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D:\Wechat Files\WeChat Files\wxid_2pzdm8h0h73512\FileStorage\File\2023-12\"/>
    </mc:Choice>
  </mc:AlternateContent>
  <xr:revisionPtr revIDLastSave="0" documentId="13_ncr:1_{BF722DA8-1544-439B-97CB-7720206A5596}" xr6:coauthVersionLast="47" xr6:coauthVersionMax="47" xr10:uidLastSave="{00000000-0000-0000-0000-000000000000}"/>
  <bookViews>
    <workbookView xWindow="-110" yWindow="-110" windowWidth="25820" windowHeight="16220" activeTab="1" xr2:uid="{00000000-000D-0000-FFFF-FFFF00000000}"/>
  </bookViews>
  <sheets>
    <sheet name="最终使用的数据" sheetId="4" r:id="rId1"/>
    <sheet name="数据处理" sheetId="3" r:id="rId2"/>
  </sheets>
  <externalReferences>
    <externalReference r:id="rId3"/>
  </externalReferences>
  <definedNames>
    <definedName name="_xlnm._FilterDatabase" localSheetId="1" hidden="1">数据处理!$A$1:$AC$3343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2" i="3"/>
  <c r="U3338" i="3"/>
  <c r="U3337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2" i="3"/>
  <c r="J3345" i="3" l="1"/>
  <c r="J3347" i="3"/>
  <c r="J3346" i="3"/>
  <c r="J3348" i="3"/>
  <c r="J3349" i="3"/>
  <c r="J3343" i="3"/>
  <c r="J3342" i="3"/>
  <c r="J3333" i="3"/>
  <c r="J3334" i="3"/>
  <c r="J3336" i="3"/>
  <c r="J3337" i="3"/>
  <c r="J3338" i="3"/>
  <c r="J3339" i="3"/>
  <c r="J3340" i="3"/>
  <c r="J3341" i="3"/>
  <c r="R212" i="3"/>
  <c r="X1897" i="3"/>
  <c r="X2452" i="3"/>
  <c r="X997" i="3"/>
  <c r="X281" i="3"/>
  <c r="X204" i="3"/>
  <c r="X1909" i="3"/>
  <c r="X1472" i="3"/>
  <c r="X577" i="3"/>
  <c r="X2205" i="3"/>
  <c r="X63" i="3"/>
  <c r="X213" i="3"/>
  <c r="X1917" i="3"/>
  <c r="X499" i="3"/>
  <c r="X485" i="3"/>
  <c r="X3332" i="3"/>
  <c r="X536" i="3"/>
  <c r="X1384" i="3"/>
  <c r="X2443" i="3"/>
  <c r="X791" i="3"/>
  <c r="X2926" i="3"/>
  <c r="X1879" i="3"/>
  <c r="X2344" i="3"/>
  <c r="X844" i="3"/>
  <c r="X756" i="3"/>
  <c r="X255" i="3"/>
  <c r="X1906" i="3"/>
  <c r="R3117" i="3"/>
  <c r="X2139" i="3"/>
  <c r="X1854" i="3"/>
  <c r="X227" i="3"/>
  <c r="X1064" i="3"/>
  <c r="X25" i="3"/>
  <c r="X1826" i="3"/>
  <c r="X981" i="3"/>
  <c r="X1933" i="3"/>
  <c r="R903" i="3"/>
  <c r="X3039" i="3"/>
  <c r="X2638" i="3"/>
  <c r="X1273" i="3"/>
  <c r="X2332" i="3"/>
  <c r="R2797" i="3"/>
  <c r="X560" i="3"/>
  <c r="X437" i="3"/>
  <c r="X2470" i="3"/>
  <c r="X2240" i="3"/>
  <c r="X551" i="3"/>
  <c r="X1055" i="3"/>
  <c r="X1803" i="3"/>
  <c r="X2347" i="3"/>
  <c r="X2098" i="3"/>
  <c r="X2324" i="3"/>
  <c r="X1928" i="3"/>
  <c r="X876" i="3"/>
  <c r="X416" i="3"/>
  <c r="X386" i="3"/>
  <c r="R2118" i="3"/>
  <c r="X2148" i="3"/>
  <c r="R2716" i="3"/>
  <c r="X1041" i="3"/>
  <c r="R2543" i="3"/>
  <c r="X1130" i="3"/>
  <c r="X1068" i="3"/>
  <c r="X1673" i="3"/>
  <c r="R299" i="3"/>
  <c r="X408" i="3"/>
  <c r="X3021" i="3"/>
  <c r="X2075" i="3"/>
  <c r="X1847" i="3"/>
  <c r="X1410" i="3"/>
  <c r="R1161" i="3"/>
  <c r="X716" i="3"/>
  <c r="X307" i="3"/>
  <c r="X384" i="3"/>
  <c r="R2925" i="3"/>
  <c r="R2129" i="3"/>
  <c r="X2458" i="3"/>
  <c r="R116" i="3"/>
  <c r="X3103" i="3"/>
  <c r="X287" i="3"/>
  <c r="X1705" i="3"/>
  <c r="R1603" i="3"/>
  <c r="X1137" i="3"/>
  <c r="X2390" i="3"/>
  <c r="X817" i="3"/>
  <c r="R1584" i="3"/>
  <c r="X2613" i="3"/>
  <c r="R2326" i="3"/>
  <c r="X1869" i="3"/>
  <c r="X2921" i="3"/>
  <c r="R2685" i="3"/>
  <c r="X752" i="3"/>
  <c r="X2946" i="3"/>
  <c r="R376" i="3"/>
  <c r="X1023" i="3"/>
  <c r="Y2570" i="3"/>
  <c r="X2284" i="3"/>
  <c r="X646" i="3"/>
  <c r="X2436" i="3"/>
  <c r="X211" i="3"/>
  <c r="X246" i="3"/>
  <c r="X1260" i="3"/>
  <c r="X691" i="3"/>
  <c r="X1350" i="3"/>
  <c r="X654" i="3"/>
  <c r="X2173" i="3"/>
  <c r="X751" i="3"/>
  <c r="X814" i="3"/>
  <c r="X515" i="3"/>
  <c r="R456" i="3"/>
  <c r="X64" i="3"/>
  <c r="X507" i="3"/>
  <c r="X870" i="3"/>
  <c r="X1502" i="3"/>
  <c r="X566" i="3"/>
  <c r="X1011" i="3"/>
  <c r="X610" i="3"/>
  <c r="X1158" i="3"/>
  <c r="X1634" i="3"/>
  <c r="X1282" i="3"/>
  <c r="X2410" i="3"/>
  <c r="X1446" i="3"/>
  <c r="X1547" i="3"/>
  <c r="X1342" i="3"/>
  <c r="X1415" i="3"/>
  <c r="R598" i="3"/>
  <c r="X2788" i="3"/>
  <c r="R1528" i="3"/>
  <c r="X1746" i="3"/>
  <c r="X1323" i="3"/>
  <c r="X1239" i="3"/>
  <c r="X903" i="3"/>
  <c r="X867" i="3"/>
  <c r="X697" i="3"/>
  <c r="X2975" i="3"/>
  <c r="X1423" i="3"/>
  <c r="X1993" i="3"/>
  <c r="X2314" i="3"/>
  <c r="X3011" i="3"/>
  <c r="X1942" i="3"/>
  <c r="X856" i="3"/>
  <c r="X337" i="3"/>
  <c r="X188" i="3"/>
  <c r="X362" i="3"/>
  <c r="X830" i="3"/>
  <c r="X741" i="3"/>
  <c r="X633" i="3"/>
  <c r="X1929" i="3"/>
  <c r="X921" i="3"/>
  <c r="X469" i="3"/>
  <c r="X914" i="3"/>
  <c r="X2218" i="3"/>
  <c r="X3036" i="3"/>
  <c r="X202" i="3"/>
  <c r="X2370" i="3"/>
  <c r="X2044" i="3"/>
  <c r="X1981" i="3"/>
  <c r="X1731" i="3"/>
  <c r="X2756" i="3"/>
  <c r="X1314" i="3"/>
  <c r="X1919" i="3"/>
  <c r="X979" i="3"/>
  <c r="X1152" i="3"/>
  <c r="X2192" i="3"/>
  <c r="X2076" i="3"/>
  <c r="X1521" i="3"/>
  <c r="X2417" i="3"/>
  <c r="X1795" i="3"/>
  <c r="X2252" i="3"/>
  <c r="X1482" i="3"/>
  <c r="X1205" i="3"/>
  <c r="X709" i="3"/>
  <c r="X616" i="3"/>
  <c r="X88" i="3"/>
  <c r="X2501" i="3"/>
  <c r="X2813" i="3"/>
  <c r="X1726" i="3"/>
  <c r="X760" i="3"/>
  <c r="X1523" i="3"/>
  <c r="X411" i="3"/>
  <c r="X1332" i="3"/>
  <c r="X403" i="3"/>
  <c r="X1543" i="3"/>
  <c r="X1964" i="3"/>
  <c r="R2576" i="3"/>
  <c r="X194" i="3"/>
  <c r="X1191" i="3"/>
  <c r="X998" i="3"/>
  <c r="X1855" i="3"/>
  <c r="X2442" i="3"/>
  <c r="R887" i="3"/>
  <c r="X103" i="3"/>
  <c r="X1250" i="3"/>
  <c r="X1441" i="3"/>
  <c r="X2273" i="3"/>
  <c r="X1575" i="3"/>
  <c r="X2858" i="3"/>
  <c r="R608" i="3"/>
  <c r="X1850" i="3"/>
  <c r="X9" i="3"/>
  <c r="X2468" i="3"/>
  <c r="R2323" i="3"/>
  <c r="X679" i="3"/>
  <c r="R2473" i="3"/>
  <c r="X940" i="3"/>
  <c r="R611" i="3"/>
  <c r="R1263" i="3"/>
  <c r="R1891" i="3"/>
  <c r="X1720" i="3"/>
  <c r="X1498" i="3"/>
  <c r="X2740" i="3"/>
  <c r="X1549" i="3"/>
  <c r="X2048" i="3"/>
  <c r="X260" i="3"/>
  <c r="X1827" i="3"/>
  <c r="X1159" i="3"/>
  <c r="R730" i="3"/>
  <c r="R2717" i="3"/>
  <c r="X1520" i="3"/>
  <c r="R3122" i="3"/>
  <c r="R3278" i="3"/>
  <c r="X1895" i="3"/>
  <c r="X2203" i="3"/>
  <c r="X168" i="3"/>
  <c r="X1916" i="3"/>
  <c r="R892" i="3"/>
  <c r="R2941" i="3"/>
  <c r="X2356" i="3"/>
  <c r="X835" i="3"/>
  <c r="R1925" i="3"/>
  <c r="X1249" i="3"/>
  <c r="X862" i="3"/>
  <c r="X1808" i="3"/>
  <c r="R1552" i="3"/>
  <c r="R3155" i="3"/>
  <c r="X2725" i="3"/>
  <c r="X82" i="3"/>
  <c r="R763" i="3"/>
  <c r="X636" i="3"/>
  <c r="X460" i="3"/>
  <c r="X2143" i="3"/>
  <c r="X80" i="3"/>
  <c r="X519" i="3"/>
  <c r="R2973" i="3"/>
  <c r="X143" i="3"/>
  <c r="X931" i="3"/>
  <c r="R672" i="3"/>
  <c r="R131" i="3"/>
  <c r="X3211" i="3"/>
  <c r="R692" i="3"/>
  <c r="X1589" i="3"/>
  <c r="X1189" i="3"/>
  <c r="X3219" i="3"/>
  <c r="R2197" i="3"/>
  <c r="R2678" i="3"/>
  <c r="X2131" i="3"/>
  <c r="R1062" i="3"/>
  <c r="R639" i="3"/>
  <c r="X1862" i="3"/>
  <c r="X3010" i="3"/>
  <c r="X100" i="3"/>
  <c r="X1818" i="3"/>
  <c r="X1934" i="3"/>
  <c r="X1626" i="3"/>
  <c r="X1111" i="3"/>
  <c r="X2164" i="3"/>
  <c r="X1417" i="3"/>
  <c r="X446" i="3"/>
  <c r="X391" i="3"/>
  <c r="X980" i="3"/>
  <c r="X1887" i="3"/>
  <c r="X2307" i="3"/>
  <c r="X3086" i="3"/>
  <c r="X254" i="3"/>
  <c r="X520" i="3"/>
  <c r="X747" i="3"/>
  <c r="X1401" i="3"/>
  <c r="X884" i="3"/>
  <c r="X923" i="3"/>
  <c r="X2237" i="3"/>
  <c r="X1128" i="3"/>
  <c r="X1043" i="3"/>
  <c r="X479" i="3"/>
  <c r="X2103" i="3"/>
  <c r="X1303" i="3"/>
  <c r="X1908" i="3"/>
  <c r="X763" i="3"/>
  <c r="X562" i="3"/>
  <c r="R1343" i="3"/>
  <c r="R464" i="3"/>
  <c r="X366" i="3"/>
  <c r="X1258" i="3"/>
  <c r="X1963" i="3"/>
  <c r="X1532" i="3"/>
  <c r="R2939" i="3"/>
  <c r="R2448" i="3"/>
  <c r="X991" i="3"/>
  <c r="X491" i="3"/>
  <c r="X897" i="3"/>
  <c r="X816" i="3"/>
  <c r="X538" i="3"/>
  <c r="X2280" i="3"/>
  <c r="X4" i="3"/>
  <c r="X645" i="3"/>
  <c r="X326" i="3"/>
  <c r="X1622" i="3"/>
  <c r="X550" i="3"/>
  <c r="X1166" i="3"/>
  <c r="X470" i="3"/>
  <c r="X1857" i="3"/>
  <c r="X1302" i="3"/>
  <c r="X2434" i="3"/>
  <c r="X1603" i="3"/>
  <c r="X608" i="3"/>
  <c r="X1338" i="3"/>
  <c r="X1653" i="3"/>
  <c r="X889" i="3"/>
  <c r="X1956" i="3"/>
  <c r="X1907" i="3"/>
  <c r="X1723" i="3"/>
  <c r="X1022" i="3"/>
  <c r="X1028" i="3"/>
  <c r="X1817" i="3"/>
  <c r="X2472" i="3"/>
  <c r="X1414" i="3"/>
  <c r="X2433" i="3"/>
  <c r="X1403" i="3"/>
  <c r="X1437" i="3"/>
  <c r="X527" i="3"/>
  <c r="X1223" i="3"/>
  <c r="X74" i="3"/>
  <c r="R2792" i="3"/>
  <c r="X1317" i="3"/>
  <c r="X1126" i="3"/>
  <c r="X1698" i="3"/>
  <c r="X808" i="3"/>
  <c r="X512" i="3"/>
  <c r="X1660" i="3"/>
  <c r="X3299" i="3"/>
  <c r="R2227" i="3"/>
  <c r="X1758" i="3"/>
  <c r="X1490" i="3"/>
  <c r="X501" i="3"/>
  <c r="X1297" i="3"/>
  <c r="X310" i="3"/>
  <c r="X651" i="3"/>
  <c r="X282" i="3"/>
  <c r="X1094" i="3"/>
  <c r="X1173" i="3"/>
  <c r="X1161" i="3"/>
  <c r="X2170" i="3"/>
  <c r="X2180" i="3"/>
  <c r="X902" i="3"/>
  <c r="X3131" i="3"/>
  <c r="X76" i="3"/>
  <c r="X150" i="3"/>
  <c r="X3257" i="3"/>
  <c r="X1426" i="3"/>
  <c r="X838" i="3"/>
  <c r="X119" i="3"/>
  <c r="X1457" i="3"/>
  <c r="X3256" i="3"/>
  <c r="X342" i="3"/>
  <c r="X815" i="3"/>
  <c r="X263" i="3"/>
  <c r="X1095" i="3"/>
  <c r="X42" i="3"/>
  <c r="X1066" i="3"/>
  <c r="X2786" i="3"/>
  <c r="X652" i="3"/>
  <c r="X2090" i="3"/>
  <c r="X1018" i="3"/>
  <c r="X1789" i="3"/>
  <c r="X1676" i="3"/>
  <c r="X2591" i="3"/>
  <c r="X118" i="3"/>
  <c r="X2042" i="3"/>
  <c r="X2418" i="3"/>
  <c r="R1199" i="3"/>
  <c r="X1184" i="3"/>
  <c r="X420" i="3"/>
  <c r="X1337" i="3"/>
  <c r="X1123" i="3"/>
  <c r="X1385" i="3"/>
  <c r="X16" i="3"/>
  <c r="X777" i="3"/>
  <c r="X1014" i="3"/>
  <c r="X2258" i="3"/>
  <c r="X1275" i="3"/>
  <c r="R795" i="3"/>
  <c r="X449" i="3"/>
  <c r="X1526" i="3"/>
  <c r="X1005" i="3"/>
  <c r="X1127" i="3"/>
  <c r="X20" i="3"/>
  <c r="R184" i="3"/>
  <c r="X1378" i="3"/>
  <c r="X3260" i="3"/>
  <c r="X2394" i="3"/>
  <c r="R1020" i="3"/>
  <c r="R1309" i="3"/>
  <c r="X1246" i="3"/>
  <c r="R454" i="3"/>
  <c r="X3126" i="3"/>
  <c r="X1593" i="3"/>
  <c r="R2355" i="3"/>
  <c r="X1091" i="3"/>
  <c r="R3171" i="3"/>
  <c r="X53" i="3"/>
  <c r="X1381" i="3"/>
  <c r="R268" i="3"/>
  <c r="X21" i="3"/>
  <c r="X130" i="3"/>
  <c r="X2760" i="3"/>
  <c r="X809" i="3"/>
  <c r="X93" i="3"/>
  <c r="X377" i="3"/>
  <c r="X500" i="3"/>
  <c r="X1177" i="3"/>
  <c r="X10" i="3"/>
  <c r="X311" i="3"/>
  <c r="X1686" i="3"/>
  <c r="X1045" i="3"/>
  <c r="X879" i="3"/>
  <c r="X332" i="3"/>
  <c r="X374" i="3"/>
  <c r="X794" i="3"/>
  <c r="X2923" i="3"/>
  <c r="X364" i="3"/>
  <c r="X494" i="3"/>
  <c r="X2758" i="3"/>
  <c r="X1987" i="3"/>
  <c r="X1762" i="3"/>
  <c r="X2358" i="3"/>
  <c r="X40" i="3"/>
  <c r="X2310" i="3"/>
  <c r="X220" i="3"/>
  <c r="X641" i="3"/>
  <c r="X3110" i="3"/>
  <c r="X419" i="3"/>
  <c r="X2573" i="3"/>
  <c r="X1800" i="3"/>
  <c r="X401" i="3"/>
  <c r="X2062" i="3"/>
  <c r="X1466" i="3"/>
  <c r="X740" i="3"/>
  <c r="X595" i="3"/>
  <c r="R1672" i="3"/>
  <c r="X1204" i="3"/>
  <c r="X695" i="3"/>
  <c r="X2811" i="3"/>
  <c r="X1524" i="3"/>
  <c r="R1779" i="3"/>
  <c r="X644" i="3"/>
  <c r="R602" i="3"/>
  <c r="X656" i="3"/>
  <c r="X2092" i="3"/>
  <c r="X1113" i="3"/>
  <c r="X579" i="3"/>
  <c r="X2863" i="3"/>
  <c r="X1581" i="3"/>
  <c r="X3196" i="3"/>
  <c r="R350" i="3"/>
  <c r="X3102" i="3"/>
  <c r="X1898" i="3"/>
  <c r="X2430" i="3"/>
  <c r="X345" i="3"/>
  <c r="X1145" i="3"/>
  <c r="X2108" i="3"/>
  <c r="X2340" i="3"/>
  <c r="R3273" i="3"/>
  <c r="R1099" i="3"/>
  <c r="X966" i="3"/>
  <c r="X2070" i="3"/>
  <c r="R2163" i="3"/>
  <c r="R320" i="3"/>
  <c r="X1616" i="3"/>
  <c r="R66" i="3"/>
  <c r="R1587" i="3"/>
  <c r="X36" i="3"/>
  <c r="X1911" i="3"/>
  <c r="X257" i="3"/>
  <c r="R2408" i="3"/>
  <c r="R770" i="3"/>
  <c r="X1227" i="3"/>
  <c r="X2181" i="3"/>
  <c r="R2596" i="3"/>
  <c r="R2384" i="3"/>
  <c r="R1909" i="3"/>
  <c r="X196" i="3"/>
  <c r="X2566" i="3"/>
  <c r="R3021" i="3"/>
  <c r="R2077" i="3"/>
  <c r="X70" i="3"/>
  <c r="X2382" i="3"/>
  <c r="X863" i="3"/>
  <c r="X1299" i="3"/>
  <c r="R1567" i="3"/>
  <c r="R2041" i="3"/>
  <c r="X1445" i="3"/>
  <c r="X477" i="3"/>
  <c r="X2870" i="3"/>
  <c r="X156" i="3"/>
  <c r="X1406" i="3"/>
  <c r="X1638" i="3"/>
  <c r="X685" i="3"/>
  <c r="X1937" i="3"/>
  <c r="X2115" i="3"/>
  <c r="X1100" i="3"/>
  <c r="X899" i="3"/>
  <c r="X333" i="3"/>
  <c r="R425" i="3"/>
  <c r="X235" i="3"/>
  <c r="X212" i="3"/>
  <c r="X3124" i="3"/>
  <c r="X2942" i="3"/>
  <c r="X2634" i="3"/>
  <c r="X775" i="3"/>
  <c r="X1013" i="3"/>
  <c r="X750" i="3"/>
  <c r="X1433" i="3"/>
  <c r="X2496" i="3"/>
  <c r="X1465" i="3"/>
  <c r="X1605" i="3"/>
  <c r="X2028" i="3"/>
  <c r="X1054" i="3"/>
  <c r="X1702" i="3"/>
  <c r="R728" i="3"/>
  <c r="X39" i="3"/>
  <c r="X3035" i="3"/>
  <c r="X949" i="3"/>
  <c r="X1475" i="3"/>
  <c r="X915" i="3"/>
  <c r="X1365" i="3"/>
  <c r="X52" i="3"/>
  <c r="X813" i="3"/>
  <c r="X1171" i="3"/>
  <c r="X2538" i="3"/>
  <c r="X2864" i="3"/>
  <c r="X1952" i="3"/>
  <c r="X243" i="3"/>
  <c r="X1263" i="3"/>
  <c r="X850" i="3"/>
  <c r="X475" i="3"/>
  <c r="X299" i="3"/>
  <c r="X3214" i="3"/>
  <c r="X533" i="3"/>
  <c r="X1102" i="3"/>
  <c r="X1131" i="3"/>
  <c r="X2689" i="3"/>
  <c r="X1992" i="3"/>
  <c r="X117" i="3"/>
  <c r="X17" i="3"/>
  <c r="X3200" i="3"/>
  <c r="X1190" i="3"/>
  <c r="X1710" i="3"/>
  <c r="R494" i="3"/>
  <c r="X1839" i="3"/>
  <c r="X2144" i="3"/>
  <c r="R3177" i="3"/>
  <c r="X1051" i="3"/>
  <c r="X336" i="3"/>
  <c r="R1148" i="3"/>
  <c r="X1099" i="3"/>
  <c r="X59" i="3"/>
  <c r="R3085" i="3"/>
  <c r="X1197" i="3"/>
  <c r="X1358" i="3"/>
  <c r="X1648" i="3"/>
  <c r="R2340" i="3"/>
  <c r="X1301" i="3"/>
  <c r="X13" i="3"/>
  <c r="X3306" i="3"/>
  <c r="X1170" i="3"/>
  <c r="X1774" i="3"/>
  <c r="X185" i="3"/>
  <c r="X2130" i="3"/>
  <c r="X706" i="3"/>
  <c r="X843" i="3"/>
  <c r="X276" i="3"/>
  <c r="X1261" i="3"/>
  <c r="R1847" i="3"/>
  <c r="X2753" i="3"/>
  <c r="X848" i="3"/>
  <c r="R2247" i="3"/>
  <c r="X2222" i="3"/>
  <c r="X1220" i="3"/>
  <c r="X715" i="3"/>
  <c r="X864" i="3"/>
  <c r="R2842" i="3"/>
  <c r="X3015" i="3"/>
  <c r="R509" i="3"/>
  <c r="X801" i="3"/>
  <c r="X1236" i="3"/>
  <c r="R1326" i="3"/>
  <c r="X1596" i="3"/>
  <c r="X26" i="3"/>
  <c r="X2783" i="3"/>
  <c r="X2500" i="3"/>
  <c r="X2485" i="3"/>
  <c r="X2598" i="3"/>
  <c r="R1647" i="3"/>
  <c r="X1737" i="3"/>
  <c r="R1915" i="3"/>
  <c r="R526" i="3"/>
  <c r="X3244" i="3"/>
  <c r="X735" i="3"/>
  <c r="R1372" i="3"/>
  <c r="X1434" i="3"/>
  <c r="R3119" i="3"/>
  <c r="R2846" i="3"/>
  <c r="X1015" i="3"/>
  <c r="X1693" i="3"/>
  <c r="R2633" i="3"/>
  <c r="R955" i="3"/>
  <c r="R1513" i="3"/>
  <c r="R474" i="3"/>
  <c r="R1159" i="3"/>
  <c r="X2251" i="3"/>
  <c r="X534" i="3"/>
  <c r="X1764" i="3"/>
  <c r="R643" i="3"/>
  <c r="R2365" i="3"/>
  <c r="R2126" i="3"/>
  <c r="X1663" i="3"/>
  <c r="X3193" i="3"/>
  <c r="X727" i="3"/>
  <c r="R1976" i="3"/>
  <c r="R224" i="3"/>
  <c r="X2189" i="3"/>
  <c r="X1228" i="3"/>
  <c r="X484" i="3"/>
  <c r="X102" i="3"/>
  <c r="X1476" i="3"/>
  <c r="X1029" i="3"/>
  <c r="X2128" i="3"/>
  <c r="X106" i="3"/>
  <c r="X3267" i="3"/>
  <c r="R1512" i="3"/>
  <c r="R960" i="3"/>
  <c r="X409" i="3"/>
  <c r="X2941" i="3"/>
  <c r="X723" i="3"/>
  <c r="X749" i="3"/>
  <c r="X1279" i="3"/>
  <c r="X663" i="3"/>
  <c r="R1508" i="3"/>
  <c r="X476" i="3"/>
  <c r="X3121" i="3"/>
  <c r="X883" i="3"/>
  <c r="X768" i="3"/>
  <c r="X804" i="3"/>
  <c r="X1504" i="3"/>
  <c r="X390" i="3"/>
  <c r="X2341" i="3"/>
  <c r="X1926" i="3"/>
  <c r="X1739" i="3"/>
  <c r="X1910" i="3"/>
  <c r="X535" i="3"/>
  <c r="X2742" i="3"/>
  <c r="X201" i="3"/>
  <c r="X451" i="3"/>
  <c r="X2460" i="3"/>
  <c r="X2024" i="3"/>
  <c r="R2762" i="3"/>
  <c r="X2208" i="3"/>
  <c r="X1143" i="3"/>
  <c r="X279" i="3"/>
  <c r="X1936" i="3"/>
  <c r="X539" i="3"/>
  <c r="X1643" i="3"/>
  <c r="X459" i="3"/>
  <c r="X2154" i="3"/>
  <c r="X1049" i="3"/>
  <c r="X1076" i="3"/>
  <c r="X1951" i="3"/>
  <c r="X1222" i="3"/>
  <c r="X387" i="3"/>
  <c r="X1344" i="3"/>
  <c r="X821" i="3"/>
  <c r="X2667" i="3"/>
  <c r="X3170" i="3"/>
  <c r="R2669" i="3"/>
  <c r="R1141" i="3"/>
  <c r="X2286" i="3"/>
  <c r="X3291" i="3"/>
  <c r="R1455" i="3"/>
  <c r="R1679" i="3"/>
  <c r="R3163" i="3"/>
  <c r="X1799" i="3"/>
  <c r="X1395" i="3"/>
  <c r="X1683" i="3"/>
  <c r="X467" i="3"/>
  <c r="X1318" i="3"/>
  <c r="X3023" i="3"/>
  <c r="R3300" i="3"/>
  <c r="X2833" i="3"/>
  <c r="X1905" i="3"/>
  <c r="X2990" i="3"/>
  <c r="R1356" i="3"/>
  <c r="X3279" i="3"/>
  <c r="X942" i="3"/>
  <c r="X964" i="3"/>
  <c r="X2123" i="3"/>
  <c r="X2120" i="3"/>
  <c r="X2281" i="3"/>
  <c r="X2809" i="3"/>
  <c r="R1637" i="3"/>
  <c r="R669" i="3"/>
  <c r="X724" i="3"/>
  <c r="X159" i="3"/>
  <c r="X1780" i="3"/>
  <c r="X105" i="3"/>
  <c r="X684" i="3"/>
  <c r="X1595" i="3"/>
  <c r="X617" i="3"/>
  <c r="X383" i="3"/>
  <c r="R1797" i="3"/>
  <c r="X783" i="3"/>
  <c r="X875" i="3"/>
  <c r="X1641" i="3"/>
  <c r="X1975" i="3"/>
  <c r="X822" i="3"/>
  <c r="X1491" i="3"/>
  <c r="X2250" i="3"/>
  <c r="X1522" i="3"/>
  <c r="X38" i="3"/>
  <c r="X732" i="3"/>
  <c r="X271" i="3"/>
  <c r="X3316" i="3"/>
  <c r="X1782" i="3"/>
  <c r="X1382" i="3"/>
  <c r="X2319" i="3"/>
  <c r="X128" i="3"/>
  <c r="X667" i="3"/>
  <c r="X163" i="3"/>
  <c r="X953" i="3"/>
  <c r="X2601" i="3"/>
  <c r="X2232" i="3"/>
  <c r="X428" i="3"/>
  <c r="X1037" i="3"/>
  <c r="R85" i="3"/>
  <c r="X436" i="3"/>
  <c r="X532" i="3"/>
  <c r="X78" i="3"/>
  <c r="X171" i="3"/>
  <c r="X2474" i="3"/>
  <c r="X891" i="3"/>
  <c r="X1478" i="3"/>
  <c r="X2234" i="3"/>
  <c r="R1804" i="3"/>
  <c r="R3290" i="3"/>
  <c r="X1324" i="3"/>
  <c r="R659" i="3"/>
  <c r="X3182" i="3"/>
  <c r="X1062" i="3"/>
  <c r="X394" i="3"/>
  <c r="X1129" i="3"/>
  <c r="X2826" i="3"/>
  <c r="X440" i="3"/>
  <c r="X2450" i="3"/>
  <c r="X2537" i="3"/>
  <c r="X788" i="3"/>
  <c r="X2162" i="3"/>
  <c r="X776" i="3"/>
  <c r="X1327" i="3"/>
  <c r="X1039" i="3"/>
  <c r="X631" i="3"/>
  <c r="X643" i="3"/>
  <c r="X1779" i="3"/>
  <c r="R394" i="3"/>
  <c r="X2058" i="3"/>
  <c r="R69" i="3"/>
  <c r="X757" i="3"/>
  <c r="X880" i="3"/>
  <c r="X1840" i="3"/>
  <c r="X798" i="3"/>
  <c r="R1837" i="3"/>
  <c r="X502" i="3"/>
  <c r="X89" i="3"/>
  <c r="X483" i="3"/>
  <c r="X2315" i="3"/>
  <c r="X1783" i="3"/>
  <c r="X1047" i="3"/>
  <c r="X66" i="3"/>
  <c r="X173" i="3"/>
  <c r="X231" i="3"/>
  <c r="X2569" i="3"/>
  <c r="R1229" i="3"/>
  <c r="X1291" i="3"/>
  <c r="X2105" i="3"/>
  <c r="X2178" i="3"/>
  <c r="X43" i="3"/>
  <c r="X415" i="3"/>
  <c r="X120" i="3"/>
  <c r="X2724" i="3"/>
  <c r="X191" i="3"/>
  <c r="X233" i="3"/>
  <c r="X2069" i="3"/>
  <c r="X2602" i="3"/>
  <c r="X1366" i="3"/>
  <c r="X2774" i="3"/>
  <c r="X1071" i="3"/>
  <c r="R2575" i="3"/>
  <c r="X2676" i="3"/>
  <c r="X960" i="3"/>
  <c r="X1533" i="3"/>
  <c r="X1019" i="3"/>
  <c r="X3278" i="3"/>
  <c r="X3029" i="3"/>
  <c r="X2354" i="3"/>
  <c r="X131" i="3"/>
  <c r="X427" i="3"/>
  <c r="R1077" i="3"/>
  <c r="X2089" i="3"/>
  <c r="R2252" i="3"/>
  <c r="X1132" i="3"/>
  <c r="X3189" i="3"/>
  <c r="X2159" i="3"/>
  <c r="X2568" i="3"/>
  <c r="X98" i="3"/>
  <c r="X2236" i="3"/>
  <c r="R3292" i="3"/>
  <c r="X3274" i="3"/>
  <c r="X2306" i="3"/>
  <c r="X612" i="3"/>
  <c r="X2761" i="3"/>
  <c r="X111" i="3"/>
  <c r="X273" i="3"/>
  <c r="X1719" i="3"/>
  <c r="X2414" i="3"/>
  <c r="R1576" i="3"/>
  <c r="X1858" i="3"/>
  <c r="X2829" i="3"/>
  <c r="X319" i="3"/>
  <c r="X2119" i="3"/>
  <c r="X625" i="3"/>
  <c r="X400" i="3"/>
  <c r="R2049" i="3"/>
  <c r="X2253" i="3"/>
  <c r="X860" i="3"/>
  <c r="X1989" i="3"/>
  <c r="X1270" i="3"/>
  <c r="R567" i="3"/>
  <c r="R379" i="3"/>
  <c r="X360" i="3"/>
  <c r="R1447" i="3"/>
  <c r="X203" i="3"/>
  <c r="X676" i="3"/>
  <c r="R1146" i="3"/>
  <c r="R2313" i="3"/>
  <c r="X2457" i="3"/>
  <c r="R2401" i="3"/>
  <c r="X992" i="3"/>
  <c r="R2434" i="3"/>
  <c r="R2125" i="3"/>
  <c r="X1328" i="3"/>
  <c r="R3082" i="3"/>
  <c r="X642" i="3"/>
  <c r="R1261" i="3"/>
  <c r="R222" i="3"/>
  <c r="R758" i="3"/>
  <c r="R687" i="3"/>
  <c r="X3302" i="3"/>
  <c r="X955" i="3"/>
  <c r="X1448" i="3"/>
  <c r="R3090" i="3"/>
  <c r="X1213" i="3"/>
  <c r="X694" i="3"/>
  <c r="X2204" i="3"/>
  <c r="X1825" i="3"/>
  <c r="X1511" i="3"/>
  <c r="X1760" i="3"/>
  <c r="X919" i="3"/>
  <c r="X239" i="3"/>
  <c r="X557" i="3"/>
  <c r="X1572" i="3"/>
  <c r="R2241" i="3"/>
  <c r="X72" i="3"/>
  <c r="X792" i="3"/>
  <c r="X722" i="3"/>
  <c r="X453" i="3"/>
  <c r="X1965" i="3"/>
  <c r="X429" i="3"/>
  <c r="X604" i="3"/>
  <c r="X54" i="3"/>
  <c r="X632" i="3"/>
  <c r="X1407" i="3"/>
  <c r="X1334" i="3"/>
  <c r="X2571" i="3"/>
  <c r="X859" i="3"/>
  <c r="X1044" i="3"/>
  <c r="X277" i="3"/>
  <c r="X2603" i="3"/>
  <c r="X228" i="3"/>
  <c r="X1594" i="3"/>
  <c r="X1679" i="3"/>
  <c r="R613" i="3"/>
  <c r="R309" i="3"/>
  <c r="X758" i="3"/>
  <c r="X1398" i="3"/>
  <c r="R1946" i="3"/>
  <c r="X1289" i="3"/>
  <c r="X153" i="3"/>
  <c r="X2122" i="3"/>
  <c r="X1083" i="3"/>
  <c r="X2184" i="3"/>
  <c r="X2959" i="3"/>
  <c r="X224" i="3"/>
  <c r="X1692" i="3"/>
  <c r="X3331" i="3"/>
  <c r="X183" i="3"/>
  <c r="X1877" i="3"/>
  <c r="X325" i="3"/>
  <c r="X1179" i="3"/>
  <c r="X1868" i="3"/>
  <c r="X932" i="3"/>
  <c r="X2093" i="3"/>
  <c r="R3149" i="3"/>
  <c r="R2637" i="3"/>
  <c r="X225" i="3"/>
  <c r="R151" i="3"/>
  <c r="X1006" i="3"/>
  <c r="R1351" i="3"/>
  <c r="R8" i="3"/>
  <c r="X1642" i="3"/>
  <c r="R948" i="3"/>
  <c r="R3147" i="3"/>
  <c r="R2850" i="3"/>
  <c r="X2956" i="3"/>
  <c r="X1925" i="3"/>
  <c r="X2531" i="3"/>
  <c r="X3250" i="3"/>
  <c r="X2559" i="3"/>
  <c r="R2266" i="3"/>
  <c r="X3134" i="3"/>
  <c r="X916" i="3"/>
  <c r="R1472" i="3"/>
  <c r="X2911" i="3"/>
  <c r="X1141" i="3"/>
  <c r="X3022" i="3"/>
  <c r="X1555" i="3"/>
  <c r="R3243" i="3"/>
  <c r="R1109" i="3"/>
  <c r="X1570" i="3"/>
  <c r="X127" i="3"/>
  <c r="X2249" i="3"/>
  <c r="R1427" i="3"/>
  <c r="X1077" i="3"/>
  <c r="X1955" i="3"/>
  <c r="X892" i="3"/>
  <c r="R3215" i="3"/>
  <c r="X1040" i="3"/>
  <c r="X1509" i="3"/>
  <c r="R563" i="3"/>
  <c r="X1105" i="3"/>
  <c r="R430" i="3"/>
  <c r="R697" i="3"/>
  <c r="X3236" i="3"/>
  <c r="X1528" i="3"/>
  <c r="X2492" i="3"/>
  <c r="R3228" i="3"/>
  <c r="R1217" i="3"/>
  <c r="X634" i="3"/>
  <c r="R1678" i="3"/>
  <c r="X1243" i="3"/>
  <c r="R2915" i="3"/>
  <c r="X1162" i="3"/>
  <c r="X2880" i="3"/>
  <c r="R642" i="3"/>
  <c r="X308" i="3"/>
  <c r="R2376" i="3"/>
  <c r="R339" i="3"/>
  <c r="X116" i="3"/>
  <c r="X2211" i="3"/>
  <c r="X837" i="3"/>
  <c r="X696" i="3"/>
  <c r="X569" i="3"/>
  <c r="X2386" i="3"/>
  <c r="X1503" i="3"/>
  <c r="X2106" i="3"/>
  <c r="X3198" i="3"/>
  <c r="X1791" i="3"/>
  <c r="X136" i="3"/>
  <c r="X887" i="3"/>
  <c r="X1718" i="3"/>
  <c r="X303" i="3"/>
  <c r="X946" i="3"/>
  <c r="X504" i="3"/>
  <c r="X1821" i="3"/>
  <c r="R1589" i="3"/>
  <c r="X2320" i="3"/>
  <c r="X2114" i="3"/>
  <c r="X754" i="3"/>
  <c r="X2387" i="3"/>
  <c r="X172" i="3"/>
  <c r="X1486" i="3"/>
  <c r="X2219" i="3"/>
  <c r="X2728" i="3"/>
  <c r="X1474" i="3"/>
  <c r="R2076" i="3"/>
  <c r="R1358" i="3"/>
  <c r="X729" i="3"/>
  <c r="X2546" i="3"/>
  <c r="X2269" i="3"/>
  <c r="X842" i="3"/>
  <c r="X1157" i="3"/>
  <c r="X195" i="3"/>
  <c r="X2352" i="3"/>
  <c r="R932" i="3"/>
  <c r="X820" i="3"/>
  <c r="X929" i="3"/>
  <c r="X1657" i="3"/>
  <c r="X699" i="3"/>
  <c r="X2091" i="3"/>
  <c r="X1452" i="3"/>
  <c r="X248" i="3"/>
  <c r="X3311" i="3"/>
  <c r="X315" i="3"/>
  <c r="X3002" i="3"/>
  <c r="X343" i="3"/>
  <c r="X275" i="3"/>
  <c r="X3330" i="3"/>
  <c r="X912" i="3"/>
  <c r="X1225" i="3"/>
  <c r="X2429" i="3"/>
  <c r="X2692" i="3"/>
  <c r="R731" i="3"/>
  <c r="X322" i="3"/>
  <c r="R740" i="3"/>
  <c r="X2520" i="3"/>
  <c r="X744" i="3"/>
  <c r="X2172" i="3"/>
  <c r="R2465" i="3"/>
  <c r="X2266" i="3"/>
  <c r="R1496" i="3"/>
  <c r="R2174" i="3"/>
  <c r="X1927" i="3"/>
  <c r="R1078" i="3"/>
  <c r="X2517" i="3"/>
  <c r="X207" i="3"/>
  <c r="X2138" i="3"/>
  <c r="R3249" i="3"/>
  <c r="X2004" i="3"/>
  <c r="X2729" i="3"/>
  <c r="X3123" i="3"/>
  <c r="X3297" i="3"/>
  <c r="R2431" i="3"/>
  <c r="X2797" i="3"/>
  <c r="X3183" i="3"/>
  <c r="X87" i="3"/>
  <c r="R715" i="3"/>
  <c r="X139" i="3"/>
  <c r="R1364" i="3"/>
  <c r="X2008" i="3"/>
  <c r="X1335" i="3"/>
  <c r="X2684" i="3"/>
  <c r="X3042" i="3"/>
  <c r="X2246" i="3"/>
  <c r="R2589" i="3"/>
  <c r="R1991" i="3"/>
  <c r="R2109" i="3"/>
  <c r="X15" i="3"/>
  <c r="X3221" i="3"/>
  <c r="X2459" i="3"/>
  <c r="X1286" i="3"/>
  <c r="X3101" i="3"/>
  <c r="X486" i="3"/>
  <c r="X410" i="3"/>
  <c r="R1956" i="3"/>
  <c r="X1530" i="3"/>
  <c r="X2057" i="3"/>
  <c r="X1345" i="3"/>
  <c r="R88" i="3"/>
  <c r="X3098" i="3"/>
  <c r="R1978" i="3"/>
  <c r="X1559" i="3"/>
  <c r="X1809" i="3"/>
  <c r="X2" i="3"/>
  <c r="X1257" i="3"/>
  <c r="X1712" i="3"/>
  <c r="R2190" i="3"/>
  <c r="R1689" i="3"/>
  <c r="R2093" i="3"/>
  <c r="X274" i="3"/>
  <c r="X1348" i="3"/>
  <c r="R860" i="3"/>
  <c r="X1567" i="3"/>
  <c r="X3067" i="3"/>
  <c r="R2039" i="3"/>
  <c r="X3100" i="3"/>
  <c r="X379" i="3"/>
  <c r="R1955" i="3"/>
  <c r="R2802" i="3"/>
  <c r="X2027" i="3"/>
  <c r="R3308" i="3"/>
  <c r="R1977" i="3"/>
  <c r="X1078" i="3"/>
  <c r="X1124" i="3"/>
  <c r="X1035" i="3"/>
  <c r="X2300" i="3"/>
  <c r="X1747" i="3"/>
  <c r="X787" i="3"/>
  <c r="X681" i="3"/>
  <c r="X2157" i="3"/>
  <c r="X2212" i="3"/>
  <c r="X358" i="3"/>
  <c r="X1802" i="3"/>
  <c r="X1851" i="3"/>
  <c r="X1784" i="3"/>
  <c r="X1777" i="3"/>
  <c r="X1525" i="3"/>
  <c r="X2267" i="3"/>
  <c r="X2308" i="3"/>
  <c r="X1995" i="3"/>
  <c r="X700" i="3"/>
  <c r="X988" i="3"/>
  <c r="X1621" i="3"/>
  <c r="X1216" i="3"/>
  <c r="X1194" i="3"/>
  <c r="X675" i="3"/>
  <c r="R2881" i="3"/>
  <c r="X68" i="3"/>
  <c r="X389" i="3"/>
  <c r="X244" i="3"/>
  <c r="X770" i="3"/>
  <c r="X1272" i="3"/>
  <c r="X33" i="3"/>
  <c r="X1219" i="3"/>
  <c r="R597" i="3"/>
  <c r="X1540" i="3"/>
  <c r="X1534" i="3"/>
  <c r="X1811" i="3"/>
  <c r="X335" i="3"/>
  <c r="X2949" i="3"/>
  <c r="X1142" i="3"/>
  <c r="X544" i="3"/>
  <c r="X192" i="3"/>
  <c r="X1307" i="3"/>
  <c r="X1313" i="3"/>
  <c r="X779" i="3"/>
  <c r="R468" i="3"/>
  <c r="X621" i="3"/>
  <c r="X976" i="3"/>
  <c r="X847" i="3"/>
  <c r="X2735" i="3"/>
  <c r="R1106" i="3"/>
  <c r="R838" i="3"/>
  <c r="R10" i="3"/>
  <c r="X593" i="3"/>
  <c r="X1304" i="3"/>
  <c r="R3248" i="3"/>
  <c r="X286" i="3"/>
  <c r="R2838" i="3"/>
  <c r="X3323" i="3"/>
  <c r="R559" i="3"/>
  <c r="X683" i="3"/>
  <c r="X1552" i="3"/>
  <c r="X995" i="3"/>
  <c r="R2818" i="3"/>
  <c r="R2087" i="3"/>
  <c r="X178" i="3"/>
  <c r="R2662" i="3"/>
  <c r="R83" i="3"/>
  <c r="R849" i="3"/>
  <c r="X2135" i="3"/>
  <c r="R46" i="3"/>
  <c r="R2743" i="3"/>
  <c r="X2963" i="3"/>
  <c r="R2591" i="3"/>
  <c r="X2596" i="3"/>
  <c r="R1834" i="3"/>
  <c r="X805" i="3"/>
  <c r="X478" i="3"/>
  <c r="R981" i="3"/>
  <c r="R1807" i="3"/>
  <c r="X137" i="3"/>
  <c r="X353" i="3"/>
  <c r="X1880" i="3"/>
  <c r="R802" i="3"/>
  <c r="X1150" i="3"/>
  <c r="X671" i="3"/>
  <c r="X3163" i="3"/>
  <c r="R2053" i="3"/>
  <c r="X613" i="3"/>
  <c r="X1394" i="3"/>
  <c r="X793" i="3"/>
  <c r="X351" i="3"/>
  <c r="R1575" i="3"/>
  <c r="X305" i="3"/>
  <c r="R2285" i="3"/>
  <c r="X1032" i="3"/>
  <c r="R3088" i="3"/>
  <c r="R1657" i="3"/>
  <c r="X2095" i="3"/>
  <c r="R1312" i="3"/>
  <c r="X2311" i="3"/>
  <c r="X261" i="3"/>
  <c r="R481" i="3"/>
  <c r="X2639" i="3"/>
  <c r="R3008" i="3"/>
  <c r="X986" i="3"/>
  <c r="X3012" i="3"/>
  <c r="R1543" i="3"/>
  <c r="R1176" i="3"/>
  <c r="R1644" i="3"/>
  <c r="X1012" i="3"/>
  <c r="X2029" i="3"/>
  <c r="X2830" i="3"/>
  <c r="X784" i="3"/>
  <c r="R3132" i="3"/>
  <c r="X397" i="3"/>
  <c r="X1804" i="3"/>
  <c r="X857" i="3"/>
  <c r="R941" i="3"/>
  <c r="X154" i="3"/>
  <c r="R3014" i="3"/>
  <c r="X1788" i="3"/>
  <c r="X462" i="3"/>
  <c r="X2061" i="3"/>
  <c r="R716" i="3"/>
  <c r="R2178" i="3"/>
  <c r="X1865" i="3"/>
  <c r="X563" i="3"/>
  <c r="X1721" i="3"/>
  <c r="X2657" i="3"/>
  <c r="X668" i="3"/>
  <c r="X1550" i="3"/>
  <c r="X1889" i="3"/>
  <c r="X973" i="3"/>
  <c r="R102" i="3"/>
  <c r="R2689" i="3"/>
  <c r="X2491" i="3"/>
  <c r="X1545" i="3"/>
  <c r="X1773" i="3"/>
  <c r="X873" i="3"/>
  <c r="R203" i="3"/>
  <c r="X1038" i="3"/>
  <c r="R3270" i="3"/>
  <c r="R886" i="3"/>
  <c r="X1372" i="3"/>
  <c r="R2366" i="3"/>
  <c r="R466" i="3"/>
  <c r="X158" i="3"/>
  <c r="X928" i="3"/>
  <c r="R1675" i="3"/>
  <c r="X1579" i="3"/>
  <c r="R370" i="3"/>
  <c r="X2110" i="3"/>
  <c r="X1931" i="3"/>
  <c r="X999" i="3"/>
  <c r="R3039" i="3"/>
  <c r="R1151" i="3"/>
  <c r="X2071" i="3"/>
  <c r="X3013" i="3"/>
  <c r="X1096" i="3"/>
  <c r="R627" i="3"/>
  <c r="R1844" i="3"/>
  <c r="X1097" i="3"/>
  <c r="R445" i="3"/>
  <c r="R2037" i="3"/>
  <c r="R1798" i="3"/>
  <c r="X895" i="3"/>
  <c r="R942" i="3"/>
  <c r="X1768" i="3"/>
  <c r="X509" i="3"/>
  <c r="R2501" i="3"/>
  <c r="X3313" i="3"/>
  <c r="X404" i="3"/>
  <c r="X3151" i="3"/>
  <c r="R2416" i="3"/>
  <c r="X2248" i="3"/>
  <c r="R1845" i="3"/>
  <c r="R1195" i="3"/>
  <c r="R3121" i="3"/>
  <c r="R3184" i="3"/>
  <c r="X1537" i="3"/>
  <c r="X3080" i="3"/>
  <c r="R1720" i="3"/>
  <c r="X2706" i="3"/>
  <c r="R2609" i="3"/>
  <c r="X743" i="3"/>
  <c r="R493" i="3"/>
  <c r="R2218" i="3"/>
  <c r="R1537" i="3"/>
  <c r="R2877" i="3"/>
  <c r="X1042" i="3"/>
  <c r="X2768" i="3"/>
  <c r="X1429" i="3"/>
  <c r="R1191" i="3"/>
  <c r="R2605" i="3"/>
  <c r="X1312" i="3"/>
  <c r="X2215" i="3"/>
  <c r="R1125" i="3"/>
  <c r="R1676" i="3"/>
  <c r="R3030" i="3"/>
  <c r="R1680" i="3"/>
  <c r="R2040" i="3"/>
  <c r="X1654" i="3"/>
  <c r="X2869" i="3"/>
  <c r="X2772" i="3"/>
  <c r="R3229" i="3"/>
  <c r="X2587" i="3"/>
  <c r="R565" i="3"/>
  <c r="X2481" i="3"/>
  <c r="X575" i="3"/>
  <c r="R2119" i="3"/>
  <c r="X666" i="3"/>
  <c r="R2550" i="3"/>
  <c r="R1038" i="3"/>
  <c r="X2618" i="3"/>
  <c r="R1901" i="3"/>
  <c r="X147" i="3"/>
  <c r="X2590" i="3"/>
  <c r="X2912" i="3"/>
  <c r="X1668" i="3"/>
  <c r="R11" i="3"/>
  <c r="R3072" i="3"/>
  <c r="R2972" i="3"/>
  <c r="R2477" i="3"/>
  <c r="X673" i="3"/>
  <c r="R1412" i="3"/>
  <c r="X252" i="3"/>
  <c r="X996" i="3"/>
  <c r="R2001" i="3"/>
  <c r="X2567" i="3"/>
  <c r="X2984" i="3"/>
  <c r="R315" i="3"/>
  <c r="R881" i="3"/>
  <c r="X3114" i="3"/>
  <c r="R452" i="3"/>
  <c r="R2852" i="3"/>
  <c r="X48" i="3"/>
  <c r="X845" i="3"/>
  <c r="R2845" i="3"/>
  <c r="X2924" i="3"/>
  <c r="X2988" i="3"/>
  <c r="X2744" i="3"/>
  <c r="R3279" i="3"/>
  <c r="R1438" i="3"/>
  <c r="R1058" i="3"/>
  <c r="R1115" i="3"/>
  <c r="X2256" i="3"/>
  <c r="R1597" i="3"/>
  <c r="X31" i="3"/>
  <c r="R1461" i="3"/>
  <c r="X2444" i="3"/>
  <c r="R2481" i="3"/>
  <c r="R365" i="3"/>
  <c r="R2002" i="3"/>
  <c r="Q212" i="3"/>
  <c r="X545" i="3"/>
  <c r="R122" i="3"/>
  <c r="X399" i="3"/>
  <c r="X648" i="3"/>
  <c r="R241" i="3"/>
  <c r="R2919" i="3"/>
  <c r="X309" i="3"/>
  <c r="X19" i="3"/>
  <c r="X1262" i="3"/>
  <c r="R1243" i="3"/>
  <c r="X1268" i="3"/>
  <c r="X1487" i="3"/>
  <c r="X407" i="3"/>
  <c r="R2540" i="3"/>
  <c r="R421" i="3"/>
  <c r="X3046" i="3"/>
  <c r="X1497" i="3"/>
  <c r="X2623" i="3"/>
  <c r="R1929" i="3"/>
  <c r="X977" i="3"/>
  <c r="X2909" i="3"/>
  <c r="R935" i="3"/>
  <c r="R2070" i="3"/>
  <c r="X2017" i="3"/>
  <c r="R898" i="3"/>
  <c r="R2610" i="3"/>
  <c r="R2794" i="3"/>
  <c r="X418" i="3"/>
  <c r="R2867" i="3"/>
  <c r="X1114" i="3"/>
  <c r="X3307" i="3"/>
  <c r="X264" i="3"/>
  <c r="R1654" i="3"/>
  <c r="R1025" i="3"/>
  <c r="R1828" i="3"/>
  <c r="X1977" i="3"/>
  <c r="X2962" i="3"/>
  <c r="R555" i="3"/>
  <c r="X1242" i="3"/>
  <c r="R1729" i="3"/>
  <c r="X2021" i="3"/>
  <c r="R1008" i="3"/>
  <c r="R2937" i="3"/>
  <c r="R591" i="3"/>
  <c r="X2293" i="3"/>
  <c r="X1969" i="3"/>
  <c r="R1612" i="3"/>
  <c r="X825" i="3"/>
  <c r="R806" i="3"/>
  <c r="R1957" i="3"/>
  <c r="X2423" i="3"/>
  <c r="X2375" i="3"/>
  <c r="X2856" i="3"/>
  <c r="R1829" i="3"/>
  <c r="R738" i="3"/>
  <c r="R2684" i="3"/>
  <c r="X340" i="3"/>
  <c r="X2233" i="3"/>
  <c r="R432" i="3"/>
  <c r="X393" i="3"/>
  <c r="X1600" i="3"/>
  <c r="X559" i="3"/>
  <c r="X1007" i="3"/>
  <c r="X600" i="3"/>
  <c r="X658" i="3"/>
  <c r="X344" i="3"/>
  <c r="X1326" i="3"/>
  <c r="X3158" i="3"/>
  <c r="X598" i="3"/>
  <c r="X2255" i="3"/>
  <c r="R2494" i="3"/>
  <c r="R2989" i="3"/>
  <c r="X2476" i="3"/>
  <c r="X472" i="3"/>
  <c r="X2841" i="3"/>
  <c r="X67" i="3"/>
  <c r="X142" i="3"/>
  <c r="X3066" i="3"/>
  <c r="X1614" i="3"/>
  <c r="X334" i="3"/>
  <c r="X190" i="3"/>
  <c r="X2762" i="3"/>
  <c r="R2834" i="3"/>
  <c r="X1208" i="3"/>
  <c r="R1502" i="3"/>
  <c r="X3208" i="3"/>
  <c r="X2041" i="3"/>
  <c r="X2152" i="3"/>
  <c r="X94" i="3"/>
  <c r="R1216" i="3"/>
  <c r="X1079" i="3"/>
  <c r="X2721" i="3"/>
  <c r="R2253" i="3"/>
  <c r="X1321" i="3"/>
  <c r="X1959" i="3"/>
  <c r="X3280" i="3"/>
  <c r="X3140" i="3"/>
  <c r="R1396" i="3"/>
  <c r="X3142" i="3"/>
  <c r="R1872" i="3"/>
  <c r="X1053" i="3"/>
  <c r="R1611" i="3"/>
  <c r="X1416" i="3"/>
  <c r="R1832" i="3"/>
  <c r="R361" i="3"/>
  <c r="R35" i="3"/>
  <c r="X321" i="3"/>
  <c r="R1052" i="3"/>
  <c r="R3040" i="3"/>
  <c r="R1643" i="3"/>
  <c r="R3089" i="3"/>
  <c r="R2295" i="3"/>
  <c r="X1701" i="3"/>
  <c r="X2498" i="3"/>
  <c r="R2623" i="3"/>
  <c r="R2264" i="3"/>
  <c r="R1933" i="3"/>
  <c r="X3284" i="3"/>
  <c r="X3283" i="3"/>
  <c r="X1708" i="3"/>
  <c r="R2530" i="3"/>
  <c r="X2901" i="3"/>
  <c r="X1536" i="3"/>
  <c r="R458" i="3"/>
  <c r="X592" i="3"/>
  <c r="R399" i="3"/>
  <c r="R2892" i="3"/>
  <c r="R1652" i="3"/>
  <c r="X1248" i="3"/>
  <c r="R113" i="3"/>
  <c r="X3129" i="3"/>
  <c r="R723" i="3"/>
  <c r="X3324" i="3"/>
  <c r="X1820" i="3"/>
  <c r="X2486" i="3"/>
  <c r="R3091" i="3"/>
  <c r="R2398" i="3"/>
  <c r="X728" i="3"/>
  <c r="R788" i="3"/>
  <c r="X2892" i="3"/>
  <c r="X3232" i="3"/>
  <c r="R1446" i="3"/>
  <c r="R1842" i="3"/>
  <c r="X2059" i="3"/>
  <c r="X739" i="3"/>
  <c r="X1507" i="3"/>
  <c r="X11" i="3"/>
  <c r="X3328" i="3"/>
  <c r="X2997" i="3"/>
  <c r="X3119" i="3"/>
  <c r="X2235" i="3"/>
  <c r="X1860" i="3"/>
  <c r="X1364" i="3"/>
  <c r="X1997" i="3"/>
  <c r="X1133" i="3"/>
  <c r="R448" i="3"/>
  <c r="X726" i="3"/>
  <c r="R106" i="3"/>
  <c r="R1186" i="3"/>
  <c r="X1106" i="3"/>
  <c r="X1121" i="3"/>
  <c r="R2687" i="3"/>
  <c r="X2065" i="3"/>
  <c r="X2631" i="3"/>
  <c r="X3321" i="3"/>
  <c r="R862" i="3"/>
  <c r="X2616" i="3"/>
  <c r="X1893" i="3"/>
  <c r="X2850" i="3"/>
  <c r="X786" i="3"/>
  <c r="X705" i="3"/>
  <c r="R3113" i="3"/>
  <c r="R1405" i="3"/>
  <c r="R1247" i="3"/>
  <c r="X874" i="3"/>
  <c r="R1333" i="3"/>
  <c r="R2640" i="3"/>
  <c r="R1635" i="3"/>
  <c r="X2981" i="3"/>
  <c r="X1187" i="3"/>
  <c r="X1671" i="3"/>
  <c r="R1646" i="3"/>
  <c r="X2930" i="3"/>
  <c r="R1483" i="3"/>
  <c r="X1667" i="3"/>
  <c r="X2775" i="3"/>
  <c r="R691" i="3"/>
  <c r="R1034" i="3"/>
  <c r="R1456" i="3"/>
  <c r="R398" i="3"/>
  <c r="X3248" i="3"/>
  <c r="X1451" i="3"/>
  <c r="R1349" i="3"/>
  <c r="R2409" i="3"/>
  <c r="R2297" i="3"/>
  <c r="X3231" i="3"/>
  <c r="X1990" i="3"/>
  <c r="R2204" i="3"/>
  <c r="R403" i="3"/>
  <c r="X1610" i="3"/>
  <c r="R2650" i="3"/>
  <c r="R164" i="3"/>
  <c r="X2691" i="3"/>
  <c r="X638" i="3"/>
  <c r="X1672" i="3"/>
  <c r="X2542" i="3"/>
  <c r="R629" i="3"/>
  <c r="X910" i="3"/>
  <c r="R1072" i="3"/>
  <c r="X1030" i="3"/>
  <c r="R632" i="3"/>
  <c r="X2094" i="3"/>
  <c r="X430" i="3"/>
  <c r="X441" i="3"/>
  <c r="R2920" i="3"/>
  <c r="R1613" i="3"/>
  <c r="R143" i="3"/>
  <c r="R498" i="3"/>
  <c r="R2209" i="3"/>
  <c r="X2712" i="3"/>
  <c r="X1140" i="3"/>
  <c r="X2221" i="3"/>
  <c r="X3089" i="3"/>
  <c r="X421" i="3"/>
  <c r="X2600" i="3"/>
  <c r="X2475" i="3"/>
  <c r="X1368" i="3"/>
  <c r="X293" i="3"/>
  <c r="X2507" i="3"/>
  <c r="X454" i="3"/>
  <c r="X1104" i="3"/>
  <c r="X329" i="3"/>
  <c r="X2009" i="3"/>
  <c r="X2778" i="3"/>
  <c r="R204" i="3"/>
  <c r="X974" i="3"/>
  <c r="X1980" i="3"/>
  <c r="R2619" i="3"/>
  <c r="R30" i="3"/>
  <c r="X2885" i="3"/>
  <c r="X1979" i="3"/>
  <c r="X2977" i="3"/>
  <c r="X796" i="3"/>
  <c r="R1197" i="3"/>
  <c r="X285" i="3"/>
  <c r="R2048" i="3"/>
  <c r="X2401" i="3"/>
  <c r="R2262" i="3"/>
  <c r="X2238" i="3"/>
  <c r="X1072" i="3"/>
  <c r="R823" i="3"/>
  <c r="X324" i="3"/>
  <c r="R3141" i="3"/>
  <c r="X1380" i="3"/>
  <c r="X2360" i="3"/>
  <c r="R1870" i="3"/>
  <c r="X2102" i="3"/>
  <c r="R1741" i="3"/>
  <c r="R890" i="3"/>
  <c r="R2194" i="3"/>
  <c r="X133" i="3"/>
  <c r="X2860" i="3"/>
  <c r="X1376" i="3"/>
  <c r="R2334" i="3"/>
  <c r="R649" i="3"/>
  <c r="R893" i="3"/>
  <c r="R647" i="3"/>
  <c r="R2851" i="3"/>
  <c r="R1773" i="3"/>
  <c r="R496" i="3"/>
  <c r="X2419" i="3"/>
  <c r="R3006" i="3"/>
  <c r="R2033" i="3"/>
  <c r="X607" i="3"/>
  <c r="X2562" i="3"/>
  <c r="R273" i="3"/>
  <c r="X268" i="3"/>
  <c r="R67" i="3"/>
  <c r="R1703" i="3"/>
  <c r="R2078" i="3"/>
  <c r="R930" i="3"/>
  <c r="R92" i="3"/>
  <c r="X1322" i="3"/>
  <c r="R81" i="3"/>
  <c r="X3074" i="3"/>
  <c r="X2595" i="3"/>
  <c r="R3211" i="3"/>
  <c r="R888" i="3"/>
  <c r="X782" i="3"/>
  <c r="X1107" i="3"/>
  <c r="R1398" i="3"/>
  <c r="X2462" i="3"/>
  <c r="R1943" i="3"/>
  <c r="R1060" i="3"/>
  <c r="X247" i="3"/>
  <c r="X852" i="3"/>
  <c r="X819" i="3"/>
  <c r="X3026" i="3"/>
  <c r="R2581" i="3"/>
  <c r="X553" i="3"/>
  <c r="R1835" i="3"/>
  <c r="R2446" i="3"/>
  <c r="X542" i="3"/>
  <c r="X1853" i="3"/>
  <c r="X2078" i="3"/>
  <c r="X2916" i="3"/>
  <c r="X556" i="3"/>
  <c r="X858" i="3"/>
  <c r="R570" i="3"/>
  <c r="X2594" i="3"/>
  <c r="R1117" i="3"/>
  <c r="X1425" i="3"/>
  <c r="R2090" i="3"/>
  <c r="X1484" i="3"/>
  <c r="X628" i="3"/>
  <c r="R187" i="3"/>
  <c r="R2864" i="3"/>
  <c r="X2297" i="3"/>
  <c r="X56" i="3"/>
  <c r="X547" i="3"/>
  <c r="X3118" i="3"/>
  <c r="X669" i="3"/>
  <c r="X1601" i="3"/>
  <c r="R2045" i="3"/>
  <c r="R1419" i="3"/>
  <c r="R2388" i="3"/>
  <c r="R2201" i="3"/>
  <c r="R518" i="3"/>
  <c r="X2957" i="3"/>
  <c r="R1313" i="3"/>
  <c r="X27" i="3"/>
  <c r="X2231" i="3"/>
  <c r="X3235" i="3"/>
  <c r="X1300" i="3"/>
  <c r="R1658" i="3"/>
  <c r="R1226" i="3"/>
  <c r="R105" i="3"/>
  <c r="X1010" i="3"/>
  <c r="R1385" i="3"/>
  <c r="R1080" i="3"/>
  <c r="X175" i="3"/>
  <c r="X1379" i="3"/>
  <c r="X1742" i="3"/>
  <c r="X1098" i="3"/>
  <c r="X1662" i="3"/>
  <c r="X855" i="3"/>
  <c r="R581" i="3"/>
  <c r="X3173" i="3"/>
  <c r="X1838" i="3"/>
  <c r="X3199" i="3"/>
  <c r="R968" i="3"/>
  <c r="R1540" i="3"/>
  <c r="X1756" i="3"/>
  <c r="R1157" i="3"/>
  <c r="R2369" i="3"/>
  <c r="R1558" i="3"/>
  <c r="X2448" i="3"/>
  <c r="X1149" i="3"/>
  <c r="X2067" i="3"/>
  <c r="R700" i="3"/>
  <c r="R2225" i="3"/>
  <c r="X3229" i="3"/>
  <c r="X2708" i="3"/>
  <c r="X296" i="3"/>
  <c r="X1265" i="3"/>
  <c r="X2030" i="3"/>
  <c r="X1305" i="3"/>
  <c r="R891" i="3"/>
  <c r="X2558" i="3"/>
  <c r="R553" i="3"/>
  <c r="R1551" i="3"/>
  <c r="R1274" i="3"/>
  <c r="X2843" i="3"/>
  <c r="X1709" i="3"/>
  <c r="X2808" i="3"/>
  <c r="X3220" i="3"/>
  <c r="R1127" i="3"/>
  <c r="R1098" i="3"/>
  <c r="R2656" i="3"/>
  <c r="R707" i="3"/>
  <c r="X2564" i="3"/>
  <c r="X1235" i="3"/>
  <c r="X614" i="3"/>
  <c r="X2944" i="3"/>
  <c r="X881" i="3"/>
  <c r="X1517" i="3"/>
  <c r="X2469" i="3"/>
  <c r="X540" i="3"/>
  <c r="X361" i="3"/>
  <c r="R423" i="3"/>
  <c r="X1237" i="3"/>
  <c r="R2272" i="3"/>
  <c r="X2732" i="3"/>
  <c r="X2707" i="3"/>
  <c r="X1606" i="3"/>
  <c r="X2875" i="3"/>
  <c r="X458" i="3"/>
  <c r="R1374" i="3"/>
  <c r="X197" i="3"/>
  <c r="X3312" i="3"/>
  <c r="X990" i="3"/>
  <c r="R2764" i="3"/>
  <c r="X2746" i="3"/>
  <c r="X1891" i="3"/>
  <c r="X2276" i="3"/>
  <c r="X1343" i="3"/>
  <c r="R1861" i="3"/>
  <c r="X115" i="3"/>
  <c r="X2773" i="3"/>
  <c r="R345" i="3"/>
  <c r="X1464" i="3"/>
  <c r="R1404" i="3"/>
  <c r="X193" i="3"/>
  <c r="R266" i="3"/>
  <c r="X1354" i="3"/>
  <c r="X1438" i="3"/>
  <c r="X1573" i="3"/>
  <c r="R938" i="3"/>
  <c r="X2540" i="3"/>
  <c r="X3071" i="3"/>
  <c r="R357" i="3"/>
  <c r="R2671" i="3"/>
  <c r="X1735" i="3"/>
  <c r="R2268" i="3"/>
  <c r="R3190" i="3"/>
  <c r="X2593" i="3"/>
  <c r="X2964" i="3"/>
  <c r="X2229" i="3"/>
  <c r="R991" i="3"/>
  <c r="X1442" i="3"/>
  <c r="X2363" i="3"/>
  <c r="R3142" i="3"/>
  <c r="X155" i="3"/>
  <c r="X3226" i="3"/>
  <c r="X1276" i="3"/>
  <c r="R1581" i="3"/>
  <c r="R1444" i="3"/>
  <c r="X313" i="3"/>
  <c r="X2317" i="3"/>
  <c r="R1017" i="3"/>
  <c r="X3128" i="3"/>
  <c r="R2248" i="3"/>
  <c r="X2993" i="3"/>
  <c r="X241" i="3"/>
  <c r="R2223" i="3"/>
  <c r="R736" i="3"/>
  <c r="R1965" i="3"/>
  <c r="X2483" i="3"/>
  <c r="R2407" i="3"/>
  <c r="R2595" i="3"/>
  <c r="X2279" i="3"/>
  <c r="X3237" i="3"/>
  <c r="R3267" i="3"/>
  <c r="R538" i="3"/>
  <c r="R264" i="3"/>
  <c r="X1110" i="3"/>
  <c r="R571" i="3"/>
  <c r="R2023" i="3"/>
  <c r="X635" i="3"/>
  <c r="X1392" i="3"/>
  <c r="R2848" i="3"/>
  <c r="R416" i="3"/>
  <c r="X670" i="3"/>
  <c r="X2872" i="3"/>
  <c r="X1153" i="3"/>
  <c r="X832" i="3"/>
  <c r="X1960" i="3"/>
  <c r="X498" i="3"/>
  <c r="X1148" i="3"/>
  <c r="X2161" i="3"/>
  <c r="R1232" i="3"/>
  <c r="R3260" i="3"/>
  <c r="R80" i="3"/>
  <c r="X3159" i="3"/>
  <c r="R104" i="3"/>
  <c r="R193" i="3"/>
  <c r="X1881" i="3"/>
  <c r="R1144" i="3"/>
  <c r="R1993" i="3"/>
  <c r="R145" i="3"/>
  <c r="R317" i="3"/>
  <c r="X2509" i="3"/>
  <c r="R469" i="3"/>
  <c r="X199" i="3"/>
  <c r="X2068" i="3"/>
  <c r="X1814" i="3"/>
  <c r="X2881" i="3"/>
  <c r="X795" i="3"/>
  <c r="X1109" i="3"/>
  <c r="X854" i="3"/>
  <c r="X772" i="3"/>
  <c r="X2420" i="3"/>
  <c r="X180" i="3"/>
  <c r="X767" i="3"/>
  <c r="X3172" i="3"/>
  <c r="R1671" i="3"/>
  <c r="X2040" i="3"/>
  <c r="X773" i="3"/>
  <c r="X1950" i="3"/>
  <c r="X908" i="3"/>
  <c r="X95" i="3"/>
  <c r="X597" i="3"/>
  <c r="X1229" i="3"/>
  <c r="R1310" i="3"/>
  <c r="X878" i="3"/>
  <c r="X920" i="3"/>
  <c r="X392" i="3"/>
  <c r="X2550" i="3"/>
  <c r="R2995" i="3"/>
  <c r="X413" i="3"/>
  <c r="R696" i="3"/>
  <c r="X457" i="3"/>
  <c r="R2050" i="3"/>
  <c r="R1604" i="3"/>
  <c r="R1790" i="3"/>
  <c r="R109" i="3"/>
  <c r="X2553" i="3"/>
  <c r="X630" i="3"/>
  <c r="X1418" i="3"/>
  <c r="R2319" i="3"/>
  <c r="X1369" i="3"/>
  <c r="R720" i="3"/>
  <c r="R1332" i="3"/>
  <c r="X1878" i="3"/>
  <c r="X1259" i="3"/>
  <c r="R150" i="3"/>
  <c r="R2695" i="3"/>
  <c r="R31" i="3"/>
  <c r="R3234" i="3"/>
  <c r="R2620" i="3"/>
  <c r="R2212" i="3"/>
  <c r="R1474" i="3"/>
  <c r="X2326" i="3"/>
  <c r="X2431" i="3"/>
  <c r="R1475" i="3"/>
  <c r="X619" i="3"/>
  <c r="X2690" i="3"/>
  <c r="X2973" i="3"/>
  <c r="X79" i="3"/>
  <c r="X2615" i="3"/>
  <c r="R2427" i="3"/>
  <c r="R1471" i="3"/>
  <c r="X85" i="3"/>
  <c r="X3191" i="3"/>
  <c r="X1183" i="3"/>
  <c r="R2719" i="3"/>
  <c r="X328" i="3"/>
  <c r="X432" i="3"/>
  <c r="R1023" i="3"/>
  <c r="X1221" i="3"/>
  <c r="X2402" i="3"/>
  <c r="X2627" i="3"/>
  <c r="X927" i="3"/>
  <c r="X2349" i="3"/>
  <c r="X662" i="3"/>
  <c r="X537" i="3"/>
  <c r="X216" i="3"/>
  <c r="X412" i="3"/>
  <c r="X1590" i="3"/>
  <c r="X565" i="3"/>
  <c r="X1427" i="3"/>
  <c r="R583" i="3"/>
  <c r="X1586" i="3"/>
  <c r="X2695" i="3"/>
  <c r="R3157" i="3"/>
  <c r="R2406" i="3"/>
  <c r="X2800" i="3"/>
  <c r="R2372" i="3"/>
  <c r="X24" i="3"/>
  <c r="X28" i="3"/>
  <c r="R1131" i="3"/>
  <c r="X251" i="3"/>
  <c r="X73" i="3"/>
  <c r="X1539" i="3"/>
  <c r="X1329" i="3"/>
  <c r="X132" i="3"/>
  <c r="R2536" i="3"/>
  <c r="R1246" i="3"/>
  <c r="X2575" i="3"/>
  <c r="X2348" i="3"/>
  <c r="R2424" i="3"/>
  <c r="R2974" i="3"/>
  <c r="R1940" i="3"/>
  <c r="R2981" i="3"/>
  <c r="R1805" i="3"/>
  <c r="X1316" i="3"/>
  <c r="X3177" i="3"/>
  <c r="X2862" i="3"/>
  <c r="R1864" i="3"/>
  <c r="X584" i="3"/>
  <c r="X3215" i="3"/>
  <c r="R171" i="3"/>
  <c r="X2079" i="3"/>
  <c r="R2146" i="3"/>
  <c r="X1630" i="3"/>
  <c r="X1717" i="3"/>
  <c r="R2111" i="3"/>
  <c r="X1489" i="3"/>
  <c r="R1917" i="3"/>
  <c r="X1636" i="3"/>
  <c r="X3243" i="3"/>
  <c r="R3310" i="3"/>
  <c r="X2815" i="3"/>
  <c r="X3078" i="3"/>
  <c r="R3330" i="3"/>
  <c r="R3067" i="3"/>
  <c r="X978" i="3"/>
  <c r="X1744" i="3"/>
  <c r="R1564" i="3"/>
  <c r="X1120" i="3"/>
  <c r="X1646" i="3"/>
  <c r="R190" i="3"/>
  <c r="X1999" i="3"/>
  <c r="X297" i="3"/>
  <c r="R1273" i="3"/>
  <c r="X1968" i="3"/>
  <c r="R1886" i="3"/>
  <c r="R839" i="3"/>
  <c r="R2863" i="3"/>
  <c r="R429" i="3"/>
  <c r="X954" i="3"/>
  <c r="X1070" i="3"/>
  <c r="X746" i="3"/>
  <c r="X1093" i="3"/>
  <c r="X2726" i="3"/>
  <c r="X934" i="3"/>
  <c r="R562" i="3"/>
  <c r="X92" i="3"/>
  <c r="X938" i="3"/>
  <c r="X1353" i="3"/>
  <c r="X2687" i="3"/>
  <c r="R1621" i="3"/>
  <c r="R1301" i="3"/>
  <c r="X2016" i="3"/>
  <c r="X1492" i="3"/>
  <c r="X1146" i="3"/>
  <c r="R2094" i="3"/>
  <c r="X1389" i="3"/>
  <c r="R1830" i="3"/>
  <c r="X84" i="3"/>
  <c r="X3195" i="3"/>
  <c r="R951" i="3"/>
  <c r="X490" i="3"/>
  <c r="X3148" i="3"/>
  <c r="X141" i="3"/>
  <c r="X2555" i="3"/>
  <c r="X703" i="3"/>
  <c r="R1673" i="3"/>
  <c r="X1976" i="3"/>
  <c r="R367" i="3"/>
  <c r="X2640" i="3"/>
  <c r="X690" i="3"/>
  <c r="R2741" i="3"/>
  <c r="X2597" i="3"/>
  <c r="R837" i="3"/>
  <c r="X327" i="3"/>
  <c r="R1240" i="3"/>
  <c r="X1730" i="3"/>
  <c r="R3087" i="3"/>
  <c r="R954" i="3"/>
  <c r="X2489" i="3"/>
  <c r="X1251" i="3"/>
  <c r="X1373" i="3"/>
  <c r="X41" i="3"/>
  <c r="R2461" i="3"/>
  <c r="X2037" i="3"/>
  <c r="X958" i="3"/>
  <c r="X2049" i="3"/>
  <c r="X2294" i="3"/>
  <c r="X1226" i="3"/>
  <c r="R321" i="3"/>
  <c r="X2321" i="3"/>
  <c r="X561" i="3"/>
  <c r="R1162" i="3"/>
  <c r="X2323" i="3"/>
  <c r="X1859" i="3"/>
  <c r="X1460" i="3"/>
  <c r="R1189" i="3"/>
  <c r="X935" i="3"/>
  <c r="R1362" i="3"/>
  <c r="X2466" i="3"/>
  <c r="R924" i="3"/>
  <c r="X2526" i="3"/>
  <c r="R2244" i="3"/>
  <c r="R2306" i="3"/>
  <c r="R966" i="3"/>
  <c r="R690" i="3"/>
  <c r="R1410" i="3"/>
  <c r="X2628" i="3"/>
  <c r="R2876" i="3"/>
  <c r="R1391" i="3"/>
  <c r="R256" i="3"/>
  <c r="X2648" i="3"/>
  <c r="X2722" i="3"/>
  <c r="R767" i="3"/>
  <c r="X2285" i="3"/>
  <c r="X1082" i="3"/>
  <c r="X3147" i="3"/>
  <c r="X2861" i="3"/>
  <c r="R1223" i="3"/>
  <c r="X3329" i="3"/>
  <c r="X123" i="3"/>
  <c r="X2677" i="3"/>
  <c r="R1081" i="3"/>
  <c r="R2165" i="3"/>
  <c r="R851" i="3"/>
  <c r="X465" i="3"/>
  <c r="R3104" i="3"/>
  <c r="X1074" i="3"/>
  <c r="X2785" i="3"/>
  <c r="X2928" i="3"/>
  <c r="X1582" i="3"/>
  <c r="R3035" i="3"/>
  <c r="X2265" i="3"/>
  <c r="R940" i="3"/>
  <c r="X543" i="3"/>
  <c r="R1026" i="3"/>
  <c r="X2969" i="3"/>
  <c r="X3296" i="3"/>
  <c r="R1786" i="3"/>
  <c r="R233" i="3"/>
  <c r="R2242" i="3"/>
  <c r="X2714" i="3"/>
  <c r="X2244" i="3"/>
  <c r="X1633" i="3"/>
  <c r="R880" i="3"/>
  <c r="R3066" i="3"/>
  <c r="X3091" i="3"/>
  <c r="R2257" i="3"/>
  <c r="R3075" i="3"/>
  <c r="X138" i="3"/>
  <c r="X269" i="3"/>
  <c r="R712" i="3"/>
  <c r="R1300" i="3"/>
  <c r="X588" i="3"/>
  <c r="X599" i="3"/>
  <c r="X2331" i="3"/>
  <c r="X824" i="3"/>
  <c r="X2696" i="3"/>
  <c r="X1602" i="3"/>
  <c r="X2111" i="3"/>
  <c r="R1041" i="3"/>
  <c r="R1556" i="3"/>
  <c r="X1875" i="3"/>
  <c r="R3053" i="3"/>
  <c r="R1945" i="3"/>
  <c r="X283" i="3"/>
  <c r="R870" i="3"/>
  <c r="R3264" i="3"/>
  <c r="X3178" i="3"/>
  <c r="X7" i="3"/>
  <c r="X144" i="3"/>
  <c r="R26" i="3"/>
  <c r="X2036" i="3"/>
  <c r="R1264" i="3"/>
  <c r="X1828" i="3"/>
  <c r="X2260" i="3"/>
  <c r="R2888" i="3"/>
  <c r="X3290" i="3"/>
  <c r="X318" i="3"/>
  <c r="R1629" i="3"/>
  <c r="R1570" i="3"/>
  <c r="X1561" i="3"/>
  <c r="R2583" i="3"/>
  <c r="R1881" i="3"/>
  <c r="R2230" i="3"/>
  <c r="R2661" i="3"/>
  <c r="R2948" i="3"/>
  <c r="X1411" i="3"/>
  <c r="X1419" i="3"/>
  <c r="X1063" i="3"/>
  <c r="X1245" i="3"/>
  <c r="R119" i="3"/>
  <c r="X493" i="3"/>
  <c r="R670" i="3"/>
  <c r="X1180" i="3"/>
  <c r="R161" i="3"/>
  <c r="R372" i="3"/>
  <c r="X3190" i="3"/>
  <c r="R2735" i="3"/>
  <c r="X2895" i="3"/>
  <c r="R618" i="3"/>
  <c r="X717" i="3"/>
  <c r="X2795" i="3"/>
  <c r="X615" i="3"/>
  <c r="X2767" i="3"/>
  <c r="X312" i="3"/>
  <c r="R1006" i="3"/>
  <c r="R173" i="3"/>
  <c r="R2858" i="3"/>
  <c r="R631" i="3"/>
  <c r="X1935" i="3"/>
  <c r="X2369" i="3"/>
  <c r="X1388" i="3"/>
  <c r="R2480" i="3"/>
  <c r="R479" i="3"/>
  <c r="R2879" i="3"/>
  <c r="R979" i="3"/>
  <c r="R580" i="3"/>
  <c r="R504" i="3"/>
  <c r="R2275" i="3"/>
  <c r="R1167" i="3"/>
  <c r="X177" i="3"/>
  <c r="X871" i="3"/>
  <c r="X2952" i="3"/>
  <c r="X1330" i="3"/>
  <c r="R2394" i="3"/>
  <c r="X2919" i="3"/>
  <c r="R2441" i="3"/>
  <c r="X152" i="3"/>
  <c r="R2880" i="3"/>
  <c r="X1623" i="3"/>
  <c r="X3053" i="3"/>
  <c r="R332" i="3"/>
  <c r="X1238" i="3"/>
  <c r="X1729" i="3"/>
  <c r="X1901" i="3"/>
  <c r="X1331" i="3"/>
  <c r="R2114" i="3"/>
  <c r="R1036" i="3"/>
  <c r="X164" i="3"/>
  <c r="X1949" i="3"/>
  <c r="X1734" i="3"/>
  <c r="R2822" i="3"/>
  <c r="R3161" i="3"/>
  <c r="R1990" i="3"/>
  <c r="R1267" i="3"/>
  <c r="R2721" i="3"/>
  <c r="X30" i="3"/>
  <c r="X1067" i="3"/>
  <c r="X1846" i="3"/>
  <c r="R2542" i="3"/>
  <c r="X1781" i="3"/>
  <c r="X3083" i="3"/>
  <c r="X1674" i="3"/>
  <c r="R304" i="3"/>
  <c r="X3016" i="3"/>
  <c r="R1359" i="3"/>
  <c r="X1819" i="3"/>
  <c r="X46" i="3"/>
  <c r="X1453" i="3"/>
  <c r="X2693" i="3"/>
  <c r="X2882" i="3"/>
  <c r="X2195" i="3"/>
  <c r="X2445" i="3"/>
  <c r="X1088" i="3"/>
  <c r="R383" i="3"/>
  <c r="R1982" i="3"/>
  <c r="R2007" i="3"/>
  <c r="X2426" i="3"/>
  <c r="X2585" i="3"/>
  <c r="X37" i="3"/>
  <c r="X8" i="3"/>
  <c r="X2022" i="3"/>
  <c r="X2183" i="3"/>
  <c r="R185" i="3"/>
  <c r="X341" i="3"/>
  <c r="X737" i="3"/>
  <c r="X1619" i="3"/>
  <c r="R2229" i="3"/>
  <c r="R2164" i="3"/>
  <c r="X2846" i="3"/>
  <c r="R721" i="3"/>
  <c r="R214" i="3"/>
  <c r="X1439" i="3"/>
  <c r="X2287" i="3"/>
  <c r="R2882" i="3"/>
  <c r="X23" i="3"/>
  <c r="R943" i="3"/>
  <c r="R2564" i="3"/>
  <c r="R2402" i="3"/>
  <c r="X1172" i="3"/>
  <c r="X1357" i="3"/>
  <c r="X952" i="3"/>
  <c r="X2802" i="3"/>
  <c r="R2816" i="3"/>
  <c r="X2268" i="3"/>
  <c r="R688" i="3"/>
  <c r="R311" i="3"/>
  <c r="X1240" i="3"/>
  <c r="X602" i="3"/>
  <c r="X3301" i="3"/>
  <c r="X1349" i="3"/>
  <c r="X1599" i="3"/>
  <c r="R2553" i="3"/>
  <c r="X1691" i="3"/>
  <c r="X967" i="3"/>
  <c r="X1311" i="3"/>
  <c r="R1981" i="3"/>
  <c r="X2525" i="3"/>
  <c r="X622" i="3"/>
  <c r="X2606" i="3"/>
  <c r="X2464" i="3"/>
  <c r="X2015" i="3"/>
  <c r="R637" i="3"/>
  <c r="X2617" i="3"/>
  <c r="X1841" i="3"/>
  <c r="X1375" i="3"/>
  <c r="R3176" i="3"/>
  <c r="X1624" i="3"/>
  <c r="X2779" i="3"/>
  <c r="X65" i="3"/>
  <c r="X1181" i="3"/>
  <c r="X1499" i="3"/>
  <c r="X1436" i="3"/>
  <c r="X3027" i="3"/>
  <c r="R192" i="3"/>
  <c r="R800" i="3"/>
  <c r="X678" i="3"/>
  <c r="X780" i="3"/>
  <c r="X1842" i="3"/>
  <c r="X1371" i="3"/>
  <c r="X2318" i="3"/>
  <c r="R64" i="3"/>
  <c r="R374" i="3"/>
  <c r="X2186" i="3"/>
  <c r="X947" i="3"/>
  <c r="X2796" i="3"/>
  <c r="R929" i="3"/>
  <c r="R2263" i="3"/>
  <c r="X904" i="3"/>
  <c r="R1068" i="3"/>
  <c r="X1607" i="3"/>
  <c r="X1998" i="3"/>
  <c r="R658" i="3"/>
  <c r="R2101" i="3"/>
  <c r="X3141" i="3"/>
  <c r="R831" i="3"/>
  <c r="R2338" i="3"/>
  <c r="R276" i="3"/>
  <c r="R3266" i="3"/>
  <c r="X1761" i="3"/>
  <c r="X1645" i="3"/>
  <c r="X707" i="3"/>
  <c r="X292" i="3"/>
  <c r="X12" i="3"/>
  <c r="X2937" i="3"/>
  <c r="X108" i="3"/>
  <c r="R999" i="3"/>
  <c r="X3120" i="3"/>
  <c r="R1750" i="3"/>
  <c r="X237" i="3"/>
  <c r="X802" i="3"/>
  <c r="R2770" i="3"/>
  <c r="R294" i="3"/>
  <c r="X2428" i="3"/>
  <c r="R1206" i="3"/>
  <c r="X298" i="3"/>
  <c r="X2782" i="3"/>
  <c r="R699" i="3"/>
  <c r="X1743" i="3"/>
  <c r="X1785" i="3"/>
  <c r="X529" i="3"/>
  <c r="X2381" i="3"/>
  <c r="R925" i="3"/>
  <c r="R1375" i="3"/>
  <c r="X2202" i="3"/>
  <c r="X841" i="3"/>
  <c r="X367" i="3"/>
  <c r="R3281" i="3"/>
  <c r="X140" i="3"/>
  <c r="X488" i="3"/>
  <c r="X1565" i="3"/>
  <c r="X3212" i="3"/>
  <c r="R918" i="3"/>
  <c r="X957" i="3"/>
  <c r="R2608" i="3"/>
  <c r="R1134" i="3"/>
  <c r="R2065" i="3"/>
  <c r="R2535" i="3"/>
  <c r="X2574" i="3"/>
  <c r="X2711" i="3"/>
  <c r="X1294" i="3"/>
  <c r="X278" i="3"/>
  <c r="X2532" i="3"/>
  <c r="R2440" i="3"/>
  <c r="R435" i="3"/>
  <c r="X3106" i="3"/>
  <c r="X2803" i="3"/>
  <c r="R1190" i="3"/>
  <c r="R137" i="3"/>
  <c r="X659" i="3"/>
  <c r="X2422" i="3"/>
  <c r="R2455" i="3"/>
  <c r="R1682" i="3"/>
  <c r="X1256" i="3"/>
  <c r="X2825" i="3"/>
  <c r="R1737" i="3"/>
  <c r="R32" i="3"/>
  <c r="R174" i="3"/>
  <c r="R1598" i="3"/>
  <c r="X956" i="3"/>
  <c r="R2305" i="3"/>
  <c r="X2461" i="3"/>
  <c r="X114" i="3"/>
  <c r="R450" i="3"/>
  <c r="X434" i="3"/>
  <c r="X693" i="3"/>
  <c r="R155" i="3"/>
  <c r="X2635" i="3"/>
  <c r="X1745" i="3"/>
  <c r="X525" i="3"/>
  <c r="X2794" i="3"/>
  <c r="R2423" i="3"/>
  <c r="X157" i="3"/>
  <c r="R1819" i="3"/>
  <c r="X1435" i="3"/>
  <c r="X1479" i="3"/>
  <c r="X3264" i="3"/>
  <c r="R511" i="3"/>
  <c r="X2679" i="3"/>
  <c r="R1709" i="3"/>
  <c r="X1807" i="3"/>
  <c r="X2511" i="3"/>
  <c r="R808" i="3"/>
  <c r="R3084" i="3"/>
  <c r="X3024" i="3"/>
  <c r="X2277" i="3"/>
  <c r="X323" i="3"/>
  <c r="R1783" i="3"/>
  <c r="X71" i="3"/>
  <c r="X1576" i="3"/>
  <c r="X1050" i="3"/>
  <c r="R2747" i="3"/>
  <c r="R417" i="3"/>
  <c r="R3041" i="3"/>
  <c r="X461" i="3"/>
  <c r="R864" i="3"/>
  <c r="R791" i="3"/>
  <c r="X2766" i="3"/>
  <c r="R679" i="3"/>
  <c r="X236" i="3"/>
  <c r="R2568" i="3"/>
  <c r="X2544" i="3"/>
  <c r="X2629" i="3"/>
  <c r="R2393" i="3"/>
  <c r="R95" i="3"/>
  <c r="R523" i="3"/>
  <c r="X811" i="3"/>
  <c r="X1689" i="3"/>
  <c r="X1198" i="3"/>
  <c r="X448" i="3"/>
  <c r="X951" i="3"/>
  <c r="X975" i="3"/>
  <c r="R1692" i="3"/>
  <c r="X1763" i="3"/>
  <c r="R1544" i="3"/>
  <c r="X1558" i="3"/>
  <c r="X1346" i="3"/>
  <c r="R97" i="3"/>
  <c r="X405" i="3"/>
  <c r="X2338" i="3"/>
  <c r="R2349" i="3"/>
  <c r="R1907" i="3"/>
  <c r="X223" i="3"/>
  <c r="X1912" i="3"/>
  <c r="X2239" i="3"/>
  <c r="X2983" i="3"/>
  <c r="X355" i="3"/>
  <c r="R2655" i="3"/>
  <c r="X605" i="3"/>
  <c r="X2224" i="3"/>
  <c r="R2447" i="3"/>
  <c r="R1850" i="3"/>
  <c r="X2582" i="3"/>
  <c r="X1468" i="3"/>
  <c r="R937" i="3"/>
  <c r="X1505" i="3"/>
  <c r="X176" i="3"/>
  <c r="R2333" i="3"/>
  <c r="R950" i="3"/>
  <c r="R2108" i="3"/>
  <c r="X110" i="3"/>
  <c r="R1774" i="3"/>
  <c r="X359" i="3"/>
  <c r="R2470" i="3"/>
  <c r="R1067" i="3"/>
  <c r="X99" i="3"/>
  <c r="X1563" i="3"/>
  <c r="X1946" i="3"/>
  <c r="R1443" i="3"/>
  <c r="R2943" i="3"/>
  <c r="R621" i="3"/>
  <c r="R146" i="3"/>
  <c r="R1418" i="3"/>
  <c r="X1125" i="3"/>
  <c r="R1363" i="3"/>
  <c r="R2413" i="3"/>
  <c r="X3230" i="3"/>
  <c r="R3283" i="3"/>
  <c r="X2943" i="3"/>
  <c r="R39" i="3"/>
  <c r="R2339" i="3"/>
  <c r="R60" i="3"/>
  <c r="X2136" i="3"/>
  <c r="X2839" i="3"/>
  <c r="R1986" i="3"/>
  <c r="R201" i="3"/>
  <c r="X3261" i="3"/>
  <c r="R2474" i="3"/>
  <c r="X962" i="3"/>
  <c r="R1519" i="3"/>
  <c r="X736" i="3"/>
  <c r="R695" i="3"/>
  <c r="X2671" i="3"/>
  <c r="X1485" i="3"/>
  <c r="X1728" i="3"/>
  <c r="R1369" i="3"/>
  <c r="R656" i="3"/>
  <c r="X1922" i="3"/>
  <c r="R2074" i="3"/>
  <c r="X581" i="3"/>
  <c r="R3120" i="3"/>
  <c r="X2166" i="3"/>
  <c r="R1105" i="3"/>
  <c r="R502" i="3"/>
  <c r="R2711" i="3"/>
  <c r="X2739" i="3"/>
  <c r="X2196" i="3"/>
  <c r="R1357" i="3"/>
  <c r="X511" i="3"/>
  <c r="X574" i="3"/>
  <c r="R3005" i="3"/>
  <c r="R2064" i="3"/>
  <c r="X1609" i="3"/>
  <c r="X1863" i="3"/>
  <c r="R271" i="3"/>
  <c r="R2191" i="3"/>
  <c r="X2599" i="3"/>
  <c r="X1310" i="3"/>
  <c r="R1137" i="3"/>
  <c r="X3322" i="3"/>
  <c r="R295" i="3"/>
  <c r="R1980" i="3"/>
  <c r="R210" i="3"/>
  <c r="R683" i="3"/>
  <c r="R3231" i="3"/>
  <c r="R89" i="3"/>
  <c r="R1346" i="3"/>
  <c r="R1859" i="3"/>
  <c r="X198" i="3"/>
  <c r="X2670" i="3"/>
  <c r="X2535" i="3"/>
  <c r="R850" i="3"/>
  <c r="X896" i="3"/>
  <c r="X200" i="3"/>
  <c r="R306" i="3"/>
  <c r="X1713" i="3"/>
  <c r="R619" i="3"/>
  <c r="R1906" i="3"/>
  <c r="X3062" i="3"/>
  <c r="R108" i="3"/>
  <c r="X1287" i="3"/>
  <c r="R1971" i="3"/>
  <c r="X2385" i="3"/>
  <c r="R1681" i="3"/>
  <c r="X414" i="3"/>
  <c r="R590" i="3"/>
  <c r="R1722" i="3"/>
  <c r="R439" i="3"/>
  <c r="X3207" i="3"/>
  <c r="R337" i="3"/>
  <c r="R778" i="3"/>
  <c r="R71" i="3"/>
  <c r="R73" i="3"/>
  <c r="X2879" i="3"/>
  <c r="X96" i="3"/>
  <c r="R78" i="3"/>
  <c r="X1755" i="3"/>
  <c r="R1239" i="3"/>
  <c r="X2006" i="3"/>
  <c r="R249" i="3"/>
  <c r="X2411" i="3"/>
  <c r="R1507" i="3"/>
  <c r="R2391" i="3"/>
  <c r="R2801" i="3"/>
  <c r="R2603" i="3"/>
  <c r="R2206" i="3"/>
  <c r="R1651" i="3"/>
  <c r="X266" i="3"/>
  <c r="R1690" i="3"/>
  <c r="R1795" i="3"/>
  <c r="X3122" i="3"/>
  <c r="R1701" i="3"/>
  <c r="R182" i="3"/>
  <c r="X380" i="3"/>
  <c r="X1688" i="3"/>
  <c r="R2420" i="3"/>
  <c r="X3028" i="3"/>
  <c r="R1238" i="3"/>
  <c r="X1112" i="3"/>
  <c r="R1016" i="3"/>
  <c r="R20" i="3"/>
  <c r="R717" i="3"/>
  <c r="X2242" i="3"/>
  <c r="R2889" i="3"/>
  <c r="X1230" i="3"/>
  <c r="X1370" i="3"/>
  <c r="R2488" i="3"/>
  <c r="R1500" i="3"/>
  <c r="R1053" i="3"/>
  <c r="X2534" i="3"/>
  <c r="R978" i="3"/>
  <c r="R2360" i="3"/>
  <c r="X1806" i="3"/>
  <c r="R2790" i="3"/>
  <c r="R708" i="3"/>
  <c r="X2153" i="3"/>
  <c r="X3165" i="3"/>
  <c r="R2463" i="3"/>
  <c r="R2112" i="3"/>
  <c r="X149" i="3"/>
  <c r="R412" i="3"/>
  <c r="X2299" i="3"/>
  <c r="X2514" i="3"/>
  <c r="R1222" i="3"/>
  <c r="R2565" i="3"/>
  <c r="X2666" i="3"/>
  <c r="R63" i="3"/>
  <c r="X1306" i="3"/>
  <c r="X601" i="3"/>
  <c r="X1462" i="3"/>
  <c r="X983" i="3"/>
  <c r="X2844" i="3"/>
  <c r="X3077" i="3"/>
  <c r="X1339" i="3"/>
  <c r="R1028" i="3"/>
  <c r="R28" i="3"/>
  <c r="X2578" i="3"/>
  <c r="X18" i="3"/>
  <c r="X49" i="3"/>
  <c r="X2806" i="3"/>
  <c r="X2810" i="3"/>
  <c r="R133" i="3"/>
  <c r="X640" i="3"/>
  <c r="X623" i="3"/>
  <c r="X62" i="3"/>
  <c r="R1235" i="3"/>
  <c r="R2280" i="3"/>
  <c r="R1616" i="3"/>
  <c r="X2163" i="3"/>
  <c r="X3139" i="3"/>
  <c r="R236" i="3"/>
  <c r="R2052" i="3"/>
  <c r="R1882" i="3"/>
  <c r="X346" i="3"/>
  <c r="R1605" i="3"/>
  <c r="X1483" i="3"/>
  <c r="R1450" i="3"/>
  <c r="R202" i="3"/>
  <c r="R1399" i="3"/>
  <c r="X240" i="3"/>
  <c r="R434" i="3"/>
  <c r="X3276" i="3"/>
  <c r="X330" i="3"/>
  <c r="R1426" i="3"/>
  <c r="R1992" i="3"/>
  <c r="X620" i="3"/>
  <c r="R517" i="3"/>
  <c r="R2386" i="3"/>
  <c r="R947" i="3"/>
  <c r="X2612" i="3"/>
  <c r="R681" i="3"/>
  <c r="X1412" i="3"/>
  <c r="R1252" i="3"/>
  <c r="X2038" i="3"/>
  <c r="X1160" i="3"/>
  <c r="X2933" i="3"/>
  <c r="X339" i="3"/>
  <c r="X2971" i="3"/>
  <c r="X2217" i="3"/>
  <c r="X2651" i="3"/>
  <c r="R1237" i="3"/>
  <c r="R1281" i="3"/>
  <c r="X913" i="3"/>
  <c r="X3146" i="3"/>
  <c r="R1547" i="3"/>
  <c r="R741" i="3"/>
  <c r="X2337" i="3"/>
  <c r="R1772" i="3"/>
  <c r="X2656" i="3"/>
  <c r="R1812" i="3"/>
  <c r="R3033" i="3"/>
  <c r="X1700" i="3"/>
  <c r="X781" i="3"/>
  <c r="R1831" i="3"/>
  <c r="X950" i="3"/>
  <c r="R913" i="3"/>
  <c r="X1467" i="3"/>
  <c r="R2571" i="3"/>
  <c r="R2545" i="3"/>
  <c r="R1251" i="3"/>
  <c r="R2189" i="3"/>
  <c r="R1236" i="3"/>
  <c r="R1411" i="3"/>
  <c r="R2013" i="3"/>
  <c r="X2086" i="3"/>
  <c r="R685" i="3"/>
  <c r="X682" i="3"/>
  <c r="X234" i="3"/>
  <c r="X2609" i="3"/>
  <c r="R180" i="3"/>
  <c r="X1399" i="3"/>
  <c r="X2857" i="3"/>
  <c r="X993" i="3"/>
  <c r="R2740" i="3"/>
  <c r="X1519" i="3"/>
  <c r="R404" i="3"/>
  <c r="R1732" i="3"/>
  <c r="X1986" i="3"/>
  <c r="R1360" i="3"/>
  <c r="R3019" i="3"/>
  <c r="X2539" i="3"/>
  <c r="R907" i="3"/>
  <c r="X3090" i="3"/>
  <c r="X748" i="3"/>
  <c r="R14" i="3"/>
  <c r="R1994" i="3"/>
  <c r="R1813" i="3"/>
  <c r="R548" i="3"/>
  <c r="R1397" i="3"/>
  <c r="R2866" i="3"/>
  <c r="R461" i="3"/>
  <c r="R1213" i="3"/>
  <c r="R2901" i="3"/>
  <c r="X2579" i="3"/>
  <c r="X611" i="3"/>
  <c r="X2379" i="3"/>
  <c r="X2951" i="3"/>
  <c r="R446" i="3"/>
  <c r="R773" i="3"/>
  <c r="R277" i="3"/>
  <c r="X1577" i="3"/>
  <c r="R1744" i="3"/>
  <c r="R2673" i="3"/>
  <c r="X618" i="3"/>
  <c r="R1000" i="3"/>
  <c r="X3025" i="3"/>
  <c r="R2566" i="3"/>
  <c r="R2303" i="3"/>
  <c r="X2751" i="3"/>
  <c r="X2174" i="3"/>
  <c r="X583" i="3"/>
  <c r="X2920" i="3"/>
  <c r="X2245" i="3"/>
  <c r="R2643" i="3"/>
  <c r="X589" i="3"/>
  <c r="R2715" i="3"/>
  <c r="X650" i="3"/>
  <c r="X129" i="3"/>
  <c r="X1118" i="3"/>
  <c r="R3328" i="3"/>
  <c r="X1026" i="3"/>
  <c r="R793" i="3"/>
  <c r="R2819" i="3"/>
  <c r="X2168" i="3"/>
  <c r="R524" i="3"/>
  <c r="X2275" i="3"/>
  <c r="R1293" i="3"/>
  <c r="R1626" i="3"/>
  <c r="R2345" i="3"/>
  <c r="R2704" i="3"/>
  <c r="X1090" i="3"/>
  <c r="R1019" i="3"/>
  <c r="R318" i="3"/>
  <c r="R257" i="3"/>
  <c r="X548" i="3"/>
  <c r="X1267" i="3"/>
  <c r="R873" i="3"/>
  <c r="R2841" i="3"/>
  <c r="R1824" i="3"/>
  <c r="X90" i="3"/>
  <c r="R2239" i="3"/>
  <c r="X2343" i="3"/>
  <c r="R1001" i="3"/>
  <c r="R542" i="3"/>
  <c r="R1128" i="3"/>
  <c r="R3284" i="3"/>
  <c r="X2650" i="3"/>
  <c r="X3222" i="3"/>
  <c r="X3" i="3"/>
  <c r="R1334" i="3"/>
  <c r="R2238" i="3"/>
  <c r="R2905" i="3"/>
  <c r="X2504" i="3"/>
  <c r="X2536" i="3"/>
  <c r="R195" i="3"/>
  <c r="R1857" i="3"/>
  <c r="R1155" i="3"/>
  <c r="X439" i="3"/>
  <c r="R1561" i="3"/>
  <c r="X3265" i="3"/>
  <c r="R2699" i="3"/>
  <c r="X126" i="3"/>
  <c r="R1152" i="3"/>
  <c r="R2471" i="3"/>
  <c r="X2837" i="3"/>
  <c r="X1695" i="3"/>
  <c r="X2298" i="3"/>
  <c r="X961" i="3"/>
  <c r="R1574" i="3"/>
  <c r="R1096" i="3"/>
  <c r="R1129" i="3"/>
  <c r="X1538" i="3"/>
  <c r="R813" i="3"/>
  <c r="X2226" i="3"/>
  <c r="R59" i="3"/>
  <c r="X1266" i="3"/>
  <c r="R1480" i="3"/>
  <c r="R1890" i="3"/>
  <c r="R159" i="3"/>
  <c r="R3145" i="3"/>
  <c r="X664" i="3"/>
  <c r="X606" i="3"/>
  <c r="R1788" i="3"/>
  <c r="X1217" i="3"/>
  <c r="R1150" i="3"/>
  <c r="X487" i="3"/>
  <c r="R42" i="3"/>
  <c r="X2822" i="3"/>
  <c r="R200" i="3"/>
  <c r="R1821" i="3"/>
  <c r="R397" i="3"/>
  <c r="R2793" i="3"/>
  <c r="X1631" i="3"/>
  <c r="R2786" i="3"/>
  <c r="X1714" i="3"/>
  <c r="X2718" i="3"/>
  <c r="X2556" i="3"/>
  <c r="X1970" i="3"/>
  <c r="R72" i="3"/>
  <c r="X3227" i="3"/>
  <c r="X755" i="3"/>
  <c r="R1196" i="3"/>
  <c r="R15" i="3"/>
  <c r="R996" i="3"/>
  <c r="R1595" i="3"/>
  <c r="X742" i="3"/>
  <c r="R3183" i="3"/>
  <c r="R2472" i="3"/>
  <c r="X352" i="3"/>
  <c r="X1512" i="3"/>
  <c r="R2821" i="3"/>
  <c r="R3159" i="3"/>
  <c r="X810" i="3"/>
  <c r="R2500" i="3"/>
  <c r="R1594" i="3"/>
  <c r="R3031" i="3"/>
  <c r="R2679" i="3"/>
  <c r="R2320" i="3"/>
  <c r="R2373" i="3"/>
  <c r="R1344" i="3"/>
  <c r="R2084" i="3"/>
  <c r="R841" i="3"/>
  <c r="X2720" i="3"/>
  <c r="X2421" i="3"/>
  <c r="R3076" i="3"/>
  <c r="R38" i="3"/>
  <c r="X2113" i="3"/>
  <c r="X2399" i="3"/>
  <c r="R1163" i="3"/>
  <c r="R3060" i="3"/>
  <c r="X1790" i="3"/>
  <c r="R3172" i="3"/>
  <c r="R2315" i="3"/>
  <c r="X3266" i="3"/>
  <c r="R231" i="3"/>
  <c r="X1206" i="3"/>
  <c r="X2897" i="3"/>
  <c r="X2935" i="3"/>
  <c r="R1996" i="3"/>
  <c r="X215" i="3"/>
  <c r="R865" i="3"/>
  <c r="X2404" i="3"/>
  <c r="X2353" i="3"/>
  <c r="R346" i="3"/>
  <c r="X526" i="3"/>
  <c r="X474" i="3"/>
  <c r="X719" i="3"/>
  <c r="X965" i="3"/>
  <c r="R1640" i="3"/>
  <c r="R1377" i="3"/>
  <c r="X2934" i="3"/>
  <c r="X1506" i="3"/>
  <c r="R969" i="3"/>
  <c r="R1202" i="3"/>
  <c r="X1903" i="3"/>
  <c r="X2641" i="3"/>
  <c r="X564" i="3"/>
  <c r="X2907" i="3"/>
  <c r="X3192" i="3"/>
  <c r="X2888" i="3"/>
  <c r="X1775" i="3"/>
  <c r="R1012" i="3"/>
  <c r="R1839" i="3"/>
  <c r="R1885" i="3"/>
  <c r="R3068" i="3"/>
  <c r="X1770" i="3"/>
  <c r="R1120" i="3"/>
  <c r="X2487" i="3"/>
  <c r="R540" i="3"/>
  <c r="X1834" i="3"/>
  <c r="R2281" i="3"/>
  <c r="R3311" i="3"/>
  <c r="X2440" i="3"/>
  <c r="X3314" i="3"/>
  <c r="X1424" i="3"/>
  <c r="X2855" i="3"/>
  <c r="X3061" i="3"/>
  <c r="X713" i="3"/>
  <c r="X2840" i="3"/>
  <c r="X1883" i="3"/>
  <c r="X687" i="3"/>
  <c r="R1568" i="3"/>
  <c r="X1941" i="3"/>
  <c r="R1620" i="3"/>
  <c r="R1607" i="3"/>
  <c r="X2894" i="3"/>
  <c r="R1490" i="3"/>
  <c r="X799" i="3"/>
  <c r="R967" i="3"/>
  <c r="X1103" i="3"/>
  <c r="R603" i="3"/>
  <c r="X2141" i="3"/>
  <c r="X113" i="3"/>
  <c r="R1340" i="3"/>
  <c r="X3056" i="3"/>
  <c r="R2210" i="3"/>
  <c r="X2342" i="3"/>
  <c r="X1454" i="3"/>
  <c r="X2355" i="3"/>
  <c r="R2256" i="3"/>
  <c r="R1677" i="3"/>
  <c r="R1407" i="3"/>
  <c r="R1046" i="3"/>
  <c r="R1559" i="3"/>
  <c r="X2747" i="3"/>
  <c r="R2702" i="3"/>
  <c r="R501" i="3"/>
  <c r="R462" i="3"/>
  <c r="X219" i="3"/>
  <c r="R1084" i="3"/>
  <c r="X1021" i="3"/>
  <c r="R1793" i="3"/>
  <c r="R1434" i="3"/>
  <c r="R93" i="3"/>
  <c r="R2341" i="3"/>
  <c r="X1554" i="3"/>
  <c r="X546" i="3"/>
  <c r="R489" i="3"/>
  <c r="X450" i="3"/>
  <c r="X481" i="3"/>
  <c r="X2151" i="3"/>
  <c r="X846" i="3"/>
  <c r="R3063" i="3"/>
  <c r="R1527" i="3"/>
  <c r="X2727" i="3"/>
  <c r="R1740" i="3"/>
  <c r="R694" i="3"/>
  <c r="R2104" i="3"/>
  <c r="R2929" i="3"/>
  <c r="R242" i="3"/>
  <c r="R754" i="3"/>
  <c r="R2586" i="3"/>
  <c r="X861" i="3"/>
  <c r="R1354" i="3"/>
  <c r="R1022" i="3"/>
  <c r="X541" i="3"/>
  <c r="R829" i="3"/>
  <c r="R3054" i="3"/>
  <c r="R633" i="3"/>
  <c r="R760" i="3"/>
  <c r="X2001" i="3"/>
  <c r="R33" i="3"/>
  <c r="X1767" i="3"/>
  <c r="R54" i="3"/>
  <c r="X1056" i="3"/>
  <c r="R243" i="3"/>
  <c r="R985" i="3"/>
  <c r="R1951" i="3"/>
  <c r="R959" i="3"/>
  <c r="X2019" i="3"/>
  <c r="R2496" i="3"/>
  <c r="R3254" i="3"/>
  <c r="X3143" i="3"/>
  <c r="X649" i="3"/>
  <c r="X2454" i="3"/>
  <c r="R2132" i="3"/>
  <c r="R1780" i="3"/>
  <c r="R766" i="3"/>
  <c r="X806" i="3"/>
  <c r="X1585" i="3"/>
  <c r="X2408" i="3"/>
  <c r="R2460" i="3"/>
  <c r="X753" i="3"/>
  <c r="X347" i="3"/>
  <c r="X3008" i="3"/>
  <c r="R2166" i="3"/>
  <c r="X2263" i="3"/>
  <c r="R2771" i="3"/>
  <c r="R181" i="3"/>
  <c r="X3155" i="3"/>
  <c r="X3138" i="3"/>
  <c r="X3064" i="3"/>
  <c r="X2980" i="3"/>
  <c r="X555" i="3"/>
  <c r="R1619" i="3"/>
  <c r="X2271" i="3"/>
  <c r="X1283" i="3"/>
  <c r="R2615" i="3"/>
  <c r="R2491" i="3"/>
  <c r="R234" i="3"/>
  <c r="R356" i="3"/>
  <c r="R2606" i="3"/>
  <c r="X331" i="3"/>
  <c r="X320" i="3"/>
  <c r="X1939" i="3"/>
  <c r="R1726" i="3"/>
  <c r="X2484" i="3"/>
  <c r="X214" i="3"/>
  <c r="R1577" i="3"/>
  <c r="X2929" i="3"/>
  <c r="R436" i="3"/>
  <c r="X2035" i="3"/>
  <c r="R3114" i="3"/>
  <c r="X47" i="3"/>
  <c r="R2653" i="3"/>
  <c r="R815" i="3"/>
  <c r="R1386" i="3"/>
  <c r="R1171" i="3"/>
  <c r="X3084" i="3"/>
  <c r="X3197" i="3"/>
  <c r="R1516" i="3"/>
  <c r="R845" i="3"/>
  <c r="R528" i="3"/>
  <c r="R596" i="3"/>
  <c r="X3317" i="3"/>
  <c r="R3139" i="3"/>
  <c r="X179" i="3"/>
  <c r="X1387" i="3"/>
  <c r="X1254" i="3"/>
  <c r="X3285" i="3"/>
  <c r="R704" i="3"/>
  <c r="R354" i="3"/>
  <c r="R3179" i="3"/>
  <c r="R1698" i="3"/>
  <c r="R1149" i="3"/>
  <c r="X2719" i="3"/>
  <c r="R300" i="3"/>
  <c r="R1642" i="3"/>
  <c r="X181" i="3"/>
  <c r="X2543" i="3"/>
  <c r="X1278" i="3"/>
  <c r="R2071" i="3"/>
  <c r="X580" i="3"/>
  <c r="R2642" i="3"/>
  <c r="R2254" i="3"/>
  <c r="R818" i="3"/>
  <c r="R1889" i="3"/>
  <c r="X385" i="3"/>
  <c r="X554" i="3"/>
  <c r="X1628" i="3"/>
  <c r="R2131" i="3"/>
  <c r="R586" i="3"/>
  <c r="X2966" i="3"/>
  <c r="X720" i="3"/>
  <c r="X731" i="3"/>
  <c r="R252" i="3"/>
  <c r="R2547" i="3"/>
  <c r="X2471" i="3"/>
  <c r="R1200" i="3"/>
  <c r="R1388" i="3"/>
  <c r="R156" i="3"/>
  <c r="R2957" i="3"/>
  <c r="R1119" i="3"/>
  <c r="R2931" i="3"/>
  <c r="R594" i="3"/>
  <c r="X2852" i="3"/>
  <c r="X1174" i="3"/>
  <c r="R1932" i="3"/>
  <c r="X513" i="3"/>
  <c r="X2100" i="3"/>
  <c r="X985" i="3"/>
  <c r="R2226" i="3"/>
  <c r="R1518" i="3"/>
  <c r="R2569" i="3"/>
  <c r="X1356" i="3"/>
  <c r="X455" i="3"/>
  <c r="R1133" i="3"/>
  <c r="R2563" i="3"/>
  <c r="X3018" i="3"/>
  <c r="X1295" i="3"/>
  <c r="X50" i="3"/>
  <c r="X1690" i="3"/>
  <c r="X77" i="3"/>
  <c r="R189" i="3"/>
  <c r="X2097" i="3"/>
  <c r="X3099" i="3"/>
  <c r="X745" i="3"/>
  <c r="X1209" i="3"/>
  <c r="X2088" i="3"/>
  <c r="X471" i="3"/>
  <c r="X2741" i="3"/>
  <c r="R3265" i="3"/>
  <c r="R3239" i="3"/>
  <c r="R934" i="3"/>
  <c r="R2613" i="3"/>
  <c r="X1542" i="3"/>
  <c r="R1928" i="3"/>
  <c r="R375" i="3"/>
  <c r="R324" i="3"/>
  <c r="R1745" i="3"/>
  <c r="R2859" i="3"/>
  <c r="R1663" i="3"/>
  <c r="X3050" i="3"/>
  <c r="R1122" i="3"/>
  <c r="X866" i="3"/>
  <c r="R2493" i="3"/>
  <c r="X1269" i="3"/>
  <c r="X1884" i="3"/>
  <c r="R1315" i="3"/>
  <c r="R2950" i="3"/>
  <c r="R307" i="3"/>
  <c r="R2558" i="3"/>
  <c r="X1144" i="3"/>
  <c r="X1264" i="3"/>
  <c r="R265" i="3"/>
  <c r="X2527" i="3"/>
  <c r="R100" i="3"/>
  <c r="R2027" i="3"/>
  <c r="X1285" i="3"/>
  <c r="R444" i="3"/>
  <c r="R547" i="3"/>
  <c r="R1983" i="3"/>
  <c r="R1638" i="3"/>
  <c r="R2832" i="3"/>
  <c r="R2479" i="3"/>
  <c r="X1816" i="3"/>
  <c r="R3044" i="3"/>
  <c r="R2976" i="3"/>
  <c r="R465" i="3"/>
  <c r="X1711" i="3"/>
  <c r="X1031" i="3"/>
  <c r="R3010" i="3"/>
  <c r="X2435" i="3"/>
  <c r="X2305" i="3"/>
  <c r="X3133" i="3"/>
  <c r="R1464" i="3"/>
  <c r="X1432" i="3"/>
  <c r="R2975" i="3"/>
  <c r="R1209" i="3"/>
  <c r="X2798" i="3"/>
  <c r="R2774" i="3"/>
  <c r="X2889" i="3"/>
  <c r="R1194" i="3"/>
  <c r="X1564" i="3"/>
  <c r="R1003" i="3"/>
  <c r="X1727" i="3"/>
  <c r="R1275" i="3"/>
  <c r="R3326" i="3"/>
  <c r="R878" i="3"/>
  <c r="X3206" i="3"/>
  <c r="R3250" i="3"/>
  <c r="R2055" i="3"/>
  <c r="X970" i="3"/>
  <c r="R973" i="3"/>
  <c r="X3263" i="3"/>
  <c r="X2405" i="3"/>
  <c r="X1186" i="3"/>
  <c r="X567" i="3"/>
  <c r="R392" i="3"/>
  <c r="R1578" i="3"/>
  <c r="R678" i="3"/>
  <c r="R2654" i="3"/>
  <c r="X3044" i="3"/>
  <c r="R2302" i="3"/>
  <c r="X1450" i="3"/>
  <c r="R125" i="3"/>
  <c r="X2109" i="3"/>
  <c r="R2351" i="3"/>
  <c r="X122" i="3"/>
  <c r="X2583" i="3"/>
  <c r="R1421" i="3"/>
  <c r="X2748" i="3"/>
  <c r="R713" i="3"/>
  <c r="R2916" i="3"/>
  <c r="X1562" i="3"/>
  <c r="X29" i="3"/>
  <c r="X2730" i="3"/>
  <c r="X218" i="3"/>
  <c r="R665" i="3"/>
  <c r="X2552" i="3"/>
  <c r="X2572" i="3"/>
  <c r="R1287" i="3"/>
  <c r="R239" i="3"/>
  <c r="R2597" i="3"/>
  <c r="X2784" i="3"/>
  <c r="X146" i="3"/>
  <c r="R254" i="3"/>
  <c r="X2878" i="3"/>
  <c r="R2459" i="3"/>
  <c r="X2060" i="3"/>
  <c r="R2726" i="3"/>
  <c r="R1015" i="3"/>
  <c r="X2893" i="3"/>
  <c r="R1126" i="3"/>
  <c r="X2939" i="3"/>
  <c r="R2831" i="3"/>
  <c r="R714" i="3"/>
  <c r="R1278" i="3"/>
  <c r="X2051" i="3"/>
  <c r="R2299" i="3"/>
  <c r="X1640" i="3"/>
  <c r="R3074" i="3"/>
  <c r="R1746" i="3"/>
  <c r="R915" i="3"/>
  <c r="R2664" i="3"/>
  <c r="R1337" i="3"/>
  <c r="X1255" i="3"/>
  <c r="R3233" i="3"/>
  <c r="X2991" i="3"/>
  <c r="R2962" i="3"/>
  <c r="R722" i="3"/>
  <c r="X849" i="3"/>
  <c r="X209" i="3"/>
  <c r="X468" i="3"/>
  <c r="X2780" i="3"/>
  <c r="R3319" i="3"/>
  <c r="X2055" i="3"/>
  <c r="X688" i="3"/>
  <c r="R1963" i="3"/>
  <c r="R1960" i="3"/>
  <c r="R1074" i="3"/>
  <c r="R2035" i="3"/>
  <c r="X1966" i="3"/>
  <c r="X2961" i="3"/>
  <c r="R1090" i="3"/>
  <c r="R433" i="3"/>
  <c r="X898" i="3"/>
  <c r="X1962" i="3"/>
  <c r="X1759" i="3"/>
  <c r="R646" i="3"/>
  <c r="R2451" i="3"/>
  <c r="R3129" i="3"/>
  <c r="R777" i="3"/>
  <c r="R329" i="3"/>
  <c r="R2990" i="3"/>
  <c r="X2171" i="3"/>
  <c r="R3026" i="3"/>
  <c r="R2891" i="3"/>
  <c r="R2917" i="3"/>
  <c r="R2283" i="3"/>
  <c r="X2764" i="3"/>
  <c r="R183" i="3"/>
  <c r="R992" i="3"/>
  <c r="X2551" i="3"/>
  <c r="X2883" i="3"/>
  <c r="X1801" i="3"/>
  <c r="R816" i="3"/>
  <c r="R360" i="3"/>
  <c r="X3246" i="3"/>
  <c r="R3022" i="3"/>
  <c r="R2337" i="3"/>
  <c r="R2718" i="3"/>
  <c r="X2516" i="3"/>
  <c r="X2449" i="3"/>
  <c r="R386" i="3"/>
  <c r="X2908" i="3"/>
  <c r="X2931" i="3"/>
  <c r="X1108" i="3"/>
  <c r="R169" i="3"/>
  <c r="X576" i="3"/>
  <c r="R2505" i="3"/>
  <c r="X2074" i="3"/>
  <c r="X1309" i="3"/>
  <c r="R1838" i="3"/>
  <c r="X2346" i="3"/>
  <c r="R2095" i="3"/>
  <c r="X2771" i="3"/>
  <c r="X2754" i="3"/>
  <c r="R755" i="3"/>
  <c r="R3057" i="3"/>
  <c r="X2301" i="3"/>
  <c r="R3316" i="3"/>
  <c r="R138" i="3"/>
  <c r="R2371" i="3"/>
  <c r="X2334" i="3"/>
  <c r="R2417" i="3"/>
  <c r="X1870" i="3"/>
  <c r="R1143" i="3"/>
  <c r="R2273" i="3"/>
  <c r="X689" i="3"/>
  <c r="R440" i="3"/>
  <c r="R140" i="3"/>
  <c r="R775" i="3"/>
  <c r="X3034" i="3"/>
  <c r="X1651" i="3"/>
  <c r="R1997" i="3"/>
  <c r="X2438" i="3"/>
  <c r="X2372" i="3"/>
  <c r="X1390" i="3"/>
  <c r="R961" i="3"/>
  <c r="X3040" i="3"/>
  <c r="X2644" i="3"/>
  <c r="R1204" i="3"/>
  <c r="X2209" i="3"/>
  <c r="R4" i="3"/>
  <c r="R1093" i="3"/>
  <c r="X1185" i="3"/>
  <c r="R2826" i="3"/>
  <c r="R3128" i="3"/>
  <c r="R1324" i="3"/>
  <c r="R1863" i="3"/>
  <c r="X1833" i="3"/>
  <c r="X3070" i="3"/>
  <c r="X1347" i="3"/>
  <c r="X2085" i="3"/>
  <c r="X518" i="3"/>
  <c r="X496" i="3"/>
  <c r="R3151" i="3"/>
  <c r="R3201" i="3"/>
  <c r="X1218" i="3"/>
  <c r="R844" i="3"/>
  <c r="R325" i="3"/>
  <c r="R3195" i="3"/>
  <c r="X369" i="3"/>
  <c r="X3093" i="3"/>
  <c r="R1800" i="3"/>
  <c r="X730" i="3"/>
  <c r="X2214" i="3"/>
  <c r="R2486" i="3"/>
  <c r="X3055" i="3"/>
  <c r="X2127" i="3"/>
  <c r="X1830" i="3"/>
  <c r="X3258" i="3"/>
  <c r="X657" i="3"/>
  <c r="R362" i="3"/>
  <c r="X2927" i="3"/>
  <c r="X2570" i="3"/>
  <c r="X1002" i="3"/>
  <c r="R1898" i="3"/>
  <c r="R297" i="3"/>
  <c r="X417" i="3"/>
  <c r="X1940" i="3"/>
  <c r="R986" i="3"/>
  <c r="X1945" i="3"/>
  <c r="X3005" i="3"/>
  <c r="R623" i="3"/>
  <c r="X911" i="3"/>
  <c r="R2893" i="3"/>
  <c r="X2967" i="3"/>
  <c r="R2020" i="3"/>
  <c r="R2628" i="3"/>
  <c r="R1424" i="3"/>
  <c r="X350" i="3"/>
  <c r="R1550" i="3"/>
  <c r="R3037" i="3"/>
  <c r="X91" i="3"/>
  <c r="R638" i="3"/>
  <c r="R344" i="3"/>
  <c r="X376" i="3"/>
  <c r="X963" i="3"/>
  <c r="X2290" i="3"/>
  <c r="R2760" i="3"/>
  <c r="X839" i="3"/>
  <c r="R2871" i="3"/>
  <c r="R836" i="3"/>
  <c r="R869" i="3"/>
  <c r="R2560" i="3"/>
  <c r="X1722" i="3"/>
  <c r="X3135" i="3"/>
  <c r="X1776" i="3"/>
  <c r="X3333" i="3"/>
  <c r="X827" i="3"/>
  <c r="R1912" i="3"/>
  <c r="X1677" i="3"/>
  <c r="X2804" i="3"/>
  <c r="X2034" i="3"/>
  <c r="X1750" i="3"/>
  <c r="R457" i="3"/>
  <c r="R546" i="3"/>
  <c r="R2144" i="3"/>
  <c r="R2733" i="3"/>
  <c r="R1430" i="3"/>
  <c r="X3054" i="3"/>
  <c r="X1598" i="3"/>
  <c r="R2063" i="3"/>
  <c r="R1039" i="3"/>
  <c r="X316" i="3"/>
  <c r="R1290" i="3"/>
  <c r="X1932" i="3"/>
  <c r="R726" i="3"/>
  <c r="X169" i="3"/>
  <c r="X1233" i="3"/>
  <c r="X304" i="3"/>
  <c r="R3150" i="3"/>
  <c r="X2025" i="3"/>
  <c r="X1308" i="3"/>
  <c r="X2467" i="3"/>
  <c r="R1999" i="3"/>
  <c r="R216" i="3"/>
  <c r="R1521" i="3"/>
  <c r="R1439" i="3"/>
  <c r="X249" i="3"/>
  <c r="R2785" i="3"/>
  <c r="X2624" i="3"/>
  <c r="R2081" i="3"/>
  <c r="R314" i="3"/>
  <c r="R1030" i="3"/>
  <c r="R3206" i="3"/>
  <c r="X1527" i="3"/>
  <c r="X2482" i="3"/>
  <c r="R3153" i="3"/>
  <c r="X2522" i="3"/>
  <c r="R2429" i="3"/>
  <c r="R2107" i="3"/>
  <c r="X2441" i="3"/>
  <c r="X148" i="3"/>
  <c r="R23" i="3"/>
  <c r="X2455" i="3"/>
  <c r="R2161" i="3"/>
  <c r="R2026" i="3"/>
  <c r="X1864" i="3"/>
  <c r="R3055" i="3"/>
  <c r="R3131" i="3"/>
  <c r="X1135" i="3"/>
  <c r="X930" i="3"/>
  <c r="X840" i="3"/>
  <c r="R2830" i="3"/>
  <c r="X1983" i="3"/>
  <c r="X714" i="3"/>
  <c r="R1765" i="3"/>
  <c r="X1824" i="3"/>
  <c r="R2949" i="3"/>
  <c r="R2782" i="3"/>
  <c r="X2373" i="3"/>
  <c r="R734" i="3"/>
  <c r="R298" i="3"/>
  <c r="R3181" i="3"/>
  <c r="X1340" i="3"/>
  <c r="R543" i="3"/>
  <c r="R939" i="3"/>
  <c r="X3149" i="3"/>
  <c r="X851" i="3"/>
  <c r="R410" i="3"/>
  <c r="X3076" i="3"/>
  <c r="R578" i="3"/>
  <c r="R1322" i="3"/>
  <c r="R2607" i="3"/>
  <c r="R2467" i="3"/>
  <c r="X2674" i="3"/>
  <c r="R2994" i="3"/>
  <c r="R2765" i="3"/>
  <c r="X1480" i="3"/>
  <c r="R1262" i="3"/>
  <c r="R612" i="3"/>
  <c r="X1367" i="3"/>
  <c r="R2485" i="3"/>
  <c r="R29" i="3"/>
  <c r="R2748" i="3"/>
  <c r="R1649" i="3"/>
  <c r="R3115" i="3"/>
  <c r="X1571" i="3"/>
  <c r="X872" i="3"/>
  <c r="R3070" i="3"/>
  <c r="R2752" i="3"/>
  <c r="R2777" i="3"/>
  <c r="X2376" i="3"/>
  <c r="X2146" i="3"/>
  <c r="X2494" i="3"/>
  <c r="X2026" i="3"/>
  <c r="R1130" i="3"/>
  <c r="R139" i="3"/>
  <c r="X259" i="3"/>
  <c r="R2784" i="3"/>
  <c r="X294" i="3"/>
  <c r="R673" i="3"/>
  <c r="R1102" i="3"/>
  <c r="X1016" i="3"/>
  <c r="X1164" i="3"/>
  <c r="R3136" i="3"/>
  <c r="R1818" i="3"/>
  <c r="X1274" i="3"/>
  <c r="R896" i="3"/>
  <c r="R748" i="3"/>
  <c r="R957" i="3"/>
  <c r="X2745" i="3"/>
  <c r="R662" i="3"/>
  <c r="X2056" i="3"/>
  <c r="R2573" i="3"/>
  <c r="X338" i="3"/>
  <c r="X3234" i="3"/>
  <c r="X905" i="3"/>
  <c r="R686" i="3"/>
  <c r="R2621" i="3"/>
  <c r="X1341" i="3"/>
  <c r="X3217" i="3"/>
  <c r="R3285" i="3"/>
  <c r="R209" i="3"/>
  <c r="R801" i="3"/>
  <c r="R2483" i="3"/>
  <c r="X516" i="3"/>
  <c r="X1978" i="3"/>
  <c r="R2710" i="3"/>
  <c r="X1154" i="3"/>
  <c r="X2987" i="3"/>
  <c r="R3318" i="3"/>
  <c r="X939" i="3"/>
  <c r="R2511" i="3"/>
  <c r="R1403" i="3"/>
  <c r="X1813" i="3"/>
  <c r="R117" i="3"/>
  <c r="R2105" i="3"/>
  <c r="R2222" i="3"/>
  <c r="X86" i="3"/>
  <c r="R970" i="3"/>
  <c r="R531" i="3"/>
  <c r="X1943" i="3"/>
  <c r="X2023" i="3"/>
  <c r="X3109" i="3"/>
  <c r="R926" i="3"/>
  <c r="X2391" i="3"/>
  <c r="X1918" i="3"/>
  <c r="R917" i="3"/>
  <c r="X701" i="3"/>
  <c r="R1875" i="3"/>
  <c r="X373" i="3"/>
  <c r="R1817" i="3"/>
  <c r="X69" i="3"/>
  <c r="R1035" i="3"/>
  <c r="X2958" i="3"/>
  <c r="R2812" i="3"/>
  <c r="X2630" i="3"/>
  <c r="R1966" i="3"/>
  <c r="R2938" i="3"/>
  <c r="X2292" i="3"/>
  <c r="X300" i="3"/>
  <c r="X2548" i="3"/>
  <c r="R2734" i="3"/>
  <c r="R13" i="3"/>
  <c r="X2206" i="3"/>
  <c r="X759" i="3"/>
  <c r="R3095" i="3"/>
  <c r="R470" i="3"/>
  <c r="X2547" i="3"/>
  <c r="R463" i="3"/>
  <c r="R1013" i="3"/>
  <c r="R2092" i="3"/>
  <c r="X1687" i="3"/>
  <c r="R2148" i="3"/>
  <c r="X357" i="3"/>
  <c r="X826" i="3"/>
  <c r="X1772" i="3"/>
  <c r="R984" i="3"/>
  <c r="R2359" i="3"/>
  <c r="X3202" i="3"/>
  <c r="R3034" i="3"/>
  <c r="R2375" i="3"/>
  <c r="R2054" i="3"/>
  <c r="R1910" i="3"/>
  <c r="X1670" i="3"/>
  <c r="X2793" i="3"/>
  <c r="X1740" i="3"/>
  <c r="X1873" i="3"/>
  <c r="R1198" i="3"/>
  <c r="X1655" i="3"/>
  <c r="X552" i="3"/>
  <c r="X2158" i="3"/>
  <c r="X2588" i="3"/>
  <c r="R1245" i="3"/>
  <c r="R3251" i="3"/>
  <c r="X2129" i="3"/>
  <c r="X1196" i="3"/>
  <c r="X1515" i="3"/>
  <c r="X3242" i="3"/>
  <c r="R17" i="3"/>
  <c r="X314" i="3"/>
  <c r="R1489" i="3"/>
  <c r="X936" i="3"/>
  <c r="X97" i="3"/>
  <c r="R136" i="3"/>
  <c r="R2018" i="3"/>
  <c r="R610" i="3"/>
  <c r="R2727" i="3"/>
  <c r="R1739" i="3"/>
  <c r="R945" i="3"/>
  <c r="X1501" i="3"/>
  <c r="X1704" i="3"/>
  <c r="X388" i="3"/>
  <c r="X1566" i="3"/>
  <c r="R650" i="3"/>
  <c r="R2124" i="3"/>
  <c r="X135" i="3"/>
  <c r="R3272" i="3"/>
  <c r="X2713" i="3"/>
  <c r="X3171" i="3"/>
  <c r="R2714" i="3"/>
  <c r="R983" i="3"/>
  <c r="X1836" i="3"/>
  <c r="X2302" i="3"/>
  <c r="X517" i="3"/>
  <c r="R134" i="3"/>
  <c r="X2792" i="3"/>
  <c r="X2033" i="3"/>
  <c r="R1422" i="3"/>
  <c r="X3288" i="3"/>
  <c r="R1660" i="3"/>
  <c r="R776" i="3"/>
  <c r="R1094" i="3"/>
  <c r="X2682" i="3"/>
  <c r="R1394" i="3"/>
  <c r="R347" i="3"/>
  <c r="R2977" i="3"/>
  <c r="R640" i="3"/>
  <c r="X2709" i="3"/>
  <c r="X2936" i="3"/>
  <c r="R1548" i="3"/>
  <c r="R2029" i="3"/>
  <c r="X1685" i="3"/>
  <c r="X1684" i="3"/>
  <c r="R1708" i="3"/>
  <c r="X2824" i="3"/>
  <c r="X1361" i="3"/>
  <c r="X482" i="3"/>
  <c r="X2282" i="3"/>
  <c r="X505" i="3"/>
  <c r="X2867" i="3"/>
  <c r="X1815" i="3"/>
  <c r="R2383" i="3"/>
  <c r="X531" i="3"/>
  <c r="X2736" i="3"/>
  <c r="R2270" i="3"/>
  <c r="X2478" i="3"/>
  <c r="R261" i="3"/>
  <c r="X295" i="3"/>
  <c r="X1087" i="3"/>
  <c r="R2860" i="3"/>
  <c r="X431" i="3"/>
  <c r="X710" i="3"/>
  <c r="R477" i="3"/>
  <c r="R2436" i="3"/>
  <c r="X1856" i="3"/>
  <c r="X1336" i="3"/>
  <c r="R909" i="3"/>
  <c r="R3165" i="3"/>
  <c r="R1687" i="3"/>
  <c r="X1886" i="3"/>
  <c r="X3239" i="3"/>
  <c r="R1754" i="3"/>
  <c r="X1843" i="3"/>
  <c r="X35" i="3"/>
  <c r="R2172" i="3"/>
  <c r="X609" i="3"/>
  <c r="X2328" i="3"/>
  <c r="X356" i="3"/>
  <c r="R615" i="3"/>
  <c r="X1449" i="3"/>
  <c r="X6" i="3"/>
  <c r="R1291" i="3"/>
  <c r="R2304" i="3"/>
  <c r="X109" i="3"/>
  <c r="X1413" i="3"/>
  <c r="R751" i="3"/>
  <c r="X2903" i="3"/>
  <c r="X585" i="3"/>
  <c r="X2592" i="3"/>
  <c r="X134" i="3"/>
  <c r="R302" i="3"/>
  <c r="X1081" i="3"/>
  <c r="R1231" i="3"/>
  <c r="R1904" i="3"/>
  <c r="R1608" i="3"/>
  <c r="R812" i="3"/>
  <c r="R724" i="3"/>
  <c r="R2763" i="3"/>
  <c r="R418" i="3"/>
  <c r="X3273" i="3"/>
  <c r="R388" i="3"/>
  <c r="X1391" i="3"/>
  <c r="X2611" i="3"/>
  <c r="R1153" i="3"/>
  <c r="R520" i="3"/>
  <c r="X2228" i="3"/>
  <c r="X984" i="3"/>
  <c r="R756" i="3"/>
  <c r="X317" i="3"/>
  <c r="X189" i="3"/>
  <c r="X2080" i="3"/>
  <c r="X1456" i="3"/>
  <c r="R1665" i="3"/>
  <c r="R2152" i="3"/>
  <c r="X2133" i="3"/>
  <c r="R368" i="3"/>
  <c r="R1208" i="3"/>
  <c r="R3203" i="3"/>
  <c r="X2142" i="3"/>
  <c r="X1284" i="3"/>
  <c r="X686" i="3"/>
  <c r="X624" i="3"/>
  <c r="X445" i="3"/>
  <c r="X381" i="3"/>
  <c r="R2645" i="3"/>
  <c r="X2561" i="3"/>
  <c r="R126" i="3"/>
  <c r="X1664" i="3"/>
  <c r="R3029" i="3"/>
  <c r="X3282" i="3"/>
  <c r="R556" i="3"/>
  <c r="X1024" i="3"/>
  <c r="R701" i="3"/>
  <c r="R975" i="3"/>
  <c r="X523" i="3"/>
  <c r="R1893" i="3"/>
  <c r="R3235" i="3"/>
  <c r="R18" i="3"/>
  <c r="X1404" i="3"/>
  <c r="X210" i="3"/>
  <c r="X721" i="3"/>
  <c r="R606" i="3"/>
  <c r="R2599" i="3"/>
  <c r="R2265" i="3"/>
  <c r="R45" i="3"/>
  <c r="R1214" i="3"/>
  <c r="X2669" i="3"/>
  <c r="R2220" i="3"/>
  <c r="R1193" i="3"/>
  <c r="X1027" i="3"/>
  <c r="X2580" i="3"/>
  <c r="X3269" i="3"/>
  <c r="X1009" i="3"/>
  <c r="R2200" i="3"/>
  <c r="X2364" i="3"/>
  <c r="R1166" i="3"/>
  <c r="R1468" i="3"/>
  <c r="X3286" i="3"/>
  <c r="R2403" i="3"/>
  <c r="R2051" i="3"/>
  <c r="R1010" i="3"/>
  <c r="X2549" i="3"/>
  <c r="R997" i="3"/>
  <c r="R1086" i="3"/>
  <c r="R2780" i="3"/>
  <c r="R1586" i="3"/>
  <c r="X1556" i="3"/>
  <c r="R500" i="3"/>
  <c r="R544" i="3"/>
  <c r="X2018" i="3"/>
  <c r="R1869" i="3"/>
  <c r="X1355" i="3"/>
  <c r="R371" i="3"/>
  <c r="R2778" i="3"/>
  <c r="X370" i="3"/>
  <c r="R364" i="3"/>
  <c r="X443" i="3"/>
  <c r="R2208" i="3"/>
  <c r="X3041" i="3"/>
  <c r="R1888" i="3"/>
  <c r="X1904" i="3"/>
  <c r="R3012" i="3"/>
  <c r="X1362" i="3"/>
  <c r="R1297" i="3"/>
  <c r="X14" i="3"/>
  <c r="X2045" i="3"/>
  <c r="R3245" i="3"/>
  <c r="R904" i="3"/>
  <c r="R1389" i="3"/>
  <c r="R584" i="3"/>
  <c r="R1762" i="3"/>
  <c r="R3124" i="3"/>
  <c r="R2945" i="3"/>
  <c r="R491" i="3"/>
  <c r="R2773" i="3"/>
  <c r="X2007" i="3"/>
  <c r="R16" i="3"/>
  <c r="R783" i="3"/>
  <c r="R2698" i="3"/>
  <c r="R1423" i="3"/>
  <c r="R819" i="3"/>
  <c r="X1797" i="3"/>
  <c r="R2624" i="3"/>
  <c r="R3296" i="3"/>
  <c r="R170" i="3"/>
  <c r="R274" i="3"/>
  <c r="X1958" i="3"/>
  <c r="X1716" i="3"/>
  <c r="R2271" i="3"/>
  <c r="X2230" i="3"/>
  <c r="X1541" i="3"/>
  <c r="R2884" i="3"/>
  <c r="X1967" i="3"/>
  <c r="X3032" i="3"/>
  <c r="X704" i="3"/>
  <c r="X230" i="3"/>
  <c r="R2370" i="3"/>
  <c r="R2060" i="3"/>
  <c r="R1187" i="3"/>
  <c r="X1210" i="3"/>
  <c r="X1805" i="3"/>
  <c r="R413" i="3"/>
  <c r="R2911" i="3"/>
  <c r="R3309" i="3"/>
  <c r="X2378" i="3"/>
  <c r="X2974" i="3"/>
  <c r="R652" i="3"/>
  <c r="X3164" i="3"/>
  <c r="R244" i="3"/>
  <c r="R1256" i="3"/>
  <c r="X5" i="3"/>
  <c r="R1491" i="3"/>
  <c r="X2614" i="3"/>
  <c r="R1100" i="3"/>
  <c r="R1572" i="3"/>
  <c r="X1920" i="3"/>
  <c r="R2601" i="3"/>
  <c r="X2480" i="3"/>
  <c r="R3" i="3"/>
  <c r="X124" i="3"/>
  <c r="X121" i="3"/>
  <c r="X1231" i="3"/>
  <c r="R1555" i="3"/>
  <c r="R919" i="3"/>
  <c r="X725" i="3"/>
  <c r="R1922" i="3"/>
  <c r="R519" i="3"/>
  <c r="X1293" i="3"/>
  <c r="R3059" i="3"/>
  <c r="X2723" i="3"/>
  <c r="R101" i="3"/>
  <c r="X1682" i="3"/>
  <c r="X1615" i="3"/>
  <c r="X2776" i="3"/>
  <c r="R588" i="3"/>
  <c r="R2641" i="3"/>
  <c r="X3075" i="3"/>
  <c r="X1117" i="3"/>
  <c r="R1975" i="3"/>
  <c r="R666" i="3"/>
  <c r="R3112" i="3"/>
  <c r="X2199" i="3"/>
  <c r="X1280" i="3"/>
  <c r="X1203" i="3"/>
  <c r="R2198" i="3"/>
  <c r="R2301" i="3"/>
  <c r="X522" i="3"/>
  <c r="R2614" i="3"/>
  <c r="X480" i="3"/>
  <c r="X1973" i="3"/>
  <c r="R2724" i="3"/>
  <c r="R478" i="3"/>
  <c r="X3223" i="3"/>
  <c r="X1985" i="3"/>
  <c r="X712" i="3"/>
  <c r="X2493" i="3"/>
  <c r="X2190" i="3"/>
  <c r="R1323" i="3"/>
  <c r="X145" i="3"/>
  <c r="R774" i="3"/>
  <c r="R1921" i="3"/>
  <c r="X452" i="3"/>
  <c r="X1193" i="3"/>
  <c r="X2621" i="3"/>
  <c r="R396" i="3"/>
  <c r="R1277" i="3"/>
  <c r="R2400" i="3"/>
  <c r="R2219" i="3"/>
  <c r="X104" i="3"/>
  <c r="R787" i="3"/>
  <c r="R3134" i="3"/>
  <c r="R667" i="3"/>
  <c r="X1894" i="3"/>
  <c r="R2149" i="3"/>
  <c r="X3092" i="3"/>
  <c r="R1897" i="3"/>
  <c r="X1060" i="3"/>
  <c r="X1678" i="3"/>
  <c r="R323" i="3"/>
  <c r="R1069" i="3"/>
  <c r="X1618" i="3"/>
  <c r="X221" i="3"/>
  <c r="R426" i="3"/>
  <c r="X1694" i="3"/>
  <c r="R2557" i="3"/>
  <c r="X2416" i="3"/>
  <c r="R482" i="3"/>
  <c r="X1115" i="3"/>
  <c r="R2651" i="3"/>
  <c r="R682" i="3"/>
  <c r="X1247" i="3"/>
  <c r="R331" i="3"/>
  <c r="R2987" i="3"/>
  <c r="X1481" i="3"/>
  <c r="R163" i="3"/>
  <c r="X2512" i="3"/>
  <c r="R2089" i="3"/>
  <c r="X1637" i="3"/>
  <c r="R2438" i="3"/>
  <c r="X3107" i="3"/>
  <c r="R2522" i="3"/>
  <c r="R1716" i="3"/>
  <c r="R1557" i="3"/>
  <c r="R1582" i="3"/>
  <c r="R2221" i="3"/>
  <c r="X222" i="3"/>
  <c r="R1573" i="3"/>
  <c r="R1370" i="3"/>
  <c r="R3175" i="3"/>
  <c r="R1415" i="3"/>
  <c r="R735" i="3"/>
  <c r="X1428" i="3"/>
  <c r="R3271" i="3"/>
  <c r="X290" i="3"/>
  <c r="X3162" i="3"/>
  <c r="R1465" i="3"/>
  <c r="X1444" i="3"/>
  <c r="X371" i="3"/>
  <c r="R1478" i="3"/>
  <c r="X1473" i="3"/>
  <c r="R1695" i="3"/>
  <c r="R2284" i="3"/>
  <c r="R593" i="3"/>
  <c r="R293" i="3"/>
  <c r="R2213" i="3"/>
  <c r="X3275" i="3"/>
  <c r="R1767" i="3"/>
  <c r="R1248" i="3"/>
  <c r="X1972" i="3"/>
  <c r="X3233" i="3"/>
  <c r="R902" i="3"/>
  <c r="R414" i="3"/>
  <c r="X1778" i="3"/>
  <c r="X348" i="3"/>
  <c r="R693" i="3"/>
  <c r="R24" i="3"/>
  <c r="R2498" i="3"/>
  <c r="X3184" i="3"/>
  <c r="X167" i="3"/>
  <c r="R1699" i="3"/>
  <c r="X406" i="3"/>
  <c r="R2811" i="3"/>
  <c r="R1382" i="3"/>
  <c r="R2986" i="3"/>
  <c r="X2827" i="3"/>
  <c r="R1108" i="3"/>
  <c r="R855" i="3"/>
  <c r="X1080" i="3"/>
  <c r="X943" i="3"/>
  <c r="R2506" i="3"/>
  <c r="R3062" i="3"/>
  <c r="X495" i="3"/>
  <c r="R1304" i="3"/>
  <c r="R2538" i="3"/>
  <c r="R280" i="3"/>
  <c r="R3036" i="3"/>
  <c r="R1705" i="3"/>
  <c r="X2053" i="3"/>
  <c r="R2188" i="3"/>
  <c r="R2749" i="3"/>
  <c r="X1325" i="3"/>
  <c r="X2333" i="3"/>
  <c r="S2901" i="3"/>
  <c r="R1179" i="3"/>
  <c r="Y2923" i="3"/>
  <c r="R255" i="3"/>
  <c r="AA3209" i="3"/>
  <c r="R1219" i="3"/>
  <c r="R130" i="3"/>
  <c r="R1563" i="3"/>
  <c r="Y3019" i="3"/>
  <c r="R229" i="3"/>
  <c r="S2720" i="3"/>
  <c r="U2945" i="3"/>
  <c r="Z2172" i="3"/>
  <c r="AA3169" i="3"/>
  <c r="R2729" i="3"/>
  <c r="R2835" i="3"/>
  <c r="R154" i="3"/>
  <c r="P2174" i="3"/>
  <c r="T3285" i="3"/>
  <c r="X3326" i="3"/>
  <c r="X3238" i="3"/>
  <c r="R2961" i="3"/>
  <c r="Z2448" i="3"/>
  <c r="Q3300" i="3"/>
  <c r="Q2096" i="3"/>
  <c r="P3323" i="3"/>
  <c r="P2218" i="3"/>
  <c r="S2877" i="3"/>
  <c r="X2642" i="3"/>
  <c r="R2113" i="3"/>
  <c r="AA2989" i="3"/>
  <c r="U2310" i="3"/>
  <c r="P2697" i="3"/>
  <c r="P2932" i="3"/>
  <c r="Q2495" i="3"/>
  <c r="X2685" i="3"/>
  <c r="R922" i="3"/>
  <c r="R1225" i="3"/>
  <c r="R1118" i="3"/>
  <c r="U2536" i="3"/>
  <c r="P3100" i="3"/>
  <c r="T2227" i="3"/>
  <c r="T3253" i="3"/>
  <c r="R1383" i="3"/>
  <c r="R3191" i="3"/>
  <c r="R2942" i="3"/>
  <c r="AA2984" i="3"/>
  <c r="R1029" i="3"/>
  <c r="Z2447" i="3"/>
  <c r="R2350" i="3"/>
  <c r="R1725" i="3"/>
  <c r="X1749" i="3"/>
  <c r="U2803" i="3"/>
  <c r="U2846" i="3"/>
  <c r="Y2818" i="3"/>
  <c r="X2925" i="3"/>
  <c r="R3236" i="3"/>
  <c r="R675" i="3"/>
  <c r="X925" i="3"/>
  <c r="X2118" i="3"/>
  <c r="X1061" i="3"/>
  <c r="X922" i="3"/>
  <c r="X2637" i="3"/>
  <c r="X2309" i="3"/>
  <c r="R114" i="3"/>
  <c r="X660" i="3"/>
  <c r="X1553" i="3"/>
  <c r="R1079" i="3"/>
  <c r="X1156" i="3"/>
  <c r="R2211" i="3"/>
  <c r="X1902" i="3"/>
  <c r="R115" i="3"/>
  <c r="R1806" i="3"/>
  <c r="X1374" i="3"/>
  <c r="R422" i="3"/>
  <c r="R2428" i="3"/>
  <c r="R2531" i="3"/>
  <c r="X3318" i="3"/>
  <c r="X1736" i="3"/>
  <c r="X3201" i="3"/>
  <c r="X463" i="3"/>
  <c r="R2426" i="3"/>
  <c r="R1854" i="3"/>
  <c r="R333" i="3"/>
  <c r="X1766" i="3"/>
  <c r="R1002" i="3"/>
  <c r="X2116" i="3"/>
  <c r="X1632" i="3"/>
  <c r="R247" i="3"/>
  <c r="R998" i="3"/>
  <c r="X2859" i="3"/>
  <c r="R2956" i="3"/>
  <c r="X3117" i="3"/>
  <c r="R2449" i="3"/>
  <c r="R2182" i="3"/>
  <c r="R651" i="3"/>
  <c r="R868" i="3"/>
  <c r="X1086" i="3"/>
  <c r="X1244" i="3"/>
  <c r="R1111" i="3"/>
  <c r="X2854" i="3"/>
  <c r="R2999" i="3"/>
  <c r="R1686" i="3"/>
  <c r="R1522" i="3"/>
  <c r="R232" i="3"/>
  <c r="R1308" i="3"/>
  <c r="R2187" i="3"/>
  <c r="R129" i="3"/>
  <c r="S2604" i="3"/>
  <c r="R1884" i="3"/>
  <c r="Z2887" i="3"/>
  <c r="R1493" i="3"/>
  <c r="AA3184" i="3"/>
  <c r="R1688" i="3"/>
  <c r="R803" i="3"/>
  <c r="X3065" i="3"/>
  <c r="Q3053" i="3"/>
  <c r="Z3306" i="3"/>
  <c r="P2486" i="3"/>
  <c r="S2742" i="3"/>
  <c r="Z2543" i="3"/>
  <c r="U2768" i="3"/>
  <c r="R2139" i="3"/>
  <c r="R281" i="3"/>
  <c r="R780" i="3"/>
  <c r="T3146" i="3"/>
  <c r="Y2813" i="3"/>
  <c r="R1873" i="3"/>
  <c r="R2701" i="3"/>
  <c r="X3097" i="3"/>
  <c r="Z3194" i="3"/>
  <c r="S3187" i="3"/>
  <c r="Y2598" i="3"/>
  <c r="S3050" i="3"/>
  <c r="S2110" i="3"/>
  <c r="Y3015" i="3"/>
  <c r="R2666" i="3"/>
  <c r="R3230" i="3"/>
  <c r="Q3303" i="3"/>
  <c r="Y3255" i="3"/>
  <c r="U3083" i="3"/>
  <c r="P2840" i="3"/>
  <c r="Q2743" i="3"/>
  <c r="R1345" i="3"/>
  <c r="X711" i="3"/>
  <c r="R1656" i="3"/>
  <c r="R2005" i="3"/>
  <c r="P2595" i="3"/>
  <c r="Q3190" i="3"/>
  <c r="U2913" i="3"/>
  <c r="S3126" i="3"/>
  <c r="R2042" i="3"/>
  <c r="R3052" i="3"/>
  <c r="R51" i="3"/>
  <c r="Y2613" i="3"/>
  <c r="R660" i="3"/>
  <c r="X3063" i="3"/>
  <c r="X2604" i="3"/>
  <c r="X3004" i="3"/>
  <c r="X2953" i="3"/>
  <c r="X2188" i="3"/>
  <c r="R1142" i="3"/>
  <c r="X492" i="3"/>
  <c r="X1421" i="3"/>
  <c r="R3185" i="3"/>
  <c r="X2207" i="3"/>
  <c r="X573" i="3"/>
  <c r="X1169" i="3"/>
  <c r="R2412" i="3"/>
  <c r="R2296" i="3"/>
  <c r="R1059" i="3"/>
  <c r="X3014" i="3"/>
  <c r="X2169" i="3"/>
  <c r="R2079" i="3"/>
  <c r="R1503" i="3"/>
  <c r="R50" i="3"/>
  <c r="R557" i="3"/>
  <c r="X2291" i="3"/>
  <c r="R2930" i="3"/>
  <c r="R2421" i="3"/>
  <c r="R1221" i="3"/>
  <c r="R1254" i="3"/>
  <c r="R3045" i="3"/>
  <c r="R779" i="3"/>
  <c r="X2523" i="3"/>
  <c r="R2425" i="3"/>
  <c r="X2914" i="3"/>
  <c r="R1353" i="3"/>
  <c r="R727" i="3"/>
  <c r="X2515" i="3"/>
  <c r="R2705" i="3"/>
  <c r="X2660" i="3"/>
  <c r="R1063" i="3"/>
  <c r="X1296" i="3"/>
  <c r="R206" i="3"/>
  <c r="R1617" i="3"/>
  <c r="X3094" i="3"/>
  <c r="X3289" i="3"/>
  <c r="R419" i="3"/>
  <c r="X2488" i="3"/>
  <c r="R1583" i="3"/>
  <c r="R516" i="3"/>
  <c r="R2157" i="3"/>
  <c r="R2259" i="3"/>
  <c r="R2617" i="3"/>
  <c r="R1498" i="3"/>
  <c r="X3049" i="3"/>
  <c r="X1065" i="3"/>
  <c r="U3292" i="3"/>
  <c r="R75" i="3"/>
  <c r="P2780" i="3"/>
  <c r="R1953" i="3"/>
  <c r="Z3166" i="3"/>
  <c r="R2836" i="3"/>
  <c r="R2843" i="3"/>
  <c r="R3189" i="3"/>
  <c r="AA3324" i="3"/>
  <c r="P3318" i="3"/>
  <c r="Y2386" i="3"/>
  <c r="U2759" i="3"/>
  <c r="Q2867" i="3"/>
  <c r="Q2750" i="3"/>
  <c r="X2447" i="3"/>
  <c r="R1721" i="3"/>
  <c r="X2586" i="3"/>
  <c r="S2589" i="3"/>
  <c r="P3265" i="3"/>
  <c r="R3287" i="3"/>
  <c r="X2403" i="3"/>
  <c r="Q2946" i="3"/>
  <c r="AA2590" i="3"/>
  <c r="Q2714" i="3"/>
  <c r="P2109" i="3"/>
  <c r="AA2853" i="3"/>
  <c r="T2393" i="3"/>
  <c r="Q3152" i="3"/>
  <c r="R1233" i="3"/>
  <c r="X1954" i="3"/>
  <c r="Y2814" i="3"/>
  <c r="Q2461" i="3"/>
  <c r="Y3082" i="3"/>
  <c r="R2625" i="3"/>
  <c r="U3107" i="3"/>
  <c r="R1073" i="3"/>
  <c r="X45" i="3"/>
  <c r="R2028" i="3"/>
  <c r="R529" i="3"/>
  <c r="T3001" i="3"/>
  <c r="P3082" i="3"/>
  <c r="U2634" i="3"/>
  <c r="S2286" i="3"/>
  <c r="R1048" i="3"/>
  <c r="R2646" i="3"/>
  <c r="R475" i="3"/>
  <c r="R1766" i="3"/>
  <c r="X886" i="3"/>
  <c r="R2873" i="3"/>
  <c r="X1829" i="3"/>
  <c r="R1972" i="3"/>
  <c r="R3247" i="3"/>
  <c r="R484" i="3"/>
  <c r="X1147" i="3"/>
  <c r="X2150" i="3"/>
  <c r="X3270" i="3"/>
  <c r="R1279" i="3"/>
  <c r="R657" i="3"/>
  <c r="R3077" i="3"/>
  <c r="X1899" i="3"/>
  <c r="R1867" i="3"/>
  <c r="R1459" i="3"/>
  <c r="X1974" i="3"/>
  <c r="R525" i="3"/>
  <c r="R1763" i="3"/>
  <c r="R2170" i="3"/>
  <c r="X1681" i="3"/>
  <c r="R2720" i="3"/>
  <c r="R1305" i="3"/>
  <c r="X1138" i="3"/>
  <c r="X2329" i="3"/>
  <c r="R153" i="3"/>
  <c r="R1894" i="3"/>
  <c r="R373" i="3"/>
  <c r="R2158" i="3"/>
  <c r="R3071" i="3"/>
  <c r="R2897" i="3"/>
  <c r="R3152" i="3"/>
  <c r="R1949" i="3"/>
  <c r="X982" i="3"/>
  <c r="X2877" i="3"/>
  <c r="X639" i="3"/>
  <c r="R3103" i="3"/>
  <c r="X2763" i="3"/>
  <c r="X764" i="3"/>
  <c r="X1953" i="3"/>
  <c r="R859" i="3"/>
  <c r="R19" i="3"/>
  <c r="R2058" i="3"/>
  <c r="R972" i="3"/>
  <c r="R579" i="3"/>
  <c r="X626" i="3"/>
  <c r="R1860" i="3"/>
  <c r="X1089" i="3"/>
  <c r="X3051" i="3"/>
  <c r="X918" i="3"/>
  <c r="R1158" i="3"/>
  <c r="AA2482" i="3"/>
  <c r="R2918" i="3"/>
  <c r="T2487" i="3"/>
  <c r="X2322" i="3"/>
  <c r="U2570" i="3"/>
  <c r="R449" i="3"/>
  <c r="X661" i="3"/>
  <c r="R911" i="3"/>
  <c r="P2596" i="3"/>
  <c r="P2667" i="3"/>
  <c r="T3115" i="3"/>
  <c r="S2743" i="3"/>
  <c r="P2060" i="3"/>
  <c r="AA3147" i="3"/>
  <c r="R1815" i="3"/>
  <c r="R521" i="3"/>
  <c r="R1045" i="3"/>
  <c r="AA2979" i="3"/>
  <c r="P2866" i="3"/>
  <c r="R2075" i="3"/>
  <c r="X2104" i="3"/>
  <c r="Q3072" i="3"/>
  <c r="Z2900" i="3"/>
  <c r="Q2579" i="3"/>
  <c r="Z2612" i="3"/>
  <c r="Q2522" i="3"/>
  <c r="R2171" i="3"/>
  <c r="Y2333" i="3"/>
  <c r="X3294" i="3"/>
  <c r="X2619" i="3"/>
  <c r="Q2645" i="3"/>
  <c r="R301" i="3"/>
  <c r="S3189" i="3"/>
  <c r="R316" i="3"/>
  <c r="T2844" i="3"/>
  <c r="R217" i="3"/>
  <c r="X2835" i="3"/>
  <c r="R1950" i="3"/>
  <c r="R843" i="3"/>
  <c r="Y3301" i="3"/>
  <c r="Y2621" i="3"/>
  <c r="Y2447" i="3"/>
  <c r="T2321" i="3"/>
  <c r="R963" i="3"/>
  <c r="X2688" i="3"/>
  <c r="R2457" i="3"/>
  <c r="R411" i="3"/>
  <c r="X1165" i="3"/>
  <c r="X765" i="3"/>
  <c r="X1587" i="3"/>
  <c r="R2288" i="3"/>
  <c r="X1232" i="3"/>
  <c r="R3186" i="3"/>
  <c r="R1693" i="3"/>
  <c r="X253" i="3"/>
  <c r="R1714" i="3"/>
  <c r="X1447" i="3"/>
  <c r="R483" i="3"/>
  <c r="X1383" i="3"/>
  <c r="X1513" i="3"/>
  <c r="R2708" i="3"/>
  <c r="R3180" i="3"/>
  <c r="X1733" i="3"/>
  <c r="X245" i="3"/>
  <c r="X3145" i="3"/>
  <c r="X1848" i="3"/>
  <c r="X1597" i="3"/>
  <c r="R1230" i="3"/>
  <c r="X2853" i="3"/>
  <c r="R225" i="3"/>
  <c r="R2824" i="3"/>
  <c r="X2560" i="3"/>
  <c r="R1610" i="3"/>
  <c r="R1801" i="3"/>
  <c r="R1452" i="3"/>
  <c r="R792" i="3"/>
  <c r="R3133" i="3"/>
  <c r="R746" i="3"/>
  <c r="R1549" i="3"/>
  <c r="X2898" i="3"/>
  <c r="R3220" i="3"/>
  <c r="X1751" i="3"/>
  <c r="X1627" i="3"/>
  <c r="R1442" i="3"/>
  <c r="X3104" i="3"/>
  <c r="X1604" i="3"/>
  <c r="R2484" i="3"/>
  <c r="R389" i="3"/>
  <c r="X774" i="3"/>
  <c r="R3302" i="3"/>
  <c r="R2017" i="3"/>
  <c r="R2352" i="3"/>
  <c r="R2294" i="3"/>
  <c r="X2510" i="3"/>
  <c r="X2530" i="3"/>
  <c r="R253" i="3"/>
  <c r="X2851" i="3"/>
  <c r="T2610" i="3"/>
  <c r="R2855" i="3"/>
  <c r="U2101" i="3"/>
  <c r="R2300" i="3"/>
  <c r="T2639" i="3"/>
  <c r="R729" i="3"/>
  <c r="X2185" i="3"/>
  <c r="R3261" i="3"/>
  <c r="Q2899" i="3"/>
  <c r="P3103" i="3"/>
  <c r="Q2897" i="3"/>
  <c r="U3304" i="3"/>
  <c r="Y2509" i="3"/>
  <c r="P2977" i="3"/>
  <c r="R572" i="3"/>
  <c r="X3020" i="3"/>
  <c r="Y2693" i="3"/>
  <c r="T2535" i="3"/>
  <c r="Q3282" i="3"/>
  <c r="X3031" i="3"/>
  <c r="R2233" i="3"/>
  <c r="T2902" i="3"/>
  <c r="AA2721" i="3"/>
  <c r="S3023" i="3"/>
  <c r="U3060" i="3"/>
  <c r="Z2689" i="3"/>
  <c r="R1401" i="3"/>
  <c r="R49" i="3"/>
  <c r="X2823" i="3"/>
  <c r="R953" i="3"/>
  <c r="S2505" i="3"/>
  <c r="X1823" i="3"/>
  <c r="Z2765" i="3"/>
  <c r="R2258" i="3"/>
  <c r="Q3174" i="3"/>
  <c r="AA3328" i="3"/>
  <c r="R292" i="3"/>
  <c r="R576" i="3"/>
  <c r="Q3329" i="3"/>
  <c r="AA2275" i="3"/>
  <c r="Z2715" i="3"/>
  <c r="P2511" i="3"/>
  <c r="Y3322" i="3"/>
  <c r="X2807" i="3"/>
  <c r="R123" i="3"/>
  <c r="R471" i="3"/>
  <c r="P2488" i="3"/>
  <c r="Q2768" i="3"/>
  <c r="T3152" i="3"/>
  <c r="R2214" i="3"/>
  <c r="X3213" i="3"/>
  <c r="AA3255" i="3"/>
  <c r="Y2270" i="3"/>
  <c r="T3294" i="3"/>
  <c r="Z2208" i="3"/>
  <c r="R87" i="3"/>
  <c r="R1433" i="3"/>
  <c r="R1756" i="3"/>
  <c r="R1759" i="3"/>
  <c r="X591" i="3"/>
  <c r="R1697" i="3"/>
  <c r="X2261" i="3"/>
  <c r="X3179" i="3"/>
  <c r="R569" i="3"/>
  <c r="X1707" i="3"/>
  <c r="X208" i="3"/>
  <c r="R1579" i="3"/>
  <c r="R2196" i="3"/>
  <c r="R328" i="3"/>
  <c r="R912" i="3"/>
  <c r="X2451" i="3"/>
  <c r="R1789" i="3"/>
  <c r="R44" i="3"/>
  <c r="X2383" i="3"/>
  <c r="X2406" i="3"/>
  <c r="X1837" i="3"/>
  <c r="R52" i="3"/>
  <c r="R1792" i="3"/>
  <c r="R2739" i="3"/>
  <c r="R342" i="3"/>
  <c r="R1014" i="3"/>
  <c r="R744" i="3"/>
  <c r="X2705" i="3"/>
  <c r="R3320" i="3"/>
  <c r="R1255" i="3"/>
  <c r="R1685" i="3"/>
  <c r="X2177" i="3"/>
  <c r="X530" i="3"/>
  <c r="X665" i="3"/>
  <c r="R3146" i="3"/>
  <c r="X807" i="3"/>
  <c r="R1525" i="3"/>
  <c r="X2374" i="3"/>
  <c r="R240" i="3"/>
  <c r="X2838" i="3"/>
  <c r="R427" i="3"/>
  <c r="R258" i="3"/>
  <c r="X2632" i="3"/>
  <c r="R492" i="3"/>
  <c r="R1484" i="3"/>
  <c r="X708" i="3"/>
  <c r="R3255" i="3"/>
  <c r="X1001" i="3"/>
  <c r="X2702" i="3"/>
  <c r="X3241" i="3"/>
  <c r="X812" i="3"/>
  <c r="X1921" i="3"/>
  <c r="X2789" i="3"/>
  <c r="R821" i="3"/>
  <c r="R1606" i="3"/>
  <c r="R2016" i="3"/>
  <c r="S2788" i="3"/>
  <c r="R1083" i="3"/>
  <c r="AA2753" i="3"/>
  <c r="Z3201" i="3"/>
  <c r="Z2675" i="3"/>
  <c r="R1104" i="3"/>
  <c r="R1918" i="3"/>
  <c r="Y3313" i="3"/>
  <c r="P2604" i="3"/>
  <c r="P3149" i="3"/>
  <c r="Z2409" i="3"/>
  <c r="Q2846" i="3"/>
  <c r="P2272" i="3"/>
  <c r="T2802" i="3"/>
  <c r="R1054" i="3"/>
  <c r="R275" i="3"/>
  <c r="Q2785" i="3"/>
  <c r="U2783" i="3"/>
  <c r="T3312" i="3"/>
  <c r="X1101" i="3"/>
  <c r="X2295" i="3"/>
  <c r="U2920" i="3"/>
  <c r="Y2721" i="3"/>
  <c r="S3232" i="3"/>
  <c r="Q2795" i="3"/>
  <c r="S2460" i="3"/>
  <c r="R2857" i="3"/>
  <c r="X1319" i="3"/>
  <c r="X2506" i="3"/>
  <c r="X2821" i="3"/>
  <c r="Y3180" i="3"/>
  <c r="R3210" i="3"/>
  <c r="AA2738" i="3"/>
  <c r="R1390" i="3"/>
  <c r="X549" i="3"/>
  <c r="R1335" i="3"/>
  <c r="X2622" i="3"/>
  <c r="R2142" i="3"/>
  <c r="R2036" i="3"/>
  <c r="R76" i="3"/>
  <c r="R3178" i="3"/>
  <c r="X829" i="3"/>
  <c r="X2541" i="3"/>
  <c r="R2979" i="3"/>
  <c r="X258" i="3"/>
  <c r="R2955" i="3"/>
  <c r="X2950" i="3"/>
  <c r="R2135" i="3"/>
  <c r="X1000" i="3"/>
  <c r="R2978" i="3"/>
  <c r="X1794" i="3"/>
  <c r="R380" i="3"/>
  <c r="R1492" i="3"/>
  <c r="X3271" i="3"/>
  <c r="R2216" i="3"/>
  <c r="X2503" i="3"/>
  <c r="X363" i="3"/>
  <c r="R1903" i="3"/>
  <c r="R1545" i="3"/>
  <c r="X3047" i="3"/>
  <c r="R1454" i="3"/>
  <c r="R215" i="3"/>
  <c r="R2820" i="3"/>
  <c r="R1257" i="3"/>
  <c r="R1757" i="3"/>
  <c r="X2563" i="3"/>
  <c r="X2932" i="3"/>
  <c r="R40" i="3"/>
  <c r="X1647" i="3"/>
  <c r="R420" i="3"/>
  <c r="X2701" i="3"/>
  <c r="R2559" i="3"/>
  <c r="R1299" i="3"/>
  <c r="R3174" i="3"/>
  <c r="R3331" i="3"/>
  <c r="X702" i="3"/>
  <c r="R2578" i="3"/>
  <c r="R3307" i="3"/>
  <c r="X2479" i="3"/>
  <c r="X3000" i="3"/>
  <c r="R1961" i="3"/>
  <c r="X818" i="3"/>
  <c r="X3175" i="3"/>
  <c r="R1276" i="3"/>
  <c r="X2039" i="3"/>
  <c r="T3119" i="3"/>
  <c r="T3069" i="3"/>
  <c r="S2538" i="3"/>
  <c r="U3029" i="3"/>
  <c r="AA3182" i="3"/>
  <c r="X1867" i="3"/>
  <c r="X572" i="3"/>
  <c r="Z2942" i="3"/>
  <c r="R2528" i="3"/>
  <c r="R854" i="3"/>
  <c r="X2836" i="3"/>
  <c r="X900" i="3"/>
  <c r="X2043" i="3"/>
  <c r="R3246" i="3"/>
  <c r="R228" i="3"/>
  <c r="R2895" i="3"/>
  <c r="R1428" i="3"/>
  <c r="R191" i="3"/>
  <c r="X2201" i="3"/>
  <c r="X1510" i="3"/>
  <c r="R1373" i="3"/>
  <c r="R1449" i="3"/>
  <c r="X718" i="3"/>
  <c r="X2976" i="3"/>
  <c r="X3300" i="3"/>
  <c r="R3049" i="3"/>
  <c r="X868" i="3"/>
  <c r="R237" i="3"/>
  <c r="X3081" i="3"/>
  <c r="R3135" i="3"/>
  <c r="R2462" i="3"/>
  <c r="X3319" i="3"/>
  <c r="X865" i="3"/>
  <c r="R630" i="3"/>
  <c r="R1787" i="3"/>
  <c r="R1810" i="3"/>
  <c r="R3061" i="3"/>
  <c r="R188" i="3"/>
  <c r="X3188" i="3"/>
  <c r="R2116" i="3"/>
  <c r="R495" i="3"/>
  <c r="X3087" i="3"/>
  <c r="R2177" i="3"/>
  <c r="X2533" i="3"/>
  <c r="R3138" i="3"/>
  <c r="R472" i="3"/>
  <c r="X2557" i="3"/>
  <c r="R1413" i="3"/>
  <c r="X3281" i="3"/>
  <c r="X1892" i="3"/>
  <c r="R1139" i="3"/>
  <c r="X603" i="3"/>
  <c r="X262" i="3"/>
  <c r="R2967" i="3"/>
  <c r="X1769" i="3"/>
  <c r="R2261" i="3"/>
  <c r="R536" i="3"/>
  <c r="R1341" i="3"/>
  <c r="R3046" i="3"/>
  <c r="R2140" i="3"/>
  <c r="Z2877" i="3"/>
  <c r="P2830" i="3"/>
  <c r="Q2932" i="3"/>
  <c r="AA3036" i="3"/>
  <c r="Z3197" i="3"/>
  <c r="R2184" i="3"/>
  <c r="X823" i="3"/>
  <c r="S2897" i="3"/>
  <c r="T3255" i="3"/>
  <c r="AA2666" i="3"/>
  <c r="P3313" i="3"/>
  <c r="S3077" i="3"/>
  <c r="R334" i="3"/>
  <c r="T2248" i="3"/>
  <c r="X2678" i="3"/>
  <c r="X1947" i="3"/>
  <c r="Y3267" i="3"/>
  <c r="U2194" i="3"/>
  <c r="R290" i="3"/>
  <c r="R1476" i="3"/>
  <c r="X3293" i="3"/>
  <c r="P3106" i="3"/>
  <c r="T2607" i="3"/>
  <c r="U3289" i="3"/>
  <c r="X2710" i="3"/>
  <c r="P3295" i="3"/>
  <c r="R424" i="3"/>
  <c r="X2063" i="3"/>
  <c r="R1451" i="3"/>
  <c r="X166" i="3"/>
  <c r="S2964" i="3"/>
  <c r="R2750" i="3"/>
  <c r="Q2781" i="3"/>
  <c r="R1121" i="3"/>
  <c r="AA2639" i="3"/>
  <c r="R906" i="3"/>
  <c r="X3225" i="3"/>
  <c r="X2675" i="3"/>
  <c r="R1371" i="3"/>
  <c r="R1862" i="3"/>
  <c r="R1065" i="3"/>
  <c r="X1874" i="3"/>
  <c r="R27" i="3"/>
  <c r="R1177" i="3"/>
  <c r="X2554" i="3"/>
  <c r="R2080" i="3"/>
  <c r="X1617" i="3"/>
  <c r="R2358" i="3"/>
  <c r="R1515" i="3"/>
  <c r="X1923" i="3"/>
  <c r="R1107" i="3"/>
  <c r="X1649" i="3"/>
  <c r="R179" i="3"/>
  <c r="R2097" i="3"/>
  <c r="X2013" i="3"/>
  <c r="R3154" i="3"/>
  <c r="R2998" i="3"/>
  <c r="R653" i="3"/>
  <c r="X2738" i="3"/>
  <c r="R3204" i="3"/>
  <c r="X797" i="3"/>
  <c r="R977" i="3"/>
  <c r="R2552" i="3"/>
  <c r="X2868" i="3"/>
  <c r="X2336" i="3"/>
  <c r="R595" i="3"/>
  <c r="R2321" i="3"/>
  <c r="R144" i="3"/>
  <c r="X1069" i="3"/>
  <c r="R1707" i="3"/>
  <c r="R246" i="3"/>
  <c r="R2585" i="3"/>
  <c r="X3112" i="3"/>
  <c r="R1170" i="3"/>
  <c r="X2064" i="3"/>
  <c r="R1520" i="3"/>
  <c r="X1514" i="3"/>
  <c r="X1753" i="3"/>
  <c r="X1786" i="3"/>
  <c r="X456" i="3"/>
  <c r="X3105" i="3"/>
  <c r="R2993" i="3"/>
  <c r="X769" i="3"/>
  <c r="X1386" i="3"/>
  <c r="R759" i="3"/>
  <c r="X800" i="3"/>
  <c r="X1333" i="3"/>
  <c r="R1785" i="3"/>
  <c r="R149" i="3"/>
  <c r="U2874" i="3"/>
  <c r="P2852" i="3"/>
  <c r="U2784" i="3"/>
  <c r="Y3018" i="3"/>
  <c r="P2342" i="3"/>
  <c r="X933" i="3"/>
  <c r="R1258" i="3"/>
  <c r="Q2786" i="3"/>
  <c r="U2692" i="3"/>
  <c r="Q2458" i="3"/>
  <c r="P2968" i="3"/>
  <c r="S3166" i="3"/>
  <c r="R2100" i="3"/>
  <c r="T3284" i="3"/>
  <c r="R2336" i="3"/>
  <c r="X2145" i="3"/>
  <c r="T3326" i="3"/>
  <c r="Q2433" i="3"/>
  <c r="R2293" i="3"/>
  <c r="X1167" i="3"/>
  <c r="X655" i="3"/>
  <c r="Y2810" i="3"/>
  <c r="R1321" i="3"/>
  <c r="U3144" i="3"/>
  <c r="R2495" i="3"/>
  <c r="Z2768" i="3"/>
  <c r="R1021" i="3"/>
  <c r="X2819" i="3"/>
  <c r="R2243" i="3"/>
  <c r="R3125" i="3"/>
  <c r="U3300" i="3"/>
  <c r="R3317" i="3"/>
  <c r="P3042" i="3"/>
  <c r="U3306" i="3"/>
  <c r="T2362" i="3"/>
  <c r="X2995" i="3"/>
  <c r="R628" i="3"/>
  <c r="X528" i="3"/>
  <c r="S3225" i="3"/>
  <c r="Y2538" i="3"/>
  <c r="Y2212" i="3"/>
  <c r="X1163" i="3"/>
  <c r="S3151" i="3"/>
  <c r="X1363" i="3"/>
  <c r="R460" i="3"/>
  <c r="S3235" i="3"/>
  <c r="Q2583" i="3"/>
  <c r="S3188" i="3"/>
  <c r="P2873" i="3"/>
  <c r="R2378" i="3"/>
  <c r="X971" i="3"/>
  <c r="T2736" i="3"/>
  <c r="R654" i="3"/>
  <c r="Q2644" i="3"/>
  <c r="R2136" i="3"/>
  <c r="R148" i="3"/>
  <c r="X944" i="3"/>
  <c r="R1974" i="3"/>
  <c r="R1879" i="3"/>
  <c r="R2482" i="3"/>
  <c r="X2913" i="3"/>
  <c r="X2645" i="3"/>
  <c r="R305" i="3"/>
  <c r="R393" i="3"/>
  <c r="R1320" i="3"/>
  <c r="R377" i="3"/>
  <c r="R1769" i="3"/>
  <c r="R327" i="3"/>
  <c r="R552" i="3"/>
  <c r="X2424" i="3"/>
  <c r="X1629" i="3"/>
  <c r="R2395" i="3"/>
  <c r="R1825" i="3"/>
  <c r="R1282" i="3"/>
  <c r="X1866" i="3"/>
  <c r="R1892" i="3"/>
  <c r="X2626" i="3"/>
  <c r="X1288" i="3"/>
  <c r="X402" i="3"/>
  <c r="X836" i="3"/>
  <c r="X2132" i="3"/>
  <c r="R510" i="3"/>
  <c r="X2187" i="3"/>
  <c r="R1599" i="3"/>
  <c r="R833" i="3"/>
  <c r="R988" i="3"/>
  <c r="R825" i="3"/>
  <c r="X1455" i="3"/>
  <c r="X1320" i="3"/>
  <c r="R2328" i="3"/>
  <c r="R428" i="3"/>
  <c r="R761" i="3"/>
  <c r="X44" i="3"/>
  <c r="R2660" i="3"/>
  <c r="X1155" i="3"/>
  <c r="X1591" i="3"/>
  <c r="X2636" i="3"/>
  <c r="R194" i="3"/>
  <c r="R1995" i="3"/>
  <c r="X2155" i="3"/>
  <c r="X2715" i="3"/>
  <c r="R718" i="3"/>
  <c r="R1969" i="3"/>
  <c r="R238" i="3"/>
  <c r="X2917" i="3"/>
  <c r="X57" i="3"/>
  <c r="X368" i="3"/>
  <c r="X1578" i="3"/>
  <c r="R3286" i="3"/>
  <c r="R2003" i="3"/>
  <c r="X2661" i="3"/>
  <c r="P2498" i="3"/>
  <c r="Y2838" i="3"/>
  <c r="AA2305" i="3"/>
  <c r="S3160" i="3"/>
  <c r="Z2796" i="3"/>
  <c r="X3320" i="3"/>
  <c r="X2902" i="3"/>
  <c r="Z3224" i="3"/>
  <c r="S2706" i="3"/>
  <c r="Z3318" i="3"/>
  <c r="Q2649" i="3"/>
  <c r="P2425" i="3"/>
  <c r="R2056" i="3"/>
  <c r="X2703" i="3"/>
  <c r="R5" i="3"/>
  <c r="R476" i="3"/>
  <c r="Q2964" i="3"/>
  <c r="U2722" i="3"/>
  <c r="R79" i="3"/>
  <c r="X2673" i="3"/>
  <c r="X1008" i="3"/>
  <c r="Q2617" i="3"/>
  <c r="R3192" i="3"/>
  <c r="U2585" i="3"/>
  <c r="X2497" i="3"/>
  <c r="Y2752" i="3"/>
  <c r="U3251" i="3"/>
  <c r="R330" i="3"/>
  <c r="R3144" i="3"/>
  <c r="R1962" i="3"/>
  <c r="Y3197" i="3"/>
  <c r="Y3327" i="3"/>
  <c r="S3074" i="3"/>
  <c r="Q3183" i="3"/>
  <c r="Z2955" i="3"/>
  <c r="X1201" i="3"/>
  <c r="X2672" i="3"/>
  <c r="X1496" i="3"/>
  <c r="P3117" i="3"/>
  <c r="X948" i="3"/>
  <c r="Q2933" i="3"/>
  <c r="X2812" i="3"/>
  <c r="T2974" i="3"/>
  <c r="R1565" i="3"/>
  <c r="R451" i="3"/>
  <c r="P3016" i="3"/>
  <c r="T2969" i="3"/>
  <c r="AA2429" i="3"/>
  <c r="S3164" i="3"/>
  <c r="X55" i="3"/>
  <c r="X2073" i="3"/>
  <c r="AA2618" i="3"/>
  <c r="R2541" i="3"/>
  <c r="Y2463" i="3"/>
  <c r="R2551" i="3"/>
  <c r="X3048" i="3"/>
  <c r="R2450" i="3"/>
  <c r="X2904" i="3"/>
  <c r="R303" i="3"/>
  <c r="P2954" i="3"/>
  <c r="Z2996" i="3"/>
  <c r="Z3146" i="3"/>
  <c r="Q2997" i="3"/>
  <c r="T2643" i="3"/>
  <c r="X1003" i="3"/>
  <c r="R1902" i="3"/>
  <c r="P3254" i="3"/>
  <c r="P2632" i="3"/>
  <c r="S3317" i="3"/>
  <c r="P2360" i="3"/>
  <c r="P2867" i="3"/>
  <c r="R1380" i="3"/>
  <c r="X1119" i="3"/>
  <c r="R205" i="3"/>
  <c r="P2703" i="3"/>
  <c r="X1924" i="3"/>
  <c r="X2124" i="3"/>
  <c r="X1195" i="3"/>
  <c r="X2389" i="3"/>
  <c r="X2477" i="3"/>
  <c r="X442" i="3"/>
  <c r="R1288" i="3"/>
  <c r="R278" i="3"/>
  <c r="X2664" i="3"/>
  <c r="X1508" i="3"/>
  <c r="R3168" i="3"/>
  <c r="X306" i="3"/>
  <c r="X291" i="3"/>
  <c r="R2175" i="3"/>
  <c r="R668" i="3"/>
  <c r="X2847" i="3"/>
  <c r="R2745" i="3"/>
  <c r="R3295" i="3"/>
  <c r="R2502" i="3"/>
  <c r="X1215" i="3"/>
  <c r="X425" i="3"/>
  <c r="X2335" i="3"/>
  <c r="X2327" i="3"/>
  <c r="X1168" i="3"/>
  <c r="R1659" i="3"/>
  <c r="X1202" i="3"/>
  <c r="R2207" i="3"/>
  <c r="R2570" i="3"/>
  <c r="X1754" i="3"/>
  <c r="R1024" i="3"/>
  <c r="R1112" i="3"/>
  <c r="R749" i="3"/>
  <c r="X2182" i="3"/>
  <c r="R2815" i="3"/>
  <c r="X2938" i="3"/>
  <c r="X1443" i="3"/>
  <c r="X1493" i="3"/>
  <c r="R2951" i="3"/>
  <c r="R259" i="3"/>
  <c r="R1985" i="3"/>
  <c r="R541" i="3"/>
  <c r="R2278" i="3"/>
  <c r="X917" i="3"/>
  <c r="R3208" i="3"/>
  <c r="R1042" i="3"/>
  <c r="X2393" i="3"/>
  <c r="X1052" i="3"/>
  <c r="X280" i="3"/>
  <c r="X1741" i="3"/>
  <c r="X1757" i="3"/>
  <c r="R1723" i="3"/>
  <c r="S3210" i="3"/>
  <c r="P3138" i="3"/>
  <c r="Z3206" i="3"/>
  <c r="T2858" i="3"/>
  <c r="AA2677" i="3"/>
  <c r="AA2528" i="3"/>
  <c r="X2955" i="3"/>
  <c r="R1814" i="3"/>
  <c r="Q2944" i="3"/>
  <c r="T2846" i="3"/>
  <c r="Z2389" i="3"/>
  <c r="P2105" i="3"/>
  <c r="P2349" i="3"/>
  <c r="R1182" i="3"/>
  <c r="X834" i="3"/>
  <c r="X2359" i="3"/>
  <c r="X1810" i="3"/>
  <c r="X3303" i="3"/>
  <c r="R381" i="3"/>
  <c r="X503" i="3"/>
  <c r="X1584" i="3"/>
  <c r="R2672" i="3"/>
  <c r="X2659" i="3"/>
  <c r="R2487" i="3"/>
  <c r="R391" i="3"/>
  <c r="R128" i="3"/>
  <c r="R1874" i="3"/>
  <c r="R3050" i="3"/>
  <c r="R3173" i="3"/>
  <c r="X22" i="3"/>
  <c r="R2162" i="3"/>
  <c r="R2044" i="3"/>
  <c r="X3304" i="3"/>
  <c r="X1961" i="3"/>
  <c r="R3123" i="3"/>
  <c r="R3306" i="3"/>
  <c r="R2731" i="3"/>
  <c r="R2433" i="3"/>
  <c r="R1462" i="3"/>
  <c r="R9" i="3"/>
  <c r="X3168" i="3"/>
  <c r="R566" i="3"/>
  <c r="R2800" i="3"/>
  <c r="R2539" i="3"/>
  <c r="R914" i="3"/>
  <c r="R1717" i="3"/>
  <c r="R1381" i="3"/>
  <c r="R1987" i="3"/>
  <c r="X1004" i="3"/>
  <c r="X2425" i="3"/>
  <c r="R684" i="3"/>
  <c r="R2914" i="3"/>
  <c r="R1596" i="3"/>
  <c r="X2954" i="3"/>
  <c r="R1284" i="3"/>
  <c r="R1712" i="3"/>
  <c r="R272" i="3"/>
  <c r="R1379" i="3"/>
  <c r="R2396" i="3"/>
  <c r="R165" i="3"/>
  <c r="R1553" i="3"/>
  <c r="R2410" i="3"/>
  <c r="R1342" i="3"/>
  <c r="R1944" i="3"/>
  <c r="R944" i="3"/>
  <c r="U3230" i="3"/>
  <c r="Y2319" i="3"/>
  <c r="X941" i="3"/>
  <c r="X2998" i="3"/>
  <c r="X250" i="3"/>
  <c r="R1460" i="3"/>
  <c r="R1539" i="3"/>
  <c r="X2010" i="3"/>
  <c r="R2965" i="3"/>
  <c r="X2820" i="3"/>
  <c r="X3069" i="3"/>
  <c r="R605" i="3"/>
  <c r="R1668" i="3"/>
  <c r="R57" i="3"/>
  <c r="X1787" i="3"/>
  <c r="R1173" i="3"/>
  <c r="X3205" i="3"/>
  <c r="R118" i="3"/>
  <c r="X1793" i="3"/>
  <c r="R2634" i="3"/>
  <c r="X1046" i="3"/>
  <c r="X2649" i="3"/>
  <c r="R248" i="3"/>
  <c r="X1612" i="3"/>
  <c r="X1792" i="3"/>
  <c r="X75" i="3"/>
  <c r="R1487" i="3"/>
  <c r="X1200" i="3"/>
  <c r="R2723" i="3"/>
  <c r="R2236" i="3"/>
  <c r="X2698" i="3"/>
  <c r="R43" i="3"/>
  <c r="X378" i="3"/>
  <c r="X372" i="3"/>
  <c r="R3056" i="3"/>
  <c r="X229" i="3"/>
  <c r="R3140" i="3"/>
  <c r="R227" i="3"/>
  <c r="R2779" i="3"/>
  <c r="X2084" i="3"/>
  <c r="R1031" i="3"/>
  <c r="R2414" i="3"/>
  <c r="R2736" i="3"/>
  <c r="R505" i="3"/>
  <c r="X2842" i="3"/>
  <c r="R1954" i="3"/>
  <c r="R1911" i="3"/>
  <c r="X1732" i="3"/>
  <c r="X1139" i="3"/>
  <c r="X2175" i="3"/>
  <c r="X2362" i="3"/>
  <c r="R2173" i="3"/>
  <c r="X2831" i="3"/>
  <c r="X506" i="3"/>
  <c r="R2290" i="3"/>
  <c r="R601" i="3"/>
  <c r="X1500" i="3"/>
  <c r="R644" i="3"/>
  <c r="R2292" i="3"/>
  <c r="R2205" i="3"/>
  <c r="X1292" i="3"/>
  <c r="X1822" i="3"/>
  <c r="R1368" i="3"/>
  <c r="X51" i="3"/>
  <c r="R2415" i="3"/>
  <c r="X2176" i="3"/>
  <c r="R2377" i="3"/>
  <c r="X256" i="3"/>
  <c r="R530" i="3"/>
  <c r="R1843" i="3"/>
  <c r="R1266" i="3"/>
  <c r="X301" i="3"/>
  <c r="R2577" i="3"/>
  <c r="AA2586" i="3"/>
  <c r="S3081" i="3"/>
  <c r="U2510" i="3"/>
  <c r="T2669" i="3"/>
  <c r="P2730" i="3"/>
  <c r="R1325" i="3"/>
  <c r="X2003" i="3"/>
  <c r="X1888" i="3"/>
  <c r="T3189" i="3"/>
  <c r="R2766" i="3"/>
  <c r="S3091" i="3"/>
  <c r="R625" i="3"/>
  <c r="Q2652" i="3"/>
  <c r="Y2625" i="3"/>
  <c r="X1494" i="3"/>
  <c r="X568" i="3"/>
  <c r="X34" i="3"/>
  <c r="Q2442" i="3"/>
  <c r="R884" i="3"/>
  <c r="X2529" i="3"/>
  <c r="R2298" i="3"/>
  <c r="X2653" i="3"/>
  <c r="Q3116" i="3"/>
  <c r="Y3079" i="3"/>
  <c r="P2925" i="3"/>
  <c r="AA3244" i="3"/>
  <c r="Y2807" i="3"/>
  <c r="S3294" i="3"/>
  <c r="X2432" i="3"/>
  <c r="R2032" i="3"/>
  <c r="Z2785" i="3"/>
  <c r="Q2528" i="3"/>
  <c r="S3320" i="3"/>
  <c r="S2747" i="3"/>
  <c r="T2470" i="3"/>
  <c r="U2522" i="3"/>
  <c r="R705" i="3"/>
  <c r="R1244" i="3"/>
  <c r="R2883" i="3"/>
  <c r="P3009" i="3"/>
  <c r="R1764" i="3"/>
  <c r="Z3075" i="3"/>
  <c r="Y3177" i="3"/>
  <c r="Y2207" i="3"/>
  <c r="R897" i="3"/>
  <c r="X789" i="3"/>
  <c r="T2586" i="3"/>
  <c r="X1611" i="3"/>
  <c r="T3289" i="3"/>
  <c r="R1751" i="3"/>
  <c r="R830" i="3"/>
  <c r="R798" i="3"/>
  <c r="R2742" i="3"/>
  <c r="X1882" i="3"/>
  <c r="X182" i="3"/>
  <c r="R1270" i="3"/>
  <c r="R2240" i="3"/>
  <c r="X3072" i="3"/>
  <c r="R3323" i="3"/>
  <c r="X3003" i="3"/>
  <c r="X1665" i="3"/>
  <c r="R901" i="3"/>
  <c r="X692" i="3"/>
  <c r="R745" i="3"/>
  <c r="X1583" i="3"/>
  <c r="X473" i="3"/>
  <c r="X1635" i="3"/>
  <c r="X969" i="3"/>
  <c r="R952" i="3"/>
  <c r="X2427" i="3"/>
  <c r="R3297" i="3"/>
  <c r="R747" i="3"/>
  <c r="R661" i="3"/>
  <c r="R3137" i="3"/>
  <c r="X2989" i="3"/>
  <c r="R166" i="3"/>
  <c r="X1706" i="3"/>
  <c r="X2046" i="3"/>
  <c r="R1827" i="3"/>
  <c r="R852" i="3"/>
  <c r="R431" i="3"/>
  <c r="R3065" i="3"/>
  <c r="R2849" i="3"/>
  <c r="X3327" i="3"/>
  <c r="X1658" i="3"/>
  <c r="R2868" i="3"/>
  <c r="R3158" i="3"/>
  <c r="X83" i="3"/>
  <c r="X3305" i="3"/>
  <c r="X790" i="3"/>
  <c r="R1485" i="3"/>
  <c r="X2395" i="3"/>
  <c r="R3009" i="3"/>
  <c r="X435" i="3"/>
  <c r="X349" i="3"/>
  <c r="T2338" i="3"/>
  <c r="AA2845" i="3"/>
  <c r="R2622" i="3"/>
  <c r="R858" i="3"/>
  <c r="T2634" i="3"/>
  <c r="R2317" i="3"/>
  <c r="T2752" i="3"/>
  <c r="X698" i="3"/>
  <c r="R1588" i="3"/>
  <c r="U3133" i="3"/>
  <c r="P2538" i="3"/>
  <c r="X1471" i="3"/>
  <c r="R2153" i="3"/>
  <c r="U2497" i="3"/>
  <c r="Y2487" i="3"/>
  <c r="R2287" i="3"/>
  <c r="X2700" i="3"/>
  <c r="T2635" i="3"/>
  <c r="U2604" i="3"/>
  <c r="R2367" i="3"/>
  <c r="Z3106" i="3"/>
  <c r="R2466" i="3"/>
  <c r="Q2485" i="3"/>
  <c r="R2202" i="3"/>
  <c r="R56" i="3"/>
  <c r="R1511" i="3"/>
  <c r="P2992" i="3"/>
  <c r="T3016" i="3"/>
  <c r="Y3248" i="3"/>
  <c r="Z2720" i="3"/>
  <c r="U3082" i="3"/>
  <c r="X1896" i="3"/>
  <c r="R3109" i="3"/>
  <c r="R1406" i="3"/>
  <c r="U2832" i="3"/>
  <c r="U3236" i="3"/>
  <c r="Z3317" i="3"/>
  <c r="U2491" i="3"/>
  <c r="R545" i="3"/>
  <c r="R3324" i="3"/>
  <c r="X3154" i="3"/>
  <c r="Q3156" i="3"/>
  <c r="R124" i="3"/>
  <c r="T2472" i="3"/>
  <c r="Z3296" i="3"/>
  <c r="Q2518" i="3"/>
  <c r="X3059" i="3"/>
  <c r="X2608" i="3"/>
  <c r="AA2447" i="3"/>
  <c r="R2443" i="3"/>
  <c r="Z3077" i="3"/>
  <c r="X3309" i="3"/>
  <c r="Z2438" i="3"/>
  <c r="X1938" i="3"/>
  <c r="R1876" i="3"/>
  <c r="P2995" i="3"/>
  <c r="Z2631" i="3"/>
  <c r="U2861" i="3"/>
  <c r="AA2699" i="3"/>
  <c r="R2781" i="3"/>
  <c r="R1822" i="3"/>
  <c r="R982" i="3"/>
  <c r="Z2952" i="3"/>
  <c r="X2565" i="3"/>
  <c r="Y3220" i="3"/>
  <c r="X680" i="3"/>
  <c r="AA2816" i="3"/>
  <c r="S3155" i="3"/>
  <c r="AA2976" i="3"/>
  <c r="Q3234" i="3"/>
  <c r="R577" i="3"/>
  <c r="Q3088" i="3"/>
  <c r="R2515" i="3"/>
  <c r="Y3265" i="3"/>
  <c r="T2668" i="3"/>
  <c r="P2649" i="3"/>
  <c r="Y2897" i="3"/>
  <c r="R2966" i="3"/>
  <c r="S3025" i="3"/>
  <c r="Q3270" i="3"/>
  <c r="S2600" i="3"/>
  <c r="X3176" i="3"/>
  <c r="U2916" i="3"/>
  <c r="R1043" i="3"/>
  <c r="S2388" i="3"/>
  <c r="P2398" i="3"/>
  <c r="U3259" i="3"/>
  <c r="R1752" i="3"/>
  <c r="Q2428" i="3"/>
  <c r="X570" i="3"/>
  <c r="P2619" i="3"/>
  <c r="Z3305" i="3"/>
  <c r="Q2487" i="3"/>
  <c r="X2288" i="3"/>
  <c r="X1400" i="3"/>
  <c r="Z2894" i="3"/>
  <c r="X60" i="3"/>
  <c r="P2853" i="3"/>
  <c r="Y3270" i="3"/>
  <c r="Z2903" i="3"/>
  <c r="Y2644" i="3"/>
  <c r="S3072" i="3"/>
  <c r="R733" i="3"/>
  <c r="Y3120" i="3"/>
  <c r="R1501" i="3"/>
  <c r="P2350" i="3"/>
  <c r="P3156" i="3"/>
  <c r="R7" i="3"/>
  <c r="X2259" i="3"/>
  <c r="R2692" i="3"/>
  <c r="R676" i="3"/>
  <c r="T2906" i="3"/>
  <c r="AA3108" i="3"/>
  <c r="AA2809" i="3"/>
  <c r="R575" i="3"/>
  <c r="X2413" i="3"/>
  <c r="T3045" i="3"/>
  <c r="R219" i="3"/>
  <c r="Y2182" i="3"/>
  <c r="R2829" i="3"/>
  <c r="R2180" i="3"/>
  <c r="AA3309" i="3"/>
  <c r="T2333" i="3"/>
  <c r="R2791" i="3"/>
  <c r="R809" i="3"/>
  <c r="Y2691" i="3"/>
  <c r="Z3049" i="3"/>
  <c r="R1165" i="3"/>
  <c r="R3301" i="3"/>
  <c r="X647" i="3"/>
  <c r="Q2201" i="3"/>
  <c r="R1392" i="3"/>
  <c r="T2875" i="3"/>
  <c r="R3047" i="3"/>
  <c r="T2562" i="3"/>
  <c r="R2489" i="3"/>
  <c r="X2011" i="3"/>
  <c r="R3314" i="3"/>
  <c r="P3151" i="3"/>
  <c r="AA1995" i="3"/>
  <c r="AA2526" i="3"/>
  <c r="X2473" i="3"/>
  <c r="Q3170" i="3"/>
  <c r="R3216" i="3"/>
  <c r="X2463" i="3"/>
  <c r="R1853" i="3"/>
  <c r="U2999" i="3"/>
  <c r="S3030" i="3"/>
  <c r="S2605" i="3"/>
  <c r="U3031" i="3"/>
  <c r="R664" i="3"/>
  <c r="R167" i="3"/>
  <c r="R2909" i="3"/>
  <c r="P2786" i="3"/>
  <c r="R2657" i="3"/>
  <c r="T3046" i="3"/>
  <c r="P2661" i="3"/>
  <c r="Q2636" i="3"/>
  <c r="X170" i="3"/>
  <c r="R2324" i="3"/>
  <c r="Z2943" i="3"/>
  <c r="X1724" i="3"/>
  <c r="Q2887" i="3"/>
  <c r="Z3116" i="3"/>
  <c r="P2468" i="3"/>
  <c r="R2833" i="3"/>
  <c r="X1798" i="3"/>
  <c r="P2921" i="3"/>
  <c r="Z2554" i="3"/>
  <c r="T2980" i="3"/>
  <c r="Z2897" i="3"/>
  <c r="X653" i="3"/>
  <c r="R2141" i="3"/>
  <c r="X1017" i="3"/>
  <c r="Q3256" i="3"/>
  <c r="U2798" i="3"/>
  <c r="P2668" i="3"/>
  <c r="S2843" i="3"/>
  <c r="Z2721" i="3"/>
  <c r="X1281" i="3"/>
  <c r="Y2680" i="3"/>
  <c r="Q2328" i="3"/>
  <c r="R208" i="3"/>
  <c r="S2721" i="3"/>
  <c r="R1618" i="3"/>
  <c r="T2769" i="3"/>
  <c r="S3186" i="3"/>
  <c r="X1175" i="3"/>
  <c r="S2521" i="3"/>
  <c r="R2331" i="3"/>
  <c r="Q3328" i="3"/>
  <c r="Z2867" i="3"/>
  <c r="P2403" i="3"/>
  <c r="R2159" i="3"/>
  <c r="T2979" i="3"/>
  <c r="X270" i="3"/>
  <c r="U2592" i="3"/>
  <c r="Q1769" i="3"/>
  <c r="T2893" i="3"/>
  <c r="U3227" i="3"/>
  <c r="S2535" i="3"/>
  <c r="AA3294" i="3"/>
  <c r="S2810" i="3"/>
  <c r="AA2869" i="3"/>
  <c r="Q3108" i="3"/>
  <c r="R1509" i="3"/>
  <c r="R158" i="3"/>
  <c r="Y2578" i="3"/>
  <c r="R1056" i="3"/>
  <c r="Z2921" i="3"/>
  <c r="Z2941" i="3"/>
  <c r="Z2431" i="3"/>
  <c r="AA2999" i="3"/>
  <c r="P2370" i="3"/>
  <c r="R1622" i="3"/>
  <c r="S2687" i="3"/>
  <c r="R2982" i="3"/>
  <c r="AA2423" i="3"/>
  <c r="R1851" i="3"/>
  <c r="R3108" i="3"/>
  <c r="Z3308" i="3"/>
  <c r="X2518" i="3"/>
  <c r="Z3207" i="3"/>
  <c r="Y2918" i="3"/>
  <c r="Z3310" i="3"/>
  <c r="Y2922" i="3"/>
  <c r="X2371" i="3"/>
  <c r="AA2384" i="3"/>
  <c r="R2274" i="3"/>
  <c r="Z3232" i="3"/>
  <c r="Y3158" i="3"/>
  <c r="Z3288" i="3"/>
  <c r="U3102" i="3"/>
  <c r="Q2737" i="3"/>
  <c r="Q2544" i="3"/>
  <c r="T2431" i="3"/>
  <c r="U2546" i="3"/>
  <c r="AA3158" i="3"/>
  <c r="Z2805" i="3"/>
  <c r="R2544" i="3"/>
  <c r="R1796" i="3"/>
  <c r="X1625" i="3"/>
  <c r="R539" i="3"/>
  <c r="S3007" i="3"/>
  <c r="Y2934" i="3"/>
  <c r="U3164" i="3"/>
  <c r="Z2632" i="3"/>
  <c r="R762" i="3"/>
  <c r="Z2730" i="3"/>
  <c r="R2122" i="3"/>
  <c r="Z2535" i="3"/>
  <c r="Q3102" i="3"/>
  <c r="X2325" i="3"/>
  <c r="P3245" i="3"/>
  <c r="Z3244" i="3"/>
  <c r="Q3105" i="3"/>
  <c r="X877" i="3"/>
  <c r="AA2121" i="3"/>
  <c r="R782" i="3"/>
  <c r="X1430" i="3"/>
  <c r="X2270" i="3"/>
  <c r="R624" i="3"/>
  <c r="Z2975" i="3"/>
  <c r="R1871" i="3"/>
  <c r="T2918" i="3"/>
  <c r="R2356" i="3"/>
  <c r="P2088" i="3"/>
  <c r="X2731" i="3"/>
  <c r="X2752" i="3"/>
  <c r="R135" i="3"/>
  <c r="U2927" i="3"/>
  <c r="S2766" i="3"/>
  <c r="U2796" i="3"/>
  <c r="R1009" i="3"/>
  <c r="Z2476" i="3"/>
  <c r="R2611" i="3"/>
  <c r="R1479" i="3"/>
  <c r="R2746" i="3"/>
  <c r="U2608" i="3"/>
  <c r="S3120" i="3"/>
  <c r="S2453" i="3"/>
  <c r="U3302" i="3"/>
  <c r="R636" i="3"/>
  <c r="X2848" i="3"/>
  <c r="R1952" i="3"/>
  <c r="Y2815" i="3"/>
  <c r="Q3137" i="3"/>
  <c r="P2887" i="3"/>
  <c r="P3327" i="3"/>
  <c r="X2817" i="3"/>
  <c r="R96" i="3"/>
  <c r="X3001" i="3"/>
  <c r="S3043" i="3"/>
  <c r="S3092" i="3"/>
  <c r="P3289" i="3"/>
  <c r="S2820" i="3"/>
  <c r="X2769" i="3"/>
  <c r="X1872" i="3"/>
  <c r="R25" i="3"/>
  <c r="S2862" i="3"/>
  <c r="T3024" i="3"/>
  <c r="U2902" i="3"/>
  <c r="Y2552" i="3"/>
  <c r="X2781" i="3"/>
  <c r="X2947" i="3"/>
  <c r="R211" i="3"/>
  <c r="P2633" i="3"/>
  <c r="T3082" i="3"/>
  <c r="S3139" i="3"/>
  <c r="T2724" i="3"/>
  <c r="AA2963" i="3"/>
  <c r="S3277" i="3"/>
  <c r="R3048" i="3"/>
  <c r="U2521" i="3"/>
  <c r="R3277" i="3"/>
  <c r="P2374" i="3"/>
  <c r="R573" i="3"/>
  <c r="Q2056" i="3"/>
  <c r="U3075" i="3"/>
  <c r="R719" i="3"/>
  <c r="Q2688" i="3"/>
  <c r="X2191" i="3"/>
  <c r="S2479" i="3"/>
  <c r="U2782" i="3"/>
  <c r="R1623" i="3"/>
  <c r="R382" i="3"/>
  <c r="U2732" i="3"/>
  <c r="R407" i="3"/>
  <c r="U3320" i="3"/>
  <c r="S2559" i="3"/>
  <c r="T2845" i="3"/>
  <c r="AA2860" i="3"/>
  <c r="T2688" i="3"/>
  <c r="P2918" i="3"/>
  <c r="S2038" i="3"/>
  <c r="AA3243" i="3"/>
  <c r="R1535" i="3"/>
  <c r="R1416" i="3"/>
  <c r="X1885" i="3"/>
  <c r="T3058" i="3"/>
  <c r="X1913" i="3"/>
  <c r="Q2700" i="3"/>
  <c r="S3195" i="3"/>
  <c r="R2478" i="3"/>
  <c r="AA2890" i="3"/>
  <c r="R842" i="3"/>
  <c r="R1004" i="3"/>
  <c r="Q2962" i="3"/>
  <c r="R3303" i="3"/>
  <c r="AA2831" i="3"/>
  <c r="T2953" i="3"/>
  <c r="Q3216" i="3"/>
  <c r="R2604" i="3"/>
  <c r="R2014" i="3"/>
  <c r="R1448" i="3"/>
  <c r="R2668" i="3"/>
  <c r="R1778" i="3"/>
  <c r="R2086" i="3"/>
  <c r="S3303" i="3"/>
  <c r="R1395" i="3"/>
  <c r="S3311" i="3"/>
  <c r="R946" i="3"/>
  <c r="U2479" i="3"/>
  <c r="R2344" i="3"/>
  <c r="R1775" i="3"/>
  <c r="X2896" i="3"/>
  <c r="U3173" i="3"/>
  <c r="Q3024" i="3"/>
  <c r="T2889" i="3"/>
  <c r="R2964" i="3"/>
  <c r="U2790" i="3"/>
  <c r="R1661" i="3"/>
  <c r="X1199" i="3"/>
  <c r="X2083" i="3"/>
  <c r="AA2940" i="3"/>
  <c r="R230" i="3"/>
  <c r="X1033" i="3"/>
  <c r="Y2869" i="3"/>
  <c r="X174" i="3"/>
  <c r="T2874" i="3"/>
  <c r="R308" i="3"/>
  <c r="R607" i="3"/>
  <c r="Q2817" i="3"/>
  <c r="R453" i="3"/>
  <c r="Y2679" i="3"/>
  <c r="R2156" i="3"/>
  <c r="X2490" i="3"/>
  <c r="R310" i="3"/>
  <c r="X2663" i="3"/>
  <c r="R1352" i="3"/>
  <c r="R3015" i="3"/>
  <c r="Y2560" i="3"/>
  <c r="X2646" i="3"/>
  <c r="U2234" i="3"/>
  <c r="X2002" i="3"/>
  <c r="T2910" i="3"/>
  <c r="Y2975" i="3"/>
  <c r="Y2532" i="3"/>
  <c r="R2856" i="3"/>
  <c r="R534" i="3"/>
  <c r="R3199" i="3"/>
  <c r="P3195" i="3"/>
  <c r="X1136" i="3"/>
  <c r="P2687" i="3"/>
  <c r="R2928" i="3"/>
  <c r="Q2274" i="3"/>
  <c r="R1488" i="3"/>
  <c r="X1845" i="3"/>
  <c r="P3263" i="3"/>
  <c r="Y3037" i="3"/>
  <c r="S3242" i="3"/>
  <c r="X907" i="3"/>
  <c r="Q2970" i="3"/>
  <c r="X101" i="3"/>
  <c r="R3086" i="3"/>
  <c r="R406" i="3"/>
  <c r="S2437" i="3"/>
  <c r="T3252" i="3"/>
  <c r="S2950" i="3"/>
  <c r="AA2481" i="3"/>
  <c r="R1499" i="3"/>
  <c r="R995" i="3"/>
  <c r="R1005" i="3"/>
  <c r="Y3329" i="3"/>
  <c r="S3285" i="3"/>
  <c r="T2818" i="3"/>
  <c r="AA2568" i="3"/>
  <c r="R2554" i="3"/>
  <c r="X226" i="3"/>
  <c r="R3111" i="3"/>
  <c r="S3268" i="3"/>
  <c r="S2973" i="3"/>
  <c r="Y3145" i="3"/>
  <c r="S2507" i="3"/>
  <c r="R2357" i="3"/>
  <c r="R1718" i="3"/>
  <c r="R609" i="3"/>
  <c r="P2792" i="3"/>
  <c r="Q3123" i="3"/>
  <c r="Z2174" i="3"/>
  <c r="S3018" i="3"/>
  <c r="P2242" i="3"/>
  <c r="P2985" i="3"/>
  <c r="R2513" i="3"/>
  <c r="AA3123" i="3"/>
  <c r="T2641" i="3"/>
  <c r="S3315" i="3"/>
  <c r="U2780" i="3"/>
  <c r="AA2709" i="3"/>
  <c r="P2714" i="3"/>
  <c r="R1075" i="3"/>
  <c r="Y3257" i="3"/>
  <c r="Z3247" i="3"/>
  <c r="P2580" i="3"/>
  <c r="S2984" i="3"/>
  <c r="R764" i="3"/>
  <c r="R1855" i="3"/>
  <c r="Y2988" i="3"/>
  <c r="R267" i="3"/>
  <c r="R1494" i="3"/>
  <c r="R2143" i="3"/>
  <c r="Q3239" i="3"/>
  <c r="U2917" i="3"/>
  <c r="R2983" i="3"/>
  <c r="Q3038" i="3"/>
  <c r="AA2331" i="3"/>
  <c r="P3325" i="3"/>
  <c r="S2767" i="3"/>
  <c r="U2964" i="3"/>
  <c r="Y3251" i="3"/>
  <c r="P2832" i="3"/>
  <c r="X1699" i="3"/>
  <c r="S3078" i="3"/>
  <c r="S3114" i="3"/>
  <c r="S3295" i="3"/>
  <c r="S2617" i="3"/>
  <c r="R962" i="3"/>
  <c r="AA3101" i="3"/>
  <c r="AA2842" i="3"/>
  <c r="AA3268" i="3"/>
  <c r="P2612" i="3"/>
  <c r="R1057" i="3"/>
  <c r="T2854" i="3"/>
  <c r="T2537" i="3"/>
  <c r="X2179" i="3"/>
  <c r="U3123" i="3"/>
  <c r="Y2346" i="3"/>
  <c r="U2735" i="3"/>
  <c r="S3029" i="3"/>
  <c r="R3224" i="3"/>
  <c r="P2390" i="3"/>
  <c r="Y3331" i="3"/>
  <c r="Z2787" i="3"/>
  <c r="R1536" i="3"/>
  <c r="S3142" i="3"/>
  <c r="Q2624" i="3"/>
  <c r="Q2959" i="3"/>
  <c r="Q2616" i="3"/>
  <c r="X2978" i="3"/>
  <c r="R2399" i="3"/>
  <c r="X2891" i="3"/>
  <c r="U2594" i="3"/>
  <c r="R152" i="3"/>
  <c r="R622" i="3"/>
  <c r="P3317" i="3"/>
  <c r="R3016" i="3"/>
  <c r="X1548" i="3"/>
  <c r="R1350" i="3"/>
  <c r="X894" i="3"/>
  <c r="AA2327" i="3"/>
  <c r="R1180" i="3"/>
  <c r="U3209" i="3"/>
  <c r="R1968" i="3"/>
  <c r="R2312" i="3"/>
  <c r="R2392" i="3"/>
  <c r="R2380" i="3"/>
  <c r="X160" i="3"/>
  <c r="R1504" i="3"/>
  <c r="Y3260" i="3"/>
  <c r="P2901" i="3"/>
  <c r="R341" i="3"/>
  <c r="R2203" i="3"/>
  <c r="AA2747" i="3"/>
  <c r="Q3158" i="3"/>
  <c r="AA2778" i="3"/>
  <c r="X734" i="3"/>
  <c r="R1089" i="3"/>
  <c r="R1314" i="3"/>
  <c r="Z3153" i="3"/>
  <c r="R1306" i="3"/>
  <c r="S2815" i="3"/>
  <c r="X2087" i="3"/>
  <c r="T2622" i="3"/>
  <c r="R199" i="3"/>
  <c r="X2112" i="3"/>
  <c r="Z3128" i="3"/>
  <c r="S2218" i="3"/>
  <c r="U2475" i="3"/>
  <c r="R1160" i="3"/>
  <c r="Z2893" i="3"/>
  <c r="R262" i="3"/>
  <c r="R3003" i="3"/>
  <c r="X833" i="3"/>
  <c r="Z2496" i="3"/>
  <c r="S3113" i="3"/>
  <c r="Y2140" i="3"/>
  <c r="P2947" i="3"/>
  <c r="X2081" i="3"/>
  <c r="X890" i="3"/>
  <c r="X2985" i="3"/>
  <c r="T3176" i="3"/>
  <c r="Z2406" i="3"/>
  <c r="T3129" i="3"/>
  <c r="P3206" i="3"/>
  <c r="R2754" i="3"/>
  <c r="R90" i="3"/>
  <c r="R1402" i="3"/>
  <c r="S3206" i="3"/>
  <c r="R2362" i="3"/>
  <c r="Q3075" i="3"/>
  <c r="X3095" i="3"/>
  <c r="X521" i="3"/>
  <c r="X2662" i="3"/>
  <c r="X3204" i="3"/>
  <c r="P3065" i="3"/>
  <c r="AA3179" i="3"/>
  <c r="P2435" i="3"/>
  <c r="Q3071" i="3"/>
  <c r="Q2919" i="3"/>
  <c r="P2101" i="3"/>
  <c r="R3305" i="3"/>
  <c r="T2143" i="3"/>
  <c r="P2915" i="3"/>
  <c r="U2905" i="3"/>
  <c r="AA2782" i="3"/>
  <c r="R1271" i="3"/>
  <c r="Y2917" i="3"/>
  <c r="R1593" i="3"/>
  <c r="Y3097" i="3"/>
  <c r="Z2692" i="3"/>
  <c r="R1529" i="3"/>
  <c r="Y3191" i="3"/>
  <c r="X2350" i="3"/>
  <c r="R178" i="3"/>
  <c r="Z3172" i="3"/>
  <c r="R3092" i="3"/>
  <c r="P3271" i="3"/>
  <c r="AA2987" i="3"/>
  <c r="AA2701" i="3"/>
  <c r="P2417" i="3"/>
  <c r="P3166" i="3"/>
  <c r="Z2997" i="3"/>
  <c r="AA3050" i="3"/>
  <c r="S3272" i="3"/>
  <c r="P2877" i="3"/>
  <c r="U3268" i="3"/>
  <c r="AA2479" i="3"/>
  <c r="AA3052" i="3"/>
  <c r="X893" i="3"/>
  <c r="Y3103" i="3"/>
  <c r="X2247" i="3"/>
  <c r="AA2698" i="3"/>
  <c r="Y3175" i="3"/>
  <c r="R2279" i="3"/>
  <c r="T3034" i="3"/>
  <c r="S2622" i="3"/>
  <c r="T3262" i="3"/>
  <c r="AA2434" i="3"/>
  <c r="X3272" i="3"/>
  <c r="Q3275" i="3"/>
  <c r="P3250" i="3"/>
  <c r="R2019" i="3"/>
  <c r="AA2592" i="3"/>
  <c r="R2756" i="3"/>
  <c r="R3032" i="3"/>
  <c r="R814" i="3"/>
  <c r="T3013" i="3"/>
  <c r="X785" i="3"/>
  <c r="R2329" i="3"/>
  <c r="Z3287" i="3"/>
  <c r="R1794" i="3"/>
  <c r="X2876" i="3"/>
  <c r="X3174" i="3"/>
  <c r="Q2993" i="3"/>
  <c r="Y2658" i="3"/>
  <c r="X2014" i="3"/>
  <c r="Y2540" i="3"/>
  <c r="Y3287" i="3"/>
  <c r="R582" i="3"/>
  <c r="R2686" i="3"/>
  <c r="T2900" i="3"/>
  <c r="AA2863" i="3"/>
  <c r="X989" i="3"/>
  <c r="Q3104" i="3"/>
  <c r="Q3192" i="3"/>
  <c r="R508" i="3"/>
  <c r="X1644" i="3"/>
  <c r="Z2797" i="3"/>
  <c r="T3315" i="3"/>
  <c r="Y3074" i="3"/>
  <c r="R506" i="3"/>
  <c r="X1459" i="3"/>
  <c r="R1432" i="3"/>
  <c r="Q2314" i="3"/>
  <c r="R2674" i="3"/>
  <c r="P3291" i="3"/>
  <c r="R2069" i="3"/>
  <c r="Y2568" i="3"/>
  <c r="X2388" i="3"/>
  <c r="R2755" i="3"/>
  <c r="S3243" i="3"/>
  <c r="X586" i="3"/>
  <c r="S2568" i="3"/>
  <c r="R1319" i="3"/>
  <c r="S2551" i="3"/>
  <c r="R1523" i="3"/>
  <c r="X2274" i="3"/>
  <c r="R2059" i="3"/>
  <c r="Y2827" i="3"/>
  <c r="P3292" i="3"/>
  <c r="Z2570" i="3"/>
  <c r="Z2937" i="3"/>
  <c r="R797" i="3"/>
  <c r="R2693" i="3"/>
  <c r="X766" i="3"/>
  <c r="Y2567" i="3"/>
  <c r="T2581" i="3"/>
  <c r="U3313" i="3"/>
  <c r="U2975" i="3"/>
  <c r="X1890" i="3"/>
  <c r="R2121" i="3"/>
  <c r="X395" i="3"/>
  <c r="Z2926" i="3"/>
  <c r="X2521" i="3"/>
  <c r="S2819" i="3"/>
  <c r="R2636" i="3"/>
  <c r="X3262" i="3"/>
  <c r="R620" i="3"/>
  <c r="X1207" i="3"/>
  <c r="AA3137" i="3"/>
  <c r="Y3151" i="3"/>
  <c r="S2629" i="3"/>
  <c r="Z3095" i="3"/>
  <c r="AA2864" i="3"/>
  <c r="T2678" i="3"/>
  <c r="AA3150" i="3"/>
  <c r="T3192" i="3"/>
  <c r="Q3068" i="3"/>
  <c r="T2805" i="3"/>
  <c r="Y2887" i="3"/>
  <c r="X2101" i="3"/>
  <c r="T2820" i="3"/>
  <c r="X2031" i="3"/>
  <c r="P3277" i="3"/>
  <c r="X2361" i="3"/>
  <c r="R677" i="3"/>
  <c r="Q3252" i="3"/>
  <c r="R2533" i="3"/>
  <c r="T3239" i="3"/>
  <c r="Z2444" i="3"/>
  <c r="R2347" i="3"/>
  <c r="S3152" i="3"/>
  <c r="P3196" i="3"/>
  <c r="U2900" i="3"/>
  <c r="AA3033" i="3"/>
  <c r="U2578" i="3"/>
  <c r="S2955" i="3"/>
  <c r="Y2631" i="3"/>
  <c r="T2878" i="3"/>
  <c r="T2412" i="3"/>
  <c r="Y2830" i="3"/>
  <c r="Q3040" i="3"/>
  <c r="P2505" i="3"/>
  <c r="R279" i="3"/>
  <c r="P3330" i="3"/>
  <c r="R3028" i="3"/>
  <c r="Y2673" i="3"/>
  <c r="AA2667" i="3"/>
  <c r="Q3064" i="3"/>
  <c r="P3168" i="3"/>
  <c r="Z2224" i="3"/>
  <c r="Q3026" i="3"/>
  <c r="Q3093" i="3"/>
  <c r="Z3184" i="3"/>
  <c r="Y2932" i="3"/>
  <c r="AA2501" i="3"/>
  <c r="R226" i="3"/>
  <c r="T2812" i="3"/>
  <c r="R2492" i="3"/>
  <c r="AA2861" i="3"/>
  <c r="AA2459" i="3"/>
  <c r="AA3031" i="3"/>
  <c r="S2195" i="3"/>
  <c r="S3107" i="3"/>
  <c r="U2876" i="3"/>
  <c r="R1289" i="3"/>
  <c r="R3096" i="3"/>
  <c r="X2241" i="3"/>
  <c r="R1477" i="3"/>
  <c r="U3240" i="3"/>
  <c r="R894" i="3"/>
  <c r="R1457" i="3"/>
  <c r="X205" i="3"/>
  <c r="R600" i="3"/>
  <c r="X3249" i="3"/>
  <c r="R2012" i="3"/>
  <c r="U3117" i="3"/>
  <c r="Y2754" i="3"/>
  <c r="R3102" i="3"/>
  <c r="Z3167" i="3"/>
  <c r="Q3133" i="3"/>
  <c r="R2458" i="3"/>
  <c r="X1422" i="3"/>
  <c r="Y3132" i="3"/>
  <c r="Y3161" i="3"/>
  <c r="X302" i="3"/>
  <c r="Z3129" i="3"/>
  <c r="T3107" i="3"/>
  <c r="X1057" i="3"/>
  <c r="R648" i="3"/>
  <c r="Y3256" i="3"/>
  <c r="S3205" i="3"/>
  <c r="X444" i="3"/>
  <c r="X1036" i="3"/>
  <c r="R2906" i="3"/>
  <c r="R1040" i="3"/>
  <c r="T2682" i="3"/>
  <c r="X3132" i="3"/>
  <c r="U2622" i="3"/>
  <c r="T3149" i="3"/>
  <c r="Q2764" i="3"/>
  <c r="R828" i="3"/>
  <c r="R1441" i="3"/>
  <c r="T2570" i="3"/>
  <c r="R2894" i="3"/>
  <c r="AA3314" i="3"/>
  <c r="R527" i="3"/>
  <c r="Z3059" i="3"/>
  <c r="X2384" i="3"/>
  <c r="X32" i="3"/>
  <c r="S2446" i="3"/>
  <c r="Q2594" i="3"/>
  <c r="S3287" i="3"/>
  <c r="Y2490" i="3"/>
  <c r="U2748" i="3"/>
  <c r="R1919" i="3"/>
  <c r="X2397" i="3"/>
  <c r="R2387" i="3"/>
  <c r="Y2429" i="3"/>
  <c r="Z3281" i="3"/>
  <c r="AA2164" i="3"/>
  <c r="Q2999" i="3"/>
  <c r="R2694" i="3"/>
  <c r="R2363" i="3"/>
  <c r="R1505" i="3"/>
  <c r="Q2701" i="3"/>
  <c r="R2008" i="3"/>
  <c r="U2743" i="3"/>
  <c r="R1311" i="3"/>
  <c r="R2145" i="3"/>
  <c r="X2524" i="3"/>
  <c r="Y3118" i="3"/>
  <c r="T2455" i="3"/>
  <c r="U2898" i="3"/>
  <c r="P2055" i="3"/>
  <c r="AA2566" i="3"/>
  <c r="X3194" i="3"/>
  <c r="R3329" i="3"/>
  <c r="P2536" i="3"/>
  <c r="S3153" i="3"/>
  <c r="S2909" i="3"/>
  <c r="U2231" i="3"/>
  <c r="Q2704" i="3"/>
  <c r="R3187" i="3"/>
  <c r="Q2630" i="3"/>
  <c r="R1947" i="3"/>
  <c r="P2291" i="3"/>
  <c r="R286" i="3"/>
  <c r="R2878" i="3"/>
  <c r="X3096" i="3"/>
  <c r="R3042" i="3"/>
  <c r="R1900" i="3"/>
  <c r="AA3069" i="3"/>
  <c r="R786" i="3"/>
  <c r="T3099" i="3"/>
  <c r="X3181" i="3"/>
  <c r="R2503" i="3"/>
  <c r="R2649" i="3"/>
  <c r="R2700" i="3"/>
  <c r="T2763" i="3"/>
  <c r="U2242" i="3"/>
  <c r="R1748" i="3"/>
  <c r="X3240" i="3"/>
  <c r="Z3327" i="3"/>
  <c r="X265" i="3"/>
  <c r="Q2916" i="3"/>
  <c r="S3137" i="3"/>
  <c r="U2434" i="3"/>
  <c r="R1132" i="3"/>
  <c r="Y2593" i="3"/>
  <c r="S3254" i="3"/>
  <c r="R1914" i="3"/>
  <c r="R743" i="3"/>
  <c r="T2944" i="3"/>
  <c r="Z2376" i="3"/>
  <c r="R2348" i="3"/>
  <c r="R1852" i="3"/>
  <c r="X1253" i="3"/>
  <c r="R2963" i="3"/>
  <c r="U2471" i="3"/>
  <c r="R2169" i="3"/>
  <c r="P2982" i="3"/>
  <c r="R2663" i="3"/>
  <c r="R980" i="3"/>
  <c r="R1316" i="3"/>
  <c r="Q2821" i="3"/>
  <c r="X2607" i="3"/>
  <c r="P2843" i="3"/>
  <c r="Q3315" i="3"/>
  <c r="X627" i="3"/>
  <c r="R3051" i="3"/>
  <c r="X497" i="3"/>
  <c r="U2363" i="3"/>
  <c r="AA2189" i="3"/>
  <c r="R2354" i="3"/>
  <c r="AA3120" i="3"/>
  <c r="U2538" i="3"/>
  <c r="R2667" i="3"/>
  <c r="Y2851" i="3"/>
  <c r="Q2524" i="3"/>
  <c r="Y2902" i="3"/>
  <c r="R348" i="3"/>
  <c r="Z3083" i="3"/>
  <c r="P2639" i="3"/>
  <c r="X738" i="3"/>
  <c r="X2012" i="3"/>
  <c r="AA2665" i="3"/>
  <c r="S2648" i="3"/>
  <c r="X2605" i="3"/>
  <c r="R1645" i="3"/>
  <c r="X3137" i="3"/>
  <c r="R55" i="3"/>
  <c r="P2868" i="3"/>
  <c r="R2602" i="3"/>
  <c r="AA2770" i="3"/>
  <c r="P3216" i="3"/>
  <c r="S3005" i="3"/>
  <c r="X1290" i="3"/>
  <c r="R1114" i="3"/>
  <c r="AA3284" i="3"/>
  <c r="R551" i="3"/>
  <c r="Z2738" i="3"/>
  <c r="R1095" i="3"/>
  <c r="Y2409" i="3"/>
  <c r="X2365" i="3"/>
  <c r="R198" i="3"/>
  <c r="U2918" i="3"/>
  <c r="Z2961" i="3"/>
  <c r="Z2558" i="3"/>
  <c r="P3274" i="3"/>
  <c r="P3031" i="3"/>
  <c r="R2635" i="3"/>
  <c r="R853" i="3"/>
  <c r="P2904" i="3"/>
  <c r="P3013" i="3"/>
  <c r="U2805" i="3"/>
  <c r="U2104" i="3"/>
  <c r="T3206" i="3"/>
  <c r="X2439" i="3"/>
  <c r="R2681" i="3"/>
  <c r="R62" i="3"/>
  <c r="U2467" i="3"/>
  <c r="R507" i="3"/>
  <c r="Q3249" i="3"/>
  <c r="X1944" i="3"/>
  <c r="X2668" i="3"/>
  <c r="R558" i="3"/>
  <c r="AA3286" i="3"/>
  <c r="Q3009" i="3"/>
  <c r="P3129" i="3"/>
  <c r="Q2913" i="3"/>
  <c r="S3240" i="3"/>
  <c r="R22" i="3"/>
  <c r="S2865" i="3"/>
  <c r="Q3198" i="3"/>
  <c r="Z2459" i="3"/>
  <c r="U2512" i="3"/>
  <c r="S2135" i="3"/>
  <c r="AA2752" i="3"/>
  <c r="Z2988" i="3"/>
  <c r="S2548" i="3"/>
  <c r="AA3063" i="3"/>
  <c r="Y2925" i="3"/>
  <c r="X2367" i="3"/>
  <c r="R2260" i="3"/>
  <c r="AA2650" i="3"/>
  <c r="R2874" i="3"/>
  <c r="T3268" i="3"/>
  <c r="AA2357" i="3"/>
  <c r="AA2404" i="3"/>
  <c r="P2949" i="3"/>
  <c r="AA3287" i="3"/>
  <c r="AA3305" i="3"/>
  <c r="X3085" i="3"/>
  <c r="Q2411" i="3"/>
  <c r="AA2887" i="3"/>
  <c r="X1034" i="3"/>
  <c r="AA2727" i="3"/>
  <c r="R772" i="3"/>
  <c r="AA2886" i="3"/>
  <c r="T3217" i="3"/>
  <c r="X1844" i="3"/>
  <c r="R2775" i="3"/>
  <c r="Q3220" i="3"/>
  <c r="R515" i="3"/>
  <c r="X2125" i="3"/>
  <c r="X3007" i="3"/>
  <c r="Y2610" i="3"/>
  <c r="Z2965" i="3"/>
  <c r="Y2330" i="3"/>
  <c r="U2502" i="3"/>
  <c r="R326" i="3"/>
  <c r="T3178" i="3"/>
  <c r="AA2955" i="3"/>
  <c r="Y2489" i="3"/>
  <c r="R2795" i="3"/>
  <c r="S3227" i="3"/>
  <c r="R634" i="3"/>
  <c r="AA2974" i="3"/>
  <c r="S3010" i="3"/>
  <c r="Y3206" i="3"/>
  <c r="Q2560" i="3"/>
  <c r="Q3184" i="3"/>
  <c r="Y3086" i="3"/>
  <c r="S2951" i="3"/>
  <c r="U2262" i="3"/>
  <c r="X1377" i="3"/>
  <c r="R1533" i="3"/>
  <c r="R1749" i="3"/>
  <c r="S2937" i="3"/>
  <c r="R987" i="3"/>
  <c r="S3067" i="3"/>
  <c r="S2806" i="3"/>
  <c r="R2130" i="3"/>
  <c r="Y2491" i="3"/>
  <c r="R1154" i="3"/>
  <c r="U2956" i="3"/>
  <c r="R1715" i="3"/>
  <c r="R2922" i="3"/>
  <c r="U2939" i="3"/>
  <c r="AA3139" i="3"/>
  <c r="X1224" i="3"/>
  <c r="P2844" i="3"/>
  <c r="AA2982" i="3"/>
  <c r="AA3321" i="3"/>
  <c r="X2734" i="3"/>
  <c r="Z2991" i="3"/>
  <c r="P2466" i="3"/>
  <c r="X2165" i="3"/>
  <c r="R1868" i="3"/>
  <c r="T2963" i="3"/>
  <c r="S3270" i="3"/>
  <c r="R196" i="3"/>
  <c r="X1546" i="3"/>
  <c r="X2257" i="3"/>
  <c r="R3043" i="3"/>
  <c r="S2623" i="3"/>
  <c r="Q3254" i="3"/>
  <c r="Z2803" i="3"/>
  <c r="Q3261" i="3"/>
  <c r="R1865" i="3"/>
  <c r="X3058" i="3"/>
  <c r="X1675" i="3"/>
  <c r="U2461" i="3"/>
  <c r="R832" i="3"/>
  <c r="U2567" i="3"/>
  <c r="S3262" i="3"/>
  <c r="P2965" i="3"/>
  <c r="R2277" i="3"/>
  <c r="R1683" i="3"/>
  <c r="AA2800" i="3"/>
  <c r="Q2857" i="3"/>
  <c r="Y2899" i="3"/>
  <c r="P2130" i="3"/>
  <c r="P3087" i="3"/>
  <c r="X2915" i="3"/>
  <c r="R3269" i="3"/>
  <c r="T3005" i="3"/>
  <c r="P3060" i="3"/>
  <c r="AA3085" i="3"/>
  <c r="Q2874" i="3"/>
  <c r="Z2964" i="3"/>
  <c r="R863" i="3"/>
  <c r="X1557" i="3"/>
  <c r="R2073" i="3"/>
  <c r="Y2462" i="3"/>
  <c r="R1260" i="3"/>
  <c r="Q2779" i="3"/>
  <c r="R2788" i="3"/>
  <c r="X1431" i="3"/>
  <c r="R2411" i="3"/>
  <c r="Z2896" i="3"/>
  <c r="Q3121" i="3"/>
  <c r="Q2465" i="3"/>
  <c r="Z2618" i="3"/>
  <c r="R2235" i="3"/>
  <c r="R3011" i="3"/>
  <c r="R235" i="3"/>
  <c r="U2814" i="3"/>
  <c r="R1727" i="3"/>
  <c r="U3247" i="3"/>
  <c r="P3133" i="3"/>
  <c r="R564" i="3"/>
  <c r="X2200" i="3"/>
  <c r="X558" i="3"/>
  <c r="Q2945" i="3"/>
  <c r="Z2678" i="3"/>
  <c r="R1883" i="3"/>
  <c r="Q2819" i="3"/>
  <c r="S3326" i="3"/>
  <c r="X582" i="3"/>
  <c r="Q2533" i="3"/>
  <c r="Y2896" i="3"/>
  <c r="T2660" i="3"/>
  <c r="R2890" i="3"/>
  <c r="U3048" i="3"/>
  <c r="S3106" i="3"/>
  <c r="R1203" i="3"/>
  <c r="R1532" i="3"/>
  <c r="S2969" i="3"/>
  <c r="T3271" i="3"/>
  <c r="R2147" i="3"/>
  <c r="R405" i="3"/>
  <c r="R1085" i="3"/>
  <c r="R1964" i="3"/>
  <c r="Y2878" i="3"/>
  <c r="Q3103" i="3"/>
  <c r="AA2772" i="3"/>
  <c r="Y3250" i="3"/>
  <c r="X1315" i="3"/>
  <c r="R3105" i="3"/>
  <c r="R2688" i="3"/>
  <c r="T3177" i="3"/>
  <c r="R2934" i="3"/>
  <c r="AA2736" i="3"/>
  <c r="AA3054" i="3"/>
  <c r="T3100" i="3"/>
  <c r="R490" i="3"/>
  <c r="R1905" i="3"/>
  <c r="S3321" i="3"/>
  <c r="X1812" i="3"/>
  <c r="Y2342" i="3"/>
  <c r="R2728" i="3"/>
  <c r="Y2688" i="3"/>
  <c r="X2054" i="3"/>
  <c r="R2082" i="3"/>
  <c r="S3256" i="3"/>
  <c r="AA3233" i="3"/>
  <c r="U2629" i="3"/>
  <c r="Z2233" i="3"/>
  <c r="U3219" i="3"/>
  <c r="X761" i="3"/>
  <c r="R41" i="3"/>
  <c r="R1877" i="3"/>
  <c r="Z3284" i="3"/>
  <c r="AA3103" i="3"/>
  <c r="AA2579" i="3"/>
  <c r="AA2924" i="3"/>
  <c r="R2231" i="3"/>
  <c r="R74" i="3"/>
  <c r="Y3000" i="3"/>
  <c r="P2615" i="3"/>
  <c r="T2560" i="3"/>
  <c r="X1796" i="3"/>
  <c r="Z2820" i="3"/>
  <c r="X1122" i="3"/>
  <c r="AA3204" i="3"/>
  <c r="AA2824" i="3"/>
  <c r="Z2954" i="3"/>
  <c r="Z3177" i="3"/>
  <c r="X2581" i="3"/>
  <c r="R3315" i="3"/>
  <c r="Y2731" i="3"/>
  <c r="S3174" i="3"/>
  <c r="Q3258" i="3"/>
  <c r="Q2985" i="3"/>
  <c r="R811" i="3"/>
  <c r="R2251" i="3"/>
  <c r="AA3112" i="3"/>
  <c r="X1876" i="3"/>
  <c r="Z2775" i="3"/>
  <c r="Q2360" i="3"/>
  <c r="S3177" i="3"/>
  <c r="S2637" i="3"/>
  <c r="Z3100" i="3"/>
  <c r="U2773" i="3"/>
  <c r="P2655" i="3"/>
  <c r="T2717" i="3"/>
  <c r="T3143" i="3"/>
  <c r="X831" i="3"/>
  <c r="Q3251" i="3"/>
  <c r="R220" i="3"/>
  <c r="S2703" i="3"/>
  <c r="U2978" i="3"/>
  <c r="R879" i="3"/>
  <c r="R459" i="3"/>
  <c r="Y2766" i="3"/>
  <c r="X3153" i="3"/>
  <c r="P3161" i="3"/>
  <c r="R3069" i="3"/>
  <c r="R351" i="3"/>
  <c r="R1615" i="3"/>
  <c r="Q3213" i="3"/>
  <c r="R2134" i="3"/>
  <c r="Q2552" i="3"/>
  <c r="Q2983" i="3"/>
  <c r="R671" i="3"/>
  <c r="X447" i="3"/>
  <c r="Y3111" i="3"/>
  <c r="S2484" i="3"/>
  <c r="T2917" i="3"/>
  <c r="X1241" i="3"/>
  <c r="Y2970" i="3"/>
  <c r="Q2575" i="3"/>
  <c r="X2886" i="3"/>
  <c r="U3217" i="3"/>
  <c r="AA2851" i="3"/>
  <c r="Y2821" i="3"/>
  <c r="R2342" i="3"/>
  <c r="Q3268" i="3"/>
  <c r="P2935" i="3"/>
  <c r="X2000" i="3"/>
  <c r="R3221" i="3"/>
  <c r="Z2844" i="3"/>
  <c r="Q2641" i="3"/>
  <c r="R2825" i="3"/>
  <c r="R512" i="3"/>
  <c r="X1971" i="3"/>
  <c r="R2454" i="3"/>
  <c r="Z2849" i="3"/>
  <c r="Y3146" i="3"/>
  <c r="T2346" i="3"/>
  <c r="Q2820" i="3"/>
  <c r="R1878" i="3"/>
  <c r="R976" i="3"/>
  <c r="R2332" i="3"/>
  <c r="Q2798" i="3"/>
  <c r="R1942" i="3"/>
  <c r="S2606" i="3"/>
  <c r="Z3093" i="3"/>
  <c r="U2399" i="3"/>
  <c r="R522" i="3"/>
  <c r="X187" i="3"/>
  <c r="S3257" i="3"/>
  <c r="X3113" i="3"/>
  <c r="P2986" i="3"/>
  <c r="R2137" i="3"/>
  <c r="P2590" i="3"/>
  <c r="X2508" i="3"/>
  <c r="R2844" i="3"/>
  <c r="Y3084" i="3"/>
  <c r="Y2280" i="3"/>
  <c r="T3128" i="3"/>
  <c r="R1669" i="3"/>
  <c r="AA3320" i="3"/>
  <c r="R1175" i="3"/>
  <c r="R1055" i="3"/>
  <c r="R2713" i="3"/>
  <c r="U2653" i="3"/>
  <c r="Q3036" i="3"/>
  <c r="Z2623" i="3"/>
  <c r="Z2602" i="3"/>
  <c r="R378" i="3"/>
  <c r="X2077" i="3"/>
  <c r="AA3138" i="3"/>
  <c r="P2783" i="3"/>
  <c r="S2717" i="3"/>
  <c r="X3277" i="3"/>
  <c r="P2934" i="3"/>
  <c r="R162" i="3"/>
  <c r="Y2907" i="3"/>
  <c r="S3149" i="3"/>
  <c r="T2053" i="3"/>
  <c r="Q3032" i="3"/>
  <c r="R2697" i="3"/>
  <c r="P3035" i="3"/>
  <c r="Q2663" i="3"/>
  <c r="T2565" i="3"/>
  <c r="S3115" i="3"/>
  <c r="U2263" i="3"/>
  <c r="Z3204" i="3"/>
  <c r="P3172" i="3"/>
  <c r="Z2420" i="3"/>
  <c r="R532" i="3"/>
  <c r="P2638" i="3"/>
  <c r="P2837" i="3"/>
  <c r="U2859" i="3"/>
  <c r="AA2755" i="3"/>
  <c r="Y3286" i="3"/>
  <c r="P2774" i="3"/>
  <c r="U2729" i="3"/>
  <c r="P2813" i="3"/>
  <c r="P2680" i="3"/>
  <c r="R3268" i="3"/>
  <c r="Q2813" i="3"/>
  <c r="S3146" i="3"/>
  <c r="Y3196" i="3"/>
  <c r="U3307" i="3"/>
  <c r="R3001" i="3"/>
  <c r="P2936" i="3"/>
  <c r="U3286" i="3"/>
  <c r="X2243" i="3"/>
  <c r="Q3318" i="3"/>
  <c r="T3060" i="3"/>
  <c r="P3114" i="3"/>
  <c r="U3301" i="3"/>
  <c r="R142" i="3"/>
  <c r="Y2778" i="3"/>
  <c r="X2814" i="3"/>
  <c r="Q3022" i="3"/>
  <c r="P2601" i="3"/>
  <c r="X3254" i="3"/>
  <c r="X2400" i="3"/>
  <c r="T2783" i="3"/>
  <c r="R2476" i="3"/>
  <c r="R2970" i="3"/>
  <c r="Y2861" i="3"/>
  <c r="Z2890" i="3"/>
  <c r="U2110" i="3"/>
  <c r="R343" i="3"/>
  <c r="X1715" i="3"/>
  <c r="X2873" i="3"/>
  <c r="Z2584" i="3"/>
  <c r="R1066" i="3"/>
  <c r="S2601" i="3"/>
  <c r="R2091" i="3"/>
  <c r="X2409" i="3"/>
  <c r="R409" i="3"/>
  <c r="Y2953" i="3"/>
  <c r="S2732" i="3"/>
  <c r="Y3186" i="3"/>
  <c r="R1696" i="3"/>
  <c r="U2866" i="3"/>
  <c r="U3062" i="3"/>
  <c r="R47" i="3"/>
  <c r="Q3001" i="3"/>
  <c r="S2674" i="3"/>
  <c r="T2943" i="3"/>
  <c r="X3088" i="3"/>
  <c r="U2673" i="3"/>
  <c r="Z2930" i="3"/>
  <c r="X906" i="3"/>
  <c r="X2577" i="3"/>
  <c r="T3188" i="3"/>
  <c r="S3216" i="3"/>
  <c r="R65" i="3"/>
  <c r="R1935" i="3"/>
  <c r="X2107" i="3"/>
  <c r="R2629" i="3"/>
  <c r="U3139" i="3"/>
  <c r="P3023" i="3"/>
  <c r="Y2484" i="3"/>
  <c r="P2827" i="3"/>
  <c r="R2469" i="3"/>
  <c r="X2832" i="3"/>
  <c r="X2884" i="3"/>
  <c r="U2647" i="3"/>
  <c r="AA3163" i="3"/>
  <c r="AA2866" i="3"/>
  <c r="Q3018" i="3"/>
  <c r="S2101" i="3"/>
  <c r="R1524" i="3"/>
  <c r="X2610" i="3"/>
  <c r="S3246" i="3"/>
  <c r="R1249" i="3"/>
  <c r="S3143" i="3"/>
  <c r="R2870" i="3"/>
  <c r="T2908" i="3"/>
  <c r="R1809" i="3"/>
  <c r="X1988" i="3"/>
  <c r="S3259" i="3"/>
  <c r="X1574" i="3"/>
  <c r="Q2653" i="3"/>
  <c r="R1926" i="3"/>
  <c r="S2965" i="3"/>
  <c r="X3209" i="3"/>
  <c r="X937" i="3"/>
  <c r="R2404" i="3"/>
  <c r="Q3117" i="3"/>
  <c r="T2968" i="3"/>
  <c r="Y2795" i="3"/>
  <c r="X2818" i="3"/>
  <c r="R2921" i="3"/>
  <c r="X1535" i="3"/>
  <c r="U3108" i="3"/>
  <c r="R2587" i="3"/>
  <c r="T2364" i="3"/>
  <c r="X945" i="3"/>
  <c r="Y2238" i="3"/>
  <c r="X423" i="3"/>
  <c r="T2640" i="3"/>
  <c r="AA2855" i="3"/>
  <c r="S3250" i="3"/>
  <c r="U3042" i="3"/>
  <c r="R2907" i="3"/>
  <c r="Q2853" i="3"/>
  <c r="P3304" i="3"/>
  <c r="Y2961" i="3"/>
  <c r="Z3152" i="3"/>
  <c r="P2552" i="3"/>
  <c r="AA3213" i="3"/>
  <c r="AA2964" i="3"/>
  <c r="Y2856" i="3"/>
  <c r="R1927" i="3"/>
  <c r="Q3177" i="3"/>
  <c r="T2489" i="3"/>
  <c r="P2626" i="3"/>
  <c r="S2817" i="3"/>
  <c r="U2948" i="3"/>
  <c r="AA2134" i="3"/>
  <c r="R2504" i="3"/>
  <c r="X2871" i="3"/>
  <c r="X1188" i="3"/>
  <c r="X365" i="3"/>
  <c r="R2291" i="3"/>
  <c r="AA2246" i="3"/>
  <c r="R2769" i="3"/>
  <c r="X3136" i="3"/>
  <c r="R3289" i="3"/>
  <c r="P2820" i="3"/>
  <c r="X3052" i="3"/>
  <c r="Q2806" i="3"/>
  <c r="U2241" i="3"/>
  <c r="U2833" i="3"/>
  <c r="X2519" i="3"/>
  <c r="AA2741" i="3"/>
  <c r="P2735" i="3"/>
  <c r="R1047" i="3"/>
  <c r="S2350" i="3"/>
  <c r="T2771" i="3"/>
  <c r="Y2767" i="3"/>
  <c r="X1752" i="3"/>
  <c r="T2025" i="3"/>
  <c r="Y2996" i="3"/>
  <c r="R1880" i="3"/>
  <c r="R1366" i="3"/>
  <c r="Q2866" i="3"/>
  <c r="T2620" i="3"/>
  <c r="R1546" i="3"/>
  <c r="R1295" i="3"/>
  <c r="R1181" i="3"/>
  <c r="R1590" i="3"/>
  <c r="U3124" i="3"/>
  <c r="AA2846" i="3"/>
  <c r="S3049" i="3"/>
  <c r="Q2952" i="3"/>
  <c r="X1861" i="3"/>
  <c r="R3217" i="3"/>
  <c r="R2508" i="3"/>
  <c r="U2591" i="3"/>
  <c r="Y3324" i="3"/>
  <c r="P3124" i="3"/>
  <c r="T3193" i="3"/>
  <c r="Y2720" i="3"/>
  <c r="X2032" i="3"/>
  <c r="R2316" i="3"/>
  <c r="T2503" i="3"/>
  <c r="R1531" i="3"/>
  <c r="Q2713" i="3"/>
  <c r="R2647" i="3"/>
  <c r="Q2496" i="3"/>
  <c r="X2652" i="3"/>
  <c r="X1680" i="3"/>
  <c r="T2800" i="3"/>
  <c r="X828" i="3"/>
  <c r="AA2542" i="3"/>
  <c r="R3209" i="3"/>
  <c r="S3219" i="3"/>
  <c r="R2840" i="3"/>
  <c r="R1948" i="3"/>
  <c r="R3238" i="3"/>
  <c r="Y2573" i="3"/>
  <c r="Y3242" i="3"/>
  <c r="Z3099" i="3"/>
  <c r="X2681" i="3"/>
  <c r="R1782" i="3"/>
  <c r="X677" i="3"/>
  <c r="Y2753" i="3"/>
  <c r="R1702" i="3"/>
  <c r="AA3144" i="3"/>
  <c r="R3017" i="3"/>
  <c r="U3063" i="3"/>
  <c r="X1402" i="3"/>
  <c r="S2744" i="3"/>
  <c r="Z2405" i="3"/>
  <c r="R1227" i="3"/>
  <c r="Z2763" i="3"/>
  <c r="R207" i="3"/>
  <c r="Q2843" i="3"/>
  <c r="P3015" i="3"/>
  <c r="Z2310" i="3"/>
  <c r="Y2857" i="3"/>
  <c r="T2390" i="3"/>
  <c r="AA2759" i="3"/>
  <c r="U3215" i="3"/>
  <c r="X2312" i="3"/>
  <c r="X1991" i="3"/>
  <c r="R250" i="3"/>
  <c r="S2560" i="3"/>
  <c r="AA3203" i="3"/>
  <c r="R1458" i="3"/>
  <c r="R3081" i="3"/>
  <c r="AA3242" i="3"/>
  <c r="R175" i="3"/>
  <c r="Z2789" i="3"/>
  <c r="R319" i="3"/>
  <c r="Z2613" i="3"/>
  <c r="R781" i="3"/>
  <c r="Q2710" i="3"/>
  <c r="P3278" i="3"/>
  <c r="X1666" i="3"/>
  <c r="Y2530" i="3"/>
  <c r="Y3277" i="3"/>
  <c r="R1728" i="3"/>
  <c r="R2927" i="3"/>
  <c r="S2316" i="3"/>
  <c r="AA3071" i="3"/>
  <c r="R2439" i="3"/>
  <c r="R1296" i="3"/>
  <c r="P2662" i="3"/>
  <c r="P2459" i="3"/>
  <c r="X2945" i="3"/>
  <c r="R358" i="3"/>
  <c r="R1253" i="3"/>
  <c r="X2313" i="3"/>
  <c r="T2689" i="3"/>
  <c r="S2880" i="3"/>
  <c r="S2641" i="3"/>
  <c r="AA2980" i="3"/>
  <c r="R443" i="3"/>
  <c r="R771" i="3"/>
  <c r="R3100" i="3"/>
  <c r="Y2390" i="3"/>
  <c r="T3256" i="3"/>
  <c r="T2091" i="3"/>
  <c r="AA3140" i="3"/>
  <c r="R1841" i="3"/>
  <c r="X2755" i="3"/>
  <c r="R1470" i="3"/>
  <c r="U2774" i="3"/>
  <c r="X3127" i="3"/>
  <c r="U3002" i="3"/>
  <c r="R3256" i="3"/>
  <c r="Z2627" i="3"/>
  <c r="X3167" i="3"/>
  <c r="R1376" i="3"/>
  <c r="Y2711" i="3"/>
  <c r="X1440" i="3"/>
  <c r="S3054" i="3"/>
  <c r="R2510" i="3"/>
  <c r="AA3032" i="3"/>
  <c r="X2147" i="3"/>
  <c r="X1495" i="3"/>
  <c r="R2022" i="3"/>
  <c r="T2861" i="3"/>
  <c r="Y3033" i="3"/>
  <c r="S2478" i="3"/>
  <c r="X2765" i="3"/>
  <c r="X762" i="3"/>
  <c r="X3292" i="3"/>
  <c r="AA3281" i="3"/>
  <c r="S3263" i="3"/>
  <c r="R1136" i="3"/>
  <c r="R2269" i="3"/>
  <c r="R3294" i="3"/>
  <c r="AA2684" i="3"/>
  <c r="AA2762" i="3"/>
  <c r="Q3097" i="3"/>
  <c r="Z2238" i="3"/>
  <c r="T3148" i="3"/>
  <c r="P3173" i="3"/>
  <c r="U3258" i="3"/>
  <c r="U2464" i="3"/>
  <c r="Q3167" i="3"/>
  <c r="S3239" i="3"/>
  <c r="R1808" i="3"/>
  <c r="Z2895" i="3"/>
  <c r="Z2916" i="3"/>
  <c r="T2914" i="3"/>
  <c r="T2723" i="3"/>
  <c r="T2931" i="3"/>
  <c r="Q3120" i="3"/>
  <c r="X1592" i="3"/>
  <c r="X2316" i="3"/>
  <c r="Y3239" i="3"/>
  <c r="R989" i="3"/>
  <c r="P3209" i="3"/>
  <c r="T2970" i="3"/>
  <c r="R875" i="3"/>
  <c r="S2783" i="3"/>
  <c r="Q2772" i="3"/>
  <c r="S3112" i="3"/>
  <c r="Y2875" i="3"/>
  <c r="P3199" i="3"/>
  <c r="R36" i="3"/>
  <c r="T3251" i="3"/>
  <c r="Q2666" i="3"/>
  <c r="R1250" i="3"/>
  <c r="T2605" i="3"/>
  <c r="T2423" i="3"/>
  <c r="P3183" i="3"/>
  <c r="S2561" i="3"/>
  <c r="R3223" i="3"/>
  <c r="Z2749" i="3"/>
  <c r="AA2945" i="3"/>
  <c r="S2159" i="3"/>
  <c r="R251" i="3"/>
  <c r="R1973" i="3"/>
  <c r="S2873" i="3"/>
  <c r="X2415" i="3"/>
  <c r="T2965" i="3"/>
  <c r="AA2936" i="3"/>
  <c r="AA2813" i="3"/>
  <c r="AA2771" i="3"/>
  <c r="X2289" i="3"/>
  <c r="Z2966" i="3"/>
  <c r="Y2780" i="3"/>
  <c r="Q3119" i="3"/>
  <c r="Q2590" i="3"/>
  <c r="R2598" i="3"/>
  <c r="X3203" i="3"/>
  <c r="S2191" i="3"/>
  <c r="R2520" i="3"/>
  <c r="Q3185" i="3"/>
  <c r="Q2603" i="3"/>
  <c r="Q2856" i="3"/>
  <c r="T3249" i="3"/>
  <c r="U2864" i="3"/>
  <c r="S2827" i="3"/>
  <c r="X3033" i="3"/>
  <c r="S3286" i="3"/>
  <c r="Y2725" i="3"/>
  <c r="S2809" i="3"/>
  <c r="Z2987" i="3"/>
  <c r="X2805" i="3"/>
  <c r="Q2690" i="3"/>
  <c r="Q3310" i="3"/>
  <c r="S2630" i="3"/>
  <c r="X1669" i="3"/>
  <c r="P2975" i="3"/>
  <c r="R703" i="3"/>
  <c r="U2888" i="3"/>
  <c r="S2485" i="3"/>
  <c r="Y3104" i="3"/>
  <c r="P2284" i="3"/>
  <c r="X2121" i="3"/>
  <c r="R2030" i="3"/>
  <c r="AA3023" i="3"/>
  <c r="X2082" i="3"/>
  <c r="Y3040" i="3"/>
  <c r="U2635" i="3"/>
  <c r="Y3297" i="3"/>
  <c r="R2117" i="3"/>
  <c r="U3160" i="3"/>
  <c r="P3180" i="3"/>
  <c r="P2506" i="3"/>
  <c r="T2856" i="3"/>
  <c r="R1425" i="3"/>
  <c r="P2846" i="3"/>
  <c r="Q2672" i="3"/>
  <c r="Y1958" i="3"/>
  <c r="R2837" i="3"/>
  <c r="Z2728" i="3"/>
  <c r="T3092" i="3"/>
  <c r="Z2685" i="3"/>
  <c r="U2227" i="3"/>
  <c r="Z3110" i="3"/>
  <c r="R2875" i="3"/>
  <c r="Y2582" i="3"/>
  <c r="R2046" i="3"/>
  <c r="X2545" i="3"/>
  <c r="R218" i="3"/>
  <c r="P2293" i="3"/>
  <c r="Q2599" i="3"/>
  <c r="T2599" i="3"/>
  <c r="R921" i="3"/>
  <c r="Q2468" i="3"/>
  <c r="S3283" i="3"/>
  <c r="U3073" i="3"/>
  <c r="Z3187" i="3"/>
  <c r="Z3300" i="3"/>
  <c r="Q2371" i="3"/>
  <c r="R549" i="3"/>
  <c r="R882" i="3"/>
  <c r="S2989" i="3"/>
  <c r="P3020" i="3"/>
  <c r="S3176" i="3"/>
  <c r="S2353" i="3"/>
  <c r="AA3260" i="3"/>
  <c r="R3098" i="3"/>
  <c r="R2176" i="3"/>
  <c r="T3275" i="3"/>
  <c r="X3160" i="3"/>
  <c r="T3181" i="3"/>
  <c r="U3291" i="3"/>
  <c r="Y3184" i="3"/>
  <c r="U2486" i="3"/>
  <c r="Y2628" i="3"/>
  <c r="Y3064" i="3"/>
  <c r="Z2309" i="3"/>
  <c r="Q2440" i="3"/>
  <c r="R1145" i="3"/>
  <c r="X994" i="3"/>
  <c r="Y3212" i="3"/>
  <c r="R3198" i="3"/>
  <c r="S3080" i="3"/>
  <c r="Z2564" i="3"/>
  <c r="Y2428" i="3"/>
  <c r="Z2106" i="3"/>
  <c r="Y2962" i="3"/>
  <c r="P2771" i="3"/>
  <c r="P2788" i="3"/>
  <c r="Y2460" i="3"/>
  <c r="R1560" i="3"/>
  <c r="R1510" i="3"/>
  <c r="U3030" i="3"/>
  <c r="X81" i="3"/>
  <c r="Q3189" i="3"/>
  <c r="R3097" i="3"/>
  <c r="T2654" i="3"/>
  <c r="Q3057" i="3"/>
  <c r="U2539" i="3"/>
  <c r="AA2970" i="3"/>
  <c r="Z2427" i="3"/>
  <c r="Y3136" i="3"/>
  <c r="Z2359" i="3"/>
  <c r="R2115" i="3"/>
  <c r="Z2875" i="3"/>
  <c r="T2691" i="3"/>
  <c r="R147" i="3"/>
  <c r="AA2595" i="3"/>
  <c r="S2554" i="3"/>
  <c r="S2486" i="3"/>
  <c r="Z2453" i="3"/>
  <c r="T3159" i="3"/>
  <c r="Q2424" i="3"/>
  <c r="X1234" i="3"/>
  <c r="S2995" i="3"/>
  <c r="T2866" i="3"/>
  <c r="Y2157" i="3"/>
  <c r="P2555" i="3"/>
  <c r="R110" i="3"/>
  <c r="Y2804" i="3"/>
  <c r="Z3211" i="3"/>
  <c r="T2655" i="3"/>
  <c r="R1585" i="3"/>
  <c r="U3101" i="3"/>
  <c r="R2638" i="3"/>
  <c r="U2984" i="3"/>
  <c r="Q2904" i="3"/>
  <c r="U3145" i="3"/>
  <c r="AA2241" i="3"/>
  <c r="R2839" i="3"/>
  <c r="R2898" i="3"/>
  <c r="U3285" i="3"/>
  <c r="R395" i="3"/>
  <c r="S2635" i="3"/>
  <c r="P2557" i="3"/>
  <c r="Y2965" i="3"/>
  <c r="R3188" i="3"/>
  <c r="AA2868" i="3"/>
  <c r="U2994" i="3"/>
  <c r="R1866" i="3"/>
  <c r="R920" i="3"/>
  <c r="X165" i="3"/>
  <c r="P3328" i="3"/>
  <c r="R1400" i="3"/>
  <c r="R3182" i="3"/>
  <c r="S3258" i="3"/>
  <c r="P3189" i="3"/>
  <c r="S2525" i="3"/>
  <c r="Y3071" i="3"/>
  <c r="T2799" i="3"/>
  <c r="R1061" i="3"/>
  <c r="Q3173" i="3"/>
  <c r="Q2122" i="3"/>
  <c r="Y3109" i="3"/>
  <c r="R2574" i="3"/>
  <c r="Q2683" i="3"/>
  <c r="Z3307" i="3"/>
  <c r="X1652" i="3"/>
  <c r="X2699" i="3"/>
  <c r="S2157" i="3"/>
  <c r="R1989" i="3"/>
  <c r="X2366" i="3"/>
  <c r="T3327" i="3"/>
  <c r="T3246" i="3"/>
  <c r="R2083" i="3"/>
  <c r="AA3114" i="3"/>
  <c r="S3226" i="3"/>
  <c r="R1044" i="3"/>
  <c r="X2437" i="3"/>
  <c r="Y2516" i="3"/>
  <c r="X186" i="3"/>
  <c r="Z3214" i="3"/>
  <c r="AA2915" i="3"/>
  <c r="X2396" i="3"/>
  <c r="Y2451" i="3"/>
  <c r="S3118" i="3"/>
  <c r="Y3205" i="3"/>
  <c r="AA2625" i="3"/>
  <c r="S2556" i="3"/>
  <c r="R1207" i="3"/>
  <c r="T3186" i="3"/>
  <c r="Z3157" i="3"/>
  <c r="U3207" i="3"/>
  <c r="Q3089" i="3"/>
  <c r="X2680" i="3"/>
  <c r="AA3316" i="3"/>
  <c r="S2842" i="3"/>
  <c r="X2759" i="3"/>
  <c r="S2979" i="3"/>
  <c r="X924" i="3"/>
  <c r="P3184" i="3"/>
  <c r="AA2258" i="3"/>
  <c r="AA3109" i="3"/>
  <c r="Z2799" i="3"/>
  <c r="T2592" i="3"/>
  <c r="P3140" i="3"/>
  <c r="T2515" i="3"/>
  <c r="U3157" i="3"/>
  <c r="Q3143" i="3"/>
  <c r="Y2373" i="3"/>
  <c r="X184" i="3"/>
  <c r="Y3285" i="3"/>
  <c r="U2619" i="3"/>
  <c r="U3252" i="3"/>
  <c r="AA2903" i="3"/>
  <c r="Q3202" i="3"/>
  <c r="S2426" i="3"/>
  <c r="Y3207" i="3"/>
  <c r="P2614" i="3"/>
  <c r="T2960" i="3"/>
  <c r="R923" i="3"/>
  <c r="U2576" i="3"/>
  <c r="R3025" i="3"/>
  <c r="Z2617" i="3"/>
  <c r="U2788" i="3"/>
  <c r="Z2213" i="3"/>
  <c r="R1050" i="3"/>
  <c r="P2750" i="3"/>
  <c r="U2825" i="3"/>
  <c r="T2611" i="3"/>
  <c r="AA2725" i="3"/>
  <c r="P3204" i="3"/>
  <c r="Z2621" i="3"/>
  <c r="X674" i="3"/>
  <c r="U3033" i="3"/>
  <c r="U2806" i="3"/>
  <c r="X1915" i="3"/>
  <c r="Q2693" i="3"/>
  <c r="S2981" i="3"/>
  <c r="P3273" i="3"/>
  <c r="X3315" i="3"/>
  <c r="U2587" i="3"/>
  <c r="U2889" i="3"/>
  <c r="X464" i="3"/>
  <c r="R2072" i="3"/>
  <c r="Y3053" i="3"/>
  <c r="AA3128" i="3"/>
  <c r="P3305" i="3"/>
  <c r="S2871" i="3"/>
  <c r="R1294" i="3"/>
  <c r="Z3163" i="3"/>
  <c r="AA3010" i="3"/>
  <c r="Z2523" i="3"/>
  <c r="Q2826" i="3"/>
  <c r="X267" i="3"/>
  <c r="P2929" i="3"/>
  <c r="Y2539" i="3"/>
  <c r="Z3020" i="3"/>
  <c r="R2004" i="3"/>
  <c r="Z2569" i="3"/>
  <c r="AA3030" i="3"/>
  <c r="R2732" i="3"/>
  <c r="R384" i="3"/>
  <c r="X354" i="3"/>
  <c r="AA3221" i="3"/>
  <c r="X1659" i="3"/>
  <c r="P2778" i="3"/>
  <c r="T3007" i="3"/>
  <c r="U3100" i="3"/>
  <c r="T2657" i="3"/>
  <c r="P3055" i="3"/>
  <c r="R486" i="3"/>
  <c r="R455" i="3"/>
  <c r="T2447" i="3"/>
  <c r="R2804" i="3"/>
  <c r="Y2954" i="3"/>
  <c r="S2680" i="3"/>
  <c r="R2761" i="3"/>
  <c r="T2938" i="3"/>
  <c r="X1396" i="3"/>
  <c r="P2969" i="3"/>
  <c r="Z3040" i="3"/>
  <c r="Y3198" i="3"/>
  <c r="Z2946" i="3"/>
  <c r="Z2777" i="3"/>
  <c r="S2797" i="3"/>
  <c r="T3263" i="3"/>
  <c r="AA2074" i="3"/>
  <c r="R3237" i="3"/>
  <c r="Q2470" i="3"/>
  <c r="S2346" i="3"/>
  <c r="X524" i="3"/>
  <c r="Y3275" i="3"/>
  <c r="R3166" i="3"/>
  <c r="P3299" i="3"/>
  <c r="P3125" i="3"/>
  <c r="S2408" i="3"/>
  <c r="Y2802" i="3"/>
  <c r="Z3065" i="3"/>
  <c r="T2564" i="3"/>
  <c r="Q2721" i="3"/>
  <c r="U2885" i="3"/>
  <c r="U3189" i="3"/>
  <c r="Q2515" i="3"/>
  <c r="R1840" i="3"/>
  <c r="Q2446" i="3"/>
  <c r="Q2085" i="3"/>
  <c r="P2970" i="3"/>
  <c r="U2446" i="3"/>
  <c r="AA3094" i="3"/>
  <c r="Q2157" i="3"/>
  <c r="S2929" i="3"/>
  <c r="Q2709" i="3"/>
  <c r="T2556" i="3"/>
  <c r="R1566" i="3"/>
  <c r="T2807" i="3"/>
  <c r="R221" i="3"/>
  <c r="AA2780" i="3"/>
  <c r="T2684" i="3"/>
  <c r="Y3062" i="3"/>
  <c r="R1116" i="3"/>
  <c r="Q2917" i="3"/>
  <c r="Y2667" i="3"/>
  <c r="S3110" i="3"/>
  <c r="AA2569" i="3"/>
  <c r="Q3163" i="3"/>
  <c r="AA2416" i="3"/>
  <c r="S3084" i="3"/>
  <c r="AA3157" i="3"/>
  <c r="T2409" i="3"/>
  <c r="X1212" i="3"/>
  <c r="T2327" i="3"/>
  <c r="S2679" i="3"/>
  <c r="Q3243" i="3"/>
  <c r="T3320" i="3"/>
  <c r="T2547" i="3"/>
  <c r="Y3288" i="3"/>
  <c r="R441" i="3"/>
  <c r="Q3186" i="3"/>
  <c r="R2670" i="3"/>
  <c r="Y3051" i="3"/>
  <c r="S3264" i="3"/>
  <c r="R353" i="3"/>
  <c r="R1614" i="3"/>
  <c r="U3256" i="3"/>
  <c r="S2650" i="3"/>
  <c r="Q3140" i="3"/>
  <c r="X1397" i="3"/>
  <c r="Q3065" i="3"/>
  <c r="R824" i="3"/>
  <c r="T2737" i="3"/>
  <c r="U3243" i="3"/>
  <c r="R958" i="3"/>
  <c r="X288" i="3"/>
  <c r="S2939" i="3"/>
  <c r="X3251" i="3"/>
  <c r="U3169" i="3"/>
  <c r="R335" i="3"/>
  <c r="Q3008" i="3"/>
  <c r="S3324" i="3"/>
  <c r="R874" i="3"/>
  <c r="R877" i="3"/>
  <c r="Y2647" i="3"/>
  <c r="S2628" i="3"/>
  <c r="AA2439" i="3"/>
  <c r="S2616" i="3"/>
  <c r="R2314" i="3"/>
  <c r="AA2644" i="3"/>
  <c r="U2808" i="3"/>
  <c r="U2386" i="3"/>
  <c r="Q2789" i="3"/>
  <c r="R3093" i="3"/>
  <c r="S3068" i="3"/>
  <c r="R645" i="3"/>
  <c r="T2816" i="3"/>
  <c r="R2997" i="3"/>
  <c r="R3106" i="3"/>
  <c r="AA2927" i="3"/>
  <c r="X1544" i="3"/>
  <c r="X2254" i="3"/>
  <c r="R2652" i="3"/>
  <c r="Q3262" i="3"/>
  <c r="S3265" i="3"/>
  <c r="U2754" i="3"/>
  <c r="Y2646" i="3"/>
  <c r="S2514" i="3"/>
  <c r="AA2751" i="3"/>
  <c r="S2922" i="3"/>
  <c r="X3079" i="3"/>
  <c r="AA2953" i="3"/>
  <c r="Z2687" i="3"/>
  <c r="R936" i="3"/>
  <c r="U2823" i="3"/>
  <c r="R1634" i="3"/>
  <c r="R1330" i="3"/>
  <c r="Q2587" i="3"/>
  <c r="R2618" i="3"/>
  <c r="Y2437" i="3"/>
  <c r="P2369" i="3"/>
  <c r="Y2458" i="3"/>
  <c r="Y2756" i="3"/>
  <c r="Y2361" i="3"/>
  <c r="P3256" i="3"/>
  <c r="AA3258" i="3"/>
  <c r="S3130" i="3"/>
  <c r="U3315" i="3"/>
  <c r="Y3021" i="3"/>
  <c r="Y2427" i="3"/>
  <c r="R848" i="3"/>
  <c r="U3132" i="3"/>
  <c r="R663" i="3"/>
  <c r="Y3218" i="3"/>
  <c r="X1518" i="3"/>
  <c r="S2892" i="3"/>
  <c r="U3197" i="3"/>
  <c r="Y2156" i="3"/>
  <c r="Y3202" i="3"/>
  <c r="R895" i="3"/>
  <c r="Q3114" i="3"/>
  <c r="Z3326" i="3"/>
  <c r="P2859" i="3"/>
  <c r="R2827" i="3"/>
  <c r="S2947" i="3"/>
  <c r="R1409" i="3"/>
  <c r="P2997" i="3"/>
  <c r="P2389" i="3"/>
  <c r="S2454" i="3"/>
  <c r="Q2559" i="3"/>
  <c r="S2457" i="3"/>
  <c r="S2236" i="3"/>
  <c r="U2974" i="3"/>
  <c r="X629" i="3"/>
  <c r="Z3169" i="3"/>
  <c r="R2648" i="3"/>
  <c r="P2907" i="3"/>
  <c r="P3287" i="3"/>
  <c r="X2994" i="3"/>
  <c r="R2823" i="3"/>
  <c r="T2712" i="3"/>
  <c r="P2734" i="3"/>
  <c r="U2425" i="3"/>
  <c r="Y2139" i="3"/>
  <c r="P2458" i="3"/>
  <c r="Y2742" i="3"/>
  <c r="Y2943" i="3"/>
  <c r="T2901" i="3"/>
  <c r="Q2675" i="3"/>
  <c r="R2232" i="3"/>
  <c r="X2589" i="3"/>
  <c r="Q3155" i="3"/>
  <c r="Z3215" i="3"/>
  <c r="R291" i="3"/>
  <c r="AA2527" i="3"/>
  <c r="X2283" i="3"/>
  <c r="S3060" i="3"/>
  <c r="S3212" i="3"/>
  <c r="Q2554" i="3"/>
  <c r="AA2294" i="3"/>
  <c r="R1417" i="3"/>
  <c r="Z2915" i="3"/>
  <c r="Y2369" i="3"/>
  <c r="X1048" i="3"/>
  <c r="S2361" i="3"/>
  <c r="R1318" i="3"/>
  <c r="X272" i="3"/>
  <c r="Z2491" i="3"/>
  <c r="S3145" i="3"/>
  <c r="X238" i="3"/>
  <c r="R2953" i="3"/>
  <c r="Y2594" i="3"/>
  <c r="R1201" i="3"/>
  <c r="Z2960" i="3"/>
  <c r="Q3168" i="3"/>
  <c r="Z2971" i="3"/>
  <c r="Y3116" i="3"/>
  <c r="AA2388" i="3"/>
  <c r="R2886" i="3"/>
  <c r="Y3312" i="3"/>
  <c r="S2849" i="3"/>
  <c r="X3161" i="3"/>
  <c r="S2986" i="3"/>
  <c r="X2899" i="3"/>
  <c r="X2198" i="3"/>
  <c r="Q2987" i="3"/>
  <c r="R1307" i="3"/>
  <c r="Z2436" i="3"/>
  <c r="U2996" i="3"/>
  <c r="AA2769" i="3"/>
  <c r="Z3278" i="3"/>
  <c r="S2858" i="3"/>
  <c r="Z2466" i="3"/>
  <c r="U3017" i="3"/>
  <c r="Z2375" i="3"/>
  <c r="AA2993" i="3"/>
  <c r="Z3150" i="3"/>
  <c r="S2786" i="3"/>
  <c r="R2590" i="3"/>
  <c r="U2872" i="3"/>
  <c r="X2986" i="3"/>
  <c r="S2829" i="3"/>
  <c r="R400" i="3"/>
  <c r="U2675" i="3"/>
  <c r="Z3173" i="3"/>
  <c r="P2946" i="3"/>
  <c r="Z2886" i="3"/>
  <c r="R2854" i="3"/>
  <c r="S3281" i="3"/>
  <c r="U2891" i="3"/>
  <c r="Z2151" i="3"/>
  <c r="R1887" i="3"/>
  <c r="U3023" i="3"/>
  <c r="R1110" i="3"/>
  <c r="Q2958" i="3"/>
  <c r="AA3064" i="3"/>
  <c r="AA2215" i="3"/>
  <c r="X107" i="3"/>
  <c r="R3241" i="3"/>
  <c r="X2905" i="3"/>
  <c r="AA3303" i="3"/>
  <c r="R1259" i="3"/>
  <c r="Z3148" i="3"/>
  <c r="X1703" i="3"/>
  <c r="Y3142" i="3"/>
  <c r="AA2841" i="3"/>
  <c r="X489" i="3"/>
  <c r="R1848" i="3"/>
  <c r="R2499" i="3"/>
  <c r="P2441" i="3"/>
  <c r="Z3030" i="3"/>
  <c r="S1752" i="3"/>
  <c r="AA2645" i="3"/>
  <c r="R1538" i="3"/>
  <c r="AA3143" i="3"/>
  <c r="T3197" i="3"/>
  <c r="Q2771" i="3"/>
  <c r="R503" i="3"/>
  <c r="S2290" i="3"/>
  <c r="X1058" i="3"/>
  <c r="P2500" i="3"/>
  <c r="T2368" i="3"/>
  <c r="Y2134" i="3"/>
  <c r="AA2728" i="3"/>
  <c r="R1908" i="3"/>
  <c r="S2592" i="3"/>
  <c r="T3198" i="3"/>
  <c r="Q3127" i="3"/>
  <c r="U3092" i="3"/>
  <c r="R1018" i="3"/>
  <c r="Y3095" i="3"/>
  <c r="Z2419" i="3"/>
  <c r="Y2180" i="3"/>
  <c r="U3161" i="3"/>
  <c r="X2900" i="3"/>
  <c r="P3188" i="3"/>
  <c r="Z3168" i="3"/>
  <c r="T3123" i="3"/>
  <c r="Z3315" i="3"/>
  <c r="Q3090" i="3"/>
  <c r="Z3297" i="3"/>
  <c r="P3190" i="3"/>
  <c r="Y2479" i="3"/>
  <c r="Y2544" i="3"/>
  <c r="P3130" i="3"/>
  <c r="U2749" i="3"/>
  <c r="P2347" i="3"/>
  <c r="P2978" i="3"/>
  <c r="X2972" i="3"/>
  <c r="AA2524" i="3"/>
  <c r="R2025" i="3"/>
  <c r="R796" i="3"/>
  <c r="R3232" i="3"/>
  <c r="P2979" i="3"/>
  <c r="Y3222" i="3"/>
  <c r="R1481" i="3"/>
  <c r="Z2596" i="3"/>
  <c r="R3214" i="3"/>
  <c r="P2362" i="3"/>
  <c r="U3135" i="3"/>
  <c r="AA2971" i="3"/>
  <c r="AA2090" i="3"/>
  <c r="Y2492" i="3"/>
  <c r="X433" i="3"/>
  <c r="P3286" i="3"/>
  <c r="T2732" i="3"/>
  <c r="R3148" i="3"/>
  <c r="S3179" i="3"/>
  <c r="R1979" i="3"/>
  <c r="R698" i="3"/>
  <c r="AA2670" i="3"/>
  <c r="R752" i="3"/>
  <c r="T3164" i="3"/>
  <c r="X1957" i="3"/>
  <c r="P2446" i="3"/>
  <c r="Y3133" i="3"/>
  <c r="P2574" i="3"/>
  <c r="S2870" i="3"/>
  <c r="Q2517" i="3"/>
  <c r="R974" i="3"/>
  <c r="T3120" i="3"/>
  <c r="Q3253" i="3"/>
  <c r="Z2978" i="3"/>
  <c r="R176" i="3"/>
  <c r="Q2631" i="3"/>
  <c r="R2512" i="3"/>
  <c r="R2807" i="3"/>
  <c r="R2923" i="3"/>
  <c r="Y2524" i="3"/>
  <c r="AA2799" i="3"/>
  <c r="S2980" i="3"/>
  <c r="Q3207" i="3"/>
  <c r="X284" i="3"/>
  <c r="U2921" i="3"/>
  <c r="Z2944" i="3"/>
  <c r="Q2184" i="3"/>
  <c r="R2706" i="3"/>
  <c r="Y3050" i="3"/>
  <c r="R3058" i="3"/>
  <c r="Y2533" i="3"/>
  <c r="U2535" i="3"/>
  <c r="S2430" i="3"/>
  <c r="R2418" i="3"/>
  <c r="T2514" i="3"/>
  <c r="R2490" i="3"/>
  <c r="U2821" i="3"/>
  <c r="R585" i="3"/>
  <c r="AA2756" i="3"/>
  <c r="AA2333" i="3"/>
  <c r="Q2978" i="3"/>
  <c r="Y3199" i="3"/>
  <c r="S1736" i="3"/>
  <c r="AA3301" i="3"/>
  <c r="R2160" i="3"/>
  <c r="Q2744" i="3"/>
  <c r="R2267" i="3"/>
  <c r="P2739" i="3"/>
  <c r="S3125" i="3"/>
  <c r="R3164" i="3"/>
  <c r="X1420" i="3"/>
  <c r="Y3002" i="3"/>
  <c r="Y2980" i="3"/>
  <c r="S3185" i="3"/>
  <c r="Z3160" i="3"/>
  <c r="X1852" i="3"/>
  <c r="S2822" i="3"/>
  <c r="P2953" i="3"/>
  <c r="Y3134" i="3"/>
  <c r="P3261" i="3"/>
  <c r="R3227" i="3"/>
  <c r="Q2423" i="3"/>
  <c r="Y2685" i="3"/>
  <c r="Y2744" i="3"/>
  <c r="U3264" i="3"/>
  <c r="S2631" i="3"/>
  <c r="X1151" i="3"/>
  <c r="U3116" i="3"/>
  <c r="Y2863" i="3"/>
  <c r="Q3059" i="3"/>
  <c r="Q2930" i="3"/>
  <c r="R3024" i="3"/>
  <c r="Z3282" i="3"/>
  <c r="AA3017" i="3"/>
  <c r="X3287" i="3"/>
  <c r="AA2923" i="3"/>
  <c r="R3126" i="3"/>
  <c r="X3125" i="3"/>
  <c r="S2567" i="3"/>
  <c r="Q3289" i="3"/>
  <c r="Y2652" i="3"/>
  <c r="P3210" i="3"/>
  <c r="X2849" i="3"/>
  <c r="S2729" i="3"/>
  <c r="Q2920" i="3"/>
  <c r="AA2391" i="3"/>
  <c r="T2156" i="3"/>
  <c r="Y2843" i="3"/>
  <c r="Y2441" i="3"/>
  <c r="Y2757" i="3"/>
  <c r="R2497" i="3"/>
  <c r="U3272" i="3"/>
  <c r="AA2598" i="3"/>
  <c r="X2345" i="3"/>
  <c r="X1639" i="3"/>
  <c r="X2665" i="3"/>
  <c r="S2646" i="3"/>
  <c r="Z2734" i="3"/>
  <c r="R84" i="3"/>
  <c r="X1771" i="3"/>
  <c r="U2655" i="3"/>
  <c r="Z3324" i="3"/>
  <c r="T2966" i="3"/>
  <c r="P2678" i="3"/>
  <c r="Y2860" i="3"/>
  <c r="S2934" i="3"/>
  <c r="R2579" i="3"/>
  <c r="AA3307" i="3"/>
  <c r="X2922" i="3"/>
  <c r="Q2829" i="3"/>
  <c r="T2725" i="3"/>
  <c r="S2763" i="3"/>
  <c r="S3276" i="3"/>
  <c r="AA2236" i="3"/>
  <c r="P2882" i="3"/>
  <c r="U3128" i="3"/>
  <c r="U2880" i="3"/>
  <c r="P2723" i="3"/>
  <c r="U3126" i="3"/>
  <c r="R3262" i="3"/>
  <c r="P2776" i="3"/>
  <c r="Y2692" i="3"/>
  <c r="R867" i="3"/>
  <c r="T3296" i="3"/>
  <c r="X2368" i="3"/>
  <c r="R369" i="3"/>
  <c r="T2978" i="3"/>
  <c r="U2410" i="3"/>
  <c r="U2688" i="3"/>
  <c r="Z3012" i="3"/>
  <c r="R223" i="3"/>
  <c r="Q3086" i="3"/>
  <c r="U3323" i="3"/>
  <c r="P2351" i="3"/>
  <c r="R560" i="3"/>
  <c r="T2589" i="3"/>
  <c r="R1959" i="3"/>
  <c r="Z3329" i="3"/>
  <c r="Q3236" i="3"/>
  <c r="S2881" i="3"/>
  <c r="Q2378" i="3"/>
  <c r="X1994" i="3"/>
  <c r="AA3041" i="3"/>
  <c r="R3000" i="3"/>
  <c r="T2217" i="3"/>
  <c r="P3207" i="3"/>
  <c r="X232" i="3"/>
  <c r="R3004" i="3"/>
  <c r="U3220" i="3"/>
  <c r="R68" i="3"/>
  <c r="AA2431" i="3"/>
  <c r="P2845" i="3"/>
  <c r="R2665" i="3"/>
  <c r="Q3271" i="3"/>
  <c r="S2751" i="3"/>
  <c r="R1760" i="3"/>
  <c r="U2296" i="3"/>
  <c r="Y3194" i="3"/>
  <c r="AA2358" i="3"/>
  <c r="R2869" i="3"/>
  <c r="X1982" i="3"/>
  <c r="AA3148" i="3"/>
  <c r="R513" i="3"/>
  <c r="Z2786" i="3"/>
  <c r="Z3279" i="3"/>
  <c r="Q2562" i="3"/>
  <c r="Q2869" i="3"/>
  <c r="R592" i="3"/>
  <c r="Y3076" i="3"/>
  <c r="R260" i="3"/>
  <c r="S2532" i="3"/>
  <c r="Y2882" i="3"/>
  <c r="P2477" i="3"/>
  <c r="R2526" i="3"/>
  <c r="S2911" i="3"/>
  <c r="X2096" i="3"/>
  <c r="X2134" i="3"/>
  <c r="Q2837" i="3"/>
  <c r="X3310" i="3"/>
  <c r="Q2766" i="3"/>
  <c r="Y3117" i="3"/>
  <c r="Y2576" i="3"/>
  <c r="R3094" i="3"/>
  <c r="R21" i="3"/>
  <c r="T3144" i="3"/>
  <c r="Y2948" i="3"/>
  <c r="Y2682" i="3"/>
  <c r="T3201" i="3"/>
  <c r="R1541" i="3"/>
  <c r="S2518" i="3"/>
  <c r="R415" i="3"/>
  <c r="U3008" i="3"/>
  <c r="X2194" i="3"/>
  <c r="R6" i="3"/>
  <c r="U3282" i="3"/>
  <c r="Q3149" i="3"/>
  <c r="AA3060" i="3"/>
  <c r="R1719" i="3"/>
  <c r="Q2727" i="3"/>
  <c r="U2037" i="3"/>
  <c r="P3259" i="3"/>
  <c r="AA1963" i="3"/>
  <c r="R287" i="3"/>
  <c r="Q3208" i="3"/>
  <c r="S2510" i="3"/>
  <c r="R2996" i="3"/>
  <c r="U2531" i="3"/>
  <c r="Z2347" i="3"/>
  <c r="R2600" i="3"/>
  <c r="AA2832" i="3"/>
  <c r="Y3280" i="3"/>
  <c r="Z3014" i="3"/>
  <c r="R742" i="3"/>
  <c r="U3222" i="3"/>
  <c r="R2062" i="3"/>
  <c r="U2883" i="3"/>
  <c r="Q2466" i="3"/>
  <c r="R1169" i="3"/>
  <c r="R2703" i="3"/>
  <c r="P3208" i="3"/>
  <c r="U3156" i="3"/>
  <c r="AA2697" i="3"/>
  <c r="R2309" i="3"/>
  <c r="AA3315" i="3"/>
  <c r="AA3160" i="3"/>
  <c r="X3224" i="3"/>
  <c r="U3155" i="3"/>
  <c r="R1601" i="3"/>
  <c r="U2158" i="3"/>
  <c r="Q2791" i="3"/>
  <c r="Z2888" i="3"/>
  <c r="Y2957" i="3"/>
  <c r="AA3001" i="3"/>
  <c r="R1302" i="3"/>
  <c r="T3080" i="3"/>
  <c r="Y2726" i="3"/>
  <c r="U3053" i="3"/>
  <c r="S3241" i="3"/>
  <c r="P3285" i="3"/>
  <c r="Q2650" i="3"/>
  <c r="T2913" i="3"/>
  <c r="R835" i="3"/>
  <c r="P2683" i="3"/>
  <c r="R3073" i="3"/>
  <c r="R1437" i="3"/>
  <c r="U2615" i="3"/>
  <c r="T2440" i="3"/>
  <c r="R964" i="3"/>
  <c r="AA3330" i="3"/>
  <c r="R1183" i="3"/>
  <c r="P3296" i="3"/>
  <c r="U2738" i="3"/>
  <c r="X1352" i="3"/>
  <c r="Y2924" i="3"/>
  <c r="Z3216" i="3"/>
  <c r="R2853" i="3"/>
  <c r="P3246" i="3"/>
  <c r="AA2433" i="3"/>
  <c r="Y2168" i="3"/>
  <c r="AA2564" i="3"/>
  <c r="R1497" i="3"/>
  <c r="T3042" i="3"/>
  <c r="R1803" i="3"/>
  <c r="S3086" i="3"/>
  <c r="AA2392" i="3"/>
  <c r="X2647" i="3"/>
  <c r="R2549" i="3"/>
  <c r="U2710" i="3"/>
  <c r="R1283" i="3"/>
  <c r="R550" i="3"/>
  <c r="R3259" i="3"/>
  <c r="R1896" i="3"/>
  <c r="S2893" i="3"/>
  <c r="S2936" i="3"/>
  <c r="X571" i="3"/>
  <c r="Q2467" i="3"/>
  <c r="Q2479" i="3"/>
  <c r="U2519" i="3"/>
  <c r="R2899" i="3"/>
  <c r="X3068" i="3"/>
  <c r="Z2719" i="3"/>
  <c r="T3299" i="3"/>
  <c r="Y2895" i="3"/>
  <c r="AA2911" i="3"/>
  <c r="Q3145" i="3"/>
  <c r="T3175" i="3"/>
  <c r="R480" i="3"/>
  <c r="P2424" i="3"/>
  <c r="R438" i="3"/>
  <c r="Y2951" i="3"/>
  <c r="AA3205" i="3"/>
  <c r="X2137" i="3"/>
  <c r="X2005" i="3"/>
  <c r="S3310" i="3"/>
  <c r="R1224" i="3"/>
  <c r="Y2772" i="3"/>
  <c r="Y2421" i="3"/>
  <c r="R1453" i="3"/>
  <c r="P2955" i="3"/>
  <c r="AA2901" i="3"/>
  <c r="S2517" i="3"/>
  <c r="R794" i="3"/>
  <c r="X2704" i="3"/>
  <c r="P2991" i="3"/>
  <c r="X2117" i="3"/>
  <c r="AA3162" i="3"/>
  <c r="AA2344" i="3"/>
  <c r="R1846" i="3"/>
  <c r="P2507" i="3"/>
  <c r="Q2951" i="3"/>
  <c r="P2093" i="3"/>
  <c r="X3186" i="3"/>
  <c r="R3196" i="3"/>
  <c r="T2454" i="3"/>
  <c r="X2456" i="3"/>
  <c r="S3251" i="3"/>
  <c r="T3236" i="3"/>
  <c r="Y3315" i="3"/>
  <c r="P2608" i="3"/>
  <c r="T2939" i="3"/>
  <c r="T2282" i="3"/>
  <c r="R1700" i="3"/>
  <c r="AA3190" i="3"/>
  <c r="R725" i="3"/>
  <c r="AA3019" i="3"/>
  <c r="T2419" i="3"/>
  <c r="Q3179" i="3"/>
  <c r="R2534" i="3"/>
  <c r="Q2366" i="3"/>
  <c r="P2872" i="3"/>
  <c r="X2770" i="3"/>
  <c r="X2799" i="3"/>
  <c r="R2000" i="3"/>
  <c r="Q3019" i="3"/>
  <c r="T2528" i="3"/>
  <c r="U2640" i="3"/>
  <c r="R2658" i="3"/>
  <c r="X1588" i="3"/>
  <c r="AA2654" i="3"/>
  <c r="T3174" i="3"/>
  <c r="U2681" i="3"/>
  <c r="Y2478" i="3"/>
  <c r="AA3278" i="3"/>
  <c r="S3159" i="3"/>
  <c r="Z3122" i="3"/>
  <c r="Z2397" i="3"/>
  <c r="R2419" i="3"/>
  <c r="Y2163" i="3"/>
  <c r="R2562" i="3"/>
  <c r="R1710" i="3"/>
  <c r="Z3108" i="3"/>
  <c r="AA2739" i="3"/>
  <c r="R387" i="3"/>
  <c r="R2680" i="3"/>
  <c r="Q2977" i="3"/>
  <c r="Z3227" i="3"/>
  <c r="T2915" i="3"/>
  <c r="T3048" i="3"/>
  <c r="S3117" i="3"/>
  <c r="T3087" i="3"/>
  <c r="R1738" i="3"/>
  <c r="S2475" i="3"/>
  <c r="R2021" i="3"/>
  <c r="U2797" i="3"/>
  <c r="S2194" i="3"/>
  <c r="P2902" i="3"/>
  <c r="R1140" i="3"/>
  <c r="Y3173" i="3"/>
  <c r="R437" i="3"/>
  <c r="Y3150" i="3"/>
  <c r="U2828" i="3"/>
  <c r="R765" i="3"/>
  <c r="P2577" i="3"/>
  <c r="Z2525" i="3"/>
  <c r="Y3163" i="3"/>
  <c r="Q3199" i="3"/>
  <c r="R1298" i="3"/>
  <c r="X2828" i="3"/>
  <c r="Y3189" i="3"/>
  <c r="R2521" i="3"/>
  <c r="Z3162" i="3"/>
  <c r="U3229" i="3"/>
  <c r="T2436" i="3"/>
  <c r="T2541" i="3"/>
  <c r="Z2440" i="3"/>
  <c r="R2374" i="3"/>
  <c r="U2757" i="3"/>
  <c r="Z3048" i="3"/>
  <c r="AA2904" i="3"/>
  <c r="R1103" i="3"/>
  <c r="R2968" i="3"/>
  <c r="Q3206" i="3"/>
  <c r="R2707" i="3"/>
  <c r="R1007" i="3"/>
  <c r="U3266" i="3"/>
  <c r="R1327" i="3"/>
  <c r="U2566" i="3"/>
  <c r="AA2608" i="3"/>
  <c r="T2613" i="3"/>
  <c r="S2540" i="3"/>
  <c r="Y3121" i="3"/>
  <c r="Y2227" i="3"/>
  <c r="P2945" i="3"/>
  <c r="S2785" i="3"/>
  <c r="T2793" i="3"/>
  <c r="Z3050" i="3"/>
  <c r="R1633" i="3"/>
  <c r="R2123" i="3"/>
  <c r="Y2109" i="3"/>
  <c r="T3286" i="3"/>
  <c r="R1495" i="3"/>
  <c r="R807" i="3"/>
  <c r="P2905" i="3"/>
  <c r="T3238" i="3"/>
  <c r="AA2821" i="3"/>
  <c r="T3290" i="3"/>
  <c r="Q2739" i="3"/>
  <c r="U2153" i="3"/>
  <c r="X2296" i="3"/>
  <c r="S2711" i="3"/>
  <c r="R2009" i="3"/>
  <c r="U2517" i="3"/>
  <c r="U3098" i="3"/>
  <c r="U2385" i="3"/>
  <c r="R3242" i="3"/>
  <c r="U2544" i="3"/>
  <c r="R2847" i="3"/>
  <c r="AA2722" i="3"/>
  <c r="Q3150" i="3"/>
  <c r="R1734" i="3"/>
  <c r="T3310" i="3"/>
  <c r="T2987" i="3"/>
  <c r="T3195" i="3"/>
  <c r="U3071" i="3"/>
  <c r="T2822" i="3"/>
  <c r="X2050" i="3"/>
  <c r="AA2491" i="3"/>
  <c r="R1632" i="3"/>
  <c r="Y2891" i="3"/>
  <c r="T3203" i="3"/>
  <c r="R2865" i="3"/>
  <c r="S3255" i="3"/>
  <c r="R810" i="3"/>
  <c r="R1704" i="3"/>
  <c r="S2896" i="3"/>
  <c r="R322" i="3"/>
  <c r="AA3228" i="3"/>
  <c r="Q2889" i="3"/>
  <c r="U3016" i="3"/>
  <c r="U2922" i="3"/>
  <c r="X2304" i="3"/>
  <c r="U2936" i="3"/>
  <c r="T2757" i="3"/>
  <c r="S2758" i="3"/>
  <c r="U2588" i="3"/>
  <c r="R1936" i="3"/>
  <c r="R2627" i="3"/>
  <c r="U2926" i="3"/>
  <c r="X206" i="3"/>
  <c r="Y3253" i="3"/>
  <c r="R1168" i="3"/>
  <c r="X1178" i="3"/>
  <c r="AA2777" i="3"/>
  <c r="R1420" i="3"/>
  <c r="Z3035" i="3"/>
  <c r="Z2834" i="3"/>
  <c r="S2874" i="3"/>
  <c r="R1280" i="3"/>
  <c r="R263" i="3"/>
  <c r="P3058" i="3"/>
  <c r="R994" i="3"/>
  <c r="S2448" i="3"/>
  <c r="Y2600" i="3"/>
  <c r="R2456" i="3"/>
  <c r="S3056" i="3"/>
  <c r="T2922" i="3"/>
  <c r="R1931" i="3"/>
  <c r="S2553" i="3"/>
  <c r="Z2255" i="3"/>
  <c r="S2509" i="3"/>
  <c r="AA2825" i="3"/>
  <c r="AA2637" i="3"/>
  <c r="AA1939" i="3"/>
  <c r="P3223" i="3"/>
  <c r="Z3005" i="3"/>
  <c r="U3055" i="3"/>
  <c r="T2516" i="3"/>
  <c r="P2883" i="3"/>
  <c r="X2910" i="3"/>
  <c r="X1551" i="3"/>
  <c r="X2584" i="3"/>
  <c r="Y2880" i="3"/>
  <c r="U3038" i="3"/>
  <c r="T3169" i="3"/>
  <c r="R3202" i="3"/>
  <c r="T2369" i="3"/>
  <c r="Y2983" i="3"/>
  <c r="R1776" i="3"/>
  <c r="P3227" i="3"/>
  <c r="U2633" i="3"/>
  <c r="R2445" i="3"/>
  <c r="R2514" i="3"/>
  <c r="Y2695" i="3"/>
  <c r="X3037" i="3"/>
  <c r="T2722" i="3"/>
  <c r="X3006" i="3"/>
  <c r="Q3035" i="3"/>
  <c r="X869" i="3"/>
  <c r="S2811" i="3"/>
  <c r="Y3309" i="3"/>
  <c r="U3148" i="3"/>
  <c r="U2983" i="3"/>
  <c r="X3295" i="3"/>
  <c r="AA3178" i="3"/>
  <c r="AA2719" i="3"/>
  <c r="Q2838" i="3"/>
  <c r="P2431" i="3"/>
  <c r="AA2910" i="3"/>
  <c r="R3313" i="3"/>
  <c r="Z2414" i="3"/>
  <c r="R1091" i="3"/>
  <c r="U3015" i="3"/>
  <c r="X1477" i="3"/>
  <c r="R2548" i="3"/>
  <c r="S2733" i="3"/>
  <c r="R1930" i="3"/>
  <c r="AA3168" i="3"/>
  <c r="AA2638" i="3"/>
  <c r="R710" i="3"/>
  <c r="S3133" i="3"/>
  <c r="S3070" i="3"/>
  <c r="AA3308" i="3"/>
  <c r="Q3201" i="3"/>
  <c r="U3325" i="3"/>
  <c r="S2958" i="3"/>
  <c r="S2663" i="3"/>
  <c r="S2624" i="3"/>
  <c r="Y2611" i="3"/>
  <c r="R1811" i="3"/>
  <c r="R1823" i="3"/>
  <c r="S2699" i="3"/>
  <c r="X2453" i="3"/>
  <c r="U3322" i="3"/>
  <c r="S3307" i="3"/>
  <c r="X2272" i="3"/>
  <c r="Q3231" i="3"/>
  <c r="R1670" i="3"/>
  <c r="P2801" i="3"/>
  <c r="Y2903" i="3"/>
  <c r="R876" i="3"/>
  <c r="AA3119" i="3"/>
  <c r="R1436" i="3"/>
  <c r="R1724" i="3"/>
  <c r="S2723" i="3"/>
  <c r="X1580" i="3"/>
  <c r="S3132" i="3"/>
  <c r="Q2722" i="3"/>
  <c r="X3218" i="3"/>
  <c r="AA3082" i="3"/>
  <c r="R3327" i="3"/>
  <c r="AA2460" i="3"/>
  <c r="Y2571" i="3"/>
  <c r="P3019" i="3"/>
  <c r="R2556" i="3"/>
  <c r="R3078" i="3"/>
  <c r="T2408" i="3"/>
  <c r="P2917" i="3"/>
  <c r="AA3113" i="3"/>
  <c r="T2831" i="3"/>
  <c r="Q3247" i="3"/>
  <c r="AA3193" i="3"/>
  <c r="AA2714" i="3"/>
  <c r="Q2803" i="3"/>
  <c r="R1367" i="3"/>
  <c r="R2015" i="3"/>
  <c r="S3008" i="3"/>
  <c r="R2186" i="3"/>
  <c r="Z3070" i="3"/>
  <c r="AA2468" i="3"/>
  <c r="S2677" i="3"/>
  <c r="Y2622" i="3"/>
  <c r="T2305" i="3"/>
  <c r="R2532" i="3"/>
  <c r="P2879" i="3"/>
  <c r="Y3181" i="3"/>
  <c r="R2468" i="3"/>
  <c r="Q2872" i="3"/>
  <c r="AA2289" i="3"/>
  <c r="P3047" i="3"/>
  <c r="S3024" i="3"/>
  <c r="R48" i="3"/>
  <c r="U2852" i="3"/>
  <c r="T3247" i="3"/>
  <c r="U2982" i="3"/>
  <c r="R3007" i="3"/>
  <c r="R3130" i="3"/>
  <c r="Q2715" i="3"/>
  <c r="S2879" i="3"/>
  <c r="S2651" i="3"/>
  <c r="AA2511" i="3"/>
  <c r="P3147" i="3"/>
  <c r="P2354" i="3"/>
  <c r="R2110" i="3"/>
  <c r="S3238" i="3"/>
  <c r="T2021" i="3"/>
  <c r="S2738" i="3"/>
  <c r="P2891" i="3"/>
  <c r="R2346" i="3"/>
  <c r="R2730" i="3"/>
  <c r="Q2799" i="3"/>
  <c r="T3321" i="3"/>
  <c r="Y2933" i="3"/>
  <c r="Y2786" i="3"/>
  <c r="Y2665" i="3"/>
  <c r="AA2763" i="3"/>
  <c r="Z2637" i="3"/>
  <c r="U3119" i="3"/>
  <c r="S3104" i="3"/>
  <c r="Y3046" i="3"/>
  <c r="Z2184" i="3"/>
  <c r="AA2140" i="3"/>
  <c r="P3264" i="3"/>
  <c r="X151" i="3"/>
  <c r="P3310" i="3"/>
  <c r="Z3161" i="3"/>
  <c r="Z3331" i="3"/>
  <c r="R1355" i="3"/>
  <c r="Y3258" i="3"/>
  <c r="Y3005" i="3"/>
  <c r="R1174" i="3"/>
  <c r="P2646" i="3"/>
  <c r="U2835" i="3"/>
  <c r="U2355" i="3"/>
  <c r="R2885" i="3"/>
  <c r="R3197" i="3"/>
  <c r="S2666" i="3"/>
  <c r="X1092" i="3"/>
  <c r="AA3034" i="3"/>
  <c r="Z3028" i="3"/>
  <c r="AA3322" i="3"/>
  <c r="P3154" i="3"/>
  <c r="T2824" i="3"/>
  <c r="S2057" i="3"/>
  <c r="AA3081" i="3"/>
  <c r="T3131" i="3"/>
  <c r="X2683" i="3"/>
  <c r="AA2969" i="3"/>
  <c r="AA3061" i="3"/>
  <c r="AA2285" i="3"/>
  <c r="R905" i="3"/>
  <c r="Y2960" i="3"/>
  <c r="S2549" i="3"/>
  <c r="S2570" i="3"/>
  <c r="T3207" i="3"/>
  <c r="P2460" i="3"/>
  <c r="P3144" i="3"/>
  <c r="P2889" i="3"/>
  <c r="U3166" i="3"/>
  <c r="P2309" i="3"/>
  <c r="X514" i="3"/>
  <c r="S3105" i="3"/>
  <c r="U2669" i="3"/>
  <c r="S2439" i="3"/>
  <c r="R1920" i="3"/>
  <c r="Z3257" i="3"/>
  <c r="R3288" i="3"/>
  <c r="AA2826" i="3"/>
  <c r="S3305" i="3"/>
  <c r="Z3299" i="3"/>
  <c r="Y2566" i="3"/>
  <c r="Z2435" i="3"/>
  <c r="Y2327" i="3"/>
  <c r="X972" i="3"/>
  <c r="Q3176" i="3"/>
  <c r="S3224" i="3"/>
  <c r="S2581" i="3"/>
  <c r="R1285" i="3"/>
  <c r="X3166" i="3"/>
  <c r="R769" i="3"/>
  <c r="Q3069" i="3"/>
  <c r="X2620" i="3"/>
  <c r="R1600" i="3"/>
  <c r="R1070" i="3"/>
  <c r="R1534" i="3"/>
  <c r="X1560" i="3"/>
  <c r="R2809" i="3"/>
  <c r="S2342" i="3"/>
  <c r="Q2498" i="3"/>
  <c r="U2424" i="3"/>
  <c r="Q2464" i="3"/>
  <c r="Q3134" i="3"/>
  <c r="S2869" i="3"/>
  <c r="S3267" i="3"/>
  <c r="Q2265" i="3"/>
  <c r="Z3013" i="3"/>
  <c r="Y2531" i="3"/>
  <c r="X1835" i="3"/>
  <c r="R1087" i="3"/>
  <c r="AA2362" i="3"/>
  <c r="R2676" i="3"/>
  <c r="T2761" i="3"/>
  <c r="AA2838" i="3"/>
  <c r="T2738" i="3"/>
  <c r="AA2988" i="3"/>
  <c r="P2622" i="3"/>
  <c r="Y2701" i="3"/>
  <c r="U2998" i="3"/>
  <c r="R3212" i="3"/>
  <c r="R2980" i="3"/>
  <c r="X2918" i="3"/>
  <c r="Z2780" i="3"/>
  <c r="P2755" i="3"/>
  <c r="Y3238" i="3"/>
  <c r="X2193" i="3"/>
  <c r="Y2806" i="3"/>
  <c r="S3302" i="3"/>
  <c r="T2857" i="3"/>
  <c r="Z3316" i="3"/>
  <c r="R2798" i="3"/>
  <c r="Q2697" i="3"/>
  <c r="Z2904" i="3"/>
  <c r="X2066" i="3"/>
  <c r="Z2615" i="3"/>
  <c r="U2562" i="3"/>
  <c r="Q3278" i="3"/>
  <c r="AA2795" i="3"/>
  <c r="P2717" i="3"/>
  <c r="Y2716" i="3"/>
  <c r="S2418" i="3"/>
  <c r="T3106" i="3"/>
  <c r="X2412" i="3"/>
  <c r="AA2398" i="3"/>
  <c r="X968" i="3"/>
  <c r="R883" i="3"/>
  <c r="Y3209" i="3"/>
  <c r="R2814" i="3"/>
  <c r="R2803" i="3"/>
  <c r="T2591" i="3"/>
  <c r="AA3048" i="3"/>
  <c r="Y2999" i="3"/>
  <c r="R3169" i="3"/>
  <c r="T3276" i="3"/>
  <c r="U3007" i="3"/>
  <c r="R245" i="3"/>
  <c r="Q3195" i="3"/>
  <c r="Q2719" i="3"/>
  <c r="Y2547" i="3"/>
  <c r="T2532" i="3"/>
  <c r="X3030" i="3"/>
  <c r="T2388" i="3"/>
  <c r="R1218" i="3"/>
  <c r="X2743" i="3"/>
  <c r="P2930" i="3"/>
  <c r="X2968" i="3"/>
  <c r="Q2131" i="3"/>
  <c r="P3167" i="3"/>
  <c r="Z3255" i="3"/>
  <c r="T2651" i="3"/>
  <c r="R1220" i="3"/>
  <c r="R2861" i="3"/>
  <c r="R487" i="3"/>
  <c r="Y2082" i="3"/>
  <c r="Z3068" i="3"/>
  <c r="X3116" i="3"/>
  <c r="R1799" i="3"/>
  <c r="U2980" i="3"/>
  <c r="T3232" i="3"/>
  <c r="P3174" i="3"/>
  <c r="Z2772" i="3"/>
  <c r="X2156" i="3"/>
  <c r="T2719" i="3"/>
  <c r="U3211" i="3"/>
  <c r="R3293" i="3"/>
  <c r="Q3306" i="3"/>
  <c r="AA3189" i="3"/>
  <c r="Z3202" i="3"/>
  <c r="Z2497" i="3"/>
  <c r="P2241" i="3"/>
  <c r="Y2777" i="3"/>
  <c r="R805" i="3"/>
  <c r="AA2558" i="3"/>
  <c r="Q2941" i="3"/>
  <c r="R2862" i="3"/>
  <c r="S3204" i="3"/>
  <c r="R2546" i="3"/>
  <c r="AA2898" i="3"/>
  <c r="Y2354" i="3"/>
  <c r="U2761" i="3"/>
  <c r="U3248" i="3"/>
  <c r="Z3319" i="3"/>
  <c r="X2999" i="3"/>
  <c r="R965" i="3"/>
  <c r="Q2658" i="3"/>
  <c r="R1924" i="3"/>
  <c r="S2974" i="3"/>
  <c r="S2968" i="3"/>
  <c r="U2981" i="3"/>
  <c r="R2068" i="3"/>
  <c r="R2330" i="3"/>
  <c r="U2500" i="3"/>
  <c r="U3260" i="3"/>
  <c r="T1824" i="3"/>
  <c r="Z3025" i="3"/>
  <c r="T1877" i="3"/>
  <c r="AA3013" i="3"/>
  <c r="T2911" i="3"/>
  <c r="Y2848" i="3"/>
  <c r="S2769" i="3"/>
  <c r="T3130" i="3"/>
  <c r="Q3148" i="3"/>
  <c r="S2891" i="3"/>
  <c r="U2834" i="3"/>
  <c r="R2725" i="3"/>
  <c r="R2127" i="3"/>
  <c r="P2434" i="3"/>
  <c r="P2822" i="3"/>
  <c r="P3139" i="3"/>
  <c r="Z2221" i="3"/>
  <c r="Q3004" i="3"/>
  <c r="Y2503" i="3"/>
  <c r="U2361" i="3"/>
  <c r="AA2484" i="3"/>
  <c r="R1650" i="3"/>
  <c r="U2337" i="3"/>
  <c r="AA2588" i="3"/>
  <c r="Z1873" i="3"/>
  <c r="T2788" i="3"/>
  <c r="T3325" i="3"/>
  <c r="S2445" i="3"/>
  <c r="Q3077" i="3"/>
  <c r="S2497" i="3"/>
  <c r="R2195" i="3"/>
  <c r="R1328" i="3"/>
  <c r="X426" i="3"/>
  <c r="T2450" i="3"/>
  <c r="AA2619" i="3"/>
  <c r="U2413" i="3"/>
  <c r="Y2205" i="3"/>
  <c r="Z2261" i="3"/>
  <c r="T2935" i="3"/>
  <c r="T2024" i="3"/>
  <c r="Y2515" i="3"/>
  <c r="AA2173" i="3"/>
  <c r="AA3187" i="3"/>
  <c r="Q2565" i="3"/>
  <c r="Q2840" i="3"/>
  <c r="Z3062" i="3"/>
  <c r="AA3230" i="3"/>
  <c r="AA2944" i="3"/>
  <c r="Q3240" i="3"/>
  <c r="T2509" i="3"/>
  <c r="Y3293" i="3"/>
  <c r="Y2541" i="3"/>
  <c r="AA2601" i="3"/>
  <c r="T2539" i="3"/>
  <c r="AA2786" i="3"/>
  <c r="P3324" i="3"/>
  <c r="R485" i="3"/>
  <c r="Q3331" i="3"/>
  <c r="X1085" i="3"/>
  <c r="R2453" i="3"/>
  <c r="T2371" i="3"/>
  <c r="Q2279" i="3"/>
  <c r="X2874" i="3"/>
  <c r="R3280" i="3"/>
  <c r="U2755" i="3"/>
  <c r="S3168" i="3"/>
  <c r="Y3294" i="3"/>
  <c r="R1348" i="3"/>
  <c r="R1303" i="3"/>
  <c r="T3096" i="3"/>
  <c r="X1608" i="3"/>
  <c r="AA2862" i="3"/>
  <c r="R1731" i="3"/>
  <c r="U2383" i="3"/>
  <c r="Q3294" i="3"/>
  <c r="P2938" i="3"/>
  <c r="U2933" i="3"/>
  <c r="R3312" i="3"/>
  <c r="P3258" i="3"/>
  <c r="R2683" i="3"/>
  <c r="T3043" i="3"/>
  <c r="AA2485" i="3"/>
  <c r="R1033" i="3"/>
  <c r="Q3219" i="3"/>
  <c r="Q2477" i="3"/>
  <c r="U3153" i="3"/>
  <c r="T1663" i="3"/>
  <c r="Z2747" i="3"/>
  <c r="AA2966" i="3"/>
  <c r="X2686" i="3"/>
  <c r="Q2841" i="3"/>
  <c r="X466" i="3"/>
  <c r="Z2876" i="3"/>
  <c r="Y2124" i="3"/>
  <c r="Y3067" i="3"/>
  <c r="P2482" i="3"/>
  <c r="X2099" i="3"/>
  <c r="Z2550" i="3"/>
  <c r="R3107" i="3"/>
  <c r="U2489" i="3"/>
  <c r="X1252" i="3"/>
  <c r="R3193" i="3"/>
  <c r="T3306" i="3"/>
  <c r="R2690" i="3"/>
  <c r="U3234" i="3"/>
  <c r="X2940" i="3"/>
  <c r="P3171" i="3"/>
  <c r="Q2988" i="3"/>
  <c r="AA3211" i="3"/>
  <c r="R359" i="3"/>
  <c r="Y3306" i="3"/>
  <c r="Z3061" i="3"/>
  <c r="Y3162" i="3"/>
  <c r="S2948" i="3"/>
  <c r="Z3188" i="3"/>
  <c r="Z3141" i="3"/>
  <c r="AA2975" i="3"/>
  <c r="Z3330" i="3"/>
  <c r="T2550" i="3"/>
  <c r="Y3310" i="3"/>
  <c r="P2749" i="3"/>
  <c r="U2277" i="3"/>
  <c r="Q1136" i="3"/>
  <c r="Z1770" i="3"/>
  <c r="X3108" i="3"/>
  <c r="Q3012" i="3"/>
  <c r="Y2871" i="3"/>
  <c r="Z3139" i="3"/>
  <c r="U2957" i="3"/>
  <c r="Z2201" i="3"/>
  <c r="T3167" i="3"/>
  <c r="R390" i="3"/>
  <c r="R2789" i="3"/>
  <c r="P2430" i="3"/>
  <c r="Q3082" i="3"/>
  <c r="S2492" i="3"/>
  <c r="AA3051" i="3"/>
  <c r="S2474" i="3"/>
  <c r="Y2790" i="3"/>
  <c r="Q2505" i="3"/>
  <c r="U2452" i="3"/>
  <c r="Q3074" i="3"/>
  <c r="U2529" i="3"/>
  <c r="S2386" i="3"/>
  <c r="Q1476" i="3"/>
  <c r="Q2033" i="3"/>
  <c r="Y2239" i="3"/>
  <c r="AA3216" i="3"/>
  <c r="Y3296" i="3"/>
  <c r="T2884" i="3"/>
  <c r="P3231" i="3"/>
  <c r="R2249" i="3"/>
  <c r="Z2270" i="3"/>
  <c r="P3169" i="3"/>
  <c r="U3167" i="3"/>
  <c r="P3141" i="3"/>
  <c r="AA2603" i="3"/>
  <c r="Z2873" i="3"/>
  <c r="S2569" i="3"/>
  <c r="Y2991" i="3"/>
  <c r="X1900" i="3"/>
  <c r="S3309" i="3"/>
  <c r="P3301" i="3"/>
  <c r="Q3050" i="3"/>
  <c r="U3183" i="3"/>
  <c r="Q2986" i="3"/>
  <c r="U3231" i="3"/>
  <c r="X2220" i="3"/>
  <c r="Y2989" i="3"/>
  <c r="P3132" i="3"/>
  <c r="T3075" i="3"/>
  <c r="U2940" i="3"/>
  <c r="R338" i="3"/>
  <c r="Q2896" i="3"/>
  <c r="R2282" i="3"/>
  <c r="Z2973" i="3"/>
  <c r="R2580" i="3"/>
  <c r="Q2072" i="3"/>
  <c r="S2764" i="3"/>
  <c r="P3070" i="3"/>
  <c r="P3038" i="3"/>
  <c r="R3101" i="3"/>
  <c r="Y2393" i="3"/>
  <c r="X3298" i="3"/>
  <c r="S2883" i="3"/>
  <c r="Q2488" i="3"/>
  <c r="X2160" i="3"/>
  <c r="U3111" i="3"/>
  <c r="Y2741" i="3"/>
  <c r="P3220" i="3"/>
  <c r="R1178" i="3"/>
  <c r="T2649" i="3"/>
  <c r="Q2844" i="3"/>
  <c r="R3226" i="3"/>
  <c r="Q2922" i="3"/>
  <c r="R70" i="3"/>
  <c r="Z2864" i="3"/>
  <c r="T2392" i="3"/>
  <c r="X587" i="3"/>
  <c r="Y3167" i="3"/>
  <c r="X2865" i="3"/>
  <c r="U2414" i="3"/>
  <c r="Y2424" i="3"/>
  <c r="Y2865" i="3"/>
  <c r="U3283" i="3"/>
  <c r="P2706" i="3"/>
  <c r="T3191" i="3"/>
  <c r="AA2943" i="3"/>
  <c r="R1097" i="3"/>
  <c r="Q2174" i="3"/>
  <c r="U3297" i="3"/>
  <c r="R2696" i="3"/>
  <c r="Q2703" i="3"/>
  <c r="U3081" i="3"/>
  <c r="P3137" i="3"/>
  <c r="T3237" i="3"/>
  <c r="R753" i="3"/>
  <c r="Z2980" i="3"/>
  <c r="R2567" i="3"/>
  <c r="Y2862" i="3"/>
  <c r="S3221" i="3"/>
  <c r="R533" i="3"/>
  <c r="Q1916" i="3"/>
  <c r="U3273" i="3"/>
  <c r="T3153" i="3"/>
  <c r="R2799" i="3"/>
  <c r="X1871" i="3"/>
  <c r="Y3193" i="3"/>
  <c r="T2795" i="3"/>
  <c r="T2510" i="3"/>
  <c r="R1833" i="3"/>
  <c r="S2994" i="3"/>
  <c r="U2910" i="3"/>
  <c r="Y2497" i="3"/>
  <c r="R1211" i="3"/>
  <c r="AA2880" i="3"/>
  <c r="X375" i="3"/>
  <c r="R2639" i="3"/>
  <c r="R168" i="3"/>
  <c r="U3056" i="3"/>
  <c r="AA2233" i="3"/>
  <c r="X2655" i="3"/>
  <c r="Z3119" i="3"/>
  <c r="R1630" i="3"/>
  <c r="Y2395" i="3"/>
  <c r="R768" i="3"/>
  <c r="U2542" i="3"/>
  <c r="AA3235" i="3"/>
  <c r="U3131" i="3"/>
  <c r="P3115" i="3"/>
  <c r="Y2738" i="3"/>
  <c r="R750" i="3"/>
  <c r="R1336" i="3"/>
  <c r="S3063" i="3"/>
  <c r="R3002" i="3"/>
  <c r="AA2406" i="3"/>
  <c r="S3158" i="3"/>
  <c r="U3202" i="3"/>
  <c r="S2991" i="3"/>
  <c r="Z2912" i="3"/>
  <c r="S3325" i="3"/>
  <c r="R2106" i="3"/>
  <c r="R336" i="3"/>
  <c r="Q3237" i="3"/>
  <c r="X3038" i="3"/>
  <c r="Q2763" i="3"/>
  <c r="T2476" i="3"/>
  <c r="Q2892" i="3"/>
  <c r="R53" i="3"/>
  <c r="Z3212" i="3"/>
  <c r="U2698" i="3"/>
  <c r="U1695" i="3"/>
  <c r="AA2874" i="3"/>
  <c r="U2938" i="3"/>
  <c r="Y3262" i="3"/>
  <c r="AA2152" i="3"/>
  <c r="S2945" i="3"/>
  <c r="R561" i="3"/>
  <c r="Y3241" i="3"/>
  <c r="X61" i="3"/>
  <c r="R3207" i="3"/>
  <c r="T3304" i="3"/>
  <c r="R641" i="3"/>
  <c r="P3007" i="3"/>
  <c r="U2514" i="3"/>
  <c r="U2524" i="3"/>
  <c r="Z2690" i="3"/>
  <c r="R2245" i="3"/>
  <c r="AA3025" i="3"/>
  <c r="Y3215" i="3"/>
  <c r="Q2954" i="3"/>
  <c r="X1360" i="3"/>
  <c r="R3240" i="3"/>
  <c r="U2672" i="3"/>
  <c r="R1469" i="3"/>
  <c r="P3329" i="3"/>
  <c r="U3254" i="3"/>
  <c r="U2364" i="3"/>
  <c r="AA2827" i="3"/>
  <c r="R1486" i="3"/>
  <c r="P3158" i="3"/>
  <c r="AA3095" i="3"/>
  <c r="Y3187" i="3"/>
  <c r="Y2797" i="3"/>
  <c r="T3018" i="3"/>
  <c r="T3265" i="3"/>
  <c r="AA2417" i="3"/>
  <c r="Y2549" i="3"/>
  <c r="P2790" i="3"/>
  <c r="Q2415" i="3"/>
  <c r="P2618" i="3"/>
  <c r="T2933" i="3"/>
  <c r="S2000" i="3"/>
  <c r="Z1987" i="3"/>
  <c r="AA2510" i="3"/>
  <c r="R488" i="3"/>
  <c r="T3230" i="3"/>
  <c r="AA2513" i="3"/>
  <c r="S2607" i="3"/>
  <c r="R2193" i="3"/>
  <c r="Z2883" i="3"/>
  <c r="X3245" i="3"/>
  <c r="T3085" i="3"/>
  <c r="U3006" i="3"/>
  <c r="AA2224" i="3"/>
  <c r="T2569" i="3"/>
  <c r="P2817" i="3"/>
  <c r="T2984" i="3"/>
  <c r="Q3049" i="3"/>
  <c r="R2364" i="3"/>
  <c r="U2824" i="3"/>
  <c r="S2908" i="3"/>
  <c r="R857" i="3"/>
  <c r="Y2231" i="3"/>
  <c r="Z2277" i="3"/>
  <c r="T3070" i="3"/>
  <c r="X596" i="3"/>
  <c r="Z3096" i="3"/>
  <c r="X1516" i="3"/>
  <c r="U3021" i="3"/>
  <c r="U3257" i="3"/>
  <c r="R871" i="3"/>
  <c r="T2291" i="3"/>
  <c r="R296" i="3"/>
  <c r="P2539" i="3"/>
  <c r="X1214" i="3"/>
  <c r="T2194" i="3"/>
  <c r="S2401" i="3"/>
  <c r="X2625" i="3"/>
  <c r="R1440" i="3"/>
  <c r="Z3088" i="3"/>
  <c r="Q3100" i="3"/>
  <c r="Q2248" i="3"/>
  <c r="R1730" i="3"/>
  <c r="AA3008" i="3"/>
  <c r="S2998" i="3"/>
  <c r="Z3125" i="3"/>
  <c r="R900" i="3"/>
  <c r="R1265" i="3"/>
  <c r="R1272" i="3"/>
  <c r="T3185" i="3"/>
  <c r="T2945" i="3"/>
  <c r="Y3224" i="3"/>
  <c r="P3260" i="3"/>
  <c r="X3187" i="3"/>
  <c r="R1064" i="3"/>
  <c r="R2088" i="3"/>
  <c r="R1609" i="3"/>
  <c r="Z3113" i="3"/>
  <c r="Z2513" i="3"/>
  <c r="R1939" i="3"/>
  <c r="U3079" i="3"/>
  <c r="R77" i="3"/>
  <c r="R3013" i="3"/>
  <c r="Y2971" i="3"/>
  <c r="Y3092" i="3"/>
  <c r="R2572" i="3"/>
  <c r="R1941" i="3"/>
  <c r="S3266" i="3"/>
  <c r="R1329" i="3"/>
  <c r="Y3208" i="3"/>
  <c r="Z3117" i="3"/>
  <c r="R1938" i="3"/>
  <c r="U2215" i="3"/>
  <c r="AA2899" i="3"/>
  <c r="R2806" i="3"/>
  <c r="Z2432" i="3"/>
  <c r="P2781" i="3"/>
  <c r="R2659" i="3"/>
  <c r="S2571" i="3"/>
  <c r="R1816" i="3"/>
  <c r="R789" i="3"/>
  <c r="T3220" i="3"/>
  <c r="X803" i="3"/>
  <c r="P2533" i="3"/>
  <c r="Y2273" i="3"/>
  <c r="S2383" i="3"/>
  <c r="X1531" i="3"/>
  <c r="S3220" i="3"/>
  <c r="Q2369" i="3"/>
  <c r="S3260" i="3"/>
  <c r="P2474" i="3"/>
  <c r="R2437" i="3"/>
  <c r="T2777" i="3"/>
  <c r="S2942" i="3"/>
  <c r="R1913" i="3"/>
  <c r="R2910" i="3"/>
  <c r="Z2575" i="3"/>
  <c r="P3120" i="3"/>
  <c r="X396" i="3"/>
  <c r="P3109" i="3"/>
  <c r="Y3059" i="3"/>
  <c r="AA2141" i="3"/>
  <c r="P2559" i="3"/>
  <c r="AA2544" i="3"/>
  <c r="S2329" i="3"/>
  <c r="Q2947" i="3"/>
  <c r="R1011" i="3"/>
  <c r="Z2783" i="3"/>
  <c r="S2320" i="3"/>
  <c r="T1812" i="3"/>
  <c r="U2436" i="3"/>
  <c r="Y2294" i="3"/>
  <c r="T1670" i="3"/>
  <c r="U1917" i="3"/>
  <c r="U2122" i="3"/>
  <c r="P3067" i="3"/>
  <c r="U2848" i="3"/>
  <c r="P2686" i="3"/>
  <c r="T3121" i="3"/>
  <c r="T2895" i="3"/>
  <c r="Z2505" i="3"/>
  <c r="X1084" i="3"/>
  <c r="Z2645" i="3"/>
  <c r="S2941" i="3"/>
  <c r="T2743" i="3"/>
  <c r="Q2775" i="3"/>
  <c r="P3043" i="3"/>
  <c r="AA2726" i="3"/>
  <c r="Y2835" i="3"/>
  <c r="Y3283" i="3"/>
  <c r="AA3177" i="3"/>
  <c r="P1922" i="3"/>
  <c r="U3188" i="3"/>
  <c r="T1689" i="3"/>
  <c r="S1938" i="3"/>
  <c r="S2536" i="3"/>
  <c r="Z2193" i="3"/>
  <c r="R2442" i="3"/>
  <c r="Z3114" i="3"/>
  <c r="Q2907" i="3"/>
  <c r="Z3304" i="3"/>
  <c r="U2445" i="3"/>
  <c r="AA3185" i="3"/>
  <c r="AA2957" i="3"/>
  <c r="R1706" i="3"/>
  <c r="U2811" i="3"/>
  <c r="Z2307" i="3"/>
  <c r="U2908" i="3"/>
  <c r="Y1951" i="3"/>
  <c r="S3208" i="3"/>
  <c r="U2140" i="3"/>
  <c r="R2507" i="3"/>
  <c r="AA3167" i="3"/>
  <c r="R2516" i="3"/>
  <c r="P3331" i="3"/>
  <c r="Q3058" i="3"/>
  <c r="T2502" i="3"/>
  <c r="Z2529" i="3"/>
  <c r="Y2985" i="3"/>
  <c r="Q3322" i="3"/>
  <c r="X3115" i="3"/>
  <c r="S3004" i="3"/>
  <c r="U2893" i="3"/>
  <c r="P2673" i="3"/>
  <c r="T3267" i="3"/>
  <c r="X1176" i="3"/>
  <c r="P2682" i="3"/>
  <c r="Z3205" i="3"/>
  <c r="S2360" i="3"/>
  <c r="Q2638" i="3"/>
  <c r="S2823" i="3"/>
  <c r="Z2437" i="3"/>
  <c r="R2675" i="3"/>
  <c r="R111" i="3"/>
  <c r="X1073" i="3"/>
  <c r="AA3135" i="3"/>
  <c r="T2726" i="3"/>
  <c r="AA3146" i="3"/>
  <c r="R1662" i="3"/>
  <c r="P3212" i="3"/>
  <c r="X2210" i="3"/>
  <c r="S2713" i="3"/>
  <c r="Z2594" i="3"/>
  <c r="P3306" i="3"/>
  <c r="R2946" i="3"/>
  <c r="R2179" i="3"/>
  <c r="U2686" i="3"/>
  <c r="X3157" i="3"/>
  <c r="R1123" i="3"/>
  <c r="Y2504" i="3"/>
  <c r="R447" i="3"/>
  <c r="Y2675" i="3"/>
  <c r="Z2821" i="3"/>
  <c r="AA2990" i="3"/>
  <c r="X2227" i="3"/>
  <c r="S3180" i="3"/>
  <c r="R1435" i="3"/>
  <c r="Y2672" i="3"/>
  <c r="R2900" i="3"/>
  <c r="Z2810" i="3"/>
  <c r="P3284" i="3"/>
  <c r="R2215" i="3"/>
  <c r="Q2975" i="3"/>
  <c r="R121" i="3"/>
  <c r="U2311" i="3"/>
  <c r="R2475" i="3"/>
  <c r="U2660" i="3"/>
  <c r="U2340" i="3"/>
  <c r="Q2656" i="3"/>
  <c r="Z2660" i="3"/>
  <c r="P3073" i="3"/>
  <c r="U2855" i="3"/>
  <c r="P2503" i="3"/>
  <c r="X3017" i="3"/>
  <c r="R1092" i="3"/>
  <c r="P2911" i="3"/>
  <c r="AA3171" i="3"/>
  <c r="R282" i="3"/>
  <c r="Z2610" i="3"/>
  <c r="AA3223" i="3"/>
  <c r="R3257" i="3"/>
  <c r="Y2969" i="3"/>
  <c r="Y3102" i="3"/>
  <c r="AA3089" i="3"/>
  <c r="S2325" i="3"/>
  <c r="Y3273" i="3"/>
  <c r="P2286" i="3"/>
  <c r="Z2716" i="3"/>
  <c r="AA2624" i="3"/>
  <c r="Z2207" i="3"/>
  <c r="AA1825" i="3"/>
  <c r="S2240" i="3"/>
  <c r="S1211" i="3"/>
  <c r="P2909" i="3"/>
  <c r="AA3161" i="3"/>
  <c r="Z2736" i="3"/>
  <c r="AA3264" i="3"/>
  <c r="P3319" i="3"/>
  <c r="S2278" i="3"/>
  <c r="R2593" i="3"/>
  <c r="T3116" i="3"/>
  <c r="P3222" i="3"/>
  <c r="AA2634" i="3"/>
  <c r="Y2739" i="3"/>
  <c r="AA2585" i="3"/>
  <c r="Q3003" i="3"/>
  <c r="AA2956" i="3"/>
  <c r="AA3062" i="3"/>
  <c r="S2821" i="3"/>
  <c r="P2696" i="3"/>
  <c r="U2252" i="3"/>
  <c r="AA2878" i="3"/>
  <c r="P2213" i="3"/>
  <c r="U2856" i="3"/>
  <c r="S1986" i="3"/>
  <c r="T2557" i="3"/>
  <c r="X2502" i="3"/>
  <c r="Q2473" i="3"/>
  <c r="R1387" i="3"/>
  <c r="U3218" i="3"/>
  <c r="T3300" i="3"/>
  <c r="Z2701" i="3"/>
  <c r="Z2899" i="3"/>
  <c r="Q2736" i="3"/>
  <c r="Q2910" i="3"/>
  <c r="Y2276" i="3"/>
  <c r="Q2311" i="3"/>
  <c r="Q2191" i="3"/>
  <c r="P3159" i="3"/>
  <c r="S2206" i="3"/>
  <c r="S3194" i="3"/>
  <c r="Z3087" i="3"/>
  <c r="Q3313" i="3"/>
  <c r="AA2440" i="3"/>
  <c r="Y2476" i="3"/>
  <c r="T2729" i="3"/>
  <c r="AA3130" i="3"/>
  <c r="Z2992" i="3"/>
  <c r="X2716" i="3"/>
  <c r="R1517" i="3"/>
  <c r="U2719" i="3"/>
  <c r="R1711" i="3"/>
  <c r="Y3328" i="3"/>
  <c r="Z2953" i="3"/>
  <c r="R3143" i="3"/>
  <c r="U2875" i="3"/>
  <c r="Y3154" i="3"/>
  <c r="AA3327" i="3"/>
  <c r="S2903" i="3"/>
  <c r="X424" i="3"/>
  <c r="R2444" i="3"/>
  <c r="AA2387" i="3"/>
  <c r="R112" i="3"/>
  <c r="U3290" i="3"/>
  <c r="Z3256" i="3"/>
  <c r="U2624" i="3"/>
  <c r="T2720" i="3"/>
  <c r="AA2201" i="3"/>
  <c r="Q3033" i="3"/>
  <c r="Z3104" i="3"/>
  <c r="X3210" i="3"/>
  <c r="R568" i="3"/>
  <c r="T2785" i="3"/>
  <c r="S2978" i="3"/>
  <c r="Q3107" i="3"/>
  <c r="X909" i="3"/>
  <c r="T3135" i="3"/>
  <c r="X2749" i="3"/>
  <c r="Y2894" i="3"/>
  <c r="AA2892" i="3"/>
  <c r="Y2745" i="3"/>
  <c r="X3057" i="3"/>
  <c r="R2138" i="3"/>
  <c r="U2126" i="3"/>
  <c r="P3234" i="3"/>
  <c r="Z3021" i="3"/>
  <c r="Y2761" i="3"/>
  <c r="R1625" i="3"/>
  <c r="Q2438" i="3"/>
  <c r="Z3120" i="3"/>
  <c r="Q2699" i="3"/>
  <c r="R1624" i="3"/>
  <c r="AA2694" i="3"/>
  <c r="T2951" i="3"/>
  <c r="Z2379" i="3"/>
  <c r="R3167" i="3"/>
  <c r="AA2906" i="3"/>
  <c r="Z2410" i="3"/>
  <c r="R1184" i="3"/>
  <c r="Z3047" i="3"/>
  <c r="X2020" i="3"/>
  <c r="Q2824" i="3"/>
  <c r="T2696" i="3"/>
  <c r="S3006" i="3"/>
  <c r="T2462" i="3"/>
  <c r="S2914" i="3"/>
  <c r="AA3197" i="3"/>
  <c r="T2925" i="3"/>
  <c r="Y3282" i="3"/>
  <c r="T2370" i="3"/>
  <c r="X242" i="3"/>
  <c r="R2969" i="3"/>
  <c r="P3253" i="3"/>
  <c r="Q2811" i="3"/>
  <c r="R804" i="3"/>
  <c r="R2738" i="3"/>
  <c r="S2501" i="3"/>
  <c r="Z3064" i="3"/>
  <c r="Z3181" i="3"/>
  <c r="U2560" i="3"/>
  <c r="Z2537" i="3"/>
  <c r="S2522" i="3"/>
  <c r="Y3326" i="3"/>
  <c r="P3037" i="3"/>
  <c r="AA3110" i="3"/>
  <c r="S2781" i="3"/>
  <c r="Z2784" i="3"/>
  <c r="P1886" i="3"/>
  <c r="P2741" i="3"/>
  <c r="AA1438" i="3"/>
  <c r="S2340" i="3"/>
  <c r="AA2790" i="3"/>
  <c r="T2590" i="3"/>
  <c r="Z3171" i="3"/>
  <c r="AA2283" i="3"/>
  <c r="X3130" i="3"/>
  <c r="R1185" i="3"/>
  <c r="P2484" i="3"/>
  <c r="Y3219" i="3"/>
  <c r="AA3078" i="3"/>
  <c r="P2912" i="3"/>
  <c r="S3197" i="3"/>
  <c r="Q2459" i="3"/>
  <c r="P3040" i="3"/>
  <c r="R1365" i="3"/>
  <c r="AA2530" i="3"/>
  <c r="Q3232" i="3"/>
  <c r="T1918" i="3"/>
  <c r="P2617" i="3"/>
  <c r="AA1969" i="3"/>
  <c r="T2205" i="3"/>
  <c r="AA1638" i="3"/>
  <c r="S3284" i="3"/>
  <c r="Y3217" i="3"/>
  <c r="Z2357" i="3"/>
  <c r="T2693" i="3"/>
  <c r="T3172" i="3"/>
  <c r="S2694" i="3"/>
  <c r="R2796" i="3"/>
  <c r="S2705" i="3"/>
  <c r="R1466" i="3"/>
  <c r="Y2986" i="3"/>
  <c r="T3020" i="3"/>
  <c r="X2992" i="3"/>
  <c r="T2852" i="3"/>
  <c r="R2959" i="3"/>
  <c r="S3192" i="3"/>
  <c r="X2339" i="3"/>
  <c r="Y2722" i="3"/>
  <c r="T2186" i="3"/>
  <c r="Z2822" i="3"/>
  <c r="R3274" i="3"/>
  <c r="S2970" i="3"/>
  <c r="X2643" i="3"/>
  <c r="T2261" i="3"/>
  <c r="Y2712" i="3"/>
  <c r="T3088" i="3"/>
  <c r="U3206" i="3"/>
  <c r="R2896" i="3"/>
  <c r="R2185" i="3"/>
  <c r="Q2926" i="3"/>
  <c r="U2727" i="3"/>
  <c r="Q2980" i="3"/>
  <c r="P3152" i="3"/>
  <c r="S2002" i="3"/>
  <c r="U3274" i="3"/>
  <c r="AA3016" i="3"/>
  <c r="P3242" i="3"/>
  <c r="U3178" i="3"/>
  <c r="S3217" i="3"/>
  <c r="AA3219" i="3"/>
  <c r="S2032" i="3"/>
  <c r="R1506" i="3"/>
  <c r="S2884" i="3"/>
  <c r="P3218" i="3"/>
  <c r="Q2762" i="3"/>
  <c r="R177" i="3"/>
  <c r="Z2677" i="3"/>
  <c r="AA2930" i="3"/>
  <c r="R1076" i="3"/>
  <c r="AA2221" i="3"/>
  <c r="R1988" i="3"/>
  <c r="S2644" i="3"/>
  <c r="Z3250" i="3"/>
  <c r="P2245" i="3"/>
  <c r="Q2998" i="3"/>
  <c r="U3316" i="3"/>
  <c r="X162" i="3"/>
  <c r="S2780" i="3"/>
  <c r="P3257" i="3"/>
  <c r="P2670" i="3"/>
  <c r="X3216" i="3"/>
  <c r="T2753" i="3"/>
  <c r="U2903" i="3"/>
  <c r="Q2836" i="3"/>
  <c r="X3073" i="3"/>
  <c r="Z2928" i="3"/>
  <c r="Y2973" i="3"/>
  <c r="T2847" i="3"/>
  <c r="AA2773" i="3"/>
  <c r="T2903" i="3"/>
  <c r="S2718" i="3"/>
  <c r="R1473" i="3"/>
  <c r="U2928" i="3"/>
  <c r="Y3108" i="3"/>
  <c r="U2280" i="3"/>
  <c r="S1712" i="3"/>
  <c r="Z2633" i="3"/>
  <c r="X2890" i="3"/>
  <c r="P2046" i="3"/>
  <c r="Q3124" i="3"/>
  <c r="AA2573" i="3"/>
  <c r="AA3285" i="3"/>
  <c r="U3192" i="3"/>
  <c r="S2391" i="3"/>
  <c r="X2499" i="3"/>
  <c r="P2926" i="3"/>
  <c r="X2737" i="3"/>
  <c r="X1748" i="3"/>
  <c r="Z2902" i="3"/>
  <c r="Z3223" i="3"/>
  <c r="Q2723" i="3"/>
  <c r="X2407" i="3"/>
  <c r="S1969" i="3"/>
  <c r="Q2447" i="3"/>
  <c r="Q2508" i="3"/>
  <c r="Z2974" i="3"/>
  <c r="AA3194" i="3"/>
  <c r="X3185" i="3"/>
  <c r="Y2817" i="3"/>
  <c r="Y2512" i="3"/>
  <c r="S3313" i="3"/>
  <c r="AA2967" i="3"/>
  <c r="R1317" i="3"/>
  <c r="R514" i="3"/>
  <c r="Q2593" i="3"/>
  <c r="T2406" i="3"/>
  <c r="R2381" i="3"/>
  <c r="T2687" i="3"/>
  <c r="AA2581" i="3"/>
  <c r="AA3236" i="3"/>
  <c r="AA2663" i="3"/>
  <c r="P2804" i="3"/>
  <c r="U3004" i="3"/>
  <c r="X2380" i="3"/>
  <c r="S2946" i="3"/>
  <c r="U2559" i="3"/>
  <c r="Y2834" i="3"/>
  <c r="Y2990" i="3"/>
  <c r="R3275" i="3"/>
  <c r="Y3041" i="3"/>
  <c r="AA3299" i="3"/>
  <c r="X1529" i="3"/>
  <c r="T3233" i="3"/>
  <c r="U2664" i="3"/>
  <c r="P3219" i="3"/>
  <c r="Q3043" i="3"/>
  <c r="R1562" i="3"/>
  <c r="R2389" i="3"/>
  <c r="Y2542" i="3"/>
  <c r="S3198" i="3"/>
  <c r="S3193" i="3"/>
  <c r="T2949" i="3"/>
  <c r="P3081" i="3"/>
  <c r="Z2398" i="3"/>
  <c r="Y2523" i="3"/>
  <c r="P3135" i="3"/>
  <c r="AA2952" i="3"/>
  <c r="Q3095" i="3"/>
  <c r="Z3267" i="3"/>
  <c r="U2518" i="3"/>
  <c r="Z2574" i="3"/>
  <c r="R1691" i="3"/>
  <c r="Q3011" i="3"/>
  <c r="R574" i="3"/>
  <c r="P3202" i="3"/>
  <c r="U2439" i="3"/>
  <c r="Z2636" i="3"/>
  <c r="U2826" i="3"/>
  <c r="R2024" i="3"/>
  <c r="R2524" i="3"/>
  <c r="Y3216" i="3"/>
  <c r="X1697" i="3"/>
  <c r="AA2462" i="3"/>
  <c r="U2785" i="3"/>
  <c r="Z2303" i="3"/>
  <c r="Z3080" i="3"/>
  <c r="U3109" i="3"/>
  <c r="AA2506" i="3"/>
  <c r="R2432" i="3"/>
  <c r="S2792" i="3"/>
  <c r="R2155" i="3"/>
  <c r="R3020" i="3"/>
  <c r="P3084" i="3"/>
  <c r="U3187" i="3"/>
  <c r="Y2803" i="3"/>
  <c r="Q2581" i="3"/>
  <c r="X2982" i="3"/>
  <c r="Y3087" i="3"/>
  <c r="P2933" i="3"/>
  <c r="P2543" i="3"/>
  <c r="R1393" i="3"/>
  <c r="Y2642" i="3"/>
  <c r="Y2942" i="3"/>
  <c r="Q2607" i="3"/>
  <c r="R1713" i="3"/>
  <c r="AA3117" i="3"/>
  <c r="T2661" i="3"/>
  <c r="T2817" i="3"/>
  <c r="P2810" i="3"/>
  <c r="R197" i="3"/>
  <c r="P3001" i="3"/>
  <c r="T3215" i="3"/>
  <c r="Z2726" i="3"/>
  <c r="U2503" i="3"/>
  <c r="Q2553" i="3"/>
  <c r="S2283" i="3"/>
  <c r="Y2575" i="3"/>
  <c r="AA3310" i="3"/>
  <c r="U2477" i="3"/>
  <c r="T3270" i="3"/>
  <c r="S2347" i="3"/>
  <c r="R2776" i="3"/>
  <c r="X217" i="3"/>
  <c r="U2418" i="3"/>
  <c r="T2352" i="3"/>
  <c r="U3327" i="3"/>
  <c r="S3244" i="3"/>
  <c r="Z2338" i="3"/>
  <c r="U3010" i="3"/>
  <c r="Y2747" i="3"/>
  <c r="S3095" i="3"/>
  <c r="Z2403" i="3"/>
  <c r="Z2825" i="3"/>
  <c r="AA2591" i="3"/>
  <c r="Q2600" i="3"/>
  <c r="Z2859" i="3"/>
  <c r="S3218" i="3"/>
  <c r="P1577" i="3"/>
  <c r="S1804" i="3"/>
  <c r="Z1598" i="3"/>
  <c r="S2684" i="3"/>
  <c r="Y1041" i="3"/>
  <c r="U3067" i="3"/>
  <c r="U3279" i="3"/>
  <c r="U3181" i="3"/>
  <c r="S2636" i="3"/>
  <c r="U3087" i="3"/>
  <c r="AA2198" i="3"/>
  <c r="Q2083" i="3"/>
  <c r="X2801" i="3"/>
  <c r="S2165" i="3"/>
  <c r="P3237" i="3"/>
  <c r="T1896" i="3"/>
  <c r="Z3010" i="3"/>
  <c r="S1586" i="3"/>
  <c r="Q3017" i="3"/>
  <c r="U3250" i="3"/>
  <c r="P2770" i="3"/>
  <c r="R817" i="3"/>
  <c r="Y2788" i="3"/>
  <c r="Y2724" i="3"/>
  <c r="U3317" i="3"/>
  <c r="Y2612" i="3"/>
  <c r="Y2341" i="3"/>
  <c r="R497" i="3"/>
  <c r="Q3215" i="3"/>
  <c r="S3223" i="3"/>
  <c r="AA2556" i="3"/>
  <c r="R1408" i="3"/>
  <c r="X987" i="3"/>
  <c r="X1849" i="3"/>
  <c r="R2758" i="3"/>
  <c r="P2850" i="3"/>
  <c r="P2960" i="3"/>
  <c r="Y2670" i="3"/>
  <c r="Z3069" i="3"/>
  <c r="P2743" i="3"/>
  <c r="T2461" i="3"/>
  <c r="Q2881" i="3"/>
  <c r="U2449" i="3"/>
  <c r="Q3298" i="3"/>
  <c r="Z2906" i="3"/>
  <c r="P2406" i="3"/>
  <c r="P2205" i="3"/>
  <c r="R554" i="3"/>
  <c r="Z2824" i="3"/>
  <c r="X1463" i="3"/>
  <c r="Q2746" i="3"/>
  <c r="S3034" i="3"/>
  <c r="Q2955" i="3"/>
  <c r="U2580" i="3"/>
  <c r="R872" i="3"/>
  <c r="R1684" i="3"/>
  <c r="T2881" i="3"/>
  <c r="S3229" i="3"/>
  <c r="U2214" i="3"/>
  <c r="P3165" i="3"/>
  <c r="T2540" i="3"/>
  <c r="Z3235" i="3"/>
  <c r="P3104" i="3"/>
  <c r="X2694" i="3"/>
  <c r="R2150" i="3"/>
  <c r="Q2615" i="3"/>
  <c r="R1631" i="3"/>
  <c r="X2787" i="3"/>
  <c r="Y3113" i="3"/>
  <c r="Z2479" i="3"/>
  <c r="X1948" i="3"/>
  <c r="Z2657" i="3"/>
  <c r="X2717" i="3"/>
  <c r="Y3004" i="3"/>
  <c r="Y3236" i="3"/>
  <c r="AA2797" i="3"/>
  <c r="R711" i="3"/>
  <c r="Z2703" i="3"/>
  <c r="R99" i="3"/>
  <c r="Q2529" i="3"/>
  <c r="T3150" i="3"/>
  <c r="U2894" i="3"/>
  <c r="R2379" i="3"/>
  <c r="U2995" i="3"/>
  <c r="Y2555" i="3"/>
  <c r="R2555" i="3"/>
  <c r="U2751" i="3"/>
  <c r="Z2708" i="3"/>
  <c r="AA2902" i="3"/>
  <c r="Y3170" i="3"/>
  <c r="Y2081" i="3"/>
  <c r="AA1845" i="3"/>
  <c r="Z2693" i="3"/>
  <c r="Q3111" i="3"/>
  <c r="P1045" i="3"/>
  <c r="Y3299" i="3"/>
  <c r="P2310" i="3"/>
  <c r="R2631" i="3"/>
  <c r="R467" i="3"/>
  <c r="P2513" i="3"/>
  <c r="AA3154" i="3"/>
  <c r="U2554" i="3"/>
  <c r="T2735" i="3"/>
  <c r="Y2842" i="3"/>
  <c r="Y2159" i="3"/>
  <c r="Q3317" i="3"/>
  <c r="U2620" i="3"/>
  <c r="Z2778" i="3"/>
  <c r="R889" i="3"/>
  <c r="R2397" i="3"/>
  <c r="Y2763" i="3"/>
  <c r="Y3147" i="3"/>
  <c r="U2309" i="3"/>
  <c r="Y1810" i="3"/>
  <c r="P1832" i="3"/>
  <c r="R1755" i="3"/>
  <c r="T2075" i="3"/>
  <c r="X3308" i="3"/>
  <c r="U2447" i="3"/>
  <c r="U2096" i="3"/>
  <c r="X1470" i="3"/>
  <c r="S2381" i="3"/>
  <c r="Y3078" i="3"/>
  <c r="X3252" i="3"/>
  <c r="U3019" i="3"/>
  <c r="R2616" i="3"/>
  <c r="X926" i="3"/>
  <c r="S3062" i="3"/>
  <c r="U2865" i="3"/>
  <c r="S3156" i="3"/>
  <c r="U3076" i="3"/>
  <c r="P3099" i="3"/>
  <c r="R1037" i="3"/>
  <c r="R706" i="3"/>
  <c r="Y3183" i="3"/>
  <c r="R2343" i="3"/>
  <c r="T2705" i="3"/>
  <c r="Y3330" i="3"/>
  <c r="U3244" i="3"/>
  <c r="Z3055" i="3"/>
  <c r="U2061" i="3"/>
  <c r="S2244" i="3"/>
  <c r="T2580" i="3"/>
  <c r="Y2676" i="3"/>
  <c r="Y3164" i="3"/>
  <c r="P2950" i="3"/>
  <c r="U3216" i="3"/>
  <c r="Z3007" i="3"/>
  <c r="X1192" i="3"/>
  <c r="Y2755" i="3"/>
  <c r="R1210" i="3"/>
  <c r="P3308" i="3"/>
  <c r="X2816" i="3"/>
  <c r="Y3010" i="3"/>
  <c r="R3258" i="3"/>
  <c r="Q2854" i="3"/>
  <c r="T2690" i="3"/>
  <c r="X2278" i="3"/>
  <c r="Y2608" i="3"/>
  <c r="U3130" i="3"/>
  <c r="U3040" i="3"/>
  <c r="Q3309" i="3"/>
  <c r="Z2914" i="3"/>
  <c r="P2834" i="3"/>
  <c r="P2860" i="3"/>
  <c r="S3170" i="3"/>
  <c r="R2228" i="3"/>
  <c r="U2740" i="3"/>
  <c r="AA3012" i="3"/>
  <c r="AA2742" i="3"/>
  <c r="X2996" i="3"/>
  <c r="X2213" i="3"/>
  <c r="S2975" i="3"/>
  <c r="X959" i="3"/>
  <c r="P2748" i="3"/>
  <c r="AA3176" i="3"/>
  <c r="Z3280" i="3"/>
  <c r="Y2282" i="3"/>
  <c r="Y2850" i="3"/>
  <c r="Y3234" i="3"/>
  <c r="Z3000" i="3"/>
  <c r="R2289" i="3"/>
  <c r="Z2808" i="3"/>
  <c r="Z2579" i="3"/>
  <c r="Y2636" i="3"/>
  <c r="S2900" i="3"/>
  <c r="R2368" i="3"/>
  <c r="X1359" i="3"/>
  <c r="R312" i="3"/>
  <c r="T3240" i="3"/>
  <c r="Q2054" i="3"/>
  <c r="P2383" i="3"/>
  <c r="X2845" i="3"/>
  <c r="U2904" i="3"/>
  <c r="T3132" i="3"/>
  <c r="R1967" i="3"/>
  <c r="S2917" i="3"/>
  <c r="S1767" i="3"/>
  <c r="U3261" i="3"/>
  <c r="Z3220" i="3"/>
  <c r="Z2291" i="3"/>
  <c r="Y2467" i="3"/>
  <c r="R589" i="3"/>
  <c r="U2490" i="3"/>
  <c r="R2933" i="3"/>
  <c r="T2992" i="3"/>
  <c r="U2671" i="3"/>
  <c r="R2632" i="3"/>
  <c r="X1656" i="3"/>
  <c r="Z3042" i="3"/>
  <c r="R916" i="3"/>
  <c r="Q3039" i="3"/>
  <c r="Y3295" i="3"/>
  <c r="X1725" i="3"/>
  <c r="R2767" i="3"/>
  <c r="Y2819" i="3"/>
  <c r="Q2390" i="3"/>
  <c r="Z3262" i="3"/>
  <c r="Q3034" i="3"/>
  <c r="U2817" i="3"/>
  <c r="AA3155" i="3"/>
  <c r="Y2438" i="3"/>
  <c r="P2440" i="3"/>
  <c r="Y2847" i="3"/>
  <c r="Z2549" i="3"/>
  <c r="AA2111" i="3"/>
  <c r="Q2164" i="3"/>
  <c r="R604" i="3"/>
  <c r="P3247" i="3"/>
  <c r="Q2823" i="3"/>
  <c r="AA3129" i="3"/>
  <c r="T2225" i="3"/>
  <c r="Q3241" i="3"/>
  <c r="S3066" i="3"/>
  <c r="Q3160" i="3"/>
  <c r="Z2314" i="3"/>
  <c r="Q2502" i="3"/>
  <c r="U1674" i="3"/>
  <c r="U2256" i="3"/>
  <c r="T2574" i="3"/>
  <c r="T2218" i="3"/>
  <c r="R2584" i="3"/>
  <c r="Y2708" i="3"/>
  <c r="S2999" i="3"/>
  <c r="Q3021" i="3"/>
  <c r="X3019" i="3"/>
  <c r="R3118" i="3"/>
  <c r="Z2881" i="3"/>
  <c r="Z3294" i="3"/>
  <c r="S2886" i="3"/>
  <c r="Z2488" i="3"/>
  <c r="T3126" i="3"/>
  <c r="R1361" i="3"/>
  <c r="U2305" i="3"/>
  <c r="AA2260" i="3"/>
  <c r="S3169" i="3"/>
  <c r="R2744" i="3"/>
  <c r="Y3318" i="3"/>
  <c r="X2377" i="3"/>
  <c r="U2924" i="3"/>
  <c r="R1212" i="3"/>
  <c r="T3297" i="3"/>
  <c r="S2894" i="3"/>
  <c r="Z3165" i="3"/>
  <c r="U2792" i="3"/>
  <c r="Q3230" i="3"/>
  <c r="T3309" i="3"/>
  <c r="Z3143" i="3"/>
  <c r="T3038" i="3"/>
  <c r="Q3214" i="3"/>
  <c r="P3235" i="3"/>
  <c r="U3311" i="3"/>
  <c r="S2957" i="3"/>
  <c r="AA2146" i="3"/>
  <c r="P2815" i="3"/>
  <c r="Q1872" i="3"/>
  <c r="AA1883" i="3"/>
  <c r="T3272" i="3"/>
  <c r="R2772" i="3"/>
  <c r="Y2277" i="3"/>
  <c r="Q3023" i="3"/>
  <c r="U3284" i="3"/>
  <c r="U3003" i="3"/>
  <c r="Y3230" i="3"/>
  <c r="P2876" i="3"/>
  <c r="U2272" i="3"/>
  <c r="P3225" i="3"/>
  <c r="Q2835" i="3"/>
  <c r="U2528" i="3"/>
  <c r="S2626" i="3"/>
  <c r="AA2951" i="3"/>
  <c r="U3199" i="3"/>
  <c r="R1384" i="3"/>
  <c r="U3037" i="3"/>
  <c r="Q3169" i="3"/>
  <c r="AA2812" i="3"/>
  <c r="S2596" i="3"/>
  <c r="Z2512" i="3"/>
  <c r="AA2565" i="3"/>
  <c r="X2658" i="3"/>
  <c r="T3108" i="3"/>
  <c r="Z2500" i="3"/>
  <c r="Z2009" i="3"/>
  <c r="T2017" i="3"/>
  <c r="P2357" i="3"/>
  <c r="Q1907" i="3"/>
  <c r="Q1578" i="3"/>
  <c r="S2693" i="3"/>
  <c r="U3278" i="3"/>
  <c r="U2183" i="3"/>
  <c r="S3109" i="3"/>
  <c r="Z2862" i="3"/>
  <c r="AA2823" i="3"/>
  <c r="Q2362" i="3"/>
  <c r="T2555" i="3"/>
  <c r="AA3206" i="3"/>
  <c r="Q3217" i="3"/>
  <c r="AA2661" i="3"/>
  <c r="P1977" i="3"/>
  <c r="Q2421" i="3"/>
  <c r="R3299" i="3"/>
  <c r="U3265" i="3"/>
  <c r="Z3236" i="3"/>
  <c r="Q3172" i="3"/>
  <c r="S2625" i="3"/>
  <c r="Q3296" i="3"/>
  <c r="AA2934" i="3"/>
  <c r="T3200" i="3"/>
  <c r="U3184" i="3"/>
  <c r="Q2483" i="3"/>
  <c r="Q1723" i="3"/>
  <c r="P2056" i="3"/>
  <c r="AA2456" i="3"/>
  <c r="R12" i="3"/>
  <c r="AA3153" i="3"/>
  <c r="U2086" i="3"/>
  <c r="R1791" i="3"/>
  <c r="P3092" i="3"/>
  <c r="Z2697" i="3"/>
  <c r="AA2946" i="3"/>
  <c r="R2006" i="3"/>
  <c r="P2352" i="3"/>
  <c r="X2948" i="3"/>
  <c r="Y3043" i="3"/>
  <c r="S2578" i="3"/>
  <c r="S3100" i="3"/>
  <c r="Y2569" i="3"/>
  <c r="P3322" i="3"/>
  <c r="Z2970" i="3"/>
  <c r="X2834" i="3"/>
  <c r="Q3136" i="3"/>
  <c r="Y2764" i="3"/>
  <c r="Z2963" i="3"/>
  <c r="X3169" i="3"/>
  <c r="Y2677" i="3"/>
  <c r="Y2703" i="3"/>
  <c r="R127" i="3"/>
  <c r="X2216" i="3"/>
  <c r="P3025" i="3"/>
  <c r="Q2730" i="3"/>
  <c r="P2281" i="3"/>
  <c r="R355" i="3"/>
  <c r="Z3130" i="3"/>
  <c r="Y2661" i="3"/>
  <c r="Z2567" i="3"/>
  <c r="Z2183" i="3"/>
  <c r="U2652" i="3"/>
  <c r="P2692" i="3"/>
  <c r="P2657" i="3"/>
  <c r="Z3290" i="3"/>
  <c r="Q2661" i="3"/>
  <c r="T2451" i="3"/>
  <c r="Q2839" i="3"/>
  <c r="T2542" i="3"/>
  <c r="Z3274" i="3"/>
  <c r="S2520" i="3"/>
  <c r="S1970" i="3"/>
  <c r="S3002" i="3"/>
  <c r="U2568" i="3"/>
  <c r="S2513" i="3"/>
  <c r="T2638" i="3"/>
  <c r="U2572" i="3"/>
  <c r="S2619" i="3"/>
  <c r="AA3132" i="3"/>
  <c r="Z2468" i="3"/>
  <c r="P2996" i="3"/>
  <c r="T1796" i="3"/>
  <c r="S1814" i="3"/>
  <c r="T2821" i="3"/>
  <c r="AA2937" i="3"/>
  <c r="Z2659" i="3"/>
  <c r="AA3199" i="3"/>
  <c r="S2449" i="3"/>
  <c r="R2582" i="3"/>
  <c r="T3105" i="3"/>
  <c r="Z3273" i="3"/>
  <c r="Z3170" i="3"/>
  <c r="Z3072" i="3"/>
  <c r="Y2992" i="3"/>
  <c r="U2767" i="3"/>
  <c r="Z2515" i="3"/>
  <c r="Q3070" i="3"/>
  <c r="AA2939" i="3"/>
  <c r="Z3105" i="3"/>
  <c r="Y2591" i="3"/>
  <c r="Q2532" i="3"/>
  <c r="Q3326" i="3"/>
  <c r="U2973" i="3"/>
  <c r="P3176" i="3"/>
  <c r="P2448" i="3"/>
  <c r="U3255" i="3"/>
  <c r="S2658" i="3"/>
  <c r="Z3154" i="3"/>
  <c r="Z1761" i="3"/>
  <c r="P1961" i="3"/>
  <c r="AA1284" i="3"/>
  <c r="AA2257" i="3"/>
  <c r="S2274" i="3"/>
  <c r="U1994" i="3"/>
  <c r="S2399" i="3"/>
  <c r="Q2333" i="3"/>
  <c r="U2541" i="3"/>
  <c r="U3141" i="3"/>
  <c r="P3243" i="3"/>
  <c r="X161" i="3"/>
  <c r="R1347" i="3"/>
  <c r="S2913" i="3"/>
  <c r="T3039" i="3"/>
  <c r="T2892" i="3"/>
  <c r="U2802" i="3"/>
  <c r="Q2441" i="3"/>
  <c r="S2967" i="3"/>
  <c r="U3058" i="3"/>
  <c r="U3172" i="3"/>
  <c r="Q3080" i="3"/>
  <c r="T2478" i="3"/>
  <c r="Q2205" i="3"/>
  <c r="U2674" i="3"/>
  <c r="U3235" i="3"/>
  <c r="T3162" i="3"/>
  <c r="AA2765" i="3"/>
  <c r="T1912" i="3"/>
  <c r="AA3133" i="3"/>
  <c r="S2193" i="3"/>
  <c r="X1569" i="3"/>
  <c r="AA3045" i="3"/>
  <c r="Y3123" i="3"/>
  <c r="T3078" i="3"/>
  <c r="U2800" i="3"/>
  <c r="Q2694" i="3"/>
  <c r="AA2655" i="3"/>
  <c r="S2956" i="3"/>
  <c r="Z3245" i="3"/>
  <c r="S2768" i="3"/>
  <c r="Q2940" i="3"/>
  <c r="P2317" i="3"/>
  <c r="U2795" i="3"/>
  <c r="Z2551" i="3"/>
  <c r="U3298" i="3"/>
  <c r="Z3046" i="3"/>
  <c r="R1602" i="3"/>
  <c r="Y2769" i="3"/>
  <c r="R3218" i="3"/>
  <c r="R2353" i="3"/>
  <c r="T3006" i="3"/>
  <c r="R2128" i="3"/>
  <c r="R2335" i="3"/>
  <c r="R2887" i="3"/>
  <c r="T2932" i="3"/>
  <c r="T2692" i="3"/>
  <c r="T2766" i="3"/>
  <c r="P3187" i="3"/>
  <c r="P2515" i="3"/>
  <c r="Y2770" i="3"/>
  <c r="Y3144" i="3"/>
  <c r="P2737" i="3"/>
  <c r="Z2487" i="3"/>
  <c r="R3018" i="3"/>
  <c r="U2623" i="3"/>
  <c r="T2837" i="3"/>
  <c r="Y2289" i="3"/>
  <c r="AA2811" i="3"/>
  <c r="U2401" i="3"/>
  <c r="S2432" i="3"/>
  <c r="Z2920" i="3"/>
  <c r="P2610" i="3"/>
  <c r="Q2880" i="3"/>
  <c r="Z3112" i="3"/>
  <c r="AA2882" i="3"/>
  <c r="T2468" i="3"/>
  <c r="U2960" i="3"/>
  <c r="Q2523" i="3"/>
  <c r="Y3027" i="3"/>
  <c r="R1228" i="3"/>
  <c r="S3044" i="3"/>
  <c r="Z3325" i="3"/>
  <c r="Y2629" i="3"/>
  <c r="AA3079" i="3"/>
  <c r="Z2673" i="3"/>
  <c r="U2389" i="3"/>
  <c r="AA2870" i="3"/>
  <c r="U3162" i="3"/>
  <c r="Q2957" i="3"/>
  <c r="S2779" i="3"/>
  <c r="T2929" i="3"/>
  <c r="T2245" i="3"/>
  <c r="Q2292" i="3"/>
  <c r="X3259" i="3"/>
  <c r="Z3246" i="3"/>
  <c r="AA3266" i="3"/>
  <c r="X2960" i="3"/>
  <c r="Y2831" i="3"/>
  <c r="Y3122" i="3"/>
  <c r="Y2978" i="3"/>
  <c r="Z2766" i="3"/>
  <c r="Z2984" i="3"/>
  <c r="AA2156" i="3"/>
  <c r="Y2913" i="3"/>
  <c r="Z3086" i="3"/>
  <c r="Z3185" i="3"/>
  <c r="AA2142" i="3"/>
  <c r="Q2967" i="3"/>
  <c r="Z2176" i="3"/>
  <c r="U3151" i="3"/>
  <c r="Z3038" i="3"/>
  <c r="S2590" i="3"/>
  <c r="AA3141" i="3"/>
  <c r="AA3091" i="3"/>
  <c r="T2658" i="3"/>
  <c r="T2488" i="3"/>
  <c r="R1781" i="3"/>
  <c r="T3308" i="3"/>
  <c r="P2944" i="3"/>
  <c r="Y3174" i="3"/>
  <c r="S2990" i="3"/>
  <c r="U2841" i="3"/>
  <c r="T1577" i="3"/>
  <c r="S1644" i="3"/>
  <c r="P3076" i="3"/>
  <c r="Q2527" i="3"/>
  <c r="U3070" i="3"/>
  <c r="AA2682" i="3"/>
  <c r="P2400" i="3"/>
  <c r="R385" i="3"/>
  <c r="X3228" i="3"/>
  <c r="P2842" i="3"/>
  <c r="U2789" i="3"/>
  <c r="P2243" i="3"/>
  <c r="S1583" i="3"/>
  <c r="Z2639" i="3"/>
  <c r="R1777" i="3"/>
  <c r="R1339" i="3"/>
  <c r="Y2607" i="3"/>
  <c r="T2178" i="3"/>
  <c r="Z2911" i="3"/>
  <c r="P3101" i="3"/>
  <c r="Y3085" i="3"/>
  <c r="T2383" i="3"/>
  <c r="S2852" i="3"/>
  <c r="AA3279" i="3"/>
  <c r="AA3253" i="3"/>
  <c r="Q3007" i="3"/>
  <c r="AA3058" i="3"/>
  <c r="AA2948" i="3"/>
  <c r="Y2616" i="3"/>
  <c r="Q2569" i="3"/>
  <c r="R822" i="3"/>
  <c r="T2989" i="3"/>
  <c r="Z2365" i="3"/>
  <c r="Z2910" i="3"/>
  <c r="Z3111" i="3"/>
  <c r="Y3140" i="3"/>
  <c r="T3136" i="3"/>
  <c r="R82" i="3"/>
  <c r="X510" i="3"/>
  <c r="AA2455" i="3"/>
  <c r="R1923" i="3"/>
  <c r="R37" i="3"/>
  <c r="X2446" i="3"/>
  <c r="S2762" i="3"/>
  <c r="R635" i="3"/>
  <c r="T2811" i="3"/>
  <c r="S2633" i="3"/>
  <c r="P3026" i="3"/>
  <c r="Q2628" i="3"/>
  <c r="Y2919" i="3"/>
  <c r="U2408" i="3"/>
  <c r="Y1035" i="3"/>
  <c r="T1221" i="3"/>
  <c r="R1482" i="3"/>
  <c r="Q3325" i="3"/>
  <c r="Q2404" i="3"/>
  <c r="P2719" i="3"/>
  <c r="Z2879" i="3"/>
  <c r="Z2981" i="3"/>
  <c r="Z3311" i="3"/>
  <c r="T2609" i="3"/>
  <c r="T2009" i="3"/>
  <c r="S2696" i="3"/>
  <c r="U2679" i="3"/>
  <c r="U2254" i="3"/>
  <c r="AA2396" i="3"/>
  <c r="U3149" i="3"/>
  <c r="T2942" i="3"/>
  <c r="Z3124" i="3"/>
  <c r="R757" i="3"/>
  <c r="S2765" i="3"/>
  <c r="P2624" i="3"/>
  <c r="Z2194" i="3"/>
  <c r="AA2961" i="3"/>
  <c r="U1856" i="3"/>
  <c r="S2759" i="3"/>
  <c r="Z3016" i="3"/>
  <c r="AA2075" i="3"/>
  <c r="Y3231" i="3"/>
  <c r="AA2078" i="3"/>
  <c r="T2750" i="3"/>
  <c r="R1771" i="3"/>
  <c r="Y2464" i="3"/>
  <c r="Q3299" i="3"/>
  <c r="U3288" i="3"/>
  <c r="Z2817" i="3"/>
  <c r="X672" i="3"/>
  <c r="R2682" i="3"/>
  <c r="AA3252" i="3"/>
  <c r="AA2848" i="3"/>
  <c r="R1331" i="3"/>
  <c r="T2522" i="3"/>
  <c r="P2765" i="3"/>
  <c r="Y2619" i="3"/>
  <c r="Y2656" i="3"/>
  <c r="AA3323" i="3"/>
  <c r="S2924" i="3"/>
  <c r="Q2990" i="3"/>
  <c r="U2208" i="3"/>
  <c r="U2021" i="3"/>
  <c r="Q1759" i="3"/>
  <c r="P2219" i="3"/>
  <c r="U3198" i="3"/>
  <c r="U2132" i="3"/>
  <c r="Z3323" i="3"/>
  <c r="T1862" i="3"/>
  <c r="Y3213" i="3"/>
  <c r="P2869" i="3"/>
  <c r="Y2950" i="3"/>
  <c r="P2148" i="3"/>
  <c r="P3241" i="3"/>
  <c r="S3271" i="3"/>
  <c r="U2315" i="3"/>
  <c r="Q3305" i="3"/>
  <c r="Z2474" i="3"/>
  <c r="T2215" i="3"/>
  <c r="AA1712" i="3"/>
  <c r="Y2002" i="3"/>
  <c r="T3103" i="3"/>
  <c r="Q3146" i="3"/>
  <c r="T2385" i="3"/>
  <c r="U3112" i="3"/>
  <c r="R2612" i="3"/>
  <c r="P3048" i="3"/>
  <c r="T2936" i="3"/>
  <c r="Z3126" i="3"/>
  <c r="T3004" i="3"/>
  <c r="P2230" i="3"/>
  <c r="AA2850" i="3"/>
  <c r="P1594" i="3"/>
  <c r="U2943" i="3"/>
  <c r="R313" i="3"/>
  <c r="Q2029" i="3"/>
  <c r="T2506" i="3"/>
  <c r="Y2719" i="3"/>
  <c r="Z2833" i="3"/>
  <c r="U2612" i="3"/>
  <c r="P2392" i="3"/>
  <c r="Y2528" i="3"/>
  <c r="P2864" i="3"/>
  <c r="U2971" i="3"/>
  <c r="AA2093" i="3"/>
  <c r="R2120" i="3"/>
  <c r="Z2880" i="3"/>
  <c r="Y3268" i="3"/>
  <c r="Y3225" i="3"/>
  <c r="R2527" i="3"/>
  <c r="P2967" i="3"/>
  <c r="Z2676" i="3"/>
  <c r="S3237" i="3"/>
  <c r="S2669" i="3"/>
  <c r="U2279" i="3"/>
  <c r="Q2901" i="3"/>
  <c r="S2673" i="3"/>
  <c r="P1680" i="3"/>
  <c r="R3162" i="3"/>
  <c r="AA2833" i="3"/>
  <c r="U3246" i="3"/>
  <c r="X2965" i="3"/>
  <c r="S2933" i="3"/>
  <c r="Z2968" i="3"/>
  <c r="P3214" i="3"/>
  <c r="T2577" i="3"/>
  <c r="AA2145" i="3"/>
  <c r="S1614" i="3"/>
  <c r="Y2172" i="3"/>
  <c r="S2775" i="3"/>
  <c r="S3236" i="3"/>
  <c r="U2770" i="3"/>
  <c r="Q3047" i="3"/>
  <c r="T2427" i="3"/>
  <c r="Q3045" i="3"/>
  <c r="U2853" i="3"/>
  <c r="U2878" i="3"/>
  <c r="Q2130" i="3"/>
  <c r="U3059" i="3"/>
  <c r="R499" i="3"/>
  <c r="P1890" i="3"/>
  <c r="AA2796" i="3"/>
  <c r="R2517" i="3"/>
  <c r="Y2267" i="3"/>
  <c r="U2435" i="3"/>
  <c r="AA2442" i="3"/>
  <c r="R784" i="3"/>
  <c r="T2389" i="3"/>
  <c r="Y2955" i="3"/>
  <c r="T3287" i="3"/>
  <c r="Z2580" i="3"/>
  <c r="R834" i="3"/>
  <c r="P3160" i="3"/>
  <c r="Z2925" i="3"/>
  <c r="U2253" i="3"/>
  <c r="AA3296" i="3"/>
  <c r="U2809" i="3"/>
  <c r="S2907" i="3"/>
  <c r="Z3259" i="3"/>
  <c r="T2203" i="3"/>
  <c r="X2654" i="3"/>
  <c r="R655" i="3"/>
  <c r="S3182" i="3"/>
  <c r="Q2878" i="3"/>
  <c r="S2826" i="3"/>
  <c r="T3051" i="3"/>
  <c r="T2826" i="3"/>
  <c r="X2757" i="3"/>
  <c r="R885" i="3"/>
  <c r="U2771" i="3"/>
  <c r="R2751" i="3"/>
  <c r="Q2361" i="3"/>
  <c r="S2838" i="3"/>
  <c r="U2376" i="3"/>
  <c r="S2678" i="3"/>
  <c r="T2286" i="3"/>
  <c r="AA1892" i="3"/>
  <c r="T2897" i="3"/>
  <c r="Y2580" i="3"/>
  <c r="Z2935" i="3"/>
  <c r="X3060" i="3"/>
  <c r="T2828" i="3"/>
  <c r="Q2244" i="3"/>
  <c r="U2815" i="3"/>
  <c r="R2912" i="3"/>
  <c r="P2480" i="3"/>
  <c r="U2063" i="3"/>
  <c r="Y1989" i="3"/>
  <c r="T2928" i="3"/>
  <c r="R1431" i="3"/>
  <c r="T2318" i="3"/>
  <c r="T3293" i="3"/>
  <c r="P2405" i="3"/>
  <c r="Z3109" i="3"/>
  <c r="Y2641" i="3"/>
  <c r="Z1658" i="3"/>
  <c r="S2351" i="3"/>
  <c r="Z2286" i="3"/>
  <c r="R1082" i="3"/>
  <c r="Q3221" i="3"/>
  <c r="T2231" i="3"/>
  <c r="R1463" i="3"/>
  <c r="AA2856" i="3"/>
  <c r="Z2541" i="3"/>
  <c r="P2473" i="3"/>
  <c r="S2845" i="3"/>
  <c r="U3001" i="3"/>
  <c r="P2885" i="3"/>
  <c r="U1979" i="3"/>
  <c r="R899" i="3"/>
  <c r="Z3136" i="3"/>
  <c r="T3064" i="3"/>
  <c r="Y3001" i="3"/>
  <c r="S2223" i="3"/>
  <c r="Y2588" i="3"/>
  <c r="S2126" i="3"/>
  <c r="U2827" i="3"/>
  <c r="Y2204" i="3"/>
  <c r="X2528" i="3"/>
  <c r="X3144" i="3"/>
  <c r="Y3303" i="3"/>
  <c r="P2893" i="3"/>
  <c r="Z2383" i="3"/>
  <c r="S2250" i="3"/>
  <c r="P1728" i="3"/>
  <c r="AA1855" i="3"/>
  <c r="Y2617" i="3"/>
  <c r="T2328" i="3"/>
  <c r="AA3291" i="3"/>
  <c r="Y2164" i="3"/>
  <c r="R157" i="3"/>
  <c r="R2991" i="3"/>
  <c r="P2421" i="3"/>
  <c r="AA2381" i="3"/>
  <c r="T2602" i="3"/>
  <c r="U2341" i="3"/>
  <c r="Y2768" i="3"/>
  <c r="S3140" i="3"/>
  <c r="Y2548" i="3"/>
  <c r="Q2206" i="3"/>
  <c r="T2835" i="3"/>
  <c r="S2276" i="3"/>
  <c r="P2679" i="3"/>
  <c r="X508" i="3"/>
  <c r="AA2546" i="3"/>
  <c r="Q2883" i="3"/>
  <c r="Z3270" i="3"/>
  <c r="Y2553" i="3"/>
  <c r="T2947" i="3"/>
  <c r="U2685" i="3"/>
  <c r="T2376" i="3"/>
  <c r="Z2305" i="3"/>
  <c r="AA2658" i="3"/>
  <c r="T2189" i="3"/>
  <c r="R1156" i="3"/>
  <c r="P2684" i="3"/>
  <c r="S2889" i="3"/>
  <c r="S2670" i="3"/>
  <c r="AA3274" i="3"/>
  <c r="Z3071" i="3"/>
  <c r="T2343" i="3"/>
  <c r="X2197" i="3"/>
  <c r="U2508" i="3"/>
  <c r="R626" i="3"/>
  <c r="Z2312" i="3"/>
  <c r="Y2585" i="3"/>
  <c r="Z2949" i="3"/>
  <c r="Y3129" i="3"/>
  <c r="P3248" i="3"/>
  <c r="U2599" i="3"/>
  <c r="AA3188" i="3"/>
  <c r="AA2372" i="3"/>
  <c r="Z3156" i="3"/>
  <c r="AA2965" i="3"/>
  <c r="Y2581" i="3"/>
  <c r="Z3135" i="3"/>
  <c r="AA2589" i="3"/>
  <c r="Y3210" i="3"/>
  <c r="Q3041" i="3"/>
  <c r="U2150" i="3"/>
  <c r="AA2688" i="3"/>
  <c r="Y1583" i="3"/>
  <c r="Q1920" i="3"/>
  <c r="U3080" i="3"/>
  <c r="S3071" i="3"/>
  <c r="T2637" i="3"/>
  <c r="AA3173" i="3"/>
  <c r="S2716" i="3"/>
  <c r="T3214" i="3"/>
  <c r="R58" i="3"/>
  <c r="X1469" i="3"/>
  <c r="U2667" i="3"/>
  <c r="T2991" i="3"/>
  <c r="P2964" i="3"/>
  <c r="X125" i="3"/>
  <c r="R2588" i="3"/>
  <c r="Q2797" i="3"/>
  <c r="Y3106" i="3"/>
  <c r="U2549" i="3"/>
  <c r="S2966" i="3"/>
  <c r="Q3044" i="3"/>
  <c r="Y2689" i="3"/>
  <c r="T2342" i="3"/>
  <c r="R2311" i="3"/>
  <c r="Q3055" i="3"/>
  <c r="Q2548" i="3"/>
  <c r="T2652" i="3"/>
  <c r="R2630" i="3"/>
  <c r="Q2948" i="3"/>
  <c r="X3325" i="3"/>
  <c r="AA2947" i="3"/>
  <c r="T3283" i="3"/>
  <c r="U2820" i="3"/>
  <c r="S2120" i="3"/>
  <c r="Y3017" i="3"/>
  <c r="AA2237" i="3"/>
  <c r="R1378" i="3"/>
  <c r="U3195" i="3"/>
  <c r="T2797" i="3"/>
  <c r="T2869" i="3"/>
  <c r="Y2729" i="3"/>
  <c r="Q2792" i="3"/>
  <c r="AA2803" i="3"/>
  <c r="T2656" i="3"/>
  <c r="S2424" i="3"/>
  <c r="Z3242" i="3"/>
  <c r="T2808" i="3"/>
  <c r="AA2678" i="3"/>
  <c r="T2956" i="3"/>
  <c r="S2502" i="3"/>
  <c r="Y3235" i="3"/>
  <c r="T2806" i="3"/>
  <c r="R2308" i="3"/>
  <c r="Q3006" i="3"/>
  <c r="S3096" i="3"/>
  <c r="P2824" i="3"/>
  <c r="S2643" i="3"/>
  <c r="Z3313" i="3"/>
  <c r="T3166" i="3"/>
  <c r="Z2811" i="3"/>
  <c r="Q2705" i="3"/>
  <c r="U2985" i="3"/>
  <c r="P2718" i="3"/>
  <c r="Q2882" i="3"/>
  <c r="Q2393" i="3"/>
  <c r="Z3234" i="3"/>
  <c r="U3025" i="3"/>
  <c r="U2760" i="3"/>
  <c r="S2714" i="3"/>
  <c r="S2141" i="3"/>
  <c r="S2671" i="3"/>
  <c r="Z2450" i="3"/>
  <c r="Y2469" i="3"/>
  <c r="Q2915" i="3"/>
  <c r="Z2424" i="3"/>
  <c r="Z2544" i="3"/>
  <c r="T1669" i="3"/>
  <c r="U3115" i="3"/>
  <c r="R2810" i="3"/>
  <c r="T3274" i="3"/>
  <c r="Q2308" i="3"/>
  <c r="U2532" i="3"/>
  <c r="AA2478" i="3"/>
  <c r="Q3218" i="3"/>
  <c r="AA3280" i="3"/>
  <c r="Q2530" i="3"/>
  <c r="P2319" i="3"/>
  <c r="P2758" i="3"/>
  <c r="Q2385" i="3"/>
  <c r="R401" i="3"/>
  <c r="R1205" i="3"/>
  <c r="P2664" i="3"/>
  <c r="S2435" i="3"/>
  <c r="S2887" i="3"/>
  <c r="AA2983" i="3"/>
  <c r="Y2618" i="3"/>
  <c r="P3079" i="3"/>
  <c r="T2398" i="3"/>
  <c r="Q2337" i="3"/>
  <c r="Q2961" i="3"/>
  <c r="Z1990" i="3"/>
  <c r="R2518" i="3"/>
  <c r="Z2386" i="3"/>
  <c r="Q2613" i="3"/>
  <c r="Z2813" i="3"/>
  <c r="Y3028" i="3"/>
  <c r="U2801" i="3"/>
  <c r="U3026" i="3"/>
  <c r="T3254" i="3"/>
  <c r="U2929" i="3"/>
  <c r="T2781" i="3"/>
  <c r="AA3124" i="3"/>
  <c r="U2750" i="3"/>
  <c r="P2159" i="3"/>
  <c r="Q2780" i="3"/>
  <c r="Z3118" i="3"/>
  <c r="U2962" i="3"/>
  <c r="Y2534" i="3"/>
  <c r="Q2386" i="3"/>
  <c r="T2868" i="3"/>
  <c r="S3183" i="3"/>
  <c r="AA2584" i="3"/>
  <c r="Z3251" i="3"/>
  <c r="P2966" i="3"/>
  <c r="AA3098" i="3"/>
  <c r="AA2610" i="3"/>
  <c r="P2325" i="3"/>
  <c r="AA2745" i="3"/>
  <c r="Q2514" i="3"/>
  <c r="AA3149" i="3"/>
  <c r="Z3004" i="3"/>
  <c r="Y2472" i="3"/>
  <c r="S3048" i="3"/>
  <c r="R1215" i="3"/>
  <c r="Y2890" i="3"/>
  <c r="Z3254" i="3"/>
  <c r="S3027" i="3"/>
  <c r="Q2842" i="3"/>
  <c r="R2872" i="3"/>
  <c r="U2419" i="3"/>
  <c r="S1738" i="3"/>
  <c r="Y1719" i="3"/>
  <c r="P2892" i="3"/>
  <c r="Y3323" i="3"/>
  <c r="R2954" i="3"/>
  <c r="U2986" i="3"/>
  <c r="Q2783" i="3"/>
  <c r="P2471" i="3"/>
  <c r="Y3214" i="3"/>
  <c r="T2849" i="3"/>
  <c r="T3301" i="3"/>
  <c r="U2459" i="3"/>
  <c r="Z2038" i="3"/>
  <c r="T2642" i="3"/>
  <c r="X1984" i="3"/>
  <c r="R2944" i="3"/>
  <c r="U2844" i="3"/>
  <c r="T2865" i="3"/>
  <c r="S2263" i="3"/>
  <c r="Q2490" i="3"/>
  <c r="AA1910" i="3"/>
  <c r="P2152" i="3"/>
  <c r="U2295" i="3"/>
  <c r="U2267" i="3"/>
  <c r="R971" i="3"/>
  <c r="S2387" i="3"/>
  <c r="Y2908" i="3"/>
  <c r="Q3281" i="3"/>
  <c r="P2669" i="3"/>
  <c r="X2398" i="3"/>
  <c r="Q2900" i="3"/>
  <c r="T3281" i="3"/>
  <c r="T3204" i="3"/>
  <c r="U3018" i="3"/>
  <c r="S2490" i="3"/>
  <c r="Q2745" i="3"/>
  <c r="AA2571" i="3"/>
  <c r="P3181" i="3"/>
  <c r="S2888" i="3"/>
  <c r="S2407" i="3"/>
  <c r="T2615" i="3"/>
  <c r="Z2566" i="3"/>
  <c r="Y2912" i="3"/>
  <c r="U2605" i="3"/>
  <c r="Y2723" i="3"/>
  <c r="Y2930" i="3"/>
  <c r="Z3133" i="3"/>
  <c r="U2714" i="3"/>
  <c r="Z2182" i="3"/>
  <c r="U2320" i="3"/>
  <c r="AA3267" i="3"/>
  <c r="P2974" i="3"/>
  <c r="AA3186" i="3"/>
  <c r="AA2154" i="3"/>
  <c r="AA2426" i="3"/>
  <c r="T1606" i="3"/>
  <c r="R2783" i="3"/>
  <c r="R2276" i="3"/>
  <c r="T3044" i="3"/>
  <c r="X2262" i="3"/>
  <c r="Q2815" i="3"/>
  <c r="P2501" i="3"/>
  <c r="Q2718" i="3"/>
  <c r="AA2737" i="3"/>
  <c r="U3190" i="3"/>
  <c r="U2230" i="3"/>
  <c r="S3055" i="3"/>
  <c r="Y1290" i="3"/>
  <c r="Q3051" i="3"/>
  <c r="X2392" i="3"/>
  <c r="Y2966" i="3"/>
  <c r="X1696" i="3"/>
  <c r="AA3097" i="3"/>
  <c r="S2301" i="3"/>
  <c r="U2737" i="3"/>
  <c r="AA3239" i="3"/>
  <c r="R120" i="3"/>
  <c r="Y2211" i="3"/>
  <c r="AA3039" i="3"/>
  <c r="Q2492" i="3"/>
  <c r="AA2843" i="3"/>
  <c r="U2810" i="3"/>
  <c r="R2753" i="3"/>
  <c r="AA3289" i="3"/>
  <c r="AA2523" i="3"/>
  <c r="S2564" i="3"/>
  <c r="Y2718" i="3"/>
  <c r="T3305" i="3"/>
  <c r="T2739" i="3"/>
  <c r="Q3154" i="3"/>
  <c r="P3049" i="3"/>
  <c r="S2530" i="3"/>
  <c r="R2813" i="3"/>
  <c r="R2677" i="3"/>
  <c r="Y2964" i="3"/>
  <c r="AA3152" i="3"/>
  <c r="P3000" i="3"/>
  <c r="T2482" i="3"/>
  <c r="Y3176" i="3"/>
  <c r="T2672" i="3"/>
  <c r="Y2905" i="3"/>
  <c r="AA2562" i="3"/>
  <c r="R2234" i="3"/>
  <c r="U3263" i="3"/>
  <c r="P2345" i="3"/>
  <c r="P1759" i="3"/>
  <c r="Z3291" i="3"/>
  <c r="S1948" i="3"/>
  <c r="T3029" i="3"/>
  <c r="R2709" i="3"/>
  <c r="P3185" i="3"/>
  <c r="X778" i="3"/>
  <c r="U2395" i="3"/>
  <c r="U2676" i="3"/>
  <c r="T2727" i="3"/>
  <c r="Z2236" i="3"/>
  <c r="AA3046" i="3"/>
  <c r="S3009" i="3"/>
  <c r="AA3159" i="3"/>
  <c r="AA3164" i="3"/>
  <c r="T2709" i="3"/>
  <c r="Z3217" i="3"/>
  <c r="Z2418" i="3"/>
  <c r="S3127" i="3"/>
  <c r="U2992" i="3"/>
  <c r="R3160" i="3"/>
  <c r="Y3153" i="3"/>
  <c r="AA2627" i="3"/>
  <c r="T2784" i="3"/>
  <c r="S2864" i="3"/>
  <c r="Q2788" i="3"/>
  <c r="P2519" i="3"/>
  <c r="P1408" i="3"/>
  <c r="U1740" i="3"/>
  <c r="AA3292" i="3"/>
  <c r="T2428" i="3"/>
  <c r="Q2749" i="3"/>
  <c r="Y3316" i="3"/>
  <c r="U3200" i="3"/>
  <c r="S2859" i="3"/>
  <c r="P2791" i="3"/>
  <c r="R2808" i="3"/>
  <c r="Q2949" i="3"/>
  <c r="Y2300" i="3"/>
  <c r="Y2998" i="3"/>
  <c r="S2088" i="3"/>
  <c r="R2322" i="3"/>
  <c r="U3105" i="3"/>
  <c r="Y2296" i="3"/>
  <c r="Q2895" i="3"/>
  <c r="Q3316" i="3"/>
  <c r="AA3283" i="3"/>
  <c r="Z2679" i="3"/>
  <c r="P1959" i="3"/>
  <c r="T2872" i="3"/>
  <c r="T2331" i="3"/>
  <c r="S3269" i="3"/>
  <c r="X3152" i="3"/>
  <c r="T2941" i="3"/>
  <c r="T3097" i="3"/>
  <c r="S1972" i="3"/>
  <c r="R186" i="3"/>
  <c r="S2459" i="3"/>
  <c r="U3191" i="3"/>
  <c r="Z2695" i="3"/>
  <c r="Q2363" i="3"/>
  <c r="Y2910" i="3"/>
  <c r="P2924" i="3"/>
  <c r="U2769" i="3"/>
  <c r="S3038" i="3"/>
  <c r="Y3063" i="3"/>
  <c r="U2250" i="3"/>
  <c r="AA2640" i="3"/>
  <c r="R3252" i="3"/>
  <c r="Z1908" i="3"/>
  <c r="Q2578" i="3"/>
  <c r="P2358" i="3"/>
  <c r="AA2444" i="3"/>
  <c r="Q3126" i="3"/>
  <c r="T3081" i="3"/>
  <c r="Z2793" i="3"/>
  <c r="Y1789" i="3"/>
  <c r="T3017" i="3"/>
  <c r="T2307" i="3"/>
  <c r="U2991" i="3"/>
  <c r="Q2088" i="3"/>
  <c r="S2380" i="3"/>
  <c r="Z1956" i="3"/>
  <c r="X1613" i="3"/>
  <c r="Z3034" i="3"/>
  <c r="Z3127" i="3"/>
  <c r="Z2922" i="3"/>
  <c r="P2865" i="3"/>
  <c r="Y2822" i="3"/>
  <c r="U2644" i="3"/>
  <c r="R366" i="3"/>
  <c r="Z3092" i="3"/>
  <c r="AA1841" i="3"/>
  <c r="Q2120" i="3"/>
  <c r="Z1675" i="3"/>
  <c r="X1996" i="3"/>
  <c r="Y3305" i="3"/>
  <c r="AA2776" i="3"/>
  <c r="U3095" i="3"/>
  <c r="U3146" i="3"/>
  <c r="Y3024" i="3"/>
  <c r="Z2933" i="3"/>
  <c r="R1269" i="3"/>
  <c r="Q3295" i="3"/>
  <c r="U2705" i="3"/>
  <c r="U2947" i="3"/>
  <c r="Z2473" i="3"/>
  <c r="AA2451" i="3"/>
  <c r="S2773" i="3"/>
  <c r="T3009" i="3"/>
  <c r="S3329" i="3"/>
  <c r="R363" i="3"/>
  <c r="U3242" i="3"/>
  <c r="R2010" i="3"/>
  <c r="Q2741" i="3"/>
  <c r="Z3295" i="3"/>
  <c r="T3258" i="3"/>
  <c r="U2752" i="3"/>
  <c r="T2278" i="3"/>
  <c r="AA2858" i="3"/>
  <c r="S2839" i="3"/>
  <c r="Y2389" i="3"/>
  <c r="AA1302" i="3"/>
  <c r="R3023" i="3"/>
  <c r="X1351" i="3"/>
  <c r="T2782" i="3"/>
  <c r="Z3024" i="3"/>
  <c r="Y3125" i="3"/>
  <c r="Z2313" i="3"/>
  <c r="X2777" i="3"/>
  <c r="Q3330" i="3"/>
  <c r="P2881" i="3"/>
  <c r="P2427" i="3"/>
  <c r="Z2306" i="3"/>
  <c r="Y1397" i="3"/>
  <c r="AA1222" i="3"/>
  <c r="X2633" i="3"/>
  <c r="P2308" i="3"/>
  <c r="P2457" i="3"/>
  <c r="U2312" i="3"/>
  <c r="T2624" i="3"/>
  <c r="Y3279" i="3"/>
  <c r="Q2879" i="3"/>
  <c r="T1783" i="3"/>
  <c r="U2351" i="3"/>
  <c r="U2070" i="3"/>
  <c r="Y2748" i="3"/>
  <c r="X1059" i="3"/>
  <c r="Y2426" i="3"/>
  <c r="Y2926" i="3"/>
  <c r="S2373" i="3"/>
  <c r="Q3175" i="3"/>
  <c r="S3099" i="3"/>
  <c r="S3253" i="3"/>
  <c r="R689" i="3"/>
  <c r="T2791" i="3"/>
  <c r="Z2729" i="3"/>
  <c r="U2987" i="3"/>
  <c r="Z3009" i="3"/>
  <c r="U2858" i="3"/>
  <c r="R990" i="3"/>
  <c r="U3308" i="3"/>
  <c r="R2985" i="3"/>
  <c r="R3064" i="3"/>
  <c r="U2507" i="3"/>
  <c r="P2131" i="3"/>
  <c r="Y2126" i="3"/>
  <c r="Z2934" i="3"/>
  <c r="AA2469" i="3"/>
  <c r="S2546" i="3"/>
  <c r="U2723" i="3"/>
  <c r="U2362" i="3"/>
  <c r="Q3320" i="3"/>
  <c r="S2248" i="3"/>
  <c r="AA3074" i="3"/>
  <c r="AA1722" i="3"/>
  <c r="AA2424" i="3"/>
  <c r="Q1977" i="3"/>
  <c r="R847" i="3"/>
  <c r="S2725" i="3"/>
  <c r="Z2641" i="3"/>
  <c r="AA3293" i="3"/>
  <c r="Q2757" i="3"/>
  <c r="Z2683" i="3"/>
  <c r="P2862" i="3"/>
  <c r="Q3094" i="3"/>
  <c r="P3252" i="3"/>
  <c r="Y2104" i="3"/>
  <c r="T3031" i="3"/>
  <c r="T1975" i="3"/>
  <c r="R3083" i="3"/>
  <c r="U3319" i="3"/>
  <c r="P2356" i="3"/>
  <c r="Q2720" i="3"/>
  <c r="Z2413" i="3"/>
  <c r="S3031" i="3"/>
  <c r="Y2791" i="3"/>
  <c r="U2953" i="3"/>
  <c r="R2817" i="3"/>
  <c r="Q3263" i="3"/>
  <c r="AA3056" i="3"/>
  <c r="Y2556" i="3"/>
  <c r="Y2498" i="3"/>
  <c r="R2737" i="3"/>
  <c r="S3296" i="3"/>
  <c r="P2779" i="3"/>
  <c r="Y1898" i="3"/>
  <c r="T2326" i="3"/>
  <c r="U3331" i="3"/>
  <c r="P2124" i="3"/>
  <c r="R2722" i="3"/>
  <c r="S3028" i="3"/>
  <c r="S3293" i="3"/>
  <c r="S2450" i="3"/>
  <c r="U2912" i="3"/>
  <c r="S3122" i="3"/>
  <c r="U3318" i="3"/>
  <c r="Y2557" i="3"/>
  <c r="AA2336" i="3"/>
  <c r="Y1966" i="3"/>
  <c r="T1448" i="3"/>
  <c r="Z2733" i="3"/>
  <c r="Y2293" i="3"/>
  <c r="Z3231" i="3"/>
  <c r="P3226" i="3"/>
  <c r="R1627" i="3"/>
  <c r="T2957" i="3"/>
  <c r="P2470" i="3"/>
  <c r="P2603" i="3"/>
  <c r="U2540" i="3"/>
  <c r="S2077" i="3"/>
  <c r="S2392" i="3"/>
  <c r="R1820" i="3"/>
  <c r="Z3199" i="3"/>
  <c r="AA2489" i="3"/>
  <c r="R2561" i="3"/>
  <c r="Y2495" i="3"/>
  <c r="P2420" i="3"/>
  <c r="S2672" i="3"/>
  <c r="X1405" i="3"/>
  <c r="T3055" i="3"/>
  <c r="R856" i="3"/>
  <c r="T2444" i="3"/>
  <c r="U2690" i="3"/>
  <c r="Q2651" i="3"/>
  <c r="U3035" i="3"/>
  <c r="T2862" i="3"/>
  <c r="AA3263" i="3"/>
  <c r="X2167" i="3"/>
  <c r="Y2178" i="3"/>
  <c r="R2691" i="3"/>
  <c r="T3259" i="3"/>
  <c r="Y3148" i="3"/>
  <c r="T3137" i="3"/>
  <c r="R2382" i="3"/>
  <c r="Z2852" i="3"/>
  <c r="T2983" i="3"/>
  <c r="Q3042" i="3"/>
  <c r="AA1176" i="3"/>
  <c r="Z2929" i="3"/>
  <c r="P2189" i="3"/>
  <c r="P1861" i="3"/>
  <c r="T2959" i="3"/>
  <c r="P2760" i="3"/>
  <c r="S3201" i="3"/>
  <c r="R1286" i="3"/>
  <c r="T3269" i="3"/>
  <c r="S2926" i="3"/>
  <c r="T3023" i="3"/>
  <c r="P3116" i="3"/>
  <c r="P3024" i="3"/>
  <c r="U3118" i="3"/>
  <c r="S2292" i="3"/>
  <c r="Q1985" i="3"/>
  <c r="AA1836" i="3"/>
  <c r="R587" i="3"/>
  <c r="T2827" i="3"/>
  <c r="X2126" i="3"/>
  <c r="S3181" i="3"/>
  <c r="AA2789" i="3"/>
  <c r="U2758" i="3"/>
  <c r="T2614" i="3"/>
  <c r="AA3122" i="3"/>
  <c r="Y2873" i="3"/>
  <c r="Z2573" i="3"/>
  <c r="Z3198" i="3"/>
  <c r="Q3280" i="3"/>
  <c r="U3077" i="3"/>
  <c r="AA2891" i="3"/>
  <c r="U3086" i="3"/>
  <c r="Z2814" i="3"/>
  <c r="Q2376" i="3"/>
  <c r="P2139" i="3"/>
  <c r="P2399" i="3"/>
  <c r="Z3320" i="3"/>
  <c r="R2103" i="3"/>
  <c r="P3064" i="3"/>
  <c r="Y2572" i="3"/>
  <c r="S3134" i="3"/>
  <c r="AA3116" i="3"/>
  <c r="U3267" i="3"/>
  <c r="Z3268" i="3"/>
  <c r="X1393" i="3"/>
  <c r="Y3047" i="3"/>
  <c r="AA3198" i="3"/>
  <c r="P2766" i="3"/>
  <c r="U2706" i="3"/>
  <c r="AA2896" i="3"/>
  <c r="U2838" i="3"/>
  <c r="T3156" i="3"/>
  <c r="U2415" i="3"/>
  <c r="S2238" i="3"/>
  <c r="T1587" i="3"/>
  <c r="AA1948" i="3"/>
  <c r="S2971" i="3"/>
  <c r="S1682" i="3"/>
  <c r="AA3247" i="3"/>
  <c r="Q2395" i="3"/>
  <c r="AA3029" i="3"/>
  <c r="U3281" i="3"/>
  <c r="S3057" i="3"/>
  <c r="T2481" i="3"/>
  <c r="AA2894" i="3"/>
  <c r="Z3258" i="3"/>
  <c r="Q2921" i="3"/>
  <c r="U2907" i="3"/>
  <c r="U2648" i="3"/>
  <c r="Z3239" i="3"/>
  <c r="R956" i="3"/>
  <c r="P1954" i="3"/>
  <c r="T2422" i="3"/>
  <c r="Q2660" i="3"/>
  <c r="R3263" i="3"/>
  <c r="AA2551" i="3"/>
  <c r="U3270" i="3"/>
  <c r="Q2914" i="3"/>
  <c r="R1970" i="3"/>
  <c r="Y2801" i="3"/>
  <c r="S2772" i="3"/>
  <c r="S3020" i="3"/>
  <c r="P2334" i="3"/>
  <c r="U2333" i="3"/>
  <c r="AA2365" i="3"/>
  <c r="AA1229" i="3"/>
  <c r="Q2884" i="3"/>
  <c r="AA2359" i="3"/>
  <c r="X853" i="3"/>
  <c r="AA2234" i="3"/>
  <c r="Y3003" i="3"/>
  <c r="U3072" i="3"/>
  <c r="P2576" i="3"/>
  <c r="AA2014" i="3"/>
  <c r="S2584" i="3"/>
  <c r="AA2830" i="3"/>
  <c r="R1849" i="3"/>
  <c r="Z2993" i="3"/>
  <c r="AA2730" i="3"/>
  <c r="Z2124" i="3"/>
  <c r="T3139" i="3"/>
  <c r="P3085" i="3"/>
  <c r="T3199" i="3"/>
  <c r="R1242" i="3"/>
  <c r="AA3259" i="3"/>
  <c r="S2925" i="3"/>
  <c r="AA2732" i="3"/>
  <c r="Z3200" i="3"/>
  <c r="S2364" i="3"/>
  <c r="S2419" i="3"/>
  <c r="Y3124" i="3"/>
  <c r="S3299" i="3"/>
  <c r="X2576" i="3"/>
  <c r="T3067" i="3"/>
  <c r="AA2673" i="3"/>
  <c r="S3211" i="3"/>
  <c r="Q2680" i="3"/>
  <c r="AA3065" i="3"/>
  <c r="P2784" i="3"/>
  <c r="Q3327" i="3"/>
  <c r="T3062" i="3"/>
  <c r="AA2366" i="3"/>
  <c r="S2572" i="3"/>
  <c r="U2020" i="3"/>
  <c r="Y2269" i="3"/>
  <c r="AA2068" i="3"/>
  <c r="P3197" i="3"/>
  <c r="X422" i="3"/>
  <c r="Q3272" i="3"/>
  <c r="T2474" i="3"/>
  <c r="Q3091" i="3"/>
  <c r="S3301" i="3"/>
  <c r="T2238" i="3"/>
  <c r="P3056" i="3"/>
  <c r="Z2548" i="3"/>
  <c r="P2499" i="3"/>
  <c r="P2361" i="3"/>
  <c r="S2107" i="3"/>
  <c r="P2339" i="3"/>
  <c r="T3076" i="3"/>
  <c r="U2678" i="3"/>
  <c r="S2836" i="3"/>
  <c r="P3011" i="3"/>
  <c r="Z3241" i="3"/>
  <c r="Q3291" i="3"/>
  <c r="Q2232" i="3"/>
  <c r="AA2664" i="3"/>
  <c r="P3186" i="3"/>
  <c r="T2289" i="3"/>
  <c r="T1290" i="3"/>
  <c r="Q2408" i="3"/>
  <c r="S3129" i="3"/>
  <c r="Z2391" i="3"/>
  <c r="U2863" i="3"/>
  <c r="P3177" i="3"/>
  <c r="S2854" i="3"/>
  <c r="Y2443" i="3"/>
  <c r="Y3012" i="3"/>
  <c r="Y3266" i="3"/>
  <c r="T2890" i="3"/>
  <c r="R2988" i="3"/>
  <c r="P2465" i="3"/>
  <c r="Y3072" i="3"/>
  <c r="Y3114" i="3"/>
  <c r="Q3013" i="3"/>
  <c r="Z2504" i="3"/>
  <c r="P2554" i="3"/>
  <c r="R270" i="3"/>
  <c r="T3180" i="3"/>
  <c r="X1488" i="3"/>
  <c r="Q2974" i="3"/>
  <c r="S3233" i="3"/>
  <c r="X2887" i="3"/>
  <c r="AA2865" i="3"/>
  <c r="P2895" i="3"/>
  <c r="S2833" i="3"/>
  <c r="AA1725" i="3"/>
  <c r="Q3222" i="3"/>
  <c r="P3150" i="3"/>
  <c r="R2390" i="3"/>
  <c r="Z2509" i="3"/>
  <c r="Z2350" i="3"/>
  <c r="Q2833" i="3"/>
  <c r="X1277" i="3"/>
  <c r="AA2819" i="3"/>
  <c r="AA3000" i="3"/>
  <c r="U2611" i="3"/>
  <c r="U2406" i="3"/>
  <c r="T1857" i="3"/>
  <c r="AA2006" i="3"/>
  <c r="Z1974" i="3"/>
  <c r="R1234" i="3"/>
  <c r="U3046" i="3"/>
  <c r="S3249" i="3"/>
  <c r="P3097" i="3"/>
  <c r="Y2440" i="3"/>
  <c r="U3078" i="3"/>
  <c r="P2188" i="3"/>
  <c r="AA2926" i="3"/>
  <c r="Y2347" i="3"/>
  <c r="P2312" i="3"/>
  <c r="R2286" i="3"/>
  <c r="Q2462" i="3"/>
  <c r="Z2874" i="3"/>
  <c r="P2452" i="3"/>
  <c r="Q2521" i="3"/>
  <c r="Z2755" i="3"/>
  <c r="Q2784" i="3"/>
  <c r="R616" i="3"/>
  <c r="T3226" i="3"/>
  <c r="X3156" i="3"/>
  <c r="AA2743" i="3"/>
  <c r="AA3057" i="3"/>
  <c r="P2341" i="3"/>
  <c r="Y2634" i="3"/>
  <c r="Z2931" i="3"/>
  <c r="Q2585" i="3"/>
  <c r="R1667" i="3"/>
  <c r="U3163" i="3"/>
  <c r="R340" i="3"/>
  <c r="U3125" i="3"/>
  <c r="Q3194" i="3"/>
  <c r="Z3252" i="3"/>
  <c r="Z3045" i="3"/>
  <c r="S3278" i="3"/>
  <c r="Z2985" i="3"/>
  <c r="Q1944" i="3"/>
  <c r="Z2648" i="3"/>
  <c r="T1648" i="3"/>
  <c r="AA2959" i="3"/>
  <c r="Y1766" i="3"/>
  <c r="U2053" i="3"/>
  <c r="U3194" i="3"/>
  <c r="S2082" i="3"/>
  <c r="Q2825" i="3"/>
  <c r="U2736" i="3"/>
  <c r="U2969" i="3"/>
  <c r="T3074" i="3"/>
  <c r="P2376" i="3"/>
  <c r="X3082" i="3"/>
  <c r="Y3223" i="3"/>
  <c r="Y3314" i="3"/>
  <c r="Q1888" i="3"/>
  <c r="S1773" i="3"/>
  <c r="R1761" i="3"/>
  <c r="Q2509" i="3"/>
  <c r="P2705" i="3"/>
  <c r="AA2649" i="3"/>
  <c r="Y2889" i="3"/>
  <c r="S2337" i="3"/>
  <c r="U2301" i="3"/>
  <c r="Z2371" i="3"/>
  <c r="T2399" i="3"/>
  <c r="T2629" i="3"/>
  <c r="AA2100" i="3"/>
  <c r="R680" i="3"/>
  <c r="P3107" i="3"/>
  <c r="X2072" i="3"/>
  <c r="Z2776" i="3"/>
  <c r="R2435" i="3"/>
  <c r="Y3178" i="3"/>
  <c r="Q2195" i="3"/>
  <c r="S2627" i="3"/>
  <c r="AA3245" i="3"/>
  <c r="Q2028" i="3"/>
  <c r="U3225" i="3"/>
  <c r="S2470" i="3"/>
  <c r="S3297" i="3"/>
  <c r="Q2278" i="3"/>
  <c r="X1075" i="3"/>
  <c r="Q2928" i="3"/>
  <c r="Z3183" i="3"/>
  <c r="Q2696" i="3"/>
  <c r="AA2942" i="3"/>
  <c r="S1896" i="3"/>
  <c r="P2825" i="3"/>
  <c r="S2404" i="3"/>
  <c r="S3154" i="3"/>
  <c r="T1942" i="3"/>
  <c r="R3222" i="3"/>
  <c r="Z2559" i="3"/>
  <c r="Q2851" i="3"/>
  <c r="X1116" i="3"/>
  <c r="Y2668" i="3"/>
  <c r="AA3073" i="3"/>
  <c r="Z1696" i="3"/>
  <c r="S2804" i="3"/>
  <c r="T1625" i="3"/>
  <c r="T2855" i="3"/>
  <c r="R3304" i="3"/>
  <c r="Z2467" i="3"/>
  <c r="P2437" i="3"/>
  <c r="R3298" i="3"/>
  <c r="Y3157" i="3"/>
  <c r="T3228" i="3"/>
  <c r="Z3006" i="3"/>
  <c r="R2246" i="3"/>
  <c r="Z3179" i="3"/>
  <c r="AA3055" i="3"/>
  <c r="U3054" i="3"/>
  <c r="S2527" i="3"/>
  <c r="S2586" i="3"/>
  <c r="X888" i="3"/>
  <c r="U2525" i="3"/>
  <c r="P3175" i="3"/>
  <c r="P3213" i="3"/>
  <c r="U3221" i="3"/>
  <c r="Q3225" i="3"/>
  <c r="AA2879" i="3"/>
  <c r="T2759" i="3"/>
  <c r="T2801" i="3"/>
  <c r="Z3219" i="3"/>
  <c r="Q3037" i="3"/>
  <c r="AA2908" i="3"/>
  <c r="Q1869" i="3"/>
  <c r="Q2241" i="3"/>
  <c r="S1670" i="3"/>
  <c r="U2777" i="3"/>
  <c r="Z1380" i="3"/>
  <c r="P2426" i="3"/>
  <c r="R3156" i="3"/>
  <c r="S2962" i="3"/>
  <c r="T2832" i="3"/>
  <c r="AA2651" i="3"/>
  <c r="AA2775" i="3"/>
  <c r="Q2024" i="3"/>
  <c r="P3240" i="3"/>
  <c r="Q3227" i="3"/>
  <c r="S2905" i="3"/>
  <c r="P2353" i="3"/>
  <c r="AA1853" i="3"/>
  <c r="S1438" i="3"/>
  <c r="T3077" i="3"/>
  <c r="AA3288" i="3"/>
  <c r="P2251" i="3"/>
  <c r="S2352" i="3"/>
  <c r="Z3142" i="3"/>
  <c r="U2657" i="3"/>
  <c r="Z2412" i="3"/>
  <c r="R3253" i="3"/>
  <c r="P3053" i="3"/>
  <c r="Z2388" i="3"/>
  <c r="Z1829" i="3"/>
  <c r="R1648" i="3"/>
  <c r="P2942" i="3"/>
  <c r="AA1354" i="3"/>
  <c r="S2776" i="3"/>
  <c r="T2439" i="3"/>
  <c r="T2579" i="3"/>
  <c r="Q3161" i="3"/>
  <c r="Q2343" i="3"/>
  <c r="S2052" i="3"/>
  <c r="P2878" i="3"/>
  <c r="Q1609" i="3"/>
  <c r="Z2455" i="3"/>
  <c r="Y3077" i="3"/>
  <c r="T2962" i="3"/>
  <c r="X771" i="3"/>
  <c r="Y2671" i="3"/>
  <c r="Z2770" i="3"/>
  <c r="R61" i="3"/>
  <c r="R3194" i="3"/>
  <c r="U2597" i="3"/>
  <c r="Y2637" i="3"/>
  <c r="R820" i="3"/>
  <c r="U2930" i="3"/>
  <c r="U2941" i="3"/>
  <c r="T3257" i="3"/>
  <c r="S2339" i="3"/>
  <c r="Y2422" i="3"/>
  <c r="Q2864" i="3"/>
  <c r="AA2707" i="3"/>
  <c r="Q3266" i="3"/>
  <c r="T1292" i="3"/>
  <c r="R1736" i="3"/>
  <c r="P2404" i="3"/>
  <c r="Y2968" i="3"/>
  <c r="Q2953" i="3"/>
  <c r="Z3107" i="3"/>
  <c r="S2639" i="3"/>
  <c r="Z2635" i="3"/>
  <c r="X578" i="3"/>
  <c r="X382" i="3"/>
  <c r="T2645" i="3"/>
  <c r="U2450" i="3"/>
  <c r="Z3027" i="3"/>
  <c r="T3122" i="3"/>
  <c r="Q2893" i="3"/>
  <c r="Y3172" i="3"/>
  <c r="Y3152" i="3"/>
  <c r="AA2475" i="3"/>
  <c r="T2764" i="3"/>
  <c r="T2749" i="3"/>
  <c r="P2495" i="3"/>
  <c r="AA2495" i="3"/>
  <c r="U3013" i="3"/>
  <c r="T3248" i="3"/>
  <c r="T3280" i="3"/>
  <c r="P3112" i="3"/>
  <c r="U2822" i="3"/>
  <c r="Z2782" i="3"/>
  <c r="Y2809" i="3"/>
  <c r="U2931" i="3"/>
  <c r="Q3027" i="3"/>
  <c r="Y1336" i="3"/>
  <c r="Q3062" i="3"/>
  <c r="P2795" i="3"/>
  <c r="R993" i="3"/>
  <c r="Y3304" i="3"/>
  <c r="T2733" i="3"/>
  <c r="AA3038" i="3"/>
  <c r="Y2526" i="3"/>
  <c r="Q3250" i="3"/>
  <c r="AA2547" i="3"/>
  <c r="AA2032" i="3"/>
  <c r="Y1964" i="3"/>
  <c r="Q2089" i="3"/>
  <c r="Y2240" i="3"/>
  <c r="Y2110" i="3"/>
  <c r="Y2166" i="3"/>
  <c r="Y2558" i="3"/>
  <c r="AA3087" i="3"/>
  <c r="Q2038" i="3"/>
  <c r="Q2777" i="3"/>
  <c r="T2628" i="3"/>
  <c r="Z3321" i="3"/>
  <c r="T3028" i="3"/>
  <c r="AA2316" i="3"/>
  <c r="R2034" i="3"/>
  <c r="P1199" i="3"/>
  <c r="Q2822" i="3"/>
  <c r="T3183" i="3"/>
  <c r="Q2269" i="3"/>
  <c r="Q3312" i="3"/>
  <c r="Z2187" i="3"/>
  <c r="Q2963" i="3"/>
  <c r="P2373" i="3"/>
  <c r="Z2415" i="3"/>
  <c r="S2293" i="3"/>
  <c r="U3245" i="3"/>
  <c r="Y3179" i="3"/>
  <c r="R1292" i="3"/>
  <c r="S2615" i="3"/>
  <c r="Q1820" i="3"/>
  <c r="P1862" i="3"/>
  <c r="Z2168" i="3"/>
  <c r="AA1962" i="3"/>
  <c r="Q2501" i="3"/>
  <c r="Z1067" i="3"/>
  <c r="Q2794" i="3"/>
  <c r="U2476" i="3"/>
  <c r="Q2706" i="3"/>
  <c r="T2647" i="3"/>
  <c r="AA3037" i="3"/>
  <c r="Q2909" i="3"/>
  <c r="S2863" i="3"/>
  <c r="AA2077" i="3"/>
  <c r="AA3156" i="3"/>
  <c r="U2791" i="3"/>
  <c r="Y3138" i="3"/>
  <c r="Y2398" i="3"/>
  <c r="S3230" i="3"/>
  <c r="AA2810" i="3"/>
  <c r="S3135" i="3"/>
  <c r="AA2522" i="3"/>
  <c r="Z2938" i="3"/>
  <c r="S2074" i="3"/>
  <c r="Y3013" i="3"/>
  <c r="Q3297" i="3"/>
  <c r="Z3189" i="3"/>
  <c r="R2057" i="3"/>
  <c r="Y3080" i="3"/>
  <c r="U3052" i="3"/>
  <c r="P2841" i="3"/>
  <c r="X3180" i="3"/>
  <c r="T2527" i="3"/>
  <c r="Y3007" i="3"/>
  <c r="Z3090" i="3"/>
  <c r="Q2389" i="3"/>
  <c r="T2274" i="3"/>
  <c r="Z1774" i="3"/>
  <c r="Y2459" i="3"/>
  <c r="Q3109" i="3"/>
  <c r="Z1768" i="3"/>
  <c r="R1188" i="3"/>
  <c r="Z2581" i="3"/>
  <c r="AA3317" i="3"/>
  <c r="X2140" i="3"/>
  <c r="Z3033" i="3"/>
  <c r="T2608" i="3"/>
  <c r="AA2048" i="3"/>
  <c r="X1408" i="3"/>
  <c r="R2098" i="3"/>
  <c r="P2449" i="3"/>
  <c r="R2310" i="3"/>
  <c r="P3110" i="3"/>
  <c r="S3319" i="3"/>
  <c r="U3114" i="3"/>
  <c r="Y2219" i="3"/>
  <c r="P2642" i="3"/>
  <c r="T2233" i="3"/>
  <c r="U2427" i="3"/>
  <c r="S1930" i="3"/>
  <c r="T2792" i="3"/>
  <c r="AA2717" i="3"/>
  <c r="T3266" i="3"/>
  <c r="Y3272" i="3"/>
  <c r="U3241" i="3"/>
  <c r="AA3222" i="3"/>
  <c r="AA2735" i="3"/>
  <c r="T2424" i="3"/>
  <c r="Z3229" i="3"/>
  <c r="P2560" i="3"/>
  <c r="U2741" i="3"/>
  <c r="Z2085" i="3"/>
  <c r="S3053" i="3"/>
  <c r="S3207" i="3"/>
  <c r="Y3160" i="3"/>
  <c r="S2580" i="3"/>
  <c r="T2995" i="3"/>
  <c r="T2926" i="3"/>
  <c r="U2527" i="3"/>
  <c r="P3134" i="3"/>
  <c r="Q2923" i="3"/>
  <c r="S1897" i="3"/>
  <c r="P2141" i="3"/>
  <c r="P1838" i="3"/>
  <c r="U2010" i="3"/>
  <c r="Q2673" i="3"/>
  <c r="R1101" i="3"/>
  <c r="Z2037" i="3"/>
  <c r="Z2951" i="3"/>
  <c r="Z2125" i="3"/>
  <c r="P2806" i="3"/>
  <c r="T1635" i="3"/>
  <c r="U3293" i="3"/>
  <c r="AA3105" i="3"/>
  <c r="R2199" i="3"/>
  <c r="U3275" i="3"/>
  <c r="S1634" i="3"/>
  <c r="T2270" i="3"/>
  <c r="Q3307" i="3"/>
  <c r="S2682" i="3"/>
  <c r="Z3193" i="3"/>
  <c r="T2597" i="3"/>
  <c r="AA2905" i="3"/>
  <c r="Q2111" i="3"/>
  <c r="AA2525" i="3"/>
  <c r="S1631" i="3"/>
  <c r="Z3085" i="3"/>
  <c r="Z2586" i="3"/>
  <c r="S3298" i="3"/>
  <c r="T1427" i="3"/>
  <c r="S2837" i="3"/>
  <c r="R1241" i="3"/>
  <c r="AA2696" i="3"/>
  <c r="Q3212" i="3"/>
  <c r="Z2527" i="3"/>
  <c r="R1113" i="3"/>
  <c r="P3182" i="3"/>
  <c r="T2279" i="3"/>
  <c r="S2389" i="3"/>
  <c r="Z2696" i="3"/>
  <c r="U2113" i="3"/>
  <c r="Z2658" i="3"/>
  <c r="U2143" i="3"/>
  <c r="R2537" i="3"/>
  <c r="R599" i="3"/>
  <c r="Y2587" i="3"/>
  <c r="Q2782" i="3"/>
  <c r="R2096" i="3"/>
  <c r="P3123" i="3"/>
  <c r="Y2311" i="3"/>
  <c r="Y2713" i="3"/>
  <c r="T2810" i="3"/>
  <c r="Q3054" i="3"/>
  <c r="Q2153" i="3"/>
  <c r="P1949" i="3"/>
  <c r="AA2216" i="3"/>
  <c r="P2526" i="3"/>
  <c r="Z2088" i="3"/>
  <c r="U3171" i="3"/>
  <c r="Y2958" i="3"/>
  <c r="T2458" i="3"/>
  <c r="T3171" i="3"/>
  <c r="T3218" i="3"/>
  <c r="T2961" i="3"/>
  <c r="R2805" i="3"/>
  <c r="R1653" i="3"/>
  <c r="R3080" i="3"/>
  <c r="P2764" i="3"/>
  <c r="Z2982" i="3"/>
  <c r="U3121" i="3"/>
  <c r="AA3272" i="3"/>
  <c r="Z2866" i="3"/>
  <c r="R2085" i="3"/>
  <c r="R1666" i="3"/>
  <c r="Q3130" i="3"/>
  <c r="Y2119" i="3"/>
  <c r="Y1538" i="3"/>
  <c r="AA3093" i="3"/>
  <c r="R1743" i="3"/>
  <c r="Q2642" i="3"/>
  <c r="S2741" i="3"/>
  <c r="P2567" i="3"/>
  <c r="P2348" i="3"/>
  <c r="U2892" i="3"/>
  <c r="T2395" i="3"/>
  <c r="R1784" i="3"/>
  <c r="P3052" i="3"/>
  <c r="AA2356" i="3"/>
  <c r="R1445" i="3"/>
  <c r="S2726" i="3"/>
  <c r="T2571" i="3"/>
  <c r="P2700" i="3"/>
  <c r="Z2962" i="3"/>
  <c r="P2491" i="3"/>
  <c r="Z2449" i="3"/>
  <c r="P3044" i="3"/>
  <c r="Q2702" i="3"/>
  <c r="Y2775" i="3"/>
  <c r="Q1688" i="3"/>
  <c r="S2985" i="3"/>
  <c r="Y2303" i="3"/>
  <c r="S2341" i="3"/>
  <c r="Q2733" i="3"/>
  <c r="Z3063" i="3"/>
  <c r="X3009" i="3"/>
  <c r="S3316" i="3"/>
  <c r="AA2867" i="3"/>
  <c r="T2551" i="3"/>
  <c r="P2894" i="3"/>
  <c r="AA3319" i="3"/>
  <c r="S3138" i="3"/>
  <c r="R2913" i="3"/>
  <c r="T3227" i="3"/>
  <c r="Y2627" i="3"/>
  <c r="Z3123" i="3"/>
  <c r="U3014" i="3"/>
  <c r="S2632" i="3"/>
  <c r="AA3020" i="3"/>
  <c r="Q2925" i="3"/>
  <c r="Q2412" i="3"/>
  <c r="AA3102" i="3"/>
  <c r="T1789" i="3"/>
  <c r="S2552" i="3"/>
  <c r="AA2883" i="3"/>
  <c r="AA2746" i="3"/>
  <c r="Q3015" i="3"/>
  <c r="Q2748" i="3"/>
  <c r="Q3014" i="3"/>
  <c r="R1735" i="3"/>
  <c r="R2626" i="3"/>
  <c r="Q2809" i="3"/>
  <c r="R2935" i="3"/>
  <c r="P3192" i="3"/>
  <c r="P2858" i="3"/>
  <c r="T2794" i="3"/>
  <c r="AA3265" i="3"/>
  <c r="R2385" i="3"/>
  <c r="U3326" i="3"/>
  <c r="AA2211" i="3"/>
  <c r="S2288" i="3"/>
  <c r="P1417" i="3"/>
  <c r="P2688" i="3"/>
  <c r="P3309" i="3"/>
  <c r="S2899" i="3"/>
  <c r="U2650" i="3"/>
  <c r="Y2811" i="3"/>
  <c r="Q3002" i="3"/>
  <c r="P3069" i="3"/>
  <c r="Z2408" i="3"/>
  <c r="AA2994" i="3"/>
  <c r="Z2416" i="3"/>
  <c r="T2742" i="3"/>
  <c r="AA2900" i="3"/>
  <c r="Y3026" i="3"/>
  <c r="Q2364" i="3"/>
  <c r="Q2885" i="3"/>
  <c r="Y3264" i="3"/>
  <c r="S2108" i="3"/>
  <c r="Q2847" i="3"/>
  <c r="X1025" i="3"/>
  <c r="Y3240" i="3"/>
  <c r="U1997" i="3"/>
  <c r="R2043" i="3"/>
  <c r="X2330" i="3"/>
  <c r="Q3181" i="3"/>
  <c r="S2413" i="3"/>
  <c r="T2121" i="3"/>
  <c r="S2910" i="3"/>
  <c r="U2207" i="3"/>
  <c r="Y2223" i="3"/>
  <c r="S2403" i="3"/>
  <c r="T2578" i="3"/>
  <c r="Y2993" i="3"/>
  <c r="Q2551" i="3"/>
  <c r="Q2834" i="3"/>
  <c r="P936" i="3"/>
  <c r="AA1748" i="3"/>
  <c r="S2972" i="3"/>
  <c r="P3102" i="3"/>
  <c r="Z3094" i="3"/>
  <c r="Z2669" i="3"/>
  <c r="T2707" i="3"/>
  <c r="Z2638" i="3"/>
  <c r="Z2502" i="3"/>
  <c r="T2988" i="3"/>
  <c r="Q3246" i="3"/>
  <c r="R933" i="3"/>
  <c r="P2884" i="3"/>
  <c r="Y2579" i="3"/>
  <c r="T2825" i="3"/>
  <c r="AA1781" i="3"/>
  <c r="Y2527" i="3"/>
  <c r="S2555" i="3"/>
  <c r="Q3301" i="3"/>
  <c r="U2818" i="3"/>
  <c r="X1020" i="3"/>
  <c r="P2516" i="3"/>
  <c r="Y3115" i="3"/>
  <c r="Q3087" i="3"/>
  <c r="T2839" i="3"/>
  <c r="Y1911" i="3"/>
  <c r="Z1914" i="3"/>
  <c r="P2799" i="3"/>
  <c r="U1129" i="3"/>
  <c r="Q3274" i="3"/>
  <c r="S2954" i="3"/>
  <c r="Q2960" i="3"/>
  <c r="T2495" i="3"/>
  <c r="S2719" i="3"/>
  <c r="Y2828" i="3"/>
  <c r="Q3321" i="3"/>
  <c r="R2924" i="3"/>
  <c r="Q3164" i="3"/>
  <c r="R288" i="3"/>
  <c r="S2835" i="3"/>
  <c r="U3104" i="3"/>
  <c r="Y3290" i="3"/>
  <c r="U2968" i="3"/>
  <c r="S3291" i="3"/>
  <c r="Z2598" i="3"/>
  <c r="Y2381" i="3"/>
  <c r="S2519" i="3"/>
  <c r="P2800" i="3"/>
  <c r="Y2698" i="3"/>
  <c r="Y2537" i="3"/>
  <c r="U2786" i="3"/>
  <c r="X2223" i="3"/>
  <c r="U2972" i="3"/>
  <c r="Z2524" i="3"/>
  <c r="Q2778" i="3"/>
  <c r="S2147" i="3"/>
  <c r="P3170" i="3"/>
  <c r="AA2710" i="3"/>
  <c r="P1891" i="3"/>
  <c r="Y2737" i="3"/>
  <c r="U2781" i="3"/>
  <c r="Q3061" i="3"/>
  <c r="S2868" i="3"/>
  <c r="T3089" i="3"/>
  <c r="T2163" i="3"/>
  <c r="AA2498" i="3"/>
  <c r="R3322" i="3"/>
  <c r="T2617" i="3"/>
  <c r="AA2338" i="3"/>
  <c r="Y3243" i="3"/>
  <c r="S2916" i="3"/>
  <c r="S3013" i="3"/>
  <c r="R2902" i="3"/>
  <c r="Z2206" i="3"/>
  <c r="Z2828" i="3"/>
  <c r="Q3106" i="3"/>
  <c r="R2529" i="3"/>
  <c r="S2715" i="3"/>
  <c r="U2257" i="3"/>
  <c r="Z2526" i="3"/>
  <c r="U3113" i="3"/>
  <c r="Y2898" i="3"/>
  <c r="Q2870" i="3"/>
  <c r="S2531" i="3"/>
  <c r="Q2873" i="3"/>
  <c r="Q3267" i="3"/>
  <c r="Z2560" i="3"/>
  <c r="Z3182" i="3"/>
  <c r="Q3308" i="3"/>
  <c r="AA2854" i="3"/>
  <c r="T3084" i="3"/>
  <c r="S3102" i="3"/>
  <c r="AA2600" i="3"/>
  <c r="R1937" i="3"/>
  <c r="R1895" i="3"/>
  <c r="P2558" i="3"/>
  <c r="U2990" i="3"/>
  <c r="R2952" i="3"/>
  <c r="U2124" i="3"/>
  <c r="U2187" i="3"/>
  <c r="Q2796" i="3"/>
  <c r="U2747" i="3"/>
  <c r="Y2480" i="3"/>
  <c r="S3121" i="3"/>
  <c r="U2176" i="3"/>
  <c r="Z2767" i="3"/>
  <c r="P3205" i="3"/>
  <c r="U3280" i="3"/>
  <c r="T3015" i="3"/>
  <c r="R2181" i="3"/>
  <c r="P2715" i="3"/>
  <c r="Q3228" i="3"/>
  <c r="Y2654" i="3"/>
  <c r="Z2818" i="3"/>
  <c r="Q2687" i="3"/>
  <c r="AA2437" i="3"/>
  <c r="Q3314" i="3"/>
  <c r="Q2671" i="3"/>
  <c r="T1508" i="3"/>
  <c r="Y2351" i="3"/>
  <c r="Y1618" i="3"/>
  <c r="Z2134" i="3"/>
  <c r="R2904" i="3"/>
  <c r="AA3053" i="3"/>
  <c r="AA3080" i="3"/>
  <c r="T2873" i="3"/>
  <c r="Y2193" i="3"/>
  <c r="Q3248" i="3"/>
  <c r="T3040" i="3"/>
  <c r="U3147" i="3"/>
  <c r="U2882" i="3"/>
  <c r="Q2235" i="3"/>
  <c r="R537" i="3"/>
  <c r="U3299" i="3"/>
  <c r="X2303" i="3"/>
  <c r="T3311" i="3"/>
  <c r="AA2960" i="3"/>
  <c r="S2264" i="3"/>
  <c r="Q1829" i="3"/>
  <c r="S3323" i="3"/>
  <c r="T2258" i="3"/>
  <c r="T2323" i="3"/>
  <c r="AA2839" i="3"/>
  <c r="AA3297" i="3"/>
  <c r="Y2937" i="3"/>
  <c r="P1789" i="3"/>
  <c r="P2537" i="3"/>
  <c r="S2106" i="3"/>
  <c r="P2153" i="3"/>
  <c r="Y3308" i="3"/>
  <c r="P2502" i="3"/>
  <c r="Z2243" i="3"/>
  <c r="P2079" i="3"/>
  <c r="P2931" i="3"/>
  <c r="U3032" i="3"/>
  <c r="S2335" i="3"/>
  <c r="U2387" i="3"/>
  <c r="Q1536" i="3"/>
  <c r="Z2131" i="3"/>
  <c r="T2667" i="3"/>
  <c r="Q1891" i="3"/>
  <c r="P1812" i="3"/>
  <c r="U2012" i="3"/>
  <c r="AA3115" i="3"/>
  <c r="P2019" i="3"/>
  <c r="P1996" i="3"/>
  <c r="Y1461" i="3"/>
  <c r="Q2380" i="3"/>
  <c r="Y3034" i="3"/>
  <c r="U2360" i="3"/>
  <c r="S1989" i="3"/>
  <c r="S2861" i="3"/>
  <c r="P1100" i="3"/>
  <c r="Y2678" i="3"/>
  <c r="Z1515" i="3"/>
  <c r="Z1781" i="3"/>
  <c r="AA1952" i="3"/>
  <c r="Y2893" i="3"/>
  <c r="Q2894" i="3"/>
  <c r="Z2885" i="3"/>
  <c r="T2117" i="3"/>
  <c r="T1449" i="3"/>
  <c r="P2367" i="3"/>
  <c r="U2867" i="3"/>
  <c r="S1942" i="3"/>
  <c r="P3086" i="3"/>
  <c r="AA2123" i="3"/>
  <c r="T1452" i="3"/>
  <c r="T3050" i="3"/>
  <c r="S3199" i="3"/>
  <c r="Y1692" i="3"/>
  <c r="Y1926" i="3"/>
  <c r="Q2242" i="3"/>
  <c r="Z2404" i="3"/>
  <c r="Y3307" i="3"/>
  <c r="S3322" i="3"/>
  <c r="T2301" i="3"/>
  <c r="Q2312" i="3"/>
  <c r="Y2554" i="3"/>
  <c r="AA2418" i="3"/>
  <c r="P2713" i="3"/>
  <c r="U2142" i="3"/>
  <c r="X1461" i="3"/>
  <c r="Z3137" i="3"/>
  <c r="U3039" i="3"/>
  <c r="Q2006" i="3"/>
  <c r="X1930" i="3"/>
  <c r="Y2145" i="3"/>
  <c r="R2318" i="3"/>
  <c r="P2523" i="3"/>
  <c r="T2718" i="3"/>
  <c r="S3234" i="3"/>
  <c r="Z2990" i="3"/>
  <c r="AA1650" i="3"/>
  <c r="X3150" i="3"/>
  <c r="P3249" i="3"/>
  <c r="U2716" i="3"/>
  <c r="P3224" i="3"/>
  <c r="P3314" i="3"/>
  <c r="U2625" i="3"/>
  <c r="Z3192" i="3"/>
  <c r="AA3318" i="3"/>
  <c r="Q2186" i="3"/>
  <c r="S2686" i="3"/>
  <c r="Y3143" i="3"/>
  <c r="S1620" i="3"/>
  <c r="Y2356" i="3"/>
  <c r="S2307" i="3"/>
  <c r="R2958" i="3"/>
  <c r="Y3139" i="3"/>
  <c r="Y2750" i="3"/>
  <c r="Z3155" i="3"/>
  <c r="Q2994" i="3"/>
  <c r="Z2653" i="3"/>
  <c r="T2531" i="3"/>
  <c r="AA2685" i="3"/>
  <c r="U3328" i="3"/>
  <c r="P3179" i="3"/>
  <c r="Z3309" i="3"/>
  <c r="Y3320" i="3"/>
  <c r="Z3067" i="3"/>
  <c r="P2848" i="3"/>
  <c r="Y3020" i="3"/>
  <c r="U3203" i="3"/>
  <c r="P2568" i="3"/>
  <c r="P1379" i="3"/>
  <c r="Z2630" i="3"/>
  <c r="P1934" i="3"/>
  <c r="T2315" i="3"/>
  <c r="U3330" i="3"/>
  <c r="U2353" i="3"/>
  <c r="AA2680" i="3"/>
  <c r="Q3096" i="3"/>
  <c r="Q2753" i="3"/>
  <c r="Q2621" i="3"/>
  <c r="X1650" i="3"/>
  <c r="Z2667" i="3"/>
  <c r="P2656" i="3"/>
  <c r="P1853" i="3"/>
  <c r="T3110" i="3"/>
  <c r="Y3048" i="3"/>
  <c r="T3242" i="3"/>
  <c r="U3041" i="3"/>
  <c r="U2307" i="3"/>
  <c r="U3152" i="3"/>
  <c r="AA2731" i="3"/>
  <c r="P3321" i="3"/>
  <c r="P2475" i="3"/>
  <c r="U2100" i="3"/>
  <c r="S2612" i="3"/>
  <c r="T2460" i="3"/>
  <c r="S2201" i="3"/>
  <c r="Q1629" i="3"/>
  <c r="Y2657" i="3"/>
  <c r="U2487" i="3"/>
  <c r="U2121" i="3"/>
  <c r="Y2496" i="3"/>
  <c r="Y2229" i="3"/>
  <c r="P2835" i="3"/>
  <c r="AA1946" i="3"/>
  <c r="S2987" i="3"/>
  <c r="T2694" i="3"/>
  <c r="P2856" i="3"/>
  <c r="Z2540" i="3"/>
  <c r="T2916" i="3"/>
  <c r="U1030" i="3"/>
  <c r="P2620" i="3"/>
  <c r="P2126" i="3"/>
  <c r="Q2622" i="3"/>
  <c r="P1874" i="3"/>
  <c r="Y1916" i="3"/>
  <c r="U2038" i="3"/>
  <c r="Q3101" i="3"/>
  <c r="U2248" i="3"/>
  <c r="AA2203" i="3"/>
  <c r="Z2251" i="3"/>
  <c r="AA2421" i="3"/>
  <c r="T2257" i="3"/>
  <c r="P2616" i="3"/>
  <c r="P1499" i="3"/>
  <c r="AA2840" i="3"/>
  <c r="AA1035" i="3"/>
  <c r="T2046" i="3"/>
  <c r="U2350" i="3"/>
  <c r="AA2996" i="3"/>
  <c r="P2318" i="3"/>
  <c r="T2169" i="3"/>
  <c r="U2465" i="3"/>
  <c r="P1784" i="3"/>
  <c r="Q2396" i="3"/>
  <c r="U3088" i="3"/>
  <c r="Q2136" i="3"/>
  <c r="Q2177" i="3"/>
  <c r="AA1363" i="3"/>
  <c r="Y1927" i="3"/>
  <c r="U1300" i="3"/>
  <c r="P2297" i="3"/>
  <c r="Y2383" i="3"/>
  <c r="AA2220" i="3"/>
  <c r="T2703" i="3"/>
  <c r="X2970" i="3"/>
  <c r="T2377" i="3"/>
  <c r="Z2795" i="3"/>
  <c r="Z2831" i="3"/>
  <c r="T3313" i="3"/>
  <c r="Q2635" i="3"/>
  <c r="T3134" i="3"/>
  <c r="AA3325" i="3"/>
  <c r="P3077" i="3"/>
  <c r="S2795" i="3"/>
  <c r="S2116" i="3"/>
  <c r="AA2702" i="3"/>
  <c r="Y3311" i="3"/>
  <c r="R2828" i="3"/>
  <c r="AA2931" i="3"/>
  <c r="U3085" i="3"/>
  <c r="Y2825" i="3"/>
  <c r="T2774" i="3"/>
  <c r="P3239" i="3"/>
  <c r="R2133" i="3"/>
  <c r="Q2911" i="3"/>
  <c r="S2796" i="3"/>
  <c r="S2260" i="3"/>
  <c r="T2699" i="3"/>
  <c r="P2442" i="3"/>
  <c r="AA1593" i="3"/>
  <c r="P2333" i="3"/>
  <c r="Z3043" i="3"/>
  <c r="P2777" i="3"/>
  <c r="Y3058" i="3"/>
  <c r="AA2430" i="3"/>
  <c r="X2866" i="3"/>
  <c r="P2831" i="3"/>
  <c r="P2305" i="3"/>
  <c r="S2885" i="3"/>
  <c r="AA2554" i="3"/>
  <c r="Y3281" i="3"/>
  <c r="U2453" i="3"/>
  <c r="T3213" i="3"/>
  <c r="Y2805" i="3"/>
  <c r="P2625" i="3"/>
  <c r="Y2233" i="3"/>
  <c r="T2666" i="3"/>
  <c r="Y2648" i="3"/>
  <c r="Z2589" i="3"/>
  <c r="T1740" i="3"/>
  <c r="Q2414" i="3"/>
  <c r="P1703" i="3"/>
  <c r="T2061" i="3"/>
  <c r="S3308" i="3"/>
  <c r="Q2167" i="3"/>
  <c r="S2778" i="3"/>
  <c r="T3063" i="3"/>
  <c r="R213" i="3"/>
  <c r="R2759" i="3"/>
  <c r="U2954" i="3"/>
  <c r="AA3311" i="3"/>
  <c r="Y2649" i="3"/>
  <c r="Q2439" i="3"/>
  <c r="AA2857" i="3"/>
  <c r="U3287" i="3"/>
  <c r="S3318" i="3"/>
  <c r="AA3269" i="3"/>
  <c r="Y2394" i="3"/>
  <c r="P3230" i="3"/>
  <c r="R1514" i="3"/>
  <c r="T3202" i="3"/>
  <c r="Q3159" i="3"/>
  <c r="Q2199" i="3"/>
  <c r="T3014" i="3"/>
  <c r="AA3006" i="3"/>
  <c r="U2238" i="3"/>
  <c r="Z1149" i="3"/>
  <c r="Y2151" i="3"/>
  <c r="Z2116" i="3"/>
  <c r="Y2435" i="3"/>
  <c r="P2585" i="3"/>
  <c r="Z3076" i="3"/>
  <c r="P2092" i="3"/>
  <c r="Q2023" i="3"/>
  <c r="Z2735" i="3"/>
  <c r="AA2425" i="3"/>
  <c r="S1830" i="3"/>
  <c r="T2314" i="3"/>
  <c r="S2890" i="3"/>
  <c r="Y1483" i="3"/>
  <c r="U1635" i="3"/>
  <c r="AA1373" i="3"/>
  <c r="S1853" i="3"/>
  <c r="P2550" i="3"/>
  <c r="Y2779" i="3"/>
  <c r="P1657" i="3"/>
  <c r="Y2350" i="3"/>
  <c r="Z2185" i="3"/>
  <c r="Q1666" i="3"/>
  <c r="Q2582" i="3"/>
  <c r="U2393" i="3"/>
  <c r="Y2371" i="3"/>
  <c r="Y2920" i="3"/>
  <c r="T2109" i="3"/>
  <c r="AA2605" i="3"/>
  <c r="Y2177" i="3"/>
  <c r="Y1823" i="3"/>
  <c r="Y990" i="3"/>
  <c r="T3101" i="3"/>
  <c r="P2472" i="3"/>
  <c r="S1823" i="3"/>
  <c r="Y2026" i="3"/>
  <c r="T1383" i="3"/>
  <c r="Q2402" i="3"/>
  <c r="Z2807" i="3"/>
  <c r="Q1413" i="3"/>
  <c r="Q2367" i="3"/>
  <c r="Y1868" i="3"/>
  <c r="Y2076" i="3"/>
  <c r="U1793" i="3"/>
  <c r="Z2366" i="3"/>
  <c r="T1936" i="3"/>
  <c r="Z2109" i="3"/>
  <c r="S1613" i="3"/>
  <c r="R1958" i="3"/>
  <c r="T2405" i="3"/>
  <c r="Z2664" i="3"/>
  <c r="T2037" i="3"/>
  <c r="T941" i="3"/>
  <c r="P2899" i="3"/>
  <c r="Y2010" i="3"/>
  <c r="S3032" i="3"/>
  <c r="P2275" i="3"/>
  <c r="U1990" i="3"/>
  <c r="T2834" i="3"/>
  <c r="Z3053" i="3"/>
  <c r="Y3233" i="3"/>
  <c r="P2264" i="3"/>
  <c r="S3222" i="3"/>
  <c r="T2715" i="3"/>
  <c r="P3045" i="3"/>
  <c r="S2440" i="3"/>
  <c r="AA1844" i="3"/>
  <c r="Y2995" i="3"/>
  <c r="AA2165" i="3"/>
  <c r="Z3054" i="3"/>
  <c r="Y2404" i="3"/>
  <c r="T2887" i="3"/>
  <c r="AA3217" i="3"/>
  <c r="Y3038" i="3"/>
  <c r="Y3302" i="3"/>
  <c r="X885" i="3"/>
  <c r="Q2437" i="3"/>
  <c r="U2976" i="3"/>
  <c r="X2906" i="3"/>
  <c r="Q3085" i="3"/>
  <c r="S2860" i="3"/>
  <c r="U1824" i="3"/>
  <c r="S2009" i="3"/>
  <c r="AA3212" i="3"/>
  <c r="Z3060" i="3"/>
  <c r="R3079" i="3"/>
  <c r="Q2738" i="3"/>
  <c r="Q2759" i="3"/>
  <c r="S3001" i="3"/>
  <c r="T3288" i="3"/>
  <c r="R2168" i="3"/>
  <c r="Q3238" i="3"/>
  <c r="Y2783" i="3"/>
  <c r="P2563" i="3"/>
  <c r="AA3229" i="3"/>
  <c r="Y2956" i="3"/>
  <c r="P2772" i="3"/>
  <c r="AA2692" i="3"/>
  <c r="U2915" i="3"/>
  <c r="T2876" i="3"/>
  <c r="Z2246" i="3"/>
  <c r="S2688" i="3"/>
  <c r="Z2458" i="3"/>
  <c r="U2000" i="3"/>
  <c r="Y2088" i="3"/>
  <c r="T2473" i="3"/>
  <c r="S2593" i="3"/>
  <c r="S2731" i="3"/>
  <c r="Y2694" i="3"/>
  <c r="Q2979" i="3"/>
  <c r="T3104" i="3"/>
  <c r="P3012" i="3"/>
  <c r="T3049" i="3"/>
  <c r="T3019" i="3"/>
  <c r="AA2149" i="3"/>
  <c r="Q2918" i="3"/>
  <c r="P2483" i="3"/>
  <c r="AA2718" i="3"/>
  <c r="Q2810" i="3"/>
  <c r="X2052" i="3"/>
  <c r="S3014" i="3"/>
  <c r="P3311" i="3"/>
  <c r="P3111" i="3"/>
  <c r="U3150" i="3"/>
  <c r="P2028" i="3"/>
  <c r="Y3252" i="3"/>
  <c r="U2136" i="3"/>
  <c r="U2583" i="3"/>
  <c r="U2651" i="3"/>
  <c r="S1166" i="3"/>
  <c r="S1983" i="3"/>
  <c r="Y1515" i="3"/>
  <c r="S2152" i="3"/>
  <c r="Q2726" i="3"/>
  <c r="T2185" i="3"/>
  <c r="AA1937" i="3"/>
  <c r="U2338" i="3"/>
  <c r="T2168" i="3"/>
  <c r="U1697" i="3"/>
  <c r="U2080" i="3"/>
  <c r="Z3022" i="3"/>
  <c r="S2105" i="3"/>
  <c r="AA2660" i="3"/>
  <c r="P2380" i="3"/>
  <c r="S2160" i="3"/>
  <c r="P2338" i="3"/>
  <c r="S2613" i="3"/>
  <c r="P2365" i="3"/>
  <c r="AA2628" i="3"/>
  <c r="T1794" i="3"/>
  <c r="P2065" i="3"/>
  <c r="AA2576" i="3"/>
  <c r="U2689" i="3"/>
  <c r="Y2189" i="3"/>
  <c r="U2462" i="3"/>
  <c r="T1390" i="3"/>
  <c r="P2127" i="3"/>
  <c r="AA2263" i="3"/>
  <c r="P2775" i="3"/>
  <c r="Z2591" i="3"/>
  <c r="P2337" i="3"/>
  <c r="Q2765" i="3"/>
  <c r="Z3301" i="3"/>
  <c r="T2927" i="3"/>
  <c r="Z3052" i="3"/>
  <c r="U1743" i="3"/>
  <c r="Y2423" i="3"/>
  <c r="T1907" i="3"/>
  <c r="U1774" i="3"/>
  <c r="Z1870" i="3"/>
  <c r="Y1778" i="3"/>
  <c r="U2204" i="3"/>
  <c r="Z1763" i="3"/>
  <c r="R3276" i="3"/>
  <c r="P2190" i="3"/>
  <c r="Y3068" i="3"/>
  <c r="Y2669" i="3"/>
  <c r="X3043" i="3"/>
  <c r="AA2671" i="3"/>
  <c r="R1770" i="3"/>
  <c r="X901" i="3"/>
  <c r="S2587" i="3"/>
  <c r="S2221" i="3"/>
  <c r="Q2677" i="3"/>
  <c r="P3303" i="3"/>
  <c r="R172" i="3"/>
  <c r="Y3247" i="3"/>
  <c r="S1962" i="3"/>
  <c r="Y2727" i="3"/>
  <c r="R2047" i="3"/>
  <c r="Q2966" i="3"/>
  <c r="X2750" i="3"/>
  <c r="Q3245" i="3"/>
  <c r="Y3141" i="3"/>
  <c r="U2830" i="3"/>
  <c r="T3008" i="3"/>
  <c r="T3071" i="3"/>
  <c r="Y2493" i="3"/>
  <c r="Q3162" i="3"/>
  <c r="T3165" i="3"/>
  <c r="R739" i="3"/>
  <c r="P2541" i="3"/>
  <c r="R2768" i="3"/>
  <c r="U1953" i="3"/>
  <c r="AA2514" i="3"/>
  <c r="P2839" i="3"/>
  <c r="R2960" i="3"/>
  <c r="Z2433" i="3"/>
  <c r="AA3040" i="3"/>
  <c r="Y2210" i="3"/>
  <c r="T2119" i="3"/>
  <c r="Z2858" i="3"/>
  <c r="R2217" i="3"/>
  <c r="AA3090" i="3"/>
  <c r="AA3220" i="3"/>
  <c r="T2888" i="3"/>
  <c r="Y3091" i="3"/>
  <c r="T2533" i="3"/>
  <c r="U2989" i="3"/>
  <c r="Q2598" i="3"/>
  <c r="AA2646" i="3"/>
  <c r="S2425" i="3"/>
  <c r="T1622" i="3"/>
  <c r="P2212" i="3"/>
  <c r="Z2218" i="3"/>
  <c r="Y2683" i="3"/>
  <c r="S2755" i="3"/>
  <c r="X882" i="3"/>
  <c r="P2746" i="3"/>
  <c r="Z2377" i="3"/>
  <c r="AA3232" i="3"/>
  <c r="S3003" i="3"/>
  <c r="U2965" i="3"/>
  <c r="P2809" i="3"/>
  <c r="AA2933" i="3"/>
  <c r="S2930" i="3"/>
  <c r="Y2808" i="3"/>
  <c r="R2523" i="3"/>
  <c r="P2928" i="3"/>
  <c r="U2553" i="3"/>
  <c r="R2940" i="3"/>
  <c r="Z2751" i="3"/>
  <c r="S3162" i="3"/>
  <c r="AA2877" i="3"/>
  <c r="Z2553" i="3"/>
  <c r="Z2181" i="3"/>
  <c r="Z2706" i="3"/>
  <c r="Y2355" i="3"/>
  <c r="P2151" i="3"/>
  <c r="Z3073" i="3"/>
  <c r="U2321" i="3"/>
  <c r="AA2918" i="3"/>
  <c r="AA2888" i="3"/>
  <c r="AA2096" i="3"/>
  <c r="U1223" i="3"/>
  <c r="Z2163" i="3"/>
  <c r="Y2051" i="3"/>
  <c r="Y2436" i="3"/>
  <c r="S2414" i="3"/>
  <c r="Z2378" i="3"/>
  <c r="T1860" i="3"/>
  <c r="P2989" i="3"/>
  <c r="Y1366" i="3"/>
  <c r="T2066" i="3"/>
  <c r="Q2068" i="3"/>
  <c r="Z2634" i="3"/>
  <c r="S1724" i="3"/>
  <c r="Q2388" i="3"/>
  <c r="U2014" i="3"/>
  <c r="S2004" i="3"/>
  <c r="Q1388" i="3"/>
  <c r="U2970" i="3"/>
  <c r="U2210" i="3"/>
  <c r="T1943" i="3"/>
  <c r="U2115" i="3"/>
  <c r="Q2717" i="3"/>
  <c r="AA2005" i="3"/>
  <c r="AA2208" i="3"/>
  <c r="Y1489" i="3"/>
  <c r="AA2472" i="3"/>
  <c r="Q1680" i="3"/>
  <c r="U2093" i="3"/>
  <c r="Y2482" i="3"/>
  <c r="AA2520" i="3"/>
  <c r="Y2378" i="3"/>
  <c r="Q2912" i="3"/>
  <c r="AA2545" i="3"/>
  <c r="R2903" i="3"/>
  <c r="AA2116" i="3"/>
  <c r="X2357" i="3"/>
  <c r="Q2865" i="3"/>
  <c r="P2857" i="3"/>
  <c r="Z2367" i="3"/>
  <c r="Y2021" i="3"/>
  <c r="Z3328" i="3"/>
  <c r="AA3202" i="3"/>
  <c r="P2428" i="3"/>
  <c r="Z2482" i="3"/>
  <c r="Y2201" i="3"/>
  <c r="Y2599" i="3"/>
  <c r="Z3238" i="3"/>
  <c r="AA2928" i="3"/>
  <c r="R1049" i="3"/>
  <c r="Z2385" i="3"/>
  <c r="P2476" i="3"/>
  <c r="Q2643" i="3"/>
  <c r="T3010" i="3"/>
  <c r="Z2845" i="3"/>
  <c r="T2552" i="3"/>
  <c r="S3331" i="3"/>
  <c r="Y2846" i="3"/>
  <c r="Z3314" i="3"/>
  <c r="T2208" i="3"/>
  <c r="Z3078" i="3"/>
  <c r="Q1934" i="3"/>
  <c r="Z2135" i="3"/>
  <c r="T2360" i="3"/>
  <c r="R949" i="3"/>
  <c r="Z2173" i="3"/>
  <c r="S3136" i="3"/>
  <c r="Q2504" i="3"/>
  <c r="U2914" i="3"/>
  <c r="P3063" i="3"/>
  <c r="T2870" i="3"/>
  <c r="Y2666" i="3"/>
  <c r="Z3243" i="3"/>
  <c r="P3157" i="3"/>
  <c r="Y2849" i="3"/>
  <c r="Y2302" i="3"/>
  <c r="U3096" i="3"/>
  <c r="Z2725" i="3"/>
  <c r="Q2861" i="3"/>
  <c r="U2854" i="3"/>
  <c r="T1707" i="3"/>
  <c r="S2220" i="3"/>
  <c r="R94" i="3"/>
  <c r="AA2410" i="3"/>
  <c r="R284" i="3"/>
  <c r="R285" i="3"/>
  <c r="T3298" i="3"/>
  <c r="Z2469" i="3"/>
  <c r="U3249" i="3"/>
  <c r="P2329" i="3"/>
  <c r="T2449" i="3"/>
  <c r="Y2854" i="3"/>
  <c r="AA2740" i="3"/>
  <c r="Z2269" i="3"/>
  <c r="R1032" i="3"/>
  <c r="R3225" i="3"/>
  <c r="P2754" i="3"/>
  <c r="Z2445" i="3"/>
  <c r="T2924" i="3"/>
  <c r="Q3144" i="3"/>
  <c r="Q3319" i="3"/>
  <c r="P3014" i="3"/>
  <c r="Q2534" i="3"/>
  <c r="U2946" i="3"/>
  <c r="T2417" i="3"/>
  <c r="Z2709" i="3"/>
  <c r="Y2483" i="3"/>
  <c r="S2186" i="3"/>
  <c r="Y1252" i="3"/>
  <c r="Q3076" i="3"/>
  <c r="P1774" i="3"/>
  <c r="Z2356" i="3"/>
  <c r="T1919" i="3"/>
  <c r="S2359" i="3"/>
  <c r="U2116" i="3"/>
  <c r="S2724" i="3"/>
  <c r="S1966" i="3"/>
  <c r="T1737" i="3"/>
  <c r="U2218" i="3"/>
  <c r="Q2357" i="3"/>
  <c r="Z1552" i="3"/>
  <c r="T3003" i="3"/>
  <c r="Y1526" i="3"/>
  <c r="P2787" i="3"/>
  <c r="AA1230" i="3"/>
  <c r="Z3018" i="3"/>
  <c r="P1022" i="3"/>
  <c r="S3231" i="3"/>
  <c r="AA949" i="3"/>
  <c r="AA2363" i="3"/>
  <c r="S1728" i="3"/>
  <c r="Z1910" i="3"/>
  <c r="AA1901" i="3"/>
  <c r="S2299" i="3"/>
  <c r="S1982" i="3"/>
  <c r="Y2007" i="3"/>
  <c r="Y2982" i="3"/>
  <c r="Q2077" i="3"/>
  <c r="T1576" i="3"/>
  <c r="Z2442" i="3"/>
  <c r="U2347" i="3"/>
  <c r="AA2473" i="3"/>
  <c r="Q2226" i="3"/>
  <c r="Z3190" i="3"/>
  <c r="Y2032" i="3"/>
  <c r="T2496" i="3"/>
  <c r="S2099" i="3"/>
  <c r="S3087" i="3"/>
  <c r="X1298" i="3"/>
  <c r="Q2542" i="3"/>
  <c r="P1921" i="3"/>
  <c r="S2851" i="3"/>
  <c r="T2604" i="3"/>
  <c r="Z3195" i="3"/>
  <c r="R402" i="3"/>
  <c r="S3061" i="3"/>
  <c r="S2323" i="3"/>
  <c r="AA3227" i="3"/>
  <c r="Y2603" i="3"/>
  <c r="Z2225" i="3"/>
  <c r="Y2870" i="3"/>
  <c r="P2981" i="3"/>
  <c r="Y2337" i="3"/>
  <c r="Y3155" i="3"/>
  <c r="Y2916" i="3"/>
  <c r="P3091" i="3"/>
  <c r="T3000" i="3"/>
  <c r="U2787" i="3"/>
  <c r="S2100" i="3"/>
  <c r="Q2991" i="3"/>
  <c r="T2670" i="3"/>
  <c r="S3312" i="3"/>
  <c r="Z2718" i="3"/>
  <c r="Z3019" i="3"/>
  <c r="T2671" i="3"/>
  <c r="Z2682" i="3"/>
  <c r="U2877" i="3"/>
  <c r="S3167" i="3"/>
  <c r="Q2482" i="3"/>
  <c r="Q1853" i="3"/>
  <c r="Z2892" i="3"/>
  <c r="Q2591" i="3"/>
  <c r="Q1884" i="3"/>
  <c r="R3110" i="3"/>
  <c r="S2988" i="3"/>
  <c r="P3046" i="3"/>
  <c r="P2976" i="3"/>
  <c r="AA2897" i="3"/>
  <c r="X2047" i="3"/>
  <c r="AA3195" i="3"/>
  <c r="Y2734" i="3"/>
  <c r="Y3188" i="3"/>
  <c r="T2998" i="3"/>
  <c r="Y2938" i="3"/>
  <c r="R2237" i="3"/>
  <c r="Q3211" i="3"/>
  <c r="S3073" i="3"/>
  <c r="AA3249" i="3"/>
  <c r="AA2876" i="3"/>
  <c r="AA2293" i="3"/>
  <c r="AA1170" i="3"/>
  <c r="T2236" i="3"/>
  <c r="T2754" i="3"/>
  <c r="U2711" i="3"/>
  <c r="R910" i="3"/>
  <c r="X3255" i="3"/>
  <c r="Z2443" i="3"/>
  <c r="Z3261" i="3"/>
  <c r="T3033" i="3"/>
  <c r="T3057" i="3"/>
  <c r="U2899" i="3"/>
  <c r="R1856" i="3"/>
  <c r="AA3191" i="3"/>
  <c r="U3027" i="3"/>
  <c r="R1569" i="3"/>
  <c r="R2757" i="3"/>
  <c r="Z2013" i="3"/>
  <c r="U2268" i="3"/>
  <c r="P2731" i="3"/>
  <c r="R799" i="3"/>
  <c r="Y2408" i="3"/>
  <c r="Q2239" i="3"/>
  <c r="R2102" i="3"/>
  <c r="X2225" i="3"/>
  <c r="Z2557" i="3"/>
  <c r="AA2907" i="3"/>
  <c r="P1363" i="3"/>
  <c r="X1661" i="3"/>
  <c r="T2745" i="3"/>
  <c r="P2235" i="3"/>
  <c r="T3261" i="3"/>
  <c r="AA1940" i="3"/>
  <c r="R1802" i="3"/>
  <c r="AA2620" i="3"/>
  <c r="AA2587" i="3"/>
  <c r="T2994" i="3"/>
  <c r="R3325" i="3"/>
  <c r="Y2774" i="3"/>
  <c r="Y2242" i="3"/>
  <c r="T2683" i="3"/>
  <c r="S1672" i="3"/>
  <c r="P2407" i="3"/>
  <c r="AA1563" i="3"/>
  <c r="T1849" i="3"/>
  <c r="AA1386" i="3"/>
  <c r="AA1875" i="3"/>
  <c r="Q2570" i="3"/>
  <c r="S3215" i="3"/>
  <c r="S3290" i="3"/>
  <c r="U3097" i="3"/>
  <c r="Z1918" i="3"/>
  <c r="Q2379" i="3"/>
  <c r="Z2856" i="3"/>
  <c r="T1676" i="3"/>
  <c r="Q2355" i="3"/>
  <c r="AA2296" i="3"/>
  <c r="U2481" i="3"/>
  <c r="T1694" i="3"/>
  <c r="Z1537" i="3"/>
  <c r="Z2471" i="3"/>
  <c r="R3282" i="3"/>
  <c r="P2653" i="3"/>
  <c r="Q1885" i="3"/>
  <c r="Q2048" i="3"/>
  <c r="Q2220" i="3"/>
  <c r="Y3022" i="3"/>
  <c r="Q1699" i="3"/>
  <c r="P2276" i="3"/>
  <c r="S1636" i="3"/>
  <c r="Y1377" i="3"/>
  <c r="Z3151" i="3"/>
  <c r="T2171" i="3"/>
  <c r="P3244" i="3"/>
  <c r="P3096" i="3"/>
  <c r="Z3011" i="3"/>
  <c r="U2192" i="3"/>
  <c r="Q2625" i="3"/>
  <c r="Q2595" i="3"/>
  <c r="Z3210" i="3"/>
  <c r="P2514" i="3"/>
  <c r="AA1681" i="3"/>
  <c r="Y3069" i="3"/>
  <c r="S2508" i="3"/>
  <c r="P2414" i="3"/>
  <c r="Q3285" i="3"/>
  <c r="P2575" i="3"/>
  <c r="T3012" i="3"/>
  <c r="AA3014" i="3"/>
  <c r="T2089" i="3"/>
  <c r="Z3264" i="3"/>
  <c r="U2997" i="3"/>
  <c r="Q3131" i="3"/>
  <c r="Z2102" i="3"/>
  <c r="Q2586" i="3"/>
  <c r="U1995" i="3"/>
  <c r="S1429" i="3"/>
  <c r="R674" i="3"/>
  <c r="Z2451" i="3"/>
  <c r="AA2026" i="3"/>
  <c r="R3321" i="3"/>
  <c r="AA3104" i="3"/>
  <c r="P2993" i="3"/>
  <c r="Y3237" i="3"/>
  <c r="Q3288" i="3"/>
  <c r="Y1822" i="3"/>
  <c r="U1180" i="3"/>
  <c r="AA2538" i="3"/>
  <c r="S2579" i="3"/>
  <c r="Y2407" i="3"/>
  <c r="T2096" i="3"/>
  <c r="AA2635" i="3"/>
  <c r="S2117" i="3"/>
  <c r="S2410" i="3"/>
  <c r="Z2556" i="3"/>
  <c r="T2975" i="3"/>
  <c r="P2115" i="3"/>
  <c r="T1839" i="3"/>
  <c r="T2049" i="3"/>
  <c r="P2144" i="3"/>
  <c r="U2506" i="3"/>
  <c r="Y1854" i="3"/>
  <c r="S1891" i="3"/>
  <c r="U2240" i="3"/>
  <c r="T1958" i="3"/>
  <c r="U2438" i="3"/>
  <c r="Y1915" i="3"/>
  <c r="Z2323" i="3"/>
  <c r="Y1543" i="3"/>
  <c r="P2195" i="3"/>
  <c r="U3110" i="3"/>
  <c r="P2704" i="3"/>
  <c r="Q1981" i="3"/>
  <c r="Y3168" i="3"/>
  <c r="Y2511" i="3"/>
  <c r="U2034" i="3"/>
  <c r="T2198" i="3"/>
  <c r="U1713" i="3"/>
  <c r="Q2066" i="3"/>
  <c r="T2523" i="3"/>
  <c r="Y2271" i="3"/>
  <c r="S2620" i="3"/>
  <c r="Y2245" i="3"/>
  <c r="Y2505" i="3"/>
  <c r="S2358" i="3"/>
  <c r="U1733" i="3"/>
  <c r="U2712" i="3"/>
  <c r="Q1995" i="3"/>
  <c r="Y3228" i="3"/>
  <c r="AA1358" i="3"/>
  <c r="Q2942" i="3"/>
  <c r="Y2796" i="3"/>
  <c r="Y2000" i="3"/>
  <c r="AA1960" i="3"/>
  <c r="AA2669" i="3"/>
  <c r="T1859" i="3"/>
  <c r="U1509" i="3"/>
  <c r="Q2426" i="3"/>
  <c r="AA1840" i="3"/>
  <c r="S2013" i="3"/>
  <c r="AA3250" i="3"/>
  <c r="Y2162" i="3"/>
  <c r="U2469" i="3"/>
  <c r="T1922" i="3"/>
  <c r="AA2217" i="3"/>
  <c r="Z1831" i="3"/>
  <c r="Y2147" i="3"/>
  <c r="T2880" i="3"/>
  <c r="Z1838" i="3"/>
  <c r="S2058" i="3"/>
  <c r="Q2057" i="3"/>
  <c r="Z2539" i="3"/>
  <c r="Z2222" i="3"/>
  <c r="Q2272" i="3"/>
  <c r="U1197" i="3"/>
  <c r="S1990" i="3"/>
  <c r="U2188" i="3"/>
  <c r="U2593" i="3"/>
  <c r="Z2044" i="3"/>
  <c r="P1781" i="3"/>
  <c r="AA2180" i="3"/>
  <c r="S3119" i="3"/>
  <c r="U2819" i="3"/>
  <c r="T2073" i="3"/>
  <c r="T2561" i="3"/>
  <c r="X398" i="3"/>
  <c r="P3006" i="3"/>
  <c r="S2534" i="3"/>
  <c r="S3124" i="3"/>
  <c r="Z3277" i="3"/>
  <c r="AA2219" i="3"/>
  <c r="AA2774" i="3"/>
  <c r="S2094" i="3"/>
  <c r="S2574" i="3"/>
  <c r="T3330" i="3"/>
  <c r="S1363" i="3"/>
  <c r="R1124" i="3"/>
  <c r="U2388" i="3"/>
  <c r="Q2620" i="3"/>
  <c r="S1820" i="3"/>
  <c r="Z2737" i="3"/>
  <c r="U1859" i="3"/>
  <c r="S2728" i="3"/>
  <c r="AA2768" i="3"/>
  <c r="Q2478" i="3"/>
  <c r="U2616" i="3"/>
  <c r="P3021" i="3"/>
  <c r="P2814" i="3"/>
  <c r="AA2659" i="3"/>
  <c r="T2871" i="3"/>
  <c r="T3209" i="3"/>
  <c r="U1847" i="3"/>
  <c r="Q1019" i="3"/>
  <c r="U2683" i="3"/>
  <c r="Y1830" i="3"/>
  <c r="Y1708" i="3"/>
  <c r="T2127" i="3"/>
  <c r="T2351" i="3"/>
  <c r="Y1724" i="3"/>
  <c r="T2324" i="3"/>
  <c r="U2396" i="3"/>
  <c r="T3241" i="3"/>
  <c r="P2263" i="3"/>
  <c r="P1422" i="3"/>
  <c r="T2223" i="3"/>
  <c r="P2097" i="3"/>
  <c r="P3164" i="3"/>
  <c r="Y2102" i="3"/>
  <c r="T2281" i="3"/>
  <c r="P1011" i="3"/>
  <c r="T2414" i="3"/>
  <c r="Y2466" i="3"/>
  <c r="Y3249" i="3"/>
  <c r="Z3026" i="3"/>
  <c r="T2829" i="3"/>
  <c r="R2" i="3"/>
  <c r="P2829" i="3"/>
  <c r="R737" i="3"/>
  <c r="P2494" i="3"/>
  <c r="Z2178" i="3"/>
  <c r="Z2684" i="3"/>
  <c r="R1088" i="3"/>
  <c r="S3279" i="3"/>
  <c r="Z2891" i="3"/>
  <c r="Q2256" i="3"/>
  <c r="S2866" i="3"/>
  <c r="Y3149" i="3"/>
  <c r="U2919" i="3"/>
  <c r="S3011" i="3"/>
  <c r="Q3052" i="3"/>
  <c r="S2376" i="3"/>
  <c r="R2066" i="3"/>
  <c r="T1911" i="3"/>
  <c r="Z1567" i="3"/>
  <c r="X1271" i="3"/>
  <c r="T2484" i="3"/>
  <c r="Y2565" i="3"/>
  <c r="Y1759" i="3"/>
  <c r="Z2860" i="3"/>
  <c r="S2394" i="3"/>
  <c r="Y2987" i="3"/>
  <c r="AA2613" i="3"/>
  <c r="S2345" i="3"/>
  <c r="S3203" i="3"/>
  <c r="Y2382" i="3"/>
  <c r="S2125" i="3"/>
  <c r="S1464" i="3"/>
  <c r="AA1328" i="3"/>
  <c r="AA2274" i="3"/>
  <c r="Z1335" i="3"/>
  <c r="T1423" i="3"/>
  <c r="T2426" i="3"/>
  <c r="Y2050" i="3"/>
  <c r="Z3134" i="3"/>
  <c r="Y3030" i="3"/>
  <c r="Z3082" i="3"/>
  <c r="P3153" i="3"/>
  <c r="Z2493" i="3"/>
  <c r="P2896" i="3"/>
  <c r="R132" i="3"/>
  <c r="S3306" i="3"/>
  <c r="T2097" i="3"/>
  <c r="S2146" i="3"/>
  <c r="S3147" i="3"/>
  <c r="X1620" i="3"/>
  <c r="Q2448" i="3"/>
  <c r="U2793" i="3"/>
  <c r="S2515" i="3"/>
  <c r="U2949" i="3"/>
  <c r="X2149" i="3"/>
  <c r="AA3059" i="3"/>
  <c r="AA3282" i="3"/>
  <c r="Z2656" i="3"/>
  <c r="Y2704" i="3"/>
  <c r="P1863" i="3"/>
  <c r="S2857" i="3"/>
  <c r="U3009" i="3"/>
  <c r="Y3052" i="3"/>
  <c r="Z3149" i="3"/>
  <c r="T1505" i="3"/>
  <c r="Y2946" i="3"/>
  <c r="Y2674" i="3"/>
  <c r="T2435" i="3"/>
  <c r="Y2380" i="3"/>
  <c r="Z2840" i="3"/>
  <c r="S2447" i="3"/>
  <c r="Y2075" i="3"/>
  <c r="S1508" i="3"/>
  <c r="P1943" i="3"/>
  <c r="Q1873" i="3"/>
  <c r="Z2196" i="3"/>
  <c r="P1883" i="3"/>
  <c r="P2751" i="3"/>
  <c r="Q1464" i="3"/>
  <c r="Z2191" i="3"/>
  <c r="U1918" i="3"/>
  <c r="Y2056" i="3"/>
  <c r="Z1093" i="3"/>
  <c r="S1026" i="3"/>
  <c r="AA2290" i="3"/>
  <c r="AA2120" i="3"/>
  <c r="S2086" i="3"/>
  <c r="S1725" i="3"/>
  <c r="U1906" i="3"/>
  <c r="Q2152" i="3"/>
  <c r="T2567" i="3"/>
  <c r="U2255" i="3"/>
  <c r="P2233" i="3"/>
  <c r="P1951" i="3"/>
  <c r="Z2674" i="3"/>
  <c r="P2605" i="3"/>
  <c r="S1916" i="3"/>
  <c r="Q1867" i="3"/>
  <c r="Y1580" i="3"/>
  <c r="Y2944" i="3"/>
  <c r="Q2567" i="3"/>
  <c r="T2675" i="3"/>
  <c r="T2247" i="3"/>
  <c r="U2457" i="3"/>
  <c r="R2452" i="3"/>
  <c r="Y2142" i="3"/>
  <c r="Z2823" i="3"/>
  <c r="S2801" i="3"/>
  <c r="AA1676" i="3"/>
  <c r="P2811" i="3"/>
  <c r="AA2343" i="3"/>
  <c r="Q3323" i="3"/>
  <c r="T2494" i="3"/>
  <c r="AA2705" i="3"/>
  <c r="U2454" i="3"/>
  <c r="Y2826" i="3"/>
  <c r="R1429" i="3"/>
  <c r="U2329" i="3"/>
  <c r="U3176" i="3"/>
  <c r="Y2684" i="3"/>
  <c r="S2808" i="3"/>
  <c r="P1877" i="3"/>
  <c r="Y1570" i="3"/>
  <c r="U2906" i="3"/>
  <c r="AA2532" i="3"/>
  <c r="AA2269" i="3"/>
  <c r="P2725" i="3"/>
  <c r="P2385" i="3"/>
  <c r="Z1970" i="3"/>
  <c r="U2871" i="3"/>
  <c r="S3131" i="3"/>
  <c r="Z2503" i="3"/>
  <c r="U3120" i="3"/>
  <c r="U1814" i="3"/>
  <c r="R1164" i="3"/>
  <c r="Y1522" i="3"/>
  <c r="Q1958" i="3"/>
  <c r="R1664" i="3"/>
  <c r="S1734" i="3"/>
  <c r="T3278" i="3"/>
  <c r="R141" i="3"/>
  <c r="Z2562" i="3"/>
  <c r="Y2839" i="3"/>
  <c r="AA1710" i="3"/>
  <c r="S1480" i="3"/>
  <c r="P1688" i="3"/>
  <c r="U2316" i="3"/>
  <c r="S2528" i="3"/>
  <c r="Y2247" i="3"/>
  <c r="AA1739" i="3"/>
  <c r="Z1719" i="3"/>
  <c r="S2402" i="3"/>
  <c r="S2277" i="3"/>
  <c r="Y1983" i="3"/>
  <c r="U2609" i="3"/>
  <c r="Q1514" i="3"/>
  <c r="T2594" i="3"/>
  <c r="T2069" i="3"/>
  <c r="P1114" i="3"/>
  <c r="U1807" i="3"/>
  <c r="Z2228" i="3"/>
  <c r="Y2141" i="3"/>
  <c r="S1691" i="3"/>
  <c r="P1928" i="3"/>
  <c r="R1984" i="3"/>
  <c r="S2660" i="3"/>
  <c r="R1147" i="3"/>
  <c r="Q2708" i="3"/>
  <c r="U2847" i="3"/>
  <c r="T2144" i="3"/>
  <c r="Y2173" i="3"/>
  <c r="T2504" i="3"/>
  <c r="Y1869" i="3"/>
  <c r="T3224" i="3"/>
  <c r="U2420" i="3"/>
  <c r="U2285" i="3"/>
  <c r="Z1689" i="3"/>
  <c r="Y2179" i="3"/>
  <c r="Q1348" i="3"/>
  <c r="U1914" i="3"/>
  <c r="Q2472" i="3"/>
  <c r="S2814" i="3"/>
  <c r="P3098" i="3"/>
  <c r="S2014" i="3"/>
  <c r="Z2169" i="3"/>
  <c r="U1601" i="3"/>
  <c r="Z2108" i="3"/>
  <c r="U2370" i="3"/>
  <c r="Q2013" i="3"/>
  <c r="U2344" i="3"/>
  <c r="AA3200" i="3"/>
  <c r="S1704" i="3"/>
  <c r="U1778" i="3"/>
  <c r="Y1988" i="3"/>
  <c r="S2802" i="3"/>
  <c r="Q3311" i="3"/>
  <c r="P1545" i="3"/>
  <c r="U2382" i="3"/>
  <c r="Y2450" i="3"/>
  <c r="Z3044" i="3"/>
  <c r="P2569" i="3"/>
  <c r="Y1952" i="3"/>
  <c r="U2601" i="3"/>
  <c r="Z2853" i="3"/>
  <c r="Z2651" i="3"/>
  <c r="T3125" i="3"/>
  <c r="P2812" i="3"/>
  <c r="AA2958" i="3"/>
  <c r="Q2689" i="3"/>
  <c r="R473" i="3"/>
  <c r="U3262" i="3"/>
  <c r="AA2817" i="3"/>
  <c r="Y2087" i="3"/>
  <c r="U2060" i="3"/>
  <c r="S3190" i="3"/>
  <c r="Q2354" i="3"/>
  <c r="Q3046" i="3"/>
  <c r="T2948" i="3"/>
  <c r="S2855" i="3"/>
  <c r="Z2745" i="3"/>
  <c r="T2850" i="3"/>
  <c r="Q3153" i="3"/>
  <c r="AA2364" i="3"/>
  <c r="P2635" i="3"/>
  <c r="S2996" i="3"/>
  <c r="S2377" i="3"/>
  <c r="Y2522" i="3"/>
  <c r="Z2741" i="3"/>
  <c r="U3204" i="3"/>
  <c r="U2573" i="3"/>
  <c r="Y2191" i="3"/>
  <c r="U3193" i="3"/>
  <c r="S2847" i="3"/>
  <c r="S2382" i="3"/>
  <c r="AA2497" i="3"/>
  <c r="P2693" i="3"/>
  <c r="P2155" i="3"/>
  <c r="T2154" i="3"/>
  <c r="S2031" i="3"/>
  <c r="Y2115" i="3"/>
  <c r="U2887" i="3"/>
  <c r="AA2106" i="3"/>
  <c r="Y2455" i="3"/>
  <c r="Z3276" i="3"/>
  <c r="AA2177" i="3"/>
  <c r="T2344" i="3"/>
  <c r="Z1371" i="3"/>
  <c r="Q3151" i="3"/>
  <c r="AA2708" i="3"/>
  <c r="R1641" i="3"/>
  <c r="Z3147" i="3"/>
  <c r="R408" i="3"/>
  <c r="P2304" i="3"/>
  <c r="P3297" i="3"/>
  <c r="U1303" i="3"/>
  <c r="AA2884" i="3"/>
  <c r="Y2405" i="3"/>
  <c r="S2940" i="3"/>
  <c r="Q2805" i="3"/>
  <c r="P1742" i="3"/>
  <c r="T2363" i="3"/>
  <c r="P1956" i="3"/>
  <c r="Y3032" i="3"/>
  <c r="Y1107" i="3"/>
  <c r="P2534" i="3"/>
  <c r="U2448" i="3"/>
  <c r="Q1475" i="3"/>
  <c r="U2326" i="3"/>
  <c r="Z3058" i="3"/>
  <c r="Z1822" i="3"/>
  <c r="T1378" i="3"/>
  <c r="Z1837" i="3"/>
  <c r="S2932" i="3"/>
  <c r="Q2261" i="3"/>
  <c r="Q2092" i="3"/>
  <c r="S3173" i="3"/>
  <c r="P2803" i="3"/>
  <c r="P3300" i="3"/>
  <c r="P2998" i="3"/>
  <c r="Q3142" i="3"/>
  <c r="S2209" i="3"/>
  <c r="T1899" i="3"/>
  <c r="Y1328" i="3"/>
  <c r="Y1501" i="3"/>
  <c r="Y1929" i="3"/>
  <c r="AA1885" i="3"/>
  <c r="U2011" i="3"/>
  <c r="R1998" i="3"/>
  <c r="T2999" i="3"/>
  <c r="R98" i="3"/>
  <c r="Z3041" i="3"/>
  <c r="Y3171" i="3"/>
  <c r="S1781" i="3"/>
  <c r="AA3118" i="3"/>
  <c r="Y2359" i="3"/>
  <c r="AA2815" i="3"/>
  <c r="Z3015" i="3"/>
  <c r="Q2107" i="3"/>
  <c r="T2912" i="3"/>
  <c r="P1756" i="3"/>
  <c r="Z2296" i="3"/>
  <c r="Z2913" i="3"/>
  <c r="Y2312" i="3"/>
  <c r="T2967" i="3"/>
  <c r="S1953" i="3"/>
  <c r="Q2969" i="3"/>
  <c r="Q1813" i="3"/>
  <c r="Q2338" i="3"/>
  <c r="Q3293" i="3"/>
  <c r="Z2140" i="3"/>
  <c r="S3037" i="3"/>
  <c r="AA1110" i="3"/>
  <c r="Q2905" i="3"/>
  <c r="U1295" i="3"/>
  <c r="Q3287" i="3"/>
  <c r="S1333" i="3"/>
  <c r="T3244" i="3"/>
  <c r="P2566" i="3"/>
  <c r="S2030" i="3"/>
  <c r="R2011" i="3"/>
  <c r="Z2486" i="3"/>
  <c r="S3184" i="3"/>
  <c r="Q1806" i="3"/>
  <c r="U2168" i="3"/>
  <c r="U2432" i="3"/>
  <c r="U2845" i="3"/>
  <c r="T3151" i="3"/>
  <c r="Y3203" i="3"/>
  <c r="Z2049" i="3"/>
  <c r="S3282" i="3"/>
  <c r="Z2661" i="3"/>
  <c r="P2707" i="3"/>
  <c r="S2735" i="3"/>
  <c r="P3178" i="3"/>
  <c r="X594" i="3"/>
  <c r="Q1836" i="3"/>
  <c r="AA1930" i="3"/>
  <c r="R2405" i="3"/>
  <c r="R3213" i="3"/>
  <c r="X3268" i="3"/>
  <c r="T3025" i="3"/>
  <c r="Q2317" i="3"/>
  <c r="Y2906" i="3"/>
  <c r="U1039" i="3"/>
  <c r="T2513" i="3"/>
  <c r="T2404" i="3"/>
  <c r="T3223" i="3"/>
  <c r="R1899" i="3"/>
  <c r="T2632" i="3"/>
  <c r="R908" i="3"/>
  <c r="R2430" i="3"/>
  <c r="X1832" i="3"/>
  <c r="S2739" i="3"/>
  <c r="AA2606" i="3"/>
  <c r="T2079" i="3"/>
  <c r="U3201" i="3"/>
  <c r="Q2807" i="3"/>
  <c r="R927" i="3"/>
  <c r="AA2298" i="3"/>
  <c r="R3219" i="3"/>
  <c r="Q1721" i="3"/>
  <c r="P2659" i="3"/>
  <c r="AA3121" i="3"/>
  <c r="S2652" i="3"/>
  <c r="S2295" i="3"/>
  <c r="AA2249" i="3"/>
  <c r="AA1791" i="3"/>
  <c r="Q2246" i="3"/>
  <c r="AA2428" i="3"/>
  <c r="AA2195" i="3"/>
  <c r="AA2463" i="3"/>
  <c r="Y3226" i="3"/>
  <c r="P2366" i="3"/>
  <c r="Z1847" i="3"/>
  <c r="Q3284" i="3"/>
  <c r="S2427" i="3"/>
  <c r="AA2683" i="3"/>
  <c r="T3317" i="3"/>
  <c r="U2130" i="3"/>
  <c r="Z3066" i="3"/>
  <c r="Z2016" i="3"/>
  <c r="AA2652" i="3"/>
  <c r="Y1530" i="3"/>
  <c r="AA2537" i="3"/>
  <c r="Z3056" i="3"/>
  <c r="S2830" i="3"/>
  <c r="T2728" i="3"/>
  <c r="U1752" i="3"/>
  <c r="Z2005" i="3"/>
  <c r="Z2788" i="3"/>
  <c r="T2662" i="3"/>
  <c r="T2830" i="3"/>
  <c r="P2663" i="3"/>
  <c r="Z2299" i="3"/>
  <c r="Z1524" i="3"/>
  <c r="T2751" i="3"/>
  <c r="P962" i="3"/>
  <c r="T2982" i="3"/>
  <c r="P3089" i="3"/>
  <c r="U3134" i="3"/>
  <c r="S2831" i="3"/>
  <c r="T2493" i="3"/>
  <c r="Y2310" i="3"/>
  <c r="Y2664" i="3"/>
  <c r="Q1972" i="3"/>
  <c r="Y2499" i="3"/>
  <c r="U2816" i="3"/>
  <c r="P2906" i="3"/>
  <c r="T2867" i="3"/>
  <c r="AA3181" i="3"/>
  <c r="T2467" i="3"/>
  <c r="Z3191" i="3"/>
  <c r="T2899" i="3"/>
  <c r="AA2806" i="3"/>
  <c r="R3116" i="3"/>
  <c r="AA3326" i="3"/>
  <c r="R1592" i="3"/>
  <c r="Z3089" i="3"/>
  <c r="AA2615" i="3"/>
  <c r="Q1874" i="3"/>
  <c r="AA2622" i="3"/>
  <c r="S3015" i="3"/>
  <c r="Z3226" i="3"/>
  <c r="X733" i="3"/>
  <c r="X637" i="3"/>
  <c r="T2145" i="3"/>
  <c r="T1804" i="3"/>
  <c r="U2890" i="3"/>
  <c r="Y2188" i="3"/>
  <c r="S1590" i="3"/>
  <c r="Z2908" i="3"/>
  <c r="U2765" i="3"/>
  <c r="P2289" i="3"/>
  <c r="Z1650" i="3"/>
  <c r="Q1890" i="3"/>
  <c r="Y2812" i="3"/>
  <c r="AA1843" i="3"/>
  <c r="S3275" i="3"/>
  <c r="P2249" i="3"/>
  <c r="S3069" i="3"/>
  <c r="Z2869" i="3"/>
  <c r="AA2270" i="3"/>
  <c r="AA3022" i="3"/>
  <c r="Q2793" i="3"/>
  <c r="AA1923" i="3"/>
  <c r="P2823" i="3"/>
  <c r="T2242" i="3"/>
  <c r="U3196" i="3"/>
  <c r="Q2209" i="3"/>
  <c r="Q2463" i="3"/>
  <c r="Q3276" i="3"/>
  <c r="Y2776" i="3"/>
  <c r="Y1910" i="3"/>
  <c r="AA3262" i="3"/>
  <c r="T3231" i="3"/>
  <c r="S2385" i="3"/>
  <c r="AA3111" i="3"/>
  <c r="Q2454" i="3"/>
  <c r="T1136" i="3"/>
  <c r="AA1796" i="3"/>
  <c r="P2282" i="3"/>
  <c r="T1703" i="3"/>
  <c r="S2692" i="3"/>
  <c r="P2395" i="3"/>
  <c r="P3320" i="3"/>
  <c r="Q2982" i="3"/>
  <c r="AA2647" i="3"/>
  <c r="T3090" i="3"/>
  <c r="Z3176" i="3"/>
  <c r="Y2096" i="3"/>
  <c r="Z2827" i="3"/>
  <c r="U1297" i="3"/>
  <c r="AA2088" i="3"/>
  <c r="S2164" i="3"/>
  <c r="U1884" i="3"/>
  <c r="P1245" i="3"/>
  <c r="Y2592" i="3"/>
  <c r="U2294" i="3"/>
  <c r="S2938" i="3"/>
  <c r="AA2292" i="3"/>
  <c r="Y3093" i="3"/>
  <c r="P3090" i="3"/>
  <c r="Q2091" i="3"/>
  <c r="R614" i="3"/>
  <c r="S2456" i="3"/>
  <c r="R103" i="3"/>
  <c r="AA2881" i="3"/>
  <c r="U1889" i="3"/>
  <c r="Y3325" i="3"/>
  <c r="R1742" i="3"/>
  <c r="AA2553" i="3"/>
  <c r="Q2493" i="3"/>
  <c r="Q3180" i="3"/>
  <c r="Q3128" i="3"/>
  <c r="P2914" i="3"/>
  <c r="AA2210" i="3"/>
  <c r="S2226" i="3"/>
  <c r="Y1844" i="3"/>
  <c r="P1087" i="3"/>
  <c r="S2621" i="3"/>
  <c r="T2345" i="3"/>
  <c r="S3039" i="3"/>
  <c r="Y2143" i="3"/>
  <c r="S2153" i="3"/>
  <c r="U2077" i="3"/>
  <c r="U2175" i="3"/>
  <c r="P2520" i="3"/>
  <c r="R3099" i="3"/>
  <c r="AA2917" i="3"/>
  <c r="U2216" i="3"/>
  <c r="T2308" i="3"/>
  <c r="Q2430" i="3"/>
  <c r="AA2170" i="3"/>
  <c r="U2843" i="3"/>
  <c r="S2234" i="3"/>
  <c r="Y3192" i="3"/>
  <c r="P3316" i="3"/>
  <c r="Y1890" i="3"/>
  <c r="Z2369" i="3"/>
  <c r="T2303" i="3"/>
  <c r="T2297" i="3"/>
  <c r="S2266" i="3"/>
  <c r="S2882" i="3"/>
  <c r="Q3005" i="3"/>
  <c r="S2898" i="3"/>
  <c r="T3245" i="3"/>
  <c r="Y1826" i="3"/>
  <c r="Q2674" i="3"/>
  <c r="Y1442" i="3"/>
  <c r="Y2024" i="3"/>
  <c r="X112" i="3"/>
  <c r="U3314" i="3"/>
  <c r="P2394" i="3"/>
  <c r="Y3098" i="3"/>
  <c r="P3051" i="3"/>
  <c r="P2074" i="3"/>
  <c r="Q1866" i="3"/>
  <c r="S2963" i="3"/>
  <c r="P2694" i="3"/>
  <c r="P2613" i="3"/>
  <c r="Y1507" i="3"/>
  <c r="Y3130" i="3"/>
  <c r="Z2994" i="3"/>
  <c r="P1948" i="3"/>
  <c r="Q2908" i="3"/>
  <c r="Q2336" i="3"/>
  <c r="P2674" i="3"/>
  <c r="P3298" i="3"/>
  <c r="AA2286" i="3"/>
  <c r="Z2846" i="3"/>
  <c r="Q1719" i="3"/>
  <c r="P2454" i="3"/>
  <c r="AA1959" i="3"/>
  <c r="Z2688" i="3"/>
  <c r="P2386" i="3"/>
  <c r="AA2192" i="3"/>
  <c r="AA2055" i="3"/>
  <c r="S1987" i="3"/>
  <c r="S2545" i="3"/>
  <c r="Y2574" i="3"/>
  <c r="Q2403" i="3"/>
  <c r="Y1808" i="3"/>
  <c r="Q2863" i="3"/>
  <c r="P2586" i="3"/>
  <c r="AA2029" i="3"/>
  <c r="Y2332" i="3"/>
  <c r="U2693" i="3"/>
  <c r="AA2599" i="3"/>
  <c r="S1148" i="3"/>
  <c r="P2381" i="3"/>
  <c r="Z2354" i="3"/>
  <c r="Y1851" i="3"/>
  <c r="Y2845" i="3"/>
  <c r="T1788" i="3"/>
  <c r="Z2506" i="3"/>
  <c r="AA2602" i="3"/>
  <c r="Z1930" i="3"/>
  <c r="Z1690" i="3"/>
  <c r="S1978" i="3"/>
  <c r="AA2533" i="3"/>
  <c r="Y2122" i="3"/>
  <c r="Q2618" i="3"/>
  <c r="S1751" i="3"/>
  <c r="AA1660" i="3"/>
  <c r="S1792" i="3"/>
  <c r="U1872" i="3"/>
  <c r="U1083" i="3"/>
  <c r="S1723" i="3"/>
  <c r="S1718" i="3"/>
  <c r="AA2626" i="3"/>
  <c r="U2934" i="3"/>
  <c r="U1631" i="3"/>
  <c r="S2904" i="3"/>
  <c r="Y3221" i="3"/>
  <c r="X2505" i="3"/>
  <c r="Q2356" i="3"/>
  <c r="Y2921" i="3"/>
  <c r="R3244" i="3"/>
  <c r="U1679" i="3"/>
  <c r="Z3029" i="3"/>
  <c r="R1192" i="3"/>
  <c r="Q2180" i="3"/>
  <c r="R827" i="3"/>
  <c r="Y2510" i="3"/>
  <c r="R269" i="3"/>
  <c r="T3216" i="3"/>
  <c r="AA2909" i="3"/>
  <c r="P2962" i="3"/>
  <c r="S2265" i="3"/>
  <c r="P3128" i="3"/>
  <c r="Q1692" i="3"/>
  <c r="Q2632" i="3"/>
  <c r="P2870" i="3"/>
  <c r="T2498" i="3"/>
  <c r="U3210" i="3"/>
  <c r="P3088" i="3"/>
  <c r="P2023" i="3"/>
  <c r="Q1858" i="3"/>
  <c r="AA1909" i="3"/>
  <c r="AA1990" i="3"/>
  <c r="T2477" i="3"/>
  <c r="AA3077" i="3"/>
  <c r="Q2381" i="3"/>
  <c r="U2603" i="3"/>
  <c r="AA2329" i="3"/>
  <c r="Y2635" i="3"/>
  <c r="P1609" i="3"/>
  <c r="Q2273" i="3"/>
  <c r="Q2664" i="3"/>
  <c r="Q2115" i="3"/>
  <c r="U3182" i="3"/>
  <c r="P2920" i="3"/>
  <c r="P2609" i="3"/>
  <c r="P2699" i="3"/>
  <c r="T3324" i="3"/>
  <c r="AA1459" i="3"/>
  <c r="P3083" i="3"/>
  <c r="T2101" i="3"/>
  <c r="AA2069" i="3"/>
  <c r="S2588" i="3"/>
  <c r="S2287" i="3"/>
  <c r="AA2023" i="3"/>
  <c r="T3112" i="3"/>
  <c r="Y2416" i="3"/>
  <c r="Z2956" i="3"/>
  <c r="P2238" i="3"/>
  <c r="Q2860" i="3"/>
  <c r="Q2774" i="3"/>
  <c r="S3314" i="3"/>
  <c r="P1088" i="3"/>
  <c r="Y2200" i="3"/>
  <c r="Y2782" i="3"/>
  <c r="U1858" i="3"/>
  <c r="S2544" i="3"/>
  <c r="P1873" i="3"/>
  <c r="Y3008" i="3"/>
  <c r="Y3014" i="3"/>
  <c r="P2798" i="3"/>
  <c r="S3252" i="3"/>
  <c r="P1927" i="3"/>
  <c r="P3131" i="3"/>
  <c r="T2525" i="3"/>
  <c r="Y1054" i="3"/>
  <c r="Z2611" i="3"/>
  <c r="Y1954" i="3"/>
  <c r="P2135" i="3"/>
  <c r="Q2101" i="3"/>
  <c r="AA3234" i="3"/>
  <c r="S2258" i="3"/>
  <c r="S2872" i="3"/>
  <c r="P2197" i="3"/>
  <c r="U1604" i="3"/>
  <c r="R1826" i="3"/>
  <c r="T2520" i="3"/>
  <c r="P2589" i="3"/>
  <c r="R3200" i="3"/>
  <c r="AA1858" i="3"/>
  <c r="Z2609" i="3"/>
  <c r="U1929" i="3"/>
  <c r="U3226" i="3"/>
  <c r="U2697" i="3"/>
  <c r="U2184" i="3"/>
  <c r="X2495" i="3"/>
  <c r="AA1576" i="3"/>
  <c r="Q2549" i="3"/>
  <c r="P1809" i="3"/>
  <c r="Q2427" i="3"/>
  <c r="AA2399" i="3"/>
  <c r="Q2373" i="3"/>
  <c r="U2923" i="3"/>
  <c r="Z2324" i="3"/>
  <c r="Q1758" i="3"/>
  <c r="AA2361" i="3"/>
  <c r="U2182" i="3"/>
  <c r="Z2142" i="3"/>
  <c r="Z2384" i="3"/>
  <c r="T1671" i="3"/>
  <c r="T2923" i="3"/>
  <c r="Y908" i="3"/>
  <c r="P2253" i="3"/>
  <c r="U2365" i="3"/>
  <c r="T2463" i="3"/>
  <c r="Q1410" i="3"/>
  <c r="U2089" i="3"/>
  <c r="T1486" i="3"/>
  <c r="Y2011" i="3"/>
  <c r="S3161" i="3"/>
  <c r="AA1777" i="3"/>
  <c r="U2186" i="3"/>
  <c r="Z1797" i="3"/>
  <c r="P2296" i="3"/>
  <c r="Z2691" i="3"/>
  <c r="Z1688" i="3"/>
  <c r="AA2474" i="3"/>
  <c r="S1215" i="3"/>
  <c r="AA2470" i="3"/>
  <c r="S1686" i="3"/>
  <c r="S2598" i="3"/>
  <c r="U2632" i="3"/>
  <c r="P2984" i="3"/>
  <c r="R1135" i="3"/>
  <c r="T2708" i="3"/>
  <c r="P1952" i="3"/>
  <c r="T3291" i="3"/>
  <c r="Q3141" i="3"/>
  <c r="Y3128" i="3"/>
  <c r="Z3248" i="3"/>
  <c r="U3309" i="3"/>
  <c r="AA1803" i="3"/>
  <c r="X438" i="3"/>
  <c r="S3116" i="3"/>
  <c r="T2896" i="3"/>
  <c r="T3011" i="3"/>
  <c r="AA3009" i="3"/>
  <c r="AA2913" i="3"/>
  <c r="Y1866" i="3"/>
  <c r="Z2712" i="3"/>
  <c r="T2704" i="3"/>
  <c r="P1990" i="3"/>
  <c r="S2140" i="3"/>
  <c r="Q2538" i="3"/>
  <c r="S2824" i="3"/>
  <c r="Y1506" i="3"/>
  <c r="Z2592" i="3"/>
  <c r="Z1024" i="3"/>
  <c r="AA2662" i="3"/>
  <c r="Y1599" i="3"/>
  <c r="Q2476" i="3"/>
  <c r="T3260" i="3"/>
  <c r="S2243" i="3"/>
  <c r="P2712" i="3"/>
  <c r="Y2584" i="3"/>
  <c r="Y3009" i="3"/>
  <c r="AA2082" i="3"/>
  <c r="U3089" i="3"/>
  <c r="T3147" i="3"/>
  <c r="Y2215" i="3"/>
  <c r="S3089" i="3"/>
  <c r="Z2516" i="3"/>
  <c r="S3209" i="3"/>
  <c r="P1865" i="3"/>
  <c r="Q2318" i="3"/>
  <c r="T1855" i="3"/>
  <c r="Q2266" i="3"/>
  <c r="Q2848" i="3"/>
  <c r="AA2375" i="3"/>
  <c r="P2413" i="3"/>
  <c r="Y1752" i="3"/>
  <c r="S2543" i="3"/>
  <c r="T2616" i="3"/>
  <c r="S2102" i="3"/>
  <c r="U3158" i="3"/>
  <c r="Z2078" i="3"/>
  <c r="R1338" i="3"/>
  <c r="T2165" i="3"/>
  <c r="S2131" i="3"/>
  <c r="AA905" i="3"/>
  <c r="Q1996" i="3"/>
  <c r="S2647" i="3"/>
  <c r="Y1879" i="3"/>
  <c r="P3072" i="3"/>
  <c r="Y3083" i="3"/>
  <c r="S2395" i="3"/>
  <c r="P3268" i="3"/>
  <c r="S2609" i="3"/>
  <c r="T2796" i="3"/>
  <c r="Q3166" i="3"/>
  <c r="Y3006" i="3"/>
  <c r="Z2836" i="3"/>
  <c r="X2790" i="3"/>
  <c r="R2932" i="3"/>
  <c r="U2631" i="3"/>
  <c r="Q3273" i="3"/>
  <c r="AA2758" i="3"/>
  <c r="U2610" i="3"/>
  <c r="AA2422" i="3"/>
  <c r="AA2834" i="3"/>
  <c r="AA2507" i="3"/>
  <c r="S2142" i="3"/>
  <c r="Q2450" i="3"/>
  <c r="Y1094" i="3"/>
  <c r="Z2595" i="3"/>
  <c r="Z1526" i="3"/>
  <c r="Z2739" i="3"/>
  <c r="U2206" i="3"/>
  <c r="Z2326" i="3"/>
  <c r="P1581" i="3"/>
  <c r="AA1835" i="3"/>
  <c r="S2771" i="3"/>
  <c r="U2219" i="3"/>
  <c r="T2490" i="3"/>
  <c r="Y2799" i="3"/>
  <c r="Q2216" i="3"/>
  <c r="P2753" i="3"/>
  <c r="AA2284" i="3"/>
  <c r="T2081" i="3"/>
  <c r="Q2956" i="3"/>
  <c r="AA2136" i="3"/>
  <c r="S3052" i="3"/>
  <c r="AA2332" i="3"/>
  <c r="P1846" i="3"/>
  <c r="T2877" i="3"/>
  <c r="AA2859" i="3"/>
  <c r="Q2181" i="3"/>
  <c r="Y3190" i="3"/>
  <c r="Q2212" i="3"/>
  <c r="S2279" i="3"/>
  <c r="Z2989" i="3"/>
  <c r="AA1938" i="3"/>
  <c r="U2190" i="3"/>
  <c r="U3050" i="3"/>
  <c r="AA1584" i="3"/>
  <c r="T2357" i="3"/>
  <c r="Z1885" i="3"/>
  <c r="S2495" i="3"/>
  <c r="P2087" i="3"/>
  <c r="U2772" i="3"/>
  <c r="U3223" i="3"/>
  <c r="U1528" i="3"/>
  <c r="Y2927" i="3"/>
  <c r="P2444" i="3"/>
  <c r="P1905" i="3"/>
  <c r="Y1863" i="3"/>
  <c r="U2682" i="3"/>
  <c r="T2558" i="3"/>
  <c r="P2315" i="3"/>
  <c r="S2867" i="3"/>
  <c r="Y1341" i="3"/>
  <c r="U1728" i="3"/>
  <c r="P2987" i="3"/>
  <c r="Y3244" i="3"/>
  <c r="S1872" i="3"/>
  <c r="P2826" i="3"/>
  <c r="R1071" i="3"/>
  <c r="Y3088" i="3"/>
  <c r="T2529" i="3"/>
  <c r="AA3208" i="3"/>
  <c r="T2126" i="3"/>
  <c r="Q3302" i="3"/>
  <c r="X1765" i="3"/>
  <c r="S2542" i="3"/>
  <c r="AA3092" i="3"/>
  <c r="U2753" i="3"/>
  <c r="Q2346" i="3"/>
  <c r="AA2749" i="3"/>
  <c r="U3142" i="3"/>
  <c r="R2464" i="3"/>
  <c r="P2747" i="3"/>
  <c r="P2171" i="3"/>
  <c r="AA2978" i="3"/>
  <c r="T2050" i="3"/>
  <c r="U1293" i="3"/>
  <c r="P2104" i="3"/>
  <c r="P1988" i="3"/>
  <c r="Z1727" i="3"/>
  <c r="T1575" i="3"/>
  <c r="R2525" i="3"/>
  <c r="R861" i="3"/>
  <c r="R2327" i="3"/>
  <c r="T1806" i="3"/>
  <c r="P2336" i="3"/>
  <c r="AA2921" i="3"/>
  <c r="Y2602" i="3"/>
  <c r="U1735" i="3"/>
  <c r="Z2792" i="3"/>
  <c r="R1530" i="3"/>
  <c r="S3248" i="3"/>
  <c r="Y2976" i="3"/>
  <c r="T1753" i="3"/>
  <c r="T2842" i="3"/>
  <c r="Q2148" i="3"/>
  <c r="Y2589" i="3"/>
  <c r="Z2622" i="3"/>
  <c r="S1998" i="3"/>
  <c r="T2483" i="3"/>
  <c r="P1747" i="3"/>
  <c r="Q1909" i="3"/>
  <c r="AA2516" i="3"/>
  <c r="R2061" i="3"/>
  <c r="Z2936" i="3"/>
  <c r="P2518" i="3"/>
  <c r="Q2275" i="3"/>
  <c r="Y1888" i="3"/>
  <c r="P1494" i="3"/>
  <c r="S1666" i="3"/>
  <c r="AA2594" i="3"/>
  <c r="Z2056" i="3"/>
  <c r="AA1908" i="3"/>
  <c r="Y1811" i="3"/>
  <c r="U3045" i="3"/>
  <c r="P2145" i="3"/>
  <c r="Z2248" i="3"/>
  <c r="Q1910" i="3"/>
  <c r="AA3261" i="3"/>
  <c r="T2199" i="3"/>
  <c r="T1995" i="3"/>
  <c r="U2564" i="3"/>
  <c r="Q1854" i="3"/>
  <c r="Z3265" i="3"/>
  <c r="S1997" i="3"/>
  <c r="U2317" i="3"/>
  <c r="T3295" i="3"/>
  <c r="Y1300" i="3"/>
  <c r="P1575" i="3"/>
  <c r="Q2707" i="3"/>
  <c r="T3002" i="3"/>
  <c r="U1937" i="3"/>
  <c r="P2331" i="3"/>
  <c r="AA2071" i="3"/>
  <c r="S1895" i="3"/>
  <c r="Z2237" i="3"/>
  <c r="S1237" i="3"/>
  <c r="Z2177" i="3"/>
  <c r="S2473" i="3"/>
  <c r="U1374" i="3"/>
  <c r="Q1795" i="3"/>
  <c r="U2602" i="3"/>
  <c r="Y2481" i="3"/>
  <c r="P2793" i="3"/>
  <c r="U3269" i="3"/>
  <c r="Q2347" i="3"/>
  <c r="Z2508" i="3"/>
  <c r="T1994" i="3"/>
  <c r="P2077" i="3"/>
  <c r="Y1219" i="3"/>
  <c r="S2676" i="3"/>
  <c r="AA2138" i="3"/>
  <c r="Y1736" i="3"/>
  <c r="R2255" i="3"/>
  <c r="P2262" i="3"/>
  <c r="U1981" i="3"/>
  <c r="AA2950" i="3"/>
  <c r="U2579" i="3"/>
  <c r="U2203" i="3"/>
  <c r="AA1666" i="3"/>
  <c r="P3022" i="3"/>
  <c r="Z3051" i="3"/>
  <c r="Z2002" i="3"/>
  <c r="AA3302" i="3"/>
  <c r="Y1032" i="3"/>
  <c r="S2654" i="3"/>
  <c r="Q1988" i="3"/>
  <c r="Q2776" i="3"/>
  <c r="AA2206" i="3"/>
  <c r="U2561" i="3"/>
  <c r="P2142" i="3"/>
  <c r="U2763" i="3"/>
  <c r="Q2200" i="3"/>
  <c r="T3210" i="3"/>
  <c r="Z1896" i="3"/>
  <c r="U2211" i="3"/>
  <c r="S2782" i="3"/>
  <c r="Y2284" i="3"/>
  <c r="P3203" i="3"/>
  <c r="U1683" i="3"/>
  <c r="U2967" i="3"/>
  <c r="Y2091" i="3"/>
  <c r="Q2486" i="3"/>
  <c r="S2983" i="3"/>
  <c r="U1882" i="3"/>
  <c r="T3322" i="3"/>
  <c r="P2194" i="3"/>
  <c r="T2543" i="3"/>
  <c r="Z2771" i="3"/>
  <c r="Q2434" i="3"/>
  <c r="AA2024" i="3"/>
  <c r="AA2693" i="3"/>
  <c r="T1531" i="3"/>
  <c r="P2051" i="3"/>
  <c r="R1639" i="3"/>
  <c r="R283" i="3"/>
  <c r="T2536" i="3"/>
  <c r="Z1890" i="3"/>
  <c r="Z1858" i="3"/>
  <c r="S2476" i="3"/>
  <c r="S2379" i="3"/>
  <c r="AA1221" i="3"/>
  <c r="Y1699" i="3"/>
  <c r="S2745" i="3"/>
  <c r="U2094" i="3"/>
  <c r="P2493" i="3"/>
  <c r="T2772" i="3"/>
  <c r="AA828" i="3"/>
  <c r="Y2137" i="3"/>
  <c r="S853" i="3"/>
  <c r="AA2450" i="3"/>
  <c r="P1593" i="3"/>
  <c r="Z1762" i="3"/>
  <c r="R2183" i="3"/>
  <c r="AA1347" i="3"/>
  <c r="AA2084" i="3"/>
  <c r="T2636" i="3"/>
  <c r="Z1307" i="3"/>
  <c r="U2480" i="3"/>
  <c r="Q1483" i="3"/>
  <c r="Y2329" i="3"/>
  <c r="Y1683" i="3"/>
  <c r="Q2222" i="3"/>
  <c r="Z2607" i="3"/>
  <c r="Q2225" i="3"/>
  <c r="Z2159" i="3"/>
  <c r="U2147" i="3"/>
  <c r="S1379" i="3"/>
  <c r="AA1413" i="3"/>
  <c r="Z696" i="3"/>
  <c r="T1382" i="3"/>
  <c r="Q1750" i="3"/>
  <c r="U1982" i="3"/>
  <c r="Y2606" i="3"/>
  <c r="U2220" i="3"/>
  <c r="Y1986" i="3"/>
  <c r="Y3278" i="3"/>
  <c r="P2346" i="3"/>
  <c r="T2292" i="3"/>
  <c r="Y2833" i="3"/>
  <c r="U1989" i="3"/>
  <c r="P1475" i="3"/>
  <c r="U1523" i="3"/>
  <c r="Y3073" i="3"/>
  <c r="U2441" i="3"/>
  <c r="U2884" i="3"/>
  <c r="Z1992" i="3"/>
  <c r="AA3270" i="3"/>
  <c r="Q2012" i="3"/>
  <c r="T2337" i="3"/>
  <c r="S2488" i="3"/>
  <c r="T1425" i="3"/>
  <c r="AA2158" i="3"/>
  <c r="U1286" i="3"/>
  <c r="Z2555" i="3"/>
  <c r="Y1768" i="3"/>
  <c r="AA2255" i="3"/>
  <c r="Z1932" i="3"/>
  <c r="Z2722" i="3"/>
  <c r="Q2138" i="3"/>
  <c r="AA1756" i="3"/>
  <c r="S2075" i="3"/>
  <c r="Z2290" i="3"/>
  <c r="P2378" i="3"/>
  <c r="Z2571" i="3"/>
  <c r="T2115" i="3"/>
  <c r="U2357" i="3"/>
  <c r="Q2634" i="3"/>
  <c r="P1974" i="3"/>
  <c r="Z2841" i="3"/>
  <c r="S2334" i="3"/>
  <c r="T1856" i="3"/>
  <c r="AA1802" i="3"/>
  <c r="P2971" i="3"/>
  <c r="Y1928" i="3"/>
  <c r="Z1899" i="3"/>
  <c r="S3171" i="3"/>
  <c r="Q2767" i="3"/>
  <c r="T3026" i="3"/>
  <c r="P2017" i="3"/>
  <c r="S1622" i="3"/>
  <c r="Y2653" i="3"/>
  <c r="S2355" i="3"/>
  <c r="Q1922" i="3"/>
  <c r="Q2890" i="3"/>
  <c r="Z1868" i="3"/>
  <c r="AA3215" i="3"/>
  <c r="P2652" i="3"/>
  <c r="P2463" i="3"/>
  <c r="AA3275" i="3"/>
  <c r="U1960" i="3"/>
  <c r="U3277" i="3"/>
  <c r="Q2260" i="3"/>
  <c r="AA2804" i="3"/>
  <c r="U1951" i="3"/>
  <c r="U2862" i="3"/>
  <c r="AA3170" i="3"/>
  <c r="Y2252" i="3"/>
  <c r="S3000" i="3"/>
  <c r="X58" i="3"/>
  <c r="U1806" i="3"/>
  <c r="AA2914" i="3"/>
  <c r="P1847" i="3"/>
  <c r="S2760" i="3"/>
  <c r="S1494" i="3"/>
  <c r="T2418" i="3"/>
  <c r="U1760" i="3"/>
  <c r="S2150" i="3"/>
  <c r="Y1874" i="3"/>
  <c r="Q3016" i="3"/>
  <c r="S1852" i="3"/>
  <c r="R2361" i="3"/>
  <c r="U2742" i="3"/>
  <c r="P2564" i="3"/>
  <c r="Y2258" i="3"/>
  <c r="T2469" i="3"/>
  <c r="Z2802" i="3"/>
  <c r="Y2366" i="3"/>
  <c r="Y2216" i="3"/>
  <c r="P2180" i="3"/>
  <c r="S3175" i="3"/>
  <c r="AA2114" i="3"/>
  <c r="P2321" i="3"/>
  <c r="P2594" i="3"/>
  <c r="AA2794" i="3"/>
  <c r="U3224" i="3"/>
  <c r="S1743" i="3"/>
  <c r="T2593" i="3"/>
  <c r="U1234" i="3"/>
  <c r="U2504" i="3"/>
  <c r="Q1807" i="3"/>
  <c r="Z2614" i="3"/>
  <c r="Y2155" i="3"/>
  <c r="U2460" i="3"/>
  <c r="Q3209" i="3"/>
  <c r="U3028" i="3"/>
  <c r="X2513" i="3"/>
  <c r="AA2107" i="3"/>
  <c r="P1805" i="3"/>
  <c r="Q2134" i="3"/>
  <c r="S1611" i="3"/>
  <c r="Q1497" i="3"/>
  <c r="U2145" i="3"/>
  <c r="T2659" i="3"/>
  <c r="P1982" i="3"/>
  <c r="Z2145" i="3"/>
  <c r="AA1964" i="3"/>
  <c r="S1192" i="3"/>
  <c r="Z1602" i="3"/>
  <c r="AA1776" i="3"/>
  <c r="Z2599" i="3"/>
  <c r="Q1736" i="3"/>
  <c r="T1709" i="3"/>
  <c r="Q3292" i="3"/>
  <c r="Z1422" i="3"/>
  <c r="U2565" i="3"/>
  <c r="Y3274" i="3"/>
  <c r="S3261" i="3"/>
  <c r="T2107" i="3"/>
  <c r="U1242" i="3"/>
  <c r="AA2461" i="3"/>
  <c r="P1624" i="3"/>
  <c r="S2722" i="3"/>
  <c r="P1145" i="3"/>
  <c r="Y2403" i="3"/>
  <c r="U1421" i="3"/>
  <c r="U2409" i="3"/>
  <c r="P868" i="3"/>
  <c r="Q1831" i="3"/>
  <c r="P1146" i="3"/>
  <c r="U2163" i="3"/>
  <c r="R2250" i="3"/>
  <c r="S1937" i="3"/>
  <c r="P2299" i="3"/>
  <c r="S2737" i="3"/>
  <c r="Y1186" i="3"/>
  <c r="S1618" i="3"/>
  <c r="P1617" i="3"/>
  <c r="T2267" i="3"/>
  <c r="T1054" i="3"/>
  <c r="Z1863" i="3"/>
  <c r="Q2011" i="3"/>
  <c r="U1678" i="3"/>
  <c r="Y1803" i="3"/>
  <c r="T2229" i="3"/>
  <c r="Y2886" i="3"/>
  <c r="T1346" i="3"/>
  <c r="S1204" i="3"/>
  <c r="U2172" i="3"/>
  <c r="Y1114" i="3"/>
  <c r="AA2143" i="3"/>
  <c r="Z2227" i="3"/>
  <c r="Q1162" i="3"/>
  <c r="S2246" i="3"/>
  <c r="Q2253" i="3"/>
  <c r="Q2019" i="3"/>
  <c r="S1825" i="3"/>
  <c r="T1236" i="3"/>
  <c r="Z1333" i="3"/>
  <c r="S1400" i="3"/>
  <c r="P1366" i="3"/>
  <c r="T1083" i="3"/>
  <c r="AA1522" i="3"/>
  <c r="U1449" i="3"/>
  <c r="T2575" i="3"/>
  <c r="Y2663" i="3"/>
  <c r="AA2925" i="3"/>
  <c r="Y1481" i="3"/>
  <c r="P2343" i="3"/>
  <c r="AA2407" i="3"/>
  <c r="S2256" i="3"/>
  <c r="S2667" i="3"/>
  <c r="Y1886" i="3"/>
  <c r="P3054" i="3"/>
  <c r="U2733" i="3"/>
  <c r="P2231" i="3"/>
  <c r="AA2181" i="3"/>
  <c r="Y2931" i="3"/>
  <c r="T2288" i="3"/>
  <c r="S2582" i="3"/>
  <c r="Z2170" i="3"/>
  <c r="AA2580" i="3"/>
  <c r="Y3054" i="3"/>
  <c r="U1026" i="3"/>
  <c r="Q1070" i="3"/>
  <c r="Q2034" i="3"/>
  <c r="S2818" i="3"/>
  <c r="Y2295" i="3"/>
  <c r="Y2367" i="3"/>
  <c r="AA2277" i="3"/>
  <c r="S2777" i="3"/>
  <c r="U2097" i="3"/>
  <c r="AA2000" i="3"/>
  <c r="Y1895" i="3"/>
  <c r="Q2383" i="3"/>
  <c r="T2838" i="3"/>
  <c r="Y2070" i="3"/>
  <c r="AA2912" i="3"/>
  <c r="P2898" i="3"/>
  <c r="S2336" i="3"/>
  <c r="P3283" i="3"/>
  <c r="S2208" i="3"/>
  <c r="Z2139" i="3"/>
  <c r="Q2676" i="3"/>
  <c r="P1623" i="3"/>
  <c r="Z3115" i="3"/>
  <c r="Q1550" i="3"/>
  <c r="Q3290" i="3"/>
  <c r="AA2757" i="3"/>
  <c r="Y1645" i="3"/>
  <c r="P2287" i="3"/>
  <c r="P2004" i="3"/>
  <c r="S1405" i="3"/>
  <c r="P3155" i="3"/>
  <c r="P2071" i="3"/>
  <c r="AA2567" i="3"/>
  <c r="P2722" i="3"/>
  <c r="S1687" i="3"/>
  <c r="AA2299" i="3"/>
  <c r="U1834" i="3"/>
  <c r="S2512" i="3"/>
  <c r="U2909" i="3"/>
  <c r="AA2028" i="3"/>
  <c r="T2790" i="3"/>
  <c r="T1715" i="3"/>
  <c r="U2958" i="3"/>
  <c r="Q2116" i="3"/>
  <c r="U3024" i="3"/>
  <c r="P2805" i="3"/>
  <c r="Q3079" i="3"/>
  <c r="U3057" i="3"/>
  <c r="U2837" i="3"/>
  <c r="Z2257" i="3"/>
  <c r="AA2413" i="3"/>
  <c r="Q1814" i="3"/>
  <c r="P2980" i="3"/>
  <c r="Q2126" i="3"/>
  <c r="Q2179" i="3"/>
  <c r="P2941" i="3"/>
  <c r="T2386" i="3"/>
  <c r="Q971" i="3"/>
  <c r="Y2597" i="3"/>
  <c r="S1741" i="3"/>
  <c r="T2976" i="3"/>
  <c r="S3019" i="3"/>
  <c r="Q2405" i="3"/>
  <c r="AA3273" i="3"/>
  <c r="T2313" i="3"/>
  <c r="AA3044" i="3"/>
  <c r="T2786" i="3"/>
  <c r="AA3290" i="3"/>
  <c r="U2221" i="3"/>
  <c r="S2523" i="3"/>
  <c r="P1140" i="3"/>
  <c r="Q2420" i="3"/>
  <c r="U3168" i="3"/>
  <c r="P3148" i="3"/>
  <c r="Q2455" i="3"/>
  <c r="AA2668" i="3"/>
  <c r="T2701" i="3"/>
  <c r="Q2016" i="3"/>
  <c r="S1861" i="3"/>
  <c r="Q2830" i="3"/>
  <c r="Q1915" i="3"/>
  <c r="P2509" i="3"/>
  <c r="T2268" i="3"/>
  <c r="T2631" i="3"/>
  <c r="P1240" i="3"/>
  <c r="Q1975" i="3"/>
  <c r="Z2463" i="3"/>
  <c r="Z1880" i="3"/>
  <c r="AA1254" i="3"/>
  <c r="Z2152" i="3"/>
  <c r="Q2965" i="3"/>
  <c r="S1727" i="3"/>
  <c r="AA1670" i="3"/>
  <c r="Q3259" i="3"/>
  <c r="S2701" i="3"/>
  <c r="S2993" i="3"/>
  <c r="Q1925" i="3"/>
  <c r="T2266" i="3"/>
  <c r="Z2150" i="3"/>
  <c r="Y1913" i="3"/>
  <c r="T3127" i="3"/>
  <c r="Z2477" i="3"/>
  <c r="T2359" i="3"/>
  <c r="U2627" i="3"/>
  <c r="Y1677" i="3"/>
  <c r="AA2519" i="3"/>
  <c r="U1354" i="3"/>
  <c r="U1916" i="3"/>
  <c r="U2700" i="3"/>
  <c r="Y1503" i="3"/>
  <c r="Z2368" i="3"/>
  <c r="T1171" i="3"/>
  <c r="U2412" i="3"/>
  <c r="Z2276" i="3"/>
  <c r="P2067" i="3"/>
  <c r="AA2223" i="3"/>
  <c r="Z2742" i="3"/>
  <c r="P1631" i="3"/>
  <c r="Z2909" i="3"/>
  <c r="R790" i="3"/>
  <c r="T2479" i="3"/>
  <c r="AA3304" i="3"/>
  <c r="AA1973" i="3"/>
  <c r="Y3276" i="3"/>
  <c r="Q1747" i="3"/>
  <c r="Q2831" i="3"/>
  <c r="T3229" i="3"/>
  <c r="Y2315" i="3"/>
  <c r="Y2083" i="3"/>
  <c r="R1580" i="3"/>
  <c r="T2748" i="3"/>
  <c r="Q2008" i="3"/>
  <c r="U2499" i="3"/>
  <c r="P1773" i="3"/>
  <c r="Q1842" i="3"/>
  <c r="T2445" i="3"/>
  <c r="Q2566" i="3"/>
  <c r="Z2517" i="3"/>
  <c r="U1883" i="3"/>
  <c r="AA3134" i="3"/>
  <c r="Z1931" i="3"/>
  <c r="S2138" i="3"/>
  <c r="S2656" i="3"/>
  <c r="T2116" i="3"/>
  <c r="T1976" i="3"/>
  <c r="S2912" i="3"/>
  <c r="T2434" i="3"/>
  <c r="S1829" i="3"/>
  <c r="AA3142" i="3"/>
  <c r="Z1915" i="3"/>
  <c r="Z1936" i="3"/>
  <c r="Y2018" i="3"/>
  <c r="Y2364" i="3"/>
  <c r="Q3244" i="3"/>
  <c r="S2177" i="3"/>
  <c r="P1876" i="3"/>
  <c r="P1924" i="3"/>
  <c r="T2014" i="3"/>
  <c r="Z2619" i="3"/>
  <c r="T2082" i="3"/>
  <c r="Z2247" i="3"/>
  <c r="AA2572" i="3"/>
  <c r="Z2103" i="3"/>
  <c r="AA3276" i="3"/>
  <c r="Q2489" i="3"/>
  <c r="T2809" i="3"/>
  <c r="Y3057" i="3"/>
  <c r="AA2043" i="3"/>
  <c r="T2402" i="3"/>
  <c r="T1412" i="3"/>
  <c r="S2235" i="3"/>
  <c r="Z2986" i="3"/>
  <c r="U1895" i="3"/>
  <c r="Y2901" i="3"/>
  <c r="P1751" i="3"/>
  <c r="S1635" i="3"/>
  <c r="Z2483" i="3"/>
  <c r="P2627" i="3"/>
  <c r="AA1887" i="3"/>
  <c r="Q2277" i="3"/>
  <c r="Y1075" i="3"/>
  <c r="Q2352" i="3"/>
  <c r="S2710" i="3"/>
  <c r="U2332" i="3"/>
  <c r="Y2700" i="3"/>
  <c r="Q1862" i="3"/>
  <c r="Y3060" i="3"/>
  <c r="T1415" i="3"/>
  <c r="P2959" i="3"/>
  <c r="Q2204" i="3"/>
  <c r="P2888" i="3"/>
  <c r="U2590" i="3"/>
  <c r="AA2347" i="3"/>
  <c r="T2546" i="3"/>
  <c r="Y2963" i="3"/>
  <c r="AA1947" i="3"/>
  <c r="Q3083" i="3"/>
  <c r="S1702" i="3"/>
  <c r="Z2670" i="3"/>
  <c r="P2166" i="3"/>
  <c r="Y2313" i="3"/>
  <c r="Y2160" i="3"/>
  <c r="S2204" i="3"/>
  <c r="Y2029" i="3"/>
  <c r="AA2549" i="3"/>
  <c r="S3108" i="3"/>
  <c r="AA3043" i="3"/>
  <c r="T2271" i="3"/>
  <c r="P1064" i="3"/>
  <c r="T1253" i="3"/>
  <c r="P3272" i="3"/>
  <c r="AA3084" i="3"/>
  <c r="Q2046" i="3"/>
  <c r="Q2996" i="3"/>
  <c r="Z1806" i="3"/>
  <c r="U2164" i="3"/>
  <c r="Z2426" i="3"/>
  <c r="U2704" i="3"/>
  <c r="T2633" i="3"/>
  <c r="Y3011" i="3"/>
  <c r="U1655" i="3"/>
  <c r="P1154" i="3"/>
  <c r="Y2710" i="3"/>
  <c r="Y2836" i="3"/>
  <c r="U1978" i="3"/>
  <c r="AA2793" i="3"/>
  <c r="Y2222" i="3"/>
  <c r="AA1900" i="3"/>
  <c r="Z1457" i="3"/>
  <c r="Y1849" i="3"/>
  <c r="T2755" i="3"/>
  <c r="P1595" i="3"/>
  <c r="T3323" i="3"/>
  <c r="U2300" i="3"/>
  <c r="U1772" i="3"/>
  <c r="P2562" i="3"/>
  <c r="AA1799" i="3"/>
  <c r="Y2829" i="3"/>
  <c r="Z1898" i="3"/>
  <c r="Q3277" i="3"/>
  <c r="S2563" i="3"/>
  <c r="T2290" i="3"/>
  <c r="U2869" i="3"/>
  <c r="Y3045" i="3"/>
  <c r="Z1225" i="3"/>
  <c r="S2421" i="3"/>
  <c r="T3184" i="3"/>
  <c r="AA2322" i="3"/>
  <c r="P2199" i="3"/>
  <c r="Y1691" i="3"/>
  <c r="AA2889" i="3"/>
  <c r="T1847" i="3"/>
  <c r="Y1381" i="3"/>
  <c r="P2086" i="3"/>
  <c r="S2231" i="3"/>
  <c r="Y2055" i="3"/>
  <c r="Q3112" i="3"/>
  <c r="T1949" i="3"/>
  <c r="S1935" i="3"/>
  <c r="Y3263" i="3"/>
  <c r="P2529" i="3"/>
  <c r="T2762" i="3"/>
  <c r="Z1952" i="3"/>
  <c r="U2372" i="3"/>
  <c r="Q2175" i="3"/>
  <c r="S3041" i="3"/>
  <c r="Y1850" i="3"/>
  <c r="T1469" i="3"/>
  <c r="U3093" i="3"/>
  <c r="T2553" i="3"/>
  <c r="P2756" i="3"/>
  <c r="Y2217" i="3"/>
  <c r="Y1746" i="3"/>
  <c r="AA2873" i="3"/>
  <c r="U1923" i="3"/>
  <c r="AA2027" i="3"/>
  <c r="Y1152" i="3"/>
  <c r="U2505" i="3"/>
  <c r="U1975" i="3"/>
  <c r="U2304" i="3"/>
  <c r="U2392" i="3"/>
  <c r="P2222" i="3"/>
  <c r="U2870" i="3"/>
  <c r="P2937" i="3"/>
  <c r="Z3008" i="3"/>
  <c r="Q2681" i="3"/>
  <c r="R2644" i="3"/>
  <c r="Y2184" i="3"/>
  <c r="S2878" i="3"/>
  <c r="T1340" i="3"/>
  <c r="T3208" i="3"/>
  <c r="Z2714" i="3"/>
  <c r="P2451" i="3"/>
  <c r="Y1013" i="3"/>
  <c r="S1720" i="3"/>
  <c r="T2548" i="3"/>
  <c r="Q2021" i="3"/>
  <c r="Y3195" i="3"/>
  <c r="S1991" i="3"/>
  <c r="S3088" i="3"/>
  <c r="Q2055" i="3"/>
  <c r="P2789" i="3"/>
  <c r="Z1672" i="3"/>
  <c r="Y3044" i="3"/>
  <c r="P1997" i="3"/>
  <c r="U1686" i="3"/>
  <c r="U2860" i="3"/>
  <c r="U2404" i="3"/>
  <c r="AA2949" i="3"/>
  <c r="Z1791" i="3"/>
  <c r="S1367" i="3"/>
  <c r="P2676" i="3"/>
  <c r="U2144" i="3"/>
  <c r="S2230" i="3"/>
  <c r="Z2753" i="3"/>
  <c r="AA2435" i="3"/>
  <c r="AA3196" i="3"/>
  <c r="Y1970" i="3"/>
  <c r="S2091" i="3"/>
  <c r="Z2294" i="3"/>
  <c r="U2072" i="3"/>
  <c r="T2559" i="3"/>
  <c r="Y2241" i="3"/>
  <c r="Y2518" i="3"/>
  <c r="AA1954" i="3"/>
  <c r="T1242" i="3"/>
  <c r="Y2316" i="3"/>
  <c r="Q2735" i="3"/>
  <c r="T1791" i="3"/>
  <c r="Q1287" i="3"/>
  <c r="T3292" i="3"/>
  <c r="T2859" i="3"/>
  <c r="Z3174" i="3"/>
  <c r="Y2639" i="3"/>
  <c r="S1774" i="3"/>
  <c r="Y2192" i="3"/>
  <c r="Y2259" i="3"/>
  <c r="Y2149" i="3"/>
  <c r="Q2142" i="3"/>
  <c r="AA2025" i="3"/>
  <c r="Z2724" i="3"/>
  <c r="P1476" i="3"/>
  <c r="S2033" i="3"/>
  <c r="AA2657" i="3"/>
  <c r="Y2101" i="3"/>
  <c r="T2072" i="3"/>
  <c r="Y1712" i="3"/>
  <c r="Q2755" i="3"/>
  <c r="U2746" i="3"/>
  <c r="Q1706" i="3"/>
  <c r="Y2650" i="3"/>
  <c r="T2920" i="3"/>
  <c r="Y1226" i="3"/>
  <c r="Q2399" i="3"/>
  <c r="Y3166" i="3"/>
  <c r="T1848" i="3"/>
  <c r="Z3237" i="3"/>
  <c r="U1649" i="3"/>
  <c r="P2711" i="3"/>
  <c r="U1399" i="3"/>
  <c r="AA1942" i="3"/>
  <c r="U1667" i="3"/>
  <c r="S1107" i="3"/>
  <c r="U2731" i="3"/>
  <c r="Z2297" i="3"/>
  <c r="Q2289" i="3"/>
  <c r="Y2681" i="3"/>
  <c r="P2740" i="3"/>
  <c r="Z1503" i="3"/>
  <c r="T2123" i="3"/>
  <c r="U3174" i="3"/>
  <c r="AA1873" i="3"/>
  <c r="Q2297" i="3"/>
  <c r="P3008" i="3"/>
  <c r="Z2939" i="3"/>
  <c r="Z2865" i="3"/>
  <c r="T2348" i="3"/>
  <c r="S2467" i="3"/>
  <c r="U2179" i="3"/>
  <c r="Q1439" i="3"/>
  <c r="Z1864" i="3"/>
  <c r="U2483" i="3"/>
  <c r="T3035" i="3"/>
  <c r="Z2334" i="3"/>
  <c r="P2089" i="3"/>
  <c r="Y2543" i="3"/>
  <c r="P3059" i="3"/>
  <c r="S2550" i="3"/>
  <c r="Y1609" i="3"/>
  <c r="AA1904" i="3"/>
  <c r="Y1837" i="3"/>
  <c r="AA1152" i="3"/>
  <c r="P2099" i="3"/>
  <c r="U2498" i="3"/>
  <c r="AA3026" i="3"/>
  <c r="T1843" i="3"/>
  <c r="U1543" i="3"/>
  <c r="AA3100" i="3"/>
  <c r="R3170" i="3"/>
  <c r="Y1941" i="3"/>
  <c r="Q2344" i="3"/>
  <c r="T3037" i="3"/>
  <c r="S2083" i="3"/>
  <c r="U1888" i="3"/>
  <c r="Q2238" i="3"/>
  <c r="Z2919" i="3"/>
  <c r="Y1796" i="3"/>
  <c r="Y3321" i="3"/>
  <c r="P2467" i="3"/>
  <c r="Z2121" i="3"/>
  <c r="T2714" i="3"/>
  <c r="Q1696" i="3"/>
  <c r="S1903" i="3"/>
  <c r="Q1720" i="3"/>
  <c r="Y1635" i="3"/>
  <c r="Z3131" i="3"/>
  <c r="AA1773" i="3"/>
  <c r="Z1745" i="3"/>
  <c r="U3020" i="3"/>
  <c r="Z3266" i="3"/>
  <c r="Q2436" i="3"/>
  <c r="T2612" i="3"/>
  <c r="U1755" i="3"/>
  <c r="P2854" i="3"/>
  <c r="Q1775" i="3"/>
  <c r="Z3140" i="3"/>
  <c r="Q1576" i="3"/>
  <c r="U3179" i="3"/>
  <c r="P1036" i="3"/>
  <c r="Z2034" i="3"/>
  <c r="Z2428" i="3"/>
  <c r="Z2123" i="3"/>
  <c r="AA2324" i="3"/>
  <c r="AA2744" i="3"/>
  <c r="AA2046" i="3"/>
  <c r="AA2443" i="3"/>
  <c r="AA1917" i="3"/>
  <c r="P2216" i="3"/>
  <c r="U1271" i="3"/>
  <c r="Z2344" i="3"/>
  <c r="Y1539" i="3"/>
  <c r="S2302" i="3"/>
  <c r="U1896" i="3"/>
  <c r="T2446" i="3"/>
  <c r="AA2552" i="3"/>
  <c r="AA2935" i="3"/>
  <c r="P2447" i="3"/>
  <c r="T1381" i="3"/>
  <c r="AA2148" i="3"/>
  <c r="T1817" i="3"/>
  <c r="T2746" i="3"/>
  <c r="Y2009" i="3"/>
  <c r="Q2571" i="3"/>
  <c r="Y2577" i="3"/>
  <c r="Q2197" i="3"/>
  <c r="Q3187" i="3"/>
  <c r="T1987" i="3"/>
  <c r="AA2175" i="3"/>
  <c r="Q1973" i="3"/>
  <c r="P1658" i="3"/>
  <c r="S1840" i="3"/>
  <c r="P1670" i="3"/>
  <c r="Z2144" i="3"/>
  <c r="Y2879" i="3"/>
  <c r="Y1125" i="3"/>
  <c r="Y2735" i="3"/>
  <c r="P2119" i="3"/>
  <c r="Y1623" i="3"/>
  <c r="Y2301" i="3"/>
  <c r="P2328" i="3"/>
  <c r="Y2375" i="3"/>
  <c r="AA2734" i="3"/>
  <c r="Q1599" i="3"/>
  <c r="Z1377" i="3"/>
  <c r="T1217" i="3"/>
  <c r="T3102" i="3"/>
  <c r="Z2519" i="3"/>
  <c r="Q1563" i="3"/>
  <c r="T2059" i="3"/>
  <c r="Q1900" i="3"/>
  <c r="AA1138" i="3"/>
  <c r="S3328" i="3"/>
  <c r="P1802" i="3"/>
  <c r="U3170" i="3"/>
  <c r="U1877" i="3"/>
  <c r="Q2761" i="3"/>
  <c r="S1885" i="3"/>
  <c r="AA2176" i="3"/>
  <c r="S3085" i="3"/>
  <c r="AA1860" i="3"/>
  <c r="Y2090" i="3"/>
  <c r="Z2141" i="3"/>
  <c r="AA2352" i="3"/>
  <c r="Z1408" i="3"/>
  <c r="S1887" i="3"/>
  <c r="Y920" i="3"/>
  <c r="Y1932" i="3"/>
  <c r="AA804" i="3"/>
  <c r="AA1208" i="3"/>
  <c r="T2407" i="3"/>
  <c r="T1487" i="3"/>
  <c r="Z2625" i="3"/>
  <c r="U1754" i="3"/>
  <c r="U2325" i="3"/>
  <c r="S2282" i="3"/>
  <c r="P2972" i="3"/>
  <c r="AA2127" i="3"/>
  <c r="P2900" i="3"/>
  <c r="Q1731" i="3"/>
  <c r="S2349" i="3"/>
  <c r="U2092" i="3"/>
  <c r="T2356" i="3"/>
  <c r="U3066" i="3"/>
  <c r="Z2604" i="3"/>
  <c r="T1996" i="3"/>
  <c r="Y1961" i="3"/>
  <c r="Y2328" i="3"/>
  <c r="U2045" i="3"/>
  <c r="Y1919" i="3"/>
  <c r="S1785" i="3"/>
  <c r="Y2771" i="3"/>
  <c r="AA2689" i="3"/>
  <c r="Y1922" i="3"/>
  <c r="T1966" i="3"/>
  <c r="P2916" i="3"/>
  <c r="P2794" i="3"/>
  <c r="AA3107" i="3"/>
  <c r="AA1587" i="3"/>
  <c r="AA2679" i="3"/>
  <c r="Z1423" i="3"/>
  <c r="U1804" i="3"/>
  <c r="U2298" i="3"/>
  <c r="S3040" i="3"/>
  <c r="P2517" i="3"/>
  <c r="Z2031" i="3"/>
  <c r="S1907" i="3"/>
  <c r="Z2301" i="3"/>
  <c r="U2977" i="3"/>
  <c r="Z1194" i="3"/>
  <c r="Q3191" i="3"/>
  <c r="AA2193" i="3"/>
  <c r="Z2308" i="3"/>
  <c r="Z2393" i="3"/>
  <c r="P1976" i="3"/>
  <c r="T2993" i="3"/>
  <c r="Q2144" i="3"/>
  <c r="Z2642" i="3"/>
  <c r="S2921" i="3"/>
  <c r="AA1819" i="3"/>
  <c r="AA2271" i="3"/>
  <c r="S1699" i="3"/>
  <c r="Y1799" i="3"/>
  <c r="P1765" i="3"/>
  <c r="Y1402" i="3"/>
  <c r="AA2063" i="3"/>
  <c r="U2052" i="3"/>
  <c r="Q2712" i="3"/>
  <c r="Q1800" i="3"/>
  <c r="Q2329" i="3"/>
  <c r="Y1475" i="3"/>
  <c r="S2690" i="3"/>
  <c r="Y2651" i="3"/>
  <c r="S2366" i="3"/>
  <c r="U1980" i="3"/>
  <c r="U1898" i="3"/>
  <c r="T1211" i="3"/>
  <c r="AA2229" i="3"/>
  <c r="U1894" i="3"/>
  <c r="S3045" i="3"/>
  <c r="Y1669" i="3"/>
  <c r="Y2027" i="3"/>
  <c r="Q1346" i="3"/>
  <c r="T2095" i="3"/>
  <c r="T1951" i="3"/>
  <c r="T2241" i="3"/>
  <c r="Q1118" i="3"/>
  <c r="AA2350" i="3"/>
  <c r="U1817" i="3"/>
  <c r="AA2157" i="3"/>
  <c r="R2936" i="3"/>
  <c r="P3002" i="3"/>
  <c r="R1591" i="3"/>
  <c r="T2226" i="3"/>
  <c r="AA2280" i="3"/>
  <c r="P2214" i="3"/>
  <c r="Z2976" i="3"/>
  <c r="Y2016" i="3"/>
  <c r="AA3106" i="3"/>
  <c r="S1722" i="3"/>
  <c r="Z2485" i="3"/>
  <c r="S1638" i="3"/>
  <c r="Q2422" i="3"/>
  <c r="T2803" i="3"/>
  <c r="S2197" i="3"/>
  <c r="S2944" i="3"/>
  <c r="Y2085" i="3"/>
  <c r="S2319" i="3"/>
  <c r="T1869" i="3"/>
  <c r="T2295" i="3"/>
  <c r="Q2348" i="3"/>
  <c r="Z1839" i="3"/>
  <c r="Q1917" i="3"/>
  <c r="T2354" i="3"/>
  <c r="Z1628" i="3"/>
  <c r="Z2423" i="3"/>
  <c r="Q2558" i="3"/>
  <c r="AA1087" i="3"/>
  <c r="T1747" i="3"/>
  <c r="Q2165" i="3"/>
  <c r="AA1646" i="3"/>
  <c r="S2614" i="3"/>
  <c r="AA3042" i="3"/>
  <c r="S952" i="3"/>
  <c r="P2069" i="3"/>
  <c r="U1887" i="3"/>
  <c r="Q3025" i="3"/>
  <c r="P1515" i="3"/>
  <c r="AA1877" i="3"/>
  <c r="Q1868" i="3"/>
  <c r="U1767" i="3"/>
  <c r="U2607" i="3"/>
  <c r="S1553" i="3"/>
  <c r="S2001" i="3"/>
  <c r="Q1792" i="3"/>
  <c r="U2937" i="3"/>
  <c r="AA1974" i="3"/>
  <c r="U1947" i="3"/>
  <c r="Z2035" i="3"/>
  <c r="Y2773" i="3"/>
  <c r="AA1859" i="3"/>
  <c r="T2114" i="3"/>
  <c r="Z2969" i="3"/>
  <c r="AA1189" i="3"/>
  <c r="Z1655" i="3"/>
  <c r="Y1398" i="3"/>
  <c r="P1397" i="3"/>
  <c r="Q1366" i="3"/>
  <c r="U1962" i="3"/>
  <c r="Z2705" i="3"/>
  <c r="U1463" i="3"/>
  <c r="AA2690" i="3"/>
  <c r="P1875" i="3"/>
  <c r="S2659" i="3"/>
  <c r="S1760" i="3"/>
  <c r="T1642" i="3"/>
  <c r="U2881" i="3"/>
  <c r="U2955" i="3"/>
  <c r="P2228" i="3"/>
  <c r="U3228" i="3"/>
  <c r="T2008" i="3"/>
  <c r="P3005" i="3"/>
  <c r="Y1235" i="3"/>
  <c r="S2844" i="3"/>
  <c r="T1813" i="3"/>
  <c r="Y3099" i="3"/>
  <c r="P2927" i="3"/>
  <c r="Z2707" i="3"/>
  <c r="AA2083" i="3"/>
  <c r="Q2254" i="3"/>
  <c r="Q2327" i="3"/>
  <c r="Z1343" i="3"/>
  <c r="T1519" i="3"/>
  <c r="Q905" i="3"/>
  <c r="Y1655" i="3"/>
  <c r="AA990" i="3"/>
  <c r="S2541" i="3"/>
  <c r="AA1346" i="3"/>
  <c r="Y1026" i="3"/>
  <c r="U1707" i="3"/>
  <c r="Q1251" i="3"/>
  <c r="U2555" i="3"/>
  <c r="U1404" i="3"/>
  <c r="T2379" i="3"/>
  <c r="AA1691" i="3"/>
  <c r="Y2175" i="3"/>
  <c r="Y2465" i="3"/>
  <c r="AA1805" i="3"/>
  <c r="T1927" i="3"/>
  <c r="T3053" i="3"/>
  <c r="S1703" i="3"/>
  <c r="P2681" i="3"/>
  <c r="U1244" i="3"/>
  <c r="P2136" i="3"/>
  <c r="Z2578" i="3"/>
  <c r="U2520" i="3"/>
  <c r="T2411" i="3"/>
  <c r="S2443" i="3"/>
  <c r="T2420" i="3"/>
  <c r="T2367" i="3"/>
  <c r="Q1687" i="3"/>
  <c r="S2028" i="3"/>
  <c r="S2640" i="3"/>
  <c r="T2499" i="3"/>
  <c r="P2003" i="3"/>
  <c r="AA1868" i="3"/>
  <c r="T2182" i="3"/>
  <c r="AA2536" i="3"/>
  <c r="AA2042" i="3"/>
  <c r="T1925" i="3"/>
  <c r="T3187" i="3"/>
  <c r="S1424" i="3"/>
  <c r="Y1689" i="3"/>
  <c r="T1837" i="3"/>
  <c r="S2787" i="3"/>
  <c r="T2310" i="3"/>
  <c r="Y3232" i="3"/>
  <c r="U1646" i="3"/>
  <c r="Z2760" i="3"/>
  <c r="Q2604" i="3"/>
  <c r="AA1109" i="3"/>
  <c r="P3032" i="3"/>
  <c r="Z2650" i="3"/>
  <c r="T1952" i="3"/>
  <c r="S2409" i="3"/>
  <c r="U2411" i="3"/>
  <c r="S2539" i="3"/>
  <c r="T1596" i="3"/>
  <c r="AA2314" i="3"/>
  <c r="P3062" i="3"/>
  <c r="S1538" i="3"/>
  <c r="U2282" i="3"/>
  <c r="AA2073" i="3"/>
  <c r="U2195" i="3"/>
  <c r="Z2351" i="3"/>
  <c r="P1380" i="3"/>
  <c r="P1062" i="3"/>
  <c r="AA2471" i="3"/>
  <c r="S1648" i="3"/>
  <c r="U2896" i="3"/>
  <c r="Z2400" i="3"/>
  <c r="S1845" i="3"/>
  <c r="P3057" i="3"/>
  <c r="S1799" i="3"/>
  <c r="P3294" i="3"/>
  <c r="Q1665" i="3"/>
  <c r="Q2406" i="3"/>
  <c r="T1559" i="3"/>
  <c r="P2047" i="3"/>
  <c r="U1595" i="3"/>
  <c r="T883" i="3"/>
  <c r="T1300" i="3"/>
  <c r="Q1952" i="3"/>
  <c r="T1861" i="3"/>
  <c r="S1973" i="3"/>
  <c r="U1797" i="3"/>
  <c r="Y2136" i="3"/>
  <c r="R1836" i="3"/>
  <c r="Z2605" i="3"/>
  <c r="P3163" i="3"/>
  <c r="Q1987" i="3"/>
  <c r="U2756" i="3"/>
  <c r="U2636" i="3"/>
  <c r="Z3312" i="3"/>
  <c r="S1707" i="3"/>
  <c r="T2018" i="3"/>
  <c r="S2084" i="3"/>
  <c r="P2110" i="3"/>
  <c r="AA2144" i="3"/>
  <c r="Y2453" i="3"/>
  <c r="Q1270" i="3"/>
  <c r="Q2640" i="3"/>
  <c r="Y1744" i="3"/>
  <c r="U2246" i="3"/>
  <c r="S2608" i="3"/>
  <c r="T2239" i="3"/>
  <c r="P2720" i="3"/>
  <c r="S1658" i="3"/>
  <c r="P2450" i="3"/>
  <c r="S1511" i="3"/>
  <c r="Q2259" i="3"/>
  <c r="P2095" i="3"/>
  <c r="T2272" i="3"/>
  <c r="Q1610" i="3"/>
  <c r="Y2461" i="3"/>
  <c r="AA1659" i="3"/>
  <c r="Z2274" i="3"/>
  <c r="R2031" i="3"/>
  <c r="S1130" i="3"/>
  <c r="U2345" i="3"/>
  <c r="Y2041" i="3"/>
  <c r="Y1772" i="3"/>
  <c r="AA2767" i="3"/>
  <c r="P2988" i="3"/>
  <c r="Z2113" i="3"/>
  <c r="P1239" i="3"/>
  <c r="S2162" i="3"/>
  <c r="U2006" i="3"/>
  <c r="S1886" i="3"/>
  <c r="AA2570" i="3"/>
  <c r="Z2091" i="3"/>
  <c r="Z1747" i="3"/>
  <c r="AA2991" i="3"/>
  <c r="Q1341" i="3"/>
  <c r="P3211" i="3"/>
  <c r="Q3048" i="3"/>
  <c r="U2141" i="3"/>
  <c r="T1047" i="3"/>
  <c r="T2136" i="3"/>
  <c r="S2466" i="3"/>
  <c r="Q3066" i="3"/>
  <c r="T2361" i="3"/>
  <c r="Q2550" i="3"/>
  <c r="Q1928" i="3"/>
  <c r="P1291" i="3"/>
  <c r="P3145" i="3"/>
  <c r="Q2808" i="3"/>
  <c r="P1936" i="3"/>
  <c r="Q2185" i="3"/>
  <c r="AA3021" i="3"/>
  <c r="U1802" i="3"/>
  <c r="T2131" i="3"/>
  <c r="Q2623" i="3"/>
  <c r="Q2172" i="3"/>
  <c r="Z2710" i="3"/>
  <c r="AA3241" i="3"/>
  <c r="Q1722" i="3"/>
  <c r="Z2082" i="3"/>
  <c r="Z2806" i="3"/>
  <c r="P2181" i="3"/>
  <c r="AA2920" i="3"/>
  <c r="AA1339" i="3"/>
  <c r="S1683" i="3"/>
  <c r="Z2381" i="3"/>
  <c r="Q3099" i="3"/>
  <c r="Q2171" i="3"/>
  <c r="Q3188" i="3"/>
  <c r="Z2901" i="3"/>
  <c r="Y3200" i="3"/>
  <c r="AA2045" i="3"/>
  <c r="U1845" i="3"/>
  <c r="S1639" i="3"/>
  <c r="P1722" i="3"/>
  <c r="U2379" i="3"/>
  <c r="Y1987" i="3"/>
  <c r="T2716" i="3"/>
  <c r="Z2563" i="3"/>
  <c r="Y2412" i="3"/>
  <c r="U2417" i="3"/>
  <c r="P2530" i="3"/>
  <c r="S1842" i="3"/>
  <c r="Y2106" i="3"/>
  <c r="S2483" i="3"/>
  <c r="Y1857" i="3"/>
  <c r="X3334" i="3"/>
  <c r="T1801" i="3"/>
  <c r="Z2521" i="3"/>
  <c r="P1791" i="3"/>
  <c r="T1941" i="3"/>
  <c r="T1810" i="3"/>
  <c r="Q2214" i="3"/>
  <c r="Y2297" i="3"/>
  <c r="P1202" i="3"/>
  <c r="S2291" i="3"/>
  <c r="Z2011" i="3"/>
  <c r="P2355" i="3"/>
  <c r="T2653" i="3"/>
  <c r="U2717" i="3"/>
  <c r="U3044" i="3"/>
  <c r="Z2649" i="3"/>
  <c r="U1381" i="3"/>
  <c r="T2544" i="3"/>
  <c r="S2317" i="3"/>
  <c r="Q1949" i="3"/>
  <c r="T1777" i="3"/>
  <c r="T2686" i="3"/>
  <c r="P1665" i="3"/>
  <c r="S1322" i="3"/>
  <c r="U1984" i="3"/>
  <c r="Y1237" i="3"/>
  <c r="Y2254" i="3"/>
  <c r="S2205" i="3"/>
  <c r="R2971" i="3"/>
  <c r="AA1786" i="3"/>
  <c r="S3289" i="3"/>
  <c r="AA2534" i="3"/>
  <c r="P2763" i="3"/>
  <c r="Y2040" i="3"/>
  <c r="Q2832" i="3"/>
  <c r="P2290" i="3"/>
  <c r="U2778" i="3"/>
  <c r="Y2181" i="3"/>
  <c r="T2382" i="3"/>
  <c r="Q2087" i="3"/>
  <c r="Y1914" i="3"/>
  <c r="Y2659" i="3"/>
  <c r="P2732" i="3"/>
  <c r="U2366" i="3"/>
  <c r="Y1876" i="3"/>
  <c r="Y2858" i="3"/>
  <c r="S2079" i="3"/>
  <c r="S3082" i="3"/>
  <c r="AA2184" i="3"/>
  <c r="Y2470" i="3"/>
  <c r="S1912" i="3"/>
  <c r="P2150" i="3"/>
  <c r="T2365" i="3"/>
  <c r="P1734" i="3"/>
  <c r="S2016" i="3"/>
  <c r="AA3180" i="3"/>
  <c r="S1768" i="3"/>
  <c r="Z1921" i="3"/>
  <c r="Z2839" i="3"/>
  <c r="Q1953" i="3"/>
  <c r="Z3084" i="3"/>
  <c r="U1403" i="3"/>
  <c r="U2775" i="3"/>
  <c r="Z2081" i="3"/>
  <c r="AA1953" i="3"/>
  <c r="P2767" i="3"/>
  <c r="P2418" i="3"/>
  <c r="AA3214" i="3"/>
  <c r="P1794" i="3"/>
  <c r="Q2555" i="3"/>
  <c r="AA2792" i="3"/>
  <c r="P1454" i="3"/>
  <c r="AA1542" i="3"/>
  <c r="S1999" i="3"/>
  <c r="P1301" i="3"/>
  <c r="U2225" i="3"/>
  <c r="AA1699" i="3"/>
  <c r="Y2388" i="3"/>
  <c r="Y2859" i="3"/>
  <c r="AA2264" i="3"/>
  <c r="T2243" i="3"/>
  <c r="S1946" i="3"/>
  <c r="P3193" i="3"/>
  <c r="T1012" i="3"/>
  <c r="Z2343" i="3"/>
  <c r="U2398" i="3"/>
  <c r="T1738" i="3"/>
  <c r="U1412" i="3"/>
  <c r="Q2043" i="3"/>
  <c r="U2009" i="3"/>
  <c r="S1410" i="3"/>
  <c r="R826" i="3"/>
  <c r="Z1087" i="3"/>
  <c r="U2694" i="3"/>
  <c r="Y1600" i="3"/>
  <c r="Z2746" i="3"/>
  <c r="T2052" i="3"/>
  <c r="AA2313" i="3"/>
  <c r="AA2972" i="3"/>
  <c r="T2164" i="3"/>
  <c r="AA2065" i="3"/>
  <c r="Q2215" i="3"/>
  <c r="P1860" i="3"/>
  <c r="S2949" i="3"/>
  <c r="U1514" i="3"/>
  <c r="Z2665" i="3"/>
  <c r="AA1749" i="3"/>
  <c r="Y2660" i="3"/>
  <c r="P1868" i="3"/>
  <c r="S2078" i="3"/>
  <c r="Q2382" i="3"/>
  <c r="AA997" i="3"/>
  <c r="T2373" i="3"/>
  <c r="U2628" i="3"/>
  <c r="AA2227" i="3"/>
  <c r="Q3233" i="3"/>
  <c r="S1931" i="3"/>
  <c r="S2294" i="3"/>
  <c r="T1287" i="3"/>
  <c r="Z3180" i="3"/>
  <c r="S2006" i="3"/>
  <c r="U1492" i="3"/>
  <c r="AA1872" i="3"/>
  <c r="T2384" i="3"/>
  <c r="S1098" i="3"/>
  <c r="U2509" i="3"/>
  <c r="S1793" i="3"/>
  <c r="S2812" i="3"/>
  <c r="S2397" i="3"/>
  <c r="S2794" i="3"/>
  <c r="P1967" i="3"/>
  <c r="U2099" i="3"/>
  <c r="P2000" i="3"/>
  <c r="Q2577" i="3"/>
  <c r="S2683" i="3"/>
  <c r="Z2041" i="3"/>
  <c r="T2372" i="3"/>
  <c r="Z2743" i="3"/>
  <c r="S2239" i="3"/>
  <c r="P2897" i="3"/>
  <c r="Y2997" i="3"/>
  <c r="Z3023" i="3"/>
  <c r="Y2749" i="3"/>
  <c r="U2696" i="3"/>
  <c r="Q1805" i="3"/>
  <c r="Z1977" i="3"/>
  <c r="Q2331" i="3"/>
  <c r="Y2655" i="3"/>
  <c r="U2032" i="3"/>
  <c r="S2217" i="3"/>
  <c r="Q2263" i="3"/>
  <c r="P1743" i="3"/>
  <c r="P2578" i="3"/>
  <c r="P2591" i="3"/>
  <c r="Z1828" i="3"/>
  <c r="Z1453" i="3"/>
  <c r="Y1732" i="3"/>
  <c r="Q2471" i="3"/>
  <c r="Q2828" i="3"/>
  <c r="AA2300" i="3"/>
  <c r="Q2812" i="3"/>
  <c r="U975" i="3"/>
  <c r="AA2124" i="3"/>
  <c r="S2149" i="3"/>
  <c r="AA1809" i="3"/>
  <c r="Q2629" i="3"/>
  <c r="Q1444" i="3"/>
  <c r="S1753" i="3"/>
  <c r="Q3031" i="3"/>
  <c r="Q1875" i="3"/>
  <c r="T1963" i="3"/>
  <c r="T3328" i="3"/>
  <c r="T2076" i="3"/>
  <c r="P1731" i="3"/>
  <c r="Q2151" i="3"/>
  <c r="AA2179" i="3"/>
  <c r="AA1290" i="3"/>
  <c r="U2055" i="3"/>
  <c r="S1971" i="3"/>
  <c r="Q2503" i="3"/>
  <c r="AA1886" i="3"/>
  <c r="Q1442" i="3"/>
  <c r="Q1901" i="3"/>
  <c r="Q1490" i="3"/>
  <c r="S1584" i="3"/>
  <c r="Y1569" i="3"/>
  <c r="U3237" i="3"/>
  <c r="P2059" i="3"/>
  <c r="P2943" i="3"/>
  <c r="P1827" i="3"/>
  <c r="Z2878" i="3"/>
  <c r="AA2218" i="3"/>
  <c r="P3266" i="3"/>
  <c r="S1337" i="3"/>
  <c r="S2828" i="3"/>
  <c r="U2684" i="3"/>
  <c r="S2333" i="3"/>
  <c r="P2913" i="3"/>
  <c r="Z2425" i="3"/>
  <c r="Y1938" i="3"/>
  <c r="U2017" i="3"/>
  <c r="Z1939" i="3"/>
  <c r="T2630" i="3"/>
  <c r="Y1856" i="3"/>
  <c r="U2474" i="3"/>
  <c r="AA1905" i="3"/>
  <c r="U2377" i="3"/>
  <c r="T2598" i="3"/>
  <c r="U1791" i="3"/>
  <c r="P2628" i="3"/>
  <c r="S1579" i="3"/>
  <c r="T2568" i="3"/>
  <c r="T1193" i="3"/>
  <c r="T2161" i="3"/>
  <c r="Y1923" i="3"/>
  <c r="Z1935" i="3"/>
  <c r="Y1423" i="3"/>
  <c r="T3032" i="3"/>
  <c r="Q3098" i="3"/>
  <c r="Q3138" i="3"/>
  <c r="Y3107" i="3"/>
  <c r="Z2287" i="3"/>
  <c r="P1430" i="3"/>
  <c r="R2984" i="3"/>
  <c r="P1881" i="3"/>
  <c r="Q2451" i="3"/>
  <c r="Q2695" i="3"/>
  <c r="Y2630" i="3"/>
  <c r="Y2370" i="3"/>
  <c r="S1667" i="3"/>
  <c r="S1602" i="3"/>
  <c r="Q1657" i="3"/>
  <c r="AA3331" i="3"/>
  <c r="T2663" i="3"/>
  <c r="Y1659" i="3"/>
  <c r="Q2665" i="3"/>
  <c r="S2420" i="3"/>
  <c r="Z1972" i="3"/>
  <c r="Y1713" i="3"/>
  <c r="Q1959" i="3"/>
  <c r="Y1103" i="3"/>
  <c r="U1825" i="3"/>
  <c r="P2445" i="3"/>
  <c r="U2901" i="3"/>
  <c r="Z2372" i="3"/>
  <c r="U1673" i="3"/>
  <c r="Z3272" i="3"/>
  <c r="T2415" i="3"/>
  <c r="AA2409" i="3"/>
  <c r="Z2117" i="3"/>
  <c r="P1176" i="3"/>
  <c r="T1923" i="3"/>
  <c r="T3222" i="3"/>
  <c r="AA1945" i="3"/>
  <c r="Z2055" i="3"/>
  <c r="AA1680" i="3"/>
  <c r="AA2505" i="3"/>
  <c r="Y2519" i="3"/>
  <c r="U2066" i="3"/>
  <c r="Y1962" i="3"/>
  <c r="S3144" i="3"/>
  <c r="AA1955" i="3"/>
  <c r="Z2282" i="3"/>
  <c r="P937" i="3"/>
  <c r="AA2648" i="3"/>
  <c r="Z2166" i="3"/>
  <c r="Z2494" i="3"/>
  <c r="U2642" i="3"/>
  <c r="U2131" i="3"/>
  <c r="U1685" i="3"/>
  <c r="Q2668" i="3"/>
  <c r="U2108" i="3"/>
  <c r="T2700" i="3"/>
  <c r="T3225" i="3"/>
  <c r="Y1627" i="3"/>
  <c r="S2557" i="3"/>
  <c r="T2981" i="3"/>
  <c r="Q2342" i="3"/>
  <c r="T2140" i="3"/>
  <c r="Z2924" i="3"/>
  <c r="S1005" i="3"/>
  <c r="T2262" i="3"/>
  <c r="Y1721" i="3"/>
  <c r="P2855" i="3"/>
  <c r="AA2321" i="3"/>
  <c r="Q3304" i="3"/>
  <c r="U2369" i="3"/>
  <c r="Q2100" i="3"/>
  <c r="Q2654" i="3"/>
  <c r="T2804" i="3"/>
  <c r="Q2525" i="3"/>
  <c r="Y2431" i="3"/>
  <c r="T3059" i="3"/>
  <c r="S1894" i="3"/>
  <c r="P2643" i="3"/>
  <c r="Z2092" i="3"/>
  <c r="S2463" i="3"/>
  <c r="S2734" i="3"/>
  <c r="Z2522" i="3"/>
  <c r="P2685" i="3"/>
  <c r="P2375" i="3"/>
  <c r="T1867" i="3"/>
  <c r="P2364" i="3"/>
  <c r="U1672" i="3"/>
  <c r="T2102" i="3"/>
  <c r="P1550" i="3"/>
  <c r="Y2214" i="3"/>
  <c r="Z1399" i="3"/>
  <c r="Y2662" i="3"/>
  <c r="Z2064" i="3"/>
  <c r="P2038" i="3"/>
  <c r="AA2212" i="3"/>
  <c r="Y2013" i="3"/>
  <c r="Q2299" i="3"/>
  <c r="S1261" i="3"/>
  <c r="Q2123" i="3"/>
  <c r="U1370" i="3"/>
  <c r="S2133" i="3"/>
  <c r="P1470" i="3"/>
  <c r="Q2691" i="3"/>
  <c r="T3113" i="3"/>
  <c r="U1905" i="3"/>
  <c r="Q1260" i="3"/>
  <c r="T1674" i="3"/>
  <c r="Y2952" i="3"/>
  <c r="P2587" i="3"/>
  <c r="S3165" i="3"/>
  <c r="U2451" i="3"/>
  <c r="S6" i="3"/>
  <c r="Z1917" i="3"/>
  <c r="U1690" i="3"/>
  <c r="S3172" i="3"/>
  <c r="AA3300" i="3"/>
  <c r="Z2278" i="3"/>
  <c r="T1158" i="3"/>
  <c r="Z2211" i="3"/>
  <c r="Z1575" i="3"/>
  <c r="AA2488" i="3"/>
  <c r="P1795" i="3"/>
  <c r="P2958" i="3"/>
  <c r="Z2215" i="3"/>
  <c r="U3208" i="3"/>
  <c r="Y2832" i="3"/>
  <c r="Z2007" i="3"/>
  <c r="Q2597" i="3"/>
  <c r="AA2720" i="3"/>
  <c r="U2829" i="3"/>
  <c r="Q2398" i="3"/>
  <c r="AA1390" i="3"/>
  <c r="T2148" i="3"/>
  <c r="T2894" i="3"/>
  <c r="Q2732" i="3"/>
  <c r="S2444" i="3"/>
  <c r="U1954" i="3"/>
  <c r="Z2355" i="3"/>
  <c r="U2654" i="3"/>
  <c r="Y2984" i="3"/>
  <c r="P1975" i="3"/>
  <c r="U2879" i="3"/>
  <c r="P1649" i="3"/>
  <c r="AA1978" i="3"/>
  <c r="S2585" i="3"/>
  <c r="U2429" i="3"/>
  <c r="Y2377" i="3"/>
  <c r="Q2070" i="3"/>
  <c r="Q2852" i="3"/>
  <c r="Y2760" i="3"/>
  <c r="AA2035" i="3"/>
  <c r="U1892" i="3"/>
  <c r="U2558" i="3"/>
  <c r="Y2237" i="3"/>
  <c r="Y1990" i="3"/>
  <c r="S1125" i="3"/>
  <c r="Q1626" i="3"/>
  <c r="U2028" i="3"/>
  <c r="P2874" i="3"/>
  <c r="T1031" i="3"/>
  <c r="AA2621" i="3"/>
  <c r="Z2932" i="3"/>
  <c r="Q2711" i="3"/>
  <c r="S2423" i="3"/>
  <c r="Q2198" i="3"/>
  <c r="T2650" i="3"/>
  <c r="Q2227" i="3"/>
  <c r="S1817" i="3"/>
  <c r="P1251" i="3"/>
  <c r="P1074" i="3"/>
  <c r="Q2030" i="3"/>
  <c r="S2529" i="3"/>
  <c r="Q2601" i="3"/>
  <c r="AA2791" i="3"/>
  <c r="S2269" i="3"/>
  <c r="T1876" i="3"/>
  <c r="Q1150" i="3"/>
  <c r="S1838" i="3"/>
  <c r="AA3151" i="3"/>
  <c r="U2200" i="3"/>
  <c r="T2158" i="3"/>
  <c r="Z1476" i="3"/>
  <c r="T2836" i="3"/>
  <c r="AA2711" i="3"/>
  <c r="Z1923" i="3"/>
  <c r="P1678" i="3"/>
  <c r="R2594" i="3"/>
  <c r="P3027" i="3"/>
  <c r="U2082" i="3"/>
  <c r="Q2374" i="3"/>
  <c r="Q1951" i="3"/>
  <c r="X3045" i="3"/>
  <c r="Y2454" i="3"/>
  <c r="Z2582" i="3"/>
  <c r="Z3228" i="3"/>
  <c r="P2176" i="3"/>
  <c r="T1364" i="3"/>
  <c r="S2461" i="3"/>
  <c r="T2505" i="3"/>
  <c r="AA1444" i="3"/>
  <c r="P2269" i="3"/>
  <c r="S3123" i="3"/>
  <c r="T1036" i="3"/>
  <c r="T2706" i="3"/>
  <c r="S2289" i="3"/>
  <c r="Q2816" i="3"/>
  <c r="AA2630" i="3"/>
  <c r="S2112" i="3"/>
  <c r="Z2336" i="3"/>
  <c r="Q2973" i="3"/>
  <c r="AA2487" i="3"/>
  <c r="S2241" i="3"/>
  <c r="R352" i="3"/>
  <c r="Y2203" i="3"/>
  <c r="P2759" i="3"/>
  <c r="Y1900" i="3"/>
  <c r="T2394" i="3"/>
  <c r="Y1862" i="3"/>
  <c r="AA1893" i="3"/>
  <c r="Q1998" i="3"/>
  <c r="AA2492" i="3"/>
  <c r="T968" i="3"/>
  <c r="Q1918" i="3"/>
  <c r="Z2608" i="3"/>
  <c r="S2756" i="3"/>
  <c r="T2572" i="3"/>
  <c r="AA2291" i="3"/>
  <c r="AA2126" i="3"/>
  <c r="AA2009" i="3"/>
  <c r="Y2220" i="3"/>
  <c r="S2196" i="3"/>
  <c r="Y2706" i="3"/>
  <c r="Y1695" i="3"/>
  <c r="T2492" i="3"/>
  <c r="T2860" i="3"/>
  <c r="U2575" i="3"/>
  <c r="Q1597" i="3"/>
  <c r="T2985" i="3"/>
  <c r="Q2124" i="3"/>
  <c r="U1657" i="3"/>
  <c r="Z2119" i="3"/>
  <c r="Z1562" i="3"/>
  <c r="Y1542" i="3"/>
  <c r="S3051" i="3"/>
  <c r="Q3283" i="3"/>
  <c r="T2100" i="3"/>
  <c r="Q3030" i="3"/>
  <c r="Q1766" i="3"/>
  <c r="AA2213" i="3"/>
  <c r="Z2179" i="3"/>
  <c r="Z2475" i="3"/>
  <c r="R2519" i="3"/>
  <c r="AA2169" i="3"/>
  <c r="T2950" i="3"/>
  <c r="Y2844" i="3"/>
  <c r="P2838" i="3"/>
  <c r="T2396" i="3"/>
  <c r="U2963" i="3"/>
  <c r="Z2275" i="3"/>
  <c r="AA3237" i="3"/>
  <c r="AA2893" i="3"/>
  <c r="P3033" i="3"/>
  <c r="Z2077" i="3"/>
  <c r="Z1942" i="3"/>
  <c r="S1761" i="3"/>
  <c r="P1953" i="3"/>
  <c r="Z1906" i="3"/>
  <c r="S1901" i="3"/>
  <c r="S1996" i="3"/>
  <c r="T1525" i="3"/>
  <c r="AA1911" i="3"/>
  <c r="Z1472" i="3"/>
  <c r="U2249" i="3"/>
  <c r="Z3145" i="3"/>
  <c r="U2959" i="3"/>
  <c r="S954" i="3"/>
  <c r="S2848" i="3"/>
  <c r="S1881" i="3"/>
  <c r="Y1956" i="3"/>
  <c r="Y1297" i="3"/>
  <c r="AA1569" i="3"/>
  <c r="Q1164" i="3"/>
  <c r="T1294" i="3"/>
  <c r="P2256" i="3"/>
  <c r="Y1892" i="3"/>
  <c r="P1994" i="3"/>
  <c r="Y1643" i="3"/>
  <c r="T1443" i="3"/>
  <c r="S1746" i="3"/>
  <c r="Q1881" i="3"/>
  <c r="Y1825" i="3"/>
  <c r="Z1801" i="3"/>
  <c r="U2075" i="3"/>
  <c r="AA1595" i="3"/>
  <c r="P2388" i="3"/>
  <c r="Y1049" i="3"/>
  <c r="P1937" i="3"/>
  <c r="P843" i="3"/>
  <c r="T1938" i="3"/>
  <c r="Y1674" i="3"/>
  <c r="AA2295" i="3"/>
  <c r="Q2937" i="3"/>
  <c r="S1341" i="3"/>
  <c r="AA1754" i="3"/>
  <c r="AA2340" i="3"/>
  <c r="Y800" i="3"/>
  <c r="U2318" i="3"/>
  <c r="T2065" i="3"/>
  <c r="Q2094" i="3"/>
  <c r="Y1694" i="3"/>
  <c r="T2646" i="3"/>
  <c r="S2798" i="3"/>
  <c r="Q1209" i="3"/>
  <c r="AA2713" i="3"/>
  <c r="AA2050" i="3"/>
  <c r="P1823" i="3"/>
  <c r="P1563" i="3"/>
  <c r="Q1797" i="3"/>
  <c r="U2067" i="3"/>
  <c r="Z2809" i="3"/>
  <c r="AA2139" i="3"/>
  <c r="P2134" i="3"/>
  <c r="U1985" i="3"/>
  <c r="T1077" i="3"/>
  <c r="Y2645" i="3"/>
  <c r="Y2108" i="3"/>
  <c r="S3200" i="3"/>
  <c r="P2143" i="3"/>
  <c r="Z2289" i="3"/>
  <c r="AA1191" i="3"/>
  <c r="Z2349" i="3"/>
  <c r="P2736" i="3"/>
  <c r="S1433" i="3"/>
  <c r="Z1336" i="3"/>
  <c r="S1548" i="3"/>
  <c r="AA1061" i="3"/>
  <c r="S1806" i="3"/>
  <c r="S2176" i="3"/>
  <c r="Y1839" i="3"/>
  <c r="S1099" i="3"/>
  <c r="Y1200" i="3"/>
  <c r="Q1039" i="3"/>
  <c r="P2371" i="3"/>
  <c r="Y2290" i="3"/>
  <c r="T3314" i="3"/>
  <c r="T1416" i="3"/>
  <c r="S1994" i="3"/>
  <c r="T3205" i="3"/>
  <c r="Q2539" i="3"/>
  <c r="P1076" i="3"/>
  <c r="P2456" i="3"/>
  <c r="S1533" i="3"/>
  <c r="Y1783" i="3"/>
  <c r="Y2425" i="3"/>
  <c r="AA1239" i="3"/>
  <c r="Y1528" i="3"/>
  <c r="AA2072" i="3"/>
  <c r="Q1760" i="3"/>
  <c r="Q2320" i="3"/>
  <c r="Q1449" i="3"/>
  <c r="Z1223" i="3"/>
  <c r="P2922" i="3"/>
  <c r="Y1443" i="3"/>
  <c r="Z1869" i="3"/>
  <c r="U2513" i="3"/>
  <c r="S2281" i="3"/>
  <c r="S1837" i="3"/>
  <c r="U1389" i="3"/>
  <c r="P2510" i="3"/>
  <c r="T1121" i="3"/>
  <c r="Z1744" i="3"/>
  <c r="Z1105" i="3"/>
  <c r="T2265" i="3"/>
  <c r="Q1712" i="3"/>
  <c r="AA1661" i="3"/>
  <c r="T2172" i="3"/>
  <c r="P1762" i="3"/>
  <c r="U2868" i="3"/>
  <c r="S2800" i="3"/>
  <c r="S2309" i="3"/>
  <c r="S1630" i="3"/>
  <c r="Y2199" i="3"/>
  <c r="S1529" i="3"/>
  <c r="Y3036" i="3"/>
  <c r="T1809" i="3"/>
  <c r="T3212" i="3"/>
  <c r="P1283" i="3"/>
  <c r="Y2176" i="3"/>
  <c r="AA1405" i="3"/>
  <c r="Y1878" i="3"/>
  <c r="T1929" i="3"/>
  <c r="P2397" i="3"/>
  <c r="U1857" i="3"/>
  <c r="U2662" i="3"/>
  <c r="Z1480" i="3"/>
  <c r="Y2546" i="3"/>
  <c r="P2910" i="3"/>
  <c r="Z2422" i="3"/>
  <c r="Y1360" i="3"/>
  <c r="Z1778" i="3"/>
  <c r="Y1640" i="3"/>
  <c r="AA2137" i="3"/>
  <c r="AA1574" i="3"/>
  <c r="Y2475" i="3"/>
  <c r="AA2529" i="3"/>
  <c r="T3319" i="3"/>
  <c r="Q1738" i="3"/>
  <c r="U1768" i="3"/>
  <c r="AA2504" i="3"/>
  <c r="P2422" i="3"/>
  <c r="Z2732" i="3"/>
  <c r="Q2062" i="3"/>
  <c r="Y2183" i="3"/>
  <c r="S1220" i="3"/>
  <c r="P2192" i="3"/>
  <c r="Z1050" i="3"/>
  <c r="AA2919" i="3"/>
  <c r="P1684" i="3"/>
  <c r="Y1760" i="3"/>
  <c r="T2986" i="3"/>
  <c r="Z1242" i="3"/>
  <c r="U2422" i="3"/>
  <c r="P1885" i="3"/>
  <c r="T2595" i="3"/>
  <c r="S2022" i="3"/>
  <c r="Y1454" i="3"/>
  <c r="AA1916" i="3"/>
  <c r="Y2884" i="3"/>
  <c r="U1931" i="3"/>
  <c r="Y2266" i="3"/>
  <c r="AA1262" i="3"/>
  <c r="S1961" i="3"/>
  <c r="Q3324" i="3"/>
  <c r="Z1668" i="3"/>
  <c r="Q1932" i="3"/>
  <c r="U1880" i="3"/>
  <c r="Y1788" i="3"/>
  <c r="Q2410" i="3"/>
  <c r="Z3121" i="3"/>
  <c r="X2351" i="3"/>
  <c r="AA2986" i="3"/>
  <c r="T1888" i="3"/>
  <c r="P3108" i="3"/>
  <c r="P2497" i="3"/>
  <c r="P2650" i="3"/>
  <c r="T2007" i="3"/>
  <c r="Q2931" i="3"/>
  <c r="Y1154" i="3"/>
  <c r="AA2091" i="3"/>
  <c r="AA1874" i="3"/>
  <c r="S1763" i="3"/>
  <c r="AA1895" i="3"/>
  <c r="T1798" i="3"/>
  <c r="U1966" i="3"/>
  <c r="S2136" i="3"/>
  <c r="S2267" i="3"/>
  <c r="T1723" i="3"/>
  <c r="AA3067" i="3"/>
  <c r="AA1305" i="3"/>
  <c r="U1663" i="3"/>
  <c r="T1393" i="3"/>
  <c r="Z944" i="3"/>
  <c r="Z2330" i="3"/>
  <c r="Y1741" i="3"/>
  <c r="Y2094" i="3"/>
  <c r="Q972" i="3"/>
  <c r="Q1107" i="3"/>
  <c r="P2919" i="3"/>
  <c r="Y1610" i="3"/>
  <c r="T1304" i="3"/>
  <c r="T1029" i="3"/>
  <c r="AA2393" i="3"/>
  <c r="U2495" i="3"/>
  <c r="Z1376" i="3"/>
  <c r="U2670" i="3"/>
  <c r="Y2561" i="3"/>
  <c r="U1288" i="3"/>
  <c r="U2367" i="3"/>
  <c r="Y3042" i="3"/>
  <c r="P1867" i="3"/>
  <c r="Z1263" i="3"/>
  <c r="Z1755" i="3"/>
  <c r="Y1644" i="3"/>
  <c r="P2478" i="3"/>
  <c r="S2129" i="3"/>
  <c r="AA2161" i="3"/>
  <c r="P2512" i="3"/>
  <c r="Q2059" i="3"/>
  <c r="U2391" i="3"/>
  <c r="AA1742" i="3"/>
  <c r="Y2248" i="3"/>
  <c r="Q2358" i="3"/>
  <c r="T2521" i="3"/>
  <c r="AA3099" i="3"/>
  <c r="U2073" i="3"/>
  <c r="Y3070" i="3"/>
  <c r="S2700" i="3"/>
  <c r="S2952" i="3"/>
  <c r="Q2035" i="3"/>
  <c r="S2661" i="3"/>
  <c r="Q1591" i="3"/>
  <c r="R2151" i="3"/>
  <c r="P1488" i="3"/>
  <c r="S3163" i="3"/>
  <c r="S2330" i="3"/>
  <c r="P1183" i="3"/>
  <c r="Z1678" i="3"/>
  <c r="Z2465" i="3"/>
  <c r="P2773" i="3"/>
  <c r="Q2981" i="3"/>
  <c r="Y3090" i="3"/>
  <c r="S2441" i="3"/>
  <c r="AA585" i="3"/>
  <c r="AA1124" i="3"/>
  <c r="AA1384" i="3"/>
  <c r="Z373" i="3"/>
  <c r="U2494" i="3"/>
  <c r="Y2012" i="3"/>
  <c r="Q3063" i="3"/>
  <c r="Z3260" i="3"/>
  <c r="AA974" i="3"/>
  <c r="U1597" i="3"/>
  <c r="T1203" i="3"/>
  <c r="Y1407" i="3"/>
  <c r="AA2339" i="3"/>
  <c r="U3296" i="3"/>
  <c r="U2274" i="3"/>
  <c r="U2496" i="3"/>
  <c r="S1959" i="3"/>
  <c r="Q2372" i="3"/>
  <c r="T2234" i="3"/>
  <c r="U1757" i="3"/>
  <c r="Y1606" i="3"/>
  <c r="T1308" i="3"/>
  <c r="S2740" i="3"/>
  <c r="T1939" i="3"/>
  <c r="T2068" i="3"/>
  <c r="P1663" i="3"/>
  <c r="Q2491" i="3"/>
  <c r="AA1174" i="3"/>
  <c r="S1733" i="3"/>
  <c r="U2799" i="3"/>
  <c r="Z2295" i="3"/>
  <c r="S2746" i="3"/>
  <c r="U1974" i="3"/>
  <c r="Y1767" i="3"/>
  <c r="Q1837" i="3"/>
  <c r="Z1735" i="3"/>
  <c r="Q1630" i="3"/>
  <c r="U1666" i="3"/>
  <c r="Z1710" i="3"/>
  <c r="P3017" i="3"/>
  <c r="Z1358" i="3"/>
  <c r="AA1907" i="3"/>
  <c r="AA2403" i="3"/>
  <c r="T1552" i="3"/>
  <c r="Z1734" i="3"/>
  <c r="AA2636" i="3"/>
  <c r="Z2258" i="3"/>
  <c r="U1451" i="3"/>
  <c r="S2047" i="3"/>
  <c r="P2156" i="3"/>
  <c r="AA1750" i="3"/>
  <c r="Z1887" i="3"/>
  <c r="Y1491" i="3"/>
  <c r="P2438" i="3"/>
  <c r="T2213" i="3"/>
  <c r="T1852" i="3"/>
  <c r="Q1771" i="3"/>
  <c r="Y2133" i="3"/>
  <c r="P890" i="3"/>
  <c r="S2056" i="3"/>
  <c r="Y1178" i="3"/>
  <c r="Z2429" i="3"/>
  <c r="Q3129" i="3"/>
  <c r="U2373" i="3"/>
  <c r="T2118" i="3"/>
  <c r="AA2559" i="3"/>
  <c r="P2744" i="3"/>
  <c r="U1837" i="3"/>
  <c r="Q1246" i="3"/>
  <c r="Y2161" i="3"/>
  <c r="Y2352" i="3"/>
  <c r="AA2168" i="3"/>
  <c r="S2123" i="3"/>
  <c r="AA2837" i="3"/>
  <c r="Y2196" i="3"/>
  <c r="U2551" i="3"/>
  <c r="P3095" i="3"/>
  <c r="Q1294" i="3"/>
  <c r="P2492" i="3"/>
  <c r="Q2589" i="3"/>
  <c r="U2160" i="3"/>
  <c r="T1998" i="3"/>
  <c r="Y3135" i="3"/>
  <c r="Z2271" i="3"/>
  <c r="T2129" i="3"/>
  <c r="T2047" i="3"/>
  <c r="U1568" i="3"/>
  <c r="T1945" i="3"/>
  <c r="T2952" i="3"/>
  <c r="Z1985" i="3"/>
  <c r="T2380" i="3"/>
  <c r="AA1730" i="3"/>
  <c r="AA1424" i="3"/>
  <c r="AA1431" i="3"/>
  <c r="T1321" i="3"/>
  <c r="Z2950" i="3"/>
  <c r="S1652" i="3"/>
  <c r="T2698" i="3"/>
  <c r="AA2405" i="3"/>
  <c r="Q1768" i="3"/>
  <c r="Z1500" i="3"/>
  <c r="U2039" i="3"/>
  <c r="Y980" i="3"/>
  <c r="S2753" i="3"/>
  <c r="Q3260" i="3"/>
  <c r="AA1688" i="3"/>
  <c r="P2391" i="3"/>
  <c r="S2219" i="3"/>
  <c r="P1025" i="3"/>
  <c r="U2159" i="3"/>
  <c r="U2762" i="3"/>
  <c r="Q1592" i="3"/>
  <c r="U2308" i="3"/>
  <c r="U3138" i="3"/>
  <c r="T3318" i="3"/>
  <c r="T1101" i="3"/>
  <c r="P3118" i="3"/>
  <c r="U2390" i="3"/>
  <c r="Y1134" i="3"/>
  <c r="T1082" i="3"/>
  <c r="S2214" i="3"/>
  <c r="S1446" i="3"/>
  <c r="Y3096" i="3"/>
  <c r="T1793" i="3"/>
  <c r="AA1757" i="3"/>
  <c r="U1833" i="3"/>
  <c r="Y1396" i="3"/>
  <c r="P2252" i="3"/>
  <c r="S1397" i="3"/>
  <c r="P1896" i="3"/>
  <c r="Q2307" i="3"/>
  <c r="P1309" i="3"/>
  <c r="T1227" i="3"/>
  <c r="Q2400" i="3"/>
  <c r="P2015" i="3"/>
  <c r="U881" i="3"/>
  <c r="Y1761" i="3"/>
  <c r="AA2039" i="3"/>
  <c r="Q2938" i="3"/>
  <c r="Z1881" i="3"/>
  <c r="U1093" i="3"/>
  <c r="Q1227" i="3"/>
  <c r="Z2020" i="3"/>
  <c r="U1555" i="3"/>
  <c r="T2296" i="3"/>
  <c r="P1305" i="3"/>
  <c r="P2527" i="3"/>
  <c r="S1456" i="3"/>
  <c r="Z1994" i="3"/>
  <c r="S1103" i="3"/>
  <c r="AA1956" i="3"/>
  <c r="U1323" i="3"/>
  <c r="S2482" i="3"/>
  <c r="P2258" i="3"/>
  <c r="U2165" i="3"/>
  <c r="Q1861" i="3"/>
  <c r="P2531" i="3"/>
  <c r="U2065" i="3"/>
  <c r="P1738" i="3"/>
  <c r="T1787" i="3"/>
  <c r="P2961" i="3"/>
  <c r="Y1814" i="3"/>
  <c r="Q1683" i="3"/>
  <c r="Y1315" i="3"/>
  <c r="AA2973" i="3"/>
  <c r="Y1424" i="3"/>
  <c r="R2592" i="3"/>
  <c r="U2293" i="3"/>
  <c r="S1347" i="3"/>
  <c r="Q2531" i="3"/>
  <c r="S1879" i="3"/>
  <c r="P1919" i="3"/>
  <c r="Z1773" i="3"/>
  <c r="P1972" i="3"/>
  <c r="AA2681" i="3"/>
  <c r="P2745" i="3"/>
  <c r="AA2354" i="3"/>
  <c r="Z2189" i="3"/>
  <c r="P3039" i="3"/>
  <c r="U2209" i="3"/>
  <c r="U1826" i="3"/>
  <c r="Y2035" i="3"/>
  <c r="T1089" i="3"/>
  <c r="U2223" i="3"/>
  <c r="Y2687" i="3"/>
  <c r="P1957" i="3"/>
  <c r="T1950" i="3"/>
  <c r="Z1470" i="3"/>
  <c r="P2107" i="3"/>
  <c r="S1209" i="3"/>
  <c r="Z3275" i="3"/>
  <c r="Q2800" i="3"/>
  <c r="Q1733" i="3"/>
  <c r="Z2325" i="3"/>
  <c r="Y2972" i="3"/>
  <c r="U2050" i="3"/>
  <c r="P1270" i="3"/>
  <c r="AA1293" i="3"/>
  <c r="Q1589" i="3"/>
  <c r="S2210" i="3"/>
  <c r="Y1969" i="3"/>
  <c r="P2208" i="3"/>
  <c r="S3304" i="3"/>
  <c r="S1131" i="3"/>
  <c r="AA1303" i="3"/>
  <c r="Y2092" i="3"/>
  <c r="AA2540" i="3"/>
  <c r="Z1264" i="3"/>
  <c r="P2677" i="3"/>
  <c r="AA2281" i="3"/>
  <c r="S2928" i="3"/>
  <c r="P2708" i="3"/>
  <c r="P2757" i="3"/>
  <c r="S2458" i="3"/>
  <c r="T1371" i="3"/>
  <c r="Y1409" i="3"/>
  <c r="U2703" i="3"/>
  <c r="T933" i="3"/>
  <c r="AA2502" i="3"/>
  <c r="T1978" i="3"/>
  <c r="S1520" i="3"/>
  <c r="T1314" i="3"/>
  <c r="Y1217" i="3"/>
  <c r="S2247" i="3"/>
  <c r="Q815" i="3"/>
  <c r="Z1856" i="3"/>
  <c r="Q2341" i="3"/>
  <c r="P1352" i="3"/>
  <c r="Y1509" i="3"/>
  <c r="Q1184" i="3"/>
  <c r="P2042" i="3"/>
  <c r="Z908" i="3"/>
  <c r="AA2167" i="3"/>
  <c r="AA2047" i="3"/>
  <c r="Y3100" i="3"/>
  <c r="T2251" i="3"/>
  <c r="S1858" i="3"/>
  <c r="U3213" i="3"/>
  <c r="Z3249" i="3"/>
  <c r="Z2727" i="3"/>
  <c r="S1313" i="3"/>
  <c r="R86" i="3"/>
  <c r="Y3061" i="3"/>
  <c r="Q1913" i="3"/>
  <c r="Q2090" i="3"/>
  <c r="P1654" i="3"/>
  <c r="Z1876" i="3"/>
  <c r="Q2310" i="3"/>
  <c r="S2127" i="3"/>
  <c r="T2770" i="3"/>
  <c r="Y1334" i="3"/>
  <c r="AA2723" i="3"/>
  <c r="P1955" i="3"/>
  <c r="S2315" i="3"/>
  <c r="U3043" i="3"/>
  <c r="Z2264" i="3"/>
  <c r="U1967" i="3"/>
  <c r="S2976" i="3"/>
  <c r="T2058" i="3"/>
  <c r="AA2250" i="3"/>
  <c r="R1758" i="3"/>
  <c r="X590" i="3"/>
  <c r="R34" i="3"/>
  <c r="P3018" i="3"/>
  <c r="P1439" i="3"/>
  <c r="AA2402" i="3"/>
  <c r="Y2397" i="3"/>
  <c r="S3035" i="3"/>
  <c r="R732" i="3"/>
  <c r="Z1750" i="3"/>
  <c r="U1955" i="3"/>
  <c r="AA1579" i="3"/>
  <c r="Z1584" i="3"/>
  <c r="S1623" i="3"/>
  <c r="Z2884" i="3"/>
  <c r="T2084" i="3"/>
  <c r="Q1812" i="3"/>
  <c r="U1096" i="3"/>
  <c r="P1325" i="3"/>
  <c r="Y2448" i="3"/>
  <c r="P1230" i="3"/>
  <c r="U1547" i="3"/>
  <c r="S2166" i="3"/>
  <c r="U2148" i="3"/>
  <c r="Y2977" i="3"/>
  <c r="Q2049" i="3"/>
  <c r="S2060" i="3"/>
  <c r="Y2892" i="3"/>
  <c r="P1984" i="3"/>
  <c r="Q2497" i="3"/>
  <c r="Y1051" i="3"/>
  <c r="P2572" i="3"/>
  <c r="T2026" i="3"/>
  <c r="Q2876" i="3"/>
  <c r="Q3060" i="3"/>
  <c r="S914" i="3"/>
  <c r="AA1706" i="3"/>
  <c r="S1076" i="3"/>
  <c r="T1660" i="3"/>
  <c r="U2715" i="3"/>
  <c r="Z1785" i="3"/>
  <c r="P1849" i="3"/>
  <c r="P1341" i="3"/>
  <c r="Y2643" i="3"/>
  <c r="T589" i="3"/>
  <c r="Y1723" i="3"/>
  <c r="Y970" i="3"/>
  <c r="Q3125" i="3"/>
  <c r="Q2935" i="3"/>
  <c r="Q2051" i="3"/>
  <c r="AA930" i="3"/>
  <c r="T1833" i="3"/>
  <c r="T2125" i="3"/>
  <c r="S1926" i="3"/>
  <c r="AA1881" i="3"/>
  <c r="P1858" i="3"/>
  <c r="AA1395" i="3"/>
  <c r="Q1459" i="3"/>
  <c r="Q1036" i="3"/>
  <c r="Y1727" i="3"/>
  <c r="S805" i="3"/>
  <c r="S1865" i="3"/>
  <c r="S1596" i="3"/>
  <c r="Z1462" i="3"/>
  <c r="T2664" i="3"/>
  <c r="S1668" i="3"/>
  <c r="Y1505" i="3"/>
  <c r="Y1400" i="3"/>
  <c r="T1407" i="3"/>
  <c r="U1932" i="3"/>
  <c r="S1042" i="3"/>
  <c r="Y1776" i="3"/>
  <c r="Y2358" i="3"/>
  <c r="Y2036" i="3"/>
  <c r="AA1833" i="3"/>
  <c r="T2573" i="3"/>
  <c r="T2921" i="3"/>
  <c r="Y3094" i="3"/>
  <c r="P3191" i="3"/>
  <c r="T1893" i="3"/>
  <c r="U1203" i="3"/>
  <c r="T1388" i="3"/>
  <c r="Z2616" i="3"/>
  <c r="Q1421" i="3"/>
  <c r="T2437" i="3"/>
  <c r="Q2592" i="3"/>
  <c r="S2997" i="3"/>
  <c r="R1414" i="3"/>
  <c r="AA2325" i="3"/>
  <c r="U2368" i="3"/>
  <c r="AA2130" i="3"/>
  <c r="Z2093" i="3"/>
  <c r="S1153" i="3"/>
  <c r="T2105" i="3"/>
  <c r="AA2119" i="3"/>
  <c r="Z2847" i="3"/>
  <c r="P1489" i="3"/>
  <c r="S3017" i="3"/>
  <c r="Q2098" i="3"/>
  <c r="Z2848" i="3"/>
  <c r="U2224" i="3"/>
  <c r="Z1904" i="3"/>
  <c r="P2808" i="3"/>
  <c r="S2069" i="3"/>
  <c r="Z1850" i="3"/>
  <c r="Q2898" i="3"/>
  <c r="P1546" i="3"/>
  <c r="U1885" i="3"/>
  <c r="Q1845" i="3"/>
  <c r="AA1461" i="3"/>
  <c r="AA1958" i="3"/>
  <c r="Z2154" i="3"/>
  <c r="Z2114" i="3"/>
  <c r="Y2363" i="3"/>
  <c r="P1603" i="3"/>
  <c r="U1500" i="3"/>
  <c r="U1780" i="3"/>
  <c r="U627" i="3"/>
  <c r="Q1508" i="3"/>
  <c r="U2718" i="3"/>
  <c r="Q2868" i="3"/>
  <c r="T2863" i="3"/>
  <c r="U2056" i="3"/>
  <c r="AA2306" i="3"/>
  <c r="Z2084" i="3"/>
  <c r="S1471" i="3"/>
  <c r="Q2042" i="3"/>
  <c r="Z821" i="3"/>
  <c r="AA2370" i="3"/>
  <c r="Z3289" i="3"/>
  <c r="S3213" i="3"/>
  <c r="AA2575" i="3"/>
  <c r="AA794" i="3"/>
  <c r="U1053" i="3"/>
  <c r="T2833" i="3"/>
  <c r="P1562" i="3"/>
  <c r="P2267" i="3"/>
  <c r="T1260" i="3"/>
  <c r="U2030" i="3"/>
  <c r="AA1501" i="3"/>
  <c r="Q1877" i="3"/>
  <c r="Y1412" i="3"/>
  <c r="U1211" i="3"/>
  <c r="S1841" i="3"/>
  <c r="Z3002" i="3"/>
  <c r="Y3245" i="3"/>
  <c r="AA3246" i="3"/>
  <c r="S1246" i="3"/>
  <c r="Y2073" i="3"/>
  <c r="U1694" i="3"/>
  <c r="P2641" i="3"/>
  <c r="Q1564" i="3"/>
  <c r="P1628" i="3"/>
  <c r="Q901" i="3"/>
  <c r="T1019" i="3"/>
  <c r="T1546" i="3"/>
  <c r="Q981" i="3"/>
  <c r="T599" i="3"/>
  <c r="P2836" i="3"/>
  <c r="Z2370" i="3"/>
  <c r="Z1980" i="3"/>
  <c r="AA2355" i="3"/>
  <c r="Q1827" i="3"/>
  <c r="Q1240" i="3"/>
  <c r="U2222" i="3"/>
  <c r="Y1582" i="3"/>
  <c r="AA2117" i="3"/>
  <c r="U1860" i="3"/>
  <c r="U1627" i="3"/>
  <c r="T3094" i="3"/>
  <c r="P1590" i="3"/>
  <c r="AA1025" i="3"/>
  <c r="Y1743" i="3"/>
  <c r="U1589" i="3"/>
  <c r="T1107" i="3"/>
  <c r="AA2105" i="3"/>
  <c r="P1750" i="3"/>
  <c r="S2190" i="3"/>
  <c r="Z2600" i="3"/>
  <c r="Q1897" i="3"/>
  <c r="Z2460" i="3"/>
  <c r="Z2837" i="3"/>
  <c r="P2215" i="3"/>
  <c r="Q3242" i="3"/>
  <c r="S1949" i="3"/>
  <c r="Q2127" i="3"/>
  <c r="T1844" i="3"/>
  <c r="P3122" i="3"/>
  <c r="U1209" i="3"/>
  <c r="Q1802" i="3"/>
  <c r="Q1912" i="3"/>
  <c r="AA2555" i="3"/>
  <c r="U2556" i="3"/>
  <c r="Z2022" i="3"/>
  <c r="T1295" i="3"/>
  <c r="Z2263" i="3"/>
  <c r="Z2700" i="3"/>
  <c r="AA2328" i="3"/>
  <c r="Q2574" i="3"/>
  <c r="P1941" i="3"/>
  <c r="Y3126" i="3"/>
  <c r="Q2243" i="3"/>
  <c r="AA2675" i="3"/>
  <c r="Z2417" i="3"/>
  <c r="Y2324" i="3"/>
  <c r="AA2798" i="3"/>
  <c r="T1981" i="3"/>
  <c r="T1780" i="3"/>
  <c r="U2284" i="3"/>
  <c r="T1422" i="3"/>
  <c r="S2242" i="3"/>
  <c r="Q2145" i="3"/>
  <c r="Z1528" i="3"/>
  <c r="S1092" i="3"/>
  <c r="P1190" i="3"/>
  <c r="P2161" i="3"/>
  <c r="U2106" i="3"/>
  <c r="AA1876" i="3"/>
  <c r="P1796" i="3"/>
  <c r="P1323" i="3"/>
  <c r="AA1412" i="3"/>
  <c r="U2288" i="3"/>
  <c r="P1413" i="3"/>
  <c r="Y1660" i="3"/>
  <c r="S2524" i="3"/>
  <c r="S2638" i="3"/>
  <c r="AA3011" i="3"/>
  <c r="Y2132" i="3"/>
  <c r="AA1988" i="3"/>
  <c r="P2138" i="3"/>
  <c r="Q1078" i="3"/>
  <c r="P1903" i="3"/>
  <c r="T647" i="3"/>
  <c r="Y2357" i="3"/>
  <c r="Q2606" i="3"/>
  <c r="Q2685" i="3"/>
  <c r="T2934" i="3"/>
  <c r="Y794" i="3"/>
  <c r="T1550" i="3"/>
  <c r="T2563" i="3"/>
  <c r="Q1177" i="3"/>
  <c r="U3022" i="3"/>
  <c r="Q1762" i="3"/>
  <c r="Q1572" i="3"/>
  <c r="T1270" i="3"/>
  <c r="AA1928" i="3"/>
  <c r="Q1403" i="3"/>
  <c r="U1350" i="3"/>
  <c r="T3250" i="3"/>
  <c r="Z2304" i="3"/>
  <c r="Z2815" i="3"/>
  <c r="U2543" i="3"/>
  <c r="Y765" i="3"/>
  <c r="Y2286" i="3"/>
  <c r="Q886" i="3"/>
  <c r="Q2223" i="3"/>
  <c r="S667" i="3"/>
  <c r="U1324" i="3"/>
  <c r="Q1422" i="3"/>
  <c r="P2439" i="3"/>
  <c r="P1441" i="3"/>
  <c r="Z2781" i="3"/>
  <c r="P2363" i="3"/>
  <c r="Z2089" i="3"/>
  <c r="AA3231" i="3"/>
  <c r="AA2369" i="3"/>
  <c r="Y3254" i="3"/>
  <c r="T2775" i="3"/>
  <c r="Y1947" i="3"/>
  <c r="Q2425" i="3"/>
  <c r="Z2681" i="3"/>
  <c r="Z2668" i="3"/>
  <c r="T1983" i="3"/>
  <c r="P2140" i="3"/>
  <c r="T2036" i="3"/>
  <c r="Q2416" i="3"/>
  <c r="P2294" i="3"/>
  <c r="S2092" i="3"/>
  <c r="T1920" i="3"/>
  <c r="P2410" i="3"/>
  <c r="Q2221" i="3"/>
  <c r="U2840" i="3"/>
  <c r="AA1636" i="3"/>
  <c r="Q2845" i="3"/>
  <c r="Q3224" i="3"/>
  <c r="P2582" i="3"/>
  <c r="P1889" i="3"/>
  <c r="P3315" i="3"/>
  <c r="AA1987" i="3"/>
  <c r="R1051" i="3"/>
  <c r="U2708" i="3"/>
  <c r="U1677" i="3"/>
  <c r="AA2539" i="3"/>
  <c r="AA2995" i="3"/>
  <c r="AA1199" i="3"/>
  <c r="S1003" i="3"/>
  <c r="Y1349" i="3"/>
  <c r="Y1848" i="3"/>
  <c r="Y1151" i="3"/>
  <c r="U2766" i="3"/>
  <c r="P1626" i="3"/>
  <c r="T3329" i="3"/>
  <c r="AA337" i="3"/>
  <c r="Z1886" i="3"/>
  <c r="Z2220" i="3"/>
  <c r="Q1088" i="3"/>
  <c r="P895" i="3"/>
  <c r="Q2093" i="3"/>
  <c r="U1934" i="3"/>
  <c r="T1711" i="3"/>
  <c r="P1748" i="3"/>
  <c r="Y1559" i="3"/>
  <c r="AA2674" i="3"/>
  <c r="U1669" i="3"/>
  <c r="P1932" i="3"/>
  <c r="P1410" i="3"/>
  <c r="Q2240" i="3"/>
  <c r="Z2977" i="3"/>
  <c r="S2704" i="3"/>
  <c r="AA2445" i="3"/>
  <c r="P811" i="3"/>
  <c r="AA1810" i="3"/>
  <c r="S2618" i="3"/>
  <c r="Z1276" i="3"/>
  <c r="Q2332" i="3"/>
  <c r="AA1265" i="3"/>
  <c r="U1466" i="3"/>
  <c r="Y1661" i="3"/>
  <c r="U2134" i="3"/>
  <c r="AA910" i="3"/>
  <c r="S1495" i="3"/>
  <c r="Y2866" i="3"/>
  <c r="U2281" i="3"/>
  <c r="Y1930" i="3"/>
  <c r="U1770" i="3"/>
  <c r="AA1966" i="3"/>
  <c r="S2228" i="3"/>
  <c r="S2027" i="3"/>
  <c r="P1327" i="3"/>
  <c r="AA3256" i="3"/>
  <c r="U3074" i="3"/>
  <c r="Q2647" i="3"/>
  <c r="AA1539" i="3"/>
  <c r="AA2202" i="3"/>
  <c r="S2575" i="3"/>
  <c r="Y1861" i="3"/>
  <c r="U2442" i="3"/>
  <c r="T2249" i="3"/>
  <c r="U2849" i="3"/>
  <c r="T1496" i="3"/>
  <c r="R535" i="3"/>
  <c r="U2359" i="3"/>
  <c r="Q1339" i="3"/>
  <c r="Y2338" i="3"/>
  <c r="Z1841" i="3"/>
  <c r="S1739" i="3"/>
  <c r="T3158" i="3"/>
  <c r="Y2690" i="3"/>
  <c r="AA1848" i="3"/>
  <c r="Z2231" i="3"/>
  <c r="T2157" i="3"/>
  <c r="T2676" i="3"/>
  <c r="Z3031" i="3"/>
  <c r="Z3101" i="3"/>
  <c r="Z1388" i="3"/>
  <c r="Y2368" i="3"/>
  <c r="T2588" i="3"/>
  <c r="U3090" i="3"/>
  <c r="T977" i="3"/>
  <c r="Q1217" i="3"/>
  <c r="Z1523" i="3"/>
  <c r="S1436" i="3"/>
  <c r="Y2128" i="3"/>
  <c r="T1197" i="3"/>
  <c r="Z2998" i="3"/>
  <c r="T896" i="3"/>
  <c r="S2020" i="3"/>
  <c r="U3069" i="3"/>
  <c r="P1509" i="3"/>
  <c r="Y1389" i="3"/>
  <c r="AA1903" i="3"/>
  <c r="Z1361" i="3"/>
  <c r="Q1960" i="3"/>
  <c r="AA2348" i="3"/>
  <c r="AA1007" i="3"/>
  <c r="U2102" i="3"/>
  <c r="P923" i="3"/>
  <c r="AA1295" i="3"/>
  <c r="P1436" i="3"/>
  <c r="P1754" i="3"/>
  <c r="T1891" i="3"/>
  <c r="Q2950" i="3"/>
  <c r="S2642" i="3"/>
  <c r="Q1109" i="3"/>
  <c r="U1637" i="3"/>
  <c r="T2316" i="3"/>
  <c r="S2271" i="3"/>
  <c r="Q1786" i="3"/>
  <c r="T1078" i="3"/>
  <c r="U1150" i="3"/>
  <c r="P1571" i="3"/>
  <c r="T1297" i="3"/>
  <c r="U1700" i="3"/>
  <c r="Y1700" i="3"/>
  <c r="Y2914" i="3"/>
  <c r="S2202" i="3"/>
  <c r="T2162" i="3"/>
  <c r="U2813" i="3"/>
  <c r="S789" i="3"/>
  <c r="Y1935" i="3"/>
  <c r="AA517" i="3"/>
  <c r="S2487" i="3"/>
  <c r="Y1181" i="3"/>
  <c r="Q1415" i="3"/>
  <c r="Y3089" i="3"/>
  <c r="Y1893" i="3"/>
  <c r="P2807" i="3"/>
  <c r="U1652" i="3"/>
  <c r="Q2648" i="3"/>
  <c r="T2400" i="3"/>
  <c r="Y1782" i="3"/>
  <c r="AA1456" i="3"/>
  <c r="AA1615" i="3"/>
  <c r="T1216" i="3"/>
  <c r="Q3200" i="3"/>
  <c r="Q2050" i="3"/>
  <c r="Q3028" i="3"/>
  <c r="U2437" i="3"/>
  <c r="Y2816" i="3"/>
  <c r="P1971" i="3"/>
  <c r="Y2717" i="3"/>
  <c r="Y2707" i="3"/>
  <c r="U2482" i="3"/>
  <c r="Q3118" i="3"/>
  <c r="P2948" i="3"/>
  <c r="Y1855" i="3"/>
  <c r="U2547" i="3"/>
  <c r="Y2928" i="3"/>
  <c r="Z2302" i="3"/>
  <c r="Y2321" i="3"/>
  <c r="U1841" i="3"/>
  <c r="Z2779" i="3"/>
  <c r="Q2576" i="3"/>
  <c r="T2740" i="3"/>
  <c r="U2259" i="3"/>
  <c r="P2629" i="3"/>
  <c r="Q1801" i="3"/>
  <c r="P2847" i="3"/>
  <c r="AA2194" i="3"/>
  <c r="Q1628" i="3"/>
  <c r="P955" i="3"/>
  <c r="Z1692" i="3"/>
  <c r="T2078" i="3"/>
  <c r="U1494" i="3"/>
  <c r="AA1682" i="3"/>
  <c r="Y2037" i="3"/>
  <c r="T2054" i="3"/>
  <c r="Z1068" i="3"/>
  <c r="Y1740" i="3"/>
  <c r="Q2419" i="3"/>
  <c r="Z2713" i="3"/>
  <c r="P1200" i="3"/>
  <c r="Z987" i="3"/>
  <c r="Q2271" i="3"/>
  <c r="Z2945" i="3"/>
  <c r="R1747" i="3"/>
  <c r="S893" i="3"/>
  <c r="T1821" i="3"/>
  <c r="Q1941" i="3"/>
  <c r="AA1642" i="3"/>
  <c r="P1106" i="3"/>
  <c r="Y2414" i="3"/>
  <c r="T1653" i="3"/>
  <c r="S1900" i="3"/>
  <c r="Q3157" i="3"/>
  <c r="AA917" i="3"/>
  <c r="P2147" i="3"/>
  <c r="Y2008" i="3"/>
  <c r="AA3083" i="3"/>
  <c r="P2300" i="3"/>
  <c r="AA2125" i="3"/>
  <c r="P1746" i="3"/>
  <c r="AA2517" i="3"/>
  <c r="U776" i="3"/>
  <c r="T1540" i="3"/>
  <c r="P2880" i="3"/>
  <c r="Q2431" i="3"/>
  <c r="Z2241" i="3"/>
  <c r="Z2079" i="3"/>
  <c r="S1645" i="3"/>
  <c r="Z3253" i="3"/>
  <c r="Z1661" i="3"/>
  <c r="P1979" i="3"/>
  <c r="T1467" i="3"/>
  <c r="T2459" i="3"/>
  <c r="S2791" i="3"/>
  <c r="S989" i="3"/>
  <c r="T2681" i="3"/>
  <c r="S1452" i="3"/>
  <c r="Q2513" i="3"/>
  <c r="U2701" i="3"/>
  <c r="AA2129" i="3"/>
  <c r="T2526" i="3"/>
  <c r="Y2500" i="3"/>
  <c r="Q3196" i="3"/>
  <c r="S1470" i="3"/>
  <c r="Y1805" i="3"/>
  <c r="T995" i="3"/>
  <c r="Z1409" i="3"/>
  <c r="P1696" i="3"/>
  <c r="AA1673" i="3"/>
  <c r="U3094" i="3"/>
  <c r="S1563" i="3"/>
  <c r="U2049" i="3"/>
  <c r="U1766" i="3"/>
  <c r="Z2620" i="3"/>
  <c r="Q2686" i="3"/>
  <c r="P1844" i="3"/>
  <c r="P2006" i="3"/>
  <c r="U1519" i="3"/>
  <c r="S1365" i="3"/>
  <c r="S2906" i="3"/>
  <c r="Q1903" i="3"/>
  <c r="T2294" i="3"/>
  <c r="U1886" i="3"/>
  <c r="T1874" i="3"/>
  <c r="S1731" i="3"/>
  <c r="Q1936" i="3"/>
  <c r="U1390" i="3"/>
  <c r="P2196" i="3"/>
  <c r="P1806" i="3"/>
  <c r="Y2169" i="3"/>
  <c r="T2990" i="3"/>
  <c r="S3093" i="3"/>
  <c r="U1854" i="3"/>
  <c r="T1982" i="3"/>
  <c r="Y1963" i="3"/>
  <c r="P1512" i="3"/>
  <c r="U2851" i="3"/>
  <c r="U938" i="3"/>
  <c r="U1986" i="3"/>
  <c r="Y1087" i="3"/>
  <c r="Z1821" i="3"/>
  <c r="P2010" i="3"/>
  <c r="S2452" i="3"/>
  <c r="R2192" i="3"/>
  <c r="P1897" i="3"/>
  <c r="Y1466" i="3"/>
  <c r="AA1975" i="3"/>
  <c r="S2040" i="3"/>
  <c r="AA1935" i="3"/>
  <c r="Z2273" i="3"/>
  <c r="T2057" i="3"/>
  <c r="U2266" i="3"/>
  <c r="AA2754" i="3"/>
  <c r="AA1521" i="3"/>
  <c r="U2084" i="3"/>
  <c r="S1807" i="3"/>
  <c r="AA2631" i="3"/>
  <c r="U3034" i="3"/>
  <c r="Y2705" i="3"/>
  <c r="Q2099" i="3"/>
  <c r="Y1011" i="3"/>
  <c r="Q2859" i="3"/>
  <c r="T1892" i="3"/>
  <c r="Q2105" i="3"/>
  <c r="AA3165" i="3"/>
  <c r="U2548" i="3"/>
  <c r="Z2655" i="3"/>
  <c r="R1655" i="3"/>
  <c r="P2710" i="3"/>
  <c r="Y3056" i="3"/>
  <c r="S2354" i="3"/>
  <c r="AA2013" i="3"/>
  <c r="AA2582" i="3"/>
  <c r="S1152" i="3"/>
  <c r="Z1866" i="3"/>
  <c r="Z1490" i="3"/>
  <c r="AA1335" i="3"/>
  <c r="Z2528" i="3"/>
  <c r="S2167" i="3"/>
  <c r="U2069" i="3"/>
  <c r="AA1486" i="3"/>
  <c r="Z1665" i="3"/>
  <c r="Q2067" i="3"/>
  <c r="U1616" i="3"/>
  <c r="Q2252" i="3"/>
  <c r="AA2557" i="3"/>
  <c r="T1898" i="3"/>
  <c r="S1661" i="3"/>
  <c r="U2228" i="3"/>
  <c r="Z3269" i="3"/>
  <c r="Z2829" i="3"/>
  <c r="Z1616" i="3"/>
  <c r="P1531" i="3"/>
  <c r="Q2943" i="3"/>
  <c r="Y1425" i="3"/>
  <c r="T3211" i="3"/>
  <c r="S3280" i="3"/>
  <c r="U2966" i="3"/>
  <c r="P1923" i="3"/>
  <c r="U2036" i="3"/>
  <c r="R1268" i="3"/>
  <c r="Z1405" i="3"/>
  <c r="S3036" i="3"/>
  <c r="R160" i="3"/>
  <c r="T2311" i="3"/>
  <c r="S1914" i="3"/>
  <c r="P2724" i="3"/>
  <c r="Z2533" i="3"/>
  <c r="Y981" i="3"/>
  <c r="Z1725" i="3"/>
  <c r="P3302" i="3"/>
  <c r="P1634" i="3"/>
  <c r="Z2626" i="3"/>
  <c r="P2464" i="3"/>
  <c r="Y1337" i="3"/>
  <c r="T3066" i="3"/>
  <c r="AA1715" i="3"/>
  <c r="S2708" i="3"/>
  <c r="T2013" i="3"/>
  <c r="AA2057" i="3"/>
  <c r="T3282" i="3"/>
  <c r="Y2959" i="3"/>
  <c r="AA2248" i="3"/>
  <c r="T1004" i="3"/>
  <c r="Z2373" i="3"/>
  <c r="Z2199" i="3"/>
  <c r="S2754" i="3"/>
  <c r="P2271" i="3"/>
  <c r="Q2927" i="3"/>
  <c r="U3129" i="3"/>
  <c r="Q2296" i="3"/>
  <c r="Y3081" i="3"/>
  <c r="AA3047" i="3"/>
  <c r="AA1610" i="3"/>
  <c r="U2323" i="3"/>
  <c r="T922" i="3"/>
  <c r="Z2198" i="3"/>
  <c r="U1171" i="3"/>
  <c r="Q1743" i="3"/>
  <c r="T3277" i="3"/>
  <c r="S1803" i="3"/>
  <c r="Q1265" i="3"/>
  <c r="Q2074" i="3"/>
  <c r="Q1930" i="3"/>
  <c r="T1895" i="3"/>
  <c r="U1440" i="3"/>
  <c r="AA2382" i="3"/>
  <c r="Y2536" i="3"/>
  <c r="T1594" i="3"/>
  <c r="Z1707" i="3"/>
  <c r="T2955" i="3"/>
  <c r="T3093" i="3"/>
  <c r="U2374" i="3"/>
  <c r="Q855" i="3"/>
  <c r="Y844" i="3"/>
  <c r="Z1944" i="3"/>
  <c r="U1805" i="3"/>
  <c r="Z3037" i="3"/>
  <c r="Y2374" i="3"/>
  <c r="Q2394" i="3"/>
  <c r="AA1215" i="3"/>
  <c r="U2013" i="3"/>
  <c r="AA2302" i="3"/>
  <c r="P1345" i="3"/>
  <c r="Q1482" i="3"/>
  <c r="AA2583" i="3"/>
  <c r="P2658" i="3"/>
  <c r="Y2103" i="3"/>
  <c r="P1440" i="3"/>
  <c r="AA1944" i="3"/>
  <c r="T2298" i="3"/>
  <c r="U1433" i="3"/>
  <c r="S2066" i="3"/>
  <c r="Y2855" i="3"/>
  <c r="P3146" i="3"/>
  <c r="Q2081" i="3"/>
  <c r="Z2223" i="3"/>
  <c r="Z2671" i="3"/>
  <c r="S1745" i="3"/>
  <c r="T1909" i="3"/>
  <c r="Y924" i="3"/>
  <c r="Z2341" i="3"/>
  <c r="S2183" i="3"/>
  <c r="S1183" i="3"/>
  <c r="U2533" i="3"/>
  <c r="P1129" i="3"/>
  <c r="T2930" i="3"/>
  <c r="Z1788" i="3"/>
  <c r="Z2203" i="3"/>
  <c r="S1848" i="3"/>
  <c r="S2322" i="3"/>
  <c r="Y2129" i="3"/>
  <c r="Y1447" i="3"/>
  <c r="T1225" i="3"/>
  <c r="T1233" i="3"/>
  <c r="Z1369" i="3"/>
  <c r="Z1418" i="3"/>
  <c r="Z1125" i="3"/>
  <c r="S2312" i="3"/>
  <c r="AA1258" i="3"/>
  <c r="S2172" i="3"/>
  <c r="Q1375" i="3"/>
  <c r="AA2040" i="3"/>
  <c r="AA1849" i="3"/>
  <c r="S2825" i="3"/>
  <c r="T1846" i="3"/>
  <c r="Z1306" i="3"/>
  <c r="Y1836" i="3"/>
  <c r="T2823" i="3"/>
  <c r="S1276" i="3"/>
  <c r="S2496" i="3"/>
  <c r="Z1830" i="3"/>
  <c r="Y2974" i="3"/>
  <c r="R2712" i="3"/>
  <c r="T1970" i="3"/>
  <c r="T1651" i="3"/>
  <c r="Z2530" i="3"/>
  <c r="Q1333" i="3"/>
  <c r="Y3055" i="3"/>
  <c r="Y2202" i="3"/>
  <c r="T2779" i="3"/>
  <c r="P3293" i="3"/>
  <c r="P1315" i="3"/>
  <c r="U1704" i="3"/>
  <c r="Q2112" i="3"/>
  <c r="AA2049" i="3"/>
  <c r="Y1733" i="3"/>
  <c r="Q2249" i="3"/>
  <c r="T2710" i="3"/>
  <c r="U2557" i="3"/>
  <c r="S1902" i="3"/>
  <c r="U2515" i="3"/>
  <c r="Z2133" i="3"/>
  <c r="AA2687" i="3"/>
  <c r="AA2003" i="3"/>
  <c r="AA2412" i="3"/>
  <c r="Y2049" i="3"/>
  <c r="U2152" i="3"/>
  <c r="Y2265" i="3"/>
  <c r="T2702" i="3"/>
  <c r="AA3166" i="3"/>
  <c r="Y2235" i="3"/>
  <c r="AA2715" i="3"/>
  <c r="AA2563" i="3"/>
  <c r="Z3158" i="3"/>
  <c r="S2068" i="3"/>
  <c r="AA2672" i="3"/>
  <c r="U1505" i="3"/>
  <c r="Z2259" i="3"/>
  <c r="Z2394" i="3"/>
  <c r="U2405" i="3"/>
  <c r="Z1332" i="3"/>
  <c r="P1514" i="3"/>
  <c r="Y1492" i="3"/>
  <c r="U2850" i="3"/>
  <c r="S1822" i="3"/>
  <c r="Q2334" i="3"/>
  <c r="T1049" i="3"/>
  <c r="AA1480" i="3"/>
  <c r="Q1488" i="3"/>
  <c r="S2097" i="3"/>
  <c r="Q3257" i="3"/>
  <c r="S3148" i="3"/>
  <c r="AA1041" i="3"/>
  <c r="Z2332" i="3"/>
  <c r="Z2983" i="3"/>
  <c r="U2511" i="3"/>
  <c r="S1692" i="3"/>
  <c r="Y1792" i="3"/>
  <c r="T1072" i="3"/>
  <c r="P2154" i="3"/>
  <c r="Q2444" i="3"/>
  <c r="Z1161" i="3"/>
  <c r="AA1313" i="3"/>
  <c r="AA3192" i="3"/>
  <c r="Q2210" i="3"/>
  <c r="Z2156" i="3"/>
  <c r="AA2787" i="3"/>
  <c r="P1900" i="3"/>
  <c r="Q2228" i="3"/>
  <c r="S933" i="3"/>
  <c r="AA2132" i="3"/>
  <c r="Q3205" i="3"/>
  <c r="P2044" i="3"/>
  <c r="S2472" i="3"/>
  <c r="Y1670" i="3"/>
  <c r="Q1870" i="3"/>
  <c r="Z1048" i="3"/>
  <c r="Q1293" i="3"/>
  <c r="U911" i="3"/>
  <c r="Y2078" i="3"/>
  <c r="U2327" i="3"/>
  <c r="Z1214" i="3"/>
  <c r="Z2572" i="3"/>
  <c r="S1144" i="3"/>
  <c r="Y3049" i="3"/>
  <c r="P2029" i="3"/>
  <c r="Q1833" i="3"/>
  <c r="U2297" i="3"/>
  <c r="P2324" i="3"/>
  <c r="S2011" i="3"/>
  <c r="Y2900" i="3"/>
  <c r="Q1448" i="3"/>
  <c r="Z3221" i="3"/>
  <c r="U1583" i="3"/>
  <c r="U2397" i="3"/>
  <c r="Z1518" i="3"/>
  <c r="Z1993" i="3"/>
  <c r="Y1795" i="3"/>
  <c r="T2453" i="3"/>
  <c r="T2433" i="3"/>
  <c r="S2876" i="3"/>
  <c r="R3291" i="3"/>
  <c r="Y1714" i="3"/>
  <c r="Q1660" i="3"/>
  <c r="U2002" i="3"/>
  <c r="AA1336" i="3"/>
  <c r="Q2211" i="3"/>
  <c r="Q1262" i="3"/>
  <c r="S2398" i="3"/>
  <c r="Z1895" i="3"/>
  <c r="U1612" i="3"/>
  <c r="Z1147" i="3"/>
  <c r="S1888" i="3"/>
  <c r="Q1532" i="3"/>
  <c r="U1326" i="3"/>
  <c r="S1654" i="3"/>
  <c r="T2776" i="3"/>
  <c r="P1913" i="3"/>
  <c r="P1755" i="3"/>
  <c r="T1460" i="3"/>
  <c r="Z1561" i="3"/>
  <c r="Q2633" i="3"/>
  <c r="P2401" i="3"/>
  <c r="Y2339" i="3"/>
  <c r="T1338" i="3"/>
  <c r="S1106" i="3"/>
  <c r="Q2139" i="3"/>
  <c r="S2992" i="3"/>
  <c r="S1945" i="3"/>
  <c r="S2254" i="3"/>
  <c r="AA950" i="3"/>
  <c r="S1544" i="3"/>
  <c r="S3273" i="3"/>
  <c r="Y1468" i="3"/>
  <c r="S1918" i="3"/>
  <c r="T2549" i="3"/>
  <c r="Y2410" i="3"/>
  <c r="P3127" i="3"/>
  <c r="S2259" i="3"/>
  <c r="P777" i="3"/>
  <c r="S1592" i="3"/>
  <c r="T3114" i="3"/>
  <c r="S2273" i="3"/>
  <c r="U1977" i="3"/>
  <c r="Q2218" i="3"/>
  <c r="Z1154" i="3"/>
  <c r="S815" i="3"/>
  <c r="Q1298" i="3"/>
  <c r="Q1383" i="3"/>
  <c r="Q1210" i="3"/>
  <c r="S2697" i="3"/>
  <c r="AA1565" i="3"/>
  <c r="Y1877" i="3"/>
  <c r="P2359" i="3"/>
  <c r="U3047" i="3"/>
  <c r="X1458" i="3"/>
  <c r="Q2322" i="3"/>
  <c r="Y2146" i="3"/>
  <c r="Q1404" i="3"/>
  <c r="T2576" i="3"/>
  <c r="Y612" i="3"/>
  <c r="Z1934" i="3"/>
  <c r="S949" i="3"/>
  <c r="AA2008" i="3"/>
  <c r="Y1652" i="3"/>
  <c r="Q1419" i="3"/>
  <c r="U2047" i="3"/>
  <c r="AA2835" i="3"/>
  <c r="U3271" i="3"/>
  <c r="AA2676" i="3"/>
  <c r="P1228" i="3"/>
  <c r="P1778" i="3"/>
  <c r="Z1597" i="3"/>
  <c r="P3198" i="3"/>
  <c r="Y2112" i="3"/>
  <c r="Y1817" i="3"/>
  <c r="P2211" i="3"/>
  <c r="U2133" i="3"/>
  <c r="X1914" i="3"/>
  <c r="P1910" i="3"/>
  <c r="R846" i="3"/>
  <c r="U1750" i="3"/>
  <c r="U3122" i="3"/>
  <c r="P1933" i="3"/>
  <c r="AA2085" i="3"/>
  <c r="Y1467" i="3"/>
  <c r="Q1966" i="3"/>
  <c r="T2358" i="3"/>
  <c r="Q3178" i="3"/>
  <c r="AA1162" i="3"/>
  <c r="S1437" i="3"/>
  <c r="Z1563" i="3"/>
  <c r="Y2099" i="3"/>
  <c r="Q2326" i="3"/>
  <c r="S2227" i="3"/>
  <c r="Q1791" i="3"/>
  <c r="P3228" i="3"/>
  <c r="Q1263" i="3"/>
  <c r="Q2143" i="3"/>
  <c r="AA1210" i="3"/>
  <c r="Q1427" i="3"/>
  <c r="P1231" i="3"/>
  <c r="P1698" i="3"/>
  <c r="Q1297" i="3"/>
  <c r="AA2041" i="3"/>
  <c r="Y2733" i="3"/>
  <c r="T923" i="3"/>
  <c r="Q2742" i="3"/>
  <c r="T1475" i="3"/>
  <c r="P2103" i="3"/>
  <c r="Q1911" i="3"/>
  <c r="P2229" i="3"/>
  <c r="Q2936" i="3"/>
  <c r="Y1490" i="3"/>
  <c r="AA1690" i="3"/>
  <c r="AA1999" i="3"/>
  <c r="P3068" i="3"/>
  <c r="Z1624" i="3"/>
  <c r="Z2597" i="3"/>
  <c r="S1243" i="3"/>
  <c r="T1732" i="3"/>
  <c r="U2661" i="3"/>
  <c r="AA1921" i="3"/>
  <c r="Q1765" i="3"/>
  <c r="T1637" i="3"/>
  <c r="U2005" i="3"/>
  <c r="Q1521" i="3"/>
  <c r="S2285" i="3"/>
  <c r="T1745" i="3"/>
  <c r="P1904" i="3"/>
  <c r="S1351" i="3"/>
  <c r="U1958" i="3"/>
  <c r="U2621" i="3"/>
  <c r="T2012" i="3"/>
  <c r="Z2335" i="3"/>
  <c r="Q2287" i="3"/>
  <c r="S2343" i="3"/>
  <c r="U2283" i="3"/>
  <c r="AA1816" i="3"/>
  <c r="P1279" i="3"/>
  <c r="U2342" i="3"/>
  <c r="Z1691" i="3"/>
  <c r="P1591" i="3"/>
  <c r="P3200" i="3"/>
  <c r="P1339" i="3"/>
  <c r="Z1293" i="3"/>
  <c r="AA1918" i="3"/>
  <c r="AA2466" i="3"/>
  <c r="Y2420" i="3"/>
  <c r="Z1636" i="3"/>
  <c r="Q678" i="3"/>
  <c r="Y1904" i="3"/>
  <c r="Z2352" i="3"/>
  <c r="P2415" i="3"/>
  <c r="P2524" i="3"/>
  <c r="U2433" i="3"/>
  <c r="Z1222" i="3"/>
  <c r="Z486" i="3"/>
  <c r="S2067" i="3"/>
  <c r="AA3329" i="3"/>
  <c r="U2336" i="3"/>
  <c r="Z2907" i="3"/>
  <c r="S1154" i="3"/>
  <c r="U2151" i="3"/>
  <c r="P2607" i="3"/>
  <c r="Z2870" i="3"/>
  <c r="Q3223" i="3"/>
  <c r="Q1467" i="3"/>
  <c r="Q1426" i="3"/>
  <c r="U781" i="3"/>
  <c r="AA1785" i="3"/>
  <c r="Z2843" i="3"/>
  <c r="Y1566" i="3"/>
  <c r="S1334" i="3"/>
  <c r="AA1846" i="3"/>
  <c r="AA1081" i="3"/>
  <c r="T1264" i="3"/>
  <c r="Y997" i="3"/>
  <c r="U2074" i="3"/>
  <c r="P2890" i="3"/>
  <c r="AA2779" i="3"/>
  <c r="AA2070" i="3"/>
  <c r="Y2171" i="3"/>
  <c r="P1477" i="3"/>
  <c r="S2498" i="3"/>
  <c r="P948" i="3"/>
  <c r="P2818" i="3"/>
  <c r="AA1322" i="3"/>
  <c r="Q1742" i="3"/>
  <c r="S1594" i="3"/>
  <c r="Q874" i="3"/>
  <c r="P2146" i="3"/>
  <c r="S2252" i="3"/>
  <c r="T1153" i="3"/>
  <c r="S1191" i="3"/>
  <c r="Q2596" i="3"/>
  <c r="Z2111" i="3"/>
  <c r="S1834" i="3"/>
  <c r="T2954" i="3"/>
  <c r="S1936" i="3"/>
  <c r="P1538" i="3"/>
  <c r="P3269" i="3"/>
  <c r="AA3238" i="3"/>
  <c r="AA1861" i="3"/>
  <c r="U1185" i="3"/>
  <c r="S1626" i="3"/>
  <c r="Y2123" i="3"/>
  <c r="Z2137" i="3"/>
  <c r="Z1716" i="3"/>
  <c r="AA1219" i="3"/>
  <c r="Z1568" i="3"/>
  <c r="Z841" i="3"/>
  <c r="S1482" i="3"/>
  <c r="Z1925" i="3"/>
  <c r="AA1547" i="3"/>
  <c r="Q2984" i="3"/>
  <c r="T2339" i="3"/>
  <c r="AA2174" i="3"/>
  <c r="S2072" i="3"/>
  <c r="S1603" i="3"/>
  <c r="P3121" i="3"/>
  <c r="AA1272" i="3"/>
  <c r="Z2979" i="3"/>
  <c r="AA2128" i="3"/>
  <c r="P2631" i="3"/>
  <c r="S2365" i="3"/>
  <c r="Z2046" i="3"/>
  <c r="Y3131" i="3"/>
  <c r="P2018" i="3"/>
  <c r="Z2624" i="3"/>
  <c r="Q1799" i="3"/>
  <c r="S2071" i="3"/>
  <c r="Z1634" i="3"/>
  <c r="Q1066" i="3"/>
  <c r="T2366" i="3"/>
  <c r="T3173" i="3"/>
  <c r="U3233" i="3"/>
  <c r="Z1186" i="3"/>
  <c r="P2204" i="3"/>
  <c r="Q915" i="3"/>
  <c r="AA1288" i="3"/>
  <c r="P1447" i="3"/>
  <c r="U1800" i="3"/>
  <c r="P1713" i="3"/>
  <c r="P1226" i="3"/>
  <c r="U933" i="3"/>
  <c r="T1328" i="3"/>
  <c r="Q2540" i="3"/>
  <c r="P2303" i="3"/>
  <c r="Z3203" i="3"/>
  <c r="P2184" i="3"/>
  <c r="AA1098" i="3"/>
  <c r="Z1991" i="3"/>
  <c r="Y1158" i="3"/>
  <c r="P2851" i="3"/>
  <c r="T1770" i="3"/>
  <c r="AA1520" i="3"/>
  <c r="Z1720" i="3"/>
  <c r="Y1573" i="3"/>
  <c r="Z2217" i="3"/>
  <c r="T1028" i="3"/>
  <c r="T2601" i="3"/>
  <c r="S1625" i="3"/>
  <c r="Z3057" i="3"/>
  <c r="T1598" i="3"/>
  <c r="AA2380" i="3"/>
  <c r="T1790" i="3"/>
  <c r="T2176" i="3"/>
  <c r="P1926" i="3"/>
  <c r="AA3002" i="3"/>
  <c r="Y3127" i="3"/>
  <c r="U1426" i="3"/>
  <c r="P1648" i="3"/>
  <c r="Z1298" i="3"/>
  <c r="Z2318" i="3"/>
  <c r="AA2067" i="3"/>
  <c r="AA1808" i="3"/>
  <c r="U1104" i="3"/>
  <c r="S1250" i="3"/>
  <c r="Y2640" i="3"/>
  <c r="Q3073" i="3"/>
  <c r="AA1554" i="3"/>
  <c r="P2701" i="3"/>
  <c r="Z1679" i="3"/>
  <c r="U1788" i="3"/>
  <c r="Q2281" i="3"/>
  <c r="Q2995" i="3"/>
  <c r="P1450" i="3"/>
  <c r="U1444" i="3"/>
  <c r="P1589" i="3"/>
  <c r="Y2837" i="3"/>
  <c r="S2185" i="3"/>
  <c r="S1509" i="3"/>
  <c r="AA1374" i="3"/>
  <c r="Z1951" i="3"/>
  <c r="S2257" i="3"/>
  <c r="U2033" i="3"/>
  <c r="Y1774" i="3"/>
  <c r="T2603" i="3"/>
  <c r="Z1421" i="3"/>
  <c r="P1272" i="3"/>
  <c r="S2114" i="3"/>
  <c r="Q2002" i="3"/>
  <c r="P1278" i="3"/>
  <c r="S1352" i="3"/>
  <c r="T2848" i="3"/>
  <c r="AA2251" i="3"/>
  <c r="Q1788" i="3"/>
  <c r="Z2464" i="3"/>
  <c r="S1404" i="3"/>
  <c r="Z2959" i="3"/>
  <c r="AA2204" i="3"/>
  <c r="Y1168" i="3"/>
  <c r="U2236" i="3"/>
  <c r="Q2377" i="3"/>
  <c r="Q2536" i="3"/>
  <c r="Z1527" i="3"/>
  <c r="T2235" i="3"/>
  <c r="Y1563" i="3"/>
  <c r="U2595" i="3"/>
  <c r="AA1318" i="3"/>
  <c r="AA3277" i="3"/>
  <c r="Q2875" i="3"/>
  <c r="AA2617" i="3"/>
  <c r="P2544" i="3"/>
  <c r="T1334" i="3"/>
  <c r="T2996" i="3"/>
  <c r="T882" i="3"/>
  <c r="U1345" i="3"/>
  <c r="Z1203" i="3"/>
  <c r="Z1879" i="3"/>
  <c r="U3180" i="3"/>
  <c r="T2031" i="3"/>
  <c r="Q2460" i="3"/>
  <c r="Y1291" i="3"/>
  <c r="U3232" i="3"/>
  <c r="Q1484" i="3"/>
  <c r="T2160" i="3"/>
  <c r="S1827" i="3"/>
  <c r="U1540" i="3"/>
  <c r="Q1839" i="3"/>
  <c r="Q1374" i="3"/>
  <c r="S2405" i="3"/>
  <c r="U1769" i="3"/>
  <c r="P1719" i="3"/>
  <c r="Y2362" i="3"/>
  <c r="P1481" i="3"/>
  <c r="AA3240" i="3"/>
  <c r="P1704" i="3"/>
  <c r="Z2686" i="3"/>
  <c r="U1082" i="3"/>
  <c r="U2185" i="3"/>
  <c r="Z1230" i="3"/>
  <c r="P1983" i="3"/>
  <c r="Z1239" i="3"/>
  <c r="Y1918" i="3"/>
  <c r="Y1380" i="3"/>
  <c r="T3041" i="3"/>
  <c r="T3030" i="3"/>
  <c r="Z3081" i="3"/>
  <c r="Z1664" i="3"/>
  <c r="U2659" i="3"/>
  <c r="T877" i="3"/>
  <c r="Q2432" i="3"/>
  <c r="Q566" i="3"/>
  <c r="P1718" i="3"/>
  <c r="P1807" i="3"/>
  <c r="T2188" i="3"/>
  <c r="U1535" i="3"/>
  <c r="AA1286" i="3"/>
  <c r="Z1702" i="3"/>
  <c r="P2125" i="3"/>
  <c r="Z2492" i="3"/>
  <c r="AA1030" i="3"/>
  <c r="U1926" i="3"/>
  <c r="P2490" i="3"/>
  <c r="S1777" i="3"/>
  <c r="P3276" i="3"/>
  <c r="T1658" i="3"/>
  <c r="Z1277" i="3"/>
  <c r="Q1244" i="3"/>
  <c r="Q1781" i="3"/>
  <c r="AA1076" i="3"/>
  <c r="T1921" i="3"/>
  <c r="Y2131" i="3"/>
  <c r="AA1218" i="3"/>
  <c r="Y1730" i="3"/>
  <c r="U2095" i="3"/>
  <c r="AA2044" i="3"/>
  <c r="U1343" i="3"/>
  <c r="Z1825" i="3"/>
  <c r="U740" i="3"/>
  <c r="S2344" i="3"/>
  <c r="P566" i="3"/>
  <c r="S2332" i="3"/>
  <c r="P1211" i="3"/>
  <c r="U2181" i="3"/>
  <c r="AA1765" i="3"/>
  <c r="AA1123" i="3"/>
  <c r="S1289" i="3"/>
  <c r="S1964" i="3"/>
  <c r="Z1600" i="3"/>
  <c r="S1109" i="3"/>
  <c r="Y2345" i="3"/>
  <c r="Q1456" i="3"/>
  <c r="AA3088" i="3"/>
  <c r="S2187" i="3"/>
  <c r="S2055" i="3"/>
  <c r="P1091" i="3"/>
  <c r="P2672" i="3"/>
  <c r="P2292" i="3"/>
  <c r="P1158" i="3"/>
  <c r="T3027" i="3"/>
  <c r="P2387" i="3"/>
  <c r="T1599" i="3"/>
  <c r="T1829" i="3"/>
  <c r="Y1847" i="3"/>
  <c r="S3111" i="3"/>
  <c r="Q1810" i="3"/>
  <c r="T1797" i="3"/>
  <c r="S1317" i="3"/>
  <c r="U1782" i="3"/>
  <c r="Q2108" i="3"/>
  <c r="Y1821" i="3"/>
  <c r="T1617" i="3"/>
  <c r="U2155" i="3"/>
  <c r="Q1176" i="3"/>
  <c r="T1584" i="3"/>
  <c r="P2621" i="3"/>
  <c r="S873" i="3"/>
  <c r="P1500" i="3"/>
  <c r="U3212" i="3"/>
  <c r="Q2500" i="3"/>
  <c r="U2313" i="3"/>
  <c r="T1955" i="3"/>
  <c r="Z2490" i="3"/>
  <c r="AA1250" i="3"/>
  <c r="AA2385" i="3"/>
  <c r="T2130" i="3"/>
  <c r="Y2344" i="3"/>
  <c r="Z2115" i="3"/>
  <c r="P2163" i="3"/>
  <c r="AA2341" i="3"/>
  <c r="P1236" i="3"/>
  <c r="S2134" i="3"/>
  <c r="AA1824" i="3"/>
  <c r="P1882" i="3"/>
  <c r="Z1613" i="3"/>
  <c r="U2911" i="3"/>
  <c r="P2157" i="3"/>
  <c r="Y3291" i="3"/>
  <c r="T2128" i="3"/>
  <c r="U2064" i="3"/>
  <c r="P2963" i="3"/>
  <c r="P1083" i="3"/>
  <c r="Z2360" i="3"/>
  <c r="Z1338" i="3"/>
  <c r="S1905" i="3"/>
  <c r="Y2596" i="3"/>
  <c r="Q1218" i="3"/>
  <c r="Z2855" i="3"/>
  <c r="T2332" i="3"/>
  <c r="P2436" i="3"/>
  <c r="Y1881" i="3"/>
  <c r="Q2939" i="3"/>
  <c r="U2229" i="3"/>
  <c r="AA1769" i="3"/>
  <c r="AA1996" i="3"/>
  <c r="P626" i="3"/>
  <c r="P2257" i="3"/>
  <c r="Q1328" i="3"/>
  <c r="Z1772" i="3"/>
  <c r="Q1356" i="3"/>
  <c r="AA2225" i="3"/>
  <c r="S2073" i="3"/>
  <c r="P1428" i="3"/>
  <c r="U2584" i="3"/>
  <c r="Q1950" i="3"/>
  <c r="U2726" i="3"/>
  <c r="Y1504" i="3"/>
  <c r="T2378" i="3"/>
  <c r="S1089" i="3"/>
  <c r="Y2940" i="3"/>
  <c r="Z2328" i="3"/>
  <c r="Q2258" i="3"/>
  <c r="Y1119" i="3"/>
  <c r="P2939" i="3"/>
  <c r="Y1415" i="3"/>
  <c r="Y1549" i="3"/>
  <c r="S2664" i="3"/>
  <c r="U2577" i="3"/>
  <c r="S1299" i="3"/>
  <c r="T1196" i="3"/>
  <c r="U2638" i="3"/>
  <c r="S3157" i="3"/>
  <c r="Q2359" i="3"/>
  <c r="S911" i="3"/>
  <c r="Z1937" i="3"/>
  <c r="S2400" i="3"/>
  <c r="U1724" i="3"/>
  <c r="Q1838" i="3"/>
  <c r="T2138" i="3"/>
  <c r="Y1499" i="3"/>
  <c r="P3010" i="3"/>
  <c r="T1882" i="3"/>
  <c r="Z2872" i="3"/>
  <c r="AA1129" i="3"/>
  <c r="AA1165" i="3"/>
  <c r="U2319" i="3"/>
  <c r="Q2187" i="3"/>
  <c r="T3145" i="3"/>
  <c r="S1543" i="3"/>
  <c r="U2530" i="3"/>
  <c r="Q1823" i="3"/>
  <c r="Z2292" i="3"/>
  <c r="S2087" i="3"/>
  <c r="Y2255" i="3"/>
  <c r="S1787" i="3"/>
  <c r="AA1794" i="3"/>
  <c r="Y2317" i="3"/>
  <c r="Y1473" i="3"/>
  <c r="Q2155" i="3"/>
  <c r="S1516" i="3"/>
  <c r="S1874" i="3"/>
  <c r="AA1692" i="3"/>
  <c r="U2123" i="3"/>
  <c r="T2181" i="3"/>
  <c r="Z3097" i="3"/>
  <c r="P2173" i="3"/>
  <c r="Y1216" i="3"/>
  <c r="P1378" i="3"/>
  <c r="Y662" i="3"/>
  <c r="P1583" i="3"/>
  <c r="Q864" i="3"/>
  <c r="U1751" i="3"/>
  <c r="T2534" i="3"/>
  <c r="S1283" i="3"/>
  <c r="AA2476" i="3"/>
  <c r="S1769" i="3"/>
  <c r="P2973" i="3"/>
  <c r="U2935" i="3"/>
  <c r="P1371" i="3"/>
  <c r="Y1939" i="3"/>
  <c r="S1017" i="3"/>
  <c r="P1772" i="3"/>
  <c r="Y2446" i="3"/>
  <c r="Y3156" i="3"/>
  <c r="AA1879" i="3"/>
  <c r="Y1679" i="3"/>
  <c r="U2008" i="3"/>
  <c r="T1854" i="3"/>
  <c r="P1705" i="3"/>
  <c r="P954" i="3"/>
  <c r="T1989" i="3"/>
  <c r="U1552" i="3"/>
  <c r="S1198" i="3"/>
  <c r="Y2402" i="3"/>
  <c r="Q2319" i="3"/>
  <c r="P1369" i="3"/>
  <c r="Y796" i="3"/>
  <c r="T2596" i="3"/>
  <c r="Y2260" i="3"/>
  <c r="AA2279" i="3"/>
  <c r="Y943" i="3"/>
  <c r="S1279" i="3"/>
  <c r="U1867" i="3"/>
  <c r="Z2871" i="3"/>
  <c r="Z1475" i="3"/>
  <c r="P1548" i="3"/>
  <c r="U1135" i="3"/>
  <c r="U3303" i="3"/>
  <c r="P2026" i="3"/>
  <c r="P2396" i="3"/>
  <c r="U1959" i="3"/>
  <c r="Z1104" i="3"/>
  <c r="Z2272" i="3"/>
  <c r="Q2109" i="3"/>
  <c r="Q2968" i="3"/>
  <c r="AA1527" i="3"/>
  <c r="Y2059" i="3"/>
  <c r="U1170" i="3"/>
  <c r="U2466" i="3"/>
  <c r="S2253" i="3"/>
  <c r="U1840" i="3"/>
  <c r="Y2095" i="3"/>
  <c r="U1521" i="3"/>
  <c r="Z2333" i="3"/>
  <c r="T1195" i="3"/>
  <c r="Z1909" i="3"/>
  <c r="U1097" i="3"/>
  <c r="AA1815" i="3"/>
  <c r="Y2508" i="3"/>
  <c r="Z2585" i="3"/>
  <c r="AA2390" i="3"/>
  <c r="Z2957" i="3"/>
  <c r="Q2443" i="3"/>
  <c r="S938" i="3"/>
  <c r="U2403" i="3"/>
  <c r="U2149" i="3"/>
  <c r="T1349" i="3"/>
  <c r="Z1216" i="3"/>
  <c r="Z1967" i="3"/>
  <c r="P2122" i="3"/>
  <c r="Q1436" i="3"/>
  <c r="U2492" i="3"/>
  <c r="U3005" i="3"/>
  <c r="S3083" i="3"/>
  <c r="Z2794" i="3"/>
  <c r="AA2186" i="3"/>
  <c r="T938" i="3"/>
  <c r="Z989" i="3"/>
  <c r="S2007" i="3"/>
  <c r="U945" i="3"/>
  <c r="AA2932" i="3"/>
  <c r="Q3139" i="3"/>
  <c r="T3221" i="3"/>
  <c r="S1939" i="3"/>
  <c r="U2695" i="3"/>
  <c r="R840" i="3"/>
  <c r="Y2939" i="3"/>
  <c r="T1333" i="3"/>
  <c r="Z1195" i="3"/>
  <c r="Y1376" i="3"/>
  <c r="U2812" i="3"/>
  <c r="Q1091" i="3"/>
  <c r="Q2976" i="3"/>
  <c r="T1729" i="3"/>
  <c r="AA2368" i="3"/>
  <c r="U2178" i="3"/>
  <c r="AA1462" i="3"/>
  <c r="T1603" i="3"/>
  <c r="T839" i="3"/>
  <c r="R1733" i="3"/>
  <c r="T1985" i="3"/>
  <c r="T1706" i="3"/>
  <c r="Y983" i="3"/>
  <c r="U2042" i="3"/>
  <c r="AA1734" i="3"/>
  <c r="Q1817" i="3"/>
  <c r="Z2337" i="3"/>
  <c r="Z1989" i="3"/>
  <c r="U2202" i="3"/>
  <c r="T2879" i="3"/>
  <c r="Z2402" i="3"/>
  <c r="Q2323" i="3"/>
  <c r="U1332" i="3"/>
  <c r="T1646" i="3"/>
  <c r="T2883" i="3"/>
  <c r="AA1714" i="3"/>
  <c r="U1280" i="3"/>
  <c r="S3128" i="3"/>
  <c r="AA1184" i="3"/>
  <c r="T1819" i="3"/>
  <c r="Z2430" i="3"/>
  <c r="Q1984" i="3"/>
  <c r="P1448" i="3"/>
  <c r="S1869" i="3"/>
  <c r="Z1406" i="3"/>
  <c r="T2005" i="3"/>
  <c r="P1646" i="3"/>
  <c r="U2177" i="3"/>
  <c r="U1933" i="3"/>
  <c r="P1607" i="3"/>
  <c r="Z2446" i="3"/>
  <c r="S1291" i="3"/>
  <c r="P2551" i="3"/>
  <c r="Z2161" i="3"/>
  <c r="S2093" i="3"/>
  <c r="Q2231" i="3"/>
  <c r="AA2446" i="3"/>
  <c r="S2229" i="3"/>
  <c r="AA2998" i="3"/>
  <c r="U2205" i="3"/>
  <c r="Z2192" i="3"/>
  <c r="T2155" i="3"/>
  <c r="Y1806" i="3"/>
  <c r="P2690" i="3"/>
  <c r="P1265" i="3"/>
  <c r="Q1106" i="3"/>
  <c r="T1510" i="3"/>
  <c r="AA1369" i="3"/>
  <c r="U986" i="3"/>
  <c r="Y1925" i="3"/>
  <c r="Z2774" i="3"/>
  <c r="Z1953" i="3"/>
  <c r="P2285" i="3"/>
  <c r="Y952" i="3"/>
  <c r="Z1384" i="3"/>
  <c r="T2885" i="3"/>
  <c r="S2597" i="3"/>
  <c r="Q2114" i="3"/>
  <c r="Q3286" i="3"/>
  <c r="T876" i="3"/>
  <c r="Y3300" i="3"/>
  <c r="Q1512" i="3"/>
  <c r="Z2346" i="3"/>
  <c r="Y1067" i="3"/>
  <c r="Z1741" i="3"/>
  <c r="T2780" i="3"/>
  <c r="Y2218" i="3"/>
  <c r="Z2819" i="3"/>
  <c r="P1907" i="3"/>
  <c r="U1222" i="3"/>
  <c r="AA2872" i="3"/>
  <c r="Z1929" i="3"/>
  <c r="U2764" i="3"/>
  <c r="S3288" i="3"/>
  <c r="Y2590" i="3"/>
  <c r="Q2580" i="3"/>
  <c r="S2709" i="3"/>
  <c r="AA2968" i="3"/>
  <c r="U1873" i="3"/>
  <c r="Z2552" i="3"/>
  <c r="P1715" i="3"/>
  <c r="Y2514" i="3"/>
  <c r="AA2076" i="3"/>
  <c r="AA1762" i="3"/>
  <c r="Z1592" i="3"/>
  <c r="P2217" i="3"/>
  <c r="Y2434" i="3"/>
  <c r="Q1615" i="3"/>
  <c r="AA2376" i="3"/>
  <c r="P801" i="3"/>
  <c r="Q2392" i="3"/>
  <c r="Z2054" i="3"/>
  <c r="Z3079" i="3"/>
  <c r="Z1779" i="3"/>
  <c r="S2300" i="3"/>
  <c r="AA1851" i="3"/>
  <c r="AA549" i="3"/>
  <c r="T1903" i="3"/>
  <c r="U1876" i="3"/>
  <c r="Z1274" i="3"/>
  <c r="S2757" i="3"/>
  <c r="P1813" i="3"/>
  <c r="Z3293" i="3"/>
  <c r="Y1619" i="3"/>
  <c r="T2230" i="3"/>
  <c r="T2442" i="3"/>
  <c r="T1818" i="3"/>
  <c r="P1987" i="3"/>
  <c r="S3058" i="3"/>
  <c r="Y2256" i="3"/>
  <c r="Y2432" i="3"/>
  <c r="P1547" i="3"/>
  <c r="Q3122" i="3"/>
  <c r="P1650" i="3"/>
  <c r="P2761" i="3"/>
  <c r="Z2454" i="3"/>
  <c r="AA3218" i="3"/>
  <c r="P1693" i="3"/>
  <c r="S2577" i="3"/>
  <c r="Y596" i="3"/>
  <c r="Y2456" i="3"/>
  <c r="Y645" i="3"/>
  <c r="AA1510" i="3"/>
  <c r="Y1057" i="3"/>
  <c r="P1835" i="3"/>
  <c r="S1155" i="3"/>
  <c r="T1906" i="3"/>
  <c r="Q2657" i="3"/>
  <c r="AA2185" i="3"/>
  <c r="Z2918" i="3"/>
  <c r="U2734" i="3"/>
  <c r="Z872" i="3"/>
  <c r="S2245" i="3"/>
  <c r="Y2138" i="3"/>
  <c r="U2157" i="3"/>
  <c r="T1419" i="3"/>
  <c r="Y2601" i="3"/>
  <c r="S2416" i="3"/>
  <c r="T1261" i="3"/>
  <c r="AA1970" i="3"/>
  <c r="AA1194" i="3"/>
  <c r="Q2233" i="3"/>
  <c r="S2051" i="3"/>
  <c r="U1480" i="3"/>
  <c r="U1756" i="3"/>
  <c r="Z1123" i="3"/>
  <c r="P2072" i="3"/>
  <c r="T1677" i="3"/>
  <c r="P2382" i="3"/>
  <c r="S1519" i="3"/>
  <c r="P1524" i="3"/>
  <c r="U2375" i="3"/>
  <c r="R2787" i="3"/>
  <c r="T3111" i="3"/>
  <c r="U2501" i="3"/>
  <c r="Z1383" i="3"/>
  <c r="T3155" i="3"/>
  <c r="U2952" i="3"/>
  <c r="Q1111" i="3"/>
  <c r="Z3302" i="3"/>
  <c r="S2124" i="3"/>
  <c r="Q1770" i="3"/>
  <c r="Z1565" i="3"/>
  <c r="AA2278" i="3"/>
  <c r="P2063" i="3"/>
  <c r="S1203" i="3"/>
  <c r="S2198" i="3"/>
  <c r="Q1468" i="3"/>
  <c r="Y1375" i="3"/>
  <c r="S2602" i="3"/>
  <c r="Z2452" i="3"/>
  <c r="T2216" i="3"/>
  <c r="Y1589" i="3"/>
  <c r="U1586" i="3"/>
  <c r="P1523" i="3"/>
  <c r="U2485" i="3"/>
  <c r="U1475" i="3"/>
  <c r="AA3127" i="3"/>
  <c r="S1307" i="3"/>
  <c r="U1742" i="3"/>
  <c r="Z2024" i="3"/>
  <c r="T1182" i="3"/>
  <c r="U2807" i="3"/>
  <c r="Q974" i="3"/>
  <c r="Z2219" i="3"/>
  <c r="AA721" i="3"/>
  <c r="Y1809" i="3"/>
  <c r="Z2321" i="3"/>
  <c r="AA2159" i="3"/>
  <c r="P1348" i="3"/>
  <c r="AA2133" i="3"/>
  <c r="T1904" i="3"/>
  <c r="S2691" i="3"/>
  <c r="S1698" i="3"/>
  <c r="Q2158" i="3"/>
  <c r="U1243" i="3"/>
  <c r="S3101" i="3"/>
  <c r="Z1843" i="3"/>
  <c r="Q2506" i="3"/>
  <c r="T1353" i="3"/>
  <c r="Z2532" i="3"/>
  <c r="AA2486" i="3"/>
  <c r="AA1747" i="3"/>
  <c r="Q1633" i="3"/>
  <c r="S1875" i="3"/>
  <c r="Y1531" i="3"/>
  <c r="P3113" i="3"/>
  <c r="U1976" i="3"/>
  <c r="P2593" i="3"/>
  <c r="T2329" i="3"/>
  <c r="AA2309" i="3"/>
  <c r="P2220" i="3"/>
  <c r="Z2663" i="3"/>
  <c r="Z2229" i="3"/>
  <c r="AA1989" i="3"/>
  <c r="Y1943" i="3"/>
  <c r="S1732" i="3"/>
  <c r="Z1488" i="3"/>
  <c r="S2681" i="3"/>
  <c r="U1489" i="3"/>
  <c r="T1231" i="3"/>
  <c r="T1375" i="3"/>
  <c r="U2103" i="3"/>
  <c r="Y2279" i="3"/>
  <c r="Z2327" i="3"/>
  <c r="U3154" i="3"/>
  <c r="Y2062" i="3"/>
  <c r="U1263" i="3"/>
  <c r="T2151" i="3"/>
  <c r="T1558" i="3"/>
  <c r="Y1945" i="3"/>
  <c r="S1893" i="3"/>
  <c r="AA1709" i="3"/>
  <c r="T2767" i="3"/>
  <c r="S1371" i="3"/>
  <c r="S1604" i="3"/>
  <c r="AA1449" i="3"/>
  <c r="Q2036" i="3"/>
  <c r="Z2536" i="3"/>
  <c r="S1384" i="3"/>
  <c r="U1358" i="3"/>
  <c r="AA2761" i="3"/>
  <c r="U2199" i="3"/>
  <c r="U1688" i="3"/>
  <c r="Y2304" i="3"/>
  <c r="Y2442" i="3"/>
  <c r="Y912" i="3"/>
  <c r="S1205" i="3"/>
  <c r="S1826" i="3"/>
  <c r="Y1620" i="3"/>
  <c r="P1442" i="3"/>
  <c r="Z1180" i="3"/>
  <c r="Q2646" i="3"/>
  <c r="T1265" i="3"/>
  <c r="Y1595" i="3"/>
  <c r="AA1678" i="3"/>
  <c r="Y1781" i="3"/>
  <c r="S2371" i="3"/>
  <c r="Y1323" i="3"/>
  <c r="AA3254" i="3"/>
  <c r="U1972" i="3"/>
  <c r="P3094" i="3"/>
  <c r="Y1813" i="3"/>
  <c r="AA1733" i="3"/>
  <c r="P3307" i="3"/>
  <c r="Y1984" i="3"/>
  <c r="S2611" i="3"/>
  <c r="Q1695" i="3"/>
  <c r="AA3298" i="3"/>
  <c r="Z1529" i="3"/>
  <c r="P1929" i="3"/>
  <c r="R2224" i="3"/>
  <c r="Z2266" i="3"/>
  <c r="U1687" i="3"/>
  <c r="T1977" i="3"/>
  <c r="Q2384" i="3"/>
  <c r="T1266" i="3"/>
  <c r="Q2173" i="3"/>
  <c r="T1763" i="3"/>
  <c r="T1900" i="3"/>
  <c r="Q1980" i="3"/>
  <c r="Z2538" i="3"/>
  <c r="Y1883" i="3"/>
  <c r="Z1046" i="3"/>
  <c r="U1675" i="3"/>
  <c r="S1301" i="3"/>
  <c r="Y2632" i="3"/>
  <c r="R3127" i="3"/>
  <c r="R1138" i="3"/>
  <c r="U2111" i="3"/>
  <c r="Y2053" i="3"/>
  <c r="Q1412" i="3"/>
  <c r="Y1292" i="3"/>
  <c r="Q1545" i="3"/>
  <c r="S1856" i="3"/>
  <c r="T1890" i="3"/>
  <c r="S1653" i="3"/>
  <c r="Z1852" i="3"/>
  <c r="U1235" i="3"/>
  <c r="Q1307" i="3"/>
  <c r="U1653" i="3"/>
  <c r="AA2515" i="3"/>
  <c r="P1059" i="3"/>
  <c r="Z2577" i="3"/>
  <c r="Z1984" i="3"/>
  <c r="P2108" i="3"/>
  <c r="Y2331" i="3"/>
  <c r="S2511" i="3"/>
  <c r="Y1653" i="3"/>
  <c r="Q2182" i="3"/>
  <c r="U2745" i="3"/>
  <c r="S1208" i="3"/>
  <c r="Z1486" i="3"/>
  <c r="T1133" i="3"/>
  <c r="S901" i="3"/>
  <c r="AA2427" i="3"/>
  <c r="Z1642" i="3"/>
  <c r="S3191" i="3"/>
  <c r="S2727" i="3"/>
  <c r="AA1950" i="3"/>
  <c r="U3084" i="3"/>
  <c r="Y1824" i="3"/>
  <c r="P2313" i="3"/>
  <c r="X2465" i="3"/>
  <c r="U1294" i="3"/>
  <c r="U1317" i="3"/>
  <c r="T1327" i="3"/>
  <c r="Z3032" i="3"/>
  <c r="Z2835" i="3"/>
  <c r="S2875" i="3"/>
  <c r="AA1755" i="3"/>
  <c r="P2525" i="3"/>
  <c r="P1528" i="3"/>
  <c r="Q1992" i="3"/>
  <c r="S1037" i="3"/>
  <c r="T2317" i="3"/>
  <c r="Q2106" i="3"/>
  <c r="Y2068" i="3"/>
  <c r="S1710" i="3"/>
  <c r="Q2340" i="3"/>
  <c r="AA2521" i="3"/>
  <c r="T3095" i="3"/>
  <c r="AA2268" i="3"/>
  <c r="S1992" i="3"/>
  <c r="Z2489" i="3"/>
  <c r="U3049" i="3"/>
  <c r="S1788" i="3"/>
  <c r="AA3028" i="3"/>
  <c r="Q1214" i="3"/>
  <c r="Y2981" i="3"/>
  <c r="Z2250" i="3"/>
  <c r="Y2305" i="3"/>
  <c r="P1799" i="3"/>
  <c r="S733" i="3"/>
  <c r="S2367" i="3"/>
  <c r="U2925" i="3"/>
  <c r="AA2079" i="3"/>
  <c r="Z1865" i="3"/>
  <c r="U972" i="3"/>
  <c r="Z1945" i="3"/>
  <c r="U1614" i="3"/>
  <c r="T2098" i="3"/>
  <c r="Z2740" i="3"/>
  <c r="Y3211" i="3"/>
  <c r="T3117" i="3"/>
  <c r="R1674" i="3"/>
  <c r="Y1762" i="3"/>
  <c r="Z1033" i="3"/>
  <c r="T1241" i="3"/>
  <c r="P2123" i="3"/>
  <c r="Y1703" i="3"/>
  <c r="P2096" i="3"/>
  <c r="Z2662" i="3"/>
  <c r="Z1611" i="3"/>
  <c r="Z1555" i="3"/>
  <c r="Q1974" i="3"/>
  <c r="Z1647" i="3"/>
  <c r="AA2550" i="3"/>
  <c r="T1561" i="3"/>
  <c r="S2558" i="3"/>
  <c r="Q2283" i="3"/>
  <c r="S2163" i="3"/>
  <c r="Z1775" i="3"/>
  <c r="P1980" i="3"/>
  <c r="T959" i="3"/>
  <c r="U1650" i="3"/>
  <c r="AA2371" i="3"/>
  <c r="P1384" i="3"/>
  <c r="Y1755" i="3"/>
  <c r="U966" i="3"/>
  <c r="Y1807" i="3"/>
  <c r="Y2384" i="3"/>
  <c r="Y1567" i="3"/>
  <c r="AA2319" i="3"/>
  <c r="R2154" i="3"/>
  <c r="Z1516" i="3"/>
  <c r="Z1381" i="3"/>
  <c r="Q2609" i="3"/>
  <c r="U2352" i="3"/>
  <c r="T3065" i="3"/>
  <c r="T2864" i="3"/>
  <c r="Y1608" i="3"/>
  <c r="AA3224" i="3"/>
  <c r="T3190" i="3"/>
  <c r="Y3271" i="3"/>
  <c r="P2797" i="3"/>
  <c r="Y2401" i="3"/>
  <c r="T1522" i="3"/>
  <c r="Y2232" i="3"/>
  <c r="S1708" i="3"/>
  <c r="T3235" i="3"/>
  <c r="P2634" i="3"/>
  <c r="Z2804" i="3"/>
  <c r="P1879" i="3"/>
  <c r="T2006" i="3"/>
  <c r="P2083" i="3"/>
  <c r="AA1291" i="3"/>
  <c r="Y2243" i="3"/>
  <c r="AA2007" i="3"/>
  <c r="T1672" i="3"/>
  <c r="Y2852" i="3"/>
  <c r="P1711" i="3"/>
  <c r="U3205" i="3"/>
  <c r="U1575" i="3"/>
  <c r="U2407" i="3"/>
  <c r="Q1756" i="3"/>
  <c r="T1675" i="3"/>
  <c r="Z2075" i="3"/>
  <c r="Z1729" i="3"/>
  <c r="Z1859" i="3"/>
  <c r="P1819" i="3"/>
  <c r="X3111" i="3"/>
  <c r="T1299" i="3"/>
  <c r="P1986" i="3"/>
  <c r="S560" i="3"/>
  <c r="Q1489" i="3"/>
  <c r="T2843" i="3"/>
  <c r="T2971" i="3"/>
  <c r="Y2824" i="3"/>
  <c r="Y840" i="3"/>
  <c r="Q1899" i="3"/>
  <c r="AA1671" i="3"/>
  <c r="Z2070" i="3"/>
  <c r="Y1779" i="3"/>
  <c r="Y2185" i="3"/>
  <c r="P2158" i="3"/>
  <c r="AA1349" i="3"/>
  <c r="Q2614" i="3"/>
  <c r="Z1083" i="3"/>
  <c r="AA1065" i="3"/>
  <c r="S1608" i="3"/>
  <c r="Z1543" i="3"/>
  <c r="U2346" i="3"/>
  <c r="Z1960" i="3"/>
  <c r="T3047" i="3"/>
  <c r="Q1716" i="3"/>
  <c r="P1733" i="3"/>
  <c r="T1450" i="3"/>
  <c r="Q2075" i="3"/>
  <c r="P2177" i="3"/>
  <c r="U1239" i="3"/>
  <c r="S1574" i="3"/>
  <c r="P2738" i="3"/>
  <c r="U1777" i="3"/>
  <c r="U2421" i="3"/>
  <c r="Z964" i="3"/>
  <c r="Y2564" i="3"/>
  <c r="U2245" i="3"/>
  <c r="Q2095" i="3"/>
  <c r="P2556" i="3"/>
  <c r="U2273" i="3"/>
  <c r="U1035" i="3"/>
  <c r="Q1515" i="3"/>
  <c r="P1234" i="3"/>
  <c r="Y1673" i="3"/>
  <c r="U850" i="3"/>
  <c r="Z1824" i="3"/>
  <c r="AA2597" i="3"/>
  <c r="U1305" i="3"/>
  <c r="P2602" i="3"/>
  <c r="Q3029" i="3"/>
  <c r="AA2383" i="3"/>
  <c r="U2244" i="3"/>
  <c r="Y2318" i="3"/>
  <c r="P1970" i="3"/>
  <c r="Y2904" i="3"/>
  <c r="AA2307" i="3"/>
  <c r="AA2541" i="3"/>
  <c r="S1778" i="3"/>
  <c r="AA3068" i="3"/>
  <c r="P1351" i="3"/>
  <c r="S2436" i="3"/>
  <c r="Z2059" i="3"/>
  <c r="Z2153" i="3"/>
  <c r="S1058" i="3"/>
  <c r="P2384" i="3"/>
  <c r="Q1319" i="3"/>
  <c r="T3091" i="3"/>
  <c r="AA2578" i="3"/>
  <c r="Y1229" i="3"/>
  <c r="Y1905" i="3"/>
  <c r="Y1474" i="3"/>
  <c r="Y1654" i="3"/>
  <c r="T1468" i="3"/>
  <c r="Z1043" i="3"/>
  <c r="Q2133" i="3"/>
  <c r="T1549" i="3"/>
  <c r="S1694" i="3"/>
  <c r="Z1583" i="3"/>
  <c r="AA2389" i="3"/>
  <c r="Q1275" i="3"/>
  <c r="P2522" i="3"/>
  <c r="Q2234" i="3"/>
  <c r="U1785" i="3"/>
  <c r="S2813" i="3"/>
  <c r="U846" i="3"/>
  <c r="Z1726" i="3"/>
  <c r="U819" i="3"/>
  <c r="AA1899" i="3"/>
  <c r="AA1602" i="3"/>
  <c r="Q1399" i="3"/>
  <c r="P2250" i="3"/>
  <c r="U1763" i="3"/>
  <c r="U1987" i="3"/>
  <c r="AA2464" i="3"/>
  <c r="Y1562" i="3"/>
  <c r="Y3035" i="3"/>
  <c r="U2378" i="3"/>
  <c r="P2636" i="3"/>
  <c r="Y2626" i="3"/>
  <c r="Y1378" i="3"/>
  <c r="U3329" i="3"/>
  <c r="Z2801" i="3"/>
  <c r="P1407" i="3"/>
  <c r="T2211" i="3"/>
  <c r="T2254" i="3"/>
  <c r="AA1687" i="3"/>
  <c r="Y1974" i="3"/>
  <c r="Z2167" i="3"/>
  <c r="Q2608" i="3"/>
  <c r="Z2421" i="3"/>
  <c r="P2923" i="3"/>
  <c r="Y2929" i="3"/>
  <c r="X2264" i="3"/>
  <c r="Z2340" i="3"/>
  <c r="S1742" i="3"/>
  <c r="Q3147" i="3"/>
  <c r="S1957" i="3"/>
  <c r="S2790" i="3"/>
  <c r="P1585" i="3"/>
  <c r="Q2069" i="3"/>
  <c r="AA2108" i="3"/>
  <c r="AA3126" i="3"/>
  <c r="Y1675" i="3"/>
  <c r="U3143" i="3"/>
  <c r="Y3261" i="3"/>
  <c r="Z1237" i="3"/>
  <c r="AA1546" i="3"/>
  <c r="P1302" i="3"/>
  <c r="Q1228" i="3"/>
  <c r="AA2337" i="3"/>
  <c r="T2946" i="3"/>
  <c r="P2121" i="3"/>
  <c r="AA686" i="3"/>
  <c r="T2010" i="3"/>
  <c r="T705" i="3"/>
  <c r="T2133" i="3"/>
  <c r="Y836" i="3"/>
  <c r="AA1248" i="3"/>
  <c r="Y2105" i="3"/>
  <c r="U1702" i="3"/>
  <c r="Y2740" i="3"/>
  <c r="AA1159" i="3"/>
  <c r="Q1457" i="3"/>
  <c r="U2428" i="3"/>
  <c r="U1551" i="3"/>
  <c r="Q2756" i="3"/>
  <c r="T1408" i="3"/>
  <c r="T2518" i="3"/>
  <c r="U1238" i="3"/>
  <c r="Y2120" i="3"/>
  <c r="Q961" i="3"/>
  <c r="Z1927" i="3"/>
  <c r="Y2006" i="3"/>
  <c r="P3003" i="3"/>
  <c r="AA2001" i="3"/>
  <c r="Z1366" i="3"/>
  <c r="P1322" i="3"/>
  <c r="S2481" i="3"/>
  <c r="AA1337" i="3"/>
  <c r="U2586" i="3"/>
  <c r="Z2364" i="3"/>
  <c r="P1727" i="3"/>
  <c r="Q2557" i="3"/>
  <c r="S1915" i="3"/>
  <c r="U1497" i="3"/>
  <c r="AA1086" i="3"/>
  <c r="Y1791" i="3"/>
  <c r="Y2228" i="3"/>
  <c r="Q1840" i="3"/>
  <c r="U1821" i="3"/>
  <c r="Q1272" i="3"/>
  <c r="P1887" i="3"/>
  <c r="S2369" i="3"/>
  <c r="U2265" i="3"/>
  <c r="Y1726" i="3"/>
  <c r="Z1723" i="3"/>
  <c r="P2178" i="3"/>
  <c r="P2132" i="3"/>
  <c r="S1646" i="3"/>
  <c r="Y1859" i="3"/>
  <c r="Z2242" i="3"/>
  <c r="T1884" i="3"/>
  <c r="P1491" i="3"/>
  <c r="Z2441" i="3"/>
  <c r="AA3072" i="3"/>
  <c r="Q1669" i="3"/>
  <c r="T1127" i="3"/>
  <c r="T2175" i="3"/>
  <c r="Z3001" i="3"/>
  <c r="S2375" i="3"/>
  <c r="Y1785" i="3"/>
  <c r="Z2319" i="3"/>
  <c r="AA849" i="3"/>
  <c r="Z1072" i="3"/>
  <c r="AA3210" i="3"/>
  <c r="Q1785" i="3"/>
  <c r="P1633" i="3"/>
  <c r="Z1800" i="3"/>
  <c r="Y3105" i="3"/>
  <c r="S2832" i="3"/>
  <c r="U2744" i="3"/>
  <c r="Y1203" i="3"/>
  <c r="S1562" i="3"/>
  <c r="AA2706" i="3"/>
  <c r="Z1041" i="3"/>
  <c r="S2303" i="3"/>
  <c r="Q2110" i="3"/>
  <c r="Q2818" i="3"/>
  <c r="U1922" i="3"/>
  <c r="Z2010" i="3"/>
  <c r="P1451" i="3"/>
  <c r="AA2011" i="3"/>
  <c r="P1894" i="3"/>
  <c r="T1600" i="3"/>
  <c r="U1116" i="3"/>
  <c r="T3182" i="3"/>
  <c r="Y2586" i="3"/>
  <c r="T1991" i="3"/>
  <c r="P1248" i="3"/>
  <c r="Y2130" i="3"/>
  <c r="T1683" i="3"/>
  <c r="AA3248" i="3"/>
  <c r="P1225" i="3"/>
  <c r="Z2155" i="3"/>
  <c r="Q997" i="3"/>
  <c r="AA1936" i="3"/>
  <c r="U1052" i="3"/>
  <c r="Y1548" i="3"/>
  <c r="P1965" i="3"/>
  <c r="Y2609" i="3"/>
  <c r="Y2800" i="3"/>
  <c r="X1831" i="3"/>
  <c r="P2630" i="3"/>
  <c r="P2409" i="3"/>
  <c r="Y735" i="3"/>
  <c r="P2261" i="3"/>
  <c r="Q2194" i="3"/>
  <c r="P1830" i="3"/>
  <c r="Y3119" i="3"/>
  <c r="Z1163" i="3"/>
  <c r="P856" i="3"/>
  <c r="AA1711" i="3"/>
  <c r="Z1300" i="3"/>
  <c r="P1537" i="3"/>
  <c r="T1417" i="3"/>
  <c r="Q1480" i="3"/>
  <c r="Z2127" i="3"/>
  <c r="Y2413" i="3"/>
  <c r="Z1733" i="3"/>
  <c r="U2721" i="3"/>
  <c r="AA1891" i="3"/>
  <c r="P1920" i="3"/>
  <c r="T2648" i="3"/>
  <c r="P1916" i="3"/>
  <c r="AA1320" i="3"/>
  <c r="U1419" i="3"/>
  <c r="P2886" i="3"/>
  <c r="Q2474" i="3"/>
  <c r="T1066" i="3"/>
  <c r="S3046" i="3"/>
  <c r="U1794" i="3"/>
  <c r="T969" i="3"/>
  <c r="T2112" i="3"/>
  <c r="T957" i="3"/>
  <c r="S1534" i="3"/>
  <c r="S2853" i="3"/>
  <c r="Y2457" i="3"/>
  <c r="P2489" i="3"/>
  <c r="P1869" i="3"/>
  <c r="Q2000" i="3"/>
  <c r="P1592" i="3"/>
  <c r="Y2506" i="3"/>
  <c r="Q638" i="3"/>
  <c r="T1143" i="3"/>
  <c r="T1827" i="3"/>
  <c r="Q1604" i="3"/>
  <c r="T1636" i="3"/>
  <c r="Q2561" i="3"/>
  <c r="Y2399" i="3"/>
  <c r="Q1361" i="3"/>
  <c r="S878" i="3"/>
  <c r="P1276" i="3"/>
  <c r="Y1034" i="3"/>
  <c r="U3036" i="3"/>
  <c r="S1111" i="3"/>
  <c r="Z835" i="3"/>
  <c r="S936" i="3"/>
  <c r="T1638" i="3"/>
  <c r="U2237" i="3"/>
  <c r="S1225" i="3"/>
  <c r="AA2345" i="3"/>
  <c r="Y2638" i="3"/>
  <c r="Z699" i="3"/>
  <c r="Q1242" i="3"/>
  <c r="AA894" i="3"/>
  <c r="S1689" i="3"/>
  <c r="T282" i="3"/>
  <c r="Y1790" i="3"/>
  <c r="S1310" i="3"/>
  <c r="S978" i="3"/>
  <c r="AA1735" i="3"/>
  <c r="Y2323" i="3"/>
  <c r="AA1422" i="3"/>
  <c r="Q1247" i="3"/>
  <c r="T2475" i="3"/>
  <c r="U793" i="3"/>
  <c r="U1973" i="3"/>
  <c r="U1592" i="3"/>
  <c r="Y2291" i="3"/>
  <c r="S2428" i="3"/>
  <c r="Z1817" i="3"/>
  <c r="AA1118" i="3"/>
  <c r="U2456" i="3"/>
  <c r="Z1016" i="3"/>
  <c r="U1237" i="3"/>
  <c r="Y2048" i="3"/>
  <c r="S1184" i="3"/>
  <c r="U1533" i="3"/>
  <c r="Y1221" i="3"/>
  <c r="U1554" i="3"/>
  <c r="Z1766" i="3"/>
  <c r="Y1753" i="3"/>
  <c r="Q2494" i="3"/>
  <c r="T1015" i="3"/>
  <c r="S2338" i="3"/>
  <c r="Q1168" i="3"/>
  <c r="Q1493" i="3"/>
  <c r="T2206" i="3"/>
  <c r="AA1005" i="3"/>
  <c r="S1158" i="3"/>
  <c r="Y702" i="3"/>
  <c r="P3262" i="3"/>
  <c r="S1297" i="3"/>
  <c r="Q1946" i="3"/>
  <c r="U1278" i="3"/>
  <c r="Z1044" i="3"/>
  <c r="AA2977" i="3"/>
  <c r="P1205" i="3"/>
  <c r="Q2025" i="3"/>
  <c r="Y2563" i="3"/>
  <c r="Q2229" i="3"/>
  <c r="P1725" i="3"/>
  <c r="Q1734" i="3"/>
  <c r="T1968" i="3"/>
  <c r="AA1225" i="3"/>
  <c r="U1166" i="3"/>
  <c r="Y1355" i="3"/>
  <c r="P3119" i="3"/>
  <c r="T1885" i="3"/>
  <c r="AA2997" i="3"/>
  <c r="P1360" i="3"/>
  <c r="U1085" i="3"/>
  <c r="AA1618" i="3"/>
  <c r="U1712" i="3"/>
  <c r="AA2457" i="3"/>
  <c r="Y2014" i="3"/>
  <c r="Y1028" i="3"/>
  <c r="U607" i="3"/>
  <c r="Z2395" i="3"/>
  <c r="U2166" i="3"/>
  <c r="U926" i="3"/>
  <c r="S1382" i="3"/>
  <c r="S3300" i="3"/>
  <c r="U2098" i="3"/>
  <c r="Y2820" i="3"/>
  <c r="T1513" i="3"/>
  <c r="Q1551" i="3"/>
  <c r="P1151" i="3"/>
  <c r="U2371" i="3"/>
  <c r="Q1495" i="3"/>
  <c r="AA989" i="3"/>
  <c r="Z2967" i="3"/>
  <c r="AA3201" i="3"/>
  <c r="Y1551" i="3"/>
  <c r="P3080" i="3"/>
  <c r="S1053" i="3"/>
  <c r="Y1198" i="3"/>
  <c r="T1032" i="3"/>
  <c r="Z1243" i="3"/>
  <c r="S1850" i="3"/>
  <c r="T2173" i="3"/>
  <c r="Q2351" i="3"/>
  <c r="T1120" i="3"/>
  <c r="T1177" i="3"/>
  <c r="Q1450" i="3"/>
  <c r="Y2340" i="3"/>
  <c r="P2709" i="3"/>
  <c r="Z1389" i="3"/>
  <c r="P2183" i="3"/>
  <c r="S1765" i="3"/>
  <c r="Q1274" i="3"/>
  <c r="AA1555" i="3"/>
  <c r="S2170" i="3"/>
  <c r="Y1763" i="3"/>
  <c r="Z1833" i="3"/>
  <c r="Q1377" i="3"/>
  <c r="P1216" i="3"/>
  <c r="T1461" i="3"/>
  <c r="S2594" i="3"/>
  <c r="Q1317" i="3"/>
  <c r="Q2906" i="3"/>
  <c r="T1784" i="3"/>
  <c r="P1063" i="3"/>
  <c r="Q1574" i="3"/>
  <c r="S1460" i="3"/>
  <c r="Z2160" i="3"/>
  <c r="S1904" i="3"/>
  <c r="T372" i="3"/>
  <c r="U1530" i="3"/>
  <c r="U998" i="3"/>
  <c r="Q1783" i="3"/>
  <c r="Z3175" i="3"/>
  <c r="U3321" i="3"/>
  <c r="P1409" i="3"/>
  <c r="AA1934" i="3"/>
  <c r="U1913" i="3"/>
  <c r="S1833" i="3"/>
  <c r="Q1612" i="3"/>
  <c r="Z1330" i="3"/>
  <c r="AA3131" i="3"/>
  <c r="AA2273" i="3"/>
  <c r="U1573" i="3"/>
  <c r="Z1888" i="3"/>
  <c r="S1598" i="3"/>
  <c r="S1524" i="3"/>
  <c r="AA2691" i="3"/>
  <c r="U2942" i="3"/>
  <c r="P2782" i="3"/>
  <c r="Z2816" i="3"/>
  <c r="P1479" i="3"/>
  <c r="Y2001" i="3"/>
  <c r="Q1943" i="3"/>
  <c r="Q943" i="3"/>
  <c r="P2588" i="3"/>
  <c r="U1204" i="3"/>
  <c r="P2532" i="3"/>
  <c r="S1394" i="3"/>
  <c r="Q1231" i="3"/>
  <c r="T2111" i="3"/>
  <c r="U2606" i="3"/>
  <c r="R1768" i="3"/>
  <c r="AA1746" i="3"/>
  <c r="Z1949" i="3"/>
  <c r="Y3025" i="3"/>
  <c r="S3292" i="3"/>
  <c r="Q1971" i="3"/>
  <c r="Y2072" i="3"/>
  <c r="U1878" i="3"/>
  <c r="Z1792" i="3"/>
  <c r="Q1085" i="3"/>
  <c r="S1067" i="3"/>
  <c r="P2379" i="3"/>
  <c r="Q1020" i="3"/>
  <c r="U2239" i="3"/>
  <c r="T1928" i="3"/>
  <c r="Q1642" i="3"/>
  <c r="Y2285" i="3"/>
  <c r="U1019" i="3"/>
  <c r="U2582" i="3"/>
  <c r="Y2343" i="3"/>
  <c r="Y449" i="3"/>
  <c r="U656" i="3"/>
  <c r="Y3298" i="3"/>
  <c r="Z1950" i="3"/>
  <c r="AA3070" i="3"/>
  <c r="T2457" i="3"/>
  <c r="T1309" i="3"/>
  <c r="Q2141" i="3"/>
  <c r="Y1650" i="3"/>
  <c r="T2085" i="3"/>
  <c r="P1490" i="3"/>
  <c r="Q1428" i="3"/>
  <c r="Q2208" i="3"/>
  <c r="Z656" i="3"/>
  <c r="S1610" i="3"/>
  <c r="AA1708" i="3"/>
  <c r="Q1308" i="3"/>
  <c r="U2440" i="3"/>
  <c r="S1216" i="3"/>
  <c r="U923" i="3"/>
  <c r="S2675" i="3"/>
  <c r="Y1701" i="3"/>
  <c r="Z1450" i="3"/>
  <c r="U2071" i="3"/>
  <c r="S1782" i="3"/>
  <c r="Q1895" i="3"/>
  <c r="U756" i="3"/>
  <c r="Y3169" i="3"/>
  <c r="U2137" i="3"/>
  <c r="Y2283" i="3"/>
  <c r="Z2644" i="3"/>
  <c r="Y2089" i="3"/>
  <c r="AA3086" i="3"/>
  <c r="P3279" i="3"/>
  <c r="T2768" i="3"/>
  <c r="S1588" i="3"/>
  <c r="Q554" i="3"/>
  <c r="Z2026" i="3"/>
  <c r="T903" i="3"/>
  <c r="Q2541" i="3"/>
  <c r="U1578" i="3"/>
  <c r="Q2162" i="3"/>
  <c r="S1685" i="3"/>
  <c r="Y1050" i="3"/>
  <c r="Z2230" i="3"/>
  <c r="Z1983" i="3"/>
  <c r="Z1531" i="3"/>
  <c r="P2035" i="3"/>
  <c r="Q2770" i="3"/>
  <c r="AA2785" i="3"/>
  <c r="AA1961" i="3"/>
  <c r="AA1282" i="3"/>
  <c r="Z1351" i="3"/>
  <c r="Y1756" i="3"/>
  <c r="Q957" i="3"/>
  <c r="T2787" i="3"/>
  <c r="Z1530" i="3"/>
  <c r="Z1871" i="3"/>
  <c r="S2730" i="3"/>
  <c r="Q3226" i="3"/>
  <c r="Z1057" i="3"/>
  <c r="P1188" i="3"/>
  <c r="AA1741" i="3"/>
  <c r="U1334" i="3"/>
  <c r="S1348" i="3"/>
  <c r="T893" i="3"/>
  <c r="U1656" i="3"/>
  <c r="Z1387" i="3"/>
  <c r="U1396" i="3"/>
  <c r="Z1874" i="3"/>
  <c r="T2430" i="3"/>
  <c r="AA1572" i="3"/>
  <c r="S1660" i="3"/>
  <c r="T1526" i="3"/>
  <c r="Z1390" i="3"/>
  <c r="T1232" i="3"/>
  <c r="Q1353" i="3"/>
  <c r="S1940" i="3"/>
  <c r="U2193" i="3"/>
  <c r="R442" i="3"/>
  <c r="S2761" i="3"/>
  <c r="Q1142" i="3"/>
  <c r="P1829" i="3"/>
  <c r="AA1075" i="3"/>
  <c r="U1816" i="3"/>
  <c r="Z2850" i="3"/>
  <c r="Z1378" i="3"/>
  <c r="T1432" i="3"/>
  <c r="Q1602" i="3"/>
  <c r="P1118" i="3"/>
  <c r="Y2559" i="3"/>
  <c r="S2655" i="3"/>
  <c r="Y2502" i="3"/>
  <c r="R702" i="3"/>
  <c r="U1753" i="3"/>
  <c r="AA1567" i="3"/>
  <c r="U3011" i="3"/>
  <c r="Q2564" i="3"/>
  <c r="U1367" i="3"/>
  <c r="P1674" i="3"/>
  <c r="Q2457" i="3"/>
  <c r="AA1420" i="3"/>
  <c r="Y1612" i="3"/>
  <c r="U1670" i="3"/>
  <c r="U1625" i="3"/>
  <c r="U2430" i="3"/>
  <c r="T907" i="3"/>
  <c r="T1608" i="3"/>
  <c r="S2182" i="3"/>
  <c r="AA1442" i="3"/>
  <c r="Z2018" i="3"/>
  <c r="Q1115" i="3"/>
  <c r="S1468" i="3"/>
  <c r="U1801" i="3"/>
  <c r="P1866" i="3"/>
  <c r="Y2066" i="3"/>
  <c r="U2380" i="3"/>
  <c r="U1660" i="3"/>
  <c r="P1675" i="3"/>
  <c r="P3217" i="3"/>
  <c r="U1408" i="3"/>
  <c r="S2103" i="3"/>
  <c r="S3021" i="3"/>
  <c r="Q1226" i="3"/>
  <c r="AA2301" i="3"/>
  <c r="Q1365" i="3"/>
  <c r="S1988" i="3"/>
  <c r="AA2807" i="3"/>
  <c r="S1385" i="3"/>
  <c r="AA2265" i="3"/>
  <c r="Y878" i="3"/>
  <c r="T1076" i="3"/>
  <c r="Q1641" i="3"/>
  <c r="Q2827" i="3"/>
  <c r="Z1804" i="3"/>
  <c r="S1960" i="3"/>
  <c r="Q2572" i="3"/>
  <c r="P2623" i="3"/>
  <c r="AA1626" i="3"/>
  <c r="Y1646" i="3"/>
  <c r="Z1961" i="3"/>
  <c r="P1020" i="3"/>
  <c r="S1274" i="3"/>
  <c r="U1333" i="3"/>
  <c r="Z2285" i="3"/>
  <c r="AA2415" i="3"/>
  <c r="P1694" i="3"/>
  <c r="P1518" i="3"/>
  <c r="Q2368" i="3"/>
  <c r="Q2849" i="3"/>
  <c r="Z3036" i="3"/>
  <c r="AA1500" i="3"/>
  <c r="Z1740" i="3"/>
  <c r="Y715" i="3"/>
  <c r="AA2419" i="3"/>
  <c r="Z893" i="3"/>
  <c r="AA1797" i="3"/>
  <c r="S2059" i="3"/>
  <c r="P1355" i="3"/>
  <c r="T306" i="3"/>
  <c r="U1729" i="3"/>
  <c r="Q1006" i="3"/>
  <c r="T1249" i="3"/>
  <c r="AA1226" i="3"/>
  <c r="Y2853" i="3"/>
  <c r="AA2033" i="3"/>
  <c r="P2698" i="3"/>
  <c r="AA1778" i="3"/>
  <c r="AA1698" i="3"/>
  <c r="Y1523" i="3"/>
  <c r="Q1682" i="3"/>
  <c r="Y1193" i="3"/>
  <c r="S2433" i="3"/>
  <c r="Z1345" i="3"/>
  <c r="U1684" i="3"/>
  <c r="Q2611" i="3"/>
  <c r="AA2518" i="3"/>
  <c r="R1858" i="3"/>
  <c r="U2988" i="3"/>
  <c r="R349" i="3"/>
  <c r="P2239" i="3"/>
  <c r="Q1955" i="3"/>
  <c r="P2487" i="3"/>
  <c r="Q1957" i="3"/>
  <c r="S1884" i="3"/>
  <c r="AA2954" i="3"/>
  <c r="Y1463" i="3"/>
  <c r="X1568" i="3"/>
  <c r="P1261" i="3"/>
  <c r="Q1007" i="3"/>
  <c r="S1993" i="3"/>
  <c r="Q2862" i="3"/>
  <c r="P2691" i="3"/>
  <c r="Q1700" i="3"/>
  <c r="T2122" i="3"/>
  <c r="Y2195" i="3"/>
  <c r="P2647" i="3"/>
  <c r="AA1147" i="3"/>
  <c r="Q1239" i="3"/>
  <c r="U2563" i="3"/>
  <c r="AA1529" i="3"/>
  <c r="S1292" i="3"/>
  <c r="S1280" i="3"/>
  <c r="Y1250" i="3"/>
  <c r="R2422" i="3"/>
  <c r="Y1973" i="3"/>
  <c r="Y1649" i="3"/>
  <c r="Q1967" i="3"/>
  <c r="Y1517" i="3"/>
  <c r="Q1267" i="3"/>
  <c r="U1347" i="3"/>
  <c r="Q1359" i="3"/>
  <c r="Q1841" i="3"/>
  <c r="Y1592" i="3"/>
  <c r="U1201" i="3"/>
  <c r="Y1478" i="3"/>
  <c r="S1188" i="3"/>
  <c r="U1189" i="3"/>
  <c r="Q2280" i="3"/>
  <c r="P2268" i="3"/>
  <c r="Z2003" i="3"/>
  <c r="U2291" i="3"/>
  <c r="Z1226" i="3"/>
  <c r="AA2297" i="3"/>
  <c r="Y1967" i="3"/>
  <c r="P2225" i="3"/>
  <c r="U3103" i="3"/>
  <c r="AA1753" i="3"/>
  <c r="Y1745" i="3"/>
  <c r="U893" i="3"/>
  <c r="U1861" i="3"/>
  <c r="P1370" i="3"/>
  <c r="Z1709" i="3"/>
  <c r="S1409" i="3"/>
  <c r="Q2053" i="3"/>
  <c r="P3143" i="3"/>
  <c r="Y1831" i="3"/>
  <c r="P3275" i="3"/>
  <c r="Q1859" i="3"/>
  <c r="AA1343" i="3"/>
  <c r="AA571" i="3"/>
  <c r="P1539" i="3"/>
  <c r="T738" i="3"/>
  <c r="Y2535" i="3"/>
  <c r="Z1609" i="3"/>
  <c r="U1311" i="3"/>
  <c r="Q1513" i="3"/>
  <c r="AA2596" i="3"/>
  <c r="U2243" i="3"/>
  <c r="P2651" i="3"/>
  <c r="Z1127" i="3"/>
  <c r="AA1150" i="3"/>
  <c r="P638" i="3"/>
  <c r="U1046" i="3"/>
  <c r="Y1325" i="3"/>
  <c r="S1958" i="3"/>
  <c r="T996" i="3"/>
  <c r="S1256" i="3"/>
  <c r="Y1435" i="3"/>
  <c r="Q2117" i="3"/>
  <c r="Q1774" i="3"/>
  <c r="Q1463" i="3"/>
  <c r="AA1503" i="3"/>
  <c r="S3202" i="3"/>
  <c r="S1927" i="3"/>
  <c r="AA2153" i="3"/>
  <c r="Z1268" i="3"/>
  <c r="T2043" i="3"/>
  <c r="Q1485" i="3"/>
  <c r="T994" i="3"/>
  <c r="P478" i="3"/>
  <c r="U1899" i="3"/>
  <c r="Z1848" i="3"/>
  <c r="U1912" i="3"/>
  <c r="U2596" i="3"/>
  <c r="T2246" i="3"/>
  <c r="Q1637" i="3"/>
  <c r="R1916" i="3"/>
  <c r="P1019" i="3"/>
  <c r="P2082" i="3"/>
  <c r="S3214" i="3"/>
  <c r="T751" i="3"/>
  <c r="U2842" i="3"/>
  <c r="U1145" i="3"/>
  <c r="Z806" i="3"/>
  <c r="U1803" i="3"/>
  <c r="U1485" i="3"/>
  <c r="U1855" i="3"/>
  <c r="T3157" i="3"/>
  <c r="U1809" i="3"/>
  <c r="P3030" i="3"/>
  <c r="U3175" i="3"/>
  <c r="U895" i="3"/>
  <c r="S1380" i="3"/>
  <c r="Y1074" i="3"/>
  <c r="Y877" i="3"/>
  <c r="AA2653" i="3"/>
  <c r="Y2419" i="3"/>
  <c r="Z2854" i="3"/>
  <c r="Y1999" i="3"/>
  <c r="Y2067" i="3"/>
  <c r="T2000" i="3"/>
  <c r="P1843" i="3"/>
  <c r="AA2395" i="3"/>
  <c r="Z2546" i="3"/>
  <c r="P2244" i="3"/>
  <c r="U1542" i="3"/>
  <c r="Q3269" i="3"/>
  <c r="Q1163" i="3"/>
  <c r="T2391" i="3"/>
  <c r="Y1931" i="3"/>
  <c r="AA2196" i="3"/>
  <c r="T2679" i="3"/>
  <c r="Y1693" i="3"/>
  <c r="T1910" i="3"/>
  <c r="P2033" i="3"/>
  <c r="T2815" i="3"/>
  <c r="AA1551" i="3"/>
  <c r="U1605" i="3"/>
  <c r="U2125" i="3"/>
  <c r="AA1538" i="3"/>
  <c r="Y1358" i="3"/>
  <c r="S1791" i="3"/>
  <c r="Y2868" i="3"/>
  <c r="T2397" i="3"/>
  <c r="S1241" i="3"/>
  <c r="Y1131" i="3"/>
  <c r="Y2153" i="3"/>
  <c r="Q1847" i="3"/>
  <c r="T2015" i="3"/>
  <c r="Z1538" i="3"/>
  <c r="S1210" i="3"/>
  <c r="Z1211" i="3"/>
  <c r="Z1753" i="3"/>
  <c r="S1195" i="3"/>
  <c r="AA1047" i="3"/>
  <c r="AA954" i="3"/>
  <c r="U1152" i="3"/>
  <c r="AA2941" i="3"/>
  <c r="T1972" i="3"/>
  <c r="S2573" i="3"/>
  <c r="Q2255" i="3"/>
  <c r="P1517" i="3"/>
  <c r="U2381" i="3"/>
  <c r="AA1906" i="3"/>
  <c r="Z2094" i="3"/>
  <c r="S2468" i="3"/>
  <c r="Q1144" i="3"/>
  <c r="Y1343" i="3"/>
  <c r="T1961" i="3"/>
  <c r="T1865" i="3"/>
  <c r="Q1161" i="3"/>
  <c r="AA1971" i="3"/>
  <c r="Q1465" i="3"/>
  <c r="T1521" i="3"/>
  <c r="T2443" i="3"/>
  <c r="S2396" i="3"/>
  <c r="P2762" i="3"/>
  <c r="Y2100" i="3"/>
  <c r="T1251" i="3"/>
  <c r="Z785" i="3"/>
  <c r="Z1620" i="3"/>
  <c r="S766" i="3"/>
  <c r="U1866" i="3"/>
  <c r="Z2518" i="3"/>
  <c r="Z1964" i="3"/>
  <c r="AA1385" i="3"/>
  <c r="T1757" i="3"/>
  <c r="T2275" i="3"/>
  <c r="AA2483" i="3"/>
  <c r="Y1155" i="3"/>
  <c r="T1246" i="3"/>
  <c r="P625" i="3"/>
  <c r="Q1394" i="3"/>
  <c r="Y1187" i="3"/>
  <c r="P2149" i="3"/>
  <c r="T543" i="3"/>
  <c r="T1881" i="3"/>
  <c r="U690" i="3"/>
  <c r="Q1793" i="3"/>
  <c r="P1671" i="3"/>
  <c r="Y820" i="3"/>
  <c r="P1449" i="3"/>
  <c r="AA2058" i="3"/>
  <c r="P2039" i="3"/>
  <c r="P1766" i="3"/>
  <c r="Q1029" i="3"/>
  <c r="AA1949" i="3"/>
  <c r="Q1855" i="3"/>
  <c r="AA1000" i="3"/>
  <c r="Y708" i="3"/>
  <c r="Z2186" i="3"/>
  <c r="Q642" i="3"/>
  <c r="Y1797" i="3"/>
  <c r="S1643" i="3"/>
  <c r="T1960" i="3"/>
  <c r="Z1416" i="3"/>
  <c r="P2819" i="3"/>
  <c r="AA1761" i="3"/>
  <c r="Z2107" i="3"/>
  <c r="P3028" i="3"/>
  <c r="P915" i="3"/>
  <c r="Z1893" i="3"/>
  <c r="Z915" i="3"/>
  <c r="P1017" i="3"/>
  <c r="P837" i="3"/>
  <c r="S1701" i="3"/>
  <c r="Q1452" i="3"/>
  <c r="P2644" i="3"/>
  <c r="T1935" i="3"/>
  <c r="Z1327" i="3"/>
  <c r="T2600" i="3"/>
  <c r="U705" i="3"/>
  <c r="Y2372" i="3"/>
  <c r="Q1542" i="3"/>
  <c r="Z2868" i="3"/>
  <c r="T2500" i="3"/>
  <c r="Q2291" i="3"/>
  <c r="AA1658" i="3"/>
  <c r="Y1257" i="3"/>
  <c r="S927" i="3"/>
  <c r="Y940" i="3"/>
  <c r="Z1303" i="3"/>
  <c r="Y1136" i="3"/>
  <c r="Z1064" i="3"/>
  <c r="T1115" i="3"/>
  <c r="Z1694" i="3"/>
  <c r="R2926" i="3"/>
  <c r="T2813" i="3"/>
  <c r="AA1540" i="3"/>
  <c r="AA1736" i="3"/>
  <c r="Y1885" i="3"/>
  <c r="AA1912" i="3"/>
  <c r="Q1601" i="3"/>
  <c r="P1197" i="3"/>
  <c r="T884" i="3"/>
  <c r="Y1957" i="3"/>
  <c r="AA2247" i="3"/>
  <c r="AA1620" i="3"/>
  <c r="T1351" i="3"/>
  <c r="U1043" i="3"/>
  <c r="AA2733" i="3"/>
  <c r="Y1681" i="3"/>
  <c r="Y2063" i="3"/>
  <c r="Z3240" i="3"/>
  <c r="Q1794" i="3"/>
  <c r="T1222" i="3"/>
  <c r="Q1803" i="3"/>
  <c r="S1758" i="3"/>
  <c r="T2141" i="3"/>
  <c r="S2272" i="3"/>
  <c r="AA2015" i="3"/>
  <c r="Z2510" i="3"/>
  <c r="Q1656" i="3"/>
  <c r="Q3197" i="3"/>
  <c r="S3076" i="3"/>
  <c r="R1467" i="3"/>
  <c r="T2677" i="3"/>
  <c r="Z2958" i="3"/>
  <c r="Q3110" i="3"/>
  <c r="AA2616" i="3"/>
  <c r="Z1353" i="3"/>
  <c r="Q2298" i="3"/>
  <c r="Z1540" i="3"/>
  <c r="Q1989" i="3"/>
  <c r="AA925" i="3"/>
  <c r="Y1209" i="3"/>
  <c r="Z2254" i="3"/>
  <c r="Q788" i="3"/>
  <c r="P2570" i="3"/>
  <c r="AA1485" i="3"/>
  <c r="T3021" i="3"/>
  <c r="U3159" i="3"/>
  <c r="U1432" i="3"/>
  <c r="U1423" i="3"/>
  <c r="Y1980" i="3"/>
  <c r="P1002" i="3"/>
  <c r="T2070" i="3"/>
  <c r="S1976" i="3"/>
  <c r="P1556" i="3"/>
  <c r="Z2146" i="3"/>
  <c r="T1825" i="3"/>
  <c r="Y1860" i="3"/>
  <c r="P1003" i="3"/>
  <c r="Q124" i="3"/>
  <c r="S2119" i="3"/>
  <c r="U2574" i="3"/>
  <c r="P1364" i="3"/>
  <c r="Y1946" i="3"/>
  <c r="T2240" i="3"/>
  <c r="Y1705" i="3"/>
  <c r="Z2698" i="3"/>
  <c r="S1391" i="3"/>
  <c r="P1497" i="3"/>
  <c r="T2269" i="3"/>
  <c r="Q729" i="3"/>
  <c r="U1193" i="3"/>
  <c r="Y1047" i="3"/>
  <c r="Q2321" i="3"/>
  <c r="Y785" i="3"/>
  <c r="Z1844" i="3"/>
  <c r="AA1581" i="3"/>
  <c r="Q1498" i="3"/>
  <c r="Q2129" i="3"/>
  <c r="AA2548" i="3"/>
  <c r="Q2418" i="3"/>
  <c r="U1153" i="3"/>
  <c r="U1063" i="3"/>
  <c r="AA904" i="3"/>
  <c r="AA987" i="3"/>
  <c r="S1357" i="3"/>
  <c r="AA1198" i="3"/>
  <c r="P1398" i="3"/>
  <c r="P2402" i="3"/>
  <c r="U1708" i="3"/>
  <c r="AA2240" i="3"/>
  <c r="Z2200" i="3"/>
  <c r="Y3065" i="3"/>
  <c r="Z1905" i="3"/>
  <c r="U1319" i="3"/>
  <c r="AA722" i="3"/>
  <c r="U1331" i="3"/>
  <c r="Y1066" i="3"/>
  <c r="AA1924" i="3"/>
  <c r="AA750" i="3"/>
  <c r="T1268" i="3"/>
  <c r="S1271" i="3"/>
  <c r="T1481" i="3"/>
  <c r="Z2118" i="3"/>
  <c r="P326" i="3"/>
  <c r="T2259" i="3"/>
  <c r="U1274" i="3"/>
  <c r="Z2051" i="3"/>
  <c r="T1830" i="3"/>
  <c r="Z1310" i="3"/>
  <c r="Y1934" i="3"/>
  <c r="S2017" i="3"/>
  <c r="AA1536" i="3"/>
  <c r="AA2781" i="3"/>
  <c r="U1563" i="3"/>
  <c r="P1464" i="3"/>
  <c r="Y1329" i="3"/>
  <c r="P1730" i="3"/>
  <c r="Q2257" i="3"/>
  <c r="Q1705" i="3"/>
  <c r="S2603" i="3"/>
  <c r="Y1816" i="3"/>
  <c r="P1572" i="3"/>
  <c r="T2673" i="3"/>
  <c r="AA730" i="3"/>
  <c r="P1469" i="3"/>
  <c r="T2713" i="3"/>
  <c r="P2951" i="3"/>
  <c r="Y1921" i="3"/>
  <c r="Q1113" i="3"/>
  <c r="Z1497" i="3"/>
  <c r="Q2052" i="3"/>
  <c r="S1416" i="3"/>
  <c r="Y832" i="3"/>
  <c r="U3064" i="3"/>
  <c r="U1710" i="3"/>
  <c r="T3234" i="3"/>
  <c r="Y2278" i="3"/>
  <c r="Q1259" i="3"/>
  <c r="P1282" i="3"/>
  <c r="Z1301" i="3"/>
  <c r="Z2759" i="3"/>
  <c r="Q1782" i="3"/>
  <c r="S1088" i="3"/>
  <c r="S2393" i="3"/>
  <c r="AA2254" i="3"/>
  <c r="S2494" i="3"/>
  <c r="AA2764" i="3"/>
  <c r="U2068" i="3"/>
  <c r="Y3101" i="3"/>
  <c r="T1880" i="3"/>
  <c r="Y2236" i="3"/>
  <c r="AA1641" i="3"/>
  <c r="S1717" i="3"/>
  <c r="P1056" i="3"/>
  <c r="Q2188" i="3"/>
  <c r="U1252" i="3"/>
  <c r="Y1769" i="3"/>
  <c r="AA3313" i="3"/>
  <c r="Y3201" i="3"/>
  <c r="AA1069" i="3"/>
  <c r="Q1387" i="3"/>
  <c r="P2248" i="3"/>
  <c r="U2356" i="3"/>
  <c r="P902" i="3"/>
  <c r="P1761" i="3"/>
  <c r="Y1126" i="3"/>
  <c r="P1125" i="3"/>
  <c r="S1868" i="3"/>
  <c r="Q995" i="3"/>
  <c r="U1050" i="3"/>
  <c r="S2943" i="3"/>
  <c r="Q1417" i="3"/>
  <c r="P2330" i="3"/>
  <c r="Q1347" i="3"/>
  <c r="Y947" i="3"/>
  <c r="Q1065" i="3"/>
  <c r="U2027" i="3"/>
  <c r="Q1527" i="3"/>
  <c r="Q1310" i="3"/>
  <c r="Y1793" i="3"/>
  <c r="S3245" i="3"/>
  <c r="S1674" i="3"/>
  <c r="U1515" i="3"/>
  <c r="U2201" i="3"/>
  <c r="T1680" i="3"/>
  <c r="Z21" i="3"/>
  <c r="S2158" i="3"/>
  <c r="Y1754" i="3"/>
  <c r="P3105" i="3"/>
  <c r="Z879" i="3"/>
  <c r="Q1145" i="3"/>
  <c r="Y1063" i="3"/>
  <c r="AA1986" i="3"/>
  <c r="AA2574" i="3"/>
  <c r="AA2814" i="3"/>
  <c r="Q2989" i="3"/>
  <c r="AA2171" i="3"/>
  <c r="T1080" i="3"/>
  <c r="Y1285" i="3"/>
  <c r="S1744" i="3"/>
  <c r="Q559" i="3"/>
  <c r="AA909" i="3"/>
  <c r="U1682" i="3"/>
  <c r="AA855" i="3"/>
  <c r="T1009" i="3"/>
  <c r="Q2044" i="3"/>
  <c r="S1801" i="3"/>
  <c r="Y2116" i="3"/>
  <c r="P2606" i="3"/>
  <c r="S1808" i="3"/>
  <c r="U1689" i="3"/>
  <c r="Y1553" i="3"/>
  <c r="Z3159" i="3"/>
  <c r="P1028" i="3"/>
  <c r="P589" i="3"/>
  <c r="T2033" i="3"/>
  <c r="T1326" i="3"/>
  <c r="Z789" i="3"/>
  <c r="Z1107" i="3"/>
  <c r="Y1272" i="3"/>
  <c r="Y896" i="3"/>
  <c r="U2109" i="3"/>
  <c r="U2112" i="3"/>
  <c r="S2384" i="3"/>
  <c r="AA1380" i="3"/>
  <c r="S1040" i="3"/>
  <c r="Q1097" i="3"/>
  <c r="T1030" i="3"/>
  <c r="Q2268" i="3"/>
  <c r="AA1707" i="3"/>
  <c r="AA586" i="3"/>
  <c r="U1302" i="3"/>
  <c r="P2412" i="3"/>
  <c r="AA2200" i="3"/>
  <c r="S1892" i="3"/>
  <c r="Q2190" i="3"/>
  <c r="S2491" i="3"/>
  <c r="Z1184" i="3"/>
  <c r="U2626" i="3"/>
  <c r="S882" i="3"/>
  <c r="S1713" i="3"/>
  <c r="T2497" i="3"/>
  <c r="Y3023" i="3"/>
  <c r="Q976" i="3"/>
  <c r="AA1040" i="3"/>
  <c r="U1938" i="3"/>
  <c r="AA2766" i="3"/>
  <c r="AA500" i="3"/>
  <c r="T1718" i="3"/>
  <c r="U2138" i="3"/>
  <c r="Q1148" i="3"/>
  <c r="U1582" i="3"/>
  <c r="AA1066" i="3"/>
  <c r="P1940" i="3"/>
  <c r="P711" i="3"/>
  <c r="AA1201" i="3"/>
  <c r="P2022" i="3"/>
  <c r="Z3074" i="3"/>
  <c r="S2499" i="3"/>
  <c r="Y1757" i="3"/>
  <c r="Q1565" i="3"/>
  <c r="Z1309" i="3"/>
  <c r="Y2198" i="3"/>
  <c r="Q1326" i="3"/>
  <c r="U1928" i="3"/>
  <c r="T2416" i="3"/>
  <c r="P2332" i="3"/>
  <c r="T3196" i="3"/>
  <c r="Y1684" i="3"/>
  <c r="Q1929" i="3"/>
  <c r="Z1069" i="3"/>
  <c r="S2805" i="3"/>
  <c r="T3098" i="3"/>
  <c r="AA958" i="3"/>
  <c r="T1771" i="3"/>
  <c r="S1034" i="3"/>
  <c r="P1770" i="3"/>
  <c r="Y1894" i="3"/>
  <c r="U774" i="3"/>
  <c r="S1981" i="3"/>
  <c r="T1027" i="3"/>
  <c r="S2308" i="3"/>
  <c r="P3215" i="3"/>
  <c r="U1961" i="3"/>
  <c r="Q820" i="3"/>
  <c r="Y2400" i="3"/>
  <c r="P794" i="3"/>
  <c r="P2193" i="3"/>
  <c r="Q1547" i="3"/>
  <c r="T1512" i="3"/>
  <c r="AA2480" i="3"/>
  <c r="Y2605" i="3"/>
  <c r="U2180" i="3"/>
  <c r="S3022" i="3"/>
  <c r="Z1978" i="3"/>
  <c r="Z2842" i="3"/>
  <c r="AA1588" i="3"/>
  <c r="Q2499" i="3"/>
  <c r="Y1318" i="3"/>
  <c r="T1436" i="3"/>
  <c r="Y1924" i="3"/>
  <c r="AA2611" i="3"/>
  <c r="Y1098" i="3"/>
  <c r="U1741" i="3"/>
  <c r="Q1939" i="3"/>
  <c r="T2341" i="3"/>
  <c r="T1725" i="3"/>
  <c r="Z1504" i="3"/>
  <c r="AA1393" i="3"/>
  <c r="Y1953" i="3"/>
  <c r="U1102" i="3"/>
  <c r="Z814" i="3"/>
  <c r="Y1841" i="3"/>
  <c r="Y2017" i="3"/>
  <c r="AA1446" i="3"/>
  <c r="P3236" i="3"/>
  <c r="T1581" i="3"/>
  <c r="P2453" i="3"/>
  <c r="X1134" i="3"/>
  <c r="P1433" i="3"/>
  <c r="P1249" i="3"/>
  <c r="Y3246" i="3"/>
  <c r="AA1259" i="3"/>
  <c r="Z1754" i="3"/>
  <c r="Q2510" i="3"/>
  <c r="Q1580" i="3"/>
  <c r="P1786" i="3"/>
  <c r="T2891" i="3"/>
  <c r="T2387" i="3"/>
  <c r="R2067" i="3"/>
  <c r="Q1433" i="3"/>
  <c r="T1959" i="3"/>
  <c r="P1335" i="3"/>
  <c r="Z1659" i="3"/>
  <c r="Y1356" i="3"/>
  <c r="Z2058" i="3"/>
  <c r="S1081" i="3"/>
  <c r="Y1687" i="3"/>
  <c r="Z995" i="3"/>
  <c r="S2931" i="3"/>
  <c r="P2234" i="3"/>
  <c r="AA1983" i="3"/>
  <c r="AA2828" i="3"/>
  <c r="U2031" i="3"/>
  <c r="AA2222" i="3"/>
  <c r="AA1073" i="3"/>
  <c r="U1472" i="3"/>
  <c r="T3154" i="3"/>
  <c r="U1056" i="3"/>
  <c r="T2193" i="3"/>
  <c r="AA1196" i="3"/>
  <c r="P1383" i="3"/>
  <c r="P1627" i="3"/>
  <c r="Z1973" i="3"/>
  <c r="Z2723" i="3"/>
  <c r="S1984" i="3"/>
  <c r="T1465" i="3"/>
  <c r="P1207" i="3"/>
  <c r="T1570" i="3"/>
  <c r="Y1884" i="3"/>
  <c r="Z1660" i="3"/>
  <c r="Q880" i="3"/>
  <c r="Q1092" i="3"/>
  <c r="U3310" i="3"/>
  <c r="Y2474" i="3"/>
  <c r="T1778" i="3"/>
  <c r="U1504" i="3"/>
  <c r="S2050" i="3"/>
  <c r="U2581" i="3"/>
  <c r="S1213" i="3"/>
  <c r="T2306" i="3"/>
  <c r="Z1587" i="3"/>
  <c r="Y1638" i="3"/>
  <c r="Q2760" i="3"/>
  <c r="AA957" i="3"/>
  <c r="Z3091" i="3"/>
  <c r="Z1588" i="3"/>
  <c r="Z715" i="3"/>
  <c r="P2728" i="3"/>
  <c r="AA1371" i="3"/>
  <c r="P1040" i="3"/>
  <c r="T3273" i="3"/>
  <c r="S2749" i="3"/>
  <c r="Q1523" i="3"/>
  <c r="Q1864" i="3"/>
  <c r="Y1676" i="3"/>
  <c r="Z1173" i="3"/>
  <c r="U2264" i="3"/>
  <c r="T2465" i="3"/>
  <c r="Y3137" i="3"/>
  <c r="P1841" i="3"/>
  <c r="R1027" i="3"/>
  <c r="P1749" i="3"/>
  <c r="S1349" i="3"/>
  <c r="P2983" i="3"/>
  <c r="S742" i="3"/>
  <c r="S1878" i="3"/>
  <c r="P1237" i="3"/>
  <c r="T1678" i="3"/>
  <c r="S1222" i="3"/>
  <c r="S3094" i="3"/>
  <c r="U852" i="3"/>
  <c r="T1659" i="3"/>
  <c r="U1362" i="3"/>
  <c r="Z2267" i="3"/>
  <c r="U2897" i="3"/>
  <c r="T1863" i="3"/>
  <c r="X1409" i="3"/>
  <c r="U1576" i="3"/>
  <c r="S1810" i="3"/>
  <c r="S1305" i="3"/>
  <c r="P2052" i="3"/>
  <c r="Z2057" i="3"/>
  <c r="T2480" i="3"/>
  <c r="S3228" i="3"/>
  <c r="Y1770" i="3"/>
  <c r="T1656" i="3"/>
  <c r="Q1392" i="3"/>
  <c r="P2377" i="3"/>
  <c r="Q2339" i="3"/>
  <c r="Z1359" i="3"/>
  <c r="AA3027" i="3"/>
  <c r="Q1808" i="3"/>
  <c r="Q2020" i="3"/>
  <c r="Q2118" i="3"/>
  <c r="Y1274" i="3"/>
  <c r="AA1083" i="3"/>
  <c r="U1428" i="3"/>
  <c r="Q2262" i="3"/>
  <c r="U2129" i="3"/>
  <c r="Q2588" i="3"/>
  <c r="Y2615" i="3"/>
  <c r="T2977" i="3"/>
  <c r="Q1741" i="3"/>
  <c r="AA2183" i="3"/>
  <c r="U1968" i="3"/>
  <c r="S3075" i="3"/>
  <c r="AA2012" i="3"/>
  <c r="Z1700" i="3"/>
  <c r="S1866" i="3"/>
  <c r="AA2323" i="3"/>
  <c r="P1551" i="3"/>
  <c r="AA2784" i="3"/>
  <c r="U1174" i="3"/>
  <c r="T3079" i="3"/>
  <c r="Z1014" i="3"/>
  <c r="Q2031" i="3"/>
  <c r="R928" i="3"/>
  <c r="Y962" i="3"/>
  <c r="S2148" i="3"/>
  <c r="Z2226" i="3"/>
  <c r="Y1678" i="3"/>
  <c r="S2255" i="3"/>
  <c r="U2328" i="3"/>
  <c r="S1794" i="3"/>
  <c r="U958" i="3"/>
  <c r="Y1096" i="3"/>
  <c r="Y2874" i="3"/>
  <c r="Z2099" i="3"/>
  <c r="Y2864" i="3"/>
  <c r="U1588" i="3"/>
  <c r="Q1103" i="3"/>
  <c r="P1542" i="3"/>
  <c r="Z955" i="3"/>
  <c r="S2816" i="3"/>
  <c r="P1640" i="3"/>
  <c r="Z2857" i="3"/>
  <c r="AA3005" i="3"/>
  <c r="Q2058" i="3"/>
  <c r="Q1835" i="3"/>
  <c r="AA2612" i="3"/>
  <c r="U1925" i="3"/>
  <c r="P1892" i="3"/>
  <c r="Q2747" i="3"/>
  <c r="T1760" i="3"/>
  <c r="Q1566" i="3"/>
  <c r="Y2449" i="3"/>
  <c r="S2357" i="3"/>
  <c r="S2305" i="3"/>
  <c r="Z2923" i="3"/>
  <c r="AA1913" i="3"/>
  <c r="Z2025" i="3"/>
  <c r="T2191" i="3"/>
  <c r="AA2135" i="3"/>
  <c r="S1880" i="3"/>
  <c r="AA2104" i="3"/>
  <c r="P2665" i="3"/>
  <c r="U2090" i="3"/>
  <c r="Y2334" i="3"/>
  <c r="T1114" i="3"/>
  <c r="T2195" i="3"/>
  <c r="Q1969" i="3"/>
  <c r="Q2183" i="3"/>
  <c r="T2644" i="3"/>
  <c r="Q2520" i="3"/>
  <c r="P1250" i="3"/>
  <c r="S1038" i="3"/>
  <c r="U2516" i="3"/>
  <c r="P755" i="3"/>
  <c r="AA1552" i="3"/>
  <c r="U1897" i="3"/>
  <c r="X289" i="3"/>
  <c r="U2306" i="3"/>
  <c r="S2188" i="3"/>
  <c r="Z1171" i="3"/>
  <c r="Y1395" i="3"/>
  <c r="S912" i="3"/>
  <c r="AA2509" i="3"/>
  <c r="Q2512" i="3"/>
  <c r="Y2415" i="3"/>
  <c r="Q1053" i="3"/>
  <c r="AA1862" i="3"/>
  <c r="S2275" i="3"/>
  <c r="Y2945" i="3"/>
  <c r="P2599" i="3"/>
  <c r="T1748" i="3"/>
  <c r="S2363" i="3"/>
  <c r="T2511" i="3"/>
  <c r="Y2787" i="3"/>
  <c r="Q1378" i="3"/>
  <c r="S1924" i="3"/>
  <c r="P1529" i="3"/>
  <c r="AA1751" i="3"/>
  <c r="Z1919" i="3"/>
  <c r="AA1967" i="3"/>
  <c r="Y1912" i="3"/>
  <c r="Y2785" i="3"/>
  <c r="Q2684" i="3"/>
  <c r="Q2758" i="3"/>
  <c r="AA1345" i="3"/>
  <c r="Q1134" i="3"/>
  <c r="S1709" i="3"/>
  <c r="P1790" i="3"/>
  <c r="T1039" i="3"/>
  <c r="Y2034" i="3"/>
  <c r="T819" i="3"/>
  <c r="S1234" i="3"/>
  <c r="AA1482" i="3"/>
  <c r="Y1139" i="3"/>
  <c r="Y1960" i="3"/>
  <c r="Z1882" i="3"/>
  <c r="P2816" i="3"/>
  <c r="AA1621" i="3"/>
  <c r="Q1879" i="3"/>
  <c r="S3141" i="3"/>
  <c r="S1052" i="3"/>
  <c r="P2579" i="3"/>
  <c r="U1945" i="3"/>
  <c r="Z1525" i="3"/>
  <c r="T1626" i="3"/>
  <c r="T1853" i="3"/>
  <c r="P2295" i="3"/>
  <c r="Z2128" i="3"/>
  <c r="S2422" i="3"/>
  <c r="AA1317" i="3"/>
  <c r="Q1815" i="3"/>
  <c r="Z2832" i="3"/>
  <c r="T631" i="3"/>
  <c r="S1932" i="3"/>
  <c r="Y1283" i="3"/>
  <c r="U901" i="3"/>
  <c r="Q1662" i="3"/>
  <c r="Q2858" i="3"/>
  <c r="S1244" i="3"/>
  <c r="Q2507" i="3"/>
  <c r="AA3183" i="3"/>
  <c r="T760" i="3"/>
  <c r="S2207" i="3"/>
  <c r="S1212" i="3"/>
  <c r="S1847" i="3"/>
  <c r="Y1348" i="3"/>
  <c r="Z1162" i="3"/>
  <c r="Q3113" i="3"/>
  <c r="T1534" i="3"/>
  <c r="P3029" i="3"/>
  <c r="S2645" i="3"/>
  <c r="P3270" i="3"/>
  <c r="T864" i="3"/>
  <c r="AA2053" i="3"/>
  <c r="U2054" i="3"/>
  <c r="S2024" i="3"/>
  <c r="Q1686" i="3"/>
  <c r="AA1216" i="3"/>
  <c r="Q1818" i="3"/>
  <c r="S1779" i="3"/>
  <c r="S1772" i="3"/>
  <c r="Z1299" i="3"/>
  <c r="S2211" i="3"/>
  <c r="AA1759" i="3"/>
  <c r="Y1546" i="3"/>
  <c r="S2313" i="3"/>
  <c r="Q2752" i="3"/>
  <c r="Q1300" i="3"/>
  <c r="P2565" i="3"/>
  <c r="Y1798" i="3"/>
  <c r="T3142" i="3"/>
  <c r="Z941" i="3"/>
  <c r="Q2076" i="3"/>
  <c r="S2225" i="3"/>
  <c r="Z2694" i="3"/>
  <c r="S2841" i="3"/>
  <c r="Z1632" i="3"/>
  <c r="T2778" i="3"/>
  <c r="Q2370" i="3"/>
  <c r="Z830" i="3"/>
  <c r="P531" i="3"/>
  <c r="U1341" i="3"/>
  <c r="U2836" i="3"/>
  <c r="Q2150" i="3"/>
  <c r="Q2929" i="3"/>
  <c r="Y2262" i="3"/>
  <c r="AA3172" i="3"/>
  <c r="P1779" i="3"/>
  <c r="Y1372" i="3"/>
  <c r="Z2762" i="3"/>
  <c r="P1275" i="3"/>
  <c r="Z3218" i="3"/>
  <c r="Y1305" i="3"/>
  <c r="AA1443" i="3"/>
  <c r="Y729" i="3"/>
  <c r="P2598" i="3"/>
  <c r="S2500" i="3"/>
  <c r="Z2628" i="3"/>
  <c r="Y1651" i="3"/>
  <c r="AA1697" i="3"/>
  <c r="Q952" i="3"/>
  <c r="AA738" i="3"/>
  <c r="T675" i="3"/>
  <c r="T2320" i="3"/>
  <c r="T2471" i="3"/>
  <c r="U1561" i="3"/>
  <c r="AA1298" i="3"/>
  <c r="Y1088" i="3"/>
  <c r="T1150" i="3"/>
  <c r="Q1715" i="3"/>
  <c r="Q2568" i="3"/>
  <c r="Z1823" i="3"/>
  <c r="Y1959" i="3"/>
  <c r="U2426" i="3"/>
  <c r="Q1282" i="3"/>
  <c r="Z2704" i="3"/>
  <c r="T1601" i="3"/>
  <c r="Z2790" i="3"/>
  <c r="U3051" i="3"/>
  <c r="Q1273" i="3"/>
  <c r="P1312" i="3"/>
  <c r="Q1938" i="3"/>
  <c r="AA2852" i="3"/>
  <c r="T1652" i="3"/>
  <c r="Z1208" i="3"/>
  <c r="Q1961" i="3"/>
  <c r="P1103" i="3"/>
  <c r="P2416" i="3"/>
  <c r="S1441" i="3"/>
  <c r="P2785" i="3"/>
  <c r="Q1367" i="3"/>
  <c r="P1365" i="3"/>
  <c r="AA1133" i="3"/>
  <c r="T1800" i="3"/>
  <c r="P2175" i="3"/>
  <c r="Q1607" i="3"/>
  <c r="U3091" i="3"/>
  <c r="P1641" i="3"/>
  <c r="Y1294" i="3"/>
  <c r="Y860" i="3"/>
  <c r="P1054" i="3"/>
  <c r="T1828" i="3"/>
  <c r="S1296" i="3"/>
  <c r="Y2365" i="3"/>
  <c r="T1023" i="3"/>
  <c r="Q2659" i="3"/>
  <c r="Z2917" i="3"/>
  <c r="Q1583" i="3"/>
  <c r="Q1414" i="3"/>
  <c r="S2122" i="3"/>
  <c r="Y2583" i="3"/>
  <c r="Q2754" i="3"/>
  <c r="T1537" i="3"/>
  <c r="Y2086" i="3"/>
  <c r="Q1865" i="3"/>
  <c r="U1541" i="3"/>
  <c r="P1381" i="3"/>
  <c r="AA1689" i="3"/>
  <c r="R709" i="3"/>
  <c r="S2562" i="3"/>
  <c r="AA1981" i="3"/>
  <c r="Y1091" i="3"/>
  <c r="S2417" i="3"/>
  <c r="S1114" i="3"/>
  <c r="AA2420" i="3"/>
  <c r="P1831" i="3"/>
  <c r="Y2114" i="3"/>
  <c r="P785" i="3"/>
  <c r="Y1590" i="3"/>
  <c r="P684" i="3"/>
  <c r="Z1875" i="3"/>
  <c r="AA1400" i="3"/>
  <c r="U1919" i="3"/>
  <c r="AA1792" i="3"/>
  <c r="R2509" i="3"/>
  <c r="Z2322" i="3"/>
  <c r="P1389" i="3"/>
  <c r="Y1787" i="3"/>
  <c r="Q1010" i="3"/>
  <c r="Y1615" i="3"/>
  <c r="Q1727" i="3"/>
  <c r="Q1843" i="3"/>
  <c r="S1956" i="3"/>
  <c r="U1759" i="3"/>
  <c r="P1164" i="3"/>
  <c r="P899" i="3"/>
  <c r="Z1508" i="3"/>
  <c r="Y1688" i="3"/>
  <c r="Q1570" i="3"/>
  <c r="S2533" i="3"/>
  <c r="Z2699" i="3"/>
  <c r="Q1155" i="3"/>
  <c r="Q2295" i="3"/>
  <c r="Y628" i="3"/>
  <c r="U2118" i="3"/>
  <c r="AA1645" i="3"/>
  <c r="S1479" i="3"/>
  <c r="P1485" i="3"/>
  <c r="T2094" i="3"/>
  <c r="T2219" i="3"/>
  <c r="Q2293" i="3"/>
  <c r="P2645" i="3"/>
  <c r="AA2155" i="3"/>
  <c r="S2053" i="3"/>
  <c r="P1016" i="3"/>
  <c r="Z2499" i="3"/>
  <c r="Q1883" i="3"/>
  <c r="T1607" i="3"/>
  <c r="T1916" i="3"/>
  <c r="U2663" i="3"/>
  <c r="AA2080" i="3"/>
  <c r="Z1060" i="3"/>
  <c r="S1465" i="3"/>
  <c r="S2595" i="3"/>
  <c r="AA2748" i="3"/>
  <c r="Q1524" i="3"/>
  <c r="P1697" i="3"/>
  <c r="Q1690" i="3"/>
  <c r="S1119" i="3"/>
  <c r="T1149" i="3"/>
  <c r="T1887" i="3"/>
  <c r="U2156" i="3"/>
  <c r="T2448" i="3"/>
  <c r="Y3317" i="3"/>
  <c r="AA2849" i="3"/>
  <c r="P2247" i="3"/>
  <c r="AA1683" i="3"/>
  <c r="S1821" i="3"/>
  <c r="Z1013" i="3"/>
  <c r="AA604" i="3"/>
  <c r="AA2938" i="3"/>
  <c r="U2358" i="3"/>
  <c r="Y1685" i="3"/>
  <c r="U1042" i="3"/>
  <c r="Y2444" i="3"/>
  <c r="T1255" i="3"/>
  <c r="Z2171" i="3"/>
  <c r="Z2066" i="3"/>
  <c r="Y1223" i="3"/>
  <c r="T1284" i="3"/>
  <c r="Q924" i="3"/>
  <c r="S668" i="3"/>
  <c r="S1196" i="3"/>
  <c r="T1547" i="3"/>
  <c r="AA2115" i="3"/>
  <c r="T1033" i="3"/>
  <c r="Y1207" i="3"/>
  <c r="P2049" i="3"/>
  <c r="U1241" i="3"/>
  <c r="Y2080" i="3"/>
  <c r="Q1332" i="3"/>
  <c r="P1695" i="3"/>
  <c r="AA3225" i="3"/>
  <c r="Q858" i="3"/>
  <c r="AA1758" i="3"/>
  <c r="Y1535" i="3"/>
  <c r="T2937" i="3"/>
  <c r="U2630" i="3"/>
  <c r="P1966" i="3"/>
  <c r="Z1386" i="3"/>
  <c r="Q1757" i="3"/>
  <c r="P1969" i="3"/>
  <c r="P2076" i="3"/>
  <c r="AA1074" i="3"/>
  <c r="Y1982" i="3"/>
  <c r="S1921" i="3"/>
  <c r="Q1963" i="3"/>
  <c r="S1393" i="3"/>
  <c r="S2018" i="3"/>
  <c r="Y1240" i="3"/>
  <c r="P1821" i="3"/>
  <c r="Q1537" i="3"/>
  <c r="AA2034" i="3"/>
  <c r="Z3196" i="3"/>
  <c r="Z677" i="3"/>
  <c r="X3247" i="3"/>
  <c r="Z1238" i="3"/>
  <c r="T915" i="3"/>
  <c r="T3316" i="3"/>
  <c r="U1119" i="3"/>
  <c r="S2284" i="3"/>
  <c r="S1160" i="3"/>
  <c r="Y1512" i="3"/>
  <c r="U995" i="3"/>
  <c r="Y2702" i="3"/>
  <c r="AA1102" i="3"/>
  <c r="S1506" i="3"/>
  <c r="Y1601" i="3"/>
  <c r="Y1891" i="3"/>
  <c r="P2098" i="3"/>
  <c r="T1948" i="3"/>
  <c r="P1152" i="3"/>
  <c r="S1518" i="3"/>
  <c r="AA1787" i="3"/>
  <c r="P2600" i="3"/>
  <c r="AA1925" i="3"/>
  <c r="P2168" i="3"/>
  <c r="T3086" i="3"/>
  <c r="S2010" i="3"/>
  <c r="S969" i="3"/>
  <c r="Q2417" i="3"/>
  <c r="Y2360" i="3"/>
  <c r="Y1015" i="3"/>
  <c r="S1504" i="3"/>
  <c r="S717" i="3"/>
  <c r="Q2365" i="3"/>
  <c r="Z1948" i="3"/>
  <c r="Z1479" i="3"/>
  <c r="P1864" i="3"/>
  <c r="S1542" i="3"/>
  <c r="P2994" i="3"/>
  <c r="U2292" i="3"/>
  <c r="AA2002" i="3"/>
  <c r="Y3185" i="3"/>
  <c r="Q2626" i="3"/>
  <c r="AA992" i="3"/>
  <c r="Y1735" i="3"/>
  <c r="S2098" i="3"/>
  <c r="T1866" i="3"/>
  <c r="AA1743" i="3"/>
  <c r="AA1644" i="3"/>
  <c r="U3276" i="3"/>
  <c r="AA1630" i="3"/>
  <c r="S1883" i="3"/>
  <c r="P1329" i="3"/>
  <c r="S1580" i="3"/>
  <c r="Y1322" i="3"/>
  <c r="P1046" i="3"/>
  <c r="S1401" i="3"/>
  <c r="S1882" i="3"/>
  <c r="Z2590" i="3"/>
  <c r="AA2112" i="3"/>
  <c r="S1139" i="3"/>
  <c r="Z1282" i="3"/>
  <c r="S2169" i="3"/>
  <c r="P1587" i="3"/>
  <c r="S1484" i="3"/>
  <c r="Q1292" i="3"/>
  <c r="AA2844" i="3"/>
  <c r="Z1192" i="3"/>
  <c r="S1963" i="3"/>
  <c r="Q1324" i="3"/>
  <c r="AA2604" i="3"/>
  <c r="Z2898" i="3"/>
  <c r="AA1764" i="3"/>
  <c r="Q1745" i="3"/>
  <c r="S2328" i="3"/>
  <c r="T1528" i="3"/>
  <c r="Q1101" i="3"/>
  <c r="P1153" i="3"/>
  <c r="S2063" i="3"/>
  <c r="T1005" i="3"/>
  <c r="U2668" i="3"/>
  <c r="Z2014" i="3"/>
  <c r="P1931" i="3"/>
  <c r="AA1020" i="3"/>
  <c r="S1252" i="3"/>
  <c r="U2018" i="3"/>
  <c r="Q1425" i="3"/>
  <c r="Q3235" i="3"/>
  <c r="T1734" i="3"/>
  <c r="Z947" i="3"/>
  <c r="Q1994" i="3"/>
  <c r="Z2072" i="3"/>
  <c r="U2128" i="3"/>
  <c r="Q2330" i="3"/>
  <c r="Q1237" i="3"/>
  <c r="Z2120" i="3"/>
  <c r="S70" i="3"/>
  <c r="P1565" i="3"/>
  <c r="AA3125" i="3"/>
  <c r="P976" i="3"/>
  <c r="P2179" i="3"/>
  <c r="Q3135" i="3"/>
  <c r="T2964" i="3"/>
  <c r="Z1132" i="3"/>
  <c r="Y1446" i="3"/>
  <c r="Y2477" i="3"/>
  <c r="Y2250" i="3"/>
  <c r="Q1398" i="3"/>
  <c r="Y699" i="3"/>
  <c r="Q2804" i="3"/>
  <c r="Z1783" i="3"/>
  <c r="Q2113" i="3"/>
  <c r="S1729" i="3"/>
  <c r="Q1965" i="3"/>
  <c r="AA1890" i="3"/>
  <c r="S1558" i="3"/>
  <c r="P1354" i="3"/>
  <c r="U1306" i="3"/>
  <c r="U2303" i="3"/>
  <c r="Y2696" i="3"/>
  <c r="T1629" i="3"/>
  <c r="Z2029" i="3"/>
  <c r="AA1476" i="3"/>
  <c r="T1971" i="3"/>
  <c r="AA1992" i="3"/>
  <c r="Z2262" i="3"/>
  <c r="S1525" i="3"/>
  <c r="T1969" i="3"/>
  <c r="Y1529" i="3"/>
  <c r="Q2435" i="3"/>
  <c r="AA1813" i="3"/>
  <c r="Z891" i="3"/>
  <c r="Q2409" i="3"/>
  <c r="T2022" i="3"/>
  <c r="AA1376" i="3"/>
  <c r="Z2507" i="3"/>
  <c r="Q1021" i="3"/>
  <c r="P1930" i="3"/>
  <c r="T804" i="3"/>
  <c r="S1458" i="3"/>
  <c r="Z1088" i="3"/>
  <c r="Y2244" i="3"/>
  <c r="S1375" i="3"/>
  <c r="Z1113" i="3"/>
  <c r="T1493" i="3"/>
  <c r="Q1828" i="3"/>
  <c r="Z1648" i="3"/>
  <c r="Y2794" i="3"/>
  <c r="T1332" i="3"/>
  <c r="T1285" i="3"/>
  <c r="S1359" i="3"/>
  <c r="Q1880" i="3"/>
  <c r="T1405" i="3"/>
  <c r="AA2060" i="3"/>
  <c r="Q2469" i="3"/>
  <c r="S2610" i="3"/>
  <c r="Z3178" i="3"/>
  <c r="Z1790" i="3"/>
  <c r="U1498" i="3"/>
  <c r="T640" i="3"/>
  <c r="T1974" i="3"/>
  <c r="S1232" i="3"/>
  <c r="Q1933" i="3"/>
  <c r="U1495" i="3"/>
  <c r="AA1377" i="3"/>
  <c r="Z984" i="3"/>
  <c r="T1507" i="3"/>
  <c r="P2432" i="3"/>
  <c r="P1403" i="3"/>
  <c r="P2048" i="3"/>
  <c r="Y2551" i="3"/>
  <c r="P2640" i="3"/>
  <c r="R107" i="3"/>
  <c r="Q1460" i="3"/>
  <c r="Z1144" i="3"/>
  <c r="P1375" i="3"/>
  <c r="P2001" i="3"/>
  <c r="P973" i="3"/>
  <c r="T3133" i="3"/>
  <c r="S1906" i="3"/>
  <c r="T2039" i="3"/>
  <c r="Z2457" i="3"/>
  <c r="U1930" i="3"/>
  <c r="T1759" i="3"/>
  <c r="P2462" i="3"/>
  <c r="U2213" i="3"/>
  <c r="U2302" i="3"/>
  <c r="T1104" i="3"/>
  <c r="Y2758" i="3"/>
  <c r="Y2488" i="3"/>
  <c r="U3253" i="3"/>
  <c r="Z1451" i="3"/>
  <c r="Q2350" i="3"/>
  <c r="S2224" i="3"/>
  <c r="T1273" i="3"/>
  <c r="Z2439" i="3"/>
  <c r="Y2614" i="3"/>
  <c r="AA1867" i="3"/>
  <c r="S1910" i="3"/>
  <c r="T1533" i="3"/>
  <c r="T1395" i="3"/>
  <c r="Q1235" i="3"/>
  <c r="T1118" i="3"/>
  <c r="P1446" i="3"/>
  <c r="P1223" i="3"/>
  <c r="S1002" i="3"/>
  <c r="P2721" i="3"/>
  <c r="S2504" i="3"/>
  <c r="U1596" i="3"/>
  <c r="S2023" i="3"/>
  <c r="U1330" i="3"/>
  <c r="AA1586" i="3"/>
  <c r="Y1280" i="3"/>
  <c r="Q714" i="3"/>
  <c r="AA1324" i="3"/>
  <c r="S1086" i="3"/>
  <c r="U1346" i="3"/>
  <c r="Z2086" i="3"/>
  <c r="P2106" i="3"/>
  <c r="Z2033" i="3"/>
  <c r="P2461" i="3"/>
  <c r="Q1908" i="3"/>
  <c r="AA1496" i="3"/>
  <c r="S3247" i="3"/>
  <c r="U919" i="3"/>
  <c r="S1815" i="3"/>
  <c r="Q3056" i="3"/>
  <c r="Z2030" i="3"/>
  <c r="P2535" i="3"/>
  <c r="Q2535" i="3"/>
  <c r="U2348" i="3"/>
  <c r="Z1258" i="3"/>
  <c r="T2309" i="3"/>
  <c r="Q1544" i="3"/>
  <c r="S2784" i="3"/>
  <c r="U806" i="3"/>
  <c r="S1863" i="3"/>
  <c r="Y1214" i="3"/>
  <c r="T1148" i="3"/>
  <c r="S1637" i="3"/>
  <c r="Q1850" i="3"/>
  <c r="S3016" i="3"/>
  <c r="Q1667" i="3"/>
  <c r="Y2883" i="3"/>
  <c r="Q1154" i="3"/>
  <c r="P2828" i="3"/>
  <c r="T2519" i="3"/>
  <c r="Q842" i="3"/>
  <c r="U2314" i="3"/>
  <c r="Q1778" i="3"/>
  <c r="AA1929" i="3"/>
  <c r="Q1567" i="3"/>
  <c r="Z2157" i="3"/>
  <c r="Q1787" i="3"/>
  <c r="Z2392" i="3"/>
  <c r="P3238" i="3"/>
  <c r="Z1159" i="3"/>
  <c r="S1929" i="3"/>
  <c r="T2071" i="3"/>
  <c r="Y1901" i="3"/>
  <c r="AA1460" i="3"/>
  <c r="Q838" i="3"/>
  <c r="Z1840" i="3"/>
  <c r="P2008" i="3"/>
  <c r="AA1192" i="3"/>
  <c r="S1795" i="3"/>
  <c r="P2223" i="3"/>
  <c r="P1462" i="3"/>
  <c r="U1123" i="3"/>
  <c r="Z2629" i="3"/>
  <c r="AA1006" i="3"/>
  <c r="Z1572" i="3"/>
  <c r="S2005" i="3"/>
  <c r="AA1648" i="3"/>
  <c r="Q2387" i="3"/>
  <c r="U2739" i="3"/>
  <c r="AA1991" i="3"/>
  <c r="T2840" i="3"/>
  <c r="T1178" i="3"/>
  <c r="Q1937" i="3"/>
  <c r="U1513" i="3"/>
  <c r="Q2250" i="3"/>
  <c r="Z2889" i="3"/>
  <c r="P1027" i="3"/>
  <c r="S1835" i="3"/>
  <c r="Z2195" i="3"/>
  <c r="U3312" i="3"/>
  <c r="Y1998" i="3"/>
  <c r="Y899" i="3"/>
  <c r="Y2251" i="3"/>
  <c r="Y1253" i="3"/>
  <c r="Z2401" i="3"/>
  <c r="AA1414" i="3"/>
  <c r="U1339" i="3"/>
  <c r="S2662" i="3"/>
  <c r="S2471" i="3"/>
  <c r="Z1637" i="3"/>
  <c r="AA2716" i="3"/>
  <c r="U1709" i="3"/>
  <c r="Q1923" i="3"/>
  <c r="AA2643" i="3"/>
  <c r="Q2026" i="3"/>
  <c r="S1943" i="3"/>
  <c r="Y2715" i="3"/>
  <c r="Q2071" i="3"/>
  <c r="T1965" i="3"/>
  <c r="T1330" i="3"/>
  <c r="Y1979" i="3"/>
  <c r="Q966" i="3"/>
  <c r="P1298" i="3"/>
  <c r="AA1652" i="3"/>
  <c r="U2709" i="3"/>
  <c r="Y2221" i="3"/>
  <c r="Y1524" i="3"/>
  <c r="T2003" i="3"/>
  <c r="Y3269" i="3"/>
  <c r="Z2260" i="3"/>
  <c r="T1191" i="3"/>
  <c r="T1520" i="3"/>
  <c r="Y2335" i="3"/>
  <c r="S1754" i="3"/>
  <c r="S886" i="3"/>
  <c r="P1679" i="3"/>
  <c r="T2711" i="3"/>
  <c r="Z1705" i="3"/>
  <c r="P2068" i="3"/>
  <c r="Z3209" i="3"/>
  <c r="R1934" i="3"/>
  <c r="P1964" i="3"/>
  <c r="Q1055" i="3"/>
  <c r="AA1151" i="3"/>
  <c r="Z1020" i="3"/>
  <c r="AA1812" i="3"/>
  <c r="P2009" i="3"/>
  <c r="U1037" i="3"/>
  <c r="Q2082" i="3"/>
  <c r="S1947" i="3"/>
  <c r="Y1064" i="3"/>
  <c r="Q1968" i="3"/>
  <c r="S1025" i="3"/>
  <c r="U1221" i="3"/>
  <c r="Z1080" i="3"/>
  <c r="Y1500" i="3"/>
  <c r="Z1933" i="3"/>
  <c r="Q1280" i="3"/>
  <c r="Q1288" i="3"/>
  <c r="T2202" i="3"/>
  <c r="Q1586" i="3"/>
  <c r="Y1439" i="3"/>
  <c r="T1200" i="3"/>
  <c r="T1668" i="3"/>
  <c r="Y923" i="3"/>
  <c r="Q823" i="3"/>
  <c r="AA2102" i="3"/>
  <c r="S1678" i="3"/>
  <c r="Y879" i="3"/>
  <c r="Q1121" i="3"/>
  <c r="Z2147" i="3"/>
  <c r="Y430" i="3"/>
  <c r="Q959" i="3"/>
  <c r="Q2627" i="3"/>
  <c r="U1100" i="3"/>
  <c r="P1294" i="3"/>
  <c r="T2207" i="3"/>
  <c r="AA1321" i="3"/>
  <c r="U2251" i="3"/>
  <c r="Q903" i="3"/>
  <c r="Q1739" i="3"/>
  <c r="U1609" i="3"/>
  <c r="Y2348" i="3"/>
  <c r="S1249" i="3"/>
  <c r="AA1888" i="3"/>
  <c r="T2909" i="3"/>
  <c r="U835" i="3"/>
  <c r="P1444" i="3"/>
  <c r="Z1466" i="3"/>
  <c r="AA2162" i="3"/>
  <c r="AA728" i="3"/>
  <c r="Z1323" i="3"/>
  <c r="Y2881" i="3"/>
  <c r="P2201" i="3"/>
  <c r="AA810" i="3"/>
  <c r="AA664" i="3"/>
  <c r="AA1632" i="3"/>
  <c r="AA1455" i="3"/>
  <c r="P1350" i="3"/>
  <c r="S1705" i="3"/>
  <c r="R931" i="3"/>
  <c r="AA1537" i="3"/>
  <c r="Q2264" i="3"/>
  <c r="Y1095" i="3"/>
  <c r="U2167" i="3"/>
  <c r="U1351" i="3"/>
  <c r="T1583" i="3"/>
  <c r="AA1452" i="3"/>
  <c r="P2695" i="3"/>
  <c r="T1162" i="3"/>
  <c r="Q1229" i="3"/>
  <c r="U2779" i="3"/>
  <c r="AA459" i="3"/>
  <c r="Z2239" i="3"/>
  <c r="P861" i="3"/>
  <c r="S1965" i="3"/>
  <c r="AA883" i="3"/>
  <c r="Y676" i="3"/>
  <c r="Y1145" i="3"/>
  <c r="AA1814" i="3"/>
  <c r="S2311" i="3"/>
  <c r="Y2309" i="3"/>
  <c r="T2142" i="3"/>
  <c r="T1185" i="3"/>
  <c r="Y2170" i="3"/>
  <c r="U1853" i="3"/>
  <c r="AA2623" i="3"/>
  <c r="Z1471" i="3"/>
  <c r="AA1558" i="3"/>
  <c r="S1427" i="3"/>
  <c r="T3302" i="3"/>
  <c r="AA1033" i="3"/>
  <c r="T3054" i="3"/>
  <c r="U1372" i="3"/>
  <c r="S1150" i="3"/>
  <c r="T717" i="3"/>
  <c r="Q1863" i="3"/>
  <c r="S1355" i="3"/>
  <c r="Y1955" i="3"/>
  <c r="Z1997" i="3"/>
  <c r="P1763" i="3"/>
  <c r="Z1329" i="3"/>
  <c r="P258" i="3"/>
  <c r="Z2008" i="3"/>
  <c r="Y2418" i="3"/>
  <c r="Z1382" i="3"/>
  <c r="T2721" i="3"/>
  <c r="T1805" i="3"/>
  <c r="AA3295" i="3"/>
  <c r="U2173" i="3"/>
  <c r="P1376" i="3"/>
  <c r="S1170" i="3"/>
  <c r="S1565" i="3"/>
  <c r="S2139" i="3"/>
  <c r="P1493" i="3"/>
  <c r="P1721" i="3"/>
  <c r="AA2400" i="3"/>
  <c r="S2310" i="3"/>
  <c r="S1172" i="3"/>
  <c r="AA690" i="3"/>
  <c r="U2569" i="3"/>
  <c r="P1306" i="3"/>
  <c r="T1719" i="3"/>
  <c r="Y1266" i="3"/>
  <c r="Q2004" i="3"/>
  <c r="AA2287" i="3"/>
  <c r="AA3076" i="3"/>
  <c r="T1470" i="3"/>
  <c r="Z1926" i="3"/>
  <c r="T2190" i="3"/>
  <c r="Y2226" i="3"/>
  <c r="T2196" i="3"/>
  <c r="AA1993" i="3"/>
  <c r="P1918" i="3"/>
  <c r="Z2568" i="3"/>
  <c r="T1775" i="3"/>
  <c r="S3012" i="3"/>
  <c r="T1298" i="3"/>
  <c r="AA1285" i="3"/>
  <c r="Q649" i="3"/>
  <c r="Y2046" i="3"/>
  <c r="AA287" i="3"/>
  <c r="P2528" i="3"/>
  <c r="Z2244" i="3"/>
  <c r="T1858" i="3"/>
  <c r="Y2061" i="3"/>
  <c r="Q3132" i="3"/>
  <c r="Y1991" i="3"/>
  <c r="R2307" i="3"/>
  <c r="T1451" i="3"/>
  <c r="Z1221" i="3"/>
  <c r="U1163" i="3"/>
  <c r="S2591" i="3"/>
  <c r="AA3174" i="3"/>
  <c r="P2573" i="3"/>
  <c r="S1651" i="3"/>
  <c r="T2228" i="3"/>
  <c r="T1059" i="3"/>
  <c r="Z2534" i="3"/>
  <c r="U1025" i="3"/>
  <c r="AA1101" i="3"/>
  <c r="Y1071" i="3"/>
  <c r="Z3208" i="3"/>
  <c r="U1630" i="3"/>
  <c r="AA1915" i="3"/>
  <c r="Q2353" i="3"/>
  <c r="AA1549" i="3"/>
  <c r="P1221" i="3"/>
  <c r="AA2020" i="3"/>
  <c r="Y1192" i="3"/>
  <c r="AA568" i="3"/>
  <c r="S1475" i="3"/>
  <c r="S1473" i="3"/>
  <c r="T3160" i="3"/>
  <c r="T2340" i="3"/>
  <c r="AA1217" i="3"/>
  <c r="AA2822" i="3"/>
  <c r="P2327" i="3"/>
  <c r="U1796" i="3"/>
  <c r="Q3084" i="3"/>
  <c r="U1420" i="3"/>
  <c r="Y1170" i="3"/>
  <c r="Q991" i="3"/>
  <c r="P2005" i="3"/>
  <c r="P2485" i="3"/>
  <c r="Y2789" i="3"/>
  <c r="P2117" i="3"/>
  <c r="U1202" i="3"/>
  <c r="Z1946" i="3"/>
  <c r="P960" i="3"/>
  <c r="Y1750" i="3"/>
  <c r="Z1337" i="3"/>
  <c r="AA2310" i="3"/>
  <c r="Y2074" i="3"/>
  <c r="Q1751" i="3"/>
  <c r="U1101" i="3"/>
  <c r="Z3098" i="3"/>
  <c r="T1370" i="3"/>
  <c r="U1732" i="3"/>
  <c r="Z2387" i="3"/>
  <c r="T911" i="3"/>
  <c r="AA1716" i="3"/>
  <c r="T2625" i="3"/>
  <c r="P1968" i="3"/>
  <c r="U2776" i="3"/>
  <c r="P1681" i="3"/>
  <c r="Y1385" i="3"/>
  <c r="AA679" i="3"/>
  <c r="Q1590" i="3"/>
  <c r="S1425" i="3"/>
  <c r="Q2224" i="3"/>
  <c r="P2280" i="3"/>
  <c r="S1448" i="3"/>
  <c r="Q1587" i="3"/>
  <c r="Z2514" i="3"/>
  <c r="T2209" i="3"/>
  <c r="AA2531" i="3"/>
  <c r="Y2015" i="3"/>
  <c r="Y1388" i="3"/>
  <c r="S1314" i="3"/>
  <c r="P1465" i="3"/>
  <c r="Q1504" i="3"/>
  <c r="Q1964" i="3"/>
  <c r="S710" i="3"/>
  <c r="Y1734" i="3"/>
  <c r="T2429" i="3"/>
  <c r="P2689" i="3"/>
  <c r="Q1358" i="3"/>
  <c r="Y1633" i="3"/>
  <c r="S993" i="3"/>
  <c r="AA3035" i="3"/>
  <c r="S1361" i="3"/>
  <c r="T1259" i="3"/>
  <c r="T3073" i="3"/>
  <c r="Z894" i="3"/>
  <c r="S1336" i="3"/>
  <c r="AA616" i="3"/>
  <c r="T1871" i="3"/>
  <c r="S1422" i="3"/>
  <c r="U599" i="3"/>
  <c r="T1695" i="3"/>
  <c r="S1843" i="3"/>
  <c r="T1820" i="3"/>
  <c r="U1665" i="3"/>
  <c r="AA2351" i="3"/>
  <c r="AA2244" i="3"/>
  <c r="Q1180" i="3"/>
  <c r="T1413" i="3"/>
  <c r="Z226" i="3"/>
  <c r="Z517" i="3"/>
  <c r="U532" i="3"/>
  <c r="T1440" i="3"/>
  <c r="T1536" i="3"/>
  <c r="AA1997" i="3"/>
  <c r="T960" i="3"/>
  <c r="Y293" i="3"/>
  <c r="Z1285" i="3"/>
  <c r="U1070" i="3"/>
  <c r="S1238" i="3"/>
  <c r="S2104" i="3"/>
  <c r="S1607" i="3"/>
  <c r="Z1115" i="3"/>
  <c r="Z1091" i="3"/>
  <c r="Z900" i="3"/>
  <c r="Q1846" i="3"/>
  <c r="Y1249" i="3"/>
  <c r="T1472" i="3"/>
  <c r="AA994" i="3"/>
  <c r="Y2042" i="3"/>
  <c r="U1454" i="3"/>
  <c r="U1570" i="3"/>
  <c r="Q2391" i="3"/>
  <c r="P1030" i="3"/>
  <c r="P1412" i="3"/>
  <c r="Y476" i="3"/>
  <c r="U1546" i="3"/>
  <c r="P1242" i="3"/>
  <c r="T1042" i="3"/>
  <c r="Q2170" i="3"/>
  <c r="P1960" i="3"/>
  <c r="Q1236" i="3"/>
  <c r="Q660" i="3"/>
  <c r="U952" i="3"/>
  <c r="Z2511" i="3"/>
  <c r="P1521" i="3"/>
  <c r="T1665" i="3"/>
  <c r="S2021" i="3"/>
  <c r="U1942" i="3"/>
  <c r="Q1935" i="3"/>
  <c r="U685" i="3"/>
  <c r="T1160" i="3"/>
  <c r="Z1028" i="3"/>
  <c r="Y1493" i="3"/>
  <c r="AA1235" i="3"/>
  <c r="S962" i="3"/>
  <c r="Q921" i="3"/>
  <c r="Z1151" i="3"/>
  <c r="Y2798" i="3"/>
  <c r="AA1077" i="3"/>
  <c r="Z1291" i="3"/>
  <c r="P846" i="3"/>
  <c r="Y1715" i="3"/>
  <c r="AA890" i="3"/>
  <c r="T1147" i="3"/>
  <c r="P1255" i="3"/>
  <c r="AA1146" i="3"/>
  <c r="Z630" i="3"/>
  <c r="T768" i="3"/>
  <c r="P2012" i="3"/>
  <c r="Q963" i="3"/>
  <c r="Y859" i="3"/>
  <c r="S1531" i="3"/>
  <c r="U1559" i="3"/>
  <c r="Z1891" i="3"/>
  <c r="T2284" i="3"/>
  <c r="Y1383" i="3"/>
  <c r="P2246" i="3"/>
  <c r="P1072" i="3"/>
  <c r="Q1737" i="3"/>
  <c r="AA931" i="3"/>
  <c r="T1157" i="3"/>
  <c r="Y1357" i="3"/>
  <c r="Y1373" i="3"/>
  <c r="Z1549" i="3"/>
  <c r="S810" i="3"/>
  <c r="Y1875" i="3"/>
  <c r="Z909" i="3"/>
  <c r="Q1503" i="3"/>
  <c r="AA614" i="3"/>
  <c r="AA1104" i="3"/>
  <c r="S1377" i="3"/>
  <c r="AA2230" i="3"/>
  <c r="P2314" i="3"/>
  <c r="Q550" i="3"/>
  <c r="Y969" i="3"/>
  <c r="U1176" i="3"/>
  <c r="U1190" i="3"/>
  <c r="P1396" i="3"/>
  <c r="AA853" i="3"/>
  <c r="Z1032" i="3"/>
  <c r="AA1998" i="3"/>
  <c r="Y2507" i="3"/>
  <c r="S1681" i="3"/>
  <c r="T3083" i="3"/>
  <c r="T1189" i="3"/>
  <c r="T2062" i="3"/>
  <c r="Q2305" i="3"/>
  <c r="U1045" i="3"/>
  <c r="T1684" i="3"/>
  <c r="Z2249" i="3"/>
  <c r="P2209" i="3"/>
  <c r="Q733" i="3"/>
  <c r="S1854" i="3"/>
  <c r="Y1434" i="3"/>
  <c r="AA2962" i="3"/>
  <c r="S1605" i="3"/>
  <c r="T1883" i="3"/>
  <c r="AA2499" i="3"/>
  <c r="Z1392" i="3"/>
  <c r="U2023" i="3"/>
  <c r="Y2872" i="3"/>
  <c r="Q2934" i="3"/>
  <c r="AA996" i="3"/>
  <c r="Z1586" i="3"/>
  <c r="Z1968" i="3"/>
  <c r="U2473" i="3"/>
  <c r="U1369" i="3"/>
  <c r="AA1331" i="3"/>
  <c r="U2339" i="3"/>
  <c r="T2756" i="3"/>
  <c r="Q2313" i="3"/>
  <c r="U2120" i="3"/>
  <c r="S1376" i="3"/>
  <c r="Z1998" i="3"/>
  <c r="S2143" i="3"/>
  <c r="Y1421" i="3"/>
  <c r="P2081" i="3"/>
  <c r="Y2439" i="3"/>
  <c r="Y1843" i="3"/>
  <c r="U1991" i="3"/>
  <c r="T1814" i="3"/>
  <c r="S339" i="3"/>
  <c r="Q1185" i="3"/>
  <c r="AA678" i="3"/>
  <c r="S1851" i="3"/>
  <c r="P1220" i="3"/>
  <c r="AA2342" i="3"/>
  <c r="AA1387" i="3"/>
  <c r="T2973" i="3"/>
  <c r="Q1632" i="3"/>
  <c r="AA1864" i="3"/>
  <c r="T2252" i="3"/>
  <c r="Y2562" i="3"/>
  <c r="U1580" i="3"/>
  <c r="U2589" i="3"/>
  <c r="Y2064" i="3"/>
  <c r="Q3078" i="3"/>
  <c r="Z1498" i="3"/>
  <c r="AA1672" i="3"/>
  <c r="P1105" i="3"/>
  <c r="T891" i="3"/>
  <c r="U499" i="3"/>
  <c r="S2583" i="3"/>
  <c r="U1921" i="3"/>
  <c r="Z851" i="3"/>
  <c r="P1172" i="3"/>
  <c r="S2526" i="3"/>
  <c r="T2177" i="3"/>
  <c r="P2191" i="3"/>
  <c r="Q1826" i="3"/>
  <c r="P1505" i="3"/>
  <c r="P1652" i="3"/>
  <c r="S935" i="3"/>
  <c r="T747" i="3"/>
  <c r="AA1619" i="3"/>
  <c r="S2840" i="3"/>
  <c r="Z1315" i="3"/>
  <c r="P2302" i="3"/>
  <c r="S2151" i="3"/>
  <c r="U1379" i="3"/>
  <c r="U3294" i="3"/>
  <c r="Q1135" i="3"/>
  <c r="P1588" i="3"/>
  <c r="AA1364" i="3"/>
  <c r="AA1068" i="3"/>
  <c r="Y2022" i="3"/>
  <c r="Z901" i="3"/>
  <c r="Y1602" i="3"/>
  <c r="Z1039" i="3"/>
  <c r="AA1889" i="3"/>
  <c r="AA1120" i="3"/>
  <c r="P980" i="3"/>
  <c r="Y1025" i="3"/>
  <c r="AA1467" i="3"/>
  <c r="P808" i="3"/>
  <c r="S1419" i="3"/>
  <c r="P2273" i="3"/>
  <c r="Z2576" i="3"/>
  <c r="Q1372" i="3"/>
  <c r="U1260" i="3"/>
  <c r="S2041" i="3"/>
  <c r="Z1355" i="3"/>
  <c r="S792" i="3"/>
  <c r="T1681" i="3"/>
  <c r="T2110" i="3"/>
  <c r="P1614" i="3"/>
  <c r="Q778" i="3"/>
  <c r="U586" i="3"/>
  <c r="T1130" i="3"/>
  <c r="Y2004" i="3"/>
  <c r="T390" i="3"/>
  <c r="P1421" i="3"/>
  <c r="Y435" i="3"/>
  <c r="S1008" i="3"/>
  <c r="Y1917" i="3"/>
  <c r="Y604" i="3"/>
  <c r="Q1617" i="3"/>
  <c r="AA792" i="3"/>
  <c r="P2274" i="3"/>
  <c r="T1713" i="3"/>
  <c r="S1418" i="3"/>
  <c r="T2090" i="3"/>
  <c r="P1659" i="3"/>
  <c r="AA2205" i="3"/>
  <c r="P292" i="3"/>
  <c r="P883" i="3"/>
  <c r="Y502" i="3"/>
  <c r="S727" i="3"/>
  <c r="Z526" i="3"/>
  <c r="Q1579" i="3"/>
  <c r="AA1847" i="3"/>
  <c r="Q1206" i="3"/>
  <c r="Z1319" i="3"/>
  <c r="P412" i="3"/>
  <c r="Y866" i="3"/>
  <c r="S2232" i="3"/>
  <c r="Y1037" i="3"/>
  <c r="P1078" i="3"/>
  <c r="Q2335" i="3"/>
  <c r="Y801" i="3"/>
  <c r="U2046" i="3"/>
  <c r="U1775" i="3"/>
  <c r="U1761" i="3"/>
  <c r="P564" i="3"/>
  <c r="P1472" i="3"/>
  <c r="U1446" i="3"/>
  <c r="P1067" i="3"/>
  <c r="Z1357" i="3"/>
  <c r="T1269" i="3"/>
  <c r="T1504" i="3"/>
  <c r="Y1260" i="3"/>
  <c r="Z1126" i="3"/>
  <c r="S1029" i="3"/>
  <c r="AA1745" i="3"/>
  <c r="Q526" i="3"/>
  <c r="S1171" i="3"/>
  <c r="T1014" i="3"/>
  <c r="S951" i="3"/>
  <c r="Y804" i="3"/>
  <c r="Z898" i="3"/>
  <c r="U1456" i="3"/>
  <c r="Z1627" i="3"/>
  <c r="Z827" i="3"/>
  <c r="P1368" i="3"/>
  <c r="T2438" i="3"/>
  <c r="Z1326" i="3"/>
  <c r="S2042" i="3"/>
  <c r="Z2069" i="3"/>
  <c r="Y1384" i="3"/>
  <c r="T2137" i="3"/>
  <c r="Y1971" i="3"/>
  <c r="AA1238" i="3"/>
  <c r="S1275" i="3"/>
  <c r="P630" i="3"/>
  <c r="S715" i="3"/>
  <c r="S2807" i="3"/>
  <c r="Y1112" i="3"/>
  <c r="P1564" i="3"/>
  <c r="Y1882" i="3"/>
  <c r="AA1856" i="3"/>
  <c r="U1262" i="3"/>
  <c r="T1595" i="3"/>
  <c r="Y2039" i="3"/>
  <c r="Y763" i="3"/>
  <c r="T1494" i="3"/>
  <c r="P2481" i="3"/>
  <c r="T1565" i="3"/>
  <c r="U770" i="3"/>
  <c r="Z1789" i="3"/>
  <c r="S1012" i="3"/>
  <c r="Z2136" i="3"/>
  <c r="AA564" i="3"/>
  <c r="Y1204" i="3"/>
  <c r="Z2434" i="3"/>
  <c r="Z2210" i="3"/>
  <c r="Y789" i="3"/>
  <c r="Y1819" i="3"/>
  <c r="U1727" i="3"/>
  <c r="Q2787" i="3"/>
  <c r="U2232" i="3"/>
  <c r="Y1183" i="3"/>
  <c r="S1711" i="3"/>
  <c r="AA1832" i="3"/>
  <c r="U3065" i="3"/>
  <c r="AA2103" i="3"/>
  <c r="T2237" i="3"/>
  <c r="Z1730" i="3"/>
  <c r="U1122" i="3"/>
  <c r="Y1636" i="3"/>
  <c r="AA1701" i="3"/>
  <c r="P1077" i="3"/>
  <c r="Z3225" i="3"/>
  <c r="P2553" i="3"/>
  <c r="Q2159" i="3"/>
  <c r="U787" i="3"/>
  <c r="U223" i="3"/>
  <c r="AA1740" i="3"/>
  <c r="Y563" i="3"/>
  <c r="T2250" i="3"/>
  <c r="Q1796" i="3"/>
  <c r="Y2325" i="3"/>
  <c r="U2057" i="3"/>
  <c r="AA2118" i="3"/>
  <c r="P276" i="3"/>
  <c r="Y2550" i="3"/>
  <c r="S1564" i="3"/>
  <c r="U1617" i="3"/>
  <c r="Y1367" i="3"/>
  <c r="P749" i="3"/>
  <c r="Z969" i="3"/>
  <c r="S3047" i="3"/>
  <c r="Q1182" i="3"/>
  <c r="Z3230" i="3"/>
  <c r="Q1664" i="3"/>
  <c r="S1917" i="3"/>
  <c r="U1414" i="3"/>
  <c r="T1781" i="3"/>
  <c r="T929" i="3"/>
  <c r="T2099" i="3"/>
  <c r="Q1673" i="3"/>
  <c r="Z1297" i="3"/>
  <c r="Z2043" i="3"/>
  <c r="AA2895" i="3"/>
  <c r="U1870" i="3"/>
  <c r="Q2662" i="3"/>
  <c r="U1718" i="3"/>
  <c r="T1282" i="3"/>
  <c r="Z1232" i="3"/>
  <c r="Q912" i="3"/>
  <c r="AA645" i="3"/>
  <c r="S1572" i="3"/>
  <c r="S980" i="3"/>
  <c r="Z1711" i="3"/>
  <c r="AA2038" i="3"/>
  <c r="AA2081" i="3"/>
  <c r="Q595" i="3"/>
  <c r="AA1608" i="3"/>
  <c r="Q1400" i="3"/>
  <c r="Z2362" i="3"/>
  <c r="P1012" i="3"/>
  <c r="T2083" i="3"/>
  <c r="U2019" i="3"/>
  <c r="U1029" i="3"/>
  <c r="U1469" i="3"/>
  <c r="U1231" i="3"/>
  <c r="S955" i="3"/>
  <c r="U1124" i="3"/>
  <c r="S1486" i="3"/>
  <c r="Z1677" i="3"/>
  <c r="Y1351" i="3"/>
  <c r="U1950" i="3"/>
  <c r="Z2090" i="3"/>
  <c r="Z943" i="3"/>
  <c r="U1205" i="3"/>
  <c r="S1295" i="3"/>
  <c r="AA136" i="3"/>
  <c r="P3281" i="3"/>
  <c r="T1602" i="3"/>
  <c r="S3026" i="3"/>
  <c r="Y1450" i="3"/>
  <c r="AA1396" i="3"/>
  <c r="Q1350" i="3"/>
  <c r="Y2784" i="3"/>
  <c r="U974" i="3"/>
  <c r="AA1789" i="3"/>
  <c r="P2802" i="3"/>
  <c r="Z1141" i="3"/>
  <c r="Y2517" i="3"/>
  <c r="Y1106" i="3"/>
  <c r="Z1573" i="3"/>
  <c r="U1160" i="3"/>
  <c r="T669" i="3"/>
  <c r="P1520" i="3"/>
  <c r="Q1368" i="3"/>
  <c r="Y1374" i="3"/>
  <c r="Q2740" i="3"/>
  <c r="Z1604" i="3"/>
  <c r="P1373" i="3"/>
  <c r="T1832" i="3"/>
  <c r="Q1391" i="3"/>
  <c r="P1752" i="3"/>
  <c r="Q1713" i="3"/>
  <c r="AA259" i="3"/>
  <c r="AA1268" i="3"/>
  <c r="U743" i="3"/>
  <c r="S1133" i="3"/>
  <c r="Q1469" i="3"/>
  <c r="T1348" i="3"/>
  <c r="Z824" i="3"/>
  <c r="Z1511" i="3"/>
  <c r="P731" i="3"/>
  <c r="AA2349" i="3"/>
  <c r="P773" i="3"/>
  <c r="AA713" i="3"/>
  <c r="Q1804" i="3"/>
  <c r="S408" i="3"/>
  <c r="Z1922" i="3"/>
  <c r="Y1009" i="3"/>
  <c r="AA1190" i="3"/>
  <c r="Z624" i="3"/>
  <c r="T2139" i="3"/>
  <c r="T974" i="3"/>
  <c r="P1692" i="3"/>
  <c r="U1639" i="3"/>
  <c r="T1538" i="3"/>
  <c r="T2741" i="3"/>
  <c r="S1716" i="3"/>
  <c r="U887" i="3"/>
  <c r="T935" i="3"/>
  <c r="S2331" i="3"/>
  <c r="U3127" i="3"/>
  <c r="U2258" i="3"/>
  <c r="U1730" i="3"/>
  <c r="T1902" i="3"/>
  <c r="P1333" i="3"/>
  <c r="P1842" i="3"/>
  <c r="Z1202" i="3"/>
  <c r="U2950" i="3"/>
  <c r="T993" i="3"/>
  <c r="Q2303" i="3"/>
  <c r="T1006" i="3"/>
  <c r="P1048" i="3"/>
  <c r="Z2480" i="3"/>
  <c r="S2280" i="3"/>
  <c r="T671" i="3"/>
  <c r="S1373" i="3"/>
  <c r="S2035" i="3"/>
  <c r="Z2234" i="3"/>
  <c r="Y1920" i="3"/>
  <c r="U2691" i="3"/>
  <c r="T2747" i="3"/>
  <c r="U1486" i="3"/>
  <c r="Z1862" i="3"/>
  <c r="Y1578" i="3"/>
  <c r="U1206" i="3"/>
  <c r="Y1607" i="3"/>
  <c r="AA2163" i="3"/>
  <c r="Y1604" i="3"/>
  <c r="S1748" i="3"/>
  <c r="U3165" i="3"/>
  <c r="U2493" i="3"/>
  <c r="Y2417" i="3"/>
  <c r="Z2374" i="3"/>
  <c r="AA644" i="3"/>
  <c r="S371" i="3"/>
  <c r="S1423" i="3"/>
  <c r="P2597" i="3"/>
  <c r="U1577" i="3"/>
  <c r="Z1430" i="3"/>
  <c r="T1682" i="3"/>
  <c r="Q1087" i="3"/>
  <c r="AA1478" i="3"/>
  <c r="P2849" i="3"/>
  <c r="S2216" i="3"/>
  <c r="T1230" i="3"/>
  <c r="S2215" i="3"/>
  <c r="T2425" i="3"/>
  <c r="Y1663" i="3"/>
  <c r="U1080" i="3"/>
  <c r="Z1971" i="3"/>
  <c r="Y2261" i="3"/>
  <c r="S1870" i="3"/>
  <c r="Y1657" i="3"/>
  <c r="U1927" i="3"/>
  <c r="P1431" i="3"/>
  <c r="Y1179" i="3"/>
  <c r="R2947" i="3"/>
  <c r="U1911" i="3"/>
  <c r="Q1441" i="3"/>
  <c r="S1179" i="3"/>
  <c r="P1619" i="3"/>
  <c r="Y1309" i="3"/>
  <c r="U1970" i="3"/>
  <c r="Y3031" i="3"/>
  <c r="Q1320" i="3"/>
  <c r="Z1316" i="3"/>
  <c r="S910" i="3"/>
  <c r="AA1130" i="3"/>
  <c r="T2773" i="3"/>
  <c r="P2002" i="3"/>
  <c r="Y975" i="3"/>
  <c r="P1310" i="3"/>
  <c r="U1813" i="3"/>
  <c r="Y2257" i="3"/>
  <c r="P1035" i="3"/>
  <c r="Y3204" i="3"/>
  <c r="U1348" i="3"/>
  <c r="Q2097" i="3"/>
  <c r="Y1428" i="3"/>
  <c r="U934" i="3"/>
  <c r="T1879" i="3"/>
  <c r="P682" i="3"/>
  <c r="U1703" i="3"/>
  <c r="P1181" i="3"/>
  <c r="U1874" i="3"/>
  <c r="T699" i="3"/>
  <c r="P1945" i="3"/>
  <c r="S1048" i="3"/>
  <c r="S1368" i="3"/>
  <c r="T1380" i="3"/>
  <c r="U1024" i="3"/>
  <c r="Y1085" i="3"/>
  <c r="P1156" i="3"/>
  <c r="U721" i="3"/>
  <c r="AA1498" i="3"/>
  <c r="P2254" i="3"/>
  <c r="S1242" i="3"/>
  <c r="Q2413" i="3"/>
  <c r="P1130" i="3"/>
  <c r="T1116" i="3"/>
  <c r="Y1321" i="3"/>
  <c r="Y3259" i="3"/>
  <c r="T507" i="3"/>
  <c r="AA1524" i="3"/>
  <c r="Y2281" i="3"/>
  <c r="AA3251" i="3"/>
  <c r="Y2840" i="3"/>
  <c r="AA1603" i="3"/>
  <c r="Z2063" i="3"/>
  <c r="Y1555" i="3"/>
  <c r="AA1533" i="3"/>
  <c r="U1681" i="3"/>
  <c r="Z1481" i="3"/>
  <c r="AA1411" i="3"/>
  <c r="Y2473" i="3"/>
  <c r="T1988" i="3"/>
  <c r="U1431" i="3"/>
  <c r="Q1898" i="3"/>
  <c r="Q2018" i="3"/>
  <c r="Q1354" i="3"/>
  <c r="S779" i="3"/>
  <c r="S470" i="3"/>
  <c r="P1570" i="3"/>
  <c r="T444" i="3"/>
  <c r="Q1701" i="3"/>
  <c r="U1654" i="3"/>
  <c r="U1696" i="3"/>
  <c r="AA976" i="3"/>
  <c r="Q2602" i="3"/>
  <c r="U1336" i="3"/>
  <c r="AA1205" i="3"/>
  <c r="P1214" i="3"/>
  <c r="AA752" i="3"/>
  <c r="P1507" i="3"/>
  <c r="AA113" i="3"/>
  <c r="Z2040" i="3"/>
  <c r="S471" i="3"/>
  <c r="P2058" i="3"/>
  <c r="U1784" i="3"/>
  <c r="Y1210" i="3"/>
  <c r="T2029" i="3"/>
  <c r="S1593" i="3"/>
  <c r="Z3039" i="3"/>
  <c r="AA2394" i="3"/>
  <c r="T2312" i="3"/>
  <c r="S1554" i="3"/>
  <c r="Q1621" i="3"/>
  <c r="U2235" i="3"/>
  <c r="U1194" i="3"/>
  <c r="AA1403" i="3"/>
  <c r="Z2905" i="3"/>
  <c r="P2875" i="3"/>
  <c r="T2491" i="3"/>
  <c r="T2001" i="3"/>
  <c r="Q1126" i="3"/>
  <c r="Z2052" i="3"/>
  <c r="S2156" i="3"/>
  <c r="AA1464" i="3"/>
  <c r="Q1538" i="3"/>
  <c r="S1824" i="3"/>
  <c r="Y1576" i="3"/>
  <c r="T2744" i="3"/>
  <c r="Y1218" i="3"/>
  <c r="T2432" i="3"/>
  <c r="U1790" i="3"/>
  <c r="S2668" i="3"/>
  <c r="U2658" i="3"/>
  <c r="T1967" i="3"/>
  <c r="S1977" i="3"/>
  <c r="Z2149" i="3"/>
  <c r="T1097" i="3"/>
  <c r="P2433" i="3"/>
  <c r="T1040" i="3"/>
  <c r="U3106" i="3"/>
  <c r="S2920" i="3"/>
  <c r="Q1947" i="3"/>
  <c r="Z2561" i="3"/>
  <c r="Q1717" i="3"/>
  <c r="AA850" i="3"/>
  <c r="P1086" i="3"/>
  <c r="S2665" i="3"/>
  <c r="S1028" i="3"/>
  <c r="S3064" i="3"/>
  <c r="Q2637" i="3"/>
  <c r="AA798" i="3"/>
  <c r="S1913" i="3"/>
  <c r="Q2734" i="3"/>
  <c r="Z2773" i="3"/>
  <c r="U1246" i="3"/>
  <c r="Q1519" i="3"/>
  <c r="U1799" i="3"/>
  <c r="Z1255" i="3"/>
  <c r="T1079" i="3"/>
  <c r="AA2066" i="3"/>
  <c r="Y2107" i="3"/>
  <c r="Z2380" i="3"/>
  <c r="AA1283" i="3"/>
  <c r="AA1568" i="3"/>
  <c r="P1073" i="3"/>
  <c r="AA1779" i="3"/>
  <c r="Y2714" i="3"/>
  <c r="T2067" i="3"/>
  <c r="Q1141" i="3"/>
  <c r="T1377" i="3"/>
  <c r="Z1541" i="3"/>
  <c r="S1798" i="3"/>
  <c r="T1758" i="3"/>
  <c r="U1691" i="3"/>
  <c r="AA1649" i="3"/>
  <c r="AA1965" i="3"/>
  <c r="Q1409" i="3"/>
  <c r="Z1374" i="3"/>
  <c r="Q2619" i="3"/>
  <c r="AA1731" i="3"/>
  <c r="Z763" i="3"/>
  <c r="S3150" i="3"/>
  <c r="AA1436" i="3"/>
  <c r="AA2160" i="3"/>
  <c r="T3118" i="3"/>
  <c r="AA2304" i="3"/>
  <c r="Y3016" i="3"/>
  <c r="Z2948" i="3"/>
  <c r="S1064" i="3"/>
  <c r="Y2065" i="3"/>
  <c r="T1774" i="3"/>
  <c r="T2330" i="3"/>
  <c r="U1376" i="3"/>
  <c r="Z2461" i="3"/>
  <c r="P2036" i="3"/>
  <c r="R2167" i="3"/>
  <c r="T2898" i="3"/>
  <c r="P1506" i="3"/>
  <c r="P707" i="3"/>
  <c r="T1580" i="3"/>
  <c r="S1459" i="3"/>
  <c r="T1401" i="3"/>
  <c r="AA936" i="3"/>
  <c r="AA1941" i="3"/>
  <c r="P1653" i="3"/>
  <c r="T3124" i="3"/>
  <c r="T940" i="3"/>
  <c r="AA2092" i="3"/>
  <c r="Z662" i="3"/>
  <c r="Q1557" i="3"/>
  <c r="T1687" i="3"/>
  <c r="T1582" i="3"/>
  <c r="Y611" i="3"/>
  <c r="Z868" i="3"/>
  <c r="P1336" i="3"/>
  <c r="T2044" i="3"/>
  <c r="T1769" i="3"/>
  <c r="S2935" i="3"/>
  <c r="AA1417" i="3"/>
  <c r="P2053" i="3"/>
  <c r="Q1054" i="3"/>
  <c r="Q1344" i="3"/>
  <c r="Y689" i="3"/>
  <c r="U1725" i="3"/>
  <c r="T2621" i="3"/>
  <c r="Q3279" i="3"/>
  <c r="AA1307" i="3"/>
  <c r="U942" i="3"/>
  <c r="P1884" i="3"/>
  <c r="Q698" i="3"/>
  <c r="U1633" i="3"/>
  <c r="Y3292" i="3"/>
  <c r="Z1782" i="3"/>
  <c r="T3194" i="3"/>
  <c r="U1904" i="3"/>
  <c r="U1384" i="3"/>
  <c r="S1084" i="3"/>
  <c r="U2598" i="3"/>
  <c r="T2263" i="3"/>
  <c r="S2469" i="3"/>
  <c r="U2961" i="3"/>
  <c r="Z788" i="3"/>
  <c r="U1851" i="3"/>
  <c r="S1346" i="3"/>
  <c r="AA1571" i="3"/>
  <c r="Y1308" i="3"/>
  <c r="P781" i="3"/>
  <c r="T1204" i="3"/>
  <c r="Q3264" i="3"/>
  <c r="T2401" i="3"/>
  <c r="Q2063" i="3"/>
  <c r="AA1869" i="3"/>
  <c r="P786" i="3"/>
  <c r="Q846" i="3"/>
  <c r="Q1470" i="3"/>
  <c r="T802" i="3"/>
  <c r="Q1327" i="3"/>
  <c r="Q1095" i="3"/>
  <c r="Y1976" i="3"/>
  <c r="P2326" i="3"/>
  <c r="U1786" i="3"/>
  <c r="U1406" i="3"/>
  <c r="Y1658" i="3"/>
  <c r="S780" i="3"/>
  <c r="Z991" i="3"/>
  <c r="T1527" i="3"/>
  <c r="Z719" i="3"/>
  <c r="U1474" i="3"/>
  <c r="S729" i="3"/>
  <c r="U1461" i="3"/>
  <c r="S2324" i="3"/>
  <c r="AA1375" i="3"/>
  <c r="U2022" i="3"/>
  <c r="AA1027" i="3"/>
  <c r="Q2022" i="3"/>
  <c r="Q1446" i="3"/>
  <c r="S1370" i="3"/>
  <c r="Z1911" i="3"/>
  <c r="U1550" i="3"/>
  <c r="Y1718" i="3"/>
  <c r="Y1992" i="3"/>
  <c r="Y1846" i="3"/>
  <c r="Y1812" i="3"/>
  <c r="T1739" i="3"/>
  <c r="U1385" i="3"/>
  <c r="AA1261" i="3"/>
  <c r="P1219" i="3"/>
  <c r="Y1410" i="3"/>
  <c r="Q2202" i="3"/>
  <c r="Z1623" i="3"/>
  <c r="Y1456" i="3"/>
  <c r="T2135" i="3"/>
  <c r="AA2017" i="3"/>
  <c r="P2062" i="3"/>
  <c r="T2919" i="3"/>
  <c r="T1446" i="3"/>
  <c r="U1949" i="3"/>
  <c r="S1862" i="3"/>
  <c r="Y1558" i="3"/>
  <c r="P1138" i="3"/>
  <c r="T2086" i="3"/>
  <c r="S1662" i="3"/>
  <c r="P2411" i="3"/>
  <c r="U1255" i="3"/>
  <c r="S2374" i="3"/>
  <c r="Q2276" i="3"/>
  <c r="U255" i="3"/>
  <c r="Q1158" i="3"/>
  <c r="Z2411" i="3"/>
  <c r="Z1607" i="3"/>
  <c r="P2675" i="3"/>
  <c r="T2192" i="3"/>
  <c r="AA1931" i="3"/>
  <c r="S2034" i="3"/>
  <c r="AA2703" i="3"/>
  <c r="Q2877" i="3"/>
  <c r="Q2924" i="3"/>
  <c r="T3036" i="3"/>
  <c r="Q1005" i="3"/>
  <c r="Y1111" i="3"/>
  <c r="S1435" i="3"/>
  <c r="Z1579" i="3"/>
  <c r="S1819" i="3"/>
  <c r="Q2888" i="3"/>
  <c r="U1327" i="3"/>
  <c r="AA756" i="3"/>
  <c r="S592" i="3"/>
  <c r="Z1794" i="3"/>
  <c r="U2107" i="3"/>
  <c r="Y2430" i="3"/>
  <c r="Z1615" i="3"/>
  <c r="Z1176" i="3"/>
  <c r="Q2027" i="3"/>
  <c r="T1997" i="3"/>
  <c r="P2043" i="3"/>
  <c r="S2547" i="3"/>
  <c r="S1431" i="3"/>
  <c r="Y1264" i="3"/>
  <c r="P1667" i="3"/>
  <c r="P1133" i="3"/>
  <c r="P2040" i="3"/>
  <c r="S3330" i="3"/>
  <c r="R2099" i="3"/>
  <c r="T2255" i="3"/>
  <c r="U2331" i="3"/>
  <c r="Z1883" i="3"/>
  <c r="P2727" i="3"/>
  <c r="Y998" i="3"/>
  <c r="AA2607" i="3"/>
  <c r="Q1889" i="3"/>
  <c r="S681" i="3"/>
  <c r="T1720" i="3"/>
  <c r="Q1256" i="3"/>
  <c r="AA530" i="3"/>
  <c r="Y1758" i="3"/>
  <c r="S947" i="3"/>
  <c r="U1865" i="3"/>
  <c r="T2524" i="3"/>
  <c r="P2903" i="3"/>
  <c r="U1434" i="3"/>
  <c r="U1192" i="3"/>
  <c r="P2726" i="3"/>
  <c r="U979" i="3"/>
  <c r="Q1245" i="3"/>
  <c r="P1460" i="3"/>
  <c r="AA926" i="3"/>
  <c r="AA1296" i="3"/>
  <c r="Y2307" i="3"/>
  <c r="T1170" i="3"/>
  <c r="S1802" i="3"/>
  <c r="T931" i="3"/>
  <c r="Q1083" i="3"/>
  <c r="Y898" i="3"/>
  <c r="T1726" i="3"/>
  <c r="Q1189" i="3"/>
  <c r="Y1662" i="3"/>
  <c r="AA1693" i="3"/>
  <c r="Q1186" i="3"/>
  <c r="T1252" i="3"/>
  <c r="S2695" i="3"/>
  <c r="S976" i="3"/>
  <c r="AA1017" i="3"/>
  <c r="Q800" i="3"/>
  <c r="Q887" i="3"/>
  <c r="Y1228" i="3"/>
  <c r="Z1188" i="3"/>
  <c r="Z2640" i="3"/>
  <c r="S2012" i="3"/>
  <c r="T1502" i="3"/>
  <c r="P852" i="3"/>
  <c r="Y1950" i="3"/>
  <c r="P930" i="3"/>
  <c r="S1700" i="3"/>
  <c r="Z1140" i="3"/>
  <c r="S1421" i="3"/>
  <c r="Z1191" i="3"/>
  <c r="T3072" i="3"/>
  <c r="T1329" i="3"/>
  <c r="U712" i="3"/>
  <c r="S3042" i="3"/>
  <c r="U1118" i="3"/>
  <c r="Y1190" i="3"/>
  <c r="AA2614" i="3"/>
  <c r="Z1805" i="3"/>
  <c r="U3239" i="3"/>
  <c r="AA1344" i="3"/>
  <c r="P2344" i="3"/>
  <c r="S1491" i="3"/>
  <c r="Q2401" i="3"/>
  <c r="P1443" i="3"/>
  <c r="P1135" i="3"/>
  <c r="Z1913" i="3"/>
  <c r="T1735" i="3"/>
  <c r="P1452" i="3"/>
  <c r="Y2190" i="3"/>
  <c r="T2040" i="3"/>
  <c r="AA2238" i="3"/>
  <c r="Y1533" i="3"/>
  <c r="Z1288" i="3"/>
  <c r="Z1903" i="3"/>
  <c r="U2665" i="3"/>
  <c r="S531" i="3"/>
  <c r="S1680" i="3"/>
  <c r="P1857" i="3"/>
  <c r="P2671" i="3"/>
  <c r="P1338" i="3"/>
  <c r="Y2054" i="3"/>
  <c r="Q3265" i="3"/>
  <c r="AA198" i="3"/>
  <c r="Q1698" i="3"/>
  <c r="Q1631" i="3"/>
  <c r="T1250" i="3"/>
  <c r="T2618" i="3"/>
  <c r="S1757" i="3"/>
  <c r="T1335" i="3"/>
  <c r="P1735" i="3"/>
  <c r="P2479" i="3"/>
  <c r="Z2214" i="3"/>
  <c r="T3163" i="3"/>
  <c r="AA2109" i="3"/>
  <c r="AA758" i="3"/>
  <c r="Q2045" i="3"/>
  <c r="Q1077" i="3"/>
  <c r="P1598" i="3"/>
  <c r="U1783" i="3"/>
  <c r="T1782" i="3"/>
  <c r="T499" i="3"/>
  <c r="Q1982" i="3"/>
  <c r="Q2429" i="3"/>
  <c r="P858" i="3"/>
  <c r="U2472" i="3"/>
  <c r="S2251" i="3"/>
  <c r="Q1541" i="3"/>
  <c r="Z1820" i="3"/>
  <c r="S1221" i="3"/>
  <c r="AA1782" i="3"/>
  <c r="AA2875" i="3"/>
  <c r="T2146" i="3"/>
  <c r="Z1283" i="3"/>
  <c r="Q989" i="3"/>
  <c r="Y2150" i="3"/>
  <c r="Q1407" i="3"/>
  <c r="S1871" i="3"/>
  <c r="S2774" i="3"/>
  <c r="Q3210" i="3"/>
  <c r="Q2407" i="3"/>
  <c r="S1414" i="3"/>
  <c r="S1859" i="3"/>
  <c r="T3307" i="3"/>
  <c r="Q1970" i="3"/>
  <c r="P1495" i="3"/>
  <c r="P2200" i="3"/>
  <c r="X2733" i="3"/>
  <c r="P878" i="3"/>
  <c r="Q1896" i="3"/>
  <c r="AA1182" i="3"/>
  <c r="S1177" i="3"/>
  <c r="Z866" i="3"/>
  <c r="P1132" i="3"/>
  <c r="AA2373" i="3"/>
  <c r="T2166" i="3"/>
  <c r="P1362" i="3"/>
  <c r="Q884" i="3"/>
  <c r="T2403" i="3"/>
  <c r="U956" i="3"/>
  <c r="S1726" i="3"/>
  <c r="Z358" i="3"/>
  <c r="Z776" i="3"/>
  <c r="U1366" i="3"/>
  <c r="Q832" i="3"/>
  <c r="T859" i="3"/>
  <c r="P2232" i="3"/>
  <c r="S2390" i="3"/>
  <c r="T1722" i="3"/>
  <c r="AA2805" i="3"/>
  <c r="U1820" i="3"/>
  <c r="T2734" i="3"/>
  <c r="AA1695" i="3"/>
  <c r="T1894" i="3"/>
  <c r="P1637" i="3"/>
  <c r="P1037" i="3"/>
  <c r="T1539" i="3"/>
  <c r="Q1624" i="3"/>
  <c r="Z1799" i="3"/>
  <c r="U733" i="3"/>
  <c r="Y2274" i="3"/>
  <c r="Y2292" i="3"/>
  <c r="S1056" i="3"/>
  <c r="P2032" i="3"/>
  <c r="Q2007" i="3"/>
  <c r="AA1117" i="3"/>
  <c r="Z884" i="3"/>
  <c r="T1376" i="3"/>
  <c r="P2237" i="3"/>
  <c r="Y1613" i="3"/>
  <c r="P1457" i="3"/>
  <c r="P1308" i="3"/>
  <c r="AA1013" i="3"/>
  <c r="Z2547" i="3"/>
  <c r="AA1767" i="3"/>
  <c r="Z3292" i="3"/>
  <c r="Y1616" i="3"/>
  <c r="Q1455" i="3"/>
  <c r="Y2077" i="3"/>
  <c r="Q742" i="3"/>
  <c r="P931" i="3"/>
  <c r="S1560" i="3"/>
  <c r="U720" i="3"/>
  <c r="S2698" i="3"/>
  <c r="Y2485" i="3"/>
  <c r="T1515" i="3"/>
  <c r="Q1473" i="3"/>
  <c r="AA2259" i="3"/>
  <c r="Y2781" i="3"/>
  <c r="P2443" i="3"/>
  <c r="Y1972" i="3"/>
  <c r="U1265" i="3"/>
  <c r="Q1379" i="3"/>
  <c r="Q1156" i="3"/>
  <c r="Z1631" i="3"/>
  <c r="AA1505" i="3"/>
  <c r="S2118" i="3"/>
  <c r="S1104" i="3"/>
  <c r="Z1100" i="3"/>
  <c r="U2189" i="3"/>
  <c r="P1438" i="3"/>
  <c r="S1922" i="3"/>
  <c r="U2334" i="3"/>
  <c r="R91" i="3"/>
  <c r="R1753" i="3"/>
  <c r="P1615" i="3"/>
  <c r="Y1617" i="3"/>
  <c r="Z1507" i="3"/>
  <c r="U1613" i="3"/>
  <c r="T1792" i="3"/>
  <c r="Z1148" i="3"/>
  <c r="Q2682" i="3"/>
  <c r="Y1080" i="3"/>
  <c r="S1413" i="3"/>
  <c r="S2793" i="3"/>
  <c r="AA2232" i="3"/>
  <c r="S1624" i="3"/>
  <c r="Y1641" i="3"/>
  <c r="AA1308" i="3"/>
  <c r="T1085" i="3"/>
  <c r="T2730" i="3"/>
  <c r="T2584" i="3"/>
  <c r="Q2871" i="3"/>
  <c r="P1639" i="3"/>
  <c r="S1316" i="3"/>
  <c r="S2070" i="3"/>
  <c r="S1873" i="3"/>
  <c r="AA1487" i="3"/>
  <c r="AA1932" i="3"/>
  <c r="Y2486" i="3"/>
  <c r="Q992" i="3"/>
  <c r="T2184" i="3"/>
  <c r="Y2206" i="3"/>
  <c r="Z1836" i="3"/>
  <c r="Z1150" i="3"/>
  <c r="S798" i="3"/>
  <c r="AA1105" i="3"/>
  <c r="U2857" i="3"/>
  <c r="P384" i="3"/>
  <c r="AA1598" i="3"/>
  <c r="Q1600" i="3"/>
  <c r="Q1031" i="3"/>
  <c r="U857" i="3"/>
  <c r="Z149" i="3"/>
  <c r="U1632" i="3"/>
  <c r="P3074" i="3"/>
  <c r="Y935" i="3"/>
  <c r="U1566" i="3"/>
  <c r="Z1693" i="3"/>
  <c r="T3243" i="3"/>
  <c r="Z2542" i="3"/>
  <c r="U1363" i="3"/>
  <c r="T1623" i="3"/>
  <c r="T1764" i="3"/>
  <c r="P2116" i="3"/>
  <c r="T1766" i="3"/>
  <c r="AA2052" i="3"/>
  <c r="P1568" i="3"/>
  <c r="P2027" i="3"/>
  <c r="Z1638" i="3"/>
  <c r="Z1246" i="3"/>
  <c r="Z1266" i="3"/>
  <c r="Z1396" i="3"/>
  <c r="S1818" i="3"/>
  <c r="Y959" i="3"/>
  <c r="Z1743" i="3"/>
  <c r="AA2276" i="3"/>
  <c r="AA1823" i="3"/>
  <c r="Z1410" i="3"/>
  <c r="Z2298" i="3"/>
  <c r="P1400" i="3"/>
  <c r="T2353" i="3"/>
  <c r="T2904" i="3"/>
  <c r="Z1146" i="3"/>
  <c r="U1944" i="3"/>
  <c r="S1270" i="3"/>
  <c r="S2184" i="3"/>
  <c r="Q1575" i="3"/>
  <c r="P1304" i="3"/>
  <c r="T2585" i="3"/>
  <c r="T1562" i="3"/>
  <c r="Y1728" i="3"/>
  <c r="Y1626" i="3"/>
  <c r="S2451" i="3"/>
  <c r="P2549" i="3"/>
  <c r="T1705" i="3"/>
  <c r="P1660" i="3"/>
  <c r="Q1993" i="3"/>
  <c r="AA1506" i="3"/>
  <c r="Q1525" i="3"/>
  <c r="P994" i="3"/>
  <c r="P2078" i="3"/>
  <c r="AA1560" i="3"/>
  <c r="Z1851" i="3"/>
  <c r="S2431" i="3"/>
  <c r="P3061" i="3"/>
  <c r="T2064" i="3"/>
  <c r="P2050" i="3"/>
  <c r="Y2005" i="3"/>
  <c r="P1909" i="3"/>
  <c r="Q1876" i="3"/>
  <c r="P1437" i="3"/>
  <c r="U996" i="3"/>
  <c r="Z2300" i="3"/>
  <c r="P929" i="3"/>
  <c r="Z1812" i="3"/>
  <c r="AA379" i="3"/>
  <c r="P823" i="3"/>
  <c r="Q1102" i="3"/>
  <c r="P896" i="3"/>
  <c r="S1928" i="3"/>
  <c r="U2162" i="3"/>
  <c r="T813" i="3"/>
  <c r="P1094" i="3"/>
  <c r="AA1686" i="3"/>
  <c r="S2378" i="3"/>
  <c r="T1756" i="3"/>
  <c r="U1737" i="3"/>
  <c r="S1920" i="3"/>
  <c r="Y1166" i="3"/>
  <c r="S1575" i="3"/>
  <c r="AA1592" i="3"/>
  <c r="P1845" i="3"/>
  <c r="AA584" i="3"/>
  <c r="P1522" i="3"/>
  <c r="T1318" i="3"/>
  <c r="AA526" i="3"/>
  <c r="P432" i="3"/>
  <c r="Y751" i="3"/>
  <c r="AA1511" i="3"/>
  <c r="Q1735" i="3"/>
  <c r="Q661" i="3"/>
  <c r="Q2147" i="3"/>
  <c r="Z772" i="3"/>
  <c r="Z796" i="3"/>
  <c r="P244" i="3"/>
  <c r="Q1834" i="3"/>
  <c r="U450" i="3"/>
  <c r="Z1653" i="3"/>
  <c r="U1603" i="3"/>
  <c r="Q1764" i="3"/>
  <c r="P2521" i="3"/>
  <c r="U668" i="3"/>
  <c r="U1549" i="3"/>
  <c r="U2299" i="3"/>
  <c r="Q1471" i="3"/>
  <c r="Q1921" i="3"/>
  <c r="S556" i="3"/>
  <c r="Y1441" i="3"/>
  <c r="Y1167" i="3"/>
  <c r="Z2060" i="3"/>
  <c r="T2232" i="3"/>
  <c r="S620" i="3"/>
  <c r="Q1914" i="3"/>
  <c r="P1085" i="3"/>
  <c r="Y1737" i="3"/>
  <c r="S2121" i="3"/>
  <c r="Z37" i="3"/>
  <c r="T1274" i="3"/>
  <c r="T331" i="3"/>
  <c r="Z2021" i="3"/>
  <c r="T892" i="3"/>
  <c r="Y1716" i="3"/>
  <c r="AA1100" i="3"/>
  <c r="Z1302" i="3"/>
  <c r="S816" i="3"/>
  <c r="Y1001" i="3"/>
  <c r="Q2149" i="3"/>
  <c r="P680" i="3"/>
  <c r="AA1137" i="3"/>
  <c r="AA220" i="3"/>
  <c r="Q1013" i="3"/>
  <c r="S839" i="3"/>
  <c r="P1213" i="3"/>
  <c r="Q2010" i="3"/>
  <c r="AA2087" i="3"/>
  <c r="P650" i="3"/>
  <c r="Z811" i="3"/>
  <c r="Z3263" i="3"/>
  <c r="P972" i="3"/>
  <c r="Y2385" i="3"/>
  <c r="Y2759" i="3"/>
  <c r="T1352" i="3"/>
  <c r="Z1031" i="3"/>
  <c r="Q1316" i="3"/>
  <c r="Q881" i="3"/>
  <c r="AA1726" i="3"/>
  <c r="Z945" i="3"/>
  <c r="Z1988" i="3"/>
  <c r="U2016" i="3"/>
  <c r="AA2386" i="3"/>
  <c r="Z1438" i="3"/>
  <c r="Z700" i="3"/>
  <c r="P1622" i="3"/>
  <c r="Z390" i="3"/>
  <c r="P1289" i="3"/>
  <c r="S2850" i="3"/>
  <c r="Y710" i="3"/>
  <c r="P1787" i="3"/>
  <c r="U1219" i="3"/>
  <c r="P1418" i="3"/>
  <c r="Q1207" i="3"/>
  <c r="Y1852" i="3"/>
  <c r="AA1012" i="3"/>
  <c r="S1389" i="3"/>
  <c r="Z1590" i="3"/>
  <c r="U2423" i="3"/>
  <c r="Y1833" i="3"/>
  <c r="P1299" i="3"/>
  <c r="U2349" i="3"/>
  <c r="S1199" i="3"/>
  <c r="S1102" i="3"/>
  <c r="U1269" i="3"/>
  <c r="P898" i="3"/>
  <c r="S1354" i="3"/>
  <c r="U2269" i="3"/>
  <c r="Y1299" i="3"/>
  <c r="T1358" i="3"/>
  <c r="U1529" i="3"/>
  <c r="S1627" i="3"/>
  <c r="U1527" i="3"/>
  <c r="P1672" i="3"/>
  <c r="AA1483" i="3"/>
  <c r="AA3024" i="3"/>
  <c r="P1353" i="3"/>
  <c r="Z1098" i="3"/>
  <c r="T1641" i="3"/>
  <c r="S1378" i="3"/>
  <c r="Z1217" i="3"/>
  <c r="Y2876" i="3"/>
  <c r="AA1582" i="3"/>
  <c r="AA2695" i="3"/>
  <c r="Q1668" i="3"/>
  <c r="S1219" i="3"/>
  <c r="Z839" i="3"/>
  <c r="T2375" i="3"/>
  <c r="U2552" i="3"/>
  <c r="T1342" i="3"/>
  <c r="AA3015" i="3"/>
  <c r="U1283" i="3"/>
  <c r="S1325" i="3"/>
  <c r="U1868" i="3"/>
  <c r="S1442" i="3"/>
  <c r="Y1146" i="3"/>
  <c r="Y1775" i="3"/>
  <c r="U1091" i="3"/>
  <c r="U1539" i="3"/>
  <c r="R2325" i="3"/>
  <c r="Y1268" i="3"/>
  <c r="AA1675" i="3"/>
  <c r="U1538" i="3"/>
  <c r="T815" i="3"/>
  <c r="Z2317" i="3"/>
  <c r="T2174" i="3"/>
  <c r="Z2478" i="3"/>
  <c r="U2035" i="3"/>
  <c r="U1749" i="3"/>
  <c r="Y2038" i="3"/>
  <c r="Z2396" i="3"/>
  <c r="S1514" i="3"/>
  <c r="Q1440" i="3"/>
  <c r="P1826" i="3"/>
  <c r="S1230" i="3"/>
  <c r="AA1121" i="3"/>
  <c r="U1299" i="3"/>
  <c r="U1902" i="3"/>
  <c r="T1426" i="3"/>
  <c r="P1137" i="3"/>
  <c r="T2124" i="3"/>
  <c r="U1952" i="3"/>
  <c r="AA2712" i="3"/>
  <c r="P1504" i="3"/>
  <c r="T1088" i="3"/>
  <c r="AA1902" i="3"/>
  <c r="S1408" i="3"/>
  <c r="R2038" i="3"/>
  <c r="T870" i="3"/>
  <c r="Z2105" i="3"/>
  <c r="U326" i="3"/>
  <c r="S1784" i="3"/>
  <c r="AA1141" i="3"/>
  <c r="P2863" i="3"/>
  <c r="Z1204" i="3"/>
  <c r="T1219" i="3"/>
  <c r="T1361" i="3"/>
  <c r="AA2197" i="3"/>
  <c r="Q2751" i="3"/>
  <c r="Y894" i="3"/>
  <c r="P1471" i="3"/>
  <c r="Q1962" i="3"/>
  <c r="Q1443" i="3"/>
  <c r="Z1461" i="3"/>
  <c r="U316" i="3"/>
  <c r="P1574" i="3"/>
  <c r="T1962" i="3"/>
  <c r="AA1541" i="3"/>
  <c r="Q2452" i="3"/>
  <c r="U1537" i="3"/>
  <c r="AA1355" i="3"/>
  <c r="AA295" i="3"/>
  <c r="P1034" i="3"/>
  <c r="U2571" i="3"/>
  <c r="U844" i="3"/>
  <c r="Q651" i="3"/>
  <c r="P1319" i="3"/>
  <c r="AA918" i="3"/>
  <c r="U2059" i="3"/>
  <c r="Y788" i="3"/>
  <c r="T1303" i="3"/>
  <c r="S1344" i="3"/>
  <c r="P974" i="3"/>
  <c r="U2174" i="3"/>
  <c r="Q2169" i="3"/>
  <c r="Z1594" i="3"/>
  <c r="S2065" i="3"/>
  <c r="AA1573" i="3"/>
  <c r="Y1672" i="3"/>
  <c r="Z1897" i="3"/>
  <c r="Z871" i="3"/>
  <c r="AA1397" i="3"/>
  <c r="P1096" i="3"/>
  <c r="T2731" i="3"/>
  <c r="P1632" i="3"/>
  <c r="P1281" i="3"/>
  <c r="U897" i="3"/>
  <c r="U2146" i="3"/>
  <c r="AA1528" i="3"/>
  <c r="P2298" i="3"/>
  <c r="U1089" i="3"/>
  <c r="Q2178" i="3"/>
  <c r="Y1306" i="3"/>
  <c r="AA979" i="3"/>
  <c r="Z798" i="3"/>
  <c r="S1331" i="3"/>
  <c r="T1163" i="3"/>
  <c r="U1651" i="3"/>
  <c r="Q2064" i="3"/>
  <c r="U2979" i="3"/>
  <c r="Q23" i="3"/>
  <c r="AA1982" i="3"/>
  <c r="Z1697" i="3"/>
  <c r="Q2670" i="3"/>
  <c r="AA2916" i="3"/>
  <c r="U1092" i="3"/>
  <c r="S1954" i="3"/>
  <c r="Y1406" i="3"/>
  <c r="Y2069" i="3"/>
  <c r="P2198" i="3"/>
  <c r="S1535" i="3"/>
  <c r="Y1116" i="3"/>
  <c r="AA1255" i="3"/>
  <c r="U1998" i="3"/>
  <c r="AA1770" i="3"/>
  <c r="T3161" i="3"/>
  <c r="Z1780" i="3"/>
  <c r="P1015" i="3"/>
  <c r="U1719" i="3"/>
  <c r="Q1472" i="3"/>
  <c r="P1814" i="3"/>
  <c r="Z1884" i="3"/>
  <c r="T2665" i="3"/>
  <c r="P2066" i="3"/>
  <c r="Z1413" i="3"/>
  <c r="AA2346" i="3"/>
  <c r="T2011" i="3"/>
  <c r="AA1394" i="3"/>
  <c r="AA3271" i="3"/>
  <c r="P1543" i="3"/>
  <c r="Z1816" i="3"/>
  <c r="Z2212" i="3"/>
  <c r="Y967" i="3"/>
  <c r="Y1706" i="3"/>
  <c r="Z855" i="3"/>
  <c r="P1726" i="3"/>
  <c r="Z1955" i="3"/>
  <c r="T2152" i="3"/>
  <c r="U1762" i="3"/>
  <c r="U1196" i="3"/>
  <c r="S2959" i="3"/>
  <c r="P1744" i="3"/>
  <c r="Q893" i="3"/>
  <c r="T1445" i="3"/>
  <c r="S708" i="3"/>
  <c r="Q2135" i="3"/>
  <c r="P2128" i="3"/>
  <c r="AA497" i="3"/>
  <c r="P1342" i="3"/>
  <c r="Z1513" i="3"/>
  <c r="Y2320" i="3"/>
  <c r="P1344" i="3"/>
  <c r="T1421" i="3"/>
  <c r="S1122" i="3"/>
  <c r="AA3004" i="3"/>
  <c r="S1116" i="3"/>
  <c r="Y490" i="3"/>
  <c r="Z878" i="3"/>
  <c r="AA569" i="3"/>
  <c r="Z1670" i="3"/>
  <c r="Y1448" i="3"/>
  <c r="Q1080" i="3"/>
  <c r="T2350" i="3"/>
  <c r="T1712" i="3"/>
  <c r="AA1622" i="3"/>
  <c r="AA1242" i="3"/>
  <c r="Z2065" i="3"/>
  <c r="Y2144" i="3"/>
  <c r="T927" i="3"/>
  <c r="P1000" i="3"/>
  <c r="P1785" i="3"/>
  <c r="Z1269" i="3"/>
  <c r="U1734" i="3"/>
  <c r="Y1497" i="3"/>
  <c r="U2324" i="3"/>
  <c r="S1890" i="3"/>
  <c r="T1244" i="3"/>
  <c r="Y996" i="3"/>
  <c r="T1765" i="3"/>
  <c r="Q1205" i="3"/>
  <c r="AA2981" i="3"/>
  <c r="U1409" i="3"/>
  <c r="S1526" i="3"/>
  <c r="S2262" i="3"/>
  <c r="AA2374" i="3"/>
  <c r="P1962" i="3"/>
  <c r="AA2494" i="3"/>
  <c r="Y1794" i="3"/>
  <c r="Z2165" i="3"/>
  <c r="P2182" i="3"/>
  <c r="AA698" i="3"/>
  <c r="Z2399" i="3"/>
  <c r="Q1108" i="3"/>
  <c r="T1822" i="3"/>
  <c r="T2882" i="3"/>
  <c r="Y1390" i="3"/>
  <c r="S996" i="3"/>
  <c r="S486" i="3"/>
  <c r="P1647" i="3"/>
  <c r="AA1299" i="3"/>
  <c r="Z2028" i="3"/>
  <c r="S1974" i="3"/>
  <c r="P802" i="3"/>
  <c r="T2886" i="3"/>
  <c r="Q1887" i="3"/>
  <c r="AA1839" i="3"/>
  <c r="P2508" i="3"/>
  <c r="AA1696" i="3"/>
  <c r="Z1819" i="3"/>
  <c r="S572" i="3"/>
  <c r="Y3159" i="3"/>
  <c r="Y1668" i="3"/>
  <c r="Z1177" i="3"/>
  <c r="T2074" i="3"/>
  <c r="AA606" i="3"/>
  <c r="Z1086" i="3"/>
  <c r="AA2311" i="3"/>
  <c r="AA1976" i="3"/>
  <c r="Q1014" i="3"/>
  <c r="U1516" i="3"/>
  <c r="AA1820" i="3"/>
  <c r="U1084" i="3"/>
  <c r="Z1959" i="3"/>
  <c r="Z239" i="3"/>
  <c r="U1383" i="3"/>
  <c r="Q378" i="3"/>
  <c r="S1045" i="3"/>
  <c r="T949" i="3"/>
  <c r="S1619" i="3"/>
  <c r="Q1191" i="3"/>
  <c r="AA3136" i="3"/>
  <c r="S961" i="3"/>
  <c r="Z1900" i="3"/>
  <c r="T1429" i="3"/>
  <c r="Q935" i="3"/>
  <c r="AA1509" i="3"/>
  <c r="S1411" i="3"/>
  <c r="Y1656" i="3"/>
  <c r="U1848" i="3"/>
  <c r="Y1445" i="3"/>
  <c r="Z2800" i="3"/>
  <c r="S2318" i="3"/>
  <c r="Q1157" i="3"/>
  <c r="Z920" i="3"/>
  <c r="T16" i="3"/>
  <c r="Y565" i="3"/>
  <c r="X2979" i="3"/>
  <c r="P1023" i="3"/>
  <c r="AA709" i="3"/>
  <c r="S1430" i="3"/>
  <c r="Q804" i="3"/>
  <c r="S1162" i="3"/>
  <c r="Z2481" i="3"/>
  <c r="Y1438" i="3"/>
  <c r="Z2216" i="3"/>
  <c r="Q982" i="3"/>
  <c r="Q2375" i="3"/>
  <c r="U757" i="3"/>
  <c r="AA1723" i="3"/>
  <c r="Z967" i="3"/>
  <c r="U1638" i="3"/>
  <c r="Z1262" i="3"/>
  <c r="P178" i="3"/>
  <c r="T2293" i="3"/>
  <c r="S944" i="3"/>
  <c r="Y1277" i="3"/>
  <c r="P832" i="3"/>
  <c r="Q1681" i="3"/>
  <c r="AA1175" i="3"/>
  <c r="S2203" i="3"/>
  <c r="AA1009" i="3"/>
  <c r="P857" i="3"/>
  <c r="U1629" i="3"/>
  <c r="Y1889" i="3"/>
  <c r="Z1938" i="3"/>
  <c r="AA1865" i="3"/>
  <c r="U3295" i="3"/>
  <c r="Z1128" i="3"/>
  <c r="Y3110" i="3"/>
  <c r="Q1197" i="3"/>
  <c r="T1109" i="3"/>
  <c r="AA3207" i="3"/>
  <c r="P1121" i="3"/>
  <c r="P761" i="3"/>
  <c r="U1335" i="3"/>
  <c r="AA805" i="3"/>
  <c r="Z1943" i="3"/>
  <c r="Z2501" i="3"/>
  <c r="Y1420" i="3"/>
  <c r="P3142" i="3"/>
  <c r="T1751" i="3"/>
  <c r="T1541" i="3"/>
  <c r="U2081" i="3"/>
  <c r="AA2272" i="3"/>
  <c r="T837" i="3"/>
  <c r="Q2247" i="3"/>
  <c r="T1192" i="3"/>
  <c r="T1873" i="3"/>
  <c r="S2268" i="3"/>
  <c r="Z3283" i="3"/>
  <c r="Y2249" i="3"/>
  <c r="T2060" i="3"/>
  <c r="AA1445" i="3"/>
  <c r="Q1894" i="3"/>
  <c r="P3136" i="3"/>
  <c r="Q1598" i="3"/>
  <c r="S2128" i="3"/>
  <c r="AA2030" i="3"/>
  <c r="S1909" i="3"/>
  <c r="Y1880" i="3"/>
  <c r="Y2452" i="3"/>
  <c r="T2276" i="3"/>
  <c r="S829" i="3"/>
  <c r="P3290" i="3"/>
  <c r="Y512" i="3"/>
  <c r="P2283" i="3"/>
  <c r="Z1021" i="3"/>
  <c r="Q1697" i="3"/>
  <c r="T1802" i="3"/>
  <c r="Z2096" i="3"/>
  <c r="U2443" i="3"/>
  <c r="Y1936" i="3"/>
  <c r="AA846" i="3"/>
  <c r="S2137" i="3"/>
  <c r="Y2792" i="3"/>
  <c r="T2765" i="3"/>
  <c r="AA263" i="3"/>
  <c r="S2109" i="3"/>
  <c r="Z1070" i="3"/>
  <c r="U1726" i="3"/>
  <c r="Q1553" i="3"/>
  <c r="Q1123" i="3"/>
  <c r="U2728" i="3"/>
  <c r="Y2746" i="3"/>
  <c r="AA818" i="3"/>
  <c r="T2758" i="3"/>
  <c r="T1433" i="3"/>
  <c r="AA2750" i="3"/>
  <c r="T1639" i="3"/>
  <c r="S1180" i="3"/>
  <c r="Z1861" i="3"/>
  <c r="U2677" i="3"/>
  <c r="S1919" i="3"/>
  <c r="U2394" i="3"/>
  <c r="U1648" i="3"/>
  <c r="Z1920" i="3"/>
  <c r="Q2014" i="3"/>
  <c r="Q1116" i="3"/>
  <c r="Q3229" i="3"/>
  <c r="S1677" i="3"/>
  <c r="AA2642" i="3"/>
  <c r="Q2001" i="3"/>
  <c r="Q1309" i="3"/>
  <c r="Z1030" i="3"/>
  <c r="P511" i="3"/>
  <c r="Q2725" i="3"/>
  <c r="U1634" i="3"/>
  <c r="U1701" i="3"/>
  <c r="P2861" i="3"/>
  <c r="P1349" i="3"/>
  <c r="S3079" i="3"/>
  <c r="AA1878" i="3"/>
  <c r="Z1635" i="3"/>
  <c r="Z2407" i="3"/>
  <c r="Y2154" i="3"/>
  <c r="Y1254" i="3"/>
  <c r="Y448" i="3"/>
  <c r="U2600" i="3"/>
  <c r="T2485" i="3"/>
  <c r="S2145" i="3"/>
  <c r="P2100" i="3"/>
  <c r="AA1352" i="3"/>
  <c r="Z1501" i="3"/>
  <c r="AA1173" i="3"/>
  <c r="Q1411" i="3"/>
  <c r="T914" i="3"/>
  <c r="Z1872" i="3"/>
  <c r="T1509" i="3"/>
  <c r="Z1551" i="3"/>
  <c r="AA1115" i="3"/>
  <c r="R1571" i="3"/>
  <c r="U1983" i="3"/>
  <c r="U3137" i="3"/>
  <c r="S1282" i="3"/>
  <c r="S2049" i="3"/>
  <c r="U1251" i="3"/>
  <c r="Q2692" i="3"/>
  <c r="Q2484" i="3"/>
  <c r="Y3075" i="3"/>
  <c r="S2685" i="3"/>
  <c r="Q1561" i="3"/>
  <c r="Z1346" i="3"/>
  <c r="Q1381" i="3"/>
  <c r="Q726" i="3"/>
  <c r="P1532" i="3"/>
  <c r="Z1106" i="3"/>
  <c r="Z1463" i="3"/>
  <c r="U2044" i="3"/>
  <c r="AA2700" i="3"/>
  <c r="S1018" i="3"/>
  <c r="Z732" i="3"/>
  <c r="T123" i="3"/>
  <c r="S822" i="3"/>
  <c r="P2259" i="3"/>
  <c r="P1193" i="3"/>
  <c r="Y1556" i="3"/>
  <c r="T1404" i="3"/>
  <c r="Y672" i="3"/>
  <c r="P1008" i="3"/>
  <c r="Y2513" i="3"/>
  <c r="Q852" i="3"/>
  <c r="Y2187" i="3"/>
  <c r="T838" i="3"/>
  <c r="T2167" i="3"/>
  <c r="Q2543" i="3"/>
  <c r="P2654" i="3"/>
  <c r="Q888" i="3"/>
  <c r="S1054" i="3"/>
  <c r="P1630" i="3"/>
  <c r="U920" i="3"/>
  <c r="Y1564" i="3"/>
  <c r="S2895" i="3"/>
  <c r="AA2847" i="3"/>
  <c r="AA1850" i="3"/>
  <c r="R3027" i="3"/>
  <c r="Z3017" i="3"/>
  <c r="Z1809" i="3"/>
  <c r="U1920" i="3"/>
  <c r="P1143" i="3"/>
  <c r="S1457" i="3"/>
  <c r="Y1710" i="3"/>
  <c r="Y2264" i="3"/>
  <c r="T1267" i="3"/>
  <c r="Z172" i="3"/>
  <c r="Z1640" i="3"/>
  <c r="U3324" i="3"/>
  <c r="Z2039" i="3"/>
  <c r="T1662" i="3"/>
  <c r="Q2163" i="3"/>
  <c r="AA1512" i="3"/>
  <c r="Z1674" i="3"/>
  <c r="P1569" i="3"/>
  <c r="U433" i="3"/>
  <c r="AA404" i="3"/>
  <c r="Z3233" i="3"/>
  <c r="U1250" i="3"/>
  <c r="AA3312" i="3"/>
  <c r="Q1672" i="3"/>
  <c r="P897" i="3"/>
  <c r="P3255" i="3"/>
  <c r="P1947" i="3"/>
  <c r="P1893" i="3"/>
  <c r="Y1002" i="3"/>
  <c r="U3305" i="3"/>
  <c r="Z2838" i="3"/>
  <c r="S721" i="3"/>
  <c r="T1498" i="3"/>
  <c r="Q1704" i="3"/>
  <c r="Q1811" i="3"/>
  <c r="Y2306" i="3"/>
  <c r="U288" i="3"/>
  <c r="AA2397" i="3"/>
  <c r="S1049" i="3"/>
  <c r="U1382" i="3"/>
  <c r="Q1099" i="3"/>
  <c r="T1551" i="3"/>
  <c r="T1514" i="3"/>
  <c r="Y1185" i="3"/>
  <c r="Q2015" i="3"/>
  <c r="U2944" i="3"/>
  <c r="S1338" i="3"/>
  <c r="S2174" i="3"/>
  <c r="AA861" i="3"/>
  <c r="S1014" i="3"/>
  <c r="Y1537" i="3"/>
  <c r="P1388" i="3"/>
  <c r="U664" i="3"/>
  <c r="Z1066" i="3"/>
  <c r="Y3066" i="3"/>
  <c r="Y1255" i="3"/>
  <c r="S1537" i="3"/>
  <c r="AA1348" i="3"/>
  <c r="Z668" i="3"/>
  <c r="U1517" i="3"/>
  <c r="Y2079" i="3"/>
  <c r="U1210" i="3"/>
  <c r="Y1062" i="3"/>
  <c r="Q520" i="3"/>
  <c r="AA1943" i="3"/>
  <c r="Z2097" i="3"/>
  <c r="Z2311" i="3"/>
  <c r="S876" i="3"/>
  <c r="Z1811" i="3"/>
  <c r="Y2471" i="3"/>
  <c r="S1445" i="3"/>
  <c r="P1999" i="3"/>
  <c r="S2442" i="3"/>
  <c r="AA809" i="3"/>
  <c r="Y1765" i="3"/>
  <c r="T775" i="3"/>
  <c r="S1809" i="3"/>
  <c r="P364" i="3"/>
  <c r="Z1271" i="3"/>
  <c r="Z2045" i="3"/>
  <c r="P3251" i="3"/>
  <c r="Y551" i="3"/>
  <c r="AA1434" i="3"/>
  <c r="P1358" i="3"/>
  <c r="U1641" i="3"/>
  <c r="Z1395" i="3"/>
  <c r="S15" i="3"/>
  <c r="S817" i="3"/>
  <c r="U2043" i="3"/>
  <c r="T2220" i="3"/>
  <c r="S2537" i="3"/>
  <c r="Q1094" i="3"/>
  <c r="Z1178" i="3"/>
  <c r="AA2543" i="3"/>
  <c r="Y1470" i="3"/>
  <c r="S2434" i="3"/>
  <c r="T1331" i="3"/>
  <c r="T511" i="3"/>
  <c r="Z734" i="3"/>
  <c r="Q1871" i="3"/>
  <c r="AA944" i="3"/>
  <c r="AA2062" i="3"/>
  <c r="S1288" i="3"/>
  <c r="P2165" i="3"/>
  <c r="Y2765" i="3"/>
  <c r="Q2679" i="3"/>
  <c r="T920" i="3"/>
  <c r="Z1502" i="3"/>
  <c r="U1706" i="3"/>
  <c r="Q817" i="3"/>
  <c r="Q1373" i="3"/>
  <c r="T703" i="3"/>
  <c r="U1076" i="3"/>
  <c r="T1897" i="3"/>
  <c r="U1545" i="3"/>
  <c r="P622" i="3"/>
  <c r="Z1699" i="3"/>
  <c r="T624" i="3"/>
  <c r="P700" i="3"/>
  <c r="P2768" i="3"/>
  <c r="Z1644" i="3"/>
  <c r="Y1271" i="3"/>
  <c r="S1013" i="3"/>
  <c r="P1318" i="3"/>
  <c r="Q763" i="3"/>
  <c r="AA1224" i="3"/>
  <c r="Y15" i="3"/>
  <c r="U1429" i="3"/>
  <c r="Y1121" i="3"/>
  <c r="Y741" i="3"/>
  <c r="Z1807" i="3"/>
  <c r="Z2470" i="3"/>
  <c r="S1493" i="3"/>
  <c r="U1924" i="3"/>
  <c r="Y2349" i="3"/>
  <c r="S1695" i="3"/>
  <c r="S1545" i="3"/>
  <c r="S1080" i="3"/>
  <c r="S1453" i="3"/>
  <c r="Q643" i="3"/>
  <c r="Q1046" i="3"/>
  <c r="Y2521" i="3"/>
  <c r="Y1440" i="3"/>
  <c r="U1909" i="3"/>
  <c r="T716" i="3"/>
  <c r="T1476" i="3"/>
  <c r="Y739" i="3"/>
  <c r="Q679" i="3"/>
  <c r="Q1893" i="3"/>
  <c r="P918" i="3"/>
  <c r="T895" i="3"/>
  <c r="S1390" i="3"/>
  <c r="U1467" i="3"/>
  <c r="U1248" i="3"/>
  <c r="T3264" i="3"/>
  <c r="T2421" i="3"/>
  <c r="AA1857" i="3"/>
  <c r="P1503" i="3"/>
  <c r="S422" i="3"/>
  <c r="AA2490" i="3"/>
  <c r="P2990" i="3"/>
  <c r="T1506" i="3"/>
  <c r="U609" i="3"/>
  <c r="Z1835" i="3"/>
  <c r="U1808" i="3"/>
  <c r="Y1387" i="3"/>
  <c r="Q949" i="3"/>
  <c r="Z1431" i="3"/>
  <c r="Y2885" i="3"/>
  <c r="Z1996" i="3"/>
  <c r="T100" i="3"/>
  <c r="AA1037" i="3"/>
  <c r="P574" i="3"/>
  <c r="AA270" i="3"/>
  <c r="Y1279" i="3"/>
  <c r="P1501" i="3"/>
  <c r="S1497" i="3"/>
  <c r="P1432" i="3"/>
  <c r="T1762" i="3"/>
  <c r="AA2496" i="3"/>
  <c r="S2707" i="3"/>
  <c r="Q1821" i="3"/>
  <c r="U859" i="3"/>
  <c r="Q1634" i="3"/>
  <c r="S1527" i="3"/>
  <c r="Z1247" i="3"/>
  <c r="U1438" i="3"/>
  <c r="AA1585" i="3"/>
  <c r="S2064" i="3"/>
  <c r="Q1382" i="3"/>
  <c r="Z1596" i="3"/>
  <c r="P764" i="3"/>
  <c r="Z2288" i="3"/>
  <c r="AA1246" i="3"/>
  <c r="Q1548" i="3"/>
  <c r="Z986" i="3"/>
  <c r="AA1410" i="3"/>
  <c r="Z880" i="3"/>
  <c r="P789" i="3"/>
  <c r="S3274" i="3"/>
  <c r="T2789" i="3"/>
  <c r="S702" i="3"/>
  <c r="Z1295" i="3"/>
  <c r="Z2068" i="3"/>
  <c r="Y1739" i="3"/>
  <c r="S1298" i="3"/>
  <c r="Z2129" i="3"/>
  <c r="Q759" i="3"/>
  <c r="S1105" i="3"/>
  <c r="U1402" i="3"/>
  <c r="Z1012" i="3"/>
  <c r="Q1301" i="3"/>
  <c r="T1103" i="3"/>
  <c r="Z1965" i="3"/>
  <c r="T2108" i="3"/>
  <c r="Z1514" i="3"/>
  <c r="S1340" i="3"/>
  <c r="P805" i="3"/>
  <c r="P631" i="3"/>
  <c r="U1963" i="3"/>
  <c r="S3090" i="3"/>
  <c r="Z1275" i="3"/>
  <c r="Z3003" i="3"/>
  <c r="Y960" i="3"/>
  <c r="P2016" i="3"/>
  <c r="S896" i="3"/>
  <c r="Z1407" i="3"/>
  <c r="S1721" i="3"/>
  <c r="T20" i="3"/>
  <c r="S1813" i="3"/>
  <c r="Y904" i="3"/>
  <c r="Q2891" i="3"/>
  <c r="Z593" i="3"/>
  <c r="S2368" i="3"/>
  <c r="Z853" i="3"/>
  <c r="P935" i="3"/>
  <c r="Z971" i="3"/>
  <c r="S1201" i="3"/>
  <c r="Y2003" i="3"/>
  <c r="T2042" i="3"/>
  <c r="Y3182" i="3"/>
  <c r="P2061" i="3"/>
  <c r="U1137" i="3"/>
  <c r="T1517" i="3"/>
  <c r="T2336" i="3"/>
  <c r="S1839" i="3"/>
  <c r="Z1118" i="3"/>
  <c r="Z1853" i="3"/>
  <c r="S2046" i="3"/>
  <c r="U1839" i="3"/>
  <c r="Y799" i="3"/>
  <c r="Z667" i="3"/>
  <c r="AA1694" i="3"/>
  <c r="AA1774" i="3"/>
  <c r="T1886" i="3"/>
  <c r="S942" i="3"/>
  <c r="T548" i="3"/>
  <c r="U1352" i="3"/>
  <c r="U879" i="3"/>
  <c r="AA1297" i="3"/>
  <c r="T1609" i="3"/>
  <c r="R2908" i="3"/>
  <c r="S1364" i="3"/>
  <c r="S713" i="3"/>
  <c r="AA1232" i="3"/>
  <c r="P1424" i="3"/>
  <c r="AA923" i="3"/>
  <c r="Q1882" i="3"/>
  <c r="U1496" i="3"/>
  <c r="P3312" i="3"/>
  <c r="S2927" i="3"/>
  <c r="P1973" i="3"/>
  <c r="Z2456" i="3"/>
  <c r="S1549" i="3"/>
  <c r="Z3271" i="3"/>
  <c r="P1767" i="3"/>
  <c r="Q515" i="3"/>
  <c r="P1043" i="3"/>
  <c r="T1586" i="3"/>
  <c r="Q2300" i="3"/>
  <c r="AA1024" i="3"/>
  <c r="Y541" i="3"/>
  <c r="S2657" i="3"/>
  <c r="P1687" i="3"/>
  <c r="Z751" i="3"/>
  <c r="P2270" i="3"/>
  <c r="U1512" i="3"/>
  <c r="P174" i="3"/>
  <c r="P1168" i="3"/>
  <c r="T1816" i="3"/>
  <c r="Y2911" i="3"/>
  <c r="AA1609" i="3"/>
  <c r="AA1599" i="3"/>
  <c r="AA627" i="3"/>
  <c r="Q1140" i="3"/>
  <c r="T663" i="3"/>
  <c r="Y933" i="3"/>
  <c r="Q1093" i="3"/>
  <c r="Y1680" i="3"/>
  <c r="P2592" i="3"/>
  <c r="T138" i="3"/>
  <c r="Z2180" i="3"/>
  <c r="Y2699" i="3"/>
  <c r="Z1446" i="3"/>
  <c r="S1967" i="3"/>
  <c r="AA726" i="3"/>
  <c r="AA2245" i="3"/>
  <c r="Q1321" i="3"/>
  <c r="Q1096" i="3"/>
  <c r="Q1016" i="3"/>
  <c r="T2517" i="3"/>
  <c r="T2030" i="3"/>
  <c r="U1213" i="3"/>
  <c r="U1218" i="3"/>
  <c r="S2455" i="3"/>
  <c r="U1261" i="3"/>
  <c r="Y937" i="3"/>
  <c r="S2370" i="3"/>
  <c r="P1419" i="3"/>
  <c r="AA2686" i="3"/>
  <c r="P551" i="3"/>
  <c r="T1243" i="3"/>
  <c r="U715" i="3"/>
  <c r="T843" i="3"/>
  <c r="Q1337" i="3"/>
  <c r="P1217" i="3"/>
  <c r="U727" i="3"/>
  <c r="T1190" i="3"/>
  <c r="T2819" i="3"/>
  <c r="S1512" i="3"/>
  <c r="S1444" i="3"/>
  <c r="P2729" i="3"/>
  <c r="S1142" i="3"/>
  <c r="U1398" i="3"/>
  <c r="Q938" i="3"/>
  <c r="S1811" i="3"/>
  <c r="P751" i="3"/>
  <c r="S849" i="3"/>
  <c r="P826" i="3"/>
  <c r="Z2672" i="3"/>
  <c r="P1018" i="3"/>
  <c r="P1709" i="3"/>
  <c r="Y2433" i="3"/>
  <c r="AA886" i="3"/>
  <c r="Y1622" i="3"/>
  <c r="AA494" i="3"/>
  <c r="T1145" i="3"/>
  <c r="U837" i="3"/>
  <c r="Z2972" i="3"/>
  <c r="T1396" i="3"/>
  <c r="Y2047" i="3"/>
  <c r="P2014" i="3"/>
  <c r="Y1021" i="3"/>
  <c r="T1095" i="3"/>
  <c r="Q948" i="3"/>
  <c r="U2794" i="3"/>
  <c r="T3279" i="3"/>
  <c r="U1289" i="3"/>
  <c r="T1992" i="3"/>
  <c r="Z1706" i="3"/>
  <c r="U1188" i="3"/>
  <c r="Z71" i="3"/>
  <c r="Q2128" i="3"/>
  <c r="Y457" i="3"/>
  <c r="P1793" i="3"/>
  <c r="Y822" i="3"/>
  <c r="P949" i="3"/>
  <c r="P746" i="3"/>
  <c r="T438" i="3"/>
  <c r="Q379" i="3"/>
  <c r="U667" i="3"/>
  <c r="AA59" i="3"/>
  <c r="Z494" i="3"/>
  <c r="P1645" i="3"/>
  <c r="T701" i="3"/>
  <c r="P1117" i="3"/>
  <c r="AA98" i="3"/>
  <c r="P720" i="3"/>
  <c r="U1264" i="3"/>
  <c r="T1511" i="3"/>
  <c r="T1434" i="3"/>
  <c r="Q625" i="3"/>
  <c r="Z844" i="3"/>
  <c r="Q171" i="3"/>
  <c r="U432" i="3"/>
  <c r="P938" i="3"/>
  <c r="S267" i="3"/>
  <c r="AA1156" i="3"/>
  <c r="Y1452" i="3"/>
  <c r="T245" i="3"/>
  <c r="T3331" i="3"/>
  <c r="Y1369" i="3"/>
  <c r="Q1648" i="3"/>
  <c r="U1277" i="3"/>
  <c r="P1871" i="3"/>
  <c r="U2226" i="3"/>
  <c r="T1094" i="3"/>
  <c r="Y1751" i="3"/>
  <c r="Z1456" i="3"/>
  <c r="S2736" i="3"/>
  <c r="AA552" i="3"/>
  <c r="Z2076" i="3"/>
  <c r="AA1601" i="3"/>
  <c r="Z864" i="3"/>
  <c r="Y2272" i="3"/>
  <c r="AA1365" i="3"/>
  <c r="AA1122" i="3"/>
  <c r="S1925" i="3"/>
  <c r="S1100" i="3"/>
  <c r="U1388" i="3"/>
  <c r="P1950" i="3"/>
  <c r="U1671" i="3"/>
  <c r="S984" i="3"/>
  <c r="AA937" i="3"/>
  <c r="Y1191" i="3"/>
  <c r="T2530" i="3"/>
  <c r="Q1362" i="3"/>
  <c r="U2550" i="3"/>
  <c r="Q2286" i="3"/>
  <c r="P1677" i="3"/>
  <c r="T2159" i="3"/>
  <c r="S2090" i="3"/>
  <c r="S685" i="3"/>
  <c r="Q1707" i="3"/>
  <c r="Y1834" i="3"/>
  <c r="Q768" i="3"/>
  <c r="AA1513" i="3"/>
  <c r="S1264" i="3"/>
  <c r="Z2863" i="3"/>
  <c r="Z1536" i="3"/>
  <c r="AA2871" i="3"/>
  <c r="U514" i="3"/>
  <c r="Y1707" i="3"/>
  <c r="P1912" i="3"/>
  <c r="T1557" i="3"/>
  <c r="Y100" i="3"/>
  <c r="S2503" i="3"/>
  <c r="Y1611" i="3"/>
  <c r="AA797" i="3"/>
  <c r="P987" i="3"/>
  <c r="S1790" i="3"/>
  <c r="Q385" i="3"/>
  <c r="Q2132" i="3"/>
  <c r="S1675" i="3"/>
  <c r="AA1804" i="3"/>
  <c r="S1867" i="3"/>
  <c r="U2614" i="3"/>
  <c r="P3066" i="3"/>
  <c r="AA1090" i="3"/>
  <c r="Z815" i="3"/>
  <c r="Y1786" i="3"/>
  <c r="S449" i="3"/>
  <c r="T1362" i="3"/>
  <c r="S2789" i="3"/>
  <c r="AA143" i="3"/>
  <c r="AA1788" i="3"/>
  <c r="Z3213" i="3"/>
  <c r="P1222" i="3"/>
  <c r="U1511" i="3"/>
  <c r="U1146" i="3"/>
  <c r="AA680" i="3"/>
  <c r="T1084" i="3"/>
  <c r="T689" i="3"/>
  <c r="T812" i="3"/>
  <c r="Q1691" i="3"/>
  <c r="U1378" i="3"/>
  <c r="Z1170" i="3"/>
  <c r="Y795" i="3"/>
  <c r="Y2071" i="3"/>
  <c r="Z1731" i="3"/>
  <c r="Z1055" i="3"/>
  <c r="Y2093" i="3"/>
  <c r="Z1015" i="3"/>
  <c r="P1232" i="3"/>
  <c r="U331" i="3"/>
  <c r="P1340" i="3"/>
  <c r="Z515" i="3"/>
  <c r="Z1139" i="3"/>
  <c r="Z1752" i="3"/>
  <c r="Z2053" i="3"/>
  <c r="Q608" i="3"/>
  <c r="Q828" i="3"/>
  <c r="Z2017" i="3"/>
  <c r="Q1261" i="3"/>
  <c r="P1557" i="3"/>
  <c r="AA2317" i="3"/>
  <c r="U1869" i="3"/>
  <c r="U1397" i="3"/>
  <c r="Q830" i="3"/>
  <c r="T1773" i="3"/>
  <c r="Z197" i="3"/>
  <c r="Y1621" i="3"/>
  <c r="T1868" i="3"/>
  <c r="AA2411" i="3"/>
  <c r="S1528" i="3"/>
  <c r="Z1089" i="3"/>
  <c r="S2178" i="3"/>
  <c r="S1663" i="3"/>
  <c r="Z2067" i="3"/>
  <c r="Z634" i="3"/>
  <c r="Q1535" i="3"/>
  <c r="AA968" i="3"/>
  <c r="AA2448" i="3"/>
  <c r="AA1635" i="3"/>
  <c r="Q1059" i="3"/>
  <c r="Z2280" i="3"/>
  <c r="T1075" i="3"/>
  <c r="U1187" i="3"/>
  <c r="Y1082" i="3"/>
  <c r="U1722" i="3"/>
  <c r="Z2235" i="3"/>
  <c r="Q816" i="3"/>
  <c r="Q1258" i="3"/>
  <c r="Q2166" i="3"/>
  <c r="Z2104" i="3"/>
  <c r="T1548" i="3"/>
  <c r="Y2209" i="3"/>
  <c r="T1051" i="3"/>
  <c r="P1456" i="3"/>
  <c r="Q2315" i="3"/>
  <c r="U1795" i="3"/>
  <c r="Y1949" i="3"/>
  <c r="U822" i="3"/>
  <c r="Q1041" i="3"/>
  <c r="T489" i="3"/>
  <c r="Z35" i="3"/>
  <c r="Z421" i="3"/>
  <c r="AA1463" i="3"/>
  <c r="U680" i="3"/>
  <c r="U674" i="3"/>
  <c r="Y377" i="3"/>
  <c r="P1560" i="3"/>
  <c r="S811" i="3"/>
  <c r="S277" i="3"/>
  <c r="P696" i="3"/>
  <c r="Z11" i="3"/>
  <c r="S1428" i="3"/>
  <c r="AA109" i="3"/>
  <c r="Y993" i="3"/>
  <c r="Z1248" i="3"/>
  <c r="P196" i="3"/>
  <c r="Y773" i="3"/>
  <c r="P1780" i="3"/>
  <c r="S347" i="3"/>
  <c r="S1071" i="3"/>
  <c r="T986" i="3"/>
  <c r="S751" i="3"/>
  <c r="S595" i="3"/>
  <c r="S997" i="3"/>
  <c r="U1910" i="3"/>
  <c r="U3136" i="3"/>
  <c r="Y1127" i="3"/>
  <c r="T2120" i="3"/>
  <c r="S1057" i="3"/>
  <c r="Q1139" i="3"/>
  <c r="Y2314" i="3"/>
  <c r="S781" i="3"/>
  <c r="S2712" i="3"/>
  <c r="P2160" i="3"/>
  <c r="Z1491" i="3"/>
  <c r="Y668" i="3"/>
  <c r="U888" i="3"/>
  <c r="Q740" i="3"/>
  <c r="P2429" i="3"/>
  <c r="Y1342" i="3"/>
  <c r="U3214" i="3"/>
  <c r="AA1195" i="3"/>
  <c r="U1893" i="3"/>
  <c r="AA1426" i="3"/>
  <c r="U1121" i="3"/>
  <c r="Q2556" i="3"/>
  <c r="Q2669" i="3"/>
  <c r="Z1142" i="3"/>
  <c r="P1888" i="3"/>
  <c r="U1375" i="3"/>
  <c r="U3012" i="3"/>
  <c r="P1836" i="3"/>
  <c r="Z1509" i="3"/>
  <c r="AA774" i="3"/>
  <c r="Q2716" i="3"/>
  <c r="Q1702" i="3"/>
  <c r="S1260" i="3"/>
  <c r="T1410" i="3"/>
  <c r="Y2468" i="3"/>
  <c r="U492" i="3"/>
  <c r="T1090" i="3"/>
  <c r="U1579" i="3"/>
  <c r="S1240" i="3"/>
  <c r="S245" i="3"/>
  <c r="Y1347" i="3"/>
  <c r="T3168" i="3"/>
  <c r="Z718" i="3"/>
  <c r="Z1085" i="3"/>
  <c r="T1490" i="3"/>
  <c r="T3138" i="3"/>
  <c r="S1009" i="3"/>
  <c r="T2051" i="3"/>
  <c r="Y1747" i="3"/>
  <c r="T2197" i="3"/>
  <c r="S1606" i="3"/>
  <c r="S2306" i="3"/>
  <c r="AA1048" i="3"/>
  <c r="T978" i="3"/>
  <c r="P2091" i="3"/>
  <c r="Q1112" i="3"/>
  <c r="AA1319" i="3"/>
  <c r="Y1815" i="3"/>
  <c r="U1501" i="3"/>
  <c r="AA1871" i="3"/>
  <c r="Z1796" i="3"/>
  <c r="Y1236" i="3"/>
  <c r="S964" i="3"/>
  <c r="P2113" i="3"/>
  <c r="Y1247" i="3"/>
  <c r="P1113" i="3"/>
  <c r="P17" i="3"/>
  <c r="Q913" i="3"/>
  <c r="Q1856" i="3"/>
  <c r="Z2019" i="3"/>
  <c r="S772" i="3"/>
  <c r="Y83" i="3"/>
  <c r="T2204" i="3"/>
  <c r="T1731" i="3"/>
  <c r="Q1131" i="3"/>
  <c r="Z1040" i="3"/>
  <c r="Q871" i="3"/>
  <c r="T643" i="3"/>
  <c r="Q531" i="3"/>
  <c r="P1816" i="3"/>
  <c r="P772" i="3"/>
  <c r="T1220" i="3"/>
  <c r="Q2213" i="3"/>
  <c r="T1931" i="3"/>
  <c r="S356" i="3"/>
  <c r="Q799" i="3"/>
  <c r="Q2886" i="3"/>
  <c r="Z1553" i="3"/>
  <c r="Q227" i="3"/>
  <c r="Z1827" i="3"/>
  <c r="T1399" i="3"/>
  <c r="T1350" i="3"/>
  <c r="Y987" i="3"/>
  <c r="Y1194" i="3"/>
  <c r="Y748" i="3"/>
  <c r="Z1499" i="3"/>
  <c r="Q1255" i="3"/>
  <c r="S1955" i="3"/>
  <c r="AA638" i="3"/>
  <c r="Q1232" i="3"/>
  <c r="P2742" i="3"/>
  <c r="U796" i="3"/>
  <c r="P1161" i="3"/>
  <c r="U997" i="3"/>
  <c r="Y1270" i="3"/>
  <c r="AA3306" i="3"/>
  <c r="Y1141" i="3"/>
  <c r="T1323" i="3"/>
  <c r="U1173" i="3"/>
  <c r="S1855" i="3"/>
  <c r="AA1253" i="3"/>
  <c r="U1077" i="3"/>
  <c r="S3098" i="3"/>
  <c r="Z1241" i="3"/>
  <c r="P2393" i="3"/>
  <c r="Q1001" i="3"/>
  <c r="S1510" i="3"/>
  <c r="P1334" i="3"/>
  <c r="Z1857" i="3"/>
  <c r="AA334" i="3"/>
  <c r="S971" i="3"/>
  <c r="T817" i="3"/>
  <c r="S2233" i="3"/>
  <c r="T2538" i="3"/>
  <c r="AA1793" i="3"/>
  <c r="S1836" i="3"/>
  <c r="Y956" i="3"/>
  <c r="S427" i="3"/>
  <c r="T708" i="3"/>
  <c r="AA43" i="3"/>
  <c r="P294" i="3"/>
  <c r="S1051" i="3"/>
  <c r="T428" i="3"/>
  <c r="P304" i="3"/>
  <c r="Q455" i="3"/>
  <c r="Q946" i="3"/>
  <c r="P1935" i="3"/>
  <c r="Y865" i="3"/>
  <c r="U1215" i="3"/>
  <c r="Y204" i="3"/>
  <c r="P2320" i="3"/>
  <c r="T385" i="3"/>
  <c r="Q471" i="3"/>
  <c r="AA1202" i="3"/>
  <c r="S217" i="3"/>
  <c r="Z493" i="3"/>
  <c r="Z2048" i="3"/>
  <c r="T917" i="3"/>
  <c r="U912" i="3"/>
  <c r="Y1267" i="3"/>
  <c r="P1998" i="3"/>
  <c r="T1368" i="3"/>
  <c r="T1387" i="3"/>
  <c r="T273" i="3"/>
  <c r="S385" i="3"/>
  <c r="Y1090" i="3"/>
  <c r="AA694" i="3"/>
  <c r="T1111" i="3"/>
  <c r="Q1038" i="3"/>
  <c r="S574" i="3"/>
  <c r="U682" i="3"/>
  <c r="Q896" i="3"/>
  <c r="T846" i="3"/>
  <c r="Z76" i="3"/>
  <c r="S959" i="3"/>
  <c r="S2237" i="3"/>
  <c r="S652" i="3"/>
  <c r="Q848" i="3"/>
  <c r="S460" i="3"/>
  <c r="Q653" i="3"/>
  <c r="Z2588" i="3"/>
  <c r="AA1398" i="3"/>
  <c r="AA1144" i="3"/>
  <c r="T869" i="3"/>
  <c r="S2039" i="3"/>
  <c r="S57" i="3"/>
  <c r="Q1755" i="3"/>
  <c r="U509" i="3"/>
  <c r="U521" i="3"/>
  <c r="T1836" i="3"/>
  <c r="U1591" i="3"/>
  <c r="P1852" i="3"/>
  <c r="P1247" i="3"/>
  <c r="T300" i="3"/>
  <c r="AA32" i="3"/>
  <c r="Z1510" i="3"/>
  <c r="AA1111" i="3"/>
  <c r="Z1134" i="3"/>
  <c r="P2020" i="3"/>
  <c r="Y552" i="3"/>
  <c r="P1288" i="3"/>
  <c r="P1798" i="3"/>
  <c r="Z1738" i="3"/>
  <c r="U898" i="3"/>
  <c r="Z988" i="3"/>
  <c r="T156" i="3"/>
  <c r="T1037" i="3"/>
  <c r="P986" i="3"/>
  <c r="Y695" i="3"/>
  <c r="Q645" i="3"/>
  <c r="Q235" i="3"/>
  <c r="S525" i="3"/>
  <c r="AA613" i="3"/>
  <c r="U1127" i="3"/>
  <c r="T1478" i="3"/>
  <c r="U623" i="3"/>
  <c r="U746" i="3"/>
  <c r="AA696" i="3"/>
  <c r="U684" i="3"/>
  <c r="Y1160" i="3"/>
  <c r="T686" i="3"/>
  <c r="AA221" i="3"/>
  <c r="Q2230" i="3"/>
  <c r="P1597" i="3"/>
  <c r="Q1593" i="3"/>
  <c r="Q1655" i="3"/>
  <c r="Q1522" i="3"/>
  <c r="T242" i="3"/>
  <c r="T322" i="3"/>
  <c r="U583" i="3"/>
  <c r="AA418" i="3"/>
  <c r="AA946" i="3"/>
  <c r="P59" i="3"/>
  <c r="T1644" i="3"/>
  <c r="T1692" i="3"/>
  <c r="Y704" i="3"/>
  <c r="AA995" i="3"/>
  <c r="AA256" i="3"/>
  <c r="Q1190" i="3"/>
  <c r="Z1005" i="3"/>
  <c r="Z1440" i="3"/>
  <c r="S1004" i="3"/>
  <c r="Y1122" i="3"/>
  <c r="AA594" i="3"/>
  <c r="AA246" i="3"/>
  <c r="T1733" i="3"/>
  <c r="Q1824" i="3"/>
  <c r="Z605" i="3"/>
  <c r="Q351" i="3"/>
  <c r="P80" i="3"/>
  <c r="Z1029" i="3"/>
  <c r="Q1653" i="3"/>
  <c r="S1876" i="3"/>
  <c r="Y1142" i="3"/>
  <c r="Q581" i="3"/>
  <c r="P140" i="3"/>
  <c r="AA1475" i="3"/>
  <c r="P400" i="3"/>
  <c r="Q1710" i="3"/>
  <c r="Q1352" i="3"/>
  <c r="U1747" i="3"/>
  <c r="T490" i="3"/>
  <c r="T919" i="3"/>
  <c r="Y2060" i="3"/>
  <c r="Z807" i="3"/>
  <c r="U281" i="3"/>
  <c r="T1002" i="3"/>
  <c r="S1759" i="3"/>
  <c r="P1739" i="3"/>
  <c r="AA1728" i="3"/>
  <c r="S1449" i="3"/>
  <c r="S1719" i="3"/>
  <c r="Q2992" i="3"/>
  <c r="P2164" i="3"/>
  <c r="Y999" i="3"/>
  <c r="Y578" i="3"/>
  <c r="S831" i="3"/>
  <c r="Z826" i="3"/>
  <c r="T990" i="3"/>
  <c r="Y1370" i="3"/>
  <c r="Y974" i="3"/>
  <c r="S2154" i="3"/>
  <c r="U1815" i="3"/>
  <c r="S1600" i="3"/>
  <c r="S1664" i="3"/>
  <c r="P1535" i="3"/>
  <c r="T2512" i="3"/>
  <c r="Y1933" i="3"/>
  <c r="Y1251" i="3"/>
  <c r="AA1795" i="3"/>
  <c r="AA2051" i="3"/>
  <c r="P1757" i="3"/>
  <c r="Z1373" i="3"/>
  <c r="S1189" i="3"/>
  <c r="T1786" i="3"/>
  <c r="S1740" i="3"/>
  <c r="AA1977" i="3"/>
  <c r="Q1510" i="3"/>
  <c r="Q2039" i="3"/>
  <c r="Q2449" i="3"/>
  <c r="U423" i="3"/>
  <c r="S2516" i="3"/>
  <c r="Y1872" i="3"/>
  <c r="Q1234" i="3"/>
  <c r="P1917" i="3"/>
  <c r="S1440" i="3"/>
  <c r="T2697" i="3"/>
  <c r="P556" i="3"/>
  <c r="T753" i="3"/>
  <c r="P1042" i="3"/>
  <c r="P2455" i="3"/>
  <c r="Y1261" i="3"/>
  <c r="U2078" i="3"/>
  <c r="Z1966" i="3"/>
  <c r="U2079" i="3"/>
  <c r="Z1152" i="3"/>
  <c r="Z1045" i="3"/>
  <c r="P662" i="3"/>
  <c r="Y1184" i="3"/>
  <c r="Q1906" i="3"/>
  <c r="U3068" i="3"/>
  <c r="Y1574" i="3"/>
  <c r="T1026" i="3"/>
  <c r="T3052" i="3"/>
  <c r="P1525" i="3"/>
  <c r="Y2411" i="3"/>
  <c r="U1133" i="3"/>
  <c r="Q1663" i="3"/>
  <c r="AA1484" i="3"/>
  <c r="U1149" i="3"/>
  <c r="Y1195" i="3"/>
  <c r="Z626" i="3"/>
  <c r="Z2265" i="3"/>
  <c r="S1214" i="3"/>
  <c r="Q1224" i="3"/>
  <c r="Q564" i="3"/>
  <c r="S242" i="3"/>
  <c r="T1317" i="3"/>
  <c r="Z887" i="3"/>
  <c r="Q779" i="3"/>
  <c r="Q2290" i="3"/>
  <c r="AA924" i="3"/>
  <c r="Q1677" i="3"/>
  <c r="T553" i="3"/>
  <c r="U1220" i="3"/>
  <c r="R289" i="3"/>
  <c r="Q1767" i="3"/>
  <c r="AA2320" i="3"/>
  <c r="Y1188" i="3"/>
  <c r="Q1011" i="3"/>
  <c r="AA1243" i="3"/>
  <c r="P1859" i="3"/>
  <c r="S1050" i="3"/>
  <c r="U1353" i="3"/>
  <c r="U1939" i="3"/>
  <c r="P1700" i="3"/>
  <c r="Y1176" i="3"/>
  <c r="Z507" i="3"/>
  <c r="S1676" i="3"/>
  <c r="Y1394" i="3"/>
  <c r="U1464" i="3"/>
  <c r="P1049" i="3"/>
  <c r="P1723" i="3"/>
  <c r="U1636" i="3"/>
  <c r="Z957" i="3"/>
  <c r="U1524" i="3"/>
  <c r="U1049" i="3"/>
  <c r="AA2266" i="3"/>
  <c r="Q659" i="3"/>
  <c r="Z1391" i="3"/>
  <c r="U3099" i="3"/>
  <c r="Z996" i="3"/>
  <c r="Z965" i="3"/>
  <c r="P1411" i="3"/>
  <c r="Q1507" i="3"/>
  <c r="P892" i="3"/>
  <c r="Y1800" i="3"/>
  <c r="Z2769" i="3"/>
  <c r="Z1571" i="3"/>
  <c r="Z1975" i="3"/>
  <c r="S869" i="3"/>
  <c r="P1007" i="3"/>
  <c r="Z1185" i="3"/>
  <c r="AA1497" i="3"/>
  <c r="S424" i="3"/>
  <c r="AA566" i="3"/>
  <c r="P44" i="3"/>
  <c r="AA509" i="3"/>
  <c r="U1764" i="3"/>
  <c r="AA581" i="3"/>
  <c r="Y1431" i="3"/>
  <c r="AA2760" i="3"/>
  <c r="T420" i="3"/>
  <c r="U582" i="3"/>
  <c r="S2982" i="3"/>
  <c r="Y1022" i="3"/>
  <c r="Q1754" i="3"/>
  <c r="S86" i="3"/>
  <c r="AA1072" i="3"/>
  <c r="S418" i="3"/>
  <c r="P1567" i="3"/>
  <c r="U1830" i="3"/>
  <c r="Z2531" i="3"/>
  <c r="AA2401" i="3"/>
  <c r="AA591" i="3"/>
  <c r="Z1119" i="3"/>
  <c r="T1944" i="3"/>
  <c r="P461" i="3"/>
  <c r="AA1256" i="3"/>
  <c r="P2540" i="3"/>
  <c r="Z567" i="3"/>
  <c r="Z1311" i="3"/>
  <c r="Y1647" i="3"/>
  <c r="P800" i="3"/>
  <c r="Q2480" i="3"/>
  <c r="Q1100" i="3"/>
  <c r="Z816" i="3"/>
  <c r="P1246" i="3"/>
  <c r="AA53" i="3"/>
  <c r="U976" i="3"/>
  <c r="U1004" i="3"/>
  <c r="Y331" i="3"/>
  <c r="S1656" i="3"/>
  <c r="S439" i="3"/>
  <c r="S334" i="3"/>
  <c r="AA742" i="3"/>
  <c r="U1012" i="3"/>
  <c r="Z1165" i="3"/>
  <c r="U1159" i="3"/>
  <c r="T638" i="3"/>
  <c r="T1428" i="3"/>
  <c r="S1074" i="3"/>
  <c r="T1367" i="3"/>
  <c r="Y477" i="3"/>
  <c r="Q236" i="3"/>
  <c r="U2029" i="3"/>
  <c r="T1117" i="3"/>
  <c r="P1673" i="3"/>
  <c r="S183" i="3"/>
  <c r="U2003" i="3"/>
  <c r="U449" i="3"/>
  <c r="T987" i="3"/>
  <c r="U2656" i="3"/>
  <c r="Z934" i="3"/>
  <c r="AA1287" i="3"/>
  <c r="P1001" i="3"/>
  <c r="T1320" i="3"/>
  <c r="U2001" i="3"/>
  <c r="U698" i="3"/>
  <c r="P634" i="3"/>
  <c r="Q1647" i="3"/>
  <c r="Q397" i="3"/>
  <c r="Z464" i="3"/>
  <c r="Y1513" i="3"/>
  <c r="T855" i="3"/>
  <c r="Q1203" i="3"/>
  <c r="S1693" i="3"/>
  <c r="U801" i="3"/>
  <c r="Q721" i="3"/>
  <c r="Q574" i="3"/>
  <c r="Q3010" i="3"/>
  <c r="Z1683" i="3"/>
  <c r="U1005" i="3"/>
  <c r="P212" i="3"/>
  <c r="Q463" i="3"/>
  <c r="AA2922" i="3"/>
  <c r="U542" i="3"/>
  <c r="T808" i="3"/>
  <c r="Z1802" i="3"/>
  <c r="AA1985" i="3"/>
  <c r="T972" i="3"/>
  <c r="T308" i="3"/>
  <c r="Q2" i="3"/>
  <c r="Y471" i="3"/>
  <c r="AA759" i="3"/>
  <c r="T101" i="3"/>
  <c r="Y1105" i="3"/>
  <c r="S1673" i="3"/>
  <c r="Q176" i="3"/>
  <c r="AA1388" i="3"/>
  <c r="P166" i="3"/>
  <c r="S761" i="3"/>
  <c r="P651" i="3"/>
  <c r="P1328" i="3"/>
  <c r="T845" i="3"/>
  <c r="Q747" i="3"/>
  <c r="P2041" i="3"/>
  <c r="T730" i="3"/>
  <c r="P2408" i="3"/>
  <c r="Y845" i="3"/>
  <c r="AA2036" i="3"/>
  <c r="P3288" i="3"/>
  <c r="AA3003" i="3"/>
  <c r="AA1882" i="3"/>
  <c r="P1516" i="3"/>
  <c r="U1155" i="3"/>
  <c r="S2085" i="3"/>
  <c r="T886" i="3"/>
  <c r="AA1502" i="3"/>
  <c r="Y3039" i="3"/>
  <c r="U1099" i="3"/>
  <c r="P816" i="3"/>
  <c r="AA1257" i="3"/>
  <c r="P946" i="3"/>
  <c r="Y1648" i="3"/>
  <c r="S1015" i="3"/>
  <c r="Q1043" i="3"/>
  <c r="P1554" i="3"/>
  <c r="P1878" i="3"/>
  <c r="R785" i="3"/>
  <c r="U1447" i="3"/>
  <c r="S1747" i="3"/>
  <c r="AA2452" i="3"/>
  <c r="S1304" i="3"/>
  <c r="Y1317" i="3"/>
  <c r="T1772" i="3"/>
  <c r="S846" i="3"/>
  <c r="Q2005" i="3"/>
  <c r="Q2801" i="3"/>
  <c r="Y1994" i="3"/>
  <c r="U2730" i="3"/>
  <c r="T1008" i="3"/>
  <c r="AA856" i="3"/>
  <c r="Q1081" i="3"/>
  <c r="U1041" i="3"/>
  <c r="Q1749" i="3"/>
  <c r="S1501" i="3"/>
  <c r="Z960" i="3"/>
  <c r="T1155" i="3"/>
  <c r="S956" i="3"/>
  <c r="S1582" i="3"/>
  <c r="Q1679" i="3"/>
  <c r="U963" i="3"/>
  <c r="AA1616" i="3"/>
  <c r="T1409" i="3"/>
  <c r="Z1633" i="3"/>
  <c r="P1269" i="3"/>
  <c r="AA1561" i="3"/>
  <c r="Q736" i="3"/>
  <c r="U820" i="3"/>
  <c r="Q934" i="3"/>
  <c r="U2484" i="3"/>
  <c r="P456" i="3"/>
  <c r="Y1392" i="3"/>
  <c r="AA3018" i="3"/>
  <c r="Z983" i="3"/>
  <c r="Z1449" i="3"/>
  <c r="Y3029" i="3"/>
  <c r="P922" i="3"/>
  <c r="Z2074" i="3"/>
  <c r="P2702" i="3"/>
  <c r="Z660" i="3"/>
  <c r="P1185" i="3"/>
  <c r="U345" i="3"/>
  <c r="AA1427" i="3"/>
  <c r="R1554" i="3"/>
  <c r="Z1810" i="3"/>
  <c r="P1386" i="3"/>
  <c r="Y1104" i="3"/>
  <c r="Q1395" i="3"/>
  <c r="U567" i="3"/>
  <c r="AA2188" i="3"/>
  <c r="Q941" i="3"/>
  <c r="U1645" i="3"/>
  <c r="Z1265" i="3"/>
  <c r="Z876" i="3"/>
  <c r="T1484" i="3"/>
  <c r="Y2979" i="3"/>
  <c r="Y1458" i="3"/>
  <c r="U2025" i="3"/>
  <c r="Q1295" i="3"/>
  <c r="U1615" i="3"/>
  <c r="Y1010" i="3"/>
  <c r="Q2160" i="3"/>
  <c r="S711" i="3"/>
  <c r="Z2826" i="3"/>
  <c r="AA1477" i="3"/>
  <c r="T1655" i="3"/>
  <c r="P1162" i="3"/>
  <c r="Z1234" i="3"/>
  <c r="U1344" i="3"/>
  <c r="U1357" i="3"/>
  <c r="P2167" i="3"/>
  <c r="Z3144" i="3"/>
  <c r="U2170" i="3"/>
  <c r="P1136" i="3"/>
  <c r="P3162" i="3"/>
  <c r="S1187" i="3"/>
  <c r="T1067" i="3"/>
  <c r="T1093" i="3"/>
  <c r="Q907" i="3"/>
  <c r="S894" i="3"/>
  <c r="AA896" i="3"/>
  <c r="S1190" i="3"/>
  <c r="AA2656" i="3"/>
  <c r="Z2132" i="3"/>
  <c r="S1472" i="3"/>
  <c r="U1478" i="3"/>
  <c r="Y1748" i="3"/>
  <c r="AA934" i="3"/>
  <c r="Y1262" i="3"/>
  <c r="Q2203" i="3"/>
  <c r="Y2025" i="3"/>
  <c r="U2051" i="3"/>
  <c r="U1178" i="3"/>
  <c r="Y2501" i="3"/>
  <c r="AA1402" i="3"/>
  <c r="Q1605" i="3"/>
  <c r="AA573" i="3"/>
  <c r="Y1804" i="3"/>
  <c r="U1182" i="3"/>
  <c r="AA231" i="3"/>
  <c r="U1036" i="3"/>
  <c r="Y1135" i="3"/>
  <c r="AA999" i="3"/>
  <c r="T1664" i="3"/>
  <c r="AA324" i="3"/>
  <c r="P1347" i="3"/>
  <c r="S2168" i="3"/>
  <c r="Y409" i="3"/>
  <c r="Q1269" i="3"/>
  <c r="U44" i="3"/>
  <c r="T619" i="3"/>
  <c r="Q384" i="3"/>
  <c r="U1156" i="3"/>
  <c r="U1245" i="3"/>
  <c r="AA2199" i="3"/>
  <c r="U1798" i="3"/>
  <c r="P179" i="3"/>
  <c r="Z1059" i="3"/>
  <c r="Z2148" i="3"/>
  <c r="T1086" i="3"/>
  <c r="U1279" i="3"/>
  <c r="T2627" i="3"/>
  <c r="Z371" i="3"/>
  <c r="Z977" i="3"/>
  <c r="P1047" i="3"/>
  <c r="Y2208" i="3"/>
  <c r="Z1233" i="3"/>
  <c r="P1558" i="3"/>
  <c r="Z540" i="3"/>
  <c r="P1206" i="3"/>
  <c r="S259" i="3"/>
  <c r="T560" i="3"/>
  <c r="S1735" i="3"/>
  <c r="P476" i="3"/>
  <c r="Z2087" i="3"/>
  <c r="R1172" i="3"/>
  <c r="AA1830" i="3"/>
  <c r="Y2762" i="3"/>
  <c r="Y3319" i="3"/>
  <c r="T1372" i="3"/>
  <c r="AA3257" i="3"/>
  <c r="Y1212" i="3"/>
  <c r="Z1757" i="3"/>
  <c r="Q1614" i="3"/>
  <c r="S1952" i="3"/>
  <c r="Z2138" i="3"/>
  <c r="Z1877" i="3"/>
  <c r="P1578" i="3"/>
  <c r="AA795" i="3"/>
  <c r="T833" i="3"/>
  <c r="U1136" i="3"/>
  <c r="Z926" i="3"/>
  <c r="Z1220" i="3"/>
  <c r="P1872" i="3"/>
  <c r="Q1905" i="3"/>
  <c r="Z2342" i="3"/>
  <c r="Z1305" i="3"/>
  <c r="T1044" i="3"/>
  <c r="P1668" i="3"/>
  <c r="AA1430" i="3"/>
  <c r="S196" i="3"/>
  <c r="U1831" i="3"/>
  <c r="P1716" i="3"/>
  <c r="T970" i="3"/>
  <c r="T961" i="3"/>
  <c r="Q1784" i="3"/>
  <c r="AA1951" i="3"/>
  <c r="Z2281" i="3"/>
  <c r="AA1556" i="3"/>
  <c r="Q1198" i="3"/>
  <c r="P2583" i="3"/>
  <c r="P2660" i="3"/>
  <c r="S1273" i="3"/>
  <c r="AA533" i="3"/>
  <c r="S1467" i="3"/>
  <c r="Q2769" i="3"/>
  <c r="Y1585" i="3"/>
  <c r="T3219" i="3"/>
  <c r="Y401" i="3"/>
  <c r="U1773" i="3"/>
  <c r="P2007" i="3"/>
  <c r="P919" i="3"/>
  <c r="U891" i="3"/>
  <c r="S1532" i="3"/>
  <c r="Y1239" i="3"/>
  <c r="Y1303" i="3"/>
  <c r="Y2253" i="3"/>
  <c r="P2504" i="3"/>
  <c r="AA1494" i="3"/>
  <c r="T1137" i="3"/>
  <c r="U2687" i="3"/>
  <c r="Q983" i="3"/>
  <c r="Y1241" i="3"/>
  <c r="T2486" i="3"/>
  <c r="Z1153" i="3"/>
  <c r="U2196" i="3"/>
  <c r="T1690" i="3"/>
  <c r="S476" i="3"/>
  <c r="P1141" i="3"/>
  <c r="S428" i="3"/>
  <c r="S1715" i="3"/>
  <c r="AA2609" i="3"/>
  <c r="AA1247" i="3"/>
  <c r="T1864" i="3"/>
  <c r="P1101" i="3"/>
  <c r="Q2610" i="3"/>
  <c r="Q217" i="3"/>
  <c r="Z990" i="3"/>
  <c r="Y1725" i="3"/>
  <c r="P927" i="3"/>
  <c r="T2004" i="3"/>
  <c r="T936" i="3"/>
  <c r="S1366" i="3"/>
  <c r="U2641" i="3"/>
  <c r="Z1618" i="3"/>
  <c r="AA1760" i="3"/>
  <c r="Q760" i="3"/>
  <c r="S1332" i="3"/>
  <c r="AA734" i="3"/>
  <c r="T2302" i="3"/>
  <c r="Z1860" i="3"/>
  <c r="Q2902" i="3"/>
  <c r="Y1202" i="3"/>
  <c r="U1120" i="3"/>
  <c r="AA1340" i="3"/>
  <c r="S411" i="3"/>
  <c r="Q1445" i="3"/>
  <c r="T502" i="3"/>
  <c r="U1534" i="3"/>
  <c r="P2279" i="3"/>
  <c r="Q2573" i="3"/>
  <c r="U2613" i="3"/>
  <c r="P2206" i="3"/>
  <c r="T1293" i="3"/>
  <c r="Q845" i="3"/>
  <c r="Z1137" i="3"/>
  <c r="Q1728" i="3"/>
  <c r="P1253" i="3"/>
  <c r="Q1286" i="3"/>
  <c r="Q792" i="3"/>
  <c r="T1845" i="3"/>
  <c r="U1320" i="3"/>
  <c r="Z1505" i="3"/>
  <c r="S1568" i="3"/>
  <c r="T1275" i="3"/>
  <c r="Y1242" i="3"/>
  <c r="P1415" i="3"/>
  <c r="Q3165" i="3"/>
  <c r="U692" i="3"/>
  <c r="U1862" i="3"/>
  <c r="S1032" i="3"/>
  <c r="S1434" i="3"/>
  <c r="S1228" i="3"/>
  <c r="S1164" i="3"/>
  <c r="Z636" i="3"/>
  <c r="T1803" i="3"/>
  <c r="P3194" i="3"/>
  <c r="U744" i="3"/>
  <c r="T1749" i="3"/>
  <c r="AA1372" i="3"/>
  <c r="Z962" i="3"/>
  <c r="S1327" i="3"/>
  <c r="S283" i="3"/>
  <c r="Z601" i="3"/>
  <c r="U1557" i="3"/>
  <c r="T501" i="3"/>
  <c r="Q925" i="3"/>
  <c r="Z52" i="3"/>
  <c r="S382" i="3"/>
  <c r="Y1624" i="3"/>
  <c r="AA1106" i="3"/>
  <c r="S1284" i="3"/>
  <c r="T1063" i="3"/>
  <c r="AA1737" i="3"/>
  <c r="S972" i="3"/>
  <c r="Z1482" i="3"/>
  <c r="Q1478" i="3"/>
  <c r="P621" i="3"/>
  <c r="U1291" i="3"/>
  <c r="Y2268" i="3"/>
  <c r="U921" i="3"/>
  <c r="Z895" i="3"/>
  <c r="Y608" i="3"/>
  <c r="P2102" i="3"/>
  <c r="AA1155" i="3"/>
  <c r="P1720" i="3"/>
  <c r="Q280" i="3"/>
  <c r="AA1466" i="3"/>
  <c r="T3141" i="3"/>
  <c r="Z262" i="3"/>
  <c r="AA860" i="3"/>
  <c r="U332" i="3"/>
  <c r="S1117" i="3"/>
  <c r="Q965" i="3"/>
  <c r="T491" i="3"/>
  <c r="S1591" i="3"/>
  <c r="S1521" i="3"/>
  <c r="Z2654" i="3"/>
  <c r="P866" i="3"/>
  <c r="Y750" i="3"/>
  <c r="Q826" i="3"/>
  <c r="Y147" i="3"/>
  <c r="U311" i="3"/>
  <c r="S2834" i="3"/>
  <c r="U515" i="3"/>
  <c r="Y848" i="3"/>
  <c r="U1758" i="3"/>
  <c r="Q970" i="3"/>
  <c r="AA1604" i="3"/>
  <c r="Z1049" i="3"/>
  <c r="Z346" i="3"/>
  <c r="T606" i="3"/>
  <c r="AA2059" i="3"/>
  <c r="Y272" i="3"/>
  <c r="Z1979" i="3"/>
  <c r="U832" i="3"/>
  <c r="Z2545" i="3"/>
  <c r="P1169" i="3"/>
  <c r="Z2999" i="3"/>
  <c r="Z958" i="3"/>
  <c r="Z970" i="3"/>
  <c r="Y2595" i="3"/>
  <c r="Y1092" i="3"/>
  <c r="U1598" i="3"/>
  <c r="S743" i="3"/>
  <c r="S2192" i="3"/>
  <c r="U2680" i="3"/>
  <c r="AA589" i="3"/>
  <c r="Q633" i="3"/>
  <c r="Y1206" i="3"/>
  <c r="U1846" i="3"/>
  <c r="S260" i="3"/>
  <c r="U769" i="3"/>
  <c r="Z2240" i="3"/>
  <c r="Z1042" i="3"/>
  <c r="U1849" i="3"/>
  <c r="Q766" i="3"/>
  <c r="Q2345" i="3"/>
  <c r="Y1561" i="3"/>
  <c r="R1636" i="3"/>
  <c r="Y96" i="3"/>
  <c r="Y268" i="3"/>
  <c r="Q2196" i="3"/>
  <c r="S564" i="3"/>
  <c r="S693" i="3"/>
  <c r="P3050" i="3"/>
  <c r="Q870" i="3"/>
  <c r="T1650" i="3"/>
  <c r="S95" i="3"/>
  <c r="S890" i="3"/>
  <c r="Q2324" i="3"/>
  <c r="U1437" i="3"/>
  <c r="Y700" i="3"/>
  <c r="Z942" i="3"/>
  <c r="P2084" i="3"/>
  <c r="AA1026" i="3"/>
  <c r="Z22" i="3"/>
  <c r="P3036" i="3"/>
  <c r="AA685" i="3"/>
  <c r="S1290" i="3"/>
  <c r="AA329" i="3"/>
  <c r="P876" i="3"/>
  <c r="Q174" i="3"/>
  <c r="T1473" i="3"/>
  <c r="Y2020" i="3"/>
  <c r="P1616" i="3"/>
  <c r="U399" i="3"/>
  <c r="P1361" i="3"/>
  <c r="S2314" i="3"/>
  <c r="P2207" i="3"/>
  <c r="U2191" i="3"/>
  <c r="U200" i="3"/>
  <c r="Y664" i="3"/>
  <c r="AA832" i="3"/>
  <c r="AA2508" i="3"/>
  <c r="Z702" i="3"/>
  <c r="Q751" i="3"/>
  <c r="S103" i="3"/>
  <c r="AA771" i="3"/>
  <c r="T1455" i="3"/>
  <c r="S864" i="3"/>
  <c r="Y2084" i="3"/>
  <c r="S1063" i="3"/>
  <c r="AA2836" i="3"/>
  <c r="U1590" i="3"/>
  <c r="U2707" i="3"/>
  <c r="T1071" i="3"/>
  <c r="AA1119" i="3"/>
  <c r="AA1663" i="3"/>
  <c r="Q602" i="3"/>
  <c r="T1631" i="3"/>
  <c r="P2311" i="3"/>
  <c r="Q910" i="3"/>
  <c r="AA2267" i="3"/>
  <c r="T2695" i="3"/>
  <c r="T861" i="3"/>
  <c r="T3068" i="3"/>
  <c r="P1401" i="3"/>
  <c r="Z1402" i="3"/>
  <c r="U1532" i="3"/>
  <c r="U1988" i="3"/>
  <c r="T2410" i="3"/>
  <c r="Y2288" i="3"/>
  <c r="Z1867" i="3"/>
  <c r="Z1112" i="3"/>
  <c r="U3185" i="3"/>
  <c r="U1195" i="3"/>
  <c r="T610" i="3"/>
  <c r="Q1694" i="3"/>
  <c r="U1172" i="3"/>
  <c r="T1661" i="3"/>
  <c r="T1339" i="3"/>
  <c r="U1731" i="3"/>
  <c r="AA1668" i="3"/>
  <c r="AA1807" i="3"/>
  <c r="Z1254" i="3"/>
  <c r="Q2156" i="3"/>
  <c r="Y2732" i="3"/>
  <c r="Q1560" i="3"/>
  <c r="T2545" i="3"/>
  <c r="Z1210" i="3"/>
  <c r="T1693" i="3"/>
  <c r="Q666" i="3"/>
  <c r="U2135" i="3"/>
  <c r="S2750" i="3"/>
  <c r="Q1732" i="3"/>
  <c r="AA620" i="3"/>
  <c r="Q1954" i="3"/>
  <c r="U1304" i="3"/>
  <c r="Y1482" i="3"/>
  <c r="T1908" i="3"/>
  <c r="Y1519" i="3"/>
  <c r="Y1581" i="3"/>
  <c r="Z2197" i="3"/>
  <c r="AA2820" i="3"/>
  <c r="Q582" i="3"/>
  <c r="Y1472" i="3"/>
  <c r="S2429" i="3"/>
  <c r="Q1057" i="3"/>
  <c r="U1477" i="3"/>
  <c r="T2056" i="3"/>
  <c r="Q996" i="3"/>
  <c r="U2212" i="3"/>
  <c r="T2032" i="3"/>
  <c r="T1442" i="3"/>
  <c r="AA1624" i="3"/>
  <c r="T531" i="3"/>
  <c r="T1172" i="3"/>
  <c r="Y2624" i="3"/>
  <c r="U1337" i="3"/>
  <c r="Z1601" i="3"/>
  <c r="S2003" i="3"/>
  <c r="Z2050" i="3"/>
  <c r="P1184" i="3"/>
  <c r="Z1771" i="3"/>
  <c r="T629" i="3"/>
  <c r="P1741" i="3"/>
  <c r="S1616" i="3"/>
  <c r="P3221" i="3"/>
  <c r="U1256" i="3"/>
  <c r="S2048" i="3"/>
  <c r="Q1003" i="3"/>
  <c r="T2103" i="3"/>
  <c r="AA572" i="3"/>
  <c r="P1938" i="3"/>
  <c r="AA1300" i="3"/>
  <c r="T1392" i="3"/>
  <c r="T2087" i="3"/>
  <c r="P2085" i="3"/>
  <c r="S2043" i="3"/>
  <c r="Y1077" i="3"/>
  <c r="S2026" i="3"/>
  <c r="Q885" i="3"/>
  <c r="Q1559" i="3"/>
  <c r="U992" i="3"/>
  <c r="Y1896" i="3"/>
  <c r="Z2744" i="3"/>
  <c r="S2199" i="3"/>
  <c r="U1844" i="3"/>
  <c r="U2105" i="3"/>
  <c r="S1235" i="3"/>
  <c r="AA1933" i="3"/>
  <c r="U1226" i="3"/>
  <c r="S818" i="3"/>
  <c r="P1820" i="3"/>
  <c r="P394" i="3"/>
  <c r="T720" i="3"/>
  <c r="Y2019" i="3"/>
  <c r="T1932" i="3"/>
  <c r="P1480" i="3"/>
  <c r="Q1076" i="3"/>
  <c r="AA766" i="3"/>
  <c r="T806" i="3"/>
  <c r="U1459" i="3"/>
  <c r="T1761" i="3"/>
  <c r="P616" i="3"/>
  <c r="AA2095" i="3"/>
  <c r="S786" i="3"/>
  <c r="S1557" i="3"/>
  <c r="Y1256" i="3"/>
  <c r="P1089" i="3"/>
  <c r="U594" i="3"/>
  <c r="S1024" i="3"/>
  <c r="Z1342" i="3"/>
  <c r="AA2252" i="3"/>
  <c r="P963" i="3"/>
  <c r="Z842" i="3"/>
  <c r="X2791" i="3"/>
  <c r="Z1621" i="3"/>
  <c r="Q750" i="3"/>
  <c r="U903" i="3"/>
  <c r="P1099" i="3"/>
  <c r="Y775" i="3"/>
  <c r="U665" i="3"/>
  <c r="Q133" i="3"/>
  <c r="T563" i="3"/>
  <c r="Q1166" i="3"/>
  <c r="T745" i="3"/>
  <c r="X2697" i="3"/>
  <c r="S862" i="3"/>
  <c r="S1589" i="3"/>
  <c r="Y1433" i="3"/>
  <c r="P812" i="3"/>
  <c r="Q1562" i="3"/>
  <c r="P587" i="3"/>
  <c r="S420" i="3"/>
  <c r="U1436" i="3"/>
  <c r="T851" i="3"/>
  <c r="Z710" i="3"/>
  <c r="P681" i="3"/>
  <c r="Y1110" i="3"/>
  <c r="AA903" i="3"/>
  <c r="P1186" i="3"/>
  <c r="Z936" i="3"/>
  <c r="AA1099" i="3"/>
  <c r="U2015" i="3"/>
  <c r="Y87" i="3"/>
  <c r="Q977" i="3"/>
  <c r="Q809" i="3"/>
  <c r="Z1424" i="3"/>
  <c r="P1682" i="3"/>
  <c r="Q717" i="3"/>
  <c r="T1779" i="3"/>
  <c r="AA2477" i="3"/>
  <c r="Q1018" i="3"/>
  <c r="T1560" i="3"/>
  <c r="Z849" i="3"/>
  <c r="Q967" i="3"/>
  <c r="T712" i="3"/>
  <c r="AA2493" i="3"/>
  <c r="U1214" i="3"/>
  <c r="AA986" i="3"/>
  <c r="P2024" i="3"/>
  <c r="Q1067" i="3"/>
  <c r="P2118" i="3"/>
  <c r="Y891" i="3"/>
  <c r="AA1517" i="3"/>
  <c r="Q867" i="3"/>
  <c r="Y2391" i="3"/>
  <c r="T1477" i="3"/>
  <c r="P1855" i="3"/>
  <c r="Z1445" i="3"/>
  <c r="S1335" i="3"/>
  <c r="Y2709" i="3"/>
  <c r="Q358" i="3"/>
  <c r="S1120" i="3"/>
  <c r="P2221" i="3"/>
  <c r="Y1568" i="3"/>
  <c r="Q1264" i="3"/>
  <c r="Y1368" i="3"/>
  <c r="Q928" i="3"/>
  <c r="U1125" i="3"/>
  <c r="T2287" i="3"/>
  <c r="Z1435" i="3"/>
  <c r="U1284" i="3"/>
  <c r="Q2237" i="3"/>
  <c r="T1491" i="3"/>
  <c r="P841" i="3"/>
  <c r="S2132" i="3"/>
  <c r="AA1362" i="3"/>
  <c r="Q1390" i="3"/>
  <c r="Q2814" i="3"/>
  <c r="S2565" i="3"/>
  <c r="P1026" i="3"/>
  <c r="Y1081" i="3"/>
  <c r="Q1171" i="3"/>
  <c r="S552" i="3"/>
  <c r="U825" i="3"/>
  <c r="Y347" i="3"/>
  <c r="Q1143" i="3"/>
  <c r="Z1205" i="3"/>
  <c r="AA1674" i="3"/>
  <c r="P1901" i="3"/>
  <c r="T1254" i="3"/>
  <c r="P1171" i="3"/>
  <c r="U1380" i="3"/>
  <c r="Y951" i="3"/>
  <c r="S928" i="3"/>
  <c r="U1143" i="3"/>
  <c r="Q2137" i="3"/>
  <c r="P1264" i="3"/>
  <c r="T2256" i="3"/>
  <c r="U789" i="3"/>
  <c r="S1108" i="3"/>
  <c r="U2932" i="3"/>
  <c r="S1706" i="3"/>
  <c r="U2523" i="3"/>
  <c r="P1109" i="3"/>
  <c r="Y2298" i="3"/>
  <c r="Y1996" i="3"/>
  <c r="Y1498" i="3"/>
  <c r="P921" i="3"/>
  <c r="T925" i="3"/>
  <c r="P2546" i="3"/>
  <c r="T887" i="3"/>
  <c r="U1526" i="3"/>
  <c r="Z2711" i="3"/>
  <c r="Q1505" i="3"/>
  <c r="T2273" i="3"/>
  <c r="Z1715" i="3"/>
  <c r="U1822" i="3"/>
  <c r="AA962" i="3"/>
  <c r="S1898" i="3"/>
  <c r="Q1670" i="3"/>
  <c r="Z2757" i="3"/>
  <c r="P1314" i="3"/>
  <c r="Z1593" i="3"/>
  <c r="AA2801" i="3"/>
  <c r="S1000" i="3"/>
  <c r="Q1025" i="3"/>
  <c r="U730" i="3"/>
  <c r="U1544" i="3"/>
  <c r="S992" i="3"/>
  <c r="Y1419" i="3"/>
  <c r="P1402" i="3"/>
  <c r="T2322" i="3"/>
  <c r="T1271" i="3"/>
  <c r="AA2243" i="3"/>
  <c r="AA2802" i="3"/>
  <c r="U908" i="3"/>
  <c r="Z1465" i="3"/>
  <c r="Q2511" i="3"/>
  <c r="S1143" i="3"/>
  <c r="Q107" i="3"/>
  <c r="Y1709" i="3"/>
  <c r="P1175" i="3"/>
  <c r="Q1032" i="3"/>
  <c r="Z754" i="3"/>
  <c r="S1329" i="3"/>
  <c r="Y932" i="3"/>
  <c r="S2748" i="3"/>
  <c r="Q684" i="3"/>
  <c r="U1811" i="3"/>
  <c r="T634" i="3"/>
  <c r="P1839" i="3"/>
  <c r="Y841" i="3"/>
  <c r="U1257" i="3"/>
  <c r="U1676" i="3"/>
  <c r="Z1464" i="3"/>
  <c r="AA866" i="3"/>
  <c r="P1825" i="3"/>
  <c r="AA1428" i="3"/>
  <c r="AA1580" i="3"/>
  <c r="U1177" i="3"/>
  <c r="AA2099" i="3"/>
  <c r="AA1994" i="3"/>
  <c r="U1158" i="3"/>
  <c r="Q195" i="3"/>
  <c r="U396" i="3"/>
  <c r="U1442" i="3"/>
  <c r="AA178" i="3"/>
  <c r="U869" i="3"/>
  <c r="P562" i="3"/>
  <c r="P989" i="3"/>
  <c r="Z1478" i="3"/>
  <c r="S2089" i="3"/>
  <c r="P2323" i="3"/>
  <c r="T1179" i="3"/>
  <c r="U839" i="3"/>
  <c r="T566" i="3"/>
  <c r="Y915" i="3"/>
  <c r="Q1983" i="3"/>
  <c r="Y374" i="3"/>
  <c r="Z241" i="3"/>
  <c r="S1500" i="3"/>
  <c r="AA1245" i="3"/>
  <c r="AA1260" i="3"/>
  <c r="S464" i="3"/>
  <c r="Y1243" i="3"/>
  <c r="Z1228" i="3"/>
  <c r="S485" i="3"/>
  <c r="Z684" i="3"/>
  <c r="AA1407" i="3"/>
  <c r="T1113" i="3"/>
  <c r="Z1787" i="3"/>
  <c r="P1513" i="3"/>
  <c r="P900" i="3"/>
  <c r="P873" i="3"/>
  <c r="AA2315" i="3"/>
  <c r="Q345" i="3"/>
  <c r="AA884" i="3"/>
  <c r="Q1454" i="3"/>
  <c r="T783" i="3"/>
  <c r="AA2037" i="3"/>
  <c r="AA1231" i="3"/>
  <c r="P1060" i="3"/>
  <c r="R1542" i="3"/>
  <c r="Q405" i="3"/>
  <c r="S1688" i="3"/>
  <c r="Q562" i="3"/>
  <c r="Y1320" i="3"/>
  <c r="AA1518" i="3"/>
  <c r="AA821" i="3"/>
  <c r="S1764" i="3"/>
  <c r="Q944" i="3"/>
  <c r="T380" i="3"/>
  <c r="P818" i="3"/>
  <c r="Z1698" i="3"/>
  <c r="P407" i="3"/>
  <c r="AA2453" i="3"/>
  <c r="P1685" i="3"/>
  <c r="P3229" i="3"/>
  <c r="Y2174" i="3"/>
  <c r="Z1656" i="3"/>
  <c r="Q1531" i="3"/>
  <c r="U726" i="3"/>
  <c r="T2566" i="3"/>
  <c r="Z1487" i="3"/>
  <c r="S226" i="3"/>
  <c r="Q1926" i="3"/>
  <c r="Y1363" i="3"/>
  <c r="AA942" i="3"/>
  <c r="P1139" i="3"/>
  <c r="P2265" i="3"/>
  <c r="Q1173" i="3"/>
  <c r="U1531" i="3"/>
  <c r="Q2971" i="3"/>
  <c r="S1383" i="3"/>
  <c r="Q627" i="3"/>
  <c r="P1346" i="3"/>
  <c r="S1555" i="3"/>
  <c r="Z1685" i="3"/>
  <c r="U1316" i="3"/>
  <c r="Y1560" i="3"/>
  <c r="Q3092" i="3"/>
  <c r="AA717" i="3"/>
  <c r="S2960" i="3"/>
  <c r="Z1447" i="3"/>
  <c r="Y1487" i="3"/>
  <c r="Z1901" i="3"/>
  <c r="Y624" i="3"/>
  <c r="U1410" i="3"/>
  <c r="Z976" i="3"/>
  <c r="Y1182" i="3"/>
  <c r="P1423" i="3"/>
  <c r="T731" i="3"/>
  <c r="S1657" i="3"/>
  <c r="S1268" i="3"/>
  <c r="AA1474" i="3"/>
  <c r="U295" i="3"/>
  <c r="Z2027" i="3"/>
  <c r="U1132" i="3"/>
  <c r="AA1854" i="3"/>
  <c r="T1226" i="3"/>
  <c r="P1191" i="3"/>
  <c r="Q1860" i="3"/>
  <c r="T1234" i="3"/>
  <c r="Z449" i="3"/>
  <c r="Z1427" i="3"/>
  <c r="U827" i="3"/>
  <c r="T1124" i="3"/>
  <c r="Z2004" i="3"/>
  <c r="T1360" i="3"/>
  <c r="P1006" i="3"/>
  <c r="AA898" i="3"/>
  <c r="Z790" i="3"/>
  <c r="P2545" i="3"/>
  <c r="Z1009" i="3"/>
  <c r="Z2143" i="3"/>
  <c r="AA2019" i="3"/>
  <c r="P1914" i="3"/>
  <c r="T1466" i="3"/>
  <c r="Z1474" i="3"/>
  <c r="U863" i="3"/>
  <c r="U875" i="3"/>
  <c r="S2326" i="3"/>
  <c r="T394" i="3"/>
  <c r="AA2207" i="3"/>
  <c r="T1187" i="3"/>
  <c r="U1113" i="3"/>
  <c r="T1940" i="3"/>
  <c r="U1903" i="3"/>
  <c r="U465" i="3"/>
  <c r="AA732" i="3"/>
  <c r="Y1940" i="3"/>
  <c r="T1815" i="3"/>
  <c r="Z1695" i="3"/>
  <c r="U2275" i="3"/>
  <c r="T646" i="3"/>
  <c r="Q1329" i="3"/>
  <c r="Y1234" i="3"/>
  <c r="U2117" i="3"/>
  <c r="AA1241" i="3"/>
  <c r="Z1370" i="3"/>
  <c r="Q1069" i="3"/>
  <c r="Y2396" i="3"/>
  <c r="Q2302" i="3"/>
  <c r="Y1418" i="3"/>
  <c r="T2170" i="3"/>
  <c r="T215" i="3"/>
  <c r="AA1834" i="3"/>
  <c r="Y1464" i="3"/>
  <c r="Y1244" i="3"/>
  <c r="Y1004" i="3"/>
  <c r="P926" i="3"/>
  <c r="P1801" i="3"/>
  <c r="P2322" i="3"/>
  <c r="T1069" i="3"/>
  <c r="S1805" i="3"/>
  <c r="Q2526" i="3"/>
  <c r="AA1612" i="3"/>
  <c r="AA1578" i="3"/>
  <c r="U443" i="3"/>
  <c r="T1209" i="3"/>
  <c r="AA1270" i="3"/>
  <c r="T1112" i="3"/>
  <c r="P1552" i="3"/>
  <c r="Q2080" i="3"/>
  <c r="Q2850" i="3"/>
  <c r="Z1356" i="3"/>
  <c r="Z1458" i="3"/>
  <c r="AA2467" i="3"/>
  <c r="Y1078" i="3"/>
  <c r="AA2253" i="3"/>
  <c r="Z793" i="3"/>
  <c r="U2463" i="3"/>
  <c r="Q657" i="3"/>
  <c r="AA1897" i="3"/>
  <c r="Q1345" i="3"/>
  <c r="S1551" i="3"/>
  <c r="Q55" i="3"/>
  <c r="S994" i="3"/>
  <c r="AA2458" i="3"/>
  <c r="Q796" i="3"/>
  <c r="Y851" i="3"/>
  <c r="Y1222" i="3"/>
  <c r="U2993" i="3"/>
  <c r="U1714" i="3"/>
  <c r="Z18" i="3"/>
  <c r="Z1001" i="3"/>
  <c r="U2197" i="3"/>
  <c r="Z795" i="3"/>
  <c r="U1364" i="3"/>
  <c r="AA179" i="3"/>
  <c r="AA1267" i="3"/>
  <c r="AA1432" i="3"/>
  <c r="Z1912" i="3"/>
  <c r="P2335" i="3"/>
  <c r="P492" i="3"/>
  <c r="P2169" i="3"/>
  <c r="U3" i="3"/>
  <c r="T746" i="3"/>
  <c r="Y1005" i="3"/>
  <c r="P6" i="3"/>
  <c r="S809" i="3"/>
  <c r="Y1282" i="3"/>
  <c r="Z911" i="3"/>
  <c r="T868" i="3"/>
  <c r="S276" i="3"/>
  <c r="Y1459" i="3"/>
  <c r="P1911" i="3"/>
  <c r="AA1514" i="3"/>
  <c r="AA1289" i="3"/>
  <c r="AA991" i="3"/>
  <c r="Y1457" i="3"/>
  <c r="T540" i="3"/>
  <c r="P1287" i="3"/>
  <c r="R3205" i="3"/>
  <c r="S138" i="3"/>
  <c r="Y1422" i="3"/>
  <c r="Z1712" i="3"/>
  <c r="AA1353" i="3"/>
  <c r="U724" i="3"/>
  <c r="AA2131" i="3"/>
  <c r="T1872" i="3"/>
  <c r="AA1984" i="3"/>
  <c r="Y1399" i="3"/>
  <c r="S238" i="3"/>
  <c r="AA778" i="3"/>
  <c r="U762" i="3"/>
  <c r="P748" i="3"/>
  <c r="Z1286" i="3"/>
  <c r="Q1220" i="3"/>
  <c r="P2054" i="3"/>
  <c r="AA1717" i="3"/>
  <c r="S2321" i="3"/>
  <c r="Q835" i="3"/>
  <c r="Z3322" i="3"/>
  <c r="U1267" i="3"/>
  <c r="Y961" i="3"/>
  <c r="P1263" i="3"/>
  <c r="Q1405" i="3"/>
  <c r="AA1927" i="3"/>
  <c r="P999" i="3"/>
  <c r="S1546" i="3"/>
  <c r="T2349" i="3"/>
  <c r="T1369" i="3"/>
  <c r="P448" i="3"/>
  <c r="U865" i="3"/>
  <c r="P3233" i="3"/>
  <c r="S932" i="3"/>
  <c r="Y1436" i="3"/>
  <c r="U249" i="3"/>
  <c r="Q1060" i="3"/>
  <c r="U1020" i="3"/>
  <c r="P1093" i="3"/>
  <c r="T1345" i="3"/>
  <c r="P1107" i="3"/>
  <c r="T556" i="3"/>
  <c r="S1022" i="3"/>
  <c r="Y2125" i="3"/>
  <c r="Z2126" i="3"/>
  <c r="U1941" i="3"/>
  <c r="Y2743" i="3"/>
  <c r="S1513" i="3"/>
  <c r="T1913" i="3"/>
  <c r="P98" i="3"/>
  <c r="Z1231" i="3"/>
  <c r="P997" i="3"/>
  <c r="Y919" i="3"/>
  <c r="S2180" i="3"/>
  <c r="Y1288" i="3"/>
  <c r="P1243" i="3"/>
  <c r="Q3000" i="3"/>
  <c r="T1011" i="3"/>
  <c r="T1272" i="3"/>
  <c r="T1444" i="3"/>
  <c r="AA1543" i="3"/>
  <c r="Q2729" i="3"/>
  <c r="AA1197" i="3"/>
  <c r="Q1049" i="3"/>
  <c r="U1394" i="3"/>
  <c r="S128" i="3"/>
  <c r="S1749" i="3"/>
  <c r="U2478" i="3"/>
  <c r="AA1368" i="3"/>
  <c r="Q1779" i="3"/>
  <c r="S1358" i="3"/>
  <c r="U1490" i="3"/>
  <c r="S1576" i="3"/>
  <c r="Z1760" i="3"/>
  <c r="Y534" i="3"/>
  <c r="S1173" i="3"/>
  <c r="Q1072" i="3"/>
  <c r="U1619" i="3"/>
  <c r="S2025" i="3"/>
  <c r="Z2652" i="3"/>
  <c r="U1416" i="3"/>
  <c r="Z1814" i="3"/>
  <c r="Q1026" i="3"/>
  <c r="Z1017" i="3"/>
  <c r="Y1073" i="3"/>
  <c r="Z1622" i="3"/>
  <c r="T1604" i="3"/>
  <c r="Z1765" i="3"/>
  <c r="T1403" i="3"/>
  <c r="AA1237" i="3"/>
  <c r="AA2097" i="3"/>
  <c r="P1224" i="3"/>
  <c r="Z1368" i="3"/>
  <c r="T902" i="3"/>
  <c r="Y1518" i="3"/>
  <c r="S234" i="3"/>
  <c r="T661" i="3"/>
  <c r="P2114" i="3"/>
  <c r="Y1113" i="3"/>
  <c r="AA1067" i="3"/>
  <c r="Q1556" i="3"/>
  <c r="Z1889" i="3"/>
  <c r="T1523" i="3"/>
  <c r="U1587" i="3"/>
  <c r="Z603" i="3"/>
  <c r="P1656" i="3"/>
  <c r="Z3303" i="3"/>
  <c r="U2007" i="3"/>
  <c r="Q2288" i="3"/>
  <c r="T2508" i="3"/>
  <c r="Z2606" i="3"/>
  <c r="T95" i="3"/>
  <c r="S1450" i="3"/>
  <c r="P2999" i="3"/>
  <c r="P888" i="3"/>
  <c r="AA1367" i="3"/>
  <c r="Q1956" i="3"/>
  <c r="U1610" i="3"/>
  <c r="Z2830" i="3"/>
  <c r="S2179" i="3"/>
  <c r="T1418" i="3"/>
  <c r="AA1132" i="3"/>
  <c r="Y10" i="3"/>
  <c r="S930" i="3"/>
  <c r="Y2620" i="3"/>
  <c r="U1506" i="3"/>
  <c r="AA1628" i="3"/>
  <c r="Z928" i="3"/>
  <c r="T1175" i="3"/>
  <c r="T688" i="3"/>
  <c r="U3238" i="3"/>
  <c r="AA145" i="3"/>
  <c r="Q1079" i="3"/>
  <c r="U257" i="3"/>
  <c r="T427" i="3"/>
  <c r="S2113" i="3"/>
  <c r="Y306" i="3"/>
  <c r="P1736" i="3"/>
  <c r="T885" i="3"/>
  <c r="U2127" i="3"/>
  <c r="Y619" i="3"/>
  <c r="P1498" i="3"/>
  <c r="Z62" i="3"/>
  <c r="AA372" i="3"/>
  <c r="T1736" i="3"/>
  <c r="Z1976" i="3"/>
  <c r="AA695" i="3"/>
  <c r="AA2190" i="3"/>
  <c r="AA731" i="3"/>
  <c r="Q1474" i="3"/>
  <c r="Y968" i="3"/>
  <c r="Y1310" i="3"/>
  <c r="S2464" i="3"/>
  <c r="T2063" i="3"/>
  <c r="S8" i="3"/>
  <c r="S512" i="3"/>
  <c r="S1488" i="3"/>
  <c r="T948" i="3"/>
  <c r="Z1160" i="3"/>
  <c r="U2951" i="3"/>
  <c r="AA829" i="3"/>
  <c r="T1500" i="3"/>
  <c r="S2961" i="3"/>
  <c r="AA748" i="3"/>
  <c r="Z2498" i="3"/>
  <c r="Z1116" i="3"/>
  <c r="P1065" i="3"/>
  <c r="Q449" i="3"/>
  <c r="Q930" i="3"/>
  <c r="P2202" i="3"/>
  <c r="S630" i="3"/>
  <c r="Z1215" i="3"/>
  <c r="Z657" i="3"/>
  <c r="Z628" i="3"/>
  <c r="R617" i="3"/>
  <c r="Z1175" i="3"/>
  <c r="Q348" i="3"/>
  <c r="T863" i="3"/>
  <c r="S436" i="3"/>
  <c r="Z703" i="3"/>
  <c r="AA872" i="3"/>
  <c r="AA286" i="3"/>
  <c r="P1942" i="3"/>
  <c r="U670" i="3"/>
  <c r="Y2023" i="3"/>
  <c r="S2189" i="3"/>
  <c r="Z1492" i="3"/>
  <c r="Y650" i="3"/>
  <c r="S255" i="3"/>
  <c r="Y1162" i="3"/>
  <c r="Y359" i="3"/>
  <c r="Q1761" i="3"/>
  <c r="Z1533" i="3"/>
  <c r="T664" i="3"/>
  <c r="Z1290" i="3"/>
  <c r="U1992" i="3"/>
  <c r="Z325" i="3"/>
  <c r="U463" i="3"/>
  <c r="Q1318" i="3"/>
  <c r="Z491" i="3"/>
  <c r="U1232" i="3"/>
  <c r="P1978" i="3"/>
  <c r="T1161" i="3"/>
  <c r="T1165" i="3"/>
  <c r="AA2633" i="3"/>
  <c r="AA1433" i="3"/>
  <c r="Q1496" i="3"/>
  <c r="AA1489" i="3"/>
  <c r="AA3049" i="3"/>
  <c r="P2185" i="3"/>
  <c r="P2080" i="3"/>
  <c r="P1776" i="3"/>
  <c r="U1307" i="3"/>
  <c r="S2212" i="3"/>
  <c r="S253" i="3"/>
  <c r="Z1520" i="3"/>
  <c r="Z1610" i="3"/>
  <c r="Z688" i="3"/>
  <c r="U1838" i="3"/>
  <c r="AA916" i="3"/>
  <c r="Z875" i="3"/>
  <c r="U962" i="3"/>
  <c r="AA876" i="3"/>
  <c r="Q682" i="3"/>
  <c r="Z1489" i="3"/>
  <c r="Z1759" i="3"/>
  <c r="T1208" i="3"/>
  <c r="Q911" i="3"/>
  <c r="U910" i="3"/>
  <c r="Q1420" i="3"/>
  <c r="Y2135" i="3"/>
  <c r="Y1427" i="3"/>
  <c r="S1402" i="3"/>
  <c r="U814" i="3"/>
  <c r="Z787" i="3"/>
  <c r="Y1625" i="3"/>
  <c r="Z1253" i="3"/>
  <c r="AA2360" i="3"/>
  <c r="AA1316" i="3"/>
  <c r="U651" i="3"/>
  <c r="T1973" i="3"/>
  <c r="Z2593" i="3"/>
  <c r="Q1724" i="3"/>
  <c r="T1835" i="3"/>
  <c r="P2733" i="3"/>
  <c r="AA749" i="3"/>
  <c r="Q1878" i="3"/>
  <c r="P1147" i="3"/>
  <c r="Y725" i="3"/>
  <c r="S1569" i="3"/>
  <c r="T2441" i="3"/>
  <c r="P2025" i="3"/>
  <c r="Z1219" i="3"/>
  <c r="AA1301" i="3"/>
  <c r="AA2704" i="3"/>
  <c r="T1212" i="3"/>
  <c r="AA1775" i="3"/>
  <c r="Z1784" i="3"/>
  <c r="T1123" i="3"/>
  <c r="AA3226" i="3"/>
  <c r="U1224" i="3"/>
  <c r="AA1080" i="3"/>
  <c r="Y2387" i="3"/>
  <c r="S802" i="3"/>
  <c r="Q1369" i="3"/>
  <c r="AA2318" i="3"/>
  <c r="AA667" i="3"/>
  <c r="Q1219" i="3"/>
  <c r="Z1666" i="3"/>
  <c r="Q1325" i="3"/>
  <c r="Z1441" i="3"/>
  <c r="AA2282" i="3"/>
  <c r="T1933" i="3"/>
  <c r="T814" i="3"/>
  <c r="U1748" i="3"/>
  <c r="S1328" i="3"/>
  <c r="S1469" i="3"/>
  <c r="AA1821" i="3"/>
  <c r="U907" i="3"/>
  <c r="T1624" i="3"/>
  <c r="T809" i="3"/>
  <c r="Z1649" i="3"/>
  <c r="U1491" i="3"/>
  <c r="Z1065" i="3"/>
  <c r="AA857" i="3"/>
  <c r="P1331" i="3"/>
  <c r="S1615" i="3"/>
  <c r="T2020" i="3"/>
  <c r="T2147" i="3"/>
  <c r="Z906" i="3"/>
  <c r="AA1140" i="3"/>
  <c r="S722" i="3"/>
  <c r="T2456" i="3"/>
  <c r="T80" i="3"/>
  <c r="U1599" i="3"/>
  <c r="Z966" i="3"/>
  <c r="P1511" i="3"/>
  <c r="P1434" i="3"/>
  <c r="AA1292" i="3"/>
  <c r="U1536" i="3"/>
  <c r="Q1402" i="3"/>
  <c r="AA885" i="3"/>
  <c r="T582" i="3"/>
  <c r="Z1751" i="3"/>
  <c r="S2465" i="3"/>
  <c r="P1178" i="3"/>
  <c r="Z2601" i="3"/>
  <c r="Y1006" i="3"/>
  <c r="P1608" i="3"/>
  <c r="T1385" i="3"/>
  <c r="Q1569" i="3"/>
  <c r="Q2193" i="3"/>
  <c r="U982" i="3"/>
  <c r="S1860" i="3"/>
  <c r="AA1507" i="3"/>
  <c r="AA1532" i="3"/>
  <c r="P2957" i="3"/>
  <c r="U2335" i="3"/>
  <c r="P1187" i="3"/>
  <c r="Q1278" i="3"/>
  <c r="T577" i="3"/>
  <c r="S1487" i="3"/>
  <c r="AA1326" i="3"/>
  <c r="Q1357" i="3"/>
  <c r="AA830" i="3"/>
  <c r="S1786" i="3"/>
  <c r="P1474" i="3"/>
  <c r="AA817" i="3"/>
  <c r="Y1827" i="3"/>
  <c r="AA488" i="3"/>
  <c r="T1110" i="3"/>
  <c r="Z54" i="3"/>
  <c r="AA228" i="3"/>
  <c r="U2895" i="3"/>
  <c r="AA677" i="3"/>
  <c r="S1236" i="3"/>
  <c r="S1182" i="3"/>
  <c r="AA1780" i="3"/>
  <c r="Q1830" i="3"/>
  <c r="S1318" i="3"/>
  <c r="Y113" i="3"/>
  <c r="Z181" i="3"/>
  <c r="AA1114" i="3"/>
  <c r="S3059" i="3"/>
  <c r="S1095" i="3"/>
  <c r="T1924" i="3"/>
  <c r="AA1357" i="3"/>
  <c r="Z1051" i="3"/>
  <c r="AA2818" i="3"/>
  <c r="T1589" i="3"/>
  <c r="P995" i="3"/>
  <c r="S2008" i="3"/>
  <c r="Z692" i="3"/>
  <c r="S659" i="3"/>
  <c r="S950" i="3"/>
  <c r="T413" i="3"/>
  <c r="Y853" i="3"/>
  <c r="Z2015" i="3"/>
  <c r="Y369" i="3"/>
  <c r="P512" i="3"/>
  <c r="T1045" i="3"/>
  <c r="P2956" i="3"/>
  <c r="U1965" i="3"/>
  <c r="Q1169" i="3"/>
  <c r="Y460" i="3"/>
  <c r="T618" i="3"/>
  <c r="AA877" i="3"/>
  <c r="Q2073" i="3"/>
  <c r="U369" i="3"/>
  <c r="AA1240" i="3"/>
  <c r="U378" i="3"/>
  <c r="S2566" i="3"/>
  <c r="Q2061" i="3"/>
  <c r="U2087" i="3"/>
  <c r="U448" i="3"/>
  <c r="Y1598" i="3"/>
  <c r="Q57" i="3"/>
  <c r="Z748" i="3"/>
  <c r="U1453" i="3"/>
  <c r="S696" i="3"/>
  <c r="Y1417" i="3"/>
  <c r="Z1331" i="3"/>
  <c r="T1414" i="3"/>
  <c r="U988" i="3"/>
  <c r="AA1535" i="3"/>
  <c r="T713" i="3"/>
  <c r="U269" i="3"/>
  <c r="T1993" i="3"/>
  <c r="S731" i="3"/>
  <c r="Q1622" i="3"/>
  <c r="T1307" i="3"/>
  <c r="AA521" i="3"/>
  <c r="Z3138" i="3"/>
  <c r="U1131" i="3"/>
  <c r="Y828" i="3"/>
  <c r="U1258" i="3"/>
  <c r="S929" i="3"/>
  <c r="P792" i="3"/>
  <c r="P1332" i="3"/>
  <c r="S1129" i="3"/>
  <c r="Q498" i="3"/>
  <c r="S990" i="3"/>
  <c r="AA1822" i="3"/>
  <c r="S2356" i="3"/>
  <c r="P2769" i="3"/>
  <c r="Y463" i="3"/>
  <c r="Y2044" i="3"/>
  <c r="Z639" i="3"/>
  <c r="Z1483" i="3"/>
  <c r="AA2577" i="3"/>
  <c r="Z767" i="3"/>
  <c r="U1996" i="3"/>
  <c r="T1627" i="3"/>
  <c r="Y1510" i="3"/>
  <c r="Q42" i="3"/>
  <c r="U1413" i="3"/>
  <c r="P1899" i="3"/>
  <c r="T2153" i="3"/>
  <c r="P474" i="3"/>
  <c r="P447" i="3"/>
  <c r="Y1052" i="3"/>
  <c r="P793" i="3"/>
  <c r="U1296" i="3"/>
  <c r="AA2808" i="3"/>
  <c r="T1588" i="3"/>
  <c r="Y588" i="3"/>
  <c r="P2316" i="3"/>
  <c r="Q111" i="3"/>
  <c r="Q732" i="3"/>
  <c r="AA1606" i="3"/>
  <c r="Z1982" i="3"/>
  <c r="P2037" i="3"/>
  <c r="Z104" i="3"/>
  <c r="U11" i="3"/>
  <c r="T1087" i="3"/>
  <c r="U580" i="3"/>
  <c r="S2489" i="3"/>
  <c r="U790" i="3"/>
  <c r="S2649" i="3"/>
  <c r="Y142" i="3"/>
  <c r="Q1558" i="3"/>
  <c r="Y874" i="3"/>
  <c r="Q1640" i="3"/>
  <c r="P1095" i="3"/>
  <c r="AA603" i="3"/>
  <c r="Q2104" i="3"/>
  <c r="S657" i="3"/>
  <c r="Z1894" i="3"/>
  <c r="Z1580" i="3"/>
  <c r="T1458" i="3"/>
  <c r="S1849" i="3"/>
  <c r="S612" i="3"/>
  <c r="P2011" i="3"/>
  <c r="AA1623" i="3"/>
  <c r="T953" i="3"/>
  <c r="S2752" i="3"/>
  <c r="Y1477" i="3"/>
  <c r="P1179" i="3"/>
  <c r="P585" i="3"/>
  <c r="T1954" i="3"/>
  <c r="Q2545" i="3"/>
  <c r="Z1025" i="3"/>
  <c r="U1018" i="3"/>
  <c r="P2112" i="3"/>
  <c r="U805" i="3"/>
  <c r="Q2284" i="3"/>
  <c r="Q2456" i="3"/>
  <c r="U954" i="3"/>
  <c r="P2833" i="3"/>
  <c r="P143" i="3"/>
  <c r="Q1153" i="3"/>
  <c r="S1226" i="3"/>
  <c r="Y499" i="3"/>
  <c r="U1060" i="3"/>
  <c r="P20" i="3"/>
  <c r="Y2686" i="3"/>
  <c r="Z1334" i="3"/>
  <c r="Z1535" i="3"/>
  <c r="P438" i="3"/>
  <c r="AA1653" i="3"/>
  <c r="S1857" i="3"/>
  <c r="Q2079" i="3"/>
  <c r="T470" i="3"/>
  <c r="Z877" i="3"/>
  <c r="Q1763" i="3"/>
  <c r="U2724" i="3"/>
  <c r="Y2379" i="3"/>
  <c r="T1324" i="3"/>
  <c r="Q1183" i="3"/>
  <c r="T2200" i="3"/>
  <c r="Z481" i="3"/>
  <c r="T1530" i="3"/>
  <c r="S1578" i="3"/>
  <c r="Z1236" i="3"/>
  <c r="S640" i="3"/>
  <c r="Z546" i="3"/>
  <c r="AA1564" i="3"/>
  <c r="S2296" i="3"/>
  <c r="Y1690" i="3"/>
  <c r="U2040" i="3"/>
  <c r="Y2909" i="3"/>
  <c r="T1256" i="3"/>
  <c r="T2606" i="3"/>
  <c r="Z179" i="3"/>
  <c r="Y2841" i="3"/>
  <c r="AA2182" i="3"/>
  <c r="T2623" i="3"/>
  <c r="S926" i="3"/>
  <c r="Q860" i="3"/>
  <c r="T1984" i="3"/>
  <c r="AA882" i="3"/>
  <c r="U2058" i="3"/>
  <c r="S675" i="3"/>
  <c r="AA1269" i="3"/>
  <c r="U2270" i="3"/>
  <c r="S1309" i="3"/>
  <c r="P1840" i="3"/>
  <c r="AA588" i="3"/>
  <c r="Z2812" i="3"/>
  <c r="Q810" i="3"/>
  <c r="Z3132" i="3"/>
  <c r="P1797" i="3"/>
  <c r="T1679" i="3"/>
  <c r="Z932" i="3"/>
  <c r="P1084" i="3"/>
  <c r="T1628" i="3"/>
  <c r="T1411" i="3"/>
  <c r="Z1916" i="3"/>
  <c r="S937" i="3"/>
  <c r="R1628" i="3"/>
  <c r="Z1379" i="3"/>
  <c r="T1555" i="3"/>
  <c r="P2224" i="3"/>
  <c r="P797" i="3"/>
  <c r="P1252" i="3"/>
  <c r="U1059" i="3"/>
  <c r="Q764" i="3"/>
  <c r="P817" i="3"/>
  <c r="S1255" i="3"/>
  <c r="Q1335" i="3"/>
  <c r="Q1167" i="3"/>
  <c r="U783" i="3"/>
  <c r="P2045" i="3"/>
  <c r="T1645" i="3"/>
  <c r="S1319" i="3"/>
  <c r="Y1978" i="3"/>
  <c r="AA544" i="3"/>
  <c r="U750" i="3"/>
  <c r="Z3186" i="3"/>
  <c r="Y892" i="3"/>
  <c r="AA1545" i="3"/>
  <c r="Z1314" i="3"/>
  <c r="Z834" i="3"/>
  <c r="Y361" i="3"/>
  <c r="U1699" i="3"/>
  <c r="S1165" i="3"/>
  <c r="S2045" i="3"/>
  <c r="T3170" i="3"/>
  <c r="S1515" i="3"/>
  <c r="U2076" i="3"/>
  <c r="Q865" i="3"/>
  <c r="P1311" i="3"/>
  <c r="Z1182" i="3"/>
  <c r="AA1244" i="3"/>
  <c r="T955" i="3"/>
  <c r="T1240" i="3"/>
  <c r="Y2604" i="3"/>
  <c r="AA1311" i="3"/>
  <c r="T1702" i="3"/>
  <c r="Q1170" i="3"/>
  <c r="U1309" i="3"/>
  <c r="U1715" i="3"/>
  <c r="Z2495" i="3"/>
  <c r="U1891" i="3"/>
  <c r="P910" i="3"/>
  <c r="AA739" i="3"/>
  <c r="Q2103" i="3"/>
  <c r="Y1575" i="3"/>
  <c r="Q1711" i="3"/>
  <c r="T1524" i="3"/>
  <c r="Q400" i="3"/>
  <c r="Q1674" i="3"/>
  <c r="P95" i="3"/>
  <c r="U1585" i="3"/>
  <c r="U5" i="3"/>
  <c r="T981" i="3"/>
  <c r="P920" i="3"/>
  <c r="AA2783" i="3"/>
  <c r="U2534" i="3"/>
  <c r="U520" i="3"/>
  <c r="P998" i="3"/>
  <c r="Z1940" i="3"/>
  <c r="AA1416" i="3"/>
  <c r="Y1494" i="3"/>
  <c r="AA863" i="3"/>
  <c r="Y3227" i="3"/>
  <c r="Z516" i="3"/>
  <c r="P1258" i="3"/>
  <c r="Y1853" i="3"/>
  <c r="T386" i="3"/>
  <c r="T951" i="3"/>
  <c r="U283" i="3"/>
  <c r="U838" i="3"/>
  <c r="Z2316" i="3"/>
  <c r="Y811" i="3"/>
  <c r="U1051" i="3"/>
  <c r="P1737" i="3"/>
  <c r="P683" i="3"/>
  <c r="P144" i="3"/>
  <c r="Y900" i="3"/>
  <c r="U1006" i="3"/>
  <c r="P1541" i="3"/>
  <c r="U1518" i="3"/>
  <c r="Q326" i="3"/>
  <c r="S868" i="3"/>
  <c r="R3038" i="3"/>
  <c r="Z1808" i="3"/>
  <c r="S2037" i="3"/>
  <c r="Y1371" i="3"/>
  <c r="Q3115" i="3"/>
  <c r="S970" i="3"/>
  <c r="P2908" i="3"/>
  <c r="S3065" i="3"/>
  <c r="S3033" i="3"/>
  <c r="AA1870" i="3"/>
  <c r="Q2102" i="3"/>
  <c r="AA1492" i="3"/>
  <c r="P2288" i="3"/>
  <c r="Z1845" i="3"/>
  <c r="AA2166" i="3"/>
  <c r="T71" i="3"/>
  <c r="S1581" i="3"/>
  <c r="U1349" i="3"/>
  <c r="AA754" i="3"/>
  <c r="Q931" i="3"/>
  <c r="U2488" i="3"/>
  <c r="Z1027" i="3"/>
  <c r="S1633" i="3"/>
  <c r="P829" i="3"/>
  <c r="Z709" i="3"/>
  <c r="S1247" i="3"/>
  <c r="S1477" i="3"/>
  <c r="S1505" i="3"/>
  <c r="U498" i="3"/>
  <c r="Y685" i="3"/>
  <c r="P791" i="3"/>
  <c r="Q2219" i="3"/>
  <c r="Y1332" i="3"/>
  <c r="P1163" i="3"/>
  <c r="Q818" i="3"/>
  <c r="S778" i="3"/>
  <c r="P609" i="3"/>
  <c r="Y1711" i="3"/>
  <c r="Y1124" i="3"/>
  <c r="AA1179" i="3"/>
  <c r="AA651" i="3"/>
  <c r="S1157" i="3"/>
  <c r="T1202" i="3"/>
  <c r="AA915" i="3"/>
  <c r="S1168" i="3"/>
  <c r="AA1842" i="3"/>
  <c r="Y917" i="3"/>
  <c r="T945" i="3"/>
  <c r="AA2353" i="3"/>
  <c r="Z852" i="3"/>
  <c r="P3078" i="3"/>
  <c r="Y1324" i="3"/>
  <c r="P2372" i="3"/>
  <c r="Y2148" i="3"/>
  <c r="P983" i="3"/>
  <c r="U2260" i="3"/>
  <c r="Y1664" i="3"/>
  <c r="U1572" i="3"/>
  <c r="Y27" i="3"/>
  <c r="T1316" i="3"/>
  <c r="AA2500" i="3"/>
  <c r="P1898" i="3"/>
  <c r="S834" i="3"/>
  <c r="P1724" i="3"/>
  <c r="S2689" i="3"/>
  <c r="P1285" i="3"/>
  <c r="S1780" i="3"/>
  <c r="S1061" i="3"/>
  <c r="T965" i="3"/>
  <c r="S1492" i="3"/>
  <c r="Y1828" i="3"/>
  <c r="T1516" i="3"/>
  <c r="Y1118" i="3"/>
  <c r="Y2751" i="3"/>
  <c r="Z1854" i="3"/>
  <c r="AA2432" i="3"/>
  <c r="Z706" i="3"/>
  <c r="Y1029" i="3"/>
  <c r="S1073" i="3"/>
  <c r="Z693" i="3"/>
  <c r="AA1679" i="3"/>
  <c r="AA689" i="3"/>
  <c r="Q2168" i="3"/>
  <c r="AA3066" i="3"/>
  <c r="T2280" i="3"/>
  <c r="AA1639" i="3"/>
  <c r="Q1289" i="3"/>
  <c r="S2080" i="3"/>
  <c r="AA1471" i="3"/>
  <c r="U1556" i="3"/>
  <c r="P1445" i="3"/>
  <c r="T1462" i="3"/>
  <c r="U1069" i="3"/>
  <c r="S2062" i="3"/>
  <c r="U2618" i="3"/>
  <c r="Y1413" i="3"/>
  <c r="U1484" i="3"/>
  <c r="T1701" i="3"/>
  <c r="S1082" i="3"/>
  <c r="S979" i="3"/>
  <c r="P1254" i="3"/>
  <c r="Q590" i="3"/>
  <c r="AA840" i="3"/>
  <c r="Y2445" i="3"/>
  <c r="P1699" i="3"/>
  <c r="P2368" i="3"/>
  <c r="Z1434" i="3"/>
  <c r="P1148" i="3"/>
  <c r="Q1248" i="3"/>
  <c r="S3097" i="3"/>
  <c r="Z930" i="3"/>
  <c r="S1186" i="3"/>
  <c r="Y1696" i="3"/>
  <c r="AA718" i="3"/>
  <c r="T2034" i="3"/>
  <c r="P1208" i="3"/>
  <c r="Y963" i="3"/>
  <c r="Q2060" i="3"/>
  <c r="P1782" i="3"/>
  <c r="U1659" i="3"/>
  <c r="T656" i="3"/>
  <c r="T572" i="3"/>
  <c r="T600" i="3"/>
  <c r="Z1657" i="3"/>
  <c r="U866" i="3"/>
  <c r="S1031" i="3"/>
  <c r="T1831" i="3"/>
  <c r="S851" i="3"/>
  <c r="AA345" i="3"/>
  <c r="Q2563" i="3"/>
  <c r="T962" i="3"/>
  <c r="Q1689" i="3"/>
  <c r="P303" i="3"/>
  <c r="P542" i="3"/>
  <c r="Q1408" i="3"/>
  <c r="U991" i="3"/>
  <c r="Q1040" i="3"/>
  <c r="Q282" i="3"/>
  <c r="P839" i="3"/>
  <c r="T1926" i="3"/>
  <c r="Q681" i="3"/>
  <c r="Z2175" i="3"/>
  <c r="Z829" i="3"/>
  <c r="P844" i="3"/>
  <c r="Z1074" i="3"/>
  <c r="T109" i="3"/>
  <c r="Y323" i="3"/>
  <c r="Y453" i="3"/>
  <c r="Q743" i="3"/>
  <c r="Z2647" i="3"/>
  <c r="U845" i="3"/>
  <c r="T2760" i="3"/>
  <c r="Y1525" i="3"/>
  <c r="Z633" i="3"/>
  <c r="T337" i="3"/>
  <c r="T1420" i="3"/>
  <c r="Q803" i="3"/>
  <c r="Z509" i="3"/>
  <c r="T1357" i="3"/>
  <c r="Y59" i="3"/>
  <c r="U1249" i="3"/>
  <c r="T3140" i="3"/>
  <c r="P1192" i="3"/>
  <c r="AA1051" i="3"/>
  <c r="T854" i="3"/>
  <c r="Q2251" i="3"/>
  <c r="Y320" i="3"/>
  <c r="Y978" i="3"/>
  <c r="Q1351" i="3"/>
  <c r="U350" i="3"/>
  <c r="Y122" i="3"/>
  <c r="AA442" i="3"/>
  <c r="P1044" i="3"/>
  <c r="Q1530" i="3"/>
  <c r="T2277" i="3"/>
  <c r="T203" i="3"/>
  <c r="T674" i="3"/>
  <c r="Z2329" i="3"/>
  <c r="Y209" i="3"/>
  <c r="Z422" i="3"/>
  <c r="Y7" i="3"/>
  <c r="U985" i="3"/>
  <c r="Z2940" i="3"/>
  <c r="Y1144" i="3"/>
  <c r="Z492" i="3"/>
  <c r="Z1143" i="3"/>
  <c r="S502" i="3"/>
  <c r="AA540" i="3"/>
  <c r="Y954" i="3"/>
  <c r="U1183" i="3"/>
  <c r="Z968" i="3"/>
  <c r="T1563" i="3"/>
  <c r="U1075" i="3"/>
  <c r="S1800" i="3"/>
  <c r="AA1029" i="3"/>
  <c r="P2423" i="3"/>
  <c r="Z620" i="3"/>
  <c r="T943" i="3"/>
  <c r="U961" i="3"/>
  <c r="Y995" i="3"/>
  <c r="T1946" i="3"/>
  <c r="P1297" i="3"/>
  <c r="AA268" i="3"/>
  <c r="Z2764" i="3"/>
  <c r="P1851" i="3"/>
  <c r="S1055" i="3"/>
  <c r="Z738" i="3"/>
  <c r="Q667" i="3"/>
  <c r="Q371" i="3"/>
  <c r="T522" i="3"/>
  <c r="P1122" i="3"/>
  <c r="T1073" i="3"/>
  <c r="U1254" i="3"/>
  <c r="Q1223" i="3"/>
  <c r="Z1969" i="3"/>
  <c r="T709" i="3"/>
  <c r="T392" i="3"/>
  <c r="AA389" i="3"/>
  <c r="S782" i="3"/>
  <c r="Q3171" i="3"/>
  <c r="Y1527" i="3"/>
  <c r="AA1866" i="3"/>
  <c r="T847" i="3"/>
  <c r="Y481" i="3"/>
  <c r="Q3203" i="3"/>
  <c r="Y1302" i="3"/>
  <c r="Z931" i="3"/>
  <c r="T810" i="3"/>
  <c r="AA811" i="3"/>
  <c r="AA536" i="3"/>
  <c r="Y1665" i="3"/>
  <c r="Y1502" i="3"/>
  <c r="Z1393" i="3"/>
  <c r="Q484" i="3"/>
  <c r="Y420" i="3"/>
  <c r="U1107" i="3"/>
  <c r="AA623" i="3"/>
  <c r="T457" i="3"/>
  <c r="Y1273" i="3"/>
  <c r="U2289" i="3"/>
  <c r="AA1553" i="3"/>
  <c r="AA2098" i="3"/>
  <c r="T1768" i="3"/>
  <c r="U611" i="3"/>
  <c r="Z389" i="3"/>
  <c r="S2181" i="3"/>
  <c r="AA683" i="3"/>
  <c r="AA1490" i="3"/>
  <c r="Z318" i="3"/>
  <c r="Z1651" i="3"/>
  <c r="Y609" i="3"/>
  <c r="Q1322" i="3"/>
  <c r="U117" i="3"/>
  <c r="U980" i="3"/>
  <c r="Y850" i="3"/>
  <c r="AA1562" i="3"/>
  <c r="U1393" i="3"/>
  <c r="S3327" i="3"/>
  <c r="P421" i="3"/>
  <c r="P496" i="3"/>
  <c r="Q1746" i="3"/>
  <c r="U645" i="3"/>
  <c r="Z327" i="3"/>
  <c r="U717" i="3"/>
  <c r="Y873" i="3"/>
  <c r="Z1317" i="3"/>
  <c r="U401" i="3"/>
  <c r="AA1125" i="3"/>
  <c r="Y130" i="3"/>
  <c r="Y139" i="3"/>
  <c r="Q950" i="3"/>
  <c r="P1155" i="3"/>
  <c r="Z293" i="3"/>
  <c r="U400" i="3"/>
  <c r="AA777" i="3"/>
  <c r="AA746" i="3"/>
  <c r="U906" i="3"/>
  <c r="Z1892" i="3"/>
  <c r="AA1167" i="3"/>
  <c r="Y1485" i="3"/>
  <c r="S1147" i="3"/>
  <c r="S148" i="3"/>
  <c r="Q940" i="3"/>
  <c r="P1115" i="3"/>
  <c r="Y723" i="3"/>
  <c r="T1218" i="3"/>
  <c r="P1203" i="3"/>
  <c r="P1800" i="3"/>
  <c r="S1303" i="3"/>
  <c r="P1385" i="3"/>
  <c r="AA1495" i="3"/>
  <c r="Q1528" i="3"/>
  <c r="T1258" i="3"/>
  <c r="Q2547" i="3"/>
  <c r="Z441" i="3"/>
  <c r="AA1116" i="3"/>
  <c r="P106" i="3"/>
  <c r="P1031" i="3"/>
  <c r="P1710" i="3"/>
  <c r="S454" i="3"/>
  <c r="Y1460" i="3"/>
  <c r="AA2408" i="3"/>
  <c r="T2582" i="3"/>
  <c r="Q1703" i="3"/>
  <c r="Z602" i="3"/>
  <c r="P1390" i="3"/>
  <c r="Y97" i="3"/>
  <c r="S568" i="3"/>
  <c r="P1313" i="3"/>
  <c r="U780" i="3"/>
  <c r="Y1587" i="3"/>
  <c r="U2720" i="3"/>
  <c r="Y319" i="3"/>
  <c r="S1339" i="3"/>
  <c r="T1471" i="3"/>
  <c r="U960" i="3"/>
  <c r="Y3229" i="3"/>
  <c r="P1701" i="3"/>
  <c r="S1033" i="3"/>
  <c r="Z810" i="3"/>
  <c r="U1936" i="3"/>
  <c r="Z1425" i="3"/>
  <c r="T197" i="3"/>
  <c r="Y885" i="3"/>
  <c r="T149" i="3"/>
  <c r="AA234" i="3"/>
  <c r="Q805" i="3"/>
  <c r="S417" i="3"/>
  <c r="Q1948" i="3"/>
  <c r="Y447" i="3"/>
  <c r="Q1215" i="3"/>
  <c r="Q3182" i="3"/>
  <c r="S611" i="3"/>
  <c r="T1363" i="3"/>
  <c r="U688" i="3"/>
  <c r="P624" i="3"/>
  <c r="U1441" i="3"/>
  <c r="Y880" i="3"/>
  <c r="Z244" i="3"/>
  <c r="Z1364" i="3"/>
  <c r="P1058" i="3"/>
  <c r="Q1584" i="3"/>
  <c r="AA1149" i="3"/>
  <c r="AA703" i="3"/>
  <c r="T1501" i="3"/>
  <c r="U617" i="3"/>
  <c r="AA1304" i="3"/>
  <c r="AA1481" i="3"/>
  <c r="AA971" i="3"/>
  <c r="AA462" i="3"/>
  <c r="T1842" i="3"/>
  <c r="U275" i="3"/>
  <c r="T41" i="3"/>
  <c r="Y843" i="3"/>
  <c r="Y1301" i="3"/>
  <c r="P745" i="3"/>
  <c r="Q1618" i="3"/>
  <c r="Q2731" i="3"/>
  <c r="Z598" i="3"/>
  <c r="U1664" i="3"/>
  <c r="Y261" i="3"/>
  <c r="AA1473" i="3"/>
  <c r="Z697" i="3"/>
  <c r="Z613" i="3"/>
  <c r="S22" i="3"/>
  <c r="S827" i="3"/>
  <c r="Z1786" i="3"/>
  <c r="Y243" i="3"/>
  <c r="U876" i="3"/>
  <c r="Y459" i="3"/>
  <c r="P736" i="3"/>
  <c r="Q1128" i="3"/>
  <c r="T2319" i="3"/>
  <c r="Y1165" i="3"/>
  <c r="P1714" i="3"/>
  <c r="P3267" i="3"/>
  <c r="U989" i="3"/>
  <c r="U1843" i="3"/>
  <c r="AA1766" i="3"/>
  <c r="S1323" i="3"/>
  <c r="Z773" i="3"/>
  <c r="AA1550" i="3"/>
  <c r="P663" i="3"/>
  <c r="U773" i="3"/>
  <c r="Z729" i="3"/>
  <c r="T1336" i="3"/>
  <c r="Q635" i="3"/>
  <c r="P1343" i="3"/>
  <c r="T1000" i="3"/>
  <c r="P1080" i="3"/>
  <c r="AA1236" i="3"/>
  <c r="T1480" i="3"/>
  <c r="Y902" i="3"/>
  <c r="U614" i="3"/>
  <c r="Q2065" i="3"/>
  <c r="AA3175" i="3"/>
  <c r="U2649" i="3"/>
  <c r="Z2253" i="3"/>
  <c r="Y41" i="3"/>
  <c r="Z69" i="3"/>
  <c r="AA466" i="3"/>
  <c r="T2304" i="3"/>
  <c r="Y189" i="3"/>
  <c r="U1128" i="3"/>
  <c r="Y1346" i="3"/>
  <c r="S732" i="3"/>
  <c r="Y1867" i="3"/>
  <c r="T878" i="3"/>
  <c r="Z870" i="3"/>
  <c r="AA1341" i="3"/>
  <c r="P441" i="3"/>
  <c r="S635" i="3"/>
  <c r="P1041" i="3"/>
  <c r="T9" i="3"/>
  <c r="Z1924" i="3"/>
  <c r="AA743" i="3"/>
  <c r="P1600" i="3"/>
  <c r="Q2678" i="3"/>
  <c r="Y1480" i="3"/>
  <c r="P717" i="3"/>
  <c r="P1946" i="3"/>
  <c r="S413" i="3"/>
  <c r="S906" i="3"/>
  <c r="S616" i="3"/>
  <c r="Z651" i="3"/>
  <c r="S1507" i="3"/>
  <c r="Y2406" i="3"/>
  <c r="Y3284" i="3"/>
  <c r="P1377" i="3"/>
  <c r="AA2308" i="3"/>
  <c r="T740" i="3"/>
  <c r="U1117" i="3"/>
  <c r="Q392" i="3"/>
  <c r="Y972" i="3"/>
  <c r="Z1902" i="3"/>
  <c r="AA210" i="3"/>
  <c r="T2381" i="3"/>
  <c r="Z1304" i="3"/>
  <c r="Z2761" i="3"/>
  <c r="Z170" i="3"/>
  <c r="Q297" i="3"/>
  <c r="U931" i="3"/>
  <c r="AA1088" i="3"/>
  <c r="Z2000" i="3"/>
  <c r="P544" i="3"/>
  <c r="T368" i="3"/>
  <c r="T785" i="3"/>
  <c r="T210" i="3"/>
  <c r="T1721" i="3"/>
  <c r="U172" i="3"/>
  <c r="Y697" i="3"/>
  <c r="T408" i="3"/>
  <c r="Z2345" i="3"/>
  <c r="P809" i="3"/>
  <c r="Z2071" i="3"/>
  <c r="P790" i="3"/>
  <c r="AA673" i="3"/>
  <c r="Z1557" i="3"/>
  <c r="AA90" i="3"/>
  <c r="Z731" i="3"/>
  <c r="P1399" i="3"/>
  <c r="AA468" i="3"/>
  <c r="P1357" i="3"/>
  <c r="Q1902" i="3"/>
  <c r="Y465" i="3"/>
  <c r="Z1054" i="3"/>
  <c r="P563" i="3"/>
  <c r="P1468" i="3"/>
  <c r="T1347" i="3"/>
  <c r="T807" i="3"/>
  <c r="T1742" i="3"/>
  <c r="AA682" i="3"/>
  <c r="Z1108" i="3"/>
  <c r="S85" i="3"/>
  <c r="U1565" i="3"/>
  <c r="Z1928" i="3"/>
  <c r="AA191" i="3"/>
  <c r="T654" i="3"/>
  <c r="Z1574" i="3"/>
  <c r="S821" i="3"/>
  <c r="P1337" i="3"/>
  <c r="Q1179" i="3"/>
  <c r="U1818" i="3"/>
  <c r="Q2698" i="3"/>
  <c r="U1717" i="3"/>
  <c r="S948" i="3"/>
  <c r="AA955" i="3"/>
  <c r="U21" i="3"/>
  <c r="P2226" i="3"/>
  <c r="Q2032" i="3"/>
  <c r="Q1073" i="3"/>
  <c r="AA1493" i="3"/>
  <c r="Z1832" i="3"/>
  <c r="P1256" i="3"/>
  <c r="S174" i="3"/>
  <c r="Y749" i="3"/>
  <c r="S806" i="3"/>
  <c r="Q836" i="3"/>
  <c r="P1508" i="3"/>
  <c r="AA426" i="3"/>
  <c r="U407" i="3"/>
  <c r="P747" i="3"/>
  <c r="P352" i="3"/>
  <c r="T721" i="3"/>
  <c r="U9" i="3"/>
  <c r="P1596" i="3"/>
  <c r="Z447" i="3"/>
  <c r="AA1310" i="3"/>
  <c r="Y2234" i="3"/>
  <c r="AA481" i="3"/>
  <c r="Q508" i="3"/>
  <c r="Y683" i="3"/>
  <c r="S908" i="3"/>
  <c r="Z629" i="3"/>
  <c r="S843" i="3"/>
  <c r="Z191" i="3"/>
  <c r="Y436" i="3"/>
  <c r="S787" i="3"/>
  <c r="S920" i="3"/>
  <c r="Z1941" i="3"/>
  <c r="AA900" i="3"/>
  <c r="U862" i="3"/>
  <c r="T161" i="3"/>
  <c r="AA642" i="3"/>
  <c r="Z1722" i="3"/>
  <c r="Q1212" i="3"/>
  <c r="Y2111" i="3"/>
  <c r="AA984" i="3"/>
  <c r="S1797" i="3"/>
  <c r="S1159" i="3"/>
  <c r="AA806" i="3"/>
  <c r="S163" i="3"/>
  <c r="Z832" i="3"/>
  <c r="T1990" i="3"/>
  <c r="P1039" i="3"/>
  <c r="AA1204" i="3"/>
  <c r="Y95" i="3"/>
  <c r="P978" i="3"/>
  <c r="P1241" i="3"/>
  <c r="T565" i="3"/>
  <c r="AA819" i="3"/>
  <c r="Q771" i="3"/>
  <c r="Q794" i="3"/>
  <c r="S1141" i="3"/>
  <c r="T32" i="3"/>
  <c r="Z2023" i="3"/>
  <c r="T51" i="3"/>
  <c r="P939" i="3"/>
  <c r="Y557" i="3"/>
  <c r="S2173" i="3"/>
  <c r="Y1016" i="3"/>
  <c r="P982" i="3"/>
  <c r="U1405" i="3"/>
  <c r="Y2121" i="3"/>
  <c r="U464" i="3"/>
  <c r="Y852" i="3"/>
  <c r="S1552" i="3"/>
  <c r="U1142" i="3"/>
  <c r="AA1863" i="3"/>
  <c r="U1401" i="3"/>
  <c r="Q604" i="3"/>
  <c r="Q790" i="3"/>
  <c r="S1832" i="3"/>
  <c r="Y895" i="3"/>
  <c r="Z792" i="3"/>
  <c r="Q1355" i="3"/>
  <c r="Y849" i="3"/>
  <c r="Q1024" i="3"/>
  <c r="S168" i="3"/>
  <c r="Y774" i="3"/>
  <c r="AA2512" i="3"/>
  <c r="P100" i="3"/>
  <c r="Q119" i="3"/>
  <c r="Z1654" i="3"/>
  <c r="T1613" i="3"/>
  <c r="AA206" i="3"/>
  <c r="Y230" i="3"/>
  <c r="Y680" i="3"/>
  <c r="P273" i="3"/>
  <c r="S216" i="3"/>
  <c r="Z1420" i="3"/>
  <c r="Y132" i="3"/>
  <c r="P2266" i="3"/>
  <c r="S615" i="3"/>
  <c r="Z1101" i="3"/>
  <c r="T1615" i="3"/>
  <c r="Q1363" i="3"/>
  <c r="AA932" i="3"/>
  <c r="Q1393" i="3"/>
  <c r="AA338" i="3"/>
  <c r="P1098" i="3"/>
  <c r="P692" i="3"/>
  <c r="Y825" i="3"/>
  <c r="Q1033" i="3"/>
  <c r="Q735" i="3"/>
  <c r="Y378" i="3"/>
  <c r="P716" i="3"/>
  <c r="P288" i="3"/>
  <c r="T1564" i="3"/>
  <c r="Z1250" i="3"/>
  <c r="S265" i="3"/>
  <c r="Y1153" i="3"/>
  <c r="Z185" i="3"/>
  <c r="AA1664" i="3"/>
  <c r="Z840" i="3"/>
  <c r="AA891" i="3"/>
  <c r="Y637" i="3"/>
  <c r="U1881" i="3"/>
  <c r="Z695" i="3"/>
  <c r="S904" i="3"/>
  <c r="P1939" i="3"/>
  <c r="AA1828" i="3"/>
  <c r="Z759" i="3"/>
  <c r="S2029" i="3"/>
  <c r="P263" i="3"/>
  <c r="U405" i="3"/>
  <c r="T583" i="3"/>
  <c r="Y452" i="3"/>
  <c r="Q1023" i="3"/>
  <c r="P1467" i="3"/>
  <c r="Q101" i="3"/>
  <c r="U303" i="3"/>
  <c r="P744" i="3"/>
  <c r="Z777" i="3"/>
  <c r="AA1181" i="3"/>
  <c r="S567" i="3"/>
  <c r="AA349" i="3"/>
  <c r="AA215" i="3"/>
  <c r="Q755" i="3"/>
  <c r="P1618" i="3"/>
  <c r="Z1578" i="3"/>
  <c r="Y1205" i="3"/>
  <c r="U3177" i="3"/>
  <c r="Y1286" i="3"/>
  <c r="T2466" i="3"/>
  <c r="Q1432" i="3"/>
  <c r="P1902" i="3"/>
  <c r="P479" i="3"/>
  <c r="Z2202" i="3"/>
  <c r="Z2006" i="3"/>
  <c r="S1502" i="3"/>
  <c r="U792" i="3"/>
  <c r="P1605" i="3"/>
  <c r="T1632" i="3"/>
  <c r="Q1501" i="3"/>
  <c r="Q412" i="3"/>
  <c r="Z2256" i="3"/>
  <c r="P1055" i="3"/>
  <c r="Q2154" i="3"/>
  <c r="S1679" i="3"/>
  <c r="P2094" i="3"/>
  <c r="Q899" i="3"/>
  <c r="T2104" i="3"/>
  <c r="U139" i="3"/>
  <c r="AA30" i="3"/>
  <c r="AA2334" i="3"/>
  <c r="S2044" i="3"/>
  <c r="Z1612" i="3"/>
  <c r="P660" i="3"/>
  <c r="Y277" i="3"/>
  <c r="U1548" i="3"/>
  <c r="Q1172" i="3"/>
  <c r="Z1078" i="3"/>
  <c r="T1337" i="3"/>
  <c r="T874" i="3"/>
  <c r="Z223" i="3"/>
  <c r="T789" i="3"/>
  <c r="Y60" i="3"/>
  <c r="AA629" i="3"/>
  <c r="T1134" i="3"/>
  <c r="T580" i="3"/>
  <c r="T905" i="3"/>
  <c r="Z2164" i="3"/>
  <c r="U1836" i="3"/>
  <c r="Y823" i="3"/>
  <c r="Y1631" i="3"/>
  <c r="S1755" i="3"/>
  <c r="AA475" i="3"/>
  <c r="Z126" i="3"/>
  <c r="T728" i="3"/>
  <c r="T612" i="3"/>
  <c r="U925" i="3"/>
  <c r="S1415" i="3"/>
  <c r="AA895" i="3"/>
  <c r="S1293" i="3"/>
  <c r="P617" i="3"/>
  <c r="T942" i="3"/>
  <c r="Q615" i="3"/>
  <c r="Q866" i="3"/>
  <c r="S1217" i="3"/>
  <c r="Q551" i="3"/>
  <c r="S1039" i="3"/>
  <c r="S1690" i="3"/>
  <c r="S1027" i="3"/>
  <c r="T1905" i="3"/>
  <c r="S101" i="3"/>
  <c r="AA1031" i="3"/>
  <c r="S1016" i="3"/>
  <c r="S1227" i="3"/>
  <c r="S1628" i="3"/>
  <c r="Y2935" i="3"/>
  <c r="P1119" i="3"/>
  <c r="Q869" i="3"/>
  <c r="Y2033" i="3"/>
  <c r="S2915" i="3"/>
  <c r="AA56" i="3"/>
  <c r="P1534" i="3"/>
  <c r="T1281" i="3"/>
  <c r="Q1257" i="3"/>
  <c r="Z334" i="3"/>
  <c r="Y881" i="3"/>
  <c r="Q652" i="3"/>
  <c r="T627" i="3"/>
  <c r="Y2867" i="3"/>
  <c r="P3" i="3"/>
  <c r="Z939" i="3"/>
  <c r="T129" i="3"/>
  <c r="S1306" i="3"/>
  <c r="T979" i="3"/>
  <c r="P473" i="3"/>
  <c r="Z1999" i="3"/>
  <c r="S891" i="3"/>
  <c r="AA1523" i="3"/>
  <c r="AA825" i="3"/>
  <c r="Z922" i="3"/>
  <c r="P1274" i="3"/>
  <c r="Z1007" i="3"/>
  <c r="P629" i="3"/>
  <c r="P584" i="3"/>
  <c r="AA296" i="3"/>
  <c r="S1671" i="3"/>
  <c r="T506" i="3"/>
  <c r="AA580" i="3"/>
  <c r="P1416" i="3"/>
  <c r="Q945" i="3"/>
  <c r="P1405" i="3"/>
  <c r="T454" i="3"/>
  <c r="T576" i="3"/>
  <c r="T1934" i="3"/>
  <c r="Y13" i="3"/>
  <c r="AA1763" i="3"/>
  <c r="Q1919" i="3"/>
  <c r="S1420" i="3"/>
  <c r="Q897" i="3"/>
  <c r="U1723" i="3"/>
  <c r="P2561" i="3"/>
  <c r="U1935" i="3"/>
  <c r="T1750" i="3"/>
  <c r="Y2877" i="3"/>
  <c r="P996" i="3"/>
  <c r="T1999" i="3"/>
  <c r="Y1937" i="3"/>
  <c r="U116" i="3"/>
  <c r="AA858" i="3"/>
  <c r="T205" i="3"/>
  <c r="Q875" i="3"/>
  <c r="S855" i="3"/>
  <c r="Y928" i="3"/>
  <c r="P635" i="3"/>
  <c r="T2221" i="3"/>
  <c r="AA1382" i="3"/>
  <c r="Y1870" i="3"/>
  <c r="Y1835" i="3"/>
  <c r="S2372" i="3"/>
  <c r="T77" i="3"/>
  <c r="S1831" i="3"/>
  <c r="T2335" i="3"/>
  <c r="Y1486" i="3"/>
  <c r="AA1972" i="3"/>
  <c r="Q1044" i="3"/>
  <c r="T761" i="3"/>
  <c r="Q430" i="3"/>
  <c r="T28" i="3"/>
  <c r="U584" i="3"/>
  <c r="P1676" i="3"/>
  <c r="S899" i="3"/>
  <c r="U2470" i="3"/>
  <c r="P1602" i="3"/>
  <c r="U3000" i="3"/>
  <c r="S94" i="3"/>
  <c r="U1165" i="3"/>
  <c r="U1169" i="3"/>
  <c r="Z758" i="3"/>
  <c r="Q1491" i="3"/>
  <c r="Y1281" i="3"/>
  <c r="U1062" i="3"/>
  <c r="P2070" i="3"/>
  <c r="Q1676" i="3"/>
  <c r="S1121" i="3"/>
  <c r="Z214" i="3"/>
  <c r="Y1333" i="3"/>
  <c r="Y1311" i="3"/>
  <c r="Z1546" i="3"/>
  <c r="AA545" i="3"/>
  <c r="P1783" i="3"/>
  <c r="Q1554" i="3"/>
  <c r="Z2158" i="3"/>
  <c r="P296" i="3"/>
  <c r="Q1110" i="3"/>
  <c r="P670" i="3"/>
  <c r="AA1704" i="3"/>
  <c r="AA382" i="3"/>
  <c r="T679" i="3"/>
  <c r="AA2151" i="3"/>
  <c r="U1373" i="3"/>
  <c r="P2548" i="3"/>
  <c r="Y724" i="3"/>
  <c r="Y1180" i="3"/>
  <c r="S1775" i="3"/>
  <c r="P439" i="3"/>
  <c r="AA576" i="3"/>
  <c r="U2217" i="3"/>
  <c r="U890" i="3"/>
  <c r="T749" i="3"/>
  <c r="Z819" i="3"/>
  <c r="Q2306" i="3"/>
  <c r="Z1313" i="3"/>
  <c r="Q2037" i="3"/>
  <c r="U1819" i="3"/>
  <c r="AA2632" i="3"/>
  <c r="AA1134" i="3"/>
  <c r="AA146" i="3"/>
  <c r="Q797" i="3"/>
  <c r="S1011" i="3"/>
  <c r="T2214" i="3"/>
  <c r="S625" i="3"/>
  <c r="AA230" i="3"/>
  <c r="S199" i="3"/>
  <c r="Q1208" i="3"/>
  <c r="Z2583" i="3"/>
  <c r="S3196" i="3"/>
  <c r="Q2639" i="3"/>
  <c r="S1536" i="3"/>
  <c r="U969" i="3"/>
  <c r="T554" i="3"/>
  <c r="Q614" i="3"/>
  <c r="P1262" i="3"/>
  <c r="Q527" i="3"/>
  <c r="P1530" i="3"/>
  <c r="S376" i="3"/>
  <c r="Y746" i="3"/>
  <c r="Z1739" i="3"/>
  <c r="Q557" i="3"/>
  <c r="Z587" i="3"/>
  <c r="P1655" i="3"/>
  <c r="AA601" i="3"/>
  <c r="P1198" i="3"/>
  <c r="Y284" i="3"/>
  <c r="Z775" i="3"/>
  <c r="AA914" i="3"/>
  <c r="Q546" i="3"/>
  <c r="Z1412" i="3"/>
  <c r="P354" i="3"/>
  <c r="Z519" i="3"/>
  <c r="AA2056" i="3"/>
  <c r="Y876" i="3"/>
  <c r="S1072" i="3"/>
  <c r="Y1907" i="3"/>
  <c r="Q744" i="3"/>
  <c r="AA1381" i="3"/>
  <c r="U347" i="3"/>
  <c r="P2137" i="3"/>
  <c r="Z843" i="3"/>
  <c r="S387" i="3"/>
  <c r="Z1417" i="3"/>
  <c r="Y946" i="3"/>
  <c r="U732" i="3"/>
  <c r="S482" i="3"/>
  <c r="P1029" i="3"/>
  <c r="Y504" i="3"/>
  <c r="Y2545" i="3"/>
  <c r="T758" i="3"/>
  <c r="P1484" i="3"/>
  <c r="U1427" i="3"/>
  <c r="Z1436" i="3"/>
  <c r="Z992" i="3"/>
  <c r="U1558" i="3"/>
  <c r="T336" i="3"/>
  <c r="AA285" i="3"/>
  <c r="AA676" i="3"/>
  <c r="Z1272" i="3"/>
  <c r="P1636" i="3"/>
  <c r="AA1097" i="3"/>
  <c r="AA626" i="3"/>
  <c r="Q579" i="3"/>
  <c r="Z1548" i="3"/>
  <c r="U91" i="3"/>
  <c r="AA118" i="3"/>
  <c r="Q210" i="3"/>
  <c r="U581" i="3"/>
  <c r="S243" i="3"/>
  <c r="P392" i="3"/>
  <c r="P964" i="3"/>
  <c r="AA1719" i="3"/>
  <c r="Z1158" i="3"/>
  <c r="Z953" i="3"/>
  <c r="P669" i="3"/>
  <c r="P221" i="3"/>
  <c r="Y92" i="3"/>
  <c r="P862" i="3"/>
  <c r="P2260" i="3"/>
  <c r="AA363" i="3"/>
  <c r="AA81" i="3"/>
  <c r="T1061" i="3"/>
  <c r="U672" i="3"/>
  <c r="S1489" i="3"/>
  <c r="AA1333" i="3"/>
  <c r="Y1393" i="3"/>
  <c r="AA1570" i="3"/>
  <c r="P3232" i="3"/>
  <c r="Z1767" i="3"/>
  <c r="P1104" i="3"/>
  <c r="AA2231" i="3"/>
  <c r="Z343" i="3"/>
  <c r="Q689" i="3"/>
  <c r="Q720" i="3"/>
  <c r="AA753" i="3"/>
  <c r="P514" i="3"/>
  <c r="T950" i="3"/>
  <c r="P767" i="3"/>
  <c r="Q417" i="3"/>
  <c r="P1492" i="3"/>
  <c r="S2576" i="3"/>
  <c r="T831" i="3"/>
  <c r="U1040" i="3"/>
  <c r="S1321" i="3"/>
  <c r="T1021" i="3"/>
  <c r="U2161" i="3"/>
  <c r="P2307" i="3"/>
  <c r="Y418" i="3"/>
  <c r="AA1922" i="3"/>
  <c r="U797" i="3"/>
  <c r="U1073" i="3"/>
  <c r="Q1636" i="3"/>
  <c r="P1075" i="3"/>
  <c r="Z391" i="3"/>
  <c r="AA640" i="3"/>
  <c r="T735" i="3"/>
  <c r="Z48" i="3"/>
  <c r="Y1231" i="3"/>
  <c r="Q1685" i="3"/>
  <c r="AA1724" i="3"/>
  <c r="AA1021" i="3"/>
  <c r="U2169" i="3"/>
  <c r="AA355" i="3"/>
  <c r="U658" i="3"/>
  <c r="AA1154" i="3"/>
  <c r="T1374" i="3"/>
  <c r="P1854" i="3"/>
  <c r="AA927" i="3"/>
  <c r="Z1155" i="3"/>
  <c r="Q1299" i="3"/>
  <c r="Z1671" i="3"/>
  <c r="Y120" i="3"/>
  <c r="U1600" i="3"/>
  <c r="T685" i="3"/>
  <c r="P941" i="3"/>
  <c r="Q2516" i="3"/>
  <c r="Z1606" i="3"/>
  <c r="Q734" i="3"/>
  <c r="Y721" i="3"/>
  <c r="Q1999" i="3"/>
  <c r="P990" i="3"/>
  <c r="T478" i="3"/>
  <c r="AA618" i="3"/>
  <c r="U872" i="3"/>
  <c r="T48" i="3"/>
  <c r="T1704" i="3"/>
  <c r="Y1698" i="3"/>
  <c r="S1253" i="3"/>
  <c r="Z1652" i="3"/>
  <c r="R1694" i="3"/>
  <c r="S504" i="3"/>
  <c r="Z1947" i="3"/>
  <c r="P471" i="3"/>
  <c r="Q2453" i="3"/>
  <c r="U1457" i="3"/>
  <c r="Q556" i="3"/>
  <c r="U983" i="3"/>
  <c r="Q1581" i="3"/>
  <c r="S2923" i="3"/>
  <c r="P849" i="3"/>
  <c r="AA398" i="3"/>
  <c r="T765" i="3"/>
  <c r="S2270" i="3"/>
  <c r="Q1714" i="3"/>
  <c r="Q135" i="3"/>
  <c r="Y416" i="3"/>
  <c r="S1369" i="3"/>
  <c r="Y1364" i="3"/>
  <c r="T1001" i="3"/>
  <c r="U1460" i="3"/>
  <c r="T169" i="3"/>
  <c r="Q511" i="3"/>
  <c r="Z1467" i="3"/>
  <c r="P1992" i="3"/>
  <c r="T999" i="3"/>
  <c r="Q465" i="3"/>
  <c r="Q1552" i="3"/>
  <c r="Q314" i="3"/>
  <c r="Q159" i="3"/>
  <c r="Y1248" i="3"/>
  <c r="P1123" i="3"/>
  <c r="Y1007" i="3"/>
  <c r="P217" i="3"/>
  <c r="P968" i="3"/>
  <c r="U2886" i="3"/>
  <c r="AA408" i="3"/>
  <c r="S1197" i="3"/>
  <c r="AA1164" i="3"/>
  <c r="U1765" i="3"/>
  <c r="Q964" i="3"/>
  <c r="S205" i="3"/>
  <c r="AA460" i="3"/>
  <c r="S1846" i="3"/>
  <c r="U1314" i="3"/>
  <c r="AA820" i="3"/>
  <c r="Q2546" i="3"/>
  <c r="S1023" i="3"/>
  <c r="Q1376" i="3"/>
  <c r="Q1050" i="3"/>
  <c r="Q1652" i="3"/>
  <c r="T2019" i="3"/>
  <c r="AA922" i="3"/>
  <c r="Z1340" i="3"/>
  <c r="S89" i="3"/>
  <c r="AA1590" i="3"/>
  <c r="Y283" i="3"/>
  <c r="P850" i="3"/>
  <c r="T759" i="3"/>
  <c r="Z3103" i="3"/>
  <c r="U552" i="3"/>
  <c r="P2172" i="3"/>
  <c r="AA535" i="3"/>
  <c r="T295" i="3"/>
  <c r="AA1063" i="3"/>
  <c r="AA1108" i="3"/>
  <c r="Y1043" i="3"/>
  <c r="S1167" i="3"/>
  <c r="Z848" i="3"/>
  <c r="S1169" i="3"/>
  <c r="S613" i="3"/>
  <c r="T443" i="3"/>
  <c r="Y326" i="3"/>
  <c r="S748" i="3"/>
  <c r="P169" i="3"/>
  <c r="U1482" i="3"/>
  <c r="Q1678" i="3"/>
  <c r="T523" i="3"/>
  <c r="Q145" i="3"/>
  <c r="U1445" i="3"/>
  <c r="S41" i="3"/>
  <c r="T1099" i="3"/>
  <c r="Y778" i="3"/>
  <c r="S207" i="3"/>
  <c r="Z111" i="3"/>
  <c r="T404" i="3"/>
  <c r="Z1094" i="3"/>
  <c r="Z2363" i="3"/>
  <c r="T1591" i="3"/>
  <c r="S230" i="3"/>
  <c r="T1058" i="3"/>
  <c r="Q456" i="3"/>
  <c r="P735" i="3"/>
  <c r="T665" i="3"/>
  <c r="Q1832" i="3"/>
  <c r="Z1728" i="3"/>
  <c r="Y602" i="3"/>
  <c r="U327" i="3"/>
  <c r="S1174" i="3"/>
  <c r="Y102" i="3"/>
  <c r="Z220" i="3"/>
  <c r="Q24" i="3"/>
  <c r="S1272" i="3"/>
  <c r="Q713" i="3"/>
  <c r="S1200" i="3"/>
  <c r="Q428" i="3"/>
  <c r="U1971" i="3"/>
  <c r="Z761" i="3"/>
  <c r="T412" i="3"/>
  <c r="Z1477" i="3"/>
  <c r="Q975" i="3"/>
  <c r="P256" i="3"/>
  <c r="Q399" i="3"/>
  <c r="Y1138" i="3"/>
  <c r="Q673" i="3"/>
  <c r="Z607" i="3"/>
  <c r="S1816" i="3"/>
  <c r="Y1977" i="3"/>
  <c r="Z2101" i="3"/>
  <c r="Y346" i="3"/>
  <c r="Z1834" i="3"/>
  <c r="P58" i="3"/>
  <c r="T1277" i="3"/>
  <c r="Q1596" i="3"/>
  <c r="U909" i="3"/>
  <c r="Y1335" i="3"/>
  <c r="S237" i="3"/>
  <c r="S533" i="3"/>
  <c r="U1225" i="3"/>
  <c r="Z153" i="3"/>
  <c r="AA2235" i="3"/>
  <c r="Z372" i="3"/>
  <c r="Y597" i="3"/>
  <c r="AA1314" i="3"/>
  <c r="P2" i="3"/>
  <c r="Q1458" i="3"/>
  <c r="Y3289" i="3"/>
  <c r="Q114" i="3"/>
  <c r="Q1616" i="3"/>
  <c r="P1458" i="3"/>
  <c r="Z497" i="3"/>
  <c r="Z1218" i="3"/>
  <c r="S1090" i="3"/>
  <c r="Q273" i="3"/>
  <c r="AA267" i="3"/>
  <c r="Q2009" i="3"/>
  <c r="Q773" i="3"/>
  <c r="Z2680" i="3"/>
  <c r="P1326" i="3"/>
  <c r="AA2788" i="3"/>
  <c r="Y2098" i="3"/>
  <c r="Z1289" i="3"/>
  <c r="S1503" i="3"/>
  <c r="Y508" i="3"/>
  <c r="Y338" i="3"/>
  <c r="S1844" i="3"/>
  <c r="Z721" i="3"/>
  <c r="P2666" i="3"/>
  <c r="Q130" i="3"/>
  <c r="U1812" i="3"/>
  <c r="U603" i="3"/>
  <c r="Y1345" i="3"/>
  <c r="S903" i="3"/>
  <c r="Q2728" i="3"/>
  <c r="Z2245" i="3"/>
  <c r="S1530" i="3"/>
  <c r="AA1594" i="3"/>
  <c r="S1601" i="3"/>
  <c r="Q1211" i="3"/>
  <c r="Z2646" i="3"/>
  <c r="P1584" i="3"/>
  <c r="S221" i="3"/>
  <c r="AA2239" i="3"/>
  <c r="Z2232" i="3"/>
  <c r="P527" i="3"/>
  <c r="S554" i="3"/>
  <c r="Q1030" i="3"/>
  <c r="U735" i="3"/>
  <c r="U1078" i="3"/>
  <c r="U1779" i="3"/>
  <c r="U1141" i="3"/>
  <c r="AA1139" i="3"/>
  <c r="Z1608" i="3"/>
  <c r="P1166" i="3"/>
  <c r="AA44" i="3"/>
  <c r="Q487" i="3"/>
  <c r="P851" i="3"/>
  <c r="Y1832" i="3"/>
  <c r="Q2855" i="3"/>
  <c r="U416" i="3"/>
  <c r="AA525" i="3"/>
  <c r="U1048" i="3"/>
  <c r="Q1252" i="3"/>
  <c r="U3061" i="3"/>
  <c r="U480" i="3"/>
  <c r="U524" i="3"/>
  <c r="Z1849" i="3"/>
  <c r="P1374" i="3"/>
  <c r="Y1175" i="3"/>
  <c r="T1183" i="3"/>
  <c r="Y1897" i="3"/>
  <c r="T1464" i="3"/>
  <c r="S995" i="3"/>
  <c r="U777" i="3"/>
  <c r="Q542" i="3"/>
  <c r="Z3286" i="3"/>
  <c r="Z188" i="3"/>
  <c r="AA973" i="3"/>
  <c r="S749" i="3"/>
  <c r="S765" i="3"/>
  <c r="Y1639" i="3"/>
  <c r="S2298" i="3"/>
  <c r="U848" i="3"/>
  <c r="T1431" i="3"/>
  <c r="P399" i="3"/>
  <c r="AA807" i="3"/>
  <c r="S1269" i="3"/>
  <c r="Y543" i="3"/>
  <c r="Y466" i="3"/>
  <c r="Y1060" i="3"/>
  <c r="Y1554" i="3"/>
  <c r="P570" i="3"/>
  <c r="U1065" i="3"/>
  <c r="S2462" i="3"/>
  <c r="Q1651" i="3"/>
  <c r="Y1109" i="3"/>
  <c r="U683" i="3"/>
  <c r="S770" i="3"/>
  <c r="Q1045" i="3"/>
  <c r="Z1198" i="3"/>
  <c r="U488" i="3"/>
  <c r="P1235" i="3"/>
  <c r="T127" i="3"/>
  <c r="Z599" i="3"/>
  <c r="AA901" i="3"/>
  <c r="Q883" i="3"/>
  <c r="Y613" i="3"/>
  <c r="U808" i="3"/>
  <c r="AA744" i="3"/>
  <c r="AA799" i="3"/>
  <c r="Q22" i="3"/>
  <c r="S888" i="3"/>
  <c r="S416" i="3"/>
  <c r="Y599" i="3"/>
  <c r="U2873" i="3"/>
  <c r="Y536" i="3"/>
  <c r="T823" i="3"/>
  <c r="Y385" i="3"/>
  <c r="P618" i="3"/>
  <c r="Y1909" i="3"/>
  <c r="Z2080" i="3"/>
  <c r="U1468" i="3"/>
  <c r="P173" i="3"/>
  <c r="Z480" i="3"/>
  <c r="AA824" i="3"/>
  <c r="U293" i="3"/>
  <c r="Z1559" i="3"/>
  <c r="Y1541" i="3"/>
  <c r="Z577" i="3"/>
  <c r="Q535" i="3"/>
  <c r="Z1400" i="3"/>
  <c r="Y1586" i="3"/>
  <c r="Z2348" i="3"/>
  <c r="AA1186" i="3"/>
  <c r="U1415" i="3"/>
  <c r="T2077" i="3"/>
  <c r="Y1036" i="3"/>
  <c r="AA2503" i="3"/>
  <c r="Y1429" i="3"/>
  <c r="S1030" i="3"/>
  <c r="Q1360" i="3"/>
  <c r="Q2285" i="3"/>
  <c r="Z725" i="3"/>
  <c r="T1917" i="3"/>
  <c r="P1426" i="3"/>
  <c r="T1437" i="3"/>
  <c r="AA1415" i="3"/>
  <c r="Y687" i="3"/>
  <c r="P2940" i="3"/>
  <c r="U1908" i="3"/>
  <c r="Y407" i="3"/>
  <c r="T1605" i="3"/>
  <c r="T1901" i="3"/>
  <c r="Q1199" i="3"/>
  <c r="U1340" i="3"/>
  <c r="AA565" i="3"/>
  <c r="U1021" i="3"/>
  <c r="Z1494" i="3"/>
  <c r="Y1065" i="3"/>
  <c r="Y1887" i="3"/>
  <c r="P753" i="3"/>
  <c r="AA1264" i="3"/>
  <c r="AA965" i="3"/>
  <c r="Y2529" i="3"/>
  <c r="T107" i="3"/>
  <c r="Y530" i="3"/>
  <c r="Z454" i="3"/>
  <c r="Y451" i="3"/>
  <c r="S520" i="3"/>
  <c r="AA1597" i="3"/>
  <c r="S1194" i="3"/>
  <c r="P1307" i="3"/>
  <c r="Q2267" i="3"/>
  <c r="Y2736" i="3"/>
  <c r="Z2462" i="3"/>
  <c r="Q346" i="3"/>
  <c r="Z1363" i="3"/>
  <c r="Z1321" i="3"/>
  <c r="AA1148" i="3"/>
  <c r="AA639" i="3"/>
  <c r="S651" i="3"/>
  <c r="Y1432" i="3"/>
  <c r="AA1223" i="3"/>
  <c r="Y1682" i="3"/>
  <c r="Y1100" i="3"/>
  <c r="P1070" i="3"/>
  <c r="S2096" i="3"/>
  <c r="AA1071" i="3"/>
  <c r="S1077" i="3"/>
  <c r="Z448" i="3"/>
  <c r="Q1181" i="3"/>
  <c r="S1443" i="3"/>
  <c r="Q2270" i="3"/>
  <c r="P358" i="3"/>
  <c r="Y992" i="3"/>
  <c r="T916" i="3"/>
  <c r="Z233" i="3"/>
  <c r="AA534" i="3"/>
  <c r="T1278" i="3"/>
  <c r="Q205" i="3"/>
  <c r="AA1399" i="3"/>
  <c r="T1497" i="3"/>
  <c r="U1624" i="3"/>
  <c r="P2031" i="3"/>
  <c r="U1140" i="3"/>
  <c r="T742" i="3"/>
  <c r="Y1149" i="3"/>
  <c r="U31" i="3"/>
  <c r="T644" i="3"/>
  <c r="S1101" i="3"/>
  <c r="Y1906" i="3"/>
  <c r="AA129" i="3"/>
  <c r="S521" i="3"/>
  <c r="AA1350" i="3"/>
  <c r="Y1597" i="3"/>
  <c r="S2493" i="3"/>
  <c r="AA170" i="3"/>
  <c r="U810" i="3"/>
  <c r="Z425" i="3"/>
  <c r="S325" i="3"/>
  <c r="Q307" i="3"/>
  <c r="S755" i="3"/>
  <c r="U440" i="3"/>
  <c r="Q570" i="3"/>
  <c r="T1365" i="3"/>
  <c r="U2085" i="3"/>
  <c r="S679" i="3"/>
  <c r="U646" i="3"/>
  <c r="Y1089" i="3"/>
  <c r="U2804" i="3"/>
  <c r="P1638" i="3"/>
  <c r="Q1461" i="3"/>
  <c r="Y78" i="3"/>
  <c r="Y759" i="3"/>
  <c r="Z2702" i="3"/>
  <c r="T24" i="3"/>
  <c r="S1185" i="3"/>
  <c r="S2799" i="3"/>
  <c r="S1294" i="3"/>
  <c r="S1899" i="3"/>
  <c r="U1268" i="3"/>
  <c r="T2224" i="3"/>
  <c r="U947" i="3"/>
  <c r="AA332" i="3"/>
  <c r="AA1306" i="3"/>
  <c r="Q920" i="3"/>
  <c r="AA1227" i="3"/>
  <c r="Q968" i="3"/>
  <c r="P452" i="3"/>
  <c r="Q1481" i="3"/>
  <c r="U1109" i="3"/>
  <c r="Z899" i="3"/>
  <c r="P1837" i="3"/>
  <c r="AA559" i="3"/>
  <c r="S1035" i="3"/>
  <c r="S922" i="3"/>
  <c r="S63" i="3"/>
  <c r="Z176" i="3"/>
  <c r="AA173" i="3"/>
  <c r="U853" i="3"/>
  <c r="Z2390" i="3"/>
  <c r="Z1308" i="3"/>
  <c r="Z1200" i="3"/>
  <c r="Z245" i="3"/>
  <c r="Q748" i="3"/>
  <c r="T365" i="3"/>
  <c r="Y605" i="3"/>
  <c r="U639" i="3"/>
  <c r="S741" i="3"/>
  <c r="AA1784" i="3"/>
  <c r="Y108" i="3"/>
  <c r="T240" i="3"/>
  <c r="AA411" i="3"/>
  <c r="Y136" i="3"/>
  <c r="T405" i="3"/>
  <c r="T757" i="3"/>
  <c r="AA1391" i="3"/>
  <c r="Z1415" i="3"/>
  <c r="Z285" i="3"/>
  <c r="Z419" i="3"/>
  <c r="AA199" i="3"/>
  <c r="U2233" i="3"/>
  <c r="AA1980" i="3"/>
  <c r="S399" i="3"/>
  <c r="Z107" i="3"/>
  <c r="Y389" i="3"/>
  <c r="Z755" i="3"/>
  <c r="Q917" i="3"/>
  <c r="P967" i="3"/>
  <c r="T1579" i="3"/>
  <c r="P2637" i="3"/>
  <c r="Q1619" i="3"/>
  <c r="Y229" i="3"/>
  <c r="U246" i="3"/>
  <c r="Q676" i="3"/>
  <c r="S1573" i="3"/>
  <c r="Z833" i="3"/>
  <c r="P3126" i="3"/>
  <c r="Q173" i="3"/>
  <c r="Q1370" i="3"/>
  <c r="T3179" i="3"/>
  <c r="AA1054" i="3"/>
  <c r="P483" i="3"/>
  <c r="T503" i="3"/>
  <c r="T788" i="3"/>
  <c r="Z1365" i="3"/>
  <c r="AA499" i="3"/>
  <c r="T1447" i="3"/>
  <c r="Y487" i="3"/>
  <c r="U142" i="3"/>
  <c r="T1389" i="3"/>
  <c r="U632" i="3"/>
  <c r="T313" i="3"/>
  <c r="Z2851" i="3"/>
  <c r="T2334" i="3"/>
  <c r="T1129" i="3"/>
  <c r="Y408" i="3"/>
  <c r="Q1492" i="3"/>
  <c r="AA779" i="3"/>
  <c r="Y1312" i="3"/>
  <c r="Y673" i="3"/>
  <c r="S557" i="3"/>
  <c r="AA977" i="3"/>
  <c r="Q1386" i="3"/>
  <c r="U1318" i="3"/>
  <c r="S861" i="3"/>
  <c r="S833" i="3"/>
  <c r="Z1008" i="3"/>
  <c r="T1126" i="3"/>
  <c r="AA1361" i="3"/>
  <c r="P345" i="3"/>
  <c r="Z562" i="3"/>
  <c r="U2088" i="3"/>
  <c r="T1391" i="3"/>
  <c r="U65" i="3"/>
  <c r="T1286" i="3"/>
  <c r="Q1447" i="3"/>
  <c r="S1426" i="3"/>
  <c r="P965" i="3"/>
  <c r="T774" i="3"/>
  <c r="Y658" i="3"/>
  <c r="AA902" i="3"/>
  <c r="U348" i="3"/>
  <c r="P1071" i="3"/>
  <c r="T1492" i="3"/>
  <c r="Y776" i="3"/>
  <c r="Y1177" i="3"/>
  <c r="U1147" i="3"/>
  <c r="AA1516" i="3"/>
  <c r="U663" i="3"/>
  <c r="Q506" i="3"/>
  <c r="U569" i="3"/>
  <c r="P64" i="3"/>
  <c r="AA1429" i="3"/>
  <c r="S1406" i="3"/>
  <c r="U1148" i="3"/>
  <c r="Q1753" i="3"/>
  <c r="P1194" i="3"/>
  <c r="U1275" i="3"/>
  <c r="Y977" i="3"/>
  <c r="Q1726" i="3"/>
  <c r="Q1340" i="3"/>
  <c r="Y1838" i="3"/>
  <c r="AA929" i="3"/>
  <c r="AA928" i="3"/>
  <c r="S671" i="3"/>
  <c r="P991" i="3"/>
  <c r="Z1663" i="3"/>
  <c r="P774" i="3"/>
  <c r="T58" i="3"/>
  <c r="T952" i="3"/>
  <c r="U1106" i="3"/>
  <c r="Q1620" i="3"/>
  <c r="Q522" i="3"/>
  <c r="S1597" i="3"/>
  <c r="AA951" i="3"/>
  <c r="Q1105" i="3"/>
  <c r="Z1167" i="3"/>
  <c r="S682" i="3"/>
  <c r="T1850" i="3"/>
  <c r="Q2047" i="3"/>
  <c r="Z2587" i="3"/>
  <c r="P3075" i="3"/>
  <c r="S1044" i="3"/>
  <c r="AA1491" i="3"/>
  <c r="Z1878" i="3"/>
  <c r="P1745" i="3"/>
  <c r="P1683" i="3"/>
  <c r="Z1777" i="3"/>
  <c r="U191" i="3"/>
  <c r="S1577" i="3"/>
  <c r="AA2441" i="3"/>
  <c r="Z326" i="3"/>
  <c r="P75" i="3"/>
  <c r="P1549" i="3"/>
  <c r="Q357" i="3"/>
  <c r="AA532" i="3"/>
  <c r="T1630" i="3"/>
  <c r="T2554" i="3"/>
  <c r="P1788" i="3"/>
  <c r="Z563" i="3"/>
  <c r="Z14" i="3"/>
  <c r="Y1102" i="3"/>
  <c r="U1835" i="3"/>
  <c r="Y571" i="3"/>
  <c r="Q861" i="3"/>
  <c r="S1968" i="3"/>
  <c r="S487" i="3"/>
  <c r="T1439" i="3"/>
  <c r="P1210" i="3"/>
  <c r="AA1082" i="3"/>
  <c r="U105" i="3"/>
  <c r="Y869" i="3"/>
  <c r="P2129" i="3"/>
  <c r="U493" i="3"/>
  <c r="Y405" i="3"/>
  <c r="AA8" i="3"/>
  <c r="S546" i="3"/>
  <c r="AA1447" i="3"/>
  <c r="Y569" i="3"/>
  <c r="Z1444" i="3"/>
  <c r="AA1180" i="3"/>
  <c r="Q460" i="3"/>
  <c r="S1750" i="3"/>
  <c r="S1980" i="3"/>
  <c r="Q1284" i="3"/>
  <c r="P1707" i="3"/>
  <c r="U871" i="3"/>
  <c r="P1712" i="3"/>
  <c r="U1607" i="3"/>
  <c r="S319" i="3"/>
  <c r="Y1671" i="3"/>
  <c r="Y1230" i="3"/>
  <c r="Y930" i="3"/>
  <c r="Q1104" i="3"/>
  <c r="Z576" i="3"/>
  <c r="AA1472" i="3"/>
  <c r="Q17" i="3"/>
  <c r="T841" i="3"/>
  <c r="S539" i="3"/>
  <c r="U1387" i="3"/>
  <c r="AA303" i="3"/>
  <c r="AA6" i="3"/>
  <c r="Z1454" i="3"/>
  <c r="Q1384" i="3"/>
  <c r="S898" i="3"/>
  <c r="T900" i="3"/>
  <c r="P107" i="3"/>
  <c r="Y757" i="3"/>
  <c r="P1266" i="3"/>
  <c r="Q448" i="3"/>
  <c r="AA1798" i="3"/>
  <c r="T1572" i="3"/>
  <c r="S902" i="3"/>
  <c r="Y524" i="3"/>
  <c r="P695" i="3"/>
  <c r="U278" i="3"/>
  <c r="AA489" i="3"/>
  <c r="T551" i="3"/>
  <c r="Q367" i="3"/>
  <c r="Q1511" i="3"/>
  <c r="Z1667" i="3"/>
  <c r="T657" i="3"/>
  <c r="Z143" i="3"/>
  <c r="AA1744" i="3"/>
  <c r="Q1638" i="3"/>
  <c r="T1754" i="3"/>
  <c r="S2412" i="3"/>
  <c r="Z123" i="3"/>
  <c r="U324" i="3"/>
  <c r="Y1777" i="3"/>
  <c r="T498" i="3"/>
  <c r="S724" i="3"/>
  <c r="Y1484" i="3"/>
  <c r="S2304" i="3"/>
  <c r="Q1857" i="3"/>
  <c r="P3004" i="3"/>
  <c r="Q170" i="3"/>
  <c r="Y14" i="3"/>
  <c r="Q647" i="3"/>
  <c r="S1068" i="3"/>
  <c r="Z2268" i="3"/>
  <c r="Z1320" i="3"/>
  <c r="Z1076" i="3"/>
  <c r="Z2098" i="3"/>
  <c r="S1499" i="3"/>
  <c r="Q786" i="3"/>
  <c r="Y140" i="3"/>
  <c r="AA1531" i="3"/>
  <c r="AA554" i="3"/>
  <c r="T3061" i="3"/>
  <c r="S2506" i="3"/>
  <c r="P2581" i="3"/>
  <c r="Z1011" i="3"/>
  <c r="T1238" i="3"/>
  <c r="P459" i="3"/>
  <c r="AA38" i="3"/>
  <c r="T1291" i="3"/>
  <c r="Q795" i="3"/>
  <c r="T2210" i="3"/>
  <c r="AA276" i="3"/>
  <c r="U1424" i="3"/>
  <c r="AA508" i="3"/>
  <c r="Q898" i="3"/>
  <c r="P1580" i="3"/>
  <c r="Q680" i="3"/>
  <c r="T2905" i="3"/>
  <c r="AA609" i="3"/>
  <c r="Y1174" i="3"/>
  <c r="T930" i="3"/>
  <c r="AA666" i="3"/>
  <c r="Q1271" i="3"/>
  <c r="S530" i="3"/>
  <c r="P1906" i="3"/>
  <c r="U1439" i="3"/>
  <c r="P1461" i="3"/>
  <c r="T1964" i="3"/>
  <c r="Z2001" i="3"/>
  <c r="S2411" i="3"/>
  <c r="Q1502" i="3"/>
  <c r="Y1717" i="3"/>
  <c r="P2716" i="3"/>
  <c r="U188" i="3"/>
  <c r="S1789" i="3"/>
  <c r="Y909" i="3"/>
  <c r="Z888" i="3"/>
  <c r="S655" i="3"/>
  <c r="P1502" i="3"/>
  <c r="U779" i="3"/>
  <c r="U752" i="3"/>
  <c r="Y1196" i="3"/>
  <c r="P925" i="3"/>
  <c r="U842" i="3"/>
  <c r="Y115" i="3"/>
  <c r="U817" i="3"/>
  <c r="Q685" i="3"/>
  <c r="P1651" i="3"/>
  <c r="AA2110" i="3"/>
  <c r="T862" i="3"/>
  <c r="AA1596" i="3"/>
  <c r="Q833" i="3"/>
  <c r="Z1157" i="3"/>
  <c r="T2355" i="3"/>
  <c r="Q380" i="3"/>
  <c r="AA598" i="3"/>
  <c r="Z985" i="3"/>
  <c r="U340" i="3"/>
  <c r="Y544" i="3"/>
  <c r="P342" i="3"/>
  <c r="T1611" i="3"/>
  <c r="Y1449" i="3"/>
  <c r="Y181" i="3"/>
  <c r="Q1302" i="3"/>
  <c r="Y1532" i="3"/>
  <c r="Y367" i="3"/>
  <c r="Y249" i="3"/>
  <c r="T1453" i="3"/>
  <c r="S1864" i="3"/>
  <c r="AA1018" i="3"/>
  <c r="U861" i="3"/>
  <c r="P455" i="3"/>
  <c r="U528" i="3"/>
  <c r="Y1405" i="3"/>
  <c r="Y187" i="3"/>
  <c r="Y210" i="3"/>
  <c r="AA2031" i="3"/>
  <c r="Z2666" i="3"/>
  <c r="Y953" i="3"/>
  <c r="Q587" i="3"/>
  <c r="P1815" i="3"/>
  <c r="P1108" i="3"/>
  <c r="Q1582" i="3"/>
  <c r="Q249" i="3"/>
  <c r="Y806" i="3"/>
  <c r="T613" i="3"/>
  <c r="U2290" i="3"/>
  <c r="Y1197" i="3"/>
  <c r="U2119" i="3"/>
  <c r="Y1354" i="3"/>
  <c r="Q611" i="3"/>
  <c r="Y2941" i="3"/>
  <c r="S1145" i="3"/>
  <c r="P1180" i="3"/>
  <c r="T829" i="3"/>
  <c r="S587" i="3"/>
  <c r="Y696" i="3"/>
  <c r="AA1829" i="3"/>
  <c r="Y305" i="3"/>
  <c r="T602" i="3"/>
  <c r="Q1133" i="3"/>
  <c r="S264" i="3"/>
  <c r="T901" i="3"/>
  <c r="U1623" i="3"/>
  <c r="AA2016" i="3"/>
  <c r="Q1178" i="3"/>
  <c r="AA1811" i="3"/>
  <c r="U481" i="3"/>
  <c r="Y517" i="3"/>
  <c r="Q1606" i="3"/>
  <c r="U300" i="3"/>
  <c r="AA647" i="3"/>
  <c r="Q2304" i="3"/>
  <c r="Z101" i="3"/>
  <c r="Y2299" i="3"/>
  <c r="T2853" i="3"/>
  <c r="U1473" i="3"/>
  <c r="Y903" i="3"/>
  <c r="Z1493" i="3"/>
  <c r="AA1458" i="3"/>
  <c r="U570" i="3"/>
  <c r="S824" i="3"/>
  <c r="P237" i="3"/>
  <c r="U408" i="3"/>
  <c r="Y1014" i="3"/>
  <c r="S203" i="3"/>
  <c r="AA1330" i="3"/>
  <c r="Q998" i="3"/>
  <c r="Q509" i="3"/>
  <c r="Q756" i="3"/>
  <c r="S704" i="3"/>
  <c r="U1875" i="3"/>
  <c r="T1394" i="3"/>
  <c r="Y318" i="3"/>
  <c r="Z863" i="3"/>
  <c r="U167" i="3"/>
  <c r="AA223" i="3"/>
  <c r="T852" i="3"/>
  <c r="AA635" i="3"/>
  <c r="P760" i="3"/>
  <c r="T2244" i="3"/>
  <c r="T2680" i="3"/>
  <c r="Y1591" i="3"/>
  <c r="Y758" i="3"/>
  <c r="P903" i="3"/>
  <c r="Q2301" i="3"/>
  <c r="S2327" i="3"/>
  <c r="P1613" i="3"/>
  <c r="U527" i="3"/>
  <c r="Z1577" i="3"/>
  <c r="S261" i="3"/>
  <c r="U1594" i="3"/>
  <c r="T516" i="3"/>
  <c r="T302" i="3"/>
  <c r="AA250" i="3"/>
  <c r="Q513" i="3"/>
  <c r="Y1161" i="3"/>
  <c r="T875" i="3"/>
  <c r="U641" i="3"/>
  <c r="Q654" i="3"/>
  <c r="P329" i="3"/>
  <c r="S2846" i="3"/>
  <c r="Y2494" i="3"/>
  <c r="AA203" i="3"/>
  <c r="U45" i="3"/>
  <c r="T756" i="3"/>
  <c r="S2036" i="3"/>
  <c r="Q1048" i="3"/>
  <c r="AA188" i="3"/>
  <c r="U718" i="3"/>
  <c r="Y2915" i="3"/>
  <c r="U1829" i="3"/>
  <c r="S1547" i="3"/>
  <c r="U1086" i="3"/>
  <c r="S2111" i="3"/>
  <c r="Q906" i="3"/>
  <c r="T821" i="3"/>
  <c r="Q955" i="3"/>
  <c r="T2028" i="3"/>
  <c r="T1851" i="3"/>
  <c r="T1257" i="3"/>
  <c r="S599" i="3"/>
  <c r="S813" i="3"/>
  <c r="AA710" i="3"/>
  <c r="S801" i="3"/>
  <c r="Z163" i="3"/>
  <c r="S2953" i="3"/>
  <c r="Y1547" i="3"/>
  <c r="AA747" i="3"/>
  <c r="Z687" i="3"/>
  <c r="Y242" i="3"/>
  <c r="Z2061" i="3"/>
  <c r="U304" i="3"/>
  <c r="T1488" i="3"/>
  <c r="S654" i="3"/>
  <c r="T460" i="3"/>
  <c r="Z949" i="3"/>
  <c r="T1454" i="3"/>
  <c r="S1796" i="3"/>
  <c r="U592" i="3"/>
  <c r="Z168" i="3"/>
  <c r="Y226" i="3"/>
  <c r="P346" i="3"/>
  <c r="Z157" i="3"/>
  <c r="Z1117" i="3"/>
  <c r="U1668" i="3"/>
  <c r="P886" i="3"/>
  <c r="S566" i="3"/>
  <c r="Q1693" i="3"/>
  <c r="Y1557" i="3"/>
  <c r="Y376" i="3"/>
  <c r="Q775" i="3"/>
  <c r="AA665" i="3"/>
  <c r="Y1404" i="3"/>
  <c r="S607" i="3"/>
  <c r="S571" i="3"/>
  <c r="Q382" i="3"/>
  <c r="Q1886" i="3"/>
  <c r="Y1083" i="3"/>
  <c r="S159" i="3"/>
  <c r="T754" i="3"/>
  <c r="U1842" i="3"/>
  <c r="Q2605" i="3"/>
  <c r="P391" i="3"/>
  <c r="Y1159" i="3"/>
  <c r="S897" i="3"/>
  <c r="Q2041" i="3"/>
  <c r="Y1864" i="3"/>
  <c r="Y428" i="3"/>
  <c r="AA342" i="3"/>
  <c r="Y829" i="3"/>
  <c r="S1395" i="3"/>
  <c r="Q1323" i="3"/>
  <c r="Q1675" i="3"/>
  <c r="AA265" i="3"/>
  <c r="T1035" i="3"/>
  <c r="U856" i="3"/>
  <c r="Z770" i="3"/>
  <c r="U1015" i="3"/>
  <c r="Y400" i="3"/>
  <c r="AA908" i="3"/>
  <c r="P1273" i="3"/>
  <c r="S1776" i="3"/>
  <c r="P555" i="3"/>
  <c r="P632" i="3"/>
  <c r="Y279" i="3"/>
  <c r="T2997" i="3"/>
  <c r="U977" i="3"/>
  <c r="Z2320" i="3"/>
  <c r="T1247" i="3"/>
  <c r="U1622" i="3"/>
  <c r="T1503" i="3"/>
  <c r="S328" i="3"/>
  <c r="T681" i="3"/>
  <c r="S958" i="3"/>
  <c r="Z397" i="3"/>
  <c r="AA425" i="3"/>
  <c r="Y1495" i="3"/>
  <c r="S674" i="3"/>
  <c r="S1975" i="3"/>
  <c r="U1144" i="3"/>
  <c r="S2803" i="3"/>
  <c r="S689" i="3"/>
  <c r="AA309" i="3"/>
  <c r="AA2438" i="3"/>
  <c r="AA1263" i="3"/>
  <c r="U830" i="3"/>
  <c r="T2814" i="3"/>
  <c r="S7" i="3"/>
  <c r="Y1018" i="3"/>
  <c r="AA242" i="3"/>
  <c r="Q894" i="3"/>
  <c r="Q1595" i="3"/>
  <c r="Z1687" i="3"/>
  <c r="Z933" i="3"/>
  <c r="Q1230" i="3"/>
  <c r="P1391" i="3"/>
  <c r="Y2392" i="3"/>
  <c r="U1167" i="3"/>
  <c r="U1138" i="3"/>
  <c r="P203" i="3"/>
  <c r="Z640" i="3"/>
  <c r="Q1752" i="3"/>
  <c r="P597" i="3"/>
  <c r="Q746" i="3"/>
  <c r="Q1730" i="3"/>
  <c r="Q2972" i="3"/>
  <c r="Q1397" i="3"/>
  <c r="T748" i="3"/>
  <c r="Y966" i="3"/>
  <c r="Q1238" i="3"/>
  <c r="S709" i="3"/>
  <c r="U82" i="3"/>
  <c r="S1286" i="3"/>
  <c r="P985" i="3"/>
  <c r="AA1044" i="3"/>
  <c r="AA1605" i="3"/>
  <c r="Q593" i="3"/>
  <c r="Q63" i="3"/>
  <c r="Y787" i="3"/>
  <c r="AA841" i="3"/>
  <c r="Q370" i="3"/>
  <c r="Z1038" i="3"/>
  <c r="U1008" i="3"/>
  <c r="Q1520" i="3"/>
  <c r="U2247" i="3"/>
  <c r="P1372" i="3"/>
  <c r="T2464" i="3"/>
  <c r="U125" i="3"/>
  <c r="P362" i="3"/>
  <c r="Z357" i="3"/>
  <c r="Z1349" i="3"/>
  <c r="Q442" i="3"/>
  <c r="P2186" i="3"/>
  <c r="T710" i="3"/>
  <c r="Y511" i="3"/>
  <c r="S1302" i="3"/>
  <c r="Z1426" i="3"/>
  <c r="U1011" i="3"/>
  <c r="U541" i="3"/>
  <c r="AA541" i="3"/>
  <c r="P1764" i="3"/>
  <c r="P592" i="3"/>
  <c r="Y667" i="3"/>
  <c r="Z1385" i="3"/>
  <c r="T1947" i="3"/>
  <c r="P1394" i="3"/>
  <c r="Q650" i="3"/>
  <c r="U175" i="3"/>
  <c r="Z231" i="3"/>
  <c r="AA1351" i="3"/>
  <c r="Y141" i="3"/>
  <c r="S973" i="3"/>
  <c r="P1142" i="3"/>
  <c r="Y64" i="3"/>
  <c r="Z1547" i="3"/>
  <c r="AA537" i="3"/>
  <c r="Q209" i="3"/>
  <c r="U321" i="3"/>
  <c r="S578" i="3"/>
  <c r="T899" i="3"/>
  <c r="Y1534" i="3"/>
  <c r="Y1132" i="3"/>
  <c r="Z1550" i="3"/>
  <c r="T2048" i="3"/>
  <c r="T62" i="3"/>
  <c r="U533" i="3"/>
  <c r="Y241" i="3"/>
  <c r="T63" i="3"/>
  <c r="Y808" i="3"/>
  <c r="S1766" i="3"/>
  <c r="T779" i="3"/>
  <c r="AA1633" i="3"/>
  <c r="T1710" i="3"/>
  <c r="T1098" i="3"/>
  <c r="U2617" i="3"/>
  <c r="T290" i="3"/>
  <c r="U1823" i="3"/>
  <c r="P678" i="3"/>
  <c r="S859" i="3"/>
  <c r="Q489" i="3"/>
  <c r="Y771" i="3"/>
  <c r="Y905" i="3"/>
  <c r="AA1557" i="3"/>
  <c r="P752" i="3"/>
  <c r="T1811" i="3"/>
  <c r="S793" i="3"/>
  <c r="S1621" i="3"/>
  <c r="P138" i="3"/>
  <c r="S1224" i="3"/>
  <c r="Z15" i="3"/>
  <c r="Q503" i="3"/>
  <c r="Y1215" i="3"/>
  <c r="T113" i="3"/>
  <c r="Y327" i="3"/>
  <c r="Q584" i="3"/>
  <c r="T680" i="3"/>
  <c r="Z981" i="3"/>
  <c r="AA625" i="3"/>
  <c r="Y897" i="3"/>
  <c r="U751" i="3"/>
  <c r="AA1172" i="3"/>
  <c r="Q6" i="3"/>
  <c r="U596" i="3"/>
  <c r="T440" i="3"/>
  <c r="U1282" i="3"/>
  <c r="Z902" i="3"/>
  <c r="U1871" i="3"/>
  <c r="Y2197" i="3"/>
  <c r="U971" i="3"/>
  <c r="AA1178" i="3"/>
  <c r="Z736" i="3"/>
  <c r="Z1240" i="3"/>
  <c r="Z499" i="3"/>
  <c r="AA204" i="3"/>
  <c r="T1499" i="3"/>
  <c r="S913" i="3"/>
  <c r="S1096" i="3"/>
  <c r="AA933" i="3"/>
  <c r="U786" i="3"/>
  <c r="S2213" i="3"/>
  <c r="T769" i="3"/>
  <c r="Q247" i="3"/>
  <c r="Y11" i="3"/>
  <c r="Z581" i="3"/>
  <c r="AA103" i="3"/>
  <c r="T266" i="3"/>
  <c r="S191" i="3"/>
  <c r="Y479" i="3"/>
  <c r="P1732" i="3"/>
  <c r="S2477" i="3"/>
  <c r="Q683" i="3"/>
  <c r="Q1790" i="3"/>
  <c r="S825" i="3"/>
  <c r="AA1920" i="3"/>
  <c r="Z1684" i="3"/>
  <c r="Y1326" i="3"/>
  <c r="S2200" i="3"/>
  <c r="Y1968" i="3"/>
  <c r="S2130" i="3"/>
  <c r="Q575" i="3"/>
  <c r="U1253" i="3"/>
  <c r="Y1156" i="3"/>
  <c r="X1211" i="3"/>
  <c r="Y973" i="3"/>
  <c r="P825" i="3"/>
  <c r="U1879" i="3"/>
  <c r="AA2018" i="3"/>
  <c r="AA1171" i="3"/>
  <c r="P1579" i="3"/>
  <c r="Y110" i="3"/>
  <c r="Y63" i="3"/>
  <c r="Z766" i="3"/>
  <c r="S2054" i="3"/>
  <c r="Z1022" i="3"/>
  <c r="Y1232" i="3"/>
  <c r="Z364" i="3"/>
  <c r="Q78" i="3"/>
  <c r="P1429" i="3"/>
  <c r="Y2167" i="3"/>
  <c r="Z455" i="3"/>
  <c r="Y105" i="3"/>
  <c r="Z2717" i="3"/>
  <c r="AA257" i="3"/>
  <c r="Z333" i="3"/>
  <c r="T2285" i="3"/>
  <c r="Q434" i="3"/>
  <c r="T549" i="3"/>
  <c r="P252" i="3"/>
  <c r="T1070" i="3"/>
  <c r="Y1246" i="3"/>
  <c r="T773" i="3"/>
  <c r="T466" i="3"/>
  <c r="Q1098" i="3"/>
  <c r="P1856" i="3"/>
  <c r="Y35" i="3"/>
  <c r="S1923" i="3"/>
  <c r="Y958" i="3"/>
  <c r="Z1532" i="3"/>
  <c r="Z1442" i="3"/>
  <c r="P820" i="3"/>
  <c r="P168" i="3"/>
  <c r="S1087" i="3"/>
  <c r="AA1926" i="3"/>
  <c r="Y635" i="3"/>
  <c r="U626" i="3"/>
  <c r="Z1084" i="3"/>
  <c r="S1498" i="3"/>
  <c r="Y805" i="3"/>
  <c r="AA423" i="3"/>
  <c r="T364" i="3"/>
  <c r="Z1793" i="3"/>
  <c r="T967" i="3"/>
  <c r="U782" i="3"/>
  <c r="U1009" i="3"/>
  <c r="Z309" i="3"/>
  <c r="AA435" i="3"/>
  <c r="T2798" i="3"/>
  <c r="Q951" i="3"/>
  <c r="Q592" i="3"/>
  <c r="P1159" i="3"/>
  <c r="Z283" i="3"/>
  <c r="T683" i="3"/>
  <c r="U1411" i="3"/>
  <c r="S235" i="3"/>
  <c r="Q725" i="3"/>
  <c r="P806" i="3"/>
  <c r="AA2064" i="3"/>
  <c r="U747" i="3"/>
  <c r="Y1258" i="3"/>
  <c r="Y1293" i="3"/>
  <c r="Y1544" i="3"/>
  <c r="Z1401" i="3"/>
  <c r="Q3020" i="3"/>
  <c r="P813" i="3"/>
  <c r="T636" i="3"/>
  <c r="AA139" i="3"/>
  <c r="AA412" i="3"/>
  <c r="T1210" i="3"/>
  <c r="T622" i="3"/>
  <c r="Z1166" i="3"/>
  <c r="T1730" i="3"/>
  <c r="Z3285" i="3"/>
  <c r="Y186" i="3"/>
  <c r="S337" i="3"/>
  <c r="Y1628" i="3"/>
  <c r="Q622" i="3"/>
  <c r="P688" i="3"/>
  <c r="T2260" i="3"/>
  <c r="Y779" i="3"/>
  <c r="Z1096" i="3"/>
  <c r="AA1053" i="3"/>
  <c r="S1933" i="3"/>
  <c r="T1144" i="3"/>
  <c r="U1139" i="3"/>
  <c r="T2841" i="3"/>
  <c r="Z3102" i="3"/>
  <c r="P1359" i="3"/>
  <c r="AA2010" i="3"/>
  <c r="Z1362" i="3"/>
  <c r="Q1435" i="3"/>
  <c r="S656" i="3"/>
  <c r="Y2525" i="3"/>
  <c r="S1330" i="3"/>
  <c r="T964" i="3"/>
  <c r="U1900" i="3"/>
  <c r="Z889" i="3"/>
  <c r="S660" i="3"/>
  <c r="P1629" i="3"/>
  <c r="Q447" i="3"/>
  <c r="Y1238" i="3"/>
  <c r="T676" i="3"/>
  <c r="Z1717" i="3"/>
  <c r="Y1630" i="3"/>
  <c r="S1135" i="3"/>
  <c r="U878" i="3"/>
  <c r="U703" i="3"/>
  <c r="Z265" i="3"/>
  <c r="P333" i="3"/>
  <c r="Z1452" i="3"/>
  <c r="U647" i="3"/>
  <c r="U1017" i="3"/>
  <c r="U636" i="3"/>
  <c r="T459" i="3"/>
  <c r="Q1334" i="3"/>
  <c r="U1789" i="3"/>
  <c r="AA361" i="3"/>
  <c r="Y1993" i="3"/>
  <c r="Q2140" i="3"/>
  <c r="Q178" i="3"/>
  <c r="S1985" i="3"/>
  <c r="AA1327" i="3"/>
  <c r="P853" i="3"/>
  <c r="Y598" i="3"/>
  <c r="U1502" i="3"/>
  <c r="U936" i="3"/>
  <c r="Z424" i="3"/>
  <c r="P343" i="3"/>
  <c r="Y399" i="3"/>
  <c r="P1620" i="3"/>
  <c r="U1217" i="3"/>
  <c r="Q94" i="3"/>
  <c r="Q483" i="3"/>
  <c r="U621" i="3"/>
  <c r="Z256" i="3"/>
  <c r="Y1099" i="3"/>
  <c r="AA218" i="3"/>
  <c r="S395" i="3"/>
  <c r="Y1120" i="3"/>
  <c r="S1812" i="3"/>
  <c r="T1479" i="3"/>
  <c r="Y104" i="3"/>
  <c r="P1487" i="3"/>
  <c r="AA1425" i="3"/>
  <c r="U1071" i="3"/>
  <c r="Y2888" i="3"/>
  <c r="Z1114" i="3"/>
  <c r="Z534" i="3"/>
  <c r="T1288" i="3"/>
  <c r="Y2623" i="3"/>
  <c r="AA1629" i="3"/>
  <c r="U652" i="3"/>
  <c r="Q617" i="3"/>
  <c r="AA1801" i="3"/>
  <c r="S2918" i="3"/>
  <c r="S1908" i="3"/>
  <c r="Y250" i="3"/>
  <c r="Z127" i="3"/>
  <c r="S190" i="3"/>
  <c r="AA2061" i="3"/>
  <c r="AA299" i="3"/>
  <c r="T956" i="3"/>
  <c r="AA1010" i="3"/>
  <c r="S1517" i="3"/>
  <c r="AA648" i="3"/>
  <c r="Q1453" i="3"/>
  <c r="Q715" i="3"/>
  <c r="U716" i="3"/>
  <c r="P975" i="3"/>
  <c r="Z2293" i="3"/>
  <c r="S734" i="3"/>
  <c r="Y1720" i="3"/>
  <c r="AA3096" i="3"/>
  <c r="AA437" i="3"/>
  <c r="S1570" i="3"/>
  <c r="S1207" i="3"/>
  <c r="Q1213" i="3"/>
  <c r="P701" i="3"/>
  <c r="Q1661" i="3"/>
  <c r="Q131" i="3"/>
  <c r="T358" i="3"/>
  <c r="Z804" i="3"/>
  <c r="P1257" i="3"/>
  <c r="Q973" i="3"/>
  <c r="P1196" i="3"/>
  <c r="Y222" i="3"/>
  <c r="U1360" i="3"/>
  <c r="Y780" i="3"/>
  <c r="T741" i="3"/>
  <c r="T1666" i="3"/>
  <c r="Z951" i="3"/>
  <c r="Q2161" i="3"/>
  <c r="U1450" i="3"/>
  <c r="Z1244" i="3"/>
  <c r="T1057" i="3"/>
  <c r="Y159" i="3"/>
  <c r="Z1846" i="3"/>
  <c r="S2171" i="3"/>
  <c r="AA596" i="3"/>
  <c r="S1115" i="3"/>
  <c r="T309" i="3"/>
  <c r="T932" i="3"/>
  <c r="AA1057" i="3"/>
  <c r="Y755" i="3"/>
  <c r="P1324" i="3"/>
  <c r="Q1022" i="3"/>
  <c r="AA952" i="3"/>
  <c r="P1822" i="3"/>
  <c r="Y835" i="3"/>
  <c r="S1730" i="3"/>
  <c r="S324" i="3"/>
  <c r="Z669" i="3"/>
  <c r="U1647" i="3"/>
  <c r="Y766" i="3"/>
  <c r="T461" i="3"/>
  <c r="U1999" i="3"/>
  <c r="Q164" i="3"/>
  <c r="T2674" i="3"/>
  <c r="U1499" i="3"/>
  <c r="Y1408" i="3"/>
  <c r="P739" i="3"/>
  <c r="AA1631" i="3"/>
  <c r="Z1397" i="3"/>
  <c r="S1266" i="3"/>
  <c r="S1641" i="3"/>
  <c r="Y2127" i="3"/>
  <c r="P2542" i="3"/>
  <c r="AA2929" i="3"/>
  <c r="T1633" i="3"/>
  <c r="Z1179" i="3"/>
  <c r="P1466" i="3"/>
  <c r="P907" i="3"/>
  <c r="P945" i="3"/>
  <c r="Z704" i="3"/>
  <c r="AA2022" i="3"/>
  <c r="T1483" i="3"/>
  <c r="U1739" i="3"/>
  <c r="Z856" i="3"/>
  <c r="P161" i="3"/>
  <c r="Z627" i="3"/>
  <c r="T778" i="3"/>
  <c r="AA1212" i="3"/>
  <c r="T497" i="3"/>
  <c r="T1119" i="3"/>
  <c r="U2139" i="3"/>
  <c r="Y450" i="3"/>
  <c r="Y2949" i="3"/>
  <c r="P1993" i="3"/>
  <c r="Q1684" i="3"/>
  <c r="AA1559" i="3"/>
  <c r="Z1737" i="3"/>
  <c r="S2977" i="3"/>
  <c r="Q2790" i="3"/>
  <c r="T2088" i="3"/>
  <c r="U771" i="3"/>
  <c r="U689" i="3"/>
  <c r="AA617" i="3"/>
  <c r="Y949" i="3"/>
  <c r="AA1448" i="3"/>
  <c r="Y622" i="3"/>
  <c r="Y743" i="3"/>
  <c r="Z1348" i="3"/>
  <c r="U882" i="3"/>
  <c r="U660" i="3"/>
  <c r="T552" i="3"/>
  <c r="U1361" i="3"/>
  <c r="AA705" i="3"/>
  <c r="Q163" i="3"/>
  <c r="P3282" i="3"/>
  <c r="S714" i="3"/>
  <c r="U491" i="3"/>
  <c r="Y2058" i="3"/>
  <c r="Y384" i="3"/>
  <c r="AA1042" i="3"/>
  <c r="S488" i="3"/>
  <c r="Y2287" i="3"/>
  <c r="Q1291" i="3"/>
  <c r="Z2756" i="3"/>
  <c r="Z708" i="3"/>
  <c r="Z859" i="3"/>
  <c r="Q1555" i="3"/>
  <c r="U1503" i="3"/>
  <c r="Q2207" i="3"/>
  <c r="Z446" i="3"/>
  <c r="Y489" i="3"/>
  <c r="AA1530" i="3"/>
  <c r="AA2436" i="3"/>
  <c r="S2634" i="3"/>
  <c r="Q1809" i="3"/>
  <c r="P351" i="3"/>
  <c r="S388" i="3"/>
  <c r="P1295" i="3"/>
  <c r="T2940" i="3"/>
  <c r="Z302" i="3"/>
  <c r="U1273" i="3"/>
  <c r="T1430" i="3"/>
  <c r="U27" i="3"/>
  <c r="Y556" i="3"/>
  <c r="P2796" i="3"/>
  <c r="Z649" i="3"/>
  <c r="P1824" i="3"/>
  <c r="Q2192" i="3"/>
  <c r="U261" i="3"/>
  <c r="AA1039" i="3"/>
  <c r="T1915" i="3"/>
  <c r="S146" i="3"/>
  <c r="Q1646" i="3"/>
  <c r="Q1233" i="3"/>
  <c r="U1569" i="3"/>
  <c r="P1834" i="3"/>
  <c r="T1957" i="3"/>
  <c r="S99" i="3"/>
  <c r="Y1314" i="3"/>
  <c r="S1128" i="3"/>
  <c r="Q275" i="3"/>
  <c r="Q857" i="3"/>
  <c r="Q1976" i="3"/>
  <c r="Q337" i="3"/>
  <c r="T1043" i="3"/>
  <c r="Z38" i="3"/>
  <c r="T374" i="3"/>
  <c r="S1381" i="3"/>
  <c r="T1841" i="3"/>
  <c r="T1180" i="3"/>
  <c r="U1574" i="3"/>
  <c r="T1400" i="3"/>
  <c r="Z924" i="3"/>
  <c r="AA91" i="3"/>
  <c r="S871" i="3"/>
  <c r="S1783" i="3"/>
  <c r="T1235" i="3"/>
  <c r="Z938" i="3"/>
  <c r="P572" i="3"/>
  <c r="P1280" i="3"/>
  <c r="Y838" i="3"/>
  <c r="T910" i="3"/>
  <c r="P1229" i="3"/>
  <c r="T648" i="3"/>
  <c r="Q710" i="3"/>
  <c r="AA1898" i="3"/>
  <c r="Z356" i="3"/>
  <c r="AA1022" i="3"/>
  <c r="Z47" i="3"/>
  <c r="U1134" i="3"/>
  <c r="Y51" i="3"/>
  <c r="Z254" i="3"/>
  <c r="P756" i="3"/>
  <c r="Q2086" i="3"/>
  <c r="S469" i="3"/>
  <c r="Z1954" i="3"/>
  <c r="U886" i="3"/>
  <c r="Y101" i="3"/>
  <c r="T414" i="3"/>
  <c r="Q269" i="3"/>
  <c r="Q2084" i="3"/>
  <c r="S1229" i="3"/>
  <c r="Q1138" i="3"/>
  <c r="AA2004" i="3"/>
  <c r="Z2112" i="3"/>
  <c r="P863" i="3"/>
  <c r="U1458" i="3"/>
  <c r="U2458" i="3"/>
  <c r="U2444" i="3"/>
  <c r="Y2520" i="3"/>
  <c r="S621" i="3"/>
  <c r="U809" i="3"/>
  <c r="S807" i="3"/>
  <c r="Y1163" i="3"/>
  <c r="U687" i="3"/>
  <c r="U1481" i="3"/>
  <c r="Y812" i="3"/>
  <c r="U54" i="3"/>
  <c r="Y834" i="3"/>
  <c r="P1420" i="3"/>
  <c r="Y984" i="3"/>
  <c r="Q373" i="3"/>
  <c r="Y941" i="3"/>
  <c r="S231" i="3"/>
  <c r="Y302" i="3"/>
  <c r="P724" i="3"/>
  <c r="U1621" i="3"/>
  <c r="P128" i="3"/>
  <c r="P2227" i="3"/>
  <c r="T253" i="3"/>
  <c r="P2064" i="3"/>
  <c r="P738" i="3"/>
  <c r="T1224" i="3"/>
  <c r="AA495" i="3"/>
  <c r="U118" i="3"/>
  <c r="AA1534" i="3"/>
  <c r="Q494" i="3"/>
  <c r="AA491" i="3"/>
  <c r="AA1070" i="3"/>
  <c r="Y1023" i="3"/>
  <c r="Q854" i="3"/>
  <c r="U496" i="3"/>
  <c r="P603" i="3"/>
  <c r="S392" i="3"/>
  <c r="AA28" i="3"/>
  <c r="Y1327" i="3"/>
  <c r="Q226" i="3"/>
  <c r="S921" i="3"/>
  <c r="AA577" i="3"/>
  <c r="T527" i="3"/>
  <c r="T31" i="3"/>
  <c r="U1507" i="3"/>
  <c r="U1105" i="3"/>
  <c r="Q932" i="3"/>
  <c r="AA501" i="3"/>
  <c r="AA522" i="3"/>
  <c r="S472" i="3"/>
  <c r="P864" i="3"/>
  <c r="S1669" i="3"/>
  <c r="S1412" i="3"/>
  <c r="AA1045" i="3"/>
  <c r="U392" i="3"/>
  <c r="Y976" i="3"/>
  <c r="U1054" i="3"/>
  <c r="T651" i="3"/>
  <c r="Z288" i="3"/>
  <c r="Z416" i="3"/>
  <c r="Y1426" i="3"/>
  <c r="Z1703" i="3"/>
  <c r="S614" i="3"/>
  <c r="S425" i="3"/>
  <c r="U422" i="3"/>
  <c r="P733" i="3"/>
  <c r="P286" i="3"/>
  <c r="Z1124" i="3"/>
  <c r="Y3112" i="3"/>
  <c r="P3201" i="3"/>
  <c r="P387" i="3"/>
  <c r="Z33" i="3"/>
  <c r="Q172" i="3"/>
  <c r="T1355" i="3"/>
  <c r="U1287" i="3"/>
  <c r="P904" i="3"/>
  <c r="AA1575" i="3"/>
  <c r="AA1207" i="3"/>
  <c r="Z1172" i="3"/>
  <c r="Q1311" i="3"/>
  <c r="U619" i="3"/>
  <c r="T2958" i="3"/>
  <c r="S62" i="3"/>
  <c r="S106" i="3"/>
  <c r="P1321" i="3"/>
  <c r="T243" i="3"/>
  <c r="Y184" i="3"/>
  <c r="P1777" i="3"/>
  <c r="AA546" i="3"/>
  <c r="U1462" i="3"/>
  <c r="U2402" i="3"/>
  <c r="S1161" i="3"/>
  <c r="AA2829" i="3"/>
  <c r="AA369" i="3"/>
  <c r="AA396" i="3"/>
  <c r="AA2561" i="3"/>
  <c r="Z442" i="3"/>
  <c r="Q662" i="3"/>
  <c r="Z1626" i="3"/>
  <c r="S2480" i="3"/>
  <c r="AA1548" i="3"/>
  <c r="Z423" i="3"/>
  <c r="P573" i="3"/>
  <c r="T586" i="3"/>
  <c r="P1150" i="3"/>
  <c r="T46" i="3"/>
  <c r="T726" i="3"/>
  <c r="AA1589" i="3"/>
  <c r="P1870" i="3"/>
  <c r="Y911" i="3"/>
  <c r="U468" i="3"/>
  <c r="Q458" i="3"/>
  <c r="Q1798" i="3"/>
  <c r="S2061" i="3"/>
  <c r="AA531" i="3"/>
  <c r="Y19" i="3"/>
  <c r="Y1773" i="3"/>
  <c r="AA1169" i="3"/>
  <c r="Z2750" i="3"/>
  <c r="AA763" i="3"/>
  <c r="S1399" i="3"/>
  <c r="U778" i="3"/>
  <c r="Q942" i="3"/>
  <c r="AA764" i="3"/>
  <c r="Q986" i="3"/>
  <c r="Y2186" i="3"/>
  <c r="U661" i="3"/>
  <c r="S1149" i="3"/>
  <c r="T1870" i="3"/>
  <c r="T2113" i="3"/>
  <c r="Q1027" i="3"/>
  <c r="Y883" i="3"/>
  <c r="Q1241" i="3"/>
  <c r="Z664" i="3"/>
  <c r="U305" i="3"/>
  <c r="P1124" i="3"/>
  <c r="Y1577" i="3"/>
  <c r="Z342" i="3"/>
  <c r="P706" i="3"/>
  <c r="S140" i="3"/>
  <c r="AA1062" i="3"/>
  <c r="P796" i="3"/>
  <c r="S1388" i="3"/>
  <c r="S1398" i="3"/>
  <c r="Z747" i="3"/>
  <c r="Z1776" i="3"/>
  <c r="AA1334" i="3"/>
  <c r="Z1639" i="3"/>
  <c r="AA168" i="3"/>
  <c r="T447" i="3"/>
  <c r="Y529" i="3"/>
  <c r="U1368" i="3"/>
  <c r="AA1366" i="3"/>
  <c r="Y2117" i="3"/>
  <c r="Y1571" i="3"/>
  <c r="T879" i="3"/>
  <c r="Y1129" i="3"/>
  <c r="Z2188" i="3"/>
  <c r="Z426" i="3"/>
  <c r="Z1092" i="3"/>
  <c r="AA836" i="3"/>
  <c r="U937" i="3"/>
  <c r="P2034" i="3"/>
  <c r="Q421" i="3"/>
  <c r="P1925" i="3"/>
  <c r="Z1517" i="3"/>
  <c r="AA19" i="3"/>
  <c r="Y1042" i="3"/>
  <c r="T585" i="3"/>
  <c r="T771" i="3"/>
  <c r="T856" i="3"/>
  <c r="T1263" i="3"/>
  <c r="Q413" i="3"/>
  <c r="P506" i="3"/>
  <c r="P2611" i="3"/>
  <c r="Z1429" i="3"/>
  <c r="U1377" i="3"/>
  <c r="Z779" i="3"/>
  <c r="AA277" i="3"/>
  <c r="P957" i="3"/>
  <c r="T1618" i="3"/>
  <c r="T1956" i="3"/>
  <c r="Z1199" i="3"/>
  <c r="S126" i="3"/>
  <c r="S836" i="3"/>
  <c r="Q646" i="3"/>
  <c r="P2871" i="3"/>
  <c r="T1457" i="3"/>
  <c r="Z918" i="3"/>
  <c r="Y1637" i="3"/>
  <c r="U239" i="3"/>
  <c r="Z676" i="3"/>
  <c r="Z1350" i="3"/>
  <c r="T626" i="3"/>
  <c r="S1146" i="3"/>
  <c r="Z1680" i="3"/>
  <c r="T1164" i="3"/>
  <c r="Z1496" i="3"/>
  <c r="Z1344" i="3"/>
  <c r="AA1019" i="3"/>
  <c r="P1625" i="3"/>
  <c r="Y2028" i="3"/>
  <c r="R2992" i="3"/>
  <c r="AA2535" i="3"/>
  <c r="AA1043" i="3"/>
  <c r="AA233" i="3"/>
  <c r="U799" i="3"/>
  <c r="P378" i="3"/>
  <c r="Z438" i="3"/>
  <c r="P1233" i="3"/>
  <c r="U1705" i="3"/>
  <c r="Y431" i="3"/>
  <c r="T1100" i="3"/>
  <c r="S2599" i="3"/>
  <c r="U85" i="3"/>
  <c r="S1193" i="3"/>
  <c r="Z1673" i="3"/>
  <c r="Z1545" i="3"/>
  <c r="P1803" i="3"/>
  <c r="T67" i="3"/>
  <c r="T1459" i="3"/>
  <c r="P577" i="3"/>
  <c r="U1087" i="3"/>
  <c r="Q1573" i="3"/>
  <c r="Y647" i="3"/>
  <c r="T1201" i="3"/>
  <c r="Y75" i="3"/>
  <c r="AA993" i="3"/>
  <c r="Y1802" i="3"/>
  <c r="Q1534" i="3"/>
  <c r="T723" i="3"/>
  <c r="AA66" i="3"/>
  <c r="P1586" i="3"/>
  <c r="S142" i="3"/>
  <c r="AA1727" i="3"/>
  <c r="S739" i="3"/>
  <c r="Y1465" i="3"/>
  <c r="U1058" i="3"/>
  <c r="U1560" i="3"/>
  <c r="S440" i="3"/>
  <c r="S1267" i="3"/>
  <c r="Z801" i="3"/>
  <c r="U1425" i="3"/>
  <c r="P1079" i="3"/>
  <c r="Y548" i="3"/>
  <c r="U1850" i="3"/>
  <c r="P552" i="3"/>
  <c r="AA1166" i="3"/>
  <c r="U775" i="3"/>
  <c r="Q1195" i="3"/>
  <c r="Z1136" i="3"/>
  <c r="Z753" i="3"/>
  <c r="P1014" i="3"/>
  <c r="Q609" i="3"/>
  <c r="Q184" i="3"/>
  <c r="Z1318" i="3"/>
  <c r="T620" i="3"/>
  <c r="AA868" i="3"/>
  <c r="Y1471" i="3"/>
  <c r="P335" i="3"/>
  <c r="S2155" i="3"/>
  <c r="AA1278" i="3"/>
  <c r="Z1003" i="3"/>
  <c r="Z2279" i="3"/>
  <c r="S1684" i="3"/>
  <c r="Y1319" i="3"/>
  <c r="Q1613" i="3"/>
  <c r="S1126" i="3"/>
  <c r="Z760" i="3"/>
  <c r="Y575" i="3"/>
  <c r="Y74" i="3"/>
  <c r="S535" i="3"/>
  <c r="U1098" i="3"/>
  <c r="U1792" i="3"/>
  <c r="AA2089" i="3"/>
  <c r="Z682" i="3"/>
  <c r="AA1457" i="3"/>
  <c r="Y1130" i="3"/>
  <c r="U1000" i="3"/>
  <c r="Q577" i="3"/>
  <c r="S141" i="3"/>
  <c r="Q1979" i="3"/>
  <c r="S775" i="3"/>
  <c r="T3303" i="3"/>
  <c r="AA2187" i="3"/>
  <c r="Y644" i="3"/>
  <c r="P2306" i="3"/>
  <c r="S377" i="3"/>
  <c r="Y938" i="3"/>
  <c r="Q868" i="3"/>
  <c r="T395" i="3"/>
  <c r="P340" i="3"/>
  <c r="Q66" i="3"/>
  <c r="Z584" i="3"/>
  <c r="S1151" i="3"/>
  <c r="U880" i="3"/>
  <c r="T1752" i="3"/>
  <c r="T513" i="3"/>
  <c r="U653" i="3"/>
  <c r="R866" i="3"/>
  <c r="AA1206" i="3"/>
  <c r="Y1201" i="3"/>
  <c r="U1003" i="3"/>
  <c r="T605" i="3"/>
  <c r="Q391" i="3"/>
  <c r="T1716" i="3"/>
  <c r="S1522" i="3"/>
  <c r="T1038" i="3"/>
  <c r="T340" i="3"/>
  <c r="Q1151" i="3"/>
  <c r="AA450" i="3"/>
  <c r="T588" i="3"/>
  <c r="P1662" i="3"/>
  <c r="U758" i="3"/>
  <c r="Z270" i="3"/>
  <c r="Q1506" i="3"/>
  <c r="S421" i="3"/>
  <c r="Y918" i="3"/>
  <c r="P869" i="3"/>
  <c r="AA888" i="3"/>
  <c r="Q1978" i="3"/>
  <c r="U1395" i="3"/>
  <c r="AA1441" i="3"/>
  <c r="P2075" i="3"/>
  <c r="P604" i="3"/>
  <c r="Y433" i="3"/>
  <c r="T1052" i="3"/>
  <c r="P1527" i="3"/>
  <c r="P397" i="3"/>
  <c r="Q446" i="3"/>
  <c r="T858" i="3"/>
  <c r="Y203" i="3"/>
  <c r="AA637" i="3"/>
  <c r="U2198" i="3"/>
  <c r="AA455" i="3"/>
  <c r="S900" i="3"/>
  <c r="P1038" i="3"/>
  <c r="P571" i="3"/>
  <c r="Q1594" i="3"/>
  <c r="P344" i="3"/>
  <c r="P658" i="3"/>
  <c r="Y929" i="3"/>
  <c r="P187" i="3"/>
  <c r="Y1233" i="3"/>
  <c r="Q529" i="3"/>
  <c r="P1958" i="3"/>
  <c r="Z67" i="3"/>
  <c r="Z1815" i="3"/>
  <c r="Q1268" i="3"/>
  <c r="Y2057" i="3"/>
  <c r="S2406" i="3"/>
  <c r="Y826" i="3"/>
  <c r="T639" i="3"/>
  <c r="AA2228" i="3"/>
  <c r="S2222" i="3"/>
  <c r="U1027" i="3"/>
  <c r="T1875" i="3"/>
  <c r="Q478" i="3"/>
  <c r="Z470" i="3"/>
  <c r="Z117" i="3"/>
  <c r="U854" i="3"/>
  <c r="Q814" i="3"/>
  <c r="S164" i="3"/>
  <c r="T832" i="3"/>
  <c r="T264" i="3"/>
  <c r="AA838" i="3"/>
  <c r="Z16" i="3"/>
  <c r="U513" i="3"/>
  <c r="Q1718" i="3"/>
  <c r="Y1045" i="3"/>
  <c r="U697" i="3"/>
  <c r="T1173" i="3"/>
  <c r="Z1075" i="3"/>
  <c r="Q718" i="3"/>
  <c r="Y1391" i="3"/>
  <c r="T1569" i="3"/>
  <c r="Z671" i="3"/>
  <c r="P1808" i="3"/>
  <c r="S1020" i="3"/>
  <c r="Y884" i="3"/>
  <c r="P532" i="3"/>
  <c r="AA845" i="3"/>
  <c r="U807" i="3"/>
  <c r="Q1725" i="3"/>
  <c r="Z479" i="3"/>
  <c r="S1950" i="3"/>
  <c r="Q630" i="3"/>
  <c r="S744" i="3"/>
  <c r="Y1476" i="3"/>
  <c r="S559" i="3"/>
  <c r="Y513" i="3"/>
  <c r="Q1062" i="3"/>
  <c r="Y17" i="3"/>
  <c r="Y1634" i="3"/>
  <c r="U1199" i="3"/>
  <c r="Y2113" i="3"/>
  <c r="Y1289" i="3"/>
  <c r="T873" i="3"/>
  <c r="Z1145" i="3"/>
  <c r="Z750" i="3"/>
  <c r="P1944" i="3"/>
  <c r="Q1776" i="3"/>
  <c r="T325" i="3"/>
  <c r="Z638" i="3"/>
  <c r="AA653" i="3"/>
  <c r="Q933" i="3"/>
  <c r="Y392" i="3"/>
  <c r="AA65" i="3"/>
  <c r="T1612" i="3"/>
  <c r="U2286" i="3"/>
  <c r="AA1228" i="3"/>
  <c r="T1050" i="3"/>
  <c r="S247" i="3"/>
  <c r="Z378" i="3"/>
  <c r="T617" i="3"/>
  <c r="S79" i="3"/>
  <c r="T98" i="3"/>
  <c r="AA646" i="3"/>
  <c r="S426" i="3"/>
  <c r="S451" i="3"/>
  <c r="S354" i="3"/>
  <c r="AA1392" i="3"/>
  <c r="P1995" i="3"/>
  <c r="Q572" i="3"/>
  <c r="AA154" i="3"/>
  <c r="S1324" i="3"/>
  <c r="Q591" i="3"/>
  <c r="Z1251" i="3"/>
  <c r="Z1963" i="3"/>
  <c r="Q1364" i="3"/>
  <c r="P588" i="3"/>
  <c r="S1642" i="3"/>
  <c r="Z87" i="3"/>
  <c r="P546" i="3"/>
  <c r="Y43" i="3"/>
  <c r="Q1175" i="3"/>
  <c r="T26" i="3"/>
  <c r="P1201" i="3"/>
  <c r="P762" i="3"/>
  <c r="T904" i="3"/>
  <c r="Y107" i="3"/>
  <c r="Z1256" i="3"/>
  <c r="Y519" i="3"/>
  <c r="S534" i="3"/>
  <c r="P1320" i="3"/>
  <c r="AA273" i="3"/>
  <c r="Q631" i="3"/>
  <c r="U32" i="3"/>
  <c r="T403" i="3"/>
  <c r="Q1577" i="3"/>
  <c r="AA782" i="3"/>
  <c r="S348" i="3"/>
  <c r="T1301" i="3"/>
  <c r="P355" i="3"/>
  <c r="Z557" i="3"/>
  <c r="AA1654" i="3"/>
  <c r="AA1112" i="3"/>
  <c r="Z1052" i="3"/>
  <c r="Z134" i="3"/>
  <c r="Z1156" i="3"/>
  <c r="AA1370" i="3"/>
  <c r="Z1736" i="3"/>
  <c r="U558" i="3"/>
  <c r="P783" i="3"/>
  <c r="Y730" i="3"/>
  <c r="AA1338" i="3"/>
  <c r="Q1816" i="3"/>
  <c r="Y1818" i="3"/>
  <c r="Q1462" i="3"/>
  <c r="Y944" i="3"/>
  <c r="P180" i="3"/>
  <c r="Q547" i="3"/>
  <c r="T1590" i="3"/>
  <c r="Z606" i="3"/>
  <c r="P722" i="3"/>
  <c r="S753" i="3"/>
  <c r="Z412" i="3"/>
  <c r="Y705" i="3"/>
  <c r="P1566" i="3"/>
  <c r="T1649" i="3"/>
  <c r="T739" i="3"/>
  <c r="P1260" i="3"/>
  <c r="AA2992" i="3"/>
  <c r="U1365" i="3"/>
  <c r="S37" i="3"/>
  <c r="Z545" i="3"/>
  <c r="T734" i="3"/>
  <c r="T193" i="3"/>
  <c r="P1165" i="3"/>
  <c r="Z5" i="3"/>
  <c r="AA822" i="3"/>
  <c r="AA95" i="3"/>
  <c r="U410" i="3"/>
  <c r="Z94" i="3"/>
  <c r="T1135" i="3"/>
  <c r="P219" i="3"/>
  <c r="Y135" i="3"/>
  <c r="P508" i="3"/>
  <c r="U1443" i="3"/>
  <c r="Z323" i="3"/>
  <c r="T982" i="3"/>
  <c r="P266" i="3"/>
  <c r="P848" i="3"/>
  <c r="AA796" i="3"/>
  <c r="Y1265" i="3"/>
  <c r="U847" i="3"/>
  <c r="X1182" i="3"/>
  <c r="U957" i="3"/>
  <c r="U2004" i="3"/>
  <c r="S943" i="3"/>
  <c r="Y1307" i="3"/>
  <c r="U229" i="3"/>
  <c r="Q708" i="3"/>
  <c r="Y2165" i="3"/>
  <c r="Y586" i="3"/>
  <c r="Q2078" i="3"/>
  <c r="Y690" i="3"/>
  <c r="Z1564" i="3"/>
  <c r="AA377" i="3"/>
  <c r="T76" i="3"/>
  <c r="AA378" i="3"/>
  <c r="U941" i="3"/>
  <c r="AA1056" i="3"/>
  <c r="Q1709" i="3"/>
  <c r="S149" i="3"/>
  <c r="Q469" i="3"/>
  <c r="S884" i="3"/>
  <c r="U1745" i="3"/>
  <c r="Y1995" i="3"/>
  <c r="S628" i="3"/>
  <c r="Y5" i="3"/>
  <c r="T625" i="3"/>
  <c r="AA2985" i="3"/>
  <c r="Y927" i="3"/>
  <c r="P1963" i="3"/>
  <c r="AA661" i="3"/>
  <c r="Y259" i="3"/>
  <c r="Q201" i="3"/>
  <c r="Q284" i="3"/>
  <c r="Y172" i="3"/>
  <c r="U1476" i="3"/>
  <c r="T2134" i="3"/>
  <c r="Z232" i="3"/>
  <c r="S386" i="3"/>
  <c r="AA1234" i="3"/>
  <c r="Z532" i="3"/>
  <c r="Q16" i="3"/>
  <c r="Y57" i="3"/>
  <c r="Y798" i="3"/>
  <c r="P1244" i="3"/>
  <c r="U902" i="3"/>
  <c r="AA461" i="3"/>
  <c r="AA138" i="3"/>
  <c r="Y560" i="3"/>
  <c r="P778" i="3"/>
  <c r="P1689" i="3"/>
  <c r="Q197" i="3"/>
  <c r="AA1093" i="3"/>
  <c r="U1207" i="3"/>
  <c r="T641" i="3"/>
  <c r="T323" i="3"/>
  <c r="U791" i="3"/>
  <c r="AA3075" i="3"/>
  <c r="P676" i="3"/>
  <c r="T567" i="3"/>
  <c r="Z595" i="3"/>
  <c r="Y1038" i="3"/>
  <c r="AA1450" i="3"/>
  <c r="T1289" i="3"/>
  <c r="S536" i="3"/>
  <c r="Y310" i="3"/>
  <c r="Q1330" i="3"/>
  <c r="Y1313" i="3"/>
  <c r="Y455" i="3"/>
  <c r="S437" i="3"/>
  <c r="Y526" i="3"/>
  <c r="T678" i="3"/>
  <c r="Z1414" i="3"/>
  <c r="U736" i="3"/>
  <c r="Y307" i="3"/>
  <c r="U833" i="3"/>
  <c r="S1403" i="3"/>
  <c r="AA419" i="3"/>
  <c r="U474" i="3"/>
  <c r="P934" i="3"/>
  <c r="S96" i="3"/>
  <c r="U1493" i="3"/>
  <c r="P468" i="3"/>
  <c r="AA1806" i="3"/>
  <c r="AA1720" i="3"/>
  <c r="T2907" i="3"/>
  <c r="S496" i="3"/>
  <c r="AA163" i="3"/>
  <c r="Z1603" i="3"/>
  <c r="Y839" i="3"/>
  <c r="T235" i="3"/>
  <c r="Z737" i="3"/>
  <c r="Z1181" i="3"/>
  <c r="Q482" i="3"/>
  <c r="Z1704" i="3"/>
  <c r="U1618" i="3"/>
  <c r="U813" i="3"/>
  <c r="S358" i="3"/>
  <c r="T423" i="3"/>
  <c r="Y1593" i="3"/>
  <c r="S256" i="3"/>
  <c r="Q452" i="3"/>
  <c r="Y768" i="3"/>
  <c r="Z2130" i="3"/>
  <c r="Y1128" i="3"/>
  <c r="Z1102" i="3"/>
  <c r="AA854" i="3"/>
  <c r="AA769" i="3"/>
  <c r="Y1024" i="3"/>
  <c r="Z360" i="3"/>
  <c r="Y652" i="3"/>
  <c r="P1013" i="3"/>
  <c r="P992" i="3"/>
  <c r="Y2031" i="3"/>
  <c r="Z463" i="3"/>
  <c r="S409" i="3"/>
  <c r="Z1560" i="3"/>
  <c r="AA1401" i="3"/>
  <c r="U284" i="3"/>
  <c r="T317" i="3"/>
  <c r="Z41" i="3"/>
  <c r="AA255" i="3"/>
  <c r="AA1607" i="3"/>
  <c r="T1206" i="3"/>
  <c r="U1736" i="3"/>
  <c r="Z1468" i="3"/>
  <c r="Z1035" i="3"/>
  <c r="U860" i="3"/>
  <c r="AA970" i="3"/>
  <c r="Z436" i="3"/>
  <c r="U649" i="3"/>
  <c r="Z2110" i="3"/>
  <c r="Y1865" i="3"/>
  <c r="S390" i="3"/>
  <c r="U2062" i="3"/>
  <c r="Z316" i="3"/>
  <c r="Y875" i="3"/>
  <c r="U1940" i="3"/>
  <c r="T1744" i="3"/>
  <c r="Z324" i="3"/>
  <c r="AA416" i="3"/>
  <c r="AA727" i="3"/>
  <c r="S1311" i="3"/>
  <c r="T416" i="3"/>
  <c r="U562" i="3"/>
  <c r="Y213" i="3"/>
  <c r="Y931" i="3"/>
  <c r="U146" i="3"/>
  <c r="U2278" i="3"/>
  <c r="Z975" i="3"/>
  <c r="Y1479" i="3"/>
  <c r="AA1852" i="3"/>
  <c r="AA1085" i="3"/>
  <c r="T528" i="3"/>
  <c r="P2013" i="3"/>
  <c r="U624" i="3"/>
  <c r="P530" i="3"/>
  <c r="Y1316" i="3"/>
  <c r="T482" i="3"/>
  <c r="T992" i="3"/>
  <c r="Z1213" i="3"/>
  <c r="Y2967" i="3"/>
  <c r="Q686" i="3"/>
  <c r="AA2724" i="3"/>
  <c r="Q1773" i="3"/>
  <c r="AA1131" i="3"/>
  <c r="Q250" i="3"/>
  <c r="T75" i="3"/>
  <c r="U829" i="3"/>
  <c r="S236" i="3"/>
  <c r="Q1748" i="3"/>
  <c r="Z1681" i="3"/>
  <c r="Q1424" i="3"/>
  <c r="AA1470" i="3"/>
  <c r="P1131" i="3"/>
  <c r="P291" i="3"/>
  <c r="AA289" i="3"/>
  <c r="Q719" i="3"/>
  <c r="Q879" i="3"/>
  <c r="Z410" i="3"/>
  <c r="U337" i="3"/>
  <c r="Z1432" i="3"/>
  <c r="AA870" i="3"/>
  <c r="Q777" i="3"/>
  <c r="Q851" i="3"/>
  <c r="P535" i="3"/>
  <c r="T784" i="3"/>
  <c r="Y161" i="3"/>
  <c r="P1553" i="3"/>
  <c r="U1298" i="3"/>
  <c r="Q21" i="3"/>
  <c r="Z2190" i="3"/>
  <c r="Y492" i="3"/>
  <c r="T495" i="3"/>
  <c r="P16" i="3"/>
  <c r="Z963" i="3"/>
  <c r="Y784" i="3"/>
  <c r="Y2152" i="3"/>
  <c r="T456" i="3"/>
  <c r="S909" i="3"/>
  <c r="S1476" i="3"/>
  <c r="Y373" i="3"/>
  <c r="U250" i="3"/>
  <c r="S826" i="3"/>
  <c r="U24" i="3"/>
  <c r="Y247" i="3"/>
  <c r="T2179" i="3"/>
  <c r="Z385" i="3"/>
  <c r="U849" i="3"/>
  <c r="P312" i="3"/>
  <c r="U1208" i="3"/>
  <c r="Z1701" i="3"/>
  <c r="AA913" i="3"/>
  <c r="S1041" i="3"/>
  <c r="Z1630" i="3"/>
  <c r="T1105" i="3"/>
  <c r="U892" i="3"/>
  <c r="AA1209" i="3"/>
  <c r="Y678" i="3"/>
  <c r="S740" i="3"/>
  <c r="Y437" i="3"/>
  <c r="AA880" i="3"/>
  <c r="S725" i="3"/>
  <c r="Q769" i="3"/>
  <c r="P855" i="3"/>
  <c r="S1550" i="3"/>
  <c r="Y482" i="3"/>
  <c r="Z583" i="3"/>
  <c r="U686" i="3"/>
  <c r="Q411" i="3"/>
  <c r="S132" i="3"/>
  <c r="T635" i="3"/>
  <c r="S661" i="3"/>
  <c r="P719" i="3"/>
  <c r="Y394" i="3"/>
  <c r="U90" i="3"/>
  <c r="T92" i="3"/>
  <c r="S1285" i="3"/>
  <c r="U487" i="3"/>
  <c r="U508" i="3"/>
  <c r="Y68" i="3"/>
  <c r="Z691" i="3"/>
  <c r="AA34" i="3"/>
  <c r="AA983" i="3"/>
  <c r="S791" i="3"/>
  <c r="U1259" i="3"/>
  <c r="Q323" i="3"/>
  <c r="U1581" i="3"/>
  <c r="Q569" i="3"/>
  <c r="Z993" i="3"/>
  <c r="Y1536" i="3"/>
  <c r="P1496" i="3"/>
  <c r="T571" i="3"/>
  <c r="Q859" i="3"/>
  <c r="P177" i="3"/>
  <c r="AA579" i="3"/>
  <c r="U553" i="3"/>
  <c r="Z678" i="3"/>
  <c r="T2023" i="3"/>
  <c r="Z268" i="3"/>
  <c r="Y1749" i="3"/>
  <c r="Y1784" i="3"/>
  <c r="S286" i="3"/>
  <c r="T597" i="3"/>
  <c r="U643" i="3"/>
  <c r="T1545" i="3"/>
  <c r="P1268" i="3"/>
  <c r="U161" i="3"/>
  <c r="Q2655" i="3"/>
  <c r="Y134" i="3"/>
  <c r="T1553" i="3"/>
  <c r="Z1252" i="3"/>
  <c r="U512" i="3"/>
  <c r="Z383" i="3"/>
  <c r="Z122" i="3"/>
  <c r="S1110" i="3"/>
  <c r="Y554" i="3"/>
  <c r="U1810" i="3"/>
  <c r="U486" i="3"/>
  <c r="T23" i="3"/>
  <c r="Z2358" i="3"/>
  <c r="Z614" i="3"/>
  <c r="Z328" i="3"/>
  <c r="P583" i="3"/>
  <c r="AA1515" i="3"/>
  <c r="T518" i="3"/>
  <c r="U946" i="3"/>
  <c r="AA304" i="3"/>
  <c r="Q739" i="3"/>
  <c r="Y196" i="3"/>
  <c r="AA354" i="3"/>
  <c r="T693" i="3"/>
  <c r="T1168" i="3"/>
  <c r="U1179" i="3"/>
  <c r="Z2205" i="3"/>
  <c r="U899" i="3"/>
  <c r="U1957" i="3"/>
  <c r="Q3081" i="3"/>
  <c r="Y1985" i="3"/>
  <c r="AA892" i="3"/>
  <c r="P289" i="3"/>
  <c r="Z13" i="3"/>
  <c r="AA1136" i="3"/>
  <c r="Y659" i="3"/>
  <c r="Z1206" i="3"/>
  <c r="Z522" i="3"/>
  <c r="U630" i="3"/>
  <c r="T1322" i="3"/>
  <c r="T1463" i="3"/>
  <c r="Y296" i="3"/>
  <c r="Q1645" i="3"/>
  <c r="Q586" i="3"/>
  <c r="Q2349" i="3"/>
  <c r="Y1000" i="3"/>
  <c r="X3253" i="3"/>
  <c r="AA823" i="3"/>
  <c r="AA1625" i="3"/>
  <c r="T787" i="3"/>
  <c r="Y1061" i="3"/>
  <c r="S1737" i="3"/>
  <c r="AA70" i="3"/>
  <c r="S1312" i="3"/>
  <c r="Z70" i="3"/>
  <c r="AA938" i="3"/>
  <c r="S239" i="3"/>
  <c r="AA327" i="3"/>
  <c r="P568" i="3"/>
  <c r="Y424" i="3"/>
  <c r="S330" i="3"/>
  <c r="Z211" i="3"/>
  <c r="Y994" i="3"/>
  <c r="AA600" i="3"/>
  <c r="Q1851" i="3"/>
  <c r="Y70" i="3"/>
  <c r="AA1771" i="3"/>
  <c r="Z923" i="3"/>
  <c r="P913" i="3"/>
  <c r="P916" i="3"/>
  <c r="Y669" i="3"/>
  <c r="U296" i="3"/>
  <c r="T1823" i="3"/>
  <c r="AA350" i="3"/>
  <c r="Y1079" i="3"/>
  <c r="AA652" i="3"/>
  <c r="Y1686" i="3"/>
  <c r="Z414" i="3"/>
  <c r="Y2030" i="3"/>
  <c r="Q342" i="3"/>
  <c r="S224" i="3"/>
  <c r="AA2560" i="3"/>
  <c r="S670" i="3"/>
  <c r="Q1635" i="3"/>
  <c r="T604" i="3"/>
  <c r="Q841" i="3"/>
  <c r="Q999" i="3"/>
  <c r="U322" i="3"/>
  <c r="AA406" i="3"/>
  <c r="Z724" i="3"/>
  <c r="AA2288" i="3"/>
  <c r="S719" i="3"/>
  <c r="T94" i="3"/>
  <c r="T621" i="3"/>
  <c r="AA351" i="3"/>
  <c r="Y621" i="3"/>
  <c r="U4" i="3"/>
  <c r="Z1312" i="3"/>
  <c r="Y535" i="3"/>
  <c r="Q706" i="3"/>
  <c r="Y1632" i="3"/>
  <c r="Z1433" i="3"/>
  <c r="Y312" i="3"/>
  <c r="Q292" i="3"/>
  <c r="S1770" i="3"/>
  <c r="Z144" i="3"/>
  <c r="Z530" i="3"/>
  <c r="P1702" i="3"/>
  <c r="Q140" i="3"/>
  <c r="Z79" i="3"/>
  <c r="S795" i="3"/>
  <c r="P264" i="3"/>
  <c r="S1877" i="3"/>
  <c r="Y810" i="3"/>
  <c r="U100" i="3"/>
  <c r="AA587" i="3"/>
  <c r="T530" i="3"/>
  <c r="Q31" i="3"/>
  <c r="U563" i="3"/>
  <c r="AA632" i="3"/>
  <c r="AA1356" i="3"/>
  <c r="Z476" i="3"/>
  <c r="T1108" i="3"/>
  <c r="AA1655" i="3"/>
  <c r="T966" i="3"/>
  <c r="P1052" i="3"/>
  <c r="T1003" i="3"/>
  <c r="S331" i="3"/>
  <c r="Y330" i="3"/>
  <c r="Q517" i="3"/>
  <c r="U495" i="3"/>
  <c r="P1669" i="3"/>
  <c r="Z646" i="3"/>
  <c r="S712" i="3"/>
  <c r="T14" i="3"/>
  <c r="Z666" i="3"/>
  <c r="Z1512" i="3"/>
  <c r="P39" i="3"/>
  <c r="Q636" i="3"/>
  <c r="AA317" i="3"/>
  <c r="Q690" i="3"/>
  <c r="AA528" i="3"/>
  <c r="P605" i="3"/>
  <c r="U1161" i="3"/>
  <c r="AA410" i="3"/>
  <c r="Q1571" i="3"/>
  <c r="AA1435" i="3"/>
  <c r="Y251" i="3"/>
  <c r="Y166" i="3"/>
  <c r="AA49" i="3"/>
  <c r="AA783" i="3"/>
  <c r="P284" i="3"/>
  <c r="Z2062" i="3"/>
  <c r="P308" i="3"/>
  <c r="Y1414" i="3"/>
  <c r="P1526" i="3"/>
  <c r="AA208" i="3"/>
  <c r="P135" i="3"/>
  <c r="P2821" i="3"/>
  <c r="U297" i="3"/>
  <c r="Q1644" i="3"/>
  <c r="Y1871" i="3"/>
  <c r="Q1122" i="3"/>
  <c r="Y516" i="3"/>
  <c r="P1069" i="3"/>
  <c r="S1083" i="3"/>
  <c r="Z2731" i="3"/>
  <c r="Y1086" i="3"/>
  <c r="T1356" i="3"/>
  <c r="T1474" i="3"/>
  <c r="S528" i="3"/>
  <c r="T650" i="3"/>
  <c r="S384" i="3"/>
  <c r="T1980" i="3"/>
  <c r="U252" i="3"/>
  <c r="Q785" i="3"/>
  <c r="AA1280" i="3"/>
  <c r="Q772" i="3"/>
  <c r="U768" i="3"/>
  <c r="P687" i="3"/>
  <c r="U1465" i="3"/>
  <c r="Y522" i="3"/>
  <c r="S1561" i="3"/>
  <c r="P290" i="3"/>
  <c r="S1343" i="3"/>
  <c r="AA1161" i="3"/>
  <c r="AA140" i="3"/>
  <c r="S1360" i="3"/>
  <c r="Y1027" i="3"/>
  <c r="Y340" i="3"/>
  <c r="Y123" i="3"/>
  <c r="Z405" i="3"/>
  <c r="AA907" i="3"/>
  <c r="AA887" i="3"/>
  <c r="T1535" i="3"/>
  <c r="Y179" i="3"/>
  <c r="Z443" i="3"/>
  <c r="U2026" i="3"/>
  <c r="Q2121" i="3"/>
  <c r="S501" i="3"/>
  <c r="S32" i="3"/>
  <c r="Z102" i="3"/>
  <c r="P1160" i="3"/>
  <c r="P2584" i="3"/>
  <c r="AA1064" i="3"/>
  <c r="Z2927" i="3"/>
  <c r="Q916" i="3"/>
  <c r="Q789" i="3"/>
  <c r="T1482" i="3"/>
  <c r="Q68" i="3"/>
  <c r="AA940" i="3"/>
  <c r="U1969" i="3"/>
  <c r="Y2326" i="3"/>
  <c r="Y1858" i="3"/>
  <c r="Q2245" i="3"/>
  <c r="Q987" i="3"/>
  <c r="Q1276" i="3"/>
  <c r="Y979" i="3"/>
  <c r="Y886" i="3"/>
  <c r="P661" i="3"/>
  <c r="AA3" i="3"/>
  <c r="S1060" i="3"/>
  <c r="Y228" i="3"/>
  <c r="U1301" i="3"/>
  <c r="T178" i="3"/>
  <c r="Y426" i="3"/>
  <c r="Y781" i="3"/>
  <c r="S1132" i="3"/>
  <c r="S211" i="3"/>
  <c r="Z913" i="3"/>
  <c r="Y827" i="3"/>
  <c r="Y971" i="3"/>
  <c r="U1034" i="3"/>
  <c r="T514" i="3"/>
  <c r="P443" i="3"/>
  <c r="Y2322" i="3"/>
  <c r="Y1742" i="3"/>
  <c r="U1644" i="3"/>
  <c r="P1081" i="3"/>
  <c r="Q589" i="3"/>
  <c r="S576" i="3"/>
  <c r="U106" i="3"/>
  <c r="AA2885" i="3"/>
  <c r="T2452" i="3"/>
  <c r="AA505" i="3"/>
  <c r="AA812" i="3"/>
  <c r="P590" i="3"/>
  <c r="P928" i="3"/>
  <c r="P1666" i="3"/>
  <c r="U483" i="3"/>
  <c r="P157" i="3"/>
  <c r="P730" i="3"/>
  <c r="Y786" i="3"/>
  <c r="AA2094" i="3"/>
  <c r="Q490" i="3"/>
  <c r="Z3164" i="3"/>
  <c r="Q1543" i="3"/>
  <c r="AA597" i="3"/>
  <c r="T1456" i="3"/>
  <c r="AA424" i="3"/>
  <c r="Y1040" i="3"/>
  <c r="AA1103" i="3"/>
  <c r="U927" i="3"/>
  <c r="Q443" i="3"/>
  <c r="T298" i="3"/>
  <c r="S1556" i="3"/>
  <c r="T332" i="3"/>
  <c r="U760" i="3"/>
  <c r="P1209" i="3"/>
  <c r="U397" i="3"/>
  <c r="AA375" i="3"/>
  <c r="T776" i="3"/>
  <c r="Q79" i="3"/>
  <c r="Y550" i="3"/>
  <c r="Q369" i="3"/>
  <c r="P444" i="3"/>
  <c r="U79" i="3"/>
  <c r="Q1250" i="3"/>
  <c r="Q1526" i="3"/>
  <c r="Q1852" i="3"/>
  <c r="Z51" i="3"/>
  <c r="Z250" i="3"/>
  <c r="AA945" i="3"/>
  <c r="T2" i="3"/>
  <c r="Y1965" i="3"/>
  <c r="Y870" i="3"/>
  <c r="Z550" i="3"/>
  <c r="T1312" i="3"/>
  <c r="S1001" i="3"/>
  <c r="P213" i="3"/>
  <c r="Y1003" i="3"/>
  <c r="S981" i="3"/>
  <c r="S1944" i="3"/>
  <c r="Y907" i="3"/>
  <c r="S175" i="3"/>
  <c r="T1122" i="3"/>
  <c r="P1453" i="3"/>
  <c r="Q335" i="3"/>
  <c r="P599" i="3"/>
  <c r="Z1259" i="3"/>
  <c r="P211" i="3"/>
  <c r="T83" i="3"/>
  <c r="Q936" i="3"/>
  <c r="S312" i="3"/>
  <c r="Z907" i="3"/>
  <c r="Z280" i="3"/>
  <c r="P4" i="3"/>
  <c r="Z305" i="3"/>
  <c r="Y290" i="3"/>
  <c r="T232" i="3"/>
  <c r="Y16" i="3"/>
  <c r="Z272" i="3"/>
  <c r="P1174" i="3"/>
  <c r="AA26" i="3"/>
  <c r="S579" i="3"/>
  <c r="AA624" i="3"/>
  <c r="T822" i="3"/>
  <c r="Z862" i="3"/>
  <c r="Q1438" i="3"/>
  <c r="P350" i="3"/>
  <c r="Z978" i="3"/>
  <c r="U708" i="3"/>
  <c r="P870" i="3"/>
  <c r="Y1508" i="3"/>
  <c r="P413" i="3"/>
  <c r="Q612" i="3"/>
  <c r="T278" i="3"/>
  <c r="P548" i="3"/>
  <c r="T2972" i="3"/>
  <c r="U159" i="3"/>
  <c r="P204" i="3"/>
  <c r="T988" i="3"/>
  <c r="S2702" i="3"/>
  <c r="U2637" i="3"/>
  <c r="T707" i="3"/>
  <c r="AA867" i="3"/>
  <c r="Y28" i="3"/>
  <c r="U629" i="3"/>
  <c r="Y1224" i="3"/>
  <c r="U545" i="3"/>
  <c r="Z1280" i="3"/>
  <c r="Q2612" i="3"/>
  <c r="Z138" i="3"/>
  <c r="P1482" i="3"/>
  <c r="T286" i="3"/>
  <c r="T1574" i="3"/>
  <c r="T55" i="3"/>
  <c r="AA202" i="3"/>
  <c r="T795" i="3"/>
  <c r="Y220" i="3"/>
  <c r="U555" i="3"/>
  <c r="Y2043" i="3"/>
  <c r="Q1336" i="3"/>
  <c r="Q1202" i="3"/>
  <c r="Q819" i="3"/>
  <c r="T890" i="3"/>
  <c r="U459" i="3"/>
  <c r="U72" i="3"/>
  <c r="Y679" i="3"/>
  <c r="P713" i="3"/>
  <c r="U1470" i="3"/>
  <c r="T342" i="3"/>
  <c r="U343" i="3"/>
  <c r="Y1908" i="3"/>
  <c r="P130" i="3"/>
  <c r="P469" i="3"/>
  <c r="Y646" i="3"/>
  <c r="T798" i="3"/>
  <c r="U772" i="3"/>
  <c r="Z585" i="3"/>
  <c r="P859" i="3"/>
  <c r="Q50" i="3"/>
  <c r="S415" i="3"/>
  <c r="Q179" i="3"/>
  <c r="Q1608" i="3"/>
  <c r="Q419" i="3"/>
  <c r="Y830" i="3"/>
  <c r="P1435" i="3"/>
  <c r="AA135" i="3"/>
  <c r="AA2367" i="3"/>
  <c r="P1708" i="3"/>
  <c r="Z2162" i="3"/>
  <c r="S594" i="3"/>
  <c r="U816" i="3"/>
  <c r="U840" i="3"/>
  <c r="T1986" i="3"/>
  <c r="Q1254" i="3"/>
  <c r="U604" i="3"/>
  <c r="Y585" i="3"/>
  <c r="S228" i="3"/>
  <c r="U1864" i="3"/>
  <c r="AA439" i="3"/>
  <c r="Z332" i="3"/>
  <c r="T1237" i="3"/>
  <c r="Y1462" i="3"/>
  <c r="T793" i="3"/>
  <c r="Z1595" i="3"/>
  <c r="P872" i="3"/>
  <c r="U1032" i="3"/>
  <c r="S1006" i="3"/>
  <c r="T345" i="3"/>
  <c r="T547" i="3"/>
  <c r="Q606" i="3"/>
  <c r="Y379" i="3"/>
  <c r="U1322" i="3"/>
  <c r="Z433" i="3"/>
  <c r="Q398" i="3"/>
  <c r="Q908" i="3"/>
  <c r="Y1287" i="3"/>
  <c r="S706" i="3"/>
  <c r="Y1729" i="3"/>
  <c r="P788" i="3"/>
  <c r="U1067" i="3"/>
  <c r="U144" i="3"/>
  <c r="U2276" i="3"/>
  <c r="Z1103" i="3"/>
  <c r="S1474" i="3"/>
  <c r="T1620" i="3"/>
  <c r="Y1227" i="3"/>
  <c r="Z1081" i="3"/>
  <c r="T997" i="3"/>
  <c r="Y129" i="3"/>
  <c r="P940" i="3"/>
  <c r="Y423" i="3"/>
  <c r="Z860" i="3"/>
  <c r="AA104" i="3"/>
  <c r="Z1585" i="3"/>
  <c r="Z2012" i="3"/>
  <c r="Y2633" i="3"/>
  <c r="P966" i="3"/>
  <c r="S1941" i="3"/>
  <c r="T393" i="3"/>
  <c r="P188" i="3"/>
  <c r="Z189" i="3"/>
  <c r="P924" i="3"/>
  <c r="S1136" i="3"/>
  <c r="Z1026" i="3"/>
  <c r="P2111" i="3"/>
  <c r="Q757" i="3"/>
  <c r="Y91" i="3"/>
  <c r="T1068" i="3"/>
  <c r="T367" i="3"/>
  <c r="Y579" i="3"/>
  <c r="AA1627" i="3"/>
  <c r="T1755" i="3"/>
  <c r="U1088" i="3"/>
  <c r="Q1451" i="3"/>
  <c r="AA865" i="3"/>
  <c r="Z690" i="3"/>
  <c r="Y777" i="3"/>
  <c r="T1141" i="3"/>
  <c r="T279" i="3"/>
  <c r="S1223" i="3"/>
  <c r="T1245" i="3"/>
  <c r="T918" i="3"/>
  <c r="T682" i="3"/>
  <c r="Q488" i="3"/>
  <c r="S275" i="3"/>
  <c r="S629" i="3"/>
  <c r="T1215" i="3"/>
  <c r="T314" i="3"/>
  <c r="T906" i="3"/>
  <c r="Z103" i="3"/>
  <c r="Y99" i="3"/>
  <c r="Z1341" i="3"/>
  <c r="S887" i="3"/>
  <c r="P830" i="3"/>
  <c r="U855" i="3"/>
  <c r="Z979" i="3"/>
  <c r="T939" i="3"/>
  <c r="P164" i="3"/>
  <c r="S2081" i="3"/>
  <c r="Q3255" i="3"/>
  <c r="Q279" i="3"/>
  <c r="U1510" i="3"/>
  <c r="T1397" i="3"/>
  <c r="S143" i="3"/>
  <c r="Q702" i="3"/>
  <c r="R1526" i="3"/>
  <c r="Z837" i="3"/>
  <c r="Q767" i="3"/>
  <c r="Q1047" i="3"/>
  <c r="Y69" i="3"/>
  <c r="Z204" i="3"/>
  <c r="T860" i="3"/>
  <c r="Q1844" i="3"/>
  <c r="T799" i="3"/>
  <c r="P1621" i="3"/>
  <c r="Q1147" i="3"/>
  <c r="T158" i="3"/>
  <c r="U1626" i="3"/>
  <c r="Y21" i="3"/>
  <c r="P1097" i="3"/>
  <c r="P1387" i="3"/>
  <c r="Q263" i="3"/>
  <c r="P194" i="3"/>
  <c r="Y2158" i="3"/>
  <c r="Z797" i="3"/>
  <c r="T764" i="3"/>
  <c r="Z952" i="3"/>
  <c r="U1010" i="3"/>
  <c r="Z473" i="3"/>
  <c r="Q73" i="3"/>
  <c r="AA921" i="3"/>
  <c r="S447" i="3"/>
  <c r="T450" i="3"/>
  <c r="U1693" i="3"/>
  <c r="U477" i="3"/>
  <c r="S391" i="3"/>
  <c r="AA693" i="3"/>
  <c r="S1353" i="3"/>
  <c r="Z1224" i="3"/>
  <c r="Y321" i="3"/>
  <c r="U230" i="3"/>
  <c r="S2076" i="3"/>
  <c r="P370" i="3"/>
  <c r="Y677" i="3"/>
  <c r="P882" i="3"/>
  <c r="Y537" i="3"/>
  <c r="S763" i="3"/>
  <c r="AA365" i="3"/>
  <c r="AA63" i="3"/>
  <c r="S636" i="3"/>
  <c r="Z183" i="3"/>
  <c r="S863" i="3"/>
  <c r="Y1069" i="3"/>
  <c r="P891" i="3"/>
  <c r="U1890" i="3"/>
  <c r="P1330" i="3"/>
  <c r="Z781" i="3"/>
  <c r="P2419" i="3"/>
  <c r="U795" i="3"/>
  <c r="U1787" i="3"/>
  <c r="AA3007" i="3"/>
  <c r="T168" i="3"/>
  <c r="S13" i="3"/>
  <c r="Q457" i="3"/>
  <c r="U676" i="3"/>
  <c r="T1229" i="3"/>
  <c r="P311" i="3"/>
  <c r="U226" i="3"/>
  <c r="U2666" i="3"/>
  <c r="S252" i="3"/>
  <c r="T244" i="3"/>
  <c r="U531" i="3"/>
  <c r="Y333" i="3"/>
  <c r="AA871" i="3"/>
  <c r="S64" i="3"/>
  <c r="Z380" i="3"/>
  <c r="AA711" i="3"/>
  <c r="Z1591" i="3"/>
  <c r="U502" i="3"/>
  <c r="Q1991" i="3"/>
  <c r="Q333" i="3"/>
  <c r="Z1090" i="3"/>
  <c r="Y855" i="3"/>
  <c r="Q193" i="3"/>
  <c r="Q1585" i="3"/>
  <c r="U43" i="3"/>
  <c r="Z162" i="3"/>
  <c r="U2713" i="3"/>
  <c r="Z353" i="3"/>
  <c r="S573" i="3"/>
  <c r="S1540" i="3"/>
  <c r="AA1979" i="3"/>
  <c r="T1325" i="3"/>
  <c r="Q519" i="3"/>
  <c r="S1254" i="3"/>
  <c r="AA121" i="3"/>
  <c r="AA702" i="3"/>
  <c r="Q798" i="3"/>
  <c r="T592" i="3"/>
  <c r="T376" i="3"/>
  <c r="AA1884" i="3"/>
  <c r="AA1837" i="3"/>
  <c r="U896" i="3"/>
  <c r="Y469" i="3"/>
  <c r="Y703" i="3"/>
  <c r="P591" i="3"/>
  <c r="S785" i="3"/>
  <c r="P970" i="3"/>
  <c r="T437" i="3"/>
  <c r="Z2484" i="3"/>
  <c r="Y573" i="3"/>
  <c r="Y1220" i="3"/>
  <c r="AA29" i="3"/>
  <c r="P259" i="3"/>
  <c r="U1044" i="3"/>
  <c r="T73" i="3"/>
  <c r="T315" i="3"/>
  <c r="Y846" i="3"/>
  <c r="U874" i="3"/>
  <c r="Y1842" i="3"/>
  <c r="Z591" i="3"/>
  <c r="U379" i="3"/>
  <c r="Z831" i="3"/>
  <c r="Y791" i="3"/>
  <c r="U158" i="3"/>
  <c r="Q900" i="3"/>
  <c r="Y648" i="3"/>
  <c r="Q1028" i="3"/>
  <c r="T803" i="3"/>
  <c r="Q278" i="3"/>
  <c r="AA643" i="3"/>
  <c r="S5" i="3"/>
  <c r="Q298" i="3"/>
  <c r="U1315" i="3"/>
  <c r="AA2335" i="3"/>
  <c r="Z26" i="3"/>
  <c r="Y988" i="3"/>
  <c r="S1571" i="3"/>
  <c r="AA843" i="3"/>
  <c r="U2643" i="3"/>
  <c r="AA1014" i="3"/>
  <c r="Y1579" i="3"/>
  <c r="U96" i="3"/>
  <c r="S98" i="3"/>
  <c r="Y989" i="3"/>
  <c r="S500" i="3"/>
  <c r="T871" i="3"/>
  <c r="S838" i="3"/>
  <c r="P361" i="3"/>
  <c r="U742" i="3"/>
  <c r="S940" i="3"/>
  <c r="Z867" i="3"/>
  <c r="AA602" i="3"/>
  <c r="Y76" i="3"/>
  <c r="Q1331" i="3"/>
  <c r="U16" i="3"/>
  <c r="U174" i="3"/>
  <c r="AA514" i="3"/>
  <c r="AA496" i="3"/>
  <c r="T816" i="3"/>
  <c r="Q1518" i="3"/>
  <c r="U700" i="3"/>
  <c r="Y632" i="3"/>
  <c r="S134" i="3"/>
  <c r="AA1113" i="3"/>
  <c r="AA1168" i="3"/>
  <c r="T338" i="3"/>
  <c r="Q1279" i="3"/>
  <c r="P87" i="3"/>
  <c r="P814" i="3"/>
  <c r="S569" i="3"/>
  <c r="Y422" i="3"/>
  <c r="T1406" i="3"/>
  <c r="Y2194" i="3"/>
  <c r="U2330" i="3"/>
  <c r="Q1822" i="3"/>
  <c r="S1612" i="3"/>
  <c r="T595" i="3"/>
  <c r="AA407" i="3"/>
  <c r="Y2052" i="3"/>
  <c r="Z1261" i="3"/>
  <c r="P428" i="3"/>
  <c r="Q1201" i="3"/>
  <c r="P1989" i="3"/>
  <c r="Z716" i="3"/>
  <c r="U804" i="3"/>
  <c r="AA470" i="3"/>
  <c r="T219" i="3"/>
  <c r="T706" i="3"/>
  <c r="U71" i="3"/>
  <c r="Z1558" i="3"/>
  <c r="Q1371" i="3"/>
  <c r="Y1948" i="3"/>
  <c r="AA478" i="3"/>
  <c r="P754" i="3"/>
  <c r="P1292" i="3"/>
  <c r="U368" i="3"/>
  <c r="Z381" i="3"/>
  <c r="S771" i="3"/>
  <c r="T142" i="3"/>
  <c r="Q837" i="3"/>
  <c r="U287" i="3"/>
  <c r="U764" i="3"/>
  <c r="Q89" i="3"/>
  <c r="P377" i="3"/>
  <c r="AA848" i="3"/>
  <c r="Y1101" i="3"/>
  <c r="T1593" i="3"/>
  <c r="Q937" i="3"/>
  <c r="U590" i="3"/>
  <c r="Y1137" i="3"/>
  <c r="T1065" i="3"/>
  <c r="P1128" i="3"/>
  <c r="Q403" i="3"/>
  <c r="Q1477" i="3"/>
  <c r="T1199" i="3"/>
  <c r="U529" i="3"/>
  <c r="U2083" i="3"/>
  <c r="AA1721" i="3"/>
  <c r="U2091" i="3"/>
  <c r="P917" i="3"/>
  <c r="T1402" i="3"/>
  <c r="Q2802" i="3"/>
  <c r="P482" i="3"/>
  <c r="P2340" i="3"/>
  <c r="Q699" i="3"/>
  <c r="T947" i="3"/>
  <c r="AA660" i="3"/>
  <c r="AA490" i="3"/>
  <c r="Q438" i="3"/>
  <c r="Y269" i="3"/>
  <c r="S591" i="3"/>
  <c r="U591" i="3"/>
  <c r="Q1249" i="3"/>
  <c r="Y1514" i="3"/>
  <c r="Z1394" i="3"/>
  <c r="AA842" i="3"/>
  <c r="Y572" i="3"/>
  <c r="AA1662" i="3"/>
  <c r="U119" i="3"/>
  <c r="Y872" i="3"/>
  <c r="Z1506" i="3"/>
  <c r="S340" i="3"/>
  <c r="Y328" i="3"/>
  <c r="U691" i="3"/>
  <c r="P715" i="3"/>
  <c r="Q1160" i="3"/>
  <c r="Z60" i="3"/>
  <c r="AA1128" i="3"/>
  <c r="Z2339" i="3"/>
  <c r="U442" i="3"/>
  <c r="U29" i="3"/>
  <c r="U1692" i="3"/>
  <c r="AA963" i="3"/>
  <c r="Q1849" i="3"/>
  <c r="T1699" i="3"/>
  <c r="Q573" i="3"/>
  <c r="Z1748" i="3"/>
  <c r="AA2261" i="3"/>
  <c r="U272" i="3"/>
  <c r="Y910" i="3"/>
  <c r="Y762" i="3"/>
  <c r="AA964" i="3"/>
  <c r="T116" i="3"/>
  <c r="P943" i="3"/>
  <c r="Z1037" i="3"/>
  <c r="Z339" i="3"/>
  <c r="Y56" i="3"/>
  <c r="Y1172" i="3"/>
  <c r="Y30" i="3"/>
  <c r="Z1071" i="3"/>
  <c r="Y157" i="3"/>
  <c r="Q423" i="3"/>
  <c r="AA1274" i="3"/>
  <c r="Q724" i="3"/>
  <c r="U519" i="3"/>
  <c r="Q882" i="3"/>
  <c r="T172" i="3"/>
  <c r="Y1411" i="3"/>
  <c r="T2283" i="3"/>
  <c r="P224" i="3"/>
  <c r="T378" i="3"/>
  <c r="P653" i="3"/>
  <c r="Y882" i="3"/>
  <c r="S1287" i="3"/>
  <c r="AA262" i="3"/>
  <c r="U574" i="3"/>
  <c r="U1095" i="3"/>
  <c r="T2055" i="3"/>
  <c r="P239" i="3"/>
  <c r="AA881" i="3"/>
  <c r="AA1738" i="3"/>
  <c r="T786" i="3"/>
  <c r="Y197" i="3"/>
  <c r="U1643" i="3"/>
  <c r="Q368" i="3"/>
  <c r="P171" i="3"/>
  <c r="Q2176" i="3"/>
  <c r="Z698" i="3"/>
  <c r="T541" i="3"/>
  <c r="Q1313" i="3"/>
  <c r="P1760" i="3"/>
  <c r="Y767" i="3"/>
  <c r="S289" i="3"/>
  <c r="P1610" i="3"/>
  <c r="Z129" i="3"/>
  <c r="Y1296" i="3"/>
  <c r="Q464" i="3"/>
  <c r="U126" i="3"/>
  <c r="T633" i="3"/>
  <c r="Y964" i="3"/>
  <c r="T1283" i="3"/>
  <c r="Q500" i="3"/>
  <c r="Z137" i="3"/>
  <c r="AA321" i="3"/>
  <c r="AA2256" i="3"/>
  <c r="S608" i="3"/>
  <c r="Q695" i="3"/>
  <c r="S1070" i="3"/>
  <c r="Y1520" i="3"/>
  <c r="Z1004" i="3"/>
  <c r="T998" i="3"/>
  <c r="Y2336" i="3"/>
  <c r="P652" i="3"/>
  <c r="U950" i="3"/>
  <c r="Y38" i="3"/>
  <c r="Q1997" i="3"/>
  <c r="Q754" i="3"/>
  <c r="Y790" i="3"/>
  <c r="AA911" i="3"/>
  <c r="U101" i="3"/>
  <c r="Y313" i="3"/>
  <c r="S1262" i="3"/>
  <c r="Q1430" i="3"/>
  <c r="T87" i="3"/>
  <c r="T1125" i="3"/>
  <c r="AA582" i="3"/>
  <c r="U232" i="3"/>
  <c r="T453" i="3"/>
  <c r="Q565" i="3"/>
  <c r="T274" i="3"/>
  <c r="Z7" i="3"/>
  <c r="U2400" i="3"/>
  <c r="Z802" i="3"/>
  <c r="Z2036" i="3"/>
  <c r="Y33" i="3"/>
  <c r="Q1117" i="3"/>
  <c r="Q103" i="3"/>
  <c r="S1043" i="3"/>
  <c r="P25" i="3"/>
  <c r="AA1577" i="3"/>
  <c r="Y149" i="3"/>
  <c r="P840" i="3"/>
  <c r="U195" i="3"/>
  <c r="T160" i="3"/>
  <c r="T926" i="3"/>
  <c r="Y1942" i="3"/>
  <c r="S119" i="3"/>
  <c r="T673" i="3"/>
  <c r="Q618" i="3"/>
  <c r="Z681" i="3"/>
  <c r="P1740" i="3"/>
  <c r="Y740" i="3"/>
  <c r="AA1188" i="3"/>
  <c r="Q892" i="3"/>
  <c r="Y2308" i="3"/>
  <c r="P685" i="3"/>
  <c r="Y868" i="3"/>
  <c r="AA512" i="3"/>
  <c r="AA662" i="3"/>
  <c r="S518" i="3"/>
  <c r="P729" i="3"/>
  <c r="S1278" i="3"/>
  <c r="Z1682" i="3"/>
  <c r="T2374" i="3"/>
  <c r="T13" i="3"/>
  <c r="Y372" i="3"/>
  <c r="AA1213" i="3"/>
  <c r="Y922" i="3"/>
  <c r="P1555" i="3"/>
  <c r="U1094" i="3"/>
  <c r="Z1278" i="3"/>
  <c r="P699" i="3"/>
  <c r="S883" i="3"/>
  <c r="Q234" i="3"/>
  <c r="Y495" i="3"/>
  <c r="Y395" i="3"/>
  <c r="P969" i="3"/>
  <c r="Y1046" i="3"/>
  <c r="S290" i="3"/>
  <c r="T2183" i="3"/>
  <c r="Z506" i="3"/>
  <c r="P23" i="3"/>
  <c r="S222" i="3"/>
  <c r="T867" i="3"/>
  <c r="Y173" i="3"/>
  <c r="P1177" i="3"/>
  <c r="P1259" i="3"/>
  <c r="Y871" i="3"/>
  <c r="S618" i="3"/>
  <c r="Q126" i="3"/>
  <c r="Z544" i="3"/>
  <c r="Y98" i="3"/>
  <c r="Q639" i="3"/>
  <c r="AA1052" i="3"/>
  <c r="Y764" i="3"/>
  <c r="Q1401" i="3"/>
  <c r="U905" i="3"/>
  <c r="Z1109" i="3"/>
  <c r="S166" i="3"/>
  <c r="AA2086" i="3"/>
  <c r="T827" i="3"/>
  <c r="S1463" i="3"/>
  <c r="P947" i="3"/>
  <c r="Y2947" i="3"/>
  <c r="U1342" i="3"/>
  <c r="P1414" i="3"/>
  <c r="U1744" i="3"/>
  <c r="T268" i="3"/>
  <c r="AA1158" i="3"/>
  <c r="AA1637" i="3"/>
  <c r="Q2584" i="3"/>
  <c r="Z2095" i="3"/>
  <c r="T596" i="3"/>
  <c r="AA1275" i="3"/>
  <c r="S304" i="3"/>
  <c r="P419" i="3"/>
  <c r="AA1046" i="3"/>
  <c r="Z490" i="3"/>
  <c r="S1112" i="3"/>
  <c r="AA39" i="3"/>
  <c r="P560" i="3"/>
  <c r="Z799" i="3"/>
  <c r="Y906" i="3"/>
  <c r="AA847" i="3"/>
  <c r="Q954" i="3"/>
  <c r="T736" i="3"/>
  <c r="P241" i="3"/>
  <c r="P477" i="3"/>
  <c r="Y653" i="3"/>
  <c r="AA1359" i="3"/>
  <c r="Q927" i="3"/>
  <c r="T333" i="3"/>
  <c r="S646" i="3"/>
  <c r="Q433" i="3"/>
  <c r="Y2246" i="3"/>
  <c r="P218" i="3"/>
  <c r="T1544" i="3"/>
  <c r="U557" i="3"/>
  <c r="Z224" i="3"/>
  <c r="AA400" i="3"/>
  <c r="T752" i="3"/>
  <c r="Q2146" i="3"/>
  <c r="Z935" i="3"/>
  <c r="T958" i="3"/>
  <c r="AA943" i="3"/>
  <c r="U1863" i="3"/>
  <c r="P2752" i="3"/>
  <c r="U325" i="3"/>
  <c r="P1303" i="3"/>
  <c r="Z512" i="3"/>
  <c r="Q628" i="3"/>
  <c r="T700" i="3"/>
  <c r="T1176" i="3"/>
  <c r="Z1676" i="3"/>
  <c r="AA213" i="3"/>
  <c r="AA399" i="3"/>
  <c r="Y617" i="3"/>
  <c r="Y1330" i="3"/>
  <c r="Z124" i="3"/>
  <c r="AA96" i="3"/>
  <c r="Z1174" i="3"/>
  <c r="Y1588" i="3"/>
  <c r="U258" i="3"/>
  <c r="P693" i="3"/>
  <c r="Q1588" i="3"/>
  <c r="Q696" i="3"/>
  <c r="Y861" i="3"/>
  <c r="T57" i="3"/>
  <c r="T188" i="3"/>
  <c r="P450" i="3"/>
  <c r="U657" i="3"/>
  <c r="Y1269" i="3"/>
  <c r="P1111" i="3"/>
  <c r="Y742" i="3"/>
  <c r="T1056" i="3"/>
  <c r="T1152" i="3"/>
  <c r="S523" i="3"/>
  <c r="Y266" i="3"/>
  <c r="T581" i="3"/>
  <c r="AA593" i="3"/>
  <c r="S1123" i="3"/>
  <c r="T1979" i="3"/>
  <c r="S181" i="3"/>
  <c r="U1325" i="3"/>
  <c r="Q317" i="3"/>
  <c r="Y793" i="3"/>
  <c r="P538" i="3"/>
  <c r="S1248" i="3"/>
  <c r="Z1641" i="3"/>
  <c r="T834" i="3"/>
  <c r="Y355" i="3"/>
  <c r="AA1732" i="3"/>
  <c r="S2415" i="3"/>
  <c r="S1059" i="3"/>
  <c r="Y833" i="3"/>
  <c r="Y1903" i="3"/>
  <c r="S718" i="3"/>
  <c r="AA1058" i="3"/>
  <c r="Y442" i="3"/>
  <c r="Q239" i="3"/>
  <c r="Q10" i="3"/>
  <c r="AA156" i="3"/>
  <c r="AA200" i="3"/>
  <c r="Q243" i="3"/>
  <c r="Z255" i="3"/>
  <c r="Q165" i="3"/>
  <c r="P1792" i="3"/>
  <c r="Q655" i="3"/>
  <c r="Y633" i="3"/>
  <c r="T725" i="3"/>
  <c r="U164" i="3"/>
  <c r="U951" i="3"/>
  <c r="P1189" i="3"/>
  <c r="S1655" i="3"/>
  <c r="Y616" i="3"/>
  <c r="T1717" i="3"/>
  <c r="AA12" i="3"/>
  <c r="S545" i="3"/>
  <c r="AA1583" i="3"/>
  <c r="AA444" i="3"/>
  <c r="S638" i="3"/>
  <c r="T281" i="3"/>
  <c r="Z854" i="3"/>
  <c r="T668" i="3"/>
  <c r="Z194" i="3"/>
  <c r="T310" i="3"/>
  <c r="P280" i="3"/>
  <c r="AA1685" i="3"/>
  <c r="Y397" i="3"/>
  <c r="Z846" i="3"/>
  <c r="S1257" i="3"/>
  <c r="AA1508" i="3"/>
  <c r="Z644" i="3"/>
  <c r="P702" i="3"/>
  <c r="S746" i="3"/>
  <c r="P465" i="3"/>
  <c r="Z2382" i="3"/>
  <c r="P380" i="3"/>
  <c r="Y18" i="3"/>
  <c r="S1062" i="3"/>
  <c r="U695" i="3"/>
  <c r="U315" i="3"/>
  <c r="P101" i="3"/>
  <c r="U662" i="3"/>
  <c r="S480" i="3"/>
  <c r="AA657" i="3"/>
  <c r="T526" i="3"/>
  <c r="Z561" i="3"/>
  <c r="Y298" i="3"/>
  <c r="T442" i="3"/>
  <c r="U395" i="3"/>
  <c r="AA2377" i="3"/>
  <c r="Z501" i="3"/>
  <c r="U1290" i="3"/>
  <c r="AA1183" i="3"/>
  <c r="U1832" i="3"/>
  <c r="Q1253" i="3"/>
  <c r="P656" i="3"/>
  <c r="Y691" i="3"/>
  <c r="Y985" i="3"/>
  <c r="AA1028" i="3"/>
  <c r="Z1599" i="3"/>
  <c r="T2041" i="3"/>
  <c r="T1181" i="3"/>
  <c r="P159" i="3"/>
  <c r="Q3067" i="3"/>
  <c r="AA101" i="3"/>
  <c r="T174" i="3"/>
  <c r="Z505" i="3"/>
  <c r="P627" i="3"/>
  <c r="T472" i="3"/>
  <c r="T1696" i="3"/>
  <c r="U699" i="3"/>
  <c r="S565" i="3"/>
  <c r="S783" i="3"/>
  <c r="Q738" i="3"/>
  <c r="S431" i="3"/>
  <c r="U198" i="3"/>
  <c r="Z39" i="3"/>
  <c r="Z571" i="3"/>
  <c r="U831" i="3"/>
  <c r="U648" i="3"/>
  <c r="U323" i="3"/>
  <c r="T181" i="3"/>
  <c r="P1127" i="3"/>
  <c r="AA516" i="3"/>
  <c r="S1387" i="3"/>
  <c r="T15" i="3"/>
  <c r="P1601" i="3"/>
  <c r="AA249" i="3"/>
  <c r="S151" i="3"/>
  <c r="Y325" i="3"/>
  <c r="Z407" i="3"/>
  <c r="T1746" i="3"/>
  <c r="U539" i="3"/>
  <c r="U745" i="3"/>
  <c r="Y856" i="3"/>
  <c r="Q1305" i="3"/>
  <c r="Z1758" i="3"/>
  <c r="U1276" i="3"/>
  <c r="U794" i="3"/>
  <c r="U460" i="3"/>
  <c r="AA736" i="3"/>
  <c r="P209" i="3"/>
  <c r="P723" i="3"/>
  <c r="P1519" i="3"/>
  <c r="AA1016" i="3"/>
  <c r="AA1718" i="3"/>
  <c r="AA189" i="3"/>
  <c r="T729" i="3"/>
  <c r="AA788" i="3"/>
  <c r="Q167" i="3"/>
  <c r="Y1353" i="3"/>
  <c r="U402" i="3"/>
  <c r="S527" i="3"/>
  <c r="Q1623" i="3"/>
  <c r="P2240" i="3"/>
  <c r="U289" i="3"/>
  <c r="U738" i="3"/>
  <c r="Z266" i="3"/>
  <c r="P117" i="3"/>
  <c r="S687" i="3"/>
  <c r="P905" i="3"/>
  <c r="Y1295" i="3"/>
  <c r="Y649" i="3"/>
  <c r="Z1375" i="3"/>
  <c r="Z370" i="3"/>
  <c r="P842" i="3"/>
  <c r="AA316" i="3"/>
  <c r="Q27" i="3"/>
  <c r="T1727" i="3"/>
  <c r="Y206" i="3"/>
  <c r="P339" i="3"/>
  <c r="Q694" i="3"/>
  <c r="Q99" i="3"/>
  <c r="T872" i="3"/>
  <c r="Y629" i="3"/>
  <c r="P386" i="3"/>
  <c r="Y506" i="3"/>
  <c r="Z592" i="3"/>
  <c r="Q2294" i="3"/>
  <c r="Y1873" i="3"/>
  <c r="Y6" i="3"/>
  <c r="Z686" i="3"/>
  <c r="S393" i="3"/>
  <c r="S475" i="3"/>
  <c r="Q393" i="3"/>
  <c r="T318" i="3"/>
  <c r="S820" i="3"/>
  <c r="S879" i="3"/>
  <c r="Z812" i="3"/>
  <c r="AA1647" i="3"/>
  <c r="U134" i="3"/>
  <c r="U1430" i="3"/>
  <c r="Y1704" i="3"/>
  <c r="P249" i="3"/>
  <c r="U228" i="3"/>
  <c r="Z2284" i="3"/>
  <c r="P875" i="3"/>
  <c r="S1483" i="3"/>
  <c r="Z645" i="3"/>
  <c r="T1132" i="3"/>
  <c r="Z363" i="3"/>
  <c r="Z289" i="3"/>
  <c r="Q853" i="3"/>
  <c r="T433" i="3"/>
  <c r="AA1315" i="3"/>
  <c r="U1620" i="3"/>
  <c r="Y1076" i="3"/>
  <c r="S430" i="3"/>
  <c r="AA381" i="3"/>
  <c r="Q309" i="3"/>
  <c r="Q1546" i="3"/>
  <c r="Q386" i="3"/>
  <c r="P299" i="3"/>
  <c r="Q909" i="3"/>
  <c r="AA555" i="3"/>
  <c r="Q1012" i="3"/>
  <c r="U243" i="3"/>
  <c r="Y1117" i="3"/>
  <c r="T1714" i="3"/>
  <c r="Q1729" i="3"/>
  <c r="P371" i="3"/>
  <c r="AA472" i="3"/>
  <c r="Z307" i="3"/>
  <c r="Z823" i="3"/>
  <c r="P170" i="3"/>
  <c r="AA851" i="3"/>
  <c r="Y1340" i="3"/>
  <c r="Q1494" i="3"/>
  <c r="P246" i="3"/>
  <c r="U1066" i="3"/>
  <c r="AA802" i="3"/>
  <c r="U14" i="3"/>
  <c r="Z366" i="3"/>
  <c r="T202" i="3"/>
  <c r="Q260" i="3"/>
  <c r="T593" i="3"/>
  <c r="Q1627" i="3"/>
  <c r="U1061" i="3"/>
  <c r="U437" i="3"/>
  <c r="T496" i="3"/>
  <c r="U466" i="3"/>
  <c r="AA405" i="3"/>
  <c r="T216" i="3"/>
  <c r="Q839" i="3"/>
  <c r="Z466" i="3"/>
  <c r="S945" i="3"/>
  <c r="Z395" i="3"/>
  <c r="Z330" i="3"/>
  <c r="AA1894" i="3"/>
  <c r="P576" i="3"/>
  <c r="Y1697" i="3"/>
  <c r="U1081" i="3"/>
  <c r="AA814" i="3"/>
  <c r="Z1813" i="3"/>
  <c r="U1310" i="3"/>
  <c r="U1016" i="3"/>
  <c r="Y1084" i="3"/>
  <c r="AA1143" i="3"/>
  <c r="U155" i="3"/>
  <c r="U530" i="3"/>
  <c r="T989" i="3"/>
  <c r="Z1455" i="3"/>
  <c r="P686" i="3"/>
  <c r="Z116" i="3"/>
  <c r="U548" i="3"/>
  <c r="T2106" i="3"/>
  <c r="Y274" i="3"/>
  <c r="S1714" i="3"/>
  <c r="Z783" i="3"/>
  <c r="U1828" i="3"/>
  <c r="Z1437" i="3"/>
  <c r="S375" i="3"/>
  <c r="T1495" i="3"/>
  <c r="T458" i="3"/>
  <c r="P1483" i="3"/>
  <c r="S52" i="3"/>
  <c r="U537" i="3"/>
  <c r="P2547" i="3"/>
  <c r="T2080" i="3"/>
  <c r="Z1428" i="3"/>
  <c r="Z961" i="3"/>
  <c r="T1046" i="3"/>
  <c r="S2261" i="3"/>
  <c r="S2115" i="3"/>
  <c r="Q228" i="3"/>
  <c r="Y1208" i="3"/>
  <c r="S1239" i="3"/>
  <c r="Q824" i="3"/>
  <c r="Q993" i="3"/>
  <c r="Y4" i="3"/>
  <c r="U3186" i="3"/>
  <c r="S977" i="3"/>
  <c r="AA487" i="3"/>
  <c r="P712" i="3"/>
  <c r="Z959" i="3"/>
  <c r="T1700" i="3"/>
  <c r="S363" i="3"/>
  <c r="Q540" i="3"/>
  <c r="U763" i="3"/>
  <c r="P137" i="3"/>
  <c r="T848" i="3"/>
  <c r="Y174" i="3"/>
  <c r="T1785" i="3"/>
  <c r="T1062" i="3"/>
  <c r="P1758" i="3"/>
  <c r="S509" i="3"/>
  <c r="Z1164" i="3"/>
  <c r="P190" i="3"/>
  <c r="Z850" i="3"/>
  <c r="P1540" i="3"/>
  <c r="AA628" i="3"/>
  <c r="S915" i="3"/>
  <c r="T1166" i="3"/>
  <c r="P383" i="3"/>
  <c r="S311" i="3"/>
  <c r="U227" i="3"/>
  <c r="Y821" i="3"/>
  <c r="U380" i="3"/>
  <c r="S66" i="3"/>
  <c r="S542" i="3"/>
  <c r="S664" i="3"/>
  <c r="Z680" i="3"/>
  <c r="Z554" i="3"/>
  <c r="U240" i="3"/>
  <c r="S443" i="3"/>
  <c r="P732" i="3"/>
  <c r="U987" i="3"/>
  <c r="U412" i="3"/>
  <c r="Q2282" i="3"/>
  <c r="Q583" i="3"/>
  <c r="U1111" i="3"/>
  <c r="T558" i="3"/>
  <c r="Z861" i="3"/>
  <c r="U918" i="3"/>
  <c r="AA216" i="3"/>
  <c r="AA1525" i="3"/>
  <c r="P1706" i="3"/>
  <c r="T131" i="3"/>
  <c r="Q1904" i="3"/>
  <c r="T72" i="3"/>
  <c r="Y114" i="3"/>
  <c r="Q155" i="3"/>
  <c r="Y888" i="3"/>
  <c r="T842" i="3"/>
  <c r="Q257" i="3"/>
  <c r="S297" i="3"/>
  <c r="AA1153" i="3"/>
  <c r="P152" i="3"/>
  <c r="Z1325" i="3"/>
  <c r="P9" i="3"/>
  <c r="T1020" i="3"/>
  <c r="AA358" i="3"/>
  <c r="Z654" i="3"/>
  <c r="Z12" i="3"/>
  <c r="Y1263" i="3"/>
  <c r="Y491" i="3"/>
  <c r="Y921" i="3"/>
  <c r="T56" i="3"/>
  <c r="Y744" i="3"/>
  <c r="P1144" i="3"/>
  <c r="T724" i="3"/>
  <c r="P77" i="3"/>
  <c r="P2301" i="3"/>
  <c r="AA25" i="3"/>
  <c r="P1404" i="3"/>
  <c r="T167" i="3"/>
  <c r="Y514" i="3"/>
  <c r="S987" i="3"/>
  <c r="T133" i="3"/>
  <c r="U375" i="3"/>
  <c r="T1313" i="3"/>
  <c r="Y1469" i="3"/>
  <c r="Y818" i="3"/>
  <c r="U749" i="3"/>
  <c r="T321" i="3"/>
  <c r="AA429" i="3"/>
  <c r="S1372" i="3"/>
  <c r="U470" i="3"/>
  <c r="T1279" i="3"/>
  <c r="AA308" i="3"/>
  <c r="P610" i="3"/>
  <c r="T767" i="3"/>
  <c r="S776" i="3"/>
  <c r="AA447" i="3"/>
  <c r="Y1008" i="3"/>
  <c r="S507" i="3"/>
  <c r="Z619" i="3"/>
  <c r="U15" i="3"/>
  <c r="U19" i="3"/>
  <c r="Q709" i="3"/>
  <c r="AA122" i="3"/>
  <c r="P1644" i="3"/>
  <c r="AA181" i="3"/>
  <c r="Y542" i="3"/>
  <c r="T148" i="3"/>
  <c r="Z764" i="3"/>
  <c r="Q812" i="3"/>
  <c r="T1592" i="3"/>
  <c r="T1248" i="3"/>
  <c r="Y862" i="3"/>
  <c r="U620" i="3"/>
  <c r="Z382" i="3"/>
  <c r="Z604" i="3"/>
  <c r="U1168" i="3"/>
  <c r="AA212" i="3"/>
  <c r="U669" i="3"/>
  <c r="T435" i="3"/>
  <c r="Z459" i="3"/>
  <c r="U2384" i="3"/>
  <c r="Z745" i="3"/>
  <c r="AA941" i="3"/>
  <c r="Z50" i="3"/>
  <c r="Y200" i="3"/>
  <c r="AA675" i="3"/>
  <c r="Y772" i="3"/>
  <c r="P272" i="3"/>
  <c r="Y615" i="3"/>
  <c r="Y93" i="3"/>
  <c r="Z742" i="3"/>
  <c r="Z858" i="3"/>
  <c r="AA414" i="3"/>
  <c r="U540" i="3"/>
  <c r="U915" i="3"/>
  <c r="S400" i="3"/>
  <c r="U1308" i="3"/>
  <c r="Y688" i="3"/>
  <c r="Q1945" i="3"/>
  <c r="Y1059" i="3"/>
  <c r="U932" i="3"/>
  <c r="AA815" i="3"/>
  <c r="Z705" i="3"/>
  <c r="P26" i="3"/>
  <c r="U1001" i="3"/>
  <c r="P757" i="3"/>
  <c r="AA712" i="3"/>
  <c r="AA1023" i="3"/>
  <c r="Q366" i="3"/>
  <c r="S642" i="3"/>
  <c r="Q188" i="3"/>
  <c r="Y1039" i="3"/>
  <c r="Y507" i="3"/>
  <c r="AA281" i="3"/>
  <c r="P145" i="3"/>
  <c r="P643" i="3"/>
  <c r="P549" i="3"/>
  <c r="U135" i="3"/>
  <c r="AA456" i="3"/>
  <c r="Z950" i="3"/>
  <c r="T1691" i="3"/>
  <c r="T529" i="3"/>
  <c r="P765" i="3"/>
  <c r="S907" i="3"/>
  <c r="Y738" i="3"/>
  <c r="S1320" i="3"/>
  <c r="Y1140" i="3"/>
  <c r="AA1634" i="3"/>
  <c r="Q245" i="3"/>
  <c r="Q492" i="3"/>
  <c r="Z439" i="3"/>
  <c r="T388" i="3"/>
  <c r="Z1569" i="3"/>
  <c r="P956" i="3"/>
  <c r="Y1666" i="3"/>
  <c r="P1238" i="3"/>
  <c r="Q1740" i="3"/>
  <c r="U162" i="3"/>
  <c r="Y1276" i="3"/>
  <c r="Y819" i="3"/>
  <c r="Q2017" i="3"/>
  <c r="Q601" i="3"/>
  <c r="P55" i="3"/>
  <c r="P1167" i="3"/>
  <c r="U2261" i="3"/>
  <c r="T397" i="3"/>
  <c r="S1091" i="3"/>
  <c r="Q1986" i="3"/>
  <c r="U873" i="3"/>
  <c r="Q1146" i="3"/>
  <c r="Y175" i="3"/>
  <c r="Z1270" i="3"/>
  <c r="AA1011" i="3"/>
  <c r="Q889" i="3"/>
  <c r="Z1010" i="3"/>
  <c r="AA785" i="3"/>
  <c r="Q1396" i="3"/>
  <c r="Z1485" i="3"/>
  <c r="Y301" i="3"/>
  <c r="S1541" i="3"/>
  <c r="T727" i="3"/>
  <c r="Y566" i="3"/>
  <c r="U1002" i="3"/>
  <c r="S860" i="3"/>
  <c r="Y1496" i="3"/>
  <c r="T303" i="3"/>
  <c r="T448" i="3"/>
  <c r="Q289" i="3"/>
  <c r="U94" i="3"/>
  <c r="Z1714" i="3"/>
  <c r="P1981" i="3"/>
  <c r="Z495" i="3"/>
  <c r="Z1403" i="3"/>
  <c r="AA897" i="3"/>
  <c r="S357" i="3"/>
  <c r="P230" i="3"/>
  <c r="U241" i="3"/>
  <c r="Q1303" i="3"/>
  <c r="P1915" i="3"/>
  <c r="U1711" i="3"/>
  <c r="T475" i="3"/>
  <c r="Z752" i="3"/>
  <c r="Y111" i="3"/>
  <c r="Q242" i="3"/>
  <c r="T292" i="3"/>
  <c r="T645" i="3"/>
  <c r="P490" i="3"/>
  <c r="T2201" i="3"/>
  <c r="S2438" i="3"/>
  <c r="U308" i="3"/>
  <c r="AA567" i="3"/>
  <c r="Q895" i="3"/>
  <c r="S67" i="3"/>
  <c r="U606" i="3"/>
  <c r="Q791" i="3"/>
  <c r="Q716" i="3"/>
  <c r="Y1055" i="3"/>
  <c r="Q1431" i="3"/>
  <c r="S716" i="3"/>
  <c r="AA773" i="3"/>
  <c r="S274" i="3"/>
  <c r="P1775" i="3"/>
  <c r="AA1233" i="3"/>
  <c r="S404" i="3"/>
  <c r="Z1769" i="3"/>
  <c r="U1720" i="3"/>
  <c r="P2496" i="3"/>
  <c r="Y1284" i="3"/>
  <c r="Y752" i="3"/>
  <c r="AA2449" i="3"/>
  <c r="S593" i="3"/>
  <c r="AA27" i="3"/>
  <c r="T1096" i="3"/>
  <c r="Y567" i="3"/>
  <c r="Q1196" i="3"/>
  <c r="Q1349" i="3"/>
  <c r="Z511" i="3"/>
  <c r="Z1130" i="3"/>
  <c r="Y2730" i="3"/>
  <c r="Y532" i="3"/>
  <c r="Y574" i="3"/>
  <c r="P914" i="3"/>
  <c r="S184" i="3"/>
  <c r="Z361" i="3"/>
  <c r="S1647" i="3"/>
  <c r="Q44" i="3"/>
  <c r="Y348" i="3"/>
  <c r="Q480" i="3"/>
  <c r="Q1068" i="3"/>
  <c r="T463" i="3"/>
  <c r="P703" i="3"/>
  <c r="Y1997" i="3"/>
  <c r="Q2189" i="3"/>
  <c r="Z982" i="3"/>
  <c r="U598" i="3"/>
  <c r="Y674" i="3"/>
  <c r="P453" i="3"/>
  <c r="AA1252" i="3"/>
  <c r="Y1033" i="3"/>
  <c r="Q1132" i="3"/>
  <c r="Y1298" i="3"/>
  <c r="Z774" i="3"/>
  <c r="Z722" i="3"/>
  <c r="Z1245" i="3"/>
  <c r="P1066" i="3"/>
  <c r="Z743" i="3"/>
  <c r="P1661" i="3"/>
  <c r="Y718" i="3"/>
  <c r="Y594" i="3"/>
  <c r="P877" i="3"/>
  <c r="Z820" i="3"/>
  <c r="S350" i="3"/>
  <c r="S288" i="3"/>
  <c r="Y456" i="3"/>
  <c r="T327" i="3"/>
  <c r="U1487" i="3"/>
  <c r="Q162" i="3"/>
  <c r="Z701" i="3"/>
  <c r="T492" i="3"/>
  <c r="U462" i="3"/>
  <c r="P639" i="3"/>
  <c r="T1878" i="3"/>
  <c r="P648" i="3"/>
  <c r="AA701" i="3"/>
  <c r="Z349" i="3"/>
  <c r="Y162" i="3"/>
  <c r="Y498" i="3"/>
  <c r="P750" i="3"/>
  <c r="T557" i="3"/>
  <c r="U469" i="3"/>
  <c r="Y538" i="3"/>
  <c r="U418" i="3"/>
  <c r="AA1544" i="3"/>
  <c r="P612" i="3"/>
  <c r="Z2791" i="3"/>
  <c r="Q552" i="3"/>
  <c r="Q1015" i="3"/>
  <c r="S379" i="3"/>
  <c r="P197" i="3"/>
  <c r="U2645" i="3"/>
  <c r="Q632" i="3"/>
  <c r="T134" i="3"/>
  <c r="U97" i="3"/>
  <c r="S2015" i="3"/>
  <c r="S548" i="3"/>
  <c r="T228" i="3"/>
  <c r="S192" i="3"/>
  <c r="U589" i="3"/>
  <c r="T2587" i="3"/>
  <c r="S317" i="3"/>
  <c r="T429" i="3"/>
  <c r="P521" i="3"/>
  <c r="U317" i="3"/>
  <c r="Y547" i="3"/>
  <c r="Z3222" i="3"/>
  <c r="Z974" i="3"/>
  <c r="AA454" i="3"/>
  <c r="S77" i="3"/>
  <c r="T105" i="3"/>
  <c r="U990" i="3"/>
  <c r="Z1061" i="3"/>
  <c r="Q1315" i="3"/>
  <c r="Y191" i="3"/>
  <c r="AA1089" i="3"/>
  <c r="T2501" i="3"/>
  <c r="Y244" i="3"/>
  <c r="Q252" i="3"/>
  <c r="AA149" i="3"/>
  <c r="U1281" i="3"/>
  <c r="S144" i="3"/>
  <c r="T102" i="3"/>
  <c r="Q168" i="3"/>
  <c r="S279" i="3"/>
  <c r="T296" i="3"/>
  <c r="S515" i="3"/>
  <c r="S2175" i="3"/>
  <c r="Q435" i="3"/>
  <c r="Q1342" i="3"/>
  <c r="Y444" i="3"/>
  <c r="Z2073" i="3"/>
  <c r="P1880" i="3"/>
  <c r="U413" i="3"/>
  <c r="Z572" i="3"/>
  <c r="S1374" i="3"/>
  <c r="S583" i="3"/>
  <c r="T519" i="3"/>
  <c r="S147" i="3"/>
  <c r="Q831" i="3"/>
  <c r="AA86" i="3"/>
  <c r="U467" i="3"/>
  <c r="P879" i="3"/>
  <c r="Q776" i="3"/>
  <c r="T2093" i="3"/>
  <c r="S823" i="3"/>
  <c r="Y858" i="3"/>
  <c r="P484" i="3"/>
  <c r="Z756" i="3"/>
  <c r="U173" i="3"/>
  <c r="S1665" i="3"/>
  <c r="Y2263" i="3"/>
  <c r="Y497" i="3"/>
  <c r="Y1143" i="3"/>
  <c r="Y1148" i="3"/>
  <c r="U80" i="3"/>
  <c r="P146" i="3"/>
  <c r="T355" i="3"/>
  <c r="P45" i="3"/>
  <c r="AA77" i="3"/>
  <c r="T1556" i="3"/>
  <c r="T10" i="3"/>
  <c r="S60" i="3"/>
  <c r="P466" i="3"/>
  <c r="U1321" i="3"/>
  <c r="U834" i="3"/>
  <c r="P133" i="3"/>
  <c r="P405" i="3"/>
  <c r="Y587" i="3"/>
  <c r="AA1827" i="3"/>
  <c r="T431" i="3"/>
  <c r="U784" i="3"/>
  <c r="S610" i="3"/>
  <c r="U244" i="3"/>
  <c r="S974" i="3"/>
  <c r="Y1017" i="3"/>
  <c r="P742" i="3"/>
  <c r="U1915" i="3"/>
  <c r="Q1304" i="3"/>
  <c r="T1128" i="3"/>
  <c r="S1951" i="3"/>
  <c r="S522" i="3"/>
  <c r="S1362" i="3"/>
  <c r="U1154" i="3"/>
  <c r="Z618" i="3"/>
  <c r="AA1713" i="3"/>
  <c r="S287" i="3"/>
  <c r="P697" i="3"/>
  <c r="T659" i="3"/>
  <c r="U1266" i="3"/>
  <c r="P951" i="3"/>
  <c r="S1163" i="3"/>
  <c r="P961" i="3"/>
  <c r="Z1581" i="3"/>
  <c r="Z714" i="3"/>
  <c r="U1948" i="3"/>
  <c r="P1533" i="3"/>
  <c r="P118" i="3"/>
  <c r="AA1421" i="3"/>
  <c r="T2016" i="3"/>
  <c r="Q495" i="3"/>
  <c r="AA760" i="3"/>
  <c r="S1066" i="3"/>
  <c r="Z659" i="3"/>
  <c r="U2287" i="3"/>
  <c r="Y817" i="3"/>
  <c r="T1953" i="3"/>
  <c r="S1439" i="3"/>
  <c r="T196" i="3"/>
  <c r="U711" i="3"/>
  <c r="S1258" i="3"/>
  <c r="T934" i="3"/>
  <c r="S982" i="3"/>
  <c r="AA1091" i="3"/>
  <c r="AA762" i="3"/>
  <c r="Y887" i="3"/>
  <c r="Y1764" i="3"/>
  <c r="P422" i="3"/>
  <c r="P836" i="3"/>
  <c r="T1776" i="3"/>
  <c r="T18" i="3"/>
  <c r="Y61" i="3"/>
  <c r="U171" i="3"/>
  <c r="Y982" i="3"/>
  <c r="U635" i="3"/>
  <c r="Q1819" i="3"/>
  <c r="U1031" i="3"/>
  <c r="Q402" i="3"/>
  <c r="P666" i="3"/>
  <c r="T898" i="3"/>
  <c r="P202" i="3"/>
  <c r="T182" i="3"/>
  <c r="T881" i="3"/>
  <c r="Q1086" i="3"/>
  <c r="P1717" i="3"/>
  <c r="Z727" i="3"/>
  <c r="Y3165" i="3"/>
  <c r="S2856" i="3"/>
  <c r="Z456" i="3"/>
  <c r="AA1919" i="3"/>
  <c r="T2347" i="3"/>
  <c r="AA384" i="3"/>
  <c r="T1205" i="3"/>
  <c r="P1811" i="3"/>
  <c r="T211" i="3"/>
  <c r="T722" i="3"/>
  <c r="T1619" i="3"/>
  <c r="T349" i="3"/>
  <c r="S320" i="3"/>
  <c r="Q1222" i="3"/>
  <c r="AA401" i="3"/>
  <c r="P758" i="3"/>
  <c r="Y1801" i="3"/>
  <c r="U364" i="3"/>
  <c r="AA793" i="3"/>
  <c r="T574" i="3"/>
  <c r="Q343" i="3"/>
  <c r="Y2097" i="3"/>
  <c r="T975" i="3"/>
  <c r="P1599" i="3"/>
  <c r="Y1359" i="3"/>
  <c r="P2030" i="3"/>
  <c r="U1640" i="3"/>
  <c r="Z2995" i="3"/>
  <c r="Q1643" i="3"/>
  <c r="Z478" i="3"/>
  <c r="Q45" i="3"/>
  <c r="Q969" i="3"/>
  <c r="Y353" i="3"/>
  <c r="S1696" i="3"/>
  <c r="Q691" i="3"/>
  <c r="Z717" i="3"/>
  <c r="S830" i="3"/>
  <c r="Z1207" i="3"/>
  <c r="S2902" i="3"/>
  <c r="U123" i="3"/>
  <c r="Q731" i="3"/>
  <c r="S372" i="3"/>
  <c r="Z195" i="3"/>
  <c r="AA1488" i="3"/>
  <c r="U420" i="3"/>
  <c r="S603" i="3"/>
  <c r="P1082" i="3"/>
  <c r="S639" i="3"/>
  <c r="Y224" i="3"/>
  <c r="T796" i="3"/>
  <c r="Y285" i="3"/>
  <c r="P828" i="3"/>
  <c r="AA2641" i="3"/>
  <c r="Y267" i="3"/>
  <c r="T108" i="3"/>
  <c r="U152" i="3"/>
  <c r="S102" i="3"/>
  <c r="T329" i="3"/>
  <c r="Z885" i="3"/>
  <c r="AA1479" i="3"/>
  <c r="P1286" i="3"/>
  <c r="T465" i="3"/>
  <c r="U1355" i="3"/>
  <c r="Y356" i="3"/>
  <c r="AA172" i="3"/>
  <c r="P199" i="3"/>
  <c r="AA961" i="3"/>
  <c r="Q658" i="3"/>
  <c r="T1167" i="3"/>
  <c r="U585" i="3"/>
  <c r="Q1499" i="3"/>
  <c r="Q315" i="3"/>
  <c r="U373" i="3"/>
  <c r="S985" i="3"/>
  <c r="Y1093" i="3"/>
  <c r="T1571" i="3"/>
  <c r="Q420" i="3"/>
  <c r="S294" i="3"/>
  <c r="AA2178" i="3"/>
  <c r="Z513" i="3"/>
  <c r="Y1352" i="3"/>
  <c r="U113" i="3"/>
  <c r="AA111" i="3"/>
  <c r="U595" i="3"/>
  <c r="Z465" i="3"/>
  <c r="S1007" i="3"/>
  <c r="Z808" i="3"/>
  <c r="U640" i="3"/>
  <c r="P403" i="3"/>
  <c r="T44" i="3"/>
  <c r="S435" i="3"/>
  <c r="S271" i="3"/>
  <c r="T1373" i="3"/>
  <c r="T1826" i="3"/>
  <c r="Z351" i="3"/>
  <c r="P831" i="3"/>
  <c r="AA4" i="3"/>
  <c r="S361" i="3"/>
  <c r="Q1549" i="3"/>
  <c r="AA1145" i="3"/>
  <c r="Z347" i="3"/>
  <c r="Z647" i="3"/>
  <c r="S794" i="3"/>
  <c r="P815" i="3"/>
  <c r="Z169" i="3"/>
  <c r="S1632" i="3"/>
  <c r="Z299" i="3"/>
  <c r="Q2236" i="3"/>
  <c r="AA31" i="3"/>
  <c r="Y223" i="3"/>
  <c r="P406" i="3"/>
  <c r="P833" i="3"/>
  <c r="P414" i="3"/>
  <c r="Q1035" i="3"/>
  <c r="AA1163" i="3"/>
  <c r="Q877" i="3"/>
  <c r="AA343" i="3"/>
  <c r="T384" i="3"/>
  <c r="Z1746" i="3"/>
  <c r="S575" i="3"/>
  <c r="Z711" i="3"/>
  <c r="AA768" i="3"/>
  <c r="P586" i="3"/>
  <c r="T1567" i="3"/>
  <c r="U271" i="3"/>
  <c r="Q560" i="3"/>
  <c r="T275" i="3"/>
  <c r="S1595" i="3"/>
  <c r="Z85" i="3"/>
  <c r="Y727" i="3"/>
  <c r="U2322" i="3"/>
  <c r="Y180" i="3"/>
  <c r="U196" i="3"/>
  <c r="T844" i="3"/>
  <c r="U1479" i="3"/>
  <c r="S650" i="3"/>
  <c r="Q1114" i="3"/>
  <c r="T690" i="3"/>
  <c r="U114" i="3"/>
  <c r="Y890" i="3"/>
  <c r="U1608" i="3"/>
  <c r="Y1338" i="3"/>
  <c r="P1850" i="3"/>
  <c r="P162" i="3"/>
  <c r="Q340" i="3"/>
  <c r="U414" i="3"/>
  <c r="T1184" i="3"/>
  <c r="P112" i="3"/>
  <c r="U203" i="3"/>
  <c r="Q1071" i="3"/>
  <c r="Z246" i="3"/>
  <c r="Y1629" i="3"/>
  <c r="Q462" i="3"/>
  <c r="Q1338" i="3"/>
  <c r="Z2565" i="3"/>
  <c r="S318" i="3"/>
  <c r="S156" i="3"/>
  <c r="Z689" i="3"/>
  <c r="AA1783" i="3"/>
  <c r="Q468" i="3"/>
  <c r="Y934" i="3"/>
  <c r="U1571" i="3"/>
  <c r="T3022" i="3"/>
  <c r="T642" i="3"/>
  <c r="AA547" i="3"/>
  <c r="P3326" i="3"/>
  <c r="Y233" i="3"/>
  <c r="T824" i="3"/>
  <c r="U384" i="3"/>
  <c r="AA1157" i="3"/>
  <c r="Z399" i="3"/>
  <c r="Z1645" i="3"/>
  <c r="S1085" i="3"/>
  <c r="Z3298" i="3"/>
  <c r="AA330" i="3"/>
  <c r="U209" i="3"/>
  <c r="Q850" i="3"/>
  <c r="Q267" i="3"/>
  <c r="U1184" i="3"/>
  <c r="P401" i="3"/>
  <c r="U894" i="3"/>
  <c r="S626" i="3"/>
  <c r="S153" i="3"/>
  <c r="Y211" i="3"/>
  <c r="Z594" i="3"/>
  <c r="Q770" i="3"/>
  <c r="Q1296" i="3"/>
  <c r="S941" i="3"/>
  <c r="Z1169" i="3"/>
  <c r="T2325" i="3"/>
  <c r="Y1108" i="3"/>
  <c r="Q541" i="3"/>
  <c r="Z384" i="3"/>
  <c r="AA430" i="3"/>
  <c r="Z451" i="3"/>
  <c r="P131" i="3"/>
  <c r="AA205" i="3"/>
  <c r="Z1522" i="3"/>
  <c r="T1007" i="3"/>
  <c r="P2255" i="3"/>
  <c r="P373" i="3"/>
  <c r="AA790" i="3"/>
  <c r="S747" i="3"/>
  <c r="Z1855" i="3"/>
  <c r="AA196" i="3"/>
  <c r="Q953" i="3"/>
  <c r="Z1439" i="3"/>
  <c r="U1090" i="3"/>
  <c r="AA1519" i="3"/>
  <c r="U914" i="3"/>
  <c r="S918" i="3"/>
  <c r="Q665" i="3"/>
  <c r="U2354" i="3"/>
  <c r="AA492" i="3"/>
  <c r="Y747" i="3"/>
  <c r="Y152" i="3"/>
  <c r="U928" i="3"/>
  <c r="T1146" i="3"/>
  <c r="AA452" i="3"/>
  <c r="P613" i="3"/>
  <c r="Q2519" i="3"/>
  <c r="Z1662" i="3"/>
  <c r="Z1120" i="3"/>
  <c r="U608" i="3"/>
  <c r="Q1990" i="3"/>
  <c r="T561" i="3"/>
  <c r="AA912" i="3"/>
  <c r="Y525" i="3"/>
  <c r="U999" i="3"/>
  <c r="Q1385" i="3"/>
  <c r="Y684" i="3"/>
  <c r="T1041" i="3"/>
  <c r="T7" i="3"/>
  <c r="Q707" i="3"/>
  <c r="U1642" i="3"/>
  <c r="Z132" i="3"/>
  <c r="U112" i="3"/>
  <c r="U138" i="3"/>
  <c r="Z218" i="3"/>
  <c r="S27" i="3"/>
  <c r="AA1004" i="3"/>
  <c r="S1113" i="3"/>
  <c r="P437" i="3"/>
  <c r="S1218" i="3"/>
  <c r="Y212" i="3"/>
  <c r="Y352" i="3"/>
  <c r="AA844" i="3"/>
  <c r="U1198" i="3"/>
  <c r="Y1453" i="3"/>
  <c r="Z1818" i="3"/>
  <c r="T591" i="3"/>
  <c r="T1667" i="3"/>
  <c r="U1716" i="3"/>
  <c r="U307" i="3"/>
  <c r="Q700" i="3"/>
  <c r="S1462" i="3"/>
  <c r="Y282" i="3"/>
  <c r="U823" i="3"/>
  <c r="AA1526" i="3"/>
  <c r="AA2122" i="3"/>
  <c r="U1553" i="3"/>
  <c r="T1013" i="3"/>
  <c r="AA1591" i="3"/>
  <c r="S1010" i="3"/>
  <c r="Z1419" i="3"/>
  <c r="P533" i="3"/>
  <c r="U421" i="3"/>
  <c r="S1342" i="3"/>
  <c r="Q476" i="3"/>
  <c r="Z723" i="3"/>
  <c r="Z1322" i="3"/>
  <c r="Y945" i="3"/>
  <c r="P270" i="3"/>
  <c r="Q722" i="3"/>
  <c r="T1808" i="3"/>
  <c r="Q693" i="3"/>
  <c r="P1769" i="3"/>
  <c r="Y901" i="3"/>
  <c r="P1110" i="3"/>
  <c r="T1022" i="3"/>
  <c r="Q220" i="3"/>
  <c r="Z726" i="3"/>
  <c r="Z765" i="3"/>
  <c r="Z1193" i="3"/>
  <c r="Z1058" i="3"/>
  <c r="Z503" i="3"/>
  <c r="Q544" i="3"/>
  <c r="T611" i="3"/>
  <c r="AA2172" i="3"/>
  <c r="P1576" i="3"/>
  <c r="S624" i="3"/>
  <c r="Q362" i="3"/>
  <c r="AA1193" i="3"/>
  <c r="T343" i="3"/>
  <c r="S1181" i="3"/>
  <c r="Y802" i="3"/>
  <c r="S91" i="3"/>
  <c r="Q395" i="3"/>
  <c r="Q1658" i="3"/>
  <c r="Q1744" i="3"/>
  <c r="S233" i="3"/>
  <c r="P389" i="3"/>
  <c r="U802" i="3"/>
  <c r="P977" i="3"/>
  <c r="T1532" i="3"/>
  <c r="Y540" i="3"/>
  <c r="Q730" i="3"/>
  <c r="S519" i="3"/>
  <c r="Y24" i="3"/>
  <c r="U602" i="3"/>
  <c r="Y1488" i="3"/>
  <c r="P1985" i="3"/>
  <c r="Z406" i="3"/>
  <c r="AA1126" i="3"/>
  <c r="U2024" i="3"/>
  <c r="Y630" i="3"/>
  <c r="P502" i="3"/>
  <c r="Q501" i="3"/>
  <c r="U737" i="3"/>
  <c r="U108" i="3"/>
  <c r="U618" i="3"/>
  <c r="Z582" i="3"/>
  <c r="Q765" i="3"/>
  <c r="P654" i="3"/>
  <c r="AA1665" i="3"/>
  <c r="AA611" i="3"/>
  <c r="P981" i="3"/>
  <c r="Z524" i="3"/>
  <c r="T670" i="3"/>
  <c r="Z1625" i="3"/>
  <c r="U455" i="3"/>
  <c r="Z1347" i="3"/>
  <c r="Z301" i="3"/>
  <c r="T53" i="3"/>
  <c r="P691" i="3"/>
  <c r="AA1038" i="3"/>
  <c r="Z551" i="3"/>
  <c r="P475" i="3"/>
  <c r="U593" i="3"/>
  <c r="S812" i="3"/>
  <c r="Z28" i="3"/>
  <c r="T562" i="3"/>
  <c r="S844" i="3"/>
  <c r="AA2147" i="3"/>
  <c r="Q1789" i="3"/>
  <c r="P504" i="3"/>
  <c r="Y458" i="3"/>
  <c r="P493" i="3"/>
  <c r="AA244" i="3"/>
  <c r="P893" i="3"/>
  <c r="Z2643" i="3"/>
  <c r="S858" i="3"/>
  <c r="AA542" i="3"/>
  <c r="Y1044" i="3"/>
  <c r="P2210" i="3"/>
  <c r="Q264" i="3"/>
  <c r="Y1189" i="3"/>
  <c r="U1186" i="3"/>
  <c r="AA668" i="3"/>
  <c r="Q33" i="3"/>
  <c r="T68" i="3"/>
  <c r="P365" i="3"/>
  <c r="S983" i="3"/>
  <c r="T27" i="3"/>
  <c r="AA969" i="3"/>
  <c r="P775" i="3"/>
  <c r="Z133" i="3"/>
  <c r="Y2936" i="3"/>
  <c r="S31" i="3"/>
  <c r="Q225" i="3"/>
  <c r="Q926" i="3"/>
  <c r="U725" i="3"/>
  <c r="AA953" i="3"/>
  <c r="Z549" i="3"/>
  <c r="Q1423" i="3"/>
  <c r="AA615" i="3"/>
  <c r="T189" i="3"/>
  <c r="T944" i="3"/>
  <c r="Q1479" i="3"/>
  <c r="Q1487" i="3"/>
  <c r="U194" i="3"/>
  <c r="T1379" i="3"/>
  <c r="Q142" i="3"/>
  <c r="AA791" i="3"/>
  <c r="U424" i="3"/>
  <c r="S643" i="3"/>
  <c r="T190" i="3"/>
  <c r="Q512" i="3"/>
  <c r="S97" i="3"/>
  <c r="Q2119" i="3"/>
  <c r="S698" i="3"/>
  <c r="T781" i="3"/>
  <c r="P84" i="3"/>
  <c r="AA800" i="3"/>
  <c r="Z2361" i="3"/>
  <c r="AA458" i="3"/>
  <c r="P191" i="3"/>
  <c r="T50" i="3"/>
  <c r="S92" i="3"/>
  <c r="U435" i="3"/>
  <c r="T564" i="3"/>
  <c r="Z1669" i="3"/>
  <c r="Z673" i="3"/>
  <c r="Z757" i="3"/>
  <c r="Z230" i="3"/>
  <c r="P2073" i="3"/>
  <c r="P94" i="3"/>
  <c r="T772" i="3"/>
  <c r="Z579" i="3"/>
  <c r="Z1352" i="3"/>
  <c r="S669" i="3"/>
  <c r="P950" i="3"/>
  <c r="Y925" i="3"/>
  <c r="S1629" i="3"/>
  <c r="Y626" i="3"/>
  <c r="Q1568" i="3"/>
  <c r="Z1459" i="3"/>
  <c r="Z63" i="3"/>
  <c r="Q878" i="3"/>
  <c r="Q261" i="3"/>
  <c r="S788" i="3"/>
  <c r="Q64" i="3"/>
  <c r="P1053" i="3"/>
  <c r="T1767" i="3"/>
  <c r="S1386" i="3"/>
  <c r="Q486" i="3"/>
  <c r="S703" i="3"/>
  <c r="AA714" i="3"/>
  <c r="U387" i="3"/>
  <c r="T425" i="3"/>
  <c r="U1943" i="3"/>
  <c r="Q313" i="3"/>
  <c r="T811" i="3"/>
  <c r="Q2537" i="3"/>
  <c r="Q58" i="3"/>
  <c r="P119" i="3"/>
  <c r="AA284" i="3"/>
  <c r="Y316" i="3"/>
  <c r="S322" i="3"/>
  <c r="T1074" i="3"/>
  <c r="AA232" i="3"/>
  <c r="Z128" i="3"/>
  <c r="U2431" i="3"/>
  <c r="S1245" i="3"/>
  <c r="P1195" i="3"/>
  <c r="Y555" i="3"/>
  <c r="T1223" i="3"/>
  <c r="U2048" i="3"/>
  <c r="S1097" i="3"/>
  <c r="S195" i="3"/>
  <c r="T1214" i="3"/>
  <c r="Z2752" i="3"/>
  <c r="S832" i="3"/>
  <c r="U964" i="3"/>
  <c r="U1907" i="3"/>
  <c r="Y1603" i="3"/>
  <c r="U1228" i="3"/>
  <c r="P524" i="3"/>
  <c r="T2027" i="3"/>
  <c r="S584" i="3"/>
  <c r="Y991" i="3"/>
  <c r="S303" i="3"/>
  <c r="Y631" i="3"/>
  <c r="Z616" i="3"/>
  <c r="U560" i="3"/>
  <c r="Z560" i="3"/>
  <c r="Y709" i="3"/>
  <c r="T1489" i="3"/>
  <c r="S916" i="3"/>
  <c r="U1964" i="3"/>
  <c r="Q254" i="3"/>
  <c r="U444" i="3"/>
  <c r="P1817" i="3"/>
  <c r="Z1495" i="3"/>
  <c r="U1157" i="3"/>
  <c r="U1827" i="3"/>
  <c r="U571" i="3"/>
  <c r="U1292" i="3"/>
  <c r="AA336" i="3"/>
  <c r="AA1640" i="3"/>
  <c r="S491" i="3"/>
  <c r="P708" i="3"/>
  <c r="P541" i="3"/>
  <c r="S939" i="3"/>
  <c r="Z643" i="3"/>
  <c r="P1908" i="3"/>
  <c r="Q1165" i="3"/>
  <c r="Q1639" i="3"/>
  <c r="P734" i="3"/>
  <c r="Q1942" i="3"/>
  <c r="T85" i="3"/>
  <c r="T246" i="3"/>
  <c r="Z520" i="3"/>
  <c r="P446" i="3"/>
  <c r="T1139" i="3"/>
  <c r="P1771" i="3"/>
  <c r="Q181" i="3"/>
  <c r="S800" i="3"/>
  <c r="T733" i="3"/>
  <c r="Y546" i="3"/>
  <c r="Y398" i="3"/>
  <c r="Z1826" i="3"/>
  <c r="Q318" i="3"/>
  <c r="P1218" i="3"/>
  <c r="T954" i="3"/>
  <c r="Z2520" i="3"/>
  <c r="P1300" i="3"/>
  <c r="S931" i="3"/>
  <c r="T1686" i="3"/>
  <c r="AA1084" i="3"/>
  <c r="Q1516" i="3"/>
  <c r="Y215" i="3"/>
  <c r="T971" i="3"/>
  <c r="AA1880" i="3"/>
  <c r="S2653" i="3"/>
  <c r="Q784" i="3"/>
  <c r="P1126" i="3"/>
  <c r="Z1328" i="3"/>
  <c r="T481" i="3"/>
  <c r="Q1119" i="3"/>
  <c r="AA724" i="3"/>
  <c r="T704" i="3"/>
  <c r="Z1063" i="3"/>
  <c r="P423" i="3"/>
  <c r="S680" i="3"/>
  <c r="AA464" i="3"/>
  <c r="U587" i="3"/>
  <c r="Y234" i="3"/>
  <c r="U2639" i="3"/>
  <c r="Y1771" i="3"/>
  <c r="Q1708" i="3"/>
  <c r="Z1443" i="3"/>
  <c r="AA1187" i="3"/>
  <c r="P1092" i="3"/>
  <c r="Z1135" i="3"/>
  <c r="AA578" i="3"/>
  <c r="P306" i="3"/>
  <c r="U679" i="3"/>
  <c r="U916" i="3"/>
  <c r="Q829" i="3"/>
  <c r="Q1434" i="3"/>
  <c r="T1566" i="3"/>
  <c r="AA1389" i="3"/>
  <c r="Y1840" i="3"/>
  <c r="T1194" i="3"/>
  <c r="S3103" i="3"/>
  <c r="Z1019" i="3"/>
  <c r="AA92" i="3"/>
  <c r="S329" i="3"/>
  <c r="Q475" i="3"/>
  <c r="Z53" i="3"/>
  <c r="AA510" i="3"/>
  <c r="T790" i="3"/>
  <c r="S697" i="3"/>
  <c r="S2144" i="3"/>
  <c r="Q144" i="3"/>
  <c r="U543" i="3"/>
  <c r="AA772" i="3"/>
  <c r="P498" i="3"/>
  <c r="Z600" i="3"/>
  <c r="AA634" i="3"/>
  <c r="T532" i="3"/>
  <c r="U177" i="3"/>
  <c r="Z596" i="3"/>
  <c r="Z489" i="3"/>
  <c r="S180" i="3"/>
  <c r="U821" i="3"/>
  <c r="Q807" i="3"/>
  <c r="AA716" i="3"/>
  <c r="T1159" i="3"/>
  <c r="S419" i="3"/>
  <c r="Y939" i="3"/>
  <c r="P657" i="3"/>
  <c r="T449" i="3"/>
  <c r="Z1582" i="3"/>
  <c r="U254" i="3"/>
  <c r="Y1596" i="3"/>
  <c r="S1617" i="3"/>
  <c r="T22" i="3"/>
  <c r="S292" i="3"/>
  <c r="T1930" i="3"/>
  <c r="T794" i="3"/>
  <c r="Q1625" i="3"/>
  <c r="T1174" i="3"/>
  <c r="AA906" i="3"/>
  <c r="Z1542" i="3"/>
  <c r="P728" i="3"/>
  <c r="AA610" i="3"/>
  <c r="U104" i="3"/>
  <c r="AA959" i="3"/>
  <c r="Z800" i="3"/>
  <c r="T649" i="3"/>
  <c r="Q576" i="3"/>
  <c r="Y190" i="3"/>
  <c r="AA1094" i="3"/>
  <c r="P215" i="3"/>
  <c r="S308" i="3"/>
  <c r="P2203" i="3"/>
  <c r="Q1137" i="3"/>
  <c r="U1013" i="3"/>
  <c r="S133" i="3"/>
  <c r="P1382" i="3"/>
  <c r="Z2861" i="3"/>
  <c r="Q753" i="3"/>
  <c r="P1686" i="3"/>
  <c r="P1061" i="3"/>
  <c r="S1566" i="3"/>
  <c r="Y955" i="3"/>
  <c r="Q711" i="3"/>
  <c r="T19" i="3"/>
  <c r="U1047" i="3"/>
  <c r="U1055" i="3"/>
  <c r="AA737" i="3"/>
  <c r="T1296" i="3"/>
  <c r="P2090" i="3"/>
  <c r="S543" i="3"/>
  <c r="U1628" i="3"/>
  <c r="AA1657" i="3"/>
  <c r="T326" i="3"/>
  <c r="U917" i="3"/>
  <c r="P1544" i="3"/>
  <c r="T49" i="3"/>
  <c r="Y1123" i="3"/>
  <c r="AA2113" i="3"/>
  <c r="Y549" i="3"/>
  <c r="P411" i="3"/>
  <c r="AA966" i="3"/>
  <c r="Y386" i="3"/>
  <c r="S1175" i="3"/>
  <c r="AA1092" i="3"/>
  <c r="Z1473" i="3"/>
  <c r="T2507" i="3"/>
  <c r="Z886" i="3"/>
  <c r="Q46" i="3"/>
  <c r="AA985" i="3"/>
  <c r="AA1276" i="3"/>
  <c r="T1795" i="3"/>
  <c r="U1584" i="3"/>
  <c r="T484" i="3"/>
  <c r="AA1705" i="3"/>
  <c r="AA967" i="3"/>
  <c r="Y986" i="3"/>
  <c r="U843" i="3"/>
  <c r="Y171" i="3"/>
  <c r="Z1544" i="3"/>
  <c r="Y1975" i="3"/>
  <c r="U788" i="3"/>
  <c r="Q2475" i="3"/>
  <c r="Y1150" i="3"/>
  <c r="U370" i="3"/>
  <c r="AA692" i="3"/>
  <c r="Q578" i="3"/>
  <c r="T587" i="3"/>
  <c r="Z1643" i="3"/>
  <c r="Y675" i="3"/>
  <c r="Z637" i="3"/>
  <c r="Z9" i="3"/>
  <c r="U1371" i="3"/>
  <c r="Z685" i="3"/>
  <c r="S986" i="3"/>
  <c r="U1418" i="3"/>
  <c r="S2919" i="3"/>
  <c r="Q558" i="3"/>
  <c r="Z635" i="3"/>
  <c r="AA1838" i="3"/>
  <c r="Z1287" i="3"/>
  <c r="AA789" i="3"/>
  <c r="T455" i="3"/>
  <c r="P3071" i="3"/>
  <c r="U1525" i="3"/>
  <c r="S586" i="3"/>
  <c r="S185" i="3"/>
  <c r="S1127" i="3"/>
  <c r="T763" i="3"/>
  <c r="Q524" i="3"/>
  <c r="Z10" i="3"/>
  <c r="X1738" i="3"/>
  <c r="Z1257" i="3"/>
  <c r="AA2209" i="3"/>
  <c r="Z564" i="3"/>
  <c r="Z1521" i="3"/>
  <c r="AA1383" i="3"/>
  <c r="T991" i="3"/>
  <c r="Q374" i="3"/>
  <c r="Z873" i="3"/>
  <c r="U1110" i="3"/>
  <c r="T350" i="3"/>
  <c r="S459" i="3"/>
  <c r="P445" i="3"/>
  <c r="S968" i="3"/>
  <c r="AA1249" i="3"/>
  <c r="U851" i="3"/>
  <c r="T2253" i="3"/>
  <c r="U299" i="3"/>
  <c r="U334" i="3"/>
  <c r="T1198" i="3"/>
  <c r="Y1331" i="3"/>
  <c r="AA674" i="3"/>
  <c r="T550" i="3"/>
  <c r="Q629" i="3"/>
  <c r="S701" i="3"/>
  <c r="Q692" i="3"/>
  <c r="U577" i="3"/>
  <c r="Q902" i="3"/>
  <c r="T2264" i="3"/>
  <c r="T865" i="3"/>
  <c r="Q1187" i="3"/>
  <c r="AA1406" i="3"/>
  <c r="Y576" i="3"/>
  <c r="P1604" i="3"/>
  <c r="Z1082" i="3"/>
  <c r="Z927" i="3"/>
  <c r="T426" i="3"/>
  <c r="T2626" i="3"/>
  <c r="Q1188" i="3"/>
  <c r="S1539" i="3"/>
  <c r="Q1406" i="3"/>
  <c r="Q496" i="3"/>
  <c r="Y1259" i="3"/>
  <c r="Q1529" i="3"/>
  <c r="U1746" i="3"/>
  <c r="P518" i="3"/>
  <c r="Y1511" i="3"/>
  <c r="U359" i="3"/>
  <c r="T183" i="3"/>
  <c r="Y693" i="3"/>
  <c r="Z1617" i="3"/>
  <c r="Y388" i="3"/>
  <c r="S923" i="3"/>
  <c r="Z345" i="3"/>
  <c r="AA1378" i="3"/>
  <c r="Y362" i="3"/>
  <c r="T1654" i="3"/>
  <c r="T818" i="3"/>
  <c r="AA1055" i="3"/>
  <c r="U1562" i="3"/>
  <c r="P601" i="3"/>
  <c r="U314" i="3"/>
  <c r="U197" i="3"/>
  <c r="U411" i="3"/>
  <c r="AA839" i="3"/>
  <c r="Z817" i="3"/>
  <c r="Z1566" i="3"/>
  <c r="Z574" i="3"/>
  <c r="P318" i="3"/>
  <c r="Z1803" i="3"/>
  <c r="AA1342" i="3"/>
  <c r="T623" i="3"/>
  <c r="Z803" i="3"/>
  <c r="Q1517" i="3"/>
  <c r="T180" i="3"/>
  <c r="U2526" i="3"/>
  <c r="AA998" i="3"/>
  <c r="Y127" i="3"/>
  <c r="U1602" i="3"/>
  <c r="T2583" i="3"/>
  <c r="S4" i="3"/>
  <c r="Z648" i="3"/>
  <c r="T533" i="3"/>
  <c r="U1993" i="3"/>
  <c r="AA1002" i="3"/>
  <c r="Q224" i="3"/>
  <c r="T128" i="3"/>
  <c r="Z219" i="3"/>
  <c r="Y1845" i="3"/>
  <c r="Y195" i="3"/>
  <c r="AA301" i="3"/>
  <c r="Z946" i="3"/>
  <c r="AA1677" i="3"/>
  <c r="Y1275" i="3"/>
  <c r="AA869" i="3"/>
  <c r="Y1019" i="3"/>
  <c r="Q534" i="3"/>
  <c r="S1138" i="3"/>
  <c r="Z527" i="3"/>
  <c r="T451" i="3"/>
  <c r="Q847" i="3"/>
  <c r="Z40" i="3"/>
  <c r="Q295" i="3"/>
  <c r="Z1023" i="3"/>
  <c r="U2455" i="3"/>
  <c r="T195" i="3"/>
  <c r="T1697" i="3"/>
  <c r="Z617" i="3"/>
  <c r="T578" i="3"/>
  <c r="Q221" i="3"/>
  <c r="S1075" i="3"/>
  <c r="Z1138" i="3"/>
  <c r="AA45" i="3"/>
  <c r="P27" i="3"/>
  <c r="AA655" i="3"/>
  <c r="AA1203" i="3"/>
  <c r="S197" i="3"/>
  <c r="Z216" i="3"/>
  <c r="P115" i="3"/>
  <c r="Y590" i="3"/>
  <c r="P489" i="3"/>
  <c r="U935" i="3"/>
  <c r="Y412" i="3"/>
  <c r="U102" i="3"/>
  <c r="T805" i="3"/>
  <c r="S881" i="3"/>
  <c r="AA1049" i="3"/>
  <c r="AA605" i="3"/>
  <c r="P1573" i="3"/>
  <c r="U970" i="3"/>
  <c r="U1108" i="3"/>
  <c r="P5" i="3"/>
  <c r="P1478" i="3"/>
  <c r="P71" i="3"/>
  <c r="S493" i="3"/>
  <c r="T1092" i="3"/>
  <c r="Y237" i="3"/>
  <c r="Y1278" i="3"/>
  <c r="P677" i="3"/>
  <c r="AA69" i="3"/>
  <c r="AA688" i="3"/>
  <c r="T4" i="3"/>
  <c r="P124" i="3"/>
  <c r="AA859" i="3"/>
  <c r="Z444" i="3"/>
  <c r="Z674" i="3"/>
  <c r="P763" i="3"/>
  <c r="U572" i="3"/>
  <c r="AA981" i="3"/>
  <c r="Z1047" i="3"/>
  <c r="Y286" i="3"/>
  <c r="Y815" i="3"/>
  <c r="Y1133" i="3"/>
  <c r="Z44" i="3"/>
  <c r="Q594" i="3"/>
  <c r="Y864" i="3"/>
  <c r="T555" i="3"/>
  <c r="U1721" i="3"/>
  <c r="Y118" i="3"/>
  <c r="U766" i="3"/>
  <c r="AA1818" i="3"/>
  <c r="AA225" i="3"/>
  <c r="S112" i="3"/>
  <c r="Q160" i="3"/>
  <c r="S398" i="3"/>
  <c r="P2057" i="3"/>
  <c r="P88" i="3"/>
  <c r="S177" i="3"/>
  <c r="Z2331" i="3"/>
  <c r="S506" i="3"/>
  <c r="AA311" i="3"/>
  <c r="Q2481" i="3"/>
  <c r="S335" i="3"/>
  <c r="AA137" i="3"/>
  <c r="Y553" i="3"/>
  <c r="AA1600" i="3"/>
  <c r="Z34" i="3"/>
  <c r="Z261" i="3"/>
  <c r="Y577" i="3"/>
  <c r="Z1398" i="3"/>
  <c r="P2571" i="3"/>
  <c r="Q1034" i="3"/>
  <c r="U273" i="3"/>
  <c r="Q445" i="3"/>
  <c r="U268" i="3"/>
  <c r="Y561" i="3"/>
  <c r="U904" i="3"/>
  <c r="U642" i="3"/>
  <c r="P1606" i="3"/>
  <c r="P513" i="3"/>
  <c r="U497" i="3"/>
  <c r="Z740" i="3"/>
  <c r="Q728" i="3"/>
  <c r="T1937" i="3"/>
  <c r="U263" i="3"/>
  <c r="T1614" i="3"/>
  <c r="S362" i="3"/>
  <c r="AA939" i="3"/>
  <c r="S889" i="3"/>
  <c r="S1178" i="3"/>
  <c r="P539" i="3"/>
  <c r="AA2021" i="3"/>
  <c r="Z746" i="3"/>
  <c r="Q222" i="3"/>
  <c r="S705" i="3"/>
  <c r="Z713" i="3"/>
  <c r="U836" i="3"/>
  <c r="U376" i="3"/>
  <c r="AA54" i="3"/>
  <c r="AA831" i="3"/>
  <c r="T1743" i="3"/>
  <c r="AA322" i="3"/>
  <c r="Y936" i="3"/>
  <c r="U704" i="3"/>
  <c r="S735" i="3"/>
  <c r="U7" i="3"/>
  <c r="P356" i="3"/>
  <c r="T985" i="3"/>
  <c r="AA2150" i="3"/>
  <c r="T924" i="3"/>
  <c r="Z948" i="3"/>
  <c r="Q270" i="3"/>
  <c r="Q1283" i="3"/>
  <c r="P1024" i="3"/>
  <c r="AA415" i="3"/>
  <c r="S442" i="3"/>
  <c r="P741" i="3"/>
  <c r="P1051" i="3"/>
  <c r="T2035" i="3"/>
  <c r="P795" i="3"/>
  <c r="P349" i="3"/>
  <c r="Z1006" i="3"/>
  <c r="Y281" i="3"/>
  <c r="Q588" i="3"/>
  <c r="AA1468" i="3"/>
  <c r="S484" i="3"/>
  <c r="Y1056" i="3"/>
  <c r="U1240" i="3"/>
  <c r="U456" i="3"/>
  <c r="AA575" i="3"/>
  <c r="AA1211" i="3"/>
  <c r="Y2275" i="3"/>
  <c r="S799" i="3"/>
  <c r="Y731" i="3"/>
  <c r="S808" i="3"/>
  <c r="Y1304" i="3"/>
  <c r="AA175" i="3"/>
  <c r="U48" i="3"/>
  <c r="Q25" i="3"/>
  <c r="P550" i="3"/>
  <c r="P184" i="3"/>
  <c r="T45" i="3"/>
  <c r="S653" i="3"/>
  <c r="Q299" i="3"/>
  <c r="P149" i="3"/>
  <c r="P395" i="3"/>
  <c r="AA982" i="3"/>
  <c r="Q415" i="3"/>
  <c r="U1014" i="3"/>
  <c r="Z2204" i="3"/>
  <c r="S688" i="3"/>
  <c r="Q9" i="3"/>
  <c r="Y231" i="3"/>
  <c r="Q416" i="3"/>
  <c r="Y837" i="3"/>
  <c r="Q2903" i="3"/>
  <c r="Z2122" i="3"/>
  <c r="P607" i="3"/>
  <c r="S1308" i="3"/>
  <c r="Q134" i="3"/>
  <c r="Q364" i="3"/>
  <c r="S383" i="3"/>
  <c r="P871" i="3"/>
  <c r="Y357" i="3"/>
  <c r="T82" i="3"/>
  <c r="AA2303" i="3"/>
  <c r="AA729" i="3"/>
  <c r="P2187" i="3"/>
  <c r="AA226" i="3"/>
  <c r="T1055" i="3"/>
  <c r="Y434" i="3"/>
  <c r="Q2667" i="3"/>
  <c r="Z3" i="3"/>
  <c r="Z580" i="3"/>
  <c r="P1149" i="3"/>
  <c r="S1995" i="3"/>
  <c r="Q1266" i="3"/>
  <c r="AA310" i="3"/>
  <c r="P536" i="3"/>
  <c r="U417" i="3"/>
  <c r="U1471" i="3"/>
  <c r="Z1448" i="3"/>
  <c r="T1424" i="3"/>
  <c r="Y446" i="3"/>
  <c r="Q1204" i="3"/>
  <c r="T400" i="3"/>
  <c r="AA484" i="3"/>
  <c r="P644" i="3"/>
  <c r="P463" i="3"/>
  <c r="Q401" i="3"/>
  <c r="P655" i="3"/>
  <c r="Z317" i="3"/>
  <c r="P243" i="3"/>
  <c r="Q339" i="3"/>
  <c r="AA786" i="3"/>
  <c r="P769" i="3"/>
  <c r="Q1314" i="3"/>
  <c r="Q1927" i="3"/>
  <c r="P225" i="3"/>
  <c r="AA691" i="3"/>
  <c r="Q1825" i="3"/>
  <c r="Z287" i="3"/>
  <c r="S604" i="3"/>
  <c r="AA120" i="3"/>
  <c r="AA1729" i="3"/>
  <c r="P1643" i="3"/>
  <c r="AA608" i="3"/>
  <c r="AA2454" i="3"/>
  <c r="Q213" i="3"/>
  <c r="AA78" i="3"/>
  <c r="U22" i="3"/>
  <c r="S666" i="3"/>
  <c r="P845" i="3"/>
  <c r="S210" i="3"/>
  <c r="Z1267" i="3"/>
  <c r="Q294" i="3"/>
  <c r="T361" i="3"/>
  <c r="P1033" i="3"/>
  <c r="U677" i="3"/>
  <c r="Q745" i="3"/>
  <c r="U23" i="3"/>
  <c r="AA520" i="3"/>
  <c r="Q822" i="3"/>
  <c r="AA656" i="3"/>
  <c r="Q296" i="3"/>
  <c r="U69" i="3"/>
  <c r="Q802" i="3"/>
  <c r="P526" i="3"/>
  <c r="Y1365" i="3"/>
  <c r="Y45" i="3"/>
  <c r="Y665" i="3"/>
  <c r="S738" i="3"/>
  <c r="S46" i="3"/>
  <c r="AA164" i="3"/>
  <c r="AA141" i="3"/>
  <c r="P347" i="3"/>
  <c r="P374" i="3"/>
  <c r="T1573" i="3"/>
  <c r="Y562" i="3"/>
  <c r="T921" i="3"/>
  <c r="AA252" i="3"/>
  <c r="AA453" i="3"/>
  <c r="AA260" i="3"/>
  <c r="AA280" i="3"/>
  <c r="S1079" i="3"/>
  <c r="U76" i="3"/>
  <c r="P33" i="3"/>
  <c r="AA741" i="3"/>
  <c r="P737" i="3"/>
  <c r="P865" i="3"/>
  <c r="AA207" i="3"/>
  <c r="Z306" i="3"/>
  <c r="P193" i="3"/>
  <c r="U1175" i="3"/>
  <c r="Y1339" i="3"/>
  <c r="T980" i="3"/>
  <c r="P229" i="3"/>
  <c r="Q272" i="3"/>
  <c r="Z805" i="3"/>
  <c r="AA704" i="3"/>
  <c r="Z275" i="3"/>
  <c r="Q34" i="3"/>
  <c r="Z403" i="3"/>
  <c r="P522" i="3"/>
  <c r="P247" i="3"/>
  <c r="Q980" i="3"/>
  <c r="Q186" i="3"/>
  <c r="T91" i="3"/>
  <c r="Y34" i="3"/>
  <c r="P297" i="3"/>
  <c r="Z661" i="3"/>
  <c r="Y638" i="3"/>
  <c r="P953" i="3"/>
  <c r="Z1324" i="3"/>
  <c r="S672" i="3"/>
  <c r="S257" i="3"/>
  <c r="Z100" i="3"/>
  <c r="Z221" i="3"/>
  <c r="AA956" i="3"/>
  <c r="AA899" i="3"/>
  <c r="AA837" i="3"/>
  <c r="Y153" i="3"/>
  <c r="Z200" i="3"/>
  <c r="AA2191" i="3"/>
  <c r="AA240" i="3"/>
  <c r="U678" i="3"/>
  <c r="T692" i="3"/>
  <c r="Y1382" i="3"/>
  <c r="AA1617" i="3"/>
  <c r="T341" i="3"/>
  <c r="Z897" i="3"/>
  <c r="Q48" i="3"/>
  <c r="P63" i="3"/>
  <c r="S272" i="3"/>
  <c r="P558" i="3"/>
  <c r="T908" i="3"/>
  <c r="Y182" i="3"/>
  <c r="Y8" i="3"/>
  <c r="Q287" i="3"/>
  <c r="S479" i="3"/>
  <c r="T488" i="3"/>
  <c r="T835" i="3"/>
  <c r="Y713" i="3"/>
  <c r="P182" i="3"/>
  <c r="S483" i="3"/>
  <c r="Q100" i="3"/>
  <c r="T226" i="3"/>
  <c r="AA293" i="3"/>
  <c r="P51" i="3"/>
  <c r="Z96" i="3"/>
  <c r="AA1914" i="3"/>
  <c r="S223" i="3"/>
  <c r="U551" i="3"/>
  <c r="AA42" i="3"/>
  <c r="P457" i="3"/>
  <c r="Q354" i="3"/>
  <c r="P581" i="3"/>
  <c r="Y509" i="3"/>
  <c r="T88" i="3"/>
  <c r="P319" i="3"/>
  <c r="S623" i="3"/>
  <c r="Y783" i="3"/>
  <c r="Q523" i="3"/>
  <c r="Y402" i="3"/>
  <c r="T590" i="3"/>
  <c r="Y288" i="3"/>
  <c r="Q2445" i="3"/>
  <c r="Y797" i="3"/>
  <c r="U214" i="3"/>
  <c r="Z141" i="3"/>
  <c r="Y692" i="3"/>
  <c r="U556" i="3"/>
  <c r="P293" i="3"/>
  <c r="T464" i="3"/>
  <c r="Q14" i="3"/>
  <c r="Q1221" i="3"/>
  <c r="T84" i="3"/>
  <c r="T224" i="3"/>
  <c r="U52" i="3"/>
  <c r="T8" i="3"/>
  <c r="Z166" i="3"/>
  <c r="U67" i="3"/>
  <c r="T432" i="3"/>
  <c r="AA58" i="3"/>
  <c r="T312" i="3"/>
  <c r="P867" i="3"/>
  <c r="Q312" i="3"/>
  <c r="P416" i="3"/>
  <c r="S892" i="3"/>
  <c r="U189" i="3"/>
  <c r="U153" i="3"/>
  <c r="Z1273" i="3"/>
  <c r="S532" i="3"/>
  <c r="P285" i="3"/>
  <c r="P620" i="3"/>
  <c r="T2685" i="3"/>
  <c r="Q472" i="3"/>
  <c r="P267" i="3"/>
  <c r="T912" i="3"/>
  <c r="S78" i="3"/>
  <c r="Y232" i="3"/>
  <c r="P242" i="3"/>
  <c r="Q914" i="3"/>
  <c r="Y193" i="3"/>
  <c r="Q105" i="3"/>
  <c r="P11" i="3"/>
  <c r="T946" i="3"/>
  <c r="U867" i="3"/>
  <c r="U675" i="3"/>
  <c r="S1277" i="3"/>
  <c r="AA1957" i="3"/>
  <c r="Y720" i="3"/>
  <c r="Q96" i="3"/>
  <c r="Y419" i="3"/>
  <c r="P37" i="3"/>
  <c r="U260" i="3"/>
  <c r="Z82" i="3"/>
  <c r="Y439" i="3"/>
  <c r="T615" i="3"/>
  <c r="U949" i="3"/>
  <c r="AA720" i="3"/>
  <c r="T462" i="3"/>
  <c r="AA386" i="3"/>
  <c r="Y714" i="3"/>
  <c r="Z1189" i="3"/>
  <c r="AA107" i="3"/>
  <c r="S598" i="3"/>
  <c r="T217" i="3"/>
  <c r="Z874" i="3"/>
  <c r="P1510" i="3"/>
  <c r="AA1185" i="3"/>
  <c r="Y527" i="3"/>
  <c r="Y445" i="3"/>
  <c r="U346" i="3"/>
  <c r="P313" i="3"/>
  <c r="AA919" i="3"/>
  <c r="Q1418" i="3"/>
  <c r="Z193" i="3"/>
  <c r="P628" i="3"/>
  <c r="Z2798" i="3"/>
  <c r="S570" i="3"/>
  <c r="S544" i="3"/>
  <c r="U2171" i="3"/>
  <c r="S202" i="3"/>
  <c r="U525" i="3"/>
  <c r="AA254" i="3"/>
  <c r="AA2729" i="3"/>
  <c r="Y62" i="3"/>
  <c r="Y365" i="3"/>
  <c r="Z784" i="3"/>
  <c r="AA801" i="3"/>
  <c r="T1341" i="3"/>
  <c r="T339" i="3"/>
  <c r="Z541" i="3"/>
  <c r="Y287" i="3"/>
  <c r="Y218" i="3"/>
  <c r="U1079" i="3"/>
  <c r="T1310" i="3"/>
  <c r="AA72" i="3"/>
  <c r="Q91" i="3"/>
  <c r="U330" i="3"/>
  <c r="P726" i="3"/>
  <c r="Q1290" i="3"/>
  <c r="S767" i="3"/>
  <c r="S754" i="3"/>
  <c r="Z642" i="3"/>
  <c r="AA1469" i="3"/>
  <c r="AA1453" i="3"/>
  <c r="T696" i="3"/>
  <c r="Q624" i="3"/>
  <c r="AA297" i="3"/>
  <c r="Q1120" i="3"/>
  <c r="U201" i="3"/>
  <c r="T74" i="3"/>
  <c r="AA2414" i="3"/>
  <c r="U637" i="3"/>
  <c r="S663" i="3"/>
  <c r="U46" i="3"/>
  <c r="T229" i="3"/>
  <c r="Z155" i="3"/>
  <c r="P125" i="3"/>
  <c r="Q246" i="3"/>
  <c r="Y238" i="3"/>
  <c r="Q780" i="3"/>
  <c r="P321" i="3"/>
  <c r="U202" i="3"/>
  <c r="Y2823" i="3"/>
  <c r="S1134" i="3"/>
  <c r="U1392" i="3"/>
  <c r="AA318" i="3"/>
  <c r="T652" i="3"/>
  <c r="U365" i="3"/>
  <c r="U1488" i="3"/>
  <c r="S38" i="3"/>
  <c r="P714" i="3"/>
  <c r="Y736" i="3"/>
  <c r="Q148" i="3"/>
  <c r="Q563" i="3"/>
  <c r="Q198" i="3"/>
  <c r="Z650" i="3"/>
  <c r="T539" i="3"/>
  <c r="P784" i="3"/>
  <c r="Z2032" i="3"/>
  <c r="Q2325" i="3"/>
  <c r="S1490" i="3"/>
  <c r="Y1722" i="3"/>
  <c r="T430" i="3"/>
  <c r="Q580" i="3"/>
  <c r="U1329" i="3"/>
  <c r="Q439" i="3"/>
  <c r="U309" i="3"/>
  <c r="Y661" i="3"/>
  <c r="Y257" i="3"/>
  <c r="S835" i="3"/>
  <c r="T755" i="3"/>
  <c r="AA2379" i="3"/>
  <c r="S1093" i="3"/>
  <c r="U1312" i="3"/>
  <c r="P725" i="3"/>
  <c r="U516" i="3"/>
  <c r="AA2214" i="3"/>
  <c r="T718" i="3"/>
  <c r="U870" i="3"/>
  <c r="AA2" i="3"/>
  <c r="P460" i="3"/>
  <c r="Q656" i="3"/>
  <c r="Z319" i="3"/>
  <c r="Q65" i="3"/>
  <c r="Z59" i="3"/>
  <c r="AA264" i="3"/>
  <c r="AA130" i="3"/>
  <c r="Z621" i="3"/>
  <c r="S341" i="3"/>
  <c r="S463" i="3"/>
  <c r="P515" i="3"/>
  <c r="Q93" i="3"/>
  <c r="S946" i="3"/>
  <c r="U193" i="3"/>
  <c r="P462" i="3"/>
  <c r="S700" i="3"/>
  <c r="Q36" i="3"/>
  <c r="S346" i="3"/>
  <c r="T233" i="3"/>
  <c r="AA251" i="3"/>
  <c r="S316" i="3"/>
  <c r="S169" i="3"/>
  <c r="U406" i="3"/>
  <c r="U210" i="3"/>
  <c r="T691" i="3"/>
  <c r="T1262" i="3"/>
  <c r="U616" i="3"/>
  <c r="Z469" i="3"/>
  <c r="AA1702" i="3"/>
  <c r="AA621" i="3"/>
  <c r="S1140" i="3"/>
  <c r="T1554" i="3"/>
  <c r="Y1667" i="3"/>
  <c r="P153" i="3"/>
  <c r="T698" i="3"/>
  <c r="Q1002" i="3"/>
  <c r="U981" i="3"/>
  <c r="Z1958" i="3"/>
  <c r="P509" i="3"/>
  <c r="Z2" i="3"/>
  <c r="S343" i="3"/>
  <c r="T29" i="3"/>
  <c r="Z310" i="3"/>
  <c r="P382" i="3"/>
  <c r="P2021" i="3"/>
  <c r="T207" i="3"/>
  <c r="Z109" i="3"/>
  <c r="S198" i="3"/>
  <c r="Z208" i="3"/>
  <c r="U143" i="3"/>
  <c r="Z417" i="3"/>
  <c r="T614" i="3"/>
  <c r="S300" i="3"/>
  <c r="Y188" i="3"/>
  <c r="P672" i="3"/>
  <c r="S1762" i="3"/>
  <c r="Z914" i="3"/>
  <c r="Z75" i="3"/>
  <c r="P1116" i="3"/>
  <c r="T1064" i="3"/>
  <c r="Z556" i="3"/>
  <c r="S905" i="3"/>
  <c r="P226" i="3"/>
  <c r="AA314" i="3"/>
  <c r="Z2252" i="3"/>
  <c r="Y156" i="3"/>
  <c r="Q53" i="3"/>
  <c r="P185" i="3"/>
  <c r="P192" i="3"/>
  <c r="T607" i="3"/>
  <c r="T121" i="3"/>
  <c r="S367" i="3"/>
  <c r="Z461" i="3"/>
  <c r="Z445" i="3"/>
  <c r="AA367" i="3"/>
  <c r="Z331" i="3"/>
  <c r="U1564" i="3"/>
  <c r="P70" i="3"/>
  <c r="T371" i="3"/>
  <c r="Q849" i="3"/>
  <c r="U184" i="3"/>
  <c r="T1154" i="3"/>
  <c r="Y642" i="3"/>
  <c r="S1118" i="3"/>
  <c r="AA438" i="3"/>
  <c r="U107" i="3"/>
  <c r="P366" i="3"/>
  <c r="P28" i="3"/>
  <c r="Q70" i="3"/>
  <c r="Y337" i="3"/>
  <c r="Z925" i="3"/>
  <c r="S368" i="3"/>
  <c r="Q127" i="3"/>
  <c r="P2277" i="3"/>
  <c r="T352" i="3"/>
  <c r="Y9" i="3"/>
  <c r="Y1072" i="3"/>
  <c r="Q5" i="3"/>
  <c r="Z259" i="3"/>
  <c r="Z471" i="3"/>
  <c r="T119" i="3"/>
  <c r="T521" i="3"/>
  <c r="Y178" i="3"/>
  <c r="Z536" i="3"/>
  <c r="Q19" i="3"/>
  <c r="Y807" i="3"/>
  <c r="Z164" i="3"/>
  <c r="P253" i="3"/>
  <c r="T248" i="3"/>
  <c r="AA48" i="3"/>
  <c r="S658" i="3"/>
  <c r="T928" i="3"/>
  <c r="P322" i="3"/>
  <c r="Z359" i="3"/>
  <c r="AA142" i="3"/>
  <c r="Q128" i="3"/>
  <c r="P768" i="3"/>
  <c r="S1609" i="3"/>
  <c r="T294" i="3"/>
  <c r="U88" i="3"/>
  <c r="Q37" i="3"/>
  <c r="Y1545" i="3"/>
  <c r="Q844" i="3"/>
  <c r="S17" i="3"/>
  <c r="U140" i="3"/>
  <c r="T351" i="3"/>
  <c r="P497" i="3"/>
  <c r="Z730" i="3"/>
  <c r="AA239" i="3"/>
  <c r="P454" i="3"/>
  <c r="Z1605" i="3"/>
  <c r="S1094" i="3"/>
  <c r="P901" i="3"/>
  <c r="U824" i="3"/>
  <c r="Y2728" i="3"/>
  <c r="P201" i="3"/>
  <c r="P42" i="3"/>
  <c r="U457" i="3"/>
  <c r="S691" i="3"/>
  <c r="T486" i="3"/>
  <c r="P323" i="3"/>
  <c r="AA619" i="3"/>
  <c r="S720" i="3"/>
  <c r="Z242" i="3"/>
  <c r="T439" i="3"/>
  <c r="Q187" i="3"/>
  <c r="U1771" i="3"/>
  <c r="T97" i="3"/>
  <c r="P807" i="3"/>
  <c r="Y309" i="3"/>
  <c r="P2952" i="3"/>
  <c r="AA282" i="3"/>
  <c r="S81" i="3"/>
  <c r="T12" i="3"/>
  <c r="Z174" i="3"/>
  <c r="T476" i="3"/>
  <c r="U1033" i="3"/>
  <c r="Q1380" i="3"/>
  <c r="U70" i="3"/>
  <c r="U1114" i="3"/>
  <c r="Q288" i="3"/>
  <c r="Y706" i="3"/>
  <c r="Q1437" i="3"/>
  <c r="T247" i="3"/>
  <c r="U363" i="3"/>
  <c r="Q208" i="3"/>
  <c r="U1074" i="3"/>
  <c r="U192" i="3"/>
  <c r="AA1277" i="3"/>
  <c r="T1102" i="3"/>
  <c r="S524" i="3"/>
  <c r="Y29" i="3"/>
  <c r="AA2330" i="3"/>
  <c r="U205" i="3"/>
  <c r="S1046" i="3"/>
  <c r="U17" i="3"/>
  <c r="Q752" i="3"/>
  <c r="AA636" i="3"/>
  <c r="Y926" i="3"/>
  <c r="Z396" i="3"/>
  <c r="Y253" i="3"/>
  <c r="Y332" i="3"/>
  <c r="Z720" i="3"/>
  <c r="S872" i="3"/>
  <c r="AA650" i="3"/>
  <c r="S1432" i="3"/>
  <c r="Q834" i="3"/>
  <c r="AA1050" i="3"/>
  <c r="T283" i="3"/>
  <c r="U431" i="3"/>
  <c r="Q72" i="3"/>
  <c r="Z1519" i="3"/>
  <c r="P694" i="3"/>
  <c r="Z432" i="3"/>
  <c r="AA1177" i="3"/>
  <c r="T537" i="3"/>
  <c r="S152" i="3"/>
  <c r="Q436" i="3"/>
  <c r="AA781" i="3"/>
  <c r="T221" i="3"/>
  <c r="Z187" i="3"/>
  <c r="Y670" i="3"/>
  <c r="Z4" i="3"/>
  <c r="Y893" i="3"/>
  <c r="AA1281" i="3"/>
  <c r="T1053" i="3"/>
  <c r="Q669" i="3"/>
  <c r="Z1339" i="3"/>
  <c r="Q761" i="3"/>
  <c r="Z294" i="3"/>
  <c r="P578" i="3"/>
  <c r="P216" i="3"/>
  <c r="S75" i="3"/>
  <c r="S72" i="3"/>
  <c r="S934" i="3"/>
  <c r="Z368" i="3"/>
  <c r="Z99" i="3"/>
  <c r="Q675" i="3"/>
  <c r="AA3145" i="3"/>
  <c r="Y375" i="3"/>
  <c r="T40" i="3"/>
  <c r="S1065" i="3"/>
  <c r="AA935" i="3"/>
  <c r="T126" i="3"/>
  <c r="Y595" i="3"/>
  <c r="Z1235" i="3"/>
  <c r="S1345" i="3"/>
  <c r="T2180" i="3"/>
  <c r="S246" i="3"/>
  <c r="AA1079" i="3"/>
  <c r="S874" i="3"/>
  <c r="U702" i="3"/>
  <c r="P1112" i="3"/>
  <c r="U393" i="3"/>
  <c r="T520" i="3"/>
  <c r="Y950" i="3"/>
  <c r="U248" i="3"/>
  <c r="Y454" i="3"/>
  <c r="P698" i="3"/>
  <c r="T508" i="3"/>
  <c r="T1156" i="3"/>
  <c r="U366" i="3"/>
  <c r="U494" i="3"/>
  <c r="T30" i="3"/>
  <c r="U231" i="3"/>
  <c r="Y1521" i="3"/>
  <c r="Z1284" i="3"/>
  <c r="AA826" i="3"/>
  <c r="P420" i="3"/>
  <c r="AA1614" i="3"/>
  <c r="Q2724" i="3"/>
  <c r="T853" i="3"/>
  <c r="AA144" i="3"/>
  <c r="AA235" i="3"/>
  <c r="U884" i="3"/>
  <c r="Z65" i="3"/>
  <c r="P933" i="3"/>
  <c r="Z238" i="3"/>
  <c r="Z253" i="3"/>
  <c r="U1230" i="3"/>
  <c r="Y289" i="3"/>
  <c r="Q377" i="3"/>
  <c r="U371" i="3"/>
  <c r="U550" i="3"/>
  <c r="Z1129" i="3"/>
  <c r="Y484" i="3"/>
  <c r="T360" i="3"/>
  <c r="AA485" i="3"/>
  <c r="P32" i="3"/>
  <c r="U1391" i="3"/>
  <c r="AA397" i="3"/>
  <c r="U383" i="3"/>
  <c r="Z653" i="3"/>
  <c r="P1425" i="3"/>
  <c r="Z369" i="3"/>
  <c r="P979" i="3"/>
  <c r="P804" i="3"/>
  <c r="Y478" i="3"/>
  <c r="U180" i="3"/>
  <c r="S172" i="3"/>
  <c r="AA201" i="3"/>
  <c r="U1452" i="3"/>
  <c r="P62" i="3"/>
  <c r="S627" i="3"/>
  <c r="Z1749" i="3"/>
  <c r="P766" i="3"/>
  <c r="Z912" i="3"/>
  <c r="P142" i="3"/>
  <c r="AA1667" i="3"/>
  <c r="T201" i="3"/>
  <c r="Q904" i="3"/>
  <c r="T469" i="3"/>
  <c r="T714" i="3"/>
  <c r="Z1079" i="3"/>
  <c r="T1048" i="3"/>
  <c r="Q253" i="3"/>
  <c r="Y364" i="3"/>
  <c r="P121" i="3"/>
  <c r="Z184" i="3"/>
  <c r="Q271" i="3"/>
  <c r="U92" i="3"/>
  <c r="S10" i="3"/>
  <c r="Y1068" i="3"/>
  <c r="AA294" i="3"/>
  <c r="T271" i="3"/>
  <c r="Y627" i="3"/>
  <c r="P704" i="3"/>
  <c r="T252" i="3"/>
  <c r="P281" i="3"/>
  <c r="Y273" i="3"/>
  <c r="S547" i="3"/>
  <c r="Z733" i="3"/>
  <c r="Z663" i="3"/>
  <c r="Y351" i="3"/>
  <c r="Z91" i="3"/>
  <c r="P396" i="3"/>
  <c r="Q1129" i="3"/>
  <c r="U959" i="3"/>
  <c r="Z152" i="3"/>
  <c r="Z485" i="3"/>
  <c r="Y1199" i="3"/>
  <c r="Z500" i="3"/>
  <c r="U1038" i="3"/>
  <c r="P615" i="3"/>
  <c r="AA833" i="3"/>
  <c r="U356" i="3"/>
  <c r="AA449" i="3"/>
  <c r="Y240" i="3"/>
  <c r="AA561" i="3"/>
  <c r="S299" i="3"/>
  <c r="AA275" i="3"/>
  <c r="Y698" i="3"/>
  <c r="P1833" i="3"/>
  <c r="P359" i="3"/>
  <c r="P1050" i="3"/>
  <c r="T584" i="3"/>
  <c r="AA558" i="3"/>
  <c r="T2300" i="3"/>
  <c r="AA427" i="3"/>
  <c r="T1025" i="3"/>
  <c r="Q387" i="3"/>
  <c r="Q1130" i="3"/>
  <c r="Q300" i="3"/>
  <c r="U2646" i="3"/>
  <c r="Z1962" i="3"/>
  <c r="S412" i="3"/>
  <c r="S1156" i="3"/>
  <c r="Z822" i="3"/>
  <c r="Z315" i="3"/>
  <c r="Z1718" i="3"/>
  <c r="AA469" i="3"/>
  <c r="AA159" i="3"/>
  <c r="Z145" i="3"/>
  <c r="T2038" i="3"/>
  <c r="U2537" i="3"/>
  <c r="Z998" i="3"/>
  <c r="Q426" i="3"/>
  <c r="Y2793" i="3"/>
  <c r="Z228" i="3"/>
  <c r="S389" i="3"/>
  <c r="S71" i="3"/>
  <c r="Z1724" i="3"/>
  <c r="U2468" i="3"/>
  <c r="U707" i="3"/>
  <c r="AA543" i="3"/>
  <c r="T1616" i="3"/>
  <c r="Y168" i="3"/>
  <c r="Z1708" i="3"/>
  <c r="P1296" i="3"/>
  <c r="S760" i="3"/>
  <c r="Z83" i="3"/>
  <c r="AA1440" i="3"/>
  <c r="S61" i="3"/>
  <c r="Q1772" i="3"/>
  <c r="P278" i="3"/>
  <c r="S866" i="3"/>
  <c r="P360" i="3"/>
  <c r="P1895" i="3"/>
  <c r="S176" i="3"/>
  <c r="Z393" i="3"/>
  <c r="U451" i="3"/>
  <c r="U666" i="3"/>
  <c r="Y712" i="3"/>
  <c r="P66" i="3"/>
  <c r="U3140" i="3"/>
  <c r="Z452" i="3"/>
  <c r="AA672" i="3"/>
  <c r="Q988" i="3"/>
  <c r="S867" i="3"/>
  <c r="Z1296" i="3"/>
  <c r="U302" i="3"/>
  <c r="S1036" i="3"/>
  <c r="Z295" i="3"/>
  <c r="Y521" i="3"/>
  <c r="S87" i="3"/>
  <c r="U208" i="3"/>
  <c r="Z348" i="3"/>
  <c r="Y1902" i="3"/>
  <c r="S695" i="3"/>
  <c r="T220" i="3"/>
  <c r="AA105" i="3"/>
  <c r="Q453" i="3"/>
  <c r="Y1030" i="3"/>
  <c r="U1103" i="3"/>
  <c r="T984" i="3"/>
  <c r="U351" i="3"/>
  <c r="S730" i="3"/>
  <c r="Z504" i="3"/>
  <c r="Q156" i="3"/>
  <c r="U953" i="3"/>
  <c r="S269" i="3"/>
  <c r="AA61" i="3"/>
  <c r="Z135" i="3"/>
  <c r="AA960" i="3"/>
  <c r="Z335" i="3"/>
  <c r="Y297" i="3"/>
  <c r="U868" i="3"/>
  <c r="P1004" i="3"/>
  <c r="Y417" i="3"/>
  <c r="S18" i="3"/>
  <c r="P236" i="3"/>
  <c r="U798" i="3"/>
  <c r="T122" i="3"/>
  <c r="Q86" i="3"/>
  <c r="Q265" i="3"/>
  <c r="U924" i="3"/>
  <c r="T1138" i="3"/>
  <c r="Y719" i="3"/>
  <c r="U568" i="3"/>
  <c r="Z973" i="3"/>
  <c r="Q1174" i="3"/>
  <c r="AA1220" i="3"/>
  <c r="T184" i="3"/>
  <c r="T510" i="3"/>
  <c r="P499" i="3"/>
  <c r="T422" i="3"/>
  <c r="Z483" i="3"/>
  <c r="T124" i="3"/>
  <c r="P398" i="3"/>
  <c r="AA335" i="3"/>
  <c r="T159" i="3"/>
  <c r="S847" i="3"/>
  <c r="S130" i="3"/>
  <c r="P3041" i="3"/>
  <c r="T830" i="3"/>
  <c r="Q359" i="3"/>
  <c r="U1658" i="3"/>
  <c r="U60" i="3"/>
  <c r="U518" i="3"/>
  <c r="AA697" i="3"/>
  <c r="P29" i="3"/>
  <c r="Y2376" i="3"/>
  <c r="P575" i="3"/>
  <c r="Z146" i="3"/>
  <c r="Y256" i="3"/>
  <c r="S120" i="3"/>
  <c r="T254" i="3"/>
  <c r="P214" i="3"/>
  <c r="U454" i="3"/>
  <c r="Y965" i="3"/>
  <c r="S2095" i="3"/>
  <c r="Q1924" i="3"/>
  <c r="P376" i="3"/>
  <c r="Z1187" i="3"/>
  <c r="Q1159" i="3"/>
  <c r="U472" i="3"/>
  <c r="Q1008" i="3"/>
  <c r="U471" i="3"/>
  <c r="Q543" i="3"/>
  <c r="P776" i="3"/>
  <c r="Q922" i="3"/>
  <c r="S965" i="3"/>
  <c r="Z394" i="3"/>
  <c r="AA47" i="3"/>
  <c r="P330" i="3"/>
  <c r="AA775" i="3"/>
  <c r="Q207" i="3"/>
  <c r="Y1362" i="3"/>
  <c r="AA1643" i="3"/>
  <c r="T3056" i="3"/>
  <c r="T559" i="3"/>
  <c r="S466" i="3"/>
  <c r="U1272" i="3"/>
  <c r="Q1152" i="3"/>
  <c r="Q525" i="3"/>
  <c r="Q919" i="3"/>
  <c r="AA394" i="3"/>
  <c r="Y523" i="3"/>
  <c r="Z297" i="3"/>
  <c r="Y404" i="3"/>
  <c r="S819" i="3"/>
  <c r="S219" i="3"/>
  <c r="Q491" i="3"/>
  <c r="P410" i="3"/>
  <c r="Y634" i="3"/>
  <c r="S187" i="3"/>
  <c r="AA359" i="3"/>
  <c r="U62" i="3"/>
  <c r="AA117" i="3"/>
  <c r="U597" i="3"/>
  <c r="T963" i="3"/>
  <c r="T1518" i="3"/>
  <c r="P1215" i="3"/>
  <c r="P487" i="3"/>
  <c r="Z2472" i="3"/>
  <c r="Q30" i="3"/>
  <c r="P1635" i="3"/>
  <c r="S370" i="3"/>
  <c r="Q688" i="3"/>
  <c r="S380" i="3"/>
  <c r="P803" i="3"/>
  <c r="AA83" i="3"/>
  <c r="Y1594" i="3"/>
  <c r="AA1651" i="3"/>
  <c r="Z2042" i="3"/>
  <c r="AA873" i="3"/>
  <c r="S309" i="3"/>
  <c r="S33" i="3"/>
  <c r="P257" i="3"/>
  <c r="P1536" i="3"/>
  <c r="P1486" i="3"/>
  <c r="AA1613" i="3"/>
  <c r="S967" i="3"/>
  <c r="Z1034" i="3"/>
  <c r="AA24" i="3"/>
  <c r="U994" i="3"/>
  <c r="P1611" i="3"/>
  <c r="S44" i="3"/>
  <c r="U534" i="3"/>
  <c r="Z260" i="3"/>
  <c r="U815" i="3"/>
  <c r="T415" i="3"/>
  <c r="U1522" i="3"/>
  <c r="Y1944" i="3"/>
  <c r="T346" i="3"/>
  <c r="T1610" i="3"/>
  <c r="S3" i="3"/>
  <c r="P1406" i="3"/>
  <c r="U578" i="3"/>
  <c r="U445" i="3"/>
  <c r="S43" i="3"/>
  <c r="T1017" i="3"/>
  <c r="S2161" i="3"/>
  <c r="Q793" i="3"/>
  <c r="P41" i="3"/>
  <c r="S373" i="3"/>
  <c r="U215" i="3"/>
  <c r="P1463" i="3"/>
  <c r="U219" i="3"/>
  <c r="Z154" i="3"/>
  <c r="Z910" i="3"/>
  <c r="AA658" i="3"/>
  <c r="Y660" i="3"/>
  <c r="Q929" i="3"/>
  <c r="Q185" i="3"/>
  <c r="U388" i="3"/>
  <c r="S2249" i="3"/>
  <c r="T603" i="3"/>
  <c r="P317" i="3"/>
  <c r="U26" i="3"/>
  <c r="Z972" i="3"/>
  <c r="S104" i="3"/>
  <c r="U291" i="3"/>
  <c r="U2416" i="3"/>
  <c r="Z482" i="3"/>
  <c r="Y657" i="3"/>
  <c r="U318" i="3"/>
  <c r="Y117" i="3"/>
  <c r="Z274" i="3"/>
  <c r="Q623" i="3"/>
  <c r="Z1183" i="3"/>
  <c r="S665" i="3"/>
  <c r="P679" i="3"/>
  <c r="T505" i="3"/>
  <c r="S1659" i="3"/>
  <c r="AA1566" i="3"/>
  <c r="P341" i="3"/>
  <c r="Q516" i="3"/>
  <c r="AA723" i="3"/>
  <c r="Q286" i="3"/>
  <c r="S150" i="3"/>
  <c r="Z472" i="3"/>
  <c r="U1007" i="3"/>
  <c r="Y432" i="3"/>
  <c r="U461" i="3"/>
  <c r="Z92" i="3"/>
  <c r="T258" i="3"/>
  <c r="Q356" i="3"/>
  <c r="AA1437" i="3"/>
  <c r="Z1713" i="3"/>
  <c r="S441" i="3"/>
  <c r="Z1062" i="3"/>
  <c r="T185" i="3"/>
  <c r="S76" i="3"/>
  <c r="U864" i="3"/>
  <c r="Y500" i="3"/>
  <c r="Y370" i="3"/>
  <c r="S349" i="3"/>
  <c r="T366" i="3"/>
  <c r="Y380" i="3"/>
  <c r="T330" i="3"/>
  <c r="Q553" i="3"/>
  <c r="AA699" i="3"/>
  <c r="P488" i="3"/>
  <c r="Y324" i="3"/>
  <c r="Y311" i="3"/>
  <c r="U247" i="3"/>
  <c r="T373" i="3"/>
  <c r="Q365" i="3"/>
  <c r="P301" i="3"/>
  <c r="Y366" i="3"/>
  <c r="U156" i="3"/>
  <c r="Q1277" i="3"/>
  <c r="U199" i="3"/>
  <c r="Q410" i="3"/>
  <c r="T37" i="3"/>
  <c r="S991" i="3"/>
  <c r="Q251" i="3"/>
  <c r="T1438" i="3"/>
  <c r="S505" i="3"/>
  <c r="U2831" i="3"/>
  <c r="Z744" i="3"/>
  <c r="S683" i="3"/>
  <c r="U145" i="3"/>
  <c r="AA707" i="3"/>
  <c r="P619" i="3"/>
  <c r="Z114" i="3"/>
  <c r="Q1064" i="3"/>
  <c r="Q88" i="3"/>
  <c r="AA305" i="3"/>
  <c r="Y1379" i="3"/>
  <c r="Y396" i="3"/>
  <c r="Q123" i="3"/>
  <c r="S605" i="3"/>
  <c r="U389" i="3"/>
  <c r="Q626" i="3"/>
  <c r="AA920" i="3"/>
  <c r="Y1386" i="3"/>
  <c r="Y71" i="3"/>
  <c r="AA1135" i="3"/>
  <c r="T270" i="3"/>
  <c r="Y1115" i="3"/>
  <c r="Y1169" i="3"/>
  <c r="T1698" i="3"/>
  <c r="T265" i="3"/>
  <c r="AA261" i="3"/>
  <c r="Z558" i="3"/>
  <c r="U329" i="3"/>
  <c r="S1069" i="3"/>
  <c r="T165" i="3"/>
  <c r="S171" i="3"/>
  <c r="Y393" i="3"/>
  <c r="T234" i="3"/>
  <c r="P228" i="3"/>
  <c r="T544" i="3"/>
  <c r="P1009" i="3"/>
  <c r="S1481" i="3"/>
  <c r="AA1323" i="3"/>
  <c r="P894" i="3"/>
  <c r="Z97" i="3"/>
  <c r="T344" i="3"/>
  <c r="Y37" i="3"/>
  <c r="Y737" i="3"/>
  <c r="U41" i="3"/>
  <c r="P1459" i="3"/>
  <c r="S273" i="3"/>
  <c r="P838" i="3"/>
  <c r="Y488" i="3"/>
  <c r="Y857" i="3"/>
  <c r="AA755" i="3"/>
  <c r="S220" i="3"/>
  <c r="S803" i="3"/>
  <c r="Q102" i="3"/>
  <c r="Z1686" i="3"/>
  <c r="Q1940" i="3"/>
  <c r="S814" i="3"/>
  <c r="Y112" i="3"/>
  <c r="Z2100" i="3"/>
  <c r="Q873" i="3"/>
  <c r="Z1986" i="3"/>
  <c r="Y761" i="3"/>
  <c r="Q781" i="3"/>
  <c r="S68" i="3"/>
  <c r="P1559" i="3"/>
  <c r="Q3204" i="3"/>
  <c r="P606" i="3"/>
  <c r="S212" i="3"/>
  <c r="P771" i="3"/>
  <c r="Q112" i="3"/>
  <c r="S2297" i="3"/>
  <c r="P959" i="3"/>
  <c r="Z1614" i="3"/>
  <c r="S885" i="3"/>
  <c r="Z615" i="3"/>
  <c r="P430" i="3"/>
  <c r="P1991" i="3"/>
  <c r="U549" i="3"/>
  <c r="S1649" i="3"/>
  <c r="Q407" i="3"/>
  <c r="Q331" i="3"/>
  <c r="S327" i="3"/>
  <c r="Z1196" i="3"/>
  <c r="AA1465" i="3"/>
  <c r="Y475" i="3"/>
  <c r="AA326" i="3"/>
  <c r="S736" i="3"/>
  <c r="P614" i="3"/>
  <c r="Y1430" i="3"/>
  <c r="Q422" i="3"/>
  <c r="U710" i="3"/>
  <c r="T419" i="3"/>
  <c r="T632" i="3"/>
  <c r="Q383" i="3"/>
  <c r="Z93" i="3"/>
  <c r="T1106" i="3"/>
  <c r="Y1245" i="3"/>
  <c r="Z1721" i="3"/>
  <c r="Y913" i="3"/>
  <c r="Q705" i="3"/>
  <c r="AA684" i="3"/>
  <c r="T2619" i="3"/>
  <c r="T93" i="3"/>
  <c r="Q199" i="3"/>
  <c r="Z1372" i="3"/>
  <c r="T791" i="3"/>
  <c r="Q1149" i="3"/>
  <c r="Q424" i="3"/>
  <c r="Q59" i="3"/>
  <c r="AA1684" i="3"/>
  <c r="P274" i="3"/>
  <c r="T118" i="3"/>
  <c r="T409" i="3"/>
  <c r="Y65" i="3"/>
  <c r="Z376" i="3"/>
  <c r="Y583" i="3"/>
  <c r="P834" i="3"/>
  <c r="P47" i="3"/>
  <c r="S790" i="3"/>
  <c r="Z548" i="3"/>
  <c r="Z749" i="3"/>
  <c r="Z213" i="3"/>
  <c r="Q1200" i="3"/>
  <c r="Z611" i="3"/>
  <c r="Z518" i="3"/>
  <c r="P1277" i="3"/>
  <c r="U206" i="3"/>
  <c r="AA633" i="3"/>
  <c r="Q1075" i="3"/>
  <c r="U526" i="3"/>
  <c r="P99" i="3"/>
  <c r="P1582" i="3"/>
  <c r="Z683" i="3"/>
  <c r="Q687" i="3"/>
  <c r="S784" i="3"/>
  <c r="P665" i="3"/>
  <c r="U37" i="3"/>
  <c r="Z1279" i="3"/>
  <c r="P1157" i="3"/>
  <c r="S251" i="3"/>
  <c r="U638" i="3"/>
  <c r="AA1273" i="3"/>
  <c r="AA1078" i="3"/>
  <c r="U1023" i="3"/>
  <c r="P295" i="3"/>
  <c r="S42" i="3"/>
  <c r="Y164" i="3"/>
  <c r="Q821" i="3"/>
  <c r="U216" i="3"/>
  <c r="Y1012" i="3"/>
  <c r="P409" i="3"/>
  <c r="P1316" i="3"/>
  <c r="Z919" i="3"/>
  <c r="S728" i="3"/>
  <c r="U236" i="3"/>
  <c r="Q175" i="3"/>
  <c r="Z1460" i="3"/>
  <c r="P3034" i="3"/>
  <c r="U360" i="3"/>
  <c r="S1559" i="3"/>
  <c r="AA290" i="3"/>
  <c r="Q237" i="3"/>
  <c r="P283" i="3"/>
  <c r="P810" i="3"/>
  <c r="S602" i="3"/>
  <c r="S455" i="3"/>
  <c r="U1115" i="3"/>
  <c r="T402" i="3"/>
  <c r="Z836" i="3"/>
  <c r="T1634" i="3"/>
  <c r="U1386" i="3"/>
  <c r="U259" i="3"/>
  <c r="S606" i="3"/>
  <c r="Y694" i="3"/>
  <c r="P884" i="3"/>
  <c r="AA116" i="3"/>
  <c r="T90" i="3"/>
  <c r="Y641" i="3"/>
  <c r="P337" i="3"/>
  <c r="Y655" i="3"/>
  <c r="Y1738" i="3"/>
  <c r="Q1780" i="3"/>
  <c r="Z300" i="3"/>
  <c r="Z882" i="3"/>
  <c r="Z1077" i="3"/>
  <c r="AA180" i="3"/>
  <c r="S131" i="3"/>
  <c r="S975" i="3"/>
  <c r="S756" i="3"/>
  <c r="AA302" i="3"/>
  <c r="T396" i="3"/>
  <c r="U489" i="3"/>
  <c r="U386" i="3"/>
  <c r="Q180" i="3"/>
  <c r="Y214" i="3"/>
  <c r="Q668" i="3"/>
  <c r="Z247" i="3"/>
  <c r="T1306" i="3"/>
  <c r="U800" i="3"/>
  <c r="Y300" i="3"/>
  <c r="Z588" i="3"/>
  <c r="Q1533" i="3"/>
  <c r="Z1742" i="3"/>
  <c r="AA112" i="3"/>
  <c r="Y726" i="3"/>
  <c r="S1523" i="3"/>
  <c r="AA73" i="3"/>
  <c r="AA366" i="3"/>
  <c r="S1911" i="3"/>
  <c r="U1064" i="3"/>
  <c r="Q194" i="3"/>
  <c r="P72" i="3"/>
  <c r="Q481" i="3"/>
  <c r="Q1056" i="3"/>
  <c r="T5" i="3"/>
  <c r="Z845" i="3"/>
  <c r="P97" i="3"/>
  <c r="Q40" i="3"/>
  <c r="S457" i="3"/>
  <c r="P93" i="3"/>
  <c r="Y84" i="3"/>
  <c r="Q504" i="3"/>
  <c r="S1650" i="3"/>
  <c r="Z2758" i="3"/>
  <c r="S122" i="3"/>
  <c r="Q1193" i="3"/>
  <c r="U274" i="3"/>
  <c r="Z623" i="3"/>
  <c r="S248" i="3"/>
  <c r="Q1017" i="3"/>
  <c r="Y813" i="3"/>
  <c r="Z1131" i="3"/>
  <c r="Y260" i="3"/>
  <c r="T534" i="3"/>
  <c r="U978" i="3"/>
  <c r="T1228" i="3"/>
  <c r="T452" i="3"/>
  <c r="Q283" i="3"/>
  <c r="Z1168" i="3"/>
  <c r="T140" i="3"/>
  <c r="Z1249" i="3"/>
  <c r="Z90" i="3"/>
  <c r="S1567" i="3"/>
  <c r="Y809" i="3"/>
  <c r="S364" i="3"/>
  <c r="U748" i="3"/>
  <c r="Y1451" i="3"/>
  <c r="P528" i="3"/>
  <c r="U251" i="3"/>
  <c r="AA306" i="3"/>
  <c r="P743" i="3"/>
  <c r="Y582" i="3"/>
  <c r="Z679" i="3"/>
  <c r="U59" i="3"/>
  <c r="Z477" i="3"/>
  <c r="Y1053" i="3"/>
  <c r="P523" i="3"/>
  <c r="Y341" i="3"/>
  <c r="Y258" i="3"/>
  <c r="Q863" i="3"/>
  <c r="Z207" i="3"/>
  <c r="U615" i="3"/>
  <c r="P1271" i="3"/>
  <c r="T1384" i="3"/>
  <c r="Q390" i="3"/>
  <c r="S489" i="3"/>
  <c r="AA654" i="3"/>
  <c r="T1543" i="3"/>
  <c r="Z1190" i="3"/>
  <c r="P944" i="3"/>
  <c r="AA124" i="3"/>
  <c r="AA421" i="3"/>
  <c r="S113" i="3"/>
  <c r="Q231" i="3"/>
  <c r="P1102" i="3"/>
  <c r="Z1201" i="3"/>
  <c r="T894" i="3"/>
  <c r="P553" i="3"/>
  <c r="Z173" i="3"/>
  <c r="T1597" i="3"/>
  <c r="S477" i="3"/>
  <c r="AA115" i="3"/>
  <c r="Z150" i="3"/>
  <c r="AA527" i="3"/>
  <c r="T800" i="3"/>
  <c r="Z58" i="3"/>
  <c r="AA813" i="3"/>
  <c r="S538" i="3"/>
  <c r="Z88" i="3"/>
  <c r="AA1831" i="3"/>
  <c r="T662" i="3"/>
  <c r="Z57" i="3"/>
  <c r="AA1036" i="3"/>
  <c r="T227" i="3"/>
  <c r="U427" i="3"/>
  <c r="T715" i="3"/>
  <c r="Q192" i="3"/>
  <c r="U181" i="3"/>
  <c r="AA247" i="3"/>
  <c r="Z286" i="3"/>
  <c r="P718" i="3"/>
  <c r="AA195" i="3"/>
  <c r="Q497" i="3"/>
  <c r="AA183" i="3"/>
  <c r="AA16" i="3"/>
  <c r="P277" i="3"/>
  <c r="Y1731" i="3"/>
  <c r="P156" i="3"/>
  <c r="U141" i="3"/>
  <c r="Q61" i="3"/>
  <c r="Z142" i="3"/>
  <c r="P110" i="3"/>
  <c r="S541" i="3"/>
  <c r="Q640" i="3"/>
  <c r="U176" i="3"/>
  <c r="P525" i="3"/>
  <c r="T840" i="3"/>
  <c r="P519" i="3"/>
  <c r="Y350" i="3"/>
  <c r="T2002" i="3"/>
  <c r="AA283" i="3"/>
  <c r="P102" i="3"/>
  <c r="AA114" i="3"/>
  <c r="Y486" i="3"/>
  <c r="P418" i="3"/>
  <c r="S342" i="3"/>
  <c r="S121" i="3"/>
  <c r="P1134" i="3"/>
  <c r="Z1099" i="3"/>
  <c r="Z739" i="3"/>
  <c r="P22" i="3"/>
  <c r="Y137" i="3"/>
  <c r="P505" i="3"/>
  <c r="S167" i="3"/>
  <c r="U75" i="3"/>
  <c r="Q361" i="3"/>
  <c r="AA376" i="3"/>
  <c r="P205" i="3"/>
  <c r="Y2225" i="3"/>
  <c r="S16" i="3"/>
  <c r="P255" i="3"/>
  <c r="AA948" i="3"/>
  <c r="T33" i="3"/>
  <c r="AA735" i="3"/>
  <c r="P348" i="3"/>
  <c r="P1828" i="3"/>
  <c r="Y26" i="3"/>
  <c r="Z131" i="3"/>
  <c r="P534" i="3"/>
  <c r="Y533" i="3"/>
  <c r="Z514" i="3"/>
  <c r="AA434" i="3"/>
  <c r="U338" i="3"/>
  <c r="Q95" i="3"/>
  <c r="P822" i="3"/>
  <c r="Y148" i="3"/>
  <c r="T335" i="3"/>
  <c r="AA523" i="3"/>
  <c r="AA134" i="3"/>
  <c r="AA123" i="3"/>
  <c r="T487" i="3"/>
  <c r="Q605" i="3"/>
  <c r="S178" i="3"/>
  <c r="Q125" i="3"/>
  <c r="Q238" i="3"/>
  <c r="U430" i="3"/>
  <c r="S193" i="3"/>
  <c r="AA518" i="3"/>
  <c r="Y82" i="3"/>
  <c r="U505" i="3"/>
  <c r="U1956" i="3"/>
  <c r="S433" i="3"/>
  <c r="AA681" i="3"/>
  <c r="AA560" i="3"/>
  <c r="Q737" i="3"/>
  <c r="Q1650" i="3"/>
  <c r="Z269" i="3"/>
  <c r="Q1416" i="3"/>
  <c r="AA409" i="3"/>
  <c r="S1392" i="3"/>
  <c r="AA347" i="3"/>
  <c r="U344" i="3"/>
  <c r="S301" i="3"/>
  <c r="S585" i="3"/>
  <c r="S637" i="3"/>
  <c r="T1529" i="3"/>
  <c r="U504" i="3"/>
  <c r="AA1107" i="3"/>
  <c r="Y957" i="3"/>
  <c r="U238" i="3"/>
  <c r="P860" i="3"/>
  <c r="T304" i="3"/>
  <c r="Z543" i="3"/>
  <c r="T143" i="3"/>
  <c r="P510" i="3"/>
  <c r="S647" i="3"/>
  <c r="Q147" i="3"/>
  <c r="P1005" i="3"/>
  <c r="Y682" i="3"/>
  <c r="P113" i="3"/>
  <c r="P835" i="3"/>
  <c r="S161" i="3"/>
  <c r="S762" i="3"/>
  <c r="Q663" i="3"/>
  <c r="U706" i="3"/>
  <c r="S481" i="3"/>
  <c r="Q787" i="3"/>
  <c r="AA37" i="3"/>
  <c r="Z2209" i="3"/>
  <c r="U722" i="3"/>
  <c r="AA745" i="3"/>
  <c r="Y1702" i="3"/>
  <c r="U136" i="3"/>
  <c r="P595" i="3"/>
  <c r="Y46" i="3"/>
  <c r="T792" i="3"/>
  <c r="U883" i="3"/>
  <c r="T262" i="3"/>
  <c r="P2170" i="3"/>
  <c r="U409" i="3"/>
  <c r="Y639" i="3"/>
  <c r="Z49" i="3"/>
  <c r="S160" i="3"/>
  <c r="S54" i="3"/>
  <c r="AA52" i="3"/>
  <c r="AA482" i="3"/>
  <c r="Z570" i="3"/>
  <c r="Q302" i="3"/>
  <c r="P261" i="3"/>
  <c r="U2041" i="3"/>
  <c r="U149" i="3"/>
  <c r="Z210" i="3"/>
  <c r="P952" i="3"/>
  <c r="Z42" i="3"/>
  <c r="Z857" i="3"/>
  <c r="S558" i="3"/>
  <c r="Y1401" i="3"/>
  <c r="P10" i="3"/>
  <c r="Z1795" i="3"/>
  <c r="T1091" i="3"/>
  <c r="U610" i="3"/>
  <c r="Q352" i="3"/>
  <c r="T1343" i="3"/>
  <c r="S14" i="3"/>
  <c r="Z437" i="3"/>
  <c r="U535" i="3"/>
  <c r="Q206" i="3"/>
  <c r="Y468" i="3"/>
  <c r="S336" i="3"/>
  <c r="S2019" i="3"/>
  <c r="Q437" i="3"/>
  <c r="P1810" i="3"/>
  <c r="AA417" i="3"/>
  <c r="T479" i="3"/>
  <c r="AA1360" i="3"/>
  <c r="S707" i="3"/>
  <c r="Y54" i="3"/>
  <c r="Q316" i="3"/>
  <c r="Q310" i="3"/>
  <c r="Q758" i="3"/>
  <c r="S764" i="3"/>
  <c r="AA465" i="3"/>
  <c r="Q664" i="3"/>
  <c r="Y531" i="3"/>
  <c r="Q1312" i="3"/>
  <c r="Q301" i="3"/>
  <c r="Z203" i="3"/>
  <c r="U673" i="3"/>
  <c r="Q1082" i="3"/>
  <c r="P189" i="3"/>
  <c r="T125" i="3"/>
  <c r="P1729" i="3"/>
  <c r="T2222" i="3"/>
  <c r="Y2224" i="3"/>
  <c r="U877" i="3"/>
  <c r="T2212" i="3"/>
  <c r="Q923" i="3"/>
  <c r="U826" i="3"/>
  <c r="Y570" i="3"/>
  <c r="S676" i="3"/>
  <c r="P402" i="3"/>
  <c r="Y593" i="3"/>
  <c r="AA784" i="3"/>
  <c r="T256" i="3"/>
  <c r="T976" i="3"/>
  <c r="P305" i="3"/>
  <c r="S745" i="3"/>
  <c r="Y133" i="3"/>
  <c r="AA331" i="3"/>
  <c r="T983" i="3"/>
  <c r="U564" i="3"/>
  <c r="Q596" i="3"/>
  <c r="S632" i="3"/>
  <c r="U394" i="3"/>
  <c r="Y2045" i="3"/>
  <c r="U372" i="3"/>
  <c r="Z1000" i="3"/>
  <c r="P545" i="3"/>
  <c r="Q35" i="3"/>
  <c r="Y592" i="3"/>
  <c r="P183" i="3"/>
  <c r="T653" i="3"/>
  <c r="Q285" i="3"/>
  <c r="P1392" i="3"/>
  <c r="AA133" i="3"/>
  <c r="Z828" i="3"/>
  <c r="S170" i="3"/>
  <c r="AA238" i="3"/>
  <c r="T1398" i="3"/>
  <c r="Z106" i="3"/>
  <c r="S1078" i="3"/>
  <c r="P30" i="3"/>
  <c r="S2" i="3"/>
  <c r="Q320" i="3"/>
  <c r="Z121" i="3"/>
  <c r="U1661" i="3"/>
  <c r="Q83" i="3"/>
  <c r="P912" i="3"/>
  <c r="Y368" i="3"/>
  <c r="T672" i="3"/>
  <c r="Z994" i="3"/>
  <c r="P116" i="3"/>
  <c r="S877" i="3"/>
  <c r="AA557" i="3"/>
  <c r="AA663" i="3"/>
  <c r="Z2047" i="3"/>
  <c r="AA477" i="3"/>
  <c r="Y72" i="3"/>
  <c r="AA102" i="3"/>
  <c r="AA733" i="3"/>
  <c r="AA538" i="3"/>
  <c r="Y144" i="3"/>
  <c r="Z350" i="3"/>
  <c r="AA362" i="3"/>
  <c r="S208" i="3"/>
  <c r="T2132" i="3"/>
  <c r="Y518" i="3"/>
  <c r="Y40" i="3"/>
  <c r="Z632" i="3"/>
  <c r="T410" i="3"/>
  <c r="U336" i="3"/>
  <c r="P223" i="3"/>
  <c r="Q1216" i="3"/>
  <c r="Q274" i="3"/>
  <c r="Q4" i="3"/>
  <c r="Q958" i="3"/>
  <c r="P429" i="3"/>
  <c r="U755" i="3"/>
  <c r="Z386" i="3"/>
  <c r="Y382" i="3"/>
  <c r="Y44" i="3"/>
  <c r="Q712" i="3"/>
  <c r="T2045" i="3"/>
  <c r="Z1122" i="3"/>
  <c r="T857" i="3"/>
  <c r="Q1127" i="3"/>
  <c r="T1799" i="3"/>
  <c r="T2851" i="3"/>
  <c r="S1447" i="3"/>
  <c r="P315" i="3"/>
  <c r="Z847" i="3"/>
  <c r="U507" i="3"/>
  <c r="T1239" i="3"/>
  <c r="S188" i="3"/>
  <c r="Y167" i="3"/>
  <c r="AA563" i="3"/>
  <c r="U12" i="3"/>
  <c r="S494" i="3"/>
  <c r="T687" i="3"/>
  <c r="T797" i="3"/>
  <c r="AA57" i="3"/>
  <c r="U361" i="3"/>
  <c r="P1691" i="3"/>
  <c r="Z590" i="3"/>
  <c r="U1520" i="3"/>
  <c r="T545" i="3"/>
  <c r="T237" i="3"/>
  <c r="Q1125" i="3"/>
  <c r="AA556" i="3"/>
  <c r="U341" i="3"/>
  <c r="Y170" i="3"/>
  <c r="AA222" i="3"/>
  <c r="U452" i="3"/>
  <c r="S189" i="3"/>
  <c r="P136" i="3"/>
  <c r="Y483" i="3"/>
  <c r="P932" i="3"/>
  <c r="Z1907" i="3"/>
  <c r="AA1404" i="3"/>
  <c r="U1407" i="3"/>
  <c r="Z257" i="3"/>
  <c r="S452" i="3"/>
  <c r="S162" i="3"/>
  <c r="S1756" i="3"/>
  <c r="Y656" i="3"/>
  <c r="P14" i="3"/>
  <c r="Z809" i="3"/>
  <c r="AA649" i="3"/>
  <c r="T445" i="3"/>
  <c r="Q1225" i="3"/>
  <c r="AA346" i="3"/>
  <c r="Z375" i="3"/>
  <c r="P1284" i="3"/>
  <c r="Q158" i="3"/>
  <c r="Y32" i="3"/>
  <c r="Z883" i="3"/>
  <c r="P580" i="3"/>
  <c r="AA630" i="3"/>
  <c r="S293" i="3"/>
  <c r="P287" i="3"/>
  <c r="U2702" i="3"/>
  <c r="AA17" i="3"/>
  <c r="T711" i="3"/>
  <c r="Z2947" i="3"/>
  <c r="U367" i="3"/>
  <c r="Y254" i="3"/>
  <c r="Y539" i="3"/>
  <c r="Y275" i="3"/>
  <c r="U1057" i="3"/>
  <c r="T515" i="3"/>
  <c r="T59" i="3"/>
  <c r="AA765" i="3"/>
  <c r="Y1444" i="3"/>
  <c r="Z354" i="3"/>
  <c r="Q56" i="3"/>
  <c r="T897" i="3"/>
  <c r="AA364" i="3"/>
  <c r="T311" i="3"/>
  <c r="Y625" i="3"/>
  <c r="T1542" i="3"/>
  <c r="T825" i="3"/>
  <c r="S352" i="3"/>
  <c r="T866" i="3"/>
  <c r="AA776" i="3"/>
  <c r="AA128" i="3"/>
  <c r="S90" i="3"/>
  <c r="T546" i="3"/>
  <c r="AA1703" i="3"/>
  <c r="Z312" i="3"/>
  <c r="P328" i="3"/>
  <c r="U294" i="3"/>
  <c r="S649" i="3"/>
  <c r="T212" i="3"/>
  <c r="T21" i="3"/>
  <c r="S139" i="3"/>
  <c r="Z1576" i="3"/>
  <c r="S690" i="3"/>
  <c r="S302" i="3"/>
  <c r="Z612" i="3"/>
  <c r="Q444" i="3"/>
  <c r="Y1780" i="3"/>
  <c r="Z273" i="3"/>
  <c r="U812" i="3"/>
  <c r="P1010" i="3"/>
  <c r="P163" i="3"/>
  <c r="Y1416" i="3"/>
  <c r="U576" i="3"/>
  <c r="Z565" i="3"/>
  <c r="AA980" i="3"/>
  <c r="T1319" i="3"/>
  <c r="U266" i="3"/>
  <c r="S1137" i="3"/>
  <c r="AA177" i="3"/>
  <c r="T1643" i="3"/>
  <c r="S1231" i="3"/>
  <c r="S957" i="3"/>
  <c r="U476" i="3"/>
  <c r="Q2003" i="3"/>
  <c r="T913" i="3"/>
  <c r="AA1032" i="3"/>
  <c r="Y406" i="3"/>
  <c r="S880" i="3"/>
  <c r="U1227" i="3"/>
  <c r="S465" i="3"/>
  <c r="S1021" i="3"/>
  <c r="S1259" i="3"/>
  <c r="U1422" i="3"/>
  <c r="P1212" i="3"/>
  <c r="Y25" i="3"/>
  <c r="S182" i="3"/>
  <c r="Q332" i="3"/>
  <c r="S917" i="3"/>
  <c r="P889" i="3"/>
  <c r="Y1031" i="3"/>
  <c r="AA1095" i="3"/>
  <c r="T99" i="3"/>
  <c r="T280" i="3"/>
  <c r="AA219" i="3"/>
  <c r="Z1798" i="3"/>
  <c r="AA780" i="3"/>
  <c r="Q141" i="3"/>
  <c r="T1024" i="3"/>
  <c r="Z411" i="3"/>
  <c r="S924" i="3"/>
  <c r="Y1981" i="3"/>
  <c r="Q801" i="3"/>
  <c r="Q507" i="3"/>
  <c r="U2839" i="3"/>
  <c r="P1293" i="3"/>
  <c r="Q599" i="3"/>
  <c r="Y1614" i="3"/>
  <c r="Q1063" i="3"/>
  <c r="P372" i="3"/>
  <c r="AA1419" i="3"/>
  <c r="AA88" i="3"/>
  <c r="T1302" i="3"/>
  <c r="U77" i="3"/>
  <c r="T1010" i="3"/>
  <c r="Y425" i="3"/>
  <c r="AA592" i="3"/>
  <c r="U286" i="3"/>
  <c r="U885" i="3"/>
  <c r="AA874" i="3"/>
  <c r="U170" i="3"/>
  <c r="Z1957" i="3"/>
  <c r="U18" i="3"/>
  <c r="Z243" i="3"/>
  <c r="AA972" i="3"/>
  <c r="S49" i="3"/>
  <c r="P464" i="3"/>
  <c r="P442" i="3"/>
  <c r="S1454" i="3"/>
  <c r="Z568" i="3"/>
  <c r="Y581" i="3"/>
  <c r="S1202" i="3"/>
  <c r="S865" i="3"/>
  <c r="S28" i="3"/>
  <c r="Y606" i="3"/>
  <c r="U253" i="3"/>
  <c r="Q190" i="3"/>
  <c r="P90" i="3"/>
  <c r="S526" i="3"/>
  <c r="U1270" i="3"/>
  <c r="P787" i="3"/>
  <c r="U485" i="3"/>
  <c r="U1130" i="3"/>
  <c r="P780" i="3"/>
  <c r="AA2629" i="3"/>
  <c r="T1728" i="3"/>
  <c r="S313" i="3"/>
  <c r="U1216" i="3"/>
  <c r="T401" i="3"/>
  <c r="Z1121" i="3"/>
  <c r="S458" i="3"/>
  <c r="Y94" i="3"/>
  <c r="P298" i="3"/>
  <c r="P300" i="3"/>
  <c r="Y264" i="3"/>
  <c r="T213" i="3"/>
  <c r="Y1171" i="3"/>
  <c r="AA258" i="3"/>
  <c r="AA1142" i="3"/>
  <c r="P507" i="3"/>
  <c r="Y155" i="3"/>
  <c r="S405" i="3"/>
  <c r="P334" i="3"/>
  <c r="U929" i="3"/>
  <c r="AA1423" i="3"/>
  <c r="T1585" i="3"/>
  <c r="Q441" i="3"/>
  <c r="Y589" i="3"/>
  <c r="Y73" i="3"/>
  <c r="P1227" i="3"/>
  <c r="Q634" i="3"/>
  <c r="Q11" i="3"/>
  <c r="AA1379" i="3"/>
  <c r="AA1001" i="3"/>
  <c r="Q98" i="3"/>
  <c r="Y160" i="3"/>
  <c r="P637" i="3"/>
  <c r="S378" i="3"/>
  <c r="AA740" i="3"/>
  <c r="U61" i="3"/>
  <c r="U391" i="3"/>
  <c r="U900" i="3"/>
  <c r="Q375" i="3"/>
  <c r="Q13" i="3"/>
  <c r="S870" i="3"/>
  <c r="S29" i="3"/>
  <c r="AA391" i="3"/>
  <c r="S1496" i="3"/>
  <c r="P353" i="3"/>
  <c r="P847" i="3"/>
  <c r="Z72" i="3"/>
  <c r="Q1777" i="3"/>
  <c r="Y349" i="3"/>
  <c r="Q330" i="3"/>
  <c r="Q876" i="3"/>
  <c r="AA2054" i="3"/>
  <c r="P2120" i="3"/>
  <c r="P154" i="3"/>
  <c r="Q697" i="3"/>
  <c r="Z1354" i="3"/>
  <c r="AA687" i="3"/>
  <c r="Y291" i="3"/>
  <c r="Z298" i="3"/>
  <c r="AA440" i="3"/>
  <c r="U681" i="3"/>
  <c r="S1466" i="3"/>
  <c r="Y106" i="3"/>
  <c r="U385" i="3"/>
  <c r="P1393" i="3"/>
  <c r="P91" i="3"/>
  <c r="Q1539" i="3"/>
  <c r="Q621" i="3"/>
  <c r="T103" i="3"/>
  <c r="S684" i="3"/>
  <c r="T43" i="3"/>
  <c r="AA498" i="3"/>
  <c r="Q49" i="3"/>
  <c r="T1621" i="3"/>
  <c r="S1979" i="3"/>
  <c r="Q388" i="3"/>
  <c r="AA74" i="3"/>
  <c r="Z282" i="3"/>
  <c r="Y1361" i="3"/>
  <c r="S1640" i="3"/>
  <c r="T356" i="3"/>
  <c r="P271" i="3"/>
  <c r="P1267" i="3"/>
  <c r="Y391" i="3"/>
  <c r="AA1700" i="3"/>
  <c r="Z869" i="3"/>
  <c r="Y1164" i="3"/>
  <c r="Z237" i="3"/>
  <c r="P265" i="3"/>
  <c r="Z235" i="3"/>
  <c r="Z2754" i="3"/>
  <c r="Q539" i="3"/>
  <c r="T359" i="3"/>
  <c r="U731" i="3"/>
  <c r="Z521" i="3"/>
  <c r="Z337" i="3"/>
  <c r="T446" i="3"/>
  <c r="S842" i="3"/>
  <c r="S804" i="3"/>
  <c r="Y914" i="3"/>
  <c r="Q641" i="3"/>
  <c r="S694" i="3"/>
  <c r="AA300" i="3"/>
  <c r="S1019" i="3"/>
  <c r="T2149" i="3"/>
  <c r="AA816" i="3"/>
  <c r="U628" i="3"/>
  <c r="S407" i="3"/>
  <c r="U478" i="3"/>
  <c r="U753" i="3"/>
  <c r="Q1285" i="3"/>
  <c r="Y1516" i="3"/>
  <c r="AA373" i="3"/>
  <c r="U693" i="3"/>
  <c r="U133" i="3"/>
  <c r="Q230" i="3"/>
  <c r="S473" i="3"/>
  <c r="Z430" i="3"/>
  <c r="T152" i="3"/>
  <c r="Y1565" i="3"/>
  <c r="U741" i="3"/>
  <c r="Z728" i="3"/>
  <c r="Z86" i="3"/>
  <c r="AA388" i="3"/>
  <c r="Q177" i="3"/>
  <c r="Y294" i="3"/>
  <c r="Q485" i="3"/>
  <c r="S511" i="3"/>
  <c r="P21" i="3"/>
  <c r="Y79" i="3"/>
  <c r="U1229" i="3"/>
  <c r="Z24" i="3"/>
  <c r="T1657" i="3"/>
  <c r="S179" i="3"/>
  <c r="S692" i="3"/>
  <c r="S58" i="3"/>
  <c r="S69" i="3"/>
  <c r="T407" i="3"/>
  <c r="S474" i="3"/>
  <c r="P148" i="3"/>
  <c r="Z112" i="3"/>
  <c r="AA803" i="3"/>
  <c r="Q1061" i="3"/>
  <c r="U1662" i="3"/>
  <c r="AA18" i="3"/>
  <c r="S135" i="3"/>
  <c r="S854" i="3"/>
  <c r="U1338" i="3"/>
  <c r="P486" i="3"/>
  <c r="AA35" i="3"/>
  <c r="Q304" i="3"/>
  <c r="S47" i="3"/>
  <c r="T173" i="3"/>
  <c r="Z387" i="3"/>
  <c r="AA374" i="3"/>
  <c r="Y441" i="3"/>
  <c r="AA152" i="3"/>
  <c r="Y831" i="3"/>
  <c r="T880" i="3"/>
  <c r="T598" i="3"/>
  <c r="Q139" i="3"/>
  <c r="S434" i="3"/>
  <c r="P96" i="3"/>
  <c r="U53" i="3"/>
  <c r="T2150" i="3"/>
  <c r="U523" i="3"/>
  <c r="P517" i="3"/>
  <c r="T132" i="3"/>
  <c r="Q268" i="3"/>
  <c r="S55" i="3"/>
  <c r="Z202" i="3"/>
  <c r="T299" i="3"/>
  <c r="S218" i="3"/>
  <c r="P53" i="3"/>
  <c r="T145" i="3"/>
  <c r="Y47" i="3"/>
  <c r="S56" i="3"/>
  <c r="U178" i="3"/>
  <c r="P238" i="3"/>
  <c r="U333" i="3"/>
  <c r="Z921" i="3"/>
  <c r="P327" i="3"/>
  <c r="S448" i="3"/>
  <c r="Q308" i="3"/>
  <c r="T61" i="3"/>
  <c r="P24" i="3"/>
  <c r="Q293" i="3"/>
  <c r="AA539" i="3"/>
  <c r="Z61" i="3"/>
  <c r="Z209" i="3"/>
  <c r="Y12" i="3"/>
  <c r="P234" i="3"/>
  <c r="T11" i="3"/>
  <c r="S514" i="3"/>
  <c r="T379" i="3"/>
  <c r="T52" i="3"/>
  <c r="T60" i="3"/>
  <c r="AA147" i="3"/>
  <c r="Q258" i="3"/>
  <c r="Y480" i="3"/>
  <c r="Q2125" i="3"/>
  <c r="T1914" i="3"/>
  <c r="U234" i="3"/>
  <c r="Y854" i="3"/>
  <c r="Q1194" i="3"/>
  <c r="T695" i="3"/>
  <c r="U78" i="3"/>
  <c r="T249" i="3"/>
  <c r="Y217" i="3"/>
  <c r="T135" i="3"/>
  <c r="P500" i="3"/>
  <c r="P176" i="3"/>
  <c r="Z1756" i="3"/>
  <c r="T474" i="3"/>
  <c r="Z1197" i="3"/>
  <c r="P48" i="3"/>
  <c r="S699" i="3"/>
  <c r="P320" i="3"/>
  <c r="T1647" i="3"/>
  <c r="Y701" i="3"/>
  <c r="AA229" i="3"/>
  <c r="AA21" i="3"/>
  <c r="AA33" i="3"/>
  <c r="Z529" i="3"/>
  <c r="AA988" i="3"/>
  <c r="Q432" i="3"/>
  <c r="S633" i="3"/>
  <c r="P1170" i="3"/>
  <c r="T163" i="3"/>
  <c r="P908" i="3"/>
  <c r="S298" i="3"/>
  <c r="P82" i="3"/>
  <c r="AA84" i="3"/>
  <c r="U654" i="3"/>
  <c r="AA975" i="3"/>
  <c r="Y654" i="3"/>
  <c r="Q1004" i="3"/>
  <c r="P34" i="3"/>
  <c r="S875" i="3"/>
  <c r="AA1752" i="3"/>
  <c r="Q1306" i="3"/>
  <c r="Z415" i="3"/>
  <c r="T1311" i="3"/>
  <c r="P988" i="3"/>
  <c r="Z1292" i="3"/>
  <c r="AA11" i="3"/>
  <c r="T744" i="3"/>
  <c r="Q233" i="3"/>
  <c r="Z453" i="3"/>
  <c r="P200" i="3"/>
  <c r="S366" i="3"/>
  <c r="P516" i="3"/>
  <c r="Q1931" i="3"/>
  <c r="AA315" i="3"/>
  <c r="Q514" i="3"/>
  <c r="P368" i="3"/>
  <c r="S209" i="3"/>
  <c r="S381" i="3"/>
  <c r="Z2882" i="3"/>
  <c r="S118" i="3"/>
  <c r="T1186" i="3"/>
  <c r="Q613" i="3"/>
  <c r="AA524" i="3"/>
  <c r="T141" i="3"/>
  <c r="T307" i="3"/>
  <c r="Z292" i="3"/>
  <c r="AA1003" i="3"/>
  <c r="P57" i="3"/>
  <c r="AA599" i="3"/>
  <c r="AA471" i="3"/>
  <c r="S662" i="3"/>
  <c r="U1567" i="3"/>
  <c r="U561" i="3"/>
  <c r="AA269" i="3"/>
  <c r="AA211" i="3"/>
  <c r="Z215" i="3"/>
  <c r="P824" i="3"/>
  <c r="U446" i="3"/>
  <c r="Z251" i="3"/>
  <c r="S2348" i="3"/>
  <c r="AA1968" i="3"/>
  <c r="AA446" i="3"/>
  <c r="Q1343" i="3"/>
  <c r="P85" i="3"/>
  <c r="U217" i="3"/>
  <c r="S332" i="3"/>
  <c r="Z338" i="3"/>
  <c r="T850" i="3"/>
  <c r="S155" i="3"/>
  <c r="U522" i="3"/>
  <c r="P451" i="3"/>
  <c r="U357" i="3"/>
  <c r="S109" i="3"/>
  <c r="Q28" i="3"/>
  <c r="U650" i="3"/>
  <c r="S25" i="3"/>
  <c r="AA432" i="3"/>
  <c r="Q15" i="3"/>
  <c r="S777" i="3"/>
  <c r="Z322" i="3"/>
  <c r="U1738" i="3"/>
  <c r="S841" i="3"/>
  <c r="Y1097" i="3"/>
  <c r="P906" i="3"/>
  <c r="AA436" i="3"/>
  <c r="Z225" i="3"/>
  <c r="Y2118" i="3"/>
  <c r="S23" i="3"/>
  <c r="S645" i="3"/>
  <c r="P740" i="3"/>
  <c r="AA479" i="3"/>
  <c r="Y329" i="3"/>
  <c r="Q825" i="3"/>
  <c r="AA978" i="3"/>
  <c r="S840" i="3"/>
  <c r="Z400" i="3"/>
  <c r="Z284" i="3"/>
  <c r="T658" i="3"/>
  <c r="U811" i="3"/>
  <c r="T353" i="3"/>
  <c r="T36" i="3"/>
  <c r="Y467" i="3"/>
  <c r="P324" i="3"/>
  <c r="U438" i="3"/>
  <c r="U939" i="3"/>
  <c r="Y760" i="3"/>
  <c r="Q466" i="3"/>
  <c r="Z1981" i="3"/>
  <c r="T69" i="3"/>
  <c r="Q561" i="3"/>
  <c r="P186" i="3"/>
  <c r="T209" i="3"/>
  <c r="S1396" i="3"/>
  <c r="U547" i="3"/>
  <c r="T1276" i="3"/>
  <c r="P641" i="3"/>
  <c r="U930" i="3"/>
  <c r="AA725" i="3"/>
  <c r="U601" i="3"/>
  <c r="P1561" i="3"/>
  <c r="Z1554" i="3"/>
  <c r="AA237" i="3"/>
  <c r="T525" i="3"/>
  <c r="S244" i="3"/>
  <c r="AA413" i="3"/>
  <c r="U99" i="3"/>
  <c r="S414" i="3"/>
  <c r="T214" i="3"/>
  <c r="Z903" i="3"/>
  <c r="Q567" i="3"/>
  <c r="Z533" i="3"/>
  <c r="S19" i="3"/>
  <c r="Y618" i="3"/>
  <c r="Y1344" i="3"/>
  <c r="AA278" i="3"/>
  <c r="U1022" i="3"/>
  <c r="Z956" i="3"/>
  <c r="AA127" i="3"/>
  <c r="T1359" i="3"/>
  <c r="AA320" i="3"/>
  <c r="Z27" i="3"/>
  <c r="Z1110" i="3"/>
  <c r="P770" i="3"/>
  <c r="AA7" i="3"/>
  <c r="P81" i="3"/>
  <c r="AA476" i="3"/>
  <c r="P269" i="3"/>
  <c r="U490" i="3"/>
  <c r="T1207" i="3"/>
  <c r="Z1404" i="3"/>
  <c r="Y461" i="3"/>
  <c r="S307" i="3"/>
  <c r="Z475" i="3"/>
  <c r="Q994" i="3"/>
  <c r="S1350" i="3"/>
  <c r="P233" i="3"/>
  <c r="U967" i="3"/>
  <c r="T467" i="3"/>
  <c r="Z1227" i="3"/>
  <c r="T801" i="3"/>
  <c r="U439" i="3"/>
  <c r="Q118" i="3"/>
  <c r="S2362" i="3"/>
  <c r="Y1552" i="3"/>
  <c r="Q329" i="3"/>
  <c r="U655" i="3"/>
  <c r="Q363" i="3"/>
  <c r="P543" i="3"/>
  <c r="AA253" i="3"/>
  <c r="Z401" i="3"/>
  <c r="S1485" i="3"/>
  <c r="Y503" i="3"/>
  <c r="S215" i="3"/>
  <c r="S644" i="3"/>
  <c r="Y154" i="3"/>
  <c r="U1455" i="3"/>
  <c r="T1688" i="3"/>
  <c r="S895" i="3"/>
  <c r="S446" i="3"/>
  <c r="P467" i="3"/>
  <c r="T277" i="3"/>
  <c r="T223" i="3"/>
  <c r="S154" i="3"/>
  <c r="Y1437" i="3"/>
  <c r="U137" i="3"/>
  <c r="P642" i="3"/>
  <c r="U57" i="3"/>
  <c r="Q808" i="3"/>
  <c r="P598" i="3"/>
  <c r="P375" i="3"/>
  <c r="Y559" i="3"/>
  <c r="AA852" i="3"/>
  <c r="P68" i="3"/>
  <c r="Y77" i="3"/>
  <c r="Q979" i="3"/>
  <c r="Q322" i="3"/>
  <c r="S1889" i="3"/>
  <c r="Q947" i="3"/>
  <c r="Q939" i="3"/>
  <c r="Z890" i="3"/>
  <c r="AA185" i="3"/>
  <c r="S369" i="3"/>
  <c r="U1356" i="3"/>
  <c r="P958" i="3"/>
  <c r="Q1192" i="3"/>
  <c r="P388" i="3"/>
  <c r="S401" i="3"/>
  <c r="AA529" i="3"/>
  <c r="U625" i="3"/>
  <c r="P8" i="3"/>
  <c r="Q598" i="3"/>
  <c r="Z916" i="3"/>
  <c r="Y462" i="3"/>
  <c r="T568" i="3"/>
  <c r="T608" i="3"/>
  <c r="Q502" i="3"/>
  <c r="S726" i="3"/>
  <c r="AA1504" i="3"/>
  <c r="Y847" i="3"/>
  <c r="Z508" i="3"/>
  <c r="P554" i="3"/>
  <c r="T225" i="3"/>
  <c r="Q51" i="3"/>
  <c r="U2699" i="3"/>
  <c r="Q216" i="3"/>
  <c r="U719" i="3"/>
  <c r="P1290" i="3"/>
  <c r="Q620" i="3"/>
  <c r="Q1603" i="3"/>
  <c r="P404" i="3"/>
  <c r="Q219" i="3"/>
  <c r="S622" i="3"/>
  <c r="T175" i="3"/>
  <c r="Z609" i="3"/>
  <c r="T382" i="3"/>
  <c r="T1142" i="3"/>
  <c r="P491" i="3"/>
  <c r="U565" i="3"/>
  <c r="P798" i="3"/>
  <c r="Q372" i="3"/>
  <c r="P250" i="3"/>
  <c r="Z905" i="3"/>
  <c r="Q41" i="3"/>
  <c r="U131" i="3"/>
  <c r="AA562" i="3"/>
  <c r="P1848" i="3"/>
  <c r="AA380" i="3"/>
  <c r="Y601" i="3"/>
  <c r="Y1058" i="3"/>
  <c r="P827" i="3"/>
  <c r="Q479" i="3"/>
  <c r="P2278" i="3"/>
  <c r="P108" i="3"/>
  <c r="P431" i="3"/>
  <c r="T762" i="3"/>
  <c r="AA341" i="3"/>
  <c r="Z474" i="3"/>
  <c r="Q151" i="3"/>
  <c r="S1455" i="3"/>
  <c r="P325" i="3"/>
  <c r="Z249" i="3"/>
  <c r="U285" i="3"/>
  <c r="Y510" i="3"/>
  <c r="AA1325" i="3"/>
  <c r="S562" i="3"/>
  <c r="Y1020" i="3"/>
  <c r="S344" i="3"/>
  <c r="P689" i="3"/>
  <c r="S796" i="3"/>
  <c r="S84" i="3"/>
  <c r="Y1540" i="3"/>
  <c r="P379" i="3"/>
  <c r="Z1539" i="3"/>
  <c r="Y255" i="3"/>
  <c r="P426" i="3"/>
  <c r="U83" i="3"/>
  <c r="T770" i="3"/>
  <c r="T1354" i="3"/>
  <c r="Y124" i="3"/>
  <c r="AA307" i="3"/>
  <c r="Q414" i="3"/>
  <c r="U759" i="3"/>
  <c r="P129" i="3"/>
  <c r="S797" i="3"/>
  <c r="Q2217" i="3"/>
  <c r="T106" i="3"/>
  <c r="T377" i="3"/>
  <c r="Q3" i="3"/>
  <c r="T782" i="3"/>
  <c r="Z64" i="3"/>
  <c r="T2092" i="3"/>
  <c r="P151" i="3"/>
  <c r="S1478" i="3"/>
  <c r="Y515" i="3"/>
  <c r="U503" i="3"/>
  <c r="Z608" i="3"/>
  <c r="P103" i="3"/>
  <c r="Q1090" i="3"/>
  <c r="P675" i="3"/>
  <c r="Y403" i="3"/>
  <c r="Z435" i="3"/>
  <c r="S550" i="3"/>
  <c r="Z234" i="3"/>
  <c r="T849" i="3"/>
  <c r="S296" i="3"/>
  <c r="S529" i="3"/>
  <c r="T316" i="3"/>
  <c r="S759" i="3"/>
  <c r="Q355" i="3"/>
  <c r="AA757" i="3"/>
  <c r="U30" i="3"/>
  <c r="AA1015" i="3"/>
  <c r="Q545" i="3"/>
  <c r="AA110" i="3"/>
  <c r="Y49" i="3"/>
  <c r="Y564" i="3"/>
  <c r="S998" i="3"/>
  <c r="P67" i="3"/>
  <c r="AA288" i="3"/>
  <c r="Q353" i="3"/>
  <c r="U1508" i="3"/>
  <c r="AA1790" i="3"/>
  <c r="Y271" i="3"/>
  <c r="P659" i="3"/>
  <c r="P470" i="3"/>
  <c r="T1838" i="3"/>
  <c r="U948" i="3"/>
  <c r="Q347" i="3"/>
  <c r="T1169" i="3"/>
  <c r="P993" i="3"/>
  <c r="Q537" i="3"/>
  <c r="S549" i="3"/>
  <c r="T828" i="3"/>
  <c r="Z408" i="3"/>
  <c r="Y948" i="3"/>
  <c r="Z881" i="3"/>
  <c r="U1593" i="3"/>
  <c r="P854" i="3"/>
  <c r="AA2593" i="3"/>
  <c r="U183" i="3"/>
  <c r="S677" i="3"/>
  <c r="S53" i="3"/>
  <c r="T3109" i="3"/>
  <c r="Y568" i="3"/>
  <c r="P408" i="3"/>
  <c r="U1162" i="3"/>
  <c r="AA428" i="3"/>
  <c r="Z665" i="3"/>
  <c r="T261" i="3"/>
  <c r="P909" i="3"/>
  <c r="U1313" i="3"/>
  <c r="U713" i="3"/>
  <c r="Y867" i="3"/>
  <c r="P1367" i="3"/>
  <c r="AA1669" i="3"/>
  <c r="AA2242" i="3"/>
  <c r="P134" i="3"/>
  <c r="T1060" i="3"/>
  <c r="Z196" i="3"/>
  <c r="Y770" i="3"/>
  <c r="AA319" i="3"/>
  <c r="S365" i="3"/>
  <c r="U984" i="3"/>
  <c r="U943" i="3"/>
  <c r="Q555" i="3"/>
  <c r="Q241" i="3"/>
  <c r="P139" i="3"/>
  <c r="Q153" i="3"/>
  <c r="AA834" i="3"/>
  <c r="AA402" i="3"/>
  <c r="S2770" i="3"/>
  <c r="AA2465" i="3"/>
  <c r="AA119" i="3"/>
  <c r="Q960" i="3"/>
  <c r="U709" i="3"/>
  <c r="S723" i="3"/>
  <c r="T387" i="3"/>
  <c r="S641" i="3"/>
  <c r="T230" i="3"/>
  <c r="Z502" i="3"/>
  <c r="U436" i="3"/>
  <c r="Y185" i="3"/>
  <c r="T434" i="3"/>
  <c r="AA272" i="3"/>
  <c r="AA590" i="3"/>
  <c r="Z98" i="3"/>
  <c r="Q311" i="3"/>
  <c r="T1016" i="3"/>
  <c r="U517" i="3"/>
  <c r="Q619" i="3"/>
  <c r="P2469" i="3"/>
  <c r="P1090" i="3"/>
  <c r="U404" i="3"/>
  <c r="Q477" i="3"/>
  <c r="Z1589" i="3"/>
  <c r="U612" i="3"/>
  <c r="S206" i="3"/>
  <c r="Q149" i="3"/>
  <c r="P46" i="3"/>
  <c r="Z205" i="3"/>
  <c r="AA68" i="3"/>
  <c r="T743" i="3"/>
  <c r="S1587" i="3"/>
  <c r="U1285" i="3"/>
  <c r="AA383" i="3"/>
  <c r="Q262" i="3"/>
  <c r="AA1896" i="3"/>
  <c r="AA14" i="3"/>
  <c r="Z222" i="3"/>
  <c r="AA197" i="3"/>
  <c r="Q840" i="3"/>
  <c r="Q2316" i="3"/>
  <c r="AA511" i="3"/>
  <c r="Y501" i="3"/>
  <c r="S158" i="3"/>
  <c r="P537" i="3"/>
  <c r="S306" i="3"/>
  <c r="T70" i="3"/>
  <c r="S850" i="3"/>
  <c r="S845" i="3"/>
  <c r="T1034" i="3"/>
  <c r="Y1584" i="3"/>
  <c r="Z997" i="3"/>
  <c r="Q723" i="3"/>
  <c r="Z279" i="3"/>
  <c r="S1176" i="3"/>
  <c r="U1611" i="3"/>
  <c r="Y2213" i="3"/>
  <c r="U1417" i="3"/>
  <c r="AA353" i="3"/>
  <c r="Z344" i="3"/>
  <c r="Q607" i="3"/>
  <c r="S333" i="3"/>
  <c r="P3093" i="3"/>
  <c r="P779" i="3"/>
  <c r="S250" i="3"/>
  <c r="P880" i="3"/>
  <c r="Z362" i="3"/>
  <c r="S768" i="3"/>
  <c r="T471" i="3"/>
  <c r="Q843" i="3"/>
  <c r="S503" i="3"/>
  <c r="Z1281" i="3"/>
  <c r="P1120" i="3"/>
  <c r="S1206" i="3"/>
  <c r="Y671" i="3"/>
  <c r="U579" i="3"/>
  <c r="Z825" i="3"/>
  <c r="S580" i="3"/>
  <c r="T1386" i="3"/>
  <c r="Z741" i="3"/>
  <c r="Q811" i="3"/>
  <c r="U944" i="3"/>
  <c r="Z707" i="3"/>
  <c r="AA670" i="3"/>
  <c r="Q568" i="3"/>
  <c r="P636" i="3"/>
  <c r="AA1826" i="3"/>
  <c r="Y816" i="3"/>
  <c r="S1263" i="3"/>
  <c r="Q2397" i="3"/>
  <c r="S478" i="3"/>
  <c r="P40" i="3"/>
  <c r="U659" i="3"/>
  <c r="AA433" i="3"/>
  <c r="P434" i="3"/>
  <c r="S600" i="3"/>
  <c r="T1485" i="3"/>
  <c r="Y235" i="3"/>
  <c r="AA1656" i="3"/>
  <c r="S925" i="3"/>
  <c r="P385" i="3"/>
  <c r="Q1124" i="3"/>
  <c r="Z1229" i="3"/>
  <c r="U8" i="3"/>
  <c r="Y1605" i="3"/>
  <c r="Q1243" i="3"/>
  <c r="U1435" i="3"/>
  <c r="Z434" i="3"/>
  <c r="Q84" i="3"/>
  <c r="Q69" i="3"/>
  <c r="Y1350" i="3"/>
  <c r="P2133" i="3"/>
  <c r="Z113" i="3"/>
  <c r="P424" i="3"/>
  <c r="T1188" i="3"/>
  <c r="U374" i="3"/>
  <c r="Q406" i="3"/>
  <c r="U84" i="3"/>
  <c r="AA431" i="3"/>
  <c r="T78" i="3"/>
  <c r="U13" i="3"/>
  <c r="Y600" i="3"/>
  <c r="P7" i="3"/>
  <c r="AA612" i="3"/>
  <c r="P1204" i="3"/>
  <c r="P433" i="3"/>
  <c r="T1741" i="3"/>
  <c r="AA214" i="3"/>
  <c r="P1753" i="3"/>
  <c r="Q60" i="3"/>
  <c r="Q169" i="3"/>
  <c r="P911" i="3"/>
  <c r="S462" i="3"/>
  <c r="U1112" i="3"/>
  <c r="T732" i="3"/>
  <c r="Z19" i="3"/>
  <c r="AA298" i="3"/>
  <c r="S281" i="3"/>
  <c r="Y728" i="3"/>
  <c r="Z311" i="3"/>
  <c r="Z1570" i="3"/>
  <c r="T637" i="3"/>
  <c r="T494" i="3"/>
  <c r="U6" i="3"/>
  <c r="U354" i="3"/>
  <c r="Y81" i="3"/>
  <c r="Z496" i="3"/>
  <c r="U36" i="3"/>
  <c r="Z32" i="3"/>
  <c r="P425" i="3"/>
  <c r="U479" i="3"/>
  <c r="Y371" i="3"/>
  <c r="U132" i="3"/>
  <c r="AA395" i="3"/>
  <c r="S105" i="3"/>
  <c r="U973" i="3"/>
  <c r="AA158" i="3"/>
  <c r="T468" i="3"/>
  <c r="AA385" i="3"/>
  <c r="Z402" i="3"/>
  <c r="AA708" i="3"/>
  <c r="P1182" i="3"/>
  <c r="S225" i="3"/>
  <c r="AA761" i="3"/>
  <c r="Q202" i="3"/>
  <c r="T820" i="3"/>
  <c r="AA271" i="3"/>
  <c r="T1708" i="3"/>
  <c r="U313" i="3"/>
  <c r="Z1095" i="3"/>
  <c r="T187" i="3"/>
  <c r="Q671" i="3"/>
  <c r="T684" i="3"/>
  <c r="Q585" i="3"/>
  <c r="U1946" i="3"/>
  <c r="S1417" i="3"/>
  <c r="U734" i="3"/>
  <c r="S510" i="3"/>
  <c r="Y2697" i="3"/>
  <c r="Z281" i="3"/>
  <c r="S1585" i="3"/>
  <c r="T909" i="3"/>
  <c r="Z55" i="3"/>
  <c r="S438" i="3"/>
  <c r="S590" i="3"/>
  <c r="Z771" i="3"/>
  <c r="U484" i="3"/>
  <c r="P181" i="3"/>
  <c r="P567" i="3"/>
  <c r="AA513" i="3"/>
  <c r="Z954" i="3"/>
  <c r="Q75" i="3"/>
  <c r="P18" i="3"/>
  <c r="Y383" i="3"/>
  <c r="U633" i="3"/>
  <c r="S468" i="3"/>
  <c r="U1448" i="3"/>
  <c r="T500" i="3"/>
  <c r="S1124" i="3"/>
  <c r="T524" i="3"/>
  <c r="Y745" i="3"/>
  <c r="Y769" i="3"/>
  <c r="AA441" i="3"/>
  <c r="AA370" i="3"/>
  <c r="U264" i="3"/>
  <c r="AA862" i="3"/>
  <c r="Y358" i="3"/>
  <c r="U2" i="3"/>
  <c r="T238" i="3"/>
  <c r="Y1899" i="3"/>
  <c r="S619" i="3"/>
  <c r="Z165" i="3"/>
  <c r="P623" i="3"/>
  <c r="U277" i="3"/>
  <c r="P1021" i="3"/>
  <c r="S262" i="3"/>
  <c r="AA1329" i="3"/>
  <c r="AA99" i="3"/>
  <c r="S686" i="3"/>
  <c r="AA1408" i="3"/>
  <c r="T324" i="3"/>
  <c r="Q138" i="3"/>
  <c r="T1685" i="3"/>
  <c r="U415" i="3"/>
  <c r="U1236" i="3"/>
  <c r="T485" i="3"/>
  <c r="Q648" i="3"/>
  <c r="T719" i="3"/>
  <c r="Q1654" i="3"/>
  <c r="Z559" i="3"/>
  <c r="U225" i="3"/>
  <c r="T200" i="3"/>
  <c r="U124" i="3"/>
  <c r="P50" i="3"/>
  <c r="AA194" i="3"/>
  <c r="T222" i="3"/>
  <c r="T179" i="3"/>
  <c r="T737" i="3"/>
  <c r="Z904" i="3"/>
  <c r="U634" i="3"/>
  <c r="P248" i="3"/>
  <c r="T164" i="3"/>
  <c r="P227" i="3"/>
  <c r="U237" i="3"/>
  <c r="AA875" i="3"/>
  <c r="AA403" i="3"/>
  <c r="AA393" i="3"/>
  <c r="Q157" i="3"/>
  <c r="U163" i="3"/>
  <c r="AA1772" i="3"/>
  <c r="S453" i="3"/>
  <c r="Y85" i="3"/>
  <c r="Y219" i="3"/>
  <c r="AA457" i="3"/>
  <c r="Q827" i="3"/>
  <c r="Q600" i="3"/>
  <c r="T170" i="3"/>
  <c r="U940" i="3"/>
  <c r="U154" i="3"/>
  <c r="Y36" i="3"/>
  <c r="AA80" i="3"/>
  <c r="Z1073" i="3"/>
  <c r="Z158" i="3"/>
  <c r="AA71" i="3"/>
  <c r="AA392" i="3"/>
  <c r="Q518" i="3"/>
  <c r="Y485" i="3"/>
  <c r="S108" i="3"/>
  <c r="Y89" i="3"/>
  <c r="U785" i="3"/>
  <c r="U242" i="3"/>
  <c r="Q218" i="3"/>
  <c r="Q1009" i="3"/>
  <c r="U342" i="3"/>
  <c r="AA89" i="3"/>
  <c r="S284" i="3"/>
  <c r="U245" i="3"/>
  <c r="P302" i="3"/>
  <c r="S355" i="3"/>
  <c r="Z227" i="3"/>
  <c r="Z597" i="3"/>
  <c r="Y464" i="3"/>
  <c r="T114" i="3"/>
  <c r="S30" i="3"/>
  <c r="Y176" i="3"/>
  <c r="AA328" i="3"/>
  <c r="Q324" i="3"/>
  <c r="Z258" i="3"/>
  <c r="T1213" i="3"/>
  <c r="U803" i="3"/>
  <c r="Q956" i="3"/>
  <c r="S582" i="3"/>
  <c r="T509" i="3"/>
  <c r="Z1411" i="3"/>
  <c r="Z78" i="3"/>
  <c r="S517" i="3"/>
  <c r="S11" i="3"/>
  <c r="P2236" i="3"/>
  <c r="P608" i="3"/>
  <c r="Z2603" i="3"/>
  <c r="U1328" i="3"/>
  <c r="Y236" i="3"/>
  <c r="Q603" i="3"/>
  <c r="Q1084" i="3"/>
  <c r="P721" i="3"/>
  <c r="S1407" i="3"/>
  <c r="Z418" i="3"/>
  <c r="P13" i="3"/>
  <c r="T570" i="3"/>
  <c r="P1473" i="3"/>
  <c r="AA1309" i="3"/>
  <c r="AA551" i="3"/>
  <c r="S919" i="3"/>
  <c r="Q32" i="3"/>
  <c r="P35" i="3"/>
  <c r="T1366" i="3"/>
  <c r="T1315" i="3"/>
  <c r="Z1646" i="3"/>
  <c r="AA2262" i="3"/>
  <c r="Q470" i="3"/>
  <c r="P417" i="3"/>
  <c r="AA131" i="3"/>
  <c r="Q451" i="3"/>
  <c r="T357" i="3"/>
  <c r="P821" i="3"/>
  <c r="S12" i="3"/>
  <c r="T363" i="3"/>
  <c r="U453" i="3"/>
  <c r="Q1540" i="3"/>
  <c r="Q704" i="3"/>
  <c r="T1305" i="3"/>
  <c r="S310" i="3"/>
  <c r="Z2353" i="3"/>
  <c r="Y782" i="3"/>
  <c r="Y916" i="3"/>
  <c r="AA451" i="3"/>
  <c r="S581" i="3"/>
  <c r="P594" i="3"/>
  <c r="T1435" i="3"/>
  <c r="Z56" i="3"/>
  <c r="AA2226" i="3"/>
  <c r="Q774" i="3"/>
  <c r="P1818" i="3"/>
  <c r="Z652" i="3"/>
  <c r="Q74" i="3"/>
  <c r="AA340" i="3"/>
  <c r="S1281" i="3"/>
  <c r="AA502" i="3"/>
  <c r="U121" i="3"/>
  <c r="Q1500" i="3"/>
  <c r="S232" i="3"/>
  <c r="S852" i="3"/>
  <c r="AA339" i="3"/>
  <c r="S966" i="3"/>
  <c r="U267" i="3"/>
  <c r="Z1995" i="3"/>
  <c r="U81" i="3"/>
  <c r="S127" i="3"/>
  <c r="T888" i="3"/>
  <c r="Y1642" i="3"/>
  <c r="Q77" i="3"/>
  <c r="T136" i="3"/>
  <c r="U696" i="3"/>
  <c r="AA1127" i="3"/>
  <c r="S1461" i="3"/>
  <c r="Q240" i="3"/>
  <c r="Q1848" i="3"/>
  <c r="Q510" i="3"/>
  <c r="Y145" i="3"/>
  <c r="U767" i="3"/>
  <c r="Q248" i="3"/>
  <c r="Z321" i="3"/>
  <c r="S45" i="3"/>
  <c r="Z575" i="3"/>
  <c r="P2648" i="3"/>
  <c r="T111" i="3"/>
  <c r="U600" i="3"/>
  <c r="S74" i="3"/>
  <c r="T1140" i="3"/>
  <c r="AA93" i="3"/>
  <c r="S445" i="3"/>
  <c r="Z229" i="3"/>
  <c r="Z510" i="3"/>
  <c r="U2114" i="3"/>
  <c r="T239" i="3"/>
  <c r="U2725" i="3"/>
  <c r="Y474" i="3"/>
  <c r="U473" i="3"/>
  <c r="P1068" i="3"/>
  <c r="Q425" i="3"/>
  <c r="Y2" i="3"/>
  <c r="Z1367" i="3"/>
  <c r="Q80" i="3"/>
  <c r="AA82" i="3"/>
  <c r="AA132" i="3"/>
  <c r="P2162" i="3"/>
  <c r="P1804" i="3"/>
  <c r="Z769" i="3"/>
  <c r="Z2283" i="3"/>
  <c r="T573" i="3"/>
  <c r="Z488" i="3"/>
  <c r="AA162" i="3"/>
  <c r="AA171" i="3"/>
  <c r="Q806" i="3"/>
  <c r="Q1509" i="3"/>
  <c r="T150" i="3"/>
  <c r="Z379" i="3"/>
  <c r="P104" i="3"/>
  <c r="T937" i="3"/>
  <c r="AA770" i="3"/>
  <c r="AA1279" i="3"/>
  <c r="Q644" i="3"/>
  <c r="T104" i="3"/>
  <c r="Q677" i="3"/>
  <c r="Z320" i="3"/>
  <c r="AA1096" i="3"/>
  <c r="AA808" i="3"/>
  <c r="Q741" i="3"/>
  <c r="S1697" i="3"/>
  <c r="Y227" i="3"/>
  <c r="AA719" i="3"/>
  <c r="T96" i="3"/>
  <c r="Y1829" i="3"/>
  <c r="Y1820" i="3"/>
  <c r="T241" i="3"/>
  <c r="AA100" i="3"/>
  <c r="Y734" i="3"/>
  <c r="S157" i="3"/>
  <c r="Y716" i="3"/>
  <c r="S278" i="3"/>
  <c r="AA467" i="3"/>
  <c r="U349" i="3"/>
  <c r="Z468" i="3"/>
  <c r="AA241" i="3"/>
  <c r="AA706" i="3"/>
  <c r="P1455" i="3"/>
  <c r="Q473" i="3"/>
  <c r="U33" i="3"/>
  <c r="U739" i="3"/>
  <c r="Y863" i="3"/>
  <c r="Q200" i="3"/>
  <c r="S631" i="3"/>
  <c r="P56" i="3"/>
  <c r="P132" i="3"/>
  <c r="T115" i="3"/>
  <c r="Y58" i="3"/>
  <c r="U475" i="3"/>
  <c r="AA2312" i="3"/>
  <c r="U1776" i="3"/>
  <c r="S634" i="3"/>
  <c r="Q196" i="3"/>
  <c r="AA443" i="3"/>
  <c r="Q350" i="3"/>
  <c r="Y121" i="3"/>
  <c r="T1834" i="3"/>
  <c r="Z937" i="3"/>
  <c r="P602" i="3"/>
  <c r="AA1451" i="3"/>
  <c r="Y192" i="3"/>
  <c r="P582" i="3"/>
  <c r="Y42" i="3"/>
  <c r="Y295" i="3"/>
  <c r="Z1018" i="3"/>
  <c r="P710" i="3"/>
  <c r="Z156" i="3"/>
  <c r="S589" i="3"/>
  <c r="T575" i="3"/>
  <c r="P79" i="3"/>
  <c r="Z341" i="3"/>
  <c r="P235" i="3"/>
  <c r="Y545" i="3"/>
  <c r="S1300" i="3"/>
  <c r="S20" i="3"/>
  <c r="T65" i="3"/>
  <c r="T436" i="3"/>
  <c r="Q146" i="3"/>
  <c r="AA390" i="3"/>
  <c r="Q891" i="3"/>
  <c r="P668" i="3"/>
  <c r="AA519" i="3"/>
  <c r="AA184" i="3"/>
  <c r="T655" i="3"/>
  <c r="T191" i="3"/>
  <c r="Y31" i="3"/>
  <c r="U728" i="3"/>
  <c r="AA2101" i="3"/>
  <c r="U306" i="3"/>
  <c r="Y711" i="3"/>
  <c r="U224" i="3"/>
  <c r="AA97" i="3"/>
  <c r="Z171" i="3"/>
  <c r="Z457" i="3"/>
  <c r="Z1212" i="3"/>
  <c r="S648" i="3"/>
  <c r="AA20" i="3"/>
  <c r="Q255" i="3"/>
  <c r="AA186" i="3"/>
  <c r="T186" i="3"/>
  <c r="S601" i="3"/>
  <c r="U38" i="3"/>
  <c r="Z192" i="3"/>
  <c r="Z43" i="3"/>
  <c r="Y248" i="3"/>
  <c r="Q52" i="3"/>
  <c r="Y603" i="3"/>
  <c r="Q204" i="3"/>
  <c r="U1068" i="3"/>
  <c r="Q872" i="3"/>
  <c r="T250" i="3"/>
  <c r="Z1209" i="3"/>
  <c r="Z290" i="3"/>
  <c r="Z672" i="3"/>
  <c r="Y470" i="3"/>
  <c r="P436" i="3"/>
  <c r="P671" i="3"/>
  <c r="S456" i="3"/>
  <c r="Q215" i="3"/>
  <c r="U1781" i="3"/>
  <c r="Z2315" i="3"/>
  <c r="P557" i="3"/>
  <c r="Q1611" i="3"/>
  <c r="Y1157" i="3"/>
  <c r="P435" i="3"/>
  <c r="AA631" i="3"/>
  <c r="P579" i="3"/>
  <c r="P314" i="3"/>
  <c r="AA1418" i="3"/>
  <c r="U352" i="3"/>
  <c r="U889" i="3"/>
  <c r="Y623" i="3"/>
  <c r="Q533" i="3"/>
  <c r="Y202" i="3"/>
  <c r="Y126" i="3"/>
  <c r="P49" i="3"/>
  <c r="Q328" i="3"/>
  <c r="T320" i="3"/>
  <c r="AA1200" i="3"/>
  <c r="Q1649" i="3"/>
  <c r="Q1659" i="3"/>
  <c r="Z1469" i="3"/>
  <c r="AA715" i="3"/>
  <c r="Q1671" i="3"/>
  <c r="Q762" i="3"/>
  <c r="P647" i="3"/>
  <c r="P369" i="3"/>
  <c r="U546" i="3"/>
  <c r="U993" i="3"/>
  <c r="T1568" i="3"/>
  <c r="S406" i="3"/>
  <c r="Z1111" i="3"/>
  <c r="T697" i="3"/>
  <c r="AA751" i="3"/>
  <c r="Y681" i="3"/>
  <c r="Q305" i="3"/>
  <c r="U222" i="3"/>
  <c r="U841" i="3"/>
  <c r="U447" i="3"/>
  <c r="AA161" i="3"/>
  <c r="P279" i="3"/>
  <c r="S673" i="3"/>
  <c r="U554" i="3"/>
  <c r="S1451" i="3"/>
  <c r="P819" i="3"/>
  <c r="Q672" i="3"/>
  <c r="U353" i="3"/>
  <c r="P65" i="3"/>
  <c r="Z118" i="3"/>
  <c r="Q597" i="3"/>
  <c r="T35" i="3"/>
  <c r="S165" i="3"/>
  <c r="Y1225" i="3"/>
  <c r="U968" i="3"/>
  <c r="S129" i="3"/>
  <c r="AA1800" i="3"/>
  <c r="Y1550" i="3"/>
  <c r="Y387" i="3"/>
  <c r="Y150" i="3"/>
  <c r="Z586" i="3"/>
  <c r="S359" i="3"/>
  <c r="S857" i="3"/>
  <c r="Z569" i="3"/>
  <c r="Q191" i="3"/>
  <c r="P105" i="3"/>
  <c r="Q548" i="3"/>
  <c r="Y363" i="3"/>
  <c r="AA333" i="3"/>
  <c r="U10" i="3"/>
  <c r="Q1892" i="3"/>
  <c r="Y2994" i="3"/>
  <c r="U573" i="3"/>
  <c r="P501" i="3"/>
  <c r="AA622" i="3"/>
  <c r="AA1059" i="3"/>
  <c r="T1889" i="3"/>
  <c r="P1768" i="3"/>
  <c r="P1032" i="3"/>
  <c r="Y263" i="3"/>
  <c r="U818" i="3"/>
  <c r="U1200" i="3"/>
  <c r="AA700" i="3"/>
  <c r="U127" i="3"/>
  <c r="U35" i="3"/>
  <c r="Z428" i="3"/>
  <c r="U98" i="3"/>
  <c r="AA947" i="3"/>
  <c r="Q1389" i="3"/>
  <c r="P664" i="3"/>
  <c r="Y199" i="3"/>
  <c r="T276" i="3"/>
  <c r="Z786" i="3"/>
  <c r="U1181" i="3"/>
  <c r="Q1486" i="3"/>
  <c r="S597" i="3"/>
  <c r="T251" i="3"/>
  <c r="S402" i="3"/>
  <c r="Z73" i="3"/>
  <c r="Y1211" i="3"/>
  <c r="U671" i="3"/>
  <c r="P885" i="3"/>
  <c r="U714" i="3"/>
  <c r="T147" i="3"/>
  <c r="AA1611" i="3"/>
  <c r="U631" i="3"/>
  <c r="P503" i="3"/>
  <c r="U382" i="3"/>
  <c r="P122" i="3"/>
  <c r="P381" i="3"/>
  <c r="Q154" i="3"/>
  <c r="Y643" i="3"/>
  <c r="AA357" i="3"/>
  <c r="S1251" i="3"/>
  <c r="AA659" i="3"/>
  <c r="T628" i="3"/>
  <c r="S423" i="3"/>
  <c r="T660" i="3"/>
  <c r="Z278" i="3"/>
  <c r="AA1271" i="3"/>
  <c r="S124" i="3"/>
  <c r="U93" i="3"/>
  <c r="P1317" i="3"/>
  <c r="Z528" i="3"/>
  <c r="U622" i="3"/>
  <c r="T2413" i="3"/>
  <c r="T677" i="3"/>
  <c r="AA1454" i="3"/>
  <c r="U1126" i="3"/>
  <c r="Q2040" i="3"/>
  <c r="Y733" i="3"/>
  <c r="S315" i="3"/>
  <c r="Z136" i="3"/>
  <c r="U130" i="3"/>
  <c r="Y666" i="3"/>
  <c r="U1852" i="3"/>
  <c r="Z77" i="3"/>
  <c r="Z125" i="3"/>
  <c r="P646" i="3"/>
  <c r="Q1058" i="3"/>
  <c r="S1771" i="3"/>
  <c r="S1599" i="3"/>
  <c r="S848" i="3"/>
  <c r="T418" i="3"/>
  <c r="P127" i="3"/>
  <c r="P31" i="3"/>
  <c r="S769" i="3"/>
  <c r="U605" i="3"/>
  <c r="AA108" i="3"/>
  <c r="Z1764" i="3"/>
  <c r="Z36" i="3"/>
  <c r="S513" i="3"/>
  <c r="T535" i="3"/>
  <c r="Z791" i="3"/>
  <c r="AA76" i="3"/>
  <c r="Q87" i="3"/>
  <c r="AA2378" i="3"/>
  <c r="AA23" i="3"/>
  <c r="U1212" i="3"/>
  <c r="AA493" i="3"/>
  <c r="U458" i="3"/>
  <c r="P449" i="3"/>
  <c r="Z999" i="3"/>
  <c r="AA835" i="3"/>
  <c r="S492" i="3"/>
  <c r="S3178" i="3"/>
  <c r="U434" i="3"/>
  <c r="Z355" i="3"/>
  <c r="AA879" i="3"/>
  <c r="Y165" i="3"/>
  <c r="AA312" i="3"/>
  <c r="Q92" i="3"/>
  <c r="T1807" i="3"/>
  <c r="U221" i="3"/>
  <c r="Y205" i="3"/>
  <c r="AA22" i="3"/>
  <c r="T569" i="3"/>
  <c r="AA176" i="3"/>
  <c r="T381" i="3"/>
  <c r="P674" i="3"/>
  <c r="Y48" i="3"/>
  <c r="S227" i="3"/>
  <c r="U538" i="3"/>
  <c r="P38" i="3"/>
  <c r="Z45" i="3"/>
  <c r="Q214" i="3"/>
  <c r="AA51" i="3"/>
  <c r="Q336" i="3"/>
  <c r="U40" i="3"/>
  <c r="Z84" i="3"/>
  <c r="Z46" i="3"/>
  <c r="S82" i="3"/>
  <c r="Z167" i="3"/>
  <c r="Z484" i="3"/>
  <c r="T362" i="3"/>
  <c r="S338" i="3"/>
  <c r="U276" i="3"/>
  <c r="S553" i="3"/>
  <c r="S988" i="3"/>
  <c r="P206" i="3"/>
  <c r="U506" i="3"/>
  <c r="Y39" i="3"/>
  <c r="Z303" i="3"/>
  <c r="Y177" i="3"/>
  <c r="AA227" i="3"/>
  <c r="AA50" i="3"/>
  <c r="Q321" i="3"/>
  <c r="P338" i="3"/>
  <c r="P195" i="3"/>
  <c r="Z198" i="3"/>
  <c r="T204" i="3"/>
  <c r="U613" i="3"/>
  <c r="Q115" i="3"/>
  <c r="S397" i="3"/>
  <c r="Y317" i="3"/>
  <c r="T42" i="3"/>
  <c r="AA583" i="3"/>
  <c r="Y116" i="3"/>
  <c r="P540" i="3"/>
  <c r="T826" i="3"/>
  <c r="T1640" i="3"/>
  <c r="Q404" i="3"/>
  <c r="U501" i="3"/>
  <c r="Z119" i="3"/>
  <c r="S444" i="3"/>
  <c r="Z625" i="3"/>
  <c r="Z74" i="3"/>
  <c r="Z1056" i="3"/>
  <c r="Q538" i="3"/>
  <c r="Y360" i="3"/>
  <c r="Y415" i="3"/>
  <c r="AA13" i="3"/>
  <c r="AA291" i="3"/>
  <c r="T192" i="3"/>
  <c r="S125" i="3"/>
  <c r="U270" i="3"/>
  <c r="T194" i="3"/>
  <c r="AA480" i="3"/>
  <c r="Z460" i="3"/>
  <c r="Q334" i="3"/>
  <c r="Y23" i="3"/>
  <c r="Q136" i="3"/>
  <c r="S490" i="3"/>
  <c r="P472" i="3"/>
  <c r="Y614" i="3"/>
  <c r="U1400" i="3"/>
  <c r="Z1260" i="3"/>
  <c r="AA64" i="3"/>
  <c r="T112" i="3"/>
  <c r="Z413" i="3"/>
  <c r="T702" i="3"/>
  <c r="Q266" i="3"/>
  <c r="P198" i="3"/>
  <c r="Q67" i="3"/>
  <c r="Y1572" i="3"/>
  <c r="Q47" i="3"/>
  <c r="U1680" i="3"/>
  <c r="S963" i="3"/>
  <c r="S678" i="3"/>
  <c r="U1483" i="3"/>
  <c r="AA1214" i="3"/>
  <c r="Q530" i="3"/>
  <c r="Y304" i="3"/>
  <c r="U536" i="3"/>
  <c r="T750" i="3"/>
  <c r="Z429" i="3"/>
  <c r="Q161" i="3"/>
  <c r="AA1266" i="3"/>
  <c r="Q1051" i="3"/>
  <c r="Y756" i="3"/>
  <c r="U1359" i="3"/>
  <c r="P1173" i="3"/>
  <c r="P78" i="3"/>
  <c r="U58" i="3"/>
  <c r="U87" i="3"/>
  <c r="AA1060" i="3"/>
  <c r="P561" i="3"/>
  <c r="T285" i="3"/>
  <c r="U150" i="3"/>
  <c r="Q1429" i="3"/>
  <c r="T263" i="3"/>
  <c r="U922" i="3"/>
  <c r="P596" i="3"/>
  <c r="U56" i="3"/>
  <c r="U86" i="3"/>
  <c r="Y651" i="3"/>
  <c r="Z186" i="3"/>
  <c r="P673" i="3"/>
  <c r="AA864" i="3"/>
  <c r="AA473" i="3"/>
  <c r="AA169" i="3"/>
  <c r="U398" i="3"/>
  <c r="U151" i="3"/>
  <c r="U429" i="3"/>
  <c r="Y299" i="3"/>
  <c r="Z105" i="3"/>
  <c r="S960" i="3"/>
  <c r="U339" i="3"/>
  <c r="S249" i="3"/>
  <c r="U47" i="3"/>
  <c r="S1326" i="3"/>
  <c r="AA422" i="3"/>
  <c r="Y440" i="3"/>
  <c r="AA767" i="3"/>
  <c r="Z30" i="3"/>
  <c r="S280" i="3"/>
  <c r="P984" i="3"/>
  <c r="Y640" i="3"/>
  <c r="Z217" i="3"/>
  <c r="P336" i="3"/>
  <c r="U63" i="3"/>
  <c r="Y610" i="3"/>
  <c r="P254" i="3"/>
  <c r="Q189" i="3"/>
  <c r="Q18" i="3"/>
  <c r="P61" i="3"/>
  <c r="Q2773" i="3"/>
  <c r="S321" i="3"/>
  <c r="S837" i="3"/>
  <c r="Q727" i="3"/>
  <c r="Z1484" i="3"/>
  <c r="Z95" i="3"/>
  <c r="S750" i="3"/>
  <c r="U1901" i="3"/>
  <c r="Z308" i="3"/>
  <c r="T260" i="3"/>
  <c r="S268" i="3"/>
  <c r="S577" i="3"/>
  <c r="U148" i="3"/>
  <c r="AA595" i="3"/>
  <c r="P89" i="3"/>
  <c r="U204" i="3"/>
  <c r="Z929" i="3"/>
  <c r="U290" i="3"/>
  <c r="Y88" i="3"/>
  <c r="U2545" i="3"/>
  <c r="U168" i="3"/>
  <c r="T766" i="3"/>
  <c r="T176" i="3"/>
  <c r="Z539" i="3"/>
  <c r="AA360" i="3"/>
  <c r="Q610" i="3"/>
  <c r="Y427" i="3"/>
  <c r="P709" i="3"/>
  <c r="Z1534" i="3"/>
  <c r="Z458" i="3"/>
  <c r="P210" i="3"/>
  <c r="U426" i="3"/>
  <c r="Q277" i="3"/>
  <c r="U335" i="3"/>
  <c r="T137" i="3"/>
  <c r="Y2353" i="3"/>
  <c r="AA368" i="3"/>
  <c r="Y131" i="3"/>
  <c r="AA153" i="3"/>
  <c r="P232" i="3"/>
  <c r="Y55" i="3"/>
  <c r="Y336" i="3"/>
  <c r="Z148" i="3"/>
  <c r="Y344" i="3"/>
  <c r="AA483" i="3"/>
  <c r="U1233" i="3"/>
  <c r="T199" i="3"/>
  <c r="AA248" i="3"/>
  <c r="Q782" i="3"/>
  <c r="Q376" i="3"/>
  <c r="Z762" i="3"/>
  <c r="S34" i="3"/>
  <c r="T305" i="3"/>
  <c r="Q166" i="3"/>
  <c r="S516" i="3"/>
  <c r="Q427" i="3"/>
  <c r="AA570" i="3"/>
  <c r="Y169" i="3"/>
  <c r="Z838" i="3"/>
  <c r="P887" i="3"/>
  <c r="T155" i="3"/>
  <c r="T777" i="3"/>
  <c r="U403" i="3"/>
  <c r="Y889" i="3"/>
  <c r="S40" i="3"/>
  <c r="S291" i="3"/>
  <c r="T441" i="3"/>
  <c r="Y308" i="3"/>
  <c r="Q259" i="3"/>
  <c r="Z336" i="3"/>
  <c r="Y67" i="3"/>
  <c r="Q20" i="3"/>
  <c r="S499" i="3"/>
  <c r="P147" i="3"/>
  <c r="T154" i="3"/>
  <c r="Q54" i="3"/>
  <c r="S50" i="3"/>
  <c r="Z201" i="3"/>
  <c r="Q505" i="3"/>
  <c r="P363" i="3"/>
  <c r="T171" i="3"/>
  <c r="AA36" i="3"/>
  <c r="T973" i="3"/>
  <c r="U279" i="3"/>
  <c r="Z110" i="3"/>
  <c r="S394" i="3"/>
  <c r="Q276" i="3"/>
  <c r="P593" i="3"/>
  <c r="Z1053" i="3"/>
  <c r="Q978" i="3"/>
  <c r="P440" i="3"/>
  <c r="Q984" i="3"/>
  <c r="AA166" i="3"/>
  <c r="S83" i="3"/>
  <c r="P54" i="3"/>
  <c r="AA445" i="3"/>
  <c r="Q97" i="3"/>
  <c r="P1057" i="3"/>
  <c r="Q211" i="3"/>
  <c r="S26" i="3"/>
  <c r="S213" i="3"/>
  <c r="Q701" i="3"/>
  <c r="AA474" i="3"/>
  <c r="Z535" i="3"/>
  <c r="P390" i="3"/>
  <c r="U182" i="3"/>
  <c r="P427" i="3"/>
  <c r="U858" i="3"/>
  <c r="Q341" i="3"/>
  <c r="AA504" i="3"/>
  <c r="P262" i="3"/>
  <c r="P155" i="3"/>
  <c r="Y663" i="3"/>
  <c r="T609" i="3"/>
  <c r="AA1768" i="3"/>
  <c r="U280" i="3"/>
  <c r="U110" i="3"/>
  <c r="Z89" i="3"/>
  <c r="P874" i="3"/>
  <c r="Y620" i="3"/>
  <c r="S266" i="3"/>
  <c r="T1018" i="3"/>
  <c r="Y753" i="3"/>
  <c r="T272" i="3"/>
  <c r="T255" i="3"/>
  <c r="T284" i="3"/>
  <c r="AA1817" i="3"/>
  <c r="S111" i="3"/>
  <c r="Y414" i="3"/>
  <c r="Q918" i="3"/>
  <c r="S21" i="3"/>
  <c r="AA878" i="3"/>
  <c r="Z80" i="3"/>
  <c r="U292" i="3"/>
  <c r="Y245" i="3"/>
  <c r="T153" i="3"/>
  <c r="AA279" i="3"/>
  <c r="P208" i="3"/>
  <c r="AA157" i="3"/>
  <c r="U510" i="3"/>
  <c r="Z374" i="3"/>
  <c r="Z641" i="3"/>
  <c r="P1642" i="3"/>
  <c r="Q418" i="3"/>
  <c r="Q38" i="3"/>
  <c r="P529" i="3"/>
  <c r="Q429" i="3"/>
  <c r="Z212" i="3"/>
  <c r="T130" i="3"/>
  <c r="P260" i="3"/>
  <c r="Z768" i="3"/>
  <c r="U575" i="3"/>
  <c r="AA192" i="3"/>
  <c r="U95" i="3"/>
  <c r="T6" i="3"/>
  <c r="T616" i="3"/>
  <c r="U66" i="3"/>
  <c r="Z440" i="3"/>
  <c r="Q81" i="3"/>
  <c r="Q985" i="3"/>
  <c r="Q536" i="3"/>
  <c r="T601" i="3"/>
  <c r="T354" i="3"/>
  <c r="P480" i="3"/>
  <c r="T1724" i="3"/>
  <c r="Y194" i="3"/>
  <c r="Y334" i="3"/>
  <c r="T424" i="3"/>
  <c r="S173" i="3"/>
  <c r="Q344" i="3"/>
  <c r="S609" i="3"/>
  <c r="U765" i="3"/>
  <c r="P36" i="3"/>
  <c r="S757" i="3"/>
  <c r="Q532" i="3"/>
  <c r="Q1052" i="3"/>
  <c r="U89" i="3"/>
  <c r="S241" i="3"/>
  <c r="Z159" i="3"/>
  <c r="T151" i="3"/>
  <c r="P1690" i="3"/>
  <c r="U754" i="3"/>
  <c r="T389" i="3"/>
  <c r="Q132" i="3"/>
  <c r="P240" i="3"/>
  <c r="T538" i="3"/>
  <c r="Y343" i="3"/>
  <c r="AA292" i="3"/>
  <c r="U64" i="3"/>
  <c r="U186" i="3"/>
  <c r="Y20" i="3"/>
  <c r="AA348" i="3"/>
  <c r="AA106" i="3"/>
  <c r="P640" i="3"/>
  <c r="Z252" i="3"/>
  <c r="Z404" i="3"/>
  <c r="P19" i="3"/>
  <c r="AA1332" i="3"/>
  <c r="U34" i="3"/>
  <c r="U220" i="3"/>
  <c r="T139" i="3"/>
  <c r="T144" i="3"/>
  <c r="Z555" i="3"/>
  <c r="AA574" i="3"/>
  <c r="S258" i="3"/>
  <c r="T81" i="3"/>
  <c r="Y198" i="3"/>
  <c r="P141" i="3"/>
  <c r="T17" i="3"/>
  <c r="Z17" i="3"/>
  <c r="P74" i="3"/>
  <c r="P86" i="3"/>
  <c r="U381" i="3"/>
  <c r="T47" i="3"/>
  <c r="U320" i="3"/>
  <c r="P160" i="3"/>
  <c r="Z917" i="3"/>
  <c r="U2343" i="3"/>
  <c r="Y239" i="3"/>
  <c r="Z267" i="3"/>
  <c r="T694" i="3"/>
  <c r="Z115" i="3"/>
  <c r="P52" i="3"/>
  <c r="T54" i="3"/>
  <c r="T417" i="3"/>
  <c r="Q338" i="3"/>
  <c r="Q71" i="3"/>
  <c r="P458" i="3"/>
  <c r="Y246" i="3"/>
  <c r="Z177" i="3"/>
  <c r="Y183" i="3"/>
  <c r="Y208" i="3"/>
  <c r="AA243" i="3"/>
  <c r="Y493" i="3"/>
  <c r="AA126" i="3"/>
  <c r="S285" i="3"/>
  <c r="P172" i="3"/>
  <c r="U566" i="3"/>
  <c r="Q62" i="3"/>
  <c r="Q474" i="3"/>
  <c r="U20" i="3"/>
  <c r="Q749" i="3"/>
  <c r="S953" i="3"/>
  <c r="Y1070" i="3"/>
  <c r="Y138" i="3"/>
  <c r="S59" i="3"/>
  <c r="AA79" i="3"/>
  <c r="Q122" i="3"/>
  <c r="Z610" i="3"/>
  <c r="Y292" i="3"/>
  <c r="Q381" i="3"/>
  <c r="S353" i="3"/>
  <c r="Z236" i="3"/>
  <c r="T630" i="3"/>
  <c r="Q129" i="3"/>
  <c r="Q291" i="3"/>
  <c r="U129" i="3"/>
  <c r="AA266" i="3"/>
  <c r="P367" i="3"/>
  <c r="Z175" i="3"/>
  <c r="T836" i="3"/>
  <c r="Q306" i="3"/>
  <c r="U120" i="3"/>
  <c r="P357" i="3"/>
  <c r="Z25" i="3"/>
  <c r="Q856" i="3"/>
  <c r="Y143" i="3"/>
  <c r="Q521" i="3"/>
  <c r="Y265" i="3"/>
  <c r="S116" i="3"/>
  <c r="S351" i="3"/>
  <c r="Z675" i="3"/>
  <c r="AA1439" i="3"/>
  <c r="P600" i="3"/>
  <c r="Z31" i="3"/>
  <c r="Q990" i="3"/>
  <c r="Z388" i="3"/>
  <c r="AA387" i="3"/>
  <c r="Q1037" i="3"/>
  <c r="AA550" i="3"/>
  <c r="Q3193" i="3"/>
  <c r="P645" i="3"/>
  <c r="P69" i="3"/>
  <c r="Z896" i="3"/>
  <c r="U185" i="3"/>
  <c r="U1191" i="3"/>
  <c r="U419" i="3"/>
  <c r="S117" i="3"/>
  <c r="T348" i="3"/>
  <c r="Y342" i="3"/>
  <c r="AA125" i="3"/>
  <c r="P881" i="3"/>
  <c r="Q82" i="3"/>
  <c r="T236" i="3"/>
  <c r="Y128" i="3"/>
  <c r="U761" i="3"/>
  <c r="Y942" i="3"/>
  <c r="Y1147" i="3"/>
  <c r="P111" i="3"/>
  <c r="Y322" i="3"/>
  <c r="S467" i="3"/>
  <c r="Y707" i="3"/>
  <c r="T39" i="3"/>
  <c r="U377" i="3"/>
  <c r="Y410" i="3"/>
  <c r="U207" i="3"/>
  <c r="Q143" i="3"/>
  <c r="U694" i="3"/>
  <c r="AA224" i="3"/>
  <c r="T666" i="3"/>
  <c r="S110" i="3"/>
  <c r="U256" i="3"/>
  <c r="U128" i="3"/>
  <c r="AA62" i="3"/>
  <c r="T1578" i="3"/>
  <c r="Q327" i="3"/>
  <c r="T504" i="3"/>
  <c r="T86" i="3"/>
  <c r="T291" i="3"/>
  <c r="U160" i="3"/>
  <c r="T34" i="3"/>
  <c r="Z578" i="3"/>
  <c r="Z427" i="3"/>
  <c r="AA1160" i="3"/>
  <c r="Y280" i="3"/>
  <c r="Z329" i="3"/>
  <c r="Q152" i="3"/>
  <c r="P167" i="3"/>
  <c r="T473" i="3"/>
  <c r="Y520" i="3"/>
  <c r="Z794" i="3"/>
  <c r="U109" i="3"/>
  <c r="Z392" i="3"/>
  <c r="S145" i="3"/>
  <c r="S326" i="3"/>
  <c r="Y278" i="3"/>
  <c r="T517" i="3"/>
  <c r="P393" i="3"/>
  <c r="Q281" i="3"/>
  <c r="Y146" i="3"/>
  <c r="Q1074" i="3"/>
  <c r="AA236" i="3"/>
  <c r="U169" i="3"/>
  <c r="P165" i="3"/>
  <c r="S555" i="3"/>
  <c r="P73" i="3"/>
  <c r="S194" i="3"/>
  <c r="Y103" i="3"/>
  <c r="Z139" i="3"/>
  <c r="P207" i="3"/>
  <c r="AA46" i="3"/>
  <c r="U179" i="3"/>
  <c r="S551" i="3"/>
  <c r="Z340" i="3"/>
  <c r="AA548" i="3"/>
  <c r="Q120" i="3"/>
  <c r="T293" i="3"/>
  <c r="Z813" i="3"/>
  <c r="Z23" i="3"/>
  <c r="T1840" i="3"/>
  <c r="Q389" i="3"/>
  <c r="Z304" i="3"/>
  <c r="S1934" i="3"/>
  <c r="S136" i="3"/>
  <c r="Z589" i="3"/>
  <c r="P126" i="3"/>
  <c r="Q90" i="3"/>
  <c r="Q39" i="3"/>
  <c r="U588" i="3"/>
  <c r="Y1403" i="3"/>
  <c r="U310" i="3"/>
  <c r="S773" i="3"/>
  <c r="T399" i="3"/>
  <c r="Q499" i="3"/>
  <c r="Z190" i="3"/>
  <c r="P1395" i="3"/>
  <c r="Z1556" i="3"/>
  <c r="Q183" i="3"/>
  <c r="U319" i="3"/>
  <c r="S495" i="3"/>
  <c r="U913" i="3"/>
  <c r="U559" i="3"/>
  <c r="AA167" i="3"/>
  <c r="AA356" i="3"/>
  <c r="Z1036" i="3"/>
  <c r="Q890" i="3"/>
  <c r="T2299" i="3"/>
  <c r="S508" i="3"/>
  <c r="U1151" i="3"/>
  <c r="Y53" i="3"/>
  <c r="AA190" i="3"/>
  <c r="T64" i="3"/>
  <c r="Z552" i="3"/>
  <c r="T206" i="3"/>
  <c r="U147" i="3"/>
  <c r="AA463" i="3"/>
  <c r="Q450" i="3"/>
  <c r="T594" i="3"/>
  <c r="Q182" i="3"/>
  <c r="U828" i="3"/>
  <c r="AA150" i="3"/>
  <c r="P495" i="3"/>
  <c r="T117" i="3"/>
  <c r="P220" i="3"/>
  <c r="Y207" i="3"/>
  <c r="S305" i="3"/>
  <c r="Q571" i="3"/>
  <c r="P485" i="3"/>
  <c r="Z271" i="3"/>
  <c r="T157" i="3"/>
  <c r="T66" i="3"/>
  <c r="S204" i="3"/>
  <c r="S282" i="3"/>
  <c r="Y262" i="3"/>
  <c r="U482" i="3"/>
  <c r="Y276" i="3"/>
  <c r="U441" i="3"/>
  <c r="Z160" i="3"/>
  <c r="Q116" i="3"/>
  <c r="Q454" i="3"/>
  <c r="U644" i="3"/>
  <c r="U74" i="3"/>
  <c r="T347" i="3"/>
  <c r="S563" i="3"/>
  <c r="U729" i="3"/>
  <c r="Y109" i="3"/>
  <c r="U42" i="3"/>
  <c r="Y558" i="3"/>
  <c r="Y686" i="3"/>
  <c r="Y413" i="3"/>
  <c r="Z178" i="3"/>
  <c r="S88" i="3"/>
  <c r="AA448" i="3"/>
  <c r="AA323" i="3"/>
  <c r="T421" i="3"/>
  <c r="Z81" i="3"/>
  <c r="S65" i="3"/>
  <c r="S240" i="3"/>
  <c r="Z1842" i="3"/>
  <c r="Z658" i="3"/>
  <c r="Q203" i="3"/>
  <c r="T267" i="3"/>
  <c r="Q7" i="3"/>
  <c r="Y636" i="3"/>
  <c r="U25" i="3"/>
  <c r="Q440" i="3"/>
  <c r="U1606" i="3"/>
  <c r="U425" i="3"/>
  <c r="S999" i="3"/>
  <c r="S360" i="3"/>
  <c r="P83" i="3"/>
  <c r="U115" i="3"/>
  <c r="P559" i="3"/>
  <c r="U233" i="3"/>
  <c r="U358" i="3"/>
  <c r="T1280" i="3"/>
  <c r="Z240" i="3"/>
  <c r="Y80" i="3"/>
  <c r="Z892" i="3"/>
  <c r="Z542" i="3"/>
  <c r="S396" i="3"/>
  <c r="S115" i="3"/>
  <c r="T162" i="3"/>
  <c r="T383" i="3"/>
  <c r="S314" i="3"/>
  <c r="Y722" i="3"/>
  <c r="Y252" i="3"/>
  <c r="P150" i="3"/>
  <c r="Q106" i="3"/>
  <c r="T542" i="3"/>
  <c r="S374" i="3"/>
  <c r="Z670" i="3"/>
  <c r="T889" i="3"/>
  <c r="Z631" i="3"/>
  <c r="Q703" i="3"/>
  <c r="Y225" i="3"/>
  <c r="U544" i="3"/>
  <c r="S856" i="3"/>
  <c r="S9" i="3"/>
  <c r="Y303" i="3"/>
  <c r="Q349" i="3"/>
  <c r="P520" i="3"/>
  <c r="P275" i="3"/>
  <c r="S596" i="3"/>
  <c r="T2187" i="3"/>
  <c r="S270" i="3"/>
  <c r="T1081" i="3"/>
  <c r="S24" i="3"/>
  <c r="U211" i="3"/>
  <c r="T38" i="3"/>
  <c r="Z1002" i="3"/>
  <c r="U1164" i="3"/>
  <c r="AA827" i="3"/>
  <c r="AA313" i="3"/>
  <c r="Z694" i="3"/>
  <c r="P481" i="3"/>
  <c r="Z108" i="3"/>
  <c r="T25" i="3"/>
  <c r="T398" i="3"/>
  <c r="Q137" i="3"/>
  <c r="Z450" i="3"/>
  <c r="Y314" i="3"/>
  <c r="Y221" i="3"/>
  <c r="S429" i="3"/>
  <c r="AA75" i="3"/>
  <c r="Z264" i="3"/>
  <c r="Q1281" i="3"/>
  <c r="AA420" i="3"/>
  <c r="P547" i="3"/>
  <c r="Z313" i="3"/>
  <c r="Y201" i="3"/>
  <c r="S432" i="3"/>
  <c r="S107" i="3"/>
  <c r="Y824" i="3"/>
  <c r="T259" i="3"/>
  <c r="Z980" i="3"/>
  <c r="Y216" i="3"/>
  <c r="Z130" i="3"/>
  <c r="Y339" i="3"/>
  <c r="T483" i="3"/>
  <c r="P690" i="3"/>
  <c r="Z1133" i="3"/>
  <c r="Q256" i="3"/>
  <c r="T375" i="3"/>
  <c r="S617" i="3"/>
  <c r="Y86" i="3"/>
  <c r="Z365" i="3"/>
  <c r="AA67" i="3"/>
  <c r="Q26" i="3"/>
  <c r="S403" i="3"/>
  <c r="Z553" i="3"/>
  <c r="P942" i="3"/>
  <c r="S114" i="3"/>
  <c r="P667" i="3"/>
  <c r="P633" i="3"/>
  <c r="S229" i="3"/>
  <c r="T579" i="3"/>
  <c r="Y119" i="3"/>
  <c r="T301" i="3"/>
  <c r="Q1042" i="3"/>
  <c r="Y90" i="3"/>
  <c r="Y494" i="3"/>
  <c r="Y443" i="3"/>
  <c r="P1612" i="3"/>
  <c r="T288" i="3"/>
  <c r="Q637" i="3"/>
  <c r="Y803" i="3"/>
  <c r="Y580" i="3"/>
  <c r="AA10" i="3"/>
  <c r="Y66" i="3"/>
  <c r="P1427" i="3"/>
  <c r="U55" i="3"/>
  <c r="Z8" i="3"/>
  <c r="S1356" i="3"/>
  <c r="Y429" i="3"/>
  <c r="Q325" i="3"/>
  <c r="Q85" i="3"/>
  <c r="Z120" i="3"/>
  <c r="AA1034" i="3"/>
  <c r="Y584" i="3"/>
  <c r="Y52" i="3"/>
  <c r="Z1732" i="3"/>
  <c r="Z296" i="3"/>
  <c r="S774" i="3"/>
  <c r="Q76" i="3"/>
  <c r="P92" i="3"/>
  <c r="Q670" i="3"/>
  <c r="P782" i="3"/>
  <c r="Q962" i="3"/>
  <c r="U390" i="3"/>
  <c r="AA274" i="3"/>
  <c r="S561" i="3"/>
  <c r="T1131" i="3"/>
  <c r="S540" i="3"/>
  <c r="U157" i="3"/>
  <c r="S93" i="3"/>
  <c r="AA9" i="3"/>
  <c r="P569" i="3"/>
  <c r="AA325" i="3"/>
  <c r="Q549" i="3"/>
  <c r="U282" i="3"/>
  <c r="U166" i="3"/>
  <c r="T536" i="3"/>
  <c r="T177" i="3"/>
  <c r="P799" i="3"/>
  <c r="U723" i="3"/>
  <c r="Z277" i="3"/>
  <c r="Z2748" i="3"/>
  <c r="AA1312" i="3"/>
  <c r="U1028" i="3"/>
  <c r="Z180" i="3"/>
  <c r="P12" i="3"/>
  <c r="Q813" i="3"/>
  <c r="AA245" i="3"/>
  <c r="AA193" i="3"/>
  <c r="Z409" i="3"/>
  <c r="AA352" i="3"/>
  <c r="Z1097" i="3"/>
  <c r="AA41" i="3"/>
  <c r="T289" i="3"/>
  <c r="S537" i="3"/>
  <c r="T89" i="3"/>
  <c r="Z182" i="3"/>
  <c r="P114" i="3"/>
  <c r="S186" i="3"/>
  <c r="Y591" i="3"/>
  <c r="Y3" i="3"/>
  <c r="Y50" i="3"/>
  <c r="Y22" i="3"/>
  <c r="AA641" i="3"/>
  <c r="S48" i="3"/>
  <c r="P222" i="3"/>
  <c r="Q150" i="3"/>
  <c r="U2271" i="3"/>
  <c r="U1247" i="3"/>
  <c r="Q1466" i="3"/>
  <c r="U51" i="3"/>
  <c r="U187" i="3"/>
  <c r="Z735" i="3"/>
  <c r="S410" i="3"/>
  <c r="T1344" i="3"/>
  <c r="Q2309" i="3"/>
  <c r="P310" i="3"/>
  <c r="U301" i="3"/>
  <c r="U1698" i="3"/>
  <c r="Z1294" i="3"/>
  <c r="Q394" i="3"/>
  <c r="Q616" i="3"/>
  <c r="P245" i="3"/>
  <c r="T512" i="3"/>
  <c r="AA607" i="3"/>
  <c r="U965" i="3"/>
  <c r="S1315" i="3"/>
  <c r="U50" i="3"/>
  <c r="U73" i="3"/>
  <c r="T3" i="3"/>
  <c r="U312" i="3"/>
  <c r="Q229" i="3"/>
  <c r="U111" i="3"/>
  <c r="Q360" i="3"/>
  <c r="Z467" i="3"/>
  <c r="Z780" i="3"/>
  <c r="Q467" i="3"/>
  <c r="Q8" i="3"/>
  <c r="Z420" i="3"/>
  <c r="AA148" i="3"/>
  <c r="Z151" i="3"/>
  <c r="T667" i="3"/>
  <c r="T391" i="3"/>
  <c r="Q109" i="3"/>
  <c r="AA371" i="3"/>
  <c r="Q431" i="3"/>
  <c r="Y158" i="3"/>
  <c r="P76" i="3"/>
  <c r="AA160" i="3"/>
  <c r="AA15" i="3"/>
  <c r="S36" i="3"/>
  <c r="Z263" i="3"/>
  <c r="Y792" i="3"/>
  <c r="S137" i="3"/>
  <c r="Y842" i="3"/>
  <c r="S497" i="3"/>
  <c r="AA515" i="3"/>
  <c r="Z498" i="3"/>
  <c r="Q396" i="3"/>
  <c r="Y390" i="3"/>
  <c r="Z291" i="3"/>
  <c r="T79" i="3"/>
  <c r="Z367" i="3"/>
  <c r="AA151" i="3"/>
  <c r="AA5" i="3"/>
  <c r="S201" i="3"/>
  <c r="AA217" i="3"/>
  <c r="S295" i="3"/>
  <c r="Q303" i="3"/>
  <c r="P611" i="3"/>
  <c r="Z531" i="3"/>
  <c r="Z147" i="3"/>
  <c r="AA1008" i="3"/>
  <c r="P705" i="3"/>
  <c r="AA669" i="3"/>
  <c r="S1233" i="3"/>
  <c r="P3280" i="3"/>
  <c r="P307" i="3"/>
  <c r="Z537" i="3"/>
  <c r="U362" i="3"/>
  <c r="Y528" i="3"/>
  <c r="Y381" i="3"/>
  <c r="S345" i="3"/>
  <c r="P43" i="3"/>
  <c r="S1265" i="3"/>
  <c r="Y411" i="3"/>
  <c r="Y2230" i="3"/>
  <c r="Q1089" i="3"/>
  <c r="S1047" i="3"/>
  <c r="T477" i="3"/>
  <c r="Z398" i="3"/>
  <c r="P759" i="3"/>
  <c r="AA553" i="3"/>
  <c r="Q223" i="3"/>
  <c r="Z66" i="3"/>
  <c r="AA1294" i="3"/>
  <c r="Z276" i="3"/>
  <c r="S752" i="3"/>
  <c r="P109" i="3"/>
  <c r="U355" i="3"/>
  <c r="AA182" i="3"/>
  <c r="S73" i="3"/>
  <c r="Q12" i="3"/>
  <c r="Y1455" i="3"/>
  <c r="AA155" i="3"/>
  <c r="U428" i="3"/>
  <c r="Z206" i="3"/>
  <c r="Q674" i="3"/>
  <c r="Q121" i="3"/>
  <c r="Q110" i="3"/>
  <c r="P60" i="3"/>
  <c r="P123" i="3"/>
  <c r="Z20" i="3"/>
  <c r="AA87" i="3"/>
  <c r="U212" i="3"/>
  <c r="Y335" i="3"/>
  <c r="S39" i="3"/>
  <c r="P1664" i="3"/>
  <c r="P175" i="3"/>
  <c r="Z782" i="3"/>
  <c r="T166" i="3"/>
  <c r="Y472" i="3"/>
  <c r="T411" i="3"/>
  <c r="AA893" i="3"/>
  <c r="T146" i="3"/>
  <c r="Z523" i="3"/>
  <c r="Q528" i="3"/>
  <c r="AA187" i="3"/>
  <c r="T218" i="3"/>
  <c r="Y354" i="3"/>
  <c r="AA1499" i="3"/>
  <c r="Z199" i="3"/>
  <c r="P15" i="3"/>
  <c r="AA85" i="3"/>
  <c r="T257" i="3"/>
  <c r="P316" i="3"/>
  <c r="Z778" i="3"/>
  <c r="Z140" i="3"/>
  <c r="Q783" i="3"/>
  <c r="P158" i="3"/>
  <c r="T493" i="3"/>
  <c r="Z431" i="3"/>
  <c r="Y505" i="3"/>
  <c r="T297" i="3"/>
  <c r="Y496" i="3"/>
  <c r="Y151" i="3"/>
  <c r="U235" i="3"/>
  <c r="Z818" i="3"/>
  <c r="T780" i="3"/>
  <c r="AA787" i="3"/>
  <c r="Q319" i="3"/>
  <c r="S498" i="3"/>
  <c r="Z940" i="3"/>
  <c r="U500" i="3"/>
  <c r="Y163" i="3"/>
  <c r="T480" i="3"/>
  <c r="Y473" i="3"/>
  <c r="Z68" i="3"/>
  <c r="Q408" i="3"/>
  <c r="T334" i="3"/>
  <c r="Y1173" i="3"/>
  <c r="Z865" i="3"/>
  <c r="T269" i="3"/>
  <c r="P331" i="3"/>
  <c r="S450" i="3"/>
  <c r="S35" i="3"/>
  <c r="AA1251" i="3"/>
  <c r="Z573" i="3"/>
  <c r="AA344" i="3"/>
  <c r="S214" i="3"/>
  <c r="Y315" i="3"/>
  <c r="AA1409" i="3"/>
  <c r="Z2083" i="3"/>
  <c r="Q104" i="3"/>
  <c r="T1441" i="3"/>
  <c r="T231" i="3"/>
  <c r="Z352" i="3"/>
  <c r="AA209" i="3"/>
  <c r="Y754" i="3"/>
  <c r="Z622" i="3"/>
  <c r="P415" i="3"/>
  <c r="U328" i="3"/>
  <c r="T369" i="3"/>
  <c r="Q117" i="3"/>
  <c r="Y421" i="3"/>
  <c r="U39" i="3"/>
  <c r="S828" i="3"/>
  <c r="P120" i="3"/>
  <c r="Z1629" i="3"/>
  <c r="U511" i="3"/>
  <c r="S200" i="3"/>
  <c r="U103" i="3"/>
  <c r="Q461" i="3"/>
  <c r="AA507" i="3"/>
  <c r="AA55" i="3"/>
  <c r="Z29" i="3"/>
  <c r="P231" i="3"/>
  <c r="AA94" i="3"/>
  <c r="AA503" i="3"/>
  <c r="P282" i="3"/>
  <c r="Y1213" i="3"/>
  <c r="U49" i="3"/>
  <c r="S1828" i="3"/>
  <c r="Z1360" i="3"/>
  <c r="Z566" i="3"/>
  <c r="S263" i="3"/>
  <c r="P494" i="3"/>
  <c r="U213" i="3"/>
  <c r="P971" i="3"/>
  <c r="U218" i="3"/>
  <c r="AA2326" i="3"/>
  <c r="T208" i="3"/>
  <c r="P332" i="3"/>
  <c r="U190" i="3"/>
  <c r="S461" i="3"/>
  <c r="Z525" i="3"/>
  <c r="U265" i="3"/>
  <c r="T120" i="3"/>
  <c r="Q459" i="3"/>
  <c r="Z314" i="3"/>
  <c r="Z377" i="3"/>
  <c r="T1673" i="3"/>
  <c r="Q493" i="3"/>
  <c r="P649" i="3"/>
  <c r="S323" i="3"/>
  <c r="Y125" i="3"/>
  <c r="AA486" i="3"/>
  <c r="Z161" i="3"/>
  <c r="AA40" i="3"/>
  <c r="Z462" i="3"/>
  <c r="T328" i="3"/>
  <c r="AA165" i="3"/>
  <c r="U262" i="3"/>
  <c r="U68" i="3"/>
  <c r="S588" i="3"/>
  <c r="Y438" i="3"/>
  <c r="P309" i="3"/>
  <c r="T1151" i="3"/>
  <c r="Z547" i="3"/>
  <c r="Z6" i="3"/>
  <c r="U165" i="3"/>
  <c r="Y270" i="3"/>
  <c r="Y607" i="3"/>
  <c r="U122" i="3"/>
  <c r="P1356" i="3"/>
  <c r="Q232" i="3"/>
  <c r="Y814" i="3"/>
  <c r="Q1000" i="3"/>
  <c r="Q108" i="3"/>
  <c r="AA174" i="3"/>
  <c r="U2154" i="3"/>
  <c r="Z712" i="3"/>
  <c r="Q29" i="3"/>
  <c r="Z655" i="3"/>
  <c r="S80" i="3"/>
  <c r="U701" i="3"/>
  <c r="U1072" i="3"/>
  <c r="AA60" i="3"/>
  <c r="P268" i="3"/>
  <c r="S51" i="3"/>
  <c r="AA671" i="3"/>
  <c r="T287" i="3"/>
  <c r="Z487" i="3"/>
  <c r="AA889" i="3"/>
  <c r="S254" i="3"/>
  <c r="Y717" i="3"/>
  <c r="S758" i="3"/>
  <c r="S737" i="3"/>
  <c r="U955" i="3"/>
  <c r="Q43" i="3"/>
  <c r="Q290" i="3"/>
  <c r="Q862" i="3"/>
  <c r="Z248" i="3"/>
  <c r="P251" i="3"/>
  <c r="Z1619" i="3"/>
  <c r="P727" i="3"/>
  <c r="Y345" i="3"/>
  <c r="S123" i="3"/>
  <c r="Y1048" i="3"/>
  <c r="T406" i="3"/>
  <c r="Y732" i="3"/>
  <c r="Q244" i="3"/>
  <c r="S100" i="3"/>
  <c r="T198" i="3"/>
  <c r="Q409" i="3"/>
  <c r="T370" i="3"/>
  <c r="AA506" i="3"/>
  <c r="U298" i="3"/>
  <c r="Z538" i="3"/>
  <c r="T110" i="3"/>
  <c r="P565" i="3"/>
  <c r="T319" i="3"/>
  <c r="U28" i="3"/>
  <c r="Q113" i="3"/>
  <c r="W100" i="3" l="1"/>
  <c r="V100" i="3"/>
  <c r="AC732" i="3"/>
  <c r="AB732" i="3"/>
  <c r="AB1048" i="3"/>
  <c r="AC1048" i="3"/>
  <c r="V123" i="3"/>
  <c r="W123" i="3"/>
  <c r="AC345" i="3"/>
  <c r="AB345" i="3"/>
  <c r="V737" i="3"/>
  <c r="W737" i="3"/>
  <c r="W758" i="3"/>
  <c r="V758" i="3"/>
  <c r="AB717" i="3"/>
  <c r="AC717" i="3"/>
  <c r="W254" i="3"/>
  <c r="V254" i="3"/>
  <c r="W51" i="3"/>
  <c r="V51" i="3"/>
  <c r="V80" i="3"/>
  <c r="W80" i="3"/>
  <c r="AB814" i="3"/>
  <c r="AC814" i="3"/>
  <c r="AB607" i="3"/>
  <c r="AC607" i="3"/>
  <c r="AB270" i="3"/>
  <c r="AC270" i="3"/>
  <c r="AB438" i="3"/>
  <c r="AC438" i="3"/>
  <c r="V588" i="3"/>
  <c r="W588" i="3"/>
  <c r="AC125" i="3"/>
  <c r="AB125" i="3"/>
  <c r="W323" i="3"/>
  <c r="V323" i="3"/>
  <c r="W461" i="3"/>
  <c r="V461" i="3"/>
  <c r="V263" i="3"/>
  <c r="W263" i="3"/>
  <c r="W1828" i="3"/>
  <c r="V1828" i="3"/>
  <c r="AB1213" i="3"/>
  <c r="AC1213" i="3"/>
  <c r="W200" i="3"/>
  <c r="V200" i="3"/>
  <c r="V828" i="3"/>
  <c r="W828" i="3"/>
  <c r="AC421" i="3"/>
  <c r="AB421" i="3"/>
  <c r="AC754" i="3"/>
  <c r="AB754" i="3"/>
  <c r="AC315" i="3"/>
  <c r="AB315" i="3"/>
  <c r="V214" i="3"/>
  <c r="W214" i="3"/>
  <c r="W35" i="3"/>
  <c r="V35" i="3"/>
  <c r="W450" i="3"/>
  <c r="V450" i="3"/>
  <c r="AB1173" i="3"/>
  <c r="AC1173" i="3"/>
  <c r="AB473" i="3"/>
  <c r="AC473" i="3"/>
  <c r="AC163" i="3"/>
  <c r="AB163" i="3"/>
  <c r="V498" i="3"/>
  <c r="W498" i="3"/>
  <c r="AC151" i="3"/>
  <c r="AB151" i="3"/>
  <c r="AB496" i="3"/>
  <c r="AC496" i="3"/>
  <c r="AB505" i="3"/>
  <c r="AC505" i="3"/>
  <c r="AB354" i="3"/>
  <c r="AC354" i="3"/>
  <c r="AC472" i="3"/>
  <c r="AB472" i="3"/>
  <c r="V39" i="3"/>
  <c r="W39" i="3"/>
  <c r="AC335" i="3"/>
  <c r="AB335" i="3"/>
  <c r="AC1455" i="3"/>
  <c r="AB1455" i="3"/>
  <c r="W73" i="3"/>
  <c r="V73" i="3"/>
  <c r="V752" i="3"/>
  <c r="W752" i="3"/>
  <c r="V1047" i="3"/>
  <c r="W1047" i="3"/>
  <c r="AB2230" i="3"/>
  <c r="AC2230" i="3"/>
  <c r="AC411" i="3"/>
  <c r="AB411" i="3"/>
  <c r="V1265" i="3"/>
  <c r="W1265" i="3"/>
  <c r="W345" i="3"/>
  <c r="V345" i="3"/>
  <c r="AB381" i="3"/>
  <c r="AC381" i="3"/>
  <c r="AB528" i="3"/>
  <c r="AC528" i="3"/>
  <c r="V1233" i="3"/>
  <c r="W1233" i="3"/>
  <c r="V295" i="3"/>
  <c r="W295" i="3"/>
  <c r="W201" i="3"/>
  <c r="V201" i="3"/>
  <c r="AC390" i="3"/>
  <c r="AB390" i="3"/>
  <c r="W497" i="3"/>
  <c r="V497" i="3"/>
  <c r="AC842" i="3"/>
  <c r="AB842" i="3"/>
  <c r="W137" i="3"/>
  <c r="V137" i="3"/>
  <c r="AB792" i="3"/>
  <c r="AC792" i="3"/>
  <c r="W36" i="3"/>
  <c r="V36" i="3"/>
  <c r="AC158" i="3"/>
  <c r="AB158" i="3"/>
  <c r="W1315" i="3"/>
  <c r="V1315" i="3"/>
  <c r="V410" i="3"/>
  <c r="W410" i="3"/>
  <c r="W48" i="3"/>
  <c r="V48" i="3"/>
  <c r="AB22" i="3"/>
  <c r="AC22" i="3"/>
  <c r="AB50" i="3"/>
  <c r="AC50" i="3"/>
  <c r="AB3" i="3"/>
  <c r="AC3" i="3"/>
  <c r="AB591" i="3"/>
  <c r="AC591" i="3"/>
  <c r="V186" i="3"/>
  <c r="W186" i="3"/>
  <c r="S3333" i="3"/>
  <c r="W537" i="3"/>
  <c r="V537" i="3"/>
  <c r="V93" i="3"/>
  <c r="W93" i="3"/>
  <c r="V540" i="3"/>
  <c r="W540" i="3"/>
  <c r="W561" i="3"/>
  <c r="V561" i="3"/>
  <c r="W774" i="3"/>
  <c r="V774" i="3"/>
  <c r="AB52" i="3"/>
  <c r="AC52" i="3"/>
  <c r="AC584" i="3"/>
  <c r="AB584" i="3"/>
  <c r="AC429" i="3"/>
  <c r="AB429" i="3"/>
  <c r="W1356" i="3"/>
  <c r="V1356" i="3"/>
  <c r="AB66" i="3"/>
  <c r="AC66" i="3"/>
  <c r="AC580" i="3"/>
  <c r="AB580" i="3"/>
  <c r="AB803" i="3"/>
  <c r="AC803" i="3"/>
  <c r="AC443" i="3"/>
  <c r="AB443" i="3"/>
  <c r="AC494" i="3"/>
  <c r="AB494" i="3"/>
  <c r="AB90" i="3"/>
  <c r="AC90" i="3"/>
  <c r="AC119" i="3"/>
  <c r="AB119" i="3"/>
  <c r="V229" i="3"/>
  <c r="W229" i="3"/>
  <c r="W114" i="3"/>
  <c r="V114" i="3"/>
  <c r="V403" i="3"/>
  <c r="W403" i="3"/>
  <c r="AB86" i="3"/>
  <c r="AC86" i="3"/>
  <c r="W617" i="3"/>
  <c r="V617" i="3"/>
  <c r="AB339" i="3"/>
  <c r="AC339" i="3"/>
  <c r="AC216" i="3"/>
  <c r="AB216" i="3"/>
  <c r="AC824" i="3"/>
  <c r="AB824" i="3"/>
  <c r="V107" i="3"/>
  <c r="W107" i="3"/>
  <c r="V432" i="3"/>
  <c r="W432" i="3"/>
  <c r="AB201" i="3"/>
  <c r="AC201" i="3"/>
  <c r="W429" i="3"/>
  <c r="V429" i="3"/>
  <c r="AC221" i="3"/>
  <c r="AB221" i="3"/>
  <c r="AC314" i="3"/>
  <c r="AB314" i="3"/>
  <c r="W24" i="3"/>
  <c r="V24" i="3"/>
  <c r="W270" i="3"/>
  <c r="V270" i="3"/>
  <c r="W596" i="3"/>
  <c r="V596" i="3"/>
  <c r="AB303" i="3"/>
  <c r="AC303" i="3"/>
  <c r="V9" i="3"/>
  <c r="W9" i="3"/>
  <c r="W856" i="3"/>
  <c r="V856" i="3"/>
  <c r="AB225" i="3"/>
  <c r="AC225" i="3"/>
  <c r="V374" i="3"/>
  <c r="W374" i="3"/>
  <c r="AC252" i="3"/>
  <c r="AB252" i="3"/>
  <c r="AC722" i="3"/>
  <c r="AB722" i="3"/>
  <c r="W314" i="3"/>
  <c r="V314" i="3"/>
  <c r="W115" i="3"/>
  <c r="V115" i="3"/>
  <c r="W396" i="3"/>
  <c r="V396" i="3"/>
  <c r="AC80" i="3"/>
  <c r="AB80" i="3"/>
  <c r="W360" i="3"/>
  <c r="V360" i="3"/>
  <c r="W999" i="3"/>
  <c r="V999" i="3"/>
  <c r="AB636" i="3"/>
  <c r="AC636" i="3"/>
  <c r="W240" i="3"/>
  <c r="V240" i="3"/>
  <c r="W65" i="3"/>
  <c r="V65" i="3"/>
  <c r="W88" i="3"/>
  <c r="V88" i="3"/>
  <c r="AC413" i="3"/>
  <c r="AB413" i="3"/>
  <c r="AB686" i="3"/>
  <c r="AC686" i="3"/>
  <c r="AC558" i="3"/>
  <c r="AB558" i="3"/>
  <c r="AC109" i="3"/>
  <c r="AB109" i="3"/>
  <c r="V563" i="3"/>
  <c r="W563" i="3"/>
  <c r="AC276" i="3"/>
  <c r="AB276" i="3"/>
  <c r="AB262" i="3"/>
  <c r="AC262" i="3"/>
  <c r="V282" i="3"/>
  <c r="W282" i="3"/>
  <c r="V204" i="3"/>
  <c r="W204" i="3"/>
  <c r="W305" i="3"/>
  <c r="V305" i="3"/>
  <c r="AC207" i="3"/>
  <c r="AB207" i="3"/>
  <c r="AB53" i="3"/>
  <c r="AC53" i="3"/>
  <c r="V508" i="3"/>
  <c r="W508" i="3"/>
  <c r="V495" i="3"/>
  <c r="W495" i="3"/>
  <c r="W773" i="3"/>
  <c r="V773" i="3"/>
  <c r="AC1403" i="3"/>
  <c r="AB1403" i="3"/>
  <c r="W136" i="3"/>
  <c r="V136" i="3"/>
  <c r="V1934" i="3"/>
  <c r="W1934" i="3"/>
  <c r="V551" i="3"/>
  <c r="W551" i="3"/>
  <c r="AC103" i="3"/>
  <c r="AB103" i="3"/>
  <c r="W194" i="3"/>
  <c r="V194" i="3"/>
  <c r="V555" i="3"/>
  <c r="W555" i="3"/>
  <c r="AB146" i="3"/>
  <c r="AC146" i="3"/>
  <c r="AC278" i="3"/>
  <c r="AB278" i="3"/>
  <c r="W326" i="3"/>
  <c r="V326" i="3"/>
  <c r="W145" i="3"/>
  <c r="V145" i="3"/>
  <c r="AB520" i="3"/>
  <c r="AC520" i="3"/>
  <c r="AC280" i="3"/>
  <c r="AB280" i="3"/>
  <c r="W110" i="3"/>
  <c r="V110" i="3"/>
  <c r="AC410" i="3"/>
  <c r="AB410" i="3"/>
  <c r="AC707" i="3"/>
  <c r="AB707" i="3"/>
  <c r="V467" i="3"/>
  <c r="W467" i="3"/>
  <c r="AC322" i="3"/>
  <c r="AB322" i="3"/>
  <c r="AB1147" i="3"/>
  <c r="AC1147" i="3"/>
  <c r="AC942" i="3"/>
  <c r="AB942" i="3"/>
  <c r="AC128" i="3"/>
  <c r="AB128" i="3"/>
  <c r="AC342" i="3"/>
  <c r="AB342" i="3"/>
  <c r="W117" i="3"/>
  <c r="V117" i="3"/>
  <c r="V351" i="3"/>
  <c r="W351" i="3"/>
  <c r="V116" i="3"/>
  <c r="W116" i="3"/>
  <c r="AC265" i="3"/>
  <c r="AB265" i="3"/>
  <c r="AB143" i="3"/>
  <c r="AC143" i="3"/>
  <c r="W353" i="3"/>
  <c r="V353" i="3"/>
  <c r="AB292" i="3"/>
  <c r="AC292" i="3"/>
  <c r="W59" i="3"/>
  <c r="V59" i="3"/>
  <c r="AB138" i="3"/>
  <c r="AC138" i="3"/>
  <c r="AC1070" i="3"/>
  <c r="AB1070" i="3"/>
  <c r="W953" i="3"/>
  <c r="V953" i="3"/>
  <c r="V285" i="3"/>
  <c r="W285" i="3"/>
  <c r="AB493" i="3"/>
  <c r="AC493" i="3"/>
  <c r="AB208" i="3"/>
  <c r="AC208" i="3"/>
  <c r="AC183" i="3"/>
  <c r="AB183" i="3"/>
  <c r="AC246" i="3"/>
  <c r="AB246" i="3"/>
  <c r="AB239" i="3"/>
  <c r="AC239" i="3"/>
  <c r="AB198" i="3"/>
  <c r="AC198" i="3"/>
  <c r="V258" i="3"/>
  <c r="W258" i="3"/>
  <c r="AC20" i="3"/>
  <c r="AB20" i="3"/>
  <c r="AC343" i="3"/>
  <c r="AB343" i="3"/>
  <c r="W241" i="3"/>
  <c r="V241" i="3"/>
  <c r="T3333" i="3"/>
  <c r="V757" i="3"/>
  <c r="W757" i="3"/>
  <c r="W609" i="3"/>
  <c r="V609" i="3"/>
  <c r="V173" i="3"/>
  <c r="W173" i="3"/>
  <c r="AC334" i="3"/>
  <c r="AB334" i="3"/>
  <c r="AB194" i="3"/>
  <c r="AC194" i="3"/>
  <c r="AB245" i="3"/>
  <c r="AC245" i="3"/>
  <c r="W21" i="3"/>
  <c r="V21" i="3"/>
  <c r="AC414" i="3"/>
  <c r="AB414" i="3"/>
  <c r="W111" i="3"/>
  <c r="V111" i="3"/>
  <c r="AC753" i="3"/>
  <c r="AB753" i="3"/>
  <c r="V266" i="3"/>
  <c r="W266" i="3"/>
  <c r="AC620" i="3"/>
  <c r="AB620" i="3"/>
  <c r="S3335" i="3"/>
  <c r="AC663" i="3"/>
  <c r="AB663" i="3"/>
  <c r="V213" i="3"/>
  <c r="W213" i="3"/>
  <c r="W26" i="3"/>
  <c r="V26" i="3"/>
  <c r="V83" i="3"/>
  <c r="W83" i="3"/>
  <c r="V394" i="3"/>
  <c r="W394" i="3"/>
  <c r="W50" i="3"/>
  <c r="V50" i="3"/>
  <c r="V499" i="3"/>
  <c r="W499" i="3"/>
  <c r="AC67" i="3"/>
  <c r="AB67" i="3"/>
  <c r="AC308" i="3"/>
  <c r="AB308" i="3"/>
  <c r="W291" i="3"/>
  <c r="V291" i="3"/>
  <c r="W40" i="3"/>
  <c r="V40" i="3"/>
  <c r="AB889" i="3"/>
  <c r="AC889" i="3"/>
  <c r="AB169" i="3"/>
  <c r="AC169" i="3"/>
  <c r="W516" i="3"/>
  <c r="V516" i="3"/>
  <c r="V34" i="3"/>
  <c r="W34" i="3"/>
  <c r="AC344" i="3"/>
  <c r="AB344" i="3"/>
  <c r="AB336" i="3"/>
  <c r="AC336" i="3"/>
  <c r="AC55" i="3"/>
  <c r="AB55" i="3"/>
  <c r="AC131" i="3"/>
  <c r="AB131" i="3"/>
  <c r="AB2353" i="3"/>
  <c r="AC2353" i="3"/>
  <c r="AC427" i="3"/>
  <c r="AB427" i="3"/>
  <c r="AC88" i="3"/>
  <c r="AB88" i="3"/>
  <c r="W577" i="3"/>
  <c r="V577" i="3"/>
  <c r="V268" i="3"/>
  <c r="W268" i="3"/>
  <c r="V750" i="3"/>
  <c r="W750" i="3"/>
  <c r="V837" i="3"/>
  <c r="W837" i="3"/>
  <c r="W321" i="3"/>
  <c r="V321" i="3"/>
  <c r="AC610" i="3"/>
  <c r="AB610" i="3"/>
  <c r="AC640" i="3"/>
  <c r="AB640" i="3"/>
  <c r="V280" i="3"/>
  <c r="W280" i="3"/>
  <c r="AC440" i="3"/>
  <c r="AB440" i="3"/>
  <c r="V1326" i="3"/>
  <c r="W1326" i="3"/>
  <c r="V249" i="3"/>
  <c r="W249" i="3"/>
  <c r="W960" i="3"/>
  <c r="V960" i="3"/>
  <c r="AB299" i="3"/>
  <c r="AC299" i="3"/>
  <c r="AC651" i="3"/>
  <c r="AB651" i="3"/>
  <c r="AC756" i="3"/>
  <c r="AB756" i="3"/>
  <c r="AB304" i="3"/>
  <c r="AC304" i="3"/>
  <c r="V678" i="3"/>
  <c r="W678" i="3"/>
  <c r="W963" i="3"/>
  <c r="V963" i="3"/>
  <c r="AC1572" i="3"/>
  <c r="AB1572" i="3"/>
  <c r="AB614" i="3"/>
  <c r="AC614" i="3"/>
  <c r="V490" i="3"/>
  <c r="W490" i="3"/>
  <c r="AC23" i="3"/>
  <c r="AB23" i="3"/>
  <c r="W125" i="3"/>
  <c r="V125" i="3"/>
  <c r="AC415" i="3"/>
  <c r="AB415" i="3"/>
  <c r="AC360" i="3"/>
  <c r="AB360" i="3"/>
  <c r="V444" i="3"/>
  <c r="W444" i="3"/>
  <c r="AC116" i="3"/>
  <c r="AB116" i="3"/>
  <c r="AB317" i="3"/>
  <c r="AC317" i="3"/>
  <c r="V397" i="3"/>
  <c r="W397" i="3"/>
  <c r="AB177" i="3"/>
  <c r="AC177" i="3"/>
  <c r="AC39" i="3"/>
  <c r="AB39" i="3"/>
  <c r="W988" i="3"/>
  <c r="V988" i="3"/>
  <c r="V553" i="3"/>
  <c r="W553" i="3"/>
  <c r="W338" i="3"/>
  <c r="V338" i="3"/>
  <c r="V82" i="3"/>
  <c r="W82" i="3"/>
  <c r="V227" i="3"/>
  <c r="W227" i="3"/>
  <c r="AB48" i="3"/>
  <c r="AC48" i="3"/>
  <c r="AB205" i="3"/>
  <c r="AC205" i="3"/>
  <c r="AB165" i="3"/>
  <c r="AC165" i="3"/>
  <c r="W3178" i="3"/>
  <c r="V3178" i="3"/>
  <c r="V492" i="3"/>
  <c r="W492" i="3"/>
  <c r="W513" i="3"/>
  <c r="V513" i="3"/>
  <c r="W769" i="3"/>
  <c r="V769" i="3"/>
  <c r="W848" i="3"/>
  <c r="V848" i="3"/>
  <c r="V1599" i="3"/>
  <c r="W1599" i="3"/>
  <c r="W1771" i="3"/>
  <c r="V1771" i="3"/>
  <c r="AC666" i="3"/>
  <c r="AB666" i="3"/>
  <c r="W315" i="3"/>
  <c r="V315" i="3"/>
  <c r="AC733" i="3"/>
  <c r="AB733" i="3"/>
  <c r="W124" i="3"/>
  <c r="V124" i="3"/>
  <c r="V423" i="3"/>
  <c r="W423" i="3"/>
  <c r="W1251" i="3"/>
  <c r="V1251" i="3"/>
  <c r="AC643" i="3"/>
  <c r="AB643" i="3"/>
  <c r="AC1211" i="3"/>
  <c r="AB1211" i="3"/>
  <c r="V402" i="3"/>
  <c r="W402" i="3"/>
  <c r="V597" i="3"/>
  <c r="W597" i="3"/>
  <c r="AB199" i="3"/>
  <c r="AC199" i="3"/>
  <c r="AC263" i="3"/>
  <c r="AB263" i="3"/>
  <c r="AC2994" i="3"/>
  <c r="AB2994" i="3"/>
  <c r="AC363" i="3"/>
  <c r="AB363" i="3"/>
  <c r="V857" i="3"/>
  <c r="W857" i="3"/>
  <c r="W359" i="3"/>
  <c r="V359" i="3"/>
  <c r="AC150" i="3"/>
  <c r="AB150" i="3"/>
  <c r="AB387" i="3"/>
  <c r="AC387" i="3"/>
  <c r="AB1550" i="3"/>
  <c r="AC1550" i="3"/>
  <c r="W129" i="3"/>
  <c r="V129" i="3"/>
  <c r="AC1225" i="3"/>
  <c r="AB1225" i="3"/>
  <c r="V165" i="3"/>
  <c r="W165" i="3"/>
  <c r="W1451" i="3"/>
  <c r="V1451" i="3"/>
  <c r="W673" i="3"/>
  <c r="V673" i="3"/>
  <c r="AB681" i="3"/>
  <c r="AC681" i="3"/>
  <c r="V406" i="3"/>
  <c r="W406" i="3"/>
  <c r="AB126" i="3"/>
  <c r="AC126" i="3"/>
  <c r="AB202" i="3"/>
  <c r="AC202" i="3"/>
  <c r="AB623" i="3"/>
  <c r="AC623" i="3"/>
  <c r="AB1157" i="3"/>
  <c r="AC1157" i="3"/>
  <c r="W456" i="3"/>
  <c r="V456" i="3"/>
  <c r="AC470" i="3"/>
  <c r="AB470" i="3"/>
  <c r="AB603" i="3"/>
  <c r="AC603" i="3"/>
  <c r="AC248" i="3"/>
  <c r="AB248" i="3"/>
  <c r="W601" i="3"/>
  <c r="V601" i="3"/>
  <c r="W648" i="3"/>
  <c r="V648" i="3"/>
  <c r="AC711" i="3"/>
  <c r="AB711" i="3"/>
  <c r="AC31" i="3"/>
  <c r="AB31" i="3"/>
  <c r="W20" i="3"/>
  <c r="V20" i="3"/>
  <c r="W1300" i="3"/>
  <c r="V1300" i="3"/>
  <c r="AC545" i="3"/>
  <c r="AB545" i="3"/>
  <c r="W589" i="3"/>
  <c r="V589" i="3"/>
  <c r="AB295" i="3"/>
  <c r="AC295" i="3"/>
  <c r="AB42" i="3"/>
  <c r="AC42" i="3"/>
  <c r="AC192" i="3"/>
  <c r="AB192" i="3"/>
  <c r="AC121" i="3"/>
  <c r="AB121" i="3"/>
  <c r="W634" i="3"/>
  <c r="V634" i="3"/>
  <c r="AC58" i="3"/>
  <c r="AB58" i="3"/>
  <c r="W631" i="3"/>
  <c r="V631" i="3"/>
  <c r="AB863" i="3"/>
  <c r="AC863" i="3"/>
  <c r="W278" i="3"/>
  <c r="V278" i="3"/>
  <c r="AB716" i="3"/>
  <c r="AC716" i="3"/>
  <c r="V157" i="3"/>
  <c r="W157" i="3"/>
  <c r="AC734" i="3"/>
  <c r="AB734" i="3"/>
  <c r="AC1820" i="3"/>
  <c r="AB1820" i="3"/>
  <c r="AC1829" i="3"/>
  <c r="AB1829" i="3"/>
  <c r="AB227" i="3"/>
  <c r="AC227" i="3"/>
  <c r="V1697" i="3"/>
  <c r="W1697" i="3"/>
  <c r="R3336" i="3"/>
  <c r="AB2" i="3"/>
  <c r="AC2" i="3"/>
  <c r="AB474" i="3"/>
  <c r="AC474" i="3"/>
  <c r="V445" i="3"/>
  <c r="W445" i="3"/>
  <c r="V74" i="3"/>
  <c r="W74" i="3"/>
  <c r="V45" i="3"/>
  <c r="W45" i="3"/>
  <c r="AC145" i="3"/>
  <c r="AB145" i="3"/>
  <c r="W1461" i="3"/>
  <c r="V1461" i="3"/>
  <c r="AB1642" i="3"/>
  <c r="AC1642" i="3"/>
  <c r="W127" i="3"/>
  <c r="V127" i="3"/>
  <c r="W966" i="3"/>
  <c r="V966" i="3"/>
  <c r="W852" i="3"/>
  <c r="V852" i="3"/>
  <c r="W232" i="3"/>
  <c r="V232" i="3"/>
  <c r="W1281" i="3"/>
  <c r="V1281" i="3"/>
  <c r="W581" i="3"/>
  <c r="V581" i="3"/>
  <c r="AB916" i="3"/>
  <c r="AC916" i="3"/>
  <c r="AB782" i="3"/>
  <c r="AC782" i="3"/>
  <c r="W310" i="3"/>
  <c r="V310" i="3"/>
  <c r="V12" i="3"/>
  <c r="W12" i="3"/>
  <c r="V919" i="3"/>
  <c r="W919" i="3"/>
  <c r="V1407" i="3"/>
  <c r="W1407" i="3"/>
  <c r="AB236" i="3"/>
  <c r="AC236" i="3"/>
  <c r="W11" i="3"/>
  <c r="V11" i="3"/>
  <c r="W517" i="3"/>
  <c r="V517" i="3"/>
  <c r="V582" i="3"/>
  <c r="W582" i="3"/>
  <c r="AB176" i="3"/>
  <c r="AC176" i="3"/>
  <c r="W30" i="3"/>
  <c r="V30" i="3"/>
  <c r="AC464" i="3"/>
  <c r="AB464" i="3"/>
  <c r="W355" i="3"/>
  <c r="V355" i="3"/>
  <c r="V284" i="3"/>
  <c r="W284" i="3"/>
  <c r="T3335" i="3"/>
  <c r="AB89" i="3"/>
  <c r="R3335" i="3"/>
  <c r="AC89" i="3"/>
  <c r="V108" i="3"/>
  <c r="W108" i="3"/>
  <c r="AC485" i="3"/>
  <c r="AB485" i="3"/>
  <c r="AC36" i="3"/>
  <c r="AB36" i="3"/>
  <c r="AC219" i="3"/>
  <c r="AB219" i="3"/>
  <c r="AB85" i="3"/>
  <c r="AC85" i="3"/>
  <c r="W453" i="3"/>
  <c r="V453" i="3"/>
  <c r="W686" i="3"/>
  <c r="V686" i="3"/>
  <c r="V262" i="3"/>
  <c r="W262" i="3"/>
  <c r="V619" i="3"/>
  <c r="W619" i="3"/>
  <c r="AC1899" i="3"/>
  <c r="AB1899" i="3"/>
  <c r="T3334" i="3"/>
  <c r="AC358" i="3"/>
  <c r="AB358" i="3"/>
  <c r="AC769" i="3"/>
  <c r="AB769" i="3"/>
  <c r="AC745" i="3"/>
  <c r="AB745" i="3"/>
  <c r="V1124" i="3"/>
  <c r="W1124" i="3"/>
  <c r="V468" i="3"/>
  <c r="W468" i="3"/>
  <c r="AB383" i="3"/>
  <c r="AC383" i="3"/>
  <c r="W590" i="3"/>
  <c r="V590" i="3"/>
  <c r="W438" i="3"/>
  <c r="V438" i="3"/>
  <c r="W1585" i="3"/>
  <c r="V1585" i="3"/>
  <c r="AC2697" i="3"/>
  <c r="AB2697" i="3"/>
  <c r="W510" i="3"/>
  <c r="V510" i="3"/>
  <c r="W1417" i="3"/>
  <c r="V1417" i="3"/>
  <c r="W225" i="3"/>
  <c r="V225" i="3"/>
  <c r="W105" i="3"/>
  <c r="V105" i="3"/>
  <c r="AB371" i="3"/>
  <c r="AC371" i="3"/>
  <c r="AC81" i="3"/>
  <c r="AB81" i="3"/>
  <c r="AC728" i="3"/>
  <c r="AB728" i="3"/>
  <c r="V281" i="3"/>
  <c r="W281" i="3"/>
  <c r="V462" i="3"/>
  <c r="W462" i="3"/>
  <c r="AC600" i="3"/>
  <c r="AB600" i="3"/>
  <c r="AC1350" i="3"/>
  <c r="AB1350" i="3"/>
  <c r="AC1605" i="3"/>
  <c r="AB1605" i="3"/>
  <c r="V925" i="3"/>
  <c r="W925" i="3"/>
  <c r="AB235" i="3"/>
  <c r="AC235" i="3"/>
  <c r="V600" i="3"/>
  <c r="W600" i="3"/>
  <c r="V478" i="3"/>
  <c r="W478" i="3"/>
  <c r="V1263" i="3"/>
  <c r="W1263" i="3"/>
  <c r="AC816" i="3"/>
  <c r="AB816" i="3"/>
  <c r="V580" i="3"/>
  <c r="W580" i="3"/>
  <c r="AC671" i="3"/>
  <c r="AB671" i="3"/>
  <c r="W1206" i="3"/>
  <c r="V1206" i="3"/>
  <c r="V503" i="3"/>
  <c r="W503" i="3"/>
  <c r="W768" i="3"/>
  <c r="V768" i="3"/>
  <c r="W250" i="3"/>
  <c r="V250" i="3"/>
  <c r="W333" i="3"/>
  <c r="V333" i="3"/>
  <c r="AC2213" i="3"/>
  <c r="AB2213" i="3"/>
  <c r="V1176" i="3"/>
  <c r="W1176" i="3"/>
  <c r="AC1584" i="3"/>
  <c r="AB1584" i="3"/>
  <c r="W845" i="3"/>
  <c r="V845" i="3"/>
  <c r="V850" i="3"/>
  <c r="W850" i="3"/>
  <c r="W306" i="3"/>
  <c r="V306" i="3"/>
  <c r="W158" i="3"/>
  <c r="V158" i="3"/>
  <c r="AB501" i="3"/>
  <c r="AC501" i="3"/>
  <c r="W1587" i="3"/>
  <c r="V1587" i="3"/>
  <c r="W206" i="3"/>
  <c r="V206" i="3"/>
  <c r="AC185" i="3"/>
  <c r="AB185" i="3"/>
  <c r="W641" i="3"/>
  <c r="V641" i="3"/>
  <c r="V723" i="3"/>
  <c r="W723" i="3"/>
  <c r="W2770" i="3"/>
  <c r="V2770" i="3"/>
  <c r="W365" i="3"/>
  <c r="V365" i="3"/>
  <c r="AB770" i="3"/>
  <c r="AC770" i="3"/>
  <c r="AB867" i="3"/>
  <c r="AC867" i="3"/>
  <c r="AB568" i="3"/>
  <c r="AC568" i="3"/>
  <c r="W53" i="3"/>
  <c r="V53" i="3"/>
  <c r="W677" i="3"/>
  <c r="V677" i="3"/>
  <c r="AC948" i="3"/>
  <c r="AB948" i="3"/>
  <c r="W549" i="3"/>
  <c r="V549" i="3"/>
  <c r="AC271" i="3"/>
  <c r="AB271" i="3"/>
  <c r="V998" i="3"/>
  <c r="W998" i="3"/>
  <c r="AC564" i="3"/>
  <c r="AB564" i="3"/>
  <c r="AC49" i="3"/>
  <c r="AB49" i="3"/>
  <c r="W759" i="3"/>
  <c r="V759" i="3"/>
  <c r="W529" i="3"/>
  <c r="V529" i="3"/>
  <c r="V296" i="3"/>
  <c r="W296" i="3"/>
  <c r="W550" i="3"/>
  <c r="V550" i="3"/>
  <c r="AB403" i="3"/>
  <c r="AC403" i="3"/>
  <c r="AC515" i="3"/>
  <c r="AB515" i="3"/>
  <c r="V1478" i="3"/>
  <c r="W1478" i="3"/>
  <c r="W797" i="3"/>
  <c r="V797" i="3"/>
  <c r="AC124" i="3"/>
  <c r="AB124" i="3"/>
  <c r="AC255" i="3"/>
  <c r="AB255" i="3"/>
  <c r="AB1540" i="3"/>
  <c r="AC1540" i="3"/>
  <c r="W84" i="3"/>
  <c r="V84" i="3"/>
  <c r="W796" i="3"/>
  <c r="V796" i="3"/>
  <c r="V344" i="3"/>
  <c r="W344" i="3"/>
  <c r="AB1020" i="3"/>
  <c r="AC1020" i="3"/>
  <c r="V562" i="3"/>
  <c r="W562" i="3"/>
  <c r="AC510" i="3"/>
  <c r="AB510" i="3"/>
  <c r="V1455" i="3"/>
  <c r="W1455" i="3"/>
  <c r="AC1058" i="3"/>
  <c r="AB1058" i="3"/>
  <c r="AB601" i="3"/>
  <c r="AC601" i="3"/>
  <c r="W622" i="3"/>
  <c r="V622" i="3"/>
  <c r="AB847" i="3"/>
  <c r="AC847" i="3"/>
  <c r="W726" i="3"/>
  <c r="V726" i="3"/>
  <c r="AC462" i="3"/>
  <c r="AB462" i="3"/>
  <c r="V401" i="3"/>
  <c r="W401" i="3"/>
  <c r="V369" i="3"/>
  <c r="W369" i="3"/>
  <c r="V1889" i="3"/>
  <c r="W1889" i="3"/>
  <c r="AC77" i="3"/>
  <c r="AB77" i="3"/>
  <c r="AC559" i="3"/>
  <c r="AB559" i="3"/>
  <c r="AB1437" i="3"/>
  <c r="AC1437" i="3"/>
  <c r="V154" i="3"/>
  <c r="W154" i="3"/>
  <c r="W446" i="3"/>
  <c r="V446" i="3"/>
  <c r="W895" i="3"/>
  <c r="V895" i="3"/>
  <c r="AB154" i="3"/>
  <c r="AC154" i="3"/>
  <c r="W644" i="3"/>
  <c r="V644" i="3"/>
  <c r="W215" i="3"/>
  <c r="V215" i="3"/>
  <c r="AC503" i="3"/>
  <c r="AB503" i="3"/>
  <c r="W1485" i="3"/>
  <c r="V1485" i="3"/>
  <c r="AB1552" i="3"/>
  <c r="AC1552" i="3"/>
  <c r="V2362" i="3"/>
  <c r="W2362" i="3"/>
  <c r="W1350" i="3"/>
  <c r="V1350" i="3"/>
  <c r="V307" i="3"/>
  <c r="W307" i="3"/>
  <c r="AC461" i="3"/>
  <c r="AB461" i="3"/>
  <c r="AB1344" i="3"/>
  <c r="AC1344" i="3"/>
  <c r="AC618" i="3"/>
  <c r="AB618" i="3"/>
  <c r="V19" i="3"/>
  <c r="W19" i="3"/>
  <c r="V414" i="3"/>
  <c r="W414" i="3"/>
  <c r="W244" i="3"/>
  <c r="V244" i="3"/>
  <c r="W1396" i="3"/>
  <c r="V1396" i="3"/>
  <c r="AB760" i="3"/>
  <c r="AC760" i="3"/>
  <c r="AC467" i="3"/>
  <c r="AB467" i="3"/>
  <c r="W840" i="3"/>
  <c r="V840" i="3"/>
  <c r="AB329" i="3"/>
  <c r="AC329" i="3"/>
  <c r="V645" i="3"/>
  <c r="W645" i="3"/>
  <c r="W23" i="3"/>
  <c r="V23" i="3"/>
  <c r="AC2118" i="3"/>
  <c r="AB2118" i="3"/>
  <c r="AB1097" i="3"/>
  <c r="AC1097" i="3"/>
  <c r="V841" i="3"/>
  <c r="W841" i="3"/>
  <c r="V777" i="3"/>
  <c r="W777" i="3"/>
  <c r="V25" i="3"/>
  <c r="W25" i="3"/>
  <c r="W109" i="3"/>
  <c r="V109" i="3"/>
  <c r="W155" i="3"/>
  <c r="V155" i="3"/>
  <c r="W332" i="3"/>
  <c r="V332" i="3"/>
  <c r="V2348" i="3"/>
  <c r="W2348" i="3"/>
  <c r="W662" i="3"/>
  <c r="V662" i="3"/>
  <c r="V118" i="3"/>
  <c r="W118" i="3"/>
  <c r="V381" i="3"/>
  <c r="W381" i="3"/>
  <c r="W209" i="3"/>
  <c r="V209" i="3"/>
  <c r="W366" i="3"/>
  <c r="V366" i="3"/>
  <c r="W875" i="3"/>
  <c r="V875" i="3"/>
  <c r="AC654" i="3"/>
  <c r="AB654" i="3"/>
  <c r="V298" i="3"/>
  <c r="W298" i="3"/>
  <c r="V633" i="3"/>
  <c r="W633" i="3"/>
  <c r="AC701" i="3"/>
  <c r="AB701" i="3"/>
  <c r="V699" i="3"/>
  <c r="W699" i="3"/>
  <c r="AC217" i="3"/>
  <c r="AB217" i="3"/>
  <c r="AC854" i="3"/>
  <c r="AB854" i="3"/>
  <c r="AC480" i="3"/>
  <c r="AB480" i="3"/>
  <c r="W514" i="3"/>
  <c r="V514" i="3"/>
  <c r="AC12" i="3"/>
  <c r="AB12" i="3"/>
  <c r="V448" i="3"/>
  <c r="W448" i="3"/>
  <c r="W56" i="3"/>
  <c r="V56" i="3"/>
  <c r="AC47" i="3"/>
  <c r="AB47" i="3"/>
  <c r="W218" i="3"/>
  <c r="V218" i="3"/>
  <c r="V55" i="3"/>
  <c r="W55" i="3"/>
  <c r="W434" i="3"/>
  <c r="V434" i="3"/>
  <c r="AB831" i="3"/>
  <c r="AC831" i="3"/>
  <c r="AC441" i="3"/>
  <c r="AB441" i="3"/>
  <c r="W47" i="3"/>
  <c r="V47" i="3"/>
  <c r="W854" i="3"/>
  <c r="V854" i="3"/>
  <c r="W135" i="3"/>
  <c r="V135" i="3"/>
  <c r="V474" i="3"/>
  <c r="W474" i="3"/>
  <c r="W69" i="3"/>
  <c r="V69" i="3"/>
  <c r="V58" i="3"/>
  <c r="W58" i="3"/>
  <c r="V692" i="3"/>
  <c r="W692" i="3"/>
  <c r="V179" i="3"/>
  <c r="W179" i="3"/>
  <c r="AB79" i="3"/>
  <c r="AC79" i="3"/>
  <c r="V511" i="3"/>
  <c r="W511" i="3"/>
  <c r="AB294" i="3"/>
  <c r="AC294" i="3"/>
  <c r="AB1565" i="3"/>
  <c r="AC1565" i="3"/>
  <c r="V473" i="3"/>
  <c r="W473" i="3"/>
  <c r="AB1516" i="3"/>
  <c r="AC1516" i="3"/>
  <c r="W407" i="3"/>
  <c r="V407" i="3"/>
  <c r="W1019" i="3"/>
  <c r="V1019" i="3"/>
  <c r="V694" i="3"/>
  <c r="W694" i="3"/>
  <c r="AB914" i="3"/>
  <c r="AC914" i="3"/>
  <c r="W804" i="3"/>
  <c r="V804" i="3"/>
  <c r="W842" i="3"/>
  <c r="V842" i="3"/>
  <c r="AC1164" i="3"/>
  <c r="AB1164" i="3"/>
  <c r="AC391" i="3"/>
  <c r="AB391" i="3"/>
  <c r="V1640" i="3"/>
  <c r="W1640" i="3"/>
  <c r="AB1361" i="3"/>
  <c r="AC1361" i="3"/>
  <c r="W1979" i="3"/>
  <c r="V1979" i="3"/>
  <c r="V684" i="3"/>
  <c r="W684" i="3"/>
  <c r="AC106" i="3"/>
  <c r="AB106" i="3"/>
  <c r="V1466" i="3"/>
  <c r="W1466" i="3"/>
  <c r="AC291" i="3"/>
  <c r="AB291" i="3"/>
  <c r="AB349" i="3"/>
  <c r="AC349" i="3"/>
  <c r="W1496" i="3"/>
  <c r="V1496" i="3"/>
  <c r="W29" i="3"/>
  <c r="V29" i="3"/>
  <c r="W870" i="3"/>
  <c r="V870" i="3"/>
  <c r="W378" i="3"/>
  <c r="V378" i="3"/>
  <c r="AB160" i="3"/>
  <c r="AC160" i="3"/>
  <c r="AB73" i="3"/>
  <c r="AC73" i="3"/>
  <c r="AC589" i="3"/>
  <c r="AB589" i="3"/>
  <c r="V405" i="3"/>
  <c r="W405" i="3"/>
  <c r="AB155" i="3"/>
  <c r="AC155" i="3"/>
  <c r="AC1171" i="3"/>
  <c r="AB1171" i="3"/>
  <c r="AB264" i="3"/>
  <c r="AC264" i="3"/>
  <c r="AB94" i="3"/>
  <c r="AC94" i="3"/>
  <c r="W458" i="3"/>
  <c r="V458" i="3"/>
  <c r="V313" i="3"/>
  <c r="W313" i="3"/>
  <c r="W526" i="3"/>
  <c r="V526" i="3"/>
  <c r="AC606" i="3"/>
  <c r="AB606" i="3"/>
  <c r="V28" i="3"/>
  <c r="W28" i="3"/>
  <c r="V865" i="3"/>
  <c r="W865" i="3"/>
  <c r="W1202" i="3"/>
  <c r="V1202" i="3"/>
  <c r="AB581" i="3"/>
  <c r="AC581" i="3"/>
  <c r="W1454" i="3"/>
  <c r="V1454" i="3"/>
  <c r="W49" i="3"/>
  <c r="V49" i="3"/>
  <c r="AC425" i="3"/>
  <c r="AB425" i="3"/>
  <c r="AB1614" i="3"/>
  <c r="AC1614" i="3"/>
  <c r="AB1981" i="3"/>
  <c r="AC1981" i="3"/>
  <c r="V924" i="3"/>
  <c r="W924" i="3"/>
  <c r="AC1031" i="3"/>
  <c r="AB1031" i="3"/>
  <c r="V917" i="3"/>
  <c r="W917" i="3"/>
  <c r="V182" i="3"/>
  <c r="W182" i="3"/>
  <c r="AB25" i="3"/>
  <c r="AC25" i="3"/>
  <c r="V1259" i="3"/>
  <c r="W1259" i="3"/>
  <c r="W1021" i="3"/>
  <c r="V1021" i="3"/>
  <c r="W465" i="3"/>
  <c r="V465" i="3"/>
  <c r="W880" i="3"/>
  <c r="V880" i="3"/>
  <c r="AB406" i="3"/>
  <c r="AC406" i="3"/>
  <c r="W957" i="3"/>
  <c r="V957" i="3"/>
  <c r="W1231" i="3"/>
  <c r="V1231" i="3"/>
  <c r="V1137" i="3"/>
  <c r="W1137" i="3"/>
  <c r="AC1416" i="3"/>
  <c r="AB1416" i="3"/>
  <c r="AC1780" i="3"/>
  <c r="AB1780" i="3"/>
  <c r="V302" i="3"/>
  <c r="W302" i="3"/>
  <c r="W690" i="3"/>
  <c r="V690" i="3"/>
  <c r="V139" i="3"/>
  <c r="W139" i="3"/>
  <c r="V649" i="3"/>
  <c r="W649" i="3"/>
  <c r="W90" i="3"/>
  <c r="V90" i="3"/>
  <c r="V352" i="3"/>
  <c r="W352" i="3"/>
  <c r="AC625" i="3"/>
  <c r="AB625" i="3"/>
  <c r="AB1444" i="3"/>
  <c r="AC1444" i="3"/>
  <c r="AC275" i="3"/>
  <c r="AB275" i="3"/>
  <c r="AB539" i="3"/>
  <c r="AC539" i="3"/>
  <c r="AB254" i="3"/>
  <c r="AC254" i="3"/>
  <c r="V293" i="3"/>
  <c r="W293" i="3"/>
  <c r="AC32" i="3"/>
  <c r="AB32" i="3"/>
  <c r="AC656" i="3"/>
  <c r="AB656" i="3"/>
  <c r="V1756" i="3"/>
  <c r="W1756" i="3"/>
  <c r="W162" i="3"/>
  <c r="V162" i="3"/>
  <c r="V452" i="3"/>
  <c r="W452" i="3"/>
  <c r="AB483" i="3"/>
  <c r="AC483" i="3"/>
  <c r="W189" i="3"/>
  <c r="V189" i="3"/>
  <c r="AB170" i="3"/>
  <c r="AC170" i="3"/>
  <c r="W494" i="3"/>
  <c r="V494" i="3"/>
  <c r="AB167" i="3"/>
  <c r="AC167" i="3"/>
  <c r="W188" i="3"/>
  <c r="V188" i="3"/>
  <c r="W1447" i="3"/>
  <c r="V1447" i="3"/>
  <c r="AB44" i="3"/>
  <c r="AC44" i="3"/>
  <c r="AC382" i="3"/>
  <c r="AB382" i="3"/>
  <c r="AC40" i="3"/>
  <c r="AB40" i="3"/>
  <c r="AC518" i="3"/>
  <c r="AB518" i="3"/>
  <c r="V208" i="3"/>
  <c r="W208" i="3"/>
  <c r="AC144" i="3"/>
  <c r="AB144" i="3"/>
  <c r="AB72" i="3"/>
  <c r="AC72" i="3"/>
  <c r="W877" i="3"/>
  <c r="V877" i="3"/>
  <c r="AC368" i="3"/>
  <c r="AB368" i="3"/>
  <c r="W2" i="3"/>
  <c r="R3334" i="3"/>
  <c r="V2" i="3"/>
  <c r="W1078" i="3"/>
  <c r="V1078" i="3"/>
  <c r="W170" i="3"/>
  <c r="V170" i="3"/>
  <c r="AB592" i="3"/>
  <c r="AC592" i="3"/>
  <c r="AC2045" i="3"/>
  <c r="AB2045" i="3"/>
  <c r="W632" i="3"/>
  <c r="V632" i="3"/>
  <c r="AC133" i="3"/>
  <c r="AB133" i="3"/>
  <c r="W745" i="3"/>
  <c r="V745" i="3"/>
  <c r="AC593" i="3"/>
  <c r="AB593" i="3"/>
  <c r="V676" i="3"/>
  <c r="W676" i="3"/>
  <c r="AC570" i="3"/>
  <c r="AB570" i="3"/>
  <c r="AB2224" i="3"/>
  <c r="AC2224" i="3"/>
  <c r="AC531" i="3"/>
  <c r="AB531" i="3"/>
  <c r="W764" i="3"/>
  <c r="V764" i="3"/>
  <c r="AB54" i="3"/>
  <c r="AC54" i="3"/>
  <c r="V707" i="3"/>
  <c r="W707" i="3"/>
  <c r="V2019" i="3"/>
  <c r="W2019" i="3"/>
  <c r="V336" i="3"/>
  <c r="W336" i="3"/>
  <c r="AC468" i="3"/>
  <c r="AB468" i="3"/>
  <c r="V14" i="3"/>
  <c r="W14" i="3"/>
  <c r="AC1401" i="3"/>
  <c r="AB1401" i="3"/>
  <c r="V558" i="3"/>
  <c r="W558" i="3"/>
  <c r="V54" i="3"/>
  <c r="W54" i="3"/>
  <c r="V160" i="3"/>
  <c r="W160" i="3"/>
  <c r="AB639" i="3"/>
  <c r="AC639" i="3"/>
  <c r="AC46" i="3"/>
  <c r="AB46" i="3"/>
  <c r="AB1702" i="3"/>
  <c r="AC1702" i="3"/>
  <c r="W481" i="3"/>
  <c r="V481" i="3"/>
  <c r="V762" i="3"/>
  <c r="W762" i="3"/>
  <c r="W161" i="3"/>
  <c r="V161" i="3"/>
  <c r="AB682" i="3"/>
  <c r="AC682" i="3"/>
  <c r="W647" i="3"/>
  <c r="V647" i="3"/>
  <c r="AC957" i="3"/>
  <c r="AB957" i="3"/>
  <c r="V637" i="3"/>
  <c r="W637" i="3"/>
  <c r="V585" i="3"/>
  <c r="W585" i="3"/>
  <c r="W301" i="3"/>
  <c r="V301" i="3"/>
  <c r="W1392" i="3"/>
  <c r="V1392" i="3"/>
  <c r="W433" i="3"/>
  <c r="V433" i="3"/>
  <c r="AC82" i="3"/>
  <c r="AB82" i="3"/>
  <c r="W193" i="3"/>
  <c r="V193" i="3"/>
  <c r="V178" i="3"/>
  <c r="W178" i="3"/>
  <c r="AB148" i="3"/>
  <c r="AC148" i="3"/>
  <c r="AC533" i="3"/>
  <c r="AB533" i="3"/>
  <c r="AB26" i="3"/>
  <c r="AC26" i="3"/>
  <c r="W16" i="3"/>
  <c r="V16" i="3"/>
  <c r="AB2225" i="3"/>
  <c r="AC2225" i="3"/>
  <c r="V167" i="3"/>
  <c r="W167" i="3"/>
  <c r="AC137" i="3"/>
  <c r="AB137" i="3"/>
  <c r="V121" i="3"/>
  <c r="W121" i="3"/>
  <c r="W342" i="3"/>
  <c r="V342" i="3"/>
  <c r="AC486" i="3"/>
  <c r="AB486" i="3"/>
  <c r="AC350" i="3"/>
  <c r="AB350" i="3"/>
  <c r="W541" i="3"/>
  <c r="V541" i="3"/>
  <c r="AB1731" i="3"/>
  <c r="AC1731" i="3"/>
  <c r="V538" i="3"/>
  <c r="W538" i="3"/>
  <c r="W477" i="3"/>
  <c r="V477" i="3"/>
  <c r="V113" i="3"/>
  <c r="W113" i="3"/>
  <c r="W489" i="3"/>
  <c r="V489" i="3"/>
  <c r="AC258" i="3"/>
  <c r="AB258" i="3"/>
  <c r="AC341" i="3"/>
  <c r="AB341" i="3"/>
  <c r="AB1053" i="3"/>
  <c r="AC1053" i="3"/>
  <c r="AC582" i="3"/>
  <c r="AB582" i="3"/>
  <c r="AB1451" i="3"/>
  <c r="AC1451" i="3"/>
  <c r="W364" i="3"/>
  <c r="V364" i="3"/>
  <c r="AC809" i="3"/>
  <c r="AB809" i="3"/>
  <c r="W1567" i="3"/>
  <c r="V1567" i="3"/>
  <c r="AC260" i="3"/>
  <c r="AB260" i="3"/>
  <c r="AB813" i="3"/>
  <c r="AC813" i="3"/>
  <c r="V248" i="3"/>
  <c r="W248" i="3"/>
  <c r="W122" i="3"/>
  <c r="V122" i="3"/>
  <c r="W1650" i="3"/>
  <c r="V1650" i="3"/>
  <c r="AB84" i="3"/>
  <c r="AC84" i="3"/>
  <c r="V457" i="3"/>
  <c r="W457" i="3"/>
  <c r="V1911" i="3"/>
  <c r="W1911" i="3"/>
  <c r="W1523" i="3"/>
  <c r="V1523" i="3"/>
  <c r="AC726" i="3"/>
  <c r="AB726" i="3"/>
  <c r="AC300" i="3"/>
  <c r="AB300" i="3"/>
  <c r="AB214" i="3"/>
  <c r="AC214" i="3"/>
  <c r="W756" i="3"/>
  <c r="V756" i="3"/>
  <c r="V975" i="3"/>
  <c r="W975" i="3"/>
  <c r="V131" i="3"/>
  <c r="W131" i="3"/>
  <c r="AC1738" i="3"/>
  <c r="AB1738" i="3"/>
  <c r="AB655" i="3"/>
  <c r="AC655" i="3"/>
  <c r="AC641" i="3"/>
  <c r="AB641" i="3"/>
  <c r="AC694" i="3"/>
  <c r="AB694" i="3"/>
  <c r="V606" i="3"/>
  <c r="W606" i="3"/>
  <c r="W455" i="3"/>
  <c r="V455" i="3"/>
  <c r="V602" i="3"/>
  <c r="W602" i="3"/>
  <c r="W1559" i="3"/>
  <c r="V1559" i="3"/>
  <c r="V728" i="3"/>
  <c r="W728" i="3"/>
  <c r="AB1012" i="3"/>
  <c r="AC1012" i="3"/>
  <c r="AC164" i="3"/>
  <c r="AB164" i="3"/>
  <c r="W42" i="3"/>
  <c r="V42" i="3"/>
  <c r="W251" i="3"/>
  <c r="V251" i="3"/>
  <c r="V784" i="3"/>
  <c r="W784" i="3"/>
  <c r="W790" i="3"/>
  <c r="V790" i="3"/>
  <c r="AC583" i="3"/>
  <c r="AB583" i="3"/>
  <c r="AB65" i="3"/>
  <c r="AC65" i="3"/>
  <c r="AB913" i="3"/>
  <c r="AC913" i="3"/>
  <c r="AC1245" i="3"/>
  <c r="AB1245" i="3"/>
  <c r="AB1430" i="3"/>
  <c r="AC1430" i="3"/>
  <c r="W736" i="3"/>
  <c r="V736" i="3"/>
  <c r="AC475" i="3"/>
  <c r="AB475" i="3"/>
  <c r="W327" i="3"/>
  <c r="V327" i="3"/>
  <c r="W1649" i="3"/>
  <c r="V1649" i="3"/>
  <c r="W885" i="3"/>
  <c r="V885" i="3"/>
  <c r="W2297" i="3"/>
  <c r="V2297" i="3"/>
  <c r="W212" i="3"/>
  <c r="V212" i="3"/>
  <c r="V68" i="3"/>
  <c r="W68" i="3"/>
  <c r="AC761" i="3"/>
  <c r="AB761" i="3"/>
  <c r="AB112" i="3"/>
  <c r="AC112" i="3"/>
  <c r="W814" i="3"/>
  <c r="V814" i="3"/>
  <c r="W803" i="3"/>
  <c r="V803" i="3"/>
  <c r="W220" i="3"/>
  <c r="V220" i="3"/>
  <c r="AC857" i="3"/>
  <c r="AB857" i="3"/>
  <c r="AB488" i="3"/>
  <c r="AC488" i="3"/>
  <c r="W273" i="3"/>
  <c r="V273" i="3"/>
  <c r="AB737" i="3"/>
  <c r="AC737" i="3"/>
  <c r="AC37" i="3"/>
  <c r="AB37" i="3"/>
  <c r="V1481" i="3"/>
  <c r="W1481" i="3"/>
  <c r="AB393" i="3"/>
  <c r="AC393" i="3"/>
  <c r="W171" i="3"/>
  <c r="V171" i="3"/>
  <c r="W1069" i="3"/>
  <c r="V1069" i="3"/>
  <c r="AC1169" i="3"/>
  <c r="AB1169" i="3"/>
  <c r="AC1115" i="3"/>
  <c r="AB1115" i="3"/>
  <c r="AB71" i="3"/>
  <c r="AC71" i="3"/>
  <c r="AC1386" i="3"/>
  <c r="AB1386" i="3"/>
  <c r="V605" i="3"/>
  <c r="W605" i="3"/>
  <c r="AB396" i="3"/>
  <c r="AC396" i="3"/>
  <c r="AB1379" i="3"/>
  <c r="AC1379" i="3"/>
  <c r="V683" i="3"/>
  <c r="W683" i="3"/>
  <c r="W505" i="3"/>
  <c r="V505" i="3"/>
  <c r="W991" i="3"/>
  <c r="V991" i="3"/>
  <c r="AC366" i="3"/>
  <c r="AB366" i="3"/>
  <c r="AC311" i="3"/>
  <c r="AB311" i="3"/>
  <c r="AC324" i="3"/>
  <c r="AB324" i="3"/>
  <c r="AB380" i="3"/>
  <c r="AC380" i="3"/>
  <c r="V349" i="3"/>
  <c r="W349" i="3"/>
  <c r="AC370" i="3"/>
  <c r="AB370" i="3"/>
  <c r="AB500" i="3"/>
  <c r="AC500" i="3"/>
  <c r="W76" i="3"/>
  <c r="V76" i="3"/>
  <c r="V441" i="3"/>
  <c r="W441" i="3"/>
  <c r="AC432" i="3"/>
  <c r="AB432" i="3"/>
  <c r="W150" i="3"/>
  <c r="V150" i="3"/>
  <c r="W1659" i="3"/>
  <c r="V1659" i="3"/>
  <c r="V665" i="3"/>
  <c r="W665" i="3"/>
  <c r="AB117" i="3"/>
  <c r="AC117" i="3"/>
  <c r="AB657" i="3"/>
  <c r="AC657" i="3"/>
  <c r="W104" i="3"/>
  <c r="V104" i="3"/>
  <c r="W2249" i="3"/>
  <c r="V2249" i="3"/>
  <c r="AB660" i="3"/>
  <c r="AC660" i="3"/>
  <c r="W373" i="3"/>
  <c r="V373" i="3"/>
  <c r="V2161" i="3"/>
  <c r="W2161" i="3"/>
  <c r="W43" i="3"/>
  <c r="V43" i="3"/>
  <c r="W3" i="3"/>
  <c r="V3" i="3"/>
  <c r="AB1944" i="3"/>
  <c r="AC1944" i="3"/>
  <c r="V44" i="3"/>
  <c r="W44" i="3"/>
  <c r="V967" i="3"/>
  <c r="W967" i="3"/>
  <c r="W33" i="3"/>
  <c r="V33" i="3"/>
  <c r="W309" i="3"/>
  <c r="V309" i="3"/>
  <c r="AC1594" i="3"/>
  <c r="AB1594" i="3"/>
  <c r="V380" i="3"/>
  <c r="W380" i="3"/>
  <c r="W370" i="3"/>
  <c r="V370" i="3"/>
  <c r="W187" i="3"/>
  <c r="V187" i="3"/>
  <c r="AC634" i="3"/>
  <c r="AB634" i="3"/>
  <c r="W219" i="3"/>
  <c r="V219" i="3"/>
  <c r="V819" i="3"/>
  <c r="W819" i="3"/>
  <c r="AC404" i="3"/>
  <c r="AB404" i="3"/>
  <c r="AC523" i="3"/>
  <c r="AB523" i="3"/>
  <c r="V466" i="3"/>
  <c r="W466" i="3"/>
  <c r="AC1362" i="3"/>
  <c r="AB1362" i="3"/>
  <c r="V965" i="3"/>
  <c r="W965" i="3"/>
  <c r="W2095" i="3"/>
  <c r="V2095" i="3"/>
  <c r="AB965" i="3"/>
  <c r="AC965" i="3"/>
  <c r="V120" i="3"/>
  <c r="W120" i="3"/>
  <c r="AC256" i="3"/>
  <c r="AB256" i="3"/>
  <c r="AB2376" i="3"/>
  <c r="AC2376" i="3"/>
  <c r="W130" i="3"/>
  <c r="V130" i="3"/>
  <c r="V847" i="3"/>
  <c r="W847" i="3"/>
  <c r="AB719" i="3"/>
  <c r="AC719" i="3"/>
  <c r="W18" i="3"/>
  <c r="V18" i="3"/>
  <c r="AC417" i="3"/>
  <c r="AB417" i="3"/>
  <c r="AC297" i="3"/>
  <c r="AB297" i="3"/>
  <c r="V269" i="3"/>
  <c r="W269" i="3"/>
  <c r="V730" i="3"/>
  <c r="W730" i="3"/>
  <c r="AC1030" i="3"/>
  <c r="AB1030" i="3"/>
  <c r="W695" i="3"/>
  <c r="V695" i="3"/>
  <c r="AB1902" i="3"/>
  <c r="AC1902" i="3"/>
  <c r="W87" i="3"/>
  <c r="V87" i="3"/>
  <c r="AC521" i="3"/>
  <c r="AB521" i="3"/>
  <c r="V1036" i="3"/>
  <c r="W1036" i="3"/>
  <c r="V867" i="3"/>
  <c r="W867" i="3"/>
  <c r="AC712" i="3"/>
  <c r="AB712" i="3"/>
  <c r="W176" i="3"/>
  <c r="V176" i="3"/>
  <c r="V866" i="3"/>
  <c r="W866" i="3"/>
  <c r="W61" i="3"/>
  <c r="V61" i="3"/>
  <c r="V760" i="3"/>
  <c r="W760" i="3"/>
  <c r="AC168" i="3"/>
  <c r="AB168" i="3"/>
  <c r="V71" i="3"/>
  <c r="W71" i="3"/>
  <c r="W389" i="3"/>
  <c r="V389" i="3"/>
  <c r="AB2793" i="3"/>
  <c r="AC2793" i="3"/>
  <c r="V1156" i="3"/>
  <c r="W1156" i="3"/>
  <c r="V412" i="3"/>
  <c r="W412" i="3"/>
  <c r="AB698" i="3"/>
  <c r="AC698" i="3"/>
  <c r="V299" i="3"/>
  <c r="W299" i="3"/>
  <c r="AB240" i="3"/>
  <c r="AC240" i="3"/>
  <c r="AC1199" i="3"/>
  <c r="AB1199" i="3"/>
  <c r="AC351" i="3"/>
  <c r="AB351" i="3"/>
  <c r="W547" i="3"/>
  <c r="V547" i="3"/>
  <c r="AC273" i="3"/>
  <c r="AB273" i="3"/>
  <c r="AB627" i="3"/>
  <c r="AC627" i="3"/>
  <c r="AC1068" i="3"/>
  <c r="AB1068" i="3"/>
  <c r="W10" i="3"/>
  <c r="V10" i="3"/>
  <c r="AB364" i="3"/>
  <c r="AC364" i="3"/>
  <c r="W627" i="3"/>
  <c r="V627" i="3"/>
  <c r="W172" i="3"/>
  <c r="V172" i="3"/>
  <c r="AC478" i="3"/>
  <c r="AB478" i="3"/>
  <c r="AB484" i="3"/>
  <c r="AC484" i="3"/>
  <c r="AC289" i="3"/>
  <c r="AB289" i="3"/>
  <c r="AC1521" i="3"/>
  <c r="AB1521" i="3"/>
  <c r="AB454" i="3"/>
  <c r="AC454" i="3"/>
  <c r="AB950" i="3"/>
  <c r="AC950" i="3"/>
  <c r="W874" i="3"/>
  <c r="V874" i="3"/>
  <c r="V246" i="3"/>
  <c r="W246" i="3"/>
  <c r="W1345" i="3"/>
  <c r="V1345" i="3"/>
  <c r="AC595" i="3"/>
  <c r="AB595" i="3"/>
  <c r="W1065" i="3"/>
  <c r="V1065" i="3"/>
  <c r="AB375" i="3"/>
  <c r="AC375" i="3"/>
  <c r="V934" i="3"/>
  <c r="W934" i="3"/>
  <c r="V72" i="3"/>
  <c r="W72" i="3"/>
  <c r="W75" i="3"/>
  <c r="V75" i="3"/>
  <c r="AC893" i="3"/>
  <c r="AB893" i="3"/>
  <c r="AC670" i="3"/>
  <c r="AB670" i="3"/>
  <c r="W152" i="3"/>
  <c r="V152" i="3"/>
  <c r="V1432" i="3"/>
  <c r="W1432" i="3"/>
  <c r="V872" i="3"/>
  <c r="W872" i="3"/>
  <c r="AB332" i="3"/>
  <c r="AC332" i="3"/>
  <c r="AB253" i="3"/>
  <c r="AC253" i="3"/>
  <c r="AC926" i="3"/>
  <c r="AB926" i="3"/>
  <c r="V1046" i="3"/>
  <c r="W1046" i="3"/>
  <c r="AB29" i="3"/>
  <c r="AC29" i="3"/>
  <c r="W524" i="3"/>
  <c r="V524" i="3"/>
  <c r="AC706" i="3"/>
  <c r="AB706" i="3"/>
  <c r="V81" i="3"/>
  <c r="W81" i="3"/>
  <c r="AC309" i="3"/>
  <c r="AB309" i="3"/>
  <c r="W720" i="3"/>
  <c r="V720" i="3"/>
  <c r="W691" i="3"/>
  <c r="V691" i="3"/>
  <c r="AB2728" i="3"/>
  <c r="AC2728" i="3"/>
  <c r="W1094" i="3"/>
  <c r="V1094" i="3"/>
  <c r="W17" i="3"/>
  <c r="V17" i="3"/>
  <c r="AC1545" i="3"/>
  <c r="AB1545" i="3"/>
  <c r="V1609" i="3"/>
  <c r="W1609" i="3"/>
  <c r="W658" i="3"/>
  <c r="V658" i="3"/>
  <c r="AB807" i="3"/>
  <c r="AC807" i="3"/>
  <c r="AC178" i="3"/>
  <c r="AB178" i="3"/>
  <c r="AB1072" i="3"/>
  <c r="AC1072" i="3"/>
  <c r="AC9" i="3"/>
  <c r="AB9" i="3"/>
  <c r="W368" i="3"/>
  <c r="V368" i="3"/>
  <c r="AC337" i="3"/>
  <c r="AB337" i="3"/>
  <c r="W1118" i="3"/>
  <c r="V1118" i="3"/>
  <c r="AC642" i="3"/>
  <c r="AB642" i="3"/>
  <c r="V367" i="3"/>
  <c r="W367" i="3"/>
  <c r="AC156" i="3"/>
  <c r="AB156" i="3"/>
  <c r="V905" i="3"/>
  <c r="W905" i="3"/>
  <c r="V1762" i="3"/>
  <c r="W1762" i="3"/>
  <c r="AB188" i="3"/>
  <c r="AC188" i="3"/>
  <c r="V300" i="3"/>
  <c r="W300" i="3"/>
  <c r="V198" i="3"/>
  <c r="W198" i="3"/>
  <c r="W343" i="3"/>
  <c r="V343" i="3"/>
  <c r="S3336" i="3"/>
  <c r="AB1667" i="3"/>
  <c r="AC1667" i="3"/>
  <c r="V1140" i="3"/>
  <c r="W1140" i="3"/>
  <c r="V169" i="3"/>
  <c r="W169" i="3"/>
  <c r="W316" i="3"/>
  <c r="V316" i="3"/>
  <c r="W346" i="3"/>
  <c r="V346" i="3"/>
  <c r="W700" i="3"/>
  <c r="V700" i="3"/>
  <c r="V946" i="3"/>
  <c r="W946" i="3"/>
  <c r="W463" i="3"/>
  <c r="V463" i="3"/>
  <c r="V341" i="3"/>
  <c r="W341" i="3"/>
  <c r="T3336" i="3"/>
  <c r="W1093" i="3"/>
  <c r="V1093" i="3"/>
  <c r="V835" i="3"/>
  <c r="W835" i="3"/>
  <c r="AB257" i="3"/>
  <c r="AC257" i="3"/>
  <c r="AC661" i="3"/>
  <c r="AB661" i="3"/>
  <c r="AC1722" i="3"/>
  <c r="AB1722" i="3"/>
  <c r="W1490" i="3"/>
  <c r="V1490" i="3"/>
  <c r="AB736" i="3"/>
  <c r="AC736" i="3"/>
  <c r="V38" i="3"/>
  <c r="W38" i="3"/>
  <c r="V1134" i="3"/>
  <c r="W1134" i="3"/>
  <c r="AB2823" i="3"/>
  <c r="AC2823" i="3"/>
  <c r="AB238" i="3"/>
  <c r="AC238" i="3"/>
  <c r="V663" i="3"/>
  <c r="W663" i="3"/>
  <c r="V754" i="3"/>
  <c r="W754" i="3"/>
  <c r="W767" i="3"/>
  <c r="V767" i="3"/>
  <c r="AB218" i="3"/>
  <c r="AC218" i="3"/>
  <c r="AB287" i="3"/>
  <c r="AC287" i="3"/>
  <c r="AC365" i="3"/>
  <c r="AB365" i="3"/>
  <c r="AB62" i="3"/>
  <c r="AC62" i="3"/>
  <c r="W202" i="3"/>
  <c r="V202" i="3"/>
  <c r="V544" i="3"/>
  <c r="W544" i="3"/>
  <c r="W570" i="3"/>
  <c r="V570" i="3"/>
  <c r="AC445" i="3"/>
  <c r="AB445" i="3"/>
  <c r="AC527" i="3"/>
  <c r="AB527" i="3"/>
  <c r="W598" i="3"/>
  <c r="V598" i="3"/>
  <c r="AB714" i="3"/>
  <c r="AC714" i="3"/>
  <c r="AB439" i="3"/>
  <c r="AC439" i="3"/>
  <c r="AB419" i="3"/>
  <c r="AC419" i="3"/>
  <c r="AC720" i="3"/>
  <c r="AB720" i="3"/>
  <c r="W1277" i="3"/>
  <c r="V1277" i="3"/>
  <c r="AB193" i="3"/>
  <c r="AC193" i="3"/>
  <c r="AB232" i="3"/>
  <c r="AC232" i="3"/>
  <c r="W78" i="3"/>
  <c r="V78" i="3"/>
  <c r="V532" i="3"/>
  <c r="W532" i="3"/>
  <c r="V892" i="3"/>
  <c r="W892" i="3"/>
  <c r="AC692" i="3"/>
  <c r="AB692" i="3"/>
  <c r="AC797" i="3"/>
  <c r="AB797" i="3"/>
  <c r="AC288" i="3"/>
  <c r="AB288" i="3"/>
  <c r="AC402" i="3"/>
  <c r="AB402" i="3"/>
  <c r="AB783" i="3"/>
  <c r="AC783" i="3"/>
  <c r="V623" i="3"/>
  <c r="W623" i="3"/>
  <c r="AC509" i="3"/>
  <c r="AB509" i="3"/>
  <c r="W223" i="3"/>
  <c r="V223" i="3"/>
  <c r="W483" i="3"/>
  <c r="V483" i="3"/>
  <c r="AC713" i="3"/>
  <c r="AB713" i="3"/>
  <c r="W479" i="3"/>
  <c r="V479" i="3"/>
  <c r="AC8" i="3"/>
  <c r="AB8" i="3"/>
  <c r="AB182" i="3"/>
  <c r="AC182" i="3"/>
  <c r="W272" i="3"/>
  <c r="V272" i="3"/>
  <c r="AB1382" i="3"/>
  <c r="AC1382" i="3"/>
  <c r="AB153" i="3"/>
  <c r="AC153" i="3"/>
  <c r="W257" i="3"/>
  <c r="V257" i="3"/>
  <c r="W672" i="3"/>
  <c r="V672" i="3"/>
  <c r="AB638" i="3"/>
  <c r="AC638" i="3"/>
  <c r="AC34" i="3"/>
  <c r="AB34" i="3"/>
  <c r="AC1339" i="3"/>
  <c r="AB1339" i="3"/>
  <c r="W1079" i="3"/>
  <c r="V1079" i="3"/>
  <c r="AC562" i="3"/>
  <c r="AB562" i="3"/>
  <c r="W46" i="3"/>
  <c r="V46" i="3"/>
  <c r="W738" i="3"/>
  <c r="V738" i="3"/>
  <c r="AC665" i="3"/>
  <c r="AB665" i="3"/>
  <c r="AB45" i="3"/>
  <c r="AC45" i="3"/>
  <c r="AB1365" i="3"/>
  <c r="AC1365" i="3"/>
  <c r="W210" i="3"/>
  <c r="V210" i="3"/>
  <c r="W666" i="3"/>
  <c r="V666" i="3"/>
  <c r="V604" i="3"/>
  <c r="W604" i="3"/>
  <c r="AC446" i="3"/>
  <c r="AB446" i="3"/>
  <c r="W1995" i="3"/>
  <c r="V1995" i="3"/>
  <c r="AC434" i="3"/>
  <c r="AB434" i="3"/>
  <c r="AB357" i="3"/>
  <c r="AC357" i="3"/>
  <c r="W383" i="3"/>
  <c r="V383" i="3"/>
  <c r="W1308" i="3"/>
  <c r="V1308" i="3"/>
  <c r="AC837" i="3"/>
  <c r="AB837" i="3"/>
  <c r="AB231" i="3"/>
  <c r="AC231" i="3"/>
  <c r="V688" i="3"/>
  <c r="W688" i="3"/>
  <c r="W653" i="3"/>
  <c r="V653" i="3"/>
  <c r="AB1304" i="3"/>
  <c r="AC1304" i="3"/>
  <c r="V808" i="3"/>
  <c r="W808" i="3"/>
  <c r="AB731" i="3"/>
  <c r="AC731" i="3"/>
  <c r="V799" i="3"/>
  <c r="W799" i="3"/>
  <c r="AB2275" i="3"/>
  <c r="AC2275" i="3"/>
  <c r="AB1056" i="3"/>
  <c r="AC1056" i="3"/>
  <c r="W484" i="3"/>
  <c r="V484" i="3"/>
  <c r="AB281" i="3"/>
  <c r="AC281" i="3"/>
  <c r="V442" i="3"/>
  <c r="W442" i="3"/>
  <c r="V735" i="3"/>
  <c r="W735" i="3"/>
  <c r="AB936" i="3"/>
  <c r="AC936" i="3"/>
  <c r="V705" i="3"/>
  <c r="W705" i="3"/>
  <c r="V1178" i="3"/>
  <c r="W1178" i="3"/>
  <c r="V889" i="3"/>
  <c r="W889" i="3"/>
  <c r="W362" i="3"/>
  <c r="V362" i="3"/>
  <c r="AC561" i="3"/>
  <c r="AB561" i="3"/>
  <c r="AB577" i="3"/>
  <c r="AC577" i="3"/>
  <c r="AC553" i="3"/>
  <c r="AB553" i="3"/>
  <c r="V335" i="3"/>
  <c r="W335" i="3"/>
  <c r="W506" i="3"/>
  <c r="V506" i="3"/>
  <c r="V177" i="3"/>
  <c r="W177" i="3"/>
  <c r="V398" i="3"/>
  <c r="W398" i="3"/>
  <c r="W112" i="3"/>
  <c r="V112" i="3"/>
  <c r="AC118" i="3"/>
  <c r="AB118" i="3"/>
  <c r="AB864" i="3"/>
  <c r="AC864" i="3"/>
  <c r="AB1133" i="3"/>
  <c r="AC1133" i="3"/>
  <c r="AB815" i="3"/>
  <c r="AC815" i="3"/>
  <c r="AC286" i="3"/>
  <c r="AB286" i="3"/>
  <c r="AC1278" i="3"/>
  <c r="AB1278" i="3"/>
  <c r="AB237" i="3"/>
  <c r="AC237" i="3"/>
  <c r="W493" i="3"/>
  <c r="V493" i="3"/>
  <c r="V881" i="3"/>
  <c r="W881" i="3"/>
  <c r="AC412" i="3"/>
  <c r="AB412" i="3"/>
  <c r="AC590" i="3"/>
  <c r="AB590" i="3"/>
  <c r="W197" i="3"/>
  <c r="V197" i="3"/>
  <c r="W1075" i="3"/>
  <c r="V1075" i="3"/>
  <c r="V1138" i="3"/>
  <c r="W1138" i="3"/>
  <c r="AB1019" i="3"/>
  <c r="AC1019" i="3"/>
  <c r="AC1275" i="3"/>
  <c r="AB1275" i="3"/>
  <c r="AC195" i="3"/>
  <c r="AB195" i="3"/>
  <c r="AB1845" i="3"/>
  <c r="AC1845" i="3"/>
  <c r="V4" i="3"/>
  <c r="W4" i="3"/>
  <c r="AC127" i="3"/>
  <c r="AB127" i="3"/>
  <c r="AC362" i="3"/>
  <c r="AB362" i="3"/>
  <c r="V923" i="3"/>
  <c r="W923" i="3"/>
  <c r="AC388" i="3"/>
  <c r="AB388" i="3"/>
  <c r="AC693" i="3"/>
  <c r="AB693" i="3"/>
  <c r="AB1511" i="3"/>
  <c r="AC1511" i="3"/>
  <c r="AC1259" i="3"/>
  <c r="AB1259" i="3"/>
  <c r="V1539" i="3"/>
  <c r="W1539" i="3"/>
  <c r="AC576" i="3"/>
  <c r="AB576" i="3"/>
  <c r="W701" i="3"/>
  <c r="V701" i="3"/>
  <c r="AB1331" i="3"/>
  <c r="AC1331" i="3"/>
  <c r="W968" i="3"/>
  <c r="V968" i="3"/>
  <c r="W459" i="3"/>
  <c r="V459" i="3"/>
  <c r="V1127" i="3"/>
  <c r="W1127" i="3"/>
  <c r="V185" i="3"/>
  <c r="W185" i="3"/>
  <c r="W586" i="3"/>
  <c r="V586" i="3"/>
  <c r="V2919" i="3"/>
  <c r="W2919" i="3"/>
  <c r="W986" i="3"/>
  <c r="V986" i="3"/>
  <c r="AB675" i="3"/>
  <c r="AC675" i="3"/>
  <c r="AC1150" i="3"/>
  <c r="AB1150" i="3"/>
  <c r="AB1975" i="3"/>
  <c r="AC1975" i="3"/>
  <c r="AC171" i="3"/>
  <c r="AB171" i="3"/>
  <c r="AC986" i="3"/>
  <c r="AB986" i="3"/>
  <c r="W1175" i="3"/>
  <c r="V1175" i="3"/>
  <c r="AC386" i="3"/>
  <c r="AB386" i="3"/>
  <c r="AB549" i="3"/>
  <c r="AC549" i="3"/>
  <c r="AC1123" i="3"/>
  <c r="AB1123" i="3"/>
  <c r="W543" i="3"/>
  <c r="V543" i="3"/>
  <c r="AB955" i="3"/>
  <c r="AC955" i="3"/>
  <c r="W1566" i="3"/>
  <c r="V1566" i="3"/>
  <c r="V133" i="3"/>
  <c r="W133" i="3"/>
  <c r="V308" i="3"/>
  <c r="W308" i="3"/>
  <c r="AB190" i="3"/>
  <c r="AC190" i="3"/>
  <c r="V292" i="3"/>
  <c r="W292" i="3"/>
  <c r="W1617" i="3"/>
  <c r="V1617" i="3"/>
  <c r="AC1596" i="3"/>
  <c r="AB1596" i="3"/>
  <c r="AC939" i="3"/>
  <c r="AB939" i="3"/>
  <c r="V419" i="3"/>
  <c r="W419" i="3"/>
  <c r="W180" i="3"/>
  <c r="V180" i="3"/>
  <c r="V2144" i="3"/>
  <c r="W2144" i="3"/>
  <c r="W697" i="3"/>
  <c r="V697" i="3"/>
  <c r="V329" i="3"/>
  <c r="W329" i="3"/>
  <c r="V3103" i="3"/>
  <c r="W3103" i="3"/>
  <c r="AC1840" i="3"/>
  <c r="AB1840" i="3"/>
  <c r="AB1771" i="3"/>
  <c r="AC1771" i="3"/>
  <c r="AB234" i="3"/>
  <c r="AC234" i="3"/>
  <c r="W680" i="3"/>
  <c r="V680" i="3"/>
  <c r="V2653" i="3"/>
  <c r="W2653" i="3"/>
  <c r="AC215" i="3"/>
  <c r="AB215" i="3"/>
  <c r="W931" i="3"/>
  <c r="V931" i="3"/>
  <c r="AC398" i="3"/>
  <c r="AB398" i="3"/>
  <c r="AC546" i="3"/>
  <c r="AB546" i="3"/>
  <c r="W800" i="3"/>
  <c r="V800" i="3"/>
  <c r="V939" i="3"/>
  <c r="W939" i="3"/>
  <c r="W491" i="3"/>
  <c r="V491" i="3"/>
  <c r="V916" i="3"/>
  <c r="W916" i="3"/>
  <c r="AB709" i="3"/>
  <c r="AC709" i="3"/>
  <c r="AB631" i="3"/>
  <c r="AC631" i="3"/>
  <c r="W303" i="3"/>
  <c r="V303" i="3"/>
  <c r="AB991" i="3"/>
  <c r="AC991" i="3"/>
  <c r="W584" i="3"/>
  <c r="V584" i="3"/>
  <c r="AB1603" i="3"/>
  <c r="AC1603" i="3"/>
  <c r="V832" i="3"/>
  <c r="W832" i="3"/>
  <c r="V195" i="3"/>
  <c r="W195" i="3"/>
  <c r="W1097" i="3"/>
  <c r="V1097" i="3"/>
  <c r="AB555" i="3"/>
  <c r="AC555" i="3"/>
  <c r="W1245" i="3"/>
  <c r="V1245" i="3"/>
  <c r="W322" i="3"/>
  <c r="V322" i="3"/>
  <c r="AC316" i="3"/>
  <c r="AB316" i="3"/>
  <c r="W703" i="3"/>
  <c r="V703" i="3"/>
  <c r="W1386" i="3"/>
  <c r="V1386" i="3"/>
  <c r="W788" i="3"/>
  <c r="V788" i="3"/>
  <c r="AB626" i="3"/>
  <c r="AC626" i="3"/>
  <c r="V1629" i="3"/>
  <c r="W1629" i="3"/>
  <c r="AB925" i="3"/>
  <c r="AC925" i="3"/>
  <c r="W669" i="3"/>
  <c r="V669" i="3"/>
  <c r="W92" i="3"/>
  <c r="V92" i="3"/>
  <c r="W698" i="3"/>
  <c r="V698" i="3"/>
  <c r="W97" i="3"/>
  <c r="V97" i="3"/>
  <c r="W643" i="3"/>
  <c r="V643" i="3"/>
  <c r="V31" i="3"/>
  <c r="W31" i="3"/>
  <c r="AC2936" i="3"/>
  <c r="AB2936" i="3"/>
  <c r="V983" i="3"/>
  <c r="W983" i="3"/>
  <c r="AC1189" i="3"/>
  <c r="AB1189" i="3"/>
  <c r="AB1044" i="3"/>
  <c r="AC1044" i="3"/>
  <c r="V858" i="3"/>
  <c r="W858" i="3"/>
  <c r="AB458" i="3"/>
  <c r="AC458" i="3"/>
  <c r="V844" i="3"/>
  <c r="W844" i="3"/>
  <c r="W812" i="3"/>
  <c r="V812" i="3"/>
  <c r="AC630" i="3"/>
  <c r="AB630" i="3"/>
  <c r="AB1488" i="3"/>
  <c r="AC1488" i="3"/>
  <c r="AC24" i="3"/>
  <c r="AB24" i="3"/>
  <c r="W519" i="3"/>
  <c r="V519" i="3"/>
  <c r="AC540" i="3"/>
  <c r="AB540" i="3"/>
  <c r="W233" i="3"/>
  <c r="V233" i="3"/>
  <c r="W91" i="3"/>
  <c r="V91" i="3"/>
  <c r="AC802" i="3"/>
  <c r="AB802" i="3"/>
  <c r="W1181" i="3"/>
  <c r="V1181" i="3"/>
  <c r="W624" i="3"/>
  <c r="V624" i="3"/>
  <c r="AB901" i="3"/>
  <c r="AC901" i="3"/>
  <c r="AC945" i="3"/>
  <c r="AB945" i="3"/>
  <c r="W1342" i="3"/>
  <c r="V1342" i="3"/>
  <c r="V1010" i="3"/>
  <c r="W1010" i="3"/>
  <c r="AB282" i="3"/>
  <c r="AC282" i="3"/>
  <c r="W1462" i="3"/>
  <c r="V1462" i="3"/>
  <c r="AB1453" i="3"/>
  <c r="AC1453" i="3"/>
  <c r="AB352" i="3"/>
  <c r="AC352" i="3"/>
  <c r="AB212" i="3"/>
  <c r="AC212" i="3"/>
  <c r="W1218" i="3"/>
  <c r="V1218" i="3"/>
  <c r="V1113" i="3"/>
  <c r="W1113" i="3"/>
  <c r="W27" i="3"/>
  <c r="V27" i="3"/>
  <c r="AB684" i="3"/>
  <c r="AC684" i="3"/>
  <c r="AB525" i="3"/>
  <c r="AC525" i="3"/>
  <c r="AC152" i="3"/>
  <c r="AB152" i="3"/>
  <c r="AC747" i="3"/>
  <c r="AB747" i="3"/>
  <c r="W918" i="3"/>
  <c r="V918" i="3"/>
  <c r="W747" i="3"/>
  <c r="V747" i="3"/>
  <c r="AB1108" i="3"/>
  <c r="AC1108" i="3"/>
  <c r="V941" i="3"/>
  <c r="W941" i="3"/>
  <c r="AC211" i="3"/>
  <c r="AB211" i="3"/>
  <c r="W153" i="3"/>
  <c r="V153" i="3"/>
  <c r="V626" i="3"/>
  <c r="W626" i="3"/>
  <c r="W1085" i="3"/>
  <c r="V1085" i="3"/>
  <c r="AC233" i="3"/>
  <c r="AB233" i="3"/>
  <c r="AC934" i="3"/>
  <c r="AB934" i="3"/>
  <c r="V156" i="3"/>
  <c r="W156" i="3"/>
  <c r="W318" i="3"/>
  <c r="V318" i="3"/>
  <c r="AC1629" i="3"/>
  <c r="AB1629" i="3"/>
  <c r="AC1338" i="3"/>
  <c r="AB1338" i="3"/>
  <c r="AC890" i="3"/>
  <c r="AB890" i="3"/>
  <c r="W650" i="3"/>
  <c r="V650" i="3"/>
  <c r="AC180" i="3"/>
  <c r="AB180" i="3"/>
  <c r="AB727" i="3"/>
  <c r="AC727" i="3"/>
  <c r="W1595" i="3"/>
  <c r="V1595" i="3"/>
  <c r="W575" i="3"/>
  <c r="V575" i="3"/>
  <c r="AB223" i="3"/>
  <c r="AC223" i="3"/>
  <c r="W1632" i="3"/>
  <c r="V1632" i="3"/>
  <c r="W794" i="3"/>
  <c r="V794" i="3"/>
  <c r="W361" i="3"/>
  <c r="V361" i="3"/>
  <c r="W271" i="3"/>
  <c r="V271" i="3"/>
  <c r="V435" i="3"/>
  <c r="W435" i="3"/>
  <c r="V1007" i="3"/>
  <c r="W1007" i="3"/>
  <c r="AB1352" i="3"/>
  <c r="AC1352" i="3"/>
  <c r="V294" i="3"/>
  <c r="W294" i="3"/>
  <c r="AC1093" i="3"/>
  <c r="AB1093" i="3"/>
  <c r="W985" i="3"/>
  <c r="V985" i="3"/>
  <c r="AC356" i="3"/>
  <c r="AB356" i="3"/>
  <c r="W102" i="3"/>
  <c r="V102" i="3"/>
  <c r="AC267" i="3"/>
  <c r="AB267" i="3"/>
  <c r="AC285" i="3"/>
  <c r="AB285" i="3"/>
  <c r="AB224" i="3"/>
  <c r="AC224" i="3"/>
  <c r="W639" i="3"/>
  <c r="V639" i="3"/>
  <c r="W603" i="3"/>
  <c r="V603" i="3"/>
  <c r="W372" i="3"/>
  <c r="V372" i="3"/>
  <c r="V2902" i="3"/>
  <c r="W2902" i="3"/>
  <c r="W830" i="3"/>
  <c r="V830" i="3"/>
  <c r="W1696" i="3"/>
  <c r="V1696" i="3"/>
  <c r="AC353" i="3"/>
  <c r="AB353" i="3"/>
  <c r="AC1359" i="3"/>
  <c r="AB1359" i="3"/>
  <c r="AC2097" i="3"/>
  <c r="AB2097" i="3"/>
  <c r="AC1801" i="3"/>
  <c r="AB1801" i="3"/>
  <c r="V320" i="3"/>
  <c r="W320" i="3"/>
  <c r="W2856" i="3"/>
  <c r="V2856" i="3"/>
  <c r="AC3165" i="3"/>
  <c r="AB3165" i="3"/>
  <c r="AB982" i="3"/>
  <c r="AC982" i="3"/>
  <c r="AB61" i="3"/>
  <c r="AC61" i="3"/>
  <c r="AB1764" i="3"/>
  <c r="AC1764" i="3"/>
  <c r="AB887" i="3"/>
  <c r="AC887" i="3"/>
  <c r="W982" i="3"/>
  <c r="V982" i="3"/>
  <c r="V1258" i="3"/>
  <c r="W1258" i="3"/>
  <c r="V1439" i="3"/>
  <c r="W1439" i="3"/>
  <c r="AB817" i="3"/>
  <c r="AC817" i="3"/>
  <c r="W1066" i="3"/>
  <c r="V1066" i="3"/>
  <c r="W1163" i="3"/>
  <c r="V1163" i="3"/>
  <c r="V287" i="3"/>
  <c r="W287" i="3"/>
  <c r="V1362" i="3"/>
  <c r="W1362" i="3"/>
  <c r="W522" i="3"/>
  <c r="V522" i="3"/>
  <c r="V1951" i="3"/>
  <c r="W1951" i="3"/>
  <c r="AB1017" i="3"/>
  <c r="AC1017" i="3"/>
  <c r="V974" i="3"/>
  <c r="W974" i="3"/>
  <c r="V610" i="3"/>
  <c r="W610" i="3"/>
  <c r="AC587" i="3"/>
  <c r="AB587" i="3"/>
  <c r="W60" i="3"/>
  <c r="V60" i="3"/>
  <c r="AC1148" i="3"/>
  <c r="AB1148" i="3"/>
  <c r="AB1143" i="3"/>
  <c r="AC1143" i="3"/>
  <c r="AB497" i="3"/>
  <c r="AC497" i="3"/>
  <c r="AB2263" i="3"/>
  <c r="AC2263" i="3"/>
  <c r="W1665" i="3"/>
  <c r="V1665" i="3"/>
  <c r="AC858" i="3"/>
  <c r="AB858" i="3"/>
  <c r="V823" i="3"/>
  <c r="W823" i="3"/>
  <c r="V147" i="3"/>
  <c r="W147" i="3"/>
  <c r="V583" i="3"/>
  <c r="W583" i="3"/>
  <c r="V1374" i="3"/>
  <c r="W1374" i="3"/>
  <c r="AC444" i="3"/>
  <c r="AB444" i="3"/>
  <c r="W2175" i="3"/>
  <c r="V2175" i="3"/>
  <c r="W515" i="3"/>
  <c r="V515" i="3"/>
  <c r="V279" i="3"/>
  <c r="W279" i="3"/>
  <c r="W144" i="3"/>
  <c r="V144" i="3"/>
  <c r="AC244" i="3"/>
  <c r="AB244" i="3"/>
  <c r="AC191" i="3"/>
  <c r="AB191" i="3"/>
  <c r="W77" i="3"/>
  <c r="V77" i="3"/>
  <c r="AC547" i="3"/>
  <c r="AB547" i="3"/>
  <c r="V317" i="3"/>
  <c r="W317" i="3"/>
  <c r="V192" i="3"/>
  <c r="W192" i="3"/>
  <c r="V548" i="3"/>
  <c r="W548" i="3"/>
  <c r="W2015" i="3"/>
  <c r="V2015" i="3"/>
  <c r="W379" i="3"/>
  <c r="V379" i="3"/>
  <c r="AC538" i="3"/>
  <c r="AB538" i="3"/>
  <c r="AC498" i="3"/>
  <c r="AB498" i="3"/>
  <c r="AB162" i="3"/>
  <c r="AC162" i="3"/>
  <c r="AC456" i="3"/>
  <c r="AB456" i="3"/>
  <c r="V288" i="3"/>
  <c r="W288" i="3"/>
  <c r="W350" i="3"/>
  <c r="V350" i="3"/>
  <c r="AC594" i="3"/>
  <c r="AB594" i="3"/>
  <c r="AC718" i="3"/>
  <c r="AB718" i="3"/>
  <c r="AC1298" i="3"/>
  <c r="AB1298" i="3"/>
  <c r="AB1033" i="3"/>
  <c r="AC1033" i="3"/>
  <c r="AB674" i="3"/>
  <c r="AC674" i="3"/>
  <c r="AB1997" i="3"/>
  <c r="AC1997" i="3"/>
  <c r="AC348" i="3"/>
  <c r="AB348" i="3"/>
  <c r="V1647" i="3"/>
  <c r="W1647" i="3"/>
  <c r="W184" i="3"/>
  <c r="V184" i="3"/>
  <c r="AB574" i="3"/>
  <c r="AC574" i="3"/>
  <c r="AB532" i="3"/>
  <c r="AC532" i="3"/>
  <c r="AC2730" i="3"/>
  <c r="AB2730" i="3"/>
  <c r="AB567" i="3"/>
  <c r="AC567" i="3"/>
  <c r="V593" i="3"/>
  <c r="W593" i="3"/>
  <c r="AB752" i="3"/>
  <c r="AC752" i="3"/>
  <c r="AC1284" i="3"/>
  <c r="AB1284" i="3"/>
  <c r="W404" i="3"/>
  <c r="V404" i="3"/>
  <c r="W274" i="3"/>
  <c r="V274" i="3"/>
  <c r="V716" i="3"/>
  <c r="W716" i="3"/>
  <c r="AC1055" i="3"/>
  <c r="AB1055" i="3"/>
  <c r="W67" i="3"/>
  <c r="V67" i="3"/>
  <c r="V2438" i="3"/>
  <c r="W2438" i="3"/>
  <c r="AB111" i="3"/>
  <c r="AC111" i="3"/>
  <c r="W357" i="3"/>
  <c r="V357" i="3"/>
  <c r="AC1496" i="3"/>
  <c r="AB1496" i="3"/>
  <c r="W860" i="3"/>
  <c r="V860" i="3"/>
  <c r="AB566" i="3"/>
  <c r="AC566" i="3"/>
  <c r="V1541" i="3"/>
  <c r="W1541" i="3"/>
  <c r="AB301" i="3"/>
  <c r="AC301" i="3"/>
  <c r="AC175" i="3"/>
  <c r="AB175" i="3"/>
  <c r="V1091" i="3"/>
  <c r="W1091" i="3"/>
  <c r="AB819" i="3"/>
  <c r="AC819" i="3"/>
  <c r="AB1276" i="3"/>
  <c r="AC1276" i="3"/>
  <c r="AC1666" i="3"/>
  <c r="AB1666" i="3"/>
  <c r="AB1140" i="3"/>
  <c r="AC1140" i="3"/>
  <c r="V1320" i="3"/>
  <c r="W1320" i="3"/>
  <c r="AC738" i="3"/>
  <c r="AB738" i="3"/>
  <c r="W907" i="3"/>
  <c r="V907" i="3"/>
  <c r="AC507" i="3"/>
  <c r="AB507" i="3"/>
  <c r="AC1039" i="3"/>
  <c r="AB1039" i="3"/>
  <c r="W642" i="3"/>
  <c r="V642" i="3"/>
  <c r="AB1059" i="3"/>
  <c r="AC1059" i="3"/>
  <c r="AC688" i="3"/>
  <c r="AB688" i="3"/>
  <c r="W400" i="3"/>
  <c r="V400" i="3"/>
  <c r="AC93" i="3"/>
  <c r="AB93" i="3"/>
  <c r="AC615" i="3"/>
  <c r="AB615" i="3"/>
  <c r="AB772" i="3"/>
  <c r="AC772" i="3"/>
  <c r="AC200" i="3"/>
  <c r="AB200" i="3"/>
  <c r="AB862" i="3"/>
  <c r="AC862" i="3"/>
  <c r="AC542" i="3"/>
  <c r="AB542" i="3"/>
  <c r="V507" i="3"/>
  <c r="W507" i="3"/>
  <c r="AC1008" i="3"/>
  <c r="AB1008" i="3"/>
  <c r="V776" i="3"/>
  <c r="W776" i="3"/>
  <c r="W1372" i="3"/>
  <c r="V1372" i="3"/>
  <c r="AC818" i="3"/>
  <c r="AB818" i="3"/>
  <c r="AB1469" i="3"/>
  <c r="AC1469" i="3"/>
  <c r="W987" i="3"/>
  <c r="V987" i="3"/>
  <c r="AC514" i="3"/>
  <c r="AB514" i="3"/>
  <c r="AC744" i="3"/>
  <c r="AB744" i="3"/>
  <c r="AC921" i="3"/>
  <c r="AB921" i="3"/>
  <c r="AB491" i="3"/>
  <c r="AC491" i="3"/>
  <c r="AC1263" i="3"/>
  <c r="AB1263" i="3"/>
  <c r="W297" i="3"/>
  <c r="V297" i="3"/>
  <c r="AB888" i="3"/>
  <c r="AC888" i="3"/>
  <c r="AC114" i="3"/>
  <c r="AB114" i="3"/>
  <c r="V443" i="3"/>
  <c r="W443" i="3"/>
  <c r="W664" i="3"/>
  <c r="V664" i="3"/>
  <c r="W542" i="3"/>
  <c r="V542" i="3"/>
  <c r="V66" i="3"/>
  <c r="W66" i="3"/>
  <c r="AC821" i="3"/>
  <c r="AB821" i="3"/>
  <c r="V311" i="3"/>
  <c r="W311" i="3"/>
  <c r="V915" i="3"/>
  <c r="W915" i="3"/>
  <c r="V509" i="3"/>
  <c r="W509" i="3"/>
  <c r="AC174" i="3"/>
  <c r="AB174" i="3"/>
  <c r="W363" i="3"/>
  <c r="V363" i="3"/>
  <c r="W977" i="3"/>
  <c r="V977" i="3"/>
  <c r="AC4" i="3"/>
  <c r="AB4" i="3"/>
  <c r="V1239" i="3"/>
  <c r="W1239" i="3"/>
  <c r="AB1208" i="3"/>
  <c r="AC1208" i="3"/>
  <c r="V2115" i="3"/>
  <c r="W2115" i="3"/>
  <c r="W2261" i="3"/>
  <c r="V2261" i="3"/>
  <c r="W52" i="3"/>
  <c r="V52" i="3"/>
  <c r="W375" i="3"/>
  <c r="V375" i="3"/>
  <c r="V1714" i="3"/>
  <c r="W1714" i="3"/>
  <c r="AC274" i="3"/>
  <c r="AB274" i="3"/>
  <c r="AB1084" i="3"/>
  <c r="AC1084" i="3"/>
  <c r="AB1697" i="3"/>
  <c r="AC1697" i="3"/>
  <c r="V945" i="3"/>
  <c r="W945" i="3"/>
  <c r="AB1340" i="3"/>
  <c r="AC1340" i="3"/>
  <c r="AC1117" i="3"/>
  <c r="AB1117" i="3"/>
  <c r="V430" i="3"/>
  <c r="W430" i="3"/>
  <c r="AB1076" i="3"/>
  <c r="AC1076" i="3"/>
  <c r="W1483" i="3"/>
  <c r="V1483" i="3"/>
  <c r="AC1704" i="3"/>
  <c r="AB1704" i="3"/>
  <c r="W879" i="3"/>
  <c r="V879" i="3"/>
  <c r="W820" i="3"/>
  <c r="V820" i="3"/>
  <c r="W475" i="3"/>
  <c r="V475" i="3"/>
  <c r="W393" i="3"/>
  <c r="V393" i="3"/>
  <c r="AB6" i="3"/>
  <c r="AC6" i="3"/>
  <c r="AC1873" i="3"/>
  <c r="AB1873" i="3"/>
  <c r="AC506" i="3"/>
  <c r="AB506" i="3"/>
  <c r="AB629" i="3"/>
  <c r="AC629" i="3"/>
  <c r="AB206" i="3"/>
  <c r="AC206" i="3"/>
  <c r="AC649" i="3"/>
  <c r="AB649" i="3"/>
  <c r="AC1295" i="3"/>
  <c r="AB1295" i="3"/>
  <c r="W687" i="3"/>
  <c r="V687" i="3"/>
  <c r="W527" i="3"/>
  <c r="V527" i="3"/>
  <c r="AB1353" i="3"/>
  <c r="AC1353" i="3"/>
  <c r="AB856" i="3"/>
  <c r="AC856" i="3"/>
  <c r="AC325" i="3"/>
  <c r="AB325" i="3"/>
  <c r="V151" i="3"/>
  <c r="W151" i="3"/>
  <c r="V1387" i="3"/>
  <c r="W1387" i="3"/>
  <c r="V431" i="3"/>
  <c r="W431" i="3"/>
  <c r="V783" i="3"/>
  <c r="W783" i="3"/>
  <c r="W565" i="3"/>
  <c r="V565" i="3"/>
  <c r="AC985" i="3"/>
  <c r="AB985" i="3"/>
  <c r="AC691" i="3"/>
  <c r="AB691" i="3"/>
  <c r="AC298" i="3"/>
  <c r="AB298" i="3"/>
  <c r="W480" i="3"/>
  <c r="V480" i="3"/>
  <c r="W1062" i="3"/>
  <c r="V1062" i="3"/>
  <c r="AC18" i="3"/>
  <c r="AB18" i="3"/>
  <c r="V746" i="3"/>
  <c r="W746" i="3"/>
  <c r="W1257" i="3"/>
  <c r="V1257" i="3"/>
  <c r="AB397" i="3"/>
  <c r="AC397" i="3"/>
  <c r="V638" i="3"/>
  <c r="W638" i="3"/>
  <c r="V545" i="3"/>
  <c r="W545" i="3"/>
  <c r="AB616" i="3"/>
  <c r="AC616" i="3"/>
  <c r="W1655" i="3"/>
  <c r="V1655" i="3"/>
  <c r="AC633" i="3"/>
  <c r="AB633" i="3"/>
  <c r="AB442" i="3"/>
  <c r="AC442" i="3"/>
  <c r="V718" i="3"/>
  <c r="W718" i="3"/>
  <c r="AC1903" i="3"/>
  <c r="AB1903" i="3"/>
  <c r="AC833" i="3"/>
  <c r="AB833" i="3"/>
  <c r="W1059" i="3"/>
  <c r="V1059" i="3"/>
  <c r="V2415" i="3"/>
  <c r="W2415" i="3"/>
  <c r="AB355" i="3"/>
  <c r="AC355" i="3"/>
  <c r="W1248" i="3"/>
  <c r="V1248" i="3"/>
  <c r="AB793" i="3"/>
  <c r="AC793" i="3"/>
  <c r="V181" i="3"/>
  <c r="W181" i="3"/>
  <c r="V1123" i="3"/>
  <c r="W1123" i="3"/>
  <c r="AC266" i="3"/>
  <c r="AB266" i="3"/>
  <c r="V523" i="3"/>
  <c r="W523" i="3"/>
  <c r="AB742" i="3"/>
  <c r="AC742" i="3"/>
  <c r="AC1269" i="3"/>
  <c r="AB1269" i="3"/>
  <c r="AB861" i="3"/>
  <c r="AC861" i="3"/>
  <c r="AB1588" i="3"/>
  <c r="AC1588" i="3"/>
  <c r="AC1330" i="3"/>
  <c r="AB1330" i="3"/>
  <c r="AC617" i="3"/>
  <c r="AB617" i="3"/>
  <c r="AC2246" i="3"/>
  <c r="AB2246" i="3"/>
  <c r="W646" i="3"/>
  <c r="V646" i="3"/>
  <c r="AC653" i="3"/>
  <c r="AB653" i="3"/>
  <c r="AC906" i="3"/>
  <c r="AB906" i="3"/>
  <c r="V1112" i="3"/>
  <c r="W1112" i="3"/>
  <c r="V304" i="3"/>
  <c r="W304" i="3"/>
  <c r="AC2947" i="3"/>
  <c r="AB2947" i="3"/>
  <c r="W1463" i="3"/>
  <c r="V1463" i="3"/>
  <c r="W166" i="3"/>
  <c r="V166" i="3"/>
  <c r="AC764" i="3"/>
  <c r="AB764" i="3"/>
  <c r="AC98" i="3"/>
  <c r="AB98" i="3"/>
  <c r="V618" i="3"/>
  <c r="W618" i="3"/>
  <c r="AC871" i="3"/>
  <c r="AB871" i="3"/>
  <c r="AB173" i="3"/>
  <c r="AC173" i="3"/>
  <c r="W222" i="3"/>
  <c r="V222" i="3"/>
  <c r="V290" i="3"/>
  <c r="W290" i="3"/>
  <c r="AC1046" i="3"/>
  <c r="AB1046" i="3"/>
  <c r="AC395" i="3"/>
  <c r="AB395" i="3"/>
  <c r="AC495" i="3"/>
  <c r="AB495" i="3"/>
  <c r="V883" i="3"/>
  <c r="W883" i="3"/>
  <c r="AB922" i="3"/>
  <c r="AC922" i="3"/>
  <c r="AB372" i="3"/>
  <c r="AC372" i="3"/>
  <c r="V1278" i="3"/>
  <c r="W1278" i="3"/>
  <c r="W518" i="3"/>
  <c r="V518" i="3"/>
  <c r="AB868" i="3"/>
  <c r="AC868" i="3"/>
  <c r="AB2308" i="3"/>
  <c r="AC2308" i="3"/>
  <c r="AC740" i="3"/>
  <c r="AB740" i="3"/>
  <c r="W119" i="3"/>
  <c r="V119" i="3"/>
  <c r="AB1942" i="3"/>
  <c r="AC1942" i="3"/>
  <c r="AB149" i="3"/>
  <c r="AC149" i="3"/>
  <c r="W1043" i="3"/>
  <c r="V1043" i="3"/>
  <c r="AB33" i="3"/>
  <c r="AC33" i="3"/>
  <c r="V1262" i="3"/>
  <c r="W1262" i="3"/>
  <c r="AC313" i="3"/>
  <c r="AB313" i="3"/>
  <c r="AC790" i="3"/>
  <c r="AB790" i="3"/>
  <c r="AC38" i="3"/>
  <c r="AB38" i="3"/>
  <c r="AC2336" i="3"/>
  <c r="AB2336" i="3"/>
  <c r="AC1520" i="3"/>
  <c r="AB1520" i="3"/>
  <c r="W1070" i="3"/>
  <c r="V1070" i="3"/>
  <c r="V608" i="3"/>
  <c r="W608" i="3"/>
  <c r="AB964" i="3"/>
  <c r="AC964" i="3"/>
  <c r="AC1296" i="3"/>
  <c r="AB1296" i="3"/>
  <c r="W289" i="3"/>
  <c r="V289" i="3"/>
  <c r="AB767" i="3"/>
  <c r="AC767" i="3"/>
  <c r="AB197" i="3"/>
  <c r="AC197" i="3"/>
  <c r="W1287" i="3"/>
  <c r="V1287" i="3"/>
  <c r="AC882" i="3"/>
  <c r="AB882" i="3"/>
  <c r="AB1411" i="3"/>
  <c r="AC1411" i="3"/>
  <c r="AB157" i="3"/>
  <c r="AC157" i="3"/>
  <c r="AB30" i="3"/>
  <c r="AC30" i="3"/>
  <c r="AC1172" i="3"/>
  <c r="AB1172" i="3"/>
  <c r="AC56" i="3"/>
  <c r="AB56" i="3"/>
  <c r="AB762" i="3"/>
  <c r="AC762" i="3"/>
  <c r="AB910" i="3"/>
  <c r="AC910" i="3"/>
  <c r="AB328" i="3"/>
  <c r="AC328" i="3"/>
  <c r="V340" i="3"/>
  <c r="W340" i="3"/>
  <c r="AC872" i="3"/>
  <c r="AB872" i="3"/>
  <c r="AC572" i="3"/>
  <c r="AB572" i="3"/>
  <c r="AB1514" i="3"/>
  <c r="AC1514" i="3"/>
  <c r="W591" i="3"/>
  <c r="V591" i="3"/>
  <c r="AC269" i="3"/>
  <c r="AB269" i="3"/>
  <c r="AB1137" i="3"/>
  <c r="AC1137" i="3"/>
  <c r="AC1101" i="3"/>
  <c r="AB1101" i="3"/>
  <c r="W771" i="3"/>
  <c r="V771" i="3"/>
  <c r="AB1948" i="3"/>
  <c r="AC1948" i="3"/>
  <c r="AC2052" i="3"/>
  <c r="AB2052" i="3"/>
  <c r="W1612" i="3"/>
  <c r="V1612" i="3"/>
  <c r="AB2194" i="3"/>
  <c r="AC2194" i="3"/>
  <c r="AC422" i="3"/>
  <c r="AB422" i="3"/>
  <c r="V569" i="3"/>
  <c r="W569" i="3"/>
  <c r="V134" i="3"/>
  <c r="W134" i="3"/>
  <c r="AB632" i="3"/>
  <c r="AC632" i="3"/>
  <c r="AB76" i="3"/>
  <c r="AC76" i="3"/>
  <c r="V940" i="3"/>
  <c r="W940" i="3"/>
  <c r="W838" i="3"/>
  <c r="V838" i="3"/>
  <c r="V500" i="3"/>
  <c r="W500" i="3"/>
  <c r="AB989" i="3"/>
  <c r="AC989" i="3"/>
  <c r="W98" i="3"/>
  <c r="V98" i="3"/>
  <c r="AB1579" i="3"/>
  <c r="AC1579" i="3"/>
  <c r="V1571" i="3"/>
  <c r="W1571" i="3"/>
  <c r="AC988" i="3"/>
  <c r="AB988" i="3"/>
  <c r="V5" i="3"/>
  <c r="W5" i="3"/>
  <c r="AB648" i="3"/>
  <c r="AC648" i="3"/>
  <c r="AB791" i="3"/>
  <c r="AC791" i="3"/>
  <c r="AB1842" i="3"/>
  <c r="AC1842" i="3"/>
  <c r="AC846" i="3"/>
  <c r="AB846" i="3"/>
  <c r="AC1220" i="3"/>
  <c r="AB1220" i="3"/>
  <c r="AC573" i="3"/>
  <c r="AB573" i="3"/>
  <c r="W785" i="3"/>
  <c r="V785" i="3"/>
  <c r="AB703" i="3"/>
  <c r="AC703" i="3"/>
  <c r="AC469" i="3"/>
  <c r="AB469" i="3"/>
  <c r="W1254" i="3"/>
  <c r="V1254" i="3"/>
  <c r="W1540" i="3"/>
  <c r="V1540" i="3"/>
  <c r="V573" i="3"/>
  <c r="W573" i="3"/>
  <c r="AC855" i="3"/>
  <c r="AB855" i="3"/>
  <c r="V64" i="3"/>
  <c r="W64" i="3"/>
  <c r="AC333" i="3"/>
  <c r="AB333" i="3"/>
  <c r="W252" i="3"/>
  <c r="V252" i="3"/>
  <c r="W13" i="3"/>
  <c r="V13" i="3"/>
  <c r="AB1069" i="3"/>
  <c r="AC1069" i="3"/>
  <c r="W863" i="3"/>
  <c r="V863" i="3"/>
  <c r="W636" i="3"/>
  <c r="V636" i="3"/>
  <c r="V763" i="3"/>
  <c r="W763" i="3"/>
  <c r="AC537" i="3"/>
  <c r="AB537" i="3"/>
  <c r="AB677" i="3"/>
  <c r="AC677" i="3"/>
  <c r="V2076" i="3"/>
  <c r="W2076" i="3"/>
  <c r="AB321" i="3"/>
  <c r="AC321" i="3"/>
  <c r="W1353" i="3"/>
  <c r="V1353" i="3"/>
  <c r="V391" i="3"/>
  <c r="W391" i="3"/>
  <c r="W447" i="3"/>
  <c r="V447" i="3"/>
  <c r="AC2158" i="3"/>
  <c r="AB2158" i="3"/>
  <c r="AC21" i="3"/>
  <c r="AB21" i="3"/>
  <c r="AC69" i="3"/>
  <c r="AB69" i="3"/>
  <c r="W143" i="3"/>
  <c r="V143" i="3"/>
  <c r="V2081" i="3"/>
  <c r="W2081" i="3"/>
  <c r="V887" i="3"/>
  <c r="W887" i="3"/>
  <c r="AC99" i="3"/>
  <c r="AB99" i="3"/>
  <c r="V629" i="3"/>
  <c r="W629" i="3"/>
  <c r="W275" i="3"/>
  <c r="V275" i="3"/>
  <c r="W1223" i="3"/>
  <c r="V1223" i="3"/>
  <c r="AB777" i="3"/>
  <c r="AC777" i="3"/>
  <c r="AB579" i="3"/>
  <c r="AC579" i="3"/>
  <c r="AC91" i="3"/>
  <c r="AB91" i="3"/>
  <c r="W1136" i="3"/>
  <c r="V1136" i="3"/>
  <c r="W1941" i="3"/>
  <c r="V1941" i="3"/>
  <c r="AB2633" i="3"/>
  <c r="AC2633" i="3"/>
  <c r="AB423" i="3"/>
  <c r="AC423" i="3"/>
  <c r="AB129" i="3"/>
  <c r="AC129" i="3"/>
  <c r="AB1227" i="3"/>
  <c r="AC1227" i="3"/>
  <c r="V1474" i="3"/>
  <c r="W1474" i="3"/>
  <c r="AB1729" i="3"/>
  <c r="AC1729" i="3"/>
  <c r="W706" i="3"/>
  <c r="V706" i="3"/>
  <c r="AC1287" i="3"/>
  <c r="AB1287" i="3"/>
  <c r="AC379" i="3"/>
  <c r="AB379" i="3"/>
  <c r="V1006" i="3"/>
  <c r="W1006" i="3"/>
  <c r="AB1462" i="3"/>
  <c r="AC1462" i="3"/>
  <c r="W228" i="3"/>
  <c r="V228" i="3"/>
  <c r="AB585" i="3"/>
  <c r="AC585" i="3"/>
  <c r="V594" i="3"/>
  <c r="W594" i="3"/>
  <c r="AC830" i="3"/>
  <c r="AB830" i="3"/>
  <c r="V415" i="3"/>
  <c r="W415" i="3"/>
  <c r="AC646" i="3"/>
  <c r="AB646" i="3"/>
  <c r="AB1908" i="3"/>
  <c r="AC1908" i="3"/>
  <c r="AB679" i="3"/>
  <c r="AC679" i="3"/>
  <c r="AB2043" i="3"/>
  <c r="AC2043" i="3"/>
  <c r="AB220" i="3"/>
  <c r="AC220" i="3"/>
  <c r="AC1224" i="3"/>
  <c r="AB1224" i="3"/>
  <c r="AB28" i="3"/>
  <c r="AC28" i="3"/>
  <c r="W2702" i="3"/>
  <c r="V2702" i="3"/>
  <c r="AC1508" i="3"/>
  <c r="AB1508" i="3"/>
  <c r="W579" i="3"/>
  <c r="V579" i="3"/>
  <c r="AC16" i="3"/>
  <c r="AB16" i="3"/>
  <c r="AC290" i="3"/>
  <c r="AB290" i="3"/>
  <c r="W312" i="3"/>
  <c r="V312" i="3"/>
  <c r="W175" i="3"/>
  <c r="V175" i="3"/>
  <c r="AB907" i="3"/>
  <c r="AC907" i="3"/>
  <c r="V1944" i="3"/>
  <c r="W1944" i="3"/>
  <c r="W981" i="3"/>
  <c r="V981" i="3"/>
  <c r="AB1003" i="3"/>
  <c r="AC1003" i="3"/>
  <c r="V1001" i="3"/>
  <c r="W1001" i="3"/>
  <c r="AC870" i="3"/>
  <c r="AB870" i="3"/>
  <c r="AC1965" i="3"/>
  <c r="AB1965" i="3"/>
  <c r="S3334" i="3"/>
  <c r="AC550" i="3"/>
  <c r="AB550" i="3"/>
  <c r="W1556" i="3"/>
  <c r="V1556" i="3"/>
  <c r="AB1040" i="3"/>
  <c r="AC1040" i="3"/>
  <c r="AB786" i="3"/>
  <c r="AC786" i="3"/>
  <c r="W576" i="3"/>
  <c r="V576" i="3"/>
  <c r="AB1742" i="3"/>
  <c r="AC1742" i="3"/>
  <c r="AB2322" i="3"/>
  <c r="AC2322" i="3"/>
  <c r="AC971" i="3"/>
  <c r="AB971" i="3"/>
  <c r="AC827" i="3"/>
  <c r="AB827" i="3"/>
  <c r="V211" i="3"/>
  <c r="W211" i="3"/>
  <c r="V1132" i="3"/>
  <c r="W1132" i="3"/>
  <c r="AB781" i="3"/>
  <c r="AC781" i="3"/>
  <c r="AC426" i="3"/>
  <c r="AB426" i="3"/>
  <c r="AC228" i="3"/>
  <c r="AB228" i="3"/>
  <c r="V1060" i="3"/>
  <c r="W1060" i="3"/>
  <c r="AC886" i="3"/>
  <c r="AB886" i="3"/>
  <c r="AB979" i="3"/>
  <c r="AC979" i="3"/>
  <c r="AC1858" i="3"/>
  <c r="AB1858" i="3"/>
  <c r="AB2326" i="3"/>
  <c r="AC2326" i="3"/>
  <c r="V32" i="3"/>
  <c r="W32" i="3"/>
  <c r="V501" i="3"/>
  <c r="W501" i="3"/>
  <c r="AB179" i="3"/>
  <c r="AC179" i="3"/>
  <c r="AC123" i="3"/>
  <c r="AB123" i="3"/>
  <c r="AC340" i="3"/>
  <c r="AB340" i="3"/>
  <c r="AC1027" i="3"/>
  <c r="AB1027" i="3"/>
  <c r="V1360" i="3"/>
  <c r="W1360" i="3"/>
  <c r="V1343" i="3"/>
  <c r="W1343" i="3"/>
  <c r="W1561" i="3"/>
  <c r="V1561" i="3"/>
  <c r="AB522" i="3"/>
  <c r="AC522" i="3"/>
  <c r="W384" i="3"/>
  <c r="V384" i="3"/>
  <c r="W528" i="3"/>
  <c r="V528" i="3"/>
  <c r="AB1086" i="3"/>
  <c r="AC1086" i="3"/>
  <c r="V1083" i="3"/>
  <c r="W1083" i="3"/>
  <c r="AB516" i="3"/>
  <c r="AC516" i="3"/>
  <c r="AB1871" i="3"/>
  <c r="AC1871" i="3"/>
  <c r="AB1414" i="3"/>
  <c r="AC1414" i="3"/>
  <c r="AB166" i="3"/>
  <c r="AC166" i="3"/>
  <c r="AC251" i="3"/>
  <c r="AB251" i="3"/>
  <c r="W712" i="3"/>
  <c r="V712" i="3"/>
  <c r="AB330" i="3"/>
  <c r="AC330" i="3"/>
  <c r="V331" i="3"/>
  <c r="W331" i="3"/>
  <c r="AB810" i="3"/>
  <c r="AC810" i="3"/>
  <c r="W1877" i="3"/>
  <c r="V1877" i="3"/>
  <c r="W795" i="3"/>
  <c r="V795" i="3"/>
  <c r="V1770" i="3"/>
  <c r="W1770" i="3"/>
  <c r="AC312" i="3"/>
  <c r="AB312" i="3"/>
  <c r="AB1632" i="3"/>
  <c r="AC1632" i="3"/>
  <c r="AC535" i="3"/>
  <c r="AB535" i="3"/>
  <c r="AC621" i="3"/>
  <c r="AB621" i="3"/>
  <c r="W719" i="3"/>
  <c r="V719" i="3"/>
  <c r="W670" i="3"/>
  <c r="V670" i="3"/>
  <c r="V224" i="3"/>
  <c r="W224" i="3"/>
  <c r="AB2030" i="3"/>
  <c r="AC2030" i="3"/>
  <c r="AC1686" i="3"/>
  <c r="AB1686" i="3"/>
  <c r="AB1079" i="3"/>
  <c r="AC1079" i="3"/>
  <c r="AB669" i="3"/>
  <c r="AC669" i="3"/>
  <c r="AB70" i="3"/>
  <c r="AC70" i="3"/>
  <c r="AC994" i="3"/>
  <c r="AB994" i="3"/>
  <c r="W330" i="3"/>
  <c r="V330" i="3"/>
  <c r="AB424" i="3"/>
  <c r="AC424" i="3"/>
  <c r="W239" i="3"/>
  <c r="V239" i="3"/>
  <c r="W1312" i="3"/>
  <c r="V1312" i="3"/>
  <c r="W1737" i="3"/>
  <c r="V1737" i="3"/>
  <c r="AC1061" i="3"/>
  <c r="AB1061" i="3"/>
  <c r="AC1000" i="3"/>
  <c r="AB1000" i="3"/>
  <c r="AB296" i="3"/>
  <c r="AC296" i="3"/>
  <c r="AC659" i="3"/>
  <c r="AB659" i="3"/>
  <c r="AB1985" i="3"/>
  <c r="AC1985" i="3"/>
  <c r="AB196" i="3"/>
  <c r="AC196" i="3"/>
  <c r="AC554" i="3"/>
  <c r="AB554" i="3"/>
  <c r="V1110" i="3"/>
  <c r="W1110" i="3"/>
  <c r="AC134" i="3"/>
  <c r="AB134" i="3"/>
  <c r="V286" i="3"/>
  <c r="W286" i="3"/>
  <c r="AC1784" i="3"/>
  <c r="AB1784" i="3"/>
  <c r="AB1749" i="3"/>
  <c r="AC1749" i="3"/>
  <c r="AB1536" i="3"/>
  <c r="AC1536" i="3"/>
  <c r="V791" i="3"/>
  <c r="W791" i="3"/>
  <c r="AB68" i="3"/>
  <c r="AC68" i="3"/>
  <c r="V1285" i="3"/>
  <c r="W1285" i="3"/>
  <c r="AC394" i="3"/>
  <c r="AB394" i="3"/>
  <c r="W661" i="3"/>
  <c r="V661" i="3"/>
  <c r="V132" i="3"/>
  <c r="W132" i="3"/>
  <c r="AB482" i="3"/>
  <c r="AC482" i="3"/>
  <c r="V1550" i="3"/>
  <c r="W1550" i="3"/>
  <c r="W725" i="3"/>
  <c r="V725" i="3"/>
  <c r="AC437" i="3"/>
  <c r="AB437" i="3"/>
  <c r="V740" i="3"/>
  <c r="W740" i="3"/>
  <c r="AB678" i="3"/>
  <c r="AC678" i="3"/>
  <c r="W1041" i="3"/>
  <c r="V1041" i="3"/>
  <c r="AC247" i="3"/>
  <c r="AB247" i="3"/>
  <c r="V826" i="3"/>
  <c r="W826" i="3"/>
  <c r="AC373" i="3"/>
  <c r="AB373" i="3"/>
  <c r="V1476" i="3"/>
  <c r="W1476" i="3"/>
  <c r="V909" i="3"/>
  <c r="W909" i="3"/>
  <c r="AC2152" i="3"/>
  <c r="AB2152" i="3"/>
  <c r="AC784" i="3"/>
  <c r="AB784" i="3"/>
  <c r="AC492" i="3"/>
  <c r="AB492" i="3"/>
  <c r="AB161" i="3"/>
  <c r="AC161" i="3"/>
  <c r="V236" i="3"/>
  <c r="W236" i="3"/>
  <c r="AB2967" i="3"/>
  <c r="AC2967" i="3"/>
  <c r="AC1316" i="3"/>
  <c r="AB1316" i="3"/>
  <c r="AB1479" i="3"/>
  <c r="AC1479" i="3"/>
  <c r="AC931" i="3"/>
  <c r="AB931" i="3"/>
  <c r="AC213" i="3"/>
  <c r="AB213" i="3"/>
  <c r="V1311" i="3"/>
  <c r="W1311" i="3"/>
  <c r="AB875" i="3"/>
  <c r="AC875" i="3"/>
  <c r="V390" i="3"/>
  <c r="W390" i="3"/>
  <c r="AC1865" i="3"/>
  <c r="AB1865" i="3"/>
  <c r="W409" i="3"/>
  <c r="V409" i="3"/>
  <c r="AC2031" i="3"/>
  <c r="AB2031" i="3"/>
  <c r="AB652" i="3"/>
  <c r="AC652" i="3"/>
  <c r="AC1024" i="3"/>
  <c r="AB1024" i="3"/>
  <c r="AC1128" i="3"/>
  <c r="AB1128" i="3"/>
  <c r="AC768" i="3"/>
  <c r="AB768" i="3"/>
  <c r="V256" i="3"/>
  <c r="W256" i="3"/>
  <c r="AB1593" i="3"/>
  <c r="AC1593" i="3"/>
  <c r="W358" i="3"/>
  <c r="V358" i="3"/>
  <c r="AC839" i="3"/>
  <c r="AB839" i="3"/>
  <c r="W496" i="3"/>
  <c r="V496" i="3"/>
  <c r="V96" i="3"/>
  <c r="W96" i="3"/>
  <c r="V1403" i="3"/>
  <c r="W1403" i="3"/>
  <c r="AC307" i="3"/>
  <c r="AB307" i="3"/>
  <c r="AB526" i="3"/>
  <c r="AC526" i="3"/>
  <c r="W437" i="3"/>
  <c r="V437" i="3"/>
  <c r="AC455" i="3"/>
  <c r="AB455" i="3"/>
  <c r="AB1313" i="3"/>
  <c r="AC1313" i="3"/>
  <c r="AB310" i="3"/>
  <c r="AC310" i="3"/>
  <c r="V536" i="3"/>
  <c r="W536" i="3"/>
  <c r="AB1038" i="3"/>
  <c r="AC1038" i="3"/>
  <c r="AB560" i="3"/>
  <c r="AC560" i="3"/>
  <c r="AB798" i="3"/>
  <c r="AC798" i="3"/>
  <c r="AC57" i="3"/>
  <c r="AB57" i="3"/>
  <c r="V386" i="3"/>
  <c r="W386" i="3"/>
  <c r="AB172" i="3"/>
  <c r="AC172" i="3"/>
  <c r="AC259" i="3"/>
  <c r="AB259" i="3"/>
  <c r="AB927" i="3"/>
  <c r="AC927" i="3"/>
  <c r="AC5" i="3"/>
  <c r="AB5" i="3"/>
  <c r="V628" i="3"/>
  <c r="W628" i="3"/>
  <c r="AC1995" i="3"/>
  <c r="AB1995" i="3"/>
  <c r="W884" i="3"/>
  <c r="V884" i="3"/>
  <c r="V149" i="3"/>
  <c r="W149" i="3"/>
  <c r="AC690" i="3"/>
  <c r="AB690" i="3"/>
  <c r="AC586" i="3"/>
  <c r="AB586" i="3"/>
  <c r="AC2165" i="3"/>
  <c r="AB2165" i="3"/>
  <c r="AB1307" i="3"/>
  <c r="AC1307" i="3"/>
  <c r="W943" i="3"/>
  <c r="V943" i="3"/>
  <c r="AB1265" i="3"/>
  <c r="AC1265" i="3"/>
  <c r="AB135" i="3"/>
  <c r="AC135" i="3"/>
  <c r="W37" i="3"/>
  <c r="V37" i="3"/>
  <c r="AB705" i="3"/>
  <c r="AC705" i="3"/>
  <c r="W753" i="3"/>
  <c r="V753" i="3"/>
  <c r="AB944" i="3"/>
  <c r="AC944" i="3"/>
  <c r="AB1818" i="3"/>
  <c r="AC1818" i="3"/>
  <c r="AC730" i="3"/>
  <c r="AB730" i="3"/>
  <c r="W348" i="3"/>
  <c r="V348" i="3"/>
  <c r="V534" i="3"/>
  <c r="W534" i="3"/>
  <c r="AC519" i="3"/>
  <c r="AB519" i="3"/>
  <c r="AC107" i="3"/>
  <c r="AB107" i="3"/>
  <c r="AB43" i="3"/>
  <c r="AC43" i="3"/>
  <c r="V1642" i="3"/>
  <c r="W1642" i="3"/>
  <c r="W1324" i="3"/>
  <c r="V1324" i="3"/>
  <c r="W354" i="3"/>
  <c r="V354" i="3"/>
  <c r="V451" i="3"/>
  <c r="W451" i="3"/>
  <c r="W426" i="3"/>
  <c r="V426" i="3"/>
  <c r="W79" i="3"/>
  <c r="V79" i="3"/>
  <c r="W247" i="3"/>
  <c r="V247" i="3"/>
  <c r="AC392" i="3"/>
  <c r="AB392" i="3"/>
  <c r="AC1289" i="3"/>
  <c r="AB1289" i="3"/>
  <c r="AC2113" i="3"/>
  <c r="AB2113" i="3"/>
  <c r="AB1634" i="3"/>
  <c r="AC1634" i="3"/>
  <c r="AB17" i="3"/>
  <c r="AC17" i="3"/>
  <c r="AC513" i="3"/>
  <c r="AB513" i="3"/>
  <c r="V559" i="3"/>
  <c r="W559" i="3"/>
  <c r="AC1476" i="3"/>
  <c r="AB1476" i="3"/>
  <c r="V744" i="3"/>
  <c r="W744" i="3"/>
  <c r="W1950" i="3"/>
  <c r="V1950" i="3"/>
  <c r="AB884" i="3"/>
  <c r="AC884" i="3"/>
  <c r="W1020" i="3"/>
  <c r="V1020" i="3"/>
  <c r="AC1391" i="3"/>
  <c r="AB1391" i="3"/>
  <c r="AB1045" i="3"/>
  <c r="AC1045" i="3"/>
  <c r="W164" i="3"/>
  <c r="V164" i="3"/>
  <c r="V2222" i="3"/>
  <c r="W2222" i="3"/>
  <c r="AB826" i="3"/>
  <c r="AC826" i="3"/>
  <c r="V2406" i="3"/>
  <c r="W2406" i="3"/>
  <c r="AB2057" i="3"/>
  <c r="AC2057" i="3"/>
  <c r="AB1233" i="3"/>
  <c r="AC1233" i="3"/>
  <c r="AB929" i="3"/>
  <c r="AC929" i="3"/>
  <c r="V900" i="3"/>
  <c r="W900" i="3"/>
  <c r="AC203" i="3"/>
  <c r="AB203" i="3"/>
  <c r="AB433" i="3"/>
  <c r="AC433" i="3"/>
  <c r="AB918" i="3"/>
  <c r="AC918" i="3"/>
  <c r="V421" i="3"/>
  <c r="W421" i="3"/>
  <c r="W1522" i="3"/>
  <c r="V1522" i="3"/>
  <c r="AC1201" i="3"/>
  <c r="AB1201" i="3"/>
  <c r="V1151" i="3"/>
  <c r="W1151" i="3"/>
  <c r="AC938" i="3"/>
  <c r="AB938" i="3"/>
  <c r="V377" i="3"/>
  <c r="W377" i="3"/>
  <c r="AB644" i="3"/>
  <c r="AC644" i="3"/>
  <c r="W775" i="3"/>
  <c r="V775" i="3"/>
  <c r="W141" i="3"/>
  <c r="V141" i="3"/>
  <c r="AB1130" i="3"/>
  <c r="AC1130" i="3"/>
  <c r="V535" i="3"/>
  <c r="W535" i="3"/>
  <c r="AC74" i="3"/>
  <c r="AB74" i="3"/>
  <c r="AC575" i="3"/>
  <c r="AB575" i="3"/>
  <c r="W1126" i="3"/>
  <c r="V1126" i="3"/>
  <c r="AB1319" i="3"/>
  <c r="AC1319" i="3"/>
  <c r="V1684" i="3"/>
  <c r="W1684" i="3"/>
  <c r="W2155" i="3"/>
  <c r="V2155" i="3"/>
  <c r="AB1471" i="3"/>
  <c r="AC1471" i="3"/>
  <c r="AC548" i="3"/>
  <c r="AB548" i="3"/>
  <c r="V1267" i="3"/>
  <c r="W1267" i="3"/>
  <c r="W440" i="3"/>
  <c r="V440" i="3"/>
  <c r="AB1465" i="3"/>
  <c r="AC1465" i="3"/>
  <c r="W739" i="3"/>
  <c r="V739" i="3"/>
  <c r="W142" i="3"/>
  <c r="V142" i="3"/>
  <c r="AB1802" i="3"/>
  <c r="AC1802" i="3"/>
  <c r="AC75" i="3"/>
  <c r="AB75" i="3"/>
  <c r="AB647" i="3"/>
  <c r="AC647" i="3"/>
  <c r="W1193" i="3"/>
  <c r="V1193" i="3"/>
  <c r="W2599" i="3"/>
  <c r="V2599" i="3"/>
  <c r="AC431" i="3"/>
  <c r="AB431" i="3"/>
  <c r="AC2028" i="3"/>
  <c r="AB2028" i="3"/>
  <c r="W1146" i="3"/>
  <c r="V1146" i="3"/>
  <c r="AB1637" i="3"/>
  <c r="AC1637" i="3"/>
  <c r="W836" i="3"/>
  <c r="V836" i="3"/>
  <c r="W126" i="3"/>
  <c r="V126" i="3"/>
  <c r="AB1042" i="3"/>
  <c r="AC1042" i="3"/>
  <c r="AC1129" i="3"/>
  <c r="AB1129" i="3"/>
  <c r="AC1571" i="3"/>
  <c r="AB1571" i="3"/>
  <c r="AC2117" i="3"/>
  <c r="AB2117" i="3"/>
  <c r="AB529" i="3"/>
  <c r="AC529" i="3"/>
  <c r="W1398" i="3"/>
  <c r="V1398" i="3"/>
  <c r="W1388" i="3"/>
  <c r="V1388" i="3"/>
  <c r="W140" i="3"/>
  <c r="V140" i="3"/>
  <c r="AB1577" i="3"/>
  <c r="AC1577" i="3"/>
  <c r="AB883" i="3"/>
  <c r="AC883" i="3"/>
  <c r="V1149" i="3"/>
  <c r="W1149" i="3"/>
  <c r="AB2186" i="3"/>
  <c r="AC2186" i="3"/>
  <c r="W1399" i="3"/>
  <c r="V1399" i="3"/>
  <c r="AB1773" i="3"/>
  <c r="AC1773" i="3"/>
  <c r="AB19" i="3"/>
  <c r="AC19" i="3"/>
  <c r="V2061" i="3"/>
  <c r="W2061" i="3"/>
  <c r="AC911" i="3"/>
  <c r="AB911" i="3"/>
  <c r="W2480" i="3"/>
  <c r="V2480" i="3"/>
  <c r="W1161" i="3"/>
  <c r="V1161" i="3"/>
  <c r="AC184" i="3"/>
  <c r="AB184" i="3"/>
  <c r="V106" i="3"/>
  <c r="W106" i="3"/>
  <c r="W62" i="3"/>
  <c r="V62" i="3"/>
  <c r="AC3112" i="3"/>
  <c r="AB3112" i="3"/>
  <c r="W425" i="3"/>
  <c r="V425" i="3"/>
  <c r="V614" i="3"/>
  <c r="W614" i="3"/>
  <c r="AB1426" i="3"/>
  <c r="AC1426" i="3"/>
  <c r="AB976" i="3"/>
  <c r="AC976" i="3"/>
  <c r="W1412" i="3"/>
  <c r="V1412" i="3"/>
  <c r="V1669" i="3"/>
  <c r="W1669" i="3"/>
  <c r="W472" i="3"/>
  <c r="V472" i="3"/>
  <c r="W921" i="3"/>
  <c r="V921" i="3"/>
  <c r="AB1327" i="3"/>
  <c r="AC1327" i="3"/>
  <c r="W392" i="3"/>
  <c r="V392" i="3"/>
  <c r="AC1023" i="3"/>
  <c r="AB1023" i="3"/>
  <c r="AC302" i="3"/>
  <c r="AB302" i="3"/>
  <c r="V231" i="3"/>
  <c r="W231" i="3"/>
  <c r="AB941" i="3"/>
  <c r="AC941" i="3"/>
  <c r="AB984" i="3"/>
  <c r="AC984" i="3"/>
  <c r="AC834" i="3"/>
  <c r="AB834" i="3"/>
  <c r="AB812" i="3"/>
  <c r="AC812" i="3"/>
  <c r="AC1163" i="3"/>
  <c r="AB1163" i="3"/>
  <c r="V807" i="3"/>
  <c r="W807" i="3"/>
  <c r="W621" i="3"/>
  <c r="V621" i="3"/>
  <c r="AC2520" i="3"/>
  <c r="AB2520" i="3"/>
  <c r="W1229" i="3"/>
  <c r="V1229" i="3"/>
  <c r="AC101" i="3"/>
  <c r="AB101" i="3"/>
  <c r="W469" i="3"/>
  <c r="V469" i="3"/>
  <c r="AC51" i="3"/>
  <c r="AB51" i="3"/>
  <c r="AC838" i="3"/>
  <c r="AB838" i="3"/>
  <c r="V1783" i="3"/>
  <c r="W1783" i="3"/>
  <c r="W871" i="3"/>
  <c r="V871" i="3"/>
  <c r="W1381" i="3"/>
  <c r="V1381" i="3"/>
  <c r="V1128" i="3"/>
  <c r="W1128" i="3"/>
  <c r="AB1314" i="3"/>
  <c r="AC1314" i="3"/>
  <c r="V99" i="3"/>
  <c r="W99" i="3"/>
  <c r="W146" i="3"/>
  <c r="V146" i="3"/>
  <c r="AC556" i="3"/>
  <c r="AB556" i="3"/>
  <c r="V388" i="3"/>
  <c r="W388" i="3"/>
  <c r="V2634" i="3"/>
  <c r="W2634" i="3"/>
  <c r="AC489" i="3"/>
  <c r="AB489" i="3"/>
  <c r="AC2287" i="3"/>
  <c r="AB2287" i="3"/>
  <c r="V488" i="3"/>
  <c r="W488" i="3"/>
  <c r="AC384" i="3"/>
  <c r="AB384" i="3"/>
  <c r="AC2058" i="3"/>
  <c r="AB2058" i="3"/>
  <c r="W714" i="3"/>
  <c r="V714" i="3"/>
  <c r="AB743" i="3"/>
  <c r="AC743" i="3"/>
  <c r="AC622" i="3"/>
  <c r="AB622" i="3"/>
  <c r="AB949" i="3"/>
  <c r="AC949" i="3"/>
  <c r="V2977" i="3"/>
  <c r="W2977" i="3"/>
  <c r="AB2949" i="3"/>
  <c r="AC2949" i="3"/>
  <c r="AC450" i="3"/>
  <c r="AB450" i="3"/>
  <c r="AB2127" i="3"/>
  <c r="AC2127" i="3"/>
  <c r="V1641" i="3"/>
  <c r="W1641" i="3"/>
  <c r="W1266" i="3"/>
  <c r="V1266" i="3"/>
  <c r="AC1408" i="3"/>
  <c r="AB1408" i="3"/>
  <c r="AB766" i="3"/>
  <c r="AC766" i="3"/>
  <c r="V324" i="3"/>
  <c r="W324" i="3"/>
  <c r="V1730" i="3"/>
  <c r="W1730" i="3"/>
  <c r="AC835" i="3"/>
  <c r="AB835" i="3"/>
  <c r="AB755" i="3"/>
  <c r="AC755" i="3"/>
  <c r="W1115" i="3"/>
  <c r="V1115" i="3"/>
  <c r="V2171" i="3"/>
  <c r="W2171" i="3"/>
  <c r="AC159" i="3"/>
  <c r="AB159" i="3"/>
  <c r="AC780" i="3"/>
  <c r="AB780" i="3"/>
  <c r="AB222" i="3"/>
  <c r="AC222" i="3"/>
  <c r="W1207" i="3"/>
  <c r="V1207" i="3"/>
  <c r="W1570" i="3"/>
  <c r="V1570" i="3"/>
  <c r="AB1720" i="3"/>
  <c r="AC1720" i="3"/>
  <c r="V734" i="3"/>
  <c r="W734" i="3"/>
  <c r="V1517" i="3"/>
  <c r="W1517" i="3"/>
  <c r="V190" i="3"/>
  <c r="W190" i="3"/>
  <c r="AB250" i="3"/>
  <c r="AC250" i="3"/>
  <c r="W1908" i="3"/>
  <c r="V1908" i="3"/>
  <c r="W2918" i="3"/>
  <c r="V2918" i="3"/>
  <c r="AB2623" i="3"/>
  <c r="AC2623" i="3"/>
  <c r="AB2888" i="3"/>
  <c r="AC2888" i="3"/>
  <c r="AC104" i="3"/>
  <c r="AB104" i="3"/>
  <c r="V1812" i="3"/>
  <c r="W1812" i="3"/>
  <c r="AC1120" i="3"/>
  <c r="AB1120" i="3"/>
  <c r="V395" i="3"/>
  <c r="W395" i="3"/>
  <c r="AC1099" i="3"/>
  <c r="AB1099" i="3"/>
  <c r="AC399" i="3"/>
  <c r="AB399" i="3"/>
  <c r="AB598" i="3"/>
  <c r="AC598" i="3"/>
  <c r="V1985" i="3"/>
  <c r="W1985" i="3"/>
  <c r="AB1993" i="3"/>
  <c r="AC1993" i="3"/>
  <c r="W1135" i="3"/>
  <c r="V1135" i="3"/>
  <c r="AB1630" i="3"/>
  <c r="AC1630" i="3"/>
  <c r="AC1238" i="3"/>
  <c r="AB1238" i="3"/>
  <c r="W660" i="3"/>
  <c r="V660" i="3"/>
  <c r="V1330" i="3"/>
  <c r="W1330" i="3"/>
  <c r="AC2525" i="3"/>
  <c r="AB2525" i="3"/>
  <c r="W656" i="3"/>
  <c r="V656" i="3"/>
  <c r="V1933" i="3"/>
  <c r="W1933" i="3"/>
  <c r="AC779" i="3"/>
  <c r="AB779" i="3"/>
  <c r="AB1628" i="3"/>
  <c r="AC1628" i="3"/>
  <c r="W337" i="3"/>
  <c r="V337" i="3"/>
  <c r="AB186" i="3"/>
  <c r="AC186" i="3"/>
  <c r="AB1544" i="3"/>
  <c r="AC1544" i="3"/>
  <c r="AB1293" i="3"/>
  <c r="AC1293" i="3"/>
  <c r="AB1258" i="3"/>
  <c r="AC1258" i="3"/>
  <c r="V235" i="3"/>
  <c r="W235" i="3"/>
  <c r="AB805" i="3"/>
  <c r="AC805" i="3"/>
  <c r="V1498" i="3"/>
  <c r="W1498" i="3"/>
  <c r="AB635" i="3"/>
  <c r="AC635" i="3"/>
  <c r="V1087" i="3"/>
  <c r="W1087" i="3"/>
  <c r="AC958" i="3"/>
  <c r="AB958" i="3"/>
  <c r="V1923" i="3"/>
  <c r="W1923" i="3"/>
  <c r="AB35" i="3"/>
  <c r="AC35" i="3"/>
  <c r="AC1246" i="3"/>
  <c r="AB1246" i="3"/>
  <c r="AC105" i="3"/>
  <c r="AB105" i="3"/>
  <c r="AC2167" i="3"/>
  <c r="AB2167" i="3"/>
  <c r="AB1232" i="3"/>
  <c r="AC1232" i="3"/>
  <c r="V2054" i="3"/>
  <c r="W2054" i="3"/>
  <c r="AB63" i="3"/>
  <c r="AC63" i="3"/>
  <c r="AC110" i="3"/>
  <c r="AB110" i="3"/>
  <c r="AC973" i="3"/>
  <c r="AB973" i="3"/>
  <c r="AC1156" i="3"/>
  <c r="AB1156" i="3"/>
  <c r="W2130" i="3"/>
  <c r="V2130" i="3"/>
  <c r="AC1968" i="3"/>
  <c r="AB1968" i="3"/>
  <c r="W2200" i="3"/>
  <c r="V2200" i="3"/>
  <c r="AC1326" i="3"/>
  <c r="AB1326" i="3"/>
  <c r="V825" i="3"/>
  <c r="W825" i="3"/>
  <c r="V2477" i="3"/>
  <c r="W2477" i="3"/>
  <c r="AB479" i="3"/>
  <c r="AC479" i="3"/>
  <c r="V191" i="3"/>
  <c r="W191" i="3"/>
  <c r="AB11" i="3"/>
  <c r="AC11" i="3"/>
  <c r="W2213" i="3"/>
  <c r="V2213" i="3"/>
  <c r="V1096" i="3"/>
  <c r="W1096" i="3"/>
  <c r="V913" i="3"/>
  <c r="W913" i="3"/>
  <c r="AB2197" i="3"/>
  <c r="AC2197" i="3"/>
  <c r="AB897" i="3"/>
  <c r="AC897" i="3"/>
  <c r="AB327" i="3"/>
  <c r="AC327" i="3"/>
  <c r="AB1215" i="3"/>
  <c r="AC1215" i="3"/>
  <c r="W1224" i="3"/>
  <c r="V1224" i="3"/>
  <c r="W1621" i="3"/>
  <c r="V1621" i="3"/>
  <c r="V793" i="3"/>
  <c r="W793" i="3"/>
  <c r="AB905" i="3"/>
  <c r="AC905" i="3"/>
  <c r="AB771" i="3"/>
  <c r="AC771" i="3"/>
  <c r="W859" i="3"/>
  <c r="V859" i="3"/>
  <c r="W1766" i="3"/>
  <c r="V1766" i="3"/>
  <c r="AB808" i="3"/>
  <c r="AC808" i="3"/>
  <c r="AB241" i="3"/>
  <c r="AC241" i="3"/>
  <c r="AC1132" i="3"/>
  <c r="AB1132" i="3"/>
  <c r="AC1534" i="3"/>
  <c r="AB1534" i="3"/>
  <c r="W578" i="3"/>
  <c r="V578" i="3"/>
  <c r="AB64" i="3"/>
  <c r="AC64" i="3"/>
  <c r="V973" i="3"/>
  <c r="W973" i="3"/>
  <c r="AB141" i="3"/>
  <c r="AC141" i="3"/>
  <c r="AB667" i="3"/>
  <c r="AC667" i="3"/>
  <c r="V1302" i="3"/>
  <c r="W1302" i="3"/>
  <c r="AC511" i="3"/>
  <c r="AB511" i="3"/>
  <c r="AB787" i="3"/>
  <c r="AC787" i="3"/>
  <c r="V1286" i="3"/>
  <c r="W1286" i="3"/>
  <c r="W709" i="3"/>
  <c r="V709" i="3"/>
  <c r="AB966" i="3"/>
  <c r="AC966" i="3"/>
  <c r="AC2392" i="3"/>
  <c r="AB2392" i="3"/>
  <c r="AB1018" i="3"/>
  <c r="AC1018" i="3"/>
  <c r="W7" i="3"/>
  <c r="V7" i="3"/>
  <c r="W689" i="3"/>
  <c r="V689" i="3"/>
  <c r="V2803" i="3"/>
  <c r="W2803" i="3"/>
  <c r="W1975" i="3"/>
  <c r="V1975" i="3"/>
  <c r="V674" i="3"/>
  <c r="W674" i="3"/>
  <c r="AC1495" i="3"/>
  <c r="AB1495" i="3"/>
  <c r="W958" i="3"/>
  <c r="V958" i="3"/>
  <c r="V328" i="3"/>
  <c r="W328" i="3"/>
  <c r="AC279" i="3"/>
  <c r="AB279" i="3"/>
  <c r="V1776" i="3"/>
  <c r="W1776" i="3"/>
  <c r="AB400" i="3"/>
  <c r="AC400" i="3"/>
  <c r="V1395" i="3"/>
  <c r="W1395" i="3"/>
  <c r="AC829" i="3"/>
  <c r="AB829" i="3"/>
  <c r="AB428" i="3"/>
  <c r="AC428" i="3"/>
  <c r="AB1864" i="3"/>
  <c r="AC1864" i="3"/>
  <c r="W897" i="3"/>
  <c r="V897" i="3"/>
  <c r="AB1159" i="3"/>
  <c r="AC1159" i="3"/>
  <c r="V159" i="3"/>
  <c r="W159" i="3"/>
  <c r="AC1083" i="3"/>
  <c r="AB1083" i="3"/>
  <c r="V571" i="3"/>
  <c r="W571" i="3"/>
  <c r="V607" i="3"/>
  <c r="W607" i="3"/>
  <c r="AB1404" i="3"/>
  <c r="AC1404" i="3"/>
  <c r="AC376" i="3"/>
  <c r="AB376" i="3"/>
  <c r="AC1557" i="3"/>
  <c r="AB1557" i="3"/>
  <c r="V566" i="3"/>
  <c r="W566" i="3"/>
  <c r="AB226" i="3"/>
  <c r="AC226" i="3"/>
  <c r="V1796" i="3"/>
  <c r="W1796" i="3"/>
  <c r="W654" i="3"/>
  <c r="V654" i="3"/>
  <c r="AB242" i="3"/>
  <c r="AC242" i="3"/>
  <c r="AC1547" i="3"/>
  <c r="AB1547" i="3"/>
  <c r="V2953" i="3"/>
  <c r="W2953" i="3"/>
  <c r="V801" i="3"/>
  <c r="W801" i="3"/>
  <c r="W813" i="3"/>
  <c r="V813" i="3"/>
  <c r="V599" i="3"/>
  <c r="W599" i="3"/>
  <c r="W2111" i="3"/>
  <c r="V2111" i="3"/>
  <c r="W1547" i="3"/>
  <c r="V1547" i="3"/>
  <c r="AC2915" i="3"/>
  <c r="AB2915" i="3"/>
  <c r="V2036" i="3"/>
  <c r="W2036" i="3"/>
  <c r="AC2494" i="3"/>
  <c r="AB2494" i="3"/>
  <c r="W2846" i="3"/>
  <c r="V2846" i="3"/>
  <c r="AC1161" i="3"/>
  <c r="AB1161" i="3"/>
  <c r="W261" i="3"/>
  <c r="V261" i="3"/>
  <c r="W2327" i="3"/>
  <c r="V2327" i="3"/>
  <c r="AC758" i="3"/>
  <c r="AB758" i="3"/>
  <c r="AC1591" i="3"/>
  <c r="AB1591" i="3"/>
  <c r="AC318" i="3"/>
  <c r="AB318" i="3"/>
  <c r="W704" i="3"/>
  <c r="V704" i="3"/>
  <c r="V203" i="3"/>
  <c r="W203" i="3"/>
  <c r="AB1014" i="3"/>
  <c r="AC1014" i="3"/>
  <c r="W824" i="3"/>
  <c r="V824" i="3"/>
  <c r="AC903" i="3"/>
  <c r="AB903" i="3"/>
  <c r="AB2299" i="3"/>
  <c r="AC2299" i="3"/>
  <c r="AC517" i="3"/>
  <c r="AB517" i="3"/>
  <c r="V264" i="3"/>
  <c r="W264" i="3"/>
  <c r="AB305" i="3"/>
  <c r="AC305" i="3"/>
  <c r="AC696" i="3"/>
  <c r="AB696" i="3"/>
  <c r="V587" i="3"/>
  <c r="W587" i="3"/>
  <c r="V1145" i="3"/>
  <c r="W1145" i="3"/>
  <c r="AB2941" i="3"/>
  <c r="AC2941" i="3"/>
  <c r="AB1354" i="3"/>
  <c r="AC1354" i="3"/>
  <c r="AC1197" i="3"/>
  <c r="AB1197" i="3"/>
  <c r="AB806" i="3"/>
  <c r="AC806" i="3"/>
  <c r="AC953" i="3"/>
  <c r="AB953" i="3"/>
  <c r="AC210" i="3"/>
  <c r="AB210" i="3"/>
  <c r="AC187" i="3"/>
  <c r="AB187" i="3"/>
  <c r="AB1405" i="3"/>
  <c r="AC1405" i="3"/>
  <c r="W1864" i="3"/>
  <c r="V1864" i="3"/>
  <c r="AC249" i="3"/>
  <c r="AB249" i="3"/>
  <c r="AC367" i="3"/>
  <c r="AB367" i="3"/>
  <c r="AB1532" i="3"/>
  <c r="AC1532" i="3"/>
  <c r="AB181" i="3"/>
  <c r="AC181" i="3"/>
  <c r="AB1449" i="3"/>
  <c r="AC1449" i="3"/>
  <c r="AB544" i="3"/>
  <c r="AC544" i="3"/>
  <c r="AB115" i="3"/>
  <c r="AC115" i="3"/>
  <c r="AC1196" i="3"/>
  <c r="AB1196" i="3"/>
  <c r="W655" i="3"/>
  <c r="V655" i="3"/>
  <c r="AB909" i="3"/>
  <c r="AC909" i="3"/>
  <c r="W1789" i="3"/>
  <c r="V1789" i="3"/>
  <c r="AB1717" i="3"/>
  <c r="AC1717" i="3"/>
  <c r="W2411" i="3"/>
  <c r="V2411" i="3"/>
  <c r="W530" i="3"/>
  <c r="V530" i="3"/>
  <c r="AC1174" i="3"/>
  <c r="AB1174" i="3"/>
  <c r="V2506" i="3"/>
  <c r="W2506" i="3"/>
  <c r="AC140" i="3"/>
  <c r="AB140" i="3"/>
  <c r="W1499" i="3"/>
  <c r="V1499" i="3"/>
  <c r="V1068" i="3"/>
  <c r="W1068" i="3"/>
  <c r="AB14" i="3"/>
  <c r="AC14" i="3"/>
  <c r="V2304" i="3"/>
  <c r="W2304" i="3"/>
  <c r="AC1484" i="3"/>
  <c r="AB1484" i="3"/>
  <c r="V724" i="3"/>
  <c r="W724" i="3"/>
  <c r="AB1777" i="3"/>
  <c r="AC1777" i="3"/>
  <c r="W2412" i="3"/>
  <c r="V2412" i="3"/>
  <c r="AC524" i="3"/>
  <c r="AB524" i="3"/>
  <c r="W902" i="3"/>
  <c r="V902" i="3"/>
  <c r="AC757" i="3"/>
  <c r="AB757" i="3"/>
  <c r="V898" i="3"/>
  <c r="W898" i="3"/>
  <c r="V539" i="3"/>
  <c r="W539" i="3"/>
  <c r="AC930" i="3"/>
  <c r="AB930" i="3"/>
  <c r="AB1230" i="3"/>
  <c r="AC1230" i="3"/>
  <c r="AB1671" i="3"/>
  <c r="AC1671" i="3"/>
  <c r="V319" i="3"/>
  <c r="W319" i="3"/>
  <c r="V1980" i="3"/>
  <c r="W1980" i="3"/>
  <c r="W1750" i="3"/>
  <c r="V1750" i="3"/>
  <c r="AC569" i="3"/>
  <c r="AB569" i="3"/>
  <c r="W546" i="3"/>
  <c r="V546" i="3"/>
  <c r="AB405" i="3"/>
  <c r="AC405" i="3"/>
  <c r="AB869" i="3"/>
  <c r="AC869" i="3"/>
  <c r="W487" i="3"/>
  <c r="V487" i="3"/>
  <c r="V1968" i="3"/>
  <c r="W1968" i="3"/>
  <c r="AC571" i="3"/>
  <c r="AB571" i="3"/>
  <c r="AB1102" i="3"/>
  <c r="AC1102" i="3"/>
  <c r="W1577" i="3"/>
  <c r="V1577" i="3"/>
  <c r="V1044" i="3"/>
  <c r="W1044" i="3"/>
  <c r="V682" i="3"/>
  <c r="W682" i="3"/>
  <c r="W1597" i="3"/>
  <c r="V1597" i="3"/>
  <c r="W671" i="3"/>
  <c r="V671" i="3"/>
  <c r="AB1838" i="3"/>
  <c r="AC1838" i="3"/>
  <c r="AB977" i="3"/>
  <c r="AC977" i="3"/>
  <c r="W1406" i="3"/>
  <c r="V1406" i="3"/>
  <c r="AC1177" i="3"/>
  <c r="AB1177" i="3"/>
  <c r="AB776" i="3"/>
  <c r="AC776" i="3"/>
  <c r="AB658" i="3"/>
  <c r="AC658" i="3"/>
  <c r="W1426" i="3"/>
  <c r="V1426" i="3"/>
  <c r="W833" i="3"/>
  <c r="V833" i="3"/>
  <c r="W861" i="3"/>
  <c r="V861" i="3"/>
  <c r="W557" i="3"/>
  <c r="V557" i="3"/>
  <c r="AB673" i="3"/>
  <c r="AC673" i="3"/>
  <c r="AC1312" i="3"/>
  <c r="AB1312" i="3"/>
  <c r="AC408" i="3"/>
  <c r="AB408" i="3"/>
  <c r="AB487" i="3"/>
  <c r="AC487" i="3"/>
  <c r="W1573" i="3"/>
  <c r="V1573" i="3"/>
  <c r="AB229" i="3"/>
  <c r="AC229" i="3"/>
  <c r="AC389" i="3"/>
  <c r="AB389" i="3"/>
  <c r="W399" i="3"/>
  <c r="V399" i="3"/>
  <c r="AB136" i="3"/>
  <c r="AC136" i="3"/>
  <c r="AC108" i="3"/>
  <c r="AB108" i="3"/>
  <c r="W741" i="3"/>
  <c r="V741" i="3"/>
  <c r="AC605" i="3"/>
  <c r="AB605" i="3"/>
  <c r="W63" i="3"/>
  <c r="V63" i="3"/>
  <c r="W922" i="3"/>
  <c r="V922" i="3"/>
  <c r="W1035" i="3"/>
  <c r="V1035" i="3"/>
  <c r="V1899" i="3"/>
  <c r="W1899" i="3"/>
  <c r="V1294" i="3"/>
  <c r="W1294" i="3"/>
  <c r="W2799" i="3"/>
  <c r="V2799" i="3"/>
  <c r="W1185" i="3"/>
  <c r="V1185" i="3"/>
  <c r="AC759" i="3"/>
  <c r="AB759" i="3"/>
  <c r="AB78" i="3"/>
  <c r="AC78" i="3"/>
  <c r="AB1089" i="3"/>
  <c r="AC1089" i="3"/>
  <c r="W679" i="3"/>
  <c r="V679" i="3"/>
  <c r="W755" i="3"/>
  <c r="V755" i="3"/>
  <c r="V325" i="3"/>
  <c r="W325" i="3"/>
  <c r="V2493" i="3"/>
  <c r="W2493" i="3"/>
  <c r="AC1597" i="3"/>
  <c r="AB1597" i="3"/>
  <c r="W521" i="3"/>
  <c r="V521" i="3"/>
  <c r="AB1906" i="3"/>
  <c r="AC1906" i="3"/>
  <c r="W1101" i="3"/>
  <c r="V1101" i="3"/>
  <c r="AC1149" i="3"/>
  <c r="AB1149" i="3"/>
  <c r="AB992" i="3"/>
  <c r="AC992" i="3"/>
  <c r="V1443" i="3"/>
  <c r="W1443" i="3"/>
  <c r="W1077" i="3"/>
  <c r="V1077" i="3"/>
  <c r="W2096" i="3"/>
  <c r="V2096" i="3"/>
  <c r="AB1100" i="3"/>
  <c r="AC1100" i="3"/>
  <c r="AB1682" i="3"/>
  <c r="AC1682" i="3"/>
  <c r="AC1432" i="3"/>
  <c r="AB1432" i="3"/>
  <c r="W651" i="3"/>
  <c r="V651" i="3"/>
  <c r="AB2736" i="3"/>
  <c r="AC2736" i="3"/>
  <c r="V1194" i="3"/>
  <c r="W1194" i="3"/>
  <c r="W520" i="3"/>
  <c r="V520" i="3"/>
  <c r="AB451" i="3"/>
  <c r="AC451" i="3"/>
  <c r="AC530" i="3"/>
  <c r="AB530" i="3"/>
  <c r="AB2529" i="3"/>
  <c r="AC2529" i="3"/>
  <c r="AB1887" i="3"/>
  <c r="AC1887" i="3"/>
  <c r="AC1065" i="3"/>
  <c r="AB1065" i="3"/>
  <c r="AC407" i="3"/>
  <c r="AB407" i="3"/>
  <c r="AB687" i="3"/>
  <c r="AC687" i="3"/>
  <c r="V1030" i="3"/>
  <c r="W1030" i="3"/>
  <c r="AC1429" i="3"/>
  <c r="AB1429" i="3"/>
  <c r="AB1036" i="3"/>
  <c r="AC1036" i="3"/>
  <c r="AB1586" i="3"/>
  <c r="AC1586" i="3"/>
  <c r="AC1541" i="3"/>
  <c r="AB1541" i="3"/>
  <c r="AB1909" i="3"/>
  <c r="AC1909" i="3"/>
  <c r="AB385" i="3"/>
  <c r="AC385" i="3"/>
  <c r="AB536" i="3"/>
  <c r="AC536" i="3"/>
  <c r="AB599" i="3"/>
  <c r="AC599" i="3"/>
  <c r="V416" i="3"/>
  <c r="W416" i="3"/>
  <c r="V888" i="3"/>
  <c r="W888" i="3"/>
  <c r="AC613" i="3"/>
  <c r="AB613" i="3"/>
  <c r="V770" i="3"/>
  <c r="W770" i="3"/>
  <c r="AC1109" i="3"/>
  <c r="AB1109" i="3"/>
  <c r="W2462" i="3"/>
  <c r="V2462" i="3"/>
  <c r="AB1554" i="3"/>
  <c r="AC1554" i="3"/>
  <c r="AC1060" i="3"/>
  <c r="AB1060" i="3"/>
  <c r="AC466" i="3"/>
  <c r="AB466" i="3"/>
  <c r="AC543" i="3"/>
  <c r="AB543" i="3"/>
  <c r="V1269" i="3"/>
  <c r="W1269" i="3"/>
  <c r="V2298" i="3"/>
  <c r="W2298" i="3"/>
  <c r="AB1639" i="3"/>
  <c r="AC1639" i="3"/>
  <c r="V765" i="3"/>
  <c r="W765" i="3"/>
  <c r="V749" i="3"/>
  <c r="W749" i="3"/>
  <c r="V995" i="3"/>
  <c r="W995" i="3"/>
  <c r="AB1897" i="3"/>
  <c r="AC1897" i="3"/>
  <c r="AB1175" i="3"/>
  <c r="AC1175" i="3"/>
  <c r="AB1832" i="3"/>
  <c r="AC1832" i="3"/>
  <c r="W554" i="3"/>
  <c r="V554" i="3"/>
  <c r="W221" i="3"/>
  <c r="V221" i="3"/>
  <c r="V1601" i="3"/>
  <c r="W1601" i="3"/>
  <c r="W1530" i="3"/>
  <c r="V1530" i="3"/>
  <c r="V903" i="3"/>
  <c r="W903" i="3"/>
  <c r="AB1345" i="3"/>
  <c r="AC1345" i="3"/>
  <c r="V1844" i="3"/>
  <c r="W1844" i="3"/>
  <c r="AB338" i="3"/>
  <c r="AC338" i="3"/>
  <c r="AB508" i="3"/>
  <c r="AC508" i="3"/>
  <c r="V1503" i="3"/>
  <c r="W1503" i="3"/>
  <c r="AB2098" i="3"/>
  <c r="AC2098" i="3"/>
  <c r="V1090" i="3"/>
  <c r="W1090" i="3"/>
  <c r="AB3289" i="3"/>
  <c r="AC3289" i="3"/>
  <c r="AC597" i="3"/>
  <c r="AB597" i="3"/>
  <c r="W533" i="3"/>
  <c r="V533" i="3"/>
  <c r="W237" i="3"/>
  <c r="V237" i="3"/>
  <c r="AB1335" i="3"/>
  <c r="AC1335" i="3"/>
  <c r="AC346" i="3"/>
  <c r="AB346" i="3"/>
  <c r="AB1977" i="3"/>
  <c r="AC1977" i="3"/>
  <c r="V1816" i="3"/>
  <c r="W1816" i="3"/>
  <c r="AC1138" i="3"/>
  <c r="AB1138" i="3"/>
  <c r="W1200" i="3"/>
  <c r="V1200" i="3"/>
  <c r="W1272" i="3"/>
  <c r="V1272" i="3"/>
  <c r="AC102" i="3"/>
  <c r="AB102" i="3"/>
  <c r="W1174" i="3"/>
  <c r="V1174" i="3"/>
  <c r="AB602" i="3"/>
  <c r="AC602" i="3"/>
  <c r="V230" i="3"/>
  <c r="W230" i="3"/>
  <c r="V207" i="3"/>
  <c r="W207" i="3"/>
  <c r="AB778" i="3"/>
  <c r="AC778" i="3"/>
  <c r="V41" i="3"/>
  <c r="W41" i="3"/>
  <c r="V748" i="3"/>
  <c r="W748" i="3"/>
  <c r="AB326" i="3"/>
  <c r="AC326" i="3"/>
  <c r="V613" i="3"/>
  <c r="W613" i="3"/>
  <c r="W1169" i="3"/>
  <c r="V1169" i="3"/>
  <c r="W1167" i="3"/>
  <c r="V1167" i="3"/>
  <c r="AC1043" i="3"/>
  <c r="AB1043" i="3"/>
  <c r="AB283" i="3"/>
  <c r="AC283" i="3"/>
  <c r="W89" i="3"/>
  <c r="V89" i="3"/>
  <c r="R3333" i="3"/>
  <c r="V1023" i="3"/>
  <c r="W1023" i="3"/>
  <c r="V1846" i="3"/>
  <c r="W1846" i="3"/>
  <c r="V205" i="3"/>
  <c r="W205" i="3"/>
  <c r="V1197" i="3"/>
  <c r="W1197" i="3"/>
  <c r="AB1007" i="3"/>
  <c r="AC1007" i="3"/>
  <c r="AB1248" i="3"/>
  <c r="AC1248" i="3"/>
  <c r="AC1364" i="3"/>
  <c r="AB1364" i="3"/>
  <c r="V1369" i="3"/>
  <c r="W1369" i="3"/>
  <c r="AC416" i="3"/>
  <c r="AB416" i="3"/>
  <c r="V2270" i="3"/>
  <c r="W2270" i="3"/>
  <c r="V2923" i="3"/>
  <c r="W2923" i="3"/>
  <c r="W504" i="3"/>
  <c r="V504" i="3"/>
  <c r="V1253" i="3"/>
  <c r="W1253" i="3"/>
  <c r="AB1698" i="3"/>
  <c r="AC1698" i="3"/>
  <c r="AB721" i="3"/>
  <c r="AC721" i="3"/>
  <c r="AC120" i="3"/>
  <c r="AB120" i="3"/>
  <c r="AC1231" i="3"/>
  <c r="AB1231" i="3"/>
  <c r="AC418" i="3"/>
  <c r="AB418" i="3"/>
  <c r="V1321" i="3"/>
  <c r="W1321" i="3"/>
  <c r="V2576" i="3"/>
  <c r="W2576" i="3"/>
  <c r="AC1393" i="3"/>
  <c r="AB1393" i="3"/>
  <c r="V1489" i="3"/>
  <c r="W1489" i="3"/>
  <c r="AB92" i="3"/>
  <c r="AC92" i="3"/>
  <c r="V243" i="3"/>
  <c r="W243" i="3"/>
  <c r="AC2545" i="3"/>
  <c r="AB2545" i="3"/>
  <c r="AC504" i="3"/>
  <c r="AB504" i="3"/>
  <c r="W482" i="3"/>
  <c r="V482" i="3"/>
  <c r="AB946" i="3"/>
  <c r="AC946" i="3"/>
  <c r="W387" i="3"/>
  <c r="V387" i="3"/>
  <c r="AC1907" i="3"/>
  <c r="AB1907" i="3"/>
  <c r="W1072" i="3"/>
  <c r="V1072" i="3"/>
  <c r="AB876" i="3"/>
  <c r="AC876" i="3"/>
  <c r="AC284" i="3"/>
  <c r="AB284" i="3"/>
  <c r="AC746" i="3"/>
  <c r="AB746" i="3"/>
  <c r="W376" i="3"/>
  <c r="V376" i="3"/>
  <c r="V1536" i="3"/>
  <c r="W1536" i="3"/>
  <c r="V3196" i="3"/>
  <c r="W3196" i="3"/>
  <c r="W199" i="3"/>
  <c r="V199" i="3"/>
  <c r="W625" i="3"/>
  <c r="V625" i="3"/>
  <c r="V1011" i="3"/>
  <c r="W1011" i="3"/>
  <c r="W1775" i="3"/>
  <c r="V1775" i="3"/>
  <c r="AC1180" i="3"/>
  <c r="AB1180" i="3"/>
  <c r="AB724" i="3"/>
  <c r="AC724" i="3"/>
  <c r="AC1311" i="3"/>
  <c r="AB1311" i="3"/>
  <c r="AB1333" i="3"/>
  <c r="AC1333" i="3"/>
  <c r="V1121" i="3"/>
  <c r="W1121" i="3"/>
  <c r="AC1281" i="3"/>
  <c r="AB1281" i="3"/>
  <c r="V94" i="3"/>
  <c r="W94" i="3"/>
  <c r="V899" i="3"/>
  <c r="W899" i="3"/>
  <c r="AC1486" i="3"/>
  <c r="AB1486" i="3"/>
  <c r="W1831" i="3"/>
  <c r="V1831" i="3"/>
  <c r="V2372" i="3"/>
  <c r="W2372" i="3"/>
  <c r="AC1835" i="3"/>
  <c r="AB1835" i="3"/>
  <c r="AC1870" i="3"/>
  <c r="AB1870" i="3"/>
  <c r="AB928" i="3"/>
  <c r="AC928" i="3"/>
  <c r="W855" i="3"/>
  <c r="V855" i="3"/>
  <c r="AC1937" i="3"/>
  <c r="AB1937" i="3"/>
  <c r="AC2877" i="3"/>
  <c r="AB2877" i="3"/>
  <c r="W1420" i="3"/>
  <c r="V1420" i="3"/>
  <c r="AC13" i="3"/>
  <c r="AB13" i="3"/>
  <c r="W1671" i="3"/>
  <c r="V1671" i="3"/>
  <c r="V891" i="3"/>
  <c r="W891" i="3"/>
  <c r="W1306" i="3"/>
  <c r="V1306" i="3"/>
  <c r="AB2867" i="3"/>
  <c r="AC2867" i="3"/>
  <c r="AB881" i="3"/>
  <c r="AC881" i="3"/>
  <c r="V2915" i="3"/>
  <c r="W2915" i="3"/>
  <c r="AB2033" i="3"/>
  <c r="AC2033" i="3"/>
  <c r="AC2935" i="3"/>
  <c r="AB2935" i="3"/>
  <c r="V1628" i="3"/>
  <c r="W1628" i="3"/>
  <c r="V1227" i="3"/>
  <c r="W1227" i="3"/>
  <c r="V1016" i="3"/>
  <c r="W1016" i="3"/>
  <c r="W101" i="3"/>
  <c r="V101" i="3"/>
  <c r="W1027" i="3"/>
  <c r="V1027" i="3"/>
  <c r="V1690" i="3"/>
  <c r="W1690" i="3"/>
  <c r="W1039" i="3"/>
  <c r="V1039" i="3"/>
  <c r="W1217" i="3"/>
  <c r="V1217" i="3"/>
  <c r="W1293" i="3"/>
  <c r="V1293" i="3"/>
  <c r="V1415" i="3"/>
  <c r="W1415" i="3"/>
  <c r="W1755" i="3"/>
  <c r="V1755" i="3"/>
  <c r="AB1631" i="3"/>
  <c r="AC1631" i="3"/>
  <c r="AC823" i="3"/>
  <c r="AB823" i="3"/>
  <c r="AC60" i="3"/>
  <c r="AB60" i="3"/>
  <c r="AC277" i="3"/>
  <c r="AB277" i="3"/>
  <c r="V2044" i="3"/>
  <c r="W2044" i="3"/>
  <c r="W1679" i="3"/>
  <c r="V1679" i="3"/>
  <c r="V1502" i="3"/>
  <c r="W1502" i="3"/>
  <c r="AC1286" i="3"/>
  <c r="AB1286" i="3"/>
  <c r="AC1205" i="3"/>
  <c r="AB1205" i="3"/>
  <c r="V567" i="3"/>
  <c r="W567" i="3"/>
  <c r="AC452" i="3"/>
  <c r="AB452" i="3"/>
  <c r="W2029" i="3"/>
  <c r="V2029" i="3"/>
  <c r="V904" i="3"/>
  <c r="W904" i="3"/>
  <c r="AC637" i="3"/>
  <c r="AB637" i="3"/>
  <c r="AB1153" i="3"/>
  <c r="AC1153" i="3"/>
  <c r="W265" i="3"/>
  <c r="V265" i="3"/>
  <c r="AC378" i="3"/>
  <c r="AB378" i="3"/>
  <c r="AB825" i="3"/>
  <c r="AC825" i="3"/>
  <c r="W615" i="3"/>
  <c r="V615" i="3"/>
  <c r="AC132" i="3"/>
  <c r="AB132" i="3"/>
  <c r="V216" i="3"/>
  <c r="W216" i="3"/>
  <c r="AC680" i="3"/>
  <c r="AB680" i="3"/>
  <c r="AC230" i="3"/>
  <c r="AB230" i="3"/>
  <c r="AB774" i="3"/>
  <c r="AC774" i="3"/>
  <c r="V168" i="3"/>
  <c r="W168" i="3"/>
  <c r="AB849" i="3"/>
  <c r="AC849" i="3"/>
  <c r="AB895" i="3"/>
  <c r="AC895" i="3"/>
  <c r="W1832" i="3"/>
  <c r="V1832" i="3"/>
  <c r="V1552" i="3"/>
  <c r="W1552" i="3"/>
  <c r="AB852" i="3"/>
  <c r="AC852" i="3"/>
  <c r="AC2121" i="3"/>
  <c r="AB2121" i="3"/>
  <c r="AB1016" i="3"/>
  <c r="AC1016" i="3"/>
  <c r="V2173" i="3"/>
  <c r="W2173" i="3"/>
  <c r="AB557" i="3"/>
  <c r="AC557" i="3"/>
  <c r="V1141" i="3"/>
  <c r="W1141" i="3"/>
  <c r="AB95" i="3"/>
  <c r="AC95" i="3"/>
  <c r="W163" i="3"/>
  <c r="V163" i="3"/>
  <c r="W1159" i="3"/>
  <c r="V1159" i="3"/>
  <c r="V1797" i="3"/>
  <c r="W1797" i="3"/>
  <c r="AB2111" i="3"/>
  <c r="AC2111" i="3"/>
  <c r="W920" i="3"/>
  <c r="V920" i="3"/>
  <c r="V787" i="3"/>
  <c r="W787" i="3"/>
  <c r="AB436" i="3"/>
  <c r="AC436" i="3"/>
  <c r="W843" i="3"/>
  <c r="V843" i="3"/>
  <c r="V908" i="3"/>
  <c r="W908" i="3"/>
  <c r="AB683" i="3"/>
  <c r="AC683" i="3"/>
  <c r="AB2234" i="3"/>
  <c r="AC2234" i="3"/>
  <c r="W806" i="3"/>
  <c r="V806" i="3"/>
  <c r="AB749" i="3"/>
  <c r="AC749" i="3"/>
  <c r="V174" i="3"/>
  <c r="W174" i="3"/>
  <c r="W948" i="3"/>
  <c r="V948" i="3"/>
  <c r="V821" i="3"/>
  <c r="W821" i="3"/>
  <c r="W85" i="3"/>
  <c r="V85" i="3"/>
  <c r="AC465" i="3"/>
  <c r="AB465" i="3"/>
  <c r="AC697" i="3"/>
  <c r="AB697" i="3"/>
  <c r="AC972" i="3"/>
  <c r="AB972" i="3"/>
  <c r="AB3284" i="3"/>
  <c r="AC3284" i="3"/>
  <c r="AB2406" i="3"/>
  <c r="AC2406" i="3"/>
  <c r="V1507" i="3"/>
  <c r="W1507" i="3"/>
  <c r="V616" i="3"/>
  <c r="W616" i="3"/>
  <c r="W906" i="3"/>
  <c r="V906" i="3"/>
  <c r="W413" i="3"/>
  <c r="V413" i="3"/>
  <c r="AB1480" i="3"/>
  <c r="AC1480" i="3"/>
  <c r="V635" i="3"/>
  <c r="W635" i="3"/>
  <c r="AC1867" i="3"/>
  <c r="AB1867" i="3"/>
  <c r="W732" i="3"/>
  <c r="V732" i="3"/>
  <c r="AC1346" i="3"/>
  <c r="AB1346" i="3"/>
  <c r="AB189" i="3"/>
  <c r="AC189" i="3"/>
  <c r="AB41" i="3"/>
  <c r="AC41" i="3"/>
  <c r="AB902" i="3"/>
  <c r="AC902" i="3"/>
  <c r="W1323" i="3"/>
  <c r="V1323" i="3"/>
  <c r="AB1165" i="3"/>
  <c r="AC1165" i="3"/>
  <c r="AC459" i="3"/>
  <c r="AB459" i="3"/>
  <c r="AC243" i="3"/>
  <c r="AB243" i="3"/>
  <c r="V827" i="3"/>
  <c r="W827" i="3"/>
  <c r="W22" i="3"/>
  <c r="V22" i="3"/>
  <c r="AB261" i="3"/>
  <c r="AC261" i="3"/>
  <c r="AB1301" i="3"/>
  <c r="AC1301" i="3"/>
  <c r="AC843" i="3"/>
  <c r="AB843" i="3"/>
  <c r="AC880" i="3"/>
  <c r="AB880" i="3"/>
  <c r="V611" i="3"/>
  <c r="W611" i="3"/>
  <c r="AC447" i="3"/>
  <c r="AB447" i="3"/>
  <c r="V417" i="3"/>
  <c r="W417" i="3"/>
  <c r="AB885" i="3"/>
  <c r="AC885" i="3"/>
  <c r="V1033" i="3"/>
  <c r="W1033" i="3"/>
  <c r="AC3229" i="3"/>
  <c r="AB3229" i="3"/>
  <c r="V1339" i="3"/>
  <c r="W1339" i="3"/>
  <c r="AC319" i="3"/>
  <c r="AB319" i="3"/>
  <c r="AC1587" i="3"/>
  <c r="AB1587" i="3"/>
  <c r="V568" i="3"/>
  <c r="W568" i="3"/>
  <c r="AB97" i="3"/>
  <c r="AC97" i="3"/>
  <c r="AC1460" i="3"/>
  <c r="AB1460" i="3"/>
  <c r="V454" i="3"/>
  <c r="W454" i="3"/>
  <c r="W1303" i="3"/>
  <c r="V1303" i="3"/>
  <c r="AB723" i="3"/>
  <c r="AC723" i="3"/>
  <c r="W148" i="3"/>
  <c r="V148" i="3"/>
  <c r="W1147" i="3"/>
  <c r="V1147" i="3"/>
  <c r="AC1485" i="3"/>
  <c r="AB1485" i="3"/>
  <c r="AB139" i="3"/>
  <c r="AC139" i="3"/>
  <c r="AB130" i="3"/>
  <c r="AC130" i="3"/>
  <c r="AC873" i="3"/>
  <c r="AB873" i="3"/>
  <c r="V3327" i="3"/>
  <c r="W3327" i="3"/>
  <c r="AC850" i="3"/>
  <c r="AB850" i="3"/>
  <c r="AC609" i="3"/>
  <c r="AB609" i="3"/>
  <c r="W2181" i="3"/>
  <c r="V2181" i="3"/>
  <c r="AB1273" i="3"/>
  <c r="AC1273" i="3"/>
  <c r="AB420" i="3"/>
  <c r="AC420" i="3"/>
  <c r="AB1502" i="3"/>
  <c r="AC1502" i="3"/>
  <c r="AB1665" i="3"/>
  <c r="AC1665" i="3"/>
  <c r="AC1302" i="3"/>
  <c r="AB1302" i="3"/>
  <c r="AB481" i="3"/>
  <c r="AC481" i="3"/>
  <c r="AB1527" i="3"/>
  <c r="AC1527" i="3"/>
  <c r="W782" i="3"/>
  <c r="V782" i="3"/>
  <c r="V1055" i="3"/>
  <c r="W1055" i="3"/>
  <c r="AC995" i="3"/>
  <c r="AB995" i="3"/>
  <c r="W1800" i="3"/>
  <c r="V1800" i="3"/>
  <c r="AB954" i="3"/>
  <c r="AC954" i="3"/>
  <c r="W502" i="3"/>
  <c r="V502" i="3"/>
  <c r="AB1144" i="3"/>
  <c r="AC1144" i="3"/>
  <c r="AC7" i="3"/>
  <c r="AB7" i="3"/>
  <c r="AB209" i="3"/>
  <c r="AC209" i="3"/>
  <c r="AC122" i="3"/>
  <c r="AB122" i="3"/>
  <c r="AB978" i="3"/>
  <c r="AC978" i="3"/>
  <c r="AC320" i="3"/>
  <c r="AB320" i="3"/>
  <c r="AC59" i="3"/>
  <c r="AB59" i="3"/>
  <c r="AB1525" i="3"/>
  <c r="AC1525" i="3"/>
  <c r="AC453" i="3"/>
  <c r="AB453" i="3"/>
  <c r="AB323" i="3"/>
  <c r="AC323" i="3"/>
  <c r="V851" i="3"/>
  <c r="W851" i="3"/>
  <c r="W1031" i="3"/>
  <c r="V1031" i="3"/>
  <c r="AC963" i="3"/>
  <c r="AB963" i="3"/>
  <c r="AB1696" i="3"/>
  <c r="AC1696" i="3"/>
  <c r="V1186" i="3"/>
  <c r="W1186" i="3"/>
  <c r="V3097" i="3"/>
  <c r="W3097" i="3"/>
  <c r="AB2445" i="3"/>
  <c r="AC2445" i="3"/>
  <c r="V979" i="3"/>
  <c r="W979" i="3"/>
  <c r="W1082" i="3"/>
  <c r="V1082" i="3"/>
  <c r="AC1413" i="3"/>
  <c r="AB1413" i="3"/>
  <c r="V2062" i="3"/>
  <c r="W2062" i="3"/>
  <c r="W2080" i="3"/>
  <c r="V2080" i="3"/>
  <c r="V1073" i="3"/>
  <c r="W1073" i="3"/>
  <c r="AB1029" i="3"/>
  <c r="AC1029" i="3"/>
  <c r="AB2751" i="3"/>
  <c r="AC2751" i="3"/>
  <c r="AC1118" i="3"/>
  <c r="AB1118" i="3"/>
  <c r="AC1828" i="3"/>
  <c r="AB1828" i="3"/>
  <c r="W1492" i="3"/>
  <c r="V1492" i="3"/>
  <c r="W1061" i="3"/>
  <c r="V1061" i="3"/>
  <c r="V1780" i="3"/>
  <c r="W1780" i="3"/>
  <c r="W2689" i="3"/>
  <c r="V2689" i="3"/>
  <c r="W834" i="3"/>
  <c r="V834" i="3"/>
  <c r="AB27" i="3"/>
  <c r="AC27" i="3"/>
  <c r="AC1664" i="3"/>
  <c r="AB1664" i="3"/>
  <c r="AC2148" i="3"/>
  <c r="AB2148" i="3"/>
  <c r="AC1324" i="3"/>
  <c r="AB1324" i="3"/>
  <c r="AC917" i="3"/>
  <c r="AB917" i="3"/>
  <c r="V1168" i="3"/>
  <c r="W1168" i="3"/>
  <c r="W1157" i="3"/>
  <c r="V1157" i="3"/>
  <c r="AB1124" i="3"/>
  <c r="AC1124" i="3"/>
  <c r="AC1711" i="3"/>
  <c r="AB1711" i="3"/>
  <c r="W778" i="3"/>
  <c r="V778" i="3"/>
  <c r="AB1332" i="3"/>
  <c r="AC1332" i="3"/>
  <c r="AB685" i="3"/>
  <c r="AC685" i="3"/>
  <c r="V1505" i="3"/>
  <c r="W1505" i="3"/>
  <c r="W1477" i="3"/>
  <c r="V1477" i="3"/>
  <c r="W1247" i="3"/>
  <c r="V1247" i="3"/>
  <c r="V1633" i="3"/>
  <c r="W1633" i="3"/>
  <c r="W1581" i="3"/>
  <c r="V1581" i="3"/>
  <c r="V3033" i="3"/>
  <c r="W3033" i="3"/>
  <c r="V3065" i="3"/>
  <c r="W3065" i="3"/>
  <c r="W970" i="3"/>
  <c r="V970" i="3"/>
  <c r="AC1371" i="3"/>
  <c r="AB1371" i="3"/>
  <c r="W2037" i="3"/>
  <c r="V2037" i="3"/>
  <c r="W868" i="3"/>
  <c r="V868" i="3"/>
  <c r="AC900" i="3"/>
  <c r="AB900" i="3"/>
  <c r="AC811" i="3"/>
  <c r="AB811" i="3"/>
  <c r="AB1853" i="3"/>
  <c r="AC1853" i="3"/>
  <c r="AC3227" i="3"/>
  <c r="AB3227" i="3"/>
  <c r="AB1494" i="3"/>
  <c r="AC1494" i="3"/>
  <c r="AB1575" i="3"/>
  <c r="AC1575" i="3"/>
  <c r="AC2604" i="3"/>
  <c r="AB2604" i="3"/>
  <c r="V1515" i="3"/>
  <c r="W1515" i="3"/>
  <c r="W2045" i="3"/>
  <c r="V2045" i="3"/>
  <c r="V1165" i="3"/>
  <c r="W1165" i="3"/>
  <c r="AB361" i="3"/>
  <c r="AC361" i="3"/>
  <c r="AC892" i="3"/>
  <c r="AB892" i="3"/>
  <c r="AC1978" i="3"/>
  <c r="AB1978" i="3"/>
  <c r="V1319" i="3"/>
  <c r="W1319" i="3"/>
  <c r="W1255" i="3"/>
  <c r="V1255" i="3"/>
  <c r="V937" i="3"/>
  <c r="W937" i="3"/>
  <c r="V1309" i="3"/>
  <c r="W1309" i="3"/>
  <c r="V675" i="3"/>
  <c r="W675" i="3"/>
  <c r="V926" i="3"/>
  <c r="W926" i="3"/>
  <c r="AB2841" i="3"/>
  <c r="AC2841" i="3"/>
  <c r="AB2909" i="3"/>
  <c r="AC2909" i="3"/>
  <c r="AC1690" i="3"/>
  <c r="AB1690" i="3"/>
  <c r="W2296" i="3"/>
  <c r="V2296" i="3"/>
  <c r="W640" i="3"/>
  <c r="V640" i="3"/>
  <c r="V1578" i="3"/>
  <c r="W1578" i="3"/>
  <c r="AB2379" i="3"/>
  <c r="AC2379" i="3"/>
  <c r="W1857" i="3"/>
  <c r="V1857" i="3"/>
  <c r="AC2686" i="3"/>
  <c r="AB2686" i="3"/>
  <c r="AC499" i="3"/>
  <c r="AB499" i="3"/>
  <c r="W1226" i="3"/>
  <c r="V1226" i="3"/>
  <c r="AC1477" i="3"/>
  <c r="AB1477" i="3"/>
  <c r="W2752" i="3"/>
  <c r="V2752" i="3"/>
  <c r="W612" i="3"/>
  <c r="V612" i="3"/>
  <c r="V1849" i="3"/>
  <c r="W1849" i="3"/>
  <c r="W657" i="3"/>
  <c r="V657" i="3"/>
  <c r="AC874" i="3"/>
  <c r="AB874" i="3"/>
  <c r="AB142" i="3"/>
  <c r="AC142" i="3"/>
  <c r="W2649" i="3"/>
  <c r="V2649" i="3"/>
  <c r="W2489" i="3"/>
  <c r="V2489" i="3"/>
  <c r="AC588" i="3"/>
  <c r="AB588" i="3"/>
  <c r="AC1052" i="3"/>
  <c r="AB1052" i="3"/>
  <c r="AB1510" i="3"/>
  <c r="AC1510" i="3"/>
  <c r="AB2044" i="3"/>
  <c r="AC2044" i="3"/>
  <c r="AC463" i="3"/>
  <c r="AB463" i="3"/>
  <c r="W2356" i="3"/>
  <c r="V2356" i="3"/>
  <c r="V990" i="3"/>
  <c r="W990" i="3"/>
  <c r="W1129" i="3"/>
  <c r="V1129" i="3"/>
  <c r="V929" i="3"/>
  <c r="W929" i="3"/>
  <c r="AB828" i="3"/>
  <c r="AC828" i="3"/>
  <c r="V731" i="3"/>
  <c r="W731" i="3"/>
  <c r="AB1417" i="3"/>
  <c r="AC1417" i="3"/>
  <c r="W696" i="3"/>
  <c r="V696" i="3"/>
  <c r="AC1598" i="3"/>
  <c r="AB1598" i="3"/>
  <c r="V2566" i="3"/>
  <c r="W2566" i="3"/>
  <c r="AB460" i="3"/>
  <c r="AC460" i="3"/>
  <c r="AB369" i="3"/>
  <c r="AC369" i="3"/>
  <c r="AC853" i="3"/>
  <c r="AB853" i="3"/>
  <c r="V950" i="3"/>
  <c r="W950" i="3"/>
  <c r="V659" i="3"/>
  <c r="W659" i="3"/>
  <c r="W2008" i="3"/>
  <c r="V2008" i="3"/>
  <c r="W1095" i="3"/>
  <c r="V1095" i="3"/>
  <c r="W3059" i="3"/>
  <c r="V3059" i="3"/>
  <c r="AC113" i="3"/>
  <c r="AB113" i="3"/>
  <c r="W1318" i="3"/>
  <c r="V1318" i="3"/>
  <c r="W1182" i="3"/>
  <c r="V1182" i="3"/>
  <c r="V1236" i="3"/>
  <c r="W1236" i="3"/>
  <c r="AB1827" i="3"/>
  <c r="AC1827" i="3"/>
  <c r="V1786" i="3"/>
  <c r="W1786" i="3"/>
  <c r="V1487" i="3"/>
  <c r="W1487" i="3"/>
  <c r="V1860" i="3"/>
  <c r="W1860" i="3"/>
  <c r="AB1006" i="3"/>
  <c r="AC1006" i="3"/>
  <c r="V2465" i="3"/>
  <c r="W2465" i="3"/>
  <c r="V722" i="3"/>
  <c r="W722" i="3"/>
  <c r="V1615" i="3"/>
  <c r="W1615" i="3"/>
  <c r="W1469" i="3"/>
  <c r="V1469" i="3"/>
  <c r="V1328" i="3"/>
  <c r="W1328" i="3"/>
  <c r="V802" i="3"/>
  <c r="W802" i="3"/>
  <c r="AB2387" i="3"/>
  <c r="AC2387" i="3"/>
  <c r="V1569" i="3"/>
  <c r="W1569" i="3"/>
  <c r="AB725" i="3"/>
  <c r="AC725" i="3"/>
  <c r="AB1625" i="3"/>
  <c r="AC1625" i="3"/>
  <c r="W1402" i="3"/>
  <c r="V1402" i="3"/>
  <c r="AB1427" i="3"/>
  <c r="AC1427" i="3"/>
  <c r="AB2135" i="3"/>
  <c r="AC2135" i="3"/>
  <c r="W253" i="3"/>
  <c r="V253" i="3"/>
  <c r="W2212" i="3"/>
  <c r="V2212" i="3"/>
  <c r="AC359" i="3"/>
  <c r="AB359" i="3"/>
  <c r="AB1162" i="3"/>
  <c r="AC1162" i="3"/>
  <c r="W255" i="3"/>
  <c r="V255" i="3"/>
  <c r="AC650" i="3"/>
  <c r="AB650" i="3"/>
  <c r="V2189" i="3"/>
  <c r="W2189" i="3"/>
  <c r="AC2023" i="3"/>
  <c r="AB2023" i="3"/>
  <c r="W436" i="3"/>
  <c r="V436" i="3"/>
  <c r="W630" i="3"/>
  <c r="V630" i="3"/>
  <c r="W2961" i="3"/>
  <c r="V2961" i="3"/>
  <c r="W1488" i="3"/>
  <c r="V1488" i="3"/>
  <c r="W512" i="3"/>
  <c r="V512" i="3"/>
  <c r="V8" i="3"/>
  <c r="W8" i="3"/>
  <c r="V2464" i="3"/>
  <c r="W2464" i="3"/>
  <c r="AC1310" i="3"/>
  <c r="AB1310" i="3"/>
  <c r="AB968" i="3"/>
  <c r="AC968" i="3"/>
  <c r="AB619" i="3"/>
  <c r="AC619" i="3"/>
  <c r="AC306" i="3"/>
  <c r="AB306" i="3"/>
  <c r="V2113" i="3"/>
  <c r="W2113" i="3"/>
  <c r="AC2620" i="3"/>
  <c r="AB2620" i="3"/>
  <c r="V930" i="3"/>
  <c r="W930" i="3"/>
  <c r="AC10" i="3"/>
  <c r="AB10" i="3"/>
  <c r="W2179" i="3"/>
  <c r="V2179" i="3"/>
  <c r="V1450" i="3"/>
  <c r="W1450" i="3"/>
  <c r="AB1113" i="3"/>
  <c r="AC1113" i="3"/>
  <c r="V234" i="3"/>
  <c r="W234" i="3"/>
  <c r="AC1518" i="3"/>
  <c r="AB1518" i="3"/>
  <c r="AC1073" i="3"/>
  <c r="AB1073" i="3"/>
  <c r="V2025" i="3"/>
  <c r="W2025" i="3"/>
  <c r="W1173" i="3"/>
  <c r="V1173" i="3"/>
  <c r="AC534" i="3"/>
  <c r="AB534" i="3"/>
  <c r="W1576" i="3"/>
  <c r="V1576" i="3"/>
  <c r="V1358" i="3"/>
  <c r="W1358" i="3"/>
  <c r="W1749" i="3"/>
  <c r="V1749" i="3"/>
  <c r="W128" i="3"/>
  <c r="V128" i="3"/>
  <c r="AB1288" i="3"/>
  <c r="AC1288" i="3"/>
  <c r="W2180" i="3"/>
  <c r="V2180" i="3"/>
  <c r="AC919" i="3"/>
  <c r="AB919" i="3"/>
  <c r="W1513" i="3"/>
  <c r="V1513" i="3"/>
  <c r="AB2743" i="3"/>
  <c r="AC2743" i="3"/>
  <c r="AC2125" i="3"/>
  <c r="AB2125" i="3"/>
  <c r="V1022" i="3"/>
  <c r="W1022" i="3"/>
  <c r="AC1436" i="3"/>
  <c r="AB1436" i="3"/>
  <c r="V932" i="3"/>
  <c r="W932" i="3"/>
  <c r="V1546" i="3"/>
  <c r="W1546" i="3"/>
  <c r="AC961" i="3"/>
  <c r="AB961" i="3"/>
  <c r="V2321" i="3"/>
  <c r="W2321" i="3"/>
  <c r="W238" i="3"/>
  <c r="V238" i="3"/>
  <c r="AB1399" i="3"/>
  <c r="AC1399" i="3"/>
  <c r="AB1422" i="3"/>
  <c r="AC1422" i="3"/>
  <c r="V138" i="3"/>
  <c r="W138" i="3"/>
  <c r="AB1457" i="3"/>
  <c r="AC1457" i="3"/>
  <c r="AB1459" i="3"/>
  <c r="AC1459" i="3"/>
  <c r="V276" i="3"/>
  <c r="W276" i="3"/>
  <c r="AC1282" i="3"/>
  <c r="AB1282" i="3"/>
  <c r="V809" i="3"/>
  <c r="W809" i="3"/>
  <c r="AB1005" i="3"/>
  <c r="AC1005" i="3"/>
  <c r="AB1222" i="3"/>
  <c r="AC1222" i="3"/>
  <c r="AC851" i="3"/>
  <c r="AB851" i="3"/>
  <c r="W994" i="3"/>
  <c r="V994" i="3"/>
  <c r="V1551" i="3"/>
  <c r="W1551" i="3"/>
  <c r="AB1078" i="3"/>
  <c r="AC1078" i="3"/>
  <c r="W1805" i="3"/>
  <c r="V1805" i="3"/>
  <c r="AC1004" i="3"/>
  <c r="AB1004" i="3"/>
  <c r="AB1244" i="3"/>
  <c r="AC1244" i="3"/>
  <c r="AB1464" i="3"/>
  <c r="AC1464" i="3"/>
  <c r="AC1418" i="3"/>
  <c r="AB1418" i="3"/>
  <c r="AC2396" i="3"/>
  <c r="AB2396" i="3"/>
  <c r="AB1234" i="3"/>
  <c r="AC1234" i="3"/>
  <c r="AB1940" i="3"/>
  <c r="AC1940" i="3"/>
  <c r="V2326" i="3"/>
  <c r="W2326" i="3"/>
  <c r="W1268" i="3"/>
  <c r="V1268" i="3"/>
  <c r="W1657" i="3"/>
  <c r="V1657" i="3"/>
  <c r="AC1182" i="3"/>
  <c r="AB1182" i="3"/>
  <c r="AC624" i="3"/>
  <c r="AB624" i="3"/>
  <c r="AC1487" i="3"/>
  <c r="AB1487" i="3"/>
  <c r="V2960" i="3"/>
  <c r="W2960" i="3"/>
  <c r="AC1560" i="3"/>
  <c r="AB1560" i="3"/>
  <c r="V1555" i="3"/>
  <c r="W1555" i="3"/>
  <c r="W1383" i="3"/>
  <c r="V1383" i="3"/>
  <c r="AC1363" i="3"/>
  <c r="AB1363" i="3"/>
  <c r="W226" i="3"/>
  <c r="V226" i="3"/>
  <c r="AC2174" i="3"/>
  <c r="AB2174" i="3"/>
  <c r="W1764" i="3"/>
  <c r="V1764" i="3"/>
  <c r="AB1320" i="3"/>
  <c r="AC1320" i="3"/>
  <c r="W1688" i="3"/>
  <c r="V1688" i="3"/>
  <c r="V485" i="3"/>
  <c r="W485" i="3"/>
  <c r="AC1243" i="3"/>
  <c r="AB1243" i="3"/>
  <c r="W464" i="3"/>
  <c r="V464" i="3"/>
  <c r="V1500" i="3"/>
  <c r="W1500" i="3"/>
  <c r="AC374" i="3"/>
  <c r="AB374" i="3"/>
  <c r="AC915" i="3"/>
  <c r="AB915" i="3"/>
  <c r="V2089" i="3"/>
  <c r="W2089" i="3"/>
  <c r="AB841" i="3"/>
  <c r="AC841" i="3"/>
  <c r="W2748" i="3"/>
  <c r="V2748" i="3"/>
  <c r="AB932" i="3"/>
  <c r="AC932" i="3"/>
  <c r="W1329" i="3"/>
  <c r="V1329" i="3"/>
  <c r="AC1709" i="3"/>
  <c r="AB1709" i="3"/>
  <c r="V1143" i="3"/>
  <c r="W1143" i="3"/>
  <c r="AC1419" i="3"/>
  <c r="AB1419" i="3"/>
  <c r="V992" i="3"/>
  <c r="W992" i="3"/>
  <c r="V1000" i="3"/>
  <c r="W1000" i="3"/>
  <c r="W1898" i="3"/>
  <c r="V1898" i="3"/>
  <c r="AB1498" i="3"/>
  <c r="AC1498" i="3"/>
  <c r="AC1996" i="3"/>
  <c r="AB1996" i="3"/>
  <c r="AB2298" i="3"/>
  <c r="AC2298" i="3"/>
  <c r="W1706" i="3"/>
  <c r="V1706" i="3"/>
  <c r="V1108" i="3"/>
  <c r="W1108" i="3"/>
  <c r="V928" i="3"/>
  <c r="W928" i="3"/>
  <c r="AC951" i="3"/>
  <c r="AB951" i="3"/>
  <c r="AB347" i="3"/>
  <c r="AC347" i="3"/>
  <c r="V552" i="3"/>
  <c r="W552" i="3"/>
  <c r="AB1081" i="3"/>
  <c r="AC1081" i="3"/>
  <c r="V2565" i="3"/>
  <c r="W2565" i="3"/>
  <c r="V2132" i="3"/>
  <c r="W2132" i="3"/>
  <c r="AC1368" i="3"/>
  <c r="AB1368" i="3"/>
  <c r="AB1568" i="3"/>
  <c r="AC1568" i="3"/>
  <c r="V1120" i="3"/>
  <c r="W1120" i="3"/>
  <c r="AB2709" i="3"/>
  <c r="AC2709" i="3"/>
  <c r="W1335" i="3"/>
  <c r="V1335" i="3"/>
  <c r="AC2391" i="3"/>
  <c r="AB2391" i="3"/>
  <c r="AB891" i="3"/>
  <c r="AC891" i="3"/>
  <c r="AC87" i="3"/>
  <c r="AB87" i="3"/>
  <c r="AB1110" i="3"/>
  <c r="AC1110" i="3"/>
  <c r="W420" i="3"/>
  <c r="V420" i="3"/>
  <c r="AB1433" i="3"/>
  <c r="AC1433" i="3"/>
  <c r="V1589" i="3"/>
  <c r="W1589" i="3"/>
  <c r="V862" i="3"/>
  <c r="W862" i="3"/>
  <c r="AC775" i="3"/>
  <c r="AB775" i="3"/>
  <c r="V1024" i="3"/>
  <c r="W1024" i="3"/>
  <c r="AB1256" i="3"/>
  <c r="AC1256" i="3"/>
  <c r="V1557" i="3"/>
  <c r="W1557" i="3"/>
  <c r="W786" i="3"/>
  <c r="V786" i="3"/>
  <c r="AC2019" i="3"/>
  <c r="AB2019" i="3"/>
  <c r="W818" i="3"/>
  <c r="V818" i="3"/>
  <c r="V1235" i="3"/>
  <c r="W1235" i="3"/>
  <c r="V2199" i="3"/>
  <c r="W2199" i="3"/>
  <c r="AC1896" i="3"/>
  <c r="AB1896" i="3"/>
  <c r="W2026" i="3"/>
  <c r="V2026" i="3"/>
  <c r="AC1077" i="3"/>
  <c r="AB1077" i="3"/>
  <c r="W2043" i="3"/>
  <c r="V2043" i="3"/>
  <c r="W2048" i="3"/>
  <c r="V2048" i="3"/>
  <c r="V1616" i="3"/>
  <c r="W1616" i="3"/>
  <c r="W2003" i="3"/>
  <c r="V2003" i="3"/>
  <c r="AC2624" i="3"/>
  <c r="AB2624" i="3"/>
  <c r="V2429" i="3"/>
  <c r="W2429" i="3"/>
  <c r="AB1472" i="3"/>
  <c r="AC1472" i="3"/>
  <c r="AB1581" i="3"/>
  <c r="AC1581" i="3"/>
  <c r="AC1519" i="3"/>
  <c r="AB1519" i="3"/>
  <c r="AC1482" i="3"/>
  <c r="AB1482" i="3"/>
  <c r="W2750" i="3"/>
  <c r="V2750" i="3"/>
  <c r="AB2732" i="3"/>
  <c r="AC2732" i="3"/>
  <c r="AC2288" i="3"/>
  <c r="AB2288" i="3"/>
  <c r="W1063" i="3"/>
  <c r="V1063" i="3"/>
  <c r="AB2084" i="3"/>
  <c r="AC2084" i="3"/>
  <c r="W864" i="3"/>
  <c r="V864" i="3"/>
  <c r="V103" i="3"/>
  <c r="W103" i="3"/>
  <c r="AC664" i="3"/>
  <c r="AB664" i="3"/>
  <c r="W2314" i="3"/>
  <c r="V2314" i="3"/>
  <c r="AC2020" i="3"/>
  <c r="AB2020" i="3"/>
  <c r="W1290" i="3"/>
  <c r="V1290" i="3"/>
  <c r="AC700" i="3"/>
  <c r="AB700" i="3"/>
  <c r="W890" i="3"/>
  <c r="V890" i="3"/>
  <c r="V95" i="3"/>
  <c r="W95" i="3"/>
  <c r="V693" i="3"/>
  <c r="W693" i="3"/>
  <c r="W564" i="3"/>
  <c r="V564" i="3"/>
  <c r="AB268" i="3"/>
  <c r="AC268" i="3"/>
  <c r="AC96" i="3"/>
  <c r="AB96" i="3"/>
  <c r="AB1561" i="3"/>
  <c r="AC1561" i="3"/>
  <c r="W260" i="3"/>
  <c r="V260" i="3"/>
  <c r="AC1206" i="3"/>
  <c r="AB1206" i="3"/>
  <c r="W2192" i="3"/>
  <c r="V2192" i="3"/>
  <c r="W743" i="3"/>
  <c r="V743" i="3"/>
  <c r="AC1092" i="3"/>
  <c r="AB1092" i="3"/>
  <c r="AB2595" i="3"/>
  <c r="AC2595" i="3"/>
  <c r="AC272" i="3"/>
  <c r="AB272" i="3"/>
  <c r="AC848" i="3"/>
  <c r="AB848" i="3"/>
  <c r="W2834" i="3"/>
  <c r="V2834" i="3"/>
  <c r="AB147" i="3"/>
  <c r="AC147" i="3"/>
  <c r="AB750" i="3"/>
  <c r="AC750" i="3"/>
  <c r="W1521" i="3"/>
  <c r="V1521" i="3"/>
  <c r="V1591" i="3"/>
  <c r="W1591" i="3"/>
  <c r="V1117" i="3"/>
  <c r="W1117" i="3"/>
  <c r="AC608" i="3"/>
  <c r="AB608" i="3"/>
  <c r="AC2268" i="3"/>
  <c r="AB2268" i="3"/>
  <c r="V972" i="3"/>
  <c r="W972" i="3"/>
  <c r="W1284" i="3"/>
  <c r="V1284" i="3"/>
  <c r="AB1624" i="3"/>
  <c r="AC1624" i="3"/>
  <c r="V382" i="3"/>
  <c r="W382" i="3"/>
  <c r="W283" i="3"/>
  <c r="V283" i="3"/>
  <c r="W1327" i="3"/>
  <c r="V1327" i="3"/>
  <c r="W1164" i="3"/>
  <c r="V1164" i="3"/>
  <c r="W1228" i="3"/>
  <c r="V1228" i="3"/>
  <c r="W1434" i="3"/>
  <c r="V1434" i="3"/>
  <c r="W1032" i="3"/>
  <c r="V1032" i="3"/>
  <c r="AB1242" i="3"/>
  <c r="AC1242" i="3"/>
  <c r="V1568" i="3"/>
  <c r="W1568" i="3"/>
  <c r="W411" i="3"/>
  <c r="V411" i="3"/>
  <c r="AC1202" i="3"/>
  <c r="AB1202" i="3"/>
  <c r="W1332" i="3"/>
  <c r="V1332" i="3"/>
  <c r="V1366" i="3"/>
  <c r="W1366" i="3"/>
  <c r="AC1725" i="3"/>
  <c r="AB1725" i="3"/>
  <c r="W1715" i="3"/>
  <c r="V1715" i="3"/>
  <c r="W428" i="3"/>
  <c r="V428" i="3"/>
  <c r="V476" i="3"/>
  <c r="W476" i="3"/>
  <c r="AC1241" i="3"/>
  <c r="AB1241" i="3"/>
  <c r="AC2253" i="3"/>
  <c r="AB2253" i="3"/>
  <c r="AB1303" i="3"/>
  <c r="AC1303" i="3"/>
  <c r="AC1239" i="3"/>
  <c r="AB1239" i="3"/>
  <c r="W1532" i="3"/>
  <c r="V1532" i="3"/>
  <c r="AB401" i="3"/>
  <c r="AC401" i="3"/>
  <c r="AB1585" i="3"/>
  <c r="AC1585" i="3"/>
  <c r="V1467" i="3"/>
  <c r="W1467" i="3"/>
  <c r="V1273" i="3"/>
  <c r="W1273" i="3"/>
  <c r="V196" i="3"/>
  <c r="W196" i="3"/>
  <c r="W1952" i="3"/>
  <c r="V1952" i="3"/>
  <c r="AB1212" i="3"/>
  <c r="AC1212" i="3"/>
  <c r="AB3319" i="3"/>
  <c r="AC3319" i="3"/>
  <c r="AB2762" i="3"/>
  <c r="AC2762" i="3"/>
  <c r="V1735" i="3"/>
  <c r="W1735" i="3"/>
  <c r="W259" i="3"/>
  <c r="V259" i="3"/>
  <c r="AC2208" i="3"/>
  <c r="AB2208" i="3"/>
  <c r="AB409" i="3"/>
  <c r="AC409" i="3"/>
  <c r="W2168" i="3"/>
  <c r="V2168" i="3"/>
  <c r="AB1135" i="3"/>
  <c r="AC1135" i="3"/>
  <c r="AC1804" i="3"/>
  <c r="AB1804" i="3"/>
  <c r="AB2501" i="3"/>
  <c r="AC2501" i="3"/>
  <c r="AC2025" i="3"/>
  <c r="AB2025" i="3"/>
  <c r="AC1262" i="3"/>
  <c r="AB1262" i="3"/>
  <c r="AC1748" i="3"/>
  <c r="AB1748" i="3"/>
  <c r="V1472" i="3"/>
  <c r="W1472" i="3"/>
  <c r="W1190" i="3"/>
  <c r="V1190" i="3"/>
  <c r="W894" i="3"/>
  <c r="V894" i="3"/>
  <c r="V1187" i="3"/>
  <c r="W1187" i="3"/>
  <c r="W711" i="3"/>
  <c r="V711" i="3"/>
  <c r="AC1010" i="3"/>
  <c r="AB1010" i="3"/>
  <c r="AB1458" i="3"/>
  <c r="AC1458" i="3"/>
  <c r="AC2979" i="3"/>
  <c r="AB2979" i="3"/>
  <c r="AB1104" i="3"/>
  <c r="AC1104" i="3"/>
  <c r="AB3029" i="3"/>
  <c r="AC3029" i="3"/>
  <c r="AC1392" i="3"/>
  <c r="AB1392" i="3"/>
  <c r="V1582" i="3"/>
  <c r="W1582" i="3"/>
  <c r="V956" i="3"/>
  <c r="W956" i="3"/>
  <c r="V1501" i="3"/>
  <c r="W1501" i="3"/>
  <c r="AB1994" i="3"/>
  <c r="AC1994" i="3"/>
  <c r="W846" i="3"/>
  <c r="V846" i="3"/>
  <c r="AC1317" i="3"/>
  <c r="AB1317" i="3"/>
  <c r="V1304" i="3"/>
  <c r="W1304" i="3"/>
  <c r="W1747" i="3"/>
  <c r="V1747" i="3"/>
  <c r="W1015" i="3"/>
  <c r="V1015" i="3"/>
  <c r="AC1648" i="3"/>
  <c r="AB1648" i="3"/>
  <c r="AC3039" i="3"/>
  <c r="AB3039" i="3"/>
  <c r="W2085" i="3"/>
  <c r="V2085" i="3"/>
  <c r="AC845" i="3"/>
  <c r="AB845" i="3"/>
  <c r="V761" i="3"/>
  <c r="W761" i="3"/>
  <c r="W1673" i="3"/>
  <c r="V1673" i="3"/>
  <c r="AC1105" i="3"/>
  <c r="AB1105" i="3"/>
  <c r="AB471" i="3"/>
  <c r="AC471" i="3"/>
  <c r="V1693" i="3"/>
  <c r="W1693" i="3"/>
  <c r="AC1513" i="3"/>
  <c r="AB1513" i="3"/>
  <c r="W183" i="3"/>
  <c r="V183" i="3"/>
  <c r="AB477" i="3"/>
  <c r="AC477" i="3"/>
  <c r="W1074" i="3"/>
  <c r="V1074" i="3"/>
  <c r="W334" i="3"/>
  <c r="V334" i="3"/>
  <c r="W439" i="3"/>
  <c r="V439" i="3"/>
  <c r="W1656" i="3"/>
  <c r="V1656" i="3"/>
  <c r="AC331" i="3"/>
  <c r="AB331" i="3"/>
  <c r="AB1647" i="3"/>
  <c r="AC1647" i="3"/>
  <c r="W418" i="3"/>
  <c r="V418" i="3"/>
  <c r="V86" i="3"/>
  <c r="W86" i="3"/>
  <c r="AB1022" i="3"/>
  <c r="AC1022" i="3"/>
  <c r="W2982" i="3"/>
  <c r="V2982" i="3"/>
  <c r="AC1431" i="3"/>
  <c r="AB1431" i="3"/>
  <c r="V424" i="3"/>
  <c r="W424" i="3"/>
  <c r="W869" i="3"/>
  <c r="V869" i="3"/>
  <c r="AB1800" i="3"/>
  <c r="AC1800" i="3"/>
  <c r="AB1394" i="3"/>
  <c r="AC1394" i="3"/>
  <c r="V1676" i="3"/>
  <c r="W1676" i="3"/>
  <c r="AB1176" i="3"/>
  <c r="AC1176" i="3"/>
  <c r="V1050" i="3"/>
  <c r="W1050" i="3"/>
  <c r="AB1188" i="3"/>
  <c r="AC1188" i="3"/>
  <c r="W242" i="3"/>
  <c r="V242" i="3"/>
  <c r="W1214" i="3"/>
  <c r="V1214" i="3"/>
  <c r="AC1195" i="3"/>
  <c r="AB1195" i="3"/>
  <c r="AB2411" i="3"/>
  <c r="AC2411" i="3"/>
  <c r="AC1574" i="3"/>
  <c r="AB1574" i="3"/>
  <c r="AB1184" i="3"/>
  <c r="AC1184" i="3"/>
  <c r="AC1261" i="3"/>
  <c r="AB1261" i="3"/>
  <c r="W1440" i="3"/>
  <c r="V1440" i="3"/>
  <c r="AC1872" i="3"/>
  <c r="AB1872" i="3"/>
  <c r="W2516" i="3"/>
  <c r="V2516" i="3"/>
  <c r="V1740" i="3"/>
  <c r="W1740" i="3"/>
  <c r="V1189" i="3"/>
  <c r="W1189" i="3"/>
  <c r="AC1251" i="3"/>
  <c r="AB1251" i="3"/>
  <c r="AB1933" i="3"/>
  <c r="AC1933" i="3"/>
  <c r="V1664" i="3"/>
  <c r="W1664" i="3"/>
  <c r="V1600" i="3"/>
  <c r="W1600" i="3"/>
  <c r="V2154" i="3"/>
  <c r="W2154" i="3"/>
  <c r="AB974" i="3"/>
  <c r="AC974" i="3"/>
  <c r="AC1370" i="3"/>
  <c r="AB1370" i="3"/>
  <c r="W831" i="3"/>
  <c r="V831" i="3"/>
  <c r="AB578" i="3"/>
  <c r="AC578" i="3"/>
  <c r="AB999" i="3"/>
  <c r="AC999" i="3"/>
  <c r="W1719" i="3"/>
  <c r="V1719" i="3"/>
  <c r="W1449" i="3"/>
  <c r="V1449" i="3"/>
  <c r="V1759" i="3"/>
  <c r="W1759" i="3"/>
  <c r="AB2060" i="3"/>
  <c r="AC2060" i="3"/>
  <c r="AB1142" i="3"/>
  <c r="AC1142" i="3"/>
  <c r="W1876" i="3"/>
  <c r="V1876" i="3"/>
  <c r="AC1122" i="3"/>
  <c r="AB1122" i="3"/>
  <c r="V1004" i="3"/>
  <c r="W1004" i="3"/>
  <c r="AC704" i="3"/>
  <c r="AB704" i="3"/>
  <c r="AC1160" i="3"/>
  <c r="AB1160" i="3"/>
  <c r="W525" i="3"/>
  <c r="V525" i="3"/>
  <c r="AC695" i="3"/>
  <c r="AB695" i="3"/>
  <c r="AB552" i="3"/>
  <c r="AC552" i="3"/>
  <c r="V57" i="3"/>
  <c r="W57" i="3"/>
  <c r="W2039" i="3"/>
  <c r="V2039" i="3"/>
  <c r="W460" i="3"/>
  <c r="V460" i="3"/>
  <c r="V652" i="3"/>
  <c r="W652" i="3"/>
  <c r="W2237" i="3"/>
  <c r="V2237" i="3"/>
  <c r="W959" i="3"/>
  <c r="V959" i="3"/>
  <c r="V574" i="3"/>
  <c r="W574" i="3"/>
  <c r="AB1090" i="3"/>
  <c r="AC1090" i="3"/>
  <c r="V385" i="3"/>
  <c r="W385" i="3"/>
  <c r="AC1267" i="3"/>
  <c r="AB1267" i="3"/>
  <c r="V217" i="3"/>
  <c r="W217" i="3"/>
  <c r="AB204" i="3"/>
  <c r="AC204" i="3"/>
  <c r="AC865" i="3"/>
  <c r="AB865" i="3"/>
  <c r="W1051" i="3"/>
  <c r="V1051" i="3"/>
  <c r="V427" i="3"/>
  <c r="W427" i="3"/>
  <c r="AC956" i="3"/>
  <c r="AB956" i="3"/>
  <c r="V1836" i="3"/>
  <c r="W1836" i="3"/>
  <c r="V2233" i="3"/>
  <c r="W2233" i="3"/>
  <c r="W971" i="3"/>
  <c r="V971" i="3"/>
  <c r="W1510" i="3"/>
  <c r="V1510" i="3"/>
  <c r="V3098" i="3"/>
  <c r="W3098" i="3"/>
  <c r="V1855" i="3"/>
  <c r="W1855" i="3"/>
  <c r="AC1141" i="3"/>
  <c r="AB1141" i="3"/>
  <c r="AB1270" i="3"/>
  <c r="AC1270" i="3"/>
  <c r="W1955" i="3"/>
  <c r="V1955" i="3"/>
  <c r="AC748" i="3"/>
  <c r="AB748" i="3"/>
  <c r="AC1194" i="3"/>
  <c r="AB1194" i="3"/>
  <c r="AC987" i="3"/>
  <c r="AB987" i="3"/>
  <c r="W356" i="3"/>
  <c r="V356" i="3"/>
  <c r="AC83" i="3"/>
  <c r="AB83" i="3"/>
  <c r="W772" i="3"/>
  <c r="V772" i="3"/>
  <c r="AC1247" i="3"/>
  <c r="AB1247" i="3"/>
  <c r="W964" i="3"/>
  <c r="V964" i="3"/>
  <c r="AB1236" i="3"/>
  <c r="AC1236" i="3"/>
  <c r="AB1815" i="3"/>
  <c r="AC1815" i="3"/>
  <c r="V2306" i="3"/>
  <c r="W2306" i="3"/>
  <c r="W1606" i="3"/>
  <c r="V1606" i="3"/>
  <c r="AC1747" i="3"/>
  <c r="AB1747" i="3"/>
  <c r="V1009" i="3"/>
  <c r="W1009" i="3"/>
  <c r="AB1347" i="3"/>
  <c r="AC1347" i="3"/>
  <c r="V245" i="3"/>
  <c r="W245" i="3"/>
  <c r="V1240" i="3"/>
  <c r="W1240" i="3"/>
  <c r="AB2468" i="3"/>
  <c r="AC2468" i="3"/>
  <c r="W1260" i="3"/>
  <c r="V1260" i="3"/>
  <c r="AC1342" i="3"/>
  <c r="AB1342" i="3"/>
  <c r="AB668" i="3"/>
  <c r="AC668" i="3"/>
  <c r="W2712" i="3"/>
  <c r="V2712" i="3"/>
  <c r="W781" i="3"/>
  <c r="V781" i="3"/>
  <c r="AB2314" i="3"/>
  <c r="AC2314" i="3"/>
  <c r="W1057" i="3"/>
  <c r="V1057" i="3"/>
  <c r="AC1127" i="3"/>
  <c r="AB1127" i="3"/>
  <c r="W997" i="3"/>
  <c r="V997" i="3"/>
  <c r="V595" i="3"/>
  <c r="W595" i="3"/>
  <c r="W751" i="3"/>
  <c r="V751" i="3"/>
  <c r="V1071" i="3"/>
  <c r="W1071" i="3"/>
  <c r="W347" i="3"/>
  <c r="V347" i="3"/>
  <c r="AB773" i="3"/>
  <c r="AC773" i="3"/>
  <c r="AB993" i="3"/>
  <c r="AC993" i="3"/>
  <c r="W1428" i="3"/>
  <c r="V1428" i="3"/>
  <c r="W277" i="3"/>
  <c r="V277" i="3"/>
  <c r="V811" i="3"/>
  <c r="W811" i="3"/>
  <c r="AB377" i="3"/>
  <c r="AC377" i="3"/>
  <c r="AB1949" i="3"/>
  <c r="AC1949" i="3"/>
  <c r="AC2209" i="3"/>
  <c r="AB2209" i="3"/>
  <c r="AB1082" i="3"/>
  <c r="AC1082" i="3"/>
  <c r="V1663" i="3"/>
  <c r="W1663" i="3"/>
  <c r="W2178" i="3"/>
  <c r="V2178" i="3"/>
  <c r="W1528" i="3"/>
  <c r="V1528" i="3"/>
  <c r="AC1621" i="3"/>
  <c r="AB1621" i="3"/>
  <c r="AC2093" i="3"/>
  <c r="AB2093" i="3"/>
  <c r="AB2071" i="3"/>
  <c r="AC2071" i="3"/>
  <c r="AB795" i="3"/>
  <c r="AC795" i="3"/>
  <c r="W2789" i="3"/>
  <c r="V2789" i="3"/>
  <c r="W449" i="3"/>
  <c r="V449" i="3"/>
  <c r="AB1786" i="3"/>
  <c r="AC1786" i="3"/>
  <c r="V1867" i="3"/>
  <c r="W1867" i="3"/>
  <c r="W1675" i="3"/>
  <c r="V1675" i="3"/>
  <c r="W1790" i="3"/>
  <c r="V1790" i="3"/>
  <c r="AB1611" i="3"/>
  <c r="AC1611" i="3"/>
  <c r="V2503" i="3"/>
  <c r="W2503" i="3"/>
  <c r="AC100" i="3"/>
  <c r="AB100" i="3"/>
  <c r="AB1707" i="3"/>
  <c r="AC1707" i="3"/>
  <c r="W1264" i="3"/>
  <c r="V1264" i="3"/>
  <c r="AC1834" i="3"/>
  <c r="AB1834" i="3"/>
  <c r="V685" i="3"/>
  <c r="W685" i="3"/>
  <c r="W2090" i="3"/>
  <c r="V2090" i="3"/>
  <c r="AC1191" i="3"/>
  <c r="AB1191" i="3"/>
  <c r="W984" i="3"/>
  <c r="V984" i="3"/>
  <c r="V1100" i="3"/>
  <c r="W1100" i="3"/>
  <c r="W1925" i="3"/>
  <c r="V1925" i="3"/>
  <c r="AB2272" i="3"/>
  <c r="AC2272" i="3"/>
  <c r="V2736" i="3"/>
  <c r="W2736" i="3"/>
  <c r="AB1751" i="3"/>
  <c r="AC1751" i="3"/>
  <c r="AB1369" i="3"/>
  <c r="AC1369" i="3"/>
  <c r="AB1452" i="3"/>
  <c r="AC1452" i="3"/>
  <c r="V267" i="3"/>
  <c r="W267" i="3"/>
  <c r="AC822" i="3"/>
  <c r="AB822" i="3"/>
  <c r="AC457" i="3"/>
  <c r="AB457" i="3"/>
  <c r="AB1021" i="3"/>
  <c r="AC1021" i="3"/>
  <c r="AB2047" i="3"/>
  <c r="AC2047" i="3"/>
  <c r="AB1622" i="3"/>
  <c r="AC1622" i="3"/>
  <c r="AC2433" i="3"/>
  <c r="AB2433" i="3"/>
  <c r="W849" i="3"/>
  <c r="V849" i="3"/>
  <c r="W1811" i="3"/>
  <c r="V1811" i="3"/>
  <c r="V1142" i="3"/>
  <c r="W1142" i="3"/>
  <c r="V1444" i="3"/>
  <c r="W1444" i="3"/>
  <c r="W1512" i="3"/>
  <c r="V1512" i="3"/>
  <c r="V2370" i="3"/>
  <c r="W2370" i="3"/>
  <c r="AB937" i="3"/>
  <c r="AC937" i="3"/>
  <c r="W2455" i="3"/>
  <c r="V2455" i="3"/>
  <c r="V1967" i="3"/>
  <c r="W1967" i="3"/>
  <c r="AC2699" i="3"/>
  <c r="AB2699" i="3"/>
  <c r="AB1680" i="3"/>
  <c r="AC1680" i="3"/>
  <c r="AC933" i="3"/>
  <c r="AB933" i="3"/>
  <c r="AB2911" i="3"/>
  <c r="AC2911" i="3"/>
  <c r="V2657" i="3"/>
  <c r="W2657" i="3"/>
  <c r="AC541" i="3"/>
  <c r="AB541" i="3"/>
  <c r="W1549" i="3"/>
  <c r="V1549" i="3"/>
  <c r="V2927" i="3"/>
  <c r="W2927" i="3"/>
  <c r="V713" i="3"/>
  <c r="W713" i="3"/>
  <c r="V1364" i="3"/>
  <c r="W1364" i="3"/>
  <c r="W942" i="3"/>
  <c r="V942" i="3"/>
  <c r="AB799" i="3"/>
  <c r="AC799" i="3"/>
  <c r="V2046" i="3"/>
  <c r="W2046" i="3"/>
  <c r="V1839" i="3"/>
  <c r="W1839" i="3"/>
  <c r="AB3182" i="3"/>
  <c r="AC3182" i="3"/>
  <c r="AB2003" i="3"/>
  <c r="AC2003" i="3"/>
  <c r="W1201" i="3"/>
  <c r="V1201" i="3"/>
  <c r="V2368" i="3"/>
  <c r="W2368" i="3"/>
  <c r="AC904" i="3"/>
  <c r="AB904" i="3"/>
  <c r="V1813" i="3"/>
  <c r="W1813" i="3"/>
  <c r="W1721" i="3"/>
  <c r="V1721" i="3"/>
  <c r="V896" i="3"/>
  <c r="W896" i="3"/>
  <c r="AC960" i="3"/>
  <c r="AB960" i="3"/>
  <c r="W3090" i="3"/>
  <c r="V3090" i="3"/>
  <c r="V1340" i="3"/>
  <c r="W1340" i="3"/>
  <c r="V1105" i="3"/>
  <c r="W1105" i="3"/>
  <c r="W1298" i="3"/>
  <c r="V1298" i="3"/>
  <c r="AB1739" i="3"/>
  <c r="AC1739" i="3"/>
  <c r="V702" i="3"/>
  <c r="W702" i="3"/>
  <c r="V3274" i="3"/>
  <c r="W3274" i="3"/>
  <c r="V2064" i="3"/>
  <c r="W2064" i="3"/>
  <c r="V1527" i="3"/>
  <c r="W1527" i="3"/>
  <c r="W2707" i="3"/>
  <c r="V2707" i="3"/>
  <c r="W1497" i="3"/>
  <c r="V1497" i="3"/>
  <c r="AC1279" i="3"/>
  <c r="AB1279" i="3"/>
  <c r="AC2885" i="3"/>
  <c r="AB2885" i="3"/>
  <c r="AC1387" i="3"/>
  <c r="AB1387" i="3"/>
  <c r="V422" i="3"/>
  <c r="W422" i="3"/>
  <c r="W1390" i="3"/>
  <c r="V1390" i="3"/>
  <c r="AB739" i="3"/>
  <c r="AC739" i="3"/>
  <c r="AC1440" i="3"/>
  <c r="AB1440" i="3"/>
  <c r="AC2521" i="3"/>
  <c r="AB2521" i="3"/>
  <c r="W1453" i="3"/>
  <c r="V1453" i="3"/>
  <c r="V1080" i="3"/>
  <c r="W1080" i="3"/>
  <c r="W1545" i="3"/>
  <c r="V1545" i="3"/>
  <c r="V1695" i="3"/>
  <c r="W1695" i="3"/>
  <c r="AC2349" i="3"/>
  <c r="AB2349" i="3"/>
  <c r="W1493" i="3"/>
  <c r="V1493" i="3"/>
  <c r="AB741" i="3"/>
  <c r="AC741" i="3"/>
  <c r="AB1121" i="3"/>
  <c r="AC1121" i="3"/>
  <c r="AC15" i="3"/>
  <c r="AB15" i="3"/>
  <c r="W1013" i="3"/>
  <c r="V1013" i="3"/>
  <c r="AC1271" i="3"/>
  <c r="AB1271" i="3"/>
  <c r="AC2765" i="3"/>
  <c r="AB2765" i="3"/>
  <c r="W1288" i="3"/>
  <c r="V1288" i="3"/>
  <c r="V2434" i="3"/>
  <c r="W2434" i="3"/>
  <c r="AC1470" i="3"/>
  <c r="AB1470" i="3"/>
  <c r="V2537" i="3"/>
  <c r="W2537" i="3"/>
  <c r="V817" i="3"/>
  <c r="W817" i="3"/>
  <c r="W15" i="3"/>
  <c r="V15" i="3"/>
  <c r="AC551" i="3"/>
  <c r="AB551" i="3"/>
  <c r="V1809" i="3"/>
  <c r="W1809" i="3"/>
  <c r="AB1765" i="3"/>
  <c r="AC1765" i="3"/>
  <c r="W2442" i="3"/>
  <c r="V2442" i="3"/>
  <c r="W1445" i="3"/>
  <c r="V1445" i="3"/>
  <c r="AC2471" i="3"/>
  <c r="AB2471" i="3"/>
  <c r="W876" i="3"/>
  <c r="V876" i="3"/>
  <c r="AB1062" i="3"/>
  <c r="AC1062" i="3"/>
  <c r="AC2079" i="3"/>
  <c r="AB2079" i="3"/>
  <c r="V1537" i="3"/>
  <c r="W1537" i="3"/>
  <c r="AC1255" i="3"/>
  <c r="AB1255" i="3"/>
  <c r="AC3066" i="3"/>
  <c r="AB3066" i="3"/>
  <c r="AC1537" i="3"/>
  <c r="AB1537" i="3"/>
  <c r="V1014" i="3"/>
  <c r="W1014" i="3"/>
  <c r="V2174" i="3"/>
  <c r="W2174" i="3"/>
  <c r="V1338" i="3"/>
  <c r="W1338" i="3"/>
  <c r="AB1185" i="3"/>
  <c r="AC1185" i="3"/>
  <c r="V1049" i="3"/>
  <c r="W1049" i="3"/>
  <c r="AC2306" i="3"/>
  <c r="AB2306" i="3"/>
  <c r="W721" i="3"/>
  <c r="V721" i="3"/>
  <c r="AC1002" i="3"/>
  <c r="AB1002" i="3"/>
  <c r="AC2264" i="3"/>
  <c r="AB2264" i="3"/>
  <c r="AB1710" i="3"/>
  <c r="AC1710" i="3"/>
  <c r="W1457" i="3"/>
  <c r="V1457" i="3"/>
  <c r="W2895" i="3"/>
  <c r="V2895" i="3"/>
  <c r="AC1564" i="3"/>
  <c r="AB1564" i="3"/>
  <c r="W1054" i="3"/>
  <c r="V1054" i="3"/>
  <c r="AC2187" i="3"/>
  <c r="AB2187" i="3"/>
  <c r="AC2513" i="3"/>
  <c r="AB2513" i="3"/>
  <c r="AC672" i="3"/>
  <c r="AB672" i="3"/>
  <c r="AC1556" i="3"/>
  <c r="AB1556" i="3"/>
  <c r="V822" i="3"/>
  <c r="W822" i="3"/>
  <c r="W1018" i="3"/>
  <c r="V1018" i="3"/>
  <c r="W2685" i="3"/>
  <c r="V2685" i="3"/>
  <c r="AB3075" i="3"/>
  <c r="AC3075" i="3"/>
  <c r="V2049" i="3"/>
  <c r="W2049" i="3"/>
  <c r="W1282" i="3"/>
  <c r="V1282" i="3"/>
  <c r="W2145" i="3"/>
  <c r="V2145" i="3"/>
  <c r="AB448" i="3"/>
  <c r="AC448" i="3"/>
  <c r="AC1254" i="3"/>
  <c r="AB1254" i="3"/>
  <c r="AB2154" i="3"/>
  <c r="AC2154" i="3"/>
  <c r="W3079" i="3"/>
  <c r="V3079" i="3"/>
  <c r="W1677" i="3"/>
  <c r="V1677" i="3"/>
  <c r="W1919" i="3"/>
  <c r="V1919" i="3"/>
  <c r="W1180" i="3"/>
  <c r="V1180" i="3"/>
  <c r="AC2746" i="3"/>
  <c r="AB2746" i="3"/>
  <c r="W2109" i="3"/>
  <c r="V2109" i="3"/>
  <c r="AB2792" i="3"/>
  <c r="AC2792" i="3"/>
  <c r="W2137" i="3"/>
  <c r="V2137" i="3"/>
  <c r="AB1936" i="3"/>
  <c r="AC1936" i="3"/>
  <c r="AC512" i="3"/>
  <c r="AB512" i="3"/>
  <c r="V829" i="3"/>
  <c r="W829" i="3"/>
  <c r="AC2452" i="3"/>
  <c r="AB2452" i="3"/>
  <c r="AC1880" i="3"/>
  <c r="AB1880" i="3"/>
  <c r="V1909" i="3"/>
  <c r="W1909" i="3"/>
  <c r="V2128" i="3"/>
  <c r="W2128" i="3"/>
  <c r="AC2249" i="3"/>
  <c r="AB2249" i="3"/>
  <c r="V2268" i="3"/>
  <c r="W2268" i="3"/>
  <c r="AB1420" i="3"/>
  <c r="AC1420" i="3"/>
  <c r="AB3110" i="3"/>
  <c r="AC3110" i="3"/>
  <c r="AB1889" i="3"/>
  <c r="AC1889" i="3"/>
  <c r="W2203" i="3"/>
  <c r="V2203" i="3"/>
  <c r="AC1277" i="3"/>
  <c r="AB1277" i="3"/>
  <c r="V944" i="3"/>
  <c r="W944" i="3"/>
  <c r="AB1438" i="3"/>
  <c r="AC1438" i="3"/>
  <c r="W1162" i="3"/>
  <c r="V1162" i="3"/>
  <c r="V1430" i="3"/>
  <c r="W1430" i="3"/>
  <c r="AC565" i="3"/>
  <c r="AB565" i="3"/>
  <c r="V2318" i="3"/>
  <c r="W2318" i="3"/>
  <c r="AB1445" i="3"/>
  <c r="AC1445" i="3"/>
  <c r="AC1656" i="3"/>
  <c r="AB1656" i="3"/>
  <c r="W1411" i="3"/>
  <c r="V1411" i="3"/>
  <c r="W961" i="3"/>
  <c r="V961" i="3"/>
  <c r="V1619" i="3"/>
  <c r="W1619" i="3"/>
  <c r="W1045" i="3"/>
  <c r="V1045" i="3"/>
  <c r="AB1668" i="3"/>
  <c r="AC1668" i="3"/>
  <c r="AC3159" i="3"/>
  <c r="AB3159" i="3"/>
  <c r="W572" i="3"/>
  <c r="V572" i="3"/>
  <c r="W1974" i="3"/>
  <c r="V1974" i="3"/>
  <c r="V486" i="3"/>
  <c r="W486" i="3"/>
  <c r="W996" i="3"/>
  <c r="V996" i="3"/>
  <c r="AB1390" i="3"/>
  <c r="AC1390" i="3"/>
  <c r="AC1794" i="3"/>
  <c r="AB1794" i="3"/>
  <c r="W2262" i="3"/>
  <c r="V2262" i="3"/>
  <c r="W1526" i="3"/>
  <c r="V1526" i="3"/>
  <c r="AB996" i="3"/>
  <c r="AC996" i="3"/>
  <c r="W1890" i="3"/>
  <c r="V1890" i="3"/>
  <c r="AB1497" i="3"/>
  <c r="AC1497" i="3"/>
  <c r="AB2144" i="3"/>
  <c r="AC2144" i="3"/>
  <c r="AB1448" i="3"/>
  <c r="AC1448" i="3"/>
  <c r="AC490" i="3"/>
  <c r="AB490" i="3"/>
  <c r="W1116" i="3"/>
  <c r="V1116" i="3"/>
  <c r="V1122" i="3"/>
  <c r="W1122" i="3"/>
  <c r="AC2320" i="3"/>
  <c r="AB2320" i="3"/>
  <c r="W708" i="3"/>
  <c r="V708" i="3"/>
  <c r="V2959" i="3"/>
  <c r="W2959" i="3"/>
  <c r="AC1706" i="3"/>
  <c r="AB1706" i="3"/>
  <c r="AB967" i="3"/>
  <c r="AC967" i="3"/>
  <c r="AB1116" i="3"/>
  <c r="AC1116" i="3"/>
  <c r="W1535" i="3"/>
  <c r="V1535" i="3"/>
  <c r="AB2069" i="3"/>
  <c r="AC2069" i="3"/>
  <c r="AB1406" i="3"/>
  <c r="AC1406" i="3"/>
  <c r="W1954" i="3"/>
  <c r="V1954" i="3"/>
  <c r="V1331" i="3"/>
  <c r="W1331" i="3"/>
  <c r="AC1306" i="3"/>
  <c r="AB1306" i="3"/>
  <c r="AC1672" i="3"/>
  <c r="AB1672" i="3"/>
  <c r="W2065" i="3"/>
  <c r="V2065" i="3"/>
  <c r="W1344" i="3"/>
  <c r="V1344" i="3"/>
  <c r="AB788" i="3"/>
  <c r="AC788" i="3"/>
  <c r="AB894" i="3"/>
  <c r="AC894" i="3"/>
  <c r="V1784" i="3"/>
  <c r="W1784" i="3"/>
  <c r="V1408" i="3"/>
  <c r="W1408" i="3"/>
  <c r="W1230" i="3"/>
  <c r="V1230" i="3"/>
  <c r="W1514" i="3"/>
  <c r="V1514" i="3"/>
  <c r="AB2038" i="3"/>
  <c r="AC2038" i="3"/>
  <c r="AC1268" i="3"/>
  <c r="AB1268" i="3"/>
  <c r="AB1775" i="3"/>
  <c r="AC1775" i="3"/>
  <c r="AB1146" i="3"/>
  <c r="AC1146" i="3"/>
  <c r="W1442" i="3"/>
  <c r="V1442" i="3"/>
  <c r="V1325" i="3"/>
  <c r="W1325" i="3"/>
  <c r="W1219" i="3"/>
  <c r="V1219" i="3"/>
  <c r="AB2876" i="3"/>
  <c r="AC2876" i="3"/>
  <c r="V1378" i="3"/>
  <c r="W1378" i="3"/>
  <c r="W1627" i="3"/>
  <c r="V1627" i="3"/>
  <c r="AC1299" i="3"/>
  <c r="AB1299" i="3"/>
  <c r="W1354" i="3"/>
  <c r="V1354" i="3"/>
  <c r="W1102" i="3"/>
  <c r="V1102" i="3"/>
  <c r="W1199" i="3"/>
  <c r="V1199" i="3"/>
  <c r="AB1833" i="3"/>
  <c r="AC1833" i="3"/>
  <c r="W1389" i="3"/>
  <c r="V1389" i="3"/>
  <c r="AC1852" i="3"/>
  <c r="AB1852" i="3"/>
  <c r="AC710" i="3"/>
  <c r="AB710" i="3"/>
  <c r="W2850" i="3"/>
  <c r="V2850" i="3"/>
  <c r="AB2759" i="3"/>
  <c r="AC2759" i="3"/>
  <c r="AC2385" i="3"/>
  <c r="AB2385" i="3"/>
  <c r="W839" i="3"/>
  <c r="V839" i="3"/>
  <c r="AB1001" i="3"/>
  <c r="AC1001" i="3"/>
  <c r="W816" i="3"/>
  <c r="V816" i="3"/>
  <c r="AC1716" i="3"/>
  <c r="AB1716" i="3"/>
  <c r="W2121" i="3"/>
  <c r="V2121" i="3"/>
  <c r="AC1737" i="3"/>
  <c r="AB1737" i="3"/>
  <c r="V620" i="3"/>
  <c r="W620" i="3"/>
  <c r="AB1167" i="3"/>
  <c r="AC1167" i="3"/>
  <c r="AC1441" i="3"/>
  <c r="AB1441" i="3"/>
  <c r="W556" i="3"/>
  <c r="V556" i="3"/>
  <c r="AC751" i="3"/>
  <c r="AB751" i="3"/>
  <c r="W1575" i="3"/>
  <c r="V1575" i="3"/>
  <c r="AC1166" i="3"/>
  <c r="AB1166" i="3"/>
  <c r="W1920" i="3"/>
  <c r="V1920" i="3"/>
  <c r="V2378" i="3"/>
  <c r="W2378" i="3"/>
  <c r="W1928" i="3"/>
  <c r="V1928" i="3"/>
  <c r="AC2005" i="3"/>
  <c r="AB2005" i="3"/>
  <c r="V2431" i="3"/>
  <c r="W2431" i="3"/>
  <c r="W2451" i="3"/>
  <c r="V2451" i="3"/>
  <c r="AB1626" i="3"/>
  <c r="AC1626" i="3"/>
  <c r="AB1728" i="3"/>
  <c r="AC1728" i="3"/>
  <c r="V2184" i="3"/>
  <c r="W2184" i="3"/>
  <c r="V1270" i="3"/>
  <c r="W1270" i="3"/>
  <c r="AC959" i="3"/>
  <c r="AB959" i="3"/>
  <c r="W1818" i="3"/>
  <c r="V1818" i="3"/>
  <c r="AB935" i="3"/>
  <c r="AC935" i="3"/>
  <c r="W798" i="3"/>
  <c r="V798" i="3"/>
  <c r="AC2206" i="3"/>
  <c r="AB2206" i="3"/>
  <c r="AB2486" i="3"/>
  <c r="AC2486" i="3"/>
  <c r="V1873" i="3"/>
  <c r="W1873" i="3"/>
  <c r="V2070" i="3"/>
  <c r="W2070" i="3"/>
  <c r="W1316" i="3"/>
  <c r="V1316" i="3"/>
  <c r="AB1641" i="3"/>
  <c r="AC1641" i="3"/>
  <c r="V1624" i="3"/>
  <c r="W1624" i="3"/>
  <c r="W2793" i="3"/>
  <c r="V2793" i="3"/>
  <c r="V1413" i="3"/>
  <c r="W1413" i="3"/>
  <c r="AB1080" i="3"/>
  <c r="AC1080" i="3"/>
  <c r="AB1617" i="3"/>
  <c r="AC1617" i="3"/>
  <c r="W1922" i="3"/>
  <c r="V1922" i="3"/>
  <c r="V1104" i="3"/>
  <c r="W1104" i="3"/>
  <c r="W2118" i="3"/>
  <c r="V2118" i="3"/>
  <c r="AB1972" i="3"/>
  <c r="AC1972" i="3"/>
  <c r="AC2781" i="3"/>
  <c r="AB2781" i="3"/>
  <c r="AB2485" i="3"/>
  <c r="AC2485" i="3"/>
  <c r="V2698" i="3"/>
  <c r="W2698" i="3"/>
  <c r="W1560" i="3"/>
  <c r="V1560" i="3"/>
  <c r="AB2077" i="3"/>
  <c r="AC2077" i="3"/>
  <c r="AB1616" i="3"/>
  <c r="AC1616" i="3"/>
  <c r="AB1613" i="3"/>
  <c r="AC1613" i="3"/>
  <c r="V1056" i="3"/>
  <c r="W1056" i="3"/>
  <c r="AC2292" i="3"/>
  <c r="AB2292" i="3"/>
  <c r="AC2274" i="3"/>
  <c r="AB2274" i="3"/>
  <c r="V2390" i="3"/>
  <c r="W2390" i="3"/>
  <c r="W1726" i="3"/>
  <c r="V1726" i="3"/>
  <c r="V1177" i="3"/>
  <c r="W1177" i="3"/>
  <c r="V1859" i="3"/>
  <c r="W1859" i="3"/>
  <c r="W1414" i="3"/>
  <c r="V1414" i="3"/>
  <c r="V2774" i="3"/>
  <c r="W2774" i="3"/>
  <c r="V1871" i="3"/>
  <c r="W1871" i="3"/>
  <c r="AC2150" i="3"/>
  <c r="AB2150" i="3"/>
  <c r="W1221" i="3"/>
  <c r="V1221" i="3"/>
  <c r="W2251" i="3"/>
  <c r="V2251" i="3"/>
  <c r="W1757" i="3"/>
  <c r="V1757" i="3"/>
  <c r="AB2054" i="3"/>
  <c r="AC2054" i="3"/>
  <c r="W1680" i="3"/>
  <c r="V1680" i="3"/>
  <c r="W531" i="3"/>
  <c r="V531" i="3"/>
  <c r="AC1533" i="3"/>
  <c r="AB1533" i="3"/>
  <c r="AB2190" i="3"/>
  <c r="AC2190" i="3"/>
  <c r="W1491" i="3"/>
  <c r="V1491" i="3"/>
  <c r="AB1190" i="3"/>
  <c r="AC1190" i="3"/>
  <c r="W3042" i="3"/>
  <c r="V3042" i="3"/>
  <c r="W1421" i="3"/>
  <c r="V1421" i="3"/>
  <c r="V1700" i="3"/>
  <c r="W1700" i="3"/>
  <c r="AB1950" i="3"/>
  <c r="AC1950" i="3"/>
  <c r="V2012" i="3"/>
  <c r="W2012" i="3"/>
  <c r="AC1228" i="3"/>
  <c r="AB1228" i="3"/>
  <c r="W976" i="3"/>
  <c r="V976" i="3"/>
  <c r="V2695" i="3"/>
  <c r="W2695" i="3"/>
  <c r="AB1662" i="3"/>
  <c r="AC1662" i="3"/>
  <c r="AB898" i="3"/>
  <c r="AC898" i="3"/>
  <c r="V1802" i="3"/>
  <c r="W1802" i="3"/>
  <c r="AC2307" i="3"/>
  <c r="AB2307" i="3"/>
  <c r="W947" i="3"/>
  <c r="V947" i="3"/>
  <c r="AB1758" i="3"/>
  <c r="AC1758" i="3"/>
  <c r="W681" i="3"/>
  <c r="V681" i="3"/>
  <c r="AB998" i="3"/>
  <c r="AC998" i="3"/>
  <c r="W3330" i="3"/>
  <c r="V3330" i="3"/>
  <c r="AC1264" i="3"/>
  <c r="AB1264" i="3"/>
  <c r="W1431" i="3"/>
  <c r="V1431" i="3"/>
  <c r="W2547" i="3"/>
  <c r="V2547" i="3"/>
  <c r="AB2430" i="3"/>
  <c r="AC2430" i="3"/>
  <c r="W592" i="3"/>
  <c r="V592" i="3"/>
  <c r="W1819" i="3"/>
  <c r="V1819" i="3"/>
  <c r="V1435" i="3"/>
  <c r="W1435" i="3"/>
  <c r="AB1111" i="3"/>
  <c r="AC1111" i="3"/>
  <c r="V2034" i="3"/>
  <c r="W2034" i="3"/>
  <c r="W2374" i="3"/>
  <c r="V2374" i="3"/>
  <c r="V1662" i="3"/>
  <c r="W1662" i="3"/>
  <c r="AC1558" i="3"/>
  <c r="AB1558" i="3"/>
  <c r="V1862" i="3"/>
  <c r="W1862" i="3"/>
  <c r="AC1456" i="3"/>
  <c r="AB1456" i="3"/>
  <c r="AB1410" i="3"/>
  <c r="AC1410" i="3"/>
  <c r="AC1812" i="3"/>
  <c r="AB1812" i="3"/>
  <c r="AC1846" i="3"/>
  <c r="AB1846" i="3"/>
  <c r="AC1992" i="3"/>
  <c r="AB1992" i="3"/>
  <c r="AC1718" i="3"/>
  <c r="AB1718" i="3"/>
  <c r="W1370" i="3"/>
  <c r="V1370" i="3"/>
  <c r="V2324" i="3"/>
  <c r="W2324" i="3"/>
  <c r="V729" i="3"/>
  <c r="W729" i="3"/>
  <c r="W780" i="3"/>
  <c r="V780" i="3"/>
  <c r="AB1658" i="3"/>
  <c r="AC1658" i="3"/>
  <c r="AB1976" i="3"/>
  <c r="AC1976" i="3"/>
  <c r="AC1308" i="3"/>
  <c r="AB1308" i="3"/>
  <c r="V1346" i="3"/>
  <c r="W1346" i="3"/>
  <c r="V2469" i="3"/>
  <c r="W2469" i="3"/>
  <c r="V1084" i="3"/>
  <c r="W1084" i="3"/>
  <c r="AC3292" i="3"/>
  <c r="AB3292" i="3"/>
  <c r="AB689" i="3"/>
  <c r="AC689" i="3"/>
  <c r="V2935" i="3"/>
  <c r="W2935" i="3"/>
  <c r="AB611" i="3"/>
  <c r="AC611" i="3"/>
  <c r="V1459" i="3"/>
  <c r="W1459" i="3"/>
  <c r="AB2065" i="3"/>
  <c r="AC2065" i="3"/>
  <c r="V1064" i="3"/>
  <c r="W1064" i="3"/>
  <c r="AC3016" i="3"/>
  <c r="AB3016" i="3"/>
  <c r="W3150" i="3"/>
  <c r="V3150" i="3"/>
  <c r="W1798" i="3"/>
  <c r="V1798" i="3"/>
  <c r="AB2714" i="3"/>
  <c r="AC2714" i="3"/>
  <c r="AB2107" i="3"/>
  <c r="AC2107" i="3"/>
  <c r="V1913" i="3"/>
  <c r="W1913" i="3"/>
  <c r="V3064" i="3"/>
  <c r="W3064" i="3"/>
  <c r="V1028" i="3"/>
  <c r="W1028" i="3"/>
  <c r="W2665" i="3"/>
  <c r="V2665" i="3"/>
  <c r="W2920" i="3"/>
  <c r="V2920" i="3"/>
  <c r="W1977" i="3"/>
  <c r="V1977" i="3"/>
  <c r="W2668" i="3"/>
  <c r="V2668" i="3"/>
  <c r="AB1218" i="3"/>
  <c r="AC1218" i="3"/>
  <c r="AB1576" i="3"/>
  <c r="AC1576" i="3"/>
  <c r="V1824" i="3"/>
  <c r="W1824" i="3"/>
  <c r="W2156" i="3"/>
  <c r="V2156" i="3"/>
  <c r="W1554" i="3"/>
  <c r="V1554" i="3"/>
  <c r="W1593" i="3"/>
  <c r="V1593" i="3"/>
  <c r="AB1210" i="3"/>
  <c r="AC1210" i="3"/>
  <c r="W471" i="3"/>
  <c r="V471" i="3"/>
  <c r="V470" i="3"/>
  <c r="W470" i="3"/>
  <c r="W779" i="3"/>
  <c r="V779" i="3"/>
  <c r="AC2473" i="3"/>
  <c r="AB2473" i="3"/>
  <c r="AB1555" i="3"/>
  <c r="AC1555" i="3"/>
  <c r="AC2840" i="3"/>
  <c r="AB2840" i="3"/>
  <c r="AC2281" i="3"/>
  <c r="AB2281" i="3"/>
  <c r="AB3259" i="3"/>
  <c r="AC3259" i="3"/>
  <c r="AC1321" i="3"/>
  <c r="AB1321" i="3"/>
  <c r="W1242" i="3"/>
  <c r="V1242" i="3"/>
  <c r="AB1085" i="3"/>
  <c r="AC1085" i="3"/>
  <c r="W1368" i="3"/>
  <c r="V1368" i="3"/>
  <c r="W1048" i="3"/>
  <c r="V1048" i="3"/>
  <c r="AC1428" i="3"/>
  <c r="AB1428" i="3"/>
  <c r="AC3204" i="3"/>
  <c r="AB3204" i="3"/>
  <c r="AB2257" i="3"/>
  <c r="AC2257" i="3"/>
  <c r="AB975" i="3"/>
  <c r="AC975" i="3"/>
  <c r="W910" i="3"/>
  <c r="V910" i="3"/>
  <c r="AB3031" i="3"/>
  <c r="AC3031" i="3"/>
  <c r="AC1309" i="3"/>
  <c r="AB1309" i="3"/>
  <c r="W1179" i="3"/>
  <c r="V1179" i="3"/>
  <c r="AC1179" i="3"/>
  <c r="AB1179" i="3"/>
  <c r="AB1657" i="3"/>
  <c r="AC1657" i="3"/>
  <c r="W1870" i="3"/>
  <c r="V1870" i="3"/>
  <c r="AB2261" i="3"/>
  <c r="AC2261" i="3"/>
  <c r="AC1663" i="3"/>
  <c r="AB1663" i="3"/>
  <c r="V2215" i="3"/>
  <c r="W2215" i="3"/>
  <c r="W2216" i="3"/>
  <c r="V2216" i="3"/>
  <c r="W1423" i="3"/>
  <c r="V1423" i="3"/>
  <c r="W371" i="3"/>
  <c r="V371" i="3"/>
  <c r="AC2417" i="3"/>
  <c r="AB2417" i="3"/>
  <c r="W1748" i="3"/>
  <c r="V1748" i="3"/>
  <c r="AC1604" i="3"/>
  <c r="AB1604" i="3"/>
  <c r="AC1607" i="3"/>
  <c r="AB1607" i="3"/>
  <c r="AB1578" i="3"/>
  <c r="AC1578" i="3"/>
  <c r="AC1920" i="3"/>
  <c r="AB1920" i="3"/>
  <c r="W2035" i="3"/>
  <c r="V2035" i="3"/>
  <c r="W1373" i="3"/>
  <c r="V1373" i="3"/>
  <c r="W2280" i="3"/>
  <c r="V2280" i="3"/>
  <c r="V2331" i="3"/>
  <c r="W2331" i="3"/>
  <c r="W1716" i="3"/>
  <c r="V1716" i="3"/>
  <c r="AC1009" i="3"/>
  <c r="AB1009" i="3"/>
  <c r="W408" i="3"/>
  <c r="V408" i="3"/>
  <c r="V1133" i="3"/>
  <c r="W1133" i="3"/>
  <c r="AC1374" i="3"/>
  <c r="AB1374" i="3"/>
  <c r="AC1106" i="3"/>
  <c r="AB1106" i="3"/>
  <c r="AB2517" i="3"/>
  <c r="AC2517" i="3"/>
  <c r="AB2784" i="3"/>
  <c r="AC2784" i="3"/>
  <c r="AC1450" i="3"/>
  <c r="AB1450" i="3"/>
  <c r="V3026" i="3"/>
  <c r="W3026" i="3"/>
  <c r="W1295" i="3"/>
  <c r="V1295" i="3"/>
  <c r="AB1351" i="3"/>
  <c r="AC1351" i="3"/>
  <c r="V1486" i="3"/>
  <c r="W1486" i="3"/>
  <c r="W955" i="3"/>
  <c r="V955" i="3"/>
  <c r="W980" i="3"/>
  <c r="V980" i="3"/>
  <c r="V1572" i="3"/>
  <c r="W1572" i="3"/>
  <c r="V1917" i="3"/>
  <c r="W1917" i="3"/>
  <c r="V3047" i="3"/>
  <c r="W3047" i="3"/>
  <c r="AB1367" i="3"/>
  <c r="AC1367" i="3"/>
  <c r="V1564" i="3"/>
  <c r="W1564" i="3"/>
  <c r="AB2550" i="3"/>
  <c r="AC2550" i="3"/>
  <c r="AC2325" i="3"/>
  <c r="AB2325" i="3"/>
  <c r="AC563" i="3"/>
  <c r="AB563" i="3"/>
  <c r="AC1636" i="3"/>
  <c r="AB1636" i="3"/>
  <c r="W1711" i="3"/>
  <c r="V1711" i="3"/>
  <c r="AC1183" i="3"/>
  <c r="AB1183" i="3"/>
  <c r="AB1819" i="3"/>
  <c r="AC1819" i="3"/>
  <c r="AC789" i="3"/>
  <c r="AB789" i="3"/>
  <c r="AB1204" i="3"/>
  <c r="AC1204" i="3"/>
  <c r="V1012" i="3"/>
  <c r="W1012" i="3"/>
  <c r="AB763" i="3"/>
  <c r="AC763" i="3"/>
  <c r="AB2039" i="3"/>
  <c r="AC2039" i="3"/>
  <c r="AC1882" i="3"/>
  <c r="AB1882" i="3"/>
  <c r="AC1112" i="3"/>
  <c r="AB1112" i="3"/>
  <c r="V2807" i="3"/>
  <c r="W2807" i="3"/>
  <c r="V715" i="3"/>
  <c r="W715" i="3"/>
  <c r="V1275" i="3"/>
  <c r="W1275" i="3"/>
  <c r="AB1971" i="3"/>
  <c r="AC1971" i="3"/>
  <c r="AB1384" i="3"/>
  <c r="AC1384" i="3"/>
  <c r="W2042" i="3"/>
  <c r="V2042" i="3"/>
  <c r="AC804" i="3"/>
  <c r="AB804" i="3"/>
  <c r="V951" i="3"/>
  <c r="W951" i="3"/>
  <c r="V1171" i="3"/>
  <c r="W1171" i="3"/>
  <c r="V1029" i="3"/>
  <c r="W1029" i="3"/>
  <c r="AC1260" i="3"/>
  <c r="AB1260" i="3"/>
  <c r="AC801" i="3"/>
  <c r="AB801" i="3"/>
  <c r="AC1037" i="3"/>
  <c r="AB1037" i="3"/>
  <c r="V2232" i="3"/>
  <c r="W2232" i="3"/>
  <c r="AC866" i="3"/>
  <c r="AB866" i="3"/>
  <c r="W727" i="3"/>
  <c r="V727" i="3"/>
  <c r="AB502" i="3"/>
  <c r="AC502" i="3"/>
  <c r="V1418" i="3"/>
  <c r="W1418" i="3"/>
  <c r="AB604" i="3"/>
  <c r="AC604" i="3"/>
  <c r="AC1917" i="3"/>
  <c r="AB1917" i="3"/>
  <c r="V1008" i="3"/>
  <c r="W1008" i="3"/>
  <c r="AC435" i="3"/>
  <c r="AB435" i="3"/>
  <c r="AC2004" i="3"/>
  <c r="AB2004" i="3"/>
  <c r="W792" i="3"/>
  <c r="V792" i="3"/>
  <c r="V2041" i="3"/>
  <c r="W2041" i="3"/>
  <c r="W1419" i="3"/>
  <c r="V1419" i="3"/>
  <c r="AC1025" i="3"/>
  <c r="AB1025" i="3"/>
  <c r="AB1602" i="3"/>
  <c r="AC1602" i="3"/>
  <c r="AB2022" i="3"/>
  <c r="AC2022" i="3"/>
  <c r="W2151" i="3"/>
  <c r="V2151" i="3"/>
  <c r="W2840" i="3"/>
  <c r="V2840" i="3"/>
  <c r="W935" i="3"/>
  <c r="V935" i="3"/>
  <c r="W2526" i="3"/>
  <c r="V2526" i="3"/>
  <c r="V2583" i="3"/>
  <c r="W2583" i="3"/>
  <c r="AB2064" i="3"/>
  <c r="AC2064" i="3"/>
  <c r="AB2562" i="3"/>
  <c r="AC2562" i="3"/>
  <c r="W1851" i="3"/>
  <c r="V1851" i="3"/>
  <c r="W339" i="3"/>
  <c r="V339" i="3"/>
  <c r="AC1843" i="3"/>
  <c r="AB1843" i="3"/>
  <c r="AB2439" i="3"/>
  <c r="AC2439" i="3"/>
  <c r="AC1421" i="3"/>
  <c r="AB1421" i="3"/>
  <c r="W2143" i="3"/>
  <c r="V2143" i="3"/>
  <c r="W1376" i="3"/>
  <c r="V1376" i="3"/>
  <c r="AB2872" i="3"/>
  <c r="AC2872" i="3"/>
  <c r="V1605" i="3"/>
  <c r="W1605" i="3"/>
  <c r="AB1434" i="3"/>
  <c r="AC1434" i="3"/>
  <c r="W1854" i="3"/>
  <c r="V1854" i="3"/>
  <c r="V1681" i="3"/>
  <c r="W1681" i="3"/>
  <c r="AB2507" i="3"/>
  <c r="AC2507" i="3"/>
  <c r="AC969" i="3"/>
  <c r="AB969" i="3"/>
  <c r="V1377" i="3"/>
  <c r="W1377" i="3"/>
  <c r="AB1875" i="3"/>
  <c r="AC1875" i="3"/>
  <c r="W810" i="3"/>
  <c r="V810" i="3"/>
  <c r="AC1373" i="3"/>
  <c r="AB1373" i="3"/>
  <c r="AB1357" i="3"/>
  <c r="AC1357" i="3"/>
  <c r="AC1383" i="3"/>
  <c r="AB1383" i="3"/>
  <c r="V1531" i="3"/>
  <c r="W1531" i="3"/>
  <c r="AB859" i="3"/>
  <c r="AC859" i="3"/>
  <c r="AC1715" i="3"/>
  <c r="AB1715" i="3"/>
  <c r="AC2798" i="3"/>
  <c r="AB2798" i="3"/>
  <c r="V962" i="3"/>
  <c r="W962" i="3"/>
  <c r="AC1493" i="3"/>
  <c r="AB1493" i="3"/>
  <c r="V2021" i="3"/>
  <c r="W2021" i="3"/>
  <c r="AC476" i="3"/>
  <c r="AB476" i="3"/>
  <c r="AB2042" i="3"/>
  <c r="AC2042" i="3"/>
  <c r="AC1249" i="3"/>
  <c r="AB1249" i="3"/>
  <c r="W1607" i="3"/>
  <c r="V1607" i="3"/>
  <c r="V2104" i="3"/>
  <c r="W2104" i="3"/>
  <c r="V1238" i="3"/>
  <c r="W1238" i="3"/>
  <c r="AC293" i="3"/>
  <c r="AB293" i="3"/>
  <c r="W1843" i="3"/>
  <c r="V1843" i="3"/>
  <c r="W1422" i="3"/>
  <c r="V1422" i="3"/>
  <c r="V1336" i="3"/>
  <c r="W1336" i="3"/>
  <c r="V1361" i="3"/>
  <c r="W1361" i="3"/>
  <c r="W993" i="3"/>
  <c r="V993" i="3"/>
  <c r="AB1633" i="3"/>
  <c r="AC1633" i="3"/>
  <c r="AC1734" i="3"/>
  <c r="AB1734" i="3"/>
  <c r="W710" i="3"/>
  <c r="V710" i="3"/>
  <c r="V1314" i="3"/>
  <c r="W1314" i="3"/>
  <c r="AB1388" i="3"/>
  <c r="AC1388" i="3"/>
  <c r="AC2015" i="3"/>
  <c r="AB2015" i="3"/>
  <c r="V1448" i="3"/>
  <c r="W1448" i="3"/>
  <c r="W1425" i="3"/>
  <c r="V1425" i="3"/>
  <c r="AB1385" i="3"/>
  <c r="AC1385" i="3"/>
  <c r="AC2074" i="3"/>
  <c r="AB2074" i="3"/>
  <c r="AC1750" i="3"/>
  <c r="AB1750" i="3"/>
  <c r="AB2789" i="3"/>
  <c r="AC2789" i="3"/>
  <c r="AB1170" i="3"/>
  <c r="AC1170" i="3"/>
  <c r="V1473" i="3"/>
  <c r="W1473" i="3"/>
  <c r="V1475" i="3"/>
  <c r="W1475" i="3"/>
  <c r="AC1192" i="3"/>
  <c r="AB1192" i="3"/>
  <c r="AB1071" i="3"/>
  <c r="AC1071" i="3"/>
  <c r="W1651" i="3"/>
  <c r="V1651" i="3"/>
  <c r="V2591" i="3"/>
  <c r="W2591" i="3"/>
  <c r="AB1991" i="3"/>
  <c r="AC1991" i="3"/>
  <c r="AC2061" i="3"/>
  <c r="AB2061" i="3"/>
  <c r="AC2046" i="3"/>
  <c r="AB2046" i="3"/>
  <c r="V3012" i="3"/>
  <c r="W3012" i="3"/>
  <c r="AC2226" i="3"/>
  <c r="AB2226" i="3"/>
  <c r="AC1266" i="3"/>
  <c r="AB1266" i="3"/>
  <c r="W1172" i="3"/>
  <c r="V1172" i="3"/>
  <c r="V2310" i="3"/>
  <c r="W2310" i="3"/>
  <c r="V2139" i="3"/>
  <c r="W2139" i="3"/>
  <c r="W1565" i="3"/>
  <c r="V1565" i="3"/>
  <c r="W1170" i="3"/>
  <c r="V1170" i="3"/>
  <c r="AC2418" i="3"/>
  <c r="AB2418" i="3"/>
  <c r="AB1955" i="3"/>
  <c r="AC1955" i="3"/>
  <c r="V1355" i="3"/>
  <c r="W1355" i="3"/>
  <c r="V1150" i="3"/>
  <c r="W1150" i="3"/>
  <c r="W1427" i="3"/>
  <c r="V1427" i="3"/>
  <c r="AB2170" i="3"/>
  <c r="AC2170" i="3"/>
  <c r="AB2309" i="3"/>
  <c r="AC2309" i="3"/>
  <c r="V2311" i="3"/>
  <c r="W2311" i="3"/>
  <c r="AC1145" i="3"/>
  <c r="AB1145" i="3"/>
  <c r="AB676" i="3"/>
  <c r="AC676" i="3"/>
  <c r="W1965" i="3"/>
  <c r="V1965" i="3"/>
  <c r="AB1095" i="3"/>
  <c r="AC1095" i="3"/>
  <c r="W1705" i="3"/>
  <c r="V1705" i="3"/>
  <c r="AC2881" i="3"/>
  <c r="AB2881" i="3"/>
  <c r="V1249" i="3"/>
  <c r="W1249" i="3"/>
  <c r="AB2348" i="3"/>
  <c r="AC2348" i="3"/>
  <c r="AC430" i="3"/>
  <c r="AB430" i="3"/>
  <c r="AB879" i="3"/>
  <c r="AC879" i="3"/>
  <c r="W1678" i="3"/>
  <c r="V1678" i="3"/>
  <c r="AC923" i="3"/>
  <c r="AB923" i="3"/>
  <c r="AC1439" i="3"/>
  <c r="AB1439" i="3"/>
  <c r="AB1500" i="3"/>
  <c r="AC1500" i="3"/>
  <c r="W1025" i="3"/>
  <c r="V1025" i="3"/>
  <c r="AB1064" i="3"/>
  <c r="AC1064" i="3"/>
  <c r="W1947" i="3"/>
  <c r="V1947" i="3"/>
  <c r="W886" i="3"/>
  <c r="V886" i="3"/>
  <c r="W1754" i="3"/>
  <c r="V1754" i="3"/>
  <c r="AC2335" i="3"/>
  <c r="AB2335" i="3"/>
  <c r="AC3269" i="3"/>
  <c r="AB3269" i="3"/>
  <c r="AB1524" i="3"/>
  <c r="AC1524" i="3"/>
  <c r="AC2221" i="3"/>
  <c r="AB2221" i="3"/>
  <c r="AB1979" i="3"/>
  <c r="AC1979" i="3"/>
  <c r="AC2715" i="3"/>
  <c r="AB2715" i="3"/>
  <c r="W1943" i="3"/>
  <c r="V1943" i="3"/>
  <c r="W2471" i="3"/>
  <c r="V2471" i="3"/>
  <c r="W2662" i="3"/>
  <c r="V2662" i="3"/>
  <c r="AC1253" i="3"/>
  <c r="AB1253" i="3"/>
  <c r="AC2251" i="3"/>
  <c r="AB2251" i="3"/>
  <c r="AB899" i="3"/>
  <c r="AC899" i="3"/>
  <c r="AB1998" i="3"/>
  <c r="AC1998" i="3"/>
  <c r="V1835" i="3"/>
  <c r="W1835" i="3"/>
  <c r="V2005" i="3"/>
  <c r="W2005" i="3"/>
  <c r="V1795" i="3"/>
  <c r="W1795" i="3"/>
  <c r="AB1901" i="3"/>
  <c r="AC1901" i="3"/>
  <c r="W1929" i="3"/>
  <c r="V1929" i="3"/>
  <c r="AB2883" i="3"/>
  <c r="AC2883" i="3"/>
  <c r="V3016" i="3"/>
  <c r="W3016" i="3"/>
  <c r="V1637" i="3"/>
  <c r="W1637" i="3"/>
  <c r="AB1214" i="3"/>
  <c r="AC1214" i="3"/>
  <c r="V1863" i="3"/>
  <c r="W1863" i="3"/>
  <c r="V2784" i="3"/>
  <c r="W2784" i="3"/>
  <c r="V1815" i="3"/>
  <c r="W1815" i="3"/>
  <c r="W3247" i="3"/>
  <c r="V3247" i="3"/>
  <c r="W1086" i="3"/>
  <c r="V1086" i="3"/>
  <c r="AC1280" i="3"/>
  <c r="AB1280" i="3"/>
  <c r="V2023" i="3"/>
  <c r="W2023" i="3"/>
  <c r="V2504" i="3"/>
  <c r="W2504" i="3"/>
  <c r="V1002" i="3"/>
  <c r="W1002" i="3"/>
  <c r="W1910" i="3"/>
  <c r="V1910" i="3"/>
  <c r="AC2614" i="3"/>
  <c r="AB2614" i="3"/>
  <c r="W2224" i="3"/>
  <c r="V2224" i="3"/>
  <c r="AB2488" i="3"/>
  <c r="AC2488" i="3"/>
  <c r="AB2758" i="3"/>
  <c r="AC2758" i="3"/>
  <c r="V1906" i="3"/>
  <c r="W1906" i="3"/>
  <c r="AC2551" i="3"/>
  <c r="AB2551" i="3"/>
  <c r="V1232" i="3"/>
  <c r="W1232" i="3"/>
  <c r="V2610" i="3"/>
  <c r="W2610" i="3"/>
  <c r="V1359" i="3"/>
  <c r="W1359" i="3"/>
  <c r="AC2794" i="3"/>
  <c r="AB2794" i="3"/>
  <c r="W1375" i="3"/>
  <c r="V1375" i="3"/>
  <c r="AB2244" i="3"/>
  <c r="AC2244" i="3"/>
  <c r="V1458" i="3"/>
  <c r="W1458" i="3"/>
  <c r="AB1529" i="3"/>
  <c r="AC1529" i="3"/>
  <c r="V1525" i="3"/>
  <c r="W1525" i="3"/>
  <c r="AC2696" i="3"/>
  <c r="AB2696" i="3"/>
  <c r="W1558" i="3"/>
  <c r="V1558" i="3"/>
  <c r="W1729" i="3"/>
  <c r="V1729" i="3"/>
  <c r="AB699" i="3"/>
  <c r="AC699" i="3"/>
  <c r="AC2250" i="3"/>
  <c r="AB2250" i="3"/>
  <c r="AC2477" i="3"/>
  <c r="AB2477" i="3"/>
  <c r="AB1446" i="3"/>
  <c r="AC1446" i="3"/>
  <c r="V70" i="3"/>
  <c r="W70" i="3"/>
  <c r="V1252" i="3"/>
  <c r="W1252" i="3"/>
  <c r="W2063" i="3"/>
  <c r="V2063" i="3"/>
  <c r="V2328" i="3"/>
  <c r="W2328" i="3"/>
  <c r="V1963" i="3"/>
  <c r="W1963" i="3"/>
  <c r="V1484" i="3"/>
  <c r="W1484" i="3"/>
  <c r="W2169" i="3"/>
  <c r="V2169" i="3"/>
  <c r="W1139" i="3"/>
  <c r="V1139" i="3"/>
  <c r="V1882" i="3"/>
  <c r="W1882" i="3"/>
  <c r="W1401" i="3"/>
  <c r="V1401" i="3"/>
  <c r="AB1322" i="3"/>
  <c r="AC1322" i="3"/>
  <c r="W1580" i="3"/>
  <c r="V1580" i="3"/>
  <c r="W1883" i="3"/>
  <c r="V1883" i="3"/>
  <c r="V2098" i="3"/>
  <c r="W2098" i="3"/>
  <c r="AB1735" i="3"/>
  <c r="AC1735" i="3"/>
  <c r="AC3185" i="3"/>
  <c r="AB3185" i="3"/>
  <c r="W1542" i="3"/>
  <c r="V1542" i="3"/>
  <c r="W717" i="3"/>
  <c r="V717" i="3"/>
  <c r="W1504" i="3"/>
  <c r="V1504" i="3"/>
  <c r="AC1015" i="3"/>
  <c r="AB1015" i="3"/>
  <c r="AB2360" i="3"/>
  <c r="AC2360" i="3"/>
  <c r="W969" i="3"/>
  <c r="V969" i="3"/>
  <c r="V2010" i="3"/>
  <c r="W2010" i="3"/>
  <c r="V1518" i="3"/>
  <c r="W1518" i="3"/>
  <c r="AC1891" i="3"/>
  <c r="AB1891" i="3"/>
  <c r="AC1601" i="3"/>
  <c r="AB1601" i="3"/>
  <c r="V1506" i="3"/>
  <c r="W1506" i="3"/>
  <c r="AC2702" i="3"/>
  <c r="AB2702" i="3"/>
  <c r="AB1512" i="3"/>
  <c r="AC1512" i="3"/>
  <c r="W1160" i="3"/>
  <c r="V1160" i="3"/>
  <c r="V2284" i="3"/>
  <c r="W2284" i="3"/>
  <c r="AB1240" i="3"/>
  <c r="AC1240" i="3"/>
  <c r="V2018" i="3"/>
  <c r="W2018" i="3"/>
  <c r="V1393" i="3"/>
  <c r="W1393" i="3"/>
  <c r="V1921" i="3"/>
  <c r="W1921" i="3"/>
  <c r="AB1982" i="3"/>
  <c r="AC1982" i="3"/>
  <c r="AC1535" i="3"/>
  <c r="AB1535" i="3"/>
  <c r="AC2080" i="3"/>
  <c r="AB2080" i="3"/>
  <c r="AC1207" i="3"/>
  <c r="AB1207" i="3"/>
  <c r="V1196" i="3"/>
  <c r="W1196" i="3"/>
  <c r="V668" i="3"/>
  <c r="W668" i="3"/>
  <c r="AB1223" i="3"/>
  <c r="AC1223" i="3"/>
  <c r="AC2444" i="3"/>
  <c r="AB2444" i="3"/>
  <c r="AB1685" i="3"/>
  <c r="AC1685" i="3"/>
  <c r="W1821" i="3"/>
  <c r="V1821" i="3"/>
  <c r="AB3317" i="3"/>
  <c r="AC3317" i="3"/>
  <c r="W1119" i="3"/>
  <c r="V1119" i="3"/>
  <c r="W2595" i="3"/>
  <c r="V2595" i="3"/>
  <c r="V1465" i="3"/>
  <c r="W1465" i="3"/>
  <c r="V2053" i="3"/>
  <c r="W2053" i="3"/>
  <c r="V1479" i="3"/>
  <c r="W1479" i="3"/>
  <c r="AB628" i="3"/>
  <c r="AC628" i="3"/>
  <c r="W2533" i="3"/>
  <c r="V2533" i="3"/>
  <c r="AB1688" i="3"/>
  <c r="AC1688" i="3"/>
  <c r="W1956" i="3"/>
  <c r="V1956" i="3"/>
  <c r="AB1615" i="3"/>
  <c r="AC1615" i="3"/>
  <c r="AB1787" i="3"/>
  <c r="AC1787" i="3"/>
  <c r="AC1590" i="3"/>
  <c r="AB1590" i="3"/>
  <c r="AC2114" i="3"/>
  <c r="AB2114" i="3"/>
  <c r="W1114" i="3"/>
  <c r="V1114" i="3"/>
  <c r="V2417" i="3"/>
  <c r="W2417" i="3"/>
  <c r="AB1091" i="3"/>
  <c r="AC1091" i="3"/>
  <c r="W2562" i="3"/>
  <c r="V2562" i="3"/>
  <c r="AB2086" i="3"/>
  <c r="AC2086" i="3"/>
  <c r="AB2583" i="3"/>
  <c r="AC2583" i="3"/>
  <c r="V2122" i="3"/>
  <c r="W2122" i="3"/>
  <c r="AB2365" i="3"/>
  <c r="AC2365" i="3"/>
  <c r="V1296" i="3"/>
  <c r="W1296" i="3"/>
  <c r="AB860" i="3"/>
  <c r="AC860" i="3"/>
  <c r="AC1294" i="3"/>
  <c r="AB1294" i="3"/>
  <c r="W1441" i="3"/>
  <c r="V1441" i="3"/>
  <c r="AC1959" i="3"/>
  <c r="AB1959" i="3"/>
  <c r="AC1088" i="3"/>
  <c r="AB1088" i="3"/>
  <c r="AB1651" i="3"/>
  <c r="AC1651" i="3"/>
  <c r="W2500" i="3"/>
  <c r="V2500" i="3"/>
  <c r="AC729" i="3"/>
  <c r="AB729" i="3"/>
  <c r="AB1305" i="3"/>
  <c r="AC1305" i="3"/>
  <c r="AB1372" i="3"/>
  <c r="AC1372" i="3"/>
  <c r="AC2262" i="3"/>
  <c r="AB2262" i="3"/>
  <c r="W2841" i="3"/>
  <c r="V2841" i="3"/>
  <c r="W2225" i="3"/>
  <c r="V2225" i="3"/>
  <c r="AC1798" i="3"/>
  <c r="AB1798" i="3"/>
  <c r="V2313" i="3"/>
  <c r="W2313" i="3"/>
  <c r="AC1546" i="3"/>
  <c r="AB1546" i="3"/>
  <c r="V2211" i="3"/>
  <c r="W2211" i="3"/>
  <c r="V1772" i="3"/>
  <c r="W1772" i="3"/>
  <c r="W1779" i="3"/>
  <c r="V1779" i="3"/>
  <c r="W2024" i="3"/>
  <c r="V2024" i="3"/>
  <c r="W2645" i="3"/>
  <c r="V2645" i="3"/>
  <c r="AC1348" i="3"/>
  <c r="AB1348" i="3"/>
  <c r="V1847" i="3"/>
  <c r="W1847" i="3"/>
  <c r="V1212" i="3"/>
  <c r="W1212" i="3"/>
  <c r="W2207" i="3"/>
  <c r="V2207" i="3"/>
  <c r="W1244" i="3"/>
  <c r="V1244" i="3"/>
  <c r="AC1283" i="3"/>
  <c r="AB1283" i="3"/>
  <c r="W1932" i="3"/>
  <c r="V1932" i="3"/>
  <c r="W2422" i="3"/>
  <c r="V2422" i="3"/>
  <c r="W1052" i="3"/>
  <c r="V1052" i="3"/>
  <c r="V3141" i="3"/>
  <c r="W3141" i="3"/>
  <c r="AB1960" i="3"/>
  <c r="AC1960" i="3"/>
  <c r="AC1139" i="3"/>
  <c r="AB1139" i="3"/>
  <c r="V1234" i="3"/>
  <c r="W1234" i="3"/>
  <c r="AB2034" i="3"/>
  <c r="AC2034" i="3"/>
  <c r="W1709" i="3"/>
  <c r="V1709" i="3"/>
  <c r="AC2785" i="3"/>
  <c r="AB2785" i="3"/>
  <c r="AC1912" i="3"/>
  <c r="AB1912" i="3"/>
  <c r="V1924" i="3"/>
  <c r="W1924" i="3"/>
  <c r="AC2787" i="3"/>
  <c r="AB2787" i="3"/>
  <c r="V2363" i="3"/>
  <c r="W2363" i="3"/>
  <c r="AC2945" i="3"/>
  <c r="AB2945" i="3"/>
  <c r="V2275" i="3"/>
  <c r="W2275" i="3"/>
  <c r="AB2415" i="3"/>
  <c r="AC2415" i="3"/>
  <c r="V912" i="3"/>
  <c r="W912" i="3"/>
  <c r="AC1395" i="3"/>
  <c r="AB1395" i="3"/>
  <c r="W2188" i="3"/>
  <c r="V2188" i="3"/>
  <c r="W1038" i="3"/>
  <c r="V1038" i="3"/>
  <c r="AB2334" i="3"/>
  <c r="AC2334" i="3"/>
  <c r="W1880" i="3"/>
  <c r="V1880" i="3"/>
  <c r="V2305" i="3"/>
  <c r="W2305" i="3"/>
  <c r="W2357" i="3"/>
  <c r="V2357" i="3"/>
  <c r="AC2449" i="3"/>
  <c r="AB2449" i="3"/>
  <c r="V2816" i="3"/>
  <c r="W2816" i="3"/>
  <c r="AC2864" i="3"/>
  <c r="AB2864" i="3"/>
  <c r="AC2874" i="3"/>
  <c r="AB2874" i="3"/>
  <c r="AC1096" i="3"/>
  <c r="AB1096" i="3"/>
  <c r="V1794" i="3"/>
  <c r="W1794" i="3"/>
  <c r="W2255" i="3"/>
  <c r="V2255" i="3"/>
  <c r="AB1678" i="3"/>
  <c r="AC1678" i="3"/>
  <c r="V2148" i="3"/>
  <c r="W2148" i="3"/>
  <c r="AB962" i="3"/>
  <c r="AC962" i="3"/>
  <c r="W1866" i="3"/>
  <c r="V1866" i="3"/>
  <c r="W3075" i="3"/>
  <c r="V3075" i="3"/>
  <c r="AB2615" i="3"/>
  <c r="AC2615" i="3"/>
  <c r="AC1274" i="3"/>
  <c r="AB1274" i="3"/>
  <c r="AC1770" i="3"/>
  <c r="AB1770" i="3"/>
  <c r="V3228" i="3"/>
  <c r="W3228" i="3"/>
  <c r="V1305" i="3"/>
  <c r="W1305" i="3"/>
  <c r="W1810" i="3"/>
  <c r="V1810" i="3"/>
  <c r="W3094" i="3"/>
  <c r="V3094" i="3"/>
  <c r="W1222" i="3"/>
  <c r="V1222" i="3"/>
  <c r="W1878" i="3"/>
  <c r="V1878" i="3"/>
  <c r="V742" i="3"/>
  <c r="W742" i="3"/>
  <c r="W1349" i="3"/>
  <c r="V1349" i="3"/>
  <c r="AB3137" i="3"/>
  <c r="AC3137" i="3"/>
  <c r="AC1676" i="3"/>
  <c r="AB1676" i="3"/>
  <c r="V2749" i="3"/>
  <c r="W2749" i="3"/>
  <c r="AB1638" i="3"/>
  <c r="AC1638" i="3"/>
  <c r="W1213" i="3"/>
  <c r="V1213" i="3"/>
  <c r="V2050" i="3"/>
  <c r="W2050" i="3"/>
  <c r="AB2474" i="3"/>
  <c r="AC2474" i="3"/>
  <c r="AC1884" i="3"/>
  <c r="AB1884" i="3"/>
  <c r="V1984" i="3"/>
  <c r="W1984" i="3"/>
  <c r="W2931" i="3"/>
  <c r="V2931" i="3"/>
  <c r="AC1687" i="3"/>
  <c r="AB1687" i="3"/>
  <c r="W1081" i="3"/>
  <c r="V1081" i="3"/>
  <c r="AC1356" i="3"/>
  <c r="AB1356" i="3"/>
  <c r="AB3246" i="3"/>
  <c r="AC3246" i="3"/>
  <c r="AC2017" i="3"/>
  <c r="AB2017" i="3"/>
  <c r="AC1841" i="3"/>
  <c r="AB1841" i="3"/>
  <c r="AB1953" i="3"/>
  <c r="AC1953" i="3"/>
  <c r="AB1098" i="3"/>
  <c r="AC1098" i="3"/>
  <c r="AB1924" i="3"/>
  <c r="AC1924" i="3"/>
  <c r="AB1318" i="3"/>
  <c r="AC1318" i="3"/>
  <c r="V3022" i="3"/>
  <c r="W3022" i="3"/>
  <c r="AB2605" i="3"/>
  <c r="AC2605" i="3"/>
  <c r="AB2400" i="3"/>
  <c r="AC2400" i="3"/>
  <c r="V2308" i="3"/>
  <c r="W2308" i="3"/>
  <c r="V1981" i="3"/>
  <c r="W1981" i="3"/>
  <c r="AB1894" i="3"/>
  <c r="AC1894" i="3"/>
  <c r="V1034" i="3"/>
  <c r="W1034" i="3"/>
  <c r="W2805" i="3"/>
  <c r="V2805" i="3"/>
  <c r="AC1684" i="3"/>
  <c r="AB1684" i="3"/>
  <c r="AB2198" i="3"/>
  <c r="AC2198" i="3"/>
  <c r="AC1757" i="3"/>
  <c r="AB1757" i="3"/>
  <c r="W2499" i="3"/>
  <c r="V2499" i="3"/>
  <c r="AB3023" i="3"/>
  <c r="AC3023" i="3"/>
  <c r="W1713" i="3"/>
  <c r="V1713" i="3"/>
  <c r="W882" i="3"/>
  <c r="V882" i="3"/>
  <c r="V2491" i="3"/>
  <c r="W2491" i="3"/>
  <c r="W1892" i="3"/>
  <c r="V1892" i="3"/>
  <c r="V1040" i="3"/>
  <c r="W1040" i="3"/>
  <c r="W2384" i="3"/>
  <c r="V2384" i="3"/>
  <c r="AB896" i="3"/>
  <c r="AC896" i="3"/>
  <c r="AC1272" i="3"/>
  <c r="AB1272" i="3"/>
  <c r="AB1553" i="3"/>
  <c r="AC1553" i="3"/>
  <c r="V1808" i="3"/>
  <c r="W1808" i="3"/>
  <c r="AC2116" i="3"/>
  <c r="AB2116" i="3"/>
  <c r="V1801" i="3"/>
  <c r="W1801" i="3"/>
  <c r="W1744" i="3"/>
  <c r="V1744" i="3"/>
  <c r="AB1285" i="3"/>
  <c r="AC1285" i="3"/>
  <c r="AB1063" i="3"/>
  <c r="AC1063" i="3"/>
  <c r="AC1754" i="3"/>
  <c r="AB1754" i="3"/>
  <c r="V2158" i="3"/>
  <c r="W2158" i="3"/>
  <c r="W1674" i="3"/>
  <c r="V1674" i="3"/>
  <c r="V3245" i="3"/>
  <c r="W3245" i="3"/>
  <c r="AB1793" i="3"/>
  <c r="AC1793" i="3"/>
  <c r="AC947" i="3"/>
  <c r="AB947" i="3"/>
  <c r="W2943" i="3"/>
  <c r="V2943" i="3"/>
  <c r="W1868" i="3"/>
  <c r="V1868" i="3"/>
  <c r="AC1126" i="3"/>
  <c r="AB1126" i="3"/>
  <c r="AC3201" i="3"/>
  <c r="AB3201" i="3"/>
  <c r="AB1769" i="3"/>
  <c r="AC1769" i="3"/>
  <c r="V1717" i="3"/>
  <c r="W1717" i="3"/>
  <c r="AB2236" i="3"/>
  <c r="AC2236" i="3"/>
  <c r="AB3101" i="3"/>
  <c r="AC3101" i="3"/>
  <c r="W2494" i="3"/>
  <c r="V2494" i="3"/>
  <c r="V2393" i="3"/>
  <c r="W2393" i="3"/>
  <c r="V1088" i="3"/>
  <c r="W1088" i="3"/>
  <c r="AC2278" i="3"/>
  <c r="AB2278" i="3"/>
  <c r="AB832" i="3"/>
  <c r="AC832" i="3"/>
  <c r="W1416" i="3"/>
  <c r="V1416" i="3"/>
  <c r="AB1921" i="3"/>
  <c r="AC1921" i="3"/>
  <c r="AC1816" i="3"/>
  <c r="AB1816" i="3"/>
  <c r="V2603" i="3"/>
  <c r="W2603" i="3"/>
  <c r="AB1329" i="3"/>
  <c r="AC1329" i="3"/>
  <c r="V2017" i="3"/>
  <c r="W2017" i="3"/>
  <c r="AB1934" i="3"/>
  <c r="AC1934" i="3"/>
  <c r="W1271" i="3"/>
  <c r="V1271" i="3"/>
  <c r="AC1066" i="3"/>
  <c r="AB1066" i="3"/>
  <c r="AB3065" i="3"/>
  <c r="AC3065" i="3"/>
  <c r="V1357" i="3"/>
  <c r="W1357" i="3"/>
  <c r="AC785" i="3"/>
  <c r="AB785" i="3"/>
  <c r="AB1047" i="3"/>
  <c r="AC1047" i="3"/>
  <c r="V1391" i="3"/>
  <c r="W1391" i="3"/>
  <c r="AB1705" i="3"/>
  <c r="AC1705" i="3"/>
  <c r="AC1946" i="3"/>
  <c r="AB1946" i="3"/>
  <c r="V2119" i="3"/>
  <c r="W2119" i="3"/>
  <c r="AC1860" i="3"/>
  <c r="AB1860" i="3"/>
  <c r="V1976" i="3"/>
  <c r="W1976" i="3"/>
  <c r="AB1980" i="3"/>
  <c r="AC1980" i="3"/>
  <c r="AC1209" i="3"/>
  <c r="AB1209" i="3"/>
  <c r="W3076" i="3"/>
  <c r="V3076" i="3"/>
  <c r="V2272" i="3"/>
  <c r="W2272" i="3"/>
  <c r="W1758" i="3"/>
  <c r="V1758" i="3"/>
  <c r="AB2063" i="3"/>
  <c r="AC2063" i="3"/>
  <c r="AC1681" i="3"/>
  <c r="AB1681" i="3"/>
  <c r="AB1957" i="3"/>
  <c r="AC1957" i="3"/>
  <c r="AB1885" i="3"/>
  <c r="AC1885" i="3"/>
  <c r="AC1136" i="3"/>
  <c r="AB1136" i="3"/>
  <c r="AC940" i="3"/>
  <c r="AB940" i="3"/>
  <c r="W927" i="3"/>
  <c r="V927" i="3"/>
  <c r="AC1257" i="3"/>
  <c r="AB1257" i="3"/>
  <c r="AC2372" i="3"/>
  <c r="AB2372" i="3"/>
  <c r="V1701" i="3"/>
  <c r="W1701" i="3"/>
  <c r="V1643" i="3"/>
  <c r="W1643" i="3"/>
  <c r="AC1797" i="3"/>
  <c r="AB1797" i="3"/>
  <c r="AB708" i="3"/>
  <c r="AC708" i="3"/>
  <c r="AB820" i="3"/>
  <c r="AC820" i="3"/>
  <c r="AC1187" i="3"/>
  <c r="AB1187" i="3"/>
  <c r="AB1155" i="3"/>
  <c r="AC1155" i="3"/>
  <c r="W766" i="3"/>
  <c r="V766" i="3"/>
  <c r="AB2100" i="3"/>
  <c r="AC2100" i="3"/>
  <c r="W2396" i="3"/>
  <c r="V2396" i="3"/>
  <c r="AB1343" i="3"/>
  <c r="AC1343" i="3"/>
  <c r="V2468" i="3"/>
  <c r="W2468" i="3"/>
  <c r="V2573" i="3"/>
  <c r="W2573" i="3"/>
  <c r="V1195" i="3"/>
  <c r="W1195" i="3"/>
  <c r="W1210" i="3"/>
  <c r="V1210" i="3"/>
  <c r="AB2153" i="3"/>
  <c r="AC2153" i="3"/>
  <c r="AC1131" i="3"/>
  <c r="AB1131" i="3"/>
  <c r="W1241" i="3"/>
  <c r="V1241" i="3"/>
  <c r="AC2868" i="3"/>
  <c r="AB2868" i="3"/>
  <c r="W1791" i="3"/>
  <c r="V1791" i="3"/>
  <c r="AC1358" i="3"/>
  <c r="AB1358" i="3"/>
  <c r="AC1693" i="3"/>
  <c r="AB1693" i="3"/>
  <c r="AC1931" i="3"/>
  <c r="AB1931" i="3"/>
  <c r="AC2067" i="3"/>
  <c r="AB2067" i="3"/>
  <c r="AB1999" i="3"/>
  <c r="AC1999" i="3"/>
  <c r="AC2419" i="3"/>
  <c r="AB2419" i="3"/>
  <c r="AB877" i="3"/>
  <c r="AC877" i="3"/>
  <c r="AC1074" i="3"/>
  <c r="AB1074" i="3"/>
  <c r="W1380" i="3"/>
  <c r="V1380" i="3"/>
  <c r="V3214" i="3"/>
  <c r="W3214" i="3"/>
  <c r="V1927" i="3"/>
  <c r="W1927" i="3"/>
  <c r="W3202" i="3"/>
  <c r="V3202" i="3"/>
  <c r="AB1435" i="3"/>
  <c r="AC1435" i="3"/>
  <c r="V1256" i="3"/>
  <c r="W1256" i="3"/>
  <c r="V1958" i="3"/>
  <c r="W1958" i="3"/>
  <c r="AB1325" i="3"/>
  <c r="AC1325" i="3"/>
  <c r="AB2535" i="3"/>
  <c r="AC2535" i="3"/>
  <c r="AB1831" i="3"/>
  <c r="AC1831" i="3"/>
  <c r="V1409" i="3"/>
  <c r="W1409" i="3"/>
  <c r="AC1745" i="3"/>
  <c r="AB1745" i="3"/>
  <c r="AB1967" i="3"/>
  <c r="AC1967" i="3"/>
  <c r="W1188" i="3"/>
  <c r="V1188" i="3"/>
  <c r="AC1478" i="3"/>
  <c r="AB1478" i="3"/>
  <c r="AC1592" i="3"/>
  <c r="AB1592" i="3"/>
  <c r="AC1517" i="3"/>
  <c r="AB1517" i="3"/>
  <c r="AB1649" i="3"/>
  <c r="AC1649" i="3"/>
  <c r="AB1973" i="3"/>
  <c r="AC1973" i="3"/>
  <c r="AB1250" i="3"/>
  <c r="AC1250" i="3"/>
  <c r="V1280" i="3"/>
  <c r="W1280" i="3"/>
  <c r="V1292" i="3"/>
  <c r="W1292" i="3"/>
  <c r="AC2195" i="3"/>
  <c r="AB2195" i="3"/>
  <c r="V1993" i="3"/>
  <c r="W1993" i="3"/>
  <c r="AC1463" i="3"/>
  <c r="AB1463" i="3"/>
  <c r="V1884" i="3"/>
  <c r="W1884" i="3"/>
  <c r="W2433" i="3"/>
  <c r="V2433" i="3"/>
  <c r="AB1193" i="3"/>
  <c r="AC1193" i="3"/>
  <c r="AC1523" i="3"/>
  <c r="AB1523" i="3"/>
  <c r="AB2853" i="3"/>
  <c r="AC2853" i="3"/>
  <c r="W2059" i="3"/>
  <c r="V2059" i="3"/>
  <c r="AB715" i="3"/>
  <c r="AC715" i="3"/>
  <c r="W1274" i="3"/>
  <c r="V1274" i="3"/>
  <c r="AB1646" i="3"/>
  <c r="AC1646" i="3"/>
  <c r="W1960" i="3"/>
  <c r="V1960" i="3"/>
  <c r="AB878" i="3"/>
  <c r="AC878" i="3"/>
  <c r="V1385" i="3"/>
  <c r="W1385" i="3"/>
  <c r="W1988" i="3"/>
  <c r="V1988" i="3"/>
  <c r="V3021" i="3"/>
  <c r="W3021" i="3"/>
  <c r="W2103" i="3"/>
  <c r="V2103" i="3"/>
  <c r="AB2066" i="3"/>
  <c r="AC2066" i="3"/>
  <c r="W1468" i="3"/>
  <c r="V1468" i="3"/>
  <c r="W2182" i="3"/>
  <c r="V2182" i="3"/>
  <c r="AB1612" i="3"/>
  <c r="AC1612" i="3"/>
  <c r="AC2502" i="3"/>
  <c r="AB2502" i="3"/>
  <c r="V2655" i="3"/>
  <c r="W2655" i="3"/>
  <c r="AB2559" i="3"/>
  <c r="AC2559" i="3"/>
  <c r="W2761" i="3"/>
  <c r="V2761" i="3"/>
  <c r="W1940" i="3"/>
  <c r="V1940" i="3"/>
  <c r="V1660" i="3"/>
  <c r="W1660" i="3"/>
  <c r="V1348" i="3"/>
  <c r="W1348" i="3"/>
  <c r="W2730" i="3"/>
  <c r="V2730" i="3"/>
  <c r="AB1756" i="3"/>
  <c r="AC1756" i="3"/>
  <c r="AC1050" i="3"/>
  <c r="AB1050" i="3"/>
  <c r="V1685" i="3"/>
  <c r="W1685" i="3"/>
  <c r="W1588" i="3"/>
  <c r="V1588" i="3"/>
  <c r="AC2089" i="3"/>
  <c r="AB2089" i="3"/>
  <c r="AB2283" i="3"/>
  <c r="AC2283" i="3"/>
  <c r="AB3169" i="3"/>
  <c r="AC3169" i="3"/>
  <c r="V1782" i="3"/>
  <c r="W1782" i="3"/>
  <c r="AC1701" i="3"/>
  <c r="AB1701" i="3"/>
  <c r="V2675" i="3"/>
  <c r="W2675" i="3"/>
  <c r="V1216" i="3"/>
  <c r="W1216" i="3"/>
  <c r="V1610" i="3"/>
  <c r="W1610" i="3"/>
  <c r="AC1650" i="3"/>
  <c r="AB1650" i="3"/>
  <c r="AB3298" i="3"/>
  <c r="AC3298" i="3"/>
  <c r="AC449" i="3"/>
  <c r="AB449" i="3"/>
  <c r="AB2343" i="3"/>
  <c r="AC2343" i="3"/>
  <c r="AB2285" i="3"/>
  <c r="AC2285" i="3"/>
  <c r="W1067" i="3"/>
  <c r="V1067" i="3"/>
  <c r="AC2072" i="3"/>
  <c r="AB2072" i="3"/>
  <c r="V3292" i="3"/>
  <c r="W3292" i="3"/>
  <c r="AB3025" i="3"/>
  <c r="AC3025" i="3"/>
  <c r="W1394" i="3"/>
  <c r="V1394" i="3"/>
  <c r="AC2001" i="3"/>
  <c r="AB2001" i="3"/>
  <c r="W1524" i="3"/>
  <c r="V1524" i="3"/>
  <c r="W1598" i="3"/>
  <c r="V1598" i="3"/>
  <c r="V1833" i="3"/>
  <c r="W1833" i="3"/>
  <c r="V1904" i="3"/>
  <c r="W1904" i="3"/>
  <c r="V1460" i="3"/>
  <c r="W1460" i="3"/>
  <c r="W2594" i="3"/>
  <c r="V2594" i="3"/>
  <c r="AB1763" i="3"/>
  <c r="AC1763" i="3"/>
  <c r="W2170" i="3"/>
  <c r="V2170" i="3"/>
  <c r="W1765" i="3"/>
  <c r="V1765" i="3"/>
  <c r="AC2340" i="3"/>
  <c r="AB2340" i="3"/>
  <c r="W1850" i="3"/>
  <c r="V1850" i="3"/>
  <c r="AB1198" i="3"/>
  <c r="AC1198" i="3"/>
  <c r="V1053" i="3"/>
  <c r="W1053" i="3"/>
  <c r="AB1551" i="3"/>
  <c r="AC1551" i="3"/>
  <c r="AB2820" i="3"/>
  <c r="AC2820" i="3"/>
  <c r="V3300" i="3"/>
  <c r="W3300" i="3"/>
  <c r="W1382" i="3"/>
  <c r="V1382" i="3"/>
  <c r="AB1028" i="3"/>
  <c r="AC1028" i="3"/>
  <c r="AB2014" i="3"/>
  <c r="AC2014" i="3"/>
  <c r="AB1355" i="3"/>
  <c r="AC1355" i="3"/>
  <c r="AC2563" i="3"/>
  <c r="AB2563" i="3"/>
  <c r="W1297" i="3"/>
  <c r="V1297" i="3"/>
  <c r="AB702" i="3"/>
  <c r="AC702" i="3"/>
  <c r="W1158" i="3"/>
  <c r="V1158" i="3"/>
  <c r="V2338" i="3"/>
  <c r="W2338" i="3"/>
  <c r="AC1753" i="3"/>
  <c r="AB1753" i="3"/>
  <c r="AB1221" i="3"/>
  <c r="AC1221" i="3"/>
  <c r="W1184" i="3"/>
  <c r="V1184" i="3"/>
  <c r="AB2048" i="3"/>
  <c r="AC2048" i="3"/>
  <c r="V2428" i="3"/>
  <c r="W2428" i="3"/>
  <c r="AC2291" i="3"/>
  <c r="AB2291" i="3"/>
  <c r="AB2323" i="3"/>
  <c r="AC2323" i="3"/>
  <c r="W978" i="3"/>
  <c r="V978" i="3"/>
  <c r="W1310" i="3"/>
  <c r="V1310" i="3"/>
  <c r="AC1790" i="3"/>
  <c r="AB1790" i="3"/>
  <c r="W1689" i="3"/>
  <c r="V1689" i="3"/>
  <c r="AB2638" i="3"/>
  <c r="AC2638" i="3"/>
  <c r="W1225" i="3"/>
  <c r="V1225" i="3"/>
  <c r="W936" i="3"/>
  <c r="V936" i="3"/>
  <c r="W1111" i="3"/>
  <c r="V1111" i="3"/>
  <c r="AC1034" i="3"/>
  <c r="AB1034" i="3"/>
  <c r="V878" i="3"/>
  <c r="W878" i="3"/>
  <c r="AB2399" i="3"/>
  <c r="AC2399" i="3"/>
  <c r="AB2506" i="3"/>
  <c r="AC2506" i="3"/>
  <c r="AB2457" i="3"/>
  <c r="AC2457" i="3"/>
  <c r="V2853" i="3"/>
  <c r="W2853" i="3"/>
  <c r="V1534" i="3"/>
  <c r="W1534" i="3"/>
  <c r="W3046" i="3"/>
  <c r="V3046" i="3"/>
  <c r="AC2413" i="3"/>
  <c r="AB2413" i="3"/>
  <c r="AB3119" i="3"/>
  <c r="AC3119" i="3"/>
  <c r="AC735" i="3"/>
  <c r="AB735" i="3"/>
  <c r="AB2800" i="3"/>
  <c r="AC2800" i="3"/>
  <c r="AC2609" i="3"/>
  <c r="AB2609" i="3"/>
  <c r="AC1548" i="3"/>
  <c r="AB1548" i="3"/>
  <c r="AC2130" i="3"/>
  <c r="AB2130" i="3"/>
  <c r="AB2586" i="3"/>
  <c r="AC2586" i="3"/>
  <c r="W2303" i="3"/>
  <c r="V2303" i="3"/>
  <c r="V1562" i="3"/>
  <c r="W1562" i="3"/>
  <c r="AC1203" i="3"/>
  <c r="AB1203" i="3"/>
  <c r="V2832" i="3"/>
  <c r="W2832" i="3"/>
  <c r="AB3105" i="3"/>
  <c r="AC3105" i="3"/>
  <c r="AB1785" i="3"/>
  <c r="AC1785" i="3"/>
  <c r="W2375" i="3"/>
  <c r="V2375" i="3"/>
  <c r="AB1859" i="3"/>
  <c r="AC1859" i="3"/>
  <c r="W1646" i="3"/>
  <c r="V1646" i="3"/>
  <c r="AB1726" i="3"/>
  <c r="AC1726" i="3"/>
  <c r="W2369" i="3"/>
  <c r="V2369" i="3"/>
  <c r="AB2228" i="3"/>
  <c r="AC2228" i="3"/>
  <c r="AC1791" i="3"/>
  <c r="AB1791" i="3"/>
  <c r="W1915" i="3"/>
  <c r="V1915" i="3"/>
  <c r="W2481" i="3"/>
  <c r="V2481" i="3"/>
  <c r="AC2006" i="3"/>
  <c r="AB2006" i="3"/>
  <c r="AC2120" i="3"/>
  <c r="AB2120" i="3"/>
  <c r="AC2740" i="3"/>
  <c r="AB2740" i="3"/>
  <c r="AB2105" i="3"/>
  <c r="AC2105" i="3"/>
  <c r="AB836" i="3"/>
  <c r="AC836" i="3"/>
  <c r="AB3261" i="3"/>
  <c r="AC3261" i="3"/>
  <c r="AC1675" i="3"/>
  <c r="AB1675" i="3"/>
  <c r="V2790" i="3"/>
  <c r="W2790" i="3"/>
  <c r="W1957" i="3"/>
  <c r="V1957" i="3"/>
  <c r="W1742" i="3"/>
  <c r="V1742" i="3"/>
  <c r="AB2929" i="3"/>
  <c r="AC2929" i="3"/>
  <c r="AB1974" i="3"/>
  <c r="AC1974" i="3"/>
  <c r="AB1378" i="3"/>
  <c r="AC1378" i="3"/>
  <c r="AB2626" i="3"/>
  <c r="AC2626" i="3"/>
  <c r="AB3035" i="3"/>
  <c r="AC3035" i="3"/>
  <c r="AC1562" i="3"/>
  <c r="AB1562" i="3"/>
  <c r="V2813" i="3"/>
  <c r="W2813" i="3"/>
  <c r="W1694" i="3"/>
  <c r="V1694" i="3"/>
  <c r="AB1654" i="3"/>
  <c r="AC1654" i="3"/>
  <c r="AC1474" i="3"/>
  <c r="AB1474" i="3"/>
  <c r="AB1905" i="3"/>
  <c r="AC1905" i="3"/>
  <c r="AC1229" i="3"/>
  <c r="AB1229" i="3"/>
  <c r="V1058" i="3"/>
  <c r="W1058" i="3"/>
  <c r="W2436" i="3"/>
  <c r="V2436" i="3"/>
  <c r="W1778" i="3"/>
  <c r="V1778" i="3"/>
  <c r="AC2904" i="3"/>
  <c r="AB2904" i="3"/>
  <c r="AB2318" i="3"/>
  <c r="AC2318" i="3"/>
  <c r="AB1673" i="3"/>
  <c r="AC1673" i="3"/>
  <c r="AB2564" i="3"/>
  <c r="AC2564" i="3"/>
  <c r="V1574" i="3"/>
  <c r="W1574" i="3"/>
  <c r="V1608" i="3"/>
  <c r="W1608" i="3"/>
  <c r="AB2185" i="3"/>
  <c r="AC2185" i="3"/>
  <c r="AB1779" i="3"/>
  <c r="AC1779" i="3"/>
  <c r="AB840" i="3"/>
  <c r="AC840" i="3"/>
  <c r="AC2824" i="3"/>
  <c r="AB2824" i="3"/>
  <c r="V560" i="3"/>
  <c r="W560" i="3"/>
  <c r="AB2852" i="3"/>
  <c r="AC2852" i="3"/>
  <c r="AC2243" i="3"/>
  <c r="AB2243" i="3"/>
  <c r="W1708" i="3"/>
  <c r="V1708" i="3"/>
  <c r="AB2232" i="3"/>
  <c r="AC2232" i="3"/>
  <c r="AB2401" i="3"/>
  <c r="AC2401" i="3"/>
  <c r="AB3271" i="3"/>
  <c r="AC3271" i="3"/>
  <c r="AB1608" i="3"/>
  <c r="AC1608" i="3"/>
  <c r="AC1567" i="3"/>
  <c r="AB1567" i="3"/>
  <c r="AB2384" i="3"/>
  <c r="AC2384" i="3"/>
  <c r="AB1807" i="3"/>
  <c r="AC1807" i="3"/>
  <c r="AC1755" i="3"/>
  <c r="AB1755" i="3"/>
  <c r="W2163" i="3"/>
  <c r="V2163" i="3"/>
  <c r="W2558" i="3"/>
  <c r="V2558" i="3"/>
  <c r="AC1703" i="3"/>
  <c r="AB1703" i="3"/>
  <c r="AC1762" i="3"/>
  <c r="AB1762" i="3"/>
  <c r="AB3211" i="3"/>
  <c r="AC3211" i="3"/>
  <c r="V2367" i="3"/>
  <c r="W2367" i="3"/>
  <c r="V733" i="3"/>
  <c r="W733" i="3"/>
  <c r="AB2305" i="3"/>
  <c r="AC2305" i="3"/>
  <c r="AC2981" i="3"/>
  <c r="AB2981" i="3"/>
  <c r="W1788" i="3"/>
  <c r="V1788" i="3"/>
  <c r="W1992" i="3"/>
  <c r="V1992" i="3"/>
  <c r="W1710" i="3"/>
  <c r="V1710" i="3"/>
  <c r="AB2068" i="3"/>
  <c r="AC2068" i="3"/>
  <c r="V1037" i="3"/>
  <c r="W1037" i="3"/>
  <c r="V2875" i="3"/>
  <c r="W2875" i="3"/>
  <c r="AB1824" i="3"/>
  <c r="AC1824" i="3"/>
  <c r="V2727" i="3"/>
  <c r="W2727" i="3"/>
  <c r="W3191" i="3"/>
  <c r="V3191" i="3"/>
  <c r="W901" i="3"/>
  <c r="V901" i="3"/>
  <c r="V1208" i="3"/>
  <c r="W1208" i="3"/>
  <c r="AC1653" i="3"/>
  <c r="AB1653" i="3"/>
  <c r="V2511" i="3"/>
  <c r="W2511" i="3"/>
  <c r="AC2331" i="3"/>
  <c r="AB2331" i="3"/>
  <c r="V1653" i="3"/>
  <c r="W1653" i="3"/>
  <c r="V1856" i="3"/>
  <c r="W1856" i="3"/>
  <c r="AC1292" i="3"/>
  <c r="AB1292" i="3"/>
  <c r="AC2053" i="3"/>
  <c r="AB2053" i="3"/>
  <c r="AB2632" i="3"/>
  <c r="AC2632" i="3"/>
  <c r="V1301" i="3"/>
  <c r="W1301" i="3"/>
  <c r="AC1883" i="3"/>
  <c r="AB1883" i="3"/>
  <c r="V2611" i="3"/>
  <c r="W2611" i="3"/>
  <c r="AC1984" i="3"/>
  <c r="AB1984" i="3"/>
  <c r="AB1813" i="3"/>
  <c r="AC1813" i="3"/>
  <c r="AB1323" i="3"/>
  <c r="AC1323" i="3"/>
  <c r="W2371" i="3"/>
  <c r="V2371" i="3"/>
  <c r="AC1781" i="3"/>
  <c r="AB1781" i="3"/>
  <c r="AB1595" i="3"/>
  <c r="AC1595" i="3"/>
  <c r="AC1620" i="3"/>
  <c r="AB1620" i="3"/>
  <c r="V1826" i="3"/>
  <c r="W1826" i="3"/>
  <c r="W1205" i="3"/>
  <c r="V1205" i="3"/>
  <c r="AB912" i="3"/>
  <c r="AC912" i="3"/>
  <c r="AB2442" i="3"/>
  <c r="AC2442" i="3"/>
  <c r="AB2304" i="3"/>
  <c r="AC2304" i="3"/>
  <c r="W1384" i="3"/>
  <c r="V1384" i="3"/>
  <c r="V1604" i="3"/>
  <c r="W1604" i="3"/>
  <c r="W1371" i="3"/>
  <c r="V1371" i="3"/>
  <c r="V1893" i="3"/>
  <c r="W1893" i="3"/>
  <c r="AB1945" i="3"/>
  <c r="AC1945" i="3"/>
  <c r="AB2062" i="3"/>
  <c r="AC2062" i="3"/>
  <c r="AB2279" i="3"/>
  <c r="AC2279" i="3"/>
  <c r="V2681" i="3"/>
  <c r="W2681" i="3"/>
  <c r="W1732" i="3"/>
  <c r="V1732" i="3"/>
  <c r="AB1943" i="3"/>
  <c r="AC1943" i="3"/>
  <c r="AC1531" i="3"/>
  <c r="AB1531" i="3"/>
  <c r="V1875" i="3"/>
  <c r="W1875" i="3"/>
  <c r="V3101" i="3"/>
  <c r="W3101" i="3"/>
  <c r="V1698" i="3"/>
  <c r="W1698" i="3"/>
  <c r="V2691" i="3"/>
  <c r="W2691" i="3"/>
  <c r="AB1809" i="3"/>
  <c r="AC1809" i="3"/>
  <c r="V1307" i="3"/>
  <c r="W1307" i="3"/>
  <c r="AB1589" i="3"/>
  <c r="AC1589" i="3"/>
  <c r="V2602" i="3"/>
  <c r="W2602" i="3"/>
  <c r="AB1375" i="3"/>
  <c r="AC1375" i="3"/>
  <c r="V2198" i="3"/>
  <c r="W2198" i="3"/>
  <c r="W1203" i="3"/>
  <c r="V1203" i="3"/>
  <c r="V2124" i="3"/>
  <c r="W2124" i="3"/>
  <c r="V1519" i="3"/>
  <c r="W1519" i="3"/>
  <c r="W2051" i="3"/>
  <c r="V2051" i="3"/>
  <c r="V2416" i="3"/>
  <c r="W2416" i="3"/>
  <c r="AC2601" i="3"/>
  <c r="AB2601" i="3"/>
  <c r="AB2138" i="3"/>
  <c r="AC2138" i="3"/>
  <c r="V2245" i="3"/>
  <c r="W2245" i="3"/>
  <c r="W1155" i="3"/>
  <c r="V1155" i="3"/>
  <c r="AC1057" i="3"/>
  <c r="AB1057" i="3"/>
  <c r="AB645" i="3"/>
  <c r="AC645" i="3"/>
  <c r="AC2456" i="3"/>
  <c r="AB2456" i="3"/>
  <c r="AC596" i="3"/>
  <c r="AB596" i="3"/>
  <c r="V2577" i="3"/>
  <c r="W2577" i="3"/>
  <c r="AC2432" i="3"/>
  <c r="AB2432" i="3"/>
  <c r="AC2256" i="3"/>
  <c r="AB2256" i="3"/>
  <c r="W3058" i="3"/>
  <c r="V3058" i="3"/>
  <c r="AC1619" i="3"/>
  <c r="AB1619" i="3"/>
  <c r="W2757" i="3"/>
  <c r="V2757" i="3"/>
  <c r="W2300" i="3"/>
  <c r="V2300" i="3"/>
  <c r="AB2434" i="3"/>
  <c r="AC2434" i="3"/>
  <c r="AC2514" i="3"/>
  <c r="AB2514" i="3"/>
  <c r="W2709" i="3"/>
  <c r="V2709" i="3"/>
  <c r="AB2590" i="3"/>
  <c r="AC2590" i="3"/>
  <c r="W3288" i="3"/>
  <c r="V3288" i="3"/>
  <c r="AB2218" i="3"/>
  <c r="AC2218" i="3"/>
  <c r="AB1067" i="3"/>
  <c r="AC1067" i="3"/>
  <c r="AB3300" i="3"/>
  <c r="AC3300" i="3"/>
  <c r="W2597" i="3"/>
  <c r="V2597" i="3"/>
  <c r="AB952" i="3"/>
  <c r="AC952" i="3"/>
  <c r="AC1925" i="3"/>
  <c r="AB1925" i="3"/>
  <c r="AC1806" i="3"/>
  <c r="AB1806" i="3"/>
  <c r="V2229" i="3"/>
  <c r="W2229" i="3"/>
  <c r="V2093" i="3"/>
  <c r="W2093" i="3"/>
  <c r="W1291" i="3"/>
  <c r="V1291" i="3"/>
  <c r="W1869" i="3"/>
  <c r="V1869" i="3"/>
  <c r="V3128" i="3"/>
  <c r="W3128" i="3"/>
  <c r="AB983" i="3"/>
  <c r="AC983" i="3"/>
  <c r="AC1376" i="3"/>
  <c r="AB1376" i="3"/>
  <c r="AC2939" i="3"/>
  <c r="AB2939" i="3"/>
  <c r="W1939" i="3"/>
  <c r="V1939" i="3"/>
  <c r="W2007" i="3"/>
  <c r="V2007" i="3"/>
  <c r="V3083" i="3"/>
  <c r="W3083" i="3"/>
  <c r="W938" i="3"/>
  <c r="V938" i="3"/>
  <c r="AB2508" i="3"/>
  <c r="AC2508" i="3"/>
  <c r="AC2095" i="3"/>
  <c r="AB2095" i="3"/>
  <c r="V2253" i="3"/>
  <c r="W2253" i="3"/>
  <c r="AB2059" i="3"/>
  <c r="AC2059" i="3"/>
  <c r="W1279" i="3"/>
  <c r="V1279" i="3"/>
  <c r="AB943" i="3"/>
  <c r="AC943" i="3"/>
  <c r="AB2260" i="3"/>
  <c r="AC2260" i="3"/>
  <c r="AC796" i="3"/>
  <c r="AB796" i="3"/>
  <c r="AC2402" i="3"/>
  <c r="AB2402" i="3"/>
  <c r="W1198" i="3"/>
  <c r="V1198" i="3"/>
  <c r="AC1679" i="3"/>
  <c r="AB1679" i="3"/>
  <c r="AB3156" i="3"/>
  <c r="AC3156" i="3"/>
  <c r="AB2446" i="3"/>
  <c r="AC2446" i="3"/>
  <c r="W1017" i="3"/>
  <c r="V1017" i="3"/>
  <c r="AC1939" i="3"/>
  <c r="AB1939" i="3"/>
  <c r="V1769" i="3"/>
  <c r="W1769" i="3"/>
  <c r="W1283" i="3"/>
  <c r="V1283" i="3"/>
  <c r="AC662" i="3"/>
  <c r="AB662" i="3"/>
  <c r="AC1216" i="3"/>
  <c r="AB1216" i="3"/>
  <c r="W1874" i="3"/>
  <c r="V1874" i="3"/>
  <c r="W1516" i="3"/>
  <c r="V1516" i="3"/>
  <c r="AC1473" i="3"/>
  <c r="AB1473" i="3"/>
  <c r="AB2317" i="3"/>
  <c r="AC2317" i="3"/>
  <c r="W1787" i="3"/>
  <c r="V1787" i="3"/>
  <c r="AB2255" i="3"/>
  <c r="AC2255" i="3"/>
  <c r="V2087" i="3"/>
  <c r="W2087" i="3"/>
  <c r="W1543" i="3"/>
  <c r="V1543" i="3"/>
  <c r="AB1499" i="3"/>
  <c r="AC1499" i="3"/>
  <c r="V2400" i="3"/>
  <c r="W2400" i="3"/>
  <c r="W911" i="3"/>
  <c r="V911" i="3"/>
  <c r="W3157" i="3"/>
  <c r="V3157" i="3"/>
  <c r="V1299" i="3"/>
  <c r="W1299" i="3"/>
  <c r="W2664" i="3"/>
  <c r="V2664" i="3"/>
  <c r="AC1549" i="3"/>
  <c r="AB1549" i="3"/>
  <c r="AC1415" i="3"/>
  <c r="AB1415" i="3"/>
  <c r="AC1119" i="3"/>
  <c r="AB1119" i="3"/>
  <c r="AB2940" i="3"/>
  <c r="AC2940" i="3"/>
  <c r="W1089" i="3"/>
  <c r="V1089" i="3"/>
  <c r="AB1504" i="3"/>
  <c r="AC1504" i="3"/>
  <c r="W2073" i="3"/>
  <c r="V2073" i="3"/>
  <c r="AB1881" i="3"/>
  <c r="AC1881" i="3"/>
  <c r="AB2596" i="3"/>
  <c r="AC2596" i="3"/>
  <c r="W1905" i="3"/>
  <c r="V1905" i="3"/>
  <c r="AC3291" i="3"/>
  <c r="AB3291" i="3"/>
  <c r="V2134" i="3"/>
  <c r="W2134" i="3"/>
  <c r="AC2344" i="3"/>
  <c r="AB2344" i="3"/>
  <c r="W873" i="3"/>
  <c r="V873" i="3"/>
  <c r="AB1821" i="3"/>
  <c r="AC1821" i="3"/>
  <c r="V1317" i="3"/>
  <c r="W1317" i="3"/>
  <c r="W3111" i="3"/>
  <c r="V3111" i="3"/>
  <c r="AC1847" i="3"/>
  <c r="AB1847" i="3"/>
  <c r="W2055" i="3"/>
  <c r="V2055" i="3"/>
  <c r="W2187" i="3"/>
  <c r="V2187" i="3"/>
  <c r="AC2345" i="3"/>
  <c r="AB2345" i="3"/>
  <c r="V1109" i="3"/>
  <c r="W1109" i="3"/>
  <c r="V1964" i="3"/>
  <c r="W1964" i="3"/>
  <c r="V1289" i="3"/>
  <c r="W1289" i="3"/>
  <c r="V2332" i="3"/>
  <c r="W2332" i="3"/>
  <c r="V2344" i="3"/>
  <c r="W2344" i="3"/>
  <c r="AB1730" i="3"/>
  <c r="AC1730" i="3"/>
  <c r="AB2131" i="3"/>
  <c r="AC2131" i="3"/>
  <c r="W1777" i="3"/>
  <c r="V1777" i="3"/>
  <c r="AC1380" i="3"/>
  <c r="AB1380" i="3"/>
  <c r="AB1918" i="3"/>
  <c r="AC1918" i="3"/>
  <c r="AB2362" i="3"/>
  <c r="AC2362" i="3"/>
  <c r="V2405" i="3"/>
  <c r="W2405" i="3"/>
  <c r="W1827" i="3"/>
  <c r="V1827" i="3"/>
  <c r="AB1291" i="3"/>
  <c r="AC1291" i="3"/>
  <c r="AB1563" i="3"/>
  <c r="AC1563" i="3"/>
  <c r="AC1168" i="3"/>
  <c r="AB1168" i="3"/>
  <c r="W1404" i="3"/>
  <c r="V1404" i="3"/>
  <c r="W1352" i="3"/>
  <c r="V1352" i="3"/>
  <c r="W2114" i="3"/>
  <c r="V2114" i="3"/>
  <c r="AB1774" i="3"/>
  <c r="AC1774" i="3"/>
  <c r="W2257" i="3"/>
  <c r="V2257" i="3"/>
  <c r="V1509" i="3"/>
  <c r="W1509" i="3"/>
  <c r="W2185" i="3"/>
  <c r="V2185" i="3"/>
  <c r="AC2837" i="3"/>
  <c r="AB2837" i="3"/>
  <c r="AB2640" i="3"/>
  <c r="AC2640" i="3"/>
  <c r="W1250" i="3"/>
  <c r="V1250" i="3"/>
  <c r="AC3127" i="3"/>
  <c r="AB3127" i="3"/>
  <c r="W1625" i="3"/>
  <c r="V1625" i="3"/>
  <c r="AB1573" i="3"/>
  <c r="AC1573" i="3"/>
  <c r="AC1158" i="3"/>
  <c r="AB1158" i="3"/>
  <c r="V2071" i="3"/>
  <c r="W2071" i="3"/>
  <c r="AB3131" i="3"/>
  <c r="AC3131" i="3"/>
  <c r="W2365" i="3"/>
  <c r="V2365" i="3"/>
  <c r="W1603" i="3"/>
  <c r="V1603" i="3"/>
  <c r="W2072" i="3"/>
  <c r="V2072" i="3"/>
  <c r="V1482" i="3"/>
  <c r="W1482" i="3"/>
  <c r="AB2123" i="3"/>
  <c r="AC2123" i="3"/>
  <c r="W1626" i="3"/>
  <c r="V1626" i="3"/>
  <c r="V1936" i="3"/>
  <c r="W1936" i="3"/>
  <c r="W1834" i="3"/>
  <c r="V1834" i="3"/>
  <c r="V1191" i="3"/>
  <c r="W1191" i="3"/>
  <c r="V2252" i="3"/>
  <c r="W2252" i="3"/>
  <c r="W1594" i="3"/>
  <c r="V1594" i="3"/>
  <c r="W2498" i="3"/>
  <c r="V2498" i="3"/>
  <c r="AB2171" i="3"/>
  <c r="AC2171" i="3"/>
  <c r="AC997" i="3"/>
  <c r="AB997" i="3"/>
  <c r="V1334" i="3"/>
  <c r="W1334" i="3"/>
  <c r="AB1566" i="3"/>
  <c r="AC1566" i="3"/>
  <c r="W1154" i="3"/>
  <c r="V1154" i="3"/>
  <c r="V2067" i="3"/>
  <c r="W2067" i="3"/>
  <c r="AB1904" i="3"/>
  <c r="AC1904" i="3"/>
  <c r="AC2420" i="3"/>
  <c r="AB2420" i="3"/>
  <c r="W2343" i="3"/>
  <c r="V2343" i="3"/>
  <c r="W1351" i="3"/>
  <c r="V1351" i="3"/>
  <c r="V2285" i="3"/>
  <c r="W2285" i="3"/>
  <c r="W1243" i="3"/>
  <c r="V1243" i="3"/>
  <c r="AC1490" i="3"/>
  <c r="AB1490" i="3"/>
  <c r="AB2733" i="3"/>
  <c r="AC2733" i="3"/>
  <c r="V2227" i="3"/>
  <c r="W2227" i="3"/>
  <c r="AC2099" i="3"/>
  <c r="AB2099" i="3"/>
  <c r="V1437" i="3"/>
  <c r="W1437" i="3"/>
  <c r="AC1467" i="3"/>
  <c r="AB1467" i="3"/>
  <c r="AC1817" i="3"/>
  <c r="AB1817" i="3"/>
  <c r="AB2112" i="3"/>
  <c r="AC2112" i="3"/>
  <c r="AC1652" i="3"/>
  <c r="AB1652" i="3"/>
  <c r="W949" i="3"/>
  <c r="V949" i="3"/>
  <c r="AC612" i="3"/>
  <c r="AB612" i="3"/>
  <c r="AC2146" i="3"/>
  <c r="AB2146" i="3"/>
  <c r="AB1877" i="3"/>
  <c r="AC1877" i="3"/>
  <c r="W2697" i="3"/>
  <c r="V2697" i="3"/>
  <c r="W815" i="3"/>
  <c r="V815" i="3"/>
  <c r="W2273" i="3"/>
  <c r="V2273" i="3"/>
  <c r="V1592" i="3"/>
  <c r="W1592" i="3"/>
  <c r="W2259" i="3"/>
  <c r="V2259" i="3"/>
  <c r="AC2410" i="3"/>
  <c r="AB2410" i="3"/>
  <c r="W1918" i="3"/>
  <c r="V1918" i="3"/>
  <c r="AB1468" i="3"/>
  <c r="AC1468" i="3"/>
  <c r="V3273" i="3"/>
  <c r="W3273" i="3"/>
  <c r="V1544" i="3"/>
  <c r="W1544" i="3"/>
  <c r="V2254" i="3"/>
  <c r="W2254" i="3"/>
  <c r="W1945" i="3"/>
  <c r="V1945" i="3"/>
  <c r="W2992" i="3"/>
  <c r="V2992" i="3"/>
  <c r="V1106" i="3"/>
  <c r="W1106" i="3"/>
  <c r="AB2339" i="3"/>
  <c r="AC2339" i="3"/>
  <c r="W1654" i="3"/>
  <c r="V1654" i="3"/>
  <c r="W1888" i="3"/>
  <c r="V1888" i="3"/>
  <c r="W2398" i="3"/>
  <c r="V2398" i="3"/>
  <c r="AB1714" i="3"/>
  <c r="AC1714" i="3"/>
  <c r="V2876" i="3"/>
  <c r="W2876" i="3"/>
  <c r="AC1795" i="3"/>
  <c r="AB1795" i="3"/>
  <c r="AC2900" i="3"/>
  <c r="AB2900" i="3"/>
  <c r="W2011" i="3"/>
  <c r="V2011" i="3"/>
  <c r="AC3049" i="3"/>
  <c r="AB3049" i="3"/>
  <c r="W1144" i="3"/>
  <c r="V1144" i="3"/>
  <c r="AC2078" i="3"/>
  <c r="AB2078" i="3"/>
  <c r="AB1670" i="3"/>
  <c r="AC1670" i="3"/>
  <c r="V2472" i="3"/>
  <c r="W2472" i="3"/>
  <c r="W933" i="3"/>
  <c r="V933" i="3"/>
  <c r="AC1792" i="3"/>
  <c r="AB1792" i="3"/>
  <c r="V1692" i="3"/>
  <c r="W1692" i="3"/>
  <c r="W3148" i="3"/>
  <c r="V3148" i="3"/>
  <c r="W2097" i="3"/>
  <c r="V2097" i="3"/>
  <c r="V1822" i="3"/>
  <c r="W1822" i="3"/>
  <c r="AB1492" i="3"/>
  <c r="AC1492" i="3"/>
  <c r="V2068" i="3"/>
  <c r="W2068" i="3"/>
  <c r="AB2235" i="3"/>
  <c r="AC2235" i="3"/>
  <c r="AB2265" i="3"/>
  <c r="AC2265" i="3"/>
  <c r="AC2049" i="3"/>
  <c r="AB2049" i="3"/>
  <c r="W1902" i="3"/>
  <c r="V1902" i="3"/>
  <c r="AB1733" i="3"/>
  <c r="AC1733" i="3"/>
  <c r="AC2202" i="3"/>
  <c r="AB2202" i="3"/>
  <c r="AB3055" i="3"/>
  <c r="AC3055" i="3"/>
  <c r="AC2974" i="3"/>
  <c r="AB2974" i="3"/>
  <c r="V2496" i="3"/>
  <c r="W2496" i="3"/>
  <c r="W1276" i="3"/>
  <c r="V1276" i="3"/>
  <c r="AC1836" i="3"/>
  <c r="AB1836" i="3"/>
  <c r="V2825" i="3"/>
  <c r="W2825" i="3"/>
  <c r="W2172" i="3"/>
  <c r="V2172" i="3"/>
  <c r="W2312" i="3"/>
  <c r="V2312" i="3"/>
  <c r="AC1447" i="3"/>
  <c r="AB1447" i="3"/>
  <c r="AC2129" i="3"/>
  <c r="AB2129" i="3"/>
  <c r="W2322" i="3"/>
  <c r="V2322" i="3"/>
  <c r="V1848" i="3"/>
  <c r="W1848" i="3"/>
  <c r="W1183" i="3"/>
  <c r="V1183" i="3"/>
  <c r="V2183" i="3"/>
  <c r="W2183" i="3"/>
  <c r="AB924" i="3"/>
  <c r="AC924" i="3"/>
  <c r="W1745" i="3"/>
  <c r="V1745" i="3"/>
  <c r="AB2855" i="3"/>
  <c r="AC2855" i="3"/>
  <c r="W2066" i="3"/>
  <c r="V2066" i="3"/>
  <c r="AC2103" i="3"/>
  <c r="AB2103" i="3"/>
  <c r="AC2374" i="3"/>
  <c r="AB2374" i="3"/>
  <c r="AB844" i="3"/>
  <c r="AC844" i="3"/>
  <c r="AB2536" i="3"/>
  <c r="AC2536" i="3"/>
  <c r="V1803" i="3"/>
  <c r="W1803" i="3"/>
  <c r="AC3081" i="3"/>
  <c r="AB3081" i="3"/>
  <c r="V2754" i="3"/>
  <c r="W2754" i="3"/>
  <c r="AC2959" i="3"/>
  <c r="AB2959" i="3"/>
  <c r="W2708" i="3"/>
  <c r="V2708" i="3"/>
  <c r="AC1337" i="3"/>
  <c r="AB1337" i="3"/>
  <c r="AB981" i="3"/>
  <c r="AC981" i="3"/>
  <c r="W1914" i="3"/>
  <c r="V1914" i="3"/>
  <c r="W3036" i="3"/>
  <c r="V3036" i="3"/>
  <c r="W3280" i="3"/>
  <c r="V3280" i="3"/>
  <c r="AB1425" i="3"/>
  <c r="AC1425" i="3"/>
  <c r="V1661" i="3"/>
  <c r="W1661" i="3"/>
  <c r="W2167" i="3"/>
  <c r="V2167" i="3"/>
  <c r="W1152" i="3"/>
  <c r="V1152" i="3"/>
  <c r="V2354" i="3"/>
  <c r="W2354" i="3"/>
  <c r="AC3056" i="3"/>
  <c r="AB3056" i="3"/>
  <c r="AC1011" i="3"/>
  <c r="AB1011" i="3"/>
  <c r="AB2705" i="3"/>
  <c r="AC2705" i="3"/>
  <c r="W1807" i="3"/>
  <c r="V1807" i="3"/>
  <c r="V2040" i="3"/>
  <c r="W2040" i="3"/>
  <c r="AB1466" i="3"/>
  <c r="AC1466" i="3"/>
  <c r="W2452" i="3"/>
  <c r="V2452" i="3"/>
  <c r="AB1087" i="3"/>
  <c r="AC1087" i="3"/>
  <c r="AC1963" i="3"/>
  <c r="AB1963" i="3"/>
  <c r="V3093" i="3"/>
  <c r="W3093" i="3"/>
  <c r="AB2169" i="3"/>
  <c r="AC2169" i="3"/>
  <c r="W1731" i="3"/>
  <c r="V1731" i="3"/>
  <c r="V2906" i="3"/>
  <c r="W2906" i="3"/>
  <c r="W1365" i="3"/>
  <c r="V1365" i="3"/>
  <c r="W1563" i="3"/>
  <c r="V1563" i="3"/>
  <c r="AC1805" i="3"/>
  <c r="AB1805" i="3"/>
  <c r="V1470" i="3"/>
  <c r="W1470" i="3"/>
  <c r="AC2500" i="3"/>
  <c r="AB2500" i="3"/>
  <c r="W1452" i="3"/>
  <c r="V1452" i="3"/>
  <c r="V989" i="3"/>
  <c r="W989" i="3"/>
  <c r="W2791" i="3"/>
  <c r="V2791" i="3"/>
  <c r="W1645" i="3"/>
  <c r="V1645" i="3"/>
  <c r="AC2008" i="3"/>
  <c r="AB2008" i="3"/>
  <c r="V1900" i="3"/>
  <c r="W1900" i="3"/>
  <c r="AB2414" i="3"/>
  <c r="AC2414" i="3"/>
  <c r="V893" i="3"/>
  <c r="W893" i="3"/>
  <c r="AC1740" i="3"/>
  <c r="AB1740" i="3"/>
  <c r="AC2037" i="3"/>
  <c r="AB2037" i="3"/>
  <c r="AC2321" i="3"/>
  <c r="AB2321" i="3"/>
  <c r="AB2928" i="3"/>
  <c r="AC2928" i="3"/>
  <c r="AB1855" i="3"/>
  <c r="AC1855" i="3"/>
  <c r="AC2707" i="3"/>
  <c r="AB2707" i="3"/>
  <c r="AC2717" i="3"/>
  <c r="AB2717" i="3"/>
  <c r="AC2816" i="3"/>
  <c r="AB2816" i="3"/>
  <c r="AB1782" i="3"/>
  <c r="AC1782" i="3"/>
  <c r="AB1893" i="3"/>
  <c r="AC1893" i="3"/>
  <c r="AB3089" i="3"/>
  <c r="AC3089" i="3"/>
  <c r="AC1181" i="3"/>
  <c r="AB1181" i="3"/>
  <c r="W2487" i="3"/>
  <c r="V2487" i="3"/>
  <c r="AC1935" i="3"/>
  <c r="AB1935" i="3"/>
  <c r="V789" i="3"/>
  <c r="W789" i="3"/>
  <c r="W2202" i="3"/>
  <c r="V2202" i="3"/>
  <c r="AC2914" i="3"/>
  <c r="AB2914" i="3"/>
  <c r="AB1700" i="3"/>
  <c r="AC1700" i="3"/>
  <c r="V2271" i="3"/>
  <c r="W2271" i="3"/>
  <c r="V2642" i="3"/>
  <c r="W2642" i="3"/>
  <c r="AB1389" i="3"/>
  <c r="AC1389" i="3"/>
  <c r="V2020" i="3"/>
  <c r="W2020" i="3"/>
  <c r="AC2128" i="3"/>
  <c r="AB2128" i="3"/>
  <c r="W1436" i="3"/>
  <c r="V1436" i="3"/>
  <c r="AC2368" i="3"/>
  <c r="AB2368" i="3"/>
  <c r="AB2690" i="3"/>
  <c r="AC2690" i="3"/>
  <c r="V1739" i="3"/>
  <c r="W1739" i="3"/>
  <c r="AC2338" i="3"/>
  <c r="AB2338" i="3"/>
  <c r="AC1861" i="3"/>
  <c r="AB1861" i="3"/>
  <c r="W2575" i="3"/>
  <c r="V2575" i="3"/>
  <c r="W2027" i="3"/>
  <c r="V2027" i="3"/>
  <c r="W2228" i="3"/>
  <c r="V2228" i="3"/>
  <c r="AB1930" i="3"/>
  <c r="AC1930" i="3"/>
  <c r="AB2866" i="3"/>
  <c r="AC2866" i="3"/>
  <c r="V1495" i="3"/>
  <c r="W1495" i="3"/>
  <c r="AB1661" i="3"/>
  <c r="AC1661" i="3"/>
  <c r="V2618" i="3"/>
  <c r="W2618" i="3"/>
  <c r="V2704" i="3"/>
  <c r="W2704" i="3"/>
  <c r="AC1559" i="3"/>
  <c r="AB1559" i="3"/>
  <c r="AC1151" i="3"/>
  <c r="AB1151" i="3"/>
  <c r="AC1848" i="3"/>
  <c r="AB1848" i="3"/>
  <c r="AC1349" i="3"/>
  <c r="AB1349" i="3"/>
  <c r="W1003" i="3"/>
  <c r="V1003" i="3"/>
  <c r="V2092" i="3"/>
  <c r="W2092" i="3"/>
  <c r="AB1947" i="3"/>
  <c r="AC1947" i="3"/>
  <c r="AB3254" i="3"/>
  <c r="AC3254" i="3"/>
  <c r="V667" i="3"/>
  <c r="W667" i="3"/>
  <c r="AB2286" i="3"/>
  <c r="AC2286" i="3"/>
  <c r="AC765" i="3"/>
  <c r="AB765" i="3"/>
  <c r="AC794" i="3"/>
  <c r="AB794" i="3"/>
  <c r="AB2357" i="3"/>
  <c r="AC2357" i="3"/>
  <c r="AB2132" i="3"/>
  <c r="AC2132" i="3"/>
  <c r="W2638" i="3"/>
  <c r="V2638" i="3"/>
  <c r="W2524" i="3"/>
  <c r="V2524" i="3"/>
  <c r="AC1660" i="3"/>
  <c r="AB1660" i="3"/>
  <c r="W1092" i="3"/>
  <c r="V1092" i="3"/>
  <c r="W2242" i="3"/>
  <c r="V2242" i="3"/>
  <c r="AC2324" i="3"/>
  <c r="AB2324" i="3"/>
  <c r="AC3126" i="3"/>
  <c r="AB3126" i="3"/>
  <c r="W1949" i="3"/>
  <c r="V1949" i="3"/>
  <c r="W2190" i="3"/>
  <c r="V2190" i="3"/>
  <c r="AC1743" i="3"/>
  <c r="AB1743" i="3"/>
  <c r="AC1582" i="3"/>
  <c r="AB1582" i="3"/>
  <c r="AB2073" i="3"/>
  <c r="AC2073" i="3"/>
  <c r="W1246" i="3"/>
  <c r="V1246" i="3"/>
  <c r="AB3245" i="3"/>
  <c r="AC3245" i="3"/>
  <c r="V1841" i="3"/>
  <c r="W1841" i="3"/>
  <c r="AB1412" i="3"/>
  <c r="AC1412" i="3"/>
  <c r="V3213" i="3"/>
  <c r="W3213" i="3"/>
  <c r="W1471" i="3"/>
  <c r="V1471" i="3"/>
  <c r="AB2363" i="3"/>
  <c r="AC2363" i="3"/>
  <c r="V2069" i="3"/>
  <c r="W2069" i="3"/>
  <c r="V3017" i="3"/>
  <c r="W3017" i="3"/>
  <c r="V1153" i="3"/>
  <c r="W1153" i="3"/>
  <c r="V2997" i="3"/>
  <c r="W2997" i="3"/>
  <c r="AC3094" i="3"/>
  <c r="AB3094" i="3"/>
  <c r="AB2036" i="3"/>
  <c r="AC2036" i="3"/>
  <c r="AC2358" i="3"/>
  <c r="AB2358" i="3"/>
  <c r="AB1776" i="3"/>
  <c r="AC1776" i="3"/>
  <c r="V1042" i="3"/>
  <c r="W1042" i="3"/>
  <c r="AC1400" i="3"/>
  <c r="AB1400" i="3"/>
  <c r="AB1505" i="3"/>
  <c r="AC1505" i="3"/>
  <c r="W1668" i="3"/>
  <c r="V1668" i="3"/>
  <c r="W1596" i="3"/>
  <c r="V1596" i="3"/>
  <c r="V1865" i="3"/>
  <c r="W1865" i="3"/>
  <c r="W805" i="3"/>
  <c r="V805" i="3"/>
  <c r="AC1727" i="3"/>
  <c r="AB1727" i="3"/>
  <c r="W1926" i="3"/>
  <c r="V1926" i="3"/>
  <c r="AB970" i="3"/>
  <c r="AC970" i="3"/>
  <c r="AB1723" i="3"/>
  <c r="AC1723" i="3"/>
  <c r="AC2643" i="3"/>
  <c r="AB2643" i="3"/>
  <c r="W1076" i="3"/>
  <c r="V1076" i="3"/>
  <c r="V914" i="3"/>
  <c r="W914" i="3"/>
  <c r="AC1051" i="3"/>
  <c r="AB1051" i="3"/>
  <c r="AB2892" i="3"/>
  <c r="AC2892" i="3"/>
  <c r="V2060" i="3"/>
  <c r="W2060" i="3"/>
  <c r="AC2977" i="3"/>
  <c r="AB2977" i="3"/>
  <c r="W2166" i="3"/>
  <c r="V2166" i="3"/>
  <c r="AC2448" i="3"/>
  <c r="AB2448" i="3"/>
  <c r="V1623" i="3"/>
  <c r="W1623" i="3"/>
  <c r="W3035" i="3"/>
  <c r="V3035" i="3"/>
  <c r="AB2397" i="3"/>
  <c r="AC2397" i="3"/>
  <c r="W2976" i="3"/>
  <c r="V2976" i="3"/>
  <c r="V2315" i="3"/>
  <c r="W2315" i="3"/>
  <c r="AC1334" i="3"/>
  <c r="AB1334" i="3"/>
  <c r="W2127" i="3"/>
  <c r="V2127" i="3"/>
  <c r="AB3061" i="3"/>
  <c r="AC3061" i="3"/>
  <c r="W1313" i="3"/>
  <c r="V1313" i="3"/>
  <c r="W1858" i="3"/>
  <c r="V1858" i="3"/>
  <c r="AC3100" i="3"/>
  <c r="AB3100" i="3"/>
  <c r="AC1509" i="3"/>
  <c r="AB1509" i="3"/>
  <c r="V2247" i="3"/>
  <c r="W2247" i="3"/>
  <c r="AB1217" i="3"/>
  <c r="AC1217" i="3"/>
  <c r="V1520" i="3"/>
  <c r="W1520" i="3"/>
  <c r="AB1409" i="3"/>
  <c r="AC1409" i="3"/>
  <c r="W2458" i="3"/>
  <c r="V2458" i="3"/>
  <c r="W2928" i="3"/>
  <c r="V2928" i="3"/>
  <c r="AC2092" i="3"/>
  <c r="AB2092" i="3"/>
  <c r="W1131" i="3"/>
  <c r="V1131" i="3"/>
  <c r="W3304" i="3"/>
  <c r="V3304" i="3"/>
  <c r="AB1969" i="3"/>
  <c r="AC1969" i="3"/>
  <c r="W2210" i="3"/>
  <c r="V2210" i="3"/>
  <c r="AC2972" i="3"/>
  <c r="AB2972" i="3"/>
  <c r="W1209" i="3"/>
  <c r="V1209" i="3"/>
  <c r="AB2687" i="3"/>
  <c r="AC2687" i="3"/>
  <c r="AC2035" i="3"/>
  <c r="AB2035" i="3"/>
  <c r="V1879" i="3"/>
  <c r="W1879" i="3"/>
  <c r="W1347" i="3"/>
  <c r="V1347" i="3"/>
  <c r="AB1424" i="3"/>
  <c r="AC1424" i="3"/>
  <c r="AB1315" i="3"/>
  <c r="AC1315" i="3"/>
  <c r="AB1814" i="3"/>
  <c r="AC1814" i="3"/>
  <c r="W2482" i="3"/>
  <c r="V2482" i="3"/>
  <c r="V1103" i="3"/>
  <c r="W1103" i="3"/>
  <c r="W1456" i="3"/>
  <c r="V1456" i="3"/>
  <c r="AC1761" i="3"/>
  <c r="AB1761" i="3"/>
  <c r="W1397" i="3"/>
  <c r="V1397" i="3"/>
  <c r="AC1396" i="3"/>
  <c r="AB1396" i="3"/>
  <c r="AB3096" i="3"/>
  <c r="AC3096" i="3"/>
  <c r="W1446" i="3"/>
  <c r="V1446" i="3"/>
  <c r="V2214" i="3"/>
  <c r="W2214" i="3"/>
  <c r="AC1134" i="3"/>
  <c r="AB1134" i="3"/>
  <c r="V2219" i="3"/>
  <c r="W2219" i="3"/>
  <c r="V2753" i="3"/>
  <c r="W2753" i="3"/>
  <c r="AB980" i="3"/>
  <c r="AC980" i="3"/>
  <c r="W1652" i="3"/>
  <c r="V1652" i="3"/>
  <c r="AC3135" i="3"/>
  <c r="AB3135" i="3"/>
  <c r="AC2196" i="3"/>
  <c r="AB2196" i="3"/>
  <c r="W2123" i="3"/>
  <c r="V2123" i="3"/>
  <c r="AC2352" i="3"/>
  <c r="AB2352" i="3"/>
  <c r="AB2161" i="3"/>
  <c r="AC2161" i="3"/>
  <c r="AC1178" i="3"/>
  <c r="AB1178" i="3"/>
  <c r="V2056" i="3"/>
  <c r="W2056" i="3"/>
  <c r="AC2133" i="3"/>
  <c r="AB2133" i="3"/>
  <c r="AC1491" i="3"/>
  <c r="AB1491" i="3"/>
  <c r="W2047" i="3"/>
  <c r="V2047" i="3"/>
  <c r="AB1767" i="3"/>
  <c r="AC1767" i="3"/>
  <c r="W2746" i="3"/>
  <c r="V2746" i="3"/>
  <c r="V1733" i="3"/>
  <c r="W1733" i="3"/>
  <c r="V2740" i="3"/>
  <c r="W2740" i="3"/>
  <c r="AB1606" i="3"/>
  <c r="AC1606" i="3"/>
  <c r="V1959" i="3"/>
  <c r="W1959" i="3"/>
  <c r="AB1407" i="3"/>
  <c r="AC1407" i="3"/>
  <c r="AC2012" i="3"/>
  <c r="AB2012" i="3"/>
  <c r="W2441" i="3"/>
  <c r="V2441" i="3"/>
  <c r="AC3090" i="3"/>
  <c r="AB3090" i="3"/>
  <c r="V2330" i="3"/>
  <c r="W2330" i="3"/>
  <c r="V3163" i="3"/>
  <c r="W3163" i="3"/>
  <c r="W2661" i="3"/>
  <c r="V2661" i="3"/>
  <c r="W2952" i="3"/>
  <c r="V2952" i="3"/>
  <c r="W2700" i="3"/>
  <c r="V2700" i="3"/>
  <c r="AC3070" i="3"/>
  <c r="AB3070" i="3"/>
  <c r="AC2248" i="3"/>
  <c r="AB2248" i="3"/>
  <c r="V2129" i="3"/>
  <c r="W2129" i="3"/>
  <c r="AC1644" i="3"/>
  <c r="AB1644" i="3"/>
  <c r="AC3042" i="3"/>
  <c r="AB3042" i="3"/>
  <c r="AB2561" i="3"/>
  <c r="AC2561" i="3"/>
  <c r="AB1610" i="3"/>
  <c r="AC1610" i="3"/>
  <c r="AC2094" i="3"/>
  <c r="AB2094" i="3"/>
  <c r="AB1741" i="3"/>
  <c r="AC1741" i="3"/>
  <c r="W2267" i="3"/>
  <c r="V2267" i="3"/>
  <c r="W2136" i="3"/>
  <c r="V2136" i="3"/>
  <c r="W1763" i="3"/>
  <c r="V1763" i="3"/>
  <c r="AC1154" i="3"/>
  <c r="AB1154" i="3"/>
  <c r="AC1788" i="3"/>
  <c r="AB1788" i="3"/>
  <c r="V1961" i="3"/>
  <c r="W1961" i="3"/>
  <c r="AC2266" i="3"/>
  <c r="AB2266" i="3"/>
  <c r="AC2884" i="3"/>
  <c r="AB2884" i="3"/>
  <c r="AB1454" i="3"/>
  <c r="AC1454" i="3"/>
  <c r="V2022" i="3"/>
  <c r="W2022" i="3"/>
  <c r="AB1760" i="3"/>
  <c r="AC1760" i="3"/>
  <c r="W1220" i="3"/>
  <c r="V1220" i="3"/>
  <c r="AC2183" i="3"/>
  <c r="AB2183" i="3"/>
  <c r="AB2475" i="3"/>
  <c r="AC2475" i="3"/>
  <c r="AC1640" i="3"/>
  <c r="AB1640" i="3"/>
  <c r="AC1360" i="3"/>
  <c r="AB1360" i="3"/>
  <c r="AB2546" i="3"/>
  <c r="AC2546" i="3"/>
  <c r="AB1878" i="3"/>
  <c r="AC1878" i="3"/>
  <c r="AB2176" i="3"/>
  <c r="AC2176" i="3"/>
  <c r="AC3036" i="3"/>
  <c r="AB3036" i="3"/>
  <c r="W1529" i="3"/>
  <c r="V1529" i="3"/>
  <c r="AB2199" i="3"/>
  <c r="AC2199" i="3"/>
  <c r="W1630" i="3"/>
  <c r="V1630" i="3"/>
  <c r="V2309" i="3"/>
  <c r="W2309" i="3"/>
  <c r="V2800" i="3"/>
  <c r="W2800" i="3"/>
  <c r="W1837" i="3"/>
  <c r="V1837" i="3"/>
  <c r="V2281" i="3"/>
  <c r="W2281" i="3"/>
  <c r="AC1443" i="3"/>
  <c r="AB1443" i="3"/>
  <c r="AC1528" i="3"/>
  <c r="AB1528" i="3"/>
  <c r="AB2425" i="3"/>
  <c r="AC2425" i="3"/>
  <c r="AC1783" i="3"/>
  <c r="AB1783" i="3"/>
  <c r="V1533" i="3"/>
  <c r="W1533" i="3"/>
  <c r="W1994" i="3"/>
  <c r="V1994" i="3"/>
  <c r="AB2290" i="3"/>
  <c r="AC2290" i="3"/>
  <c r="AB1200" i="3"/>
  <c r="AC1200" i="3"/>
  <c r="V1099" i="3"/>
  <c r="W1099" i="3"/>
  <c r="AB1839" i="3"/>
  <c r="AC1839" i="3"/>
  <c r="W2176" i="3"/>
  <c r="V2176" i="3"/>
  <c r="W1806" i="3"/>
  <c r="V1806" i="3"/>
  <c r="W1548" i="3"/>
  <c r="V1548" i="3"/>
  <c r="V1433" i="3"/>
  <c r="W1433" i="3"/>
  <c r="V3200" i="3"/>
  <c r="W3200" i="3"/>
  <c r="AC2108" i="3"/>
  <c r="AB2108" i="3"/>
  <c r="AB2645" i="3"/>
  <c r="AC2645" i="3"/>
  <c r="W2798" i="3"/>
  <c r="V2798" i="3"/>
  <c r="AB1694" i="3"/>
  <c r="AC1694" i="3"/>
  <c r="AC800" i="3"/>
  <c r="AB800" i="3"/>
  <c r="W1341" i="3"/>
  <c r="V1341" i="3"/>
  <c r="AC1674" i="3"/>
  <c r="AB1674" i="3"/>
  <c r="AB1049" i="3"/>
  <c r="AC1049" i="3"/>
  <c r="AC1825" i="3"/>
  <c r="AB1825" i="3"/>
  <c r="V1746" i="3"/>
  <c r="W1746" i="3"/>
  <c r="AB1643" i="3"/>
  <c r="AC1643" i="3"/>
  <c r="AB1892" i="3"/>
  <c r="AC1892" i="3"/>
  <c r="AB1297" i="3"/>
  <c r="AC1297" i="3"/>
  <c r="AB1956" i="3"/>
  <c r="AC1956" i="3"/>
  <c r="W1881" i="3"/>
  <c r="V1881" i="3"/>
  <c r="W2848" i="3"/>
  <c r="V2848" i="3"/>
  <c r="V954" i="3"/>
  <c r="W954" i="3"/>
  <c r="W1996" i="3"/>
  <c r="V1996" i="3"/>
  <c r="V1901" i="3"/>
  <c r="W1901" i="3"/>
  <c r="V1761" i="3"/>
  <c r="W1761" i="3"/>
  <c r="AC2844" i="3"/>
  <c r="AB2844" i="3"/>
  <c r="V3051" i="3"/>
  <c r="W3051" i="3"/>
  <c r="AC1542" i="3"/>
  <c r="AB1542" i="3"/>
  <c r="AC1695" i="3"/>
  <c r="AB1695" i="3"/>
  <c r="AC2706" i="3"/>
  <c r="AB2706" i="3"/>
  <c r="W2196" i="3"/>
  <c r="V2196" i="3"/>
  <c r="AC2220" i="3"/>
  <c r="AB2220" i="3"/>
  <c r="V2756" i="3"/>
  <c r="W2756" i="3"/>
  <c r="AC1862" i="3"/>
  <c r="AB1862" i="3"/>
  <c r="AB1900" i="3"/>
  <c r="AC1900" i="3"/>
  <c r="AB2203" i="3"/>
  <c r="AC2203" i="3"/>
  <c r="V2241" i="3"/>
  <c r="W2241" i="3"/>
  <c r="W2112" i="3"/>
  <c r="V2112" i="3"/>
  <c r="V2289" i="3"/>
  <c r="W2289" i="3"/>
  <c r="V3123" i="3"/>
  <c r="W3123" i="3"/>
  <c r="W2461" i="3"/>
  <c r="V2461" i="3"/>
  <c r="AB2454" i="3"/>
  <c r="AC2454" i="3"/>
  <c r="W1838" i="3"/>
  <c r="V1838" i="3"/>
  <c r="W2269" i="3"/>
  <c r="V2269" i="3"/>
  <c r="V2529" i="3"/>
  <c r="W2529" i="3"/>
  <c r="V1817" i="3"/>
  <c r="W1817" i="3"/>
  <c r="V2423" i="3"/>
  <c r="W2423" i="3"/>
  <c r="W1125" i="3"/>
  <c r="V1125" i="3"/>
  <c r="AB1990" i="3"/>
  <c r="AC1990" i="3"/>
  <c r="AC2237" i="3"/>
  <c r="AB2237" i="3"/>
  <c r="AB2760" i="3"/>
  <c r="AC2760" i="3"/>
  <c r="AC2377" i="3"/>
  <c r="AB2377" i="3"/>
  <c r="W2585" i="3"/>
  <c r="V2585" i="3"/>
  <c r="AC2984" i="3"/>
  <c r="AB2984" i="3"/>
  <c r="V2444" i="3"/>
  <c r="W2444" i="3"/>
  <c r="AC2832" i="3"/>
  <c r="AB2832" i="3"/>
  <c r="V3172" i="3"/>
  <c r="W3172" i="3"/>
  <c r="V6" i="3"/>
  <c r="W6" i="3"/>
  <c r="V3165" i="3"/>
  <c r="W3165" i="3"/>
  <c r="AC2952" i="3"/>
  <c r="AB2952" i="3"/>
  <c r="V2133" i="3"/>
  <c r="W2133" i="3"/>
  <c r="W1261" i="3"/>
  <c r="V1261" i="3"/>
  <c r="AC2013" i="3"/>
  <c r="AB2013" i="3"/>
  <c r="AC2662" i="3"/>
  <c r="AB2662" i="3"/>
  <c r="AB2214" i="3"/>
  <c r="AC2214" i="3"/>
  <c r="W2734" i="3"/>
  <c r="V2734" i="3"/>
  <c r="V2463" i="3"/>
  <c r="W2463" i="3"/>
  <c r="W1894" i="3"/>
  <c r="V1894" i="3"/>
  <c r="AC2431" i="3"/>
  <c r="AB2431" i="3"/>
  <c r="AB1721" i="3"/>
  <c r="AC1721" i="3"/>
  <c r="W1005" i="3"/>
  <c r="V1005" i="3"/>
  <c r="V2557" i="3"/>
  <c r="W2557" i="3"/>
  <c r="AC1627" i="3"/>
  <c r="AB1627" i="3"/>
  <c r="W3144" i="3"/>
  <c r="V3144" i="3"/>
  <c r="AB1962" i="3"/>
  <c r="AC1962" i="3"/>
  <c r="AB2519" i="3"/>
  <c r="AC2519" i="3"/>
  <c r="AB1103" i="3"/>
  <c r="AC1103" i="3"/>
  <c r="AB1713" i="3"/>
  <c r="AC1713" i="3"/>
  <c r="W2420" i="3"/>
  <c r="V2420" i="3"/>
  <c r="AC1659" i="3"/>
  <c r="AB1659" i="3"/>
  <c r="V1602" i="3"/>
  <c r="W1602" i="3"/>
  <c r="V1667" i="3"/>
  <c r="W1667" i="3"/>
  <c r="AC2370" i="3"/>
  <c r="AB2370" i="3"/>
  <c r="AC2630" i="3"/>
  <c r="AB2630" i="3"/>
  <c r="AB3107" i="3"/>
  <c r="AC3107" i="3"/>
  <c r="AB1423" i="3"/>
  <c r="AC1423" i="3"/>
  <c r="AC1923" i="3"/>
  <c r="AB1923" i="3"/>
  <c r="W1579" i="3"/>
  <c r="V1579" i="3"/>
  <c r="AB1856" i="3"/>
  <c r="AC1856" i="3"/>
  <c r="AB1938" i="3"/>
  <c r="AC1938" i="3"/>
  <c r="W2333" i="3"/>
  <c r="V2333" i="3"/>
  <c r="W2828" i="3"/>
  <c r="V2828" i="3"/>
  <c r="V1337" i="3"/>
  <c r="W1337" i="3"/>
  <c r="AC1569" i="3"/>
  <c r="AB1569" i="3"/>
  <c r="V1584" i="3"/>
  <c r="W1584" i="3"/>
  <c r="V1971" i="3"/>
  <c r="W1971" i="3"/>
  <c r="V1753" i="3"/>
  <c r="W1753" i="3"/>
  <c r="W2149" i="3"/>
  <c r="V2149" i="3"/>
  <c r="AB1732" i="3"/>
  <c r="AC1732" i="3"/>
  <c r="W2217" i="3"/>
  <c r="V2217" i="3"/>
  <c r="AB2655" i="3"/>
  <c r="AC2655" i="3"/>
  <c r="AB2749" i="3"/>
  <c r="AC2749" i="3"/>
  <c r="AB2997" i="3"/>
  <c r="AC2997" i="3"/>
  <c r="W2239" i="3"/>
  <c r="V2239" i="3"/>
  <c r="V2683" i="3"/>
  <c r="W2683" i="3"/>
  <c r="V2794" i="3"/>
  <c r="W2794" i="3"/>
  <c r="W2397" i="3"/>
  <c r="V2397" i="3"/>
  <c r="W2812" i="3"/>
  <c r="V2812" i="3"/>
  <c r="V1793" i="3"/>
  <c r="W1793" i="3"/>
  <c r="V1098" i="3"/>
  <c r="W1098" i="3"/>
  <c r="W2006" i="3"/>
  <c r="V2006" i="3"/>
  <c r="W2294" i="3"/>
  <c r="V2294" i="3"/>
  <c r="W1931" i="3"/>
  <c r="V1931" i="3"/>
  <c r="W2078" i="3"/>
  <c r="V2078" i="3"/>
  <c r="AC2660" i="3"/>
  <c r="AB2660" i="3"/>
  <c r="V2949" i="3"/>
  <c r="W2949" i="3"/>
  <c r="AB1600" i="3"/>
  <c r="AC1600" i="3"/>
  <c r="W1410" i="3"/>
  <c r="V1410" i="3"/>
  <c r="V1946" i="3"/>
  <c r="W1946" i="3"/>
  <c r="AC2859" i="3"/>
  <c r="AB2859" i="3"/>
  <c r="AC2388" i="3"/>
  <c r="AB2388" i="3"/>
  <c r="W1999" i="3"/>
  <c r="V1999" i="3"/>
  <c r="V1768" i="3"/>
  <c r="W1768" i="3"/>
  <c r="W2016" i="3"/>
  <c r="V2016" i="3"/>
  <c r="W1912" i="3"/>
  <c r="V1912" i="3"/>
  <c r="AC2470" i="3"/>
  <c r="AB2470" i="3"/>
  <c r="V3082" i="3"/>
  <c r="W3082" i="3"/>
  <c r="V2079" i="3"/>
  <c r="W2079" i="3"/>
  <c r="AB2858" i="3"/>
  <c r="AC2858" i="3"/>
  <c r="AB1876" i="3"/>
  <c r="AC1876" i="3"/>
  <c r="AB2659" i="3"/>
  <c r="AC2659" i="3"/>
  <c r="AB1914" i="3"/>
  <c r="AC1914" i="3"/>
  <c r="AB2181" i="3"/>
  <c r="AC2181" i="3"/>
  <c r="AB2040" i="3"/>
  <c r="AC2040" i="3"/>
  <c r="W3289" i="3"/>
  <c r="V3289" i="3"/>
  <c r="V2205" i="3"/>
  <c r="W2205" i="3"/>
  <c r="AB2254" i="3"/>
  <c r="AC2254" i="3"/>
  <c r="AB1237" i="3"/>
  <c r="AC1237" i="3"/>
  <c r="W1322" i="3"/>
  <c r="V1322" i="3"/>
  <c r="W2317" i="3"/>
  <c r="V2317" i="3"/>
  <c r="W2291" i="3"/>
  <c r="V2291" i="3"/>
  <c r="AC2297" i="3"/>
  <c r="AB2297" i="3"/>
  <c r="AC1857" i="3"/>
  <c r="AB1857" i="3"/>
  <c r="W2483" i="3"/>
  <c r="V2483" i="3"/>
  <c r="AC2106" i="3"/>
  <c r="AB2106" i="3"/>
  <c r="W1842" i="3"/>
  <c r="V1842" i="3"/>
  <c r="AC2412" i="3"/>
  <c r="AB2412" i="3"/>
  <c r="AC1987" i="3"/>
  <c r="AB1987" i="3"/>
  <c r="W1639" i="3"/>
  <c r="V1639" i="3"/>
  <c r="AB3200" i="3"/>
  <c r="AC3200" i="3"/>
  <c r="W1683" i="3"/>
  <c r="V1683" i="3"/>
  <c r="V2466" i="3"/>
  <c r="W2466" i="3"/>
  <c r="V1886" i="3"/>
  <c r="W1886" i="3"/>
  <c r="W2162" i="3"/>
  <c r="V2162" i="3"/>
  <c r="AC1772" i="3"/>
  <c r="AB1772" i="3"/>
  <c r="AC2041" i="3"/>
  <c r="AB2041" i="3"/>
  <c r="W1130" i="3"/>
  <c r="V1130" i="3"/>
  <c r="AB2461" i="3"/>
  <c r="AC2461" i="3"/>
  <c r="V1511" i="3"/>
  <c r="W1511" i="3"/>
  <c r="W1658" i="3"/>
  <c r="V1658" i="3"/>
  <c r="V2608" i="3"/>
  <c r="W2608" i="3"/>
  <c r="AB1744" i="3"/>
  <c r="AC1744" i="3"/>
  <c r="AC2453" i="3"/>
  <c r="AB2453" i="3"/>
  <c r="W2084" i="3"/>
  <c r="V2084" i="3"/>
  <c r="V1707" i="3"/>
  <c r="W1707" i="3"/>
  <c r="AC2136" i="3"/>
  <c r="AB2136" i="3"/>
  <c r="W1973" i="3"/>
  <c r="V1973" i="3"/>
  <c r="W1799" i="3"/>
  <c r="V1799" i="3"/>
  <c r="W1845" i="3"/>
  <c r="V1845" i="3"/>
  <c r="W1648" i="3"/>
  <c r="V1648" i="3"/>
  <c r="V1538" i="3"/>
  <c r="W1538" i="3"/>
  <c r="W2539" i="3"/>
  <c r="V2539" i="3"/>
  <c r="W2409" i="3"/>
  <c r="V2409" i="3"/>
  <c r="AC3232" i="3"/>
  <c r="AB3232" i="3"/>
  <c r="W2787" i="3"/>
  <c r="V2787" i="3"/>
  <c r="AC1689" i="3"/>
  <c r="AB1689" i="3"/>
  <c r="W1424" i="3"/>
  <c r="V1424" i="3"/>
  <c r="W2640" i="3"/>
  <c r="V2640" i="3"/>
  <c r="V2028" i="3"/>
  <c r="W2028" i="3"/>
  <c r="V2443" i="3"/>
  <c r="W2443" i="3"/>
  <c r="V1703" i="3"/>
  <c r="W1703" i="3"/>
  <c r="AB2465" i="3"/>
  <c r="AC2465" i="3"/>
  <c r="AC2175" i="3"/>
  <c r="AB2175" i="3"/>
  <c r="AB1026" i="3"/>
  <c r="AC1026" i="3"/>
  <c r="V2541" i="3"/>
  <c r="W2541" i="3"/>
  <c r="AC1655" i="3"/>
  <c r="AB1655" i="3"/>
  <c r="AB3099" i="3"/>
  <c r="AC3099" i="3"/>
  <c r="W2844" i="3"/>
  <c r="V2844" i="3"/>
  <c r="AC1235" i="3"/>
  <c r="AB1235" i="3"/>
  <c r="W1760" i="3"/>
  <c r="V1760" i="3"/>
  <c r="W2659" i="3"/>
  <c r="V2659" i="3"/>
  <c r="AC1398" i="3"/>
  <c r="AB1398" i="3"/>
  <c r="AC2773" i="3"/>
  <c r="AB2773" i="3"/>
  <c r="W2001" i="3"/>
  <c r="V2001" i="3"/>
  <c r="W1553" i="3"/>
  <c r="V1553" i="3"/>
  <c r="W952" i="3"/>
  <c r="V952" i="3"/>
  <c r="W2614" i="3"/>
  <c r="V2614" i="3"/>
  <c r="W2319" i="3"/>
  <c r="V2319" i="3"/>
  <c r="AC2085" i="3"/>
  <c r="AB2085" i="3"/>
  <c r="V2944" i="3"/>
  <c r="W2944" i="3"/>
  <c r="W2197" i="3"/>
  <c r="V2197" i="3"/>
  <c r="W1638" i="3"/>
  <c r="V1638" i="3"/>
  <c r="W1722" i="3"/>
  <c r="V1722" i="3"/>
  <c r="AC2016" i="3"/>
  <c r="AB2016" i="3"/>
  <c r="AB2027" i="3"/>
  <c r="AC2027" i="3"/>
  <c r="AC1669" i="3"/>
  <c r="AB1669" i="3"/>
  <c r="W3045" i="3"/>
  <c r="V3045" i="3"/>
  <c r="W2366" i="3"/>
  <c r="V2366" i="3"/>
  <c r="AB2651" i="3"/>
  <c r="AC2651" i="3"/>
  <c r="V2690" i="3"/>
  <c r="W2690" i="3"/>
  <c r="AC1475" i="3"/>
  <c r="AB1475" i="3"/>
  <c r="AC1402" i="3"/>
  <c r="AB1402" i="3"/>
  <c r="AB1799" i="3"/>
  <c r="AC1799" i="3"/>
  <c r="V1699" i="3"/>
  <c r="W1699" i="3"/>
  <c r="V2921" i="3"/>
  <c r="W2921" i="3"/>
  <c r="W1907" i="3"/>
  <c r="V1907" i="3"/>
  <c r="W3040" i="3"/>
  <c r="V3040" i="3"/>
  <c r="AB1922" i="3"/>
  <c r="AC1922" i="3"/>
  <c r="AC2771" i="3"/>
  <c r="AB2771" i="3"/>
  <c r="W1785" i="3"/>
  <c r="V1785" i="3"/>
  <c r="AB1919" i="3"/>
  <c r="AC1919" i="3"/>
  <c r="AB2328" i="3"/>
  <c r="AC2328" i="3"/>
  <c r="AC1961" i="3"/>
  <c r="AB1961" i="3"/>
  <c r="W2349" i="3"/>
  <c r="V2349" i="3"/>
  <c r="V2282" i="3"/>
  <c r="W2282" i="3"/>
  <c r="AC1932" i="3"/>
  <c r="AB1932" i="3"/>
  <c r="AC920" i="3"/>
  <c r="AB920" i="3"/>
  <c r="W1887" i="3"/>
  <c r="V1887" i="3"/>
  <c r="AC2090" i="3"/>
  <c r="AB2090" i="3"/>
  <c r="V3085" i="3"/>
  <c r="W3085" i="3"/>
  <c r="W1885" i="3"/>
  <c r="V1885" i="3"/>
  <c r="W3328" i="3"/>
  <c r="V3328" i="3"/>
  <c r="AB2375" i="3"/>
  <c r="AC2375" i="3"/>
  <c r="AB2301" i="3"/>
  <c r="AC2301" i="3"/>
  <c r="AC1623" i="3"/>
  <c r="AB1623" i="3"/>
  <c r="AC2735" i="3"/>
  <c r="AB2735" i="3"/>
  <c r="AC1125" i="3"/>
  <c r="AB1125" i="3"/>
  <c r="AC2879" i="3"/>
  <c r="AB2879" i="3"/>
  <c r="V1840" i="3"/>
  <c r="W1840" i="3"/>
  <c r="AB2577" i="3"/>
  <c r="AC2577" i="3"/>
  <c r="AC2009" i="3"/>
  <c r="AB2009" i="3"/>
  <c r="V2302" i="3"/>
  <c r="W2302" i="3"/>
  <c r="AC1539" i="3"/>
  <c r="AB1539" i="3"/>
  <c r="AB1635" i="3"/>
  <c r="AC1635" i="3"/>
  <c r="W1903" i="3"/>
  <c r="V1903" i="3"/>
  <c r="AC3321" i="3"/>
  <c r="AB3321" i="3"/>
  <c r="AB1796" i="3"/>
  <c r="AC1796" i="3"/>
  <c r="V2083" i="3"/>
  <c r="W2083" i="3"/>
  <c r="AC1941" i="3"/>
  <c r="AB1941" i="3"/>
  <c r="AB1837" i="3"/>
  <c r="AC1837" i="3"/>
  <c r="AB1609" i="3"/>
  <c r="AC1609" i="3"/>
  <c r="W2550" i="3"/>
  <c r="V2550" i="3"/>
  <c r="AC2543" i="3"/>
  <c r="AB2543" i="3"/>
  <c r="V2467" i="3"/>
  <c r="W2467" i="3"/>
  <c r="AB2681" i="3"/>
  <c r="AC2681" i="3"/>
  <c r="W1107" i="3"/>
  <c r="V1107" i="3"/>
  <c r="AC3166" i="3"/>
  <c r="AB3166" i="3"/>
  <c r="AB1226" i="3"/>
  <c r="AC1226" i="3"/>
  <c r="AB2650" i="3"/>
  <c r="AC2650" i="3"/>
  <c r="AC1712" i="3"/>
  <c r="AB1712" i="3"/>
  <c r="AB2101" i="3"/>
  <c r="AC2101" i="3"/>
  <c r="V2033" i="3"/>
  <c r="W2033" i="3"/>
  <c r="AB2149" i="3"/>
  <c r="AC2149" i="3"/>
  <c r="AB2259" i="3"/>
  <c r="AC2259" i="3"/>
  <c r="AC2192" i="3"/>
  <c r="AB2192" i="3"/>
  <c r="W1774" i="3"/>
  <c r="V1774" i="3"/>
  <c r="AC2639" i="3"/>
  <c r="AB2639" i="3"/>
  <c r="AB2316" i="3"/>
  <c r="AC2316" i="3"/>
  <c r="AC2518" i="3"/>
  <c r="AB2518" i="3"/>
  <c r="AC2241" i="3"/>
  <c r="AB2241" i="3"/>
  <c r="V2091" i="3"/>
  <c r="W2091" i="3"/>
  <c r="AB1970" i="3"/>
  <c r="AC1970" i="3"/>
  <c r="V2230" i="3"/>
  <c r="W2230" i="3"/>
  <c r="W1367" i="3"/>
  <c r="V1367" i="3"/>
  <c r="AC3044" i="3"/>
  <c r="AB3044" i="3"/>
  <c r="V3088" i="3"/>
  <c r="W3088" i="3"/>
  <c r="W1991" i="3"/>
  <c r="V1991" i="3"/>
  <c r="AC3195" i="3"/>
  <c r="AB3195" i="3"/>
  <c r="V1720" i="3"/>
  <c r="W1720" i="3"/>
  <c r="AC1013" i="3"/>
  <c r="AB1013" i="3"/>
  <c r="V2878" i="3"/>
  <c r="W2878" i="3"/>
  <c r="AC2184" i="3"/>
  <c r="AB2184" i="3"/>
  <c r="AB1152" i="3"/>
  <c r="AC1152" i="3"/>
  <c r="AB1746" i="3"/>
  <c r="AC1746" i="3"/>
  <c r="AC2217" i="3"/>
  <c r="AB2217" i="3"/>
  <c r="AB1850" i="3"/>
  <c r="AC1850" i="3"/>
  <c r="V3041" i="3"/>
  <c r="W3041" i="3"/>
  <c r="AC3263" i="3"/>
  <c r="AB3263" i="3"/>
  <c r="W1935" i="3"/>
  <c r="V1935" i="3"/>
  <c r="AB2055" i="3"/>
  <c r="AC2055" i="3"/>
  <c r="W2231" i="3"/>
  <c r="V2231" i="3"/>
  <c r="AC1381" i="3"/>
  <c r="AB1381" i="3"/>
  <c r="AC1691" i="3"/>
  <c r="AB1691" i="3"/>
  <c r="W2421" i="3"/>
  <c r="V2421" i="3"/>
  <c r="AB3045" i="3"/>
  <c r="AC3045" i="3"/>
  <c r="V2563" i="3"/>
  <c r="W2563" i="3"/>
  <c r="AC2829" i="3"/>
  <c r="AB2829" i="3"/>
  <c r="AB1849" i="3"/>
  <c r="AC1849" i="3"/>
  <c r="AC2222" i="3"/>
  <c r="AB2222" i="3"/>
  <c r="AC2836" i="3"/>
  <c r="AB2836" i="3"/>
  <c r="AC2710" i="3"/>
  <c r="AB2710" i="3"/>
  <c r="AC3011" i="3"/>
  <c r="AB3011" i="3"/>
  <c r="V3108" i="3"/>
  <c r="W3108" i="3"/>
  <c r="AB2029" i="3"/>
  <c r="AC2029" i="3"/>
  <c r="W2204" i="3"/>
  <c r="V2204" i="3"/>
  <c r="AB2160" i="3"/>
  <c r="AC2160" i="3"/>
  <c r="AB2313" i="3"/>
  <c r="AC2313" i="3"/>
  <c r="V1702" i="3"/>
  <c r="W1702" i="3"/>
  <c r="AC2963" i="3"/>
  <c r="AB2963" i="3"/>
  <c r="AB3060" i="3"/>
  <c r="AC3060" i="3"/>
  <c r="AB2700" i="3"/>
  <c r="AC2700" i="3"/>
  <c r="V2710" i="3"/>
  <c r="W2710" i="3"/>
  <c r="AB1075" i="3"/>
  <c r="AC1075" i="3"/>
  <c r="V1635" i="3"/>
  <c r="W1635" i="3"/>
  <c r="AB2901" i="3"/>
  <c r="AC2901" i="3"/>
  <c r="V2235" i="3"/>
  <c r="W2235" i="3"/>
  <c r="AB3057" i="3"/>
  <c r="AC3057" i="3"/>
  <c r="W2177" i="3"/>
  <c r="V2177" i="3"/>
  <c r="AB2364" i="3"/>
  <c r="AC2364" i="3"/>
  <c r="AC2018" i="3"/>
  <c r="AB2018" i="3"/>
  <c r="W1829" i="3"/>
  <c r="V1829" i="3"/>
  <c r="V2912" i="3"/>
  <c r="W2912" i="3"/>
  <c r="V2656" i="3"/>
  <c r="W2656" i="3"/>
  <c r="V2138" i="3"/>
  <c r="W2138" i="3"/>
  <c r="AB2083" i="3"/>
  <c r="AC2083" i="3"/>
  <c r="AC2315" i="3"/>
  <c r="AB2315" i="3"/>
  <c r="AB3276" i="3"/>
  <c r="AC3276" i="3"/>
  <c r="AB1503" i="3"/>
  <c r="AC1503" i="3"/>
  <c r="AB1677" i="3"/>
  <c r="AC1677" i="3"/>
  <c r="AC1913" i="3"/>
  <c r="AB1913" i="3"/>
  <c r="W2993" i="3"/>
  <c r="V2993" i="3"/>
  <c r="W2701" i="3"/>
  <c r="V2701" i="3"/>
  <c r="W1727" i="3"/>
  <c r="V1727" i="3"/>
  <c r="W1861" i="3"/>
  <c r="V1861" i="3"/>
  <c r="V2523" i="3"/>
  <c r="W2523" i="3"/>
  <c r="W3019" i="3"/>
  <c r="V3019" i="3"/>
  <c r="V1741" i="3"/>
  <c r="W1741" i="3"/>
  <c r="AB2597" i="3"/>
  <c r="AC2597" i="3"/>
  <c r="W2512" i="3"/>
  <c r="V2512" i="3"/>
  <c r="V1687" i="3"/>
  <c r="W1687" i="3"/>
  <c r="W1405" i="3"/>
  <c r="V1405" i="3"/>
  <c r="AC1645" i="3"/>
  <c r="AB1645" i="3"/>
  <c r="W2208" i="3"/>
  <c r="V2208" i="3"/>
  <c r="V2336" i="3"/>
  <c r="W2336" i="3"/>
  <c r="AB2070" i="3"/>
  <c r="AC2070" i="3"/>
  <c r="AB1895" i="3"/>
  <c r="AC1895" i="3"/>
  <c r="V2777" i="3"/>
  <c r="W2777" i="3"/>
  <c r="AC2367" i="3"/>
  <c r="AB2367" i="3"/>
  <c r="AB2295" i="3"/>
  <c r="AC2295" i="3"/>
  <c r="V2818" i="3"/>
  <c r="W2818" i="3"/>
  <c r="AC3054" i="3"/>
  <c r="AB3054" i="3"/>
  <c r="V2582" i="3"/>
  <c r="W2582" i="3"/>
  <c r="AB2931" i="3"/>
  <c r="AC2931" i="3"/>
  <c r="AB1886" i="3"/>
  <c r="AC1886" i="3"/>
  <c r="W2667" i="3"/>
  <c r="V2667" i="3"/>
  <c r="W2256" i="3"/>
  <c r="V2256" i="3"/>
  <c r="AB1481" i="3"/>
  <c r="AC1481" i="3"/>
  <c r="AB2663" i="3"/>
  <c r="AC2663" i="3"/>
  <c r="W1400" i="3"/>
  <c r="V1400" i="3"/>
  <c r="W1825" i="3"/>
  <c r="V1825" i="3"/>
  <c r="V2246" i="3"/>
  <c r="W2246" i="3"/>
  <c r="AB1114" i="3"/>
  <c r="AC1114" i="3"/>
  <c r="V1204" i="3"/>
  <c r="W1204" i="3"/>
  <c r="AC2886" i="3"/>
  <c r="AB2886" i="3"/>
  <c r="AC1803" i="3"/>
  <c r="AB1803" i="3"/>
  <c r="W1618" i="3"/>
  <c r="V1618" i="3"/>
  <c r="AB1186" i="3"/>
  <c r="AC1186" i="3"/>
  <c r="W2737" i="3"/>
  <c r="V2737" i="3"/>
  <c r="V1937" i="3"/>
  <c r="W1937" i="3"/>
  <c r="AB2403" i="3"/>
  <c r="AC2403" i="3"/>
  <c r="W2722" i="3"/>
  <c r="V2722" i="3"/>
  <c r="W3261" i="3"/>
  <c r="V3261" i="3"/>
  <c r="AC3274" i="3"/>
  <c r="AB3274" i="3"/>
  <c r="V1192" i="3"/>
  <c r="W1192" i="3"/>
  <c r="V1611" i="3"/>
  <c r="W1611" i="3"/>
  <c r="AC2155" i="3"/>
  <c r="AB2155" i="3"/>
  <c r="V1743" i="3"/>
  <c r="W1743" i="3"/>
  <c r="W3175" i="3"/>
  <c r="V3175" i="3"/>
  <c r="AB2216" i="3"/>
  <c r="AC2216" i="3"/>
  <c r="AC2366" i="3"/>
  <c r="AB2366" i="3"/>
  <c r="AB2258" i="3"/>
  <c r="AC2258" i="3"/>
  <c r="V1852" i="3"/>
  <c r="W1852" i="3"/>
  <c r="AB1874" i="3"/>
  <c r="AC1874" i="3"/>
  <c r="W2150" i="3"/>
  <c r="V2150" i="3"/>
  <c r="V1494" i="3"/>
  <c r="W1494" i="3"/>
  <c r="V2760" i="3"/>
  <c r="W2760" i="3"/>
  <c r="V3000" i="3"/>
  <c r="W3000" i="3"/>
  <c r="AB2252" i="3"/>
  <c r="AC2252" i="3"/>
  <c r="W2355" i="3"/>
  <c r="V2355" i="3"/>
  <c r="AC2653" i="3"/>
  <c r="AB2653" i="3"/>
  <c r="V1622" i="3"/>
  <c r="W1622" i="3"/>
  <c r="V3171" i="3"/>
  <c r="W3171" i="3"/>
  <c r="AC1928" i="3"/>
  <c r="AB1928" i="3"/>
  <c r="V2334" i="3"/>
  <c r="W2334" i="3"/>
  <c r="W2075" i="3"/>
  <c r="V2075" i="3"/>
  <c r="AC1768" i="3"/>
  <c r="AB1768" i="3"/>
  <c r="W2488" i="3"/>
  <c r="V2488" i="3"/>
  <c r="AB3073" i="3"/>
  <c r="AC3073" i="3"/>
  <c r="AB2833" i="3"/>
  <c r="AC2833" i="3"/>
  <c r="AC3278" i="3"/>
  <c r="AB3278" i="3"/>
  <c r="AC1986" i="3"/>
  <c r="AB1986" i="3"/>
  <c r="AB2606" i="3"/>
  <c r="AC2606" i="3"/>
  <c r="W1379" i="3"/>
  <c r="V1379" i="3"/>
  <c r="AC1683" i="3"/>
  <c r="AB1683" i="3"/>
  <c r="AB2329" i="3"/>
  <c r="AC2329" i="3"/>
  <c r="W853" i="3"/>
  <c r="V853" i="3"/>
  <c r="AB2137" i="3"/>
  <c r="AC2137" i="3"/>
  <c r="V2745" i="3"/>
  <c r="W2745" i="3"/>
  <c r="AB1699" i="3"/>
  <c r="AC1699" i="3"/>
  <c r="W2379" i="3"/>
  <c r="V2379" i="3"/>
  <c r="V2476" i="3"/>
  <c r="W2476" i="3"/>
  <c r="V2983" i="3"/>
  <c r="W2983" i="3"/>
  <c r="AB2091" i="3"/>
  <c r="AC2091" i="3"/>
  <c r="AB2284" i="3"/>
  <c r="AC2284" i="3"/>
  <c r="W2782" i="3"/>
  <c r="V2782" i="3"/>
  <c r="W2654" i="3"/>
  <c r="V2654" i="3"/>
  <c r="AB1032" i="3"/>
  <c r="AC1032" i="3"/>
  <c r="AB1736" i="3"/>
  <c r="AC1736" i="3"/>
  <c r="V2676" i="3"/>
  <c r="W2676" i="3"/>
  <c r="AC1219" i="3"/>
  <c r="AB1219" i="3"/>
  <c r="AB2481" i="3"/>
  <c r="AC2481" i="3"/>
  <c r="W2473" i="3"/>
  <c r="V2473" i="3"/>
  <c r="W1237" i="3"/>
  <c r="V1237" i="3"/>
  <c r="W1895" i="3"/>
  <c r="V1895" i="3"/>
  <c r="AC1300" i="3"/>
  <c r="AB1300" i="3"/>
  <c r="W1997" i="3"/>
  <c r="V1997" i="3"/>
  <c r="AC1811" i="3"/>
  <c r="AB1811" i="3"/>
  <c r="V1666" i="3"/>
  <c r="W1666" i="3"/>
  <c r="AB1888" i="3"/>
  <c r="AC1888" i="3"/>
  <c r="V1998" i="3"/>
  <c r="W1998" i="3"/>
  <c r="AC2589" i="3"/>
  <c r="AB2589" i="3"/>
  <c r="AB2976" i="3"/>
  <c r="AC2976" i="3"/>
  <c r="V3248" i="3"/>
  <c r="W3248" i="3"/>
  <c r="AC2602" i="3"/>
  <c r="AB2602" i="3"/>
  <c r="V2542" i="3"/>
  <c r="W2542" i="3"/>
  <c r="AB3088" i="3"/>
  <c r="AC3088" i="3"/>
  <c r="W1872" i="3"/>
  <c r="V1872" i="3"/>
  <c r="AB3244" i="3"/>
  <c r="AC3244" i="3"/>
  <c r="AB1341" i="3"/>
  <c r="AC1341" i="3"/>
  <c r="V2867" i="3"/>
  <c r="W2867" i="3"/>
  <c r="AC1863" i="3"/>
  <c r="AB1863" i="3"/>
  <c r="AB2927" i="3"/>
  <c r="AC2927" i="3"/>
  <c r="W2495" i="3"/>
  <c r="V2495" i="3"/>
  <c r="V2279" i="3"/>
  <c r="W2279" i="3"/>
  <c r="AC3190" i="3"/>
  <c r="AB3190" i="3"/>
  <c r="V3052" i="3"/>
  <c r="W3052" i="3"/>
  <c r="AC2799" i="3"/>
  <c r="AB2799" i="3"/>
  <c r="W2771" i="3"/>
  <c r="V2771" i="3"/>
  <c r="AB1094" i="3"/>
  <c r="AC1094" i="3"/>
  <c r="V2142" i="3"/>
  <c r="W2142" i="3"/>
  <c r="AC3006" i="3"/>
  <c r="AB3006" i="3"/>
  <c r="V2609" i="3"/>
  <c r="W2609" i="3"/>
  <c r="W2395" i="3"/>
  <c r="V2395" i="3"/>
  <c r="AB3083" i="3"/>
  <c r="AC3083" i="3"/>
  <c r="AB1879" i="3"/>
  <c r="AC1879" i="3"/>
  <c r="V2647" i="3"/>
  <c r="W2647" i="3"/>
  <c r="V2131" i="3"/>
  <c r="W2131" i="3"/>
  <c r="V2102" i="3"/>
  <c r="W2102" i="3"/>
  <c r="W2543" i="3"/>
  <c r="V2543" i="3"/>
  <c r="AB1752" i="3"/>
  <c r="AC1752" i="3"/>
  <c r="V3209" i="3"/>
  <c r="W3209" i="3"/>
  <c r="W3089" i="3"/>
  <c r="V3089" i="3"/>
  <c r="AB2215" i="3"/>
  <c r="AC2215" i="3"/>
  <c r="AC3009" i="3"/>
  <c r="AB3009" i="3"/>
  <c r="AB2584" i="3"/>
  <c r="AC2584" i="3"/>
  <c r="W2243" i="3"/>
  <c r="V2243" i="3"/>
  <c r="AB1599" i="3"/>
  <c r="AC1599" i="3"/>
  <c r="AB1506" i="3"/>
  <c r="AC1506" i="3"/>
  <c r="W2824" i="3"/>
  <c r="V2824" i="3"/>
  <c r="V2140" i="3"/>
  <c r="W2140" i="3"/>
  <c r="AC1866" i="3"/>
  <c r="AB1866" i="3"/>
  <c r="W3116" i="3"/>
  <c r="V3116" i="3"/>
  <c r="AB3128" i="3"/>
  <c r="AC3128" i="3"/>
  <c r="V2598" i="3"/>
  <c r="W2598" i="3"/>
  <c r="W1686" i="3"/>
  <c r="V1686" i="3"/>
  <c r="W1215" i="3"/>
  <c r="V1215" i="3"/>
  <c r="V3161" i="3"/>
  <c r="W3161" i="3"/>
  <c r="AC2011" i="3"/>
  <c r="AB2011" i="3"/>
  <c r="AB908" i="3"/>
  <c r="AC908" i="3"/>
  <c r="W2872" i="3"/>
  <c r="V2872" i="3"/>
  <c r="W2258" i="3"/>
  <c r="V2258" i="3"/>
  <c r="AC1954" i="3"/>
  <c r="AB1954" i="3"/>
  <c r="AB1054" i="3"/>
  <c r="AC1054" i="3"/>
  <c r="V3252" i="3"/>
  <c r="W3252" i="3"/>
  <c r="AB3014" i="3"/>
  <c r="AC3014" i="3"/>
  <c r="AC3008" i="3"/>
  <c r="AB3008" i="3"/>
  <c r="V2544" i="3"/>
  <c r="W2544" i="3"/>
  <c r="AC2782" i="3"/>
  <c r="AB2782" i="3"/>
  <c r="AC2200" i="3"/>
  <c r="AB2200" i="3"/>
  <c r="W3314" i="3"/>
  <c r="V3314" i="3"/>
  <c r="AB2416" i="3"/>
  <c r="AC2416" i="3"/>
  <c r="V2287" i="3"/>
  <c r="W2287" i="3"/>
  <c r="V2588" i="3"/>
  <c r="W2588" i="3"/>
  <c r="AC2635" i="3"/>
  <c r="AB2635" i="3"/>
  <c r="V2265" i="3"/>
  <c r="W2265" i="3"/>
  <c r="AC2510" i="3"/>
  <c r="AB2510" i="3"/>
  <c r="AC2921" i="3"/>
  <c r="AB2921" i="3"/>
  <c r="AC3221" i="3"/>
  <c r="AB3221" i="3"/>
  <c r="W2904" i="3"/>
  <c r="V2904" i="3"/>
  <c r="W1718" i="3"/>
  <c r="V1718" i="3"/>
  <c r="V1723" i="3"/>
  <c r="W1723" i="3"/>
  <c r="W1792" i="3"/>
  <c r="V1792" i="3"/>
  <c r="V1751" i="3"/>
  <c r="W1751" i="3"/>
  <c r="AB2122" i="3"/>
  <c r="AC2122" i="3"/>
  <c r="W1978" i="3"/>
  <c r="V1978" i="3"/>
  <c r="AB2845" i="3"/>
  <c r="AC2845" i="3"/>
  <c r="AB1851" i="3"/>
  <c r="AC1851" i="3"/>
  <c r="W1148" i="3"/>
  <c r="V1148" i="3"/>
  <c r="AB2332" i="3"/>
  <c r="AC2332" i="3"/>
  <c r="AC1808" i="3"/>
  <c r="AB1808" i="3"/>
  <c r="AC2574" i="3"/>
  <c r="AB2574" i="3"/>
  <c r="V2545" i="3"/>
  <c r="W2545" i="3"/>
  <c r="V1987" i="3"/>
  <c r="W1987" i="3"/>
  <c r="AB3130" i="3"/>
  <c r="AC3130" i="3"/>
  <c r="AB1507" i="3"/>
  <c r="AC1507" i="3"/>
  <c r="V2963" i="3"/>
  <c r="W2963" i="3"/>
  <c r="AB3098" i="3"/>
  <c r="AC3098" i="3"/>
  <c r="AB2024" i="3"/>
  <c r="AC2024" i="3"/>
  <c r="AC1442" i="3"/>
  <c r="AB1442" i="3"/>
  <c r="AB1826" i="3"/>
  <c r="AC1826" i="3"/>
  <c r="V2898" i="3"/>
  <c r="W2898" i="3"/>
  <c r="V2882" i="3"/>
  <c r="W2882" i="3"/>
  <c r="W2266" i="3"/>
  <c r="V2266" i="3"/>
  <c r="AC1890" i="3"/>
  <c r="AB1890" i="3"/>
  <c r="AC3192" i="3"/>
  <c r="AB3192" i="3"/>
  <c r="V2234" i="3"/>
  <c r="W2234" i="3"/>
  <c r="W2153" i="3"/>
  <c r="V2153" i="3"/>
  <c r="AB2143" i="3"/>
  <c r="AC2143" i="3"/>
  <c r="W3039" i="3"/>
  <c r="V3039" i="3"/>
  <c r="W2621" i="3"/>
  <c r="V2621" i="3"/>
  <c r="AB1844" i="3"/>
  <c r="AC1844" i="3"/>
  <c r="W2226" i="3"/>
  <c r="V2226" i="3"/>
  <c r="AC3325" i="3"/>
  <c r="AB3325" i="3"/>
  <c r="V2456" i="3"/>
  <c r="W2456" i="3"/>
  <c r="AC3093" i="3"/>
  <c r="AB3093" i="3"/>
  <c r="V2938" i="3"/>
  <c r="W2938" i="3"/>
  <c r="AB2592" i="3"/>
  <c r="AC2592" i="3"/>
  <c r="W2164" i="3"/>
  <c r="V2164" i="3"/>
  <c r="AC2096" i="3"/>
  <c r="AB2096" i="3"/>
  <c r="V2692" i="3"/>
  <c r="W2692" i="3"/>
  <c r="W2385" i="3"/>
  <c r="V2385" i="3"/>
  <c r="AB1910" i="3"/>
  <c r="AC1910" i="3"/>
  <c r="AC2776" i="3"/>
  <c r="AB2776" i="3"/>
  <c r="V3069" i="3"/>
  <c r="W3069" i="3"/>
  <c r="V3275" i="3"/>
  <c r="W3275" i="3"/>
  <c r="AB2812" i="3"/>
  <c r="AC2812" i="3"/>
  <c r="V1590" i="3"/>
  <c r="W1590" i="3"/>
  <c r="AB2188" i="3"/>
  <c r="AC2188" i="3"/>
  <c r="V3015" i="3"/>
  <c r="W3015" i="3"/>
  <c r="AC2499" i="3"/>
  <c r="AB2499" i="3"/>
  <c r="AB2664" i="3"/>
  <c r="AC2664" i="3"/>
  <c r="AC2310" i="3"/>
  <c r="AB2310" i="3"/>
  <c r="W2831" i="3"/>
  <c r="V2831" i="3"/>
  <c r="V2830" i="3"/>
  <c r="W2830" i="3"/>
  <c r="AB1530" i="3"/>
  <c r="AC1530" i="3"/>
  <c r="W2427" i="3"/>
  <c r="V2427" i="3"/>
  <c r="AC3226" i="3"/>
  <c r="AB3226" i="3"/>
  <c r="V2295" i="3"/>
  <c r="W2295" i="3"/>
  <c r="V2652" i="3"/>
  <c r="W2652" i="3"/>
  <c r="V2739" i="3"/>
  <c r="W2739" i="3"/>
  <c r="AC2906" i="3"/>
  <c r="AB2906" i="3"/>
  <c r="V2735" i="3"/>
  <c r="W2735" i="3"/>
  <c r="W3282" i="3"/>
  <c r="V3282" i="3"/>
  <c r="AC3203" i="3"/>
  <c r="AB3203" i="3"/>
  <c r="V3184" i="3"/>
  <c r="W3184" i="3"/>
  <c r="W2030" i="3"/>
  <c r="V2030" i="3"/>
  <c r="V1333" i="3"/>
  <c r="W1333" i="3"/>
  <c r="W3037" i="3"/>
  <c r="V3037" i="3"/>
  <c r="W1953" i="3"/>
  <c r="V1953" i="3"/>
  <c r="AC2312" i="3"/>
  <c r="AB2312" i="3"/>
  <c r="AC2359" i="3"/>
  <c r="AB2359" i="3"/>
  <c r="W1781" i="3"/>
  <c r="V1781" i="3"/>
  <c r="AC3171" i="3"/>
  <c r="AB3171" i="3"/>
  <c r="AC1929" i="3"/>
  <c r="AB1929" i="3"/>
  <c r="AC1501" i="3"/>
  <c r="AB1501" i="3"/>
  <c r="AC1328" i="3"/>
  <c r="AB1328" i="3"/>
  <c r="W2209" i="3"/>
  <c r="V2209" i="3"/>
  <c r="V3173" i="3"/>
  <c r="W3173" i="3"/>
  <c r="W2932" i="3"/>
  <c r="V2932" i="3"/>
  <c r="AB1107" i="3"/>
  <c r="AC1107" i="3"/>
  <c r="AB3032" i="3"/>
  <c r="AC3032" i="3"/>
  <c r="W2940" i="3"/>
  <c r="V2940" i="3"/>
  <c r="AC2405" i="3"/>
  <c r="AB2405" i="3"/>
  <c r="AB2455" i="3"/>
  <c r="AC2455" i="3"/>
  <c r="AC2115" i="3"/>
  <c r="AB2115" i="3"/>
  <c r="V2031" i="3"/>
  <c r="W2031" i="3"/>
  <c r="W2382" i="3"/>
  <c r="V2382" i="3"/>
  <c r="W2847" i="3"/>
  <c r="V2847" i="3"/>
  <c r="AB2191" i="3"/>
  <c r="AC2191" i="3"/>
  <c r="AC2522" i="3"/>
  <c r="AB2522" i="3"/>
  <c r="W2377" i="3"/>
  <c r="V2377" i="3"/>
  <c r="V2996" i="3"/>
  <c r="W2996" i="3"/>
  <c r="W2855" i="3"/>
  <c r="V2855" i="3"/>
  <c r="W3190" i="3"/>
  <c r="V3190" i="3"/>
  <c r="AB2087" i="3"/>
  <c r="AC2087" i="3"/>
  <c r="AC1952" i="3"/>
  <c r="AB1952" i="3"/>
  <c r="AB2450" i="3"/>
  <c r="AC2450" i="3"/>
  <c r="V2802" i="3"/>
  <c r="W2802" i="3"/>
  <c r="AB1988" i="3"/>
  <c r="AC1988" i="3"/>
  <c r="W1704" i="3"/>
  <c r="V1704" i="3"/>
  <c r="W2014" i="3"/>
  <c r="V2014" i="3"/>
  <c r="W2814" i="3"/>
  <c r="V2814" i="3"/>
  <c r="AC2179" i="3"/>
  <c r="AB2179" i="3"/>
  <c r="AB1869" i="3"/>
  <c r="AC1869" i="3"/>
  <c r="AC2173" i="3"/>
  <c r="AB2173" i="3"/>
  <c r="W2660" i="3"/>
  <c r="V2660" i="3"/>
  <c r="V1691" i="3"/>
  <c r="W1691" i="3"/>
  <c r="AC2141" i="3"/>
  <c r="AB2141" i="3"/>
  <c r="AB1983" i="3"/>
  <c r="AC1983" i="3"/>
  <c r="V2277" i="3"/>
  <c r="W2277" i="3"/>
  <c r="W2402" i="3"/>
  <c r="V2402" i="3"/>
  <c r="AC2247" i="3"/>
  <c r="AB2247" i="3"/>
  <c r="V2528" i="3"/>
  <c r="W2528" i="3"/>
  <c r="W1480" i="3"/>
  <c r="V1480" i="3"/>
  <c r="AC2839" i="3"/>
  <c r="AB2839" i="3"/>
  <c r="V1734" i="3"/>
  <c r="W1734" i="3"/>
  <c r="AB1522" i="3"/>
  <c r="AC1522" i="3"/>
  <c r="W3131" i="3"/>
  <c r="V3131" i="3"/>
  <c r="AC1570" i="3"/>
  <c r="AB1570" i="3"/>
  <c r="V2808" i="3"/>
  <c r="W2808" i="3"/>
  <c r="AB2684" i="3"/>
  <c r="AC2684" i="3"/>
  <c r="AB2826" i="3"/>
  <c r="AC2826" i="3"/>
  <c r="V2801" i="3"/>
  <c r="W2801" i="3"/>
  <c r="AC2142" i="3"/>
  <c r="AB2142" i="3"/>
  <c r="AC2944" i="3"/>
  <c r="AB2944" i="3"/>
  <c r="AB1580" i="3"/>
  <c r="AC1580" i="3"/>
  <c r="V1916" i="3"/>
  <c r="W1916" i="3"/>
  <c r="V1725" i="3"/>
  <c r="W1725" i="3"/>
  <c r="V2086" i="3"/>
  <c r="W2086" i="3"/>
  <c r="W1026" i="3"/>
  <c r="V1026" i="3"/>
  <c r="AB2056" i="3"/>
  <c r="AC2056" i="3"/>
  <c r="V1508" i="3"/>
  <c r="W1508" i="3"/>
  <c r="AB2075" i="3"/>
  <c r="AC2075" i="3"/>
  <c r="V2447" i="3"/>
  <c r="W2447" i="3"/>
  <c r="AC2380" i="3"/>
  <c r="AB2380" i="3"/>
  <c r="AC2674" i="3"/>
  <c r="AB2674" i="3"/>
  <c r="AB2946" i="3"/>
  <c r="AC2946" i="3"/>
  <c r="AB3052" i="3"/>
  <c r="AC3052" i="3"/>
  <c r="W2857" i="3"/>
  <c r="V2857" i="3"/>
  <c r="AC2704" i="3"/>
  <c r="AB2704" i="3"/>
  <c r="V2515" i="3"/>
  <c r="W2515" i="3"/>
  <c r="V3147" i="3"/>
  <c r="W3147" i="3"/>
  <c r="W2146" i="3"/>
  <c r="V2146" i="3"/>
  <c r="V3306" i="3"/>
  <c r="W3306" i="3"/>
  <c r="AB3030" i="3"/>
  <c r="AC3030" i="3"/>
  <c r="AC2050" i="3"/>
  <c r="AB2050" i="3"/>
  <c r="W1464" i="3"/>
  <c r="V1464" i="3"/>
  <c r="W2125" i="3"/>
  <c r="V2125" i="3"/>
  <c r="AB2382" i="3"/>
  <c r="AC2382" i="3"/>
  <c r="W3203" i="3"/>
  <c r="V3203" i="3"/>
  <c r="V2345" i="3"/>
  <c r="W2345" i="3"/>
  <c r="AB2987" i="3"/>
  <c r="AC2987" i="3"/>
  <c r="V2394" i="3"/>
  <c r="W2394" i="3"/>
  <c r="AC1759" i="3"/>
  <c r="AB1759" i="3"/>
  <c r="AC2565" i="3"/>
  <c r="AB2565" i="3"/>
  <c r="W2376" i="3"/>
  <c r="V2376" i="3"/>
  <c r="V3011" i="3"/>
  <c r="W3011" i="3"/>
  <c r="AB3149" i="3"/>
  <c r="AC3149" i="3"/>
  <c r="V2866" i="3"/>
  <c r="W2866" i="3"/>
  <c r="W3279" i="3"/>
  <c r="V3279" i="3"/>
  <c r="Q3334" i="3"/>
  <c r="AB3249" i="3"/>
  <c r="AC3249" i="3"/>
  <c r="AC2466" i="3"/>
  <c r="AB2466" i="3"/>
  <c r="AC2102" i="3"/>
  <c r="AB2102" i="3"/>
  <c r="AC1724" i="3"/>
  <c r="AB1724" i="3"/>
  <c r="AC1708" i="3"/>
  <c r="AB1708" i="3"/>
  <c r="AC1830" i="3"/>
  <c r="AB1830" i="3"/>
  <c r="V2728" i="3"/>
  <c r="W2728" i="3"/>
  <c r="W1820" i="3"/>
  <c r="V1820" i="3"/>
  <c r="V1363" i="3"/>
  <c r="W1363" i="3"/>
  <c r="W2574" i="3"/>
  <c r="V2574" i="3"/>
  <c r="W2094" i="3"/>
  <c r="V2094" i="3"/>
  <c r="W3124" i="3"/>
  <c r="V3124" i="3"/>
  <c r="W2534" i="3"/>
  <c r="V2534" i="3"/>
  <c r="W3119" i="3"/>
  <c r="V3119" i="3"/>
  <c r="W1990" i="3"/>
  <c r="V1990" i="3"/>
  <c r="V2058" i="3"/>
  <c r="W2058" i="3"/>
  <c r="AC2147" i="3"/>
  <c r="AB2147" i="3"/>
  <c r="AC2162" i="3"/>
  <c r="AB2162" i="3"/>
  <c r="W2013" i="3"/>
  <c r="V2013" i="3"/>
  <c r="AC2000" i="3"/>
  <c r="AB2000" i="3"/>
  <c r="AB2796" i="3"/>
  <c r="AC2796" i="3"/>
  <c r="AB3228" i="3"/>
  <c r="AC3228" i="3"/>
  <c r="W2358" i="3"/>
  <c r="V2358" i="3"/>
  <c r="AC2505" i="3"/>
  <c r="AB2505" i="3"/>
  <c r="AC2245" i="3"/>
  <c r="AB2245" i="3"/>
  <c r="W2620" i="3"/>
  <c r="V2620" i="3"/>
  <c r="AC2271" i="3"/>
  <c r="AB2271" i="3"/>
  <c r="AC2511" i="3"/>
  <c r="AB2511" i="3"/>
  <c r="AB3168" i="3"/>
  <c r="AC3168" i="3"/>
  <c r="AB1543" i="3"/>
  <c r="AC1543" i="3"/>
  <c r="AB1915" i="3"/>
  <c r="AC1915" i="3"/>
  <c r="W1891" i="3"/>
  <c r="V1891" i="3"/>
  <c r="AC1854" i="3"/>
  <c r="AB1854" i="3"/>
  <c r="W2410" i="3"/>
  <c r="V2410" i="3"/>
  <c r="W2117" i="3"/>
  <c r="V2117" i="3"/>
  <c r="AB2407" i="3"/>
  <c r="AC2407" i="3"/>
  <c r="V2579" i="3"/>
  <c r="W2579" i="3"/>
  <c r="AC1822" i="3"/>
  <c r="AB1822" i="3"/>
  <c r="AB3237" i="3"/>
  <c r="AC3237" i="3"/>
  <c r="W1429" i="3"/>
  <c r="V1429" i="3"/>
  <c r="W2508" i="3"/>
  <c r="V2508" i="3"/>
  <c r="AB3069" i="3"/>
  <c r="AC3069" i="3"/>
  <c r="AB1377" i="3"/>
  <c r="AC1377" i="3"/>
  <c r="V1636" i="3"/>
  <c r="W1636" i="3"/>
  <c r="AB3022" i="3"/>
  <c r="AC3022" i="3"/>
  <c r="W3290" i="3"/>
  <c r="V3290" i="3"/>
  <c r="V3215" i="3"/>
  <c r="W3215" i="3"/>
  <c r="V1672" i="3"/>
  <c r="W1672" i="3"/>
  <c r="AB2242" i="3"/>
  <c r="AC2242" i="3"/>
  <c r="AB2774" i="3"/>
  <c r="AC2774" i="3"/>
  <c r="AC2408" i="3"/>
  <c r="AB2408" i="3"/>
  <c r="W3073" i="3"/>
  <c r="V3073" i="3"/>
  <c r="AB2938" i="3"/>
  <c r="AC2938" i="3"/>
  <c r="AB3188" i="3"/>
  <c r="AC3188" i="3"/>
  <c r="AB2734" i="3"/>
  <c r="AC2734" i="3"/>
  <c r="V2988" i="3"/>
  <c r="W2988" i="3"/>
  <c r="V3167" i="3"/>
  <c r="W3167" i="3"/>
  <c r="V3312" i="3"/>
  <c r="W3312" i="3"/>
  <c r="V2100" i="3"/>
  <c r="W2100" i="3"/>
  <c r="AC2916" i="3"/>
  <c r="AB2916" i="3"/>
  <c r="AC3155" i="3"/>
  <c r="AB3155" i="3"/>
  <c r="AB2337" i="3"/>
  <c r="AC2337" i="3"/>
  <c r="AB2870" i="3"/>
  <c r="AC2870" i="3"/>
  <c r="AC2603" i="3"/>
  <c r="AB2603" i="3"/>
  <c r="W2323" i="3"/>
  <c r="V2323" i="3"/>
  <c r="W3061" i="3"/>
  <c r="V3061" i="3"/>
  <c r="V2851" i="3"/>
  <c r="W2851" i="3"/>
  <c r="V3087" i="3"/>
  <c r="W3087" i="3"/>
  <c r="V2099" i="3"/>
  <c r="W2099" i="3"/>
  <c r="AC2032" i="3"/>
  <c r="AB2032" i="3"/>
  <c r="AB2982" i="3"/>
  <c r="AC2982" i="3"/>
  <c r="AC2007" i="3"/>
  <c r="AB2007" i="3"/>
  <c r="V1982" i="3"/>
  <c r="W1982" i="3"/>
  <c r="V2299" i="3"/>
  <c r="W2299" i="3"/>
  <c r="W1728" i="3"/>
  <c r="V1728" i="3"/>
  <c r="V3231" i="3"/>
  <c r="W3231" i="3"/>
  <c r="AC1526" i="3"/>
  <c r="AB1526" i="3"/>
  <c r="V1966" i="3"/>
  <c r="W1966" i="3"/>
  <c r="W2724" i="3"/>
  <c r="V2724" i="3"/>
  <c r="W2359" i="3"/>
  <c r="V2359" i="3"/>
  <c r="AC1252" i="3"/>
  <c r="AB1252" i="3"/>
  <c r="W2186" i="3"/>
  <c r="V2186" i="3"/>
  <c r="AB2483" i="3"/>
  <c r="AC2483" i="3"/>
  <c r="AC2854" i="3"/>
  <c r="AB2854" i="3"/>
  <c r="V2220" i="3"/>
  <c r="W2220" i="3"/>
  <c r="AB2302" i="3"/>
  <c r="AC2302" i="3"/>
  <c r="AC2849" i="3"/>
  <c r="AB2849" i="3"/>
  <c r="AB2666" i="3"/>
  <c r="AC2666" i="3"/>
  <c r="W3136" i="3"/>
  <c r="V3136" i="3"/>
  <c r="AB2846" i="3"/>
  <c r="AC2846" i="3"/>
  <c r="W3331" i="3"/>
  <c r="V3331" i="3"/>
  <c r="AC2599" i="3"/>
  <c r="AB2599" i="3"/>
  <c r="AB2201" i="3"/>
  <c r="AC2201" i="3"/>
  <c r="AC2021" i="3"/>
  <c r="AB2021" i="3"/>
  <c r="AC2378" i="3"/>
  <c r="AB2378" i="3"/>
  <c r="AB2482" i="3"/>
  <c r="AC2482" i="3"/>
  <c r="AB1489" i="3"/>
  <c r="AC1489" i="3"/>
  <c r="W2004" i="3"/>
  <c r="V2004" i="3"/>
  <c r="W1724" i="3"/>
  <c r="V1724" i="3"/>
  <c r="AB1366" i="3"/>
  <c r="AC1366" i="3"/>
  <c r="V2414" i="3"/>
  <c r="W2414" i="3"/>
  <c r="AC2436" i="3"/>
  <c r="AB2436" i="3"/>
  <c r="AB2051" i="3"/>
  <c r="AC2051" i="3"/>
  <c r="AB2355" i="3"/>
  <c r="AC2355" i="3"/>
  <c r="W3162" i="3"/>
  <c r="V3162" i="3"/>
  <c r="AB2808" i="3"/>
  <c r="AC2808" i="3"/>
  <c r="V2930" i="3"/>
  <c r="W2930" i="3"/>
  <c r="W3003" i="3"/>
  <c r="V3003" i="3"/>
  <c r="W2755" i="3"/>
  <c r="V2755" i="3"/>
  <c r="AC2683" i="3"/>
  <c r="AB2683" i="3"/>
  <c r="W2425" i="3"/>
  <c r="V2425" i="3"/>
  <c r="AC3091" i="3"/>
  <c r="AB3091" i="3"/>
  <c r="AC2210" i="3"/>
  <c r="AB2210" i="3"/>
  <c r="AB2493" i="3"/>
  <c r="AC2493" i="3"/>
  <c r="AB3141" i="3"/>
  <c r="AC3141" i="3"/>
  <c r="AB2727" i="3"/>
  <c r="AC2727" i="3"/>
  <c r="V1962" i="3"/>
  <c r="W1962" i="3"/>
  <c r="AB3247" i="3"/>
  <c r="AC3247" i="3"/>
  <c r="V2221" i="3"/>
  <c r="W2221" i="3"/>
  <c r="W2587" i="3"/>
  <c r="V2587" i="3"/>
  <c r="AC2669" i="3"/>
  <c r="AB2669" i="3"/>
  <c r="AB3068" i="3"/>
  <c r="AC3068" i="3"/>
  <c r="AB1778" i="3"/>
  <c r="AC1778" i="3"/>
  <c r="AC2423" i="3"/>
  <c r="AB2423" i="3"/>
  <c r="AC2189" i="3"/>
  <c r="AB2189" i="3"/>
  <c r="W2613" i="3"/>
  <c r="V2613" i="3"/>
  <c r="W2160" i="3"/>
  <c r="V2160" i="3"/>
  <c r="V2105" i="3"/>
  <c r="W2105" i="3"/>
  <c r="V2152" i="3"/>
  <c r="W2152" i="3"/>
  <c r="AC1515" i="3"/>
  <c r="AB1515" i="3"/>
  <c r="V1983" i="3"/>
  <c r="W1983" i="3"/>
  <c r="W1166" i="3"/>
  <c r="V1166" i="3"/>
  <c r="AC3252" i="3"/>
  <c r="AB3252" i="3"/>
  <c r="W3014" i="3"/>
  <c r="V3014" i="3"/>
  <c r="AC2694" i="3"/>
  <c r="AB2694" i="3"/>
  <c r="V2731" i="3"/>
  <c r="W2731" i="3"/>
  <c r="V2593" i="3"/>
  <c r="W2593" i="3"/>
  <c r="AB2088" i="3"/>
  <c r="AC2088" i="3"/>
  <c r="W2688" i="3"/>
  <c r="V2688" i="3"/>
  <c r="AB2956" i="3"/>
  <c r="AC2956" i="3"/>
  <c r="AC2783" i="3"/>
  <c r="AB2783" i="3"/>
  <c r="W3001" i="3"/>
  <c r="V3001" i="3"/>
  <c r="V2009" i="3"/>
  <c r="W2009" i="3"/>
  <c r="W2860" i="3"/>
  <c r="V2860" i="3"/>
  <c r="AC3302" i="3"/>
  <c r="AB3302" i="3"/>
  <c r="AC3038" i="3"/>
  <c r="AB3038" i="3"/>
  <c r="AC2404" i="3"/>
  <c r="AB2404" i="3"/>
  <c r="AB2995" i="3"/>
  <c r="AC2995" i="3"/>
  <c r="V2440" i="3"/>
  <c r="W2440" i="3"/>
  <c r="V3222" i="3"/>
  <c r="W3222" i="3"/>
  <c r="AC3233" i="3"/>
  <c r="AB3233" i="3"/>
  <c r="W3032" i="3"/>
  <c r="V3032" i="3"/>
  <c r="AC2010" i="3"/>
  <c r="AB2010" i="3"/>
  <c r="V1613" i="3"/>
  <c r="W1613" i="3"/>
  <c r="AB2076" i="3"/>
  <c r="AC2076" i="3"/>
  <c r="AC1868" i="3"/>
  <c r="AB1868" i="3"/>
  <c r="AC2026" i="3"/>
  <c r="AB2026" i="3"/>
  <c r="V1823" i="3"/>
  <c r="W1823" i="3"/>
  <c r="AC990" i="3"/>
  <c r="AB990" i="3"/>
  <c r="AB1823" i="3"/>
  <c r="AC1823" i="3"/>
  <c r="AB2177" i="3"/>
  <c r="AC2177" i="3"/>
  <c r="AC2920" i="3"/>
  <c r="AB2920" i="3"/>
  <c r="AB2371" i="3"/>
  <c r="AC2371" i="3"/>
  <c r="AC2350" i="3"/>
  <c r="AB2350" i="3"/>
  <c r="AB2779" i="3"/>
  <c r="AC2779" i="3"/>
  <c r="V1853" i="3"/>
  <c r="W1853" i="3"/>
  <c r="AB1483" i="3"/>
  <c r="AC1483" i="3"/>
  <c r="W2890" i="3"/>
  <c r="V2890" i="3"/>
  <c r="W1830" i="3"/>
  <c r="V1830" i="3"/>
  <c r="AB2435" i="3"/>
  <c r="AC2435" i="3"/>
  <c r="AB2151" i="3"/>
  <c r="AC2151" i="3"/>
  <c r="AB2394" i="3"/>
  <c r="AC2394" i="3"/>
  <c r="W3318" i="3"/>
  <c r="V3318" i="3"/>
  <c r="AC2649" i="3"/>
  <c r="AB2649" i="3"/>
  <c r="W2778" i="3"/>
  <c r="V2778" i="3"/>
  <c r="W3308" i="3"/>
  <c r="V3308" i="3"/>
  <c r="AB2648" i="3"/>
  <c r="AC2648" i="3"/>
  <c r="AB2233" i="3"/>
  <c r="AC2233" i="3"/>
  <c r="AC2805" i="3"/>
  <c r="AB2805" i="3"/>
  <c r="AB3281" i="3"/>
  <c r="AC3281" i="3"/>
  <c r="W2885" i="3"/>
  <c r="V2885" i="3"/>
  <c r="AB3058" i="3"/>
  <c r="AC3058" i="3"/>
  <c r="V2260" i="3"/>
  <c r="W2260" i="3"/>
  <c r="W2796" i="3"/>
  <c r="V2796" i="3"/>
  <c r="AC2825" i="3"/>
  <c r="AB2825" i="3"/>
  <c r="AB3311" i="3"/>
  <c r="AC3311" i="3"/>
  <c r="V2116" i="3"/>
  <c r="W2116" i="3"/>
  <c r="W2795" i="3"/>
  <c r="V2795" i="3"/>
  <c r="AC2383" i="3"/>
  <c r="AB2383" i="3"/>
  <c r="AC1927" i="3"/>
  <c r="AB1927" i="3"/>
  <c r="AB1916" i="3"/>
  <c r="AC1916" i="3"/>
  <c r="V2987" i="3"/>
  <c r="W2987" i="3"/>
  <c r="AB2229" i="3"/>
  <c r="AC2229" i="3"/>
  <c r="AC2496" i="3"/>
  <c r="AB2496" i="3"/>
  <c r="AC2657" i="3"/>
  <c r="AB2657" i="3"/>
  <c r="W2201" i="3"/>
  <c r="V2201" i="3"/>
  <c r="W2612" i="3"/>
  <c r="V2612" i="3"/>
  <c r="AC3048" i="3"/>
  <c r="AB3048" i="3"/>
  <c r="AC3020" i="3"/>
  <c r="AB3020" i="3"/>
  <c r="AC3320" i="3"/>
  <c r="AB3320" i="3"/>
  <c r="AB2750" i="3"/>
  <c r="AC2750" i="3"/>
  <c r="AB3139" i="3"/>
  <c r="AC3139" i="3"/>
  <c r="W2307" i="3"/>
  <c r="V2307" i="3"/>
  <c r="AB2356" i="3"/>
  <c r="AC2356" i="3"/>
  <c r="V1620" i="3"/>
  <c r="W1620" i="3"/>
  <c r="AC3143" i="3"/>
  <c r="AB3143" i="3"/>
  <c r="V2686" i="3"/>
  <c r="W2686" i="3"/>
  <c r="V3234" i="3"/>
  <c r="W3234" i="3"/>
  <c r="AC2145" i="3"/>
  <c r="AB2145" i="3"/>
  <c r="AB2554" i="3"/>
  <c r="AC2554" i="3"/>
  <c r="W3322" i="3"/>
  <c r="V3322" i="3"/>
  <c r="AC3307" i="3"/>
  <c r="AB3307" i="3"/>
  <c r="AC1926" i="3"/>
  <c r="AB1926" i="3"/>
  <c r="AC1692" i="3"/>
  <c r="AB1692" i="3"/>
  <c r="W3199" i="3"/>
  <c r="V3199" i="3"/>
  <c r="V1942" i="3"/>
  <c r="W1942" i="3"/>
  <c r="AB2893" i="3"/>
  <c r="AC2893" i="3"/>
  <c r="AB2678" i="3"/>
  <c r="AC2678" i="3"/>
  <c r="V2861" i="3"/>
  <c r="W2861" i="3"/>
  <c r="W1989" i="3"/>
  <c r="V1989" i="3"/>
  <c r="AC3034" i="3"/>
  <c r="AB3034" i="3"/>
  <c r="AB1461" i="3"/>
  <c r="AC1461" i="3"/>
  <c r="W2335" i="3"/>
  <c r="V2335" i="3"/>
  <c r="AB3308" i="3"/>
  <c r="AC3308" i="3"/>
  <c r="W2106" i="3"/>
  <c r="V2106" i="3"/>
  <c r="AB2937" i="3"/>
  <c r="AC2937" i="3"/>
  <c r="W3323" i="3"/>
  <c r="V3323" i="3"/>
  <c r="V2264" i="3"/>
  <c r="W2264" i="3"/>
  <c r="AB2193" i="3"/>
  <c r="AC2193" i="3"/>
  <c r="AC1618" i="3"/>
  <c r="AB1618" i="3"/>
  <c r="AB2351" i="3"/>
  <c r="AC2351" i="3"/>
  <c r="AB2654" i="3"/>
  <c r="AC2654" i="3"/>
  <c r="V3121" i="3"/>
  <c r="W3121" i="3"/>
  <c r="AB2480" i="3"/>
  <c r="AC2480" i="3"/>
  <c r="V3102" i="3"/>
  <c r="W3102" i="3"/>
  <c r="V2531" i="3"/>
  <c r="W2531" i="3"/>
  <c r="AC2898" i="3"/>
  <c r="AB2898" i="3"/>
  <c r="W2715" i="3"/>
  <c r="V2715" i="3"/>
  <c r="W3013" i="3"/>
  <c r="V3013" i="3"/>
  <c r="W2916" i="3"/>
  <c r="V2916" i="3"/>
  <c r="AB3243" i="3"/>
  <c r="AC3243" i="3"/>
  <c r="V2868" i="3"/>
  <c r="W2868" i="3"/>
  <c r="AB2737" i="3"/>
  <c r="AC2737" i="3"/>
  <c r="V2147" i="3"/>
  <c r="W2147" i="3"/>
  <c r="AB2537" i="3"/>
  <c r="AC2537" i="3"/>
  <c r="AC2698" i="3"/>
  <c r="AB2698" i="3"/>
  <c r="W2519" i="3"/>
  <c r="V2519" i="3"/>
  <c r="AC2381" i="3"/>
  <c r="AB2381" i="3"/>
  <c r="W3291" i="3"/>
  <c r="V3291" i="3"/>
  <c r="AC3290" i="3"/>
  <c r="AB3290" i="3"/>
  <c r="V2835" i="3"/>
  <c r="W2835" i="3"/>
  <c r="AC2828" i="3"/>
  <c r="AB2828" i="3"/>
  <c r="W2719" i="3"/>
  <c r="V2719" i="3"/>
  <c r="W2954" i="3"/>
  <c r="V2954" i="3"/>
  <c r="AC1911" i="3"/>
  <c r="AB1911" i="3"/>
  <c r="AB3115" i="3"/>
  <c r="AC3115" i="3"/>
  <c r="V2555" i="3"/>
  <c r="W2555" i="3"/>
  <c r="AC2527" i="3"/>
  <c r="AB2527" i="3"/>
  <c r="AB2579" i="3"/>
  <c r="AC2579" i="3"/>
  <c r="V2972" i="3"/>
  <c r="W2972" i="3"/>
  <c r="AC2993" i="3"/>
  <c r="AB2993" i="3"/>
  <c r="V2403" i="3"/>
  <c r="W2403" i="3"/>
  <c r="AC2223" i="3"/>
  <c r="AB2223" i="3"/>
  <c r="W2910" i="3"/>
  <c r="V2910" i="3"/>
  <c r="W2413" i="3"/>
  <c r="V2413" i="3"/>
  <c r="AC3240" i="3"/>
  <c r="AB3240" i="3"/>
  <c r="V2108" i="3"/>
  <c r="W2108" i="3"/>
  <c r="AC3264" i="3"/>
  <c r="AB3264" i="3"/>
  <c r="AC3026" i="3"/>
  <c r="AB3026" i="3"/>
  <c r="AC2811" i="3"/>
  <c r="AB2811" i="3"/>
  <c r="V2899" i="3"/>
  <c r="W2899" i="3"/>
  <c r="W2288" i="3"/>
  <c r="V2288" i="3"/>
  <c r="W2552" i="3"/>
  <c r="V2552" i="3"/>
  <c r="V2632" i="3"/>
  <c r="W2632" i="3"/>
  <c r="AB2627" i="3"/>
  <c r="AC2627" i="3"/>
  <c r="W3138" i="3"/>
  <c r="V3138" i="3"/>
  <c r="W3316" i="3"/>
  <c r="V3316" i="3"/>
  <c r="W2341" i="3"/>
  <c r="V2341" i="3"/>
  <c r="AB2303" i="3"/>
  <c r="AC2303" i="3"/>
  <c r="V2985" i="3"/>
  <c r="W2985" i="3"/>
  <c r="AC2775" i="3"/>
  <c r="AB2775" i="3"/>
  <c r="W2726" i="3"/>
  <c r="V2726" i="3"/>
  <c r="V2741" i="3"/>
  <c r="W2741" i="3"/>
  <c r="AB1538" i="3"/>
  <c r="AC1538" i="3"/>
  <c r="AB2119" i="3"/>
  <c r="AC2119" i="3"/>
  <c r="AB2958" i="3"/>
  <c r="AC2958" i="3"/>
  <c r="AB2713" i="3"/>
  <c r="AC2713" i="3"/>
  <c r="AB2311" i="3"/>
  <c r="AC2311" i="3"/>
  <c r="AB2587" i="3"/>
  <c r="AC2587" i="3"/>
  <c r="V2389" i="3"/>
  <c r="W2389" i="3"/>
  <c r="V2837" i="3"/>
  <c r="W2837" i="3"/>
  <c r="V3298" i="3"/>
  <c r="W3298" i="3"/>
  <c r="V1631" i="3"/>
  <c r="W1631" i="3"/>
  <c r="V2682" i="3"/>
  <c r="W2682" i="3"/>
  <c r="V1634" i="3"/>
  <c r="W1634" i="3"/>
  <c r="V1897" i="3"/>
  <c r="W1897" i="3"/>
  <c r="V2580" i="3"/>
  <c r="W2580" i="3"/>
  <c r="AC3160" i="3"/>
  <c r="AB3160" i="3"/>
  <c r="V3207" i="3"/>
  <c r="W3207" i="3"/>
  <c r="W3053" i="3"/>
  <c r="V3053" i="3"/>
  <c r="AC3272" i="3"/>
  <c r="AB3272" i="3"/>
  <c r="V1930" i="3"/>
  <c r="W1930" i="3"/>
  <c r="AB2219" i="3"/>
  <c r="AC2219" i="3"/>
  <c r="V3319" i="3"/>
  <c r="W3319" i="3"/>
  <c r="AB2459" i="3"/>
  <c r="AC2459" i="3"/>
  <c r="AC3007" i="3"/>
  <c r="AB3007" i="3"/>
  <c r="AC3080" i="3"/>
  <c r="AB3080" i="3"/>
  <c r="AC3013" i="3"/>
  <c r="AB3013" i="3"/>
  <c r="V2074" i="3"/>
  <c r="W2074" i="3"/>
  <c r="W3135" i="3"/>
  <c r="V3135" i="3"/>
  <c r="W3230" i="3"/>
  <c r="V3230" i="3"/>
  <c r="AB2398" i="3"/>
  <c r="AC2398" i="3"/>
  <c r="AB3138" i="3"/>
  <c r="AC3138" i="3"/>
  <c r="V2863" i="3"/>
  <c r="W2863" i="3"/>
  <c r="V2615" i="3"/>
  <c r="W2615" i="3"/>
  <c r="AB3179" i="3"/>
  <c r="AC3179" i="3"/>
  <c r="V2293" i="3"/>
  <c r="W2293" i="3"/>
  <c r="AC2558" i="3"/>
  <c r="AB2558" i="3"/>
  <c r="AC2166" i="3"/>
  <c r="AB2166" i="3"/>
  <c r="AC2110" i="3"/>
  <c r="AB2110" i="3"/>
  <c r="AB2240" i="3"/>
  <c r="AC2240" i="3"/>
  <c r="AB1964" i="3"/>
  <c r="AC1964" i="3"/>
  <c r="AB2526" i="3"/>
  <c r="AC2526" i="3"/>
  <c r="AC3304" i="3"/>
  <c r="AB3304" i="3"/>
  <c r="AC1336" i="3"/>
  <c r="AB1336" i="3"/>
  <c r="AC2809" i="3"/>
  <c r="AB2809" i="3"/>
  <c r="AB3152" i="3"/>
  <c r="AC3152" i="3"/>
  <c r="AC3172" i="3"/>
  <c r="AB3172" i="3"/>
  <c r="W2639" i="3"/>
  <c r="V2639" i="3"/>
  <c r="AC2968" i="3"/>
  <c r="AB2968" i="3"/>
  <c r="AB2422" i="3"/>
  <c r="AC2422" i="3"/>
  <c r="V2339" i="3"/>
  <c r="W2339" i="3"/>
  <c r="AC2637" i="3"/>
  <c r="AB2637" i="3"/>
  <c r="AB2671" i="3"/>
  <c r="AC2671" i="3"/>
  <c r="AC3077" i="3"/>
  <c r="AB3077" i="3"/>
  <c r="V2052" i="3"/>
  <c r="W2052" i="3"/>
  <c r="V2776" i="3"/>
  <c r="W2776" i="3"/>
  <c r="W2352" i="3"/>
  <c r="V2352" i="3"/>
  <c r="W1438" i="3"/>
  <c r="V1438" i="3"/>
  <c r="W2905" i="3"/>
  <c r="V2905" i="3"/>
  <c r="V2962" i="3"/>
  <c r="W2962" i="3"/>
  <c r="V1670" i="3"/>
  <c r="W1670" i="3"/>
  <c r="W2586" i="3"/>
  <c r="V2586" i="3"/>
  <c r="V2527" i="3"/>
  <c r="W2527" i="3"/>
  <c r="AB3157" i="3"/>
  <c r="AC3157" i="3"/>
  <c r="W2804" i="3"/>
  <c r="V2804" i="3"/>
  <c r="AB2668" i="3"/>
  <c r="AC2668" i="3"/>
  <c r="V3154" i="3"/>
  <c r="W3154" i="3"/>
  <c r="W2404" i="3"/>
  <c r="V2404" i="3"/>
  <c r="W1896" i="3"/>
  <c r="V1896" i="3"/>
  <c r="W3297" i="3"/>
  <c r="V3297" i="3"/>
  <c r="V2470" i="3"/>
  <c r="W2470" i="3"/>
  <c r="V2627" i="3"/>
  <c r="W2627" i="3"/>
  <c r="AC3178" i="3"/>
  <c r="AB3178" i="3"/>
  <c r="V2337" i="3"/>
  <c r="W2337" i="3"/>
  <c r="AC2889" i="3"/>
  <c r="AB2889" i="3"/>
  <c r="W1773" i="3"/>
  <c r="V1773" i="3"/>
  <c r="AC3314" i="3"/>
  <c r="AB3314" i="3"/>
  <c r="AB3223" i="3"/>
  <c r="AC3223" i="3"/>
  <c r="V2082" i="3"/>
  <c r="W2082" i="3"/>
  <c r="AC1766" i="3"/>
  <c r="AB1766" i="3"/>
  <c r="V3278" i="3"/>
  <c r="W3278" i="3"/>
  <c r="AC2634" i="3"/>
  <c r="AB2634" i="3"/>
  <c r="AB2347" i="3"/>
  <c r="AC2347" i="3"/>
  <c r="AB2440" i="3"/>
  <c r="AC2440" i="3"/>
  <c r="V3249" i="3"/>
  <c r="W3249" i="3"/>
  <c r="W2833" i="3"/>
  <c r="V2833" i="3"/>
  <c r="W3233" i="3"/>
  <c r="V3233" i="3"/>
  <c r="AB3114" i="3"/>
  <c r="AC3114" i="3"/>
  <c r="AC3072" i="3"/>
  <c r="AB3072" i="3"/>
  <c r="AB3266" i="3"/>
  <c r="AC3266" i="3"/>
  <c r="AB3012" i="3"/>
  <c r="AC3012" i="3"/>
  <c r="AC2443" i="3"/>
  <c r="AB2443" i="3"/>
  <c r="V2854" i="3"/>
  <c r="W2854" i="3"/>
  <c r="W3129" i="3"/>
  <c r="V3129" i="3"/>
  <c r="V2836" i="3"/>
  <c r="W2836" i="3"/>
  <c r="W2107" i="3"/>
  <c r="V2107" i="3"/>
  <c r="W3301" i="3"/>
  <c r="V3301" i="3"/>
  <c r="AC2269" i="3"/>
  <c r="AB2269" i="3"/>
  <c r="W2572" i="3"/>
  <c r="V2572" i="3"/>
  <c r="W3211" i="3"/>
  <c r="V3211" i="3"/>
  <c r="V3299" i="3"/>
  <c r="W3299" i="3"/>
  <c r="AC3124" i="3"/>
  <c r="AB3124" i="3"/>
  <c r="W2419" i="3"/>
  <c r="V2419" i="3"/>
  <c r="W2364" i="3"/>
  <c r="V2364" i="3"/>
  <c r="W2925" i="3"/>
  <c r="V2925" i="3"/>
  <c r="V2584" i="3"/>
  <c r="W2584" i="3"/>
  <c r="AC3003" i="3"/>
  <c r="AB3003" i="3"/>
  <c r="V3020" i="3"/>
  <c r="W3020" i="3"/>
  <c r="W2772" i="3"/>
  <c r="V2772" i="3"/>
  <c r="AC2801" i="3"/>
  <c r="AB2801" i="3"/>
  <c r="W3057" i="3"/>
  <c r="V3057" i="3"/>
  <c r="V1682" i="3"/>
  <c r="W1682" i="3"/>
  <c r="V2971" i="3"/>
  <c r="W2971" i="3"/>
  <c r="W2238" i="3"/>
  <c r="V2238" i="3"/>
  <c r="AC3047" i="3"/>
  <c r="AB3047" i="3"/>
  <c r="V3134" i="3"/>
  <c r="W3134" i="3"/>
  <c r="AB2572" i="3"/>
  <c r="AC2572" i="3"/>
  <c r="AC2873" i="3"/>
  <c r="AB2873" i="3"/>
  <c r="W3181" i="3"/>
  <c r="V3181" i="3"/>
  <c r="W2292" i="3"/>
  <c r="V2292" i="3"/>
  <c r="V2926" i="3"/>
  <c r="W2926" i="3"/>
  <c r="V3201" i="3"/>
  <c r="W3201" i="3"/>
  <c r="AC3148" i="3"/>
  <c r="AB3148" i="3"/>
  <c r="AB2178" i="3"/>
  <c r="AC2178" i="3"/>
  <c r="V2672" i="3"/>
  <c r="W2672" i="3"/>
  <c r="AB2495" i="3"/>
  <c r="AC2495" i="3"/>
  <c r="W2392" i="3"/>
  <c r="V2392" i="3"/>
  <c r="V2077" i="3"/>
  <c r="W2077" i="3"/>
  <c r="AB2293" i="3"/>
  <c r="AC2293" i="3"/>
  <c r="AB1966" i="3"/>
  <c r="AC1966" i="3"/>
  <c r="AC2557" i="3"/>
  <c r="AB2557" i="3"/>
  <c r="W3122" i="3"/>
  <c r="V3122" i="3"/>
  <c r="V2450" i="3"/>
  <c r="W2450" i="3"/>
  <c r="W3293" i="3"/>
  <c r="V3293" i="3"/>
  <c r="V3028" i="3"/>
  <c r="W3028" i="3"/>
  <c r="AB1898" i="3"/>
  <c r="AC1898" i="3"/>
  <c r="W3296" i="3"/>
  <c r="V3296" i="3"/>
  <c r="AC2498" i="3"/>
  <c r="AB2498" i="3"/>
  <c r="AB2556" i="3"/>
  <c r="AC2556" i="3"/>
  <c r="AB2791" i="3"/>
  <c r="AC2791" i="3"/>
  <c r="W3031" i="3"/>
  <c r="V3031" i="3"/>
  <c r="AB2104" i="3"/>
  <c r="AC2104" i="3"/>
  <c r="W2725" i="3"/>
  <c r="V2725" i="3"/>
  <c r="V2248" i="3"/>
  <c r="W2248" i="3"/>
  <c r="W2546" i="3"/>
  <c r="V2546" i="3"/>
  <c r="AC2126" i="3"/>
  <c r="AB2126" i="3"/>
  <c r="W3253" i="3"/>
  <c r="V3253" i="3"/>
  <c r="W3099" i="3"/>
  <c r="V3099" i="3"/>
  <c r="V2373" i="3"/>
  <c r="W2373" i="3"/>
  <c r="AB2926" i="3"/>
  <c r="AC2926" i="3"/>
  <c r="AB2426" i="3"/>
  <c r="AC2426" i="3"/>
  <c r="AB2748" i="3"/>
  <c r="AC2748" i="3"/>
  <c r="AB3279" i="3"/>
  <c r="AC3279" i="3"/>
  <c r="AB1397" i="3"/>
  <c r="AC1397" i="3"/>
  <c r="AC3125" i="3"/>
  <c r="AB3125" i="3"/>
  <c r="AC2389" i="3"/>
  <c r="AB2389" i="3"/>
  <c r="V2839" i="3"/>
  <c r="W2839" i="3"/>
  <c r="W3329" i="3"/>
  <c r="V3329" i="3"/>
  <c r="V2773" i="3"/>
  <c r="W2773" i="3"/>
  <c r="AC3024" i="3"/>
  <c r="AB3024" i="3"/>
  <c r="AC3305" i="3"/>
  <c r="AB3305" i="3"/>
  <c r="AB2822" i="3"/>
  <c r="AC2822" i="3"/>
  <c r="W2380" i="3"/>
  <c r="V2380" i="3"/>
  <c r="AB1789" i="3"/>
  <c r="AC1789" i="3"/>
  <c r="AB3063" i="3"/>
  <c r="AC3063" i="3"/>
  <c r="W3038" i="3"/>
  <c r="V3038" i="3"/>
  <c r="AC2910" i="3"/>
  <c r="AB2910" i="3"/>
  <c r="V2459" i="3"/>
  <c r="W2459" i="3"/>
  <c r="W1972" i="3"/>
  <c r="V1972" i="3"/>
  <c r="W3269" i="3"/>
  <c r="V3269" i="3"/>
  <c r="AC2296" i="3"/>
  <c r="AB2296" i="3"/>
  <c r="V2088" i="3"/>
  <c r="W2088" i="3"/>
  <c r="AC2998" i="3"/>
  <c r="AB2998" i="3"/>
  <c r="AC2300" i="3"/>
  <c r="AB2300" i="3"/>
  <c r="W2859" i="3"/>
  <c r="V2859" i="3"/>
  <c r="AB3316" i="3"/>
  <c r="AC3316" i="3"/>
  <c r="V2864" i="3"/>
  <c r="W2864" i="3"/>
  <c r="AC3153" i="3"/>
  <c r="AB3153" i="3"/>
  <c r="V3127" i="3"/>
  <c r="W3127" i="3"/>
  <c r="W3009" i="3"/>
  <c r="V3009" i="3"/>
  <c r="W1948" i="3"/>
  <c r="V1948" i="3"/>
  <c r="AB2905" i="3"/>
  <c r="AC2905" i="3"/>
  <c r="AB3176" i="3"/>
  <c r="AC3176" i="3"/>
  <c r="AB2964" i="3"/>
  <c r="AC2964" i="3"/>
  <c r="V2530" i="3"/>
  <c r="W2530" i="3"/>
  <c r="AB2718" i="3"/>
  <c r="AC2718" i="3"/>
  <c r="V2564" i="3"/>
  <c r="W2564" i="3"/>
  <c r="AB2211" i="3"/>
  <c r="AC2211" i="3"/>
  <c r="W2301" i="3"/>
  <c r="V2301" i="3"/>
  <c r="AC2966" i="3"/>
  <c r="AB2966" i="3"/>
  <c r="AC1290" i="3"/>
  <c r="AB1290" i="3"/>
  <c r="V3055" i="3"/>
  <c r="W3055" i="3"/>
  <c r="AC2930" i="3"/>
  <c r="AB2930" i="3"/>
  <c r="AB2723" i="3"/>
  <c r="AC2723" i="3"/>
  <c r="AC2912" i="3"/>
  <c r="AB2912" i="3"/>
  <c r="W2407" i="3"/>
  <c r="V2407" i="3"/>
  <c r="V2888" i="3"/>
  <c r="W2888" i="3"/>
  <c r="W2490" i="3"/>
  <c r="V2490" i="3"/>
  <c r="AB2908" i="3"/>
  <c r="AC2908" i="3"/>
  <c r="W2387" i="3"/>
  <c r="V2387" i="3"/>
  <c r="W2263" i="3"/>
  <c r="V2263" i="3"/>
  <c r="AB3214" i="3"/>
  <c r="AC3214" i="3"/>
  <c r="AC3323" i="3"/>
  <c r="AB3323" i="3"/>
  <c r="AB1719" i="3"/>
  <c r="AC1719" i="3"/>
  <c r="V1738" i="3"/>
  <c r="W1738" i="3"/>
  <c r="V3027" i="3"/>
  <c r="W3027" i="3"/>
  <c r="AB2890" i="3"/>
  <c r="AC2890" i="3"/>
  <c r="V3048" i="3"/>
  <c r="W3048" i="3"/>
  <c r="AC2472" i="3"/>
  <c r="AB2472" i="3"/>
  <c r="W3183" i="3"/>
  <c r="V3183" i="3"/>
  <c r="AC2534" i="3"/>
  <c r="AB2534" i="3"/>
  <c r="AC3028" i="3"/>
  <c r="AB3028" i="3"/>
  <c r="AC2618" i="3"/>
  <c r="AB2618" i="3"/>
  <c r="W2887" i="3"/>
  <c r="V2887" i="3"/>
  <c r="V2435" i="3"/>
  <c r="W2435" i="3"/>
  <c r="AB2469" i="3"/>
  <c r="AC2469" i="3"/>
  <c r="V2671" i="3"/>
  <c r="W2671" i="3"/>
  <c r="V2141" i="3"/>
  <c r="W2141" i="3"/>
  <c r="V2714" i="3"/>
  <c r="W2714" i="3"/>
  <c r="W2643" i="3"/>
  <c r="V2643" i="3"/>
  <c r="V3096" i="3"/>
  <c r="W3096" i="3"/>
  <c r="AC3235" i="3"/>
  <c r="AB3235" i="3"/>
  <c r="V2502" i="3"/>
  <c r="W2502" i="3"/>
  <c r="V2424" i="3"/>
  <c r="W2424" i="3"/>
  <c r="AB2729" i="3"/>
  <c r="AC2729" i="3"/>
  <c r="AB3017" i="3"/>
  <c r="AC3017" i="3"/>
  <c r="V2120" i="3"/>
  <c r="W2120" i="3"/>
  <c r="AB2689" i="3"/>
  <c r="AC2689" i="3"/>
  <c r="W2966" i="3"/>
  <c r="V2966" i="3"/>
  <c r="AC3106" i="3"/>
  <c r="AB3106" i="3"/>
  <c r="V2716" i="3"/>
  <c r="W2716" i="3"/>
  <c r="V3071" i="3"/>
  <c r="W3071" i="3"/>
  <c r="AC1583" i="3"/>
  <c r="AB1583" i="3"/>
  <c r="AB3210" i="3"/>
  <c r="AC3210" i="3"/>
  <c r="AC2581" i="3"/>
  <c r="AB2581" i="3"/>
  <c r="AC3129" i="3"/>
  <c r="AB3129" i="3"/>
  <c r="AB2585" i="3"/>
  <c r="AC2585" i="3"/>
  <c r="V2670" i="3"/>
  <c r="W2670" i="3"/>
  <c r="V2889" i="3"/>
  <c r="W2889" i="3"/>
  <c r="AB2553" i="3"/>
  <c r="AC2553" i="3"/>
  <c r="V2276" i="3"/>
  <c r="W2276" i="3"/>
  <c r="AB2548" i="3"/>
  <c r="AC2548" i="3"/>
  <c r="W3140" i="3"/>
  <c r="V3140" i="3"/>
  <c r="AC2768" i="3"/>
  <c r="AB2768" i="3"/>
  <c r="AC2164" i="3"/>
  <c r="AB2164" i="3"/>
  <c r="AC2617" i="3"/>
  <c r="AB2617" i="3"/>
  <c r="V2250" i="3"/>
  <c r="W2250" i="3"/>
  <c r="AB3303" i="3"/>
  <c r="AC3303" i="3"/>
  <c r="AB2204" i="3"/>
  <c r="AC2204" i="3"/>
  <c r="W2126" i="3"/>
  <c r="V2126" i="3"/>
  <c r="AB2588" i="3"/>
  <c r="AC2588" i="3"/>
  <c r="W2223" i="3"/>
  <c r="V2223" i="3"/>
  <c r="AB3001" i="3"/>
  <c r="AC3001" i="3"/>
  <c r="W2845" i="3"/>
  <c r="V2845" i="3"/>
  <c r="W2351" i="3"/>
  <c r="V2351" i="3"/>
  <c r="AC2641" i="3"/>
  <c r="AB2641" i="3"/>
  <c r="AC1989" i="3"/>
  <c r="AB1989" i="3"/>
  <c r="AB2580" i="3"/>
  <c r="AC2580" i="3"/>
  <c r="W2678" i="3"/>
  <c r="V2678" i="3"/>
  <c r="W2838" i="3"/>
  <c r="V2838" i="3"/>
  <c r="V2826" i="3"/>
  <c r="W2826" i="3"/>
  <c r="W3182" i="3"/>
  <c r="V3182" i="3"/>
  <c r="W2907" i="3"/>
  <c r="V2907" i="3"/>
  <c r="AB2955" i="3"/>
  <c r="AC2955" i="3"/>
  <c r="AC2267" i="3"/>
  <c r="AB2267" i="3"/>
  <c r="W3236" i="3"/>
  <c r="V3236" i="3"/>
  <c r="V2775" i="3"/>
  <c r="W2775" i="3"/>
  <c r="AB2172" i="3"/>
  <c r="AC2172" i="3"/>
  <c r="V1614" i="3"/>
  <c r="W1614" i="3"/>
  <c r="W2933" i="3"/>
  <c r="V2933" i="3"/>
  <c r="V2673" i="3"/>
  <c r="W2673" i="3"/>
  <c r="W2669" i="3"/>
  <c r="V2669" i="3"/>
  <c r="W3237" i="3"/>
  <c r="V3237" i="3"/>
  <c r="AC3225" i="3"/>
  <c r="AB3225" i="3"/>
  <c r="AB3268" i="3"/>
  <c r="AC3268" i="3"/>
  <c r="AB2528" i="3"/>
  <c r="AC2528" i="3"/>
  <c r="AB2719" i="3"/>
  <c r="AC2719" i="3"/>
  <c r="AC2002" i="3"/>
  <c r="AB2002" i="3"/>
  <c r="V3271" i="3"/>
  <c r="W3271" i="3"/>
  <c r="AB2950" i="3"/>
  <c r="AC2950" i="3"/>
  <c r="AB3213" i="3"/>
  <c r="AC3213" i="3"/>
  <c r="W2924" i="3"/>
  <c r="V2924" i="3"/>
  <c r="AC2656" i="3"/>
  <c r="AB2656" i="3"/>
  <c r="AB2619" i="3"/>
  <c r="AC2619" i="3"/>
  <c r="AC2464" i="3"/>
  <c r="AB2464" i="3"/>
  <c r="AB3231" i="3"/>
  <c r="AC3231" i="3"/>
  <c r="V2759" i="3"/>
  <c r="W2759" i="3"/>
  <c r="V2765" i="3"/>
  <c r="W2765" i="3"/>
  <c r="V2696" i="3"/>
  <c r="W2696" i="3"/>
  <c r="AB1035" i="3"/>
  <c r="AC1035" i="3"/>
  <c r="AC2919" i="3"/>
  <c r="AB2919" i="3"/>
  <c r="V2633" i="3"/>
  <c r="W2633" i="3"/>
  <c r="V2762" i="3"/>
  <c r="W2762" i="3"/>
  <c r="AB3140" i="3"/>
  <c r="AC3140" i="3"/>
  <c r="AC2616" i="3"/>
  <c r="AB2616" i="3"/>
  <c r="W2852" i="3"/>
  <c r="V2852" i="3"/>
  <c r="AC3085" i="3"/>
  <c r="AB3085" i="3"/>
  <c r="AB2607" i="3"/>
  <c r="AC2607" i="3"/>
  <c r="W1583" i="3"/>
  <c r="V1583" i="3"/>
  <c r="W1644" i="3"/>
  <c r="V1644" i="3"/>
  <c r="W2990" i="3"/>
  <c r="V2990" i="3"/>
  <c r="AC3174" i="3"/>
  <c r="AB3174" i="3"/>
  <c r="V2590" i="3"/>
  <c r="W2590" i="3"/>
  <c r="AB2913" i="3"/>
  <c r="AC2913" i="3"/>
  <c r="AC2978" i="3"/>
  <c r="AB2978" i="3"/>
  <c r="AB3122" i="3"/>
  <c r="AC3122" i="3"/>
  <c r="AB2831" i="3"/>
  <c r="AC2831" i="3"/>
  <c r="V2779" i="3"/>
  <c r="W2779" i="3"/>
  <c r="AC2629" i="3"/>
  <c r="AB2629" i="3"/>
  <c r="W3044" i="3"/>
  <c r="V3044" i="3"/>
  <c r="AB3027" i="3"/>
  <c r="AC3027" i="3"/>
  <c r="W2432" i="3"/>
  <c r="V2432" i="3"/>
  <c r="AB2289" i="3"/>
  <c r="AC2289" i="3"/>
  <c r="AB3144" i="3"/>
  <c r="AC3144" i="3"/>
  <c r="AC2770" i="3"/>
  <c r="AB2770" i="3"/>
  <c r="AB2769" i="3"/>
  <c r="AC2769" i="3"/>
  <c r="W2768" i="3"/>
  <c r="V2768" i="3"/>
  <c r="W2956" i="3"/>
  <c r="V2956" i="3"/>
  <c r="AC3123" i="3"/>
  <c r="AB3123" i="3"/>
  <c r="V2193" i="3"/>
  <c r="W2193" i="3"/>
  <c r="W2967" i="3"/>
  <c r="V2967" i="3"/>
  <c r="V2913" i="3"/>
  <c r="W2913" i="3"/>
  <c r="V2399" i="3"/>
  <c r="W2399" i="3"/>
  <c r="V2274" i="3"/>
  <c r="W2274" i="3"/>
  <c r="V2658" i="3"/>
  <c r="W2658" i="3"/>
  <c r="AC2591" i="3"/>
  <c r="AB2591" i="3"/>
  <c r="AC2992" i="3"/>
  <c r="AB2992" i="3"/>
  <c r="W2449" i="3"/>
  <c r="V2449" i="3"/>
  <c r="W1814" i="3"/>
  <c r="V1814" i="3"/>
  <c r="V2619" i="3"/>
  <c r="W2619" i="3"/>
  <c r="W2513" i="3"/>
  <c r="V2513" i="3"/>
  <c r="W3002" i="3"/>
  <c r="V3002" i="3"/>
  <c r="W1970" i="3"/>
  <c r="V1970" i="3"/>
  <c r="V2520" i="3"/>
  <c r="W2520" i="3"/>
  <c r="AB2661" i="3"/>
  <c r="AC2661" i="3"/>
  <c r="AB2703" i="3"/>
  <c r="AC2703" i="3"/>
  <c r="AC2677" i="3"/>
  <c r="AB2677" i="3"/>
  <c r="AC2764" i="3"/>
  <c r="AB2764" i="3"/>
  <c r="AC2569" i="3"/>
  <c r="AB2569" i="3"/>
  <c r="V3100" i="3"/>
  <c r="W3100" i="3"/>
  <c r="W2578" i="3"/>
  <c r="V2578" i="3"/>
  <c r="AB3043" i="3"/>
  <c r="AC3043" i="3"/>
  <c r="W2625" i="3"/>
  <c r="V2625" i="3"/>
  <c r="W3109" i="3"/>
  <c r="V3109" i="3"/>
  <c r="W2693" i="3"/>
  <c r="V2693" i="3"/>
  <c r="W2596" i="3"/>
  <c r="V2596" i="3"/>
  <c r="W2626" i="3"/>
  <c r="V2626" i="3"/>
  <c r="AB3230" i="3"/>
  <c r="AC3230" i="3"/>
  <c r="AC2277" i="3"/>
  <c r="AB2277" i="3"/>
  <c r="V2957" i="3"/>
  <c r="W2957" i="3"/>
  <c r="V2894" i="3"/>
  <c r="W2894" i="3"/>
  <c r="AB3318" i="3"/>
  <c r="AC3318" i="3"/>
  <c r="W3169" i="3"/>
  <c r="V3169" i="3"/>
  <c r="V2886" i="3"/>
  <c r="W2886" i="3"/>
  <c r="W2999" i="3"/>
  <c r="V2999" i="3"/>
  <c r="AB2708" i="3"/>
  <c r="AC2708" i="3"/>
  <c r="V3066" i="3"/>
  <c r="W3066" i="3"/>
  <c r="AC2847" i="3"/>
  <c r="AB2847" i="3"/>
  <c r="AB2438" i="3"/>
  <c r="AC2438" i="3"/>
  <c r="AC2819" i="3"/>
  <c r="AB2819" i="3"/>
  <c r="AB3295" i="3"/>
  <c r="AC3295" i="3"/>
  <c r="AB2467" i="3"/>
  <c r="AC2467" i="3"/>
  <c r="V1767" i="3"/>
  <c r="W1767" i="3"/>
  <c r="W2917" i="3"/>
  <c r="V2917" i="3"/>
  <c r="W2900" i="3"/>
  <c r="V2900" i="3"/>
  <c r="AB2636" i="3"/>
  <c r="AC2636" i="3"/>
  <c r="AC3234" i="3"/>
  <c r="AB3234" i="3"/>
  <c r="AC2850" i="3"/>
  <c r="AB2850" i="3"/>
  <c r="AB2282" i="3"/>
  <c r="AC2282" i="3"/>
  <c r="W2975" i="3"/>
  <c r="V2975" i="3"/>
  <c r="V3170" i="3"/>
  <c r="W3170" i="3"/>
  <c r="AB2608" i="3"/>
  <c r="AC2608" i="3"/>
  <c r="AC3010" i="3"/>
  <c r="AB3010" i="3"/>
  <c r="AB2755" i="3"/>
  <c r="AC2755" i="3"/>
  <c r="AB3164" i="3"/>
  <c r="AC3164" i="3"/>
  <c r="AB2676" i="3"/>
  <c r="AC2676" i="3"/>
  <c r="V2244" i="3"/>
  <c r="W2244" i="3"/>
  <c r="AC3330" i="3"/>
  <c r="AB3330" i="3"/>
  <c r="AC3183" i="3"/>
  <c r="AB3183" i="3"/>
  <c r="V3156" i="3"/>
  <c r="W3156" i="3"/>
  <c r="V3062" i="3"/>
  <c r="W3062" i="3"/>
  <c r="AC3078" i="3"/>
  <c r="AB3078" i="3"/>
  <c r="W2381" i="3"/>
  <c r="V2381" i="3"/>
  <c r="AB1810" i="3"/>
  <c r="AC1810" i="3"/>
  <c r="AB3147" i="3"/>
  <c r="AC3147" i="3"/>
  <c r="AC2763" i="3"/>
  <c r="AB2763" i="3"/>
  <c r="AC2159" i="3"/>
  <c r="AB2159" i="3"/>
  <c r="AB2842" i="3"/>
  <c r="AC2842" i="3"/>
  <c r="AB3299" i="3"/>
  <c r="AC3299" i="3"/>
  <c r="AB2081" i="3"/>
  <c r="AC2081" i="3"/>
  <c r="AC3170" i="3"/>
  <c r="AB3170" i="3"/>
  <c r="AC2555" i="3"/>
  <c r="AB2555" i="3"/>
  <c r="AC3236" i="3"/>
  <c r="AB3236" i="3"/>
  <c r="AB3004" i="3"/>
  <c r="AC3004" i="3"/>
  <c r="AC3113" i="3"/>
  <c r="AB3113" i="3"/>
  <c r="V3229" i="3"/>
  <c r="W3229" i="3"/>
  <c r="W3034" i="3"/>
  <c r="V3034" i="3"/>
  <c r="AB2670" i="3"/>
  <c r="AC2670" i="3"/>
  <c r="V3223" i="3"/>
  <c r="W3223" i="3"/>
  <c r="AB2341" i="3"/>
  <c r="AC2341" i="3"/>
  <c r="AC2612" i="3"/>
  <c r="AB2612" i="3"/>
  <c r="AB2724" i="3"/>
  <c r="AC2724" i="3"/>
  <c r="AC2788" i="3"/>
  <c r="AB2788" i="3"/>
  <c r="W1586" i="3"/>
  <c r="V1586" i="3"/>
  <c r="W2165" i="3"/>
  <c r="V2165" i="3"/>
  <c r="V2636" i="3"/>
  <c r="W2636" i="3"/>
  <c r="AC1041" i="3"/>
  <c r="AB1041" i="3"/>
  <c r="V2684" i="3"/>
  <c r="W2684" i="3"/>
  <c r="V1804" i="3"/>
  <c r="W1804" i="3"/>
  <c r="V3218" i="3"/>
  <c r="W3218" i="3"/>
  <c r="W3095" i="3"/>
  <c r="V3095" i="3"/>
  <c r="AC2747" i="3"/>
  <c r="AB2747" i="3"/>
  <c r="V3244" i="3"/>
  <c r="W3244" i="3"/>
  <c r="V2347" i="3"/>
  <c r="W2347" i="3"/>
  <c r="AC2575" i="3"/>
  <c r="AB2575" i="3"/>
  <c r="W2283" i="3"/>
  <c r="V2283" i="3"/>
  <c r="AB2942" i="3"/>
  <c r="AC2942" i="3"/>
  <c r="AB2642" i="3"/>
  <c r="AC2642" i="3"/>
  <c r="AB3087" i="3"/>
  <c r="AC3087" i="3"/>
  <c r="AB2803" i="3"/>
  <c r="AC2803" i="3"/>
  <c r="V2792" i="3"/>
  <c r="W2792" i="3"/>
  <c r="AB3216" i="3"/>
  <c r="AC3216" i="3"/>
  <c r="AB2523" i="3"/>
  <c r="AC2523" i="3"/>
  <c r="V3193" i="3"/>
  <c r="W3193" i="3"/>
  <c r="V3198" i="3"/>
  <c r="W3198" i="3"/>
  <c r="AB2542" i="3"/>
  <c r="AC2542" i="3"/>
  <c r="AC3041" i="3"/>
  <c r="AB3041" i="3"/>
  <c r="AC2990" i="3"/>
  <c r="AB2990" i="3"/>
  <c r="AB2834" i="3"/>
  <c r="AC2834" i="3"/>
  <c r="W2946" i="3"/>
  <c r="V2946" i="3"/>
  <c r="W3313" i="3"/>
  <c r="V3313" i="3"/>
  <c r="AC2512" i="3"/>
  <c r="AB2512" i="3"/>
  <c r="AC2817" i="3"/>
  <c r="AB2817" i="3"/>
  <c r="W1969" i="3"/>
  <c r="V1969" i="3"/>
  <c r="V2391" i="3"/>
  <c r="W2391" i="3"/>
  <c r="W1712" i="3"/>
  <c r="V1712" i="3"/>
  <c r="AC3108" i="3"/>
  <c r="AB3108" i="3"/>
  <c r="W2718" i="3"/>
  <c r="V2718" i="3"/>
  <c r="AB2973" i="3"/>
  <c r="AC2973" i="3"/>
  <c r="W2780" i="3"/>
  <c r="V2780" i="3"/>
  <c r="V2644" i="3"/>
  <c r="W2644" i="3"/>
  <c r="W2884" i="3"/>
  <c r="V2884" i="3"/>
  <c r="V2032" i="3"/>
  <c r="W2032" i="3"/>
  <c r="V3217" i="3"/>
  <c r="W3217" i="3"/>
  <c r="V2002" i="3"/>
  <c r="W2002" i="3"/>
  <c r="AB2712" i="3"/>
  <c r="AC2712" i="3"/>
  <c r="V2970" i="3"/>
  <c r="W2970" i="3"/>
  <c r="AC2722" i="3"/>
  <c r="AB2722" i="3"/>
  <c r="W3192" i="3"/>
  <c r="V3192" i="3"/>
  <c r="AC2986" i="3"/>
  <c r="AB2986" i="3"/>
  <c r="W2705" i="3"/>
  <c r="V2705" i="3"/>
  <c r="W2694" i="3"/>
  <c r="V2694" i="3"/>
  <c r="AB3217" i="3"/>
  <c r="AC3217" i="3"/>
  <c r="W3284" i="3"/>
  <c r="V3284" i="3"/>
  <c r="V3197" i="3"/>
  <c r="W3197" i="3"/>
  <c r="AB3219" i="3"/>
  <c r="AC3219" i="3"/>
  <c r="W2340" i="3"/>
  <c r="V2340" i="3"/>
  <c r="V2781" i="3"/>
  <c r="W2781" i="3"/>
  <c r="AB3326" i="3"/>
  <c r="AC3326" i="3"/>
  <c r="W2522" i="3"/>
  <c r="V2522" i="3"/>
  <c r="V2501" i="3"/>
  <c r="W2501" i="3"/>
  <c r="AC3282" i="3"/>
  <c r="AB3282" i="3"/>
  <c r="V2914" i="3"/>
  <c r="W2914" i="3"/>
  <c r="V3006" i="3"/>
  <c r="W3006" i="3"/>
  <c r="AB2761" i="3"/>
  <c r="AC2761" i="3"/>
  <c r="AB2745" i="3"/>
  <c r="AC2745" i="3"/>
  <c r="AB2894" i="3"/>
  <c r="AC2894" i="3"/>
  <c r="W2978" i="3"/>
  <c r="V2978" i="3"/>
  <c r="W2903" i="3"/>
  <c r="V2903" i="3"/>
  <c r="AC3154" i="3"/>
  <c r="AB3154" i="3"/>
  <c r="AB3328" i="3"/>
  <c r="AC3328" i="3"/>
  <c r="AB2476" i="3"/>
  <c r="AC2476" i="3"/>
  <c r="V3194" i="3"/>
  <c r="W3194" i="3"/>
  <c r="W2206" i="3"/>
  <c r="V2206" i="3"/>
  <c r="AC2276" i="3"/>
  <c r="AB2276" i="3"/>
  <c r="W1986" i="3"/>
  <c r="V1986" i="3"/>
  <c r="V2821" i="3"/>
  <c r="W2821" i="3"/>
  <c r="AC2739" i="3"/>
  <c r="AB2739" i="3"/>
  <c r="V2278" i="3"/>
  <c r="W2278" i="3"/>
  <c r="V1211" i="3"/>
  <c r="W1211" i="3"/>
  <c r="V2240" i="3"/>
  <c r="W2240" i="3"/>
  <c r="AC3273" i="3"/>
  <c r="AB3273" i="3"/>
  <c r="V2325" i="3"/>
  <c r="W2325" i="3"/>
  <c r="AC3102" i="3"/>
  <c r="AB3102" i="3"/>
  <c r="AC2969" i="3"/>
  <c r="AB2969" i="3"/>
  <c r="AB2672" i="3"/>
  <c r="AC2672" i="3"/>
  <c r="W3180" i="3"/>
  <c r="V3180" i="3"/>
  <c r="AC2675" i="3"/>
  <c r="AB2675" i="3"/>
  <c r="AC2504" i="3"/>
  <c r="AB2504" i="3"/>
  <c r="W2713" i="3"/>
  <c r="V2713" i="3"/>
  <c r="V2823" i="3"/>
  <c r="W2823" i="3"/>
  <c r="V2360" i="3"/>
  <c r="W2360" i="3"/>
  <c r="W3004" i="3"/>
  <c r="V3004" i="3"/>
  <c r="AC2985" i="3"/>
  <c r="AB2985" i="3"/>
  <c r="V3208" i="3"/>
  <c r="W3208" i="3"/>
  <c r="AC1951" i="3"/>
  <c r="AB1951" i="3"/>
  <c r="V2536" i="3"/>
  <c r="W2536" i="3"/>
  <c r="V1938" i="3"/>
  <c r="W1938" i="3"/>
  <c r="AB3283" i="3"/>
  <c r="AC3283" i="3"/>
  <c r="AB2835" i="3"/>
  <c r="AC2835" i="3"/>
  <c r="W2941" i="3"/>
  <c r="V2941" i="3"/>
  <c r="AC2294" i="3"/>
  <c r="AB2294" i="3"/>
  <c r="V2320" i="3"/>
  <c r="W2320" i="3"/>
  <c r="V2329" i="3"/>
  <c r="W2329" i="3"/>
  <c r="AB3059" i="3"/>
  <c r="AC3059" i="3"/>
  <c r="V2942" i="3"/>
  <c r="W2942" i="3"/>
  <c r="W3260" i="3"/>
  <c r="V3260" i="3"/>
  <c r="W3220" i="3"/>
  <c r="V3220" i="3"/>
  <c r="V2383" i="3"/>
  <c r="W2383" i="3"/>
  <c r="AB2273" i="3"/>
  <c r="AC2273" i="3"/>
  <c r="V2571" i="3"/>
  <c r="W2571" i="3"/>
  <c r="AB3208" i="3"/>
  <c r="AC3208" i="3"/>
  <c r="V3266" i="3"/>
  <c r="W3266" i="3"/>
  <c r="AC3092" i="3"/>
  <c r="AB3092" i="3"/>
  <c r="AB2971" i="3"/>
  <c r="AC2971" i="3"/>
  <c r="AC3224" i="3"/>
  <c r="AB3224" i="3"/>
  <c r="W2998" i="3"/>
  <c r="V2998" i="3"/>
  <c r="W2401" i="3"/>
  <c r="V2401" i="3"/>
  <c r="AC2231" i="3"/>
  <c r="AB2231" i="3"/>
  <c r="W2908" i="3"/>
  <c r="V2908" i="3"/>
  <c r="W2607" i="3"/>
  <c r="V2607" i="3"/>
  <c r="W2000" i="3"/>
  <c r="V2000" i="3"/>
  <c r="AB2549" i="3"/>
  <c r="AC2549" i="3"/>
  <c r="AC2797" i="3"/>
  <c r="AB2797" i="3"/>
  <c r="AC3187" i="3"/>
  <c r="AB3187" i="3"/>
  <c r="AC3215" i="3"/>
  <c r="AB3215" i="3"/>
  <c r="AB3241" i="3"/>
  <c r="AC3241" i="3"/>
  <c r="W2945" i="3"/>
  <c r="V2945" i="3"/>
  <c r="AC3262" i="3"/>
  <c r="AB3262" i="3"/>
  <c r="W3325" i="3"/>
  <c r="V3325" i="3"/>
  <c r="W2991" i="3"/>
  <c r="V2991" i="3"/>
  <c r="W3158" i="3"/>
  <c r="V3158" i="3"/>
  <c r="W3063" i="3"/>
  <c r="V3063" i="3"/>
  <c r="AB2738" i="3"/>
  <c r="AC2738" i="3"/>
  <c r="AC2395" i="3"/>
  <c r="AB2395" i="3"/>
  <c r="AC2497" i="3"/>
  <c r="AB2497" i="3"/>
  <c r="V2994" i="3"/>
  <c r="W2994" i="3"/>
  <c r="AC3193" i="3"/>
  <c r="AB3193" i="3"/>
  <c r="W3221" i="3"/>
  <c r="V3221" i="3"/>
  <c r="AB2862" i="3"/>
  <c r="AC2862" i="3"/>
  <c r="AB2865" i="3"/>
  <c r="AC2865" i="3"/>
  <c r="AB2424" i="3"/>
  <c r="AC2424" i="3"/>
  <c r="AC3167" i="3"/>
  <c r="AB3167" i="3"/>
  <c r="AC2741" i="3"/>
  <c r="AB2741" i="3"/>
  <c r="V2883" i="3"/>
  <c r="W2883" i="3"/>
  <c r="AB2393" i="3"/>
  <c r="AC2393" i="3"/>
  <c r="W2764" i="3"/>
  <c r="V2764" i="3"/>
  <c r="AC2989" i="3"/>
  <c r="AB2989" i="3"/>
  <c r="V3309" i="3"/>
  <c r="W3309" i="3"/>
  <c r="AC2991" i="3"/>
  <c r="AB2991" i="3"/>
  <c r="V2569" i="3"/>
  <c r="W2569" i="3"/>
  <c r="AB3296" i="3"/>
  <c r="AC3296" i="3"/>
  <c r="AB2239" i="3"/>
  <c r="AC2239" i="3"/>
  <c r="W2386" i="3"/>
  <c r="V2386" i="3"/>
  <c r="AC2790" i="3"/>
  <c r="AB2790" i="3"/>
  <c r="W2474" i="3"/>
  <c r="V2474" i="3"/>
  <c r="V2492" i="3"/>
  <c r="W2492" i="3"/>
  <c r="AB2871" i="3"/>
  <c r="AC2871" i="3"/>
  <c r="AC3310" i="3"/>
  <c r="AB3310" i="3"/>
  <c r="V2948" i="3"/>
  <c r="W2948" i="3"/>
  <c r="AB3162" i="3"/>
  <c r="AC3162" i="3"/>
  <c r="AC3306" i="3"/>
  <c r="AB3306" i="3"/>
  <c r="AC3067" i="3"/>
  <c r="AB3067" i="3"/>
  <c r="AC2124" i="3"/>
  <c r="AB2124" i="3"/>
  <c r="AB3294" i="3"/>
  <c r="AC3294" i="3"/>
  <c r="V3168" i="3"/>
  <c r="W3168" i="3"/>
  <c r="AC2541" i="3"/>
  <c r="AB2541" i="3"/>
  <c r="AC3293" i="3"/>
  <c r="AB3293" i="3"/>
  <c r="AB2515" i="3"/>
  <c r="AC2515" i="3"/>
  <c r="AC2205" i="3"/>
  <c r="AB2205" i="3"/>
  <c r="W2497" i="3"/>
  <c r="V2497" i="3"/>
  <c r="W2445" i="3"/>
  <c r="V2445" i="3"/>
  <c r="AC2503" i="3"/>
  <c r="AB2503" i="3"/>
  <c r="V2891" i="3"/>
  <c r="W2891" i="3"/>
  <c r="W2769" i="3"/>
  <c r="V2769" i="3"/>
  <c r="AB2848" i="3"/>
  <c r="AC2848" i="3"/>
  <c r="V2968" i="3"/>
  <c r="W2968" i="3"/>
  <c r="V2974" i="3"/>
  <c r="W2974" i="3"/>
  <c r="AC2354" i="3"/>
  <c r="AB2354" i="3"/>
  <c r="W3204" i="3"/>
  <c r="V3204" i="3"/>
  <c r="AC2777" i="3"/>
  <c r="AB2777" i="3"/>
  <c r="AC2082" i="3"/>
  <c r="AB2082" i="3"/>
  <c r="AB2547" i="3"/>
  <c r="AC2547" i="3"/>
  <c r="AC2999" i="3"/>
  <c r="AB2999" i="3"/>
  <c r="AC3209" i="3"/>
  <c r="AB3209" i="3"/>
  <c r="V2418" i="3"/>
  <c r="W2418" i="3"/>
  <c r="AC2716" i="3"/>
  <c r="AB2716" i="3"/>
  <c r="W3302" i="3"/>
  <c r="V3302" i="3"/>
  <c r="AB2806" i="3"/>
  <c r="AC2806" i="3"/>
  <c r="AC3238" i="3"/>
  <c r="AB3238" i="3"/>
  <c r="AC2701" i="3"/>
  <c r="AB2701" i="3"/>
  <c r="AC2531" i="3"/>
  <c r="AB2531" i="3"/>
  <c r="W3267" i="3"/>
  <c r="V3267" i="3"/>
  <c r="V2869" i="3"/>
  <c r="W2869" i="3"/>
  <c r="V2342" i="3"/>
  <c r="W2342" i="3"/>
  <c r="V2581" i="3"/>
  <c r="W2581" i="3"/>
  <c r="W3224" i="3"/>
  <c r="V3224" i="3"/>
  <c r="AC2327" i="3"/>
  <c r="AB2327" i="3"/>
  <c r="AC2566" i="3"/>
  <c r="AB2566" i="3"/>
  <c r="W3305" i="3"/>
  <c r="V3305" i="3"/>
  <c r="W2439" i="3"/>
  <c r="V2439" i="3"/>
  <c r="W3105" i="3"/>
  <c r="V3105" i="3"/>
  <c r="W2570" i="3"/>
  <c r="V2570" i="3"/>
  <c r="V2549" i="3"/>
  <c r="W2549" i="3"/>
  <c r="AC2960" i="3"/>
  <c r="AB2960" i="3"/>
  <c r="W2057" i="3"/>
  <c r="V2057" i="3"/>
  <c r="V2666" i="3"/>
  <c r="W2666" i="3"/>
  <c r="AC3005" i="3"/>
  <c r="AB3005" i="3"/>
  <c r="AB3258" i="3"/>
  <c r="AC3258" i="3"/>
  <c r="AC3046" i="3"/>
  <c r="AB3046" i="3"/>
  <c r="V3104" i="3"/>
  <c r="W3104" i="3"/>
  <c r="AC2665" i="3"/>
  <c r="AB2665" i="3"/>
  <c r="AB2786" i="3"/>
  <c r="AC2786" i="3"/>
  <c r="AB2933" i="3"/>
  <c r="AC2933" i="3"/>
  <c r="W2738" i="3"/>
  <c r="V2738" i="3"/>
  <c r="W3238" i="3"/>
  <c r="V3238" i="3"/>
  <c r="W2651" i="3"/>
  <c r="V2651" i="3"/>
  <c r="W2879" i="3"/>
  <c r="V2879" i="3"/>
  <c r="V3024" i="3"/>
  <c r="W3024" i="3"/>
  <c r="AC3181" i="3"/>
  <c r="AB3181" i="3"/>
  <c r="AC2622" i="3"/>
  <c r="AB2622" i="3"/>
  <c r="W2677" i="3"/>
  <c r="V2677" i="3"/>
  <c r="V3008" i="3"/>
  <c r="W3008" i="3"/>
  <c r="AB2571" i="3"/>
  <c r="AC2571" i="3"/>
  <c r="V3132" i="3"/>
  <c r="W3132" i="3"/>
  <c r="W2723" i="3"/>
  <c r="V2723" i="3"/>
  <c r="AC2903" i="3"/>
  <c r="AB2903" i="3"/>
  <c r="V3307" i="3"/>
  <c r="W3307" i="3"/>
  <c r="W2699" i="3"/>
  <c r="V2699" i="3"/>
  <c r="AC2611" i="3"/>
  <c r="AB2611" i="3"/>
  <c r="V2624" i="3"/>
  <c r="W2624" i="3"/>
  <c r="V2663" i="3"/>
  <c r="W2663" i="3"/>
  <c r="V2958" i="3"/>
  <c r="W2958" i="3"/>
  <c r="V3070" i="3"/>
  <c r="W3070" i="3"/>
  <c r="V3133" i="3"/>
  <c r="W3133" i="3"/>
  <c r="V2733" i="3"/>
  <c r="W2733" i="3"/>
  <c r="AC3309" i="3"/>
  <c r="AB3309" i="3"/>
  <c r="V2811" i="3"/>
  <c r="W2811" i="3"/>
  <c r="AB2695" i="3"/>
  <c r="AC2695" i="3"/>
  <c r="AB2983" i="3"/>
  <c r="AC2983" i="3"/>
  <c r="AC2880" i="3"/>
  <c r="AB2880" i="3"/>
  <c r="W2509" i="3"/>
  <c r="V2509" i="3"/>
  <c r="W2553" i="3"/>
  <c r="V2553" i="3"/>
  <c r="V3056" i="3"/>
  <c r="W3056" i="3"/>
  <c r="AC2600" i="3"/>
  <c r="AB2600" i="3"/>
  <c r="V2448" i="3"/>
  <c r="W2448" i="3"/>
  <c r="W2874" i="3"/>
  <c r="V2874" i="3"/>
  <c r="AC3253" i="3"/>
  <c r="AB3253" i="3"/>
  <c r="W2758" i="3"/>
  <c r="V2758" i="3"/>
  <c r="V2896" i="3"/>
  <c r="W2896" i="3"/>
  <c r="V3255" i="3"/>
  <c r="W3255" i="3"/>
  <c r="AC2891" i="3"/>
  <c r="AB2891" i="3"/>
  <c r="V2711" i="3"/>
  <c r="W2711" i="3"/>
  <c r="AB2109" i="3"/>
  <c r="AC2109" i="3"/>
  <c r="W2785" i="3"/>
  <c r="V2785" i="3"/>
  <c r="AC2227" i="3"/>
  <c r="AB2227" i="3"/>
  <c r="AB3121" i="3"/>
  <c r="AC3121" i="3"/>
  <c r="V2540" i="3"/>
  <c r="W2540" i="3"/>
  <c r="AB3189" i="3"/>
  <c r="AC3189" i="3"/>
  <c r="AC3163" i="3"/>
  <c r="AB3163" i="3"/>
  <c r="AB3150" i="3"/>
  <c r="AC3150" i="3"/>
  <c r="AB3173" i="3"/>
  <c r="AC3173" i="3"/>
  <c r="V2194" i="3"/>
  <c r="W2194" i="3"/>
  <c r="V2475" i="3"/>
  <c r="W2475" i="3"/>
  <c r="W3117" i="3"/>
  <c r="V3117" i="3"/>
  <c r="AB2163" i="3"/>
  <c r="AC2163" i="3"/>
  <c r="W3159" i="3"/>
  <c r="V3159" i="3"/>
  <c r="AC2478" i="3"/>
  <c r="AB2478" i="3"/>
  <c r="AB3315" i="3"/>
  <c r="AC3315" i="3"/>
  <c r="V3251" i="3"/>
  <c r="W3251" i="3"/>
  <c r="W2517" i="3"/>
  <c r="V2517" i="3"/>
  <c r="AB2421" i="3"/>
  <c r="AC2421" i="3"/>
  <c r="AB2772" i="3"/>
  <c r="AC2772" i="3"/>
  <c r="V3310" i="3"/>
  <c r="W3310" i="3"/>
  <c r="AB2951" i="3"/>
  <c r="AC2951" i="3"/>
  <c r="AB2895" i="3"/>
  <c r="AC2895" i="3"/>
  <c r="V2936" i="3"/>
  <c r="W2936" i="3"/>
  <c r="V2893" i="3"/>
  <c r="W2893" i="3"/>
  <c r="W3086" i="3"/>
  <c r="V3086" i="3"/>
  <c r="AB2168" i="3"/>
  <c r="AC2168" i="3"/>
  <c r="AC2924" i="3"/>
  <c r="AB2924" i="3"/>
  <c r="V3241" i="3"/>
  <c r="W3241" i="3"/>
  <c r="AC2726" i="3"/>
  <c r="AB2726" i="3"/>
  <c r="AC2957" i="3"/>
  <c r="AB2957" i="3"/>
  <c r="AC3280" i="3"/>
  <c r="AB3280" i="3"/>
  <c r="V2510" i="3"/>
  <c r="W2510" i="3"/>
  <c r="W2518" i="3"/>
  <c r="V2518" i="3"/>
  <c r="AB2682" i="3"/>
  <c r="AC2682" i="3"/>
  <c r="AB2948" i="3"/>
  <c r="AC2948" i="3"/>
  <c r="AC2576" i="3"/>
  <c r="AB2576" i="3"/>
  <c r="AB3117" i="3"/>
  <c r="AC3117" i="3"/>
  <c r="V2911" i="3"/>
  <c r="W2911" i="3"/>
  <c r="AB2882" i="3"/>
  <c r="AC2882" i="3"/>
  <c r="V2532" i="3"/>
  <c r="W2532" i="3"/>
  <c r="AC3076" i="3"/>
  <c r="AB3076" i="3"/>
  <c r="AB3194" i="3"/>
  <c r="AC3194" i="3"/>
  <c r="V2751" i="3"/>
  <c r="W2751" i="3"/>
  <c r="V2881" i="3"/>
  <c r="W2881" i="3"/>
  <c r="AB2692" i="3"/>
  <c r="AC2692" i="3"/>
  <c r="W3276" i="3"/>
  <c r="V3276" i="3"/>
  <c r="W2763" i="3"/>
  <c r="V2763" i="3"/>
  <c r="W2934" i="3"/>
  <c r="V2934" i="3"/>
  <c r="AB2860" i="3"/>
  <c r="AC2860" i="3"/>
  <c r="V2646" i="3"/>
  <c r="W2646" i="3"/>
  <c r="AB2757" i="3"/>
  <c r="AC2757" i="3"/>
  <c r="AB2441" i="3"/>
  <c r="AC2441" i="3"/>
  <c r="AB2843" i="3"/>
  <c r="AC2843" i="3"/>
  <c r="V2729" i="3"/>
  <c r="W2729" i="3"/>
  <c r="AB2652" i="3"/>
  <c r="AC2652" i="3"/>
  <c r="W2567" i="3"/>
  <c r="V2567" i="3"/>
  <c r="AB2863" i="3"/>
  <c r="AC2863" i="3"/>
  <c r="W2631" i="3"/>
  <c r="V2631" i="3"/>
  <c r="AB2744" i="3"/>
  <c r="AC2744" i="3"/>
  <c r="AC2685" i="3"/>
  <c r="AB2685" i="3"/>
  <c r="AB3134" i="3"/>
  <c r="AC3134" i="3"/>
  <c r="W2822" i="3"/>
  <c r="V2822" i="3"/>
  <c r="W3185" i="3"/>
  <c r="V3185" i="3"/>
  <c r="AB2980" i="3"/>
  <c r="AC2980" i="3"/>
  <c r="AB3002" i="3"/>
  <c r="AC3002" i="3"/>
  <c r="V3125" i="3"/>
  <c r="W3125" i="3"/>
  <c r="V1736" i="3"/>
  <c r="W1736" i="3"/>
  <c r="AB3199" i="3"/>
  <c r="AC3199" i="3"/>
  <c r="W2430" i="3"/>
  <c r="V2430" i="3"/>
  <c r="AB2533" i="3"/>
  <c r="AC2533" i="3"/>
  <c r="AC3050" i="3"/>
  <c r="AB3050" i="3"/>
  <c r="V2980" i="3"/>
  <c r="W2980" i="3"/>
  <c r="AB2524" i="3"/>
  <c r="AC2524" i="3"/>
  <c r="W2870" i="3"/>
  <c r="V2870" i="3"/>
  <c r="AC3133" i="3"/>
  <c r="AB3133" i="3"/>
  <c r="V3179" i="3"/>
  <c r="W3179" i="3"/>
  <c r="AC2492" i="3"/>
  <c r="AB2492" i="3"/>
  <c r="AB3222" i="3"/>
  <c r="AC3222" i="3"/>
  <c r="AB2544" i="3"/>
  <c r="AC2544" i="3"/>
  <c r="AC2479" i="3"/>
  <c r="AB2479" i="3"/>
  <c r="AB2180" i="3"/>
  <c r="AC2180" i="3"/>
  <c r="AC3095" i="3"/>
  <c r="AB3095" i="3"/>
  <c r="V2592" i="3"/>
  <c r="W2592" i="3"/>
  <c r="AC2134" i="3"/>
  <c r="AB2134" i="3"/>
  <c r="V2290" i="3"/>
  <c r="W2290" i="3"/>
  <c r="V1752" i="3"/>
  <c r="W1752" i="3"/>
  <c r="AC3142" i="3"/>
  <c r="AB3142" i="3"/>
  <c r="V3281" i="3"/>
  <c r="W3281" i="3"/>
  <c r="V2829" i="3"/>
  <c r="W2829" i="3"/>
  <c r="V2786" i="3"/>
  <c r="W2786" i="3"/>
  <c r="W2858" i="3"/>
  <c r="V2858" i="3"/>
  <c r="V2986" i="3"/>
  <c r="W2986" i="3"/>
  <c r="W2849" i="3"/>
  <c r="V2849" i="3"/>
  <c r="AC3312" i="3"/>
  <c r="AB3312" i="3"/>
  <c r="AC3116" i="3"/>
  <c r="AB3116" i="3"/>
  <c r="AB2594" i="3"/>
  <c r="AC2594" i="3"/>
  <c r="W3145" i="3"/>
  <c r="V3145" i="3"/>
  <c r="W2361" i="3"/>
  <c r="V2361" i="3"/>
  <c r="AB2369" i="3"/>
  <c r="AC2369" i="3"/>
  <c r="V3212" i="3"/>
  <c r="W3212" i="3"/>
  <c r="V3060" i="3"/>
  <c r="W3060" i="3"/>
  <c r="AC2943" i="3"/>
  <c r="AB2943" i="3"/>
  <c r="AB2742" i="3"/>
  <c r="AC2742" i="3"/>
  <c r="AC2139" i="3"/>
  <c r="AB2139" i="3"/>
  <c r="W2236" i="3"/>
  <c r="V2236" i="3"/>
  <c r="V2457" i="3"/>
  <c r="W2457" i="3"/>
  <c r="W2454" i="3"/>
  <c r="V2454" i="3"/>
  <c r="W2947" i="3"/>
  <c r="V2947" i="3"/>
  <c r="AB3202" i="3"/>
  <c r="AC3202" i="3"/>
  <c r="AB2156" i="3"/>
  <c r="AC2156" i="3"/>
  <c r="W2892" i="3"/>
  <c r="V2892" i="3"/>
  <c r="AC3218" i="3"/>
  <c r="AB3218" i="3"/>
  <c r="AC2427" i="3"/>
  <c r="AB2427" i="3"/>
  <c r="AC3021" i="3"/>
  <c r="AB3021" i="3"/>
  <c r="W3130" i="3"/>
  <c r="V3130" i="3"/>
  <c r="AB2361" i="3"/>
  <c r="AC2361" i="3"/>
  <c r="AC2756" i="3"/>
  <c r="AB2756" i="3"/>
  <c r="AC2458" i="3"/>
  <c r="AB2458" i="3"/>
  <c r="AC2437" i="3"/>
  <c r="AB2437" i="3"/>
  <c r="V2922" i="3"/>
  <c r="W2922" i="3"/>
  <c r="W2514" i="3"/>
  <c r="V2514" i="3"/>
  <c r="AB2646" i="3"/>
  <c r="AC2646" i="3"/>
  <c r="V3265" i="3"/>
  <c r="W3265" i="3"/>
  <c r="V3068" i="3"/>
  <c r="W3068" i="3"/>
  <c r="W2616" i="3"/>
  <c r="V2616" i="3"/>
  <c r="W2628" i="3"/>
  <c r="V2628" i="3"/>
  <c r="AB2647" i="3"/>
  <c r="AC2647" i="3"/>
  <c r="W3324" i="3"/>
  <c r="V3324" i="3"/>
  <c r="W2939" i="3"/>
  <c r="V2939" i="3"/>
  <c r="V2650" i="3"/>
  <c r="W2650" i="3"/>
  <c r="V3264" i="3"/>
  <c r="W3264" i="3"/>
  <c r="AB3051" i="3"/>
  <c r="AC3051" i="3"/>
  <c r="AB3288" i="3"/>
  <c r="AC3288" i="3"/>
  <c r="V2679" i="3"/>
  <c r="W2679" i="3"/>
  <c r="V3084" i="3"/>
  <c r="W3084" i="3"/>
  <c r="W3110" i="3"/>
  <c r="V3110" i="3"/>
  <c r="AB2667" i="3"/>
  <c r="AC2667" i="3"/>
  <c r="AC3062" i="3"/>
  <c r="AB3062" i="3"/>
  <c r="W2929" i="3"/>
  <c r="V2929" i="3"/>
  <c r="AB2802" i="3"/>
  <c r="AC2802" i="3"/>
  <c r="V2408" i="3"/>
  <c r="W2408" i="3"/>
  <c r="AB3275" i="3"/>
  <c r="AC3275" i="3"/>
  <c r="W2346" i="3"/>
  <c r="V2346" i="3"/>
  <c r="W2797" i="3"/>
  <c r="V2797" i="3"/>
  <c r="AC3198" i="3"/>
  <c r="AB3198" i="3"/>
  <c r="W2680" i="3"/>
  <c r="V2680" i="3"/>
  <c r="AB2954" i="3"/>
  <c r="AC2954" i="3"/>
  <c r="AB2539" i="3"/>
  <c r="AC2539" i="3"/>
  <c r="V2871" i="3"/>
  <c r="W2871" i="3"/>
  <c r="AB3053" i="3"/>
  <c r="AC3053" i="3"/>
  <c r="V2981" i="3"/>
  <c r="W2981" i="3"/>
  <c r="AC3207" i="3"/>
  <c r="AB3207" i="3"/>
  <c r="W2426" i="3"/>
  <c r="V2426" i="3"/>
  <c r="AB3285" i="3"/>
  <c r="AC3285" i="3"/>
  <c r="AB2373" i="3"/>
  <c r="AC2373" i="3"/>
  <c r="V2979" i="3"/>
  <c r="W2979" i="3"/>
  <c r="W2842" i="3"/>
  <c r="V2842" i="3"/>
  <c r="V2556" i="3"/>
  <c r="W2556" i="3"/>
  <c r="AB3205" i="3"/>
  <c r="AC3205" i="3"/>
  <c r="W3118" i="3"/>
  <c r="V3118" i="3"/>
  <c r="AC2451" i="3"/>
  <c r="AB2451" i="3"/>
  <c r="AB2516" i="3"/>
  <c r="AC2516" i="3"/>
  <c r="W3226" i="3"/>
  <c r="V3226" i="3"/>
  <c r="V2157" i="3"/>
  <c r="W2157" i="3"/>
  <c r="AB3109" i="3"/>
  <c r="AC3109" i="3"/>
  <c r="AB3071" i="3"/>
  <c r="AC3071" i="3"/>
  <c r="V2525" i="3"/>
  <c r="W2525" i="3"/>
  <c r="W3258" i="3"/>
  <c r="V3258" i="3"/>
  <c r="AB2965" i="3"/>
  <c r="AC2965" i="3"/>
  <c r="V2635" i="3"/>
  <c r="W2635" i="3"/>
  <c r="AB2804" i="3"/>
  <c r="AC2804" i="3"/>
  <c r="AB2157" i="3"/>
  <c r="AC2157" i="3"/>
  <c r="W2995" i="3"/>
  <c r="V2995" i="3"/>
  <c r="W2486" i="3"/>
  <c r="V2486" i="3"/>
  <c r="W2554" i="3"/>
  <c r="V2554" i="3"/>
  <c r="AB3136" i="3"/>
  <c r="AC3136" i="3"/>
  <c r="AB2460" i="3"/>
  <c r="AC2460" i="3"/>
  <c r="AB2962" i="3"/>
  <c r="AC2962" i="3"/>
  <c r="AC2428" i="3"/>
  <c r="AB2428" i="3"/>
  <c r="W3080" i="3"/>
  <c r="V3080" i="3"/>
  <c r="AC3212" i="3"/>
  <c r="AB3212" i="3"/>
  <c r="AB3064" i="3"/>
  <c r="AC3064" i="3"/>
  <c r="AC2628" i="3"/>
  <c r="AB2628" i="3"/>
  <c r="AB3184" i="3"/>
  <c r="AC3184" i="3"/>
  <c r="V2353" i="3"/>
  <c r="W2353" i="3"/>
  <c r="W3176" i="3"/>
  <c r="V3176" i="3"/>
  <c r="W2989" i="3"/>
  <c r="V2989" i="3"/>
  <c r="W3283" i="3"/>
  <c r="V3283" i="3"/>
  <c r="AB2582" i="3"/>
  <c r="AC2582" i="3"/>
  <c r="AB1958" i="3"/>
  <c r="AC1958" i="3"/>
  <c r="AB3297" i="3"/>
  <c r="AC3297" i="3"/>
  <c r="AB3040" i="3"/>
  <c r="AC3040" i="3"/>
  <c r="AB3104" i="3"/>
  <c r="AC3104" i="3"/>
  <c r="V2485" i="3"/>
  <c r="W2485" i="3"/>
  <c r="V2630" i="3"/>
  <c r="W2630" i="3"/>
  <c r="W2809" i="3"/>
  <c r="V2809" i="3"/>
  <c r="AB2725" i="3"/>
  <c r="AC2725" i="3"/>
  <c r="W3286" i="3"/>
  <c r="V3286" i="3"/>
  <c r="W2827" i="3"/>
  <c r="V2827" i="3"/>
  <c r="V2191" i="3"/>
  <c r="W2191" i="3"/>
  <c r="AB2780" i="3"/>
  <c r="AC2780" i="3"/>
  <c r="V2873" i="3"/>
  <c r="W2873" i="3"/>
  <c r="V2159" i="3"/>
  <c r="W2159" i="3"/>
  <c r="V2561" i="3"/>
  <c r="W2561" i="3"/>
  <c r="AC2875" i="3"/>
  <c r="AB2875" i="3"/>
  <c r="V3112" i="3"/>
  <c r="W3112" i="3"/>
  <c r="V2783" i="3"/>
  <c r="W2783" i="3"/>
  <c r="AB3239" i="3"/>
  <c r="AC3239" i="3"/>
  <c r="V3239" i="3"/>
  <c r="W3239" i="3"/>
  <c r="W3263" i="3"/>
  <c r="V3263" i="3"/>
  <c r="V2478" i="3"/>
  <c r="W2478" i="3"/>
  <c r="AB3033" i="3"/>
  <c r="AC3033" i="3"/>
  <c r="V3054" i="3"/>
  <c r="W3054" i="3"/>
  <c r="AB2711" i="3"/>
  <c r="AC2711" i="3"/>
  <c r="AC2390" i="3"/>
  <c r="AB2390" i="3"/>
  <c r="W2641" i="3"/>
  <c r="V2641" i="3"/>
  <c r="V2880" i="3"/>
  <c r="W2880" i="3"/>
  <c r="W2316" i="3"/>
  <c r="V2316" i="3"/>
  <c r="AB3277" i="3"/>
  <c r="AC3277" i="3"/>
  <c r="AC2530" i="3"/>
  <c r="AB2530" i="3"/>
  <c r="V2560" i="3"/>
  <c r="W2560" i="3"/>
  <c r="AB2857" i="3"/>
  <c r="AC2857" i="3"/>
  <c r="W2744" i="3"/>
  <c r="V2744" i="3"/>
  <c r="AB2753" i="3"/>
  <c r="AC2753" i="3"/>
  <c r="AB3242" i="3"/>
  <c r="AC3242" i="3"/>
  <c r="AC2573" i="3"/>
  <c r="AB2573" i="3"/>
  <c r="W3219" i="3"/>
  <c r="V3219" i="3"/>
  <c r="AC2720" i="3"/>
  <c r="AB2720" i="3"/>
  <c r="AB3324" i="3"/>
  <c r="AC3324" i="3"/>
  <c r="V3049" i="3"/>
  <c r="W3049" i="3"/>
  <c r="AB2996" i="3"/>
  <c r="AC2996" i="3"/>
  <c r="AC2767" i="3"/>
  <c r="AB2767" i="3"/>
  <c r="W2350" i="3"/>
  <c r="V2350" i="3"/>
  <c r="W2817" i="3"/>
  <c r="V2817" i="3"/>
  <c r="AB2856" i="3"/>
  <c r="AC2856" i="3"/>
  <c r="AB2961" i="3"/>
  <c r="AC2961" i="3"/>
  <c r="V3250" i="3"/>
  <c r="W3250" i="3"/>
  <c r="AC2238" i="3"/>
  <c r="AB2238" i="3"/>
  <c r="AB2795" i="3"/>
  <c r="AC2795" i="3"/>
  <c r="W2965" i="3"/>
  <c r="V2965" i="3"/>
  <c r="V3259" i="3"/>
  <c r="W3259" i="3"/>
  <c r="W3143" i="3"/>
  <c r="V3143" i="3"/>
  <c r="V3246" i="3"/>
  <c r="W3246" i="3"/>
  <c r="V2101" i="3"/>
  <c r="W2101" i="3"/>
  <c r="AB2484" i="3"/>
  <c r="AC2484" i="3"/>
  <c r="W3216" i="3"/>
  <c r="V3216" i="3"/>
  <c r="V2674" i="3"/>
  <c r="W2674" i="3"/>
  <c r="AB3186" i="3"/>
  <c r="AC3186" i="3"/>
  <c r="W2732" i="3"/>
  <c r="V2732" i="3"/>
  <c r="AC2953" i="3"/>
  <c r="AB2953" i="3"/>
  <c r="W2601" i="3"/>
  <c r="V2601" i="3"/>
  <c r="AC2861" i="3"/>
  <c r="AB2861" i="3"/>
  <c r="AC2778" i="3"/>
  <c r="AB2778" i="3"/>
  <c r="AC3196" i="3"/>
  <c r="AB3196" i="3"/>
  <c r="V3146" i="3"/>
  <c r="W3146" i="3"/>
  <c r="AC3286" i="3"/>
  <c r="AB3286" i="3"/>
  <c r="W3115" i="3"/>
  <c r="V3115" i="3"/>
  <c r="W3149" i="3"/>
  <c r="V3149" i="3"/>
  <c r="AB2907" i="3"/>
  <c r="AC2907" i="3"/>
  <c r="V2717" i="3"/>
  <c r="W2717" i="3"/>
  <c r="AC2280" i="3"/>
  <c r="AB2280" i="3"/>
  <c r="AC3084" i="3"/>
  <c r="AB3084" i="3"/>
  <c r="W3257" i="3"/>
  <c r="V3257" i="3"/>
  <c r="V2606" i="3"/>
  <c r="W2606" i="3"/>
  <c r="AC3146" i="3"/>
  <c r="AB3146" i="3"/>
  <c r="AB2821" i="3"/>
  <c r="AC2821" i="3"/>
  <c r="AB2970" i="3"/>
  <c r="AC2970" i="3"/>
  <c r="W2484" i="3"/>
  <c r="V2484" i="3"/>
  <c r="AC3111" i="3"/>
  <c r="AB3111" i="3"/>
  <c r="AB2766" i="3"/>
  <c r="AC2766" i="3"/>
  <c r="V2703" i="3"/>
  <c r="W2703" i="3"/>
  <c r="V2637" i="3"/>
  <c r="W2637" i="3"/>
  <c r="W3177" i="3"/>
  <c r="V3177" i="3"/>
  <c r="V3174" i="3"/>
  <c r="W3174" i="3"/>
  <c r="AB2731" i="3"/>
  <c r="AC2731" i="3"/>
  <c r="AC3000" i="3"/>
  <c r="AB3000" i="3"/>
  <c r="V3256" i="3"/>
  <c r="W3256" i="3"/>
  <c r="AB2688" i="3"/>
  <c r="AC2688" i="3"/>
  <c r="AB2342" i="3"/>
  <c r="AC2342" i="3"/>
  <c r="W3321" i="3"/>
  <c r="V3321" i="3"/>
  <c r="AC3250" i="3"/>
  <c r="AB3250" i="3"/>
  <c r="AB2878" i="3"/>
  <c r="AC2878" i="3"/>
  <c r="V2969" i="3"/>
  <c r="W2969" i="3"/>
  <c r="W3106" i="3"/>
  <c r="V3106" i="3"/>
  <c r="AC2896" i="3"/>
  <c r="AB2896" i="3"/>
  <c r="W3326" i="3"/>
  <c r="V3326" i="3"/>
  <c r="AC2462" i="3"/>
  <c r="AB2462" i="3"/>
  <c r="AB2899" i="3"/>
  <c r="AC2899" i="3"/>
  <c r="W3262" i="3"/>
  <c r="V3262" i="3"/>
  <c r="V2623" i="3"/>
  <c r="W2623" i="3"/>
  <c r="V3270" i="3"/>
  <c r="W3270" i="3"/>
  <c r="AC2491" i="3"/>
  <c r="AB2491" i="3"/>
  <c r="V2806" i="3"/>
  <c r="W2806" i="3"/>
  <c r="V3067" i="3"/>
  <c r="W3067" i="3"/>
  <c r="V2937" i="3"/>
  <c r="W2937" i="3"/>
  <c r="V2951" i="3"/>
  <c r="W2951" i="3"/>
  <c r="AB3086" i="3"/>
  <c r="AC3086" i="3"/>
  <c r="AC3206" i="3"/>
  <c r="AB3206" i="3"/>
  <c r="W3010" i="3"/>
  <c r="V3010" i="3"/>
  <c r="W3227" i="3"/>
  <c r="V3227" i="3"/>
  <c r="AB2489" i="3"/>
  <c r="AC2489" i="3"/>
  <c r="AB2330" i="3"/>
  <c r="AC2330" i="3"/>
  <c r="AC2610" i="3"/>
  <c r="AB2610" i="3"/>
  <c r="AB2925" i="3"/>
  <c r="AC2925" i="3"/>
  <c r="V2548" i="3"/>
  <c r="W2548" i="3"/>
  <c r="W2135" i="3"/>
  <c r="V2135" i="3"/>
  <c r="W2865" i="3"/>
  <c r="V2865" i="3"/>
  <c r="V3240" i="3"/>
  <c r="W3240" i="3"/>
  <c r="AB2409" i="3"/>
  <c r="AC2409" i="3"/>
  <c r="V3005" i="3"/>
  <c r="W3005" i="3"/>
  <c r="V2648" i="3"/>
  <c r="W2648" i="3"/>
  <c r="AB2902" i="3"/>
  <c r="AC2902" i="3"/>
  <c r="AC2851" i="3"/>
  <c r="AB2851" i="3"/>
  <c r="W3254" i="3"/>
  <c r="V3254" i="3"/>
  <c r="AB2593" i="3"/>
  <c r="AC2593" i="3"/>
  <c r="W3137" i="3"/>
  <c r="V3137" i="3"/>
  <c r="W2909" i="3"/>
  <c r="V2909" i="3"/>
  <c r="V3153" i="3"/>
  <c r="W3153" i="3"/>
  <c r="AC3118" i="3"/>
  <c r="AB3118" i="3"/>
  <c r="AB2429" i="3"/>
  <c r="AC2429" i="3"/>
  <c r="AC2490" i="3"/>
  <c r="AB2490" i="3"/>
  <c r="W3287" i="3"/>
  <c r="V3287" i="3"/>
  <c r="W2446" i="3"/>
  <c r="V2446" i="3"/>
  <c r="V3205" i="3"/>
  <c r="W3205" i="3"/>
  <c r="AC3256" i="3"/>
  <c r="AB3256" i="3"/>
  <c r="AC3161" i="3"/>
  <c r="AB3161" i="3"/>
  <c r="AB3132" i="3"/>
  <c r="AC3132" i="3"/>
  <c r="AB2754" i="3"/>
  <c r="AC2754" i="3"/>
  <c r="W3107" i="3"/>
  <c r="V3107" i="3"/>
  <c r="V2195" i="3"/>
  <c r="W2195" i="3"/>
  <c r="AC2932" i="3"/>
  <c r="AB2932" i="3"/>
  <c r="AC2673" i="3"/>
  <c r="AB2673" i="3"/>
  <c r="AC2830" i="3"/>
  <c r="AB2830" i="3"/>
  <c r="AB2631" i="3"/>
  <c r="AC2631" i="3"/>
  <c r="W2955" i="3"/>
  <c r="V2955" i="3"/>
  <c r="V3152" i="3"/>
  <c r="W3152" i="3"/>
  <c r="AB2887" i="3"/>
  <c r="AC2887" i="3"/>
  <c r="W2629" i="3"/>
  <c r="V2629" i="3"/>
  <c r="AC3151" i="3"/>
  <c r="AB3151" i="3"/>
  <c r="V2819" i="3"/>
  <c r="W2819" i="3"/>
  <c r="AC2567" i="3"/>
  <c r="AB2567" i="3"/>
  <c r="AC2827" i="3"/>
  <c r="AB2827" i="3"/>
  <c r="W2551" i="3"/>
  <c r="V2551" i="3"/>
  <c r="V2568" i="3"/>
  <c r="W2568" i="3"/>
  <c r="W3243" i="3"/>
  <c r="V3243" i="3"/>
  <c r="AC2568" i="3"/>
  <c r="AB2568" i="3"/>
  <c r="AB3074" i="3"/>
  <c r="AC3074" i="3"/>
  <c r="AC3287" i="3"/>
  <c r="AB3287" i="3"/>
  <c r="AC2540" i="3"/>
  <c r="AB2540" i="3"/>
  <c r="AC2658" i="3"/>
  <c r="AB2658" i="3"/>
  <c r="V2622" i="3"/>
  <c r="W2622" i="3"/>
  <c r="AB3175" i="3"/>
  <c r="AC3175" i="3"/>
  <c r="AC3103" i="3"/>
  <c r="AB3103" i="3"/>
  <c r="W3272" i="3"/>
  <c r="V3272" i="3"/>
  <c r="AB3191" i="3"/>
  <c r="AC3191" i="3"/>
  <c r="AB3097" i="3"/>
  <c r="AC3097" i="3"/>
  <c r="AB2917" i="3"/>
  <c r="AC2917" i="3"/>
  <c r="V3206" i="3"/>
  <c r="W3206" i="3"/>
  <c r="AB2140" i="3"/>
  <c r="AC2140" i="3"/>
  <c r="V3113" i="3"/>
  <c r="W3113" i="3"/>
  <c r="W2218" i="3"/>
  <c r="V2218" i="3"/>
  <c r="V2815" i="3"/>
  <c r="W2815" i="3"/>
  <c r="AC3260" i="3"/>
  <c r="AB3260" i="3"/>
  <c r="W3142" i="3"/>
  <c r="V3142" i="3"/>
  <c r="AC3331" i="3"/>
  <c r="AB3331" i="3"/>
  <c r="V3029" i="3"/>
  <c r="W3029" i="3"/>
  <c r="AB2346" i="3"/>
  <c r="AC2346" i="3"/>
  <c r="W2617" i="3"/>
  <c r="V2617" i="3"/>
  <c r="W3295" i="3"/>
  <c r="V3295" i="3"/>
  <c r="W3114" i="3"/>
  <c r="V3114" i="3"/>
  <c r="V3078" i="3"/>
  <c r="W3078" i="3"/>
  <c r="AB3251" i="3"/>
  <c r="AC3251" i="3"/>
  <c r="V2767" i="3"/>
  <c r="W2767" i="3"/>
  <c r="AC2988" i="3"/>
  <c r="AB2988" i="3"/>
  <c r="W2984" i="3"/>
  <c r="V2984" i="3"/>
  <c r="AC3257" i="3"/>
  <c r="AB3257" i="3"/>
  <c r="W3315" i="3"/>
  <c r="V3315" i="3"/>
  <c r="V3018" i="3"/>
  <c r="W3018" i="3"/>
  <c r="W2507" i="3"/>
  <c r="V2507" i="3"/>
  <c r="AB3145" i="3"/>
  <c r="AC3145" i="3"/>
  <c r="V2973" i="3"/>
  <c r="W2973" i="3"/>
  <c r="W3268" i="3"/>
  <c r="V3268" i="3"/>
  <c r="V3285" i="3"/>
  <c r="W3285" i="3"/>
  <c r="AB3329" i="3"/>
  <c r="AC3329" i="3"/>
  <c r="V2950" i="3"/>
  <c r="W2950" i="3"/>
  <c r="W2437" i="3"/>
  <c r="V2437" i="3"/>
  <c r="W3242" i="3"/>
  <c r="V3242" i="3"/>
  <c r="AC3037" i="3"/>
  <c r="AB3037" i="3"/>
  <c r="AC2532" i="3"/>
  <c r="AB2532" i="3"/>
  <c r="AB2975" i="3"/>
  <c r="AC2975" i="3"/>
  <c r="AC2560" i="3"/>
  <c r="AB2560" i="3"/>
  <c r="AB2679" i="3"/>
  <c r="AC2679" i="3"/>
  <c r="AC2869" i="3"/>
  <c r="AB2869" i="3"/>
  <c r="V3311" i="3"/>
  <c r="W3311" i="3"/>
  <c r="V3303" i="3"/>
  <c r="W3303" i="3"/>
  <c r="W3195" i="3"/>
  <c r="V3195" i="3"/>
  <c r="W2038" i="3"/>
  <c r="V2038" i="3"/>
  <c r="W2559" i="3"/>
  <c r="V2559" i="3"/>
  <c r="V2479" i="3"/>
  <c r="W2479" i="3"/>
  <c r="V3277" i="3"/>
  <c r="W3277" i="3"/>
  <c r="W3139" i="3"/>
  <c r="V3139" i="3"/>
  <c r="AC2552" i="3"/>
  <c r="AB2552" i="3"/>
  <c r="W2862" i="3"/>
  <c r="V2862" i="3"/>
  <c r="W2820" i="3"/>
  <c r="V2820" i="3"/>
  <c r="W3092" i="3"/>
  <c r="V3092" i="3"/>
  <c r="V3043" i="3"/>
  <c r="W3043" i="3"/>
  <c r="AC2815" i="3"/>
  <c r="AB2815" i="3"/>
  <c r="W2453" i="3"/>
  <c r="V2453" i="3"/>
  <c r="V3120" i="3"/>
  <c r="W3120" i="3"/>
  <c r="W2766" i="3"/>
  <c r="V2766" i="3"/>
  <c r="AC2934" i="3"/>
  <c r="AB2934" i="3"/>
  <c r="V3007" i="3"/>
  <c r="W3007" i="3"/>
  <c r="AC3158" i="3"/>
  <c r="AB3158" i="3"/>
  <c r="AC2922" i="3"/>
  <c r="AB2922" i="3"/>
  <c r="AB2918" i="3"/>
  <c r="AC2918" i="3"/>
  <c r="W2687" i="3"/>
  <c r="V2687" i="3"/>
  <c r="AB2578" i="3"/>
  <c r="AC2578" i="3"/>
  <c r="W2810" i="3"/>
  <c r="V2810" i="3"/>
  <c r="V2535" i="3"/>
  <c r="W2535" i="3"/>
  <c r="V2521" i="3"/>
  <c r="W2521" i="3"/>
  <c r="V3186" i="3"/>
  <c r="W3186" i="3"/>
  <c r="V2721" i="3"/>
  <c r="W2721" i="3"/>
  <c r="AB2680" i="3"/>
  <c r="AC2680" i="3"/>
  <c r="W2843" i="3"/>
  <c r="V2843" i="3"/>
  <c r="W2605" i="3"/>
  <c r="V2605" i="3"/>
  <c r="V3030" i="3"/>
  <c r="W3030" i="3"/>
  <c r="AB2691" i="3"/>
  <c r="AC2691" i="3"/>
  <c r="AC2182" i="3"/>
  <c r="AB2182" i="3"/>
  <c r="AB3120" i="3"/>
  <c r="AC3120" i="3"/>
  <c r="V3072" i="3"/>
  <c r="W3072" i="3"/>
  <c r="AC2644" i="3"/>
  <c r="AB2644" i="3"/>
  <c r="AC3270" i="3"/>
  <c r="AB3270" i="3"/>
  <c r="W2388" i="3"/>
  <c r="V2388" i="3"/>
  <c r="V2600" i="3"/>
  <c r="W2600" i="3"/>
  <c r="W3025" i="3"/>
  <c r="V3025" i="3"/>
  <c r="AC2897" i="3"/>
  <c r="AB2897" i="3"/>
  <c r="AB3265" i="3"/>
  <c r="AC3265" i="3"/>
  <c r="W3155" i="3"/>
  <c r="V3155" i="3"/>
  <c r="AB3220" i="3"/>
  <c r="AC3220" i="3"/>
  <c r="AC3248" i="3"/>
  <c r="AB3248" i="3"/>
  <c r="AB2487" i="3"/>
  <c r="AC2487" i="3"/>
  <c r="AB2207" i="3"/>
  <c r="AC2207" i="3"/>
  <c r="AC3177" i="3"/>
  <c r="AB3177" i="3"/>
  <c r="W2747" i="3"/>
  <c r="V2747" i="3"/>
  <c r="W3320" i="3"/>
  <c r="V3320" i="3"/>
  <c r="W3294" i="3"/>
  <c r="V3294" i="3"/>
  <c r="AC2807" i="3"/>
  <c r="AB2807" i="3"/>
  <c r="AC3079" i="3"/>
  <c r="AB3079" i="3"/>
  <c r="AC2625" i="3"/>
  <c r="AB2625" i="3"/>
  <c r="V3091" i="3"/>
  <c r="W3091" i="3"/>
  <c r="V3081" i="3"/>
  <c r="W3081" i="3"/>
  <c r="AB2319" i="3"/>
  <c r="AC2319" i="3"/>
  <c r="W3210" i="3"/>
  <c r="V3210" i="3"/>
  <c r="V3317" i="3"/>
  <c r="W3317" i="3"/>
  <c r="AB2463" i="3"/>
  <c r="AC2463" i="3"/>
  <c r="W3164" i="3"/>
  <c r="V3164" i="3"/>
  <c r="V3074" i="3"/>
  <c r="W3074" i="3"/>
  <c r="AC3327" i="3"/>
  <c r="AB3327" i="3"/>
  <c r="AB3197" i="3"/>
  <c r="AC3197" i="3"/>
  <c r="AC2752" i="3"/>
  <c r="AB2752" i="3"/>
  <c r="W2706" i="3"/>
  <c r="V2706" i="3"/>
  <c r="W3160" i="3"/>
  <c r="V3160" i="3"/>
  <c r="AB2838" i="3"/>
  <c r="AC2838" i="3"/>
  <c r="W3188" i="3"/>
  <c r="V3188" i="3"/>
  <c r="W3235" i="3"/>
  <c r="V3235" i="3"/>
  <c r="W3151" i="3"/>
  <c r="V3151" i="3"/>
  <c r="AC2212" i="3"/>
  <c r="AB2212" i="3"/>
  <c r="AB2538" i="3"/>
  <c r="AC2538" i="3"/>
  <c r="V3225" i="3"/>
  <c r="W3225" i="3"/>
  <c r="AC2810" i="3"/>
  <c r="AB2810" i="3"/>
  <c r="W3166" i="3"/>
  <c r="V3166" i="3"/>
  <c r="AC3018" i="3"/>
  <c r="AB3018" i="3"/>
  <c r="V2964" i="3"/>
  <c r="W2964" i="3"/>
  <c r="AC3267" i="3"/>
  <c r="AB3267" i="3"/>
  <c r="V3077" i="3"/>
  <c r="W3077" i="3"/>
  <c r="V2897" i="3"/>
  <c r="W2897" i="3"/>
  <c r="V2538" i="3"/>
  <c r="W2538" i="3"/>
  <c r="AC3180" i="3"/>
  <c r="AB3180" i="3"/>
  <c r="V2460" i="3"/>
  <c r="W2460" i="3"/>
  <c r="V3232" i="3"/>
  <c r="W3232" i="3"/>
  <c r="AB2721" i="3"/>
  <c r="AC2721" i="3"/>
  <c r="AC3313" i="3"/>
  <c r="AB3313" i="3"/>
  <c r="V2788" i="3"/>
  <c r="W2788" i="3"/>
  <c r="AC2270" i="3"/>
  <c r="AB2270" i="3"/>
  <c r="AB3322" i="3"/>
  <c r="AC3322" i="3"/>
  <c r="W2505" i="3"/>
  <c r="V2505" i="3"/>
  <c r="V3023" i="3"/>
  <c r="W3023" i="3"/>
  <c r="AC2693" i="3"/>
  <c r="AB2693" i="3"/>
  <c r="AC2509" i="3"/>
  <c r="AB2509" i="3"/>
  <c r="AB2447" i="3"/>
  <c r="AC2447" i="3"/>
  <c r="AB2621" i="3"/>
  <c r="AC2621" i="3"/>
  <c r="AB3301" i="3"/>
  <c r="AC3301" i="3"/>
  <c r="V3189" i="3"/>
  <c r="W3189" i="3"/>
  <c r="AB2333" i="3"/>
  <c r="AC2333" i="3"/>
  <c r="V2743" i="3"/>
  <c r="W2743" i="3"/>
  <c r="V2286" i="3"/>
  <c r="W2286" i="3"/>
  <c r="AB3082" i="3"/>
  <c r="AC3082" i="3"/>
  <c r="AB2814" i="3"/>
  <c r="AC2814" i="3"/>
  <c r="V2589" i="3"/>
  <c r="W2589" i="3"/>
  <c r="AB2386" i="3"/>
  <c r="AC2386" i="3"/>
  <c r="AC2613" i="3"/>
  <c r="AB2613" i="3"/>
  <c r="V3126" i="3"/>
  <c r="W3126" i="3"/>
  <c r="AC3255" i="3"/>
  <c r="AB3255" i="3"/>
  <c r="AB3015" i="3"/>
  <c r="AC3015" i="3"/>
  <c r="W2110" i="3"/>
  <c r="V2110" i="3"/>
  <c r="V3050" i="3"/>
  <c r="W3050" i="3"/>
  <c r="AC2598" i="3"/>
  <c r="AB2598" i="3"/>
  <c r="V3187" i="3"/>
  <c r="W3187" i="3"/>
  <c r="AB2813" i="3"/>
  <c r="AC2813" i="3"/>
  <c r="W2742" i="3"/>
  <c r="V2742" i="3"/>
  <c r="W2604" i="3"/>
  <c r="V2604" i="3"/>
  <c r="AB2818" i="3"/>
  <c r="AC2818" i="3"/>
  <c r="W2877" i="3"/>
  <c r="V2877" i="3"/>
  <c r="W2720" i="3"/>
  <c r="V2720" i="3"/>
  <c r="AB3019" i="3"/>
  <c r="AC3019" i="3"/>
  <c r="AC2923" i="3"/>
  <c r="AB2923" i="3"/>
  <c r="V2901" i="3"/>
  <c r="W2901" i="3"/>
  <c r="Q3333" i="3"/>
  <c r="Q3336" i="3"/>
  <c r="Q3335" i="3"/>
  <c r="AB2570" i="3"/>
  <c r="AC2570" i="3"/>
  <c r="U3333" i="3" l="1"/>
  <c r="U3336" i="3"/>
  <c r="U3334" i="3"/>
  <c r="U3335" i="3"/>
</calcChain>
</file>

<file path=xl/sharedStrings.xml><?xml version="1.0" encoding="utf-8"?>
<sst xmlns="http://schemas.openxmlformats.org/spreadsheetml/2006/main" count="40071" uniqueCount="11821">
  <si>
    <t>ts_code</t>
  </si>
  <si>
    <t>symbol</t>
  </si>
  <si>
    <t>name</t>
  </si>
  <si>
    <t>area</t>
  </si>
  <si>
    <t>000001.SZ</t>
  </si>
  <si>
    <t>000001</t>
  </si>
  <si>
    <t>平安银行</t>
  </si>
  <si>
    <t>深圳</t>
  </si>
  <si>
    <t>银行</t>
  </si>
  <si>
    <t>19910403</t>
  </si>
  <si>
    <t>000002.SZ</t>
  </si>
  <si>
    <t>000002</t>
  </si>
  <si>
    <t>万科A</t>
  </si>
  <si>
    <t>19910129</t>
  </si>
  <si>
    <t>000004.SZ</t>
  </si>
  <si>
    <t>000004</t>
  </si>
  <si>
    <t>国华网安</t>
  </si>
  <si>
    <t>19910114</t>
  </si>
  <si>
    <t>000005.SZ</t>
  </si>
  <si>
    <t>000005</t>
  </si>
  <si>
    <t>ST星源</t>
  </si>
  <si>
    <t>19901210</t>
  </si>
  <si>
    <t>000006.SZ</t>
  </si>
  <si>
    <t>000006</t>
  </si>
  <si>
    <t>深振业A</t>
  </si>
  <si>
    <t>19920427</t>
  </si>
  <si>
    <t>000007.SZ</t>
  </si>
  <si>
    <t>000007</t>
  </si>
  <si>
    <t>*ST全新</t>
  </si>
  <si>
    <t>19920413</t>
  </si>
  <si>
    <t>000008.SZ</t>
  </si>
  <si>
    <t>000008</t>
  </si>
  <si>
    <t>神州高铁</t>
  </si>
  <si>
    <t>北京</t>
  </si>
  <si>
    <t>19920507</t>
  </si>
  <si>
    <t>000009.SZ</t>
  </si>
  <si>
    <t>000009</t>
  </si>
  <si>
    <t>中国宝安</t>
  </si>
  <si>
    <t>19910625</t>
  </si>
  <si>
    <t>000010.SZ</t>
  </si>
  <si>
    <t>000010</t>
  </si>
  <si>
    <t>美丽生态</t>
  </si>
  <si>
    <t>19951027</t>
  </si>
  <si>
    <t>000011.SZ</t>
  </si>
  <si>
    <t>000011</t>
  </si>
  <si>
    <t>深物业A</t>
  </si>
  <si>
    <t>19920330</t>
  </si>
  <si>
    <t>000012.SZ</t>
  </si>
  <si>
    <t>000012</t>
  </si>
  <si>
    <t>南玻A</t>
  </si>
  <si>
    <t>19920228</t>
  </si>
  <si>
    <t>000014.SZ</t>
  </si>
  <si>
    <t>000014</t>
  </si>
  <si>
    <t>沙河股份</t>
  </si>
  <si>
    <t>19920602</t>
  </si>
  <si>
    <t>000016.SZ</t>
  </si>
  <si>
    <t>000016</t>
  </si>
  <si>
    <t>深康佳A</t>
  </si>
  <si>
    <t>家用电器</t>
  </si>
  <si>
    <t>19920327</t>
  </si>
  <si>
    <t>000017.SZ</t>
  </si>
  <si>
    <t>000017</t>
  </si>
  <si>
    <t>深中华A</t>
  </si>
  <si>
    <t>19920331</t>
  </si>
  <si>
    <t>000019.SZ</t>
  </si>
  <si>
    <t>000019</t>
  </si>
  <si>
    <t>深粮控股</t>
  </si>
  <si>
    <t>19921012</t>
  </si>
  <si>
    <t>000020.SZ</t>
  </si>
  <si>
    <t>000020</t>
  </si>
  <si>
    <t>深华发A</t>
  </si>
  <si>
    <t>19920428</t>
  </si>
  <si>
    <t>000021.SZ</t>
  </si>
  <si>
    <t>000021</t>
  </si>
  <si>
    <t>深科技</t>
  </si>
  <si>
    <t>19940202</t>
  </si>
  <si>
    <t>000023.SZ</t>
  </si>
  <si>
    <t>000023</t>
  </si>
  <si>
    <t>ST深天</t>
  </si>
  <si>
    <t>19930429</t>
  </si>
  <si>
    <t>000025.SZ</t>
  </si>
  <si>
    <t>000025</t>
  </si>
  <si>
    <t>特力A</t>
  </si>
  <si>
    <t>19930621</t>
  </si>
  <si>
    <t>000026.SZ</t>
  </si>
  <si>
    <t>000026</t>
  </si>
  <si>
    <t>飞亚达</t>
  </si>
  <si>
    <t>19930603</t>
  </si>
  <si>
    <t>000027.SZ</t>
  </si>
  <si>
    <t>000027</t>
  </si>
  <si>
    <t>深圳能源</t>
  </si>
  <si>
    <t>19930903</t>
  </si>
  <si>
    <t>000028.SZ</t>
  </si>
  <si>
    <t>000028</t>
  </si>
  <si>
    <t>国药一致</t>
  </si>
  <si>
    <t>19930809</t>
  </si>
  <si>
    <t>000029.SZ</t>
  </si>
  <si>
    <t>000029</t>
  </si>
  <si>
    <t>深深房A</t>
  </si>
  <si>
    <t>19930915</t>
  </si>
  <si>
    <t>000030.SZ</t>
  </si>
  <si>
    <t>000030</t>
  </si>
  <si>
    <t>富奥股份</t>
  </si>
  <si>
    <t>吉林</t>
  </si>
  <si>
    <t>19930929</t>
  </si>
  <si>
    <t>000031.SZ</t>
  </si>
  <si>
    <t>000031</t>
  </si>
  <si>
    <t>大悦城</t>
  </si>
  <si>
    <t>19931008</t>
  </si>
  <si>
    <t>000032.SZ</t>
  </si>
  <si>
    <t>000032</t>
  </si>
  <si>
    <t>深桑达A</t>
  </si>
  <si>
    <t>19931028</t>
  </si>
  <si>
    <t>000034.SZ</t>
  </si>
  <si>
    <t>000034</t>
  </si>
  <si>
    <t>神州数码</t>
  </si>
  <si>
    <t>19940509</t>
  </si>
  <si>
    <t>000035.SZ</t>
  </si>
  <si>
    <t>000035</t>
  </si>
  <si>
    <t>中国天楹</t>
  </si>
  <si>
    <t>江苏</t>
  </si>
  <si>
    <t>19940408</t>
  </si>
  <si>
    <t>000036.SZ</t>
  </si>
  <si>
    <t>000036</t>
  </si>
  <si>
    <t>华联控股</t>
  </si>
  <si>
    <t>19940617</t>
  </si>
  <si>
    <t>000037.SZ</t>
  </si>
  <si>
    <t>000037</t>
  </si>
  <si>
    <t>深南电A</t>
  </si>
  <si>
    <t>19940701</t>
  </si>
  <si>
    <t>000039.SZ</t>
  </si>
  <si>
    <t>000039</t>
  </si>
  <si>
    <t>中集集团</t>
  </si>
  <si>
    <t>000040.SZ</t>
  </si>
  <si>
    <t>000040</t>
  </si>
  <si>
    <t>东旭蓝天</t>
  </si>
  <si>
    <t>19940808</t>
  </si>
  <si>
    <t>000042.SZ</t>
  </si>
  <si>
    <t>000042</t>
  </si>
  <si>
    <t>中洲控股</t>
  </si>
  <si>
    <t>19940921</t>
  </si>
  <si>
    <t>000045.SZ</t>
  </si>
  <si>
    <t>000045</t>
  </si>
  <si>
    <t>深纺织A</t>
  </si>
  <si>
    <t>19940815</t>
  </si>
  <si>
    <t>000046.SZ</t>
  </si>
  <si>
    <t>000046</t>
  </si>
  <si>
    <t>*ST泛海</t>
  </si>
  <si>
    <t>19940912</t>
  </si>
  <si>
    <t>000048.SZ</t>
  </si>
  <si>
    <t>000048</t>
  </si>
  <si>
    <t>京基智农</t>
  </si>
  <si>
    <t>19941101</t>
  </si>
  <si>
    <t>000049.SZ</t>
  </si>
  <si>
    <t>000049</t>
  </si>
  <si>
    <t>德赛电池</t>
  </si>
  <si>
    <t>19950320</t>
  </si>
  <si>
    <t>000050.SZ</t>
  </si>
  <si>
    <t>000050</t>
  </si>
  <si>
    <t>深天马A</t>
  </si>
  <si>
    <t>19950315</t>
  </si>
  <si>
    <t>000055.SZ</t>
  </si>
  <si>
    <t>000055</t>
  </si>
  <si>
    <t>方大集团</t>
  </si>
  <si>
    <t>19960415</t>
  </si>
  <si>
    <t>000056.SZ</t>
  </si>
  <si>
    <t>000056</t>
  </si>
  <si>
    <t>皇庭国际</t>
  </si>
  <si>
    <t>19960708</t>
  </si>
  <si>
    <t>000058.SZ</t>
  </si>
  <si>
    <t>000058</t>
  </si>
  <si>
    <t>深赛格</t>
  </si>
  <si>
    <t>19961226</t>
  </si>
  <si>
    <t>000059.SZ</t>
  </si>
  <si>
    <t>000059</t>
  </si>
  <si>
    <t>华锦股份</t>
  </si>
  <si>
    <t>辽宁</t>
  </si>
  <si>
    <t>19970130</t>
  </si>
  <si>
    <t>000060.SZ</t>
  </si>
  <si>
    <t>000060</t>
  </si>
  <si>
    <t>中金岭南</t>
  </si>
  <si>
    <t>19970123</t>
  </si>
  <si>
    <t>000061.SZ</t>
  </si>
  <si>
    <t>000061</t>
  </si>
  <si>
    <t>农产品</t>
  </si>
  <si>
    <t>19970110</t>
  </si>
  <si>
    <t>000062.SZ</t>
  </si>
  <si>
    <t>000062</t>
  </si>
  <si>
    <t>深圳华强</t>
  </si>
  <si>
    <t>000063.SZ</t>
  </si>
  <si>
    <t>000063</t>
  </si>
  <si>
    <t>中兴通讯</t>
  </si>
  <si>
    <t>19971118</t>
  </si>
  <si>
    <t>000065.SZ</t>
  </si>
  <si>
    <t>000065</t>
  </si>
  <si>
    <t>北方国际</t>
  </si>
  <si>
    <t>19980605</t>
  </si>
  <si>
    <t>000066.SZ</t>
  </si>
  <si>
    <t>000066</t>
  </si>
  <si>
    <t>中国长城</t>
  </si>
  <si>
    <t>19970626</t>
  </si>
  <si>
    <t>000068.SZ</t>
  </si>
  <si>
    <t>000068</t>
  </si>
  <si>
    <t>华控赛格</t>
  </si>
  <si>
    <t>19970611</t>
  </si>
  <si>
    <t>000069.SZ</t>
  </si>
  <si>
    <t>000069</t>
  </si>
  <si>
    <t>华侨城A</t>
  </si>
  <si>
    <t>19970910</t>
  </si>
  <si>
    <t>000070.SZ</t>
  </si>
  <si>
    <t>000070</t>
  </si>
  <si>
    <t>特发信息</t>
  </si>
  <si>
    <t>20000511</t>
  </si>
  <si>
    <t>000078.SZ</t>
  </si>
  <si>
    <t>000078</t>
  </si>
  <si>
    <t>海王生物</t>
  </si>
  <si>
    <t>19981218</t>
  </si>
  <si>
    <t>000088.SZ</t>
  </si>
  <si>
    <t>000088</t>
  </si>
  <si>
    <t>盐田港</t>
  </si>
  <si>
    <t>19970728</t>
  </si>
  <si>
    <t>000089.SZ</t>
  </si>
  <si>
    <t>000089</t>
  </si>
  <si>
    <t>深圳机场</t>
  </si>
  <si>
    <t>19980420</t>
  </si>
  <si>
    <t>000090.SZ</t>
  </si>
  <si>
    <t>000090</t>
  </si>
  <si>
    <t>天健集团</t>
  </si>
  <si>
    <t>19990721</t>
  </si>
  <si>
    <t>000096.SZ</t>
  </si>
  <si>
    <t>000096</t>
  </si>
  <si>
    <t>广聚能源</t>
  </si>
  <si>
    <t>20000724</t>
  </si>
  <si>
    <t>000099.SZ</t>
  </si>
  <si>
    <t>000099</t>
  </si>
  <si>
    <t>中信海直</t>
  </si>
  <si>
    <t>20000731</t>
  </si>
  <si>
    <t>000100.SZ</t>
  </si>
  <si>
    <t>000100</t>
  </si>
  <si>
    <t>TCL科技</t>
  </si>
  <si>
    <t>广东</t>
  </si>
  <si>
    <t>20040130</t>
  </si>
  <si>
    <t>000151.SZ</t>
  </si>
  <si>
    <t>000151</t>
  </si>
  <si>
    <t>中成股份</t>
  </si>
  <si>
    <t>20000906</t>
  </si>
  <si>
    <t>000153.SZ</t>
  </si>
  <si>
    <t>000153</t>
  </si>
  <si>
    <t>丰原药业</t>
  </si>
  <si>
    <t>安徽</t>
  </si>
  <si>
    <t>20000920</t>
  </si>
  <si>
    <t>000155.SZ</t>
  </si>
  <si>
    <t>000155</t>
  </si>
  <si>
    <t>川能动力</t>
  </si>
  <si>
    <t>四川</t>
  </si>
  <si>
    <t>20000926</t>
  </si>
  <si>
    <t>000156.SZ</t>
  </si>
  <si>
    <t>000156</t>
  </si>
  <si>
    <t>华数传媒</t>
  </si>
  <si>
    <t>浙江</t>
  </si>
  <si>
    <t>000157.SZ</t>
  </si>
  <si>
    <t>000157</t>
  </si>
  <si>
    <t>中联重科</t>
  </si>
  <si>
    <t>湖南</t>
  </si>
  <si>
    <t>20001012</t>
  </si>
  <si>
    <t>000158.SZ</t>
  </si>
  <si>
    <t>000158</t>
  </si>
  <si>
    <t>常山北明</t>
  </si>
  <si>
    <t>河北</t>
  </si>
  <si>
    <t>000159.SZ</t>
  </si>
  <si>
    <t>000159</t>
  </si>
  <si>
    <t>国际实业</t>
  </si>
  <si>
    <t>新疆</t>
  </si>
  <si>
    <t>000166.SZ</t>
  </si>
  <si>
    <t>000166</t>
  </si>
  <si>
    <t>申万宏源</t>
  </si>
  <si>
    <t>20150126</t>
  </si>
  <si>
    <t>000301.SZ</t>
  </si>
  <si>
    <t>000301</t>
  </si>
  <si>
    <t>东方盛虹</t>
  </si>
  <si>
    <t>20000529</t>
  </si>
  <si>
    <t>000333.SZ</t>
  </si>
  <si>
    <t>000333</t>
  </si>
  <si>
    <t>美的集团</t>
  </si>
  <si>
    <t>20130918</t>
  </si>
  <si>
    <t>000338.SZ</t>
  </si>
  <si>
    <t>000338</t>
  </si>
  <si>
    <t>潍柴动力</t>
  </si>
  <si>
    <t>山东</t>
  </si>
  <si>
    <t>20070430</t>
  </si>
  <si>
    <t>000400.SZ</t>
  </si>
  <si>
    <t>000400</t>
  </si>
  <si>
    <t>许继电气</t>
  </si>
  <si>
    <t>河南</t>
  </si>
  <si>
    <t>19970418</t>
  </si>
  <si>
    <t>000401.SZ</t>
  </si>
  <si>
    <t>000401</t>
  </si>
  <si>
    <t>冀东水泥</t>
  </si>
  <si>
    <t>19960614</t>
  </si>
  <si>
    <t>000402.SZ</t>
  </si>
  <si>
    <t>000402</t>
  </si>
  <si>
    <t>金融街</t>
  </si>
  <si>
    <t>19960626</t>
  </si>
  <si>
    <t>000403.SZ</t>
  </si>
  <si>
    <t>000403</t>
  </si>
  <si>
    <t>派林生物</t>
  </si>
  <si>
    <t>山西</t>
  </si>
  <si>
    <t>19960628</t>
  </si>
  <si>
    <t>000404.SZ</t>
  </si>
  <si>
    <t>000404</t>
  </si>
  <si>
    <t>长虹华意</t>
  </si>
  <si>
    <t>江西</t>
  </si>
  <si>
    <t>19960619</t>
  </si>
  <si>
    <t>000407.SZ</t>
  </si>
  <si>
    <t>000407</t>
  </si>
  <si>
    <t>胜利股份</t>
  </si>
  <si>
    <t>19960703</t>
  </si>
  <si>
    <t>000408.SZ</t>
  </si>
  <si>
    <t>000408</t>
  </si>
  <si>
    <t>藏格矿业</t>
  </si>
  <si>
    <t>青海</t>
  </si>
  <si>
    <t>000409.SZ</t>
  </si>
  <si>
    <t>000409</t>
  </si>
  <si>
    <t>云鼎科技</t>
  </si>
  <si>
    <t>19960627</t>
  </si>
  <si>
    <t>000410.SZ</t>
  </si>
  <si>
    <t>000410</t>
  </si>
  <si>
    <t>沈阳机床</t>
  </si>
  <si>
    <t>19960718</t>
  </si>
  <si>
    <t>000411.SZ</t>
  </si>
  <si>
    <t>000411</t>
  </si>
  <si>
    <t>英特集团</t>
  </si>
  <si>
    <t>19960716</t>
  </si>
  <si>
    <t>000413.SZ</t>
  </si>
  <si>
    <t>000413</t>
  </si>
  <si>
    <t>东旭光电</t>
  </si>
  <si>
    <t>19960925</t>
  </si>
  <si>
    <t>000415.SZ</t>
  </si>
  <si>
    <t>000415</t>
  </si>
  <si>
    <t>渤海租赁</t>
  </si>
  <si>
    <t>000416.SZ</t>
  </si>
  <si>
    <t>000416</t>
  </si>
  <si>
    <t>*ST民控</t>
  </si>
  <si>
    <t>19960719</t>
  </si>
  <si>
    <t>000417.SZ</t>
  </si>
  <si>
    <t>000417</t>
  </si>
  <si>
    <t>合肥百货</t>
  </si>
  <si>
    <t>19960812</t>
  </si>
  <si>
    <t>000419.SZ</t>
  </si>
  <si>
    <t>000419</t>
  </si>
  <si>
    <t>通程控股</t>
  </si>
  <si>
    <t>19960816</t>
  </si>
  <si>
    <t>000420.SZ</t>
  </si>
  <si>
    <t>000420</t>
  </si>
  <si>
    <t>吉林化纤</t>
  </si>
  <si>
    <t>19960802</t>
  </si>
  <si>
    <t>000421.SZ</t>
  </si>
  <si>
    <t>000421</t>
  </si>
  <si>
    <t>南京公用</t>
  </si>
  <si>
    <t>19960806</t>
  </si>
  <si>
    <t>000422.SZ</t>
  </si>
  <si>
    <t>000422</t>
  </si>
  <si>
    <t>湖北宜化</t>
  </si>
  <si>
    <t>湖北</t>
  </si>
  <si>
    <t>19960815</t>
  </si>
  <si>
    <t>000423.SZ</t>
  </si>
  <si>
    <t>000423</t>
  </si>
  <si>
    <t>东阿阿胶</t>
  </si>
  <si>
    <t>19960729</t>
  </si>
  <si>
    <t>000425.SZ</t>
  </si>
  <si>
    <t>000425</t>
  </si>
  <si>
    <t>徐工机械</t>
  </si>
  <si>
    <t>19960828</t>
  </si>
  <si>
    <t>000426.SZ</t>
  </si>
  <si>
    <t>000426</t>
  </si>
  <si>
    <t>兴业银锡</t>
  </si>
  <si>
    <t>内蒙</t>
  </si>
  <si>
    <t>000428.SZ</t>
  </si>
  <si>
    <t>000428</t>
  </si>
  <si>
    <t>华天酒店</t>
  </si>
  <si>
    <t>19960808</t>
  </si>
  <si>
    <t>000429.SZ</t>
  </si>
  <si>
    <t>000429</t>
  </si>
  <si>
    <t>粤高速A</t>
  </si>
  <si>
    <t>19980220</t>
  </si>
  <si>
    <t>000430.SZ</t>
  </si>
  <si>
    <t>000430</t>
  </si>
  <si>
    <t>张家界</t>
  </si>
  <si>
    <t>19960829</t>
  </si>
  <si>
    <t>000488.SZ</t>
  </si>
  <si>
    <t>000488</t>
  </si>
  <si>
    <t>晨鸣纸业</t>
  </si>
  <si>
    <t>20001120</t>
  </si>
  <si>
    <t>000498.SZ</t>
  </si>
  <si>
    <t>000498</t>
  </si>
  <si>
    <t>山东路桥</t>
  </si>
  <si>
    <t>19970609</t>
  </si>
  <si>
    <t>000501.SZ</t>
  </si>
  <si>
    <t>000501</t>
  </si>
  <si>
    <t>武商集团</t>
  </si>
  <si>
    <t>19921120</t>
  </si>
  <si>
    <t>000503.SZ</t>
  </si>
  <si>
    <t>000503</t>
  </si>
  <si>
    <t>国新健康</t>
  </si>
  <si>
    <t>19921130</t>
  </si>
  <si>
    <t>000504.SZ</t>
  </si>
  <si>
    <t>000504</t>
  </si>
  <si>
    <t>南华生物</t>
  </si>
  <si>
    <t>19921208</t>
  </si>
  <si>
    <t>000505.SZ</t>
  </si>
  <si>
    <t>000505</t>
  </si>
  <si>
    <t>京粮控股</t>
  </si>
  <si>
    <t>海南</t>
  </si>
  <si>
    <t>19921221</t>
  </si>
  <si>
    <t>000506.SZ</t>
  </si>
  <si>
    <t>000506</t>
  </si>
  <si>
    <t>中润资源</t>
  </si>
  <si>
    <t>19930312</t>
  </si>
  <si>
    <t>000507.SZ</t>
  </si>
  <si>
    <t>000507</t>
  </si>
  <si>
    <t>珠海港</t>
  </si>
  <si>
    <t>19930326</t>
  </si>
  <si>
    <t>000509.SZ</t>
  </si>
  <si>
    <t>000509</t>
  </si>
  <si>
    <t>华塑控股</t>
  </si>
  <si>
    <t>19930507</t>
  </si>
  <si>
    <t>000510.SZ</t>
  </si>
  <si>
    <t>000510</t>
  </si>
  <si>
    <t>新金路</t>
  </si>
  <si>
    <t>000513.SZ</t>
  </si>
  <si>
    <t>000513</t>
  </si>
  <si>
    <t>丽珠集团</t>
  </si>
  <si>
    <t>000514.SZ</t>
  </si>
  <si>
    <t>000514</t>
  </si>
  <si>
    <t>渝开发</t>
  </si>
  <si>
    <t>重庆</t>
  </si>
  <si>
    <t>19930712</t>
  </si>
  <si>
    <t>000516.SZ</t>
  </si>
  <si>
    <t>000516</t>
  </si>
  <si>
    <t>国际医学</t>
  </si>
  <si>
    <t>陕西</t>
  </si>
  <si>
    <t>000517.SZ</t>
  </si>
  <si>
    <t>000517</t>
  </si>
  <si>
    <t>荣安地产</t>
  </si>
  <si>
    <t>19930806</t>
  </si>
  <si>
    <t>000518.SZ</t>
  </si>
  <si>
    <t>000518</t>
  </si>
  <si>
    <t>四环生物</t>
  </si>
  <si>
    <t>19930908</t>
  </si>
  <si>
    <t>000519.SZ</t>
  </si>
  <si>
    <t>000519</t>
  </si>
  <si>
    <t>中兵红箭</t>
  </si>
  <si>
    <t>000520.SZ</t>
  </si>
  <si>
    <t>000520</t>
  </si>
  <si>
    <t>凤凰航运</t>
  </si>
  <si>
    <t>19931025</t>
  </si>
  <si>
    <t>000521.SZ</t>
  </si>
  <si>
    <t>000521</t>
  </si>
  <si>
    <t>长虹美菱</t>
  </si>
  <si>
    <t>19931018</t>
  </si>
  <si>
    <t>000523.SZ</t>
  </si>
  <si>
    <t>000523</t>
  </si>
  <si>
    <t>广州浪奇</t>
  </si>
  <si>
    <t>19931108</t>
  </si>
  <si>
    <t>000524.SZ</t>
  </si>
  <si>
    <t>000524</t>
  </si>
  <si>
    <t>岭南控股</t>
  </si>
  <si>
    <t>19931118</t>
  </si>
  <si>
    <t>000525.SZ</t>
  </si>
  <si>
    <t>000525</t>
  </si>
  <si>
    <t>ST红太阳</t>
  </si>
  <si>
    <t>000526.SZ</t>
  </si>
  <si>
    <t>000526</t>
  </si>
  <si>
    <t>学大教育</t>
  </si>
  <si>
    <t>福建</t>
  </si>
  <si>
    <t>19931101</t>
  </si>
  <si>
    <t>000528.SZ</t>
  </si>
  <si>
    <t>000528</t>
  </si>
  <si>
    <t>柳工</t>
  </si>
  <si>
    <t>广西</t>
  </si>
  <si>
    <t>000529.SZ</t>
  </si>
  <si>
    <t>000529</t>
  </si>
  <si>
    <t>广弘控股</t>
  </si>
  <si>
    <t>000530.SZ</t>
  </si>
  <si>
    <t>000530</t>
  </si>
  <si>
    <t>冰山冷热</t>
  </si>
  <si>
    <t>19931208</t>
  </si>
  <si>
    <t>000531.SZ</t>
  </si>
  <si>
    <t>000531</t>
  </si>
  <si>
    <t>穗恒运A</t>
  </si>
  <si>
    <t>19940106</t>
  </si>
  <si>
    <t>000532.SZ</t>
  </si>
  <si>
    <t>000532</t>
  </si>
  <si>
    <t>华金资本</t>
  </si>
  <si>
    <t>19940103</t>
  </si>
  <si>
    <t>000533.SZ</t>
  </si>
  <si>
    <t>000533</t>
  </si>
  <si>
    <t>顺钠股份</t>
  </si>
  <si>
    <t>000534.SZ</t>
  </si>
  <si>
    <t>000534</t>
  </si>
  <si>
    <t>万泽股份</t>
  </si>
  <si>
    <t>19940110</t>
  </si>
  <si>
    <t>000536.SZ</t>
  </si>
  <si>
    <t>000536</t>
  </si>
  <si>
    <t>华映科技</t>
  </si>
  <si>
    <t>19931126</t>
  </si>
  <si>
    <t>000537.SZ</t>
  </si>
  <si>
    <t>000537</t>
  </si>
  <si>
    <t>广宇发展</t>
  </si>
  <si>
    <t>天津</t>
  </si>
  <si>
    <t>19931210</t>
  </si>
  <si>
    <t>000538.SZ</t>
  </si>
  <si>
    <t>000538</t>
  </si>
  <si>
    <t>云南白药</t>
  </si>
  <si>
    <t>云南</t>
  </si>
  <si>
    <t>19931215</t>
  </si>
  <si>
    <t>000539.SZ</t>
  </si>
  <si>
    <t>000539</t>
  </si>
  <si>
    <t>粤电力A</t>
  </si>
  <si>
    <t>000541.SZ</t>
  </si>
  <si>
    <t>000541</t>
  </si>
  <si>
    <t>佛山照明</t>
  </si>
  <si>
    <t>19931123</t>
  </si>
  <si>
    <t>000543.SZ</t>
  </si>
  <si>
    <t>000543</t>
  </si>
  <si>
    <t>皖能电力</t>
  </si>
  <si>
    <t>19931220</t>
  </si>
  <si>
    <t>000544.SZ</t>
  </si>
  <si>
    <t>000544</t>
  </si>
  <si>
    <t>中原环保</t>
  </si>
  <si>
    <t>000545.SZ</t>
  </si>
  <si>
    <t>000545</t>
  </si>
  <si>
    <t>金浦钛业</t>
  </si>
  <si>
    <t>000546.SZ</t>
  </si>
  <si>
    <t>000546</t>
  </si>
  <si>
    <t>金圆股份</t>
  </si>
  <si>
    <t>000547.SZ</t>
  </si>
  <si>
    <t>000547</t>
  </si>
  <si>
    <t>航天发展</t>
  </si>
  <si>
    <t>19931130</t>
  </si>
  <si>
    <t>000548.SZ</t>
  </si>
  <si>
    <t>000548</t>
  </si>
  <si>
    <t>湖南投资</t>
  </si>
  <si>
    <t>000550.SZ</t>
  </si>
  <si>
    <t>000550</t>
  </si>
  <si>
    <t>江铃汽车</t>
  </si>
  <si>
    <t>19931201</t>
  </si>
  <si>
    <t>000551.SZ</t>
  </si>
  <si>
    <t>000551</t>
  </si>
  <si>
    <t>创元科技</t>
  </si>
  <si>
    <t>000552.SZ</t>
  </si>
  <si>
    <t>000552</t>
  </si>
  <si>
    <t>甘肃能化</t>
  </si>
  <si>
    <t>甘肃</t>
  </si>
  <si>
    <t>000553.SZ</t>
  </si>
  <si>
    <t>000553</t>
  </si>
  <si>
    <t>安道麦A</t>
  </si>
  <si>
    <t>19931203</t>
  </si>
  <si>
    <t>000554.SZ</t>
  </si>
  <si>
    <t>000554</t>
  </si>
  <si>
    <t>泰山石油</t>
  </si>
  <si>
    <t>000555.SZ</t>
  </si>
  <si>
    <t>000555</t>
  </si>
  <si>
    <t>神州信息</t>
  </si>
  <si>
    <t>000557.SZ</t>
  </si>
  <si>
    <t>000557</t>
  </si>
  <si>
    <t>西部创业</t>
  </si>
  <si>
    <t>宁夏</t>
  </si>
  <si>
    <t>000558.SZ</t>
  </si>
  <si>
    <t>000558</t>
  </si>
  <si>
    <t>莱茵体育</t>
  </si>
  <si>
    <t>000559.SZ</t>
  </si>
  <si>
    <t>000559</t>
  </si>
  <si>
    <t>万向钱潮</t>
  </si>
  <si>
    <t>000560.SZ</t>
  </si>
  <si>
    <t>000560</t>
  </si>
  <si>
    <t>我爱我家</t>
  </si>
  <si>
    <t>000561.SZ</t>
  </si>
  <si>
    <t>000561</t>
  </si>
  <si>
    <t>烽火电子</t>
  </si>
  <si>
    <t>000563.SZ</t>
  </si>
  <si>
    <t>000563</t>
  </si>
  <si>
    <t>陕国投A</t>
  </si>
  <si>
    <t>000564.SZ</t>
  </si>
  <si>
    <t>000564</t>
  </si>
  <si>
    <t>ST大集</t>
  </si>
  <si>
    <t>000565.SZ</t>
  </si>
  <si>
    <t>000565</t>
  </si>
  <si>
    <t>渝三峡A</t>
  </si>
  <si>
    <t>000566.SZ</t>
  </si>
  <si>
    <t>000566</t>
  </si>
  <si>
    <t>海南海药</t>
  </si>
  <si>
    <t>19940525</t>
  </si>
  <si>
    <t>000567.SZ</t>
  </si>
  <si>
    <t>000567</t>
  </si>
  <si>
    <t>海德股份</t>
  </si>
  <si>
    <t>000568.SZ</t>
  </si>
  <si>
    <t>000568</t>
  </si>
  <si>
    <t>泸州老窖</t>
  </si>
  <si>
    <t>000570.SZ</t>
  </si>
  <si>
    <t>000570</t>
  </si>
  <si>
    <t>苏常柴A</t>
  </si>
  <si>
    <t>000571.SZ</t>
  </si>
  <si>
    <t>000571</t>
  </si>
  <si>
    <t>新大洲A</t>
  </si>
  <si>
    <t>000572.SZ</t>
  </si>
  <si>
    <t>000572</t>
  </si>
  <si>
    <t>海马汽车</t>
  </si>
  <si>
    <t>000573.SZ</t>
  </si>
  <si>
    <t>000573</t>
  </si>
  <si>
    <t>粤宏远A</t>
  </si>
  <si>
    <t>000576.SZ</t>
  </si>
  <si>
    <t>000576</t>
  </si>
  <si>
    <t>甘化科工</t>
  </si>
  <si>
    <t>19940907</t>
  </si>
  <si>
    <t>000581.SZ</t>
  </si>
  <si>
    <t>000581</t>
  </si>
  <si>
    <t>威孚高科</t>
  </si>
  <si>
    <t>19980924</t>
  </si>
  <si>
    <t>000582.SZ</t>
  </si>
  <si>
    <t>000582</t>
  </si>
  <si>
    <t>北部湾港</t>
  </si>
  <si>
    <t>19951102</t>
  </si>
  <si>
    <t>000584.SZ</t>
  </si>
  <si>
    <t>000584</t>
  </si>
  <si>
    <t>ST工智</t>
  </si>
  <si>
    <t>19951128</t>
  </si>
  <si>
    <t>000586.SZ</t>
  </si>
  <si>
    <t>000586</t>
  </si>
  <si>
    <t>汇源通信</t>
  </si>
  <si>
    <t>19951220</t>
  </si>
  <si>
    <t>000589.SZ</t>
  </si>
  <si>
    <t>000589</t>
  </si>
  <si>
    <t>贵州轮胎</t>
  </si>
  <si>
    <t>贵州</t>
  </si>
  <si>
    <t>19960308</t>
  </si>
  <si>
    <t>000590.SZ</t>
  </si>
  <si>
    <t>000590</t>
  </si>
  <si>
    <t>启迪药业</t>
  </si>
  <si>
    <t>19960119</t>
  </si>
  <si>
    <t>000591.SZ</t>
  </si>
  <si>
    <t>000591</t>
  </si>
  <si>
    <t>太阳能</t>
  </si>
  <si>
    <t>19960208</t>
  </si>
  <si>
    <t>000592.SZ</t>
  </si>
  <si>
    <t>000592</t>
  </si>
  <si>
    <t>平潭发展</t>
  </si>
  <si>
    <t>19960327</t>
  </si>
  <si>
    <t>000593.SZ</t>
  </si>
  <si>
    <t>000593</t>
  </si>
  <si>
    <t>德龙汇能</t>
  </si>
  <si>
    <t>19960312</t>
  </si>
  <si>
    <t>000595.SZ</t>
  </si>
  <si>
    <t>000595</t>
  </si>
  <si>
    <t>宝塔实业</t>
  </si>
  <si>
    <t>19960419</t>
  </si>
  <si>
    <t>000596.SZ</t>
  </si>
  <si>
    <t>000596</t>
  </si>
  <si>
    <t>古井贡酒</t>
  </si>
  <si>
    <t>19960927</t>
  </si>
  <si>
    <t>000597.SZ</t>
  </si>
  <si>
    <t>000597</t>
  </si>
  <si>
    <t>东北制药</t>
  </si>
  <si>
    <t>19960523</t>
  </si>
  <si>
    <t>000598.SZ</t>
  </si>
  <si>
    <t>000598</t>
  </si>
  <si>
    <t>兴蓉环境</t>
  </si>
  <si>
    <t>19960529</t>
  </si>
  <si>
    <t>000599.SZ</t>
  </si>
  <si>
    <t>000599</t>
  </si>
  <si>
    <t>青岛双星</t>
  </si>
  <si>
    <t>19960430</t>
  </si>
  <si>
    <t>000600.SZ</t>
  </si>
  <si>
    <t>000600</t>
  </si>
  <si>
    <t>建投能源</t>
  </si>
  <si>
    <t>19960606</t>
  </si>
  <si>
    <t>000601.SZ</t>
  </si>
  <si>
    <t>000601</t>
  </si>
  <si>
    <t>韶能股份</t>
  </si>
  <si>
    <t>19960830</t>
  </si>
  <si>
    <t>000603.SZ</t>
  </si>
  <si>
    <t>000603</t>
  </si>
  <si>
    <t>盛达资源</t>
  </si>
  <si>
    <t>19960823</t>
  </si>
  <si>
    <t>000605.SZ</t>
  </si>
  <si>
    <t>000605</t>
  </si>
  <si>
    <t>渤海股份</t>
  </si>
  <si>
    <t>19960913</t>
  </si>
  <si>
    <t>000607.SZ</t>
  </si>
  <si>
    <t>000607</t>
  </si>
  <si>
    <t>华媒控股</t>
  </si>
  <si>
    <t>000608.SZ</t>
  </si>
  <si>
    <t>000608</t>
  </si>
  <si>
    <t>阳光股份</t>
  </si>
  <si>
    <t>19960919</t>
  </si>
  <si>
    <t>000609.SZ</t>
  </si>
  <si>
    <t>000609</t>
  </si>
  <si>
    <t>中迪投资</t>
  </si>
  <si>
    <t>19961010</t>
  </si>
  <si>
    <t>000610.SZ</t>
  </si>
  <si>
    <t>000610</t>
  </si>
  <si>
    <t>西安旅游</t>
  </si>
  <si>
    <t>19960926</t>
  </si>
  <si>
    <t>000612.SZ</t>
  </si>
  <si>
    <t>000612</t>
  </si>
  <si>
    <t>焦作万方</t>
  </si>
  <si>
    <t>000615.SZ</t>
  </si>
  <si>
    <t>000615</t>
  </si>
  <si>
    <t>*ST美谷</t>
  </si>
  <si>
    <t>19961016</t>
  </si>
  <si>
    <t>000617.SZ</t>
  </si>
  <si>
    <t>000617</t>
  </si>
  <si>
    <t>中油资本</t>
  </si>
  <si>
    <t>19961022</t>
  </si>
  <si>
    <t>000619.SZ</t>
  </si>
  <si>
    <t>000619</t>
  </si>
  <si>
    <t>海螺新材</t>
  </si>
  <si>
    <t>19961023</t>
  </si>
  <si>
    <t>000620.SZ</t>
  </si>
  <si>
    <t>000620</t>
  </si>
  <si>
    <t>*ST新联</t>
  </si>
  <si>
    <t>19961029</t>
  </si>
  <si>
    <t>000622.SZ</t>
  </si>
  <si>
    <t>000622</t>
  </si>
  <si>
    <t>恒立实业</t>
  </si>
  <si>
    <t>19961107</t>
  </si>
  <si>
    <t>000623.SZ</t>
  </si>
  <si>
    <t>000623</t>
  </si>
  <si>
    <t>吉林敖东</t>
  </si>
  <si>
    <t>19961028</t>
  </si>
  <si>
    <t>000625.SZ</t>
  </si>
  <si>
    <t>000625</t>
  </si>
  <si>
    <t>长安汽车</t>
  </si>
  <si>
    <t>19970610</t>
  </si>
  <si>
    <t>000626.SZ</t>
  </si>
  <si>
    <t>000626</t>
  </si>
  <si>
    <t>远大控股</t>
  </si>
  <si>
    <t>19961128</t>
  </si>
  <si>
    <t>000627.SZ</t>
  </si>
  <si>
    <t>000627</t>
  </si>
  <si>
    <t>天茂集团</t>
  </si>
  <si>
    <t>19961112</t>
  </si>
  <si>
    <t>000628.SZ</t>
  </si>
  <si>
    <t>000628</t>
  </si>
  <si>
    <t>高新发展</t>
  </si>
  <si>
    <t>19961118</t>
  </si>
  <si>
    <t>000629.SZ</t>
  </si>
  <si>
    <t>000629</t>
  </si>
  <si>
    <t>钒钛股份</t>
  </si>
  <si>
    <t>19961115</t>
  </si>
  <si>
    <t>000630.SZ</t>
  </si>
  <si>
    <t>000630</t>
  </si>
  <si>
    <t>铜陵有色</t>
  </si>
  <si>
    <t>19961120</t>
  </si>
  <si>
    <t>000631.SZ</t>
  </si>
  <si>
    <t>000631</t>
  </si>
  <si>
    <t>顺发恒业</t>
  </si>
  <si>
    <t>19961122</t>
  </si>
  <si>
    <t>000632.SZ</t>
  </si>
  <si>
    <t>000632</t>
  </si>
  <si>
    <t>三木集团</t>
  </si>
  <si>
    <t>19961121</t>
  </si>
  <si>
    <t>000633.SZ</t>
  </si>
  <si>
    <t>000633</t>
  </si>
  <si>
    <t>合金投资</t>
  </si>
  <si>
    <t>000635.SZ</t>
  </si>
  <si>
    <t>000635</t>
  </si>
  <si>
    <t>英力特</t>
  </si>
  <si>
    <t>000636.SZ</t>
  </si>
  <si>
    <t>000636</t>
  </si>
  <si>
    <t>风华高科</t>
  </si>
  <si>
    <t>19961129</t>
  </si>
  <si>
    <t>000637.SZ</t>
  </si>
  <si>
    <t>000637</t>
  </si>
  <si>
    <t>ST实华</t>
  </si>
  <si>
    <t>19961114</t>
  </si>
  <si>
    <t>000638.SZ</t>
  </si>
  <si>
    <t>000638</t>
  </si>
  <si>
    <t>万方发展</t>
  </si>
  <si>
    <t>19961126</t>
  </si>
  <si>
    <t>000639.SZ</t>
  </si>
  <si>
    <t>000639</t>
  </si>
  <si>
    <t>西王食品</t>
  </si>
  <si>
    <t>000650.SZ</t>
  </si>
  <si>
    <t>000650</t>
  </si>
  <si>
    <t>仁和药业</t>
  </si>
  <si>
    <t>19961210</t>
  </si>
  <si>
    <t>000651.SZ</t>
  </si>
  <si>
    <t>000651</t>
  </si>
  <si>
    <t>格力电器</t>
  </si>
  <si>
    <t>000652.SZ</t>
  </si>
  <si>
    <t>000652</t>
  </si>
  <si>
    <t>泰达股份</t>
  </si>
  <si>
    <t>000655.SZ</t>
  </si>
  <si>
    <t>000655</t>
  </si>
  <si>
    <t>金岭矿业</t>
  </si>
  <si>
    <t>000656.SZ</t>
  </si>
  <si>
    <t>000656</t>
  </si>
  <si>
    <t>金科股份</t>
  </si>
  <si>
    <t>000657.SZ</t>
  </si>
  <si>
    <t>000657</t>
  </si>
  <si>
    <t>中钨高新</t>
  </si>
  <si>
    <t>19961205</t>
  </si>
  <si>
    <t>000659.SZ</t>
  </si>
  <si>
    <t>000659</t>
  </si>
  <si>
    <t>珠海中富</t>
  </si>
  <si>
    <t>19961203</t>
  </si>
  <si>
    <t>000661.SZ</t>
  </si>
  <si>
    <t>000661</t>
  </si>
  <si>
    <t>长春高新</t>
  </si>
  <si>
    <t>19961218</t>
  </si>
  <si>
    <t>000663.SZ</t>
  </si>
  <si>
    <t>000663</t>
  </si>
  <si>
    <t>永安林业</t>
  </si>
  <si>
    <t>19961206</t>
  </si>
  <si>
    <t>000665.SZ</t>
  </si>
  <si>
    <t>000665</t>
  </si>
  <si>
    <t>湖北广电</t>
  </si>
  <si>
    <t>000668.SZ</t>
  </si>
  <si>
    <t>000668</t>
  </si>
  <si>
    <t>荣丰控股</t>
  </si>
  <si>
    <t>000669.SZ</t>
  </si>
  <si>
    <t>000669</t>
  </si>
  <si>
    <t>ST金鸿</t>
  </si>
  <si>
    <t>000670.SZ</t>
  </si>
  <si>
    <t>000670</t>
  </si>
  <si>
    <t>盈方微</t>
  </si>
  <si>
    <t>19961217</t>
  </si>
  <si>
    <t>000672.SZ</t>
  </si>
  <si>
    <t>000672</t>
  </si>
  <si>
    <t>上峰水泥</t>
  </si>
  <si>
    <t>000676.SZ</t>
  </si>
  <si>
    <t>000676</t>
  </si>
  <si>
    <t>智度股份</t>
  </si>
  <si>
    <t>19961224</t>
  </si>
  <si>
    <t>000677.SZ</t>
  </si>
  <si>
    <t>000677</t>
  </si>
  <si>
    <t>恒天海龙</t>
  </si>
  <si>
    <t>000678.SZ</t>
  </si>
  <si>
    <t>000678</t>
  </si>
  <si>
    <t>襄阳轴承</t>
  </si>
  <si>
    <t>19970106</t>
  </si>
  <si>
    <t>000679.SZ</t>
  </si>
  <si>
    <t>000679</t>
  </si>
  <si>
    <t>大连友谊</t>
  </si>
  <si>
    <t>19970124</t>
  </si>
  <si>
    <t>000680.SZ</t>
  </si>
  <si>
    <t>000680</t>
  </si>
  <si>
    <t>山推股份</t>
  </si>
  <si>
    <t>19970122</t>
  </si>
  <si>
    <t>000681.SZ</t>
  </si>
  <si>
    <t>000681</t>
  </si>
  <si>
    <t>视觉中国</t>
  </si>
  <si>
    <t>19970121</t>
  </si>
  <si>
    <t>000682.SZ</t>
  </si>
  <si>
    <t>000682</t>
  </si>
  <si>
    <t>东方电子</t>
  </si>
  <si>
    <t>000683.SZ</t>
  </si>
  <si>
    <t>000683</t>
  </si>
  <si>
    <t>远兴能源</t>
  </si>
  <si>
    <t>19970131</t>
  </si>
  <si>
    <t>000685.SZ</t>
  </si>
  <si>
    <t>000685</t>
  </si>
  <si>
    <t>中山公用</t>
  </si>
  <si>
    <t>000686.SZ</t>
  </si>
  <si>
    <t>000686</t>
  </si>
  <si>
    <t>东北证券</t>
  </si>
  <si>
    <t>19970227</t>
  </si>
  <si>
    <t>000688.SZ</t>
  </si>
  <si>
    <t>000688</t>
  </si>
  <si>
    <t>国城矿业</t>
  </si>
  <si>
    <t>19970120</t>
  </si>
  <si>
    <t>000690.SZ</t>
  </si>
  <si>
    <t>000690</t>
  </si>
  <si>
    <t>宝新能源</t>
  </si>
  <si>
    <t>19970128</t>
  </si>
  <si>
    <t>000691.SZ</t>
  </si>
  <si>
    <t>000691</t>
  </si>
  <si>
    <t>亚太实业</t>
  </si>
  <si>
    <t>19970228</t>
  </si>
  <si>
    <t>000692.SZ</t>
  </si>
  <si>
    <t>000692</t>
  </si>
  <si>
    <t>*ST惠天</t>
  </si>
  <si>
    <t>000695.SZ</t>
  </si>
  <si>
    <t>000695</t>
  </si>
  <si>
    <t>滨海能源</t>
  </si>
  <si>
    <t>19970218</t>
  </si>
  <si>
    <t>000697.SZ</t>
  </si>
  <si>
    <t>000697</t>
  </si>
  <si>
    <t>*ST炼石</t>
  </si>
  <si>
    <t>19970325</t>
  </si>
  <si>
    <t>000698.SZ</t>
  </si>
  <si>
    <t>000698</t>
  </si>
  <si>
    <t>沈阳化工</t>
  </si>
  <si>
    <t>19970220</t>
  </si>
  <si>
    <t>000700.SZ</t>
  </si>
  <si>
    <t>000700</t>
  </si>
  <si>
    <t>模塑科技</t>
  </si>
  <si>
    <t>000701.SZ</t>
  </si>
  <si>
    <t>000701</t>
  </si>
  <si>
    <t>厦门信达</t>
  </si>
  <si>
    <t>19970226</t>
  </si>
  <si>
    <t>000702.SZ</t>
  </si>
  <si>
    <t>000702</t>
  </si>
  <si>
    <t>正虹科技</t>
  </si>
  <si>
    <t>19970318</t>
  </si>
  <si>
    <t>000703.SZ</t>
  </si>
  <si>
    <t>000703</t>
  </si>
  <si>
    <t>恒逸石化</t>
  </si>
  <si>
    <t>19970328</t>
  </si>
  <si>
    <t>000705.SZ</t>
  </si>
  <si>
    <t>000705</t>
  </si>
  <si>
    <t>浙江震元</t>
  </si>
  <si>
    <t>19970410</t>
  </si>
  <si>
    <t>000707.SZ</t>
  </si>
  <si>
    <t>000707</t>
  </si>
  <si>
    <t>双环科技</t>
  </si>
  <si>
    <t>19970415</t>
  </si>
  <si>
    <t>000708.SZ</t>
  </si>
  <si>
    <t>000708</t>
  </si>
  <si>
    <t>中信特钢</t>
  </si>
  <si>
    <t>19970326</t>
  </si>
  <si>
    <t>000709.SZ</t>
  </si>
  <si>
    <t>000709</t>
  </si>
  <si>
    <t>河钢股份</t>
  </si>
  <si>
    <t>19970416</t>
  </si>
  <si>
    <t>000710.SZ</t>
  </si>
  <si>
    <t>000710</t>
  </si>
  <si>
    <t>贝瑞基因</t>
  </si>
  <si>
    <t>19970422</t>
  </si>
  <si>
    <t>000711.SZ</t>
  </si>
  <si>
    <t>000711</t>
  </si>
  <si>
    <t>*ST京蓝</t>
  </si>
  <si>
    <t>黑龙江</t>
  </si>
  <si>
    <t>19970411</t>
  </si>
  <si>
    <t>000712.SZ</t>
  </si>
  <si>
    <t>000712</t>
  </si>
  <si>
    <t>锦龙股份</t>
  </si>
  <si>
    <t>000713.SZ</t>
  </si>
  <si>
    <t>000713</t>
  </si>
  <si>
    <t>丰乐种业</t>
  </si>
  <si>
    <t>000715.SZ</t>
  </si>
  <si>
    <t>000715</t>
  </si>
  <si>
    <t>中兴商业</t>
  </si>
  <si>
    <t>19970508</t>
  </si>
  <si>
    <t>000716.SZ</t>
  </si>
  <si>
    <t>000716</t>
  </si>
  <si>
    <t>黑芝麻</t>
  </si>
  <si>
    <t>000717.SZ</t>
  </si>
  <si>
    <t>000717</t>
  </si>
  <si>
    <t>中南股份</t>
  </si>
  <si>
    <t>000718.SZ</t>
  </si>
  <si>
    <t>000718</t>
  </si>
  <si>
    <t>苏宁环球</t>
  </si>
  <si>
    <t>19970408</t>
  </si>
  <si>
    <t>000719.SZ</t>
  </si>
  <si>
    <t>000719</t>
  </si>
  <si>
    <t>中原传媒</t>
  </si>
  <si>
    <t>19970331</t>
  </si>
  <si>
    <t>000720.SZ</t>
  </si>
  <si>
    <t>000720</t>
  </si>
  <si>
    <t>新能泰山</t>
  </si>
  <si>
    <t>19970509</t>
  </si>
  <si>
    <t>000721.SZ</t>
  </si>
  <si>
    <t>000721</t>
  </si>
  <si>
    <t>西安饮食</t>
  </si>
  <si>
    <t>19970430</t>
  </si>
  <si>
    <t>000722.SZ</t>
  </si>
  <si>
    <t>000722</t>
  </si>
  <si>
    <t>湖南发展</t>
  </si>
  <si>
    <t>19970522</t>
  </si>
  <si>
    <t>000723.SZ</t>
  </si>
  <si>
    <t>000723</t>
  </si>
  <si>
    <t>美锦能源</t>
  </si>
  <si>
    <t>19970515</t>
  </si>
  <si>
    <t>000725.SZ</t>
  </si>
  <si>
    <t>000725</t>
  </si>
  <si>
    <t>京东方A</t>
  </si>
  <si>
    <t>20010112</t>
  </si>
  <si>
    <t>000726.SZ</t>
  </si>
  <si>
    <t>000726</t>
  </si>
  <si>
    <t>鲁泰A</t>
  </si>
  <si>
    <t>20001225</t>
  </si>
  <si>
    <t>000727.SZ</t>
  </si>
  <si>
    <t>000727</t>
  </si>
  <si>
    <t>冠捷科技</t>
  </si>
  <si>
    <t>19970520</t>
  </si>
  <si>
    <t>000728.SZ</t>
  </si>
  <si>
    <t>000728</t>
  </si>
  <si>
    <t>国元证券</t>
  </si>
  <si>
    <t>19970616</t>
  </si>
  <si>
    <t>000729.SZ</t>
  </si>
  <si>
    <t>000729</t>
  </si>
  <si>
    <t>燕京啤酒</t>
  </si>
  <si>
    <t>19970716</t>
  </si>
  <si>
    <t>000731.SZ</t>
  </si>
  <si>
    <t>000731</t>
  </si>
  <si>
    <t>四川美丰</t>
  </si>
  <si>
    <t>19970617</t>
  </si>
  <si>
    <t>000733.SZ</t>
  </si>
  <si>
    <t>000733</t>
  </si>
  <si>
    <t>振华科技</t>
  </si>
  <si>
    <t>19970703</t>
  </si>
  <si>
    <t>000735.SZ</t>
  </si>
  <si>
    <t>000735</t>
  </si>
  <si>
    <t>罗牛山</t>
  </si>
  <si>
    <t>000736.SZ</t>
  </si>
  <si>
    <t>000736</t>
  </si>
  <si>
    <t>中交地产</t>
  </si>
  <si>
    <t>19970425</t>
  </si>
  <si>
    <t>000737.SZ</t>
  </si>
  <si>
    <t>000737</t>
  </si>
  <si>
    <t>北方铜业</t>
  </si>
  <si>
    <t>19970428</t>
  </si>
  <si>
    <t>000738.SZ</t>
  </si>
  <si>
    <t>000738</t>
  </si>
  <si>
    <t>航发控制</t>
  </si>
  <si>
    <t>000739.SZ</t>
  </si>
  <si>
    <t>000739</t>
  </si>
  <si>
    <t>普洛药业</t>
  </si>
  <si>
    <t>000750.SZ</t>
  </si>
  <si>
    <t>000750</t>
  </si>
  <si>
    <t>国海证券</t>
  </si>
  <si>
    <t>19970709</t>
  </si>
  <si>
    <t>000751.SZ</t>
  </si>
  <si>
    <t>000751</t>
  </si>
  <si>
    <t>锌业股份</t>
  </si>
  <si>
    <t>000752.SZ</t>
  </si>
  <si>
    <t>000752</t>
  </si>
  <si>
    <t>*ST西发</t>
  </si>
  <si>
    <t>西藏</t>
  </si>
  <si>
    <t>19970625</t>
  </si>
  <si>
    <t>000753.SZ</t>
  </si>
  <si>
    <t>000753</t>
  </si>
  <si>
    <t>漳州发展</t>
  </si>
  <si>
    <t>000755.SZ</t>
  </si>
  <si>
    <t>000755</t>
  </si>
  <si>
    <t>山西路桥</t>
  </si>
  <si>
    <t>19970627</t>
  </si>
  <si>
    <t>000756.SZ</t>
  </si>
  <si>
    <t>000756</t>
  </si>
  <si>
    <t>新华制药</t>
  </si>
  <si>
    <t>19970806</t>
  </si>
  <si>
    <t>000757.SZ</t>
  </si>
  <si>
    <t>000757</t>
  </si>
  <si>
    <t>浩物股份</t>
  </si>
  <si>
    <t>000758.SZ</t>
  </si>
  <si>
    <t>000758</t>
  </si>
  <si>
    <t>中色股份</t>
  </si>
  <si>
    <t>000759.SZ</t>
  </si>
  <si>
    <t>000759</t>
  </si>
  <si>
    <t>中百集团</t>
  </si>
  <si>
    <t>19970519</t>
  </si>
  <si>
    <t>000761.SZ</t>
  </si>
  <si>
    <t>000761</t>
  </si>
  <si>
    <t>本钢板材</t>
  </si>
  <si>
    <t>19980115</t>
  </si>
  <si>
    <t>000762.SZ</t>
  </si>
  <si>
    <t>000762</t>
  </si>
  <si>
    <t>西藏矿业</t>
  </si>
  <si>
    <t>19970708</t>
  </si>
  <si>
    <t>000766.SZ</t>
  </si>
  <si>
    <t>000766</t>
  </si>
  <si>
    <t>通化金马</t>
  </si>
  <si>
    <t>000767.SZ</t>
  </si>
  <si>
    <t>000767</t>
  </si>
  <si>
    <t>晋控电力</t>
  </si>
  <si>
    <t>000768.SZ</t>
  </si>
  <si>
    <t>000768</t>
  </si>
  <si>
    <t>中航西飞</t>
  </si>
  <si>
    <t>000776.SZ</t>
  </si>
  <si>
    <t>000776</t>
  </si>
  <si>
    <t>广发证券</t>
  </si>
  <si>
    <t>000777.SZ</t>
  </si>
  <si>
    <t>000777</t>
  </si>
  <si>
    <t>中核科技</t>
  </si>
  <si>
    <t>19970710</t>
  </si>
  <si>
    <t>000778.SZ</t>
  </si>
  <si>
    <t>000778</t>
  </si>
  <si>
    <t>新兴铸管</t>
  </si>
  <si>
    <t>19970606</t>
  </si>
  <si>
    <t>000779.SZ</t>
  </si>
  <si>
    <t>000779</t>
  </si>
  <si>
    <t>甘咨询</t>
  </si>
  <si>
    <t>19970528</t>
  </si>
  <si>
    <t>000782.SZ</t>
  </si>
  <si>
    <t>000782</t>
  </si>
  <si>
    <t>美达股份</t>
  </si>
  <si>
    <t>19970619</t>
  </si>
  <si>
    <t>000783.SZ</t>
  </si>
  <si>
    <t>000783</t>
  </si>
  <si>
    <t>长江证券</t>
  </si>
  <si>
    <t>19970731</t>
  </si>
  <si>
    <t>000785.SZ</t>
  </si>
  <si>
    <t>000785</t>
  </si>
  <si>
    <t>居然之家</t>
  </si>
  <si>
    <t>19970711</t>
  </si>
  <si>
    <t>000786.SZ</t>
  </si>
  <si>
    <t>000786</t>
  </si>
  <si>
    <t>北新建材</t>
  </si>
  <si>
    <t>000788.SZ</t>
  </si>
  <si>
    <t>000788</t>
  </si>
  <si>
    <t>北大医药</t>
  </si>
  <si>
    <t>000789.SZ</t>
  </si>
  <si>
    <t>000789</t>
  </si>
  <si>
    <t>万年青</t>
  </si>
  <si>
    <t>19970923</t>
  </si>
  <si>
    <t>000790.SZ</t>
  </si>
  <si>
    <t>000790</t>
  </si>
  <si>
    <t>华神科技</t>
  </si>
  <si>
    <t>19980327</t>
  </si>
  <si>
    <t>000791.SZ</t>
  </si>
  <si>
    <t>000791</t>
  </si>
  <si>
    <t>甘肃能源</t>
  </si>
  <si>
    <t>19971014</t>
  </si>
  <si>
    <t>000792.SZ</t>
  </si>
  <si>
    <t>000792</t>
  </si>
  <si>
    <t>盐湖股份</t>
  </si>
  <si>
    <t>19970904</t>
  </si>
  <si>
    <t>000793.SZ</t>
  </si>
  <si>
    <t>000793</t>
  </si>
  <si>
    <t>华闻集团</t>
  </si>
  <si>
    <t>19970729</t>
  </si>
  <si>
    <t>000795.SZ</t>
  </si>
  <si>
    <t>000795</t>
  </si>
  <si>
    <t>英洛华</t>
  </si>
  <si>
    <t>19970808</t>
  </si>
  <si>
    <t>000796.SZ</t>
  </si>
  <si>
    <t>000796</t>
  </si>
  <si>
    <t>*ST凯撒</t>
  </si>
  <si>
    <t>000797.SZ</t>
  </si>
  <si>
    <t>000797</t>
  </si>
  <si>
    <t>中国武夷</t>
  </si>
  <si>
    <t>19970715</t>
  </si>
  <si>
    <t>000798.SZ</t>
  </si>
  <si>
    <t>000798</t>
  </si>
  <si>
    <t>中水渔业</t>
  </si>
  <si>
    <t>19980212</t>
  </si>
  <si>
    <t>000799.SZ</t>
  </si>
  <si>
    <t>000799</t>
  </si>
  <si>
    <t>酒鬼酒</t>
  </si>
  <si>
    <t>19970718</t>
  </si>
  <si>
    <t>000800.SZ</t>
  </si>
  <si>
    <t>000800</t>
  </si>
  <si>
    <t>一汽解放</t>
  </si>
  <si>
    <t>19970618</t>
  </si>
  <si>
    <t>000801.SZ</t>
  </si>
  <si>
    <t>000801</t>
  </si>
  <si>
    <t>四川九洲</t>
  </si>
  <si>
    <t>19980506</t>
  </si>
  <si>
    <t>000802.SZ</t>
  </si>
  <si>
    <t>000802</t>
  </si>
  <si>
    <t>北京文化</t>
  </si>
  <si>
    <t>19980108</t>
  </si>
  <si>
    <t>000803.SZ</t>
  </si>
  <si>
    <t>000803</t>
  </si>
  <si>
    <t>山高环能</t>
  </si>
  <si>
    <t>19980303</t>
  </si>
  <si>
    <t>000807.SZ</t>
  </si>
  <si>
    <t>000807</t>
  </si>
  <si>
    <t>云铝股份</t>
  </si>
  <si>
    <t>19980408</t>
  </si>
  <si>
    <t>000809.SZ</t>
  </si>
  <si>
    <t>000809</t>
  </si>
  <si>
    <t>铁岭新城</t>
  </si>
  <si>
    <t>19980616</t>
  </si>
  <si>
    <t>000810.SZ</t>
  </si>
  <si>
    <t>000810</t>
  </si>
  <si>
    <t>创维数字</t>
  </si>
  <si>
    <t>19980602</t>
  </si>
  <si>
    <t>000811.SZ</t>
  </si>
  <si>
    <t>000811</t>
  </si>
  <si>
    <t>冰轮环境</t>
  </si>
  <si>
    <t>19980528</t>
  </si>
  <si>
    <t>000812.SZ</t>
  </si>
  <si>
    <t>000812</t>
  </si>
  <si>
    <t>陕西金叶</t>
  </si>
  <si>
    <t>19980623</t>
  </si>
  <si>
    <t>000813.SZ</t>
  </si>
  <si>
    <t>000813</t>
  </si>
  <si>
    <t>德展健康</t>
  </si>
  <si>
    <t>19980519</t>
  </si>
  <si>
    <t>000815.SZ</t>
  </si>
  <si>
    <t>000815</t>
  </si>
  <si>
    <t>美利云</t>
  </si>
  <si>
    <t>19980609</t>
  </si>
  <si>
    <t>000816.SZ</t>
  </si>
  <si>
    <t>000816</t>
  </si>
  <si>
    <t>智慧农业</t>
  </si>
  <si>
    <t>19970818</t>
  </si>
  <si>
    <t>000818.SZ</t>
  </si>
  <si>
    <t>000818</t>
  </si>
  <si>
    <t>航锦科技</t>
  </si>
  <si>
    <t>19971017</t>
  </si>
  <si>
    <t>000819.SZ</t>
  </si>
  <si>
    <t>000819</t>
  </si>
  <si>
    <t>岳阳兴长</t>
  </si>
  <si>
    <t>000820.SZ</t>
  </si>
  <si>
    <t>000820</t>
  </si>
  <si>
    <t>神雾节能</t>
  </si>
  <si>
    <t>19980630</t>
  </si>
  <si>
    <t>000821.SZ</t>
  </si>
  <si>
    <t>000821</t>
  </si>
  <si>
    <t>京山轻机</t>
  </si>
  <si>
    <t>19980626</t>
  </si>
  <si>
    <t>000822.SZ</t>
  </si>
  <si>
    <t>000822</t>
  </si>
  <si>
    <t>山东海化</t>
  </si>
  <si>
    <t>19980703</t>
  </si>
  <si>
    <t>000823.SZ</t>
  </si>
  <si>
    <t>000823</t>
  </si>
  <si>
    <t>超声电子</t>
  </si>
  <si>
    <t>19971008</t>
  </si>
  <si>
    <t>000825.SZ</t>
  </si>
  <si>
    <t>000825</t>
  </si>
  <si>
    <t>太钢不锈</t>
  </si>
  <si>
    <t>19981021</t>
  </si>
  <si>
    <t>000826.SZ</t>
  </si>
  <si>
    <t>000826</t>
  </si>
  <si>
    <t>启迪环境</t>
  </si>
  <si>
    <t>19980225</t>
  </si>
  <si>
    <t>000828.SZ</t>
  </si>
  <si>
    <t>000828</t>
  </si>
  <si>
    <t>东莞控股</t>
  </si>
  <si>
    <t>000829.SZ</t>
  </si>
  <si>
    <t>000829</t>
  </si>
  <si>
    <t>天音控股</t>
  </si>
  <si>
    <t>19971202</t>
  </si>
  <si>
    <t>000830.SZ</t>
  </si>
  <si>
    <t>000830</t>
  </si>
  <si>
    <t>鲁西化工</t>
  </si>
  <si>
    <t>19980807</t>
  </si>
  <si>
    <t>000831.SZ</t>
  </si>
  <si>
    <t>000831</t>
  </si>
  <si>
    <t>中国稀土</t>
  </si>
  <si>
    <t>19980911</t>
  </si>
  <si>
    <t>000833.SZ</t>
  </si>
  <si>
    <t>000833</t>
  </si>
  <si>
    <t>粤桂股份</t>
  </si>
  <si>
    <t>19981111</t>
  </si>
  <si>
    <t>000836.SZ</t>
  </si>
  <si>
    <t>000836</t>
  </si>
  <si>
    <t>富通信息</t>
  </si>
  <si>
    <t>19970929</t>
  </si>
  <si>
    <t>000837.SZ</t>
  </si>
  <si>
    <t>000837</t>
  </si>
  <si>
    <t>秦川机床</t>
  </si>
  <si>
    <t>19980928</t>
  </si>
  <si>
    <t>000838.SZ</t>
  </si>
  <si>
    <t>000838</t>
  </si>
  <si>
    <t>财信发展</t>
  </si>
  <si>
    <t>000839.SZ</t>
  </si>
  <si>
    <t>000839</t>
  </si>
  <si>
    <t>ST国安</t>
  </si>
  <si>
    <t>19971031</t>
  </si>
  <si>
    <t>000848.SZ</t>
  </si>
  <si>
    <t>000848</t>
  </si>
  <si>
    <t>承德露露</t>
  </si>
  <si>
    <t>19971113</t>
  </si>
  <si>
    <t>000850.SZ</t>
  </si>
  <si>
    <t>000850</t>
  </si>
  <si>
    <t>华茂股份</t>
  </si>
  <si>
    <t>19981007</t>
  </si>
  <si>
    <t>000851.SZ</t>
  </si>
  <si>
    <t>000851</t>
  </si>
  <si>
    <t>高鸿股份</t>
  </si>
  <si>
    <t>000852.SZ</t>
  </si>
  <si>
    <t>000852</t>
  </si>
  <si>
    <t>石化机械</t>
  </si>
  <si>
    <t>19981126</t>
  </si>
  <si>
    <t>000856.SZ</t>
  </si>
  <si>
    <t>000856</t>
  </si>
  <si>
    <t>冀东装备</t>
  </si>
  <si>
    <t>19980813</t>
  </si>
  <si>
    <t>000858.SZ</t>
  </si>
  <si>
    <t>000858</t>
  </si>
  <si>
    <t>五粮液</t>
  </si>
  <si>
    <t>19980427</t>
  </si>
  <si>
    <t>000859.SZ</t>
  </si>
  <si>
    <t>000859</t>
  </si>
  <si>
    <t>国风新材</t>
  </si>
  <si>
    <t>19981119</t>
  </si>
  <si>
    <t>000860.SZ</t>
  </si>
  <si>
    <t>000860</t>
  </si>
  <si>
    <t>顺鑫农业</t>
  </si>
  <si>
    <t>19981104</t>
  </si>
  <si>
    <t>000861.SZ</t>
  </si>
  <si>
    <t>000861</t>
  </si>
  <si>
    <t>海印股份</t>
  </si>
  <si>
    <t>19981028</t>
  </si>
  <si>
    <t>000862.SZ</t>
  </si>
  <si>
    <t>000862</t>
  </si>
  <si>
    <t>银星能源</t>
  </si>
  <si>
    <t>19980915</t>
  </si>
  <si>
    <t>000863.SZ</t>
  </si>
  <si>
    <t>000863</t>
  </si>
  <si>
    <t>三湘印象</t>
  </si>
  <si>
    <t>上海</t>
  </si>
  <si>
    <t>19970925</t>
  </si>
  <si>
    <t>000868.SZ</t>
  </si>
  <si>
    <t>000868</t>
  </si>
  <si>
    <t>安凯客车</t>
  </si>
  <si>
    <t>19970725</t>
  </si>
  <si>
    <t>000869.SZ</t>
  </si>
  <si>
    <t>000869</t>
  </si>
  <si>
    <t>张裕A</t>
  </si>
  <si>
    <t>20001026</t>
  </si>
  <si>
    <t>000875.SZ</t>
  </si>
  <si>
    <t>000875</t>
  </si>
  <si>
    <t>吉电股份</t>
  </si>
  <si>
    <t>20020926</t>
  </si>
  <si>
    <t>000876.SZ</t>
  </si>
  <si>
    <t>000876</t>
  </si>
  <si>
    <t>新希望</t>
  </si>
  <si>
    <t>19980311</t>
  </si>
  <si>
    <t>000877.SZ</t>
  </si>
  <si>
    <t>000877</t>
  </si>
  <si>
    <t>天山股份</t>
  </si>
  <si>
    <t>19990107</t>
  </si>
  <si>
    <t>000878.SZ</t>
  </si>
  <si>
    <t>000878</t>
  </si>
  <si>
    <t>云南铜业</t>
  </si>
  <si>
    <t>000880.SZ</t>
  </si>
  <si>
    <t>000880</t>
  </si>
  <si>
    <t>潍柴重机</t>
  </si>
  <si>
    <t>19980402</t>
  </si>
  <si>
    <t>000881.SZ</t>
  </si>
  <si>
    <t>000881</t>
  </si>
  <si>
    <t>中广核技</t>
  </si>
  <si>
    <t>19980902</t>
  </si>
  <si>
    <t>000882.SZ</t>
  </si>
  <si>
    <t>000882</t>
  </si>
  <si>
    <t>华联股份</t>
  </si>
  <si>
    <t>000883.SZ</t>
  </si>
  <si>
    <t>000883</t>
  </si>
  <si>
    <t>湖北能源</t>
  </si>
  <si>
    <t>000885.SZ</t>
  </si>
  <si>
    <t>000885</t>
  </si>
  <si>
    <t>城发环境</t>
  </si>
  <si>
    <t>19990319</t>
  </si>
  <si>
    <t>000886.SZ</t>
  </si>
  <si>
    <t>000886</t>
  </si>
  <si>
    <t>海南高速</t>
  </si>
  <si>
    <t>19980123</t>
  </si>
  <si>
    <t>000887.SZ</t>
  </si>
  <si>
    <t>000887</t>
  </si>
  <si>
    <t>中鼎股份</t>
  </si>
  <si>
    <t>19981203</t>
  </si>
  <si>
    <t>000888.SZ</t>
  </si>
  <si>
    <t>000888</t>
  </si>
  <si>
    <t>峨眉山A</t>
  </si>
  <si>
    <t>19971021</t>
  </si>
  <si>
    <t>000889.SZ</t>
  </si>
  <si>
    <t>000889</t>
  </si>
  <si>
    <t>ST中嘉</t>
  </si>
  <si>
    <t>19971218</t>
  </si>
  <si>
    <t>000890.SZ</t>
  </si>
  <si>
    <t>000890</t>
  </si>
  <si>
    <t>法尔胜</t>
  </si>
  <si>
    <t>19990119</t>
  </si>
  <si>
    <t>000892.SZ</t>
  </si>
  <si>
    <t>000892</t>
  </si>
  <si>
    <t>欢瑞世纪</t>
  </si>
  <si>
    <t>19990115</t>
  </si>
  <si>
    <t>000893.SZ</t>
  </si>
  <si>
    <t>000893</t>
  </si>
  <si>
    <t>亚钾国际</t>
  </si>
  <si>
    <t>19981224</t>
  </si>
  <si>
    <t>000895.SZ</t>
  </si>
  <si>
    <t>000895</t>
  </si>
  <si>
    <t>双汇发展</t>
  </si>
  <si>
    <t>19981210</t>
  </si>
  <si>
    <t>000897.SZ</t>
  </si>
  <si>
    <t>000897</t>
  </si>
  <si>
    <t>津滨发展</t>
  </si>
  <si>
    <t>19990422</t>
  </si>
  <si>
    <t>000898.SZ</t>
  </si>
  <si>
    <t>000898</t>
  </si>
  <si>
    <t>鞍钢股份</t>
  </si>
  <si>
    <t>19971225</t>
  </si>
  <si>
    <t>000899.SZ</t>
  </si>
  <si>
    <t>000899</t>
  </si>
  <si>
    <t>赣能股份</t>
  </si>
  <si>
    <t>19971126</t>
  </si>
  <si>
    <t>000900.SZ</t>
  </si>
  <si>
    <t>000900</t>
  </si>
  <si>
    <t>现代投资</t>
  </si>
  <si>
    <t>19990128</t>
  </si>
  <si>
    <t>000901.SZ</t>
  </si>
  <si>
    <t>000901</t>
  </si>
  <si>
    <t>航天科技</t>
  </si>
  <si>
    <t>19990401</t>
  </si>
  <si>
    <t>000902.SZ</t>
  </si>
  <si>
    <t>000902</t>
  </si>
  <si>
    <t>新洋丰</t>
  </si>
  <si>
    <t>19990408</t>
  </si>
  <si>
    <t>000903.SZ</t>
  </si>
  <si>
    <t>000903</t>
  </si>
  <si>
    <t>云内动力</t>
  </si>
  <si>
    <t>19990415</t>
  </si>
  <si>
    <t>000905.SZ</t>
  </si>
  <si>
    <t>000905</t>
  </si>
  <si>
    <t>厦门港务</t>
  </si>
  <si>
    <t>19990429</t>
  </si>
  <si>
    <t>000906.SZ</t>
  </si>
  <si>
    <t>000906</t>
  </si>
  <si>
    <t>浙商中拓</t>
  </si>
  <si>
    <t>19990707</t>
  </si>
  <si>
    <t>000908.SZ</t>
  </si>
  <si>
    <t>000908</t>
  </si>
  <si>
    <t>景峰医药</t>
  </si>
  <si>
    <t>19990203</t>
  </si>
  <si>
    <t>000909.SZ</t>
  </si>
  <si>
    <t>000909</t>
  </si>
  <si>
    <t>ST数源</t>
  </si>
  <si>
    <t>19990507</t>
  </si>
  <si>
    <t>000910.SZ</t>
  </si>
  <si>
    <t>000910</t>
  </si>
  <si>
    <t>大亚圣象</t>
  </si>
  <si>
    <t>19990630</t>
  </si>
  <si>
    <t>000911.SZ</t>
  </si>
  <si>
    <t>000911</t>
  </si>
  <si>
    <t>广农糖业</t>
  </si>
  <si>
    <t>19990527</t>
  </si>
  <si>
    <t>000912.SZ</t>
  </si>
  <si>
    <t>000912</t>
  </si>
  <si>
    <t>泸天化</t>
  </si>
  <si>
    <t>19990603</t>
  </si>
  <si>
    <t>000913.SZ</t>
  </si>
  <si>
    <t>000913</t>
  </si>
  <si>
    <t>钱江摩托</t>
  </si>
  <si>
    <t>19990514</t>
  </si>
  <si>
    <t>000915.SZ</t>
  </si>
  <si>
    <t>000915</t>
  </si>
  <si>
    <t>华特达因</t>
  </si>
  <si>
    <t>19990609</t>
  </si>
  <si>
    <t>000917.SZ</t>
  </si>
  <si>
    <t>000917</t>
  </si>
  <si>
    <t>电广传媒</t>
  </si>
  <si>
    <t>19990325</t>
  </si>
  <si>
    <t>000919.SZ</t>
  </si>
  <si>
    <t>000919</t>
  </si>
  <si>
    <t>金陵药业</t>
  </si>
  <si>
    <t>19991118</t>
  </si>
  <si>
    <t>000920.SZ</t>
  </si>
  <si>
    <t>000920</t>
  </si>
  <si>
    <t>沃顿科技</t>
  </si>
  <si>
    <t>19990616</t>
  </si>
  <si>
    <t>000921.SZ</t>
  </si>
  <si>
    <t>000921</t>
  </si>
  <si>
    <t>海信家电</t>
  </si>
  <si>
    <t>19990713</t>
  </si>
  <si>
    <t>000922.SZ</t>
  </si>
  <si>
    <t>000922</t>
  </si>
  <si>
    <t>佳电股份</t>
  </si>
  <si>
    <t>19990618</t>
  </si>
  <si>
    <t>000923.SZ</t>
  </si>
  <si>
    <t>000923</t>
  </si>
  <si>
    <t>河钢资源</t>
  </si>
  <si>
    <t>19990714</t>
  </si>
  <si>
    <t>000925.SZ</t>
  </si>
  <si>
    <t>000925</t>
  </si>
  <si>
    <t>众合科技</t>
  </si>
  <si>
    <t>19990611</t>
  </si>
  <si>
    <t>000926.SZ</t>
  </si>
  <si>
    <t>000926</t>
  </si>
  <si>
    <t>福星股份</t>
  </si>
  <si>
    <t>000927.SZ</t>
  </si>
  <si>
    <t>000927</t>
  </si>
  <si>
    <t>中国铁物</t>
  </si>
  <si>
    <t>19990727</t>
  </si>
  <si>
    <t>000928.SZ</t>
  </si>
  <si>
    <t>000928</t>
  </si>
  <si>
    <t>中钢国际</t>
  </si>
  <si>
    <t>19990312</t>
  </si>
  <si>
    <t>000929.SZ</t>
  </si>
  <si>
    <t>000929</t>
  </si>
  <si>
    <t>兰州黄河</t>
  </si>
  <si>
    <t>19990623</t>
  </si>
  <si>
    <t>000930.SZ</t>
  </si>
  <si>
    <t>000930</t>
  </si>
  <si>
    <t>中粮科技</t>
  </si>
  <si>
    <t>19990712</t>
  </si>
  <si>
    <t>000931.SZ</t>
  </si>
  <si>
    <t>000931</t>
  </si>
  <si>
    <t>中关村</t>
  </si>
  <si>
    <t>000932.SZ</t>
  </si>
  <si>
    <t>000932</t>
  </si>
  <si>
    <t>华菱钢铁</t>
  </si>
  <si>
    <t>19990803</t>
  </si>
  <si>
    <t>000933.SZ</t>
  </si>
  <si>
    <t>000933</t>
  </si>
  <si>
    <t>神火股份</t>
  </si>
  <si>
    <t>19990831</t>
  </si>
  <si>
    <t>000935.SZ</t>
  </si>
  <si>
    <t>000935</t>
  </si>
  <si>
    <t>四川双马</t>
  </si>
  <si>
    <t>19990824</t>
  </si>
  <si>
    <t>000936.SZ</t>
  </si>
  <si>
    <t>000936</t>
  </si>
  <si>
    <t>华西股份</t>
  </si>
  <si>
    <t>19990810</t>
  </si>
  <si>
    <t>000937.SZ</t>
  </si>
  <si>
    <t>000937</t>
  </si>
  <si>
    <t>冀中能源</t>
  </si>
  <si>
    <t>19990909</t>
  </si>
  <si>
    <t>000938.SZ</t>
  </si>
  <si>
    <t>000938</t>
  </si>
  <si>
    <t>紫光股份</t>
  </si>
  <si>
    <t>19991104</t>
  </si>
  <si>
    <t>000948.SZ</t>
  </si>
  <si>
    <t>000948</t>
  </si>
  <si>
    <t>南天信息</t>
  </si>
  <si>
    <t>19991014</t>
  </si>
  <si>
    <t>000949.SZ</t>
  </si>
  <si>
    <t>000949</t>
  </si>
  <si>
    <t>新乡化纤</t>
  </si>
  <si>
    <t>19991021</t>
  </si>
  <si>
    <t>000950.SZ</t>
  </si>
  <si>
    <t>000950</t>
  </si>
  <si>
    <t>重药控股</t>
  </si>
  <si>
    <t>19990916</t>
  </si>
  <si>
    <t>000951.SZ</t>
  </si>
  <si>
    <t>000951</t>
  </si>
  <si>
    <t>中国重汽</t>
  </si>
  <si>
    <t>19991125</t>
  </si>
  <si>
    <t>000952.SZ</t>
  </si>
  <si>
    <t>000952</t>
  </si>
  <si>
    <t>广济药业</t>
  </si>
  <si>
    <t>19991112</t>
  </si>
  <si>
    <t>000953.SZ</t>
  </si>
  <si>
    <t>000953</t>
  </si>
  <si>
    <t>河化股份</t>
  </si>
  <si>
    <t>19991202</t>
  </si>
  <si>
    <t>000955.SZ</t>
  </si>
  <si>
    <t>000955</t>
  </si>
  <si>
    <t>欣龙控股</t>
  </si>
  <si>
    <t>19991209</t>
  </si>
  <si>
    <t>000957.SZ</t>
  </si>
  <si>
    <t>000957</t>
  </si>
  <si>
    <t>中通客车</t>
  </si>
  <si>
    <t>20000113</t>
  </si>
  <si>
    <t>000958.SZ</t>
  </si>
  <si>
    <t>000958</t>
  </si>
  <si>
    <t>电投产融</t>
  </si>
  <si>
    <t>19991223</t>
  </si>
  <si>
    <t>000959.SZ</t>
  </si>
  <si>
    <t>000959</t>
  </si>
  <si>
    <t>首钢股份</t>
  </si>
  <si>
    <t>19991216</t>
  </si>
  <si>
    <t>000960.SZ</t>
  </si>
  <si>
    <t>000960</t>
  </si>
  <si>
    <t>锡业股份</t>
  </si>
  <si>
    <t>20000221</t>
  </si>
  <si>
    <t>000961.SZ</t>
  </si>
  <si>
    <t>000961</t>
  </si>
  <si>
    <t>中南建设</t>
  </si>
  <si>
    <t>20000301</t>
  </si>
  <si>
    <t>000962.SZ</t>
  </si>
  <si>
    <t>000962</t>
  </si>
  <si>
    <t>东方钽业</t>
  </si>
  <si>
    <t>20000120</t>
  </si>
  <si>
    <t>000963.SZ</t>
  </si>
  <si>
    <t>000963</t>
  </si>
  <si>
    <t>华东医药</t>
  </si>
  <si>
    <t>20000127</t>
  </si>
  <si>
    <t>000965.SZ</t>
  </si>
  <si>
    <t>000965</t>
  </si>
  <si>
    <t>天保基建</t>
  </si>
  <si>
    <t>20000406</t>
  </si>
  <si>
    <t>000966.SZ</t>
  </si>
  <si>
    <t>000966</t>
  </si>
  <si>
    <t>长源电力</t>
  </si>
  <si>
    <t>20000316</t>
  </si>
  <si>
    <t>000967.SZ</t>
  </si>
  <si>
    <t>000967</t>
  </si>
  <si>
    <t>盈峰环境</t>
  </si>
  <si>
    <t>20000330</t>
  </si>
  <si>
    <t>000968.SZ</t>
  </si>
  <si>
    <t>000968</t>
  </si>
  <si>
    <t>蓝焰控股</t>
  </si>
  <si>
    <t>20000622</t>
  </si>
  <si>
    <t>000969.SZ</t>
  </si>
  <si>
    <t>000969</t>
  </si>
  <si>
    <t>安泰科技</t>
  </si>
  <si>
    <t>000970.SZ</t>
  </si>
  <si>
    <t>000970</t>
  </si>
  <si>
    <t>中科三环</t>
  </si>
  <si>
    <t>20000420</t>
  </si>
  <si>
    <t>000971.SZ</t>
  </si>
  <si>
    <t>000971</t>
  </si>
  <si>
    <t>ST高升</t>
  </si>
  <si>
    <t>20000427</t>
  </si>
  <si>
    <t>000972.SZ</t>
  </si>
  <si>
    <t>000972</t>
  </si>
  <si>
    <t>中基健康</t>
  </si>
  <si>
    <t>000973.SZ</t>
  </si>
  <si>
    <t>000973</t>
  </si>
  <si>
    <t>佛塑科技</t>
  </si>
  <si>
    <t>20000525</t>
  </si>
  <si>
    <t>000975.SZ</t>
  </si>
  <si>
    <t>000975</t>
  </si>
  <si>
    <t>银泰黄金</t>
  </si>
  <si>
    <t>20000608</t>
  </si>
  <si>
    <t>000976.SZ</t>
  </si>
  <si>
    <t>000976</t>
  </si>
  <si>
    <t>ST华铁</t>
  </si>
  <si>
    <t>20000601</t>
  </si>
  <si>
    <t>000977.SZ</t>
  </si>
  <si>
    <t>000977</t>
  </si>
  <si>
    <t>浪潮信息</t>
  </si>
  <si>
    <t>000978.SZ</t>
  </si>
  <si>
    <t>000978</t>
  </si>
  <si>
    <t>桂林旅游</t>
  </si>
  <si>
    <t>20000518</t>
  </si>
  <si>
    <t>000980.SZ</t>
  </si>
  <si>
    <t>000980</t>
  </si>
  <si>
    <t>众泰汽车</t>
  </si>
  <si>
    <t>20000616</t>
  </si>
  <si>
    <t>000981.SZ</t>
  </si>
  <si>
    <t>000981</t>
  </si>
  <si>
    <t>山子股份</t>
  </si>
  <si>
    <t>000982.SZ</t>
  </si>
  <si>
    <t>000982</t>
  </si>
  <si>
    <t>中银绒业</t>
  </si>
  <si>
    <t>20000706</t>
  </si>
  <si>
    <t>000983.SZ</t>
  </si>
  <si>
    <t>000983</t>
  </si>
  <si>
    <t>山西焦煤</t>
  </si>
  <si>
    <t>20000726</t>
  </si>
  <si>
    <t>000985.SZ</t>
  </si>
  <si>
    <t>000985</t>
  </si>
  <si>
    <t>大庆华科</t>
  </si>
  <si>
    <t>000987.SZ</t>
  </si>
  <si>
    <t>000987</t>
  </si>
  <si>
    <t>越秀资本</t>
  </si>
  <si>
    <t>20000718</t>
  </si>
  <si>
    <t>000988.SZ</t>
  </si>
  <si>
    <t>000988</t>
  </si>
  <si>
    <t>华工科技</t>
  </si>
  <si>
    <t>000989.SZ</t>
  </si>
  <si>
    <t>000989</t>
  </si>
  <si>
    <t>九芝堂</t>
  </si>
  <si>
    <t>20000628</t>
  </si>
  <si>
    <t>000990.SZ</t>
  </si>
  <si>
    <t>000990</t>
  </si>
  <si>
    <t>诚志股份</t>
  </si>
  <si>
    <t>000993.SZ</t>
  </si>
  <si>
    <t>000993</t>
  </si>
  <si>
    <t>闽东电力</t>
  </si>
  <si>
    <t>000995.SZ</t>
  </si>
  <si>
    <t>000995</t>
  </si>
  <si>
    <t>皇台酒业</t>
  </si>
  <si>
    <t>20000807</t>
  </si>
  <si>
    <t>000996.SZ</t>
  </si>
  <si>
    <t>000996</t>
  </si>
  <si>
    <t>*ST中期</t>
  </si>
  <si>
    <t>000997.SZ</t>
  </si>
  <si>
    <t>000997</t>
  </si>
  <si>
    <t>新大陆</t>
  </si>
  <si>
    <t>000998.SZ</t>
  </si>
  <si>
    <t>000998</t>
  </si>
  <si>
    <t>隆平高科</t>
  </si>
  <si>
    <t>20001211</t>
  </si>
  <si>
    <t>000999.SZ</t>
  </si>
  <si>
    <t>000999</t>
  </si>
  <si>
    <t>华润三九</t>
  </si>
  <si>
    <t>20000309</t>
  </si>
  <si>
    <t>001696.SZ</t>
  </si>
  <si>
    <t>001696</t>
  </si>
  <si>
    <t>宗申动力</t>
  </si>
  <si>
    <t>19970306</t>
  </si>
  <si>
    <t>001872.SZ</t>
  </si>
  <si>
    <t>001872</t>
  </si>
  <si>
    <t>招商港口</t>
  </si>
  <si>
    <t>19930505</t>
  </si>
  <si>
    <t>001896.SZ</t>
  </si>
  <si>
    <t>001896</t>
  </si>
  <si>
    <t>豫能控股</t>
  </si>
  <si>
    <t>19980122</t>
  </si>
  <si>
    <t>001914.SZ</t>
  </si>
  <si>
    <t>001914</t>
  </si>
  <si>
    <t>招商积余</t>
  </si>
  <si>
    <t>19940928</t>
  </si>
  <si>
    <t>001965.SZ</t>
  </si>
  <si>
    <t>001965</t>
  </si>
  <si>
    <t>招商公路</t>
  </si>
  <si>
    <t>20171225</t>
  </si>
  <si>
    <t>001979.SZ</t>
  </si>
  <si>
    <t>001979</t>
  </si>
  <si>
    <t>招商蛇口</t>
  </si>
  <si>
    <t>20151230</t>
  </si>
  <si>
    <t>002001.SZ</t>
  </si>
  <si>
    <t>002001</t>
  </si>
  <si>
    <t>新和成</t>
  </si>
  <si>
    <t>20040625</t>
  </si>
  <si>
    <t>002002.SZ</t>
  </si>
  <si>
    <t>002002</t>
  </si>
  <si>
    <t>ST鸿达</t>
  </si>
  <si>
    <t>002003.SZ</t>
  </si>
  <si>
    <t>002003</t>
  </si>
  <si>
    <t>伟星股份</t>
  </si>
  <si>
    <t>002004.SZ</t>
  </si>
  <si>
    <t>002004</t>
  </si>
  <si>
    <t>华邦健康</t>
  </si>
  <si>
    <t>002005.SZ</t>
  </si>
  <si>
    <t>002005</t>
  </si>
  <si>
    <t>ST德豪</t>
  </si>
  <si>
    <t>002006.SZ</t>
  </si>
  <si>
    <t>002006</t>
  </si>
  <si>
    <t>精工科技</t>
  </si>
  <si>
    <t>002007.SZ</t>
  </si>
  <si>
    <t>002007</t>
  </si>
  <si>
    <t>华兰生物</t>
  </si>
  <si>
    <t>002008.SZ</t>
  </si>
  <si>
    <t>002008</t>
  </si>
  <si>
    <t>大族激光</t>
  </si>
  <si>
    <t>002009.SZ</t>
  </si>
  <si>
    <t>002009</t>
  </si>
  <si>
    <t>天奇股份</t>
  </si>
  <si>
    <t>20040629</t>
  </si>
  <si>
    <t>002010.SZ</t>
  </si>
  <si>
    <t>002010</t>
  </si>
  <si>
    <t>传化智联</t>
  </si>
  <si>
    <t>002011.SZ</t>
  </si>
  <si>
    <t>002011</t>
  </si>
  <si>
    <t>盾安环境</t>
  </si>
  <si>
    <t>20040705</t>
  </si>
  <si>
    <t>002012.SZ</t>
  </si>
  <si>
    <t>002012</t>
  </si>
  <si>
    <t>凯恩股份</t>
  </si>
  <si>
    <t>002014.SZ</t>
  </si>
  <si>
    <t>002014</t>
  </si>
  <si>
    <t>永新股份</t>
  </si>
  <si>
    <t>20040708</t>
  </si>
  <si>
    <t>002015.SZ</t>
  </si>
  <si>
    <t>002015</t>
  </si>
  <si>
    <t>协鑫能科</t>
  </si>
  <si>
    <t>002016.SZ</t>
  </si>
  <si>
    <t>002016</t>
  </si>
  <si>
    <t>世荣兆业</t>
  </si>
  <si>
    <t>002017.SZ</t>
  </si>
  <si>
    <t>002017</t>
  </si>
  <si>
    <t>东信和平</t>
  </si>
  <si>
    <t>20040713</t>
  </si>
  <si>
    <t>002019.SZ</t>
  </si>
  <si>
    <t>002019</t>
  </si>
  <si>
    <t>亿帆医药</t>
  </si>
  <si>
    <t>002020.SZ</t>
  </si>
  <si>
    <t>002020</t>
  </si>
  <si>
    <t>京新药业</t>
  </si>
  <si>
    <t>20040715</t>
  </si>
  <si>
    <t>002021.SZ</t>
  </si>
  <si>
    <t>002021</t>
  </si>
  <si>
    <t>*ST中捷</t>
  </si>
  <si>
    <t>002022.SZ</t>
  </si>
  <si>
    <t>002022</t>
  </si>
  <si>
    <t>科华生物</t>
  </si>
  <si>
    <t>20040721</t>
  </si>
  <si>
    <t>002023.SZ</t>
  </si>
  <si>
    <t>002023</t>
  </si>
  <si>
    <t>海特高新</t>
  </si>
  <si>
    <t>002024.SZ</t>
  </si>
  <si>
    <t>002024</t>
  </si>
  <si>
    <t>ST易购</t>
  </si>
  <si>
    <t>002025.SZ</t>
  </si>
  <si>
    <t>002025</t>
  </si>
  <si>
    <t>航天电器</t>
  </si>
  <si>
    <t>20040726</t>
  </si>
  <si>
    <t>002026.SZ</t>
  </si>
  <si>
    <t>002026</t>
  </si>
  <si>
    <t>山东威达</t>
  </si>
  <si>
    <t>20040727</t>
  </si>
  <si>
    <t>002027.SZ</t>
  </si>
  <si>
    <t>002027</t>
  </si>
  <si>
    <t>分众传媒</t>
  </si>
  <si>
    <t>20040804</t>
  </si>
  <si>
    <t>002028.SZ</t>
  </si>
  <si>
    <t>002028</t>
  </si>
  <si>
    <t>思源电气</t>
  </si>
  <si>
    <t>20040805</t>
  </si>
  <si>
    <t>002029.SZ</t>
  </si>
  <si>
    <t>002029</t>
  </si>
  <si>
    <t>七匹狼</t>
  </si>
  <si>
    <t>20040806</t>
  </si>
  <si>
    <t>002030.SZ</t>
  </si>
  <si>
    <t>002030</t>
  </si>
  <si>
    <t>达安基因</t>
  </si>
  <si>
    <t>20040809</t>
  </si>
  <si>
    <t>002031.SZ</t>
  </si>
  <si>
    <t>002031</t>
  </si>
  <si>
    <t>巨轮智能</t>
  </si>
  <si>
    <t>20040816</t>
  </si>
  <si>
    <t>002032.SZ</t>
  </si>
  <si>
    <t>002032</t>
  </si>
  <si>
    <t>苏泊尔</t>
  </si>
  <si>
    <t>20040817</t>
  </si>
  <si>
    <t>002033.SZ</t>
  </si>
  <si>
    <t>002033</t>
  </si>
  <si>
    <t>丽江股份</t>
  </si>
  <si>
    <t>20040825</t>
  </si>
  <si>
    <t>002034.SZ</t>
  </si>
  <si>
    <t>002034</t>
  </si>
  <si>
    <t>旺能环境</t>
  </si>
  <si>
    <t>20040826</t>
  </si>
  <si>
    <t>002035.SZ</t>
  </si>
  <si>
    <t>002035</t>
  </si>
  <si>
    <t>华帝股份</t>
  </si>
  <si>
    <t>20040901</t>
  </si>
  <si>
    <t>002036.SZ</t>
  </si>
  <si>
    <t>002036</t>
  </si>
  <si>
    <t>联创电子</t>
  </si>
  <si>
    <t>20040903</t>
  </si>
  <si>
    <t>002037.SZ</t>
  </si>
  <si>
    <t>002037</t>
  </si>
  <si>
    <t>保利联合</t>
  </si>
  <si>
    <t>20040908</t>
  </si>
  <si>
    <t>002038.SZ</t>
  </si>
  <si>
    <t>002038</t>
  </si>
  <si>
    <t>双鹭药业</t>
  </si>
  <si>
    <t>20040909</t>
  </si>
  <si>
    <t>002039.SZ</t>
  </si>
  <si>
    <t>002039</t>
  </si>
  <si>
    <t>黔源电力</t>
  </si>
  <si>
    <t>20050303</t>
  </si>
  <si>
    <t>002040.SZ</t>
  </si>
  <si>
    <t>002040</t>
  </si>
  <si>
    <t>南京港</t>
  </si>
  <si>
    <t>20050325</t>
  </si>
  <si>
    <t>002041.SZ</t>
  </si>
  <si>
    <t>002041</t>
  </si>
  <si>
    <t>登海种业</t>
  </si>
  <si>
    <t>20050418</t>
  </si>
  <si>
    <t>002042.SZ</t>
  </si>
  <si>
    <t>002042</t>
  </si>
  <si>
    <t>华孚时尚</t>
  </si>
  <si>
    <t>20050427</t>
  </si>
  <si>
    <t>002043.SZ</t>
  </si>
  <si>
    <t>002043</t>
  </si>
  <si>
    <t>兔宝宝</t>
  </si>
  <si>
    <t>20050510</t>
  </si>
  <si>
    <t>002044.SZ</t>
  </si>
  <si>
    <t>002044</t>
  </si>
  <si>
    <t>美年健康</t>
  </si>
  <si>
    <t>20050518</t>
  </si>
  <si>
    <t>002045.SZ</t>
  </si>
  <si>
    <t>002045</t>
  </si>
  <si>
    <t>国光电器</t>
  </si>
  <si>
    <t>20050523</t>
  </si>
  <si>
    <t>002046.SZ</t>
  </si>
  <si>
    <t>002046</t>
  </si>
  <si>
    <t>国机精工</t>
  </si>
  <si>
    <t>20050526</t>
  </si>
  <si>
    <t>002047.SZ</t>
  </si>
  <si>
    <t>002047</t>
  </si>
  <si>
    <t>宝鹰股份</t>
  </si>
  <si>
    <t>20050531</t>
  </si>
  <si>
    <t>002048.SZ</t>
  </si>
  <si>
    <t>002048</t>
  </si>
  <si>
    <t>宁波华翔</t>
  </si>
  <si>
    <t>20050603</t>
  </si>
  <si>
    <t>002049.SZ</t>
  </si>
  <si>
    <t>002049</t>
  </si>
  <si>
    <t>紫光国微</t>
  </si>
  <si>
    <t>20050606</t>
  </si>
  <si>
    <t>002050.SZ</t>
  </si>
  <si>
    <t>002050</t>
  </si>
  <si>
    <t>三花智控</t>
  </si>
  <si>
    <t>20050607</t>
  </si>
  <si>
    <t>002051.SZ</t>
  </si>
  <si>
    <t>002051</t>
  </si>
  <si>
    <t>中工国际</t>
  </si>
  <si>
    <t>20060619</t>
  </si>
  <si>
    <t>002052.SZ</t>
  </si>
  <si>
    <t>002052</t>
  </si>
  <si>
    <t>ST同洲</t>
  </si>
  <si>
    <t>20060627</t>
  </si>
  <si>
    <t>002053.SZ</t>
  </si>
  <si>
    <t>002053</t>
  </si>
  <si>
    <t>云南能投</t>
  </si>
  <si>
    <t>002054.SZ</t>
  </si>
  <si>
    <t>002054</t>
  </si>
  <si>
    <t>德美化工</t>
  </si>
  <si>
    <t>20060725</t>
  </si>
  <si>
    <t>002055.SZ</t>
  </si>
  <si>
    <t>002055</t>
  </si>
  <si>
    <t>得润电子</t>
  </si>
  <si>
    <t>002056.SZ</t>
  </si>
  <si>
    <t>002056</t>
  </si>
  <si>
    <t>横店东磁</t>
  </si>
  <si>
    <t>20060802</t>
  </si>
  <si>
    <t>002057.SZ</t>
  </si>
  <si>
    <t>002057</t>
  </si>
  <si>
    <t>中钢天源</t>
  </si>
  <si>
    <t>002058.SZ</t>
  </si>
  <si>
    <t>002058</t>
  </si>
  <si>
    <t>威尔泰</t>
  </si>
  <si>
    <t>002059.SZ</t>
  </si>
  <si>
    <t>002059</t>
  </si>
  <si>
    <t>云南旅游</t>
  </si>
  <si>
    <t>20060810</t>
  </si>
  <si>
    <t>002060.SZ</t>
  </si>
  <si>
    <t>002060</t>
  </si>
  <si>
    <t>粤水电</t>
  </si>
  <si>
    <t>002061.SZ</t>
  </si>
  <si>
    <t>002061</t>
  </si>
  <si>
    <t>浙江交科</t>
  </si>
  <si>
    <t>20060816</t>
  </si>
  <si>
    <t>002062.SZ</t>
  </si>
  <si>
    <t>002062</t>
  </si>
  <si>
    <t>宏润建设</t>
  </si>
  <si>
    <t>002063.SZ</t>
  </si>
  <si>
    <t>002063</t>
  </si>
  <si>
    <t>远光软件</t>
  </si>
  <si>
    <t>20060823</t>
  </si>
  <si>
    <t>002064.SZ</t>
  </si>
  <si>
    <t>002064</t>
  </si>
  <si>
    <t>华峰化学</t>
  </si>
  <si>
    <t>002065.SZ</t>
  </si>
  <si>
    <t>002065</t>
  </si>
  <si>
    <t>东华软件</t>
  </si>
  <si>
    <t>002066.SZ</t>
  </si>
  <si>
    <t>002066</t>
  </si>
  <si>
    <t>瑞泰科技</t>
  </si>
  <si>
    <t>002067.SZ</t>
  </si>
  <si>
    <t>002067</t>
  </si>
  <si>
    <t>景兴纸业</t>
  </si>
  <si>
    <t>20060915</t>
  </si>
  <si>
    <t>002068.SZ</t>
  </si>
  <si>
    <t>002068</t>
  </si>
  <si>
    <t>黑猫股份</t>
  </si>
  <si>
    <t>002069.SZ</t>
  </si>
  <si>
    <t>002069</t>
  </si>
  <si>
    <t>獐子岛</t>
  </si>
  <si>
    <t>20060928</t>
  </si>
  <si>
    <t>002072.SZ</t>
  </si>
  <si>
    <t>002072</t>
  </si>
  <si>
    <t>凯瑞德</t>
  </si>
  <si>
    <t>20061018</t>
  </si>
  <si>
    <t>002073.SZ</t>
  </si>
  <si>
    <t>002073</t>
  </si>
  <si>
    <t>软控股份</t>
  </si>
  <si>
    <t>002074.SZ</t>
  </si>
  <si>
    <t>002074</t>
  </si>
  <si>
    <t>国轩高科</t>
  </si>
  <si>
    <t>002075.SZ</t>
  </si>
  <si>
    <t>002075</t>
  </si>
  <si>
    <t>沙钢股份</t>
  </si>
  <si>
    <t>20061025</t>
  </si>
  <si>
    <t>002076.SZ</t>
  </si>
  <si>
    <t>002076</t>
  </si>
  <si>
    <t>星光股份</t>
  </si>
  <si>
    <t>002077.SZ</t>
  </si>
  <si>
    <t>002077</t>
  </si>
  <si>
    <t>大港股份</t>
  </si>
  <si>
    <t>20061116</t>
  </si>
  <si>
    <t>002078.SZ</t>
  </si>
  <si>
    <t>002078</t>
  </si>
  <si>
    <t>太阳纸业</t>
  </si>
  <si>
    <t>002079.SZ</t>
  </si>
  <si>
    <t>002079</t>
  </si>
  <si>
    <t>苏州固锝</t>
  </si>
  <si>
    <t>002080.SZ</t>
  </si>
  <si>
    <t>002080</t>
  </si>
  <si>
    <t>中材科技</t>
  </si>
  <si>
    <t>20061120</t>
  </si>
  <si>
    <t>002081.SZ</t>
  </si>
  <si>
    <t>002081</t>
  </si>
  <si>
    <t>金螳螂</t>
  </si>
  <si>
    <t>002082.SZ</t>
  </si>
  <si>
    <t>002082</t>
  </si>
  <si>
    <t>万邦德</t>
  </si>
  <si>
    <t>002083.SZ</t>
  </si>
  <si>
    <t>002083</t>
  </si>
  <si>
    <t>孚日股份</t>
  </si>
  <si>
    <t>20061124</t>
  </si>
  <si>
    <t>002084.SZ</t>
  </si>
  <si>
    <t>002084</t>
  </si>
  <si>
    <t>海鸥住工</t>
  </si>
  <si>
    <t>002085.SZ</t>
  </si>
  <si>
    <t>002085</t>
  </si>
  <si>
    <t>万丰奥威</t>
  </si>
  <si>
    <t>20061128</t>
  </si>
  <si>
    <t>002086.SZ</t>
  </si>
  <si>
    <t>002086</t>
  </si>
  <si>
    <t>*ST东洋</t>
  </si>
  <si>
    <t>002087.SZ</t>
  </si>
  <si>
    <t>002087</t>
  </si>
  <si>
    <t>*ST新纺</t>
  </si>
  <si>
    <t>20061130</t>
  </si>
  <si>
    <t>002088.SZ</t>
  </si>
  <si>
    <t>002088</t>
  </si>
  <si>
    <t>鲁阳节能</t>
  </si>
  <si>
    <t>002089.SZ</t>
  </si>
  <si>
    <t>002089</t>
  </si>
  <si>
    <t>*ST新海</t>
  </si>
  <si>
    <t>002090.SZ</t>
  </si>
  <si>
    <t>002090</t>
  </si>
  <si>
    <t>金智科技</t>
  </si>
  <si>
    <t>20061208</t>
  </si>
  <si>
    <t>002091.SZ</t>
  </si>
  <si>
    <t>002091</t>
  </si>
  <si>
    <t>江苏国泰</t>
  </si>
  <si>
    <t>002092.SZ</t>
  </si>
  <si>
    <t>002092</t>
  </si>
  <si>
    <t>中泰化学</t>
  </si>
  <si>
    <t>002093.SZ</t>
  </si>
  <si>
    <t>002093</t>
  </si>
  <si>
    <t>国脉科技</t>
  </si>
  <si>
    <t>20061215</t>
  </si>
  <si>
    <t>002094.SZ</t>
  </si>
  <si>
    <t>002094</t>
  </si>
  <si>
    <t>青岛金王</t>
  </si>
  <si>
    <t>002095.SZ</t>
  </si>
  <si>
    <t>002095</t>
  </si>
  <si>
    <t>生意宝</t>
  </si>
  <si>
    <t>002096.SZ</t>
  </si>
  <si>
    <t>002096</t>
  </si>
  <si>
    <t>易普力</t>
  </si>
  <si>
    <t>20061222</t>
  </si>
  <si>
    <t>002097.SZ</t>
  </si>
  <si>
    <t>002097</t>
  </si>
  <si>
    <t>山河智能</t>
  </si>
  <si>
    <t>002098.SZ</t>
  </si>
  <si>
    <t>002098</t>
  </si>
  <si>
    <t>浔兴股份</t>
  </si>
  <si>
    <t>002099.SZ</t>
  </si>
  <si>
    <t>002099</t>
  </si>
  <si>
    <t>海翔药业</t>
  </si>
  <si>
    <t>20061226</t>
  </si>
  <si>
    <t>002100.SZ</t>
  </si>
  <si>
    <t>002100</t>
  </si>
  <si>
    <t>天康生物</t>
  </si>
  <si>
    <t>002101.SZ</t>
  </si>
  <si>
    <t>002101</t>
  </si>
  <si>
    <t>广东鸿图</t>
  </si>
  <si>
    <t>20061229</t>
  </si>
  <si>
    <t>002102.SZ</t>
  </si>
  <si>
    <t>002102</t>
  </si>
  <si>
    <t>冠福股份</t>
  </si>
  <si>
    <t>002103.SZ</t>
  </si>
  <si>
    <t>002103</t>
  </si>
  <si>
    <t>广博股份</t>
  </si>
  <si>
    <t>20070110</t>
  </si>
  <si>
    <t>002104.SZ</t>
  </si>
  <si>
    <t>002104</t>
  </si>
  <si>
    <t>恒宝股份</t>
  </si>
  <si>
    <t>002105.SZ</t>
  </si>
  <si>
    <t>002105</t>
  </si>
  <si>
    <t>信隆健康</t>
  </si>
  <si>
    <t>20070112</t>
  </si>
  <si>
    <t>002106.SZ</t>
  </si>
  <si>
    <t>002106</t>
  </si>
  <si>
    <t>莱宝高科</t>
  </si>
  <si>
    <t>002107.SZ</t>
  </si>
  <si>
    <t>002107</t>
  </si>
  <si>
    <t>沃华医药</t>
  </si>
  <si>
    <t>20070124</t>
  </si>
  <si>
    <t>002108.SZ</t>
  </si>
  <si>
    <t>002108</t>
  </si>
  <si>
    <t>沧州明珠</t>
  </si>
  <si>
    <t>002109.SZ</t>
  </si>
  <si>
    <t>002109</t>
  </si>
  <si>
    <t>兴化股份</t>
  </si>
  <si>
    <t>20070126</t>
  </si>
  <si>
    <t>002110.SZ</t>
  </si>
  <si>
    <t>002110</t>
  </si>
  <si>
    <t>三钢闽光</t>
  </si>
  <si>
    <t>002111.SZ</t>
  </si>
  <si>
    <t>002111</t>
  </si>
  <si>
    <t>威海广泰</t>
  </si>
  <si>
    <t>002112.SZ</t>
  </si>
  <si>
    <t>002112</t>
  </si>
  <si>
    <t>三变科技</t>
  </si>
  <si>
    <t>20070208</t>
  </si>
  <si>
    <t>002114.SZ</t>
  </si>
  <si>
    <t>002114</t>
  </si>
  <si>
    <t>罗平锌电</t>
  </si>
  <si>
    <t>20070215</t>
  </si>
  <si>
    <t>002115.SZ</t>
  </si>
  <si>
    <t>002115</t>
  </si>
  <si>
    <t>三维通信</t>
  </si>
  <si>
    <t>002116.SZ</t>
  </si>
  <si>
    <t>002116</t>
  </si>
  <si>
    <t>中国海诚</t>
  </si>
  <si>
    <t>002117.SZ</t>
  </si>
  <si>
    <t>002117</t>
  </si>
  <si>
    <t>东港股份</t>
  </si>
  <si>
    <t>20070302</t>
  </si>
  <si>
    <t>002119.SZ</t>
  </si>
  <si>
    <t>002119</t>
  </si>
  <si>
    <t>康强电子</t>
  </si>
  <si>
    <t>002120.SZ</t>
  </si>
  <si>
    <t>002120</t>
  </si>
  <si>
    <t>韵达股份</t>
  </si>
  <si>
    <t>20070306</t>
  </si>
  <si>
    <t>002121.SZ</t>
  </si>
  <si>
    <t>002121</t>
  </si>
  <si>
    <t>科陆电子</t>
  </si>
  <si>
    <t>002122.SZ</t>
  </si>
  <si>
    <t>002122</t>
  </si>
  <si>
    <t>汇洲智能</t>
  </si>
  <si>
    <t>20070328</t>
  </si>
  <si>
    <t>002123.SZ</t>
  </si>
  <si>
    <t>002123</t>
  </si>
  <si>
    <t>梦网科技</t>
  </si>
  <si>
    <t>002124.SZ</t>
  </si>
  <si>
    <t>002124</t>
  </si>
  <si>
    <t>天邦食品</t>
  </si>
  <si>
    <t>20070403</t>
  </si>
  <si>
    <t>002125.SZ</t>
  </si>
  <si>
    <t>002125</t>
  </si>
  <si>
    <t>湘潭电化</t>
  </si>
  <si>
    <t>002126.SZ</t>
  </si>
  <si>
    <t>002126</t>
  </si>
  <si>
    <t>银轮股份</t>
  </si>
  <si>
    <t>20070418</t>
  </si>
  <si>
    <t>002127.SZ</t>
  </si>
  <si>
    <t>002127</t>
  </si>
  <si>
    <t>南极电商</t>
  </si>
  <si>
    <t>002128.SZ</t>
  </si>
  <si>
    <t>002128</t>
  </si>
  <si>
    <t>电投能源</t>
  </si>
  <si>
    <t>002129.SZ</t>
  </si>
  <si>
    <t>002129</t>
  </si>
  <si>
    <t>TCL中环</t>
  </si>
  <si>
    <t>20070420</t>
  </si>
  <si>
    <t>002130.SZ</t>
  </si>
  <si>
    <t>002130</t>
  </si>
  <si>
    <t>沃尔核材</t>
  </si>
  <si>
    <t>002131.SZ</t>
  </si>
  <si>
    <t>002131</t>
  </si>
  <si>
    <t>利欧股份</t>
  </si>
  <si>
    <t>20070427</t>
  </si>
  <si>
    <t>002132.SZ</t>
  </si>
  <si>
    <t>002132</t>
  </si>
  <si>
    <t>恒星科技</t>
  </si>
  <si>
    <t>002133.SZ</t>
  </si>
  <si>
    <t>002133</t>
  </si>
  <si>
    <t>广宇集团</t>
  </si>
  <si>
    <t>002134.SZ</t>
  </si>
  <si>
    <t>002134</t>
  </si>
  <si>
    <t>天津普林</t>
  </si>
  <si>
    <t>20070516</t>
  </si>
  <si>
    <t>002135.SZ</t>
  </si>
  <si>
    <t>002135</t>
  </si>
  <si>
    <t>东南网架</t>
  </si>
  <si>
    <t>20070530</t>
  </si>
  <si>
    <t>002136.SZ</t>
  </si>
  <si>
    <t>002136</t>
  </si>
  <si>
    <t>安纳达</t>
  </si>
  <si>
    <t>002137.SZ</t>
  </si>
  <si>
    <t>002137</t>
  </si>
  <si>
    <t>实益达</t>
  </si>
  <si>
    <t>20070613</t>
  </si>
  <si>
    <t>002138.SZ</t>
  </si>
  <si>
    <t>002138</t>
  </si>
  <si>
    <t>顺络电子</t>
  </si>
  <si>
    <t>002139.SZ</t>
  </si>
  <si>
    <t>002139</t>
  </si>
  <si>
    <t>拓邦股份</t>
  </si>
  <si>
    <t>20070629</t>
  </si>
  <si>
    <t>002140.SZ</t>
  </si>
  <si>
    <t>002140</t>
  </si>
  <si>
    <t>东华科技</t>
  </si>
  <si>
    <t>20070712</t>
  </si>
  <si>
    <t>002141.SZ</t>
  </si>
  <si>
    <t>002141</t>
  </si>
  <si>
    <t>贤丰控股</t>
  </si>
  <si>
    <t>20070720</t>
  </si>
  <si>
    <t>002142.SZ</t>
  </si>
  <si>
    <t>002142</t>
  </si>
  <si>
    <t>宁波银行</t>
  </si>
  <si>
    <t>20070719</t>
  </si>
  <si>
    <t>002144.SZ</t>
  </si>
  <si>
    <t>002144</t>
  </si>
  <si>
    <t>宏达高科</t>
  </si>
  <si>
    <t>20070803</t>
  </si>
  <si>
    <t>002145.SZ</t>
  </si>
  <si>
    <t>002145</t>
  </si>
  <si>
    <t>中核钛白</t>
  </si>
  <si>
    <t>002146.SZ</t>
  </si>
  <si>
    <t>002146</t>
  </si>
  <si>
    <t>荣盛发展</t>
  </si>
  <si>
    <t>20070808</t>
  </si>
  <si>
    <t>002148.SZ</t>
  </si>
  <si>
    <t>002148</t>
  </si>
  <si>
    <t>北纬科技</t>
  </si>
  <si>
    <t>20070810</t>
  </si>
  <si>
    <t>002149.SZ</t>
  </si>
  <si>
    <t>002149</t>
  </si>
  <si>
    <t>西部材料</t>
  </si>
  <si>
    <t>002150.SZ</t>
  </si>
  <si>
    <t>002150</t>
  </si>
  <si>
    <t>通润装备</t>
  </si>
  <si>
    <t>002151.SZ</t>
  </si>
  <si>
    <t>002151</t>
  </si>
  <si>
    <t>北斗星通</t>
  </si>
  <si>
    <t>20070813</t>
  </si>
  <si>
    <t>002152.SZ</t>
  </si>
  <si>
    <t>002152</t>
  </si>
  <si>
    <t>广电运通</t>
  </si>
  <si>
    <t>002153.SZ</t>
  </si>
  <si>
    <t>002153</t>
  </si>
  <si>
    <t>石基信息</t>
  </si>
  <si>
    <t>002154.SZ</t>
  </si>
  <si>
    <t>002154</t>
  </si>
  <si>
    <t>报喜鸟</t>
  </si>
  <si>
    <t>20070816</t>
  </si>
  <si>
    <t>002155.SZ</t>
  </si>
  <si>
    <t>002155</t>
  </si>
  <si>
    <t>湖南黄金</t>
  </si>
  <si>
    <t>002156.SZ</t>
  </si>
  <si>
    <t>002156</t>
  </si>
  <si>
    <t>通富微电</t>
  </si>
  <si>
    <t>002157.SZ</t>
  </si>
  <si>
    <t>002157</t>
  </si>
  <si>
    <t>*ST正邦</t>
  </si>
  <si>
    <t>20070817</t>
  </si>
  <si>
    <t>002158.SZ</t>
  </si>
  <si>
    <t>002158</t>
  </si>
  <si>
    <t>汉钟精机</t>
  </si>
  <si>
    <t>002159.SZ</t>
  </si>
  <si>
    <t>002159</t>
  </si>
  <si>
    <t>三特索道</t>
  </si>
  <si>
    <t>002160.SZ</t>
  </si>
  <si>
    <t>002160</t>
  </si>
  <si>
    <t>常铝股份</t>
  </si>
  <si>
    <t>20070821</t>
  </si>
  <si>
    <t>002161.SZ</t>
  </si>
  <si>
    <t>002161</t>
  </si>
  <si>
    <t>远望谷</t>
  </si>
  <si>
    <t>002162.SZ</t>
  </si>
  <si>
    <t>002162</t>
  </si>
  <si>
    <t>悦心健康</t>
  </si>
  <si>
    <t>20070823</t>
  </si>
  <si>
    <t>002163.SZ</t>
  </si>
  <si>
    <t>002163</t>
  </si>
  <si>
    <t>海南发展</t>
  </si>
  <si>
    <t>002164.SZ</t>
  </si>
  <si>
    <t>002164</t>
  </si>
  <si>
    <t>宁波东力</t>
  </si>
  <si>
    <t>002165.SZ</t>
  </si>
  <si>
    <t>002165</t>
  </si>
  <si>
    <t>红宝丽</t>
  </si>
  <si>
    <t>20070913</t>
  </si>
  <si>
    <t>002166.SZ</t>
  </si>
  <si>
    <t>002166</t>
  </si>
  <si>
    <t>莱茵生物</t>
  </si>
  <si>
    <t>002167.SZ</t>
  </si>
  <si>
    <t>002167</t>
  </si>
  <si>
    <t>东方锆业</t>
  </si>
  <si>
    <t>002168.SZ</t>
  </si>
  <si>
    <t>002168</t>
  </si>
  <si>
    <t>惠程科技</t>
  </si>
  <si>
    <t>20070919</t>
  </si>
  <si>
    <t>002169.SZ</t>
  </si>
  <si>
    <t>002169</t>
  </si>
  <si>
    <t>智光电气</t>
  </si>
  <si>
    <t>002170.SZ</t>
  </si>
  <si>
    <t>002170</t>
  </si>
  <si>
    <t>芭田股份</t>
  </si>
  <si>
    <t>002171.SZ</t>
  </si>
  <si>
    <t>002171</t>
  </si>
  <si>
    <t>楚江新材</t>
  </si>
  <si>
    <t>20070921</t>
  </si>
  <si>
    <t>002172.SZ</t>
  </si>
  <si>
    <t>002172</t>
  </si>
  <si>
    <t>澳洋健康</t>
  </si>
  <si>
    <t>002173.SZ</t>
  </si>
  <si>
    <t>002173</t>
  </si>
  <si>
    <t>创新医疗</t>
  </si>
  <si>
    <t>20070925</t>
  </si>
  <si>
    <t>002174.SZ</t>
  </si>
  <si>
    <t>002174</t>
  </si>
  <si>
    <t>游族网络</t>
  </si>
  <si>
    <t>002175.SZ</t>
  </si>
  <si>
    <t>002175</t>
  </si>
  <si>
    <t>东方智造</t>
  </si>
  <si>
    <t>20071012</t>
  </si>
  <si>
    <t>002176.SZ</t>
  </si>
  <si>
    <t>002176</t>
  </si>
  <si>
    <t>江特电机</t>
  </si>
  <si>
    <t>002177.SZ</t>
  </si>
  <si>
    <t>002177</t>
  </si>
  <si>
    <t>御银股份</t>
  </si>
  <si>
    <t>20071101</t>
  </si>
  <si>
    <t>002178.SZ</t>
  </si>
  <si>
    <t>002178</t>
  </si>
  <si>
    <t>延华智能</t>
  </si>
  <si>
    <t>002179.SZ</t>
  </si>
  <si>
    <t>002179</t>
  </si>
  <si>
    <t>中航光电</t>
  </si>
  <si>
    <t>002180.SZ</t>
  </si>
  <si>
    <t>002180</t>
  </si>
  <si>
    <t>纳思达</t>
  </si>
  <si>
    <t>20071113</t>
  </si>
  <si>
    <t>002181.SZ</t>
  </si>
  <si>
    <t>002181</t>
  </si>
  <si>
    <t>粤传媒</t>
  </si>
  <si>
    <t>20071116</t>
  </si>
  <si>
    <t>002182.SZ</t>
  </si>
  <si>
    <t>002182</t>
  </si>
  <si>
    <t>宝武镁业</t>
  </si>
  <si>
    <t>002183.SZ</t>
  </si>
  <si>
    <t>002183</t>
  </si>
  <si>
    <t>怡亚通</t>
  </si>
  <si>
    <t>002184.SZ</t>
  </si>
  <si>
    <t>002184</t>
  </si>
  <si>
    <t>海得控制</t>
  </si>
  <si>
    <t>002185.SZ</t>
  </si>
  <si>
    <t>002185</t>
  </si>
  <si>
    <t>华天科技</t>
  </si>
  <si>
    <t>20071120</t>
  </si>
  <si>
    <t>002186.SZ</t>
  </si>
  <si>
    <t>002186</t>
  </si>
  <si>
    <t>全聚德</t>
  </si>
  <si>
    <t>002187.SZ</t>
  </si>
  <si>
    <t>002187</t>
  </si>
  <si>
    <t>广百股份</t>
  </si>
  <si>
    <t>20071122</t>
  </si>
  <si>
    <t>002188.SZ</t>
  </si>
  <si>
    <t>002188</t>
  </si>
  <si>
    <t>中天服务</t>
  </si>
  <si>
    <t>002189.SZ</t>
  </si>
  <si>
    <t>002189</t>
  </si>
  <si>
    <t>中光学</t>
  </si>
  <si>
    <t>20071203</t>
  </si>
  <si>
    <t>002190.SZ</t>
  </si>
  <si>
    <t>002190</t>
  </si>
  <si>
    <t>成飞集成</t>
  </si>
  <si>
    <t>002191.SZ</t>
  </si>
  <si>
    <t>002191</t>
  </si>
  <si>
    <t>劲嘉股份</t>
  </si>
  <si>
    <t>20071205</t>
  </si>
  <si>
    <t>002192.SZ</t>
  </si>
  <si>
    <t>002192</t>
  </si>
  <si>
    <t>融捷股份</t>
  </si>
  <si>
    <t>002193.SZ</t>
  </si>
  <si>
    <t>002193</t>
  </si>
  <si>
    <t>如意集团</t>
  </si>
  <si>
    <t>20071207</t>
  </si>
  <si>
    <t>002194.SZ</t>
  </si>
  <si>
    <t>002194</t>
  </si>
  <si>
    <t>武汉凡谷</t>
  </si>
  <si>
    <t>002195.SZ</t>
  </si>
  <si>
    <t>002195</t>
  </si>
  <si>
    <t>岩山科技</t>
  </si>
  <si>
    <t>20071212</t>
  </si>
  <si>
    <t>002196.SZ</t>
  </si>
  <si>
    <t>002196</t>
  </si>
  <si>
    <t>方正电机</t>
  </si>
  <si>
    <t>002197.SZ</t>
  </si>
  <si>
    <t>002197</t>
  </si>
  <si>
    <t>证通电子</t>
  </si>
  <si>
    <t>20071218</t>
  </si>
  <si>
    <t>002198.SZ</t>
  </si>
  <si>
    <t>002198</t>
  </si>
  <si>
    <t>嘉应制药</t>
  </si>
  <si>
    <t>002199.SZ</t>
  </si>
  <si>
    <t>002199</t>
  </si>
  <si>
    <t>东晶电子</t>
  </si>
  <si>
    <t>20071221</t>
  </si>
  <si>
    <t>002200.SZ</t>
  </si>
  <si>
    <t>002200</t>
  </si>
  <si>
    <t>ST交投</t>
  </si>
  <si>
    <t>002201.SZ</t>
  </si>
  <si>
    <t>002201</t>
  </si>
  <si>
    <t>正威新材</t>
  </si>
  <si>
    <t>20071226</t>
  </si>
  <si>
    <t>002202.SZ</t>
  </si>
  <si>
    <t>002202</t>
  </si>
  <si>
    <t>金风科技</t>
  </si>
  <si>
    <t>002203.SZ</t>
  </si>
  <si>
    <t>002203</t>
  </si>
  <si>
    <t>海亮股份</t>
  </si>
  <si>
    <t>20080116</t>
  </si>
  <si>
    <t>002204.SZ</t>
  </si>
  <si>
    <t>002204</t>
  </si>
  <si>
    <t>大连重工</t>
  </si>
  <si>
    <t>002205.SZ</t>
  </si>
  <si>
    <t>002205</t>
  </si>
  <si>
    <t>国统股份</t>
  </si>
  <si>
    <t>20080123</t>
  </si>
  <si>
    <t>002206.SZ</t>
  </si>
  <si>
    <t>002206</t>
  </si>
  <si>
    <t>海利得</t>
  </si>
  <si>
    <t>002207.SZ</t>
  </si>
  <si>
    <t>002207</t>
  </si>
  <si>
    <t>准油股份</t>
  </si>
  <si>
    <t>20080128</t>
  </si>
  <si>
    <t>002208.SZ</t>
  </si>
  <si>
    <t>002208</t>
  </si>
  <si>
    <t>合肥城建</t>
  </si>
  <si>
    <t>002209.SZ</t>
  </si>
  <si>
    <t>002209</t>
  </si>
  <si>
    <t>达意隆</t>
  </si>
  <si>
    <t>20080130</t>
  </si>
  <si>
    <t>002210.SZ</t>
  </si>
  <si>
    <t>002210</t>
  </si>
  <si>
    <t>飞马国际</t>
  </si>
  <si>
    <t>002211.SZ</t>
  </si>
  <si>
    <t>002211</t>
  </si>
  <si>
    <t>宏达新材</t>
  </si>
  <si>
    <t>20080201</t>
  </si>
  <si>
    <t>002212.SZ</t>
  </si>
  <si>
    <t>002212</t>
  </si>
  <si>
    <t>天融信</t>
  </si>
  <si>
    <t>002213.SZ</t>
  </si>
  <si>
    <t>002213</t>
  </si>
  <si>
    <t>大为股份</t>
  </si>
  <si>
    <t>002214.SZ</t>
  </si>
  <si>
    <t>002214</t>
  </si>
  <si>
    <t>大立科技</t>
  </si>
  <si>
    <t>20080218</t>
  </si>
  <si>
    <t>002215.SZ</t>
  </si>
  <si>
    <t>002215</t>
  </si>
  <si>
    <t>诺普信</t>
  </si>
  <si>
    <t>002216.SZ</t>
  </si>
  <si>
    <t>002216</t>
  </si>
  <si>
    <t>三全食品</t>
  </si>
  <si>
    <t>20080220</t>
  </si>
  <si>
    <t>002217.SZ</t>
  </si>
  <si>
    <t>002217</t>
  </si>
  <si>
    <t>合力泰</t>
  </si>
  <si>
    <t>002218.SZ</t>
  </si>
  <si>
    <t>002218</t>
  </si>
  <si>
    <t>拓日新能</t>
  </si>
  <si>
    <t>20080228</t>
  </si>
  <si>
    <t>002219.SZ</t>
  </si>
  <si>
    <t>002219</t>
  </si>
  <si>
    <t>新里程</t>
  </si>
  <si>
    <t>20080306</t>
  </si>
  <si>
    <t>002221.SZ</t>
  </si>
  <si>
    <t>002221</t>
  </si>
  <si>
    <t>东华能源</t>
  </si>
  <si>
    <t>002222.SZ</t>
  </si>
  <si>
    <t>002222</t>
  </si>
  <si>
    <t>福晶科技</t>
  </si>
  <si>
    <t>20080319</t>
  </si>
  <si>
    <t>002223.SZ</t>
  </si>
  <si>
    <t>002223</t>
  </si>
  <si>
    <t>鱼跃医疗</t>
  </si>
  <si>
    <t>20080418</t>
  </si>
  <si>
    <t>002224.SZ</t>
  </si>
  <si>
    <t>002224</t>
  </si>
  <si>
    <t>三力士</t>
  </si>
  <si>
    <t>20080425</t>
  </si>
  <si>
    <t>002225.SZ</t>
  </si>
  <si>
    <t>002225</t>
  </si>
  <si>
    <t>濮耐股份</t>
  </si>
  <si>
    <t>002226.SZ</t>
  </si>
  <si>
    <t>002226</t>
  </si>
  <si>
    <t>江南化工</t>
  </si>
  <si>
    <t>20080506</t>
  </si>
  <si>
    <t>002227.SZ</t>
  </si>
  <si>
    <t>002227</t>
  </si>
  <si>
    <t>奥特迅</t>
  </si>
  <si>
    <t>002228.SZ</t>
  </si>
  <si>
    <t>002228</t>
  </si>
  <si>
    <t>合兴包装</t>
  </si>
  <si>
    <t>20080508</t>
  </si>
  <si>
    <t>002229.SZ</t>
  </si>
  <si>
    <t>002229</t>
  </si>
  <si>
    <t>鸿博股份</t>
  </si>
  <si>
    <t>002230.SZ</t>
  </si>
  <si>
    <t>002230</t>
  </si>
  <si>
    <t>科大讯飞</t>
  </si>
  <si>
    <t>20080512</t>
  </si>
  <si>
    <t>002231.SZ</t>
  </si>
  <si>
    <t>002231</t>
  </si>
  <si>
    <t>奥维通信</t>
  </si>
  <si>
    <t>002232.SZ</t>
  </si>
  <si>
    <t>002232</t>
  </si>
  <si>
    <t>启明信息</t>
  </si>
  <si>
    <t>20080509</t>
  </si>
  <si>
    <t>002233.SZ</t>
  </si>
  <si>
    <t>002233</t>
  </si>
  <si>
    <t>塔牌集团</t>
  </si>
  <si>
    <t>20080516</t>
  </si>
  <si>
    <t>002234.SZ</t>
  </si>
  <si>
    <t>002234</t>
  </si>
  <si>
    <t>民和股份</t>
  </si>
  <si>
    <t>002235.SZ</t>
  </si>
  <si>
    <t>002235</t>
  </si>
  <si>
    <t>安妮股份</t>
  </si>
  <si>
    <t>002236.SZ</t>
  </si>
  <si>
    <t>002236</t>
  </si>
  <si>
    <t>大华股份</t>
  </si>
  <si>
    <t>20080520</t>
  </si>
  <si>
    <t>002237.SZ</t>
  </si>
  <si>
    <t>002237</t>
  </si>
  <si>
    <t>恒邦股份</t>
  </si>
  <si>
    <t>002238.SZ</t>
  </si>
  <si>
    <t>002238</t>
  </si>
  <si>
    <t>天威视讯</t>
  </si>
  <si>
    <t>20080526</t>
  </si>
  <si>
    <t>002239.SZ</t>
  </si>
  <si>
    <t>002239</t>
  </si>
  <si>
    <t>奥特佳</t>
  </si>
  <si>
    <t>20080522</t>
  </si>
  <si>
    <t>002240.SZ</t>
  </si>
  <si>
    <t>002240</t>
  </si>
  <si>
    <t>盛新锂能</t>
  </si>
  <si>
    <t>20080523</t>
  </si>
  <si>
    <t>002241.SZ</t>
  </si>
  <si>
    <t>002241</t>
  </si>
  <si>
    <t>歌尔股份</t>
  </si>
  <si>
    <t>002242.SZ</t>
  </si>
  <si>
    <t>002242</t>
  </si>
  <si>
    <t>九阳股份</t>
  </si>
  <si>
    <t>20080528</t>
  </si>
  <si>
    <t>002243.SZ</t>
  </si>
  <si>
    <t>002243</t>
  </si>
  <si>
    <t>力合科创</t>
  </si>
  <si>
    <t>002244.SZ</t>
  </si>
  <si>
    <t>002244</t>
  </si>
  <si>
    <t>滨江集团</t>
  </si>
  <si>
    <t>20080529</t>
  </si>
  <si>
    <t>002245.SZ</t>
  </si>
  <si>
    <t>002245</t>
  </si>
  <si>
    <t>蔚蓝锂芯</t>
  </si>
  <si>
    <t>20080605</t>
  </si>
  <si>
    <t>002246.SZ</t>
  </si>
  <si>
    <t>002246</t>
  </si>
  <si>
    <t>北化股份</t>
  </si>
  <si>
    <t>002247.SZ</t>
  </si>
  <si>
    <t>002247</t>
  </si>
  <si>
    <t>聚力文化</t>
  </si>
  <si>
    <t>20080612</t>
  </si>
  <si>
    <t>002248.SZ</t>
  </si>
  <si>
    <t>002248</t>
  </si>
  <si>
    <t>华东数控</t>
  </si>
  <si>
    <t>002249.SZ</t>
  </si>
  <si>
    <t>002249</t>
  </si>
  <si>
    <t>大洋电机</t>
  </si>
  <si>
    <t>20080619</t>
  </si>
  <si>
    <t>002250.SZ</t>
  </si>
  <si>
    <t>002250</t>
  </si>
  <si>
    <t>联化科技</t>
  </si>
  <si>
    <t>002251.SZ</t>
  </si>
  <si>
    <t>002251</t>
  </si>
  <si>
    <t>*ST步高</t>
  </si>
  <si>
    <t>002252.SZ</t>
  </si>
  <si>
    <t>002252</t>
  </si>
  <si>
    <t>上海莱士</t>
  </si>
  <si>
    <t>20080623</t>
  </si>
  <si>
    <t>002253.SZ</t>
  </si>
  <si>
    <t>002253</t>
  </si>
  <si>
    <t>川大智胜</t>
  </si>
  <si>
    <t>002254.SZ</t>
  </si>
  <si>
    <t>002254</t>
  </si>
  <si>
    <t>泰和新材</t>
  </si>
  <si>
    <t>20080625</t>
  </si>
  <si>
    <t>002255.SZ</t>
  </si>
  <si>
    <t>002255</t>
  </si>
  <si>
    <t>海陆重工</t>
  </si>
  <si>
    <t>002256.SZ</t>
  </si>
  <si>
    <t>002256</t>
  </si>
  <si>
    <t>兆新股份</t>
  </si>
  <si>
    <t>002258.SZ</t>
  </si>
  <si>
    <t>002258</t>
  </si>
  <si>
    <t>利尔化学</t>
  </si>
  <si>
    <t>20080708</t>
  </si>
  <si>
    <t>002259.SZ</t>
  </si>
  <si>
    <t>002259</t>
  </si>
  <si>
    <t>ST升达</t>
  </si>
  <si>
    <t>20080716</t>
  </si>
  <si>
    <t>002261.SZ</t>
  </si>
  <si>
    <t>002261</t>
  </si>
  <si>
    <t>拓维信息</t>
  </si>
  <si>
    <t>20080723</t>
  </si>
  <si>
    <t>002262.SZ</t>
  </si>
  <si>
    <t>002262</t>
  </si>
  <si>
    <t>恩华药业</t>
  </si>
  <si>
    <t>002263.SZ</t>
  </si>
  <si>
    <t>002263</t>
  </si>
  <si>
    <t>大东南</t>
  </si>
  <si>
    <t>20080728</t>
  </si>
  <si>
    <t>002264.SZ</t>
  </si>
  <si>
    <t>002264</t>
  </si>
  <si>
    <t>新华都</t>
  </si>
  <si>
    <t>20080731</t>
  </si>
  <si>
    <t>002265.SZ</t>
  </si>
  <si>
    <t>002265</t>
  </si>
  <si>
    <t>建设工业</t>
  </si>
  <si>
    <t>20080806</t>
  </si>
  <si>
    <t>002266.SZ</t>
  </si>
  <si>
    <t>002266</t>
  </si>
  <si>
    <t>浙富控股</t>
  </si>
  <si>
    <t>002267.SZ</t>
  </si>
  <si>
    <t>002267</t>
  </si>
  <si>
    <t>陕天然气</t>
  </si>
  <si>
    <t>20080813</t>
  </si>
  <si>
    <t>002268.SZ</t>
  </si>
  <si>
    <t>002268</t>
  </si>
  <si>
    <t>电科网安</t>
  </si>
  <si>
    <t>20080811</t>
  </si>
  <si>
    <t>002269.SZ</t>
  </si>
  <si>
    <t>002269</t>
  </si>
  <si>
    <t>美邦服饰</t>
  </si>
  <si>
    <t>20080828</t>
  </si>
  <si>
    <t>002270.SZ</t>
  </si>
  <si>
    <t>002270</t>
  </si>
  <si>
    <t>华明装备</t>
  </si>
  <si>
    <t>20080905</t>
  </si>
  <si>
    <t>002271.SZ</t>
  </si>
  <si>
    <t>002271</t>
  </si>
  <si>
    <t>东方雨虹</t>
  </si>
  <si>
    <t>20080910</t>
  </si>
  <si>
    <t>002272.SZ</t>
  </si>
  <si>
    <t>002272</t>
  </si>
  <si>
    <t>川润股份</t>
  </si>
  <si>
    <t>20080919</t>
  </si>
  <si>
    <t>002273.SZ</t>
  </si>
  <si>
    <t>002273</t>
  </si>
  <si>
    <t>水晶光电</t>
  </si>
  <si>
    <t>002274.SZ</t>
  </si>
  <si>
    <t>002274</t>
  </si>
  <si>
    <t>华昌化工</t>
  </si>
  <si>
    <t>20080925</t>
  </si>
  <si>
    <t>002275.SZ</t>
  </si>
  <si>
    <t>002275</t>
  </si>
  <si>
    <t>桂林三金</t>
  </si>
  <si>
    <t>20090710</t>
  </si>
  <si>
    <t>002276.SZ</t>
  </si>
  <si>
    <t>002276</t>
  </si>
  <si>
    <t>万马股份</t>
  </si>
  <si>
    <t>002277.SZ</t>
  </si>
  <si>
    <t>002277</t>
  </si>
  <si>
    <t>友阿股份</t>
  </si>
  <si>
    <t>20090717</t>
  </si>
  <si>
    <t>002278.SZ</t>
  </si>
  <si>
    <t>002278</t>
  </si>
  <si>
    <t>神开股份</t>
  </si>
  <si>
    <t>20090811</t>
  </si>
  <si>
    <t>002279.SZ</t>
  </si>
  <si>
    <t>002279</t>
  </si>
  <si>
    <t>久其软件</t>
  </si>
  <si>
    <t>002280.SZ</t>
  </si>
  <si>
    <t>002280</t>
  </si>
  <si>
    <t>联络互动</t>
  </si>
  <si>
    <t>20090821</t>
  </si>
  <si>
    <t>002281.SZ</t>
  </si>
  <si>
    <t>002281</t>
  </si>
  <si>
    <t>光迅科技</t>
  </si>
  <si>
    <t>002282.SZ</t>
  </si>
  <si>
    <t>002282</t>
  </si>
  <si>
    <t>博深股份</t>
  </si>
  <si>
    <t>002283.SZ</t>
  </si>
  <si>
    <t>002283</t>
  </si>
  <si>
    <t>天润工业</t>
  </si>
  <si>
    <t>002284.SZ</t>
  </si>
  <si>
    <t>002284</t>
  </si>
  <si>
    <t>亚太股份</t>
  </si>
  <si>
    <t>20090828</t>
  </si>
  <si>
    <t>002285.SZ</t>
  </si>
  <si>
    <t>002285</t>
  </si>
  <si>
    <t>世联行</t>
  </si>
  <si>
    <t>002286.SZ</t>
  </si>
  <si>
    <t>002286</t>
  </si>
  <si>
    <t>保龄宝</t>
  </si>
  <si>
    <t>002287.SZ</t>
  </si>
  <si>
    <t>002287</t>
  </si>
  <si>
    <t>奇正藏药</t>
  </si>
  <si>
    <t>002288.SZ</t>
  </si>
  <si>
    <t>002288</t>
  </si>
  <si>
    <t>超华科技</t>
  </si>
  <si>
    <t>20090903</t>
  </si>
  <si>
    <t>002289.SZ</t>
  </si>
  <si>
    <t>002289</t>
  </si>
  <si>
    <t>ST宇顺</t>
  </si>
  <si>
    <t>002290.SZ</t>
  </si>
  <si>
    <t>002290</t>
  </si>
  <si>
    <t>禾盛新材</t>
  </si>
  <si>
    <t>002291.SZ</t>
  </si>
  <si>
    <t>002291</t>
  </si>
  <si>
    <t>遥望科技</t>
  </si>
  <si>
    <t>002292.SZ</t>
  </si>
  <si>
    <t>002292</t>
  </si>
  <si>
    <t>奥飞娱乐</t>
  </si>
  <si>
    <t>20090910</t>
  </si>
  <si>
    <t>002293.SZ</t>
  </si>
  <si>
    <t>002293</t>
  </si>
  <si>
    <t>罗莱生活</t>
  </si>
  <si>
    <t>002294.SZ</t>
  </si>
  <si>
    <t>002294</t>
  </si>
  <si>
    <t>信立泰</t>
  </si>
  <si>
    <t>002295.SZ</t>
  </si>
  <si>
    <t>002295</t>
  </si>
  <si>
    <t>精艺股份</t>
  </si>
  <si>
    <t>20090929</t>
  </si>
  <si>
    <t>002296.SZ</t>
  </si>
  <si>
    <t>002296</t>
  </si>
  <si>
    <t>辉煌科技</t>
  </si>
  <si>
    <t>002297.SZ</t>
  </si>
  <si>
    <t>002297</t>
  </si>
  <si>
    <t>博云新材</t>
  </si>
  <si>
    <t>002298.SZ</t>
  </si>
  <si>
    <t>002298</t>
  </si>
  <si>
    <t>中电兴发</t>
  </si>
  <si>
    <t>002299.SZ</t>
  </si>
  <si>
    <t>002299</t>
  </si>
  <si>
    <t>圣农发展</t>
  </si>
  <si>
    <t>20091021</t>
  </si>
  <si>
    <t>002300.SZ</t>
  </si>
  <si>
    <t>002300</t>
  </si>
  <si>
    <t>太阳电缆</t>
  </si>
  <si>
    <t>002301.SZ</t>
  </si>
  <si>
    <t>002301</t>
  </si>
  <si>
    <t>齐心集团</t>
  </si>
  <si>
    <t>002302.SZ</t>
  </si>
  <si>
    <t>002302</t>
  </si>
  <si>
    <t>西部建设</t>
  </si>
  <si>
    <t>20091103</t>
  </si>
  <si>
    <t>002303.SZ</t>
  </si>
  <si>
    <t>002303</t>
  </si>
  <si>
    <t>美盈森</t>
  </si>
  <si>
    <t>002304.SZ</t>
  </si>
  <si>
    <t>002304</t>
  </si>
  <si>
    <t>洋河股份</t>
  </si>
  <si>
    <t>20091106</t>
  </si>
  <si>
    <t>002305.SZ</t>
  </si>
  <si>
    <t>002305</t>
  </si>
  <si>
    <t>南国置业</t>
  </si>
  <si>
    <t>002306.SZ</t>
  </si>
  <si>
    <t>002306</t>
  </si>
  <si>
    <t>中科云网</t>
  </si>
  <si>
    <t>20091111</t>
  </si>
  <si>
    <t>002307.SZ</t>
  </si>
  <si>
    <t>002307</t>
  </si>
  <si>
    <t>北新路桥</t>
  </si>
  <si>
    <t>002308.SZ</t>
  </si>
  <si>
    <t>002308</t>
  </si>
  <si>
    <t>威创股份</t>
  </si>
  <si>
    <t>20091127</t>
  </si>
  <si>
    <t>002309.SZ</t>
  </si>
  <si>
    <t>002309</t>
  </si>
  <si>
    <t>ST中利</t>
  </si>
  <si>
    <t>002310.SZ</t>
  </si>
  <si>
    <t>002310</t>
  </si>
  <si>
    <t>东方园林</t>
  </si>
  <si>
    <t>002311.SZ</t>
  </si>
  <si>
    <t>002311</t>
  </si>
  <si>
    <t>海大集团</t>
  </si>
  <si>
    <t>002312.SZ</t>
  </si>
  <si>
    <t>002312</t>
  </si>
  <si>
    <t>川发龙蟒</t>
  </si>
  <si>
    <t>20091203</t>
  </si>
  <si>
    <t>002313.SZ</t>
  </si>
  <si>
    <t>002313</t>
  </si>
  <si>
    <t>日海智能</t>
  </si>
  <si>
    <t>002314.SZ</t>
  </si>
  <si>
    <t>002314</t>
  </si>
  <si>
    <t>南山控股</t>
  </si>
  <si>
    <t>002315.SZ</t>
  </si>
  <si>
    <t>002315</t>
  </si>
  <si>
    <t>焦点科技</t>
  </si>
  <si>
    <t>20091209</t>
  </si>
  <si>
    <t>002316.SZ</t>
  </si>
  <si>
    <t>002316</t>
  </si>
  <si>
    <t>亚联发展</t>
  </si>
  <si>
    <t>002317.SZ</t>
  </si>
  <si>
    <t>002317</t>
  </si>
  <si>
    <t>众生药业</t>
  </si>
  <si>
    <t>20091211</t>
  </si>
  <si>
    <t>002318.SZ</t>
  </si>
  <si>
    <t>002318</t>
  </si>
  <si>
    <t>久立特材</t>
  </si>
  <si>
    <t>002319.SZ</t>
  </si>
  <si>
    <t>002319</t>
  </si>
  <si>
    <t>乐通股份</t>
  </si>
  <si>
    <t>002320.SZ</t>
  </si>
  <si>
    <t>002320</t>
  </si>
  <si>
    <t>海峡股份</t>
  </si>
  <si>
    <t>20091216</t>
  </si>
  <si>
    <t>002321.SZ</t>
  </si>
  <si>
    <t>002321</t>
  </si>
  <si>
    <t>华英农业</t>
  </si>
  <si>
    <t>002322.SZ</t>
  </si>
  <si>
    <t>002322</t>
  </si>
  <si>
    <t>理工能科</t>
  </si>
  <si>
    <t>20091218</t>
  </si>
  <si>
    <t>002323.SZ</t>
  </si>
  <si>
    <t>002323</t>
  </si>
  <si>
    <t>雅博股份</t>
  </si>
  <si>
    <t>002324.SZ</t>
  </si>
  <si>
    <t>002324</t>
  </si>
  <si>
    <t>普利特</t>
  </si>
  <si>
    <t>002325.SZ</t>
  </si>
  <si>
    <t>002325</t>
  </si>
  <si>
    <t>洪涛股份</t>
  </si>
  <si>
    <t>20091222</t>
  </si>
  <si>
    <t>002326.SZ</t>
  </si>
  <si>
    <t>002326</t>
  </si>
  <si>
    <t>永太科技</t>
  </si>
  <si>
    <t>002327.SZ</t>
  </si>
  <si>
    <t>002327</t>
  </si>
  <si>
    <t>富安娜</t>
  </si>
  <si>
    <t>20091230</t>
  </si>
  <si>
    <t>002328.SZ</t>
  </si>
  <si>
    <t>002328</t>
  </si>
  <si>
    <t>新朋股份</t>
  </si>
  <si>
    <t>002329.SZ</t>
  </si>
  <si>
    <t>002329</t>
  </si>
  <si>
    <t>皇氏集团</t>
  </si>
  <si>
    <t>20100106</t>
  </si>
  <si>
    <t>002330.SZ</t>
  </si>
  <si>
    <t>002330</t>
  </si>
  <si>
    <t>得利斯</t>
  </si>
  <si>
    <t>002331.SZ</t>
  </si>
  <si>
    <t>002331</t>
  </si>
  <si>
    <t>皖通科技</t>
  </si>
  <si>
    <t>002332.SZ</t>
  </si>
  <si>
    <t>002332</t>
  </si>
  <si>
    <t>仙琚制药</t>
  </si>
  <si>
    <t>20100112</t>
  </si>
  <si>
    <t>002333.SZ</t>
  </si>
  <si>
    <t>002333</t>
  </si>
  <si>
    <t>罗普斯金</t>
  </si>
  <si>
    <t>002334.SZ</t>
  </si>
  <si>
    <t>002334</t>
  </si>
  <si>
    <t>英威腾</t>
  </si>
  <si>
    <t>20100113</t>
  </si>
  <si>
    <t>002335.SZ</t>
  </si>
  <si>
    <t>002335</t>
  </si>
  <si>
    <t>科华数据</t>
  </si>
  <si>
    <t>002336.SZ</t>
  </si>
  <si>
    <t>002336</t>
  </si>
  <si>
    <t>人人乐</t>
  </si>
  <si>
    <t>002337.SZ</t>
  </si>
  <si>
    <t>002337</t>
  </si>
  <si>
    <t>赛象科技</t>
  </si>
  <si>
    <t>20100115</t>
  </si>
  <si>
    <t>002338.SZ</t>
  </si>
  <si>
    <t>002338</t>
  </si>
  <si>
    <t>奥普光电</t>
  </si>
  <si>
    <t>002339.SZ</t>
  </si>
  <si>
    <t>002339</t>
  </si>
  <si>
    <t>积成电子</t>
  </si>
  <si>
    <t>20100122</t>
  </si>
  <si>
    <t>002340.SZ</t>
  </si>
  <si>
    <t>002340</t>
  </si>
  <si>
    <t>格林美</t>
  </si>
  <si>
    <t>002341.SZ</t>
  </si>
  <si>
    <t>002341</t>
  </si>
  <si>
    <t>新纶新材</t>
  </si>
  <si>
    <t>002342.SZ</t>
  </si>
  <si>
    <t>002342</t>
  </si>
  <si>
    <t>巨力索具</t>
  </si>
  <si>
    <t>20100126</t>
  </si>
  <si>
    <t>002343.SZ</t>
  </si>
  <si>
    <t>002343</t>
  </si>
  <si>
    <t>慈文传媒</t>
  </si>
  <si>
    <t>002344.SZ</t>
  </si>
  <si>
    <t>002344</t>
  </si>
  <si>
    <t>海宁皮城</t>
  </si>
  <si>
    <t>002345.SZ</t>
  </si>
  <si>
    <t>002345</t>
  </si>
  <si>
    <t>潮宏基</t>
  </si>
  <si>
    <t>20100128</t>
  </si>
  <si>
    <t>002346.SZ</t>
  </si>
  <si>
    <t>002346</t>
  </si>
  <si>
    <t>柘中股份</t>
  </si>
  <si>
    <t>002347.SZ</t>
  </si>
  <si>
    <t>002347</t>
  </si>
  <si>
    <t>泰尔股份</t>
  </si>
  <si>
    <t>002348.SZ</t>
  </si>
  <si>
    <t>002348</t>
  </si>
  <si>
    <t>高乐股份</t>
  </si>
  <si>
    <t>20100203</t>
  </si>
  <si>
    <t>002349.SZ</t>
  </si>
  <si>
    <t>002349</t>
  </si>
  <si>
    <t>精华制药</t>
  </si>
  <si>
    <t>002350.SZ</t>
  </si>
  <si>
    <t>002350</t>
  </si>
  <si>
    <t>北京科锐</t>
  </si>
  <si>
    <t>002351.SZ</t>
  </si>
  <si>
    <t>002351</t>
  </si>
  <si>
    <t>漫步者</t>
  </si>
  <si>
    <t>20100205</t>
  </si>
  <si>
    <t>002352.SZ</t>
  </si>
  <si>
    <t>002352</t>
  </si>
  <si>
    <t>顺丰控股</t>
  </si>
  <si>
    <t>002353.SZ</t>
  </si>
  <si>
    <t>002353</t>
  </si>
  <si>
    <t>杰瑞股份</t>
  </si>
  <si>
    <t>002354.SZ</t>
  </si>
  <si>
    <t>002354</t>
  </si>
  <si>
    <t>天娱数科</t>
  </si>
  <si>
    <t>20100209</t>
  </si>
  <si>
    <t>002355.SZ</t>
  </si>
  <si>
    <t>002355</t>
  </si>
  <si>
    <t>兴民智通</t>
  </si>
  <si>
    <t>002356.SZ</t>
  </si>
  <si>
    <t>002356</t>
  </si>
  <si>
    <t>赫美集团</t>
  </si>
  <si>
    <t>002357.SZ</t>
  </si>
  <si>
    <t>002357</t>
  </si>
  <si>
    <t>富临运业</t>
  </si>
  <si>
    <t>20100210</t>
  </si>
  <si>
    <t>002358.SZ</t>
  </si>
  <si>
    <t>002358</t>
  </si>
  <si>
    <t>森源电气</t>
  </si>
  <si>
    <t>002360.SZ</t>
  </si>
  <si>
    <t>002360</t>
  </si>
  <si>
    <t>同德化工</t>
  </si>
  <si>
    <t>20100303</t>
  </si>
  <si>
    <t>002361.SZ</t>
  </si>
  <si>
    <t>002361</t>
  </si>
  <si>
    <t>神剑股份</t>
  </si>
  <si>
    <t>002362.SZ</t>
  </si>
  <si>
    <t>002362</t>
  </si>
  <si>
    <t>汉王科技</t>
  </si>
  <si>
    <t>002363.SZ</t>
  </si>
  <si>
    <t>002363</t>
  </si>
  <si>
    <t>隆基机械</t>
  </si>
  <si>
    <t>20100305</t>
  </si>
  <si>
    <t>002364.SZ</t>
  </si>
  <si>
    <t>002364</t>
  </si>
  <si>
    <t>中恒电气</t>
  </si>
  <si>
    <t>002365.SZ</t>
  </si>
  <si>
    <t>002365</t>
  </si>
  <si>
    <t>永安药业</t>
  </si>
  <si>
    <t>002366.SZ</t>
  </si>
  <si>
    <t>002366</t>
  </si>
  <si>
    <t>融发核电</t>
  </si>
  <si>
    <t>20100312</t>
  </si>
  <si>
    <t>002367.SZ</t>
  </si>
  <si>
    <t>002367</t>
  </si>
  <si>
    <t>康力电梯</t>
  </si>
  <si>
    <t>002368.SZ</t>
  </si>
  <si>
    <t>002368</t>
  </si>
  <si>
    <t>太极股份</t>
  </si>
  <si>
    <t>002369.SZ</t>
  </si>
  <si>
    <t>002369</t>
  </si>
  <si>
    <t>卓翼科技</t>
  </si>
  <si>
    <t>20100316</t>
  </si>
  <si>
    <t>002370.SZ</t>
  </si>
  <si>
    <t>002370</t>
  </si>
  <si>
    <t>亚太药业</t>
  </si>
  <si>
    <t>002371.SZ</t>
  </si>
  <si>
    <t>002371</t>
  </si>
  <si>
    <t>北方华创</t>
  </si>
  <si>
    <t>002372.SZ</t>
  </si>
  <si>
    <t>002372</t>
  </si>
  <si>
    <t>伟星新材</t>
  </si>
  <si>
    <t>20100318</t>
  </si>
  <si>
    <t>002373.SZ</t>
  </si>
  <si>
    <t>002373</t>
  </si>
  <si>
    <t>千方科技</t>
  </si>
  <si>
    <t>002374.SZ</t>
  </si>
  <si>
    <t>002374</t>
  </si>
  <si>
    <t>中锐股份</t>
  </si>
  <si>
    <t>002375.SZ</t>
  </si>
  <si>
    <t>002375</t>
  </si>
  <si>
    <t>亚厦股份</t>
  </si>
  <si>
    <t>20100323</t>
  </si>
  <si>
    <t>002376.SZ</t>
  </si>
  <si>
    <t>002376</t>
  </si>
  <si>
    <t>新北洋</t>
  </si>
  <si>
    <t>002377.SZ</t>
  </si>
  <si>
    <t>002377</t>
  </si>
  <si>
    <t>国创高新</t>
  </si>
  <si>
    <t>002378.SZ</t>
  </si>
  <si>
    <t>002378</t>
  </si>
  <si>
    <t>章源钨业</t>
  </si>
  <si>
    <t>20100331</t>
  </si>
  <si>
    <t>002379.SZ</t>
  </si>
  <si>
    <t>002379</t>
  </si>
  <si>
    <t>宏创控股</t>
  </si>
  <si>
    <t>002380.SZ</t>
  </si>
  <si>
    <t>002380</t>
  </si>
  <si>
    <t>科远智慧</t>
  </si>
  <si>
    <t>002381.SZ</t>
  </si>
  <si>
    <t>002381</t>
  </si>
  <si>
    <t>双箭股份</t>
  </si>
  <si>
    <t>20100402</t>
  </si>
  <si>
    <t>002382.SZ</t>
  </si>
  <si>
    <t>002382</t>
  </si>
  <si>
    <t>蓝帆医疗</t>
  </si>
  <si>
    <t>002383.SZ</t>
  </si>
  <si>
    <t>002383</t>
  </si>
  <si>
    <t>合众思壮</t>
  </si>
  <si>
    <t>002384.SZ</t>
  </si>
  <si>
    <t>002384</t>
  </si>
  <si>
    <t>东山精密</t>
  </si>
  <si>
    <t>20100409</t>
  </si>
  <si>
    <t>002385.SZ</t>
  </si>
  <si>
    <t>002385</t>
  </si>
  <si>
    <t>大北农</t>
  </si>
  <si>
    <t>002386.SZ</t>
  </si>
  <si>
    <t>002386</t>
  </si>
  <si>
    <t>天原股份</t>
  </si>
  <si>
    <t>002387.SZ</t>
  </si>
  <si>
    <t>002387</t>
  </si>
  <si>
    <t>维信诺</t>
  </si>
  <si>
    <t>20100413</t>
  </si>
  <si>
    <t>002388.SZ</t>
  </si>
  <si>
    <t>002388</t>
  </si>
  <si>
    <t>新亚制程</t>
  </si>
  <si>
    <t>002389.SZ</t>
  </si>
  <si>
    <t>002389</t>
  </si>
  <si>
    <t>航天彩虹</t>
  </si>
  <si>
    <t>002390.SZ</t>
  </si>
  <si>
    <t>002390</t>
  </si>
  <si>
    <t>信邦制药</t>
  </si>
  <si>
    <t>20100416</t>
  </si>
  <si>
    <t>002391.SZ</t>
  </si>
  <si>
    <t>002391</t>
  </si>
  <si>
    <t>长青股份</t>
  </si>
  <si>
    <t>002392.SZ</t>
  </si>
  <si>
    <t>002392</t>
  </si>
  <si>
    <t>北京利尔</t>
  </si>
  <si>
    <t>20100423</t>
  </si>
  <si>
    <t>002393.SZ</t>
  </si>
  <si>
    <t>002393</t>
  </si>
  <si>
    <t>力生制药</t>
  </si>
  <si>
    <t>002394.SZ</t>
  </si>
  <si>
    <t>002394</t>
  </si>
  <si>
    <t>联发股份</t>
  </si>
  <si>
    <t>002395.SZ</t>
  </si>
  <si>
    <t>002395</t>
  </si>
  <si>
    <t>双象股份</t>
  </si>
  <si>
    <t>20100429</t>
  </si>
  <si>
    <t>002396.SZ</t>
  </si>
  <si>
    <t>002396</t>
  </si>
  <si>
    <t>星网锐捷</t>
  </si>
  <si>
    <t>20100623</t>
  </si>
  <si>
    <t>002397.SZ</t>
  </si>
  <si>
    <t>002397</t>
  </si>
  <si>
    <t>梦洁股份</t>
  </si>
  <si>
    <t>002398.SZ</t>
  </si>
  <si>
    <t>002398</t>
  </si>
  <si>
    <t>垒知集团</t>
  </si>
  <si>
    <t>20100506</t>
  </si>
  <si>
    <t>002399.SZ</t>
  </si>
  <si>
    <t>002399</t>
  </si>
  <si>
    <t>海普瑞</t>
  </si>
  <si>
    <t>002400.SZ</t>
  </si>
  <si>
    <t>002400</t>
  </si>
  <si>
    <t>省广集团</t>
  </si>
  <si>
    <t>002401.SZ</t>
  </si>
  <si>
    <t>002401</t>
  </si>
  <si>
    <t>中远海科</t>
  </si>
  <si>
    <t>002402.SZ</t>
  </si>
  <si>
    <t>002402</t>
  </si>
  <si>
    <t>和而泰</t>
  </si>
  <si>
    <t>20100511</t>
  </si>
  <si>
    <t>002403.SZ</t>
  </si>
  <si>
    <t>002403</t>
  </si>
  <si>
    <t>爱仕达</t>
  </si>
  <si>
    <t>002404.SZ</t>
  </si>
  <si>
    <t>002404</t>
  </si>
  <si>
    <t>嘉欣丝绸</t>
  </si>
  <si>
    <t>002405.SZ</t>
  </si>
  <si>
    <t>002405</t>
  </si>
  <si>
    <t>四维图新</t>
  </si>
  <si>
    <t>20100518</t>
  </si>
  <si>
    <t>002406.SZ</t>
  </si>
  <si>
    <t>002406</t>
  </si>
  <si>
    <t>远东传动</t>
  </si>
  <si>
    <t>002407.SZ</t>
  </si>
  <si>
    <t>002407</t>
  </si>
  <si>
    <t>多氟多</t>
  </si>
  <si>
    <t>002408.SZ</t>
  </si>
  <si>
    <t>002408</t>
  </si>
  <si>
    <t>齐翔腾达</t>
  </si>
  <si>
    <t>002409.SZ</t>
  </si>
  <si>
    <t>002409</t>
  </si>
  <si>
    <t>雅克科技</t>
  </si>
  <si>
    <t>20100525</t>
  </si>
  <si>
    <t>002410.SZ</t>
  </si>
  <si>
    <t>002410</t>
  </si>
  <si>
    <t>广联达</t>
  </si>
  <si>
    <t>002412.SZ</t>
  </si>
  <si>
    <t>002412</t>
  </si>
  <si>
    <t>汉森制药</t>
  </si>
  <si>
    <t>002413.SZ</t>
  </si>
  <si>
    <t>002413</t>
  </si>
  <si>
    <t>雷科防务</t>
  </si>
  <si>
    <t>20100528</t>
  </si>
  <si>
    <t>002414.SZ</t>
  </si>
  <si>
    <t>002414</t>
  </si>
  <si>
    <t>高德红外</t>
  </si>
  <si>
    <t>20100716</t>
  </si>
  <si>
    <t>002415.SZ</t>
  </si>
  <si>
    <t>002415</t>
  </si>
  <si>
    <t>海康威视</t>
  </si>
  <si>
    <t>002416.SZ</t>
  </si>
  <si>
    <t>002416</t>
  </si>
  <si>
    <t>爱施德</t>
  </si>
  <si>
    <t>002418.SZ</t>
  </si>
  <si>
    <t>002418</t>
  </si>
  <si>
    <t>康盛股份</t>
  </si>
  <si>
    <t>20100601</t>
  </si>
  <si>
    <t>002419.SZ</t>
  </si>
  <si>
    <t>002419</t>
  </si>
  <si>
    <t>天虹股份</t>
  </si>
  <si>
    <t>002420.SZ</t>
  </si>
  <si>
    <t>002420</t>
  </si>
  <si>
    <t>毅昌科技</t>
  </si>
  <si>
    <t>002421.SZ</t>
  </si>
  <si>
    <t>002421</t>
  </si>
  <si>
    <t>达实智能</t>
  </si>
  <si>
    <t>20100603</t>
  </si>
  <si>
    <t>002422.SZ</t>
  </si>
  <si>
    <t>002422</t>
  </si>
  <si>
    <t>科伦药业</t>
  </si>
  <si>
    <t>002423.SZ</t>
  </si>
  <si>
    <t>002423</t>
  </si>
  <si>
    <t>中粮资本</t>
  </si>
  <si>
    <t>002424.SZ</t>
  </si>
  <si>
    <t>002424</t>
  </si>
  <si>
    <t>贵州百灵</t>
  </si>
  <si>
    <t>002425.SZ</t>
  </si>
  <si>
    <t>002425</t>
  </si>
  <si>
    <t>凯撒文化</t>
  </si>
  <si>
    <t>20100608</t>
  </si>
  <si>
    <t>002426.SZ</t>
  </si>
  <si>
    <t>002426</t>
  </si>
  <si>
    <t>胜利精密</t>
  </si>
  <si>
    <t>002427.SZ</t>
  </si>
  <si>
    <t>002427</t>
  </si>
  <si>
    <t>尤夫股份</t>
  </si>
  <si>
    <t>002428.SZ</t>
  </si>
  <si>
    <t>002428</t>
  </si>
  <si>
    <t>云南锗业</t>
  </si>
  <si>
    <t>002429.SZ</t>
  </si>
  <si>
    <t>002429</t>
  </si>
  <si>
    <t>兆驰股份</t>
  </si>
  <si>
    <t>20100610</t>
  </si>
  <si>
    <t>002430.SZ</t>
  </si>
  <si>
    <t>002430</t>
  </si>
  <si>
    <t>杭氧股份</t>
  </si>
  <si>
    <t>002431.SZ</t>
  </si>
  <si>
    <t>002431</t>
  </si>
  <si>
    <t>棕榈股份</t>
  </si>
  <si>
    <t>002432.SZ</t>
  </si>
  <si>
    <t>002432</t>
  </si>
  <si>
    <t>九安医疗</t>
  </si>
  <si>
    <t>002433.SZ</t>
  </si>
  <si>
    <t>002433</t>
  </si>
  <si>
    <t>*ST太安</t>
  </si>
  <si>
    <t>20100618</t>
  </si>
  <si>
    <t>002434.SZ</t>
  </si>
  <si>
    <t>002434</t>
  </si>
  <si>
    <t>万里扬</t>
  </si>
  <si>
    <t>002435.SZ</t>
  </si>
  <si>
    <t>002435</t>
  </si>
  <si>
    <t>长江健康</t>
  </si>
  <si>
    <t>002436.SZ</t>
  </si>
  <si>
    <t>002436</t>
  </si>
  <si>
    <t>兴森科技</t>
  </si>
  <si>
    <t>002437.SZ</t>
  </si>
  <si>
    <t>002437</t>
  </si>
  <si>
    <t>誉衡药业</t>
  </si>
  <si>
    <t>002438.SZ</t>
  </si>
  <si>
    <t>002438</t>
  </si>
  <si>
    <t>江苏神通</t>
  </si>
  <si>
    <t>002439.SZ</t>
  </si>
  <si>
    <t>002439</t>
  </si>
  <si>
    <t>启明星辰</t>
  </si>
  <si>
    <t>002440.SZ</t>
  </si>
  <si>
    <t>002440</t>
  </si>
  <si>
    <t>闰土股份</t>
  </si>
  <si>
    <t>20100706</t>
  </si>
  <si>
    <t>002441.SZ</t>
  </si>
  <si>
    <t>002441</t>
  </si>
  <si>
    <t>众业达</t>
  </si>
  <si>
    <t>002442.SZ</t>
  </si>
  <si>
    <t>002442</t>
  </si>
  <si>
    <t>龙星化工</t>
  </si>
  <si>
    <t>002443.SZ</t>
  </si>
  <si>
    <t>002443</t>
  </si>
  <si>
    <t>金洲管道</t>
  </si>
  <si>
    <t>002444.SZ</t>
  </si>
  <si>
    <t>002444</t>
  </si>
  <si>
    <t>巨星科技</t>
  </si>
  <si>
    <t>20100713</t>
  </si>
  <si>
    <t>002445.SZ</t>
  </si>
  <si>
    <t>002445</t>
  </si>
  <si>
    <t>中南文化</t>
  </si>
  <si>
    <t>002446.SZ</t>
  </si>
  <si>
    <t>002446</t>
  </si>
  <si>
    <t>盛路通信</t>
  </si>
  <si>
    <t>002448.SZ</t>
  </si>
  <si>
    <t>002448</t>
  </si>
  <si>
    <t>中原内配</t>
  </si>
  <si>
    <t>002449.SZ</t>
  </si>
  <si>
    <t>002449</t>
  </si>
  <si>
    <t>国星光电</t>
  </si>
  <si>
    <t>002451.SZ</t>
  </si>
  <si>
    <t>002451</t>
  </si>
  <si>
    <t>摩恩电气</t>
  </si>
  <si>
    <t>20100720</t>
  </si>
  <si>
    <t>002452.SZ</t>
  </si>
  <si>
    <t>002452</t>
  </si>
  <si>
    <t>长高电新</t>
  </si>
  <si>
    <t>002453.SZ</t>
  </si>
  <si>
    <t>002453</t>
  </si>
  <si>
    <t>华软科技</t>
  </si>
  <si>
    <t>002454.SZ</t>
  </si>
  <si>
    <t>002454</t>
  </si>
  <si>
    <t>松芝股份</t>
  </si>
  <si>
    <t>002455.SZ</t>
  </si>
  <si>
    <t>002455</t>
  </si>
  <si>
    <t>百川股份</t>
  </si>
  <si>
    <t>20100803</t>
  </si>
  <si>
    <t>002456.SZ</t>
  </si>
  <si>
    <t>002456</t>
  </si>
  <si>
    <t>欧菲光</t>
  </si>
  <si>
    <t>002457.SZ</t>
  </si>
  <si>
    <t>002457</t>
  </si>
  <si>
    <t>青龙管业</t>
  </si>
  <si>
    <t>002458.SZ</t>
  </si>
  <si>
    <t>002458</t>
  </si>
  <si>
    <t>益生股份</t>
  </si>
  <si>
    <t>20100810</t>
  </si>
  <si>
    <t>002459.SZ</t>
  </si>
  <si>
    <t>002459</t>
  </si>
  <si>
    <t>晶澳科技</t>
  </si>
  <si>
    <t>002460.SZ</t>
  </si>
  <si>
    <t>002460</t>
  </si>
  <si>
    <t>赣锋锂业</t>
  </si>
  <si>
    <t>002461.SZ</t>
  </si>
  <si>
    <t>002461</t>
  </si>
  <si>
    <t>珠江啤酒</t>
  </si>
  <si>
    <t>20100818</t>
  </si>
  <si>
    <t>002462.SZ</t>
  </si>
  <si>
    <t>002462</t>
  </si>
  <si>
    <t>嘉事堂</t>
  </si>
  <si>
    <t>002463.SZ</t>
  </si>
  <si>
    <t>002463</t>
  </si>
  <si>
    <t>沪电股份</t>
  </si>
  <si>
    <t>002465.SZ</t>
  </si>
  <si>
    <t>002465</t>
  </si>
  <si>
    <t>海格通信</t>
  </si>
  <si>
    <t>20100831</t>
  </si>
  <si>
    <t>002466.SZ</t>
  </si>
  <si>
    <t>002466</t>
  </si>
  <si>
    <t>天齐锂业</t>
  </si>
  <si>
    <t>002467.SZ</t>
  </si>
  <si>
    <t>002467</t>
  </si>
  <si>
    <t>二六三</t>
  </si>
  <si>
    <t>20100908</t>
  </si>
  <si>
    <t>002468.SZ</t>
  </si>
  <si>
    <t>002468</t>
  </si>
  <si>
    <t>申通快递</t>
  </si>
  <si>
    <t>002469.SZ</t>
  </si>
  <si>
    <t>002469</t>
  </si>
  <si>
    <t>三维化学</t>
  </si>
  <si>
    <t>002470.SZ</t>
  </si>
  <si>
    <t>002470</t>
  </si>
  <si>
    <t>金正大</t>
  </si>
  <si>
    <t>002471.SZ</t>
  </si>
  <si>
    <t>002471</t>
  </si>
  <si>
    <t>中超控股</t>
  </si>
  <si>
    <t>20100910</t>
  </si>
  <si>
    <t>002472.SZ</t>
  </si>
  <si>
    <t>002472</t>
  </si>
  <si>
    <t>双环传动</t>
  </si>
  <si>
    <t>002474.SZ</t>
  </si>
  <si>
    <t>002474</t>
  </si>
  <si>
    <t>榕基软件</t>
  </si>
  <si>
    <t>20100915</t>
  </si>
  <si>
    <t>002475.SZ</t>
  </si>
  <si>
    <t>002475</t>
  </si>
  <si>
    <t>立讯精密</t>
  </si>
  <si>
    <t>002476.SZ</t>
  </si>
  <si>
    <t>002476</t>
  </si>
  <si>
    <t>宝莫股份</t>
  </si>
  <si>
    <t>002478.SZ</t>
  </si>
  <si>
    <t>002478</t>
  </si>
  <si>
    <t>常宝股份</t>
  </si>
  <si>
    <t>20100921</t>
  </si>
  <si>
    <t>002479.SZ</t>
  </si>
  <si>
    <t>002479</t>
  </si>
  <si>
    <t>富春环保</t>
  </si>
  <si>
    <t>002480.SZ</t>
  </si>
  <si>
    <t>002480</t>
  </si>
  <si>
    <t>新筑股份</t>
  </si>
  <si>
    <t>002481.SZ</t>
  </si>
  <si>
    <t>002481</t>
  </si>
  <si>
    <t>双塔食品</t>
  </si>
  <si>
    <t>002482.SZ</t>
  </si>
  <si>
    <t>002482</t>
  </si>
  <si>
    <t>*ST广田</t>
  </si>
  <si>
    <t>20100929</t>
  </si>
  <si>
    <t>002483.SZ</t>
  </si>
  <si>
    <t>002483</t>
  </si>
  <si>
    <t>润邦股份</t>
  </si>
  <si>
    <t>002484.SZ</t>
  </si>
  <si>
    <t>002484</t>
  </si>
  <si>
    <t>江海股份</t>
  </si>
  <si>
    <t>002485.SZ</t>
  </si>
  <si>
    <t>002485</t>
  </si>
  <si>
    <t>*ST雪发</t>
  </si>
  <si>
    <t>20101015</t>
  </si>
  <si>
    <t>002486.SZ</t>
  </si>
  <si>
    <t>002486</t>
  </si>
  <si>
    <t>嘉麟杰</t>
  </si>
  <si>
    <t>002487.SZ</t>
  </si>
  <si>
    <t>002487</t>
  </si>
  <si>
    <t>大金重工</t>
  </si>
  <si>
    <t>002488.SZ</t>
  </si>
  <si>
    <t>002488</t>
  </si>
  <si>
    <t>金固股份</t>
  </si>
  <si>
    <t>20101021</t>
  </si>
  <si>
    <t>002489.SZ</t>
  </si>
  <si>
    <t>002489</t>
  </si>
  <si>
    <t>浙江永强</t>
  </si>
  <si>
    <t>002490.SZ</t>
  </si>
  <si>
    <t>002490</t>
  </si>
  <si>
    <t>山东墨龙</t>
  </si>
  <si>
    <t>002491.SZ</t>
  </si>
  <si>
    <t>002491</t>
  </si>
  <si>
    <t>通鼎互联</t>
  </si>
  <si>
    <t>002492.SZ</t>
  </si>
  <si>
    <t>002492</t>
  </si>
  <si>
    <t>恒基达鑫</t>
  </si>
  <si>
    <t>20101102</t>
  </si>
  <si>
    <t>002493.SZ</t>
  </si>
  <si>
    <t>002493</t>
  </si>
  <si>
    <t>荣盛石化</t>
  </si>
  <si>
    <t>002494.SZ</t>
  </si>
  <si>
    <t>002494</t>
  </si>
  <si>
    <t>华斯股份</t>
  </si>
  <si>
    <t>002495.SZ</t>
  </si>
  <si>
    <t>002495</t>
  </si>
  <si>
    <t>佳隆股份</t>
  </si>
  <si>
    <t>002496.SZ</t>
  </si>
  <si>
    <t>002496</t>
  </si>
  <si>
    <t>辉丰股份</t>
  </si>
  <si>
    <t>20101109</t>
  </si>
  <si>
    <t>002497.SZ</t>
  </si>
  <si>
    <t>002497</t>
  </si>
  <si>
    <t>雅化集团</t>
  </si>
  <si>
    <t>002498.SZ</t>
  </si>
  <si>
    <t>002498</t>
  </si>
  <si>
    <t>汉缆股份</t>
  </si>
  <si>
    <t>002500.SZ</t>
  </si>
  <si>
    <t>002500</t>
  </si>
  <si>
    <t>山西证券</t>
  </si>
  <si>
    <t>20101115</t>
  </si>
  <si>
    <t>002501.SZ</t>
  </si>
  <si>
    <t>002501</t>
  </si>
  <si>
    <t>利源股份</t>
  </si>
  <si>
    <t>20101117</t>
  </si>
  <si>
    <t>002502.SZ</t>
  </si>
  <si>
    <t>002502</t>
  </si>
  <si>
    <t>ST鼎龙</t>
  </si>
  <si>
    <t>002505.SZ</t>
  </si>
  <si>
    <t>002505</t>
  </si>
  <si>
    <t>鹏都农牧</t>
  </si>
  <si>
    <t>20101118</t>
  </si>
  <si>
    <t>002506.SZ</t>
  </si>
  <si>
    <t>002506</t>
  </si>
  <si>
    <t>协鑫集成</t>
  </si>
  <si>
    <t>002507.SZ</t>
  </si>
  <si>
    <t>002507</t>
  </si>
  <si>
    <t>涪陵榨菜</t>
  </si>
  <si>
    <t>20101123</t>
  </si>
  <si>
    <t>002508.SZ</t>
  </si>
  <si>
    <t>002508</t>
  </si>
  <si>
    <t>老板电器</t>
  </si>
  <si>
    <t>002510.SZ</t>
  </si>
  <si>
    <t>002510</t>
  </si>
  <si>
    <t>天汽模</t>
  </si>
  <si>
    <t>20101125</t>
  </si>
  <si>
    <t>002511.SZ</t>
  </si>
  <si>
    <t>002511</t>
  </si>
  <si>
    <t>中顺洁柔</t>
  </si>
  <si>
    <t>002512.SZ</t>
  </si>
  <si>
    <t>002512</t>
  </si>
  <si>
    <t>达华智能</t>
  </si>
  <si>
    <t>20101203</t>
  </si>
  <si>
    <t>002513.SZ</t>
  </si>
  <si>
    <t>002513</t>
  </si>
  <si>
    <t>蓝丰生化</t>
  </si>
  <si>
    <t>002514.SZ</t>
  </si>
  <si>
    <t>002514</t>
  </si>
  <si>
    <t>宝馨科技</t>
  </si>
  <si>
    <t>002515.SZ</t>
  </si>
  <si>
    <t>002515</t>
  </si>
  <si>
    <t>金字火腿</t>
  </si>
  <si>
    <t>002516.SZ</t>
  </si>
  <si>
    <t>002516</t>
  </si>
  <si>
    <t>旷达科技</t>
  </si>
  <si>
    <t>20101207</t>
  </si>
  <si>
    <t>002517.SZ</t>
  </si>
  <si>
    <t>002517</t>
  </si>
  <si>
    <t>恺英网络</t>
  </si>
  <si>
    <t>002518.SZ</t>
  </si>
  <si>
    <t>002518</t>
  </si>
  <si>
    <t>科士达</t>
  </si>
  <si>
    <t>002519.SZ</t>
  </si>
  <si>
    <t>002519</t>
  </si>
  <si>
    <t>银河电子</t>
  </si>
  <si>
    <t>002520.SZ</t>
  </si>
  <si>
    <t>002520</t>
  </si>
  <si>
    <t>日发精机</t>
  </si>
  <si>
    <t>20101210</t>
  </si>
  <si>
    <t>002521.SZ</t>
  </si>
  <si>
    <t>002521</t>
  </si>
  <si>
    <t>齐峰新材</t>
  </si>
  <si>
    <t>002522.SZ</t>
  </si>
  <si>
    <t>002522</t>
  </si>
  <si>
    <t>浙江众成</t>
  </si>
  <si>
    <t>002523.SZ</t>
  </si>
  <si>
    <t>002523</t>
  </si>
  <si>
    <t>天桥起重</t>
  </si>
  <si>
    <t>002524.SZ</t>
  </si>
  <si>
    <t>002524</t>
  </si>
  <si>
    <t>光正眼科</t>
  </si>
  <si>
    <t>20101217</t>
  </si>
  <si>
    <t>002526.SZ</t>
  </si>
  <si>
    <t>002526</t>
  </si>
  <si>
    <t>山东矿机</t>
  </si>
  <si>
    <t>002527.SZ</t>
  </si>
  <si>
    <t>002527</t>
  </si>
  <si>
    <t>新时达</t>
  </si>
  <si>
    <t>20101224</t>
  </si>
  <si>
    <t>002528.SZ</t>
  </si>
  <si>
    <t>002528</t>
  </si>
  <si>
    <t>英飞拓</t>
  </si>
  <si>
    <t>002529.SZ</t>
  </si>
  <si>
    <t>002529</t>
  </si>
  <si>
    <t>海源复材</t>
  </si>
  <si>
    <t>002530.SZ</t>
  </si>
  <si>
    <t>002530</t>
  </si>
  <si>
    <t>金财互联</t>
  </si>
  <si>
    <t>20101231</t>
  </si>
  <si>
    <t>002531.SZ</t>
  </si>
  <si>
    <t>002531</t>
  </si>
  <si>
    <t>天顺风能</t>
  </si>
  <si>
    <t>002532.SZ</t>
  </si>
  <si>
    <t>002532</t>
  </si>
  <si>
    <t>天山铝业</t>
  </si>
  <si>
    <t>002533.SZ</t>
  </si>
  <si>
    <t>002533</t>
  </si>
  <si>
    <t>金杯电工</t>
  </si>
  <si>
    <t>002534.SZ</t>
  </si>
  <si>
    <t>002534</t>
  </si>
  <si>
    <t>西子洁能</t>
  </si>
  <si>
    <t>20110110</t>
  </si>
  <si>
    <t>002535.SZ</t>
  </si>
  <si>
    <t>002535</t>
  </si>
  <si>
    <t>林州重机</t>
  </si>
  <si>
    <t>20110111</t>
  </si>
  <si>
    <t>002536.SZ</t>
  </si>
  <si>
    <t>002536</t>
  </si>
  <si>
    <t>飞龙股份</t>
  </si>
  <si>
    <t>002537.SZ</t>
  </si>
  <si>
    <t>002537</t>
  </si>
  <si>
    <t>海联金汇</t>
  </si>
  <si>
    <t>002538.SZ</t>
  </si>
  <si>
    <t>002538</t>
  </si>
  <si>
    <t>司尔特</t>
  </si>
  <si>
    <t>20110118</t>
  </si>
  <si>
    <t>002539.SZ</t>
  </si>
  <si>
    <t>002539</t>
  </si>
  <si>
    <t>云图控股</t>
  </si>
  <si>
    <t>002540.SZ</t>
  </si>
  <si>
    <t>002540</t>
  </si>
  <si>
    <t>亚太科技</t>
  </si>
  <si>
    <t>002541.SZ</t>
  </si>
  <si>
    <t>002541</t>
  </si>
  <si>
    <t>鸿路钢构</t>
  </si>
  <si>
    <t>002542.SZ</t>
  </si>
  <si>
    <t>002542</t>
  </si>
  <si>
    <t>中化岩土</t>
  </si>
  <si>
    <t>20110128</t>
  </si>
  <si>
    <t>002543.SZ</t>
  </si>
  <si>
    <t>002543</t>
  </si>
  <si>
    <t>万和电气</t>
  </si>
  <si>
    <t>002544.SZ</t>
  </si>
  <si>
    <t>002544</t>
  </si>
  <si>
    <t>普天科技</t>
  </si>
  <si>
    <t>002545.SZ</t>
  </si>
  <si>
    <t>002545</t>
  </si>
  <si>
    <t>东方铁塔</t>
  </si>
  <si>
    <t>20110211</t>
  </si>
  <si>
    <t>002546.SZ</t>
  </si>
  <si>
    <t>002546</t>
  </si>
  <si>
    <t>新联电子</t>
  </si>
  <si>
    <t>002547.SZ</t>
  </si>
  <si>
    <t>002547</t>
  </si>
  <si>
    <t>春兴精工</t>
  </si>
  <si>
    <t>20110218</t>
  </si>
  <si>
    <t>002548.SZ</t>
  </si>
  <si>
    <t>002548</t>
  </si>
  <si>
    <t>金新农</t>
  </si>
  <si>
    <t>002549.SZ</t>
  </si>
  <si>
    <t>002549</t>
  </si>
  <si>
    <t>凯美特气</t>
  </si>
  <si>
    <t>002550.SZ</t>
  </si>
  <si>
    <t>002550</t>
  </si>
  <si>
    <t>千红制药</t>
  </si>
  <si>
    <t>002551.SZ</t>
  </si>
  <si>
    <t>002551</t>
  </si>
  <si>
    <t>尚荣医疗</t>
  </si>
  <si>
    <t>20110225</t>
  </si>
  <si>
    <t>002552.SZ</t>
  </si>
  <si>
    <t>002552</t>
  </si>
  <si>
    <t>宝鼎科技</t>
  </si>
  <si>
    <t>002553.SZ</t>
  </si>
  <si>
    <t>002553</t>
  </si>
  <si>
    <t>南方精工</t>
  </si>
  <si>
    <t>002554.SZ</t>
  </si>
  <si>
    <t>002554</t>
  </si>
  <si>
    <t>惠博普</t>
  </si>
  <si>
    <t>002555.SZ</t>
  </si>
  <si>
    <t>002555</t>
  </si>
  <si>
    <t>三七互娱</t>
  </si>
  <si>
    <t>20110302</t>
  </si>
  <si>
    <t>002556.SZ</t>
  </si>
  <si>
    <t>002556</t>
  </si>
  <si>
    <t>辉隆股份</t>
  </si>
  <si>
    <t>002557.SZ</t>
  </si>
  <si>
    <t>002557</t>
  </si>
  <si>
    <t>洽洽食品</t>
  </si>
  <si>
    <t>002558.SZ</t>
  </si>
  <si>
    <t>002558</t>
  </si>
  <si>
    <t>巨人网络</t>
  </si>
  <si>
    <t>002559.SZ</t>
  </si>
  <si>
    <t>002559</t>
  </si>
  <si>
    <t>亚威股份</t>
  </si>
  <si>
    <t>20110303</t>
  </si>
  <si>
    <t>002560.SZ</t>
  </si>
  <si>
    <t>002560</t>
  </si>
  <si>
    <t>通达股份</t>
  </si>
  <si>
    <t>002561.SZ</t>
  </si>
  <si>
    <t>002561</t>
  </si>
  <si>
    <t>徐家汇</t>
  </si>
  <si>
    <t>002562.SZ</t>
  </si>
  <si>
    <t>002562</t>
  </si>
  <si>
    <t>兄弟科技</t>
  </si>
  <si>
    <t>20110310</t>
  </si>
  <si>
    <t>002563.SZ</t>
  </si>
  <si>
    <t>002563</t>
  </si>
  <si>
    <t>森马服饰</t>
  </si>
  <si>
    <t>20110311</t>
  </si>
  <si>
    <t>002564.SZ</t>
  </si>
  <si>
    <t>002564</t>
  </si>
  <si>
    <t>*ST天沃</t>
  </si>
  <si>
    <t>002565.SZ</t>
  </si>
  <si>
    <t>002565</t>
  </si>
  <si>
    <t>顺灏股份</t>
  </si>
  <si>
    <t>20110318</t>
  </si>
  <si>
    <t>002566.SZ</t>
  </si>
  <si>
    <t>002566</t>
  </si>
  <si>
    <t>益盛药业</t>
  </si>
  <si>
    <t>002567.SZ</t>
  </si>
  <si>
    <t>002567</t>
  </si>
  <si>
    <t>唐人神</t>
  </si>
  <si>
    <t>20110325</t>
  </si>
  <si>
    <t>002568.SZ</t>
  </si>
  <si>
    <t>002568</t>
  </si>
  <si>
    <t>百润股份</t>
  </si>
  <si>
    <t>002569.SZ</t>
  </si>
  <si>
    <t>002569</t>
  </si>
  <si>
    <t>ST步森</t>
  </si>
  <si>
    <t>20110412</t>
  </si>
  <si>
    <t>002570.SZ</t>
  </si>
  <si>
    <t>002570</t>
  </si>
  <si>
    <t>贝因美</t>
  </si>
  <si>
    <t>002571.SZ</t>
  </si>
  <si>
    <t>002571</t>
  </si>
  <si>
    <t>德力股份</t>
  </si>
  <si>
    <t>002572.SZ</t>
  </si>
  <si>
    <t>002572</t>
  </si>
  <si>
    <t>索菲亚</t>
  </si>
  <si>
    <t>002573.SZ</t>
  </si>
  <si>
    <t>002573</t>
  </si>
  <si>
    <t>清新环境</t>
  </si>
  <si>
    <t>20110422</t>
  </si>
  <si>
    <t>002574.SZ</t>
  </si>
  <si>
    <t>002574</t>
  </si>
  <si>
    <t>明牌珠宝</t>
  </si>
  <si>
    <t>002575.SZ</t>
  </si>
  <si>
    <t>002575</t>
  </si>
  <si>
    <t>群兴玩具</t>
  </si>
  <si>
    <t>002576.SZ</t>
  </si>
  <si>
    <t>002576</t>
  </si>
  <si>
    <t>通达动力</t>
  </si>
  <si>
    <t>20110428</t>
  </si>
  <si>
    <t>002577.SZ</t>
  </si>
  <si>
    <t>002577</t>
  </si>
  <si>
    <t>雷柏科技</t>
  </si>
  <si>
    <t>002578.SZ</t>
  </si>
  <si>
    <t>002578</t>
  </si>
  <si>
    <t>闽发铝业</t>
  </si>
  <si>
    <t>002579.SZ</t>
  </si>
  <si>
    <t>002579</t>
  </si>
  <si>
    <t>中京电子</t>
  </si>
  <si>
    <t>20110506</t>
  </si>
  <si>
    <t>002580.SZ</t>
  </si>
  <si>
    <t>002580</t>
  </si>
  <si>
    <t>圣阳股份</t>
  </si>
  <si>
    <t>002581.SZ</t>
  </si>
  <si>
    <t>002581</t>
  </si>
  <si>
    <t>未名医药</t>
  </si>
  <si>
    <t>20110520</t>
  </si>
  <si>
    <t>002582.SZ</t>
  </si>
  <si>
    <t>002582</t>
  </si>
  <si>
    <t>好想你</t>
  </si>
  <si>
    <t>002583.SZ</t>
  </si>
  <si>
    <t>002583</t>
  </si>
  <si>
    <t>海能达</t>
  </si>
  <si>
    <t>20110527</t>
  </si>
  <si>
    <t>002584.SZ</t>
  </si>
  <si>
    <t>002584</t>
  </si>
  <si>
    <t>西陇科学</t>
  </si>
  <si>
    <t>20110602</t>
  </si>
  <si>
    <t>002585.SZ</t>
  </si>
  <si>
    <t>002585</t>
  </si>
  <si>
    <t>双星新材</t>
  </si>
  <si>
    <t>002586.SZ</t>
  </si>
  <si>
    <t>002586</t>
  </si>
  <si>
    <t>*ST围海</t>
  </si>
  <si>
    <t>002587.SZ</t>
  </si>
  <si>
    <t>002587</t>
  </si>
  <si>
    <t>奥拓电子</t>
  </si>
  <si>
    <t>20110610</t>
  </si>
  <si>
    <t>002588.SZ</t>
  </si>
  <si>
    <t>002588</t>
  </si>
  <si>
    <t>史丹利</t>
  </si>
  <si>
    <t>002589.SZ</t>
  </si>
  <si>
    <t>002589</t>
  </si>
  <si>
    <t>瑞康医药</t>
  </si>
  <si>
    <t>002590.SZ</t>
  </si>
  <si>
    <t>002590</t>
  </si>
  <si>
    <t>万安科技</t>
  </si>
  <si>
    <t>002591.SZ</t>
  </si>
  <si>
    <t>002591</t>
  </si>
  <si>
    <t>恒大高新</t>
  </si>
  <si>
    <t>20110621</t>
  </si>
  <si>
    <t>002592.SZ</t>
  </si>
  <si>
    <t>002592</t>
  </si>
  <si>
    <t>ST八菱</t>
  </si>
  <si>
    <t>20111111</t>
  </si>
  <si>
    <t>002593.SZ</t>
  </si>
  <si>
    <t>002593</t>
  </si>
  <si>
    <t>日上集团</t>
  </si>
  <si>
    <t>20110628</t>
  </si>
  <si>
    <t>002594.SZ</t>
  </si>
  <si>
    <t>002594</t>
  </si>
  <si>
    <t>比亚迪</t>
  </si>
  <si>
    <t>20110630</t>
  </si>
  <si>
    <t>002595.SZ</t>
  </si>
  <si>
    <t>002595</t>
  </si>
  <si>
    <t>豪迈科技</t>
  </si>
  <si>
    <t>002596.SZ</t>
  </si>
  <si>
    <t>002596</t>
  </si>
  <si>
    <t>海南瑞泽</t>
  </si>
  <si>
    <t>20110707</t>
  </si>
  <si>
    <t>002597.SZ</t>
  </si>
  <si>
    <t>002597</t>
  </si>
  <si>
    <t>金禾实业</t>
  </si>
  <si>
    <t>002598.SZ</t>
  </si>
  <si>
    <t>002598</t>
  </si>
  <si>
    <t>山东章鼓</t>
  </si>
  <si>
    <t>002599.SZ</t>
  </si>
  <si>
    <t>002599</t>
  </si>
  <si>
    <t>盛通股份</t>
  </si>
  <si>
    <t>20110715</t>
  </si>
  <si>
    <t>002600.SZ</t>
  </si>
  <si>
    <t>002600</t>
  </si>
  <si>
    <t>领益智造</t>
  </si>
  <si>
    <t>002601.SZ</t>
  </si>
  <si>
    <t>002601</t>
  </si>
  <si>
    <t>龙佰集团</t>
  </si>
  <si>
    <t>002602.SZ</t>
  </si>
  <si>
    <t>002602</t>
  </si>
  <si>
    <t>世纪华通</t>
  </si>
  <si>
    <t>20110728</t>
  </si>
  <si>
    <t>002603.SZ</t>
  </si>
  <si>
    <t>002603</t>
  </si>
  <si>
    <t>以岭药业</t>
  </si>
  <si>
    <t>002605.SZ</t>
  </si>
  <si>
    <t>002605</t>
  </si>
  <si>
    <t>姚记科技</t>
  </si>
  <si>
    <t>20110805</t>
  </si>
  <si>
    <t>002606.SZ</t>
  </si>
  <si>
    <t>002606</t>
  </si>
  <si>
    <t>大连电瓷</t>
  </si>
  <si>
    <t>002607.SZ</t>
  </si>
  <si>
    <t>002607</t>
  </si>
  <si>
    <t>中公教育</t>
  </si>
  <si>
    <t>20110810</t>
  </si>
  <si>
    <t>002608.SZ</t>
  </si>
  <si>
    <t>002608</t>
  </si>
  <si>
    <t>江苏国信</t>
  </si>
  <si>
    <t>002609.SZ</t>
  </si>
  <si>
    <t>002609</t>
  </si>
  <si>
    <t>捷顺科技</t>
  </si>
  <si>
    <t>20110815</t>
  </si>
  <si>
    <t>002610.SZ</t>
  </si>
  <si>
    <t>002610</t>
  </si>
  <si>
    <t>爱康科技</t>
  </si>
  <si>
    <t>002611.SZ</t>
  </si>
  <si>
    <t>002611</t>
  </si>
  <si>
    <t>东方精工</t>
  </si>
  <si>
    <t>20110830</t>
  </si>
  <si>
    <t>002612.SZ</t>
  </si>
  <si>
    <t>002612</t>
  </si>
  <si>
    <t>朗姿股份</t>
  </si>
  <si>
    <t>002613.SZ</t>
  </si>
  <si>
    <t>002613</t>
  </si>
  <si>
    <t>北玻股份</t>
  </si>
  <si>
    <t>002614.SZ</t>
  </si>
  <si>
    <t>002614</t>
  </si>
  <si>
    <t>奥佳华</t>
  </si>
  <si>
    <t>20110909</t>
  </si>
  <si>
    <t>002615.SZ</t>
  </si>
  <si>
    <t>002615</t>
  </si>
  <si>
    <t>哈尔斯</t>
  </si>
  <si>
    <t>002616.SZ</t>
  </si>
  <si>
    <t>002616</t>
  </si>
  <si>
    <t>长青集团</t>
  </si>
  <si>
    <t>20110920</t>
  </si>
  <si>
    <t>002617.SZ</t>
  </si>
  <si>
    <t>002617</t>
  </si>
  <si>
    <t>露笑科技</t>
  </si>
  <si>
    <t>002620.SZ</t>
  </si>
  <si>
    <t>002620</t>
  </si>
  <si>
    <t>瑞和股份</t>
  </si>
  <si>
    <t>20110929</t>
  </si>
  <si>
    <t>002621.SZ</t>
  </si>
  <si>
    <t>002621</t>
  </si>
  <si>
    <t>美吉姆</t>
  </si>
  <si>
    <t>002622.SZ</t>
  </si>
  <si>
    <t>002622</t>
  </si>
  <si>
    <t>皓宸医疗</t>
  </si>
  <si>
    <t>20111018</t>
  </si>
  <si>
    <t>002623.SZ</t>
  </si>
  <si>
    <t>002623</t>
  </si>
  <si>
    <t>亚玛顿</t>
  </si>
  <si>
    <t>20111013</t>
  </si>
  <si>
    <t>002624.SZ</t>
  </si>
  <si>
    <t>002624</t>
  </si>
  <si>
    <t>完美世界</t>
  </si>
  <si>
    <t>20111028</t>
  </si>
  <si>
    <t>002625.SZ</t>
  </si>
  <si>
    <t>002625</t>
  </si>
  <si>
    <t>光启技术</t>
  </si>
  <si>
    <t>20111103</t>
  </si>
  <si>
    <t>002626.SZ</t>
  </si>
  <si>
    <t>002626</t>
  </si>
  <si>
    <t>金达威</t>
  </si>
  <si>
    <t>002627.SZ</t>
  </si>
  <si>
    <t>002627</t>
  </si>
  <si>
    <t>三峡旅游</t>
  </si>
  <si>
    <t>002628.SZ</t>
  </si>
  <si>
    <t>002628</t>
  </si>
  <si>
    <t>成都路桥</t>
  </si>
  <si>
    <t>002629.SZ</t>
  </si>
  <si>
    <t>002629</t>
  </si>
  <si>
    <t>仁智股份</t>
  </si>
  <si>
    <t>002630.SZ</t>
  </si>
  <si>
    <t>002630</t>
  </si>
  <si>
    <t>华西能源</t>
  </si>
  <si>
    <t>002631.SZ</t>
  </si>
  <si>
    <t>002631</t>
  </si>
  <si>
    <t>德尔未来</t>
  </si>
  <si>
    <t>002632.SZ</t>
  </si>
  <si>
    <t>002632</t>
  </si>
  <si>
    <t>道明光学</t>
  </si>
  <si>
    <t>20111122</t>
  </si>
  <si>
    <t>002633.SZ</t>
  </si>
  <si>
    <t>002633</t>
  </si>
  <si>
    <t>申科股份</t>
  </si>
  <si>
    <t>002634.SZ</t>
  </si>
  <si>
    <t>002634</t>
  </si>
  <si>
    <t>棒杰股份</t>
  </si>
  <si>
    <t>20111205</t>
  </si>
  <si>
    <t>002635.SZ</t>
  </si>
  <si>
    <t>002635</t>
  </si>
  <si>
    <t>安洁科技</t>
  </si>
  <si>
    <t>20111125</t>
  </si>
  <si>
    <t>002636.SZ</t>
  </si>
  <si>
    <t>002636</t>
  </si>
  <si>
    <t>金安国纪</t>
  </si>
  <si>
    <t>002637.SZ</t>
  </si>
  <si>
    <t>002637</t>
  </si>
  <si>
    <t>赞宇科技</t>
  </si>
  <si>
    <t>002638.SZ</t>
  </si>
  <si>
    <t>002638</t>
  </si>
  <si>
    <t>勤上股份</t>
  </si>
  <si>
    <t>002639.SZ</t>
  </si>
  <si>
    <t>002639</t>
  </si>
  <si>
    <t>雪人股份</t>
  </si>
  <si>
    <t>002640.SZ</t>
  </si>
  <si>
    <t>002640</t>
  </si>
  <si>
    <t>跨境通</t>
  </si>
  <si>
    <t>20111208</t>
  </si>
  <si>
    <t>002641.SZ</t>
  </si>
  <si>
    <t>002641</t>
  </si>
  <si>
    <t>公元股份</t>
  </si>
  <si>
    <t>002642.SZ</t>
  </si>
  <si>
    <t>002642</t>
  </si>
  <si>
    <t>荣联科技</t>
  </si>
  <si>
    <t>20111220</t>
  </si>
  <si>
    <t>002643.SZ</t>
  </si>
  <si>
    <t>002643</t>
  </si>
  <si>
    <t>万润股份</t>
  </si>
  <si>
    <t>002644.SZ</t>
  </si>
  <si>
    <t>002644</t>
  </si>
  <si>
    <t>佛慈制药</t>
  </si>
  <si>
    <t>20111222</t>
  </si>
  <si>
    <t>002645.SZ</t>
  </si>
  <si>
    <t>002645</t>
  </si>
  <si>
    <t>华宏科技</t>
  </si>
  <si>
    <t>002646.SZ</t>
  </si>
  <si>
    <t>002646</t>
  </si>
  <si>
    <t>天佑德酒</t>
  </si>
  <si>
    <t>002647.SZ</t>
  </si>
  <si>
    <t>002647</t>
  </si>
  <si>
    <t>仁东控股</t>
  </si>
  <si>
    <t>20111228</t>
  </si>
  <si>
    <t>002648.SZ</t>
  </si>
  <si>
    <t>002648</t>
  </si>
  <si>
    <t>卫星化学</t>
  </si>
  <si>
    <t>002649.SZ</t>
  </si>
  <si>
    <t>002649</t>
  </si>
  <si>
    <t>博彦科技</t>
  </si>
  <si>
    <t>20120106</t>
  </si>
  <si>
    <t>002650.SZ</t>
  </si>
  <si>
    <t>002650</t>
  </si>
  <si>
    <t>加加食品</t>
  </si>
  <si>
    <t>002651.SZ</t>
  </si>
  <si>
    <t>002651</t>
  </si>
  <si>
    <t>利君股份</t>
  </si>
  <si>
    <t>002652.SZ</t>
  </si>
  <si>
    <t>002652</t>
  </si>
  <si>
    <t>扬子新材</t>
  </si>
  <si>
    <t>20120119</t>
  </si>
  <si>
    <t>002653.SZ</t>
  </si>
  <si>
    <t>002653</t>
  </si>
  <si>
    <t>海思科</t>
  </si>
  <si>
    <t>20120117</t>
  </si>
  <si>
    <t>002654.SZ</t>
  </si>
  <si>
    <t>002654</t>
  </si>
  <si>
    <t>万润科技</t>
  </si>
  <si>
    <t>20120217</t>
  </si>
  <si>
    <t>002655.SZ</t>
  </si>
  <si>
    <t>002655</t>
  </si>
  <si>
    <t>共达电声</t>
  </si>
  <si>
    <t>002656.SZ</t>
  </si>
  <si>
    <t>002656</t>
  </si>
  <si>
    <t>ST摩登</t>
  </si>
  <si>
    <t>20120228</t>
  </si>
  <si>
    <t>002657.SZ</t>
  </si>
  <si>
    <t>002657</t>
  </si>
  <si>
    <t>中科金财</t>
  </si>
  <si>
    <t>002658.SZ</t>
  </si>
  <si>
    <t>002658</t>
  </si>
  <si>
    <t>雪迪龙</t>
  </si>
  <si>
    <t>20120309</t>
  </si>
  <si>
    <t>002659.SZ</t>
  </si>
  <si>
    <t>002659</t>
  </si>
  <si>
    <t>凯文教育</t>
  </si>
  <si>
    <t>002660.SZ</t>
  </si>
  <si>
    <t>002660</t>
  </si>
  <si>
    <t>茂硕电源</t>
  </si>
  <si>
    <t>20120316</t>
  </si>
  <si>
    <t>002661.SZ</t>
  </si>
  <si>
    <t>002661</t>
  </si>
  <si>
    <t>克明食品</t>
  </si>
  <si>
    <t>002662.SZ</t>
  </si>
  <si>
    <t>002662</t>
  </si>
  <si>
    <t>京威股份</t>
  </si>
  <si>
    <t>002663.SZ</t>
  </si>
  <si>
    <t>002663</t>
  </si>
  <si>
    <t>普邦股份</t>
  </si>
  <si>
    <t>002664.SZ</t>
  </si>
  <si>
    <t>002664</t>
  </si>
  <si>
    <t>信质集团</t>
  </si>
  <si>
    <t>002665.SZ</t>
  </si>
  <si>
    <t>002665</t>
  </si>
  <si>
    <t>首航高科</t>
  </si>
  <si>
    <t>20120327</t>
  </si>
  <si>
    <t>002666.SZ</t>
  </si>
  <si>
    <t>002666</t>
  </si>
  <si>
    <t>德联集团</t>
  </si>
  <si>
    <t>002667.SZ</t>
  </si>
  <si>
    <t>002667</t>
  </si>
  <si>
    <t>威领股份</t>
  </si>
  <si>
    <t>20120329</t>
  </si>
  <si>
    <t>002668.SZ</t>
  </si>
  <si>
    <t>002668</t>
  </si>
  <si>
    <t>奥马电器</t>
  </si>
  <si>
    <t>20120416</t>
  </si>
  <si>
    <t>002669.SZ</t>
  </si>
  <si>
    <t>002669</t>
  </si>
  <si>
    <t>康达新材</t>
  </si>
  <si>
    <t>002670.SZ</t>
  </si>
  <si>
    <t>002670</t>
  </si>
  <si>
    <t>国盛金控</t>
  </si>
  <si>
    <t>002671.SZ</t>
  </si>
  <si>
    <t>002671</t>
  </si>
  <si>
    <t>龙泉股份</t>
  </si>
  <si>
    <t>20120426</t>
  </si>
  <si>
    <t>002672.SZ</t>
  </si>
  <si>
    <t>002672</t>
  </si>
  <si>
    <t>东江环保</t>
  </si>
  <si>
    <t>002673.SZ</t>
  </si>
  <si>
    <t>002673</t>
  </si>
  <si>
    <t>西部证券</t>
  </si>
  <si>
    <t>20120503</t>
  </si>
  <si>
    <t>002674.SZ</t>
  </si>
  <si>
    <t>002674</t>
  </si>
  <si>
    <t>兴业科技</t>
  </si>
  <si>
    <t>20120507</t>
  </si>
  <si>
    <t>002675.SZ</t>
  </si>
  <si>
    <t>002675</t>
  </si>
  <si>
    <t>东诚药业</t>
  </si>
  <si>
    <t>20120525</t>
  </si>
  <si>
    <t>002676.SZ</t>
  </si>
  <si>
    <t>002676</t>
  </si>
  <si>
    <t>顺威股份</t>
  </si>
  <si>
    <t>002677.SZ</t>
  </si>
  <si>
    <t>002677</t>
  </si>
  <si>
    <t>浙江美大</t>
  </si>
  <si>
    <t>002678.SZ</t>
  </si>
  <si>
    <t>002678</t>
  </si>
  <si>
    <t>珠江钢琴</t>
  </si>
  <si>
    <t>20120530</t>
  </si>
  <si>
    <t>002679.SZ</t>
  </si>
  <si>
    <t>002679</t>
  </si>
  <si>
    <t>福建金森</t>
  </si>
  <si>
    <t>20120605</t>
  </si>
  <si>
    <t>002681.SZ</t>
  </si>
  <si>
    <t>002681</t>
  </si>
  <si>
    <t>奋达科技</t>
  </si>
  <si>
    <t>002682.SZ</t>
  </si>
  <si>
    <t>002682</t>
  </si>
  <si>
    <t>龙洲股份</t>
  </si>
  <si>
    <t>20120612</t>
  </si>
  <si>
    <t>002683.SZ</t>
  </si>
  <si>
    <t>002683</t>
  </si>
  <si>
    <t>广东宏大</t>
  </si>
  <si>
    <t>002685.SZ</t>
  </si>
  <si>
    <t>002685</t>
  </si>
  <si>
    <t>华东重机</t>
  </si>
  <si>
    <t>002686.SZ</t>
  </si>
  <si>
    <t>002686</t>
  </si>
  <si>
    <t>亿利达</t>
  </si>
  <si>
    <t>20120703</t>
  </si>
  <si>
    <t>002687.SZ</t>
  </si>
  <si>
    <t>002687</t>
  </si>
  <si>
    <t>乔治白</t>
  </si>
  <si>
    <t>20120713</t>
  </si>
  <si>
    <t>002688.SZ</t>
  </si>
  <si>
    <t>002688</t>
  </si>
  <si>
    <t>金河生物</t>
  </si>
  <si>
    <t>002689.SZ</t>
  </si>
  <si>
    <t>002689</t>
  </si>
  <si>
    <t>远大智能</t>
  </si>
  <si>
    <t>20120717</t>
  </si>
  <si>
    <t>002690.SZ</t>
  </si>
  <si>
    <t>002690</t>
  </si>
  <si>
    <t>美亚光电</t>
  </si>
  <si>
    <t>20120731</t>
  </si>
  <si>
    <t>002691.SZ</t>
  </si>
  <si>
    <t>002691</t>
  </si>
  <si>
    <t>冀凯股份</t>
  </si>
  <si>
    <t>002692.SZ</t>
  </si>
  <si>
    <t>002692</t>
  </si>
  <si>
    <t>远程股份</t>
  </si>
  <si>
    <t>20120808</t>
  </si>
  <si>
    <t>002693.SZ</t>
  </si>
  <si>
    <t>002693</t>
  </si>
  <si>
    <t>双成药业</t>
  </si>
  <si>
    <t>002694.SZ</t>
  </si>
  <si>
    <t>002694</t>
  </si>
  <si>
    <t>顾地科技</t>
  </si>
  <si>
    <t>20120816</t>
  </si>
  <si>
    <t>002695.SZ</t>
  </si>
  <si>
    <t>002695</t>
  </si>
  <si>
    <t>煌上煌</t>
  </si>
  <si>
    <t>20120905</t>
  </si>
  <si>
    <t>002696.SZ</t>
  </si>
  <si>
    <t>002696</t>
  </si>
  <si>
    <t>百洋股份</t>
  </si>
  <si>
    <t>002697.SZ</t>
  </si>
  <si>
    <t>002697</t>
  </si>
  <si>
    <t>红旗连锁</t>
  </si>
  <si>
    <t>002698.SZ</t>
  </si>
  <si>
    <t>002698</t>
  </si>
  <si>
    <t>博实股份</t>
  </si>
  <si>
    <t>20120911</t>
  </si>
  <si>
    <t>002699.SZ</t>
  </si>
  <si>
    <t>002699</t>
  </si>
  <si>
    <t>*ST美盛</t>
  </si>
  <si>
    <t>002700.SZ</t>
  </si>
  <si>
    <t>002700</t>
  </si>
  <si>
    <t>ST浩源</t>
  </si>
  <si>
    <t>20120921</t>
  </si>
  <si>
    <t>002701.SZ</t>
  </si>
  <si>
    <t>002701</t>
  </si>
  <si>
    <t>奥瑞金</t>
  </si>
  <si>
    <t>20121011</t>
  </si>
  <si>
    <t>002702.SZ</t>
  </si>
  <si>
    <t>002702</t>
  </si>
  <si>
    <t>海欣食品</t>
  </si>
  <si>
    <t>002703.SZ</t>
  </si>
  <si>
    <t>002703</t>
  </si>
  <si>
    <t>浙江世宝</t>
  </si>
  <si>
    <t>20121102</t>
  </si>
  <si>
    <t>002705.SZ</t>
  </si>
  <si>
    <t>002705</t>
  </si>
  <si>
    <t>新宝股份</t>
  </si>
  <si>
    <t>20140121</t>
  </si>
  <si>
    <t>002706.SZ</t>
  </si>
  <si>
    <t>002706</t>
  </si>
  <si>
    <t>良信股份</t>
  </si>
  <si>
    <t>002707.SZ</t>
  </si>
  <si>
    <t>002707</t>
  </si>
  <si>
    <t>众信旅游</t>
  </si>
  <si>
    <t>20140123</t>
  </si>
  <si>
    <t>002708.SZ</t>
  </si>
  <si>
    <t>002708</t>
  </si>
  <si>
    <t>光洋股份</t>
  </si>
  <si>
    <t>002709.SZ</t>
  </si>
  <si>
    <t>002709</t>
  </si>
  <si>
    <t>天赐材料</t>
  </si>
  <si>
    <t>002712.SZ</t>
  </si>
  <si>
    <t>002712</t>
  </si>
  <si>
    <t>思美传媒</t>
  </si>
  <si>
    <t>002713.SZ</t>
  </si>
  <si>
    <t>002713</t>
  </si>
  <si>
    <t>东易日盛</t>
  </si>
  <si>
    <t>20140219</t>
  </si>
  <si>
    <t>002714.SZ</t>
  </si>
  <si>
    <t>002714</t>
  </si>
  <si>
    <t>牧原股份</t>
  </si>
  <si>
    <t>20140128</t>
  </si>
  <si>
    <t>002715.SZ</t>
  </si>
  <si>
    <t>002715</t>
  </si>
  <si>
    <t>登云股份</t>
  </si>
  <si>
    <t>002716.SZ</t>
  </si>
  <si>
    <t>002716</t>
  </si>
  <si>
    <t>金贵银业</t>
  </si>
  <si>
    <t>002717.SZ</t>
  </si>
  <si>
    <t>002717</t>
  </si>
  <si>
    <t>岭南股份</t>
  </si>
  <si>
    <t>002718.SZ</t>
  </si>
  <si>
    <t>002718</t>
  </si>
  <si>
    <t>友邦吊顶</t>
  </si>
  <si>
    <t>002719.SZ</t>
  </si>
  <si>
    <t>002719</t>
  </si>
  <si>
    <t>麦趣尔</t>
  </si>
  <si>
    <t>002721.SZ</t>
  </si>
  <si>
    <t>002721</t>
  </si>
  <si>
    <t>*ST金一</t>
  </si>
  <si>
    <t>20140127</t>
  </si>
  <si>
    <t>002722.SZ</t>
  </si>
  <si>
    <t>002722</t>
  </si>
  <si>
    <t>物产金轮</t>
  </si>
  <si>
    <t>002723.SZ</t>
  </si>
  <si>
    <t>002723</t>
  </si>
  <si>
    <t>小崧股份</t>
  </si>
  <si>
    <t>20140129</t>
  </si>
  <si>
    <t>002724.SZ</t>
  </si>
  <si>
    <t>002724</t>
  </si>
  <si>
    <t>海洋王</t>
  </si>
  <si>
    <t>20141104</t>
  </si>
  <si>
    <t>002725.SZ</t>
  </si>
  <si>
    <t>002725</t>
  </si>
  <si>
    <t>跃岭股份</t>
  </si>
  <si>
    <t>002726.SZ</t>
  </si>
  <si>
    <t>002726</t>
  </si>
  <si>
    <t>龙大美食</t>
  </si>
  <si>
    <t>20140626</t>
  </si>
  <si>
    <t>002727.SZ</t>
  </si>
  <si>
    <t>002727</t>
  </si>
  <si>
    <t>一心堂</t>
  </si>
  <si>
    <t>20140702</t>
  </si>
  <si>
    <t>002728.SZ</t>
  </si>
  <si>
    <t>002728</t>
  </si>
  <si>
    <t>特一药业</t>
  </si>
  <si>
    <t>20140731</t>
  </si>
  <si>
    <t>002729.SZ</t>
  </si>
  <si>
    <t>002729</t>
  </si>
  <si>
    <t>好利科技</t>
  </si>
  <si>
    <t>20140912</t>
  </si>
  <si>
    <t>002730.SZ</t>
  </si>
  <si>
    <t>002730</t>
  </si>
  <si>
    <t>电光科技</t>
  </si>
  <si>
    <t>20141009</t>
  </si>
  <si>
    <t>002731.SZ</t>
  </si>
  <si>
    <t>002731</t>
  </si>
  <si>
    <t>萃华珠宝</t>
  </si>
  <si>
    <t>002732.SZ</t>
  </si>
  <si>
    <t>002732</t>
  </si>
  <si>
    <t>燕塘乳业</t>
  </si>
  <si>
    <t>20141205</t>
  </si>
  <si>
    <t>002733.SZ</t>
  </si>
  <si>
    <t>002733</t>
  </si>
  <si>
    <t>雄韬股份</t>
  </si>
  <si>
    <t>20141203</t>
  </si>
  <si>
    <t>002734.SZ</t>
  </si>
  <si>
    <t>002734</t>
  </si>
  <si>
    <t>利民股份</t>
  </si>
  <si>
    <t>20150127</t>
  </si>
  <si>
    <t>002735.SZ</t>
  </si>
  <si>
    <t>002735</t>
  </si>
  <si>
    <t>王子新材</t>
  </si>
  <si>
    <t>002736.SZ</t>
  </si>
  <si>
    <t>002736</t>
  </si>
  <si>
    <t>国信证券</t>
  </si>
  <si>
    <t>20141229</t>
  </si>
  <si>
    <t>002737.SZ</t>
  </si>
  <si>
    <t>002737</t>
  </si>
  <si>
    <t>葵花药业</t>
  </si>
  <si>
    <t>20141230</t>
  </si>
  <si>
    <t>002738.SZ</t>
  </si>
  <si>
    <t>002738</t>
  </si>
  <si>
    <t>中矿资源</t>
  </si>
  <si>
    <t>002739.SZ</t>
  </si>
  <si>
    <t>002739</t>
  </si>
  <si>
    <t>万达电影</t>
  </si>
  <si>
    <t>20150122</t>
  </si>
  <si>
    <t>002740.SZ</t>
  </si>
  <si>
    <t>002740</t>
  </si>
  <si>
    <t>*ST爱迪</t>
  </si>
  <si>
    <t>002741.SZ</t>
  </si>
  <si>
    <t>002741</t>
  </si>
  <si>
    <t>光华科技</t>
  </si>
  <si>
    <t>20150216</t>
  </si>
  <si>
    <t>002742.SZ</t>
  </si>
  <si>
    <t>002742</t>
  </si>
  <si>
    <t>ST三圣</t>
  </si>
  <si>
    <t>20150217</t>
  </si>
  <si>
    <t>002743.SZ</t>
  </si>
  <si>
    <t>002743</t>
  </si>
  <si>
    <t>富煌钢构</t>
  </si>
  <si>
    <t>002745.SZ</t>
  </si>
  <si>
    <t>002745</t>
  </si>
  <si>
    <t>木林森</t>
  </si>
  <si>
    <t>002746.SZ</t>
  </si>
  <si>
    <t>002746</t>
  </si>
  <si>
    <t>仙坛股份</t>
  </si>
  <si>
    <t>002747.SZ</t>
  </si>
  <si>
    <t>002747</t>
  </si>
  <si>
    <t>埃斯顿</t>
  </si>
  <si>
    <t>20150320</t>
  </si>
  <si>
    <t>002748.SZ</t>
  </si>
  <si>
    <t>002748</t>
  </si>
  <si>
    <t>世龙实业</t>
  </si>
  <si>
    <t>20150319</t>
  </si>
  <si>
    <t>002749.SZ</t>
  </si>
  <si>
    <t>002749</t>
  </si>
  <si>
    <t>国光股份</t>
  </si>
  <si>
    <t>002750.SZ</t>
  </si>
  <si>
    <t>002750</t>
  </si>
  <si>
    <t>龙津药业</t>
  </si>
  <si>
    <t>20150324</t>
  </si>
  <si>
    <t>002752.SZ</t>
  </si>
  <si>
    <t>002752</t>
  </si>
  <si>
    <t>昇兴股份</t>
  </si>
  <si>
    <t>20150422</t>
  </si>
  <si>
    <t>002753.SZ</t>
  </si>
  <si>
    <t>002753</t>
  </si>
  <si>
    <t>永东股份</t>
  </si>
  <si>
    <t>20150519</t>
  </si>
  <si>
    <t>002755.SZ</t>
  </si>
  <si>
    <t>002755</t>
  </si>
  <si>
    <t>奥赛康</t>
  </si>
  <si>
    <t>20150515</t>
  </si>
  <si>
    <t>002756.SZ</t>
  </si>
  <si>
    <t>002756</t>
  </si>
  <si>
    <t>永兴材料</t>
  </si>
  <si>
    <t>002757.SZ</t>
  </si>
  <si>
    <t>002757</t>
  </si>
  <si>
    <t>南兴股份</t>
  </si>
  <si>
    <t>20150527</t>
  </si>
  <si>
    <t>002758.SZ</t>
  </si>
  <si>
    <t>002758</t>
  </si>
  <si>
    <t>浙农股份</t>
  </si>
  <si>
    <t>002759.SZ</t>
  </si>
  <si>
    <t>002759</t>
  </si>
  <si>
    <t>天际股份</t>
  </si>
  <si>
    <t>20150528</t>
  </si>
  <si>
    <t>002760.SZ</t>
  </si>
  <si>
    <t>002760</t>
  </si>
  <si>
    <t>凤形股份</t>
  </si>
  <si>
    <t>20150611</t>
  </si>
  <si>
    <t>002761.SZ</t>
  </si>
  <si>
    <t>002761</t>
  </si>
  <si>
    <t>浙江建投</t>
  </si>
  <si>
    <t>20150610</t>
  </si>
  <si>
    <t>002762.SZ</t>
  </si>
  <si>
    <t>002762</t>
  </si>
  <si>
    <t>金发拉比</t>
  </si>
  <si>
    <t>002763.SZ</t>
  </si>
  <si>
    <t>002763</t>
  </si>
  <si>
    <t>汇洁股份</t>
  </si>
  <si>
    <t>002765.SZ</t>
  </si>
  <si>
    <t>002765</t>
  </si>
  <si>
    <t>蓝黛科技</t>
  </si>
  <si>
    <t>20150612</t>
  </si>
  <si>
    <t>002766.SZ</t>
  </si>
  <si>
    <t>002766</t>
  </si>
  <si>
    <t>索菱股份</t>
  </si>
  <si>
    <t>002767.SZ</t>
  </si>
  <si>
    <t>002767</t>
  </si>
  <si>
    <t>先锋电子</t>
  </si>
  <si>
    <t>002768.SZ</t>
  </si>
  <si>
    <t>002768</t>
  </si>
  <si>
    <t>国恩股份</t>
  </si>
  <si>
    <t>20150630</t>
  </si>
  <si>
    <t>002769.SZ</t>
  </si>
  <si>
    <t>002769</t>
  </si>
  <si>
    <t>普路通</t>
  </si>
  <si>
    <t>20150629</t>
  </si>
  <si>
    <t>002771.SZ</t>
  </si>
  <si>
    <t>002771</t>
  </si>
  <si>
    <t>真视通</t>
  </si>
  <si>
    <t>002772.SZ</t>
  </si>
  <si>
    <t>002772</t>
  </si>
  <si>
    <t>众兴菌业</t>
  </si>
  <si>
    <t>20150626</t>
  </si>
  <si>
    <t>002773.SZ</t>
  </si>
  <si>
    <t>002773</t>
  </si>
  <si>
    <t>康弘药业</t>
  </si>
  <si>
    <t>002774.SZ</t>
  </si>
  <si>
    <t>002774</t>
  </si>
  <si>
    <t>快意电梯</t>
  </si>
  <si>
    <t>20170324</t>
  </si>
  <si>
    <t>002775.SZ</t>
  </si>
  <si>
    <t>002775</t>
  </si>
  <si>
    <t>文科园林</t>
  </si>
  <si>
    <t>002776.SZ</t>
  </si>
  <si>
    <t>002776</t>
  </si>
  <si>
    <t>*ST柏龙</t>
  </si>
  <si>
    <t>002777.SZ</t>
  </si>
  <si>
    <t>002777</t>
  </si>
  <si>
    <t>久远银海</t>
  </si>
  <si>
    <t>20151231</t>
  </si>
  <si>
    <t>002778.SZ</t>
  </si>
  <si>
    <t>002778</t>
  </si>
  <si>
    <t>中晟高科</t>
  </si>
  <si>
    <t>20160106</t>
  </si>
  <si>
    <t>002779.SZ</t>
  </si>
  <si>
    <t>002779</t>
  </si>
  <si>
    <t>中坚科技</t>
  </si>
  <si>
    <t>20151209</t>
  </si>
  <si>
    <t>002780.SZ</t>
  </si>
  <si>
    <t>002780</t>
  </si>
  <si>
    <t>三夫户外</t>
  </si>
  <si>
    <t>002782.SZ</t>
  </si>
  <si>
    <t>002782</t>
  </si>
  <si>
    <t>可立克</t>
  </si>
  <si>
    <t>20151222</t>
  </si>
  <si>
    <t>002783.SZ</t>
  </si>
  <si>
    <t>002783</t>
  </si>
  <si>
    <t>凯龙股份</t>
  </si>
  <si>
    <t>002785.SZ</t>
  </si>
  <si>
    <t>002785</t>
  </si>
  <si>
    <t>万里石</t>
  </si>
  <si>
    <t>20151223</t>
  </si>
  <si>
    <t>002786.SZ</t>
  </si>
  <si>
    <t>002786</t>
  </si>
  <si>
    <t>银宝山新</t>
  </si>
  <si>
    <t>002787.SZ</t>
  </si>
  <si>
    <t>002787</t>
  </si>
  <si>
    <t>华源控股</t>
  </si>
  <si>
    <t>002788.SZ</t>
  </si>
  <si>
    <t>002788</t>
  </si>
  <si>
    <t>鹭燕医药</t>
  </si>
  <si>
    <t>20160218</t>
  </si>
  <si>
    <t>002789.SZ</t>
  </si>
  <si>
    <t>002789</t>
  </si>
  <si>
    <t>建艺集团</t>
  </si>
  <si>
    <t>20160311</t>
  </si>
  <si>
    <t>002790.SZ</t>
  </si>
  <si>
    <t>002790</t>
  </si>
  <si>
    <t>瑞尔特</t>
  </si>
  <si>
    <t>20160308</t>
  </si>
  <si>
    <t>002791.SZ</t>
  </si>
  <si>
    <t>002791</t>
  </si>
  <si>
    <t>坚朗五金</t>
  </si>
  <si>
    <t>20160329</t>
  </si>
  <si>
    <t>002792.SZ</t>
  </si>
  <si>
    <t>002792</t>
  </si>
  <si>
    <t>通宇通讯</t>
  </si>
  <si>
    <t>20160328</t>
  </si>
  <si>
    <t>002793.SZ</t>
  </si>
  <si>
    <t>002793</t>
  </si>
  <si>
    <t>罗欣药业</t>
  </si>
  <si>
    <t>20160415</t>
  </si>
  <si>
    <t>002795.SZ</t>
  </si>
  <si>
    <t>002795</t>
  </si>
  <si>
    <t>永和智控</t>
  </si>
  <si>
    <t>20160428</t>
  </si>
  <si>
    <t>002796.SZ</t>
  </si>
  <si>
    <t>002796</t>
  </si>
  <si>
    <t>世嘉科技</t>
  </si>
  <si>
    <t>20160510</t>
  </si>
  <si>
    <t>002797.SZ</t>
  </si>
  <si>
    <t>002797</t>
  </si>
  <si>
    <t>第一创业</t>
  </si>
  <si>
    <t>20160511</t>
  </si>
  <si>
    <t>002798.SZ</t>
  </si>
  <si>
    <t>002798</t>
  </si>
  <si>
    <t>帝欧家居</t>
  </si>
  <si>
    <t>20160525</t>
  </si>
  <si>
    <t>002799.SZ</t>
  </si>
  <si>
    <t>002799</t>
  </si>
  <si>
    <t>环球印务</t>
  </si>
  <si>
    <t>20160608</t>
  </si>
  <si>
    <t>002800.SZ</t>
  </si>
  <si>
    <t>002800</t>
  </si>
  <si>
    <t>ST天顺</t>
  </si>
  <si>
    <t>20160530</t>
  </si>
  <si>
    <t>002801.SZ</t>
  </si>
  <si>
    <t>002801</t>
  </si>
  <si>
    <t>微光股份</t>
  </si>
  <si>
    <t>20160622</t>
  </si>
  <si>
    <t>002802.SZ</t>
  </si>
  <si>
    <t>002802</t>
  </si>
  <si>
    <t>洪汇新材</t>
  </si>
  <si>
    <t>20160629</t>
  </si>
  <si>
    <t>002803.SZ</t>
  </si>
  <si>
    <t>002803</t>
  </si>
  <si>
    <t>吉宏股份</t>
  </si>
  <si>
    <t>20160712</t>
  </si>
  <si>
    <t>002805.SZ</t>
  </si>
  <si>
    <t>002805</t>
  </si>
  <si>
    <t>丰元股份</t>
  </si>
  <si>
    <t>20160707</t>
  </si>
  <si>
    <t>002806.SZ</t>
  </si>
  <si>
    <t>002806</t>
  </si>
  <si>
    <t>华锋股份</t>
  </si>
  <si>
    <t>20160726</t>
  </si>
  <si>
    <t>002807.SZ</t>
  </si>
  <si>
    <t>002807</t>
  </si>
  <si>
    <t>江阴银行</t>
  </si>
  <si>
    <t>20160902</t>
  </si>
  <si>
    <t>002808.SZ</t>
  </si>
  <si>
    <t>002808</t>
  </si>
  <si>
    <t>ST恒久</t>
  </si>
  <si>
    <t>20160812</t>
  </si>
  <si>
    <t>002809.SZ</t>
  </si>
  <si>
    <t>002809</t>
  </si>
  <si>
    <t>红墙股份</t>
  </si>
  <si>
    <t>20160823</t>
  </si>
  <si>
    <t>002810.SZ</t>
  </si>
  <si>
    <t>002810</t>
  </si>
  <si>
    <t>山东赫达</t>
  </si>
  <si>
    <t>20160826</t>
  </si>
  <si>
    <t>002811.SZ</t>
  </si>
  <si>
    <t>002811</t>
  </si>
  <si>
    <t>郑中设计</t>
  </si>
  <si>
    <t>20160908</t>
  </si>
  <si>
    <t>002812.SZ</t>
  </si>
  <si>
    <t>002812</t>
  </si>
  <si>
    <t>恩捷股份</t>
  </si>
  <si>
    <t>20160914</t>
  </si>
  <si>
    <t>002813.SZ</t>
  </si>
  <si>
    <t>002813</t>
  </si>
  <si>
    <t>路畅科技</t>
  </si>
  <si>
    <t>20161012</t>
  </si>
  <si>
    <t>002815.SZ</t>
  </si>
  <si>
    <t>002815</t>
  </si>
  <si>
    <t>崇达技术</t>
  </si>
  <si>
    <t>002816.SZ</t>
  </si>
  <si>
    <t>002816</t>
  </si>
  <si>
    <t>*ST和科</t>
  </si>
  <si>
    <t>20161025</t>
  </si>
  <si>
    <t>002817.SZ</t>
  </si>
  <si>
    <t>002817</t>
  </si>
  <si>
    <t>黄山胶囊</t>
  </si>
  <si>
    <t>002818.SZ</t>
  </si>
  <si>
    <t>002818</t>
  </si>
  <si>
    <t>富森美</t>
  </si>
  <si>
    <t>20161109</t>
  </si>
  <si>
    <t>002819.SZ</t>
  </si>
  <si>
    <t>002819</t>
  </si>
  <si>
    <t>东方中科</t>
  </si>
  <si>
    <t>20161111</t>
  </si>
  <si>
    <t>002820.SZ</t>
  </si>
  <si>
    <t>002820</t>
  </si>
  <si>
    <t>桂发祥</t>
  </si>
  <si>
    <t>20161118</t>
  </si>
  <si>
    <t>002821.SZ</t>
  </si>
  <si>
    <t>002821</t>
  </si>
  <si>
    <t>凯莱英</t>
  </si>
  <si>
    <t>002822.SZ</t>
  </si>
  <si>
    <t>002822</t>
  </si>
  <si>
    <t>中装建设</t>
  </si>
  <si>
    <t>20161129</t>
  </si>
  <si>
    <t>002823.SZ</t>
  </si>
  <si>
    <t>002823</t>
  </si>
  <si>
    <t>凯中精密</t>
  </si>
  <si>
    <t>20161124</t>
  </si>
  <si>
    <t>002824.SZ</t>
  </si>
  <si>
    <t>002824</t>
  </si>
  <si>
    <t>和胜股份</t>
  </si>
  <si>
    <t>20170112</t>
  </si>
  <si>
    <t>002825.SZ</t>
  </si>
  <si>
    <t>002825</t>
  </si>
  <si>
    <t>纳尔股份</t>
  </si>
  <si>
    <t>002826.SZ</t>
  </si>
  <si>
    <t>002826</t>
  </si>
  <si>
    <t>易明医药</t>
  </si>
  <si>
    <t>20161209</t>
  </si>
  <si>
    <t>002827.SZ</t>
  </si>
  <si>
    <t>002827</t>
  </si>
  <si>
    <t>高争民爆</t>
  </si>
  <si>
    <t>002828.SZ</t>
  </si>
  <si>
    <t>002828</t>
  </si>
  <si>
    <t>贝肯能源</t>
  </si>
  <si>
    <t>20161208</t>
  </si>
  <si>
    <t>002829.SZ</t>
  </si>
  <si>
    <t>002829</t>
  </si>
  <si>
    <t>星网宇达</t>
  </si>
  <si>
    <t>20161213</t>
  </si>
  <si>
    <t>002830.SZ</t>
  </si>
  <si>
    <t>002830</t>
  </si>
  <si>
    <t>名雕股份</t>
  </si>
  <si>
    <t>002831.SZ</t>
  </si>
  <si>
    <t>002831</t>
  </si>
  <si>
    <t>裕同科技</t>
  </si>
  <si>
    <t>20161216</t>
  </si>
  <si>
    <t>002832.SZ</t>
  </si>
  <si>
    <t>002832</t>
  </si>
  <si>
    <t>比音勒芬</t>
  </si>
  <si>
    <t>20161223</t>
  </si>
  <si>
    <t>002833.SZ</t>
  </si>
  <si>
    <t>002833</t>
  </si>
  <si>
    <t>弘亚数控</t>
  </si>
  <si>
    <t>20161228</t>
  </si>
  <si>
    <t>002835.SZ</t>
  </si>
  <si>
    <t>002835</t>
  </si>
  <si>
    <t>同为股份</t>
  </si>
  <si>
    <t>002836.SZ</t>
  </si>
  <si>
    <t>002836</t>
  </si>
  <si>
    <t>新宏泽</t>
  </si>
  <si>
    <t>20161229</t>
  </si>
  <si>
    <t>002837.SZ</t>
  </si>
  <si>
    <t>002837</t>
  </si>
  <si>
    <t>英维克</t>
  </si>
  <si>
    <t>002838.SZ</t>
  </si>
  <si>
    <t>002838</t>
  </si>
  <si>
    <t>道恩股份</t>
  </si>
  <si>
    <t>20170106</t>
  </si>
  <si>
    <t>002839.SZ</t>
  </si>
  <si>
    <t>002839</t>
  </si>
  <si>
    <t>张家港行</t>
  </si>
  <si>
    <t>20170124</t>
  </si>
  <si>
    <t>002840.SZ</t>
  </si>
  <si>
    <t>002840</t>
  </si>
  <si>
    <t>华统股份</t>
  </si>
  <si>
    <t>20170110</t>
  </si>
  <si>
    <t>002841.SZ</t>
  </si>
  <si>
    <t>002841</t>
  </si>
  <si>
    <t>视源股份</t>
  </si>
  <si>
    <t>20170119</t>
  </si>
  <si>
    <t>002842.SZ</t>
  </si>
  <si>
    <t>002842</t>
  </si>
  <si>
    <t>翔鹭钨业</t>
  </si>
  <si>
    <t>002843.SZ</t>
  </si>
  <si>
    <t>002843</t>
  </si>
  <si>
    <t>泰嘉股份</t>
  </si>
  <si>
    <t>20170120</t>
  </si>
  <si>
    <t>002845.SZ</t>
  </si>
  <si>
    <t>002845</t>
  </si>
  <si>
    <t>同兴达</t>
  </si>
  <si>
    <t>20170125</t>
  </si>
  <si>
    <t>002846.SZ</t>
  </si>
  <si>
    <t>002846</t>
  </si>
  <si>
    <t>英联股份</t>
  </si>
  <si>
    <t>20170207</t>
  </si>
  <si>
    <t>002847.SZ</t>
  </si>
  <si>
    <t>002847</t>
  </si>
  <si>
    <t>盐津铺子</t>
  </si>
  <si>
    <t>20170208</t>
  </si>
  <si>
    <t>002848.SZ</t>
  </si>
  <si>
    <t>002848</t>
  </si>
  <si>
    <t>高斯贝尔</t>
  </si>
  <si>
    <t>20170213</t>
  </si>
  <si>
    <t>002849.SZ</t>
  </si>
  <si>
    <t>002849</t>
  </si>
  <si>
    <t>威星智能</t>
  </si>
  <si>
    <t>20170217</t>
  </si>
  <si>
    <t>002850.SZ</t>
  </si>
  <si>
    <t>002850</t>
  </si>
  <si>
    <t>科达利</t>
  </si>
  <si>
    <t>20170302</t>
  </si>
  <si>
    <t>002851.SZ</t>
  </si>
  <si>
    <t>002851</t>
  </si>
  <si>
    <t>麦格米特</t>
  </si>
  <si>
    <t>20170306</t>
  </si>
  <si>
    <t>002852.SZ</t>
  </si>
  <si>
    <t>002852</t>
  </si>
  <si>
    <t>道道全</t>
  </si>
  <si>
    <t>20170310</t>
  </si>
  <si>
    <t>002853.SZ</t>
  </si>
  <si>
    <t>002853</t>
  </si>
  <si>
    <t>皮阿诺</t>
  </si>
  <si>
    <t>002855.SZ</t>
  </si>
  <si>
    <t>002855</t>
  </si>
  <si>
    <t>捷荣技术</t>
  </si>
  <si>
    <t>20170321</t>
  </si>
  <si>
    <t>002856.SZ</t>
  </si>
  <si>
    <t>002856</t>
  </si>
  <si>
    <t>美芝股份</t>
  </si>
  <si>
    <t>20170320</t>
  </si>
  <si>
    <t>002857.SZ</t>
  </si>
  <si>
    <t>002857</t>
  </si>
  <si>
    <t>三晖电气</t>
  </si>
  <si>
    <t>20170323</t>
  </si>
  <si>
    <t>002858.SZ</t>
  </si>
  <si>
    <t>002858</t>
  </si>
  <si>
    <t>力盛体育</t>
  </si>
  <si>
    <t>002859.SZ</t>
  </si>
  <si>
    <t>002859</t>
  </si>
  <si>
    <t>洁美科技</t>
  </si>
  <si>
    <t>20170407</t>
  </si>
  <si>
    <t>002860.SZ</t>
  </si>
  <si>
    <t>002860</t>
  </si>
  <si>
    <t>星帅尔</t>
  </si>
  <si>
    <t>20170412</t>
  </si>
  <si>
    <t>002861.SZ</t>
  </si>
  <si>
    <t>002861</t>
  </si>
  <si>
    <t>瀛通通讯</t>
  </si>
  <si>
    <t>20170413</t>
  </si>
  <si>
    <t>002862.SZ</t>
  </si>
  <si>
    <t>002862</t>
  </si>
  <si>
    <t>实丰文化</t>
  </si>
  <si>
    <t>20170411</t>
  </si>
  <si>
    <t>002863.SZ</t>
  </si>
  <si>
    <t>002863</t>
  </si>
  <si>
    <t>今飞凯达</t>
  </si>
  <si>
    <t>20170418</t>
  </si>
  <si>
    <t>002864.SZ</t>
  </si>
  <si>
    <t>002864</t>
  </si>
  <si>
    <t>盘龙药业</t>
  </si>
  <si>
    <t>20171116</t>
  </si>
  <si>
    <t>002865.SZ</t>
  </si>
  <si>
    <t>002865</t>
  </si>
  <si>
    <t>钧达股份</t>
  </si>
  <si>
    <t>20170425</t>
  </si>
  <si>
    <t>002866.SZ</t>
  </si>
  <si>
    <t>002866</t>
  </si>
  <si>
    <t>传艺科技</t>
  </si>
  <si>
    <t>20170426</t>
  </si>
  <si>
    <t>002867.SZ</t>
  </si>
  <si>
    <t>002867</t>
  </si>
  <si>
    <t>周大生</t>
  </si>
  <si>
    <t>20170427</t>
  </si>
  <si>
    <t>002868.SZ</t>
  </si>
  <si>
    <t>002868</t>
  </si>
  <si>
    <t>绿康生化</t>
  </si>
  <si>
    <t>20170503</t>
  </si>
  <si>
    <t>002869.SZ</t>
  </si>
  <si>
    <t>002869</t>
  </si>
  <si>
    <t>金溢科技</t>
  </si>
  <si>
    <t>20170515</t>
  </si>
  <si>
    <t>002870.SZ</t>
  </si>
  <si>
    <t>002870</t>
  </si>
  <si>
    <t>香山股份</t>
  </si>
  <si>
    <t>002871.SZ</t>
  </si>
  <si>
    <t>002871</t>
  </si>
  <si>
    <t>伟隆股份</t>
  </si>
  <si>
    <t>20170511</t>
  </si>
  <si>
    <t>002872.SZ</t>
  </si>
  <si>
    <t>002872</t>
  </si>
  <si>
    <t>ST天圣</t>
  </si>
  <si>
    <t>20170519</t>
  </si>
  <si>
    <t>002873.SZ</t>
  </si>
  <si>
    <t>002873</t>
  </si>
  <si>
    <t>新天药业</t>
  </si>
  <si>
    <t>002875.SZ</t>
  </si>
  <si>
    <t>002875</t>
  </si>
  <si>
    <t>安奈儿</t>
  </si>
  <si>
    <t>20170601</t>
  </si>
  <si>
    <t>002876.SZ</t>
  </si>
  <si>
    <t>002876</t>
  </si>
  <si>
    <t>三利谱</t>
  </si>
  <si>
    <t>20170525</t>
  </si>
  <si>
    <t>002877.SZ</t>
  </si>
  <si>
    <t>002877</t>
  </si>
  <si>
    <t>智能自控</t>
  </si>
  <si>
    <t>20170605</t>
  </si>
  <si>
    <t>002878.SZ</t>
  </si>
  <si>
    <t>002878</t>
  </si>
  <si>
    <t>元隆雅图</t>
  </si>
  <si>
    <t>20170606</t>
  </si>
  <si>
    <t>002879.SZ</t>
  </si>
  <si>
    <t>002879</t>
  </si>
  <si>
    <t>长缆科技</t>
  </si>
  <si>
    <t>20170707</t>
  </si>
  <si>
    <t>002880.SZ</t>
  </si>
  <si>
    <t>002880</t>
  </si>
  <si>
    <t>卫光生物</t>
  </si>
  <si>
    <t>20170616</t>
  </si>
  <si>
    <t>002881.SZ</t>
  </si>
  <si>
    <t>002881</t>
  </si>
  <si>
    <t>美格智能</t>
  </si>
  <si>
    <t>20170622</t>
  </si>
  <si>
    <t>002882.SZ</t>
  </si>
  <si>
    <t>002882</t>
  </si>
  <si>
    <t>金龙羽</t>
  </si>
  <si>
    <t>20170717</t>
  </si>
  <si>
    <t>002883.SZ</t>
  </si>
  <si>
    <t>002883</t>
  </si>
  <si>
    <t>中设股份</t>
  </si>
  <si>
    <t>20170620</t>
  </si>
  <si>
    <t>002884.SZ</t>
  </si>
  <si>
    <t>002884</t>
  </si>
  <si>
    <t>凌霄泵业</t>
  </si>
  <si>
    <t>20170711</t>
  </si>
  <si>
    <t>002885.SZ</t>
  </si>
  <si>
    <t>002885</t>
  </si>
  <si>
    <t>京泉华</t>
  </si>
  <si>
    <t>20170627</t>
  </si>
  <si>
    <t>002886.SZ</t>
  </si>
  <si>
    <t>002886</t>
  </si>
  <si>
    <t>沃特股份</t>
  </si>
  <si>
    <t>002887.SZ</t>
  </si>
  <si>
    <t>002887</t>
  </si>
  <si>
    <t>绿茵生态</t>
  </si>
  <si>
    <t>20170801</t>
  </si>
  <si>
    <t>002888.SZ</t>
  </si>
  <si>
    <t>002888</t>
  </si>
  <si>
    <t>惠威科技</t>
  </si>
  <si>
    <t>20170721</t>
  </si>
  <si>
    <t>002889.SZ</t>
  </si>
  <si>
    <t>002889</t>
  </si>
  <si>
    <t>东方嘉盛</t>
  </si>
  <si>
    <t>20170731</t>
  </si>
  <si>
    <t>002890.SZ</t>
  </si>
  <si>
    <t>002890</t>
  </si>
  <si>
    <t>弘宇股份</t>
  </si>
  <si>
    <t>20170802</t>
  </si>
  <si>
    <t>002891.SZ</t>
  </si>
  <si>
    <t>002891</t>
  </si>
  <si>
    <t>中宠股份</t>
  </si>
  <si>
    <t>20170821</t>
  </si>
  <si>
    <t>002892.SZ</t>
  </si>
  <si>
    <t>002892</t>
  </si>
  <si>
    <t>科力尔</t>
  </si>
  <si>
    <t>20170817</t>
  </si>
  <si>
    <t>002893.SZ</t>
  </si>
  <si>
    <t>002893</t>
  </si>
  <si>
    <t>京能热力</t>
  </si>
  <si>
    <t>20170915</t>
  </si>
  <si>
    <t>002895.SZ</t>
  </si>
  <si>
    <t>002895</t>
  </si>
  <si>
    <t>川恒股份</t>
  </si>
  <si>
    <t>20170825</t>
  </si>
  <si>
    <t>002896.SZ</t>
  </si>
  <si>
    <t>002896</t>
  </si>
  <si>
    <t>中大力德</t>
  </si>
  <si>
    <t>20170829</t>
  </si>
  <si>
    <t>002897.SZ</t>
  </si>
  <si>
    <t>002897</t>
  </si>
  <si>
    <t>意华股份</t>
  </si>
  <si>
    <t>20170907</t>
  </si>
  <si>
    <t>002898.SZ</t>
  </si>
  <si>
    <t>002898</t>
  </si>
  <si>
    <t>赛隆药业</t>
  </si>
  <si>
    <t>20170912</t>
  </si>
  <si>
    <t>002899.SZ</t>
  </si>
  <si>
    <t>002899</t>
  </si>
  <si>
    <t>英派斯</t>
  </si>
  <si>
    <t>002900.SZ</t>
  </si>
  <si>
    <t>002900</t>
  </si>
  <si>
    <t>哈三联</t>
  </si>
  <si>
    <t>20170922</t>
  </si>
  <si>
    <t>002901.SZ</t>
  </si>
  <si>
    <t>002901</t>
  </si>
  <si>
    <t>大博医疗</t>
  </si>
  <si>
    <t>002902.SZ</t>
  </si>
  <si>
    <t>002902</t>
  </si>
  <si>
    <t>铭普光磁</t>
  </si>
  <si>
    <t>20170929</t>
  </si>
  <si>
    <t>002903.SZ</t>
  </si>
  <si>
    <t>002903</t>
  </si>
  <si>
    <t>宇环数控</t>
  </si>
  <si>
    <t>20171013</t>
  </si>
  <si>
    <t>002905.SZ</t>
  </si>
  <si>
    <t>002905</t>
  </si>
  <si>
    <t>金逸影视</t>
  </si>
  <si>
    <t>20171016</t>
  </si>
  <si>
    <t>002906.SZ</t>
  </si>
  <si>
    <t>002906</t>
  </si>
  <si>
    <t>华阳集团</t>
  </si>
  <si>
    <t>002907.SZ</t>
  </si>
  <si>
    <t>002907</t>
  </si>
  <si>
    <t>华森制药</t>
  </si>
  <si>
    <t>20171020</t>
  </si>
  <si>
    <t>002908.SZ</t>
  </si>
  <si>
    <t>002908</t>
  </si>
  <si>
    <t>德生科技</t>
  </si>
  <si>
    <t>002909.SZ</t>
  </si>
  <si>
    <t>002909</t>
  </si>
  <si>
    <t>集泰股份</t>
  </si>
  <si>
    <t>20171026</t>
  </si>
  <si>
    <t>002910.SZ</t>
  </si>
  <si>
    <t>002910</t>
  </si>
  <si>
    <t>庄园牧场</t>
  </si>
  <si>
    <t>20171031</t>
  </si>
  <si>
    <t>002911.SZ</t>
  </si>
  <si>
    <t>002911</t>
  </si>
  <si>
    <t>佛燃能源</t>
  </si>
  <si>
    <t>20171122</t>
  </si>
  <si>
    <t>002912.SZ</t>
  </si>
  <si>
    <t>002912</t>
  </si>
  <si>
    <t>中新赛克</t>
  </si>
  <si>
    <t>20171121</t>
  </si>
  <si>
    <t>002913.SZ</t>
  </si>
  <si>
    <t>002913</t>
  </si>
  <si>
    <t>奥士康</t>
  </si>
  <si>
    <t>20171201</t>
  </si>
  <si>
    <t>002915.SZ</t>
  </si>
  <si>
    <t>002915</t>
  </si>
  <si>
    <t>中欣氟材</t>
  </si>
  <si>
    <t>20171205</t>
  </si>
  <si>
    <t>002916.SZ</t>
  </si>
  <si>
    <t>002916</t>
  </si>
  <si>
    <t>深南电路</t>
  </si>
  <si>
    <t>20171213</t>
  </si>
  <si>
    <t>002917.SZ</t>
  </si>
  <si>
    <t>002917</t>
  </si>
  <si>
    <t>金奥博</t>
  </si>
  <si>
    <t>20171208</t>
  </si>
  <si>
    <t>002918.SZ</t>
  </si>
  <si>
    <t>002918</t>
  </si>
  <si>
    <t>蒙娜丽莎</t>
  </si>
  <si>
    <t>20171219</t>
  </si>
  <si>
    <t>002919.SZ</t>
  </si>
  <si>
    <t>002919</t>
  </si>
  <si>
    <t>名臣健康</t>
  </si>
  <si>
    <t>20171218</t>
  </si>
  <si>
    <t>002920.SZ</t>
  </si>
  <si>
    <t>002920</t>
  </si>
  <si>
    <t>德赛西威</t>
  </si>
  <si>
    <t>20171226</t>
  </si>
  <si>
    <t>002921.SZ</t>
  </si>
  <si>
    <t>002921</t>
  </si>
  <si>
    <t>联诚精密</t>
  </si>
  <si>
    <t>20171227</t>
  </si>
  <si>
    <t>002922.SZ</t>
  </si>
  <si>
    <t>002922</t>
  </si>
  <si>
    <t>伊戈尔</t>
  </si>
  <si>
    <t>20171229</t>
  </si>
  <si>
    <t>300001.SZ</t>
  </si>
  <si>
    <t>300001</t>
  </si>
  <si>
    <t>特锐德</t>
  </si>
  <si>
    <t>20091030</t>
  </si>
  <si>
    <t>300002.SZ</t>
  </si>
  <si>
    <t>300002</t>
  </si>
  <si>
    <t>神州泰岳</t>
  </si>
  <si>
    <t>300003.SZ</t>
  </si>
  <si>
    <t>300003</t>
  </si>
  <si>
    <t>乐普医疗</t>
  </si>
  <si>
    <t>300004.SZ</t>
  </si>
  <si>
    <t>300004</t>
  </si>
  <si>
    <t>南风股份</t>
  </si>
  <si>
    <t>300005.SZ</t>
  </si>
  <si>
    <t>300005</t>
  </si>
  <si>
    <t>探路者</t>
  </si>
  <si>
    <t>300006.SZ</t>
  </si>
  <si>
    <t>300006</t>
  </si>
  <si>
    <t>莱美药业</t>
  </si>
  <si>
    <t>300007.SZ</t>
  </si>
  <si>
    <t>300007</t>
  </si>
  <si>
    <t>汉威科技</t>
  </si>
  <si>
    <t>300008.SZ</t>
  </si>
  <si>
    <t>300008</t>
  </si>
  <si>
    <t>天海防务</t>
  </si>
  <si>
    <t>300009.SZ</t>
  </si>
  <si>
    <t>300009</t>
  </si>
  <si>
    <t>安科生物</t>
  </si>
  <si>
    <t>300010.SZ</t>
  </si>
  <si>
    <t>300010</t>
  </si>
  <si>
    <t>*ST豆神</t>
  </si>
  <si>
    <t>300011.SZ</t>
  </si>
  <si>
    <t>300011</t>
  </si>
  <si>
    <t>鼎汉技术</t>
  </si>
  <si>
    <t>300012.SZ</t>
  </si>
  <si>
    <t>300012</t>
  </si>
  <si>
    <t>华测检测</t>
  </si>
  <si>
    <t>300013.SZ</t>
  </si>
  <si>
    <t>300013</t>
  </si>
  <si>
    <t>新宁物流</t>
  </si>
  <si>
    <t>300014.SZ</t>
  </si>
  <si>
    <t>300014</t>
  </si>
  <si>
    <t>亿纬锂能</t>
  </si>
  <si>
    <t>300015.SZ</t>
  </si>
  <si>
    <t>300015</t>
  </si>
  <si>
    <t>爱尔眼科</t>
  </si>
  <si>
    <t>300016.SZ</t>
  </si>
  <si>
    <t>300016</t>
  </si>
  <si>
    <t>北陆药业</t>
  </si>
  <si>
    <t>300017.SZ</t>
  </si>
  <si>
    <t>300017</t>
  </si>
  <si>
    <t>网宿科技</t>
  </si>
  <si>
    <t>300018.SZ</t>
  </si>
  <si>
    <t>300018</t>
  </si>
  <si>
    <t>中元股份</t>
  </si>
  <si>
    <t>300019.SZ</t>
  </si>
  <si>
    <t>300019</t>
  </si>
  <si>
    <t>硅宝科技</t>
  </si>
  <si>
    <t>300020.SZ</t>
  </si>
  <si>
    <t>300020</t>
  </si>
  <si>
    <t>银江技术</t>
  </si>
  <si>
    <t>300021.SZ</t>
  </si>
  <si>
    <t>300021</t>
  </si>
  <si>
    <t>大禹节水</t>
  </si>
  <si>
    <t>300022.SZ</t>
  </si>
  <si>
    <t>300022</t>
  </si>
  <si>
    <t>吉峰科技</t>
  </si>
  <si>
    <t>300024.SZ</t>
  </si>
  <si>
    <t>300024</t>
  </si>
  <si>
    <t>机器人</t>
  </si>
  <si>
    <t>300025.SZ</t>
  </si>
  <si>
    <t>300025</t>
  </si>
  <si>
    <t>华星创业</t>
  </si>
  <si>
    <t>300026.SZ</t>
  </si>
  <si>
    <t>300026</t>
  </si>
  <si>
    <t>红日药业</t>
  </si>
  <si>
    <t>300027.SZ</t>
  </si>
  <si>
    <t>300027</t>
  </si>
  <si>
    <t>华谊兄弟</t>
  </si>
  <si>
    <t>300029.SZ</t>
  </si>
  <si>
    <t>300029</t>
  </si>
  <si>
    <t>ST天龙</t>
  </si>
  <si>
    <t>20091225</t>
  </si>
  <si>
    <t>300030.SZ</t>
  </si>
  <si>
    <t>300030</t>
  </si>
  <si>
    <t>阳普医疗</t>
  </si>
  <si>
    <t>300031.SZ</t>
  </si>
  <si>
    <t>300031</t>
  </si>
  <si>
    <t>宝通科技</t>
  </si>
  <si>
    <t>300032.SZ</t>
  </si>
  <si>
    <t>300032</t>
  </si>
  <si>
    <t>金龙机电</t>
  </si>
  <si>
    <t>300033.SZ</t>
  </si>
  <si>
    <t>300033</t>
  </si>
  <si>
    <t>同花顺</t>
  </si>
  <si>
    <t>300034.SZ</t>
  </si>
  <si>
    <t>300034</t>
  </si>
  <si>
    <t>钢研高纳</t>
  </si>
  <si>
    <t>300035.SZ</t>
  </si>
  <si>
    <t>300035</t>
  </si>
  <si>
    <t>中科电气</t>
  </si>
  <si>
    <t>300036.SZ</t>
  </si>
  <si>
    <t>300036</t>
  </si>
  <si>
    <t>超图软件</t>
  </si>
  <si>
    <t>300037.SZ</t>
  </si>
  <si>
    <t>300037</t>
  </si>
  <si>
    <t>新宙邦</t>
  </si>
  <si>
    <t>20100108</t>
  </si>
  <si>
    <t>300039.SZ</t>
  </si>
  <si>
    <t>300039</t>
  </si>
  <si>
    <t>上海凯宝</t>
  </si>
  <si>
    <t>300040.SZ</t>
  </si>
  <si>
    <t>300040</t>
  </si>
  <si>
    <t>九洲集团</t>
  </si>
  <si>
    <t>300041.SZ</t>
  </si>
  <si>
    <t>300041</t>
  </si>
  <si>
    <t>回天新材</t>
  </si>
  <si>
    <t>300042.SZ</t>
  </si>
  <si>
    <t>300042</t>
  </si>
  <si>
    <t>朗科科技</t>
  </si>
  <si>
    <t>300043.SZ</t>
  </si>
  <si>
    <t>300043</t>
  </si>
  <si>
    <t>星辉娱乐</t>
  </si>
  <si>
    <t>20100120</t>
  </si>
  <si>
    <t>300044.SZ</t>
  </si>
  <si>
    <t>300044</t>
  </si>
  <si>
    <t>赛为智能</t>
  </si>
  <si>
    <t>300045.SZ</t>
  </si>
  <si>
    <t>300045</t>
  </si>
  <si>
    <t>华力创通</t>
  </si>
  <si>
    <t>300046.SZ</t>
  </si>
  <si>
    <t>300046</t>
  </si>
  <si>
    <t>台基股份</t>
  </si>
  <si>
    <t>300047.SZ</t>
  </si>
  <si>
    <t>300047</t>
  </si>
  <si>
    <t>天源迪科</t>
  </si>
  <si>
    <t>300048.SZ</t>
  </si>
  <si>
    <t>300048</t>
  </si>
  <si>
    <t>合康新能</t>
  </si>
  <si>
    <t>300049.SZ</t>
  </si>
  <si>
    <t>300049</t>
  </si>
  <si>
    <t>福瑞股份</t>
  </si>
  <si>
    <t>300050.SZ</t>
  </si>
  <si>
    <t>300050</t>
  </si>
  <si>
    <t>世纪鼎利</t>
  </si>
  <si>
    <t>300051.SZ</t>
  </si>
  <si>
    <t>300051</t>
  </si>
  <si>
    <t>琏升科技</t>
  </si>
  <si>
    <t>20100211</t>
  </si>
  <si>
    <t>300052.SZ</t>
  </si>
  <si>
    <t>300052</t>
  </si>
  <si>
    <t>中青宝</t>
  </si>
  <si>
    <t>300053.SZ</t>
  </si>
  <si>
    <t>300053</t>
  </si>
  <si>
    <t>航宇微</t>
  </si>
  <si>
    <t>300054.SZ</t>
  </si>
  <si>
    <t>300054</t>
  </si>
  <si>
    <t>鼎龙股份</t>
  </si>
  <si>
    <t>300055.SZ</t>
  </si>
  <si>
    <t>300055</t>
  </si>
  <si>
    <t>万邦达</t>
  </si>
  <si>
    <t>20100226</t>
  </si>
  <si>
    <t>300056.SZ</t>
  </si>
  <si>
    <t>300056</t>
  </si>
  <si>
    <t>中创环保</t>
  </si>
  <si>
    <t>300057.SZ</t>
  </si>
  <si>
    <t>300057</t>
  </si>
  <si>
    <t>万顺新材</t>
  </si>
  <si>
    <t>300058.SZ</t>
  </si>
  <si>
    <t>300058</t>
  </si>
  <si>
    <t>蓝色光标</t>
  </si>
  <si>
    <t>300059.SZ</t>
  </si>
  <si>
    <t>300059</t>
  </si>
  <si>
    <t>东方财富</t>
  </si>
  <si>
    <t>20100319</t>
  </si>
  <si>
    <t>300061.SZ</t>
  </si>
  <si>
    <t>300061</t>
  </si>
  <si>
    <t>旗天科技</t>
  </si>
  <si>
    <t>300062.SZ</t>
  </si>
  <si>
    <t>300062</t>
  </si>
  <si>
    <t>中能电气</t>
  </si>
  <si>
    <t>300063.SZ</t>
  </si>
  <si>
    <t>300063</t>
  </si>
  <si>
    <t>天龙集团</t>
  </si>
  <si>
    <t>20100326</t>
  </si>
  <si>
    <t>300065.SZ</t>
  </si>
  <si>
    <t>300065</t>
  </si>
  <si>
    <t>海兰信</t>
  </si>
  <si>
    <t>300066.SZ</t>
  </si>
  <si>
    <t>300066</t>
  </si>
  <si>
    <t>三川智慧</t>
  </si>
  <si>
    <t>300067.SZ</t>
  </si>
  <si>
    <t>300067</t>
  </si>
  <si>
    <t>安诺其</t>
  </si>
  <si>
    <t>20100421</t>
  </si>
  <si>
    <t>300068.SZ</t>
  </si>
  <si>
    <t>300068</t>
  </si>
  <si>
    <t>南都电源</t>
  </si>
  <si>
    <t>300069.SZ</t>
  </si>
  <si>
    <t>300069</t>
  </si>
  <si>
    <t>金利华电</t>
  </si>
  <si>
    <t>300070.SZ</t>
  </si>
  <si>
    <t>300070</t>
  </si>
  <si>
    <t>碧水源</t>
  </si>
  <si>
    <t>300071.SZ</t>
  </si>
  <si>
    <t>300071</t>
  </si>
  <si>
    <t>福石控股</t>
  </si>
  <si>
    <t>300072.SZ</t>
  </si>
  <si>
    <t>300072</t>
  </si>
  <si>
    <t>海新能科</t>
  </si>
  <si>
    <t>20100427</t>
  </si>
  <si>
    <t>300073.SZ</t>
  </si>
  <si>
    <t>300073</t>
  </si>
  <si>
    <t>当升科技</t>
  </si>
  <si>
    <t>300074.SZ</t>
  </si>
  <si>
    <t>300074</t>
  </si>
  <si>
    <t>华平股份</t>
  </si>
  <si>
    <t>300075.SZ</t>
  </si>
  <si>
    <t>300075</t>
  </si>
  <si>
    <t>数字政通</t>
  </si>
  <si>
    <t>300076.SZ</t>
  </si>
  <si>
    <t>300076</t>
  </si>
  <si>
    <t>GQY视讯</t>
  </si>
  <si>
    <t>20100430</t>
  </si>
  <si>
    <t>300077.SZ</t>
  </si>
  <si>
    <t>300077</t>
  </si>
  <si>
    <t>国民技术</t>
  </si>
  <si>
    <t>300078.SZ</t>
  </si>
  <si>
    <t>300078</t>
  </si>
  <si>
    <t>思创医惠</t>
  </si>
  <si>
    <t>300079.SZ</t>
  </si>
  <si>
    <t>300079</t>
  </si>
  <si>
    <t>数码视讯</t>
  </si>
  <si>
    <t>300080.SZ</t>
  </si>
  <si>
    <t>300080</t>
  </si>
  <si>
    <t>易成新能</t>
  </si>
  <si>
    <t>20100625</t>
  </si>
  <si>
    <t>300081.SZ</t>
  </si>
  <si>
    <t>300081</t>
  </si>
  <si>
    <t>恒信东方</t>
  </si>
  <si>
    <t>20100520</t>
  </si>
  <si>
    <t>300082.SZ</t>
  </si>
  <si>
    <t>300082</t>
  </si>
  <si>
    <t>奥克股份</t>
  </si>
  <si>
    <t>300083.SZ</t>
  </si>
  <si>
    <t>300083</t>
  </si>
  <si>
    <t>创世纪</t>
  </si>
  <si>
    <t>300084.SZ</t>
  </si>
  <si>
    <t>300084</t>
  </si>
  <si>
    <t>海默科技</t>
  </si>
  <si>
    <t>300085.SZ</t>
  </si>
  <si>
    <t>300085</t>
  </si>
  <si>
    <t>银之杰</t>
  </si>
  <si>
    <t>20100526</t>
  </si>
  <si>
    <t>300086.SZ</t>
  </si>
  <si>
    <t>300086</t>
  </si>
  <si>
    <t>康芝药业</t>
  </si>
  <si>
    <t>300087.SZ</t>
  </si>
  <si>
    <t>300087</t>
  </si>
  <si>
    <t>荃银高科</t>
  </si>
  <si>
    <t>300088.SZ</t>
  </si>
  <si>
    <t>300088</t>
  </si>
  <si>
    <t>长信科技</t>
  </si>
  <si>
    <t>300091.SZ</t>
  </si>
  <si>
    <t>300091</t>
  </si>
  <si>
    <t>金通灵</t>
  </si>
  <si>
    <t>300092.SZ</t>
  </si>
  <si>
    <t>300092</t>
  </si>
  <si>
    <t>科新机电</t>
  </si>
  <si>
    <t>20100708</t>
  </si>
  <si>
    <t>300093.SZ</t>
  </si>
  <si>
    <t>300093</t>
  </si>
  <si>
    <t>金刚光伏</t>
  </si>
  <si>
    <t>300094.SZ</t>
  </si>
  <si>
    <t>300094</t>
  </si>
  <si>
    <t>国联水产</t>
  </si>
  <si>
    <t>300095.SZ</t>
  </si>
  <si>
    <t>300095</t>
  </si>
  <si>
    <t>华伍股份</t>
  </si>
  <si>
    <t>20100728</t>
  </si>
  <si>
    <t>300096.SZ</t>
  </si>
  <si>
    <t>300096</t>
  </si>
  <si>
    <t>易联众</t>
  </si>
  <si>
    <t>300097.SZ</t>
  </si>
  <si>
    <t>300097</t>
  </si>
  <si>
    <t>智云股份</t>
  </si>
  <si>
    <t>300098.SZ</t>
  </si>
  <si>
    <t>300098</t>
  </si>
  <si>
    <t>高新兴</t>
  </si>
  <si>
    <t>300099.SZ</t>
  </si>
  <si>
    <t>300099</t>
  </si>
  <si>
    <t>尤洛卡</t>
  </si>
  <si>
    <t>20100806</t>
  </si>
  <si>
    <t>300100.SZ</t>
  </si>
  <si>
    <t>300100</t>
  </si>
  <si>
    <t>双林股份</t>
  </si>
  <si>
    <t>300101.SZ</t>
  </si>
  <si>
    <t>300101</t>
  </si>
  <si>
    <t>振芯科技</t>
  </si>
  <si>
    <t>300102.SZ</t>
  </si>
  <si>
    <t>300102</t>
  </si>
  <si>
    <t>乾照光电</t>
  </si>
  <si>
    <t>20100812</t>
  </si>
  <si>
    <t>300103.SZ</t>
  </si>
  <si>
    <t>300103</t>
  </si>
  <si>
    <t>达刚控股</t>
  </si>
  <si>
    <t>300105.SZ</t>
  </si>
  <si>
    <t>300105</t>
  </si>
  <si>
    <t>龙源技术</t>
  </si>
  <si>
    <t>20100820</t>
  </si>
  <si>
    <t>300106.SZ</t>
  </si>
  <si>
    <t>300106</t>
  </si>
  <si>
    <t>西部牧业</t>
  </si>
  <si>
    <t>300107.SZ</t>
  </si>
  <si>
    <t>300107</t>
  </si>
  <si>
    <t>建新股份</t>
  </si>
  <si>
    <t>300108.SZ</t>
  </si>
  <si>
    <t>300108</t>
  </si>
  <si>
    <t>ST吉药</t>
  </si>
  <si>
    <t>20100825</t>
  </si>
  <si>
    <t>300109.SZ</t>
  </si>
  <si>
    <t>300109</t>
  </si>
  <si>
    <t>新开源</t>
  </si>
  <si>
    <t>300110.SZ</t>
  </si>
  <si>
    <t>300110</t>
  </si>
  <si>
    <t>华仁药业</t>
  </si>
  <si>
    <t>300111.SZ</t>
  </si>
  <si>
    <t>300111</t>
  </si>
  <si>
    <t>向日葵</t>
  </si>
  <si>
    <t>20100827</t>
  </si>
  <si>
    <t>300112.SZ</t>
  </si>
  <si>
    <t>300112</t>
  </si>
  <si>
    <t>万讯自控</t>
  </si>
  <si>
    <t>300113.SZ</t>
  </si>
  <si>
    <t>300113</t>
  </si>
  <si>
    <t>顺网科技</t>
  </si>
  <si>
    <t>300114.SZ</t>
  </si>
  <si>
    <t>300114</t>
  </si>
  <si>
    <t>中航电测</t>
  </si>
  <si>
    <t>300115.SZ</t>
  </si>
  <si>
    <t>300115</t>
  </si>
  <si>
    <t>长盈精密</t>
  </si>
  <si>
    <t>20100902</t>
  </si>
  <si>
    <t>300116.SZ</t>
  </si>
  <si>
    <t>300116</t>
  </si>
  <si>
    <t>保力新</t>
  </si>
  <si>
    <t>300117.SZ</t>
  </si>
  <si>
    <t>300117</t>
  </si>
  <si>
    <t>嘉寓股份</t>
  </si>
  <si>
    <t>300118.SZ</t>
  </si>
  <si>
    <t>300118</t>
  </si>
  <si>
    <t>东方日升</t>
  </si>
  <si>
    <t>300119.SZ</t>
  </si>
  <si>
    <t>300119</t>
  </si>
  <si>
    <t>瑞普生物</t>
  </si>
  <si>
    <t>20100917</t>
  </si>
  <si>
    <t>300120.SZ</t>
  </si>
  <si>
    <t>300120</t>
  </si>
  <si>
    <t>经纬辉开</t>
  </si>
  <si>
    <t>300121.SZ</t>
  </si>
  <si>
    <t>300121</t>
  </si>
  <si>
    <t>阳谷华泰</t>
  </si>
  <si>
    <t>300122.SZ</t>
  </si>
  <si>
    <t>300122</t>
  </si>
  <si>
    <t>智飞生物</t>
  </si>
  <si>
    <t>20100928</t>
  </si>
  <si>
    <t>300123.SZ</t>
  </si>
  <si>
    <t>300123</t>
  </si>
  <si>
    <t>亚光科技</t>
  </si>
  <si>
    <t>300124.SZ</t>
  </si>
  <si>
    <t>300124</t>
  </si>
  <si>
    <t>汇川技术</t>
  </si>
  <si>
    <t>300125.SZ</t>
  </si>
  <si>
    <t>300125</t>
  </si>
  <si>
    <t>聆达股份</t>
  </si>
  <si>
    <t>20101013</t>
  </si>
  <si>
    <t>300126.SZ</t>
  </si>
  <si>
    <t>300126</t>
  </si>
  <si>
    <t>锐奇股份</t>
  </si>
  <si>
    <t>300127.SZ</t>
  </si>
  <si>
    <t>300127</t>
  </si>
  <si>
    <t>银河磁体</t>
  </si>
  <si>
    <t>300128.SZ</t>
  </si>
  <si>
    <t>300128</t>
  </si>
  <si>
    <t>锦富技术</t>
  </si>
  <si>
    <t>300129.SZ</t>
  </si>
  <si>
    <t>300129</t>
  </si>
  <si>
    <t>泰胜风能</t>
  </si>
  <si>
    <t>20101019</t>
  </si>
  <si>
    <t>300130.SZ</t>
  </si>
  <si>
    <t>300130</t>
  </si>
  <si>
    <t>新国都</t>
  </si>
  <si>
    <t>300131.SZ</t>
  </si>
  <si>
    <t>300131</t>
  </si>
  <si>
    <t>英唐智控</t>
  </si>
  <si>
    <t>300132.SZ</t>
  </si>
  <si>
    <t>300132</t>
  </si>
  <si>
    <t>青松股份</t>
  </si>
  <si>
    <t>20101026</t>
  </si>
  <si>
    <t>300133.SZ</t>
  </si>
  <si>
    <t>300133</t>
  </si>
  <si>
    <t>华策影视</t>
  </si>
  <si>
    <t>300134.SZ</t>
  </si>
  <si>
    <t>300134</t>
  </si>
  <si>
    <t>大富科技</t>
  </si>
  <si>
    <t>300135.SZ</t>
  </si>
  <si>
    <t>300135</t>
  </si>
  <si>
    <t>宝利国际</t>
  </si>
  <si>
    <t>300136.SZ</t>
  </si>
  <si>
    <t>300136</t>
  </si>
  <si>
    <t>信维通信</t>
  </si>
  <si>
    <t>20101105</t>
  </si>
  <si>
    <t>300137.SZ</t>
  </si>
  <si>
    <t>300137</t>
  </si>
  <si>
    <t>先河环保</t>
  </si>
  <si>
    <t>300138.SZ</t>
  </si>
  <si>
    <t>300138</t>
  </si>
  <si>
    <t>晨光生物</t>
  </si>
  <si>
    <t>300139.SZ</t>
  </si>
  <si>
    <t>300139</t>
  </si>
  <si>
    <t>晓程科技</t>
  </si>
  <si>
    <t>20101112</t>
  </si>
  <si>
    <t>300140.SZ</t>
  </si>
  <si>
    <t>300140</t>
  </si>
  <si>
    <t>节能环境</t>
  </si>
  <si>
    <t>300141.SZ</t>
  </si>
  <si>
    <t>300141</t>
  </si>
  <si>
    <t>和顺电气</t>
  </si>
  <si>
    <t>300142.SZ</t>
  </si>
  <si>
    <t>300142</t>
  </si>
  <si>
    <t>沃森生物</t>
  </si>
  <si>
    <t>300143.SZ</t>
  </si>
  <si>
    <t>300143</t>
  </si>
  <si>
    <t>盈康生命</t>
  </si>
  <si>
    <t>20101209</t>
  </si>
  <si>
    <t>300144.SZ</t>
  </si>
  <si>
    <t>300144</t>
  </si>
  <si>
    <t>宋城演艺</t>
  </si>
  <si>
    <t>300145.SZ</t>
  </si>
  <si>
    <t>300145</t>
  </si>
  <si>
    <t>中金环境</t>
  </si>
  <si>
    <t>300146.SZ</t>
  </si>
  <si>
    <t>300146</t>
  </si>
  <si>
    <t>汤臣倍健</t>
  </si>
  <si>
    <t>20101215</t>
  </si>
  <si>
    <t>300147.SZ</t>
  </si>
  <si>
    <t>300147</t>
  </si>
  <si>
    <t>香雪制药</t>
  </si>
  <si>
    <t>300148.SZ</t>
  </si>
  <si>
    <t>300148</t>
  </si>
  <si>
    <t>天舟文化</t>
  </si>
  <si>
    <t>300149.SZ</t>
  </si>
  <si>
    <t>300149</t>
  </si>
  <si>
    <t>睿智医药</t>
  </si>
  <si>
    <t>20101222</t>
  </si>
  <si>
    <t>300150.SZ</t>
  </si>
  <si>
    <t>300150</t>
  </si>
  <si>
    <t>世纪瑞尔</t>
  </si>
  <si>
    <t>300151.SZ</t>
  </si>
  <si>
    <t>300151</t>
  </si>
  <si>
    <t>昌红科技</t>
  </si>
  <si>
    <t>300152.SZ</t>
  </si>
  <si>
    <t>300152</t>
  </si>
  <si>
    <t>新动力</t>
  </si>
  <si>
    <t>20101229</t>
  </si>
  <si>
    <t>300153.SZ</t>
  </si>
  <si>
    <t>300153</t>
  </si>
  <si>
    <t>科泰电源</t>
  </si>
  <si>
    <t>300154.SZ</t>
  </si>
  <si>
    <t>300154</t>
  </si>
  <si>
    <t>瑞凌股份</t>
  </si>
  <si>
    <t>300155.SZ</t>
  </si>
  <si>
    <t>300155</t>
  </si>
  <si>
    <t>安居宝</t>
  </si>
  <si>
    <t>20110107</t>
  </si>
  <si>
    <t>300157.SZ</t>
  </si>
  <si>
    <t>300157</t>
  </si>
  <si>
    <t>新锦动力</t>
  </si>
  <si>
    <t>300158.SZ</t>
  </si>
  <si>
    <t>300158</t>
  </si>
  <si>
    <t>振东制药</t>
  </si>
  <si>
    <t>300159.SZ</t>
  </si>
  <si>
    <t>300159</t>
  </si>
  <si>
    <t>新研股份</t>
  </si>
  <si>
    <t>300160.SZ</t>
  </si>
  <si>
    <t>300160</t>
  </si>
  <si>
    <t>秀强股份</t>
  </si>
  <si>
    <t>20110113</t>
  </si>
  <si>
    <t>300161.SZ</t>
  </si>
  <si>
    <t>300161</t>
  </si>
  <si>
    <t>华中数控</t>
  </si>
  <si>
    <t>300162.SZ</t>
  </si>
  <si>
    <t>300162</t>
  </si>
  <si>
    <t>雷曼光电</t>
  </si>
  <si>
    <t>300163.SZ</t>
  </si>
  <si>
    <t>300163</t>
  </si>
  <si>
    <t>先锋新材</t>
  </si>
  <si>
    <t>300164.SZ</t>
  </si>
  <si>
    <t>300164</t>
  </si>
  <si>
    <t>通源石油</t>
  </si>
  <si>
    <t>300165.SZ</t>
  </si>
  <si>
    <t>300165</t>
  </si>
  <si>
    <t>天瑞仪器</t>
  </si>
  <si>
    <t>20110125</t>
  </si>
  <si>
    <t>300166.SZ</t>
  </si>
  <si>
    <t>300166</t>
  </si>
  <si>
    <t>东方国信</t>
  </si>
  <si>
    <t>300167.SZ</t>
  </si>
  <si>
    <t>300167</t>
  </si>
  <si>
    <t>ST迪威迅</t>
  </si>
  <si>
    <t>300168.SZ</t>
  </si>
  <si>
    <t>300168</t>
  </si>
  <si>
    <t>万达信息</t>
  </si>
  <si>
    <t>300169.SZ</t>
  </si>
  <si>
    <t>300169</t>
  </si>
  <si>
    <t>天晟新材</t>
  </si>
  <si>
    <t>300170.SZ</t>
  </si>
  <si>
    <t>300170</t>
  </si>
  <si>
    <t>汉得信息</t>
  </si>
  <si>
    <t>20110201</t>
  </si>
  <si>
    <t>300171.SZ</t>
  </si>
  <si>
    <t>300171</t>
  </si>
  <si>
    <t>东富龙</t>
  </si>
  <si>
    <t>300172.SZ</t>
  </si>
  <si>
    <t>300172</t>
  </si>
  <si>
    <t>中电环保</t>
  </si>
  <si>
    <t>300173.SZ</t>
  </si>
  <si>
    <t>300173</t>
  </si>
  <si>
    <t>福能东方</t>
  </si>
  <si>
    <t>300174.SZ</t>
  </si>
  <si>
    <t>300174</t>
  </si>
  <si>
    <t>元力股份</t>
  </si>
  <si>
    <t>300175.SZ</t>
  </si>
  <si>
    <t>300175</t>
  </si>
  <si>
    <t>朗源股份</t>
  </si>
  <si>
    <t>20110215</t>
  </si>
  <si>
    <t>300176.SZ</t>
  </si>
  <si>
    <t>300176</t>
  </si>
  <si>
    <t>派生科技</t>
  </si>
  <si>
    <t>300177.SZ</t>
  </si>
  <si>
    <t>300177</t>
  </si>
  <si>
    <t>中海达</t>
  </si>
  <si>
    <t>300179.SZ</t>
  </si>
  <si>
    <t>300179</t>
  </si>
  <si>
    <t>四方达</t>
  </si>
  <si>
    <t>300180.SZ</t>
  </si>
  <si>
    <t>300180</t>
  </si>
  <si>
    <t>华峰超纤</t>
  </si>
  <si>
    <t>20110222</t>
  </si>
  <si>
    <t>300181.SZ</t>
  </si>
  <si>
    <t>300181</t>
  </si>
  <si>
    <t>佐力药业</t>
  </si>
  <si>
    <t>300182.SZ</t>
  </si>
  <si>
    <t>300182</t>
  </si>
  <si>
    <t>捷成股份</t>
  </si>
  <si>
    <t>300183.SZ</t>
  </si>
  <si>
    <t>300183</t>
  </si>
  <si>
    <t>东软载波</t>
  </si>
  <si>
    <t>300184.SZ</t>
  </si>
  <si>
    <t>300184</t>
  </si>
  <si>
    <t>力源信息</t>
  </si>
  <si>
    <t>300185.SZ</t>
  </si>
  <si>
    <t>300185</t>
  </si>
  <si>
    <t>通裕重工</t>
  </si>
  <si>
    <t>20110308</t>
  </si>
  <si>
    <t>300187.SZ</t>
  </si>
  <si>
    <t>300187</t>
  </si>
  <si>
    <t>永清环保</t>
  </si>
  <si>
    <t>300188.SZ</t>
  </si>
  <si>
    <t>300188</t>
  </si>
  <si>
    <t>美亚柏科</t>
  </si>
  <si>
    <t>20110316</t>
  </si>
  <si>
    <t>300189.SZ</t>
  </si>
  <si>
    <t>300189</t>
  </si>
  <si>
    <t>神农科技</t>
  </si>
  <si>
    <t>300190.SZ</t>
  </si>
  <si>
    <t>300190</t>
  </si>
  <si>
    <t>维尔利</t>
  </si>
  <si>
    <t>300191.SZ</t>
  </si>
  <si>
    <t>300191</t>
  </si>
  <si>
    <t>潜能恒信</t>
  </si>
  <si>
    <t>300192.SZ</t>
  </si>
  <si>
    <t>300192</t>
  </si>
  <si>
    <t>科德教育</t>
  </si>
  <si>
    <t>20110322</t>
  </si>
  <si>
    <t>300193.SZ</t>
  </si>
  <si>
    <t>300193</t>
  </si>
  <si>
    <t>佳士科技</t>
  </si>
  <si>
    <t>300194.SZ</t>
  </si>
  <si>
    <t>300194</t>
  </si>
  <si>
    <t>福安药业</t>
  </si>
  <si>
    <t>300195.SZ</t>
  </si>
  <si>
    <t>300195</t>
  </si>
  <si>
    <t>长荣股份</t>
  </si>
  <si>
    <t>20110329</t>
  </si>
  <si>
    <t>300196.SZ</t>
  </si>
  <si>
    <t>300196</t>
  </si>
  <si>
    <t>长海股份</t>
  </si>
  <si>
    <t>300197.SZ</t>
  </si>
  <si>
    <t>300197</t>
  </si>
  <si>
    <t>节能铁汉</t>
  </si>
  <si>
    <t>300198.SZ</t>
  </si>
  <si>
    <t>300198</t>
  </si>
  <si>
    <t>纳川股份</t>
  </si>
  <si>
    <t>20110407</t>
  </si>
  <si>
    <t>300199.SZ</t>
  </si>
  <si>
    <t>300199</t>
  </si>
  <si>
    <t>翰宇药业</t>
  </si>
  <si>
    <t>300200.SZ</t>
  </si>
  <si>
    <t>300200</t>
  </si>
  <si>
    <t>高盟新材</t>
  </si>
  <si>
    <t>300201.SZ</t>
  </si>
  <si>
    <t>300201</t>
  </si>
  <si>
    <t>海伦哲</t>
  </si>
  <si>
    <t>300203.SZ</t>
  </si>
  <si>
    <t>300203</t>
  </si>
  <si>
    <t>聚光科技</t>
  </si>
  <si>
    <t>20110415</t>
  </si>
  <si>
    <t>300204.SZ</t>
  </si>
  <si>
    <t>300204</t>
  </si>
  <si>
    <t>舒泰神</t>
  </si>
  <si>
    <t>300205.SZ</t>
  </si>
  <si>
    <t>300205</t>
  </si>
  <si>
    <t>天喻信息</t>
  </si>
  <si>
    <t>20110421</t>
  </si>
  <si>
    <t>300206.SZ</t>
  </si>
  <si>
    <t>300206</t>
  </si>
  <si>
    <t>理邦仪器</t>
  </si>
  <si>
    <t>300207.SZ</t>
  </si>
  <si>
    <t>300207</t>
  </si>
  <si>
    <t>欣旺达</t>
  </si>
  <si>
    <t>300208.SZ</t>
  </si>
  <si>
    <t>300208</t>
  </si>
  <si>
    <t>青岛中程</t>
  </si>
  <si>
    <t>20110426</t>
  </si>
  <si>
    <t>300209.SZ</t>
  </si>
  <si>
    <t>300209</t>
  </si>
  <si>
    <t>ST有棵树</t>
  </si>
  <si>
    <t>300210.SZ</t>
  </si>
  <si>
    <t>300210</t>
  </si>
  <si>
    <t>森远股份</t>
  </si>
  <si>
    <t>300211.SZ</t>
  </si>
  <si>
    <t>300211</t>
  </si>
  <si>
    <t>亿通科技</t>
  </si>
  <si>
    <t>20110505</t>
  </si>
  <si>
    <t>300212.SZ</t>
  </si>
  <si>
    <t>300212</t>
  </si>
  <si>
    <t>易华录</t>
  </si>
  <si>
    <t>300213.SZ</t>
  </si>
  <si>
    <t>300213</t>
  </si>
  <si>
    <t>佳讯飞鸿</t>
  </si>
  <si>
    <t>300214.SZ</t>
  </si>
  <si>
    <t>300214</t>
  </si>
  <si>
    <t>日科化学</t>
  </si>
  <si>
    <t>20110511</t>
  </si>
  <si>
    <t>300215.SZ</t>
  </si>
  <si>
    <t>300215</t>
  </si>
  <si>
    <t>电科院</t>
  </si>
  <si>
    <t>300217.SZ</t>
  </si>
  <si>
    <t>300217</t>
  </si>
  <si>
    <t>东方电热</t>
  </si>
  <si>
    <t>20110518</t>
  </si>
  <si>
    <t>300218.SZ</t>
  </si>
  <si>
    <t>300218</t>
  </si>
  <si>
    <t>安利股份</t>
  </si>
  <si>
    <t>300219.SZ</t>
  </si>
  <si>
    <t>300219</t>
  </si>
  <si>
    <t>鸿利智汇</t>
  </si>
  <si>
    <t>300220.SZ</t>
  </si>
  <si>
    <t>300220</t>
  </si>
  <si>
    <t>ST金运</t>
  </si>
  <si>
    <t>20110525</t>
  </si>
  <si>
    <t>300221.SZ</t>
  </si>
  <si>
    <t>300221</t>
  </si>
  <si>
    <t>银禧科技</t>
  </si>
  <si>
    <t>300222.SZ</t>
  </si>
  <si>
    <t>300222</t>
  </si>
  <si>
    <t>科大智能</t>
  </si>
  <si>
    <t>300223.SZ</t>
  </si>
  <si>
    <t>300223</t>
  </si>
  <si>
    <t>北京君正</t>
  </si>
  <si>
    <t>20110531</t>
  </si>
  <si>
    <t>300224.SZ</t>
  </si>
  <si>
    <t>300224</t>
  </si>
  <si>
    <t>正海磁材</t>
  </si>
  <si>
    <t>300225.SZ</t>
  </si>
  <si>
    <t>300225</t>
  </si>
  <si>
    <t>金力泰</t>
  </si>
  <si>
    <t>300226.SZ</t>
  </si>
  <si>
    <t>300226</t>
  </si>
  <si>
    <t>上海钢联</t>
  </si>
  <si>
    <t>20110608</t>
  </si>
  <si>
    <t>300227.SZ</t>
  </si>
  <si>
    <t>300227</t>
  </si>
  <si>
    <t>光韵达</t>
  </si>
  <si>
    <t>300228.SZ</t>
  </si>
  <si>
    <t>300228</t>
  </si>
  <si>
    <t>富瑞特装</t>
  </si>
  <si>
    <t>300229.SZ</t>
  </si>
  <si>
    <t>300229</t>
  </si>
  <si>
    <t>拓尔思</t>
  </si>
  <si>
    <t>20110615</t>
  </si>
  <si>
    <t>300230.SZ</t>
  </si>
  <si>
    <t>300230</t>
  </si>
  <si>
    <t>永利股份</t>
  </si>
  <si>
    <t>300231.SZ</t>
  </si>
  <si>
    <t>300231</t>
  </si>
  <si>
    <t>银信科技</t>
  </si>
  <si>
    <t>300232.SZ</t>
  </si>
  <si>
    <t>300232</t>
  </si>
  <si>
    <t>洲明科技</t>
  </si>
  <si>
    <t>20110622</t>
  </si>
  <si>
    <t>300233.SZ</t>
  </si>
  <si>
    <t>300233</t>
  </si>
  <si>
    <t>金城医药</t>
  </si>
  <si>
    <t>300234.SZ</t>
  </si>
  <si>
    <t>300234</t>
  </si>
  <si>
    <t>开尔新材</t>
  </si>
  <si>
    <t>300235.SZ</t>
  </si>
  <si>
    <t>300235</t>
  </si>
  <si>
    <t>方直科技</t>
  </si>
  <si>
    <t>20110629</t>
  </si>
  <si>
    <t>300236.SZ</t>
  </si>
  <si>
    <t>300236</t>
  </si>
  <si>
    <t>上海新阳</t>
  </si>
  <si>
    <t>300237.SZ</t>
  </si>
  <si>
    <t>300237</t>
  </si>
  <si>
    <t>美晨生态</t>
  </si>
  <si>
    <t>300238.SZ</t>
  </si>
  <si>
    <t>300238</t>
  </si>
  <si>
    <t>冠昊生物</t>
  </si>
  <si>
    <t>20110706</t>
  </si>
  <si>
    <t>300239.SZ</t>
  </si>
  <si>
    <t>300239</t>
  </si>
  <si>
    <t>东宝生物</t>
  </si>
  <si>
    <t>300240.SZ</t>
  </si>
  <si>
    <t>300240</t>
  </si>
  <si>
    <t>飞力达</t>
  </si>
  <si>
    <t>300241.SZ</t>
  </si>
  <si>
    <t>300241</t>
  </si>
  <si>
    <t>瑞丰光电</t>
  </si>
  <si>
    <t>20110712</t>
  </si>
  <si>
    <t>300242.SZ</t>
  </si>
  <si>
    <t>300242</t>
  </si>
  <si>
    <t>佳云科技</t>
  </si>
  <si>
    <t>300243.SZ</t>
  </si>
  <si>
    <t>300243</t>
  </si>
  <si>
    <t>瑞丰高材</t>
  </si>
  <si>
    <t>300244.SZ</t>
  </si>
  <si>
    <t>300244</t>
  </si>
  <si>
    <t>迪安诊断</t>
  </si>
  <si>
    <t>20110719</t>
  </si>
  <si>
    <t>300245.SZ</t>
  </si>
  <si>
    <t>300245</t>
  </si>
  <si>
    <t>天玑科技</t>
  </si>
  <si>
    <t>300246.SZ</t>
  </si>
  <si>
    <t>300246</t>
  </si>
  <si>
    <t>宝莱特</t>
  </si>
  <si>
    <t>300247.SZ</t>
  </si>
  <si>
    <t>300247</t>
  </si>
  <si>
    <t>融捷健康</t>
  </si>
  <si>
    <t>20110729</t>
  </si>
  <si>
    <t>300248.SZ</t>
  </si>
  <si>
    <t>300248</t>
  </si>
  <si>
    <t>新开普</t>
  </si>
  <si>
    <t>300249.SZ</t>
  </si>
  <si>
    <t>300249</t>
  </si>
  <si>
    <t>依米康</t>
  </si>
  <si>
    <t>20110803</t>
  </si>
  <si>
    <t>300250.SZ</t>
  </si>
  <si>
    <t>300250</t>
  </si>
  <si>
    <t>初灵信息</t>
  </si>
  <si>
    <t>300251.SZ</t>
  </si>
  <si>
    <t>300251</t>
  </si>
  <si>
    <t>光线传媒</t>
  </si>
  <si>
    <t>300252.SZ</t>
  </si>
  <si>
    <t>300252</t>
  </si>
  <si>
    <t>金信诺</t>
  </si>
  <si>
    <t>20110818</t>
  </si>
  <si>
    <t>300253.SZ</t>
  </si>
  <si>
    <t>300253</t>
  </si>
  <si>
    <t>卫宁健康</t>
  </si>
  <si>
    <t>300254.SZ</t>
  </si>
  <si>
    <t>300254</t>
  </si>
  <si>
    <t>仟源医药</t>
  </si>
  <si>
    <t>20110819</t>
  </si>
  <si>
    <t>300255.SZ</t>
  </si>
  <si>
    <t>300255</t>
  </si>
  <si>
    <t>常山药业</t>
  </si>
  <si>
    <t>300256.SZ</t>
  </si>
  <si>
    <t>300256</t>
  </si>
  <si>
    <t>星星科技</t>
  </si>
  <si>
    <t>300257.SZ</t>
  </si>
  <si>
    <t>300257</t>
  </si>
  <si>
    <t>开山股份</t>
  </si>
  <si>
    <t>300258.SZ</t>
  </si>
  <si>
    <t>300258</t>
  </si>
  <si>
    <t>精锻科技</t>
  </si>
  <si>
    <t>20110826</t>
  </si>
  <si>
    <t>300259.SZ</t>
  </si>
  <si>
    <t>300259</t>
  </si>
  <si>
    <t>新天科技</t>
  </si>
  <si>
    <t>20110831</t>
  </si>
  <si>
    <t>300260.SZ</t>
  </si>
  <si>
    <t>300260</t>
  </si>
  <si>
    <t>新莱应材</t>
  </si>
  <si>
    <t>20110906</t>
  </si>
  <si>
    <t>300261.SZ</t>
  </si>
  <si>
    <t>300261</t>
  </si>
  <si>
    <t>雅本化学</t>
  </si>
  <si>
    <t>300262.SZ</t>
  </si>
  <si>
    <t>300262</t>
  </si>
  <si>
    <t>巴安水务</t>
  </si>
  <si>
    <t>20110916</t>
  </si>
  <si>
    <t>300263.SZ</t>
  </si>
  <si>
    <t>300263</t>
  </si>
  <si>
    <t>隆华科技</t>
  </si>
  <si>
    <t>300264.SZ</t>
  </si>
  <si>
    <t>300264</t>
  </si>
  <si>
    <t>佳创视讯</t>
  </si>
  <si>
    <t>300265.SZ</t>
  </si>
  <si>
    <t>300265</t>
  </si>
  <si>
    <t>通光线缆</t>
  </si>
  <si>
    <t>300266.SZ</t>
  </si>
  <si>
    <t>300266</t>
  </si>
  <si>
    <t>兴源环境</t>
  </si>
  <si>
    <t>20110927</t>
  </si>
  <si>
    <t>300267.SZ</t>
  </si>
  <si>
    <t>300267</t>
  </si>
  <si>
    <t>尔康制药</t>
  </si>
  <si>
    <t>300268.SZ</t>
  </si>
  <si>
    <t>300268</t>
  </si>
  <si>
    <t>*ST佳沃</t>
  </si>
  <si>
    <t>300269.SZ</t>
  </si>
  <si>
    <t>300269</t>
  </si>
  <si>
    <t>联建光电</t>
  </si>
  <si>
    <t>20111012</t>
  </si>
  <si>
    <t>300270.SZ</t>
  </si>
  <si>
    <t>300270</t>
  </si>
  <si>
    <t>中威电子</t>
  </si>
  <si>
    <t>300271.SZ</t>
  </si>
  <si>
    <t>300271</t>
  </si>
  <si>
    <t>华宇软件</t>
  </si>
  <si>
    <t>20111026</t>
  </si>
  <si>
    <t>300272.SZ</t>
  </si>
  <si>
    <t>300272</t>
  </si>
  <si>
    <t>开能健康</t>
  </si>
  <si>
    <t>20111102</t>
  </si>
  <si>
    <t>300274.SZ</t>
  </si>
  <si>
    <t>300274</t>
  </si>
  <si>
    <t>阳光电源</t>
  </si>
  <si>
    <t>300275.SZ</t>
  </si>
  <si>
    <t>300275</t>
  </si>
  <si>
    <t>梅安森</t>
  </si>
  <si>
    <t>300276.SZ</t>
  </si>
  <si>
    <t>300276</t>
  </si>
  <si>
    <t>三丰智能</t>
  </si>
  <si>
    <t>20111115</t>
  </si>
  <si>
    <t>300277.SZ</t>
  </si>
  <si>
    <t>300277</t>
  </si>
  <si>
    <t>海联讯</t>
  </si>
  <si>
    <t>20111123</t>
  </si>
  <si>
    <t>300278.SZ</t>
  </si>
  <si>
    <t>300278</t>
  </si>
  <si>
    <t>华昌达</t>
  </si>
  <si>
    <t>20111216</t>
  </si>
  <si>
    <t>300279.SZ</t>
  </si>
  <si>
    <t>300279</t>
  </si>
  <si>
    <t>和晶科技</t>
  </si>
  <si>
    <t>20111229</t>
  </si>
  <si>
    <t>300280.SZ</t>
  </si>
  <si>
    <t>300280</t>
  </si>
  <si>
    <t>紫天科技</t>
  </si>
  <si>
    <t>300281.SZ</t>
  </si>
  <si>
    <t>300281</t>
  </si>
  <si>
    <t>金明精机</t>
  </si>
  <si>
    <t>300282.SZ</t>
  </si>
  <si>
    <t>300282</t>
  </si>
  <si>
    <t>*ST三盛</t>
  </si>
  <si>
    <t>300283.SZ</t>
  </si>
  <si>
    <t>300283</t>
  </si>
  <si>
    <t>温州宏丰</t>
  </si>
  <si>
    <t>20120110</t>
  </si>
  <si>
    <t>300284.SZ</t>
  </si>
  <si>
    <t>300284</t>
  </si>
  <si>
    <t>苏交科</t>
  </si>
  <si>
    <t>300285.SZ</t>
  </si>
  <si>
    <t>300285</t>
  </si>
  <si>
    <t>国瓷材料</t>
  </si>
  <si>
    <t>20120113</t>
  </si>
  <si>
    <t>300286.SZ</t>
  </si>
  <si>
    <t>300286</t>
  </si>
  <si>
    <t>安科瑞</t>
  </si>
  <si>
    <t>300287.SZ</t>
  </si>
  <si>
    <t>300287</t>
  </si>
  <si>
    <t>飞利信</t>
  </si>
  <si>
    <t>20120201</t>
  </si>
  <si>
    <t>300288.SZ</t>
  </si>
  <si>
    <t>300288</t>
  </si>
  <si>
    <t>朗玛信息</t>
  </si>
  <si>
    <t>20120216</t>
  </si>
  <si>
    <t>300289.SZ</t>
  </si>
  <si>
    <t>300289</t>
  </si>
  <si>
    <t>利德曼</t>
  </si>
  <si>
    <t>300290.SZ</t>
  </si>
  <si>
    <t>300290</t>
  </si>
  <si>
    <t>荣科科技</t>
  </si>
  <si>
    <t>300291.SZ</t>
  </si>
  <si>
    <t>300291</t>
  </si>
  <si>
    <t>百纳千成</t>
  </si>
  <si>
    <t>20120209</t>
  </si>
  <si>
    <t>300292.SZ</t>
  </si>
  <si>
    <t>300292</t>
  </si>
  <si>
    <t>吴通控股</t>
  </si>
  <si>
    <t>20120229</t>
  </si>
  <si>
    <t>300293.SZ</t>
  </si>
  <si>
    <t>300293</t>
  </si>
  <si>
    <t>蓝英装备</t>
  </si>
  <si>
    <t>20120308</t>
  </si>
  <si>
    <t>300294.SZ</t>
  </si>
  <si>
    <t>300294</t>
  </si>
  <si>
    <t>博雅生物</t>
  </si>
  <si>
    <t>300295.SZ</t>
  </si>
  <si>
    <t>300295</t>
  </si>
  <si>
    <t>三六五网</t>
  </si>
  <si>
    <t>20120315</t>
  </si>
  <si>
    <t>300296.SZ</t>
  </si>
  <si>
    <t>300296</t>
  </si>
  <si>
    <t>利亚德</t>
  </si>
  <si>
    <t>300298.SZ</t>
  </si>
  <si>
    <t>300298</t>
  </si>
  <si>
    <t>三诺生物</t>
  </si>
  <si>
    <t>20120319</t>
  </si>
  <si>
    <t>300299.SZ</t>
  </si>
  <si>
    <t>300299</t>
  </si>
  <si>
    <t>富春股份</t>
  </si>
  <si>
    <t>300300.SZ</t>
  </si>
  <si>
    <t>300300</t>
  </si>
  <si>
    <t>海峡创新</t>
  </si>
  <si>
    <t>300301.SZ</t>
  </si>
  <si>
    <t>300301</t>
  </si>
  <si>
    <t>*ST长方</t>
  </si>
  <si>
    <t>20120321</t>
  </si>
  <si>
    <t>300302.SZ</t>
  </si>
  <si>
    <t>300302</t>
  </si>
  <si>
    <t>同有科技</t>
  </si>
  <si>
    <t>300303.SZ</t>
  </si>
  <si>
    <t>300303</t>
  </si>
  <si>
    <t>聚飞光电</t>
  </si>
  <si>
    <t>300304.SZ</t>
  </si>
  <si>
    <t>300304</t>
  </si>
  <si>
    <t>云意电气</t>
  </si>
  <si>
    <t>300305.SZ</t>
  </si>
  <si>
    <t>300305</t>
  </si>
  <si>
    <t>裕兴股份</t>
  </si>
  <si>
    <t>300306.SZ</t>
  </si>
  <si>
    <t>300306</t>
  </si>
  <si>
    <t>远方信息</t>
  </si>
  <si>
    <t>300307.SZ</t>
  </si>
  <si>
    <t>300307</t>
  </si>
  <si>
    <t>慈星股份</t>
  </si>
  <si>
    <t>300308.SZ</t>
  </si>
  <si>
    <t>300308</t>
  </si>
  <si>
    <t>中际旭创</t>
  </si>
  <si>
    <t>20120410</t>
  </si>
  <si>
    <t>300310.SZ</t>
  </si>
  <si>
    <t>300310</t>
  </si>
  <si>
    <t>宜通世纪</t>
  </si>
  <si>
    <t>20120425</t>
  </si>
  <si>
    <t>300311.SZ</t>
  </si>
  <si>
    <t>300311</t>
  </si>
  <si>
    <t>任子行</t>
  </si>
  <si>
    <t>300313.SZ</t>
  </si>
  <si>
    <t>300313</t>
  </si>
  <si>
    <t>*ST天山</t>
  </si>
  <si>
    <t>300314.SZ</t>
  </si>
  <si>
    <t>300314</t>
  </si>
  <si>
    <t>戴维医疗</t>
  </si>
  <si>
    <t>20120508</t>
  </si>
  <si>
    <t>300315.SZ</t>
  </si>
  <si>
    <t>300315</t>
  </si>
  <si>
    <t>掌趣科技</t>
  </si>
  <si>
    <t>20120511</t>
  </si>
  <si>
    <t>300316.SZ</t>
  </si>
  <si>
    <t>300316</t>
  </si>
  <si>
    <t>晶盛机电</t>
  </si>
  <si>
    <t>300317.SZ</t>
  </si>
  <si>
    <t>300317</t>
  </si>
  <si>
    <t>珈伟新能</t>
  </si>
  <si>
    <t>300318.SZ</t>
  </si>
  <si>
    <t>300318</t>
  </si>
  <si>
    <t>博晖创新</t>
  </si>
  <si>
    <t>20120523</t>
  </si>
  <si>
    <t>300319.SZ</t>
  </si>
  <si>
    <t>300319</t>
  </si>
  <si>
    <t>麦捷科技</t>
  </si>
  <si>
    <t>300320.SZ</t>
  </si>
  <si>
    <t>300320</t>
  </si>
  <si>
    <t>海达股份</t>
  </si>
  <si>
    <t>20120601</t>
  </si>
  <si>
    <t>300321.SZ</t>
  </si>
  <si>
    <t>300321</t>
  </si>
  <si>
    <t>同大股份</t>
  </si>
  <si>
    <t>300322.SZ</t>
  </si>
  <si>
    <t>300322</t>
  </si>
  <si>
    <t>硕贝德</t>
  </si>
  <si>
    <t>20120608</t>
  </si>
  <si>
    <t>300323.SZ</t>
  </si>
  <si>
    <t>300323</t>
  </si>
  <si>
    <t>华灿光电</t>
  </si>
  <si>
    <t>300324.SZ</t>
  </si>
  <si>
    <t>300324</t>
  </si>
  <si>
    <t>旋极信息</t>
  </si>
  <si>
    <t>300326.SZ</t>
  </si>
  <si>
    <t>300326</t>
  </si>
  <si>
    <t>凯利泰</t>
  </si>
  <si>
    <t>20120613</t>
  </si>
  <si>
    <t>300327.SZ</t>
  </si>
  <si>
    <t>300327</t>
  </si>
  <si>
    <t>中颖电子</t>
  </si>
  <si>
    <t>300328.SZ</t>
  </si>
  <si>
    <t>300328</t>
  </si>
  <si>
    <t>宜安科技</t>
  </si>
  <si>
    <t>20120619</t>
  </si>
  <si>
    <t>300329.SZ</t>
  </si>
  <si>
    <t>300329</t>
  </si>
  <si>
    <t>海伦钢琴</t>
  </si>
  <si>
    <t>300331.SZ</t>
  </si>
  <si>
    <t>300331</t>
  </si>
  <si>
    <t>苏大维格</t>
  </si>
  <si>
    <t>20120628</t>
  </si>
  <si>
    <t>300332.SZ</t>
  </si>
  <si>
    <t>300332</t>
  </si>
  <si>
    <t>天壕能源</t>
  </si>
  <si>
    <t>300333.SZ</t>
  </si>
  <si>
    <t>300333</t>
  </si>
  <si>
    <t>兆日科技</t>
  </si>
  <si>
    <t>300334.SZ</t>
  </si>
  <si>
    <t>300334</t>
  </si>
  <si>
    <t>津膜科技</t>
  </si>
  <si>
    <t>20120705</t>
  </si>
  <si>
    <t>300335.SZ</t>
  </si>
  <si>
    <t>300335</t>
  </si>
  <si>
    <t>迪森股份</t>
  </si>
  <si>
    <t>20120710</t>
  </si>
  <si>
    <t>300337.SZ</t>
  </si>
  <si>
    <t>300337</t>
  </si>
  <si>
    <t>银邦股份</t>
  </si>
  <si>
    <t>20120718</t>
  </si>
  <si>
    <t>300338.SZ</t>
  </si>
  <si>
    <t>300338</t>
  </si>
  <si>
    <t>开元教育</t>
  </si>
  <si>
    <t>20120726</t>
  </si>
  <si>
    <t>300339.SZ</t>
  </si>
  <si>
    <t>300339</t>
  </si>
  <si>
    <t>润和软件</t>
  </si>
  <si>
    <t>300340.SZ</t>
  </si>
  <si>
    <t>300340</t>
  </si>
  <si>
    <t>科恒股份</t>
  </si>
  <si>
    <t>300341.SZ</t>
  </si>
  <si>
    <t>300341</t>
  </si>
  <si>
    <t>麦克奥迪</t>
  </si>
  <si>
    <t>300342.SZ</t>
  </si>
  <si>
    <t>300342</t>
  </si>
  <si>
    <t>天银机电</t>
  </si>
  <si>
    <t>300343.SZ</t>
  </si>
  <si>
    <t>300343</t>
  </si>
  <si>
    <t>联创股份</t>
  </si>
  <si>
    <t>20120801</t>
  </si>
  <si>
    <t>300344.SZ</t>
  </si>
  <si>
    <t>300344</t>
  </si>
  <si>
    <t>立方数科</t>
  </si>
  <si>
    <t>300345.SZ</t>
  </si>
  <si>
    <t>300345</t>
  </si>
  <si>
    <t>华民股份</t>
  </si>
  <si>
    <t>300346.SZ</t>
  </si>
  <si>
    <t>300346</t>
  </si>
  <si>
    <t>南大光电</t>
  </si>
  <si>
    <t>20120807</t>
  </si>
  <si>
    <t>300347.SZ</t>
  </si>
  <si>
    <t>300347</t>
  </si>
  <si>
    <t>泰格医药</t>
  </si>
  <si>
    <t>20120817</t>
  </si>
  <si>
    <t>300348.SZ</t>
  </si>
  <si>
    <t>300348</t>
  </si>
  <si>
    <t>长亮科技</t>
  </si>
  <si>
    <t>300349.SZ</t>
  </si>
  <si>
    <t>300349</t>
  </si>
  <si>
    <t>金卡智能</t>
  </si>
  <si>
    <t>300350.SZ</t>
  </si>
  <si>
    <t>300350</t>
  </si>
  <si>
    <t>华鹏飞</t>
  </si>
  <si>
    <t>20120821</t>
  </si>
  <si>
    <t>300351.SZ</t>
  </si>
  <si>
    <t>300351</t>
  </si>
  <si>
    <t>永贵电器</t>
  </si>
  <si>
    <t>20120920</t>
  </si>
  <si>
    <t>300352.SZ</t>
  </si>
  <si>
    <t>300352</t>
  </si>
  <si>
    <t>北信源</t>
  </si>
  <si>
    <t>20120912</t>
  </si>
  <si>
    <t>300353.SZ</t>
  </si>
  <si>
    <t>300353</t>
  </si>
  <si>
    <t>东土科技</t>
  </si>
  <si>
    <t>20120927</t>
  </si>
  <si>
    <t>300354.SZ</t>
  </si>
  <si>
    <t>300354</t>
  </si>
  <si>
    <t>东华测试</t>
  </si>
  <si>
    <t>300355.SZ</t>
  </si>
  <si>
    <t>300355</t>
  </si>
  <si>
    <t>蒙草生态</t>
  </si>
  <si>
    <t>300357.SZ</t>
  </si>
  <si>
    <t>300357</t>
  </si>
  <si>
    <t>我武生物</t>
  </si>
  <si>
    <t>300358.SZ</t>
  </si>
  <si>
    <t>300358</t>
  </si>
  <si>
    <t>楚天科技</t>
  </si>
  <si>
    <t>300359.SZ</t>
  </si>
  <si>
    <t>300359</t>
  </si>
  <si>
    <t>全通教育</t>
  </si>
  <si>
    <t>300360.SZ</t>
  </si>
  <si>
    <t>300360</t>
  </si>
  <si>
    <t>炬华科技</t>
  </si>
  <si>
    <t>300363.SZ</t>
  </si>
  <si>
    <t>300363</t>
  </si>
  <si>
    <t>博腾股份</t>
  </si>
  <si>
    <t>300364.SZ</t>
  </si>
  <si>
    <t>300364</t>
  </si>
  <si>
    <t>中文在线</t>
  </si>
  <si>
    <t>20150121</t>
  </si>
  <si>
    <t>300365.SZ</t>
  </si>
  <si>
    <t>300365</t>
  </si>
  <si>
    <t>恒华科技</t>
  </si>
  <si>
    <t>300366.SZ</t>
  </si>
  <si>
    <t>300366</t>
  </si>
  <si>
    <t>创意信息</t>
  </si>
  <si>
    <t>300368.SZ</t>
  </si>
  <si>
    <t>300368</t>
  </si>
  <si>
    <t>汇金股份</t>
  </si>
  <si>
    <t>300369.SZ</t>
  </si>
  <si>
    <t>300369</t>
  </si>
  <si>
    <t>绿盟科技</t>
  </si>
  <si>
    <t>300370.SZ</t>
  </si>
  <si>
    <t>300370</t>
  </si>
  <si>
    <t>安控科技</t>
  </si>
  <si>
    <t>300371.SZ</t>
  </si>
  <si>
    <t>300371</t>
  </si>
  <si>
    <t>汇中股份</t>
  </si>
  <si>
    <t>300373.SZ</t>
  </si>
  <si>
    <t>300373</t>
  </si>
  <si>
    <t>扬杰科技</t>
  </si>
  <si>
    <t>300374.SZ</t>
  </si>
  <si>
    <t>300374</t>
  </si>
  <si>
    <t>中铁装配</t>
  </si>
  <si>
    <t>300375.SZ</t>
  </si>
  <si>
    <t>300375</t>
  </si>
  <si>
    <t>鹏翎股份</t>
  </si>
  <si>
    <t>300376.SZ</t>
  </si>
  <si>
    <t>300376</t>
  </si>
  <si>
    <t>易事特</t>
  </si>
  <si>
    <t>300377.SZ</t>
  </si>
  <si>
    <t>300377</t>
  </si>
  <si>
    <t>赢时胜</t>
  </si>
  <si>
    <t>300378.SZ</t>
  </si>
  <si>
    <t>300378</t>
  </si>
  <si>
    <t>鼎捷软件</t>
  </si>
  <si>
    <t>300379.SZ</t>
  </si>
  <si>
    <t>300379</t>
  </si>
  <si>
    <t>东方通</t>
  </si>
  <si>
    <t>300380.SZ</t>
  </si>
  <si>
    <t>300380</t>
  </si>
  <si>
    <t>安硕信息</t>
  </si>
  <si>
    <t>300381.SZ</t>
  </si>
  <si>
    <t>300381</t>
  </si>
  <si>
    <t>溢多利</t>
  </si>
  <si>
    <t>300382.SZ</t>
  </si>
  <si>
    <t>300382</t>
  </si>
  <si>
    <t>斯莱克</t>
  </si>
  <si>
    <t>300383.SZ</t>
  </si>
  <si>
    <t>300383</t>
  </si>
  <si>
    <t>光环新网</t>
  </si>
  <si>
    <t>300384.SZ</t>
  </si>
  <si>
    <t>300384</t>
  </si>
  <si>
    <t>三联虹普</t>
  </si>
  <si>
    <t>20140801</t>
  </si>
  <si>
    <t>300385.SZ</t>
  </si>
  <si>
    <t>300385</t>
  </si>
  <si>
    <t>雪浪环境</t>
  </si>
  <si>
    <t>300386.SZ</t>
  </si>
  <si>
    <t>300386</t>
  </si>
  <si>
    <t>飞天诚信</t>
  </si>
  <si>
    <t>300387.SZ</t>
  </si>
  <si>
    <t>300387</t>
  </si>
  <si>
    <t>富邦股份</t>
  </si>
  <si>
    <t>300388.SZ</t>
  </si>
  <si>
    <t>300388</t>
  </si>
  <si>
    <t>节能国祯</t>
  </si>
  <si>
    <t>300389.SZ</t>
  </si>
  <si>
    <t>300389</t>
  </si>
  <si>
    <t>艾比森</t>
  </si>
  <si>
    <t>300390.SZ</t>
  </si>
  <si>
    <t>300390</t>
  </si>
  <si>
    <t>天华新能</t>
  </si>
  <si>
    <t>300391.SZ</t>
  </si>
  <si>
    <t>300391</t>
  </si>
  <si>
    <t>长药控股</t>
  </si>
  <si>
    <t>300393.SZ</t>
  </si>
  <si>
    <t>300393</t>
  </si>
  <si>
    <t>中来股份</t>
  </si>
  <si>
    <t>300394.SZ</t>
  </si>
  <si>
    <t>300394</t>
  </si>
  <si>
    <t>天孚通信</t>
  </si>
  <si>
    <t>300395.SZ</t>
  </si>
  <si>
    <t>300395</t>
  </si>
  <si>
    <t>菲利华</t>
  </si>
  <si>
    <t>20140910</t>
  </si>
  <si>
    <t>300396.SZ</t>
  </si>
  <si>
    <t>300396</t>
  </si>
  <si>
    <t>迪瑞医疗</t>
  </si>
  <si>
    <t>300397.SZ</t>
  </si>
  <si>
    <t>300397</t>
  </si>
  <si>
    <t>天和防务</t>
  </si>
  <si>
    <t>300398.SZ</t>
  </si>
  <si>
    <t>300398</t>
  </si>
  <si>
    <t>飞凯材料</t>
  </si>
  <si>
    <t>300399.SZ</t>
  </si>
  <si>
    <t>300399</t>
  </si>
  <si>
    <t>天利科技</t>
  </si>
  <si>
    <t>300400.SZ</t>
  </si>
  <si>
    <t>300400</t>
  </si>
  <si>
    <t>劲拓股份</t>
  </si>
  <si>
    <t>20141010</t>
  </si>
  <si>
    <t>300401.SZ</t>
  </si>
  <si>
    <t>300401</t>
  </si>
  <si>
    <t>花园生物</t>
  </si>
  <si>
    <t>300402.SZ</t>
  </si>
  <si>
    <t>300402</t>
  </si>
  <si>
    <t>宝色股份</t>
  </si>
  <si>
    <t>300403.SZ</t>
  </si>
  <si>
    <t>300403</t>
  </si>
  <si>
    <t>汉宇集团</t>
  </si>
  <si>
    <t>20141030</t>
  </si>
  <si>
    <t>300404.SZ</t>
  </si>
  <si>
    <t>300404</t>
  </si>
  <si>
    <t>博济医药</t>
  </si>
  <si>
    <t>20150424</t>
  </si>
  <si>
    <t>300405.SZ</t>
  </si>
  <si>
    <t>300405</t>
  </si>
  <si>
    <t>科隆股份</t>
  </si>
  <si>
    <t>300406.SZ</t>
  </si>
  <si>
    <t>300406</t>
  </si>
  <si>
    <t>九强生物</t>
  </si>
  <si>
    <t>300407.SZ</t>
  </si>
  <si>
    <t>300407</t>
  </si>
  <si>
    <t>凯发电气</t>
  </si>
  <si>
    <t>300408.SZ</t>
  </si>
  <si>
    <t>300408</t>
  </si>
  <si>
    <t>三环集团</t>
  </si>
  <si>
    <t>300409.SZ</t>
  </si>
  <si>
    <t>300409</t>
  </si>
  <si>
    <t>道氏技术</t>
  </si>
  <si>
    <t>300410.SZ</t>
  </si>
  <si>
    <t>300410</t>
  </si>
  <si>
    <t>正业科技</t>
  </si>
  <si>
    <t>20141231</t>
  </si>
  <si>
    <t>300411.SZ</t>
  </si>
  <si>
    <t>300411</t>
  </si>
  <si>
    <t>金盾股份</t>
  </si>
  <si>
    <t>300412.SZ</t>
  </si>
  <si>
    <t>300412</t>
  </si>
  <si>
    <t>迦南科技</t>
  </si>
  <si>
    <t>300413.SZ</t>
  </si>
  <si>
    <t>300413</t>
  </si>
  <si>
    <t>芒果超媒</t>
  </si>
  <si>
    <t>300414.SZ</t>
  </si>
  <si>
    <t>300414</t>
  </si>
  <si>
    <t>中光防雷</t>
  </si>
  <si>
    <t>20150513</t>
  </si>
  <si>
    <t>300415.SZ</t>
  </si>
  <si>
    <t>300415</t>
  </si>
  <si>
    <t>伊之密</t>
  </si>
  <si>
    <t>20150123</t>
  </si>
  <si>
    <t>300416.SZ</t>
  </si>
  <si>
    <t>300416</t>
  </si>
  <si>
    <t>苏试试验</t>
  </si>
  <si>
    <t>300417.SZ</t>
  </si>
  <si>
    <t>300417</t>
  </si>
  <si>
    <t>南华仪器</t>
  </si>
  <si>
    <t>300418.SZ</t>
  </si>
  <si>
    <t>300418</t>
  </si>
  <si>
    <t>昆仑万维</t>
  </si>
  <si>
    <t>300419.SZ</t>
  </si>
  <si>
    <t>300419</t>
  </si>
  <si>
    <t>浩丰科技</t>
  </si>
  <si>
    <t>300420.SZ</t>
  </si>
  <si>
    <t>300420</t>
  </si>
  <si>
    <t>五洋停车</t>
  </si>
  <si>
    <t>300421.SZ</t>
  </si>
  <si>
    <t>300421</t>
  </si>
  <si>
    <t>力星股份</t>
  </si>
  <si>
    <t>300422.SZ</t>
  </si>
  <si>
    <t>300422</t>
  </si>
  <si>
    <t>博世科</t>
  </si>
  <si>
    <t>300423.SZ</t>
  </si>
  <si>
    <t>300423</t>
  </si>
  <si>
    <t>昇辉科技</t>
  </si>
  <si>
    <t>300424.SZ</t>
  </si>
  <si>
    <t>300424</t>
  </si>
  <si>
    <t>航新科技</t>
  </si>
  <si>
    <t>300425.SZ</t>
  </si>
  <si>
    <t>300425</t>
  </si>
  <si>
    <t>中建环能</t>
  </si>
  <si>
    <t>300426.SZ</t>
  </si>
  <si>
    <t>300426</t>
  </si>
  <si>
    <t>唐德影视</t>
  </si>
  <si>
    <t>300427.SZ</t>
  </si>
  <si>
    <t>300427</t>
  </si>
  <si>
    <t>*ST红相</t>
  </si>
  <si>
    <t>300428.SZ</t>
  </si>
  <si>
    <t>300428</t>
  </si>
  <si>
    <t>立中集团</t>
  </si>
  <si>
    <t>300429.SZ</t>
  </si>
  <si>
    <t>300429</t>
  </si>
  <si>
    <t>强力新材</t>
  </si>
  <si>
    <t>300430.SZ</t>
  </si>
  <si>
    <t>300430</t>
  </si>
  <si>
    <t>诚益通</t>
  </si>
  <si>
    <t>300432.SZ</t>
  </si>
  <si>
    <t>300432</t>
  </si>
  <si>
    <t>富临精工</t>
  </si>
  <si>
    <t>300433.SZ</t>
  </si>
  <si>
    <t>300433</t>
  </si>
  <si>
    <t>蓝思科技</t>
  </si>
  <si>
    <t>20150318</t>
  </si>
  <si>
    <t>300434.SZ</t>
  </si>
  <si>
    <t>300434</t>
  </si>
  <si>
    <t>金石亚药</t>
  </si>
  <si>
    <t>300435.SZ</t>
  </si>
  <si>
    <t>300435</t>
  </si>
  <si>
    <t>中泰股份</t>
  </si>
  <si>
    <t>20150326</t>
  </si>
  <si>
    <t>300436.SZ</t>
  </si>
  <si>
    <t>300436</t>
  </si>
  <si>
    <t>广生堂</t>
  </si>
  <si>
    <t>300437.SZ</t>
  </si>
  <si>
    <t>300437</t>
  </si>
  <si>
    <t>清水源</t>
  </si>
  <si>
    <t>20150423</t>
  </si>
  <si>
    <t>300438.SZ</t>
  </si>
  <si>
    <t>300438</t>
  </si>
  <si>
    <t>鹏辉能源</t>
  </si>
  <si>
    <t>300439.SZ</t>
  </si>
  <si>
    <t>300439</t>
  </si>
  <si>
    <t>美康生物</t>
  </si>
  <si>
    <t>300440.SZ</t>
  </si>
  <si>
    <t>300440</t>
  </si>
  <si>
    <t>运达科技</t>
  </si>
  <si>
    <t>300441.SZ</t>
  </si>
  <si>
    <t>300441</t>
  </si>
  <si>
    <t>鲍斯股份</t>
  </si>
  <si>
    <t>300442.SZ</t>
  </si>
  <si>
    <t>300442</t>
  </si>
  <si>
    <t>润泽科技</t>
  </si>
  <si>
    <t>300443.SZ</t>
  </si>
  <si>
    <t>300443</t>
  </si>
  <si>
    <t>金雷股份</t>
  </si>
  <si>
    <t>300444.SZ</t>
  </si>
  <si>
    <t>300444</t>
  </si>
  <si>
    <t>双杰电气</t>
  </si>
  <si>
    <t>300445.SZ</t>
  </si>
  <si>
    <t>300445</t>
  </si>
  <si>
    <t>康斯特</t>
  </si>
  <si>
    <t>300446.SZ</t>
  </si>
  <si>
    <t>300446</t>
  </si>
  <si>
    <t>航天智造</t>
  </si>
  <si>
    <t>300447.SZ</t>
  </si>
  <si>
    <t>300447</t>
  </si>
  <si>
    <t>全信股份</t>
  </si>
  <si>
    <t>300448.SZ</t>
  </si>
  <si>
    <t>300448</t>
  </si>
  <si>
    <t>浩云科技</t>
  </si>
  <si>
    <t>300449.SZ</t>
  </si>
  <si>
    <t>300449</t>
  </si>
  <si>
    <t>汉邦高科</t>
  </si>
  <si>
    <t>300450.SZ</t>
  </si>
  <si>
    <t>300450</t>
  </si>
  <si>
    <t>先导智能</t>
  </si>
  <si>
    <t>20150518</t>
  </si>
  <si>
    <t>300451.SZ</t>
  </si>
  <si>
    <t>300451</t>
  </si>
  <si>
    <t>创业慧康</t>
  </si>
  <si>
    <t>20150514</t>
  </si>
  <si>
    <t>300452.SZ</t>
  </si>
  <si>
    <t>300452</t>
  </si>
  <si>
    <t>山河药辅</t>
  </si>
  <si>
    <t>300453.SZ</t>
  </si>
  <si>
    <t>300453</t>
  </si>
  <si>
    <t>三鑫医疗</t>
  </si>
  <si>
    <t>300455.SZ</t>
  </si>
  <si>
    <t>300455</t>
  </si>
  <si>
    <t>航天智装</t>
  </si>
  <si>
    <t>300456.SZ</t>
  </si>
  <si>
    <t>300456</t>
  </si>
  <si>
    <t>赛微电子</t>
  </si>
  <si>
    <t>300457.SZ</t>
  </si>
  <si>
    <t>300457</t>
  </si>
  <si>
    <t>赢合科技</t>
  </si>
  <si>
    <t>300458.SZ</t>
  </si>
  <si>
    <t>300458</t>
  </si>
  <si>
    <t>全志科技</t>
  </si>
  <si>
    <t>300459.SZ</t>
  </si>
  <si>
    <t>300459</t>
  </si>
  <si>
    <t>汤姆猫</t>
  </si>
  <si>
    <t>300460.SZ</t>
  </si>
  <si>
    <t>300460</t>
  </si>
  <si>
    <t>惠伦晶体</t>
  </si>
  <si>
    <t>300461.SZ</t>
  </si>
  <si>
    <t>300461</t>
  </si>
  <si>
    <t>田中精机</t>
  </si>
  <si>
    <t>300462.SZ</t>
  </si>
  <si>
    <t>300462</t>
  </si>
  <si>
    <t>华铭智能</t>
  </si>
  <si>
    <t>300463.SZ</t>
  </si>
  <si>
    <t>300463</t>
  </si>
  <si>
    <t>迈克生物</t>
  </si>
  <si>
    <t>300464.SZ</t>
  </si>
  <si>
    <t>300464</t>
  </si>
  <si>
    <t>星徽股份</t>
  </si>
  <si>
    <t>300465.SZ</t>
  </si>
  <si>
    <t>300465</t>
  </si>
  <si>
    <t>高伟达</t>
  </si>
  <si>
    <t>300466.SZ</t>
  </si>
  <si>
    <t>300466</t>
  </si>
  <si>
    <t>赛摩智能</t>
  </si>
  <si>
    <t>300467.SZ</t>
  </si>
  <si>
    <t>300467</t>
  </si>
  <si>
    <t>迅游科技</t>
  </si>
  <si>
    <t>300468.SZ</t>
  </si>
  <si>
    <t>300468</t>
  </si>
  <si>
    <t>四方精创</t>
  </si>
  <si>
    <t>300469.SZ</t>
  </si>
  <si>
    <t>300469</t>
  </si>
  <si>
    <t>信息发展</t>
  </si>
  <si>
    <t>300470.SZ</t>
  </si>
  <si>
    <t>300470</t>
  </si>
  <si>
    <t>中密控股</t>
  </si>
  <si>
    <t>300471.SZ</t>
  </si>
  <si>
    <t>300471</t>
  </si>
  <si>
    <t>厚普股份</t>
  </si>
  <si>
    <t>300472.SZ</t>
  </si>
  <si>
    <t>300472</t>
  </si>
  <si>
    <t>新元科技</t>
  </si>
  <si>
    <t>300473.SZ</t>
  </si>
  <si>
    <t>300473</t>
  </si>
  <si>
    <t>德尔股份</t>
  </si>
  <si>
    <t>300474.SZ</t>
  </si>
  <si>
    <t>300474</t>
  </si>
  <si>
    <t>景嘉微</t>
  </si>
  <si>
    <t>20160331</t>
  </si>
  <si>
    <t>300475.SZ</t>
  </si>
  <si>
    <t>300475</t>
  </si>
  <si>
    <t>香农芯创</t>
  </si>
  <si>
    <t>300476.SZ</t>
  </si>
  <si>
    <t>300476</t>
  </si>
  <si>
    <t>胜宏科技</t>
  </si>
  <si>
    <t>300477.SZ</t>
  </si>
  <si>
    <t>300477</t>
  </si>
  <si>
    <t>合纵科技</t>
  </si>
  <si>
    <t>300478.SZ</t>
  </si>
  <si>
    <t>300478</t>
  </si>
  <si>
    <t>杭州高新</t>
  </si>
  <si>
    <t>300479.SZ</t>
  </si>
  <si>
    <t>300479</t>
  </si>
  <si>
    <t>神思电子</t>
  </si>
  <si>
    <t>300480.SZ</t>
  </si>
  <si>
    <t>300480</t>
  </si>
  <si>
    <t>光力科技</t>
  </si>
  <si>
    <t>20150702</t>
  </si>
  <si>
    <t>300481.SZ</t>
  </si>
  <si>
    <t>300481</t>
  </si>
  <si>
    <t>濮阳惠成</t>
  </si>
  <si>
    <t>300482.SZ</t>
  </si>
  <si>
    <t>300482</t>
  </si>
  <si>
    <t>万孚生物</t>
  </si>
  <si>
    <t>300483.SZ</t>
  </si>
  <si>
    <t>300483</t>
  </si>
  <si>
    <t>首华燃气</t>
  </si>
  <si>
    <t>300484.SZ</t>
  </si>
  <si>
    <t>300484</t>
  </si>
  <si>
    <t>蓝海华腾</t>
  </si>
  <si>
    <t>20160322</t>
  </si>
  <si>
    <t>300485.SZ</t>
  </si>
  <si>
    <t>300485</t>
  </si>
  <si>
    <t>赛升药业</t>
  </si>
  <si>
    <t>300486.SZ</t>
  </si>
  <si>
    <t>300486</t>
  </si>
  <si>
    <t>东杰智能</t>
  </si>
  <si>
    <t>300487.SZ</t>
  </si>
  <si>
    <t>300487</t>
  </si>
  <si>
    <t>蓝晓科技</t>
  </si>
  <si>
    <t>300488.SZ</t>
  </si>
  <si>
    <t>300488</t>
  </si>
  <si>
    <t>恒锋工具</t>
  </si>
  <si>
    <t>20150701</t>
  </si>
  <si>
    <t>300489.SZ</t>
  </si>
  <si>
    <t>300489</t>
  </si>
  <si>
    <t>光智科技</t>
  </si>
  <si>
    <t>300490.SZ</t>
  </si>
  <si>
    <t>300490</t>
  </si>
  <si>
    <t>华自科技</t>
  </si>
  <si>
    <t>300491.SZ</t>
  </si>
  <si>
    <t>300491</t>
  </si>
  <si>
    <t>通合科技</t>
  </si>
  <si>
    <t>300492.SZ</t>
  </si>
  <si>
    <t>300492</t>
  </si>
  <si>
    <t>华图山鼎</t>
  </si>
  <si>
    <t>300493.SZ</t>
  </si>
  <si>
    <t>300493</t>
  </si>
  <si>
    <t>润欣科技</t>
  </si>
  <si>
    <t>20151210</t>
  </si>
  <si>
    <t>300494.SZ</t>
  </si>
  <si>
    <t>300494</t>
  </si>
  <si>
    <t>盛天网络</t>
  </si>
  <si>
    <t>300495.SZ</t>
  </si>
  <si>
    <t>300495</t>
  </si>
  <si>
    <t>*ST美尚</t>
  </si>
  <si>
    <t>300496.SZ</t>
  </si>
  <si>
    <t>300496</t>
  </si>
  <si>
    <t>中科创达</t>
  </si>
  <si>
    <t>300497.SZ</t>
  </si>
  <si>
    <t>300497</t>
  </si>
  <si>
    <t>富祥药业</t>
  </si>
  <si>
    <t>300498.SZ</t>
  </si>
  <si>
    <t>300498</t>
  </si>
  <si>
    <t>温氏股份</t>
  </si>
  <si>
    <t>20151102</t>
  </si>
  <si>
    <t>300499.SZ</t>
  </si>
  <si>
    <t>300499</t>
  </si>
  <si>
    <t>高澜股份</t>
  </si>
  <si>
    <t>20160202</t>
  </si>
  <si>
    <t>300500.SZ</t>
  </si>
  <si>
    <t>300500</t>
  </si>
  <si>
    <t>启迪设计</t>
  </si>
  <si>
    <t>20160204</t>
  </si>
  <si>
    <t>300501.SZ</t>
  </si>
  <si>
    <t>300501</t>
  </si>
  <si>
    <t>海顺新材</t>
  </si>
  <si>
    <t>300502.SZ</t>
  </si>
  <si>
    <t>300502</t>
  </si>
  <si>
    <t>新易盛</t>
  </si>
  <si>
    <t>20160303</t>
  </si>
  <si>
    <t>300503.SZ</t>
  </si>
  <si>
    <t>300503</t>
  </si>
  <si>
    <t>昊志机电</t>
  </si>
  <si>
    <t>20160309</t>
  </si>
  <si>
    <t>300505.SZ</t>
  </si>
  <si>
    <t>300505</t>
  </si>
  <si>
    <t>川金诺</t>
  </si>
  <si>
    <t>20160315</t>
  </si>
  <si>
    <t>300506.SZ</t>
  </si>
  <si>
    <t>300506</t>
  </si>
  <si>
    <t>名家汇</t>
  </si>
  <si>
    <t>20160324</t>
  </si>
  <si>
    <t>300507.SZ</t>
  </si>
  <si>
    <t>300507</t>
  </si>
  <si>
    <t>苏奥传感</t>
  </si>
  <si>
    <t>20160429</t>
  </si>
  <si>
    <t>300508.SZ</t>
  </si>
  <si>
    <t>300508</t>
  </si>
  <si>
    <t>维宏股份</t>
  </si>
  <si>
    <t>20160419</t>
  </si>
  <si>
    <t>300509.SZ</t>
  </si>
  <si>
    <t>300509</t>
  </si>
  <si>
    <t>新美星</t>
  </si>
  <si>
    <t>20160425</t>
  </si>
  <si>
    <t>300510.SZ</t>
  </si>
  <si>
    <t>300510</t>
  </si>
  <si>
    <t>金冠股份</t>
  </si>
  <si>
    <t>20160506</t>
  </si>
  <si>
    <t>300511.SZ</t>
  </si>
  <si>
    <t>300511</t>
  </si>
  <si>
    <t>雪榕生物</t>
  </si>
  <si>
    <t>20160504</t>
  </si>
  <si>
    <t>300512.SZ</t>
  </si>
  <si>
    <t>300512</t>
  </si>
  <si>
    <t>中亚股份</t>
  </si>
  <si>
    <t>20160526</t>
  </si>
  <si>
    <t>300513.SZ</t>
  </si>
  <si>
    <t>300513</t>
  </si>
  <si>
    <t>恒实科技</t>
  </si>
  <si>
    <t>300514.SZ</t>
  </si>
  <si>
    <t>300514</t>
  </si>
  <si>
    <t>友讯达</t>
  </si>
  <si>
    <t>300515.SZ</t>
  </si>
  <si>
    <t>300515</t>
  </si>
  <si>
    <t>三德科技</t>
  </si>
  <si>
    <t>300516.SZ</t>
  </si>
  <si>
    <t>300516</t>
  </si>
  <si>
    <t>久之洋</t>
  </si>
  <si>
    <t>20160602</t>
  </si>
  <si>
    <t>300517.SZ</t>
  </si>
  <si>
    <t>300517</t>
  </si>
  <si>
    <t>海波重科</t>
  </si>
  <si>
    <t>20160719</t>
  </si>
  <si>
    <t>300518.SZ</t>
  </si>
  <si>
    <t>300518</t>
  </si>
  <si>
    <t>新迅达</t>
  </si>
  <si>
    <t>20160624</t>
  </si>
  <si>
    <t>300519.SZ</t>
  </si>
  <si>
    <t>300519</t>
  </si>
  <si>
    <t>新光药业</t>
  </si>
  <si>
    <t>300520.SZ</t>
  </si>
  <si>
    <t>300520</t>
  </si>
  <si>
    <t>科大国创</t>
  </si>
  <si>
    <t>20160708</t>
  </si>
  <si>
    <t>300521.SZ</t>
  </si>
  <si>
    <t>300521</t>
  </si>
  <si>
    <t>爱司凯</t>
  </si>
  <si>
    <t>20160705</t>
  </si>
  <si>
    <t>300522.SZ</t>
  </si>
  <si>
    <t>300522</t>
  </si>
  <si>
    <t>世名科技</t>
  </si>
  <si>
    <t>300523.SZ</t>
  </si>
  <si>
    <t>300523</t>
  </si>
  <si>
    <t>辰安科技</t>
  </si>
  <si>
    <t>300525.SZ</t>
  </si>
  <si>
    <t>300525</t>
  </si>
  <si>
    <t>博思软件</t>
  </si>
  <si>
    <t>300527.SZ</t>
  </si>
  <si>
    <t>300527</t>
  </si>
  <si>
    <t>中船应急</t>
  </si>
  <si>
    <t>20160805</t>
  </si>
  <si>
    <t>300528.SZ</t>
  </si>
  <si>
    <t>300528</t>
  </si>
  <si>
    <t>幸福蓝海</t>
  </si>
  <si>
    <t>20160808</t>
  </si>
  <si>
    <t>300529.SZ</t>
  </si>
  <si>
    <t>300529</t>
  </si>
  <si>
    <t>健帆生物</t>
  </si>
  <si>
    <t>20160802</t>
  </si>
  <si>
    <t>300530.SZ</t>
  </si>
  <si>
    <t>300530</t>
  </si>
  <si>
    <t>领湃科技</t>
  </si>
  <si>
    <t>20160809</t>
  </si>
  <si>
    <t>300531.SZ</t>
  </si>
  <si>
    <t>300531</t>
  </si>
  <si>
    <t>优博讯</t>
  </si>
  <si>
    <t>300532.SZ</t>
  </si>
  <si>
    <t>300532</t>
  </si>
  <si>
    <t>今天国际</t>
  </si>
  <si>
    <t>20160818</t>
  </si>
  <si>
    <t>300533.SZ</t>
  </si>
  <si>
    <t>300533</t>
  </si>
  <si>
    <t>冰川网络</t>
  </si>
  <si>
    <t>300534.SZ</t>
  </si>
  <si>
    <t>300534</t>
  </si>
  <si>
    <t>陇神戎发</t>
  </si>
  <si>
    <t>20160913</t>
  </si>
  <si>
    <t>300535.SZ</t>
  </si>
  <si>
    <t>300535</t>
  </si>
  <si>
    <t>达威股份</t>
  </si>
  <si>
    <t>300536.SZ</t>
  </si>
  <si>
    <t>300536</t>
  </si>
  <si>
    <t>农尚环境</t>
  </si>
  <si>
    <t>20160920</t>
  </si>
  <si>
    <t>300537.SZ</t>
  </si>
  <si>
    <t>300537</t>
  </si>
  <si>
    <t>广信材料</t>
  </si>
  <si>
    <t>20160830</t>
  </si>
  <si>
    <t>300538.SZ</t>
  </si>
  <si>
    <t>300538</t>
  </si>
  <si>
    <t>同益股份</t>
  </si>
  <si>
    <t>300539.SZ</t>
  </si>
  <si>
    <t>300539</t>
  </si>
  <si>
    <t>横河精密</t>
  </si>
  <si>
    <t>300540.SZ</t>
  </si>
  <si>
    <t>300540</t>
  </si>
  <si>
    <t>蜀道装备</t>
  </si>
  <si>
    <t>300541.SZ</t>
  </si>
  <si>
    <t>300541</t>
  </si>
  <si>
    <t>先进数通</t>
  </si>
  <si>
    <t>300542.SZ</t>
  </si>
  <si>
    <t>300542</t>
  </si>
  <si>
    <t>新晨科技</t>
  </si>
  <si>
    <t>300543.SZ</t>
  </si>
  <si>
    <t>300543</t>
  </si>
  <si>
    <t>朗科智能</t>
  </si>
  <si>
    <t>300545.SZ</t>
  </si>
  <si>
    <t>300545</t>
  </si>
  <si>
    <t>联得装备</t>
  </si>
  <si>
    <t>20160928</t>
  </si>
  <si>
    <t>300546.SZ</t>
  </si>
  <si>
    <t>300546</t>
  </si>
  <si>
    <t>雄帝科技</t>
  </si>
  <si>
    <t>300547.SZ</t>
  </si>
  <si>
    <t>300547</t>
  </si>
  <si>
    <t>川环科技</t>
  </si>
  <si>
    <t>20160930</t>
  </si>
  <si>
    <t>300548.SZ</t>
  </si>
  <si>
    <t>300548</t>
  </si>
  <si>
    <t>博创科技</t>
  </si>
  <si>
    <t>300549.SZ</t>
  </si>
  <si>
    <t>300549</t>
  </si>
  <si>
    <t>优德精密</t>
  </si>
  <si>
    <t>300550.SZ</t>
  </si>
  <si>
    <t>300550</t>
  </si>
  <si>
    <t>和仁科技</t>
  </si>
  <si>
    <t>20161018</t>
  </si>
  <si>
    <t>300551.SZ</t>
  </si>
  <si>
    <t>300551</t>
  </si>
  <si>
    <t>古鳌科技</t>
  </si>
  <si>
    <t>300552.SZ</t>
  </si>
  <si>
    <t>300552</t>
  </si>
  <si>
    <t>万集科技</t>
  </si>
  <si>
    <t>20161021</t>
  </si>
  <si>
    <t>300553.SZ</t>
  </si>
  <si>
    <t>300553</t>
  </si>
  <si>
    <t>集智股份</t>
  </si>
  <si>
    <t>300554.SZ</t>
  </si>
  <si>
    <t>300554</t>
  </si>
  <si>
    <t>三超新材</t>
  </si>
  <si>
    <t>20170421</t>
  </si>
  <si>
    <t>300555.SZ</t>
  </si>
  <si>
    <t>300555</t>
  </si>
  <si>
    <t>ST路通</t>
  </si>
  <si>
    <t>300556.SZ</t>
  </si>
  <si>
    <t>300556</t>
  </si>
  <si>
    <t>丝路视觉</t>
  </si>
  <si>
    <t>20161104</t>
  </si>
  <si>
    <t>300557.SZ</t>
  </si>
  <si>
    <t>300557</t>
  </si>
  <si>
    <t>理工光科</t>
  </si>
  <si>
    <t>20161101</t>
  </si>
  <si>
    <t>300558.SZ</t>
  </si>
  <si>
    <t>300558</t>
  </si>
  <si>
    <t>贝达药业</t>
  </si>
  <si>
    <t>20161107</t>
  </si>
  <si>
    <t>300559.SZ</t>
  </si>
  <si>
    <t>300559</t>
  </si>
  <si>
    <t>佳发教育</t>
  </si>
  <si>
    <t>300560.SZ</t>
  </si>
  <si>
    <t>300560</t>
  </si>
  <si>
    <t>中富通</t>
  </si>
  <si>
    <t>300561.SZ</t>
  </si>
  <si>
    <t>300561</t>
  </si>
  <si>
    <t>汇金科技</t>
  </si>
  <si>
    <t>20161117</t>
  </si>
  <si>
    <t>300562.SZ</t>
  </si>
  <si>
    <t>300562</t>
  </si>
  <si>
    <t>乐心医疗</t>
  </si>
  <si>
    <t>20161116</t>
  </si>
  <si>
    <t>300563.SZ</t>
  </si>
  <si>
    <t>300563</t>
  </si>
  <si>
    <t>神宇股份</t>
  </si>
  <si>
    <t>20161114</t>
  </si>
  <si>
    <t>300565.SZ</t>
  </si>
  <si>
    <t>300565</t>
  </si>
  <si>
    <t>科信技术</t>
  </si>
  <si>
    <t>20161122</t>
  </si>
  <si>
    <t>300566.SZ</t>
  </si>
  <si>
    <t>300566</t>
  </si>
  <si>
    <t>激智科技</t>
  </si>
  <si>
    <t>20161115</t>
  </si>
  <si>
    <t>300567.SZ</t>
  </si>
  <si>
    <t>300567</t>
  </si>
  <si>
    <t>精测电子</t>
  </si>
  <si>
    <t>300568.SZ</t>
  </si>
  <si>
    <t>300568</t>
  </si>
  <si>
    <t>星源材质</t>
  </si>
  <si>
    <t>20161201</t>
  </si>
  <si>
    <t>300569.SZ</t>
  </si>
  <si>
    <t>300569</t>
  </si>
  <si>
    <t>天能重工</t>
  </si>
  <si>
    <t>20161125</t>
  </si>
  <si>
    <t>300570.SZ</t>
  </si>
  <si>
    <t>300570</t>
  </si>
  <si>
    <t>太辰光</t>
  </si>
  <si>
    <t>20161206</t>
  </si>
  <si>
    <t>300571.SZ</t>
  </si>
  <si>
    <t>300571</t>
  </si>
  <si>
    <t>平治信息</t>
  </si>
  <si>
    <t>300572.SZ</t>
  </si>
  <si>
    <t>300572</t>
  </si>
  <si>
    <t>安车检测</t>
  </si>
  <si>
    <t>300573.SZ</t>
  </si>
  <si>
    <t>300573</t>
  </si>
  <si>
    <t>兴齐眼药</t>
  </si>
  <si>
    <t>300575.SZ</t>
  </si>
  <si>
    <t>300575</t>
  </si>
  <si>
    <t>中旗股份</t>
  </si>
  <si>
    <t>20161220</t>
  </si>
  <si>
    <t>300576.SZ</t>
  </si>
  <si>
    <t>300576</t>
  </si>
  <si>
    <t>容大感光</t>
  </si>
  <si>
    <t>300577.SZ</t>
  </si>
  <si>
    <t>300577</t>
  </si>
  <si>
    <t>开润股份</t>
  </si>
  <si>
    <t>20161221</t>
  </si>
  <si>
    <t>300578.SZ</t>
  </si>
  <si>
    <t>300578</t>
  </si>
  <si>
    <t>会畅通讯</t>
  </si>
  <si>
    <t>300579.SZ</t>
  </si>
  <si>
    <t>300579</t>
  </si>
  <si>
    <t>数字认证</t>
  </si>
  <si>
    <t>300580.SZ</t>
  </si>
  <si>
    <t>300580</t>
  </si>
  <si>
    <t>贝斯特</t>
  </si>
  <si>
    <t>20170111</t>
  </si>
  <si>
    <t>300581.SZ</t>
  </si>
  <si>
    <t>300581</t>
  </si>
  <si>
    <t>晨曦航空</t>
  </si>
  <si>
    <t>300582.SZ</t>
  </si>
  <si>
    <t>300582</t>
  </si>
  <si>
    <t>英飞特</t>
  </si>
  <si>
    <t>300583.SZ</t>
  </si>
  <si>
    <t>300583</t>
  </si>
  <si>
    <t>赛托生物</t>
  </si>
  <si>
    <t>300584.SZ</t>
  </si>
  <si>
    <t>300584</t>
  </si>
  <si>
    <t>海辰药业</t>
  </si>
  <si>
    <t>300585.SZ</t>
  </si>
  <si>
    <t>300585</t>
  </si>
  <si>
    <t>奥联电子</t>
  </si>
  <si>
    <t>300586.SZ</t>
  </si>
  <si>
    <t>300586</t>
  </si>
  <si>
    <t>美联新材</t>
  </si>
  <si>
    <t>20170104</t>
  </si>
  <si>
    <t>300587.SZ</t>
  </si>
  <si>
    <t>300587</t>
  </si>
  <si>
    <t>天铁股份</t>
  </si>
  <si>
    <t>20170105</t>
  </si>
  <si>
    <t>300588.SZ</t>
  </si>
  <si>
    <t>300588</t>
  </si>
  <si>
    <t>熙菱信息</t>
  </si>
  <si>
    <t>300589.SZ</t>
  </si>
  <si>
    <t>300589</t>
  </si>
  <si>
    <t>江龙船艇</t>
  </si>
  <si>
    <t>20170113</t>
  </si>
  <si>
    <t>300590.SZ</t>
  </si>
  <si>
    <t>300590</t>
  </si>
  <si>
    <t>移为通信</t>
  </si>
  <si>
    <t>300591.SZ</t>
  </si>
  <si>
    <t>300591</t>
  </si>
  <si>
    <t>万里马</t>
  </si>
  <si>
    <t>300592.SZ</t>
  </si>
  <si>
    <t>300592</t>
  </si>
  <si>
    <t>华凯易佰</t>
  </si>
  <si>
    <t>300593.SZ</t>
  </si>
  <si>
    <t>300593</t>
  </si>
  <si>
    <t>新雷能</t>
  </si>
  <si>
    <t>300595.SZ</t>
  </si>
  <si>
    <t>300595</t>
  </si>
  <si>
    <t>欧普康视</t>
  </si>
  <si>
    <t>20170117</t>
  </si>
  <si>
    <t>300596.SZ</t>
  </si>
  <si>
    <t>300596</t>
  </si>
  <si>
    <t>利安隆</t>
  </si>
  <si>
    <t>300597.SZ</t>
  </si>
  <si>
    <t>300597</t>
  </si>
  <si>
    <t>吉大通信</t>
  </si>
  <si>
    <t>20170123</t>
  </si>
  <si>
    <t>300598.SZ</t>
  </si>
  <si>
    <t>300598</t>
  </si>
  <si>
    <t>诚迈科技</t>
  </si>
  <si>
    <t>300599.SZ</t>
  </si>
  <si>
    <t>300599</t>
  </si>
  <si>
    <t>雄塑科技</t>
  </si>
  <si>
    <t>300600.SZ</t>
  </si>
  <si>
    <t>300600</t>
  </si>
  <si>
    <t>国瑞科技</t>
  </si>
  <si>
    <t>300601.SZ</t>
  </si>
  <si>
    <t>300601</t>
  </si>
  <si>
    <t>康泰生物</t>
  </si>
  <si>
    <t>300602.SZ</t>
  </si>
  <si>
    <t>300602</t>
  </si>
  <si>
    <t>飞荣达</t>
  </si>
  <si>
    <t>20170126</t>
  </si>
  <si>
    <t>300603.SZ</t>
  </si>
  <si>
    <t>300603</t>
  </si>
  <si>
    <t>立昂技术</t>
  </si>
  <si>
    <t>300604.SZ</t>
  </si>
  <si>
    <t>300604</t>
  </si>
  <si>
    <t>长川科技</t>
  </si>
  <si>
    <t>20170417</t>
  </si>
  <si>
    <t>300605.SZ</t>
  </si>
  <si>
    <t>300605</t>
  </si>
  <si>
    <t>恒锋信息</t>
  </si>
  <si>
    <t>300606.SZ</t>
  </si>
  <si>
    <t>300606</t>
  </si>
  <si>
    <t>金太阳</t>
  </si>
  <si>
    <t>300607.SZ</t>
  </si>
  <si>
    <t>300607</t>
  </si>
  <si>
    <t>拓斯达</t>
  </si>
  <si>
    <t>20170209</t>
  </si>
  <si>
    <t>300608.SZ</t>
  </si>
  <si>
    <t>300608</t>
  </si>
  <si>
    <t>思特奇</t>
  </si>
  <si>
    <t>300609.SZ</t>
  </si>
  <si>
    <t>300609</t>
  </si>
  <si>
    <t>汇纳科技</t>
  </si>
  <si>
    <t>20170215</t>
  </si>
  <si>
    <t>300610.SZ</t>
  </si>
  <si>
    <t>300610</t>
  </si>
  <si>
    <t>晨化股份</t>
  </si>
  <si>
    <t>300611.SZ</t>
  </si>
  <si>
    <t>300611</t>
  </si>
  <si>
    <t>美力科技</t>
  </si>
  <si>
    <t>20170220</t>
  </si>
  <si>
    <t>300612.SZ</t>
  </si>
  <si>
    <t>300612</t>
  </si>
  <si>
    <t>宣亚国际</t>
  </si>
  <si>
    <t>300613.SZ</t>
  </si>
  <si>
    <t>300613</t>
  </si>
  <si>
    <t>富瀚微</t>
  </si>
  <si>
    <t>300615.SZ</t>
  </si>
  <si>
    <t>300615</t>
  </si>
  <si>
    <t>欣天科技</t>
  </si>
  <si>
    <t>300616.SZ</t>
  </si>
  <si>
    <t>300616</t>
  </si>
  <si>
    <t>尚品宅配</t>
  </si>
  <si>
    <t>20170307</t>
  </si>
  <si>
    <t>300617.SZ</t>
  </si>
  <si>
    <t>300617</t>
  </si>
  <si>
    <t>安靠智电</t>
  </si>
  <si>
    <t>20170228</t>
  </si>
  <si>
    <t>300618.SZ</t>
  </si>
  <si>
    <t>300618</t>
  </si>
  <si>
    <t>寒锐钴业</t>
  </si>
  <si>
    <t>300619.SZ</t>
  </si>
  <si>
    <t>300619</t>
  </si>
  <si>
    <t>金银河</t>
  </si>
  <si>
    <t>20170301</t>
  </si>
  <si>
    <t>300620.SZ</t>
  </si>
  <si>
    <t>300620</t>
  </si>
  <si>
    <t>光库科技</t>
  </si>
  <si>
    <t>300621.SZ</t>
  </si>
  <si>
    <t>300621</t>
  </si>
  <si>
    <t>维业股份</t>
  </si>
  <si>
    <t>20170316</t>
  </si>
  <si>
    <t>300622.SZ</t>
  </si>
  <si>
    <t>300622</t>
  </si>
  <si>
    <t>博士眼镜</t>
  </si>
  <si>
    <t>20170315</t>
  </si>
  <si>
    <t>300623.SZ</t>
  </si>
  <si>
    <t>300623</t>
  </si>
  <si>
    <t>捷捷微电</t>
  </si>
  <si>
    <t>20170314</t>
  </si>
  <si>
    <t>300625.SZ</t>
  </si>
  <si>
    <t>300625</t>
  </si>
  <si>
    <t>三雄极光</t>
  </si>
  <si>
    <t>20170317</t>
  </si>
  <si>
    <t>300626.SZ</t>
  </si>
  <si>
    <t>300626</t>
  </si>
  <si>
    <t>华瑞股份</t>
  </si>
  <si>
    <t>300627.SZ</t>
  </si>
  <si>
    <t>300627</t>
  </si>
  <si>
    <t>华测导航</t>
  </si>
  <si>
    <t>300628.SZ</t>
  </si>
  <si>
    <t>300628</t>
  </si>
  <si>
    <t>亿联网络</t>
  </si>
  <si>
    <t>300629.SZ</t>
  </si>
  <si>
    <t>300629</t>
  </si>
  <si>
    <t>新劲刚</t>
  </si>
  <si>
    <t>300630.SZ</t>
  </si>
  <si>
    <t>300630</t>
  </si>
  <si>
    <t>普利制药</t>
  </si>
  <si>
    <t>20170328</t>
  </si>
  <si>
    <t>300631.SZ</t>
  </si>
  <si>
    <t>300631</t>
  </si>
  <si>
    <t>久吾高科</t>
  </si>
  <si>
    <t>300632.SZ</t>
  </si>
  <si>
    <t>300632</t>
  </si>
  <si>
    <t>光莆股份</t>
  </si>
  <si>
    <t>20170406</t>
  </si>
  <si>
    <t>300633.SZ</t>
  </si>
  <si>
    <t>300633</t>
  </si>
  <si>
    <t>开立医疗</t>
  </si>
  <si>
    <t>300635.SZ</t>
  </si>
  <si>
    <t>300635</t>
  </si>
  <si>
    <t>中达安</t>
  </si>
  <si>
    <t>20170331</t>
  </si>
  <si>
    <t>300636.SZ</t>
  </si>
  <si>
    <t>300636</t>
  </si>
  <si>
    <t>同和药业</t>
  </si>
  <si>
    <t>300637.SZ</t>
  </si>
  <si>
    <t>300637</t>
  </si>
  <si>
    <t>扬帆新材</t>
  </si>
  <si>
    <t>300638.SZ</t>
  </si>
  <si>
    <t>300638</t>
  </si>
  <si>
    <t>广和通</t>
  </si>
  <si>
    <t>300639.SZ</t>
  </si>
  <si>
    <t>300639</t>
  </si>
  <si>
    <t>凯普生物</t>
  </si>
  <si>
    <t>300640.SZ</t>
  </si>
  <si>
    <t>300640</t>
  </si>
  <si>
    <t>德艺文创</t>
  </si>
  <si>
    <t>300641.SZ</t>
  </si>
  <si>
    <t>300641</t>
  </si>
  <si>
    <t>正丹股份</t>
  </si>
  <si>
    <t>300642.SZ</t>
  </si>
  <si>
    <t>300642</t>
  </si>
  <si>
    <t>透景生命</t>
  </si>
  <si>
    <t>300643.SZ</t>
  </si>
  <si>
    <t>300643</t>
  </si>
  <si>
    <t>万通智控</t>
  </si>
  <si>
    <t>20170505</t>
  </si>
  <si>
    <t>300645.SZ</t>
  </si>
  <si>
    <t>300645</t>
  </si>
  <si>
    <t>正元智慧</t>
  </si>
  <si>
    <t>300647.SZ</t>
  </si>
  <si>
    <t>300647</t>
  </si>
  <si>
    <t>超频三</t>
  </si>
  <si>
    <t>300648.SZ</t>
  </si>
  <si>
    <t>300648</t>
  </si>
  <si>
    <t>星云股份</t>
  </si>
  <si>
    <t>300649.SZ</t>
  </si>
  <si>
    <t>300649</t>
  </si>
  <si>
    <t>杭州园林</t>
  </si>
  <si>
    <t>300650.SZ</t>
  </si>
  <si>
    <t>300650</t>
  </si>
  <si>
    <t>太龙股份</t>
  </si>
  <si>
    <t>300651.SZ</t>
  </si>
  <si>
    <t>300651</t>
  </si>
  <si>
    <t>金陵体育</t>
  </si>
  <si>
    <t>20170509</t>
  </si>
  <si>
    <t>300652.SZ</t>
  </si>
  <si>
    <t>300652</t>
  </si>
  <si>
    <t>雷迪克</t>
  </si>
  <si>
    <t>20170516</t>
  </si>
  <si>
    <t>300653.SZ</t>
  </si>
  <si>
    <t>300653</t>
  </si>
  <si>
    <t>正海生物</t>
  </si>
  <si>
    <t>300654.SZ</t>
  </si>
  <si>
    <t>300654</t>
  </si>
  <si>
    <t>世纪天鸿</t>
  </si>
  <si>
    <t>20170926</t>
  </si>
  <si>
    <t>300655.SZ</t>
  </si>
  <si>
    <t>300655</t>
  </si>
  <si>
    <t>晶瑞电材</t>
  </si>
  <si>
    <t>20170523</t>
  </si>
  <si>
    <t>300656.SZ</t>
  </si>
  <si>
    <t>300656</t>
  </si>
  <si>
    <t>民德电子</t>
  </si>
  <si>
    <t>300657.SZ</t>
  </si>
  <si>
    <t>300657</t>
  </si>
  <si>
    <t>弘信电子</t>
  </si>
  <si>
    <t>300658.SZ</t>
  </si>
  <si>
    <t>300658</t>
  </si>
  <si>
    <t>延江股份</t>
  </si>
  <si>
    <t>20170602</t>
  </si>
  <si>
    <t>300659.SZ</t>
  </si>
  <si>
    <t>300659</t>
  </si>
  <si>
    <t>中孚信息</t>
  </si>
  <si>
    <t>20170526</t>
  </si>
  <si>
    <t>300660.SZ</t>
  </si>
  <si>
    <t>300660</t>
  </si>
  <si>
    <t>江苏雷利</t>
  </si>
  <si>
    <t>300661.SZ</t>
  </si>
  <si>
    <t>300661</t>
  </si>
  <si>
    <t>圣邦股份</t>
  </si>
  <si>
    <t>300662.SZ</t>
  </si>
  <si>
    <t>300662</t>
  </si>
  <si>
    <t>科锐国际</t>
  </si>
  <si>
    <t>20170608</t>
  </si>
  <si>
    <t>300663.SZ</t>
  </si>
  <si>
    <t>300663</t>
  </si>
  <si>
    <t>科蓝软件</t>
  </si>
  <si>
    <t>300665.SZ</t>
  </si>
  <si>
    <t>300665</t>
  </si>
  <si>
    <t>飞鹿股份</t>
  </si>
  <si>
    <t>20170613</t>
  </si>
  <si>
    <t>300666.SZ</t>
  </si>
  <si>
    <t>300666</t>
  </si>
  <si>
    <t>江丰电子</t>
  </si>
  <si>
    <t>20170615</t>
  </si>
  <si>
    <t>300667.SZ</t>
  </si>
  <si>
    <t>300667</t>
  </si>
  <si>
    <t>必创科技</t>
  </si>
  <si>
    <t>20170619</t>
  </si>
  <si>
    <t>300668.SZ</t>
  </si>
  <si>
    <t>300668</t>
  </si>
  <si>
    <t>杰恩设计</t>
  </si>
  <si>
    <t>300669.SZ</t>
  </si>
  <si>
    <t>300669</t>
  </si>
  <si>
    <t>沪宁股份</t>
  </si>
  <si>
    <t>20170629</t>
  </si>
  <si>
    <t>300670.SZ</t>
  </si>
  <si>
    <t>300670</t>
  </si>
  <si>
    <t>大烨智能</t>
  </si>
  <si>
    <t>20170703</t>
  </si>
  <si>
    <t>300671.SZ</t>
  </si>
  <si>
    <t>300671</t>
  </si>
  <si>
    <t>富满微</t>
  </si>
  <si>
    <t>20170705</t>
  </si>
  <si>
    <t>300672.SZ</t>
  </si>
  <si>
    <t>300672</t>
  </si>
  <si>
    <t>国科微</t>
  </si>
  <si>
    <t>20170712</t>
  </si>
  <si>
    <t>300673.SZ</t>
  </si>
  <si>
    <t>300673</t>
  </si>
  <si>
    <t>佩蒂股份</t>
  </si>
  <si>
    <t>300675.SZ</t>
  </si>
  <si>
    <t>300675</t>
  </si>
  <si>
    <t>建科院</t>
  </si>
  <si>
    <t>20170719</t>
  </si>
  <si>
    <t>300676.SZ</t>
  </si>
  <si>
    <t>300676</t>
  </si>
  <si>
    <t>华大基因</t>
  </si>
  <si>
    <t>20170714</t>
  </si>
  <si>
    <t>300677.SZ</t>
  </si>
  <si>
    <t>300677</t>
  </si>
  <si>
    <t>英科医疗</t>
  </si>
  <si>
    <t>300678.SZ</t>
  </si>
  <si>
    <t>300678</t>
  </si>
  <si>
    <t>中科信息</t>
  </si>
  <si>
    <t>20170728</t>
  </si>
  <si>
    <t>300679.SZ</t>
  </si>
  <si>
    <t>300679</t>
  </si>
  <si>
    <t>电连技术</t>
  </si>
  <si>
    <t>300680.SZ</t>
  </si>
  <si>
    <t>300680</t>
  </si>
  <si>
    <t>隆盛科技</t>
  </si>
  <si>
    <t>20170725</t>
  </si>
  <si>
    <t>300681.SZ</t>
  </si>
  <si>
    <t>300681</t>
  </si>
  <si>
    <t>英搏尔</t>
  </si>
  <si>
    <t>300682.SZ</t>
  </si>
  <si>
    <t>300682</t>
  </si>
  <si>
    <t>朗新科技</t>
  </si>
  <si>
    <t>300683.SZ</t>
  </si>
  <si>
    <t>300683</t>
  </si>
  <si>
    <t>海特生物</t>
  </si>
  <si>
    <t>20170808</t>
  </si>
  <si>
    <t>300684.SZ</t>
  </si>
  <si>
    <t>300684</t>
  </si>
  <si>
    <t>中石科技</t>
  </si>
  <si>
    <t>300685.SZ</t>
  </si>
  <si>
    <t>300685</t>
  </si>
  <si>
    <t>艾德生物</t>
  </si>
  <si>
    <t>300686.SZ</t>
  </si>
  <si>
    <t>300686</t>
  </si>
  <si>
    <t>智动力</t>
  </si>
  <si>
    <t>20170804</t>
  </si>
  <si>
    <t>300687.SZ</t>
  </si>
  <si>
    <t>300687</t>
  </si>
  <si>
    <t>赛意信息</t>
  </si>
  <si>
    <t>20170803</t>
  </si>
  <si>
    <t>300688.SZ</t>
  </si>
  <si>
    <t>300688</t>
  </si>
  <si>
    <t>创业黑马</t>
  </si>
  <si>
    <t>20170810</t>
  </si>
  <si>
    <t>300689.SZ</t>
  </si>
  <si>
    <t>300689</t>
  </si>
  <si>
    <t>澄天伟业</t>
  </si>
  <si>
    <t>20170809</t>
  </si>
  <si>
    <t>300690.SZ</t>
  </si>
  <si>
    <t>300690</t>
  </si>
  <si>
    <t>双一科技</t>
  </si>
  <si>
    <t>300691.SZ</t>
  </si>
  <si>
    <t>300691</t>
  </si>
  <si>
    <t>联合光电</t>
  </si>
  <si>
    <t>20170811</t>
  </si>
  <si>
    <t>300692.SZ</t>
  </si>
  <si>
    <t>300692</t>
  </si>
  <si>
    <t>中环环保</t>
  </si>
  <si>
    <t>300693.SZ</t>
  </si>
  <si>
    <t>300693</t>
  </si>
  <si>
    <t>盛弘股份</t>
  </si>
  <si>
    <t>20170822</t>
  </si>
  <si>
    <t>300695.SZ</t>
  </si>
  <si>
    <t>300695</t>
  </si>
  <si>
    <t>兆丰股份</t>
  </si>
  <si>
    <t>20170908</t>
  </si>
  <si>
    <t>300696.SZ</t>
  </si>
  <si>
    <t>300696</t>
  </si>
  <si>
    <t>爱乐达</t>
  </si>
  <si>
    <t>300697.SZ</t>
  </si>
  <si>
    <t>300697</t>
  </si>
  <si>
    <t>电工合金</t>
  </si>
  <si>
    <t>300698.SZ</t>
  </si>
  <si>
    <t>300698</t>
  </si>
  <si>
    <t>万马科技</t>
  </si>
  <si>
    <t>20170831</t>
  </si>
  <si>
    <t>300699.SZ</t>
  </si>
  <si>
    <t>300699</t>
  </si>
  <si>
    <t>光威复材</t>
  </si>
  <si>
    <t>20170901</t>
  </si>
  <si>
    <t>300700.SZ</t>
  </si>
  <si>
    <t>300700</t>
  </si>
  <si>
    <t>岱勒新材</t>
  </si>
  <si>
    <t>300701.SZ</t>
  </si>
  <si>
    <t>300701</t>
  </si>
  <si>
    <t>森霸传感</t>
  </si>
  <si>
    <t>300702.SZ</t>
  </si>
  <si>
    <t>300702</t>
  </si>
  <si>
    <t>天宇股份</t>
  </si>
  <si>
    <t>20170919</t>
  </si>
  <si>
    <t>300703.SZ</t>
  </si>
  <si>
    <t>300703</t>
  </si>
  <si>
    <t>创源股份</t>
  </si>
  <si>
    <t>300705.SZ</t>
  </si>
  <si>
    <t>300705</t>
  </si>
  <si>
    <t>九典制药</t>
  </si>
  <si>
    <t>20171010</t>
  </si>
  <si>
    <t>300706.SZ</t>
  </si>
  <si>
    <t>300706</t>
  </si>
  <si>
    <t>阿石创</t>
  </si>
  <si>
    <t>300707.SZ</t>
  </si>
  <si>
    <t>300707</t>
  </si>
  <si>
    <t>威唐工业</t>
  </si>
  <si>
    <t>300708.SZ</t>
  </si>
  <si>
    <t>300708</t>
  </si>
  <si>
    <t>聚灿光电</t>
  </si>
  <si>
    <t>300709.SZ</t>
  </si>
  <si>
    <t>300709</t>
  </si>
  <si>
    <t>精研科技</t>
  </si>
  <si>
    <t>20171019</t>
  </si>
  <si>
    <t>300710.SZ</t>
  </si>
  <si>
    <t>300710</t>
  </si>
  <si>
    <t>万隆光电</t>
  </si>
  <si>
    <t>300711.SZ</t>
  </si>
  <si>
    <t>300711</t>
  </si>
  <si>
    <t>广哈通信</t>
  </si>
  <si>
    <t>20171101</t>
  </si>
  <si>
    <t>300712.SZ</t>
  </si>
  <si>
    <t>300712</t>
  </si>
  <si>
    <t>永福股份</t>
  </si>
  <si>
    <t>300713.SZ</t>
  </si>
  <si>
    <t>300713</t>
  </si>
  <si>
    <t>英可瑞</t>
  </si>
  <si>
    <t>300715.SZ</t>
  </si>
  <si>
    <t>300715</t>
  </si>
  <si>
    <t>凯伦股份</t>
  </si>
  <si>
    <t>300716.SZ</t>
  </si>
  <si>
    <t>300716</t>
  </si>
  <si>
    <t>泉为科技</t>
  </si>
  <si>
    <t>20171109</t>
  </si>
  <si>
    <t>300717.SZ</t>
  </si>
  <si>
    <t>300717</t>
  </si>
  <si>
    <t>华信新材</t>
  </si>
  <si>
    <t>20171106</t>
  </si>
  <si>
    <t>300718.SZ</t>
  </si>
  <si>
    <t>300718</t>
  </si>
  <si>
    <t>长盛轴承</t>
  </si>
  <si>
    <t>300719.SZ</t>
  </si>
  <si>
    <t>300719</t>
  </si>
  <si>
    <t>安达维尔</t>
  </si>
  <si>
    <t>300720.SZ</t>
  </si>
  <si>
    <t>300720</t>
  </si>
  <si>
    <t>海川智能</t>
  </si>
  <si>
    <t>300721.SZ</t>
  </si>
  <si>
    <t>300721</t>
  </si>
  <si>
    <t>怡达股份</t>
  </si>
  <si>
    <t>20171115</t>
  </si>
  <si>
    <t>300722.SZ</t>
  </si>
  <si>
    <t>300722</t>
  </si>
  <si>
    <t>新余国科</t>
  </si>
  <si>
    <t>20171110</t>
  </si>
  <si>
    <t>300723.SZ</t>
  </si>
  <si>
    <t>300723</t>
  </si>
  <si>
    <t>一品红</t>
  </si>
  <si>
    <t>300725.SZ</t>
  </si>
  <si>
    <t>300725</t>
  </si>
  <si>
    <t>药石科技</t>
  </si>
  <si>
    <t>300726.SZ</t>
  </si>
  <si>
    <t>300726</t>
  </si>
  <si>
    <t>宏达电子</t>
  </si>
  <si>
    <t>300727.SZ</t>
  </si>
  <si>
    <t>300727</t>
  </si>
  <si>
    <t>润禾材料</t>
  </si>
  <si>
    <t>20171127</t>
  </si>
  <si>
    <t>300729.SZ</t>
  </si>
  <si>
    <t>300729</t>
  </si>
  <si>
    <t>乐歌股份</t>
  </si>
  <si>
    <t>300730.SZ</t>
  </si>
  <si>
    <t>300730</t>
  </si>
  <si>
    <t>科创信息</t>
  </si>
  <si>
    <t>300731.SZ</t>
  </si>
  <si>
    <t>300731</t>
  </si>
  <si>
    <t>科创新源</t>
  </si>
  <si>
    <t>300732.SZ</t>
  </si>
  <si>
    <t>300732</t>
  </si>
  <si>
    <t>设研院</t>
  </si>
  <si>
    <t>20171212</t>
  </si>
  <si>
    <t>300735.SZ</t>
  </si>
  <si>
    <t>300735</t>
  </si>
  <si>
    <t>光弘科技</t>
  </si>
  <si>
    <t>600000.SH</t>
  </si>
  <si>
    <t>600000</t>
  </si>
  <si>
    <t>浦发银行</t>
  </si>
  <si>
    <t>19991110</t>
  </si>
  <si>
    <t>600004.SH</t>
  </si>
  <si>
    <t>600004</t>
  </si>
  <si>
    <t>白云机场</t>
  </si>
  <si>
    <t>20030428</t>
  </si>
  <si>
    <t>600006.SH</t>
  </si>
  <si>
    <t>600006</t>
  </si>
  <si>
    <t>东风汽车</t>
  </si>
  <si>
    <t>600007.SH</t>
  </si>
  <si>
    <t>600007</t>
  </si>
  <si>
    <t>中国国贸</t>
  </si>
  <si>
    <t>600008.SH</t>
  </si>
  <si>
    <t>600008</t>
  </si>
  <si>
    <t>首创环保</t>
  </si>
  <si>
    <t>600009.SH</t>
  </si>
  <si>
    <t>600009</t>
  </si>
  <si>
    <t>上海机场</t>
  </si>
  <si>
    <t>19980218</t>
  </si>
  <si>
    <t>600010.SH</t>
  </si>
  <si>
    <t>600010</t>
  </si>
  <si>
    <t>包钢股份</t>
  </si>
  <si>
    <t>20010309</t>
  </si>
  <si>
    <t>600011.SH</t>
  </si>
  <si>
    <t>600011</t>
  </si>
  <si>
    <t>华能国际</t>
  </si>
  <si>
    <t>20011206</t>
  </si>
  <si>
    <t>600012.SH</t>
  </si>
  <si>
    <t>600012</t>
  </si>
  <si>
    <t>皖通高速</t>
  </si>
  <si>
    <t>20030107</t>
  </si>
  <si>
    <t>600015.SH</t>
  </si>
  <si>
    <t>600015</t>
  </si>
  <si>
    <t>华夏银行</t>
  </si>
  <si>
    <t>20030912</t>
  </si>
  <si>
    <t>600016.SH</t>
  </si>
  <si>
    <t>600016</t>
  </si>
  <si>
    <t>民生银行</t>
  </si>
  <si>
    <t>20001219</t>
  </si>
  <si>
    <t>600017.SH</t>
  </si>
  <si>
    <t>600017</t>
  </si>
  <si>
    <t>日照港</t>
  </si>
  <si>
    <t>20061017</t>
  </si>
  <si>
    <t>600018.SH</t>
  </si>
  <si>
    <t>600018</t>
  </si>
  <si>
    <t>上港集团</t>
  </si>
  <si>
    <t>20061026</t>
  </si>
  <si>
    <t>600019.SH</t>
  </si>
  <si>
    <t>600019</t>
  </si>
  <si>
    <t>宝钢股份</t>
  </si>
  <si>
    <t>20001212</t>
  </si>
  <si>
    <t>600020.SH</t>
  </si>
  <si>
    <t>600020</t>
  </si>
  <si>
    <t>中原高速</t>
  </si>
  <si>
    <t>20030808</t>
  </si>
  <si>
    <t>600021.SH</t>
  </si>
  <si>
    <t>600021</t>
  </si>
  <si>
    <t>上海电力</t>
  </si>
  <si>
    <t>20031029</t>
  </si>
  <si>
    <t>600022.SH</t>
  </si>
  <si>
    <t>600022</t>
  </si>
  <si>
    <t>山东钢铁</t>
  </si>
  <si>
    <t>600023.SH</t>
  </si>
  <si>
    <t>600023</t>
  </si>
  <si>
    <t>浙能电力</t>
  </si>
  <si>
    <t>20131219</t>
  </si>
  <si>
    <t>600025.SH</t>
  </si>
  <si>
    <t>600025</t>
  </si>
  <si>
    <t>华能水电</t>
  </si>
  <si>
    <t>20171215</t>
  </si>
  <si>
    <t>600026.SH</t>
  </si>
  <si>
    <t>600026</t>
  </si>
  <si>
    <t>中远海能</t>
  </si>
  <si>
    <t>20020523</t>
  </si>
  <si>
    <t>600027.SH</t>
  </si>
  <si>
    <t>600027</t>
  </si>
  <si>
    <t>华电国际</t>
  </si>
  <si>
    <t>20050203</t>
  </si>
  <si>
    <t>600028.SH</t>
  </si>
  <si>
    <t>600028</t>
  </si>
  <si>
    <t>中国石化</t>
  </si>
  <si>
    <t>20010808</t>
  </si>
  <si>
    <t>600029.SH</t>
  </si>
  <si>
    <t>600029</t>
  </si>
  <si>
    <t>南方航空</t>
  </si>
  <si>
    <t>20030725</t>
  </si>
  <si>
    <t>600030.SH</t>
  </si>
  <si>
    <t>600030</t>
  </si>
  <si>
    <t>中信证券</t>
  </si>
  <si>
    <t>20030106</t>
  </si>
  <si>
    <t>600031.SH</t>
  </si>
  <si>
    <t>600031</t>
  </si>
  <si>
    <t>三一重工</t>
  </si>
  <si>
    <t>20030703</t>
  </si>
  <si>
    <t>600033.SH</t>
  </si>
  <si>
    <t>600033</t>
  </si>
  <si>
    <t>福建高速</t>
  </si>
  <si>
    <t>20010209</t>
  </si>
  <si>
    <t>600035.SH</t>
  </si>
  <si>
    <t>600035</t>
  </si>
  <si>
    <t>楚天高速</t>
  </si>
  <si>
    <t>20040310</t>
  </si>
  <si>
    <t>600036.SH</t>
  </si>
  <si>
    <t>600036</t>
  </si>
  <si>
    <t>招商银行</t>
  </si>
  <si>
    <t>20020409</t>
  </si>
  <si>
    <t>600037.SH</t>
  </si>
  <si>
    <t>600037</t>
  </si>
  <si>
    <t>歌华有线</t>
  </si>
  <si>
    <t>20010208</t>
  </si>
  <si>
    <t>600038.SH</t>
  </si>
  <si>
    <t>600038</t>
  </si>
  <si>
    <t>中直股份</t>
  </si>
  <si>
    <t>20001218</t>
  </si>
  <si>
    <t>600039.SH</t>
  </si>
  <si>
    <t>600039</t>
  </si>
  <si>
    <t>四川路桥</t>
  </si>
  <si>
    <t>20030325</t>
  </si>
  <si>
    <t>600048.SH</t>
  </si>
  <si>
    <t>600048</t>
  </si>
  <si>
    <t>保利发展</t>
  </si>
  <si>
    <t>20060731</t>
  </si>
  <si>
    <t>600050.SH</t>
  </si>
  <si>
    <t>600050</t>
  </si>
  <si>
    <t>中国联通</t>
  </si>
  <si>
    <t>20021009</t>
  </si>
  <si>
    <t>600051.SH</t>
  </si>
  <si>
    <t>600051</t>
  </si>
  <si>
    <t>宁波联合</t>
  </si>
  <si>
    <t>600052.SH</t>
  </si>
  <si>
    <t>600052</t>
  </si>
  <si>
    <t>东望时代</t>
  </si>
  <si>
    <t>600053.SH</t>
  </si>
  <si>
    <t>600053</t>
  </si>
  <si>
    <t>九鼎投资</t>
  </si>
  <si>
    <t>600054.SH</t>
  </si>
  <si>
    <t>600054</t>
  </si>
  <si>
    <t>黄山旅游</t>
  </si>
  <si>
    <t>19970506</t>
  </si>
  <si>
    <t>600055.SH</t>
  </si>
  <si>
    <t>600055</t>
  </si>
  <si>
    <t>万东医疗</t>
  </si>
  <si>
    <t>600056.SH</t>
  </si>
  <si>
    <t>600056</t>
  </si>
  <si>
    <t>中国医药</t>
  </si>
  <si>
    <t>600057.SH</t>
  </si>
  <si>
    <t>600057</t>
  </si>
  <si>
    <t>厦门象屿</t>
  </si>
  <si>
    <t>19970604</t>
  </si>
  <si>
    <t>600058.SH</t>
  </si>
  <si>
    <t>600058</t>
  </si>
  <si>
    <t>五矿发展</t>
  </si>
  <si>
    <t>600059.SH</t>
  </si>
  <si>
    <t>600059</t>
  </si>
  <si>
    <t>古越龙山</t>
  </si>
  <si>
    <t>19970516</t>
  </si>
  <si>
    <t>600060.SH</t>
  </si>
  <si>
    <t>600060</t>
  </si>
  <si>
    <t>海信视像</t>
  </si>
  <si>
    <t>600061.SH</t>
  </si>
  <si>
    <t>600061</t>
  </si>
  <si>
    <t>国投资本</t>
  </si>
  <si>
    <t>600062.SH</t>
  </si>
  <si>
    <t>600062</t>
  </si>
  <si>
    <t>华润双鹤</t>
  </si>
  <si>
    <t>600063.SH</t>
  </si>
  <si>
    <t>600063</t>
  </si>
  <si>
    <t>皖维高新</t>
  </si>
  <si>
    <t>600064.SH</t>
  </si>
  <si>
    <t>600064</t>
  </si>
  <si>
    <t>南京高科</t>
  </si>
  <si>
    <t>600066.SH</t>
  </si>
  <si>
    <t>600066</t>
  </si>
  <si>
    <t>宇通客车</t>
  </si>
  <si>
    <t>600067.SH</t>
  </si>
  <si>
    <t>600067</t>
  </si>
  <si>
    <t>冠城大通</t>
  </si>
  <si>
    <t>600070.SH</t>
  </si>
  <si>
    <t>600070</t>
  </si>
  <si>
    <t>ST富润</t>
  </si>
  <si>
    <t>600071.SH</t>
  </si>
  <si>
    <t>600071</t>
  </si>
  <si>
    <t>凤凰光学</t>
  </si>
  <si>
    <t>600072.SH</t>
  </si>
  <si>
    <t>600072</t>
  </si>
  <si>
    <t>中船科技</t>
  </si>
  <si>
    <t>19970603</t>
  </si>
  <si>
    <t>600073.SH</t>
  </si>
  <si>
    <t>600073</t>
  </si>
  <si>
    <t>上海梅林</t>
  </si>
  <si>
    <t>19970704</t>
  </si>
  <si>
    <t>600075.SH</t>
  </si>
  <si>
    <t>600075</t>
  </si>
  <si>
    <t>新疆天业</t>
  </si>
  <si>
    <t>600076.SH</t>
  </si>
  <si>
    <t>600076</t>
  </si>
  <si>
    <t>康欣新材</t>
  </si>
  <si>
    <t>19970526</t>
  </si>
  <si>
    <t>600078.SH</t>
  </si>
  <si>
    <t>600078</t>
  </si>
  <si>
    <t>ST澄星</t>
  </si>
  <si>
    <t>600079.SH</t>
  </si>
  <si>
    <t>600079</t>
  </si>
  <si>
    <t>人福医药</t>
  </si>
  <si>
    <t>600080.SH</t>
  </si>
  <si>
    <t>600080</t>
  </si>
  <si>
    <t>金花股份</t>
  </si>
  <si>
    <t>19970612</t>
  </si>
  <si>
    <t>600081.SH</t>
  </si>
  <si>
    <t>600081</t>
  </si>
  <si>
    <t>东风科技</t>
  </si>
  <si>
    <t>600082.SH</t>
  </si>
  <si>
    <t>600082</t>
  </si>
  <si>
    <t>海泰发展</t>
  </si>
  <si>
    <t>19970620</t>
  </si>
  <si>
    <t>600083.SH</t>
  </si>
  <si>
    <t>600083</t>
  </si>
  <si>
    <t>博信股份</t>
  </si>
  <si>
    <t>600084.SH</t>
  </si>
  <si>
    <t>600084</t>
  </si>
  <si>
    <t>中信尼雅</t>
  </si>
  <si>
    <t>600085.SH</t>
  </si>
  <si>
    <t>600085</t>
  </si>
  <si>
    <t>同仁堂</t>
  </si>
  <si>
    <t>600088.SH</t>
  </si>
  <si>
    <t>600088</t>
  </si>
  <si>
    <t>中视传媒</t>
  </si>
  <si>
    <t>600089.SH</t>
  </si>
  <si>
    <t>600089</t>
  </si>
  <si>
    <t>特变电工</t>
  </si>
  <si>
    <t>600094.SH</t>
  </si>
  <si>
    <t>600094</t>
  </si>
  <si>
    <t>大名城</t>
  </si>
  <si>
    <t>600095.SH</t>
  </si>
  <si>
    <t>600095</t>
  </si>
  <si>
    <t>湘财股份</t>
  </si>
  <si>
    <t>600096.SH</t>
  </si>
  <si>
    <t>600096</t>
  </si>
  <si>
    <t>云天化</t>
  </si>
  <si>
    <t>600097.SH</t>
  </si>
  <si>
    <t>600097</t>
  </si>
  <si>
    <t>开创国际</t>
  </si>
  <si>
    <t>600098.SH</t>
  </si>
  <si>
    <t>600098</t>
  </si>
  <si>
    <t>广州发展</t>
  </si>
  <si>
    <t>600099.SH</t>
  </si>
  <si>
    <t>600099</t>
  </si>
  <si>
    <t>林海股份</t>
  </si>
  <si>
    <t>600100.SH</t>
  </si>
  <si>
    <t>600100</t>
  </si>
  <si>
    <t>同方股份</t>
  </si>
  <si>
    <t>600101.SH</t>
  </si>
  <si>
    <t>600101</t>
  </si>
  <si>
    <t>明星电力</t>
  </si>
  <si>
    <t>600103.SH</t>
  </si>
  <si>
    <t>600103</t>
  </si>
  <si>
    <t>青山纸业</t>
  </si>
  <si>
    <t>600104.SH</t>
  </si>
  <si>
    <t>600104</t>
  </si>
  <si>
    <t>上汽集团</t>
  </si>
  <si>
    <t>19971125</t>
  </si>
  <si>
    <t>600105.SH</t>
  </si>
  <si>
    <t>600105</t>
  </si>
  <si>
    <t>永鼎股份</t>
  </si>
  <si>
    <t>600106.SH</t>
  </si>
  <si>
    <t>600106</t>
  </si>
  <si>
    <t>重庆路桥</t>
  </si>
  <si>
    <t>600107.SH</t>
  </si>
  <si>
    <t>600107</t>
  </si>
  <si>
    <t>美尔雅</t>
  </si>
  <si>
    <t>19971106</t>
  </si>
  <si>
    <t>600108.SH</t>
  </si>
  <si>
    <t>600108</t>
  </si>
  <si>
    <t>亚盛集团</t>
  </si>
  <si>
    <t>600109.SH</t>
  </si>
  <si>
    <t>600109</t>
  </si>
  <si>
    <t>国金证券</t>
  </si>
  <si>
    <t>19970807</t>
  </si>
  <si>
    <t>600110.SH</t>
  </si>
  <si>
    <t>600110</t>
  </si>
  <si>
    <t>诺德股份</t>
  </si>
  <si>
    <t>19971007</t>
  </si>
  <si>
    <t>600111.SH</t>
  </si>
  <si>
    <t>600111</t>
  </si>
  <si>
    <t>北方稀土</t>
  </si>
  <si>
    <t>19970924</t>
  </si>
  <si>
    <t>600112.SH</t>
  </si>
  <si>
    <t>600112</t>
  </si>
  <si>
    <t>ST天成</t>
  </si>
  <si>
    <t>19971127</t>
  </si>
  <si>
    <t>600113.SH</t>
  </si>
  <si>
    <t>600113</t>
  </si>
  <si>
    <t>浙江东日</t>
  </si>
  <si>
    <t>600114.SH</t>
  </si>
  <si>
    <t>600114</t>
  </si>
  <si>
    <t>东睦股份</t>
  </si>
  <si>
    <t>20040511</t>
  </si>
  <si>
    <t>600115.SH</t>
  </si>
  <si>
    <t>600115</t>
  </si>
  <si>
    <t>中国东航</t>
  </si>
  <si>
    <t>19971105</t>
  </si>
  <si>
    <t>600116.SH</t>
  </si>
  <si>
    <t>600116</t>
  </si>
  <si>
    <t>三峡水利</t>
  </si>
  <si>
    <t>19970804</t>
  </si>
  <si>
    <t>600117.SH</t>
  </si>
  <si>
    <t>600117</t>
  </si>
  <si>
    <t>*ST西钢</t>
  </si>
  <si>
    <t>19971015</t>
  </si>
  <si>
    <t>600118.SH</t>
  </si>
  <si>
    <t>600118</t>
  </si>
  <si>
    <t>中国卫星</t>
  </si>
  <si>
    <t>19970908</t>
  </si>
  <si>
    <t>600119.SH</t>
  </si>
  <si>
    <t>600119</t>
  </si>
  <si>
    <t>长江投资</t>
  </si>
  <si>
    <t>600120.SH</t>
  </si>
  <si>
    <t>600120</t>
  </si>
  <si>
    <t>浙江东方</t>
  </si>
  <si>
    <t>19971201</t>
  </si>
  <si>
    <t>600121.SH</t>
  </si>
  <si>
    <t>600121</t>
  </si>
  <si>
    <t>郑州煤电</t>
  </si>
  <si>
    <t>19980107</t>
  </si>
  <si>
    <t>600123.SH</t>
  </si>
  <si>
    <t>600123</t>
  </si>
  <si>
    <t>兰花科创</t>
  </si>
  <si>
    <t>19981217</t>
  </si>
  <si>
    <t>600125.SH</t>
  </si>
  <si>
    <t>600125</t>
  </si>
  <si>
    <t>铁龙物流</t>
  </si>
  <si>
    <t>19980511</t>
  </si>
  <si>
    <t>600126.SH</t>
  </si>
  <si>
    <t>600126</t>
  </si>
  <si>
    <t>杭钢股份</t>
  </si>
  <si>
    <t>600127.SH</t>
  </si>
  <si>
    <t>600127</t>
  </si>
  <si>
    <t>金健米业</t>
  </si>
  <si>
    <t>600128.SH</t>
  </si>
  <si>
    <t>600128</t>
  </si>
  <si>
    <t>苏豪弘业</t>
  </si>
  <si>
    <t>19970901</t>
  </si>
  <si>
    <t>600129.SH</t>
  </si>
  <si>
    <t>600129</t>
  </si>
  <si>
    <t>太极集团</t>
  </si>
  <si>
    <t>600130.SH</t>
  </si>
  <si>
    <t>600130</t>
  </si>
  <si>
    <t>波导股份</t>
  </si>
  <si>
    <t>600131.SH</t>
  </si>
  <si>
    <t>600131</t>
  </si>
  <si>
    <t>国网信通</t>
  </si>
  <si>
    <t>600132.SH</t>
  </si>
  <si>
    <t>600132</t>
  </si>
  <si>
    <t>重庆啤酒</t>
  </si>
  <si>
    <t>19971030</t>
  </si>
  <si>
    <t>600133.SH</t>
  </si>
  <si>
    <t>600133</t>
  </si>
  <si>
    <t>东湖高新</t>
  </si>
  <si>
    <t>600135.SH</t>
  </si>
  <si>
    <t>600135</t>
  </si>
  <si>
    <t>乐凯胶片</t>
  </si>
  <si>
    <t>600136.SH</t>
  </si>
  <si>
    <t>600136</t>
  </si>
  <si>
    <t>*ST明诚</t>
  </si>
  <si>
    <t>600137.SH</t>
  </si>
  <si>
    <t>600137</t>
  </si>
  <si>
    <t>浪莎股份</t>
  </si>
  <si>
    <t>19980416</t>
  </si>
  <si>
    <t>600138.SH</t>
  </si>
  <si>
    <t>600138</t>
  </si>
  <si>
    <t>中青旅</t>
  </si>
  <si>
    <t>19971203</t>
  </si>
  <si>
    <t>600141.SH</t>
  </si>
  <si>
    <t>600141</t>
  </si>
  <si>
    <t>兴发集团</t>
  </si>
  <si>
    <t>600143.SH</t>
  </si>
  <si>
    <t>600143</t>
  </si>
  <si>
    <t>金发科技</t>
  </si>
  <si>
    <t>20040623</t>
  </si>
  <si>
    <t>600148.SH</t>
  </si>
  <si>
    <t>600148</t>
  </si>
  <si>
    <t>长春一东</t>
  </si>
  <si>
    <t>19980520</t>
  </si>
  <si>
    <t>600149.SH</t>
  </si>
  <si>
    <t>600149</t>
  </si>
  <si>
    <t>廊坊发展</t>
  </si>
  <si>
    <t>600150.SH</t>
  </si>
  <si>
    <t>600150</t>
  </si>
  <si>
    <t>中国船舶</t>
  </si>
  <si>
    <t>600151.SH</t>
  </si>
  <si>
    <t>600151</t>
  </si>
  <si>
    <t>航天机电</t>
  </si>
  <si>
    <t>600152.SH</t>
  </si>
  <si>
    <t>600152</t>
  </si>
  <si>
    <t>维科技术</t>
  </si>
  <si>
    <t>600153.SH</t>
  </si>
  <si>
    <t>600153</t>
  </si>
  <si>
    <t>建发股份</t>
  </si>
  <si>
    <t>600155.SH</t>
  </si>
  <si>
    <t>600155</t>
  </si>
  <si>
    <t>华创云信</t>
  </si>
  <si>
    <t>19980918</t>
  </si>
  <si>
    <t>600156.SH</t>
  </si>
  <si>
    <t>600156</t>
  </si>
  <si>
    <t>华升股份</t>
  </si>
  <si>
    <t>19980527</t>
  </si>
  <si>
    <t>600157.SH</t>
  </si>
  <si>
    <t>600157</t>
  </si>
  <si>
    <t>永泰能源</t>
  </si>
  <si>
    <t>19980513</t>
  </si>
  <si>
    <t>600158.SH</t>
  </si>
  <si>
    <t>600158</t>
  </si>
  <si>
    <t>中体产业</t>
  </si>
  <si>
    <t>600159.SH</t>
  </si>
  <si>
    <t>600159</t>
  </si>
  <si>
    <t>大龙地产</t>
  </si>
  <si>
    <t>19980526</t>
  </si>
  <si>
    <t>600160.SH</t>
  </si>
  <si>
    <t>600160</t>
  </si>
  <si>
    <t>巨化股份</t>
  </si>
  <si>
    <t>600161.SH</t>
  </si>
  <si>
    <t>600161</t>
  </si>
  <si>
    <t>天坛生物</t>
  </si>
  <si>
    <t>600162.SH</t>
  </si>
  <si>
    <t>600162</t>
  </si>
  <si>
    <t>香江控股</t>
  </si>
  <si>
    <t>600163.SH</t>
  </si>
  <si>
    <t>600163</t>
  </si>
  <si>
    <t>中闽能源</t>
  </si>
  <si>
    <t>600165.SH</t>
  </si>
  <si>
    <t>600165</t>
  </si>
  <si>
    <t>宁科生物</t>
  </si>
  <si>
    <t>19980529</t>
  </si>
  <si>
    <t>600166.SH</t>
  </si>
  <si>
    <t>600166</t>
  </si>
  <si>
    <t>福田汽车</t>
  </si>
  <si>
    <t>600167.SH</t>
  </si>
  <si>
    <t>600167</t>
  </si>
  <si>
    <t>联美控股</t>
  </si>
  <si>
    <t>600168.SH</t>
  </si>
  <si>
    <t>600168</t>
  </si>
  <si>
    <t>武汉控股</t>
  </si>
  <si>
    <t>600169.SH</t>
  </si>
  <si>
    <t>600169</t>
  </si>
  <si>
    <t>太原重工</t>
  </si>
  <si>
    <t>19980904</t>
  </si>
  <si>
    <t>600170.SH</t>
  </si>
  <si>
    <t>600170</t>
  </si>
  <si>
    <t>上海建工</t>
  </si>
  <si>
    <t>600171.SH</t>
  </si>
  <si>
    <t>600171</t>
  </si>
  <si>
    <t>上海贝岭</t>
  </si>
  <si>
    <t>600172.SH</t>
  </si>
  <si>
    <t>600172</t>
  </si>
  <si>
    <t>黄河旋风</t>
  </si>
  <si>
    <t>600173.SH</t>
  </si>
  <si>
    <t>600173</t>
  </si>
  <si>
    <t>卧龙地产</t>
  </si>
  <si>
    <t>600176.SH</t>
  </si>
  <si>
    <t>600176</t>
  </si>
  <si>
    <t>中国巨石</t>
  </si>
  <si>
    <t>600177.SH</t>
  </si>
  <si>
    <t>600177</t>
  </si>
  <si>
    <t>雅戈尔</t>
  </si>
  <si>
    <t>600178.SH</t>
  </si>
  <si>
    <t>600178</t>
  </si>
  <si>
    <t>东安动力</t>
  </si>
  <si>
    <t>19981014</t>
  </si>
  <si>
    <t>600179.SH</t>
  </si>
  <si>
    <t>600179</t>
  </si>
  <si>
    <t>安通控股</t>
  </si>
  <si>
    <t>600180.SH</t>
  </si>
  <si>
    <t>600180</t>
  </si>
  <si>
    <t>瑞茂通</t>
  </si>
  <si>
    <t>600182.SH</t>
  </si>
  <si>
    <t>600182</t>
  </si>
  <si>
    <t>S佳通</t>
  </si>
  <si>
    <t>600183.SH</t>
  </si>
  <si>
    <t>600183</t>
  </si>
  <si>
    <t>生益科技</t>
  </si>
  <si>
    <t>600184.SH</t>
  </si>
  <si>
    <t>600184</t>
  </si>
  <si>
    <t>光电股份</t>
  </si>
  <si>
    <t>20031106</t>
  </si>
  <si>
    <t>600185.SH</t>
  </si>
  <si>
    <t>600185</t>
  </si>
  <si>
    <t>格力地产</t>
  </si>
  <si>
    <t>600186.SH</t>
  </si>
  <si>
    <t>600186</t>
  </si>
  <si>
    <t>莲花健康</t>
  </si>
  <si>
    <t>19980825</t>
  </si>
  <si>
    <t>600187.SH</t>
  </si>
  <si>
    <t>600187</t>
  </si>
  <si>
    <t>国中水务</t>
  </si>
  <si>
    <t>600188.SH</t>
  </si>
  <si>
    <t>600188</t>
  </si>
  <si>
    <t>兖矿能源</t>
  </si>
  <si>
    <t>19980701</t>
  </si>
  <si>
    <t>600189.SH</t>
  </si>
  <si>
    <t>600189</t>
  </si>
  <si>
    <t>泉阳泉</t>
  </si>
  <si>
    <t>600190.SH</t>
  </si>
  <si>
    <t>600190</t>
  </si>
  <si>
    <t>锦州港</t>
  </si>
  <si>
    <t>600191.SH</t>
  </si>
  <si>
    <t>600191</t>
  </si>
  <si>
    <t>华资实业</t>
  </si>
  <si>
    <t>600192.SH</t>
  </si>
  <si>
    <t>600192</t>
  </si>
  <si>
    <t>长城电工</t>
  </si>
  <si>
    <t>600193.SH</t>
  </si>
  <si>
    <t>600193</t>
  </si>
  <si>
    <t>创兴资源</t>
  </si>
  <si>
    <t>600195.SH</t>
  </si>
  <si>
    <t>600195</t>
  </si>
  <si>
    <t>中牧股份</t>
  </si>
  <si>
    <t>600196.SH</t>
  </si>
  <si>
    <t>600196</t>
  </si>
  <si>
    <t>复星医药</t>
  </si>
  <si>
    <t>600197.SH</t>
  </si>
  <si>
    <t>600197</t>
  </si>
  <si>
    <t>伊力特</t>
  </si>
  <si>
    <t>600198.SH</t>
  </si>
  <si>
    <t>600198</t>
  </si>
  <si>
    <t>大唐电信</t>
  </si>
  <si>
    <t>600199.SH</t>
  </si>
  <si>
    <t>600199</t>
  </si>
  <si>
    <t>金种子酒</t>
  </si>
  <si>
    <t>19980812</t>
  </si>
  <si>
    <t>600200.SH</t>
  </si>
  <si>
    <t>600200</t>
  </si>
  <si>
    <t>江苏吴中</t>
  </si>
  <si>
    <t>600201.SH</t>
  </si>
  <si>
    <t>600201</t>
  </si>
  <si>
    <t>生物股份</t>
  </si>
  <si>
    <t>600202.SH</t>
  </si>
  <si>
    <t>600202</t>
  </si>
  <si>
    <t>哈空调</t>
  </si>
  <si>
    <t>600203.SH</t>
  </si>
  <si>
    <t>600203</t>
  </si>
  <si>
    <t>福日电子</t>
  </si>
  <si>
    <t>600206.SH</t>
  </si>
  <si>
    <t>600206</t>
  </si>
  <si>
    <t>有研新材</t>
  </si>
  <si>
    <t>600207.SH</t>
  </si>
  <si>
    <t>600207</t>
  </si>
  <si>
    <t>安彩高科</t>
  </si>
  <si>
    <t>600208.SH</t>
  </si>
  <si>
    <t>600208</t>
  </si>
  <si>
    <t>新湖中宝</t>
  </si>
  <si>
    <t>600210.SH</t>
  </si>
  <si>
    <t>600210</t>
  </si>
  <si>
    <t>紫江企业</t>
  </si>
  <si>
    <t>600211.SH</t>
  </si>
  <si>
    <t>600211</t>
  </si>
  <si>
    <t>西藏药业</t>
  </si>
  <si>
    <t>600212.SH</t>
  </si>
  <si>
    <t>600212</t>
  </si>
  <si>
    <t>绿能慧充</t>
  </si>
  <si>
    <t>19990817</t>
  </si>
  <si>
    <t>600213.SH</t>
  </si>
  <si>
    <t>600213</t>
  </si>
  <si>
    <t>亚星客车</t>
  </si>
  <si>
    <t>600215.SH</t>
  </si>
  <si>
    <t>600215</t>
  </si>
  <si>
    <t>派斯林</t>
  </si>
  <si>
    <t>600216.SH</t>
  </si>
  <si>
    <t>600216</t>
  </si>
  <si>
    <t>浙江医药</t>
  </si>
  <si>
    <t>600217.SH</t>
  </si>
  <si>
    <t>600217</t>
  </si>
  <si>
    <t>中再资环</t>
  </si>
  <si>
    <t>600218.SH</t>
  </si>
  <si>
    <t>600218</t>
  </si>
  <si>
    <t>全柴动力</t>
  </si>
  <si>
    <t>600219.SH</t>
  </si>
  <si>
    <t>600219</t>
  </si>
  <si>
    <t>南山铝业</t>
  </si>
  <si>
    <t>600220.SH</t>
  </si>
  <si>
    <t>600220</t>
  </si>
  <si>
    <t>江苏阳光</t>
  </si>
  <si>
    <t>19990927</t>
  </si>
  <si>
    <t>600221.SH</t>
  </si>
  <si>
    <t>600221</t>
  </si>
  <si>
    <t>海航控股</t>
  </si>
  <si>
    <t>600222.SH</t>
  </si>
  <si>
    <t>600222</t>
  </si>
  <si>
    <t>太龙药业</t>
  </si>
  <si>
    <t>19991105</t>
  </si>
  <si>
    <t>600223.SH</t>
  </si>
  <si>
    <t>600223</t>
  </si>
  <si>
    <t>福瑞达</t>
  </si>
  <si>
    <t>600225.SH</t>
  </si>
  <si>
    <t>600225</t>
  </si>
  <si>
    <t>卓朗科技</t>
  </si>
  <si>
    <t>600226.SH</t>
  </si>
  <si>
    <t>600226</t>
  </si>
  <si>
    <t>瀚叶股份</t>
  </si>
  <si>
    <t>19991116</t>
  </si>
  <si>
    <t>600227.SH</t>
  </si>
  <si>
    <t>600227</t>
  </si>
  <si>
    <t>赤天化</t>
  </si>
  <si>
    <t>600228.SH</t>
  </si>
  <si>
    <t>600228</t>
  </si>
  <si>
    <t>返利科技</t>
  </si>
  <si>
    <t>600229.SH</t>
  </si>
  <si>
    <t>600229</t>
  </si>
  <si>
    <t>城市传媒</t>
  </si>
  <si>
    <t>600230.SH</t>
  </si>
  <si>
    <t>600230</t>
  </si>
  <si>
    <t>沧州大化</t>
  </si>
  <si>
    <t>600231.SH</t>
  </si>
  <si>
    <t>600231</t>
  </si>
  <si>
    <t>凌钢股份</t>
  </si>
  <si>
    <t>600232.SH</t>
  </si>
  <si>
    <t>600232</t>
  </si>
  <si>
    <t>金鹰股份</t>
  </si>
  <si>
    <t>20000602</t>
  </si>
  <si>
    <t>600233.SH</t>
  </si>
  <si>
    <t>600233</t>
  </si>
  <si>
    <t>圆通速递</t>
  </si>
  <si>
    <t>600234.SH</t>
  </si>
  <si>
    <t>600234</t>
  </si>
  <si>
    <t>科新发展</t>
  </si>
  <si>
    <t>20000615</t>
  </si>
  <si>
    <t>600235.SH</t>
  </si>
  <si>
    <t>600235</t>
  </si>
  <si>
    <t>民丰特纸</t>
  </si>
  <si>
    <t>600236.SH</t>
  </si>
  <si>
    <t>600236</t>
  </si>
  <si>
    <t>桂冠电力</t>
  </si>
  <si>
    <t>20000323</t>
  </si>
  <si>
    <t>600237.SH</t>
  </si>
  <si>
    <t>600237</t>
  </si>
  <si>
    <t>铜峰电子</t>
  </si>
  <si>
    <t>20000609</t>
  </si>
  <si>
    <t>600238.SH</t>
  </si>
  <si>
    <t>600238</t>
  </si>
  <si>
    <t>海南椰岛</t>
  </si>
  <si>
    <t>600239.SH</t>
  </si>
  <si>
    <t>600239</t>
  </si>
  <si>
    <t>云南城投</t>
  </si>
  <si>
    <t>600241.SH</t>
  </si>
  <si>
    <t>600241</t>
  </si>
  <si>
    <t>时代万恒</t>
  </si>
  <si>
    <t>20001128</t>
  </si>
  <si>
    <t>600243.SH</t>
  </si>
  <si>
    <t>600243</t>
  </si>
  <si>
    <t>青海华鼎</t>
  </si>
  <si>
    <t>600246.SH</t>
  </si>
  <si>
    <t>600246</t>
  </si>
  <si>
    <t>万通发展</t>
  </si>
  <si>
    <t>20000922</t>
  </si>
  <si>
    <t>600248.SH</t>
  </si>
  <si>
    <t>600248</t>
  </si>
  <si>
    <t>陕建股份</t>
  </si>
  <si>
    <t>600249.SH</t>
  </si>
  <si>
    <t>600249</t>
  </si>
  <si>
    <t>两面针</t>
  </si>
  <si>
    <t>600250.SH</t>
  </si>
  <si>
    <t>600250</t>
  </si>
  <si>
    <t>南京商旅</t>
  </si>
  <si>
    <t>20010306</t>
  </si>
  <si>
    <t>600251.SH</t>
  </si>
  <si>
    <t>600251</t>
  </si>
  <si>
    <t>冠农股份</t>
  </si>
  <si>
    <t>20030609</t>
  </si>
  <si>
    <t>600252.SH</t>
  </si>
  <si>
    <t>600252</t>
  </si>
  <si>
    <t>中恒集团</t>
  </si>
  <si>
    <t>20001130</t>
  </si>
  <si>
    <t>600255.SH</t>
  </si>
  <si>
    <t>600255</t>
  </si>
  <si>
    <t>鑫科材料</t>
  </si>
  <si>
    <t>20001122</t>
  </si>
  <si>
    <t>600256.SH</t>
  </si>
  <si>
    <t>600256</t>
  </si>
  <si>
    <t>广汇能源</t>
  </si>
  <si>
    <t>20000526</t>
  </si>
  <si>
    <t>600257.SH</t>
  </si>
  <si>
    <t>600257</t>
  </si>
  <si>
    <t>大湖股份</t>
  </si>
  <si>
    <t>20000612</t>
  </si>
  <si>
    <t>600258.SH</t>
  </si>
  <si>
    <t>600258</t>
  </si>
  <si>
    <t>首旅酒店</t>
  </si>
  <si>
    <t>600259.SH</t>
  </si>
  <si>
    <t>600259</t>
  </si>
  <si>
    <t>广晟有色</t>
  </si>
  <si>
    <t>600261.SH</t>
  </si>
  <si>
    <t>600261</t>
  </si>
  <si>
    <t>阳光照明</t>
  </si>
  <si>
    <t>20000720</t>
  </si>
  <si>
    <t>600262.SH</t>
  </si>
  <si>
    <t>600262</t>
  </si>
  <si>
    <t>北方股份</t>
  </si>
  <si>
    <t>20000630</t>
  </si>
  <si>
    <t>600265.SH</t>
  </si>
  <si>
    <t>600265</t>
  </si>
  <si>
    <t>ST景谷</t>
  </si>
  <si>
    <t>20000825</t>
  </si>
  <si>
    <t>600266.SH</t>
  </si>
  <si>
    <t>600266</t>
  </si>
  <si>
    <t>城建发展</t>
  </si>
  <si>
    <t>600267.SH</t>
  </si>
  <si>
    <t>600267</t>
  </si>
  <si>
    <t>海正药业</t>
  </si>
  <si>
    <t>20000725</t>
  </si>
  <si>
    <t>600268.SH</t>
  </si>
  <si>
    <t>600268</t>
  </si>
  <si>
    <t>国电南自</t>
  </si>
  <si>
    <t>600269.SH</t>
  </si>
  <si>
    <t>600269</t>
  </si>
  <si>
    <t>赣粤高速</t>
  </si>
  <si>
    <t>600271.SH</t>
  </si>
  <si>
    <t>600271</t>
  </si>
  <si>
    <t>航天信息</t>
  </si>
  <si>
    <t>20030711</t>
  </si>
  <si>
    <t>600272.SH</t>
  </si>
  <si>
    <t>600272</t>
  </si>
  <si>
    <t>开开实业</t>
  </si>
  <si>
    <t>20010228</t>
  </si>
  <si>
    <t>600273.SH</t>
  </si>
  <si>
    <t>600273</t>
  </si>
  <si>
    <t>嘉化能源</t>
  </si>
  <si>
    <t>20030627</t>
  </si>
  <si>
    <t>600276.SH</t>
  </si>
  <si>
    <t>600276</t>
  </si>
  <si>
    <t>恒瑞医药</t>
  </si>
  <si>
    <t>20001018</t>
  </si>
  <si>
    <t>600277.SH</t>
  </si>
  <si>
    <t>600277</t>
  </si>
  <si>
    <t>亿利洁能</t>
  </si>
  <si>
    <t>600278.SH</t>
  </si>
  <si>
    <t>600278</t>
  </si>
  <si>
    <t>东方创业</t>
  </si>
  <si>
    <t>20000712</t>
  </si>
  <si>
    <t>600279.SH</t>
  </si>
  <si>
    <t>600279</t>
  </si>
  <si>
    <t>重庆港</t>
  </si>
  <si>
    <t>600280.SH</t>
  </si>
  <si>
    <t>600280</t>
  </si>
  <si>
    <t>中央商场</t>
  </si>
  <si>
    <t>600281.SH</t>
  </si>
  <si>
    <t>600281</t>
  </si>
  <si>
    <t>华阳新材</t>
  </si>
  <si>
    <t>20001109</t>
  </si>
  <si>
    <t>600282.SH</t>
  </si>
  <si>
    <t>600282</t>
  </si>
  <si>
    <t>南钢股份</t>
  </si>
  <si>
    <t>20000919</t>
  </si>
  <si>
    <t>600283.SH</t>
  </si>
  <si>
    <t>600283</t>
  </si>
  <si>
    <t>钱江水利</t>
  </si>
  <si>
    <t>600284.SH</t>
  </si>
  <si>
    <t>600284</t>
  </si>
  <si>
    <t>浦东建设</t>
  </si>
  <si>
    <t>20040316</t>
  </si>
  <si>
    <t>600285.SH</t>
  </si>
  <si>
    <t>600285</t>
  </si>
  <si>
    <t>羚锐制药</t>
  </si>
  <si>
    <t>600287.SH</t>
  </si>
  <si>
    <t>600287</t>
  </si>
  <si>
    <t>江苏舜天</t>
  </si>
  <si>
    <t>20000901</t>
  </si>
  <si>
    <t>600288.SH</t>
  </si>
  <si>
    <t>600288</t>
  </si>
  <si>
    <t>大恒科技</t>
  </si>
  <si>
    <t>20001129</t>
  </si>
  <si>
    <t>600289.SH</t>
  </si>
  <si>
    <t>600289</t>
  </si>
  <si>
    <t>ST信通</t>
  </si>
  <si>
    <t>600290.SH</t>
  </si>
  <si>
    <t>600290</t>
  </si>
  <si>
    <t>*ST华仪</t>
  </si>
  <si>
    <t>20001106</t>
  </si>
  <si>
    <t>600292.SH</t>
  </si>
  <si>
    <t>600292</t>
  </si>
  <si>
    <t>远达环保</t>
  </si>
  <si>
    <t>20001101</t>
  </si>
  <si>
    <t>600293.SH</t>
  </si>
  <si>
    <t>600293</t>
  </si>
  <si>
    <t>三峡新材</t>
  </si>
  <si>
    <t>600295.SH</t>
  </si>
  <si>
    <t>600295</t>
  </si>
  <si>
    <t>鄂尔多斯</t>
  </si>
  <si>
    <t>20010426</t>
  </si>
  <si>
    <t>600297.SH</t>
  </si>
  <si>
    <t>600297</t>
  </si>
  <si>
    <t>广汇汽车</t>
  </si>
  <si>
    <t>20001116</t>
  </si>
  <si>
    <t>600298.SH</t>
  </si>
  <si>
    <t>600298</t>
  </si>
  <si>
    <t>安琪酵母</t>
  </si>
  <si>
    <t>20000818</t>
  </si>
  <si>
    <t>600299.SH</t>
  </si>
  <si>
    <t>600299</t>
  </si>
  <si>
    <t>安迪苏</t>
  </si>
  <si>
    <t>600300.SH</t>
  </si>
  <si>
    <t>600300</t>
  </si>
  <si>
    <t>维维股份</t>
  </si>
  <si>
    <t>600301.SH</t>
  </si>
  <si>
    <t>600301</t>
  </si>
  <si>
    <t>华锡有色</t>
  </si>
  <si>
    <t>600302.SH</t>
  </si>
  <si>
    <t>600302</t>
  </si>
  <si>
    <t>标准股份</t>
  </si>
  <si>
    <t>20001213</t>
  </si>
  <si>
    <t>600303.SH</t>
  </si>
  <si>
    <t>600303</t>
  </si>
  <si>
    <t>ST曙光</t>
  </si>
  <si>
    <t>20001226</t>
  </si>
  <si>
    <t>600305.SH</t>
  </si>
  <si>
    <t>600305</t>
  </si>
  <si>
    <t>恒顺醋业</t>
  </si>
  <si>
    <t>20010206</t>
  </si>
  <si>
    <t>600306.SH</t>
  </si>
  <si>
    <t>600306</t>
  </si>
  <si>
    <t>*ST商城</t>
  </si>
  <si>
    <t>600307.SH</t>
  </si>
  <si>
    <t>600307</t>
  </si>
  <si>
    <t>酒钢宏兴</t>
  </si>
  <si>
    <t>20001220</t>
  </si>
  <si>
    <t>600308.SH</t>
  </si>
  <si>
    <t>600308</t>
  </si>
  <si>
    <t>华泰股份</t>
  </si>
  <si>
    <t>20000928</t>
  </si>
  <si>
    <t>600309.SH</t>
  </si>
  <si>
    <t>600309</t>
  </si>
  <si>
    <t>万华化学</t>
  </si>
  <si>
    <t>20010105</t>
  </si>
  <si>
    <t>600310.SH</t>
  </si>
  <si>
    <t>600310</t>
  </si>
  <si>
    <t>广西能源</t>
  </si>
  <si>
    <t>600312.SH</t>
  </si>
  <si>
    <t>600312</t>
  </si>
  <si>
    <t>平高电气</t>
  </si>
  <si>
    <t>20010221</t>
  </si>
  <si>
    <t>600313.SH</t>
  </si>
  <si>
    <t>600313</t>
  </si>
  <si>
    <t>农发种业</t>
  </si>
  <si>
    <t>20010119</t>
  </si>
  <si>
    <t>600315.SH</t>
  </si>
  <si>
    <t>600315</t>
  </si>
  <si>
    <t>上海家化</t>
  </si>
  <si>
    <t>20010315</t>
  </si>
  <si>
    <t>600316.SH</t>
  </si>
  <si>
    <t>600316</t>
  </si>
  <si>
    <t>洪都航空</t>
  </si>
  <si>
    <t>20001215</t>
  </si>
  <si>
    <t>600318.SH</t>
  </si>
  <si>
    <t>600318</t>
  </si>
  <si>
    <t>新力金融</t>
  </si>
  <si>
    <t>20001208</t>
  </si>
  <si>
    <t>600319.SH</t>
  </si>
  <si>
    <t>600319</t>
  </si>
  <si>
    <t>亚星化学</t>
  </si>
  <si>
    <t>20010326</t>
  </si>
  <si>
    <t>600320.SH</t>
  </si>
  <si>
    <t>600320</t>
  </si>
  <si>
    <t>振华重工</t>
  </si>
  <si>
    <t>20001221</t>
  </si>
  <si>
    <t>600321.SH</t>
  </si>
  <si>
    <t>600321</t>
  </si>
  <si>
    <t>正源股份</t>
  </si>
  <si>
    <t>20010524</t>
  </si>
  <si>
    <t>600322.SH</t>
  </si>
  <si>
    <t>600322</t>
  </si>
  <si>
    <t>津投城开</t>
  </si>
  <si>
    <t>20010910</t>
  </si>
  <si>
    <t>600323.SH</t>
  </si>
  <si>
    <t>600323</t>
  </si>
  <si>
    <t>瀚蓝环境</t>
  </si>
  <si>
    <t>600325.SH</t>
  </si>
  <si>
    <t>600325</t>
  </si>
  <si>
    <t>华发股份</t>
  </si>
  <si>
    <t>20040225</t>
  </si>
  <si>
    <t>600326.SH</t>
  </si>
  <si>
    <t>600326</t>
  </si>
  <si>
    <t>西藏天路</t>
  </si>
  <si>
    <t>20010116</t>
  </si>
  <si>
    <t>600327.SH</t>
  </si>
  <si>
    <t>600327</t>
  </si>
  <si>
    <t>大东方</t>
  </si>
  <si>
    <t>20020625</t>
  </si>
  <si>
    <t>600328.SH</t>
  </si>
  <si>
    <t>600328</t>
  </si>
  <si>
    <t>中盐化工</t>
  </si>
  <si>
    <t>20001222</t>
  </si>
  <si>
    <t>600329.SH</t>
  </si>
  <si>
    <t>600329</t>
  </si>
  <si>
    <t>达仁堂</t>
  </si>
  <si>
    <t>20010606</t>
  </si>
  <si>
    <t>600330.SH</t>
  </si>
  <si>
    <t>600330</t>
  </si>
  <si>
    <t>天通股份</t>
  </si>
  <si>
    <t>20010118</t>
  </si>
  <si>
    <t>600331.SH</t>
  </si>
  <si>
    <t>600331</t>
  </si>
  <si>
    <t>宏达股份</t>
  </si>
  <si>
    <t>20011220</t>
  </si>
  <si>
    <t>600332.SH</t>
  </si>
  <si>
    <t>600332</t>
  </si>
  <si>
    <t>白云山</t>
  </si>
  <si>
    <t>600333.SH</t>
  </si>
  <si>
    <t>600333</t>
  </si>
  <si>
    <t>长春燃气</t>
  </si>
  <si>
    <t>600335.SH</t>
  </si>
  <si>
    <t>600335</t>
  </si>
  <si>
    <t>国机汽车</t>
  </si>
  <si>
    <t>20010305</t>
  </si>
  <si>
    <t>600336.SH</t>
  </si>
  <si>
    <t>600336</t>
  </si>
  <si>
    <t>澳柯玛</t>
  </si>
  <si>
    <t>20001229</t>
  </si>
  <si>
    <t>600337.SH</t>
  </si>
  <si>
    <t>600337</t>
  </si>
  <si>
    <t>美克家居</t>
  </si>
  <si>
    <t>20001127</t>
  </si>
  <si>
    <t>600338.SH</t>
  </si>
  <si>
    <t>600338</t>
  </si>
  <si>
    <t>西藏珠峰</t>
  </si>
  <si>
    <t>20001227</t>
  </si>
  <si>
    <t>600339.SH</t>
  </si>
  <si>
    <t>600339</t>
  </si>
  <si>
    <t>中油工程</t>
  </si>
  <si>
    <t>600340.SH</t>
  </si>
  <si>
    <t>600340</t>
  </si>
  <si>
    <t>华夏幸福</t>
  </si>
  <si>
    <t>20031230</t>
  </si>
  <si>
    <t>600343.SH</t>
  </si>
  <si>
    <t>600343</t>
  </si>
  <si>
    <t>航天动力</t>
  </si>
  <si>
    <t>20030408</t>
  </si>
  <si>
    <t>600345.SH</t>
  </si>
  <si>
    <t>600345</t>
  </si>
  <si>
    <t>长江通信</t>
  </si>
  <si>
    <t>600346.SH</t>
  </si>
  <si>
    <t>600346</t>
  </si>
  <si>
    <t>恒力石化</t>
  </si>
  <si>
    <t>20010820</t>
  </si>
  <si>
    <t>600348.SH</t>
  </si>
  <si>
    <t>600348</t>
  </si>
  <si>
    <t>华阳股份</t>
  </si>
  <si>
    <t>20030821</t>
  </si>
  <si>
    <t>600350.SH</t>
  </si>
  <si>
    <t>600350</t>
  </si>
  <si>
    <t>山东高速</t>
  </si>
  <si>
    <t>20020318</t>
  </si>
  <si>
    <t>600351.SH</t>
  </si>
  <si>
    <t>600351</t>
  </si>
  <si>
    <t>亚宝药业</t>
  </si>
  <si>
    <t>600352.SH</t>
  </si>
  <si>
    <t>600352</t>
  </si>
  <si>
    <t>浙江龙盛</t>
  </si>
  <si>
    <t>20030801</t>
  </si>
  <si>
    <t>600353.SH</t>
  </si>
  <si>
    <t>600353</t>
  </si>
  <si>
    <t>旭光电子</t>
  </si>
  <si>
    <t>20021120</t>
  </si>
  <si>
    <t>600354.SH</t>
  </si>
  <si>
    <t>600354</t>
  </si>
  <si>
    <t>敦煌种业</t>
  </si>
  <si>
    <t>20040115</t>
  </si>
  <si>
    <t>600355.SH</t>
  </si>
  <si>
    <t>600355</t>
  </si>
  <si>
    <t>精伦电子</t>
  </si>
  <si>
    <t>20020613</t>
  </si>
  <si>
    <t>600356.SH</t>
  </si>
  <si>
    <t>600356</t>
  </si>
  <si>
    <t>恒丰纸业</t>
  </si>
  <si>
    <t>20010419</t>
  </si>
  <si>
    <t>600358.SH</t>
  </si>
  <si>
    <t>600358</t>
  </si>
  <si>
    <t>国旅联合</t>
  </si>
  <si>
    <t>600359.SH</t>
  </si>
  <si>
    <t>600359</t>
  </si>
  <si>
    <t>新农开发</t>
  </si>
  <si>
    <t>600360.SH</t>
  </si>
  <si>
    <t>600360</t>
  </si>
  <si>
    <t>华微电子</t>
  </si>
  <si>
    <t>20010316</t>
  </si>
  <si>
    <t>600361.SH</t>
  </si>
  <si>
    <t>600361</t>
  </si>
  <si>
    <t>创新新材</t>
  </si>
  <si>
    <t>20011129</t>
  </si>
  <si>
    <t>600362.SH</t>
  </si>
  <si>
    <t>600362</t>
  </si>
  <si>
    <t>江西铜业</t>
  </si>
  <si>
    <t>20020111</t>
  </si>
  <si>
    <t>600363.SH</t>
  </si>
  <si>
    <t>600363</t>
  </si>
  <si>
    <t>联创光电</t>
  </si>
  <si>
    <t>20010329</t>
  </si>
  <si>
    <t>600365.SH</t>
  </si>
  <si>
    <t>600365</t>
  </si>
  <si>
    <t>ST通葡</t>
  </si>
  <si>
    <t>20010115</t>
  </si>
  <si>
    <t>600366.SH</t>
  </si>
  <si>
    <t>600366</t>
  </si>
  <si>
    <t>宁波韵升</t>
  </si>
  <si>
    <t>20001030</t>
  </si>
  <si>
    <t>600367.SH</t>
  </si>
  <si>
    <t>600367</t>
  </si>
  <si>
    <t>红星发展</t>
  </si>
  <si>
    <t>20010320</t>
  </si>
  <si>
    <t>600368.SH</t>
  </si>
  <si>
    <t>600368</t>
  </si>
  <si>
    <t>五洲交通</t>
  </si>
  <si>
    <t>600369.SH</t>
  </si>
  <si>
    <t>600369</t>
  </si>
  <si>
    <t>西南证券</t>
  </si>
  <si>
    <t>20010109</t>
  </si>
  <si>
    <t>600370.SH</t>
  </si>
  <si>
    <t>600370</t>
  </si>
  <si>
    <t>三房巷</t>
  </si>
  <si>
    <t>20030306</t>
  </si>
  <si>
    <t>600371.SH</t>
  </si>
  <si>
    <t>600371</t>
  </si>
  <si>
    <t>万向德农</t>
  </si>
  <si>
    <t>20020916</t>
  </si>
  <si>
    <t>600372.SH</t>
  </si>
  <si>
    <t>600372</t>
  </si>
  <si>
    <t>中航机载</t>
  </si>
  <si>
    <t>20010706</t>
  </si>
  <si>
    <t>600373.SH</t>
  </si>
  <si>
    <t>600373</t>
  </si>
  <si>
    <t>中文传媒</t>
  </si>
  <si>
    <t>20020304</t>
  </si>
  <si>
    <t>600375.SH</t>
  </si>
  <si>
    <t>600375</t>
  </si>
  <si>
    <t>汉马科技</t>
  </si>
  <si>
    <t>20030401</t>
  </si>
  <si>
    <t>600376.SH</t>
  </si>
  <si>
    <t>600376</t>
  </si>
  <si>
    <t>首开股份</t>
  </si>
  <si>
    <t>20010312</t>
  </si>
  <si>
    <t>600377.SH</t>
  </si>
  <si>
    <t>600377</t>
  </si>
  <si>
    <t>宁沪高速</t>
  </si>
  <si>
    <t>600378.SH</t>
  </si>
  <si>
    <t>600378</t>
  </si>
  <si>
    <t>昊华科技</t>
  </si>
  <si>
    <t>20010111</t>
  </si>
  <si>
    <t>600379.SH</t>
  </si>
  <si>
    <t>600379</t>
  </si>
  <si>
    <t>宝光股份</t>
  </si>
  <si>
    <t>20020116</t>
  </si>
  <si>
    <t>600380.SH</t>
  </si>
  <si>
    <t>600380</t>
  </si>
  <si>
    <t>健康元</t>
  </si>
  <si>
    <t>20010608</t>
  </si>
  <si>
    <t>600381.SH</t>
  </si>
  <si>
    <t>600381</t>
  </si>
  <si>
    <t>青海春天</t>
  </si>
  <si>
    <t>20010508</t>
  </si>
  <si>
    <t>600382.SH</t>
  </si>
  <si>
    <t>600382</t>
  </si>
  <si>
    <t>广东明珠</t>
  </si>
  <si>
    <t>600383.SH</t>
  </si>
  <si>
    <t>600383</t>
  </si>
  <si>
    <t>金地集团</t>
  </si>
  <si>
    <t>20010412</t>
  </si>
  <si>
    <t>600386.SH</t>
  </si>
  <si>
    <t>600386</t>
  </si>
  <si>
    <t>北巴传媒</t>
  </si>
  <si>
    <t>20010216</t>
  </si>
  <si>
    <t>600387.SH</t>
  </si>
  <si>
    <t>600387</t>
  </si>
  <si>
    <t>ST海越</t>
  </si>
  <si>
    <t>20040218</t>
  </si>
  <si>
    <t>600388.SH</t>
  </si>
  <si>
    <t>600388</t>
  </si>
  <si>
    <t>龙净环保</t>
  </si>
  <si>
    <t>600389.SH</t>
  </si>
  <si>
    <t>600389</t>
  </si>
  <si>
    <t>江山股份</t>
  </si>
  <si>
    <t>20010110</t>
  </si>
  <si>
    <t>600390.SH</t>
  </si>
  <si>
    <t>600390</t>
  </si>
  <si>
    <t>五矿资本</t>
  </si>
  <si>
    <t>600391.SH</t>
  </si>
  <si>
    <t>600391</t>
  </si>
  <si>
    <t>航发科技</t>
  </si>
  <si>
    <t>20011212</t>
  </si>
  <si>
    <t>600392.SH</t>
  </si>
  <si>
    <t>600392</t>
  </si>
  <si>
    <t>盛和资源</t>
  </si>
  <si>
    <t>20030529</t>
  </si>
  <si>
    <t>600395.SH</t>
  </si>
  <si>
    <t>600395</t>
  </si>
  <si>
    <t>盘江股份</t>
  </si>
  <si>
    <t>20010531</t>
  </si>
  <si>
    <t>600396.SH</t>
  </si>
  <si>
    <t>600396</t>
  </si>
  <si>
    <t>*ST金山</t>
  </si>
  <si>
    <t>20010328</t>
  </si>
  <si>
    <t>600397.SH</t>
  </si>
  <si>
    <t>600397</t>
  </si>
  <si>
    <t>安源煤业</t>
  </si>
  <si>
    <t>20020702</t>
  </si>
  <si>
    <t>600398.SH</t>
  </si>
  <si>
    <t>600398</t>
  </si>
  <si>
    <t>海澜之家</t>
  </si>
  <si>
    <t>20001228</t>
  </si>
  <si>
    <t>600399.SH</t>
  </si>
  <si>
    <t>600399</t>
  </si>
  <si>
    <t>抚顺特钢</t>
  </si>
  <si>
    <t>600400.SH</t>
  </si>
  <si>
    <t>600400</t>
  </si>
  <si>
    <t>红豆股份</t>
  </si>
  <si>
    <t>20010108</t>
  </si>
  <si>
    <t>600403.SH</t>
  </si>
  <si>
    <t>600403</t>
  </si>
  <si>
    <t>大有能源</t>
  </si>
  <si>
    <t>20031009</t>
  </si>
  <si>
    <t>600405.SH</t>
  </si>
  <si>
    <t>600405</t>
  </si>
  <si>
    <t>动力源</t>
  </si>
  <si>
    <t>20040401</t>
  </si>
  <si>
    <t>600406.SH</t>
  </si>
  <si>
    <t>600406</t>
  </si>
  <si>
    <t>国电南瑞</t>
  </si>
  <si>
    <t>20031016</t>
  </si>
  <si>
    <t>600408.SH</t>
  </si>
  <si>
    <t>600408</t>
  </si>
  <si>
    <t>安泰集团</t>
  </si>
  <si>
    <t>20030212</t>
  </si>
  <si>
    <t>600409.SH</t>
  </si>
  <si>
    <t>600409</t>
  </si>
  <si>
    <t>三友化工</t>
  </si>
  <si>
    <t>20030618</t>
  </si>
  <si>
    <t>600410.SH</t>
  </si>
  <si>
    <t>600410</t>
  </si>
  <si>
    <t>华胜天成</t>
  </si>
  <si>
    <t>20040427</t>
  </si>
  <si>
    <t>600415.SH</t>
  </si>
  <si>
    <t>600415</t>
  </si>
  <si>
    <t>小商品城</t>
  </si>
  <si>
    <t>20020509</t>
  </si>
  <si>
    <t>600416.SH</t>
  </si>
  <si>
    <t>600416</t>
  </si>
  <si>
    <t>湘电股份</t>
  </si>
  <si>
    <t>20020718</t>
  </si>
  <si>
    <t>600418.SH</t>
  </si>
  <si>
    <t>600418</t>
  </si>
  <si>
    <t>江淮汽车</t>
  </si>
  <si>
    <t>20010824</t>
  </si>
  <si>
    <t>600419.SH</t>
  </si>
  <si>
    <t>600419</t>
  </si>
  <si>
    <t>天润乳业</t>
  </si>
  <si>
    <t>20010628</t>
  </si>
  <si>
    <t>600420.SH</t>
  </si>
  <si>
    <t>600420</t>
  </si>
  <si>
    <t>国药现代</t>
  </si>
  <si>
    <t>20040616</t>
  </si>
  <si>
    <t>600421.SH</t>
  </si>
  <si>
    <t>600421</t>
  </si>
  <si>
    <t>华嵘控股</t>
  </si>
  <si>
    <t>20040607</t>
  </si>
  <si>
    <t>600422.SH</t>
  </si>
  <si>
    <t>600422</t>
  </si>
  <si>
    <t>昆药集团</t>
  </si>
  <si>
    <t>20001206</t>
  </si>
  <si>
    <t>600423.SH</t>
  </si>
  <si>
    <t>600423</t>
  </si>
  <si>
    <t>柳化股份</t>
  </si>
  <si>
    <t>20030717</t>
  </si>
  <si>
    <t>600425.SH</t>
  </si>
  <si>
    <t>600425</t>
  </si>
  <si>
    <t>青松建化</t>
  </si>
  <si>
    <t>20030724</t>
  </si>
  <si>
    <t>600426.SH</t>
  </si>
  <si>
    <t>600426</t>
  </si>
  <si>
    <t>华鲁恒升</t>
  </si>
  <si>
    <t>20020620</t>
  </si>
  <si>
    <t>600428.SH</t>
  </si>
  <si>
    <t>600428</t>
  </si>
  <si>
    <t>中远海特</t>
  </si>
  <si>
    <t>20020418</t>
  </si>
  <si>
    <t>600429.SH</t>
  </si>
  <si>
    <t>600429</t>
  </si>
  <si>
    <t>三元股份</t>
  </si>
  <si>
    <t>20030915</t>
  </si>
  <si>
    <t>600433.SH</t>
  </si>
  <si>
    <t>600433</t>
  </si>
  <si>
    <t>冠豪高新</t>
  </si>
  <si>
    <t>20030619</t>
  </si>
  <si>
    <t>600435.SH</t>
  </si>
  <si>
    <t>600435</t>
  </si>
  <si>
    <t>北方导航</t>
  </si>
  <si>
    <t>20030704</t>
  </si>
  <si>
    <t>600436.SH</t>
  </si>
  <si>
    <t>600436</t>
  </si>
  <si>
    <t>片仔癀</t>
  </si>
  <si>
    <t>20030616</t>
  </si>
  <si>
    <t>600438.SH</t>
  </si>
  <si>
    <t>600438</t>
  </si>
  <si>
    <t>通威股份</t>
  </si>
  <si>
    <t>20040302</t>
  </si>
  <si>
    <t>600439.SH</t>
  </si>
  <si>
    <t>600439</t>
  </si>
  <si>
    <t>瑞贝卡</t>
  </si>
  <si>
    <t>20030710</t>
  </si>
  <si>
    <t>600444.SH</t>
  </si>
  <si>
    <t>600444</t>
  </si>
  <si>
    <t>国机通用</t>
  </si>
  <si>
    <t>20040219</t>
  </si>
  <si>
    <t>600446.SH</t>
  </si>
  <si>
    <t>600446</t>
  </si>
  <si>
    <t>金证股份</t>
  </si>
  <si>
    <t>20031224</t>
  </si>
  <si>
    <t>600448.SH</t>
  </si>
  <si>
    <t>600448</t>
  </si>
  <si>
    <t>华纺股份</t>
  </si>
  <si>
    <t>20010903</t>
  </si>
  <si>
    <t>600449.SH</t>
  </si>
  <si>
    <t>600449</t>
  </si>
  <si>
    <t>宁夏建材</t>
  </si>
  <si>
    <t>20030829</t>
  </si>
  <si>
    <t>600452.SH</t>
  </si>
  <si>
    <t>600452</t>
  </si>
  <si>
    <t>涪陵电力</t>
  </si>
  <si>
    <t>20040303</t>
  </si>
  <si>
    <t>600455.SH</t>
  </si>
  <si>
    <t>600455</t>
  </si>
  <si>
    <t>博通股份</t>
  </si>
  <si>
    <t>20040329</t>
  </si>
  <si>
    <t>600456.SH</t>
  </si>
  <si>
    <t>600456</t>
  </si>
  <si>
    <t>宝钛股份</t>
  </si>
  <si>
    <t>20020412</t>
  </si>
  <si>
    <t>600458.SH</t>
  </si>
  <si>
    <t>600458</t>
  </si>
  <si>
    <t>时代新材</t>
  </si>
  <si>
    <t>20021219</t>
  </si>
  <si>
    <t>600459.SH</t>
  </si>
  <si>
    <t>600459</t>
  </si>
  <si>
    <t>贵研铂业</t>
  </si>
  <si>
    <t>20030516</t>
  </si>
  <si>
    <t>600460.SH</t>
  </si>
  <si>
    <t>600460</t>
  </si>
  <si>
    <t>士兰微</t>
  </si>
  <si>
    <t>20030311</t>
  </si>
  <si>
    <t>600461.SH</t>
  </si>
  <si>
    <t>600461</t>
  </si>
  <si>
    <t>洪城环境</t>
  </si>
  <si>
    <t>20040601</t>
  </si>
  <si>
    <t>600462.SH</t>
  </si>
  <si>
    <t>600462</t>
  </si>
  <si>
    <t>ST九有</t>
  </si>
  <si>
    <t>20030903</t>
  </si>
  <si>
    <t>600463.SH</t>
  </si>
  <si>
    <t>600463</t>
  </si>
  <si>
    <t>空港股份</t>
  </si>
  <si>
    <t>20040318</t>
  </si>
  <si>
    <t>600467.SH</t>
  </si>
  <si>
    <t>600467</t>
  </si>
  <si>
    <t>好当家</t>
  </si>
  <si>
    <t>20040405</t>
  </si>
  <si>
    <t>600468.SH</t>
  </si>
  <si>
    <t>600468</t>
  </si>
  <si>
    <t>百利电气</t>
  </si>
  <si>
    <t>20010615</t>
  </si>
  <si>
    <t>600469.SH</t>
  </si>
  <si>
    <t>600469</t>
  </si>
  <si>
    <t>风神股份</t>
  </si>
  <si>
    <t>20031021</t>
  </si>
  <si>
    <t>600470.SH</t>
  </si>
  <si>
    <t>600470</t>
  </si>
  <si>
    <t>六国化工</t>
  </si>
  <si>
    <t>20040305</t>
  </si>
  <si>
    <t>600475.SH</t>
  </si>
  <si>
    <t>600475</t>
  </si>
  <si>
    <t>华光环能</t>
  </si>
  <si>
    <t>20030721</t>
  </si>
  <si>
    <t>600476.SH</t>
  </si>
  <si>
    <t>600476</t>
  </si>
  <si>
    <t>湘邮科技</t>
  </si>
  <si>
    <t>20031210</t>
  </si>
  <si>
    <t>600477.SH</t>
  </si>
  <si>
    <t>600477</t>
  </si>
  <si>
    <t>杭萧钢构</t>
  </si>
  <si>
    <t>20031110</t>
  </si>
  <si>
    <t>600478.SH</t>
  </si>
  <si>
    <t>600478</t>
  </si>
  <si>
    <t>科力远</t>
  </si>
  <si>
    <t>20030918</t>
  </si>
  <si>
    <t>600479.SH</t>
  </si>
  <si>
    <t>600479</t>
  </si>
  <si>
    <t>千金药业</t>
  </si>
  <si>
    <t>20040312</t>
  </si>
  <si>
    <t>600480.SH</t>
  </si>
  <si>
    <t>600480</t>
  </si>
  <si>
    <t>凌云股份</t>
  </si>
  <si>
    <t>20030815</t>
  </si>
  <si>
    <t>600481.SH</t>
  </si>
  <si>
    <t>600481</t>
  </si>
  <si>
    <t>双良节能</t>
  </si>
  <si>
    <t>20030422</t>
  </si>
  <si>
    <t>600482.SH</t>
  </si>
  <si>
    <t>600482</t>
  </si>
  <si>
    <t>中国动力</t>
  </si>
  <si>
    <t>20040714</t>
  </si>
  <si>
    <t>600483.SH</t>
  </si>
  <si>
    <t>600483</t>
  </si>
  <si>
    <t>福能股份</t>
  </si>
  <si>
    <t>20040531</t>
  </si>
  <si>
    <t>600486.SH</t>
  </si>
  <si>
    <t>600486</t>
  </si>
  <si>
    <t>扬农化工</t>
  </si>
  <si>
    <t>20020425</t>
  </si>
  <si>
    <t>600487.SH</t>
  </si>
  <si>
    <t>600487</t>
  </si>
  <si>
    <t>亨通光电</t>
  </si>
  <si>
    <t>20030822</t>
  </si>
  <si>
    <t>600488.SH</t>
  </si>
  <si>
    <t>600488</t>
  </si>
  <si>
    <t>津药药业</t>
  </si>
  <si>
    <t>20010618</t>
  </si>
  <si>
    <t>600489.SH</t>
  </si>
  <si>
    <t>600489</t>
  </si>
  <si>
    <t>中金黄金</t>
  </si>
  <si>
    <t>20030814</t>
  </si>
  <si>
    <t>600490.SH</t>
  </si>
  <si>
    <t>600490</t>
  </si>
  <si>
    <t>鹏欣资源</t>
  </si>
  <si>
    <t>20030626</t>
  </si>
  <si>
    <t>600491.SH</t>
  </si>
  <si>
    <t>600491</t>
  </si>
  <si>
    <t>龙元建设</t>
  </si>
  <si>
    <t>20040524</t>
  </si>
  <si>
    <t>600493.SH</t>
  </si>
  <si>
    <t>600493</t>
  </si>
  <si>
    <t>凤竹纺织</t>
  </si>
  <si>
    <t>20040421</t>
  </si>
  <si>
    <t>600495.SH</t>
  </si>
  <si>
    <t>600495</t>
  </si>
  <si>
    <t>晋西车轴</t>
  </si>
  <si>
    <t>20040526</t>
  </si>
  <si>
    <t>600496.SH</t>
  </si>
  <si>
    <t>600496</t>
  </si>
  <si>
    <t>精工钢构</t>
  </si>
  <si>
    <t>20020605</t>
  </si>
  <si>
    <t>600497.SH</t>
  </si>
  <si>
    <t>600497</t>
  </si>
  <si>
    <t>驰宏锌锗</t>
  </si>
  <si>
    <t>20040420</t>
  </si>
  <si>
    <t>600498.SH</t>
  </si>
  <si>
    <t>600498</t>
  </si>
  <si>
    <t>烽火通信</t>
  </si>
  <si>
    <t>20010823</t>
  </si>
  <si>
    <t>600499.SH</t>
  </si>
  <si>
    <t>600499</t>
  </si>
  <si>
    <t>科达制造</t>
  </si>
  <si>
    <t>20021010</t>
  </si>
  <si>
    <t>600500.SH</t>
  </si>
  <si>
    <t>600500</t>
  </si>
  <si>
    <t>中化国际</t>
  </si>
  <si>
    <t>600501.SH</t>
  </si>
  <si>
    <t>600501</t>
  </si>
  <si>
    <t>航天晨光</t>
  </si>
  <si>
    <t>600502.SH</t>
  </si>
  <si>
    <t>600502</t>
  </si>
  <si>
    <t>安徽建工</t>
  </si>
  <si>
    <t>20030415</t>
  </si>
  <si>
    <t>600503.SH</t>
  </si>
  <si>
    <t>600503</t>
  </si>
  <si>
    <t>华丽家族</t>
  </si>
  <si>
    <t>20020709</t>
  </si>
  <si>
    <t>600505.SH</t>
  </si>
  <si>
    <t>600505</t>
  </si>
  <si>
    <t>西昌电力</t>
  </si>
  <si>
    <t>20020530</t>
  </si>
  <si>
    <t>600506.SH</t>
  </si>
  <si>
    <t>600506</t>
  </si>
  <si>
    <t>统一股份</t>
  </si>
  <si>
    <t>20011226</t>
  </si>
  <si>
    <t>600507.SH</t>
  </si>
  <si>
    <t>600507</t>
  </si>
  <si>
    <t>方大特钢</t>
  </si>
  <si>
    <t>20030930</t>
  </si>
  <si>
    <t>600508.SH</t>
  </si>
  <si>
    <t>600508</t>
  </si>
  <si>
    <t>上海能源</t>
  </si>
  <si>
    <t>20010829</t>
  </si>
  <si>
    <t>600509.SH</t>
  </si>
  <si>
    <t>600509</t>
  </si>
  <si>
    <t>天富能源</t>
  </si>
  <si>
    <t>20020228</t>
  </si>
  <si>
    <t>600510.SH</t>
  </si>
  <si>
    <t>600510</t>
  </si>
  <si>
    <t>黑牡丹</t>
  </si>
  <si>
    <t>20020618</t>
  </si>
  <si>
    <t>600511.SH</t>
  </si>
  <si>
    <t>600511</t>
  </si>
  <si>
    <t>国药股份</t>
  </si>
  <si>
    <t>20021127</t>
  </si>
  <si>
    <t>600512.SH</t>
  </si>
  <si>
    <t>600512</t>
  </si>
  <si>
    <t>腾达建设</t>
  </si>
  <si>
    <t>20021226</t>
  </si>
  <si>
    <t>600513.SH</t>
  </si>
  <si>
    <t>600513</t>
  </si>
  <si>
    <t>联环药业</t>
  </si>
  <si>
    <t>20030319</t>
  </si>
  <si>
    <t>600515.SH</t>
  </si>
  <si>
    <t>600515</t>
  </si>
  <si>
    <t>海南机场</t>
  </si>
  <si>
    <t>20020806</t>
  </si>
  <si>
    <t>600516.SH</t>
  </si>
  <si>
    <t>600516</t>
  </si>
  <si>
    <t>方大炭素</t>
  </si>
  <si>
    <t>20020830</t>
  </si>
  <si>
    <t>600517.SH</t>
  </si>
  <si>
    <t>600517</t>
  </si>
  <si>
    <t>国网英大</t>
  </si>
  <si>
    <t>20031010</t>
  </si>
  <si>
    <t>600518.SH</t>
  </si>
  <si>
    <t>600518</t>
  </si>
  <si>
    <t>ST康美</t>
  </si>
  <si>
    <t>20010319</t>
  </si>
  <si>
    <t>600519.SH</t>
  </si>
  <si>
    <t>600519</t>
  </si>
  <si>
    <t>贵州茅台</t>
  </si>
  <si>
    <t>20010827</t>
  </si>
  <si>
    <t>600520.SH</t>
  </si>
  <si>
    <t>600520</t>
  </si>
  <si>
    <t>文一科技</t>
  </si>
  <si>
    <t>20020108</t>
  </si>
  <si>
    <t>600521.SH</t>
  </si>
  <si>
    <t>600521</t>
  </si>
  <si>
    <t>华海药业</t>
  </si>
  <si>
    <t>20030304</t>
  </si>
  <si>
    <t>600522.SH</t>
  </si>
  <si>
    <t>600522</t>
  </si>
  <si>
    <t>中天科技</t>
  </si>
  <si>
    <t>20021024</t>
  </si>
  <si>
    <t>600523.SH</t>
  </si>
  <si>
    <t>600523</t>
  </si>
  <si>
    <t>贵航股份</t>
  </si>
  <si>
    <t>20011227</t>
  </si>
  <si>
    <t>600525.SH</t>
  </si>
  <si>
    <t>600525</t>
  </si>
  <si>
    <t>长园集团</t>
  </si>
  <si>
    <t>20021202</t>
  </si>
  <si>
    <t>600526.SH</t>
  </si>
  <si>
    <t>600526</t>
  </si>
  <si>
    <t>菲达环保</t>
  </si>
  <si>
    <t>20020722</t>
  </si>
  <si>
    <t>600527.SH</t>
  </si>
  <si>
    <t>600527</t>
  </si>
  <si>
    <t>江南高纤</t>
  </si>
  <si>
    <t>20031127</t>
  </si>
  <si>
    <t>600528.SH</t>
  </si>
  <si>
    <t>600528</t>
  </si>
  <si>
    <t>中铁工业</t>
  </si>
  <si>
    <t>20010528</t>
  </si>
  <si>
    <t>600529.SH</t>
  </si>
  <si>
    <t>600529</t>
  </si>
  <si>
    <t>山东药玻</t>
  </si>
  <si>
    <t>20020603</t>
  </si>
  <si>
    <t>600530.SH</t>
  </si>
  <si>
    <t>600530</t>
  </si>
  <si>
    <t>ST交昂</t>
  </si>
  <si>
    <t>20010702</t>
  </si>
  <si>
    <t>600531.SH</t>
  </si>
  <si>
    <t>600531</t>
  </si>
  <si>
    <t>豫光金铅</t>
  </si>
  <si>
    <t>20020730</t>
  </si>
  <si>
    <t>600533.SH</t>
  </si>
  <si>
    <t>600533</t>
  </si>
  <si>
    <t>栖霞建设</t>
  </si>
  <si>
    <t>20020328</t>
  </si>
  <si>
    <t>600535.SH</t>
  </si>
  <si>
    <t>600535</t>
  </si>
  <si>
    <t>天士力</t>
  </si>
  <si>
    <t>20020823</t>
  </si>
  <si>
    <t>600536.SH</t>
  </si>
  <si>
    <t>600536</t>
  </si>
  <si>
    <t>中国软件</t>
  </si>
  <si>
    <t>20020517</t>
  </si>
  <si>
    <t>600537.SH</t>
  </si>
  <si>
    <t>600537</t>
  </si>
  <si>
    <t>亿晶光电</t>
  </si>
  <si>
    <t>20030123</t>
  </si>
  <si>
    <t>600538.SH</t>
  </si>
  <si>
    <t>600538</t>
  </si>
  <si>
    <t>国发股份</t>
  </si>
  <si>
    <t>20030114</t>
  </si>
  <si>
    <t>600539.SH</t>
  </si>
  <si>
    <t>600539</t>
  </si>
  <si>
    <t>狮头股份</t>
  </si>
  <si>
    <t>600540.SH</t>
  </si>
  <si>
    <t>600540</t>
  </si>
  <si>
    <t>新赛股份</t>
  </si>
  <si>
    <t>20040107</t>
  </si>
  <si>
    <t>600543.SH</t>
  </si>
  <si>
    <t>600543</t>
  </si>
  <si>
    <t>*ST莫高</t>
  </si>
  <si>
    <t>20040324</t>
  </si>
  <si>
    <t>600545.SH</t>
  </si>
  <si>
    <t>600545</t>
  </si>
  <si>
    <t>卓郎智能</t>
  </si>
  <si>
    <t>20031203</t>
  </si>
  <si>
    <t>600546.SH</t>
  </si>
  <si>
    <t>600546</t>
  </si>
  <si>
    <t>山煤国际</t>
  </si>
  <si>
    <t>20030731</t>
  </si>
  <si>
    <t>600547.SH</t>
  </si>
  <si>
    <t>600547</t>
  </si>
  <si>
    <t>山东黄金</t>
  </si>
  <si>
    <t>20030828</t>
  </si>
  <si>
    <t>600548.SH</t>
  </si>
  <si>
    <t>600548</t>
  </si>
  <si>
    <t>深高速</t>
  </si>
  <si>
    <t>20011225</t>
  </si>
  <si>
    <t>600549.SH</t>
  </si>
  <si>
    <t>600549</t>
  </si>
  <si>
    <t>厦门钨业</t>
  </si>
  <si>
    <t>20021107</t>
  </si>
  <si>
    <t>600550.SH</t>
  </si>
  <si>
    <t>600550</t>
  </si>
  <si>
    <t>保变电气</t>
  </si>
  <si>
    <t>600551.SH</t>
  </si>
  <si>
    <t>600551</t>
  </si>
  <si>
    <t>时代出版</t>
  </si>
  <si>
    <t>20020905</t>
  </si>
  <si>
    <t>600552.SH</t>
  </si>
  <si>
    <t>600552</t>
  </si>
  <si>
    <t>凯盛科技</t>
  </si>
  <si>
    <t>20021108</t>
  </si>
  <si>
    <t>600556.SH</t>
  </si>
  <si>
    <t>600556</t>
  </si>
  <si>
    <t>天下秀</t>
  </si>
  <si>
    <t>20010807</t>
  </si>
  <si>
    <t>600557.SH</t>
  </si>
  <si>
    <t>600557</t>
  </si>
  <si>
    <t>康缘药业</t>
  </si>
  <si>
    <t>20020918</t>
  </si>
  <si>
    <t>600558.SH</t>
  </si>
  <si>
    <t>600558</t>
  </si>
  <si>
    <t>大西洋</t>
  </si>
  <si>
    <t>20010227</t>
  </si>
  <si>
    <t>600559.SH</t>
  </si>
  <si>
    <t>600559</t>
  </si>
  <si>
    <t>老白干酒</t>
  </si>
  <si>
    <t>20021029</t>
  </si>
  <si>
    <t>600560.SH</t>
  </si>
  <si>
    <t>600560</t>
  </si>
  <si>
    <t>金自天正</t>
  </si>
  <si>
    <t>20020919</t>
  </si>
  <si>
    <t>600561.SH</t>
  </si>
  <si>
    <t>600561</t>
  </si>
  <si>
    <t>江西长运</t>
  </si>
  <si>
    <t>20020716</t>
  </si>
  <si>
    <t>600562.SH</t>
  </si>
  <si>
    <t>600562</t>
  </si>
  <si>
    <t>国睿科技</t>
  </si>
  <si>
    <t>20030128</t>
  </si>
  <si>
    <t>600563.SH</t>
  </si>
  <si>
    <t>600563</t>
  </si>
  <si>
    <t>法拉电子</t>
  </si>
  <si>
    <t>20021210</t>
  </si>
  <si>
    <t>600565.SH</t>
  </si>
  <si>
    <t>600565</t>
  </si>
  <si>
    <t>迪马股份</t>
  </si>
  <si>
    <t>20020723</t>
  </si>
  <si>
    <t>600566.SH</t>
  </si>
  <si>
    <t>600566</t>
  </si>
  <si>
    <t>济川药业</t>
  </si>
  <si>
    <t>20010822</t>
  </si>
  <si>
    <t>600567.SH</t>
  </si>
  <si>
    <t>600567</t>
  </si>
  <si>
    <t>山鹰国际</t>
  </si>
  <si>
    <t>20011218</t>
  </si>
  <si>
    <t>600568.SH</t>
  </si>
  <si>
    <t>600568</t>
  </si>
  <si>
    <t>ST中珠</t>
  </si>
  <si>
    <t>20010518</t>
  </si>
  <si>
    <t>600569.SH</t>
  </si>
  <si>
    <t>600569</t>
  </si>
  <si>
    <t>安阳钢铁</t>
  </si>
  <si>
    <t>600570.SH</t>
  </si>
  <si>
    <t>600570</t>
  </si>
  <si>
    <t>恒生电子</t>
  </si>
  <si>
    <t>20031216</t>
  </si>
  <si>
    <t>600571.SH</t>
  </si>
  <si>
    <t>600571</t>
  </si>
  <si>
    <t>信雅达</t>
  </si>
  <si>
    <t>20021101</t>
  </si>
  <si>
    <t>600572.SH</t>
  </si>
  <si>
    <t>600572</t>
  </si>
  <si>
    <t>康恩贝</t>
  </si>
  <si>
    <t>20040412</t>
  </si>
  <si>
    <t>600573.SH</t>
  </si>
  <si>
    <t>600573</t>
  </si>
  <si>
    <t>惠泉啤酒</t>
  </si>
  <si>
    <t>20030226</t>
  </si>
  <si>
    <t>600575.SH</t>
  </si>
  <si>
    <t>600575</t>
  </si>
  <si>
    <t>淮河能源</t>
  </si>
  <si>
    <t>20030328</t>
  </si>
  <si>
    <t>600576.SH</t>
  </si>
  <si>
    <t>600576</t>
  </si>
  <si>
    <t>祥源文旅</t>
  </si>
  <si>
    <t>20030220</t>
  </si>
  <si>
    <t>600577.SH</t>
  </si>
  <si>
    <t>600577</t>
  </si>
  <si>
    <t>精达股份</t>
  </si>
  <si>
    <t>20020911</t>
  </si>
  <si>
    <t>600578.SH</t>
  </si>
  <si>
    <t>600578</t>
  </si>
  <si>
    <t>京能电力</t>
  </si>
  <si>
    <t>20020510</t>
  </si>
  <si>
    <t>600579.SH</t>
  </si>
  <si>
    <t>600579</t>
  </si>
  <si>
    <t>克劳斯</t>
  </si>
  <si>
    <t>20020809</t>
  </si>
  <si>
    <t>600580.SH</t>
  </si>
  <si>
    <t>600580</t>
  </si>
  <si>
    <t>卧龙电驱</t>
  </si>
  <si>
    <t>20020606</t>
  </si>
  <si>
    <t>600581.SH</t>
  </si>
  <si>
    <t>600581</t>
  </si>
  <si>
    <t>八一钢铁</t>
  </si>
  <si>
    <t>20020816</t>
  </si>
  <si>
    <t>600582.SH</t>
  </si>
  <si>
    <t>600582</t>
  </si>
  <si>
    <t>天地科技</t>
  </si>
  <si>
    <t>20020515</t>
  </si>
  <si>
    <t>600583.SH</t>
  </si>
  <si>
    <t>600583</t>
  </si>
  <si>
    <t>海油工程</t>
  </si>
  <si>
    <t>20020205</t>
  </si>
  <si>
    <t>600584.SH</t>
  </si>
  <si>
    <t>600584</t>
  </si>
  <si>
    <t>长电科技</t>
  </si>
  <si>
    <t>20030603</t>
  </si>
  <si>
    <t>600585.SH</t>
  </si>
  <si>
    <t>600585</t>
  </si>
  <si>
    <t>海螺水泥</t>
  </si>
  <si>
    <t>20020207</t>
  </si>
  <si>
    <t>600586.SH</t>
  </si>
  <si>
    <t>600586</t>
  </si>
  <si>
    <t>金晶科技</t>
  </si>
  <si>
    <t>20020815</t>
  </si>
  <si>
    <t>600587.SH</t>
  </si>
  <si>
    <t>600587</t>
  </si>
  <si>
    <t>新华医疗</t>
  </si>
  <si>
    <t>20020927</t>
  </si>
  <si>
    <t>600588.SH</t>
  </si>
  <si>
    <t>600588</t>
  </si>
  <si>
    <t>用友网络</t>
  </si>
  <si>
    <t>600589.SH</t>
  </si>
  <si>
    <t>600589</t>
  </si>
  <si>
    <t>*ST榕泰</t>
  </si>
  <si>
    <t>20010612</t>
  </si>
  <si>
    <t>600590.SH</t>
  </si>
  <si>
    <t>600590</t>
  </si>
  <si>
    <t>泰豪科技</t>
  </si>
  <si>
    <t>20020703</t>
  </si>
  <si>
    <t>600592.SH</t>
  </si>
  <si>
    <t>600592</t>
  </si>
  <si>
    <t>龙溪股份</t>
  </si>
  <si>
    <t>20020805</t>
  </si>
  <si>
    <t>600593.SH</t>
  </si>
  <si>
    <t>600593</t>
  </si>
  <si>
    <t>大连圣亚</t>
  </si>
  <si>
    <t>20020711</t>
  </si>
  <si>
    <t>600594.SH</t>
  </si>
  <si>
    <t>600594</t>
  </si>
  <si>
    <t>益佰制药</t>
  </si>
  <si>
    <t>20040323</t>
  </si>
  <si>
    <t>600595.SH</t>
  </si>
  <si>
    <t>600595</t>
  </si>
  <si>
    <t>中孚实业</t>
  </si>
  <si>
    <t>20020626</t>
  </si>
  <si>
    <t>600596.SH</t>
  </si>
  <si>
    <t>600596</t>
  </si>
  <si>
    <t>新安股份</t>
  </si>
  <si>
    <t>20010906</t>
  </si>
  <si>
    <t>600597.SH</t>
  </si>
  <si>
    <t>600597</t>
  </si>
  <si>
    <t>光明乳业</t>
  </si>
  <si>
    <t>20020828</t>
  </si>
  <si>
    <t>600598.SH</t>
  </si>
  <si>
    <t>600598</t>
  </si>
  <si>
    <t>北大荒</t>
  </si>
  <si>
    <t>20020329</t>
  </si>
  <si>
    <t>600599.SH</t>
  </si>
  <si>
    <t>600599</t>
  </si>
  <si>
    <t>ST熊猫</t>
  </si>
  <si>
    <t>20010828</t>
  </si>
  <si>
    <t>600600.SH</t>
  </si>
  <si>
    <t>600600</t>
  </si>
  <si>
    <t>青岛啤酒</t>
  </si>
  <si>
    <t>19930827</t>
  </si>
  <si>
    <t>600601.SH</t>
  </si>
  <si>
    <t>600601</t>
  </si>
  <si>
    <t>方正科技</t>
  </si>
  <si>
    <t>19901219</t>
  </si>
  <si>
    <t>600602.SH</t>
  </si>
  <si>
    <t>600602</t>
  </si>
  <si>
    <t>云赛智联</t>
  </si>
  <si>
    <t>600603.SH</t>
  </si>
  <si>
    <t>600603</t>
  </si>
  <si>
    <t>广汇物流</t>
  </si>
  <si>
    <t>19920113</t>
  </si>
  <si>
    <t>600604.SH</t>
  </si>
  <si>
    <t>600604</t>
  </si>
  <si>
    <t>市北高新</t>
  </si>
  <si>
    <t>600605.SH</t>
  </si>
  <si>
    <t>600605</t>
  </si>
  <si>
    <t>汇通能源</t>
  </si>
  <si>
    <t>600606.SH</t>
  </si>
  <si>
    <t>600606</t>
  </si>
  <si>
    <t>绿地控股</t>
  </si>
  <si>
    <t>600608.SH</t>
  </si>
  <si>
    <t>600608</t>
  </si>
  <si>
    <t>ST沪科</t>
  </si>
  <si>
    <t>600609.SH</t>
  </si>
  <si>
    <t>600609</t>
  </si>
  <si>
    <t>金杯汽车</t>
  </si>
  <si>
    <t>19920724</t>
  </si>
  <si>
    <t>600610.SH</t>
  </si>
  <si>
    <t>600610</t>
  </si>
  <si>
    <t>中毅达</t>
  </si>
  <si>
    <t>19920805</t>
  </si>
  <si>
    <t>600611.SH</t>
  </si>
  <si>
    <t>600611</t>
  </si>
  <si>
    <t>大众交通</t>
  </si>
  <si>
    <t>19920807</t>
  </si>
  <si>
    <t>600612.SH</t>
  </si>
  <si>
    <t>600612</t>
  </si>
  <si>
    <t>老凤祥</t>
  </si>
  <si>
    <t>19920814</t>
  </si>
  <si>
    <t>600613.SH</t>
  </si>
  <si>
    <t>600613</t>
  </si>
  <si>
    <t>神奇制药</t>
  </si>
  <si>
    <t>19920820</t>
  </si>
  <si>
    <t>600615.SH</t>
  </si>
  <si>
    <t>600615</t>
  </si>
  <si>
    <t>丰华股份</t>
  </si>
  <si>
    <t>19920910</t>
  </si>
  <si>
    <t>600616.SH</t>
  </si>
  <si>
    <t>600616</t>
  </si>
  <si>
    <t>金枫酒业</t>
  </si>
  <si>
    <t>19920929</t>
  </si>
  <si>
    <t>600617.SH</t>
  </si>
  <si>
    <t>600617</t>
  </si>
  <si>
    <t>国新能源</t>
  </si>
  <si>
    <t>19921013</t>
  </si>
  <si>
    <t>600618.SH</t>
  </si>
  <si>
    <t>600618</t>
  </si>
  <si>
    <t>氯碱化工</t>
  </si>
  <si>
    <t>19921113</t>
  </si>
  <si>
    <t>600619.SH</t>
  </si>
  <si>
    <t>600619</t>
  </si>
  <si>
    <t>海立股份</t>
  </si>
  <si>
    <t>19921116</t>
  </si>
  <si>
    <t>600620.SH</t>
  </si>
  <si>
    <t>600620</t>
  </si>
  <si>
    <t>天宸股份</t>
  </si>
  <si>
    <t>19921117</t>
  </si>
  <si>
    <t>600621.SH</t>
  </si>
  <si>
    <t>600621</t>
  </si>
  <si>
    <t>华鑫股份</t>
  </si>
  <si>
    <t>19921202</t>
  </si>
  <si>
    <t>600622.SH</t>
  </si>
  <si>
    <t>600622</t>
  </si>
  <si>
    <t>光大嘉宝</t>
  </si>
  <si>
    <t>19921203</t>
  </si>
  <si>
    <t>600623.SH</t>
  </si>
  <si>
    <t>600623</t>
  </si>
  <si>
    <t>华谊集团</t>
  </si>
  <si>
    <t>19921204</t>
  </si>
  <si>
    <t>600624.SH</t>
  </si>
  <si>
    <t>600624</t>
  </si>
  <si>
    <t>复旦复华</t>
  </si>
  <si>
    <t>19930105</t>
  </si>
  <si>
    <t>600626.SH</t>
  </si>
  <si>
    <t>600626</t>
  </si>
  <si>
    <t>申达股份</t>
  </si>
  <si>
    <t>19930107</t>
  </si>
  <si>
    <t>600628.SH</t>
  </si>
  <si>
    <t>600628</t>
  </si>
  <si>
    <t>新世界</t>
  </si>
  <si>
    <t>19930119</t>
  </si>
  <si>
    <t>600629.SH</t>
  </si>
  <si>
    <t>600629</t>
  </si>
  <si>
    <t>华建集团</t>
  </si>
  <si>
    <t>19930209</t>
  </si>
  <si>
    <t>600630.SH</t>
  </si>
  <si>
    <t>600630</t>
  </si>
  <si>
    <t>龙头股份</t>
  </si>
  <si>
    <t>600633.SH</t>
  </si>
  <si>
    <t>600633</t>
  </si>
  <si>
    <t>浙数文化</t>
  </si>
  <si>
    <t>19930304</t>
  </si>
  <si>
    <t>600635.SH</t>
  </si>
  <si>
    <t>600635</t>
  </si>
  <si>
    <t>大众公用</t>
  </si>
  <si>
    <t>600636.SH</t>
  </si>
  <si>
    <t>600636</t>
  </si>
  <si>
    <t>国新文化</t>
  </si>
  <si>
    <t>19930316</t>
  </si>
  <si>
    <t>600637.SH</t>
  </si>
  <si>
    <t>600637</t>
  </si>
  <si>
    <t>东方明珠</t>
  </si>
  <si>
    <t>600638.SH</t>
  </si>
  <si>
    <t>600638</t>
  </si>
  <si>
    <t>新黄浦</t>
  </si>
  <si>
    <t>600639.SH</t>
  </si>
  <si>
    <t>600639</t>
  </si>
  <si>
    <t>浦东金桥</t>
  </si>
  <si>
    <t>600640.SH</t>
  </si>
  <si>
    <t>600640</t>
  </si>
  <si>
    <t>国脉文化</t>
  </si>
  <si>
    <t>19930407</t>
  </si>
  <si>
    <t>600641.SH</t>
  </si>
  <si>
    <t>600641</t>
  </si>
  <si>
    <t>万业企业</t>
  </si>
  <si>
    <t>600642.SH</t>
  </si>
  <si>
    <t>600642</t>
  </si>
  <si>
    <t>申能股份</t>
  </si>
  <si>
    <t>19930416</t>
  </si>
  <si>
    <t>600643.SH</t>
  </si>
  <si>
    <t>600643</t>
  </si>
  <si>
    <t>爱建集团</t>
  </si>
  <si>
    <t>19930426</t>
  </si>
  <si>
    <t>600644.SH</t>
  </si>
  <si>
    <t>600644</t>
  </si>
  <si>
    <t>乐山电力</t>
  </si>
  <si>
    <t>600645.SH</t>
  </si>
  <si>
    <t>600645</t>
  </si>
  <si>
    <t>中源协和</t>
  </si>
  <si>
    <t>19930504</t>
  </si>
  <si>
    <t>600647.SH</t>
  </si>
  <si>
    <t>600647</t>
  </si>
  <si>
    <t>*ST同达</t>
  </si>
  <si>
    <t>600648.SH</t>
  </si>
  <si>
    <t>600648</t>
  </si>
  <si>
    <t>外高桥</t>
  </si>
  <si>
    <t>600649.SH</t>
  </si>
  <si>
    <t>600649</t>
  </si>
  <si>
    <t>城投控股</t>
  </si>
  <si>
    <t>19930518</t>
  </si>
  <si>
    <t>600650.SH</t>
  </si>
  <si>
    <t>600650</t>
  </si>
  <si>
    <t>锦江在线</t>
  </si>
  <si>
    <t>19930607</t>
  </si>
  <si>
    <t>600651.SH</t>
  </si>
  <si>
    <t>600651</t>
  </si>
  <si>
    <t>飞乐音响</t>
  </si>
  <si>
    <t>600653.SH</t>
  </si>
  <si>
    <t>600653</t>
  </si>
  <si>
    <t>申华控股</t>
  </si>
  <si>
    <t>600654.SH</t>
  </si>
  <si>
    <t>600654</t>
  </si>
  <si>
    <t>ST中安</t>
  </si>
  <si>
    <t>600655.SH</t>
  </si>
  <si>
    <t>600655</t>
  </si>
  <si>
    <t>豫园股份</t>
  </si>
  <si>
    <t>19920902</t>
  </si>
  <si>
    <t>600657.SH</t>
  </si>
  <si>
    <t>600657</t>
  </si>
  <si>
    <t>信达地产</t>
  </si>
  <si>
    <t>19930524</t>
  </si>
  <si>
    <t>600658.SH</t>
  </si>
  <si>
    <t>600658</t>
  </si>
  <si>
    <t>电子城</t>
  </si>
  <si>
    <t>600660.SH</t>
  </si>
  <si>
    <t>600660</t>
  </si>
  <si>
    <t>福耀玻璃</t>
  </si>
  <si>
    <t>19930610</t>
  </si>
  <si>
    <t>600661.SH</t>
  </si>
  <si>
    <t>600661</t>
  </si>
  <si>
    <t>昂立教育</t>
  </si>
  <si>
    <t>19930614</t>
  </si>
  <si>
    <t>600662.SH</t>
  </si>
  <si>
    <t>600662</t>
  </si>
  <si>
    <t>外服控股</t>
  </si>
  <si>
    <t>600663.SH</t>
  </si>
  <si>
    <t>600663</t>
  </si>
  <si>
    <t>陆家嘴</t>
  </si>
  <si>
    <t>19930628</t>
  </si>
  <si>
    <t>600664.SH</t>
  </si>
  <si>
    <t>600664</t>
  </si>
  <si>
    <t>哈药股份</t>
  </si>
  <si>
    <t>19930629</t>
  </si>
  <si>
    <t>600665.SH</t>
  </si>
  <si>
    <t>600665</t>
  </si>
  <si>
    <t>天地源</t>
  </si>
  <si>
    <t>19930709</t>
  </si>
  <si>
    <t>600666.SH</t>
  </si>
  <si>
    <t>600666</t>
  </si>
  <si>
    <t>ST瑞德</t>
  </si>
  <si>
    <t>600667.SH</t>
  </si>
  <si>
    <t>600667</t>
  </si>
  <si>
    <t>太极实业</t>
  </si>
  <si>
    <t>19930728</t>
  </si>
  <si>
    <t>600668.SH</t>
  </si>
  <si>
    <t>600668</t>
  </si>
  <si>
    <t>尖峰集团</t>
  </si>
  <si>
    <t>600671.SH</t>
  </si>
  <si>
    <t>600671</t>
  </si>
  <si>
    <t>*ST目药</t>
  </si>
  <si>
    <t>19930823</t>
  </si>
  <si>
    <t>600673.SH</t>
  </si>
  <si>
    <t>600673</t>
  </si>
  <si>
    <t>东阳光</t>
  </si>
  <si>
    <t>19930917</t>
  </si>
  <si>
    <t>600674.SH</t>
  </si>
  <si>
    <t>600674</t>
  </si>
  <si>
    <t>川投能源</t>
  </si>
  <si>
    <t>19930924</t>
  </si>
  <si>
    <t>600675.SH</t>
  </si>
  <si>
    <t>600675</t>
  </si>
  <si>
    <t>中华企业</t>
  </si>
  <si>
    <t>600676.SH</t>
  </si>
  <si>
    <t>600676</t>
  </si>
  <si>
    <t>交运股份</t>
  </si>
  <si>
    <t>19930928</t>
  </si>
  <si>
    <t>600678.SH</t>
  </si>
  <si>
    <t>600678</t>
  </si>
  <si>
    <t>四川金顶</t>
  </si>
  <si>
    <t>600679.SH</t>
  </si>
  <si>
    <t>600679</t>
  </si>
  <si>
    <t>上海凤凰</t>
  </si>
  <si>
    <t>600681.SH</t>
  </si>
  <si>
    <t>600681</t>
  </si>
  <si>
    <t>百川能源</t>
  </si>
  <si>
    <t>600682.SH</t>
  </si>
  <si>
    <t>600682</t>
  </si>
  <si>
    <t>南京新百</t>
  </si>
  <si>
    <t>600683.SH</t>
  </si>
  <si>
    <t>600683</t>
  </si>
  <si>
    <t>京投发展</t>
  </si>
  <si>
    <t>600684.SH</t>
  </si>
  <si>
    <t>600684</t>
  </si>
  <si>
    <t>珠江股份</t>
  </si>
  <si>
    <t>600685.SH</t>
  </si>
  <si>
    <t>600685</t>
  </si>
  <si>
    <t>中船防务</t>
  </si>
  <si>
    <t>600686.SH</t>
  </si>
  <si>
    <t>600686</t>
  </si>
  <si>
    <t>金龙汽车</t>
  </si>
  <si>
    <t>600688.SH</t>
  </si>
  <si>
    <t>600688</t>
  </si>
  <si>
    <t>上海石化</t>
  </si>
  <si>
    <t>600689.SH</t>
  </si>
  <si>
    <t>600689</t>
  </si>
  <si>
    <t>上海三毛</t>
  </si>
  <si>
    <t>600690.SH</t>
  </si>
  <si>
    <t>600690</t>
  </si>
  <si>
    <t>海尔智家</t>
  </si>
  <si>
    <t>19931119</t>
  </si>
  <si>
    <t>600691.SH</t>
  </si>
  <si>
    <t>600691</t>
  </si>
  <si>
    <t>阳煤化工</t>
  </si>
  <si>
    <t>600692.SH</t>
  </si>
  <si>
    <t>600692</t>
  </si>
  <si>
    <t>亚通股份</t>
  </si>
  <si>
    <t>600693.SH</t>
  </si>
  <si>
    <t>600693</t>
  </si>
  <si>
    <t>东百集团</t>
  </si>
  <si>
    <t>19931122</t>
  </si>
  <si>
    <t>600694.SH</t>
  </si>
  <si>
    <t>600694</t>
  </si>
  <si>
    <t>大商股份</t>
  </si>
  <si>
    <t>600696.SH</t>
  </si>
  <si>
    <t>600696</t>
  </si>
  <si>
    <t>岩石股份</t>
  </si>
  <si>
    <t>19931206</t>
  </si>
  <si>
    <t>600697.SH</t>
  </si>
  <si>
    <t>600697</t>
  </si>
  <si>
    <t>欧亚集团</t>
  </si>
  <si>
    <t>600698.SH</t>
  </si>
  <si>
    <t>600698</t>
  </si>
  <si>
    <t>湖南天雁</t>
  </si>
  <si>
    <t>600699.SH</t>
  </si>
  <si>
    <t>600699</t>
  </si>
  <si>
    <t>均胜电子</t>
  </si>
  <si>
    <t>600702.SH</t>
  </si>
  <si>
    <t>600702</t>
  </si>
  <si>
    <t>舍得酒业</t>
  </si>
  <si>
    <t>19960524</t>
  </si>
  <si>
    <t>600703.SH</t>
  </si>
  <si>
    <t>600703</t>
  </si>
  <si>
    <t>三安光电</t>
  </si>
  <si>
    <t>19960528</t>
  </si>
  <si>
    <t>600704.SH</t>
  </si>
  <si>
    <t>600704</t>
  </si>
  <si>
    <t>物产中大</t>
  </si>
  <si>
    <t>600705.SH</t>
  </si>
  <si>
    <t>600705</t>
  </si>
  <si>
    <t>中航产融</t>
  </si>
  <si>
    <t>19960516</t>
  </si>
  <si>
    <t>600706.SH</t>
  </si>
  <si>
    <t>600706</t>
  </si>
  <si>
    <t>曲江文旅</t>
  </si>
  <si>
    <t>600707.SH</t>
  </si>
  <si>
    <t>600707</t>
  </si>
  <si>
    <t>彩虹股份</t>
  </si>
  <si>
    <t>19960520</t>
  </si>
  <si>
    <t>600708.SH</t>
  </si>
  <si>
    <t>600708</t>
  </si>
  <si>
    <t>光明地产</t>
  </si>
  <si>
    <t>600710.SH</t>
  </si>
  <si>
    <t>600710</t>
  </si>
  <si>
    <t>苏美达</t>
  </si>
  <si>
    <t>19960701</t>
  </si>
  <si>
    <t>600711.SH</t>
  </si>
  <si>
    <t>600711</t>
  </si>
  <si>
    <t>盛屯矿业</t>
  </si>
  <si>
    <t>19960531</t>
  </si>
  <si>
    <t>600712.SH</t>
  </si>
  <si>
    <t>600712</t>
  </si>
  <si>
    <t>南宁百货</t>
  </si>
  <si>
    <t>600713.SH</t>
  </si>
  <si>
    <t>600713</t>
  </si>
  <si>
    <t>南京医药</t>
  </si>
  <si>
    <t>600714.SH</t>
  </si>
  <si>
    <t>600714</t>
  </si>
  <si>
    <t>金瑞矿业</t>
  </si>
  <si>
    <t>600715.SH</t>
  </si>
  <si>
    <t>600715</t>
  </si>
  <si>
    <t>文投控股</t>
  </si>
  <si>
    <t>600716.SH</t>
  </si>
  <si>
    <t>600716</t>
  </si>
  <si>
    <t>凤凰股份</t>
  </si>
  <si>
    <t>19960702</t>
  </si>
  <si>
    <t>600717.SH</t>
  </si>
  <si>
    <t>600717</t>
  </si>
  <si>
    <t>天津港</t>
  </si>
  <si>
    <t>600718.SH</t>
  </si>
  <si>
    <t>600718</t>
  </si>
  <si>
    <t>东软集团</t>
  </si>
  <si>
    <t>19960618</t>
  </si>
  <si>
    <t>600719.SH</t>
  </si>
  <si>
    <t>600719</t>
  </si>
  <si>
    <t>大连热电</t>
  </si>
  <si>
    <t>600720.SH</t>
  </si>
  <si>
    <t>600720</t>
  </si>
  <si>
    <t>祁连山</t>
  </si>
  <si>
    <t>600721.SH</t>
  </si>
  <si>
    <t>600721</t>
  </si>
  <si>
    <t>百花医药</t>
  </si>
  <si>
    <t>600722.SH</t>
  </si>
  <si>
    <t>600722</t>
  </si>
  <si>
    <t>金牛化工</t>
  </si>
  <si>
    <t>600724.SH</t>
  </si>
  <si>
    <t>600724</t>
  </si>
  <si>
    <t>宁波富达</t>
  </si>
  <si>
    <t>600725.SH</t>
  </si>
  <si>
    <t>600725</t>
  </si>
  <si>
    <t>云维股份</t>
  </si>
  <si>
    <t>600726.SH</t>
  </si>
  <si>
    <t>600726</t>
  </si>
  <si>
    <t>华电能源</t>
  </si>
  <si>
    <t>600727.SH</t>
  </si>
  <si>
    <t>600727</t>
  </si>
  <si>
    <t>鲁北化工</t>
  </si>
  <si>
    <t>600728.SH</t>
  </si>
  <si>
    <t>600728</t>
  </si>
  <si>
    <t>佳都科技</t>
  </si>
  <si>
    <t>600729.SH</t>
  </si>
  <si>
    <t>600729</t>
  </si>
  <si>
    <t>重庆百货</t>
  </si>
  <si>
    <t>600730.SH</t>
  </si>
  <si>
    <t>600730</t>
  </si>
  <si>
    <t>中国高科</t>
  </si>
  <si>
    <t>19960726</t>
  </si>
  <si>
    <t>600731.SH</t>
  </si>
  <si>
    <t>600731</t>
  </si>
  <si>
    <t>湖南海利</t>
  </si>
  <si>
    <t>600732.SH</t>
  </si>
  <si>
    <t>600732</t>
  </si>
  <si>
    <t>爱旭股份</t>
  </si>
  <si>
    <t>600733.SH</t>
  </si>
  <si>
    <t>600733</t>
  </si>
  <si>
    <t>北汽蓝谷</t>
  </si>
  <si>
    <t>600734.SH</t>
  </si>
  <si>
    <t>600734</t>
  </si>
  <si>
    <t>ST实达</t>
  </si>
  <si>
    <t>600735.SH</t>
  </si>
  <si>
    <t>600735</t>
  </si>
  <si>
    <t>新华锦</t>
  </si>
  <si>
    <t>600736.SH</t>
  </si>
  <si>
    <t>600736</t>
  </si>
  <si>
    <t>苏州高新</t>
  </si>
  <si>
    <t>600737.SH</t>
  </si>
  <si>
    <t>600737</t>
  </si>
  <si>
    <t>中粮糖业</t>
  </si>
  <si>
    <t>19960731</t>
  </si>
  <si>
    <t>600738.SH</t>
  </si>
  <si>
    <t>600738</t>
  </si>
  <si>
    <t>丽尚国潮</t>
  </si>
  <si>
    <t>600739.SH</t>
  </si>
  <si>
    <t>600739</t>
  </si>
  <si>
    <t>辽宁成大</t>
  </si>
  <si>
    <t>19960819</t>
  </si>
  <si>
    <t>600740.SH</t>
  </si>
  <si>
    <t>600740</t>
  </si>
  <si>
    <t>山西焦化</t>
  </si>
  <si>
    <t>600741.SH</t>
  </si>
  <si>
    <t>600741</t>
  </si>
  <si>
    <t>华域汽车</t>
  </si>
  <si>
    <t>19960826</t>
  </si>
  <si>
    <t>600742.SH</t>
  </si>
  <si>
    <t>600742</t>
  </si>
  <si>
    <t>一汽富维</t>
  </si>
  <si>
    <t>600743.SH</t>
  </si>
  <si>
    <t>600743</t>
  </si>
  <si>
    <t>华远地产</t>
  </si>
  <si>
    <t>19960909</t>
  </si>
  <si>
    <t>600744.SH</t>
  </si>
  <si>
    <t>600744</t>
  </si>
  <si>
    <t>华银电力</t>
  </si>
  <si>
    <t>19960905</t>
  </si>
  <si>
    <t>600745.SH</t>
  </si>
  <si>
    <t>600745</t>
  </si>
  <si>
    <t>闻泰科技</t>
  </si>
  <si>
    <t>600746.SH</t>
  </si>
  <si>
    <t>600746</t>
  </si>
  <si>
    <t>江苏索普</t>
  </si>
  <si>
    <t>19960918</t>
  </si>
  <si>
    <t>600748.SH</t>
  </si>
  <si>
    <t>600748</t>
  </si>
  <si>
    <t>上实发展</t>
  </si>
  <si>
    <t>600749.SH</t>
  </si>
  <si>
    <t>600749</t>
  </si>
  <si>
    <t>西藏旅游</t>
  </si>
  <si>
    <t>19961015</t>
  </si>
  <si>
    <t>600750.SH</t>
  </si>
  <si>
    <t>600750</t>
  </si>
  <si>
    <t>江中药业</t>
  </si>
  <si>
    <t>19960923</t>
  </si>
  <si>
    <t>600751.SH</t>
  </si>
  <si>
    <t>600751</t>
  </si>
  <si>
    <t>海航科技</t>
  </si>
  <si>
    <t>600753.SH</t>
  </si>
  <si>
    <t>600753</t>
  </si>
  <si>
    <t>庚星股份</t>
  </si>
  <si>
    <t>600754.SH</t>
  </si>
  <si>
    <t>600754</t>
  </si>
  <si>
    <t>锦江酒店</t>
  </si>
  <si>
    <t>19961011</t>
  </si>
  <si>
    <t>600755.SH</t>
  </si>
  <si>
    <t>600755</t>
  </si>
  <si>
    <t>厦门国贸</t>
  </si>
  <si>
    <t>19961003</t>
  </si>
  <si>
    <t>600756.SH</t>
  </si>
  <si>
    <t>600756</t>
  </si>
  <si>
    <t>浪潮软件</t>
  </si>
  <si>
    <t>600757.SH</t>
  </si>
  <si>
    <t>600757</t>
  </si>
  <si>
    <t>长江传媒</t>
  </si>
  <si>
    <t>600758.SH</t>
  </si>
  <si>
    <t>600758</t>
  </si>
  <si>
    <t>辽宁能源</t>
  </si>
  <si>
    <t>600759.SH</t>
  </si>
  <si>
    <t>600759</t>
  </si>
  <si>
    <t>*ST洲际</t>
  </si>
  <si>
    <t>19961008</t>
  </si>
  <si>
    <t>600760.SH</t>
  </si>
  <si>
    <t>600760</t>
  </si>
  <si>
    <t>中航沈飞</t>
  </si>
  <si>
    <t>600761.SH</t>
  </si>
  <si>
    <t>600761</t>
  </si>
  <si>
    <t>安徽合力</t>
  </si>
  <si>
    <t>19961009</t>
  </si>
  <si>
    <t>600763.SH</t>
  </si>
  <si>
    <t>600763</t>
  </si>
  <si>
    <t>通策医疗</t>
  </si>
  <si>
    <t>19961030</t>
  </si>
  <si>
    <t>600764.SH</t>
  </si>
  <si>
    <t>600764</t>
  </si>
  <si>
    <t>中国海防</t>
  </si>
  <si>
    <t>19961104</t>
  </si>
  <si>
    <t>600765.SH</t>
  </si>
  <si>
    <t>600765</t>
  </si>
  <si>
    <t>中航重机</t>
  </si>
  <si>
    <t>19961106</t>
  </si>
  <si>
    <t>600766.SH</t>
  </si>
  <si>
    <t>600766</t>
  </si>
  <si>
    <t>*ST园城</t>
  </si>
  <si>
    <t>600768.SH</t>
  </si>
  <si>
    <t>600768</t>
  </si>
  <si>
    <t>宁波富邦</t>
  </si>
  <si>
    <t>19961111</t>
  </si>
  <si>
    <t>600769.SH</t>
  </si>
  <si>
    <t>600769</t>
  </si>
  <si>
    <t>祥龙电业</t>
  </si>
  <si>
    <t>19961101</t>
  </si>
  <si>
    <t>600770.SH</t>
  </si>
  <si>
    <t>600770</t>
  </si>
  <si>
    <t>综艺股份</t>
  </si>
  <si>
    <t>600771.SH</t>
  </si>
  <si>
    <t>600771</t>
  </si>
  <si>
    <t>广誉远</t>
  </si>
  <si>
    <t>19961105</t>
  </si>
  <si>
    <t>600773.SH</t>
  </si>
  <si>
    <t>600773</t>
  </si>
  <si>
    <t>西藏城投</t>
  </si>
  <si>
    <t>19961108</t>
  </si>
  <si>
    <t>600774.SH</t>
  </si>
  <si>
    <t>600774</t>
  </si>
  <si>
    <t>汉商集团</t>
  </si>
  <si>
    <t>600775.SH</t>
  </si>
  <si>
    <t>600775</t>
  </si>
  <si>
    <t>南京熊猫</t>
  </si>
  <si>
    <t>600776.SH</t>
  </si>
  <si>
    <t>600776</t>
  </si>
  <si>
    <t>东方通信</t>
  </si>
  <si>
    <t>600777.SH</t>
  </si>
  <si>
    <t>600777</t>
  </si>
  <si>
    <t>新潮能源</t>
  </si>
  <si>
    <t>600778.SH</t>
  </si>
  <si>
    <t>600778</t>
  </si>
  <si>
    <t>友好集团</t>
  </si>
  <si>
    <t>600779.SH</t>
  </si>
  <si>
    <t>600779</t>
  </si>
  <si>
    <t>水井坊</t>
  </si>
  <si>
    <t>600780.SH</t>
  </si>
  <si>
    <t>600780</t>
  </si>
  <si>
    <t>通宝能源</t>
  </si>
  <si>
    <t>600782.SH</t>
  </si>
  <si>
    <t>600782</t>
  </si>
  <si>
    <t>新钢股份</t>
  </si>
  <si>
    <t>19961225</t>
  </si>
  <si>
    <t>600783.SH</t>
  </si>
  <si>
    <t>600783</t>
  </si>
  <si>
    <t>鲁信创投</t>
  </si>
  <si>
    <t>600784.SH</t>
  </si>
  <si>
    <t>600784</t>
  </si>
  <si>
    <t>鲁银投资</t>
  </si>
  <si>
    <t>600785.SH</t>
  </si>
  <si>
    <t>600785</t>
  </si>
  <si>
    <t>新华百货</t>
  </si>
  <si>
    <t>19970108</t>
  </si>
  <si>
    <t>600787.SH</t>
  </si>
  <si>
    <t>600787</t>
  </si>
  <si>
    <t>中储股份</t>
  </si>
  <si>
    <t>600789.SH</t>
  </si>
  <si>
    <t>600789</t>
  </si>
  <si>
    <t>鲁抗医药</t>
  </si>
  <si>
    <t>600790.SH</t>
  </si>
  <si>
    <t>600790</t>
  </si>
  <si>
    <t>轻纺城</t>
  </si>
  <si>
    <t>600791.SH</t>
  </si>
  <si>
    <t>600791</t>
  </si>
  <si>
    <t>京能置业</t>
  </si>
  <si>
    <t>600792.SH</t>
  </si>
  <si>
    <t>600792</t>
  </si>
  <si>
    <t>云煤能源</t>
  </si>
  <si>
    <t>600793.SH</t>
  </si>
  <si>
    <t>600793</t>
  </si>
  <si>
    <t>宜宾纸业</t>
  </si>
  <si>
    <t>600794.SH</t>
  </si>
  <si>
    <t>600794</t>
  </si>
  <si>
    <t>保税科技</t>
  </si>
  <si>
    <t>600795.SH</t>
  </si>
  <si>
    <t>600795</t>
  </si>
  <si>
    <t>国电电力</t>
  </si>
  <si>
    <t>600796.SH</t>
  </si>
  <si>
    <t>600796</t>
  </si>
  <si>
    <t>钱江生化</t>
  </si>
  <si>
    <t>600797.SH</t>
  </si>
  <si>
    <t>600797</t>
  </si>
  <si>
    <t>浙大网新</t>
  </si>
  <si>
    <t>600798.SH</t>
  </si>
  <si>
    <t>600798</t>
  </si>
  <si>
    <t>宁波海运</t>
  </si>
  <si>
    <t>19970423</t>
  </si>
  <si>
    <t>600800.SH</t>
  </si>
  <si>
    <t>600800</t>
  </si>
  <si>
    <t>渤海化学</t>
  </si>
  <si>
    <t>600801.SH</t>
  </si>
  <si>
    <t>600801</t>
  </si>
  <si>
    <t>华新水泥</t>
  </si>
  <si>
    <t>600802.SH</t>
  </si>
  <si>
    <t>600802</t>
  </si>
  <si>
    <t>福建水泥</t>
  </si>
  <si>
    <t>600803.SH</t>
  </si>
  <si>
    <t>600803</t>
  </si>
  <si>
    <t>新奥股份</t>
  </si>
  <si>
    <t>600804.SH</t>
  </si>
  <si>
    <t>600804</t>
  </si>
  <si>
    <t>ST鹏博士</t>
  </si>
  <si>
    <t>600805.SH</t>
  </si>
  <si>
    <t>600805</t>
  </si>
  <si>
    <t>悦达投资</t>
  </si>
  <si>
    <t>600807.SH</t>
  </si>
  <si>
    <t>600807</t>
  </si>
  <si>
    <t>济南高新</t>
  </si>
  <si>
    <t>600808.SH</t>
  </si>
  <si>
    <t>600808</t>
  </si>
  <si>
    <t>马钢股份</t>
  </si>
  <si>
    <t>600809.SH</t>
  </si>
  <si>
    <t>600809</t>
  </si>
  <si>
    <t>山西汾酒</t>
  </si>
  <si>
    <t>600810.SH</t>
  </si>
  <si>
    <t>600810</t>
  </si>
  <si>
    <t>神马股份</t>
  </si>
  <si>
    <t>600811.SH</t>
  </si>
  <si>
    <t>600811</t>
  </si>
  <si>
    <t>东方集团</t>
  </si>
  <si>
    <t>600812.SH</t>
  </si>
  <si>
    <t>600812</t>
  </si>
  <si>
    <t>华北制药</t>
  </si>
  <si>
    <t>19940114</t>
  </si>
  <si>
    <t>600814.SH</t>
  </si>
  <si>
    <t>600814</t>
  </si>
  <si>
    <t>杭州解百</t>
  </si>
  <si>
    <t>600815.SH</t>
  </si>
  <si>
    <t>600815</t>
  </si>
  <si>
    <t>厦工股份</t>
  </si>
  <si>
    <t>19940128</t>
  </si>
  <si>
    <t>600816.SH</t>
  </si>
  <si>
    <t>600816</t>
  </si>
  <si>
    <t>建元信托</t>
  </si>
  <si>
    <t>600817.SH</t>
  </si>
  <si>
    <t>600817</t>
  </si>
  <si>
    <t>宇通重工</t>
  </si>
  <si>
    <t>600818.SH</t>
  </si>
  <si>
    <t>600818</t>
  </si>
  <si>
    <t>中路股份</t>
  </si>
  <si>
    <t>600819.SH</t>
  </si>
  <si>
    <t>600819</t>
  </si>
  <si>
    <t>耀皮玻璃</t>
  </si>
  <si>
    <t>600820.SH</t>
  </si>
  <si>
    <t>600820</t>
  </si>
  <si>
    <t>隧道股份</t>
  </si>
  <si>
    <t>600821.SH</t>
  </si>
  <si>
    <t>600821</t>
  </si>
  <si>
    <t>金开新能</t>
  </si>
  <si>
    <t>600822.SH</t>
  </si>
  <si>
    <t>600822</t>
  </si>
  <si>
    <t>上海物贸</t>
  </si>
  <si>
    <t>19940204</t>
  </si>
  <si>
    <t>600823.SH</t>
  </si>
  <si>
    <t>600823</t>
  </si>
  <si>
    <t>ST世茂</t>
  </si>
  <si>
    <t>600824.SH</t>
  </si>
  <si>
    <t>600824</t>
  </si>
  <si>
    <t>益民集团</t>
  </si>
  <si>
    <t>600825.SH</t>
  </si>
  <si>
    <t>600825</t>
  </si>
  <si>
    <t>新华传媒</t>
  </si>
  <si>
    <t>600826.SH</t>
  </si>
  <si>
    <t>600826</t>
  </si>
  <si>
    <t>兰生股份</t>
  </si>
  <si>
    <t>600827.SH</t>
  </si>
  <si>
    <t>600827</t>
  </si>
  <si>
    <t>百联股份</t>
  </si>
  <si>
    <t>600828.SH</t>
  </si>
  <si>
    <t>600828</t>
  </si>
  <si>
    <t>茂业商业</t>
  </si>
  <si>
    <t>19940224</t>
  </si>
  <si>
    <t>600829.SH</t>
  </si>
  <si>
    <t>600829</t>
  </si>
  <si>
    <t>人民同泰</t>
  </si>
  <si>
    <t>600830.SH</t>
  </si>
  <si>
    <t>600830</t>
  </si>
  <si>
    <t>香溢融通</t>
  </si>
  <si>
    <t>600831.SH</t>
  </si>
  <si>
    <t>600831</t>
  </si>
  <si>
    <t>广电网络</t>
  </si>
  <si>
    <t>600833.SH</t>
  </si>
  <si>
    <t>600833</t>
  </si>
  <si>
    <t>第一医药</t>
  </si>
  <si>
    <t>600834.SH</t>
  </si>
  <si>
    <t>600834</t>
  </si>
  <si>
    <t>申通地铁</t>
  </si>
  <si>
    <t>600835.SH</t>
  </si>
  <si>
    <t>600835</t>
  </si>
  <si>
    <t>上海机电</t>
  </si>
  <si>
    <t>600836.SH</t>
  </si>
  <si>
    <t>600836</t>
  </si>
  <si>
    <t>上海易连</t>
  </si>
  <si>
    <t>600837.SH</t>
  </si>
  <si>
    <t>600837</t>
  </si>
  <si>
    <t>海通证券</t>
  </si>
  <si>
    <t>600838.SH</t>
  </si>
  <si>
    <t>600838</t>
  </si>
  <si>
    <t>上海九百</t>
  </si>
  <si>
    <t>600839.SH</t>
  </si>
  <si>
    <t>600839</t>
  </si>
  <si>
    <t>四川长虹</t>
  </si>
  <si>
    <t>19940311</t>
  </si>
  <si>
    <t>600841.SH</t>
  </si>
  <si>
    <t>600841</t>
  </si>
  <si>
    <t>动力新科</t>
  </si>
  <si>
    <t>600843.SH</t>
  </si>
  <si>
    <t>600843</t>
  </si>
  <si>
    <t>上工申贝</t>
  </si>
  <si>
    <t>600844.SH</t>
  </si>
  <si>
    <t>600844</t>
  </si>
  <si>
    <t>丹化科技</t>
  </si>
  <si>
    <t>600845.SH</t>
  </si>
  <si>
    <t>600845</t>
  </si>
  <si>
    <t>宝信软件</t>
  </si>
  <si>
    <t>600846.SH</t>
  </si>
  <si>
    <t>600846</t>
  </si>
  <si>
    <t>同济科技</t>
  </si>
  <si>
    <t>600847.SH</t>
  </si>
  <si>
    <t>600847</t>
  </si>
  <si>
    <t>万里股份</t>
  </si>
  <si>
    <t>19940324</t>
  </si>
  <si>
    <t>600848.SH</t>
  </si>
  <si>
    <t>600848</t>
  </si>
  <si>
    <t>上海临港</t>
  </si>
  <si>
    <t>600850.SH</t>
  </si>
  <si>
    <t>600850</t>
  </si>
  <si>
    <t>电科数字</t>
  </si>
  <si>
    <t>600851.SH</t>
  </si>
  <si>
    <t>600851</t>
  </si>
  <si>
    <t>海欣股份</t>
  </si>
  <si>
    <t>19940404</t>
  </si>
  <si>
    <t>600853.SH</t>
  </si>
  <si>
    <t>600853</t>
  </si>
  <si>
    <t>龙建股份</t>
  </si>
  <si>
    <t>600854.SH</t>
  </si>
  <si>
    <t>600854</t>
  </si>
  <si>
    <t>春兰股份</t>
  </si>
  <si>
    <t>19940425</t>
  </si>
  <si>
    <t>600855.SH</t>
  </si>
  <si>
    <t>600855</t>
  </si>
  <si>
    <t>航天长峰</t>
  </si>
  <si>
    <t>600857.SH</t>
  </si>
  <si>
    <t>600857</t>
  </si>
  <si>
    <t>宁波中百</t>
  </si>
  <si>
    <t>600858.SH</t>
  </si>
  <si>
    <t>600858</t>
  </si>
  <si>
    <t>银座股份</t>
  </si>
  <si>
    <t>19940506</t>
  </si>
  <si>
    <t>600859.SH</t>
  </si>
  <si>
    <t>600859</t>
  </si>
  <si>
    <t>王府井</t>
  </si>
  <si>
    <t>600860.SH</t>
  </si>
  <si>
    <t>600860</t>
  </si>
  <si>
    <t>京城股份</t>
  </si>
  <si>
    <t>600861.SH</t>
  </si>
  <si>
    <t>600861</t>
  </si>
  <si>
    <t>北京人力</t>
  </si>
  <si>
    <t>19940520</t>
  </si>
  <si>
    <t>600862.SH</t>
  </si>
  <si>
    <t>600862</t>
  </si>
  <si>
    <t>中航高科</t>
  </si>
  <si>
    <t>600863.SH</t>
  </si>
  <si>
    <t>600863</t>
  </si>
  <si>
    <t>内蒙华电</t>
  </si>
  <si>
    <t>600864.SH</t>
  </si>
  <si>
    <t>600864</t>
  </si>
  <si>
    <t>哈投股份</t>
  </si>
  <si>
    <t>19940809</t>
  </si>
  <si>
    <t>600865.SH</t>
  </si>
  <si>
    <t>600865</t>
  </si>
  <si>
    <t>百大集团</t>
  </si>
  <si>
    <t>600866.SH</t>
  </si>
  <si>
    <t>600866</t>
  </si>
  <si>
    <t>星湖科技</t>
  </si>
  <si>
    <t>19940818</t>
  </si>
  <si>
    <t>600867.SH</t>
  </si>
  <si>
    <t>600867</t>
  </si>
  <si>
    <t>通化东宝</t>
  </si>
  <si>
    <t>19940824</t>
  </si>
  <si>
    <t>600868.SH</t>
  </si>
  <si>
    <t>600868</t>
  </si>
  <si>
    <t>梅雁吉祥</t>
  </si>
  <si>
    <t>600869.SH</t>
  </si>
  <si>
    <t>600869</t>
  </si>
  <si>
    <t>远东股份</t>
  </si>
  <si>
    <t>19950206</t>
  </si>
  <si>
    <t>600871.SH</t>
  </si>
  <si>
    <t>600871</t>
  </si>
  <si>
    <t>石化油服</t>
  </si>
  <si>
    <t>19950411</t>
  </si>
  <si>
    <t>600872.SH</t>
  </si>
  <si>
    <t>600872</t>
  </si>
  <si>
    <t>中炬高新</t>
  </si>
  <si>
    <t>19950124</t>
  </si>
  <si>
    <t>600873.SH</t>
  </si>
  <si>
    <t>600873</t>
  </si>
  <si>
    <t>梅花生物</t>
  </si>
  <si>
    <t>19950217</t>
  </si>
  <si>
    <t>600874.SH</t>
  </si>
  <si>
    <t>600874</t>
  </si>
  <si>
    <t>创业环保</t>
  </si>
  <si>
    <t>19950630</t>
  </si>
  <si>
    <t>600875.SH</t>
  </si>
  <si>
    <t>600875</t>
  </si>
  <si>
    <t>东方电气</t>
  </si>
  <si>
    <t>19951010</t>
  </si>
  <si>
    <t>600876.SH</t>
  </si>
  <si>
    <t>600876</t>
  </si>
  <si>
    <t>凯盛新能</t>
  </si>
  <si>
    <t>19951031</t>
  </si>
  <si>
    <t>600877.SH</t>
  </si>
  <si>
    <t>600877</t>
  </si>
  <si>
    <t>电科芯片</t>
  </si>
  <si>
    <t>19951013</t>
  </si>
  <si>
    <t>600879.SH</t>
  </si>
  <si>
    <t>600879</t>
  </si>
  <si>
    <t>航天电子</t>
  </si>
  <si>
    <t>19951115</t>
  </si>
  <si>
    <t>600880.SH</t>
  </si>
  <si>
    <t>600880</t>
  </si>
  <si>
    <t>博瑞传播</t>
  </si>
  <si>
    <t>600881.SH</t>
  </si>
  <si>
    <t>600881</t>
  </si>
  <si>
    <t>亚泰集团</t>
  </si>
  <si>
    <t>600882.SH</t>
  </si>
  <si>
    <t>600882</t>
  </si>
  <si>
    <t>妙可蓝多</t>
  </si>
  <si>
    <t>19951206</t>
  </si>
  <si>
    <t>600883.SH</t>
  </si>
  <si>
    <t>600883</t>
  </si>
  <si>
    <t>博闻科技</t>
  </si>
  <si>
    <t>19951208</t>
  </si>
  <si>
    <t>600884.SH</t>
  </si>
  <si>
    <t>600884</t>
  </si>
  <si>
    <t>杉杉股份</t>
  </si>
  <si>
    <t>19960130</t>
  </si>
  <si>
    <t>600885.SH</t>
  </si>
  <si>
    <t>600885</t>
  </si>
  <si>
    <t>宏发股份</t>
  </si>
  <si>
    <t>19960205</t>
  </si>
  <si>
    <t>600886.SH</t>
  </si>
  <si>
    <t>600886</t>
  </si>
  <si>
    <t>国投电力</t>
  </si>
  <si>
    <t>19960118</t>
  </si>
  <si>
    <t>600887.SH</t>
  </si>
  <si>
    <t>600887</t>
  </si>
  <si>
    <t>伊利股份</t>
  </si>
  <si>
    <t>600888.SH</t>
  </si>
  <si>
    <t>600888</t>
  </si>
  <si>
    <t>新疆众和</t>
  </si>
  <si>
    <t>19960215</t>
  </si>
  <si>
    <t>600889.SH</t>
  </si>
  <si>
    <t>600889</t>
  </si>
  <si>
    <t>南京化纤</t>
  </si>
  <si>
    <t>600892.SH</t>
  </si>
  <si>
    <t>600892</t>
  </si>
  <si>
    <t>大晟文化</t>
  </si>
  <si>
    <t>19960315</t>
  </si>
  <si>
    <t>600893.SH</t>
  </si>
  <si>
    <t>600893</t>
  </si>
  <si>
    <t>航发动力</t>
  </si>
  <si>
    <t>19960408</t>
  </si>
  <si>
    <t>600894.SH</t>
  </si>
  <si>
    <t>600894</t>
  </si>
  <si>
    <t>广日股份</t>
  </si>
  <si>
    <t>19960328</t>
  </si>
  <si>
    <t>600895.SH</t>
  </si>
  <si>
    <t>600895</t>
  </si>
  <si>
    <t>张江高科</t>
  </si>
  <si>
    <t>19960422</t>
  </si>
  <si>
    <t>600897.SH</t>
  </si>
  <si>
    <t>600897</t>
  </si>
  <si>
    <t>厦门空港</t>
  </si>
  <si>
    <t>600898.SH</t>
  </si>
  <si>
    <t>600898</t>
  </si>
  <si>
    <t>ST美讯</t>
  </si>
  <si>
    <t>19960418</t>
  </si>
  <si>
    <t>600900.SH</t>
  </si>
  <si>
    <t>600900</t>
  </si>
  <si>
    <t>长江电力</t>
  </si>
  <si>
    <t>20031118</t>
  </si>
  <si>
    <t>600903.SH</t>
  </si>
  <si>
    <t>600903</t>
  </si>
  <si>
    <t>贵州燃气</t>
  </si>
  <si>
    <t>20171107</t>
  </si>
  <si>
    <t>600908.SH</t>
  </si>
  <si>
    <t>600908</t>
  </si>
  <si>
    <t>无锡银行</t>
  </si>
  <si>
    <t>20160923</t>
  </si>
  <si>
    <t>600909.SH</t>
  </si>
  <si>
    <t>600909</t>
  </si>
  <si>
    <t>华安证券</t>
  </si>
  <si>
    <t>600917.SH</t>
  </si>
  <si>
    <t>600917</t>
  </si>
  <si>
    <t>重庆燃气</t>
  </si>
  <si>
    <t>20140930</t>
  </si>
  <si>
    <t>600919.SH</t>
  </si>
  <si>
    <t>600919</t>
  </si>
  <si>
    <t>江苏银行</t>
  </si>
  <si>
    <t>600926.SH</t>
  </si>
  <si>
    <t>600926</t>
  </si>
  <si>
    <t>杭州银行</t>
  </si>
  <si>
    <t>20161027</t>
  </si>
  <si>
    <t>600933.SH</t>
  </si>
  <si>
    <t>600933</t>
  </si>
  <si>
    <t>爱柯迪</t>
  </si>
  <si>
    <t>20171117</t>
  </si>
  <si>
    <t>600936.SH</t>
  </si>
  <si>
    <t>600936</t>
  </si>
  <si>
    <t>广西广电</t>
  </si>
  <si>
    <t>20160815</t>
  </si>
  <si>
    <t>600939.SH</t>
  </si>
  <si>
    <t>600939</t>
  </si>
  <si>
    <t>重庆建工</t>
  </si>
  <si>
    <t>20170221</t>
  </si>
  <si>
    <t>600958.SH</t>
  </si>
  <si>
    <t>600958</t>
  </si>
  <si>
    <t>东方证券</t>
  </si>
  <si>
    <t>20150323</t>
  </si>
  <si>
    <t>600959.SH</t>
  </si>
  <si>
    <t>600959</t>
  </si>
  <si>
    <t>江苏有线</t>
  </si>
  <si>
    <t>20150428</t>
  </si>
  <si>
    <t>600960.SH</t>
  </si>
  <si>
    <t>600960</t>
  </si>
  <si>
    <t>渤海汽车</t>
  </si>
  <si>
    <t>20040407</t>
  </si>
  <si>
    <t>600961.SH</t>
  </si>
  <si>
    <t>600961</t>
  </si>
  <si>
    <t>株冶集团</t>
  </si>
  <si>
    <t>20040830</t>
  </si>
  <si>
    <t>600962.SH</t>
  </si>
  <si>
    <t>600962</t>
  </si>
  <si>
    <t>国投中鲁</t>
  </si>
  <si>
    <t>20040622</t>
  </si>
  <si>
    <t>600963.SH</t>
  </si>
  <si>
    <t>600963</t>
  </si>
  <si>
    <t>岳阳林纸</t>
  </si>
  <si>
    <t>20040525</t>
  </si>
  <si>
    <t>600965.SH</t>
  </si>
  <si>
    <t>600965</t>
  </si>
  <si>
    <t>福成股份</t>
  </si>
  <si>
    <t>600966.SH</t>
  </si>
  <si>
    <t>600966</t>
  </si>
  <si>
    <t>博汇纸业</t>
  </si>
  <si>
    <t>20040608</t>
  </si>
  <si>
    <t>600967.SH</t>
  </si>
  <si>
    <t>600967</t>
  </si>
  <si>
    <t>内蒙一机</t>
  </si>
  <si>
    <t>20040518</t>
  </si>
  <si>
    <t>600969.SH</t>
  </si>
  <si>
    <t>600969</t>
  </si>
  <si>
    <t>郴电国际</t>
  </si>
  <si>
    <t>20040408</t>
  </si>
  <si>
    <t>600970.SH</t>
  </si>
  <si>
    <t>600970</t>
  </si>
  <si>
    <t>中材国际</t>
  </si>
  <si>
    <t>20050412</t>
  </si>
  <si>
    <t>600971.SH</t>
  </si>
  <si>
    <t>600971</t>
  </si>
  <si>
    <t>恒源煤电</t>
  </si>
  <si>
    <t>600973.SH</t>
  </si>
  <si>
    <t>600973</t>
  </si>
  <si>
    <t>宝胜股份</t>
  </si>
  <si>
    <t>20040802</t>
  </si>
  <si>
    <t>600975.SH</t>
  </si>
  <si>
    <t>600975</t>
  </si>
  <si>
    <t>新五丰</t>
  </si>
  <si>
    <t>20040609</t>
  </si>
  <si>
    <t>600976.SH</t>
  </si>
  <si>
    <t>600976</t>
  </si>
  <si>
    <t>健民集团</t>
  </si>
  <si>
    <t>20040419</t>
  </si>
  <si>
    <t>600977.SH</t>
  </si>
  <si>
    <t>600977</t>
  </si>
  <si>
    <t>中国电影</t>
  </si>
  <si>
    <t>600979.SH</t>
  </si>
  <si>
    <t>600979</t>
  </si>
  <si>
    <t>广安爱众</t>
  </si>
  <si>
    <t>20040906</t>
  </si>
  <si>
    <t>600980.SH</t>
  </si>
  <si>
    <t>600980</t>
  </si>
  <si>
    <t>北矿科技</t>
  </si>
  <si>
    <t>20040512</t>
  </si>
  <si>
    <t>600981.SH</t>
  </si>
  <si>
    <t>600981</t>
  </si>
  <si>
    <t>汇鸿集团</t>
  </si>
  <si>
    <t>20040630</t>
  </si>
  <si>
    <t>600982.SH</t>
  </si>
  <si>
    <t>600982</t>
  </si>
  <si>
    <t>宁波能源</t>
  </si>
  <si>
    <t>20040706</t>
  </si>
  <si>
    <t>600983.SH</t>
  </si>
  <si>
    <t>600983</t>
  </si>
  <si>
    <t>惠而浦</t>
  </si>
  <si>
    <t>600984.SH</t>
  </si>
  <si>
    <t>600984</t>
  </si>
  <si>
    <t>建设机械</t>
  </si>
  <si>
    <t>20040707</t>
  </si>
  <si>
    <t>600985.SH</t>
  </si>
  <si>
    <t>600985</t>
  </si>
  <si>
    <t>淮北矿业</t>
  </si>
  <si>
    <t>20040428</t>
  </si>
  <si>
    <t>600986.SH</t>
  </si>
  <si>
    <t>600986</t>
  </si>
  <si>
    <t>浙文互联</t>
  </si>
  <si>
    <t>20040426</t>
  </si>
  <si>
    <t>600987.SH</t>
  </si>
  <si>
    <t>600987</t>
  </si>
  <si>
    <t>航民股份</t>
  </si>
  <si>
    <t>600988.SH</t>
  </si>
  <si>
    <t>600988</t>
  </si>
  <si>
    <t>赤峰黄金</t>
  </si>
  <si>
    <t>20040414</t>
  </si>
  <si>
    <t>600990.SH</t>
  </si>
  <si>
    <t>600990</t>
  </si>
  <si>
    <t>四创电子</t>
  </si>
  <si>
    <t>20040510</t>
  </si>
  <si>
    <t>600992.SH</t>
  </si>
  <si>
    <t>600992</t>
  </si>
  <si>
    <t>贵绳股份</t>
  </si>
  <si>
    <t>20040514</t>
  </si>
  <si>
    <t>600993.SH</t>
  </si>
  <si>
    <t>600993</t>
  </si>
  <si>
    <t>马应龙</t>
  </si>
  <si>
    <t>20040517</t>
  </si>
  <si>
    <t>600995.SH</t>
  </si>
  <si>
    <t>600995</t>
  </si>
  <si>
    <t>南网储能</t>
  </si>
  <si>
    <t>20040615</t>
  </si>
  <si>
    <t>600996.SH</t>
  </si>
  <si>
    <t>600996</t>
  </si>
  <si>
    <t>贵广网络</t>
  </si>
  <si>
    <t>20161226</t>
  </si>
  <si>
    <t>600997.SH</t>
  </si>
  <si>
    <t>600997</t>
  </si>
  <si>
    <t>开滦股份</t>
  </si>
  <si>
    <t>20040602</t>
  </si>
  <si>
    <t>600998.SH</t>
  </si>
  <si>
    <t>600998</t>
  </si>
  <si>
    <t>九州通</t>
  </si>
  <si>
    <t>600999.SH</t>
  </si>
  <si>
    <t>600999</t>
  </si>
  <si>
    <t>招商证券</t>
  </si>
  <si>
    <t>20091117</t>
  </si>
  <si>
    <t>601000.SH</t>
  </si>
  <si>
    <t>601000</t>
  </si>
  <si>
    <t>唐山港</t>
  </si>
  <si>
    <t>20100705</t>
  </si>
  <si>
    <t>601001.SH</t>
  </si>
  <si>
    <t>601001</t>
  </si>
  <si>
    <t>晋控煤业</t>
  </si>
  <si>
    <t>20060623</t>
  </si>
  <si>
    <t>601002.SH</t>
  </si>
  <si>
    <t>601002</t>
  </si>
  <si>
    <t>晋亿实业</t>
  </si>
  <si>
    <t>601003.SH</t>
  </si>
  <si>
    <t>601003</t>
  </si>
  <si>
    <t>柳钢股份</t>
  </si>
  <si>
    <t>20070227</t>
  </si>
  <si>
    <t>601005.SH</t>
  </si>
  <si>
    <t>601005</t>
  </si>
  <si>
    <t>重庆钢铁</t>
  </si>
  <si>
    <t>20070228</t>
  </si>
  <si>
    <t>601006.SH</t>
  </si>
  <si>
    <t>601006</t>
  </si>
  <si>
    <t>大秦铁路</t>
  </si>
  <si>
    <t>20060801</t>
  </si>
  <si>
    <t>601007.SH</t>
  </si>
  <si>
    <t>601007</t>
  </si>
  <si>
    <t>金陵饭店</t>
  </si>
  <si>
    <t>20070406</t>
  </si>
  <si>
    <t>601008.SH</t>
  </si>
  <si>
    <t>601008</t>
  </si>
  <si>
    <t>连云港</t>
  </si>
  <si>
    <t>20070426</t>
  </si>
  <si>
    <t>601009.SH</t>
  </si>
  <si>
    <t>601009</t>
  </si>
  <si>
    <t>南京银行</t>
  </si>
  <si>
    <t>601010.SH</t>
  </si>
  <si>
    <t>601010</t>
  </si>
  <si>
    <t>文峰股份</t>
  </si>
  <si>
    <t>20110603</t>
  </si>
  <si>
    <t>601011.SH</t>
  </si>
  <si>
    <t>601011</t>
  </si>
  <si>
    <t>宝泰隆</t>
  </si>
  <si>
    <t>20110309</t>
  </si>
  <si>
    <t>601012.SH</t>
  </si>
  <si>
    <t>601012</t>
  </si>
  <si>
    <t>隆基绿能</t>
  </si>
  <si>
    <t>20120411</t>
  </si>
  <si>
    <t>601015.SH</t>
  </si>
  <si>
    <t>601015</t>
  </si>
  <si>
    <t>陕西黑猫</t>
  </si>
  <si>
    <t>20141105</t>
  </si>
  <si>
    <t>601016.SH</t>
  </si>
  <si>
    <t>601016</t>
  </si>
  <si>
    <t>节能风电</t>
  </si>
  <si>
    <t>20140929</t>
  </si>
  <si>
    <t>601018.SH</t>
  </si>
  <si>
    <t>601018</t>
  </si>
  <si>
    <t>宁波港</t>
  </si>
  <si>
    <t>601019.SH</t>
  </si>
  <si>
    <t>601019</t>
  </si>
  <si>
    <t>山东出版</t>
  </si>
  <si>
    <t>601020.SH</t>
  </si>
  <si>
    <t>601020</t>
  </si>
  <si>
    <t>华钰矿业</t>
  </si>
  <si>
    <t>20160316</t>
  </si>
  <si>
    <t>601021.SH</t>
  </si>
  <si>
    <t>601021</t>
  </si>
  <si>
    <t>春秋航空</t>
  </si>
  <si>
    <t>601028.SH</t>
  </si>
  <si>
    <t>601028</t>
  </si>
  <si>
    <t>玉龙股份</t>
  </si>
  <si>
    <t>20111107</t>
  </si>
  <si>
    <t>601038.SH</t>
  </si>
  <si>
    <t>601038</t>
  </si>
  <si>
    <t>一拖股份</t>
  </si>
  <si>
    <t>601058.SH</t>
  </si>
  <si>
    <t>601058</t>
  </si>
  <si>
    <t>赛轮轮胎</t>
  </si>
  <si>
    <t>601069.SH</t>
  </si>
  <si>
    <t>601069</t>
  </si>
  <si>
    <t>西部黄金</t>
  </si>
  <si>
    <t>601086.SH</t>
  </si>
  <si>
    <t>601086</t>
  </si>
  <si>
    <t>国芳集团</t>
  </si>
  <si>
    <t>601088.SH</t>
  </si>
  <si>
    <t>601088</t>
  </si>
  <si>
    <t>中国神华</t>
  </si>
  <si>
    <t>20071009</t>
  </si>
  <si>
    <t>601098.SH</t>
  </si>
  <si>
    <t>601098</t>
  </si>
  <si>
    <t>中南传媒</t>
  </si>
  <si>
    <t>20101028</t>
  </si>
  <si>
    <t>601099.SH</t>
  </si>
  <si>
    <t>601099</t>
  </si>
  <si>
    <t>太平洋</t>
  </si>
  <si>
    <t>20071228</t>
  </si>
  <si>
    <t>601100.SH</t>
  </si>
  <si>
    <t>601100</t>
  </si>
  <si>
    <t>恒立液压</t>
  </si>
  <si>
    <t>601101.SH</t>
  </si>
  <si>
    <t>601101</t>
  </si>
  <si>
    <t>昊华能源</t>
  </si>
  <si>
    <t>601106.SH</t>
  </si>
  <si>
    <t>601106</t>
  </si>
  <si>
    <t>中国一重</t>
  </si>
  <si>
    <t>601107.SH</t>
  </si>
  <si>
    <t>601107</t>
  </si>
  <si>
    <t>四川成渝</t>
  </si>
  <si>
    <t>20090727</t>
  </si>
  <si>
    <t>601108.SH</t>
  </si>
  <si>
    <t>601108</t>
  </si>
  <si>
    <t>财通证券</t>
  </si>
  <si>
    <t>20171024</t>
  </si>
  <si>
    <t>601111.SH</t>
  </si>
  <si>
    <t>601111</t>
  </si>
  <si>
    <t>中国国航</t>
  </si>
  <si>
    <t>20060818</t>
  </si>
  <si>
    <t>601113.SH</t>
  </si>
  <si>
    <t>601113</t>
  </si>
  <si>
    <t>华鼎股份</t>
  </si>
  <si>
    <t>20110509</t>
  </si>
  <si>
    <t>601116.SH</t>
  </si>
  <si>
    <t>601116</t>
  </si>
  <si>
    <t>三江购物</t>
  </si>
  <si>
    <t>601117.SH</t>
  </si>
  <si>
    <t>601117</t>
  </si>
  <si>
    <t>中国化学</t>
  </si>
  <si>
    <t>20100107</t>
  </si>
  <si>
    <t>601118.SH</t>
  </si>
  <si>
    <t>601118</t>
  </si>
  <si>
    <t>海南橡胶</t>
  </si>
  <si>
    <t>601126.SH</t>
  </si>
  <si>
    <t>601126</t>
  </si>
  <si>
    <t>四方股份</t>
  </si>
  <si>
    <t>601127.SH</t>
  </si>
  <si>
    <t>601127</t>
  </si>
  <si>
    <t>赛力斯</t>
  </si>
  <si>
    <t>20160615</t>
  </si>
  <si>
    <t>601128.SH</t>
  </si>
  <si>
    <t>601128</t>
  </si>
  <si>
    <t>常熟银行</t>
  </si>
  <si>
    <t>601137.SH</t>
  </si>
  <si>
    <t>601137</t>
  </si>
  <si>
    <t>博威合金</t>
  </si>
  <si>
    <t>20110127</t>
  </si>
  <si>
    <t>601139.SH</t>
  </si>
  <si>
    <t>601139</t>
  </si>
  <si>
    <t>深圳燃气</t>
  </si>
  <si>
    <t>601155.SH</t>
  </si>
  <si>
    <t>601155</t>
  </si>
  <si>
    <t>新城控股</t>
  </si>
  <si>
    <t>20151204</t>
  </si>
  <si>
    <t>601158.SH</t>
  </si>
  <si>
    <t>601158</t>
  </si>
  <si>
    <t>重庆水务</t>
  </si>
  <si>
    <t>20100329</t>
  </si>
  <si>
    <t>601163.SH</t>
  </si>
  <si>
    <t>601163</t>
  </si>
  <si>
    <t>三角轮胎</t>
  </si>
  <si>
    <t>20160909</t>
  </si>
  <si>
    <t>601166.SH</t>
  </si>
  <si>
    <t>601166</t>
  </si>
  <si>
    <t>兴业银行</t>
  </si>
  <si>
    <t>20070205</t>
  </si>
  <si>
    <t>601168.SH</t>
  </si>
  <si>
    <t>601168</t>
  </si>
  <si>
    <t>西部矿业</t>
  </si>
  <si>
    <t>601169.SH</t>
  </si>
  <si>
    <t>601169</t>
  </si>
  <si>
    <t>北京银行</t>
  </si>
  <si>
    <t>601177.SH</t>
  </si>
  <si>
    <t>601177</t>
  </si>
  <si>
    <t>杭齿前进</t>
  </si>
  <si>
    <t>20101011</t>
  </si>
  <si>
    <t>601179.SH</t>
  </si>
  <si>
    <t>601179</t>
  </si>
  <si>
    <t>中国西电</t>
  </si>
  <si>
    <t>601186.SH</t>
  </si>
  <si>
    <t>601186</t>
  </si>
  <si>
    <t>中国铁建</t>
  </si>
  <si>
    <t>20080310</t>
  </si>
  <si>
    <t>601188.SH</t>
  </si>
  <si>
    <t>601188</t>
  </si>
  <si>
    <t>龙江交通</t>
  </si>
  <si>
    <t>601198.SH</t>
  </si>
  <si>
    <t>601198</t>
  </si>
  <si>
    <t>东兴证券</t>
  </si>
  <si>
    <t>20150226</t>
  </si>
  <si>
    <t>601199.SH</t>
  </si>
  <si>
    <t>601199</t>
  </si>
  <si>
    <t>江南水务</t>
  </si>
  <si>
    <t>20110317</t>
  </si>
  <si>
    <t>601200.SH</t>
  </si>
  <si>
    <t>601200</t>
  </si>
  <si>
    <t>上海环境</t>
  </si>
  <si>
    <t>601208.SH</t>
  </si>
  <si>
    <t>601208</t>
  </si>
  <si>
    <t>东材科技</t>
  </si>
  <si>
    <t>601211.SH</t>
  </si>
  <si>
    <t>601211</t>
  </si>
  <si>
    <t>国泰君安</t>
  </si>
  <si>
    <t>601212.SH</t>
  </si>
  <si>
    <t>601212</t>
  </si>
  <si>
    <t>白银有色</t>
  </si>
  <si>
    <t>601216.SH</t>
  </si>
  <si>
    <t>601216</t>
  </si>
  <si>
    <t>君正集团</t>
  </si>
  <si>
    <t>601218.SH</t>
  </si>
  <si>
    <t>601218</t>
  </si>
  <si>
    <t>吉鑫科技</t>
  </si>
  <si>
    <t>601222.SH</t>
  </si>
  <si>
    <t>601222</t>
  </si>
  <si>
    <t>林洋能源</t>
  </si>
  <si>
    <t>20110808</t>
  </si>
  <si>
    <t>601225.SH</t>
  </si>
  <si>
    <t>601225</t>
  </si>
  <si>
    <t>陕西煤业</t>
  </si>
  <si>
    <t>601226.SH</t>
  </si>
  <si>
    <t>601226</t>
  </si>
  <si>
    <t>华电重工</t>
  </si>
  <si>
    <t>20141211</t>
  </si>
  <si>
    <t>601228.SH</t>
  </si>
  <si>
    <t>601228</t>
  </si>
  <si>
    <t>广州港</t>
  </si>
  <si>
    <t>20170329</t>
  </si>
  <si>
    <t>601229.SH</t>
  </si>
  <si>
    <t>601229</t>
  </si>
  <si>
    <t>上海银行</t>
  </si>
  <si>
    <t>601231.SH</t>
  </si>
  <si>
    <t>601231</t>
  </si>
  <si>
    <t>环旭电子</t>
  </si>
  <si>
    <t>20120220</t>
  </si>
  <si>
    <t>601233.SH</t>
  </si>
  <si>
    <t>601233</t>
  </si>
  <si>
    <t>桐昆股份</t>
  </si>
  <si>
    <t>601238.SH</t>
  </si>
  <si>
    <t>601238</t>
  </si>
  <si>
    <t>广汽集团</t>
  </si>
  <si>
    <t>601288.SH</t>
  </si>
  <si>
    <t>601288</t>
  </si>
  <si>
    <t>农业银行</t>
  </si>
  <si>
    <t>20100715</t>
  </si>
  <si>
    <t>601311.SH</t>
  </si>
  <si>
    <t>601311</t>
  </si>
  <si>
    <t>骆驼股份</t>
  </si>
  <si>
    <t>601318.SH</t>
  </si>
  <si>
    <t>601318</t>
  </si>
  <si>
    <t>中国平安</t>
  </si>
  <si>
    <t>20070301</t>
  </si>
  <si>
    <t>601326.SH</t>
  </si>
  <si>
    <t>601326</t>
  </si>
  <si>
    <t>秦港股份</t>
  </si>
  <si>
    <t>20170816</t>
  </si>
  <si>
    <t>601328.SH</t>
  </si>
  <si>
    <t>601328</t>
  </si>
  <si>
    <t>交通银行</t>
  </si>
  <si>
    <t>20070515</t>
  </si>
  <si>
    <t>601333.SH</t>
  </si>
  <si>
    <t>601333</t>
  </si>
  <si>
    <t>广深铁路</t>
  </si>
  <si>
    <t>601336.SH</t>
  </si>
  <si>
    <t>601336</t>
  </si>
  <si>
    <t>新华保险</t>
  </si>
  <si>
    <t>601339.SH</t>
  </si>
  <si>
    <t>601339</t>
  </si>
  <si>
    <t>百隆东方</t>
  </si>
  <si>
    <t>601360.SH</t>
  </si>
  <si>
    <t>601360</t>
  </si>
  <si>
    <t>三六零</t>
  </si>
  <si>
    <t>20120116</t>
  </si>
  <si>
    <t>601366.SH</t>
  </si>
  <si>
    <t>601366</t>
  </si>
  <si>
    <t>利群股份</t>
  </si>
  <si>
    <t>601368.SH</t>
  </si>
  <si>
    <t>601368</t>
  </si>
  <si>
    <t>绿城水务</t>
  </si>
  <si>
    <t>601369.SH</t>
  </si>
  <si>
    <t>601369</t>
  </si>
  <si>
    <t>陕鼓动力</t>
  </si>
  <si>
    <t>20100428</t>
  </si>
  <si>
    <t>601375.SH</t>
  </si>
  <si>
    <t>601375</t>
  </si>
  <si>
    <t>中原证券</t>
  </si>
  <si>
    <t>20170103</t>
  </si>
  <si>
    <t>601377.SH</t>
  </si>
  <si>
    <t>601377</t>
  </si>
  <si>
    <t>兴业证券</t>
  </si>
  <si>
    <t>601388.SH</t>
  </si>
  <si>
    <t>601388</t>
  </si>
  <si>
    <t>怡球资源</t>
  </si>
  <si>
    <t>20120423</t>
  </si>
  <si>
    <t>601390.SH</t>
  </si>
  <si>
    <t>601390</t>
  </si>
  <si>
    <t>中国中铁</t>
  </si>
  <si>
    <t>601398.SH</t>
  </si>
  <si>
    <t>601398</t>
  </si>
  <si>
    <t>工商银行</t>
  </si>
  <si>
    <t>20061027</t>
  </si>
  <si>
    <t>601500.SH</t>
  </si>
  <si>
    <t>601500</t>
  </si>
  <si>
    <t>通用股份</t>
  </si>
  <si>
    <t>20160919</t>
  </si>
  <si>
    <t>601515.SH</t>
  </si>
  <si>
    <t>601515</t>
  </si>
  <si>
    <t>东峰集团</t>
  </si>
  <si>
    <t>601518.SH</t>
  </si>
  <si>
    <t>601518</t>
  </si>
  <si>
    <t>吉林高速</t>
  </si>
  <si>
    <t>601519.SH</t>
  </si>
  <si>
    <t>601519</t>
  </si>
  <si>
    <t>大智慧</t>
  </si>
  <si>
    <t>601555.SH</t>
  </si>
  <si>
    <t>601555</t>
  </si>
  <si>
    <t>东吴证券</t>
  </si>
  <si>
    <t>20111212</t>
  </si>
  <si>
    <t>601566.SH</t>
  </si>
  <si>
    <t>601566</t>
  </si>
  <si>
    <t>九牧王</t>
  </si>
  <si>
    <t>20110530</t>
  </si>
  <si>
    <t>601567.SH</t>
  </si>
  <si>
    <t>601567</t>
  </si>
  <si>
    <t>三星医疗</t>
  </si>
  <si>
    <t>601579.SH</t>
  </si>
  <si>
    <t>601579</t>
  </si>
  <si>
    <t>会稽山</t>
  </si>
  <si>
    <t>20140825</t>
  </si>
  <si>
    <t>601588.SH</t>
  </si>
  <si>
    <t>601588</t>
  </si>
  <si>
    <t>北辰实业</t>
  </si>
  <si>
    <t>20061016</t>
  </si>
  <si>
    <t>601595.SH</t>
  </si>
  <si>
    <t>601595</t>
  </si>
  <si>
    <t>上海电影</t>
  </si>
  <si>
    <t>20160817</t>
  </si>
  <si>
    <t>601599.SH</t>
  </si>
  <si>
    <t>601599</t>
  </si>
  <si>
    <t>浙文影业</t>
  </si>
  <si>
    <t>601600.SH</t>
  </si>
  <si>
    <t>601600</t>
  </si>
  <si>
    <t>中国铝业</t>
  </si>
  <si>
    <t>601601.SH</t>
  </si>
  <si>
    <t>601601</t>
  </si>
  <si>
    <t>中国太保</t>
  </si>
  <si>
    <t>20071225</t>
  </si>
  <si>
    <t>601607.SH</t>
  </si>
  <si>
    <t>601607</t>
  </si>
  <si>
    <t>上海医药</t>
  </si>
  <si>
    <t>601608.SH</t>
  </si>
  <si>
    <t>601608</t>
  </si>
  <si>
    <t>中信重工</t>
  </si>
  <si>
    <t>20120706</t>
  </si>
  <si>
    <t>601611.SH</t>
  </si>
  <si>
    <t>601611</t>
  </si>
  <si>
    <t>中国核建</t>
  </si>
  <si>
    <t>20160606</t>
  </si>
  <si>
    <t>601616.SH</t>
  </si>
  <si>
    <t>601616</t>
  </si>
  <si>
    <t>广电电气</t>
  </si>
  <si>
    <t>601618.SH</t>
  </si>
  <si>
    <t>601618</t>
  </si>
  <si>
    <t>中国中冶</t>
  </si>
  <si>
    <t>20090921</t>
  </si>
  <si>
    <t>601619.SH</t>
  </si>
  <si>
    <t>601619</t>
  </si>
  <si>
    <t>嘉泽新能</t>
  </si>
  <si>
    <t>20170720</t>
  </si>
  <si>
    <t>601628.SH</t>
  </si>
  <si>
    <t>601628</t>
  </si>
  <si>
    <t>中国人寿</t>
  </si>
  <si>
    <t>20070109</t>
  </si>
  <si>
    <t>601633.SH</t>
  </si>
  <si>
    <t>601633</t>
  </si>
  <si>
    <t>长城汽车</t>
  </si>
  <si>
    <t>20110928</t>
  </si>
  <si>
    <t>601636.SH</t>
  </si>
  <si>
    <t>601636</t>
  </si>
  <si>
    <t>旗滨集团</t>
  </si>
  <si>
    <t>20110812</t>
  </si>
  <si>
    <t>601666.SH</t>
  </si>
  <si>
    <t>601666</t>
  </si>
  <si>
    <t>平煤股份</t>
  </si>
  <si>
    <t>20061123</t>
  </si>
  <si>
    <t>601668.SH</t>
  </si>
  <si>
    <t>601668</t>
  </si>
  <si>
    <t>中国建筑</t>
  </si>
  <si>
    <t>20090729</t>
  </si>
  <si>
    <t>601669.SH</t>
  </si>
  <si>
    <t>601669</t>
  </si>
  <si>
    <t>中国电建</t>
  </si>
  <si>
    <t>601677.SH</t>
  </si>
  <si>
    <t>601677</t>
  </si>
  <si>
    <t>明泰铝业</t>
  </si>
  <si>
    <t>20110919</t>
  </si>
  <si>
    <t>601678.SH</t>
  </si>
  <si>
    <t>601678</t>
  </si>
  <si>
    <t>滨化股份</t>
  </si>
  <si>
    <t>20100223</t>
  </si>
  <si>
    <t>601688.SH</t>
  </si>
  <si>
    <t>601688</t>
  </si>
  <si>
    <t>华泰证券</t>
  </si>
  <si>
    <t>601689.SH</t>
  </si>
  <si>
    <t>601689</t>
  </si>
  <si>
    <t>拓普集团</t>
  </si>
  <si>
    <t>601699.SH</t>
  </si>
  <si>
    <t>601699</t>
  </si>
  <si>
    <t>潞安环能</t>
  </si>
  <si>
    <t>20060922</t>
  </si>
  <si>
    <t>601700.SH</t>
  </si>
  <si>
    <t>601700</t>
  </si>
  <si>
    <t>风范股份</t>
  </si>
  <si>
    <t>601717.SH</t>
  </si>
  <si>
    <t>601717</t>
  </si>
  <si>
    <t>郑煤机</t>
  </si>
  <si>
    <t>601718.SH</t>
  </si>
  <si>
    <t>601718</t>
  </si>
  <si>
    <t>际华集团</t>
  </si>
  <si>
    <t>20100816</t>
  </si>
  <si>
    <t>601727.SH</t>
  </si>
  <si>
    <t>601727</t>
  </si>
  <si>
    <t>上海电气</t>
  </si>
  <si>
    <t>20081205</t>
  </si>
  <si>
    <t>601766.SH</t>
  </si>
  <si>
    <t>601766</t>
  </si>
  <si>
    <t>中国中车</t>
  </si>
  <si>
    <t>20080818</t>
  </si>
  <si>
    <t>601777.SH</t>
  </si>
  <si>
    <t>601777</t>
  </si>
  <si>
    <t>力帆科技</t>
  </si>
  <si>
    <t>601788.SH</t>
  </si>
  <si>
    <t>601788</t>
  </si>
  <si>
    <t>光大证券</t>
  </si>
  <si>
    <t>20090818</t>
  </si>
  <si>
    <t>601789.SH</t>
  </si>
  <si>
    <t>601789</t>
  </si>
  <si>
    <t>宁波建工</t>
  </si>
  <si>
    <t>20110816</t>
  </si>
  <si>
    <t>601798.SH</t>
  </si>
  <si>
    <t>601798</t>
  </si>
  <si>
    <t>蓝科高新</t>
  </si>
  <si>
    <t>601799.SH</t>
  </si>
  <si>
    <t>601799</t>
  </si>
  <si>
    <t>星宇股份</t>
  </si>
  <si>
    <t>601800.SH</t>
  </si>
  <si>
    <t>601800</t>
  </si>
  <si>
    <t>中国交建</t>
  </si>
  <si>
    <t>601801.SH</t>
  </si>
  <si>
    <t>601801</t>
  </si>
  <si>
    <t>皖新传媒</t>
  </si>
  <si>
    <t>20100118</t>
  </si>
  <si>
    <t>601808.SH</t>
  </si>
  <si>
    <t>601808</t>
  </si>
  <si>
    <t>中海油服</t>
  </si>
  <si>
    <t>20070928</t>
  </si>
  <si>
    <t>601811.SH</t>
  </si>
  <si>
    <t>601811</t>
  </si>
  <si>
    <t>新华文轩</t>
  </si>
  <si>
    <t>601818.SH</t>
  </si>
  <si>
    <t>601818</t>
  </si>
  <si>
    <t>光大银行</t>
  </si>
  <si>
    <t>601857.SH</t>
  </si>
  <si>
    <t>601857</t>
  </si>
  <si>
    <t>中国石油</t>
  </si>
  <si>
    <t>20071105</t>
  </si>
  <si>
    <t>601858.SH</t>
  </si>
  <si>
    <t>601858</t>
  </si>
  <si>
    <t>中国科传</t>
  </si>
  <si>
    <t>20170118</t>
  </si>
  <si>
    <t>601866.SH</t>
  </si>
  <si>
    <t>601866</t>
  </si>
  <si>
    <t>中远海发</t>
  </si>
  <si>
    <t>601872.SH</t>
  </si>
  <si>
    <t>601872</t>
  </si>
  <si>
    <t>招商轮船</t>
  </si>
  <si>
    <t>20061201</t>
  </si>
  <si>
    <t>601877.SH</t>
  </si>
  <si>
    <t>601877</t>
  </si>
  <si>
    <t>正泰电器</t>
  </si>
  <si>
    <t>20100121</t>
  </si>
  <si>
    <t>601878.SH</t>
  </si>
  <si>
    <t>601878</t>
  </si>
  <si>
    <t>浙商证券</t>
  </si>
  <si>
    <t>20170626</t>
  </si>
  <si>
    <t>601880.SH</t>
  </si>
  <si>
    <t>601880</t>
  </si>
  <si>
    <t>辽港股份</t>
  </si>
  <si>
    <t>20101206</t>
  </si>
  <si>
    <t>601881.SH</t>
  </si>
  <si>
    <t>601881</t>
  </si>
  <si>
    <t>中国银河</t>
  </si>
  <si>
    <t>601882.SH</t>
  </si>
  <si>
    <t>601882</t>
  </si>
  <si>
    <t>海天精工</t>
  </si>
  <si>
    <t>601886.SH</t>
  </si>
  <si>
    <t>601886</t>
  </si>
  <si>
    <t>江河集团</t>
  </si>
  <si>
    <t>601888.SH</t>
  </si>
  <si>
    <t>601888</t>
  </si>
  <si>
    <t>中国中免</t>
  </si>
  <si>
    <t>20091015</t>
  </si>
  <si>
    <t>601890.SH</t>
  </si>
  <si>
    <t>601890</t>
  </si>
  <si>
    <t>亚星锚链</t>
  </si>
  <si>
    <t>20101228</t>
  </si>
  <si>
    <t>601898.SH</t>
  </si>
  <si>
    <t>601898</t>
  </si>
  <si>
    <t>中煤能源</t>
  </si>
  <si>
    <t>601899.SH</t>
  </si>
  <si>
    <t>601899</t>
  </si>
  <si>
    <t>紫金矿业</t>
  </si>
  <si>
    <t>601900.SH</t>
  </si>
  <si>
    <t>601900</t>
  </si>
  <si>
    <t>南方传媒</t>
  </si>
  <si>
    <t>20160215</t>
  </si>
  <si>
    <t>601901.SH</t>
  </si>
  <si>
    <t>601901</t>
  </si>
  <si>
    <t>方正证券</t>
  </si>
  <si>
    <t>601908.SH</t>
  </si>
  <si>
    <t>601908</t>
  </si>
  <si>
    <t>京运通</t>
  </si>
  <si>
    <t>20110908</t>
  </si>
  <si>
    <t>601918.SH</t>
  </si>
  <si>
    <t>601918</t>
  </si>
  <si>
    <t>新集能源</t>
  </si>
  <si>
    <t>20071219</t>
  </si>
  <si>
    <t>601919.SH</t>
  </si>
  <si>
    <t>601919</t>
  </si>
  <si>
    <t>中远海控</t>
  </si>
  <si>
    <t>20070626</t>
  </si>
  <si>
    <t>601928.SH</t>
  </si>
  <si>
    <t>601928</t>
  </si>
  <si>
    <t>凤凰传媒</t>
  </si>
  <si>
    <t>20111130</t>
  </si>
  <si>
    <t>601929.SH</t>
  </si>
  <si>
    <t>601929</t>
  </si>
  <si>
    <t>吉视传媒</t>
  </si>
  <si>
    <t>20120223</t>
  </si>
  <si>
    <t>601933.SH</t>
  </si>
  <si>
    <t>601933</t>
  </si>
  <si>
    <t>永辉超市</t>
  </si>
  <si>
    <t>601939.SH</t>
  </si>
  <si>
    <t>601939</t>
  </si>
  <si>
    <t>建设银行</t>
  </si>
  <si>
    <t>601949.SH</t>
  </si>
  <si>
    <t>601949</t>
  </si>
  <si>
    <t>中国出版</t>
  </si>
  <si>
    <t>601952.SH</t>
  </si>
  <si>
    <t>601952</t>
  </si>
  <si>
    <t>苏垦农发</t>
  </si>
  <si>
    <t>601958.SH</t>
  </si>
  <si>
    <t>601958</t>
  </si>
  <si>
    <t>金钼股份</t>
  </si>
  <si>
    <t>20080417</t>
  </si>
  <si>
    <t>601965.SH</t>
  </si>
  <si>
    <t>601965</t>
  </si>
  <si>
    <t>中国汽研</t>
  </si>
  <si>
    <t>20120611</t>
  </si>
  <si>
    <t>601966.SH</t>
  </si>
  <si>
    <t>601966</t>
  </si>
  <si>
    <t>玲珑轮胎</t>
  </si>
  <si>
    <t>20160706</t>
  </si>
  <si>
    <t>601968.SH</t>
  </si>
  <si>
    <t>601968</t>
  </si>
  <si>
    <t>宝钢包装</t>
  </si>
  <si>
    <t>601969.SH</t>
  </si>
  <si>
    <t>601969</t>
  </si>
  <si>
    <t>海南矿业</t>
  </si>
  <si>
    <t>20141209</t>
  </si>
  <si>
    <t>601985.SH</t>
  </si>
  <si>
    <t>601985</t>
  </si>
  <si>
    <t>中国核电</t>
  </si>
  <si>
    <t>601988.SH</t>
  </si>
  <si>
    <t>601988</t>
  </si>
  <si>
    <t>中国银行</t>
  </si>
  <si>
    <t>20060705</t>
  </si>
  <si>
    <t>601989.SH</t>
  </si>
  <si>
    <t>601989</t>
  </si>
  <si>
    <t>中国重工</t>
  </si>
  <si>
    <t>601991.SH</t>
  </si>
  <si>
    <t>601991</t>
  </si>
  <si>
    <t>大唐发电</t>
  </si>
  <si>
    <t>20061220</t>
  </si>
  <si>
    <t>601992.SH</t>
  </si>
  <si>
    <t>601992</t>
  </si>
  <si>
    <t>金隅集团</t>
  </si>
  <si>
    <t>20110301</t>
  </si>
  <si>
    <t>601996.SH</t>
  </si>
  <si>
    <t>601996</t>
  </si>
  <si>
    <t>丰林集团</t>
  </si>
  <si>
    <t>601997.SH</t>
  </si>
  <si>
    <t>601997</t>
  </si>
  <si>
    <t>贵阳银行</t>
  </si>
  <si>
    <t>20160816</t>
  </si>
  <si>
    <t>601998.SH</t>
  </si>
  <si>
    <t>601998</t>
  </si>
  <si>
    <t>中信银行</t>
  </si>
  <si>
    <t>601999.SH</t>
  </si>
  <si>
    <t>601999</t>
  </si>
  <si>
    <t>出版传媒</t>
  </si>
  <si>
    <t>603000.SH</t>
  </si>
  <si>
    <t>603000</t>
  </si>
  <si>
    <t>人民网</t>
  </si>
  <si>
    <t>20120427</t>
  </si>
  <si>
    <t>603001.SH</t>
  </si>
  <si>
    <t>603001</t>
  </si>
  <si>
    <t>ST奥康</t>
  </si>
  <si>
    <t>603002.SH</t>
  </si>
  <si>
    <t>603002</t>
  </si>
  <si>
    <t>宏昌电子</t>
  </si>
  <si>
    <t>20120518</t>
  </si>
  <si>
    <t>603003.SH</t>
  </si>
  <si>
    <t>603003</t>
  </si>
  <si>
    <t>龙宇股份</t>
  </si>
  <si>
    <t>603005.SH</t>
  </si>
  <si>
    <t>603005</t>
  </si>
  <si>
    <t>晶方科技</t>
  </si>
  <si>
    <t>20140210</t>
  </si>
  <si>
    <t>603006.SH</t>
  </si>
  <si>
    <t>603006</t>
  </si>
  <si>
    <t>联明股份</t>
  </si>
  <si>
    <t>20140630</t>
  </si>
  <si>
    <t>603007.SH</t>
  </si>
  <si>
    <t>603007</t>
  </si>
  <si>
    <t>ST花王</t>
  </si>
  <si>
    <t>603008.SH</t>
  </si>
  <si>
    <t>603008</t>
  </si>
  <si>
    <t>喜临门</t>
  </si>
  <si>
    <t>603009.SH</t>
  </si>
  <si>
    <t>603009</t>
  </si>
  <si>
    <t>北特科技</t>
  </si>
  <si>
    <t>20140718</t>
  </si>
  <si>
    <t>603010.SH</t>
  </si>
  <si>
    <t>603010</t>
  </si>
  <si>
    <t>万盛股份</t>
  </si>
  <si>
    <t>603011.SH</t>
  </si>
  <si>
    <t>603011</t>
  </si>
  <si>
    <t>合锻智能</t>
  </si>
  <si>
    <t>20141107</t>
  </si>
  <si>
    <t>603012.SH</t>
  </si>
  <si>
    <t>603012</t>
  </si>
  <si>
    <t>创力集团</t>
  </si>
  <si>
    <t>603015.SH</t>
  </si>
  <si>
    <t>603015</t>
  </si>
  <si>
    <t>弘讯科技</t>
  </si>
  <si>
    <t>20150303</t>
  </si>
  <si>
    <t>603016.SH</t>
  </si>
  <si>
    <t>603016</t>
  </si>
  <si>
    <t>新宏泰</t>
  </si>
  <si>
    <t>20160701</t>
  </si>
  <si>
    <t>603017.SH</t>
  </si>
  <si>
    <t>603017</t>
  </si>
  <si>
    <t>中衡设计</t>
  </si>
  <si>
    <t>603018.SH</t>
  </si>
  <si>
    <t>603018</t>
  </si>
  <si>
    <t>华设集团</t>
  </si>
  <si>
    <t>20141013</t>
  </si>
  <si>
    <t>603019.SH</t>
  </si>
  <si>
    <t>603019</t>
  </si>
  <si>
    <t>中科曙光</t>
  </si>
  <si>
    <t>20141106</t>
  </si>
  <si>
    <t>603020.SH</t>
  </si>
  <si>
    <t>603020</t>
  </si>
  <si>
    <t>爱普股份</t>
  </si>
  <si>
    <t>20150325</t>
  </si>
  <si>
    <t>603021.SH</t>
  </si>
  <si>
    <t>603021</t>
  </si>
  <si>
    <t>山东华鹏</t>
  </si>
  <si>
    <t>603022.SH</t>
  </si>
  <si>
    <t>603022</t>
  </si>
  <si>
    <t>新通联</t>
  </si>
  <si>
    <t>603023.SH</t>
  </si>
  <si>
    <t>603023</t>
  </si>
  <si>
    <t>威帝股份</t>
  </si>
  <si>
    <t>603025.SH</t>
  </si>
  <si>
    <t>603025</t>
  </si>
  <si>
    <t>大豪科技</t>
  </si>
  <si>
    <t>603026.SH</t>
  </si>
  <si>
    <t>603026</t>
  </si>
  <si>
    <t>胜华新材</t>
  </si>
  <si>
    <t>20150529</t>
  </si>
  <si>
    <t>603027.SH</t>
  </si>
  <si>
    <t>603027</t>
  </si>
  <si>
    <t>千禾味业</t>
  </si>
  <si>
    <t>20160307</t>
  </si>
  <si>
    <t>603028.SH</t>
  </si>
  <si>
    <t>603028</t>
  </si>
  <si>
    <t>赛福天</t>
  </si>
  <si>
    <t>603029.SH</t>
  </si>
  <si>
    <t>603029</t>
  </si>
  <si>
    <t>天鹅股份</t>
  </si>
  <si>
    <t>20160427</t>
  </si>
  <si>
    <t>603030.SH</t>
  </si>
  <si>
    <t>603030</t>
  </si>
  <si>
    <t>*ST全筑</t>
  </si>
  <si>
    <t>603031.SH</t>
  </si>
  <si>
    <t>603031</t>
  </si>
  <si>
    <t>安孚科技</t>
  </si>
  <si>
    <t>20160822</t>
  </si>
  <si>
    <t>603032.SH</t>
  </si>
  <si>
    <t>603032</t>
  </si>
  <si>
    <t>德新科技</t>
  </si>
  <si>
    <t>603033.SH</t>
  </si>
  <si>
    <t>603033</t>
  </si>
  <si>
    <t>三维股份</t>
  </si>
  <si>
    <t>20161207</t>
  </si>
  <si>
    <t>603035.SH</t>
  </si>
  <si>
    <t>603035</t>
  </si>
  <si>
    <t>常熟汽饰</t>
  </si>
  <si>
    <t>603036.SH</t>
  </si>
  <si>
    <t>603036</t>
  </si>
  <si>
    <t>如通股份</t>
  </si>
  <si>
    <t>603037.SH</t>
  </si>
  <si>
    <t>603037</t>
  </si>
  <si>
    <t>凯众股份</t>
  </si>
  <si>
    <t>603038.SH</t>
  </si>
  <si>
    <t>603038</t>
  </si>
  <si>
    <t>华立股份</t>
  </si>
  <si>
    <t>20170116</t>
  </si>
  <si>
    <t>603039.SH</t>
  </si>
  <si>
    <t>603039</t>
  </si>
  <si>
    <t>泛微网络</t>
  </si>
  <si>
    <t>603040.SH</t>
  </si>
  <si>
    <t>603040</t>
  </si>
  <si>
    <t>新坐标</t>
  </si>
  <si>
    <t>603041.SH</t>
  </si>
  <si>
    <t>603041</t>
  </si>
  <si>
    <t>美思德</t>
  </si>
  <si>
    <t>20170330</t>
  </si>
  <si>
    <t>603042.SH</t>
  </si>
  <si>
    <t>603042</t>
  </si>
  <si>
    <t>华脉科技</t>
  </si>
  <si>
    <t>603043.SH</t>
  </si>
  <si>
    <t>603043</t>
  </si>
  <si>
    <t>广州酒家</t>
  </si>
  <si>
    <t>603050.SH</t>
  </si>
  <si>
    <t>603050</t>
  </si>
  <si>
    <t>科林电气</t>
  </si>
  <si>
    <t>20170414</t>
  </si>
  <si>
    <t>603055.SH</t>
  </si>
  <si>
    <t>603055</t>
  </si>
  <si>
    <t>台华新材</t>
  </si>
  <si>
    <t>20170921</t>
  </si>
  <si>
    <t>603058.SH</t>
  </si>
  <si>
    <t>603058</t>
  </si>
  <si>
    <t>永吉股份</t>
  </si>
  <si>
    <t>603060.SH</t>
  </si>
  <si>
    <t>603060</t>
  </si>
  <si>
    <t>国检集团</t>
  </si>
  <si>
    <t>603063.SH</t>
  </si>
  <si>
    <t>603063</t>
  </si>
  <si>
    <t>禾望电气</t>
  </si>
  <si>
    <t>603066.SH</t>
  </si>
  <si>
    <t>603066</t>
  </si>
  <si>
    <t>音飞储存</t>
  </si>
  <si>
    <t>603067.SH</t>
  </si>
  <si>
    <t>603067</t>
  </si>
  <si>
    <t>振华股份</t>
  </si>
  <si>
    <t>603069.SH</t>
  </si>
  <si>
    <t>603069</t>
  </si>
  <si>
    <t>海汽集团</t>
  </si>
  <si>
    <t>603076.SH</t>
  </si>
  <si>
    <t>603076</t>
  </si>
  <si>
    <t>乐惠国际</t>
  </si>
  <si>
    <t>20171113</t>
  </si>
  <si>
    <t>603077.SH</t>
  </si>
  <si>
    <t>603077</t>
  </si>
  <si>
    <t>和邦生物</t>
  </si>
  <si>
    <t>603078.SH</t>
  </si>
  <si>
    <t>603078</t>
  </si>
  <si>
    <t>江化微</t>
  </si>
  <si>
    <t>20170410</t>
  </si>
  <si>
    <t>603079.SH</t>
  </si>
  <si>
    <t>603079</t>
  </si>
  <si>
    <t>圣达生物</t>
  </si>
  <si>
    <t>20170823</t>
  </si>
  <si>
    <t>603081.SH</t>
  </si>
  <si>
    <t>603081</t>
  </si>
  <si>
    <t>大丰实业</t>
  </si>
  <si>
    <t>20170420</t>
  </si>
  <si>
    <t>603083.SH</t>
  </si>
  <si>
    <t>603083</t>
  </si>
  <si>
    <t>剑桥科技</t>
  </si>
  <si>
    <t>603085.SH</t>
  </si>
  <si>
    <t>603085</t>
  </si>
  <si>
    <t>天成自控</t>
  </si>
  <si>
    <t>603086.SH</t>
  </si>
  <si>
    <t>603086</t>
  </si>
  <si>
    <t>先达股份</t>
  </si>
  <si>
    <t>603088.SH</t>
  </si>
  <si>
    <t>603088</t>
  </si>
  <si>
    <t>宁波精达</t>
  </si>
  <si>
    <t>20141111</t>
  </si>
  <si>
    <t>603089.SH</t>
  </si>
  <si>
    <t>603089</t>
  </si>
  <si>
    <t>正裕工业</t>
  </si>
  <si>
    <t>603090.SH</t>
  </si>
  <si>
    <t>603090</t>
  </si>
  <si>
    <t>宏盛股份</t>
  </si>
  <si>
    <t>20160831</t>
  </si>
  <si>
    <t>603096.SH</t>
  </si>
  <si>
    <t>603096</t>
  </si>
  <si>
    <t>新经典</t>
  </si>
  <si>
    <t>603098.SH</t>
  </si>
  <si>
    <t>603098</t>
  </si>
  <si>
    <t>森特股份</t>
  </si>
  <si>
    <t>603099.SH</t>
  </si>
  <si>
    <t>603099</t>
  </si>
  <si>
    <t>长白山</t>
  </si>
  <si>
    <t>20140822</t>
  </si>
  <si>
    <t>603100.SH</t>
  </si>
  <si>
    <t>603100</t>
  </si>
  <si>
    <t>川仪股份</t>
  </si>
  <si>
    <t>20140805</t>
  </si>
  <si>
    <t>603101.SH</t>
  </si>
  <si>
    <t>603101</t>
  </si>
  <si>
    <t>汇嘉时代</t>
  </si>
  <si>
    <t>603103.SH</t>
  </si>
  <si>
    <t>603103</t>
  </si>
  <si>
    <t>横店影视</t>
  </si>
  <si>
    <t>20171012</t>
  </si>
  <si>
    <t>603106.SH</t>
  </si>
  <si>
    <t>603106</t>
  </si>
  <si>
    <t>恒银科技</t>
  </si>
  <si>
    <t>20170920</t>
  </si>
  <si>
    <t>603108.SH</t>
  </si>
  <si>
    <t>603108</t>
  </si>
  <si>
    <t>润达医疗</t>
  </si>
  <si>
    <t>603110.SH</t>
  </si>
  <si>
    <t>603110</t>
  </si>
  <si>
    <t>东方材料</t>
  </si>
  <si>
    <t>603111.SH</t>
  </si>
  <si>
    <t>603111</t>
  </si>
  <si>
    <t>康尼机电</t>
  </si>
  <si>
    <t>603113.SH</t>
  </si>
  <si>
    <t>603113</t>
  </si>
  <si>
    <t>金能科技</t>
  </si>
  <si>
    <t>603116.SH</t>
  </si>
  <si>
    <t>603116</t>
  </si>
  <si>
    <t>红蜻蜓</t>
  </si>
  <si>
    <t>603117.SH</t>
  </si>
  <si>
    <t>603117</t>
  </si>
  <si>
    <t>ST万林</t>
  </si>
  <si>
    <t>603118.SH</t>
  </si>
  <si>
    <t>603118</t>
  </si>
  <si>
    <t>共进股份</t>
  </si>
  <si>
    <t>20150225</t>
  </si>
  <si>
    <t>603123.SH</t>
  </si>
  <si>
    <t>603123</t>
  </si>
  <si>
    <t>翠微股份</t>
  </si>
  <si>
    <t>603126.SH</t>
  </si>
  <si>
    <t>603126</t>
  </si>
  <si>
    <t>中材节能</t>
  </si>
  <si>
    <t>603127.SH</t>
  </si>
  <si>
    <t>603127</t>
  </si>
  <si>
    <t>昭衍新药</t>
  </si>
  <si>
    <t>603128.SH</t>
  </si>
  <si>
    <t>603128</t>
  </si>
  <si>
    <t>华贸物流</t>
  </si>
  <si>
    <t>20120529</t>
  </si>
  <si>
    <t>603129.SH</t>
  </si>
  <si>
    <t>603129</t>
  </si>
  <si>
    <t>春风动力</t>
  </si>
  <si>
    <t>20170818</t>
  </si>
  <si>
    <t>603131.SH</t>
  </si>
  <si>
    <t>603131</t>
  </si>
  <si>
    <t>上海沪工</t>
  </si>
  <si>
    <t>20160607</t>
  </si>
  <si>
    <t>603133.SH</t>
  </si>
  <si>
    <t>603133</t>
  </si>
  <si>
    <t>*ST碳元</t>
  </si>
  <si>
    <t>603136.SH</t>
  </si>
  <si>
    <t>603136</t>
  </si>
  <si>
    <t>天目湖</t>
  </si>
  <si>
    <t>20170927</t>
  </si>
  <si>
    <t>603138.SH</t>
  </si>
  <si>
    <t>603138</t>
  </si>
  <si>
    <t>海量数据</t>
  </si>
  <si>
    <t>603139.SH</t>
  </si>
  <si>
    <t>603139</t>
  </si>
  <si>
    <t>康惠制药</t>
  </si>
  <si>
    <t>603158.SH</t>
  </si>
  <si>
    <t>603158</t>
  </si>
  <si>
    <t>腾龙股份</t>
  </si>
  <si>
    <t>603159.SH</t>
  </si>
  <si>
    <t>603159</t>
  </si>
  <si>
    <t>上海亚虹</t>
  </si>
  <si>
    <t>603160.SH</t>
  </si>
  <si>
    <t>603160</t>
  </si>
  <si>
    <t>汇顶科技</t>
  </si>
  <si>
    <t>20161017</t>
  </si>
  <si>
    <t>603165.SH</t>
  </si>
  <si>
    <t>603165</t>
  </si>
  <si>
    <t>荣晟环保</t>
  </si>
  <si>
    <t>603166.SH</t>
  </si>
  <si>
    <t>603166</t>
  </si>
  <si>
    <t>福达股份</t>
  </si>
  <si>
    <t>20141127</t>
  </si>
  <si>
    <t>603167.SH</t>
  </si>
  <si>
    <t>603167</t>
  </si>
  <si>
    <t>渤海轮渡</t>
  </si>
  <si>
    <t>20120906</t>
  </si>
  <si>
    <t>603168.SH</t>
  </si>
  <si>
    <t>603168</t>
  </si>
  <si>
    <t>莎普爱思</t>
  </si>
  <si>
    <t>603169.SH</t>
  </si>
  <si>
    <t>603169</t>
  </si>
  <si>
    <t>兰石重装</t>
  </si>
  <si>
    <t>603177.SH</t>
  </si>
  <si>
    <t>603177</t>
  </si>
  <si>
    <t>德创环保</t>
  </si>
  <si>
    <t>603178.SH</t>
  </si>
  <si>
    <t>603178</t>
  </si>
  <si>
    <t>圣龙股份</t>
  </si>
  <si>
    <t>603179.SH</t>
  </si>
  <si>
    <t>603179</t>
  </si>
  <si>
    <t>新泉股份</t>
  </si>
  <si>
    <t>603180.SH</t>
  </si>
  <si>
    <t>603180</t>
  </si>
  <si>
    <t>金牌厨柜</t>
  </si>
  <si>
    <t>20170512</t>
  </si>
  <si>
    <t>603181.SH</t>
  </si>
  <si>
    <t>603181</t>
  </si>
  <si>
    <t>皇马科技</t>
  </si>
  <si>
    <t>20170824</t>
  </si>
  <si>
    <t>603183.SH</t>
  </si>
  <si>
    <t>603183</t>
  </si>
  <si>
    <t>建研院</t>
  </si>
  <si>
    <t>20170905</t>
  </si>
  <si>
    <t>603186.SH</t>
  </si>
  <si>
    <t>603186</t>
  </si>
  <si>
    <t>华正新材</t>
  </si>
  <si>
    <t>603188.SH</t>
  </si>
  <si>
    <t>603188</t>
  </si>
  <si>
    <t>亚邦股份</t>
  </si>
  <si>
    <t>20140909</t>
  </si>
  <si>
    <t>603189.SH</t>
  </si>
  <si>
    <t>603189</t>
  </si>
  <si>
    <t>网达软件</t>
  </si>
  <si>
    <t>603196.SH</t>
  </si>
  <si>
    <t>603196</t>
  </si>
  <si>
    <t>日播时尚</t>
  </si>
  <si>
    <t>20170531</t>
  </si>
  <si>
    <t>603197.SH</t>
  </si>
  <si>
    <t>603197</t>
  </si>
  <si>
    <t>保隆科技</t>
  </si>
  <si>
    <t>603198.SH</t>
  </si>
  <si>
    <t>603198</t>
  </si>
  <si>
    <t>迎驾贡酒</t>
  </si>
  <si>
    <t>603199.SH</t>
  </si>
  <si>
    <t>603199</t>
  </si>
  <si>
    <t>九华旅游</t>
  </si>
  <si>
    <t>603200.SH</t>
  </si>
  <si>
    <t>603200</t>
  </si>
  <si>
    <t>上海洗霸</t>
  </si>
  <si>
    <t>603203.SH</t>
  </si>
  <si>
    <t>603203</t>
  </si>
  <si>
    <t>快克智能</t>
  </si>
  <si>
    <t>20161108</t>
  </si>
  <si>
    <t>603208.SH</t>
  </si>
  <si>
    <t>603208</t>
  </si>
  <si>
    <t>江山欧派</t>
  </si>
  <si>
    <t>20170210</t>
  </si>
  <si>
    <t>603218.SH</t>
  </si>
  <si>
    <t>603218</t>
  </si>
  <si>
    <t>日月股份</t>
  </si>
  <si>
    <t>603222.SH</t>
  </si>
  <si>
    <t>603222</t>
  </si>
  <si>
    <t>济民医疗</t>
  </si>
  <si>
    <t>603223.SH</t>
  </si>
  <si>
    <t>603223</t>
  </si>
  <si>
    <t>恒通股份</t>
  </si>
  <si>
    <t>603225.SH</t>
  </si>
  <si>
    <t>603225</t>
  </si>
  <si>
    <t>新凤鸣</t>
  </si>
  <si>
    <t>603226.SH</t>
  </si>
  <si>
    <t>603226</t>
  </si>
  <si>
    <t>菲林格尔</t>
  </si>
  <si>
    <t>603227.SH</t>
  </si>
  <si>
    <t>603227</t>
  </si>
  <si>
    <t>雪峰科技</t>
  </si>
  <si>
    <t>603228.SH</t>
  </si>
  <si>
    <t>603228</t>
  </si>
  <si>
    <t>景旺电子</t>
  </si>
  <si>
    <t>603229.SH</t>
  </si>
  <si>
    <t>603229</t>
  </si>
  <si>
    <t>奥翔药业</t>
  </si>
  <si>
    <t>603232.SH</t>
  </si>
  <si>
    <t>603232</t>
  </si>
  <si>
    <t>格尔软件</t>
  </si>
  <si>
    <t>603233.SH</t>
  </si>
  <si>
    <t>603233</t>
  </si>
  <si>
    <t>大参林</t>
  </si>
  <si>
    <t>603238.SH</t>
  </si>
  <si>
    <t>603238</t>
  </si>
  <si>
    <t>诺邦股份</t>
  </si>
  <si>
    <t>20170222</t>
  </si>
  <si>
    <t>603239.SH</t>
  </si>
  <si>
    <t>603239</t>
  </si>
  <si>
    <t>浙江仙通</t>
  </si>
  <si>
    <t>20161230</t>
  </si>
  <si>
    <t>603258.SH</t>
  </si>
  <si>
    <t>603258</t>
  </si>
  <si>
    <t>电魂网络</t>
  </si>
  <si>
    <t>20161026</t>
  </si>
  <si>
    <t>603260.SH</t>
  </si>
  <si>
    <t>603260</t>
  </si>
  <si>
    <t>合盛硅业</t>
  </si>
  <si>
    <t>20171030</t>
  </si>
  <si>
    <t>603266.SH</t>
  </si>
  <si>
    <t>603266</t>
  </si>
  <si>
    <t>天龙股份</t>
  </si>
  <si>
    <t>603268.SH</t>
  </si>
  <si>
    <t>603268</t>
  </si>
  <si>
    <t>松发股份</t>
  </si>
  <si>
    <t>603269.SH</t>
  </si>
  <si>
    <t>603269</t>
  </si>
  <si>
    <t>海鸥股份</t>
  </si>
  <si>
    <t>20170517</t>
  </si>
  <si>
    <t>603277.SH</t>
  </si>
  <si>
    <t>603277</t>
  </si>
  <si>
    <t>银都股份</t>
  </si>
  <si>
    <t>20170911</t>
  </si>
  <si>
    <t>603278.SH</t>
  </si>
  <si>
    <t>603278</t>
  </si>
  <si>
    <t>大业股份</t>
  </si>
  <si>
    <t>603283.SH</t>
  </si>
  <si>
    <t>603283</t>
  </si>
  <si>
    <t>赛腾股份</t>
  </si>
  <si>
    <t>603286.SH</t>
  </si>
  <si>
    <t>603286</t>
  </si>
  <si>
    <t>日盈电子</t>
  </si>
  <si>
    <t>603288.SH</t>
  </si>
  <si>
    <t>603288</t>
  </si>
  <si>
    <t>海天味业</t>
  </si>
  <si>
    <t>20140211</t>
  </si>
  <si>
    <t>603289.SH</t>
  </si>
  <si>
    <t>603289</t>
  </si>
  <si>
    <t>泰瑞机器</t>
  </si>
  <si>
    <t>603298.SH</t>
  </si>
  <si>
    <t>603298</t>
  </si>
  <si>
    <t>杭叉集团</t>
  </si>
  <si>
    <t>20161227</t>
  </si>
  <si>
    <t>603299.SH</t>
  </si>
  <si>
    <t>603299</t>
  </si>
  <si>
    <t>苏盐井神</t>
  </si>
  <si>
    <t>603300.SH</t>
  </si>
  <si>
    <t>603300</t>
  </si>
  <si>
    <t>华铁应急</t>
  </si>
  <si>
    <t>603303.SH</t>
  </si>
  <si>
    <t>603303</t>
  </si>
  <si>
    <t>得邦照明</t>
  </si>
  <si>
    <t>603305.SH</t>
  </si>
  <si>
    <t>603305</t>
  </si>
  <si>
    <t>旭升集团</t>
  </si>
  <si>
    <t>20170710</t>
  </si>
  <si>
    <t>603306.SH</t>
  </si>
  <si>
    <t>603306</t>
  </si>
  <si>
    <t>华懋科技</t>
  </si>
  <si>
    <t>20140926</t>
  </si>
  <si>
    <t>603308.SH</t>
  </si>
  <si>
    <t>603308</t>
  </si>
  <si>
    <t>应流股份</t>
  </si>
  <si>
    <t>20140122</t>
  </si>
  <si>
    <t>603309.SH</t>
  </si>
  <si>
    <t>603309</t>
  </si>
  <si>
    <t>维力医疗</t>
  </si>
  <si>
    <t>20150302</t>
  </si>
  <si>
    <t>603311.SH</t>
  </si>
  <si>
    <t>603311</t>
  </si>
  <si>
    <t>金海高科</t>
  </si>
  <si>
    <t>603313.SH</t>
  </si>
  <si>
    <t>603313</t>
  </si>
  <si>
    <t>梦百合</t>
  </si>
  <si>
    <t>20161013</t>
  </si>
  <si>
    <t>603315.SH</t>
  </si>
  <si>
    <t>603315</t>
  </si>
  <si>
    <t>福鞍股份</t>
  </si>
  <si>
    <t>603316.SH</t>
  </si>
  <si>
    <t>603316</t>
  </si>
  <si>
    <t>诚邦股份</t>
  </si>
  <si>
    <t>603318.SH</t>
  </si>
  <si>
    <t>603318</t>
  </si>
  <si>
    <t>水发燃气</t>
  </si>
  <si>
    <t>603319.SH</t>
  </si>
  <si>
    <t>603319</t>
  </si>
  <si>
    <t>湘油泵</t>
  </si>
  <si>
    <t>20161130</t>
  </si>
  <si>
    <t>603320.SH</t>
  </si>
  <si>
    <t>603320</t>
  </si>
  <si>
    <t>迪贝电气</t>
  </si>
  <si>
    <t>20170502</t>
  </si>
  <si>
    <t>603321.SH</t>
  </si>
  <si>
    <t>603321</t>
  </si>
  <si>
    <t>梅轮电梯</t>
  </si>
  <si>
    <t>603322.SH</t>
  </si>
  <si>
    <t>603322</t>
  </si>
  <si>
    <t>超讯通信</t>
  </si>
  <si>
    <t>20160728</t>
  </si>
  <si>
    <t>603323.SH</t>
  </si>
  <si>
    <t>603323</t>
  </si>
  <si>
    <t>苏农银行</t>
  </si>
  <si>
    <t>603326.SH</t>
  </si>
  <si>
    <t>603326</t>
  </si>
  <si>
    <t>我乐家居</t>
  </si>
  <si>
    <t>603328.SH</t>
  </si>
  <si>
    <t>603328</t>
  </si>
  <si>
    <t>依顿电子</t>
  </si>
  <si>
    <t>20140701</t>
  </si>
  <si>
    <t>603329.SH</t>
  </si>
  <si>
    <t>603329</t>
  </si>
  <si>
    <t>上海雅仕</t>
  </si>
  <si>
    <t>603330.SH</t>
  </si>
  <si>
    <t>603330</t>
  </si>
  <si>
    <t>天洋新材</t>
  </si>
  <si>
    <t>603331.SH</t>
  </si>
  <si>
    <t>603331</t>
  </si>
  <si>
    <t>百达精工</t>
  </si>
  <si>
    <t>603333.SH</t>
  </si>
  <si>
    <t>603333</t>
  </si>
  <si>
    <t>尚纬股份</t>
  </si>
  <si>
    <t>603335.SH</t>
  </si>
  <si>
    <t>603335</t>
  </si>
  <si>
    <t>迪生力</t>
  </si>
  <si>
    <t>603336.SH</t>
  </si>
  <si>
    <t>603336</t>
  </si>
  <si>
    <t>宏辉果蔬</t>
  </si>
  <si>
    <t>603337.SH</t>
  </si>
  <si>
    <t>603337</t>
  </si>
  <si>
    <t>杰克股份</t>
  </si>
  <si>
    <t>603338.SH</t>
  </si>
  <si>
    <t>603338</t>
  </si>
  <si>
    <t>浙江鼎力</t>
  </si>
  <si>
    <t>603339.SH</t>
  </si>
  <si>
    <t>603339</t>
  </si>
  <si>
    <t>四方科技</t>
  </si>
  <si>
    <t>20160519</t>
  </si>
  <si>
    <t>603345.SH</t>
  </si>
  <si>
    <t>603345</t>
  </si>
  <si>
    <t>安井食品</t>
  </si>
  <si>
    <t>603355.SH</t>
  </si>
  <si>
    <t>603355</t>
  </si>
  <si>
    <t>莱克电气</t>
  </si>
  <si>
    <t>603357.SH</t>
  </si>
  <si>
    <t>603357</t>
  </si>
  <si>
    <t>设计总院</t>
  </si>
  <si>
    <t>603358.SH</t>
  </si>
  <si>
    <t>603358</t>
  </si>
  <si>
    <t>华达科技</t>
  </si>
  <si>
    <t>603359.SH</t>
  </si>
  <si>
    <t>603359</t>
  </si>
  <si>
    <t>东珠生态</t>
  </si>
  <si>
    <t>603360.SH</t>
  </si>
  <si>
    <t>603360</t>
  </si>
  <si>
    <t>百傲化学</t>
  </si>
  <si>
    <t>20170206</t>
  </si>
  <si>
    <t>603363.SH</t>
  </si>
  <si>
    <t>603363</t>
  </si>
  <si>
    <t>傲农生物</t>
  </si>
  <si>
    <t>603365.SH</t>
  </si>
  <si>
    <t>603365</t>
  </si>
  <si>
    <t>水星家纺</t>
  </si>
  <si>
    <t>20171120</t>
  </si>
  <si>
    <t>603366.SH</t>
  </si>
  <si>
    <t>603366</t>
  </si>
  <si>
    <t>日出东方</t>
  </si>
  <si>
    <t>20120521</t>
  </si>
  <si>
    <t>603367.SH</t>
  </si>
  <si>
    <t>603367</t>
  </si>
  <si>
    <t>辰欣药业</t>
  </si>
  <si>
    <t>603368.SH</t>
  </si>
  <si>
    <t>603368</t>
  </si>
  <si>
    <t>柳药集团</t>
  </si>
  <si>
    <t>20141204</t>
  </si>
  <si>
    <t>603369.SH</t>
  </si>
  <si>
    <t>603369</t>
  </si>
  <si>
    <t>今世缘</t>
  </si>
  <si>
    <t>20140703</t>
  </si>
  <si>
    <t>603377.SH</t>
  </si>
  <si>
    <t>603377</t>
  </si>
  <si>
    <t>东方时尚</t>
  </si>
  <si>
    <t>20160205</t>
  </si>
  <si>
    <t>603378.SH</t>
  </si>
  <si>
    <t>603378</t>
  </si>
  <si>
    <t>亚士创能</t>
  </si>
  <si>
    <t>20170928</t>
  </si>
  <si>
    <t>603380.SH</t>
  </si>
  <si>
    <t>603380</t>
  </si>
  <si>
    <t>易德龙</t>
  </si>
  <si>
    <t>603383.SH</t>
  </si>
  <si>
    <t>603383</t>
  </si>
  <si>
    <t>顶点软件</t>
  </si>
  <si>
    <t>20170522</t>
  </si>
  <si>
    <t>603385.SH</t>
  </si>
  <si>
    <t>603385</t>
  </si>
  <si>
    <t>惠达卫浴</t>
  </si>
  <si>
    <t>20170405</t>
  </si>
  <si>
    <t>603386.SH</t>
  </si>
  <si>
    <t>603386</t>
  </si>
  <si>
    <t>骏亚科技</t>
  </si>
  <si>
    <t>603387.SH</t>
  </si>
  <si>
    <t>603387</t>
  </si>
  <si>
    <t>基蛋生物</t>
  </si>
  <si>
    <t>603388.SH</t>
  </si>
  <si>
    <t>603388</t>
  </si>
  <si>
    <t>元成股份</t>
  </si>
  <si>
    <t>603389.SH</t>
  </si>
  <si>
    <t>603389</t>
  </si>
  <si>
    <t>亚振家居</t>
  </si>
  <si>
    <t>20161215</t>
  </si>
  <si>
    <t>603393.SH</t>
  </si>
  <si>
    <t>603393</t>
  </si>
  <si>
    <t>新天然气</t>
  </si>
  <si>
    <t>20160912</t>
  </si>
  <si>
    <t>603396.SH</t>
  </si>
  <si>
    <t>603396</t>
  </si>
  <si>
    <t>金辰股份</t>
  </si>
  <si>
    <t>20171018</t>
  </si>
  <si>
    <t>603398.SH</t>
  </si>
  <si>
    <t>603398</t>
  </si>
  <si>
    <t>沐邦高科</t>
  </si>
  <si>
    <t>603399.SH</t>
  </si>
  <si>
    <t>603399</t>
  </si>
  <si>
    <t>吉翔股份</t>
  </si>
  <si>
    <t>20120824</t>
  </si>
  <si>
    <t>603416.SH</t>
  </si>
  <si>
    <t>603416</t>
  </si>
  <si>
    <t>信捷电气</t>
  </si>
  <si>
    <t>603421.SH</t>
  </si>
  <si>
    <t>603421</t>
  </si>
  <si>
    <t>鼎信通讯</t>
  </si>
  <si>
    <t>20161011</t>
  </si>
  <si>
    <t>603429.SH</t>
  </si>
  <si>
    <t>603429</t>
  </si>
  <si>
    <t>集友股份</t>
  </si>
  <si>
    <t>603444.SH</t>
  </si>
  <si>
    <t>603444</t>
  </si>
  <si>
    <t>吉比特</t>
  </si>
  <si>
    <t>603456.SH</t>
  </si>
  <si>
    <t>603456</t>
  </si>
  <si>
    <t>九洲药业</t>
  </si>
  <si>
    <t>603458.SH</t>
  </si>
  <si>
    <t>603458</t>
  </si>
  <si>
    <t>勘设股份</t>
  </si>
  <si>
    <t>603466.SH</t>
  </si>
  <si>
    <t>603466</t>
  </si>
  <si>
    <t>风语筑</t>
  </si>
  <si>
    <t>603477.SH</t>
  </si>
  <si>
    <t>603477</t>
  </si>
  <si>
    <t>巨星农牧</t>
  </si>
  <si>
    <t>603488.SH</t>
  </si>
  <si>
    <t>603488</t>
  </si>
  <si>
    <t>展鹏科技</t>
  </si>
  <si>
    <t>603496.SH</t>
  </si>
  <si>
    <t>603496</t>
  </si>
  <si>
    <t>恒为科技</t>
  </si>
  <si>
    <t>20170607</t>
  </si>
  <si>
    <t>603499.SH</t>
  </si>
  <si>
    <t>603499</t>
  </si>
  <si>
    <t>翔港科技</t>
  </si>
  <si>
    <t>603500.SH</t>
  </si>
  <si>
    <t>603500</t>
  </si>
  <si>
    <t>祥和实业</t>
  </si>
  <si>
    <t>20170904</t>
  </si>
  <si>
    <t>603501.SH</t>
  </si>
  <si>
    <t>603501</t>
  </si>
  <si>
    <t>韦尔股份</t>
  </si>
  <si>
    <t>20170504</t>
  </si>
  <si>
    <t>603505.SH</t>
  </si>
  <si>
    <t>603505</t>
  </si>
  <si>
    <t>金石资源</t>
  </si>
  <si>
    <t>603507.SH</t>
  </si>
  <si>
    <t>603507</t>
  </si>
  <si>
    <t>振江股份</t>
  </si>
  <si>
    <t>603508.SH</t>
  </si>
  <si>
    <t>603508</t>
  </si>
  <si>
    <t>思维列控</t>
  </si>
  <si>
    <t>20151224</t>
  </si>
  <si>
    <t>603515.SH</t>
  </si>
  <si>
    <t>603515</t>
  </si>
  <si>
    <t>欧普照明</t>
  </si>
  <si>
    <t>20160819</t>
  </si>
  <si>
    <t>603517.SH</t>
  </si>
  <si>
    <t>603517</t>
  </si>
  <si>
    <t>绝味食品</t>
  </si>
  <si>
    <t>603518.SH</t>
  </si>
  <si>
    <t>603518</t>
  </si>
  <si>
    <t>锦泓集团</t>
  </si>
  <si>
    <t>603519.SH</t>
  </si>
  <si>
    <t>603519</t>
  </si>
  <si>
    <t>立霸股份</t>
  </si>
  <si>
    <t>603520.SH</t>
  </si>
  <si>
    <t>603520</t>
  </si>
  <si>
    <t>司太立</t>
  </si>
  <si>
    <t>603527.SH</t>
  </si>
  <si>
    <t>603527</t>
  </si>
  <si>
    <t>众源新材</t>
  </si>
  <si>
    <t>603528.SH</t>
  </si>
  <si>
    <t>603528</t>
  </si>
  <si>
    <t>多伦科技</t>
  </si>
  <si>
    <t>20160503</t>
  </si>
  <si>
    <t>603533.SH</t>
  </si>
  <si>
    <t>603533</t>
  </si>
  <si>
    <t>掌阅科技</t>
  </si>
  <si>
    <t>603535.SH</t>
  </si>
  <si>
    <t>603535</t>
  </si>
  <si>
    <t>嘉诚国际</t>
  </si>
  <si>
    <t>603536.SH</t>
  </si>
  <si>
    <t>603536</t>
  </si>
  <si>
    <t>惠发食品</t>
  </si>
  <si>
    <t>603538.SH</t>
  </si>
  <si>
    <t>603538</t>
  </si>
  <si>
    <t>美诺华</t>
  </si>
  <si>
    <t>603555.SH</t>
  </si>
  <si>
    <t>603555</t>
  </si>
  <si>
    <t>ST贵人</t>
  </si>
  <si>
    <t>20140124</t>
  </si>
  <si>
    <t>603556.SH</t>
  </si>
  <si>
    <t>603556</t>
  </si>
  <si>
    <t>海兴电力</t>
  </si>
  <si>
    <t>20161110</t>
  </si>
  <si>
    <t>603557.SH</t>
  </si>
  <si>
    <t>603557</t>
  </si>
  <si>
    <t>ST起步</t>
  </si>
  <si>
    <t>603558.SH</t>
  </si>
  <si>
    <t>603558</t>
  </si>
  <si>
    <t>健盛集团</t>
  </si>
  <si>
    <t>603559.SH</t>
  </si>
  <si>
    <t>603559</t>
  </si>
  <si>
    <t>ST通脉</t>
  </si>
  <si>
    <t>20161202</t>
  </si>
  <si>
    <t>603566.SH</t>
  </si>
  <si>
    <t>603566</t>
  </si>
  <si>
    <t>普莱柯</t>
  </si>
  <si>
    <t>603567.SH</t>
  </si>
  <si>
    <t>603567</t>
  </si>
  <si>
    <t>珍宝岛</t>
  </si>
  <si>
    <t>603568.SH</t>
  </si>
  <si>
    <t>603568</t>
  </si>
  <si>
    <t>伟明环保</t>
  </si>
  <si>
    <t>603569.SH</t>
  </si>
  <si>
    <t>603569</t>
  </si>
  <si>
    <t>长久物流</t>
  </si>
  <si>
    <t>20160810</t>
  </si>
  <si>
    <t>603577.SH</t>
  </si>
  <si>
    <t>603577</t>
  </si>
  <si>
    <t>汇金通</t>
  </si>
  <si>
    <t>20161222</t>
  </si>
  <si>
    <t>603578.SH</t>
  </si>
  <si>
    <t>603578</t>
  </si>
  <si>
    <t>三星新材</t>
  </si>
  <si>
    <t>603579.SH</t>
  </si>
  <si>
    <t>603579</t>
  </si>
  <si>
    <t>荣泰健康</t>
  </si>
  <si>
    <t>603580.SH</t>
  </si>
  <si>
    <t>603580</t>
  </si>
  <si>
    <t>艾艾精工</t>
  </si>
  <si>
    <t>603585.SH</t>
  </si>
  <si>
    <t>603585</t>
  </si>
  <si>
    <t>苏利股份</t>
  </si>
  <si>
    <t>20161214</t>
  </si>
  <si>
    <t>603586.SH</t>
  </si>
  <si>
    <t>603586</t>
  </si>
  <si>
    <t>金麒麟</t>
  </si>
  <si>
    <t>603588.SH</t>
  </si>
  <si>
    <t>603588</t>
  </si>
  <si>
    <t>高能环境</t>
  </si>
  <si>
    <t>603589.SH</t>
  </si>
  <si>
    <t>603589</t>
  </si>
  <si>
    <t>口子窖</t>
  </si>
  <si>
    <t>603595.SH</t>
  </si>
  <si>
    <t>603595</t>
  </si>
  <si>
    <t>东尼电子</t>
  </si>
  <si>
    <t>603598.SH</t>
  </si>
  <si>
    <t>603598</t>
  </si>
  <si>
    <t>引力传媒</t>
  </si>
  <si>
    <t>603599.SH</t>
  </si>
  <si>
    <t>603599</t>
  </si>
  <si>
    <t>广信股份</t>
  </si>
  <si>
    <t>603600.SH</t>
  </si>
  <si>
    <t>603600</t>
  </si>
  <si>
    <t>永艺股份</t>
  </si>
  <si>
    <t>603601.SH</t>
  </si>
  <si>
    <t>603601</t>
  </si>
  <si>
    <t>再升科技</t>
  </si>
  <si>
    <t>603602.SH</t>
  </si>
  <si>
    <t>603602</t>
  </si>
  <si>
    <t>纵横通信</t>
  </si>
  <si>
    <t>603603.SH</t>
  </si>
  <si>
    <t>603603</t>
  </si>
  <si>
    <t>*ST博天</t>
  </si>
  <si>
    <t>603605.SH</t>
  </si>
  <si>
    <t>603605</t>
  </si>
  <si>
    <t>珀莱雅</t>
  </si>
  <si>
    <t>603606.SH</t>
  </si>
  <si>
    <t>603606</t>
  </si>
  <si>
    <t>东方电缆</t>
  </si>
  <si>
    <t>20141015</t>
  </si>
  <si>
    <t>603607.SH</t>
  </si>
  <si>
    <t>603607</t>
  </si>
  <si>
    <t>京华激光</t>
  </si>
  <si>
    <t>20171025</t>
  </si>
  <si>
    <t>603608.SH</t>
  </si>
  <si>
    <t>603608</t>
  </si>
  <si>
    <t>天创时尚</t>
  </si>
  <si>
    <t>603609.SH</t>
  </si>
  <si>
    <t>603609</t>
  </si>
  <si>
    <t>禾丰股份</t>
  </si>
  <si>
    <t>20140808</t>
  </si>
  <si>
    <t>603611.SH</t>
  </si>
  <si>
    <t>603611</t>
  </si>
  <si>
    <t>诺力股份</t>
  </si>
  <si>
    <t>20150128</t>
  </si>
  <si>
    <t>603612.SH</t>
  </si>
  <si>
    <t>603612</t>
  </si>
  <si>
    <t>索通发展</t>
  </si>
  <si>
    <t>20170718</t>
  </si>
  <si>
    <t>603615.SH</t>
  </si>
  <si>
    <t>603615</t>
  </si>
  <si>
    <t>茶花股份</t>
  </si>
  <si>
    <t>603616.SH</t>
  </si>
  <si>
    <t>603616</t>
  </si>
  <si>
    <t>韩建河山</t>
  </si>
  <si>
    <t>603617.SH</t>
  </si>
  <si>
    <t>603617</t>
  </si>
  <si>
    <t>君禾股份</t>
  </si>
  <si>
    <t>603618.SH</t>
  </si>
  <si>
    <t>603618</t>
  </si>
  <si>
    <t>杭电股份</t>
  </si>
  <si>
    <t>603619.SH</t>
  </si>
  <si>
    <t>603619</t>
  </si>
  <si>
    <t>中曼石油</t>
  </si>
  <si>
    <t>603626.SH</t>
  </si>
  <si>
    <t>603626</t>
  </si>
  <si>
    <t>科森科技</t>
  </si>
  <si>
    <t>603628.SH</t>
  </si>
  <si>
    <t>603628</t>
  </si>
  <si>
    <t>清源股份</t>
  </si>
  <si>
    <t>603630.SH</t>
  </si>
  <si>
    <t>603630</t>
  </si>
  <si>
    <t>拉芳家化</t>
  </si>
  <si>
    <t>20170313</t>
  </si>
  <si>
    <t>603633.SH</t>
  </si>
  <si>
    <t>603633</t>
  </si>
  <si>
    <t>徕木股份</t>
  </si>
  <si>
    <t>603636.SH</t>
  </si>
  <si>
    <t>603636</t>
  </si>
  <si>
    <t>南威软件</t>
  </si>
  <si>
    <t>603637.SH</t>
  </si>
  <si>
    <t>603637</t>
  </si>
  <si>
    <t>镇海股份</t>
  </si>
  <si>
    <t>603638.SH</t>
  </si>
  <si>
    <t>603638</t>
  </si>
  <si>
    <t>艾迪精密</t>
  </si>
  <si>
    <t>603639.SH</t>
  </si>
  <si>
    <t>603639</t>
  </si>
  <si>
    <t>海利尔</t>
  </si>
  <si>
    <t>603648.SH</t>
  </si>
  <si>
    <t>603648</t>
  </si>
  <si>
    <t>畅联股份</t>
  </si>
  <si>
    <t>20170913</t>
  </si>
  <si>
    <t>603655.SH</t>
  </si>
  <si>
    <t>603655</t>
  </si>
  <si>
    <t>朗博科技</t>
  </si>
  <si>
    <t>603656.SH</t>
  </si>
  <si>
    <t>603656</t>
  </si>
  <si>
    <t>泰禾智能</t>
  </si>
  <si>
    <t>603658.SH</t>
  </si>
  <si>
    <t>603658</t>
  </si>
  <si>
    <t>安图生物</t>
  </si>
  <si>
    <t>20160901</t>
  </si>
  <si>
    <t>603659.SH</t>
  </si>
  <si>
    <t>603659</t>
  </si>
  <si>
    <t>璞泰来</t>
  </si>
  <si>
    <t>20171103</t>
  </si>
  <si>
    <t>603660.SH</t>
  </si>
  <si>
    <t>603660</t>
  </si>
  <si>
    <t>苏州科达</t>
  </si>
  <si>
    <t>603661.SH</t>
  </si>
  <si>
    <t>603661</t>
  </si>
  <si>
    <t>恒林股份</t>
  </si>
  <si>
    <t>603663.SH</t>
  </si>
  <si>
    <t>603663</t>
  </si>
  <si>
    <t>三祥新材</t>
  </si>
  <si>
    <t>20160801</t>
  </si>
  <si>
    <t>603665.SH</t>
  </si>
  <si>
    <t>603665</t>
  </si>
  <si>
    <t>康隆达</t>
  </si>
  <si>
    <t>603667.SH</t>
  </si>
  <si>
    <t>603667</t>
  </si>
  <si>
    <t>五洲新春</t>
  </si>
  <si>
    <t>603668.SH</t>
  </si>
  <si>
    <t>603668</t>
  </si>
  <si>
    <t>天马科技</t>
  </si>
  <si>
    <t>603669.SH</t>
  </si>
  <si>
    <t>603669</t>
  </si>
  <si>
    <t>灵康药业</t>
  </si>
  <si>
    <t>603676.SH</t>
  </si>
  <si>
    <t>603676</t>
  </si>
  <si>
    <t>卫信康</t>
  </si>
  <si>
    <t>603677.SH</t>
  </si>
  <si>
    <t>603677</t>
  </si>
  <si>
    <t>奇精机械</t>
  </si>
  <si>
    <t>603678.SH</t>
  </si>
  <si>
    <t>603678</t>
  </si>
  <si>
    <t>火炬电子</t>
  </si>
  <si>
    <t>603679.SH</t>
  </si>
  <si>
    <t>603679</t>
  </si>
  <si>
    <t>华体科技</t>
  </si>
  <si>
    <t>20170621</t>
  </si>
  <si>
    <t>603683.SH</t>
  </si>
  <si>
    <t>603683</t>
  </si>
  <si>
    <t>晶华新材</t>
  </si>
  <si>
    <t>603685.SH</t>
  </si>
  <si>
    <t>603685</t>
  </si>
  <si>
    <t>晨丰科技</t>
  </si>
  <si>
    <t>603686.SH</t>
  </si>
  <si>
    <t>603686</t>
  </si>
  <si>
    <t>福龙马</t>
  </si>
  <si>
    <t>603688.SH</t>
  </si>
  <si>
    <t>603688</t>
  </si>
  <si>
    <t>石英股份</t>
  </si>
  <si>
    <t>20141031</t>
  </si>
  <si>
    <t>603689.SH</t>
  </si>
  <si>
    <t>603689</t>
  </si>
  <si>
    <t>皖天然气</t>
  </si>
  <si>
    <t>603690.SH</t>
  </si>
  <si>
    <t>603690</t>
  </si>
  <si>
    <t>至纯科技</t>
  </si>
  <si>
    <t>603696.SH</t>
  </si>
  <si>
    <t>603696</t>
  </si>
  <si>
    <t>安记食品</t>
  </si>
  <si>
    <t>603698.SH</t>
  </si>
  <si>
    <t>603698</t>
  </si>
  <si>
    <t>航天工程</t>
  </si>
  <si>
    <t>603699.SH</t>
  </si>
  <si>
    <t>603699</t>
  </si>
  <si>
    <t>纽威股份</t>
  </si>
  <si>
    <t>20140117</t>
  </si>
  <si>
    <t>603701.SH</t>
  </si>
  <si>
    <t>603701</t>
  </si>
  <si>
    <t>德宏股份</t>
  </si>
  <si>
    <t>20160412</t>
  </si>
  <si>
    <t>603703.SH</t>
  </si>
  <si>
    <t>603703</t>
  </si>
  <si>
    <t>盛洋科技</t>
  </si>
  <si>
    <t>603707.SH</t>
  </si>
  <si>
    <t>603707</t>
  </si>
  <si>
    <t>健友股份</t>
  </si>
  <si>
    <t>603708.SH</t>
  </si>
  <si>
    <t>603708</t>
  </si>
  <si>
    <t>家家悦</t>
  </si>
  <si>
    <t>603711.SH</t>
  </si>
  <si>
    <t>603711</t>
  </si>
  <si>
    <t>香飘飘</t>
  </si>
  <si>
    <t>20171130</t>
  </si>
  <si>
    <t>603716.SH</t>
  </si>
  <si>
    <t>603716</t>
  </si>
  <si>
    <t>塞力医疗</t>
  </si>
  <si>
    <t>20161031</t>
  </si>
  <si>
    <t>603717.SH</t>
  </si>
  <si>
    <t>603717</t>
  </si>
  <si>
    <t>天域生态</t>
  </si>
  <si>
    <t>20170327</t>
  </si>
  <si>
    <t>603718.SH</t>
  </si>
  <si>
    <t>603718</t>
  </si>
  <si>
    <t>海利生物</t>
  </si>
  <si>
    <t>603721.SH</t>
  </si>
  <si>
    <t>603721</t>
  </si>
  <si>
    <t>中广天择</t>
  </si>
  <si>
    <t>603722.SH</t>
  </si>
  <si>
    <t>603722</t>
  </si>
  <si>
    <t>阿科力</t>
  </si>
  <si>
    <t>603725.SH</t>
  </si>
  <si>
    <t>603725</t>
  </si>
  <si>
    <t>天安新材</t>
  </si>
  <si>
    <t>20170906</t>
  </si>
  <si>
    <t>603726.SH</t>
  </si>
  <si>
    <t>603726</t>
  </si>
  <si>
    <t>朗迪集团</t>
  </si>
  <si>
    <t>20160421</t>
  </si>
  <si>
    <t>603727.SH</t>
  </si>
  <si>
    <t>603727</t>
  </si>
  <si>
    <t>博迈科</t>
  </si>
  <si>
    <t>603728.SH</t>
  </si>
  <si>
    <t>603728</t>
  </si>
  <si>
    <t>鸣志电器</t>
  </si>
  <si>
    <t>603729.SH</t>
  </si>
  <si>
    <t>603729</t>
  </si>
  <si>
    <t>龙韵股份</t>
  </si>
  <si>
    <t>603730.SH</t>
  </si>
  <si>
    <t>603730</t>
  </si>
  <si>
    <t>岱美股份</t>
  </si>
  <si>
    <t>603737.SH</t>
  </si>
  <si>
    <t>603737</t>
  </si>
  <si>
    <t>三棵树</t>
  </si>
  <si>
    <t>20160603</t>
  </si>
  <si>
    <t>603738.SH</t>
  </si>
  <si>
    <t>603738</t>
  </si>
  <si>
    <t>泰晶科技</t>
  </si>
  <si>
    <t>603757.SH</t>
  </si>
  <si>
    <t>603757</t>
  </si>
  <si>
    <t>大元泵业</t>
  </si>
  <si>
    <t>603758.SH</t>
  </si>
  <si>
    <t>603758</t>
  </si>
  <si>
    <t>秦安股份</t>
  </si>
  <si>
    <t>603766.SH</t>
  </si>
  <si>
    <t>603766</t>
  </si>
  <si>
    <t>隆鑫通用</t>
  </si>
  <si>
    <t>20120810</t>
  </si>
  <si>
    <t>603767.SH</t>
  </si>
  <si>
    <t>603767</t>
  </si>
  <si>
    <t>中马传动</t>
  </si>
  <si>
    <t>603768.SH</t>
  </si>
  <si>
    <t>603768</t>
  </si>
  <si>
    <t>常青股份</t>
  </si>
  <si>
    <t>603776.SH</t>
  </si>
  <si>
    <t>603776</t>
  </si>
  <si>
    <t>永安行</t>
  </si>
  <si>
    <t>603777.SH</t>
  </si>
  <si>
    <t>603777</t>
  </si>
  <si>
    <t>来伊份</t>
  </si>
  <si>
    <t>603778.SH</t>
  </si>
  <si>
    <t>603778</t>
  </si>
  <si>
    <t>国晟科技</t>
  </si>
  <si>
    <t>603779.SH</t>
  </si>
  <si>
    <t>603779</t>
  </si>
  <si>
    <t>威龙股份</t>
  </si>
  <si>
    <t>20160516</t>
  </si>
  <si>
    <t>603787.SH</t>
  </si>
  <si>
    <t>603787</t>
  </si>
  <si>
    <t>新日股份</t>
  </si>
  <si>
    <t>603788.SH</t>
  </si>
  <si>
    <t>603788</t>
  </si>
  <si>
    <t>宁波高发</t>
  </si>
  <si>
    <t>20150120</t>
  </si>
  <si>
    <t>603789.SH</t>
  </si>
  <si>
    <t>603789</t>
  </si>
  <si>
    <t>星光农机</t>
  </si>
  <si>
    <t>20150427</t>
  </si>
  <si>
    <t>603797.SH</t>
  </si>
  <si>
    <t>603797</t>
  </si>
  <si>
    <t>联泰环保</t>
  </si>
  <si>
    <t>603798.SH</t>
  </si>
  <si>
    <t>603798</t>
  </si>
  <si>
    <t>康普顿</t>
  </si>
  <si>
    <t>20160406</t>
  </si>
  <si>
    <t>603799.SH</t>
  </si>
  <si>
    <t>603799</t>
  </si>
  <si>
    <t>华友钴业</t>
  </si>
  <si>
    <t>20150129</t>
  </si>
  <si>
    <t>603800.SH</t>
  </si>
  <si>
    <t>603800</t>
  </si>
  <si>
    <t>道森股份</t>
  </si>
  <si>
    <t>603801.SH</t>
  </si>
  <si>
    <t>603801</t>
  </si>
  <si>
    <t>志邦家居</t>
  </si>
  <si>
    <t>20170630</t>
  </si>
  <si>
    <t>603803.SH</t>
  </si>
  <si>
    <t>603803</t>
  </si>
  <si>
    <t>瑞斯康达</t>
  </si>
  <si>
    <t>603806.SH</t>
  </si>
  <si>
    <t>603806</t>
  </si>
  <si>
    <t>福斯特</t>
  </si>
  <si>
    <t>20140905</t>
  </si>
  <si>
    <t>603808.SH</t>
  </si>
  <si>
    <t>603808</t>
  </si>
  <si>
    <t>歌力思</t>
  </si>
  <si>
    <t>603809.SH</t>
  </si>
  <si>
    <t>603809</t>
  </si>
  <si>
    <t>豪能股份</t>
  </si>
  <si>
    <t>20171128</t>
  </si>
  <si>
    <t>603811.SH</t>
  </si>
  <si>
    <t>603811</t>
  </si>
  <si>
    <t>诚意药业</t>
  </si>
  <si>
    <t>603813.SH</t>
  </si>
  <si>
    <t>603813</t>
  </si>
  <si>
    <t>原尚股份</t>
  </si>
  <si>
    <t>20170918</t>
  </si>
  <si>
    <t>603816.SH</t>
  </si>
  <si>
    <t>603816</t>
  </si>
  <si>
    <t>顾家家居</t>
  </si>
  <si>
    <t>20161014</t>
  </si>
  <si>
    <t>603817.SH</t>
  </si>
  <si>
    <t>603817</t>
  </si>
  <si>
    <t>海峡环保</t>
  </si>
  <si>
    <t>603818.SH</t>
  </si>
  <si>
    <t>603818</t>
  </si>
  <si>
    <t>曲美家居</t>
  </si>
  <si>
    <t>603819.SH</t>
  </si>
  <si>
    <t>603819</t>
  </si>
  <si>
    <t>神力股份</t>
  </si>
  <si>
    <t>603822.SH</t>
  </si>
  <si>
    <t>603822</t>
  </si>
  <si>
    <t>嘉澳环保</t>
  </si>
  <si>
    <t>603823.SH</t>
  </si>
  <si>
    <t>603823</t>
  </si>
  <si>
    <t>百合花</t>
  </si>
  <si>
    <t>603825.SH</t>
  </si>
  <si>
    <t>603825</t>
  </si>
  <si>
    <t>华扬联众</t>
  </si>
  <si>
    <t>603826.SH</t>
  </si>
  <si>
    <t>603826</t>
  </si>
  <si>
    <t>坤彩科技</t>
  </si>
  <si>
    <t>603828.SH</t>
  </si>
  <si>
    <t>603828</t>
  </si>
  <si>
    <t>柯利达</t>
  </si>
  <si>
    <t>603829.SH</t>
  </si>
  <si>
    <t>603829</t>
  </si>
  <si>
    <t>洛凯股份</t>
  </si>
  <si>
    <t>20171017</t>
  </si>
  <si>
    <t>603833.SH</t>
  </si>
  <si>
    <t>603833</t>
  </si>
  <si>
    <t>欧派家居</t>
  </si>
  <si>
    <t>603838.SH</t>
  </si>
  <si>
    <t>603838</t>
  </si>
  <si>
    <t>四通股份</t>
  </si>
  <si>
    <t>603839.SH</t>
  </si>
  <si>
    <t>603839</t>
  </si>
  <si>
    <t>安正时尚</t>
  </si>
  <si>
    <t>20170214</t>
  </si>
  <si>
    <t>603843.SH</t>
  </si>
  <si>
    <t>603843</t>
  </si>
  <si>
    <t>正平股份</t>
  </si>
  <si>
    <t>20160905</t>
  </si>
  <si>
    <t>603848.SH</t>
  </si>
  <si>
    <t>603848</t>
  </si>
  <si>
    <t>好太太</t>
  </si>
  <si>
    <t>603855.SH</t>
  </si>
  <si>
    <t>603855</t>
  </si>
  <si>
    <t>华荣股份</t>
  </si>
  <si>
    <t>20170524</t>
  </si>
  <si>
    <t>603856.SH</t>
  </si>
  <si>
    <t>603856</t>
  </si>
  <si>
    <t>东宏股份</t>
  </si>
  <si>
    <t>603858.SH</t>
  </si>
  <si>
    <t>603858</t>
  </si>
  <si>
    <t>步长制药</t>
  </si>
  <si>
    <t>603859.SH</t>
  </si>
  <si>
    <t>603859</t>
  </si>
  <si>
    <t>能科科技</t>
  </si>
  <si>
    <t>603860.SH</t>
  </si>
  <si>
    <t>603860</t>
  </si>
  <si>
    <t>中公高科</t>
  </si>
  <si>
    <t>603861.SH</t>
  </si>
  <si>
    <t>603861</t>
  </si>
  <si>
    <t>白云电器</t>
  </si>
  <si>
    <t>603866.SH</t>
  </si>
  <si>
    <t>603866</t>
  </si>
  <si>
    <t>桃李面包</t>
  </si>
  <si>
    <t>603868.SH</t>
  </si>
  <si>
    <t>603868</t>
  </si>
  <si>
    <t>飞科电器</t>
  </si>
  <si>
    <t>20160418</t>
  </si>
  <si>
    <t>603869.SH</t>
  </si>
  <si>
    <t>603869</t>
  </si>
  <si>
    <t>新智认知</t>
  </si>
  <si>
    <t>603877.SH</t>
  </si>
  <si>
    <t>603877</t>
  </si>
  <si>
    <t>太平鸟</t>
  </si>
  <si>
    <t>20170109</t>
  </si>
  <si>
    <t>603878.SH</t>
  </si>
  <si>
    <t>603878</t>
  </si>
  <si>
    <t>武进不锈</t>
  </si>
  <si>
    <t>20161219</t>
  </si>
  <si>
    <t>603879.SH</t>
  </si>
  <si>
    <t>603879</t>
  </si>
  <si>
    <t>永悦科技</t>
  </si>
  <si>
    <t>20170614</t>
  </si>
  <si>
    <t>603880.SH</t>
  </si>
  <si>
    <t>603880</t>
  </si>
  <si>
    <t>ST南卫</t>
  </si>
  <si>
    <t>20170807</t>
  </si>
  <si>
    <t>603881.SH</t>
  </si>
  <si>
    <t>603881</t>
  </si>
  <si>
    <t>数据港</t>
  </si>
  <si>
    <t>603882.SH</t>
  </si>
  <si>
    <t>603882</t>
  </si>
  <si>
    <t>金域医学</t>
  </si>
  <si>
    <t>603883.SH</t>
  </si>
  <si>
    <t>603883</t>
  </si>
  <si>
    <t>老百姓</t>
  </si>
  <si>
    <t>603885.SH</t>
  </si>
  <si>
    <t>603885</t>
  </si>
  <si>
    <t>吉祥航空</t>
  </si>
  <si>
    <t>603886.SH</t>
  </si>
  <si>
    <t>603886</t>
  </si>
  <si>
    <t>元祖股份</t>
  </si>
  <si>
    <t>603887.SH</t>
  </si>
  <si>
    <t>603887</t>
  </si>
  <si>
    <t>城地香江</t>
  </si>
  <si>
    <t>20161010</t>
  </si>
  <si>
    <t>603888.SH</t>
  </si>
  <si>
    <t>603888</t>
  </si>
  <si>
    <t>新华网</t>
  </si>
  <si>
    <t>20161028</t>
  </si>
  <si>
    <t>603889.SH</t>
  </si>
  <si>
    <t>603889</t>
  </si>
  <si>
    <t>新澳股份</t>
  </si>
  <si>
    <t>603890.SH</t>
  </si>
  <si>
    <t>603890</t>
  </si>
  <si>
    <t>春秋电子</t>
  </si>
  <si>
    <t>603896.SH</t>
  </si>
  <si>
    <t>603896</t>
  </si>
  <si>
    <t>寿仙谷</t>
  </si>
  <si>
    <t>20170510</t>
  </si>
  <si>
    <t>603898.SH</t>
  </si>
  <si>
    <t>603898</t>
  </si>
  <si>
    <t>好莱客</t>
  </si>
  <si>
    <t>603899.SH</t>
  </si>
  <si>
    <t>603899</t>
  </si>
  <si>
    <t>晨光股份</t>
  </si>
  <si>
    <t>603900.SH</t>
  </si>
  <si>
    <t>603900</t>
  </si>
  <si>
    <t>莱绅通灵</t>
  </si>
  <si>
    <t>20161123</t>
  </si>
  <si>
    <t>603901.SH</t>
  </si>
  <si>
    <t>603901</t>
  </si>
  <si>
    <t>永创智能</t>
  </si>
  <si>
    <t>603903.SH</t>
  </si>
  <si>
    <t>603903</t>
  </si>
  <si>
    <t>中持股份</t>
  </si>
  <si>
    <t>603906.SH</t>
  </si>
  <si>
    <t>603906</t>
  </si>
  <si>
    <t>龙蟠科技</t>
  </si>
  <si>
    <t>603908.SH</t>
  </si>
  <si>
    <t>603908</t>
  </si>
  <si>
    <t>牧高笛</t>
  </si>
  <si>
    <t>603909.SH</t>
  </si>
  <si>
    <t>603909</t>
  </si>
  <si>
    <t>建发合诚</t>
  </si>
  <si>
    <t>20160628</t>
  </si>
  <si>
    <t>603912.SH</t>
  </si>
  <si>
    <t>603912</t>
  </si>
  <si>
    <t>佳力图</t>
  </si>
  <si>
    <t>603916.SH</t>
  </si>
  <si>
    <t>603916</t>
  </si>
  <si>
    <t>苏博特</t>
  </si>
  <si>
    <t>603917.SH</t>
  </si>
  <si>
    <t>603917</t>
  </si>
  <si>
    <t>合力科技</t>
  </si>
  <si>
    <t>20171204</t>
  </si>
  <si>
    <t>603918.SH</t>
  </si>
  <si>
    <t>603918</t>
  </si>
  <si>
    <t>金桥信息</t>
  </si>
  <si>
    <t>603919.SH</t>
  </si>
  <si>
    <t>603919</t>
  </si>
  <si>
    <t>金徽酒</t>
  </si>
  <si>
    <t>20160310</t>
  </si>
  <si>
    <t>603920.SH</t>
  </si>
  <si>
    <t>603920</t>
  </si>
  <si>
    <t>世运电路</t>
  </si>
  <si>
    <t>603922.SH</t>
  </si>
  <si>
    <t>603922</t>
  </si>
  <si>
    <t>金鸿顺</t>
  </si>
  <si>
    <t>20171023</t>
  </si>
  <si>
    <t>603926.SH</t>
  </si>
  <si>
    <t>603926</t>
  </si>
  <si>
    <t>铁流股份</t>
  </si>
  <si>
    <t>603928.SH</t>
  </si>
  <si>
    <t>603928</t>
  </si>
  <si>
    <t>兴业股份</t>
  </si>
  <si>
    <t>20161212</t>
  </si>
  <si>
    <t>603929.SH</t>
  </si>
  <si>
    <t>603929</t>
  </si>
  <si>
    <t>亚翔集成</t>
  </si>
  <si>
    <t>603933.SH</t>
  </si>
  <si>
    <t>603933</t>
  </si>
  <si>
    <t>睿能科技</t>
  </si>
  <si>
    <t>20170706</t>
  </si>
  <si>
    <t>603936.SH</t>
  </si>
  <si>
    <t>603936</t>
  </si>
  <si>
    <t>博敏电子</t>
  </si>
  <si>
    <t>603937.SH</t>
  </si>
  <si>
    <t>603937</t>
  </si>
  <si>
    <t>丽岛新材</t>
  </si>
  <si>
    <t>20171102</t>
  </si>
  <si>
    <t>603938.SH</t>
  </si>
  <si>
    <t>603938</t>
  </si>
  <si>
    <t>三孚股份</t>
  </si>
  <si>
    <t>20170628</t>
  </si>
  <si>
    <t>603939.SH</t>
  </si>
  <si>
    <t>603939</t>
  </si>
  <si>
    <t>益丰药房</t>
  </si>
  <si>
    <t>603955.SH</t>
  </si>
  <si>
    <t>603955</t>
  </si>
  <si>
    <t>大千生态</t>
  </si>
  <si>
    <t>603958.SH</t>
  </si>
  <si>
    <t>603958</t>
  </si>
  <si>
    <t>哈森股份</t>
  </si>
  <si>
    <t>603959.SH</t>
  </si>
  <si>
    <t>603959</t>
  </si>
  <si>
    <t>百利科技</t>
  </si>
  <si>
    <t>20160517</t>
  </si>
  <si>
    <t>603960.SH</t>
  </si>
  <si>
    <t>603960</t>
  </si>
  <si>
    <t>克来机电</t>
  </si>
  <si>
    <t>603963.SH</t>
  </si>
  <si>
    <t>603963</t>
  </si>
  <si>
    <t>大理药业</t>
  </si>
  <si>
    <t>603966.SH</t>
  </si>
  <si>
    <t>603966</t>
  </si>
  <si>
    <t>法兰泰克</t>
  </si>
  <si>
    <t>603968.SH</t>
  </si>
  <si>
    <t>603968</t>
  </si>
  <si>
    <t>醋化股份</t>
  </si>
  <si>
    <t>603969.SH</t>
  </si>
  <si>
    <t>603969</t>
  </si>
  <si>
    <t>银龙股份</t>
  </si>
  <si>
    <t>20150227</t>
  </si>
  <si>
    <t>603970.SH</t>
  </si>
  <si>
    <t>603970</t>
  </si>
  <si>
    <t>中农立华</t>
  </si>
  <si>
    <t>603976.SH</t>
  </si>
  <si>
    <t>603976</t>
  </si>
  <si>
    <t>正川股份</t>
  </si>
  <si>
    <t>603977.SH</t>
  </si>
  <si>
    <t>603977</t>
  </si>
  <si>
    <t>国泰集团</t>
  </si>
  <si>
    <t>603978.SH</t>
  </si>
  <si>
    <t>603978</t>
  </si>
  <si>
    <t>深圳新星</t>
  </si>
  <si>
    <t>603979.SH</t>
  </si>
  <si>
    <t>603979</t>
  </si>
  <si>
    <t>金诚信</t>
  </si>
  <si>
    <t>603980.SH</t>
  </si>
  <si>
    <t>603980</t>
  </si>
  <si>
    <t>吉华集团</t>
  </si>
  <si>
    <t>603985.SH</t>
  </si>
  <si>
    <t>603985</t>
  </si>
  <si>
    <t>恒润股份</t>
  </si>
  <si>
    <t>603986.SH</t>
  </si>
  <si>
    <t>603986</t>
  </si>
  <si>
    <t>兆易创新</t>
  </si>
  <si>
    <t>603987.SH</t>
  </si>
  <si>
    <t>603987</t>
  </si>
  <si>
    <t>康德莱</t>
  </si>
  <si>
    <t>20161121</t>
  </si>
  <si>
    <t>603988.SH</t>
  </si>
  <si>
    <t>603988</t>
  </si>
  <si>
    <t>中电电机</t>
  </si>
  <si>
    <t>603989.SH</t>
  </si>
  <si>
    <t>603989</t>
  </si>
  <si>
    <t>艾华集团</t>
  </si>
  <si>
    <t>603990.SH</t>
  </si>
  <si>
    <t>603990</t>
  </si>
  <si>
    <t>麦迪科技</t>
  </si>
  <si>
    <t>603991.SH</t>
  </si>
  <si>
    <t>603991</t>
  </si>
  <si>
    <t>至正股份</t>
  </si>
  <si>
    <t>20170308</t>
  </si>
  <si>
    <t>603993.SH</t>
  </si>
  <si>
    <t>603993</t>
  </si>
  <si>
    <t>洛阳钼业</t>
  </si>
  <si>
    <t>20121009</t>
  </si>
  <si>
    <t>603997.SH</t>
  </si>
  <si>
    <t>603997</t>
  </si>
  <si>
    <t>继峰股份</t>
  </si>
  <si>
    <t>603998.SH</t>
  </si>
  <si>
    <t>603998</t>
  </si>
  <si>
    <t>方盛制药</t>
  </si>
  <si>
    <t>603999.SH</t>
  </si>
  <si>
    <t>603999</t>
  </si>
  <si>
    <t>读者传媒</t>
  </si>
  <si>
    <t>深圳</t>
    <phoneticPr fontId="4" type="noConversion"/>
  </si>
  <si>
    <t>incomeYOY%_2020</t>
    <phoneticPr fontId="4" type="noConversion"/>
  </si>
  <si>
    <t>incomeYOY%_2021</t>
    <phoneticPr fontId="4" type="noConversion"/>
  </si>
  <si>
    <t>incomeYOY%_2022</t>
    <phoneticPr fontId="4" type="noConversion"/>
  </si>
  <si>
    <t>profitYOY%_2020</t>
    <phoneticPr fontId="4" type="noConversion"/>
  </si>
  <si>
    <t>profitYOY%_2021</t>
    <phoneticPr fontId="4" type="noConversion"/>
  </si>
  <si>
    <t>profitYOY%_2022</t>
    <phoneticPr fontId="4" type="noConversion"/>
  </si>
  <si>
    <t>list_date</t>
    <phoneticPr fontId="4" type="noConversion"/>
  </si>
  <si>
    <t>employee#</t>
    <phoneticPr fontId="4" type="noConversion"/>
  </si>
  <si>
    <t>income_2019</t>
    <phoneticPr fontId="4" type="noConversion"/>
  </si>
  <si>
    <t>incomeYOY%_even</t>
    <phoneticPr fontId="4" type="noConversion"/>
  </si>
  <si>
    <t>incomeYOY%_var</t>
    <phoneticPr fontId="4" type="noConversion"/>
  </si>
  <si>
    <t>profitYOY%_even</t>
    <phoneticPr fontId="4" type="noConversion"/>
  </si>
  <si>
    <t>profitYOY%_var</t>
    <phoneticPr fontId="4" type="noConversion"/>
  </si>
  <si>
    <t>industry_index</t>
    <phoneticPr fontId="4" type="noConversion"/>
  </si>
  <si>
    <t>房地产</t>
  </si>
  <si>
    <t>计算机</t>
  </si>
  <si>
    <t>环保</t>
  </si>
  <si>
    <t>商贸零售</t>
  </si>
  <si>
    <t>机械设备</t>
  </si>
  <si>
    <t>电力设备</t>
  </si>
  <si>
    <t>建筑装饰</t>
  </si>
  <si>
    <t>建筑材料</t>
  </si>
  <si>
    <t>纺织服饰</t>
  </si>
  <si>
    <t>农林牧渔</t>
  </si>
  <si>
    <t>电子</t>
  </si>
  <si>
    <t>综合</t>
  </si>
  <si>
    <t>公用事业</t>
  </si>
  <si>
    <t>医药生物</t>
  </si>
  <si>
    <t>汽车</t>
  </si>
  <si>
    <t>石油石化</t>
  </si>
  <si>
    <t>有色金属</t>
  </si>
  <si>
    <t>通信</t>
  </si>
  <si>
    <t>交通运输</t>
  </si>
  <si>
    <t>传媒</t>
  </si>
  <si>
    <t>非银金融</t>
  </si>
  <si>
    <t>基础化工</t>
  </si>
  <si>
    <t>社会服务</t>
  </si>
  <si>
    <t>轻工制造</t>
  </si>
  <si>
    <t>国防军工</t>
  </si>
  <si>
    <t>美容护理</t>
  </si>
  <si>
    <t>食品饮料</t>
  </si>
  <si>
    <t>煤炭</t>
  </si>
  <si>
    <t>钢铁</t>
  </si>
  <si>
    <t>industry</t>
    <phoneticPr fontId="4" type="noConversion"/>
  </si>
  <si>
    <t>trade</t>
    <phoneticPr fontId="4" type="noConversion"/>
  </si>
  <si>
    <t>gpt</t>
    <phoneticPr fontId="4" type="noConversion"/>
  </si>
  <si>
    <t>11index</t>
  </si>
  <si>
    <t>11index</t>
    <phoneticPr fontId="4" type="noConversion"/>
  </si>
  <si>
    <t>3index</t>
    <phoneticPr fontId="4" type="noConversion"/>
  </si>
  <si>
    <t>金融与服务</t>
    <phoneticPr fontId="4" type="noConversion"/>
  </si>
  <si>
    <t>房地产与建筑</t>
    <phoneticPr fontId="4" type="noConversion"/>
  </si>
  <si>
    <t>能源与原材料</t>
    <phoneticPr fontId="4" type="noConversion"/>
  </si>
  <si>
    <t>重工业</t>
    <phoneticPr fontId="4" type="noConversion"/>
  </si>
  <si>
    <t>消费品与零售</t>
    <phoneticPr fontId="4" type="noConversion"/>
  </si>
  <si>
    <t>农林牧渔</t>
    <phoneticPr fontId="4" type="noConversion"/>
  </si>
  <si>
    <t>公用事业</t>
    <phoneticPr fontId="4" type="noConversion"/>
  </si>
  <si>
    <t>TMT（科技、通信、传媒）</t>
    <phoneticPr fontId="4" type="noConversion"/>
  </si>
  <si>
    <t>医药生物</t>
    <phoneticPr fontId="4" type="noConversion"/>
  </si>
  <si>
    <t>其他</t>
    <phoneticPr fontId="4" type="noConversion"/>
  </si>
  <si>
    <t>湖北</t>
    <phoneticPr fontId="4" type="noConversion"/>
  </si>
  <si>
    <t>全国</t>
    <phoneticPr fontId="4" type="noConversion"/>
  </si>
  <si>
    <t>YOY</t>
    <phoneticPr fontId="4" type="noConversion"/>
  </si>
  <si>
    <t>20-22平均</t>
    <phoneticPr fontId="4" type="noConversion"/>
  </si>
  <si>
    <t>营收YOY%-湖北</t>
    <phoneticPr fontId="4" type="noConversion"/>
  </si>
  <si>
    <t>营收YOY%-全国</t>
    <phoneticPr fontId="4" type="noConversion"/>
  </si>
  <si>
    <t>GDP_YOY%-全国</t>
    <phoneticPr fontId="4" type="noConversion"/>
  </si>
  <si>
    <t>GDP_YOY%-湖北</t>
    <phoneticPr fontId="4" type="noConversion"/>
  </si>
  <si>
    <t>incomeYOY%_2019</t>
    <phoneticPr fontId="4" type="noConversion"/>
  </si>
  <si>
    <t>profitYOY%_2019</t>
    <phoneticPr fontId="4" type="noConversion"/>
  </si>
  <si>
    <t>净利润YOY%-湖北</t>
    <phoneticPr fontId="4" type="noConversion"/>
  </si>
  <si>
    <t>净利润YOY%-全国</t>
    <phoneticPr fontId="4" type="noConversion"/>
  </si>
  <si>
    <t>平均数</t>
    <phoneticPr fontId="4" type="noConversion"/>
  </si>
  <si>
    <t>netprofit%_2019</t>
    <phoneticPr fontId="4" type="noConversion"/>
  </si>
  <si>
    <t>三大产业分类</t>
    <phoneticPr fontId="4" type="noConversion"/>
  </si>
  <si>
    <t>数字化转型分类</t>
    <phoneticPr fontId="4" type="noConversion"/>
  </si>
  <si>
    <t>transIndex</t>
  </si>
  <si>
    <t>transIndex</t>
    <phoneticPr fontId="4" type="noConversion"/>
  </si>
  <si>
    <t>综合行业</t>
    <phoneticPr fontId="4" type="noConversion"/>
  </si>
  <si>
    <t>持久战</t>
    <phoneticPr fontId="4" type="noConversion"/>
  </si>
  <si>
    <t>攻防战</t>
    <phoneticPr fontId="4" type="noConversion"/>
  </si>
  <si>
    <t>拉锯战</t>
    <phoneticPr fontId="4" type="noConversion"/>
  </si>
  <si>
    <t>生死战</t>
    <phoneticPr fontId="4" type="noConversion"/>
  </si>
  <si>
    <t>status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</si>
</sst>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_);[Red]\(0\)"/>
  </numFmts>
  <fonts count="9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b/>
      <sz val="11"/>
      <name val="微软雅黑"/>
      <family val="2"/>
      <charset val="134"/>
    </font>
    <font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sz val="14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76" fontId="0" fillId="0" borderId="0" xfId="0" applyNumberFormat="1"/>
    <xf numFmtId="176" fontId="0" fillId="2" borderId="6" xfId="0" applyNumberFormat="1" applyFill="1" applyBorder="1"/>
    <xf numFmtId="176" fontId="0" fillId="2" borderId="7" xfId="0" applyNumberFormat="1" applyFill="1" applyBorder="1"/>
    <xf numFmtId="0" fontId="5" fillId="0" borderId="2" xfId="0" applyFont="1" applyBorder="1" applyAlignment="1">
      <alignment horizontal="center" vertical="top"/>
    </xf>
    <xf numFmtId="0" fontId="2" fillId="0" borderId="0" xfId="0" applyFont="1"/>
    <xf numFmtId="176" fontId="2" fillId="0" borderId="0" xfId="0" applyNumberFormat="1" applyFont="1"/>
    <xf numFmtId="176" fontId="2" fillId="2" borderId="6" xfId="0" applyNumberFormat="1" applyFont="1" applyFill="1" applyBorder="1"/>
    <xf numFmtId="176" fontId="2" fillId="2" borderId="7" xfId="0" applyNumberFormat="1" applyFont="1" applyFill="1" applyBorder="1"/>
    <xf numFmtId="0" fontId="5" fillId="0" borderId="1" xfId="0" applyFont="1" applyBorder="1" applyAlignment="1">
      <alignment horizontal="center" vertical="top"/>
    </xf>
    <xf numFmtId="0" fontId="6" fillId="2" borderId="3" xfId="0" applyFont="1" applyFill="1" applyBorder="1"/>
    <xf numFmtId="0" fontId="7" fillId="2" borderId="3" xfId="0" applyFont="1" applyFill="1" applyBorder="1" applyAlignment="1">
      <alignment horizontal="center" vertical="top"/>
    </xf>
    <xf numFmtId="176" fontId="7" fillId="2" borderId="3" xfId="0" applyNumberFormat="1" applyFont="1" applyFill="1" applyBorder="1" applyAlignment="1">
      <alignment horizontal="center" vertical="top"/>
    </xf>
    <xf numFmtId="0" fontId="7" fillId="2" borderId="4" xfId="0" applyFont="1" applyFill="1" applyBorder="1" applyAlignment="1">
      <alignment horizontal="center" vertical="top"/>
    </xf>
    <xf numFmtId="0" fontId="7" fillId="2" borderId="5" xfId="0" applyFont="1" applyFill="1" applyBorder="1" applyAlignment="1">
      <alignment horizontal="center" vertical="top"/>
    </xf>
    <xf numFmtId="0" fontId="8" fillId="0" borderId="0" xfId="0" applyFont="1"/>
    <xf numFmtId="177" fontId="7" fillId="2" borderId="3" xfId="0" applyNumberFormat="1" applyFont="1" applyFill="1" applyBorder="1" applyAlignment="1">
      <alignment horizontal="center" vertical="top"/>
    </xf>
    <xf numFmtId="177" fontId="2" fillId="0" borderId="0" xfId="0" applyNumberFormat="1" applyFont="1"/>
    <xf numFmtId="0" fontId="3" fillId="0" borderId="0" xfId="0" applyFont="1"/>
    <xf numFmtId="176" fontId="3" fillId="0" borderId="0" xfId="0" applyNumberFormat="1" applyFont="1" applyAlignment="1">
      <alignment horizontal="center"/>
    </xf>
    <xf numFmtId="176" fontId="2" fillId="0" borderId="0" xfId="0" applyNumberFormat="1" applyFont="1" applyAlignment="1">
      <alignment horizontal="center"/>
    </xf>
    <xf numFmtId="176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7" fillId="3" borderId="5" xfId="0" applyFont="1" applyFill="1" applyBorder="1" applyAlignment="1">
      <alignment horizontal="center" vertical="top"/>
    </xf>
    <xf numFmtId="176" fontId="2" fillId="3" borderId="7" xfId="0" applyNumberFormat="1" applyFont="1" applyFill="1" applyBorder="1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17765</v>
        <stp/>
        <stp>EM_S_INFO_EMPLOYEE</stp>
        <stp>2</stp>
        <stp>000959.SZ</stp>
        <stp>2019</stp>
        <tr r="P400" s="3"/>
      </tp>
      <tp>
        <v>2816</v>
        <stp/>
        <stp>EM_S_INFO_EMPLOYEE</stp>
        <stp>2</stp>
        <stp>000958.SZ</stp>
        <stp>2019</stp>
        <tr r="P399" s="3"/>
      </tp>
      <tp>
        <v>7786</v>
        <stp/>
        <stp>EM_S_INFO_EMPLOYEE</stp>
        <stp>2</stp>
        <stp>000951.SZ</stp>
        <stp>2019</stp>
        <tr r="P394" s="3"/>
      </tp>
      <tp>
        <v>8109</v>
        <stp/>
        <stp>EM_S_INFO_EMPLOYEE</stp>
        <stp>2</stp>
        <stp>000950.SZ</stp>
        <stp>2019</stp>
        <tr r="P393" s="3"/>
      </tp>
      <tp>
        <v>200</v>
        <stp/>
        <stp>EM_S_INFO_EMPLOYEE</stp>
        <stp>2</stp>
        <stp>000953.SZ</stp>
        <stp>2019</stp>
        <tr r="P396" s="3"/>
      </tp>
      <tp>
        <v>1383</v>
        <stp/>
        <stp>EM_S_INFO_EMPLOYEE</stp>
        <stp>2</stp>
        <stp>000952.SZ</stp>
        <stp>2019</stp>
        <tr r="P395" s="3"/>
      </tp>
      <tp>
        <v>889</v>
        <stp/>
        <stp>EM_S_INFO_EMPLOYEE</stp>
        <stp>2</stp>
        <stp>000955.SZ</stp>
        <stp>2019</stp>
        <tr r="P397" s="3"/>
      </tp>
      <tp>
        <v>5039</v>
        <stp/>
        <stp>EM_S_INFO_EMPLOYEE</stp>
        <stp>2</stp>
        <stp>000957.SZ</stp>
        <stp>2019</stp>
        <tr r="P398" s="3"/>
      </tp>
      <tp>
        <v>9218</v>
        <stp/>
        <stp>EM_S_INFO_EMPLOYEE</stp>
        <stp>2</stp>
        <stp>000949.SZ</stp>
        <stp>2019</stp>
        <tr r="P392" s="3"/>
      </tp>
      <tp>
        <v>5916</v>
        <stp/>
        <stp>EM_S_INFO_EMPLOYEE</stp>
        <stp>2</stp>
        <stp>000948.SZ</stp>
        <stp>2019</stp>
        <tr r="P391" s="3"/>
      </tp>
      <tp>
        <v>49014</v>
        <stp/>
        <stp>EM_S_INFO_EMPLOYEE</stp>
        <stp>2</stp>
        <stp>001979.SZ</stp>
        <stp>2019</stp>
        <tr r="P438" s="3"/>
      </tp>
      <tp>
        <v>2507</v>
        <stp/>
        <stp>EM_S_INFO_EMPLOYEE</stp>
        <stp>2</stp>
        <stp>000978.SZ</stp>
        <stp>2019</stp>
        <tr r="P417" s="3"/>
      </tp>
      <tp>
        <v>902</v>
        <stp/>
        <stp>EM_S_INFO_EMPLOYEE</stp>
        <stp>2</stp>
        <stp>000971.SZ</stp>
        <stp>2019</stp>
        <tr r="P411" s="3"/>
      </tp>
      <tp>
        <v>5117</v>
        <stp/>
        <stp>EM_S_INFO_EMPLOYEE</stp>
        <stp>2</stp>
        <stp>000970.SZ</stp>
        <stp>2019</stp>
        <tr r="P410" s="3"/>
      </tp>
      <tp>
        <v>3414</v>
        <stp/>
        <stp>EM_S_INFO_EMPLOYEE</stp>
        <stp>2</stp>
        <stp>000973.SZ</stp>
        <stp>2019</stp>
        <tr r="P413" s="3"/>
      </tp>
      <tp>
        <v>67</v>
        <stp/>
        <stp>EM_S_INFO_EMPLOYEE</stp>
        <stp>2</stp>
        <stp>000972.SZ</stp>
        <stp>2019</stp>
        <tr r="P412" s="3"/>
      </tp>
      <tp>
        <v>1528</v>
        <stp/>
        <stp>EM_S_INFO_EMPLOYEE</stp>
        <stp>2</stp>
        <stp>000975.SZ</stp>
        <stp>2019</stp>
        <tr r="P414" s="3"/>
      </tp>
      <tp>
        <v>5469</v>
        <stp/>
        <stp>EM_S_INFO_EMPLOYEE</stp>
        <stp>2</stp>
        <stp>000977.SZ</stp>
        <stp>2019</stp>
        <tr r="P416" s="3"/>
      </tp>
      <tp>
        <v>864</v>
        <stp/>
        <stp>EM_S_INFO_EMPLOYEE</stp>
        <stp>2</stp>
        <stp>000976.SZ</stp>
        <stp>2019</stp>
        <tr r="P415" s="3"/>
      </tp>
      <tp>
        <v>5565</v>
        <stp/>
        <stp>EM_S_INFO_EMPLOYEE</stp>
        <stp>2</stp>
        <stp>000969.SZ</stp>
        <stp>2019</stp>
        <tr r="P409" s="3"/>
      </tp>
      <tp>
        <v>2138</v>
        <stp/>
        <stp>EM_S_INFO_EMPLOYEE</stp>
        <stp>2</stp>
        <stp>000968.SZ</stp>
        <stp>2019</stp>
        <tr r="P408" s="3"/>
      </tp>
      <tp>
        <v>42974</v>
        <stp/>
        <stp>EM_S_INFO_EMPLOYEE</stp>
        <stp>2</stp>
        <stp>000961.SZ</stp>
        <stp>2019</stp>
        <tr r="P402" s="3"/>
      </tp>
      <tp>
        <v>15482</v>
        <stp/>
        <stp>EM_S_INFO_EMPLOYEE</stp>
        <stp>2</stp>
        <stp>000960.SZ</stp>
        <stp>2019</stp>
        <tr r="P401" s="3"/>
      </tp>
      <tp>
        <v>12118</v>
        <stp/>
        <stp>EM_S_INFO_EMPLOYEE</stp>
        <stp>2</stp>
        <stp>000963.SZ</stp>
        <stp>2019</stp>
        <tr r="P404" s="3"/>
      </tp>
      <tp>
        <v>1158</v>
        <stp/>
        <stp>EM_S_INFO_EMPLOYEE</stp>
        <stp>2</stp>
        <stp>000962.SZ</stp>
        <stp>2019</stp>
        <tr r="P403" s="3"/>
      </tp>
      <tp>
        <v>5204</v>
        <stp/>
        <stp>EM_S_INFO_EMPLOYEE</stp>
        <stp>2</stp>
        <stp>001965.SZ</stp>
        <stp>2019</stp>
        <tr r="P437" s="3"/>
      </tp>
      <tp>
        <v>123</v>
        <stp/>
        <stp>EM_S_INFO_EMPLOYEE</stp>
        <stp>2</stp>
        <stp>000965.SZ</stp>
        <stp>2019</stp>
        <tr r="P405" s="3"/>
      </tp>
      <tp>
        <v>7146</v>
        <stp/>
        <stp>EM_S_INFO_EMPLOYEE</stp>
        <stp>2</stp>
        <stp>000967.SZ</stp>
        <stp>2019</stp>
        <tr r="P407" s="3"/>
      </tp>
      <tp>
        <v>3109</v>
        <stp/>
        <stp>EM_S_INFO_EMPLOYEE</stp>
        <stp>2</stp>
        <stp>000966.SZ</stp>
        <stp>2019</stp>
        <tr r="P406" s="3"/>
      </tp>
      <tp>
        <v>4767</v>
        <stp/>
        <stp>EM_S_INFO_EMPLOYEE</stp>
        <stp>2</stp>
        <stp>000919.SZ</stp>
        <stp>2019</stp>
        <tr r="P373" s="3"/>
      </tp>
      <tp>
        <v>1358</v>
        <stp/>
        <stp>EM_S_INFO_EMPLOYEE</stp>
        <stp>2</stp>
        <stp>002919.SZ</stp>
        <stp>2019</stp>
        <tr r="P1307" s="3"/>
      </tp>
      <tp>
        <v>3787</v>
        <stp/>
        <stp>EM_S_INFO_EMPLOYEE</stp>
        <stp>2</stp>
        <stp>002918.SZ</stp>
        <stp>2019</stp>
        <tr r="P1306" s="3"/>
      </tp>
      <tp>
        <v>4030</v>
        <stp/>
        <stp>EM_S_INFO_EMPLOYEE</stp>
        <stp>2</stp>
        <stp>000911.SZ</stp>
        <stp>2019</stp>
        <tr r="P368" s="3"/>
      </tp>
      <tp>
        <v>1924</v>
        <stp/>
        <stp>EM_S_INFO_EMPLOYEE</stp>
        <stp>2</stp>
        <stp>002911.SZ</stp>
        <stp>2019</stp>
        <tr r="P1300" s="3"/>
      </tp>
      <tp>
        <v>6463</v>
        <stp/>
        <stp>EM_S_INFO_EMPLOYEE</stp>
        <stp>2</stp>
        <stp>000910.SZ</stp>
        <stp>2019</stp>
        <tr r="P367" s="3"/>
      </tp>
      <tp>
        <v>922</v>
        <stp/>
        <stp>EM_S_INFO_EMPLOYEE</stp>
        <stp>2</stp>
        <stp>002910.SZ</stp>
        <stp>2019</stp>
        <tr r="P1299" s="3"/>
      </tp>
      <tp>
        <v>4004</v>
        <stp/>
        <stp>EM_S_INFO_EMPLOYEE</stp>
        <stp>2</stp>
        <stp>000913.SZ</stp>
        <stp>2019</stp>
        <tr r="P370" s="3"/>
      </tp>
      <tp>
        <v>4094</v>
        <stp/>
        <stp>EM_S_INFO_EMPLOYEE</stp>
        <stp>2</stp>
        <stp>002913.SZ</stp>
        <stp>2019</stp>
        <tr r="P1302" s="3"/>
      </tp>
      <tp>
        <v>2870</v>
        <stp/>
        <stp>EM_S_INFO_EMPLOYEE</stp>
        <stp>2</stp>
        <stp>000912.SZ</stp>
        <stp>2019</stp>
        <tr r="P369" s="3"/>
      </tp>
      <tp>
        <v>1259</v>
        <stp/>
        <stp>EM_S_INFO_EMPLOYEE</stp>
        <stp>2</stp>
        <stp>002912.SZ</stp>
        <stp>2019</stp>
        <tr r="P1301" s="3"/>
      </tp>
      <tp>
        <v>2886</v>
        <stp/>
        <stp>EM_S_INFO_EMPLOYEE</stp>
        <stp>2</stp>
        <stp>000915.SZ</stp>
        <stp>2019</stp>
        <tr r="P371" s="3"/>
      </tp>
      <tp>
        <v>666</v>
        <stp/>
        <stp>EM_S_INFO_EMPLOYEE</stp>
        <stp>2</stp>
        <stp>002915.SZ</stp>
        <stp>2019</stp>
        <tr r="P1303" s="3"/>
      </tp>
      <tp>
        <v>39242</v>
        <stp/>
        <stp>EM_S_INFO_EMPLOYEE</stp>
        <stp>2</stp>
        <stp>001914.SZ</stp>
        <stp>2019</stp>
        <tr r="P436" s="3"/>
      </tp>
      <tp>
        <v>11094</v>
        <stp/>
        <stp>EM_S_INFO_EMPLOYEE</stp>
        <stp>2</stp>
        <stp>000917.SZ</stp>
        <stp>2019</stp>
        <tr r="P372" s="3"/>
      </tp>
      <tp>
        <v>718</v>
        <stp/>
        <stp>EM_S_INFO_EMPLOYEE</stp>
        <stp>2</stp>
        <stp>002917.SZ</stp>
        <stp>2019</stp>
        <tr r="P1305" s="3"/>
      </tp>
      <tp>
        <v>11395</v>
        <stp/>
        <stp>EM_S_INFO_EMPLOYEE</stp>
        <stp>2</stp>
        <stp>002916.SZ</stp>
        <stp>2019</stp>
        <tr r="P1304" s="3"/>
      </tp>
      <tp>
        <v>443</v>
        <stp/>
        <stp>EM_S_INFO_EMPLOYEE</stp>
        <stp>2</stp>
        <stp>000909.SZ</stp>
        <stp>2019</stp>
        <tr r="P366" s="3"/>
      </tp>
      <tp>
        <v>815</v>
        <stp/>
        <stp>EM_S_INFO_EMPLOYEE</stp>
        <stp>2</stp>
        <stp>002909.SZ</stp>
        <stp>2019</stp>
        <tr r="P1298" s="3"/>
      </tp>
      <tp>
        <v>3055</v>
        <stp/>
        <stp>EM_S_INFO_EMPLOYEE</stp>
        <stp>2</stp>
        <stp>000908.SZ</stp>
        <stp>2019</stp>
        <tr r="P365" s="3"/>
      </tp>
      <tp>
        <v>987</v>
        <stp/>
        <stp>EM_S_INFO_EMPLOYEE</stp>
        <stp>2</stp>
        <stp>002908.SZ</stp>
        <stp>2019</stp>
        <tr r="P1297" s="3"/>
      </tp>
      <tp>
        <v>6435</v>
        <stp/>
        <stp>EM_S_INFO_EMPLOYEE</stp>
        <stp>2</stp>
        <stp>000901.SZ</stp>
        <stp>2019</stp>
        <tr r="P360" s="3"/>
      </tp>
      <tp>
        <v>2272</v>
        <stp/>
        <stp>EM_S_INFO_EMPLOYEE</stp>
        <stp>2</stp>
        <stp>002901.SZ</stp>
        <stp>2019</stp>
        <tr r="P1291" s="3"/>
      </tp>
      <tp>
        <v>3498</v>
        <stp/>
        <stp>EM_S_INFO_EMPLOYEE</stp>
        <stp>2</stp>
        <stp>000900.SZ</stp>
        <stp>2019</stp>
        <tr r="P359" s="3"/>
      </tp>
      <tp>
        <v>1843</v>
        <stp/>
        <stp>EM_S_INFO_EMPLOYEE</stp>
        <stp>2</stp>
        <stp>002900.SZ</stp>
        <stp>2019</stp>
        <tr r="P1290" s="3"/>
      </tp>
      <tp>
        <v>2605</v>
        <stp/>
        <stp>EM_S_INFO_EMPLOYEE</stp>
        <stp>2</stp>
        <stp>000903.SZ</stp>
        <stp>2019</stp>
        <tr r="P362" s="3"/>
      </tp>
      <tp>
        <v>307</v>
        <stp/>
        <stp>EM_S_INFO_EMPLOYEE</stp>
        <stp>2</stp>
        <stp>002903.SZ</stp>
        <stp>2019</stp>
        <tr r="P1293" s="3"/>
      </tp>
      <tp>
        <v>7092</v>
        <stp/>
        <stp>EM_S_INFO_EMPLOYEE</stp>
        <stp>2</stp>
        <stp>000902.SZ</stp>
        <stp>2019</stp>
        <tr r="P361" s="3"/>
      </tp>
      <tp>
        <v>2548</v>
        <stp/>
        <stp>EM_S_INFO_EMPLOYEE</stp>
        <stp>2</stp>
        <stp>002902.SZ</stp>
        <stp>2019</stp>
        <tr r="P1292" s="3"/>
      </tp>
      <tp>
        <v>4887</v>
        <stp/>
        <stp>EM_S_INFO_EMPLOYEE</stp>
        <stp>2</stp>
        <stp>000905.SZ</stp>
        <stp>2019</stp>
        <tr r="P363" s="3"/>
      </tp>
      <tp>
        <v>5039</v>
        <stp/>
        <stp>EM_S_INFO_EMPLOYEE</stp>
        <stp>2</stp>
        <stp>002905.SZ</stp>
        <stp>2019</stp>
        <tr r="P1294" s="3"/>
      </tp>
      <tp>
        <v>1553</v>
        <stp/>
        <stp>EM_S_INFO_EMPLOYEE</stp>
        <stp>2</stp>
        <stp>002907.SZ</stp>
        <stp>2019</stp>
        <tr r="P1296" s="3"/>
      </tp>
      <tp>
        <v>1788</v>
        <stp/>
        <stp>EM_S_INFO_EMPLOYEE</stp>
        <stp>2</stp>
        <stp>000906.SZ</stp>
        <stp>2019</stp>
        <tr r="P364" s="3"/>
      </tp>
      <tp>
        <v>4934</v>
        <stp/>
        <stp>EM_S_INFO_EMPLOYEE</stp>
        <stp>2</stp>
        <stp>002906.SZ</stp>
        <stp>2019</stp>
        <tr r="P1295" s="3"/>
      </tp>
      <tp>
        <v>14484</v>
        <stp/>
        <stp>EM_S_INFO_EMPLOYEE</stp>
        <stp>2</stp>
        <stp>000938.SZ</stp>
        <stp>2019</stp>
        <tr r="P390" s="3"/>
      </tp>
      <tp>
        <v>2255</v>
        <stp/>
        <stp>EM_S_INFO_EMPLOYEE</stp>
        <stp>2</stp>
        <stp>000931.SZ</stp>
        <stp>2019</stp>
        <tr r="P384" s="3"/>
      </tp>
      <tp>
        <v>10171</v>
        <stp/>
        <stp>EM_S_INFO_EMPLOYEE</stp>
        <stp>2</stp>
        <stp>000930.SZ</stp>
        <stp>2019</stp>
        <tr r="P383" s="3"/>
      </tp>
      <tp>
        <v>26323</v>
        <stp/>
        <stp>EM_S_INFO_EMPLOYEE</stp>
        <stp>2</stp>
        <stp>000933.SZ</stp>
        <stp>2019</stp>
        <tr r="P386" s="3"/>
      </tp>
      <tp>
        <v>24366</v>
        <stp/>
        <stp>EM_S_INFO_EMPLOYEE</stp>
        <stp>2</stp>
        <stp>000932.SZ</stp>
        <stp>2019</stp>
        <tr r="P385" s="3"/>
      </tp>
      <tp>
        <v>638</v>
        <stp/>
        <stp>EM_S_INFO_EMPLOYEE</stp>
        <stp>2</stp>
        <stp>000935.SZ</stp>
        <stp>2019</stp>
        <tr r="P387" s="3"/>
      </tp>
      <tp>
        <v>39806</v>
        <stp/>
        <stp>EM_S_INFO_EMPLOYEE</stp>
        <stp>2</stp>
        <stp>000937.SZ</stp>
        <stp>2019</stp>
        <tr r="P389" s="3"/>
      </tp>
      <tp>
        <v>941</v>
        <stp/>
        <stp>EM_S_INFO_EMPLOYEE</stp>
        <stp>2</stp>
        <stp>000936.SZ</stp>
        <stp>2019</stp>
        <tr r="P388" s="3"/>
      </tp>
      <tp>
        <v>1390</v>
        <stp/>
        <stp>EM_S_INFO_EMPLOYEE</stp>
        <stp>2</stp>
        <stp>000929.SZ</stp>
        <stp>2019</stp>
        <tr r="P382" s="3"/>
      </tp>
      <tp>
        <v>1884</v>
        <stp/>
        <stp>EM_S_INFO_EMPLOYEE</stp>
        <stp>2</stp>
        <stp>000928.SZ</stp>
        <stp>2019</stp>
        <tr r="P381" s="3"/>
      </tp>
      <tp>
        <v>34500</v>
        <stp/>
        <stp>EM_S_INFO_EMPLOYEE</stp>
        <stp>2</stp>
        <stp>000921.SZ</stp>
        <stp>2019</stp>
        <tr r="P375" s="3"/>
      </tp>
      <tp>
        <v>1699</v>
        <stp/>
        <stp>EM_S_INFO_EMPLOYEE</stp>
        <stp>2</stp>
        <stp>002921.SZ</stp>
        <stp>2019</stp>
        <tr r="P1309" s="3"/>
      </tp>
      <tp>
        <v>1333</v>
        <stp/>
        <stp>EM_S_INFO_EMPLOYEE</stp>
        <stp>2</stp>
        <stp>000920.SZ</stp>
        <stp>2019</stp>
        <tr r="P374" s="3"/>
      </tp>
      <tp>
        <v>4506</v>
        <stp/>
        <stp>EM_S_INFO_EMPLOYEE</stp>
        <stp>2</stp>
        <stp>002920.SZ</stp>
        <stp>2019</stp>
        <tr r="P1308" s="3"/>
      </tp>
      <tp>
        <v>4040</v>
        <stp/>
        <stp>EM_S_INFO_EMPLOYEE</stp>
        <stp>2</stp>
        <stp>000923.SZ</stp>
        <stp>2019</stp>
        <tr r="P377" s="3"/>
      </tp>
      <tp>
        <v>1811</v>
        <stp/>
        <stp>EM_S_INFO_EMPLOYEE</stp>
        <stp>2</stp>
        <stp>000922.SZ</stp>
        <stp>2019</stp>
        <tr r="P376" s="3"/>
      </tp>
      <tp>
        <v>2134</v>
        <stp/>
        <stp>EM_S_INFO_EMPLOYEE</stp>
        <stp>2</stp>
        <stp>002922.SZ</stp>
        <stp>2019</stp>
        <tr r="P1310" s="3"/>
      </tp>
      <tp>
        <v>1747</v>
        <stp/>
        <stp>EM_S_INFO_EMPLOYEE</stp>
        <stp>2</stp>
        <stp>000925.SZ</stp>
        <stp>2019</stp>
        <tr r="P378" s="3"/>
      </tp>
      <tp>
        <v>2293</v>
        <stp/>
        <stp>EM_S_INFO_EMPLOYEE</stp>
        <stp>2</stp>
        <stp>000927.SZ</stp>
        <stp>2019</stp>
        <tr r="P380" s="3"/>
      </tp>
      <tp>
        <v>3458</v>
        <stp/>
        <stp>EM_S_INFO_EMPLOYEE</stp>
        <stp>2</stp>
        <stp>000926.SZ</stp>
        <stp>2019</stp>
        <tr r="P379" s="3"/>
      </tp>
      <tp>
        <v>14914</v>
        <stp/>
        <stp>EM_S_INFO_EMPLOYEE</stp>
        <stp>2</stp>
        <stp>000999.SZ</stp>
        <stp>2019</stp>
        <tr r="P432" s="3"/>
      </tp>
      <tp>
        <v>3088</v>
        <stp/>
        <stp>EM_S_INFO_EMPLOYEE</stp>
        <stp>2</stp>
        <stp>000998.SZ</stp>
        <stp>2019</stp>
        <tr r="P431" s="3"/>
      </tp>
      <tp>
        <v>4516</v>
        <stp/>
        <stp>EM_S_INFO_EMPLOYEE</stp>
        <stp>2</stp>
        <stp>000990.SZ</stp>
        <stp>2019</stp>
        <tr r="P426" s="3"/>
      </tp>
      <tp>
        <v>1873</v>
        <stp/>
        <stp>EM_S_INFO_EMPLOYEE</stp>
        <stp>2</stp>
        <stp>000993.SZ</stp>
        <stp>2019</stp>
        <tr r="P427" s="3"/>
      </tp>
      <tp>
        <v>377</v>
        <stp/>
        <stp>EM_S_INFO_EMPLOYEE</stp>
        <stp>2</stp>
        <stp>000995.SZ</stp>
        <stp>2019</stp>
        <tr r="P428" s="3"/>
      </tp>
      <tp>
        <v>6224</v>
        <stp/>
        <stp>EM_S_INFO_EMPLOYEE</stp>
        <stp>2</stp>
        <stp>000997.SZ</stp>
        <stp>2019</stp>
        <tr r="P430" s="3"/>
      </tp>
      <tp>
        <v>70</v>
        <stp/>
        <stp>EM_S_INFO_EMPLOYEE</stp>
        <stp>2</stp>
        <stp>000996.SZ</stp>
        <stp>2019</stp>
        <tr r="P429" s="3"/>
      </tp>
      <tp>
        <v>4313</v>
        <stp/>
        <stp>EM_S_INFO_EMPLOYEE</stp>
        <stp>2</stp>
        <stp>000989.SZ</stp>
        <stp>2019</stp>
        <tr r="P425" s="3"/>
      </tp>
      <tp>
        <v>6771</v>
        <stp/>
        <stp>EM_S_INFO_EMPLOYEE</stp>
        <stp>2</stp>
        <stp>000988.SZ</stp>
        <stp>2019</stp>
        <tr r="P424" s="3"/>
      </tp>
      <tp>
        <v>10750</v>
        <stp/>
        <stp>EM_S_INFO_EMPLOYEE</stp>
        <stp>2</stp>
        <stp>000981.SZ</stp>
        <stp>2019</stp>
        <tr r="P419" s="3"/>
      </tp>
      <tp>
        <v>8098</v>
        <stp/>
        <stp>EM_S_INFO_EMPLOYEE</stp>
        <stp>2</stp>
        <stp>000980.SZ</stp>
        <stp>2019</stp>
        <tr r="P418" s="3"/>
      </tp>
      <tp>
        <v>26631</v>
        <stp/>
        <stp>EM_S_INFO_EMPLOYEE</stp>
        <stp>2</stp>
        <stp>000983.SZ</stp>
        <stp>2019</stp>
        <tr r="P421" s="3"/>
      </tp>
      <tp>
        <v>2030</v>
        <stp/>
        <stp>EM_S_INFO_EMPLOYEE</stp>
        <stp>2</stp>
        <stp>000982.SZ</stp>
        <stp>2019</stp>
        <tr r="P420" s="3"/>
      </tp>
      <tp>
        <v>633</v>
        <stp/>
        <stp>EM_S_INFO_EMPLOYEE</stp>
        <stp>2</stp>
        <stp>000985.SZ</stp>
        <stp>2019</stp>
        <tr r="P422" s="3"/>
      </tp>
      <tp>
        <v>2919</v>
        <stp/>
        <stp>EM_S_INFO_EMPLOYEE</stp>
        <stp>2</stp>
        <stp>000987.SZ</stp>
        <stp>2019</stp>
        <tr r="P423" s="3"/>
      </tp>
      <tp>
        <v>27179</v>
        <stp/>
        <stp>EM_S_INFO_EMPLOYEE</stp>
        <stp>2</stp>
        <stp>601919.SH</stp>
        <stp>2019</stp>
        <tr r="P2905" s="3"/>
      </tp>
      <tp>
        <v>15298</v>
        <stp/>
        <stp>EM_S_INFO_EMPLOYEE</stp>
        <stp>2</stp>
        <stp>600919.SH</stp>
        <stp>2019</stp>
        <tr r="P2719" s="3"/>
      </tp>
      <tp>
        <v>2095</v>
        <stp/>
        <stp>EM_S_INFO_EMPLOYEE</stp>
        <stp>2</stp>
        <stp>603919.SH</stp>
        <stp>2019</stp>
        <tr r="P3296" s="3"/>
      </tp>
      <tp>
        <v>15986</v>
        <stp/>
        <stp>EM_S_INFO_EMPLOYEE</stp>
        <stp>2</stp>
        <stp>601918.SH</stp>
        <stp>2019</stp>
        <tr r="P2904" s="3"/>
      </tp>
      <tp>
        <v>722</v>
        <stp/>
        <stp>EM_S_INFO_EMPLOYEE</stp>
        <stp>2</stp>
        <stp>603918.SH</stp>
        <stp>2019</stp>
        <tr r="P3295" s="3"/>
      </tp>
      <tp>
        <v>492</v>
        <stp/>
        <stp>EM_S_INFO_EMPLOYEE</stp>
        <stp>2</stp>
        <stp>603912.SH</stp>
        <stp>2019</stp>
        <tr r="P3292" s="3"/>
      </tp>
      <tp>
        <v>4061</v>
        <stp/>
        <stp>EM_S_INFO_EMPLOYEE</stp>
        <stp>2</stp>
        <stp>600917.SH</stp>
        <stp>2019</stp>
        <tr r="P2718" s="3"/>
      </tp>
      <tp>
        <v>718</v>
        <stp/>
        <stp>EM_S_INFO_EMPLOYEE</stp>
        <stp>2</stp>
        <stp>603917.SH</stp>
        <stp>2019</stp>
        <tr r="P3294" s="3"/>
      </tp>
      <tp>
        <v>2149</v>
        <stp/>
        <stp>EM_S_INFO_EMPLOYEE</stp>
        <stp>2</stp>
        <stp>603916.SH</stp>
        <stp>2019</stp>
        <tr r="P3293" s="3"/>
      </tp>
      <tp>
        <v>2825</v>
        <stp/>
        <stp>EM_S_INFO_EMPLOYEE</stp>
        <stp>2</stp>
        <stp>600909.SH</stp>
        <stp>2019</stp>
        <tr r="P2717" s="3"/>
      </tp>
      <tp>
        <v>2183</v>
        <stp/>
        <stp>EM_S_INFO_EMPLOYEE</stp>
        <stp>2</stp>
        <stp>603909.SH</stp>
        <stp>2019</stp>
        <tr r="P3291" s="3"/>
      </tp>
      <tp>
        <v>2672</v>
        <stp/>
        <stp>EM_S_INFO_EMPLOYEE</stp>
        <stp>2</stp>
        <stp>601908.SH</stp>
        <stp>2019</stp>
        <tr r="P2903" s="3"/>
      </tp>
      <tp>
        <v>1501</v>
        <stp/>
        <stp>EM_S_INFO_EMPLOYEE</stp>
        <stp>2</stp>
        <stp>600908.SH</stp>
        <stp>2019</stp>
        <tr r="P2716" s="3"/>
      </tp>
      <tp>
        <v>2669</v>
        <stp/>
        <stp>EM_S_INFO_EMPLOYEE</stp>
        <stp>2</stp>
        <stp>603908.SH</stp>
        <stp>2019</stp>
        <tr r="P3290" s="3"/>
      </tp>
      <tp>
        <v>8184</v>
        <stp/>
        <stp>EM_S_INFO_EMPLOYEE</stp>
        <stp>2</stp>
        <stp>601901.SH</stp>
        <stp>2019</stp>
        <tr r="P2902" s="3"/>
      </tp>
      <tp>
        <v>3091</v>
        <stp/>
        <stp>EM_S_INFO_EMPLOYEE</stp>
        <stp>2</stp>
        <stp>603901.SH</stp>
        <stp>2019</stp>
        <tr r="P3287" s="3"/>
      </tp>
      <tp>
        <v>5639</v>
        <stp/>
        <stp>EM_S_INFO_EMPLOYEE</stp>
        <stp>2</stp>
        <stp>601900.SH</stp>
        <stp>2019</stp>
        <tr r="P2901" s="3"/>
      </tp>
      <tp>
        <v>4129</v>
        <stp/>
        <stp>EM_S_INFO_EMPLOYEE</stp>
        <stp>2</stp>
        <stp>600900.SH</stp>
        <stp>2019</stp>
        <tr r="P2714" s="3"/>
      </tp>
      <tp>
        <v>2180</v>
        <stp/>
        <stp>EM_S_INFO_EMPLOYEE</stp>
        <stp>2</stp>
        <stp>603900.SH</stp>
        <stp>2019</stp>
        <tr r="P3286" s="3"/>
      </tp>
      <tp>
        <v>3658</v>
        <stp/>
        <stp>EM_S_INFO_EMPLOYEE</stp>
        <stp>2</stp>
        <stp>600903.SH</stp>
        <stp>2019</stp>
        <tr r="P2715" s="3"/>
      </tp>
      <tp>
        <v>1179</v>
        <stp/>
        <stp>EM_S_INFO_EMPLOYEE</stp>
        <stp>2</stp>
        <stp>603903.SH</stp>
        <stp>2019</stp>
        <tr r="P3288" s="3"/>
      </tp>
      <tp>
        <v>871</v>
        <stp/>
        <stp>EM_S_INFO_EMPLOYEE</stp>
        <stp>2</stp>
        <stp>603906.SH</stp>
        <stp>2019</stp>
        <tr r="P3289" s="3"/>
      </tp>
      <tp>
        <v>347156</v>
        <stp/>
        <stp>EM_S_INFO_EMPLOYEE</stp>
        <stp>2</stp>
        <stp>601939.SH</stp>
        <stp>2019</stp>
        <tr r="P2909" s="3"/>
      </tp>
      <tp>
        <v>15908</v>
        <stp/>
        <stp>EM_S_INFO_EMPLOYEE</stp>
        <stp>2</stp>
        <stp>600939.SH</stp>
        <stp>2019</stp>
        <tr r="P2723" s="3"/>
      </tp>
      <tp>
        <v>24219</v>
        <stp/>
        <stp>EM_S_INFO_EMPLOYEE</stp>
        <stp>2</stp>
        <stp>603939.SH</stp>
        <stp>2019</stp>
        <tr r="P3306" s="3"/>
      </tp>
      <tp>
        <v>715</v>
        <stp/>
        <stp>EM_S_INFO_EMPLOYEE</stp>
        <stp>2</stp>
        <stp>603938.SH</stp>
        <stp>2019</stp>
        <tr r="P3305" s="3"/>
      </tp>
      <tp>
        <v>110778</v>
        <stp/>
        <stp>EM_S_INFO_EMPLOYEE</stp>
        <stp>2</stp>
        <stp>601933.SH</stp>
        <stp>2019</stp>
        <tr r="P2908" s="3"/>
      </tp>
      <tp>
        <v>4471</v>
        <stp/>
        <stp>EM_S_INFO_EMPLOYEE</stp>
        <stp>2</stp>
        <stp>600933.SH</stp>
        <stp>2019</stp>
        <tr r="P2721" s="3"/>
      </tp>
      <tp>
        <v>708</v>
        <stp/>
        <stp>EM_S_INFO_EMPLOYEE</stp>
        <stp>2</stp>
        <stp>603933.SH</stp>
        <stp>2019</stp>
        <tr r="P3302" s="3"/>
      </tp>
      <tp>
        <v>367</v>
        <stp/>
        <stp>EM_S_INFO_EMPLOYEE</stp>
        <stp>2</stp>
        <stp>603937.SH</stp>
        <stp>2019</stp>
        <tr r="P3304" s="3"/>
      </tp>
      <tp>
        <v>4665</v>
        <stp/>
        <stp>EM_S_INFO_EMPLOYEE</stp>
        <stp>2</stp>
        <stp>600936.SH</stp>
        <stp>2019</stp>
        <tr r="P2722" s="3"/>
      </tp>
      <tp>
        <v>3765</v>
        <stp/>
        <stp>EM_S_INFO_EMPLOYEE</stp>
        <stp>2</stp>
        <stp>603936.SH</stp>
        <stp>2019</stp>
        <tr r="P3303" s="3"/>
      </tp>
      <tp>
        <v>7062</v>
        <stp/>
        <stp>EM_S_INFO_EMPLOYEE</stp>
        <stp>2</stp>
        <stp>601929.SH</stp>
        <stp>2019</stp>
        <tr r="P2907" s="3"/>
      </tp>
      <tp>
        <v>553</v>
        <stp/>
        <stp>EM_S_INFO_EMPLOYEE</stp>
        <stp>2</stp>
        <stp>603929.SH</stp>
        <stp>2019</stp>
        <tr r="P3301" s="3"/>
      </tp>
      <tp>
        <v>7039</v>
        <stp/>
        <stp>EM_S_INFO_EMPLOYEE</stp>
        <stp>2</stp>
        <stp>601928.SH</stp>
        <stp>2019</stp>
        <tr r="P2906" s="3"/>
      </tp>
      <tp>
        <v>623</v>
        <stp/>
        <stp>EM_S_INFO_EMPLOYEE</stp>
        <stp>2</stp>
        <stp>603928.SH</stp>
        <stp>2019</stp>
        <tr r="P3300" s="3"/>
      </tp>
      <tp>
        <v>4223</v>
        <stp/>
        <stp>EM_S_INFO_EMPLOYEE</stp>
        <stp>2</stp>
        <stp>603920.SH</stp>
        <stp>2019</stp>
        <tr r="P3297" s="3"/>
      </tp>
      <tp>
        <v>1031</v>
        <stp/>
        <stp>EM_S_INFO_EMPLOYEE</stp>
        <stp>2</stp>
        <stp>603922.SH</stp>
        <stp>2019</stp>
        <tr r="P3298" s="3"/>
      </tp>
      <tp>
        <v>7914</v>
        <stp/>
        <stp>EM_S_INFO_EMPLOYEE</stp>
        <stp>2</stp>
        <stp>600926.SH</stp>
        <stp>2019</stp>
        <tr r="P2720" s="3"/>
      </tp>
      <tp>
        <v>1757</v>
        <stp/>
        <stp>EM_S_INFO_EMPLOYEE</stp>
        <stp>2</stp>
        <stp>603926.SH</stp>
        <stp>2019</stp>
        <tr r="P3299" s="3"/>
      </tp>
      <tp>
        <v>18801</v>
        <stp/>
        <stp>EM_S_INFO_EMPLOYEE</stp>
        <stp>2</stp>
        <stp>600959.SH</stp>
        <stp>2019</stp>
        <tr r="P2725" s="3"/>
      </tp>
      <tp>
        <v>663</v>
        <stp/>
        <stp>EM_S_INFO_EMPLOYEE</stp>
        <stp>2</stp>
        <stp>603959.SH</stp>
        <stp>2019</stp>
        <tr r="P3309" s="3"/>
      </tp>
      <tp>
        <v>5360</v>
        <stp/>
        <stp>EM_S_INFO_EMPLOYEE</stp>
        <stp>2</stp>
        <stp>601958.SH</stp>
        <stp>2019</stp>
        <tr r="P2912" s="3"/>
      </tp>
      <tp>
        <v>5772</v>
        <stp/>
        <stp>EM_S_INFO_EMPLOYEE</stp>
        <stp>2</stp>
        <stp>600958.SH</stp>
        <stp>2019</stp>
        <tr r="P2724" s="3"/>
      </tp>
      <tp>
        <v>5361</v>
        <stp/>
        <stp>EM_S_INFO_EMPLOYEE</stp>
        <stp>2</stp>
        <stp>603958.SH</stp>
        <stp>2019</stp>
        <tr r="P3308" s="3"/>
      </tp>
      <tp>
        <v>10800</v>
        <stp/>
        <stp>EM_S_INFO_EMPLOYEE</stp>
        <stp>2</stp>
        <stp>601952.SH</stp>
        <stp>2019</stp>
        <tr r="P2911" s="3"/>
      </tp>
      <tp>
        <v>516</v>
        <stp/>
        <stp>EM_S_INFO_EMPLOYEE</stp>
        <stp>2</stp>
        <stp>603955.SH</stp>
        <stp>2019</stp>
        <tr r="P3307" s="3"/>
      </tp>
      <tp>
        <v>4175</v>
        <stp/>
        <stp>EM_S_INFO_EMPLOYEE</stp>
        <stp>2</stp>
        <stp>601949.SH</stp>
        <stp>2019</stp>
        <tr r="P2910" s="3"/>
      </tp>
      <tp>
        <v>2518</v>
        <stp/>
        <stp>EM_S_INFO_EMPLOYEE</stp>
        <stp>2</stp>
        <stp>600979.SH</stp>
        <stp>2019</stp>
        <tr r="P2740" s="3"/>
      </tp>
      <tp>
        <v>6094</v>
        <stp/>
        <stp>EM_S_INFO_EMPLOYEE</stp>
        <stp>2</stp>
        <stp>603979.SH</stp>
        <stp>2019</stp>
        <tr r="P3319" s="3"/>
      </tp>
      <tp>
        <v>598</v>
        <stp/>
        <stp>EM_S_INFO_EMPLOYEE</stp>
        <stp>2</stp>
        <stp>603978.SH</stp>
        <stp>2019</stp>
        <tr r="P3318" s="3"/>
      </tp>
      <tp>
        <v>13819</v>
        <stp/>
        <stp>EM_S_INFO_EMPLOYEE</stp>
        <stp>2</stp>
        <stp>600971.SH</stp>
        <stp>2019</stp>
        <tr r="P2735" s="3"/>
      </tp>
      <tp>
        <v>7794</v>
        <stp/>
        <stp>EM_S_INFO_EMPLOYEE</stp>
        <stp>2</stp>
        <stp>600970.SH</stp>
        <stp>2019</stp>
        <tr r="P2734" s="3"/>
      </tp>
      <tp>
        <v>848</v>
        <stp/>
        <stp>EM_S_INFO_EMPLOYEE</stp>
        <stp>2</stp>
        <stp>603970.SH</stp>
        <stp>2019</stp>
        <tr r="P3315" s="3"/>
      </tp>
      <tp>
        <v>6000</v>
        <stp/>
        <stp>EM_S_INFO_EMPLOYEE</stp>
        <stp>2</stp>
        <stp>600973.SH</stp>
        <stp>2019</stp>
        <tr r="P2736" s="3"/>
      </tp>
      <tp>
        <v>1487</v>
        <stp/>
        <stp>EM_S_INFO_EMPLOYEE</stp>
        <stp>2</stp>
        <stp>600975.SH</stp>
        <stp>2019</stp>
        <tr r="P2737" s="3"/>
      </tp>
      <tp>
        <v>4285</v>
        <stp/>
        <stp>EM_S_INFO_EMPLOYEE</stp>
        <stp>2</stp>
        <stp>600977.SH</stp>
        <stp>2019</stp>
        <tr r="P2739" s="3"/>
      </tp>
      <tp>
        <v>2617</v>
        <stp/>
        <stp>EM_S_INFO_EMPLOYEE</stp>
        <stp>2</stp>
        <stp>603977.SH</stp>
        <stp>2019</stp>
        <tr r="P3317" s="3"/>
      </tp>
      <tp>
        <v>1782</v>
        <stp/>
        <stp>EM_S_INFO_EMPLOYEE</stp>
        <stp>2</stp>
        <stp>600976.SH</stp>
        <stp>2019</stp>
        <tr r="P2738" s="3"/>
      </tp>
      <tp>
        <v>1682</v>
        <stp/>
        <stp>EM_S_INFO_EMPLOYEE</stp>
        <stp>2</stp>
        <stp>603976.SH</stp>
        <stp>2019</stp>
        <tr r="P3316" s="3"/>
      </tp>
      <tp>
        <v>3458</v>
        <stp/>
        <stp>EM_S_INFO_EMPLOYEE</stp>
        <stp>2</stp>
        <stp>601969.SH</stp>
        <stp>2019</stp>
        <tr r="P2916" s="3"/>
      </tp>
      <tp>
        <v>2863</v>
        <stp/>
        <stp>EM_S_INFO_EMPLOYEE</stp>
        <stp>2</stp>
        <stp>600969.SH</stp>
        <stp>2019</stp>
        <tr r="P2733" s="3"/>
      </tp>
      <tp>
        <v>980</v>
        <stp/>
        <stp>EM_S_INFO_EMPLOYEE</stp>
        <stp>2</stp>
        <stp>603969.SH</stp>
        <stp>2019</stp>
        <tr r="P3314" s="3"/>
      </tp>
      <tp>
        <v>1251</v>
        <stp/>
        <stp>EM_S_INFO_EMPLOYEE</stp>
        <stp>2</stp>
        <stp>601968.SH</stp>
        <stp>2019</stp>
        <tr r="P2915" s="3"/>
      </tp>
      <tp>
        <v>728</v>
        <stp/>
        <stp>EM_S_INFO_EMPLOYEE</stp>
        <stp>2</stp>
        <stp>603968.SH</stp>
        <stp>2019</stp>
        <tr r="P3313" s="3"/>
      </tp>
      <tp>
        <v>2090</v>
        <stp/>
        <stp>EM_S_INFO_EMPLOYEE</stp>
        <stp>2</stp>
        <stp>600961.SH</stp>
        <stp>2019</stp>
        <tr r="P2727" s="3"/>
      </tp>
      <tp>
        <v>5351</v>
        <stp/>
        <stp>EM_S_INFO_EMPLOYEE</stp>
        <stp>2</stp>
        <stp>600960.SH</stp>
        <stp>2019</stp>
        <tr r="P2726" s="3"/>
      </tp>
      <tp>
        <v>709</v>
        <stp/>
        <stp>EM_S_INFO_EMPLOYEE</stp>
        <stp>2</stp>
        <stp>603960.SH</stp>
        <stp>2019</stp>
        <tr r="P3310" s="3"/>
      </tp>
      <tp>
        <v>4034</v>
        <stp/>
        <stp>EM_S_INFO_EMPLOYEE</stp>
        <stp>2</stp>
        <stp>600963.SH</stp>
        <stp>2019</stp>
        <tr r="P2729" s="3"/>
      </tp>
      <tp>
        <v>303</v>
        <stp/>
        <stp>EM_S_INFO_EMPLOYEE</stp>
        <stp>2</stp>
        <stp>603963.SH</stp>
        <stp>2019</stp>
        <tr r="P3311" s="3"/>
      </tp>
      <tp>
        <v>1512</v>
        <stp/>
        <stp>EM_S_INFO_EMPLOYEE</stp>
        <stp>2</stp>
        <stp>600962.SH</stp>
        <stp>2019</stp>
        <tr r="P2728" s="3"/>
      </tp>
      <tp>
        <v>1359</v>
        <stp/>
        <stp>EM_S_INFO_EMPLOYEE</stp>
        <stp>2</stp>
        <stp>601965.SH</stp>
        <stp>2019</stp>
        <tr r="P2913" s="3"/>
      </tp>
      <tp>
        <v>3001</v>
        <stp/>
        <stp>EM_S_INFO_EMPLOYEE</stp>
        <stp>2</stp>
        <stp>600965.SH</stp>
        <stp>2019</stp>
        <tr r="P2730" s="3"/>
      </tp>
      <tp>
        <v>7351</v>
        <stp/>
        <stp>EM_S_INFO_EMPLOYEE</stp>
        <stp>2</stp>
        <stp>600967.SH</stp>
        <stp>2019</stp>
        <tr r="P2732" s="3"/>
      </tp>
      <tp>
        <v>16192</v>
        <stp/>
        <stp>EM_S_INFO_EMPLOYEE</stp>
        <stp>2</stp>
        <stp>601966.SH</stp>
        <stp>2019</stp>
        <tr r="P2914" s="3"/>
      </tp>
      <tp>
        <v>4382</v>
        <stp/>
        <stp>EM_S_INFO_EMPLOYEE</stp>
        <stp>2</stp>
        <stp>600966.SH</stp>
        <stp>2019</stp>
        <tr r="P2731" s="3"/>
      </tp>
      <tp>
        <v>1123</v>
        <stp/>
        <stp>EM_S_INFO_EMPLOYEE</stp>
        <stp>2</stp>
        <stp>603966.SH</stp>
        <stp>2019</stp>
        <tr r="P3312" s="3"/>
      </tp>
      <tp>
        <v>2374</v>
        <stp/>
        <stp>EM_S_INFO_EMPLOYEE</stp>
        <stp>2</stp>
        <stp>601999.SH</stp>
        <stp>2019</stp>
        <tr r="P2925" s="3"/>
      </tp>
      <tp>
        <v>8725</v>
        <stp/>
        <stp>EM_S_INFO_EMPLOYEE</stp>
        <stp>2</stp>
        <stp>600999.SH</stp>
        <stp>2019</stp>
        <tr r="P2757" s="3"/>
      </tp>
      <tp>
        <v>468</v>
        <stp/>
        <stp>EM_S_INFO_EMPLOYEE</stp>
        <stp>2</stp>
        <stp>603999.SH</stp>
        <stp>2019</stp>
        <tr r="P3331" s="3"/>
      </tp>
      <tp>
        <v>57045</v>
        <stp/>
        <stp>EM_S_INFO_EMPLOYEE</stp>
        <stp>2</stp>
        <stp>601998.SH</stp>
        <stp>2019</stp>
        <tr r="P2924" s="3"/>
      </tp>
      <tp>
        <v>25796</v>
        <stp/>
        <stp>EM_S_INFO_EMPLOYEE</stp>
        <stp>2</stp>
        <stp>600998.SH</stp>
        <stp>2019</stp>
        <tr r="P2756" s="3"/>
      </tp>
      <tp>
        <v>2457</v>
        <stp/>
        <stp>EM_S_INFO_EMPLOYEE</stp>
        <stp>2</stp>
        <stp>603998.SH</stp>
        <stp>2019</stp>
        <tr r="P3330" s="3"/>
      </tp>
      <tp>
        <v>32976</v>
        <stp/>
        <stp>EM_S_INFO_EMPLOYEE</stp>
        <stp>2</stp>
        <stp>601991.SH</stp>
        <stp>2019</stp>
        <tr r="P2920" s="3"/>
      </tp>
      <tp>
        <v>319</v>
        <stp/>
        <stp>EM_S_INFO_EMPLOYEE</stp>
        <stp>2</stp>
        <stp>603991.SH</stp>
        <stp>2019</stp>
        <tr r="P3327" s="3"/>
      </tp>
      <tp>
        <v>3560</v>
        <stp/>
        <stp>EM_S_INFO_EMPLOYEE</stp>
        <stp>2</stp>
        <stp>600990.SH</stp>
        <stp>2019</stp>
        <tr r="P2750" s="3"/>
      </tp>
      <tp>
        <v>596</v>
        <stp/>
        <stp>EM_S_INFO_EMPLOYEE</stp>
        <stp>2</stp>
        <stp>603990.SH</stp>
        <stp>2019</stp>
        <tr r="P3326" s="3"/>
      </tp>
      <tp>
        <v>3079</v>
        <stp/>
        <stp>EM_S_INFO_EMPLOYEE</stp>
        <stp>2</stp>
        <stp>600993.SH</stp>
        <stp>2019</stp>
        <tr r="P2752" s="3"/>
      </tp>
      <tp>
        <v>11183</v>
        <stp/>
        <stp>EM_S_INFO_EMPLOYEE</stp>
        <stp>2</stp>
        <stp>603993.SH</stp>
        <stp>2019</stp>
        <tr r="P3328" s="3"/>
      </tp>
      <tp>
        <v>49189</v>
        <stp/>
        <stp>EM_S_INFO_EMPLOYEE</stp>
        <stp>2</stp>
        <stp>601992.SH</stp>
        <stp>2019</stp>
        <tr r="P2921" s="3"/>
      </tp>
      <tp>
        <v>3831</v>
        <stp/>
        <stp>EM_S_INFO_EMPLOYEE</stp>
        <stp>2</stp>
        <stp>600992.SH</stp>
        <stp>2019</stp>
        <tr r="P2751" s="3"/>
      </tp>
      <tp>
        <v>2303</v>
        <stp/>
        <stp>EM_S_INFO_EMPLOYEE</stp>
        <stp>2</stp>
        <stp>600995.SH</stp>
        <stp>2019</stp>
        <tr r="P2753" s="3"/>
      </tp>
      <tp>
        <v>6545</v>
        <stp/>
        <stp>EM_S_INFO_EMPLOYEE</stp>
        <stp>2</stp>
        <stp>601997.SH</stp>
        <stp>2019</stp>
        <tr r="P2923" s="3"/>
      </tp>
      <tp>
        <v>11309</v>
        <stp/>
        <stp>EM_S_INFO_EMPLOYEE</stp>
        <stp>2</stp>
        <stp>600997.SH</stp>
        <stp>2019</stp>
        <tr r="P2755" s="3"/>
      </tp>
      <tp>
        <v>18493</v>
        <stp/>
        <stp>EM_S_INFO_EMPLOYEE</stp>
        <stp>2</stp>
        <stp>603997.SH</stp>
        <stp>2019</stp>
        <tr r="P3329" s="3"/>
      </tp>
      <tp>
        <v>1096</v>
        <stp/>
        <stp>EM_S_INFO_EMPLOYEE</stp>
        <stp>2</stp>
        <stp>601996.SH</stp>
        <stp>2019</stp>
        <tr r="P2922" s="3"/>
      </tp>
      <tp>
        <v>6446</v>
        <stp/>
        <stp>EM_S_INFO_EMPLOYEE</stp>
        <stp>2</stp>
        <stp>600996.SH</stp>
        <stp>2019</stp>
        <tr r="P2754" s="3"/>
      </tp>
      <tp>
        <v>33009</v>
        <stp/>
        <stp>EM_S_INFO_EMPLOYEE</stp>
        <stp>2</stp>
        <stp>601989.SH</stp>
        <stp>2019</stp>
        <tr r="P2919" s="3"/>
      </tp>
      <tp>
        <v>3961</v>
        <stp/>
        <stp>EM_S_INFO_EMPLOYEE</stp>
        <stp>2</stp>
        <stp>603989.SH</stp>
        <stp>2019</stp>
        <tr r="P3325" s="3"/>
      </tp>
      <tp>
        <v>309384</v>
        <stp/>
        <stp>EM_S_INFO_EMPLOYEE</stp>
        <stp>2</stp>
        <stp>601988.SH</stp>
        <stp>2019</stp>
        <tr r="P2918" s="3"/>
      </tp>
      <tp>
        <v>3956</v>
        <stp/>
        <stp>EM_S_INFO_EMPLOYEE</stp>
        <stp>2</stp>
        <stp>600988.SH</stp>
        <stp>2019</stp>
        <tr r="P2749" s="3"/>
      </tp>
      <tp>
        <v>614</v>
        <stp/>
        <stp>EM_S_INFO_EMPLOYEE</stp>
        <stp>2</stp>
        <stp>603988.SH</stp>
        <stp>2019</stp>
        <tr r="P3324" s="3"/>
      </tp>
      <tp>
        <v>4107</v>
        <stp/>
        <stp>EM_S_INFO_EMPLOYEE</stp>
        <stp>2</stp>
        <stp>600981.SH</stp>
        <stp>2019</stp>
        <tr r="P2742" s="3"/>
      </tp>
      <tp>
        <v>613</v>
        <stp/>
        <stp>EM_S_INFO_EMPLOYEE</stp>
        <stp>2</stp>
        <stp>600980.SH</stp>
        <stp>2019</stp>
        <tr r="P2741" s="3"/>
      </tp>
      <tp>
        <v>1885</v>
        <stp/>
        <stp>EM_S_INFO_EMPLOYEE</stp>
        <stp>2</stp>
        <stp>603980.SH</stp>
        <stp>2019</stp>
        <tr r="P3320" s="3"/>
      </tp>
      <tp>
        <v>8173</v>
        <stp/>
        <stp>EM_S_INFO_EMPLOYEE</stp>
        <stp>2</stp>
        <stp>600983.SH</stp>
        <stp>2019</stp>
        <tr r="P2744" s="3"/>
      </tp>
      <tp>
        <v>982</v>
        <stp/>
        <stp>EM_S_INFO_EMPLOYEE</stp>
        <stp>2</stp>
        <stp>600982.SH</stp>
        <stp>2019</stp>
        <tr r="P2743" s="3"/>
      </tp>
      <tp>
        <v>13152</v>
        <stp/>
        <stp>EM_S_INFO_EMPLOYEE</stp>
        <stp>2</stp>
        <stp>601985.SH</stp>
        <stp>2019</stp>
        <tr r="P2917" s="3"/>
      </tp>
      <tp>
        <v>56514</v>
        <stp/>
        <stp>EM_S_INFO_EMPLOYEE</stp>
        <stp>2</stp>
        <stp>600985.SH</stp>
        <stp>2019</stp>
        <tr r="P2746" s="3"/>
      </tp>
      <tp>
        <v>1060</v>
        <stp/>
        <stp>EM_S_INFO_EMPLOYEE</stp>
        <stp>2</stp>
        <stp>603985.SH</stp>
        <stp>2019</stp>
        <tr r="P3321" s="3"/>
      </tp>
      <tp>
        <v>3646</v>
        <stp/>
        <stp>EM_S_INFO_EMPLOYEE</stp>
        <stp>2</stp>
        <stp>600984.SH</stp>
        <stp>2019</stp>
        <tr r="P2745" s="3"/>
      </tp>
      <tp>
        <v>9633</v>
        <stp/>
        <stp>EM_S_INFO_EMPLOYEE</stp>
        <stp>2</stp>
        <stp>600987.SH</stp>
        <stp>2019</stp>
        <tr r="P2748" s="3"/>
      </tp>
      <tp>
        <v>4710</v>
        <stp/>
        <stp>EM_S_INFO_EMPLOYEE</stp>
        <stp>2</stp>
        <stp>603987.SH</stp>
        <stp>2019</stp>
        <tr r="P3323" s="3"/>
      </tp>
      <tp>
        <v>1458</v>
        <stp/>
        <stp>EM_S_INFO_EMPLOYEE</stp>
        <stp>2</stp>
        <stp>600986.SH</stp>
        <stp>2019</stp>
        <tr r="P2747" s="3"/>
      </tp>
      <tp>
        <v>854</v>
        <stp/>
        <stp>EM_S_INFO_EMPLOYEE</stp>
        <stp>2</stp>
        <stp>603986.SH</stp>
        <stp>2019</stp>
        <tr r="P3322" s="3"/>
      </tp>
      <tp>
        <v>1182</v>
        <stp/>
        <stp>EM_S_INFO_EMPLOYEE</stp>
        <stp>2</stp>
        <stp>000859.SZ</stp>
        <stp>2019</stp>
        <tr r="P332" s="3"/>
      </tp>
      <tp>
        <v>2106</v>
        <stp/>
        <stp>EM_S_INFO_EMPLOYEE</stp>
        <stp>2</stp>
        <stp>002859.SZ</stp>
        <stp>2019</stp>
        <tr r="P1251" s="3"/>
      </tp>
      <tp>
        <v>26348</v>
        <stp/>
        <stp>EM_S_INFO_EMPLOYEE</stp>
        <stp>2</stp>
        <stp>000858.SZ</stp>
        <stp>2019</stp>
        <tr r="P331" s="3"/>
      </tp>
      <tp>
        <v>425</v>
        <stp/>
        <stp>EM_S_INFO_EMPLOYEE</stp>
        <stp>2</stp>
        <stp>002858.SZ</stp>
        <stp>2019</stp>
        <tr r="P1250" s="3"/>
      </tp>
      <tp>
        <v>1706</v>
        <stp/>
        <stp>EM_S_INFO_EMPLOYEE</stp>
        <stp>2</stp>
        <stp>000851.SZ</stp>
        <stp>2019</stp>
        <tr r="P328" s="3"/>
      </tp>
      <tp>
        <v>3076</v>
        <stp/>
        <stp>EM_S_INFO_EMPLOYEE</stp>
        <stp>2</stp>
        <stp>002851.SZ</stp>
        <stp>2019</stp>
        <tr r="P1244" s="3"/>
      </tp>
      <tp>
        <v>5118</v>
        <stp/>
        <stp>EM_S_INFO_EMPLOYEE</stp>
        <stp>2</stp>
        <stp>000850.SZ</stp>
        <stp>2019</stp>
        <tr r="P327" s="3"/>
      </tp>
      <tp>
        <v>3194</v>
        <stp/>
        <stp>EM_S_INFO_EMPLOYEE</stp>
        <stp>2</stp>
        <stp>002850.SZ</stp>
        <stp>2019</stp>
        <tr r="P1243" s="3"/>
      </tp>
      <tp>
        <v>2611</v>
        <stp/>
        <stp>EM_S_INFO_EMPLOYEE</stp>
        <stp>2</stp>
        <stp>002853.SZ</stp>
        <stp>2019</stp>
        <tr r="P1246" s="3"/>
      </tp>
      <tp>
        <v>5286</v>
        <stp/>
        <stp>EM_S_INFO_EMPLOYEE</stp>
        <stp>2</stp>
        <stp>000852.SZ</stp>
        <stp>2019</stp>
        <tr r="P329" s="3"/>
      </tp>
      <tp>
        <v>853</v>
        <stp/>
        <stp>EM_S_INFO_EMPLOYEE</stp>
        <stp>2</stp>
        <stp>002852.SZ</stp>
        <stp>2019</stp>
        <tr r="P1245" s="3"/>
      </tp>
      <tp>
        <v>7636</v>
        <stp/>
        <stp>EM_S_INFO_EMPLOYEE</stp>
        <stp>2</stp>
        <stp>002855.SZ</stp>
        <stp>2019</stp>
        <tr r="P1247" s="3"/>
      </tp>
      <tp>
        <v>462</v>
        <stp/>
        <stp>EM_S_INFO_EMPLOYEE</stp>
        <stp>2</stp>
        <stp>002857.SZ</stp>
        <stp>2019</stp>
        <tr r="P1249" s="3"/>
      </tp>
      <tp>
        <v>1756</v>
        <stp/>
        <stp>EM_S_INFO_EMPLOYEE</stp>
        <stp>2</stp>
        <stp>000856.SZ</stp>
        <stp>2019</stp>
        <tr r="P330" s="3"/>
      </tp>
      <tp>
        <v>652</v>
        <stp/>
        <stp>EM_S_INFO_EMPLOYEE</stp>
        <stp>2</stp>
        <stp>002856.SZ</stp>
        <stp>2019</stp>
        <tr r="P1248" s="3"/>
      </tp>
      <tp>
        <v>720</v>
        <stp/>
        <stp>EM_S_INFO_EMPLOYEE</stp>
        <stp>2</stp>
        <stp>002849.SZ</stp>
        <stp>2019</stp>
        <tr r="P1242" s="3"/>
      </tp>
      <tp>
        <v>1157</v>
        <stp/>
        <stp>EM_S_INFO_EMPLOYEE</stp>
        <stp>2</stp>
        <stp>000848.SZ</stp>
        <stp>2019</stp>
        <tr r="P326" s="3"/>
      </tp>
      <tp>
        <v>1492</v>
        <stp/>
        <stp>EM_S_INFO_EMPLOYEE</stp>
        <stp>2</stp>
        <stp>002848.SZ</stp>
        <stp>2019</stp>
        <tr r="P1241" s="3"/>
      </tp>
      <tp>
        <v>4890</v>
        <stp/>
        <stp>EM_S_INFO_EMPLOYEE</stp>
        <stp>2</stp>
        <stp>002841.SZ</stp>
        <stp>2019</stp>
        <tr r="P1235" s="3"/>
      </tp>
      <tp>
        <v>2256</v>
        <stp/>
        <stp>EM_S_INFO_EMPLOYEE</stp>
        <stp>2</stp>
        <stp>002840.SZ</stp>
        <stp>2019</stp>
        <tr r="P1234" s="3"/>
      </tp>
      <tp>
        <v>421</v>
        <stp/>
        <stp>EM_S_INFO_EMPLOYEE</stp>
        <stp>2</stp>
        <stp>002843.SZ</stp>
        <stp>2019</stp>
        <tr r="P1237" s="3"/>
      </tp>
      <tp>
        <v>940</v>
        <stp/>
        <stp>EM_S_INFO_EMPLOYEE</stp>
        <stp>2</stp>
        <stp>002842.SZ</stp>
        <stp>2019</stp>
        <tr r="P1236" s="3"/>
      </tp>
      <tp>
        <v>5832</v>
        <stp/>
        <stp>EM_S_INFO_EMPLOYEE</stp>
        <stp>2</stp>
        <stp>002845.SZ</stp>
        <stp>2019</stp>
        <tr r="P1238" s="3"/>
      </tp>
      <tp>
        <v>2471</v>
        <stp/>
        <stp>EM_S_INFO_EMPLOYEE</stp>
        <stp>2</stp>
        <stp>002847.SZ</stp>
        <stp>2019</stp>
        <tr r="P1240" s="3"/>
      </tp>
      <tp>
        <v>1159</v>
        <stp/>
        <stp>EM_S_INFO_EMPLOYEE</stp>
        <stp>2</stp>
        <stp>002846.SZ</stp>
        <stp>2019</stp>
        <tr r="P1239" s="3"/>
      </tp>
      <tp>
        <v>1236</v>
        <stp/>
        <stp>EM_S_INFO_EMPLOYEE</stp>
        <stp>2</stp>
        <stp>002879.SZ</stp>
        <stp>2019</stp>
        <tr r="P1270" s="3"/>
      </tp>
      <tp>
        <v>12345</v>
        <stp/>
        <stp>EM_S_INFO_EMPLOYEE</stp>
        <stp>2</stp>
        <stp>000878.SZ</stp>
        <stp>2019</stp>
        <tr r="P342" s="3"/>
      </tp>
      <tp>
        <v>643</v>
        <stp/>
        <stp>EM_S_INFO_EMPLOYEE</stp>
        <stp>2</stp>
        <stp>002878.SZ</stp>
        <stp>2019</stp>
        <tr r="P1269" s="3"/>
      </tp>
      <tp>
        <v>725</v>
        <stp/>
        <stp>EM_S_INFO_EMPLOYEE</stp>
        <stp>2</stp>
        <stp>002871.SZ</stp>
        <stp>2019</stp>
        <tr r="P1263" s="3"/>
      </tp>
      <tp>
        <v>2143</v>
        <stp/>
        <stp>EM_S_INFO_EMPLOYEE</stp>
        <stp>2</stp>
        <stp>002870.SZ</stp>
        <stp>2019</stp>
        <tr r="P1262" s="3"/>
      </tp>
      <tp>
        <v>1157</v>
        <stp/>
        <stp>EM_S_INFO_EMPLOYEE</stp>
        <stp>2</stp>
        <stp>002873.SZ</stp>
        <stp>2019</stp>
        <tr r="P1265" s="3"/>
      </tp>
      <tp>
        <v>15060</v>
        <stp/>
        <stp>EM_S_INFO_EMPLOYEE</stp>
        <stp>2</stp>
        <stp>001872.SZ</stp>
        <stp>2019</stp>
        <tr r="P434" s="3"/>
      </tp>
      <tp>
        <v>2162</v>
        <stp/>
        <stp>EM_S_INFO_EMPLOYEE</stp>
        <stp>2</stp>
        <stp>002872.SZ</stp>
        <stp>2019</stp>
        <tr r="P1264" s="3"/>
      </tp>
      <tp>
        <v>2788</v>
        <stp/>
        <stp>EM_S_INFO_EMPLOYEE</stp>
        <stp>2</stp>
        <stp>000875.SZ</stp>
        <stp>2019</stp>
        <tr r="P339" s="3"/>
      </tp>
      <tp>
        <v>3690</v>
        <stp/>
        <stp>EM_S_INFO_EMPLOYEE</stp>
        <stp>2</stp>
        <stp>002875.SZ</stp>
        <stp>2019</stp>
        <tr r="P1266" s="3"/>
      </tp>
      <tp>
        <v>6924</v>
        <stp/>
        <stp>EM_S_INFO_EMPLOYEE</stp>
        <stp>2</stp>
        <stp>000877.SZ</stp>
        <stp>2019</stp>
        <tr r="P341" s="3"/>
      </tp>
      <tp>
        <v>662</v>
        <stp/>
        <stp>EM_S_INFO_EMPLOYEE</stp>
        <stp>2</stp>
        <stp>002877.SZ</stp>
        <stp>2019</stp>
        <tr r="P1268" s="3"/>
      </tp>
      <tp>
        <v>70600</v>
        <stp/>
        <stp>EM_S_INFO_EMPLOYEE</stp>
        <stp>2</stp>
        <stp>000876.SZ</stp>
        <stp>2019</stp>
        <tr r="P340" s="3"/>
      </tp>
      <tp>
        <v>2028</v>
        <stp/>
        <stp>EM_S_INFO_EMPLOYEE</stp>
        <stp>2</stp>
        <stp>002876.SZ</stp>
        <stp>2019</stp>
        <tr r="P1267" s="3"/>
      </tp>
      <tp>
        <v>2679</v>
        <stp/>
        <stp>EM_S_INFO_EMPLOYEE</stp>
        <stp>2</stp>
        <stp>000869.SZ</stp>
        <stp>2019</stp>
        <tr r="P338" s="3"/>
      </tp>
      <tp>
        <v>910</v>
        <stp/>
        <stp>EM_S_INFO_EMPLOYEE</stp>
        <stp>2</stp>
        <stp>002869.SZ</stp>
        <stp>2019</stp>
        <tr r="P1261" s="3"/>
      </tp>
      <tp>
        <v>2522</v>
        <stp/>
        <stp>EM_S_INFO_EMPLOYEE</stp>
        <stp>2</stp>
        <stp>000868.SZ</stp>
        <stp>2019</stp>
        <tr r="P337" s="3"/>
      </tp>
      <tp>
        <v>575</v>
        <stp/>
        <stp>EM_S_INFO_EMPLOYEE</stp>
        <stp>2</stp>
        <stp>002868.SZ</stp>
        <stp>2019</stp>
        <tr r="P1260" s="3"/>
      </tp>
      <tp>
        <v>1223</v>
        <stp/>
        <stp>EM_S_INFO_EMPLOYEE</stp>
        <stp>2</stp>
        <stp>000861.SZ</stp>
        <stp>2019</stp>
        <tr r="P334" s="3"/>
      </tp>
      <tp>
        <v>3272</v>
        <stp/>
        <stp>EM_S_INFO_EMPLOYEE</stp>
        <stp>2</stp>
        <stp>002861.SZ</stp>
        <stp>2019</stp>
        <tr r="P1253" s="3"/>
      </tp>
      <tp>
        <v>4825</v>
        <stp/>
        <stp>EM_S_INFO_EMPLOYEE</stp>
        <stp>2</stp>
        <stp>000860.SZ</stp>
        <stp>2019</stp>
        <tr r="P333" s="3"/>
      </tp>
      <tp>
        <v>1412</v>
        <stp/>
        <stp>EM_S_INFO_EMPLOYEE</stp>
        <stp>2</stp>
        <stp>002860.SZ</stp>
        <stp>2019</stp>
        <tr r="P1252" s="3"/>
      </tp>
      <tp>
        <v>650</v>
        <stp/>
        <stp>EM_S_INFO_EMPLOYEE</stp>
        <stp>2</stp>
        <stp>000863.SZ</stp>
        <stp>2019</stp>
        <tr r="P336" s="3"/>
      </tp>
      <tp>
        <v>3227</v>
        <stp/>
        <stp>EM_S_INFO_EMPLOYEE</stp>
        <stp>2</stp>
        <stp>002863.SZ</stp>
        <stp>2019</stp>
        <tr r="P1255" s="3"/>
      </tp>
      <tp>
        <v>625</v>
        <stp/>
        <stp>EM_S_INFO_EMPLOYEE</stp>
        <stp>2</stp>
        <stp>000862.SZ</stp>
        <stp>2019</stp>
        <tr r="P335" s="3"/>
      </tp>
      <tp>
        <v>566</v>
        <stp/>
        <stp>EM_S_INFO_EMPLOYEE</stp>
        <stp>2</stp>
        <stp>002862.SZ</stp>
        <stp>2019</stp>
        <tr r="P1254" s="3"/>
      </tp>
      <tp>
        <v>1675</v>
        <stp/>
        <stp>EM_S_INFO_EMPLOYEE</stp>
        <stp>2</stp>
        <stp>002865.SZ</stp>
        <stp>2019</stp>
        <tr r="P1257" s="3"/>
      </tp>
      <tp>
        <v>721</v>
        <stp/>
        <stp>EM_S_INFO_EMPLOYEE</stp>
        <stp>2</stp>
        <stp>002864.SZ</stp>
        <stp>2019</stp>
        <tr r="P1256" s="3"/>
      </tp>
      <tp>
        <v>3082</v>
        <stp/>
        <stp>EM_S_INFO_EMPLOYEE</stp>
        <stp>2</stp>
        <stp>002867.SZ</stp>
        <stp>2019</stp>
        <tr r="P1259" s="3"/>
      </tp>
      <tp>
        <v>2231</v>
        <stp/>
        <stp>EM_S_INFO_EMPLOYEE</stp>
        <stp>2</stp>
        <stp>002866.SZ</stp>
        <stp>2019</stp>
        <tr r="P1258" s="3"/>
      </tp>
      <tp>
        <v>634</v>
        <stp/>
        <stp>EM_S_INFO_EMPLOYEE</stp>
        <stp>2</stp>
        <stp>000819.SZ</stp>
        <stp>2019</stp>
        <tr r="P310" s="3"/>
      </tp>
      <tp>
        <v>289</v>
        <stp/>
        <stp>EM_S_INFO_EMPLOYEE</stp>
        <stp>2</stp>
        <stp>002819.SZ</stp>
        <stp>2019</stp>
        <tr r="P1214" s="3"/>
      </tp>
      <tp>
        <v>4218</v>
        <stp/>
        <stp>EM_S_INFO_EMPLOYEE</stp>
        <stp>2</stp>
        <stp>000818.SZ</stp>
        <stp>2019</stp>
        <tr r="P309" s="3"/>
      </tp>
      <tp>
        <v>747</v>
        <stp/>
        <stp>EM_S_INFO_EMPLOYEE</stp>
        <stp>2</stp>
        <stp>002818.SZ</stp>
        <stp>2019</stp>
        <tr r="P1213" s="3"/>
      </tp>
      <tp>
        <v>1383</v>
        <stp/>
        <stp>EM_S_INFO_EMPLOYEE</stp>
        <stp>2</stp>
        <stp>000811.SZ</stp>
        <stp>2019</stp>
        <tr r="P304" s="3"/>
      </tp>
      <tp>
        <v>1849</v>
        <stp/>
        <stp>EM_S_INFO_EMPLOYEE</stp>
        <stp>2</stp>
        <stp>002811.SZ</stp>
        <stp>2019</stp>
        <tr r="P1207" s="3"/>
      </tp>
      <tp>
        <v>7040</v>
        <stp/>
        <stp>EM_S_INFO_EMPLOYEE</stp>
        <stp>2</stp>
        <stp>000810.SZ</stp>
        <stp>2019</stp>
        <tr r="P303" s="3"/>
      </tp>
      <tp>
        <v>1191</v>
        <stp/>
        <stp>EM_S_INFO_EMPLOYEE</stp>
        <stp>2</stp>
        <stp>002810.SZ</stp>
        <stp>2019</stp>
        <tr r="P1206" s="3"/>
      </tp>
      <tp>
        <v>960</v>
        <stp/>
        <stp>EM_S_INFO_EMPLOYEE</stp>
        <stp>2</stp>
        <stp>000813.SZ</stp>
        <stp>2019</stp>
        <tr r="P306" s="3"/>
      </tp>
      <tp>
        <v>640</v>
        <stp/>
        <stp>EM_S_INFO_EMPLOYEE</stp>
        <stp>2</stp>
        <stp>002813.SZ</stp>
        <stp>2019</stp>
        <tr r="P1209" s="3"/>
      </tp>
      <tp>
        <v>1469</v>
        <stp/>
        <stp>EM_S_INFO_EMPLOYEE</stp>
        <stp>2</stp>
        <stp>000812.SZ</stp>
        <stp>2019</stp>
        <tr r="P305" s="3"/>
      </tp>
      <tp>
        <v>3920</v>
        <stp/>
        <stp>EM_S_INFO_EMPLOYEE</stp>
        <stp>2</stp>
        <stp>002812.SZ</stp>
        <stp>2019</stp>
        <tr r="P1208" s="3"/>
      </tp>
      <tp>
        <v>1182</v>
        <stp/>
        <stp>EM_S_INFO_EMPLOYEE</stp>
        <stp>2</stp>
        <stp>000815.SZ</stp>
        <stp>2019</stp>
        <tr r="P307" s="3"/>
      </tp>
      <tp>
        <v>4463</v>
        <stp/>
        <stp>EM_S_INFO_EMPLOYEE</stp>
        <stp>2</stp>
        <stp>002815.SZ</stp>
        <stp>2019</stp>
        <tr r="P1210" s="3"/>
      </tp>
      <tp>
        <v>666</v>
        <stp/>
        <stp>EM_S_INFO_EMPLOYEE</stp>
        <stp>2</stp>
        <stp>002817.SZ</stp>
        <stp>2019</stp>
        <tr r="P1212" s="3"/>
      </tp>
      <tp>
        <v>1911</v>
        <stp/>
        <stp>EM_S_INFO_EMPLOYEE</stp>
        <stp>2</stp>
        <stp>000816.SZ</stp>
        <stp>2019</stp>
        <tr r="P308" s="3"/>
      </tp>
      <tp>
        <v>437</v>
        <stp/>
        <stp>EM_S_INFO_EMPLOYEE</stp>
        <stp>2</stp>
        <stp>002816.SZ</stp>
        <stp>2019</stp>
        <tr r="P1211" s="3"/>
      </tp>
      <tp>
        <v>158</v>
        <stp/>
        <stp>EM_S_INFO_EMPLOYEE</stp>
        <stp>2</stp>
        <stp>000809.SZ</stp>
        <stp>2019</stp>
        <tr r="P302" s="3"/>
      </tp>
      <tp>
        <v>617</v>
        <stp/>
        <stp>EM_S_INFO_EMPLOYEE</stp>
        <stp>2</stp>
        <stp>002809.SZ</stp>
        <stp>2019</stp>
        <tr r="P1205" s="3"/>
      </tp>
      <tp>
        <v>419</v>
        <stp/>
        <stp>EM_S_INFO_EMPLOYEE</stp>
        <stp>2</stp>
        <stp>002808.SZ</stp>
        <stp>2019</stp>
        <tr r="P1204" s="3"/>
      </tp>
      <tp>
        <v>4349</v>
        <stp/>
        <stp>EM_S_INFO_EMPLOYEE</stp>
        <stp>2</stp>
        <stp>000801.SZ</stp>
        <stp>2019</stp>
        <tr r="P298" s="3"/>
      </tp>
      <tp>
        <v>787</v>
        <stp/>
        <stp>EM_S_INFO_EMPLOYEE</stp>
        <stp>2</stp>
        <stp>002801.SZ</stp>
        <stp>2019</stp>
        <tr r="P1198" s="3"/>
      </tp>
      <tp>
        <v>6891</v>
        <stp/>
        <stp>EM_S_INFO_EMPLOYEE</stp>
        <stp>2</stp>
        <stp>000800.SZ</stp>
        <stp>2019</stp>
        <tr r="P297" s="3"/>
      </tp>
      <tp>
        <v>205</v>
        <stp/>
        <stp>EM_S_INFO_EMPLOYEE</stp>
        <stp>2</stp>
        <stp>002800.SZ</stp>
        <stp>2019</stp>
        <tr r="P1197" s="3"/>
      </tp>
      <tp>
        <v>63</v>
        <stp/>
        <stp>EM_S_INFO_EMPLOYEE</stp>
        <stp>2</stp>
        <stp>000803.SZ</stp>
        <stp>2019</stp>
        <tr r="P300" s="3"/>
      </tp>
      <tp>
        <v>2868</v>
        <stp/>
        <stp>EM_S_INFO_EMPLOYEE</stp>
        <stp>2</stp>
        <stp>002803.SZ</stp>
        <stp>2019</stp>
        <tr r="P1200" s="3"/>
      </tp>
      <tp>
        <v>226</v>
        <stp/>
        <stp>EM_S_INFO_EMPLOYEE</stp>
        <stp>2</stp>
        <stp>000802.SZ</stp>
        <stp>2019</stp>
        <tr r="P299" s="3"/>
      </tp>
      <tp>
        <v>319</v>
        <stp/>
        <stp>EM_S_INFO_EMPLOYEE</stp>
        <stp>2</stp>
        <stp>002802.SZ</stp>
        <stp>2019</stp>
        <tr r="P1199" s="3"/>
      </tp>
      <tp>
        <v>453</v>
        <stp/>
        <stp>EM_S_INFO_EMPLOYEE</stp>
        <stp>2</stp>
        <stp>002805.SZ</stp>
        <stp>2019</stp>
        <tr r="P1201" s="3"/>
      </tp>
      <tp>
        <v>12000</v>
        <stp/>
        <stp>EM_S_INFO_EMPLOYEE</stp>
        <stp>2</stp>
        <stp>000807.SZ</stp>
        <stp>2019</stp>
        <tr r="P301" s="3"/>
      </tp>
      <tp>
        <v>1765</v>
        <stp/>
        <stp>EM_S_INFO_EMPLOYEE</stp>
        <stp>2</stp>
        <stp>002807.SZ</stp>
        <stp>2019</stp>
        <tr r="P1203" s="3"/>
      </tp>
      <tp>
        <v>662</v>
        <stp/>
        <stp>EM_S_INFO_EMPLOYEE</stp>
        <stp>2</stp>
        <stp>002806.SZ</stp>
        <stp>2019</stp>
        <tr r="P1202" s="3"/>
      </tp>
      <tp>
        <v>19627</v>
        <stp/>
        <stp>EM_S_INFO_EMPLOYEE</stp>
        <stp>2</stp>
        <stp>000839.SZ</stp>
        <stp>2019</stp>
        <tr r="P325" s="3"/>
      </tp>
      <tp>
        <v>2223</v>
        <stp/>
        <stp>EM_S_INFO_EMPLOYEE</stp>
        <stp>2</stp>
        <stp>002839.SZ</stp>
        <stp>2019</stp>
        <tr r="P1233" s="3"/>
      </tp>
      <tp>
        <v>607</v>
        <stp/>
        <stp>EM_S_INFO_EMPLOYEE</stp>
        <stp>2</stp>
        <stp>000838.SZ</stp>
        <stp>2019</stp>
        <tr r="P324" s="3"/>
      </tp>
      <tp>
        <v>1000</v>
        <stp/>
        <stp>EM_S_INFO_EMPLOYEE</stp>
        <stp>2</stp>
        <stp>002838.SZ</stp>
        <stp>2019</stp>
        <tr r="P1232" s="3"/>
      </tp>
      <tp>
        <v>494</v>
        <stp/>
        <stp>EM_S_INFO_EMPLOYEE</stp>
        <stp>2</stp>
        <stp>000831.SZ</stp>
        <stp>2019</stp>
        <tr r="P320" s="3"/>
      </tp>
      <tp>
        <v>20446</v>
        <stp/>
        <stp>EM_S_INFO_EMPLOYEE</stp>
        <stp>2</stp>
        <stp>002831.SZ</stp>
        <stp>2019</stp>
        <tr r="P1226" s="3"/>
      </tp>
      <tp>
        <v>12099</v>
        <stp/>
        <stp>EM_S_INFO_EMPLOYEE</stp>
        <stp>2</stp>
        <stp>000830.SZ</stp>
        <stp>2019</stp>
        <tr r="P319" s="3"/>
      </tp>
      <tp>
        <v>1790</v>
        <stp/>
        <stp>EM_S_INFO_EMPLOYEE</stp>
        <stp>2</stp>
        <stp>002830.SZ</stp>
        <stp>2019</stp>
        <tr r="P1225" s="3"/>
      </tp>
      <tp>
        <v>3636</v>
        <stp/>
        <stp>EM_S_INFO_EMPLOYEE</stp>
        <stp>2</stp>
        <stp>000833.SZ</stp>
        <stp>2019</stp>
        <tr r="P321" s="3"/>
      </tp>
      <tp>
        <v>1198</v>
        <stp/>
        <stp>EM_S_INFO_EMPLOYEE</stp>
        <stp>2</stp>
        <stp>002833.SZ</stp>
        <stp>2019</stp>
        <tr r="P1228" s="3"/>
      </tp>
      <tp>
        <v>2684</v>
        <stp/>
        <stp>EM_S_INFO_EMPLOYEE</stp>
        <stp>2</stp>
        <stp>002832.SZ</stp>
        <stp>2019</stp>
        <tr r="P1227" s="3"/>
      </tp>
      <tp>
        <v>1009</v>
        <stp/>
        <stp>EM_S_INFO_EMPLOYEE</stp>
        <stp>2</stp>
        <stp>002835.SZ</stp>
        <stp>2019</stp>
        <tr r="P1229" s="3"/>
      </tp>
      <tp>
        <v>9094</v>
        <stp/>
        <stp>EM_S_INFO_EMPLOYEE</stp>
        <stp>2</stp>
        <stp>000837.SZ</stp>
        <stp>2019</stp>
        <tr r="P323" s="3"/>
      </tp>
      <tp>
        <v>1981</v>
        <stp/>
        <stp>EM_S_INFO_EMPLOYEE</stp>
        <stp>2</stp>
        <stp>002837.SZ</stp>
        <stp>2019</stp>
        <tr r="P1231" s="3"/>
      </tp>
      <tp>
        <v>929</v>
        <stp/>
        <stp>EM_S_INFO_EMPLOYEE</stp>
        <stp>2</stp>
        <stp>000836.SZ</stp>
        <stp>2019</stp>
        <tr r="P322" s="3"/>
      </tp>
      <tp>
        <v>689</v>
        <stp/>
        <stp>EM_S_INFO_EMPLOYEE</stp>
        <stp>2</stp>
        <stp>002836.SZ</stp>
        <stp>2019</stp>
        <tr r="P1230" s="3"/>
      </tp>
      <tp>
        <v>3733</v>
        <stp/>
        <stp>EM_S_INFO_EMPLOYEE</stp>
        <stp>2</stp>
        <stp>000829.SZ</stp>
        <stp>2019</stp>
        <tr r="P318" s="3"/>
      </tp>
      <tp>
        <v>602</v>
        <stp/>
        <stp>EM_S_INFO_EMPLOYEE</stp>
        <stp>2</stp>
        <stp>002829.SZ</stp>
        <stp>2019</stp>
        <tr r="P1224" s="3"/>
      </tp>
      <tp>
        <v>890</v>
        <stp/>
        <stp>EM_S_INFO_EMPLOYEE</stp>
        <stp>2</stp>
        <stp>000828.SZ</stp>
        <stp>2019</stp>
        <tr r="P317" s="3"/>
      </tp>
      <tp>
        <v>1659</v>
        <stp/>
        <stp>EM_S_INFO_EMPLOYEE</stp>
        <stp>2</stp>
        <stp>002828.SZ</stp>
        <stp>2019</stp>
        <tr r="P1223" s="3"/>
      </tp>
      <tp>
        <v>3166</v>
        <stp/>
        <stp>EM_S_INFO_EMPLOYEE</stp>
        <stp>2</stp>
        <stp>000821.SZ</stp>
        <stp>2019</stp>
        <tr r="P312" s="3"/>
      </tp>
      <tp>
        <v>3840</v>
        <stp/>
        <stp>EM_S_INFO_EMPLOYEE</stp>
        <stp>2</stp>
        <stp>002821.SZ</stp>
        <stp>2019</stp>
        <tr r="P1216" s="3"/>
      </tp>
      <tp>
        <v>129</v>
        <stp/>
        <stp>EM_S_INFO_EMPLOYEE</stp>
        <stp>2</stp>
        <stp>000820.SZ</stp>
        <stp>2019</stp>
        <tr r="P311" s="3"/>
      </tp>
      <tp>
        <v>1030</v>
        <stp/>
        <stp>EM_S_INFO_EMPLOYEE</stp>
        <stp>2</stp>
        <stp>002820.SZ</stp>
        <stp>2019</stp>
        <tr r="P1215" s="3"/>
      </tp>
      <tp>
        <v>6727</v>
        <stp/>
        <stp>EM_S_INFO_EMPLOYEE</stp>
        <stp>2</stp>
        <stp>000823.SZ</stp>
        <stp>2019</stp>
        <tr r="P314" s="3"/>
      </tp>
      <tp>
        <v>4221</v>
        <stp/>
        <stp>EM_S_INFO_EMPLOYEE</stp>
        <stp>2</stp>
        <stp>002823.SZ</stp>
        <stp>2019</stp>
        <tr r="P1218" s="3"/>
      </tp>
      <tp>
        <v>4731</v>
        <stp/>
        <stp>EM_S_INFO_EMPLOYEE</stp>
        <stp>2</stp>
        <stp>000822.SZ</stp>
        <stp>2019</stp>
        <tr r="P313" s="3"/>
      </tp>
      <tp>
        <v>1339</v>
        <stp/>
        <stp>EM_S_INFO_EMPLOYEE</stp>
        <stp>2</stp>
        <stp>002822.SZ</stp>
        <stp>2019</stp>
        <tr r="P1217" s="3"/>
      </tp>
      <tp>
        <v>18985</v>
        <stp/>
        <stp>EM_S_INFO_EMPLOYEE</stp>
        <stp>2</stp>
        <stp>000825.SZ</stp>
        <stp>2019</stp>
        <tr r="P315" s="3"/>
      </tp>
      <tp>
        <v>920</v>
        <stp/>
        <stp>EM_S_INFO_EMPLOYEE</stp>
        <stp>2</stp>
        <stp>002825.SZ</stp>
        <stp>2019</stp>
        <tr r="P1220" s="3"/>
      </tp>
      <tp>
        <v>2617</v>
        <stp/>
        <stp>EM_S_INFO_EMPLOYEE</stp>
        <stp>2</stp>
        <stp>002824.SZ</stp>
        <stp>2019</stp>
        <tr r="P1219" s="3"/>
      </tp>
      <tp>
        <v>1045</v>
        <stp/>
        <stp>EM_S_INFO_EMPLOYEE</stp>
        <stp>2</stp>
        <stp>002827.SZ</stp>
        <stp>2019</stp>
        <tr r="P1222" s="3"/>
      </tp>
      <tp>
        <v>96193</v>
        <stp/>
        <stp>EM_S_INFO_EMPLOYEE</stp>
        <stp>2</stp>
        <stp>000826.SZ</stp>
        <stp>2019</stp>
        <tr r="P316" s="3"/>
      </tp>
      <tp>
        <v>421</v>
        <stp/>
        <stp>EM_S_INFO_EMPLOYEE</stp>
        <stp>2</stp>
        <stp>002826.SZ</stp>
        <stp>2019</stp>
        <tr r="P1221" s="3"/>
      </tp>
      <tp>
        <v>746</v>
        <stp/>
        <stp>EM_S_INFO_EMPLOYEE</stp>
        <stp>2</stp>
        <stp>000899.SZ</stp>
        <stp>2019</stp>
        <tr r="P358" s="3"/>
      </tp>
      <tp>
        <v>1596</v>
        <stp/>
        <stp>EM_S_INFO_EMPLOYEE</stp>
        <stp>2</stp>
        <stp>002899.SZ</stp>
        <stp>2019</stp>
        <tr r="P1289" s="3"/>
      </tp>
      <tp>
        <v>33750</v>
        <stp/>
        <stp>EM_S_INFO_EMPLOYEE</stp>
        <stp>2</stp>
        <stp>000898.SZ</stp>
        <stp>2019</stp>
        <tr r="P357" s="3"/>
      </tp>
      <tp>
        <v>388</v>
        <stp/>
        <stp>EM_S_INFO_EMPLOYEE</stp>
        <stp>2</stp>
        <stp>002898.SZ</stp>
        <stp>2019</stp>
        <tr r="P1288" s="3"/>
      </tp>
      <tp>
        <v>2565</v>
        <stp/>
        <stp>EM_S_INFO_EMPLOYEE</stp>
        <stp>2</stp>
        <stp>002891.SZ</stp>
        <stp>2019</stp>
        <tr r="P1282" s="3"/>
      </tp>
      <tp>
        <v>414</v>
        <stp/>
        <stp>EM_S_INFO_EMPLOYEE</stp>
        <stp>2</stp>
        <stp>000890.SZ</stp>
        <stp>2019</stp>
        <tr r="P352" s="3"/>
      </tp>
      <tp>
        <v>634</v>
        <stp/>
        <stp>EM_S_INFO_EMPLOYEE</stp>
        <stp>2</stp>
        <stp>002890.SZ</stp>
        <stp>2019</stp>
        <tr r="P1281" s="3"/>
      </tp>
      <tp>
        <v>602</v>
        <stp/>
        <stp>EM_S_INFO_EMPLOYEE</stp>
        <stp>2</stp>
        <stp>000893.SZ</stp>
        <stp>2019</stp>
        <tr r="P354" s="3"/>
      </tp>
      <tp>
        <v>932</v>
        <stp/>
        <stp>EM_S_INFO_EMPLOYEE</stp>
        <stp>2</stp>
        <stp>002893.SZ</stp>
        <stp>2019</stp>
        <tr r="P1284" s="3"/>
      </tp>
      <tp>
        <v>153</v>
        <stp/>
        <stp>EM_S_INFO_EMPLOYEE</stp>
        <stp>2</stp>
        <stp>000892.SZ</stp>
        <stp>2019</stp>
        <tr r="P353" s="3"/>
      </tp>
      <tp>
        <v>2714</v>
        <stp/>
        <stp>EM_S_INFO_EMPLOYEE</stp>
        <stp>2</stp>
        <stp>002892.SZ</stp>
        <stp>2019</stp>
        <tr r="P1283" s="3"/>
      </tp>
      <tp>
        <v>43245</v>
        <stp/>
        <stp>EM_S_INFO_EMPLOYEE</stp>
        <stp>2</stp>
        <stp>000895.SZ</stp>
        <stp>2019</stp>
        <tr r="P355" s="3"/>
      </tp>
      <tp>
        <v>1289</v>
        <stp/>
        <stp>EM_S_INFO_EMPLOYEE</stp>
        <stp>2</stp>
        <stp>002895.SZ</stp>
        <stp>2019</stp>
        <tr r="P1285" s="3"/>
      </tp>
      <tp>
        <v>646</v>
        <stp/>
        <stp>EM_S_INFO_EMPLOYEE</stp>
        <stp>2</stp>
        <stp>000897.SZ</stp>
        <stp>2019</stp>
        <tr r="P356" s="3"/>
      </tp>
      <tp>
        <v>6565</v>
        <stp/>
        <stp>EM_S_INFO_EMPLOYEE</stp>
        <stp>2</stp>
        <stp>002897.SZ</stp>
        <stp>2019</stp>
        <tr r="P1287" s="3"/>
      </tp>
      <tp>
        <v>2834</v>
        <stp/>
        <stp>EM_S_INFO_EMPLOYEE</stp>
        <stp>2</stp>
        <stp>001896.SZ</stp>
        <stp>2019</stp>
        <tr r="P435" s="3"/>
      </tp>
      <tp>
        <v>1466</v>
        <stp/>
        <stp>EM_S_INFO_EMPLOYEE</stp>
        <stp>2</stp>
        <stp>002896.SZ</stp>
        <stp>2019</stp>
        <tr r="P1286" s="3"/>
      </tp>
      <tp>
        <v>5811</v>
        <stp/>
        <stp>EM_S_INFO_EMPLOYEE</stp>
        <stp>2</stp>
        <stp>000889.SZ</stp>
        <stp>2019</stp>
        <tr r="P351" s="3"/>
      </tp>
      <tp>
        <v>377</v>
        <stp/>
        <stp>EM_S_INFO_EMPLOYEE</stp>
        <stp>2</stp>
        <stp>002889.SZ</stp>
        <stp>2019</stp>
        <tr r="P1280" s="3"/>
      </tp>
      <tp>
        <v>2016</v>
        <stp/>
        <stp>EM_S_INFO_EMPLOYEE</stp>
        <stp>2</stp>
        <stp>000888.SZ</stp>
        <stp>2019</stp>
        <tr r="P350" s="3"/>
      </tp>
      <tp>
        <v>818</v>
        <stp/>
        <stp>EM_S_INFO_EMPLOYEE</stp>
        <stp>2</stp>
        <stp>002888.SZ</stp>
        <stp>2019</stp>
        <tr r="P1279" s="3"/>
      </tp>
      <tp>
        <v>4427</v>
        <stp/>
        <stp>EM_S_INFO_EMPLOYEE</stp>
        <stp>2</stp>
        <stp>000881.SZ</stp>
        <stp>2019</stp>
        <tr r="P344" s="3"/>
      </tp>
      <tp>
        <v>884</v>
        <stp/>
        <stp>EM_S_INFO_EMPLOYEE</stp>
        <stp>2</stp>
        <stp>002881.SZ</stp>
        <stp>2019</stp>
        <tr r="P1272" s="3"/>
      </tp>
      <tp>
        <v>2817</v>
        <stp/>
        <stp>EM_S_INFO_EMPLOYEE</stp>
        <stp>2</stp>
        <stp>000880.SZ</stp>
        <stp>2019</stp>
        <tr r="P343" s="3"/>
      </tp>
      <tp>
        <v>682</v>
        <stp/>
        <stp>EM_S_INFO_EMPLOYEE</stp>
        <stp>2</stp>
        <stp>002880.SZ</stp>
        <stp>2019</stp>
        <tr r="P1271" s="3"/>
      </tp>
      <tp>
        <v>4085</v>
        <stp/>
        <stp>EM_S_INFO_EMPLOYEE</stp>
        <stp>2</stp>
        <stp>000883.SZ</stp>
        <stp>2019</stp>
        <tr r="P346" s="3"/>
      </tp>
      <tp>
        <v>735</v>
        <stp/>
        <stp>EM_S_INFO_EMPLOYEE</stp>
        <stp>2</stp>
        <stp>002883.SZ</stp>
        <stp>2019</stp>
        <tr r="P1274" s="3"/>
      </tp>
      <tp>
        <v>1181</v>
        <stp/>
        <stp>EM_S_INFO_EMPLOYEE</stp>
        <stp>2</stp>
        <stp>000882.SZ</stp>
        <stp>2019</stp>
        <tr r="P345" s="3"/>
      </tp>
      <tp>
        <v>1219</v>
        <stp/>
        <stp>EM_S_INFO_EMPLOYEE</stp>
        <stp>2</stp>
        <stp>002882.SZ</stp>
        <stp>2019</stp>
        <tr r="P1273" s="3"/>
      </tp>
      <tp>
        <v>1568</v>
        <stp/>
        <stp>EM_S_INFO_EMPLOYEE</stp>
        <stp>2</stp>
        <stp>000885.SZ</stp>
        <stp>2019</stp>
        <tr r="P347" s="3"/>
      </tp>
      <tp>
        <v>3121</v>
        <stp/>
        <stp>EM_S_INFO_EMPLOYEE</stp>
        <stp>2</stp>
        <stp>002885.SZ</stp>
        <stp>2019</stp>
        <tr r="P1276" s="3"/>
      </tp>
      <tp>
        <v>968</v>
        <stp/>
        <stp>EM_S_INFO_EMPLOYEE</stp>
        <stp>2</stp>
        <stp>002884.SZ</stp>
        <stp>2019</stp>
        <tr r="P1275" s="3"/>
      </tp>
      <tp>
        <v>19872</v>
        <stp/>
        <stp>EM_S_INFO_EMPLOYEE</stp>
        <stp>2</stp>
        <stp>000887.SZ</stp>
        <stp>2019</stp>
        <tr r="P349" s="3"/>
      </tp>
      <tp>
        <v>332</v>
        <stp/>
        <stp>EM_S_INFO_EMPLOYEE</stp>
        <stp>2</stp>
        <stp>002887.SZ</stp>
        <stp>2019</stp>
        <tr r="P1278" s="3"/>
      </tp>
      <tp>
        <v>501</v>
        <stp/>
        <stp>EM_S_INFO_EMPLOYEE</stp>
        <stp>2</stp>
        <stp>000886.SZ</stp>
        <stp>2019</stp>
        <tr r="P348" s="3"/>
      </tp>
      <tp>
        <v>644</v>
        <stp/>
        <stp>EM_S_INFO_EMPLOYEE</stp>
        <stp>2</stp>
        <stp>002886.SZ</stp>
        <stp>2019</stp>
        <tr r="P1277" s="3"/>
      </tp>
      <tp>
        <v>2667</v>
        <stp/>
        <stp>EM_S_INFO_EMPLOYEE</stp>
        <stp>2</stp>
        <stp>600819.SH</stp>
        <stp>2019</stp>
        <tr r="P2645" s="3"/>
      </tp>
      <tp>
        <v>651</v>
        <stp/>
        <stp>EM_S_INFO_EMPLOYEE</stp>
        <stp>2</stp>
        <stp>603819.SH</stp>
        <stp>2019</stp>
        <tr r="P3249" s="3"/>
      </tp>
      <tp>
        <v>45618</v>
        <stp/>
        <stp>EM_S_INFO_EMPLOYEE</stp>
        <stp>2</stp>
        <stp>601818.SH</stp>
        <stp>2019</stp>
        <tr r="P2886" s="3"/>
      </tp>
      <tp>
        <v>1065</v>
        <stp/>
        <stp>EM_S_INFO_EMPLOYEE</stp>
        <stp>2</stp>
        <stp>600818.SH</stp>
        <stp>2019</stp>
        <tr r="P2644" s="3"/>
      </tp>
      <tp>
        <v>3558</v>
        <stp/>
        <stp>EM_S_INFO_EMPLOYEE</stp>
        <stp>2</stp>
        <stp>603818.SH</stp>
        <stp>2019</stp>
        <tr r="P3248" s="3"/>
      </tp>
      <tp>
        <v>7728</v>
        <stp/>
        <stp>EM_S_INFO_EMPLOYEE</stp>
        <stp>2</stp>
        <stp>601811.SH</stp>
        <stp>2019</stp>
        <tr r="P2885" s="3"/>
      </tp>
      <tp>
        <v>1116</v>
        <stp/>
        <stp>EM_S_INFO_EMPLOYEE</stp>
        <stp>2</stp>
        <stp>600811.SH</stp>
        <stp>2019</stp>
        <tr r="P2638" s="3"/>
      </tp>
      <tp>
        <v>634</v>
        <stp/>
        <stp>EM_S_INFO_EMPLOYEE</stp>
        <stp>2</stp>
        <stp>603811.SH</stp>
        <stp>2019</stp>
        <tr r="P3244" s="3"/>
      </tp>
      <tp>
        <v>6864</v>
        <stp/>
        <stp>EM_S_INFO_EMPLOYEE</stp>
        <stp>2</stp>
        <stp>600810.SH</stp>
        <stp>2019</stp>
        <tr r="P2637" s="3"/>
      </tp>
      <tp>
        <v>1072</v>
        <stp/>
        <stp>EM_S_INFO_EMPLOYEE</stp>
        <stp>2</stp>
        <stp>603813.SH</stp>
        <stp>2019</stp>
        <tr r="P3245" s="3"/>
      </tp>
      <tp>
        <v>10975</v>
        <stp/>
        <stp>EM_S_INFO_EMPLOYEE</stp>
        <stp>2</stp>
        <stp>600812.SH</stp>
        <stp>2019</stp>
        <tr r="P2639" s="3"/>
      </tp>
      <tp>
        <v>1491</v>
        <stp/>
        <stp>EM_S_INFO_EMPLOYEE</stp>
        <stp>2</stp>
        <stp>600815.SH</stp>
        <stp>2019</stp>
        <tr r="P2641" s="3"/>
      </tp>
      <tp>
        <v>1312</v>
        <stp/>
        <stp>EM_S_INFO_EMPLOYEE</stp>
        <stp>2</stp>
        <stp>600814.SH</stp>
        <stp>2019</stp>
        <tr r="P2640" s="3"/>
      </tp>
      <tp>
        <v>133</v>
        <stp/>
        <stp>EM_S_INFO_EMPLOYEE</stp>
        <stp>2</stp>
        <stp>600817.SH</stp>
        <stp>2019</stp>
        <tr r="P2643" s="3"/>
      </tp>
      <tp>
        <v>739</v>
        <stp/>
        <stp>EM_S_INFO_EMPLOYEE</stp>
        <stp>2</stp>
        <stp>603817.SH</stp>
        <stp>2019</stp>
        <tr r="P3247" s="3"/>
      </tp>
      <tp>
        <v>466</v>
        <stp/>
        <stp>EM_S_INFO_EMPLOYEE</stp>
        <stp>2</stp>
        <stp>600816.SH</stp>
        <stp>2019</stp>
        <tr r="P2642" s="3"/>
      </tp>
      <tp>
        <v>14558</v>
        <stp/>
        <stp>EM_S_INFO_EMPLOYEE</stp>
        <stp>2</stp>
        <stp>603816.SH</stp>
        <stp>2019</stp>
        <tr r="P3246" s="3"/>
      </tp>
      <tp>
        <v>9276</v>
        <stp/>
        <stp>EM_S_INFO_EMPLOYEE</stp>
        <stp>2</stp>
        <stp>600809.SH</stp>
        <stp>2019</stp>
        <tr r="P2636" s="3"/>
      </tp>
      <tp>
        <v>1371</v>
        <stp/>
        <stp>EM_S_INFO_EMPLOYEE</stp>
        <stp>2</stp>
        <stp>603809.SH</stp>
        <stp>2019</stp>
        <tr r="P3243" s="3"/>
      </tp>
      <tp>
        <v>14725</v>
        <stp/>
        <stp>EM_S_INFO_EMPLOYEE</stp>
        <stp>2</stp>
        <stp>601808.SH</stp>
        <stp>2019</stp>
        <tr r="P2884" s="3"/>
      </tp>
      <tp>
        <v>26219</v>
        <stp/>
        <stp>EM_S_INFO_EMPLOYEE</stp>
        <stp>2</stp>
        <stp>600808.SH</stp>
        <stp>2019</stp>
        <tr r="P2635" s="3"/>
      </tp>
      <tp>
        <v>3960</v>
        <stp/>
        <stp>EM_S_INFO_EMPLOYEE</stp>
        <stp>2</stp>
        <stp>603808.SH</stp>
        <stp>2019</stp>
        <tr r="P3242" s="3"/>
      </tp>
      <tp>
        <v>6265</v>
        <stp/>
        <stp>EM_S_INFO_EMPLOYEE</stp>
        <stp>2</stp>
        <stp>601801.SH</stp>
        <stp>2019</stp>
        <tr r="P2883" s="3"/>
      </tp>
      <tp>
        <v>16710</v>
        <stp/>
        <stp>EM_S_INFO_EMPLOYEE</stp>
        <stp>2</stp>
        <stp>600801.SH</stp>
        <stp>2019</stp>
        <tr r="P2629" s="3"/>
      </tp>
      <tp>
        <v>3549</v>
        <stp/>
        <stp>EM_S_INFO_EMPLOYEE</stp>
        <stp>2</stp>
        <stp>603801.SH</stp>
        <stp>2019</stp>
        <tr r="P3239" s="3"/>
      </tp>
      <tp>
        <v>124457</v>
        <stp/>
        <stp>EM_S_INFO_EMPLOYEE</stp>
        <stp>2</stp>
        <stp>601800.SH</stp>
        <stp>2019</stp>
        <tr r="P2882" s="3"/>
      </tp>
      <tp>
        <v>801</v>
        <stp/>
        <stp>EM_S_INFO_EMPLOYEE</stp>
        <stp>2</stp>
        <stp>600800.SH</stp>
        <stp>2019</stp>
        <tr r="P2628" s="3"/>
      </tp>
      <tp>
        <v>1046</v>
        <stp/>
        <stp>EM_S_INFO_EMPLOYEE</stp>
        <stp>2</stp>
        <stp>603800.SH</stp>
        <stp>2019</stp>
        <tr r="P3238" s="3"/>
      </tp>
      <tp>
        <v>3543</v>
        <stp/>
        <stp>EM_S_INFO_EMPLOYEE</stp>
        <stp>2</stp>
        <stp>600803.SH</stp>
        <stp>2019</stp>
        <tr r="P2631" s="3"/>
      </tp>
      <tp>
        <v>1861</v>
        <stp/>
        <stp>EM_S_INFO_EMPLOYEE</stp>
        <stp>2</stp>
        <stp>603803.SH</stp>
        <stp>2019</stp>
        <tr r="P3240" s="3"/>
      </tp>
      <tp>
        <v>1881</v>
        <stp/>
        <stp>EM_S_INFO_EMPLOYEE</stp>
        <stp>2</stp>
        <stp>600802.SH</stp>
        <stp>2019</stp>
        <tr r="P2630" s="3"/>
      </tp>
      <tp>
        <v>4515</v>
        <stp/>
        <stp>EM_S_INFO_EMPLOYEE</stp>
        <stp>2</stp>
        <stp>600805.SH</stp>
        <stp>2019</stp>
        <tr r="P2633" s="3"/>
      </tp>
      <tp>
        <v>17222</v>
        <stp/>
        <stp>EM_S_INFO_EMPLOYEE</stp>
        <stp>2</stp>
        <stp>600804.SH</stp>
        <stp>2019</stp>
        <tr r="P2632" s="3"/>
      </tp>
      <tp>
        <v>805</v>
        <stp/>
        <stp>EM_S_INFO_EMPLOYEE</stp>
        <stp>2</stp>
        <stp>600807.SH</stp>
        <stp>2019</stp>
        <tr r="P2634" s="3"/>
      </tp>
      <tp>
        <v>1951</v>
        <stp/>
        <stp>EM_S_INFO_EMPLOYEE</stp>
        <stp>2</stp>
        <stp>603806.SH</stp>
        <stp>2019</stp>
        <tr r="P3241" s="3"/>
      </tp>
      <tp>
        <v>49505</v>
        <stp/>
        <stp>EM_S_INFO_EMPLOYEE</stp>
        <stp>2</stp>
        <stp>600839.SH</stp>
        <stp>2019</stp>
        <tr r="P2664" s="3"/>
      </tp>
      <tp>
        <v>3898</v>
        <stp/>
        <stp>EM_S_INFO_EMPLOYEE</stp>
        <stp>2</stp>
        <stp>603839.SH</stp>
        <stp>2019</stp>
        <tr r="P3258" s="3"/>
      </tp>
      <tp>
        <v>190</v>
        <stp/>
        <stp>EM_S_INFO_EMPLOYEE</stp>
        <stp>2</stp>
        <stp>600838.SH</stp>
        <stp>2019</stp>
        <tr r="P2663" s="3"/>
      </tp>
      <tp>
        <v>1415</v>
        <stp/>
        <stp>EM_S_INFO_EMPLOYEE</stp>
        <stp>2</stp>
        <stp>603838.SH</stp>
        <stp>2019</stp>
        <tr r="P3257" s="3"/>
      </tp>
      <tp>
        <v>6825</v>
        <stp/>
        <stp>EM_S_INFO_EMPLOYEE</stp>
        <stp>2</stp>
        <stp>600831.SH</stp>
        <stp>2019</stp>
        <tr r="P2657" s="3"/>
      </tp>
      <tp>
        <v>319</v>
        <stp/>
        <stp>EM_S_INFO_EMPLOYEE</stp>
        <stp>2</stp>
        <stp>600830.SH</stp>
        <stp>2019</stp>
        <tr r="P2656" s="3"/>
      </tp>
      <tp>
        <v>841</v>
        <stp/>
        <stp>EM_S_INFO_EMPLOYEE</stp>
        <stp>2</stp>
        <stp>600833.SH</stp>
        <stp>2019</stp>
        <tr r="P2658" s="3"/>
      </tp>
      <tp>
        <v>21660</v>
        <stp/>
        <stp>EM_S_INFO_EMPLOYEE</stp>
        <stp>2</stp>
        <stp>603833.SH</stp>
        <stp>2019</stp>
        <tr r="P3256" s="3"/>
      </tp>
      <tp>
        <v>2485</v>
        <stp/>
        <stp>EM_S_INFO_EMPLOYEE</stp>
        <stp>2</stp>
        <stp>600835.SH</stp>
        <stp>2019</stp>
        <tr r="P2660" s="3"/>
      </tp>
      <tp>
        <v>407</v>
        <stp/>
        <stp>EM_S_INFO_EMPLOYEE</stp>
        <stp>2</stp>
        <stp>600834.SH</stp>
        <stp>2019</stp>
        <tr r="P2659" s="3"/>
      </tp>
      <tp>
        <v>10837</v>
        <stp/>
        <stp>EM_S_INFO_EMPLOYEE</stp>
        <stp>2</stp>
        <stp>600837.SH</stp>
        <stp>2019</stp>
        <tr r="P2662" s="3"/>
      </tp>
      <tp>
        <v>1885</v>
        <stp/>
        <stp>EM_S_INFO_EMPLOYEE</stp>
        <stp>2</stp>
        <stp>600836.SH</stp>
        <stp>2019</stp>
        <tr r="P2661" s="3"/>
      </tp>
      <tp>
        <v>3424</v>
        <stp/>
        <stp>EM_S_INFO_EMPLOYEE</stp>
        <stp>2</stp>
        <stp>600829.SH</stp>
        <stp>2019</stp>
        <tr r="P2655" s="3"/>
      </tp>
      <tp>
        <v>846</v>
        <stp/>
        <stp>EM_S_INFO_EMPLOYEE</stp>
        <stp>2</stp>
        <stp>603829.SH</stp>
        <stp>2019</stp>
        <tr r="P3255" s="3"/>
      </tp>
      <tp>
        <v>2400</v>
        <stp/>
        <stp>EM_S_INFO_EMPLOYEE</stp>
        <stp>2</stp>
        <stp>600828.SH</stp>
        <stp>2019</stp>
        <tr r="P2654" s="3"/>
      </tp>
      <tp>
        <v>1139</v>
        <stp/>
        <stp>EM_S_INFO_EMPLOYEE</stp>
        <stp>2</stp>
        <stp>603828.SH</stp>
        <stp>2019</stp>
        <tr r="P3254" s="3"/>
      </tp>
      <tp>
        <v>452</v>
        <stp/>
        <stp>EM_S_INFO_EMPLOYEE</stp>
        <stp>2</stp>
        <stp>600821.SH</stp>
        <stp>2019</stp>
        <tr r="P2647" s="3"/>
      </tp>
      <tp>
        <v>11060</v>
        <stp/>
        <stp>EM_S_INFO_EMPLOYEE</stp>
        <stp>2</stp>
        <stp>600820.SH</stp>
        <stp>2019</stp>
        <tr r="P2646" s="3"/>
      </tp>
      <tp>
        <v>2318</v>
        <stp/>
        <stp>EM_S_INFO_EMPLOYEE</stp>
        <stp>2</stp>
        <stp>600823.SH</stp>
        <stp>2019</stp>
        <tr r="P2649" s="3"/>
      </tp>
      <tp>
        <v>1555</v>
        <stp/>
        <stp>EM_S_INFO_EMPLOYEE</stp>
        <stp>2</stp>
        <stp>603823.SH</stp>
        <stp>2019</stp>
        <tr r="P3251" s="3"/>
      </tp>
      <tp>
        <v>1037</v>
        <stp/>
        <stp>EM_S_INFO_EMPLOYEE</stp>
        <stp>2</stp>
        <stp>600822.SH</stp>
        <stp>2019</stp>
        <tr r="P2648" s="3"/>
      </tp>
      <tp>
        <v>531</v>
        <stp/>
        <stp>EM_S_INFO_EMPLOYEE</stp>
        <stp>2</stp>
        <stp>603822.SH</stp>
        <stp>2019</stp>
        <tr r="P3250" s="3"/>
      </tp>
      <tp>
        <v>1598</v>
        <stp/>
        <stp>EM_S_INFO_EMPLOYEE</stp>
        <stp>2</stp>
        <stp>600825.SH</stp>
        <stp>2019</stp>
        <tr r="P2651" s="3"/>
      </tp>
      <tp>
        <v>2165</v>
        <stp/>
        <stp>EM_S_INFO_EMPLOYEE</stp>
        <stp>2</stp>
        <stp>603825.SH</stp>
        <stp>2019</stp>
        <tr r="P3252" s="3"/>
      </tp>
      <tp>
        <v>638</v>
        <stp/>
        <stp>EM_S_INFO_EMPLOYEE</stp>
        <stp>2</stp>
        <stp>600824.SH</stp>
        <stp>2019</stp>
        <tr r="P2650" s="3"/>
      </tp>
      <tp>
        <v>35971</v>
        <stp/>
        <stp>EM_S_INFO_EMPLOYEE</stp>
        <stp>2</stp>
        <stp>600827.SH</stp>
        <stp>2019</stp>
        <tr r="P2653" s="3"/>
      </tp>
      <tp>
        <v>212</v>
        <stp/>
        <stp>EM_S_INFO_EMPLOYEE</stp>
        <stp>2</stp>
        <stp>600826.SH</stp>
        <stp>2019</stp>
        <tr r="P2652" s="3"/>
      </tp>
      <tp>
        <v>521</v>
        <stp/>
        <stp>EM_S_INFO_EMPLOYEE</stp>
        <stp>2</stp>
        <stp>603826.SH</stp>
        <stp>2019</stp>
        <tr r="P3253" s="3"/>
      </tp>
      <tp>
        <v>11981</v>
        <stp/>
        <stp>EM_S_INFO_EMPLOYEE</stp>
        <stp>2</stp>
        <stp>600859.SH</stp>
        <stp>2019</stp>
        <tr r="P2679" s="3"/>
      </tp>
      <tp>
        <v>785</v>
        <stp/>
        <stp>EM_S_INFO_EMPLOYEE</stp>
        <stp>2</stp>
        <stp>603859.SH</stp>
        <stp>2019</stp>
        <tr r="P3264" s="3"/>
      </tp>
      <tp>
        <v>1433</v>
        <stp/>
        <stp>EM_S_INFO_EMPLOYEE</stp>
        <stp>2</stp>
        <stp>601858.SH</stp>
        <stp>2019</stp>
        <tr r="P2888" s="3"/>
      </tp>
      <tp>
        <v>12723</v>
        <stp/>
        <stp>EM_S_INFO_EMPLOYEE</stp>
        <stp>2</stp>
        <stp>600858.SH</stp>
        <stp>2019</stp>
        <tr r="P2678" s="3"/>
      </tp>
      <tp>
        <v>7923</v>
        <stp/>
        <stp>EM_S_INFO_EMPLOYEE</stp>
        <stp>2</stp>
        <stp>603858.SH</stp>
        <stp>2019</stp>
        <tr r="P3263" s="3"/>
      </tp>
      <tp>
        <v>1508</v>
        <stp/>
        <stp>EM_S_INFO_EMPLOYEE</stp>
        <stp>2</stp>
        <stp>600851.SH</stp>
        <stp>2019</stp>
        <tr r="P2673" s="3"/>
      </tp>
      <tp>
        <v>2516</v>
        <stp/>
        <stp>EM_S_INFO_EMPLOYEE</stp>
        <stp>2</stp>
        <stp>600850.SH</stp>
        <stp>2019</stp>
        <tr r="P2672" s="3"/>
      </tp>
      <tp>
        <v>5671</v>
        <stp/>
        <stp>EM_S_INFO_EMPLOYEE</stp>
        <stp>2</stp>
        <stp>600853.SH</stp>
        <stp>2019</stp>
        <tr r="P2674" s="3"/>
      </tp>
      <tp>
        <v>2203</v>
        <stp/>
        <stp>EM_S_INFO_EMPLOYEE</stp>
        <stp>2</stp>
        <stp>600855.SH</stp>
        <stp>2019</stp>
        <tr r="P2676" s="3"/>
      </tp>
      <tp>
        <v>1914</v>
        <stp/>
        <stp>EM_S_INFO_EMPLOYEE</stp>
        <stp>2</stp>
        <stp>603855.SH</stp>
        <stp>2019</stp>
        <tr r="P3261" s="3"/>
      </tp>
      <tp>
        <v>203</v>
        <stp/>
        <stp>EM_S_INFO_EMPLOYEE</stp>
        <stp>2</stp>
        <stp>600854.SH</stp>
        <stp>2019</stp>
        <tr r="P2675" s="3"/>
      </tp>
      <tp>
        <v>460724</v>
        <stp/>
        <stp>EM_S_INFO_EMPLOYEE</stp>
        <stp>2</stp>
        <stp>601857.SH</stp>
        <stp>2019</stp>
        <tr r="P2887" s="3"/>
      </tp>
      <tp>
        <v>200</v>
        <stp/>
        <stp>EM_S_INFO_EMPLOYEE</stp>
        <stp>2</stp>
        <stp>600857.SH</stp>
        <stp>2019</stp>
        <tr r="P2677" s="3"/>
      </tp>
      <tp>
        <v>1345</v>
        <stp/>
        <stp>EM_S_INFO_EMPLOYEE</stp>
        <stp>2</stp>
        <stp>603856.SH</stp>
        <stp>2019</stp>
        <tr r="P3262" s="3"/>
      </tp>
      <tp>
        <v>503</v>
        <stp/>
        <stp>EM_S_INFO_EMPLOYEE</stp>
        <stp>2</stp>
        <stp>600848.SH</stp>
        <stp>2019</stp>
        <tr r="P2671" s="3"/>
      </tp>
      <tp>
        <v>1320</v>
        <stp/>
        <stp>EM_S_INFO_EMPLOYEE</stp>
        <stp>2</stp>
        <stp>603848.SH</stp>
        <stp>2019</stp>
        <tr r="P3260" s="3"/>
      </tp>
      <tp>
        <v>1902</v>
        <stp/>
        <stp>EM_S_INFO_EMPLOYEE</stp>
        <stp>2</stp>
        <stp>600841.SH</stp>
        <stp>2019</stp>
        <tr r="P2665" s="3"/>
      </tp>
      <tp>
        <v>3686</v>
        <stp/>
        <stp>EM_S_INFO_EMPLOYEE</stp>
        <stp>2</stp>
        <stp>600843.SH</stp>
        <stp>2019</stp>
        <tr r="P2666" s="3"/>
      </tp>
      <tp>
        <v>1665</v>
        <stp/>
        <stp>EM_S_INFO_EMPLOYEE</stp>
        <stp>2</stp>
        <stp>603843.SH</stp>
        <stp>2019</stp>
        <tr r="P3259" s="3"/>
      </tp>
      <tp>
        <v>4261</v>
        <stp/>
        <stp>EM_S_INFO_EMPLOYEE</stp>
        <stp>2</stp>
        <stp>600845.SH</stp>
        <stp>2019</stp>
        <tr r="P2668" s="3"/>
      </tp>
      <tp>
        <v>1269</v>
        <stp/>
        <stp>EM_S_INFO_EMPLOYEE</stp>
        <stp>2</stp>
        <stp>600844.SH</stp>
        <stp>2019</stp>
        <tr r="P2667" s="3"/>
      </tp>
      <tp>
        <v>481</v>
        <stp/>
        <stp>EM_S_INFO_EMPLOYEE</stp>
        <stp>2</stp>
        <stp>600847.SH</stp>
        <stp>2019</stp>
        <tr r="P2670" s="3"/>
      </tp>
      <tp>
        <v>3169</v>
        <stp/>
        <stp>EM_S_INFO_EMPLOYEE</stp>
        <stp>2</stp>
        <stp>600846.SH</stp>
        <stp>2019</stp>
        <tr r="P2669" s="3"/>
      </tp>
      <tp>
        <v>15055</v>
        <stp/>
        <stp>EM_S_INFO_EMPLOYEE</stp>
        <stp>2</stp>
        <stp>600879.SH</stp>
        <stp>2019</stp>
        <tr r="P2697" s="3"/>
      </tp>
      <tp>
        <v>153</v>
        <stp/>
        <stp>EM_S_INFO_EMPLOYEE</stp>
        <stp>2</stp>
        <stp>603879.SH</stp>
        <stp>2019</stp>
        <tr r="P3272" s="3"/>
      </tp>
      <tp>
        <v>3367</v>
        <stp/>
        <stp>EM_S_INFO_EMPLOYEE</stp>
        <stp>2</stp>
        <stp>601878.SH</stp>
        <stp>2019</stp>
        <tr r="P2892" s="3"/>
      </tp>
      <tp>
        <v>1396</v>
        <stp/>
        <stp>EM_S_INFO_EMPLOYEE</stp>
        <stp>2</stp>
        <stp>603878.SH</stp>
        <stp>2019</stp>
        <tr r="P3271" s="3"/>
      </tp>
      <tp>
        <v>73263</v>
        <stp/>
        <stp>EM_S_INFO_EMPLOYEE</stp>
        <stp>2</stp>
        <stp>600871.SH</stp>
        <stp>2019</stp>
        <tr r="P2690" s="3"/>
      </tp>
      <tp>
        <v>11671</v>
        <stp/>
        <stp>EM_S_INFO_EMPLOYEE</stp>
        <stp>2</stp>
        <stp>600873.SH</stp>
        <stp>2019</stp>
        <tr r="P2692" s="3"/>
      </tp>
      <tp>
        <v>4700</v>
        <stp/>
        <stp>EM_S_INFO_EMPLOYEE</stp>
        <stp>2</stp>
        <stp>601872.SH</stp>
        <stp>2019</stp>
        <tr r="P2890" s="3"/>
      </tp>
      <tp>
        <v>4667</v>
        <stp/>
        <stp>EM_S_INFO_EMPLOYEE</stp>
        <stp>2</stp>
        <stp>600872.SH</stp>
        <stp>2019</stp>
        <tr r="P2691" s="3"/>
      </tp>
      <tp>
        <v>17360</v>
        <stp/>
        <stp>EM_S_INFO_EMPLOYEE</stp>
        <stp>2</stp>
        <stp>600875.SH</stp>
        <stp>2019</stp>
        <tr r="P2694" s="3"/>
      </tp>
      <tp>
        <v>2005</v>
        <stp/>
        <stp>EM_S_INFO_EMPLOYEE</stp>
        <stp>2</stp>
        <stp>600874.SH</stp>
        <stp>2019</stp>
        <tr r="P2693" s="3"/>
      </tp>
      <tp>
        <v>25140</v>
        <stp/>
        <stp>EM_S_INFO_EMPLOYEE</stp>
        <stp>2</stp>
        <stp>601877.SH</stp>
        <stp>2019</stp>
        <tr r="P2891" s="3"/>
      </tp>
      <tp>
        <v>414</v>
        <stp/>
        <stp>EM_S_INFO_EMPLOYEE</stp>
        <stp>2</stp>
        <stp>600877.SH</stp>
        <stp>2019</stp>
        <tr r="P2696" s="3"/>
      </tp>
      <tp>
        <v>11751</v>
        <stp/>
        <stp>EM_S_INFO_EMPLOYEE</stp>
        <stp>2</stp>
        <stp>603877.SH</stp>
        <stp>2019</stp>
        <tr r="P3270" s="3"/>
      </tp>
      <tp>
        <v>2254</v>
        <stp/>
        <stp>EM_S_INFO_EMPLOYEE</stp>
        <stp>2</stp>
        <stp>600876.SH</stp>
        <stp>2019</stp>
        <tr r="P2695" s="3"/>
      </tp>
      <tp>
        <v>8548</v>
        <stp/>
        <stp>EM_S_INFO_EMPLOYEE</stp>
        <stp>2</stp>
        <stp>600869.SH</stp>
        <stp>2019</stp>
        <tr r="P2689" s="3"/>
      </tp>
      <tp>
        <v>2012</v>
        <stp/>
        <stp>EM_S_INFO_EMPLOYEE</stp>
        <stp>2</stp>
        <stp>603869.SH</stp>
        <stp>2019</stp>
        <tr r="P3269" s="3"/>
      </tp>
      <tp>
        <v>422</v>
        <stp/>
        <stp>EM_S_INFO_EMPLOYEE</stp>
        <stp>2</stp>
        <stp>600868.SH</stp>
        <stp>2019</stp>
        <tr r="P2688" s="3"/>
      </tp>
      <tp>
        <v>3180</v>
        <stp/>
        <stp>EM_S_INFO_EMPLOYEE</stp>
        <stp>2</stp>
        <stp>603868.SH</stp>
        <stp>2019</stp>
        <tr r="P3268" s="3"/>
      </tp>
      <tp>
        <v>1626</v>
        <stp/>
        <stp>EM_S_INFO_EMPLOYEE</stp>
        <stp>2</stp>
        <stp>600861.SH</stp>
        <stp>2019</stp>
        <tr r="P2681" s="3"/>
      </tp>
      <tp>
        <v>2271</v>
        <stp/>
        <stp>EM_S_INFO_EMPLOYEE</stp>
        <stp>2</stp>
        <stp>603861.SH</stp>
        <stp>2019</stp>
        <tr r="P3266" s="3"/>
      </tp>
      <tp>
        <v>1470</v>
        <stp/>
        <stp>EM_S_INFO_EMPLOYEE</stp>
        <stp>2</stp>
        <stp>600860.SH</stp>
        <stp>2019</stp>
        <tr r="P2680" s="3"/>
      </tp>
      <tp>
        <v>213</v>
        <stp/>
        <stp>EM_S_INFO_EMPLOYEE</stp>
        <stp>2</stp>
        <stp>603860.SH</stp>
        <stp>2019</stp>
        <tr r="P3265" s="3"/>
      </tp>
      <tp>
        <v>6834</v>
        <stp/>
        <stp>EM_S_INFO_EMPLOYEE</stp>
        <stp>2</stp>
        <stp>600863.SH</stp>
        <stp>2019</stp>
        <tr r="P2683" s="3"/>
      </tp>
      <tp>
        <v>1795</v>
        <stp/>
        <stp>EM_S_INFO_EMPLOYEE</stp>
        <stp>2</stp>
        <stp>600862.SH</stp>
        <stp>2019</stp>
        <tr r="P2682" s="3"/>
      </tp>
      <tp>
        <v>207</v>
        <stp/>
        <stp>EM_S_INFO_EMPLOYEE</stp>
        <stp>2</stp>
        <stp>600865.SH</stp>
        <stp>2019</stp>
        <tr r="P2685" s="3"/>
      </tp>
      <tp>
        <v>4110</v>
        <stp/>
        <stp>EM_S_INFO_EMPLOYEE</stp>
        <stp>2</stp>
        <stp>600864.SH</stp>
        <stp>2019</stp>
        <tr r="P2684" s="3"/>
      </tp>
      <tp>
        <v>2706</v>
        <stp/>
        <stp>EM_S_INFO_EMPLOYEE</stp>
        <stp>2</stp>
        <stp>600867.SH</stp>
        <stp>2019</stp>
        <tr r="P2687" s="3"/>
      </tp>
      <tp>
        <v>7325</v>
        <stp/>
        <stp>EM_S_INFO_EMPLOYEE</stp>
        <stp>2</stp>
        <stp>601866.SH</stp>
        <stp>2019</stp>
        <tr r="P2889" s="3"/>
      </tp>
      <tp>
        <v>2291</v>
        <stp/>
        <stp>EM_S_INFO_EMPLOYEE</stp>
        <stp>2</stp>
        <stp>600866.SH</stp>
        <stp>2019</stp>
        <tr r="P2686" s="3"/>
      </tp>
      <tp>
        <v>11762</v>
        <stp/>
        <stp>EM_S_INFO_EMPLOYEE</stp>
        <stp>2</stp>
        <stp>603866.SH</stp>
        <stp>2019</stp>
        <tr r="P3267" s="3"/>
      </tp>
      <tp>
        <v>19963</v>
        <stp/>
        <stp>EM_S_INFO_EMPLOYEE</stp>
        <stp>2</stp>
        <stp>601899.SH</stp>
        <stp>2019</stp>
        <tr r="P2900" s="3"/>
      </tp>
      <tp>
        <v>5652</v>
        <stp/>
        <stp>EM_S_INFO_EMPLOYEE</stp>
        <stp>2</stp>
        <stp>603899.SH</stp>
        <stp>2019</stp>
        <tr r="P3285" s="3"/>
      </tp>
      <tp>
        <v>42112</v>
        <stp/>
        <stp>EM_S_INFO_EMPLOYEE</stp>
        <stp>2</stp>
        <stp>601898.SH</stp>
        <stp>2019</stp>
        <tr r="P2899" s="3"/>
      </tp>
      <tp>
        <v>1102</v>
        <stp/>
        <stp>EM_S_INFO_EMPLOYEE</stp>
        <stp>2</stp>
        <stp>600898.SH</stp>
        <stp>2019</stp>
        <tr r="P2713" s="3"/>
      </tp>
      <tp>
        <v>4265</v>
        <stp/>
        <stp>EM_S_INFO_EMPLOYEE</stp>
        <stp>2</stp>
        <stp>603898.SH</stp>
        <stp>2019</stp>
        <tr r="P3284" s="3"/>
      </tp>
      <tp>
        <v>1640</v>
        <stp/>
        <stp>EM_S_INFO_EMPLOYEE</stp>
        <stp>2</stp>
        <stp>601890.SH</stp>
        <stp>2019</stp>
        <tr r="P2898" s="3"/>
      </tp>
      <tp>
        <v>4480</v>
        <stp/>
        <stp>EM_S_INFO_EMPLOYEE</stp>
        <stp>2</stp>
        <stp>603890.SH</stp>
        <stp>2019</stp>
        <tr r="P3282" s="3"/>
      </tp>
      <tp>
        <v>35218</v>
        <stp/>
        <stp>EM_S_INFO_EMPLOYEE</stp>
        <stp>2</stp>
        <stp>600893.SH</stp>
        <stp>2019</stp>
        <tr r="P2709" s="3"/>
      </tp>
      <tp>
        <v>376</v>
        <stp/>
        <stp>EM_S_INFO_EMPLOYEE</stp>
        <stp>2</stp>
        <stp>600892.SH</stp>
        <stp>2019</stp>
        <tr r="P2708" s="3"/>
      </tp>
      <tp>
        <v>165</v>
        <stp/>
        <stp>EM_S_INFO_EMPLOYEE</stp>
        <stp>2</stp>
        <stp>600895.SH</stp>
        <stp>2019</stp>
        <tr r="P2711" s="3"/>
      </tp>
      <tp>
        <v>4200</v>
        <stp/>
        <stp>EM_S_INFO_EMPLOYEE</stp>
        <stp>2</stp>
        <stp>600894.SH</stp>
        <stp>2019</stp>
        <tr r="P2710" s="3"/>
      </tp>
      <tp>
        <v>3461</v>
        <stp/>
        <stp>EM_S_INFO_EMPLOYEE</stp>
        <stp>2</stp>
        <stp>600897.SH</stp>
        <stp>2019</stp>
        <tr r="P2712" s="3"/>
      </tp>
      <tp>
        <v>1016</v>
        <stp/>
        <stp>EM_S_INFO_EMPLOYEE</stp>
        <stp>2</stp>
        <stp>603896.SH</stp>
        <stp>2019</stp>
        <tr r="P3283" s="3"/>
      </tp>
      <tp>
        <v>1209</v>
        <stp/>
        <stp>EM_S_INFO_EMPLOYEE</stp>
        <stp>2</stp>
        <stp>600889.SH</stp>
        <stp>2019</stp>
        <tr r="P2707" s="3"/>
      </tp>
      <tp>
        <v>2665</v>
        <stp/>
        <stp>EM_S_INFO_EMPLOYEE</stp>
        <stp>2</stp>
        <stp>603889.SH</stp>
        <stp>2019</stp>
        <tr r="P3281" s="3"/>
      </tp>
      <tp>
        <v>10780</v>
        <stp/>
        <stp>EM_S_INFO_EMPLOYEE</stp>
        <stp>2</stp>
        <stp>601888.SH</stp>
        <stp>2019</stp>
        <tr r="P2897" s="3"/>
      </tp>
      <tp>
        <v>2790</v>
        <stp/>
        <stp>EM_S_INFO_EMPLOYEE</stp>
        <stp>2</stp>
        <stp>600888.SH</stp>
        <stp>2019</stp>
        <tr r="P2706" s="3"/>
      </tp>
      <tp>
        <v>1910</v>
        <stp/>
        <stp>EM_S_INFO_EMPLOYEE</stp>
        <stp>2</stp>
        <stp>603888.SH</stp>
        <stp>2019</stp>
        <tr r="P3280" s="3"/>
      </tp>
      <tp>
        <v>9821</v>
        <stp/>
        <stp>EM_S_INFO_EMPLOYEE</stp>
        <stp>2</stp>
        <stp>601881.SH</stp>
        <stp>2019</stp>
        <tr r="P2894" s="3"/>
      </tp>
      <tp>
        <v>19597</v>
        <stp/>
        <stp>EM_S_INFO_EMPLOYEE</stp>
        <stp>2</stp>
        <stp>600881.SH</stp>
        <stp>2019</stp>
        <tr r="P2699" s="3"/>
      </tp>
      <tp>
        <v>484</v>
        <stp/>
        <stp>EM_S_INFO_EMPLOYEE</stp>
        <stp>2</stp>
        <stp>603881.SH</stp>
        <stp>2019</stp>
        <tr r="P3274" s="3"/>
      </tp>
      <tp>
        <v>6607</v>
        <stp/>
        <stp>EM_S_INFO_EMPLOYEE</stp>
        <stp>2</stp>
        <stp>601880.SH</stp>
        <stp>2019</stp>
        <tr r="P2893" s="3"/>
      </tp>
      <tp>
        <v>1018</v>
        <stp/>
        <stp>EM_S_INFO_EMPLOYEE</stp>
        <stp>2</stp>
        <stp>600880.SH</stp>
        <stp>2019</stp>
        <tr r="P2698" s="3"/>
      </tp>
      <tp>
        <v>889</v>
        <stp/>
        <stp>EM_S_INFO_EMPLOYEE</stp>
        <stp>2</stp>
        <stp>603880.SH</stp>
        <stp>2019</stp>
        <tr r="P3273" s="3"/>
      </tp>
      <tp>
        <v>91</v>
        <stp/>
        <stp>EM_S_INFO_EMPLOYEE</stp>
        <stp>2</stp>
        <stp>600883.SH</stp>
        <stp>2019</stp>
        <tr r="P2701" s="3"/>
      </tp>
      <tp>
        <v>23109</v>
        <stp/>
        <stp>EM_S_INFO_EMPLOYEE</stp>
        <stp>2</stp>
        <stp>603883.SH</stp>
        <stp>2019</stp>
        <tr r="P3276" s="3"/>
      </tp>
      <tp>
        <v>1398</v>
        <stp/>
        <stp>EM_S_INFO_EMPLOYEE</stp>
        <stp>2</stp>
        <stp>601882.SH</stp>
        <stp>2019</stp>
        <tr r="P2895" s="3"/>
      </tp>
      <tp>
        <v>1609</v>
        <stp/>
        <stp>EM_S_INFO_EMPLOYEE</stp>
        <stp>2</stp>
        <stp>600882.SH</stp>
        <stp>2019</stp>
        <tr r="P2700" s="3"/>
      </tp>
      <tp>
        <v>9375</v>
        <stp/>
        <stp>EM_S_INFO_EMPLOYEE</stp>
        <stp>2</stp>
        <stp>603882.SH</stp>
        <stp>2019</stp>
        <tr r="P3275" s="3"/>
      </tp>
      <tp>
        <v>13133</v>
        <stp/>
        <stp>EM_S_INFO_EMPLOYEE</stp>
        <stp>2</stp>
        <stp>600885.SH</stp>
        <stp>2019</stp>
        <tr r="P2703" s="3"/>
      </tp>
      <tp>
        <v>8628</v>
        <stp/>
        <stp>EM_S_INFO_EMPLOYEE</stp>
        <stp>2</stp>
        <stp>603885.SH</stp>
        <stp>2019</stp>
        <tr r="P3277" s="3"/>
      </tp>
      <tp>
        <v>4681</v>
        <stp/>
        <stp>EM_S_INFO_EMPLOYEE</stp>
        <stp>2</stp>
        <stp>600884.SH</stp>
        <stp>2019</stp>
        <tr r="P2702" s="3"/>
      </tp>
      <tp>
        <v>59052</v>
        <stp/>
        <stp>EM_S_INFO_EMPLOYEE</stp>
        <stp>2</stp>
        <stp>600887.SH</stp>
        <stp>2019</stp>
        <tr r="P2705" s="3"/>
      </tp>
      <tp>
        <v>963</v>
        <stp/>
        <stp>EM_S_INFO_EMPLOYEE</stp>
        <stp>2</stp>
        <stp>603887.SH</stp>
        <stp>2019</stp>
        <tr r="P3279" s="3"/>
      </tp>
      <tp>
        <v>8619</v>
        <stp/>
        <stp>EM_S_INFO_EMPLOYEE</stp>
        <stp>2</stp>
        <stp>601886.SH</stp>
        <stp>2019</stp>
        <tr r="P2896" s="3"/>
      </tp>
      <tp>
        <v>9374</v>
        <stp/>
        <stp>EM_S_INFO_EMPLOYEE</stp>
        <stp>2</stp>
        <stp>600886.SH</stp>
        <stp>2019</stp>
        <tr r="P2704" s="3"/>
      </tp>
      <tp>
        <v>4528</v>
        <stp/>
        <stp>EM_S_INFO_EMPLOYEE</stp>
        <stp>2</stp>
        <stp>603886.SH</stp>
        <stp>2019</stp>
        <tr r="P3278" s="3"/>
      </tp>
      <tp>
        <v>0</v>
        <stp/>
        <stp>EM_S_FA_YOY_NETPROFIT</stp>
        <stp>2</stp>
        <stp/>
        <stp>2019-12-31</stp>
        <tr r="X3334" s="3"/>
        <tr r="X3333" s="3"/>
        <tr r="X3332" s="3"/>
      </tp>
      <tp>
        <v>2941</v>
        <stp/>
        <stp>EM_S_INFO_EMPLOYEE</stp>
        <stp>2</stp>
        <stp>300369.SZ</stp>
        <stp>2019</stp>
        <tr r="P1655" s="3"/>
      </tp>
      <tp>
        <v>978</v>
        <stp/>
        <stp>EM_S_INFO_EMPLOYEE</stp>
        <stp>2</stp>
        <stp>300368.SZ</stp>
        <stp>2019</stp>
        <tr r="P1654" s="3"/>
      </tp>
      <tp>
        <v>12524</v>
        <stp/>
        <stp>EM_S_INFO_EMPLOYEE</stp>
        <stp>2</stp>
        <stp>002358.SZ</stp>
        <stp>2019</stp>
        <tr r="P785" s="3"/>
      </tp>
      <tp>
        <v>3221</v>
        <stp/>
        <stp>EM_S_INFO_EMPLOYEE</stp>
        <stp>2</stp>
        <stp>002351.SZ</stp>
        <stp>2019</stp>
        <tr r="P778" s="3"/>
      </tp>
      <tp>
        <v>1077</v>
        <stp/>
        <stp>EM_S_INFO_EMPLOYEE</stp>
        <stp>2</stp>
        <stp>300360.SZ</stp>
        <stp>2019</stp>
        <tr r="P1649" s="3"/>
      </tp>
      <tp>
        <v>2296</v>
        <stp/>
        <stp>EM_S_INFO_EMPLOYEE</stp>
        <stp>2</stp>
        <stp>002350.SZ</stp>
        <stp>2019</stp>
        <tr r="P777" s="3"/>
      </tp>
      <tp>
        <v>2077</v>
        <stp/>
        <stp>EM_S_INFO_EMPLOYEE</stp>
        <stp>2</stp>
        <stp>300363.SZ</stp>
        <stp>2019</stp>
        <tr r="P1650" s="3"/>
      </tp>
      <tp>
        <v>4990</v>
        <stp/>
        <stp>EM_S_INFO_EMPLOYEE</stp>
        <stp>2</stp>
        <stp>002353.SZ</stp>
        <stp>2019</stp>
        <tr r="P780" s="3"/>
      </tp>
      <tp>
        <v>114813</v>
        <stp/>
        <stp>EM_S_INFO_EMPLOYEE</stp>
        <stp>2</stp>
        <stp>002352.SZ</stp>
        <stp>2019</stp>
        <tr r="P779" s="3"/>
      </tp>
      <tp>
        <v>1059</v>
        <stp/>
        <stp>EM_S_INFO_EMPLOYEE</stp>
        <stp>2</stp>
        <stp>300365.SZ</stp>
        <stp>2019</stp>
        <tr r="P1652" s="3"/>
      </tp>
      <tp>
        <v>2814</v>
        <stp/>
        <stp>EM_S_INFO_EMPLOYEE</stp>
        <stp>2</stp>
        <stp>002355.SZ</stp>
        <stp>2019</stp>
        <tr r="P782" s="3"/>
      </tp>
      <tp>
        <v>614</v>
        <stp/>
        <stp>EM_S_INFO_EMPLOYEE</stp>
        <stp>2</stp>
        <stp>300364.SZ</stp>
        <stp>2019</stp>
        <tr r="P1651" s="3"/>
      </tp>
      <tp>
        <v>735</v>
        <stp/>
        <stp>EM_S_INFO_EMPLOYEE</stp>
        <stp>2</stp>
        <stp>002354.SZ</stp>
        <stp>2019</stp>
        <tr r="P781" s="3"/>
      </tp>
      <tp>
        <v>2540</v>
        <stp/>
        <stp>EM_S_INFO_EMPLOYEE</stp>
        <stp>2</stp>
        <stp>002357.SZ</stp>
        <stp>2019</stp>
        <tr r="P784" s="3"/>
      </tp>
      <tp>
        <v>1494</v>
        <stp/>
        <stp>EM_S_INFO_EMPLOYEE</stp>
        <stp>2</stp>
        <stp>300366.SZ</stp>
        <stp>2019</stp>
        <tr r="P1653" s="3"/>
      </tp>
      <tp>
        <v>1015</v>
        <stp/>
        <stp>EM_S_INFO_EMPLOYEE</stp>
        <stp>2</stp>
        <stp>002356.SZ</stp>
        <stp>2019</stp>
        <tr r="P783" s="3"/>
      </tp>
      <tp>
        <v>680</v>
        <stp/>
        <stp>EM_S_INFO_EMPLOYEE</stp>
        <stp>2</stp>
        <stp>300379.SZ</stp>
        <stp>2019</stp>
        <tr r="P1664" s="3"/>
      </tp>
      <tp>
        <v>1504</v>
        <stp/>
        <stp>EM_S_INFO_EMPLOYEE</stp>
        <stp>2</stp>
        <stp>002349.SZ</stp>
        <stp>2019</stp>
        <tr r="P776" s="3"/>
      </tp>
      <tp>
        <v>3894</v>
        <stp/>
        <stp>EM_S_INFO_EMPLOYEE</stp>
        <stp>2</stp>
        <stp>300378.SZ</stp>
        <stp>2019</stp>
        <tr r="P1663" s="3"/>
      </tp>
      <tp>
        <v>1156</v>
        <stp/>
        <stp>EM_S_INFO_EMPLOYEE</stp>
        <stp>2</stp>
        <stp>002348.SZ</stp>
        <stp>2019</stp>
        <tr r="P775" s="3"/>
      </tp>
      <tp>
        <v>456</v>
        <stp/>
        <stp>EM_S_INFO_EMPLOYEE</stp>
        <stp>2</stp>
        <stp>300371.SZ</stp>
        <stp>2019</stp>
        <tr r="P1657" s="3"/>
      </tp>
      <tp>
        <v>2436</v>
        <stp/>
        <stp>EM_S_INFO_EMPLOYEE</stp>
        <stp>2</stp>
        <stp>002341.SZ</stp>
        <stp>2019</stp>
        <tr r="P768" s="3"/>
      </tp>
      <tp>
        <v>1068</v>
        <stp/>
        <stp>EM_S_INFO_EMPLOYEE</stp>
        <stp>2</stp>
        <stp>300370.SZ</stp>
        <stp>2019</stp>
        <tr r="P1656" s="3"/>
      </tp>
      <tp>
        <v>5080</v>
        <stp/>
        <stp>EM_S_INFO_EMPLOYEE</stp>
        <stp>2</stp>
        <stp>002340.SZ</stp>
        <stp>2019</stp>
        <tr r="P767" s="3"/>
      </tp>
      <tp>
        <v>2505</v>
        <stp/>
        <stp>EM_S_INFO_EMPLOYEE</stp>
        <stp>2</stp>
        <stp>300373.SZ</stp>
        <stp>2019</stp>
        <tr r="P1658" s="3"/>
      </tp>
      <tp>
        <v>186</v>
        <stp/>
        <stp>EM_S_INFO_EMPLOYEE</stp>
        <stp>2</stp>
        <stp>002343.SZ</stp>
        <stp>2019</stp>
        <tr r="P770" s="3"/>
      </tp>
      <tp>
        <v>2221</v>
        <stp/>
        <stp>EM_S_INFO_EMPLOYEE</stp>
        <stp>2</stp>
        <stp>002342.SZ</stp>
        <stp>2019</stp>
        <tr r="P769" s="3"/>
      </tp>
      <tp>
        <v>2481</v>
        <stp/>
        <stp>EM_S_INFO_EMPLOYEE</stp>
        <stp>2</stp>
        <stp>300375.SZ</stp>
        <stp>2019</stp>
        <tr r="P1660" s="3"/>
      </tp>
      <tp>
        <v>5871</v>
        <stp/>
        <stp>EM_S_INFO_EMPLOYEE</stp>
        <stp>2</stp>
        <stp>002345.SZ</stp>
        <stp>2019</stp>
        <tr r="P772" s="3"/>
      </tp>
      <tp>
        <v>589</v>
        <stp/>
        <stp>EM_S_INFO_EMPLOYEE</stp>
        <stp>2</stp>
        <stp>300374.SZ</stp>
        <stp>2019</stp>
        <tr r="P1659" s="3"/>
      </tp>
      <tp>
        <v>1194</v>
        <stp/>
        <stp>EM_S_INFO_EMPLOYEE</stp>
        <stp>2</stp>
        <stp>002344.SZ</stp>
        <stp>2019</stp>
        <tr r="P771" s="3"/>
      </tp>
      <tp>
        <v>2631</v>
        <stp/>
        <stp>EM_S_INFO_EMPLOYEE</stp>
        <stp>2</stp>
        <stp>300377.SZ</stp>
        <stp>2019</stp>
        <tr r="P1662" s="3"/>
      </tp>
      <tp>
        <v>978</v>
        <stp/>
        <stp>EM_S_INFO_EMPLOYEE</stp>
        <stp>2</stp>
        <stp>002347.SZ</stp>
        <stp>2019</stp>
        <tr r="P774" s="3"/>
      </tp>
      <tp>
        <v>1656</v>
        <stp/>
        <stp>EM_S_INFO_EMPLOYEE</stp>
        <stp>2</stp>
        <stp>300376.SZ</stp>
        <stp>2019</stp>
        <tr r="P1661" s="3"/>
      </tp>
      <tp>
        <v>439</v>
        <stp/>
        <stp>EM_S_INFO_EMPLOYEE</stp>
        <stp>2</stp>
        <stp>002346.SZ</stp>
        <stp>2019</stp>
        <tr r="P773" s="3"/>
      </tp>
      <tp>
        <v>1924</v>
        <stp/>
        <stp>EM_S_INFO_EMPLOYEE</stp>
        <stp>2</stp>
        <stp>300349.SZ</stp>
        <stp>2019</stp>
        <tr r="P1639" s="3"/>
      </tp>
      <tp>
        <v>1806</v>
        <stp/>
        <stp>EM_S_INFO_EMPLOYEE</stp>
        <stp>2</stp>
        <stp>002379.SZ</stp>
        <stp>2019</stp>
        <tr r="P805" s="3"/>
      </tp>
      <tp>
        <v>4790</v>
        <stp/>
        <stp>EM_S_INFO_EMPLOYEE</stp>
        <stp>2</stp>
        <stp>300348.SZ</stp>
        <stp>2019</stp>
        <tr r="P1638" s="3"/>
      </tp>
      <tp>
        <v>3552</v>
        <stp/>
        <stp>EM_S_INFO_EMPLOYEE</stp>
        <stp>2</stp>
        <stp>002378.SZ</stp>
        <stp>2019</stp>
        <tr r="P804" s="3"/>
      </tp>
      <tp>
        <v>2206</v>
        <stp/>
        <stp>EM_S_INFO_EMPLOYEE</stp>
        <stp>2</stp>
        <stp>300341.SZ</stp>
        <stp>2019</stp>
        <tr r="P1631" s="3"/>
      </tp>
      <tp>
        <v>4643</v>
        <stp/>
        <stp>EM_S_INFO_EMPLOYEE</stp>
        <stp>2</stp>
        <stp>002371.SZ</stp>
        <stp>2019</stp>
        <tr r="P797" s="3"/>
      </tp>
      <tp>
        <v>1426</v>
        <stp/>
        <stp>EM_S_INFO_EMPLOYEE</stp>
        <stp>2</stp>
        <stp>300340.SZ</stp>
        <stp>2019</stp>
        <tr r="P1630" s="3"/>
      </tp>
      <tp>
        <v>781</v>
        <stp/>
        <stp>EM_S_INFO_EMPLOYEE</stp>
        <stp>2</stp>
        <stp>002370.SZ</stp>
        <stp>2019</stp>
        <tr r="P796" s="3"/>
      </tp>
      <tp>
        <v>1292</v>
        <stp/>
        <stp>EM_S_INFO_EMPLOYEE</stp>
        <stp>2</stp>
        <stp>300343.SZ</stp>
        <stp>2019</stp>
        <tr r="P1633" s="3"/>
      </tp>
      <tp>
        <v>6226</v>
        <stp/>
        <stp>EM_S_INFO_EMPLOYEE</stp>
        <stp>2</stp>
        <stp>002373.SZ</stp>
        <stp>2019</stp>
        <tr r="P799" s="3"/>
      </tp>
      <tp>
        <v>1278</v>
        <stp/>
        <stp>EM_S_INFO_EMPLOYEE</stp>
        <stp>2</stp>
        <stp>300342.SZ</stp>
        <stp>2019</stp>
        <tr r="P1632" s="3"/>
      </tp>
      <tp>
        <v>4480</v>
        <stp/>
        <stp>EM_S_INFO_EMPLOYEE</stp>
        <stp>2</stp>
        <stp>002372.SZ</stp>
        <stp>2019</stp>
        <tr r="P798" s="3"/>
      </tp>
      <tp>
        <v>298</v>
        <stp/>
        <stp>EM_S_INFO_EMPLOYEE</stp>
        <stp>2</stp>
        <stp>300345.SZ</stp>
        <stp>2019</stp>
        <tr r="P1635" s="3"/>
      </tp>
      <tp>
        <v>6847</v>
        <stp/>
        <stp>EM_S_INFO_EMPLOYEE</stp>
        <stp>2</stp>
        <stp>002375.SZ</stp>
        <stp>2019</stp>
        <tr r="P801" s="3"/>
      </tp>
      <tp>
        <v>277</v>
        <stp/>
        <stp>EM_S_INFO_EMPLOYEE</stp>
        <stp>2</stp>
        <stp>300344.SZ</stp>
        <stp>2019</stp>
        <tr r="P1634" s="3"/>
      </tp>
      <tp>
        <v>1716</v>
        <stp/>
        <stp>EM_S_INFO_EMPLOYEE</stp>
        <stp>2</stp>
        <stp>002374.SZ</stp>
        <stp>2019</stp>
        <tr r="P800" s="3"/>
      </tp>
      <tp>
        <v>4959</v>
        <stp/>
        <stp>EM_S_INFO_EMPLOYEE</stp>
        <stp>2</stp>
        <stp>300347.SZ</stp>
        <stp>2019</stp>
        <tr r="P1637" s="3"/>
      </tp>
      <tp>
        <v>6273</v>
        <stp/>
        <stp>EM_S_INFO_EMPLOYEE</stp>
        <stp>2</stp>
        <stp>002377.SZ</stp>
        <stp>2019</stp>
        <tr r="P803" s="3"/>
      </tp>
      <tp>
        <v>652</v>
        <stp/>
        <stp>EM_S_INFO_EMPLOYEE</stp>
        <stp>2</stp>
        <stp>300346.SZ</stp>
        <stp>2019</stp>
        <tr r="P1636" s="3"/>
      </tp>
      <tp>
        <v>4764</v>
        <stp/>
        <stp>EM_S_INFO_EMPLOYEE</stp>
        <stp>2</stp>
        <stp>002376.SZ</stp>
        <stp>2019</stp>
        <tr r="P802" s="3"/>
      </tp>
      <tp>
        <v>1585</v>
        <stp/>
        <stp>EM_S_INFO_EMPLOYEE</stp>
        <stp>2</stp>
        <stp>300359.SZ</stp>
        <stp>2019</stp>
        <tr r="P1648" s="3"/>
      </tp>
      <tp>
        <v>15093</v>
        <stp/>
        <stp>EM_S_INFO_EMPLOYEE</stp>
        <stp>2</stp>
        <stp>002369.SZ</stp>
        <stp>2019</stp>
        <tr r="P795" s="3"/>
      </tp>
      <tp>
        <v>3035</v>
        <stp/>
        <stp>EM_S_INFO_EMPLOYEE</stp>
        <stp>2</stp>
        <stp>300358.SZ</stp>
        <stp>2019</stp>
        <tr r="P1647" s="3"/>
      </tp>
      <tp>
        <v>4597</v>
        <stp/>
        <stp>EM_S_INFO_EMPLOYEE</stp>
        <stp>2</stp>
        <stp>002368.SZ</stp>
        <stp>2019</stp>
        <tr r="P794" s="3"/>
      </tp>
      <tp>
        <v>2841</v>
        <stp/>
        <stp>EM_S_INFO_EMPLOYEE</stp>
        <stp>2</stp>
        <stp>300351.SZ</stp>
        <stp>2019</stp>
        <tr r="P1641" s="3"/>
      </tp>
      <tp>
        <v>1510</v>
        <stp/>
        <stp>EM_S_INFO_EMPLOYEE</stp>
        <stp>2</stp>
        <stp>002361.SZ</stp>
        <stp>2019</stp>
        <tr r="P787" s="3"/>
      </tp>
      <tp>
        <v>1350</v>
        <stp/>
        <stp>EM_S_INFO_EMPLOYEE</stp>
        <stp>2</stp>
        <stp>300350.SZ</stp>
        <stp>2019</stp>
        <tr r="P1640" s="3"/>
      </tp>
      <tp>
        <v>1816</v>
        <stp/>
        <stp>EM_S_INFO_EMPLOYEE</stp>
        <stp>2</stp>
        <stp>002360.SZ</stp>
        <stp>2019</stp>
        <tr r="P786" s="3"/>
      </tp>
      <tp>
        <v>1433</v>
        <stp/>
        <stp>EM_S_INFO_EMPLOYEE</stp>
        <stp>2</stp>
        <stp>300353.SZ</stp>
        <stp>2019</stp>
        <tr r="P1643" s="3"/>
      </tp>
      <tp>
        <v>2525</v>
        <stp/>
        <stp>EM_S_INFO_EMPLOYEE</stp>
        <stp>2</stp>
        <stp>002363.SZ</stp>
        <stp>2019</stp>
        <tr r="P789" s="3"/>
      </tp>
      <tp>
        <v>1346</v>
        <stp/>
        <stp>EM_S_INFO_EMPLOYEE</stp>
        <stp>2</stp>
        <stp>300352.SZ</stp>
        <stp>2019</stp>
        <tr r="P1642" s="3"/>
      </tp>
      <tp>
        <v>1771</v>
        <stp/>
        <stp>EM_S_INFO_EMPLOYEE</stp>
        <stp>2</stp>
        <stp>002362.SZ</stp>
        <stp>2019</stp>
        <tr r="P788" s="3"/>
      </tp>
      <tp>
        <v>1464</v>
        <stp/>
        <stp>EM_S_INFO_EMPLOYEE</stp>
        <stp>2</stp>
        <stp>300355.SZ</stp>
        <stp>2019</stp>
        <tr r="P1645" s="3"/>
      </tp>
      <tp>
        <v>944</v>
        <stp/>
        <stp>EM_S_INFO_EMPLOYEE</stp>
        <stp>2</stp>
        <stp>002365.SZ</stp>
        <stp>2019</stp>
        <tr r="P791" s="3"/>
      </tp>
      <tp>
        <v>530</v>
        <stp/>
        <stp>EM_S_INFO_EMPLOYEE</stp>
        <stp>2</stp>
        <stp>300354.SZ</stp>
        <stp>2019</stp>
        <tr r="P1644" s="3"/>
      </tp>
      <tp>
        <v>1661</v>
        <stp/>
        <stp>EM_S_INFO_EMPLOYEE</stp>
        <stp>2</stp>
        <stp>002364.SZ</stp>
        <stp>2019</stp>
        <tr r="P790" s="3"/>
      </tp>
      <tp>
        <v>1067</v>
        <stp/>
        <stp>EM_S_INFO_EMPLOYEE</stp>
        <stp>2</stp>
        <stp>300357.SZ</stp>
        <stp>2019</stp>
        <tr r="P1646" s="3"/>
      </tp>
      <tp>
        <v>4775</v>
        <stp/>
        <stp>EM_S_INFO_EMPLOYEE</stp>
        <stp>2</stp>
        <stp>002367.SZ</stp>
        <stp>2019</stp>
        <tr r="P793" s="3"/>
      </tp>
      <tp>
        <v>1183</v>
        <stp/>
        <stp>EM_S_INFO_EMPLOYEE</stp>
        <stp>2</stp>
        <stp>002366.SZ</stp>
        <stp>2019</stp>
        <tr r="P792" s="3"/>
      </tp>
      <tp>
        <v>1334</v>
        <stp/>
        <stp>EM_S_INFO_EMPLOYEE</stp>
        <stp>2</stp>
        <stp>300329.SZ</stp>
        <stp>2019</stp>
        <tr r="P1621" s="3"/>
      </tp>
      <tp>
        <v>317</v>
        <stp/>
        <stp>EM_S_INFO_EMPLOYEE</stp>
        <stp>2</stp>
        <stp>002319.SZ</stp>
        <stp>2019</stp>
        <tr r="P746" s="3"/>
      </tp>
      <tp>
        <v>2119</v>
        <stp/>
        <stp>EM_S_INFO_EMPLOYEE</stp>
        <stp>2</stp>
        <stp>300328.SZ</stp>
        <stp>2019</stp>
        <tr r="P1620" s="3"/>
      </tp>
      <tp>
        <v>2950</v>
        <stp/>
        <stp>EM_S_INFO_EMPLOYEE</stp>
        <stp>2</stp>
        <stp>002318.SZ</stp>
        <stp>2019</stp>
        <tr r="P745" s="3"/>
      </tp>
      <tp>
        <v>608</v>
        <stp/>
        <stp>EM_S_INFO_EMPLOYEE</stp>
        <stp>2</stp>
        <stp>300321.SZ</stp>
        <stp>2019</stp>
        <tr r="P1614" s="3"/>
      </tp>
      <tp>
        <v>20774</v>
        <stp/>
        <stp>EM_S_INFO_EMPLOYEE</stp>
        <stp>2</stp>
        <stp>002311.SZ</stp>
        <stp>2019</stp>
        <tr r="P738" s="3"/>
      </tp>
      <tp>
        <v>2089</v>
        <stp/>
        <stp>EM_S_INFO_EMPLOYEE</stp>
        <stp>2</stp>
        <stp>300320.SZ</stp>
        <stp>2019</stp>
        <tr r="P1613" s="3"/>
      </tp>
      <tp>
        <v>3388</v>
        <stp/>
        <stp>EM_S_INFO_EMPLOYEE</stp>
        <stp>2</stp>
        <stp>002310.SZ</stp>
        <stp>2019</stp>
        <tr r="P737" s="3"/>
      </tp>
      <tp>
        <v>3762</v>
        <stp/>
        <stp>EM_S_INFO_EMPLOYEE</stp>
        <stp>2</stp>
        <stp>300323.SZ</stp>
        <stp>2019</stp>
        <tr r="P1616" s="3"/>
      </tp>
      <tp>
        <v>2689</v>
        <stp/>
        <stp>EM_S_INFO_EMPLOYEE</stp>
        <stp>2</stp>
        <stp>002313.SZ</stp>
        <stp>2019</stp>
        <tr r="P740" s="3"/>
      </tp>
      <tp>
        <v>2060</v>
        <stp/>
        <stp>EM_S_INFO_EMPLOYEE</stp>
        <stp>2</stp>
        <stp>300322.SZ</stp>
        <stp>2019</stp>
        <tr r="P1615" s="3"/>
      </tp>
      <tp>
        <v>15477</v>
        <stp/>
        <stp>EM_S_INFO_EMPLOYEE</stp>
        <stp>2</stp>
        <stp>002312.SZ</stp>
        <stp>2019</stp>
        <tr r="P739" s="3"/>
      </tp>
      <tp>
        <v>2060</v>
        <stp/>
        <stp>EM_S_INFO_EMPLOYEE</stp>
        <stp>2</stp>
        <stp>002315.SZ</stp>
        <stp>2019</stp>
        <tr r="P742" s="3"/>
      </tp>
      <tp>
        <v>3723</v>
        <stp/>
        <stp>EM_S_INFO_EMPLOYEE</stp>
        <stp>2</stp>
        <stp>300324.SZ</stp>
        <stp>2019</stp>
        <tr r="P1617" s="3"/>
      </tp>
      <tp>
        <v>3712</v>
        <stp/>
        <stp>EM_S_INFO_EMPLOYEE</stp>
        <stp>2</stp>
        <stp>002314.SZ</stp>
        <stp>2019</stp>
        <tr r="P741" s="3"/>
      </tp>
      <tp>
        <v>363</v>
        <stp/>
        <stp>EM_S_INFO_EMPLOYEE</stp>
        <stp>2</stp>
        <stp>300327.SZ</stp>
        <stp>2019</stp>
        <tr r="P1619" s="3"/>
      </tp>
      <tp>
        <v>1807</v>
        <stp/>
        <stp>EM_S_INFO_EMPLOYEE</stp>
        <stp>2</stp>
        <stp>002317.SZ</stp>
        <stp>2019</stp>
        <tr r="P744" s="3"/>
      </tp>
      <tp>
        <v>846</v>
        <stp/>
        <stp>EM_S_INFO_EMPLOYEE</stp>
        <stp>2</stp>
        <stp>300326.SZ</stp>
        <stp>2019</stp>
        <tr r="P1618" s="3"/>
      </tp>
      <tp>
        <v>1310</v>
        <stp/>
        <stp>EM_S_INFO_EMPLOYEE</stp>
        <stp>2</stp>
        <stp>002316.SZ</stp>
        <stp>2019</stp>
        <tr r="P743" s="3"/>
      </tp>
      <tp>
        <v>9920</v>
        <stp/>
        <stp>EM_S_INFO_EMPLOYEE</stp>
        <stp>2</stp>
        <stp>300339.SZ</stp>
        <stp>2019</stp>
        <tr r="P1629" s="3"/>
      </tp>
      <tp>
        <v>7139</v>
        <stp/>
        <stp>EM_S_INFO_EMPLOYEE</stp>
        <stp>2</stp>
        <stp>002309.SZ</stp>
        <stp>2019</stp>
        <tr r="P736" s="3"/>
      </tp>
      <tp>
        <v>6193</v>
        <stp/>
        <stp>EM_S_INFO_EMPLOYEE</stp>
        <stp>2</stp>
        <stp>300338.SZ</stp>
        <stp>2019</stp>
        <tr r="P1628" s="3"/>
      </tp>
      <tp>
        <v>1511</v>
        <stp/>
        <stp>EM_S_INFO_EMPLOYEE</stp>
        <stp>2</stp>
        <stp>002308.SZ</stp>
        <stp>2019</stp>
        <tr r="P735" s="3"/>
      </tp>
      <tp>
        <v>15931</v>
        <stp/>
        <stp>EM_S_INFO_EMPLOYEE</stp>
        <stp>2</stp>
        <stp>000301.SZ</stp>
        <stp>2019</stp>
        <tr r="P68" s="3"/>
      </tp>
      <tp>
        <v>2291</v>
        <stp/>
        <stp>EM_S_INFO_EMPLOYEE</stp>
        <stp>2</stp>
        <stp>300331.SZ</stp>
        <stp>2019</stp>
        <tr r="P1622" s="3"/>
      </tp>
      <tp>
        <v>3233</v>
        <stp/>
        <stp>EM_S_INFO_EMPLOYEE</stp>
        <stp>2</stp>
        <stp>002301.SZ</stp>
        <stp>2019</stp>
        <tr r="P728" s="3"/>
      </tp>
      <tp>
        <v>2036</v>
        <stp/>
        <stp>EM_S_INFO_EMPLOYEE</stp>
        <stp>2</stp>
        <stp>002300.SZ</stp>
        <stp>2019</stp>
        <tr r="P727" s="3"/>
      </tp>
      <tp>
        <v>361</v>
        <stp/>
        <stp>EM_S_INFO_EMPLOYEE</stp>
        <stp>2</stp>
        <stp>300333.SZ</stp>
        <stp>2019</stp>
        <tr r="P1624" s="3"/>
      </tp>
      <tp>
        <v>4900</v>
        <stp/>
        <stp>EM_S_INFO_EMPLOYEE</stp>
        <stp>2</stp>
        <stp>002303.SZ</stp>
        <stp>2019</stp>
        <tr r="P730" s="3"/>
      </tp>
      <tp>
        <v>1677</v>
        <stp/>
        <stp>EM_S_INFO_EMPLOYEE</stp>
        <stp>2</stp>
        <stp>300332.SZ</stp>
        <stp>2019</stp>
        <tr r="P1623" s="3"/>
      </tp>
      <tp>
        <v>5690</v>
        <stp/>
        <stp>EM_S_INFO_EMPLOYEE</stp>
        <stp>2</stp>
        <stp>002302.SZ</stp>
        <stp>2019</stp>
        <tr r="P729" s="3"/>
      </tp>
      <tp>
        <v>1116</v>
        <stp/>
        <stp>EM_S_INFO_EMPLOYEE</stp>
        <stp>2</stp>
        <stp>300335.SZ</stp>
        <stp>2019</stp>
        <tr r="P1626" s="3"/>
      </tp>
      <tp>
        <v>815</v>
        <stp/>
        <stp>EM_S_INFO_EMPLOYEE</stp>
        <stp>2</stp>
        <stp>002305.SZ</stp>
        <stp>2019</stp>
        <tr r="P732" s="3"/>
      </tp>
      <tp>
        <v>644</v>
        <stp/>
        <stp>EM_S_INFO_EMPLOYEE</stp>
        <stp>2</stp>
        <stp>300334.SZ</stp>
        <stp>2019</stp>
        <tr r="P1625" s="3"/>
      </tp>
      <tp>
        <v>15799</v>
        <stp/>
        <stp>EM_S_INFO_EMPLOYEE</stp>
        <stp>2</stp>
        <stp>002304.SZ</stp>
        <stp>2019</stp>
        <tr r="P731" s="3"/>
      </tp>
      <tp>
        <v>1032</v>
        <stp/>
        <stp>EM_S_INFO_EMPLOYEE</stp>
        <stp>2</stp>
        <stp>300337.SZ</stp>
        <stp>2019</stp>
        <tr r="P1627" s="3"/>
      </tp>
      <tp>
        <v>4243</v>
        <stp/>
        <stp>EM_S_INFO_EMPLOYEE</stp>
        <stp>2</stp>
        <stp>002307.SZ</stp>
        <stp>2019</stp>
        <tr r="P734" s="3"/>
      </tp>
      <tp>
        <v>524</v>
        <stp/>
        <stp>EM_S_INFO_EMPLOYEE</stp>
        <stp>2</stp>
        <stp>002306.SZ</stp>
        <stp>2019</stp>
        <tr r="P733" s="3"/>
      </tp>
      <tp>
        <v>2492</v>
        <stp/>
        <stp>EM_S_INFO_EMPLOYEE</stp>
        <stp>2</stp>
        <stp>002339.SZ</stp>
        <stp>2019</stp>
        <tr r="P766" s="3"/>
      </tp>
      <tp>
        <v>43822</v>
        <stp/>
        <stp>EM_S_INFO_EMPLOYEE</stp>
        <stp>2</stp>
        <stp>000338.SZ</stp>
        <stp>2019</stp>
        <tr r="P70" s="3"/>
      </tp>
      <tp>
        <v>3449</v>
        <stp/>
        <stp>EM_S_INFO_EMPLOYEE</stp>
        <stp>2</stp>
        <stp>300308.SZ</stp>
        <stp>2019</stp>
        <tr r="P1603" s="3"/>
      </tp>
      <tp>
        <v>1227</v>
        <stp/>
        <stp>EM_S_INFO_EMPLOYEE</stp>
        <stp>2</stp>
        <stp>002338.SZ</stp>
        <stp>2019</stp>
        <tr r="P765" s="3"/>
      </tp>
      <tp>
        <v>4352</v>
        <stp/>
        <stp>EM_S_INFO_EMPLOYEE</stp>
        <stp>2</stp>
        <stp>300301.SZ</stp>
        <stp>2019</stp>
        <tr r="P1596" s="3"/>
      </tp>
      <tp>
        <v>1475</v>
        <stp/>
        <stp>EM_S_INFO_EMPLOYEE</stp>
        <stp>2</stp>
        <stp>002331.SZ</stp>
        <stp>2019</stp>
        <tr r="P758" s="3"/>
      </tp>
      <tp>
        <v>463</v>
        <stp/>
        <stp>EM_S_INFO_EMPLOYEE</stp>
        <stp>2</stp>
        <stp>300300.SZ</stp>
        <stp>2019</stp>
        <tr r="P1595" s="3"/>
      </tp>
      <tp>
        <v>1872</v>
        <stp/>
        <stp>EM_S_INFO_EMPLOYEE</stp>
        <stp>2</stp>
        <stp>002330.SZ</stp>
        <stp>2019</stp>
        <tr r="P757" s="3"/>
      </tp>
      <tp>
        <v>134897</v>
        <stp/>
        <stp>EM_S_INFO_EMPLOYEE</stp>
        <stp>2</stp>
        <stp>000333.SZ</stp>
        <stp>2019</stp>
        <tr r="P69" s="3"/>
      </tp>
      <tp>
        <v>2563</v>
        <stp/>
        <stp>EM_S_INFO_EMPLOYEE</stp>
        <stp>2</stp>
        <stp>300303.SZ</stp>
        <stp>2019</stp>
        <tr r="P1598" s="3"/>
      </tp>
      <tp>
        <v>918</v>
        <stp/>
        <stp>EM_S_INFO_EMPLOYEE</stp>
        <stp>2</stp>
        <stp>002333.SZ</stp>
        <stp>2019</stp>
        <tr r="P760" s="3"/>
      </tp>
      <tp>
        <v>353</v>
        <stp/>
        <stp>EM_S_INFO_EMPLOYEE</stp>
        <stp>2</stp>
        <stp>300302.SZ</stp>
        <stp>2019</stp>
        <tr r="P1597" s="3"/>
      </tp>
      <tp>
        <v>3690</v>
        <stp/>
        <stp>EM_S_INFO_EMPLOYEE</stp>
        <stp>2</stp>
        <stp>002332.SZ</stp>
        <stp>2019</stp>
        <tr r="P759" s="3"/>
      </tp>
      <tp>
        <v>321</v>
        <stp/>
        <stp>EM_S_INFO_EMPLOYEE</stp>
        <stp>2</stp>
        <stp>300305.SZ</stp>
        <stp>2019</stp>
        <tr r="P1600" s="3"/>
      </tp>
      <tp>
        <v>3816</v>
        <stp/>
        <stp>EM_S_INFO_EMPLOYEE</stp>
        <stp>2</stp>
        <stp>002335.SZ</stp>
        <stp>2019</stp>
        <tr r="P762" s="3"/>
      </tp>
      <tp>
        <v>948</v>
        <stp/>
        <stp>EM_S_INFO_EMPLOYEE</stp>
        <stp>2</stp>
        <stp>300304.SZ</stp>
        <stp>2019</stp>
        <tr r="P1599" s="3"/>
      </tp>
      <tp>
        <v>3350</v>
        <stp/>
        <stp>EM_S_INFO_EMPLOYEE</stp>
        <stp>2</stp>
        <stp>002334.SZ</stp>
        <stp>2019</stp>
        <tr r="P761" s="3"/>
      </tp>
      <tp>
        <v>1650</v>
        <stp/>
        <stp>EM_S_INFO_EMPLOYEE</stp>
        <stp>2</stp>
        <stp>300307.SZ</stp>
        <stp>2019</stp>
        <tr r="P1602" s="3"/>
      </tp>
      <tp>
        <v>937</v>
        <stp/>
        <stp>EM_S_INFO_EMPLOYEE</stp>
        <stp>2</stp>
        <stp>002337.SZ</stp>
        <stp>2019</stp>
        <tr r="P764" s="3"/>
      </tp>
      <tp>
        <v>882</v>
        <stp/>
        <stp>EM_S_INFO_EMPLOYEE</stp>
        <stp>2</stp>
        <stp>300306.SZ</stp>
        <stp>2019</stp>
        <tr r="P1601" s="3"/>
      </tp>
      <tp>
        <v>11585</v>
        <stp/>
        <stp>EM_S_INFO_EMPLOYEE</stp>
        <stp>2</stp>
        <stp>002336.SZ</stp>
        <stp>2019</stp>
        <tr r="P763" s="3"/>
      </tp>
      <tp>
        <v>3370</v>
        <stp/>
        <stp>EM_S_INFO_EMPLOYEE</stp>
        <stp>2</stp>
        <stp>300319.SZ</stp>
        <stp>2019</stp>
        <tr r="P1612" s="3"/>
      </tp>
      <tp>
        <v>2025</v>
        <stp/>
        <stp>EM_S_INFO_EMPLOYEE</stp>
        <stp>2</stp>
        <stp>002329.SZ</stp>
        <stp>2019</stp>
        <tr r="P756" s="3"/>
      </tp>
      <tp>
        <v>1415</v>
        <stp/>
        <stp>EM_S_INFO_EMPLOYEE</stp>
        <stp>2</stp>
        <stp>300318.SZ</stp>
        <stp>2019</stp>
        <tr r="P1611" s="3"/>
      </tp>
      <tp>
        <v>1966</v>
        <stp/>
        <stp>EM_S_INFO_EMPLOYEE</stp>
        <stp>2</stp>
        <stp>002328.SZ</stp>
        <stp>2019</stp>
        <tr r="P755" s="3"/>
      </tp>
      <tp>
        <v>1623</v>
        <stp/>
        <stp>EM_S_INFO_EMPLOYEE</stp>
        <stp>2</stp>
        <stp>300311.SZ</stp>
        <stp>2019</stp>
        <tr r="P1605" s="3"/>
      </tp>
      <tp>
        <v>3086</v>
        <stp/>
        <stp>EM_S_INFO_EMPLOYEE</stp>
        <stp>2</stp>
        <stp>002321.SZ</stp>
        <stp>2019</stp>
        <tr r="P748" s="3"/>
      </tp>
      <tp>
        <v>7824</v>
        <stp/>
        <stp>EM_S_INFO_EMPLOYEE</stp>
        <stp>2</stp>
        <stp>300310.SZ</stp>
        <stp>2019</stp>
        <tr r="P1604" s="3"/>
      </tp>
      <tp>
        <v>1211</v>
        <stp/>
        <stp>EM_S_INFO_EMPLOYEE</stp>
        <stp>2</stp>
        <stp>002320.SZ</stp>
        <stp>2019</stp>
        <tr r="P747" s="3"/>
      </tp>
      <tp>
        <v>172</v>
        <stp/>
        <stp>EM_S_INFO_EMPLOYEE</stp>
        <stp>2</stp>
        <stp>300313.SZ</stp>
        <stp>2019</stp>
        <tr r="P1606" s="3"/>
      </tp>
      <tp>
        <v>87</v>
        <stp/>
        <stp>EM_S_INFO_EMPLOYEE</stp>
        <stp>2</stp>
        <stp>002323.SZ</stp>
        <stp>2019</stp>
        <tr r="P750" s="3"/>
      </tp>
      <tp>
        <v>1967</v>
        <stp/>
        <stp>EM_S_INFO_EMPLOYEE</stp>
        <stp>2</stp>
        <stp>002322.SZ</stp>
        <stp>2019</stp>
        <tr r="P749" s="3"/>
      </tp>
      <tp>
        <v>1414</v>
        <stp/>
        <stp>EM_S_INFO_EMPLOYEE</stp>
        <stp>2</stp>
        <stp>300315.SZ</stp>
        <stp>2019</stp>
        <tr r="P1608" s="3"/>
      </tp>
      <tp>
        <v>1927</v>
        <stp/>
        <stp>EM_S_INFO_EMPLOYEE</stp>
        <stp>2</stp>
        <stp>002325.SZ</stp>
        <stp>2019</stp>
        <tr r="P752" s="3"/>
      </tp>
      <tp>
        <v>663</v>
        <stp/>
        <stp>EM_S_INFO_EMPLOYEE</stp>
        <stp>2</stp>
        <stp>300314.SZ</stp>
        <stp>2019</stp>
        <tr r="P1607" s="3"/>
      </tp>
      <tp>
        <v>1216</v>
        <stp/>
        <stp>EM_S_INFO_EMPLOYEE</stp>
        <stp>2</stp>
        <stp>002324.SZ</stp>
        <stp>2019</stp>
        <tr r="P751" s="3"/>
      </tp>
      <tp>
        <v>700</v>
        <stp/>
        <stp>EM_S_INFO_EMPLOYEE</stp>
        <stp>2</stp>
        <stp>300317.SZ</stp>
        <stp>2019</stp>
        <tr r="P1610" s="3"/>
      </tp>
      <tp>
        <v>4506</v>
        <stp/>
        <stp>EM_S_INFO_EMPLOYEE</stp>
        <stp>2</stp>
        <stp>002327.SZ</stp>
        <stp>2019</stp>
        <tr r="P754" s="3"/>
      </tp>
      <tp>
        <v>2160</v>
        <stp/>
        <stp>EM_S_INFO_EMPLOYEE</stp>
        <stp>2</stp>
        <stp>300316.SZ</stp>
        <stp>2019</stp>
        <tr r="P1609" s="3"/>
      </tp>
      <tp>
        <v>2983</v>
        <stp/>
        <stp>EM_S_INFO_EMPLOYEE</stp>
        <stp>2</stp>
        <stp>002326.SZ</stp>
        <stp>2019</stp>
        <tr r="P753" s="3"/>
      </tp>
      <tp>
        <v>2162</v>
        <stp/>
        <stp>EM_S_INFO_EMPLOYEE</stp>
        <stp>2</stp>
        <stp>002399.SZ</stp>
        <stp>2019</stp>
        <tr r="P825" s="3"/>
      </tp>
      <tp>
        <v>2348</v>
        <stp/>
        <stp>EM_S_INFO_EMPLOYEE</stp>
        <stp>2</stp>
        <stp>002398.SZ</stp>
        <stp>2019</stp>
        <tr r="P824" s="3"/>
      </tp>
      <tp>
        <v>1929</v>
        <stp/>
        <stp>EM_S_INFO_EMPLOYEE</stp>
        <stp>2</stp>
        <stp>002391.SZ</stp>
        <stp>2019</stp>
        <tr r="P817" s="3"/>
      </tp>
      <tp>
        <v>6407</v>
        <stp/>
        <stp>EM_S_INFO_EMPLOYEE</stp>
        <stp>2</stp>
        <stp>002390.SZ</stp>
        <stp>2019</stp>
        <tr r="P816" s="3"/>
      </tp>
      <tp>
        <v>1679</v>
        <stp/>
        <stp>EM_S_INFO_EMPLOYEE</stp>
        <stp>2</stp>
        <stp>002393.SZ</stp>
        <stp>2019</stp>
        <tr r="P819" s="3"/>
      </tp>
      <tp>
        <v>2235</v>
        <stp/>
        <stp>EM_S_INFO_EMPLOYEE</stp>
        <stp>2</stp>
        <stp>002392.SZ</stp>
        <stp>2019</stp>
        <tr r="P818" s="3"/>
      </tp>
      <tp>
        <v>742</v>
        <stp/>
        <stp>EM_S_INFO_EMPLOYEE</stp>
        <stp>2</stp>
        <stp>002395.SZ</stp>
        <stp>2019</stp>
        <tr r="P821" s="3"/>
      </tp>
      <tp>
        <v>7596</v>
        <stp/>
        <stp>EM_S_INFO_EMPLOYEE</stp>
        <stp>2</stp>
        <stp>002394.SZ</stp>
        <stp>2019</stp>
        <tr r="P820" s="3"/>
      </tp>
      <tp>
        <v>3708</v>
        <stp/>
        <stp>EM_S_INFO_EMPLOYEE</stp>
        <stp>2</stp>
        <stp>002397.SZ</stp>
        <stp>2019</stp>
        <tr r="P823" s="3"/>
      </tp>
      <tp>
        <v>8601</v>
        <stp/>
        <stp>EM_S_INFO_EMPLOYEE</stp>
        <stp>2</stp>
        <stp>002396.SZ</stp>
        <stp>2019</stp>
        <tr r="P822" s="3"/>
      </tp>
      <tp>
        <v>2039</v>
        <stp/>
        <stp>EM_S_INFO_EMPLOYEE</stp>
        <stp>2</stp>
        <stp>002389.SZ</stp>
        <stp>2019</stp>
        <tr r="P815" s="3"/>
      </tp>
      <tp>
        <v>900</v>
        <stp/>
        <stp>EM_S_INFO_EMPLOYEE</stp>
        <stp>2</stp>
        <stp>002388.SZ</stp>
        <stp>2019</stp>
        <tr r="P814" s="3"/>
      </tp>
      <tp>
        <v>1335</v>
        <stp/>
        <stp>EM_S_INFO_EMPLOYEE</stp>
        <stp>2</stp>
        <stp>002381.SZ</stp>
        <stp>2019</stp>
        <tr r="P807" s="3"/>
      </tp>
      <tp>
        <v>1037</v>
        <stp/>
        <stp>EM_S_INFO_EMPLOYEE</stp>
        <stp>2</stp>
        <stp>002380.SZ</stp>
        <stp>2019</stp>
        <tr r="P806" s="3"/>
      </tp>
      <tp>
        <v>2192</v>
        <stp/>
        <stp>EM_S_INFO_EMPLOYEE</stp>
        <stp>2</stp>
        <stp>002383.SZ</stp>
        <stp>2019</stp>
        <tr r="P809" s="3"/>
      </tp>
      <tp>
        <v>4106</v>
        <stp/>
        <stp>EM_S_INFO_EMPLOYEE</stp>
        <stp>2</stp>
        <stp>002382.SZ</stp>
        <stp>2019</stp>
        <tr r="P808" s="3"/>
      </tp>
      <tp>
        <v>13855</v>
        <stp/>
        <stp>EM_S_INFO_EMPLOYEE</stp>
        <stp>2</stp>
        <stp>002385.SZ</stp>
        <stp>2019</stp>
        <tr r="P811" s="3"/>
      </tp>
      <tp>
        <v>20581</v>
        <stp/>
        <stp>EM_S_INFO_EMPLOYEE</stp>
        <stp>2</stp>
        <stp>002384.SZ</stp>
        <stp>2019</stp>
        <tr r="P810" s="3"/>
      </tp>
      <tp>
        <v>6267</v>
        <stp/>
        <stp>EM_S_INFO_EMPLOYEE</stp>
        <stp>2</stp>
        <stp>002387.SZ</stp>
        <stp>2019</stp>
        <tr r="P813" s="3"/>
      </tp>
      <tp>
        <v>4206</v>
        <stp/>
        <stp>EM_S_INFO_EMPLOYEE</stp>
        <stp>2</stp>
        <stp>002386.SZ</stp>
        <stp>2019</stp>
        <tr r="P812" s="3"/>
      </tp>
      <tp>
        <v>2230</v>
        <stp/>
        <stp>EM_S_INFO_EMPLOYEE</stp>
        <stp>2</stp>
        <stp>300389.SZ</stp>
        <stp>2019</stp>
        <tr r="P1674" s="3"/>
      </tp>
      <tp>
        <v>2987</v>
        <stp/>
        <stp>EM_S_INFO_EMPLOYEE</stp>
        <stp>2</stp>
        <stp>300388.SZ</stp>
        <stp>2019</stp>
        <tr r="P1673" s="3"/>
      </tp>
      <tp>
        <v>2503</v>
        <stp/>
        <stp>EM_S_INFO_EMPLOYEE</stp>
        <stp>2</stp>
        <stp>300381.SZ</stp>
        <stp>2019</stp>
        <tr r="P1666" s="3"/>
      </tp>
      <tp>
        <v>2725</v>
        <stp/>
        <stp>EM_S_INFO_EMPLOYEE</stp>
        <stp>2</stp>
        <stp>300380.SZ</stp>
        <stp>2019</stp>
        <tr r="P1665" s="3"/>
      </tp>
      <tp>
        <v>1124</v>
        <stp/>
        <stp>EM_S_INFO_EMPLOYEE</stp>
        <stp>2</stp>
        <stp>300383.SZ</stp>
        <stp>2019</stp>
        <tr r="P1668" s="3"/>
      </tp>
      <tp>
        <v>993</v>
        <stp/>
        <stp>EM_S_INFO_EMPLOYEE</stp>
        <stp>2</stp>
        <stp>300382.SZ</stp>
        <stp>2019</stp>
        <tr r="P1667" s="3"/>
      </tp>
      <tp>
        <v>702</v>
        <stp/>
        <stp>EM_S_INFO_EMPLOYEE</stp>
        <stp>2</stp>
        <stp>300385.SZ</stp>
        <stp>2019</stp>
        <tr r="P1670" s="3"/>
      </tp>
      <tp>
        <v>279</v>
        <stp/>
        <stp>EM_S_INFO_EMPLOYEE</stp>
        <stp>2</stp>
        <stp>300384.SZ</stp>
        <stp>2019</stp>
        <tr r="P1669" s="3"/>
      </tp>
      <tp>
        <v>278</v>
        <stp/>
        <stp>EM_S_INFO_EMPLOYEE</stp>
        <stp>2</stp>
        <stp>300387.SZ</stp>
        <stp>2019</stp>
        <tr r="P1672" s="3"/>
      </tp>
      <tp>
        <v>932</v>
        <stp/>
        <stp>EM_S_INFO_EMPLOYEE</stp>
        <stp>2</stp>
        <stp>300386.SZ</stp>
        <stp>2019</stp>
        <tr r="P1671" s="3"/>
      </tp>
      <tp>
        <v>356</v>
        <stp/>
        <stp>EM_S_INFO_EMPLOYEE</stp>
        <stp>2</stp>
        <stp>300399.SZ</stp>
        <stp>2019</stp>
        <tr r="P1683" s="3"/>
      </tp>
      <tp>
        <v>1652</v>
        <stp/>
        <stp>EM_S_INFO_EMPLOYEE</stp>
        <stp>2</stp>
        <stp>300398.SZ</stp>
        <stp>2019</stp>
        <tr r="P1682" s="3"/>
      </tp>
      <tp>
        <v>1098</v>
        <stp/>
        <stp>EM_S_INFO_EMPLOYEE</stp>
        <stp>2</stp>
        <stp>300391.SZ</stp>
        <stp>2019</stp>
        <tr r="P1676" s="3"/>
      </tp>
      <tp>
        <v>1204</v>
        <stp/>
        <stp>EM_S_INFO_EMPLOYEE</stp>
        <stp>2</stp>
        <stp>300390.SZ</stp>
        <stp>2019</stp>
        <tr r="P1675" s="3"/>
      </tp>
      <tp>
        <v>2347</v>
        <stp/>
        <stp>EM_S_INFO_EMPLOYEE</stp>
        <stp>2</stp>
        <stp>300393.SZ</stp>
        <stp>2019</stp>
        <tr r="P1677" s="3"/>
      </tp>
      <tp>
        <v>1352</v>
        <stp/>
        <stp>EM_S_INFO_EMPLOYEE</stp>
        <stp>2</stp>
        <stp>300395.SZ</stp>
        <stp>2019</stp>
        <tr r="P1679" s="3"/>
      </tp>
      <tp>
        <v>1714</v>
        <stp/>
        <stp>EM_S_INFO_EMPLOYEE</stp>
        <stp>2</stp>
        <stp>300394.SZ</stp>
        <stp>2019</stp>
        <tr r="P1678" s="3"/>
      </tp>
      <tp>
        <v>2622</v>
        <stp/>
        <stp>EM_S_INFO_EMPLOYEE</stp>
        <stp>2</stp>
        <stp>300397.SZ</stp>
        <stp>2019</stp>
        <tr r="P1681" s="3"/>
      </tp>
      <tp>
        <v>1885</v>
        <stp/>
        <stp>EM_S_INFO_EMPLOYEE</stp>
        <stp>2</stp>
        <stp>300396.SZ</stp>
        <stp>2019</stp>
        <tr r="P1680" s="3"/>
      </tp>
      <tp>
        <v>1253</v>
        <stp/>
        <stp>EM_S_INFO_EMPLOYEE</stp>
        <stp>2</stp>
        <stp>600319.SH</stp>
        <stp>2019</stp>
        <tr r="P2244" s="3"/>
      </tp>
      <tp>
        <v>2353</v>
        <stp/>
        <stp>EM_S_INFO_EMPLOYEE</stp>
        <stp>2</stp>
        <stp>603319.SH</stp>
        <stp>2019</stp>
        <tr r="P3068" s="3"/>
      </tp>
      <tp>
        <v>372194</v>
        <stp/>
        <stp>EM_S_INFO_EMPLOYEE</stp>
        <stp>2</stp>
        <stp>601318.SH</stp>
        <stp>2019</stp>
        <tr r="P2827" s="3"/>
      </tp>
      <tp>
        <v>295</v>
        <stp/>
        <stp>EM_S_INFO_EMPLOYEE</stp>
        <stp>2</stp>
        <stp>600318.SH</stp>
        <stp>2019</stp>
        <tr r="P2243" s="3"/>
      </tp>
      <tp>
        <v>413</v>
        <stp/>
        <stp>EM_S_INFO_EMPLOYEE</stp>
        <stp>2</stp>
        <stp>603318.SH</stp>
        <stp>2019</stp>
        <tr r="P3067" s="3"/>
      </tp>
      <tp>
        <v>6562</v>
        <stp/>
        <stp>EM_S_INFO_EMPLOYEE</stp>
        <stp>2</stp>
        <stp>601311.SH</stp>
        <stp>2019</stp>
        <tr r="P2826" s="3"/>
      </tp>
      <tp>
        <v>1401</v>
        <stp/>
        <stp>EM_S_INFO_EMPLOYEE</stp>
        <stp>2</stp>
        <stp>603311.SH</stp>
        <stp>2019</stp>
        <tr r="P3063" s="3"/>
      </tp>
      <tp>
        <v>2681</v>
        <stp/>
        <stp>EM_S_INFO_EMPLOYEE</stp>
        <stp>2</stp>
        <stp>600310.SH</stp>
        <stp>2019</stp>
        <tr r="P2238" s="3"/>
      </tp>
      <tp>
        <v>1098</v>
        <stp/>
        <stp>EM_S_INFO_EMPLOYEE</stp>
        <stp>2</stp>
        <stp>600313.SH</stp>
        <stp>2019</stp>
        <tr r="P2240" s="3"/>
      </tp>
      <tp>
        <v>5195</v>
        <stp/>
        <stp>EM_S_INFO_EMPLOYEE</stp>
        <stp>2</stp>
        <stp>603313.SH</stp>
        <stp>2019</stp>
        <tr r="P3064" s="3"/>
      </tp>
      <tp>
        <v>4855</v>
        <stp/>
        <stp>EM_S_INFO_EMPLOYEE</stp>
        <stp>2</stp>
        <stp>600312.SH</stp>
        <stp>2019</stp>
        <tr r="P2239" s="3"/>
      </tp>
      <tp>
        <v>3395</v>
        <stp/>
        <stp>EM_S_INFO_EMPLOYEE</stp>
        <stp>2</stp>
        <stp>600315.SH</stp>
        <stp>2019</stp>
        <tr r="P2241" s="3"/>
      </tp>
      <tp>
        <v>681</v>
        <stp/>
        <stp>EM_S_INFO_EMPLOYEE</stp>
        <stp>2</stp>
        <stp>603315.SH</stp>
        <stp>2019</stp>
        <tr r="P3065" s="3"/>
      </tp>
      <tp>
        <v>2410</v>
        <stp/>
        <stp>EM_S_INFO_EMPLOYEE</stp>
        <stp>2</stp>
        <stp>600316.SH</stp>
        <stp>2019</stp>
        <tr r="P2242" s="3"/>
      </tp>
      <tp>
        <v>693</v>
        <stp/>
        <stp>EM_S_INFO_EMPLOYEE</stp>
        <stp>2</stp>
        <stp>603316.SH</stp>
        <stp>2019</stp>
        <tr r="P3066" s="3"/>
      </tp>
      <tp>
        <v>15392</v>
        <stp/>
        <stp>EM_S_INFO_EMPLOYEE</stp>
        <stp>2</stp>
        <stp>600309.SH</stp>
        <stp>2019</stp>
        <tr r="P2237" s="3"/>
      </tp>
      <tp>
        <v>2410</v>
        <stp/>
        <stp>EM_S_INFO_EMPLOYEE</stp>
        <stp>2</stp>
        <stp>603309.SH</stp>
        <stp>2019</stp>
        <tr r="P3062" s="3"/>
      </tp>
      <tp>
        <v>6761</v>
        <stp/>
        <stp>EM_S_INFO_EMPLOYEE</stp>
        <stp>2</stp>
        <stp>600308.SH</stp>
        <stp>2019</stp>
        <tr r="P2236" s="3"/>
      </tp>
      <tp>
        <v>4474</v>
        <stp/>
        <stp>EM_S_INFO_EMPLOYEE</stp>
        <stp>2</stp>
        <stp>603308.SH</stp>
        <stp>2019</stp>
        <tr r="P3061" s="3"/>
      </tp>
      <tp>
        <v>257</v>
        <stp/>
        <stp>EM_S_INFO_EMPLOYEE</stp>
        <stp>2</stp>
        <stp>600301.SH</stp>
        <stp>2019</stp>
        <tr r="P2230" s="3"/>
      </tp>
      <tp>
        <v>1950</v>
        <stp/>
        <stp>EM_S_INFO_EMPLOYEE</stp>
        <stp>2</stp>
        <stp>600300.SH</stp>
        <stp>2019</stp>
        <tr r="P2229" s="3"/>
      </tp>
      <tp>
        <v>1135</v>
        <stp/>
        <stp>EM_S_INFO_EMPLOYEE</stp>
        <stp>2</stp>
        <stp>603300.SH</stp>
        <stp>2019</stp>
        <tr r="P3057" s="3"/>
      </tp>
      <tp>
        <v>3826</v>
        <stp/>
        <stp>EM_S_INFO_EMPLOYEE</stp>
        <stp>2</stp>
        <stp>600303.SH</stp>
        <stp>2019</stp>
        <tr r="P2232" s="3"/>
      </tp>
      <tp>
        <v>3602</v>
        <stp/>
        <stp>EM_S_INFO_EMPLOYEE</stp>
        <stp>2</stp>
        <stp>603303.SH</stp>
        <stp>2019</stp>
        <tr r="P3058" s="3"/>
      </tp>
      <tp>
        <v>1692</v>
        <stp/>
        <stp>EM_S_INFO_EMPLOYEE</stp>
        <stp>2</stp>
        <stp>600302.SH</stp>
        <stp>2019</stp>
        <tr r="P2231" s="3"/>
      </tp>
      <tp>
        <v>2450</v>
        <stp/>
        <stp>EM_S_INFO_EMPLOYEE</stp>
        <stp>2</stp>
        <stp>600305.SH</stp>
        <stp>2019</stp>
        <tr r="P2233" s="3"/>
      </tp>
      <tp>
        <v>1648</v>
        <stp/>
        <stp>EM_S_INFO_EMPLOYEE</stp>
        <stp>2</stp>
        <stp>603305.SH</stp>
        <stp>2019</stp>
        <tr r="P3059" s="3"/>
      </tp>
      <tp>
        <v>21191</v>
        <stp/>
        <stp>EM_S_INFO_EMPLOYEE</stp>
        <stp>2</stp>
        <stp>600307.SH</stp>
        <stp>2019</stp>
        <tr r="P2235" s="3"/>
      </tp>
      <tp>
        <v>450</v>
        <stp/>
        <stp>EM_S_INFO_EMPLOYEE</stp>
        <stp>2</stp>
        <stp>600306.SH</stp>
        <stp>2019</stp>
        <tr r="P2234" s="3"/>
      </tp>
      <tp>
        <v>1734</v>
        <stp/>
        <stp>EM_S_INFO_EMPLOYEE</stp>
        <stp>2</stp>
        <stp>603306.SH</stp>
        <stp>2019</stp>
        <tr r="P3060" s="3"/>
      </tp>
      <tp>
        <v>16150</v>
        <stp/>
        <stp>EM_S_INFO_EMPLOYEE</stp>
        <stp>2</stp>
        <stp>601339.SH</stp>
        <stp>2019</stp>
        <tr r="P2832" s="3"/>
      </tp>
      <tp>
        <v>46440</v>
        <stp/>
        <stp>EM_S_INFO_EMPLOYEE</stp>
        <stp>2</stp>
        <stp>600339.SH</stp>
        <stp>2019</stp>
        <tr r="P2262" s="3"/>
      </tp>
      <tp>
        <v>1406</v>
        <stp/>
        <stp>EM_S_INFO_EMPLOYEE</stp>
        <stp>2</stp>
        <stp>603339.SH</stp>
        <stp>2019</stp>
        <tr r="P3083" s="3"/>
      </tp>
      <tp>
        <v>2009</v>
        <stp/>
        <stp>EM_S_INFO_EMPLOYEE</stp>
        <stp>2</stp>
        <stp>600338.SH</stp>
        <stp>2019</stp>
        <tr r="P2261" s="3"/>
      </tp>
      <tp>
        <v>1128</v>
        <stp/>
        <stp>EM_S_INFO_EMPLOYEE</stp>
        <stp>2</stp>
        <stp>603338.SH</stp>
        <stp>2019</stp>
        <tr r="P3082" s="3"/>
      </tp>
      <tp>
        <v>3069</v>
        <stp/>
        <stp>EM_S_INFO_EMPLOYEE</stp>
        <stp>2</stp>
        <stp>600331.SH</stp>
        <stp>2019</stp>
        <tr r="P2255" s="3"/>
      </tp>
      <tp>
        <v>2018</v>
        <stp/>
        <stp>EM_S_INFO_EMPLOYEE</stp>
        <stp>2</stp>
        <stp>603331.SH</stp>
        <stp>2019</stp>
        <tr r="P3077" s="3"/>
      </tp>
      <tp>
        <v>4536</v>
        <stp/>
        <stp>EM_S_INFO_EMPLOYEE</stp>
        <stp>2</stp>
        <stp>600330.SH</stp>
        <stp>2019</stp>
        <tr r="P2254" s="3"/>
      </tp>
      <tp>
        <v>602</v>
        <stp/>
        <stp>EM_S_INFO_EMPLOYEE</stp>
        <stp>2</stp>
        <stp>603330.SH</stp>
        <stp>2019</stp>
        <tr r="P3076" s="3"/>
      </tp>
      <tp>
        <v>42583</v>
        <stp/>
        <stp>EM_S_INFO_EMPLOYEE</stp>
        <stp>2</stp>
        <stp>601333.SH</stp>
        <stp>2019</stp>
        <tr r="P2830" s="3"/>
      </tp>
      <tp>
        <v>2640</v>
        <stp/>
        <stp>EM_S_INFO_EMPLOYEE</stp>
        <stp>2</stp>
        <stp>600333.SH</stp>
        <stp>2019</stp>
        <tr r="P2257" s="3"/>
      </tp>
      <tp>
        <v>1287</v>
        <stp/>
        <stp>EM_S_INFO_EMPLOYEE</stp>
        <stp>2</stp>
        <stp>603333.SH</stp>
        <stp>2019</stp>
        <tr r="P3078" s="3"/>
      </tp>
      <tp>
        <v>25853</v>
        <stp/>
        <stp>EM_S_INFO_EMPLOYEE</stp>
        <stp>2</stp>
        <stp>600332.SH</stp>
        <stp>2019</stp>
        <tr r="P2256" s="3"/>
      </tp>
      <tp>
        <v>9420</v>
        <stp/>
        <stp>EM_S_INFO_EMPLOYEE</stp>
        <stp>2</stp>
        <stp>600335.SH</stp>
        <stp>2019</stp>
        <tr r="P2258" s="3"/>
      </tp>
      <tp>
        <v>653</v>
        <stp/>
        <stp>EM_S_INFO_EMPLOYEE</stp>
        <stp>2</stp>
        <stp>603335.SH</stp>
        <stp>2019</stp>
        <tr r="P3079" s="3"/>
      </tp>
      <tp>
        <v>10694</v>
        <stp/>
        <stp>EM_S_INFO_EMPLOYEE</stp>
        <stp>2</stp>
        <stp>600337.SH</stp>
        <stp>2019</stp>
        <tr r="P2260" s="3"/>
      </tp>
      <tp>
        <v>5650</v>
        <stp/>
        <stp>EM_S_INFO_EMPLOYEE</stp>
        <stp>2</stp>
        <stp>603337.SH</stp>
        <stp>2019</stp>
        <tr r="P3081" s="3"/>
      </tp>
      <tp>
        <v>36504</v>
        <stp/>
        <stp>EM_S_INFO_EMPLOYEE</stp>
        <stp>2</stp>
        <stp>601336.SH</stp>
        <stp>2019</stp>
        <tr r="P2831" s="3"/>
      </tp>
      <tp>
        <v>6405</v>
        <stp/>
        <stp>EM_S_INFO_EMPLOYEE</stp>
        <stp>2</stp>
        <stp>600336.SH</stp>
        <stp>2019</stp>
        <tr r="P2259" s="3"/>
      </tp>
      <tp>
        <v>531</v>
        <stp/>
        <stp>EM_S_INFO_EMPLOYEE</stp>
        <stp>2</stp>
        <stp>603336.SH</stp>
        <stp>2019</stp>
        <tr r="P3080" s="3"/>
      </tp>
      <tp>
        <v>4720</v>
        <stp/>
        <stp>EM_S_INFO_EMPLOYEE</stp>
        <stp>2</stp>
        <stp>600329.SH</stp>
        <stp>2019</stp>
        <tr r="P2253" s="3"/>
      </tp>
      <tp>
        <v>379</v>
        <stp/>
        <stp>EM_S_INFO_EMPLOYEE</stp>
        <stp>2</stp>
        <stp>603329.SH</stp>
        <stp>2019</stp>
        <tr r="P3075" s="3"/>
      </tp>
      <tp>
        <v>87828</v>
        <stp/>
        <stp>EM_S_INFO_EMPLOYEE</stp>
        <stp>2</stp>
        <stp>601328.SH</stp>
        <stp>2019</stp>
        <tr r="P2829" s="3"/>
      </tp>
      <tp>
        <v>8198</v>
        <stp/>
        <stp>EM_S_INFO_EMPLOYEE</stp>
        <stp>2</stp>
        <stp>600328.SH</stp>
        <stp>2019</stp>
        <tr r="P2252" s="3"/>
      </tp>
      <tp>
        <v>5500</v>
        <stp/>
        <stp>EM_S_INFO_EMPLOYEE</stp>
        <stp>2</stp>
        <stp>603328.SH</stp>
        <stp>2019</stp>
        <tr r="P3074" s="3"/>
      </tp>
      <tp>
        <v>681</v>
        <stp/>
        <stp>EM_S_INFO_EMPLOYEE</stp>
        <stp>2</stp>
        <stp>600321.SH</stp>
        <stp>2019</stp>
        <tr r="P2246" s="3"/>
      </tp>
      <tp>
        <v>566</v>
        <stp/>
        <stp>EM_S_INFO_EMPLOYEE</stp>
        <stp>2</stp>
        <stp>603321.SH</stp>
        <stp>2019</stp>
        <tr r="P3070" s="3"/>
      </tp>
      <tp>
        <v>8701</v>
        <stp/>
        <stp>EM_S_INFO_EMPLOYEE</stp>
        <stp>2</stp>
        <stp>600320.SH</stp>
        <stp>2019</stp>
        <tr r="P2245" s="3"/>
      </tp>
      <tp>
        <v>808</v>
        <stp/>
        <stp>EM_S_INFO_EMPLOYEE</stp>
        <stp>2</stp>
        <stp>603320.SH</stp>
        <stp>2019</stp>
        <tr r="P3069" s="3"/>
      </tp>
      <tp>
        <v>6652</v>
        <stp/>
        <stp>EM_S_INFO_EMPLOYEE</stp>
        <stp>2</stp>
        <stp>600323.SH</stp>
        <stp>2019</stp>
        <tr r="P2248" s="3"/>
      </tp>
      <tp>
        <v>1745</v>
        <stp/>
        <stp>EM_S_INFO_EMPLOYEE</stp>
        <stp>2</stp>
        <stp>603323.SH</stp>
        <stp>2019</stp>
        <tr r="P3072" s="3"/>
      </tp>
      <tp>
        <v>591</v>
        <stp/>
        <stp>EM_S_INFO_EMPLOYEE</stp>
        <stp>2</stp>
        <stp>600322.SH</stp>
        <stp>2019</stp>
        <tr r="P2247" s="3"/>
      </tp>
      <tp>
        <v>2321</v>
        <stp/>
        <stp>EM_S_INFO_EMPLOYEE</stp>
        <stp>2</stp>
        <stp>603322.SH</stp>
        <stp>2019</stp>
        <tr r="P3071" s="3"/>
      </tp>
      <tp>
        <v>7566</v>
        <stp/>
        <stp>EM_S_INFO_EMPLOYEE</stp>
        <stp>2</stp>
        <stp>600325.SH</stp>
        <stp>2019</stp>
        <tr r="P2249" s="3"/>
      </tp>
      <tp>
        <v>4633</v>
        <stp/>
        <stp>EM_S_INFO_EMPLOYEE</stp>
        <stp>2</stp>
        <stp>600327.SH</stp>
        <stp>2019</stp>
        <tr r="P2251" s="3"/>
      </tp>
      <tp>
        <v>11304</v>
        <stp/>
        <stp>EM_S_INFO_EMPLOYEE</stp>
        <stp>2</stp>
        <stp>601326.SH</stp>
        <stp>2019</stp>
        <tr r="P2828" s="3"/>
      </tp>
      <tp>
        <v>1846</v>
        <stp/>
        <stp>EM_S_INFO_EMPLOYEE</stp>
        <stp>2</stp>
        <stp>600326.SH</stp>
        <stp>2019</stp>
        <tr r="P2250" s="3"/>
      </tp>
      <tp>
        <v>1730</v>
        <stp/>
        <stp>EM_S_INFO_EMPLOYEE</stp>
        <stp>2</stp>
        <stp>603326.SH</stp>
        <stp>2019</stp>
        <tr r="P3073" s="3"/>
      </tp>
      <tp>
        <v>1609</v>
        <stp/>
        <stp>EM_S_INFO_EMPLOYEE</stp>
        <stp>2</stp>
        <stp>600359.SH</stp>
        <stp>2019</stp>
        <tr r="P2276" s="3"/>
      </tp>
      <tp>
        <v>455</v>
        <stp/>
        <stp>EM_S_INFO_EMPLOYEE</stp>
        <stp>2</stp>
        <stp>603359.SH</stp>
        <stp>2019</stp>
        <tr r="P3088" s="3"/>
      </tp>
      <tp>
        <v>159</v>
        <stp/>
        <stp>EM_S_INFO_EMPLOYEE</stp>
        <stp>2</stp>
        <stp>600358.SH</stp>
        <stp>2019</stp>
        <tr r="P2275" s="3"/>
      </tp>
      <tp>
        <v>2401</v>
        <stp/>
        <stp>EM_S_INFO_EMPLOYEE</stp>
        <stp>2</stp>
        <stp>603358.SH</stp>
        <stp>2019</stp>
        <tr r="P3087" s="3"/>
      </tp>
      <tp>
        <v>5603</v>
        <stp/>
        <stp>EM_S_INFO_EMPLOYEE</stp>
        <stp>2</stp>
        <stp>600351.SH</stp>
        <stp>2019</stp>
        <tr r="P2269" s="3"/>
      </tp>
      <tp>
        <v>5939</v>
        <stp/>
        <stp>EM_S_INFO_EMPLOYEE</stp>
        <stp>2</stp>
        <stp>600350.SH</stp>
        <stp>2019</stp>
        <tr r="P2268" s="3"/>
      </tp>
      <tp>
        <v>2080</v>
        <stp/>
        <stp>EM_S_INFO_EMPLOYEE</stp>
        <stp>2</stp>
        <stp>600353.SH</stp>
        <stp>2019</stp>
        <tr r="P2271" s="3"/>
      </tp>
      <tp>
        <v>8032</v>
        <stp/>
        <stp>EM_S_INFO_EMPLOYEE</stp>
        <stp>2</stp>
        <stp>600352.SH</stp>
        <stp>2019</stp>
        <tr r="P2270" s="3"/>
      </tp>
      <tp>
        <v>438</v>
        <stp/>
        <stp>EM_S_INFO_EMPLOYEE</stp>
        <stp>2</stp>
        <stp>600355.SH</stp>
        <stp>2019</stp>
        <tr r="P2273" s="3"/>
      </tp>
      <tp>
        <v>7424</v>
        <stp/>
        <stp>EM_S_INFO_EMPLOYEE</stp>
        <stp>2</stp>
        <stp>603355.SH</stp>
        <stp>2019</stp>
        <tr r="P3085" s="3"/>
      </tp>
      <tp>
        <v>799</v>
        <stp/>
        <stp>EM_S_INFO_EMPLOYEE</stp>
        <stp>2</stp>
        <stp>600354.SH</stp>
        <stp>2019</stp>
        <tr r="P2272" s="3"/>
      </tp>
      <tp>
        <v>1750</v>
        <stp/>
        <stp>EM_S_INFO_EMPLOYEE</stp>
        <stp>2</stp>
        <stp>603357.SH</stp>
        <stp>2019</stp>
        <tr r="P3086" s="3"/>
      </tp>
      <tp>
        <v>2041</v>
        <stp/>
        <stp>EM_S_INFO_EMPLOYEE</stp>
        <stp>2</stp>
        <stp>600356.SH</stp>
        <stp>2019</stp>
        <tr r="P2274" s="3"/>
      </tp>
      <tp>
        <v>32704</v>
        <stp/>
        <stp>EM_S_INFO_EMPLOYEE</stp>
        <stp>2</stp>
        <stp>600348.SH</stp>
        <stp>2019</stp>
        <tr r="P2267" s="3"/>
      </tp>
      <tp>
        <v>24340</v>
        <stp/>
        <stp>EM_S_INFO_EMPLOYEE</stp>
        <stp>2</stp>
        <stp>600340.SH</stp>
        <stp>2019</stp>
        <tr r="P2263" s="3"/>
      </tp>
      <tp>
        <v>2193</v>
        <stp/>
        <stp>EM_S_INFO_EMPLOYEE</stp>
        <stp>2</stp>
        <stp>600343.SH</stp>
        <stp>2019</stp>
        <tr r="P2264" s="3"/>
      </tp>
      <tp>
        <v>158</v>
        <stp/>
        <stp>EM_S_INFO_EMPLOYEE</stp>
        <stp>2</stp>
        <stp>600345.SH</stp>
        <stp>2019</stp>
        <tr r="P2265" s="3"/>
      </tp>
      <tp>
        <v>10936</v>
        <stp/>
        <stp>EM_S_INFO_EMPLOYEE</stp>
        <stp>2</stp>
        <stp>603345.SH</stp>
        <stp>2019</stp>
        <tr r="P3084" s="3"/>
      </tp>
      <tp>
        <v>26506</v>
        <stp/>
        <stp>EM_S_INFO_EMPLOYEE</stp>
        <stp>2</stp>
        <stp>600346.SH</stp>
        <stp>2019</stp>
        <tr r="P2266" s="3"/>
      </tp>
      <tp>
        <v>1322</v>
        <stp/>
        <stp>EM_S_INFO_EMPLOYEE</stp>
        <stp>2</stp>
        <stp>600379.SH</stp>
        <stp>2019</stp>
        <tr r="P2294" s="3"/>
      </tp>
      <tp>
        <v>6895</v>
        <stp/>
        <stp>EM_S_INFO_EMPLOYEE</stp>
        <stp>2</stp>
        <stp>600378.SH</stp>
        <stp>2019</stp>
        <tr r="P2293" s="3"/>
      </tp>
      <tp>
        <v>2313</v>
        <stp/>
        <stp>EM_S_INFO_EMPLOYEE</stp>
        <stp>2</stp>
        <stp>603378.SH</stp>
        <stp>2019</stp>
        <tr r="P3097" s="3"/>
      </tp>
      <tp>
        <v>220</v>
        <stp/>
        <stp>EM_S_INFO_EMPLOYEE</stp>
        <stp>2</stp>
        <stp>600371.SH</stp>
        <stp>2019</stp>
        <tr r="P2287" s="3"/>
      </tp>
      <tp>
        <v>858</v>
        <stp/>
        <stp>EM_S_INFO_EMPLOYEE</stp>
        <stp>2</stp>
        <stp>600370.SH</stp>
        <stp>2019</stp>
        <tr r="P2286" s="3"/>
      </tp>
      <tp>
        <v>6417</v>
        <stp/>
        <stp>EM_S_INFO_EMPLOYEE</stp>
        <stp>2</stp>
        <stp>600373.SH</stp>
        <stp>2019</stp>
        <tr r="P2289" s="3"/>
      </tp>
      <tp>
        <v>13400</v>
        <stp/>
        <stp>EM_S_INFO_EMPLOYEE</stp>
        <stp>2</stp>
        <stp>600372.SH</stp>
        <stp>2019</stp>
        <tr r="P2288" s="3"/>
      </tp>
      <tp>
        <v>2835</v>
        <stp/>
        <stp>EM_S_INFO_EMPLOYEE</stp>
        <stp>2</stp>
        <stp>601375.SH</stp>
        <stp>2019</stp>
        <tr r="P2837" s="3"/>
      </tp>
      <tp>
        <v>3732</v>
        <stp/>
        <stp>EM_S_INFO_EMPLOYEE</stp>
        <stp>2</stp>
        <stp>600375.SH</stp>
        <stp>2019</stp>
        <tr r="P2290" s="3"/>
      </tp>
      <tp>
        <v>8334</v>
        <stp/>
        <stp>EM_S_INFO_EMPLOYEE</stp>
        <stp>2</stp>
        <stp>601377.SH</stp>
        <stp>2019</stp>
        <tr r="P2838" s="3"/>
      </tp>
      <tp>
        <v>5562</v>
        <stp/>
        <stp>EM_S_INFO_EMPLOYEE</stp>
        <stp>2</stp>
        <stp>600377.SH</stp>
        <stp>2019</stp>
        <tr r="P2292" s="3"/>
      </tp>
      <tp>
        <v>4354</v>
        <stp/>
        <stp>EM_S_INFO_EMPLOYEE</stp>
        <stp>2</stp>
        <stp>603377.SH</stp>
        <stp>2019</stp>
        <tr r="P3096" s="3"/>
      </tp>
      <tp>
        <v>2059</v>
        <stp/>
        <stp>EM_S_INFO_EMPLOYEE</stp>
        <stp>2</stp>
        <stp>600376.SH</stp>
        <stp>2019</stp>
        <tr r="P2291" s="3"/>
      </tp>
      <tp>
        <v>3042</v>
        <stp/>
        <stp>EM_S_INFO_EMPLOYEE</stp>
        <stp>2</stp>
        <stp>601369.SH</stp>
        <stp>2019</stp>
        <tr r="P2836" s="3"/>
      </tp>
      <tp>
        <v>2357</v>
        <stp/>
        <stp>EM_S_INFO_EMPLOYEE</stp>
        <stp>2</stp>
        <stp>600369.SH</stp>
        <stp>2019</stp>
        <tr r="P2285" s="3"/>
      </tp>
      <tp>
        <v>3615</v>
        <stp/>
        <stp>EM_S_INFO_EMPLOYEE</stp>
        <stp>2</stp>
        <stp>603369.SH</stp>
        <stp>2019</stp>
        <tr r="P3095" s="3"/>
      </tp>
      <tp>
        <v>1592</v>
        <stp/>
        <stp>EM_S_INFO_EMPLOYEE</stp>
        <stp>2</stp>
        <stp>601368.SH</stp>
        <stp>2019</stp>
        <tr r="P2835" s="3"/>
      </tp>
      <tp>
        <v>879</v>
        <stp/>
        <stp>EM_S_INFO_EMPLOYEE</stp>
        <stp>2</stp>
        <stp>600368.SH</stp>
        <stp>2019</stp>
        <tr r="P2284" s="3"/>
      </tp>
      <tp>
        <v>4215</v>
        <stp/>
        <stp>EM_S_INFO_EMPLOYEE</stp>
        <stp>2</stp>
        <stp>603368.SH</stp>
        <stp>2019</stp>
        <tr r="P3094" s="3"/>
      </tp>
      <tp>
        <v>15007</v>
        <stp/>
        <stp>EM_S_INFO_EMPLOYEE</stp>
        <stp>2</stp>
        <stp>600361.SH</stp>
        <stp>2019</stp>
        <tr r="P2278" s="3"/>
      </tp>
      <tp>
        <v>5824</v>
        <stp/>
        <stp>EM_S_INFO_EMPLOYEE</stp>
        <stp>2</stp>
        <stp>601360.SH</stp>
        <stp>2019</stp>
        <tr r="P2833" s="3"/>
      </tp>
      <tp>
        <v>2018</v>
        <stp/>
        <stp>EM_S_INFO_EMPLOYEE</stp>
        <stp>2</stp>
        <stp>600360.SH</stp>
        <stp>2019</stp>
        <tr r="P2277" s="3"/>
      </tp>
      <tp>
        <v>797</v>
        <stp/>
        <stp>EM_S_INFO_EMPLOYEE</stp>
        <stp>2</stp>
        <stp>603360.SH</stp>
        <stp>2019</stp>
        <tr r="P3089" s="3"/>
      </tp>
      <tp>
        <v>5877</v>
        <stp/>
        <stp>EM_S_INFO_EMPLOYEE</stp>
        <stp>2</stp>
        <stp>600363.SH</stp>
        <stp>2019</stp>
        <tr r="P2280" s="3"/>
      </tp>
      <tp>
        <v>4451</v>
        <stp/>
        <stp>EM_S_INFO_EMPLOYEE</stp>
        <stp>2</stp>
        <stp>603363.SH</stp>
        <stp>2019</stp>
        <tr r="P3090" s="3"/>
      </tp>
      <tp>
        <v>23213</v>
        <stp/>
        <stp>EM_S_INFO_EMPLOYEE</stp>
        <stp>2</stp>
        <stp>600362.SH</stp>
        <stp>2019</stp>
        <tr r="P2279" s="3"/>
      </tp>
      <tp>
        <v>588</v>
        <stp/>
        <stp>EM_S_INFO_EMPLOYEE</stp>
        <stp>2</stp>
        <stp>600365.SH</stp>
        <stp>2019</stp>
        <tr r="P2281" s="3"/>
      </tp>
      <tp>
        <v>3484</v>
        <stp/>
        <stp>EM_S_INFO_EMPLOYEE</stp>
        <stp>2</stp>
        <stp>603365.SH</stp>
        <stp>2019</stp>
        <tr r="P3091" s="3"/>
      </tp>
      <tp>
        <v>2898</v>
        <stp/>
        <stp>EM_S_INFO_EMPLOYEE</stp>
        <stp>2</stp>
        <stp>600367.SH</stp>
        <stp>2019</stp>
        <tr r="P2283" s="3"/>
      </tp>
      <tp>
        <v>2983</v>
        <stp/>
        <stp>EM_S_INFO_EMPLOYEE</stp>
        <stp>2</stp>
        <stp>603367.SH</stp>
        <stp>2019</stp>
        <tr r="P3093" s="3"/>
      </tp>
      <tp>
        <v>9015</v>
        <stp/>
        <stp>EM_S_INFO_EMPLOYEE</stp>
        <stp>2</stp>
        <stp>601366.SH</stp>
        <stp>2019</stp>
        <tr r="P2834" s="3"/>
      </tp>
      <tp>
        <v>3268</v>
        <stp/>
        <stp>EM_S_INFO_EMPLOYEE</stp>
        <stp>2</stp>
        <stp>600366.SH</stp>
        <stp>2019</stp>
        <tr r="P2282" s="3"/>
      </tp>
      <tp>
        <v>3937</v>
        <stp/>
        <stp>EM_S_INFO_EMPLOYEE</stp>
        <stp>2</stp>
        <stp>603366.SH</stp>
        <stp>2019</stp>
        <tr r="P3092" s="3"/>
      </tp>
      <tp>
        <v>7671</v>
        <stp/>
        <stp>EM_S_INFO_EMPLOYEE</stp>
        <stp>2</stp>
        <stp>600399.SH</stp>
        <stp>2019</stp>
        <tr r="P2310" s="3"/>
      </tp>
      <tp>
        <v>274</v>
        <stp/>
        <stp>EM_S_INFO_EMPLOYEE</stp>
        <stp>2</stp>
        <stp>603399.SH</stp>
        <stp>2019</stp>
        <tr r="P3108" s="3"/>
      </tp>
      <tp>
        <v>445106</v>
        <stp/>
        <stp>EM_S_INFO_EMPLOYEE</stp>
        <stp>2</stp>
        <stp>601398.SH</stp>
        <stp>2019</stp>
        <tr r="P2841" s="3"/>
      </tp>
      <tp>
        <v>19752</v>
        <stp/>
        <stp>EM_S_INFO_EMPLOYEE</stp>
        <stp>2</stp>
        <stp>600398.SH</stp>
        <stp>2019</stp>
        <tr r="P2309" s="3"/>
      </tp>
      <tp>
        <v>577</v>
        <stp/>
        <stp>EM_S_INFO_EMPLOYEE</stp>
        <stp>2</stp>
        <stp>603398.SH</stp>
        <stp>2019</stp>
        <tr r="P3107" s="3"/>
      </tp>
      <tp>
        <v>4335</v>
        <stp/>
        <stp>EM_S_INFO_EMPLOYEE</stp>
        <stp>2</stp>
        <stp>600391.SH</stp>
        <stp>2019</stp>
        <tr r="P2304" s="3"/>
      </tp>
      <tp>
        <v>285405</v>
        <stp/>
        <stp>EM_S_INFO_EMPLOYEE</stp>
        <stp>2</stp>
        <stp>601390.SH</stp>
        <stp>2019</stp>
        <tr r="P2840" s="3"/>
      </tp>
      <tp>
        <v>2446</v>
        <stp/>
        <stp>EM_S_INFO_EMPLOYEE</stp>
        <stp>2</stp>
        <stp>600390.SH</stp>
        <stp>2019</stp>
        <tr r="P2303" s="3"/>
      </tp>
      <tp>
        <v>853</v>
        <stp/>
        <stp>EM_S_INFO_EMPLOYEE</stp>
        <stp>2</stp>
        <stp>603393.SH</stp>
        <stp>2019</stp>
        <tr r="P3105" s="3"/>
      </tp>
      <tp>
        <v>2046</v>
        <stp/>
        <stp>EM_S_INFO_EMPLOYEE</stp>
        <stp>2</stp>
        <stp>600392.SH</stp>
        <stp>2019</stp>
        <tr r="P2305" s="3"/>
      </tp>
      <tp>
        <v>21775</v>
        <stp/>
        <stp>EM_S_INFO_EMPLOYEE</stp>
        <stp>2</stp>
        <stp>600395.SH</stp>
        <stp>2019</stp>
        <tr r="P2306" s="3"/>
      </tp>
      <tp>
        <v>9818</v>
        <stp/>
        <stp>EM_S_INFO_EMPLOYEE</stp>
        <stp>2</stp>
        <stp>600397.SH</stp>
        <stp>2019</stp>
        <tr r="P2308" s="3"/>
      </tp>
      <tp>
        <v>3248</v>
        <stp/>
        <stp>EM_S_INFO_EMPLOYEE</stp>
        <stp>2</stp>
        <stp>600396.SH</stp>
        <stp>2019</stp>
        <tr r="P2307" s="3"/>
      </tp>
      <tp>
        <v>985</v>
        <stp/>
        <stp>EM_S_INFO_EMPLOYEE</stp>
        <stp>2</stp>
        <stp>603396.SH</stp>
        <stp>2019</stp>
        <tr r="P3106" s="3"/>
      </tp>
      <tp>
        <v>1709</v>
        <stp/>
        <stp>EM_S_INFO_EMPLOYEE</stp>
        <stp>2</stp>
        <stp>600389.SH</stp>
        <stp>2019</stp>
        <tr r="P2302" s="3"/>
      </tp>
      <tp>
        <v>1403</v>
        <stp/>
        <stp>EM_S_INFO_EMPLOYEE</stp>
        <stp>2</stp>
        <stp>603389.SH</stp>
        <stp>2019</stp>
        <tr r="P3104" s="3"/>
      </tp>
      <tp>
        <v>1857</v>
        <stp/>
        <stp>EM_S_INFO_EMPLOYEE</stp>
        <stp>2</stp>
        <stp>601388.SH</stp>
        <stp>2019</stp>
        <tr r="P2839" s="3"/>
      </tp>
      <tp>
        <v>7456</v>
        <stp/>
        <stp>EM_S_INFO_EMPLOYEE</stp>
        <stp>2</stp>
        <stp>600388.SH</stp>
        <stp>2019</stp>
        <tr r="P2301" s="3"/>
      </tp>
      <tp>
        <v>512</v>
        <stp/>
        <stp>EM_S_INFO_EMPLOYEE</stp>
        <stp>2</stp>
        <stp>603388.SH</stp>
        <stp>2019</stp>
        <tr r="P3103" s="3"/>
      </tp>
      <tp>
        <v>380</v>
        <stp/>
        <stp>EM_S_INFO_EMPLOYEE</stp>
        <stp>2</stp>
        <stp>600381.SH</stp>
        <stp>2019</stp>
        <tr r="P2296" s="3"/>
      </tp>
      <tp>
        <v>12699</v>
        <stp/>
        <stp>EM_S_INFO_EMPLOYEE</stp>
        <stp>2</stp>
        <stp>600380.SH</stp>
        <stp>2019</stp>
        <tr r="P2295" s="3"/>
      </tp>
      <tp>
        <v>1193</v>
        <stp/>
        <stp>EM_S_INFO_EMPLOYEE</stp>
        <stp>2</stp>
        <stp>603380.SH</stp>
        <stp>2019</stp>
        <tr r="P3098" s="3"/>
      </tp>
      <tp>
        <v>9114</v>
        <stp/>
        <stp>EM_S_INFO_EMPLOYEE</stp>
        <stp>2</stp>
        <stp>600383.SH</stp>
        <stp>2019</stp>
        <tr r="P2298" s="3"/>
      </tp>
      <tp>
        <v>1183</v>
        <stp/>
        <stp>EM_S_INFO_EMPLOYEE</stp>
        <stp>2</stp>
        <stp>603383.SH</stp>
        <stp>2019</stp>
        <tr r="P3099" s="3"/>
      </tp>
      <tp>
        <v>57</v>
        <stp/>
        <stp>EM_S_INFO_EMPLOYEE</stp>
        <stp>2</stp>
        <stp>600382.SH</stp>
        <stp>2019</stp>
        <tr r="P2297" s="3"/>
      </tp>
      <tp>
        <v>8356</v>
        <stp/>
        <stp>EM_S_INFO_EMPLOYEE</stp>
        <stp>2</stp>
        <stp>603385.SH</stp>
        <stp>2019</stp>
        <tr r="P3100" s="3"/>
      </tp>
      <tp>
        <v>609</v>
        <stp/>
        <stp>EM_S_INFO_EMPLOYEE</stp>
        <stp>2</stp>
        <stp>600387.SH</stp>
        <stp>2019</stp>
        <tr r="P2300" s="3"/>
      </tp>
      <tp>
        <v>1729</v>
        <stp/>
        <stp>EM_S_INFO_EMPLOYEE</stp>
        <stp>2</stp>
        <stp>603387.SH</stp>
        <stp>2019</stp>
        <tr r="P3102" s="3"/>
      </tp>
      <tp>
        <v>2189</v>
        <stp/>
        <stp>EM_S_INFO_EMPLOYEE</stp>
        <stp>2</stp>
        <stp>600386.SH</stp>
        <stp>2019</stp>
        <tr r="P2299" s="3"/>
      </tp>
      <tp>
        <v>5187</v>
        <stp/>
        <stp>EM_S_INFO_EMPLOYEE</stp>
        <stp>2</stp>
        <stp>603386.SH</stp>
        <stp>2019</stp>
        <tr r="P3101" s="3"/>
      </tp>
      <tp>
        <v>2440</v>
        <stp/>
        <stp>EM_S_INFO_EMPLOYEE</stp>
        <stp>2</stp>
        <stp>300269.SZ</stp>
        <stp>2019</stp>
        <tr r="P1566" s="3"/>
      </tp>
      <tp>
        <v>292</v>
        <stp/>
        <stp>EM_S_INFO_EMPLOYEE</stp>
        <stp>2</stp>
        <stp>002259.SZ</stp>
        <stp>2019</stp>
        <tr r="P687" s="3"/>
      </tp>
      <tp>
        <v>3612</v>
        <stp/>
        <stp>EM_S_INFO_EMPLOYEE</stp>
        <stp>2</stp>
        <stp>300268.SZ</stp>
        <stp>2019</stp>
        <tr r="P1565" s="3"/>
      </tp>
      <tp>
        <v>4608</v>
        <stp/>
        <stp>EM_S_INFO_EMPLOYEE</stp>
        <stp>2</stp>
        <stp>002258.SZ</stp>
        <stp>2019</stp>
        <tr r="P686" s="3"/>
      </tp>
      <tp>
        <v>1182</v>
        <stp/>
        <stp>EM_S_INFO_EMPLOYEE</stp>
        <stp>2</stp>
        <stp>300261.SZ</stp>
        <stp>2019</stp>
        <tr r="P1558" s="3"/>
      </tp>
      <tp>
        <v>27408</v>
        <stp/>
        <stp>EM_S_INFO_EMPLOYEE</stp>
        <stp>2</stp>
        <stp>002251.SZ</stp>
        <stp>2019</stp>
        <tr r="P680" s="3"/>
      </tp>
      <tp>
        <v>2030</v>
        <stp/>
        <stp>EM_S_INFO_EMPLOYEE</stp>
        <stp>2</stp>
        <stp>300260.SZ</stp>
        <stp>2019</stp>
        <tr r="P1557" s="3"/>
      </tp>
      <tp>
        <v>5405</v>
        <stp/>
        <stp>EM_S_INFO_EMPLOYEE</stp>
        <stp>2</stp>
        <stp>002250.SZ</stp>
        <stp>2019</stp>
        <tr r="P679" s="3"/>
      </tp>
      <tp>
        <v>1546</v>
        <stp/>
        <stp>EM_S_INFO_EMPLOYEE</stp>
        <stp>2</stp>
        <stp>300263.SZ</stp>
        <stp>2019</stp>
        <tr r="P1560" s="3"/>
      </tp>
      <tp>
        <v>716</v>
        <stp/>
        <stp>EM_S_INFO_EMPLOYEE</stp>
        <stp>2</stp>
        <stp>002253.SZ</stp>
        <stp>2019</stp>
        <tr r="P682" s="3"/>
      </tp>
      <tp>
        <v>769</v>
        <stp/>
        <stp>EM_S_INFO_EMPLOYEE</stp>
        <stp>2</stp>
        <stp>300262.SZ</stp>
        <stp>2019</stp>
        <tr r="P1559" s="3"/>
      </tp>
      <tp>
        <v>2790</v>
        <stp/>
        <stp>EM_S_INFO_EMPLOYEE</stp>
        <stp>2</stp>
        <stp>002252.SZ</stp>
        <stp>2019</stp>
        <tr r="P681" s="3"/>
      </tp>
      <tp>
        <v>1306</v>
        <stp/>
        <stp>EM_S_INFO_EMPLOYEE</stp>
        <stp>2</stp>
        <stp>300265.SZ</stp>
        <stp>2019</stp>
        <tr r="P1562" s="3"/>
      </tp>
      <tp>
        <v>1274</v>
        <stp/>
        <stp>EM_S_INFO_EMPLOYEE</stp>
        <stp>2</stp>
        <stp>002255.SZ</stp>
        <stp>2019</stp>
        <tr r="P684" s="3"/>
      </tp>
      <tp>
        <v>256</v>
        <stp/>
        <stp>EM_S_INFO_EMPLOYEE</stp>
        <stp>2</stp>
        <stp>300264.SZ</stp>
        <stp>2019</stp>
        <tr r="P1561" s="3"/>
      </tp>
      <tp>
        <v>1730</v>
        <stp/>
        <stp>EM_S_INFO_EMPLOYEE</stp>
        <stp>2</stp>
        <stp>002254.SZ</stp>
        <stp>2019</stp>
        <tr r="P683" s="3"/>
      </tp>
      <tp>
        <v>1286</v>
        <stp/>
        <stp>EM_S_INFO_EMPLOYEE</stp>
        <stp>2</stp>
        <stp>300267.SZ</stp>
        <stp>2019</stp>
        <tr r="P1564" s="3"/>
      </tp>
      <tp>
        <v>1485</v>
        <stp/>
        <stp>EM_S_INFO_EMPLOYEE</stp>
        <stp>2</stp>
        <stp>300266.SZ</stp>
        <stp>2019</stp>
        <tr r="P1563" s="3"/>
      </tp>
      <tp>
        <v>474</v>
        <stp/>
        <stp>EM_S_INFO_EMPLOYEE</stp>
        <stp>2</stp>
        <stp>002256.SZ</stp>
        <stp>2019</stp>
        <tr r="P685" s="3"/>
      </tp>
      <tp>
        <v>1807</v>
        <stp/>
        <stp>EM_S_INFO_EMPLOYEE</stp>
        <stp>2</stp>
        <stp>300279.SZ</stp>
        <stp>2019</stp>
        <tr r="P1575" s="3"/>
      </tp>
      <tp>
        <v>13263</v>
        <stp/>
        <stp>EM_S_INFO_EMPLOYEE</stp>
        <stp>2</stp>
        <stp>002249.SZ</stp>
        <stp>2019</stp>
        <tr r="P678" s="3"/>
      </tp>
      <tp>
        <v>1183</v>
        <stp/>
        <stp>EM_S_INFO_EMPLOYEE</stp>
        <stp>2</stp>
        <stp>300278.SZ</stp>
        <stp>2019</stp>
        <tr r="P1574" s="3"/>
      </tp>
      <tp>
        <v>398</v>
        <stp/>
        <stp>EM_S_INFO_EMPLOYEE</stp>
        <stp>2</stp>
        <stp>002248.SZ</stp>
        <stp>2019</stp>
        <tr r="P677" s="3"/>
      </tp>
      <tp>
        <v>7339</v>
        <stp/>
        <stp>EM_S_INFO_EMPLOYEE</stp>
        <stp>2</stp>
        <stp>300271.SZ</stp>
        <stp>2019</stp>
        <tr r="P1568" s="3"/>
      </tp>
      <tp>
        <v>59611</v>
        <stp/>
        <stp>EM_S_INFO_EMPLOYEE</stp>
        <stp>2</stp>
        <stp>002241.SZ</stp>
        <stp>2019</stp>
        <tr r="P670" s="3"/>
      </tp>
      <tp>
        <v>268</v>
        <stp/>
        <stp>EM_S_INFO_EMPLOYEE</stp>
        <stp>2</stp>
        <stp>300270.SZ</stp>
        <stp>2019</stp>
        <tr r="P1567" s="3"/>
      </tp>
      <tp>
        <v>2200</v>
        <stp/>
        <stp>EM_S_INFO_EMPLOYEE</stp>
        <stp>2</stp>
        <stp>002240.SZ</stp>
        <stp>2019</stp>
        <tr r="P669" s="3"/>
      </tp>
      <tp>
        <v>4550</v>
        <stp/>
        <stp>EM_S_INFO_EMPLOYEE</stp>
        <stp>2</stp>
        <stp>002243.SZ</stp>
        <stp>2019</stp>
        <tr r="P672" s="3"/>
      </tp>
      <tp>
        <v>820</v>
        <stp/>
        <stp>EM_S_INFO_EMPLOYEE</stp>
        <stp>2</stp>
        <stp>300272.SZ</stp>
        <stp>2019</stp>
        <tr r="P1569" s="3"/>
      </tp>
      <tp>
        <v>2950</v>
        <stp/>
        <stp>EM_S_INFO_EMPLOYEE</stp>
        <stp>2</stp>
        <stp>002242.SZ</stp>
        <stp>2019</stp>
        <tr r="P671" s="3"/>
      </tp>
      <tp>
        <v>387</v>
        <stp/>
        <stp>EM_S_INFO_EMPLOYEE</stp>
        <stp>2</stp>
        <stp>300275.SZ</stp>
        <stp>2019</stp>
        <tr r="P1571" s="3"/>
      </tp>
      <tp>
        <v>2564</v>
        <stp/>
        <stp>EM_S_INFO_EMPLOYEE</stp>
        <stp>2</stp>
        <stp>002245.SZ</stp>
        <stp>2019</stp>
        <tr r="P674" s="3"/>
      </tp>
      <tp>
        <v>3891</v>
        <stp/>
        <stp>EM_S_INFO_EMPLOYEE</stp>
        <stp>2</stp>
        <stp>300274.SZ</stp>
        <stp>2019</stp>
        <tr r="P1570" s="3"/>
      </tp>
      <tp>
        <v>1520</v>
        <stp/>
        <stp>EM_S_INFO_EMPLOYEE</stp>
        <stp>2</stp>
        <stp>002244.SZ</stp>
        <stp>2019</stp>
        <tr r="P673" s="3"/>
      </tp>
      <tp>
        <v>256</v>
        <stp/>
        <stp>EM_S_INFO_EMPLOYEE</stp>
        <stp>2</stp>
        <stp>300277.SZ</stp>
        <stp>2019</stp>
        <tr r="P1573" s="3"/>
      </tp>
      <tp>
        <v>1675</v>
        <stp/>
        <stp>EM_S_INFO_EMPLOYEE</stp>
        <stp>2</stp>
        <stp>002247.SZ</stp>
        <stp>2019</stp>
        <tr r="P676" s="3"/>
      </tp>
      <tp>
        <v>1725</v>
        <stp/>
        <stp>EM_S_INFO_EMPLOYEE</stp>
        <stp>2</stp>
        <stp>300276.SZ</stp>
        <stp>2019</stp>
        <tr r="P1572" s="3"/>
      </tp>
      <tp>
        <v>3763</v>
        <stp/>
        <stp>EM_S_INFO_EMPLOYEE</stp>
        <stp>2</stp>
        <stp>002246.SZ</stp>
        <stp>2019</stp>
        <tr r="P675" s="3"/>
      </tp>
      <tp>
        <v>1249</v>
        <stp/>
        <stp>EM_S_INFO_EMPLOYEE</stp>
        <stp>2</stp>
        <stp>300249.SZ</stp>
        <stp>2019</stp>
        <tr r="P1546" s="3"/>
      </tp>
      <tp>
        <v>3208</v>
        <stp/>
        <stp>EM_S_INFO_EMPLOYEE</stp>
        <stp>2</stp>
        <stp>002279.SZ</stp>
        <stp>2019</stp>
        <tr r="P706" s="3"/>
      </tp>
      <tp>
        <v>2449</v>
        <stp/>
        <stp>EM_S_INFO_EMPLOYEE</stp>
        <stp>2</stp>
        <stp>300248.SZ</stp>
        <stp>2019</stp>
        <tr r="P1545" s="3"/>
      </tp>
      <tp>
        <v>747</v>
        <stp/>
        <stp>EM_S_INFO_EMPLOYEE</stp>
        <stp>2</stp>
        <stp>002278.SZ</stp>
        <stp>2019</stp>
        <tr r="P705" s="3"/>
      </tp>
      <tp>
        <v>2331</v>
        <stp/>
        <stp>EM_S_INFO_EMPLOYEE</stp>
        <stp>2</stp>
        <stp>300241.SZ</stp>
        <stp>2019</stp>
        <tr r="P1538" s="3"/>
      </tp>
      <tp>
        <v>8036</v>
        <stp/>
        <stp>EM_S_INFO_EMPLOYEE</stp>
        <stp>2</stp>
        <stp>002271.SZ</stp>
        <stp>2019</stp>
        <tr r="P698" s="3"/>
      </tp>
      <tp>
        <v>3036</v>
        <stp/>
        <stp>EM_S_INFO_EMPLOYEE</stp>
        <stp>2</stp>
        <stp>300240.SZ</stp>
        <stp>2019</stp>
        <tr r="P1537" s="3"/>
      </tp>
      <tp>
        <v>1562</v>
        <stp/>
        <stp>EM_S_INFO_EMPLOYEE</stp>
        <stp>2</stp>
        <stp>002270.SZ</stp>
        <stp>2019</stp>
        <tr r="P697" s="3"/>
      </tp>
      <tp>
        <v>580</v>
        <stp/>
        <stp>EM_S_INFO_EMPLOYEE</stp>
        <stp>2</stp>
        <stp>300243.SZ</stp>
        <stp>2019</stp>
        <tr r="P1540" s="3"/>
      </tp>
      <tp>
        <v>5597</v>
        <stp/>
        <stp>EM_S_INFO_EMPLOYEE</stp>
        <stp>2</stp>
        <stp>002273.SZ</stp>
        <stp>2019</stp>
        <tr r="P700" s="3"/>
      </tp>
      <tp>
        <v>596</v>
        <stp/>
        <stp>EM_S_INFO_EMPLOYEE</stp>
        <stp>2</stp>
        <stp>300242.SZ</stp>
        <stp>2019</stp>
        <tr r="P1539" s="3"/>
      </tp>
      <tp>
        <v>1162</v>
        <stp/>
        <stp>EM_S_INFO_EMPLOYEE</stp>
        <stp>2</stp>
        <stp>002272.SZ</stp>
        <stp>2019</stp>
        <tr r="P699" s="3"/>
      </tp>
      <tp>
        <v>713</v>
        <stp/>
        <stp>EM_S_INFO_EMPLOYEE</stp>
        <stp>2</stp>
        <stp>300245.SZ</stp>
        <stp>2019</stp>
        <tr r="P1542" s="3"/>
      </tp>
      <tp>
        <v>2193</v>
        <stp/>
        <stp>EM_S_INFO_EMPLOYEE</stp>
        <stp>2</stp>
        <stp>002275.SZ</stp>
        <stp>2019</stp>
        <tr r="P702" s="3"/>
      </tp>
      <tp>
        <v>8794</v>
        <stp/>
        <stp>EM_S_INFO_EMPLOYEE</stp>
        <stp>2</stp>
        <stp>300244.SZ</stp>
        <stp>2019</stp>
        <tr r="P1541" s="3"/>
      </tp>
      <tp>
        <v>3241</v>
        <stp/>
        <stp>EM_S_INFO_EMPLOYEE</stp>
        <stp>2</stp>
        <stp>002274.SZ</stp>
        <stp>2019</stp>
        <tr r="P701" s="3"/>
      </tp>
      <tp>
        <v>1560</v>
        <stp/>
        <stp>EM_S_INFO_EMPLOYEE</stp>
        <stp>2</stp>
        <stp>300247.SZ</stp>
        <stp>2019</stp>
        <tr r="P1544" s="3"/>
      </tp>
      <tp>
        <v>4459</v>
        <stp/>
        <stp>EM_S_INFO_EMPLOYEE</stp>
        <stp>2</stp>
        <stp>002277.SZ</stp>
        <stp>2019</stp>
        <tr r="P704" s="3"/>
      </tp>
      <tp>
        <v>991</v>
        <stp/>
        <stp>EM_S_INFO_EMPLOYEE</stp>
        <stp>2</stp>
        <stp>300246.SZ</stp>
        <stp>2019</stp>
        <tr r="P1543" s="3"/>
      </tp>
      <tp>
        <v>4929</v>
        <stp/>
        <stp>EM_S_INFO_EMPLOYEE</stp>
        <stp>2</stp>
        <stp>002276.SZ</stp>
        <stp>2019</stp>
        <tr r="P703" s="3"/>
      </tp>
      <tp>
        <v>1453</v>
        <stp/>
        <stp>EM_S_INFO_EMPLOYEE</stp>
        <stp>2</stp>
        <stp>300259.SZ</stp>
        <stp>2019</stp>
        <tr r="P1556" s="3"/>
      </tp>
      <tp>
        <v>5288</v>
        <stp/>
        <stp>EM_S_INFO_EMPLOYEE</stp>
        <stp>2</stp>
        <stp>002269.SZ</stp>
        <stp>2019</stp>
        <tr r="P696" s="3"/>
      </tp>
      <tp>
        <v>1672</v>
        <stp/>
        <stp>EM_S_INFO_EMPLOYEE</stp>
        <stp>2</stp>
        <stp>300258.SZ</stp>
        <stp>2019</stp>
        <tr r="P1555" s="3"/>
      </tp>
      <tp>
        <v>2061</v>
        <stp/>
        <stp>EM_S_INFO_EMPLOYEE</stp>
        <stp>2</stp>
        <stp>002268.SZ</stp>
        <stp>2019</stp>
        <tr r="P695" s="3"/>
      </tp>
      <tp>
        <v>601</v>
        <stp/>
        <stp>EM_S_INFO_EMPLOYEE</stp>
        <stp>2</stp>
        <stp>300251.SZ</stp>
        <stp>2019</stp>
        <tr r="P1548" s="3"/>
      </tp>
      <tp>
        <v>3842</v>
        <stp/>
        <stp>EM_S_INFO_EMPLOYEE</stp>
        <stp>2</stp>
        <stp>002261.SZ</stp>
        <stp>2019</stp>
        <tr r="P688" s="3"/>
      </tp>
      <tp>
        <v>812</v>
        <stp/>
        <stp>EM_S_INFO_EMPLOYEE</stp>
        <stp>2</stp>
        <stp>300250.SZ</stp>
        <stp>2019</stp>
        <tr r="P1547" s="3"/>
      </tp>
      <tp>
        <v>4852</v>
        <stp/>
        <stp>EM_S_INFO_EMPLOYEE</stp>
        <stp>2</stp>
        <stp>300253.SZ</stp>
        <stp>2019</stp>
        <tr r="P1550" s="3"/>
      </tp>
      <tp>
        <v>652</v>
        <stp/>
        <stp>EM_S_INFO_EMPLOYEE</stp>
        <stp>2</stp>
        <stp>002263.SZ</stp>
        <stp>2019</stp>
        <tr r="P690" s="3"/>
      </tp>
      <tp>
        <v>2969</v>
        <stp/>
        <stp>EM_S_INFO_EMPLOYEE</stp>
        <stp>2</stp>
        <stp>300252.SZ</stp>
        <stp>2019</stp>
        <tr r="P1549" s="3"/>
      </tp>
      <tp>
        <v>4414</v>
        <stp/>
        <stp>EM_S_INFO_EMPLOYEE</stp>
        <stp>2</stp>
        <stp>002262.SZ</stp>
        <stp>2019</stp>
        <tr r="P689" s="3"/>
      </tp>
      <tp>
        <v>1003</v>
        <stp/>
        <stp>EM_S_INFO_EMPLOYEE</stp>
        <stp>2</stp>
        <stp>300255.SZ</stp>
        <stp>2019</stp>
        <tr r="P1552" s="3"/>
      </tp>
      <tp>
        <v>2154</v>
        <stp/>
        <stp>EM_S_INFO_EMPLOYEE</stp>
        <stp>2</stp>
        <stp>002265.SZ</stp>
        <stp>2019</stp>
        <tr r="P692" s="3"/>
      </tp>
      <tp>
        <v>1305</v>
        <stp/>
        <stp>EM_S_INFO_EMPLOYEE</stp>
        <stp>2</stp>
        <stp>300254.SZ</stp>
        <stp>2019</stp>
        <tr r="P1551" s="3"/>
      </tp>
      <tp>
        <v>6098</v>
        <stp/>
        <stp>EM_S_INFO_EMPLOYEE</stp>
        <stp>2</stp>
        <stp>002264.SZ</stp>
        <stp>2019</stp>
        <tr r="P691" s="3"/>
      </tp>
      <tp>
        <v>3290</v>
        <stp/>
        <stp>EM_S_INFO_EMPLOYEE</stp>
        <stp>2</stp>
        <stp>300257.SZ</stp>
        <stp>2019</stp>
        <tr r="P1554" s="3"/>
      </tp>
      <tp>
        <v>1877</v>
        <stp/>
        <stp>EM_S_INFO_EMPLOYEE</stp>
        <stp>2</stp>
        <stp>002267.SZ</stp>
        <stp>2019</stp>
        <tr r="P694" s="3"/>
      </tp>
      <tp>
        <v>8864</v>
        <stp/>
        <stp>EM_S_INFO_EMPLOYEE</stp>
        <stp>2</stp>
        <stp>300256.SZ</stp>
        <stp>2019</stp>
        <tr r="P1553" s="3"/>
      </tp>
      <tp>
        <v>1381</v>
        <stp/>
        <stp>EM_S_INFO_EMPLOYEE</stp>
        <stp>2</stp>
        <stp>002266.SZ</stp>
        <stp>2019</stp>
        <tr r="P693" s="3"/>
      </tp>
      <tp>
        <v>1761</v>
        <stp/>
        <stp>EM_S_INFO_EMPLOYEE</stp>
        <stp>2</stp>
        <stp>300229.SZ</stp>
        <stp>2019</stp>
        <tr r="P1526" s="3"/>
      </tp>
      <tp>
        <v>7818</v>
        <stp/>
        <stp>EM_S_INFO_EMPLOYEE</stp>
        <stp>2</stp>
        <stp>002219.SZ</stp>
        <stp>2019</stp>
        <tr r="P649" s="3"/>
      </tp>
      <tp>
        <v>1486</v>
        <stp/>
        <stp>EM_S_INFO_EMPLOYEE</stp>
        <stp>2</stp>
        <stp>300228.SZ</stp>
        <stp>2019</stp>
        <tr r="P1525" s="3"/>
      </tp>
      <tp>
        <v>1011</v>
        <stp/>
        <stp>EM_S_INFO_EMPLOYEE</stp>
        <stp>2</stp>
        <stp>002218.SZ</stp>
        <stp>2019</stp>
        <tr r="P648" s="3"/>
      </tp>
      <tp>
        <v>919</v>
        <stp/>
        <stp>EM_S_INFO_EMPLOYEE</stp>
        <stp>2</stp>
        <stp>300221.SZ</stp>
        <stp>2019</stp>
        <tr r="P1518" s="3"/>
      </tp>
      <tp>
        <v>408</v>
        <stp/>
        <stp>EM_S_INFO_EMPLOYEE</stp>
        <stp>2</stp>
        <stp>002211.SZ</stp>
        <stp>2019</stp>
        <tr r="P641" s="3"/>
      </tp>
      <tp>
        <v>288</v>
        <stp/>
        <stp>EM_S_INFO_EMPLOYEE</stp>
        <stp>2</stp>
        <stp>300220.SZ</stp>
        <stp>2019</stp>
        <tr r="P1517" s="3"/>
      </tp>
      <tp>
        <v>307</v>
        <stp/>
        <stp>EM_S_INFO_EMPLOYEE</stp>
        <stp>2</stp>
        <stp>002210.SZ</stp>
        <stp>2019</stp>
        <tr r="P640" s="3"/>
      </tp>
      <tp>
        <v>263</v>
        <stp/>
        <stp>EM_S_INFO_EMPLOYEE</stp>
        <stp>2</stp>
        <stp>300223.SZ</stp>
        <stp>2019</stp>
        <tr r="P1520" s="3"/>
      </tp>
      <tp>
        <v>189</v>
        <stp/>
        <stp>EM_S_INFO_EMPLOYEE</stp>
        <stp>2</stp>
        <stp>002213.SZ</stp>
        <stp>2019</stp>
        <tr r="P643" s="3"/>
      </tp>
      <tp>
        <v>3257</v>
        <stp/>
        <stp>EM_S_INFO_EMPLOYEE</stp>
        <stp>2</stp>
        <stp>300222.SZ</stp>
        <stp>2019</stp>
        <tr r="P1519" s="3"/>
      </tp>
      <tp>
        <v>5281</v>
        <stp/>
        <stp>EM_S_INFO_EMPLOYEE</stp>
        <stp>2</stp>
        <stp>002212.SZ</stp>
        <stp>2019</stp>
        <tr r="P642" s="3"/>
      </tp>
      <tp>
        <v>561</v>
        <stp/>
        <stp>EM_S_INFO_EMPLOYEE</stp>
        <stp>2</stp>
        <stp>300225.SZ</stp>
        <stp>2019</stp>
        <tr r="P1522" s="3"/>
      </tp>
      <tp>
        <v>3138</v>
        <stp/>
        <stp>EM_S_INFO_EMPLOYEE</stp>
        <stp>2</stp>
        <stp>002215.SZ</stp>
        <stp>2019</stp>
        <tr r="P645" s="3"/>
      </tp>
      <tp>
        <v>1717</v>
        <stp/>
        <stp>EM_S_INFO_EMPLOYEE</stp>
        <stp>2</stp>
        <stp>300224.SZ</stp>
        <stp>2019</stp>
        <tr r="P1521" s="3"/>
      </tp>
      <tp>
        <v>605</v>
        <stp/>
        <stp>EM_S_INFO_EMPLOYEE</stp>
        <stp>2</stp>
        <stp>002214.SZ</stp>
        <stp>2019</stp>
        <tr r="P644" s="3"/>
      </tp>
      <tp>
        <v>1490</v>
        <stp/>
        <stp>EM_S_INFO_EMPLOYEE</stp>
        <stp>2</stp>
        <stp>300227.SZ</stp>
        <stp>2019</stp>
        <tr r="P1524" s="3"/>
      </tp>
      <tp>
        <v>24621</v>
        <stp/>
        <stp>EM_S_INFO_EMPLOYEE</stp>
        <stp>2</stp>
        <stp>002217.SZ</stp>
        <stp>2019</stp>
        <tr r="P647" s="3"/>
      </tp>
      <tp>
        <v>2720</v>
        <stp/>
        <stp>EM_S_INFO_EMPLOYEE</stp>
        <stp>2</stp>
        <stp>300226.SZ</stp>
        <stp>2019</stp>
        <tr r="P1523" s="3"/>
      </tp>
      <tp>
        <v>6785</v>
        <stp/>
        <stp>EM_S_INFO_EMPLOYEE</stp>
        <stp>2</stp>
        <stp>002216.SZ</stp>
        <stp>2019</stp>
        <tr r="P646" s="3"/>
      </tp>
      <tp>
        <v>716</v>
        <stp/>
        <stp>EM_S_INFO_EMPLOYEE</stp>
        <stp>2</stp>
        <stp>300239.SZ</stp>
        <stp>2019</stp>
        <tr r="P1536" s="3"/>
      </tp>
      <tp>
        <v>1305</v>
        <stp/>
        <stp>EM_S_INFO_EMPLOYEE</stp>
        <stp>2</stp>
        <stp>002209.SZ</stp>
        <stp>2019</stp>
        <tr r="P639" s="3"/>
      </tp>
      <tp>
        <v>492</v>
        <stp/>
        <stp>EM_S_INFO_EMPLOYEE</stp>
        <stp>2</stp>
        <stp>300238.SZ</stp>
        <stp>2019</stp>
        <tr r="P1535" s="3"/>
      </tp>
      <tp>
        <v>229</v>
        <stp/>
        <stp>EM_S_INFO_EMPLOYEE</stp>
        <stp>2</stp>
        <stp>002208.SZ</stp>
        <stp>2019</stp>
        <tr r="P638" s="3"/>
      </tp>
      <tp>
        <v>1378</v>
        <stp/>
        <stp>EM_S_INFO_EMPLOYEE</stp>
        <stp>2</stp>
        <stp>300231.SZ</stp>
        <stp>2019</stp>
        <tr r="P1528" s="3"/>
      </tp>
      <tp>
        <v>2055</v>
        <stp/>
        <stp>EM_S_INFO_EMPLOYEE</stp>
        <stp>2</stp>
        <stp>002201.SZ</stp>
        <stp>2019</stp>
        <tr r="P631" s="3"/>
      </tp>
      <tp>
        <v>5831</v>
        <stp/>
        <stp>EM_S_INFO_EMPLOYEE</stp>
        <stp>2</stp>
        <stp>300230.SZ</stp>
        <stp>2019</stp>
        <tr r="P1527" s="3"/>
      </tp>
      <tp>
        <v>359</v>
        <stp/>
        <stp>EM_S_INFO_EMPLOYEE</stp>
        <stp>2</stp>
        <stp>002200.SZ</stp>
        <stp>2019</stp>
        <tr r="P630" s="3"/>
      </tp>
      <tp>
        <v>3023</v>
        <stp/>
        <stp>EM_S_INFO_EMPLOYEE</stp>
        <stp>2</stp>
        <stp>300233.SZ</stp>
        <stp>2019</stp>
        <tr r="P1530" s="3"/>
      </tp>
      <tp>
        <v>8383</v>
        <stp/>
        <stp>EM_S_INFO_EMPLOYEE</stp>
        <stp>2</stp>
        <stp>002203.SZ</stp>
        <stp>2019</stp>
        <tr r="P633" s="3"/>
      </tp>
      <tp>
        <v>4664</v>
        <stp/>
        <stp>EM_S_INFO_EMPLOYEE</stp>
        <stp>2</stp>
        <stp>300232.SZ</stp>
        <stp>2019</stp>
        <tr r="P1529" s="3"/>
      </tp>
      <tp>
        <v>8961</v>
        <stp/>
        <stp>EM_S_INFO_EMPLOYEE</stp>
        <stp>2</stp>
        <stp>002202.SZ</stp>
        <stp>2019</stp>
        <tr r="P632" s="3"/>
      </tp>
      <tp>
        <v>186</v>
        <stp/>
        <stp>EM_S_INFO_EMPLOYEE</stp>
        <stp>2</stp>
        <stp>300235.SZ</stp>
        <stp>2019</stp>
        <tr r="P1532" s="3"/>
      </tp>
      <tp>
        <v>1132</v>
        <stp/>
        <stp>EM_S_INFO_EMPLOYEE</stp>
        <stp>2</stp>
        <stp>002205.SZ</stp>
        <stp>2019</stp>
        <tr r="P635" s="3"/>
      </tp>
      <tp>
        <v>669</v>
        <stp/>
        <stp>EM_S_INFO_EMPLOYEE</stp>
        <stp>2</stp>
        <stp>300234.SZ</stp>
        <stp>2019</stp>
        <tr r="P1531" s="3"/>
      </tp>
      <tp>
        <v>5542</v>
        <stp/>
        <stp>EM_S_INFO_EMPLOYEE</stp>
        <stp>2</stp>
        <stp>002204.SZ</stp>
        <stp>2019</stp>
        <tr r="P634" s="3"/>
      </tp>
      <tp>
        <v>2555</v>
        <stp/>
        <stp>EM_S_INFO_EMPLOYEE</stp>
        <stp>2</stp>
        <stp>300237.SZ</stp>
        <stp>2019</stp>
        <tr r="P1534" s="3"/>
      </tp>
      <tp>
        <v>825</v>
        <stp/>
        <stp>EM_S_INFO_EMPLOYEE</stp>
        <stp>2</stp>
        <stp>002207.SZ</stp>
        <stp>2019</stp>
        <tr r="P637" s="3"/>
      </tp>
      <tp>
        <v>602</v>
        <stp/>
        <stp>EM_S_INFO_EMPLOYEE</stp>
        <stp>2</stp>
        <stp>300236.SZ</stp>
        <stp>2019</stp>
        <tr r="P1533" s="3"/>
      </tp>
      <tp>
        <v>2476</v>
        <stp/>
        <stp>EM_S_INFO_EMPLOYEE</stp>
        <stp>2</stp>
        <stp>002206.SZ</stp>
        <stp>2019</stp>
        <tr r="P636" s="3"/>
      </tp>
      <tp>
        <v>2903</v>
        <stp/>
        <stp>EM_S_INFO_EMPLOYEE</stp>
        <stp>2</stp>
        <stp>300209.SZ</stp>
        <stp>2019</stp>
        <tr r="P1507" s="3"/>
      </tp>
      <tp>
        <v>4471</v>
        <stp/>
        <stp>EM_S_INFO_EMPLOYEE</stp>
        <stp>2</stp>
        <stp>002239.SZ</stp>
        <stp>2019</stp>
        <tr r="P668" s="3"/>
      </tp>
      <tp>
        <v>432</v>
        <stp/>
        <stp>EM_S_INFO_EMPLOYEE</stp>
        <stp>2</stp>
        <stp>300208.SZ</stp>
        <stp>2019</stp>
        <tr r="P1506" s="3"/>
      </tp>
      <tp>
        <v>2208</v>
        <stp/>
        <stp>EM_S_INFO_EMPLOYEE</stp>
        <stp>2</stp>
        <stp>002238.SZ</stp>
        <stp>2019</stp>
        <tr r="P667" s="3"/>
      </tp>
      <tp>
        <v>1156</v>
        <stp/>
        <stp>EM_S_INFO_EMPLOYEE</stp>
        <stp>2</stp>
        <stp>300201.SZ</stp>
        <stp>2019</stp>
        <tr r="P1500" s="3"/>
      </tp>
      <tp>
        <v>94</v>
        <stp/>
        <stp>EM_S_INFO_EMPLOYEE</stp>
        <stp>2</stp>
        <stp>002231.SZ</stp>
        <stp>2019</stp>
        <tr r="P660" s="3"/>
      </tp>
      <tp>
        <v>617</v>
        <stp/>
        <stp>EM_S_INFO_EMPLOYEE</stp>
        <stp>2</stp>
        <stp>300200.SZ</stp>
        <stp>2019</stp>
        <tr r="P1499" s="3"/>
      </tp>
      <tp>
        <v>10447</v>
        <stp/>
        <stp>EM_S_INFO_EMPLOYEE</stp>
        <stp>2</stp>
        <stp>002230.SZ</stp>
        <stp>2019</stp>
        <tr r="P659" s="3"/>
      </tp>
      <tp>
        <v>5512</v>
        <stp/>
        <stp>EM_S_INFO_EMPLOYEE</stp>
        <stp>2</stp>
        <stp>300203.SZ</stp>
        <stp>2019</stp>
        <tr r="P1501" s="3"/>
      </tp>
      <tp>
        <v>2695</v>
        <stp/>
        <stp>EM_S_INFO_EMPLOYEE</stp>
        <stp>2</stp>
        <stp>002233.SZ</stp>
        <stp>2019</stp>
        <tr r="P662" s="3"/>
      </tp>
      <tp>
        <v>1496</v>
        <stp/>
        <stp>EM_S_INFO_EMPLOYEE</stp>
        <stp>2</stp>
        <stp>002232.SZ</stp>
        <stp>2019</stp>
        <tr r="P661" s="3"/>
      </tp>
      <tp>
        <v>2496</v>
        <stp/>
        <stp>EM_S_INFO_EMPLOYEE</stp>
        <stp>2</stp>
        <stp>300205.SZ</stp>
        <stp>2019</stp>
        <tr r="P1503" s="3"/>
      </tp>
      <tp>
        <v>460</v>
        <stp/>
        <stp>EM_S_INFO_EMPLOYEE</stp>
        <stp>2</stp>
        <stp>002235.SZ</stp>
        <stp>2019</stp>
        <tr r="P664" s="3"/>
      </tp>
      <tp>
        <v>866</v>
        <stp/>
        <stp>EM_S_INFO_EMPLOYEE</stp>
        <stp>2</stp>
        <stp>300204.SZ</stp>
        <stp>2019</stp>
        <tr r="P1502" s="3"/>
      </tp>
      <tp>
        <v>4530</v>
        <stp/>
        <stp>EM_S_INFO_EMPLOYEE</stp>
        <stp>2</stp>
        <stp>002234.SZ</stp>
        <stp>2019</stp>
        <tr r="P663" s="3"/>
      </tp>
      <tp>
        <v>24425</v>
        <stp/>
        <stp>EM_S_INFO_EMPLOYEE</stp>
        <stp>2</stp>
        <stp>300207.SZ</stp>
        <stp>2019</stp>
        <tr r="P1505" s="3"/>
      </tp>
      <tp>
        <v>5450</v>
        <stp/>
        <stp>EM_S_INFO_EMPLOYEE</stp>
        <stp>2</stp>
        <stp>002237.SZ</stp>
        <stp>2019</stp>
        <tr r="P666" s="3"/>
      </tp>
      <tp>
        <v>1928</v>
        <stp/>
        <stp>EM_S_INFO_EMPLOYEE</stp>
        <stp>2</stp>
        <stp>300206.SZ</stp>
        <stp>2019</stp>
        <tr r="P1504" s="3"/>
      </tp>
      <tp>
        <v>13658</v>
        <stp/>
        <stp>EM_S_INFO_EMPLOYEE</stp>
        <stp>2</stp>
        <stp>002236.SZ</stp>
        <stp>2019</stp>
        <tr r="P665" s="3"/>
      </tp>
      <tp>
        <v>4685</v>
        <stp/>
        <stp>EM_S_INFO_EMPLOYEE</stp>
        <stp>2</stp>
        <stp>300219.SZ</stp>
        <stp>2019</stp>
        <tr r="P1516" s="3"/>
      </tp>
      <tp>
        <v>1202</v>
        <stp/>
        <stp>EM_S_INFO_EMPLOYEE</stp>
        <stp>2</stp>
        <stp>002229.SZ</stp>
        <stp>2019</stp>
        <tr r="P658" s="3"/>
      </tp>
      <tp>
        <v>2416</v>
        <stp/>
        <stp>EM_S_INFO_EMPLOYEE</stp>
        <stp>2</stp>
        <stp>300218.SZ</stp>
        <stp>2019</stp>
        <tr r="P1515" s="3"/>
      </tp>
      <tp>
        <v>8554</v>
        <stp/>
        <stp>EM_S_INFO_EMPLOYEE</stp>
        <stp>2</stp>
        <stp>002228.SZ</stp>
        <stp>2019</stp>
        <tr r="P657" s="3"/>
      </tp>
      <tp>
        <v>206</v>
        <stp/>
        <stp>EM_S_INFO_EMPLOYEE</stp>
        <stp>2</stp>
        <stp>300211.SZ</stp>
        <stp>2019</stp>
        <tr r="P1509" s="3"/>
      </tp>
      <tp>
        <v>1804</v>
        <stp/>
        <stp>EM_S_INFO_EMPLOYEE</stp>
        <stp>2</stp>
        <stp>002221.SZ</stp>
        <stp>2019</stp>
        <tr r="P650" s="3"/>
      </tp>
      <tp>
        <v>582</v>
        <stp/>
        <stp>EM_S_INFO_EMPLOYEE</stp>
        <stp>2</stp>
        <stp>300210.SZ</stp>
        <stp>2019</stp>
        <tr r="P1508" s="3"/>
      </tp>
      <tp>
        <v>850</v>
        <stp/>
        <stp>EM_S_INFO_EMPLOYEE</stp>
        <stp>2</stp>
        <stp>300213.SZ</stp>
        <stp>2019</stp>
        <tr r="P1511" s="3"/>
      </tp>
      <tp>
        <v>5005</v>
        <stp/>
        <stp>EM_S_INFO_EMPLOYEE</stp>
        <stp>2</stp>
        <stp>002223.SZ</stp>
        <stp>2019</stp>
        <tr r="P652" s="3"/>
      </tp>
      <tp>
        <v>1680</v>
        <stp/>
        <stp>EM_S_INFO_EMPLOYEE</stp>
        <stp>2</stp>
        <stp>300212.SZ</stp>
        <stp>2019</stp>
        <tr r="P1510" s="3"/>
      </tp>
      <tp>
        <v>1259</v>
        <stp/>
        <stp>EM_S_INFO_EMPLOYEE</stp>
        <stp>2</stp>
        <stp>002222.SZ</stp>
        <stp>2019</stp>
        <tr r="P651" s="3"/>
      </tp>
      <tp>
        <v>1386</v>
        <stp/>
        <stp>EM_S_INFO_EMPLOYEE</stp>
        <stp>2</stp>
        <stp>300215.SZ</stp>
        <stp>2019</stp>
        <tr r="P1513" s="3"/>
      </tp>
      <tp>
        <v>4490</v>
        <stp/>
        <stp>EM_S_INFO_EMPLOYEE</stp>
        <stp>2</stp>
        <stp>002225.SZ</stp>
        <stp>2019</stp>
        <tr r="P654" s="3"/>
      </tp>
      <tp>
        <v>891</v>
        <stp/>
        <stp>EM_S_INFO_EMPLOYEE</stp>
        <stp>2</stp>
        <stp>300214.SZ</stp>
        <stp>2019</stp>
        <tr r="P1512" s="3"/>
      </tp>
      <tp>
        <v>1177</v>
        <stp/>
        <stp>EM_S_INFO_EMPLOYEE</stp>
        <stp>2</stp>
        <stp>002224.SZ</stp>
        <stp>2019</stp>
        <tr r="P653" s="3"/>
      </tp>
      <tp>
        <v>3369</v>
        <stp/>
        <stp>EM_S_INFO_EMPLOYEE</stp>
        <stp>2</stp>
        <stp>300217.SZ</stp>
        <stp>2019</stp>
        <tr r="P1514" s="3"/>
      </tp>
      <tp>
        <v>581</v>
        <stp/>
        <stp>EM_S_INFO_EMPLOYEE</stp>
        <stp>2</stp>
        <stp>002227.SZ</stp>
        <stp>2019</stp>
        <tr r="P656" s="3"/>
      </tp>
      <tp>
        <v>4044</v>
        <stp/>
        <stp>EM_S_INFO_EMPLOYEE</stp>
        <stp>2</stp>
        <stp>002226.SZ</stp>
        <stp>2019</stp>
        <tr r="P655" s="3"/>
      </tp>
      <tp>
        <v>22314</v>
        <stp/>
        <stp>EM_S_INFO_EMPLOYEE</stp>
        <stp>2</stp>
        <stp>002299.SZ</stp>
        <stp>2019</stp>
        <tr r="P726" s="3"/>
      </tp>
      <tp>
        <v>2840</v>
        <stp/>
        <stp>EM_S_INFO_EMPLOYEE</stp>
        <stp>2</stp>
        <stp>002298.SZ</stp>
        <stp>2019</stp>
        <tr r="P725" s="3"/>
      </tp>
      <tp>
        <v>3492</v>
        <stp/>
        <stp>EM_S_INFO_EMPLOYEE</stp>
        <stp>2</stp>
        <stp>002291.SZ</stp>
        <stp>2019</stp>
        <tr r="P718" s="3"/>
      </tp>
      <tp>
        <v>758</v>
        <stp/>
        <stp>EM_S_INFO_EMPLOYEE</stp>
        <stp>2</stp>
        <stp>002290.SZ</stp>
        <stp>2019</stp>
        <tr r="P717" s="3"/>
      </tp>
      <tp>
        <v>3529</v>
        <stp/>
        <stp>EM_S_INFO_EMPLOYEE</stp>
        <stp>2</stp>
        <stp>002293.SZ</stp>
        <stp>2019</stp>
        <tr r="P720" s="3"/>
      </tp>
      <tp>
        <v>4217</v>
        <stp/>
        <stp>EM_S_INFO_EMPLOYEE</stp>
        <stp>2</stp>
        <stp>002292.SZ</stp>
        <stp>2019</stp>
        <tr r="P719" s="3"/>
      </tp>
      <tp>
        <v>543</v>
        <stp/>
        <stp>EM_S_INFO_EMPLOYEE</stp>
        <stp>2</stp>
        <stp>002295.SZ</stp>
        <stp>2019</stp>
        <tr r="P722" s="3"/>
      </tp>
      <tp>
        <v>4270</v>
        <stp/>
        <stp>EM_S_INFO_EMPLOYEE</stp>
        <stp>2</stp>
        <stp>002294.SZ</stp>
        <stp>2019</stp>
        <tr r="P721" s="3"/>
      </tp>
      <tp>
        <v>606</v>
        <stp/>
        <stp>EM_S_INFO_EMPLOYEE</stp>
        <stp>2</stp>
        <stp>002297.SZ</stp>
        <stp>2019</stp>
        <tr r="P724" s="3"/>
      </tp>
      <tp>
        <v>765</v>
        <stp/>
        <stp>EM_S_INFO_EMPLOYEE</stp>
        <stp>2</stp>
        <stp>002296.SZ</stp>
        <stp>2019</stp>
        <tr r="P723" s="3"/>
      </tp>
      <tp>
        <v>480</v>
        <stp/>
        <stp>EM_S_INFO_EMPLOYEE</stp>
        <stp>2</stp>
        <stp>002289.SZ</stp>
        <stp>2019</stp>
        <tr r="P716" s="3"/>
      </tp>
      <tp>
        <v>2045</v>
        <stp/>
        <stp>EM_S_INFO_EMPLOYEE</stp>
        <stp>2</stp>
        <stp>002288.SZ</stp>
        <stp>2019</stp>
        <tr r="P715" s="3"/>
      </tp>
      <tp>
        <v>4424</v>
        <stp/>
        <stp>EM_S_INFO_EMPLOYEE</stp>
        <stp>2</stp>
        <stp>002281.SZ</stp>
        <stp>2019</stp>
        <tr r="P708" s="3"/>
      </tp>
      <tp>
        <v>2147</v>
        <stp/>
        <stp>EM_S_INFO_EMPLOYEE</stp>
        <stp>2</stp>
        <stp>002280.SZ</stp>
        <stp>2019</stp>
        <tr r="P707" s="3"/>
      </tp>
      <tp>
        <v>3194</v>
        <stp/>
        <stp>EM_S_INFO_EMPLOYEE</stp>
        <stp>2</stp>
        <stp>002283.SZ</stp>
        <stp>2019</stp>
        <tr r="P710" s="3"/>
      </tp>
      <tp>
        <v>1599</v>
        <stp/>
        <stp>EM_S_INFO_EMPLOYEE</stp>
        <stp>2</stp>
        <stp>002282.SZ</stp>
        <stp>2019</stp>
        <tr r="P709" s="3"/>
      </tp>
      <tp>
        <v>26598</v>
        <stp/>
        <stp>EM_S_INFO_EMPLOYEE</stp>
        <stp>2</stp>
        <stp>002285.SZ</stp>
        <stp>2019</stp>
        <tr r="P712" s="3"/>
      </tp>
      <tp>
        <v>3009</v>
        <stp/>
        <stp>EM_S_INFO_EMPLOYEE</stp>
        <stp>2</stp>
        <stp>002284.SZ</stp>
        <stp>2019</stp>
        <tr r="P711" s="3"/>
      </tp>
      <tp>
        <v>2191</v>
        <stp/>
        <stp>EM_S_INFO_EMPLOYEE</stp>
        <stp>2</stp>
        <stp>002287.SZ</stp>
        <stp>2019</stp>
        <tr r="P714" s="3"/>
      </tp>
      <tp>
        <v>1058</v>
        <stp/>
        <stp>EM_S_INFO_EMPLOYEE</stp>
        <stp>2</stp>
        <stp>002286.SZ</stp>
        <stp>2019</stp>
        <tr r="P713" s="3"/>
      </tp>
      <tp>
        <v>512</v>
        <stp/>
        <stp>EM_S_INFO_EMPLOYEE</stp>
        <stp>2</stp>
        <stp>300289.SZ</stp>
        <stp>2019</stp>
        <tr r="P1585" s="3"/>
      </tp>
      <tp>
        <v>1187</v>
        <stp/>
        <stp>EM_S_INFO_EMPLOYEE</stp>
        <stp>2</stp>
        <stp>300288.SZ</stp>
        <stp>2019</stp>
        <tr r="P1584" s="3"/>
      </tp>
      <tp>
        <v>539</v>
        <stp/>
        <stp>EM_S_INFO_EMPLOYEE</stp>
        <stp>2</stp>
        <stp>300281.SZ</stp>
        <stp>2019</stp>
        <tr r="P1577" s="3"/>
      </tp>
      <tp>
        <v>535</v>
        <stp/>
        <stp>EM_S_INFO_EMPLOYEE</stp>
        <stp>2</stp>
        <stp>300280.SZ</stp>
        <stp>2019</stp>
        <tr r="P1576" s="3"/>
      </tp>
      <tp>
        <v>1148</v>
        <stp/>
        <stp>EM_S_INFO_EMPLOYEE</stp>
        <stp>2</stp>
        <stp>300283.SZ</stp>
        <stp>2019</stp>
        <tr r="P1579" s="3"/>
      </tp>
      <tp>
        <v>512</v>
        <stp/>
        <stp>EM_S_INFO_EMPLOYEE</stp>
        <stp>2</stp>
        <stp>300282.SZ</stp>
        <stp>2019</stp>
        <tr r="P1578" s="3"/>
      </tp>
      <tp>
        <v>2681</v>
        <stp/>
        <stp>EM_S_INFO_EMPLOYEE</stp>
        <stp>2</stp>
        <stp>300285.SZ</stp>
        <stp>2019</stp>
        <tr r="P1581" s="3"/>
      </tp>
      <tp>
        <v>8319</v>
        <stp/>
        <stp>EM_S_INFO_EMPLOYEE</stp>
        <stp>2</stp>
        <stp>300284.SZ</stp>
        <stp>2019</stp>
        <tr r="P1580" s="3"/>
      </tp>
      <tp>
        <v>1425</v>
        <stp/>
        <stp>EM_S_INFO_EMPLOYEE</stp>
        <stp>2</stp>
        <stp>300287.SZ</stp>
        <stp>2019</stp>
        <tr r="P1583" s="3"/>
      </tp>
      <tp>
        <v>930</v>
        <stp/>
        <stp>EM_S_INFO_EMPLOYEE</stp>
        <stp>2</stp>
        <stp>300286.SZ</stp>
        <stp>2019</stp>
        <tr r="P1582" s="3"/>
      </tp>
      <tp>
        <v>897</v>
        <stp/>
        <stp>EM_S_INFO_EMPLOYEE</stp>
        <stp>2</stp>
        <stp>300299.SZ</stp>
        <stp>2019</stp>
        <tr r="P1594" s="3"/>
      </tp>
      <tp>
        <v>2824</v>
        <stp/>
        <stp>EM_S_INFO_EMPLOYEE</stp>
        <stp>2</stp>
        <stp>300298.SZ</stp>
        <stp>2019</stp>
        <tr r="P1593" s="3"/>
      </tp>
      <tp>
        <v>92</v>
        <stp/>
        <stp>EM_S_INFO_EMPLOYEE</stp>
        <stp>2</stp>
        <stp>300291.SZ</stp>
        <stp>2019</stp>
        <tr r="P1587" s="3"/>
      </tp>
      <tp>
        <v>806</v>
        <stp/>
        <stp>EM_S_INFO_EMPLOYEE</stp>
        <stp>2</stp>
        <stp>300290.SZ</stp>
        <stp>2019</stp>
        <tr r="P1586" s="3"/>
      </tp>
      <tp>
        <v>1172</v>
        <stp/>
        <stp>EM_S_INFO_EMPLOYEE</stp>
        <stp>2</stp>
        <stp>300293.SZ</stp>
        <stp>2019</stp>
        <tr r="P1589" s="3"/>
      </tp>
      <tp>
        <v>1223</v>
        <stp/>
        <stp>EM_S_INFO_EMPLOYEE</stp>
        <stp>2</stp>
        <stp>300292.SZ</stp>
        <stp>2019</stp>
        <tr r="P1588" s="3"/>
      </tp>
      <tp>
        <v>1018</v>
        <stp/>
        <stp>EM_S_INFO_EMPLOYEE</stp>
        <stp>2</stp>
        <stp>300295.SZ</stp>
        <stp>2019</stp>
        <tr r="P1591" s="3"/>
      </tp>
      <tp>
        <v>1611</v>
        <stp/>
        <stp>EM_S_INFO_EMPLOYEE</stp>
        <stp>2</stp>
        <stp>300294.SZ</stp>
        <stp>2019</stp>
        <tr r="P1590" s="3"/>
      </tp>
      <tp>
        <v>4783</v>
        <stp/>
        <stp>EM_S_INFO_EMPLOYEE</stp>
        <stp>2</stp>
        <stp>300296.SZ</stp>
        <stp>2019</stp>
        <tr r="P1592" s="3"/>
      </tp>
      <tp>
        <v>18679</v>
        <stp/>
        <stp>EM_S_INFO_EMPLOYEE</stp>
        <stp>2</stp>
        <stp>600219.SH</stp>
        <stp>2019</stp>
        <tr r="P2166" s="3"/>
      </tp>
      <tp>
        <v>830</v>
        <stp/>
        <stp>EM_S_INFO_EMPLOYEE</stp>
        <stp>2</stp>
        <stp>601218.SH</stp>
        <stp>2019</stp>
        <tr r="P2816" s="3"/>
      </tp>
      <tp>
        <v>2980</v>
        <stp/>
        <stp>EM_S_INFO_EMPLOYEE</stp>
        <stp>2</stp>
        <stp>600218.SH</stp>
        <stp>2019</stp>
        <tr r="P2165" s="3"/>
      </tp>
      <tp>
        <v>3065</v>
        <stp/>
        <stp>EM_S_INFO_EMPLOYEE</stp>
        <stp>2</stp>
        <stp>603218.SH</stp>
        <stp>2019</stp>
        <tr r="P3032" s="3"/>
      </tp>
      <tp>
        <v>15233</v>
        <stp/>
        <stp>EM_S_INFO_EMPLOYEE</stp>
        <stp>2</stp>
        <stp>601211.SH</stp>
        <stp>2019</stp>
        <tr r="P2813" s="3"/>
      </tp>
      <tp>
        <v>476</v>
        <stp/>
        <stp>EM_S_INFO_EMPLOYEE</stp>
        <stp>2</stp>
        <stp>600211.SH</stp>
        <stp>2019</stp>
        <tr r="P2159" s="3"/>
      </tp>
      <tp>
        <v>7026</v>
        <stp/>
        <stp>EM_S_INFO_EMPLOYEE</stp>
        <stp>2</stp>
        <stp>600210.SH</stp>
        <stp>2019</stp>
        <tr r="P2158" s="3"/>
      </tp>
      <tp>
        <v>1999</v>
        <stp/>
        <stp>EM_S_INFO_EMPLOYEE</stp>
        <stp>2</stp>
        <stp>600213.SH</stp>
        <stp>2019</stp>
        <tr r="P2161" s="3"/>
      </tp>
      <tp>
        <v>14479</v>
        <stp/>
        <stp>EM_S_INFO_EMPLOYEE</stp>
        <stp>2</stp>
        <stp>601212.SH</stp>
        <stp>2019</stp>
        <tr r="P2814" s="3"/>
      </tp>
      <tp>
        <v>499</v>
        <stp/>
        <stp>EM_S_INFO_EMPLOYEE</stp>
        <stp>2</stp>
        <stp>600212.SH</stp>
        <stp>2019</stp>
        <tr r="P2160" s="3"/>
      </tp>
      <tp>
        <v>79</v>
        <stp/>
        <stp>EM_S_INFO_EMPLOYEE</stp>
        <stp>2</stp>
        <stp>600215.SH</stp>
        <stp>2019</stp>
        <tr r="P2162" s="3"/>
      </tp>
      <tp>
        <v>2847</v>
        <stp/>
        <stp>EM_S_INFO_EMPLOYEE</stp>
        <stp>2</stp>
        <stp>600217.SH</stp>
        <stp>2019</stp>
        <tr r="P2164" s="3"/>
      </tp>
      <tp>
        <v>5503</v>
        <stp/>
        <stp>EM_S_INFO_EMPLOYEE</stp>
        <stp>2</stp>
        <stp>601216.SH</stp>
        <stp>2019</stp>
        <tr r="P2815" s="3"/>
      </tp>
      <tp>
        <v>6417</v>
        <stp/>
        <stp>EM_S_INFO_EMPLOYEE</stp>
        <stp>2</stp>
        <stp>600216.SH</stp>
        <stp>2019</stp>
        <tr r="P2163" s="3"/>
      </tp>
      <tp>
        <v>1601</v>
        <stp/>
        <stp>EM_S_INFO_EMPLOYEE</stp>
        <stp>2</stp>
        <stp>601208.SH</stp>
        <stp>2019</stp>
        <tr r="P2812" s="3"/>
      </tp>
      <tp>
        <v>1406</v>
        <stp/>
        <stp>EM_S_INFO_EMPLOYEE</stp>
        <stp>2</stp>
        <stp>600208.SH</stp>
        <stp>2019</stp>
        <tr r="P2157" s="3"/>
      </tp>
      <tp>
        <v>3532</v>
        <stp/>
        <stp>EM_S_INFO_EMPLOYEE</stp>
        <stp>2</stp>
        <stp>603208.SH</stp>
        <stp>2019</stp>
        <tr r="P3031" s="3"/>
      </tp>
      <tp>
        <v>1427</v>
        <stp/>
        <stp>EM_S_INFO_EMPLOYEE</stp>
        <stp>2</stp>
        <stp>600201.SH</stp>
        <stp>2019</stp>
        <tr r="P2152" s="3"/>
      </tp>
      <tp>
        <v>2535</v>
        <stp/>
        <stp>EM_S_INFO_EMPLOYEE</stp>
        <stp>2</stp>
        <stp>601200.SH</stp>
        <stp>2019</stp>
        <tr r="P2811" s="3"/>
      </tp>
      <tp>
        <v>1264</v>
        <stp/>
        <stp>EM_S_INFO_EMPLOYEE</stp>
        <stp>2</stp>
        <stp>600200.SH</stp>
        <stp>2019</stp>
        <tr r="P2151" s="3"/>
      </tp>
      <tp>
        <v>864</v>
        <stp/>
        <stp>EM_S_INFO_EMPLOYEE</stp>
        <stp>2</stp>
        <stp>603200.SH</stp>
        <stp>2019</stp>
        <tr r="P3029" s="3"/>
      </tp>
      <tp>
        <v>4433</v>
        <stp/>
        <stp>EM_S_INFO_EMPLOYEE</stp>
        <stp>2</stp>
        <stp>600203.SH</stp>
        <stp>2019</stp>
        <tr r="P2154" s="3"/>
      </tp>
      <tp>
        <v>723</v>
        <stp/>
        <stp>EM_S_INFO_EMPLOYEE</stp>
        <stp>2</stp>
        <stp>603203.SH</stp>
        <stp>2019</stp>
        <tr r="P3030" s="3"/>
      </tp>
      <tp>
        <v>532</v>
        <stp/>
        <stp>EM_S_INFO_EMPLOYEE</stp>
        <stp>2</stp>
        <stp>600202.SH</stp>
        <stp>2019</stp>
        <tr r="P2153" s="3"/>
      </tp>
      <tp>
        <v>2197</v>
        <stp/>
        <stp>EM_S_INFO_EMPLOYEE</stp>
        <stp>2</stp>
        <stp>600207.SH</stp>
        <stp>2019</stp>
        <tr r="P2156" s="3"/>
      </tp>
      <tp>
        <v>1252</v>
        <stp/>
        <stp>EM_S_INFO_EMPLOYEE</stp>
        <stp>2</stp>
        <stp>600206.SH</stp>
        <stp>2019</stp>
        <tr r="P2155" s="3"/>
      </tp>
      <tp>
        <v>4672</v>
        <stp/>
        <stp>EM_S_INFO_EMPLOYEE</stp>
        <stp>2</stp>
        <stp>600239.SH</stp>
        <stp>2019</stp>
        <tr r="P2185" s="3"/>
      </tp>
      <tp>
        <v>1746</v>
        <stp/>
        <stp>EM_S_INFO_EMPLOYEE</stp>
        <stp>2</stp>
        <stp>603239.SH</stp>
        <stp>2019</stp>
        <tr r="P3043" s="3"/>
      </tp>
      <tp>
        <v>93854</v>
        <stp/>
        <stp>EM_S_INFO_EMPLOYEE</stp>
        <stp>2</stp>
        <stp>601238.SH</stp>
        <stp>2019</stp>
        <tr r="P2824" s="3"/>
      </tp>
      <tp>
        <v>664</v>
        <stp/>
        <stp>EM_S_INFO_EMPLOYEE</stp>
        <stp>2</stp>
        <stp>600238.SH</stp>
        <stp>2019</stp>
        <tr r="P2184" s="3"/>
      </tp>
      <tp>
        <v>1024</v>
        <stp/>
        <stp>EM_S_INFO_EMPLOYEE</stp>
        <stp>2</stp>
        <stp>603238.SH</stp>
        <stp>2019</stp>
        <tr r="P3042" s="3"/>
      </tp>
      <tp>
        <v>18648</v>
        <stp/>
        <stp>EM_S_INFO_EMPLOYEE</stp>
        <stp>2</stp>
        <stp>601231.SH</stp>
        <stp>2019</stp>
        <tr r="P2822" s="3"/>
      </tp>
      <tp>
        <v>7890</v>
        <stp/>
        <stp>EM_S_INFO_EMPLOYEE</stp>
        <stp>2</stp>
        <stp>600231.SH</stp>
        <stp>2019</stp>
        <tr r="P2177" s="3"/>
      </tp>
      <tp>
        <v>1480</v>
        <stp/>
        <stp>EM_S_INFO_EMPLOYEE</stp>
        <stp>2</stp>
        <stp>600230.SH</stp>
        <stp>2019</stp>
        <tr r="P2176" s="3"/>
      </tp>
      <tp>
        <v>18368</v>
        <stp/>
        <stp>EM_S_INFO_EMPLOYEE</stp>
        <stp>2</stp>
        <stp>601233.SH</stp>
        <stp>2019</stp>
        <tr r="P2823" s="3"/>
      </tp>
      <tp>
        <v>14641</v>
        <stp/>
        <stp>EM_S_INFO_EMPLOYEE</stp>
        <stp>2</stp>
        <stp>600233.SH</stp>
        <stp>2019</stp>
        <tr r="P2179" s="3"/>
      </tp>
      <tp>
        <v>26762</v>
        <stp/>
        <stp>EM_S_INFO_EMPLOYEE</stp>
        <stp>2</stp>
        <stp>603233.SH</stp>
        <stp>2019</stp>
        <tr r="P3041" s="3"/>
      </tp>
      <tp>
        <v>2571</v>
        <stp/>
        <stp>EM_S_INFO_EMPLOYEE</stp>
        <stp>2</stp>
        <stp>600232.SH</stp>
        <stp>2019</stp>
        <tr r="P2178" s="3"/>
      </tp>
      <tp>
        <v>520</v>
        <stp/>
        <stp>EM_S_INFO_EMPLOYEE</stp>
        <stp>2</stp>
        <stp>603232.SH</stp>
        <stp>2019</stp>
        <tr r="P3040" s="3"/>
      </tp>
      <tp>
        <v>1392</v>
        <stp/>
        <stp>EM_S_INFO_EMPLOYEE</stp>
        <stp>2</stp>
        <stp>600235.SH</stp>
        <stp>2019</stp>
        <tr r="P2181" s="3"/>
      </tp>
      <tp>
        <v>139</v>
        <stp/>
        <stp>EM_S_INFO_EMPLOYEE</stp>
        <stp>2</stp>
        <stp>600234.SH</stp>
        <stp>2019</stp>
        <tr r="P2180" s="3"/>
      </tp>
      <tp>
        <v>1920</v>
        <stp/>
        <stp>EM_S_INFO_EMPLOYEE</stp>
        <stp>2</stp>
        <stp>600237.SH</stp>
        <stp>2019</stp>
        <tr r="P2183" s="3"/>
      </tp>
      <tp>
        <v>3593</v>
        <stp/>
        <stp>EM_S_INFO_EMPLOYEE</stp>
        <stp>2</stp>
        <stp>600236.SH</stp>
        <stp>2019</stp>
        <tr r="P2182" s="3"/>
      </tp>
      <tp>
        <v>12699</v>
        <stp/>
        <stp>EM_S_INFO_EMPLOYEE</stp>
        <stp>2</stp>
        <stp>601229.SH</stp>
        <stp>2019</stp>
        <tr r="P2821" s="3"/>
      </tp>
      <tp>
        <v>1779</v>
        <stp/>
        <stp>EM_S_INFO_EMPLOYEE</stp>
        <stp>2</stp>
        <stp>600229.SH</stp>
        <stp>2019</stp>
        <tr r="P2175" s="3"/>
      </tp>
      <tp>
        <v>587</v>
        <stp/>
        <stp>EM_S_INFO_EMPLOYEE</stp>
        <stp>2</stp>
        <stp>603229.SH</stp>
        <stp>2019</stp>
        <tr r="P3039" s="3"/>
      </tp>
      <tp>
        <v>9060</v>
        <stp/>
        <stp>EM_S_INFO_EMPLOYEE</stp>
        <stp>2</stp>
        <stp>601228.SH</stp>
        <stp>2019</stp>
        <tr r="P2820" s="3"/>
      </tp>
      <tp>
        <v>175</v>
        <stp/>
        <stp>EM_S_INFO_EMPLOYEE</stp>
        <stp>2</stp>
        <stp>600228.SH</stp>
        <stp>2019</stp>
        <tr r="P2174" s="3"/>
      </tp>
      <tp>
        <v>11092</v>
        <stp/>
        <stp>EM_S_INFO_EMPLOYEE</stp>
        <stp>2</stp>
        <stp>603228.SH</stp>
        <stp>2019</stp>
        <tr r="P3038" s="3"/>
      </tp>
      <tp>
        <v>34048</v>
        <stp/>
        <stp>EM_S_INFO_EMPLOYEE</stp>
        <stp>2</stp>
        <stp>600221.SH</stp>
        <stp>2019</stp>
        <tr r="P2168" s="3"/>
      </tp>
      <tp>
        <v>5343</v>
        <stp/>
        <stp>EM_S_INFO_EMPLOYEE</stp>
        <stp>2</stp>
        <stp>600220.SH</stp>
        <stp>2019</stp>
        <tr r="P2167" s="3"/>
      </tp>
      <tp>
        <v>3600</v>
        <stp/>
        <stp>EM_S_INFO_EMPLOYEE</stp>
        <stp>2</stp>
        <stp>600223.SH</stp>
        <stp>2019</stp>
        <tr r="P2170" s="3"/>
      </tp>
      <tp>
        <v>1192</v>
        <stp/>
        <stp>EM_S_INFO_EMPLOYEE</stp>
        <stp>2</stp>
        <stp>603223.SH</stp>
        <stp>2019</stp>
        <tr r="P3034" s="3"/>
      </tp>
      <tp>
        <v>3535</v>
        <stp/>
        <stp>EM_S_INFO_EMPLOYEE</stp>
        <stp>2</stp>
        <stp>601222.SH</stp>
        <stp>2019</stp>
        <tr r="P2817" s="3"/>
      </tp>
      <tp>
        <v>2168</v>
        <stp/>
        <stp>EM_S_INFO_EMPLOYEE</stp>
        <stp>2</stp>
        <stp>600222.SH</stp>
        <stp>2019</stp>
        <tr r="P2169" s="3"/>
      </tp>
      <tp>
        <v>2073</v>
        <stp/>
        <stp>EM_S_INFO_EMPLOYEE</stp>
        <stp>2</stp>
        <stp>603222.SH</stp>
        <stp>2019</stp>
        <tr r="P3033" s="3"/>
      </tp>
      <tp>
        <v>31259</v>
        <stp/>
        <stp>EM_S_INFO_EMPLOYEE</stp>
        <stp>2</stp>
        <stp>601225.SH</stp>
        <stp>2019</stp>
        <tr r="P2818" s="3"/>
      </tp>
      <tp>
        <v>1003</v>
        <stp/>
        <stp>EM_S_INFO_EMPLOYEE</stp>
        <stp>2</stp>
        <stp>600225.SH</stp>
        <stp>2019</stp>
        <tr r="P2171" s="3"/>
      </tp>
      <tp>
        <v>10887</v>
        <stp/>
        <stp>EM_S_INFO_EMPLOYEE</stp>
        <stp>2</stp>
        <stp>603225.SH</stp>
        <stp>2019</stp>
        <tr r="P3035" s="3"/>
      </tp>
      <tp>
        <v>1238</v>
        <stp/>
        <stp>EM_S_INFO_EMPLOYEE</stp>
        <stp>2</stp>
        <stp>600227.SH</stp>
        <stp>2019</stp>
        <tr r="P2173" s="3"/>
      </tp>
      <tp>
        <v>2668</v>
        <stp/>
        <stp>EM_S_INFO_EMPLOYEE</stp>
        <stp>2</stp>
        <stp>603227.SH</stp>
        <stp>2019</stp>
        <tr r="P3037" s="3"/>
      </tp>
      <tp>
        <v>2454</v>
        <stp/>
        <stp>EM_S_INFO_EMPLOYEE</stp>
        <stp>2</stp>
        <stp>601226.SH</stp>
        <stp>2019</stp>
        <tr r="P2819" s="3"/>
      </tp>
      <tp>
        <v>913</v>
        <stp/>
        <stp>EM_S_INFO_EMPLOYEE</stp>
        <stp>2</stp>
        <stp>600226.SH</stp>
        <stp>2019</stp>
        <tr r="P2172" s="3"/>
      </tp>
      <tp>
        <v>628</v>
        <stp/>
        <stp>EM_S_INFO_EMPLOYEE</stp>
        <stp>2</stp>
        <stp>603226.SH</stp>
        <stp>2019</stp>
        <tr r="P3036" s="3"/>
      </tp>
      <tp>
        <v>1448</v>
        <stp/>
        <stp>EM_S_INFO_EMPLOYEE</stp>
        <stp>2</stp>
        <stp>600259.SH</stp>
        <stp>2019</stp>
        <tr r="P2198" s="3"/>
      </tp>
      <tp>
        <v>19407</v>
        <stp/>
        <stp>EM_S_INFO_EMPLOYEE</stp>
        <stp>2</stp>
        <stp>600258.SH</stp>
        <stp>2019</stp>
        <tr r="P2197" s="3"/>
      </tp>
      <tp>
        <v>930</v>
        <stp/>
        <stp>EM_S_INFO_EMPLOYEE</stp>
        <stp>2</stp>
        <stp>603258.SH</stp>
        <stp>2019</stp>
        <tr r="P3044" s="3"/>
      </tp>
      <tp>
        <v>655</v>
        <stp/>
        <stp>EM_S_INFO_EMPLOYEE</stp>
        <stp>2</stp>
        <stp>600251.SH</stp>
        <stp>2019</stp>
        <tr r="P2192" s="3"/>
      </tp>
      <tp>
        <v>473</v>
        <stp/>
        <stp>EM_S_INFO_EMPLOYEE</stp>
        <stp>2</stp>
        <stp>600250.SH</stp>
        <stp>2019</stp>
        <tr r="P2191" s="3"/>
      </tp>
      <tp>
        <v>2469</v>
        <stp/>
        <stp>EM_S_INFO_EMPLOYEE</stp>
        <stp>2</stp>
        <stp>600252.SH</stp>
        <stp>2019</stp>
        <tr r="P2193" s="3"/>
      </tp>
      <tp>
        <v>1086</v>
        <stp/>
        <stp>EM_S_INFO_EMPLOYEE</stp>
        <stp>2</stp>
        <stp>600255.SH</stp>
        <stp>2019</stp>
        <tr r="P2194" s="3"/>
      </tp>
      <tp>
        <v>1254</v>
        <stp/>
        <stp>EM_S_INFO_EMPLOYEE</stp>
        <stp>2</stp>
        <stp>600257.SH</stp>
        <stp>2019</stp>
        <tr r="P2196" s="3"/>
      </tp>
      <tp>
        <v>5960</v>
        <stp/>
        <stp>EM_S_INFO_EMPLOYEE</stp>
        <stp>2</stp>
        <stp>600256.SH</stp>
        <stp>2019</stp>
        <tr r="P2195" s="3"/>
      </tp>
      <tp>
        <v>2314</v>
        <stp/>
        <stp>EM_S_INFO_EMPLOYEE</stp>
        <stp>2</stp>
        <stp>600249.SH</stp>
        <stp>2019</stp>
        <tr r="P2190" s="3"/>
      </tp>
      <tp>
        <v>4684</v>
        <stp/>
        <stp>EM_S_INFO_EMPLOYEE</stp>
        <stp>2</stp>
        <stp>600248.SH</stp>
        <stp>2019</stp>
        <tr r="P2189" s="3"/>
      </tp>
      <tp>
        <v>1635</v>
        <stp/>
        <stp>EM_S_INFO_EMPLOYEE</stp>
        <stp>2</stp>
        <stp>600241.SH</stp>
        <stp>2019</stp>
        <tr r="P2186" s="3"/>
      </tp>
      <tp>
        <v>2046</v>
        <stp/>
        <stp>EM_S_INFO_EMPLOYEE</stp>
        <stp>2</stp>
        <stp>600243.SH</stp>
        <stp>2019</stp>
        <tr r="P2187" s="3"/>
      </tp>
      <tp>
        <v>310</v>
        <stp/>
        <stp>EM_S_INFO_EMPLOYEE</stp>
        <stp>2</stp>
        <stp>600246.SH</stp>
        <stp>2019</stp>
        <tr r="P2188" s="3"/>
      </tp>
      <tp>
        <v>2044</v>
        <stp/>
        <stp>EM_S_INFO_EMPLOYEE</stp>
        <stp>2</stp>
        <stp>600279.SH</stp>
        <stp>2019</stp>
        <tr r="P2212" s="3"/>
      </tp>
      <tp>
        <v>1647</v>
        <stp/>
        <stp>EM_S_INFO_EMPLOYEE</stp>
        <stp>2</stp>
        <stp>600278.SH</stp>
        <stp>2019</stp>
        <tr r="P2211" s="3"/>
      </tp>
      <tp>
        <v>3373</v>
        <stp/>
        <stp>EM_S_INFO_EMPLOYEE</stp>
        <stp>2</stp>
        <stp>603278.SH</stp>
        <stp>2019</stp>
        <tr r="P3050" s="3"/>
      </tp>
      <tp>
        <v>21387</v>
        <stp/>
        <stp>EM_S_INFO_EMPLOYEE</stp>
        <stp>2</stp>
        <stp>600271.SH</stp>
        <stp>2019</stp>
        <tr r="P2206" s="3"/>
      </tp>
      <tp>
        <v>1358</v>
        <stp/>
        <stp>EM_S_INFO_EMPLOYEE</stp>
        <stp>2</stp>
        <stp>600273.SH</stp>
        <stp>2019</stp>
        <tr r="P2208" s="3"/>
      </tp>
      <tp>
        <v>714</v>
        <stp/>
        <stp>EM_S_INFO_EMPLOYEE</stp>
        <stp>2</stp>
        <stp>600272.SH</stp>
        <stp>2019</stp>
        <tr r="P2207" s="3"/>
      </tp>
      <tp>
        <v>4217</v>
        <stp/>
        <stp>EM_S_INFO_EMPLOYEE</stp>
        <stp>2</stp>
        <stp>600277.SH</stp>
        <stp>2019</stp>
        <tr r="P2210" s="3"/>
      </tp>
      <tp>
        <v>1764</v>
        <stp/>
        <stp>EM_S_INFO_EMPLOYEE</stp>
        <stp>2</stp>
        <stp>603277.SH</stp>
        <stp>2019</stp>
        <tr r="P3049" s="3"/>
      </tp>
      <tp>
        <v>24431</v>
        <stp/>
        <stp>EM_S_INFO_EMPLOYEE</stp>
        <stp>2</stp>
        <stp>600276.SH</stp>
        <stp>2019</stp>
        <tr r="P2209" s="3"/>
      </tp>
      <tp>
        <v>3478</v>
        <stp/>
        <stp>EM_S_INFO_EMPLOYEE</stp>
        <stp>2</stp>
        <stp>600269.SH</stp>
        <stp>2019</stp>
        <tr r="P2205" s="3"/>
      </tp>
      <tp>
        <v>480</v>
        <stp/>
        <stp>EM_S_INFO_EMPLOYEE</stp>
        <stp>2</stp>
        <stp>603269.SH</stp>
        <stp>2019</stp>
        <tr r="P3048" s="3"/>
      </tp>
      <tp>
        <v>3763</v>
        <stp/>
        <stp>EM_S_INFO_EMPLOYEE</stp>
        <stp>2</stp>
        <stp>600268.SH</stp>
        <stp>2019</stp>
        <tr r="P2204" s="3"/>
      </tp>
      <tp>
        <v>1499</v>
        <stp/>
        <stp>EM_S_INFO_EMPLOYEE</stp>
        <stp>2</stp>
        <stp>603268.SH</stp>
        <stp>2019</stp>
        <tr r="P3047" s="3"/>
      </tp>
      <tp>
        <v>8188</v>
        <stp/>
        <stp>EM_S_INFO_EMPLOYEE</stp>
        <stp>2</stp>
        <stp>600261.SH</stp>
        <stp>2019</stp>
        <tr r="P2199" s="3"/>
      </tp>
      <tp>
        <v>7167</v>
        <stp/>
        <stp>EM_S_INFO_EMPLOYEE</stp>
        <stp>2</stp>
        <stp>603260.SH</stp>
        <stp>2019</stp>
        <tr r="P3045" s="3"/>
      </tp>
      <tp>
        <v>805</v>
        <stp/>
        <stp>EM_S_INFO_EMPLOYEE</stp>
        <stp>2</stp>
        <stp>600262.SH</stp>
        <stp>2019</stp>
        <tr r="P2200" s="3"/>
      </tp>
      <tp>
        <v>371</v>
        <stp/>
        <stp>EM_S_INFO_EMPLOYEE</stp>
        <stp>2</stp>
        <stp>600265.SH</stp>
        <stp>2019</stp>
        <tr r="P2201" s="3"/>
      </tp>
      <tp>
        <v>8072</v>
        <stp/>
        <stp>EM_S_INFO_EMPLOYEE</stp>
        <stp>2</stp>
        <stp>600267.SH</stp>
        <stp>2019</stp>
        <tr r="P2203" s="3"/>
      </tp>
      <tp>
        <v>2757</v>
        <stp/>
        <stp>EM_S_INFO_EMPLOYEE</stp>
        <stp>2</stp>
        <stp>600266.SH</stp>
        <stp>2019</stp>
        <tr r="P2202" s="3"/>
      </tp>
      <tp>
        <v>1433</v>
        <stp/>
        <stp>EM_S_INFO_EMPLOYEE</stp>
        <stp>2</stp>
        <stp>603266.SH</stp>
        <stp>2019</stp>
        <tr r="P3046" s="3"/>
      </tp>
      <tp>
        <v>2188</v>
        <stp/>
        <stp>EM_S_INFO_EMPLOYEE</stp>
        <stp>2</stp>
        <stp>600299.SH</stp>
        <stp>2019</stp>
        <tr r="P2228" s="3"/>
      </tp>
      <tp>
        <v>4317</v>
        <stp/>
        <stp>EM_S_INFO_EMPLOYEE</stp>
        <stp>2</stp>
        <stp>603299.SH</stp>
        <stp>2019</stp>
        <tr r="P3056" s="3"/>
      </tp>
      <tp>
        <v>8883</v>
        <stp/>
        <stp>EM_S_INFO_EMPLOYEE</stp>
        <stp>2</stp>
        <stp>600298.SH</stp>
        <stp>2019</stp>
        <tr r="P2227" s="3"/>
      </tp>
      <tp>
        <v>4181</v>
        <stp/>
        <stp>EM_S_INFO_EMPLOYEE</stp>
        <stp>2</stp>
        <stp>603298.SH</stp>
        <stp>2019</stp>
        <tr r="P3055" s="3"/>
      </tp>
      <tp>
        <v>1376</v>
        <stp/>
        <stp>EM_S_INFO_EMPLOYEE</stp>
        <stp>2</stp>
        <stp>600290.SH</stp>
        <stp>2019</stp>
        <tr r="P2222" s="3"/>
      </tp>
      <tp>
        <v>2402</v>
        <stp/>
        <stp>EM_S_INFO_EMPLOYEE</stp>
        <stp>2</stp>
        <stp>600293.SH</stp>
        <stp>2019</stp>
        <tr r="P2224" s="3"/>
      </tp>
      <tp>
        <v>2230</v>
        <stp/>
        <stp>EM_S_INFO_EMPLOYEE</stp>
        <stp>2</stp>
        <stp>600292.SH</stp>
        <stp>2019</stp>
        <tr r="P2223" s="3"/>
      </tp>
      <tp>
        <v>23290</v>
        <stp/>
        <stp>EM_S_INFO_EMPLOYEE</stp>
        <stp>2</stp>
        <stp>600295.SH</stp>
        <stp>2019</stp>
        <tr r="P2225" s="3"/>
      </tp>
      <tp>
        <v>46195</v>
        <stp/>
        <stp>EM_S_INFO_EMPLOYEE</stp>
        <stp>2</stp>
        <stp>600297.SH</stp>
        <stp>2019</stp>
        <tr r="P2226" s="3"/>
      </tp>
      <tp>
        <v>2150</v>
        <stp/>
        <stp>EM_S_INFO_EMPLOYEE</stp>
        <stp>2</stp>
        <stp>600289.SH</stp>
        <stp>2019</stp>
        <tr r="P2221" s="3"/>
      </tp>
      <tp>
        <v>732</v>
        <stp/>
        <stp>EM_S_INFO_EMPLOYEE</stp>
        <stp>2</stp>
        <stp>603289.SH</stp>
        <stp>2019</stp>
        <tr r="P3054" s="3"/>
      </tp>
      <tp>
        <v>464011</v>
        <stp/>
        <stp>EM_S_INFO_EMPLOYEE</stp>
        <stp>2</stp>
        <stp>601288.SH</stp>
        <stp>2019</stp>
        <tr r="P2825" s="3"/>
      </tp>
      <tp>
        <v>2440</v>
        <stp/>
        <stp>EM_S_INFO_EMPLOYEE</stp>
        <stp>2</stp>
        <stp>600288.SH</stp>
        <stp>2019</stp>
        <tr r="P2220" s="3"/>
      </tp>
      <tp>
        <v>5554</v>
        <stp/>
        <stp>EM_S_INFO_EMPLOYEE</stp>
        <stp>2</stp>
        <stp>603288.SH</stp>
        <stp>2019</stp>
        <tr r="P3053" s="3"/>
      </tp>
      <tp>
        <v>208</v>
        <stp/>
        <stp>EM_S_INFO_EMPLOYEE</stp>
        <stp>2</stp>
        <stp>600281.SH</stp>
        <stp>2019</stp>
        <tr r="P2214" s="3"/>
      </tp>
      <tp>
        <v>3557</v>
        <stp/>
        <stp>EM_S_INFO_EMPLOYEE</stp>
        <stp>2</stp>
        <stp>600280.SH</stp>
        <stp>2019</stp>
        <tr r="P2213" s="3"/>
      </tp>
      <tp>
        <v>1676</v>
        <stp/>
        <stp>EM_S_INFO_EMPLOYEE</stp>
        <stp>2</stp>
        <stp>600283.SH</stp>
        <stp>2019</stp>
        <tr r="P2216" s="3"/>
      </tp>
      <tp>
        <v>1971</v>
        <stp/>
        <stp>EM_S_INFO_EMPLOYEE</stp>
        <stp>2</stp>
        <stp>603283.SH</stp>
        <stp>2019</stp>
        <tr r="P3051" s="3"/>
      </tp>
      <tp>
        <v>10161</v>
        <stp/>
        <stp>EM_S_INFO_EMPLOYEE</stp>
        <stp>2</stp>
        <stp>600282.SH</stp>
        <stp>2019</stp>
        <tr r="P2215" s="3"/>
      </tp>
      <tp>
        <v>2617</v>
        <stp/>
        <stp>EM_S_INFO_EMPLOYEE</stp>
        <stp>2</stp>
        <stp>600285.SH</stp>
        <stp>2019</stp>
        <tr r="P2218" s="3"/>
      </tp>
      <tp>
        <v>566</v>
        <stp/>
        <stp>EM_S_INFO_EMPLOYEE</stp>
        <stp>2</stp>
        <stp>600284.SH</stp>
        <stp>2019</stp>
        <tr r="P2217" s="3"/>
      </tp>
      <tp>
        <v>2130</v>
        <stp/>
        <stp>EM_S_INFO_EMPLOYEE</stp>
        <stp>2</stp>
        <stp>600287.SH</stp>
        <stp>2019</stp>
        <tr r="P2219" s="3"/>
      </tp>
      <tp>
        <v>1257</v>
        <stp/>
        <stp>EM_S_INFO_EMPLOYEE</stp>
        <stp>2</stp>
        <stp>603286.SH</stp>
        <stp>2019</stp>
        <tr r="P3052" s="3"/>
      </tp>
      <tp>
        <v>295</v>
        <stp/>
        <stp>EM_S_INFO_EMPLOYEE</stp>
        <stp>2</stp>
        <stp>000159.SZ</stp>
        <stp>2019</stp>
        <tr r="P66" s="3"/>
      </tp>
      <tp>
        <v>778</v>
        <stp/>
        <stp>EM_S_INFO_EMPLOYEE</stp>
        <stp>2</stp>
        <stp>300169.SZ</stp>
        <stp>2019</stp>
        <tr r="P1470" s="3"/>
      </tp>
      <tp>
        <v>1608</v>
        <stp/>
        <stp>EM_S_INFO_EMPLOYEE</stp>
        <stp>2</stp>
        <stp>002159.SZ</stp>
        <stp>2019</stp>
        <tr r="P589" s="3"/>
      </tp>
      <tp>
        <v>5084</v>
        <stp/>
        <stp>EM_S_INFO_EMPLOYEE</stp>
        <stp>2</stp>
        <stp>000158.SZ</stp>
        <stp>2019</stp>
        <tr r="P65" s="3"/>
      </tp>
      <tp>
        <v>6213</v>
        <stp/>
        <stp>EM_S_INFO_EMPLOYEE</stp>
        <stp>2</stp>
        <stp>300168.SZ</stp>
        <stp>2019</stp>
        <tr r="P1469" s="3"/>
      </tp>
      <tp>
        <v>1755</v>
        <stp/>
        <stp>EM_S_INFO_EMPLOYEE</stp>
        <stp>2</stp>
        <stp>002158.SZ</stp>
        <stp>2019</stp>
        <tr r="P588" s="3"/>
      </tp>
      <tp>
        <v>352</v>
        <stp/>
        <stp>EM_S_INFO_EMPLOYEE</stp>
        <stp>2</stp>
        <stp>000151.SZ</stp>
        <stp>2019</stp>
        <tr r="P60" s="3"/>
      </tp>
      <tp>
        <v>2256</v>
        <stp/>
        <stp>EM_S_INFO_EMPLOYEE</stp>
        <stp>2</stp>
        <stp>300161.SZ</stp>
        <stp>2019</stp>
        <tr r="P1462" s="3"/>
      </tp>
      <tp>
        <v>5389</v>
        <stp/>
        <stp>EM_S_INFO_EMPLOYEE</stp>
        <stp>2</stp>
        <stp>002151.SZ</stp>
        <stp>2019</stp>
        <tr r="P581" s="3"/>
      </tp>
      <tp>
        <v>1721</v>
        <stp/>
        <stp>EM_S_INFO_EMPLOYEE</stp>
        <stp>2</stp>
        <stp>300160.SZ</stp>
        <stp>2019</stp>
        <tr r="P1461" s="3"/>
      </tp>
      <tp>
        <v>1301</v>
        <stp/>
        <stp>EM_S_INFO_EMPLOYEE</stp>
        <stp>2</stp>
        <stp>002150.SZ</stp>
        <stp>2019</stp>
        <tr r="P580" s="3"/>
      </tp>
      <tp>
        <v>4668</v>
        <stp/>
        <stp>EM_S_INFO_EMPLOYEE</stp>
        <stp>2</stp>
        <stp>000153.SZ</stp>
        <stp>2019</stp>
        <tr r="P61" s="3"/>
      </tp>
      <tp>
        <v>739</v>
        <stp/>
        <stp>EM_S_INFO_EMPLOYEE</stp>
        <stp>2</stp>
        <stp>300163.SZ</stp>
        <stp>2019</stp>
        <tr r="P1464" s="3"/>
      </tp>
      <tp>
        <v>5574</v>
        <stp/>
        <stp>EM_S_INFO_EMPLOYEE</stp>
        <stp>2</stp>
        <stp>002153.SZ</stp>
        <stp>2019</stp>
        <tr r="P583" s="3"/>
      </tp>
      <tp>
        <v>1334</v>
        <stp/>
        <stp>EM_S_INFO_EMPLOYEE</stp>
        <stp>2</stp>
        <stp>300162.SZ</stp>
        <stp>2019</stp>
        <tr r="P1463" s="3"/>
      </tp>
      <tp>
        <v>26018</v>
        <stp/>
        <stp>EM_S_INFO_EMPLOYEE</stp>
        <stp>2</stp>
        <stp>002152.SZ</stp>
        <stp>2019</stp>
        <tr r="P582" s="3"/>
      </tp>
      <tp>
        <v>229</v>
        <stp/>
        <stp>EM_S_INFO_EMPLOYEE</stp>
        <stp>2</stp>
        <stp>000155.SZ</stp>
        <stp>2019</stp>
        <tr r="P62" s="3"/>
      </tp>
      <tp>
        <v>1461</v>
        <stp/>
        <stp>EM_S_INFO_EMPLOYEE</stp>
        <stp>2</stp>
        <stp>300165.SZ</stp>
        <stp>2019</stp>
        <tr r="P1466" s="3"/>
      </tp>
      <tp>
        <v>5362</v>
        <stp/>
        <stp>EM_S_INFO_EMPLOYEE</stp>
        <stp>2</stp>
        <stp>002155.SZ</stp>
        <stp>2019</stp>
        <tr r="P585" s="3"/>
      </tp>
      <tp>
        <v>804</v>
        <stp/>
        <stp>EM_S_INFO_EMPLOYEE</stp>
        <stp>2</stp>
        <stp>300164.SZ</stp>
        <stp>2019</stp>
        <tr r="P1465" s="3"/>
      </tp>
      <tp>
        <v>7683</v>
        <stp/>
        <stp>EM_S_INFO_EMPLOYEE</stp>
        <stp>2</stp>
        <stp>002154.SZ</stp>
        <stp>2019</stp>
        <tr r="P584" s="3"/>
      </tp>
      <tp>
        <v>19016</v>
        <stp/>
        <stp>EM_S_INFO_EMPLOYEE</stp>
        <stp>2</stp>
        <stp>000157.SZ</stp>
        <stp>2019</stp>
        <tr r="P64" s="3"/>
      </tp>
      <tp>
        <v>975</v>
        <stp/>
        <stp>EM_S_INFO_EMPLOYEE</stp>
        <stp>2</stp>
        <stp>300167.SZ</stp>
        <stp>2019</stp>
        <tr r="P1468" s="3"/>
      </tp>
      <tp>
        <v>23853</v>
        <stp/>
        <stp>EM_S_INFO_EMPLOYEE</stp>
        <stp>2</stp>
        <stp>002157.SZ</stp>
        <stp>2019</stp>
        <tr r="P587" s="3"/>
      </tp>
      <tp>
        <v>4998</v>
        <stp/>
        <stp>EM_S_INFO_EMPLOYEE</stp>
        <stp>2</stp>
        <stp>000156.SZ</stp>
        <stp>2019</stp>
        <tr r="P63" s="3"/>
      </tp>
      <tp>
        <v>7342</v>
        <stp/>
        <stp>EM_S_INFO_EMPLOYEE</stp>
        <stp>2</stp>
        <stp>300166.SZ</stp>
        <stp>2019</stp>
        <tr r="P1467" s="3"/>
      </tp>
      <tp>
        <v>12254</v>
        <stp/>
        <stp>EM_S_INFO_EMPLOYEE</stp>
        <stp>2</stp>
        <stp>002156.SZ</stp>
        <stp>2019</stp>
        <tr r="P586" s="3"/>
      </tp>
      <tp>
        <v>515</v>
        <stp/>
        <stp>EM_S_INFO_EMPLOYEE</stp>
        <stp>2</stp>
        <stp>300179.SZ</stp>
        <stp>2019</stp>
        <tr r="P1479" s="3"/>
      </tp>
      <tp>
        <v>1428</v>
        <stp/>
        <stp>EM_S_INFO_EMPLOYEE</stp>
        <stp>2</stp>
        <stp>002149.SZ</stp>
        <stp>2019</stp>
        <tr r="P579" s="3"/>
      </tp>
      <tp>
        <v>237</v>
        <stp/>
        <stp>EM_S_INFO_EMPLOYEE</stp>
        <stp>2</stp>
        <stp>002148.SZ</stp>
        <stp>2019</stp>
        <tr r="P578" s="3"/>
      </tp>
      <tp>
        <v>2457</v>
        <stp/>
        <stp>EM_S_INFO_EMPLOYEE</stp>
        <stp>2</stp>
        <stp>300171.SZ</stp>
        <stp>2019</stp>
        <tr r="P1472" s="3"/>
      </tp>
      <tp>
        <v>889</v>
        <stp/>
        <stp>EM_S_INFO_EMPLOYEE</stp>
        <stp>2</stp>
        <stp>002141.SZ</stp>
        <stp>2019</stp>
        <tr r="P573" s="3"/>
      </tp>
      <tp>
        <v>10355</v>
        <stp/>
        <stp>EM_S_INFO_EMPLOYEE</stp>
        <stp>2</stp>
        <stp>300170.SZ</stp>
        <stp>2019</stp>
        <tr r="P1471" s="3"/>
      </tp>
      <tp>
        <v>1228</v>
        <stp/>
        <stp>EM_S_INFO_EMPLOYEE</stp>
        <stp>2</stp>
        <stp>002140.SZ</stp>
        <stp>2019</stp>
        <tr r="P572" s="3"/>
      </tp>
      <tp>
        <v>225</v>
        <stp/>
        <stp>EM_S_INFO_EMPLOYEE</stp>
        <stp>2</stp>
        <stp>300173.SZ</stp>
        <stp>2019</stp>
        <tr r="P1474" s="3"/>
      </tp>
      <tp>
        <v>534</v>
        <stp/>
        <stp>EM_S_INFO_EMPLOYEE</stp>
        <stp>2</stp>
        <stp>300172.SZ</stp>
        <stp>2019</stp>
        <tr r="P1473" s="3"/>
      </tp>
      <tp>
        <v>17337</v>
        <stp/>
        <stp>EM_S_INFO_EMPLOYEE</stp>
        <stp>2</stp>
        <stp>002142.SZ</stp>
        <stp>2019</stp>
        <tr r="P574" s="3"/>
      </tp>
      <tp>
        <v>389</v>
        <stp/>
        <stp>EM_S_INFO_EMPLOYEE</stp>
        <stp>2</stp>
        <stp>300175.SZ</stp>
        <stp>2019</stp>
        <tr r="P1476" s="3"/>
      </tp>
      <tp>
        <v>2390</v>
        <stp/>
        <stp>EM_S_INFO_EMPLOYEE</stp>
        <stp>2</stp>
        <stp>002145.SZ</stp>
        <stp>2019</stp>
        <tr r="P576" s="3"/>
      </tp>
      <tp>
        <v>1563</v>
        <stp/>
        <stp>EM_S_INFO_EMPLOYEE</stp>
        <stp>2</stp>
        <stp>300174.SZ</stp>
        <stp>2019</stp>
        <tr r="P1475" s="3"/>
      </tp>
      <tp>
        <v>605</v>
        <stp/>
        <stp>EM_S_INFO_EMPLOYEE</stp>
        <stp>2</stp>
        <stp>002144.SZ</stp>
        <stp>2019</stp>
        <tr r="P575" s="3"/>
      </tp>
      <tp>
        <v>3297</v>
        <stp/>
        <stp>EM_S_INFO_EMPLOYEE</stp>
        <stp>2</stp>
        <stp>300177.SZ</stp>
        <stp>2019</stp>
        <tr r="P1478" s="3"/>
      </tp>
      <tp>
        <v>3034</v>
        <stp/>
        <stp>EM_S_INFO_EMPLOYEE</stp>
        <stp>2</stp>
        <stp>300176.SZ</stp>
        <stp>2019</stp>
        <tr r="P1477" s="3"/>
      </tp>
      <tp>
        <v>24054</v>
        <stp/>
        <stp>EM_S_INFO_EMPLOYEE</stp>
        <stp>2</stp>
        <stp>002146.SZ</stp>
        <stp>2019</stp>
        <tr r="P577" s="3"/>
      </tp>
      <tp>
        <v>2439</v>
        <stp/>
        <stp>EM_S_INFO_EMPLOYEE</stp>
        <stp>2</stp>
        <stp>300149.SZ</stp>
        <stp>2019</stp>
        <tr r="P1451" s="3"/>
      </tp>
      <tp>
        <v>13317</v>
        <stp/>
        <stp>EM_S_INFO_EMPLOYEE</stp>
        <stp>2</stp>
        <stp>002179.SZ</stp>
        <stp>2019</stp>
        <tr r="P609" s="3"/>
      </tp>
      <tp>
        <v>828</v>
        <stp/>
        <stp>EM_S_INFO_EMPLOYEE</stp>
        <stp>2</stp>
        <stp>300148.SZ</stp>
        <stp>2019</stp>
        <tr r="P1450" s="3"/>
      </tp>
      <tp>
        <v>965</v>
        <stp/>
        <stp>EM_S_INFO_EMPLOYEE</stp>
        <stp>2</stp>
        <stp>002178.SZ</stp>
        <stp>2019</stp>
        <tr r="P608" s="3"/>
      </tp>
      <tp>
        <v>312</v>
        <stp/>
        <stp>EM_S_INFO_EMPLOYEE</stp>
        <stp>2</stp>
        <stp>300141.SZ</stp>
        <stp>2019</stp>
        <tr r="P1443" s="3"/>
      </tp>
      <tp>
        <v>6035</v>
        <stp/>
        <stp>EM_S_INFO_EMPLOYEE</stp>
        <stp>2</stp>
        <stp>002171.SZ</stp>
        <stp>2019</stp>
        <tr r="P601" s="3"/>
      </tp>
      <tp>
        <v>2114</v>
        <stp/>
        <stp>EM_S_INFO_EMPLOYEE</stp>
        <stp>2</stp>
        <stp>300140.SZ</stp>
        <stp>2019</stp>
        <tr r="P1442" s="3"/>
      </tp>
      <tp>
        <v>2407</v>
        <stp/>
        <stp>EM_S_INFO_EMPLOYEE</stp>
        <stp>2</stp>
        <stp>002170.SZ</stp>
        <stp>2019</stp>
        <tr r="P600" s="3"/>
      </tp>
      <tp>
        <v>1196</v>
        <stp/>
        <stp>EM_S_INFO_EMPLOYEE</stp>
        <stp>2</stp>
        <stp>300143.SZ</stp>
        <stp>2019</stp>
        <tr r="P1445" s="3"/>
      </tp>
      <tp>
        <v>3587</v>
        <stp/>
        <stp>EM_S_INFO_EMPLOYEE</stp>
        <stp>2</stp>
        <stp>002173.SZ</stp>
        <stp>2019</stp>
        <tr r="P603" s="3"/>
      </tp>
      <tp>
        <v>1237</v>
        <stp/>
        <stp>EM_S_INFO_EMPLOYEE</stp>
        <stp>2</stp>
        <stp>300142.SZ</stp>
        <stp>2019</stp>
        <tr r="P1444" s="3"/>
      </tp>
      <tp>
        <v>5047</v>
        <stp/>
        <stp>EM_S_INFO_EMPLOYEE</stp>
        <stp>2</stp>
        <stp>002172.SZ</stp>
        <stp>2019</stp>
        <tr r="P602" s="3"/>
      </tp>
      <tp>
        <v>4936</v>
        <stp/>
        <stp>EM_S_INFO_EMPLOYEE</stp>
        <stp>2</stp>
        <stp>300145.SZ</stp>
        <stp>2019</stp>
        <tr r="P1447" s="3"/>
      </tp>
      <tp>
        <v>809</v>
        <stp/>
        <stp>EM_S_INFO_EMPLOYEE</stp>
        <stp>2</stp>
        <stp>002175.SZ</stp>
        <stp>2019</stp>
        <tr r="P605" s="3"/>
      </tp>
      <tp>
        <v>1451</v>
        <stp/>
        <stp>EM_S_INFO_EMPLOYEE</stp>
        <stp>2</stp>
        <stp>300144.SZ</stp>
        <stp>2019</stp>
        <tr r="P1446" s="3"/>
      </tp>
      <tp>
        <v>1846</v>
        <stp/>
        <stp>EM_S_INFO_EMPLOYEE</stp>
        <stp>2</stp>
        <stp>002174.SZ</stp>
        <stp>2019</stp>
        <tr r="P604" s="3"/>
      </tp>
      <tp>
        <v>2808</v>
        <stp/>
        <stp>EM_S_INFO_EMPLOYEE</stp>
        <stp>2</stp>
        <stp>300147.SZ</stp>
        <stp>2019</stp>
        <tr r="P1449" s="3"/>
      </tp>
      <tp>
        <v>344</v>
        <stp/>
        <stp>EM_S_INFO_EMPLOYEE</stp>
        <stp>2</stp>
        <stp>002177.SZ</stp>
        <stp>2019</stp>
        <tr r="P607" s="3"/>
      </tp>
      <tp>
        <v>2573</v>
        <stp/>
        <stp>EM_S_INFO_EMPLOYEE</stp>
        <stp>2</stp>
        <stp>300146.SZ</stp>
        <stp>2019</stp>
        <tr r="P1448" s="3"/>
      </tp>
      <tp>
        <v>3632</v>
        <stp/>
        <stp>EM_S_INFO_EMPLOYEE</stp>
        <stp>2</stp>
        <stp>002176.SZ</stp>
        <stp>2019</stp>
        <tr r="P606" s="3"/>
      </tp>
      <tp>
        <v>1956</v>
        <stp/>
        <stp>EM_S_INFO_EMPLOYEE</stp>
        <stp>2</stp>
        <stp>300159.SZ</stp>
        <stp>2019</stp>
        <tr r="P1460" s="3"/>
      </tp>
      <tp>
        <v>1780</v>
        <stp/>
        <stp>EM_S_INFO_EMPLOYEE</stp>
        <stp>2</stp>
        <stp>002169.SZ</stp>
        <stp>2019</stp>
        <tr r="P599" s="3"/>
      </tp>
      <tp>
        <v>3861</v>
        <stp/>
        <stp>EM_S_INFO_EMPLOYEE</stp>
        <stp>2</stp>
        <stp>300158.SZ</stp>
        <stp>2019</stp>
        <tr r="P1459" s="3"/>
      </tp>
      <tp>
        <v>870</v>
        <stp/>
        <stp>EM_S_INFO_EMPLOYEE</stp>
        <stp>2</stp>
        <stp>002168.SZ</stp>
        <stp>2019</stp>
        <tr r="P598" s="3"/>
      </tp>
      <tp>
        <v>2086</v>
        <stp/>
        <stp>EM_S_INFO_EMPLOYEE</stp>
        <stp>2</stp>
        <stp>300151.SZ</stp>
        <stp>2019</stp>
        <tr r="P1453" s="3"/>
      </tp>
      <tp>
        <v>686</v>
        <stp/>
        <stp>EM_S_INFO_EMPLOYEE</stp>
        <stp>2</stp>
        <stp>002161.SZ</stp>
        <stp>2019</stp>
        <tr r="P591" s="3"/>
      </tp>
      <tp>
        <v>909</v>
        <stp/>
        <stp>EM_S_INFO_EMPLOYEE</stp>
        <stp>2</stp>
        <stp>300150.SZ</stp>
        <stp>2019</stp>
        <tr r="P1452" s="3"/>
      </tp>
      <tp>
        <v>1957</v>
        <stp/>
        <stp>EM_S_INFO_EMPLOYEE</stp>
        <stp>2</stp>
        <stp>002160.SZ</stp>
        <stp>2019</stp>
        <tr r="P590" s="3"/>
      </tp>
      <tp>
        <v>506</v>
        <stp/>
        <stp>EM_S_INFO_EMPLOYEE</stp>
        <stp>2</stp>
        <stp>300153.SZ</stp>
        <stp>2019</stp>
        <tr r="P1455" s="3"/>
      </tp>
      <tp>
        <v>3085</v>
        <stp/>
        <stp>EM_S_INFO_EMPLOYEE</stp>
        <stp>2</stp>
        <stp>002163.SZ</stp>
        <stp>2019</stp>
        <tr r="P593" s="3"/>
      </tp>
      <tp>
        <v>641</v>
        <stp/>
        <stp>EM_S_INFO_EMPLOYEE</stp>
        <stp>2</stp>
        <stp>300152.SZ</stp>
        <stp>2019</stp>
        <tr r="P1454" s="3"/>
      </tp>
      <tp>
        <v>917</v>
        <stp/>
        <stp>EM_S_INFO_EMPLOYEE</stp>
        <stp>2</stp>
        <stp>002162.SZ</stp>
        <stp>2019</stp>
        <tr r="P592" s="3"/>
      </tp>
      <tp>
        <v>1301</v>
        <stp/>
        <stp>EM_S_INFO_EMPLOYEE</stp>
        <stp>2</stp>
        <stp>300155.SZ</stp>
        <stp>2019</stp>
        <tr r="P1457" s="3"/>
      </tp>
      <tp>
        <v>1296</v>
        <stp/>
        <stp>EM_S_INFO_EMPLOYEE</stp>
        <stp>2</stp>
        <stp>002165.SZ</stp>
        <stp>2019</stp>
        <tr r="P595" s="3"/>
      </tp>
      <tp>
        <v>925</v>
        <stp/>
        <stp>EM_S_INFO_EMPLOYEE</stp>
        <stp>2</stp>
        <stp>300154.SZ</stp>
        <stp>2019</stp>
        <tr r="P1456" s="3"/>
      </tp>
      <tp>
        <v>1449</v>
        <stp/>
        <stp>EM_S_INFO_EMPLOYEE</stp>
        <stp>2</stp>
        <stp>002164.SZ</stp>
        <stp>2019</stp>
        <tr r="P594" s="3"/>
      </tp>
      <tp>
        <v>1433</v>
        <stp/>
        <stp>EM_S_INFO_EMPLOYEE</stp>
        <stp>2</stp>
        <stp>300157.SZ</stp>
        <stp>2019</stp>
        <tr r="P1458" s="3"/>
      </tp>
      <tp>
        <v>841</v>
        <stp/>
        <stp>EM_S_INFO_EMPLOYEE</stp>
        <stp>2</stp>
        <stp>002167.SZ</stp>
        <stp>2019</stp>
        <tr r="P597" s="3"/>
      </tp>
      <tp>
        <v>13022</v>
        <stp/>
        <stp>EM_S_INFO_EMPLOYEE</stp>
        <stp>2</stp>
        <stp>000166.SZ</stp>
        <stp>2019</stp>
        <tr r="P67" s="3"/>
      </tp>
      <tp>
        <v>551</v>
        <stp/>
        <stp>EM_S_INFO_EMPLOYEE</stp>
        <stp>2</stp>
        <stp>002166.SZ</stp>
        <stp>2019</stp>
        <tr r="P596" s="3"/>
      </tp>
      <tp>
        <v>832</v>
        <stp/>
        <stp>EM_S_INFO_EMPLOYEE</stp>
        <stp>2</stp>
        <stp>300129.SZ</stp>
        <stp>2019</stp>
        <tr r="P1431" s="3"/>
      </tp>
      <tp>
        <v>936</v>
        <stp/>
        <stp>EM_S_INFO_EMPLOYEE</stp>
        <stp>2</stp>
        <stp>002119.SZ</stp>
        <stp>2019</stp>
        <tr r="P551" s="3"/>
      </tp>
      <tp>
        <v>1725</v>
        <stp/>
        <stp>EM_S_INFO_EMPLOYEE</stp>
        <stp>2</stp>
        <stp>300128.SZ</stp>
        <stp>2019</stp>
        <tr r="P1430" s="3"/>
      </tp>
      <tp>
        <v>1671</v>
        <stp/>
        <stp>EM_S_INFO_EMPLOYEE</stp>
        <stp>2</stp>
        <stp>300121.SZ</stp>
        <stp>2019</stp>
        <tr r="P1423" s="3"/>
      </tp>
      <tp>
        <v>2157</v>
        <stp/>
        <stp>EM_S_INFO_EMPLOYEE</stp>
        <stp>2</stp>
        <stp>002111.SZ</stp>
        <stp>2019</stp>
        <tr r="P545" s="3"/>
      </tp>
      <tp>
        <v>2902</v>
        <stp/>
        <stp>EM_S_INFO_EMPLOYEE</stp>
        <stp>2</stp>
        <stp>300120.SZ</stp>
        <stp>2019</stp>
        <tr r="P1422" s="3"/>
      </tp>
      <tp>
        <v>11590</v>
        <stp/>
        <stp>EM_S_INFO_EMPLOYEE</stp>
        <stp>2</stp>
        <stp>002110.SZ</stp>
        <stp>2019</stp>
        <tr r="P544" s="3"/>
      </tp>
      <tp>
        <v>1953</v>
        <stp/>
        <stp>EM_S_INFO_EMPLOYEE</stp>
        <stp>2</stp>
        <stp>300123.SZ</stp>
        <stp>2019</stp>
        <tr r="P1425" s="3"/>
      </tp>
      <tp>
        <v>2972</v>
        <stp/>
        <stp>EM_S_INFO_EMPLOYEE</stp>
        <stp>2</stp>
        <stp>300122.SZ</stp>
        <stp>2019</stp>
        <tr r="P1424" s="3"/>
      </tp>
      <tp>
        <v>641</v>
        <stp/>
        <stp>EM_S_INFO_EMPLOYEE</stp>
        <stp>2</stp>
        <stp>002112.SZ</stp>
        <stp>2019</stp>
        <tr r="P546" s="3"/>
      </tp>
      <tp>
        <v>147</v>
        <stp/>
        <stp>EM_S_INFO_EMPLOYEE</stp>
        <stp>2</stp>
        <stp>300125.SZ</stp>
        <stp>2019</stp>
        <tr r="P1427" s="3"/>
      </tp>
      <tp>
        <v>1174</v>
        <stp/>
        <stp>EM_S_INFO_EMPLOYEE</stp>
        <stp>2</stp>
        <stp>002115.SZ</stp>
        <stp>2019</stp>
        <tr r="P548" s="3"/>
      </tp>
      <tp>
        <v>11216</v>
        <stp/>
        <stp>EM_S_INFO_EMPLOYEE</stp>
        <stp>2</stp>
        <stp>300124.SZ</stp>
        <stp>2019</stp>
        <tr r="P1426" s="3"/>
      </tp>
      <tp>
        <v>1663</v>
        <stp/>
        <stp>EM_S_INFO_EMPLOYEE</stp>
        <stp>2</stp>
        <stp>002114.SZ</stp>
        <stp>2019</stp>
        <tr r="P547" s="3"/>
      </tp>
      <tp>
        <v>1008</v>
        <stp/>
        <stp>EM_S_INFO_EMPLOYEE</stp>
        <stp>2</stp>
        <stp>300127.SZ</stp>
        <stp>2019</stp>
        <tr r="P1429" s="3"/>
      </tp>
      <tp>
        <v>1746</v>
        <stp/>
        <stp>EM_S_INFO_EMPLOYEE</stp>
        <stp>2</stp>
        <stp>002117.SZ</stp>
        <stp>2019</stp>
        <tr r="P550" s="3"/>
      </tp>
      <tp>
        <v>1096</v>
        <stp/>
        <stp>EM_S_INFO_EMPLOYEE</stp>
        <stp>2</stp>
        <stp>300126.SZ</stp>
        <stp>2019</stp>
        <tr r="P1428" s="3"/>
      </tp>
      <tp>
        <v>4866</v>
        <stp/>
        <stp>EM_S_INFO_EMPLOYEE</stp>
        <stp>2</stp>
        <stp>002116.SZ</stp>
        <stp>2019</stp>
        <tr r="P549" s="3"/>
      </tp>
      <tp>
        <v>78</v>
        <stp/>
        <stp>EM_S_INFO_EMPLOYEE</stp>
        <stp>2</stp>
        <stp>300139.SZ</stp>
        <stp>2019</stp>
        <tr r="P1441" s="3"/>
      </tp>
      <tp>
        <v>1166</v>
        <stp/>
        <stp>EM_S_INFO_EMPLOYEE</stp>
        <stp>2</stp>
        <stp>002109.SZ</stp>
        <stp>2019</stp>
        <tr r="P543" s="3"/>
      </tp>
      <tp>
        <v>1338</v>
        <stp/>
        <stp>EM_S_INFO_EMPLOYEE</stp>
        <stp>2</stp>
        <stp>300138.SZ</stp>
        <stp>2019</stp>
        <tr r="P1440" s="3"/>
      </tp>
      <tp>
        <v>2035</v>
        <stp/>
        <stp>EM_S_INFO_EMPLOYEE</stp>
        <stp>2</stp>
        <stp>002108.SZ</stp>
        <stp>2019</stp>
        <tr r="P542" s="3"/>
      </tp>
      <tp>
        <v>856</v>
        <stp/>
        <stp>EM_S_INFO_EMPLOYEE</stp>
        <stp>2</stp>
        <stp>300131.SZ</stp>
        <stp>2019</stp>
        <tr r="P1433" s="3"/>
      </tp>
      <tp>
        <v>7666</v>
        <stp/>
        <stp>EM_S_INFO_EMPLOYEE</stp>
        <stp>2</stp>
        <stp>002101.SZ</stp>
        <stp>2019</stp>
        <tr r="P535" s="3"/>
      </tp>
      <tp>
        <v>35379</v>
        <stp/>
        <stp>EM_S_INFO_EMPLOYEE</stp>
        <stp>2</stp>
        <stp>000100.SZ</stp>
        <stp>2019</stp>
        <tr r="P59" s="3"/>
      </tp>
      <tp>
        <v>2046</v>
        <stp/>
        <stp>EM_S_INFO_EMPLOYEE</stp>
        <stp>2</stp>
        <stp>300130.SZ</stp>
        <stp>2019</stp>
        <tr r="P1432" s="3"/>
      </tp>
      <tp>
        <v>2922</v>
        <stp/>
        <stp>EM_S_INFO_EMPLOYEE</stp>
        <stp>2</stp>
        <stp>002100.SZ</stp>
        <stp>2019</stp>
        <tr r="P534" s="3"/>
      </tp>
      <tp>
        <v>821</v>
        <stp/>
        <stp>EM_S_INFO_EMPLOYEE</stp>
        <stp>2</stp>
        <stp>300133.SZ</stp>
        <stp>2019</stp>
        <tr r="P1435" s="3"/>
      </tp>
      <tp>
        <v>2393</v>
        <stp/>
        <stp>EM_S_INFO_EMPLOYEE</stp>
        <stp>2</stp>
        <stp>002103.SZ</stp>
        <stp>2019</stp>
        <tr r="P537" s="3"/>
      </tp>
      <tp>
        <v>5670</v>
        <stp/>
        <stp>EM_S_INFO_EMPLOYEE</stp>
        <stp>2</stp>
        <stp>300132.SZ</stp>
        <stp>2019</stp>
        <tr r="P1434" s="3"/>
      </tp>
      <tp>
        <v>945</v>
        <stp/>
        <stp>EM_S_INFO_EMPLOYEE</stp>
        <stp>2</stp>
        <stp>002102.SZ</stp>
        <stp>2019</stp>
        <tr r="P536" s="3"/>
      </tp>
      <tp>
        <v>423</v>
        <stp/>
        <stp>EM_S_INFO_EMPLOYEE</stp>
        <stp>2</stp>
        <stp>300135.SZ</stp>
        <stp>2019</stp>
        <tr r="P1437" s="3"/>
      </tp>
      <tp>
        <v>3795</v>
        <stp/>
        <stp>EM_S_INFO_EMPLOYEE</stp>
        <stp>2</stp>
        <stp>002105.SZ</stp>
        <stp>2019</stp>
        <tr r="P539" s="3"/>
      </tp>
      <tp>
        <v>5460</v>
        <stp/>
        <stp>EM_S_INFO_EMPLOYEE</stp>
        <stp>2</stp>
        <stp>300134.SZ</stp>
        <stp>2019</stp>
        <tr r="P1436" s="3"/>
      </tp>
      <tp>
        <v>1377</v>
        <stp/>
        <stp>EM_S_INFO_EMPLOYEE</stp>
        <stp>2</stp>
        <stp>002104.SZ</stp>
        <stp>2019</stp>
        <tr r="P538" s="3"/>
      </tp>
      <tp>
        <v>1903</v>
        <stp/>
        <stp>EM_S_INFO_EMPLOYEE</stp>
        <stp>2</stp>
        <stp>300137.SZ</stp>
        <stp>2019</stp>
        <tr r="P1439" s="3"/>
      </tp>
      <tp>
        <v>1319</v>
        <stp/>
        <stp>EM_S_INFO_EMPLOYEE</stp>
        <stp>2</stp>
        <stp>002107.SZ</stp>
        <stp>2019</stp>
        <tr r="P541" s="3"/>
      </tp>
      <tp>
        <v>7244</v>
        <stp/>
        <stp>EM_S_INFO_EMPLOYEE</stp>
        <stp>2</stp>
        <stp>300136.SZ</stp>
        <stp>2019</stp>
        <tr r="P1438" s="3"/>
      </tp>
      <tp>
        <v>1209</v>
        <stp/>
        <stp>EM_S_INFO_EMPLOYEE</stp>
        <stp>2</stp>
        <stp>002106.SZ</stp>
        <stp>2019</stp>
        <tr r="P540" s="3"/>
      </tp>
      <tp>
        <v>927</v>
        <stp/>
        <stp>EM_S_INFO_EMPLOYEE</stp>
        <stp>2</stp>
        <stp>300109.SZ</stp>
        <stp>2019</stp>
        <tr r="P1411" s="3"/>
      </tp>
      <tp>
        <v>5861</v>
        <stp/>
        <stp>EM_S_INFO_EMPLOYEE</stp>
        <stp>2</stp>
        <stp>002139.SZ</stp>
        <stp>2019</stp>
        <tr r="P571" s="3"/>
      </tp>
      <tp>
        <v>1399</v>
        <stp/>
        <stp>EM_S_INFO_EMPLOYEE</stp>
        <stp>2</stp>
        <stp>300108.SZ</stp>
        <stp>2019</stp>
        <tr r="P1410" s="3"/>
      </tp>
      <tp>
        <v>5895</v>
        <stp/>
        <stp>EM_S_INFO_EMPLOYEE</stp>
        <stp>2</stp>
        <stp>002138.SZ</stp>
        <stp>2019</stp>
        <tr r="P570" s="3"/>
      </tp>
      <tp>
        <v>802</v>
        <stp/>
        <stp>EM_S_INFO_EMPLOYEE</stp>
        <stp>2</stp>
        <stp>300101.SZ</stp>
        <stp>2019</stp>
        <tr r="P1404" s="3"/>
      </tp>
      <tp>
        <v>4670</v>
        <stp/>
        <stp>EM_S_INFO_EMPLOYEE</stp>
        <stp>2</stp>
        <stp>002131.SZ</stp>
        <stp>2019</stp>
        <tr r="P563" s="3"/>
      </tp>
      <tp>
        <v>4513</v>
        <stp/>
        <stp>EM_S_INFO_EMPLOYEE</stp>
        <stp>2</stp>
        <stp>300100.SZ</stp>
        <stp>2019</stp>
        <tr r="P1403" s="3"/>
      </tp>
      <tp>
        <v>5801</v>
        <stp/>
        <stp>EM_S_INFO_EMPLOYEE</stp>
        <stp>2</stp>
        <stp>002130.SZ</stp>
        <stp>2019</stp>
        <tr r="P562" s="3"/>
      </tp>
      <tp>
        <v>572</v>
        <stp/>
        <stp>EM_S_INFO_EMPLOYEE</stp>
        <stp>2</stp>
        <stp>300103.SZ</stp>
        <stp>2019</stp>
        <tr r="P1406" s="3"/>
      </tp>
      <tp>
        <v>409</v>
        <stp/>
        <stp>EM_S_INFO_EMPLOYEE</stp>
        <stp>2</stp>
        <stp>002133.SZ</stp>
        <stp>2019</stp>
        <tr r="P565" s="3"/>
      </tp>
      <tp>
        <v>2637</v>
        <stp/>
        <stp>EM_S_INFO_EMPLOYEE</stp>
        <stp>2</stp>
        <stp>300102.SZ</stp>
        <stp>2019</stp>
        <tr r="P1405" s="3"/>
      </tp>
      <tp>
        <v>3387</v>
        <stp/>
        <stp>EM_S_INFO_EMPLOYEE</stp>
        <stp>2</stp>
        <stp>002132.SZ</stp>
        <stp>2019</stp>
        <tr r="P564" s="3"/>
      </tp>
      <tp>
        <v>572</v>
        <stp/>
        <stp>EM_S_INFO_EMPLOYEE</stp>
        <stp>2</stp>
        <stp>300105.SZ</stp>
        <stp>2019</stp>
        <tr r="P1407" s="3"/>
      </tp>
      <tp>
        <v>5338</v>
        <stp/>
        <stp>EM_S_INFO_EMPLOYEE</stp>
        <stp>2</stp>
        <stp>002135.SZ</stp>
        <stp>2019</stp>
        <tr r="P567" s="3"/>
      </tp>
      <tp>
        <v>832</v>
        <stp/>
        <stp>EM_S_INFO_EMPLOYEE</stp>
        <stp>2</stp>
        <stp>002134.SZ</stp>
        <stp>2019</stp>
        <tr r="P566" s="3"/>
      </tp>
      <tp>
        <v>851</v>
        <stp/>
        <stp>EM_S_INFO_EMPLOYEE</stp>
        <stp>2</stp>
        <stp>300107.SZ</stp>
        <stp>2019</stp>
        <tr r="P1409" s="3"/>
      </tp>
      <tp>
        <v>777</v>
        <stp/>
        <stp>EM_S_INFO_EMPLOYEE</stp>
        <stp>2</stp>
        <stp>002137.SZ</stp>
        <stp>2019</stp>
        <tr r="P569" s="3"/>
      </tp>
      <tp>
        <v>623</v>
        <stp/>
        <stp>EM_S_INFO_EMPLOYEE</stp>
        <stp>2</stp>
        <stp>300106.SZ</stp>
        <stp>2019</stp>
        <tr r="P1408" s="3"/>
      </tp>
      <tp>
        <v>708</v>
        <stp/>
        <stp>EM_S_INFO_EMPLOYEE</stp>
        <stp>2</stp>
        <stp>002136.SZ</stp>
        <stp>2019</stp>
        <tr r="P568" s="3"/>
      </tp>
      <tp>
        <v>2050</v>
        <stp/>
        <stp>EM_S_INFO_EMPLOYEE</stp>
        <stp>2</stp>
        <stp>300119.SZ</stp>
        <stp>2019</stp>
        <tr r="P1421" s="3"/>
      </tp>
      <tp>
        <v>9395</v>
        <stp/>
        <stp>EM_S_INFO_EMPLOYEE</stp>
        <stp>2</stp>
        <stp>002129.SZ</stp>
        <stp>2019</stp>
        <tr r="P561" s="3"/>
      </tp>
      <tp>
        <v>7195</v>
        <stp/>
        <stp>EM_S_INFO_EMPLOYEE</stp>
        <stp>2</stp>
        <stp>300118.SZ</stp>
        <stp>2019</stp>
        <tr r="P1420" s="3"/>
      </tp>
      <tp>
        <v>7438</v>
        <stp/>
        <stp>EM_S_INFO_EMPLOYEE</stp>
        <stp>2</stp>
        <stp>002128.SZ</stp>
        <stp>2019</stp>
        <tr r="P560" s="3"/>
      </tp>
      <tp>
        <v>868</v>
        <stp/>
        <stp>EM_S_INFO_EMPLOYEE</stp>
        <stp>2</stp>
        <stp>300111.SZ</stp>
        <stp>2019</stp>
        <tr r="P1413" s="3"/>
      </tp>
      <tp>
        <v>3585</v>
        <stp/>
        <stp>EM_S_INFO_EMPLOYEE</stp>
        <stp>2</stp>
        <stp>002121.SZ</stp>
        <stp>2019</stp>
        <tr r="P553" s="3"/>
      </tp>
      <tp>
        <v>2539</v>
        <stp/>
        <stp>EM_S_INFO_EMPLOYEE</stp>
        <stp>2</stp>
        <stp>300110.SZ</stp>
        <stp>2019</stp>
        <tr r="P1412" s="3"/>
      </tp>
      <tp>
        <v>8328</v>
        <stp/>
        <stp>EM_S_INFO_EMPLOYEE</stp>
        <stp>2</stp>
        <stp>002120.SZ</stp>
        <stp>2019</stp>
        <tr r="P552" s="3"/>
      </tp>
      <tp>
        <v>1556</v>
        <stp/>
        <stp>EM_S_INFO_EMPLOYEE</stp>
        <stp>2</stp>
        <stp>300113.SZ</stp>
        <stp>2019</stp>
        <tr r="P1415" s="3"/>
      </tp>
      <tp>
        <v>1040</v>
        <stp/>
        <stp>EM_S_INFO_EMPLOYEE</stp>
        <stp>2</stp>
        <stp>002123.SZ</stp>
        <stp>2019</stp>
        <tr r="P555" s="3"/>
      </tp>
      <tp>
        <v>1188</v>
        <stp/>
        <stp>EM_S_INFO_EMPLOYEE</stp>
        <stp>2</stp>
        <stp>300112.SZ</stp>
        <stp>2019</stp>
        <tr r="P1414" s="3"/>
      </tp>
      <tp>
        <v>2110</v>
        <stp/>
        <stp>EM_S_INFO_EMPLOYEE</stp>
        <stp>2</stp>
        <stp>002122.SZ</stp>
        <stp>2019</stp>
        <tr r="P554" s="3"/>
      </tp>
      <tp>
        <v>21606</v>
        <stp/>
        <stp>EM_S_INFO_EMPLOYEE</stp>
        <stp>2</stp>
        <stp>300115.SZ</stp>
        <stp>2019</stp>
        <tr r="P1417" s="3"/>
      </tp>
      <tp>
        <v>1300</v>
        <stp/>
        <stp>EM_S_INFO_EMPLOYEE</stp>
        <stp>2</stp>
        <stp>002125.SZ</stp>
        <stp>2019</stp>
        <tr r="P557" s="3"/>
      </tp>
      <tp>
        <v>3147</v>
        <stp/>
        <stp>EM_S_INFO_EMPLOYEE</stp>
        <stp>2</stp>
        <stp>300114.SZ</stp>
        <stp>2019</stp>
        <tr r="P1416" s="3"/>
      </tp>
      <tp>
        <v>5338</v>
        <stp/>
        <stp>EM_S_INFO_EMPLOYEE</stp>
        <stp>2</stp>
        <stp>002124.SZ</stp>
        <stp>2019</stp>
        <tr r="P556" s="3"/>
      </tp>
      <tp>
        <v>1164</v>
        <stp/>
        <stp>EM_S_INFO_EMPLOYEE</stp>
        <stp>2</stp>
        <stp>300117.SZ</stp>
        <stp>2019</stp>
        <tr r="P1419" s="3"/>
      </tp>
      <tp>
        <v>646</v>
        <stp/>
        <stp>EM_S_INFO_EMPLOYEE</stp>
        <stp>2</stp>
        <stp>002127.SZ</stp>
        <stp>2019</stp>
        <tr r="P559" s="3"/>
      </tp>
      <tp>
        <v>480</v>
        <stp/>
        <stp>EM_S_INFO_EMPLOYEE</stp>
        <stp>2</stp>
        <stp>300116.SZ</stp>
        <stp>2019</stp>
        <tr r="P1418" s="3"/>
      </tp>
      <tp>
        <v>6645</v>
        <stp/>
        <stp>EM_S_INFO_EMPLOYEE</stp>
        <stp>2</stp>
        <stp>002126.SZ</stp>
        <stp>2019</stp>
        <tr r="P558" s="3"/>
      </tp>
      <tp>
        <v>600</v>
        <stp/>
        <stp>EM_S_INFO_EMPLOYEE</stp>
        <stp>2</stp>
        <stp>002199.SZ</stp>
        <stp>2019</stp>
        <tr r="P629" s="3"/>
      </tp>
      <tp>
        <v>827</v>
        <stp/>
        <stp>EM_S_INFO_EMPLOYEE</stp>
        <stp>2</stp>
        <stp>002198.SZ</stp>
        <stp>2019</stp>
        <tr r="P628" s="3"/>
      </tp>
      <tp>
        <v>5009</v>
        <stp/>
        <stp>EM_S_INFO_EMPLOYEE</stp>
        <stp>2</stp>
        <stp>002191.SZ</stp>
        <stp>2019</stp>
        <tr r="P621" s="3"/>
      </tp>
      <tp>
        <v>1124</v>
        <stp/>
        <stp>EM_S_INFO_EMPLOYEE</stp>
        <stp>2</stp>
        <stp>002190.SZ</stp>
        <stp>2019</stp>
        <tr r="P620" s="3"/>
      </tp>
      <tp>
        <v>3028</v>
        <stp/>
        <stp>EM_S_INFO_EMPLOYEE</stp>
        <stp>2</stp>
        <stp>002193.SZ</stp>
        <stp>2019</stp>
        <tr r="P623" s="3"/>
      </tp>
      <tp>
        <v>512</v>
        <stp/>
        <stp>EM_S_INFO_EMPLOYEE</stp>
        <stp>2</stp>
        <stp>002192.SZ</stp>
        <stp>2019</stp>
        <tr r="P622" s="3"/>
      </tp>
      <tp>
        <v>823</v>
        <stp/>
        <stp>EM_S_INFO_EMPLOYEE</stp>
        <stp>2</stp>
        <stp>002195.SZ</stp>
        <stp>2019</stp>
        <tr r="P625" s="3"/>
      </tp>
      <tp>
        <v>3320</v>
        <stp/>
        <stp>EM_S_INFO_EMPLOYEE</stp>
        <stp>2</stp>
        <stp>002194.SZ</stp>
        <stp>2019</stp>
        <tr r="P624" s="3"/>
      </tp>
      <tp>
        <v>1239</v>
        <stp/>
        <stp>EM_S_INFO_EMPLOYEE</stp>
        <stp>2</stp>
        <stp>002197.SZ</stp>
        <stp>2019</stp>
        <tr r="P627" s="3"/>
      </tp>
      <tp>
        <v>2321</v>
        <stp/>
        <stp>EM_S_INFO_EMPLOYEE</stp>
        <stp>2</stp>
        <stp>002196.SZ</stp>
        <stp>2019</stp>
        <tr r="P626" s="3"/>
      </tp>
      <tp>
        <v>3225</v>
        <stp/>
        <stp>EM_S_INFO_EMPLOYEE</stp>
        <stp>2</stp>
        <stp>002189.SZ</stp>
        <stp>2019</stp>
        <tr r="P619" s="3"/>
      </tp>
      <tp>
        <v>17</v>
        <stp/>
        <stp>EM_S_INFO_EMPLOYEE</stp>
        <stp>2</stp>
        <stp>002188.SZ</stp>
        <stp>2019</stp>
        <tr r="P618" s="3"/>
      </tp>
      <tp>
        <v>2108</v>
        <stp/>
        <stp>EM_S_INFO_EMPLOYEE</stp>
        <stp>2</stp>
        <stp>002181.SZ</stp>
        <stp>2019</stp>
        <tr r="P611" s="3"/>
      </tp>
      <tp>
        <v>18491</v>
        <stp/>
        <stp>EM_S_INFO_EMPLOYEE</stp>
        <stp>2</stp>
        <stp>002180.SZ</stp>
        <stp>2019</stp>
        <tr r="P610" s="3"/>
      </tp>
      <tp>
        <v>13264</v>
        <stp/>
        <stp>EM_S_INFO_EMPLOYEE</stp>
        <stp>2</stp>
        <stp>002183.SZ</stp>
        <stp>2019</stp>
        <tr r="P613" s="3"/>
      </tp>
      <tp>
        <v>3604</v>
        <stp/>
        <stp>EM_S_INFO_EMPLOYEE</stp>
        <stp>2</stp>
        <stp>002182.SZ</stp>
        <stp>2019</stp>
        <tr r="P612" s="3"/>
      </tp>
      <tp>
        <v>20285</v>
        <stp/>
        <stp>EM_S_INFO_EMPLOYEE</stp>
        <stp>2</stp>
        <stp>002185.SZ</stp>
        <stp>2019</stp>
        <tr r="P615" s="3"/>
      </tp>
      <tp>
        <v>958</v>
        <stp/>
        <stp>EM_S_INFO_EMPLOYEE</stp>
        <stp>2</stp>
        <stp>002184.SZ</stp>
        <stp>2019</stp>
        <tr r="P614" s="3"/>
      </tp>
      <tp>
        <v>3137</v>
        <stp/>
        <stp>EM_S_INFO_EMPLOYEE</stp>
        <stp>2</stp>
        <stp>002187.SZ</stp>
        <stp>2019</stp>
        <tr r="P617" s="3"/>
      </tp>
      <tp>
        <v>4154</v>
        <stp/>
        <stp>EM_S_INFO_EMPLOYEE</stp>
        <stp>2</stp>
        <stp>002186.SZ</stp>
        <stp>2019</stp>
        <tr r="P616" s="3"/>
      </tp>
      <tp>
        <v>101</v>
        <stp/>
        <stp>EM_S_INFO_EMPLOYEE</stp>
        <stp>2</stp>
        <stp>300189.SZ</stp>
        <stp>2019</stp>
        <tr r="P1488" s="3"/>
      </tp>
      <tp>
        <v>3318</v>
        <stp/>
        <stp>EM_S_INFO_EMPLOYEE</stp>
        <stp>2</stp>
        <stp>300188.SZ</stp>
        <stp>2019</stp>
        <tr r="P1487" s="3"/>
      </tp>
      <tp>
        <v>1773</v>
        <stp/>
        <stp>EM_S_INFO_EMPLOYEE</stp>
        <stp>2</stp>
        <stp>300181.SZ</stp>
        <stp>2019</stp>
        <tr r="P1481" s="3"/>
      </tp>
      <tp>
        <v>1939</v>
        <stp/>
        <stp>EM_S_INFO_EMPLOYEE</stp>
        <stp>2</stp>
        <stp>300180.SZ</stp>
        <stp>2019</stp>
        <tr r="P1480" s="3"/>
      </tp>
      <tp>
        <v>988</v>
        <stp/>
        <stp>EM_S_INFO_EMPLOYEE</stp>
        <stp>2</stp>
        <stp>300183.SZ</stp>
        <stp>2019</stp>
        <tr r="P1483" s="3"/>
      </tp>
      <tp>
        <v>919</v>
        <stp/>
        <stp>EM_S_INFO_EMPLOYEE</stp>
        <stp>2</stp>
        <stp>300182.SZ</stp>
        <stp>2019</stp>
        <tr r="P1482" s="3"/>
      </tp>
      <tp>
        <v>3630</v>
        <stp/>
        <stp>EM_S_INFO_EMPLOYEE</stp>
        <stp>2</stp>
        <stp>300185.SZ</stp>
        <stp>2019</stp>
        <tr r="P1485" s="3"/>
      </tp>
      <tp>
        <v>1184</v>
        <stp/>
        <stp>EM_S_INFO_EMPLOYEE</stp>
        <stp>2</stp>
        <stp>300184.SZ</stp>
        <stp>2019</stp>
        <tr r="P1484" s="3"/>
      </tp>
      <tp>
        <v>662</v>
        <stp/>
        <stp>EM_S_INFO_EMPLOYEE</stp>
        <stp>2</stp>
        <stp>300187.SZ</stp>
        <stp>2019</stp>
        <tr r="P1486" s="3"/>
      </tp>
      <tp>
        <v>976</v>
        <stp/>
        <stp>EM_S_INFO_EMPLOYEE</stp>
        <stp>2</stp>
        <stp>300199.SZ</stp>
        <stp>2019</stp>
        <tr r="P1498" s="3"/>
      </tp>
      <tp>
        <v>830</v>
        <stp/>
        <stp>EM_S_INFO_EMPLOYEE</stp>
        <stp>2</stp>
        <stp>300198.SZ</stp>
        <stp>2019</stp>
        <tr r="P1497" s="3"/>
      </tp>
      <tp>
        <v>69</v>
        <stp/>
        <stp>EM_S_INFO_EMPLOYEE</stp>
        <stp>2</stp>
        <stp>300191.SZ</stp>
        <stp>2019</stp>
        <tr r="P1490" s="3"/>
      </tp>
      <tp>
        <v>2211</v>
        <stp/>
        <stp>EM_S_INFO_EMPLOYEE</stp>
        <stp>2</stp>
        <stp>300190.SZ</stp>
        <stp>2019</stp>
        <tr r="P1489" s="3"/>
      </tp>
      <tp>
        <v>929</v>
        <stp/>
        <stp>EM_S_INFO_EMPLOYEE</stp>
        <stp>2</stp>
        <stp>300193.SZ</stp>
        <stp>2019</stp>
        <tr r="P1492" s="3"/>
      </tp>
      <tp>
        <v>2115</v>
        <stp/>
        <stp>EM_S_INFO_EMPLOYEE</stp>
        <stp>2</stp>
        <stp>300192.SZ</stp>
        <stp>2019</stp>
        <tr r="P1491" s="3"/>
      </tp>
      <tp>
        <v>1853</v>
        <stp/>
        <stp>EM_S_INFO_EMPLOYEE</stp>
        <stp>2</stp>
        <stp>300195.SZ</stp>
        <stp>2019</stp>
        <tr r="P1494" s="3"/>
      </tp>
      <tp>
        <v>2986</v>
        <stp/>
        <stp>EM_S_INFO_EMPLOYEE</stp>
        <stp>2</stp>
        <stp>300194.SZ</stp>
        <stp>2019</stp>
        <tr r="P1493" s="3"/>
      </tp>
      <tp>
        <v>2854</v>
        <stp/>
        <stp>EM_S_INFO_EMPLOYEE</stp>
        <stp>2</stp>
        <stp>300197.SZ</stp>
        <stp>2019</stp>
        <tr r="P1496" s="3"/>
      </tp>
      <tp>
        <v>2138</v>
        <stp/>
        <stp>EM_S_INFO_EMPLOYEE</stp>
        <stp>2</stp>
        <stp>300196.SZ</stp>
        <stp>2019</stp>
        <tr r="P1495" s="3"/>
      </tp>
      <tp>
        <v>529</v>
        <stp/>
        <stp>EM_S_INFO_EMPLOYEE</stp>
        <stp>2</stp>
        <stp>600119.SH</stp>
        <stp>2019</stp>
        <tr r="P2086" s="3"/>
      </tp>
      <tp>
        <v>18020</v>
        <stp/>
        <stp>EM_S_INFO_EMPLOYEE</stp>
        <stp>2</stp>
        <stp>601118.SH</stp>
        <stp>2019</stp>
        <tr r="P2793" s="3"/>
      </tp>
      <tp>
        <v>4194</v>
        <stp/>
        <stp>EM_S_INFO_EMPLOYEE</stp>
        <stp>2</stp>
        <stp>600118.SH</stp>
        <stp>2019</stp>
        <tr r="P2085" s="3"/>
      </tp>
      <tp>
        <v>7764</v>
        <stp/>
        <stp>EM_S_INFO_EMPLOYEE</stp>
        <stp>2</stp>
        <stp>603118.SH</stp>
        <stp>2019</stp>
        <tr r="P2997" s="3"/>
      </tp>
      <tp>
        <v>89824</v>
        <stp/>
        <stp>EM_S_INFO_EMPLOYEE</stp>
        <stp>2</stp>
        <stp>601111.SH</stp>
        <stp>2019</stp>
        <tr r="P2789" s="3"/>
      </tp>
      <tp>
        <v>9127</v>
        <stp/>
        <stp>EM_S_INFO_EMPLOYEE</stp>
        <stp>2</stp>
        <stp>600111.SH</stp>
        <stp>2019</stp>
        <tr r="P2078" s="3"/>
      </tp>
      <tp>
        <v>3343</v>
        <stp/>
        <stp>EM_S_INFO_EMPLOYEE</stp>
        <stp>2</stp>
        <stp>603111.SH</stp>
        <stp>2019</stp>
        <tr r="P2993" s="3"/>
      </tp>
      <tp>
        <v>1687</v>
        <stp/>
        <stp>EM_S_INFO_EMPLOYEE</stp>
        <stp>2</stp>
        <stp>600110.SH</stp>
        <stp>2019</stp>
        <tr r="P2077" s="3"/>
      </tp>
      <tp>
        <v>386</v>
        <stp/>
        <stp>EM_S_INFO_EMPLOYEE</stp>
        <stp>2</stp>
        <stp>603110.SH</stp>
        <stp>2019</stp>
        <tr r="P2992" s="3"/>
      </tp>
      <tp>
        <v>4769</v>
        <stp/>
        <stp>EM_S_INFO_EMPLOYEE</stp>
        <stp>2</stp>
        <stp>601113.SH</stp>
        <stp>2019</stp>
        <tr r="P2790" s="3"/>
      </tp>
      <tp>
        <v>796</v>
        <stp/>
        <stp>EM_S_INFO_EMPLOYEE</stp>
        <stp>2</stp>
        <stp>600113.SH</stp>
        <stp>2019</stp>
        <tr r="P2080" s="3"/>
      </tp>
      <tp>
        <v>2503</v>
        <stp/>
        <stp>EM_S_INFO_EMPLOYEE</stp>
        <stp>2</stp>
        <stp>603113.SH</stp>
        <stp>2019</stp>
        <tr r="P2994" s="3"/>
      </tp>
      <tp>
        <v>469</v>
        <stp/>
        <stp>EM_S_INFO_EMPLOYEE</stp>
        <stp>2</stp>
        <stp>600112.SH</stp>
        <stp>2019</stp>
        <tr r="P2079" s="3"/>
      </tp>
      <tp>
        <v>81136</v>
        <stp/>
        <stp>EM_S_INFO_EMPLOYEE</stp>
        <stp>2</stp>
        <stp>600115.SH</stp>
        <stp>2019</stp>
        <tr r="P2082" s="3"/>
      </tp>
      <tp>
        <v>3271</v>
        <stp/>
        <stp>EM_S_INFO_EMPLOYEE</stp>
        <stp>2</stp>
        <stp>600114.SH</stp>
        <stp>2019</stp>
        <tr r="P2081" s="3"/>
      </tp>
      <tp>
        <v>42681</v>
        <stp/>
        <stp>EM_S_INFO_EMPLOYEE</stp>
        <stp>2</stp>
        <stp>601117.SH</stp>
        <stp>2019</stp>
        <tr r="P2792" s="3"/>
      </tp>
      <tp>
        <v>3965</v>
        <stp/>
        <stp>EM_S_INFO_EMPLOYEE</stp>
        <stp>2</stp>
        <stp>600117.SH</stp>
        <stp>2019</stp>
        <tr r="P2084" s="3"/>
      </tp>
      <tp>
        <v>629</v>
        <stp/>
        <stp>EM_S_INFO_EMPLOYEE</stp>
        <stp>2</stp>
        <stp>603117.SH</stp>
        <stp>2019</stp>
        <tr r="P2996" s="3"/>
      </tp>
      <tp>
        <v>4701</v>
        <stp/>
        <stp>EM_S_INFO_EMPLOYEE</stp>
        <stp>2</stp>
        <stp>601116.SH</stp>
        <stp>2019</stp>
        <tr r="P2791" s="3"/>
      </tp>
      <tp>
        <v>1807</v>
        <stp/>
        <stp>EM_S_INFO_EMPLOYEE</stp>
        <stp>2</stp>
        <stp>600116.SH</stp>
        <stp>2019</stp>
        <tr r="P2083" s="3"/>
      </tp>
      <tp>
        <v>5095</v>
        <stp/>
        <stp>EM_S_INFO_EMPLOYEE</stp>
        <stp>2</stp>
        <stp>603116.SH</stp>
        <stp>2019</stp>
        <tr r="P2995" s="3"/>
      </tp>
      <tp>
        <v>3258</v>
        <stp/>
        <stp>EM_S_INFO_EMPLOYEE</stp>
        <stp>2</stp>
        <stp>600109.SH</stp>
        <stp>2019</stp>
        <tr r="P2076" s="3"/>
      </tp>
      <tp>
        <v>3006</v>
        <stp/>
        <stp>EM_S_INFO_EMPLOYEE</stp>
        <stp>2</stp>
        <stp>601108.SH</stp>
        <stp>2019</stp>
        <tr r="P2788" s="3"/>
      </tp>
      <tp>
        <v>5530</v>
        <stp/>
        <stp>EM_S_INFO_EMPLOYEE</stp>
        <stp>2</stp>
        <stp>600108.SH</stp>
        <stp>2019</stp>
        <tr r="P2075" s="3"/>
      </tp>
      <tp>
        <v>2490</v>
        <stp/>
        <stp>EM_S_INFO_EMPLOYEE</stp>
        <stp>2</stp>
        <stp>603108.SH</stp>
        <stp>2019</stp>
        <tr r="P2991" s="3"/>
      </tp>
      <tp>
        <v>6118</v>
        <stp/>
        <stp>EM_S_INFO_EMPLOYEE</stp>
        <stp>2</stp>
        <stp>601101.SH</stp>
        <stp>2019</stp>
        <tr r="P2785" s="3"/>
      </tp>
      <tp>
        <v>1755</v>
        <stp/>
        <stp>EM_S_INFO_EMPLOYEE</stp>
        <stp>2</stp>
        <stp>600101.SH</stp>
        <stp>2019</stp>
        <tr r="P2069" s="3"/>
      </tp>
      <tp>
        <v>3095</v>
        <stp/>
        <stp>EM_S_INFO_EMPLOYEE</stp>
        <stp>2</stp>
        <stp>603101.SH</stp>
        <stp>2019</stp>
        <tr r="P2988" s="3"/>
      </tp>
      <tp>
        <v>4557</v>
        <stp/>
        <stp>EM_S_INFO_EMPLOYEE</stp>
        <stp>2</stp>
        <stp>601100.SH</stp>
        <stp>2019</stp>
        <tr r="P2784" s="3"/>
      </tp>
      <tp>
        <v>13111</v>
        <stp/>
        <stp>EM_S_INFO_EMPLOYEE</stp>
        <stp>2</stp>
        <stp>600100.SH</stp>
        <stp>2019</stp>
        <tr r="P2068" s="3"/>
      </tp>
      <tp>
        <v>4696</v>
        <stp/>
        <stp>EM_S_INFO_EMPLOYEE</stp>
        <stp>2</stp>
        <stp>603100.SH</stp>
        <stp>2019</stp>
        <tr r="P2987" s="3"/>
      </tp>
      <tp>
        <v>3724</v>
        <stp/>
        <stp>EM_S_INFO_EMPLOYEE</stp>
        <stp>2</stp>
        <stp>600103.SH</stp>
        <stp>2019</stp>
        <tr r="P2070" s="3"/>
      </tp>
      <tp>
        <v>6540</v>
        <stp/>
        <stp>EM_S_INFO_EMPLOYEE</stp>
        <stp>2</stp>
        <stp>603103.SH</stp>
        <stp>2019</stp>
        <tr r="P2989" s="3"/>
      </tp>
      <tp>
        <v>4325</v>
        <stp/>
        <stp>EM_S_INFO_EMPLOYEE</stp>
        <stp>2</stp>
        <stp>600105.SH</stp>
        <stp>2019</stp>
        <tr r="P2072" s="3"/>
      </tp>
      <tp>
        <v>216360</v>
        <stp/>
        <stp>EM_S_INFO_EMPLOYEE</stp>
        <stp>2</stp>
        <stp>600104.SH</stp>
        <stp>2019</stp>
        <tr r="P2071" s="3"/>
      </tp>
      <tp>
        <v>4428</v>
        <stp/>
        <stp>EM_S_INFO_EMPLOYEE</stp>
        <stp>2</stp>
        <stp>601107.SH</stp>
        <stp>2019</stp>
        <tr r="P2787" s="3"/>
      </tp>
      <tp>
        <v>3091</v>
        <stp/>
        <stp>EM_S_INFO_EMPLOYEE</stp>
        <stp>2</stp>
        <stp>600107.SH</stp>
        <stp>2019</stp>
        <tr r="P2074" s="3"/>
      </tp>
      <tp>
        <v>7879</v>
        <stp/>
        <stp>EM_S_INFO_EMPLOYEE</stp>
        <stp>2</stp>
        <stp>601106.SH</stp>
        <stp>2019</stp>
        <tr r="P2786" s="3"/>
      </tp>
      <tp>
        <v>140</v>
        <stp/>
        <stp>EM_S_INFO_EMPLOYEE</stp>
        <stp>2</stp>
        <stp>600106.SH</stp>
        <stp>2019</stp>
        <tr r="P2073" s="3"/>
      </tp>
      <tp>
        <v>2574</v>
        <stp/>
        <stp>EM_S_INFO_EMPLOYEE</stp>
        <stp>2</stp>
        <stp>603106.SH</stp>
        <stp>2019</stp>
        <tr r="P2990" s="3"/>
      </tp>
      <tp>
        <v>7223</v>
        <stp/>
        <stp>EM_S_INFO_EMPLOYEE</stp>
        <stp>2</stp>
        <stp>601139.SH</stp>
        <stp>2019</stp>
        <tr r="P2798" s="3"/>
      </tp>
      <tp>
        <v>751</v>
        <stp/>
        <stp>EM_S_INFO_EMPLOYEE</stp>
        <stp>2</stp>
        <stp>603139.SH</stp>
        <stp>2019</stp>
        <tr r="P3007" s="3"/>
      </tp>
      <tp>
        <v>9761</v>
        <stp/>
        <stp>EM_S_INFO_EMPLOYEE</stp>
        <stp>2</stp>
        <stp>600138.SH</stp>
        <stp>2019</stp>
        <tr r="P2102" s="3"/>
      </tp>
      <tp>
        <v>344</v>
        <stp/>
        <stp>EM_S_INFO_EMPLOYEE</stp>
        <stp>2</stp>
        <stp>603138.SH</stp>
        <stp>2019</stp>
        <tr r="P3006" s="3"/>
      </tp>
      <tp>
        <v>1814</v>
        <stp/>
        <stp>EM_S_INFO_EMPLOYEE</stp>
        <stp>2</stp>
        <stp>600131.SH</stp>
        <stp>2019</stp>
        <tr r="P2096" s="3"/>
      </tp>
      <tp>
        <v>1233</v>
        <stp/>
        <stp>EM_S_INFO_EMPLOYEE</stp>
        <stp>2</stp>
        <stp>603131.SH</stp>
        <stp>2019</stp>
        <tr r="P3003" s="3"/>
      </tp>
      <tp>
        <v>391</v>
        <stp/>
        <stp>EM_S_INFO_EMPLOYEE</stp>
        <stp>2</stp>
        <stp>600130.SH</stp>
        <stp>2019</stp>
        <tr r="P2095" s="3"/>
      </tp>
      <tp>
        <v>2487</v>
        <stp/>
        <stp>EM_S_INFO_EMPLOYEE</stp>
        <stp>2</stp>
        <stp>600133.SH</stp>
        <stp>2019</stp>
        <tr r="P2098" s="3"/>
      </tp>
      <tp>
        <v>1142</v>
        <stp/>
        <stp>EM_S_INFO_EMPLOYEE</stp>
        <stp>2</stp>
        <stp>603133.SH</stp>
        <stp>2019</stp>
        <tr r="P3004" s="3"/>
      </tp>
      <tp>
        <v>2533</v>
        <stp/>
        <stp>EM_S_INFO_EMPLOYEE</stp>
        <stp>2</stp>
        <stp>600132.SH</stp>
        <stp>2019</stp>
        <tr r="P2097" s="3"/>
      </tp>
      <tp>
        <v>2588</v>
        <stp/>
        <stp>EM_S_INFO_EMPLOYEE</stp>
        <stp>2</stp>
        <stp>600135.SH</stp>
        <stp>2019</stp>
        <tr r="P2099" s="3"/>
      </tp>
      <tp>
        <v>4479</v>
        <stp/>
        <stp>EM_S_INFO_EMPLOYEE</stp>
        <stp>2</stp>
        <stp>601137.SH</stp>
        <stp>2019</stp>
        <tr r="P2797" s="3"/>
      </tp>
      <tp>
        <v>340</v>
        <stp/>
        <stp>EM_S_INFO_EMPLOYEE</stp>
        <stp>2</stp>
        <stp>600137.SH</stp>
        <stp>2019</stp>
        <tr r="P2101" s="3"/>
      </tp>
      <tp>
        <v>449</v>
        <stp/>
        <stp>EM_S_INFO_EMPLOYEE</stp>
        <stp>2</stp>
        <stp>600136.SH</stp>
        <stp>2019</stp>
        <tr r="P2100" s="3"/>
      </tp>
      <tp>
        <v>1192</v>
        <stp/>
        <stp>EM_S_INFO_EMPLOYEE</stp>
        <stp>2</stp>
        <stp>603136.SH</stp>
        <stp>2019</stp>
        <tr r="P3005" s="3"/>
      </tp>
      <tp>
        <v>13292</v>
        <stp/>
        <stp>EM_S_INFO_EMPLOYEE</stp>
        <stp>2</stp>
        <stp>600129.SH</stp>
        <stp>2019</stp>
        <tr r="P2094" s="3"/>
      </tp>
      <tp>
        <v>1612</v>
        <stp/>
        <stp>EM_S_INFO_EMPLOYEE</stp>
        <stp>2</stp>
        <stp>603129.SH</stp>
        <stp>2019</stp>
        <tr r="P3002" s="3"/>
      </tp>
      <tp>
        <v>6432</v>
        <stp/>
        <stp>EM_S_INFO_EMPLOYEE</stp>
        <stp>2</stp>
        <stp>601128.SH</stp>
        <stp>2019</stp>
        <tr r="P2796" s="3"/>
      </tp>
      <tp>
        <v>2564</v>
        <stp/>
        <stp>EM_S_INFO_EMPLOYEE</stp>
        <stp>2</stp>
        <stp>600128.SH</stp>
        <stp>2019</stp>
        <tr r="P2093" s="3"/>
      </tp>
      <tp>
        <v>3920</v>
        <stp/>
        <stp>EM_S_INFO_EMPLOYEE</stp>
        <stp>2</stp>
        <stp>603128.SH</stp>
        <stp>2019</stp>
        <tr r="P3001" s="3"/>
      </tp>
      <tp>
        <v>14368</v>
        <stp/>
        <stp>EM_S_INFO_EMPLOYEE</stp>
        <stp>2</stp>
        <stp>600121.SH</stp>
        <stp>2019</stp>
        <tr r="P2088" s="3"/>
      </tp>
      <tp>
        <v>1543</v>
        <stp/>
        <stp>EM_S_INFO_EMPLOYEE</stp>
        <stp>2</stp>
        <stp>600120.SH</stp>
        <stp>2019</stp>
        <tr r="P2087" s="3"/>
      </tp>
      <tp>
        <v>18642</v>
        <stp/>
        <stp>EM_S_INFO_EMPLOYEE</stp>
        <stp>2</stp>
        <stp>600123.SH</stp>
        <stp>2019</stp>
        <tr r="P2089" s="3"/>
      </tp>
      <tp>
        <v>2339</v>
        <stp/>
        <stp>EM_S_INFO_EMPLOYEE</stp>
        <stp>2</stp>
        <stp>603123.SH</stp>
        <stp>2019</stp>
        <tr r="P2998" s="3"/>
      </tp>
      <tp>
        <v>2187</v>
        <stp/>
        <stp>EM_S_INFO_EMPLOYEE</stp>
        <stp>2</stp>
        <stp>600125.SH</stp>
        <stp>2019</stp>
        <tr r="P2090" s="3"/>
      </tp>
      <tp>
        <v>14317</v>
        <stp/>
        <stp>EM_S_INFO_EMPLOYEE</stp>
        <stp>2</stp>
        <stp>601127.SH</stp>
        <stp>2019</stp>
        <tr r="P2795" s="3"/>
      </tp>
      <tp>
        <v>1325</v>
        <stp/>
        <stp>EM_S_INFO_EMPLOYEE</stp>
        <stp>2</stp>
        <stp>600127.SH</stp>
        <stp>2019</stp>
        <tr r="P2092" s="3"/>
      </tp>
      <tp>
        <v>1224</v>
        <stp/>
        <stp>EM_S_INFO_EMPLOYEE</stp>
        <stp>2</stp>
        <stp>603127.SH</stp>
        <stp>2019</stp>
        <tr r="P3000" s="3"/>
      </tp>
      <tp>
        <v>3337</v>
        <stp/>
        <stp>EM_S_INFO_EMPLOYEE</stp>
        <stp>2</stp>
        <stp>601126.SH</stp>
        <stp>2019</stp>
        <tr r="P2794" s="3"/>
      </tp>
      <tp>
        <v>3830</v>
        <stp/>
        <stp>EM_S_INFO_EMPLOYEE</stp>
        <stp>2</stp>
        <stp>600126.SH</stp>
        <stp>2019</stp>
        <tr r="P2091" s="3"/>
      </tp>
      <tp>
        <v>1828</v>
        <stp/>
        <stp>EM_S_INFO_EMPLOYEE</stp>
        <stp>2</stp>
        <stp>603126.SH</stp>
        <stp>2019</stp>
        <tr r="P2999" s="3"/>
      </tp>
      <tp>
        <v>345</v>
        <stp/>
        <stp>EM_S_INFO_EMPLOYEE</stp>
        <stp>2</stp>
        <stp>600159.SH</stp>
        <stp>2019</stp>
        <tr r="P2115" s="3"/>
      </tp>
      <tp>
        <v>747</v>
        <stp/>
        <stp>EM_S_INFO_EMPLOYEE</stp>
        <stp>2</stp>
        <stp>603159.SH</stp>
        <stp>2019</stp>
        <tr r="P3009" s="3"/>
      </tp>
      <tp>
        <v>5817</v>
        <stp/>
        <stp>EM_S_INFO_EMPLOYEE</stp>
        <stp>2</stp>
        <stp>601158.SH</stp>
        <stp>2019</stp>
        <tr r="P2800" s="3"/>
      </tp>
      <tp>
        <v>878</v>
        <stp/>
        <stp>EM_S_INFO_EMPLOYEE</stp>
        <stp>2</stp>
        <stp>600158.SH</stp>
        <stp>2019</stp>
        <tr r="P2114" s="3"/>
      </tp>
      <tp>
        <v>3206</v>
        <stp/>
        <stp>EM_S_INFO_EMPLOYEE</stp>
        <stp>2</stp>
        <stp>603158.SH</stp>
        <stp>2019</stp>
        <tr r="P3008" s="3"/>
      </tp>
      <tp>
        <v>2532</v>
        <stp/>
        <stp>EM_S_INFO_EMPLOYEE</stp>
        <stp>2</stp>
        <stp>600151.SH</stp>
        <stp>2019</stp>
        <tr r="P2108" s="3"/>
      </tp>
      <tp>
        <v>7670</v>
        <stp/>
        <stp>EM_S_INFO_EMPLOYEE</stp>
        <stp>2</stp>
        <stp>600150.SH</stp>
        <stp>2019</stp>
        <tr r="P2107" s="3"/>
      </tp>
      <tp>
        <v>18540</v>
        <stp/>
        <stp>EM_S_INFO_EMPLOYEE</stp>
        <stp>2</stp>
        <stp>600153.SH</stp>
        <stp>2019</stp>
        <tr r="P2110" s="3"/>
      </tp>
      <tp>
        <v>2412</v>
        <stp/>
        <stp>EM_S_INFO_EMPLOYEE</stp>
        <stp>2</stp>
        <stp>600152.SH</stp>
        <stp>2019</stp>
        <tr r="P2109" s="3"/>
      </tp>
      <tp>
        <v>28058</v>
        <stp/>
        <stp>EM_S_INFO_EMPLOYEE</stp>
        <stp>2</stp>
        <stp>601155.SH</stp>
        <stp>2019</stp>
        <tr r="P2799" s="3"/>
      </tp>
      <tp>
        <v>2831</v>
        <stp/>
        <stp>EM_S_INFO_EMPLOYEE</stp>
        <stp>2</stp>
        <stp>600155.SH</stp>
        <stp>2019</stp>
        <tr r="P2111" s="3"/>
      </tp>
      <tp>
        <v>8651</v>
        <stp/>
        <stp>EM_S_INFO_EMPLOYEE</stp>
        <stp>2</stp>
        <stp>600157.SH</stp>
        <stp>2019</stp>
        <tr r="P2113" s="3"/>
      </tp>
      <tp>
        <v>1749</v>
        <stp/>
        <stp>EM_S_INFO_EMPLOYEE</stp>
        <stp>2</stp>
        <stp>600156.SH</stp>
        <stp>2019</stp>
        <tr r="P2112" s="3"/>
      </tp>
      <tp>
        <v>128</v>
        <stp/>
        <stp>EM_S_INFO_EMPLOYEE</stp>
        <stp>2</stp>
        <stp>600149.SH</stp>
        <stp>2019</stp>
        <tr r="P2106" s="3"/>
      </tp>
      <tp>
        <v>729</v>
        <stp/>
        <stp>EM_S_INFO_EMPLOYEE</stp>
        <stp>2</stp>
        <stp>600148.SH</stp>
        <stp>2019</stp>
        <tr r="P2105" s="3"/>
      </tp>
      <tp>
        <v>11328</v>
        <stp/>
        <stp>EM_S_INFO_EMPLOYEE</stp>
        <stp>2</stp>
        <stp>600141.SH</stp>
        <stp>2019</stp>
        <tr r="P2103" s="3"/>
      </tp>
      <tp>
        <v>6565</v>
        <stp/>
        <stp>EM_S_INFO_EMPLOYEE</stp>
        <stp>2</stp>
        <stp>600143.SH</stp>
        <stp>2019</stp>
        <tr r="P2104" s="3"/>
      </tp>
      <tp>
        <v>13116</v>
        <stp/>
        <stp>EM_S_INFO_EMPLOYEE</stp>
        <stp>2</stp>
        <stp>601179.SH</stp>
        <stp>2019</stp>
        <tr r="P2806" s="3"/>
      </tp>
      <tp>
        <v>1273</v>
        <stp/>
        <stp>EM_S_INFO_EMPLOYEE</stp>
        <stp>2</stp>
        <stp>600179.SH</stp>
        <stp>2019</stp>
        <tr r="P2132" s="3"/>
      </tp>
      <tp>
        <v>2927</v>
        <stp/>
        <stp>EM_S_INFO_EMPLOYEE</stp>
        <stp>2</stp>
        <stp>603179.SH</stp>
        <stp>2019</stp>
        <tr r="P3018" s="3"/>
      </tp>
      <tp>
        <v>2350</v>
        <stp/>
        <stp>EM_S_INFO_EMPLOYEE</stp>
        <stp>2</stp>
        <stp>600178.SH</stp>
        <stp>2019</stp>
        <tr r="P2131" s="3"/>
      </tp>
      <tp>
        <v>1425</v>
        <stp/>
        <stp>EM_S_INFO_EMPLOYEE</stp>
        <stp>2</stp>
        <stp>603178.SH</stp>
        <stp>2019</stp>
        <tr r="P3017" s="3"/>
      </tp>
      <tp>
        <v>309</v>
        <stp/>
        <stp>EM_S_INFO_EMPLOYEE</stp>
        <stp>2</stp>
        <stp>600171.SH</stp>
        <stp>2019</stp>
        <tr r="P2126" s="3"/>
      </tp>
      <tp>
        <v>42762</v>
        <stp/>
        <stp>EM_S_INFO_EMPLOYEE</stp>
        <stp>2</stp>
        <stp>600170.SH</stp>
        <stp>2019</stp>
        <tr r="P2125" s="3"/>
      </tp>
      <tp>
        <v>166</v>
        <stp/>
        <stp>EM_S_INFO_EMPLOYEE</stp>
        <stp>2</stp>
        <stp>600173.SH</stp>
        <stp>2019</stp>
        <tr r="P2128" s="3"/>
      </tp>
      <tp>
        <v>2760</v>
        <stp/>
        <stp>EM_S_INFO_EMPLOYEE</stp>
        <stp>2</stp>
        <stp>600172.SH</stp>
        <stp>2019</stp>
        <tr r="P2127" s="3"/>
      </tp>
      <tp>
        <v>2920</v>
        <stp/>
        <stp>EM_S_INFO_EMPLOYEE</stp>
        <stp>2</stp>
        <stp>601177.SH</stp>
        <stp>2019</stp>
        <tr r="P2805" s="3"/>
      </tp>
      <tp>
        <v>22022</v>
        <stp/>
        <stp>EM_S_INFO_EMPLOYEE</stp>
        <stp>2</stp>
        <stp>600177.SH</stp>
        <stp>2019</stp>
        <tr r="P2130" s="3"/>
      </tp>
      <tp>
        <v>928</v>
        <stp/>
        <stp>EM_S_INFO_EMPLOYEE</stp>
        <stp>2</stp>
        <stp>603177.SH</stp>
        <stp>2019</stp>
        <tr r="P3016" s="3"/>
      </tp>
      <tp>
        <v>11395</v>
        <stp/>
        <stp>EM_S_INFO_EMPLOYEE</stp>
        <stp>2</stp>
        <stp>600176.SH</stp>
        <stp>2019</stp>
        <tr r="P2129" s="3"/>
      </tp>
      <tp>
        <v>14975</v>
        <stp/>
        <stp>EM_S_INFO_EMPLOYEE</stp>
        <stp>2</stp>
        <stp>601169.SH</stp>
        <stp>2019</stp>
        <tr r="P2804" s="3"/>
      </tp>
      <tp>
        <v>6990</v>
        <stp/>
        <stp>EM_S_INFO_EMPLOYEE</stp>
        <stp>2</stp>
        <stp>600169.SH</stp>
        <stp>2019</stp>
        <tr r="P2124" s="3"/>
      </tp>
      <tp>
        <v>3681</v>
        <stp/>
        <stp>EM_S_INFO_EMPLOYEE</stp>
        <stp>2</stp>
        <stp>603169.SH</stp>
        <stp>2019</stp>
        <tr r="P3015" s="3"/>
      </tp>
      <tp>
        <v>5805</v>
        <stp/>
        <stp>EM_S_INFO_EMPLOYEE</stp>
        <stp>2</stp>
        <stp>601168.SH</stp>
        <stp>2019</stp>
        <tr r="P2803" s="3"/>
      </tp>
      <tp>
        <v>1043</v>
        <stp/>
        <stp>EM_S_INFO_EMPLOYEE</stp>
        <stp>2</stp>
        <stp>600168.SH</stp>
        <stp>2019</stp>
        <tr r="P2123" s="3"/>
      </tp>
      <tp>
        <v>1445</v>
        <stp/>
        <stp>EM_S_INFO_EMPLOYEE</stp>
        <stp>2</stp>
        <stp>603168.SH</stp>
        <stp>2019</stp>
        <tr r="P3014" s="3"/>
      </tp>
      <tp>
        <v>3415</v>
        <stp/>
        <stp>EM_S_INFO_EMPLOYEE</stp>
        <stp>2</stp>
        <stp>600161.SH</stp>
        <stp>2019</stp>
        <tr r="P2117" s="3"/>
      </tp>
      <tp>
        <v>6936</v>
        <stp/>
        <stp>EM_S_INFO_EMPLOYEE</stp>
        <stp>2</stp>
        <stp>600160.SH</stp>
        <stp>2019</stp>
        <tr r="P2116" s="3"/>
      </tp>
      <tp>
        <v>1623</v>
        <stp/>
        <stp>EM_S_INFO_EMPLOYEE</stp>
        <stp>2</stp>
        <stp>603160.SH</stp>
        <stp>2019</stp>
        <tr r="P3010" s="3"/>
      </tp>
      <tp>
        <v>5568</v>
        <stp/>
        <stp>EM_S_INFO_EMPLOYEE</stp>
        <stp>2</stp>
        <stp>601163.SH</stp>
        <stp>2019</stp>
        <tr r="P2801" s="3"/>
      </tp>
      <tp>
        <v>306</v>
        <stp/>
        <stp>EM_S_INFO_EMPLOYEE</stp>
        <stp>2</stp>
        <stp>600163.SH</stp>
        <stp>2019</stp>
        <tr r="P2119" s="3"/>
      </tp>
      <tp>
        <v>3798</v>
        <stp/>
        <stp>EM_S_INFO_EMPLOYEE</stp>
        <stp>2</stp>
        <stp>600162.SH</stp>
        <stp>2019</stp>
        <tr r="P2118" s="3"/>
      </tp>
      <tp>
        <v>360</v>
        <stp/>
        <stp>EM_S_INFO_EMPLOYEE</stp>
        <stp>2</stp>
        <stp>600165.SH</stp>
        <stp>2019</stp>
        <tr r="P2120" s="3"/>
      </tp>
      <tp>
        <v>1012</v>
        <stp/>
        <stp>EM_S_INFO_EMPLOYEE</stp>
        <stp>2</stp>
        <stp>603165.SH</stp>
        <stp>2019</stp>
        <tr r="P3011" s="3"/>
      </tp>
      <tp>
        <v>3193</v>
        <stp/>
        <stp>EM_S_INFO_EMPLOYEE</stp>
        <stp>2</stp>
        <stp>600167.SH</stp>
        <stp>2019</stp>
        <tr r="P2122" s="3"/>
      </tp>
      <tp>
        <v>1846</v>
        <stp/>
        <stp>EM_S_INFO_EMPLOYEE</stp>
        <stp>2</stp>
        <stp>603167.SH</stp>
        <stp>2019</stp>
        <tr r="P3013" s="3"/>
      </tp>
      <tp>
        <v>60455</v>
        <stp/>
        <stp>EM_S_INFO_EMPLOYEE</stp>
        <stp>2</stp>
        <stp>601166.SH</stp>
        <stp>2019</stp>
        <tr r="P2802" s="3"/>
      </tp>
      <tp>
        <v>22767</v>
        <stp/>
        <stp>EM_S_INFO_EMPLOYEE</stp>
        <stp>2</stp>
        <stp>600166.SH</stp>
        <stp>2019</stp>
        <tr r="P2121" s="3"/>
      </tp>
      <tp>
        <v>2559</v>
        <stp/>
        <stp>EM_S_INFO_EMPLOYEE</stp>
        <stp>2</stp>
        <stp>603166.SH</stp>
        <stp>2019</stp>
        <tr r="P3012" s="3"/>
      </tp>
      <tp>
        <v>974</v>
        <stp/>
        <stp>EM_S_INFO_EMPLOYEE</stp>
        <stp>2</stp>
        <stp>601199.SH</stp>
        <stp>2019</stp>
        <tr r="P2810" s="3"/>
      </tp>
      <tp>
        <v>3079</v>
        <stp/>
        <stp>EM_S_INFO_EMPLOYEE</stp>
        <stp>2</stp>
        <stp>600199.SH</stp>
        <stp>2019</stp>
        <tr r="P2150" s="3"/>
      </tp>
      <tp>
        <v>1546</v>
        <stp/>
        <stp>EM_S_INFO_EMPLOYEE</stp>
        <stp>2</stp>
        <stp>603199.SH</stp>
        <stp>2019</stp>
        <tr r="P3028" s="3"/>
      </tp>
      <tp>
        <v>2927</v>
        <stp/>
        <stp>EM_S_INFO_EMPLOYEE</stp>
        <stp>2</stp>
        <stp>601198.SH</stp>
        <stp>2019</stp>
        <tr r="P2809" s="3"/>
      </tp>
      <tp>
        <v>1533</v>
        <stp/>
        <stp>EM_S_INFO_EMPLOYEE</stp>
        <stp>2</stp>
        <stp>600198.SH</stp>
        <stp>2019</stp>
        <tr r="P2149" s="3"/>
      </tp>
      <tp>
        <v>6563</v>
        <stp/>
        <stp>EM_S_INFO_EMPLOYEE</stp>
        <stp>2</stp>
        <stp>603198.SH</stp>
        <stp>2019</stp>
        <tr r="P3027" s="3"/>
      </tp>
      <tp>
        <v>490</v>
        <stp/>
        <stp>EM_S_INFO_EMPLOYEE</stp>
        <stp>2</stp>
        <stp>600191.SH</stp>
        <stp>2019</stp>
        <tr r="P2143" s="3"/>
      </tp>
      <tp>
        <v>1510</v>
        <stp/>
        <stp>EM_S_INFO_EMPLOYEE</stp>
        <stp>2</stp>
        <stp>600190.SH</stp>
        <stp>2019</stp>
        <tr r="P2142" s="3"/>
      </tp>
      <tp>
        <v>195</v>
        <stp/>
        <stp>EM_S_INFO_EMPLOYEE</stp>
        <stp>2</stp>
        <stp>600193.SH</stp>
        <stp>2019</stp>
        <tr r="P2145" s="3"/>
      </tp>
      <tp>
        <v>3647</v>
        <stp/>
        <stp>EM_S_INFO_EMPLOYEE</stp>
        <stp>2</stp>
        <stp>600192.SH</stp>
        <stp>2019</stp>
        <tr r="P2144" s="3"/>
      </tp>
      <tp>
        <v>4120</v>
        <stp/>
        <stp>EM_S_INFO_EMPLOYEE</stp>
        <stp>2</stp>
        <stp>600195.SH</stp>
        <stp>2019</stp>
        <tr r="P2146" s="3"/>
      </tp>
      <tp>
        <v>2036</v>
        <stp/>
        <stp>EM_S_INFO_EMPLOYEE</stp>
        <stp>2</stp>
        <stp>600197.SH</stp>
        <stp>2019</stp>
        <tr r="P2148" s="3"/>
      </tp>
      <tp>
        <v>4271</v>
        <stp/>
        <stp>EM_S_INFO_EMPLOYEE</stp>
        <stp>2</stp>
        <stp>603197.SH</stp>
        <stp>2019</stp>
        <tr r="P3026" s="3"/>
      </tp>
      <tp>
        <v>31370</v>
        <stp/>
        <stp>EM_S_INFO_EMPLOYEE</stp>
        <stp>2</stp>
        <stp>600196.SH</stp>
        <stp>2019</stp>
        <tr r="P2147" s="3"/>
      </tp>
      <tp>
        <v>1416</v>
        <stp/>
        <stp>EM_S_INFO_EMPLOYEE</stp>
        <stp>2</stp>
        <stp>603196.SH</stp>
        <stp>2019</stp>
        <tr r="P3025" s="3"/>
      </tp>
      <tp>
        <v>2064</v>
        <stp/>
        <stp>EM_S_INFO_EMPLOYEE</stp>
        <stp>2</stp>
        <stp>600189.SH</stp>
        <stp>2019</stp>
        <tr r="P2141" s="3"/>
      </tp>
      <tp>
        <v>1378</v>
        <stp/>
        <stp>EM_S_INFO_EMPLOYEE</stp>
        <stp>2</stp>
        <stp>603189.SH</stp>
        <stp>2019</stp>
        <tr r="P3024" s="3"/>
      </tp>
      <tp>
        <v>647</v>
        <stp/>
        <stp>EM_S_INFO_EMPLOYEE</stp>
        <stp>2</stp>
        <stp>601188.SH</stp>
        <stp>2019</stp>
        <tr r="P2808" s="3"/>
      </tp>
      <tp>
        <v>61243</v>
        <stp/>
        <stp>EM_S_INFO_EMPLOYEE</stp>
        <stp>2</stp>
        <stp>600188.SH</stp>
        <stp>2019</stp>
        <tr r="P2140" s="3"/>
      </tp>
      <tp>
        <v>3810</v>
        <stp/>
        <stp>EM_S_INFO_EMPLOYEE</stp>
        <stp>2</stp>
        <stp>603188.SH</stp>
        <stp>2019</stp>
        <tr r="P3023" s="3"/>
      </tp>
      <tp>
        <v>747</v>
        <stp/>
        <stp>EM_S_INFO_EMPLOYEE</stp>
        <stp>2</stp>
        <stp>603181.SH</stp>
        <stp>2019</stp>
        <tr r="P3020" s="3"/>
      </tp>
      <tp>
        <v>551</v>
        <stp/>
        <stp>EM_S_INFO_EMPLOYEE</stp>
        <stp>2</stp>
        <stp>600180.SH</stp>
        <stp>2019</stp>
        <tr r="P2133" s="3"/>
      </tp>
      <tp>
        <v>4325</v>
        <stp/>
        <stp>EM_S_INFO_EMPLOYEE</stp>
        <stp>2</stp>
        <stp>603180.SH</stp>
        <stp>2019</stp>
        <tr r="P3019" s="3"/>
      </tp>
      <tp>
        <v>10325</v>
        <stp/>
        <stp>EM_S_INFO_EMPLOYEE</stp>
        <stp>2</stp>
        <stp>600183.SH</stp>
        <stp>2019</stp>
        <tr r="P2135" s="3"/>
      </tp>
      <tp>
        <v>1382</v>
        <stp/>
        <stp>EM_S_INFO_EMPLOYEE</stp>
        <stp>2</stp>
        <stp>603183.SH</stp>
        <stp>2019</stp>
        <tr r="P3021" s="3"/>
      </tp>
      <tp>
        <v>3291</v>
        <stp/>
        <stp>EM_S_INFO_EMPLOYEE</stp>
        <stp>2</stp>
        <stp>600182.SH</stp>
        <stp>2019</stp>
        <tr r="P2134" s="3"/>
      </tp>
      <tp>
        <v>1462</v>
        <stp/>
        <stp>EM_S_INFO_EMPLOYEE</stp>
        <stp>2</stp>
        <stp>600185.SH</stp>
        <stp>2019</stp>
        <tr r="P2137" s="3"/>
      </tp>
      <tp>
        <v>2442</v>
        <stp/>
        <stp>EM_S_INFO_EMPLOYEE</stp>
        <stp>2</stp>
        <stp>600184.SH</stp>
        <stp>2019</stp>
        <tr r="P2136" s="3"/>
      </tp>
      <tp>
        <v>796</v>
        <stp/>
        <stp>EM_S_INFO_EMPLOYEE</stp>
        <stp>2</stp>
        <stp>600187.SH</stp>
        <stp>2019</stp>
        <tr r="P2139" s="3"/>
      </tp>
      <tp>
        <v>293884</v>
        <stp/>
        <stp>EM_S_INFO_EMPLOYEE</stp>
        <stp>2</stp>
        <stp>601186.SH</stp>
        <stp>2019</stp>
        <tr r="P2807" s="3"/>
      </tp>
      <tp>
        <v>1712</v>
        <stp/>
        <stp>EM_S_INFO_EMPLOYEE</stp>
        <stp>2</stp>
        <stp>600186.SH</stp>
        <stp>2019</stp>
        <tr r="P2138" s="3"/>
      </tp>
      <tp>
        <v>1649</v>
        <stp/>
        <stp>EM_S_INFO_EMPLOYEE</stp>
        <stp>2</stp>
        <stp>603186.SH</stp>
        <stp>2019</stp>
        <tr r="P3022" s="3"/>
      </tp>
      <tp>
        <v>8649</v>
        <stp/>
        <stp>EM_S_INFO_EMPLOYEE</stp>
        <stp>2</stp>
        <stp>000059.SZ</stp>
        <stp>2019</stp>
        <tr r="P43" s="3"/>
      </tp>
      <tp>
        <v>250</v>
        <stp/>
        <stp>EM_S_INFO_EMPLOYEE</stp>
        <stp>2</stp>
        <stp>300069.SZ</stp>
        <stp>2019</stp>
        <tr r="P1374" s="3"/>
      </tp>
      <tp>
        <v>2646</v>
        <stp/>
        <stp>EM_S_INFO_EMPLOYEE</stp>
        <stp>2</stp>
        <stp>002059.SZ</stp>
        <stp>2019</stp>
        <tr r="P495" s="3"/>
      </tp>
      <tp>
        <v>2793</v>
        <stp/>
        <stp>EM_S_INFO_EMPLOYEE</stp>
        <stp>2</stp>
        <stp>000058.SZ</stp>
        <stp>2019</stp>
        <tr r="P42" s="3"/>
      </tp>
      <tp>
        <v>7124</v>
        <stp/>
        <stp>EM_S_INFO_EMPLOYEE</stp>
        <stp>2</stp>
        <stp>300068.SZ</stp>
        <stp>2019</stp>
        <tr r="P1373" s="3"/>
      </tp>
      <tp>
        <v>201</v>
        <stp/>
        <stp>EM_S_INFO_EMPLOYEE</stp>
        <stp>2</stp>
        <stp>002058.SZ</stp>
        <stp>2019</stp>
        <tr r="P494" s="3"/>
      </tp>
      <tp>
        <v>2799</v>
        <stp/>
        <stp>EM_S_INFO_EMPLOYEE</stp>
        <stp>2</stp>
        <stp>300061.SZ</stp>
        <stp>2019</stp>
        <tr r="P1367" s="3"/>
      </tp>
      <tp>
        <v>5761</v>
        <stp/>
        <stp>EM_S_INFO_EMPLOYEE</stp>
        <stp>2</stp>
        <stp>002051.SZ</stp>
        <stp>2019</stp>
        <tr r="P487" s="3"/>
      </tp>
      <tp>
        <v>39842</v>
        <stp/>
        <stp>EM_S_INFO_EMPLOYEE</stp>
        <stp>2</stp>
        <stp>000050.SZ</stp>
        <stp>2019</stp>
        <tr r="P39" s="3"/>
      </tp>
      <tp>
        <v>10635</v>
        <stp/>
        <stp>EM_S_INFO_EMPLOYEE</stp>
        <stp>2</stp>
        <stp>002050.SZ</stp>
        <stp>2019</stp>
        <tr r="P486" s="3"/>
      </tp>
      <tp>
        <v>1774</v>
        <stp/>
        <stp>EM_S_INFO_EMPLOYEE</stp>
        <stp>2</stp>
        <stp>300063.SZ</stp>
        <stp>2019</stp>
        <tr r="P1369" s="3"/>
      </tp>
      <tp>
        <v>2651</v>
        <stp/>
        <stp>EM_S_INFO_EMPLOYEE</stp>
        <stp>2</stp>
        <stp>002053.SZ</stp>
        <stp>2019</stp>
        <tr r="P489" s="3"/>
      </tp>
      <tp>
        <v>1056</v>
        <stp/>
        <stp>EM_S_INFO_EMPLOYEE</stp>
        <stp>2</stp>
        <stp>300062.SZ</stp>
        <stp>2019</stp>
        <tr r="P1368" s="3"/>
      </tp>
      <tp>
        <v>546</v>
        <stp/>
        <stp>EM_S_INFO_EMPLOYEE</stp>
        <stp>2</stp>
        <stp>002052.SZ</stp>
        <stp>2019</stp>
        <tr r="P488" s="3"/>
      </tp>
      <tp>
        <v>2395</v>
        <stp/>
        <stp>EM_S_INFO_EMPLOYEE</stp>
        <stp>2</stp>
        <stp>000055.SZ</stp>
        <stp>2019</stp>
        <tr r="P40" s="3"/>
      </tp>
      <tp>
        <v>505</v>
        <stp/>
        <stp>EM_S_INFO_EMPLOYEE</stp>
        <stp>2</stp>
        <stp>300065.SZ</stp>
        <stp>2019</stp>
        <tr r="P1370" s="3"/>
      </tp>
      <tp>
        <v>11661</v>
        <stp/>
        <stp>EM_S_INFO_EMPLOYEE</stp>
        <stp>2</stp>
        <stp>002055.SZ</stp>
        <stp>2019</stp>
        <tr r="P491" s="3"/>
      </tp>
      <tp>
        <v>1858</v>
        <stp/>
        <stp>EM_S_INFO_EMPLOYEE</stp>
        <stp>2</stp>
        <stp>002054.SZ</stp>
        <stp>2019</stp>
        <tr r="P490" s="3"/>
      </tp>
      <tp>
        <v>809</v>
        <stp/>
        <stp>EM_S_INFO_EMPLOYEE</stp>
        <stp>2</stp>
        <stp>300067.SZ</stp>
        <stp>2019</stp>
        <tr r="P1372" s="3"/>
      </tp>
      <tp>
        <v>973</v>
        <stp/>
        <stp>EM_S_INFO_EMPLOYEE</stp>
        <stp>2</stp>
        <stp>002057.SZ</stp>
        <stp>2019</stp>
        <tr r="P493" s="3"/>
      </tp>
      <tp>
        <v>618</v>
        <stp/>
        <stp>EM_S_INFO_EMPLOYEE</stp>
        <stp>2</stp>
        <stp>000056.SZ</stp>
        <stp>2019</stp>
        <tr r="P41" s="3"/>
      </tp>
      <tp>
        <v>1609</v>
        <stp/>
        <stp>EM_S_INFO_EMPLOYEE</stp>
        <stp>2</stp>
        <stp>300066.SZ</stp>
        <stp>2019</stp>
        <tr r="P1371" s="3"/>
      </tp>
      <tp>
        <v>15243</v>
        <stp/>
        <stp>EM_S_INFO_EMPLOYEE</stp>
        <stp>2</stp>
        <stp>002056.SZ</stp>
        <stp>2019</stp>
        <tr r="P492" s="3"/>
      </tp>
      <tp>
        <v>9744</v>
        <stp/>
        <stp>EM_S_INFO_EMPLOYEE</stp>
        <stp>2</stp>
        <stp>000049.SZ</stp>
        <stp>2019</stp>
        <tr r="P38" s="3"/>
      </tp>
      <tp>
        <v>806</v>
        <stp/>
        <stp>EM_S_INFO_EMPLOYEE</stp>
        <stp>2</stp>
        <stp>300079.SZ</stp>
        <stp>2019</stp>
        <tr r="P1384" s="3"/>
      </tp>
      <tp>
        <v>2192</v>
        <stp/>
        <stp>EM_S_INFO_EMPLOYEE</stp>
        <stp>2</stp>
        <stp>002049.SZ</stp>
        <stp>2019</stp>
        <tr r="P485" s="3"/>
      </tp>
      <tp>
        <v>746</v>
        <stp/>
        <stp>EM_S_INFO_EMPLOYEE</stp>
        <stp>2</stp>
        <stp>000048.SZ</stp>
        <stp>2019</stp>
        <tr r="P37" s="3"/>
      </tp>
      <tp>
        <v>2246</v>
        <stp/>
        <stp>EM_S_INFO_EMPLOYEE</stp>
        <stp>2</stp>
        <stp>300078.SZ</stp>
        <stp>2019</stp>
        <tr r="P1383" s="3"/>
      </tp>
      <tp>
        <v>14993</v>
        <stp/>
        <stp>EM_S_INFO_EMPLOYEE</stp>
        <stp>2</stp>
        <stp>002048.SZ</stp>
        <stp>2019</stp>
        <tr r="P484" s="3"/>
      </tp>
      <tp>
        <v>1466</v>
        <stp/>
        <stp>EM_S_INFO_EMPLOYEE</stp>
        <stp>2</stp>
        <stp>300071.SZ</stp>
        <stp>2019</stp>
        <tr r="P1376" s="3"/>
      </tp>
      <tp>
        <v>755</v>
        <stp/>
        <stp>EM_S_INFO_EMPLOYEE</stp>
        <stp>2</stp>
        <stp>002041.SZ</stp>
        <stp>2019</stp>
        <tr r="P477" s="3"/>
      </tp>
      <tp>
        <v>842</v>
        <stp/>
        <stp>EM_S_INFO_EMPLOYEE</stp>
        <stp>2</stp>
        <stp>000040.SZ</stp>
        <stp>2019</stp>
        <tr r="P33" s="3"/>
      </tp>
      <tp>
        <v>2911</v>
        <stp/>
        <stp>EM_S_INFO_EMPLOYEE</stp>
        <stp>2</stp>
        <stp>300070.SZ</stp>
        <stp>2019</stp>
        <tr r="P1375" s="3"/>
      </tp>
      <tp>
        <v>1080</v>
        <stp/>
        <stp>EM_S_INFO_EMPLOYEE</stp>
        <stp>2</stp>
        <stp>002040.SZ</stp>
        <stp>2019</stp>
        <tr r="P476" s="3"/>
      </tp>
      <tp>
        <v>894</v>
        <stp/>
        <stp>EM_S_INFO_EMPLOYEE</stp>
        <stp>2</stp>
        <stp>300073.SZ</stp>
        <stp>2019</stp>
        <tr r="P1378" s="3"/>
      </tp>
      <tp>
        <v>2707</v>
        <stp/>
        <stp>EM_S_INFO_EMPLOYEE</stp>
        <stp>2</stp>
        <stp>002043.SZ</stp>
        <stp>2019</stp>
        <tr r="P479" s="3"/>
      </tp>
      <tp>
        <v>2639</v>
        <stp/>
        <stp>EM_S_INFO_EMPLOYEE</stp>
        <stp>2</stp>
        <stp>000042.SZ</stp>
        <stp>2019</stp>
        <tr r="P34" s="3"/>
      </tp>
      <tp>
        <v>5167</v>
        <stp/>
        <stp>EM_S_INFO_EMPLOYEE</stp>
        <stp>2</stp>
        <stp>300072.SZ</stp>
        <stp>2019</stp>
        <tr r="P1377" s="3"/>
      </tp>
      <tp>
        <v>19089</v>
        <stp/>
        <stp>EM_S_INFO_EMPLOYEE</stp>
        <stp>2</stp>
        <stp>002042.SZ</stp>
        <stp>2019</stp>
        <tr r="P478" s="3"/>
      </tp>
      <tp>
        <v>1338</v>
        <stp/>
        <stp>EM_S_INFO_EMPLOYEE</stp>
        <stp>2</stp>
        <stp>000045.SZ</stp>
        <stp>2019</stp>
        <tr r="P35" s="3"/>
      </tp>
      <tp>
        <v>7810</v>
        <stp/>
        <stp>EM_S_INFO_EMPLOYEE</stp>
        <stp>2</stp>
        <stp>300075.SZ</stp>
        <stp>2019</stp>
        <tr r="P1380" s="3"/>
      </tp>
      <tp>
        <v>3184</v>
        <stp/>
        <stp>EM_S_INFO_EMPLOYEE</stp>
        <stp>2</stp>
        <stp>002045.SZ</stp>
        <stp>2019</stp>
        <tr r="P481" s="3"/>
      </tp>
      <tp>
        <v>526</v>
        <stp/>
        <stp>EM_S_INFO_EMPLOYEE</stp>
        <stp>2</stp>
        <stp>300074.SZ</stp>
        <stp>2019</stp>
        <tr r="P1379" s="3"/>
      </tp>
      <tp>
        <v>37173</v>
        <stp/>
        <stp>EM_S_INFO_EMPLOYEE</stp>
        <stp>2</stp>
        <stp>002044.SZ</stp>
        <stp>2019</stp>
        <tr r="P480" s="3"/>
      </tp>
      <tp>
        <v>750</v>
        <stp/>
        <stp>EM_S_INFO_EMPLOYEE</stp>
        <stp>2</stp>
        <stp>300077.SZ</stp>
        <stp>2019</stp>
        <tr r="P1382" s="3"/>
      </tp>
      <tp>
        <v>2071</v>
        <stp/>
        <stp>EM_S_INFO_EMPLOYEE</stp>
        <stp>2</stp>
        <stp>002047.SZ</stp>
        <stp>2019</stp>
        <tr r="P483" s="3"/>
      </tp>
      <tp>
        <v>10201</v>
        <stp/>
        <stp>EM_S_INFO_EMPLOYEE</stp>
        <stp>2</stp>
        <stp>000046.SZ</stp>
        <stp>2019</stp>
        <tr r="P36" s="3"/>
      </tp>
      <tp>
        <v>193</v>
        <stp/>
        <stp>EM_S_INFO_EMPLOYEE</stp>
        <stp>2</stp>
        <stp>300076.SZ</stp>
        <stp>2019</stp>
        <tr r="P1381" s="3"/>
      </tp>
      <tp>
        <v>1723</v>
        <stp/>
        <stp>EM_S_INFO_EMPLOYEE</stp>
        <stp>2</stp>
        <stp>002046.SZ</stp>
        <stp>2019</stp>
        <tr r="P482" s="3"/>
      </tp>
      <tp>
        <v>519</v>
        <stp/>
        <stp>EM_S_INFO_EMPLOYEE</stp>
        <stp>2</stp>
        <stp>300049.SZ</stp>
        <stp>2019</stp>
        <tr r="P1356" s="3"/>
      </tp>
      <tp>
        <v>1687</v>
        <stp/>
        <stp>EM_S_INFO_EMPLOYEE</stp>
        <stp>2</stp>
        <stp>002079.SZ</stp>
        <stp>2019</stp>
        <tr r="P513" s="3"/>
      </tp>
      <tp>
        <v>11332</v>
        <stp/>
        <stp>EM_S_INFO_EMPLOYEE</stp>
        <stp>2</stp>
        <stp>000078.SZ</stp>
        <stp>2019</stp>
        <tr r="P53" s="3"/>
      </tp>
      <tp>
        <v>1742</v>
        <stp/>
        <stp>EM_S_INFO_EMPLOYEE</stp>
        <stp>2</stp>
        <stp>300048.SZ</stp>
        <stp>2019</stp>
        <tr r="P1355" s="3"/>
      </tp>
      <tp>
        <v>10145</v>
        <stp/>
        <stp>EM_S_INFO_EMPLOYEE</stp>
        <stp>2</stp>
        <stp>002078.SZ</stp>
        <stp>2019</stp>
        <tr r="P512" s="3"/>
      </tp>
      <tp>
        <v>1262</v>
        <stp/>
        <stp>EM_S_INFO_EMPLOYEE</stp>
        <stp>2</stp>
        <stp>300041.SZ</stp>
        <stp>2019</stp>
        <tr r="P1348" s="3"/>
      </tp>
      <tp>
        <v>3615</v>
        <stp/>
        <stp>EM_S_INFO_EMPLOYEE</stp>
        <stp>2</stp>
        <stp>000070.SZ</stp>
        <stp>2019</stp>
        <tr r="P52" s="3"/>
      </tp>
      <tp>
        <v>1076</v>
        <stp/>
        <stp>EM_S_INFO_EMPLOYEE</stp>
        <stp>2</stp>
        <stp>300040.SZ</stp>
        <stp>2019</stp>
        <tr r="P1347" s="3"/>
      </tp>
      <tp>
        <v>2482</v>
        <stp/>
        <stp>EM_S_INFO_EMPLOYEE</stp>
        <stp>2</stp>
        <stp>300043.SZ</stp>
        <stp>2019</stp>
        <tr r="P1350" s="3"/>
      </tp>
      <tp>
        <v>2626</v>
        <stp/>
        <stp>EM_S_INFO_EMPLOYEE</stp>
        <stp>2</stp>
        <stp>002073.SZ</stp>
        <stp>2019</stp>
        <tr r="P507" s="3"/>
      </tp>
      <tp>
        <v>424</v>
        <stp/>
        <stp>EM_S_INFO_EMPLOYEE</stp>
        <stp>2</stp>
        <stp>300042.SZ</stp>
        <stp>2019</stp>
        <tr r="P1349" s="3"/>
      </tp>
      <tp>
        <v>21</v>
        <stp/>
        <stp>EM_S_INFO_EMPLOYEE</stp>
        <stp>2</stp>
        <stp>002072.SZ</stp>
        <stp>2019</stp>
        <tr r="P506" s="3"/>
      </tp>
      <tp>
        <v>699</v>
        <stp/>
        <stp>EM_S_INFO_EMPLOYEE</stp>
        <stp>2</stp>
        <stp>300045.SZ</stp>
        <stp>2019</stp>
        <tr r="P1352" s="3"/>
      </tp>
      <tp>
        <v>4342</v>
        <stp/>
        <stp>EM_S_INFO_EMPLOYEE</stp>
        <stp>2</stp>
        <stp>002075.SZ</stp>
        <stp>2019</stp>
        <tr r="P509" s="3"/>
      </tp>
      <tp>
        <v>1006</v>
        <stp/>
        <stp>EM_S_INFO_EMPLOYEE</stp>
        <stp>2</stp>
        <stp>300044.SZ</stp>
        <stp>2019</stp>
        <tr r="P1351" s="3"/>
      </tp>
      <tp>
        <v>7947</v>
        <stp/>
        <stp>EM_S_INFO_EMPLOYEE</stp>
        <stp>2</stp>
        <stp>002074.SZ</stp>
        <stp>2019</stp>
        <tr r="P508" s="3"/>
      </tp>
      <tp>
        <v>5380</v>
        <stp/>
        <stp>EM_S_INFO_EMPLOYEE</stp>
        <stp>2</stp>
        <stp>300047.SZ</stp>
        <stp>2019</stp>
        <tr r="P1354" s="3"/>
      </tp>
      <tp>
        <v>836</v>
        <stp/>
        <stp>EM_S_INFO_EMPLOYEE</stp>
        <stp>2</stp>
        <stp>002077.SZ</stp>
        <stp>2019</stp>
        <tr r="P511" s="3"/>
      </tp>
      <tp>
        <v>511</v>
        <stp/>
        <stp>EM_S_INFO_EMPLOYEE</stp>
        <stp>2</stp>
        <stp>300046.SZ</stp>
        <stp>2019</stp>
        <tr r="P1353" s="3"/>
      </tp>
      <tp>
        <v>521</v>
        <stp/>
        <stp>EM_S_INFO_EMPLOYEE</stp>
        <stp>2</stp>
        <stp>002076.SZ</stp>
        <stp>2019</stp>
        <tr r="P510" s="3"/>
      </tp>
      <tp>
        <v>25003</v>
        <stp/>
        <stp>EM_S_INFO_EMPLOYEE</stp>
        <stp>2</stp>
        <stp>000069.SZ</stp>
        <stp>2019</stp>
        <tr r="P51" s="3"/>
      </tp>
      <tp>
        <v>4553</v>
        <stp/>
        <stp>EM_S_INFO_EMPLOYEE</stp>
        <stp>2</stp>
        <stp>300059.SZ</stp>
        <stp>2019</stp>
        <tr r="P1366" s="3"/>
      </tp>
      <tp>
        <v>2412</v>
        <stp/>
        <stp>EM_S_INFO_EMPLOYEE</stp>
        <stp>2</stp>
        <stp>002069.SZ</stp>
        <stp>2019</stp>
        <tr r="P505" s="3"/>
      </tp>
      <tp>
        <v>554</v>
        <stp/>
        <stp>EM_S_INFO_EMPLOYEE</stp>
        <stp>2</stp>
        <stp>000068.SZ</stp>
        <stp>2019</stp>
        <tr r="P50" s="3"/>
      </tp>
      <tp>
        <v>5055</v>
        <stp/>
        <stp>EM_S_INFO_EMPLOYEE</stp>
        <stp>2</stp>
        <stp>300058.SZ</stp>
        <stp>2019</stp>
        <tr r="P1365" s="3"/>
      </tp>
      <tp>
        <v>4275</v>
        <stp/>
        <stp>EM_S_INFO_EMPLOYEE</stp>
        <stp>2</stp>
        <stp>002068.SZ</stp>
        <stp>2019</stp>
        <tr r="P504" s="3"/>
      </tp>
      <tp>
        <v>4644</v>
        <stp/>
        <stp>EM_S_INFO_EMPLOYEE</stp>
        <stp>2</stp>
        <stp>000061.SZ</stp>
        <stp>2019</stp>
        <tr r="P45" s="3"/>
      </tp>
      <tp>
        <v>660</v>
        <stp/>
        <stp>EM_S_INFO_EMPLOYEE</stp>
        <stp>2</stp>
        <stp>300051.SZ</stp>
        <stp>2019</stp>
        <tr r="P1358" s="3"/>
      </tp>
      <tp>
        <v>6968</v>
        <stp/>
        <stp>EM_S_INFO_EMPLOYEE</stp>
        <stp>2</stp>
        <stp>002061.SZ</stp>
        <stp>2019</stp>
        <tr r="P497" s="3"/>
      </tp>
      <tp>
        <v>9611</v>
        <stp/>
        <stp>EM_S_INFO_EMPLOYEE</stp>
        <stp>2</stp>
        <stp>000060.SZ</stp>
        <stp>2019</stp>
        <tr r="P44" s="3"/>
      </tp>
      <tp>
        <v>1232</v>
        <stp/>
        <stp>EM_S_INFO_EMPLOYEE</stp>
        <stp>2</stp>
        <stp>300050.SZ</stp>
        <stp>2019</stp>
        <tr r="P1357" s="3"/>
      </tp>
      <tp>
        <v>4220</v>
        <stp/>
        <stp>EM_S_INFO_EMPLOYEE</stp>
        <stp>2</stp>
        <stp>002060.SZ</stp>
        <stp>2019</stp>
        <tr r="P496" s="3"/>
      </tp>
      <tp>
        <v>70066</v>
        <stp/>
        <stp>EM_S_INFO_EMPLOYEE</stp>
        <stp>2</stp>
        <stp>000063.SZ</stp>
        <stp>2019</stp>
        <tr r="P47" s="3"/>
      </tp>
      <tp>
        <v>1122</v>
        <stp/>
        <stp>EM_S_INFO_EMPLOYEE</stp>
        <stp>2</stp>
        <stp>300053.SZ</stp>
        <stp>2019</stp>
        <tr r="P1360" s="3"/>
      </tp>
      <tp>
        <v>4749</v>
        <stp/>
        <stp>EM_S_INFO_EMPLOYEE</stp>
        <stp>2</stp>
        <stp>002063.SZ</stp>
        <stp>2019</stp>
        <tr r="P499" s="3"/>
      </tp>
      <tp>
        <v>1887</v>
        <stp/>
        <stp>EM_S_INFO_EMPLOYEE</stp>
        <stp>2</stp>
        <stp>000062.SZ</stp>
        <stp>2019</stp>
        <tr r="P46" s="3"/>
      </tp>
      <tp>
        <v>329</v>
        <stp/>
        <stp>EM_S_INFO_EMPLOYEE</stp>
        <stp>2</stp>
        <stp>300052.SZ</stp>
        <stp>2019</stp>
        <tr r="P1359" s="3"/>
      </tp>
      <tp>
        <v>2163</v>
        <stp/>
        <stp>EM_S_INFO_EMPLOYEE</stp>
        <stp>2</stp>
        <stp>002062.SZ</stp>
        <stp>2019</stp>
        <tr r="P498" s="3"/>
      </tp>
      <tp>
        <v>1710</v>
        <stp/>
        <stp>EM_S_INFO_EMPLOYEE</stp>
        <stp>2</stp>
        <stp>000065.SZ</stp>
        <stp>2019</stp>
        <tr r="P48" s="3"/>
      </tp>
      <tp>
        <v>1163</v>
        <stp/>
        <stp>EM_S_INFO_EMPLOYEE</stp>
        <stp>2</stp>
        <stp>300055.SZ</stp>
        <stp>2019</stp>
        <tr r="P1362" s="3"/>
      </tp>
      <tp>
        <v>8991</v>
        <stp/>
        <stp>EM_S_INFO_EMPLOYEE</stp>
        <stp>2</stp>
        <stp>002065.SZ</stp>
        <stp>2019</stp>
        <tr r="P501" s="3"/>
      </tp>
      <tp>
        <v>2472</v>
        <stp/>
        <stp>EM_S_INFO_EMPLOYEE</stp>
        <stp>2</stp>
        <stp>300054.SZ</stp>
        <stp>2019</stp>
        <tr r="P1361" s="3"/>
      </tp>
      <tp>
        <v>6203</v>
        <stp/>
        <stp>EM_S_INFO_EMPLOYEE</stp>
        <stp>2</stp>
        <stp>002064.SZ</stp>
        <stp>2019</stp>
        <tr r="P500" s="3"/>
      </tp>
      <tp>
        <v>1458</v>
        <stp/>
        <stp>EM_S_INFO_EMPLOYEE</stp>
        <stp>2</stp>
        <stp>300057.SZ</stp>
        <stp>2019</stp>
        <tr r="P1364" s="3"/>
      </tp>
      <tp>
        <v>1972</v>
        <stp/>
        <stp>EM_S_INFO_EMPLOYEE</stp>
        <stp>2</stp>
        <stp>002067.SZ</stp>
        <stp>2019</stp>
        <tr r="P503" s="3"/>
      </tp>
      <tp>
        <v>13571</v>
        <stp/>
        <stp>EM_S_INFO_EMPLOYEE</stp>
        <stp>2</stp>
        <stp>000066.SZ</stp>
        <stp>2019</stp>
        <tr r="P49" s="3"/>
      </tp>
      <tp>
        <v>684</v>
        <stp/>
        <stp>EM_S_INFO_EMPLOYEE</stp>
        <stp>2</stp>
        <stp>300056.SZ</stp>
        <stp>2019</stp>
        <tr r="P1363" s="3"/>
      </tp>
      <tp>
        <v>2971</v>
        <stp/>
        <stp>EM_S_INFO_EMPLOYEE</stp>
        <stp>2</stp>
        <stp>002066.SZ</stp>
        <stp>2019</stp>
        <tr r="P502" s="3"/>
      </tp>
      <tp>
        <v>1189</v>
        <stp/>
        <stp>EM_S_INFO_EMPLOYEE</stp>
        <stp>2</stp>
        <stp>000019.SZ</stp>
        <stp>2019</stp>
        <tr r="P16" s="3"/>
      </tp>
      <tp>
        <v>53</v>
        <stp/>
        <stp>EM_S_INFO_EMPLOYEE</stp>
        <stp>2</stp>
        <stp>300029.SZ</stp>
        <stp>2019</stp>
        <tr r="P1337" s="3"/>
      </tp>
      <tp>
        <v>4295</v>
        <stp/>
        <stp>EM_S_INFO_EMPLOYEE</stp>
        <stp>2</stp>
        <stp>002019.SZ</stp>
        <stp>2019</stp>
        <tr r="P455" s="3"/>
      </tp>
      <tp>
        <v>7769</v>
        <stp/>
        <stp>EM_S_INFO_EMPLOYEE</stp>
        <stp>2</stp>
        <stp>000011.SZ</stp>
        <stp>2019</stp>
        <tr r="P11" s="3"/>
      </tp>
      <tp>
        <v>1655</v>
        <stp/>
        <stp>EM_S_INFO_EMPLOYEE</stp>
        <stp>2</stp>
        <stp>300021.SZ</stp>
        <stp>2019</stp>
        <tr r="P1331" s="3"/>
      </tp>
      <tp>
        <v>10262</v>
        <stp/>
        <stp>EM_S_INFO_EMPLOYEE</stp>
        <stp>2</stp>
        <stp>002011.SZ</stp>
        <stp>2019</stp>
        <tr r="P449" s="3"/>
      </tp>
      <tp>
        <v>339</v>
        <stp/>
        <stp>EM_S_INFO_EMPLOYEE</stp>
        <stp>2</stp>
        <stp>000010.SZ</stp>
        <stp>2019</stp>
        <tr r="P10" s="3"/>
      </tp>
      <tp>
        <v>725</v>
        <stp/>
        <stp>EM_S_INFO_EMPLOYEE</stp>
        <stp>2</stp>
        <stp>300020.SZ</stp>
        <stp>2019</stp>
        <tr r="P1330" s="3"/>
      </tp>
      <tp>
        <v>5972</v>
        <stp/>
        <stp>EM_S_INFO_EMPLOYEE</stp>
        <stp>2</stp>
        <stp>002010.SZ</stp>
        <stp>2019</stp>
        <tr r="P448" s="3"/>
      </tp>
      <tp>
        <v>10454</v>
        <stp/>
        <stp>EM_S_INFO_EMPLOYEE</stp>
        <stp>2</stp>
        <stp>000012.SZ</stp>
        <stp>2019</stp>
        <tr r="P12" s="3"/>
      </tp>
      <tp>
        <v>1153</v>
        <stp/>
        <stp>EM_S_INFO_EMPLOYEE</stp>
        <stp>2</stp>
        <stp>300022.SZ</stp>
        <stp>2019</stp>
        <tr r="P1332" s="3"/>
      </tp>
      <tp>
        <v>1072</v>
        <stp/>
        <stp>EM_S_INFO_EMPLOYEE</stp>
        <stp>2</stp>
        <stp>002012.SZ</stp>
        <stp>2019</stp>
        <tr r="P450" s="3"/>
      </tp>
      <tp>
        <v>1984</v>
        <stp/>
        <stp>EM_S_INFO_EMPLOYEE</stp>
        <stp>2</stp>
        <stp>300025.SZ</stp>
        <stp>2019</stp>
        <tr r="P1334" s="3"/>
      </tp>
      <tp>
        <v>2893</v>
        <stp/>
        <stp>EM_S_INFO_EMPLOYEE</stp>
        <stp>2</stp>
        <stp>002015.SZ</stp>
        <stp>2019</stp>
        <tr r="P452" s="3"/>
      </tp>
      <tp>
        <v>154</v>
        <stp/>
        <stp>EM_S_INFO_EMPLOYEE</stp>
        <stp>2</stp>
        <stp>000014.SZ</stp>
        <stp>2019</stp>
        <tr r="P13" s="3"/>
      </tp>
      <tp>
        <v>4559</v>
        <stp/>
        <stp>EM_S_INFO_EMPLOYEE</stp>
        <stp>2</stp>
        <stp>300024.SZ</stp>
        <stp>2019</stp>
        <tr r="P1333" s="3"/>
      </tp>
      <tp>
        <v>2050</v>
        <stp/>
        <stp>EM_S_INFO_EMPLOYEE</stp>
        <stp>2</stp>
        <stp>002014.SZ</stp>
        <stp>2019</stp>
        <tr r="P451" s="3"/>
      </tp>
      <tp>
        <v>59</v>
        <stp/>
        <stp>EM_S_INFO_EMPLOYEE</stp>
        <stp>2</stp>
        <stp>000017.SZ</stp>
        <stp>2019</stp>
        <tr r="P15" s="3"/>
      </tp>
      <tp>
        <v>959</v>
        <stp/>
        <stp>EM_S_INFO_EMPLOYEE</stp>
        <stp>2</stp>
        <stp>300027.SZ</stp>
        <stp>2019</stp>
        <tr r="P1336" s="3"/>
      </tp>
      <tp>
        <v>1781</v>
        <stp/>
        <stp>EM_S_INFO_EMPLOYEE</stp>
        <stp>2</stp>
        <stp>002017.SZ</stp>
        <stp>2019</stp>
        <tr r="P454" s="3"/>
      </tp>
      <tp>
        <v>19286</v>
        <stp/>
        <stp>EM_S_INFO_EMPLOYEE</stp>
        <stp>2</stp>
        <stp>000016.SZ</stp>
        <stp>2019</stp>
        <tr r="P14" s="3"/>
      </tp>
      <tp>
        <v>5493</v>
        <stp/>
        <stp>EM_S_INFO_EMPLOYEE</stp>
        <stp>2</stp>
        <stp>300026.SZ</stp>
        <stp>2019</stp>
        <tr r="P1335" s="3"/>
      </tp>
      <tp>
        <v>929</v>
        <stp/>
        <stp>EM_S_INFO_EMPLOYEE</stp>
        <stp>2</stp>
        <stp>002016.SZ</stp>
        <stp>2019</stp>
        <tr r="P453" s="3"/>
      </tp>
      <tp>
        <v>13239</v>
        <stp/>
        <stp>EM_S_INFO_EMPLOYEE</stp>
        <stp>2</stp>
        <stp>000009.SZ</stp>
        <stp>2019</stp>
        <tr r="P9" s="3"/>
      </tp>
      <tp>
        <v>1701</v>
        <stp/>
        <stp>EM_S_INFO_EMPLOYEE</stp>
        <stp>2</stp>
        <stp>300039.SZ</stp>
        <stp>2019</stp>
        <tr r="P1346" s="3"/>
      </tp>
      <tp>
        <v>2847</v>
        <stp/>
        <stp>EM_S_INFO_EMPLOYEE</stp>
        <stp>2</stp>
        <stp>002009.SZ</stp>
        <stp>2019</stp>
        <tr r="P447" s="3"/>
      </tp>
      <tp>
        <v>2618</v>
        <stp/>
        <stp>EM_S_INFO_EMPLOYEE</stp>
        <stp>2</stp>
        <stp>000008.SZ</stp>
        <stp>2019</stp>
        <tr r="P8" s="3"/>
      </tp>
      <tp>
        <v>13005</v>
        <stp/>
        <stp>EM_S_INFO_EMPLOYEE</stp>
        <stp>2</stp>
        <stp>002008.SZ</stp>
        <stp>2019</stp>
        <tr r="P446" s="3"/>
      </tp>
      <tp>
        <v>34253</v>
        <stp/>
        <stp>EM_S_INFO_EMPLOYEE</stp>
        <stp>2</stp>
        <stp>000001.SZ</stp>
        <stp>2019</stp>
        <tr r="P2" s="3"/>
      </tp>
      <tp>
        <v>1048</v>
        <stp/>
        <stp>EM_S_INFO_EMPLOYEE</stp>
        <stp>2</stp>
        <stp>300031.SZ</stp>
        <stp>2019</stp>
        <tr r="P1339" s="3"/>
      </tp>
      <tp>
        <v>9971</v>
        <stp/>
        <stp>EM_S_INFO_EMPLOYEE</stp>
        <stp>2</stp>
        <stp>002001.SZ</stp>
        <stp>2019</stp>
        <tr r="P439" s="3"/>
      </tp>
      <tp>
        <v>798</v>
        <stp/>
        <stp>EM_S_INFO_EMPLOYEE</stp>
        <stp>2</stp>
        <stp>300030.SZ</stp>
        <stp>2019</stp>
        <tr r="P1338" s="3"/>
      </tp>
      <tp>
        <v>3372</v>
        <stp/>
        <stp>EM_S_INFO_EMPLOYEE</stp>
        <stp>2</stp>
        <stp>300033.SZ</stp>
        <stp>2019</stp>
        <tr r="P1341" s="3"/>
      </tp>
      <tp>
        <v>8741</v>
        <stp/>
        <stp>EM_S_INFO_EMPLOYEE</stp>
        <stp>2</stp>
        <stp>002003.SZ</stp>
        <stp>2019</stp>
        <tr r="P441" s="3"/>
      </tp>
      <tp>
        <v>131505</v>
        <stp/>
        <stp>EM_S_INFO_EMPLOYEE</stp>
        <stp>2</stp>
        <stp>000002.SZ</stp>
        <stp>2019</stp>
        <tr r="P3" s="3"/>
      </tp>
      <tp>
        <v>7445</v>
        <stp/>
        <stp>EM_S_INFO_EMPLOYEE</stp>
        <stp>2</stp>
        <stp>300032.SZ</stp>
        <stp>2019</stp>
        <tr r="P1340" s="3"/>
      </tp>
      <tp>
        <v>5401</v>
        <stp/>
        <stp>EM_S_INFO_EMPLOYEE</stp>
        <stp>2</stp>
        <stp>002002.SZ</stp>
        <stp>2019</stp>
        <tr r="P440" s="3"/>
      </tp>
      <tp>
        <v>680</v>
        <stp/>
        <stp>EM_S_INFO_EMPLOYEE</stp>
        <stp>2</stp>
        <stp>000005.SZ</stp>
        <stp>2019</stp>
        <tr r="P5" s="3"/>
      </tp>
      <tp>
        <v>895</v>
        <stp/>
        <stp>EM_S_INFO_EMPLOYEE</stp>
        <stp>2</stp>
        <stp>300035.SZ</stp>
        <stp>2019</stp>
        <tr r="P1343" s="3"/>
      </tp>
      <tp>
        <v>7176</v>
        <stp/>
        <stp>EM_S_INFO_EMPLOYEE</stp>
        <stp>2</stp>
        <stp>002005.SZ</stp>
        <stp>2019</stp>
        <tr r="P443" s="3"/>
      </tp>
      <tp>
        <v>251</v>
        <stp/>
        <stp>EM_S_INFO_EMPLOYEE</stp>
        <stp>2</stp>
        <stp>000004.SZ</stp>
        <stp>2019</stp>
        <tr r="P4" s="3"/>
      </tp>
      <tp>
        <v>1127</v>
        <stp/>
        <stp>EM_S_INFO_EMPLOYEE</stp>
        <stp>2</stp>
        <stp>300034.SZ</stp>
        <stp>2019</stp>
        <tr r="P1342" s="3"/>
      </tp>
      <tp>
        <v>12050</v>
        <stp/>
        <stp>EM_S_INFO_EMPLOYEE</stp>
        <stp>2</stp>
        <stp>002004.SZ</stp>
        <stp>2019</stp>
        <tr r="P442" s="3"/>
      </tp>
      <tp>
        <v>84</v>
        <stp/>
        <stp>EM_S_INFO_EMPLOYEE</stp>
        <stp>2</stp>
        <stp>000007.SZ</stp>
        <stp>2019</stp>
        <tr r="P7" s="3"/>
      </tp>
      <tp>
        <v>2209</v>
        <stp/>
        <stp>EM_S_INFO_EMPLOYEE</stp>
        <stp>2</stp>
        <stp>300037.SZ</stp>
        <stp>2019</stp>
        <tr r="P1345" s="3"/>
      </tp>
      <tp>
        <v>2417</v>
        <stp/>
        <stp>EM_S_INFO_EMPLOYEE</stp>
        <stp>2</stp>
        <stp>002007.SZ</stp>
        <stp>2019</stp>
        <tr r="P445" s="3"/>
      </tp>
      <tp>
        <v>385</v>
        <stp/>
        <stp>EM_S_INFO_EMPLOYEE</stp>
        <stp>2</stp>
        <stp>000006.SZ</stp>
        <stp>2019</stp>
        <tr r="P6" s="3"/>
      </tp>
      <tp>
        <v>3497</v>
        <stp/>
        <stp>EM_S_INFO_EMPLOYEE</stp>
        <stp>2</stp>
        <stp>300036.SZ</stp>
        <stp>2019</stp>
        <tr r="P1344" s="3"/>
      </tp>
      <tp>
        <v>1187</v>
        <stp/>
        <stp>EM_S_INFO_EMPLOYEE</stp>
        <stp>2</stp>
        <stp>002006.SZ</stp>
        <stp>2019</stp>
        <tr r="P444" s="3"/>
      </tp>
      <tp>
        <v>49715</v>
        <stp/>
        <stp>EM_S_INFO_EMPLOYEE</stp>
        <stp>2</stp>
        <stp>000039.SZ</stp>
        <stp>2019</stp>
        <tr r="P32" s="3"/>
      </tp>
      <tp>
        <v>2295</v>
        <stp/>
        <stp>EM_S_INFO_EMPLOYEE</stp>
        <stp>2</stp>
        <stp>300009.SZ</stp>
        <stp>2019</stp>
        <tr r="P1319" s="3"/>
      </tp>
      <tp>
        <v>679</v>
        <stp/>
        <stp>EM_S_INFO_EMPLOYEE</stp>
        <stp>2</stp>
        <stp>002039.SZ</stp>
        <stp>2019</stp>
        <tr r="P475" s="3"/>
      </tp>
      <tp>
        <v>750</v>
        <stp/>
        <stp>EM_S_INFO_EMPLOYEE</stp>
        <stp>2</stp>
        <stp>300008.SZ</stp>
        <stp>2019</stp>
        <tr r="P1318" s="3"/>
      </tp>
      <tp>
        <v>730</v>
        <stp/>
        <stp>EM_S_INFO_EMPLOYEE</stp>
        <stp>2</stp>
        <stp>002038.SZ</stp>
        <stp>2019</stp>
        <tr r="P474" s="3"/>
      </tp>
      <tp>
        <v>9462</v>
        <stp/>
        <stp>EM_S_INFO_EMPLOYEE</stp>
        <stp>2</stp>
        <stp>000031.SZ</stp>
        <stp>2019</stp>
        <tr r="P26" s="3"/>
      </tp>
      <tp>
        <v>5976</v>
        <stp/>
        <stp>EM_S_INFO_EMPLOYEE</stp>
        <stp>2</stp>
        <stp>300001.SZ</stp>
        <stp>2019</stp>
        <tr r="P1311" s="3"/>
      </tp>
      <tp>
        <v>2382</v>
        <stp/>
        <stp>EM_S_INFO_EMPLOYEE</stp>
        <stp>2</stp>
        <stp>002031.SZ</stp>
        <stp>2019</stp>
        <tr r="P467" s="3"/>
      </tp>
      <tp>
        <v>7445</v>
        <stp/>
        <stp>EM_S_INFO_EMPLOYEE</stp>
        <stp>2</stp>
        <stp>000030.SZ</stp>
        <stp>2019</stp>
        <tr r="P25" s="3"/>
      </tp>
      <tp>
        <v>1167</v>
        <stp/>
        <stp>EM_S_INFO_EMPLOYEE</stp>
        <stp>2</stp>
        <stp>002030.SZ</stp>
        <stp>2019</stp>
        <tr r="P466" s="3"/>
      </tp>
      <tp>
        <v>8918</v>
        <stp/>
        <stp>EM_S_INFO_EMPLOYEE</stp>
        <stp>2</stp>
        <stp>300003.SZ</stp>
        <stp>2019</stp>
        <tr r="P1313" s="3"/>
      </tp>
      <tp>
        <v>1663</v>
        <stp/>
        <stp>EM_S_INFO_EMPLOYEE</stp>
        <stp>2</stp>
        <stp>002033.SZ</stp>
        <stp>2019</stp>
        <tr r="P469" s="3"/>
      </tp>
      <tp>
        <v>433</v>
        <stp/>
        <stp>EM_S_INFO_EMPLOYEE</stp>
        <stp>2</stp>
        <stp>000032.SZ</stp>
        <stp>2019</stp>
        <tr r="P27" s="3"/>
      </tp>
      <tp>
        <v>3516</v>
        <stp/>
        <stp>EM_S_INFO_EMPLOYEE</stp>
        <stp>2</stp>
        <stp>300002.SZ</stp>
        <stp>2019</stp>
        <tr r="P1312" s="3"/>
      </tp>
      <tp>
        <v>12292</v>
        <stp/>
        <stp>EM_S_INFO_EMPLOYEE</stp>
        <stp>2</stp>
        <stp>002032.SZ</stp>
        <stp>2019</stp>
        <tr r="P468" s="3"/>
      </tp>
      <tp>
        <v>44798</v>
        <stp/>
        <stp>EM_S_INFO_EMPLOYEE</stp>
        <stp>2</stp>
        <stp>000035.SZ</stp>
        <stp>2019</stp>
        <tr r="P29" s="3"/>
      </tp>
      <tp>
        <v>615</v>
        <stp/>
        <stp>EM_S_INFO_EMPLOYEE</stp>
        <stp>2</stp>
        <stp>300005.SZ</stp>
        <stp>2019</stp>
        <tr r="P1315" s="3"/>
      </tp>
      <tp>
        <v>5305</v>
        <stp/>
        <stp>EM_S_INFO_EMPLOYEE</stp>
        <stp>2</stp>
        <stp>002035.SZ</stp>
        <stp>2019</stp>
        <tr r="P471" s="3"/>
      </tp>
      <tp>
        <v>4070</v>
        <stp/>
        <stp>EM_S_INFO_EMPLOYEE</stp>
        <stp>2</stp>
        <stp>000034.SZ</stp>
        <stp>2019</stp>
        <tr r="P28" s="3"/>
      </tp>
      <tp>
        <v>955</v>
        <stp/>
        <stp>EM_S_INFO_EMPLOYEE</stp>
        <stp>2</stp>
        <stp>300004.SZ</stp>
        <stp>2019</stp>
        <tr r="P1314" s="3"/>
      </tp>
      <tp>
        <v>1582</v>
        <stp/>
        <stp>EM_S_INFO_EMPLOYEE</stp>
        <stp>2</stp>
        <stp>002034.SZ</stp>
        <stp>2019</stp>
        <tr r="P470" s="3"/>
      </tp>
      <tp>
        <v>516</v>
        <stp/>
        <stp>EM_S_INFO_EMPLOYEE</stp>
        <stp>2</stp>
        <stp>000037.SZ</stp>
        <stp>2019</stp>
        <tr r="P31" s="3"/>
      </tp>
      <tp>
        <v>2439</v>
        <stp/>
        <stp>EM_S_INFO_EMPLOYEE</stp>
        <stp>2</stp>
        <stp>300007.SZ</stp>
        <stp>2019</stp>
        <tr r="P1317" s="3"/>
      </tp>
      <tp>
        <v>8019</v>
        <stp/>
        <stp>EM_S_INFO_EMPLOYEE</stp>
        <stp>2</stp>
        <stp>002037.SZ</stp>
        <stp>2019</stp>
        <tr r="P473" s="3"/>
      </tp>
      <tp>
        <v>793</v>
        <stp/>
        <stp>EM_S_INFO_EMPLOYEE</stp>
        <stp>2</stp>
        <stp>000036.SZ</stp>
        <stp>2019</stp>
        <tr r="P30" s="3"/>
      </tp>
      <tp>
        <v>1505</v>
        <stp/>
        <stp>EM_S_INFO_EMPLOYEE</stp>
        <stp>2</stp>
        <stp>300006.SZ</stp>
        <stp>2019</stp>
        <tr r="P1316" s="3"/>
      </tp>
      <tp>
        <v>7970</v>
        <stp/>
        <stp>EM_S_INFO_EMPLOYEE</stp>
        <stp>2</stp>
        <stp>002036.SZ</stp>
        <stp>2019</stp>
        <tr r="P472" s="3"/>
      </tp>
      <tp>
        <v>1925</v>
        <stp/>
        <stp>EM_S_INFO_EMPLOYEE</stp>
        <stp>2</stp>
        <stp>000029.SZ</stp>
        <stp>2019</stp>
        <tr r="P24" s="3"/>
      </tp>
      <tp>
        <v>786</v>
        <stp/>
        <stp>EM_S_INFO_EMPLOYEE</stp>
        <stp>2</stp>
        <stp>300019.SZ</stp>
        <stp>2019</stp>
        <tr r="P1329" s="3"/>
      </tp>
      <tp>
        <v>2586</v>
        <stp/>
        <stp>EM_S_INFO_EMPLOYEE</stp>
        <stp>2</stp>
        <stp>002029.SZ</stp>
        <stp>2019</stp>
        <tr r="P465" s="3"/>
      </tp>
      <tp>
        <v>27247</v>
        <stp/>
        <stp>EM_S_INFO_EMPLOYEE</stp>
        <stp>2</stp>
        <stp>000028.SZ</stp>
        <stp>2019</stp>
        <tr r="P23" s="3"/>
      </tp>
      <tp>
        <v>886</v>
        <stp/>
        <stp>EM_S_INFO_EMPLOYEE</stp>
        <stp>2</stp>
        <stp>300018.SZ</stp>
        <stp>2019</stp>
        <tr r="P1328" s="3"/>
      </tp>
      <tp>
        <v>5473</v>
        <stp/>
        <stp>EM_S_INFO_EMPLOYEE</stp>
        <stp>2</stp>
        <stp>002028.SZ</stp>
        <stp>2019</stp>
        <tr r="P464" s="3"/>
      </tp>
      <tp>
        <v>29676</v>
        <stp/>
        <stp>EM_S_INFO_EMPLOYEE</stp>
        <stp>2</stp>
        <stp>000021.SZ</stp>
        <stp>2019</stp>
        <tr r="P18" s="3"/>
      </tp>
      <tp>
        <v>1888</v>
        <stp/>
        <stp>EM_S_INFO_EMPLOYEE</stp>
        <stp>2</stp>
        <stp>300011.SZ</stp>
        <stp>2019</stp>
        <tr r="P1321" s="3"/>
      </tp>
      <tp>
        <v>974</v>
        <stp/>
        <stp>EM_S_INFO_EMPLOYEE</stp>
        <stp>2</stp>
        <stp>002021.SZ</stp>
        <stp>2019</stp>
        <tr r="P457" s="3"/>
      </tp>
      <tp>
        <v>998</v>
        <stp/>
        <stp>EM_S_INFO_EMPLOYEE</stp>
        <stp>2</stp>
        <stp>000020.SZ</stp>
        <stp>2019</stp>
        <tr r="P17" s="3"/>
      </tp>
      <tp>
        <v>2629</v>
        <stp/>
        <stp>EM_S_INFO_EMPLOYEE</stp>
        <stp>2</stp>
        <stp>300010.SZ</stp>
        <stp>2019</stp>
        <tr r="P1320" s="3"/>
      </tp>
      <tp>
        <v>3000</v>
        <stp/>
        <stp>EM_S_INFO_EMPLOYEE</stp>
        <stp>2</stp>
        <stp>002020.SZ</stp>
        <stp>2019</stp>
        <tr r="P456" s="3"/>
      </tp>
      <tp>
        <v>1080</v>
        <stp/>
        <stp>EM_S_INFO_EMPLOYEE</stp>
        <stp>2</stp>
        <stp>000023.SZ</stp>
        <stp>2019</stp>
        <tr r="P19" s="3"/>
      </tp>
      <tp>
        <v>2706</v>
        <stp/>
        <stp>EM_S_INFO_EMPLOYEE</stp>
        <stp>2</stp>
        <stp>300013.SZ</stp>
        <stp>2019</stp>
        <tr r="P1323" s="3"/>
      </tp>
      <tp>
        <v>1240</v>
        <stp/>
        <stp>EM_S_INFO_EMPLOYEE</stp>
        <stp>2</stp>
        <stp>002023.SZ</stp>
        <stp>2019</stp>
        <tr r="P459" s="3"/>
      </tp>
      <tp>
        <v>9357</v>
        <stp/>
        <stp>EM_S_INFO_EMPLOYEE</stp>
        <stp>2</stp>
        <stp>300012.SZ</stp>
        <stp>2019</stp>
        <tr r="P1322" s="3"/>
      </tp>
      <tp>
        <v>1808</v>
        <stp/>
        <stp>EM_S_INFO_EMPLOYEE</stp>
        <stp>2</stp>
        <stp>002022.SZ</stp>
        <stp>2019</stp>
        <tr r="P458" s="3"/>
      </tp>
      <tp>
        <v>325</v>
        <stp/>
        <stp>EM_S_INFO_EMPLOYEE</stp>
        <stp>2</stp>
        <stp>000025.SZ</stp>
        <stp>2019</stp>
        <tr r="P20" s="3"/>
      </tp>
      <tp>
        <v>18241</v>
        <stp/>
        <stp>EM_S_INFO_EMPLOYEE</stp>
        <stp>2</stp>
        <stp>300015.SZ</stp>
        <stp>2019</stp>
        <tr r="P1325" s="3"/>
      </tp>
      <tp>
        <v>4651</v>
        <stp/>
        <stp>EM_S_INFO_EMPLOYEE</stp>
        <stp>2</stp>
        <stp>002025.SZ</stp>
        <stp>2019</stp>
        <tr r="P461" s="3"/>
      </tp>
      <tp>
        <v>9104</v>
        <stp/>
        <stp>EM_S_INFO_EMPLOYEE</stp>
        <stp>2</stp>
        <stp>300014.SZ</stp>
        <stp>2019</stp>
        <tr r="P1324" s="3"/>
      </tp>
      <tp>
        <v>42196</v>
        <stp/>
        <stp>EM_S_INFO_EMPLOYEE</stp>
        <stp>2</stp>
        <stp>002024.SZ</stp>
        <stp>2019</stp>
        <tr r="P460" s="3"/>
      </tp>
      <tp>
        <v>6935</v>
        <stp/>
        <stp>EM_S_INFO_EMPLOYEE</stp>
        <stp>2</stp>
        <stp>000027.SZ</stp>
        <stp>2019</stp>
        <tr r="P22" s="3"/>
      </tp>
      <tp>
        <v>3172</v>
        <stp/>
        <stp>EM_S_INFO_EMPLOYEE</stp>
        <stp>2</stp>
        <stp>300017.SZ</stp>
        <stp>2019</stp>
        <tr r="P1327" s="3"/>
      </tp>
      <tp>
        <v>11005</v>
        <stp/>
        <stp>EM_S_INFO_EMPLOYEE</stp>
        <stp>2</stp>
        <stp>002027.SZ</stp>
        <stp>2019</stp>
        <tr r="P463" s="3"/>
      </tp>
      <tp>
        <v>4994</v>
        <stp/>
        <stp>EM_S_INFO_EMPLOYEE</stp>
        <stp>2</stp>
        <stp>000026.SZ</stp>
        <stp>2019</stp>
        <tr r="P21" s="3"/>
      </tp>
      <tp>
        <v>641</v>
        <stp/>
        <stp>EM_S_INFO_EMPLOYEE</stp>
        <stp>2</stp>
        <stp>300016.SZ</stp>
        <stp>2019</stp>
        <tr r="P1326" s="3"/>
      </tp>
      <tp>
        <v>2624</v>
        <stp/>
        <stp>EM_S_INFO_EMPLOYEE</stp>
        <stp>2</stp>
        <stp>002026.SZ</stp>
        <stp>2019</stp>
        <tr r="P462" s="3"/>
      </tp>
      <tp>
        <v>1035</v>
        <stp/>
        <stp>EM_S_INFO_EMPLOYEE</stp>
        <stp>2</stp>
        <stp>000099.SZ</stp>
        <stp>2019</stp>
        <tr r="P58" s="3"/>
      </tp>
      <tp>
        <v>3294</v>
        <stp/>
        <stp>EM_S_INFO_EMPLOYEE</stp>
        <stp>2</stp>
        <stp>002099.SZ</stp>
        <stp>2019</stp>
        <tr r="P533" s="3"/>
      </tp>
      <tp>
        <v>4569</v>
        <stp/>
        <stp>EM_S_INFO_EMPLOYEE</stp>
        <stp>2</stp>
        <stp>002098.SZ</stp>
        <stp>2019</stp>
        <tr r="P532" s="3"/>
      </tp>
      <tp>
        <v>15353</v>
        <stp/>
        <stp>EM_S_INFO_EMPLOYEE</stp>
        <stp>2</stp>
        <stp>002091.SZ</stp>
        <stp>2019</stp>
        <tr r="P525" s="3"/>
      </tp>
      <tp>
        <v>9530</v>
        <stp/>
        <stp>EM_S_INFO_EMPLOYEE</stp>
        <stp>2</stp>
        <stp>000090.SZ</stp>
        <stp>2019</stp>
        <tr r="P56" s="3"/>
      </tp>
      <tp>
        <v>1250</v>
        <stp/>
        <stp>EM_S_INFO_EMPLOYEE</stp>
        <stp>2</stp>
        <stp>002090.SZ</stp>
        <stp>2019</stp>
        <tr r="P524" s="3"/>
      </tp>
      <tp>
        <v>806</v>
        <stp/>
        <stp>EM_S_INFO_EMPLOYEE</stp>
        <stp>2</stp>
        <stp>002093.SZ</stp>
        <stp>2019</stp>
        <tr r="P527" s="3"/>
      </tp>
      <tp>
        <v>19834</v>
        <stp/>
        <stp>EM_S_INFO_EMPLOYEE</stp>
        <stp>2</stp>
        <stp>002092.SZ</stp>
        <stp>2019</stp>
        <tr r="P526" s="3"/>
      </tp>
      <tp>
        <v>670</v>
        <stp/>
        <stp>EM_S_INFO_EMPLOYEE</stp>
        <stp>2</stp>
        <stp>002095.SZ</stp>
        <stp>2019</stp>
        <tr r="P529" s="3"/>
      </tp>
      <tp>
        <v>3621</v>
        <stp/>
        <stp>EM_S_INFO_EMPLOYEE</stp>
        <stp>2</stp>
        <stp>002094.SZ</stp>
        <stp>2019</stp>
        <tr r="P528" s="3"/>
      </tp>
      <tp>
        <v>4961</v>
        <stp/>
        <stp>EM_S_INFO_EMPLOYEE</stp>
        <stp>2</stp>
        <stp>002097.SZ</stp>
        <stp>2019</stp>
        <tr r="P531" s="3"/>
      </tp>
      <tp>
        <v>400</v>
        <stp/>
        <stp>EM_S_INFO_EMPLOYEE</stp>
        <stp>2</stp>
        <stp>000096.SZ</stp>
        <stp>2019</stp>
        <tr r="P57" s="3"/>
      </tp>
      <tp>
        <v>5335</v>
        <stp/>
        <stp>EM_S_INFO_EMPLOYEE</stp>
        <stp>2</stp>
        <stp>002096.SZ</stp>
        <stp>2019</stp>
        <tr r="P530" s="3"/>
      </tp>
      <tp>
        <v>5602</v>
        <stp/>
        <stp>EM_S_INFO_EMPLOYEE</stp>
        <stp>2</stp>
        <stp>000089.SZ</stp>
        <stp>2019</stp>
        <tr r="P55" s="3"/>
      </tp>
      <tp>
        <v>211</v>
        <stp/>
        <stp>EM_S_INFO_EMPLOYEE</stp>
        <stp>2</stp>
        <stp>002089.SZ</stp>
        <stp>2019</stp>
        <tr r="P523" s="3"/>
      </tp>
      <tp>
        <v>823</v>
        <stp/>
        <stp>EM_S_INFO_EMPLOYEE</stp>
        <stp>2</stp>
        <stp>000088.SZ</stp>
        <stp>2019</stp>
        <tr r="P54" s="3"/>
      </tp>
      <tp>
        <v>2566</v>
        <stp/>
        <stp>EM_S_INFO_EMPLOYEE</stp>
        <stp>2</stp>
        <stp>002088.SZ</stp>
        <stp>2019</stp>
        <tr r="P522" s="3"/>
      </tp>
      <tp>
        <v>17254</v>
        <stp/>
        <stp>EM_S_INFO_EMPLOYEE</stp>
        <stp>2</stp>
        <stp>002081.SZ</stp>
        <stp>2019</stp>
        <tr r="P515" s="3"/>
      </tp>
      <tp>
        <v>17609</v>
        <stp/>
        <stp>EM_S_INFO_EMPLOYEE</stp>
        <stp>2</stp>
        <stp>002080.SZ</stp>
        <stp>2019</stp>
        <tr r="P514" s="3"/>
      </tp>
      <tp>
        <v>13993</v>
        <stp/>
        <stp>EM_S_INFO_EMPLOYEE</stp>
        <stp>2</stp>
        <stp>002083.SZ</stp>
        <stp>2019</stp>
        <tr r="P517" s="3"/>
      </tp>
      <tp>
        <v>3776</v>
        <stp/>
        <stp>EM_S_INFO_EMPLOYEE</stp>
        <stp>2</stp>
        <stp>002082.SZ</stp>
        <stp>2019</stp>
        <tr r="P516" s="3"/>
      </tp>
      <tp>
        <v>9833</v>
        <stp/>
        <stp>EM_S_INFO_EMPLOYEE</stp>
        <stp>2</stp>
        <stp>002085.SZ</stp>
        <stp>2019</stp>
        <tr r="P519" s="3"/>
      </tp>
      <tp>
        <v>3750</v>
        <stp/>
        <stp>EM_S_INFO_EMPLOYEE</stp>
        <stp>2</stp>
        <stp>002084.SZ</stp>
        <stp>2019</stp>
        <tr r="P518" s="3"/>
      </tp>
      <tp>
        <v>9153</v>
        <stp/>
        <stp>EM_S_INFO_EMPLOYEE</stp>
        <stp>2</stp>
        <stp>002087.SZ</stp>
        <stp>2019</stp>
        <tr r="P521" s="3"/>
      </tp>
      <tp>
        <v>1215</v>
        <stp/>
        <stp>EM_S_INFO_EMPLOYEE</stp>
        <stp>2</stp>
        <stp>002086.SZ</stp>
        <stp>2019</stp>
        <tr r="P520" s="3"/>
      </tp>
      <tp>
        <v>14146</v>
        <stp/>
        <stp>EM_S_INFO_EMPLOYEE</stp>
        <stp>2</stp>
        <stp>300088.SZ</stp>
        <stp>2019</stp>
        <tr r="P1393" s="3"/>
      </tp>
      <tp>
        <v>792</v>
        <stp/>
        <stp>EM_S_INFO_EMPLOYEE</stp>
        <stp>2</stp>
        <stp>300081.SZ</stp>
        <stp>2019</stp>
        <tr r="P1386" s="3"/>
      </tp>
      <tp>
        <v>3389</v>
        <stp/>
        <stp>EM_S_INFO_EMPLOYEE</stp>
        <stp>2</stp>
        <stp>300080.SZ</stp>
        <stp>2019</stp>
        <tr r="P1385" s="3"/>
      </tp>
      <tp>
        <v>2080</v>
        <stp/>
        <stp>EM_S_INFO_EMPLOYEE</stp>
        <stp>2</stp>
        <stp>300083.SZ</stp>
        <stp>2019</stp>
        <tr r="P1388" s="3"/>
      </tp>
      <tp>
        <v>1380</v>
        <stp/>
        <stp>EM_S_INFO_EMPLOYEE</stp>
        <stp>2</stp>
        <stp>300082.SZ</stp>
        <stp>2019</stp>
        <tr r="P1387" s="3"/>
      </tp>
      <tp>
        <v>934</v>
        <stp/>
        <stp>EM_S_INFO_EMPLOYEE</stp>
        <stp>2</stp>
        <stp>300085.SZ</stp>
        <stp>2019</stp>
        <tr r="P1390" s="3"/>
      </tp>
      <tp>
        <v>1046</v>
        <stp/>
        <stp>EM_S_INFO_EMPLOYEE</stp>
        <stp>2</stp>
        <stp>300084.SZ</stp>
        <stp>2019</stp>
        <tr r="P1389" s="3"/>
      </tp>
      <tp>
        <v>763</v>
        <stp/>
        <stp>EM_S_INFO_EMPLOYEE</stp>
        <stp>2</stp>
        <stp>300087.SZ</stp>
        <stp>2019</stp>
        <tr r="P1392" s="3"/>
      </tp>
      <tp>
        <v>1452</v>
        <stp/>
        <stp>EM_S_INFO_EMPLOYEE</stp>
        <stp>2</stp>
        <stp>300086.SZ</stp>
        <stp>2019</stp>
        <tr r="P1391" s="3"/>
      </tp>
      <tp>
        <v>505</v>
        <stp/>
        <stp>EM_S_INFO_EMPLOYEE</stp>
        <stp>2</stp>
        <stp>300099.SZ</stp>
        <stp>2019</stp>
        <tr r="P1402" s="3"/>
      </tp>
      <tp>
        <v>3728</v>
        <stp/>
        <stp>EM_S_INFO_EMPLOYEE</stp>
        <stp>2</stp>
        <stp>300098.SZ</stp>
        <stp>2019</stp>
        <tr r="P1401" s="3"/>
      </tp>
      <tp>
        <v>1512</v>
        <stp/>
        <stp>EM_S_INFO_EMPLOYEE</stp>
        <stp>2</stp>
        <stp>300091.SZ</stp>
        <stp>2019</stp>
        <tr r="P1394" s="3"/>
      </tp>
      <tp>
        <v>840</v>
        <stp/>
        <stp>EM_S_INFO_EMPLOYEE</stp>
        <stp>2</stp>
        <stp>300093.SZ</stp>
        <stp>2019</stp>
        <tr r="P1396" s="3"/>
      </tp>
      <tp>
        <v>632</v>
        <stp/>
        <stp>EM_S_INFO_EMPLOYEE</stp>
        <stp>2</stp>
        <stp>300092.SZ</stp>
        <stp>2019</stp>
        <tr r="P1395" s="3"/>
      </tp>
      <tp>
        <v>1701</v>
        <stp/>
        <stp>EM_S_INFO_EMPLOYEE</stp>
        <stp>2</stp>
        <stp>300095.SZ</stp>
        <stp>2019</stp>
        <tr r="P1398" s="3"/>
      </tp>
      <tp>
        <v>5165</v>
        <stp/>
        <stp>EM_S_INFO_EMPLOYEE</stp>
        <stp>2</stp>
        <stp>300094.SZ</stp>
        <stp>2019</stp>
        <tr r="P1397" s="3"/>
      </tp>
      <tp>
        <v>873</v>
        <stp/>
        <stp>EM_S_INFO_EMPLOYEE</stp>
        <stp>2</stp>
        <stp>300097.SZ</stp>
        <stp>2019</stp>
        <tr r="P1400" s="3"/>
      </tp>
      <tp>
        <v>2651</v>
        <stp/>
        <stp>EM_S_INFO_EMPLOYEE</stp>
        <stp>2</stp>
        <stp>300096.SZ</stp>
        <stp>2019</stp>
        <tr r="P1399" s="3"/>
      </tp>
      <tp>
        <v>10184</v>
        <stp/>
        <stp>EM_S_INFO_EMPLOYEE</stp>
        <stp>2</stp>
        <stp>601019.SH</stp>
        <stp>2019</stp>
        <tr r="P2773" s="3"/>
      </tp>
      <tp>
        <v>52323</v>
        <stp/>
        <stp>EM_S_INFO_EMPLOYEE</stp>
        <stp>2</stp>
        <stp>600019.SH</stp>
        <stp>2019</stp>
        <tr r="P2010" s="3"/>
      </tp>
      <tp>
        <v>3049</v>
        <stp/>
        <stp>EM_S_INFO_EMPLOYEE</stp>
        <stp>2</stp>
        <stp>603019.SH</stp>
        <stp>2019</stp>
        <tr r="P2942" s="3"/>
      </tp>
      <tp>
        <v>16779</v>
        <stp/>
        <stp>EM_S_INFO_EMPLOYEE</stp>
        <stp>2</stp>
        <stp>601018.SH</stp>
        <stp>2019</stp>
        <tr r="P2772" s="3"/>
      </tp>
      <tp>
        <v>14650</v>
        <stp/>
        <stp>EM_S_INFO_EMPLOYEE</stp>
        <stp>2</stp>
        <stp>600018.SH</stp>
        <stp>2019</stp>
        <tr r="P2009" s="3"/>
      </tp>
      <tp>
        <v>5254</v>
        <stp/>
        <stp>EM_S_INFO_EMPLOYEE</stp>
        <stp>2</stp>
        <stp>603018.SH</stp>
        <stp>2019</stp>
        <tr r="P2941" s="3"/>
      </tp>
      <tp>
        <v>3515</v>
        <stp/>
        <stp>EM_S_INFO_EMPLOYEE</stp>
        <stp>2</stp>
        <stp>601011.SH</stp>
        <stp>2019</stp>
        <tr r="P2768" s="3"/>
      </tp>
      <tp>
        <v>58263</v>
        <stp/>
        <stp>EM_S_INFO_EMPLOYEE</stp>
        <stp>2</stp>
        <stp>600011.SH</stp>
        <stp>2019</stp>
        <tr r="P2004" s="3"/>
      </tp>
      <tp>
        <v>1532</v>
        <stp/>
        <stp>EM_S_INFO_EMPLOYEE</stp>
        <stp>2</stp>
        <stp>603011.SH</stp>
        <stp>2019</stp>
        <tr r="P2936" s="3"/>
      </tp>
      <tp>
        <v>3876</v>
        <stp/>
        <stp>EM_S_INFO_EMPLOYEE</stp>
        <stp>2</stp>
        <stp>601010.SH</stp>
        <stp>2019</stp>
        <tr r="P2767" s="3"/>
      </tp>
      <tp>
        <v>28041</v>
        <stp/>
        <stp>EM_S_INFO_EMPLOYEE</stp>
        <stp>2</stp>
        <stp>600010.SH</stp>
        <stp>2019</stp>
        <tr r="P2003" s="3"/>
      </tp>
      <tp>
        <v>889</v>
        <stp/>
        <stp>EM_S_INFO_EMPLOYEE</stp>
        <stp>2</stp>
        <stp>603010.SH</stp>
        <stp>2019</stp>
        <tr r="P2935" s="3"/>
      </tp>
      <tp>
        <v>32873</v>
        <stp/>
        <stp>EM_S_INFO_EMPLOYEE</stp>
        <stp>2</stp>
        <stp>601012.SH</stp>
        <stp>2019</stp>
        <tr r="P2769" s="3"/>
      </tp>
      <tp>
        <v>2147</v>
        <stp/>
        <stp>EM_S_INFO_EMPLOYEE</stp>
        <stp>2</stp>
        <stp>600012.SH</stp>
        <stp>2019</stp>
        <tr r="P2005" s="3"/>
      </tp>
      <tp>
        <v>1708</v>
        <stp/>
        <stp>EM_S_INFO_EMPLOYEE</stp>
        <stp>2</stp>
        <stp>603012.SH</stp>
        <stp>2019</stp>
        <tr r="P2937" s="3"/>
      </tp>
      <tp>
        <v>6929</v>
        <stp/>
        <stp>EM_S_INFO_EMPLOYEE</stp>
        <stp>2</stp>
        <stp>601015.SH</stp>
        <stp>2019</stp>
        <tr r="P2770" s="3"/>
      </tp>
      <tp>
        <v>38948</v>
        <stp/>
        <stp>EM_S_INFO_EMPLOYEE</stp>
        <stp>2</stp>
        <stp>600015.SH</stp>
        <stp>2019</stp>
        <tr r="P2006" s="3"/>
      </tp>
      <tp>
        <v>759</v>
        <stp/>
        <stp>EM_S_INFO_EMPLOYEE</stp>
        <stp>2</stp>
        <stp>603015.SH</stp>
        <stp>2019</stp>
        <tr r="P2938" s="3"/>
      </tp>
      <tp>
        <v>5694</v>
        <stp/>
        <stp>EM_S_INFO_EMPLOYEE</stp>
        <stp>2</stp>
        <stp>600017.SH</stp>
        <stp>2019</stp>
        <tr r="P2008" s="3"/>
      </tp>
      <tp>
        <v>3452</v>
        <stp/>
        <stp>EM_S_INFO_EMPLOYEE</stp>
        <stp>2</stp>
        <stp>603017.SH</stp>
        <stp>2019</stp>
        <tr r="P2940" s="3"/>
      </tp>
      <tp>
        <v>882</v>
        <stp/>
        <stp>EM_S_INFO_EMPLOYEE</stp>
        <stp>2</stp>
        <stp>601016.SH</stp>
        <stp>2019</stp>
        <tr r="P2771" s="3"/>
      </tp>
      <tp>
        <v>58933</v>
        <stp/>
        <stp>EM_S_INFO_EMPLOYEE</stp>
        <stp>2</stp>
        <stp>600016.SH</stp>
        <stp>2019</stp>
        <tr r="P2007" s="3"/>
      </tp>
      <tp>
        <v>1173</v>
        <stp/>
        <stp>EM_S_INFO_EMPLOYEE</stp>
        <stp>2</stp>
        <stp>603016.SH</stp>
        <stp>2019</stp>
        <tr r="P2939" s="3"/>
      </tp>
      <tp>
        <v>11489</v>
        <stp/>
        <stp>EM_S_INFO_EMPLOYEE</stp>
        <stp>2</stp>
        <stp>601009.SH</stp>
        <stp>2019</stp>
        <tr r="P2766" s="3"/>
      </tp>
      <tp>
        <v>8389</v>
        <stp/>
        <stp>EM_S_INFO_EMPLOYEE</stp>
        <stp>2</stp>
        <stp>600009.SH</stp>
        <stp>2019</stp>
        <tr r="P2002" s="3"/>
      </tp>
      <tp>
        <v>1310</v>
        <stp/>
        <stp>EM_S_INFO_EMPLOYEE</stp>
        <stp>2</stp>
        <stp>603009.SH</stp>
        <stp>2019</stp>
        <tr r="P2934" s="3"/>
      </tp>
      <tp>
        <v>3526</v>
        <stp/>
        <stp>EM_S_INFO_EMPLOYEE</stp>
        <stp>2</stp>
        <stp>601008.SH</stp>
        <stp>2019</stp>
        <tr r="P2765" s="3"/>
      </tp>
      <tp>
        <v>15991</v>
        <stp/>
        <stp>EM_S_INFO_EMPLOYEE</stp>
        <stp>2</stp>
        <stp>600008.SH</stp>
        <stp>2019</stp>
        <tr r="P2001" s="3"/>
      </tp>
      <tp>
        <v>8269</v>
        <stp/>
        <stp>EM_S_INFO_EMPLOYEE</stp>
        <stp>2</stp>
        <stp>603008.SH</stp>
        <stp>2019</stp>
        <tr r="P2933" s="3"/>
      </tp>
      <tp>
        <v>5744</v>
        <stp/>
        <stp>EM_S_INFO_EMPLOYEE</stp>
        <stp>2</stp>
        <stp>601001.SH</stp>
        <stp>2019</stp>
        <tr r="P2759" s="3"/>
      </tp>
      <tp>
        <v>5511</v>
        <stp/>
        <stp>EM_S_INFO_EMPLOYEE</stp>
        <stp>2</stp>
        <stp>603001.SH</stp>
        <stp>2019</stp>
        <tr r="P2927" s="3"/>
      </tp>
      <tp>
        <v>3847</v>
        <stp/>
        <stp>EM_S_INFO_EMPLOYEE</stp>
        <stp>2</stp>
        <stp>601000.SH</stp>
        <stp>2019</stp>
        <tr r="P2758" s="3"/>
      </tp>
      <tp>
        <v>58253</v>
        <stp/>
        <stp>EM_S_INFO_EMPLOYEE</stp>
        <stp>2</stp>
        <stp>600000.SH</stp>
        <stp>2019</stp>
        <tr r="P1997" s="3"/>
      </tp>
      <tp>
        <v>3265</v>
        <stp/>
        <stp>EM_S_INFO_EMPLOYEE</stp>
        <stp>2</stp>
        <stp>603000.SH</stp>
        <stp>2019</stp>
        <tr r="P2926" s="3"/>
      </tp>
      <tp>
        <v>9534</v>
        <stp/>
        <stp>EM_S_INFO_EMPLOYEE</stp>
        <stp>2</stp>
        <stp>601003.SH</stp>
        <stp>2019</stp>
        <tr r="P2761" s="3"/>
      </tp>
      <tp>
        <v>131</v>
        <stp/>
        <stp>EM_S_INFO_EMPLOYEE</stp>
        <stp>2</stp>
        <stp>603003.SH</stp>
        <stp>2019</stp>
        <tr r="P2929" s="3"/>
      </tp>
      <tp>
        <v>2696</v>
        <stp/>
        <stp>EM_S_INFO_EMPLOYEE</stp>
        <stp>2</stp>
        <stp>601002.SH</stp>
        <stp>2019</stp>
        <tr r="P2760" s="3"/>
      </tp>
      <tp>
        <v>206</v>
        <stp/>
        <stp>EM_S_INFO_EMPLOYEE</stp>
        <stp>2</stp>
        <stp>603002.SH</stp>
        <stp>2019</stp>
        <tr r="P2928" s="3"/>
      </tp>
      <tp>
        <v>6405</v>
        <stp/>
        <stp>EM_S_INFO_EMPLOYEE</stp>
        <stp>2</stp>
        <stp>601005.SH</stp>
        <stp>2019</stp>
        <tr r="P2762" s="3"/>
      </tp>
      <tp>
        <v>881</v>
        <stp/>
        <stp>EM_S_INFO_EMPLOYEE</stp>
        <stp>2</stp>
        <stp>603005.SH</stp>
        <stp>2019</stp>
        <tr r="P2930" s="3"/>
      </tp>
      <tp>
        <v>12888</v>
        <stp/>
        <stp>EM_S_INFO_EMPLOYEE</stp>
        <stp>2</stp>
        <stp>600004.SH</stp>
        <stp>2019</stp>
        <tr r="P1998" s="3"/>
      </tp>
      <tp>
        <v>1380</v>
        <stp/>
        <stp>EM_S_INFO_EMPLOYEE</stp>
        <stp>2</stp>
        <stp>601007.SH</stp>
        <stp>2019</stp>
        <tr r="P2764" s="3"/>
      </tp>
      <tp>
        <v>2197</v>
        <stp/>
        <stp>EM_S_INFO_EMPLOYEE</stp>
        <stp>2</stp>
        <stp>600007.SH</stp>
        <stp>2019</stp>
        <tr r="P2000" s="3"/>
      </tp>
      <tp>
        <v>705</v>
        <stp/>
        <stp>EM_S_INFO_EMPLOYEE</stp>
        <stp>2</stp>
        <stp>603007.SH</stp>
        <stp>2019</stp>
        <tr r="P2932" s="3"/>
      </tp>
      <tp>
        <v>96995</v>
        <stp/>
        <stp>EM_S_INFO_EMPLOYEE</stp>
        <stp>2</stp>
        <stp>601006.SH</stp>
        <stp>2019</stp>
        <tr r="P2763" s="3"/>
      </tp>
      <tp>
        <v>6982</v>
        <stp/>
        <stp>EM_S_INFO_EMPLOYEE</stp>
        <stp>2</stp>
        <stp>600006.SH</stp>
        <stp>2019</stp>
        <tr r="P1999" s="3"/>
      </tp>
      <tp>
        <v>1646</v>
        <stp/>
        <stp>EM_S_INFO_EMPLOYEE</stp>
        <stp>2</stp>
        <stp>603006.SH</stp>
        <stp>2019</stp>
        <tr r="P2931" s="3"/>
      </tp>
      <tp>
        <v>11746</v>
        <stp/>
        <stp>EM_S_INFO_EMPLOYEE</stp>
        <stp>2</stp>
        <stp>600039.SH</stp>
        <stp>2019</stp>
        <tr r="P2027" s="3"/>
      </tp>
      <tp>
        <v>1237</v>
        <stp/>
        <stp>EM_S_INFO_EMPLOYEE</stp>
        <stp>2</stp>
        <stp>603039.SH</stp>
        <stp>2019</stp>
        <tr r="P2960" s="3"/>
      </tp>
      <tp>
        <v>7609</v>
        <stp/>
        <stp>EM_S_INFO_EMPLOYEE</stp>
        <stp>2</stp>
        <stp>601038.SH</stp>
        <stp>2019</stp>
        <tr r="P2777" s="3"/>
      </tp>
      <tp>
        <v>11815</v>
        <stp/>
        <stp>EM_S_INFO_EMPLOYEE</stp>
        <stp>2</stp>
        <stp>600038.SH</stp>
        <stp>2019</stp>
        <tr r="P2026" s="3"/>
      </tp>
      <tp>
        <v>1017</v>
        <stp/>
        <stp>EM_S_INFO_EMPLOYEE</stp>
        <stp>2</stp>
        <stp>603038.SH</stp>
        <stp>2019</stp>
        <tr r="P2959" s="3"/>
      </tp>
      <tp>
        <v>18450</v>
        <stp/>
        <stp>EM_S_INFO_EMPLOYEE</stp>
        <stp>2</stp>
        <stp>600031.SH</stp>
        <stp>2019</stp>
        <tr r="P2021" s="3"/>
      </tp>
      <tp>
        <v>3327</v>
        <stp/>
        <stp>EM_S_INFO_EMPLOYEE</stp>
        <stp>2</stp>
        <stp>603031.SH</stp>
        <stp>2019</stp>
        <tr r="P2953" s="3"/>
      </tp>
      <tp>
        <v>15908</v>
        <stp/>
        <stp>EM_S_INFO_EMPLOYEE</stp>
        <stp>2</stp>
        <stp>600030.SH</stp>
        <stp>2019</stp>
        <tr r="P2020" s="3"/>
      </tp>
      <tp>
        <v>2048</v>
        <stp/>
        <stp>EM_S_INFO_EMPLOYEE</stp>
        <stp>2</stp>
        <stp>603030.SH</stp>
        <stp>2019</stp>
        <tr r="P2952" s="3"/>
      </tp>
      <tp>
        <v>1421</v>
        <stp/>
        <stp>EM_S_INFO_EMPLOYEE</stp>
        <stp>2</stp>
        <stp>600033.SH</stp>
        <stp>2019</stp>
        <tr r="P2022" s="3"/>
      </tp>
      <tp>
        <v>2255</v>
        <stp/>
        <stp>EM_S_INFO_EMPLOYEE</stp>
        <stp>2</stp>
        <stp>603033.SH</stp>
        <stp>2019</stp>
        <tr r="P2955" s="3"/>
      </tp>
      <tp>
        <v>755</v>
        <stp/>
        <stp>EM_S_INFO_EMPLOYEE</stp>
        <stp>2</stp>
        <stp>603032.SH</stp>
        <stp>2019</stp>
        <tr r="P2954" s="3"/>
      </tp>
      <tp>
        <v>1528</v>
        <stp/>
        <stp>EM_S_INFO_EMPLOYEE</stp>
        <stp>2</stp>
        <stp>600035.SH</stp>
        <stp>2019</stp>
        <tr r="P2023" s="3"/>
      </tp>
      <tp>
        <v>3130</v>
        <stp/>
        <stp>EM_S_INFO_EMPLOYEE</stp>
        <stp>2</stp>
        <stp>603035.SH</stp>
        <stp>2019</stp>
        <tr r="P2956" s="3"/>
      </tp>
      <tp>
        <v>3659</v>
        <stp/>
        <stp>EM_S_INFO_EMPLOYEE</stp>
        <stp>2</stp>
        <stp>600037.SH</stp>
        <stp>2019</stp>
        <tr r="P2025" s="3"/>
      </tp>
      <tp>
        <v>615</v>
        <stp/>
        <stp>EM_S_INFO_EMPLOYEE</stp>
        <stp>2</stp>
        <stp>603037.SH</stp>
        <stp>2019</stp>
        <tr r="P2958" s="3"/>
      </tp>
      <tp>
        <v>84683</v>
        <stp/>
        <stp>EM_S_INFO_EMPLOYEE</stp>
        <stp>2</stp>
        <stp>600036.SH</stp>
        <stp>2019</stp>
        <tr r="P2024" s="3"/>
      </tp>
      <tp>
        <v>644</v>
        <stp/>
        <stp>EM_S_INFO_EMPLOYEE</stp>
        <stp>2</stp>
        <stp>603036.SH</stp>
        <stp>2019</stp>
        <tr r="P2957" s="3"/>
      </tp>
      <tp>
        <v>103876</v>
        <stp/>
        <stp>EM_S_INFO_EMPLOYEE</stp>
        <stp>2</stp>
        <stp>600029.SH</stp>
        <stp>2019</stp>
        <tr r="P2019" s="3"/>
      </tp>
      <tp>
        <v>688</v>
        <stp/>
        <stp>EM_S_INFO_EMPLOYEE</stp>
        <stp>2</stp>
        <stp>603029.SH</stp>
        <stp>2019</stp>
        <tr r="P2951" s="3"/>
      </tp>
      <tp>
        <v>50</v>
        <stp/>
        <stp>EM_S_INFO_EMPLOYEE</stp>
        <stp>2</stp>
        <stp>601028.SH</stp>
        <stp>2019</stp>
        <tr r="P2776" s="3"/>
      </tp>
      <tp>
        <v>402206</v>
        <stp/>
        <stp>EM_S_INFO_EMPLOYEE</stp>
        <stp>2</stp>
        <stp>600028.SH</stp>
        <stp>2019</stp>
        <tr r="P2018" s="3"/>
      </tp>
      <tp>
        <v>715</v>
        <stp/>
        <stp>EM_S_INFO_EMPLOYEE</stp>
        <stp>2</stp>
        <stp>603028.SH</stp>
        <stp>2019</stp>
        <tr r="P2950" s="3"/>
      </tp>
      <tp>
        <v>8484</v>
        <stp/>
        <stp>EM_S_INFO_EMPLOYEE</stp>
        <stp>2</stp>
        <stp>601021.SH</stp>
        <stp>2019</stp>
        <tr r="P2775" s="3"/>
      </tp>
      <tp>
        <v>6329</v>
        <stp/>
        <stp>EM_S_INFO_EMPLOYEE</stp>
        <stp>2</stp>
        <stp>600021.SH</stp>
        <stp>2019</stp>
        <tr r="P2012" s="3"/>
      </tp>
      <tp>
        <v>2487</v>
        <stp/>
        <stp>EM_S_INFO_EMPLOYEE</stp>
        <stp>2</stp>
        <stp>603021.SH</stp>
        <stp>2019</stp>
        <tr r="P2944" s="3"/>
      </tp>
      <tp>
        <v>418</v>
        <stp/>
        <stp>EM_S_INFO_EMPLOYEE</stp>
        <stp>2</stp>
        <stp>601020.SH</stp>
        <stp>2019</stp>
        <tr r="P2774" s="3"/>
      </tp>
      <tp>
        <v>3312</v>
        <stp/>
        <stp>EM_S_INFO_EMPLOYEE</stp>
        <stp>2</stp>
        <stp>600020.SH</stp>
        <stp>2019</stp>
        <tr r="P2011" s="3"/>
      </tp>
      <tp>
        <v>1259</v>
        <stp/>
        <stp>EM_S_INFO_EMPLOYEE</stp>
        <stp>2</stp>
        <stp>603020.SH</stp>
        <stp>2019</stp>
        <tr r="P2943" s="3"/>
      </tp>
      <tp>
        <v>10465</v>
        <stp/>
        <stp>EM_S_INFO_EMPLOYEE</stp>
        <stp>2</stp>
        <stp>600023.SH</stp>
        <stp>2019</stp>
        <tr r="P2014" s="3"/>
      </tp>
      <tp>
        <v>310</v>
        <stp/>
        <stp>EM_S_INFO_EMPLOYEE</stp>
        <stp>2</stp>
        <stp>603023.SH</stp>
        <stp>2019</stp>
        <tr r="P2946" s="3"/>
      </tp>
      <tp>
        <v>19103</v>
        <stp/>
        <stp>EM_S_INFO_EMPLOYEE</stp>
        <stp>2</stp>
        <stp>600022.SH</stp>
        <stp>2019</stp>
        <tr r="P2013" s="3"/>
      </tp>
      <tp>
        <v>1200</v>
        <stp/>
        <stp>EM_S_INFO_EMPLOYEE</stp>
        <stp>2</stp>
        <stp>603022.SH</stp>
        <stp>2019</stp>
        <tr r="P2945" s="3"/>
      </tp>
      <tp>
        <v>3369</v>
        <stp/>
        <stp>EM_S_INFO_EMPLOYEE</stp>
        <stp>2</stp>
        <stp>600025.SH</stp>
        <stp>2019</stp>
        <tr r="P2015" s="3"/>
      </tp>
      <tp>
        <v>784</v>
        <stp/>
        <stp>EM_S_INFO_EMPLOYEE</stp>
        <stp>2</stp>
        <stp>603025.SH</stp>
        <stp>2019</stp>
        <tr r="P2947" s="3"/>
      </tp>
      <tp>
        <v>27287</v>
        <stp/>
        <stp>EM_S_INFO_EMPLOYEE</stp>
        <stp>2</stp>
        <stp>600027.SH</stp>
        <stp>2019</stp>
        <tr r="P2017" s="3"/>
      </tp>
      <tp>
        <v>2047</v>
        <stp/>
        <stp>EM_S_INFO_EMPLOYEE</stp>
        <stp>2</stp>
        <stp>603027.SH</stp>
        <stp>2019</stp>
        <tr r="P2949" s="3"/>
      </tp>
      <tp>
        <v>6929</v>
        <stp/>
        <stp>EM_S_INFO_EMPLOYEE</stp>
        <stp>2</stp>
        <stp>600026.SH</stp>
        <stp>2019</stp>
        <tr r="P2016" s="3"/>
      </tp>
      <tp>
        <v>1423</v>
        <stp/>
        <stp>EM_S_INFO_EMPLOYEE</stp>
        <stp>2</stp>
        <stp>603026.SH</stp>
        <stp>2019</stp>
        <tr r="P2948" s="3"/>
      </tp>
      <tp>
        <v>2544</v>
        <stp/>
        <stp>EM_S_INFO_EMPLOYEE</stp>
        <stp>2</stp>
        <stp>600059.SH</stp>
        <stp>2019</stp>
        <tr r="P2038" s="3"/>
      </tp>
      <tp>
        <v>11334</v>
        <stp/>
        <stp>EM_S_INFO_EMPLOYEE</stp>
        <stp>2</stp>
        <stp>601058.SH</stp>
        <stp>2019</stp>
        <tr r="P2778" s="3"/>
      </tp>
      <tp>
        <v>3675</v>
        <stp/>
        <stp>EM_S_INFO_EMPLOYEE</stp>
        <stp>2</stp>
        <stp>600058.SH</stp>
        <stp>2019</stp>
        <tr r="P2037" s="3"/>
      </tp>
      <tp>
        <v>619</v>
        <stp/>
        <stp>EM_S_INFO_EMPLOYEE</stp>
        <stp>2</stp>
        <stp>603058.SH</stp>
        <stp>2019</stp>
        <tr r="P2967" s="3"/>
      </tp>
      <tp>
        <v>534</v>
        <stp/>
        <stp>EM_S_INFO_EMPLOYEE</stp>
        <stp>2</stp>
        <stp>600051.SH</stp>
        <stp>2019</stp>
        <tr r="P2030" s="3"/>
      </tp>
      <tp>
        <v>243790</v>
        <stp/>
        <stp>EM_S_INFO_EMPLOYEE</stp>
        <stp>2</stp>
        <stp>600050.SH</stp>
        <stp>2019</stp>
        <tr r="P2029" s="3"/>
      </tp>
      <tp>
        <v>1671</v>
        <stp/>
        <stp>EM_S_INFO_EMPLOYEE</stp>
        <stp>2</stp>
        <stp>603050.SH</stp>
        <stp>2019</stp>
        <tr r="P2965" s="3"/>
      </tp>
      <tp>
        <v>311</v>
        <stp/>
        <stp>EM_S_INFO_EMPLOYEE</stp>
        <stp>2</stp>
        <stp>600053.SH</stp>
        <stp>2019</stp>
        <tr r="P2032" s="3"/>
      </tp>
      <tp>
        <v>94</v>
        <stp/>
        <stp>EM_S_INFO_EMPLOYEE</stp>
        <stp>2</stp>
        <stp>600052.SH</stp>
        <stp>2019</stp>
        <tr r="P2031" s="3"/>
      </tp>
      <tp>
        <v>672</v>
        <stp/>
        <stp>EM_S_INFO_EMPLOYEE</stp>
        <stp>2</stp>
        <stp>600055.SH</stp>
        <stp>2019</stp>
        <tr r="P2034" s="3"/>
      </tp>
      <tp>
        <v>4472</v>
        <stp/>
        <stp>EM_S_INFO_EMPLOYEE</stp>
        <stp>2</stp>
        <stp>603055.SH</stp>
        <stp>2019</stp>
        <tr r="P2966" s="3"/>
      </tp>
      <tp>
        <v>3605</v>
        <stp/>
        <stp>EM_S_INFO_EMPLOYEE</stp>
        <stp>2</stp>
        <stp>600054.SH</stp>
        <stp>2019</stp>
        <tr r="P2033" s="3"/>
      </tp>
      <tp>
        <v>5660</v>
        <stp/>
        <stp>EM_S_INFO_EMPLOYEE</stp>
        <stp>2</stp>
        <stp>600057.SH</stp>
        <stp>2019</stp>
        <tr r="P2036" s="3"/>
      </tp>
      <tp>
        <v>8767</v>
        <stp/>
        <stp>EM_S_INFO_EMPLOYEE</stp>
        <stp>2</stp>
        <stp>600056.SH</stp>
        <stp>2019</stp>
        <tr r="P2035" s="3"/>
      </tp>
      <tp>
        <v>56811</v>
        <stp/>
        <stp>EM_S_INFO_EMPLOYEE</stp>
        <stp>2</stp>
        <stp>600048.SH</stp>
        <stp>2019</stp>
        <tr r="P2028" s="3"/>
      </tp>
      <tp>
        <v>112</v>
        <stp/>
        <stp>EM_S_INFO_EMPLOYEE</stp>
        <stp>2</stp>
        <stp>603041.SH</stp>
        <stp>2019</stp>
        <tr r="P2962" s="3"/>
      </tp>
      <tp>
        <v>470</v>
        <stp/>
        <stp>EM_S_INFO_EMPLOYEE</stp>
        <stp>2</stp>
        <stp>603040.SH</stp>
        <stp>2019</stp>
        <tr r="P2961" s="3"/>
      </tp>
      <tp>
        <v>5185</v>
        <stp/>
        <stp>EM_S_INFO_EMPLOYEE</stp>
        <stp>2</stp>
        <stp>603043.SH</stp>
        <stp>2019</stp>
        <tr r="P2964" s="3"/>
      </tp>
      <tp>
        <v>1616</v>
        <stp/>
        <stp>EM_S_INFO_EMPLOYEE</stp>
        <stp>2</stp>
        <stp>603042.SH</stp>
        <stp>2019</stp>
        <tr r="P2963" s="3"/>
      </tp>
      <tp>
        <v>15711</v>
        <stp/>
        <stp>EM_S_INFO_EMPLOYEE</stp>
        <stp>2</stp>
        <stp>600079.SH</stp>
        <stp>2019</stp>
        <tr r="P2053" s="3"/>
      </tp>
      <tp>
        <v>1044</v>
        <stp/>
        <stp>EM_S_INFO_EMPLOYEE</stp>
        <stp>2</stp>
        <stp>603079.SH</stp>
        <stp>2019</stp>
        <tr r="P2976" s="3"/>
      </tp>
      <tp>
        <v>2257</v>
        <stp/>
        <stp>EM_S_INFO_EMPLOYEE</stp>
        <stp>2</stp>
        <stp>600078.SH</stp>
        <stp>2019</stp>
        <tr r="P2052" s="3"/>
      </tp>
      <tp>
        <v>375</v>
        <stp/>
        <stp>EM_S_INFO_EMPLOYEE</stp>
        <stp>2</stp>
        <stp>603078.SH</stp>
        <stp>2019</stp>
        <tr r="P2975" s="3"/>
      </tp>
      <tp>
        <v>3360</v>
        <stp/>
        <stp>EM_S_INFO_EMPLOYEE</stp>
        <stp>2</stp>
        <stp>600071.SH</stp>
        <stp>2019</stp>
        <tr r="P2047" s="3"/>
      </tp>
      <tp>
        <v>2529</v>
        <stp/>
        <stp>EM_S_INFO_EMPLOYEE</stp>
        <stp>2</stp>
        <stp>600070.SH</stp>
        <stp>2019</stp>
        <tr r="P2046" s="3"/>
      </tp>
      <tp>
        <v>6706</v>
        <stp/>
        <stp>EM_S_INFO_EMPLOYEE</stp>
        <stp>2</stp>
        <stp>600073.SH</stp>
        <stp>2019</stp>
        <tr r="P2049" s="3"/>
      </tp>
      <tp>
        <v>1552</v>
        <stp/>
        <stp>EM_S_INFO_EMPLOYEE</stp>
        <stp>2</stp>
        <stp>600072.SH</stp>
        <stp>2019</stp>
        <tr r="P2048" s="3"/>
      </tp>
      <tp>
        <v>3153</v>
        <stp/>
        <stp>EM_S_INFO_EMPLOYEE</stp>
        <stp>2</stp>
        <stp>600075.SH</stp>
        <stp>2019</stp>
        <tr r="P2050" s="3"/>
      </tp>
      <tp>
        <v>4813</v>
        <stp/>
        <stp>EM_S_INFO_EMPLOYEE</stp>
        <stp>2</stp>
        <stp>603077.SH</stp>
        <stp>2019</stp>
        <tr r="P2974" s="3"/>
      </tp>
      <tp>
        <v>934</v>
        <stp/>
        <stp>EM_S_INFO_EMPLOYEE</stp>
        <stp>2</stp>
        <stp>600076.SH</stp>
        <stp>2019</stp>
        <tr r="P2051" s="3"/>
      </tp>
      <tp>
        <v>1040</v>
        <stp/>
        <stp>EM_S_INFO_EMPLOYEE</stp>
        <stp>2</stp>
        <stp>603076.SH</stp>
        <stp>2019</stp>
        <tr r="P2973" s="3"/>
      </tp>
      <tp>
        <v>1660</v>
        <stp/>
        <stp>EM_S_INFO_EMPLOYEE</stp>
        <stp>2</stp>
        <stp>601069.SH</stp>
        <stp>2019</stp>
        <tr r="P2779" s="3"/>
      </tp>
      <tp>
        <v>3532</v>
        <stp/>
        <stp>EM_S_INFO_EMPLOYEE</stp>
        <stp>2</stp>
        <stp>603069.SH</stp>
        <stp>2019</stp>
        <tr r="P2972" s="3"/>
      </tp>
      <tp>
        <v>6209</v>
        <stp/>
        <stp>EM_S_INFO_EMPLOYEE</stp>
        <stp>2</stp>
        <stp>600061.SH</stp>
        <stp>2019</stp>
        <tr r="P2040" s="3"/>
      </tp>
      <tp>
        <v>19461</v>
        <stp/>
        <stp>EM_S_INFO_EMPLOYEE</stp>
        <stp>2</stp>
        <stp>600060.SH</stp>
        <stp>2019</stp>
        <tr r="P2039" s="3"/>
      </tp>
      <tp>
        <v>2277</v>
        <stp/>
        <stp>EM_S_INFO_EMPLOYEE</stp>
        <stp>2</stp>
        <stp>603060.SH</stp>
        <stp>2019</stp>
        <tr r="P2968" s="3"/>
      </tp>
      <tp>
        <v>4768</v>
        <stp/>
        <stp>EM_S_INFO_EMPLOYEE</stp>
        <stp>2</stp>
        <stp>600063.SH</stp>
        <stp>2019</stp>
        <tr r="P2042" s="3"/>
      </tp>
      <tp>
        <v>1185</v>
        <stp/>
        <stp>EM_S_INFO_EMPLOYEE</stp>
        <stp>2</stp>
        <stp>603063.SH</stp>
        <stp>2019</stp>
        <tr r="P2969" s="3"/>
      </tp>
      <tp>
        <v>12276</v>
        <stp/>
        <stp>EM_S_INFO_EMPLOYEE</stp>
        <stp>2</stp>
        <stp>600062.SH</stp>
        <stp>2019</stp>
        <tr r="P2041" s="3"/>
      </tp>
      <tp>
        <v>811</v>
        <stp/>
        <stp>EM_S_INFO_EMPLOYEE</stp>
        <stp>2</stp>
        <stp>600064.SH</stp>
        <stp>2019</stp>
        <tr r="P2043" s="3"/>
      </tp>
      <tp>
        <v>1518</v>
        <stp/>
        <stp>EM_S_INFO_EMPLOYEE</stp>
        <stp>2</stp>
        <stp>600067.SH</stp>
        <stp>2019</stp>
        <tr r="P2045" s="3"/>
      </tp>
      <tp>
        <v>1259</v>
        <stp/>
        <stp>EM_S_INFO_EMPLOYEE</stp>
        <stp>2</stp>
        <stp>603067.SH</stp>
        <stp>2019</stp>
        <tr r="P2971" s="3"/>
      </tp>
      <tp>
        <v>18082</v>
        <stp/>
        <stp>EM_S_INFO_EMPLOYEE</stp>
        <stp>2</stp>
        <stp>600066.SH</stp>
        <stp>2019</stp>
        <tr r="P2044" s="3"/>
      </tp>
      <tp>
        <v>863</v>
        <stp/>
        <stp>EM_S_INFO_EMPLOYEE</stp>
        <stp>2</stp>
        <stp>603066.SH</stp>
        <stp>2019</stp>
        <tr r="P2970" s="3"/>
      </tp>
      <tp>
        <v>1818</v>
        <stp/>
        <stp>EM_S_INFO_EMPLOYEE</stp>
        <stp>2</stp>
        <stp>601099.SH</stp>
        <stp>2019</stp>
        <tr r="P2783" s="3"/>
      </tp>
      <tp>
        <v>572</v>
        <stp/>
        <stp>EM_S_INFO_EMPLOYEE</stp>
        <stp>2</stp>
        <stp>600099.SH</stp>
        <stp>2019</stp>
        <tr r="P2067" s="3"/>
      </tp>
      <tp>
        <v>1337</v>
        <stp/>
        <stp>EM_S_INFO_EMPLOYEE</stp>
        <stp>2</stp>
        <stp>603099.SH</stp>
        <stp>2019</stp>
        <tr r="P2986" s="3"/>
      </tp>
      <tp>
        <v>13346</v>
        <stp/>
        <stp>EM_S_INFO_EMPLOYEE</stp>
        <stp>2</stp>
        <stp>601098.SH</stp>
        <stp>2019</stp>
        <tr r="P2782" s="3"/>
      </tp>
      <tp>
        <v>5316</v>
        <stp/>
        <stp>EM_S_INFO_EMPLOYEE</stp>
        <stp>2</stp>
        <stp>600098.SH</stp>
        <stp>2019</stp>
        <tr r="P2066" s="3"/>
      </tp>
      <tp>
        <v>1053</v>
        <stp/>
        <stp>EM_S_INFO_EMPLOYEE</stp>
        <stp>2</stp>
        <stp>603098.SH</stp>
        <stp>2019</stp>
        <tr r="P2985" s="3"/>
      </tp>
      <tp>
        <v>719</v>
        <stp/>
        <stp>EM_S_INFO_EMPLOYEE</stp>
        <stp>2</stp>
        <stp>603090.SH</stp>
        <stp>2019</stp>
        <tr r="P2983" s="3"/>
      </tp>
      <tp>
        <v>627</v>
        <stp/>
        <stp>EM_S_INFO_EMPLOYEE</stp>
        <stp>2</stp>
        <stp>600095.SH</stp>
        <stp>2019</stp>
        <tr r="P2063" s="3"/>
      </tp>
      <tp>
        <v>1111</v>
        <stp/>
        <stp>EM_S_INFO_EMPLOYEE</stp>
        <stp>2</stp>
        <stp>600094.SH</stp>
        <stp>2019</stp>
        <tr r="P2062" s="3"/>
      </tp>
      <tp>
        <v>1140</v>
        <stp/>
        <stp>EM_S_INFO_EMPLOYEE</stp>
        <stp>2</stp>
        <stp>600097.SH</stp>
        <stp>2019</stp>
        <tr r="P2065" s="3"/>
      </tp>
      <tp>
        <v>11318</v>
        <stp/>
        <stp>EM_S_INFO_EMPLOYEE</stp>
        <stp>2</stp>
        <stp>600096.SH</stp>
        <stp>2019</stp>
        <tr r="P2064" s="3"/>
      </tp>
      <tp>
        <v>389</v>
        <stp/>
        <stp>EM_S_INFO_EMPLOYEE</stp>
        <stp>2</stp>
        <stp>603096.SH</stp>
        <stp>2019</stp>
        <tr r="P2984" s="3"/>
      </tp>
      <tp>
        <v>17098</v>
        <stp/>
        <stp>EM_S_INFO_EMPLOYEE</stp>
        <stp>2</stp>
        <stp>600089.SH</stp>
        <stp>2019</stp>
        <tr r="P2061" s="3"/>
      </tp>
      <tp>
        <v>2550</v>
        <stp/>
        <stp>EM_S_INFO_EMPLOYEE</stp>
        <stp>2</stp>
        <stp>603089.SH</stp>
        <stp>2019</stp>
        <tr r="P2982" s="3"/>
      </tp>
      <tp>
        <v>75620</v>
        <stp/>
        <stp>EM_S_INFO_EMPLOYEE</stp>
        <stp>2</stp>
        <stp>601088.SH</stp>
        <stp>2019</stp>
        <tr r="P2781" s="3"/>
      </tp>
      <tp>
        <v>1103</v>
        <stp/>
        <stp>EM_S_INFO_EMPLOYEE</stp>
        <stp>2</stp>
        <stp>600088.SH</stp>
        <stp>2019</stp>
        <tr r="P2060" s="3"/>
      </tp>
      <tp>
        <v>646</v>
        <stp/>
        <stp>EM_S_INFO_EMPLOYEE</stp>
        <stp>2</stp>
        <stp>603088.SH</stp>
        <stp>2019</stp>
        <tr r="P2981" s="3"/>
      </tp>
      <tp>
        <v>4682</v>
        <stp/>
        <stp>EM_S_INFO_EMPLOYEE</stp>
        <stp>2</stp>
        <stp>600081.SH</stp>
        <stp>2019</stp>
        <tr r="P2055" s="3"/>
      </tp>
      <tp>
        <v>2104</v>
        <stp/>
        <stp>EM_S_INFO_EMPLOYEE</stp>
        <stp>2</stp>
        <stp>603081.SH</stp>
        <stp>2019</stp>
        <tr r="P2977" s="3"/>
      </tp>
      <tp>
        <v>770</v>
        <stp/>
        <stp>EM_S_INFO_EMPLOYEE</stp>
        <stp>2</stp>
        <stp>600080.SH</stp>
        <stp>2019</stp>
        <tr r="P2054" s="3"/>
      </tp>
      <tp>
        <v>35</v>
        <stp/>
        <stp>EM_S_INFO_EMPLOYEE</stp>
        <stp>2</stp>
        <stp>600083.SH</stp>
        <stp>2019</stp>
        <tr r="P2057" s="3"/>
      </tp>
      <tp>
        <v>1546</v>
        <stp/>
        <stp>EM_S_INFO_EMPLOYEE</stp>
        <stp>2</stp>
        <stp>603083.SH</stp>
        <stp>2019</stp>
        <tr r="P2978" s="3"/>
      </tp>
      <tp>
        <v>76</v>
        <stp/>
        <stp>EM_S_INFO_EMPLOYEE</stp>
        <stp>2</stp>
        <stp>600082.SH</stp>
        <stp>2019</stp>
        <tr r="P2056" s="3"/>
      </tp>
      <tp>
        <v>18398</v>
        <stp/>
        <stp>EM_S_INFO_EMPLOYEE</stp>
        <stp>2</stp>
        <stp>600085.SH</stp>
        <stp>2019</stp>
        <tr r="P2059" s="3"/>
      </tp>
      <tp>
        <v>1988</v>
        <stp/>
        <stp>EM_S_INFO_EMPLOYEE</stp>
        <stp>2</stp>
        <stp>603085.SH</stp>
        <stp>2019</stp>
        <tr r="P2979" s="3"/>
      </tp>
      <tp>
        <v>481</v>
        <stp/>
        <stp>EM_S_INFO_EMPLOYEE</stp>
        <stp>2</stp>
        <stp>600084.SH</stp>
        <stp>2019</stp>
        <tr r="P2058" s="3"/>
      </tp>
      <tp>
        <v>1414</v>
        <stp/>
        <stp>EM_S_INFO_EMPLOYEE</stp>
        <stp>2</stp>
        <stp>601086.SH</stp>
        <stp>2019</stp>
        <tr r="P2780" s="3"/>
      </tp>
      <tp>
        <v>1455</v>
        <stp/>
        <stp>EM_S_INFO_EMPLOYEE</stp>
        <stp>2</stp>
        <stp>603086.SH</stp>
        <stp>2019</stp>
        <tr r="P2980" s="3"/>
      </tp>
      <tp>
        <v>21278</v>
        <stp/>
        <stp>EM_S_INFO_EMPLOYEE</stp>
        <stp>2</stp>
        <stp>000759.SZ</stp>
        <stp>2019</stp>
        <tr r="P272" s="3"/>
      </tp>
      <tp>
        <v>966</v>
        <stp/>
        <stp>EM_S_INFO_EMPLOYEE</stp>
        <stp>2</stp>
        <stp>002759.SZ</stp>
        <stp>2019</stp>
        <tr r="P1161" s="3"/>
      </tp>
      <tp>
        <v>6340</v>
        <stp/>
        <stp>EM_S_INFO_EMPLOYEE</stp>
        <stp>2</stp>
        <stp>000758.SZ</stp>
        <stp>2019</stp>
        <tr r="P271" s="3"/>
      </tp>
      <tp>
        <v>1114</v>
        <stp/>
        <stp>EM_S_INFO_EMPLOYEE</stp>
        <stp>2</stp>
        <stp>002758.SZ</stp>
        <stp>2019</stp>
        <tr r="P1160" s="3"/>
      </tp>
      <tp>
        <v>6003</v>
        <stp/>
        <stp>EM_S_INFO_EMPLOYEE</stp>
        <stp>2</stp>
        <stp>000751.SZ</stp>
        <stp>2019</stp>
        <tr r="P265" s="3"/>
      </tp>
      <tp>
        <v>2576</v>
        <stp/>
        <stp>EM_S_INFO_EMPLOYEE</stp>
        <stp>2</stp>
        <stp>000750.SZ</stp>
        <stp>2019</stp>
        <tr r="P264" s="3"/>
      </tp>
      <tp>
        <v>241</v>
        <stp/>
        <stp>EM_S_INFO_EMPLOYEE</stp>
        <stp>2</stp>
        <stp>002750.SZ</stp>
        <stp>2019</stp>
        <tr r="P1154" s="3"/>
      </tp>
      <tp>
        <v>1900</v>
        <stp/>
        <stp>EM_S_INFO_EMPLOYEE</stp>
        <stp>2</stp>
        <stp>000753.SZ</stp>
        <stp>2019</stp>
        <tr r="P267" s="3"/>
      </tp>
      <tp>
        <v>783</v>
        <stp/>
        <stp>EM_S_INFO_EMPLOYEE</stp>
        <stp>2</stp>
        <stp>002753.SZ</stp>
        <stp>2019</stp>
        <tr r="P1156" s="3"/>
      </tp>
      <tp>
        <v>273</v>
        <stp/>
        <stp>EM_S_INFO_EMPLOYEE</stp>
        <stp>2</stp>
        <stp>000752.SZ</stp>
        <stp>2019</stp>
        <tr r="P266" s="3"/>
      </tp>
      <tp>
        <v>2759</v>
        <stp/>
        <stp>EM_S_INFO_EMPLOYEE</stp>
        <stp>2</stp>
        <stp>002752.SZ</stp>
        <stp>2019</stp>
        <tr r="P1155" s="3"/>
      </tp>
      <tp>
        <v>413</v>
        <stp/>
        <stp>EM_S_INFO_EMPLOYEE</stp>
        <stp>2</stp>
        <stp>000755.SZ</stp>
        <stp>2019</stp>
        <tr r="P268" s="3"/>
      </tp>
      <tp>
        <v>2049</v>
        <stp/>
        <stp>EM_S_INFO_EMPLOYEE</stp>
        <stp>2</stp>
        <stp>002755.SZ</stp>
        <stp>2019</stp>
        <tr r="P1157" s="3"/>
      </tp>
      <tp>
        <v>2233</v>
        <stp/>
        <stp>EM_S_INFO_EMPLOYEE</stp>
        <stp>2</stp>
        <stp>000757.SZ</stp>
        <stp>2019</stp>
        <tr r="P270" s="3"/>
      </tp>
      <tp>
        <v>1483</v>
        <stp/>
        <stp>EM_S_INFO_EMPLOYEE</stp>
        <stp>2</stp>
        <stp>002757.SZ</stp>
        <stp>2019</stp>
        <tr r="P1159" s="3"/>
      </tp>
      <tp>
        <v>6399</v>
        <stp/>
        <stp>EM_S_INFO_EMPLOYEE</stp>
        <stp>2</stp>
        <stp>000756.SZ</stp>
        <stp>2019</stp>
        <tr r="P269" s="3"/>
      </tp>
      <tp>
        <v>1420</v>
        <stp/>
        <stp>EM_S_INFO_EMPLOYEE</stp>
        <stp>2</stp>
        <stp>002756.SZ</stp>
        <stp>2019</stp>
        <tr r="P1158" s="3"/>
      </tp>
      <tp>
        <v>1207</v>
        <stp/>
        <stp>EM_S_INFO_EMPLOYEE</stp>
        <stp>2</stp>
        <stp>002749.SZ</stp>
        <stp>2019</stp>
        <tr r="P1153" s="3"/>
      </tp>
      <tp>
        <v>1392</v>
        <stp/>
        <stp>EM_S_INFO_EMPLOYEE</stp>
        <stp>2</stp>
        <stp>002748.SZ</stp>
        <stp>2019</stp>
        <tr r="P1152" s="3"/>
      </tp>
      <tp>
        <v>947</v>
        <stp/>
        <stp>EM_S_INFO_EMPLOYEE</stp>
        <stp>2</stp>
        <stp>002741.SZ</stp>
        <stp>2019</stp>
        <tr r="P1146" s="3"/>
      </tp>
      <tp>
        <v>846</v>
        <stp/>
        <stp>EM_S_INFO_EMPLOYEE</stp>
        <stp>2</stp>
        <stp>002740.SZ</stp>
        <stp>2019</stp>
        <tr r="P1145" s="3"/>
      </tp>
      <tp>
        <v>2302</v>
        <stp/>
        <stp>EM_S_INFO_EMPLOYEE</stp>
        <stp>2</stp>
        <stp>002743.SZ</stp>
        <stp>2019</stp>
        <tr r="P1148" s="3"/>
      </tp>
      <tp>
        <v>3122</v>
        <stp/>
        <stp>EM_S_INFO_EMPLOYEE</stp>
        <stp>2</stp>
        <stp>002742.SZ</stp>
        <stp>2019</stp>
        <tr r="P1147" s="3"/>
      </tp>
      <tp>
        <v>21687</v>
        <stp/>
        <stp>EM_S_INFO_EMPLOYEE</stp>
        <stp>2</stp>
        <stp>002745.SZ</stp>
        <stp>2019</stp>
        <tr r="P1149" s="3"/>
      </tp>
      <tp>
        <v>1683</v>
        <stp/>
        <stp>EM_S_INFO_EMPLOYEE</stp>
        <stp>2</stp>
        <stp>002747.SZ</stp>
        <stp>2019</stp>
        <tr r="P1151" s="3"/>
      </tp>
      <tp>
        <v>5190</v>
        <stp/>
        <stp>EM_S_INFO_EMPLOYEE</stp>
        <stp>2</stp>
        <stp>002746.SZ</stp>
        <stp>2019</stp>
        <tr r="P1150" s="3"/>
      </tp>
      <tp>
        <v>3959</v>
        <stp/>
        <stp>EM_S_INFO_EMPLOYEE</stp>
        <stp>2</stp>
        <stp>000779.SZ</stp>
        <stp>2019</stp>
        <tr r="P281" s="3"/>
      </tp>
      <tp>
        <v>702</v>
        <stp/>
        <stp>EM_S_INFO_EMPLOYEE</stp>
        <stp>2</stp>
        <stp>002779.SZ</stp>
        <stp>2019</stp>
        <tr r="P1179" s="3"/>
      </tp>
      <tp>
        <v>15991</v>
        <stp/>
        <stp>EM_S_INFO_EMPLOYEE</stp>
        <stp>2</stp>
        <stp>000778.SZ</stp>
        <stp>2019</stp>
        <tr r="P280" s="3"/>
      </tp>
      <tp>
        <v>160</v>
        <stp/>
        <stp>EM_S_INFO_EMPLOYEE</stp>
        <stp>2</stp>
        <stp>002778.SZ</stp>
        <stp>2019</stp>
        <tr r="P1178" s="3"/>
      </tp>
      <tp>
        <v>514</v>
        <stp/>
        <stp>EM_S_INFO_EMPLOYEE</stp>
        <stp>2</stp>
        <stp>002771.SZ</stp>
        <stp>2019</stp>
        <tr r="P1171" s="3"/>
      </tp>
      <tp>
        <v>4201</v>
        <stp/>
        <stp>EM_S_INFO_EMPLOYEE</stp>
        <stp>2</stp>
        <stp>002773.SZ</stp>
        <stp>2019</stp>
        <tr r="P1173" s="3"/>
      </tp>
      <tp>
        <v>4100</v>
        <stp/>
        <stp>EM_S_INFO_EMPLOYEE</stp>
        <stp>2</stp>
        <stp>002772.SZ</stp>
        <stp>2019</stp>
        <tr r="P1172" s="3"/>
      </tp>
      <tp>
        <v>1424</v>
        <stp/>
        <stp>EM_S_INFO_EMPLOYEE</stp>
        <stp>2</stp>
        <stp>002775.SZ</stp>
        <stp>2019</stp>
        <tr r="P1175" s="3"/>
      </tp>
      <tp>
        <v>1522</v>
        <stp/>
        <stp>EM_S_INFO_EMPLOYEE</stp>
        <stp>2</stp>
        <stp>002774.SZ</stp>
        <stp>2019</stp>
        <tr r="P1174" s="3"/>
      </tp>
      <tp>
        <v>1143</v>
        <stp/>
        <stp>EM_S_INFO_EMPLOYEE</stp>
        <stp>2</stp>
        <stp>000777.SZ</stp>
        <stp>2019</stp>
        <tr r="P279" s="3"/>
      </tp>
      <tp>
        <v>3253</v>
        <stp/>
        <stp>EM_S_INFO_EMPLOYEE</stp>
        <stp>2</stp>
        <stp>002777.SZ</stp>
        <stp>2019</stp>
        <tr r="P1177" s="3"/>
      </tp>
      <tp>
        <v>11736</v>
        <stp/>
        <stp>EM_S_INFO_EMPLOYEE</stp>
        <stp>2</stp>
        <stp>000776.SZ</stp>
        <stp>2019</stp>
        <tr r="P278" s="3"/>
      </tp>
      <tp>
        <v>945</v>
        <stp/>
        <stp>EM_S_INFO_EMPLOYEE</stp>
        <stp>2</stp>
        <stp>002776.SZ</stp>
        <stp>2019</stp>
        <tr r="P1176" s="3"/>
      </tp>
      <tp>
        <v>400</v>
        <stp/>
        <stp>EM_S_INFO_EMPLOYEE</stp>
        <stp>2</stp>
        <stp>002769.SZ</stp>
        <stp>2019</stp>
        <tr r="P1170" s="3"/>
      </tp>
      <tp>
        <v>29223</v>
        <stp/>
        <stp>EM_S_INFO_EMPLOYEE</stp>
        <stp>2</stp>
        <stp>000768.SZ</stp>
        <stp>2019</stp>
        <tr r="P277" s="3"/>
      </tp>
      <tp>
        <v>2305</v>
        <stp/>
        <stp>EM_S_INFO_EMPLOYEE</stp>
        <stp>2</stp>
        <stp>002768.SZ</stp>
        <stp>2019</stp>
        <tr r="P1169" s="3"/>
      </tp>
      <tp>
        <v>17582</v>
        <stp/>
        <stp>EM_S_INFO_EMPLOYEE</stp>
        <stp>2</stp>
        <stp>000761.SZ</stp>
        <stp>2019</stp>
        <tr r="P273" s="3"/>
      </tp>
      <tp>
        <v>20412</v>
        <stp/>
        <stp>EM_S_INFO_EMPLOYEE</stp>
        <stp>2</stp>
        <stp>002761.SZ</stp>
        <stp>2019</stp>
        <tr r="P1163" s="3"/>
      </tp>
      <tp>
        <v>1001</v>
        <stp/>
        <stp>EM_S_INFO_EMPLOYEE</stp>
        <stp>2</stp>
        <stp>002760.SZ</stp>
        <stp>2019</stp>
        <tr r="P1162" s="3"/>
      </tp>
      <tp>
        <v>7644</v>
        <stp/>
        <stp>EM_S_INFO_EMPLOYEE</stp>
        <stp>2</stp>
        <stp>002763.SZ</stp>
        <stp>2019</stp>
        <tr r="P1165" s="3"/>
      </tp>
      <tp>
        <v>919</v>
        <stp/>
        <stp>EM_S_INFO_EMPLOYEE</stp>
        <stp>2</stp>
        <stp>000762.SZ</stp>
        <stp>2019</stp>
        <tr r="P274" s="3"/>
      </tp>
      <tp>
        <v>1100</v>
        <stp/>
        <stp>EM_S_INFO_EMPLOYEE</stp>
        <stp>2</stp>
        <stp>002762.SZ</stp>
        <stp>2019</stp>
        <tr r="P1164" s="3"/>
      </tp>
      <tp>
        <v>2708</v>
        <stp/>
        <stp>EM_S_INFO_EMPLOYEE</stp>
        <stp>2</stp>
        <stp>002765.SZ</stp>
        <stp>2019</stp>
        <tr r="P1166" s="3"/>
      </tp>
      <tp>
        <v>8157</v>
        <stp/>
        <stp>EM_S_INFO_EMPLOYEE</stp>
        <stp>2</stp>
        <stp>000767.SZ</stp>
        <stp>2019</stp>
        <tr r="P276" s="3"/>
      </tp>
      <tp>
        <v>485</v>
        <stp/>
        <stp>EM_S_INFO_EMPLOYEE</stp>
        <stp>2</stp>
        <stp>002767.SZ</stp>
        <stp>2019</stp>
        <tr r="P1168" s="3"/>
      </tp>
      <tp>
        <v>2116</v>
        <stp/>
        <stp>EM_S_INFO_EMPLOYEE</stp>
        <stp>2</stp>
        <stp>000766.SZ</stp>
        <stp>2019</stp>
        <tr r="P275" s="3"/>
      </tp>
      <tp>
        <v>825</v>
        <stp/>
        <stp>EM_S_INFO_EMPLOYEE</stp>
        <stp>2</stp>
        <stp>002766.SZ</stp>
        <stp>2019</stp>
        <tr r="P1167" s="3"/>
      </tp>
      <tp>
        <v>14597</v>
        <stp/>
        <stp>EM_S_INFO_EMPLOYEE</stp>
        <stp>2</stp>
        <stp>000719.SZ</stp>
        <stp>2019</stp>
        <tr r="P247" s="3"/>
      </tp>
      <tp>
        <v>1812</v>
        <stp/>
        <stp>EM_S_INFO_EMPLOYEE</stp>
        <stp>2</stp>
        <stp>300729.SZ</stp>
        <stp>2019</stp>
        <tr r="P1992" s="3"/>
      </tp>
      <tp>
        <v>1919</v>
        <stp/>
        <stp>EM_S_INFO_EMPLOYEE</stp>
        <stp>2</stp>
        <stp>002719.SZ</stp>
        <stp>2019</stp>
        <tr r="P1125" s="3"/>
      </tp>
      <tp>
        <v>994</v>
        <stp/>
        <stp>EM_S_INFO_EMPLOYEE</stp>
        <stp>2</stp>
        <stp>000718.SZ</stp>
        <stp>2019</stp>
        <tr r="P246" s="3"/>
      </tp>
      <tp>
        <v>860</v>
        <stp/>
        <stp>EM_S_INFO_EMPLOYEE</stp>
        <stp>2</stp>
        <stp>002718.SZ</stp>
        <stp>2019</stp>
        <tr r="P1124" s="3"/>
      </tp>
      <tp>
        <v>1504</v>
        <stp/>
        <stp>EM_S_INFO_EMPLOYEE</stp>
        <stp>2</stp>
        <stp>000711.SZ</stp>
        <stp>2019</stp>
        <tr r="P240" s="3"/>
      </tp>
      <tp>
        <v>739</v>
        <stp/>
        <stp>EM_S_INFO_EMPLOYEE</stp>
        <stp>2</stp>
        <stp>300721.SZ</stp>
        <stp>2019</stp>
        <tr r="P1986" s="3"/>
      </tp>
      <tp>
        <v>1681</v>
        <stp/>
        <stp>EM_S_INFO_EMPLOYEE</stp>
        <stp>2</stp>
        <stp>000710.SZ</stp>
        <stp>2019</stp>
        <tr r="P239" s="3"/>
      </tp>
      <tp>
        <v>495</v>
        <stp/>
        <stp>EM_S_INFO_EMPLOYEE</stp>
        <stp>2</stp>
        <stp>300720.SZ</stp>
        <stp>2019</stp>
        <tr r="P1985" s="3"/>
      </tp>
      <tp>
        <v>1196</v>
        <stp/>
        <stp>EM_S_INFO_EMPLOYEE</stp>
        <stp>2</stp>
        <stp>000713.SZ</stp>
        <stp>2019</stp>
        <tr r="P242" s="3"/>
      </tp>
      <tp>
        <v>913</v>
        <stp/>
        <stp>EM_S_INFO_EMPLOYEE</stp>
        <stp>2</stp>
        <stp>300723.SZ</stp>
        <stp>2019</stp>
        <tr r="P1988" s="3"/>
      </tp>
      <tp>
        <v>6943</v>
        <stp/>
        <stp>EM_S_INFO_EMPLOYEE</stp>
        <stp>2</stp>
        <stp>002713.SZ</stp>
        <stp>2019</stp>
        <tr r="P1119" s="3"/>
      </tp>
      <tp>
        <v>1564</v>
        <stp/>
        <stp>EM_S_INFO_EMPLOYEE</stp>
        <stp>2</stp>
        <stp>000712.SZ</stp>
        <stp>2019</stp>
        <tr r="P241" s="3"/>
      </tp>
      <tp>
        <v>608</v>
        <stp/>
        <stp>EM_S_INFO_EMPLOYEE</stp>
        <stp>2</stp>
        <stp>300722.SZ</stp>
        <stp>2019</stp>
        <tr r="P1987" s="3"/>
      </tp>
      <tp>
        <v>808</v>
        <stp/>
        <stp>EM_S_INFO_EMPLOYEE</stp>
        <stp>2</stp>
        <stp>002712.SZ</stp>
        <stp>2019</stp>
        <tr r="P1118" s="3"/>
      </tp>
      <tp>
        <v>1505</v>
        <stp/>
        <stp>EM_S_INFO_EMPLOYEE</stp>
        <stp>2</stp>
        <stp>000715.SZ</stp>
        <stp>2019</stp>
        <tr r="P243" s="3"/>
      </tp>
      <tp>
        <v>652</v>
        <stp/>
        <stp>EM_S_INFO_EMPLOYEE</stp>
        <stp>2</stp>
        <stp>300725.SZ</stp>
        <stp>2019</stp>
        <tr r="P1989" s="3"/>
      </tp>
      <tp>
        <v>1343</v>
        <stp/>
        <stp>EM_S_INFO_EMPLOYEE</stp>
        <stp>2</stp>
        <stp>002715.SZ</stp>
        <stp>2019</stp>
        <tr r="P1121" s="3"/>
      </tp>
      <tp>
        <v>50319</v>
        <stp/>
        <stp>EM_S_INFO_EMPLOYEE</stp>
        <stp>2</stp>
        <stp>002714.SZ</stp>
        <stp>2019</stp>
        <tr r="P1120" s="3"/>
      </tp>
      <tp>
        <v>6664</v>
        <stp/>
        <stp>EM_S_INFO_EMPLOYEE</stp>
        <stp>2</stp>
        <stp>000717.SZ</stp>
        <stp>2019</stp>
        <tr r="P245" s="3"/>
      </tp>
      <tp>
        <v>412</v>
        <stp/>
        <stp>EM_S_INFO_EMPLOYEE</stp>
        <stp>2</stp>
        <stp>300727.SZ</stp>
        <stp>2019</stp>
        <tr r="P1991" s="3"/>
      </tp>
      <tp>
        <v>2932</v>
        <stp/>
        <stp>EM_S_INFO_EMPLOYEE</stp>
        <stp>2</stp>
        <stp>002717.SZ</stp>
        <stp>2019</stp>
        <tr r="P1123" s="3"/>
      </tp>
      <tp>
        <v>2379</v>
        <stp/>
        <stp>EM_S_INFO_EMPLOYEE</stp>
        <stp>2</stp>
        <stp>000716.SZ</stp>
        <stp>2019</stp>
        <tr r="P244" s="3"/>
      </tp>
      <tp>
        <v>1299</v>
        <stp/>
        <stp>EM_S_INFO_EMPLOYEE</stp>
        <stp>2</stp>
        <stp>300726.SZ</stp>
        <stp>2019</stp>
        <tr r="P1990" s="3"/>
      </tp>
      <tp>
        <v>453</v>
        <stp/>
        <stp>EM_S_INFO_EMPLOYEE</stp>
        <stp>2</stp>
        <stp>002716.SZ</stp>
        <stp>2019</stp>
        <tr r="P1122" s="3"/>
      </tp>
      <tp>
        <v>34439</v>
        <stp/>
        <stp>EM_S_INFO_EMPLOYEE</stp>
        <stp>2</stp>
        <stp>000709.SZ</stp>
        <stp>2019</stp>
        <tr r="P238" s="3"/>
      </tp>
      <tp>
        <v>2602</v>
        <stp/>
        <stp>EM_S_INFO_EMPLOYEE</stp>
        <stp>2</stp>
        <stp>002709.SZ</stp>
        <stp>2019</stp>
        <tr r="P1117" s="3"/>
      </tp>
      <tp>
        <v>22189</v>
        <stp/>
        <stp>EM_S_INFO_EMPLOYEE</stp>
        <stp>2</stp>
        <stp>000708.SZ</stp>
        <stp>2019</stp>
        <tr r="P237" s="3"/>
      </tp>
      <tp>
        <v>2799</v>
        <stp/>
        <stp>EM_S_INFO_EMPLOYEE</stp>
        <stp>2</stp>
        <stp>002708.SZ</stp>
        <stp>2019</stp>
        <tr r="P1116" s="3"/>
      </tp>
      <tp>
        <v>6077</v>
        <stp/>
        <stp>EM_S_INFO_EMPLOYEE</stp>
        <stp>2</stp>
        <stp>000701.SZ</stp>
        <stp>2019</stp>
        <tr r="P232" s="3"/>
      </tp>
      <tp>
        <v>421</v>
        <stp/>
        <stp>EM_S_INFO_EMPLOYEE</stp>
        <stp>2</stp>
        <stp>300731.SZ</stp>
        <stp>2019</stp>
        <tr r="P1994" s="3"/>
      </tp>
      <tp>
        <v>4184</v>
        <stp/>
        <stp>EM_S_INFO_EMPLOYEE</stp>
        <stp>2</stp>
        <stp>002701.SZ</stp>
        <stp>2019</stp>
        <tr r="P1110" s="3"/>
      </tp>
      <tp>
        <v>4239</v>
        <stp/>
        <stp>EM_S_INFO_EMPLOYEE</stp>
        <stp>2</stp>
        <stp>000700.SZ</stp>
        <stp>2019</stp>
        <tr r="P231" s="3"/>
      </tp>
      <tp>
        <v>1123</v>
        <stp/>
        <stp>EM_S_INFO_EMPLOYEE</stp>
        <stp>2</stp>
        <stp>300730.SZ</stp>
        <stp>2019</stp>
        <tr r="P1993" s="3"/>
      </tp>
      <tp>
        <v>549</v>
        <stp/>
        <stp>EM_S_INFO_EMPLOYEE</stp>
        <stp>2</stp>
        <stp>002700.SZ</stp>
        <stp>2019</stp>
        <tr r="P1109" s="3"/>
      </tp>
      <tp>
        <v>16557</v>
        <stp/>
        <stp>EM_S_INFO_EMPLOYEE</stp>
        <stp>2</stp>
        <stp>000703.SZ</stp>
        <stp>2019</stp>
        <tr r="P234" s="3"/>
      </tp>
      <tp>
        <v>1537</v>
        <stp/>
        <stp>EM_S_INFO_EMPLOYEE</stp>
        <stp>2</stp>
        <stp>002703.SZ</stp>
        <stp>2019</stp>
        <tr r="P1112" s="3"/>
      </tp>
      <tp>
        <v>1047</v>
        <stp/>
        <stp>EM_S_INFO_EMPLOYEE</stp>
        <stp>2</stp>
        <stp>000702.SZ</stp>
        <stp>2019</stp>
        <tr r="P233" s="3"/>
      </tp>
      <tp>
        <v>2090</v>
        <stp/>
        <stp>EM_S_INFO_EMPLOYEE</stp>
        <stp>2</stp>
        <stp>300732.SZ</stp>
        <stp>2019</stp>
        <tr r="P1995" s="3"/>
      </tp>
      <tp>
        <v>1490</v>
        <stp/>
        <stp>EM_S_INFO_EMPLOYEE</stp>
        <stp>2</stp>
        <stp>002702.SZ</stp>
        <stp>2019</stp>
        <tr r="P1111" s="3"/>
      </tp>
      <tp>
        <v>1904</v>
        <stp/>
        <stp>EM_S_INFO_EMPLOYEE</stp>
        <stp>2</stp>
        <stp>000705.SZ</stp>
        <stp>2019</stp>
        <tr r="P235" s="3"/>
      </tp>
      <tp>
        <v>8719</v>
        <stp/>
        <stp>EM_S_INFO_EMPLOYEE</stp>
        <stp>2</stp>
        <stp>300735.SZ</stp>
        <stp>2019</stp>
        <tr r="P1996" s="3"/>
      </tp>
      <tp>
        <v>20980</v>
        <stp/>
        <stp>EM_S_INFO_EMPLOYEE</stp>
        <stp>2</stp>
        <stp>002705.SZ</stp>
        <stp>2019</stp>
        <tr r="P1113" s="3"/>
      </tp>
      <tp>
        <v>1880</v>
        <stp/>
        <stp>EM_S_INFO_EMPLOYEE</stp>
        <stp>2</stp>
        <stp>000707.SZ</stp>
        <stp>2019</stp>
        <tr r="P236" s="3"/>
      </tp>
      <tp>
        <v>5468</v>
        <stp/>
        <stp>EM_S_INFO_EMPLOYEE</stp>
        <stp>2</stp>
        <stp>002707.SZ</stp>
        <stp>2019</stp>
        <tr r="P1115" s="3"/>
      </tp>
      <tp>
        <v>2229</v>
        <stp/>
        <stp>EM_S_INFO_EMPLOYEE</stp>
        <stp>2</stp>
        <stp>002706.SZ</stp>
        <stp>2019</stp>
        <tr r="P1114" s="3"/>
      </tp>
      <tp>
        <v>5719</v>
        <stp/>
        <stp>EM_S_INFO_EMPLOYEE</stp>
        <stp>2</stp>
        <stp>000739.SZ</stp>
        <stp>2019</stp>
        <tr r="P263" s="3"/>
      </tp>
      <tp>
        <v>2830</v>
        <stp/>
        <stp>EM_S_INFO_EMPLOYEE</stp>
        <stp>2</stp>
        <stp>300709.SZ</stp>
        <stp>2019</stp>
        <tr r="P1975" s="3"/>
      </tp>
      <tp>
        <v>14260</v>
        <stp/>
        <stp>EM_S_INFO_EMPLOYEE</stp>
        <stp>2</stp>
        <stp>002739.SZ</stp>
        <stp>2019</stp>
        <tr r="P1144" s="3"/>
      </tp>
      <tp>
        <v>7556</v>
        <stp/>
        <stp>EM_S_INFO_EMPLOYEE</stp>
        <stp>2</stp>
        <stp>000738.SZ</stp>
        <stp>2019</stp>
        <tr r="P262" s="3"/>
      </tp>
      <tp>
        <v>1058</v>
        <stp/>
        <stp>EM_S_INFO_EMPLOYEE</stp>
        <stp>2</stp>
        <stp>300708.SZ</stp>
        <stp>2019</stp>
        <tr r="P1974" s="3"/>
      </tp>
      <tp>
        <v>1182</v>
        <stp/>
        <stp>EM_S_INFO_EMPLOYEE</stp>
        <stp>2</stp>
        <stp>002738.SZ</stp>
        <stp>2019</stp>
        <tr r="P1143" s="3"/>
      </tp>
      <tp>
        <v>2410</v>
        <stp/>
        <stp>EM_S_INFO_EMPLOYEE</stp>
        <stp>2</stp>
        <stp>000731.SZ</stp>
        <stp>2019</stp>
        <tr r="P257" s="3"/>
      </tp>
      <tp>
        <v>605</v>
        <stp/>
        <stp>EM_S_INFO_EMPLOYEE</stp>
        <stp>2</stp>
        <stp>300701.SZ</stp>
        <stp>2019</stp>
        <tr r="P1968" s="3"/>
      </tp>
      <tp>
        <v>794</v>
        <stp/>
        <stp>EM_S_INFO_EMPLOYEE</stp>
        <stp>2</stp>
        <stp>002731.SZ</stp>
        <stp>2019</stp>
        <tr r="P1136" s="3"/>
      </tp>
      <tp>
        <v>766</v>
        <stp/>
        <stp>EM_S_INFO_EMPLOYEE</stp>
        <stp>2</stp>
        <stp>300700.SZ</stp>
        <stp>2019</stp>
        <tr r="P1967" s="3"/>
      </tp>
      <tp>
        <v>1455</v>
        <stp/>
        <stp>EM_S_INFO_EMPLOYEE</stp>
        <stp>2</stp>
        <stp>002730.SZ</stp>
        <stp>2019</stp>
        <tr r="P1135" s="3"/>
      </tp>
      <tp>
        <v>6665</v>
        <stp/>
        <stp>EM_S_INFO_EMPLOYEE</stp>
        <stp>2</stp>
        <stp>000733.SZ</stp>
        <stp>2019</stp>
        <tr r="P258" s="3"/>
      </tp>
      <tp>
        <v>2035</v>
        <stp/>
        <stp>EM_S_INFO_EMPLOYEE</stp>
        <stp>2</stp>
        <stp>300703.SZ</stp>
        <stp>2019</stp>
        <tr r="P1970" s="3"/>
      </tp>
      <tp>
        <v>3113</v>
        <stp/>
        <stp>EM_S_INFO_EMPLOYEE</stp>
        <stp>2</stp>
        <stp>002733.SZ</stp>
        <stp>2019</stp>
        <tr r="P1138" s="3"/>
      </tp>
      <tp>
        <v>3270</v>
        <stp/>
        <stp>EM_S_INFO_EMPLOYEE</stp>
        <stp>2</stp>
        <stp>300702.SZ</stp>
        <stp>2019</stp>
        <tr r="P1969" s="3"/>
      </tp>
      <tp>
        <v>1433</v>
        <stp/>
        <stp>EM_S_INFO_EMPLOYEE</stp>
        <stp>2</stp>
        <stp>002732.SZ</stp>
        <stp>2019</stp>
        <tr r="P1137" s="3"/>
      </tp>
      <tp>
        <v>2229</v>
        <stp/>
        <stp>EM_S_INFO_EMPLOYEE</stp>
        <stp>2</stp>
        <stp>000735.SZ</stp>
        <stp>2019</stp>
        <tr r="P259" s="3"/>
      </tp>
      <tp>
        <v>1123</v>
        <stp/>
        <stp>EM_S_INFO_EMPLOYEE</stp>
        <stp>2</stp>
        <stp>300705.SZ</stp>
        <stp>2019</stp>
        <tr r="P1971" s="3"/>
      </tp>
      <tp>
        <v>2120</v>
        <stp/>
        <stp>EM_S_INFO_EMPLOYEE</stp>
        <stp>2</stp>
        <stp>002735.SZ</stp>
        <stp>2019</stp>
        <tr r="P1140" s="3"/>
      </tp>
      <tp>
        <v>3828</v>
        <stp/>
        <stp>EM_S_INFO_EMPLOYEE</stp>
        <stp>2</stp>
        <stp>002734.SZ</stp>
        <stp>2019</stp>
        <tr r="P1139" s="3"/>
      </tp>
      <tp>
        <v>1859</v>
        <stp/>
        <stp>EM_S_INFO_EMPLOYEE</stp>
        <stp>2</stp>
        <stp>000737.SZ</stp>
        <stp>2019</stp>
        <tr r="P261" s="3"/>
      </tp>
      <tp>
        <v>808</v>
        <stp/>
        <stp>EM_S_INFO_EMPLOYEE</stp>
        <stp>2</stp>
        <stp>300707.SZ</stp>
        <stp>2019</stp>
        <tr r="P1973" s="3"/>
      </tp>
      <tp>
        <v>5772</v>
        <stp/>
        <stp>EM_S_INFO_EMPLOYEE</stp>
        <stp>2</stp>
        <stp>002737.SZ</stp>
        <stp>2019</stp>
        <tr r="P1142" s="3"/>
      </tp>
      <tp>
        <v>1092</v>
        <stp/>
        <stp>EM_S_INFO_EMPLOYEE</stp>
        <stp>2</stp>
        <stp>000736.SZ</stp>
        <stp>2019</stp>
        <tr r="P260" s="3"/>
      </tp>
      <tp>
        <v>269</v>
        <stp/>
        <stp>EM_S_INFO_EMPLOYEE</stp>
        <stp>2</stp>
        <stp>300706.SZ</stp>
        <stp>2019</stp>
        <tr r="P1972" s="3"/>
      </tp>
      <tp>
        <v>10423</v>
        <stp/>
        <stp>EM_S_INFO_EMPLOYEE</stp>
        <stp>2</stp>
        <stp>002736.SZ</stp>
        <stp>2019</stp>
        <tr r="P1141" s="3"/>
      </tp>
      <tp>
        <v>30148</v>
        <stp/>
        <stp>EM_S_INFO_EMPLOYEE</stp>
        <stp>2</stp>
        <stp>000729.SZ</stp>
        <stp>2019</stp>
        <tr r="P256" s="3"/>
      </tp>
      <tp>
        <v>628</v>
        <stp/>
        <stp>EM_S_INFO_EMPLOYEE</stp>
        <stp>2</stp>
        <stp>300719.SZ</stp>
        <stp>2019</stp>
        <tr r="P1984" s="3"/>
      </tp>
      <tp>
        <v>559</v>
        <stp/>
        <stp>EM_S_INFO_EMPLOYEE</stp>
        <stp>2</stp>
        <stp>002729.SZ</stp>
        <stp>2019</stp>
        <tr r="P1134" s="3"/>
      </tp>
      <tp>
        <v>3358</v>
        <stp/>
        <stp>EM_S_INFO_EMPLOYEE</stp>
        <stp>2</stp>
        <stp>000728.SZ</stp>
        <stp>2019</stp>
        <tr r="P255" s="3"/>
      </tp>
      <tp>
        <v>793</v>
        <stp/>
        <stp>EM_S_INFO_EMPLOYEE</stp>
        <stp>2</stp>
        <stp>300718.SZ</stp>
        <stp>2019</stp>
        <tr r="P1983" s="3"/>
      </tp>
      <tp>
        <v>1361</v>
        <stp/>
        <stp>EM_S_INFO_EMPLOYEE</stp>
        <stp>2</stp>
        <stp>002728.SZ</stp>
        <stp>2019</stp>
        <tr r="P1133" s="3"/>
      </tp>
      <tp>
        <v>3285</v>
        <stp/>
        <stp>EM_S_INFO_EMPLOYEE</stp>
        <stp>2</stp>
        <stp>000721.SZ</stp>
        <stp>2019</stp>
        <tr r="P249" s="3"/>
      </tp>
      <tp>
        <v>389</v>
        <stp/>
        <stp>EM_S_INFO_EMPLOYEE</stp>
        <stp>2</stp>
        <stp>300711.SZ</stp>
        <stp>2019</stp>
        <tr r="P1977" s="3"/>
      </tp>
      <tp>
        <v>2038</v>
        <stp/>
        <stp>EM_S_INFO_EMPLOYEE</stp>
        <stp>2</stp>
        <stp>002721.SZ</stp>
        <stp>2019</stp>
        <tr r="P1126" s="3"/>
      </tp>
      <tp>
        <v>889</v>
        <stp/>
        <stp>EM_S_INFO_EMPLOYEE</stp>
        <stp>2</stp>
        <stp>000720.SZ</stp>
        <stp>2019</stp>
        <tr r="P248" s="3"/>
      </tp>
      <tp>
        <v>978</v>
        <stp/>
        <stp>EM_S_INFO_EMPLOYEE</stp>
        <stp>2</stp>
        <stp>300710.SZ</stp>
        <stp>2019</stp>
        <tr r="P1976" s="3"/>
      </tp>
      <tp>
        <v>4644</v>
        <stp/>
        <stp>EM_S_INFO_EMPLOYEE</stp>
        <stp>2</stp>
        <stp>000723.SZ</stp>
        <stp>2019</stp>
        <tr r="P251" s="3"/>
      </tp>
      <tp>
        <v>511</v>
        <stp/>
        <stp>EM_S_INFO_EMPLOYEE</stp>
        <stp>2</stp>
        <stp>300713.SZ</stp>
        <stp>2019</stp>
        <tr r="P1979" s="3"/>
      </tp>
      <tp>
        <v>1328</v>
        <stp/>
        <stp>EM_S_INFO_EMPLOYEE</stp>
        <stp>2</stp>
        <stp>002723.SZ</stp>
        <stp>2019</stp>
        <tr r="P1128" s="3"/>
      </tp>
      <tp>
        <v>379</v>
        <stp/>
        <stp>EM_S_INFO_EMPLOYEE</stp>
        <stp>2</stp>
        <stp>000722.SZ</stp>
        <stp>2019</stp>
        <tr r="P250" s="3"/>
      </tp>
      <tp>
        <v>963</v>
        <stp/>
        <stp>EM_S_INFO_EMPLOYEE</stp>
        <stp>2</stp>
        <stp>300712.SZ</stp>
        <stp>2019</stp>
        <tr r="P1978" s="3"/>
      </tp>
      <tp>
        <v>2145</v>
        <stp/>
        <stp>EM_S_INFO_EMPLOYEE</stp>
        <stp>2</stp>
        <stp>002722.SZ</stp>
        <stp>2019</stp>
        <tr r="P1127" s="3"/>
      </tp>
      <tp>
        <v>65017</v>
        <stp/>
        <stp>EM_S_INFO_EMPLOYEE</stp>
        <stp>2</stp>
        <stp>000725.SZ</stp>
        <stp>2019</stp>
        <tr r="P252" s="3"/>
      </tp>
      <tp>
        <v>921</v>
        <stp/>
        <stp>EM_S_INFO_EMPLOYEE</stp>
        <stp>2</stp>
        <stp>300715.SZ</stp>
        <stp>2019</stp>
        <tr r="P1980" s="3"/>
      </tp>
      <tp>
        <v>1322</v>
        <stp/>
        <stp>EM_S_INFO_EMPLOYEE</stp>
        <stp>2</stp>
        <stp>002725.SZ</stp>
        <stp>2019</stp>
        <tr r="P1130" s="3"/>
      </tp>
      <tp>
        <v>2744</v>
        <stp/>
        <stp>EM_S_INFO_EMPLOYEE</stp>
        <stp>2</stp>
        <stp>002724.SZ</stp>
        <stp>2019</stp>
        <tr r="P1129" s="3"/>
      </tp>
      <tp>
        <v>4701</v>
        <stp/>
        <stp>EM_S_INFO_EMPLOYEE</stp>
        <stp>2</stp>
        <stp>000727.SZ</stp>
        <stp>2019</stp>
        <tr r="P254" s="3"/>
      </tp>
      <tp>
        <v>400</v>
        <stp/>
        <stp>EM_S_INFO_EMPLOYEE</stp>
        <stp>2</stp>
        <stp>300717.SZ</stp>
        <stp>2019</stp>
        <tr r="P1982" s="3"/>
      </tp>
      <tp>
        <v>27644</v>
        <stp/>
        <stp>EM_S_INFO_EMPLOYEE</stp>
        <stp>2</stp>
        <stp>002727.SZ</stp>
        <stp>2019</stp>
        <tr r="P1132" s="3"/>
      </tp>
      <tp>
        <v>26413</v>
        <stp/>
        <stp>EM_S_INFO_EMPLOYEE</stp>
        <stp>2</stp>
        <stp>000726.SZ</stp>
        <stp>2019</stp>
        <tr r="P253" s="3"/>
      </tp>
      <tp>
        <v>3976</v>
        <stp/>
        <stp>EM_S_INFO_EMPLOYEE</stp>
        <stp>2</stp>
        <stp>300716.SZ</stp>
        <stp>2019</stp>
        <tr r="P1981" s="3"/>
      </tp>
      <tp>
        <v>5210</v>
        <stp/>
        <stp>EM_S_INFO_EMPLOYEE</stp>
        <stp>2</stp>
        <stp>002726.SZ</stp>
        <stp>2019</stp>
        <tr r="P1131" s="3"/>
      </tp>
      <tp>
        <v>1680</v>
        <stp/>
        <stp>EM_S_INFO_EMPLOYEE</stp>
        <stp>2</stp>
        <stp>000799.SZ</stp>
        <stp>2019</stp>
        <tr r="P296" s="3"/>
      </tp>
      <tp>
        <v>1002</v>
        <stp/>
        <stp>EM_S_INFO_EMPLOYEE</stp>
        <stp>2</stp>
        <stp>002799.SZ</stp>
        <stp>2019</stp>
        <tr r="P1196" s="3"/>
      </tp>
      <tp>
        <v>1371</v>
        <stp/>
        <stp>EM_S_INFO_EMPLOYEE</stp>
        <stp>2</stp>
        <stp>000798.SZ</stp>
        <stp>2019</stp>
        <tr r="P295" s="3"/>
      </tp>
      <tp>
        <v>5882</v>
        <stp/>
        <stp>EM_S_INFO_EMPLOYEE</stp>
        <stp>2</stp>
        <stp>002798.SZ</stp>
        <stp>2019</stp>
        <tr r="P1195" s="3"/>
      </tp>
      <tp>
        <v>2021</v>
        <stp/>
        <stp>EM_S_INFO_EMPLOYEE</stp>
        <stp>2</stp>
        <stp>000791.SZ</stp>
        <stp>2019</stp>
        <tr r="P289" s="3"/>
      </tp>
      <tp>
        <v>11371</v>
        <stp/>
        <stp>EM_S_INFO_EMPLOYEE</stp>
        <stp>2</stp>
        <stp>002791.SZ</stp>
        <stp>2019</stp>
        <tr r="P1189" s="3"/>
      </tp>
      <tp>
        <v>698</v>
        <stp/>
        <stp>EM_S_INFO_EMPLOYEE</stp>
        <stp>2</stp>
        <stp>000790.SZ</stp>
        <stp>2019</stp>
        <tr r="P288" s="3"/>
      </tp>
      <tp>
        <v>2305</v>
        <stp/>
        <stp>EM_S_INFO_EMPLOYEE</stp>
        <stp>2</stp>
        <stp>002790.SZ</stp>
        <stp>2019</stp>
        <tr r="P1188" s="3"/>
      </tp>
      <tp>
        <v>3934</v>
        <stp/>
        <stp>EM_S_INFO_EMPLOYEE</stp>
        <stp>2</stp>
        <stp>000793.SZ</stp>
        <stp>2019</stp>
        <tr r="P291" s="3"/>
      </tp>
      <tp>
        <v>7177</v>
        <stp/>
        <stp>EM_S_INFO_EMPLOYEE</stp>
        <stp>2</stp>
        <stp>002793.SZ</stp>
        <stp>2019</stp>
        <tr r="P1191" s="3"/>
      </tp>
      <tp>
        <v>15856</v>
        <stp/>
        <stp>EM_S_INFO_EMPLOYEE</stp>
        <stp>2</stp>
        <stp>000792.SZ</stp>
        <stp>2019</stp>
        <tr r="P290" s="3"/>
      </tp>
      <tp>
        <v>2102</v>
        <stp/>
        <stp>EM_S_INFO_EMPLOYEE</stp>
        <stp>2</stp>
        <stp>002792.SZ</stp>
        <stp>2019</stp>
        <tr r="P1190" s="3"/>
      </tp>
      <tp>
        <v>3376</v>
        <stp/>
        <stp>EM_S_INFO_EMPLOYEE</stp>
        <stp>2</stp>
        <stp>000795.SZ</stp>
        <stp>2019</stp>
        <tr r="P292" s="3"/>
      </tp>
      <tp>
        <v>861</v>
        <stp/>
        <stp>EM_S_INFO_EMPLOYEE</stp>
        <stp>2</stp>
        <stp>002795.SZ</stp>
        <stp>2019</stp>
        <tr r="P1192" s="3"/>
      </tp>
      <tp>
        <v>4516</v>
        <stp/>
        <stp>EM_S_INFO_EMPLOYEE</stp>
        <stp>2</stp>
        <stp>000797.SZ</stp>
        <stp>2019</stp>
        <tr r="P294" s="3"/>
      </tp>
      <tp>
        <v>3285</v>
        <stp/>
        <stp>EM_S_INFO_EMPLOYEE</stp>
        <stp>2</stp>
        <stp>002797.SZ</stp>
        <stp>2019</stp>
        <tr r="P1194" s="3"/>
      </tp>
      <tp>
        <v>6270</v>
        <stp/>
        <stp>EM_S_INFO_EMPLOYEE</stp>
        <stp>2</stp>
        <stp>000796.SZ</stp>
        <stp>2019</stp>
        <tr r="P293" s="3"/>
      </tp>
      <tp>
        <v>2151</v>
        <stp/>
        <stp>EM_S_INFO_EMPLOYEE</stp>
        <stp>2</stp>
        <stp>002796.SZ</stp>
        <stp>2019</stp>
        <tr r="P1193" s="3"/>
      </tp>
      <tp>
        <v>6880</v>
        <stp/>
        <stp>EM_S_INFO_EMPLOYEE</stp>
        <stp>2</stp>
        <stp>000789.SZ</stp>
        <stp>2019</stp>
        <tr r="P287" s="3"/>
      </tp>
      <tp>
        <v>411</v>
        <stp/>
        <stp>EM_S_INFO_EMPLOYEE</stp>
        <stp>2</stp>
        <stp>002789.SZ</stp>
        <stp>2019</stp>
        <tr r="P1187" s="3"/>
      </tp>
      <tp>
        <v>841</v>
        <stp/>
        <stp>EM_S_INFO_EMPLOYEE</stp>
        <stp>2</stp>
        <stp>000788.SZ</stp>
        <stp>2019</stp>
        <tr r="P286" s="3"/>
      </tp>
      <tp>
        <v>4819</v>
        <stp/>
        <stp>EM_S_INFO_EMPLOYEE</stp>
        <stp>2</stp>
        <stp>002788.SZ</stp>
        <stp>2019</stp>
        <tr r="P1186" s="3"/>
      </tp>
      <tp>
        <v>772</v>
        <stp/>
        <stp>EM_S_INFO_EMPLOYEE</stp>
        <stp>2</stp>
        <stp>002780.SZ</stp>
        <stp>2019</stp>
        <tr r="P1180" s="3"/>
      </tp>
      <tp>
        <v>5983</v>
        <stp/>
        <stp>EM_S_INFO_EMPLOYEE</stp>
        <stp>2</stp>
        <stp>000783.SZ</stp>
        <stp>2019</stp>
        <tr r="P283" s="3"/>
      </tp>
      <tp>
        <v>2679</v>
        <stp/>
        <stp>EM_S_INFO_EMPLOYEE</stp>
        <stp>2</stp>
        <stp>002783.SZ</stp>
        <stp>2019</stp>
        <tr r="P1182" s="3"/>
      </tp>
      <tp>
        <v>2802</v>
        <stp/>
        <stp>EM_S_INFO_EMPLOYEE</stp>
        <stp>2</stp>
        <stp>000782.SZ</stp>
        <stp>2019</stp>
        <tr r="P282" s="3"/>
      </tp>
      <tp>
        <v>3532</v>
        <stp/>
        <stp>EM_S_INFO_EMPLOYEE</stp>
        <stp>2</stp>
        <stp>002782.SZ</stp>
        <stp>2019</stp>
        <tr r="P1181" s="3"/>
      </tp>
      <tp>
        <v>11899</v>
        <stp/>
        <stp>EM_S_INFO_EMPLOYEE</stp>
        <stp>2</stp>
        <stp>000785.SZ</stp>
        <stp>2019</stp>
        <tr r="P284" s="3"/>
      </tp>
      <tp>
        <v>1045</v>
        <stp/>
        <stp>EM_S_INFO_EMPLOYEE</stp>
        <stp>2</stp>
        <stp>002785.SZ</stp>
        <stp>2019</stp>
        <tr r="P1183" s="3"/>
      </tp>
      <tp>
        <v>1913</v>
        <stp/>
        <stp>EM_S_INFO_EMPLOYEE</stp>
        <stp>2</stp>
        <stp>002787.SZ</stp>
        <stp>2019</stp>
        <tr r="P1185" s="3"/>
      </tp>
      <tp>
        <v>11527</v>
        <stp/>
        <stp>EM_S_INFO_EMPLOYEE</stp>
        <stp>2</stp>
        <stp>000786.SZ</stp>
        <stp>2019</stp>
        <tr r="P285" s="3"/>
      </tp>
      <tp>
        <v>7087</v>
        <stp/>
        <stp>EM_S_INFO_EMPLOYEE</stp>
        <stp>2</stp>
        <stp>002786.SZ</stp>
        <stp>2019</stp>
        <tr r="P1184" s="3"/>
      </tp>
      <tp>
        <v>805</v>
        <stp/>
        <stp>EM_S_INFO_EMPLOYEE</stp>
        <stp>2</stp>
        <stp>600719.SH</stp>
        <stp>2019</stp>
        <tr r="P2557" s="3"/>
      </tp>
      <tp>
        <v>23504</v>
        <stp/>
        <stp>EM_S_INFO_EMPLOYEE</stp>
        <stp>2</stp>
        <stp>601718.SH</stp>
        <stp>2019</stp>
        <tr r="P2874" s="3"/>
      </tp>
      <tp>
        <v>16600</v>
        <stp/>
        <stp>EM_S_INFO_EMPLOYEE</stp>
        <stp>2</stp>
        <stp>600718.SH</stp>
        <stp>2019</stp>
        <tr r="P2556" s="3"/>
      </tp>
      <tp>
        <v>528</v>
        <stp/>
        <stp>EM_S_INFO_EMPLOYEE</stp>
        <stp>2</stp>
        <stp>603718.SH</stp>
        <stp>2019</stp>
        <tr r="P3212" s="3"/>
      </tp>
      <tp>
        <v>4018</v>
        <stp/>
        <stp>EM_S_INFO_EMPLOYEE</stp>
        <stp>2</stp>
        <stp>600711.SH</stp>
        <stp>2019</stp>
        <tr r="P2549" s="3"/>
      </tp>
      <tp>
        <v>4465</v>
        <stp/>
        <stp>EM_S_INFO_EMPLOYEE</stp>
        <stp>2</stp>
        <stp>603711.SH</stp>
        <stp>2019</stp>
        <tr r="P3209" s="3"/>
      </tp>
      <tp>
        <v>22609</v>
        <stp/>
        <stp>EM_S_INFO_EMPLOYEE</stp>
        <stp>2</stp>
        <stp>600710.SH</stp>
        <stp>2019</stp>
        <tr r="P2548" s="3"/>
      </tp>
      <tp>
        <v>4767</v>
        <stp/>
        <stp>EM_S_INFO_EMPLOYEE</stp>
        <stp>2</stp>
        <stp>600713.SH</stp>
        <stp>2019</stp>
        <tr r="P2551" s="3"/>
      </tp>
      <tp>
        <v>998</v>
        <stp/>
        <stp>EM_S_INFO_EMPLOYEE</stp>
        <stp>2</stp>
        <stp>600712.SH</stp>
        <stp>2019</stp>
        <tr r="P2550" s="3"/>
      </tp>
      <tp>
        <v>1886</v>
        <stp/>
        <stp>EM_S_INFO_EMPLOYEE</stp>
        <stp>2</stp>
        <stp>600715.SH</stp>
        <stp>2019</stp>
        <tr r="P2553" s="3"/>
      </tp>
      <tp>
        <v>334</v>
        <stp/>
        <stp>EM_S_INFO_EMPLOYEE</stp>
        <stp>2</stp>
        <stp>600714.SH</stp>
        <stp>2019</stp>
        <tr r="P2552" s="3"/>
      </tp>
      <tp>
        <v>17230</v>
        <stp/>
        <stp>EM_S_INFO_EMPLOYEE</stp>
        <stp>2</stp>
        <stp>601717.SH</stp>
        <stp>2019</stp>
        <tr r="P2873" s="3"/>
      </tp>
      <tp>
        <v>7623</v>
        <stp/>
        <stp>EM_S_INFO_EMPLOYEE</stp>
        <stp>2</stp>
        <stp>600717.SH</stp>
        <stp>2019</stp>
        <tr r="P2555" s="3"/>
      </tp>
      <tp>
        <v>465</v>
        <stp/>
        <stp>EM_S_INFO_EMPLOYEE</stp>
        <stp>2</stp>
        <stp>603717.SH</stp>
        <stp>2019</stp>
        <tr r="P3211" s="3"/>
      </tp>
      <tp>
        <v>115</v>
        <stp/>
        <stp>EM_S_INFO_EMPLOYEE</stp>
        <stp>2</stp>
        <stp>600716.SH</stp>
        <stp>2019</stp>
        <tr r="P2554" s="3"/>
      </tp>
      <tp>
        <v>1182</v>
        <stp/>
        <stp>EM_S_INFO_EMPLOYEE</stp>
        <stp>2</stp>
        <stp>603716.SH</stp>
        <stp>2019</stp>
        <tr r="P3210" s="3"/>
      </tp>
      <tp>
        <v>5156</v>
        <stp/>
        <stp>EM_S_INFO_EMPLOYEE</stp>
        <stp>2</stp>
        <stp>600708.SH</stp>
        <stp>2019</stp>
        <tr r="P2547" s="3"/>
      </tp>
      <tp>
        <v>22818</v>
        <stp/>
        <stp>EM_S_INFO_EMPLOYEE</stp>
        <stp>2</stp>
        <stp>603708.SH</stp>
        <stp>2019</stp>
        <tr r="P3208" s="3"/>
      </tp>
      <tp>
        <v>413</v>
        <stp/>
        <stp>EM_S_INFO_EMPLOYEE</stp>
        <stp>2</stp>
        <stp>603701.SH</stp>
        <stp>2019</stp>
        <tr r="P3205" s="3"/>
      </tp>
      <tp>
        <v>1055</v>
        <stp/>
        <stp>EM_S_INFO_EMPLOYEE</stp>
        <stp>2</stp>
        <stp>601700.SH</stp>
        <stp>2019</stp>
        <tr r="P2872" s="3"/>
      </tp>
      <tp>
        <v>12111</v>
        <stp/>
        <stp>EM_S_INFO_EMPLOYEE</stp>
        <stp>2</stp>
        <stp>600703.SH</stp>
        <stp>2019</stp>
        <tr r="P2542" s="3"/>
      </tp>
      <tp>
        <v>1435</v>
        <stp/>
        <stp>EM_S_INFO_EMPLOYEE</stp>
        <stp>2</stp>
        <stp>603703.SH</stp>
        <stp>2019</stp>
        <tr r="P3206" s="3"/>
      </tp>
      <tp>
        <v>3655</v>
        <stp/>
        <stp>EM_S_INFO_EMPLOYEE</stp>
        <stp>2</stp>
        <stp>600702.SH</stp>
        <stp>2019</stp>
        <tr r="P2541" s="3"/>
      </tp>
      <tp>
        <v>4738</v>
        <stp/>
        <stp>EM_S_INFO_EMPLOYEE</stp>
        <stp>2</stp>
        <stp>600705.SH</stp>
        <stp>2019</stp>
        <tr r="P2544" s="3"/>
      </tp>
      <tp>
        <v>20322</v>
        <stp/>
        <stp>EM_S_INFO_EMPLOYEE</stp>
        <stp>2</stp>
        <stp>600704.SH</stp>
        <stp>2019</stp>
        <tr r="P2543" s="3"/>
      </tp>
      <tp>
        <v>3746</v>
        <stp/>
        <stp>EM_S_INFO_EMPLOYEE</stp>
        <stp>2</stp>
        <stp>600707.SH</stp>
        <stp>2019</stp>
        <tr r="P2546" s="3"/>
      </tp>
      <tp>
        <v>919</v>
        <stp/>
        <stp>EM_S_INFO_EMPLOYEE</stp>
        <stp>2</stp>
        <stp>603707.SH</stp>
        <stp>2019</stp>
        <tr r="P3207" s="3"/>
      </tp>
      <tp>
        <v>4710</v>
        <stp/>
        <stp>EM_S_INFO_EMPLOYEE</stp>
        <stp>2</stp>
        <stp>600706.SH</stp>
        <stp>2019</stp>
        <tr r="P2545" s="3"/>
      </tp>
      <tp>
        <v>3267</v>
        <stp/>
        <stp>EM_S_INFO_EMPLOYEE</stp>
        <stp>2</stp>
        <stp>600739.SH</stp>
        <stp>2019</stp>
        <tr r="P2576" s="3"/>
      </tp>
      <tp>
        <v>701</v>
        <stp/>
        <stp>EM_S_INFO_EMPLOYEE</stp>
        <stp>2</stp>
        <stp>600738.SH</stp>
        <stp>2019</stp>
        <tr r="P2575" s="3"/>
      </tp>
      <tp>
        <v>1630</v>
        <stp/>
        <stp>EM_S_INFO_EMPLOYEE</stp>
        <stp>2</stp>
        <stp>603738.SH</stp>
        <stp>2019</stp>
        <tr r="P3222" s="3"/>
      </tp>
      <tp>
        <v>1799</v>
        <stp/>
        <stp>EM_S_INFO_EMPLOYEE</stp>
        <stp>2</stp>
        <stp>600731.SH</stp>
        <stp>2019</stp>
        <tr r="P2568" s="3"/>
      </tp>
      <tp>
        <v>360</v>
        <stp/>
        <stp>EM_S_INFO_EMPLOYEE</stp>
        <stp>2</stp>
        <stp>600730.SH</stp>
        <stp>2019</stp>
        <tr r="P2567" s="3"/>
      </tp>
      <tp>
        <v>8460</v>
        <stp/>
        <stp>EM_S_INFO_EMPLOYEE</stp>
        <stp>2</stp>
        <stp>603730.SH</stp>
        <stp>2019</stp>
        <tr r="P3220" s="3"/>
      </tp>
      <tp>
        <v>5711</v>
        <stp/>
        <stp>EM_S_INFO_EMPLOYEE</stp>
        <stp>2</stp>
        <stp>600733.SH</stp>
        <stp>2019</stp>
        <tr r="P2570" s="3"/>
      </tp>
      <tp>
        <v>3370</v>
        <stp/>
        <stp>EM_S_INFO_EMPLOYEE</stp>
        <stp>2</stp>
        <stp>600732.SH</stp>
        <stp>2019</stp>
        <tr r="P2569" s="3"/>
      </tp>
      <tp>
        <v>1660</v>
        <stp/>
        <stp>EM_S_INFO_EMPLOYEE</stp>
        <stp>2</stp>
        <stp>600735.SH</stp>
        <stp>2019</stp>
        <tr r="P2572" s="3"/>
      </tp>
      <tp>
        <v>2050</v>
        <stp/>
        <stp>EM_S_INFO_EMPLOYEE</stp>
        <stp>2</stp>
        <stp>600734.SH</stp>
        <stp>2019</stp>
        <tr r="P2571" s="3"/>
      </tp>
      <tp>
        <v>6585</v>
        <stp/>
        <stp>EM_S_INFO_EMPLOYEE</stp>
        <stp>2</stp>
        <stp>600737.SH</stp>
        <stp>2019</stp>
        <tr r="P2574" s="3"/>
      </tp>
      <tp>
        <v>5163</v>
        <stp/>
        <stp>EM_S_INFO_EMPLOYEE</stp>
        <stp>2</stp>
        <stp>603737.SH</stp>
        <stp>2019</stp>
        <tr r="P3221" s="3"/>
      </tp>
      <tp>
        <v>1665</v>
        <stp/>
        <stp>EM_S_INFO_EMPLOYEE</stp>
        <stp>2</stp>
        <stp>600736.SH</stp>
        <stp>2019</stp>
        <tr r="P2573" s="3"/>
      </tp>
      <tp>
        <v>19618</v>
        <stp/>
        <stp>EM_S_INFO_EMPLOYEE</stp>
        <stp>2</stp>
        <stp>600729.SH</stp>
        <stp>2019</stp>
        <tr r="P2566" s="3"/>
      </tp>
      <tp>
        <v>209</v>
        <stp/>
        <stp>EM_S_INFO_EMPLOYEE</stp>
        <stp>2</stp>
        <stp>603729.SH</stp>
        <stp>2019</stp>
        <tr r="P3219" s="3"/>
      </tp>
      <tp>
        <v>2336</v>
        <stp/>
        <stp>EM_S_INFO_EMPLOYEE</stp>
        <stp>2</stp>
        <stp>600728.SH</stp>
        <stp>2019</stp>
        <tr r="P2565" s="3"/>
      </tp>
      <tp>
        <v>2959</v>
        <stp/>
        <stp>EM_S_INFO_EMPLOYEE</stp>
        <stp>2</stp>
        <stp>603728.SH</stp>
        <stp>2019</stp>
        <tr r="P3218" s="3"/>
      </tp>
      <tp>
        <v>856</v>
        <stp/>
        <stp>EM_S_INFO_EMPLOYEE</stp>
        <stp>2</stp>
        <stp>600721.SH</stp>
        <stp>2019</stp>
        <tr r="P2559" s="3"/>
      </tp>
      <tp>
        <v>483</v>
        <stp/>
        <stp>EM_S_INFO_EMPLOYEE</stp>
        <stp>2</stp>
        <stp>603721.SH</stp>
        <stp>2019</stp>
        <tr r="P3213" s="3"/>
      </tp>
      <tp>
        <v>4786</v>
        <stp/>
        <stp>EM_S_INFO_EMPLOYEE</stp>
        <stp>2</stp>
        <stp>600720.SH</stp>
        <stp>2019</stp>
        <tr r="P2558" s="3"/>
      </tp>
      <tp>
        <v>208</v>
        <stp/>
        <stp>EM_S_INFO_EMPLOYEE</stp>
        <stp>2</stp>
        <stp>600722.SH</stp>
        <stp>2019</stp>
        <tr r="P2560" s="3"/>
      </tp>
      <tp>
        <v>194</v>
        <stp/>
        <stp>EM_S_INFO_EMPLOYEE</stp>
        <stp>2</stp>
        <stp>603722.SH</stp>
        <stp>2019</stp>
        <tr r="P3214" s="3"/>
      </tp>
      <tp>
        <v>148</v>
        <stp/>
        <stp>EM_S_INFO_EMPLOYEE</stp>
        <stp>2</stp>
        <stp>600725.SH</stp>
        <stp>2019</stp>
        <tr r="P2562" s="3"/>
      </tp>
      <tp>
        <v>1198</v>
        <stp/>
        <stp>EM_S_INFO_EMPLOYEE</stp>
        <stp>2</stp>
        <stp>603725.SH</stp>
        <stp>2019</stp>
        <tr r="P3215" s="3"/>
      </tp>
      <tp>
        <v>1554</v>
        <stp/>
        <stp>EM_S_INFO_EMPLOYEE</stp>
        <stp>2</stp>
        <stp>600724.SH</stp>
        <stp>2019</stp>
        <tr r="P2561" s="3"/>
      </tp>
      <tp>
        <v>33720</v>
        <stp/>
        <stp>EM_S_INFO_EMPLOYEE</stp>
        <stp>2</stp>
        <stp>601727.SH</stp>
        <stp>2019</stp>
        <tr r="P2875" s="3"/>
      </tp>
      <tp>
        <v>1068</v>
        <stp/>
        <stp>EM_S_INFO_EMPLOYEE</stp>
        <stp>2</stp>
        <stp>600727.SH</stp>
        <stp>2019</stp>
        <tr r="P2564" s="3"/>
      </tp>
      <tp>
        <v>993</v>
        <stp/>
        <stp>EM_S_INFO_EMPLOYEE</stp>
        <stp>2</stp>
        <stp>603727.SH</stp>
        <stp>2019</stp>
        <tr r="P3217" s="3"/>
      </tp>
      <tp>
        <v>10665</v>
        <stp/>
        <stp>EM_S_INFO_EMPLOYEE</stp>
        <stp>2</stp>
        <stp>600726.SH</stp>
        <stp>2019</stp>
        <tr r="P2563" s="3"/>
      </tp>
      <tp>
        <v>2695</v>
        <stp/>
        <stp>EM_S_INFO_EMPLOYEE</stp>
        <stp>2</stp>
        <stp>603726.SH</stp>
        <stp>2019</stp>
        <tr r="P3216" s="3"/>
      </tp>
      <tp>
        <v>944</v>
        <stp/>
        <stp>EM_S_INFO_EMPLOYEE</stp>
        <stp>2</stp>
        <stp>600759.SH</stp>
        <stp>2019</stp>
        <tr r="P2594" s="3"/>
      </tp>
      <tp>
        <v>17422</v>
        <stp/>
        <stp>EM_S_INFO_EMPLOYEE</stp>
        <stp>2</stp>
        <stp>600758.SH</stp>
        <stp>2019</stp>
        <tr r="P2593" s="3"/>
      </tp>
      <tp>
        <v>1662</v>
        <stp/>
        <stp>EM_S_INFO_EMPLOYEE</stp>
        <stp>2</stp>
        <stp>603758.SH</stp>
        <stp>2019</stp>
        <tr r="P3224" s="3"/>
      </tp>
      <tp>
        <v>35127</v>
        <stp/>
        <stp>EM_S_INFO_EMPLOYEE</stp>
        <stp>2</stp>
        <stp>600751.SH</stp>
        <stp>2019</stp>
        <tr r="P2587" s="3"/>
      </tp>
      <tp>
        <v>3795</v>
        <stp/>
        <stp>EM_S_INFO_EMPLOYEE</stp>
        <stp>2</stp>
        <stp>600750.SH</stp>
        <stp>2019</stp>
        <tr r="P2586" s="3"/>
      </tp>
      <tp>
        <v>43</v>
        <stp/>
        <stp>EM_S_INFO_EMPLOYEE</stp>
        <stp>2</stp>
        <stp>600753.SH</stp>
        <stp>2019</stp>
        <tr r="P2588" s="3"/>
      </tp>
      <tp>
        <v>4599</v>
        <stp/>
        <stp>EM_S_INFO_EMPLOYEE</stp>
        <stp>2</stp>
        <stp>600755.SH</stp>
        <stp>2019</stp>
        <tr r="P2590" s="3"/>
      </tp>
      <tp>
        <v>40801</v>
        <stp/>
        <stp>EM_S_INFO_EMPLOYEE</stp>
        <stp>2</stp>
        <stp>600754.SH</stp>
        <stp>2019</stp>
        <tr r="P2589" s="3"/>
      </tp>
      <tp>
        <v>4591</v>
        <stp/>
        <stp>EM_S_INFO_EMPLOYEE</stp>
        <stp>2</stp>
        <stp>600757.SH</stp>
        <stp>2019</stp>
        <tr r="P2592" s="3"/>
      </tp>
      <tp>
        <v>1646</v>
        <stp/>
        <stp>EM_S_INFO_EMPLOYEE</stp>
        <stp>2</stp>
        <stp>603757.SH</stp>
        <stp>2019</stp>
        <tr r="P3223" s="3"/>
      </tp>
      <tp>
        <v>1899</v>
        <stp/>
        <stp>EM_S_INFO_EMPLOYEE</stp>
        <stp>2</stp>
        <stp>600756.SH</stp>
        <stp>2019</stp>
        <tr r="P2591" s="3"/>
      </tp>
      <tp>
        <v>574</v>
        <stp/>
        <stp>EM_S_INFO_EMPLOYEE</stp>
        <stp>2</stp>
        <stp>600749.SH</stp>
        <stp>2019</stp>
        <tr r="P2585" s="3"/>
      </tp>
      <tp>
        <v>7644</v>
        <stp/>
        <stp>EM_S_INFO_EMPLOYEE</stp>
        <stp>2</stp>
        <stp>600748.SH</stp>
        <stp>2019</stp>
        <tr r="P2584" s="3"/>
      </tp>
      <tp>
        <v>33389</v>
        <stp/>
        <stp>EM_S_INFO_EMPLOYEE</stp>
        <stp>2</stp>
        <stp>600741.SH</stp>
        <stp>2019</stp>
        <tr r="P2578" s="3"/>
      </tp>
      <tp>
        <v>6238</v>
        <stp/>
        <stp>EM_S_INFO_EMPLOYEE</stp>
        <stp>2</stp>
        <stp>600740.SH</stp>
        <stp>2019</stp>
        <tr r="P2577" s="3"/>
      </tp>
      <tp>
        <v>880</v>
        <stp/>
        <stp>EM_S_INFO_EMPLOYEE</stp>
        <stp>2</stp>
        <stp>600743.SH</stp>
        <stp>2019</stp>
        <tr r="P2580" s="3"/>
      </tp>
      <tp>
        <v>13687</v>
        <stp/>
        <stp>EM_S_INFO_EMPLOYEE</stp>
        <stp>2</stp>
        <stp>600742.SH</stp>
        <stp>2019</stp>
        <tr r="P2579" s="3"/>
      </tp>
      <tp>
        <v>22467</v>
        <stp/>
        <stp>EM_S_INFO_EMPLOYEE</stp>
        <stp>2</stp>
        <stp>600745.SH</stp>
        <stp>2019</stp>
        <tr r="P2582" s="3"/>
      </tp>
      <tp>
        <v>5891</v>
        <stp/>
        <stp>EM_S_INFO_EMPLOYEE</stp>
        <stp>2</stp>
        <stp>600744.SH</stp>
        <stp>2019</stp>
        <tr r="P2581" s="3"/>
      </tp>
      <tp>
        <v>1296</v>
        <stp/>
        <stp>EM_S_INFO_EMPLOYEE</stp>
        <stp>2</stp>
        <stp>600746.SH</stp>
        <stp>2019</stp>
        <tr r="P2583" s="3"/>
      </tp>
      <tp>
        <v>1306</v>
        <stp/>
        <stp>EM_S_INFO_EMPLOYEE</stp>
        <stp>2</stp>
        <stp>600779.SH</stp>
        <stp>2019</stp>
        <tr r="P2611" s="3"/>
      </tp>
      <tp>
        <v>1042</v>
        <stp/>
        <stp>EM_S_INFO_EMPLOYEE</stp>
        <stp>2</stp>
        <stp>603779.SH</stp>
        <stp>2019</stp>
        <tr r="P3231" s="3"/>
      </tp>
      <tp>
        <v>3236</v>
        <stp/>
        <stp>EM_S_INFO_EMPLOYEE</stp>
        <stp>2</stp>
        <stp>600778.SH</stp>
        <stp>2019</stp>
        <tr r="P2610" s="3"/>
      </tp>
      <tp>
        <v>257</v>
        <stp/>
        <stp>EM_S_INFO_EMPLOYEE</stp>
        <stp>2</stp>
        <stp>603778.SH</stp>
        <stp>2019</stp>
        <tr r="P3230" s="3"/>
      </tp>
      <tp>
        <v>2676</v>
        <stp/>
        <stp>EM_S_INFO_EMPLOYEE</stp>
        <stp>2</stp>
        <stp>600771.SH</stp>
        <stp>2019</stp>
        <tr r="P2604" s="3"/>
      </tp>
      <tp>
        <v>673</v>
        <stp/>
        <stp>EM_S_INFO_EMPLOYEE</stp>
        <stp>2</stp>
        <stp>600770.SH</stp>
        <stp>2019</stp>
        <tr r="P2603" s="3"/>
      </tp>
      <tp>
        <v>283</v>
        <stp/>
        <stp>EM_S_INFO_EMPLOYEE</stp>
        <stp>2</stp>
        <stp>600773.SH</stp>
        <stp>2019</stp>
        <tr r="P2605" s="3"/>
      </tp>
      <tp>
        <v>3456</v>
        <stp/>
        <stp>EM_S_INFO_EMPLOYEE</stp>
        <stp>2</stp>
        <stp>600775.SH</stp>
        <stp>2019</stp>
        <tr r="P2607" s="3"/>
      </tp>
      <tp>
        <v>1100</v>
        <stp/>
        <stp>EM_S_INFO_EMPLOYEE</stp>
        <stp>2</stp>
        <stp>600774.SH</stp>
        <stp>2019</stp>
        <tr r="P2606" s="3"/>
      </tp>
      <tp>
        <v>7185</v>
        <stp/>
        <stp>EM_S_INFO_EMPLOYEE</stp>
        <stp>2</stp>
        <stp>601777.SH</stp>
        <stp>2019</stp>
        <tr r="P2877" s="3"/>
      </tp>
      <tp>
        <v>272</v>
        <stp/>
        <stp>EM_S_INFO_EMPLOYEE</stp>
        <stp>2</stp>
        <stp>600777.SH</stp>
        <stp>2019</stp>
        <tr r="P2609" s="3"/>
      </tp>
      <tp>
        <v>8991</v>
        <stp/>
        <stp>EM_S_INFO_EMPLOYEE</stp>
        <stp>2</stp>
        <stp>603777.SH</stp>
        <stp>2019</stp>
        <tr r="P3229" s="3"/>
      </tp>
      <tp>
        <v>2586</v>
        <stp/>
        <stp>EM_S_INFO_EMPLOYEE</stp>
        <stp>2</stp>
        <stp>600776.SH</stp>
        <stp>2019</stp>
        <tr r="P2608" s="3"/>
      </tp>
      <tp>
        <v>5623</v>
        <stp/>
        <stp>EM_S_INFO_EMPLOYEE</stp>
        <stp>2</stp>
        <stp>603776.SH</stp>
        <stp>2019</stp>
        <tr r="P3228" s="3"/>
      </tp>
      <tp>
        <v>67</v>
        <stp/>
        <stp>EM_S_INFO_EMPLOYEE</stp>
        <stp>2</stp>
        <stp>600769.SH</stp>
        <stp>2019</stp>
        <tr r="P2602" s="3"/>
      </tp>
      <tp>
        <v>104</v>
        <stp/>
        <stp>EM_S_INFO_EMPLOYEE</stp>
        <stp>2</stp>
        <stp>600768.SH</stp>
        <stp>2019</stp>
        <tr r="P2601" s="3"/>
      </tp>
      <tp>
        <v>2729</v>
        <stp/>
        <stp>EM_S_INFO_EMPLOYEE</stp>
        <stp>2</stp>
        <stp>603768.SH</stp>
        <stp>2019</stp>
        <tr r="P3227" s="3"/>
      </tp>
      <tp>
        <v>7486</v>
        <stp/>
        <stp>EM_S_INFO_EMPLOYEE</stp>
        <stp>2</stp>
        <stp>600761.SH</stp>
        <stp>2019</stp>
        <tr r="P2596" s="3"/>
      </tp>
      <tp>
        <v>14487</v>
        <stp/>
        <stp>EM_S_INFO_EMPLOYEE</stp>
        <stp>2</stp>
        <stp>600760.SH</stp>
        <stp>2019</stp>
        <tr r="P2595" s="3"/>
      </tp>
      <tp>
        <v>3375</v>
        <stp/>
        <stp>EM_S_INFO_EMPLOYEE</stp>
        <stp>2</stp>
        <stp>600763.SH</stp>
        <stp>2019</stp>
        <tr r="P2597" s="3"/>
      </tp>
      <tp>
        <v>7088</v>
        <stp/>
        <stp>EM_S_INFO_EMPLOYEE</stp>
        <stp>2</stp>
        <stp>600765.SH</stp>
        <stp>2019</stp>
        <tr r="P2599" s="3"/>
      </tp>
      <tp>
        <v>4176</v>
        <stp/>
        <stp>EM_S_INFO_EMPLOYEE</stp>
        <stp>2</stp>
        <stp>600764.SH</stp>
        <stp>2019</stp>
        <tr r="P2598" s="3"/>
      </tp>
      <tp>
        <v>1045</v>
        <stp/>
        <stp>EM_S_INFO_EMPLOYEE</stp>
        <stp>2</stp>
        <stp>603767.SH</stp>
        <stp>2019</stp>
        <tr r="P3226" s="3"/>
      </tp>
      <tp>
        <v>165715</v>
        <stp/>
        <stp>EM_S_INFO_EMPLOYEE</stp>
        <stp>2</stp>
        <stp>601766.SH</stp>
        <stp>2019</stp>
        <tr r="P2876" s="3"/>
      </tp>
      <tp>
        <v>20</v>
        <stp/>
        <stp>EM_S_INFO_EMPLOYEE</stp>
        <stp>2</stp>
        <stp>600766.SH</stp>
        <stp>2019</stp>
        <tr r="P2600" s="3"/>
      </tp>
      <tp>
        <v>8857</v>
        <stp/>
        <stp>EM_S_INFO_EMPLOYEE</stp>
        <stp>2</stp>
        <stp>603766.SH</stp>
        <stp>2019</stp>
        <tr r="P3225" s="3"/>
      </tp>
      <tp>
        <v>7144</v>
        <stp/>
        <stp>EM_S_INFO_EMPLOYEE</stp>
        <stp>2</stp>
        <stp>601799.SH</stp>
        <stp>2019</stp>
        <tr r="P2881" s="3"/>
      </tp>
      <tp>
        <v>6936</v>
        <stp/>
        <stp>EM_S_INFO_EMPLOYEE</stp>
        <stp>2</stp>
        <stp>603799.SH</stp>
        <stp>2019</stp>
        <tr r="P3237" s="3"/>
      </tp>
      <tp>
        <v>1298</v>
        <stp/>
        <stp>EM_S_INFO_EMPLOYEE</stp>
        <stp>2</stp>
        <stp>601798.SH</stp>
        <stp>2019</stp>
        <tr r="P2880" s="3"/>
      </tp>
      <tp>
        <v>930</v>
        <stp/>
        <stp>EM_S_INFO_EMPLOYEE</stp>
        <stp>2</stp>
        <stp>600798.SH</stp>
        <stp>2019</stp>
        <tr r="P2627" s="3"/>
      </tp>
      <tp>
        <v>341</v>
        <stp/>
        <stp>EM_S_INFO_EMPLOYEE</stp>
        <stp>2</stp>
        <stp>603798.SH</stp>
        <stp>2019</stp>
        <tr r="P3236" s="3"/>
      </tp>
      <tp>
        <v>114</v>
        <stp/>
        <stp>EM_S_INFO_EMPLOYEE</stp>
        <stp>2</stp>
        <stp>600791.SH</stp>
        <stp>2019</stp>
        <tr r="P2620" s="3"/>
      </tp>
      <tp>
        <v>1082</v>
        <stp/>
        <stp>EM_S_INFO_EMPLOYEE</stp>
        <stp>2</stp>
        <stp>600790.SH</stp>
        <stp>2019</stp>
        <tr r="P2619" s="3"/>
      </tp>
      <tp>
        <v>1354</v>
        <stp/>
        <stp>EM_S_INFO_EMPLOYEE</stp>
        <stp>2</stp>
        <stp>600793.SH</stp>
        <stp>2019</stp>
        <tr r="P2622" s="3"/>
      </tp>
      <tp>
        <v>2152</v>
        <stp/>
        <stp>EM_S_INFO_EMPLOYEE</stp>
        <stp>2</stp>
        <stp>600792.SH</stp>
        <stp>2019</stp>
        <tr r="P2621" s="3"/>
      </tp>
      <tp>
        <v>36162</v>
        <stp/>
        <stp>EM_S_INFO_EMPLOYEE</stp>
        <stp>2</stp>
        <stp>600795.SH</stp>
        <stp>2019</stp>
        <tr r="P2624" s="3"/>
      </tp>
      <tp>
        <v>486</v>
        <stp/>
        <stp>EM_S_INFO_EMPLOYEE</stp>
        <stp>2</stp>
        <stp>600794.SH</stp>
        <stp>2019</stp>
        <tr r="P2623" s="3"/>
      </tp>
      <tp>
        <v>4839</v>
        <stp/>
        <stp>EM_S_INFO_EMPLOYEE</stp>
        <stp>2</stp>
        <stp>600797.SH</stp>
        <stp>2019</stp>
        <tr r="P2626" s="3"/>
      </tp>
      <tp>
        <v>542</v>
        <stp/>
        <stp>EM_S_INFO_EMPLOYEE</stp>
        <stp>2</stp>
        <stp>603797.SH</stp>
        <stp>2019</stp>
        <tr r="P3235" s="3"/>
      </tp>
      <tp>
        <v>596</v>
        <stp/>
        <stp>EM_S_INFO_EMPLOYEE</stp>
        <stp>2</stp>
        <stp>600796.SH</stp>
        <stp>2019</stp>
        <tr r="P2625" s="3"/>
      </tp>
      <tp>
        <v>4593</v>
        <stp/>
        <stp>EM_S_INFO_EMPLOYEE</stp>
        <stp>2</stp>
        <stp>601789.SH</stp>
        <stp>2019</stp>
        <tr r="P2879" s="3"/>
      </tp>
      <tp>
        <v>6060</v>
        <stp/>
        <stp>EM_S_INFO_EMPLOYEE</stp>
        <stp>2</stp>
        <stp>600789.SH</stp>
        <stp>2019</stp>
        <tr r="P2618" s="3"/>
      </tp>
      <tp>
        <v>710</v>
        <stp/>
        <stp>EM_S_INFO_EMPLOYEE</stp>
        <stp>2</stp>
        <stp>603789.SH</stp>
        <stp>2019</stp>
        <tr r="P3234" s="3"/>
      </tp>
      <tp>
        <v>9031</v>
        <stp/>
        <stp>EM_S_INFO_EMPLOYEE</stp>
        <stp>2</stp>
        <stp>601788.SH</stp>
        <stp>2019</stp>
        <tr r="P2878" s="3"/>
      </tp>
      <tp>
        <v>1401</v>
        <stp/>
        <stp>EM_S_INFO_EMPLOYEE</stp>
        <stp>2</stp>
        <stp>603788.SH</stp>
        <stp>2019</stp>
        <tr r="P3233" s="3"/>
      </tp>
      <tp>
        <v>4799</v>
        <stp/>
        <stp>EM_S_INFO_EMPLOYEE</stp>
        <stp>2</stp>
        <stp>600780.SH</stp>
        <stp>2019</stp>
        <tr r="P2612" s="3"/>
      </tp>
      <tp>
        <v>572</v>
        <stp/>
        <stp>EM_S_INFO_EMPLOYEE</stp>
        <stp>2</stp>
        <stp>600783.SH</stp>
        <stp>2019</stp>
        <tr r="P2614" s="3"/>
      </tp>
      <tp>
        <v>17738</v>
        <stp/>
        <stp>EM_S_INFO_EMPLOYEE</stp>
        <stp>2</stp>
        <stp>600782.SH</stp>
        <stp>2019</stp>
        <tr r="P2613" s="3"/>
      </tp>
      <tp>
        <v>8930</v>
        <stp/>
        <stp>EM_S_INFO_EMPLOYEE</stp>
        <stp>2</stp>
        <stp>600785.SH</stp>
        <stp>2019</stp>
        <tr r="P2616" s="3"/>
      </tp>
      <tp>
        <v>3140</v>
        <stp/>
        <stp>EM_S_INFO_EMPLOYEE</stp>
        <stp>2</stp>
        <stp>600784.SH</stp>
        <stp>2019</stp>
        <tr r="P2615" s="3"/>
      </tp>
      <tp>
        <v>4889</v>
        <stp/>
        <stp>EM_S_INFO_EMPLOYEE</stp>
        <stp>2</stp>
        <stp>600787.SH</stp>
        <stp>2019</stp>
        <tr r="P2617" s="3"/>
      </tp>
      <tp>
        <v>2361</v>
        <stp/>
        <stp>EM_S_INFO_EMPLOYEE</stp>
        <stp>2</stp>
        <stp>603787.SH</stp>
        <stp>2019</stp>
        <tr r="P3232" s="3"/>
      </tp>
      <tp>
        <v>1976</v>
        <stp/>
        <stp>EM_S_INFO_EMPLOYEE</stp>
        <stp>2</stp>
        <stp>000659.SZ</stp>
        <stp>2019</stp>
        <tr r="P206" s="3"/>
      </tp>
      <tp>
        <v>594</v>
        <stp/>
        <stp>EM_S_INFO_EMPLOYEE</stp>
        <stp>2</stp>
        <stp>300669.SZ</stp>
        <stp>2019</stp>
        <tr r="P1938" s="3"/>
      </tp>
      <tp>
        <v>692</v>
        <stp/>
        <stp>EM_S_INFO_EMPLOYEE</stp>
        <stp>2</stp>
        <stp>002659.SZ</stp>
        <stp>2019</stp>
        <tr r="P1070" s="3"/>
      </tp>
      <tp>
        <v>657</v>
        <stp/>
        <stp>EM_S_INFO_EMPLOYEE</stp>
        <stp>2</stp>
        <stp>300668.SZ</stp>
        <stp>2019</stp>
        <tr r="P1937" s="3"/>
      </tp>
      <tp>
        <v>2107</v>
        <stp/>
        <stp>EM_S_INFO_EMPLOYEE</stp>
        <stp>2</stp>
        <stp>002658.SZ</stp>
        <stp>2019</stp>
        <tr r="P1069" s="3"/>
      </tp>
      <tp>
        <v>88846</v>
        <stp/>
        <stp>EM_S_INFO_EMPLOYEE</stp>
        <stp>2</stp>
        <stp>000651.SZ</stp>
        <stp>2019</stp>
        <tr r="P201" s="3"/>
      </tp>
      <tp>
        <v>399</v>
        <stp/>
        <stp>EM_S_INFO_EMPLOYEE</stp>
        <stp>2</stp>
        <stp>300661.SZ</stp>
        <stp>2019</stp>
        <tr r="P1931" s="3"/>
      </tp>
      <tp>
        <v>1140</v>
        <stp/>
        <stp>EM_S_INFO_EMPLOYEE</stp>
        <stp>2</stp>
        <stp>002651.SZ</stp>
        <stp>2019</stp>
        <tr r="P1062" s="3"/>
      </tp>
      <tp>
        <v>6886</v>
        <stp/>
        <stp>EM_S_INFO_EMPLOYEE</stp>
        <stp>2</stp>
        <stp>000650.SZ</stp>
        <stp>2019</stp>
        <tr r="P200" s="3"/>
      </tp>
      <tp>
        <v>3821</v>
        <stp/>
        <stp>EM_S_INFO_EMPLOYEE</stp>
        <stp>2</stp>
        <stp>300660.SZ</stp>
        <stp>2019</stp>
        <tr r="P1930" s="3"/>
      </tp>
      <tp>
        <v>1478</v>
        <stp/>
        <stp>EM_S_INFO_EMPLOYEE</stp>
        <stp>2</stp>
        <stp>002650.SZ</stp>
        <stp>2019</stp>
        <tr r="P1061" s="3"/>
      </tp>
      <tp>
        <v>4267</v>
        <stp/>
        <stp>EM_S_INFO_EMPLOYEE</stp>
        <stp>2</stp>
        <stp>300663.SZ</stp>
        <stp>2019</stp>
        <tr r="P1933" s="3"/>
      </tp>
      <tp>
        <v>3552</v>
        <stp/>
        <stp>EM_S_INFO_EMPLOYEE</stp>
        <stp>2</stp>
        <stp>002653.SZ</stp>
        <stp>2019</stp>
        <tr r="P1064" s="3"/>
      </tp>
      <tp>
        <v>1274</v>
        <stp/>
        <stp>EM_S_INFO_EMPLOYEE</stp>
        <stp>2</stp>
        <stp>000652.SZ</stp>
        <stp>2019</stp>
        <tr r="P202" s="3"/>
      </tp>
      <tp>
        <v>2218</v>
        <stp/>
        <stp>EM_S_INFO_EMPLOYEE</stp>
        <stp>2</stp>
        <stp>300662.SZ</stp>
        <stp>2019</stp>
        <tr r="P1932" s="3"/>
      </tp>
      <tp>
        <v>829</v>
        <stp/>
        <stp>EM_S_INFO_EMPLOYEE</stp>
        <stp>2</stp>
        <stp>002652.SZ</stp>
        <stp>2019</stp>
        <tr r="P1063" s="3"/>
      </tp>
      <tp>
        <v>2851</v>
        <stp/>
        <stp>EM_S_INFO_EMPLOYEE</stp>
        <stp>2</stp>
        <stp>000655.SZ</stp>
        <stp>2019</stp>
        <tr r="P203" s="3"/>
      </tp>
      <tp>
        <v>457</v>
        <stp/>
        <stp>EM_S_INFO_EMPLOYEE</stp>
        <stp>2</stp>
        <stp>300665.SZ</stp>
        <stp>2019</stp>
        <tr r="P1934" s="3"/>
      </tp>
      <tp>
        <v>2643</v>
        <stp/>
        <stp>EM_S_INFO_EMPLOYEE</stp>
        <stp>2</stp>
        <stp>002655.SZ</stp>
        <stp>2019</stp>
        <tr r="P1066" s="3"/>
      </tp>
      <tp>
        <v>1849</v>
        <stp/>
        <stp>EM_S_INFO_EMPLOYEE</stp>
        <stp>2</stp>
        <stp>002654.SZ</stp>
        <stp>2019</stp>
        <tr r="P1065" s="3"/>
      </tp>
      <tp>
        <v>7537</v>
        <stp/>
        <stp>EM_S_INFO_EMPLOYEE</stp>
        <stp>2</stp>
        <stp>000657.SZ</stp>
        <stp>2019</stp>
        <tr r="P205" s="3"/>
      </tp>
      <tp>
        <v>596</v>
        <stp/>
        <stp>EM_S_INFO_EMPLOYEE</stp>
        <stp>2</stp>
        <stp>300667.SZ</stp>
        <stp>2019</stp>
        <tr r="P1936" s="3"/>
      </tp>
      <tp>
        <v>1036</v>
        <stp/>
        <stp>EM_S_INFO_EMPLOYEE</stp>
        <stp>2</stp>
        <stp>002657.SZ</stp>
        <stp>2019</stp>
        <tr r="P1068" s="3"/>
      </tp>
      <tp>
        <v>22812</v>
        <stp/>
        <stp>EM_S_INFO_EMPLOYEE</stp>
        <stp>2</stp>
        <stp>000656.SZ</stp>
        <stp>2019</stp>
        <tr r="P204" s="3"/>
      </tp>
      <tp>
        <v>844</v>
        <stp/>
        <stp>EM_S_INFO_EMPLOYEE</stp>
        <stp>2</stp>
        <stp>300666.SZ</stp>
        <stp>2019</stp>
        <tr r="P1935" s="3"/>
      </tp>
      <tp>
        <v>1106</v>
        <stp/>
        <stp>EM_S_INFO_EMPLOYEE</stp>
        <stp>2</stp>
        <stp>002656.SZ</stp>
        <stp>2019</stp>
        <tr r="P1067" s="3"/>
      </tp>
      <tp>
        <v>5210</v>
        <stp/>
        <stp>EM_S_INFO_EMPLOYEE</stp>
        <stp>2</stp>
        <stp>300679.SZ</stp>
        <stp>2019</stp>
        <tr r="P1947" s="3"/>
      </tp>
      <tp>
        <v>18261</v>
        <stp/>
        <stp>EM_S_INFO_EMPLOYEE</stp>
        <stp>2</stp>
        <stp>002649.SZ</stp>
        <stp>2019</stp>
        <tr r="P1060" s="3"/>
      </tp>
      <tp>
        <v>480</v>
        <stp/>
        <stp>EM_S_INFO_EMPLOYEE</stp>
        <stp>2</stp>
        <stp>300678.SZ</stp>
        <stp>2019</stp>
        <tr r="P1946" s="3"/>
      </tp>
      <tp>
        <v>2696</v>
        <stp/>
        <stp>EM_S_INFO_EMPLOYEE</stp>
        <stp>2</stp>
        <stp>002648.SZ</stp>
        <stp>2019</stp>
        <tr r="P1059" s="3"/>
      </tp>
      <tp>
        <v>830</v>
        <stp/>
        <stp>EM_S_INFO_EMPLOYEE</stp>
        <stp>2</stp>
        <stp>300671.SZ</stp>
        <stp>2019</stp>
        <tr r="P1940" s="3"/>
      </tp>
      <tp>
        <v>5929</v>
        <stp/>
        <stp>EM_S_INFO_EMPLOYEE</stp>
        <stp>2</stp>
        <stp>002641.SZ</stp>
        <stp>2019</stp>
        <tr r="P1052" s="3"/>
      </tp>
      <tp>
        <v>508</v>
        <stp/>
        <stp>EM_S_INFO_EMPLOYEE</stp>
        <stp>2</stp>
        <stp>300670.SZ</stp>
        <stp>2019</stp>
        <tr r="P1939" s="3"/>
      </tp>
      <tp>
        <v>5224</v>
        <stp/>
        <stp>EM_S_INFO_EMPLOYEE</stp>
        <stp>2</stp>
        <stp>002640.SZ</stp>
        <stp>2019</stp>
        <tr r="P1051" s="3"/>
      </tp>
      <tp>
        <v>3328</v>
        <stp/>
        <stp>EM_S_INFO_EMPLOYEE</stp>
        <stp>2</stp>
        <stp>300673.SZ</stp>
        <stp>2019</stp>
        <tr r="P1942" s="3"/>
      </tp>
      <tp>
        <v>3583</v>
        <stp/>
        <stp>EM_S_INFO_EMPLOYEE</stp>
        <stp>2</stp>
        <stp>002643.SZ</stp>
        <stp>2019</stp>
        <tr r="P1054" s="3"/>
      </tp>
      <tp>
        <v>508</v>
        <stp/>
        <stp>EM_S_INFO_EMPLOYEE</stp>
        <stp>2</stp>
        <stp>300672.SZ</stp>
        <stp>2019</stp>
        <tr r="P1941" s="3"/>
      </tp>
      <tp>
        <v>826</v>
        <stp/>
        <stp>EM_S_INFO_EMPLOYEE</stp>
        <stp>2</stp>
        <stp>002642.SZ</stp>
        <stp>2019</stp>
        <tr r="P1053" s="3"/>
      </tp>
      <tp>
        <v>782</v>
        <stp/>
        <stp>EM_S_INFO_EMPLOYEE</stp>
        <stp>2</stp>
        <stp>300675.SZ</stp>
        <stp>2019</stp>
        <tr r="P1943" s="3"/>
      </tp>
      <tp>
        <v>1555</v>
        <stp/>
        <stp>EM_S_INFO_EMPLOYEE</stp>
        <stp>2</stp>
        <stp>002645.SZ</stp>
        <stp>2019</stp>
        <tr r="P1056" s="3"/>
      </tp>
      <tp>
        <v>1440</v>
        <stp/>
        <stp>EM_S_INFO_EMPLOYEE</stp>
        <stp>2</stp>
        <stp>002644.SZ</stp>
        <stp>2019</stp>
        <tr r="P1055" s="3"/>
      </tp>
      <tp>
        <v>3671</v>
        <stp/>
        <stp>EM_S_INFO_EMPLOYEE</stp>
        <stp>2</stp>
        <stp>300677.SZ</stp>
        <stp>2019</stp>
        <tr r="P1945" s="3"/>
      </tp>
      <tp>
        <v>359</v>
        <stp/>
        <stp>EM_S_INFO_EMPLOYEE</stp>
        <stp>2</stp>
        <stp>002647.SZ</stp>
        <stp>2019</stp>
        <tr r="P1058" s="3"/>
      </tp>
      <tp>
        <v>3585</v>
        <stp/>
        <stp>EM_S_INFO_EMPLOYEE</stp>
        <stp>2</stp>
        <stp>300676.SZ</stp>
        <stp>2019</stp>
        <tr r="P1944" s="3"/>
      </tp>
      <tp>
        <v>2395</v>
        <stp/>
        <stp>EM_S_INFO_EMPLOYEE</stp>
        <stp>2</stp>
        <stp>002646.SZ</stp>
        <stp>2019</stp>
        <tr r="P1057" s="3"/>
      </tp>
      <tp>
        <v>520</v>
        <stp/>
        <stp>EM_S_INFO_EMPLOYEE</stp>
        <stp>2</stp>
        <stp>000679.SZ</stp>
        <stp>2019</stp>
        <tr r="P217" s="3"/>
      </tp>
      <tp>
        <v>270</v>
        <stp/>
        <stp>EM_S_INFO_EMPLOYEE</stp>
        <stp>2</stp>
        <stp>300649.SZ</stp>
        <stp>2019</stp>
        <tr r="P1919" s="3"/>
      </tp>
      <tp>
        <v>272</v>
        <stp/>
        <stp>EM_S_INFO_EMPLOYEE</stp>
        <stp>2</stp>
        <stp>002679.SZ</stp>
        <stp>2019</stp>
        <tr r="P1090" s="3"/>
      </tp>
      <tp>
        <v>3633</v>
        <stp/>
        <stp>EM_S_INFO_EMPLOYEE</stp>
        <stp>2</stp>
        <stp>000678.SZ</stp>
        <stp>2019</stp>
        <tr r="P216" s="3"/>
      </tp>
      <tp>
        <v>1137</v>
        <stp/>
        <stp>EM_S_INFO_EMPLOYEE</stp>
        <stp>2</stp>
        <stp>300648.SZ</stp>
        <stp>2019</stp>
        <tr r="P1918" s="3"/>
      </tp>
      <tp>
        <v>2534</v>
        <stp/>
        <stp>EM_S_INFO_EMPLOYEE</stp>
        <stp>2</stp>
        <stp>002678.SZ</stp>
        <stp>2019</stp>
        <tr r="P1089" s="3"/>
      </tp>
      <tp>
        <v>408</v>
        <stp/>
        <stp>EM_S_INFO_EMPLOYEE</stp>
        <stp>2</stp>
        <stp>300641.SZ</stp>
        <stp>2019</stp>
        <tr r="P1913" s="3"/>
      </tp>
      <tp>
        <v>1177</v>
        <stp/>
        <stp>EM_S_INFO_EMPLOYEE</stp>
        <stp>2</stp>
        <stp>002671.SZ</stp>
        <stp>2019</stp>
        <tr r="P1082" s="3"/>
      </tp>
      <tp>
        <v>44</v>
        <stp/>
        <stp>EM_S_INFO_EMPLOYEE</stp>
        <stp>2</stp>
        <stp>000670.SZ</stp>
        <stp>2019</stp>
        <tr r="P212" s="3"/>
      </tp>
      <tp>
        <v>311</v>
        <stp/>
        <stp>EM_S_INFO_EMPLOYEE</stp>
        <stp>2</stp>
        <stp>300640.SZ</stp>
        <stp>2019</stp>
        <tr r="P1912" s="3"/>
      </tp>
      <tp>
        <v>2743</v>
        <stp/>
        <stp>EM_S_INFO_EMPLOYEE</stp>
        <stp>2</stp>
        <stp>002670.SZ</stp>
        <stp>2019</stp>
        <tr r="P1081" s="3"/>
      </tp>
      <tp>
        <v>1036</v>
        <stp/>
        <stp>EM_S_INFO_EMPLOYEE</stp>
        <stp>2</stp>
        <stp>300643.SZ</stp>
        <stp>2019</stp>
        <tr r="P1915" s="3"/>
      </tp>
      <tp>
        <v>2749</v>
        <stp/>
        <stp>EM_S_INFO_EMPLOYEE</stp>
        <stp>2</stp>
        <stp>002673.SZ</stp>
        <stp>2019</stp>
        <tr r="P1084" s="3"/>
      </tp>
      <tp>
        <v>2394</v>
        <stp/>
        <stp>EM_S_INFO_EMPLOYEE</stp>
        <stp>2</stp>
        <stp>000672.SZ</stp>
        <stp>2019</stp>
        <tr r="P213" s="3"/>
      </tp>
      <tp>
        <v>478</v>
        <stp/>
        <stp>EM_S_INFO_EMPLOYEE</stp>
        <stp>2</stp>
        <stp>300642.SZ</stp>
        <stp>2019</stp>
        <tr r="P1914" s="3"/>
      </tp>
      <tp>
        <v>4807</v>
        <stp/>
        <stp>EM_S_INFO_EMPLOYEE</stp>
        <stp>2</stp>
        <stp>002672.SZ</stp>
        <stp>2019</stp>
        <tr r="P1083" s="3"/>
      </tp>
      <tp>
        <v>1230</v>
        <stp/>
        <stp>EM_S_INFO_EMPLOYEE</stp>
        <stp>2</stp>
        <stp>300645.SZ</stp>
        <stp>2019</stp>
        <tr r="P1916" s="3"/>
      </tp>
      <tp>
        <v>1932</v>
        <stp/>
        <stp>EM_S_INFO_EMPLOYEE</stp>
        <stp>2</stp>
        <stp>002675.SZ</stp>
        <stp>2019</stp>
        <tr r="P1086" s="3"/>
      </tp>
      <tp>
        <v>2272</v>
        <stp/>
        <stp>EM_S_INFO_EMPLOYEE</stp>
        <stp>2</stp>
        <stp>002674.SZ</stp>
        <stp>2019</stp>
        <tr r="P1085" s="3"/>
      </tp>
      <tp>
        <v>951</v>
        <stp/>
        <stp>EM_S_INFO_EMPLOYEE</stp>
        <stp>2</stp>
        <stp>000677.SZ</stp>
        <stp>2019</stp>
        <tr r="P215" s="3"/>
      </tp>
      <tp>
        <v>814</v>
        <stp/>
        <stp>EM_S_INFO_EMPLOYEE</stp>
        <stp>2</stp>
        <stp>300647.SZ</stp>
        <stp>2019</stp>
        <tr r="P1917" s="3"/>
      </tp>
      <tp>
        <v>1269</v>
        <stp/>
        <stp>EM_S_INFO_EMPLOYEE</stp>
        <stp>2</stp>
        <stp>002677.SZ</stp>
        <stp>2019</stp>
        <tr r="P1088" s="3"/>
      </tp>
      <tp>
        <v>873</v>
        <stp/>
        <stp>EM_S_INFO_EMPLOYEE</stp>
        <stp>2</stp>
        <stp>000676.SZ</stp>
        <stp>2019</stp>
        <tr r="P214" s="3"/>
      </tp>
      <tp>
        <v>3686</v>
        <stp/>
        <stp>EM_S_INFO_EMPLOYEE</stp>
        <stp>2</stp>
        <stp>002676.SZ</stp>
        <stp>2019</stp>
        <tr r="P1087" s="3"/>
      </tp>
      <tp>
        <v>2866</v>
        <stp/>
        <stp>EM_S_INFO_EMPLOYEE</stp>
        <stp>2</stp>
        <stp>000669.SZ</stp>
        <stp>2019</stp>
        <tr r="P211" s="3"/>
      </tp>
      <tp>
        <v>984</v>
        <stp/>
        <stp>EM_S_INFO_EMPLOYEE</stp>
        <stp>2</stp>
        <stp>300659.SZ</stp>
        <stp>2019</stp>
        <tr r="P1929" s="3"/>
      </tp>
      <tp>
        <v>811</v>
        <stp/>
        <stp>EM_S_INFO_EMPLOYEE</stp>
        <stp>2</stp>
        <stp>002669.SZ</stp>
        <stp>2019</stp>
        <tr r="P1080" s="3"/>
      </tp>
      <tp>
        <v>166</v>
        <stp/>
        <stp>EM_S_INFO_EMPLOYEE</stp>
        <stp>2</stp>
        <stp>000668.SZ</stp>
        <stp>2019</stp>
        <tr r="P210" s="3"/>
      </tp>
      <tp>
        <v>1099</v>
        <stp/>
        <stp>EM_S_INFO_EMPLOYEE</stp>
        <stp>2</stp>
        <stp>300658.SZ</stp>
        <stp>2019</stp>
        <tr r="P1928" s="3"/>
      </tp>
      <tp>
        <v>8830</v>
        <stp/>
        <stp>EM_S_INFO_EMPLOYEE</stp>
        <stp>2</stp>
        <stp>002668.SZ</stp>
        <stp>2019</stp>
        <tr r="P1079" s="3"/>
      </tp>
      <tp>
        <v>5535</v>
        <stp/>
        <stp>EM_S_INFO_EMPLOYEE</stp>
        <stp>2</stp>
        <stp>000661.SZ</stp>
        <stp>2019</stp>
        <tr r="P207" s="3"/>
      </tp>
      <tp>
        <v>663</v>
        <stp/>
        <stp>EM_S_INFO_EMPLOYEE</stp>
        <stp>2</stp>
        <stp>300651.SZ</stp>
        <stp>2019</stp>
        <tr r="P1921" s="3"/>
      </tp>
      <tp>
        <v>4227</v>
        <stp/>
        <stp>EM_S_INFO_EMPLOYEE</stp>
        <stp>2</stp>
        <stp>002661.SZ</stp>
        <stp>2019</stp>
        <tr r="P1072" s="3"/>
      </tp>
      <tp>
        <v>985</v>
        <stp/>
        <stp>EM_S_INFO_EMPLOYEE</stp>
        <stp>2</stp>
        <stp>300650.SZ</stp>
        <stp>2019</stp>
        <tr r="P1920" s="3"/>
      </tp>
      <tp>
        <v>2043</v>
        <stp/>
        <stp>EM_S_INFO_EMPLOYEE</stp>
        <stp>2</stp>
        <stp>002660.SZ</stp>
        <stp>2019</stp>
        <tr r="P1071" s="3"/>
      </tp>
      <tp>
        <v>2077</v>
        <stp/>
        <stp>EM_S_INFO_EMPLOYEE</stp>
        <stp>2</stp>
        <stp>000663.SZ</stp>
        <stp>2019</stp>
        <tr r="P208" s="3"/>
      </tp>
      <tp>
        <v>285</v>
        <stp/>
        <stp>EM_S_INFO_EMPLOYEE</stp>
        <stp>2</stp>
        <stp>300653.SZ</stp>
        <stp>2019</stp>
        <tr r="P1923" s="3"/>
      </tp>
      <tp>
        <v>2179</v>
        <stp/>
        <stp>EM_S_INFO_EMPLOYEE</stp>
        <stp>2</stp>
        <stp>002663.SZ</stp>
        <stp>2019</stp>
        <tr r="P1074" s="3"/>
      </tp>
      <tp>
        <v>783</v>
        <stp/>
        <stp>EM_S_INFO_EMPLOYEE</stp>
        <stp>2</stp>
        <stp>300652.SZ</stp>
        <stp>2019</stp>
        <tr r="P1922" s="3"/>
      </tp>
      <tp>
        <v>7934</v>
        <stp/>
        <stp>EM_S_INFO_EMPLOYEE</stp>
        <stp>2</stp>
        <stp>002662.SZ</stp>
        <stp>2019</stp>
        <tr r="P1073" s="3"/>
      </tp>
      <tp>
        <v>7855</v>
        <stp/>
        <stp>EM_S_INFO_EMPLOYEE</stp>
        <stp>2</stp>
        <stp>000665.SZ</stp>
        <stp>2019</stp>
        <tr r="P209" s="3"/>
      </tp>
      <tp>
        <v>444</v>
        <stp/>
        <stp>EM_S_INFO_EMPLOYEE</stp>
        <stp>2</stp>
        <stp>300655.SZ</stp>
        <stp>2019</stp>
        <tr r="P1925" s="3"/>
      </tp>
      <tp>
        <v>781</v>
        <stp/>
        <stp>EM_S_INFO_EMPLOYEE</stp>
        <stp>2</stp>
        <stp>002665.SZ</stp>
        <stp>2019</stp>
        <tr r="P1076" s="3"/>
      </tp>
      <tp>
        <v>597</v>
        <stp/>
        <stp>EM_S_INFO_EMPLOYEE</stp>
        <stp>2</stp>
        <stp>300654.SZ</stp>
        <stp>2019</stp>
        <tr r="P1924" s="3"/>
      </tp>
      <tp>
        <v>2976</v>
        <stp/>
        <stp>EM_S_INFO_EMPLOYEE</stp>
        <stp>2</stp>
        <stp>002664.SZ</stp>
        <stp>2019</stp>
        <tr r="P1075" s="3"/>
      </tp>
      <tp>
        <v>4785</v>
        <stp/>
        <stp>EM_S_INFO_EMPLOYEE</stp>
        <stp>2</stp>
        <stp>300657.SZ</stp>
        <stp>2019</stp>
        <tr r="P1927" s="3"/>
      </tp>
      <tp>
        <v>407</v>
        <stp/>
        <stp>EM_S_INFO_EMPLOYEE</stp>
        <stp>2</stp>
        <stp>002667.SZ</stp>
        <stp>2019</stp>
        <tr r="P1078" s="3"/>
      </tp>
      <tp>
        <v>232</v>
        <stp/>
        <stp>EM_S_INFO_EMPLOYEE</stp>
        <stp>2</stp>
        <stp>300656.SZ</stp>
        <stp>2019</stp>
        <tr r="P1926" s="3"/>
      </tp>
      <tp>
        <v>927</v>
        <stp/>
        <stp>EM_S_INFO_EMPLOYEE</stp>
        <stp>2</stp>
        <stp>002666.SZ</stp>
        <stp>2019</stp>
        <tr r="P1077" s="3"/>
      </tp>
      <tp>
        <v>3812</v>
        <stp/>
        <stp>EM_S_INFO_EMPLOYEE</stp>
        <stp>2</stp>
        <stp>000619.SZ</stp>
        <stp>2019</stp>
        <tr r="P182" s="3"/>
      </tp>
      <tp>
        <v>575</v>
        <stp/>
        <stp>EM_S_INFO_EMPLOYEE</stp>
        <stp>2</stp>
        <stp>300629.SZ</stp>
        <stp>2019</stp>
        <tr r="P1902" s="3"/>
      </tp>
      <tp>
        <v>1137</v>
        <stp/>
        <stp>EM_S_INFO_EMPLOYEE</stp>
        <stp>2</stp>
        <stp>300628.SZ</stp>
        <stp>2019</stp>
        <tr r="P1901" s="3"/>
      </tp>
      <tp>
        <v>944</v>
        <stp/>
        <stp>EM_S_INFO_EMPLOYEE</stp>
        <stp>2</stp>
        <stp>300621.SZ</stp>
        <stp>2019</stp>
        <tr r="P1895" s="3"/>
      </tp>
      <tp>
        <v>1634</v>
        <stp/>
        <stp>EM_S_INFO_EMPLOYEE</stp>
        <stp>2</stp>
        <stp>002611.SZ</stp>
        <stp>2019</stp>
        <tr r="P1024" s="3"/>
      </tp>
      <tp>
        <v>691</v>
        <stp/>
        <stp>EM_S_INFO_EMPLOYEE</stp>
        <stp>2</stp>
        <stp>000610.SZ</stp>
        <stp>2019</stp>
        <tr r="P178" s="3"/>
      </tp>
      <tp>
        <v>1046</v>
        <stp/>
        <stp>EM_S_INFO_EMPLOYEE</stp>
        <stp>2</stp>
        <stp>300620.SZ</stp>
        <stp>2019</stp>
        <tr r="P1894" s="3"/>
      </tp>
      <tp>
        <v>1878</v>
        <stp/>
        <stp>EM_S_INFO_EMPLOYEE</stp>
        <stp>2</stp>
        <stp>002610.SZ</stp>
        <stp>2019</stp>
        <tr r="P1023" s="3"/>
      </tp>
      <tp>
        <v>949</v>
        <stp/>
        <stp>EM_S_INFO_EMPLOYEE</stp>
        <stp>2</stp>
        <stp>300623.SZ</stp>
        <stp>2019</stp>
        <tr r="P1897" s="3"/>
      </tp>
      <tp>
        <v>2024</v>
        <stp/>
        <stp>EM_S_INFO_EMPLOYEE</stp>
        <stp>2</stp>
        <stp>002613.SZ</stp>
        <stp>2019</stp>
        <tr r="P1026" s="3"/>
      </tp>
      <tp>
        <v>2747</v>
        <stp/>
        <stp>EM_S_INFO_EMPLOYEE</stp>
        <stp>2</stp>
        <stp>000612.SZ</stp>
        <stp>2019</stp>
        <tr r="P179" s="3"/>
      </tp>
      <tp>
        <v>1748</v>
        <stp/>
        <stp>EM_S_INFO_EMPLOYEE</stp>
        <stp>2</stp>
        <stp>300622.SZ</stp>
        <stp>2019</stp>
        <tr r="P1896" s="3"/>
      </tp>
      <tp>
        <v>4151</v>
        <stp/>
        <stp>EM_S_INFO_EMPLOYEE</stp>
        <stp>2</stp>
        <stp>002612.SZ</stp>
        <stp>2019</stp>
        <tr r="P1025" s="3"/>
      </tp>
      <tp>
        <v>3728</v>
        <stp/>
        <stp>EM_S_INFO_EMPLOYEE</stp>
        <stp>2</stp>
        <stp>000615.SZ</stp>
        <stp>2019</stp>
        <tr r="P180" s="3"/>
      </tp>
      <tp>
        <v>4434</v>
        <stp/>
        <stp>EM_S_INFO_EMPLOYEE</stp>
        <stp>2</stp>
        <stp>300625.SZ</stp>
        <stp>2019</stp>
        <tr r="P1898" s="3"/>
      </tp>
      <tp>
        <v>4297</v>
        <stp/>
        <stp>EM_S_INFO_EMPLOYEE</stp>
        <stp>2</stp>
        <stp>002615.SZ</stp>
        <stp>2019</stp>
        <tr r="P1028" s="3"/>
      </tp>
      <tp>
        <v>10135</v>
        <stp/>
        <stp>EM_S_INFO_EMPLOYEE</stp>
        <stp>2</stp>
        <stp>002614.SZ</stp>
        <stp>2019</stp>
        <tr r="P1027" s="3"/>
      </tp>
      <tp>
        <v>4361</v>
        <stp/>
        <stp>EM_S_INFO_EMPLOYEE</stp>
        <stp>2</stp>
        <stp>000617.SZ</stp>
        <stp>2019</stp>
        <tr r="P181" s="3"/>
      </tp>
      <tp>
        <v>1172</v>
        <stp/>
        <stp>EM_S_INFO_EMPLOYEE</stp>
        <stp>2</stp>
        <stp>300627.SZ</stp>
        <stp>2019</stp>
        <tr r="P1900" s="3"/>
      </tp>
      <tp>
        <v>1467</v>
        <stp/>
        <stp>EM_S_INFO_EMPLOYEE</stp>
        <stp>2</stp>
        <stp>002617.SZ</stp>
        <stp>2019</stp>
        <tr r="P1030" s="3"/>
      </tp>
      <tp>
        <v>1524</v>
        <stp/>
        <stp>EM_S_INFO_EMPLOYEE</stp>
        <stp>2</stp>
        <stp>300626.SZ</stp>
        <stp>2019</stp>
        <tr r="P1899" s="3"/>
      </tp>
      <tp>
        <v>3895</v>
        <stp/>
        <stp>EM_S_INFO_EMPLOYEE</stp>
        <stp>2</stp>
        <stp>002616.SZ</stp>
        <stp>2019</stp>
        <tr r="P1029" s="3"/>
      </tp>
      <tp>
        <v>195</v>
        <stp/>
        <stp>EM_S_INFO_EMPLOYEE</stp>
        <stp>2</stp>
        <stp>000609.SZ</stp>
        <stp>2019</stp>
        <tr r="P177" s="3"/>
      </tp>
      <tp>
        <v>1340</v>
        <stp/>
        <stp>EM_S_INFO_EMPLOYEE</stp>
        <stp>2</stp>
        <stp>300639.SZ</stp>
        <stp>2019</stp>
        <tr r="P1911" s="3"/>
      </tp>
      <tp>
        <v>2832</v>
        <stp/>
        <stp>EM_S_INFO_EMPLOYEE</stp>
        <stp>2</stp>
        <stp>002609.SZ</stp>
        <stp>2019</stp>
        <tr r="P1022" s="3"/>
      </tp>
      <tp>
        <v>109</v>
        <stp/>
        <stp>EM_S_INFO_EMPLOYEE</stp>
        <stp>2</stp>
        <stp>000608.SZ</stp>
        <stp>2019</stp>
        <tr r="P176" s="3"/>
      </tp>
      <tp>
        <v>901</v>
        <stp/>
        <stp>EM_S_INFO_EMPLOYEE</stp>
        <stp>2</stp>
        <stp>300638.SZ</stp>
        <stp>2019</stp>
        <tr r="P1910" s="3"/>
      </tp>
      <tp>
        <v>4692</v>
        <stp/>
        <stp>EM_S_INFO_EMPLOYEE</stp>
        <stp>2</stp>
        <stp>002608.SZ</stp>
        <stp>2019</stp>
        <tr r="P1021" s="3"/>
      </tp>
      <tp>
        <v>4962</v>
        <stp/>
        <stp>EM_S_INFO_EMPLOYEE</stp>
        <stp>2</stp>
        <stp>000601.SZ</stp>
        <stp>2019</stp>
        <tr r="P172" s="3"/>
      </tp>
      <tp>
        <v>369</v>
        <stp/>
        <stp>EM_S_INFO_EMPLOYEE</stp>
        <stp>2</stp>
        <stp>300631.SZ</stp>
        <stp>2019</stp>
        <tr r="P1904" s="3"/>
      </tp>
      <tp>
        <v>9085</v>
        <stp/>
        <stp>EM_S_INFO_EMPLOYEE</stp>
        <stp>2</stp>
        <stp>002601.SZ</stp>
        <stp>2019</stp>
        <tr r="P1015" s="3"/>
      </tp>
      <tp>
        <v>4540</v>
        <stp/>
        <stp>EM_S_INFO_EMPLOYEE</stp>
        <stp>2</stp>
        <stp>000600.SZ</stp>
        <stp>2019</stp>
        <tr r="P171" s="3"/>
      </tp>
      <tp>
        <v>708</v>
        <stp/>
        <stp>EM_S_INFO_EMPLOYEE</stp>
        <stp>2</stp>
        <stp>300630.SZ</stp>
        <stp>2019</stp>
        <tr r="P1903" s="3"/>
      </tp>
      <tp>
        <v>71244</v>
        <stp/>
        <stp>EM_S_INFO_EMPLOYEE</stp>
        <stp>2</stp>
        <stp>002600.SZ</stp>
        <stp>2019</stp>
        <tr r="P1014" s="3"/>
      </tp>
      <tp>
        <v>1380</v>
        <stp/>
        <stp>EM_S_INFO_EMPLOYEE</stp>
        <stp>2</stp>
        <stp>000603.SZ</stp>
        <stp>2019</stp>
        <tr r="P173" s="3"/>
      </tp>
      <tp>
        <v>2369</v>
        <stp/>
        <stp>EM_S_INFO_EMPLOYEE</stp>
        <stp>2</stp>
        <stp>300633.SZ</stp>
        <stp>2019</stp>
        <tr r="P1906" s="3"/>
      </tp>
      <tp>
        <v>9618</v>
        <stp/>
        <stp>EM_S_INFO_EMPLOYEE</stp>
        <stp>2</stp>
        <stp>002603.SZ</stp>
        <stp>2019</stp>
        <tr r="P1017" s="3"/>
      </tp>
      <tp>
        <v>1446</v>
        <stp/>
        <stp>EM_S_INFO_EMPLOYEE</stp>
        <stp>2</stp>
        <stp>300632.SZ</stp>
        <stp>2019</stp>
        <tr r="P1905" s="3"/>
      </tp>
      <tp>
        <v>6527</v>
        <stp/>
        <stp>EM_S_INFO_EMPLOYEE</stp>
        <stp>2</stp>
        <stp>002602.SZ</stp>
        <stp>2019</stp>
        <tr r="P1016" s="3"/>
      </tp>
      <tp>
        <v>1795</v>
        <stp/>
        <stp>EM_S_INFO_EMPLOYEE</stp>
        <stp>2</stp>
        <stp>000605.SZ</stp>
        <stp>2019</stp>
        <tr r="P174" s="3"/>
      </tp>
      <tp>
        <v>3296</v>
        <stp/>
        <stp>EM_S_INFO_EMPLOYEE</stp>
        <stp>2</stp>
        <stp>300635.SZ</stp>
        <stp>2019</stp>
        <tr r="P1907" s="3"/>
      </tp>
      <tp>
        <v>1148</v>
        <stp/>
        <stp>EM_S_INFO_EMPLOYEE</stp>
        <stp>2</stp>
        <stp>002605.SZ</stp>
        <stp>2019</stp>
        <tr r="P1018" s="3"/>
      </tp>
      <tp>
        <v>2797</v>
        <stp/>
        <stp>EM_S_INFO_EMPLOYEE</stp>
        <stp>2</stp>
        <stp>000607.SZ</stp>
        <stp>2019</stp>
        <tr r="P175" s="3"/>
      </tp>
      <tp>
        <v>844</v>
        <stp/>
        <stp>EM_S_INFO_EMPLOYEE</stp>
        <stp>2</stp>
        <stp>300637.SZ</stp>
        <stp>2019</stp>
        <tr r="P1909" s="3"/>
      </tp>
      <tp>
        <v>35209</v>
        <stp/>
        <stp>EM_S_INFO_EMPLOYEE</stp>
        <stp>2</stp>
        <stp>002607.SZ</stp>
        <stp>2019</stp>
        <tr r="P1020" s="3"/>
      </tp>
      <tp>
        <v>942</v>
        <stp/>
        <stp>EM_S_INFO_EMPLOYEE</stp>
        <stp>2</stp>
        <stp>300636.SZ</stp>
        <stp>2019</stp>
        <tr r="P1908" s="3"/>
      </tp>
      <tp>
        <v>1396</v>
        <stp/>
        <stp>EM_S_INFO_EMPLOYEE</stp>
        <stp>2</stp>
        <stp>002606.SZ</stp>
        <stp>2019</stp>
        <tr r="P1019" s="3"/>
      </tp>
      <tp>
        <v>1924</v>
        <stp/>
        <stp>EM_S_INFO_EMPLOYEE</stp>
        <stp>2</stp>
        <stp>000639.SZ</stp>
        <stp>2019</stp>
        <tr r="P199" s="3"/>
      </tp>
      <tp>
        <v>856</v>
        <stp/>
        <stp>EM_S_INFO_EMPLOYEE</stp>
        <stp>2</stp>
        <stp>300609.SZ</stp>
        <stp>2019</stp>
        <tr r="P1884" s="3"/>
      </tp>
      <tp>
        <v>3029</v>
        <stp/>
        <stp>EM_S_INFO_EMPLOYEE</stp>
        <stp>2</stp>
        <stp>002639.SZ</stp>
        <stp>2019</stp>
        <tr r="P1050" s="3"/>
      </tp>
      <tp>
        <v>466</v>
        <stp/>
        <stp>EM_S_INFO_EMPLOYEE</stp>
        <stp>2</stp>
        <stp>000638.SZ</stp>
        <stp>2019</stp>
        <tr r="P198" s="3"/>
      </tp>
      <tp>
        <v>3168</v>
        <stp/>
        <stp>EM_S_INFO_EMPLOYEE</stp>
        <stp>2</stp>
        <stp>300608.SZ</stp>
        <stp>2019</stp>
        <tr r="P1883" s="3"/>
      </tp>
      <tp>
        <v>4746</v>
        <stp/>
        <stp>EM_S_INFO_EMPLOYEE</stp>
        <stp>2</stp>
        <stp>002638.SZ</stp>
        <stp>2019</stp>
        <tr r="P1049" s="3"/>
      </tp>
      <tp>
        <v>685</v>
        <stp/>
        <stp>EM_S_INFO_EMPLOYEE</stp>
        <stp>2</stp>
        <stp>000631.SZ</stp>
        <stp>2019</stp>
        <tr r="P192" s="3"/>
      </tp>
      <tp>
        <v>1336</v>
        <stp/>
        <stp>EM_S_INFO_EMPLOYEE</stp>
        <stp>2</stp>
        <stp>300601.SZ</stp>
        <stp>2019</stp>
        <tr r="P1876" s="3"/>
      </tp>
      <tp>
        <v>3154</v>
        <stp/>
        <stp>EM_S_INFO_EMPLOYEE</stp>
        <stp>2</stp>
        <stp>002631.SZ</stp>
        <stp>2019</stp>
        <tr r="P1042" s="3"/>
      </tp>
      <tp>
        <v>15292</v>
        <stp/>
        <stp>EM_S_INFO_EMPLOYEE</stp>
        <stp>2</stp>
        <stp>000630.SZ</stp>
        <stp>2019</stp>
        <tr r="P191" s="3"/>
      </tp>
      <tp>
        <v>540</v>
        <stp/>
        <stp>EM_S_INFO_EMPLOYEE</stp>
        <stp>2</stp>
        <stp>300600.SZ</stp>
        <stp>2019</stp>
        <tr r="P1875" s="3"/>
      </tp>
      <tp>
        <v>1321</v>
        <stp/>
        <stp>EM_S_INFO_EMPLOYEE</stp>
        <stp>2</stp>
        <stp>002630.SZ</stp>
        <stp>2019</stp>
        <tr r="P1041" s="3"/>
      </tp>
      <tp>
        <v>251</v>
        <stp/>
        <stp>EM_S_INFO_EMPLOYEE</stp>
        <stp>2</stp>
        <stp>000633.SZ</stp>
        <stp>2019</stp>
        <tr r="P194" s="3"/>
      </tp>
      <tp>
        <v>866</v>
        <stp/>
        <stp>EM_S_INFO_EMPLOYEE</stp>
        <stp>2</stp>
        <stp>300603.SZ</stp>
        <stp>2019</stp>
        <tr r="P1878" s="3"/>
      </tp>
      <tp>
        <v>470</v>
        <stp/>
        <stp>EM_S_INFO_EMPLOYEE</stp>
        <stp>2</stp>
        <stp>002633.SZ</stp>
        <stp>2019</stp>
        <tr r="P1044" s="3"/>
      </tp>
      <tp>
        <v>643</v>
        <stp/>
        <stp>EM_S_INFO_EMPLOYEE</stp>
        <stp>2</stp>
        <stp>000632.SZ</stp>
        <stp>2019</stp>
        <tr r="P193" s="3"/>
      </tp>
      <tp>
        <v>5574</v>
        <stp/>
        <stp>EM_S_INFO_EMPLOYEE</stp>
        <stp>2</stp>
        <stp>300602.SZ</stp>
        <stp>2019</stp>
        <tr r="P1877" s="3"/>
      </tp>
      <tp>
        <v>1401</v>
        <stp/>
        <stp>EM_S_INFO_EMPLOYEE</stp>
        <stp>2</stp>
        <stp>002632.SZ</stp>
        <stp>2019</stp>
        <tr r="P1043" s="3"/>
      </tp>
      <tp>
        <v>2180</v>
        <stp/>
        <stp>EM_S_INFO_EMPLOYEE</stp>
        <stp>2</stp>
        <stp>000635.SZ</stp>
        <stp>2019</stp>
        <tr r="P195" s="3"/>
      </tp>
      <tp>
        <v>602</v>
        <stp/>
        <stp>EM_S_INFO_EMPLOYEE</stp>
        <stp>2</stp>
        <stp>300605.SZ</stp>
        <stp>2019</stp>
        <tr r="P1880" s="3"/>
      </tp>
      <tp>
        <v>6391</v>
        <stp/>
        <stp>EM_S_INFO_EMPLOYEE</stp>
        <stp>2</stp>
        <stp>002635.SZ</stp>
        <stp>2019</stp>
        <tr r="P1046" s="3"/>
      </tp>
      <tp>
        <v>772</v>
        <stp/>
        <stp>EM_S_INFO_EMPLOYEE</stp>
        <stp>2</stp>
        <stp>300604.SZ</stp>
        <stp>2019</stp>
        <tr r="P1879" s="3"/>
      </tp>
      <tp>
        <v>1261</v>
        <stp/>
        <stp>EM_S_INFO_EMPLOYEE</stp>
        <stp>2</stp>
        <stp>002634.SZ</stp>
        <stp>2019</stp>
        <tr r="P1045" s="3"/>
      </tp>
      <tp>
        <v>665</v>
        <stp/>
        <stp>EM_S_INFO_EMPLOYEE</stp>
        <stp>2</stp>
        <stp>000637.SZ</stp>
        <stp>2019</stp>
        <tr r="P197" s="3"/>
      </tp>
      <tp>
        <v>1734</v>
        <stp/>
        <stp>EM_S_INFO_EMPLOYEE</stp>
        <stp>2</stp>
        <stp>300607.SZ</stp>
        <stp>2019</stp>
        <tr r="P1882" s="3"/>
      </tp>
      <tp>
        <v>1938</v>
        <stp/>
        <stp>EM_S_INFO_EMPLOYEE</stp>
        <stp>2</stp>
        <stp>002637.SZ</stp>
        <stp>2019</stp>
        <tr r="P1048" s="3"/>
      </tp>
      <tp>
        <v>6176</v>
        <stp/>
        <stp>EM_S_INFO_EMPLOYEE</stp>
        <stp>2</stp>
        <stp>000636.SZ</stp>
        <stp>2019</stp>
        <tr r="P196" s="3"/>
      </tp>
      <tp>
        <v>440</v>
        <stp/>
        <stp>EM_S_INFO_EMPLOYEE</stp>
        <stp>2</stp>
        <stp>300606.SZ</stp>
        <stp>2019</stp>
        <tr r="P1881" s="3"/>
      </tp>
      <tp>
        <v>2726</v>
        <stp/>
        <stp>EM_S_INFO_EMPLOYEE</stp>
        <stp>2</stp>
        <stp>002636.SZ</stp>
        <stp>2019</stp>
        <tr r="P1047" s="3"/>
      </tp>
      <tp>
        <v>3376</v>
        <stp/>
        <stp>EM_S_INFO_EMPLOYEE</stp>
        <stp>2</stp>
        <stp>000629.SZ</stp>
        <stp>2019</stp>
        <tr r="P190" s="3"/>
      </tp>
      <tp>
        <v>641</v>
        <stp/>
        <stp>EM_S_INFO_EMPLOYEE</stp>
        <stp>2</stp>
        <stp>300619.SZ</stp>
        <stp>2019</stp>
        <tr r="P1893" s="3"/>
      </tp>
      <tp>
        <v>137</v>
        <stp/>
        <stp>EM_S_INFO_EMPLOYEE</stp>
        <stp>2</stp>
        <stp>002629.SZ</stp>
        <stp>2019</stp>
        <tr r="P1040" s="3"/>
      </tp>
      <tp>
        <v>1137</v>
        <stp/>
        <stp>EM_S_INFO_EMPLOYEE</stp>
        <stp>2</stp>
        <stp>000628.SZ</stp>
        <stp>2019</stp>
        <tr r="P189" s="3"/>
      </tp>
      <tp>
        <v>1153</v>
        <stp/>
        <stp>EM_S_INFO_EMPLOYEE</stp>
        <stp>2</stp>
        <stp>300618.SZ</stp>
        <stp>2019</stp>
        <tr r="P1892" s="3"/>
      </tp>
      <tp>
        <v>690</v>
        <stp/>
        <stp>EM_S_INFO_EMPLOYEE</stp>
        <stp>2</stp>
        <stp>002628.SZ</stp>
        <stp>2019</stp>
        <tr r="P1039" s="3"/>
      </tp>
      <tp>
        <v>1064</v>
        <stp/>
        <stp>EM_S_INFO_EMPLOYEE</stp>
        <stp>2</stp>
        <stp>300611.SZ</stp>
        <stp>2019</stp>
        <tr r="P1886" s="3"/>
      </tp>
      <tp>
        <v>687</v>
        <stp/>
        <stp>EM_S_INFO_EMPLOYEE</stp>
        <stp>2</stp>
        <stp>002621.SZ</stp>
        <stp>2019</stp>
        <tr r="P1032" s="3"/>
      </tp>
      <tp>
        <v>8398</v>
        <stp/>
        <stp>EM_S_INFO_EMPLOYEE</stp>
        <stp>2</stp>
        <stp>000620.SZ</stp>
        <stp>2019</stp>
        <tr r="P183" s="3"/>
      </tp>
      <tp>
        <v>729</v>
        <stp/>
        <stp>EM_S_INFO_EMPLOYEE</stp>
        <stp>2</stp>
        <stp>300610.SZ</stp>
        <stp>2019</stp>
        <tr r="P1885" s="3"/>
      </tp>
      <tp>
        <v>699</v>
        <stp/>
        <stp>EM_S_INFO_EMPLOYEE</stp>
        <stp>2</stp>
        <stp>002620.SZ</stp>
        <stp>2019</stp>
        <tr r="P1031" s="3"/>
      </tp>
      <tp>
        <v>3997</v>
        <stp/>
        <stp>EM_S_INFO_EMPLOYEE</stp>
        <stp>2</stp>
        <stp>000623.SZ</stp>
        <stp>2019</stp>
        <tr r="P185" s="3"/>
      </tp>
      <tp>
        <v>241</v>
        <stp/>
        <stp>EM_S_INFO_EMPLOYEE</stp>
        <stp>2</stp>
        <stp>300613.SZ</stp>
        <stp>2019</stp>
        <tr r="P1888" s="3"/>
      </tp>
      <tp>
        <v>819</v>
        <stp/>
        <stp>EM_S_INFO_EMPLOYEE</stp>
        <stp>2</stp>
        <stp>002623.SZ</stp>
        <stp>2019</stp>
        <tr r="P1034" s="3"/>
      </tp>
      <tp>
        <v>137</v>
        <stp/>
        <stp>EM_S_INFO_EMPLOYEE</stp>
        <stp>2</stp>
        <stp>000622.SZ</stp>
        <stp>2019</stp>
        <tr r="P184" s="3"/>
      </tp>
      <tp>
        <v>318</v>
        <stp/>
        <stp>EM_S_INFO_EMPLOYEE</stp>
        <stp>2</stp>
        <stp>300612.SZ</stp>
        <stp>2019</stp>
        <tr r="P1887" s="3"/>
      </tp>
      <tp>
        <v>439</v>
        <stp/>
        <stp>EM_S_INFO_EMPLOYEE</stp>
        <stp>2</stp>
        <stp>002622.SZ</stp>
        <stp>2019</stp>
        <tr r="P1033" s="3"/>
      </tp>
      <tp>
        <v>36764</v>
        <stp/>
        <stp>EM_S_INFO_EMPLOYEE</stp>
        <stp>2</stp>
        <stp>000625.SZ</stp>
        <stp>2019</stp>
        <tr r="P186" s="3"/>
      </tp>
      <tp>
        <v>515</v>
        <stp/>
        <stp>EM_S_INFO_EMPLOYEE</stp>
        <stp>2</stp>
        <stp>300615.SZ</stp>
        <stp>2019</stp>
        <tr r="P1889" s="3"/>
      </tp>
      <tp>
        <v>896</v>
        <stp/>
        <stp>EM_S_INFO_EMPLOYEE</stp>
        <stp>2</stp>
        <stp>002625.SZ</stp>
        <stp>2019</stp>
        <tr r="P1036" s="3"/>
      </tp>
      <tp>
        <v>4842</v>
        <stp/>
        <stp>EM_S_INFO_EMPLOYEE</stp>
        <stp>2</stp>
        <stp>002624.SZ</stp>
        <stp>2019</stp>
        <tr r="P1035" s="3"/>
      </tp>
      <tp>
        <v>2314</v>
        <stp/>
        <stp>EM_S_INFO_EMPLOYEE</stp>
        <stp>2</stp>
        <stp>000627.SZ</stp>
        <stp>2019</stp>
        <tr r="P188" s="3"/>
      </tp>
      <tp>
        <v>642</v>
        <stp/>
        <stp>EM_S_INFO_EMPLOYEE</stp>
        <stp>2</stp>
        <stp>300617.SZ</stp>
        <stp>2019</stp>
        <tr r="P1891" s="3"/>
      </tp>
      <tp>
        <v>2932</v>
        <stp/>
        <stp>EM_S_INFO_EMPLOYEE</stp>
        <stp>2</stp>
        <stp>002627.SZ</stp>
        <stp>2019</stp>
        <tr r="P1038" s="3"/>
      </tp>
      <tp>
        <v>643</v>
        <stp/>
        <stp>EM_S_INFO_EMPLOYEE</stp>
        <stp>2</stp>
        <stp>000626.SZ</stp>
        <stp>2019</stp>
        <tr r="P187" s="3"/>
      </tp>
      <tp>
        <v>15715</v>
        <stp/>
        <stp>EM_S_INFO_EMPLOYEE</stp>
        <stp>2</stp>
        <stp>300616.SZ</stp>
        <stp>2019</stp>
        <tr r="P1890" s="3"/>
      </tp>
      <tp>
        <v>2071</v>
        <stp/>
        <stp>EM_S_INFO_EMPLOYEE</stp>
        <stp>2</stp>
        <stp>002626.SZ</stp>
        <stp>2019</stp>
        <tr r="P1037" s="3"/>
      </tp>
      <tp>
        <v>3529</v>
        <stp/>
        <stp>EM_S_INFO_EMPLOYEE</stp>
        <stp>2</stp>
        <stp>002699.SZ</stp>
        <stp>2019</stp>
        <tr r="P1108" s="3"/>
      </tp>
      <tp>
        <v>2868</v>
        <stp/>
        <stp>EM_S_INFO_EMPLOYEE</stp>
        <stp>2</stp>
        <stp>000698.SZ</stp>
        <stp>2019</stp>
        <tr r="P230" s="3"/>
      </tp>
      <tp>
        <v>1180</v>
        <stp/>
        <stp>EM_S_INFO_EMPLOYEE</stp>
        <stp>2</stp>
        <stp>002698.SZ</stp>
        <stp>2019</stp>
        <tr r="P1107" s="3"/>
      </tp>
      <tp>
        <v>30</v>
        <stp/>
        <stp>EM_S_INFO_EMPLOYEE</stp>
        <stp>2</stp>
        <stp>000691.SZ</stp>
        <stp>2019</stp>
        <tr r="P226" s="3"/>
      </tp>
      <tp>
        <v>836</v>
        <stp/>
        <stp>EM_S_INFO_EMPLOYEE</stp>
        <stp>2</stp>
        <stp>002691.SZ</stp>
        <stp>2019</stp>
        <tr r="P1100" s="3"/>
      </tp>
      <tp>
        <v>1370</v>
        <stp/>
        <stp>EM_S_INFO_EMPLOYEE</stp>
        <stp>2</stp>
        <stp>000690.SZ</stp>
        <stp>2019</stp>
        <tr r="P225" s="3"/>
      </tp>
      <tp>
        <v>1241</v>
        <stp/>
        <stp>EM_S_INFO_EMPLOYEE</stp>
        <stp>2</stp>
        <stp>002690.SZ</stp>
        <stp>2019</stp>
        <tr r="P1099" s="3"/>
      </tp>
      <tp>
        <v>353</v>
        <stp/>
        <stp>EM_S_INFO_EMPLOYEE</stp>
        <stp>2</stp>
        <stp>002693.SZ</stp>
        <stp>2019</stp>
        <tr r="P1102" s="3"/>
      </tp>
      <tp>
        <v>2551</v>
        <stp/>
        <stp>EM_S_INFO_EMPLOYEE</stp>
        <stp>2</stp>
        <stp>000692.SZ</stp>
        <stp>2019</stp>
        <tr r="P227" s="3"/>
      </tp>
      <tp>
        <v>1150</v>
        <stp/>
        <stp>EM_S_INFO_EMPLOYEE</stp>
        <stp>2</stp>
        <stp>002692.SZ</stp>
        <stp>2019</stp>
        <tr r="P1101" s="3"/>
      </tp>
      <tp>
        <v>863</v>
        <stp/>
        <stp>EM_S_INFO_EMPLOYEE</stp>
        <stp>2</stp>
        <stp>000695.SZ</stp>
        <stp>2019</stp>
        <tr r="P228" s="3"/>
      </tp>
      <tp>
        <v>1885</v>
        <stp/>
        <stp>EM_S_INFO_EMPLOYEE</stp>
        <stp>2</stp>
        <stp>002695.SZ</stp>
        <stp>2019</stp>
        <tr r="P1104" s="3"/>
      </tp>
      <tp>
        <v>2004</v>
        <stp/>
        <stp>EM_S_INFO_EMPLOYEE</stp>
        <stp>2</stp>
        <stp>002694.SZ</stp>
        <stp>2019</stp>
        <tr r="P1103" s="3"/>
      </tp>
      <tp>
        <v>2411</v>
        <stp/>
        <stp>EM_S_INFO_EMPLOYEE</stp>
        <stp>2</stp>
        <stp>000697.SZ</stp>
        <stp>2019</stp>
        <tr r="P229" s="3"/>
      </tp>
      <tp>
        <v>15631</v>
        <stp/>
        <stp>EM_S_INFO_EMPLOYEE</stp>
        <stp>2</stp>
        <stp>002697.SZ</stp>
        <stp>2019</stp>
        <tr r="P1106" s="3"/>
      </tp>
      <tp>
        <v>6325</v>
        <stp/>
        <stp>EM_S_INFO_EMPLOYEE</stp>
        <stp>2</stp>
        <stp>001696.SZ</stp>
        <stp>2019</stp>
        <tr r="P433" s="3"/>
      </tp>
      <tp>
        <v>3284</v>
        <stp/>
        <stp>EM_S_INFO_EMPLOYEE</stp>
        <stp>2</stp>
        <stp>002696.SZ</stp>
        <stp>2019</stp>
        <tr r="P1105" s="3"/>
      </tp>
      <tp>
        <v>1783</v>
        <stp/>
        <stp>EM_S_INFO_EMPLOYEE</stp>
        <stp>2</stp>
        <stp>002689.SZ</stp>
        <stp>2019</stp>
        <tr r="P1098" s="3"/>
      </tp>
      <tp>
        <v>1035</v>
        <stp/>
        <stp>EM_S_INFO_EMPLOYEE</stp>
        <stp>2</stp>
        <stp>000688.SZ</stp>
        <stp>2019</stp>
        <tr r="P224" s="3"/>
      </tp>
      <tp>
        <v>2094</v>
        <stp/>
        <stp>EM_S_INFO_EMPLOYEE</stp>
        <stp>2</stp>
        <stp>002688.SZ</stp>
        <stp>2019</stp>
        <tr r="P1097" s="3"/>
      </tp>
      <tp>
        <v>521</v>
        <stp/>
        <stp>EM_S_INFO_EMPLOYEE</stp>
        <stp>2</stp>
        <stp>000681.SZ</stp>
        <stp>2019</stp>
        <tr r="P219" s="3"/>
      </tp>
      <tp>
        <v>7258</v>
        <stp/>
        <stp>EM_S_INFO_EMPLOYEE</stp>
        <stp>2</stp>
        <stp>002681.SZ</stp>
        <stp>2019</stp>
        <tr r="P1091" s="3"/>
      </tp>
      <tp>
        <v>5379</v>
        <stp/>
        <stp>EM_S_INFO_EMPLOYEE</stp>
        <stp>2</stp>
        <stp>000680.SZ</stp>
        <stp>2019</stp>
        <tr r="P218" s="3"/>
      </tp>
      <tp>
        <v>4913</v>
        <stp/>
        <stp>EM_S_INFO_EMPLOYEE</stp>
        <stp>2</stp>
        <stp>000683.SZ</stp>
        <stp>2019</stp>
        <tr r="P221" s="3"/>
      </tp>
      <tp>
        <v>3785</v>
        <stp/>
        <stp>EM_S_INFO_EMPLOYEE</stp>
        <stp>2</stp>
        <stp>002683.SZ</stp>
        <stp>2019</stp>
        <tr r="P1093" s="3"/>
      </tp>
      <tp>
        <v>5087</v>
        <stp/>
        <stp>EM_S_INFO_EMPLOYEE</stp>
        <stp>2</stp>
        <stp>000682.SZ</stp>
        <stp>2019</stp>
        <tr r="P220" s="3"/>
      </tp>
      <tp>
        <v>5498</v>
        <stp/>
        <stp>EM_S_INFO_EMPLOYEE</stp>
        <stp>2</stp>
        <stp>002682.SZ</stp>
        <stp>2019</stp>
        <tr r="P1092" s="3"/>
      </tp>
      <tp>
        <v>4036</v>
        <stp/>
        <stp>EM_S_INFO_EMPLOYEE</stp>
        <stp>2</stp>
        <stp>000685.SZ</stp>
        <stp>2019</stp>
        <tr r="P222" s="3"/>
      </tp>
      <tp>
        <v>1056</v>
        <stp/>
        <stp>EM_S_INFO_EMPLOYEE</stp>
        <stp>2</stp>
        <stp>002685.SZ</stp>
        <stp>2019</stp>
        <tr r="P1094" s="3"/>
      </tp>
      <tp>
        <v>3887</v>
        <stp/>
        <stp>EM_S_INFO_EMPLOYEE</stp>
        <stp>2</stp>
        <stp>002687.SZ</stp>
        <stp>2019</stp>
        <tr r="P1096" s="3"/>
      </tp>
      <tp>
        <v>3405</v>
        <stp/>
        <stp>EM_S_INFO_EMPLOYEE</stp>
        <stp>2</stp>
        <stp>000686.SZ</stp>
        <stp>2019</stp>
        <tr r="P223" s="3"/>
      </tp>
      <tp>
        <v>2698</v>
        <stp/>
        <stp>EM_S_INFO_EMPLOYEE</stp>
        <stp>2</stp>
        <stp>002686.SZ</stp>
        <stp>2019</stp>
        <tr r="P1095" s="3"/>
      </tp>
      <tp>
        <v>820</v>
        <stp/>
        <stp>EM_S_INFO_EMPLOYEE</stp>
        <stp>2</stp>
        <stp>300689.SZ</stp>
        <stp>2019</stp>
        <tr r="P1957" s="3"/>
      </tp>
      <tp>
        <v>240</v>
        <stp/>
        <stp>EM_S_INFO_EMPLOYEE</stp>
        <stp>2</stp>
        <stp>300688.SZ</stp>
        <stp>2019</stp>
        <tr r="P1956" s="3"/>
      </tp>
      <tp>
        <v>831</v>
        <stp/>
        <stp>EM_S_INFO_EMPLOYEE</stp>
        <stp>2</stp>
        <stp>300681.SZ</stp>
        <stp>2019</stp>
        <tr r="P1949" s="3"/>
      </tp>
      <tp>
        <v>651</v>
        <stp/>
        <stp>EM_S_INFO_EMPLOYEE</stp>
        <stp>2</stp>
        <stp>300680.SZ</stp>
        <stp>2019</stp>
        <tr r="P1948" s="3"/>
      </tp>
      <tp>
        <v>762</v>
        <stp/>
        <stp>EM_S_INFO_EMPLOYEE</stp>
        <stp>2</stp>
        <stp>300683.SZ</stp>
        <stp>2019</stp>
        <tr r="P1951" s="3"/>
      </tp>
      <tp>
        <v>4055</v>
        <stp/>
        <stp>EM_S_INFO_EMPLOYEE</stp>
        <stp>2</stp>
        <stp>300682.SZ</stp>
        <stp>2019</stp>
        <tr r="P1950" s="3"/>
      </tp>
      <tp>
        <v>654</v>
        <stp/>
        <stp>EM_S_INFO_EMPLOYEE</stp>
        <stp>2</stp>
        <stp>300685.SZ</stp>
        <stp>2019</stp>
        <tr r="P1953" s="3"/>
      </tp>
      <tp>
        <v>748</v>
        <stp/>
        <stp>EM_S_INFO_EMPLOYEE</stp>
        <stp>2</stp>
        <stp>300684.SZ</stp>
        <stp>2019</stp>
        <tr r="P1952" s="3"/>
      </tp>
      <tp>
        <v>3724</v>
        <stp/>
        <stp>EM_S_INFO_EMPLOYEE</stp>
        <stp>2</stp>
        <stp>300687.SZ</stp>
        <stp>2019</stp>
        <tr r="P1955" s="3"/>
      </tp>
      <tp>
        <v>3823</v>
        <stp/>
        <stp>EM_S_INFO_EMPLOYEE</stp>
        <stp>2</stp>
        <stp>300686.SZ</stp>
        <stp>2019</stp>
        <tr r="P1954" s="3"/>
      </tp>
      <tp>
        <v>1657</v>
        <stp/>
        <stp>EM_S_INFO_EMPLOYEE</stp>
        <stp>2</stp>
        <stp>300699.SZ</stp>
        <stp>2019</stp>
        <tr r="P1966" s="3"/>
      </tp>
      <tp>
        <v>602</v>
        <stp/>
        <stp>EM_S_INFO_EMPLOYEE</stp>
        <stp>2</stp>
        <stp>300698.SZ</stp>
        <stp>2019</stp>
        <tr r="P1965" s="3"/>
      </tp>
      <tp>
        <v>1253</v>
        <stp/>
        <stp>EM_S_INFO_EMPLOYEE</stp>
        <stp>2</stp>
        <stp>300691.SZ</stp>
        <stp>2019</stp>
        <tr r="P1959" s="3"/>
      </tp>
      <tp>
        <v>1637</v>
        <stp/>
        <stp>EM_S_INFO_EMPLOYEE</stp>
        <stp>2</stp>
        <stp>300690.SZ</stp>
        <stp>2019</stp>
        <tr r="P1958" s="3"/>
      </tp>
      <tp>
        <v>724</v>
        <stp/>
        <stp>EM_S_INFO_EMPLOYEE</stp>
        <stp>2</stp>
        <stp>300693.SZ</stp>
        <stp>2019</stp>
        <tr r="P1961" s="3"/>
      </tp>
      <tp>
        <v>617</v>
        <stp/>
        <stp>EM_S_INFO_EMPLOYEE</stp>
        <stp>2</stp>
        <stp>300692.SZ</stp>
        <stp>2019</stp>
        <tr r="P1960" s="3"/>
      </tp>
      <tp>
        <v>604</v>
        <stp/>
        <stp>EM_S_INFO_EMPLOYEE</stp>
        <stp>2</stp>
        <stp>300695.SZ</stp>
        <stp>2019</stp>
        <tr r="P1962" s="3"/>
      </tp>
      <tp>
        <v>562</v>
        <stp/>
        <stp>EM_S_INFO_EMPLOYEE</stp>
        <stp>2</stp>
        <stp>300697.SZ</stp>
        <stp>2019</stp>
        <tr r="P1964" s="3"/>
      </tp>
      <tp>
        <v>478</v>
        <stp/>
        <stp>EM_S_INFO_EMPLOYEE</stp>
        <stp>2</stp>
        <stp>300696.SZ</stp>
        <stp>2019</stp>
        <tr r="P1963" s="3"/>
      </tp>
      <tp>
        <v>93</v>
        <stp/>
        <stp>EM_S_INFO_EMPLOYEE</stp>
        <stp>2</stp>
        <stp>601619.SH</stp>
        <stp>2019</stp>
        <tr r="P2860" s="3"/>
      </tp>
      <tp>
        <v>5913</v>
        <stp/>
        <stp>EM_S_INFO_EMPLOYEE</stp>
        <stp>2</stp>
        <stp>600619.SH</stp>
        <stp>2019</stp>
        <tr r="P2476" s="3"/>
      </tp>
      <tp>
        <v>3592</v>
        <stp/>
        <stp>EM_S_INFO_EMPLOYEE</stp>
        <stp>2</stp>
        <stp>603619.SH</stp>
        <stp>2019</stp>
        <tr r="P3171" s="3"/>
      </tp>
      <tp>
        <v>98566</v>
        <stp/>
        <stp>EM_S_INFO_EMPLOYEE</stp>
        <stp>2</stp>
        <stp>601618.SH</stp>
        <stp>2019</stp>
        <tr r="P2859" s="3"/>
      </tp>
      <tp>
        <v>733</v>
        <stp/>
        <stp>EM_S_INFO_EMPLOYEE</stp>
        <stp>2</stp>
        <stp>600618.SH</stp>
        <stp>2019</stp>
        <tr r="P2475" s="3"/>
      </tp>
      <tp>
        <v>1648</v>
        <stp/>
        <stp>EM_S_INFO_EMPLOYEE</stp>
        <stp>2</stp>
        <stp>603618.SH</stp>
        <stp>2019</stp>
        <tr r="P3170" s="3"/>
      </tp>
      <tp>
        <v>33617</v>
        <stp/>
        <stp>EM_S_INFO_EMPLOYEE</stp>
        <stp>2</stp>
        <stp>601611.SH</stp>
        <stp>2019</stp>
        <tr r="P2857" s="3"/>
      </tp>
      <tp>
        <v>9293</v>
        <stp/>
        <stp>EM_S_INFO_EMPLOYEE</stp>
        <stp>2</stp>
        <stp>600611.SH</stp>
        <stp>2019</stp>
        <tr r="P2469" s="3"/>
      </tp>
      <tp>
        <v>3002</v>
        <stp/>
        <stp>EM_S_INFO_EMPLOYEE</stp>
        <stp>2</stp>
        <stp>603611.SH</stp>
        <stp>2019</stp>
        <tr r="P3165" s="3"/>
      </tp>
      <tp>
        <v>770</v>
        <stp/>
        <stp>EM_S_INFO_EMPLOYEE</stp>
        <stp>2</stp>
        <stp>600610.SH</stp>
        <stp>2019</stp>
        <tr r="P2468" s="3"/>
      </tp>
      <tp>
        <v>1475</v>
        <stp/>
        <stp>EM_S_INFO_EMPLOYEE</stp>
        <stp>2</stp>
        <stp>600613.SH</stp>
        <stp>2019</stp>
        <tr r="P2471" s="3"/>
      </tp>
      <tp>
        <v>2423</v>
        <stp/>
        <stp>EM_S_INFO_EMPLOYEE</stp>
        <stp>2</stp>
        <stp>600612.SH</stp>
        <stp>2019</stp>
        <tr r="P2470" s="3"/>
      </tp>
      <tp>
        <v>2665</v>
        <stp/>
        <stp>EM_S_INFO_EMPLOYEE</stp>
        <stp>2</stp>
        <stp>603612.SH</stp>
        <stp>2019</stp>
        <tr r="P3166" s="3"/>
      </tp>
      <tp>
        <v>158</v>
        <stp/>
        <stp>EM_S_INFO_EMPLOYEE</stp>
        <stp>2</stp>
        <stp>600615.SH</stp>
        <stp>2019</stp>
        <tr r="P2472" s="3"/>
      </tp>
      <tp>
        <v>1441</v>
        <stp/>
        <stp>EM_S_INFO_EMPLOYEE</stp>
        <stp>2</stp>
        <stp>603615.SH</stp>
        <stp>2019</stp>
        <tr r="P3167" s="3"/>
      </tp>
      <tp>
        <v>5525</v>
        <stp/>
        <stp>EM_S_INFO_EMPLOYEE</stp>
        <stp>2</stp>
        <stp>600617.SH</stp>
        <stp>2019</stp>
        <tr r="P2474" s="3"/>
      </tp>
      <tp>
        <v>938</v>
        <stp/>
        <stp>EM_S_INFO_EMPLOYEE</stp>
        <stp>2</stp>
        <stp>603617.SH</stp>
        <stp>2019</stp>
        <tr r="P3169" s="3"/>
      </tp>
      <tp>
        <v>1116</v>
        <stp/>
        <stp>EM_S_INFO_EMPLOYEE</stp>
        <stp>2</stp>
        <stp>601616.SH</stp>
        <stp>2019</stp>
        <tr r="P2858" s="3"/>
      </tp>
      <tp>
        <v>1070</v>
        <stp/>
        <stp>EM_S_INFO_EMPLOYEE</stp>
        <stp>2</stp>
        <stp>600616.SH</stp>
        <stp>2019</stp>
        <tr r="P2473" s="3"/>
      </tp>
      <tp>
        <v>944</v>
        <stp/>
        <stp>EM_S_INFO_EMPLOYEE</stp>
        <stp>2</stp>
        <stp>603616.SH</stp>
        <stp>2019</stp>
        <tr r="P3168" s="3"/>
      </tp>
      <tp>
        <v>3110</v>
        <stp/>
        <stp>EM_S_INFO_EMPLOYEE</stp>
        <stp>2</stp>
        <stp>600609.SH</stp>
        <stp>2019</stp>
        <tr r="P2467" s="3"/>
      </tp>
      <tp>
        <v>5347</v>
        <stp/>
        <stp>EM_S_INFO_EMPLOYEE</stp>
        <stp>2</stp>
        <stp>603609.SH</stp>
        <stp>2019</stp>
        <tr r="P3164" s="3"/>
      </tp>
      <tp>
        <v>7660</v>
        <stp/>
        <stp>EM_S_INFO_EMPLOYEE</stp>
        <stp>2</stp>
        <stp>601608.SH</stp>
        <stp>2019</stp>
        <tr r="P2856" s="3"/>
      </tp>
      <tp>
        <v>27</v>
        <stp/>
        <stp>EM_S_INFO_EMPLOYEE</stp>
        <stp>2</stp>
        <stp>600608.SH</stp>
        <stp>2019</stp>
        <tr r="P2466" s="3"/>
      </tp>
      <tp>
        <v>6348</v>
        <stp/>
        <stp>EM_S_INFO_EMPLOYEE</stp>
        <stp>2</stp>
        <stp>603608.SH</stp>
        <stp>2019</stp>
        <tr r="P3163" s="3"/>
      </tp>
      <tp>
        <v>111247</v>
        <stp/>
        <stp>EM_S_INFO_EMPLOYEE</stp>
        <stp>2</stp>
        <stp>601601.SH</stp>
        <stp>2019</stp>
        <tr r="P2854" s="3"/>
      </tp>
      <tp>
        <v>7267</v>
        <stp/>
        <stp>EM_S_INFO_EMPLOYEE</stp>
        <stp>2</stp>
        <stp>600601.SH</stp>
        <stp>2019</stp>
        <tr r="P2460" s="3"/>
      </tp>
      <tp>
        <v>1419</v>
        <stp/>
        <stp>EM_S_INFO_EMPLOYEE</stp>
        <stp>2</stp>
        <stp>603601.SH</stp>
        <stp>2019</stp>
        <tr r="P3157" s="3"/>
      </tp>
      <tp>
        <v>65507</v>
        <stp/>
        <stp>EM_S_INFO_EMPLOYEE</stp>
        <stp>2</stp>
        <stp>601600.SH</stp>
        <stp>2019</stp>
        <tr r="P2853" s="3"/>
      </tp>
      <tp>
        <v>38169</v>
        <stp/>
        <stp>EM_S_INFO_EMPLOYEE</stp>
        <stp>2</stp>
        <stp>600600.SH</stp>
        <stp>2019</stp>
        <tr r="P2459" s="3"/>
      </tp>
      <tp>
        <v>4842</v>
        <stp/>
        <stp>EM_S_INFO_EMPLOYEE</stp>
        <stp>2</stp>
        <stp>603600.SH</stp>
        <stp>2019</stp>
        <tr r="P3156" s="3"/>
      </tp>
      <tp>
        <v>876</v>
        <stp/>
        <stp>EM_S_INFO_EMPLOYEE</stp>
        <stp>2</stp>
        <stp>600603.SH</stp>
        <stp>2019</stp>
        <tr r="P2462" s="3"/>
      </tp>
      <tp>
        <v>1316</v>
        <stp/>
        <stp>EM_S_INFO_EMPLOYEE</stp>
        <stp>2</stp>
        <stp>603603.SH</stp>
        <stp>2019</stp>
        <tr r="P3159" s="3"/>
      </tp>
      <tp>
        <v>2287</v>
        <stp/>
        <stp>EM_S_INFO_EMPLOYEE</stp>
        <stp>2</stp>
        <stp>600602.SH</stp>
        <stp>2019</stp>
        <tr r="P2461" s="3"/>
      </tp>
      <tp>
        <v>787</v>
        <stp/>
        <stp>EM_S_INFO_EMPLOYEE</stp>
        <stp>2</stp>
        <stp>603602.SH</stp>
        <stp>2019</stp>
        <tr r="P3158" s="3"/>
      </tp>
      <tp>
        <v>137</v>
        <stp/>
        <stp>EM_S_INFO_EMPLOYEE</stp>
        <stp>2</stp>
        <stp>600605.SH</stp>
        <stp>2019</stp>
        <tr r="P2464" s="3"/>
      </tp>
      <tp>
        <v>2844</v>
        <stp/>
        <stp>EM_S_INFO_EMPLOYEE</stp>
        <stp>2</stp>
        <stp>603605.SH</stp>
        <stp>2019</stp>
        <tr r="P3160" s="3"/>
      </tp>
      <tp>
        <v>192</v>
        <stp/>
        <stp>EM_S_INFO_EMPLOYEE</stp>
        <stp>2</stp>
        <stp>600604.SH</stp>
        <stp>2019</stp>
        <tr r="P2463" s="3"/>
      </tp>
      <tp>
        <v>47778</v>
        <stp/>
        <stp>EM_S_INFO_EMPLOYEE</stp>
        <stp>2</stp>
        <stp>601607.SH</stp>
        <stp>2019</stp>
        <tr r="P2855" s="3"/>
      </tp>
      <tp>
        <v>550</v>
        <stp/>
        <stp>EM_S_INFO_EMPLOYEE</stp>
        <stp>2</stp>
        <stp>603607.SH</stp>
        <stp>2019</stp>
        <tr r="P3162" s="3"/>
      </tp>
      <tp>
        <v>52576</v>
        <stp/>
        <stp>EM_S_INFO_EMPLOYEE</stp>
        <stp>2</stp>
        <stp>600606.SH</stp>
        <stp>2019</stp>
        <tr r="P2465" s="3"/>
      </tp>
      <tp>
        <v>1021</v>
        <stp/>
        <stp>EM_S_INFO_EMPLOYEE</stp>
        <stp>2</stp>
        <stp>603606.SH</stp>
        <stp>2019</stp>
        <tr r="P3161" s="3"/>
      </tp>
      <tp>
        <v>218</v>
        <stp/>
        <stp>EM_S_INFO_EMPLOYEE</stp>
        <stp>2</stp>
        <stp>600639.SH</stp>
        <stp>2019</stp>
        <tr r="P2491" s="3"/>
      </tp>
      <tp>
        <v>2074</v>
        <stp/>
        <stp>EM_S_INFO_EMPLOYEE</stp>
        <stp>2</stp>
        <stp>603639.SH</stp>
        <stp>2019</stp>
        <tr r="P3179" s="3"/>
      </tp>
      <tp>
        <v>740</v>
        <stp/>
        <stp>EM_S_INFO_EMPLOYEE</stp>
        <stp>2</stp>
        <stp>600638.SH</stp>
        <stp>2019</stp>
        <tr r="P2490" s="3"/>
      </tp>
      <tp>
        <v>1720</v>
        <stp/>
        <stp>EM_S_INFO_EMPLOYEE</stp>
        <stp>2</stp>
        <stp>603638.SH</stp>
        <stp>2019</stp>
        <tr r="P3178" s="3"/>
      </tp>
      <tp>
        <v>1618</v>
        <stp/>
        <stp>EM_S_INFO_EMPLOYEE</stp>
        <stp>2</stp>
        <stp>600630.SH</stp>
        <stp>2019</stp>
        <tr r="P2485" s="3"/>
      </tp>
      <tp>
        <v>2095</v>
        <stp/>
        <stp>EM_S_INFO_EMPLOYEE</stp>
        <stp>2</stp>
        <stp>603630.SH</stp>
        <stp>2019</stp>
        <tr r="P3174" s="3"/>
      </tp>
      <tp>
        <v>59756</v>
        <stp/>
        <stp>EM_S_INFO_EMPLOYEE</stp>
        <stp>2</stp>
        <stp>601633.SH</stp>
        <stp>2019</stp>
        <tr r="P2862" s="3"/>
      </tp>
      <tp>
        <v>2899</v>
        <stp/>
        <stp>EM_S_INFO_EMPLOYEE</stp>
        <stp>2</stp>
        <stp>600633.SH</stp>
        <stp>2019</stp>
        <tr r="P2486" s="3"/>
      </tp>
      <tp>
        <v>1192</v>
        <stp/>
        <stp>EM_S_INFO_EMPLOYEE</stp>
        <stp>2</stp>
        <stp>603633.SH</stp>
        <stp>2019</stp>
        <tr r="P3175" s="3"/>
      </tp>
      <tp>
        <v>3049</v>
        <stp/>
        <stp>EM_S_INFO_EMPLOYEE</stp>
        <stp>2</stp>
        <stp>600635.SH</stp>
        <stp>2019</stp>
        <tr r="P2487" s="3"/>
      </tp>
      <tp>
        <v>7609</v>
        <stp/>
        <stp>EM_S_INFO_EMPLOYEE</stp>
        <stp>2</stp>
        <stp>600637.SH</stp>
        <stp>2019</stp>
        <tr r="P2489" s="3"/>
      </tp>
      <tp>
        <v>346</v>
        <stp/>
        <stp>EM_S_INFO_EMPLOYEE</stp>
        <stp>2</stp>
        <stp>603637.SH</stp>
        <stp>2019</stp>
        <tr r="P3177" s="3"/>
      </tp>
      <tp>
        <v>7450</v>
        <stp/>
        <stp>EM_S_INFO_EMPLOYEE</stp>
        <stp>2</stp>
        <stp>601636.SH</stp>
        <stp>2019</stp>
        <tr r="P2863" s="3"/>
      </tp>
      <tp>
        <v>996</v>
        <stp/>
        <stp>EM_S_INFO_EMPLOYEE</stp>
        <stp>2</stp>
        <stp>600636.SH</stp>
        <stp>2019</stp>
        <tr r="P2488" s="3"/>
      </tp>
      <tp>
        <v>2718</v>
        <stp/>
        <stp>EM_S_INFO_EMPLOYEE</stp>
        <stp>2</stp>
        <stp>603636.SH</stp>
        <stp>2019</stp>
        <tr r="P3176" s="3"/>
      </tp>
      <tp>
        <v>8445</v>
        <stp/>
        <stp>EM_S_INFO_EMPLOYEE</stp>
        <stp>2</stp>
        <stp>600629.SH</stp>
        <stp>2019</stp>
        <tr r="P2484" s="3"/>
      </tp>
      <tp>
        <v>103826</v>
        <stp/>
        <stp>EM_S_INFO_EMPLOYEE</stp>
        <stp>2</stp>
        <stp>601628.SH</stp>
        <stp>2019</stp>
        <tr r="P2861" s="3"/>
      </tp>
      <tp>
        <v>1004</v>
        <stp/>
        <stp>EM_S_INFO_EMPLOYEE</stp>
        <stp>2</stp>
        <stp>600628.SH</stp>
        <stp>2019</stp>
        <tr r="P2483" s="3"/>
      </tp>
      <tp>
        <v>533</v>
        <stp/>
        <stp>EM_S_INFO_EMPLOYEE</stp>
        <stp>2</stp>
        <stp>603628.SH</stp>
        <stp>2019</stp>
        <tr r="P3173" s="3"/>
      </tp>
      <tp>
        <v>1716</v>
        <stp/>
        <stp>EM_S_INFO_EMPLOYEE</stp>
        <stp>2</stp>
        <stp>600621.SH</stp>
        <stp>2019</stp>
        <tr r="P2478" s="3"/>
      </tp>
      <tp>
        <v>385</v>
        <stp/>
        <stp>EM_S_INFO_EMPLOYEE</stp>
        <stp>2</stp>
        <stp>600620.SH</stp>
        <stp>2019</stp>
        <tr r="P2477" s="3"/>
      </tp>
      <tp>
        <v>13020</v>
        <stp/>
        <stp>EM_S_INFO_EMPLOYEE</stp>
        <stp>2</stp>
        <stp>600623.SH</stp>
        <stp>2019</stp>
        <tr r="P2480" s="3"/>
      </tp>
      <tp>
        <v>931</v>
        <stp/>
        <stp>EM_S_INFO_EMPLOYEE</stp>
        <stp>2</stp>
        <stp>600622.SH</stp>
        <stp>2019</stp>
        <tr r="P2479" s="3"/>
      </tp>
      <tp>
        <v>1542</v>
        <stp/>
        <stp>EM_S_INFO_EMPLOYEE</stp>
        <stp>2</stp>
        <stp>600624.SH</stp>
        <stp>2019</stp>
        <tr r="P2481" s="3"/>
      </tp>
      <tp>
        <v>9818</v>
        <stp/>
        <stp>EM_S_INFO_EMPLOYEE</stp>
        <stp>2</stp>
        <stp>600626.SH</stp>
        <stp>2019</stp>
        <tr r="P2482" s="3"/>
      </tp>
      <tp>
        <v>4424</v>
        <stp/>
        <stp>EM_S_INFO_EMPLOYEE</stp>
        <stp>2</stp>
        <stp>603626.SH</stp>
        <stp>2019</stp>
        <tr r="P3172" s="3"/>
      </tp>
      <tp>
        <v>3510</v>
        <stp/>
        <stp>EM_S_INFO_EMPLOYEE</stp>
        <stp>2</stp>
        <stp>603659.SH</stp>
        <stp>2019</stp>
        <tr r="P3184" s="3"/>
      </tp>
      <tp>
        <v>574</v>
        <stp/>
        <stp>EM_S_INFO_EMPLOYEE</stp>
        <stp>2</stp>
        <stp>600658.SH</stp>
        <stp>2019</stp>
        <tr r="P2507" s="3"/>
      </tp>
      <tp>
        <v>3764</v>
        <stp/>
        <stp>EM_S_INFO_EMPLOYEE</stp>
        <stp>2</stp>
        <stp>603658.SH</stp>
        <stp>2019</stp>
        <tr r="P3183" s="3"/>
      </tp>
      <tp>
        <v>3206</v>
        <stp/>
        <stp>EM_S_INFO_EMPLOYEE</stp>
        <stp>2</stp>
        <stp>600651.SH</stp>
        <stp>2019</stp>
        <tr r="P2502" s="3"/>
      </tp>
      <tp>
        <v>8014</v>
        <stp/>
        <stp>EM_S_INFO_EMPLOYEE</stp>
        <stp>2</stp>
        <stp>600650.SH</stp>
        <stp>2019</stp>
        <tr r="P2501" s="3"/>
      </tp>
      <tp>
        <v>2292</v>
        <stp/>
        <stp>EM_S_INFO_EMPLOYEE</stp>
        <stp>2</stp>
        <stp>600653.SH</stp>
        <stp>2019</stp>
        <tr r="P2503" s="3"/>
      </tp>
      <tp>
        <v>8112</v>
        <stp/>
        <stp>EM_S_INFO_EMPLOYEE</stp>
        <stp>2</stp>
        <stp>600655.SH</stp>
        <stp>2019</stp>
        <tr r="P2505" s="3"/>
      </tp>
      <tp>
        <v>476</v>
        <stp/>
        <stp>EM_S_INFO_EMPLOYEE</stp>
        <stp>2</stp>
        <stp>603655.SH</stp>
        <stp>2019</stp>
        <tr r="P3181" s="3"/>
      </tp>
      <tp>
        <v>12655</v>
        <stp/>
        <stp>EM_S_INFO_EMPLOYEE</stp>
        <stp>2</stp>
        <stp>600654.SH</stp>
        <stp>2019</stp>
        <tr r="P2504" s="3"/>
      </tp>
      <tp>
        <v>2775</v>
        <stp/>
        <stp>EM_S_INFO_EMPLOYEE</stp>
        <stp>2</stp>
        <stp>600657.SH</stp>
        <stp>2019</stp>
        <tr r="P2506" s="3"/>
      </tp>
      <tp>
        <v>1120</v>
        <stp/>
        <stp>EM_S_INFO_EMPLOYEE</stp>
        <stp>2</stp>
        <stp>603656.SH</stp>
        <stp>2019</stp>
        <tr r="P3182" s="3"/>
      </tp>
      <tp>
        <v>286</v>
        <stp/>
        <stp>EM_S_INFO_EMPLOYEE</stp>
        <stp>2</stp>
        <stp>600649.SH</stp>
        <stp>2019</stp>
        <tr r="P2500" s="3"/>
      </tp>
      <tp>
        <v>2940</v>
        <stp/>
        <stp>EM_S_INFO_EMPLOYEE</stp>
        <stp>2</stp>
        <stp>600648.SH</stp>
        <stp>2019</stp>
        <tr r="P2499" s="3"/>
      </tp>
      <tp>
        <v>1676</v>
        <stp/>
        <stp>EM_S_INFO_EMPLOYEE</stp>
        <stp>2</stp>
        <stp>603648.SH</stp>
        <stp>2019</stp>
        <tr r="P3180" s="3"/>
      </tp>
      <tp>
        <v>449</v>
        <stp/>
        <stp>EM_S_INFO_EMPLOYEE</stp>
        <stp>2</stp>
        <stp>600641.SH</stp>
        <stp>2019</stp>
        <tr r="P2493" s="3"/>
      </tp>
      <tp>
        <v>2871</v>
        <stp/>
        <stp>EM_S_INFO_EMPLOYEE</stp>
        <stp>2</stp>
        <stp>600640.SH</stp>
        <stp>2019</stp>
        <tr r="P2492" s="3"/>
      </tp>
      <tp>
        <v>823</v>
        <stp/>
        <stp>EM_S_INFO_EMPLOYEE</stp>
        <stp>2</stp>
        <stp>600643.SH</stp>
        <stp>2019</stp>
        <tr r="P2495" s="3"/>
      </tp>
      <tp>
        <v>2645</v>
        <stp/>
        <stp>EM_S_INFO_EMPLOYEE</stp>
        <stp>2</stp>
        <stp>600642.SH</stp>
        <stp>2019</stp>
        <tr r="P2494" s="3"/>
      </tp>
      <tp>
        <v>2384</v>
        <stp/>
        <stp>EM_S_INFO_EMPLOYEE</stp>
        <stp>2</stp>
        <stp>600645.SH</stp>
        <stp>2019</stp>
        <tr r="P2497" s="3"/>
      </tp>
      <tp>
        <v>3133</v>
        <stp/>
        <stp>EM_S_INFO_EMPLOYEE</stp>
        <stp>2</stp>
        <stp>600644.SH</stp>
        <stp>2019</stp>
        <tr r="P2496" s="3"/>
      </tp>
      <tp>
        <v>33</v>
        <stp/>
        <stp>EM_S_INFO_EMPLOYEE</stp>
        <stp>2</stp>
        <stp>600647.SH</stp>
        <stp>2019</stp>
        <tr r="P2498" s="3"/>
      </tp>
      <tp>
        <v>791</v>
        <stp/>
        <stp>EM_S_INFO_EMPLOYEE</stp>
        <stp>2</stp>
        <stp>600679.SH</stp>
        <stp>2019</stp>
        <tr r="P2523" s="3"/>
      </tp>
      <tp>
        <v>762</v>
        <stp/>
        <stp>EM_S_INFO_EMPLOYEE</stp>
        <stp>2</stp>
        <stp>603679.SH</stp>
        <stp>2019</stp>
        <tr r="P3195" s="3"/>
      </tp>
      <tp>
        <v>3391</v>
        <stp/>
        <stp>EM_S_INFO_EMPLOYEE</stp>
        <stp>2</stp>
        <stp>601678.SH</stp>
        <stp>2019</stp>
        <tr r="P2868" s="3"/>
      </tp>
      <tp>
        <v>154</v>
        <stp/>
        <stp>EM_S_INFO_EMPLOYEE</stp>
        <stp>2</stp>
        <stp>600678.SH</stp>
        <stp>2019</stp>
        <tr r="P2522" s="3"/>
      </tp>
      <tp>
        <v>1519</v>
        <stp/>
        <stp>EM_S_INFO_EMPLOYEE</stp>
        <stp>2</stp>
        <stp>603678.SH</stp>
        <stp>2019</stp>
        <tr r="P3194" s="3"/>
      </tp>
      <tp>
        <v>488</v>
        <stp/>
        <stp>EM_S_INFO_EMPLOYEE</stp>
        <stp>2</stp>
        <stp>600671.SH</stp>
        <stp>2019</stp>
        <tr r="P2517" s="3"/>
      </tp>
      <tp>
        <v>13222</v>
        <stp/>
        <stp>EM_S_INFO_EMPLOYEE</stp>
        <stp>2</stp>
        <stp>600673.SH</stp>
        <stp>2019</stp>
        <tr r="P2518" s="3"/>
      </tp>
      <tp>
        <v>1699</v>
        <stp/>
        <stp>EM_S_INFO_EMPLOYEE</stp>
        <stp>2</stp>
        <stp>600675.SH</stp>
        <stp>2019</stp>
        <tr r="P2520" s="3"/>
      </tp>
      <tp>
        <v>611</v>
        <stp/>
        <stp>EM_S_INFO_EMPLOYEE</stp>
        <stp>2</stp>
        <stp>600674.SH</stp>
        <stp>2019</stp>
        <tr r="P2519" s="3"/>
      </tp>
      <tp>
        <v>4531</v>
        <stp/>
        <stp>EM_S_INFO_EMPLOYEE</stp>
        <stp>2</stp>
        <stp>601677.SH</stp>
        <stp>2019</stp>
        <tr r="P2867" s="3"/>
      </tp>
      <tp>
        <v>2442</v>
        <stp/>
        <stp>EM_S_INFO_EMPLOYEE</stp>
        <stp>2</stp>
        <stp>603677.SH</stp>
        <stp>2019</stp>
        <tr r="P3193" s="3"/>
      </tp>
      <tp>
        <v>5683</v>
        <stp/>
        <stp>EM_S_INFO_EMPLOYEE</stp>
        <stp>2</stp>
        <stp>600676.SH</stp>
        <stp>2019</stp>
        <tr r="P2521" s="3"/>
      </tp>
      <tp>
        <v>478</v>
        <stp/>
        <stp>EM_S_INFO_EMPLOYEE</stp>
        <stp>2</stp>
        <stp>603676.SH</stp>
        <stp>2019</stp>
        <tr r="P3192" s="3"/>
      </tp>
      <tp>
        <v>132583</v>
        <stp/>
        <stp>EM_S_INFO_EMPLOYEE</stp>
        <stp>2</stp>
        <stp>601669.SH</stp>
        <stp>2019</stp>
        <tr r="P2866" s="3"/>
      </tp>
      <tp>
        <v>883</v>
        <stp/>
        <stp>EM_S_INFO_EMPLOYEE</stp>
        <stp>2</stp>
        <stp>603669.SH</stp>
        <stp>2019</stp>
        <tr r="P3191" s="3"/>
      </tp>
      <tp>
        <v>335038</v>
        <stp/>
        <stp>EM_S_INFO_EMPLOYEE</stp>
        <stp>2</stp>
        <stp>601668.SH</stp>
        <stp>2019</stp>
        <tr r="P2865" s="3"/>
      </tp>
      <tp>
        <v>2123</v>
        <stp/>
        <stp>EM_S_INFO_EMPLOYEE</stp>
        <stp>2</stp>
        <stp>600668.SH</stp>
        <stp>2019</stp>
        <tr r="P2516" s="3"/>
      </tp>
      <tp>
        <v>1215</v>
        <stp/>
        <stp>EM_S_INFO_EMPLOYEE</stp>
        <stp>2</stp>
        <stp>603668.SH</stp>
        <stp>2019</stp>
        <tr r="P3190" s="3"/>
      </tp>
      <tp>
        <v>7171</v>
        <stp/>
        <stp>EM_S_INFO_EMPLOYEE</stp>
        <stp>2</stp>
        <stp>600661.SH</stp>
        <stp>2019</stp>
        <tr r="P2509" s="3"/>
      </tp>
      <tp>
        <v>5892</v>
        <stp/>
        <stp>EM_S_INFO_EMPLOYEE</stp>
        <stp>2</stp>
        <stp>603661.SH</stp>
        <stp>2019</stp>
        <tr r="P3186" s="3"/>
      </tp>
      <tp>
        <v>26727</v>
        <stp/>
        <stp>EM_S_INFO_EMPLOYEE</stp>
        <stp>2</stp>
        <stp>600660.SH</stp>
        <stp>2019</stp>
        <tr r="P2508" s="3"/>
      </tp>
      <tp>
        <v>5222</v>
        <stp/>
        <stp>EM_S_INFO_EMPLOYEE</stp>
        <stp>2</stp>
        <stp>603660.SH</stp>
        <stp>2019</stp>
        <tr r="P3185" s="3"/>
      </tp>
      <tp>
        <v>5766</v>
        <stp/>
        <stp>EM_S_INFO_EMPLOYEE</stp>
        <stp>2</stp>
        <stp>600663.SH</stp>
        <stp>2019</stp>
        <tr r="P2511" s="3"/>
      </tp>
      <tp>
        <v>737</v>
        <stp/>
        <stp>EM_S_INFO_EMPLOYEE</stp>
        <stp>2</stp>
        <stp>603663.SH</stp>
        <stp>2019</stp>
        <tr r="P3187" s="3"/>
      </tp>
      <tp>
        <v>21824</v>
        <stp/>
        <stp>EM_S_INFO_EMPLOYEE</stp>
        <stp>2</stp>
        <stp>600662.SH</stp>
        <stp>2019</stp>
        <tr r="P2510" s="3"/>
      </tp>
      <tp>
        <v>2049</v>
        <stp/>
        <stp>EM_S_INFO_EMPLOYEE</stp>
        <stp>2</stp>
        <stp>600665.SH</stp>
        <stp>2019</stp>
        <tr r="P2513" s="3"/>
      </tp>
      <tp>
        <v>2244</v>
        <stp/>
        <stp>EM_S_INFO_EMPLOYEE</stp>
        <stp>2</stp>
        <stp>603665.SH</stp>
        <stp>2019</stp>
        <tr r="P3188" s="3"/>
      </tp>
      <tp>
        <v>14295</v>
        <stp/>
        <stp>EM_S_INFO_EMPLOYEE</stp>
        <stp>2</stp>
        <stp>600664.SH</stp>
        <stp>2019</stp>
        <tr r="P2512" s="3"/>
      </tp>
      <tp>
        <v>7458</v>
        <stp/>
        <stp>EM_S_INFO_EMPLOYEE</stp>
        <stp>2</stp>
        <stp>600667.SH</stp>
        <stp>2019</stp>
        <tr r="P2515" s="3"/>
      </tp>
      <tp>
        <v>4125</v>
        <stp/>
        <stp>EM_S_INFO_EMPLOYEE</stp>
        <stp>2</stp>
        <stp>603667.SH</stp>
        <stp>2019</stp>
        <tr r="P3189" s="3"/>
      </tp>
      <tp>
        <v>85906</v>
        <stp/>
        <stp>EM_S_INFO_EMPLOYEE</stp>
        <stp>2</stp>
        <stp>601666.SH</stp>
        <stp>2019</stp>
        <tr r="P2864" s="3"/>
      </tp>
      <tp>
        <v>1406</v>
        <stp/>
        <stp>EM_S_INFO_EMPLOYEE</stp>
        <stp>2</stp>
        <stp>600666.SH</stp>
        <stp>2019</stp>
        <tr r="P2514" s="3"/>
      </tp>
      <tp>
        <v>36894</v>
        <stp/>
        <stp>EM_S_INFO_EMPLOYEE</stp>
        <stp>2</stp>
        <stp>601699.SH</stp>
        <stp>2019</stp>
        <tr r="P2871" s="3"/>
      </tp>
      <tp>
        <v>57415</v>
        <stp/>
        <stp>EM_S_INFO_EMPLOYEE</stp>
        <stp>2</stp>
        <stp>600699.SH</stp>
        <stp>2019</stp>
        <tr r="P2540" s="3"/>
      </tp>
      <tp>
        <v>3420</v>
        <stp/>
        <stp>EM_S_INFO_EMPLOYEE</stp>
        <stp>2</stp>
        <stp>603699.SH</stp>
        <stp>2019</stp>
        <tr r="P3204" s="3"/>
      </tp>
      <tp>
        <v>1196</v>
        <stp/>
        <stp>EM_S_INFO_EMPLOYEE</stp>
        <stp>2</stp>
        <stp>600698.SH</stp>
        <stp>2019</stp>
        <tr r="P2539" s="3"/>
      </tp>
      <tp>
        <v>616</v>
        <stp/>
        <stp>EM_S_INFO_EMPLOYEE</stp>
        <stp>2</stp>
        <stp>603698.SH</stp>
        <stp>2019</stp>
        <tr r="P3203" s="3"/>
      </tp>
      <tp>
        <v>16779</v>
        <stp/>
        <stp>EM_S_INFO_EMPLOYEE</stp>
        <stp>2</stp>
        <stp>600691.SH</stp>
        <stp>2019</stp>
        <tr r="P2533" s="3"/>
      </tp>
      <tp>
        <v>99757</v>
        <stp/>
        <stp>EM_S_INFO_EMPLOYEE</stp>
        <stp>2</stp>
        <stp>600690.SH</stp>
        <stp>2019</stp>
        <tr r="P2532" s="3"/>
      </tp>
      <tp>
        <v>890</v>
        <stp/>
        <stp>EM_S_INFO_EMPLOYEE</stp>
        <stp>2</stp>
        <stp>603690.SH</stp>
        <stp>2019</stp>
        <tr r="P3201" s="3"/>
      </tp>
      <tp>
        <v>1518</v>
        <stp/>
        <stp>EM_S_INFO_EMPLOYEE</stp>
        <stp>2</stp>
        <stp>600693.SH</stp>
        <stp>2019</stp>
        <tr r="P2535" s="3"/>
      </tp>
      <tp>
        <v>798</v>
        <stp/>
        <stp>EM_S_INFO_EMPLOYEE</stp>
        <stp>2</stp>
        <stp>600692.SH</stp>
        <stp>2019</stp>
        <tr r="P2534" s="3"/>
      </tp>
      <tp>
        <v>14139</v>
        <stp/>
        <stp>EM_S_INFO_EMPLOYEE</stp>
        <stp>2</stp>
        <stp>600694.SH</stp>
        <stp>2019</stp>
        <tr r="P2536" s="3"/>
      </tp>
      <tp>
        <v>11487</v>
        <stp/>
        <stp>EM_S_INFO_EMPLOYEE</stp>
        <stp>2</stp>
        <stp>600697.SH</stp>
        <stp>2019</stp>
        <tr r="P2538" s="3"/>
      </tp>
      <tp>
        <v>29</v>
        <stp/>
        <stp>EM_S_INFO_EMPLOYEE</stp>
        <stp>2</stp>
        <stp>600696.SH</stp>
        <stp>2019</stp>
        <tr r="P2537" s="3"/>
      </tp>
      <tp>
        <v>356</v>
        <stp/>
        <stp>EM_S_INFO_EMPLOYEE</stp>
        <stp>2</stp>
        <stp>603696.SH</stp>
        <stp>2019</stp>
        <tr r="P3202" s="3"/>
      </tp>
      <tp>
        <v>7483</v>
        <stp/>
        <stp>EM_S_INFO_EMPLOYEE</stp>
        <stp>2</stp>
        <stp>601689.SH</stp>
        <stp>2019</stp>
        <tr r="P2870" s="3"/>
      </tp>
      <tp>
        <v>1115</v>
        <stp/>
        <stp>EM_S_INFO_EMPLOYEE</stp>
        <stp>2</stp>
        <stp>600689.SH</stp>
        <stp>2019</stp>
        <tr r="P2531" s="3"/>
      </tp>
      <tp>
        <v>871</v>
        <stp/>
        <stp>EM_S_INFO_EMPLOYEE</stp>
        <stp>2</stp>
        <stp>603689.SH</stp>
        <stp>2019</stp>
        <tr r="P3200" s="3"/>
      </tp>
      <tp>
        <v>10211</v>
        <stp/>
        <stp>EM_S_INFO_EMPLOYEE</stp>
        <stp>2</stp>
        <stp>601688.SH</stp>
        <stp>2019</stp>
        <tr r="P2869" s="3"/>
      </tp>
      <tp>
        <v>8878</v>
        <stp/>
        <stp>EM_S_INFO_EMPLOYEE</stp>
        <stp>2</stp>
        <stp>600688.SH</stp>
        <stp>2019</stp>
        <tr r="P2530" s="3"/>
      </tp>
      <tp>
        <v>1178</v>
        <stp/>
        <stp>EM_S_INFO_EMPLOYEE</stp>
        <stp>2</stp>
        <stp>603688.SH</stp>
        <stp>2019</stp>
        <tr r="P3199" s="3"/>
      </tp>
      <tp>
        <v>2305</v>
        <stp/>
        <stp>EM_S_INFO_EMPLOYEE</stp>
        <stp>2</stp>
        <stp>600681.SH</stp>
        <stp>2019</stp>
        <tr r="P2524" s="3"/>
      </tp>
      <tp>
        <v>666</v>
        <stp/>
        <stp>EM_S_INFO_EMPLOYEE</stp>
        <stp>2</stp>
        <stp>600683.SH</stp>
        <stp>2019</stp>
        <tr r="P2526" s="3"/>
      </tp>
      <tp>
        <v>1157</v>
        <stp/>
        <stp>EM_S_INFO_EMPLOYEE</stp>
        <stp>2</stp>
        <stp>603683.SH</stp>
        <stp>2019</stp>
        <tr r="P3196" s="3"/>
      </tp>
      <tp>
        <v>12859</v>
        <stp/>
        <stp>EM_S_INFO_EMPLOYEE</stp>
        <stp>2</stp>
        <stp>600682.SH</stp>
        <stp>2019</stp>
        <tr r="P2525" s="3"/>
      </tp>
      <tp>
        <v>15366</v>
        <stp/>
        <stp>EM_S_INFO_EMPLOYEE</stp>
        <stp>2</stp>
        <stp>600685.SH</stp>
        <stp>2019</stp>
        <tr r="P2528" s="3"/>
      </tp>
      <tp>
        <v>1420</v>
        <stp/>
        <stp>EM_S_INFO_EMPLOYEE</stp>
        <stp>2</stp>
        <stp>603685.SH</stp>
        <stp>2019</stp>
        <tr r="P3197" s="3"/>
      </tp>
      <tp>
        <v>1070</v>
        <stp/>
        <stp>EM_S_INFO_EMPLOYEE</stp>
        <stp>2</stp>
        <stp>600684.SH</stp>
        <stp>2019</stp>
        <tr r="P2527" s="3"/>
      </tp>
      <tp>
        <v>13526</v>
        <stp/>
        <stp>EM_S_INFO_EMPLOYEE</stp>
        <stp>2</stp>
        <stp>600686.SH</stp>
        <stp>2019</stp>
        <tr r="P2529" s="3"/>
      </tp>
      <tp>
        <v>34307</v>
        <stp/>
        <stp>EM_S_INFO_EMPLOYEE</stp>
        <stp>2</stp>
        <stp>603686.SH</stp>
        <stp>2019</stp>
        <tr r="P3198" s="3"/>
      </tp>
      <tp>
        <v>8274</v>
        <stp/>
        <stp>EM_S_INFO_EMPLOYEE</stp>
        <stp>2</stp>
        <stp>000559.SZ</stp>
        <stp>2019</stp>
        <tr r="P143" s="3"/>
      </tp>
      <tp>
        <v>575</v>
        <stp/>
        <stp>EM_S_INFO_EMPLOYEE</stp>
        <stp>2</stp>
        <stp>300569.SZ</stp>
        <stp>2019</stp>
        <tr r="P1846" s="3"/>
      </tp>
      <tp>
        <v>1685</v>
        <stp/>
        <stp>EM_S_INFO_EMPLOYEE</stp>
        <stp>2</stp>
        <stp>002559.SZ</stp>
        <stp>2019</stp>
        <tr r="P973" s="3"/>
      </tp>
      <tp>
        <v>168</v>
        <stp/>
        <stp>EM_S_INFO_EMPLOYEE</stp>
        <stp>2</stp>
        <stp>000558.SZ</stp>
        <stp>2019</stp>
        <tr r="P142" s="3"/>
      </tp>
      <tp>
        <v>1683</v>
        <stp/>
        <stp>EM_S_INFO_EMPLOYEE</stp>
        <stp>2</stp>
        <stp>300568.SZ</stp>
        <stp>2019</stp>
        <tr r="P1845" s="3"/>
      </tp>
      <tp>
        <v>2039</v>
        <stp/>
        <stp>EM_S_INFO_EMPLOYEE</stp>
        <stp>2</stp>
        <stp>002558.SZ</stp>
        <stp>2019</stp>
        <tr r="P972" s="3"/>
      </tp>
      <tp>
        <v>2636</v>
        <stp/>
        <stp>EM_S_INFO_EMPLOYEE</stp>
        <stp>2</stp>
        <stp>000551.SZ</stp>
        <stp>2019</stp>
        <tr r="P136" s="3"/>
      </tp>
      <tp>
        <v>339</v>
        <stp/>
        <stp>EM_S_INFO_EMPLOYEE</stp>
        <stp>2</stp>
        <stp>300561.SZ</stp>
        <stp>2019</stp>
        <tr r="P1839" s="3"/>
      </tp>
      <tp>
        <v>1706</v>
        <stp/>
        <stp>EM_S_INFO_EMPLOYEE</stp>
        <stp>2</stp>
        <stp>002551.SZ</stp>
        <stp>2019</stp>
        <tr r="P965" s="3"/>
      </tp>
      <tp>
        <v>14788</v>
        <stp/>
        <stp>EM_S_INFO_EMPLOYEE</stp>
        <stp>2</stp>
        <stp>000550.SZ</stp>
        <stp>2019</stp>
        <tr r="P135" s="3"/>
      </tp>
      <tp>
        <v>1432</v>
        <stp/>
        <stp>EM_S_INFO_EMPLOYEE</stp>
        <stp>2</stp>
        <stp>300560.SZ</stp>
        <stp>2019</stp>
        <tr r="P1838" s="3"/>
      </tp>
      <tp>
        <v>1371</v>
        <stp/>
        <stp>EM_S_INFO_EMPLOYEE</stp>
        <stp>2</stp>
        <stp>002550.SZ</stp>
        <stp>2019</stp>
        <tr r="P964" s="3"/>
      </tp>
      <tp>
        <v>7751</v>
        <stp/>
        <stp>EM_S_INFO_EMPLOYEE</stp>
        <stp>2</stp>
        <stp>000553.SZ</stp>
        <stp>2019</stp>
        <tr r="P138" s="3"/>
      </tp>
      <tp>
        <v>412</v>
        <stp/>
        <stp>EM_S_INFO_EMPLOYEE</stp>
        <stp>2</stp>
        <stp>300563.SZ</stp>
        <stp>2019</stp>
        <tr r="P1841" s="3"/>
      </tp>
      <tp>
        <v>915</v>
        <stp/>
        <stp>EM_S_INFO_EMPLOYEE</stp>
        <stp>2</stp>
        <stp>002553.SZ</stp>
        <stp>2019</stp>
        <tr r="P967" s="3"/>
      </tp>
      <tp>
        <v>12439</v>
        <stp/>
        <stp>EM_S_INFO_EMPLOYEE</stp>
        <stp>2</stp>
        <stp>000552.SZ</stp>
        <stp>2019</stp>
        <tr r="P137" s="3"/>
      </tp>
      <tp>
        <v>2244</v>
        <stp/>
        <stp>EM_S_INFO_EMPLOYEE</stp>
        <stp>2</stp>
        <stp>300562.SZ</stp>
        <stp>2019</stp>
        <tr r="P1840" s="3"/>
      </tp>
      <tp>
        <v>469</v>
        <stp/>
        <stp>EM_S_INFO_EMPLOYEE</stp>
        <stp>2</stp>
        <stp>002552.SZ</stp>
        <stp>2019</stp>
        <tr r="P966" s="3"/>
      </tp>
      <tp>
        <v>10209</v>
        <stp/>
        <stp>EM_S_INFO_EMPLOYEE</stp>
        <stp>2</stp>
        <stp>000555.SZ</stp>
        <stp>2019</stp>
        <tr r="P140" s="3"/>
      </tp>
      <tp>
        <v>802</v>
        <stp/>
        <stp>EM_S_INFO_EMPLOYEE</stp>
        <stp>2</stp>
        <stp>300565.SZ</stp>
        <stp>2019</stp>
        <tr r="P1842" s="3"/>
      </tp>
      <tp>
        <v>2818</v>
        <stp/>
        <stp>EM_S_INFO_EMPLOYEE</stp>
        <stp>2</stp>
        <stp>002555.SZ</stp>
        <stp>2019</stp>
        <tr r="P969" s="3"/>
      </tp>
      <tp>
        <v>1383</v>
        <stp/>
        <stp>EM_S_INFO_EMPLOYEE</stp>
        <stp>2</stp>
        <stp>000554.SZ</stp>
        <stp>2019</stp>
        <tr r="P139" s="3"/>
      </tp>
      <tp>
        <v>1364</v>
        <stp/>
        <stp>EM_S_INFO_EMPLOYEE</stp>
        <stp>2</stp>
        <stp>002554.SZ</stp>
        <stp>2019</stp>
        <tr r="P968" s="3"/>
      </tp>
      <tp>
        <v>1136</v>
        <stp/>
        <stp>EM_S_INFO_EMPLOYEE</stp>
        <stp>2</stp>
        <stp>000557.SZ</stp>
        <stp>2019</stp>
        <tr r="P141" s="3"/>
      </tp>
      <tp>
        <v>2216</v>
        <stp/>
        <stp>EM_S_INFO_EMPLOYEE</stp>
        <stp>2</stp>
        <stp>300567.SZ</stp>
        <stp>2019</stp>
        <tr r="P1844" s="3"/>
      </tp>
      <tp>
        <v>4550</v>
        <stp/>
        <stp>EM_S_INFO_EMPLOYEE</stp>
        <stp>2</stp>
        <stp>002557.SZ</stp>
        <stp>2019</stp>
        <tr r="P971" s="3"/>
      </tp>
      <tp>
        <v>647</v>
        <stp/>
        <stp>EM_S_INFO_EMPLOYEE</stp>
        <stp>2</stp>
        <stp>300566.SZ</stp>
        <stp>2019</stp>
        <tr r="P1843" s="3"/>
      </tp>
      <tp>
        <v>2646</v>
        <stp/>
        <stp>EM_S_INFO_EMPLOYEE</stp>
        <stp>2</stp>
        <stp>002556.SZ</stp>
        <stp>2019</stp>
        <tr r="P970" s="3"/>
      </tp>
      <tp>
        <v>1191</v>
        <stp/>
        <stp>EM_S_INFO_EMPLOYEE</stp>
        <stp>2</stp>
        <stp>300579.SZ</stp>
        <stp>2019</stp>
        <tr r="P1855" s="3"/>
      </tp>
      <tp>
        <v>648</v>
        <stp/>
        <stp>EM_S_INFO_EMPLOYEE</stp>
        <stp>2</stp>
        <stp>002549.SZ</stp>
        <stp>2019</stp>
        <tr r="P963" s="3"/>
      </tp>
      <tp>
        <v>811</v>
        <stp/>
        <stp>EM_S_INFO_EMPLOYEE</stp>
        <stp>2</stp>
        <stp>000548.SZ</stp>
        <stp>2019</stp>
        <tr r="P134" s="3"/>
      </tp>
      <tp>
        <v>668</v>
        <stp/>
        <stp>EM_S_INFO_EMPLOYEE</stp>
        <stp>2</stp>
        <stp>300578.SZ</stp>
        <stp>2019</stp>
        <tr r="P1854" s="3"/>
      </tp>
      <tp>
        <v>2093</v>
        <stp/>
        <stp>EM_S_INFO_EMPLOYEE</stp>
        <stp>2</stp>
        <stp>002548.SZ</stp>
        <stp>2019</stp>
        <tr r="P962" s="3"/>
      </tp>
      <tp>
        <v>7541</v>
        <stp/>
        <stp>EM_S_INFO_EMPLOYEE</stp>
        <stp>2</stp>
        <stp>000541.SZ</stp>
        <stp>2019</stp>
        <tr r="P128" s="3"/>
      </tp>
      <tp>
        <v>551</v>
        <stp/>
        <stp>EM_S_INFO_EMPLOYEE</stp>
        <stp>2</stp>
        <stp>300571.SZ</stp>
        <stp>2019</stp>
        <tr r="P1848" s="3"/>
      </tp>
      <tp>
        <v>11113</v>
        <stp/>
        <stp>EM_S_INFO_EMPLOYEE</stp>
        <stp>2</stp>
        <stp>002541.SZ</stp>
        <stp>2019</stp>
        <tr r="P955" s="3"/>
      </tp>
      <tp>
        <v>1692</v>
        <stp/>
        <stp>EM_S_INFO_EMPLOYEE</stp>
        <stp>2</stp>
        <stp>300570.SZ</stp>
        <stp>2019</stp>
        <tr r="P1847" s="3"/>
      </tp>
      <tp>
        <v>2728</v>
        <stp/>
        <stp>EM_S_INFO_EMPLOYEE</stp>
        <stp>2</stp>
        <stp>002540.SZ</stp>
        <stp>2019</stp>
        <tr r="P954" s="3"/>
      </tp>
      <tp>
        <v>3498</v>
        <stp/>
        <stp>EM_S_INFO_EMPLOYEE</stp>
        <stp>2</stp>
        <stp>000543.SZ</stp>
        <stp>2019</stp>
        <tr r="P129" s="3"/>
      </tp>
      <tp>
        <v>987</v>
        <stp/>
        <stp>EM_S_INFO_EMPLOYEE</stp>
        <stp>2</stp>
        <stp>300573.SZ</stp>
        <stp>2019</stp>
        <tr r="P1850" s="3"/>
      </tp>
      <tp>
        <v>5192</v>
        <stp/>
        <stp>EM_S_INFO_EMPLOYEE</stp>
        <stp>2</stp>
        <stp>002543.SZ</stp>
        <stp>2019</stp>
        <tr r="P957" s="3"/>
      </tp>
      <tp>
        <v>1045</v>
        <stp/>
        <stp>EM_S_INFO_EMPLOYEE</stp>
        <stp>2</stp>
        <stp>300572.SZ</stp>
        <stp>2019</stp>
        <tr r="P1849" s="3"/>
      </tp>
      <tp>
        <v>2005</v>
        <stp/>
        <stp>EM_S_INFO_EMPLOYEE</stp>
        <stp>2</stp>
        <stp>002542.SZ</stp>
        <stp>2019</stp>
        <tr r="P956" s="3"/>
      </tp>
      <tp>
        <v>990</v>
        <stp/>
        <stp>EM_S_INFO_EMPLOYEE</stp>
        <stp>2</stp>
        <stp>000545.SZ</stp>
        <stp>2019</stp>
        <tr r="P131" s="3"/>
      </tp>
      <tp>
        <v>1379</v>
        <stp/>
        <stp>EM_S_INFO_EMPLOYEE</stp>
        <stp>2</stp>
        <stp>300575.SZ</stp>
        <stp>2019</stp>
        <tr r="P1851" s="3"/>
      </tp>
      <tp>
        <v>1912</v>
        <stp/>
        <stp>EM_S_INFO_EMPLOYEE</stp>
        <stp>2</stp>
        <stp>002545.SZ</stp>
        <stp>2019</stp>
        <tr r="P959" s="3"/>
      </tp>
      <tp>
        <v>1584</v>
        <stp/>
        <stp>EM_S_INFO_EMPLOYEE</stp>
        <stp>2</stp>
        <stp>000544.SZ</stp>
        <stp>2019</stp>
        <tr r="P130" s="3"/>
      </tp>
      <tp>
        <v>6467</v>
        <stp/>
        <stp>EM_S_INFO_EMPLOYEE</stp>
        <stp>2</stp>
        <stp>002544.SZ</stp>
        <stp>2019</stp>
        <tr r="P958" s="3"/>
      </tp>
      <tp>
        <v>2326</v>
        <stp/>
        <stp>EM_S_INFO_EMPLOYEE</stp>
        <stp>2</stp>
        <stp>000547.SZ</stp>
        <stp>2019</stp>
        <tr r="P133" s="3"/>
      </tp>
      <tp>
        <v>9152</v>
        <stp/>
        <stp>EM_S_INFO_EMPLOYEE</stp>
        <stp>2</stp>
        <stp>300577.SZ</stp>
        <stp>2019</stp>
        <tr r="P1853" s="3"/>
      </tp>
      <tp>
        <v>4875</v>
        <stp/>
        <stp>EM_S_INFO_EMPLOYEE</stp>
        <stp>2</stp>
        <stp>002547.SZ</stp>
        <stp>2019</stp>
        <tr r="P961" s="3"/>
      </tp>
      <tp>
        <v>3403</v>
        <stp/>
        <stp>EM_S_INFO_EMPLOYEE</stp>
        <stp>2</stp>
        <stp>000546.SZ</stp>
        <stp>2019</stp>
        <tr r="P132" s="3"/>
      </tp>
      <tp>
        <v>382</v>
        <stp/>
        <stp>EM_S_INFO_EMPLOYEE</stp>
        <stp>2</stp>
        <stp>300576.SZ</stp>
        <stp>2019</stp>
        <tr r="P1852" s="3"/>
      </tp>
      <tp>
        <v>1136</v>
        <stp/>
        <stp>EM_S_INFO_EMPLOYEE</stp>
        <stp>2</stp>
        <stp>002546.SZ</stp>
        <stp>2019</stp>
        <tr r="P960" s="3"/>
      </tp>
      <tp>
        <v>657</v>
        <stp/>
        <stp>EM_S_INFO_EMPLOYEE</stp>
        <stp>2</stp>
        <stp>300549.SZ</stp>
        <stp>2019</stp>
        <tr r="P1827" s="3"/>
      </tp>
      <tp>
        <v>4465</v>
        <stp/>
        <stp>EM_S_INFO_EMPLOYEE</stp>
        <stp>2</stp>
        <stp>002579.SZ</stp>
        <stp>2019</stp>
        <tr r="P993" s="3"/>
      </tp>
      <tp>
        <v>829</v>
        <stp/>
        <stp>EM_S_INFO_EMPLOYEE</stp>
        <stp>2</stp>
        <stp>300548.SZ</stp>
        <stp>2019</stp>
        <tr r="P1826" s="3"/>
      </tp>
      <tp>
        <v>1752</v>
        <stp/>
        <stp>EM_S_INFO_EMPLOYEE</stp>
        <stp>2</stp>
        <stp>002578.SZ</stp>
        <stp>2019</stp>
        <tr r="P992" s="3"/>
      </tp>
      <tp>
        <v>3558</v>
        <stp/>
        <stp>EM_S_INFO_EMPLOYEE</stp>
        <stp>2</stp>
        <stp>000571.SZ</stp>
        <stp>2019</stp>
        <tr r="P153" s="3"/>
      </tp>
      <tp>
        <v>1861</v>
        <stp/>
        <stp>EM_S_INFO_EMPLOYEE</stp>
        <stp>2</stp>
        <stp>300541.SZ</stp>
        <stp>2019</stp>
        <tr r="P1820" s="3"/>
      </tp>
      <tp>
        <v>2110</v>
        <stp/>
        <stp>EM_S_INFO_EMPLOYEE</stp>
        <stp>2</stp>
        <stp>002571.SZ</stp>
        <stp>2019</stp>
        <tr r="P985" s="3"/>
      </tp>
      <tp>
        <v>3010</v>
        <stp/>
        <stp>EM_S_INFO_EMPLOYEE</stp>
        <stp>2</stp>
        <stp>000570.SZ</stp>
        <stp>2019</stp>
        <tr r="P152" s="3"/>
      </tp>
      <tp>
        <v>302</v>
        <stp/>
        <stp>EM_S_INFO_EMPLOYEE</stp>
        <stp>2</stp>
        <stp>300540.SZ</stp>
        <stp>2019</stp>
        <tr r="P1819" s="3"/>
      </tp>
      <tp>
        <v>2107</v>
        <stp/>
        <stp>EM_S_INFO_EMPLOYEE</stp>
        <stp>2</stp>
        <stp>002570.SZ</stp>
        <stp>2019</stp>
        <tr r="P984" s="3"/>
      </tp>
      <tp>
        <v>267</v>
        <stp/>
        <stp>EM_S_INFO_EMPLOYEE</stp>
        <stp>2</stp>
        <stp>000573.SZ</stp>
        <stp>2019</stp>
        <tr r="P155" s="3"/>
      </tp>
      <tp>
        <v>1676</v>
        <stp/>
        <stp>EM_S_INFO_EMPLOYEE</stp>
        <stp>2</stp>
        <stp>300543.SZ</stp>
        <stp>2019</stp>
        <tr r="P1822" s="3"/>
      </tp>
      <tp>
        <v>1900</v>
        <stp/>
        <stp>EM_S_INFO_EMPLOYEE</stp>
        <stp>2</stp>
        <stp>002573.SZ</stp>
        <stp>2019</stp>
        <tr r="P987" s="3"/>
      </tp>
      <tp>
        <v>3655</v>
        <stp/>
        <stp>EM_S_INFO_EMPLOYEE</stp>
        <stp>2</stp>
        <stp>000572.SZ</stp>
        <stp>2019</stp>
        <tr r="P154" s="3"/>
      </tp>
      <tp>
        <v>1393</v>
        <stp/>
        <stp>EM_S_INFO_EMPLOYEE</stp>
        <stp>2</stp>
        <stp>300542.SZ</stp>
        <stp>2019</stp>
        <tr r="P1821" s="3"/>
      </tp>
      <tp>
        <v>11801</v>
        <stp/>
        <stp>EM_S_INFO_EMPLOYEE</stp>
        <stp>2</stp>
        <stp>002572.SZ</stp>
        <stp>2019</stp>
        <tr r="P986" s="3"/>
      </tp>
      <tp>
        <v>1078</v>
        <stp/>
        <stp>EM_S_INFO_EMPLOYEE</stp>
        <stp>2</stp>
        <stp>300545.SZ</stp>
        <stp>2019</stp>
        <tr r="P1823" s="3"/>
      </tp>
      <tp>
        <v>173</v>
        <stp/>
        <stp>EM_S_INFO_EMPLOYEE</stp>
        <stp>2</stp>
        <stp>002575.SZ</stp>
        <stp>2019</stp>
        <tr r="P989" s="3"/>
      </tp>
      <tp>
        <v>982</v>
        <stp/>
        <stp>EM_S_INFO_EMPLOYEE</stp>
        <stp>2</stp>
        <stp>002574.SZ</stp>
        <stp>2019</stp>
        <tr r="P988" s="3"/>
      </tp>
      <tp>
        <v>1418</v>
        <stp/>
        <stp>EM_S_INFO_EMPLOYEE</stp>
        <stp>2</stp>
        <stp>300547.SZ</stp>
        <stp>2019</stp>
        <tr r="P1825" s="3"/>
      </tp>
      <tp>
        <v>165</v>
        <stp/>
        <stp>EM_S_INFO_EMPLOYEE</stp>
        <stp>2</stp>
        <stp>002577.SZ</stp>
        <stp>2019</stp>
        <tr r="P991" s="3"/>
      </tp>
      <tp>
        <v>232</v>
        <stp/>
        <stp>EM_S_INFO_EMPLOYEE</stp>
        <stp>2</stp>
        <stp>000576.SZ</stp>
        <stp>2019</stp>
        <tr r="P156" s="3"/>
      </tp>
      <tp>
        <v>975</v>
        <stp/>
        <stp>EM_S_INFO_EMPLOYEE</stp>
        <stp>2</stp>
        <stp>300546.SZ</stp>
        <stp>2019</stp>
        <tr r="P1824" s="3"/>
      </tp>
      <tp>
        <v>1089</v>
        <stp/>
        <stp>EM_S_INFO_EMPLOYEE</stp>
        <stp>2</stp>
        <stp>002576.SZ</stp>
        <stp>2019</stp>
        <tr r="P990" s="3"/>
      </tp>
      <tp>
        <v>688</v>
        <stp/>
        <stp>EM_S_INFO_EMPLOYEE</stp>
        <stp>2</stp>
        <stp>300559.SZ</stp>
        <stp>2019</stp>
        <tr r="P1837" s="3"/>
      </tp>
      <tp>
        <v>1152</v>
        <stp/>
        <stp>EM_S_INFO_EMPLOYEE</stp>
        <stp>2</stp>
        <stp>002569.SZ</stp>
        <stp>2019</stp>
        <tr r="P983" s="3"/>
      </tp>
      <tp>
        <v>3228</v>
        <stp/>
        <stp>EM_S_INFO_EMPLOYEE</stp>
        <stp>2</stp>
        <stp>000568.SZ</stp>
        <stp>2019</stp>
        <tr r="P151" s="3"/>
      </tp>
      <tp>
        <v>1328</v>
        <stp/>
        <stp>EM_S_INFO_EMPLOYEE</stp>
        <stp>2</stp>
        <stp>300558.SZ</stp>
        <stp>2019</stp>
        <tr r="P1836" s="3"/>
      </tp>
      <tp>
        <v>1452</v>
        <stp/>
        <stp>EM_S_INFO_EMPLOYEE</stp>
        <stp>2</stp>
        <stp>002568.SZ</stp>
        <stp>2019</stp>
        <tr r="P982" s="3"/>
      </tp>
      <tp>
        <v>2894</v>
        <stp/>
        <stp>EM_S_INFO_EMPLOYEE</stp>
        <stp>2</stp>
        <stp>000561.SZ</stp>
        <stp>2019</stp>
        <tr r="P145" s="3"/>
      </tp>
      <tp>
        <v>704</v>
        <stp/>
        <stp>EM_S_INFO_EMPLOYEE</stp>
        <stp>2</stp>
        <stp>300551.SZ</stp>
        <stp>2019</stp>
        <tr r="P1829" s="3"/>
      </tp>
      <tp>
        <v>931</v>
        <stp/>
        <stp>EM_S_INFO_EMPLOYEE</stp>
        <stp>2</stp>
        <stp>002561.SZ</stp>
        <stp>2019</stp>
        <tr r="P975" s="3"/>
      </tp>
      <tp>
        <v>47864</v>
        <stp/>
        <stp>EM_S_INFO_EMPLOYEE</stp>
        <stp>2</stp>
        <stp>000560.SZ</stp>
        <stp>2019</stp>
        <tr r="P144" s="3"/>
      </tp>
      <tp>
        <v>591</v>
        <stp/>
        <stp>EM_S_INFO_EMPLOYEE</stp>
        <stp>2</stp>
        <stp>300550.SZ</stp>
        <stp>2019</stp>
        <tr r="P1828" s="3"/>
      </tp>
      <tp>
        <v>561</v>
        <stp/>
        <stp>EM_S_INFO_EMPLOYEE</stp>
        <stp>2</stp>
        <stp>002560.SZ</stp>
        <stp>2019</stp>
        <tr r="P974" s="3"/>
      </tp>
      <tp>
        <v>639</v>
        <stp/>
        <stp>EM_S_INFO_EMPLOYEE</stp>
        <stp>2</stp>
        <stp>000563.SZ</stp>
        <stp>2019</stp>
        <tr r="P146" s="3"/>
      </tp>
      <tp>
        <v>235</v>
        <stp/>
        <stp>EM_S_INFO_EMPLOYEE</stp>
        <stp>2</stp>
        <stp>300553.SZ</stp>
        <stp>2019</stp>
        <tr r="P1831" s="3"/>
      </tp>
      <tp>
        <v>6540</v>
        <stp/>
        <stp>EM_S_INFO_EMPLOYEE</stp>
        <stp>2</stp>
        <stp>002563.SZ</stp>
        <stp>2019</stp>
        <tr r="P977" s="3"/>
      </tp>
      <tp>
        <v>1113</v>
        <stp/>
        <stp>EM_S_INFO_EMPLOYEE</stp>
        <stp>2</stp>
        <stp>300552.SZ</stp>
        <stp>2019</stp>
        <tr r="P1830" s="3"/>
      </tp>
      <tp>
        <v>2381</v>
        <stp/>
        <stp>EM_S_INFO_EMPLOYEE</stp>
        <stp>2</stp>
        <stp>002562.SZ</stp>
        <stp>2019</stp>
        <tr r="P976" s="3"/>
      </tp>
      <tp>
        <v>915</v>
        <stp/>
        <stp>EM_S_INFO_EMPLOYEE</stp>
        <stp>2</stp>
        <stp>000565.SZ</stp>
        <stp>2019</stp>
        <tr r="P148" s="3"/>
      </tp>
      <tp>
        <v>358</v>
        <stp/>
        <stp>EM_S_INFO_EMPLOYEE</stp>
        <stp>2</stp>
        <stp>300555.SZ</stp>
        <stp>2019</stp>
        <tr r="P1833" s="3"/>
      </tp>
      <tp>
        <v>1902</v>
        <stp/>
        <stp>EM_S_INFO_EMPLOYEE</stp>
        <stp>2</stp>
        <stp>002565.SZ</stp>
        <stp>2019</stp>
        <tr r="P979" s="3"/>
      </tp>
      <tp>
        <v>4845</v>
        <stp/>
        <stp>EM_S_INFO_EMPLOYEE</stp>
        <stp>2</stp>
        <stp>000564.SZ</stp>
        <stp>2019</stp>
        <tr r="P147" s="3"/>
      </tp>
      <tp>
        <v>628</v>
        <stp/>
        <stp>EM_S_INFO_EMPLOYEE</stp>
        <stp>2</stp>
        <stp>300554.SZ</stp>
        <stp>2019</stp>
        <tr r="P1832" s="3"/>
      </tp>
      <tp>
        <v>2838</v>
        <stp/>
        <stp>EM_S_INFO_EMPLOYEE</stp>
        <stp>2</stp>
        <stp>002564.SZ</stp>
        <stp>2019</stp>
        <tr r="P978" s="3"/>
      </tp>
      <tp>
        <v>58</v>
        <stp/>
        <stp>EM_S_INFO_EMPLOYEE</stp>
        <stp>2</stp>
        <stp>000567.SZ</stp>
        <stp>2019</stp>
        <tr r="P150" s="3"/>
      </tp>
      <tp>
        <v>375</v>
        <stp/>
        <stp>EM_S_INFO_EMPLOYEE</stp>
        <stp>2</stp>
        <stp>300557.SZ</stp>
        <stp>2019</stp>
        <tr r="P1835" s="3"/>
      </tp>
      <tp>
        <v>9754</v>
        <stp/>
        <stp>EM_S_INFO_EMPLOYEE</stp>
        <stp>2</stp>
        <stp>002567.SZ</stp>
        <stp>2019</stp>
        <tr r="P981" s="3"/>
      </tp>
      <tp>
        <v>2588</v>
        <stp/>
        <stp>EM_S_INFO_EMPLOYEE</stp>
        <stp>2</stp>
        <stp>000566.SZ</stp>
        <stp>2019</stp>
        <tr r="P149" s="3"/>
      </tp>
      <tp>
        <v>2069</v>
        <stp/>
        <stp>EM_S_INFO_EMPLOYEE</stp>
        <stp>2</stp>
        <stp>300556.SZ</stp>
        <stp>2019</stp>
        <tr r="P1834" s="3"/>
      </tp>
      <tp>
        <v>1816</v>
        <stp/>
        <stp>EM_S_INFO_EMPLOYEE</stp>
        <stp>2</stp>
        <stp>002566.SZ</stp>
        <stp>2019</stp>
        <tr r="P980" s="3"/>
      </tp>
      <tp>
        <v>8342</v>
        <stp/>
        <stp>EM_S_INFO_EMPLOYEE</stp>
        <stp>2</stp>
        <stp>000519.SZ</stp>
        <stp>2019</stp>
        <tr r="P110" s="3"/>
      </tp>
      <tp>
        <v>1895</v>
        <stp/>
        <stp>EM_S_INFO_EMPLOYEE</stp>
        <stp>2</stp>
        <stp>300529.SZ</stp>
        <stp>2019</stp>
        <tr r="P1808" s="3"/>
      </tp>
      <tp>
        <v>2110</v>
        <stp/>
        <stp>EM_S_INFO_EMPLOYEE</stp>
        <stp>2</stp>
        <stp>002519.SZ</stp>
        <stp>2019</stp>
        <tr r="P934" s="3"/>
      </tp>
      <tp>
        <v>331</v>
        <stp/>
        <stp>EM_S_INFO_EMPLOYEE</stp>
        <stp>2</stp>
        <stp>000518.SZ</stp>
        <stp>2019</stp>
        <tr r="P109" s="3"/>
      </tp>
      <tp>
        <v>1525</v>
        <stp/>
        <stp>EM_S_INFO_EMPLOYEE</stp>
        <stp>2</stp>
        <stp>300528.SZ</stp>
        <stp>2019</stp>
        <tr r="P1807" s="3"/>
      </tp>
      <tp>
        <v>2882</v>
        <stp/>
        <stp>EM_S_INFO_EMPLOYEE</stp>
        <stp>2</stp>
        <stp>002518.SZ</stp>
        <stp>2019</stp>
        <tr r="P933" s="3"/>
      </tp>
      <tp>
        <v>281</v>
        <stp/>
        <stp>EM_S_INFO_EMPLOYEE</stp>
        <stp>2</stp>
        <stp>300521.SZ</stp>
        <stp>2019</stp>
        <tr r="P1802" s="3"/>
      </tp>
      <tp>
        <v>6044</v>
        <stp/>
        <stp>EM_S_INFO_EMPLOYEE</stp>
        <stp>2</stp>
        <stp>002511.SZ</stp>
        <stp>2019</stp>
        <tr r="P926" s="3"/>
      </tp>
      <tp>
        <v>2485</v>
        <stp/>
        <stp>EM_S_INFO_EMPLOYEE</stp>
        <stp>2</stp>
        <stp>000510.SZ</stp>
        <stp>2019</stp>
        <tr r="P104" s="3"/>
      </tp>
      <tp>
        <v>3072</v>
        <stp/>
        <stp>EM_S_INFO_EMPLOYEE</stp>
        <stp>2</stp>
        <stp>300520.SZ</stp>
        <stp>2019</stp>
        <tr r="P1801" s="3"/>
      </tp>
      <tp>
        <v>2926</v>
        <stp/>
        <stp>EM_S_INFO_EMPLOYEE</stp>
        <stp>2</stp>
        <stp>002510.SZ</stp>
        <stp>2019</stp>
        <tr r="P925" s="3"/>
      </tp>
      <tp>
        <v>9019</v>
        <stp/>
        <stp>EM_S_INFO_EMPLOYEE</stp>
        <stp>2</stp>
        <stp>000513.SZ</stp>
        <stp>2019</stp>
        <tr r="P105" s="3"/>
      </tp>
      <tp>
        <v>1865</v>
        <stp/>
        <stp>EM_S_INFO_EMPLOYEE</stp>
        <stp>2</stp>
        <stp>300523.SZ</stp>
        <stp>2019</stp>
        <tr r="P1804" s="3"/>
      </tp>
      <tp>
        <v>1839</v>
        <stp/>
        <stp>EM_S_INFO_EMPLOYEE</stp>
        <stp>2</stp>
        <stp>002513.SZ</stp>
        <stp>2019</stp>
        <tr r="P928" s="3"/>
      </tp>
      <tp>
        <v>284</v>
        <stp/>
        <stp>EM_S_INFO_EMPLOYEE</stp>
        <stp>2</stp>
        <stp>300522.SZ</stp>
        <stp>2019</stp>
        <tr r="P1803" s="3"/>
      </tp>
      <tp>
        <v>2765</v>
        <stp/>
        <stp>EM_S_INFO_EMPLOYEE</stp>
        <stp>2</stp>
        <stp>002512.SZ</stp>
        <stp>2019</stp>
        <tr r="P927" s="3"/>
      </tp>
      <tp>
        <v>2932</v>
        <stp/>
        <stp>EM_S_INFO_EMPLOYEE</stp>
        <stp>2</stp>
        <stp>300525.SZ</stp>
        <stp>2019</stp>
        <tr r="P1805" s="3"/>
      </tp>
      <tp>
        <v>416</v>
        <stp/>
        <stp>EM_S_INFO_EMPLOYEE</stp>
        <stp>2</stp>
        <stp>002515.SZ</stp>
        <stp>2019</stp>
        <tr r="P930" s="3"/>
      </tp>
      <tp>
        <v>766</v>
        <stp/>
        <stp>EM_S_INFO_EMPLOYEE</stp>
        <stp>2</stp>
        <stp>000514.SZ</stp>
        <stp>2019</stp>
        <tr r="P106" s="3"/>
      </tp>
      <tp>
        <v>1508</v>
        <stp/>
        <stp>EM_S_INFO_EMPLOYEE</stp>
        <stp>2</stp>
        <stp>002514.SZ</stp>
        <stp>2019</stp>
        <tr r="P929" s="3"/>
      </tp>
      <tp>
        <v>1595</v>
        <stp/>
        <stp>EM_S_INFO_EMPLOYEE</stp>
        <stp>2</stp>
        <stp>000517.SZ</stp>
        <stp>2019</stp>
        <tr r="P108" s="3"/>
      </tp>
      <tp>
        <v>1512</v>
        <stp/>
        <stp>EM_S_INFO_EMPLOYEE</stp>
        <stp>2</stp>
        <stp>300527.SZ</stp>
        <stp>2019</stp>
        <tr r="P1806" s="3"/>
      </tp>
      <tp>
        <v>1379</v>
        <stp/>
        <stp>EM_S_INFO_EMPLOYEE</stp>
        <stp>2</stp>
        <stp>002517.SZ</stp>
        <stp>2019</stp>
        <tr r="P932" s="3"/>
      </tp>
      <tp>
        <v>6225</v>
        <stp/>
        <stp>EM_S_INFO_EMPLOYEE</stp>
        <stp>2</stp>
        <stp>000516.SZ</stp>
        <stp>2019</stp>
        <tr r="P107" s="3"/>
      </tp>
      <tp>
        <v>2230</v>
        <stp/>
        <stp>EM_S_INFO_EMPLOYEE</stp>
        <stp>2</stp>
        <stp>002516.SZ</stp>
        <stp>2019</stp>
        <tr r="P931" s="3"/>
      </tp>
      <tp>
        <v>62</v>
        <stp/>
        <stp>EM_S_INFO_EMPLOYEE</stp>
        <stp>2</stp>
        <stp>000509.SZ</stp>
        <stp>2019</stp>
        <tr r="P103" s="3"/>
      </tp>
      <tp>
        <v>993</v>
        <stp/>
        <stp>EM_S_INFO_EMPLOYEE</stp>
        <stp>2</stp>
        <stp>300539.SZ</stp>
        <stp>2019</stp>
        <tr r="P1818" s="3"/>
      </tp>
      <tp>
        <v>251</v>
        <stp/>
        <stp>EM_S_INFO_EMPLOYEE</stp>
        <stp>2</stp>
        <stp>300538.SZ</stp>
        <stp>2019</stp>
        <tr r="P1817" s="3"/>
      </tp>
      <tp>
        <v>4512</v>
        <stp/>
        <stp>EM_S_INFO_EMPLOYEE</stp>
        <stp>2</stp>
        <stp>002508.SZ</stp>
        <stp>2019</stp>
        <tr r="P924" s="3"/>
      </tp>
      <tp>
        <v>9376</v>
        <stp/>
        <stp>EM_S_INFO_EMPLOYEE</stp>
        <stp>2</stp>
        <stp>000501.SZ</stp>
        <stp>2019</stp>
        <tr r="P97" s="3"/>
      </tp>
      <tp>
        <v>627</v>
        <stp/>
        <stp>EM_S_INFO_EMPLOYEE</stp>
        <stp>2</stp>
        <stp>300531.SZ</stp>
        <stp>2019</stp>
        <tr r="P1810" s="3"/>
      </tp>
      <tp>
        <v>853</v>
        <stp/>
        <stp>EM_S_INFO_EMPLOYEE</stp>
        <stp>2</stp>
        <stp>002501.SZ</stp>
        <stp>2019</stp>
        <tr r="P919" s="3"/>
      </tp>
      <tp>
        <v>182</v>
        <stp/>
        <stp>EM_S_INFO_EMPLOYEE</stp>
        <stp>2</stp>
        <stp>300530.SZ</stp>
        <stp>2019</stp>
        <tr r="P1809" s="3"/>
      </tp>
      <tp>
        <v>2517</v>
        <stp/>
        <stp>EM_S_INFO_EMPLOYEE</stp>
        <stp>2</stp>
        <stp>002500.SZ</stp>
        <stp>2019</stp>
        <tr r="P918" s="3"/>
      </tp>
      <tp>
        <v>1157</v>
        <stp/>
        <stp>EM_S_INFO_EMPLOYEE</stp>
        <stp>2</stp>
        <stp>000503.SZ</stp>
        <stp>2019</stp>
        <tr r="P98" s="3"/>
      </tp>
      <tp>
        <v>701</v>
        <stp/>
        <stp>EM_S_INFO_EMPLOYEE</stp>
        <stp>2</stp>
        <stp>300533.SZ</stp>
        <stp>2019</stp>
        <tr r="P1812" s="3"/>
      </tp>
      <tp>
        <v>498</v>
        <stp/>
        <stp>EM_S_INFO_EMPLOYEE</stp>
        <stp>2</stp>
        <stp>300532.SZ</stp>
        <stp>2019</stp>
        <tr r="P1811" s="3"/>
      </tp>
      <tp>
        <v>279</v>
        <stp/>
        <stp>EM_S_INFO_EMPLOYEE</stp>
        <stp>2</stp>
        <stp>002502.SZ</stp>
        <stp>2019</stp>
        <tr r="P920" s="3"/>
      </tp>
      <tp>
        <v>2971</v>
        <stp/>
        <stp>EM_S_INFO_EMPLOYEE</stp>
        <stp>2</stp>
        <stp>000505.SZ</stp>
        <stp>2019</stp>
        <tr r="P100" s="3"/>
      </tp>
      <tp>
        <v>538</v>
        <stp/>
        <stp>EM_S_INFO_EMPLOYEE</stp>
        <stp>2</stp>
        <stp>300535.SZ</stp>
        <stp>2019</stp>
        <tr r="P1814" s="3"/>
      </tp>
      <tp>
        <v>2664</v>
        <stp/>
        <stp>EM_S_INFO_EMPLOYEE</stp>
        <stp>2</stp>
        <stp>002505.SZ</stp>
        <stp>2019</stp>
        <tr r="P921" s="3"/>
      </tp>
      <tp>
        <v>351</v>
        <stp/>
        <stp>EM_S_INFO_EMPLOYEE</stp>
        <stp>2</stp>
        <stp>000504.SZ</stp>
        <stp>2019</stp>
        <tr r="P99" s="3"/>
      </tp>
      <tp>
        <v>303</v>
        <stp/>
        <stp>EM_S_INFO_EMPLOYEE</stp>
        <stp>2</stp>
        <stp>300534.SZ</stp>
        <stp>2019</stp>
        <tr r="P1813" s="3"/>
      </tp>
      <tp>
        <v>2420</v>
        <stp/>
        <stp>EM_S_INFO_EMPLOYEE</stp>
        <stp>2</stp>
        <stp>000507.SZ</stp>
        <stp>2019</stp>
        <tr r="P102" s="3"/>
      </tp>
      <tp>
        <v>836</v>
        <stp/>
        <stp>EM_S_INFO_EMPLOYEE</stp>
        <stp>2</stp>
        <stp>300537.SZ</stp>
        <stp>2019</stp>
        <tr r="P1816" s="3"/>
      </tp>
      <tp>
        <v>2607</v>
        <stp/>
        <stp>EM_S_INFO_EMPLOYEE</stp>
        <stp>2</stp>
        <stp>002507.SZ</stp>
        <stp>2019</stp>
        <tr r="P923" s="3"/>
      </tp>
      <tp>
        <v>1500</v>
        <stp/>
        <stp>EM_S_INFO_EMPLOYEE</stp>
        <stp>2</stp>
        <stp>000506.SZ</stp>
        <stp>2019</stp>
        <tr r="P101" s="3"/>
      </tp>
      <tp>
        <v>325</v>
        <stp/>
        <stp>EM_S_INFO_EMPLOYEE</stp>
        <stp>2</stp>
        <stp>300536.SZ</stp>
        <stp>2019</stp>
        <tr r="P1815" s="3"/>
      </tp>
      <tp>
        <v>2520</v>
        <stp/>
        <stp>EM_S_INFO_EMPLOYEE</stp>
        <stp>2</stp>
        <stp>002506.SZ</stp>
        <stp>2019</stp>
        <tr r="P922" s="3"/>
      </tp>
      <tp>
        <v>6688</v>
        <stp/>
        <stp>EM_S_INFO_EMPLOYEE</stp>
        <stp>2</stp>
        <stp>000539.SZ</stp>
        <stp>2019</stp>
        <tr r="P127" s="3"/>
      </tp>
      <tp>
        <v>876</v>
        <stp/>
        <stp>EM_S_INFO_EMPLOYEE</stp>
        <stp>2</stp>
        <stp>300509.SZ</stp>
        <stp>2019</stp>
        <tr r="P1790" s="3"/>
      </tp>
      <tp>
        <v>9328</v>
        <stp/>
        <stp>EM_S_INFO_EMPLOYEE</stp>
        <stp>2</stp>
        <stp>002539.SZ</stp>
        <stp>2019</stp>
        <tr r="P953" s="3"/>
      </tp>
      <tp>
        <v>8124</v>
        <stp/>
        <stp>EM_S_INFO_EMPLOYEE</stp>
        <stp>2</stp>
        <stp>000538.SZ</stp>
        <stp>2019</stp>
        <tr r="P126" s="3"/>
      </tp>
      <tp>
        <v>550</v>
        <stp/>
        <stp>EM_S_INFO_EMPLOYEE</stp>
        <stp>2</stp>
        <stp>300508.SZ</stp>
        <stp>2019</stp>
        <tr r="P1789" s="3"/>
      </tp>
      <tp>
        <v>2978</v>
        <stp/>
        <stp>EM_S_INFO_EMPLOYEE</stp>
        <stp>2</stp>
        <stp>002538.SZ</stp>
        <stp>2019</stp>
        <tr r="P952" s="3"/>
      </tp>
      <tp>
        <v>1185</v>
        <stp/>
        <stp>EM_S_INFO_EMPLOYEE</stp>
        <stp>2</stp>
        <stp>000531.SZ</stp>
        <stp>2019</stp>
        <tr r="P120" s="3"/>
      </tp>
      <tp>
        <v>306</v>
        <stp/>
        <stp>EM_S_INFO_EMPLOYEE</stp>
        <stp>2</stp>
        <stp>300501.SZ</stp>
        <stp>2019</stp>
        <tr r="P1783" s="3"/>
      </tp>
      <tp>
        <v>1524</v>
        <stp/>
        <stp>EM_S_INFO_EMPLOYEE</stp>
        <stp>2</stp>
        <stp>002531.SZ</stp>
        <stp>2019</stp>
        <tr r="P945" s="3"/>
      </tp>
      <tp>
        <v>1582</v>
        <stp/>
        <stp>EM_S_INFO_EMPLOYEE</stp>
        <stp>2</stp>
        <stp>000530.SZ</stp>
        <stp>2019</stp>
        <tr r="P119" s="3"/>
      </tp>
      <tp>
        <v>1599</v>
        <stp/>
        <stp>EM_S_INFO_EMPLOYEE</stp>
        <stp>2</stp>
        <stp>300500.SZ</stp>
        <stp>2019</stp>
        <tr r="P1782" s="3"/>
      </tp>
      <tp>
        <v>3770</v>
        <stp/>
        <stp>EM_S_INFO_EMPLOYEE</stp>
        <stp>2</stp>
        <stp>002530.SZ</stp>
        <stp>2019</stp>
        <tr r="P944" s="3"/>
      </tp>
      <tp>
        <v>1279</v>
        <stp/>
        <stp>EM_S_INFO_EMPLOYEE</stp>
        <stp>2</stp>
        <stp>000533.SZ</stp>
        <stp>2019</stp>
        <tr r="P122" s="3"/>
      </tp>
      <tp>
        <v>1345</v>
        <stp/>
        <stp>EM_S_INFO_EMPLOYEE</stp>
        <stp>2</stp>
        <stp>300503.SZ</stp>
        <stp>2019</stp>
        <tr r="P1785" s="3"/>
      </tp>
      <tp>
        <v>2759</v>
        <stp/>
        <stp>EM_S_INFO_EMPLOYEE</stp>
        <stp>2</stp>
        <stp>002533.SZ</stp>
        <stp>2019</stp>
        <tr r="P947" s="3"/>
      </tp>
      <tp>
        <v>610</v>
        <stp/>
        <stp>EM_S_INFO_EMPLOYEE</stp>
        <stp>2</stp>
        <stp>000532.SZ</stp>
        <stp>2019</stp>
        <tr r="P121" s="3"/>
      </tp>
      <tp>
        <v>1084</v>
        <stp/>
        <stp>EM_S_INFO_EMPLOYEE</stp>
        <stp>2</stp>
        <stp>300502.SZ</stp>
        <stp>2019</stp>
        <tr r="P1784" s="3"/>
      </tp>
      <tp>
        <v>2363</v>
        <stp/>
        <stp>EM_S_INFO_EMPLOYEE</stp>
        <stp>2</stp>
        <stp>002532.SZ</stp>
        <stp>2019</stp>
        <tr r="P946" s="3"/>
      </tp>
      <tp>
        <v>1456</v>
        <stp/>
        <stp>EM_S_INFO_EMPLOYEE</stp>
        <stp>2</stp>
        <stp>300505.SZ</stp>
        <stp>2019</stp>
        <tr r="P1786" s="3"/>
      </tp>
      <tp>
        <v>2261</v>
        <stp/>
        <stp>EM_S_INFO_EMPLOYEE</stp>
        <stp>2</stp>
        <stp>002535.SZ</stp>
        <stp>2019</stp>
        <tr r="P949" s="3"/>
      </tp>
      <tp>
        <v>861</v>
        <stp/>
        <stp>EM_S_INFO_EMPLOYEE</stp>
        <stp>2</stp>
        <stp>000534.SZ</stp>
        <stp>2019</stp>
        <tr r="P123" s="3"/>
      </tp>
      <tp>
        <v>2156</v>
        <stp/>
        <stp>EM_S_INFO_EMPLOYEE</stp>
        <stp>2</stp>
        <stp>002534.SZ</stp>
        <stp>2019</stp>
        <tr r="P948" s="3"/>
      </tp>
      <tp>
        <v>2251</v>
        <stp/>
        <stp>EM_S_INFO_EMPLOYEE</stp>
        <stp>2</stp>
        <stp>000537.SZ</stp>
        <stp>2019</stp>
        <tr r="P125" s="3"/>
      </tp>
      <tp>
        <v>567</v>
        <stp/>
        <stp>EM_S_INFO_EMPLOYEE</stp>
        <stp>2</stp>
        <stp>300507.SZ</stp>
        <stp>2019</stp>
        <tr r="P1788" s="3"/>
      </tp>
      <tp>
        <v>3802</v>
        <stp/>
        <stp>EM_S_INFO_EMPLOYEE</stp>
        <stp>2</stp>
        <stp>002537.SZ</stp>
        <stp>2019</stp>
        <tr r="P951" s="3"/>
      </tp>
      <tp>
        <v>3300</v>
        <stp/>
        <stp>EM_S_INFO_EMPLOYEE</stp>
        <stp>2</stp>
        <stp>000536.SZ</stp>
        <stp>2019</stp>
        <tr r="P124" s="3"/>
      </tp>
      <tp>
        <v>734</v>
        <stp/>
        <stp>EM_S_INFO_EMPLOYEE</stp>
        <stp>2</stp>
        <stp>300506.SZ</stp>
        <stp>2019</stp>
        <tr r="P1787" s="3"/>
      </tp>
      <tp>
        <v>4221</v>
        <stp/>
        <stp>EM_S_INFO_EMPLOYEE</stp>
        <stp>2</stp>
        <stp>002536.SZ</stp>
        <stp>2019</stp>
        <tr r="P950" s="3"/>
      </tp>
      <tp>
        <v>1647</v>
        <stp/>
        <stp>EM_S_INFO_EMPLOYEE</stp>
        <stp>2</stp>
        <stp>000529.SZ</stp>
        <stp>2019</stp>
        <tr r="P118" s="3"/>
      </tp>
      <tp>
        <v>318</v>
        <stp/>
        <stp>EM_S_INFO_EMPLOYEE</stp>
        <stp>2</stp>
        <stp>300519.SZ</stp>
        <stp>2019</stp>
        <tr r="P1800" s="3"/>
      </tp>
      <tp>
        <v>775</v>
        <stp/>
        <stp>EM_S_INFO_EMPLOYEE</stp>
        <stp>2</stp>
        <stp>002529.SZ</stp>
        <stp>2019</stp>
        <tr r="P943" s="3"/>
      </tp>
      <tp>
        <v>10334</v>
        <stp/>
        <stp>EM_S_INFO_EMPLOYEE</stp>
        <stp>2</stp>
        <stp>000528.SZ</stp>
        <stp>2019</stp>
        <tr r="P117" s="3"/>
      </tp>
      <tp>
        <v>159</v>
        <stp/>
        <stp>EM_S_INFO_EMPLOYEE</stp>
        <stp>2</stp>
        <stp>300518.SZ</stp>
        <stp>2019</stp>
        <tr r="P1799" s="3"/>
      </tp>
      <tp>
        <v>1556</v>
        <stp/>
        <stp>EM_S_INFO_EMPLOYEE</stp>
        <stp>2</stp>
        <stp>002528.SZ</stp>
        <stp>2019</stp>
        <tr r="P942" s="3"/>
      </tp>
      <tp>
        <v>14017</v>
        <stp/>
        <stp>EM_S_INFO_EMPLOYEE</stp>
        <stp>2</stp>
        <stp>000521.SZ</stp>
        <stp>2019</stp>
        <tr r="P112" s="3"/>
      </tp>
      <tp>
        <v>1672</v>
        <stp/>
        <stp>EM_S_INFO_EMPLOYEE</stp>
        <stp>2</stp>
        <stp>300511.SZ</stp>
        <stp>2019</stp>
        <tr r="P1792" s="3"/>
      </tp>
      <tp>
        <v>1644</v>
        <stp/>
        <stp>EM_S_INFO_EMPLOYEE</stp>
        <stp>2</stp>
        <stp>002521.SZ</stp>
        <stp>2019</stp>
        <tr r="P936" s="3"/>
      </tp>
      <tp>
        <v>293</v>
        <stp/>
        <stp>EM_S_INFO_EMPLOYEE</stp>
        <stp>2</stp>
        <stp>000520.SZ</stp>
        <stp>2019</stp>
        <tr r="P111" s="3"/>
      </tp>
      <tp>
        <v>1563</v>
        <stp/>
        <stp>EM_S_INFO_EMPLOYEE</stp>
        <stp>2</stp>
        <stp>300510.SZ</stp>
        <stp>2019</stp>
        <tr r="P1791" s="3"/>
      </tp>
      <tp>
        <v>1208</v>
        <stp/>
        <stp>EM_S_INFO_EMPLOYEE</stp>
        <stp>2</stp>
        <stp>002520.SZ</stp>
        <stp>2019</stp>
        <tr r="P935" s="3"/>
      </tp>
      <tp>
        <v>1055</v>
        <stp/>
        <stp>EM_S_INFO_EMPLOYEE</stp>
        <stp>2</stp>
        <stp>000523.SZ</stp>
        <stp>2019</stp>
        <tr r="P113" s="3"/>
      </tp>
      <tp>
        <v>1889</v>
        <stp/>
        <stp>EM_S_INFO_EMPLOYEE</stp>
        <stp>2</stp>
        <stp>300513.SZ</stp>
        <stp>2019</stp>
        <tr r="P1794" s="3"/>
      </tp>
      <tp>
        <v>1658</v>
        <stp/>
        <stp>EM_S_INFO_EMPLOYEE</stp>
        <stp>2</stp>
        <stp>002523.SZ</stp>
        <stp>2019</stp>
        <tr r="P938" s="3"/>
      </tp>
      <tp>
        <v>1349</v>
        <stp/>
        <stp>EM_S_INFO_EMPLOYEE</stp>
        <stp>2</stp>
        <stp>300512.SZ</stp>
        <stp>2019</stp>
        <tr r="P1793" s="3"/>
      </tp>
      <tp>
        <v>930</v>
        <stp/>
        <stp>EM_S_INFO_EMPLOYEE</stp>
        <stp>2</stp>
        <stp>002522.SZ</stp>
        <stp>2019</stp>
        <tr r="P937" s="3"/>
      </tp>
      <tp>
        <v>3395</v>
        <stp/>
        <stp>EM_S_INFO_EMPLOYEE</stp>
        <stp>2</stp>
        <stp>000525.SZ</stp>
        <stp>2019</stp>
        <tr r="P115" s="3"/>
      </tp>
      <tp>
        <v>488</v>
        <stp/>
        <stp>EM_S_INFO_EMPLOYEE</stp>
        <stp>2</stp>
        <stp>300515.SZ</stp>
        <stp>2019</stp>
        <tr r="P1796" s="3"/>
      </tp>
      <tp>
        <v>6116</v>
        <stp/>
        <stp>EM_S_INFO_EMPLOYEE</stp>
        <stp>2</stp>
        <stp>000524.SZ</stp>
        <stp>2019</stp>
        <tr r="P114" s="3"/>
      </tp>
      <tp>
        <v>676</v>
        <stp/>
        <stp>EM_S_INFO_EMPLOYEE</stp>
        <stp>2</stp>
        <stp>300514.SZ</stp>
        <stp>2019</stp>
        <tr r="P1795" s="3"/>
      </tp>
      <tp>
        <v>1611</v>
        <stp/>
        <stp>EM_S_INFO_EMPLOYEE</stp>
        <stp>2</stp>
        <stp>002524.SZ</stp>
        <stp>2019</stp>
        <tr r="P939" s="3"/>
      </tp>
      <tp>
        <v>388</v>
        <stp/>
        <stp>EM_S_INFO_EMPLOYEE</stp>
        <stp>2</stp>
        <stp>300517.SZ</stp>
        <stp>2019</stp>
        <tr r="P1798" s="3"/>
      </tp>
      <tp>
        <v>2446</v>
        <stp/>
        <stp>EM_S_INFO_EMPLOYEE</stp>
        <stp>2</stp>
        <stp>002527.SZ</stp>
        <stp>2019</stp>
        <tr r="P941" s="3"/>
      </tp>
      <tp>
        <v>14098</v>
        <stp/>
        <stp>EM_S_INFO_EMPLOYEE</stp>
        <stp>2</stp>
        <stp>000526.SZ</stp>
        <stp>2019</stp>
        <tr r="P116" s="3"/>
      </tp>
      <tp>
        <v>296</v>
        <stp/>
        <stp>EM_S_INFO_EMPLOYEE</stp>
        <stp>2</stp>
        <stp>300516.SZ</stp>
        <stp>2019</stp>
        <tr r="P1797" s="3"/>
      </tp>
      <tp>
        <v>2046</v>
        <stp/>
        <stp>EM_S_INFO_EMPLOYEE</stp>
        <stp>2</stp>
        <stp>002526.SZ</stp>
        <stp>2019</stp>
        <tr r="P940" s="3"/>
      </tp>
      <tp>
        <v>4648</v>
        <stp/>
        <stp>EM_S_INFO_EMPLOYEE</stp>
        <stp>2</stp>
        <stp>000599.SZ</stp>
        <stp>2019</stp>
        <tr r="P170" s="3"/>
      </tp>
      <tp>
        <v>2482</v>
        <stp/>
        <stp>EM_S_INFO_EMPLOYEE</stp>
        <stp>2</stp>
        <stp>002599.SZ</stp>
        <stp>2019</stp>
        <tr r="P1013" s="3"/>
      </tp>
      <tp>
        <v>3912</v>
        <stp/>
        <stp>EM_S_INFO_EMPLOYEE</stp>
        <stp>2</stp>
        <stp>000598.SZ</stp>
        <stp>2019</stp>
        <tr r="P169" s="3"/>
      </tp>
      <tp>
        <v>1108</v>
        <stp/>
        <stp>EM_S_INFO_EMPLOYEE</stp>
        <stp>2</stp>
        <stp>002598.SZ</stp>
        <stp>2019</stp>
        <tr r="P1012" s="3"/>
      </tp>
      <tp>
        <v>1824</v>
        <stp/>
        <stp>EM_S_INFO_EMPLOYEE</stp>
        <stp>2</stp>
        <stp>000591.SZ</stp>
        <stp>2019</stp>
        <tr r="P163" s="3"/>
      </tp>
      <tp>
        <v>600</v>
        <stp/>
        <stp>EM_S_INFO_EMPLOYEE</stp>
        <stp>2</stp>
        <stp>002591.SZ</stp>
        <stp>2019</stp>
        <tr r="P1005" s="3"/>
      </tp>
      <tp>
        <v>1336</v>
        <stp/>
        <stp>EM_S_INFO_EMPLOYEE</stp>
        <stp>2</stp>
        <stp>000590.SZ</stp>
        <stp>2019</stp>
        <tr r="P162" s="3"/>
      </tp>
      <tp>
        <v>3076</v>
        <stp/>
        <stp>EM_S_INFO_EMPLOYEE</stp>
        <stp>2</stp>
        <stp>002590.SZ</stp>
        <stp>2019</stp>
        <tr r="P1004" s="3"/>
      </tp>
      <tp>
        <v>1090</v>
        <stp/>
        <stp>EM_S_INFO_EMPLOYEE</stp>
        <stp>2</stp>
        <stp>000593.SZ</stp>
        <stp>2019</stp>
        <tr r="P165" s="3"/>
      </tp>
      <tp>
        <v>3228</v>
        <stp/>
        <stp>EM_S_INFO_EMPLOYEE</stp>
        <stp>2</stp>
        <stp>002593.SZ</stp>
        <stp>2019</stp>
        <tr r="P1007" s="3"/>
      </tp>
      <tp>
        <v>1127</v>
        <stp/>
        <stp>EM_S_INFO_EMPLOYEE</stp>
        <stp>2</stp>
        <stp>000592.SZ</stp>
        <stp>2019</stp>
        <tr r="P164" s="3"/>
      </tp>
      <tp>
        <v>902</v>
        <stp/>
        <stp>EM_S_INFO_EMPLOYEE</stp>
        <stp>2</stp>
        <stp>002592.SZ</stp>
        <stp>2019</stp>
        <tr r="P1006" s="3"/>
      </tp>
      <tp>
        <v>1335</v>
        <stp/>
        <stp>EM_S_INFO_EMPLOYEE</stp>
        <stp>2</stp>
        <stp>000595.SZ</stp>
        <stp>2019</stp>
        <tr r="P166" s="3"/>
      </tp>
      <tp>
        <v>12679</v>
        <stp/>
        <stp>EM_S_INFO_EMPLOYEE</stp>
        <stp>2</stp>
        <stp>002595.SZ</stp>
        <stp>2019</stp>
        <tr r="P1009" s="3"/>
      </tp>
      <tp>
        <v>229154</v>
        <stp/>
        <stp>EM_S_INFO_EMPLOYEE</stp>
        <stp>2</stp>
        <stp>002594.SZ</stp>
        <stp>2019</stp>
        <tr r="P1008" s="3"/>
      </tp>
      <tp>
        <v>7826</v>
        <stp/>
        <stp>EM_S_INFO_EMPLOYEE</stp>
        <stp>2</stp>
        <stp>000597.SZ</stp>
        <stp>2019</stp>
        <tr r="P168" s="3"/>
      </tp>
      <tp>
        <v>3517</v>
        <stp/>
        <stp>EM_S_INFO_EMPLOYEE</stp>
        <stp>2</stp>
        <stp>002597.SZ</stp>
        <stp>2019</stp>
        <tr r="P1011" s="3"/>
      </tp>
      <tp>
        <v>9681</v>
        <stp/>
        <stp>EM_S_INFO_EMPLOYEE</stp>
        <stp>2</stp>
        <stp>000596.SZ</stp>
        <stp>2019</stp>
        <tr r="P167" s="3"/>
      </tp>
      <tp>
        <v>5911</v>
        <stp/>
        <stp>EM_S_INFO_EMPLOYEE</stp>
        <stp>2</stp>
        <stp>002596.SZ</stp>
        <stp>2019</stp>
        <tr r="P1010" s="3"/>
      </tp>
      <tp>
        <v>6052</v>
        <stp/>
        <stp>EM_S_INFO_EMPLOYEE</stp>
        <stp>2</stp>
        <stp>000589.SZ</stp>
        <stp>2019</stp>
        <tr r="P161" s="3"/>
      </tp>
      <tp>
        <v>10011</v>
        <stp/>
        <stp>EM_S_INFO_EMPLOYEE</stp>
        <stp>2</stp>
        <stp>002589.SZ</stp>
        <stp>2019</stp>
        <tr r="P1003" s="3"/>
      </tp>
      <tp>
        <v>3759</v>
        <stp/>
        <stp>EM_S_INFO_EMPLOYEE</stp>
        <stp>2</stp>
        <stp>002588.SZ</stp>
        <stp>2019</stp>
        <tr r="P1002" s="3"/>
      </tp>
      <tp>
        <v>5441</v>
        <stp/>
        <stp>EM_S_INFO_EMPLOYEE</stp>
        <stp>2</stp>
        <stp>000581.SZ</stp>
        <stp>2019</stp>
        <tr r="P157" s="3"/>
      </tp>
      <tp>
        <v>946</v>
        <stp/>
        <stp>EM_S_INFO_EMPLOYEE</stp>
        <stp>2</stp>
        <stp>002581.SZ</stp>
        <stp>2019</stp>
        <tr r="P995" s="3"/>
      </tp>
      <tp>
        <v>1744</v>
        <stp/>
        <stp>EM_S_INFO_EMPLOYEE</stp>
        <stp>2</stp>
        <stp>002580.SZ</stp>
        <stp>2019</stp>
        <tr r="P994" s="3"/>
      </tp>
      <tp>
        <v>8164</v>
        <stp/>
        <stp>EM_S_INFO_EMPLOYEE</stp>
        <stp>2</stp>
        <stp>002583.SZ</stp>
        <stp>2019</stp>
        <tr r="P997" s="3"/>
      </tp>
      <tp>
        <v>7197</v>
        <stp/>
        <stp>EM_S_INFO_EMPLOYEE</stp>
        <stp>2</stp>
        <stp>000582.SZ</stp>
        <stp>2019</stp>
        <tr r="P158" s="3"/>
      </tp>
      <tp>
        <v>3025</v>
        <stp/>
        <stp>EM_S_INFO_EMPLOYEE</stp>
        <stp>2</stp>
        <stp>002582.SZ</stp>
        <stp>2019</stp>
        <tr r="P996" s="3"/>
      </tp>
      <tp>
        <v>1433</v>
        <stp/>
        <stp>EM_S_INFO_EMPLOYEE</stp>
        <stp>2</stp>
        <stp>002585.SZ</stp>
        <stp>2019</stp>
        <tr r="P999" s="3"/>
      </tp>
      <tp>
        <v>1013</v>
        <stp/>
        <stp>EM_S_INFO_EMPLOYEE</stp>
        <stp>2</stp>
        <stp>000584.SZ</stp>
        <stp>2019</stp>
        <tr r="P159" s="3"/>
      </tp>
      <tp>
        <v>1356</v>
        <stp/>
        <stp>EM_S_INFO_EMPLOYEE</stp>
        <stp>2</stp>
        <stp>002584.SZ</stp>
        <stp>2019</stp>
        <tr r="P998" s="3"/>
      </tp>
      <tp>
        <v>1451</v>
        <stp/>
        <stp>EM_S_INFO_EMPLOYEE</stp>
        <stp>2</stp>
        <stp>002587.SZ</stp>
        <stp>2019</stp>
        <tr r="P1001" s="3"/>
      </tp>
      <tp>
        <v>742</v>
        <stp/>
        <stp>EM_S_INFO_EMPLOYEE</stp>
        <stp>2</stp>
        <stp>000586.SZ</stp>
        <stp>2019</stp>
        <tr r="P160" s="3"/>
      </tp>
      <tp>
        <v>1817</v>
        <stp/>
        <stp>EM_S_INFO_EMPLOYEE</stp>
        <stp>2</stp>
        <stp>002586.SZ</stp>
        <stp>2019</stp>
        <tr r="P1000" s="3"/>
      </tp>
      <tp>
        <v>593</v>
        <stp/>
        <stp>EM_S_INFO_EMPLOYEE</stp>
        <stp>2</stp>
        <stp>300589.SZ</stp>
        <stp>2019</stp>
        <tr r="P1865" s="3"/>
      </tp>
      <tp>
        <v>386</v>
        <stp/>
        <stp>EM_S_INFO_EMPLOYEE</stp>
        <stp>2</stp>
        <stp>300588.SZ</stp>
        <stp>2019</stp>
        <tr r="P1864" s="3"/>
      </tp>
      <tp>
        <v>389</v>
        <stp/>
        <stp>EM_S_INFO_EMPLOYEE</stp>
        <stp>2</stp>
        <stp>300581.SZ</stp>
        <stp>2019</stp>
        <tr r="P1857" s="3"/>
      </tp>
      <tp>
        <v>1129</v>
        <stp/>
        <stp>EM_S_INFO_EMPLOYEE</stp>
        <stp>2</stp>
        <stp>300580.SZ</stp>
        <stp>2019</stp>
        <tr r="P1856" s="3"/>
      </tp>
      <tp>
        <v>1029</v>
        <stp/>
        <stp>EM_S_INFO_EMPLOYEE</stp>
        <stp>2</stp>
        <stp>300583.SZ</stp>
        <stp>2019</stp>
        <tr r="P1859" s="3"/>
      </tp>
      <tp>
        <v>935</v>
        <stp/>
        <stp>EM_S_INFO_EMPLOYEE</stp>
        <stp>2</stp>
        <stp>300582.SZ</stp>
        <stp>2019</stp>
        <tr r="P1858" s="3"/>
      </tp>
      <tp>
        <v>713</v>
        <stp/>
        <stp>EM_S_INFO_EMPLOYEE</stp>
        <stp>2</stp>
        <stp>300585.SZ</stp>
        <stp>2019</stp>
        <tr r="P1861" s="3"/>
      </tp>
      <tp>
        <v>677</v>
        <stp/>
        <stp>EM_S_INFO_EMPLOYEE</stp>
        <stp>2</stp>
        <stp>300584.SZ</stp>
        <stp>2019</stp>
        <tr r="P1860" s="3"/>
      </tp>
      <tp>
        <v>912</v>
        <stp/>
        <stp>EM_S_INFO_EMPLOYEE</stp>
        <stp>2</stp>
        <stp>300587.SZ</stp>
        <stp>2019</stp>
        <tr r="P1863" s="3"/>
      </tp>
      <tp>
        <v>670</v>
        <stp/>
        <stp>EM_S_INFO_EMPLOYEE</stp>
        <stp>2</stp>
        <stp>300586.SZ</stp>
        <stp>2019</stp>
        <tr r="P1862" s="3"/>
      </tp>
      <tp>
        <v>1691</v>
        <stp/>
        <stp>EM_S_INFO_EMPLOYEE</stp>
        <stp>2</stp>
        <stp>300599.SZ</stp>
        <stp>2019</stp>
        <tr r="P1874" s="3"/>
      </tp>
      <tp>
        <v>3606</v>
        <stp/>
        <stp>EM_S_INFO_EMPLOYEE</stp>
        <stp>2</stp>
        <stp>300598.SZ</stp>
        <stp>2019</stp>
        <tr r="P1873" s="3"/>
      </tp>
      <tp>
        <v>1569</v>
        <stp/>
        <stp>EM_S_INFO_EMPLOYEE</stp>
        <stp>2</stp>
        <stp>300591.SZ</stp>
        <stp>2019</stp>
        <tr r="P1867" s="3"/>
      </tp>
      <tp>
        <v>362</v>
        <stp/>
        <stp>EM_S_INFO_EMPLOYEE</stp>
        <stp>2</stp>
        <stp>300590.SZ</stp>
        <stp>2019</stp>
        <tr r="P1866" s="3"/>
      </tp>
      <tp>
        <v>1555</v>
        <stp/>
        <stp>EM_S_INFO_EMPLOYEE</stp>
        <stp>2</stp>
        <stp>300593.SZ</stp>
        <stp>2019</stp>
        <tr r="P1869" s="3"/>
      </tp>
      <tp>
        <v>355</v>
        <stp/>
        <stp>EM_S_INFO_EMPLOYEE</stp>
        <stp>2</stp>
        <stp>300592.SZ</stp>
        <stp>2019</stp>
        <tr r="P1868" s="3"/>
      </tp>
      <tp>
        <v>1633</v>
        <stp/>
        <stp>EM_S_INFO_EMPLOYEE</stp>
        <stp>2</stp>
        <stp>300595.SZ</stp>
        <stp>2019</stp>
        <tr r="P1870" s="3"/>
      </tp>
      <tp>
        <v>1372</v>
        <stp/>
        <stp>EM_S_INFO_EMPLOYEE</stp>
        <stp>2</stp>
        <stp>300597.SZ</stp>
        <stp>2019</stp>
        <tr r="P1872" s="3"/>
      </tp>
      <tp>
        <v>1740</v>
        <stp/>
        <stp>EM_S_INFO_EMPLOYEE</stp>
        <stp>2</stp>
        <stp>300596.SZ</stp>
        <stp>2019</stp>
        <tr r="P1871" s="3"/>
      </tp>
      <tp>
        <v>916</v>
        <stp/>
        <stp>EM_S_INFO_EMPLOYEE</stp>
        <stp>2</stp>
        <stp>601519.SH</stp>
        <stp>2019</stp>
        <tr r="P2845" s="3"/>
      </tp>
      <tp>
        <v>27005</v>
        <stp/>
        <stp>EM_S_INFO_EMPLOYEE</stp>
        <stp>2</stp>
        <stp>600519.SH</stp>
        <stp>2019</stp>
        <tr r="P2390" s="3"/>
      </tp>
      <tp>
        <v>306</v>
        <stp/>
        <stp>EM_S_INFO_EMPLOYEE</stp>
        <stp>2</stp>
        <stp>603519.SH</stp>
        <stp>2019</stp>
        <tr r="P3128" s="3"/>
      </tp>
      <tp>
        <v>905</v>
        <stp/>
        <stp>EM_S_INFO_EMPLOYEE</stp>
        <stp>2</stp>
        <stp>601518.SH</stp>
        <stp>2019</stp>
        <tr r="P2844" s="3"/>
      </tp>
      <tp>
        <v>9209</v>
        <stp/>
        <stp>EM_S_INFO_EMPLOYEE</stp>
        <stp>2</stp>
        <stp>600518.SH</stp>
        <stp>2019</stp>
        <tr r="P2389" s="3"/>
      </tp>
      <tp>
        <v>2591</v>
        <stp/>
        <stp>EM_S_INFO_EMPLOYEE</stp>
        <stp>2</stp>
        <stp>603518.SH</stp>
        <stp>2019</stp>
        <tr r="P3127" s="3"/>
      </tp>
      <tp>
        <v>2923</v>
        <stp/>
        <stp>EM_S_INFO_EMPLOYEE</stp>
        <stp>2</stp>
        <stp>600511.SH</stp>
        <stp>2019</stp>
        <tr r="P2383" s="3"/>
      </tp>
      <tp>
        <v>3464</v>
        <stp/>
        <stp>EM_S_INFO_EMPLOYEE</stp>
        <stp>2</stp>
        <stp>600510.SH</stp>
        <stp>2019</stp>
        <tr r="P2382" s="3"/>
      </tp>
      <tp>
        <v>1414</v>
        <stp/>
        <stp>EM_S_INFO_EMPLOYEE</stp>
        <stp>2</stp>
        <stp>600513.SH</stp>
        <stp>2019</stp>
        <tr r="P2385" s="3"/>
      </tp>
      <tp>
        <v>3357</v>
        <stp/>
        <stp>EM_S_INFO_EMPLOYEE</stp>
        <stp>2</stp>
        <stp>600512.SH</stp>
        <stp>2019</stp>
        <tr r="P2384" s="3"/>
      </tp>
      <tp>
        <v>3347</v>
        <stp/>
        <stp>EM_S_INFO_EMPLOYEE</stp>
        <stp>2</stp>
        <stp>601515.SH</stp>
        <stp>2019</stp>
        <tr r="P2843" s="3"/>
      </tp>
      <tp>
        <v>7869</v>
        <stp/>
        <stp>EM_S_INFO_EMPLOYEE</stp>
        <stp>2</stp>
        <stp>600515.SH</stp>
        <stp>2019</stp>
        <tr r="P2386" s="3"/>
      </tp>
      <tp>
        <v>5659</v>
        <stp/>
        <stp>EM_S_INFO_EMPLOYEE</stp>
        <stp>2</stp>
        <stp>603515.SH</stp>
        <stp>2019</stp>
        <tr r="P3125" s="3"/>
      </tp>
      <tp>
        <v>1750</v>
        <stp/>
        <stp>EM_S_INFO_EMPLOYEE</stp>
        <stp>2</stp>
        <stp>600517.SH</stp>
        <stp>2019</stp>
        <tr r="P2388" s="3"/>
      </tp>
      <tp>
        <v>4480</v>
        <stp/>
        <stp>EM_S_INFO_EMPLOYEE</stp>
        <stp>2</stp>
        <stp>603517.SH</stp>
        <stp>2019</stp>
        <tr r="P3126" s="3"/>
      </tp>
      <tp>
        <v>4882</v>
        <stp/>
        <stp>EM_S_INFO_EMPLOYEE</stp>
        <stp>2</stp>
        <stp>600516.SH</stp>
        <stp>2019</stp>
        <tr r="P2387" s="3"/>
      </tp>
      <tp>
        <v>2535</v>
        <stp/>
        <stp>EM_S_INFO_EMPLOYEE</stp>
        <stp>2</stp>
        <stp>600509.SH</stp>
        <stp>2019</stp>
        <tr r="P2381" s="3"/>
      </tp>
      <tp>
        <v>13989</v>
        <stp/>
        <stp>EM_S_INFO_EMPLOYEE</stp>
        <stp>2</stp>
        <stp>600508.SH</stp>
        <stp>2019</stp>
        <tr r="P2380" s="3"/>
      </tp>
      <tp>
        <v>1065</v>
        <stp/>
        <stp>EM_S_INFO_EMPLOYEE</stp>
        <stp>2</stp>
        <stp>603508.SH</stp>
        <stp>2019</stp>
        <tr r="P3124" s="3"/>
      </tp>
      <tp>
        <v>2330</v>
        <stp/>
        <stp>EM_S_INFO_EMPLOYEE</stp>
        <stp>2</stp>
        <stp>600501.SH</stp>
        <stp>2019</stp>
        <tr r="P2374" s="3"/>
      </tp>
      <tp>
        <v>2865</v>
        <stp/>
        <stp>EM_S_INFO_EMPLOYEE</stp>
        <stp>2</stp>
        <stp>603501.SH</stp>
        <stp>2019</stp>
        <tr r="P3121" s="3"/>
      </tp>
      <tp>
        <v>4112</v>
        <stp/>
        <stp>EM_S_INFO_EMPLOYEE</stp>
        <stp>2</stp>
        <stp>601500.SH</stp>
        <stp>2019</stp>
        <tr r="P2842" s="3"/>
      </tp>
      <tp>
        <v>26299</v>
        <stp/>
        <stp>EM_S_INFO_EMPLOYEE</stp>
        <stp>2</stp>
        <stp>600500.SH</stp>
        <stp>2019</stp>
        <tr r="P2373" s="3"/>
      </tp>
      <tp>
        <v>413</v>
        <stp/>
        <stp>EM_S_INFO_EMPLOYEE</stp>
        <stp>2</stp>
        <stp>603500.SH</stp>
        <stp>2019</stp>
        <tr r="P3120" s="3"/>
      </tp>
      <tp>
        <v>289</v>
        <stp/>
        <stp>EM_S_INFO_EMPLOYEE</stp>
        <stp>2</stp>
        <stp>600503.SH</stp>
        <stp>2019</stp>
        <tr r="P2376" s="3"/>
      </tp>
      <tp>
        <v>16585</v>
        <stp/>
        <stp>EM_S_INFO_EMPLOYEE</stp>
        <stp>2</stp>
        <stp>600502.SH</stp>
        <stp>2019</stp>
        <tr r="P2375" s="3"/>
      </tp>
      <tp>
        <v>891</v>
        <stp/>
        <stp>EM_S_INFO_EMPLOYEE</stp>
        <stp>2</stp>
        <stp>600505.SH</stp>
        <stp>2019</stp>
        <tr r="P2377" s="3"/>
      </tp>
      <tp>
        <v>780</v>
        <stp/>
        <stp>EM_S_INFO_EMPLOYEE</stp>
        <stp>2</stp>
        <stp>603505.SH</stp>
        <stp>2019</stp>
        <tr r="P3122" s="3"/>
      </tp>
      <tp>
        <v>7480</v>
        <stp/>
        <stp>EM_S_INFO_EMPLOYEE</stp>
        <stp>2</stp>
        <stp>600507.SH</stp>
        <stp>2019</stp>
        <tr r="P2379" s="3"/>
      </tp>
      <tp>
        <v>2293</v>
        <stp/>
        <stp>EM_S_INFO_EMPLOYEE</stp>
        <stp>2</stp>
        <stp>603507.SH</stp>
        <stp>2019</stp>
        <tr r="P3123" s="3"/>
      </tp>
      <tp>
        <v>47</v>
        <stp/>
        <stp>EM_S_INFO_EMPLOYEE</stp>
        <stp>2</stp>
        <stp>600506.SH</stp>
        <stp>2019</stp>
        <tr r="P2378" s="3"/>
      </tp>
      <tp>
        <v>205</v>
        <stp/>
        <stp>EM_S_INFO_EMPLOYEE</stp>
        <stp>2</stp>
        <stp>600539.SH</stp>
        <stp>2019</stp>
        <tr r="P2407" s="3"/>
      </tp>
      <tp>
        <v>349</v>
        <stp/>
        <stp>EM_S_INFO_EMPLOYEE</stp>
        <stp>2</stp>
        <stp>600538.SH</stp>
        <stp>2019</stp>
        <tr r="P2406" s="3"/>
      </tp>
      <tp>
        <v>2268</v>
        <stp/>
        <stp>EM_S_INFO_EMPLOYEE</stp>
        <stp>2</stp>
        <stp>603538.SH</stp>
        <stp>2019</stp>
        <tr r="P3135" s="3"/>
      </tp>
      <tp>
        <v>3656</v>
        <stp/>
        <stp>EM_S_INFO_EMPLOYEE</stp>
        <stp>2</stp>
        <stp>600531.SH</stp>
        <stp>2019</stp>
        <tr r="P2401" s="3"/>
      </tp>
      <tp>
        <v>922</v>
        <stp/>
        <stp>EM_S_INFO_EMPLOYEE</stp>
        <stp>2</stp>
        <stp>600530.SH</stp>
        <stp>2019</stp>
        <tr r="P2400" s="3"/>
      </tp>
      <tp>
        <v>1741</v>
        <stp/>
        <stp>EM_S_INFO_EMPLOYEE</stp>
        <stp>2</stp>
        <stp>600533.SH</stp>
        <stp>2019</stp>
        <tr r="P2402" s="3"/>
      </tp>
      <tp>
        <v>801</v>
        <stp/>
        <stp>EM_S_INFO_EMPLOYEE</stp>
        <stp>2</stp>
        <stp>603533.SH</stp>
        <stp>2019</stp>
        <tr r="P3132" s="3"/>
      </tp>
      <tp>
        <v>9235</v>
        <stp/>
        <stp>EM_S_INFO_EMPLOYEE</stp>
        <stp>2</stp>
        <stp>600535.SH</stp>
        <stp>2019</stp>
        <tr r="P2403" s="3"/>
      </tp>
      <tp>
        <v>1087</v>
        <stp/>
        <stp>EM_S_INFO_EMPLOYEE</stp>
        <stp>2</stp>
        <stp>603535.SH</stp>
        <stp>2019</stp>
        <tr r="P3133" s="3"/>
      </tp>
      <tp>
        <v>1827</v>
        <stp/>
        <stp>EM_S_INFO_EMPLOYEE</stp>
        <stp>2</stp>
        <stp>600537.SH</stp>
        <stp>2019</stp>
        <tr r="P2405" s="3"/>
      </tp>
      <tp>
        <v>7870</v>
        <stp/>
        <stp>EM_S_INFO_EMPLOYEE</stp>
        <stp>2</stp>
        <stp>600536.SH</stp>
        <stp>2019</stp>
        <tr r="P2404" s="3"/>
      </tp>
      <tp>
        <v>1659</v>
        <stp/>
        <stp>EM_S_INFO_EMPLOYEE</stp>
        <stp>2</stp>
        <stp>603536.SH</stp>
        <stp>2019</stp>
        <tr r="P3134" s="3"/>
      </tp>
      <tp>
        <v>5587</v>
        <stp/>
        <stp>EM_S_INFO_EMPLOYEE</stp>
        <stp>2</stp>
        <stp>600529.SH</stp>
        <stp>2019</stp>
        <tr r="P2399" s="3"/>
      </tp>
      <tp>
        <v>12304</v>
        <stp/>
        <stp>EM_S_INFO_EMPLOYEE</stp>
        <stp>2</stp>
        <stp>600528.SH</stp>
        <stp>2019</stp>
        <tr r="P2398" s="3"/>
      </tp>
      <tp>
        <v>1233</v>
        <stp/>
        <stp>EM_S_INFO_EMPLOYEE</stp>
        <stp>2</stp>
        <stp>603528.SH</stp>
        <stp>2019</stp>
        <tr r="P3131" s="3"/>
      </tp>
      <tp>
        <v>6050</v>
        <stp/>
        <stp>EM_S_INFO_EMPLOYEE</stp>
        <stp>2</stp>
        <stp>600521.SH</stp>
        <stp>2019</stp>
        <tr r="P2392" s="3"/>
      </tp>
      <tp>
        <v>734</v>
        <stp/>
        <stp>EM_S_INFO_EMPLOYEE</stp>
        <stp>2</stp>
        <stp>600520.SH</stp>
        <stp>2019</stp>
        <tr r="P2391" s="3"/>
      </tp>
      <tp>
        <v>1615</v>
        <stp/>
        <stp>EM_S_INFO_EMPLOYEE</stp>
        <stp>2</stp>
        <stp>603520.SH</stp>
        <stp>2019</stp>
        <tr r="P3129" s="3"/>
      </tp>
      <tp>
        <v>4552</v>
        <stp/>
        <stp>EM_S_INFO_EMPLOYEE</stp>
        <stp>2</stp>
        <stp>600523.SH</stp>
        <stp>2019</stp>
        <tr r="P2394" s="3"/>
      </tp>
      <tp>
        <v>12008</v>
        <stp/>
        <stp>EM_S_INFO_EMPLOYEE</stp>
        <stp>2</stp>
        <stp>600522.SH</stp>
        <stp>2019</stp>
        <tr r="P2393" s="3"/>
      </tp>
      <tp>
        <v>6222</v>
        <stp/>
        <stp>EM_S_INFO_EMPLOYEE</stp>
        <stp>2</stp>
        <stp>600525.SH</stp>
        <stp>2019</stp>
        <tr r="P2395" s="3"/>
      </tp>
      <tp>
        <v>615</v>
        <stp/>
        <stp>EM_S_INFO_EMPLOYEE</stp>
        <stp>2</stp>
        <stp>600527.SH</stp>
        <stp>2019</stp>
        <tr r="P2397" s="3"/>
      </tp>
      <tp>
        <v>614</v>
        <stp/>
        <stp>EM_S_INFO_EMPLOYEE</stp>
        <stp>2</stp>
        <stp>603527.SH</stp>
        <stp>2019</stp>
        <tr r="P3130" s="3"/>
      </tp>
      <tp>
        <v>2424</v>
        <stp/>
        <stp>EM_S_INFO_EMPLOYEE</stp>
        <stp>2</stp>
        <stp>600526.SH</stp>
        <stp>2019</stp>
        <tr r="P2396" s="3"/>
      </tp>
      <tp>
        <v>5869</v>
        <stp/>
        <stp>EM_S_INFO_EMPLOYEE</stp>
        <stp>2</stp>
        <stp>600559.SH</stp>
        <stp>2019</stp>
        <tr r="P2421" s="3"/>
      </tp>
      <tp>
        <v>1300</v>
        <stp/>
        <stp>EM_S_INFO_EMPLOYEE</stp>
        <stp>2</stp>
        <stp>603559.SH</stp>
        <stp>2019</stp>
        <tr r="P3140" s="3"/>
      </tp>
      <tp>
        <v>1994</v>
        <stp/>
        <stp>EM_S_INFO_EMPLOYEE</stp>
        <stp>2</stp>
        <stp>600558.SH</stp>
        <stp>2019</stp>
        <tr r="P2420" s="3"/>
      </tp>
      <tp>
        <v>8564</v>
        <stp/>
        <stp>EM_S_INFO_EMPLOYEE</stp>
        <stp>2</stp>
        <stp>603558.SH</stp>
        <stp>2019</stp>
        <tr r="P3139" s="3"/>
      </tp>
      <tp>
        <v>2669</v>
        <stp/>
        <stp>EM_S_INFO_EMPLOYEE</stp>
        <stp>2</stp>
        <stp>600551.SH</stp>
        <stp>2019</stp>
        <tr r="P2416" s="3"/>
      </tp>
      <tp>
        <v>4369</v>
        <stp/>
        <stp>EM_S_INFO_EMPLOYEE</stp>
        <stp>2</stp>
        <stp>600550.SH</stp>
        <stp>2019</stp>
        <tr r="P2415" s="3"/>
      </tp>
      <tp>
        <v>4583</v>
        <stp/>
        <stp>EM_S_INFO_EMPLOYEE</stp>
        <stp>2</stp>
        <stp>600552.SH</stp>
        <stp>2019</stp>
        <tr r="P2417" s="3"/>
      </tp>
      <tp>
        <v>3612</v>
        <stp/>
        <stp>EM_S_INFO_EMPLOYEE</stp>
        <stp>2</stp>
        <stp>601555.SH</stp>
        <stp>2019</stp>
        <tr r="P2846" s="3"/>
      </tp>
      <tp>
        <v>4057</v>
        <stp/>
        <stp>EM_S_INFO_EMPLOYEE</stp>
        <stp>2</stp>
        <stp>603555.SH</stp>
        <stp>2019</stp>
        <tr r="P3136" s="3"/>
      </tp>
      <tp>
        <v>7498</v>
        <stp/>
        <stp>EM_S_INFO_EMPLOYEE</stp>
        <stp>2</stp>
        <stp>600557.SH</stp>
        <stp>2019</stp>
        <tr r="P2419" s="3"/>
      </tp>
      <tp>
        <v>1750</v>
        <stp/>
        <stp>EM_S_INFO_EMPLOYEE</stp>
        <stp>2</stp>
        <stp>603557.SH</stp>
        <stp>2019</stp>
        <tr r="P3138" s="3"/>
      </tp>
      <tp>
        <v>831</v>
        <stp/>
        <stp>EM_S_INFO_EMPLOYEE</stp>
        <stp>2</stp>
        <stp>600556.SH</stp>
        <stp>2019</stp>
        <tr r="P2418" s="3"/>
      </tp>
      <tp>
        <v>3374</v>
        <stp/>
        <stp>EM_S_INFO_EMPLOYEE</stp>
        <stp>2</stp>
        <stp>603556.SH</stp>
        <stp>2019</stp>
        <tr r="P3137" s="3"/>
      </tp>
      <tp>
        <v>13644</v>
        <stp/>
        <stp>EM_S_INFO_EMPLOYEE</stp>
        <stp>2</stp>
        <stp>600549.SH</stp>
        <stp>2019</stp>
        <tr r="P2414" s="3"/>
      </tp>
      <tp>
        <v>4889</v>
        <stp/>
        <stp>EM_S_INFO_EMPLOYEE</stp>
        <stp>2</stp>
        <stp>600548.SH</stp>
        <stp>2019</stp>
        <tr r="P2413" s="3"/>
      </tp>
      <tp>
        <v>676</v>
        <stp/>
        <stp>EM_S_INFO_EMPLOYEE</stp>
        <stp>2</stp>
        <stp>600540.SH</stp>
        <stp>2019</stp>
        <tr r="P2408" s="3"/>
      </tp>
      <tp>
        <v>720</v>
        <stp/>
        <stp>EM_S_INFO_EMPLOYEE</stp>
        <stp>2</stp>
        <stp>600543.SH</stp>
        <stp>2019</stp>
        <tr r="P2409" s="3"/>
      </tp>
      <tp>
        <v>4959</v>
        <stp/>
        <stp>EM_S_INFO_EMPLOYEE</stp>
        <stp>2</stp>
        <stp>600545.SH</stp>
        <stp>2019</stp>
        <tr r="P2410" s="3"/>
      </tp>
      <tp>
        <v>16134</v>
        <stp/>
        <stp>EM_S_INFO_EMPLOYEE</stp>
        <stp>2</stp>
        <stp>600547.SH</stp>
        <stp>2019</stp>
        <tr r="P2412" s="3"/>
      </tp>
      <tp>
        <v>13347</v>
        <stp/>
        <stp>EM_S_INFO_EMPLOYEE</stp>
        <stp>2</stp>
        <stp>600546.SH</stp>
        <stp>2019</stp>
        <tr r="P2411" s="3"/>
      </tp>
      <tp>
        <v>1467</v>
        <stp/>
        <stp>EM_S_INFO_EMPLOYEE</stp>
        <stp>2</stp>
        <stp>601579.SH</stp>
        <stp>2019</stp>
        <tr r="P2849" s="3"/>
      </tp>
      <tp>
        <v>6508</v>
        <stp/>
        <stp>EM_S_INFO_EMPLOYEE</stp>
        <stp>2</stp>
        <stp>600579.SH</stp>
        <stp>2019</stp>
        <tr r="P2439" s="3"/>
      </tp>
      <tp>
        <v>1501</v>
        <stp/>
        <stp>EM_S_INFO_EMPLOYEE</stp>
        <stp>2</stp>
        <stp>603579.SH</stp>
        <stp>2019</stp>
        <tr r="P3147" s="3"/>
      </tp>
      <tp>
        <v>5736</v>
        <stp/>
        <stp>EM_S_INFO_EMPLOYEE</stp>
        <stp>2</stp>
        <stp>600578.SH</stp>
        <stp>2019</stp>
        <tr r="P2438" s="3"/>
      </tp>
      <tp>
        <v>509</v>
        <stp/>
        <stp>EM_S_INFO_EMPLOYEE</stp>
        <stp>2</stp>
        <stp>603578.SH</stp>
        <stp>2019</stp>
        <tr r="P3146" s="3"/>
      </tp>
      <tp>
        <v>5958</v>
        <stp/>
        <stp>EM_S_INFO_EMPLOYEE</stp>
        <stp>2</stp>
        <stp>600571.SH</stp>
        <stp>2019</stp>
        <tr r="P2432" s="3"/>
      </tp>
      <tp>
        <v>7357</v>
        <stp/>
        <stp>EM_S_INFO_EMPLOYEE</stp>
        <stp>2</stp>
        <stp>600570.SH</stp>
        <stp>2019</stp>
        <tr r="P2431" s="3"/>
      </tp>
      <tp>
        <v>1591</v>
        <stp/>
        <stp>EM_S_INFO_EMPLOYEE</stp>
        <stp>2</stp>
        <stp>600573.SH</stp>
        <stp>2019</stp>
        <tr r="P2434" s="3"/>
      </tp>
      <tp>
        <v>9513</v>
        <stp/>
        <stp>EM_S_INFO_EMPLOYEE</stp>
        <stp>2</stp>
        <stp>600572.SH</stp>
        <stp>2019</stp>
        <tr r="P2433" s="3"/>
      </tp>
      <tp>
        <v>6824</v>
        <stp/>
        <stp>EM_S_INFO_EMPLOYEE</stp>
        <stp>2</stp>
        <stp>600575.SH</stp>
        <stp>2019</stp>
        <tr r="P2435" s="3"/>
      </tp>
      <tp>
        <v>3265</v>
        <stp/>
        <stp>EM_S_INFO_EMPLOYEE</stp>
        <stp>2</stp>
        <stp>600577.SH</stp>
        <stp>2019</stp>
        <tr r="P2437" s="3"/>
      </tp>
      <tp>
        <v>1524</v>
        <stp/>
        <stp>EM_S_INFO_EMPLOYEE</stp>
        <stp>2</stp>
        <stp>603577.SH</stp>
        <stp>2019</stp>
        <tr r="P3145" s="3"/>
      </tp>
      <tp>
        <v>270</v>
        <stp/>
        <stp>EM_S_INFO_EMPLOYEE</stp>
        <stp>2</stp>
        <stp>600576.SH</stp>
        <stp>2019</stp>
        <tr r="P2436" s="3"/>
      </tp>
      <tp>
        <v>16394</v>
        <stp/>
        <stp>EM_S_INFO_EMPLOYEE</stp>
        <stp>2</stp>
        <stp>600569.SH</stp>
        <stp>2019</stp>
        <tr r="P2430" s="3"/>
      </tp>
      <tp>
        <v>1802</v>
        <stp/>
        <stp>EM_S_INFO_EMPLOYEE</stp>
        <stp>2</stp>
        <stp>603569.SH</stp>
        <stp>2019</stp>
        <tr r="P3144" s="3"/>
      </tp>
      <tp>
        <v>1464</v>
        <stp/>
        <stp>EM_S_INFO_EMPLOYEE</stp>
        <stp>2</stp>
        <stp>600568.SH</stp>
        <stp>2019</stp>
        <tr r="P2429" s="3"/>
      </tp>
      <tp>
        <v>2034</v>
        <stp/>
        <stp>EM_S_INFO_EMPLOYEE</stp>
        <stp>2</stp>
        <stp>603568.SH</stp>
        <stp>2019</stp>
        <tr r="P3143" s="3"/>
      </tp>
      <tp>
        <v>15270</v>
        <stp/>
        <stp>EM_S_INFO_EMPLOYEE</stp>
        <stp>2</stp>
        <stp>600561.SH</stp>
        <stp>2019</stp>
        <tr r="P2423" s="3"/>
      </tp>
      <tp>
        <v>403</v>
        <stp/>
        <stp>EM_S_INFO_EMPLOYEE</stp>
        <stp>2</stp>
        <stp>600560.SH</stp>
        <stp>2019</stp>
        <tr r="P2422" s="3"/>
      </tp>
      <tp>
        <v>2566</v>
        <stp/>
        <stp>EM_S_INFO_EMPLOYEE</stp>
        <stp>2</stp>
        <stp>600563.SH</stp>
        <stp>2019</stp>
        <tr r="P2425" s="3"/>
      </tp>
      <tp>
        <v>658</v>
        <stp/>
        <stp>EM_S_INFO_EMPLOYEE</stp>
        <stp>2</stp>
        <stp>600562.SH</stp>
        <stp>2019</stp>
        <tr r="P2424" s="3"/>
      </tp>
      <tp>
        <v>6282</v>
        <stp/>
        <stp>EM_S_INFO_EMPLOYEE</stp>
        <stp>2</stp>
        <stp>600565.SH</stp>
        <stp>2019</stp>
        <tr r="P2426" s="3"/>
      </tp>
      <tp>
        <v>6035</v>
        <stp/>
        <stp>EM_S_INFO_EMPLOYEE</stp>
        <stp>2</stp>
        <stp>601567.SH</stp>
        <stp>2019</stp>
        <tr r="P2848" s="3"/>
      </tp>
      <tp>
        <v>11553</v>
        <stp/>
        <stp>EM_S_INFO_EMPLOYEE</stp>
        <stp>2</stp>
        <stp>600567.SH</stp>
        <stp>2019</stp>
        <tr r="P2428" s="3"/>
      </tp>
      <tp>
        <v>2704</v>
        <stp/>
        <stp>EM_S_INFO_EMPLOYEE</stp>
        <stp>2</stp>
        <stp>603567.SH</stp>
        <stp>2019</stp>
        <tr r="P3142" s="3"/>
      </tp>
      <tp>
        <v>7503</v>
        <stp/>
        <stp>EM_S_INFO_EMPLOYEE</stp>
        <stp>2</stp>
        <stp>601566.SH</stp>
        <stp>2019</stp>
        <tr r="P2847" s="3"/>
      </tp>
      <tp>
        <v>7073</v>
        <stp/>
        <stp>EM_S_INFO_EMPLOYEE</stp>
        <stp>2</stp>
        <stp>600566.SH</stp>
        <stp>2019</stp>
        <tr r="P2427" s="3"/>
      </tp>
      <tp>
        <v>1509</v>
        <stp/>
        <stp>EM_S_INFO_EMPLOYEE</stp>
        <stp>2</stp>
        <stp>603566.SH</stp>
        <stp>2019</stp>
        <tr r="P3141" s="3"/>
      </tp>
      <tp>
        <v>4077</v>
        <stp/>
        <stp>EM_S_INFO_EMPLOYEE</stp>
        <stp>2</stp>
        <stp>601599.SH</stp>
        <stp>2019</stp>
        <tr r="P2852" s="3"/>
      </tp>
      <tp>
        <v>86</v>
        <stp/>
        <stp>EM_S_INFO_EMPLOYEE</stp>
        <stp>2</stp>
        <stp>600599.SH</stp>
        <stp>2019</stp>
        <tr r="P2458" s="3"/>
      </tp>
      <tp>
        <v>1647</v>
        <stp/>
        <stp>EM_S_INFO_EMPLOYEE</stp>
        <stp>2</stp>
        <stp>603599.SH</stp>
        <stp>2019</stp>
        <tr r="P3155" s="3"/>
      </tp>
      <tp>
        <v>34921</v>
        <stp/>
        <stp>EM_S_INFO_EMPLOYEE</stp>
        <stp>2</stp>
        <stp>600598.SH</stp>
        <stp>2019</stp>
        <tr r="P2457" s="3"/>
      </tp>
      <tp>
        <v>540</v>
        <stp/>
        <stp>EM_S_INFO_EMPLOYEE</stp>
        <stp>2</stp>
        <stp>603598.SH</stp>
        <stp>2019</stp>
        <tr r="P3154" s="3"/>
      </tp>
      <tp>
        <v>2911</v>
        <stp/>
        <stp>EM_S_INFO_EMPLOYEE</stp>
        <stp>2</stp>
        <stp>600590.SH</stp>
        <stp>2019</stp>
        <tr r="P2450" s="3"/>
      </tp>
      <tp>
        <v>633</v>
        <stp/>
        <stp>EM_S_INFO_EMPLOYEE</stp>
        <stp>2</stp>
        <stp>600593.SH</stp>
        <stp>2019</stp>
        <tr r="P2452" s="3"/>
      </tp>
      <tp>
        <v>2544</v>
        <stp/>
        <stp>EM_S_INFO_EMPLOYEE</stp>
        <stp>2</stp>
        <stp>600592.SH</stp>
        <stp>2019</stp>
        <tr r="P2451" s="3"/>
      </tp>
      <tp>
        <v>1313</v>
        <stp/>
        <stp>EM_S_INFO_EMPLOYEE</stp>
        <stp>2</stp>
        <stp>601595.SH</stp>
        <stp>2019</stp>
        <tr r="P2851" s="3"/>
      </tp>
      <tp>
        <v>8234</v>
        <stp/>
        <stp>EM_S_INFO_EMPLOYEE</stp>
        <stp>2</stp>
        <stp>600595.SH</stp>
        <stp>2019</stp>
        <tr r="P2454" s="3"/>
      </tp>
      <tp>
        <v>921</v>
        <stp/>
        <stp>EM_S_INFO_EMPLOYEE</stp>
        <stp>2</stp>
        <stp>603595.SH</stp>
        <stp>2019</stp>
        <tr r="P3153" s="3"/>
      </tp>
      <tp>
        <v>5837</v>
        <stp/>
        <stp>EM_S_INFO_EMPLOYEE</stp>
        <stp>2</stp>
        <stp>600594.SH</stp>
        <stp>2019</stp>
        <tr r="P2453" s="3"/>
      </tp>
      <tp>
        <v>12125</v>
        <stp/>
        <stp>EM_S_INFO_EMPLOYEE</stp>
        <stp>2</stp>
        <stp>600597.SH</stp>
        <stp>2019</stp>
        <tr r="P2456" s="3"/>
      </tp>
      <tp>
        <v>5930</v>
        <stp/>
        <stp>EM_S_INFO_EMPLOYEE</stp>
        <stp>2</stp>
        <stp>600596.SH</stp>
        <stp>2019</stp>
        <tr r="P2455" s="3"/>
      </tp>
      <tp>
        <v>665</v>
        <stp/>
        <stp>EM_S_INFO_EMPLOYEE</stp>
        <stp>2</stp>
        <stp>600589.SH</stp>
        <stp>2019</stp>
        <tr r="P2449" s="3"/>
      </tp>
      <tp>
        <v>3852</v>
        <stp/>
        <stp>EM_S_INFO_EMPLOYEE</stp>
        <stp>2</stp>
        <stp>603589.SH</stp>
        <stp>2019</stp>
        <tr r="P3152" s="3"/>
      </tp>
      <tp>
        <v>5440</v>
        <stp/>
        <stp>EM_S_INFO_EMPLOYEE</stp>
        <stp>2</stp>
        <stp>601588.SH</stp>
        <stp>2019</stp>
        <tr r="P2850" s="3"/>
      </tp>
      <tp>
        <v>17271</v>
        <stp/>
        <stp>EM_S_INFO_EMPLOYEE</stp>
        <stp>2</stp>
        <stp>600588.SH</stp>
        <stp>2019</stp>
        <tr r="P2448" s="3"/>
      </tp>
      <tp>
        <v>2638</v>
        <stp/>
        <stp>EM_S_INFO_EMPLOYEE</stp>
        <stp>2</stp>
        <stp>603588.SH</stp>
        <stp>2019</stp>
        <tr r="P3151" s="3"/>
      </tp>
      <tp>
        <v>5556</v>
        <stp/>
        <stp>EM_S_INFO_EMPLOYEE</stp>
        <stp>2</stp>
        <stp>600581.SH</stp>
        <stp>2019</stp>
        <tr r="P2441" s="3"/>
      </tp>
      <tp>
        <v>14677</v>
        <stp/>
        <stp>EM_S_INFO_EMPLOYEE</stp>
        <stp>2</stp>
        <stp>600580.SH</stp>
        <stp>2019</stp>
        <tr r="P2440" s="3"/>
      </tp>
      <tp>
        <v>290</v>
        <stp/>
        <stp>EM_S_INFO_EMPLOYEE</stp>
        <stp>2</stp>
        <stp>603580.SH</stp>
        <stp>2019</stp>
        <tr r="P3148" s="3"/>
      </tp>
      <tp>
        <v>7805</v>
        <stp/>
        <stp>EM_S_INFO_EMPLOYEE</stp>
        <stp>2</stp>
        <stp>600583.SH</stp>
        <stp>2019</stp>
        <tr r="P2443" s="3"/>
      </tp>
      <tp>
        <v>22391</v>
        <stp/>
        <stp>EM_S_INFO_EMPLOYEE</stp>
        <stp>2</stp>
        <stp>600582.SH</stp>
        <stp>2019</stp>
        <tr r="P2442" s="3"/>
      </tp>
      <tp>
        <v>47486</v>
        <stp/>
        <stp>EM_S_INFO_EMPLOYEE</stp>
        <stp>2</stp>
        <stp>600585.SH</stp>
        <stp>2019</stp>
        <tr r="P2445" s="3"/>
      </tp>
      <tp>
        <v>1105</v>
        <stp/>
        <stp>EM_S_INFO_EMPLOYEE</stp>
        <stp>2</stp>
        <stp>603585.SH</stp>
        <stp>2019</stp>
        <tr r="P3149" s="3"/>
      </tp>
      <tp>
        <v>23017</v>
        <stp/>
        <stp>EM_S_INFO_EMPLOYEE</stp>
        <stp>2</stp>
        <stp>600584.SH</stp>
        <stp>2019</stp>
        <tr r="P2444" s="3"/>
      </tp>
      <tp>
        <v>6264</v>
        <stp/>
        <stp>EM_S_INFO_EMPLOYEE</stp>
        <stp>2</stp>
        <stp>600587.SH</stp>
        <stp>2019</stp>
        <tr r="P2447" s="3"/>
      </tp>
      <tp>
        <v>3308</v>
        <stp/>
        <stp>EM_S_INFO_EMPLOYEE</stp>
        <stp>2</stp>
        <stp>600586.SH</stp>
        <stp>2019</stp>
        <tr r="P2446" s="3"/>
      </tp>
      <tp>
        <v>3315</v>
        <stp/>
        <stp>EM_S_INFO_EMPLOYEE</stp>
        <stp>2</stp>
        <stp>603586.SH</stp>
        <stp>2019</stp>
        <tr r="P3150" s="3"/>
      </tp>
      <tp>
        <v>1280</v>
        <stp/>
        <stp>EM_S_INFO_EMPLOYEE</stp>
        <stp>2</stp>
        <stp>300469.SZ</stp>
        <stp>2019</stp>
        <tr r="P1751" s="3"/>
      </tp>
      <tp>
        <v>22162</v>
        <stp/>
        <stp>EM_S_INFO_EMPLOYEE</stp>
        <stp>2</stp>
        <stp>002459.SZ</stp>
        <stp>2019</stp>
        <tr r="P881" s="3"/>
      </tp>
      <tp>
        <v>2017</v>
        <stp/>
        <stp>EM_S_INFO_EMPLOYEE</stp>
        <stp>2</stp>
        <stp>300468.SZ</stp>
        <stp>2019</stp>
        <tr r="P1750" s="3"/>
      </tp>
      <tp>
        <v>3945</v>
        <stp/>
        <stp>EM_S_INFO_EMPLOYEE</stp>
        <stp>2</stp>
        <stp>002458.SZ</stp>
        <stp>2019</stp>
        <tr r="P880" s="3"/>
      </tp>
      <tp>
        <v>542</v>
        <stp/>
        <stp>EM_S_INFO_EMPLOYEE</stp>
        <stp>2</stp>
        <stp>300461.SZ</stp>
        <stp>2019</stp>
        <tr r="P1743" s="3"/>
      </tp>
      <tp>
        <v>169</v>
        <stp/>
        <stp>EM_S_INFO_EMPLOYEE</stp>
        <stp>2</stp>
        <stp>002451.SZ</stp>
        <stp>2019</stp>
        <tr r="P873" s="3"/>
      </tp>
      <tp>
        <v>709</v>
        <stp/>
        <stp>EM_S_INFO_EMPLOYEE</stp>
        <stp>2</stp>
        <stp>300460.SZ</stp>
        <stp>2019</stp>
        <tr r="P1742" s="3"/>
      </tp>
      <tp>
        <v>2353</v>
        <stp/>
        <stp>EM_S_INFO_EMPLOYEE</stp>
        <stp>2</stp>
        <stp>300463.SZ</stp>
        <stp>2019</stp>
        <tr r="P1745" s="3"/>
      </tp>
      <tp>
        <v>1098</v>
        <stp/>
        <stp>EM_S_INFO_EMPLOYEE</stp>
        <stp>2</stp>
        <stp>002453.SZ</stp>
        <stp>2019</stp>
        <tr r="P875" s="3"/>
      </tp>
      <tp>
        <v>1199</v>
        <stp/>
        <stp>EM_S_INFO_EMPLOYEE</stp>
        <stp>2</stp>
        <stp>300462.SZ</stp>
        <stp>2019</stp>
        <tr r="P1744" s="3"/>
      </tp>
      <tp>
        <v>1606</v>
        <stp/>
        <stp>EM_S_INFO_EMPLOYEE</stp>
        <stp>2</stp>
        <stp>002452.SZ</stp>
        <stp>2019</stp>
        <tr r="P874" s="3"/>
      </tp>
      <tp>
        <v>3203</v>
        <stp/>
        <stp>EM_S_INFO_EMPLOYEE</stp>
        <stp>2</stp>
        <stp>300465.SZ</stp>
        <stp>2019</stp>
        <tr r="P1747" s="3"/>
      </tp>
      <tp>
        <v>974</v>
        <stp/>
        <stp>EM_S_INFO_EMPLOYEE</stp>
        <stp>2</stp>
        <stp>002455.SZ</stp>
        <stp>2019</stp>
        <tr r="P877" s="3"/>
      </tp>
      <tp>
        <v>1816</v>
        <stp/>
        <stp>EM_S_INFO_EMPLOYEE</stp>
        <stp>2</stp>
        <stp>300464.SZ</stp>
        <stp>2019</stp>
        <tr r="P1746" s="3"/>
      </tp>
      <tp>
        <v>3052</v>
        <stp/>
        <stp>EM_S_INFO_EMPLOYEE</stp>
        <stp>2</stp>
        <stp>002454.SZ</stp>
        <stp>2019</stp>
        <tr r="P876" s="3"/>
      </tp>
      <tp>
        <v>342</v>
        <stp/>
        <stp>EM_S_INFO_EMPLOYEE</stp>
        <stp>2</stp>
        <stp>300467.SZ</stp>
        <stp>2019</stp>
        <tr r="P1749" s="3"/>
      </tp>
      <tp>
        <v>2034</v>
        <stp/>
        <stp>EM_S_INFO_EMPLOYEE</stp>
        <stp>2</stp>
        <stp>002457.SZ</stp>
        <stp>2019</stp>
        <tr r="P879" s="3"/>
      </tp>
      <tp>
        <v>1187</v>
        <stp/>
        <stp>EM_S_INFO_EMPLOYEE</stp>
        <stp>2</stp>
        <stp>300466.SZ</stp>
        <stp>2019</stp>
        <tr r="P1748" s="3"/>
      </tp>
      <tp>
        <v>36434</v>
        <stp/>
        <stp>EM_S_INFO_EMPLOYEE</stp>
        <stp>2</stp>
        <stp>002456.SZ</stp>
        <stp>2019</stp>
        <tr r="P878" s="3"/>
      </tp>
      <tp>
        <v>651</v>
        <stp/>
        <stp>EM_S_INFO_EMPLOYEE</stp>
        <stp>2</stp>
        <stp>300479.SZ</stp>
        <stp>2019</stp>
        <tr r="P1761" s="3"/>
      </tp>
      <tp>
        <v>4784</v>
        <stp/>
        <stp>EM_S_INFO_EMPLOYEE</stp>
        <stp>2</stp>
        <stp>002449.SZ</stp>
        <stp>2019</stp>
        <tr r="P872" s="3"/>
      </tp>
      <tp>
        <v>426</v>
        <stp/>
        <stp>EM_S_INFO_EMPLOYEE</stp>
        <stp>2</stp>
        <stp>300478.SZ</stp>
        <stp>2019</stp>
        <tr r="P1760" s="3"/>
      </tp>
      <tp>
        <v>4380</v>
        <stp/>
        <stp>EM_S_INFO_EMPLOYEE</stp>
        <stp>2</stp>
        <stp>002448.SZ</stp>
        <stp>2019</stp>
        <tr r="P871" s="3"/>
      </tp>
      <tp>
        <v>729</v>
        <stp/>
        <stp>EM_S_INFO_EMPLOYEE</stp>
        <stp>2</stp>
        <stp>300471.SZ</stp>
        <stp>2019</stp>
        <tr r="P1753" s="3"/>
      </tp>
      <tp>
        <v>3086</v>
        <stp/>
        <stp>EM_S_INFO_EMPLOYEE</stp>
        <stp>2</stp>
        <stp>002441.SZ</stp>
        <stp>2019</stp>
        <tr r="P865" s="3"/>
      </tp>
      <tp>
        <v>1099</v>
        <stp/>
        <stp>EM_S_INFO_EMPLOYEE</stp>
        <stp>2</stp>
        <stp>300470.SZ</stp>
        <stp>2019</stp>
        <tr r="P1752" s="3"/>
      </tp>
      <tp>
        <v>5503</v>
        <stp/>
        <stp>EM_S_INFO_EMPLOYEE</stp>
        <stp>2</stp>
        <stp>002440.SZ</stp>
        <stp>2019</stp>
        <tr r="P864" s="3"/>
      </tp>
      <tp>
        <v>4562</v>
        <stp/>
        <stp>EM_S_INFO_EMPLOYEE</stp>
        <stp>2</stp>
        <stp>300473.SZ</stp>
        <stp>2019</stp>
        <tr r="P1755" s="3"/>
      </tp>
      <tp>
        <v>1936</v>
        <stp/>
        <stp>EM_S_INFO_EMPLOYEE</stp>
        <stp>2</stp>
        <stp>002443.SZ</stp>
        <stp>2019</stp>
        <tr r="P867" s="3"/>
      </tp>
      <tp>
        <v>733</v>
        <stp/>
        <stp>EM_S_INFO_EMPLOYEE</stp>
        <stp>2</stp>
        <stp>300472.SZ</stp>
        <stp>2019</stp>
        <tr r="P1754" s="3"/>
      </tp>
      <tp>
        <v>1462</v>
        <stp/>
        <stp>EM_S_INFO_EMPLOYEE</stp>
        <stp>2</stp>
        <stp>002442.SZ</stp>
        <stp>2019</stp>
        <tr r="P866" s="3"/>
      </tp>
      <tp>
        <v>655</v>
        <stp/>
        <stp>EM_S_INFO_EMPLOYEE</stp>
        <stp>2</stp>
        <stp>300475.SZ</stp>
        <stp>2019</stp>
        <tr r="P1757" s="3"/>
      </tp>
      <tp>
        <v>594</v>
        <stp/>
        <stp>EM_S_INFO_EMPLOYEE</stp>
        <stp>2</stp>
        <stp>002445.SZ</stp>
        <stp>2019</stp>
        <tr r="P869" s="3"/>
      </tp>
      <tp>
        <v>723</v>
        <stp/>
        <stp>EM_S_INFO_EMPLOYEE</stp>
        <stp>2</stp>
        <stp>300474.SZ</stp>
        <stp>2019</stp>
        <tr r="P1756" s="3"/>
      </tp>
      <tp>
        <v>6435</v>
        <stp/>
        <stp>EM_S_INFO_EMPLOYEE</stp>
        <stp>2</stp>
        <stp>002444.SZ</stp>
        <stp>2019</stp>
        <tr r="P868" s="3"/>
      </tp>
      <tp>
        <v>1594</v>
        <stp/>
        <stp>EM_S_INFO_EMPLOYEE</stp>
        <stp>2</stp>
        <stp>300477.SZ</stp>
        <stp>2019</stp>
        <tr r="P1759" s="3"/>
      </tp>
      <tp>
        <v>6087</v>
        <stp/>
        <stp>EM_S_INFO_EMPLOYEE</stp>
        <stp>2</stp>
        <stp>300476.SZ</stp>
        <stp>2019</stp>
        <tr r="P1758" s="3"/>
      </tp>
      <tp>
        <v>2253</v>
        <stp/>
        <stp>EM_S_INFO_EMPLOYEE</stp>
        <stp>2</stp>
        <stp>002446.SZ</stp>
        <stp>2019</stp>
        <tr r="P870" s="3"/>
      </tp>
      <tp>
        <v>527</v>
        <stp/>
        <stp>EM_S_INFO_EMPLOYEE</stp>
        <stp>2</stp>
        <stp>300449.SZ</stp>
        <stp>2019</stp>
        <tr r="P1732" s="3"/>
      </tp>
      <tp>
        <v>2317</v>
        <stp/>
        <stp>EM_S_INFO_EMPLOYEE</stp>
        <stp>2</stp>
        <stp>002479.SZ</stp>
        <stp>2019</stp>
        <tr r="P898" s="3"/>
      </tp>
      <tp>
        <v>1355</v>
        <stp/>
        <stp>EM_S_INFO_EMPLOYEE</stp>
        <stp>2</stp>
        <stp>300448.SZ</stp>
        <stp>2019</stp>
        <tr r="P1731" s="3"/>
      </tp>
      <tp>
        <v>3958</v>
        <stp/>
        <stp>EM_S_INFO_EMPLOYEE</stp>
        <stp>2</stp>
        <stp>002478.SZ</stp>
        <stp>2019</stp>
        <tr r="P897" s="3"/>
      </tp>
      <tp>
        <v>2886</v>
        <stp/>
        <stp>EM_S_INFO_EMPLOYEE</stp>
        <stp>2</stp>
        <stp>300441.SZ</stp>
        <stp>2019</stp>
        <tr r="P1724" s="3"/>
      </tp>
      <tp>
        <v>2418</v>
        <stp/>
        <stp>EM_S_INFO_EMPLOYEE</stp>
        <stp>2</stp>
        <stp>002471.SZ</stp>
        <stp>2019</stp>
        <tr r="P892" s="3"/>
      </tp>
      <tp>
        <v>857</v>
        <stp/>
        <stp>EM_S_INFO_EMPLOYEE</stp>
        <stp>2</stp>
        <stp>300440.SZ</stp>
        <stp>2019</stp>
        <tr r="P1723" s="3"/>
      </tp>
      <tp>
        <v>8568</v>
        <stp/>
        <stp>EM_S_INFO_EMPLOYEE</stp>
        <stp>2</stp>
        <stp>002470.SZ</stp>
        <stp>2019</stp>
        <tr r="P891" s="3"/>
      </tp>
      <tp>
        <v>747</v>
        <stp/>
        <stp>EM_S_INFO_EMPLOYEE</stp>
        <stp>2</stp>
        <stp>300443.SZ</stp>
        <stp>2019</stp>
        <tr r="P1726" s="3"/>
      </tp>
      <tp>
        <v>891</v>
        <stp/>
        <stp>EM_S_INFO_EMPLOYEE</stp>
        <stp>2</stp>
        <stp>300442.SZ</stp>
        <stp>2019</stp>
        <tr r="P1725" s="3"/>
      </tp>
      <tp>
        <v>4578</v>
        <stp/>
        <stp>EM_S_INFO_EMPLOYEE</stp>
        <stp>2</stp>
        <stp>002472.SZ</stp>
        <stp>2019</stp>
        <tr r="P893" s="3"/>
      </tp>
      <tp>
        <v>354</v>
        <stp/>
        <stp>EM_S_INFO_EMPLOYEE</stp>
        <stp>2</stp>
        <stp>300445.SZ</stp>
        <stp>2019</stp>
        <tr r="P1728" s="3"/>
      </tp>
      <tp>
        <v>137284</v>
        <stp/>
        <stp>EM_S_INFO_EMPLOYEE</stp>
        <stp>2</stp>
        <stp>002475.SZ</stp>
        <stp>2019</stp>
        <tr r="P895" s="3"/>
      </tp>
      <tp>
        <v>1603</v>
        <stp/>
        <stp>EM_S_INFO_EMPLOYEE</stp>
        <stp>2</stp>
        <stp>300444.SZ</stp>
        <stp>2019</stp>
        <tr r="P1727" s="3"/>
      </tp>
      <tp>
        <v>1058</v>
        <stp/>
        <stp>EM_S_INFO_EMPLOYEE</stp>
        <stp>2</stp>
        <stp>002474.SZ</stp>
        <stp>2019</stp>
        <tr r="P894" s="3"/>
      </tp>
      <tp>
        <v>672</v>
        <stp/>
        <stp>EM_S_INFO_EMPLOYEE</stp>
        <stp>2</stp>
        <stp>300447.SZ</stp>
        <stp>2019</stp>
        <tr r="P1730" s="3"/>
      </tp>
      <tp>
        <v>283</v>
        <stp/>
        <stp>EM_S_INFO_EMPLOYEE</stp>
        <stp>2</stp>
        <stp>300446.SZ</stp>
        <stp>2019</stp>
        <tr r="P1729" s="3"/>
      </tp>
      <tp>
        <v>479</v>
        <stp/>
        <stp>EM_S_INFO_EMPLOYEE</stp>
        <stp>2</stp>
        <stp>002476.SZ</stp>
        <stp>2019</stp>
        <tr r="P896" s="3"/>
      </tp>
      <tp>
        <v>1131</v>
        <stp/>
        <stp>EM_S_INFO_EMPLOYEE</stp>
        <stp>2</stp>
        <stp>300459.SZ</stp>
        <stp>2019</stp>
        <tr r="P1741" s="3"/>
      </tp>
      <tp>
        <v>448</v>
        <stp/>
        <stp>EM_S_INFO_EMPLOYEE</stp>
        <stp>2</stp>
        <stp>002469.SZ</stp>
        <stp>2019</stp>
        <tr r="P890" s="3"/>
      </tp>
      <tp>
        <v>615</v>
        <stp/>
        <stp>EM_S_INFO_EMPLOYEE</stp>
        <stp>2</stp>
        <stp>300458.SZ</stp>
        <stp>2019</stp>
        <tr r="P1740" s="3"/>
      </tp>
      <tp>
        <v>11139</v>
        <stp/>
        <stp>EM_S_INFO_EMPLOYEE</stp>
        <stp>2</stp>
        <stp>002468.SZ</stp>
        <stp>2019</stp>
        <tr r="P889" s="3"/>
      </tp>
      <tp>
        <v>3194</v>
        <stp/>
        <stp>EM_S_INFO_EMPLOYEE</stp>
        <stp>2</stp>
        <stp>300451.SZ</stp>
        <stp>2019</stp>
        <tr r="P1734" s="3"/>
      </tp>
      <tp>
        <v>4717</v>
        <stp/>
        <stp>EM_S_INFO_EMPLOYEE</stp>
        <stp>2</stp>
        <stp>002461.SZ</stp>
        <stp>2019</stp>
        <tr r="P883" s="3"/>
      </tp>
      <tp>
        <v>6759</v>
        <stp/>
        <stp>EM_S_INFO_EMPLOYEE</stp>
        <stp>2</stp>
        <stp>300450.SZ</stp>
        <stp>2019</stp>
        <tr r="P1733" s="3"/>
      </tp>
      <tp>
        <v>4844</v>
        <stp/>
        <stp>EM_S_INFO_EMPLOYEE</stp>
        <stp>2</stp>
        <stp>002460.SZ</stp>
        <stp>2019</stp>
        <tr r="P882" s="3"/>
      </tp>
      <tp>
        <v>1733</v>
        <stp/>
        <stp>EM_S_INFO_EMPLOYEE</stp>
        <stp>2</stp>
        <stp>300453.SZ</stp>
        <stp>2019</stp>
        <tr r="P1736" s="3"/>
      </tp>
      <tp>
        <v>7617</v>
        <stp/>
        <stp>EM_S_INFO_EMPLOYEE</stp>
        <stp>2</stp>
        <stp>002463.SZ</stp>
        <stp>2019</stp>
        <tr r="P885" s="3"/>
      </tp>
      <tp>
        <v>844</v>
        <stp/>
        <stp>EM_S_INFO_EMPLOYEE</stp>
        <stp>2</stp>
        <stp>300452.SZ</stp>
        <stp>2019</stp>
        <tr r="P1735" s="3"/>
      </tp>
      <tp>
        <v>2960</v>
        <stp/>
        <stp>EM_S_INFO_EMPLOYEE</stp>
        <stp>2</stp>
        <stp>002462.SZ</stp>
        <stp>2019</stp>
        <tr r="P884" s="3"/>
      </tp>
      <tp>
        <v>575</v>
        <stp/>
        <stp>EM_S_INFO_EMPLOYEE</stp>
        <stp>2</stp>
        <stp>300455.SZ</stp>
        <stp>2019</stp>
        <tr r="P1737" s="3"/>
      </tp>
      <tp>
        <v>8317</v>
        <stp/>
        <stp>EM_S_INFO_EMPLOYEE</stp>
        <stp>2</stp>
        <stp>002465.SZ</stp>
        <stp>2019</stp>
        <tr r="P886" s="3"/>
      </tp>
      <tp>
        <v>2745</v>
        <stp/>
        <stp>EM_S_INFO_EMPLOYEE</stp>
        <stp>2</stp>
        <stp>300457.SZ</stp>
        <stp>2019</stp>
        <tr r="P1739" s="3"/>
      </tp>
      <tp>
        <v>1060</v>
        <stp/>
        <stp>EM_S_INFO_EMPLOYEE</stp>
        <stp>2</stp>
        <stp>002467.SZ</stp>
        <stp>2019</stp>
        <tr r="P888" s="3"/>
      </tp>
      <tp>
        <v>805</v>
        <stp/>
        <stp>EM_S_INFO_EMPLOYEE</stp>
        <stp>2</stp>
        <stp>300456.SZ</stp>
        <stp>2019</stp>
        <tr r="P1738" s="3"/>
      </tp>
      <tp>
        <v>1851</v>
        <stp/>
        <stp>EM_S_INFO_EMPLOYEE</stp>
        <stp>2</stp>
        <stp>002466.SZ</stp>
        <stp>2019</stp>
        <tr r="P887" s="3"/>
      </tp>
      <tp>
        <v>2807</v>
        <stp/>
        <stp>EM_S_INFO_EMPLOYEE</stp>
        <stp>2</stp>
        <stp>000419.SZ</stp>
        <stp>2019</stp>
        <tr r="P85" s="3"/>
      </tp>
      <tp>
        <v>1069</v>
        <stp/>
        <stp>EM_S_INFO_EMPLOYEE</stp>
        <stp>2</stp>
        <stp>300429.SZ</stp>
        <stp>2019</stp>
        <tr r="P1713" s="3"/>
      </tp>
      <tp>
        <v>16785</v>
        <stp/>
        <stp>EM_S_INFO_EMPLOYEE</stp>
        <stp>2</stp>
        <stp>002419.SZ</stp>
        <stp>2019</stp>
        <tr r="P843" s="3"/>
      </tp>
      <tp>
        <v>7237</v>
        <stp/>
        <stp>EM_S_INFO_EMPLOYEE</stp>
        <stp>2</stp>
        <stp>300428.SZ</stp>
        <stp>2019</stp>
        <tr r="P1712" s="3"/>
      </tp>
      <tp>
        <v>3519</v>
        <stp/>
        <stp>EM_S_INFO_EMPLOYEE</stp>
        <stp>2</stp>
        <stp>002418.SZ</stp>
        <stp>2019</stp>
        <tr r="P842" s="3"/>
      </tp>
      <tp>
        <v>2740</v>
        <stp/>
        <stp>EM_S_INFO_EMPLOYEE</stp>
        <stp>2</stp>
        <stp>000411.SZ</stp>
        <stp>2019</stp>
        <tr r="P80" s="3"/>
      </tp>
      <tp>
        <v>1011</v>
        <stp/>
        <stp>EM_S_INFO_EMPLOYEE</stp>
        <stp>2</stp>
        <stp>300421.SZ</stp>
        <stp>2019</stp>
        <tr r="P1705" s="3"/>
      </tp>
      <tp>
        <v>7965</v>
        <stp/>
        <stp>EM_S_INFO_EMPLOYEE</stp>
        <stp>2</stp>
        <stp>000410.SZ</stp>
        <stp>2019</stp>
        <tr r="P79" s="3"/>
      </tp>
      <tp>
        <v>1629</v>
        <stp/>
        <stp>EM_S_INFO_EMPLOYEE</stp>
        <stp>2</stp>
        <stp>300420.SZ</stp>
        <stp>2019</stp>
        <tr r="P1704" s="3"/>
      </tp>
      <tp>
        <v>7115</v>
        <stp/>
        <stp>EM_S_INFO_EMPLOYEE</stp>
        <stp>2</stp>
        <stp>002410.SZ</stp>
        <stp>2019</stp>
        <tr r="P836" s="3"/>
      </tp>
      <tp>
        <v>4986</v>
        <stp/>
        <stp>EM_S_INFO_EMPLOYEE</stp>
        <stp>2</stp>
        <stp>000413.SZ</stp>
        <stp>2019</stp>
        <tr r="P81" s="3"/>
      </tp>
      <tp>
        <v>1826</v>
        <stp/>
        <stp>EM_S_INFO_EMPLOYEE</stp>
        <stp>2</stp>
        <stp>300423.SZ</stp>
        <stp>2019</stp>
        <tr r="P1707" s="3"/>
      </tp>
      <tp>
        <v>1339</v>
        <stp/>
        <stp>EM_S_INFO_EMPLOYEE</stp>
        <stp>2</stp>
        <stp>002413.SZ</stp>
        <stp>2019</stp>
        <tr r="P838" s="3"/>
      </tp>
      <tp>
        <v>3936</v>
        <stp/>
        <stp>EM_S_INFO_EMPLOYEE</stp>
        <stp>2</stp>
        <stp>300422.SZ</stp>
        <stp>2019</stp>
        <tr r="P1706" s="3"/>
      </tp>
      <tp>
        <v>1561</v>
        <stp/>
        <stp>EM_S_INFO_EMPLOYEE</stp>
        <stp>2</stp>
        <stp>002412.SZ</stp>
        <stp>2019</stp>
        <tr r="P837" s="3"/>
      </tp>
      <tp>
        <v>652</v>
        <stp/>
        <stp>EM_S_INFO_EMPLOYEE</stp>
        <stp>2</stp>
        <stp>000415.SZ</stp>
        <stp>2019</stp>
        <tr r="P82" s="3"/>
      </tp>
      <tp>
        <v>1534</v>
        <stp/>
        <stp>EM_S_INFO_EMPLOYEE</stp>
        <stp>2</stp>
        <stp>300425.SZ</stp>
        <stp>2019</stp>
        <tr r="P1709" s="3"/>
      </tp>
      <tp>
        <v>40403</v>
        <stp/>
        <stp>EM_S_INFO_EMPLOYEE</stp>
        <stp>2</stp>
        <stp>002415.SZ</stp>
        <stp>2019</stp>
        <tr r="P840" s="3"/>
      </tp>
      <tp>
        <v>1272</v>
        <stp/>
        <stp>EM_S_INFO_EMPLOYEE</stp>
        <stp>2</stp>
        <stp>300424.SZ</stp>
        <stp>2019</stp>
        <tr r="P1708" s="3"/>
      </tp>
      <tp>
        <v>2956</v>
        <stp/>
        <stp>EM_S_INFO_EMPLOYEE</stp>
        <stp>2</stp>
        <stp>002414.SZ</stp>
        <stp>2019</stp>
        <tr r="P839" s="3"/>
      </tp>
      <tp>
        <v>9561</v>
        <stp/>
        <stp>EM_S_INFO_EMPLOYEE</stp>
        <stp>2</stp>
        <stp>000417.SZ</stp>
        <stp>2019</stp>
        <tr r="P84" s="3"/>
      </tp>
      <tp>
        <v>1274</v>
        <stp/>
        <stp>EM_S_INFO_EMPLOYEE</stp>
        <stp>2</stp>
        <stp>300427.SZ</stp>
        <stp>2019</stp>
        <tr r="P1711" s="3"/>
      </tp>
      <tp>
        <v>50</v>
        <stp/>
        <stp>EM_S_INFO_EMPLOYEE</stp>
        <stp>2</stp>
        <stp>000416.SZ</stp>
        <stp>2019</stp>
        <tr r="P83" s="3"/>
      </tp>
      <tp>
        <v>177</v>
        <stp/>
        <stp>EM_S_INFO_EMPLOYEE</stp>
        <stp>2</stp>
        <stp>300426.SZ</stp>
        <stp>2019</stp>
        <tr r="P1710" s="3"/>
      </tp>
      <tp>
        <v>2228</v>
        <stp/>
        <stp>EM_S_INFO_EMPLOYEE</stp>
        <stp>2</stp>
        <stp>002416.SZ</stp>
        <stp>2019</stp>
        <tr r="P841" s="3"/>
      </tp>
      <tp>
        <v>1450</v>
        <stp/>
        <stp>EM_S_INFO_EMPLOYEE</stp>
        <stp>2</stp>
        <stp>000409.SZ</stp>
        <stp>2019</stp>
        <tr r="P78" s="3"/>
      </tp>
      <tp>
        <v>2397</v>
        <stp/>
        <stp>EM_S_INFO_EMPLOYEE</stp>
        <stp>2</stp>
        <stp>300439.SZ</stp>
        <stp>2019</stp>
        <tr r="P1722" s="3"/>
      </tp>
      <tp>
        <v>1043</v>
        <stp/>
        <stp>EM_S_INFO_EMPLOYEE</stp>
        <stp>2</stp>
        <stp>002409.SZ</stp>
        <stp>2019</stp>
        <tr r="P835" s="3"/>
      </tp>
      <tp>
        <v>1707</v>
        <stp/>
        <stp>EM_S_INFO_EMPLOYEE</stp>
        <stp>2</stp>
        <stp>000408.SZ</stp>
        <stp>2019</stp>
        <tr r="P77" s="3"/>
      </tp>
      <tp>
        <v>6708</v>
        <stp/>
        <stp>EM_S_INFO_EMPLOYEE</stp>
        <stp>2</stp>
        <stp>300438.SZ</stp>
        <stp>2019</stp>
        <tr r="P1721" s="3"/>
      </tp>
      <tp>
        <v>2306</v>
        <stp/>
        <stp>EM_S_INFO_EMPLOYEE</stp>
        <stp>2</stp>
        <stp>002408.SZ</stp>
        <stp>2019</stp>
        <tr r="P834" s="3"/>
      </tp>
      <tp>
        <v>24153</v>
        <stp/>
        <stp>EM_S_INFO_EMPLOYEE</stp>
        <stp>2</stp>
        <stp>000401.SZ</stp>
        <stp>2019</stp>
        <tr r="P72" s="3"/>
      </tp>
      <tp>
        <v>896</v>
        <stp/>
        <stp>EM_S_INFO_EMPLOYEE</stp>
        <stp>2</stp>
        <stp>002401.SZ</stp>
        <stp>2019</stp>
        <tr r="P827" s="3"/>
      </tp>
      <tp>
        <v>5383</v>
        <stp/>
        <stp>EM_S_INFO_EMPLOYEE</stp>
        <stp>2</stp>
        <stp>000400.SZ</stp>
        <stp>2019</stp>
        <tr r="P71" s="3"/>
      </tp>
      <tp>
        <v>1354</v>
        <stp/>
        <stp>EM_S_INFO_EMPLOYEE</stp>
        <stp>2</stp>
        <stp>300430.SZ</stp>
        <stp>2019</stp>
        <tr r="P1714" s="3"/>
      </tp>
      <tp>
        <v>2491</v>
        <stp/>
        <stp>EM_S_INFO_EMPLOYEE</stp>
        <stp>2</stp>
        <stp>002400.SZ</stp>
        <stp>2019</stp>
        <tr r="P826" s="3"/>
      </tp>
      <tp>
        <v>875</v>
        <stp/>
        <stp>EM_S_INFO_EMPLOYEE</stp>
        <stp>2</stp>
        <stp>000403.SZ</stp>
        <stp>2019</stp>
        <tr r="P74" s="3"/>
      </tp>
      <tp>
        <v>103863</v>
        <stp/>
        <stp>EM_S_INFO_EMPLOYEE</stp>
        <stp>2</stp>
        <stp>300433.SZ</stp>
        <stp>2019</stp>
        <tr r="P1716" s="3"/>
      </tp>
      <tp>
        <v>5320</v>
        <stp/>
        <stp>EM_S_INFO_EMPLOYEE</stp>
        <stp>2</stp>
        <stp>002403.SZ</stp>
        <stp>2019</stp>
        <tr r="P829" s="3"/>
      </tp>
      <tp>
        <v>3867</v>
        <stp/>
        <stp>EM_S_INFO_EMPLOYEE</stp>
        <stp>2</stp>
        <stp>000402.SZ</stp>
        <stp>2019</stp>
        <tr r="P73" s="3"/>
      </tp>
      <tp>
        <v>2025</v>
        <stp/>
        <stp>EM_S_INFO_EMPLOYEE</stp>
        <stp>2</stp>
        <stp>300432.SZ</stp>
        <stp>2019</stp>
        <tr r="P1715" s="3"/>
      </tp>
      <tp>
        <v>4177</v>
        <stp/>
        <stp>EM_S_INFO_EMPLOYEE</stp>
        <stp>2</stp>
        <stp>002402.SZ</stp>
        <stp>2019</stp>
        <tr r="P828" s="3"/>
      </tp>
      <tp>
        <v>1203</v>
        <stp/>
        <stp>EM_S_INFO_EMPLOYEE</stp>
        <stp>2</stp>
        <stp>300435.SZ</stp>
        <stp>2019</stp>
        <tr r="P1718" s="3"/>
      </tp>
      <tp>
        <v>4696</v>
        <stp/>
        <stp>EM_S_INFO_EMPLOYEE</stp>
        <stp>2</stp>
        <stp>002405.SZ</stp>
        <stp>2019</stp>
        <tr r="P831" s="3"/>
      </tp>
      <tp>
        <v>7802</v>
        <stp/>
        <stp>EM_S_INFO_EMPLOYEE</stp>
        <stp>2</stp>
        <stp>000404.SZ</stp>
        <stp>2019</stp>
        <tr r="P75" s="3"/>
      </tp>
      <tp>
        <v>1682</v>
        <stp/>
        <stp>EM_S_INFO_EMPLOYEE</stp>
        <stp>2</stp>
        <stp>300434.SZ</stp>
        <stp>2019</stp>
        <tr r="P1717" s="3"/>
      </tp>
      <tp>
        <v>3136</v>
        <stp/>
        <stp>EM_S_INFO_EMPLOYEE</stp>
        <stp>2</stp>
        <stp>002404.SZ</stp>
        <stp>2019</stp>
        <tr r="P830" s="3"/>
      </tp>
      <tp>
        <v>2121</v>
        <stp/>
        <stp>EM_S_INFO_EMPLOYEE</stp>
        <stp>2</stp>
        <stp>000407.SZ</stp>
        <stp>2019</stp>
        <tr r="P76" s="3"/>
      </tp>
      <tp>
        <v>1423</v>
        <stp/>
        <stp>EM_S_INFO_EMPLOYEE</stp>
        <stp>2</stp>
        <stp>300437.SZ</stp>
        <stp>2019</stp>
        <tr r="P1720" s="3"/>
      </tp>
      <tp>
        <v>4241</v>
        <stp/>
        <stp>EM_S_INFO_EMPLOYEE</stp>
        <stp>2</stp>
        <stp>002407.SZ</stp>
        <stp>2019</stp>
        <tr r="P833" s="3"/>
      </tp>
      <tp>
        <v>681</v>
        <stp/>
        <stp>EM_S_INFO_EMPLOYEE</stp>
        <stp>2</stp>
        <stp>300436.SZ</stp>
        <stp>2019</stp>
        <tr r="P1719" s="3"/>
      </tp>
      <tp>
        <v>1730</v>
        <stp/>
        <stp>EM_S_INFO_EMPLOYEE</stp>
        <stp>2</stp>
        <stp>002406.SZ</stp>
        <stp>2019</stp>
        <tr r="P832" s="3"/>
      </tp>
      <tp>
        <v>1322</v>
        <stp/>
        <stp>EM_S_INFO_EMPLOYEE</stp>
        <stp>2</stp>
        <stp>300409.SZ</stp>
        <stp>2019</stp>
        <tr r="P1693" s="3"/>
      </tp>
      <tp>
        <v>4609</v>
        <stp/>
        <stp>EM_S_INFO_EMPLOYEE</stp>
        <stp>2</stp>
        <stp>002439.SZ</stp>
        <stp>2019</stp>
        <tr r="P863" s="3"/>
      </tp>
      <tp>
        <v>7001</v>
        <stp/>
        <stp>EM_S_INFO_EMPLOYEE</stp>
        <stp>2</stp>
        <stp>300408.SZ</stp>
        <stp>2019</stp>
        <tr r="P1692" s="3"/>
      </tp>
      <tp>
        <v>1396</v>
        <stp/>
        <stp>EM_S_INFO_EMPLOYEE</stp>
        <stp>2</stp>
        <stp>002438.SZ</stp>
        <stp>2019</stp>
        <tr r="P862" s="3"/>
      </tp>
      <tp>
        <v>525</v>
        <stp/>
        <stp>EM_S_INFO_EMPLOYEE</stp>
        <stp>2</stp>
        <stp>300401.SZ</stp>
        <stp>2019</stp>
        <tr r="P1685" s="3"/>
      </tp>
      <tp>
        <v>1269</v>
        <stp/>
        <stp>EM_S_INFO_EMPLOYEE</stp>
        <stp>2</stp>
        <stp>002431.SZ</stp>
        <stp>2019</stp>
        <tr r="P855" s="3"/>
      </tp>
      <tp>
        <v>1118</v>
        <stp/>
        <stp>EM_S_INFO_EMPLOYEE</stp>
        <stp>2</stp>
        <stp>000430.SZ</stp>
        <stp>2019</stp>
        <tr r="P94" s="3"/>
      </tp>
      <tp>
        <v>1161</v>
        <stp/>
        <stp>EM_S_INFO_EMPLOYEE</stp>
        <stp>2</stp>
        <stp>300400.SZ</stp>
        <stp>2019</stp>
        <tr r="P1684" s="3"/>
      </tp>
      <tp>
        <v>4201</v>
        <stp/>
        <stp>EM_S_INFO_EMPLOYEE</stp>
        <stp>2</stp>
        <stp>002430.SZ</stp>
        <stp>2019</stp>
        <tr r="P854" s="3"/>
      </tp>
      <tp>
        <v>1799</v>
        <stp/>
        <stp>EM_S_INFO_EMPLOYEE</stp>
        <stp>2</stp>
        <stp>300403.SZ</stp>
        <stp>2019</stp>
        <tr r="P1687" s="3"/>
      </tp>
      <tp>
        <v>2130</v>
        <stp/>
        <stp>EM_S_INFO_EMPLOYEE</stp>
        <stp>2</stp>
        <stp>002433.SZ</stp>
        <stp>2019</stp>
        <tr r="P857" s="3"/>
      </tp>
      <tp>
        <v>690</v>
        <stp/>
        <stp>EM_S_INFO_EMPLOYEE</stp>
        <stp>2</stp>
        <stp>300402.SZ</stp>
        <stp>2019</stp>
        <tr r="P1686" s="3"/>
      </tp>
      <tp>
        <v>1230</v>
        <stp/>
        <stp>EM_S_INFO_EMPLOYEE</stp>
        <stp>2</stp>
        <stp>002432.SZ</stp>
        <stp>2019</stp>
        <tr r="P856" s="3"/>
      </tp>
      <tp>
        <v>688</v>
        <stp/>
        <stp>EM_S_INFO_EMPLOYEE</stp>
        <stp>2</stp>
        <stp>300405.SZ</stp>
        <stp>2019</stp>
        <tr r="P1689" s="3"/>
      </tp>
      <tp>
        <v>3017</v>
        <stp/>
        <stp>EM_S_INFO_EMPLOYEE</stp>
        <stp>2</stp>
        <stp>002435.SZ</stp>
        <stp>2019</stp>
        <tr r="P859" s="3"/>
      </tp>
      <tp>
        <v>651</v>
        <stp/>
        <stp>EM_S_INFO_EMPLOYEE</stp>
        <stp>2</stp>
        <stp>300404.SZ</stp>
        <stp>2019</stp>
        <tr r="P1688" s="3"/>
      </tp>
      <tp>
        <v>3856</v>
        <stp/>
        <stp>EM_S_INFO_EMPLOYEE</stp>
        <stp>2</stp>
        <stp>002434.SZ</stp>
        <stp>2019</stp>
        <tr r="P858" s="3"/>
      </tp>
      <tp>
        <v>1403</v>
        <stp/>
        <stp>EM_S_INFO_EMPLOYEE</stp>
        <stp>2</stp>
        <stp>300407.SZ</stp>
        <stp>2019</stp>
        <tr r="P1691" s="3"/>
      </tp>
      <tp>
        <v>7375</v>
        <stp/>
        <stp>EM_S_INFO_EMPLOYEE</stp>
        <stp>2</stp>
        <stp>002437.SZ</stp>
        <stp>2019</stp>
        <tr r="P861" s="3"/>
      </tp>
      <tp>
        <v>529</v>
        <stp/>
        <stp>EM_S_INFO_EMPLOYEE</stp>
        <stp>2</stp>
        <stp>300406.SZ</stp>
        <stp>2019</stp>
        <tr r="P1690" s="3"/>
      </tp>
      <tp>
        <v>5494</v>
        <stp/>
        <stp>EM_S_INFO_EMPLOYEE</stp>
        <stp>2</stp>
        <stp>002436.SZ</stp>
        <stp>2019</stp>
        <tr r="P860" s="3"/>
      </tp>
      <tp>
        <v>2154</v>
        <stp/>
        <stp>EM_S_INFO_EMPLOYEE</stp>
        <stp>2</stp>
        <stp>000429.SZ</stp>
        <stp>2019</stp>
        <tr r="P93" s="3"/>
      </tp>
      <tp>
        <v>338</v>
        <stp/>
        <stp>EM_S_INFO_EMPLOYEE</stp>
        <stp>2</stp>
        <stp>300419.SZ</stp>
        <stp>2019</stp>
        <tr r="P1703" s="3"/>
      </tp>
      <tp>
        <v>8705</v>
        <stp/>
        <stp>EM_S_INFO_EMPLOYEE</stp>
        <stp>2</stp>
        <stp>002429.SZ</stp>
        <stp>2019</stp>
        <tr r="P853" s="3"/>
      </tp>
      <tp>
        <v>4450</v>
        <stp/>
        <stp>EM_S_INFO_EMPLOYEE</stp>
        <stp>2</stp>
        <stp>000428.SZ</stp>
        <stp>2019</stp>
        <tr r="P92" s="3"/>
      </tp>
      <tp>
        <v>717</v>
        <stp/>
        <stp>EM_S_INFO_EMPLOYEE</stp>
        <stp>2</stp>
        <stp>300418.SZ</stp>
        <stp>2019</stp>
        <tr r="P1702" s="3"/>
      </tp>
      <tp>
        <v>1489</v>
        <stp/>
        <stp>EM_S_INFO_EMPLOYEE</stp>
        <stp>2</stp>
        <stp>002428.SZ</stp>
        <stp>2019</stp>
        <tr r="P852" s="3"/>
      </tp>
      <tp>
        <v>3412</v>
        <stp/>
        <stp>EM_S_INFO_EMPLOYEE</stp>
        <stp>2</stp>
        <stp>000421.SZ</stp>
        <stp>2019</stp>
        <tr r="P87" s="3"/>
      </tp>
      <tp>
        <v>632</v>
        <stp/>
        <stp>EM_S_INFO_EMPLOYEE</stp>
        <stp>2</stp>
        <stp>300411.SZ</stp>
        <stp>2019</stp>
        <tr r="P1695" s="3"/>
      </tp>
      <tp>
        <v>2187</v>
        <stp/>
        <stp>EM_S_INFO_EMPLOYEE</stp>
        <stp>2</stp>
        <stp>002421.SZ</stp>
        <stp>2019</stp>
        <tr r="P845" s="3"/>
      </tp>
      <tp>
        <v>5520</v>
        <stp/>
        <stp>EM_S_INFO_EMPLOYEE</stp>
        <stp>2</stp>
        <stp>000420.SZ</stp>
        <stp>2019</stp>
        <tr r="P86" s="3"/>
      </tp>
      <tp>
        <v>1731</v>
        <stp/>
        <stp>EM_S_INFO_EMPLOYEE</stp>
        <stp>2</stp>
        <stp>300410.SZ</stp>
        <stp>2019</stp>
        <tr r="P1694" s="3"/>
      </tp>
      <tp>
        <v>2495</v>
        <stp/>
        <stp>EM_S_INFO_EMPLOYEE</stp>
        <stp>2</stp>
        <stp>002420.SZ</stp>
        <stp>2019</stp>
        <tr r="P844" s="3"/>
      </tp>
      <tp>
        <v>4952</v>
        <stp/>
        <stp>EM_S_INFO_EMPLOYEE</stp>
        <stp>2</stp>
        <stp>000423.SZ</stp>
        <stp>2019</stp>
        <tr r="P89" s="3"/>
      </tp>
      <tp>
        <v>4185</v>
        <stp/>
        <stp>EM_S_INFO_EMPLOYEE</stp>
        <stp>2</stp>
        <stp>300413.SZ</stp>
        <stp>2019</stp>
        <tr r="P1697" s="3"/>
      </tp>
      <tp>
        <v>3083</v>
        <stp/>
        <stp>EM_S_INFO_EMPLOYEE</stp>
        <stp>2</stp>
        <stp>002423.SZ</stp>
        <stp>2019</stp>
        <tr r="P847" s="3"/>
      </tp>
      <tp>
        <v>8401</v>
        <stp/>
        <stp>EM_S_INFO_EMPLOYEE</stp>
        <stp>2</stp>
        <stp>000422.SZ</stp>
        <stp>2019</stp>
        <tr r="P88" s="3"/>
      </tp>
      <tp>
        <v>1420</v>
        <stp/>
        <stp>EM_S_INFO_EMPLOYEE</stp>
        <stp>2</stp>
        <stp>300412.SZ</stp>
        <stp>2019</stp>
        <tr r="P1696" s="3"/>
      </tp>
      <tp>
        <v>20242</v>
        <stp/>
        <stp>EM_S_INFO_EMPLOYEE</stp>
        <stp>2</stp>
        <stp>002422.SZ</stp>
        <stp>2019</stp>
        <tr r="P846" s="3"/>
      </tp>
      <tp>
        <v>14449</v>
        <stp/>
        <stp>EM_S_INFO_EMPLOYEE</stp>
        <stp>2</stp>
        <stp>000425.SZ</stp>
        <stp>2019</stp>
        <tr r="P90" s="3"/>
      </tp>
      <tp>
        <v>2809</v>
        <stp/>
        <stp>EM_S_INFO_EMPLOYEE</stp>
        <stp>2</stp>
        <stp>300415.SZ</stp>
        <stp>2019</stp>
        <tr r="P1699" s="3"/>
      </tp>
      <tp>
        <v>660</v>
        <stp/>
        <stp>EM_S_INFO_EMPLOYEE</stp>
        <stp>2</stp>
        <stp>002425.SZ</stp>
        <stp>2019</stp>
        <tr r="P849" s="3"/>
      </tp>
      <tp>
        <v>801</v>
        <stp/>
        <stp>EM_S_INFO_EMPLOYEE</stp>
        <stp>2</stp>
        <stp>300414.SZ</stp>
        <stp>2019</stp>
        <tr r="P1698" s="3"/>
      </tp>
      <tp>
        <v>5961</v>
        <stp/>
        <stp>EM_S_INFO_EMPLOYEE</stp>
        <stp>2</stp>
        <stp>002424.SZ</stp>
        <stp>2019</stp>
        <tr r="P848" s="3"/>
      </tp>
      <tp>
        <v>559</v>
        <stp/>
        <stp>EM_S_INFO_EMPLOYEE</stp>
        <stp>2</stp>
        <stp>300417.SZ</stp>
        <stp>2019</stp>
        <tr r="P1701" s="3"/>
      </tp>
      <tp>
        <v>2148</v>
        <stp/>
        <stp>EM_S_INFO_EMPLOYEE</stp>
        <stp>2</stp>
        <stp>002427.SZ</stp>
        <stp>2019</stp>
        <tr r="P851" s="3"/>
      </tp>
      <tp>
        <v>332</v>
        <stp/>
        <stp>EM_S_INFO_EMPLOYEE</stp>
        <stp>2</stp>
        <stp>000426.SZ</stp>
        <stp>2019</stp>
        <tr r="P91" s="3"/>
      </tp>
      <tp>
        <v>1571</v>
        <stp/>
        <stp>EM_S_INFO_EMPLOYEE</stp>
        <stp>2</stp>
        <stp>300416.SZ</stp>
        <stp>2019</stp>
        <tr r="P1700" s="3"/>
      </tp>
      <tp>
        <v>7078</v>
        <stp/>
        <stp>EM_S_INFO_EMPLOYEE</stp>
        <stp>2</stp>
        <stp>002426.SZ</stp>
        <stp>2019</stp>
        <tr r="P850" s="3"/>
      </tp>
      <tp>
        <v>10394</v>
        <stp/>
        <stp>EM_S_INFO_EMPLOYEE</stp>
        <stp>2</stp>
        <stp>000498.SZ</stp>
        <stp>2019</stp>
        <tr r="P96" s="3"/>
      </tp>
      <tp>
        <v>2769</v>
        <stp/>
        <stp>EM_S_INFO_EMPLOYEE</stp>
        <stp>2</stp>
        <stp>002498.SZ</stp>
        <stp>2019</stp>
        <tr r="P917" s="3"/>
      </tp>
      <tp>
        <v>3995</v>
        <stp/>
        <stp>EM_S_INFO_EMPLOYEE</stp>
        <stp>2</stp>
        <stp>002491.SZ</stp>
        <stp>2019</stp>
        <tr r="P910" s="3"/>
      </tp>
      <tp>
        <v>3213</v>
        <stp/>
        <stp>EM_S_INFO_EMPLOYEE</stp>
        <stp>2</stp>
        <stp>002490.SZ</stp>
        <stp>2019</stp>
        <tr r="P909" s="3"/>
      </tp>
      <tp>
        <v>13962</v>
        <stp/>
        <stp>EM_S_INFO_EMPLOYEE</stp>
        <stp>2</stp>
        <stp>002493.SZ</stp>
        <stp>2019</stp>
        <tr r="P912" s="3"/>
      </tp>
      <tp>
        <v>517</v>
        <stp/>
        <stp>EM_S_INFO_EMPLOYEE</stp>
        <stp>2</stp>
        <stp>002492.SZ</stp>
        <stp>2019</stp>
        <tr r="P911" s="3"/>
      </tp>
      <tp>
        <v>450</v>
        <stp/>
        <stp>EM_S_INFO_EMPLOYEE</stp>
        <stp>2</stp>
        <stp>002495.SZ</stp>
        <stp>2019</stp>
        <tr r="P914" s="3"/>
      </tp>
      <tp>
        <v>1229</v>
        <stp/>
        <stp>EM_S_INFO_EMPLOYEE</stp>
        <stp>2</stp>
        <stp>002494.SZ</stp>
        <stp>2019</stp>
        <tr r="P913" s="3"/>
      </tp>
      <tp>
        <v>4043</v>
        <stp/>
        <stp>EM_S_INFO_EMPLOYEE</stp>
        <stp>2</stp>
        <stp>002497.SZ</stp>
        <stp>2019</stp>
        <tr r="P916" s="3"/>
      </tp>
      <tp>
        <v>2904</v>
        <stp/>
        <stp>EM_S_INFO_EMPLOYEE</stp>
        <stp>2</stp>
        <stp>002496.SZ</stp>
        <stp>2019</stp>
        <tr r="P915" s="3"/>
      </tp>
      <tp>
        <v>10327</v>
        <stp/>
        <stp>EM_S_INFO_EMPLOYEE</stp>
        <stp>2</stp>
        <stp>002489.SZ</stp>
        <stp>2019</stp>
        <tr r="P908" s="3"/>
      </tp>
      <tp>
        <v>13677</v>
        <stp/>
        <stp>EM_S_INFO_EMPLOYEE</stp>
        <stp>2</stp>
        <stp>000488.SZ</stp>
        <stp>2019</stp>
        <tr r="P95" s="3"/>
      </tp>
      <tp>
        <v>1773</v>
        <stp/>
        <stp>EM_S_INFO_EMPLOYEE</stp>
        <stp>2</stp>
        <stp>002488.SZ</stp>
        <stp>2019</stp>
        <tr r="P907" s="3"/>
      </tp>
      <tp>
        <v>851</v>
        <stp/>
        <stp>EM_S_INFO_EMPLOYEE</stp>
        <stp>2</stp>
        <stp>002481.SZ</stp>
        <stp>2019</stp>
        <tr r="P900" s="3"/>
      </tp>
      <tp>
        <v>1933</v>
        <stp/>
        <stp>EM_S_INFO_EMPLOYEE</stp>
        <stp>2</stp>
        <stp>002480.SZ</stp>
        <stp>2019</stp>
        <tr r="P899" s="3"/>
      </tp>
      <tp>
        <v>1871</v>
        <stp/>
        <stp>EM_S_INFO_EMPLOYEE</stp>
        <stp>2</stp>
        <stp>002483.SZ</stp>
        <stp>2019</stp>
        <tr r="P902" s="3"/>
      </tp>
      <tp>
        <v>3999</v>
        <stp/>
        <stp>EM_S_INFO_EMPLOYEE</stp>
        <stp>2</stp>
        <stp>002482.SZ</stp>
        <stp>2019</stp>
        <tr r="P901" s="3"/>
      </tp>
      <tp>
        <v>397</v>
        <stp/>
        <stp>EM_S_INFO_EMPLOYEE</stp>
        <stp>2</stp>
        <stp>002485.SZ</stp>
        <stp>2019</stp>
        <tr r="P904" s="3"/>
      </tp>
      <tp>
        <v>3205</v>
        <stp/>
        <stp>EM_S_INFO_EMPLOYEE</stp>
        <stp>2</stp>
        <stp>002484.SZ</stp>
        <stp>2019</stp>
        <tr r="P903" s="3"/>
      </tp>
      <tp>
        <v>621</v>
        <stp/>
        <stp>EM_S_INFO_EMPLOYEE</stp>
        <stp>2</stp>
        <stp>002487.SZ</stp>
        <stp>2019</stp>
        <tr r="P906" s="3"/>
      </tp>
      <tp>
        <v>1552</v>
        <stp/>
        <stp>EM_S_INFO_EMPLOYEE</stp>
        <stp>2</stp>
        <stp>002486.SZ</stp>
        <stp>2019</stp>
        <tr r="P905" s="3"/>
      </tp>
      <tp>
        <v>306</v>
        <stp/>
        <stp>EM_S_INFO_EMPLOYEE</stp>
        <stp>2</stp>
        <stp>300489.SZ</stp>
        <stp>2019</stp>
        <tr r="P1771" s="3"/>
      </tp>
      <tp>
        <v>707</v>
        <stp/>
        <stp>EM_S_INFO_EMPLOYEE</stp>
        <stp>2</stp>
        <stp>300488.SZ</stp>
        <stp>2019</stp>
        <tr r="P1770" s="3"/>
      </tp>
      <tp>
        <v>383</v>
        <stp/>
        <stp>EM_S_INFO_EMPLOYEE</stp>
        <stp>2</stp>
        <stp>300481.SZ</stp>
        <stp>2019</stp>
        <tr r="P1763" s="3"/>
      </tp>
      <tp>
        <v>466</v>
        <stp/>
        <stp>EM_S_INFO_EMPLOYEE</stp>
        <stp>2</stp>
        <stp>300480.SZ</stp>
        <stp>2019</stp>
        <tr r="P1762" s="3"/>
      </tp>
      <tp>
        <v>436</v>
        <stp/>
        <stp>EM_S_INFO_EMPLOYEE</stp>
        <stp>2</stp>
        <stp>300483.SZ</stp>
        <stp>2019</stp>
        <tr r="P1765" s="3"/>
      </tp>
      <tp>
        <v>2476</v>
        <stp/>
        <stp>EM_S_INFO_EMPLOYEE</stp>
        <stp>2</stp>
        <stp>300482.SZ</stp>
        <stp>2019</stp>
        <tr r="P1764" s="3"/>
      </tp>
      <tp>
        <v>609</v>
        <stp/>
        <stp>EM_S_INFO_EMPLOYEE</stp>
        <stp>2</stp>
        <stp>300485.SZ</stp>
        <stp>2019</stp>
        <tr r="P1767" s="3"/>
      </tp>
      <tp>
        <v>412</v>
        <stp/>
        <stp>EM_S_INFO_EMPLOYEE</stp>
        <stp>2</stp>
        <stp>300484.SZ</stp>
        <stp>2019</stp>
        <tr r="P1766" s="3"/>
      </tp>
      <tp>
        <v>933</v>
        <stp/>
        <stp>EM_S_INFO_EMPLOYEE</stp>
        <stp>2</stp>
        <stp>300487.SZ</stp>
        <stp>2019</stp>
        <tr r="P1769" s="3"/>
      </tp>
      <tp>
        <v>586</v>
        <stp/>
        <stp>EM_S_INFO_EMPLOYEE</stp>
        <stp>2</stp>
        <stp>300486.SZ</stp>
        <stp>2019</stp>
        <tr r="P1768" s="3"/>
      </tp>
      <tp>
        <v>1193</v>
        <stp/>
        <stp>EM_S_INFO_EMPLOYEE</stp>
        <stp>2</stp>
        <stp>300499.SZ</stp>
        <stp>2019</stp>
        <tr r="P1781" s="3"/>
      </tp>
      <tp>
        <v>50024</v>
        <stp/>
        <stp>EM_S_INFO_EMPLOYEE</stp>
        <stp>2</stp>
        <stp>300498.SZ</stp>
        <stp>2019</stp>
        <tr r="P1780" s="3"/>
      </tp>
      <tp>
        <v>584</v>
        <stp/>
        <stp>EM_S_INFO_EMPLOYEE</stp>
        <stp>2</stp>
        <stp>300491.SZ</stp>
        <stp>2019</stp>
        <tr r="P1773" s="3"/>
      </tp>
      <tp>
        <v>1691</v>
        <stp/>
        <stp>EM_S_INFO_EMPLOYEE</stp>
        <stp>2</stp>
        <stp>300490.SZ</stp>
        <stp>2019</stp>
        <tr r="P1772" s="3"/>
      </tp>
      <tp>
        <v>167</v>
        <stp/>
        <stp>EM_S_INFO_EMPLOYEE</stp>
        <stp>2</stp>
        <stp>300493.SZ</stp>
        <stp>2019</stp>
        <tr r="P1775" s="3"/>
      </tp>
      <tp>
        <v>370</v>
        <stp/>
        <stp>EM_S_INFO_EMPLOYEE</stp>
        <stp>2</stp>
        <stp>300492.SZ</stp>
        <stp>2019</stp>
        <tr r="P1774" s="3"/>
      </tp>
      <tp>
        <v>841</v>
        <stp/>
        <stp>EM_S_INFO_EMPLOYEE</stp>
        <stp>2</stp>
        <stp>300495.SZ</stp>
        <stp>2019</stp>
        <tr r="P1777" s="3"/>
      </tp>
      <tp>
        <v>572</v>
        <stp/>
        <stp>EM_S_INFO_EMPLOYEE</stp>
        <stp>2</stp>
        <stp>300494.SZ</stp>
        <stp>2019</stp>
        <tr r="P1776" s="3"/>
      </tp>
      <tp>
        <v>1460</v>
        <stp/>
        <stp>EM_S_INFO_EMPLOYEE</stp>
        <stp>2</stp>
        <stp>300497.SZ</stp>
        <stp>2019</stp>
        <tr r="P1779" s="3"/>
      </tp>
      <tp>
        <v>4909</v>
        <stp/>
        <stp>EM_S_INFO_EMPLOYEE</stp>
        <stp>2</stp>
        <stp>300496.SZ</stp>
        <stp>2019</stp>
        <tr r="P1778" s="3"/>
      </tp>
      <tp>
        <v>2078</v>
        <stp/>
        <stp>EM_S_INFO_EMPLOYEE</stp>
        <stp>2</stp>
        <stp>600419.SH</stp>
        <stp>2019</stp>
        <tr r="P2321" s="3"/>
      </tp>
      <tp>
        <v>24487</v>
        <stp/>
        <stp>EM_S_INFO_EMPLOYEE</stp>
        <stp>2</stp>
        <stp>600418.SH</stp>
        <stp>2019</stp>
        <tr r="P2320" s="3"/>
      </tp>
      <tp>
        <v>3980</v>
        <stp/>
        <stp>EM_S_INFO_EMPLOYEE</stp>
        <stp>2</stp>
        <stp>600410.SH</stp>
        <stp>2019</stp>
        <tr r="P2317" s="3"/>
      </tp>
      <tp>
        <v>4604</v>
        <stp/>
        <stp>EM_S_INFO_EMPLOYEE</stp>
        <stp>2</stp>
        <stp>600415.SH</stp>
        <stp>2019</stp>
        <tr r="P2318" s="3"/>
      </tp>
      <tp>
        <v>6227</v>
        <stp/>
        <stp>EM_S_INFO_EMPLOYEE</stp>
        <stp>2</stp>
        <stp>600416.SH</stp>
        <stp>2019</stp>
        <tr r="P2319" s="3"/>
      </tp>
      <tp>
        <v>1023</v>
        <stp/>
        <stp>EM_S_INFO_EMPLOYEE</stp>
        <stp>2</stp>
        <stp>603416.SH</stp>
        <stp>2019</stp>
        <tr r="P3109" s="3"/>
      </tp>
      <tp>
        <v>17626</v>
        <stp/>
        <stp>EM_S_INFO_EMPLOYEE</stp>
        <stp>2</stp>
        <stp>600409.SH</stp>
        <stp>2019</stp>
        <tr r="P2316" s="3"/>
      </tp>
      <tp>
        <v>2432</v>
        <stp/>
        <stp>EM_S_INFO_EMPLOYEE</stp>
        <stp>2</stp>
        <stp>600408.SH</stp>
        <stp>2019</stp>
        <tr r="P2315" s="3"/>
      </tp>
      <tp>
        <v>3758</v>
        <stp/>
        <stp>EM_S_INFO_EMPLOYEE</stp>
        <stp>2</stp>
        <stp>600400.SH</stp>
        <stp>2019</stp>
        <tr r="P2311" s="3"/>
      </tp>
      <tp>
        <v>30194</v>
        <stp/>
        <stp>EM_S_INFO_EMPLOYEE</stp>
        <stp>2</stp>
        <stp>600403.SH</stp>
        <stp>2019</stp>
        <tr r="P2312" s="3"/>
      </tp>
      <tp>
        <v>2468</v>
        <stp/>
        <stp>EM_S_INFO_EMPLOYEE</stp>
        <stp>2</stp>
        <stp>600405.SH</stp>
        <stp>2019</stp>
        <tr r="P2313" s="3"/>
      </tp>
      <tp>
        <v>8211</v>
        <stp/>
        <stp>EM_S_INFO_EMPLOYEE</stp>
        <stp>2</stp>
        <stp>600406.SH</stp>
        <stp>2019</stp>
        <tr r="P2314" s="3"/>
      </tp>
      <tp>
        <v>8991</v>
        <stp/>
        <stp>EM_S_INFO_EMPLOYEE</stp>
        <stp>2</stp>
        <stp>600439.SH</stp>
        <stp>2019</stp>
        <tr r="P2334" s="3"/>
      </tp>
      <tp>
        <v>23635</v>
        <stp/>
        <stp>EM_S_INFO_EMPLOYEE</stp>
        <stp>2</stp>
        <stp>600438.SH</stp>
        <stp>2019</stp>
        <tr r="P2333" s="3"/>
      </tp>
      <tp>
        <v>1561</v>
        <stp/>
        <stp>EM_S_INFO_EMPLOYEE</stp>
        <stp>2</stp>
        <stp>600433.SH</stp>
        <stp>2019</stp>
        <tr r="P2330" s="3"/>
      </tp>
      <tp>
        <v>2373</v>
        <stp/>
        <stp>EM_S_INFO_EMPLOYEE</stp>
        <stp>2</stp>
        <stp>600435.SH</stp>
        <stp>2019</stp>
        <tr r="P2331" s="3"/>
      </tp>
      <tp>
        <v>2371</v>
        <stp/>
        <stp>EM_S_INFO_EMPLOYEE</stp>
        <stp>2</stp>
        <stp>600436.SH</stp>
        <stp>2019</stp>
        <tr r="P2332" s="3"/>
      </tp>
      <tp>
        <v>7088</v>
        <stp/>
        <stp>EM_S_INFO_EMPLOYEE</stp>
        <stp>2</stp>
        <stp>600429.SH</stp>
        <stp>2019</stp>
        <tr r="P2329" s="3"/>
      </tp>
      <tp>
        <v>1041</v>
        <stp/>
        <stp>EM_S_INFO_EMPLOYEE</stp>
        <stp>2</stp>
        <stp>603429.SH</stp>
        <stp>2019</stp>
        <tr r="P3111" s="3"/>
      </tp>
      <tp>
        <v>4270</v>
        <stp/>
        <stp>EM_S_INFO_EMPLOYEE</stp>
        <stp>2</stp>
        <stp>600428.SH</stp>
        <stp>2019</stp>
        <tr r="P2328" s="3"/>
      </tp>
      <tp>
        <v>277</v>
        <stp/>
        <stp>EM_S_INFO_EMPLOYEE</stp>
        <stp>2</stp>
        <stp>600421.SH</stp>
        <stp>2019</stp>
        <tr r="P2323" s="3"/>
      </tp>
      <tp>
        <v>2952</v>
        <stp/>
        <stp>EM_S_INFO_EMPLOYEE</stp>
        <stp>2</stp>
        <stp>603421.SH</stp>
        <stp>2019</stp>
        <tr r="P3110" s="3"/>
      </tp>
      <tp>
        <v>13117</v>
        <stp/>
        <stp>EM_S_INFO_EMPLOYEE</stp>
        <stp>2</stp>
        <stp>600420.SH</stp>
        <stp>2019</stp>
        <tr r="P2322" s="3"/>
      </tp>
      <tp>
        <v>905</v>
        <stp/>
        <stp>EM_S_INFO_EMPLOYEE</stp>
        <stp>2</stp>
        <stp>600423.SH</stp>
        <stp>2019</stp>
        <tr r="P2325" s="3"/>
      </tp>
      <tp>
        <v>4261</v>
        <stp/>
        <stp>EM_S_INFO_EMPLOYEE</stp>
        <stp>2</stp>
        <stp>600422.SH</stp>
        <stp>2019</stp>
        <tr r="P2324" s="3"/>
      </tp>
      <tp>
        <v>3274</v>
        <stp/>
        <stp>EM_S_INFO_EMPLOYEE</stp>
        <stp>2</stp>
        <stp>600425.SH</stp>
        <stp>2019</stp>
        <tr r="P2326" s="3"/>
      </tp>
      <tp>
        <v>3921</v>
        <stp/>
        <stp>EM_S_INFO_EMPLOYEE</stp>
        <stp>2</stp>
        <stp>600426.SH</stp>
        <stp>2019</stp>
        <tr r="P2327" s="3"/>
      </tp>
      <tp>
        <v>1311</v>
        <stp/>
        <stp>EM_S_INFO_EMPLOYEE</stp>
        <stp>2</stp>
        <stp>600459.SH</stp>
        <stp>2019</stp>
        <tr r="P2343" s="3"/>
      </tp>
      <tp>
        <v>6541</v>
        <stp/>
        <stp>EM_S_INFO_EMPLOYEE</stp>
        <stp>2</stp>
        <stp>600458.SH</stp>
        <stp>2019</stp>
        <tr r="P2342" s="3"/>
      </tp>
      <tp>
        <v>3145</v>
        <stp/>
        <stp>EM_S_INFO_EMPLOYEE</stp>
        <stp>2</stp>
        <stp>603458.SH</stp>
        <stp>2019</stp>
        <tr r="P3114" s="3"/>
      </tp>
      <tp>
        <v>782</v>
        <stp/>
        <stp>EM_S_INFO_EMPLOYEE</stp>
        <stp>2</stp>
        <stp>600452.SH</stp>
        <stp>2019</stp>
        <tr r="P2339" s="3"/>
      </tp>
      <tp>
        <v>569</v>
        <stp/>
        <stp>EM_S_INFO_EMPLOYEE</stp>
        <stp>2</stp>
        <stp>600455.SH</stp>
        <stp>2019</stp>
        <tr r="P2340" s="3"/>
      </tp>
      <tp>
        <v>3746</v>
        <stp/>
        <stp>EM_S_INFO_EMPLOYEE</stp>
        <stp>2</stp>
        <stp>600456.SH</stp>
        <stp>2019</stp>
        <tr r="P2341" s="3"/>
      </tp>
      <tp>
        <v>2998</v>
        <stp/>
        <stp>EM_S_INFO_EMPLOYEE</stp>
        <stp>2</stp>
        <stp>603456.SH</stp>
        <stp>2019</stp>
        <tr r="P3113" s="3"/>
      </tp>
      <tp>
        <v>2962</v>
        <stp/>
        <stp>EM_S_INFO_EMPLOYEE</stp>
        <stp>2</stp>
        <stp>600449.SH</stp>
        <stp>2019</stp>
        <tr r="P2338" s="3"/>
      </tp>
      <tp>
        <v>4420</v>
        <stp/>
        <stp>EM_S_INFO_EMPLOYEE</stp>
        <stp>2</stp>
        <stp>600448.SH</stp>
        <stp>2019</stp>
        <tr r="P2337" s="3"/>
      </tp>
      <tp>
        <v>443</v>
        <stp/>
        <stp>EM_S_INFO_EMPLOYEE</stp>
        <stp>2</stp>
        <stp>600444.SH</stp>
        <stp>2019</stp>
        <tr r="P2335" s="3"/>
      </tp>
      <tp>
        <v>663</v>
        <stp/>
        <stp>EM_S_INFO_EMPLOYEE</stp>
        <stp>2</stp>
        <stp>603444.SH</stp>
        <stp>2019</stp>
        <tr r="P3112" s="3"/>
      </tp>
      <tp>
        <v>7378</v>
        <stp/>
        <stp>EM_S_INFO_EMPLOYEE</stp>
        <stp>2</stp>
        <stp>600446.SH</stp>
        <stp>2019</stp>
        <tr r="P2336" s="3"/>
      </tp>
      <tp>
        <v>5028</v>
        <stp/>
        <stp>EM_S_INFO_EMPLOYEE</stp>
        <stp>2</stp>
        <stp>600479.SH</stp>
        <stp>2019</stp>
        <tr r="P2356" s="3"/>
      </tp>
      <tp>
        <v>2884</v>
        <stp/>
        <stp>EM_S_INFO_EMPLOYEE</stp>
        <stp>2</stp>
        <stp>600478.SH</stp>
        <stp>2019</stp>
        <tr r="P2355" s="3"/>
      </tp>
      <tp>
        <v>2757</v>
        <stp/>
        <stp>EM_S_INFO_EMPLOYEE</stp>
        <stp>2</stp>
        <stp>600470.SH</stp>
        <stp>2019</stp>
        <tr r="P2351" s="3"/>
      </tp>
      <tp>
        <v>3517</v>
        <stp/>
        <stp>EM_S_INFO_EMPLOYEE</stp>
        <stp>2</stp>
        <stp>600475.SH</stp>
        <stp>2019</stp>
        <tr r="P2352" s="3"/>
      </tp>
      <tp>
        <v>5502</v>
        <stp/>
        <stp>EM_S_INFO_EMPLOYEE</stp>
        <stp>2</stp>
        <stp>600477.SH</stp>
        <stp>2019</stp>
        <tr r="P2354" s="3"/>
      </tp>
      <tp>
        <v>1387</v>
        <stp/>
        <stp>EM_S_INFO_EMPLOYEE</stp>
        <stp>2</stp>
        <stp>603477.SH</stp>
        <stp>2019</stp>
        <tr r="P3116" s="3"/>
      </tp>
      <tp>
        <v>401</v>
        <stp/>
        <stp>EM_S_INFO_EMPLOYEE</stp>
        <stp>2</stp>
        <stp>600476.SH</stp>
        <stp>2019</stp>
        <tr r="P2353" s="3"/>
      </tp>
      <tp>
        <v>6489</v>
        <stp/>
        <stp>EM_S_INFO_EMPLOYEE</stp>
        <stp>2</stp>
        <stp>600469.SH</stp>
        <stp>2019</stp>
        <tr r="P2350" s="3"/>
      </tp>
      <tp>
        <v>2076</v>
        <stp/>
        <stp>EM_S_INFO_EMPLOYEE</stp>
        <stp>2</stp>
        <stp>600468.SH</stp>
        <stp>2019</stp>
        <tr r="P2349" s="3"/>
      </tp>
      <tp>
        <v>5724</v>
        <stp/>
        <stp>EM_S_INFO_EMPLOYEE</stp>
        <stp>2</stp>
        <stp>600461.SH</stp>
        <stp>2019</stp>
        <tr r="P2345" s="3"/>
      </tp>
      <tp>
        <v>5625</v>
        <stp/>
        <stp>EM_S_INFO_EMPLOYEE</stp>
        <stp>2</stp>
        <stp>600460.SH</stp>
        <stp>2019</stp>
        <tr r="P2344" s="3"/>
      </tp>
      <tp>
        <v>693</v>
        <stp/>
        <stp>EM_S_INFO_EMPLOYEE</stp>
        <stp>2</stp>
        <stp>600463.SH</stp>
        <stp>2019</stp>
        <tr r="P2347" s="3"/>
      </tp>
      <tp>
        <v>190</v>
        <stp/>
        <stp>EM_S_INFO_EMPLOYEE</stp>
        <stp>2</stp>
        <stp>600462.SH</stp>
        <stp>2019</stp>
        <tr r="P2346" s="3"/>
      </tp>
      <tp>
        <v>4298</v>
        <stp/>
        <stp>EM_S_INFO_EMPLOYEE</stp>
        <stp>2</stp>
        <stp>600467.SH</stp>
        <stp>2019</stp>
        <tr r="P2348" s="3"/>
      </tp>
      <tp>
        <v>1540</v>
        <stp/>
        <stp>EM_S_INFO_EMPLOYEE</stp>
        <stp>2</stp>
        <stp>603466.SH</stp>
        <stp>2019</stp>
        <tr r="P3115" s="3"/>
      </tp>
      <tp>
        <v>4922</v>
        <stp/>
        <stp>EM_S_INFO_EMPLOYEE</stp>
        <stp>2</stp>
        <stp>600499.SH</stp>
        <stp>2019</stp>
        <tr r="P2372" s="3"/>
      </tp>
      <tp>
        <v>698</v>
        <stp/>
        <stp>EM_S_INFO_EMPLOYEE</stp>
        <stp>2</stp>
        <stp>603499.SH</stp>
        <stp>2019</stp>
        <tr r="P3119" s="3"/>
      </tp>
      <tp>
        <v>15173</v>
        <stp/>
        <stp>EM_S_INFO_EMPLOYEE</stp>
        <stp>2</stp>
        <stp>600498.SH</stp>
        <stp>2019</stp>
        <tr r="P2371" s="3"/>
      </tp>
      <tp>
        <v>5116</v>
        <stp/>
        <stp>EM_S_INFO_EMPLOYEE</stp>
        <stp>2</stp>
        <stp>600491.SH</stp>
        <stp>2019</stp>
        <tr r="P2366" s="3"/>
      </tp>
      <tp>
        <v>1532</v>
        <stp/>
        <stp>EM_S_INFO_EMPLOYEE</stp>
        <stp>2</stp>
        <stp>600490.SH</stp>
        <stp>2019</stp>
        <tr r="P2365" s="3"/>
      </tp>
      <tp>
        <v>1490</v>
        <stp/>
        <stp>EM_S_INFO_EMPLOYEE</stp>
        <stp>2</stp>
        <stp>600493.SH</stp>
        <stp>2019</stp>
        <tr r="P2367" s="3"/>
      </tp>
      <tp>
        <v>1368</v>
        <stp/>
        <stp>EM_S_INFO_EMPLOYEE</stp>
        <stp>2</stp>
        <stp>600495.SH</stp>
        <stp>2019</stp>
        <tr r="P2368" s="3"/>
      </tp>
      <tp>
        <v>10132</v>
        <stp/>
        <stp>EM_S_INFO_EMPLOYEE</stp>
        <stp>2</stp>
        <stp>600497.SH</stp>
        <stp>2019</stp>
        <tr r="P2370" s="3"/>
      </tp>
      <tp>
        <v>6487</v>
        <stp/>
        <stp>EM_S_INFO_EMPLOYEE</stp>
        <stp>2</stp>
        <stp>600496.SH</stp>
        <stp>2019</stp>
        <tr r="P2369" s="3"/>
      </tp>
      <tp>
        <v>500</v>
        <stp/>
        <stp>EM_S_INFO_EMPLOYEE</stp>
        <stp>2</stp>
        <stp>603496.SH</stp>
        <stp>2019</stp>
        <tr r="P3118" s="3"/>
      </tp>
      <tp>
        <v>24142</v>
        <stp/>
        <stp>EM_S_INFO_EMPLOYEE</stp>
        <stp>2</stp>
        <stp>600489.SH</stp>
        <stp>2019</stp>
        <tr r="P2364" s="3"/>
      </tp>
      <tp>
        <v>2520</v>
        <stp/>
        <stp>EM_S_INFO_EMPLOYEE</stp>
        <stp>2</stp>
        <stp>600488.SH</stp>
        <stp>2019</stp>
        <tr r="P2363" s="3"/>
      </tp>
      <tp>
        <v>453</v>
        <stp/>
        <stp>EM_S_INFO_EMPLOYEE</stp>
        <stp>2</stp>
        <stp>603488.SH</stp>
        <stp>2019</stp>
        <tr r="P3117" s="3"/>
      </tp>
      <tp>
        <v>1667</v>
        <stp/>
        <stp>EM_S_INFO_EMPLOYEE</stp>
        <stp>2</stp>
        <stp>600481.SH</stp>
        <stp>2019</stp>
        <tr r="P2358" s="3"/>
      </tp>
      <tp>
        <v>8262</v>
        <stp/>
        <stp>EM_S_INFO_EMPLOYEE</stp>
        <stp>2</stp>
        <stp>600480.SH</stp>
        <stp>2019</stp>
        <tr r="P2357" s="3"/>
      </tp>
      <tp>
        <v>2983</v>
        <stp/>
        <stp>EM_S_INFO_EMPLOYEE</stp>
        <stp>2</stp>
        <stp>600483.SH</stp>
        <stp>2019</stp>
        <tr r="P2360" s="3"/>
      </tp>
      <tp>
        <v>22519</v>
        <stp/>
        <stp>EM_S_INFO_EMPLOYEE</stp>
        <stp>2</stp>
        <stp>600482.SH</stp>
        <stp>2019</stp>
        <tr r="P2359" s="3"/>
      </tp>
      <tp>
        <v>17963</v>
        <stp/>
        <stp>EM_S_INFO_EMPLOYEE</stp>
        <stp>2</stp>
        <stp>600487.SH</stp>
        <stp>2019</stp>
        <tr r="P2362" s="3"/>
      </tp>
      <tp>
        <v>2935</v>
        <stp/>
        <stp>EM_S_INFO_EMPLOYEE</stp>
        <stp>2</stp>
        <stp>600486.SH</stp>
        <stp>2019</stp>
        <tr r="P2361" s="3"/>
      </tp>
      <tp>
        <v>3.3354846838399999</v>
        <stp/>
        <stp>EM_S_STM07_IS</stp>
        <stp>4</stp>
        <stp>601500.SH</stp>
        <stp>83</stp>
        <stp>2019-12-31</stp>
        <stp>1</stp>
        <stp>1000000000</stp>
        <tr r="Q2842" s="3"/>
      </tp>
      <tp>
        <v>2.9403675957100002</v>
        <stp/>
        <stp>EM_S_STM07_IS</stp>
        <stp>4</stp>
        <stp>601700.SH</stp>
        <stp>83</stp>
        <stp>2019-12-31</stp>
        <stp>1</stp>
        <stp>1000000000</stp>
        <tr r="Q2872" s="3"/>
      </tp>
      <tp>
        <v>190.074161</v>
        <stp/>
        <stp>EM_S_STM07_IS</stp>
        <stp>4</stp>
        <stp>601600.SH</stp>
        <stp>83</stp>
        <stp>2019-12-31</stp>
        <stp>1</stp>
        <stp>1000000000</stp>
        <tr r="Q2853" s="3"/>
      </tp>
      <tp>
        <v>5.4140219758599999</v>
        <stp/>
        <stp>EM_S_STM07_IS</stp>
        <stp>4</stp>
        <stp>601100.SH</stp>
        <stp>83</stp>
        <stp>2019-12-31</stp>
        <stp>1</stp>
        <stp>1000000000</stp>
        <tr r="Q2784" s="3"/>
      </tp>
      <tp>
        <v>5.9930560811799998</v>
        <stp/>
        <stp>EM_S_STM07_IS</stp>
        <stp>4</stp>
        <stp>601010.SH</stp>
        <stp>83</stp>
        <stp>2019-12-31</stp>
        <stp>1</stp>
        <stp>1000000000</stp>
        <tr r="Q2767" s="3"/>
      </tp>
      <tp>
        <v>11.209104808759999</v>
        <stp/>
        <stp>EM_S_STM07_IS</stp>
        <stp>4</stp>
        <stp>601000.SH</stp>
        <stp>83</stp>
        <stp>2019-12-31</stp>
        <stp>1</stp>
        <stp>1000000000</stp>
        <tr r="Q2758" s="3"/>
      </tp>
      <tp>
        <v>1.51927464632</v>
        <stp/>
        <stp>EM_S_STM07_IS</stp>
        <stp>4</stp>
        <stp>601020.SH</stp>
        <stp>83</stp>
        <stp>2019-12-31</stp>
        <stp>1</stp>
        <stp>1000000000</stp>
        <tr r="Q2774" s="3"/>
      </tp>
      <tp>
        <v>850.88428299999998</v>
        <stp/>
        <stp>EM_S_STM07_IS</stp>
        <stp>4</stp>
        <stp>601390.SH</stp>
        <stp>83</stp>
        <stp>2019-12-31</stp>
        <stp>1</stp>
        <stp>1000000000</stp>
        <tr r="Q2840" s="3"/>
      </tp>
      <tp>
        <v>12.841094999999999</v>
        <stp/>
        <stp>EM_S_STM07_IS</stp>
        <stp>4</stp>
        <stp>601360.SH</stp>
        <stp>83</stp>
        <stp>2019-12-31</stp>
        <stp>1</stp>
        <stp>1000000000</stp>
        <tr r="Q2833" s="3"/>
      </tp>
      <tp>
        <v>3.6467488283699998</v>
        <stp/>
        <stp>EM_S_STM07_IS</stp>
        <stp>4</stp>
        <stp>601200.SH</stp>
        <stp>83</stp>
        <stp>2019-12-31</stp>
        <stp>1</stp>
        <stp>1000000000</stp>
        <tr r="Q2811" s="3"/>
      </tp>
      <tp>
        <v>6.5253185247600003</v>
        <stp/>
        <stp>EM_S_STM07_IS</stp>
        <stp>4</stp>
        <stp>601900.SH</stp>
        <stp>83</stp>
        <stp>2019-12-31</stp>
        <stp>1</stp>
        <stp>1000000000</stp>
        <tr r="Q2901" s="3"/>
      </tp>
      <tp>
        <v>1.28408281976</v>
        <stp/>
        <stp>EM_S_STM07_IS</stp>
        <stp>4</stp>
        <stp>601890.SH</stp>
        <stp>83</stp>
        <stp>2019-12-31</stp>
        <stp>1</stp>
        <stp>1000000000</stp>
        <tr r="Q2898" s="3"/>
      </tp>
      <tp>
        <v>6.64590727619</v>
        <stp/>
        <stp>EM_S_STM07_IS</stp>
        <stp>4</stp>
        <stp>601880.SH</stp>
        <stp>83</stp>
        <stp>2019-12-31</stp>
        <stp>1</stp>
        <stp>1000000000</stp>
        <tr r="Q2893" s="3"/>
      </tp>
      <tp>
        <v>554.79236525199997</v>
        <stp/>
        <stp>EM_S_STM07_IS</stp>
        <stp>4</stp>
        <stp>601800.SH</stp>
        <stp>83</stp>
        <stp>2019-12-31</stp>
        <stp>1</stp>
        <stp>1000000000</stp>
        <tr r="Q2882" s="3"/>
      </tp>
      <tp>
        <v>5.3044600435699998</v>
        <stp/>
        <stp>EM_S_STM07_IS</stp>
        <stp>4</stp>
        <stp>600590.SH</stp>
        <stp>83</stp>
        <stp>2019-12-31</stp>
        <stp>1</stp>
        <stp>1000000000</stp>
        <tr r="Q2450" s="3"/>
      </tp>
      <tp>
        <v>12.4161060974</v>
        <stp/>
        <stp>EM_S_STM07_IS</stp>
        <stp>4</stp>
        <stp>600580.SH</stp>
        <stp>83</stp>
        <stp>2019-12-31</stp>
        <stp>1</stp>
        <stp>1000000000</stp>
        <tr r="Q2440" s="3"/>
      </tp>
      <tp>
        <v>7.7769612172800002</v>
        <stp/>
        <stp>EM_S_STM07_IS</stp>
        <stp>4</stp>
        <stp>600510.SH</stp>
        <stp>83</stp>
        <stp>2019-12-31</stp>
        <stp>1</stp>
        <stp>1000000000</stp>
        <tr r="Q2382" s="3"/>
      </tp>
      <tp>
        <v>52.846463065750001</v>
        <stp/>
        <stp>EM_S_STM07_IS</stp>
        <stp>4</stp>
        <stp>600500.SH</stp>
        <stp>83</stp>
        <stp>2019-12-31</stp>
        <stp>1</stp>
        <stp>1000000000</stp>
        <tr r="Q2373" s="3"/>
      </tp>
      <tp>
        <v>0.34216108521999999</v>
        <stp/>
        <stp>EM_S_STM07_IS</stp>
        <stp>4</stp>
        <stp>600530.SH</stp>
        <stp>83</stp>
        <stp>2019-12-31</stp>
        <stp>1</stp>
        <stp>1000000000</stp>
        <tr r="Q2400" s="3"/>
      </tp>
      <tp>
        <v>0.25876358439000002</v>
        <stp/>
        <stp>EM_S_STM07_IS</stp>
        <stp>4</stp>
        <stp>600520.SH</stp>
        <stp>83</stp>
        <stp>2019-12-31</stp>
        <stp>1</stp>
        <stp>1000000000</stp>
        <tr r="Q2391" s="3"/>
      </tp>
      <tp>
        <v>3.5177653388499999</v>
        <stp/>
        <stp>EM_S_STM07_IS</stp>
        <stp>4</stp>
        <stp>600550.SH</stp>
        <stp>83</stp>
        <stp>2019-12-31</stp>
        <stp>1</stp>
        <stp>1000000000</stp>
        <tr r="Q2415" s="3"/>
      </tp>
      <tp>
        <v>1.3802287656400001</v>
        <stp/>
        <stp>EM_S_STM07_IS</stp>
        <stp>4</stp>
        <stp>600540.SH</stp>
        <stp>83</stp>
        <stp>2019-12-31</stp>
        <stp>1</stp>
        <stp>1000000000</stp>
        <tr r="Q2408" s="3"/>
      </tp>
      <tp>
        <v>3.8718400103100001</v>
        <stp/>
        <stp>EM_S_STM07_IS</stp>
        <stp>4</stp>
        <stp>600570.SH</stp>
        <stp>83</stp>
        <stp>2019-12-31</stp>
        <stp>1</stp>
        <stp>1000000000</stp>
        <tr r="Q2431" s="3"/>
      </tp>
      <tp>
        <v>0.66010303170999995</v>
        <stp/>
        <stp>EM_S_STM07_IS</stp>
        <stp>4</stp>
        <stp>600560.SH</stp>
        <stp>83</stp>
        <stp>2019-12-31</stp>
        <stp>1</stp>
        <stp>1000000000</stp>
        <tr r="Q2422" s="3"/>
      </tp>
      <tp>
        <v>0.31503445749999998</v>
        <stp/>
        <stp>EM_S_STM07_IS</stp>
        <stp>4</stp>
        <stp>000590.SZ</stp>
        <stp>83</stp>
        <stp>2019-12-31</stp>
        <stp>1</stp>
        <stp>1000000000</stp>
        <tr r="Q162" s="3"/>
      </tp>
      <tp>
        <v>0.80185718807999995</v>
        <stp/>
        <stp>EM_S_STM07_IS</stp>
        <stp>4</stp>
        <stp>300580.SZ</stp>
        <stp>83</stp>
        <stp>2019-12-31</stp>
        <stp>1</stp>
        <stp>1000000000</stp>
        <tr r="Q1856" s="3"/>
      </tp>
      <tp>
        <v>0.62946631714000001</v>
        <stp/>
        <stp>EM_S_STM07_IS</stp>
        <stp>4</stp>
        <stp>300590.SZ</stp>
        <stp>83</stp>
        <stp>2019-12-31</stp>
        <stp>1</stp>
        <stp>1000000000</stp>
        <tr r="Q1866" s="3"/>
      </tp>
      <tp>
        <v>29.173636261999999</v>
        <stp/>
        <stp>EM_S_STM07_IS</stp>
        <stp>4</stp>
        <stp>000550.SZ</stp>
        <stp>83</stp>
        <stp>2019-12-31</stp>
        <stp>1</stp>
        <stp>1000000000</stp>
        <tr r="Q135" s="3"/>
      </tp>
      <tp>
        <v>0.71366006380000002</v>
        <stp/>
        <stp>EM_S_STM07_IS</stp>
        <stp>4</stp>
        <stp>300560.SZ</stp>
        <stp>83</stp>
        <stp>2019-12-31</stp>
        <stp>1</stp>
        <stp>1000000000</stp>
        <tr r="Q1838" s="3"/>
      </tp>
      <tp>
        <v>0.75323113657999996</v>
        <stp/>
        <stp>EM_S_STM07_IS</stp>
        <stp>4</stp>
        <stp>300570.SZ</stp>
        <stp>83</stp>
        <stp>2019-12-31</stp>
        <stp>1</stp>
        <stp>1000000000</stp>
        <tr r="Q1847" s="3"/>
      </tp>
      <tp>
        <v>2.0458208011000001</v>
        <stp/>
        <stp>EM_S_STM07_IS</stp>
        <stp>4</stp>
        <stp>000570.SZ</stp>
        <stp>83</stp>
        <stp>2019-12-31</stp>
        <stp>1</stp>
        <stp>1000000000</stp>
        <tr r="Q152" s="3"/>
      </tp>
      <tp>
        <v>0.43534925051000001</v>
        <stp/>
        <stp>EM_S_STM07_IS</stp>
        <stp>4</stp>
        <stp>300540.SZ</stp>
        <stp>83</stp>
        <stp>2019-12-31</stp>
        <stp>1</stp>
        <stp>1000000000</stp>
        <tr r="Q1819" s="3"/>
      </tp>
      <tp>
        <v>11.21145440446</v>
        <stp/>
        <stp>EM_S_STM07_IS</stp>
        <stp>4</stp>
        <stp>000560.SZ</stp>
        <stp>83</stp>
        <stp>2019-12-31</stp>
        <stp>1</stp>
        <stp>1000000000</stp>
        <tr r="Q144" s="3"/>
      </tp>
      <tp>
        <v>0.44095983478</v>
        <stp/>
        <stp>EM_S_STM07_IS</stp>
        <stp>4</stp>
        <stp>300550.SZ</stp>
        <stp>83</stp>
        <stp>2019-12-31</stp>
        <stp>1</stp>
        <stp>1000000000</stp>
        <tr r="Q1828" s="3"/>
      </tp>
      <tp>
        <v>2.3190653439500002</v>
        <stp/>
        <stp>EM_S_STM07_IS</stp>
        <stp>4</stp>
        <stp>000510.SZ</stp>
        <stp>83</stp>
        <stp>2019-12-31</stp>
        <stp>1</stp>
        <stp>1000000000</stp>
        <tr r="Q104" s="3"/>
      </tp>
      <tp>
        <v>1.56971778881</v>
        <stp/>
        <stp>EM_S_STM07_IS</stp>
        <stp>4</stp>
        <stp>300520.SZ</stp>
        <stp>83</stp>
        <stp>2019-12-31</stp>
        <stp>1</stp>
        <stp>1000000000</stp>
        <tr r="Q1801" s="3"/>
      </tp>
      <tp>
        <v>0.17349978039</v>
        <stp/>
        <stp>EM_S_STM07_IS</stp>
        <stp>4</stp>
        <stp>300530.SZ</stp>
        <stp>83</stp>
        <stp>2019-12-31</stp>
        <stp>1</stp>
        <stp>1000000000</stp>
        <tr r="Q1809" s="3"/>
      </tp>
      <tp>
        <v>1.8318512807</v>
        <stp/>
        <stp>EM_S_STM07_IS</stp>
        <stp>4</stp>
        <stp>000530.SZ</stp>
        <stp>83</stp>
        <stp>2019-12-31</stp>
        <stp>1</stp>
        <stp>1000000000</stp>
        <tr r="Q119" s="3"/>
      </tp>
      <tp>
        <v>1.2542860843700001</v>
        <stp/>
        <stp>EM_S_STM07_IS</stp>
        <stp>4</stp>
        <stp>300500.SZ</stp>
        <stp>83</stp>
        <stp>2019-12-31</stp>
        <stp>1</stp>
        <stp>1000000000</stp>
        <tr r="Q1782" s="3"/>
      </tp>
      <tp>
        <v>0.79243204009000001</v>
        <stp/>
        <stp>EM_S_STM07_IS</stp>
        <stp>4</stp>
        <stp>000520.SZ</stp>
        <stp>83</stp>
        <stp>2019-12-31</stp>
        <stp>1</stp>
        <stp>1000000000</stp>
        <tr r="Q111" s="3"/>
      </tp>
      <tp>
        <v>0.92668656967999996</v>
        <stp/>
        <stp>EM_S_STM07_IS</stp>
        <stp>4</stp>
        <stp>300510.SZ</stp>
        <stp>83</stp>
        <stp>2019-12-31</stp>
        <stp>1</stp>
        <stp>1000000000</stp>
        <tr r="Q1791" s="3"/>
      </tp>
      <tp>
        <v>14.78730989926</v>
        <stp/>
        <stp>EM_S_STM07_IS</stp>
        <stp>4</stp>
        <stp>600490.SH</stp>
        <stp>83</stp>
        <stp>2019-12-31</stp>
        <stp>1</stp>
        <stp>1000000000</stp>
        <tr r="Q2365" s="3"/>
      </tp>
      <tp>
        <v>11.77925589214</v>
        <stp/>
        <stp>EM_S_STM07_IS</stp>
        <stp>4</stp>
        <stp>600480.SH</stp>
        <stp>83</stp>
        <stp>2019-12-31</stp>
        <stp>1</stp>
        <stp>1000000000</stp>
        <tr r="Q2357" s="3"/>
      </tp>
      <tp>
        <v>4.5750304422200001</v>
        <stp/>
        <stp>EM_S_STM07_IS</stp>
        <stp>4</stp>
        <stp>600410.SH</stp>
        <stp>83</stp>
        <stp>2019-12-31</stp>
        <stp>1</stp>
        <stp>1000000000</stp>
        <tr r="Q2317" s="3"/>
      </tp>
      <tp>
        <v>2.5398965380099998</v>
        <stp/>
        <stp>EM_S_STM07_IS</stp>
        <stp>4</stp>
        <stp>600400.SH</stp>
        <stp>83</stp>
        <stp>2019-12-31</stp>
        <stp>1</stp>
        <stp>1000000000</stp>
        <tr r="Q2311" s="3"/>
      </tp>
      <tp>
        <v>12.19910672548</v>
        <stp/>
        <stp>EM_S_STM07_IS</stp>
        <stp>4</stp>
        <stp>600420.SH</stp>
        <stp>83</stp>
        <stp>2019-12-31</stp>
        <stp>1</stp>
        <stp>1000000000</stp>
        <tr r="Q2322" s="3"/>
      </tp>
      <tp>
        <v>4.3536881202100002</v>
        <stp/>
        <stp>EM_S_STM07_IS</stp>
        <stp>4</stp>
        <stp>600470.SH</stp>
        <stp>83</stp>
        <stp>2019-12-31</stp>
        <stp>1</stp>
        <stp>1000000000</stp>
        <tr r="Q2351" s="3"/>
      </tp>
      <tp>
        <v>3.1105738279300001</v>
        <stp/>
        <stp>EM_S_STM07_IS</stp>
        <stp>4</stp>
        <stp>600460.SH</stp>
        <stp>83</stp>
        <stp>2019-12-31</stp>
        <stp>1</stp>
        <stp>1000000000</stp>
        <tr r="Q2344" s="3"/>
      </tp>
      <tp>
        <v>0.29664136504999999</v>
        <stp/>
        <stp>EM_S_STM07_IS</stp>
        <stp>4</stp>
        <stp>300480.SZ</stp>
        <stp>83</stp>
        <stp>2019-12-31</stp>
        <stp>1</stp>
        <stp>1000000000</stp>
        <tr r="Q1762" s="3"/>
      </tp>
      <tp>
        <v>1.4388602026899999</v>
        <stp/>
        <stp>EM_S_STM07_IS</stp>
        <stp>4</stp>
        <stp>300490.SZ</stp>
        <stp>83</stp>
        <stp>2019-12-31</stp>
        <stp>1</stp>
        <stp>1000000000</stp>
        <tr r="Q1772" s="3"/>
      </tp>
      <tp>
        <v>0.30994273108999998</v>
        <stp/>
        <stp>EM_S_STM07_IS</stp>
        <stp>4</stp>
        <stp>300460.SZ</stp>
        <stp>83</stp>
        <stp>2019-12-31</stp>
        <stp>1</stp>
        <stp>1000000000</stp>
        <tr r="Q1742" s="3"/>
      </tp>
      <tp>
        <v>0.88834418509000002</v>
        <stp/>
        <stp>EM_S_STM07_IS</stp>
        <stp>4</stp>
        <stp>300470.SZ</stp>
        <stp>83</stp>
        <stp>2019-12-31</stp>
        <stp>1</stp>
        <stp>1000000000</stp>
        <tr r="Q1752" s="3"/>
      </tp>
      <tp>
        <v>0.68981265250000001</v>
        <stp/>
        <stp>EM_S_STM07_IS</stp>
        <stp>4</stp>
        <stp>300440.SZ</stp>
        <stp>83</stp>
        <stp>2019-12-31</stp>
        <stp>1</stp>
        <stp>1000000000</stp>
        <tr r="Q1723" s="3"/>
      </tp>
      <tp>
        <v>4.6839788337800004</v>
        <stp/>
        <stp>EM_S_STM07_IS</stp>
        <stp>4</stp>
        <stp>300450.SZ</stp>
        <stp>83</stp>
        <stp>2019-12-31</stp>
        <stp>1</stp>
        <stp>1000000000</stp>
        <tr r="Q1733" s="3"/>
      </tp>
      <tp>
        <v>1.00213834666</v>
        <stp/>
        <stp>EM_S_STM07_IS</stp>
        <stp>4</stp>
        <stp>000410.SZ</stp>
        <stp>83</stp>
        <stp>2019-12-31</stp>
        <stp>1</stp>
        <stp>1000000000</stp>
        <tr r="Q79" s="3"/>
      </tp>
      <tp>
        <v>1.2913778363999999</v>
        <stp/>
        <stp>EM_S_STM07_IS</stp>
        <stp>4</stp>
        <stp>300420.SZ</stp>
        <stp>83</stp>
        <stp>2019-12-31</stp>
        <stp>1</stp>
        <stp>1000000000</stp>
        <tr r="Q1704" s="3"/>
      </tp>
      <tp>
        <v>10.156082886469999</v>
        <stp/>
        <stp>EM_S_STM07_IS</stp>
        <stp>4</stp>
        <stp>000400.SZ</stp>
        <stp>83</stp>
        <stp>2019-12-31</stp>
        <stp>1</stp>
        <stp>1000000000</stp>
        <tr r="Q71" s="3"/>
      </tp>
      <tp>
        <v>0.68919968620000005</v>
        <stp/>
        <stp>EM_S_STM07_IS</stp>
        <stp>4</stp>
        <stp>300430.SZ</stp>
        <stp>83</stp>
        <stp>2019-12-31</stp>
        <stp>1</stp>
        <stp>1000000000</stp>
        <tr r="Q1714" s="3"/>
      </tp>
      <tp>
        <v>0.42525869237000002</v>
        <stp/>
        <stp>EM_S_STM07_IS</stp>
        <stp>4</stp>
        <stp>000430.SZ</stp>
        <stp>83</stp>
        <stp>2019-12-31</stp>
        <stp>1</stp>
        <stp>1000000000</stp>
        <tr r="Q94" s="3"/>
      </tp>
      <tp>
        <v>0.49538701487999998</v>
        <stp/>
        <stp>EM_S_STM07_IS</stp>
        <stp>4</stp>
        <stp>300400.SZ</stp>
        <stp>83</stp>
        <stp>2019-12-31</stp>
        <stp>1</stp>
        <stp>1000000000</stp>
        <tr r="Q1684" s="3"/>
      </tp>
      <tp>
        <v>2.6905655399200001</v>
        <stp/>
        <stp>EM_S_STM07_IS</stp>
        <stp>4</stp>
        <stp>000420.SZ</stp>
        <stp>83</stp>
        <stp>2019-12-31</stp>
        <stp>1</stp>
        <stp>1000000000</stp>
        <tr r="Q86" s="3"/>
      </tp>
      <tp>
        <v>1.0459704162200001</v>
        <stp/>
        <stp>EM_S_STM07_IS</stp>
        <stp>4</stp>
        <stp>300410.SZ</stp>
        <stp>83</stp>
        <stp>2019-12-31</stp>
        <stp>1</stp>
        <stp>1000000000</stp>
        <tr r="Q1694" s="3"/>
      </tp>
      <tp>
        <v>0.98123946709999998</v>
        <stp/>
        <stp>EM_S_STM07_IS</stp>
        <stp>4</stp>
        <stp>600790.SH</stp>
        <stp>83</stp>
        <stp>2019-12-31</stp>
        <stp>1</stp>
        <stp>1000000000</stp>
        <tr r="Q2619" s="3"/>
      </tp>
      <tp>
        <v>6.61481460166</v>
        <stp/>
        <stp>EM_S_STM07_IS</stp>
        <stp>4</stp>
        <stp>600780.SH</stp>
        <stp>83</stp>
        <stp>2019-12-31</stp>
        <stp>1</stp>
        <stp>1000000000</stp>
        <tr r="Q2612" s="3"/>
      </tp>
      <tp>
        <v>84.365254639699998</v>
        <stp/>
        <stp>EM_S_STM07_IS</stp>
        <stp>4</stp>
        <stp>600710.SH</stp>
        <stp>83</stp>
        <stp>2019-12-31</stp>
        <stp>1</stp>
        <stp>1000000000</stp>
        <tr r="Q2548" s="3"/>
      </tp>
      <tp>
        <v>9.9167567440000007E-2</v>
        <stp/>
        <stp>EM_S_STM07_IS</stp>
        <stp>4</stp>
        <stp>600730.SH</stp>
        <stp>83</stp>
        <stp>2019-12-31</stp>
        <stp>1</stp>
        <stp>1000000000</stp>
        <tr r="Q2567" s="3"/>
      </tp>
      <tp>
        <v>6.9313264735500004</v>
        <stp/>
        <stp>EM_S_STM07_IS</stp>
        <stp>4</stp>
        <stp>600720.SH</stp>
        <stp>83</stp>
        <stp>2019-12-31</stp>
        <stp>1</stp>
        <stp>1000000000</stp>
        <tr r="Q2558" s="3"/>
      </tp>
      <tp>
        <v>2.4494044426100001</v>
        <stp/>
        <stp>EM_S_STM07_IS</stp>
        <stp>4</stp>
        <stp>600750.SH</stp>
        <stp>83</stp>
        <stp>2019-12-31</stp>
        <stp>1</stp>
        <stp>1000000000</stp>
        <tr r="Q2586" s="3"/>
      </tp>
      <tp>
        <v>6.6417822593800002</v>
        <stp/>
        <stp>EM_S_STM07_IS</stp>
        <stp>4</stp>
        <stp>600740.SH</stp>
        <stp>83</stp>
        <stp>2019-12-31</stp>
        <stp>1</stp>
        <stp>1000000000</stp>
        <tr r="Q2577" s="3"/>
      </tp>
      <tp>
        <v>0.45842652498999997</v>
        <stp/>
        <stp>EM_S_STM07_IS</stp>
        <stp>4</stp>
        <stp>600770.SH</stp>
        <stp>83</stp>
        <stp>2019-12-31</stp>
        <stp>1</stp>
        <stp>1000000000</stp>
        <tr r="Q2603" s="3"/>
      </tp>
      <tp>
        <v>23.760860873199999</v>
        <stp/>
        <stp>EM_S_STM07_IS</stp>
        <stp>4</stp>
        <stp>600760.SH</stp>
        <stp>83</stp>
        <stp>2019-12-31</stp>
        <stp>1</stp>
        <stp>1000000000</stp>
        <tr r="Q2595" s="3"/>
      </tp>
      <tp>
        <v>0.74534079907999995</v>
        <stp/>
        <stp>EM_S_STM07_IS</stp>
        <stp>4</stp>
        <stp>000790.SZ</stp>
        <stp>83</stp>
        <stp>2019-12-31</stp>
        <stp>1</stp>
        <stp>1000000000</stp>
        <tr r="Q288" s="3"/>
      </tp>
      <tp>
        <v>3.56020807782</v>
        <stp/>
        <stp>EM_S_STM07_IS</stp>
        <stp>4</stp>
        <stp>000750.SZ</stp>
        <stp>83</stp>
        <stp>2019-12-31</stp>
        <stp>1</stp>
        <stp>1000000000</stp>
        <tr r="Q264" s="3"/>
      </tp>
      <tp>
        <v>1.6176413014</v>
        <stp/>
        <stp>EM_S_STM07_IS</stp>
        <stp>4</stp>
        <stp>000710.SZ</stp>
        <stp>83</stp>
        <stp>2019-12-31</stp>
        <stp>1</stp>
        <stp>1000000000</stp>
        <tr r="Q239" s="3"/>
      </tp>
      <tp>
        <v>0.17580389828000001</v>
        <stp/>
        <stp>EM_S_STM07_IS</stp>
        <stp>4</stp>
        <stp>300720.SZ</stp>
        <stp>83</stp>
        <stp>2019-12-31</stp>
        <stp>1</stp>
        <stp>1000000000</stp>
        <tr r="Q1985" s="3"/>
      </tp>
      <tp>
        <v>5.4895280846599999</v>
        <stp/>
        <stp>EM_S_STM07_IS</stp>
        <stp>4</stp>
        <stp>000700.SZ</stp>
        <stp>83</stp>
        <stp>2019-12-31</stp>
        <stp>1</stp>
        <stp>1000000000</stp>
        <tr r="Q231" s="3"/>
      </tp>
      <tp>
        <v>0.38292792217999999</v>
        <stp/>
        <stp>EM_S_STM07_IS</stp>
        <stp>4</stp>
        <stp>300730.SZ</stp>
        <stp>83</stp>
        <stp>2019-12-31</stp>
        <stp>1</stp>
        <stp>1000000000</stp>
        <tr r="Q1993" s="3"/>
      </tp>
      <tp>
        <v>0.26164444376000001</v>
        <stp/>
        <stp>EM_S_STM07_IS</stp>
        <stp>4</stp>
        <stp>300700.SZ</stp>
        <stp>83</stp>
        <stp>2019-12-31</stp>
        <stp>1</stp>
        <stp>1000000000</stp>
        <tr r="Q1967" s="3"/>
      </tp>
      <tp>
        <v>3.5803877530400001</v>
        <stp/>
        <stp>EM_S_STM07_IS</stp>
        <stp>4</stp>
        <stp>000720.SZ</stp>
        <stp>83</stp>
        <stp>2019-12-31</stp>
        <stp>1</stp>
        <stp>1000000000</stp>
        <tr r="Q248" s="3"/>
      </tp>
      <tp>
        <v>0.37185712398999998</v>
        <stp/>
        <stp>EM_S_STM07_IS</stp>
        <stp>4</stp>
        <stp>300710.SZ</stp>
        <stp>83</stp>
        <stp>2019-12-31</stp>
        <stp>1</stp>
        <stp>1000000000</stp>
        <tr r="Q1976" s="3"/>
      </tp>
      <tp>
        <v>200.76198325657001</v>
        <stp/>
        <stp>EM_S_STM07_IS</stp>
        <stp>4</stp>
        <stp>600690.SH</stp>
        <stp>83</stp>
        <stp>2019-12-31</stp>
        <stp>1</stp>
        <stp>1000000000</stp>
        <tr r="Q2532" s="3"/>
      </tp>
      <tp>
        <v>0.19939000452</v>
        <stp/>
        <stp>EM_S_STM07_IS</stp>
        <stp>4</stp>
        <stp>600610.SH</stp>
        <stp>83</stp>
        <stp>2019-12-31</stp>
        <stp>1</stp>
        <stp>1000000000</stp>
        <tr r="Q2468" s="3"/>
      </tp>
      <tp>
        <v>27.983760362999998</v>
        <stp/>
        <stp>EM_S_STM07_IS</stp>
        <stp>4</stp>
        <stp>600600.SH</stp>
        <stp>83</stp>
        <stp>2019-12-31</stp>
        <stp>1</stp>
        <stp>1000000000</stp>
        <tr r="Q2459" s="3"/>
      </tp>
      <tp>
        <v>4.0945716102700001</v>
        <stp/>
        <stp>EM_S_STM07_IS</stp>
        <stp>4</stp>
        <stp>600630.SH</stp>
        <stp>83</stp>
        <stp>2019-12-31</stp>
        <stp>1</stp>
        <stp>1000000000</stp>
        <tr r="Q2485" s="3"/>
      </tp>
      <tp>
        <v>4.9452622410000001E-2</v>
        <stp/>
        <stp>EM_S_STM07_IS</stp>
        <stp>4</stp>
        <stp>600620.SH</stp>
        <stp>83</stp>
        <stp>2019-12-31</stp>
        <stp>1</stp>
        <stp>1000000000</stp>
        <tr r="Q2477" s="3"/>
      </tp>
      <tp>
        <v>2.5418056615500002</v>
        <stp/>
        <stp>EM_S_STM07_IS</stp>
        <stp>4</stp>
        <stp>600650.SH</stp>
        <stp>83</stp>
        <stp>2019-12-31</stp>
        <stp>1</stp>
        <stp>1000000000</stp>
        <tr r="Q2501" s="3"/>
      </tp>
      <tp>
        <v>4.1783461534399997</v>
        <stp/>
        <stp>EM_S_STM07_IS</stp>
        <stp>4</stp>
        <stp>600640.SH</stp>
        <stp>83</stp>
        <stp>2019-12-31</stp>
        <stp>1</stp>
        <stp>1000000000</stp>
        <tr r="Q2492" s="3"/>
      </tp>
      <tp>
        <v>21.103877523000001</v>
        <stp/>
        <stp>EM_S_STM07_IS</stp>
        <stp>4</stp>
        <stp>600660.SH</stp>
        <stp>83</stp>
        <stp>2019-12-31</stp>
        <stp>1</stp>
        <stp>1000000000</stp>
        <tr r="Q2508" s="3"/>
      </tp>
      <tp>
        <v>5.6268232680099999</v>
        <stp/>
        <stp>EM_S_STM07_IS</stp>
        <stp>4</stp>
        <stp>000690.SZ</stp>
        <stp>83</stp>
        <stp>2019-12-31</stp>
        <stp>1</stp>
        <stp>1000000000</stp>
        <tr r="Q225" s="3"/>
      </tp>
      <tp>
        <v>6.4031146826300001</v>
        <stp/>
        <stp>EM_S_STM07_IS</stp>
        <stp>4</stp>
        <stp>000680.SZ</stp>
        <stp>83</stp>
        <stp>2019-12-31</stp>
        <stp>1</stp>
        <stp>1000000000</stp>
        <tr r="Q218" s="3"/>
      </tp>
      <tp>
        <v>0.40655217450999998</v>
        <stp/>
        <stp>EM_S_STM07_IS</stp>
        <stp>4</stp>
        <stp>300680.SZ</stp>
        <stp>83</stp>
        <stp>2019-12-31</stp>
        <stp>1</stp>
        <stp>1000000000</stp>
        <tr r="Q1948" s="3"/>
      </tp>
      <tp>
        <v>0.82751539191000001</v>
        <stp/>
        <stp>EM_S_STM07_IS</stp>
        <stp>4</stp>
        <stp>300690.SZ</stp>
        <stp>83</stp>
        <stp>2019-12-31</stp>
        <stp>1</stp>
        <stp>1000000000</stp>
        <tr r="Q1958" s="3"/>
      </tp>
      <tp>
        <v>4.5811715792400003</v>
        <stp/>
        <stp>EM_S_STM07_IS</stp>
        <stp>4</stp>
        <stp>000650.SZ</stp>
        <stp>83</stp>
        <stp>2019-12-31</stp>
        <stp>1</stp>
        <stp>1000000000</stp>
        <tr r="Q200" s="3"/>
      </tp>
      <tp>
        <v>2.24984009901</v>
        <stp/>
        <stp>EM_S_STM07_IS</stp>
        <stp>4</stp>
        <stp>300660.SZ</stp>
        <stp>83</stp>
        <stp>2019-12-31</stp>
        <stp>1</stp>
        <stp>1000000000</stp>
        <tr r="Q1930" s="3"/>
      </tp>
      <tp>
        <v>0.38614808492000002</v>
        <stp/>
        <stp>EM_S_STM07_IS</stp>
        <stp>4</stp>
        <stp>300670.SZ</stp>
        <stp>83</stp>
        <stp>2019-12-31</stp>
        <stp>1</stp>
        <stp>1000000000</stp>
        <tr r="Q1939" s="3"/>
      </tp>
      <tp>
        <v>4.1296309300000002E-3</v>
        <stp/>
        <stp>EM_S_STM07_IS</stp>
        <stp>4</stp>
        <stp>000670.SZ</stp>
        <stp>83</stp>
        <stp>2019-12-31</stp>
        <stp>1</stp>
        <stp>1000000000</stp>
        <tr r="Q212" s="3"/>
      </tp>
      <tp>
        <v>0.61613209204999997</v>
        <stp/>
        <stp>EM_S_STM07_IS</stp>
        <stp>4</stp>
        <stp>300640.SZ</stp>
        <stp>83</stp>
        <stp>2019-12-31</stp>
        <stp>1</stp>
        <stp>1000000000</stp>
        <tr r="Q1912" s="3"/>
      </tp>
      <tp>
        <v>0.56037349590999996</v>
        <stp/>
        <stp>EM_S_STM07_IS</stp>
        <stp>4</stp>
        <stp>300650.SZ</stp>
        <stp>83</stp>
        <stp>2019-12-31</stp>
        <stp>1</stp>
        <stp>1000000000</stp>
        <tr r="Q1920" s="3"/>
      </tp>
      <tp>
        <v>0.86392027340999999</v>
        <stp/>
        <stp>EM_S_STM07_IS</stp>
        <stp>4</stp>
        <stp>000610.SZ</stp>
        <stp>83</stp>
        <stp>2019-12-31</stp>
        <stp>1</stp>
        <stp>1000000000</stp>
        <tr r="Q178" s="3"/>
      </tp>
      <tp>
        <v>0.39078004621000001</v>
        <stp/>
        <stp>EM_S_STM07_IS</stp>
        <stp>4</stp>
        <stp>300620.SZ</stp>
        <stp>83</stp>
        <stp>2019-12-31</stp>
        <stp>1</stp>
        <stp>1000000000</stp>
        <tr r="Q1894" s="3"/>
      </tp>
      <tp>
        <v>13.96372282486</v>
        <stp/>
        <stp>EM_S_STM07_IS</stp>
        <stp>4</stp>
        <stp>000600.SZ</stp>
        <stp>83</stp>
        <stp>2019-12-31</stp>
        <stp>1</stp>
        <stp>1000000000</stp>
        <tr r="Q171" s="3"/>
      </tp>
      <tp>
        <v>0.95009520786000001</v>
        <stp/>
        <stp>EM_S_STM07_IS</stp>
        <stp>4</stp>
        <stp>300630.SZ</stp>
        <stp>83</stp>
        <stp>2019-12-31</stp>
        <stp>1</stp>
        <stp>1000000000</stp>
        <tr r="Q1903" s="3"/>
      </tp>
      <tp>
        <v>92.915235942869998</v>
        <stp/>
        <stp>EM_S_STM07_IS</stp>
        <stp>4</stp>
        <stp>000630.SZ</stp>
        <stp>83</stp>
        <stp>2019-12-31</stp>
        <stp>1</stp>
        <stp>1000000000</stp>
        <tr r="Q191" s="3"/>
      </tp>
      <tp>
        <v>0.48613313594000002</v>
        <stp/>
        <stp>EM_S_STM07_IS</stp>
        <stp>4</stp>
        <stp>300600.SZ</stp>
        <stp>83</stp>
        <stp>2019-12-31</stp>
        <stp>1</stp>
        <stp>1000000000</stp>
        <tr r="Q1875" s="3"/>
      </tp>
      <tp>
        <v>11.98845754833</v>
        <stp/>
        <stp>EM_S_STM07_IS</stp>
        <stp>4</stp>
        <stp>000620.SZ</stp>
        <stp>83</stp>
        <stp>2019-12-31</stp>
        <stp>1</stp>
        <stp>1000000000</stp>
        <tr r="Q183" s="3"/>
      </tp>
      <tp>
        <v>0.80489810936999995</v>
        <stp/>
        <stp>EM_S_STM07_IS</stp>
        <stp>4</stp>
        <stp>300610.SZ</stp>
        <stp>83</stp>
        <stp>2019-12-31</stp>
        <stp>1</stp>
        <stp>1000000000</stp>
        <tr r="Q1885" s="3"/>
      </tp>
      <tp>
        <v>7.0326180142799997</v>
        <stp/>
        <stp>EM_S_STM07_IS</stp>
        <stp>4</stp>
        <stp>600190.SH</stp>
        <stp>83</stp>
        <stp>2019-12-31</stp>
        <stp>1</stp>
        <stp>1000000000</stp>
        <tr r="Q2142" s="3"/>
      </tp>
      <tp>
        <v>40.256607815400002</v>
        <stp/>
        <stp>EM_S_STM07_IS</stp>
        <stp>4</stp>
        <stp>600180.SH</stp>
        <stp>83</stp>
        <stp>2019-12-31</stp>
        <stp>1</stp>
        <stp>1000000000</stp>
        <tr r="Q2133" s="3"/>
      </tp>
      <tp>
        <v>2.1500594611500001</v>
        <stp/>
        <stp>EM_S_STM07_IS</stp>
        <stp>4</stp>
        <stp>600110.SH</stp>
        <stp>83</stp>
        <stp>2019-12-31</stp>
        <stp>1</stp>
        <stp>1000000000</stp>
        <tr r="Q2077" s="3"/>
      </tp>
      <tp>
        <v>23.040436214749999</v>
        <stp/>
        <stp>EM_S_STM07_IS</stp>
        <stp>4</stp>
        <stp>600100.SH</stp>
        <stp>83</stp>
        <stp>2019-12-31</stp>
        <stp>1</stp>
        <stp>1000000000</stp>
        <tr r="Q2068" s="3"/>
      </tp>
      <tp>
        <v>0.53723188550000001</v>
        <stp/>
        <stp>EM_S_STM07_IS</stp>
        <stp>4</stp>
        <stp>600130.SH</stp>
        <stp>83</stp>
        <stp>2019-12-31</stp>
        <stp>1</stp>
        <stp>1000000000</stp>
        <tr r="Q2095" s="3"/>
      </tp>
      <tp>
        <v>11.7271513297</v>
        <stp/>
        <stp>EM_S_STM07_IS</stp>
        <stp>4</stp>
        <stp>600120.SH</stp>
        <stp>83</stp>
        <stp>2019-12-31</stp>
        <stp>1</stp>
        <stp>1000000000</stp>
        <tr r="Q2087" s="3"/>
      </tp>
      <tp>
        <v>23.13618791943</v>
        <stp/>
        <stp>EM_S_STM07_IS</stp>
        <stp>4</stp>
        <stp>600150.SH</stp>
        <stp>83</stp>
        <stp>2019-12-31</stp>
        <stp>1</stp>
        <stp>1000000000</stp>
        <tr r="Q2107" s="3"/>
      </tp>
      <tp>
        <v>205.49670780835001</v>
        <stp/>
        <stp>EM_S_STM07_IS</stp>
        <stp>4</stp>
        <stp>600170.SH</stp>
        <stp>83</stp>
        <stp>2019-12-31</stp>
        <stp>1</stp>
        <stp>1000000000</stp>
        <tr r="Q2125" s="3"/>
      </tp>
      <tp>
        <v>15.5952347599</v>
        <stp/>
        <stp>EM_S_STM07_IS</stp>
        <stp>4</stp>
        <stp>600160.SH</stp>
        <stp>83</stp>
        <stp>2019-12-31</stp>
        <stp>1</stp>
        <stp>1000000000</stp>
        <tr r="Q2116" s="3"/>
      </tp>
      <tp>
        <v>3.2403441311900001</v>
        <stp/>
        <stp>EM_S_STM07_IS</stp>
        <stp>4</stp>
        <stp>300180.SZ</stp>
        <stp>83</stp>
        <stp>2019-12-31</stp>
        <stp>1</stp>
        <stp>1000000000</stp>
        <tr r="Q1480" s="3"/>
      </tp>
      <tp>
        <v>2.73064814574</v>
        <stp/>
        <stp>EM_S_STM07_IS</stp>
        <stp>4</stp>
        <stp>300190.SZ</stp>
        <stp>83</stp>
        <stp>2019-12-31</stp>
        <stp>1</stp>
        <stp>1000000000</stp>
        <tr r="Q1489" s="3"/>
      </tp>
      <tp>
        <v>1.26905355625</v>
        <stp/>
        <stp>EM_S_STM07_IS</stp>
        <stp>4</stp>
        <stp>300160.SZ</stp>
        <stp>83</stp>
        <stp>2019-12-31</stp>
        <stp>1</stp>
        <stp>1000000000</stp>
        <tr r="Q1461" s="3"/>
      </tp>
      <tp>
        <v>2.7234405768099998</v>
        <stp/>
        <stp>EM_S_STM07_IS</stp>
        <stp>4</stp>
        <stp>300170.SZ</stp>
        <stp>83</stp>
        <stp>2019-12-31</stp>
        <stp>1</stp>
        <stp>1000000000</stp>
        <tr r="Q1471" s="3"/>
      </tp>
      <tp>
        <v>2.5247346944800002</v>
        <stp/>
        <stp>EM_S_STM07_IS</stp>
        <stp>4</stp>
        <stp>300140.SZ</stp>
        <stp>83</stp>
        <stp>2019-12-31</stp>
        <stp>1</stp>
        <stp>1000000000</stp>
        <tr r="Q1442" s="3"/>
      </tp>
      <tp>
        <v>0.89433374529999998</v>
        <stp/>
        <stp>EM_S_STM07_IS</stp>
        <stp>4</stp>
        <stp>300150.SZ</stp>
        <stp>83</stp>
        <stp>2019-12-31</stp>
        <stp>1</stp>
        <stp>1000000000</stp>
        <tr r="Q1452" s="3"/>
      </tp>
      <tp>
        <v>2.3323078297299999</v>
        <stp/>
        <stp>EM_S_STM07_IS</stp>
        <stp>4</stp>
        <stp>300120.SZ</stp>
        <stp>83</stp>
        <stp>2019-12-31</stp>
        <stp>1</stp>
        <stp>1000000000</stp>
        <tr r="Q1422" s="3"/>
      </tp>
      <tp>
        <v>75.077805999999995</v>
        <stp/>
        <stp>EM_S_STM07_IS</stp>
        <stp>4</stp>
        <stp>000100.SZ</stp>
        <stp>83</stp>
        <stp>2019-12-31</stp>
        <stp>1</stp>
        <stp>1000000000</stp>
        <tr r="Q59" s="3"/>
      </tp>
      <tp>
        <v>3.02788747472</v>
        <stp/>
        <stp>EM_S_STM07_IS</stp>
        <stp>4</stp>
        <stp>300130.SZ</stp>
        <stp>83</stp>
        <stp>2019-12-31</stp>
        <stp>1</stp>
        <stp>1000000000</stp>
        <tr r="Q1432" s="3"/>
      </tp>
      <tp>
        <v>4.3022053762099999</v>
        <stp/>
        <stp>EM_S_STM07_IS</stp>
        <stp>4</stp>
        <stp>300100.SZ</stp>
        <stp>83</stp>
        <stp>2019-12-31</stp>
        <stp>1</stp>
        <stp>1000000000</stp>
        <tr r="Q1403" s="3"/>
      </tp>
      <tp>
        <v>1.46194062448</v>
        <stp/>
        <stp>EM_S_STM07_IS</stp>
        <stp>4</stp>
        <stp>300110.SZ</stp>
        <stp>83</stp>
        <stp>2019-12-31</stp>
        <stp>1</stp>
        <stp>1000000000</stp>
        <tr r="Q1412" s="3"/>
      </tp>
      <tp>
        <v>0.75454401366000001</v>
        <stp/>
        <stp>EM_S_STM07_IS</stp>
        <stp>4</stp>
        <stp>600080.SH</stp>
        <stp>83</stp>
        <stp>2019-12-31</stp>
        <stp>1</stp>
        <stp>1000000000</stp>
        <tr r="Q2054" s="3"/>
      </tp>
      <tp>
        <v>63.39746656738</v>
        <stp/>
        <stp>EM_S_STM07_IS</stp>
        <stp>4</stp>
        <stp>600010.SH</stp>
        <stp>83</stp>
        <stp>2019-12-31</stp>
        <stp>1</stp>
        <stp>1000000000</stp>
        <tr r="Q2003" s="3"/>
      </tp>
      <tp>
        <v>190.68799999999999</v>
        <stp/>
        <stp>EM_S_STM07_IS</stp>
        <stp>4</stp>
        <stp>600000.SH</stp>
        <stp>83</stp>
        <stp>2019-12-31</stp>
        <stp>1</stp>
        <stp>1000000000</stp>
        <tr r="Q1997" s="3"/>
      </tp>
      <tp>
        <v>43.139697642009999</v>
        <stp/>
        <stp>EM_S_STM07_IS</stp>
        <stp>4</stp>
        <stp>600030.SH</stp>
        <stp>83</stp>
        <stp>2019-12-31</stp>
        <stp>1</stp>
        <stp>1000000000</stp>
        <tr r="Q2020" s="3"/>
      </tp>
      <tp>
        <v>6.3862657979300002</v>
        <stp/>
        <stp>EM_S_STM07_IS</stp>
        <stp>4</stp>
        <stp>600020.SH</stp>
        <stp>83</stp>
        <stp>2019-12-31</stp>
        <stp>1</stp>
        <stp>1000000000</stp>
        <tr r="Q2011" s="3"/>
      </tp>
      <tp>
        <v>290.51455455299998</v>
        <stp/>
        <stp>EM_S_STM07_IS</stp>
        <stp>4</stp>
        <stp>600050.SH</stp>
        <stp>83</stp>
        <stp>2019-12-31</stp>
        <stp>1</stp>
        <stp>1000000000</stp>
        <tr r="Q2029" s="3"/>
      </tp>
      <tp>
        <v>3.1291370930000002</v>
        <stp/>
        <stp>EM_S_STM07_IS</stp>
        <stp>4</stp>
        <stp>600070.SH</stp>
        <stp>83</stp>
        <stp>2019-12-31</stp>
        <stp>1</stp>
        <stp>1000000000</stp>
        <tr r="Q2046" s="3"/>
      </tp>
      <tp>
        <v>34.104738789949998</v>
        <stp/>
        <stp>EM_S_STM07_IS</stp>
        <stp>4</stp>
        <stp>600060.SH</stp>
        <stp>83</stp>
        <stp>2019-12-31</stp>
        <stp>1</stp>
        <stp>1000000000</stp>
        <tr r="Q2039" s="3"/>
      </tp>
      <tp>
        <v>14.66528859127</v>
        <stp/>
        <stp>EM_S_STM07_IS</stp>
        <stp>4</stp>
        <stp>000090.SZ</stp>
        <stp>83</stp>
        <stp>2019-12-31</stp>
        <stp>1</stp>
        <stp>1000000000</stp>
        <tr r="Q56" s="3"/>
      </tp>
      <tp>
        <v>5.98213936349</v>
        <stp/>
        <stp>EM_S_STM07_IS</stp>
        <stp>4</stp>
        <stp>300080.SZ</stp>
        <stp>83</stp>
        <stp>2019-12-31</stp>
        <stp>1</stp>
        <stp>1000000000</stp>
        <tr r="Q1385" s="3"/>
      </tp>
      <tp>
        <v>30.28197006828</v>
        <stp/>
        <stp>EM_S_STM07_IS</stp>
        <stp>4</stp>
        <stp>000050.SZ</stp>
        <stp>83</stp>
        <stp>2019-12-31</stp>
        <stp>1</stp>
        <stp>1000000000</stp>
        <tr r="Q39" s="3"/>
      </tp>
      <tp>
        <v>6.8057616157199998</v>
        <stp/>
        <stp>EM_S_STM07_IS</stp>
        <stp>4</stp>
        <stp>000040.SZ</stp>
        <stp>83</stp>
        <stp>2019-12-31</stp>
        <stp>1</stp>
        <stp>1000000000</stp>
        <tr r="Q33" s="3"/>
      </tp>
      <tp>
        <v>12.25532052838</v>
        <stp/>
        <stp>EM_S_STM07_IS</stp>
        <stp>4</stp>
        <stp>300070.SZ</stp>
        <stp>83</stp>
        <stp>2019-12-31</stp>
        <stp>1</stp>
        <stp>1000000000</stp>
        <tr r="Q1375" s="3"/>
      </tp>
      <tp>
        <v>4.65591105779</v>
        <stp/>
        <stp>EM_S_STM07_IS</stp>
        <stp>4</stp>
        <stp>000070.SZ</stp>
        <stp>83</stp>
        <stp>2019-12-31</stp>
        <stp>1</stp>
        <stp>1000000000</stp>
        <tr r="Q52" s="3"/>
      </tp>
      <tp>
        <v>0.79148133281999999</v>
        <stp/>
        <stp>EM_S_STM07_IS</stp>
        <stp>4</stp>
        <stp>300040.SZ</stp>
        <stp>83</stp>
        <stp>2019-12-31</stp>
        <stp>1</stp>
        <stp>1000000000</stp>
        <tr r="Q1347" s="3"/>
      </tp>
      <tp>
        <v>22.837569681649999</v>
        <stp/>
        <stp>EM_S_STM07_IS</stp>
        <stp>4</stp>
        <stp>000060.SZ</stp>
        <stp>83</stp>
        <stp>2019-12-31</stp>
        <stp>1</stp>
        <stp>1000000000</stp>
        <tr r="Q44" s="3"/>
      </tp>
      <tp>
        <v>1.24435014693</v>
        <stp/>
        <stp>EM_S_STM07_IS</stp>
        <stp>4</stp>
        <stp>300050.SZ</stp>
        <stp>83</stp>
        <stp>2019-12-31</stp>
        <stp>1</stp>
        <stp>1000000000</stp>
        <tr r="Q1357" s="3"/>
      </tp>
      <tp>
        <v>1.8930711312099999</v>
        <stp/>
        <stp>EM_S_STM07_IS</stp>
        <stp>4</stp>
        <stp>000010.SZ</stp>
        <stp>83</stp>
        <stp>2019-12-31</stp>
        <stp>1</stp>
        <stp>1000000000</stp>
        <tr r="Q10" s="3"/>
      </tp>
      <tp>
        <v>2.07950443471</v>
        <stp/>
        <stp>EM_S_STM07_IS</stp>
        <stp>4</stp>
        <stp>300020.SZ</stp>
        <stp>83</stp>
        <stp>2019-12-31</stp>
        <stp>1</stp>
        <stp>1000000000</stp>
        <tr r="Q1330" s="3"/>
      </tp>
      <tp>
        <v>0.57506134297</v>
        <stp/>
        <stp>EM_S_STM07_IS</stp>
        <stp>4</stp>
        <stp>300030.SZ</stp>
        <stp>83</stp>
        <stp>2019-12-31</stp>
        <stp>1</stp>
        <stp>1000000000</stp>
        <tr r="Q1338" s="3"/>
      </tp>
      <tp>
        <v>10.063808026149999</v>
        <stp/>
        <stp>EM_S_STM07_IS</stp>
        <stp>4</stp>
        <stp>000030.SZ</stp>
        <stp>83</stp>
        <stp>2019-12-31</stp>
        <stp>1</stp>
        <stp>1000000000</stp>
        <tr r="Q25" s="3"/>
      </tp>
      <tp>
        <v>0.72155744051000004</v>
        <stp/>
        <stp>EM_S_STM07_IS</stp>
        <stp>4</stp>
        <stp>000020.SZ</stp>
        <stp>83</stp>
        <stp>2019-12-31</stp>
        <stp>1</stp>
        <stp>1000000000</stp>
        <tr r="Q17" s="3"/>
      </tp>
      <tp>
        <v>1.9793377193399999</v>
        <stp/>
        <stp>EM_S_STM07_IS</stp>
        <stp>4</stp>
        <stp>300010.SZ</stp>
        <stp>83</stp>
        <stp>2019-12-31</stp>
        <stp>1</stp>
        <stp>1000000000</stp>
        <tr r="Q1320" s="3"/>
      </tp>
      <tp>
        <v>16.026749543680001</v>
        <stp/>
        <stp>EM_S_STM07_IS</stp>
        <stp>4</stp>
        <stp>600390.SH</stp>
        <stp>83</stp>
        <stp>2019-12-31</stp>
        <stp>1</stp>
        <stp>1000000000</stp>
        <tr r="Q2303" s="3"/>
      </tp>
      <tp>
        <v>11.980153109490001</v>
        <stp/>
        <stp>EM_S_STM07_IS</stp>
        <stp>4</stp>
        <stp>600380.SH</stp>
        <stp>83</stp>
        <stp>2019-12-31</stp>
        <stp>1</stp>
        <stp>1000000000</stp>
        <tr r="Q2295" s="3"/>
      </tp>
      <tp>
        <v>22.919340421920001</v>
        <stp/>
        <stp>EM_S_STM07_IS</stp>
        <stp>4</stp>
        <stp>600310.SH</stp>
        <stp>83</stp>
        <stp>2019-12-31</stp>
        <stp>1</stp>
        <stp>1000000000</stp>
        <tr r="Q2238" s="3"/>
      </tp>
      <tp>
        <v>5.0391647602300003</v>
        <stp/>
        <stp>EM_S_STM07_IS</stp>
        <stp>4</stp>
        <stp>600300.SH</stp>
        <stp>83</stp>
        <stp>2019-12-31</stp>
        <stp>1</stp>
        <stp>1000000000</stp>
        <tr r="Q2229" s="3"/>
      </tp>
      <tp>
        <v>2.7799429618699998</v>
        <stp/>
        <stp>EM_S_STM07_IS</stp>
        <stp>4</stp>
        <stp>600330.SH</stp>
        <stp>83</stp>
        <stp>2019-12-31</stp>
        <stp>1</stp>
        <stp>1000000000</stp>
        <tr r="Q2254" s="3"/>
      </tp>
      <tp>
        <v>24.595587883</v>
        <stp/>
        <stp>EM_S_STM07_IS</stp>
        <stp>4</stp>
        <stp>600320.SH</stp>
        <stp>83</stp>
        <stp>2019-12-31</stp>
        <stp>1</stp>
        <stp>1000000000</stp>
        <tr r="Q2245" s="3"/>
      </tp>
      <tp>
        <v>7.4447683634499997</v>
        <stp/>
        <stp>EM_S_STM07_IS</stp>
        <stp>4</stp>
        <stp>600350.SH</stp>
        <stp>83</stp>
        <stp>2019-12-31</stp>
        <stp>1</stp>
        <stp>1000000000</stp>
        <tr r="Q2268" s="3"/>
      </tp>
      <tp>
        <v>105.20953621722001</v>
        <stp/>
        <stp>EM_S_STM07_IS</stp>
        <stp>4</stp>
        <stp>600340.SH</stp>
        <stp>83</stp>
        <stp>2019-12-31</stp>
        <stp>1</stp>
        <stp>1000000000</stp>
        <tr r="Q2263" s="3"/>
      </tp>
      <tp>
        <v>1.04141972051</v>
        <stp/>
        <stp>EM_S_STM07_IS</stp>
        <stp>4</stp>
        <stp>600370.SH</stp>
        <stp>83</stp>
        <stp>2019-12-31</stp>
        <stp>1</stp>
        <stp>1000000000</stp>
        <tr r="Q2286" s="3"/>
      </tp>
      <tp>
        <v>1.6564856274399999</v>
        <stp/>
        <stp>EM_S_STM07_IS</stp>
        <stp>4</stp>
        <stp>600360.SH</stp>
        <stp>83</stp>
        <stp>2019-12-31</stp>
        <stp>1</stp>
        <stp>1000000000</stp>
        <tr r="Q2277" s="3"/>
      </tp>
      <tp>
        <v>0.64679651526000004</v>
        <stp/>
        <stp>EM_S_STM07_IS</stp>
        <stp>4</stp>
        <stp>300380.SZ</stp>
        <stp>83</stp>
        <stp>2019-12-31</stp>
        <stp>1</stp>
        <stp>1000000000</stp>
        <tr r="Q1665" s="3"/>
      </tp>
      <tp>
        <v>0.75814239175999998</v>
        <stp/>
        <stp>EM_S_STM07_IS</stp>
        <stp>4</stp>
        <stp>300390.SZ</stp>
        <stp>83</stp>
        <stp>2019-12-31</stp>
        <stp>1</stp>
        <stp>1000000000</stp>
        <tr r="Q1675" s="3"/>
      </tp>
      <tp>
        <v>0.89239058944000005</v>
        <stp/>
        <stp>EM_S_STM07_IS</stp>
        <stp>4</stp>
        <stp>300360.SZ</stp>
        <stp>83</stp>
        <stp>2019-12-31</stp>
        <stp>1</stp>
        <stp>1000000000</stp>
        <tr r="Q1649" s="3"/>
      </tp>
      <tp>
        <v>1.2558752278</v>
        <stp/>
        <stp>EM_S_STM07_IS</stp>
        <stp>4</stp>
        <stp>300370.SZ</stp>
        <stp>83</stp>
        <stp>2019-12-31</stp>
        <stp>1</stp>
        <stp>1000000000</stp>
        <tr r="Q1656" s="3"/>
      </tp>
      <tp>
        <v>1.8399136297200001</v>
        <stp/>
        <stp>EM_S_STM07_IS</stp>
        <stp>4</stp>
        <stp>300340.SZ</stp>
        <stp>83</stp>
        <stp>2019-12-31</stp>
        <stp>1</stp>
        <stp>1000000000</stp>
        <tr r="Q1630" s="3"/>
      </tp>
      <tp>
        <v>0.59130540824</v>
        <stp/>
        <stp>EM_S_STM07_IS</stp>
        <stp>4</stp>
        <stp>300350.SZ</stp>
        <stp>83</stp>
        <stp>2019-12-31</stp>
        <stp>1</stp>
        <stp>1000000000</stp>
        <tr r="Q1640" s="3"/>
      </tp>
      <tp>
        <v>2.2411993531199998</v>
        <stp/>
        <stp>EM_S_STM07_IS</stp>
        <stp>4</stp>
        <stp>300320.SZ</stp>
        <stp>83</stp>
        <stp>2019-12-31</stp>
        <stp>1</stp>
        <stp>1000000000</stp>
        <tr r="Q1613" s="3"/>
      </tp>
      <tp>
        <v>0.45153391201999998</v>
        <stp/>
        <stp>EM_S_STM07_IS</stp>
        <stp>4</stp>
        <stp>300300.SZ</stp>
        <stp>83</stp>
        <stp>2019-12-31</stp>
        <stp>1</stp>
        <stp>1000000000</stp>
        <tr r="Q1595" s="3"/>
      </tp>
      <tp>
        <v>2.4857246002600002</v>
        <stp/>
        <stp>EM_S_STM07_IS</stp>
        <stp>4</stp>
        <stp>300310.SZ</stp>
        <stp>83</stp>
        <stp>2019-12-31</stp>
        <stp>1</stp>
        <stp>1000000000</stp>
        <tr r="Q1604" s="3"/>
      </tp>
      <tp>
        <v>1.08618359701</v>
        <stp/>
        <stp>EM_S_STM07_IS</stp>
        <stp>4</stp>
        <stp>600290.SH</stp>
        <stp>83</stp>
        <stp>2019-12-31</stp>
        <stp>1</stp>
        <stp>1000000000</stp>
        <tr r="Q2222" s="3"/>
      </tp>
      <tp>
        <v>8.1030130483300002</v>
        <stp/>
        <stp>EM_S_STM07_IS</stp>
        <stp>4</stp>
        <stp>600280.SH</stp>
        <stp>83</stp>
        <stp>2019-12-31</stp>
        <stp>1</stp>
        <stp>1000000000</stp>
        <tr r="Q2213" s="3"/>
      </tp>
      <tp>
        <v>9.2109635603300006</v>
        <stp/>
        <stp>EM_S_STM07_IS</stp>
        <stp>4</stp>
        <stp>600210.SH</stp>
        <stp>83</stp>
        <stp>2019-12-31</stp>
        <stp>1</stp>
        <stp>1000000000</stp>
        <tr r="Q2158" s="3"/>
      </tp>
      <tp>
        <v>2.1098506528900001</v>
        <stp/>
        <stp>EM_S_STM07_IS</stp>
        <stp>4</stp>
        <stp>600200.SH</stp>
        <stp>83</stp>
        <stp>2019-12-31</stp>
        <stp>1</stp>
        <stp>1000000000</stp>
        <tr r="Q2151" s="3"/>
      </tp>
      <tp>
        <v>2.1055686310400001</v>
        <stp/>
        <stp>EM_S_STM07_IS</stp>
        <stp>4</stp>
        <stp>600230.SH</stp>
        <stp>83</stp>
        <stp>2019-12-31</stp>
        <stp>1</stp>
        <stp>1000000000</stp>
        <tr r="Q2176" s="3"/>
      </tp>
      <tp>
        <v>2.3490262266499999</v>
        <stp/>
        <stp>EM_S_STM07_IS</stp>
        <stp>4</stp>
        <stp>600220.SH</stp>
        <stp>83</stp>
        <stp>2019-12-31</stp>
        <stp>1</stp>
        <stp>1000000000</stp>
        <tr r="Q2167" s="3"/>
      </tp>
      <tp>
        <v>0.90523542416000002</v>
        <stp/>
        <stp>EM_S_STM07_IS</stp>
        <stp>4</stp>
        <stp>600250.SH</stp>
        <stp>83</stp>
        <stp>2019-12-31</stp>
        <stp>1</stp>
        <stp>1000000000</stp>
        <tr r="Q2191" s="3"/>
      </tp>
      <tp>
        <v>0.86131744765999996</v>
        <stp/>
        <stp>EM_S_STM07_IS</stp>
        <stp>4</stp>
        <stp>300280.SZ</stp>
        <stp>83</stp>
        <stp>2019-12-31</stp>
        <stp>1</stp>
        <stp>1000000000</stp>
        <tr r="Q1576" s="3"/>
      </tp>
      <tp>
        <v>0.72376645930000005</v>
        <stp/>
        <stp>EM_S_STM07_IS</stp>
        <stp>4</stp>
        <stp>300290.SZ</stp>
        <stp>83</stp>
        <stp>2019-12-31</stp>
        <stp>1</stp>
        <stp>1000000000</stp>
        <tr r="Q1586" s="3"/>
      </tp>
      <tp>
        <v>1.3872303369500001</v>
        <stp/>
        <stp>EM_S_STM07_IS</stp>
        <stp>4</stp>
        <stp>300260.SZ</stp>
        <stp>83</stp>
        <stp>2019-12-31</stp>
        <stp>1</stp>
        <stp>1000000000</stp>
        <tr r="Q1557" s="3"/>
      </tp>
      <tp>
        <v>0.2356463469</v>
        <stp/>
        <stp>EM_S_STM07_IS</stp>
        <stp>4</stp>
        <stp>300270.SZ</stp>
        <stp>83</stp>
        <stp>2019-12-31</stp>
        <stp>1</stp>
        <stp>1000000000</stp>
        <tr r="Q1567" s="3"/>
      </tp>
      <tp>
        <v>3.23716039433</v>
        <stp/>
        <stp>EM_S_STM07_IS</stp>
        <stp>4</stp>
        <stp>300240.SZ</stp>
        <stp>83</stp>
        <stp>2019-12-31</stp>
        <stp>1</stp>
        <stp>1000000000</stp>
        <tr r="Q1537" s="3"/>
      </tp>
      <tp>
        <v>0.48583493997999999</v>
        <stp/>
        <stp>EM_S_STM07_IS</stp>
        <stp>4</stp>
        <stp>300250.SZ</stp>
        <stp>83</stp>
        <stp>2019-12-31</stp>
        <stp>1</stp>
        <stp>1000000000</stp>
        <tr r="Q1547" s="3"/>
      </tp>
      <tp>
        <v>0.21930116193999999</v>
        <stp/>
        <stp>EM_S_STM07_IS</stp>
        <stp>4</stp>
        <stp>300220.SZ</stp>
        <stp>83</stp>
        <stp>2019-12-31</stp>
        <stp>1</stp>
        <stp>1000000000</stp>
        <tr r="Q1517" s="3"/>
      </tp>
      <tp>
        <v>3.2632914359699998</v>
        <stp/>
        <stp>EM_S_STM07_IS</stp>
        <stp>4</stp>
        <stp>300230.SZ</stp>
        <stp>83</stp>
        <stp>2019-12-31</stp>
        <stp>1</stp>
        <stp>1000000000</stp>
        <tr r="Q1527" s="3"/>
      </tp>
      <tp>
        <v>0.96011260303000001</v>
        <stp/>
        <stp>EM_S_STM07_IS</stp>
        <stp>4</stp>
        <stp>300200.SZ</stp>
        <stp>83</stp>
        <stp>2019-12-31</stp>
        <stp>1</stp>
        <stp>1000000000</stp>
        <tr r="Q1499" s="3"/>
      </tp>
      <tp>
        <v>0.23317312541999999</v>
        <stp/>
        <stp>EM_S_STM07_IS</stp>
        <stp>4</stp>
        <stp>300210.SZ</stp>
        <stp>83</stp>
        <stp>2019-12-31</stp>
        <stp>1</stp>
        <stp>1000000000</stp>
        <tr r="Q1508" s="3"/>
      </tp>
      <tp>
        <v>3.6709669279099999</v>
        <stp/>
        <stp>EM_S_STM07_IS</stp>
        <stp>4</stp>
        <stp>600990.SH</stp>
        <stp>83</stp>
        <stp>2019-12-31</stp>
        <stp>1</stp>
        <stp>1000000000</stp>
        <tr r="Q2750" s="3"/>
      </tp>
      <tp>
        <v>0.49853926749999999</v>
        <stp/>
        <stp>EM_S_STM07_IS</stp>
        <stp>4</stp>
        <stp>600980.SH</stp>
        <stp>83</stp>
        <stp>2019-12-31</stp>
        <stp>1</stp>
        <stp>1000000000</stp>
        <tr r="Q2741" s="3"/>
      </tp>
      <tp>
        <v>49.874086874950002</v>
        <stp/>
        <stp>EM_S_STM07_IS</stp>
        <stp>4</stp>
        <stp>600900.SH</stp>
        <stp>83</stp>
        <stp>2019-12-31</stp>
        <stp>1</stp>
        <stp>1000000000</stp>
        <tr r="Q2714" s="3"/>
      </tp>
      <tp>
        <v>24.374389855130001</v>
        <stp/>
        <stp>EM_S_STM07_IS</stp>
        <stp>4</stp>
        <stp>600970.SH</stp>
        <stp>83</stp>
        <stp>2019-12-31</stp>
        <stp>1</stp>
        <stp>1000000000</stp>
        <tr r="Q2734" s="3"/>
      </tp>
      <tp>
        <v>4.91764134668</v>
        <stp/>
        <stp>EM_S_STM07_IS</stp>
        <stp>4</stp>
        <stp>600960.SH</stp>
        <stp>83</stp>
        <stp>2019-12-31</stp>
        <stp>1</stp>
        <stp>1000000000</stp>
        <tr r="Q2726" s="3"/>
      </tp>
      <tp>
        <v>6.9122117386499999</v>
        <stp/>
        <stp>EM_S_STM07_IS</stp>
        <stp>4</stp>
        <stp>000990.SZ</stp>
        <stp>83</stp>
        <stp>2019-12-31</stp>
        <stp>1</stp>
        <stp>1000000000</stp>
        <tr r="Q426" s="3"/>
      </tp>
      <tp>
        <v>2.9858471226900001</v>
        <stp/>
        <stp>EM_S_STM07_IS</stp>
        <stp>4</stp>
        <stp>000980.SZ</stp>
        <stp>83</stp>
        <stp>2019-12-31</stp>
        <stp>1</stp>
        <stp>1000000000</stp>
        <tr r="Q418" s="3"/>
      </tp>
      <tp>
        <v>33.843821480549998</v>
        <stp/>
        <stp>EM_S_STM07_IS</stp>
        <stp>4</stp>
        <stp>000950.SZ</stp>
        <stp>83</stp>
        <stp>2019-12-31</stp>
        <stp>1</stp>
        <stp>1000000000</stp>
        <tr r="Q393" s="3"/>
      </tp>
      <tp>
        <v>4.0345115605300004</v>
        <stp/>
        <stp>EM_S_STM07_IS</stp>
        <stp>4</stp>
        <stp>000970.SZ</stp>
        <stp>83</stp>
        <stp>2019-12-31</stp>
        <stp>1</stp>
        <stp>1000000000</stp>
        <tr r="Q410" s="3"/>
      </tp>
      <tp>
        <v>42.887232439679998</v>
        <stp/>
        <stp>EM_S_STM07_IS</stp>
        <stp>4</stp>
        <stp>000960.SZ</stp>
        <stp>83</stp>
        <stp>2019-12-31</stp>
        <stp>1</stp>
        <stp>1000000000</stp>
        <tr r="Q401" s="3"/>
      </tp>
      <tp>
        <v>7.2980115268799999</v>
        <stp/>
        <stp>EM_S_STM07_IS</stp>
        <stp>4</stp>
        <stp>000910.SZ</stp>
        <stp>83</stp>
        <stp>2019-12-31</stp>
        <stp>1</stp>
        <stp>1000000000</stp>
        <tr r="Q367" s="3"/>
      </tp>
      <tp>
        <v>12.557826732900001</v>
        <stp/>
        <stp>EM_S_STM07_IS</stp>
        <stp>4</stp>
        <stp>000900.SZ</stp>
        <stp>83</stp>
        <stp>2019-12-31</stp>
        <stp>1</stp>
        <stp>1000000000</stp>
        <tr r="Q359" s="3"/>
      </tp>
      <tp>
        <v>19.471955122450002</v>
        <stp/>
        <stp>EM_S_STM07_IS</stp>
        <stp>4</stp>
        <stp>000930.SZ</stp>
        <stp>83</stp>
        <stp>2019-12-31</stp>
        <stp>1</stp>
        <stp>1000000000</stp>
        <tr r="Q383" s="3"/>
      </tp>
      <tp>
        <v>1.13656749551</v>
        <stp/>
        <stp>EM_S_STM07_IS</stp>
        <stp>4</stp>
        <stp>000920.SZ</stp>
        <stp>83</stp>
        <stp>2019-12-31</stp>
        <stp>1</stp>
        <stp>1000000000</stp>
        <tr r="Q374" s="3"/>
      </tp>
      <tp>
        <v>0.42581375037000002</v>
        <stp/>
        <stp>EM_S_STM07_IS</stp>
        <stp>4</stp>
        <stp>600880.SH</stp>
        <stp>83</stp>
        <stp>2019-12-31</stp>
        <stp>1</stp>
        <stp>1000000000</stp>
        <tr r="Q2698" s="3"/>
      </tp>
      <tp>
        <v>13.02218427929</v>
        <stp/>
        <stp>EM_S_STM07_IS</stp>
        <stp>4</stp>
        <stp>600810.SH</stp>
        <stp>83</stp>
        <stp>2019-12-31</stp>
        <stp>1</stp>
        <stp>1000000000</stp>
        <tr r="Q2637" s="3"/>
      </tp>
      <tp>
        <v>0.10400465808000001</v>
        <stp/>
        <stp>EM_S_STM07_IS</stp>
        <stp>4</stp>
        <stp>600800.SH</stp>
        <stp>83</stp>
        <stp>2019-12-31</stp>
        <stp>1</stp>
        <stp>1000000000</stp>
        <tr r="Q2628" s="3"/>
      </tp>
      <tp>
        <v>0.44912688211000001</v>
        <stp/>
        <stp>EM_S_STM07_IS</stp>
        <stp>4</stp>
        <stp>600830.SH</stp>
        <stp>83</stp>
        <stp>2019-12-31</stp>
        <stp>1</stp>
        <stp>1000000000</stp>
        <tr r="Q2656" s="3"/>
      </tp>
      <tp>
        <v>43.623680176219999</v>
        <stp/>
        <stp>EM_S_STM07_IS</stp>
        <stp>4</stp>
        <stp>600820.SH</stp>
        <stp>83</stp>
        <stp>2019-12-31</stp>
        <stp>1</stp>
        <stp>1000000000</stp>
        <tr r="Q2646" s="3"/>
      </tp>
      <tp>
        <v>7.77884937439</v>
        <stp/>
        <stp>EM_S_STM07_IS</stp>
        <stp>4</stp>
        <stp>600850.SH</stp>
        <stp>83</stp>
        <stp>2019-12-31</stp>
        <stp>1</stp>
        <stp>1000000000</stp>
        <tr r="Q2672" s="3"/>
      </tp>
      <tp>
        <v>1.1958471021899999</v>
        <stp/>
        <stp>EM_S_STM07_IS</stp>
        <stp>4</stp>
        <stp>600860.SH</stp>
        <stp>83</stp>
        <stp>2019-12-31</stp>
        <stp>1</stp>
        <stp>1000000000</stp>
        <tr r="Q2680" s="3"/>
      </tp>
      <tp>
        <v>1.00360932563</v>
        <stp/>
        <stp>EM_S_STM07_IS</stp>
        <stp>4</stp>
        <stp>000890.SZ</stp>
        <stp>83</stp>
        <stp>2019-12-31</stp>
        <stp>1</stp>
        <stp>1000000000</stp>
        <tr r="Q352" s="3"/>
      </tp>
      <tp>
        <v>2.65876363924</v>
        <stp/>
        <stp>EM_S_STM07_IS</stp>
        <stp>4</stp>
        <stp>000880.SZ</stp>
        <stp>83</stp>
        <stp>2019-12-31</stp>
        <stp>1</stp>
        <stp>1000000000</stp>
        <tr r="Q343" s="3"/>
      </tp>
      <tp>
        <v>2.97891708494</v>
        <stp/>
        <stp>EM_S_STM07_IS</stp>
        <stp>4</stp>
        <stp>000850.SZ</stp>
        <stp>83</stp>
        <stp>2019-12-31</stp>
        <stp>1</stp>
        <stp>1000000000</stp>
        <tr r="Q327" s="3"/>
      </tp>
      <tp>
        <v>14.900141028949999</v>
        <stp/>
        <stp>EM_S_STM07_IS</stp>
        <stp>4</stp>
        <stp>000860.SZ</stp>
        <stp>83</stp>
        <stp>2019-12-31</stp>
        <stp>1</stp>
        <stp>1000000000</stp>
        <tr r="Q333" s="3"/>
      </tp>
      <tp>
        <v>8.8956240623500005</v>
        <stp/>
        <stp>EM_S_STM07_IS</stp>
        <stp>4</stp>
        <stp>000810.SZ</stp>
        <stp>83</stp>
        <stp>2019-12-31</stp>
        <stp>1</stp>
        <stp>1000000000</stp>
        <tr r="Q303" s="3"/>
      </tp>
      <tp>
        <v>27.664311365860002</v>
        <stp/>
        <stp>EM_S_STM07_IS</stp>
        <stp>4</stp>
        <stp>000800.SZ</stp>
        <stp>83</stp>
        <stp>2019-12-31</stp>
        <stp>1</stp>
        <stp>1000000000</stp>
        <tr r="Q297" s="3"/>
      </tp>
      <tp>
        <v>18.081576303999999</v>
        <stp/>
        <stp>EM_S_STM07_IS</stp>
        <stp>4</stp>
        <stp>000830.SZ</stp>
        <stp>83</stp>
        <stp>2019-12-31</stp>
        <stp>1</stp>
        <stp>1000000000</stp>
        <tr r="Q319" s="3"/>
      </tp>
      <tp>
        <v>1.6227342490000001E-2</v>
        <stp/>
        <stp>EM_S_STM07_IS</stp>
        <stp>4</stp>
        <stp>000820.SZ</stp>
        <stp>83</stp>
        <stp>2019-12-31</stp>
        <stp>1</stp>
        <stp>1000000000</stp>
        <tr r="Q311" s="3"/>
      </tp>
      <tp>
        <v>0.19350206588999999</v>
        <stp/>
        <stp>EM_S_STM07_IS</stp>
        <stp>4</stp>
        <stp>603580.SH</stp>
        <stp>83</stp>
        <stp>2019-12-31</stp>
        <stp>1</stp>
        <stp>1000000000</stp>
        <tr r="Q3148" s="3"/>
      </tp>
      <tp>
        <v>0.33551895271999999</v>
        <stp/>
        <stp>EM_S_STM07_IS</stp>
        <stp>4</stp>
        <stp>603500.SH</stp>
        <stp>83</stp>
        <stp>2019-12-31</stp>
        <stp>1</stp>
        <stp>1000000000</stp>
        <tr r="Q3120" s="3"/>
      </tp>
      <tp>
        <v>1.3088416353600001</v>
        <stp/>
        <stp>EM_S_STM07_IS</stp>
        <stp>4</stp>
        <stp>603520.SH</stp>
        <stp>83</stp>
        <stp>2019-12-31</stp>
        <stp>1</stp>
        <stp>1000000000</stp>
        <tr r="Q3129" s="3"/>
      </tp>
      <tp>
        <v>4.8178884812399998</v>
        <stp/>
        <stp>EM_S_STM07_IS</stp>
        <stp>4</stp>
        <stp>603730.SH</stp>
        <stp>83</stp>
        <stp>2019-12-31</stp>
        <stp>1</stp>
        <stp>1000000000</stp>
        <tr r="Q3220" s="3"/>
      </tp>
      <tp>
        <v>0.98643919528000001</v>
        <stp/>
        <stp>EM_S_STM07_IS</stp>
        <stp>4</stp>
        <stp>603690.SH</stp>
        <stp>83</stp>
        <stp>2019-12-31</stp>
        <stp>1</stp>
        <stp>1000000000</stp>
        <tr r="Q3201" s="3"/>
      </tp>
      <tp>
        <v>2.4504753774500001</v>
        <stp/>
        <stp>EM_S_STM07_IS</stp>
        <stp>4</stp>
        <stp>603600.SH</stp>
        <stp>83</stp>
        <stp>2019-12-31</stp>
        <stp>1</stp>
        <stp>1000000000</stp>
        <tr r="Q3156" s="3"/>
      </tp>
      <tp>
        <v>0.96484966793000004</v>
        <stp/>
        <stp>EM_S_STM07_IS</stp>
        <stp>4</stp>
        <stp>603630.SH</stp>
        <stp>83</stp>
        <stp>2019-12-31</stp>
        <stp>1</stp>
        <stp>1000000000</stp>
        <tr r="Q3174" s="3"/>
      </tp>
      <tp>
        <v>2.5465056672899999</v>
        <stp/>
        <stp>EM_S_STM07_IS</stp>
        <stp>4</stp>
        <stp>603660.SH</stp>
        <stp>83</stp>
        <stp>2019-12-31</stp>
        <stp>1</stp>
        <stp>1000000000</stp>
        <tr r="Q3185" s="3"/>
      </tp>
      <tp>
        <v>2.1254447916200001</v>
        <stp/>
        <stp>EM_S_STM07_IS</stp>
        <stp>4</stp>
        <stp>603180.SH</stp>
        <stp>83</stp>
        <stp>2019-12-31</stp>
        <stp>1</stp>
        <stp>1000000000</stp>
        <tr r="Q3019" s="3"/>
      </tp>
      <tp>
        <v>0.41271965388999998</v>
        <stp/>
        <stp>EM_S_STM07_IS</stp>
        <stp>4</stp>
        <stp>603110.SH</stp>
        <stp>83</stp>
        <stp>2019-12-31</stp>
        <stp>1</stp>
        <stp>1000000000</stp>
        <tr r="Q2992" s="3"/>
      </tp>
      <tp>
        <v>3.9688904452</v>
        <stp/>
        <stp>EM_S_STM07_IS</stp>
        <stp>4</stp>
        <stp>603100.SH</stp>
        <stp>83</stp>
        <stp>2019-12-31</stp>
        <stp>1</stp>
        <stp>1000000000</stp>
        <tr r="Q2987" s="3"/>
      </tp>
      <tp>
        <v>6.4732545344999997</v>
        <stp/>
        <stp>EM_S_STM07_IS</stp>
        <stp>4</stp>
        <stp>603160.SH</stp>
        <stp>83</stp>
        <stp>2019-12-31</stp>
        <stp>1</stp>
        <stp>1000000000</stp>
        <tr r="Q3010" s="3"/>
      </tp>
      <tp>
        <v>0.49076225161999998</v>
        <stp/>
        <stp>EM_S_STM07_IS</stp>
        <stp>4</stp>
        <stp>603090.SH</stp>
        <stp>83</stp>
        <stp>2019-12-31</stp>
        <stp>1</stp>
        <stp>1000000000</stp>
        <tr r="Q2983" s="3"/>
      </tp>
      <tp>
        <v>1.9296022824700001</v>
        <stp/>
        <stp>EM_S_STM07_IS</stp>
        <stp>4</stp>
        <stp>603010.SH</stp>
        <stp>83</stp>
        <stp>2019-12-31</stp>
        <stp>1</stp>
        <stp>1000000000</stp>
        <tr r="Q2935" s="3"/>
      </tp>
      <tp>
        <v>2.15012001252</v>
        <stp/>
        <stp>EM_S_STM07_IS</stp>
        <stp>4</stp>
        <stp>603000.SH</stp>
        <stp>83</stp>
        <stp>2019-12-31</stp>
        <stp>1</stp>
        <stp>1000000000</stp>
        <tr r="Q2926" s="3"/>
      </tp>
      <tp>
        <v>6.93611618023</v>
        <stp/>
        <stp>EM_S_STM07_IS</stp>
        <stp>4</stp>
        <stp>603030.SH</stp>
        <stp>83</stp>
        <stp>2019-12-31</stp>
        <stp>1</stp>
        <stp>1000000000</stp>
        <tr r="Q2952" s="3"/>
      </tp>
      <tp>
        <v>2.4746577206000002</v>
        <stp/>
        <stp>EM_S_STM07_IS</stp>
        <stp>4</stp>
        <stp>603020.SH</stp>
        <stp>83</stp>
        <stp>2019-12-31</stp>
        <stp>1</stp>
        <stp>1000000000</stp>
        <tr r="Q2943" s="3"/>
      </tp>
      <tp>
        <v>1.4276492924099999</v>
        <stp/>
        <stp>EM_S_STM07_IS</stp>
        <stp>4</stp>
        <stp>603050.SH</stp>
        <stp>83</stp>
        <stp>2019-12-31</stp>
        <stp>1</stp>
        <stp>1000000000</stp>
        <tr r="Q2965" s="3"/>
      </tp>
      <tp>
        <v>0.33565403242000003</v>
        <stp/>
        <stp>EM_S_STM07_IS</stp>
        <stp>4</stp>
        <stp>603040.SH</stp>
        <stp>83</stp>
        <stp>2019-12-31</stp>
        <stp>1</stp>
        <stp>1000000000</stp>
        <tr r="Q2961" s="3"/>
      </tp>
      <tp>
        <v>1.10727985434</v>
        <stp/>
        <stp>EM_S_STM07_IS</stp>
        <stp>4</stp>
        <stp>603060.SH</stp>
        <stp>83</stp>
        <stp>2019-12-31</stp>
        <stp>1</stp>
        <stp>1000000000</stp>
        <tr r="Q2968" s="3"/>
      </tp>
      <tp>
        <v>1.02747529568</v>
        <stp/>
        <stp>EM_S_STM07_IS</stp>
        <stp>4</stp>
        <stp>603380.SH</stp>
        <stp>83</stp>
        <stp>2019-12-31</stp>
        <stp>1</stp>
        <stp>1000000000</stp>
        <tr r="Q3098" s="3"/>
      </tp>
      <tp>
        <v>1.15386719847</v>
        <stp/>
        <stp>EM_S_STM07_IS</stp>
        <stp>4</stp>
        <stp>603300.SH</stp>
        <stp>83</stp>
        <stp>2019-12-31</stp>
        <stp>1</stp>
        <stp>1000000000</stp>
        <tr r="Q3057" s="3"/>
      </tp>
      <tp>
        <v>0.65906733232000003</v>
        <stp/>
        <stp>EM_S_STM07_IS</stp>
        <stp>4</stp>
        <stp>603330.SH</stp>
        <stp>83</stp>
        <stp>2019-12-31</stp>
        <stp>1</stp>
        <stp>1000000000</stp>
        <tr r="Q3076" s="3"/>
      </tp>
      <tp>
        <v>0.69158811507999995</v>
        <stp/>
        <stp>EM_S_STM07_IS</stp>
        <stp>4</stp>
        <stp>603320.SH</stp>
        <stp>83</stp>
        <stp>2019-12-31</stp>
        <stp>1</stp>
        <stp>1000000000</stp>
        <tr r="Q3069" s="3"/>
      </tp>
      <tp>
        <v>0.87189607263000002</v>
        <stp/>
        <stp>EM_S_STM07_IS</stp>
        <stp>4</stp>
        <stp>603360.SH</stp>
        <stp>83</stp>
        <stp>2019-12-31</stp>
        <stp>1</stp>
        <stp>1000000000</stp>
        <tr r="Q3089" s="3"/>
      </tp>
      <tp>
        <v>0.58360727931</v>
        <stp/>
        <stp>EM_S_STM07_IS</stp>
        <stp>4</stp>
        <stp>603200.SH</stp>
        <stp>83</stp>
        <stp>2019-12-31</stp>
        <stp>1</stp>
        <stp>1000000000</stp>
        <tr r="Q3029" s="3"/>
      </tp>
      <tp>
        <v>8.9387917358000006</v>
        <stp/>
        <stp>EM_S_STM07_IS</stp>
        <stp>4</stp>
        <stp>603260.SH</stp>
        <stp>83</stp>
        <stp>2019-12-31</stp>
        <stp>1</stp>
        <stp>1000000000</stp>
        <tr r="Q3045" s="3"/>
      </tp>
      <tp>
        <v>0.33311619334999998</v>
        <stp/>
        <stp>EM_S_STM07_IS</stp>
        <stp>4</stp>
        <stp>603990.SH</stp>
        <stp>83</stp>
        <stp>2019-12-31</stp>
        <stp>1</stp>
        <stp>1000000000</stp>
        <tr r="Q3326" s="3"/>
      </tp>
      <tp>
        <v>2.6343045912799998</v>
        <stp/>
        <stp>EM_S_STM07_IS</stp>
        <stp>4</stp>
        <stp>603980.SH</stp>
        <stp>83</stp>
        <stp>2019-12-31</stp>
        <stp>1</stp>
        <stp>1000000000</stp>
        <tr r="Q3320" s="3"/>
      </tp>
      <tp>
        <v>1.31896412796</v>
        <stp/>
        <stp>EM_S_STM07_IS</stp>
        <stp>4</stp>
        <stp>603900.SH</stp>
        <stp>83</stp>
        <stp>2019-12-31</stp>
        <stp>1</stp>
        <stp>1000000000</stp>
        <tr r="Q3286" s="3"/>
      </tp>
      <tp>
        <v>2.4389571774999999</v>
        <stp/>
        <stp>EM_S_STM07_IS</stp>
        <stp>4</stp>
        <stp>603920.SH</stp>
        <stp>83</stp>
        <stp>2019-12-31</stp>
        <stp>1</stp>
        <stp>1000000000</stp>
        <tr r="Q3297" s="3"/>
      </tp>
      <tp>
        <v>4.3424652537100004</v>
        <stp/>
        <stp>EM_S_STM07_IS</stp>
        <stp>4</stp>
        <stp>603970.SH</stp>
        <stp>83</stp>
        <stp>2019-12-31</stp>
        <stp>1</stp>
        <stp>1000000000</stp>
        <tr r="Q3315" s="3"/>
      </tp>
      <tp>
        <v>0.79630241043000005</v>
        <stp/>
        <stp>EM_S_STM07_IS</stp>
        <stp>4</stp>
        <stp>603960.SH</stp>
        <stp>83</stp>
        <stp>2019-12-31</stp>
        <stp>1</stp>
        <stp>1000000000</stp>
        <tr r="Q3310" s="3"/>
      </tp>
      <tp>
        <v>2.0194074234200001</v>
        <stp/>
        <stp>EM_S_STM07_IS</stp>
        <stp>4</stp>
        <stp>603890.SH</stp>
        <stp>83</stp>
        <stp>2019-12-31</stp>
        <stp>1</stp>
        <stp>1000000000</stp>
        <tr r="Q3282" s="3"/>
      </tp>
      <tp>
        <v>0.49168801157000003</v>
        <stp/>
        <stp>EM_S_STM07_IS</stp>
        <stp>4</stp>
        <stp>603880.SH</stp>
        <stp>83</stp>
        <stp>2019-12-31</stp>
        <stp>1</stp>
        <stp>1000000000</stp>
        <tr r="Q3273" s="3"/>
      </tp>
      <tp>
        <v>1.30978344365</v>
        <stp/>
        <stp>EM_S_STM07_IS</stp>
        <stp>4</stp>
        <stp>603800.SH</stp>
        <stp>83</stp>
        <stp>2019-12-31</stp>
        <stp>1</stp>
        <stp>1000000000</stp>
        <tr r="Q3238" s="3"/>
      </tp>
      <tp>
        <v>0.21678390860999999</v>
        <stp/>
        <stp>EM_S_STM07_IS</stp>
        <stp>4</stp>
        <stp>603860.SH</stp>
        <stp>83</stp>
        <stp>2019-12-31</stp>
        <stp>1</stp>
        <stp>1000000000</stp>
        <tr r="Q3265" s="3"/>
      </tp>
      <tp>
        <v>2.2491151607200002</v>
        <stp/>
        <stp>EM_S_STM07_IS</stp>
        <stp>4</stp>
        <stp>002590.SZ</stp>
        <stp>83</stp>
        <stp>2019-12-31</stp>
        <stp>1</stp>
        <stp>1000000000</stp>
        <tr r="Q1004" s="3"/>
      </tp>
      <tp>
        <v>1.8565453888300001</v>
        <stp/>
        <stp>EM_S_STM07_IS</stp>
        <stp>4</stp>
        <stp>002580.SZ</stp>
        <stp>83</stp>
        <stp>2019-12-31</stp>
        <stp>1</stp>
        <stp>1000000000</stp>
        <tr r="Q994" s="3"/>
      </tp>
      <tp>
        <v>1.6751530960500001</v>
        <stp/>
        <stp>EM_S_STM07_IS</stp>
        <stp>4</stp>
        <stp>002550.SZ</stp>
        <stp>83</stp>
        <stp>2019-12-31</stp>
        <stp>1</stp>
        <stp>1000000000</stp>
        <tr r="Q964" s="3"/>
      </tp>
      <tp>
        <v>3.5310123293700002</v>
        <stp/>
        <stp>EM_S_STM07_IS</stp>
        <stp>4</stp>
        <stp>002540.SZ</stp>
        <stp>83</stp>
        <stp>2019-12-31</stp>
        <stp>1</stp>
        <stp>1000000000</stp>
        <tr r="Q954" s="3"/>
      </tp>
      <tp>
        <v>2.7854761104099999</v>
        <stp/>
        <stp>EM_S_STM07_IS</stp>
        <stp>4</stp>
        <stp>002570.SZ</stp>
        <stp>83</stp>
        <stp>2019-12-31</stp>
        <stp>1</stp>
        <stp>1000000000</stp>
        <tr r="Q984" s="3"/>
      </tp>
      <tp>
        <v>1.7970155880300001</v>
        <stp/>
        <stp>EM_S_STM07_IS</stp>
        <stp>4</stp>
        <stp>002560.SZ</stp>
        <stp>83</stp>
        <stp>2019-12-31</stp>
        <stp>1</stp>
        <stp>1000000000</stp>
        <tr r="Q974" s="3"/>
      </tp>
      <tp>
        <v>2.1687133042300002</v>
        <stp/>
        <stp>EM_S_STM07_IS</stp>
        <stp>4</stp>
        <stp>002510.SZ</stp>
        <stp>83</stp>
        <stp>2019-12-31</stp>
        <stp>1</stp>
        <stp>1000000000</stp>
        <tr r="Q925" s="3"/>
      </tp>
      <tp>
        <v>5.1021807370000003</v>
        <stp/>
        <stp>EM_S_STM07_IS</stp>
        <stp>4</stp>
        <stp>002500.SZ</stp>
        <stp>83</stp>
        <stp>2019-12-31</stp>
        <stp>1</stp>
        <stp>1000000000</stp>
        <tr r="Q918" s="3"/>
      </tp>
      <tp>
        <v>1.2624510441000001</v>
        <stp/>
        <stp>EM_S_STM07_IS</stp>
        <stp>4</stp>
        <stp>002530.SZ</stp>
        <stp>83</stp>
        <stp>2019-12-31</stp>
        <stp>1</stp>
        <stp>1000000000</stp>
        <tr r="Q944" s="3"/>
      </tp>
      <tp>
        <v>2.1600476607500001</v>
        <stp/>
        <stp>EM_S_STM07_IS</stp>
        <stp>4</stp>
        <stp>002520.SZ</stp>
        <stp>83</stp>
        <stp>2019-12-31</stp>
        <stp>1</stp>
        <stp>1000000000</stp>
        <tr r="Q935" s="3"/>
      </tp>
      <tp>
        <v>4.3889042159100002</v>
        <stp/>
        <stp>EM_S_STM07_IS</stp>
        <stp>4</stp>
        <stp>002490.SZ</stp>
        <stp>83</stp>
        <stp>2019-12-31</stp>
        <stp>1</stp>
        <stp>1000000000</stp>
        <tr r="Q909" s="3"/>
      </tp>
      <tp>
        <v>1.9967705918600001</v>
        <stp/>
        <stp>EM_S_STM07_IS</stp>
        <stp>4</stp>
        <stp>002480.SZ</stp>
        <stp>83</stp>
        <stp>2019-12-31</stp>
        <stp>1</stp>
        <stp>1000000000</stp>
        <tr r="Q899" s="3"/>
      </tp>
      <tp>
        <v>6.5131689204000001</v>
        <stp/>
        <stp>EM_S_STM07_IS</stp>
        <stp>4</stp>
        <stp>002440.SZ</stp>
        <stp>83</stp>
        <stp>2019-12-31</stp>
        <stp>1</stp>
        <stp>1000000000</stp>
        <tr r="Q864" s="3"/>
      </tp>
      <tp>
        <v>11.30887193</v>
        <stp/>
        <stp>EM_S_STM07_IS</stp>
        <stp>4</stp>
        <stp>002470.SZ</stp>
        <stp>83</stp>
        <stp>2019-12-31</stp>
        <stp>1</stp>
        <stp>1000000000</stp>
        <tr r="Q891" s="3"/>
      </tp>
      <tp>
        <v>5.3417202037199996</v>
        <stp/>
        <stp>EM_S_STM07_IS</stp>
        <stp>4</stp>
        <stp>002460.SZ</stp>
        <stp>83</stp>
        <stp>2019-12-31</stp>
        <stp>1</stp>
        <stp>1000000000</stp>
        <tr r="Q882" s="3"/>
      </tp>
      <tp>
        <v>3.5406511728100001</v>
        <stp/>
        <stp>EM_S_STM07_IS</stp>
        <stp>4</stp>
        <stp>002410.SZ</stp>
        <stp>83</stp>
        <stp>2019-12-31</stp>
        <stp>1</stp>
        <stp>1000000000</stp>
        <tr r="Q836" s="3"/>
      </tp>
      <tp>
        <v>11.53569301364</v>
        <stp/>
        <stp>EM_S_STM07_IS</stp>
        <stp>4</stp>
        <stp>002400.SZ</stp>
        <stp>83</stp>
        <stp>2019-12-31</stp>
        <stp>1</stp>
        <stp>1000000000</stp>
        <tr r="Q826" s="3"/>
      </tp>
      <tp>
        <v>8.1870123946300009</v>
        <stp/>
        <stp>EM_S_STM07_IS</stp>
        <stp>4</stp>
        <stp>002430.SZ</stp>
        <stp>83</stp>
        <stp>2019-12-31</stp>
        <stp>1</stp>
        <stp>1000000000</stp>
        <tr r="Q854" s="3"/>
      </tp>
      <tp>
        <v>3.5148139783099999</v>
        <stp/>
        <stp>EM_S_STM07_IS</stp>
        <stp>4</stp>
        <stp>002420.SZ</stp>
        <stp>83</stp>
        <stp>2019-12-31</stp>
        <stp>1</stp>
        <stp>1000000000</stp>
        <tr r="Q844" s="3"/>
      </tp>
      <tp>
        <v>1.1094440220299999</v>
        <stp/>
        <stp>EM_S_STM07_IS</stp>
        <stp>4</stp>
        <stp>002790.SZ</stp>
        <stp>83</stp>
        <stp>2019-12-31</stp>
        <stp>1</stp>
        <stp>1000000000</stp>
        <tr r="Q1188" s="3"/>
      </tp>
      <tp>
        <v>0.40228687779</v>
        <stp/>
        <stp>EM_S_STM07_IS</stp>
        <stp>4</stp>
        <stp>002780.SZ</stp>
        <stp>83</stp>
        <stp>2019-12-31</stp>
        <stp>1</stp>
        <stp>1000000000</stp>
        <tr r="Q1180" s="3"/>
      </tp>
      <tp>
        <v>0.27529232231</v>
        <stp/>
        <stp>EM_S_STM07_IS</stp>
        <stp>4</stp>
        <stp>002750.SZ</stp>
        <stp>83</stp>
        <stp>2019-12-31</stp>
        <stp>1</stp>
        <stp>1000000000</stp>
        <tr r="Q1154" s="3"/>
      </tp>
      <tp>
        <v>1.9411094152499999</v>
        <stp/>
        <stp>EM_S_STM07_IS</stp>
        <stp>4</stp>
        <stp>002740.SZ</stp>
        <stp>83</stp>
        <stp>2019-12-31</stp>
        <stp>1</stp>
        <stp>1000000000</stp>
        <tr r="Q1145" s="3"/>
      </tp>
      <tp>
        <v>0.61056764375000006</v>
        <stp/>
        <stp>EM_S_STM07_IS</stp>
        <stp>4</stp>
        <stp>002760.SZ</stp>
        <stp>83</stp>
        <stp>2019-12-31</stp>
        <stp>1</stp>
        <stp>1000000000</stp>
        <tr r="Q1162" s="3"/>
      </tp>
      <tp>
        <v>0.51874004238000004</v>
        <stp/>
        <stp>EM_S_STM07_IS</stp>
        <stp>4</stp>
        <stp>002700.SZ</stp>
        <stp>83</stp>
        <stp>2019-12-31</stp>
        <stp>1</stp>
        <stp>1000000000</stp>
        <tr r="Q1109" s="3"/>
      </tp>
      <tp>
        <v>1.0025307159700001</v>
        <stp/>
        <stp>EM_S_STM07_IS</stp>
        <stp>4</stp>
        <stp>002730.SZ</stp>
        <stp>83</stp>
        <stp>2019-12-31</stp>
        <stp>1</stp>
        <stp>1000000000</stp>
        <tr r="Q1135" s="3"/>
      </tp>
      <tp>
        <v>1.5007783004199999</v>
        <stp/>
        <stp>EM_S_STM07_IS</stp>
        <stp>4</stp>
        <stp>002690.SZ</stp>
        <stp>83</stp>
        <stp>2019-12-31</stp>
        <stp>1</stp>
        <stp>1000000000</stp>
        <tr r="Q1099" s="3"/>
      </tp>
      <tp>
        <v>2.0397528170500001</v>
        <stp/>
        <stp>EM_S_STM07_IS</stp>
        <stp>4</stp>
        <stp>002650.SZ</stp>
        <stp>83</stp>
        <stp>2019-12-31</stp>
        <stp>1</stp>
        <stp>1000000000</stp>
        <tr r="Q1061" s="3"/>
      </tp>
      <tp>
        <v>17.874236565619999</v>
        <stp/>
        <stp>EM_S_STM07_IS</stp>
        <stp>4</stp>
        <stp>002640.SZ</stp>
        <stp>83</stp>
        <stp>2019-12-31</stp>
        <stp>1</stp>
        <stp>1000000000</stp>
        <tr r="Q1051" s="3"/>
      </tp>
      <tp>
        <v>1.66971429097</v>
        <stp/>
        <stp>EM_S_STM07_IS</stp>
        <stp>4</stp>
        <stp>002670.SZ</stp>
        <stp>83</stp>
        <stp>2019-12-31</stp>
        <stp>1</stp>
        <stp>1000000000</stp>
        <tr r="Q1081" s="3"/>
      </tp>
      <tp>
        <v>1.2478471095699999</v>
        <stp/>
        <stp>EM_S_STM07_IS</stp>
        <stp>4</stp>
        <stp>002660.SZ</stp>
        <stp>83</stp>
        <stp>2019-12-31</stp>
        <stp>1</stp>
        <stp>1000000000</stp>
        <tr r="Q1071" s="3"/>
      </tp>
      <tp>
        <v>5.1260103134400001</v>
        <stp/>
        <stp>EM_S_STM07_IS</stp>
        <stp>4</stp>
        <stp>002610.SZ</stp>
        <stp>83</stp>
        <stp>2019-12-31</stp>
        <stp>1</stp>
        <stp>1000000000</stp>
        <tr r="Q1023" s="3"/>
      </tp>
      <tp>
        <v>23.915823147040001</v>
        <stp/>
        <stp>EM_S_STM07_IS</stp>
        <stp>4</stp>
        <stp>002600.SZ</stp>
        <stp>83</stp>
        <stp>2019-12-31</stp>
        <stp>1</stp>
        <stp>1000000000</stp>
        <tr r="Q1014" s="3"/>
      </tp>
      <tp>
        <v>3.6231743970300001</v>
        <stp/>
        <stp>EM_S_STM07_IS</stp>
        <stp>4</stp>
        <stp>002630.SZ</stp>
        <stp>83</stp>
        <stp>2019-12-31</stp>
        <stp>1</stp>
        <stp>1000000000</stp>
        <tr r="Q1041" s="3"/>
      </tp>
      <tp>
        <v>3.81799817936</v>
        <stp/>
        <stp>EM_S_STM07_IS</stp>
        <stp>4</stp>
        <stp>002620.SZ</stp>
        <stp>83</stp>
        <stp>2019-12-31</stp>
        <stp>1</stp>
        <stp>1000000000</stp>
        <tr r="Q1031" s="3"/>
      </tp>
      <tp>
        <v>1.67470864352</v>
        <stp/>
        <stp>EM_S_STM07_IS</stp>
        <stp>4</stp>
        <stp>002190.SZ</stp>
        <stp>83</stp>
        <stp>2019-12-31</stp>
        <stp>1</stp>
        <stp>1000000000</stp>
        <tr r="Q620" s="3"/>
      </tp>
      <tp>
        <v>23.295845261029999</v>
        <stp/>
        <stp>EM_S_STM07_IS</stp>
        <stp>4</stp>
        <stp>002180.SZ</stp>
        <stp>83</stp>
        <stp>2019-12-31</stp>
        <stp>1</stp>
        <stp>1000000000</stp>
        <tr r="Q610" s="3"/>
      </tp>
      <tp>
        <v>1.47167192163</v>
        <stp/>
        <stp>EM_S_STM07_IS</stp>
        <stp>4</stp>
        <stp>002150.SZ</stp>
        <stp>83</stp>
        <stp>2019-12-31</stp>
        <stp>1</stp>
        <stp>1000000000</stp>
        <tr r="Q580" s="3"/>
      </tp>
      <tp>
        <v>4.5179959962999998</v>
        <stp/>
        <stp>EM_S_STM07_IS</stp>
        <stp>4</stp>
        <stp>002140.SZ</stp>
        <stp>83</stp>
        <stp>2019-12-31</stp>
        <stp>1</stp>
        <stp>1000000000</stp>
        <tr r="Q572" s="3"/>
      </tp>
      <tp>
        <v>2.27850333624</v>
        <stp/>
        <stp>EM_S_STM07_IS</stp>
        <stp>4</stp>
        <stp>002170.SZ</stp>
        <stp>83</stp>
        <stp>2019-12-31</stp>
        <stp>1</stp>
        <stp>1000000000</stp>
        <tr r="Q600" s="3"/>
      </tp>
      <tp>
        <v>4.3306497844700003</v>
        <stp/>
        <stp>EM_S_STM07_IS</stp>
        <stp>4</stp>
        <stp>002160.SZ</stp>
        <stp>83</stp>
        <stp>2019-12-31</stp>
        <stp>1</stp>
        <stp>1000000000</stp>
        <tr r="Q590" s="3"/>
      </tp>
      <tp>
        <v>45.511323230800002</v>
        <stp/>
        <stp>EM_S_STM07_IS</stp>
        <stp>4</stp>
        <stp>002110.SZ</stp>
        <stp>83</stp>
        <stp>2019-12-31</stp>
        <stp>1</stp>
        <stp>1000000000</stp>
        <tr r="Q544" s="3"/>
      </tp>
      <tp>
        <v>7.4763163920200002</v>
        <stp/>
        <stp>EM_S_STM07_IS</stp>
        <stp>4</stp>
        <stp>002100.SZ</stp>
        <stp>83</stp>
        <stp>2019-12-31</stp>
        <stp>1</stp>
        <stp>1000000000</stp>
        <tr r="Q534" s="3"/>
      </tp>
      <tp>
        <v>3.9780832072900001</v>
        <stp/>
        <stp>EM_S_STM07_IS</stp>
        <stp>4</stp>
        <stp>002130.SZ</stp>
        <stp>83</stp>
        <stp>2019-12-31</stp>
        <stp>1</stp>
        <stp>1000000000</stp>
        <tr r="Q562" s="3"/>
      </tp>
      <tp>
        <v>34.404046688249998</v>
        <stp/>
        <stp>EM_S_STM07_IS</stp>
        <stp>4</stp>
        <stp>002120.SZ</stp>
        <stp>83</stp>
        <stp>2019-12-31</stp>
        <stp>1</stp>
        <stp>1000000000</stp>
        <tr r="Q552" s="3"/>
      </tp>
      <tp>
        <v>1.9884410325099999</v>
        <stp/>
        <stp>EM_S_STM07_IS</stp>
        <stp>4</stp>
        <stp>002090.SZ</stp>
        <stp>83</stp>
        <stp>2019-12-31</stp>
        <stp>1</stp>
        <stp>1000000000</stp>
        <tr r="Q524" s="3"/>
      </tp>
      <tp>
        <v>13.5904669513</v>
        <stp/>
        <stp>EM_S_STM07_IS</stp>
        <stp>4</stp>
        <stp>002080.SZ</stp>
        <stp>83</stp>
        <stp>2019-12-31</stp>
        <stp>1</stp>
        <stp>1000000000</stp>
        <tr r="Q514" s="3"/>
      </tp>
      <tp>
        <v>11.287489442229999</v>
        <stp/>
        <stp>EM_S_STM07_IS</stp>
        <stp>4</stp>
        <stp>002050.SZ</stp>
        <stp>83</stp>
        <stp>2019-12-31</stp>
        <stp>1</stp>
        <stp>1000000000</stp>
        <tr r="Q486" s="3"/>
      </tp>
      <tp>
        <v>0.73682471453999998</v>
        <stp/>
        <stp>EM_S_STM07_IS</stp>
        <stp>4</stp>
        <stp>002040.SZ</stp>
        <stp>83</stp>
        <stp>2019-12-31</stp>
        <stp>1</stp>
        <stp>1000000000</stp>
        <tr r="Q476" s="3"/>
      </tp>
      <tp>
        <v>11.143485046289999</v>
        <stp/>
        <stp>EM_S_STM07_IS</stp>
        <stp>4</stp>
        <stp>002060.SZ</stp>
        <stp>83</stp>
        <stp>2019-12-31</stp>
        <stp>1</stp>
        <stp>1000000000</stp>
        <tr r="Q496" s="3"/>
      </tp>
      <tp>
        <v>20.279659705859999</v>
        <stp/>
        <stp>EM_S_STM07_IS</stp>
        <stp>4</stp>
        <stp>002010.SZ</stp>
        <stp>83</stp>
        <stp>2019-12-31</stp>
        <stp>1</stp>
        <stp>1000000000</stp>
        <tr r="Q448" s="3"/>
      </tp>
      <tp>
        <v>1.0982171590700001</v>
        <stp/>
        <stp>EM_S_STM07_IS</stp>
        <stp>4</stp>
        <stp>002030.SZ</stp>
        <stp>83</stp>
        <stp>2019-12-31</stp>
        <stp>1</stp>
        <stp>1000000000</stp>
        <tr r="Q466" s="3"/>
      </tp>
      <tp>
        <v>3.6466839057599998</v>
        <stp/>
        <stp>EM_S_STM07_IS</stp>
        <stp>4</stp>
        <stp>002020.SZ</stp>
        <stp>83</stp>
        <stp>2019-12-31</stp>
        <stp>1</stp>
        <stp>1000000000</stp>
        <tr r="Q456" s="3"/>
      </tp>
      <tp>
        <v>6.6550635775</v>
        <stp/>
        <stp>EM_S_STM07_IS</stp>
        <stp>4</stp>
        <stp>002390.SZ</stp>
        <stp>83</stp>
        <stp>2019-12-31</stp>
        <stp>1</stp>
        <stp>1000000000</stp>
        <tr r="Q816" s="3"/>
      </tp>
      <tp>
        <v>0.75014278839000004</v>
        <stp/>
        <stp>EM_S_STM07_IS</stp>
        <stp>4</stp>
        <stp>002380.SZ</stp>
        <stp>83</stp>
        <stp>2019-12-31</stp>
        <stp>1</stp>
        <stp>1000000000</stp>
        <tr r="Q806" s="3"/>
      </tp>
      <tp>
        <v>2.4209929083600001</v>
        <stp/>
        <stp>EM_S_STM07_IS</stp>
        <stp>4</stp>
        <stp>002350.SZ</stp>
        <stp>83</stp>
        <stp>2019-12-31</stp>
        <stp>1</stp>
        <stp>1000000000</stp>
        <tr r="Q777" s="3"/>
      </tp>
      <tp>
        <v>14.35401010679</v>
        <stp/>
        <stp>EM_S_STM07_IS</stp>
        <stp>4</stp>
        <stp>002340.SZ</stp>
        <stp>83</stp>
        <stp>2019-12-31</stp>
        <stp>1</stp>
        <stp>1000000000</stp>
        <tr r="Q767" s="3"/>
      </tp>
      <tp>
        <v>0.70929112411999995</v>
        <stp/>
        <stp>EM_S_STM07_IS</stp>
        <stp>4</stp>
        <stp>002370.SZ</stp>
        <stp>83</stp>
        <stp>2019-12-31</stp>
        <stp>1</stp>
        <stp>1000000000</stp>
        <tr r="Q796" s="3"/>
      </tp>
      <tp>
        <v>0.84289205464000005</v>
        <stp/>
        <stp>EM_S_STM07_IS</stp>
        <stp>4</stp>
        <stp>002360.SZ</stp>
        <stp>83</stp>
        <stp>2019-12-31</stp>
        <stp>1</stp>
        <stp>1000000000</stp>
        <tr r="Q786" s="3"/>
      </tp>
      <tp>
        <v>8.1331971646200003</v>
        <stp/>
        <stp>EM_S_STM07_IS</stp>
        <stp>4</stp>
        <stp>002310.SZ</stp>
        <stp>83</stp>
        <stp>2019-12-31</stp>
        <stp>1</stp>
        <stp>1000000000</stp>
        <tr r="Q737" s="3"/>
      </tp>
      <tp>
        <v>6.9748650512600001</v>
        <stp/>
        <stp>EM_S_STM07_IS</stp>
        <stp>4</stp>
        <stp>002300.SZ</stp>
        <stp>83</stp>
        <stp>2019-12-31</stp>
        <stp>1</stp>
        <stp>1000000000</stp>
        <tr r="Q727" s="3"/>
      </tp>
      <tp>
        <v>2.3464711526499999</v>
        <stp/>
        <stp>EM_S_STM07_IS</stp>
        <stp>4</stp>
        <stp>002330.SZ</stp>
        <stp>83</stp>
        <stp>2019-12-31</stp>
        <stp>1</stp>
        <stp>1000000000</stp>
        <tr r="Q757" s="3"/>
      </tp>
      <tp>
        <v>1.1101756202599999</v>
        <stp/>
        <stp>EM_S_STM07_IS</stp>
        <stp>4</stp>
        <stp>002320.SZ</stp>
        <stp>83</stp>
        <stp>2019-12-31</stp>
        <stp>1</stp>
        <stp>1000000000</stp>
        <tr r="Q747" s="3"/>
      </tp>
      <tp>
        <v>1.7260507200299999</v>
        <stp/>
        <stp>EM_S_STM07_IS</stp>
        <stp>4</stp>
        <stp>002290.SZ</stp>
        <stp>83</stp>
        <stp>2019-12-31</stp>
        <stp>1</stp>
        <stp>1000000000</stp>
        <tr r="Q717" s="3"/>
      </tp>
      <tp>
        <v>12.46825848814</v>
        <stp/>
        <stp>EM_S_STM07_IS</stp>
        <stp>4</stp>
        <stp>002280.SZ</stp>
        <stp>83</stp>
        <stp>2019-12-31</stp>
        <stp>1</stp>
        <stp>1000000000</stp>
        <tr r="Q707" s="3"/>
      </tp>
      <tp>
        <v>4.2837844634</v>
        <stp/>
        <stp>EM_S_STM07_IS</stp>
        <stp>4</stp>
        <stp>002250.SZ</stp>
        <stp>83</stp>
        <stp>2019-12-31</stp>
        <stp>1</stp>
        <stp>1000000000</stp>
        <tr r="Q679" s="3"/>
      </tp>
      <tp>
        <v>2.2787921845599999</v>
        <stp/>
        <stp>EM_S_STM07_IS</stp>
        <stp>4</stp>
        <stp>002240.SZ</stp>
        <stp>83</stp>
        <stp>2019-12-31</stp>
        <stp>1</stp>
        <stp>1000000000</stp>
        <tr r="Q669" s="3"/>
      </tp>
      <tp>
        <v>1.20251959194</v>
        <stp/>
        <stp>EM_S_STM07_IS</stp>
        <stp>4</stp>
        <stp>002270.SZ</stp>
        <stp>83</stp>
        <stp>2019-12-31</stp>
        <stp>1</stp>
        <stp>1000000000</stp>
        <tr r="Q697" s="3"/>
      </tp>
      <tp>
        <v>0.31353627880000001</v>
        <stp/>
        <stp>EM_S_STM07_IS</stp>
        <stp>4</stp>
        <stp>002210.SZ</stp>
        <stp>83</stp>
        <stp>2019-12-31</stp>
        <stp>1</stp>
        <stp>1000000000</stp>
        <tr r="Q640" s="3"/>
      </tp>
      <tp>
        <v>0.68222507638999996</v>
        <stp/>
        <stp>EM_S_STM07_IS</stp>
        <stp>4</stp>
        <stp>002200.SZ</stp>
        <stp>83</stp>
        <stp>2019-12-31</stp>
        <stp>1</stp>
        <stp>1000000000</stp>
        <tr r="Q630" s="3"/>
      </tp>
      <tp>
        <v>10.07868891969</v>
        <stp/>
        <stp>EM_S_STM07_IS</stp>
        <stp>4</stp>
        <stp>002230.SZ</stp>
        <stp>83</stp>
        <stp>2019-12-31</stp>
        <stp>1</stp>
        <stp>1000000000</stp>
        <tr r="Q659" s="3"/>
      </tp>
      <tp>
        <v>0.81355446118999997</v>
        <stp/>
        <stp>EM_S_STM07_IS</stp>
        <stp>4</stp>
        <stp>002910.SZ</stp>
        <stp>83</stp>
        <stp>2019-12-31</stp>
        <stp>1</stp>
        <stp>1000000000</stp>
        <tr r="Q1299" s="3"/>
      </tp>
      <tp>
        <v>2.1020611895700001</v>
        <stp/>
        <stp>EM_S_STM07_IS</stp>
        <stp>4</stp>
        <stp>002900.SZ</stp>
        <stp>83</stp>
        <stp>2019-12-31</stp>
        <stp>1</stp>
        <stp>1000000000</stp>
        <tr r="Q1290" s="3"/>
      </tp>
      <tp>
        <v>5.3372425100900003</v>
        <stp/>
        <stp>EM_S_STM07_IS</stp>
        <stp>4</stp>
        <stp>002920.SZ</stp>
        <stp>83</stp>
        <stp>2019-12-31</stp>
        <stp>1</stp>
        <stp>1000000000</stp>
        <tr r="Q1308" s="3"/>
      </tp>
      <tp>
        <v>0.28216952963000003</v>
        <stp/>
        <stp>EM_S_STM07_IS</stp>
        <stp>4</stp>
        <stp>002890.SZ</stp>
        <stp>83</stp>
        <stp>2019-12-31</stp>
        <stp>1</stp>
        <stp>1000000000</stp>
        <tr r="Q1281" s="3"/>
      </tp>
      <tp>
        <v>0.82146906367999994</v>
        <stp/>
        <stp>EM_S_STM07_IS</stp>
        <stp>4</stp>
        <stp>002880.SZ</stp>
        <stp>83</stp>
        <stp>2019-12-31</stp>
        <stp>1</stp>
        <stp>1000000000</stp>
        <tr r="Q1271" s="3"/>
      </tp>
      <tp>
        <v>2.22991217606</v>
        <stp/>
        <stp>EM_S_STM07_IS</stp>
        <stp>4</stp>
        <stp>002850.SZ</stp>
        <stp>83</stp>
        <stp>2019-12-31</stp>
        <stp>1</stp>
        <stp>1000000000</stp>
        <tr r="Q1243" s="3"/>
      </tp>
      <tp>
        <v>7.7057769751</v>
        <stp/>
        <stp>EM_S_STM07_IS</stp>
        <stp>4</stp>
        <stp>002840.SZ</stp>
        <stp>83</stp>
        <stp>2019-12-31</stp>
        <stp>1</stp>
        <stp>1000000000</stp>
        <tr r="Q1234" s="3"/>
      </tp>
      <tp>
        <v>0.84179749215999999</v>
        <stp/>
        <stp>EM_S_STM07_IS</stp>
        <stp>4</stp>
        <stp>002870.SZ</stp>
        <stp>83</stp>
        <stp>2019-12-31</stp>
        <stp>1</stp>
        <stp>1000000000</stp>
        <tr r="Q1262" s="3"/>
      </tp>
      <tp>
        <v>0.70819895209999995</v>
        <stp/>
        <stp>EM_S_STM07_IS</stp>
        <stp>4</stp>
        <stp>002860.SZ</stp>
        <stp>83</stp>
        <stp>2019-12-31</stp>
        <stp>1</stp>
        <stp>1000000000</stp>
        <tr r="Q1252" s="3"/>
      </tp>
      <tp>
        <v>1.1128447781299999</v>
        <stp/>
        <stp>EM_S_STM07_IS</stp>
        <stp>4</stp>
        <stp>002810.SZ</stp>
        <stp>83</stp>
        <stp>2019-12-31</stp>
        <stp>1</stp>
        <stp>1000000000</stp>
        <tr r="Q1206" s="3"/>
      </tp>
      <tp>
        <v>1.1999924666899999</v>
        <stp/>
        <stp>EM_S_STM07_IS</stp>
        <stp>4</stp>
        <stp>002800.SZ</stp>
        <stp>83</stp>
        <stp>2019-12-31</stp>
        <stp>1</stp>
        <stp>1000000000</stp>
        <tr r="Q1197" s="3"/>
      </tp>
      <tp>
        <v>0.89814257862000002</v>
        <stp/>
        <stp>EM_S_STM07_IS</stp>
        <stp>4</stp>
        <stp>002830.SZ</stp>
        <stp>83</stp>
        <stp>2019-12-31</stp>
        <stp>1</stp>
        <stp>1000000000</stp>
        <tr r="Q1225" s="3"/>
      </tp>
      <tp>
        <v>0.50749646207999999</v>
        <stp/>
        <stp>EM_S_STM07_IS</stp>
        <stp>4</stp>
        <stp>002820.SZ</stp>
        <stp>83</stp>
        <stp>2019-12-31</stp>
        <stp>1</stp>
        <stp>1000000000</stp>
        <tr r="Q1215" s="3"/>
      </tp>
      <tp>
        <v>63.740774107169997</v>
        <stp/>
        <stp>EM_S_STM07_IS</stp>
        <stp>4</stp>
        <stp>601611.SH</stp>
        <stp>83</stp>
        <stp>2019-12-31</stp>
        <stp>1</stp>
        <stp>1000000000</stp>
        <tr r="Q2857" s="3"/>
      </tp>
      <tp>
        <v>385.48899999999998</v>
        <stp/>
        <stp>EM_S_STM07_IS</stp>
        <stp>4</stp>
        <stp>601601.SH</stp>
        <stp>83</stp>
        <stp>2019-12-31</stp>
        <stp>1</stp>
        <stp>1000000000</stp>
        <tr r="Q2854" s="3"/>
      </tp>
      <tp>
        <v>136.18069</v>
        <stp/>
        <stp>EM_S_STM07_IS</stp>
        <stp>4</stp>
        <stp>601111.SH</stp>
        <stp>83</stp>
        <stp>2019-12-31</stp>
        <stp>1</stp>
        <stp>1000000000</stp>
        <tr r="Q2789" s="3"/>
      </tp>
      <tp>
        <v>5.5325509652399996</v>
        <stp/>
        <stp>EM_S_STM07_IS</stp>
        <stp>4</stp>
        <stp>601101.SH</stp>
        <stp>83</stp>
        <stp>2019-12-31</stp>
        <stp>1</stp>
        <stp>1000000000</stp>
        <tr r="Q2785" s="3"/>
      </tp>
      <tp>
        <v>2.7255232066700001</v>
        <stp/>
        <stp>EM_S_STM07_IS</stp>
        <stp>4</stp>
        <stp>601011.SH</stp>
        <stp>83</stp>
        <stp>2019-12-31</stp>
        <stp>1</stp>
        <stp>1000000000</stp>
        <tr r="Q2768" s="3"/>
      </tp>
      <tp>
        <v>11.3580491849</v>
        <stp/>
        <stp>EM_S_STM07_IS</stp>
        <stp>4</stp>
        <stp>601001.SH</stp>
        <stp>83</stp>
        <stp>2019-12-31</stp>
        <stp>1</stp>
        <stp>1000000000</stp>
        <tr r="Q2759" s="3"/>
      </tp>
      <tp>
        <v>14.803517124000001</v>
        <stp/>
        <stp>EM_S_STM07_IS</stp>
        <stp>4</stp>
        <stp>601021.SH</stp>
        <stp>83</stp>
        <stp>2019-12-31</stp>
        <stp>1</stp>
        <stp>1000000000</stp>
        <tr r="Q2775" s="3"/>
      </tp>
      <tp>
        <v>9.0233942275699999</v>
        <stp/>
        <stp>EM_S_STM07_IS</stp>
        <stp>4</stp>
        <stp>601311.SH</stp>
        <stp>83</stp>
        <stp>2019-12-31</stp>
        <stp>1</stp>
        <stp>1000000000</stp>
        <tr r="Q2826" s="3"/>
      </tp>
      <tp>
        <v>29.949311773000002</v>
        <stp/>
        <stp>EM_S_STM07_IS</stp>
        <stp>4</stp>
        <stp>601211.SH</stp>
        <stp>83</stp>
        <stp>2019-12-31</stp>
        <stp>1</stp>
        <stp>1000000000</stp>
        <tr r="Q2813" s="3"/>
      </tp>
      <tp>
        <v>37.20418842422</v>
        <stp/>
        <stp>EM_S_STM07_IS</stp>
        <stp>4</stp>
        <stp>601231.SH</stp>
        <stp>83</stp>
        <stp>2019-12-31</stp>
        <stp>1</stp>
        <stp>1000000000</stp>
        <tr r="Q2822" s="3"/>
      </tp>
      <tp>
        <v>95.453055000000006</v>
        <stp/>
        <stp>EM_S_STM07_IS</stp>
        <stp>4</stp>
        <stp>601991.SH</stp>
        <stp>83</stp>
        <stp>2019-12-31</stp>
        <stp>1</stp>
        <stp>1000000000</stp>
        <tr r="Q2920" s="3"/>
      </tp>
      <tp>
        <v>6.5949419814599999</v>
        <stp/>
        <stp>EM_S_STM07_IS</stp>
        <stp>4</stp>
        <stp>601901.SH</stp>
        <stp>83</stp>
        <stp>2019-12-31</stp>
        <stp>1</stp>
        <stp>1000000000</stp>
        <tr r="Q2902" s="3"/>
      </tp>
      <tp>
        <v>17.04081729616</v>
        <stp/>
        <stp>EM_S_STM07_IS</stp>
        <stp>4</stp>
        <stp>601881.SH</stp>
        <stp>83</stp>
        <stp>2019-12-31</stp>
        <stp>1</stp>
        <stp>1000000000</stp>
        <tr r="Q2894" s="3"/>
      </tp>
      <tp>
        <v>8.8424577237899999</v>
        <stp/>
        <stp>EM_S_STM07_IS</stp>
        <stp>4</stp>
        <stp>601811.SH</stp>
        <stp>83</stp>
        <stp>2019-12-31</stp>
        <stp>1</stp>
        <stp>1000000000</stp>
        <tr r="Q2885" s="3"/>
      </tp>
      <tp>
        <v>8.8326837009299997</v>
        <stp/>
        <stp>EM_S_STM07_IS</stp>
        <stp>4</stp>
        <stp>601801.SH</stp>
        <stp>83</stp>
        <stp>2019-12-31</stp>
        <stp>1</stp>
        <stp>1000000000</stp>
        <tr r="Q2883" s="3"/>
      </tp>
      <tp>
        <v>20.612490685419999</v>
        <stp/>
        <stp>EM_S_STM07_IS</stp>
        <stp>4</stp>
        <stp>600581.SH</stp>
        <stp>83</stp>
        <stp>2019-12-31</stp>
        <stp>1</stp>
        <stp>1000000000</stp>
        <tr r="Q2441" s="3"/>
      </tp>
      <tp>
        <v>44.644476404160002</v>
        <stp/>
        <stp>EM_S_STM07_IS</stp>
        <stp>4</stp>
        <stp>600511.SH</stp>
        <stp>83</stp>
        <stp>2019-12-31</stp>
        <stp>1</stp>
        <stp>1000000000</stp>
        <tr r="Q2383" s="3"/>
      </tp>
      <tp>
        <v>3.00014067083</v>
        <stp/>
        <stp>EM_S_STM07_IS</stp>
        <stp>4</stp>
        <stp>600501.SH</stp>
        <stp>83</stp>
        <stp>2019-12-31</stp>
        <stp>1</stp>
        <stp>1000000000</stp>
        <tr r="Q2374" s="3"/>
      </tp>
      <tp>
        <v>18.404023705379998</v>
        <stp/>
        <stp>EM_S_STM07_IS</stp>
        <stp>4</stp>
        <stp>600531.SH</stp>
        <stp>83</stp>
        <stp>2019-12-31</stp>
        <stp>1</stp>
        <stp>1000000000</stp>
        <tr r="Q2401" s="3"/>
      </tp>
      <tp>
        <v>5.3880945925299999</v>
        <stp/>
        <stp>EM_S_STM07_IS</stp>
        <stp>4</stp>
        <stp>600521.SH</stp>
        <stp>83</stp>
        <stp>2019-12-31</stp>
        <stp>1</stp>
        <stp>1000000000</stp>
        <tr r="Q2392" s="3"/>
      </tp>
      <tp>
        <v>6.4712216837099996</v>
        <stp/>
        <stp>EM_S_STM07_IS</stp>
        <stp>4</stp>
        <stp>600551.SH</stp>
        <stp>83</stp>
        <stp>2019-12-31</stp>
        <stp>1</stp>
        <stp>1000000000</stp>
        <tr r="Q2416" s="3"/>
      </tp>
      <tp>
        <v>1.1997378748</v>
        <stp/>
        <stp>EM_S_STM07_IS</stp>
        <stp>4</stp>
        <stp>600571.SH</stp>
        <stp>83</stp>
        <stp>2019-12-31</stp>
        <stp>1</stp>
        <stp>1000000000</stp>
        <tr r="Q2432" s="3"/>
      </tp>
      <tp>
        <v>2.4125652513700002</v>
        <stp/>
        <stp>EM_S_STM07_IS</stp>
        <stp>4</stp>
        <stp>600561.SH</stp>
        <stp>83</stp>
        <stp>2019-12-31</stp>
        <stp>1</stp>
        <stp>1000000000</stp>
        <tr r="Q2423" s="3"/>
      </tp>
      <tp>
        <v>5.0110853186300002</v>
        <stp/>
        <stp>EM_S_STM07_IS</stp>
        <stp>4</stp>
        <stp>000591.SZ</stp>
        <stp>83</stp>
        <stp>2019-12-31</stp>
        <stp>1</stp>
        <stp>1000000000</stp>
        <tr r="Q163" s="3"/>
      </tp>
      <tp>
        <v>8.7843569603000002</v>
        <stp/>
        <stp>EM_S_STM07_IS</stp>
        <stp>4</stp>
        <stp>000581.SZ</stp>
        <stp>83</stp>
        <stp>2019-12-31</stp>
        <stp>1</stp>
        <stp>1000000000</stp>
        <tr r="Q157" s="3"/>
      </tp>
      <tp>
        <v>0.23868318281000001</v>
        <stp/>
        <stp>EM_S_STM07_IS</stp>
        <stp>4</stp>
        <stp>300581.SZ</stp>
        <stp>83</stp>
        <stp>2019-12-31</stp>
        <stp>1</stp>
        <stp>1000000000</stp>
        <tr r="Q1857" s="3"/>
      </tp>
      <tp>
        <v>0.67553558707000005</v>
        <stp/>
        <stp>EM_S_STM07_IS</stp>
        <stp>4</stp>
        <stp>300591.SZ</stp>
        <stp>83</stp>
        <stp>2019-12-31</stp>
        <stp>1</stp>
        <stp>1000000000</stp>
        <tr r="Q1867" s="3"/>
      </tp>
      <tp>
        <v>3.2372634312500002</v>
        <stp/>
        <stp>EM_S_STM07_IS</stp>
        <stp>4</stp>
        <stp>000551.SZ</stp>
        <stp>83</stp>
        <stp>2019-12-31</stp>
        <stp>1</stp>
        <stp>1000000000</stp>
        <tr r="Q136" s="3"/>
      </tp>
      <tp>
        <v>0.19654287601000001</v>
        <stp/>
        <stp>EM_S_STM07_IS</stp>
        <stp>4</stp>
        <stp>300561.SZ</stp>
        <stp>83</stp>
        <stp>2019-12-31</stp>
        <stp>1</stp>
        <stp>1000000000</stp>
        <tr r="Q1839" s="3"/>
      </tp>
      <tp>
        <v>3.33757674766</v>
        <stp/>
        <stp>EM_S_STM07_IS</stp>
        <stp>4</stp>
        <stp>000541.SZ</stp>
        <stp>83</stp>
        <stp>2019-12-31</stp>
        <stp>1</stp>
        <stp>1000000000</stp>
        <tr r="Q128" s="3"/>
      </tp>
      <tp>
        <v>1.7176334011100001</v>
        <stp/>
        <stp>EM_S_STM07_IS</stp>
        <stp>4</stp>
        <stp>300571.SZ</stp>
        <stp>83</stp>
        <stp>2019-12-31</stp>
        <stp>1</stp>
        <stp>1000000000</stp>
        <tr r="Q1848" s="3"/>
      </tp>
      <tp>
        <v>1.4391986722300001</v>
        <stp/>
        <stp>EM_S_STM07_IS</stp>
        <stp>4</stp>
        <stp>000571.SZ</stp>
        <stp>83</stp>
        <stp>2019-12-31</stp>
        <stp>1</stp>
        <stp>1000000000</stp>
        <tr r="Q153" s="3"/>
      </tp>
      <tp>
        <v>1.7925085998100001</v>
        <stp/>
        <stp>EM_S_STM07_IS</stp>
        <stp>4</stp>
        <stp>300541.SZ</stp>
        <stp>83</stp>
        <stp>2019-12-31</stp>
        <stp>1</stp>
        <stp>1000000000</stp>
        <tr r="Q1820" s="3"/>
      </tp>
      <tp>
        <v>1.3447827691200001</v>
        <stp/>
        <stp>EM_S_STM07_IS</stp>
        <stp>4</stp>
        <stp>000561.SZ</stp>
        <stp>83</stp>
        <stp>2019-12-31</stp>
        <stp>1</stp>
        <stp>1000000000</stp>
        <tr r="Q145" s="3"/>
      </tp>
      <tp>
        <v>0.46625349568000002</v>
        <stp/>
        <stp>EM_S_STM07_IS</stp>
        <stp>4</stp>
        <stp>300551.SZ</stp>
        <stp>83</stp>
        <stp>2019-12-31</stp>
        <stp>1</stp>
        <stp>1000000000</stp>
        <tr r="Q1829" s="3"/>
      </tp>
      <tp>
        <v>0.16489365760999999</v>
        <stp/>
        <stp>EM_S_STM07_IS</stp>
        <stp>4</stp>
        <stp>300521.SZ</stp>
        <stp>83</stp>
        <stp>2019-12-31</stp>
        <stp>1</stp>
        <stp>1000000000</stp>
        <tr r="Q1802" s="3"/>
      </tp>
      <tp>
        <v>17.756087656279998</v>
        <stp/>
        <stp>EM_S_STM07_IS</stp>
        <stp>4</stp>
        <stp>000501.SZ</stp>
        <stp>83</stp>
        <stp>2019-12-31</stp>
        <stp>1</stp>
        <stp>1000000000</stp>
        <tr r="Q97" s="3"/>
      </tp>
      <tp>
        <v>0.95130960448000002</v>
        <stp/>
        <stp>EM_S_STM07_IS</stp>
        <stp>4</stp>
        <stp>300531.SZ</stp>
        <stp>83</stp>
        <stp>2019-12-31</stp>
        <stp>1</stp>
        <stp>1000000000</stp>
        <tr r="Q1810" s="3"/>
      </tp>
      <tp>
        <v>3.2285937523700001</v>
        <stp/>
        <stp>EM_S_STM07_IS</stp>
        <stp>4</stp>
        <stp>000531.SZ</stp>
        <stp>83</stp>
        <stp>2019-12-31</stp>
        <stp>1</stp>
        <stp>1000000000</stp>
        <tr r="Q120" s="3"/>
      </tp>
      <tp>
        <v>0.62103037050999998</v>
        <stp/>
        <stp>EM_S_STM07_IS</stp>
        <stp>4</stp>
        <stp>300501.SZ</stp>
        <stp>83</stp>
        <stp>2019-12-31</stp>
        <stp>1</stp>
        <stp>1000000000</stp>
        <tr r="Q1783" s="3"/>
      </tp>
      <tp>
        <v>16.553252894930001</v>
        <stp/>
        <stp>EM_S_STM07_IS</stp>
        <stp>4</stp>
        <stp>000521.SZ</stp>
        <stp>83</stp>
        <stp>2019-12-31</stp>
        <stp>1</stp>
        <stp>1000000000</stp>
        <tr r="Q112" s="3"/>
      </tp>
      <tp>
        <v>1.9645747231199999</v>
        <stp/>
        <stp>EM_S_STM07_IS</stp>
        <stp>4</stp>
        <stp>300511.SZ</stp>
        <stp>83</stp>
        <stp>2019-12-31</stp>
        <stp>1</stp>
        <stp>1000000000</stp>
        <tr r="Q1792" s="3"/>
      </tp>
      <tp>
        <v>21.42709452039</v>
        <stp/>
        <stp>EM_S_STM07_IS</stp>
        <stp>4</stp>
        <stp>600491.SH</stp>
        <stp>83</stp>
        <stp>2019-12-31</stp>
        <stp>1</stp>
        <stp>1000000000</stp>
        <tr r="Q2366" s="3"/>
      </tp>
      <tp>
        <v>2.52734037383</v>
        <stp/>
        <stp>EM_S_STM07_IS</stp>
        <stp>4</stp>
        <stp>600481.SH</stp>
        <stp>83</stp>
        <stp>2019-12-31</stp>
        <stp>1</stp>
        <stp>1000000000</stp>
        <tr r="Q2358" s="3"/>
      </tp>
      <tp>
        <v>2.3267767219999999E-2</v>
        <stp/>
        <stp>EM_S_STM07_IS</stp>
        <stp>4</stp>
        <stp>600421.SH</stp>
        <stp>83</stp>
        <stp>2019-12-31</stp>
        <stp>1</stp>
        <stp>1000000000</stp>
        <tr r="Q2323" s="3"/>
      </tp>
      <tp>
        <v>5.3809899638000003</v>
        <stp/>
        <stp>EM_S_STM07_IS</stp>
        <stp>4</stp>
        <stp>600461.SH</stp>
        <stp>83</stp>
        <stp>2019-12-31</stp>
        <stp>1</stp>
        <stp>1000000000</stp>
        <tr r="Q2345" s="3"/>
      </tp>
      <tp>
        <v>0.68025378983999996</v>
        <stp/>
        <stp>EM_S_STM07_IS</stp>
        <stp>4</stp>
        <stp>300481.SZ</stp>
        <stp>83</stp>
        <stp>2019-12-31</stp>
        <stp>1</stp>
        <stp>1000000000</stp>
        <tr r="Q1763" s="3"/>
      </tp>
      <tp>
        <v>0.2767166895</v>
        <stp/>
        <stp>EM_S_STM07_IS</stp>
        <stp>4</stp>
        <stp>300491.SZ</stp>
        <stp>83</stp>
        <stp>2019-12-31</stp>
        <stp>1</stp>
        <stp>1000000000</stp>
        <tr r="Q1773" s="3"/>
      </tp>
      <tp>
        <v>0.49244606576</v>
        <stp/>
        <stp>EM_S_STM07_IS</stp>
        <stp>4</stp>
        <stp>300461.SZ</stp>
        <stp>83</stp>
        <stp>2019-12-31</stp>
        <stp>1</stp>
        <stp>1000000000</stp>
        <tr r="Q1743" s="3"/>
      </tp>
      <tp>
        <v>0.54281801686999998</v>
        <stp/>
        <stp>EM_S_STM07_IS</stp>
        <stp>4</stp>
        <stp>300471.SZ</stp>
        <stp>83</stp>
        <stp>2019-12-31</stp>
        <stp>1</stp>
        <stp>1000000000</stp>
        <tr r="Q1753" s="3"/>
      </tp>
      <tp>
        <v>1.5595553658700001</v>
        <stp/>
        <stp>EM_S_STM07_IS</stp>
        <stp>4</stp>
        <stp>300441.SZ</stp>
        <stp>83</stp>
        <stp>2019-12-31</stp>
        <stp>1</stp>
        <stp>1000000000</stp>
        <tr r="Q1724" s="3"/>
      </tp>
      <tp>
        <v>1.4798247476599999</v>
        <stp/>
        <stp>EM_S_STM07_IS</stp>
        <stp>4</stp>
        <stp>300451.SZ</stp>
        <stp>83</stp>
        <stp>2019-12-31</stp>
        <stp>1</stp>
        <stp>1000000000</stp>
        <tr r="Q1734" s="3"/>
      </tp>
      <tp>
        <v>24.600927156339999</v>
        <stp/>
        <stp>EM_S_STM07_IS</stp>
        <stp>4</stp>
        <stp>000411.SZ</stp>
        <stp>83</stp>
        <stp>2019-12-31</stp>
        <stp>1</stp>
        <stp>1000000000</stp>
        <tr r="Q80" s="3"/>
      </tp>
      <tp>
        <v>0.72937390622999998</v>
        <stp/>
        <stp>EM_S_STM07_IS</stp>
        <stp>4</stp>
        <stp>300421.SZ</stp>
        <stp>83</stp>
        <stp>2019-12-31</stp>
        <stp>1</stp>
        <stp>1000000000</stp>
        <tr r="Q1705" s="3"/>
      </tp>
      <tp>
        <v>34.507031964779998</v>
        <stp/>
        <stp>EM_S_STM07_IS</stp>
        <stp>4</stp>
        <stp>000401.SZ</stp>
        <stp>83</stp>
        <stp>2019-12-31</stp>
        <stp>1</stp>
        <stp>1000000000</stp>
        <tr r="Q72" s="3"/>
      </tp>
      <tp>
        <v>0.71838453571000005</v>
        <stp/>
        <stp>EM_S_STM07_IS</stp>
        <stp>4</stp>
        <stp>300401.SZ</stp>
        <stp>83</stp>
        <stp>2019-12-31</stp>
        <stp>1</stp>
        <stp>1000000000</stp>
        <tr r="Q1685" s="3"/>
      </tp>
      <tp>
        <v>3.59370245691</v>
        <stp/>
        <stp>EM_S_STM07_IS</stp>
        <stp>4</stp>
        <stp>000421.SZ</stp>
        <stp>83</stp>
        <stp>2019-12-31</stp>
        <stp>1</stp>
        <stp>1000000000</stp>
        <tr r="Q87" s="3"/>
      </tp>
      <tp>
        <v>0.52153515675999995</v>
        <stp/>
        <stp>EM_S_STM07_IS</stp>
        <stp>4</stp>
        <stp>300411.SZ</stp>
        <stp>83</stp>
        <stp>2019-12-31</stp>
        <stp>1</stp>
        <stp>1000000000</stp>
        <tr r="Q1695" s="3"/>
      </tp>
      <tp>
        <v>1.1834655864400001</v>
        <stp/>
        <stp>EM_S_STM07_IS</stp>
        <stp>4</stp>
        <stp>600791.SH</stp>
        <stp>83</stp>
        <stp>2019-12-31</stp>
        <stp>1</stp>
        <stp>1000000000</stp>
        <tr r="Q2620" s="3"/>
      </tp>
      <tp>
        <v>35.902958481470002</v>
        <stp/>
        <stp>EM_S_STM07_IS</stp>
        <stp>4</stp>
        <stp>600711.SH</stp>
        <stp>83</stp>
        <stp>2019-12-31</stp>
        <stp>1</stp>
        <stp>1000000000</stp>
        <tr r="Q2549" s="3"/>
      </tp>
      <tp>
        <v>2.1486918372399999</v>
        <stp/>
        <stp>EM_S_STM07_IS</stp>
        <stp>4</stp>
        <stp>600731.SH</stp>
        <stp>83</stp>
        <stp>2019-12-31</stp>
        <stp>1</stp>
        <stp>1000000000</stp>
        <tr r="Q2568" s="3"/>
      </tp>
      <tp>
        <v>0.26201771832999998</v>
        <stp/>
        <stp>EM_S_STM07_IS</stp>
        <stp>4</stp>
        <stp>600721.SH</stp>
        <stp>83</stp>
        <stp>2019-12-31</stp>
        <stp>1</stp>
        <stp>1000000000</stp>
        <tr r="Q2559" s="3"/>
      </tp>
      <tp>
        <v>327.15320200000002</v>
        <stp/>
        <stp>EM_S_STM07_IS</stp>
        <stp>4</stp>
        <stp>600751.SH</stp>
        <stp>83</stp>
        <stp>2019-12-31</stp>
        <stp>1</stp>
        <stp>1000000000</stp>
        <tr r="Q2587" s="3"/>
      </tp>
      <tp>
        <v>144.02362607075</v>
        <stp/>
        <stp>EM_S_STM07_IS</stp>
        <stp>4</stp>
        <stp>600741.SH</stp>
        <stp>83</stp>
        <stp>2019-12-31</stp>
        <stp>1</stp>
        <stp>1000000000</stp>
        <tr r="Q2578" s="3"/>
      </tp>
      <tp>
        <v>1.21709747107</v>
        <stp/>
        <stp>EM_S_STM07_IS</stp>
        <stp>4</stp>
        <stp>600771.SH</stp>
        <stp>83</stp>
        <stp>2019-12-31</stp>
        <stp>1</stp>
        <stp>1000000000</stp>
        <tr r="Q2604" s="3"/>
      </tp>
      <tp>
        <v>10.130234608769999</v>
        <stp/>
        <stp>EM_S_STM07_IS</stp>
        <stp>4</stp>
        <stp>600761.SH</stp>
        <stp>83</stp>
        <stp>2019-12-31</stp>
        <stp>1</stp>
        <stp>1000000000</stp>
        <tr r="Q2596" s="3"/>
      </tp>
      <tp>
        <v>2.26760385039</v>
        <stp/>
        <stp>EM_S_STM07_IS</stp>
        <stp>4</stp>
        <stp>000791.SZ</stp>
        <stp>83</stp>
        <stp>2019-12-31</stp>
        <stp>1</stp>
        <stp>1000000000</stp>
        <tr r="Q289" s="3"/>
      </tp>
      <tp>
        <v>8.0162980345299992</v>
        <stp/>
        <stp>EM_S_STM07_IS</stp>
        <stp>4</stp>
        <stp>000751.SZ</stp>
        <stp>83</stp>
        <stp>2019-12-31</stp>
        <stp>1</stp>
        <stp>1000000000</stp>
        <tr r="Q265" s="3"/>
      </tp>
      <tp>
        <v>52.741353582279999</v>
        <stp/>
        <stp>EM_S_STM07_IS</stp>
        <stp>4</stp>
        <stp>000761.SZ</stp>
        <stp>83</stp>
        <stp>2019-12-31</stp>
        <stp>1</stp>
        <stp>1000000000</stp>
        <tr r="Q273" s="3"/>
      </tp>
      <tp>
        <v>1.90140871375</v>
        <stp/>
        <stp>EM_S_STM07_IS</stp>
        <stp>4</stp>
        <stp>000711.SZ</stp>
        <stp>83</stp>
        <stp>2019-12-31</stp>
        <stp>1</stp>
        <stp>1000000000</stp>
        <tr r="Q240" s="3"/>
      </tp>
      <tp>
        <v>0.95441706684000005</v>
        <stp/>
        <stp>EM_S_STM07_IS</stp>
        <stp>4</stp>
        <stp>300721.SZ</stp>
        <stp>83</stp>
        <stp>2019-12-31</stp>
        <stp>1</stp>
        <stp>1000000000</stp>
        <tr r="Q1986" s="3"/>
      </tp>
      <tp>
        <v>83.797941843900006</v>
        <stp/>
        <stp>EM_S_STM07_IS</stp>
        <stp>4</stp>
        <stp>000701.SZ</stp>
        <stp>83</stp>
        <stp>2019-12-31</stp>
        <stp>1</stp>
        <stp>1000000000</stp>
        <tr r="Q232" s="3"/>
      </tp>
      <tp>
        <v>0.30598366178000003</v>
        <stp/>
        <stp>EM_S_STM07_IS</stp>
        <stp>4</stp>
        <stp>300731.SZ</stp>
        <stp>83</stp>
        <stp>2019-12-31</stp>
        <stp>1</stp>
        <stp>1000000000</stp>
        <tr r="Q1994" s="3"/>
      </tp>
      <tp>
        <v>2.9291309159100001</v>
        <stp/>
        <stp>EM_S_STM07_IS</stp>
        <stp>4</stp>
        <stp>000731.SZ</stp>
        <stp>83</stp>
        <stp>2019-12-31</stp>
        <stp>1</stp>
        <stp>1000000000</stp>
        <tr r="Q257" s="3"/>
      </tp>
      <tp>
        <v>0.20450123888999999</v>
        <stp/>
        <stp>EM_S_STM07_IS</stp>
        <stp>4</stp>
        <stp>300701.SZ</stp>
        <stp>83</stp>
        <stp>2019-12-31</stp>
        <stp>1</stp>
        <stp>1000000000</stp>
        <tr r="Q1968" s="3"/>
      </tp>
      <tp>
        <v>0.50045753164999995</v>
        <stp/>
        <stp>EM_S_STM07_IS</stp>
        <stp>4</stp>
        <stp>000721.SZ</stp>
        <stp>83</stp>
        <stp>2019-12-31</stp>
        <stp>1</stp>
        <stp>1000000000</stp>
        <tr r="Q249" s="3"/>
      </tp>
      <tp>
        <v>0.26711657491000002</v>
        <stp/>
        <stp>EM_S_STM07_IS</stp>
        <stp>4</stp>
        <stp>300711.SZ</stp>
        <stp>83</stp>
        <stp>2019-12-31</stp>
        <stp>1</stp>
        <stp>1000000000</stp>
        <tr r="Q1977" s="3"/>
      </tp>
      <tp>
        <v>17.929405910610001</v>
        <stp/>
        <stp>EM_S_STM07_IS</stp>
        <stp>4</stp>
        <stp>600691.SH</stp>
        <stp>83</stp>
        <stp>2019-12-31</stp>
        <stp>1</stp>
        <stp>1000000000</stp>
        <tr r="Q2533" s="3"/>
      </tp>
      <tp>
        <v>4.8815588934800003</v>
        <stp/>
        <stp>EM_S_STM07_IS</stp>
        <stp>4</stp>
        <stp>600681.SH</stp>
        <stp>83</stp>
        <stp>2019-12-31</stp>
        <stp>1</stp>
        <stp>1000000000</stp>
        <tr r="Q2524" s="3"/>
      </tp>
      <tp>
        <v>3.8024900017999999</v>
        <stp/>
        <stp>EM_S_STM07_IS</stp>
        <stp>4</stp>
        <stp>600611.SH</stp>
        <stp>83</stp>
        <stp>2019-12-31</stp>
        <stp>1</stp>
        <stp>1000000000</stp>
        <tr r="Q2469" s="3"/>
      </tp>
      <tp>
        <v>5.8296585458100001</v>
        <stp/>
        <stp>EM_S_STM07_IS</stp>
        <stp>4</stp>
        <stp>600601.SH</stp>
        <stp>83</stp>
        <stp>2019-12-31</stp>
        <stp>1</stp>
        <stp>1000000000</stp>
        <tr r="Q2460" s="3"/>
      </tp>
      <tp>
        <v>1.2809822074899999</v>
        <stp/>
        <stp>EM_S_STM07_IS</stp>
        <stp>4</stp>
        <stp>600621.SH</stp>
        <stp>83</stp>
        <stp>2019-12-31</stp>
        <stp>1</stp>
        <stp>1000000000</stp>
        <tr r="Q2478" s="3"/>
      </tp>
      <tp>
        <v>2.92753212573</v>
        <stp/>
        <stp>EM_S_STM07_IS</stp>
        <stp>4</stp>
        <stp>600651.SH</stp>
        <stp>83</stp>
        <stp>2019-12-31</stp>
        <stp>1</stp>
        <stp>1000000000</stp>
        <tr r="Q2502" s="3"/>
      </tp>
      <tp>
        <v>1.8688287414</v>
        <stp/>
        <stp>EM_S_STM07_IS</stp>
        <stp>4</stp>
        <stp>600641.SH</stp>
        <stp>83</stp>
        <stp>2019-12-31</stp>
        <stp>1</stp>
        <stp>1000000000</stp>
        <tr r="Q2493" s="3"/>
      </tp>
      <tp>
        <v>0.29707237491999999</v>
        <stp/>
        <stp>EM_S_STM07_IS</stp>
        <stp>4</stp>
        <stp>600671.SH</stp>
        <stp>83</stp>
        <stp>2019-12-31</stp>
        <stp>1</stp>
        <stp>1000000000</stp>
        <tr r="Q2517" s="3"/>
      </tp>
      <tp>
        <v>2.3913233105799998</v>
        <stp/>
        <stp>EM_S_STM07_IS</stp>
        <stp>4</stp>
        <stp>600661.SH</stp>
        <stp>83</stp>
        <stp>2019-12-31</stp>
        <stp>1</stp>
        <stp>1000000000</stp>
        <tr r="Q2509" s="3"/>
      </tp>
      <tp>
        <v>1.391187159E-2</v>
        <stp/>
        <stp>EM_S_STM07_IS</stp>
        <stp>4</stp>
        <stp>000691.SZ</stp>
        <stp>83</stp>
        <stp>2019-12-31</stp>
        <stp>1</stp>
        <stp>1000000000</stp>
        <tr r="Q226" s="3"/>
      </tp>
      <tp>
        <v>0.72210702862999998</v>
        <stp/>
        <stp>EM_S_STM07_IS</stp>
        <stp>4</stp>
        <stp>000681.SZ</stp>
        <stp>83</stp>
        <stp>2019-12-31</stp>
        <stp>1</stp>
        <stp>1000000000</stp>
        <tr r="Q219" s="3"/>
      </tp>
      <tp>
        <v>0.31847950460000002</v>
        <stp/>
        <stp>EM_S_STM07_IS</stp>
        <stp>4</stp>
        <stp>300681.SZ</stp>
        <stp>83</stp>
        <stp>2019-12-31</stp>
        <stp>1</stp>
        <stp>1000000000</stp>
        <tr r="Q1949" s="3"/>
      </tp>
      <tp>
        <v>1.22378825431</v>
        <stp/>
        <stp>EM_S_STM07_IS</stp>
        <stp>4</stp>
        <stp>300691.SZ</stp>
        <stp>83</stp>
        <stp>2019-12-31</stp>
        <stp>1</stp>
        <stp>1000000000</stp>
        <tr r="Q1959" s="3"/>
      </tp>
      <tp>
        <v>200.50833361133999</v>
        <stp/>
        <stp>EM_S_STM07_IS</stp>
        <stp>4</stp>
        <stp>000651.SZ</stp>
        <stp>83</stp>
        <stp>2019-12-31</stp>
        <stp>1</stp>
        <stp>1000000000</stp>
        <tr r="Q201" s="3"/>
      </tp>
      <tp>
        <v>0.79249489132999995</v>
        <stp/>
        <stp>EM_S_STM07_IS</stp>
        <stp>4</stp>
        <stp>300661.SZ</stp>
        <stp>83</stp>
        <stp>2019-12-31</stp>
        <stp>1</stp>
        <stp>1000000000</stp>
        <tr r="Q1931" s="3"/>
      </tp>
      <tp>
        <v>0.59822442784999996</v>
        <stp/>
        <stp>EM_S_STM07_IS</stp>
        <stp>4</stp>
        <stp>300671.SZ</stp>
        <stp>83</stp>
        <stp>2019-12-31</stp>
        <stp>1</stp>
        <stp>1000000000</stp>
        <tr r="Q1940" s="3"/>
      </tp>
      <tp>
        <v>1.3076821937000001</v>
        <stp/>
        <stp>EM_S_STM07_IS</stp>
        <stp>4</stp>
        <stp>300641.SZ</stp>
        <stp>83</stp>
        <stp>2019-12-31</stp>
        <stp>1</stp>
        <stp>1000000000</stp>
        <tr r="Q1913" s="3"/>
      </tp>
      <tp>
        <v>7.3737012669600004</v>
        <stp/>
        <stp>EM_S_STM07_IS</stp>
        <stp>4</stp>
        <stp>000661.SZ</stp>
        <stp>83</stp>
        <stp>2019-12-31</stp>
        <stp>1</stp>
        <stp>1000000000</stp>
        <tr r="Q207" s="3"/>
      </tp>
      <tp>
        <v>0.49963507208000002</v>
        <stp/>
        <stp>EM_S_STM07_IS</stp>
        <stp>4</stp>
        <stp>300651.SZ</stp>
        <stp>83</stp>
        <stp>2019-12-31</stp>
        <stp>1</stp>
        <stp>1000000000</stp>
        <tr r="Q1921" s="3"/>
      </tp>
      <tp>
        <v>2.4864542379499999</v>
        <stp/>
        <stp>EM_S_STM07_IS</stp>
        <stp>4</stp>
        <stp>300621.SZ</stp>
        <stp>83</stp>
        <stp>2019-12-31</stp>
        <stp>1</stp>
        <stp>1000000000</stp>
        <tr r="Q1895" s="3"/>
      </tp>
      <tp>
        <v>4.3062462178300001</v>
        <stp/>
        <stp>EM_S_STM07_IS</stp>
        <stp>4</stp>
        <stp>000601.SZ</stp>
        <stp>83</stp>
        <stp>2019-12-31</stp>
        <stp>1</stp>
        <stp>1000000000</stp>
        <tr r="Q172" s="3"/>
      </tp>
      <tp>
        <v>0.49394839575999999</v>
        <stp/>
        <stp>EM_S_STM07_IS</stp>
        <stp>4</stp>
        <stp>300631.SZ</stp>
        <stp>83</stp>
        <stp>2019-12-31</stp>
        <stp>1</stp>
        <stp>1000000000</stp>
        <tr r="Q1904" s="3"/>
      </tp>
      <tp>
        <v>1.64882958373</v>
        <stp/>
        <stp>EM_S_STM07_IS</stp>
        <stp>4</stp>
        <stp>000631.SZ</stp>
        <stp>83</stp>
        <stp>2019-12-31</stp>
        <stp>1</stp>
        <stp>1000000000</stp>
        <tr r="Q192" s="3"/>
      </tp>
      <tp>
        <v>1.9433317539399999</v>
        <stp/>
        <stp>EM_S_STM07_IS</stp>
        <stp>4</stp>
        <stp>300601.SZ</stp>
        <stp>83</stp>
        <stp>2019-12-31</stp>
        <stp>1</stp>
        <stp>1000000000</stp>
        <tr r="Q1876" s="3"/>
      </tp>
      <tp>
        <v>0.60148657388000004</v>
        <stp/>
        <stp>EM_S_STM07_IS</stp>
        <stp>4</stp>
        <stp>300611.SZ</stp>
        <stp>83</stp>
        <stp>2019-12-31</stp>
        <stp>1</stp>
        <stp>1000000000</stp>
        <tr r="Q1886" s="3"/>
      </tp>
      <tp>
        <v>0.11107049539</v>
        <stp/>
        <stp>EM_S_STM07_IS</stp>
        <stp>4</stp>
        <stp>600191.SH</stp>
        <stp>83</stp>
        <stp>2019-12-31</stp>
        <stp>1</stp>
        <stp>1000000000</stp>
        <tr r="Q2143" s="3"/>
      </tp>
      <tp>
        <v>18.091799253609999</v>
        <stp/>
        <stp>EM_S_STM07_IS</stp>
        <stp>4</stp>
        <stp>600111.SH</stp>
        <stp>83</stp>
        <stp>2019-12-31</stp>
        <stp>1</stp>
        <stp>1000000000</stp>
        <tr r="Q2078" s="3"/>
      </tp>
      <tp>
        <v>1.6076992672299999</v>
        <stp/>
        <stp>EM_S_STM07_IS</stp>
        <stp>4</stp>
        <stp>600101.SH</stp>
        <stp>83</stp>
        <stp>2019-12-31</stp>
        <stp>1</stp>
        <stp>1000000000</stp>
        <tr r="Q2069" s="3"/>
      </tp>
      <tp>
        <v>7.7651010782799998</v>
        <stp/>
        <stp>EM_S_STM07_IS</stp>
        <stp>4</stp>
        <stp>600131.SH</stp>
        <stp>83</stp>
        <stp>2019-12-31</stp>
        <stp>1</stp>
        <stp>1000000000</stp>
        <tr r="Q2096" s="3"/>
      </tp>
      <tp>
        <v>3.5798765209500001</v>
        <stp/>
        <stp>EM_S_STM07_IS</stp>
        <stp>4</stp>
        <stp>600121.SH</stp>
        <stp>83</stp>
        <stp>2019-12-31</stp>
        <stp>1</stp>
        <stp>1000000000</stp>
        <tr r="Q2088" s="3"/>
      </tp>
      <tp>
        <v>6.9098953950000004</v>
        <stp/>
        <stp>EM_S_STM07_IS</stp>
        <stp>4</stp>
        <stp>600151.SH</stp>
        <stp>83</stp>
        <stp>2019-12-31</stp>
        <stp>1</stp>
        <stp>1000000000</stp>
        <tr r="Q2108" s="3"/>
      </tp>
      <tp>
        <v>18.050399608239999</v>
        <stp/>
        <stp>EM_S_STM07_IS</stp>
        <stp>4</stp>
        <stp>600141.SH</stp>
        <stp>83</stp>
        <stp>2019-12-31</stp>
        <stp>1</stp>
        <stp>1000000000</stp>
        <tr r="Q2103" s="3"/>
      </tp>
      <tp>
        <v>0.87862921705999997</v>
        <stp/>
        <stp>EM_S_STM07_IS</stp>
        <stp>4</stp>
        <stp>600171.SH</stp>
        <stp>83</stp>
        <stp>2019-12-31</stp>
        <stp>1</stp>
        <stp>1000000000</stp>
        <tr r="Q2126" s="3"/>
      </tp>
      <tp>
        <v>3.2818595607700001</v>
        <stp/>
        <stp>EM_S_STM07_IS</stp>
        <stp>4</stp>
        <stp>600161.SH</stp>
        <stp>83</stp>
        <stp>2019-12-31</stp>
        <stp>1</stp>
        <stp>1000000000</stp>
        <tr r="Q2117" s="3"/>
      </tp>
      <tp>
        <v>0.91116397582999997</v>
        <stp/>
        <stp>EM_S_STM07_IS</stp>
        <stp>4</stp>
        <stp>300181.SZ</stp>
        <stp>83</stp>
        <stp>2019-12-31</stp>
        <stp>1</stp>
        <stp>1000000000</stp>
        <tr r="Q1481" s="3"/>
      </tp>
      <tp>
        <v>0.17453053064999999</v>
        <stp/>
        <stp>EM_S_STM07_IS</stp>
        <stp>4</stp>
        <stp>300191.SZ</stp>
        <stp>83</stp>
        <stp>2019-12-31</stp>
        <stp>1</stp>
        <stp>1000000000</stp>
        <tr r="Q1490" s="3"/>
      </tp>
      <tp>
        <v>1.1836011654800001</v>
        <stp/>
        <stp>EM_S_STM07_IS</stp>
        <stp>4</stp>
        <stp>000151.SZ</stp>
        <stp>83</stp>
        <stp>2019-12-31</stp>
        <stp>1</stp>
        <stp>1000000000</stp>
        <tr r="Q60" s="3"/>
      </tp>
      <tp>
        <v>0.90603949644000004</v>
        <stp/>
        <stp>EM_S_STM07_IS</stp>
        <stp>4</stp>
        <stp>300161.SZ</stp>
        <stp>83</stp>
        <stp>2019-12-31</stp>
        <stp>1</stp>
        <stp>1000000000</stp>
        <tr r="Q1462" s="3"/>
      </tp>
      <tp>
        <v>2.2640043287</v>
        <stp/>
        <stp>EM_S_STM07_IS</stp>
        <stp>4</stp>
        <stp>300171.SZ</stp>
        <stp>83</stp>
        <stp>2019-12-31</stp>
        <stp>1</stp>
        <stp>1000000000</stp>
        <tr r="Q1472" s="3"/>
      </tp>
      <tp>
        <v>0.52116526447</v>
        <stp/>
        <stp>EM_S_STM07_IS</stp>
        <stp>4</stp>
        <stp>300141.SZ</stp>
        <stp>83</stp>
        <stp>2019-12-31</stp>
        <stp>1</stp>
        <stp>1000000000</stp>
        <tr r="Q1443" s="3"/>
      </tp>
      <tp>
        <v>0.71536294009000001</v>
        <stp/>
        <stp>EM_S_STM07_IS</stp>
        <stp>4</stp>
        <stp>300151.SZ</stp>
        <stp>83</stp>
        <stp>2019-12-31</stp>
        <stp>1</stp>
        <stp>1000000000</stp>
        <tr r="Q1453" s="3"/>
      </tp>
      <tp>
        <v>2.0142946691799999</v>
        <stp/>
        <stp>EM_S_STM07_IS</stp>
        <stp>4</stp>
        <stp>300121.SZ</stp>
        <stp>83</stp>
        <stp>2019-12-31</stp>
        <stp>1</stp>
        <stp>1000000000</stp>
        <tr r="Q1423" s="3"/>
      </tp>
      <tp>
        <v>11.95028704434</v>
        <stp/>
        <stp>EM_S_STM07_IS</stp>
        <stp>4</stp>
        <stp>300131.SZ</stp>
        <stp>83</stp>
        <stp>2019-12-31</stp>
        <stp>1</stp>
        <stp>1000000000</stp>
        <tr r="Q1433" s="3"/>
      </tp>
      <tp>
        <v>0.47161344807</v>
        <stp/>
        <stp>EM_S_STM07_IS</stp>
        <stp>4</stp>
        <stp>300101.SZ</stp>
        <stp>83</stp>
        <stp>2019-12-31</stp>
        <stp>1</stp>
        <stp>1000000000</stp>
        <tr r="Q1404" s="3"/>
      </tp>
      <tp>
        <v>0.83661009580000001</v>
        <stp/>
        <stp>EM_S_STM07_IS</stp>
        <stp>4</stp>
        <stp>300111.SZ</stp>
        <stp>83</stp>
        <stp>2019-12-31</stp>
        <stp>1</stp>
        <stp>1000000000</stp>
        <tr r="Q1413" s="3"/>
      </tp>
      <tp>
        <v>6.5305128335799996</v>
        <stp/>
        <stp>EM_S_STM07_IS</stp>
        <stp>4</stp>
        <stp>600081.SH</stp>
        <stp>83</stp>
        <stp>2019-12-31</stp>
        <stp>1</stp>
        <stp>1000000000</stp>
        <tr r="Q2055" s="3"/>
      </tp>
      <tp>
        <v>173.48480060399999</v>
        <stp/>
        <stp>EM_S_STM07_IS</stp>
        <stp>4</stp>
        <stp>600011.SH</stp>
        <stp>83</stp>
        <stp>2019-12-31</stp>
        <stp>1</stp>
        <stp>1000000000</stp>
        <tr r="Q2004" s="3"/>
      </tp>
      <tp>
        <v>75.665760000000006</v>
        <stp/>
        <stp>EM_S_STM07_IS</stp>
        <stp>4</stp>
        <stp>600031.SH</stp>
        <stp>83</stp>
        <stp>2019-12-31</stp>
        <stp>1</stp>
        <stp>1000000000</stp>
        <tr r="Q2021" s="3"/>
      </tp>
      <tp>
        <v>23.690034551139998</v>
        <stp/>
        <stp>EM_S_STM07_IS</stp>
        <stp>4</stp>
        <stp>600021.SH</stp>
        <stp>83</stp>
        <stp>2019-12-31</stp>
        <stp>1</stp>
        <stp>1000000000</stp>
        <tr r="Q2012" s="3"/>
      </tp>
      <tp>
        <v>3.8742450584100001</v>
        <stp/>
        <stp>EM_S_STM07_IS</stp>
        <stp>4</stp>
        <stp>600051.SH</stp>
        <stp>83</stp>
        <stp>2019-12-31</stp>
        <stp>1</stp>
        <stp>1000000000</stp>
        <tr r="Q2030" s="3"/>
      </tp>
      <tp>
        <v>1.1279270773700001</v>
        <stp/>
        <stp>EM_S_STM07_IS</stp>
        <stp>4</stp>
        <stp>600071.SH</stp>
        <stp>83</stp>
        <stp>2019-12-31</stp>
        <stp>1</stp>
        <stp>1000000000</stp>
        <tr r="Q2047" s="3"/>
      </tp>
      <tp>
        <v>11.26740453983</v>
        <stp/>
        <stp>EM_S_STM07_IS</stp>
        <stp>4</stp>
        <stp>600061.SH</stp>
        <stp>83</stp>
        <stp>2019-12-31</stp>
        <stp>1</stp>
        <stp>1000000000</stp>
        <tr r="Q2040" s="3"/>
      </tp>
      <tp>
        <v>0.55937984668999996</v>
        <stp/>
        <stp>EM_S_STM07_IS</stp>
        <stp>4</stp>
        <stp>300081.SZ</stp>
        <stp>83</stp>
        <stp>2019-12-31</stp>
        <stp>1</stp>
        <stp>1000000000</stp>
        <tr r="Q1386" s="3"/>
      </tp>
      <tp>
        <v>1.8803301996199999</v>
        <stp/>
        <stp>EM_S_STM07_IS</stp>
        <stp>4</stp>
        <stp>300091.SZ</stp>
        <stp>83</stp>
        <stp>2019-12-31</stp>
        <stp>1</stp>
        <stp>1000000000</stp>
        <tr r="Q1394" s="3"/>
      </tp>
      <tp>
        <v>1.2334528794899999</v>
        <stp/>
        <stp>EM_S_STM07_IS</stp>
        <stp>4</stp>
        <stp>300061.SZ</stp>
        <stp>83</stp>
        <stp>2019-12-31</stp>
        <stp>1</stp>
        <stp>1000000000</stp>
        <tr r="Q1367" s="3"/>
      </tp>
      <tp>
        <v>2.25037194558</v>
        <stp/>
        <stp>EM_S_STM07_IS</stp>
        <stp>4</stp>
        <stp>300071.SZ</stp>
        <stp>83</stp>
        <stp>2019-12-31</stp>
        <stp>1</stp>
        <stp>1000000000</stp>
        <tr r="Q1376" s="3"/>
      </tp>
      <tp>
        <v>1.8799644655700001</v>
        <stp/>
        <stp>EM_S_STM07_IS</stp>
        <stp>4</stp>
        <stp>300041.SZ</stp>
        <stp>83</stp>
        <stp>2019-12-31</stp>
        <stp>1</stp>
        <stp>1000000000</stp>
        <tr r="Q1348" s="3"/>
      </tp>
      <tp>
        <v>2.8529626450799999</v>
        <stp/>
        <stp>EM_S_STM07_IS</stp>
        <stp>4</stp>
        <stp>000061.SZ</stp>
        <stp>83</stp>
        <stp>2019-12-31</stp>
        <stp>1</stp>
        <stp>1000000000</stp>
        <tr r="Q45" s="3"/>
      </tp>
      <tp>
        <v>0.28830860771</v>
        <stp/>
        <stp>EM_S_STM07_IS</stp>
        <stp>4</stp>
        <stp>300051.SZ</stp>
        <stp>83</stp>
        <stp>2019-12-31</stp>
        <stp>1</stp>
        <stp>1000000000</stp>
        <tr r="Q1358" s="3"/>
      </tp>
      <tp>
        <v>3.9616699424399999</v>
        <stp/>
        <stp>EM_S_STM07_IS</stp>
        <stp>4</stp>
        <stp>000011.SZ</stp>
        <stp>83</stp>
        <stp>2019-12-31</stp>
        <stp>1</stp>
        <stp>1000000000</stp>
        <tr r="Q11" s="3"/>
      </tp>
      <tp>
        <v>2.16585314143</v>
        <stp/>
        <stp>EM_S_STM07_IS</stp>
        <stp>4</stp>
        <stp>300021.SZ</stp>
        <stp>83</stp>
        <stp>2019-12-31</stp>
        <stp>1</stp>
        <stp>1000000000</stp>
        <tr r="Q1331" s="3"/>
      </tp>
      <tp>
        <v>137.958</v>
        <stp/>
        <stp>EM_S_STM07_IS</stp>
        <stp>4</stp>
        <stp>000001.SZ</stp>
        <stp>83</stp>
        <stp>2019-12-31</stp>
        <stp>1</stp>
        <stp>1000000000</stp>
        <tr r="Q2" s="3"/>
      </tp>
      <tp>
        <v>2.4756160712100002</v>
        <stp/>
        <stp>EM_S_STM07_IS</stp>
        <stp>4</stp>
        <stp>300031.SZ</stp>
        <stp>83</stp>
        <stp>2019-12-31</stp>
        <stp>1</stp>
        <stp>1000000000</stp>
        <tr r="Q1339" s="3"/>
      </tp>
      <tp>
        <v>33.786623201849999</v>
        <stp/>
        <stp>EM_S_STM07_IS</stp>
        <stp>4</stp>
        <stp>000031.SZ</stp>
        <stp>83</stp>
        <stp>2019-12-31</stp>
        <stp>1</stp>
        <stp>1000000000</stp>
        <tr r="Q26" s="3"/>
      </tp>
      <tp>
        <v>6.7409604121399997</v>
        <stp/>
        <stp>EM_S_STM07_IS</stp>
        <stp>4</stp>
        <stp>300001.SZ</stp>
        <stp>83</stp>
        <stp>2019-12-31</stp>
        <stp>1</stp>
        <stp>1000000000</stp>
        <tr r="Q1311" s="3"/>
      </tp>
      <tp>
        <v>13.22381881508</v>
        <stp/>
        <stp>EM_S_STM07_IS</stp>
        <stp>4</stp>
        <stp>000021.SZ</stp>
        <stp>83</stp>
        <stp>2019-12-31</stp>
        <stp>1</stp>
        <stp>1000000000</stp>
        <tr r="Q18" s="3"/>
      </tp>
      <tp>
        <v>1.6000823556699999</v>
        <stp/>
        <stp>EM_S_STM07_IS</stp>
        <stp>4</stp>
        <stp>300011.SZ</stp>
        <stp>83</stp>
        <stp>2019-12-31</stp>
        <stp>1</stp>
        <stp>1000000000</stp>
        <tr r="Q1321" s="3"/>
      </tp>
      <tp>
        <v>3.38354645153</v>
        <stp/>
        <stp>EM_S_STM07_IS</stp>
        <stp>4</stp>
        <stp>600391.SH</stp>
        <stp>83</stp>
        <stp>2019-12-31</stp>
        <stp>1</stp>
        <stp>1000000000</stp>
        <tr r="Q2304" s="3"/>
      </tp>
      <tp>
        <v>0.23374632922999999</v>
        <stp/>
        <stp>EM_S_STM07_IS</stp>
        <stp>4</stp>
        <stp>600381.SH</stp>
        <stp>83</stp>
        <stp>2019-12-31</stp>
        <stp>1</stp>
        <stp>1000000000</stp>
        <tr r="Q2296" s="3"/>
      </tp>
      <tp>
        <v>0.66852679308999996</v>
        <stp/>
        <stp>EM_S_STM07_IS</stp>
        <stp>4</stp>
        <stp>600301.SH</stp>
        <stp>83</stp>
        <stp>2019-12-31</stp>
        <stp>1</stp>
        <stp>1000000000</stp>
        <tr r="Q2230" s="3"/>
      </tp>
      <tp>
        <v>2.5452557485599998</v>
        <stp/>
        <stp>EM_S_STM07_IS</stp>
        <stp>4</stp>
        <stp>600331.SH</stp>
        <stp>83</stp>
        <stp>2019-12-31</stp>
        <stp>1</stp>
        <stp>1000000000</stp>
        <tr r="Q2255" s="3"/>
      </tp>
      <tp>
        <v>1.4114578254300001</v>
        <stp/>
        <stp>EM_S_STM07_IS</stp>
        <stp>4</stp>
        <stp>600321.SH</stp>
        <stp>83</stp>
        <stp>2019-12-31</stp>
        <stp>1</stp>
        <stp>1000000000</stp>
        <tr r="Q2246" s="3"/>
      </tp>
      <tp>
        <v>3.0419158985800001</v>
        <stp/>
        <stp>EM_S_STM07_IS</stp>
        <stp>4</stp>
        <stp>600351.SH</stp>
        <stp>83</stp>
        <stp>2019-12-31</stp>
        <stp>1</stp>
        <stp>1000000000</stp>
        <tr r="Q2269" s="3"/>
      </tp>
      <tp>
        <v>0.27537768609000002</v>
        <stp/>
        <stp>EM_S_STM07_IS</stp>
        <stp>4</stp>
        <stp>600371.SH</stp>
        <stp>83</stp>
        <stp>2019-12-31</stp>
        <stp>1</stp>
        <stp>1000000000</stp>
        <tr r="Q2287" s="3"/>
      </tp>
      <tp>
        <v>11.99272517875</v>
        <stp/>
        <stp>EM_S_STM07_IS</stp>
        <stp>4</stp>
        <stp>600361.SH</stp>
        <stp>83</stp>
        <stp>2019-12-31</stp>
        <stp>1</stp>
        <stp>1000000000</stp>
        <tr r="Q2278" s="3"/>
      </tp>
      <tp>
        <v>2.0481334040300001</v>
        <stp/>
        <stp>EM_S_STM07_IS</stp>
        <stp>4</stp>
        <stp>300381.SZ</stp>
        <stp>83</stp>
        <stp>2019-12-31</stp>
        <stp>1</stp>
        <stp>1000000000</stp>
        <tr r="Q1666" s="3"/>
      </tp>
      <tp>
        <v>0.72531088276</v>
        <stp/>
        <stp>EM_S_STM07_IS</stp>
        <stp>4</stp>
        <stp>300391.SZ</stp>
        <stp>83</stp>
        <stp>2019-12-31</stp>
        <stp>1</stp>
        <stp>1000000000</stp>
        <tr r="Q1676" s="3"/>
      </tp>
      <tp>
        <v>0.36026374806</v>
        <stp/>
        <stp>EM_S_STM07_IS</stp>
        <stp>4</stp>
        <stp>300371.SZ</stp>
        <stp>83</stp>
        <stp>2019-12-31</stp>
        <stp>1</stp>
        <stp>1000000000</stp>
        <tr r="Q1657" s="3"/>
      </tp>
      <tp>
        <v>1.11809292988</v>
        <stp/>
        <stp>EM_S_STM07_IS</stp>
        <stp>4</stp>
        <stp>300341.SZ</stp>
        <stp>83</stp>
        <stp>2019-12-31</stp>
        <stp>1</stp>
        <stp>1000000000</stp>
        <tr r="Q1631" s="3"/>
      </tp>
      <tp>
        <v>1.08029279682</v>
        <stp/>
        <stp>EM_S_STM07_IS</stp>
        <stp>4</stp>
        <stp>300351.SZ</stp>
        <stp>83</stp>
        <stp>2019-12-31</stp>
        <stp>1</stp>
        <stp>1000000000</stp>
        <tr r="Q1641" s="3"/>
      </tp>
      <tp>
        <v>0.45634432986000001</v>
        <stp/>
        <stp>EM_S_STM07_IS</stp>
        <stp>4</stp>
        <stp>300321.SZ</stp>
        <stp>83</stp>
        <stp>2019-12-31</stp>
        <stp>1</stp>
        <stp>1000000000</stp>
        <tr r="Q1614" s="3"/>
      </tp>
      <tp>
        <v>24.887768959590002</v>
        <stp/>
        <stp>EM_S_STM07_IS</stp>
        <stp>4</stp>
        <stp>000301.SZ</stp>
        <stp>83</stp>
        <stp>2019-12-31</stp>
        <stp>1</stp>
        <stp>1000000000</stp>
        <tr r="Q68" s="3"/>
      </tp>
      <tp>
        <v>1.2971692182800001</v>
        <stp/>
        <stp>EM_S_STM07_IS</stp>
        <stp>4</stp>
        <stp>300331.SZ</stp>
        <stp>83</stp>
        <stp>2019-12-31</stp>
        <stp>1</stp>
        <stp>1000000000</stp>
        <tr r="Q1622" s="3"/>
      </tp>
      <tp>
        <v>1.61702129721</v>
        <stp/>
        <stp>EM_S_STM07_IS</stp>
        <stp>4</stp>
        <stp>300301.SZ</stp>
        <stp>83</stp>
        <stp>2019-12-31</stp>
        <stp>1</stp>
        <stp>1000000000</stp>
        <tr r="Q1596" s="3"/>
      </tp>
      <tp>
        <v>0.99625579976</v>
        <stp/>
        <stp>EM_S_STM07_IS</stp>
        <stp>4</stp>
        <stp>300311.SZ</stp>
        <stp>83</stp>
        <stp>2019-12-31</stp>
        <stp>1</stp>
        <stp>1000000000</stp>
        <tr r="Q1605" s="3"/>
      </tp>
      <tp>
        <v>0.54232640394999998</v>
        <stp/>
        <stp>EM_S_STM07_IS</stp>
        <stp>4</stp>
        <stp>600281.SH</stp>
        <stp>83</stp>
        <stp>2019-12-31</stp>
        <stp>1</stp>
        <stp>1000000000</stp>
        <tr r="Q2214" s="3"/>
      </tp>
      <tp>
        <v>1.25602195779</v>
        <stp/>
        <stp>EM_S_STM07_IS</stp>
        <stp>4</stp>
        <stp>600211.SH</stp>
        <stp>83</stp>
        <stp>2019-12-31</stp>
        <stp>1</stp>
        <stp>1000000000</stp>
        <tr r="Q2159" s="3"/>
      </tp>
      <tp>
        <v>1.12678225335</v>
        <stp/>
        <stp>EM_S_STM07_IS</stp>
        <stp>4</stp>
        <stp>600201.SH</stp>
        <stp>83</stp>
        <stp>2019-12-31</stp>
        <stp>1</stp>
        <stp>1000000000</stp>
        <tr r="Q2152" s="3"/>
      </tp>
      <tp>
        <v>21.117196547340001</v>
        <stp/>
        <stp>EM_S_STM07_IS</stp>
        <stp>4</stp>
        <stp>600231.SH</stp>
        <stp>83</stp>
        <stp>2019-12-31</stp>
        <stp>1</stp>
        <stp>1000000000</stp>
        <tr r="Q2177" s="3"/>
      </tp>
      <tp>
        <v>72.389409999999998</v>
        <stp/>
        <stp>EM_S_STM07_IS</stp>
        <stp>4</stp>
        <stp>600221.SH</stp>
        <stp>83</stp>
        <stp>2019-12-31</stp>
        <stp>1</stp>
        <stp>1000000000</stp>
        <tr r="Q2168" s="3"/>
      </tp>
      <tp>
        <v>3.2568808963500002</v>
        <stp/>
        <stp>EM_S_STM07_IS</stp>
        <stp>4</stp>
        <stp>600251.SH</stp>
        <stp>83</stp>
        <stp>2019-12-31</stp>
        <stp>1</stp>
        <stp>1000000000</stp>
        <tr r="Q2192" s="3"/>
      </tp>
      <tp>
        <v>0.43916477728999997</v>
        <stp/>
        <stp>EM_S_STM07_IS</stp>
        <stp>4</stp>
        <stp>600241.SH</stp>
        <stp>83</stp>
        <stp>2019-12-31</stp>
        <stp>1</stp>
        <stp>1000000000</stp>
        <tr r="Q2186" s="3"/>
      </tp>
      <tp>
        <v>33.904078037079998</v>
        <stp/>
        <stp>EM_S_STM07_IS</stp>
        <stp>4</stp>
        <stp>600271.SH</stp>
        <stp>83</stp>
        <stp>2019-12-31</stp>
        <stp>1</stp>
        <stp>1000000000</stp>
        <tr r="Q2206" s="3"/>
      </tp>
      <tp>
        <v>5.3161970193599997</v>
        <stp/>
        <stp>EM_S_STM07_IS</stp>
        <stp>4</stp>
        <stp>600261.SH</stp>
        <stp>83</stp>
        <stp>2019-12-31</stp>
        <stp>1</stp>
        <stp>1000000000</stp>
        <tr r="Q2199" s="3"/>
      </tp>
      <tp>
        <v>0.28347318049999998</v>
        <stp/>
        <stp>EM_S_STM07_IS</stp>
        <stp>4</stp>
        <stp>300281.SZ</stp>
        <stp>83</stp>
        <stp>2019-12-31</stp>
        <stp>1</stp>
        <stp>1000000000</stp>
        <tr r="Q1577" s="3"/>
      </tp>
      <tp>
        <v>0.61143109793999995</v>
        <stp/>
        <stp>EM_S_STM07_IS</stp>
        <stp>4</stp>
        <stp>300291.SZ</stp>
        <stp>83</stp>
        <stp>2019-12-31</stp>
        <stp>1</stp>
        <stp>1000000000</stp>
        <tr r="Q1587" s="3"/>
      </tp>
      <tp>
        <v>1.66442379664</v>
        <stp/>
        <stp>EM_S_STM07_IS</stp>
        <stp>4</stp>
        <stp>300261.SZ</stp>
        <stp>83</stp>
        <stp>2019-12-31</stp>
        <stp>1</stp>
        <stp>1000000000</stp>
        <tr r="Q1558" s="3"/>
      </tp>
      <tp>
        <v>3.5101479493699999</v>
        <stp/>
        <stp>EM_S_STM07_IS</stp>
        <stp>4</stp>
        <stp>300271.SZ</stp>
        <stp>83</stp>
        <stp>2019-12-31</stp>
        <stp>1</stp>
        <stp>1000000000</stp>
        <tr r="Q1568" s="3"/>
      </tp>
      <tp>
        <v>1.3718641621300001</v>
        <stp/>
        <stp>EM_S_STM07_IS</stp>
        <stp>4</stp>
        <stp>300241.SZ</stp>
        <stp>83</stp>
        <stp>2019-12-31</stp>
        <stp>1</stp>
        <stp>1000000000</stp>
        <tr r="Q1538" s="3"/>
      </tp>
      <tp>
        <v>2.82944878194</v>
        <stp/>
        <stp>EM_S_STM07_IS</stp>
        <stp>4</stp>
        <stp>300251.SZ</stp>
        <stp>83</stp>
        <stp>2019-12-31</stp>
        <stp>1</stp>
        <stp>1000000000</stp>
        <tr r="Q1548" s="3"/>
      </tp>
      <tp>
        <v>1.511471027</v>
        <stp/>
        <stp>EM_S_STM07_IS</stp>
        <stp>4</stp>
        <stp>300221.SZ</stp>
        <stp>83</stp>
        <stp>2019-12-31</stp>
        <stp>1</stp>
        <stp>1000000000</stp>
        <tr r="Q1518" s="3"/>
      </tp>
      <tp>
        <v>1.5421793850900001</v>
        <stp/>
        <stp>EM_S_STM07_IS</stp>
        <stp>4</stp>
        <stp>300231.SZ</stp>
        <stp>83</stp>
        <stp>2019-12-31</stp>
        <stp>1</stp>
        <stp>1000000000</stp>
        <tr r="Q1528" s="3"/>
      </tp>
      <tp>
        <v>1.7296628892200001</v>
        <stp/>
        <stp>EM_S_STM07_IS</stp>
        <stp>4</stp>
        <stp>300201.SZ</stp>
        <stp>83</stp>
        <stp>2019-12-31</stp>
        <stp>1</stp>
        <stp>1000000000</stp>
        <tr r="Q1500" s="3"/>
      </tp>
      <tp>
        <v>9.890865653E-2</v>
        <stp/>
        <stp>EM_S_STM07_IS</stp>
        <stp>4</stp>
        <stp>300211.SZ</stp>
        <stp>83</stp>
        <stp>2019-12-31</stp>
        <stp>1</stp>
        <stp>1000000000</stp>
        <tr r="Q1509" s="3"/>
      </tp>
      <tp>
        <v>35.577928015639998</v>
        <stp/>
        <stp>EM_S_STM07_IS</stp>
        <stp>4</stp>
        <stp>600981.SH</stp>
        <stp>83</stp>
        <stp>2019-12-31</stp>
        <stp>1</stp>
        <stp>1000000000</stp>
        <tr r="Q2742" s="3"/>
      </tp>
      <tp>
        <v>6.0019731738699997</v>
        <stp/>
        <stp>EM_S_STM07_IS</stp>
        <stp>4</stp>
        <stp>600971.SH</stp>
        <stp>83</stp>
        <stp>2019-12-31</stp>
        <stp>1</stp>
        <stp>1000000000</stp>
        <tr r="Q2735" s="3"/>
      </tp>
      <tp>
        <v>11.19196577214</v>
        <stp/>
        <stp>EM_S_STM07_IS</stp>
        <stp>4</stp>
        <stp>600961.SH</stp>
        <stp>83</stp>
        <stp>2019-12-31</stp>
        <stp>1</stp>
        <stp>1000000000</stp>
        <tr r="Q2727" s="3"/>
      </tp>
      <tp>
        <v>7.0484472958</v>
        <stp/>
        <stp>EM_S_STM07_IS</stp>
        <stp>4</stp>
        <stp>000981.SZ</stp>
        <stp>83</stp>
        <stp>2019-12-31</stp>
        <stp>1</stp>
        <stp>1000000000</stp>
        <tr r="Q419" s="3"/>
      </tp>
      <tp>
        <v>39.842820013100003</v>
        <stp/>
        <stp>EM_S_STM07_IS</stp>
        <stp>4</stp>
        <stp>000951.SZ</stp>
        <stp>83</stp>
        <stp>2019-12-31</stp>
        <stp>1</stp>
        <stp>1000000000</stp>
        <tr r="Q394" s="3"/>
      </tp>
      <tp>
        <v>0.82462314035999995</v>
        <stp/>
        <stp>EM_S_STM07_IS</stp>
        <stp>4</stp>
        <stp>000971.SZ</stp>
        <stp>83</stp>
        <stp>2019-12-31</stp>
        <stp>1</stp>
        <stp>1000000000</stp>
        <tr r="Q411" s="3"/>
      </tp>
      <tp>
        <v>71.830786061080005</v>
        <stp/>
        <stp>EM_S_STM07_IS</stp>
        <stp>4</stp>
        <stp>000961.SZ</stp>
        <stp>83</stp>
        <stp>2019-12-31</stp>
        <stp>1</stp>
        <stp>1000000000</stp>
        <tr r="Q402" s="3"/>
      </tp>
      <tp>
        <v>3.6629498040300001</v>
        <stp/>
        <stp>EM_S_STM07_IS</stp>
        <stp>4</stp>
        <stp>000911.SZ</stp>
        <stp>83</stp>
        <stp>2019-12-31</stp>
        <stp>1</stp>
        <stp>1000000000</stp>
        <tr r="Q368" s="3"/>
      </tp>
      <tp>
        <v>5.9318888448399996</v>
        <stp/>
        <stp>EM_S_STM07_IS</stp>
        <stp>4</stp>
        <stp>000901.SZ</stp>
        <stp>83</stp>
        <stp>2019-12-31</stp>
        <stp>1</stp>
        <stp>1000000000</stp>
        <tr r="Q360" s="3"/>
      </tp>
      <tp>
        <v>2.1351490427400002</v>
        <stp/>
        <stp>EM_S_STM07_IS</stp>
        <stp>4</stp>
        <stp>000931.SZ</stp>
        <stp>83</stp>
        <stp>2019-12-31</stp>
        <stp>1</stp>
        <stp>1000000000</stp>
        <tr r="Q384" s="3"/>
      </tp>
      <tp>
        <v>37.453043968739998</v>
        <stp/>
        <stp>EM_S_STM07_IS</stp>
        <stp>4</stp>
        <stp>000921.SZ</stp>
        <stp>83</stp>
        <stp>2019-12-31</stp>
        <stp>1</stp>
        <stp>1000000000</stp>
        <tr r="Q375" s="3"/>
      </tp>
      <tp>
        <v>17.01033170869</v>
        <stp/>
        <stp>EM_S_STM07_IS</stp>
        <stp>4</stp>
        <stp>600881.SH</stp>
        <stp>83</stp>
        <stp>2019-12-31</stp>
        <stp>1</stp>
        <stp>1000000000</stp>
        <tr r="Q2699" s="3"/>
      </tp>
      <tp>
        <v>13.178904758330001</v>
        <stp/>
        <stp>EM_S_STM07_IS</stp>
        <stp>4</stp>
        <stp>600811.SH</stp>
        <stp>83</stp>
        <stp>2019-12-31</stp>
        <stp>1</stp>
        <stp>1000000000</stp>
        <tr r="Q2638" s="3"/>
      </tp>
      <tp>
        <v>31.4392146</v>
        <stp/>
        <stp>EM_S_STM07_IS</stp>
        <stp>4</stp>
        <stp>600801.SH</stp>
        <stp>83</stp>
        <stp>2019-12-31</stp>
        <stp>1</stp>
        <stp>1000000000</stp>
        <tr r="Q2629" s="3"/>
      </tp>
      <tp>
        <v>2.6297695832399999</v>
        <stp/>
        <stp>EM_S_STM07_IS</stp>
        <stp>4</stp>
        <stp>600831.SH</stp>
        <stp>83</stp>
        <stp>2019-12-31</stp>
        <stp>1</stp>
        <stp>1000000000</stp>
        <tr r="Q2657" s="3"/>
      </tp>
      <tp>
        <v>6.9758922380000005E-2</v>
        <stp/>
        <stp>EM_S_STM07_IS</stp>
        <stp>4</stp>
        <stp>600821.SH</stp>
        <stp>83</stp>
        <stp>2019-12-31</stp>
        <stp>1</stp>
        <stp>1000000000</stp>
        <tr r="Q2647" s="3"/>
      </tp>
      <tp>
        <v>1.11174240811</v>
        <stp/>
        <stp>EM_S_STM07_IS</stp>
        <stp>4</stp>
        <stp>600851.SH</stp>
        <stp>83</stp>
        <stp>2019-12-31</stp>
        <stp>1</stp>
        <stp>1000000000</stp>
        <tr r="Q2673" s="3"/>
      </tp>
      <tp>
        <v>4.0332701921199998</v>
        <stp/>
        <stp>EM_S_STM07_IS</stp>
        <stp>4</stp>
        <stp>600841.SH</stp>
        <stp>83</stp>
        <stp>2019-12-31</stp>
        <stp>1</stp>
        <stp>1000000000</stp>
        <tr r="Q2665" s="3"/>
      </tp>
      <tp>
        <v>69.870147000000003</v>
        <stp/>
        <stp>EM_S_STM07_IS</stp>
        <stp>4</stp>
        <stp>600871.SH</stp>
        <stp>83</stp>
        <stp>2019-12-31</stp>
        <stp>1</stp>
        <stp>1000000000</stp>
        <tr r="Q2690" s="3"/>
      </tp>
      <tp>
        <v>2.1562166928300002</v>
        <stp/>
        <stp>EM_S_STM07_IS</stp>
        <stp>4</stp>
        <stp>600861.SH</stp>
        <stp>83</stp>
        <stp>2019-12-31</stp>
        <stp>1</stp>
        <stp>1000000000</stp>
        <tr r="Q2681" s="3"/>
      </tp>
      <tp>
        <v>7.0216215936999999</v>
        <stp/>
        <stp>EM_S_STM07_IS</stp>
        <stp>4</stp>
        <stp>000881.SZ</stp>
        <stp>83</stp>
        <stp>2019-12-31</stp>
        <stp>1</stp>
        <stp>1000000000</stp>
        <tr r="Q344" s="3"/>
      </tp>
      <tp>
        <v>11.40954649803</v>
        <stp/>
        <stp>EM_S_STM07_IS</stp>
        <stp>4</stp>
        <stp>000851.SZ</stp>
        <stp>83</stp>
        <stp>2019-12-31</stp>
        <stp>1</stp>
        <stp>1000000000</stp>
        <tr r="Q328" s="3"/>
      </tp>
      <tp>
        <v>2.4357881431699999</v>
        <stp/>
        <stp>EM_S_STM07_IS</stp>
        <stp>4</stp>
        <stp>000861.SZ</stp>
        <stp>83</stp>
        <stp>2019-12-31</stp>
        <stp>1</stp>
        <stp>1000000000</stp>
        <tr r="Q334" s="3"/>
      </tp>
      <tp>
        <v>3.8208298263399998</v>
        <stp/>
        <stp>EM_S_STM07_IS</stp>
        <stp>4</stp>
        <stp>000811.SZ</stp>
        <stp>83</stp>
        <stp>2019-12-31</stp>
        <stp>1</stp>
        <stp>1000000000</stp>
        <tr r="Q304" s="3"/>
      </tp>
      <tp>
        <v>2.9889622200599999</v>
        <stp/>
        <stp>EM_S_STM07_IS</stp>
        <stp>4</stp>
        <stp>000801.SZ</stp>
        <stp>83</stp>
        <stp>2019-12-31</stp>
        <stp>1</stp>
        <stp>1000000000</stp>
        <tr r="Q298" s="3"/>
      </tp>
      <tp>
        <v>1.6472851500200001</v>
        <stp/>
        <stp>EM_S_STM07_IS</stp>
        <stp>4</stp>
        <stp>000831.SZ</stp>
        <stp>83</stp>
        <stp>2019-12-31</stp>
        <stp>1</stp>
        <stp>1000000000</stp>
        <tr r="Q320" s="3"/>
      </tp>
      <tp>
        <v>2.2641500591199999</v>
        <stp/>
        <stp>EM_S_STM07_IS</stp>
        <stp>4</stp>
        <stp>000821.SZ</stp>
        <stp>83</stp>
        <stp>2019-12-31</stp>
        <stp>1</stp>
        <stp>1000000000</stp>
        <tr r="Q312" s="3"/>
      </tp>
      <tp>
        <v>13.631670629569999</v>
        <stp/>
        <stp>EM_S_STM07_IS</stp>
        <stp>4</stp>
        <stp>603501.SH</stp>
        <stp>83</stp>
        <stp>2019-12-31</stp>
        <stp>1</stp>
        <stp>1000000000</stp>
        <tr r="Q3121" s="3"/>
      </tp>
      <tp>
        <v>1.81025767879</v>
        <stp/>
        <stp>EM_S_STM07_IS</stp>
        <stp>4</stp>
        <stp>603421.SH</stp>
        <stp>83</stp>
        <stp>2019-12-31</stp>
        <stp>1</stp>
        <stp>1000000000</stp>
        <tr r="Q3110" s="3"/>
      </tp>
      <tp>
        <v>3.9779956369199998</v>
        <stp/>
        <stp>EM_S_STM07_IS</stp>
        <stp>4</stp>
        <stp>603711.SH</stp>
        <stp>83</stp>
        <stp>2019-12-31</stp>
        <stp>1</stp>
        <stp>1000000000</stp>
        <tr r="Q3209" s="3"/>
      </tp>
      <tp>
        <v>0.47619976523000002</v>
        <stp/>
        <stp>EM_S_STM07_IS</stp>
        <stp>4</stp>
        <stp>603701.SH</stp>
        <stp>83</stp>
        <stp>2019-12-31</stp>
        <stp>1</stp>
        <stp>1000000000</stp>
        <tr r="Q3205" s="3"/>
      </tp>
      <tp>
        <v>0.26893014651000002</v>
        <stp/>
        <stp>EM_S_STM07_IS</stp>
        <stp>4</stp>
        <stp>603721.SH</stp>
        <stp>83</stp>
        <stp>2019-12-31</stp>
        <stp>1</stp>
        <stp>1000000000</stp>
        <tr r="Q3213" s="3"/>
      </tp>
      <tp>
        <v>3.08725248426</v>
        <stp/>
        <stp>EM_S_STM07_IS</stp>
        <stp>4</stp>
        <stp>603611.SH</stp>
        <stp>83</stp>
        <stp>2019-12-31</stp>
        <stp>1</stp>
        <stp>1000000000</stp>
        <tr r="Q3165" s="3"/>
      </tp>
      <tp>
        <v>1.2521935662599999</v>
        <stp/>
        <stp>EM_S_STM07_IS</stp>
        <stp>4</stp>
        <stp>603601.SH</stp>
        <stp>83</stp>
        <stp>2019-12-31</stp>
        <stp>1</stp>
        <stp>1000000000</stp>
        <tr r="Q3157" s="3"/>
      </tp>
      <tp>
        <v>2.9037370307499999</v>
        <stp/>
        <stp>EM_S_STM07_IS</stp>
        <stp>4</stp>
        <stp>603661.SH</stp>
        <stp>83</stp>
        <stp>2019-12-31</stp>
        <stp>1</stp>
        <stp>1000000000</stp>
        <tr r="Q3186" s="3"/>
      </tp>
      <tp>
        <v>1.8940984783699999</v>
        <stp/>
        <stp>EM_S_STM07_IS</stp>
        <stp>4</stp>
        <stp>603181.SH</stp>
        <stp>83</stp>
        <stp>2019-12-31</stp>
        <stp>1</stp>
        <stp>1000000000</stp>
        <tr r="Q3020" s="3"/>
      </tp>
      <tp>
        <v>3.39822197706</v>
        <stp/>
        <stp>EM_S_STM07_IS</stp>
        <stp>4</stp>
        <stp>603111.SH</stp>
        <stp>83</stp>
        <stp>2019-12-31</stp>
        <stp>1</stp>
        <stp>1000000000</stp>
        <tr r="Q2993" s="3"/>
      </tp>
      <tp>
        <v>4.4307446642199997</v>
        <stp/>
        <stp>EM_S_STM07_IS</stp>
        <stp>4</stp>
        <stp>603101.SH</stp>
        <stp>83</stp>
        <stp>2019-12-31</stp>
        <stp>1</stp>
        <stp>1000000000</stp>
        <tr r="Q2988" s="3"/>
      </tp>
      <tp>
        <v>0.90748293492999998</v>
        <stp/>
        <stp>EM_S_STM07_IS</stp>
        <stp>4</stp>
        <stp>603131.SH</stp>
        <stp>83</stp>
        <stp>2019-12-31</stp>
        <stp>1</stp>
        <stp>1000000000</stp>
        <tr r="Q3003" s="3"/>
      </tp>
      <tp>
        <v>2.14075344363</v>
        <stp/>
        <stp>EM_S_STM07_IS</stp>
        <stp>4</stp>
        <stp>603081.SH</stp>
        <stp>83</stp>
        <stp>2019-12-31</stp>
        <stp>1</stp>
        <stp>1000000000</stp>
        <tr r="Q2977" s="3"/>
      </tp>
      <tp>
        <v>0.69496496515999995</v>
        <stp/>
        <stp>EM_S_STM07_IS</stp>
        <stp>4</stp>
        <stp>603011.SH</stp>
        <stp>83</stp>
        <stp>2019-12-31</stp>
        <stp>1</stp>
        <stp>1000000000</stp>
        <tr r="Q2936" s="3"/>
      </tp>
      <tp>
        <v>2.7264807260500001</v>
        <stp/>
        <stp>EM_S_STM07_IS</stp>
        <stp>4</stp>
        <stp>603001.SH</stp>
        <stp>83</stp>
        <stp>2019-12-31</stp>
        <stp>1</stp>
        <stp>1000000000</stp>
        <tr r="Q2927" s="3"/>
      </tp>
      <tp>
        <v>1.89785508019</v>
        <stp/>
        <stp>EM_S_STM07_IS</stp>
        <stp>4</stp>
        <stp>603031.SH</stp>
        <stp>83</stp>
        <stp>2019-12-31</stp>
        <stp>1</stp>
        <stp>1000000000</stp>
        <tr r="Q2953" s="3"/>
      </tp>
      <tp>
        <v>0.86643273216000005</v>
        <stp/>
        <stp>EM_S_STM07_IS</stp>
        <stp>4</stp>
        <stp>603021.SH</stp>
        <stp>83</stp>
        <stp>2019-12-31</stp>
        <stp>1</stp>
        <stp>1000000000</stp>
        <tr r="Q2944" s="3"/>
      </tp>
      <tp>
        <v>0.33859720351</v>
        <stp/>
        <stp>EM_S_STM07_IS</stp>
        <stp>4</stp>
        <stp>603041.SH</stp>
        <stp>83</stp>
        <stp>2019-12-31</stp>
        <stp>1</stp>
        <stp>1000000000</stp>
        <tr r="Q2962" s="3"/>
      </tp>
      <tp>
        <v>0.64883468418000001</v>
        <stp/>
        <stp>EM_S_STM07_IS</stp>
        <stp>4</stp>
        <stp>603311.SH</stp>
        <stp>83</stp>
        <stp>2019-12-31</stp>
        <stp>1</stp>
        <stp>1000000000</stp>
        <tr r="Q3063" s="3"/>
      </tp>
      <tp>
        <v>0.85210368214999999</v>
        <stp/>
        <stp>EM_S_STM07_IS</stp>
        <stp>4</stp>
        <stp>603331.SH</stp>
        <stp>83</stp>
        <stp>2019-12-31</stp>
        <stp>1</stp>
        <stp>1000000000</stp>
        <tr r="Q3077" s="3"/>
      </tp>
      <tp>
        <v>0.73695659028000005</v>
        <stp/>
        <stp>EM_S_STM07_IS</stp>
        <stp>4</stp>
        <stp>603321.SH</stp>
        <stp>83</stp>
        <stp>2019-12-31</stp>
        <stp>1</stp>
        <stp>1000000000</stp>
        <tr r="Q3070" s="3"/>
      </tp>
      <tp>
        <v>0.46186558609</v>
        <stp/>
        <stp>EM_S_STM07_IS</stp>
        <stp>4</stp>
        <stp>603991.SH</stp>
        <stp>83</stp>
        <stp>2019-12-31</stp>
        <stp>1</stp>
        <stp>1000000000</stp>
        <tr r="Q3327" s="3"/>
      </tp>
      <tp>
        <v>1.8711622809099999</v>
        <stp/>
        <stp>EM_S_STM07_IS</stp>
        <stp>4</stp>
        <stp>603901.SH</stp>
        <stp>83</stp>
        <stp>2019-12-31</stp>
        <stp>1</stp>
        <stp>1000000000</stp>
        <tr r="Q3287" s="3"/>
      </tp>
      <tp>
        <v>0.72664119418999995</v>
        <stp/>
        <stp>EM_S_STM07_IS</stp>
        <stp>4</stp>
        <stp>603881.SH</stp>
        <stp>83</stp>
        <stp>2019-12-31</stp>
        <stp>1</stp>
        <stp>1000000000</stp>
        <tr r="Q3274" s="3"/>
      </tp>
      <tp>
        <v>0.68122798832999998</v>
        <stp/>
        <stp>EM_S_STM07_IS</stp>
        <stp>4</stp>
        <stp>603811.SH</stp>
        <stp>83</stp>
        <stp>2019-12-31</stp>
        <stp>1</stp>
        <stp>1000000000</stp>
        <tr r="Q3244" s="3"/>
      </tp>
      <tp>
        <v>2.96214000307</v>
        <stp/>
        <stp>EM_S_STM07_IS</stp>
        <stp>4</stp>
        <stp>603801.SH</stp>
        <stp>83</stp>
        <stp>2019-12-31</stp>
        <stp>1</stp>
        <stp>1000000000</stp>
        <tr r="Q3239" s="3"/>
      </tp>
      <tp>
        <v>2.86096345753</v>
        <stp/>
        <stp>EM_S_STM07_IS</stp>
        <stp>4</stp>
        <stp>603861.SH</stp>
        <stp>83</stp>
        <stp>2019-12-31</stp>
        <stp>1</stp>
        <stp>1000000000</stp>
        <tr r="Q3266" s="3"/>
      </tp>
      <tp>
        <v>0.37817505400000001</v>
        <stp/>
        <stp>EM_S_STM07_IS</stp>
        <stp>4</stp>
        <stp>002591.SZ</stp>
        <stp>83</stp>
        <stp>2019-12-31</stp>
        <stp>1</stp>
        <stp>1000000000</stp>
        <tr r="Q1005" s="3"/>
      </tp>
      <tp>
        <v>0.56763722577999998</v>
        <stp/>
        <stp>EM_S_STM07_IS</stp>
        <stp>4</stp>
        <stp>002581.SZ</stp>
        <stp>83</stp>
        <stp>2019-12-31</stp>
        <stp>1</stp>
        <stp>1000000000</stp>
        <tr r="Q995" s="3"/>
      </tp>
      <tp>
        <v>1.53081996688</v>
        <stp/>
        <stp>EM_S_STM07_IS</stp>
        <stp>4</stp>
        <stp>002551.SZ</stp>
        <stp>83</stp>
        <stp>2019-12-31</stp>
        <stp>1</stp>
        <stp>1000000000</stp>
        <tr r="Q965" s="3"/>
      </tp>
      <tp>
        <v>10.75491838638</v>
        <stp/>
        <stp>EM_S_STM07_IS</stp>
        <stp>4</stp>
        <stp>002541.SZ</stp>
        <stp>83</stp>
        <stp>2019-12-31</stp>
        <stp>1</stp>
        <stp>1000000000</stp>
        <tr r="Q955" s="3"/>
      </tp>
      <tp>
        <v>0.86731120723999999</v>
        <stp/>
        <stp>EM_S_STM07_IS</stp>
        <stp>4</stp>
        <stp>002571.SZ</stp>
        <stp>83</stp>
        <stp>2019-12-31</stp>
        <stp>1</stp>
        <stp>1000000000</stp>
        <tr r="Q985" s="3"/>
      </tp>
      <tp>
        <v>1.9286540865299999</v>
        <stp/>
        <stp>EM_S_STM07_IS</stp>
        <stp>4</stp>
        <stp>002561.SZ</stp>
        <stp>83</stp>
        <stp>2019-12-31</stp>
        <stp>1</stp>
        <stp>1000000000</stp>
        <tr r="Q975" s="3"/>
      </tp>
      <tp>
        <v>6.6349143526800001</v>
        <stp/>
        <stp>EM_S_STM07_IS</stp>
        <stp>4</stp>
        <stp>002511.SZ</stp>
        <stp>83</stp>
        <stp>2019-12-31</stp>
        <stp>1</stp>
        <stp>1000000000</stp>
        <tr r="Q926" s="3"/>
      </tp>
      <tp>
        <v>0.18177696904999999</v>
        <stp/>
        <stp>EM_S_STM07_IS</stp>
        <stp>4</stp>
        <stp>002501.SZ</stp>
        <stp>83</stp>
        <stp>2019-12-31</stp>
        <stp>1</stp>
        <stp>1000000000</stp>
        <tr r="Q919" s="3"/>
      </tp>
      <tp>
        <v>6.0584455412900002</v>
        <stp/>
        <stp>EM_S_STM07_IS</stp>
        <stp>4</stp>
        <stp>002531.SZ</stp>
        <stp>83</stp>
        <stp>2019-12-31</stp>
        <stp>1</stp>
        <stp>1000000000</stp>
        <tr r="Q945" s="3"/>
      </tp>
      <tp>
        <v>3.2498211750100001</v>
        <stp/>
        <stp>EM_S_STM07_IS</stp>
        <stp>4</stp>
        <stp>002521.SZ</stp>
        <stp>83</stp>
        <stp>2019-12-31</stp>
        <stp>1</stp>
        <stp>1000000000</stp>
        <tr r="Q936" s="3"/>
      </tp>
      <tp>
        <v>3.5387070928200002</v>
        <stp/>
        <stp>EM_S_STM07_IS</stp>
        <stp>4</stp>
        <stp>002491.SZ</stp>
        <stp>83</stp>
        <stp>2019-12-31</stp>
        <stp>1</stp>
        <stp>1000000000</stp>
        <tr r="Q910" s="3"/>
      </tp>
      <tp>
        <v>2.1217753268399999</v>
        <stp/>
        <stp>EM_S_STM07_IS</stp>
        <stp>4</stp>
        <stp>002481.SZ</stp>
        <stp>83</stp>
        <stp>2019-12-31</stp>
        <stp>1</stp>
        <stp>1000000000</stp>
        <tr r="Q900" s="3"/>
      </tp>
      <tp>
        <v>0.36702323367</v>
        <stp/>
        <stp>EM_S_STM07_IS</stp>
        <stp>4</stp>
        <stp>002451.SZ</stp>
        <stp>83</stp>
        <stp>2019-12-31</stp>
        <stp>1</stp>
        <stp>1000000000</stp>
        <tr r="Q873" s="3"/>
      </tp>
      <tp>
        <v>9.9252604763099992</v>
        <stp/>
        <stp>EM_S_STM07_IS</stp>
        <stp>4</stp>
        <stp>002441.SZ</stp>
        <stp>83</stp>
        <stp>2019-12-31</stp>
        <stp>1</stp>
        <stp>1000000000</stp>
        <tr r="Q865" s="3"/>
      </tp>
      <tp>
        <v>7.38089548576</v>
        <stp/>
        <stp>EM_S_STM07_IS</stp>
        <stp>4</stp>
        <stp>002471.SZ</stp>
        <stp>83</stp>
        <stp>2019-12-31</stp>
        <stp>1</stp>
        <stp>1000000000</stp>
        <tr r="Q892" s="3"/>
      </tp>
      <tp>
        <v>4.24360716229</v>
        <stp/>
        <stp>EM_S_STM07_IS</stp>
        <stp>4</stp>
        <stp>002461.SZ</stp>
        <stp>83</stp>
        <stp>2019-12-31</stp>
        <stp>1</stp>
        <stp>1000000000</stp>
        <tr r="Q883" s="3"/>
      </tp>
      <tp>
        <v>1.2037121017100001</v>
        <stp/>
        <stp>EM_S_STM07_IS</stp>
        <stp>4</stp>
        <stp>002401.SZ</stp>
        <stp>83</stp>
        <stp>2019-12-31</stp>
        <stp>1</stp>
        <stp>1000000000</stp>
        <tr r="Q827" s="3"/>
      </tp>
      <tp>
        <v>2.7088251671300001</v>
        <stp/>
        <stp>EM_S_STM07_IS</stp>
        <stp>4</stp>
        <stp>002431.SZ</stp>
        <stp>83</stp>
        <stp>2019-12-31</stp>
        <stp>1</stp>
        <stp>1000000000</stp>
        <tr r="Q855" s="3"/>
      </tp>
      <tp>
        <v>2.2058525492699999</v>
        <stp/>
        <stp>EM_S_STM07_IS</stp>
        <stp>4</stp>
        <stp>002421.SZ</stp>
        <stp>83</stp>
        <stp>2019-12-31</stp>
        <stp>1</stp>
        <stp>1000000000</stp>
        <tr r="Q845" s="3"/>
      </tp>
      <tp>
        <v>5.2551314071700004</v>
        <stp/>
        <stp>EM_S_STM07_IS</stp>
        <stp>4</stp>
        <stp>002791.SZ</stp>
        <stp>83</stp>
        <stp>2019-12-31</stp>
        <stp>1</stp>
        <stp>1000000000</stp>
        <tr r="Q1189" s="3"/>
      </tp>
      <tp>
        <v>1.7136234964799999</v>
        <stp/>
        <stp>EM_S_STM07_IS</stp>
        <stp>4</stp>
        <stp>002741.SZ</stp>
        <stp>83</stp>
        <stp>2019-12-31</stp>
        <stp>1</stp>
        <stp>1000000000</stp>
        <tr r="Q1146" s="3"/>
      </tp>
      <tp>
        <v>0.74517963815999999</v>
        <stp/>
        <stp>EM_S_STM07_IS</stp>
        <stp>4</stp>
        <stp>002771.SZ</stp>
        <stp>83</stp>
        <stp>2019-12-31</stp>
        <stp>1</stp>
        <stp>1000000000</stp>
        <tr r="Q1171" s="3"/>
      </tp>
      <tp>
        <v>75.649475026190004</v>
        <stp/>
        <stp>EM_S_STM07_IS</stp>
        <stp>4</stp>
        <stp>002761.SZ</stp>
        <stp>83</stp>
        <stp>2019-12-31</stp>
        <stp>1</stp>
        <stp>1000000000</stp>
        <tr r="Q1163" s="3"/>
      </tp>
      <tp>
        <v>9.3691625490000003</v>
        <stp/>
        <stp>EM_S_STM07_IS</stp>
        <stp>4</stp>
        <stp>002701.SZ</stp>
        <stp>83</stp>
        <stp>2019-12-31</stp>
        <stp>1</stp>
        <stp>1000000000</stp>
        <tr r="Q1110" s="3"/>
      </tp>
      <tp>
        <v>2.2736468589099998</v>
        <stp/>
        <stp>EM_S_STM07_IS</stp>
        <stp>4</stp>
        <stp>002731.SZ</stp>
        <stp>83</stp>
        <stp>2019-12-31</stp>
        <stp>1</stp>
        <stp>1000000000</stp>
        <tr r="Q1136" s="3"/>
      </tp>
      <tp>
        <v>10.85282332265</v>
        <stp/>
        <stp>EM_S_STM07_IS</stp>
        <stp>4</stp>
        <stp>002721.SZ</stp>
        <stp>83</stp>
        <stp>2019-12-31</stp>
        <stp>1</stp>
        <stp>1000000000</stp>
        <tr r="Q1126" s="3"/>
      </tp>
      <tp>
        <v>0.39126939730999999</v>
        <stp/>
        <stp>EM_S_STM07_IS</stp>
        <stp>4</stp>
        <stp>002691.SZ</stp>
        <stp>83</stp>
        <stp>2019-12-31</stp>
        <stp>1</stp>
        <stp>1000000000</stp>
        <tr r="Q1100" s="3"/>
      </tp>
      <tp>
        <v>3.5356391942599998</v>
        <stp/>
        <stp>EM_S_STM07_IS</stp>
        <stp>4</stp>
        <stp>002681.SZ</stp>
        <stp>83</stp>
        <stp>2019-12-31</stp>
        <stp>1</stp>
        <stp>1000000000</stp>
        <tr r="Q1091" s="3"/>
      </tp>
      <tp>
        <v>0.68783695216999996</v>
        <stp/>
        <stp>EM_S_STM07_IS</stp>
        <stp>4</stp>
        <stp>002651.SZ</stp>
        <stp>83</stp>
        <stp>2019-12-31</stp>
        <stp>1</stp>
        <stp>1000000000</stp>
        <tr r="Q1062" s="3"/>
      </tp>
      <tp>
        <v>6.2906063437000004</v>
        <stp/>
        <stp>EM_S_STM07_IS</stp>
        <stp>4</stp>
        <stp>002641.SZ</stp>
        <stp>83</stp>
        <stp>2019-12-31</stp>
        <stp>1</stp>
        <stp>1000000000</stp>
        <tr r="Q1052" s="3"/>
      </tp>
      <tp>
        <v>1.1180709256900001</v>
        <stp/>
        <stp>EM_S_STM07_IS</stp>
        <stp>4</stp>
        <stp>002671.SZ</stp>
        <stp>83</stp>
        <stp>2019-12-31</stp>
        <stp>1</stp>
        <stp>1000000000</stp>
        <tr r="Q1082" s="3"/>
      </tp>
      <tp>
        <v>3.0339733094299999</v>
        <stp/>
        <stp>EM_S_STM07_IS</stp>
        <stp>4</stp>
        <stp>002661.SZ</stp>
        <stp>83</stp>
        <stp>2019-12-31</stp>
        <stp>1</stp>
        <stp>1000000000</stp>
        <tr r="Q1072" s="3"/>
      </tp>
      <tp>
        <v>9.9735036021900001</v>
        <stp/>
        <stp>EM_S_STM07_IS</stp>
        <stp>4</stp>
        <stp>002611.SZ</stp>
        <stp>83</stp>
        <stp>2019-12-31</stp>
        <stp>1</stp>
        <stp>1000000000</stp>
        <tr r="Q1024" s="3"/>
      </tp>
      <tp>
        <v>11.41988728348</v>
        <stp/>
        <stp>EM_S_STM07_IS</stp>
        <stp>4</stp>
        <stp>002601.SZ</stp>
        <stp>83</stp>
        <stp>2019-12-31</stp>
        <stp>1</stp>
        <stp>1000000000</stp>
        <tr r="Q1015" s="3"/>
      </tp>
      <tp>
        <v>1.7976295816100001</v>
        <stp/>
        <stp>EM_S_STM07_IS</stp>
        <stp>4</stp>
        <stp>002631.SZ</stp>
        <stp>83</stp>
        <stp>2019-12-31</stp>
        <stp>1</stp>
        <stp>1000000000</stp>
        <tr r="Q1042" s="3"/>
      </tp>
      <tp>
        <v>0.62981943365000004</v>
        <stp/>
        <stp>EM_S_STM07_IS</stp>
        <stp>4</stp>
        <stp>002621.SZ</stp>
        <stp>83</stp>
        <stp>2019-12-31</stp>
        <stp>1</stp>
        <stp>1000000000</stp>
        <tr r="Q1032" s="3"/>
      </tp>
      <tp>
        <v>3.9886972679500001</v>
        <stp/>
        <stp>EM_S_STM07_IS</stp>
        <stp>4</stp>
        <stp>002191.SZ</stp>
        <stp>83</stp>
        <stp>2019-12-31</stp>
        <stp>1</stp>
        <stp>1000000000</stp>
        <tr r="Q621" s="3"/>
      </tp>
      <tp>
        <v>0.67861740785000002</v>
        <stp/>
        <stp>EM_S_STM07_IS</stp>
        <stp>4</stp>
        <stp>002181.SZ</stp>
        <stp>83</stp>
        <stp>2019-12-31</stp>
        <stp>1</stp>
        <stp>1000000000</stp>
        <tr r="Q611" s="3"/>
      </tp>
      <tp>
        <v>2.9870025764500001</v>
        <stp/>
        <stp>EM_S_STM07_IS</stp>
        <stp>4</stp>
        <stp>002151.SZ</stp>
        <stp>83</stp>
        <stp>2019-12-31</stp>
        <stp>1</stp>
        <stp>1000000000</stp>
        <tr r="Q581" s="3"/>
      </tp>
      <tp>
        <v>0.98954067199999995</v>
        <stp/>
        <stp>EM_S_STM07_IS</stp>
        <stp>4</stp>
        <stp>002141.SZ</stp>
        <stp>83</stp>
        <stp>2019-12-31</stp>
        <stp>1</stp>
        <stp>1000000000</stp>
        <tr r="Q573" s="3"/>
      </tp>
      <tp>
        <v>17.047972097039999</v>
        <stp/>
        <stp>EM_S_STM07_IS</stp>
        <stp>4</stp>
        <stp>002171.SZ</stp>
        <stp>83</stp>
        <stp>2019-12-31</stp>
        <stp>1</stp>
        <stp>1000000000</stp>
        <tr r="Q601" s="3"/>
      </tp>
      <tp>
        <v>0.62884963804000005</v>
        <stp/>
        <stp>EM_S_STM07_IS</stp>
        <stp>4</stp>
        <stp>002161.SZ</stp>
        <stp>83</stp>
        <stp>2019-12-31</stp>
        <stp>1</stp>
        <stp>1000000000</stp>
        <tr r="Q591" s="3"/>
      </tp>
      <tp>
        <v>2.5514373848899998</v>
        <stp/>
        <stp>EM_S_STM07_IS</stp>
        <stp>4</stp>
        <stp>002111.SZ</stp>
        <stp>83</stp>
        <stp>2019-12-31</stp>
        <stp>1</stp>
        <stp>1000000000</stp>
        <tr r="Q545" s="3"/>
      </tp>
      <tp>
        <v>5.9063165897900003</v>
        <stp/>
        <stp>EM_S_STM07_IS</stp>
        <stp>4</stp>
        <stp>002101.SZ</stp>
        <stp>83</stp>
        <stp>2019-12-31</stp>
        <stp>1</stp>
        <stp>1000000000</stp>
        <tr r="Q535" s="3"/>
      </tp>
      <tp>
        <v>14.03262415853</v>
        <stp/>
        <stp>EM_S_STM07_IS</stp>
        <stp>4</stp>
        <stp>002131.SZ</stp>
        <stp>83</stp>
        <stp>2019-12-31</stp>
        <stp>1</stp>
        <stp>1000000000</stp>
        <tr r="Q563" s="3"/>
      </tp>
      <tp>
        <v>3.19532507574</v>
        <stp/>
        <stp>EM_S_STM07_IS</stp>
        <stp>4</stp>
        <stp>002121.SZ</stp>
        <stp>83</stp>
        <stp>2019-12-31</stp>
        <stp>1</stp>
        <stp>1000000000</stp>
        <tr r="Q553" s="3"/>
      </tp>
      <tp>
        <v>39.326128847420001</v>
        <stp/>
        <stp>EM_S_STM07_IS</stp>
        <stp>4</stp>
        <stp>002091.SZ</stp>
        <stp>83</stp>
        <stp>2019-12-31</stp>
        <stp>1</stp>
        <stp>1000000000</stp>
        <tr r="Q525" s="3"/>
      </tp>
      <tp>
        <v>30.8346545303</v>
        <stp/>
        <stp>EM_S_STM07_IS</stp>
        <stp>4</stp>
        <stp>002081.SZ</stp>
        <stp>83</stp>
        <stp>2019-12-31</stp>
        <stp>1</stp>
        <stp>1000000000</stp>
        <tr r="Q515" s="3"/>
      </tp>
      <tp>
        <v>10.656800243719999</v>
        <stp/>
        <stp>EM_S_STM07_IS</stp>
        <stp>4</stp>
        <stp>002051.SZ</stp>
        <stp>83</stp>
        <stp>2019-12-31</stp>
        <stp>1</stp>
        <stp>1000000000</stp>
        <tr r="Q487" s="3"/>
      </tp>
      <tp>
        <v>0.82317698354000002</v>
        <stp/>
        <stp>EM_S_STM07_IS</stp>
        <stp>4</stp>
        <stp>002041.SZ</stp>
        <stp>83</stp>
        <stp>2019-12-31</stp>
        <stp>1</stp>
        <stp>1000000000</stp>
        <tr r="Q477" s="3"/>
      </tp>
      <tp>
        <v>28.897411149069999</v>
        <stp/>
        <stp>EM_S_STM07_IS</stp>
        <stp>4</stp>
        <stp>002061.SZ</stp>
        <stp>83</stp>
        <stp>2019-12-31</stp>
        <stp>1</stp>
        <stp>1000000000</stp>
        <tr r="Q497" s="3"/>
      </tp>
      <tp>
        <v>9.1043420888399993</v>
        <stp/>
        <stp>EM_S_STM07_IS</stp>
        <stp>4</stp>
        <stp>002011.SZ</stp>
        <stp>83</stp>
        <stp>2019-12-31</stp>
        <stp>1</stp>
        <stp>1000000000</stp>
        <tr r="Q449" s="3"/>
      </tp>
      <tp>
        <v>7.6209829358699999</v>
        <stp/>
        <stp>EM_S_STM07_IS</stp>
        <stp>4</stp>
        <stp>002001.SZ</stp>
        <stp>83</stp>
        <stp>2019-12-31</stp>
        <stp>1</stp>
        <stp>1000000000</stp>
        <tr r="Q439" s="3"/>
      </tp>
      <tp>
        <v>1.40652330622</v>
        <stp/>
        <stp>EM_S_STM07_IS</stp>
        <stp>4</stp>
        <stp>002031.SZ</stp>
        <stp>83</stp>
        <stp>2019-12-31</stp>
        <stp>1</stp>
        <stp>1000000000</stp>
        <tr r="Q467" s="3"/>
      </tp>
      <tp>
        <v>0.70676245909000002</v>
        <stp/>
        <stp>EM_S_STM07_IS</stp>
        <stp>4</stp>
        <stp>002021.SZ</stp>
        <stp>83</stp>
        <stp>2019-12-31</stp>
        <stp>1</stp>
        <stp>1000000000</stp>
        <tr r="Q457" s="3"/>
      </tp>
      <tp>
        <v>3.37716962434</v>
        <stp/>
        <stp>EM_S_STM07_IS</stp>
        <stp>4</stp>
        <stp>002391.SZ</stp>
        <stp>83</stp>
        <stp>2019-12-31</stp>
        <stp>1</stp>
        <stp>1000000000</stp>
        <tr r="Q817" s="3"/>
      </tp>
      <tp>
        <v>1.5252770625700001</v>
        <stp/>
        <stp>EM_S_STM07_IS</stp>
        <stp>4</stp>
        <stp>002381.SZ</stp>
        <stp>83</stp>
        <stp>2019-12-31</stp>
        <stp>1</stp>
        <stp>1000000000</stp>
        <tr r="Q807" s="3"/>
      </tp>
      <tp>
        <v>1.2431455795299999</v>
        <stp/>
        <stp>EM_S_STM07_IS</stp>
        <stp>4</stp>
        <stp>002351.SZ</stp>
        <stp>83</stp>
        <stp>2019-12-31</stp>
        <stp>1</stp>
        <stp>1000000000</stp>
        <tr r="Q778" s="3"/>
      </tp>
      <tp>
        <v>3.3219696165000001</v>
        <stp/>
        <stp>EM_S_STM07_IS</stp>
        <stp>4</stp>
        <stp>002341.SZ</stp>
        <stp>83</stp>
        <stp>2019-12-31</stp>
        <stp>1</stp>
        <stp>1000000000</stp>
        <tr r="Q768" s="3"/>
      </tp>
      <tp>
        <v>4.0583128817</v>
        <stp/>
        <stp>EM_S_STM07_IS</stp>
        <stp>4</stp>
        <stp>002371.SZ</stp>
        <stp>83</stp>
        <stp>2019-12-31</stp>
        <stp>1</stp>
        <stp>1000000000</stp>
        <tr r="Q797" s="3"/>
      </tp>
      <tp>
        <v>2.0786905502700002</v>
        <stp/>
        <stp>EM_S_STM07_IS</stp>
        <stp>4</stp>
        <stp>002361.SZ</stp>
        <stp>83</stp>
        <stp>2019-12-31</stp>
        <stp>1</stp>
        <stp>1000000000</stp>
        <tr r="Q787" s="3"/>
      </tp>
      <tp>
        <v>47.612587464500002</v>
        <stp/>
        <stp>EM_S_STM07_IS</stp>
        <stp>4</stp>
        <stp>002311.SZ</stp>
        <stp>83</stp>
        <stp>2019-12-31</stp>
        <stp>1</stp>
        <stp>1000000000</stp>
        <tr r="Q738" s="3"/>
      </tp>
      <tp>
        <v>5.9812695597300003</v>
        <stp/>
        <stp>EM_S_STM07_IS</stp>
        <stp>4</stp>
        <stp>002301.SZ</stp>
        <stp>83</stp>
        <stp>2019-12-31</stp>
        <stp>1</stp>
        <stp>1000000000</stp>
        <tr r="Q728" s="3"/>
      </tp>
      <tp>
        <v>1.4596182345499999</v>
        <stp/>
        <stp>EM_S_STM07_IS</stp>
        <stp>4</stp>
        <stp>002331.SZ</stp>
        <stp>83</stp>
        <stp>2019-12-31</stp>
        <stp>1</stp>
        <stp>1000000000</stp>
        <tr r="Q758" s="3"/>
      </tp>
      <tp>
        <v>5.5176861346799999</v>
        <stp/>
        <stp>EM_S_STM07_IS</stp>
        <stp>4</stp>
        <stp>002321.SZ</stp>
        <stp>83</stp>
        <stp>2019-12-31</stp>
        <stp>1</stp>
        <stp>1000000000</stp>
        <tr r="Q748" s="3"/>
      </tp>
      <tp>
        <v>2.0703411699599998</v>
        <stp/>
        <stp>EM_S_STM07_IS</stp>
        <stp>4</stp>
        <stp>002291.SZ</stp>
        <stp>83</stp>
        <stp>2019-12-31</stp>
        <stp>1</stp>
        <stp>1000000000</stp>
        <tr r="Q718" s="3"/>
      </tp>
      <tp>
        <v>5.3379157206899999</v>
        <stp/>
        <stp>EM_S_STM07_IS</stp>
        <stp>4</stp>
        <stp>002281.SZ</stp>
        <stp>83</stp>
        <stp>2019-12-31</stp>
        <stp>1</stp>
        <stp>1000000000</stp>
        <tr r="Q708" s="3"/>
      </tp>
      <tp>
        <v>19.725078458780001</v>
        <stp/>
        <stp>EM_S_STM07_IS</stp>
        <stp>4</stp>
        <stp>002251.SZ</stp>
        <stp>83</stp>
        <stp>2019-12-31</stp>
        <stp>1</stp>
        <stp>1000000000</stp>
        <tr r="Q680" s="3"/>
      </tp>
      <tp>
        <v>35.147806427740001</v>
        <stp/>
        <stp>EM_S_STM07_IS</stp>
        <stp>4</stp>
        <stp>002241.SZ</stp>
        <stp>83</stp>
        <stp>2019-12-31</stp>
        <stp>1</stp>
        <stp>1000000000</stp>
        <tr r="Q670" s="3"/>
      </tp>
      <tp>
        <v>18.154344171399998</v>
        <stp/>
        <stp>EM_S_STM07_IS</stp>
        <stp>4</stp>
        <stp>002271.SZ</stp>
        <stp>83</stp>
        <stp>2019-12-31</stp>
        <stp>1</stp>
        <stp>1000000000</stp>
        <tr r="Q698" s="3"/>
      </tp>
      <tp>
        <v>1.2397363560200001</v>
        <stp/>
        <stp>EM_S_STM07_IS</stp>
        <stp>4</stp>
        <stp>002261.SZ</stp>
        <stp>83</stp>
        <stp>2019-12-31</stp>
        <stp>1</stp>
        <stp>1000000000</stp>
        <tr r="Q688" s="3"/>
      </tp>
      <tp>
        <v>1.1046588642299999</v>
        <stp/>
        <stp>EM_S_STM07_IS</stp>
        <stp>4</stp>
        <stp>002211.SZ</stp>
        <stp>83</stp>
        <stp>2019-12-31</stp>
        <stp>1</stp>
        <stp>1000000000</stp>
        <tr r="Q641" s="3"/>
      </tp>
      <tp>
        <v>0.98432153249999998</v>
        <stp/>
        <stp>EM_S_STM07_IS</stp>
        <stp>4</stp>
        <stp>002201.SZ</stp>
        <stp>83</stp>
        <stp>2019-12-31</stp>
        <stp>1</stp>
        <stp>1000000000</stp>
        <tr r="Q631" s="3"/>
      </tp>
      <tp>
        <v>0.35881128406000001</v>
        <stp/>
        <stp>EM_S_STM07_IS</stp>
        <stp>4</stp>
        <stp>002231.SZ</stp>
        <stp>83</stp>
        <stp>2019-12-31</stp>
        <stp>1</stp>
        <stp>1000000000</stp>
        <tr r="Q660" s="3"/>
      </tp>
      <tp>
        <v>46.187623600179997</v>
        <stp/>
        <stp>EM_S_STM07_IS</stp>
        <stp>4</stp>
        <stp>002221.SZ</stp>
        <stp>83</stp>
        <stp>2019-12-31</stp>
        <stp>1</stp>
        <stp>1000000000</stp>
        <tr r="Q650" s="3"/>
      </tp>
      <tp>
        <v>6.4268832119299999</v>
        <stp/>
        <stp>EM_S_STM07_IS</stp>
        <stp>4</stp>
        <stp>002911.SZ</stp>
        <stp>83</stp>
        <stp>2019-12-31</stp>
        <stp>1</stp>
        <stp>1000000000</stp>
        <tr r="Q1300" s="3"/>
      </tp>
      <tp>
        <v>1.25731799846</v>
        <stp/>
        <stp>EM_S_STM07_IS</stp>
        <stp>4</stp>
        <stp>002901.SZ</stp>
        <stp>83</stp>
        <stp>2019-12-31</stp>
        <stp>1</stp>
        <stp>1000000000</stp>
        <tr r="Q1291" s="3"/>
      </tp>
      <tp>
        <v>0.74783958877000001</v>
        <stp/>
        <stp>EM_S_STM07_IS</stp>
        <stp>4</stp>
        <stp>002921.SZ</stp>
        <stp>83</stp>
        <stp>2019-12-31</stp>
        <stp>1</stp>
        <stp>1000000000</stp>
        <tr r="Q1309" s="3"/>
      </tp>
      <tp>
        <v>1.71623857256</v>
        <stp/>
        <stp>EM_S_STM07_IS</stp>
        <stp>4</stp>
        <stp>002891.SZ</stp>
        <stp>83</stp>
        <stp>2019-12-31</stp>
        <stp>1</stp>
        <stp>1000000000</stp>
        <tr r="Q1282" s="3"/>
      </tp>
      <tp>
        <v>0.93283503487999997</v>
        <stp/>
        <stp>EM_S_STM07_IS</stp>
        <stp>4</stp>
        <stp>002881.SZ</stp>
        <stp>83</stp>
        <stp>2019-12-31</stp>
        <stp>1</stp>
        <stp>1000000000</stp>
        <tr r="Q1272" s="3"/>
      </tp>
      <tp>
        <v>3.5595871903499998</v>
        <stp/>
        <stp>EM_S_STM07_IS</stp>
        <stp>4</stp>
        <stp>002851.SZ</stp>
        <stp>83</stp>
        <stp>2019-12-31</stp>
        <stp>1</stp>
        <stp>1000000000</stp>
        <tr r="Q1244" s="3"/>
      </tp>
      <tp>
        <v>17.052701667819999</v>
        <stp/>
        <stp>EM_S_STM07_IS</stp>
        <stp>4</stp>
        <stp>002841.SZ</stp>
        <stp>83</stp>
        <stp>2019-12-31</stp>
        <stp>1</stp>
        <stp>1000000000</stp>
        <tr r="Q1235" s="3"/>
      </tp>
      <tp>
        <v>0.35522590673999999</v>
        <stp/>
        <stp>EM_S_STM07_IS</stp>
        <stp>4</stp>
        <stp>002871.SZ</stp>
        <stp>83</stp>
        <stp>2019-12-31</stp>
        <stp>1</stp>
        <stp>1000000000</stp>
        <tr r="Q1263" s="3"/>
      </tp>
      <tp>
        <v>1.10780932465</v>
        <stp/>
        <stp>EM_S_STM07_IS</stp>
        <stp>4</stp>
        <stp>002861.SZ</stp>
        <stp>83</stp>
        <stp>2019-12-31</stp>
        <stp>1</stp>
        <stp>1000000000</stp>
        <tr r="Q1253" s="3"/>
      </tp>
      <tp>
        <v>2.5114162372200002</v>
        <stp/>
        <stp>EM_S_STM07_IS</stp>
        <stp>4</stp>
        <stp>002811.SZ</stp>
        <stp>83</stp>
        <stp>2019-12-31</stp>
        <stp>1</stp>
        <stp>1000000000</stp>
        <tr r="Q1207" s="3"/>
      </tp>
      <tp>
        <v>0.79424359244999998</v>
        <stp/>
        <stp>EM_S_STM07_IS</stp>
        <stp>4</stp>
        <stp>002801.SZ</stp>
        <stp>83</stp>
        <stp>2019-12-31</stp>
        <stp>1</stp>
        <stp>1000000000</stp>
        <tr r="Q1198" s="3"/>
      </tp>
      <tp>
        <v>9.8448749861499998</v>
        <stp/>
        <stp>EM_S_STM07_IS</stp>
        <stp>4</stp>
        <stp>002831.SZ</stp>
        <stp>83</stp>
        <stp>2019-12-31</stp>
        <stp>1</stp>
        <stp>1000000000</stp>
        <tr r="Q1226" s="3"/>
      </tp>
      <tp>
        <v>2.4599855337999998</v>
        <stp/>
        <stp>EM_S_STM07_IS</stp>
        <stp>4</stp>
        <stp>002821.SZ</stp>
        <stp>83</stp>
        <stp>2019-12-31</stp>
        <stp>1</stp>
        <stp>1000000000</stp>
        <tr r="Q1216" s="3"/>
      </tp>
      <tp>
        <v>32.897455384239997</v>
        <stp/>
        <stp>EM_S_STM07_IS</stp>
        <stp>4</stp>
        <stp>601012.SH</stp>
        <stp>83</stp>
        <stp>2019-12-31</stp>
        <stp>1</stp>
        <stp>1000000000</stp>
        <tr r="Q2769" s="3"/>
      </tp>
      <tp>
        <v>2.9470987024099999</v>
        <stp/>
        <stp>EM_S_STM07_IS</stp>
        <stp>4</stp>
        <stp>601002.SH</stp>
        <stp>83</stp>
        <stp>2019-12-31</stp>
        <stp>1</stp>
        <stp>1000000000</stp>
        <tr r="Q2760" s="3"/>
      </tp>
      <tp>
        <v>61.700280812110002</v>
        <stp/>
        <stp>EM_S_STM07_IS</stp>
        <stp>4</stp>
        <stp>601212.SH</stp>
        <stp>83</stp>
        <stp>2019-12-31</stp>
        <stp>1</stp>
        <stp>1000000000</stp>
        <tr r="Q2814" s="3"/>
      </tp>
      <tp>
        <v>3.3592437892999998</v>
        <stp/>
        <stp>EM_S_STM07_IS</stp>
        <stp>4</stp>
        <stp>601222.SH</stp>
        <stp>83</stp>
        <stp>2019-12-31</stp>
        <stp>1</stp>
        <stp>1000000000</stp>
        <tr r="Q2817" s="3"/>
      </tp>
      <tp>
        <v>91.829311097049995</v>
        <stp/>
        <stp>EM_S_STM07_IS</stp>
        <stp>4</stp>
        <stp>601992.SH</stp>
        <stp>83</stp>
        <stp>2019-12-31</stp>
        <stp>1</stp>
        <stp>1000000000</stp>
        <tr r="Q2921" s="3"/>
      </tp>
      <tp>
        <v>8.0278197580100006</v>
        <stp/>
        <stp>EM_S_STM07_IS</stp>
        <stp>4</stp>
        <stp>601952.SH</stp>
        <stp>83</stp>
        <stp>2019-12-31</stp>
        <stp>1</stp>
        <stp>1000000000</stp>
        <tr r="Q2911" s="3"/>
      </tp>
      <tp>
        <v>1.1647255044</v>
        <stp/>
        <stp>EM_S_STM07_IS</stp>
        <stp>4</stp>
        <stp>601882.SH</stp>
        <stp>83</stp>
        <stp>2019-12-31</stp>
        <stp>1</stp>
        <stp>1000000000</stp>
        <tr r="Q2895" s="3"/>
      </tp>
      <tp>
        <v>14.55641304837</v>
        <stp/>
        <stp>EM_S_STM07_IS</stp>
        <stp>4</stp>
        <stp>601872.SH</stp>
        <stp>83</stp>
        <stp>2019-12-31</stp>
        <stp>1</stp>
        <stp>1000000000</stp>
        <tr r="Q2890" s="3"/>
      </tp>
      <tp>
        <v>12.12382942374</v>
        <stp/>
        <stp>EM_S_STM07_IS</stp>
        <stp>4</stp>
        <stp>001872.SZ</stp>
        <stp>83</stp>
        <stp>2019-12-31</stp>
        <stp>1</stp>
        <stp>1000000000</stp>
        <tr r="Q434" s="3"/>
      </tp>
      <tp>
        <v>0.94602849738999994</v>
        <stp/>
        <stp>EM_S_STM07_IS</stp>
        <stp>4</stp>
        <stp>600592.SH</stp>
        <stp>83</stp>
        <stp>2019-12-31</stp>
        <stp>1</stp>
        <stp>1000000000</stp>
        <tr r="Q2451" s="3"/>
      </tp>
      <tp>
        <v>19.383573224119999</v>
        <stp/>
        <stp>EM_S_STM07_IS</stp>
        <stp>4</stp>
        <stp>600582.SH</stp>
        <stp>83</stp>
        <stp>2019-12-31</stp>
        <stp>1</stp>
        <stp>1000000000</stp>
        <tr r="Q2442" s="3"/>
      </tp>
      <tp>
        <v>4.3679569512900001</v>
        <stp/>
        <stp>EM_S_STM07_IS</stp>
        <stp>4</stp>
        <stp>600512.SH</stp>
        <stp>83</stp>
        <stp>2019-12-31</stp>
        <stp>1</stp>
        <stp>1000000000</stp>
        <tr r="Q2384" s="3"/>
      </tp>
      <tp>
        <v>47.265560035999997</v>
        <stp/>
        <stp>EM_S_STM07_IS</stp>
        <stp>4</stp>
        <stp>600502.SH</stp>
        <stp>83</stp>
        <stp>2019-12-31</stp>
        <stp>1</stp>
        <stp>1000000000</stp>
        <tr r="Q2375" s="3"/>
      </tp>
      <tp>
        <v>38.77100244855</v>
        <stp/>
        <stp>EM_S_STM07_IS</stp>
        <stp>4</stp>
        <stp>600522.SH</stp>
        <stp>83</stp>
        <stp>2019-12-31</stp>
        <stp>1</stp>
        <stp>1000000000</stp>
        <tr r="Q2393" s="3"/>
      </tp>
      <tp>
        <v>4.5183111354600003</v>
        <stp/>
        <stp>EM_S_STM07_IS</stp>
        <stp>4</stp>
        <stp>600552.SH</stp>
        <stp>83</stp>
        <stp>2019-12-31</stp>
        <stp>1</stp>
        <stp>1000000000</stp>
        <tr r="Q2417" s="3"/>
      </tp>
      <tp>
        <v>6.7682929201200004</v>
        <stp/>
        <stp>EM_S_STM07_IS</stp>
        <stp>4</stp>
        <stp>600572.SH</stp>
        <stp>83</stp>
        <stp>2019-12-31</stp>
        <stp>1</stp>
        <stp>1000000000</stp>
        <tr r="Q2433" s="3"/>
      </tp>
      <tp>
        <v>1.1603185755800001</v>
        <stp/>
        <stp>EM_S_STM07_IS</stp>
        <stp>4</stp>
        <stp>600562.SH</stp>
        <stp>83</stp>
        <stp>2019-12-31</stp>
        <stp>1</stp>
        <stp>1000000000</stp>
        <tr r="Q2424" s="3"/>
      </tp>
      <tp>
        <v>0.96639721659</v>
        <stp/>
        <stp>EM_S_STM07_IS</stp>
        <stp>4</stp>
        <stp>000592.SZ</stp>
        <stp>83</stp>
        <stp>2019-12-31</stp>
        <stp>1</stp>
        <stp>1000000000</stp>
        <tr r="Q164" s="3"/>
      </tp>
      <tp>
        <v>4.7923372783299998</v>
        <stp/>
        <stp>EM_S_STM07_IS</stp>
        <stp>4</stp>
        <stp>000582.SZ</stp>
        <stp>83</stp>
        <stp>2019-12-31</stp>
        <stp>1</stp>
        <stp>1000000000</stp>
        <tr r="Q158" s="3"/>
      </tp>
      <tp>
        <v>1.00878302454</v>
        <stp/>
        <stp>EM_S_STM07_IS</stp>
        <stp>4</stp>
        <stp>300582.SZ</stp>
        <stp>83</stp>
        <stp>2019-12-31</stp>
        <stp>1</stp>
        <stp>1000000000</stp>
        <tr r="Q1858" s="3"/>
      </tp>
      <tp>
        <v>0.41177989088</v>
        <stp/>
        <stp>EM_S_STM07_IS</stp>
        <stp>4</stp>
        <stp>300592.SZ</stp>
        <stp>83</stp>
        <stp>2019-12-31</stp>
        <stp>1</stp>
        <stp>1000000000</stp>
        <tr r="Q1868" s="3"/>
      </tp>
      <tp>
        <v>4.0561503969499997</v>
        <stp/>
        <stp>EM_S_STM07_IS</stp>
        <stp>4</stp>
        <stp>000552.SZ</stp>
        <stp>83</stp>
        <stp>2019-12-31</stp>
        <stp>1</stp>
        <stp>1000000000</stp>
        <tr r="Q137" s="3"/>
      </tp>
      <tp>
        <v>0.88366822798</v>
        <stp/>
        <stp>EM_S_STM07_IS</stp>
        <stp>4</stp>
        <stp>300562.SZ</stp>
        <stp>83</stp>
        <stp>2019-12-31</stp>
        <stp>1</stp>
        <stp>1000000000</stp>
        <tr r="Q1840" s="3"/>
      </tp>
      <tp>
        <v>0.97267467836999999</v>
        <stp/>
        <stp>EM_S_STM07_IS</stp>
        <stp>4</stp>
        <stp>300572.SZ</stp>
        <stp>83</stp>
        <stp>2019-12-31</stp>
        <stp>1</stp>
        <stp>1000000000</stp>
        <tr r="Q1849" s="3"/>
      </tp>
      <tp>
        <v>4.8322052016299999</v>
        <stp/>
        <stp>EM_S_STM07_IS</stp>
        <stp>4</stp>
        <stp>000572.SZ</stp>
        <stp>83</stp>
        <stp>2019-12-31</stp>
        <stp>1</stp>
        <stp>1000000000</stp>
        <tr r="Q154" s="3"/>
      </tp>
      <tp>
        <v>1.08424862396</v>
        <stp/>
        <stp>EM_S_STM07_IS</stp>
        <stp>4</stp>
        <stp>300542.SZ</stp>
        <stp>83</stp>
        <stp>2019-12-31</stp>
        <stp>1</stp>
        <stp>1000000000</stp>
        <tr r="Q1821" s="3"/>
      </tp>
      <tp>
        <v>3.3512076604500001</v>
        <stp/>
        <stp>EM_S_STM07_IS</stp>
        <stp>4</stp>
        <stp>300552.SZ</stp>
        <stp>83</stp>
        <stp>2019-12-31</stp>
        <stp>1</stp>
        <stp>1000000000</stp>
        <tr r="Q1830" s="3"/>
      </tp>
      <tp>
        <v>0.37149524381999999</v>
        <stp/>
        <stp>EM_S_STM07_IS</stp>
        <stp>4</stp>
        <stp>300522.SZ</stp>
        <stp>83</stp>
        <stp>2019-12-31</stp>
        <stp>1</stp>
        <stp>1000000000</stp>
        <tr r="Q1803" s="3"/>
      </tp>
      <tp>
        <v>0.71240904247000003</v>
        <stp/>
        <stp>EM_S_STM07_IS</stp>
        <stp>4</stp>
        <stp>300532.SZ</stp>
        <stp>83</stp>
        <stp>2019-12-31</stp>
        <stp>1</stp>
        <stp>1000000000</stp>
        <tr r="Q1811" s="3"/>
      </tp>
      <tp>
        <v>0.43258813494999998</v>
        <stp/>
        <stp>EM_S_STM07_IS</stp>
        <stp>4</stp>
        <stp>000532.SZ</stp>
        <stp>83</stp>
        <stp>2019-12-31</stp>
        <stp>1</stp>
        <stp>1000000000</stp>
        <tr r="Q121" s="3"/>
      </tp>
      <tp>
        <v>1.1648736823600001</v>
        <stp/>
        <stp>EM_S_STM07_IS</stp>
        <stp>4</stp>
        <stp>300502.SZ</stp>
        <stp>83</stp>
        <stp>2019-12-31</stp>
        <stp>1</stp>
        <stp>1000000000</stp>
        <tr r="Q1784" s="3"/>
      </tp>
      <tp>
        <v>0.85813960474999995</v>
        <stp/>
        <stp>EM_S_STM07_IS</stp>
        <stp>4</stp>
        <stp>300512.SZ</stp>
        <stp>83</stp>
        <stp>2019-12-31</stp>
        <stp>1</stp>
        <stp>1000000000</stp>
        <tr r="Q1793" s="3"/>
      </tp>
      <tp>
        <v>29.691241619669999</v>
        <stp/>
        <stp>EM_S_STM07_IS</stp>
        <stp>4</stp>
        <stp>600482.SH</stp>
        <stp>83</stp>
        <stp>2019-12-31</stp>
        <stp>1</stp>
        <stp>1000000000</stp>
        <tr r="Q2359" s="3"/>
      </tp>
      <tp>
        <v>8.1199633203600001</v>
        <stp/>
        <stp>EM_S_STM07_IS</stp>
        <stp>4</stp>
        <stp>600422.SH</stp>
        <stp>83</stp>
        <stp>2019-12-31</stp>
        <stp>1</stp>
        <stp>1000000000</stp>
        <tr r="Q2324" s="3"/>
      </tp>
      <tp>
        <v>2.6218981274100002</v>
        <stp/>
        <stp>EM_S_STM07_IS</stp>
        <stp>4</stp>
        <stp>600452.SH</stp>
        <stp>83</stp>
        <stp>2019-12-31</stp>
        <stp>1</stp>
        <stp>1000000000</stp>
        <tr r="Q2339" s="3"/>
      </tp>
      <tp>
        <v>0.31279507709999999</v>
        <stp/>
        <stp>EM_S_STM07_IS</stp>
        <stp>4</stp>
        <stp>600462.SH</stp>
        <stp>83</stp>
        <stp>2019-12-31</stp>
        <stp>1</stp>
        <stp>1000000000</stp>
        <tr r="Q2346" s="3"/>
      </tp>
      <tp>
        <v>2.0723209011199999</v>
        <stp/>
        <stp>EM_S_STM07_IS</stp>
        <stp>4</stp>
        <stp>300482.SZ</stp>
        <stp>83</stp>
        <stp>2019-12-31</stp>
        <stp>1</stp>
        <stp>1000000000</stp>
        <tr r="Q1764" s="3"/>
      </tp>
      <tp>
        <v>0.21373881655999999</v>
        <stp/>
        <stp>EM_S_STM07_IS</stp>
        <stp>4</stp>
        <stp>300492.SZ</stp>
        <stp>83</stp>
        <stp>2019-12-31</stp>
        <stp>1</stp>
        <stp>1000000000</stp>
        <tr r="Q1774" s="3"/>
      </tp>
      <tp>
        <v>1.4401807553299999</v>
        <stp/>
        <stp>EM_S_STM07_IS</stp>
        <stp>4</stp>
        <stp>300462.SZ</stp>
        <stp>83</stp>
        <stp>2019-12-31</stp>
        <stp>1</stp>
        <stp>1000000000</stp>
        <tr r="Q1744" s="3"/>
      </tp>
      <tp>
        <v>0.48588137719000002</v>
        <stp/>
        <stp>EM_S_STM07_IS</stp>
        <stp>4</stp>
        <stp>300472.SZ</stp>
        <stp>83</stp>
        <stp>2019-12-31</stp>
        <stp>1</stp>
        <stp>1000000000</stp>
        <tr r="Q1754" s="3"/>
      </tp>
      <tp>
        <v>0.64006024346000001</v>
        <stp/>
        <stp>EM_S_STM07_IS</stp>
        <stp>4</stp>
        <stp>300442.SZ</stp>
        <stp>83</stp>
        <stp>2019-12-31</stp>
        <stp>1</stp>
        <stp>1000000000</stp>
        <tr r="Q1725" s="3"/>
      </tp>
      <tp>
        <v>0.46406709069000002</v>
        <stp/>
        <stp>EM_S_STM07_IS</stp>
        <stp>4</stp>
        <stp>300452.SZ</stp>
        <stp>83</stp>
        <stp>2019-12-31</stp>
        <stp>1</stp>
        <stp>1000000000</stp>
        <tr r="Q1735" s="3"/>
      </tp>
      <tp>
        <v>3.2436040625599998</v>
        <stp/>
        <stp>EM_S_STM07_IS</stp>
        <stp>4</stp>
        <stp>300422.SZ</stp>
        <stp>83</stp>
        <stp>2019-12-31</stp>
        <stp>1</stp>
        <stp>1000000000</stp>
        <tr r="Q1706" s="3"/>
      </tp>
      <tp>
        <v>26.184015959149999</v>
        <stp/>
        <stp>EM_S_STM07_IS</stp>
        <stp>4</stp>
        <stp>000402.SZ</stp>
        <stp>83</stp>
        <stp>2019-12-31</stp>
        <stp>1</stp>
        <stp>1000000000</stp>
        <tr r="Q73" s="3"/>
      </tp>
      <tp>
        <v>1.51171889787</v>
        <stp/>
        <stp>EM_S_STM07_IS</stp>
        <stp>4</stp>
        <stp>300432.SZ</stp>
        <stp>83</stp>
        <stp>2019-12-31</stp>
        <stp>1</stp>
        <stp>1000000000</stp>
        <tr r="Q1715" s="3"/>
      </tp>
      <tp>
        <v>0.91705057627999997</v>
        <stp/>
        <stp>EM_S_STM07_IS</stp>
        <stp>4</stp>
        <stp>300402.SZ</stp>
        <stp>83</stp>
        <stp>2019-12-31</stp>
        <stp>1</stp>
        <stp>1000000000</stp>
        <tr r="Q1686" s="3"/>
      </tp>
      <tp>
        <v>14.66002489732</v>
        <stp/>
        <stp>EM_S_STM07_IS</stp>
        <stp>4</stp>
        <stp>000422.SZ</stp>
        <stp>83</stp>
        <stp>2019-12-31</stp>
        <stp>1</stp>
        <stp>1000000000</stp>
        <tr r="Q88" s="3"/>
      </tp>
      <tp>
        <v>0.70316454611000001</v>
        <stp/>
        <stp>EM_S_STM07_IS</stp>
        <stp>4</stp>
        <stp>300412.SZ</stp>
        <stp>83</stp>
        <stp>2019-12-31</stp>
        <stp>1</stp>
        <stp>1000000000</stp>
        <tr r="Q1696" s="3"/>
      </tp>
      <tp>
        <v>5.7258130621000003</v>
        <stp/>
        <stp>EM_S_STM07_IS</stp>
        <stp>4</stp>
        <stp>600792.SH</stp>
        <stp>83</stp>
        <stp>2019-12-31</stp>
        <stp>1</stp>
        <stp>1000000000</stp>
        <tr r="Q2621" s="3"/>
      </tp>
      <tp>
        <v>57.903574665390003</v>
        <stp/>
        <stp>EM_S_STM07_IS</stp>
        <stp>4</stp>
        <stp>600782.SH</stp>
        <stp>83</stp>
        <stp>2019-12-31</stp>
        <stp>1</stp>
        <stp>1000000000</stp>
        <tr r="Q2613" s="3"/>
      </tp>
      <tp>
        <v>1.8578040737999999</v>
        <stp/>
        <stp>EM_S_STM07_IS</stp>
        <stp>4</stp>
        <stp>600712.SH</stp>
        <stp>83</stp>
        <stp>2019-12-31</stp>
        <stp>1</stp>
        <stp>1000000000</stp>
        <tr r="Q2550" s="3"/>
      </tp>
      <tp>
        <v>2.6501228238399999</v>
        <stp/>
        <stp>EM_S_STM07_IS</stp>
        <stp>4</stp>
        <stp>600702.SH</stp>
        <stp>83</stp>
        <stp>2019-12-31</stp>
        <stp>1</stp>
        <stp>1000000000</stp>
        <tr r="Q2541" s="3"/>
      </tp>
      <tp>
        <v>6.0692371979299997</v>
        <stp/>
        <stp>EM_S_STM07_IS</stp>
        <stp>4</stp>
        <stp>600732.SH</stp>
        <stp>83</stp>
        <stp>2019-12-31</stp>
        <stp>1</stp>
        <stp>1000000000</stp>
        <tr r="Q2569" s="3"/>
      </tp>
      <tp>
        <v>0.78721983391999995</v>
        <stp/>
        <stp>EM_S_STM07_IS</stp>
        <stp>4</stp>
        <stp>600722.SH</stp>
        <stp>83</stp>
        <stp>2019-12-31</stp>
        <stp>1</stp>
        <stp>1000000000</stp>
        <tr r="Q2560" s="3"/>
      </tp>
      <tp>
        <v>17.770580402779999</v>
        <stp/>
        <stp>EM_S_STM07_IS</stp>
        <stp>4</stp>
        <stp>600742.SH</stp>
        <stp>83</stp>
        <stp>2019-12-31</stp>
        <stp>1</stp>
        <stp>1000000000</stp>
        <tr r="Q2579" s="3"/>
      </tp>
      <tp>
        <v>17.849179895510002</v>
        <stp/>
        <stp>EM_S_STM07_IS</stp>
        <stp>4</stp>
        <stp>000792.SZ</stp>
        <stp>83</stp>
        <stp>2019-12-31</stp>
        <stp>1</stp>
        <stp>1000000000</stp>
        <tr r="Q290" s="3"/>
      </tp>
      <tp>
        <v>2.9865462031200001</v>
        <stp/>
        <stp>EM_S_STM07_IS</stp>
        <stp>4</stp>
        <stp>000782.SZ</stp>
        <stp>83</stp>
        <stp>2019-12-31</stp>
        <stp>1</stp>
        <stp>1000000000</stp>
        <tr r="Q282" s="3"/>
      </tp>
      <tp>
        <v>0.3183641452</v>
        <stp/>
        <stp>EM_S_STM07_IS</stp>
        <stp>4</stp>
        <stp>000752.SZ</stp>
        <stp>83</stp>
        <stp>2019-12-31</stp>
        <stp>1</stp>
        <stp>1000000000</stp>
        <tr r="Q266" s="3"/>
      </tp>
      <tp>
        <v>0.65664053162000002</v>
        <stp/>
        <stp>EM_S_STM07_IS</stp>
        <stp>4</stp>
        <stp>000762.SZ</stp>
        <stp>83</stp>
        <stp>2019-12-31</stp>
        <stp>1</stp>
        <stp>1000000000</stp>
        <tr r="Q274" s="3"/>
      </tp>
      <tp>
        <v>1.51926612374</v>
        <stp/>
        <stp>EM_S_STM07_IS</stp>
        <stp>4</stp>
        <stp>000712.SZ</stp>
        <stp>83</stp>
        <stp>2019-12-31</stp>
        <stp>1</stp>
        <stp>1000000000</stp>
        <tr r="Q241" s="3"/>
      </tp>
      <tp>
        <v>0.22468482649999999</v>
        <stp/>
        <stp>EM_S_STM07_IS</stp>
        <stp>4</stp>
        <stp>300722.SZ</stp>
        <stp>83</stp>
        <stp>2019-12-31</stp>
        <stp>1</stp>
        <stp>1000000000</stp>
        <tr r="Q1987" s="3"/>
      </tp>
      <tp>
        <v>1.1230124506300001</v>
        <stp/>
        <stp>EM_S_STM07_IS</stp>
        <stp>4</stp>
        <stp>000702.SZ</stp>
        <stp>83</stp>
        <stp>2019-12-31</stp>
        <stp>1</stp>
        <stp>1000000000</stp>
        <tr r="Q233" s="3"/>
      </tp>
      <tp>
        <v>1.57882282992</v>
        <stp/>
        <stp>EM_S_STM07_IS</stp>
        <stp>4</stp>
        <stp>300732.SZ</stp>
        <stp>83</stp>
        <stp>2019-12-31</stp>
        <stp>1</stp>
        <stp>1000000000</stp>
        <tr r="Q1995" s="3"/>
      </tp>
      <tp>
        <v>2.1105956805199999</v>
        <stp/>
        <stp>EM_S_STM07_IS</stp>
        <stp>4</stp>
        <stp>300702.SZ</stp>
        <stp>83</stp>
        <stp>2019-12-31</stp>
        <stp>1</stp>
        <stp>1000000000</stp>
        <tr r="Q1969" s="3"/>
      </tp>
      <tp>
        <v>0.24387261489000001</v>
        <stp/>
        <stp>EM_S_STM07_IS</stp>
        <stp>4</stp>
        <stp>000722.SZ</stp>
        <stp>83</stp>
        <stp>2019-12-31</stp>
        <stp>1</stp>
        <stp>1000000000</stp>
        <tr r="Q250" s="3"/>
      </tp>
      <tp>
        <v>1.4403753207900001</v>
        <stp/>
        <stp>EM_S_STM07_IS</stp>
        <stp>4</stp>
        <stp>300712.SZ</stp>
        <stp>83</stp>
        <stp>2019-12-31</stp>
        <stp>1</stp>
        <stp>1000000000</stp>
        <tr r="Q1978" s="3"/>
      </tp>
      <tp>
        <v>0.86001876905999997</v>
        <stp/>
        <stp>EM_S_STM07_IS</stp>
        <stp>4</stp>
        <stp>600692.SH</stp>
        <stp>83</stp>
        <stp>2019-12-31</stp>
        <stp>1</stp>
        <stp>1000000000</stp>
        <tr r="Q2534" s="3"/>
      </tp>
      <tp>
        <v>9.5018498586500009</v>
        <stp/>
        <stp>EM_S_STM07_IS</stp>
        <stp>4</stp>
        <stp>600682.SH</stp>
        <stp>83</stp>
        <stp>2019-12-31</stp>
        <stp>1</stp>
        <stp>1000000000</stp>
        <tr r="Q2525" s="3"/>
      </tp>
      <tp>
        <v>49.628658012850003</v>
        <stp/>
        <stp>EM_S_STM07_IS</stp>
        <stp>4</stp>
        <stp>600612.SH</stp>
        <stp>83</stp>
        <stp>2019-12-31</stp>
        <stp>1</stp>
        <stp>1000000000</stp>
        <tr r="Q2470" s="3"/>
      </tp>
      <tp>
        <v>4.88912410996</v>
        <stp/>
        <stp>EM_S_STM07_IS</stp>
        <stp>4</stp>
        <stp>600602.SH</stp>
        <stp>83</stp>
        <stp>2019-12-31</stp>
        <stp>1</stp>
        <stp>1000000000</stp>
        <tr r="Q2461" s="3"/>
      </tp>
      <tp>
        <v>4.82058737838</v>
        <stp/>
        <stp>EM_S_STM07_IS</stp>
        <stp>4</stp>
        <stp>600622.SH</stp>
        <stp>83</stp>
        <stp>2019-12-31</stp>
        <stp>1</stp>
        <stp>1000000000</stp>
        <tr r="Q2479" s="3"/>
      </tp>
      <tp>
        <v>38.841303798989998</v>
        <stp/>
        <stp>EM_S_STM07_IS</stp>
        <stp>4</stp>
        <stp>600642.SH</stp>
        <stp>83</stp>
        <stp>2019-12-31</stp>
        <stp>1</stp>
        <stp>1000000000</stp>
        <tr r="Q2494" s="3"/>
      </tp>
      <tp>
        <v>3.83630375648</v>
        <stp/>
        <stp>EM_S_STM07_IS</stp>
        <stp>4</stp>
        <stp>600662.SH</stp>
        <stp>83</stp>
        <stp>2019-12-31</stp>
        <stp>1</stp>
        <stp>1000000000</stp>
        <tr r="Q2510" s="3"/>
      </tp>
      <tp>
        <v>1.8506606457799999</v>
        <stp/>
        <stp>EM_S_STM07_IS</stp>
        <stp>4</stp>
        <stp>000692.SZ</stp>
        <stp>83</stp>
        <stp>2019-12-31</stp>
        <stp>1</stp>
        <stp>1000000000</stp>
        <tr r="Q227" s="3"/>
      </tp>
      <tp>
        <v>3.4186153259999998</v>
        <stp/>
        <stp>EM_S_STM07_IS</stp>
        <stp>4</stp>
        <stp>000682.SZ</stp>
        <stp>83</stp>
        <stp>2019-12-31</stp>
        <stp>1</stp>
        <stp>1000000000</stp>
        <tr r="Q220" s="3"/>
      </tp>
      <tp>
        <v>2.96833014042</v>
        <stp/>
        <stp>EM_S_STM07_IS</stp>
        <stp>4</stp>
        <stp>300682.SZ</stp>
        <stp>83</stp>
        <stp>2019-12-31</stp>
        <stp>1</stp>
        <stp>1000000000</stp>
        <tr r="Q1950" s="3"/>
      </tp>
      <tp>
        <v>0.65382989937000002</v>
        <stp/>
        <stp>EM_S_STM07_IS</stp>
        <stp>4</stp>
        <stp>300692.SZ</stp>
        <stp>83</stp>
        <stp>2019-12-31</stp>
        <stp>1</stp>
        <stp>1000000000</stp>
        <tr r="Q1960" s="3"/>
      </tp>
      <tp>
        <v>20.16139953235</v>
        <stp/>
        <stp>EM_S_STM07_IS</stp>
        <stp>4</stp>
        <stp>000652.SZ</stp>
        <stp>83</stp>
        <stp>2019-12-31</stp>
        <stp>1</stp>
        <stp>1000000000</stp>
        <tr r="Q202" s="3"/>
      </tp>
      <tp>
        <v>3.5859597721999998</v>
        <stp/>
        <stp>EM_S_STM07_IS</stp>
        <stp>4</stp>
        <stp>300662.SZ</stp>
        <stp>83</stp>
        <stp>2019-12-31</stp>
        <stp>1</stp>
        <stp>1000000000</stp>
        <tr r="Q1932" s="3"/>
      </tp>
      <tp>
        <v>0.54288515345999999</v>
        <stp/>
        <stp>EM_S_STM07_IS</stp>
        <stp>4</stp>
        <stp>300672.SZ</stp>
        <stp>83</stp>
        <stp>2019-12-31</stp>
        <stp>1</stp>
        <stp>1000000000</stp>
        <tr r="Q1941" s="3"/>
      </tp>
      <tp>
        <v>7.4120626391900002</v>
        <stp/>
        <stp>EM_S_STM07_IS</stp>
        <stp>4</stp>
        <stp>000672.SZ</stp>
        <stp>83</stp>
        <stp>2019-12-31</stp>
        <stp>1</stp>
        <stp>1000000000</stp>
        <tr r="Q213" s="3"/>
      </tp>
      <tp>
        <v>0.44145252603000001</v>
        <stp/>
        <stp>EM_S_STM07_IS</stp>
        <stp>4</stp>
        <stp>300642.SZ</stp>
        <stp>83</stp>
        <stp>2019-12-31</stp>
        <stp>1</stp>
        <stp>1000000000</stp>
        <tr r="Q1914" s="3"/>
      </tp>
      <tp>
        <v>0.4623416407</v>
        <stp/>
        <stp>EM_S_STM07_IS</stp>
        <stp>4</stp>
        <stp>300652.SZ</stp>
        <stp>83</stp>
        <stp>2019-12-31</stp>
        <stp>1</stp>
        <stp>1000000000</stp>
        <tr r="Q1922" s="3"/>
      </tp>
      <tp>
        <v>4.76118362318</v>
        <stp/>
        <stp>EM_S_STM07_IS</stp>
        <stp>4</stp>
        <stp>000612.SZ</stp>
        <stp>83</stp>
        <stp>2019-12-31</stp>
        <stp>1</stp>
        <stp>1000000000</stp>
        <tr r="Q179" s="3"/>
      </tp>
      <tp>
        <v>0.65503175819000004</v>
        <stp/>
        <stp>EM_S_STM07_IS</stp>
        <stp>4</stp>
        <stp>300622.SZ</stp>
        <stp>83</stp>
        <stp>2019-12-31</stp>
        <stp>1</stp>
        <stp>1000000000</stp>
        <tr r="Q1896" s="3"/>
      </tp>
      <tp>
        <v>0.98280171708999997</v>
        <stp/>
        <stp>EM_S_STM07_IS</stp>
        <stp>4</stp>
        <stp>300632.SZ</stp>
        <stp>83</stp>
        <stp>2019-12-31</stp>
        <stp>1</stp>
        <stp>1000000000</stp>
        <tr r="Q1905" s="3"/>
      </tp>
      <tp>
        <v>6.3768546909200001</v>
        <stp/>
        <stp>EM_S_STM07_IS</stp>
        <stp>4</stp>
        <stp>000632.SZ</stp>
        <stp>83</stp>
        <stp>2019-12-31</stp>
        <stp>1</stp>
        <stp>1000000000</stp>
        <tr r="Q193" s="3"/>
      </tp>
      <tp>
        <v>2.6152708061599999</v>
        <stp/>
        <stp>EM_S_STM07_IS</stp>
        <stp>4</stp>
        <stp>300602.SZ</stp>
        <stp>83</stp>
        <stp>2019-12-31</stp>
        <stp>1</stp>
        <stp>1000000000</stp>
        <tr r="Q1877" s="3"/>
      </tp>
      <tp>
        <v>0.34561612788000001</v>
        <stp/>
        <stp>EM_S_STM07_IS</stp>
        <stp>4</stp>
        <stp>000622.SZ</stp>
        <stp>83</stp>
        <stp>2019-12-31</stp>
        <stp>1</stp>
        <stp>1000000000</stp>
        <tr r="Q184" s="3"/>
      </tp>
      <tp>
        <v>0.35422872298000002</v>
        <stp/>
        <stp>EM_S_STM07_IS</stp>
        <stp>4</stp>
        <stp>300612.SZ</stp>
        <stp>83</stp>
        <stp>2019-12-31</stp>
        <stp>1</stp>
        <stp>1000000000</stp>
        <tr r="Q1887" s="3"/>
      </tp>
      <tp>
        <v>1.91748161494</v>
        <stp/>
        <stp>EM_S_STM07_IS</stp>
        <stp>4</stp>
        <stp>600192.SH</stp>
        <stp>83</stp>
        <stp>2019-12-31</stp>
        <stp>1</stp>
        <stp>1000000000</stp>
        <tr r="Q2144" s="3"/>
      </tp>
      <tp>
        <v>3.0701181882299999</v>
        <stp/>
        <stp>EM_S_STM07_IS</stp>
        <stp>4</stp>
        <stp>600182.SH</stp>
        <stp>83</stp>
        <stp>2019-12-31</stp>
        <stp>1</stp>
        <stp>1000000000</stp>
        <tr r="Q2134" s="3"/>
      </tp>
      <tp>
        <v>0.26635540237999999</v>
        <stp/>
        <stp>EM_S_STM07_IS</stp>
        <stp>4</stp>
        <stp>600112.SH</stp>
        <stp>83</stp>
        <stp>2019-12-31</stp>
        <stp>1</stp>
        <stp>1000000000</stp>
        <tr r="Q2079" s="3"/>
      </tp>
      <tp>
        <v>3.5819237350400002</v>
        <stp/>
        <stp>EM_S_STM07_IS</stp>
        <stp>4</stp>
        <stp>600132.SH</stp>
        <stp>83</stp>
        <stp>2019-12-31</stp>
        <stp>1</stp>
        <stp>1000000000</stp>
        <tr r="Q2097" s="3"/>
      </tp>
      <tp>
        <v>1.64500112119</v>
        <stp/>
        <stp>EM_S_STM07_IS</stp>
        <stp>4</stp>
        <stp>600152.SH</stp>
        <stp>83</stp>
        <stp>2019-12-31</stp>
        <stp>1</stp>
        <stp>1000000000</stp>
        <tr r="Q2109" s="3"/>
      </tp>
      <tp>
        <v>2.9137200607099998</v>
        <stp/>
        <stp>EM_S_STM07_IS</stp>
        <stp>4</stp>
        <stp>600172.SH</stp>
        <stp>83</stp>
        <stp>2019-12-31</stp>
        <stp>1</stp>
        <stp>1000000000</stp>
        <tr r="Q2127" s="3"/>
      </tp>
      <tp>
        <v>4.9274555443199999</v>
        <stp/>
        <stp>EM_S_STM07_IS</stp>
        <stp>4</stp>
        <stp>600162.SH</stp>
        <stp>83</stp>
        <stp>2019-12-31</stp>
        <stp>1</stp>
        <stp>1000000000</stp>
        <tr r="Q2118" s="3"/>
      </tp>
      <tp>
        <v>3.6050902134</v>
        <stp/>
        <stp>EM_S_STM07_IS</stp>
        <stp>4</stp>
        <stp>300182.SZ</stp>
        <stp>83</stp>
        <stp>2019-12-31</stp>
        <stp>1</stp>
        <stp>1000000000</stp>
        <tr r="Q1482" s="3"/>
      </tp>
      <tp>
        <v>0.95881850465999996</v>
        <stp/>
        <stp>EM_S_STM07_IS</stp>
        <stp>4</stp>
        <stp>300192.SZ</stp>
        <stp>83</stp>
        <stp>2019-12-31</stp>
        <stp>1</stp>
        <stp>1000000000</stp>
        <tr r="Q1491" s="3"/>
      </tp>
      <tp>
        <v>0.96689714076</v>
        <stp/>
        <stp>EM_S_STM07_IS</stp>
        <stp>4</stp>
        <stp>300162.SZ</stp>
        <stp>83</stp>
        <stp>2019-12-31</stp>
        <stp>1</stp>
        <stp>1000000000</stp>
        <tr r="Q1463" s="3"/>
      </tp>
      <tp>
        <v>0.90688100770000002</v>
        <stp/>
        <stp>EM_S_STM07_IS</stp>
        <stp>4</stp>
        <stp>300172.SZ</stp>
        <stp>83</stp>
        <stp>2019-12-31</stp>
        <stp>1</stp>
        <stp>1000000000</stp>
        <tr r="Q1473" s="3"/>
      </tp>
      <tp>
        <v>1.12122028878</v>
        <stp/>
        <stp>EM_S_STM07_IS</stp>
        <stp>4</stp>
        <stp>300142.SZ</stp>
        <stp>83</stp>
        <stp>2019-12-31</stp>
        <stp>1</stp>
        <stp>1000000000</stp>
        <tr r="Q1444" s="3"/>
      </tp>
      <tp>
        <v>0.51340832074999998</v>
        <stp/>
        <stp>EM_S_STM07_IS</stp>
        <stp>4</stp>
        <stp>300152.SZ</stp>
        <stp>83</stp>
        <stp>2019-12-31</stp>
        <stp>1</stp>
        <stp>1000000000</stp>
        <tr r="Q1454" s="3"/>
      </tp>
      <tp>
        <v>10.587318311600001</v>
        <stp/>
        <stp>EM_S_STM07_IS</stp>
        <stp>4</stp>
        <stp>300122.SZ</stp>
        <stp>83</stp>
        <stp>2019-12-31</stp>
        <stp>1</stp>
        <stp>1000000000</stp>
        <tr r="Q1424" s="3"/>
      </tp>
      <tp>
        <v>2.9081171242899999</v>
        <stp/>
        <stp>EM_S_STM07_IS</stp>
        <stp>4</stp>
        <stp>300132.SZ</stp>
        <stp>83</stp>
        <stp>2019-12-31</stp>
        <stp>1</stp>
        <stp>1000000000</stp>
        <tr r="Q1434" s="3"/>
      </tp>
      <tp>
        <v>1.0392408444000001</v>
        <stp/>
        <stp>EM_S_STM07_IS</stp>
        <stp>4</stp>
        <stp>300102.SZ</stp>
        <stp>83</stp>
        <stp>2019-12-31</stp>
        <stp>1</stp>
        <stp>1000000000</stp>
        <tr r="Q1405" s="3"/>
      </tp>
      <tp>
        <v>0.69714907859999997</v>
        <stp/>
        <stp>EM_S_STM07_IS</stp>
        <stp>4</stp>
        <stp>300112.SZ</stp>
        <stp>83</stp>
        <stp>2019-12-31</stp>
        <stp>1</stp>
        <stp>1000000000</stp>
        <tr r="Q1414" s="3"/>
      </tp>
      <tp>
        <v>0.67764400247000001</v>
        <stp/>
        <stp>EM_S_STM07_IS</stp>
        <stp>4</stp>
        <stp>600082.SH</stp>
        <stp>83</stp>
        <stp>2019-12-31</stp>
        <stp>1</stp>
        <stp>1000000000</stp>
        <tr r="Q2056" s="3"/>
      </tp>
      <tp>
        <v>2.9464208202900002</v>
        <stp/>
        <stp>EM_S_STM07_IS</stp>
        <stp>4</stp>
        <stp>600012.SH</stp>
        <stp>83</stp>
        <stp>2019-12-31</stp>
        <stp>1</stp>
        <stp>1000000000</stp>
        <tr r="Q2005" s="3"/>
      </tp>
      <tp>
        <v>71.091690306149999</v>
        <stp/>
        <stp>EM_S_STM07_IS</stp>
        <stp>4</stp>
        <stp>600022.SH</stp>
        <stp>83</stp>
        <stp>2019-12-31</stp>
        <stp>1</stp>
        <stp>1000000000</stp>
        <tr r="Q2013" s="3"/>
      </tp>
      <tp>
        <v>0.1014180955</v>
        <stp/>
        <stp>EM_S_STM07_IS</stp>
        <stp>4</stp>
        <stp>600052.SH</stp>
        <stp>83</stp>
        <stp>2019-12-31</stp>
        <stp>1</stp>
        <stp>1000000000</stp>
        <tr r="Q2031" s="3"/>
      </tp>
      <tp>
        <v>3.3283878212000002</v>
        <stp/>
        <stp>EM_S_STM07_IS</stp>
        <stp>4</stp>
        <stp>600072.SH</stp>
        <stp>83</stp>
        <stp>2019-12-31</stp>
        <stp>1</stp>
        <stp>1000000000</stp>
        <tr r="Q2048" s="3"/>
      </tp>
      <tp>
        <v>9.3809899275500008</v>
        <stp/>
        <stp>EM_S_STM07_IS</stp>
        <stp>4</stp>
        <stp>600062.SH</stp>
        <stp>83</stp>
        <stp>2019-12-31</stp>
        <stp>1</stp>
        <stp>1000000000</stp>
        <tr r="Q2041" s="3"/>
      </tp>
      <tp>
        <v>6.2884238965100003</v>
        <stp/>
        <stp>EM_S_STM07_IS</stp>
        <stp>4</stp>
        <stp>300082.SZ</stp>
        <stp>83</stp>
        <stp>2019-12-31</stp>
        <stp>1</stp>
        <stp>1000000000</stp>
        <tr r="Q1387" s="3"/>
      </tp>
      <tp>
        <v>0.59432253720999995</v>
        <stp/>
        <stp>EM_S_STM07_IS</stp>
        <stp>4</stp>
        <stp>300092.SZ</stp>
        <stp>83</stp>
        <stp>2019-12-31</stp>
        <stp>1</stp>
        <stp>1000000000</stp>
        <tr r="Q1395" s="3"/>
      </tp>
      <tp>
        <v>0.92063250860000001</v>
        <stp/>
        <stp>EM_S_STM07_IS</stp>
        <stp>4</stp>
        <stp>300062.SZ</stp>
        <stp>83</stp>
        <stp>2019-12-31</stp>
        <stp>1</stp>
        <stp>1000000000</stp>
        <tr r="Q1368" s="3"/>
      </tp>
      <tp>
        <v>7.21316582569</v>
        <stp/>
        <stp>EM_S_STM07_IS</stp>
        <stp>4</stp>
        <stp>000042.SZ</stp>
        <stp>83</stp>
        <stp>2019-12-31</stp>
        <stp>1</stp>
        <stp>1000000000</stp>
        <tr r="Q34" s="3"/>
      </tp>
      <tp>
        <v>8.4831928666599996</v>
        <stp/>
        <stp>EM_S_STM07_IS</stp>
        <stp>4</stp>
        <stp>300072.SZ</stp>
        <stp>83</stp>
        <stp>2019-12-31</stp>
        <stp>1</stp>
        <stp>1000000000</stp>
        <tr r="Q1377" s="3"/>
      </tp>
      <tp>
        <v>1.19412346643</v>
        <stp/>
        <stp>EM_S_STM07_IS</stp>
        <stp>4</stp>
        <stp>300042.SZ</stp>
        <stp>83</stp>
        <stp>2019-12-31</stp>
        <stp>1</stp>
        <stp>1000000000</stp>
        <tr r="Q1349" s="3"/>
      </tp>
      <tp>
        <v>14.35528374239</v>
        <stp/>
        <stp>EM_S_STM07_IS</stp>
        <stp>4</stp>
        <stp>000062.SZ</stp>
        <stp>83</stp>
        <stp>2019-12-31</stp>
        <stp>1</stp>
        <stp>1000000000</stp>
        <tr r="Q46" s="3"/>
      </tp>
      <tp>
        <v>0.43521310596000001</v>
        <stp/>
        <stp>EM_S_STM07_IS</stp>
        <stp>4</stp>
        <stp>300052.SZ</stp>
        <stp>83</stp>
        <stp>2019-12-31</stp>
        <stp>1</stp>
        <stp>1000000000</stp>
        <tr r="Q1359" s="3"/>
      </tp>
      <tp>
        <v>10.472028098999999</v>
        <stp/>
        <stp>EM_S_STM07_IS</stp>
        <stp>4</stp>
        <stp>000012.SZ</stp>
        <stp>83</stp>
        <stp>2019-12-31</stp>
        <stp>1</stp>
        <stp>1000000000</stp>
        <tr r="Q12" s="3"/>
      </tp>
      <tp>
        <v>2.2952292589000001</v>
        <stp/>
        <stp>EM_S_STM07_IS</stp>
        <stp>4</stp>
        <stp>300022.SZ</stp>
        <stp>83</stp>
        <stp>2019-12-31</stp>
        <stp>1</stp>
        <stp>1000000000</stp>
        <tr r="Q1332" s="3"/>
      </tp>
      <tp>
        <v>367.89387753893999</v>
        <stp/>
        <stp>EM_S_STM07_IS</stp>
        <stp>4</stp>
        <stp>000002.SZ</stp>
        <stp>83</stp>
        <stp>2019-12-31</stp>
        <stp>1</stp>
        <stp>1000000000</stp>
        <tr r="Q3" s="3"/>
      </tp>
      <tp>
        <v>1.7317842395700001</v>
        <stp/>
        <stp>EM_S_STM07_IS</stp>
        <stp>4</stp>
        <stp>300032.SZ</stp>
        <stp>83</stp>
        <stp>2019-12-31</stp>
        <stp>1</stp>
        <stp>1000000000</stp>
        <tr r="Q1340" s="3"/>
      </tp>
      <tp>
        <v>1.50112610196</v>
        <stp/>
        <stp>EM_S_STM07_IS</stp>
        <stp>4</stp>
        <stp>000032.SZ</stp>
        <stp>83</stp>
        <stp>2019-12-31</stp>
        <stp>1</stp>
        <stp>1000000000</stp>
        <tr r="Q27" s="3"/>
      </tp>
      <tp>
        <v>1.7772482415599999</v>
        <stp/>
        <stp>EM_S_STM07_IS</stp>
        <stp>4</stp>
        <stp>300002.SZ</stp>
        <stp>83</stp>
        <stp>2019-12-31</stp>
        <stp>1</stp>
        <stp>1000000000</stp>
        <tr r="Q1312" s="3"/>
      </tp>
      <tp>
        <v>3.1832557126699998</v>
        <stp/>
        <stp>EM_S_STM07_IS</stp>
        <stp>4</stp>
        <stp>300012.SZ</stp>
        <stp>83</stp>
        <stp>2019-12-31</stp>
        <stp>1</stp>
        <stp>1000000000</stp>
        <tr r="Q1322" s="3"/>
      </tp>
      <tp>
        <v>6.9595184884199996</v>
        <stp/>
        <stp>EM_S_STM07_IS</stp>
        <stp>4</stp>
        <stp>600392.SH</stp>
        <stp>83</stp>
        <stp>2019-12-31</stp>
        <stp>1</stp>
        <stp>1000000000</stp>
        <tr r="Q2305" s="3"/>
      </tp>
      <tp>
        <v>1.18610545113</v>
        <stp/>
        <stp>EM_S_STM07_IS</stp>
        <stp>4</stp>
        <stp>600382.SH</stp>
        <stp>83</stp>
        <stp>2019-12-31</stp>
        <stp>1</stp>
        <stp>1000000000</stp>
        <tr r="Q2297" s="3"/>
      </tp>
      <tp>
        <v>11.159508671319999</v>
        <stp/>
        <stp>EM_S_STM07_IS</stp>
        <stp>4</stp>
        <stp>600312.SH</stp>
        <stp>83</stp>
        <stp>2019-12-31</stp>
        <stp>1</stp>
        <stp>1000000000</stp>
        <tr r="Q2239" s="3"/>
      </tp>
      <tp>
        <v>0.54166768930999998</v>
        <stp/>
        <stp>EM_S_STM07_IS</stp>
        <stp>4</stp>
        <stp>600302.SH</stp>
        <stp>83</stp>
        <stp>2019-12-31</stp>
        <stp>1</stp>
        <stp>1000000000</stp>
        <tr r="Q2231" s="3"/>
      </tp>
      <tp>
        <v>64.951777641830006</v>
        <stp/>
        <stp>EM_S_STM07_IS</stp>
        <stp>4</stp>
        <stp>600332.SH</stp>
        <stp>83</stp>
        <stp>2019-12-31</stp>
        <stp>1</stp>
        <stp>1000000000</stp>
        <tr r="Q2256" s="3"/>
      </tp>
      <tp>
        <v>9.5644709262299994</v>
        <stp/>
        <stp>EM_S_STM07_IS</stp>
        <stp>4</stp>
        <stp>600322.SH</stp>
        <stp>83</stp>
        <stp>2019-12-31</stp>
        <stp>1</stp>
        <stp>1000000000</stp>
        <tr r="Q2247" s="3"/>
      </tp>
      <tp>
        <v>21.364994632830001</v>
        <stp/>
        <stp>EM_S_STM07_IS</stp>
        <stp>4</stp>
        <stp>600352.SH</stp>
        <stp>83</stp>
        <stp>2019-12-31</stp>
        <stp>1</stp>
        <stp>1000000000</stp>
        <tr r="Q2270" s="3"/>
      </tp>
      <tp>
        <v>8.3521877416399999</v>
        <stp/>
        <stp>EM_S_STM07_IS</stp>
        <stp>4</stp>
        <stp>600372.SH</stp>
        <stp>83</stp>
        <stp>2019-12-31</stp>
        <stp>1</stp>
        <stp>1000000000</stp>
        <tr r="Q2288" s="3"/>
      </tp>
      <tp>
        <v>240.360335134</v>
        <stp/>
        <stp>EM_S_STM07_IS</stp>
        <stp>4</stp>
        <stp>600362.SH</stp>
        <stp>83</stp>
        <stp>2019-12-31</stp>
        <stp>1</stp>
        <stp>1000000000</stp>
        <tr r="Q2279" s="3"/>
      </tp>
      <tp>
        <v>0.79181667564000002</v>
        <stp/>
        <stp>EM_S_STM07_IS</stp>
        <stp>4</stp>
        <stp>300382.SZ</stp>
        <stp>83</stp>
        <stp>2019-12-31</stp>
        <stp>1</stp>
        <stp>1000000000</stp>
        <tr r="Q1667" s="3"/>
      </tp>
      <tp>
        <v>0.94533726760000003</v>
        <stp/>
        <stp>EM_S_STM07_IS</stp>
        <stp>4</stp>
        <stp>300342.SZ</stp>
        <stp>83</stp>
        <stp>2019-12-31</stp>
        <stp>1</stp>
        <stp>1000000000</stp>
        <tr r="Q1632" s="3"/>
      </tp>
      <tp>
        <v>0.72198237433000001</v>
        <stp/>
        <stp>EM_S_STM07_IS</stp>
        <stp>4</stp>
        <stp>300352.SZ</stp>
        <stp>83</stp>
        <stp>2019-12-31</stp>
        <stp>1</stp>
        <stp>1000000000</stp>
        <tr r="Q1642" s="3"/>
      </tp>
      <tp>
        <v>1.74950640024</v>
        <stp/>
        <stp>EM_S_STM07_IS</stp>
        <stp>4</stp>
        <stp>300322.SZ</stp>
        <stp>83</stp>
        <stp>2019-12-31</stp>
        <stp>1</stp>
        <stp>1000000000</stp>
        <tr r="Q1615" s="3"/>
      </tp>
      <tp>
        <v>1.8071113076800001</v>
        <stp/>
        <stp>EM_S_STM07_IS</stp>
        <stp>4</stp>
        <stp>300332.SZ</stp>
        <stp>83</stp>
        <stp>2019-12-31</stp>
        <stp>1</stp>
        <stp>1000000000</stp>
        <tr r="Q1623" s="3"/>
      </tp>
      <tp>
        <v>0.34545317076999998</v>
        <stp/>
        <stp>EM_S_STM07_IS</stp>
        <stp>4</stp>
        <stp>300302.SZ</stp>
        <stp>83</stp>
        <stp>2019-12-31</stp>
        <stp>1</stp>
        <stp>1000000000</stp>
        <tr r="Q1597" s="3"/>
      </tp>
      <tp>
        <v>4.0675437395099996</v>
        <stp/>
        <stp>EM_S_STM07_IS</stp>
        <stp>4</stp>
        <stp>600292.SH</stp>
        <stp>83</stp>
        <stp>2019-12-31</stp>
        <stp>1</stp>
        <stp>1000000000</stp>
        <tr r="Q2223" s="3"/>
      </tp>
      <tp>
        <v>47.970483148920003</v>
        <stp/>
        <stp>EM_S_STM07_IS</stp>
        <stp>4</stp>
        <stp>600282.SH</stp>
        <stp>83</stp>
        <stp>2019-12-31</stp>
        <stp>1</stp>
        <stp>1000000000</stp>
        <tr r="Q2215" s="3"/>
      </tp>
      <tp>
        <v>0.26117107842999998</v>
        <stp/>
        <stp>EM_S_STM07_IS</stp>
        <stp>4</stp>
        <stp>600212.SH</stp>
        <stp>83</stp>
        <stp>2019-12-31</stp>
        <stp>1</stp>
        <stp>1000000000</stp>
        <tr r="Q2160" s="3"/>
      </tp>
      <tp>
        <v>0.90450034212999997</v>
        <stp/>
        <stp>EM_S_STM07_IS</stp>
        <stp>4</stp>
        <stp>600202.SH</stp>
        <stp>83</stp>
        <stp>2019-12-31</stp>
        <stp>1</stp>
        <stp>1000000000</stp>
        <tr r="Q2153" s="3"/>
      </tp>
      <tp>
        <v>1.2403150143799999</v>
        <stp/>
        <stp>EM_S_STM07_IS</stp>
        <stp>4</stp>
        <stp>600232.SH</stp>
        <stp>83</stp>
        <stp>2019-12-31</stp>
        <stp>1</stp>
        <stp>1000000000</stp>
        <tr r="Q2178" s="3"/>
      </tp>
      <tp>
        <v>1.311814818</v>
        <stp/>
        <stp>EM_S_STM07_IS</stp>
        <stp>4</stp>
        <stp>600222.SH</stp>
        <stp>83</stp>
        <stp>2019-12-31</stp>
        <stp>1</stp>
        <stp>1000000000</stp>
        <tr r="Q2169" s="3"/>
      </tp>
      <tp>
        <v>3.8140560858599999</v>
        <stp/>
        <stp>EM_S_STM07_IS</stp>
        <stp>4</stp>
        <stp>600252.SH</stp>
        <stp>83</stp>
        <stp>2019-12-31</stp>
        <stp>1</stp>
        <stp>1000000000</stp>
        <tr r="Q2193" s="3"/>
      </tp>
      <tp>
        <v>0.87039832557999997</v>
        <stp/>
        <stp>EM_S_STM07_IS</stp>
        <stp>4</stp>
        <stp>600272.SH</stp>
        <stp>83</stp>
        <stp>2019-12-31</stp>
        <stp>1</stp>
        <stp>1000000000</stp>
        <tr r="Q2207" s="3"/>
      </tp>
      <tp>
        <v>1.4175635486</v>
        <stp/>
        <stp>EM_S_STM07_IS</stp>
        <stp>4</stp>
        <stp>600262.SH</stp>
        <stp>83</stp>
        <stp>2019-12-31</stp>
        <stp>1</stp>
        <stp>1000000000</stp>
        <tr r="Q2200" s="3"/>
      </tp>
      <tp>
        <v>0.68184297816999995</v>
        <stp/>
        <stp>EM_S_STM07_IS</stp>
        <stp>4</stp>
        <stp>300282.SZ</stp>
        <stp>83</stp>
        <stp>2019-12-31</stp>
        <stp>1</stp>
        <stp>1000000000</stp>
        <tr r="Q1578" s="3"/>
      </tp>
      <tp>
        <v>3.54063064164</v>
        <stp/>
        <stp>EM_S_STM07_IS</stp>
        <stp>4</stp>
        <stp>300292.SZ</stp>
        <stp>83</stp>
        <stp>2019-12-31</stp>
        <stp>1</stp>
        <stp>1000000000</stp>
        <tr r="Q1588" s="3"/>
      </tp>
      <tp>
        <v>0.79185140308000002</v>
        <stp/>
        <stp>EM_S_STM07_IS</stp>
        <stp>4</stp>
        <stp>300262.SZ</stp>
        <stp>83</stp>
        <stp>2019-12-31</stp>
        <stp>1</stp>
        <stp>1000000000</stp>
        <tr r="Q1559" s="3"/>
      </tp>
      <tp>
        <v>1.05252549943</v>
        <stp/>
        <stp>EM_S_STM07_IS</stp>
        <stp>4</stp>
        <stp>300272.SZ</stp>
        <stp>83</stp>
        <stp>2019-12-31</stp>
        <stp>1</stp>
        <stp>1000000000</stp>
        <tr r="Q1569" s="3"/>
      </tp>
      <tp>
        <v>5.5290375593299999</v>
        <stp/>
        <stp>EM_S_STM07_IS</stp>
        <stp>4</stp>
        <stp>300242.SZ</stp>
        <stp>83</stp>
        <stp>2019-12-31</stp>
        <stp>1</stp>
        <stp>1000000000</stp>
        <tr r="Q1539" s="3"/>
      </tp>
      <tp>
        <v>2.6769028210900001</v>
        <stp/>
        <stp>EM_S_STM07_IS</stp>
        <stp>4</stp>
        <stp>300252.SZ</stp>
        <stp>83</stp>
        <stp>2019-12-31</stp>
        <stp>1</stp>
        <stp>1000000000</stp>
        <tr r="Q1549" s="3"/>
      </tp>
      <tp>
        <v>2.3133189862700001</v>
        <stp/>
        <stp>EM_S_STM07_IS</stp>
        <stp>4</stp>
        <stp>300222.SZ</stp>
        <stp>83</stp>
        <stp>2019-12-31</stp>
        <stp>1</stp>
        <stp>1000000000</stp>
        <tr r="Q1519" s="3"/>
      </tp>
      <tp>
        <v>5.6042587953699998</v>
        <stp/>
        <stp>EM_S_STM07_IS</stp>
        <stp>4</stp>
        <stp>300232.SZ</stp>
        <stp>83</stp>
        <stp>2019-12-31</stp>
        <stp>1</stp>
        <stp>1000000000</stp>
        <tr r="Q1529" s="3"/>
      </tp>
      <tp>
        <v>3.7439035617999998</v>
        <stp/>
        <stp>EM_S_STM07_IS</stp>
        <stp>4</stp>
        <stp>300212.SZ</stp>
        <stp>83</stp>
        <stp>2019-12-31</stp>
        <stp>1</stp>
        <stp>1000000000</stp>
        <tr r="Q1510" s="3"/>
      </tp>
      <tp>
        <v>2.1882916196400002</v>
        <stp/>
        <stp>EM_S_STM07_IS</stp>
        <stp>4</stp>
        <stp>600992.SH</stp>
        <stp>83</stp>
        <stp>2019-12-31</stp>
        <stp>1</stp>
        <stp>1000000000</stp>
        <tr r="Q2751" s="3"/>
      </tp>
      <tp>
        <v>3.41165250798</v>
        <stp/>
        <stp>EM_S_STM07_IS</stp>
        <stp>4</stp>
        <stp>600982.SH</stp>
        <stp>83</stp>
        <stp>2019-12-31</stp>
        <stp>1</stp>
        <stp>1000000000</stp>
        <tr r="Q2743" s="3"/>
      </tp>
      <tp>
        <v>1.33010153951</v>
        <stp/>
        <stp>EM_S_STM07_IS</stp>
        <stp>4</stp>
        <stp>600962.SH</stp>
        <stp>83</stp>
        <stp>2019-12-31</stp>
        <stp>1</stp>
        <stp>1000000000</stp>
        <tr r="Q2728" s="3"/>
      </tp>
      <tp>
        <v>0.71458665529999998</v>
        <stp/>
        <stp>EM_S_STM07_IS</stp>
        <stp>4</stp>
        <stp>000982.SZ</stp>
        <stp>83</stp>
        <stp>2019-12-31</stp>
        <stp>1</stp>
        <stp>1000000000</stp>
        <tr r="Q420" s="3"/>
      </tp>
      <tp>
        <v>0.73134051793999999</v>
        <stp/>
        <stp>EM_S_STM07_IS</stp>
        <stp>4</stp>
        <stp>000952.SZ</stp>
        <stp>83</stp>
        <stp>2019-12-31</stp>
        <stp>1</stp>
        <stp>1000000000</stp>
        <tr r="Q395" s="3"/>
      </tp>
      <tp>
        <v>0.21318882611000001</v>
        <stp/>
        <stp>EM_S_STM07_IS</stp>
        <stp>4</stp>
        <stp>000972.SZ</stp>
        <stp>83</stp>
        <stp>2019-12-31</stp>
        <stp>1</stp>
        <stp>1000000000</stp>
        <tr r="Q412" s="3"/>
      </tp>
      <tp>
        <v>0.6010687227</v>
        <stp/>
        <stp>EM_S_STM07_IS</stp>
        <stp>4</stp>
        <stp>000962.SZ</stp>
        <stp>83</stp>
        <stp>2019-12-31</stp>
        <stp>1</stp>
        <stp>1000000000</stp>
        <tr r="Q403" s="3"/>
      </tp>
      <tp>
        <v>5.5072038283199998</v>
        <stp/>
        <stp>EM_S_STM07_IS</stp>
        <stp>4</stp>
        <stp>000912.SZ</stp>
        <stp>83</stp>
        <stp>2019-12-31</stp>
        <stp>1</stp>
        <stp>1000000000</stp>
        <tr r="Q369" s="3"/>
      </tp>
      <tp>
        <v>9.3274984300600003</v>
        <stp/>
        <stp>EM_S_STM07_IS</stp>
        <stp>4</stp>
        <stp>000902.SZ</stp>
        <stp>83</stp>
        <stp>2019-12-31</stp>
        <stp>1</stp>
        <stp>1000000000</stp>
        <tr r="Q361" s="3"/>
      </tp>
      <tp>
        <v>107.32181395795</v>
        <stp/>
        <stp>EM_S_STM07_IS</stp>
        <stp>4</stp>
        <stp>000932.SZ</stp>
        <stp>83</stp>
        <stp>2019-12-31</stp>
        <stp>1</stp>
        <stp>1000000000</stp>
        <tr r="Q385" s="3"/>
      </tp>
      <tp>
        <v>2.10317155172</v>
        <stp/>
        <stp>EM_S_STM07_IS</stp>
        <stp>4</stp>
        <stp>000922.SZ</stp>
        <stp>83</stp>
        <stp>2019-12-31</stp>
        <stp>1</stp>
        <stp>1000000000</stp>
        <tr r="Q376" s="3"/>
      </tp>
      <tp>
        <v>0.19175903463999999</v>
        <stp/>
        <stp>EM_S_STM07_IS</stp>
        <stp>4</stp>
        <stp>600892.SH</stp>
        <stp>83</stp>
        <stp>2019-12-31</stp>
        <stp>1</stp>
        <stp>1000000000</stp>
        <tr r="Q2708" s="3"/>
      </tp>
      <tp>
        <v>1.74434905212</v>
        <stp/>
        <stp>EM_S_STM07_IS</stp>
        <stp>4</stp>
        <stp>600882.SH</stp>
        <stp>83</stp>
        <stp>2019-12-31</stp>
        <stp>1</stp>
        <stp>1000000000</stp>
        <tr r="Q2700" s="3"/>
      </tp>
      <tp>
        <v>10.880767824239999</v>
        <stp/>
        <stp>EM_S_STM07_IS</stp>
        <stp>4</stp>
        <stp>600812.SH</stp>
        <stp>83</stp>
        <stp>2019-12-31</stp>
        <stp>1</stp>
        <stp>1000000000</stp>
        <tr r="Q2639" s="3"/>
      </tp>
      <tp>
        <v>3.0437832500300002</v>
        <stp/>
        <stp>EM_S_STM07_IS</stp>
        <stp>4</stp>
        <stp>600802.SH</stp>
        <stp>83</stp>
        <stp>2019-12-31</stp>
        <stp>1</stp>
        <stp>1000000000</stp>
        <tr r="Q2630" s="3"/>
      </tp>
      <tp>
        <v>7.2971901835299997</v>
        <stp/>
        <stp>EM_S_STM07_IS</stp>
        <stp>4</stp>
        <stp>600822.SH</stp>
        <stp>83</stp>
        <stp>2019-12-31</stp>
        <stp>1</stp>
        <stp>1000000000</stp>
        <tr r="Q2648" s="3"/>
      </tp>
      <tp>
        <v>4.67484443735</v>
        <stp/>
        <stp>EM_S_STM07_IS</stp>
        <stp>4</stp>
        <stp>600872.SH</stp>
        <stp>83</stp>
        <stp>2019-12-31</stp>
        <stp>1</stp>
        <stp>1000000000</stp>
        <tr r="Q2691" s="3"/>
      </tp>
      <tp>
        <v>2.47339879474</v>
        <stp/>
        <stp>EM_S_STM07_IS</stp>
        <stp>4</stp>
        <stp>600862.SH</stp>
        <stp>83</stp>
        <stp>2019-12-31</stp>
        <stp>1</stp>
        <stp>1000000000</stp>
        <tr r="Q2682" s="3"/>
      </tp>
      <tp>
        <v>0.54004729833999998</v>
        <stp/>
        <stp>EM_S_STM07_IS</stp>
        <stp>4</stp>
        <stp>000892.SZ</stp>
        <stp>83</stp>
        <stp>2019-12-31</stp>
        <stp>1</stp>
        <stp>1000000000</stp>
        <tr r="Q353" s="3"/>
      </tp>
      <tp>
        <v>1.2541401615800001</v>
        <stp/>
        <stp>EM_S_STM07_IS</stp>
        <stp>4</stp>
        <stp>000882.SZ</stp>
        <stp>83</stp>
        <stp>2019-12-31</stp>
        <stp>1</stp>
        <stp>1000000000</stp>
        <tr r="Q345" s="3"/>
      </tp>
      <tp>
        <v>6.5883521698400003</v>
        <stp/>
        <stp>EM_S_STM07_IS</stp>
        <stp>4</stp>
        <stp>000852.SZ</stp>
        <stp>83</stp>
        <stp>2019-12-31</stp>
        <stp>1</stp>
        <stp>1000000000</stp>
        <tr r="Q329" s="3"/>
      </tp>
      <tp>
        <v>1.3565641094500001</v>
        <stp/>
        <stp>EM_S_STM07_IS</stp>
        <stp>4</stp>
        <stp>000862.SZ</stp>
        <stp>83</stp>
        <stp>2019-12-31</stp>
        <stp>1</stp>
        <stp>1000000000</stp>
        <tr r="Q335" s="3"/>
      </tp>
      <tp>
        <v>0.91285277705000001</v>
        <stp/>
        <stp>EM_S_STM07_IS</stp>
        <stp>4</stp>
        <stp>000812.SZ</stp>
        <stp>83</stp>
        <stp>2019-12-31</stp>
        <stp>1</stp>
        <stp>1000000000</stp>
        <tr r="Q305" s="3"/>
      </tp>
      <tp>
        <v>0.85533535754000001</v>
        <stp/>
        <stp>EM_S_STM07_IS</stp>
        <stp>4</stp>
        <stp>000802.SZ</stp>
        <stp>83</stp>
        <stp>2019-12-31</stp>
        <stp>1</stp>
        <stp>1000000000</stp>
        <tr r="Q299" s="3"/>
      </tp>
      <tp>
        <v>4.6212741583100003</v>
        <stp/>
        <stp>EM_S_STM07_IS</stp>
        <stp>4</stp>
        <stp>000822.SZ</stp>
        <stp>83</stp>
        <stp>2019-12-31</stp>
        <stp>1</stp>
        <stp>1000000000</stp>
        <tr r="Q313" s="3"/>
      </tp>
      <tp>
        <v>0.50498952138999997</v>
        <stp/>
        <stp>EM_S_STM07_IS</stp>
        <stp>4</stp>
        <stp>603722.SH</stp>
        <stp>83</stp>
        <stp>2019-12-31</stp>
        <stp>1</stp>
        <stp>1000000000</stp>
        <tr r="Q3214" s="3"/>
      </tp>
      <tp>
        <v>4.3716434828099997</v>
        <stp/>
        <stp>EM_S_STM07_IS</stp>
        <stp>4</stp>
        <stp>603612.SH</stp>
        <stp>83</stp>
        <stp>2019-12-31</stp>
        <stp>1</stp>
        <stp>1000000000</stp>
        <tr r="Q3166" s="3"/>
      </tp>
      <tp>
        <v>0.86475219752999999</v>
        <stp/>
        <stp>EM_S_STM07_IS</stp>
        <stp>4</stp>
        <stp>603602.SH</stp>
        <stp>83</stp>
        <stp>2019-12-31</stp>
        <stp>1</stp>
        <stp>1000000000</stp>
        <tr r="Q3158" s="3"/>
      </tp>
      <tp>
        <v>2.2884735879</v>
        <stp/>
        <stp>EM_S_STM07_IS</stp>
        <stp>4</stp>
        <stp>603012.SH</stp>
        <stp>83</stp>
        <stp>2019-12-31</stp>
        <stp>1</stp>
        <stp>1000000000</stp>
        <tr r="Q2937" s="3"/>
      </tp>
      <tp>
        <v>1.6355974843800001</v>
        <stp/>
        <stp>EM_S_STM07_IS</stp>
        <stp>4</stp>
        <stp>603002.SH</stp>
        <stp>83</stp>
        <stp>2019-12-31</stp>
        <stp>1</stp>
        <stp>1000000000</stp>
        <tr r="Q2928" s="3"/>
      </tp>
      <tp>
        <v>9.9011136690000001E-2</v>
        <stp/>
        <stp>EM_S_STM07_IS</stp>
        <stp>4</stp>
        <stp>603032.SH</stp>
        <stp>83</stp>
        <stp>2019-12-31</stp>
        <stp>1</stp>
        <stp>1000000000</stp>
        <tr r="Q2954" s="3"/>
      </tp>
      <tp>
        <v>0.68476911224000003</v>
        <stp/>
        <stp>EM_S_STM07_IS</stp>
        <stp>4</stp>
        <stp>603022.SH</stp>
        <stp>83</stp>
        <stp>2019-12-31</stp>
        <stp>1</stp>
        <stp>1000000000</stp>
        <tr r="Q2945" s="3"/>
      </tp>
      <tp>
        <v>1.15354965606</v>
        <stp/>
        <stp>EM_S_STM07_IS</stp>
        <stp>4</stp>
        <stp>603042.SH</stp>
        <stp>83</stp>
        <stp>2019-12-31</stp>
        <stp>1</stp>
        <stp>1000000000</stp>
        <tr r="Q2963" s="3"/>
      </tp>
      <tp>
        <v>1.26692495305</v>
        <stp/>
        <stp>EM_S_STM07_IS</stp>
        <stp>4</stp>
        <stp>603322.SH</stp>
        <stp>83</stp>
        <stp>2019-12-31</stp>
        <stp>1</stp>
        <stp>1000000000</stp>
        <tr r="Q3071" s="3"/>
      </tp>
      <tp>
        <v>0.37054132066000001</v>
        <stp/>
        <stp>EM_S_STM07_IS</stp>
        <stp>4</stp>
        <stp>603232.SH</stp>
        <stp>83</stp>
        <stp>2019-12-31</stp>
        <stp>1</stp>
        <stp>1000000000</stp>
        <tr r="Q3040" s="3"/>
      </tp>
      <tp>
        <v>0.77127923092999995</v>
        <stp/>
        <stp>EM_S_STM07_IS</stp>
        <stp>4</stp>
        <stp>603222.SH</stp>
        <stp>83</stp>
        <stp>2019-12-31</stp>
        <stp>1</stp>
        <stp>1000000000</stp>
        <tr r="Q3033" s="3"/>
      </tp>
      <tp>
        <v>0.63875762677000003</v>
        <stp/>
        <stp>EM_S_STM07_IS</stp>
        <stp>4</stp>
        <stp>603912.SH</stp>
        <stp>83</stp>
        <stp>2019-12-31</stp>
        <stp>1</stp>
        <stp>1000000000</stp>
        <tr r="Q3292" s="3"/>
      </tp>
      <tp>
        <v>0.76825370845999996</v>
        <stp/>
        <stp>EM_S_STM07_IS</stp>
        <stp>4</stp>
        <stp>603922.SH</stp>
        <stp>83</stp>
        <stp>2019-12-31</stp>
        <stp>1</stp>
        <stp>1000000000</stp>
        <tr r="Q3298" s="3"/>
      </tp>
      <tp>
        <v>5.2692664979300003</v>
        <stp/>
        <stp>EM_S_STM07_IS</stp>
        <stp>4</stp>
        <stp>603882.SH</stp>
        <stp>83</stp>
        <stp>2019-12-31</stp>
        <stp>1</stp>
        <stp>1000000000</stp>
        <tr r="Q3275" s="3"/>
      </tp>
      <tp>
        <v>1.25398366216</v>
        <stp/>
        <stp>EM_S_STM07_IS</stp>
        <stp>4</stp>
        <stp>603822.SH</stp>
        <stp>83</stp>
        <stp>2019-12-31</stp>
        <stp>1</stp>
        <stp>1000000000</stp>
        <tr r="Q3250" s="3"/>
      </tp>
      <tp>
        <v>0.75090444730000006</v>
        <stp/>
        <stp>EM_S_STM07_IS</stp>
        <stp>4</stp>
        <stp>002592.SZ</stp>
        <stp>83</stp>
        <stp>2019-12-31</stp>
        <stp>1</stp>
        <stp>1000000000</stp>
        <tr r="Q1006" s="3"/>
      </tp>
      <tp>
        <v>5.9611684755700001</v>
        <stp/>
        <stp>EM_S_STM07_IS</stp>
        <stp>4</stp>
        <stp>002582.SZ</stp>
        <stp>83</stp>
        <stp>2019-12-31</stp>
        <stp>1</stp>
        <stp>1000000000</stp>
        <tr r="Q996" s="3"/>
      </tp>
      <tp>
        <v>0.34037096389999999</v>
        <stp/>
        <stp>EM_S_STM07_IS</stp>
        <stp>4</stp>
        <stp>002552.SZ</stp>
        <stp>83</stp>
        <stp>2019-12-31</stp>
        <stp>1</stp>
        <stp>1000000000</stp>
        <tr r="Q966" s="3"/>
      </tp>
      <tp>
        <v>4.1002786159299998</v>
        <stp/>
        <stp>EM_S_STM07_IS</stp>
        <stp>4</stp>
        <stp>002542.SZ</stp>
        <stp>83</stp>
        <stp>2019-12-31</stp>
        <stp>1</stp>
        <stp>1000000000</stp>
        <tr r="Q956" s="3"/>
      </tp>
      <tp>
        <v>7.6860768288500001</v>
        <stp/>
        <stp>EM_S_STM07_IS</stp>
        <stp>4</stp>
        <stp>002572.SZ</stp>
        <stp>83</stp>
        <stp>2019-12-31</stp>
        <stp>1</stp>
        <stp>1000000000</stp>
        <tr r="Q986" s="3"/>
      </tp>
      <tp>
        <v>1.2577171084800001</v>
        <stp/>
        <stp>EM_S_STM07_IS</stp>
        <stp>4</stp>
        <stp>002562.SZ</stp>
        <stp>83</stp>
        <stp>2019-12-31</stp>
        <stp>1</stp>
        <stp>1000000000</stp>
        <tr r="Q976" s="3"/>
      </tp>
      <tp>
        <v>2.2843285905699999</v>
        <stp/>
        <stp>EM_S_STM07_IS</stp>
        <stp>4</stp>
        <stp>002512.SZ</stp>
        <stp>83</stp>
        <stp>2019-12-31</stp>
        <stp>1</stp>
        <stp>1000000000</stp>
        <tr r="Q927" s="3"/>
      </tp>
      <tp>
        <v>1.06352053953</v>
        <stp/>
        <stp>EM_S_STM07_IS</stp>
        <stp>4</stp>
        <stp>002502.SZ</stp>
        <stp>83</stp>
        <stp>2019-12-31</stp>
        <stp>1</stp>
        <stp>1000000000</stp>
        <tr r="Q920" s="3"/>
      </tp>
      <tp>
        <v>1.65319420293</v>
        <stp/>
        <stp>EM_S_STM07_IS</stp>
        <stp>4</stp>
        <stp>002532.SZ</stp>
        <stp>83</stp>
        <stp>2019-12-31</stp>
        <stp>1</stp>
        <stp>1000000000</stp>
        <tr r="Q946" s="3"/>
      </tp>
      <tp>
        <v>1.24581074275</v>
        <stp/>
        <stp>EM_S_STM07_IS</stp>
        <stp>4</stp>
        <stp>002522.SZ</stp>
        <stp>83</stp>
        <stp>2019-12-31</stp>
        <stp>1</stp>
        <stp>1000000000</stp>
        <tr r="Q937" s="3"/>
      </tp>
      <tp>
        <v>0.27484603835999999</v>
        <stp/>
        <stp>EM_S_STM07_IS</stp>
        <stp>4</stp>
        <stp>002492.SZ</stp>
        <stp>83</stp>
        <stp>2019-12-31</stp>
        <stp>1</stp>
        <stp>1000000000</stp>
        <tr r="Q911" s="3"/>
      </tp>
      <tp>
        <v>13.04625628452</v>
        <stp/>
        <stp>EM_S_STM07_IS</stp>
        <stp>4</stp>
        <stp>002482.SZ</stp>
        <stp>83</stp>
        <stp>2019-12-31</stp>
        <stp>1</stp>
        <stp>1000000000</stp>
        <tr r="Q901" s="3"/>
      </tp>
      <tp>
        <v>1.1591253916599999</v>
        <stp/>
        <stp>EM_S_STM07_IS</stp>
        <stp>4</stp>
        <stp>002452.SZ</stp>
        <stp>83</stp>
        <stp>2019-12-31</stp>
        <stp>1</stp>
        <stp>1000000000</stp>
        <tr r="Q874" s="3"/>
      </tp>
      <tp>
        <v>2.8059303550500001</v>
        <stp/>
        <stp>EM_S_STM07_IS</stp>
        <stp>4</stp>
        <stp>002442.SZ</stp>
        <stp>83</stp>
        <stp>2019-12-31</stp>
        <stp>1</stp>
        <stp>1000000000</stp>
        <tr r="Q866" s="3"/>
      </tp>
      <tp>
        <v>3.2358243419999999</v>
        <stp/>
        <stp>EM_S_STM07_IS</stp>
        <stp>4</stp>
        <stp>002472.SZ</stp>
        <stp>83</stp>
        <stp>2019-12-31</stp>
        <stp>1</stp>
        <stp>1000000000</stp>
        <tr r="Q893" s="3"/>
      </tp>
      <tp>
        <v>22.18657287461</v>
        <stp/>
        <stp>EM_S_STM07_IS</stp>
        <stp>4</stp>
        <stp>002462.SZ</stp>
        <stp>83</stp>
        <stp>2019-12-31</stp>
        <stp>1</stp>
        <stp>1000000000</stp>
        <tr r="Q884" s="3"/>
      </tp>
      <tp>
        <v>0.88749096327999999</v>
        <stp/>
        <stp>EM_S_STM07_IS</stp>
        <stp>4</stp>
        <stp>002412.SZ</stp>
        <stp>83</stp>
        <stp>2019-12-31</stp>
        <stp>1</stp>
        <stp>1000000000</stp>
        <tr r="Q837" s="3"/>
      </tp>
      <tp>
        <v>3.64938310432</v>
        <stp/>
        <stp>EM_S_STM07_IS</stp>
        <stp>4</stp>
        <stp>002402.SZ</stp>
        <stp>83</stp>
        <stp>2019-12-31</stp>
        <stp>1</stp>
        <stp>1000000000</stp>
        <tr r="Q828" s="3"/>
      </tp>
      <tp>
        <v>0.70627640649000001</v>
        <stp/>
        <stp>EM_S_STM07_IS</stp>
        <stp>4</stp>
        <stp>002432.SZ</stp>
        <stp>83</stp>
        <stp>2019-12-31</stp>
        <stp>1</stp>
        <stp>1000000000</stp>
        <tr r="Q856" s="3"/>
      </tp>
      <tp>
        <v>17.636267044</v>
        <stp/>
        <stp>EM_S_STM07_IS</stp>
        <stp>4</stp>
        <stp>002422.SZ</stp>
        <stp>83</stp>
        <stp>2019-12-31</stp>
        <stp>1</stp>
        <stp>1000000000</stp>
        <tr r="Q846" s="3"/>
      </tp>
      <tp>
        <v>1.6379842524999999</v>
        <stp/>
        <stp>EM_S_STM07_IS</stp>
        <stp>4</stp>
        <stp>002792.SZ</stp>
        <stp>83</stp>
        <stp>2019-12-31</stp>
        <stp>1</stp>
        <stp>1000000000</stp>
        <tr r="Q1190" s="3"/>
      </tp>
      <tp>
        <v>1.10947265974</v>
        <stp/>
        <stp>EM_S_STM07_IS</stp>
        <stp>4</stp>
        <stp>002782.SZ</stp>
        <stp>83</stp>
        <stp>2019-12-31</stp>
        <stp>1</stp>
        <stp>1000000000</stp>
        <tr r="Q1181" s="3"/>
      </tp>
      <tp>
        <v>2.5494825022500001</v>
        <stp/>
        <stp>EM_S_STM07_IS</stp>
        <stp>4</stp>
        <stp>002752.SZ</stp>
        <stp>83</stp>
        <stp>2019-12-31</stp>
        <stp>1</stp>
        <stp>1000000000</stp>
        <tr r="Q1155" s="3"/>
      </tp>
      <tp>
        <v>3.1801170499200002</v>
        <stp/>
        <stp>EM_S_STM07_IS</stp>
        <stp>4</stp>
        <stp>002742.SZ</stp>
        <stp>83</stp>
        <stp>2019-12-31</stp>
        <stp>1</stp>
        <stp>1000000000</stp>
        <tr r="Q1147" s="3"/>
      </tp>
      <tp>
        <v>1.1558324604900001</v>
        <stp/>
        <stp>EM_S_STM07_IS</stp>
        <stp>4</stp>
        <stp>002772.SZ</stp>
        <stp>83</stp>
        <stp>2019-12-31</stp>
        <stp>1</stp>
        <stp>1000000000</stp>
        <tr r="Q1172" s="3"/>
      </tp>
      <tp>
        <v>0.43827949257999999</v>
        <stp/>
        <stp>EM_S_STM07_IS</stp>
        <stp>4</stp>
        <stp>002762.SZ</stp>
        <stp>83</stp>
        <stp>2019-12-31</stp>
        <stp>1</stp>
        <stp>1000000000</stp>
        <tr r="Q1164" s="3"/>
      </tp>
      <tp>
        <v>2.9970038207999998</v>
        <stp/>
        <stp>EM_S_STM07_IS</stp>
        <stp>4</stp>
        <stp>002712.SZ</stp>
        <stp>83</stp>
        <stp>2019-12-31</stp>
        <stp>1</stp>
        <stp>1000000000</stp>
        <tr r="Q1118" s="3"/>
      </tp>
      <tp>
        <v>1.3851837365899999</v>
        <stp/>
        <stp>EM_S_STM07_IS</stp>
        <stp>4</stp>
        <stp>002702.SZ</stp>
        <stp>83</stp>
        <stp>2019-12-31</stp>
        <stp>1</stp>
        <stp>1000000000</stp>
        <tr r="Q1111" s="3"/>
      </tp>
      <tp>
        <v>1.4707571990999999</v>
        <stp/>
        <stp>EM_S_STM07_IS</stp>
        <stp>4</stp>
        <stp>002732.SZ</stp>
        <stp>83</stp>
        <stp>2019-12-31</stp>
        <stp>1</stp>
        <stp>1000000000</stp>
        <tr r="Q1137" s="3"/>
      </tp>
      <tp>
        <v>2.4137783659399998</v>
        <stp/>
        <stp>EM_S_STM07_IS</stp>
        <stp>4</stp>
        <stp>002722.SZ</stp>
        <stp>83</stp>
        <stp>2019-12-31</stp>
        <stp>1</stp>
        <stp>1000000000</stp>
        <tr r="Q1127" s="3"/>
      </tp>
      <tp>
        <v>2.7929954849500001</v>
        <stp/>
        <stp>EM_S_STM07_IS</stp>
        <stp>4</stp>
        <stp>002692.SZ</stp>
        <stp>83</stp>
        <stp>2019-12-31</stp>
        <stp>1</stp>
        <stp>1000000000</stp>
        <tr r="Q1101" s="3"/>
      </tp>
      <tp>
        <v>6.0628920521299996</v>
        <stp/>
        <stp>EM_S_STM07_IS</stp>
        <stp>4</stp>
        <stp>002682.SZ</stp>
        <stp>83</stp>
        <stp>2019-12-31</stp>
        <stp>1</stp>
        <stp>1000000000</stp>
        <tr r="Q1092" s="3"/>
      </tp>
      <tp>
        <v>2.1953654362699999</v>
        <stp/>
        <stp>EM_S_STM07_IS</stp>
        <stp>4</stp>
        <stp>002652.SZ</stp>
        <stp>83</stp>
        <stp>2019-12-31</stp>
        <stp>1</stp>
        <stp>1000000000</stp>
        <tr r="Q1063" s="3"/>
      </tp>
      <tp>
        <v>3.25658698187</v>
        <stp/>
        <stp>EM_S_STM07_IS</stp>
        <stp>4</stp>
        <stp>002642.SZ</stp>
        <stp>83</stp>
        <stp>2019-12-31</stp>
        <stp>1</stp>
        <stp>1000000000</stp>
        <tr r="Q1053" s="3"/>
      </tp>
      <tp>
        <v>3.4585910612199999</v>
        <stp/>
        <stp>EM_S_STM07_IS</stp>
        <stp>4</stp>
        <stp>002672.SZ</stp>
        <stp>83</stp>
        <stp>2019-12-31</stp>
        <stp>1</stp>
        <stp>1000000000</stp>
        <tr r="Q1083" s="3"/>
      </tp>
      <tp>
        <v>3.6302929293099999</v>
        <stp/>
        <stp>EM_S_STM07_IS</stp>
        <stp>4</stp>
        <stp>002662.SZ</stp>
        <stp>83</stp>
        <stp>2019-12-31</stp>
        <stp>1</stp>
        <stp>1000000000</stp>
        <tr r="Q1073" s="3"/>
      </tp>
      <tp>
        <v>3.0072551554000002</v>
        <stp/>
        <stp>EM_S_STM07_IS</stp>
        <stp>4</stp>
        <stp>002612.SZ</stp>
        <stp>83</stp>
        <stp>2019-12-31</stp>
        <stp>1</stp>
        <stp>1000000000</stp>
        <tr r="Q1025" s="3"/>
      </tp>
      <tp>
        <v>14.689715624190001</v>
        <stp/>
        <stp>EM_S_STM07_IS</stp>
        <stp>4</stp>
        <stp>002602.SZ</stp>
        <stp>83</stp>
        <stp>2019-12-31</stp>
        <stp>1</stp>
        <stp>1000000000</stp>
        <tr r="Q1016" s="3"/>
      </tp>
      <tp>
        <v>1.3916419072599999</v>
        <stp/>
        <stp>EM_S_STM07_IS</stp>
        <stp>4</stp>
        <stp>002632.SZ</stp>
        <stp>83</stp>
        <stp>2019-12-31</stp>
        <stp>1</stp>
        <stp>1000000000</stp>
        <tr r="Q1043" s="3"/>
      </tp>
      <tp>
        <v>0.15532187461999999</v>
        <stp/>
        <stp>EM_S_STM07_IS</stp>
        <stp>4</stp>
        <stp>002622.SZ</stp>
        <stp>83</stp>
        <stp>2019-12-31</stp>
        <stp>1</stp>
        <stp>1000000000</stp>
        <tr r="Q1033" s="3"/>
      </tp>
      <tp>
        <v>0.26979729327000002</v>
        <stp/>
        <stp>EM_S_STM07_IS</stp>
        <stp>4</stp>
        <stp>002192.SZ</stp>
        <stp>83</stp>
        <stp>2019-12-31</stp>
        <stp>1</stp>
        <stp>1000000000</stp>
        <tr r="Q622" s="3"/>
      </tp>
      <tp>
        <v>5.5720583224900002</v>
        <stp/>
        <stp>EM_S_STM07_IS</stp>
        <stp>4</stp>
        <stp>002182.SZ</stp>
        <stp>83</stp>
        <stp>2019-12-31</stp>
        <stp>1</stp>
        <stp>1000000000</stp>
        <tr r="Q612" s="3"/>
      </tp>
      <tp>
        <v>6.4962650968400002</v>
        <stp/>
        <stp>EM_S_STM07_IS</stp>
        <stp>4</stp>
        <stp>002152.SZ</stp>
        <stp>83</stp>
        <stp>2019-12-31</stp>
        <stp>1</stp>
        <stp>1000000000</stp>
        <tr r="Q582" s="3"/>
      </tp>
      <tp>
        <v>35.081391000000004</v>
        <stp/>
        <stp>EM_S_STM07_IS</stp>
        <stp>4</stp>
        <stp>002142.SZ</stp>
        <stp>83</stp>
        <stp>2019-12-31</stp>
        <stp>1</stp>
        <stp>1000000000</stp>
        <tr r="Q574" s="3"/>
      </tp>
      <tp>
        <v>2.9820349520299998</v>
        <stp/>
        <stp>EM_S_STM07_IS</stp>
        <stp>4</stp>
        <stp>002172.SZ</stp>
        <stp>83</stp>
        <stp>2019-12-31</stp>
        <stp>1</stp>
        <stp>1000000000</stp>
        <tr r="Q602" s="3"/>
      </tp>
      <tp>
        <v>1.1662375437600001</v>
        <stp/>
        <stp>EM_S_STM07_IS</stp>
        <stp>4</stp>
        <stp>002162.SZ</stp>
        <stp>83</stp>
        <stp>2019-12-31</stp>
        <stp>1</stp>
        <stp>1000000000</stp>
        <tr r="Q592" s="3"/>
      </tp>
      <tp>
        <v>0.71038990333999996</v>
        <stp/>
        <stp>EM_S_STM07_IS</stp>
        <stp>4</stp>
        <stp>002112.SZ</stp>
        <stp>83</stp>
        <stp>2019-12-31</stp>
        <stp>1</stp>
        <stp>1000000000</stp>
        <tr r="Q546" s="3"/>
      </tp>
      <tp>
        <v>15.93557098322</v>
        <stp/>
        <stp>EM_S_STM07_IS</stp>
        <stp>4</stp>
        <stp>002102.SZ</stp>
        <stp>83</stp>
        <stp>2019-12-31</stp>
        <stp>1</stp>
        <stp>1000000000</stp>
        <tr r="Q536" s="3"/>
      </tp>
      <tp>
        <v>3.3861475990900001</v>
        <stp/>
        <stp>EM_S_STM07_IS</stp>
        <stp>4</stp>
        <stp>002132.SZ</stp>
        <stp>83</stp>
        <stp>2019-12-31</stp>
        <stp>1</stp>
        <stp>1000000000</stp>
        <tr r="Q564" s="3"/>
      </tp>
      <tp>
        <v>1.1792227991499999</v>
        <stp/>
        <stp>EM_S_STM07_IS</stp>
        <stp>4</stp>
        <stp>002122.SZ</stp>
        <stp>83</stp>
        <stp>2019-12-31</stp>
        <stp>1</stp>
        <stp>1000000000</stp>
        <tr r="Q554" s="3"/>
      </tp>
      <tp>
        <v>83.119888254269995</v>
        <stp/>
        <stp>EM_S_STM07_IS</stp>
        <stp>4</stp>
        <stp>002092.SZ</stp>
        <stp>83</stp>
        <stp>2019-12-31</stp>
        <stp>1</stp>
        <stp>1000000000</stp>
        <tr r="Q526" s="3"/>
      </tp>
      <tp>
        <v>15.794900821280001</v>
        <stp/>
        <stp>EM_S_STM07_IS</stp>
        <stp>4</stp>
        <stp>002082.SZ</stp>
        <stp>83</stp>
        <stp>2019-12-31</stp>
        <stp>1</stp>
        <stp>1000000000</stp>
        <tr r="Q516" s="3"/>
      </tp>
      <tp>
        <v>0.78227598626999995</v>
        <stp/>
        <stp>EM_S_STM07_IS</stp>
        <stp>4</stp>
        <stp>002052.SZ</stp>
        <stp>83</stp>
        <stp>2019-12-31</stp>
        <stp>1</stp>
        <stp>1000000000</stp>
        <tr r="Q488" s="3"/>
      </tp>
      <tp>
        <v>15.88687168343</v>
        <stp/>
        <stp>EM_S_STM07_IS</stp>
        <stp>4</stp>
        <stp>002042.SZ</stp>
        <stp>83</stp>
        <stp>2019-12-31</stp>
        <stp>1</stp>
        <stp>1000000000</stp>
        <tr r="Q478" s="3"/>
      </tp>
      <tp>
        <v>1.532669997E-2</v>
        <stp/>
        <stp>EM_S_STM07_IS</stp>
        <stp>4</stp>
        <stp>002072.SZ</stp>
        <stp>83</stp>
        <stp>2019-12-31</stp>
        <stp>1</stp>
        <stp>1000000000</stp>
        <tr r="Q506" s="3"/>
      </tp>
      <tp>
        <v>11.943356934480001</v>
        <stp/>
        <stp>EM_S_STM07_IS</stp>
        <stp>4</stp>
        <stp>002062.SZ</stp>
        <stp>83</stp>
        <stp>2019-12-31</stp>
        <stp>1</stp>
        <stp>1000000000</stp>
        <tr r="Q498" s="3"/>
      </tp>
      <tp>
        <v>1.1523071997300001</v>
        <stp/>
        <stp>EM_S_STM07_IS</stp>
        <stp>4</stp>
        <stp>002012.SZ</stp>
        <stp>83</stp>
        <stp>2019-12-31</stp>
        <stp>1</stp>
        <stp>1000000000</stp>
        <tr r="Q450" s="3"/>
      </tp>
      <tp>
        <v>5.2996508181299999</v>
        <stp/>
        <stp>EM_S_STM07_IS</stp>
        <stp>4</stp>
        <stp>002002.SZ</stp>
        <stp>83</stp>
        <stp>2019-12-31</stp>
        <stp>1</stp>
        <stp>1000000000</stp>
        <tr r="Q440" s="3"/>
      </tp>
      <tp>
        <v>19.853477882970001</v>
        <stp/>
        <stp>EM_S_STM07_IS</stp>
        <stp>4</stp>
        <stp>002032.SZ</stp>
        <stp>83</stp>
        <stp>2019-12-31</stp>
        <stp>1</stp>
        <stp>1000000000</stp>
        <tr r="Q468" s="3"/>
      </tp>
      <tp>
        <v>2.4144712893000002</v>
        <stp/>
        <stp>EM_S_STM07_IS</stp>
        <stp>4</stp>
        <stp>002022.SZ</stp>
        <stp>83</stp>
        <stp>2019-12-31</stp>
        <stp>1</stp>
        <stp>1000000000</stp>
        <tr r="Q458" s="3"/>
      </tp>
      <tp>
        <v>3.7424069250900001</v>
        <stp/>
        <stp>EM_S_STM07_IS</stp>
        <stp>4</stp>
        <stp>002392.SZ</stp>
        <stp>83</stp>
        <stp>2019-12-31</stp>
        <stp>1</stp>
        <stp>1000000000</stp>
        <tr r="Q818" s="3"/>
      </tp>
      <tp>
        <v>3.4756141547800001</v>
        <stp/>
        <stp>EM_S_STM07_IS</stp>
        <stp>4</stp>
        <stp>002382.SZ</stp>
        <stp>83</stp>
        <stp>2019-12-31</stp>
        <stp>1</stp>
        <stp>1000000000</stp>
        <tr r="Q808" s="3"/>
      </tp>
      <tp>
        <v>112.19339606426</v>
        <stp/>
        <stp>EM_S_STM07_IS</stp>
        <stp>4</stp>
        <stp>002352.SZ</stp>
        <stp>83</stp>
        <stp>2019-12-31</stp>
        <stp>1</stp>
        <stp>1000000000</stp>
        <tr r="Q779" s="3"/>
      </tp>
      <tp>
        <v>1.96595409659</v>
        <stp/>
        <stp>EM_S_STM07_IS</stp>
        <stp>4</stp>
        <stp>002342.SZ</stp>
        <stp>83</stp>
        <stp>2019-12-31</stp>
        <stp>1</stp>
        <stp>1000000000</stp>
        <tr r="Q769" s="3"/>
      </tp>
      <tp>
        <v>4.6640608828500003</v>
        <stp/>
        <stp>EM_S_STM07_IS</stp>
        <stp>4</stp>
        <stp>002372.SZ</stp>
        <stp>83</stp>
        <stp>2019-12-31</stp>
        <stp>1</stp>
        <stp>1000000000</stp>
        <tr r="Q798" s="3"/>
      </tp>
      <tp>
        <v>1.10450777897</v>
        <stp/>
        <stp>EM_S_STM07_IS</stp>
        <stp>4</stp>
        <stp>002362.SZ</stp>
        <stp>83</stp>
        <stp>2019-12-31</stp>
        <stp>1</stp>
        <stp>1000000000</stp>
        <tr r="Q788" s="3"/>
      </tp>
      <tp>
        <v>1.9084036446599999</v>
        <stp/>
        <stp>EM_S_STM07_IS</stp>
        <stp>4</stp>
        <stp>002312.SZ</stp>
        <stp>83</stp>
        <stp>2019-12-31</stp>
        <stp>1</stp>
        <stp>1000000000</stp>
        <tr r="Q739" s="3"/>
      </tp>
      <tp>
        <v>22.896385054980001</v>
        <stp/>
        <stp>EM_S_STM07_IS</stp>
        <stp>4</stp>
        <stp>002302.SZ</stp>
        <stp>83</stp>
        <stp>2019-12-31</stp>
        <stp>1</stp>
        <stp>1000000000</stp>
        <tr r="Q729" s="3"/>
      </tp>
      <tp>
        <v>3.7085455309699999</v>
        <stp/>
        <stp>EM_S_STM07_IS</stp>
        <stp>4</stp>
        <stp>002332.SZ</stp>
        <stp>83</stp>
        <stp>2019-12-31</stp>
        <stp>1</stp>
        <stp>1000000000</stp>
        <tr r="Q759" s="3"/>
      </tp>
      <tp>
        <v>1.00534278409</v>
        <stp/>
        <stp>EM_S_STM07_IS</stp>
        <stp>4</stp>
        <stp>002322.SZ</stp>
        <stp>83</stp>
        <stp>2019-12-31</stp>
        <stp>1</stp>
        <stp>1000000000</stp>
        <tr r="Q749" s="3"/>
      </tp>
      <tp>
        <v>2.72692035165</v>
        <stp/>
        <stp>EM_S_STM07_IS</stp>
        <stp>4</stp>
        <stp>002292.SZ</stp>
        <stp>83</stp>
        <stp>2019-12-31</stp>
        <stp>1</stp>
        <stp>1000000000</stp>
        <tr r="Q719" s="3"/>
      </tp>
      <tp>
        <v>1.16821707664</v>
        <stp/>
        <stp>EM_S_STM07_IS</stp>
        <stp>4</stp>
        <stp>002282.SZ</stp>
        <stp>83</stp>
        <stp>2019-12-31</stp>
        <stp>1</stp>
        <stp>1000000000</stp>
        <tr r="Q709" s="3"/>
      </tp>
      <tp>
        <v>2.5849839823599998</v>
        <stp/>
        <stp>EM_S_STM07_IS</stp>
        <stp>4</stp>
        <stp>002252.SZ</stp>
        <stp>83</stp>
        <stp>2019-12-31</stp>
        <stp>1</stp>
        <stp>1000000000</stp>
        <tr r="Q681" s="3"/>
      </tp>
      <tp>
        <v>9.3514395100699996</v>
        <stp/>
        <stp>EM_S_STM07_IS</stp>
        <stp>4</stp>
        <stp>002242.SZ</stp>
        <stp>83</stp>
        <stp>2019-12-31</stp>
        <stp>1</stp>
        <stp>1000000000</stp>
        <tr r="Q671" s="3"/>
      </tp>
      <tp>
        <v>0.87706710296000001</v>
        <stp/>
        <stp>EM_S_STM07_IS</stp>
        <stp>4</stp>
        <stp>002272.SZ</stp>
        <stp>83</stp>
        <stp>2019-12-31</stp>
        <stp>1</stp>
        <stp>1000000000</stp>
        <tr r="Q699" s="3"/>
      </tp>
      <tp>
        <v>4.1493124260999998</v>
        <stp/>
        <stp>EM_S_STM07_IS</stp>
        <stp>4</stp>
        <stp>002262.SZ</stp>
        <stp>83</stp>
        <stp>2019-12-31</stp>
        <stp>1</stp>
        <stp>1000000000</stp>
        <tr r="Q689" s="3"/>
      </tp>
      <tp>
        <v>7.0910682313300004</v>
        <stp/>
        <stp>EM_S_STM07_IS</stp>
        <stp>4</stp>
        <stp>002212.SZ</stp>
        <stp>83</stp>
        <stp>2019-12-31</stp>
        <stp>1</stp>
        <stp>1000000000</stp>
        <tr r="Q642" s="3"/>
      </tp>
      <tp>
        <v>38.244553924009999</v>
        <stp/>
        <stp>EM_S_STM07_IS</stp>
        <stp>4</stp>
        <stp>002202.SZ</stp>
        <stp>83</stp>
        <stp>2019-12-31</stp>
        <stp>1</stp>
        <stp>1000000000</stp>
        <tr r="Q632" s="3"/>
      </tp>
      <tp>
        <v>1.52138925661</v>
        <stp/>
        <stp>EM_S_STM07_IS</stp>
        <stp>4</stp>
        <stp>002232.SZ</stp>
        <stp>83</stp>
        <stp>2019-12-31</stp>
        <stp>1</stp>
        <stp>1000000000</stp>
        <tr r="Q661" s="3"/>
      </tp>
      <tp>
        <v>0.50114570757999999</v>
        <stp/>
        <stp>EM_S_STM07_IS</stp>
        <stp>4</stp>
        <stp>002222.SZ</stp>
        <stp>83</stp>
        <stp>2019-12-31</stp>
        <stp>1</stp>
        <stp>1000000000</stp>
        <tr r="Q651" s="3"/>
      </tp>
      <tp>
        <v>0.90451147629999995</v>
        <stp/>
        <stp>EM_S_STM07_IS</stp>
        <stp>4</stp>
        <stp>002912.SZ</stp>
        <stp>83</stp>
        <stp>2019-12-31</stp>
        <stp>1</stp>
        <stp>1000000000</stp>
        <tr r="Q1301" s="3"/>
      </tp>
      <tp>
        <v>1.40086293598</v>
        <stp/>
        <stp>EM_S_STM07_IS</stp>
        <stp>4</stp>
        <stp>002902.SZ</stp>
        <stp>83</stp>
        <stp>2019-12-31</stp>
        <stp>1</stp>
        <stp>1000000000</stp>
        <tr r="Q1292" s="3"/>
      </tp>
      <tp>
        <v>1.2965591246999999</v>
        <stp/>
        <stp>EM_S_STM07_IS</stp>
        <stp>4</stp>
        <stp>002922.SZ</stp>
        <stp>83</stp>
        <stp>2019-12-31</stp>
        <stp>1</stp>
        <stp>1000000000</stp>
        <tr r="Q1310" s="3"/>
      </tp>
      <tp>
        <v>0.85069940822000001</v>
        <stp/>
        <stp>EM_S_STM07_IS</stp>
        <stp>4</stp>
        <stp>002892.SZ</stp>
        <stp>83</stp>
        <stp>2019-12-31</stp>
        <stp>1</stp>
        <stp>1000000000</stp>
        <tr r="Q1283" s="3"/>
      </tp>
      <tp>
        <v>3.8466226526999998</v>
        <stp/>
        <stp>EM_S_STM07_IS</stp>
        <stp>4</stp>
        <stp>002882.SZ</stp>
        <stp>83</stp>
        <stp>2019-12-31</stp>
        <stp>1</stp>
        <stp>1000000000</stp>
        <tr r="Q1273" s="3"/>
      </tp>
      <tp>
        <v>4.1167319007599996</v>
        <stp/>
        <stp>EM_S_STM07_IS</stp>
        <stp>4</stp>
        <stp>002852.SZ</stp>
        <stp>83</stp>
        <stp>2019-12-31</stp>
        <stp>1</stp>
        <stp>1000000000</stp>
        <tr r="Q1245" s="3"/>
      </tp>
      <tp>
        <v>1.47978536358</v>
        <stp/>
        <stp>EM_S_STM07_IS</stp>
        <stp>4</stp>
        <stp>002842.SZ</stp>
        <stp>83</stp>
        <stp>2019-12-31</stp>
        <stp>1</stp>
        <stp>1000000000</stp>
        <tr r="Q1236" s="3"/>
      </tp>
      <tp>
        <v>1.6780524665300001</v>
        <stp/>
        <stp>EM_S_STM07_IS</stp>
        <stp>4</stp>
        <stp>002872.SZ</stp>
        <stp>83</stp>
        <stp>2019-12-31</stp>
        <stp>1</stp>
        <stp>1000000000</stp>
        <tr r="Q1264" s="3"/>
      </tp>
      <tp>
        <v>0.38805104325000001</v>
        <stp/>
        <stp>EM_S_STM07_IS</stp>
        <stp>4</stp>
        <stp>002862.SZ</stp>
        <stp>83</stp>
        <stp>2019-12-31</stp>
        <stp>1</stp>
        <stp>1000000000</stp>
        <tr r="Q1254" s="3"/>
      </tp>
      <tp>
        <v>3.1595615549099998</v>
        <stp/>
        <stp>EM_S_STM07_IS</stp>
        <stp>4</stp>
        <stp>002812.SZ</stp>
        <stp>83</stp>
        <stp>2019-12-31</stp>
        <stp>1</stp>
        <stp>1000000000</stp>
        <tr r="Q1208" s="3"/>
      </tp>
      <tp>
        <v>0.53797097053999998</v>
        <stp/>
        <stp>EM_S_STM07_IS</stp>
        <stp>4</stp>
        <stp>002802.SZ</stp>
        <stp>83</stp>
        <stp>2019-12-31</stp>
        <stp>1</stp>
        <stp>1000000000</stp>
        <tr r="Q1199" s="3"/>
      </tp>
      <tp>
        <v>1.8255168446900001</v>
        <stp/>
        <stp>EM_S_STM07_IS</stp>
        <stp>4</stp>
        <stp>002832.SZ</stp>
        <stp>83</stp>
        <stp>2019-12-31</stp>
        <stp>1</stp>
        <stp>1000000000</stp>
        <tr r="Q1227" s="3"/>
      </tp>
      <tp>
        <v>4.8591078624900002</v>
        <stp/>
        <stp>EM_S_STM07_IS</stp>
        <stp>4</stp>
        <stp>002822.SZ</stp>
        <stp>83</stp>
        <stp>2019-12-31</stp>
        <stp>1</stp>
        <stp>1000000000</stp>
        <tr r="Q1217" s="3"/>
      </tp>
      <tp>
        <v>96.210688818799994</v>
        <stp/>
        <stp>EM_S_STM07_IS</stp>
        <stp>4</stp>
        <stp>601633.SH</stp>
        <stp>83</stp>
        <stp>2019-12-31</stp>
        <stp>1</stp>
        <stp>1000000000</stp>
        <tr r="Q2862" s="3"/>
      </tp>
      <tp>
        <v>8.5647103608900004</v>
        <stp/>
        <stp>EM_S_STM07_IS</stp>
        <stp>4</stp>
        <stp>601113.SH</stp>
        <stp>83</stp>
        <stp>2019-12-31</stp>
        <stp>1</stp>
        <stp>1000000000</stp>
        <tr r="Q2790" s="3"/>
      </tp>
      <tp>
        <v>7.9407846661899999</v>
        <stp/>
        <stp>EM_S_STM07_IS</stp>
        <stp>4</stp>
        <stp>601163.SH</stp>
        <stp>83</stp>
        <stp>2019-12-31</stp>
        <stp>1</stp>
        <stp>1000000000</stp>
        <tr r="Q2801" s="3"/>
      </tp>
      <tp>
        <v>48.620101780870002</v>
        <stp/>
        <stp>EM_S_STM07_IS</stp>
        <stp>4</stp>
        <stp>601003.SH</stp>
        <stp>83</stp>
        <stp>2019-12-31</stp>
        <stp>1</stp>
        <stp>1000000000</stp>
        <tr r="Q2761" s="3"/>
      </tp>
      <tp>
        <v>21.178351086999999</v>
        <stp/>
        <stp>EM_S_STM07_IS</stp>
        <stp>4</stp>
        <stp>601333.SH</stp>
        <stp>83</stp>
        <stp>2019-12-31</stp>
        <stp>1</stp>
        <stp>1000000000</stp>
        <tr r="Q2830" s="3"/>
      </tp>
      <tp>
        <v>50.582430692229998</v>
        <stp/>
        <stp>EM_S_STM07_IS</stp>
        <stp>4</stp>
        <stp>601233.SH</stp>
        <stp>83</stp>
        <stp>2019-12-31</stp>
        <stp>1</stp>
        <stp>1000000000</stp>
        <tr r="Q2823" s="3"/>
      </tp>
      <tp>
        <v>84.876960043739999</v>
        <stp/>
        <stp>EM_S_STM07_IS</stp>
        <stp>4</stp>
        <stp>601933.SH</stp>
        <stp>83</stp>
        <stp>2019-12-31</stp>
        <stp>1</stp>
        <stp>1000000000</stp>
        <tr r="Q2908" s="3"/>
      </tp>
      <tp>
        <v>0.31948424807999998</v>
        <stp/>
        <stp>EM_S_STM07_IS</stp>
        <stp>4</stp>
        <stp>600593.SH</stp>
        <stp>83</stp>
        <stp>2019-12-31</stp>
        <stp>1</stp>
        <stp>1000000000</stp>
        <tr r="Q2452" s="3"/>
      </tp>
      <tp>
        <v>14.71039433048</v>
        <stp/>
        <stp>EM_S_STM07_IS</stp>
        <stp>4</stp>
        <stp>600583.SH</stp>
        <stp>83</stp>
        <stp>2019-12-31</stp>
        <stp>1</stp>
        <stp>1000000000</stp>
        <tr r="Q2443" s="3"/>
      </tp>
      <tp>
        <v>1.29033266274</v>
        <stp/>
        <stp>EM_S_STM07_IS</stp>
        <stp>4</stp>
        <stp>600513.SH</stp>
        <stp>83</stp>
        <stp>2019-12-31</stp>
        <stp>1</stp>
        <stp>1000000000</stp>
        <tr r="Q2385" s="3"/>
      </tp>
      <tp>
        <v>2.3456804089499999</v>
        <stp/>
        <stp>EM_S_STM07_IS</stp>
        <stp>4</stp>
        <stp>600503.SH</stp>
        <stp>83</stp>
        <stp>2019-12-31</stp>
        <stp>1</stp>
        <stp>1000000000</stp>
        <tr r="Q2376" s="3"/>
      </tp>
      <tp>
        <v>2.3062223509300002</v>
        <stp/>
        <stp>EM_S_STM07_IS</stp>
        <stp>4</stp>
        <stp>600533.SH</stp>
        <stp>83</stp>
        <stp>2019-12-31</stp>
        <stp>1</stp>
        <stp>1000000000</stp>
        <tr r="Q2402" s="3"/>
      </tp>
      <tp>
        <v>2.2079988053999999</v>
        <stp/>
        <stp>EM_S_STM07_IS</stp>
        <stp>4</stp>
        <stp>600523.SH</stp>
        <stp>83</stp>
        <stp>2019-12-31</stp>
        <stp>1</stp>
        <stp>1000000000</stp>
        <tr r="Q2394" s="3"/>
      </tp>
      <tp>
        <v>0.17726838393</v>
        <stp/>
        <stp>EM_S_STM07_IS</stp>
        <stp>4</stp>
        <stp>600543.SH</stp>
        <stp>83</stp>
        <stp>2019-12-31</stp>
        <stp>1</stp>
        <stp>1000000000</stp>
        <tr r="Q2409" s="3"/>
      </tp>
      <tp>
        <v>0.56326536410000005</v>
        <stp/>
        <stp>EM_S_STM07_IS</stp>
        <stp>4</stp>
        <stp>600573.SH</stp>
        <stp>83</stp>
        <stp>2019-12-31</stp>
        <stp>1</stp>
        <stp>1000000000</stp>
        <tr r="Q2434" s="3"/>
      </tp>
      <tp>
        <v>1.68032194829</v>
        <stp/>
        <stp>EM_S_STM07_IS</stp>
        <stp>4</stp>
        <stp>600563.SH</stp>
        <stp>83</stp>
        <stp>2019-12-31</stp>
        <stp>1</stp>
        <stp>1000000000</stp>
        <tr r="Q2425" s="3"/>
      </tp>
      <tp>
        <v>1.0379575430400001</v>
        <stp/>
        <stp>EM_S_STM07_IS</stp>
        <stp>4</stp>
        <stp>000593.SZ</stp>
        <stp>83</stp>
        <stp>2019-12-31</stp>
        <stp>1</stp>
        <stp>1000000000</stp>
        <tr r="Q165" s="3"/>
      </tp>
      <tp>
        <v>0.96580038064999996</v>
        <stp/>
        <stp>EM_S_STM07_IS</stp>
        <stp>4</stp>
        <stp>300583.SZ</stp>
        <stp>83</stp>
        <stp>2019-12-31</stp>
        <stp>1</stp>
        <stp>1000000000</stp>
        <tr r="Q1859" s="3"/>
      </tp>
      <tp>
        <v>0.77234608293999996</v>
        <stp/>
        <stp>EM_S_STM07_IS</stp>
        <stp>4</stp>
        <stp>300593.SZ</stp>
        <stp>83</stp>
        <stp>2019-12-31</stp>
        <stp>1</stp>
        <stp>1000000000</stp>
        <tr r="Q1869" s="3"/>
      </tp>
      <tp>
        <v>27.563238999999999</v>
        <stp/>
        <stp>EM_S_STM07_IS</stp>
        <stp>4</stp>
        <stp>000553.SZ</stp>
        <stp>83</stp>
        <stp>2019-12-31</stp>
        <stp>1</stp>
        <stp>1000000000</stp>
        <tr r="Q138" s="3"/>
      </tp>
      <tp>
        <v>0.47133355218</v>
        <stp/>
        <stp>EM_S_STM07_IS</stp>
        <stp>4</stp>
        <stp>300563.SZ</stp>
        <stp>83</stp>
        <stp>2019-12-31</stp>
        <stp>1</stp>
        <stp>1000000000</stp>
        <tr r="Q1841" s="3"/>
      </tp>
      <tp>
        <v>16.09224091334</v>
        <stp/>
        <stp>EM_S_STM07_IS</stp>
        <stp>4</stp>
        <stp>000543.SZ</stp>
        <stp>83</stp>
        <stp>2019-12-31</stp>
        <stp>1</stp>
        <stp>1000000000</stp>
        <tr r="Q129" s="3"/>
      </tp>
      <tp>
        <v>0.54243423776999999</v>
        <stp/>
        <stp>EM_S_STM07_IS</stp>
        <stp>4</stp>
        <stp>300573.SZ</stp>
        <stp>83</stp>
        <stp>2019-12-31</stp>
        <stp>1</stp>
        <stp>1000000000</stp>
        <tr r="Q1850" s="3"/>
      </tp>
      <tp>
        <v>0.91262021834999996</v>
        <stp/>
        <stp>EM_S_STM07_IS</stp>
        <stp>4</stp>
        <stp>000573.SZ</stp>
        <stp>83</stp>
        <stp>2019-12-31</stp>
        <stp>1</stp>
        <stp>1000000000</stp>
        <tr r="Q155" s="3"/>
      </tp>
      <tp>
        <v>1.4006783037799999</v>
        <stp/>
        <stp>EM_S_STM07_IS</stp>
        <stp>4</stp>
        <stp>300543.SZ</stp>
        <stp>83</stp>
        <stp>2019-12-31</stp>
        <stp>1</stp>
        <stp>1000000000</stp>
        <tr r="Q1822" s="3"/>
      </tp>
      <tp>
        <v>1.7556546307600001</v>
        <stp/>
        <stp>EM_S_STM07_IS</stp>
        <stp>4</stp>
        <stp>000563.SZ</stp>
        <stp>83</stp>
        <stp>2019-12-31</stp>
        <stp>1</stp>
        <stp>1000000000</stp>
        <tr r="Q146" s="3"/>
      </tp>
      <tp>
        <v>0.16632565041</v>
        <stp/>
        <stp>EM_S_STM07_IS</stp>
        <stp>4</stp>
        <stp>300553.SZ</stp>
        <stp>83</stp>
        <stp>2019-12-31</stp>
        <stp>1</stp>
        <stp>1000000000</stp>
        <tr r="Q1831" s="3"/>
      </tp>
      <tp>
        <v>9.3846958350099996</v>
        <stp/>
        <stp>EM_S_STM07_IS</stp>
        <stp>4</stp>
        <stp>000513.SZ</stp>
        <stp>83</stp>
        <stp>2019-12-31</stp>
        <stp>1</stp>
        <stp>1000000000</stp>
        <tr r="Q105" s="3"/>
      </tp>
      <tp>
        <v>1.5649417006399999</v>
        <stp/>
        <stp>EM_S_STM07_IS</stp>
        <stp>4</stp>
        <stp>300523.SZ</stp>
        <stp>83</stp>
        <stp>2019-12-31</stp>
        <stp>1</stp>
        <stp>1000000000</stp>
        <tr r="Q1804" s="3"/>
      </tp>
      <tp>
        <v>0.12991281599000001</v>
        <stp/>
        <stp>EM_S_STM07_IS</stp>
        <stp>4</stp>
        <stp>000503.SZ</stp>
        <stp>83</stp>
        <stp>2019-12-31</stp>
        <stp>1</stp>
        <stp>1000000000</stp>
        <tr r="Q98" s="3"/>
      </tp>
      <tp>
        <v>0.41193105151999998</v>
        <stp/>
        <stp>EM_S_STM07_IS</stp>
        <stp>4</stp>
        <stp>300533.SZ</stp>
        <stp>83</stp>
        <stp>2019-12-31</stp>
        <stp>1</stp>
        <stp>1000000000</stp>
        <tr r="Q1812" s="3"/>
      </tp>
      <tp>
        <v>1.37370545933</v>
        <stp/>
        <stp>EM_S_STM07_IS</stp>
        <stp>4</stp>
        <stp>000533.SZ</stp>
        <stp>83</stp>
        <stp>2019-12-31</stp>
        <stp>1</stp>
        <stp>1000000000</stp>
        <tr r="Q122" s="3"/>
      </tp>
      <tp>
        <v>0.35151401629000001</v>
        <stp/>
        <stp>EM_S_STM07_IS</stp>
        <stp>4</stp>
        <stp>300503.SZ</stp>
        <stp>83</stp>
        <stp>2019-12-31</stp>
        <stp>1</stp>
        <stp>1000000000</stp>
        <tr r="Q1785" s="3"/>
      </tp>
      <tp>
        <v>5.7460590814800003</v>
        <stp/>
        <stp>EM_S_STM07_IS</stp>
        <stp>4</stp>
        <stp>000523.SZ</stp>
        <stp>83</stp>
        <stp>2019-12-31</stp>
        <stp>1</stp>
        <stp>1000000000</stp>
        <tr r="Q113" s="3"/>
      </tp>
      <tp>
        <v>1.4035886577000001</v>
        <stp/>
        <stp>EM_S_STM07_IS</stp>
        <stp>4</stp>
        <stp>300513.SZ</stp>
        <stp>83</stp>
        <stp>2019-12-31</stp>
        <stp>1</stp>
        <stp>1000000000</stp>
        <tr r="Q1794" s="3"/>
      </tp>
      <tp>
        <v>1.02358162188</v>
        <stp/>
        <stp>EM_S_STM07_IS</stp>
        <stp>4</stp>
        <stp>600493.SH</stp>
        <stp>83</stp>
        <stp>2019-12-31</stp>
        <stp>1</stp>
        <stp>1000000000</stp>
        <tr r="Q2367" s="3"/>
      </tp>
      <tp>
        <v>9.9454081441</v>
        <stp/>
        <stp>EM_S_STM07_IS</stp>
        <stp>4</stp>
        <stp>600483.SH</stp>
        <stp>83</stp>
        <stp>2019-12-31</stp>
        <stp>1</stp>
        <stp>1000000000</stp>
        <tr r="Q2360" s="3"/>
      </tp>
      <tp>
        <v>5.9026132434100003</v>
        <stp/>
        <stp>EM_S_STM07_IS</stp>
        <stp>4</stp>
        <stp>600403.SH</stp>
        <stp>83</stp>
        <stp>2019-12-31</stp>
        <stp>1</stp>
        <stp>1000000000</stp>
        <tr r="Q2312" s="3"/>
      </tp>
      <tp>
        <v>2.5947687130600001</v>
        <stp/>
        <stp>EM_S_STM07_IS</stp>
        <stp>4</stp>
        <stp>600433.SH</stp>
        <stp>83</stp>
        <stp>2019-12-31</stp>
        <stp>1</stp>
        <stp>1000000000</stp>
        <tr r="Q2330" s="3"/>
      </tp>
      <tp>
        <v>0.37395975787000002</v>
        <stp/>
        <stp>EM_S_STM07_IS</stp>
        <stp>4</stp>
        <stp>600423.SH</stp>
        <stp>83</stp>
        <stp>2019-12-31</stp>
        <stp>1</stp>
        <stp>1000000000</stp>
        <tr r="Q2325" s="3"/>
      </tp>
      <tp>
        <v>1.0950134652700001</v>
        <stp/>
        <stp>EM_S_STM07_IS</stp>
        <stp>4</stp>
        <stp>600463.SH</stp>
        <stp>83</stp>
        <stp>2019-12-31</stp>
        <stp>1</stp>
        <stp>1000000000</stp>
        <tr r="Q2347" s="3"/>
      </tp>
      <tp>
        <v>1.5306468798499999</v>
        <stp/>
        <stp>EM_S_STM07_IS</stp>
        <stp>4</stp>
        <stp>300483.SZ</stp>
        <stp>83</stp>
        <stp>2019-12-31</stp>
        <stp>1</stp>
        <stp>1000000000</stp>
        <tr r="Q1765" s="3"/>
      </tp>
      <tp>
        <v>1.4501090053600001</v>
        <stp/>
        <stp>EM_S_STM07_IS</stp>
        <stp>4</stp>
        <stp>300493.SZ</stp>
        <stp>83</stp>
        <stp>2019-12-31</stp>
        <stp>1</stp>
        <stp>1000000000</stp>
        <tr r="Q1775" s="3"/>
      </tp>
      <tp>
        <v>3.2229560197899998</v>
        <stp/>
        <stp>EM_S_STM07_IS</stp>
        <stp>4</stp>
        <stp>300463.SZ</stp>
        <stp>83</stp>
        <stp>2019-12-31</stp>
        <stp>1</stp>
        <stp>1000000000</stp>
        <tr r="Q1745" s="3"/>
      </tp>
      <tp>
        <v>3.8610731947599999</v>
        <stp/>
        <stp>EM_S_STM07_IS</stp>
        <stp>4</stp>
        <stp>300473.SZ</stp>
        <stp>83</stp>
        <stp>2019-12-31</stp>
        <stp>1</stp>
        <stp>1000000000</stp>
        <tr r="Q1755" s="3"/>
      </tp>
      <tp>
        <v>1.1240007754900001</v>
        <stp/>
        <stp>EM_S_STM07_IS</stp>
        <stp>4</stp>
        <stp>300443.SZ</stp>
        <stp>83</stp>
        <stp>2019-12-31</stp>
        <stp>1</stp>
        <stp>1000000000</stp>
        <tr r="Q1726" s="3"/>
      </tp>
      <tp>
        <v>0.72166806446999998</v>
        <stp/>
        <stp>EM_S_STM07_IS</stp>
        <stp>4</stp>
        <stp>300453.SZ</stp>
        <stp>83</stp>
        <stp>2019-12-31</stp>
        <stp>1</stp>
        <stp>1000000000</stp>
        <tr r="Q1736" s="3"/>
      </tp>
      <tp>
        <v>17.528752785799998</v>
        <stp/>
        <stp>EM_S_STM07_IS</stp>
        <stp>4</stp>
        <stp>000413.SZ</stp>
        <stp>83</stp>
        <stp>2019-12-31</stp>
        <stp>1</stp>
        <stp>1000000000</stp>
        <tr r="Q81" s="3"/>
      </tp>
      <tp>
        <v>3.9421927940199999</v>
        <stp/>
        <stp>EM_S_STM07_IS</stp>
        <stp>4</stp>
        <stp>300423.SZ</stp>
        <stp>83</stp>
        <stp>2019-12-31</stp>
        <stp>1</stp>
        <stp>1000000000</stp>
        <tr r="Q1707" s="3"/>
      </tp>
      <tp>
        <v>0.91565656854999999</v>
        <stp/>
        <stp>EM_S_STM07_IS</stp>
        <stp>4</stp>
        <stp>000403.SZ</stp>
        <stp>83</stp>
        <stp>2019-12-31</stp>
        <stp>1</stp>
        <stp>1000000000</stp>
        <tr r="Q74" s="3"/>
      </tp>
      <tp>
        <v>30.257760248610001</v>
        <stp/>
        <stp>EM_S_STM07_IS</stp>
        <stp>4</stp>
        <stp>300433.SZ</stp>
        <stp>83</stp>
        <stp>2019-12-31</stp>
        <stp>1</stp>
        <stp>1000000000</stp>
        <tr r="Q1716" s="3"/>
      </tp>
      <tp>
        <v>0.86379602239999997</v>
        <stp/>
        <stp>EM_S_STM07_IS</stp>
        <stp>4</stp>
        <stp>300403.SZ</stp>
        <stp>83</stp>
        <stp>2019-12-31</stp>
        <stp>1</stp>
        <stp>1000000000</stp>
        <tr r="Q1687" s="3"/>
      </tp>
      <tp>
        <v>2.9586223396200002</v>
        <stp/>
        <stp>EM_S_STM07_IS</stp>
        <stp>4</stp>
        <stp>000423.SZ</stp>
        <stp>83</stp>
        <stp>2019-12-31</stp>
        <stp>1</stp>
        <stp>1000000000</stp>
        <tr r="Q89" s="3"/>
      </tp>
      <tp>
        <v>12.500664232049999</v>
        <stp/>
        <stp>EM_S_STM07_IS</stp>
        <stp>4</stp>
        <stp>300413.SZ</stp>
        <stp>83</stp>
        <stp>2019-12-31</stp>
        <stp>1</stp>
        <stp>1000000000</stp>
        <tr r="Q1697" s="3"/>
      </tp>
      <tp>
        <v>1.60118896271</v>
        <stp/>
        <stp>EM_S_STM07_IS</stp>
        <stp>4</stp>
        <stp>600793.SH</stp>
        <stp>83</stp>
        <stp>2019-12-31</stp>
        <stp>1</stp>
        <stp>1000000000</stp>
        <tr r="Q2622" s="3"/>
      </tp>
      <tp>
        <v>0.22247414623</v>
        <stp/>
        <stp>EM_S_STM07_IS</stp>
        <stp>4</stp>
        <stp>600783.SH</stp>
        <stp>83</stp>
        <stp>2019-12-31</stp>
        <stp>1</stp>
        <stp>1000000000</stp>
        <tr r="Q2614" s="3"/>
      </tp>
      <tp>
        <v>37.155742319120002</v>
        <stp/>
        <stp>EM_S_STM07_IS</stp>
        <stp>4</stp>
        <stp>600713.SH</stp>
        <stp>83</stp>
        <stp>2019-12-31</stp>
        <stp>1</stp>
        <stp>1000000000</stp>
        <tr r="Q2551" s="3"/>
      </tp>
      <tp>
        <v>7.4600138788399999</v>
        <stp/>
        <stp>EM_S_STM07_IS</stp>
        <stp>4</stp>
        <stp>600703.SH</stp>
        <stp>83</stp>
        <stp>2019-12-31</stp>
        <stp>1</stp>
        <stp>1000000000</stp>
        <tr r="Q2542" s="3"/>
      </tp>
      <tp>
        <v>23.588709597840001</v>
        <stp/>
        <stp>EM_S_STM07_IS</stp>
        <stp>4</stp>
        <stp>600733.SH</stp>
        <stp>83</stp>
        <stp>2019-12-31</stp>
        <stp>1</stp>
        <stp>1000000000</stp>
        <tr r="Q2570" s="3"/>
      </tp>
      <tp>
        <v>2.0397824456000002</v>
        <stp/>
        <stp>EM_S_STM07_IS</stp>
        <stp>4</stp>
        <stp>600753.SH</stp>
        <stp>83</stp>
        <stp>2019-12-31</stp>
        <stp>1</stp>
        <stp>1000000000</stp>
        <tr r="Q2588" s="3"/>
      </tp>
      <tp>
        <v>7.4217502588300004</v>
        <stp/>
        <stp>EM_S_STM07_IS</stp>
        <stp>4</stp>
        <stp>600743.SH</stp>
        <stp>83</stp>
        <stp>2019-12-31</stp>
        <stp>1</stp>
        <stp>1000000000</stp>
        <tr r="Q2580" s="3"/>
      </tp>
      <tp>
        <v>1.3438199983000001</v>
        <stp/>
        <stp>EM_S_STM07_IS</stp>
        <stp>4</stp>
        <stp>600773.SH</stp>
        <stp>83</stp>
        <stp>2019-12-31</stp>
        <stp>1</stp>
        <stp>1000000000</stp>
        <tr r="Q2605" s="3"/>
      </tp>
      <tp>
        <v>1.89421831734</v>
        <stp/>
        <stp>EM_S_STM07_IS</stp>
        <stp>4</stp>
        <stp>600763.SH</stp>
        <stp>83</stp>
        <stp>2019-12-31</stp>
        <stp>1</stp>
        <stp>1000000000</stp>
        <tr r="Q2597" s="3"/>
      </tp>
      <tp>
        <v>3.9203441744599998</v>
        <stp/>
        <stp>EM_S_STM07_IS</stp>
        <stp>4</stp>
        <stp>000793.SZ</stp>
        <stp>83</stp>
        <stp>2019-12-31</stp>
        <stp>1</stp>
        <stp>1000000000</stp>
        <tr r="Q291" s="3"/>
      </tp>
      <tp>
        <v>7.0328920440899996</v>
        <stp/>
        <stp>EM_S_STM07_IS</stp>
        <stp>4</stp>
        <stp>000783.SZ</stp>
        <stp>83</stp>
        <stp>2019-12-31</stp>
        <stp>1</stp>
        <stp>1000000000</stp>
        <tr r="Q283" s="3"/>
      </tp>
      <tp>
        <v>2.8437113462500001</v>
        <stp/>
        <stp>EM_S_STM07_IS</stp>
        <stp>4</stp>
        <stp>000753.SZ</stp>
        <stp>83</stp>
        <stp>2019-12-31</stp>
        <stp>1</stp>
        <stp>1000000000</stp>
        <tr r="Q267" s="3"/>
      </tp>
      <tp>
        <v>2.4039558792400002</v>
        <stp/>
        <stp>EM_S_STM07_IS</stp>
        <stp>4</stp>
        <stp>000713.SZ</stp>
        <stp>83</stp>
        <stp>2019-12-31</stp>
        <stp>1</stp>
        <stp>1000000000</stp>
        <tr r="Q242" s="3"/>
      </tp>
      <tp>
        <v>1.6374055698900001</v>
        <stp/>
        <stp>EM_S_STM07_IS</stp>
        <stp>4</stp>
        <stp>300723.SZ</stp>
        <stp>83</stp>
        <stp>2019-12-31</stp>
        <stp>1</stp>
        <stp>1000000000</stp>
        <tr r="Q1988" s="3"/>
      </tp>
      <tp>
        <v>79.620543631740006</v>
        <stp/>
        <stp>EM_S_STM07_IS</stp>
        <stp>4</stp>
        <stp>000703.SZ</stp>
        <stp>83</stp>
        <stp>2019-12-31</stp>
        <stp>1</stp>
        <stp>1000000000</stp>
        <tr r="Q234" s="3"/>
      </tp>
      <tp>
        <v>3.6682818417999998</v>
        <stp/>
        <stp>EM_S_STM07_IS</stp>
        <stp>4</stp>
        <stp>000733.SZ</stp>
        <stp>83</stp>
        <stp>2019-12-31</stp>
        <stp>1</stp>
        <stp>1000000000</stp>
        <tr r="Q258" s="3"/>
      </tp>
      <tp>
        <v>0.93185949551000002</v>
        <stp/>
        <stp>EM_S_STM07_IS</stp>
        <stp>4</stp>
        <stp>300703.SZ</stp>
        <stp>83</stp>
        <stp>2019-12-31</stp>
        <stp>1</stp>
        <stp>1000000000</stp>
        <tr r="Q1970" s="3"/>
      </tp>
      <tp>
        <v>14.09006714347</v>
        <stp/>
        <stp>EM_S_STM07_IS</stp>
        <stp>4</stp>
        <stp>000723.SZ</stp>
        <stp>83</stp>
        <stp>2019-12-31</stp>
        <stp>1</stp>
        <stp>1000000000</stp>
        <tr r="Q251" s="3"/>
      </tp>
      <tp>
        <v>0.28942034864999999</v>
        <stp/>
        <stp>EM_S_STM07_IS</stp>
        <stp>4</stp>
        <stp>300713.SZ</stp>
        <stp>83</stp>
        <stp>2019-12-31</stp>
        <stp>1</stp>
        <stp>1000000000</stp>
        <tr r="Q1979" s="3"/>
      </tp>
      <tp>
        <v>4.1000583901400001</v>
        <stp/>
        <stp>EM_S_STM07_IS</stp>
        <stp>4</stp>
        <stp>600693.SH</stp>
        <stp>83</stp>
        <stp>2019-12-31</stp>
        <stp>1</stp>
        <stp>1000000000</stp>
        <tr r="Q2535" s="3"/>
      </tp>
      <tp>
        <v>4.32769267772</v>
        <stp/>
        <stp>EM_S_STM07_IS</stp>
        <stp>4</stp>
        <stp>600683.SH</stp>
        <stp>83</stp>
        <stp>2019-12-31</stp>
        <stp>1</stp>
        <stp>1000000000</stp>
        <tr r="Q2526" s="3"/>
      </tp>
      <tp>
        <v>1.9275932140000001</v>
        <stp/>
        <stp>EM_S_STM07_IS</stp>
        <stp>4</stp>
        <stp>600613.SH</stp>
        <stp>83</stp>
        <stp>2019-12-31</stp>
        <stp>1</stp>
        <stp>1000000000</stp>
        <tr r="Q2471" s="3"/>
      </tp>
      <tp>
        <v>2.8694965715</v>
        <stp/>
        <stp>EM_S_STM07_IS</stp>
        <stp>4</stp>
        <stp>600603.SH</stp>
        <stp>83</stp>
        <stp>2019-12-31</stp>
        <stp>1</stp>
        <stp>1000000000</stp>
        <tr r="Q2462" s="3"/>
      </tp>
      <tp>
        <v>2.82731123186</v>
        <stp/>
        <stp>EM_S_STM07_IS</stp>
        <stp>4</stp>
        <stp>600633.SH</stp>
        <stp>83</stp>
        <stp>2019-12-31</stp>
        <stp>1</stp>
        <stp>1000000000</stp>
        <tr r="Q2486" s="3"/>
      </tp>
      <tp>
        <v>37.83114739661</v>
        <stp/>
        <stp>EM_S_STM07_IS</stp>
        <stp>4</stp>
        <stp>600623.SH</stp>
        <stp>83</stp>
        <stp>2019-12-31</stp>
        <stp>1</stp>
        <stp>1000000000</stp>
        <tr r="Q2480" s="3"/>
      </tp>
      <tp>
        <v>7.3588441811400003</v>
        <stp/>
        <stp>EM_S_STM07_IS</stp>
        <stp>4</stp>
        <stp>600653.SH</stp>
        <stp>83</stp>
        <stp>2019-12-31</stp>
        <stp>1</stp>
        <stp>1000000000</stp>
        <tr r="Q2503" s="3"/>
      </tp>
      <tp>
        <v>3.8024554124900001</v>
        <stp/>
        <stp>EM_S_STM07_IS</stp>
        <stp>4</stp>
        <stp>600643.SH</stp>
        <stp>83</stp>
        <stp>2019-12-31</stp>
        <stp>1</stp>
        <stp>1000000000</stp>
        <tr r="Q2495" s="3"/>
      </tp>
      <tp>
        <v>14.767210574930001</v>
        <stp/>
        <stp>EM_S_STM07_IS</stp>
        <stp>4</stp>
        <stp>600673.SH</stp>
        <stp>83</stp>
        <stp>2019-12-31</stp>
        <stp>1</stp>
        <stp>1000000000</stp>
        <tr r="Q2518" s="3"/>
      </tp>
      <tp>
        <v>14.77293877558</v>
        <stp/>
        <stp>EM_S_STM07_IS</stp>
        <stp>4</stp>
        <stp>600663.SH</stp>
        <stp>83</stp>
        <stp>2019-12-31</stp>
        <stp>1</stp>
        <stp>1000000000</stp>
        <tr r="Q2511" s="3"/>
      </tp>
      <tp>
        <v>7.6932203537800001</v>
        <stp/>
        <stp>EM_S_STM07_IS</stp>
        <stp>4</stp>
        <stp>000683.SZ</stp>
        <stp>83</stp>
        <stp>2019-12-31</stp>
        <stp>1</stp>
        <stp>1000000000</stp>
        <tr r="Q221" s="3"/>
      </tp>
      <tp>
        <v>0.62016318869999998</v>
        <stp/>
        <stp>EM_S_STM07_IS</stp>
        <stp>4</stp>
        <stp>300683.SZ</stp>
        <stp>83</stp>
        <stp>2019-12-31</stp>
        <stp>1</stp>
        <stp>1000000000</stp>
        <tr r="Q1951" s="3"/>
      </tp>
      <tp>
        <v>0.63584477676999995</v>
        <stp/>
        <stp>EM_S_STM07_IS</stp>
        <stp>4</stp>
        <stp>300693.SZ</stp>
        <stp>83</stp>
        <stp>2019-12-31</stp>
        <stp>1</stp>
        <stp>1000000000</stp>
        <tr r="Q1961" s="3"/>
      </tp>
      <tp>
        <v>0.93387200987999996</v>
        <stp/>
        <stp>EM_S_STM07_IS</stp>
        <stp>4</stp>
        <stp>300663.SZ</stp>
        <stp>83</stp>
        <stp>2019-12-31</stp>
        <stp>1</stp>
        <stp>1000000000</stp>
        <tr r="Q1933" s="3"/>
      </tp>
      <tp>
        <v>1.00830885853</v>
        <stp/>
        <stp>EM_S_STM07_IS</stp>
        <stp>4</stp>
        <stp>300673.SZ</stp>
        <stp>83</stp>
        <stp>2019-12-31</stp>
        <stp>1</stp>
        <stp>1000000000</stp>
        <tr r="Q1942" s="3"/>
      </tp>
      <tp>
        <v>0.45879359471999998</v>
        <stp/>
        <stp>EM_S_STM07_IS</stp>
        <stp>4</stp>
        <stp>300643.SZ</stp>
        <stp>83</stp>
        <stp>2019-12-31</stp>
        <stp>1</stp>
        <stp>1000000000</stp>
        <tr r="Q1915" s="3"/>
      </tp>
      <tp>
        <v>0.70215314362000003</v>
        <stp/>
        <stp>EM_S_STM07_IS</stp>
        <stp>4</stp>
        <stp>000663.SZ</stp>
        <stp>83</stp>
        <stp>2019-12-31</stp>
        <stp>1</stp>
        <stp>1000000000</stp>
        <tr r="Q208" s="3"/>
      </tp>
      <tp>
        <v>0.27980703621000003</v>
        <stp/>
        <stp>EM_S_STM07_IS</stp>
        <stp>4</stp>
        <stp>300653.SZ</stp>
        <stp>83</stp>
        <stp>2019-12-31</stp>
        <stp>1</stp>
        <stp>1000000000</stp>
        <tr r="Q1923" s="3"/>
      </tp>
      <tp>
        <v>0.67399713935000005</v>
        <stp/>
        <stp>EM_S_STM07_IS</stp>
        <stp>4</stp>
        <stp>300623.SZ</stp>
        <stp>83</stp>
        <stp>2019-12-31</stp>
        <stp>1</stp>
        <stp>1000000000</stp>
        <tr r="Q1897" s="3"/>
      </tp>
      <tp>
        <v>2.9006866844600001</v>
        <stp/>
        <stp>EM_S_STM07_IS</stp>
        <stp>4</stp>
        <stp>000603.SZ</stp>
        <stp>83</stp>
        <stp>2019-12-31</stp>
        <stp>1</stp>
        <stp>1000000000</stp>
        <tr r="Q173" s="3"/>
      </tp>
      <tp>
        <v>1.2538535750599999</v>
        <stp/>
        <stp>EM_S_STM07_IS</stp>
        <stp>4</stp>
        <stp>300633.SZ</stp>
        <stp>83</stp>
        <stp>2019-12-31</stp>
        <stp>1</stp>
        <stp>1000000000</stp>
        <tr r="Q1906" s="3"/>
      </tp>
      <tp>
        <v>9.9665118959999993E-2</v>
        <stp/>
        <stp>EM_S_STM07_IS</stp>
        <stp>4</stp>
        <stp>000633.SZ</stp>
        <stp>83</stp>
        <stp>2019-12-31</stp>
        <stp>1</stp>
        <stp>1000000000</stp>
        <tr r="Q194" s="3"/>
      </tp>
      <tp>
        <v>1.3819703638700001</v>
        <stp/>
        <stp>EM_S_STM07_IS</stp>
        <stp>4</stp>
        <stp>300603.SZ</stp>
        <stp>83</stp>
        <stp>2019-12-31</stp>
        <stp>1</stp>
        <stp>1000000000</stp>
        <tr r="Q1878" s="3"/>
      </tp>
      <tp>
        <v>3.0883795919699999</v>
        <stp/>
        <stp>EM_S_STM07_IS</stp>
        <stp>4</stp>
        <stp>000623.SZ</stp>
        <stp>83</stp>
        <stp>2019-12-31</stp>
        <stp>1</stp>
        <stp>1000000000</stp>
        <tr r="Q185" s="3"/>
      </tp>
      <tp>
        <v>0.5220802282</v>
        <stp/>
        <stp>EM_S_STM07_IS</stp>
        <stp>4</stp>
        <stp>300613.SZ</stp>
        <stp>83</stp>
        <stp>2019-12-31</stp>
        <stp>1</stp>
        <stp>1000000000</stp>
        <tr r="Q1888" s="3"/>
      </tp>
      <tp>
        <v>0.55634682508</v>
        <stp/>
        <stp>EM_S_STM07_IS</stp>
        <stp>4</stp>
        <stp>600193.SH</stp>
        <stp>83</stp>
        <stp>2019-12-31</stp>
        <stp>1</stp>
        <stp>1000000000</stp>
        <tr r="Q2145" s="3"/>
      </tp>
      <tp>
        <v>13.24108524108</v>
        <stp/>
        <stp>EM_S_STM07_IS</stp>
        <stp>4</stp>
        <stp>600183.SH</stp>
        <stp>83</stp>
        <stp>2019-12-31</stp>
        <stp>1</stp>
        <stp>1000000000</stp>
        <tr r="Q2135" s="3"/>
      </tp>
      <tp>
        <v>0.49837105214999999</v>
        <stp/>
        <stp>EM_S_STM07_IS</stp>
        <stp>4</stp>
        <stp>600113.SH</stp>
        <stp>83</stp>
        <stp>2019-12-31</stp>
        <stp>1</stp>
        <stp>1000000000</stp>
        <tr r="Q2080" s="3"/>
      </tp>
      <tp>
        <v>2.67026455327</v>
        <stp/>
        <stp>EM_S_STM07_IS</stp>
        <stp>4</stp>
        <stp>600103.SH</stp>
        <stp>83</stp>
        <stp>2019-12-31</stp>
        <stp>1</stp>
        <stp>1000000000</stp>
        <tr r="Q2070" s="3"/>
      </tp>
      <tp>
        <v>9.4232076291099993</v>
        <stp/>
        <stp>EM_S_STM07_IS</stp>
        <stp>4</stp>
        <stp>600133.SH</stp>
        <stp>83</stp>
        <stp>2019-12-31</stp>
        <stp>1</stp>
        <stp>1000000000</stp>
        <tr r="Q2098" s="3"/>
      </tp>
      <tp>
        <v>7.9468987143099996</v>
        <stp/>
        <stp>EM_S_STM07_IS</stp>
        <stp>4</stp>
        <stp>600123.SH</stp>
        <stp>83</stp>
        <stp>2019-12-31</stp>
        <stp>1</stp>
        <stp>1000000000</stp>
        <tr r="Q2089" s="3"/>
      </tp>
      <tp>
        <v>337.23867264839998</v>
        <stp/>
        <stp>EM_S_STM07_IS</stp>
        <stp>4</stp>
        <stp>600153.SH</stp>
        <stp>83</stp>
        <stp>2019-12-31</stp>
        <stp>1</stp>
        <stp>1000000000</stp>
        <tr r="Q2110" s="3"/>
      </tp>
      <tp>
        <v>29.285923753070001</v>
        <stp/>
        <stp>EM_S_STM07_IS</stp>
        <stp>4</stp>
        <stp>600143.SH</stp>
        <stp>83</stp>
        <stp>2019-12-31</stp>
        <stp>1</stp>
        <stp>1000000000</stp>
        <tr r="Q2104" s="3"/>
      </tp>
      <tp>
        <v>1.92077540343</v>
        <stp/>
        <stp>EM_S_STM07_IS</stp>
        <stp>4</stp>
        <stp>600173.SH</stp>
        <stp>83</stp>
        <stp>2019-12-31</stp>
        <stp>1</stp>
        <stp>1000000000</stp>
        <tr r="Q2128" s="3"/>
      </tp>
      <tp>
        <v>0.58075134110000004</v>
        <stp/>
        <stp>EM_S_STM07_IS</stp>
        <stp>4</stp>
        <stp>600163.SH</stp>
        <stp>83</stp>
        <stp>2019-12-31</stp>
        <stp>1</stp>
        <stp>1000000000</stp>
        <tr r="Q2119" s="3"/>
      </tp>
      <tp>
        <v>0.82813352407999996</v>
        <stp/>
        <stp>EM_S_STM07_IS</stp>
        <stp>4</stp>
        <stp>300183.SZ</stp>
        <stp>83</stp>
        <stp>2019-12-31</stp>
        <stp>1</stp>
        <stp>1000000000</stp>
        <tr r="Q1483" s="3"/>
      </tp>
      <tp>
        <v>0.96555715457000002</v>
        <stp/>
        <stp>EM_S_STM07_IS</stp>
        <stp>4</stp>
        <stp>300193.SZ</stp>
        <stp>83</stp>
        <stp>2019-12-31</stp>
        <stp>1</stp>
        <stp>1000000000</stp>
        <tr r="Q1492" s="3"/>
      </tp>
      <tp>
        <v>3.2380644371099998</v>
        <stp/>
        <stp>EM_S_STM07_IS</stp>
        <stp>4</stp>
        <stp>000153.SZ</stp>
        <stp>83</stp>
        <stp>2019-12-31</stp>
        <stp>1</stp>
        <stp>1000000000</stp>
        <tr r="Q61" s="3"/>
      </tp>
      <tp>
        <v>0.45018196911000002</v>
        <stp/>
        <stp>EM_S_STM07_IS</stp>
        <stp>4</stp>
        <stp>300163.SZ</stp>
        <stp>83</stp>
        <stp>2019-12-31</stp>
        <stp>1</stp>
        <stp>1000000000</stp>
        <tr r="Q1464" s="3"/>
      </tp>
      <tp>
        <v>0.27454151042000002</v>
        <stp/>
        <stp>EM_S_STM07_IS</stp>
        <stp>4</stp>
        <stp>300173.SZ</stp>
        <stp>83</stp>
        <stp>2019-12-31</stp>
        <stp>1</stp>
        <stp>1000000000</stp>
        <tr r="Q1474" s="3"/>
      </tp>
      <tp>
        <v>0.57293641820999996</v>
        <stp/>
        <stp>EM_S_STM07_IS</stp>
        <stp>4</stp>
        <stp>300143.SZ</stp>
        <stp>83</stp>
        <stp>2019-12-31</stp>
        <stp>1</stp>
        <stp>1000000000</stp>
        <tr r="Q1445" s="3"/>
      </tp>
      <tp>
        <v>1.0475903098599999</v>
        <stp/>
        <stp>EM_S_STM07_IS</stp>
        <stp>4</stp>
        <stp>300153.SZ</stp>
        <stp>83</stp>
        <stp>2019-12-31</stp>
        <stp>1</stp>
        <stp>1000000000</stp>
        <tr r="Q1455" s="3"/>
      </tp>
      <tp>
        <v>2.2055911824500001</v>
        <stp/>
        <stp>EM_S_STM07_IS</stp>
        <stp>4</stp>
        <stp>300123.SZ</stp>
        <stp>83</stp>
        <stp>2019-12-31</stp>
        <stp>1</stp>
        <stp>1000000000</stp>
        <tr r="Q1425" s="3"/>
      </tp>
      <tp>
        <v>2.6305505228700001</v>
        <stp/>
        <stp>EM_S_STM07_IS</stp>
        <stp>4</stp>
        <stp>300133.SZ</stp>
        <stp>83</stp>
        <stp>2019-12-31</stp>
        <stp>1</stp>
        <stp>1000000000</stp>
        <tr r="Q1435" s="3"/>
      </tp>
      <tp>
        <v>1.1706398040299999</v>
        <stp/>
        <stp>EM_S_STM07_IS</stp>
        <stp>4</stp>
        <stp>300103.SZ</stp>
        <stp>83</stp>
        <stp>2019-12-31</stp>
        <stp>1</stp>
        <stp>1000000000</stp>
        <tr r="Q1406" s="3"/>
      </tp>
      <tp>
        <v>1.5723327579899999</v>
        <stp/>
        <stp>EM_S_STM07_IS</stp>
        <stp>4</stp>
        <stp>300113.SZ</stp>
        <stp>83</stp>
        <stp>2019-12-31</stp>
        <stp>1</stp>
        <stp>1000000000</stp>
        <tr r="Q1415" s="3"/>
      </tp>
      <tp>
        <v>0.17089879008</v>
        <stp/>
        <stp>EM_S_STM07_IS</stp>
        <stp>4</stp>
        <stp>600083.SH</stp>
        <stp>83</stp>
        <stp>2019-12-31</stp>
        <stp>1</stp>
        <stp>1000000000</stp>
        <tr r="Q2057" s="3"/>
      </tp>
      <tp>
        <v>2.9041363820899999</v>
        <stp/>
        <stp>EM_S_STM07_IS</stp>
        <stp>4</stp>
        <stp>600033.SH</stp>
        <stp>83</stp>
        <stp>2019-12-31</stp>
        <stp>1</stp>
        <stp>1000000000</stp>
        <tr r="Q2022" s="3"/>
      </tp>
      <tp>
        <v>54.370549106109998</v>
        <stp/>
        <stp>EM_S_STM07_IS</stp>
        <stp>4</stp>
        <stp>600023.SH</stp>
        <stp>83</stp>
        <stp>2019-12-31</stp>
        <stp>1</stp>
        <stp>1000000000</stp>
        <tr r="Q2014" s="3"/>
      </tp>
      <tp>
        <v>2.20113381088</v>
        <stp/>
        <stp>EM_S_STM07_IS</stp>
        <stp>4</stp>
        <stp>600053.SH</stp>
        <stp>83</stp>
        <stp>2019-12-31</stp>
        <stp>1</stp>
        <stp>1000000000</stp>
        <tr r="Q2032" s="3"/>
      </tp>
      <tp>
        <v>23.403542393630001</v>
        <stp/>
        <stp>EM_S_STM07_IS</stp>
        <stp>4</stp>
        <stp>600073.SH</stp>
        <stp>83</stp>
        <stp>2019-12-31</stp>
        <stp>1</stp>
        <stp>1000000000</stp>
        <tr r="Q2049" s="3"/>
      </tp>
      <tp>
        <v>6.35637963842</v>
        <stp/>
        <stp>EM_S_STM07_IS</stp>
        <stp>4</stp>
        <stp>600063.SH</stp>
        <stp>83</stp>
        <stp>2019-12-31</stp>
        <stp>1</stp>
        <stp>1000000000</stp>
        <tr r="Q2042" s="3"/>
      </tp>
      <tp>
        <v>5.4392692376299996</v>
        <stp/>
        <stp>EM_S_STM07_IS</stp>
        <stp>4</stp>
        <stp>300083.SZ</stp>
        <stp>83</stp>
        <stp>2019-12-31</stp>
        <stp>1</stp>
        <stp>1000000000</stp>
        <tr r="Q1388" s="3"/>
      </tp>
      <tp>
        <v>0.61276930455</v>
        <stp/>
        <stp>EM_S_STM07_IS</stp>
        <stp>4</stp>
        <stp>300093.SZ</stp>
        <stp>83</stp>
        <stp>2019-12-31</stp>
        <stp>1</stp>
        <stp>1000000000</stp>
        <tr r="Q1396" s="3"/>
      </tp>
      <tp>
        <v>8.6736557802899998</v>
        <stp/>
        <stp>EM_S_STM07_IS</stp>
        <stp>4</stp>
        <stp>300063.SZ</stp>
        <stp>83</stp>
        <stp>2019-12-31</stp>
        <stp>1</stp>
        <stp>1000000000</stp>
        <tr r="Q1369" s="3"/>
      </tp>
      <tp>
        <v>2.2841753962000002</v>
        <stp/>
        <stp>EM_S_STM07_IS</stp>
        <stp>4</stp>
        <stp>300073.SZ</stp>
        <stp>83</stp>
        <stp>2019-12-31</stp>
        <stp>1</stp>
        <stp>1000000000</stp>
        <tr r="Q1378" s="3"/>
      </tp>
      <tp>
        <v>2.59442004404</v>
        <stp/>
        <stp>EM_S_STM07_IS</stp>
        <stp>4</stp>
        <stp>300043.SZ</stp>
        <stp>83</stp>
        <stp>2019-12-31</stp>
        <stp>1</stp>
        <stp>1000000000</stp>
        <tr r="Q1350" s="3"/>
      </tp>
      <tp>
        <v>90.736581999999999</v>
        <stp/>
        <stp>EM_S_STM07_IS</stp>
        <stp>4</stp>
        <stp>000063.SZ</stp>
        <stp>83</stp>
        <stp>2019-12-31</stp>
        <stp>1</stp>
        <stp>1000000000</stp>
        <tr r="Q47" s="3"/>
      </tp>
      <tp>
        <v>0.85170352646000003</v>
        <stp/>
        <stp>EM_S_STM07_IS</stp>
        <stp>4</stp>
        <stp>300053.SZ</stp>
        <stp>83</stp>
        <stp>2019-12-31</stp>
        <stp>1</stp>
        <stp>1000000000</stp>
        <tr r="Q1360" s="3"/>
      </tp>
      <tp>
        <v>1.7420938932000001</v>
        <stp/>
        <stp>EM_S_STM07_IS</stp>
        <stp>4</stp>
        <stp>300033.SZ</stp>
        <stp>83</stp>
        <stp>2019-12-31</stp>
        <stp>1</stp>
        <stp>1000000000</stp>
        <tr r="Q1341" s="3"/>
      </tp>
      <tp>
        <v>7.7955293863400001</v>
        <stp/>
        <stp>EM_S_STM07_IS</stp>
        <stp>4</stp>
        <stp>300003.SZ</stp>
        <stp>83</stp>
        <stp>2019-12-31</stp>
        <stp>1</stp>
        <stp>1000000000</stp>
        <tr r="Q1313" s="3"/>
      </tp>
      <tp>
        <v>1.8305341770800001</v>
        <stp/>
        <stp>EM_S_STM07_IS</stp>
        <stp>4</stp>
        <stp>000023.SZ</stp>
        <stp>83</stp>
        <stp>2019-12-31</stp>
        <stp>1</stp>
        <stp>1000000000</stp>
        <tr r="Q19" s="3"/>
      </tp>
      <tp>
        <v>0.89862429749999995</v>
        <stp/>
        <stp>EM_S_STM07_IS</stp>
        <stp>4</stp>
        <stp>300013.SZ</stp>
        <stp>83</stp>
        <stp>2019-12-31</stp>
        <stp>1</stp>
        <stp>1000000000</stp>
        <tr r="Q1323" s="3"/>
      </tp>
      <tp>
        <v>63.419928668120001</v>
        <stp/>
        <stp>EM_S_STM07_IS</stp>
        <stp>4</stp>
        <stp>600383.SH</stp>
        <stp>83</stp>
        <stp>2019-12-31</stp>
        <stp>1</stp>
        <stp>1000000000</stp>
        <tr r="Q2298" s="3"/>
      </tp>
      <tp>
        <v>5.1357252335999997</v>
        <stp/>
        <stp>EM_S_STM07_IS</stp>
        <stp>4</stp>
        <stp>600313.SH</stp>
        <stp>83</stp>
        <stp>2019-12-31</stp>
        <stp>1</stp>
        <stp>1000000000</stp>
        <tr r="Q2240" s="3"/>
      </tp>
      <tp>
        <v>2.4468842262699999</v>
        <stp/>
        <stp>EM_S_STM07_IS</stp>
        <stp>4</stp>
        <stp>600303.SH</stp>
        <stp>83</stp>
        <stp>2019-12-31</stp>
        <stp>1</stp>
        <stp>1000000000</stp>
        <tr r="Q2232" s="3"/>
      </tp>
      <tp>
        <v>1.7333202238100001</v>
        <stp/>
        <stp>EM_S_STM07_IS</stp>
        <stp>4</stp>
        <stp>600333.SH</stp>
        <stp>83</stp>
        <stp>2019-12-31</stp>
        <stp>1</stp>
        <stp>1000000000</stp>
        <tr r="Q2257" s="3"/>
      </tp>
      <tp>
        <v>6.1600311140799997</v>
        <stp/>
        <stp>EM_S_STM07_IS</stp>
        <stp>4</stp>
        <stp>600323.SH</stp>
        <stp>83</stp>
        <stp>2019-12-31</stp>
        <stp>1</stp>
        <stp>1000000000</stp>
        <tr r="Q2248" s="3"/>
      </tp>
      <tp>
        <v>1.2006189812400001</v>
        <stp/>
        <stp>EM_S_STM07_IS</stp>
        <stp>4</stp>
        <stp>600353.SH</stp>
        <stp>83</stp>
        <stp>2019-12-31</stp>
        <stp>1</stp>
        <stp>1000000000</stp>
        <tr r="Q2271" s="3"/>
      </tp>
      <tp>
        <v>2.6515122873000001</v>
        <stp/>
        <stp>EM_S_STM07_IS</stp>
        <stp>4</stp>
        <stp>600343.SH</stp>
        <stp>83</stp>
        <stp>2019-12-31</stp>
        <stp>1</stp>
        <stp>1000000000</stp>
        <tr r="Q2264" s="3"/>
      </tp>
      <tp>
        <v>11.258180126779999</v>
        <stp/>
        <stp>EM_S_STM07_IS</stp>
        <stp>4</stp>
        <stp>600373.SH</stp>
        <stp>83</stp>
        <stp>2019-12-31</stp>
        <stp>1</stp>
        <stp>1000000000</stp>
        <tr r="Q2289" s="3"/>
      </tp>
      <tp>
        <v>4.3546179846899999</v>
        <stp/>
        <stp>EM_S_STM07_IS</stp>
        <stp>4</stp>
        <stp>600363.SH</stp>
        <stp>83</stp>
        <stp>2019-12-31</stp>
        <stp>1</stp>
        <stp>1000000000</stp>
        <tr r="Q2280" s="3"/>
      </tp>
      <tp>
        <v>7.0971726102300003</v>
        <stp/>
        <stp>EM_S_STM07_IS</stp>
        <stp>4</stp>
        <stp>300383.SZ</stp>
        <stp>83</stp>
        <stp>2019-12-31</stp>
        <stp>1</stp>
        <stp>1000000000</stp>
        <tr r="Q1668" s="3"/>
      </tp>
      <tp>
        <v>3.4778991590400001</v>
        <stp/>
        <stp>EM_S_STM07_IS</stp>
        <stp>4</stp>
        <stp>300393.SZ</stp>
        <stp>83</stp>
        <stp>2019-12-31</stp>
        <stp>1</stp>
        <stp>1000000000</stp>
        <tr r="Q1677" s="3"/>
      </tp>
      <tp>
        <v>1.5512987622700001</v>
        <stp/>
        <stp>EM_S_STM07_IS</stp>
        <stp>4</stp>
        <stp>300363.SZ</stp>
        <stp>83</stp>
        <stp>2019-12-31</stp>
        <stp>1</stp>
        <stp>1000000000</stp>
        <tr r="Q1650" s="3"/>
      </tp>
      <tp>
        <v>2.0070750290000001</v>
        <stp/>
        <stp>EM_S_STM07_IS</stp>
        <stp>4</stp>
        <stp>300373.SZ</stp>
        <stp>83</stp>
        <stp>2019-12-31</stp>
        <stp>1</stp>
        <stp>1000000000</stp>
        <tr r="Q1658" s="3"/>
      </tp>
      <tp>
        <v>3.5137479371200002</v>
        <stp/>
        <stp>EM_S_STM07_IS</stp>
        <stp>4</stp>
        <stp>300343.SZ</stp>
        <stp>83</stp>
        <stp>2019-12-31</stp>
        <stp>1</stp>
        <stp>1000000000</stp>
        <tr r="Q1633" s="3"/>
      </tp>
      <tp>
        <v>0.81598727781000002</v>
        <stp/>
        <stp>EM_S_STM07_IS</stp>
        <stp>4</stp>
        <stp>300353.SZ</stp>
        <stp>83</stp>
        <stp>2019-12-31</stp>
        <stp>1</stp>
        <stp>1000000000</stp>
        <tr r="Q1643" s="3"/>
      </tp>
      <tp>
        <v>2.7163304988200001</v>
        <stp/>
        <stp>EM_S_STM07_IS</stp>
        <stp>4</stp>
        <stp>300323.SZ</stp>
        <stp>83</stp>
        <stp>2019-12-31</stp>
        <stp>1</stp>
        <stp>1000000000</stp>
        <tr r="Q1616" s="3"/>
      </tp>
      <tp>
        <v>0.23967351643000001</v>
        <stp/>
        <stp>EM_S_STM07_IS</stp>
        <stp>4</stp>
        <stp>300333.SZ</stp>
        <stp>83</stp>
        <stp>2019-12-31</stp>
        <stp>1</stp>
        <stp>1000000000</stp>
        <tr r="Q1624" s="3"/>
      </tp>
      <tp>
        <v>279.38050600000003</v>
        <stp/>
        <stp>EM_S_STM07_IS</stp>
        <stp>4</stp>
        <stp>000333.SZ</stp>
        <stp>83</stp>
        <stp>2019-12-31</stp>
        <stp>1</stp>
        <stp>1000000000</stp>
        <tr r="Q69" s="3"/>
      </tp>
      <tp>
        <v>2.5068564743300001</v>
        <stp/>
        <stp>EM_S_STM07_IS</stp>
        <stp>4</stp>
        <stp>300303.SZ</stp>
        <stp>83</stp>
        <stp>2019-12-31</stp>
        <stp>1</stp>
        <stp>1000000000</stp>
        <tr r="Q1598" s="3"/>
      </tp>
      <tp>
        <v>0.22900566025999999</v>
        <stp/>
        <stp>EM_S_STM07_IS</stp>
        <stp>4</stp>
        <stp>300313.SZ</stp>
        <stp>83</stp>
        <stp>2019-12-31</stp>
        <stp>1</stp>
        <stp>1000000000</stp>
        <tr r="Q1606" s="3"/>
      </tp>
      <tp>
        <v>3.18154368668</v>
        <stp/>
        <stp>EM_S_STM07_IS</stp>
        <stp>4</stp>
        <stp>600293.SH</stp>
        <stp>83</stp>
        <stp>2019-12-31</stp>
        <stp>1</stp>
        <stp>1000000000</stp>
        <tr r="Q2224" s="3"/>
      </tp>
      <tp>
        <v>1.1748682910099999</v>
        <stp/>
        <stp>EM_S_STM07_IS</stp>
        <stp>4</stp>
        <stp>600283.SH</stp>
        <stp>83</stp>
        <stp>2019-12-31</stp>
        <stp>1</stp>
        <stp>1000000000</stp>
        <tr r="Q2216" s="3"/>
      </tp>
      <tp>
        <v>2.7080961611099998</v>
        <stp/>
        <stp>EM_S_STM07_IS</stp>
        <stp>4</stp>
        <stp>600213.SH</stp>
        <stp>83</stp>
        <stp>2019-12-31</stp>
        <stp>1</stp>
        <stp>1000000000</stp>
        <tr r="Q2161" s="3"/>
      </tp>
      <tp>
        <v>11.377416397579999</v>
        <stp/>
        <stp>EM_S_STM07_IS</stp>
        <stp>4</stp>
        <stp>600203.SH</stp>
        <stp>83</stp>
        <stp>2019-12-31</stp>
        <stp>1</stp>
        <stp>1000000000</stp>
        <tr r="Q2154" s="3"/>
      </tp>
      <tp>
        <v>31.15112100807</v>
        <stp/>
        <stp>EM_S_STM07_IS</stp>
        <stp>4</stp>
        <stp>600233.SH</stp>
        <stp>83</stp>
        <stp>2019-12-31</stp>
        <stp>1</stp>
        <stp>1000000000</stp>
        <tr r="Q2179" s="3"/>
      </tp>
      <tp>
        <v>10.28920691117</v>
        <stp/>
        <stp>EM_S_STM07_IS</stp>
        <stp>4</stp>
        <stp>600223.SH</stp>
        <stp>83</stp>
        <stp>2019-12-31</stp>
        <stp>1</stp>
        <stp>1000000000</stp>
        <tr r="Q2170" s="3"/>
      </tp>
      <tp>
        <v>0.70635470961000002</v>
        <stp/>
        <stp>EM_S_STM07_IS</stp>
        <stp>4</stp>
        <stp>600243.SH</stp>
        <stp>83</stp>
        <stp>2019-12-31</stp>
        <stp>1</stp>
        <stp>1000000000</stp>
        <tr r="Q2187" s="3"/>
      </tp>
      <tp>
        <v>5.3690343042300004</v>
        <stp/>
        <stp>EM_S_STM07_IS</stp>
        <stp>4</stp>
        <stp>600273.SH</stp>
        <stp>83</stp>
        <stp>2019-12-31</stp>
        <stp>1</stp>
        <stp>1000000000</stp>
        <tr r="Q2208" s="3"/>
      </tp>
      <tp>
        <v>1.93606519456</v>
        <stp/>
        <stp>EM_S_STM07_IS</stp>
        <stp>4</stp>
        <stp>300283.SZ</stp>
        <stp>83</stp>
        <stp>2019-12-31</stp>
        <stp>1</stp>
        <stp>1000000000</stp>
        <tr r="Q1579" s="3"/>
      </tp>
      <tp>
        <v>1.4301950698200001</v>
        <stp/>
        <stp>EM_S_STM07_IS</stp>
        <stp>4</stp>
        <stp>300293.SZ</stp>
        <stp>83</stp>
        <stp>2019-12-31</stp>
        <stp>1</stp>
        <stp>1000000000</stp>
        <tr r="Q1589" s="3"/>
      </tp>
      <tp>
        <v>1.87354257397</v>
        <stp/>
        <stp>EM_S_STM07_IS</stp>
        <stp>4</stp>
        <stp>300263.SZ</stp>
        <stp>83</stp>
        <stp>2019-12-31</stp>
        <stp>1</stp>
        <stp>1000000000</stp>
        <tr r="Q1560" s="3"/>
      </tp>
      <tp>
        <v>1.2133696709099999</v>
        <stp/>
        <stp>EM_S_STM07_IS</stp>
        <stp>4</stp>
        <stp>300243.SZ</stp>
        <stp>83</stp>
        <stp>2019-12-31</stp>
        <stp>1</stp>
        <stp>1000000000</stp>
        <tr r="Q1540" s="3"/>
      </tp>
      <tp>
        <v>1.9080079489999999</v>
        <stp/>
        <stp>EM_S_STM07_IS</stp>
        <stp>4</stp>
        <stp>300253.SZ</stp>
        <stp>83</stp>
        <stp>2019-12-31</stp>
        <stp>1</stp>
        <stp>1000000000</stp>
        <tr r="Q1550" s="3"/>
      </tp>
      <tp>
        <v>0.33935116033000001</v>
        <stp/>
        <stp>EM_S_STM07_IS</stp>
        <stp>4</stp>
        <stp>300223.SZ</stp>
        <stp>83</stp>
        <stp>2019-12-31</stp>
        <stp>1</stp>
        <stp>1000000000</stp>
        <tr r="Q1520" s="3"/>
      </tp>
      <tp>
        <v>2.7948193326999999</v>
        <stp/>
        <stp>EM_S_STM07_IS</stp>
        <stp>4</stp>
        <stp>300233.SZ</stp>
        <stp>83</stp>
        <stp>2019-12-31</stp>
        <stp>1</stp>
        <stp>1000000000</stp>
        <tr r="Q1530" s="3"/>
      </tp>
      <tp>
        <v>3.8955205362699998</v>
        <stp/>
        <stp>EM_S_STM07_IS</stp>
        <stp>4</stp>
        <stp>300203.SZ</stp>
        <stp>83</stp>
        <stp>2019-12-31</stp>
        <stp>1</stp>
        <stp>1000000000</stp>
        <tr r="Q1501" s="3"/>
      </tp>
      <tp>
        <v>1.33949084955</v>
        <stp/>
        <stp>EM_S_STM07_IS</stp>
        <stp>4</stp>
        <stp>300213.SZ</stp>
        <stp>83</stp>
        <stp>2019-12-31</stp>
        <stp>1</stp>
        <stp>1000000000</stp>
        <tr r="Q1511" s="3"/>
      </tp>
      <tp>
        <v>2.705396243</v>
        <stp/>
        <stp>EM_S_STM07_IS</stp>
        <stp>4</stp>
        <stp>600993.SH</stp>
        <stp>83</stp>
        <stp>2019-12-31</stp>
        <stp>1</stp>
        <stp>1000000000</stp>
        <tr r="Q2752" s="3"/>
      </tp>
      <tp>
        <v>5.2816580553100003</v>
        <stp/>
        <stp>EM_S_STM07_IS</stp>
        <stp>4</stp>
        <stp>600983.SH</stp>
        <stp>83</stp>
        <stp>2019-12-31</stp>
        <stp>1</stp>
        <stp>1000000000</stp>
        <tr r="Q2744" s="3"/>
      </tp>
      <tp>
        <v>4.0830249962399998</v>
        <stp/>
        <stp>EM_S_STM07_IS</stp>
        <stp>4</stp>
        <stp>600903.SH</stp>
        <stp>83</stp>
        <stp>2019-12-31</stp>
        <stp>1</stp>
        <stp>1000000000</stp>
        <tr r="Q2715" s="3"/>
      </tp>
      <tp>
        <v>2.6266510652299999</v>
        <stp/>
        <stp>EM_S_STM07_IS</stp>
        <stp>4</stp>
        <stp>600933.SH</stp>
        <stp>83</stp>
        <stp>2019-12-31</stp>
        <stp>1</stp>
        <stp>1000000000</stp>
        <tr r="Q2721" s="3"/>
      </tp>
      <tp>
        <v>33.282921832459998</v>
        <stp/>
        <stp>EM_S_STM07_IS</stp>
        <stp>4</stp>
        <stp>600973.SH</stp>
        <stp>83</stp>
        <stp>2019-12-31</stp>
        <stp>1</stp>
        <stp>1000000000</stp>
        <tr r="Q2736" s="3"/>
      </tp>
      <tp>
        <v>7.1059433594200003</v>
        <stp/>
        <stp>EM_S_STM07_IS</stp>
        <stp>4</stp>
        <stp>600963.SH</stp>
        <stp>83</stp>
        <stp>2019-12-31</stp>
        <stp>1</stp>
        <stp>1000000000</stp>
        <tr r="Q2729" s="3"/>
      </tp>
      <tp>
        <v>0.59685105235000002</v>
        <stp/>
        <stp>EM_S_STM07_IS</stp>
        <stp>4</stp>
        <stp>000993.SZ</stp>
        <stp>83</stp>
        <stp>2019-12-31</stp>
        <stp>1</stp>
        <stp>1000000000</stp>
        <tr r="Q427" s="3"/>
      </tp>
      <tp>
        <v>32.954731135220001</v>
        <stp/>
        <stp>EM_S_STM07_IS</stp>
        <stp>4</stp>
        <stp>000983.SZ</stp>
        <stp>83</stp>
        <stp>2019-12-31</stp>
        <stp>1</stp>
        <stp>1000000000</stp>
        <tr r="Q421" s="3"/>
      </tp>
      <tp>
        <v>0.13866013032999999</v>
        <stp/>
        <stp>EM_S_STM07_IS</stp>
        <stp>4</stp>
        <stp>000953.SZ</stp>
        <stp>83</stp>
        <stp>2019-12-31</stp>
        <stp>1</stp>
        <stp>1000000000</stp>
        <tr r="Q396" s="3"/>
      </tp>
      <tp>
        <v>2.8483051554299998</v>
        <stp/>
        <stp>EM_S_STM07_IS</stp>
        <stp>4</stp>
        <stp>000973.SZ</stp>
        <stp>83</stp>
        <stp>2019-12-31</stp>
        <stp>1</stp>
        <stp>1000000000</stp>
        <tr r="Q413" s="3"/>
      </tp>
      <tp>
        <v>35.445698216149999</v>
        <stp/>
        <stp>EM_S_STM07_IS</stp>
        <stp>4</stp>
        <stp>000963.SZ</stp>
        <stp>83</stp>
        <stp>2019-12-31</stp>
        <stp>1</stp>
        <stp>1000000000</stp>
        <tr r="Q404" s="3"/>
      </tp>
      <tp>
        <v>3.78459711045</v>
        <stp/>
        <stp>EM_S_STM07_IS</stp>
        <stp>4</stp>
        <stp>000913.SZ</stp>
        <stp>83</stp>
        <stp>2019-12-31</stp>
        <stp>1</stp>
        <stp>1000000000</stp>
        <tr r="Q370" s="3"/>
      </tp>
      <tp>
        <v>6.8112865744800004</v>
        <stp/>
        <stp>EM_S_STM07_IS</stp>
        <stp>4</stp>
        <stp>000903.SZ</stp>
        <stp>83</stp>
        <stp>2019-12-31</stp>
        <stp>1</stp>
        <stp>1000000000</stp>
        <tr r="Q362" s="3"/>
      </tp>
      <tp>
        <v>17.61783673523</v>
        <stp/>
        <stp>EM_S_STM07_IS</stp>
        <stp>4</stp>
        <stp>000933.SZ</stp>
        <stp>83</stp>
        <stp>2019-12-31</stp>
        <stp>1</stp>
        <stp>1000000000</stp>
        <tr r="Q386" s="3"/>
      </tp>
      <tp>
        <v>5.7999395739799997</v>
        <stp/>
        <stp>EM_S_STM07_IS</stp>
        <stp>4</stp>
        <stp>000923.SZ</stp>
        <stp>83</stp>
        <stp>2019-12-31</stp>
        <stp>1</stp>
        <stp>1000000000</stp>
        <tr r="Q377" s="3"/>
      </tp>
      <tp>
        <v>25.210496276800001</v>
        <stp/>
        <stp>EM_S_STM07_IS</stp>
        <stp>4</stp>
        <stp>600893.SH</stp>
        <stp>83</stp>
        <stp>2019-12-31</stp>
        <stp>1</stp>
        <stp>1000000000</stp>
        <tr r="Q2709" s="3"/>
      </tp>
      <tp>
        <v>3.1726569060000001E-2</v>
        <stp/>
        <stp>EM_S_STM07_IS</stp>
        <stp>4</stp>
        <stp>600883.SH</stp>
        <stp>83</stp>
        <stp>2019-12-31</stp>
        <stp>1</stp>
        <stp>1000000000</stp>
        <tr r="Q2701" s="3"/>
      </tp>
      <tp>
        <v>13.54405345488</v>
        <stp/>
        <stp>EM_S_STM07_IS</stp>
        <stp>4</stp>
        <stp>600803.SH</stp>
        <stp>83</stp>
        <stp>2019-12-31</stp>
        <stp>1</stp>
        <stp>1000000000</stp>
        <tr r="Q2631" s="3"/>
      </tp>
      <tp>
        <v>1.24316948829</v>
        <stp/>
        <stp>EM_S_STM07_IS</stp>
        <stp>4</stp>
        <stp>600833.SH</stp>
        <stp>83</stp>
        <stp>2019-12-31</stp>
        <stp>1</stp>
        <stp>1000000000</stp>
        <tr r="Q2658" s="3"/>
      </tp>
      <tp>
        <v>21.44912561344</v>
        <stp/>
        <stp>EM_S_STM07_IS</stp>
        <stp>4</stp>
        <stp>600823.SH</stp>
        <stp>83</stp>
        <stp>2019-12-31</stp>
        <stp>1</stp>
        <stp>1000000000</stp>
        <tr r="Q2649" s="3"/>
      </tp>
      <tp>
        <v>11.106371251760001</v>
        <stp/>
        <stp>EM_S_STM07_IS</stp>
        <stp>4</stp>
        <stp>600853.SH</stp>
        <stp>83</stp>
        <stp>2019-12-31</stp>
        <stp>1</stp>
        <stp>1000000000</stp>
        <tr r="Q2674" s="3"/>
      </tp>
      <tp>
        <v>3.2104585814700002</v>
        <stp/>
        <stp>EM_S_STM07_IS</stp>
        <stp>4</stp>
        <stp>600843.SH</stp>
        <stp>83</stp>
        <stp>2019-12-31</stp>
        <stp>1</stp>
        <stp>1000000000</stp>
        <tr r="Q2666" s="3"/>
      </tp>
      <tp>
        <v>14.5535474552</v>
        <stp/>
        <stp>EM_S_STM07_IS</stp>
        <stp>4</stp>
        <stp>600873.SH</stp>
        <stp>83</stp>
        <stp>2019-12-31</stp>
        <stp>1</stp>
        <stp>1000000000</stp>
        <tr r="Q2692" s="3"/>
      </tp>
      <tp>
        <v>14.47716021277</v>
        <stp/>
        <stp>EM_S_STM07_IS</stp>
        <stp>4</stp>
        <stp>600863.SH</stp>
        <stp>83</stp>
        <stp>2019-12-31</stp>
        <stp>1</stp>
        <stp>1000000000</stp>
        <tr r="Q2683" s="3"/>
      </tp>
      <tp>
        <v>0.60543821649999996</v>
        <stp/>
        <stp>EM_S_STM07_IS</stp>
        <stp>4</stp>
        <stp>000893.SZ</stp>
        <stp>83</stp>
        <stp>2019-12-31</stp>
        <stp>1</stp>
        <stp>1000000000</stp>
        <tr r="Q354" s="3"/>
      </tp>
      <tp>
        <v>15.810756895300001</v>
        <stp/>
        <stp>EM_S_STM07_IS</stp>
        <stp>4</stp>
        <stp>000883.SZ</stp>
        <stp>83</stp>
        <stp>2019-12-31</stp>
        <stp>1</stp>
        <stp>1000000000</stp>
        <tr r="Q346" s="3"/>
      </tp>
      <tp>
        <v>1.98758156554</v>
        <stp/>
        <stp>EM_S_STM07_IS</stp>
        <stp>4</stp>
        <stp>000863.SZ</stp>
        <stp>83</stp>
        <stp>2019-12-31</stp>
        <stp>1</stp>
        <stp>1000000000</stp>
        <tr r="Q336" s="3"/>
      </tp>
      <tp>
        <v>1.7749681096300001</v>
        <stp/>
        <stp>EM_S_STM07_IS</stp>
        <stp>4</stp>
        <stp>000813.SZ</stp>
        <stp>83</stp>
        <stp>2019-12-31</stp>
        <stp>1</stp>
        <stp>1000000000</stp>
        <tr r="Q306" s="3"/>
      </tp>
      <tp>
        <v>2.3529152290000001E-2</v>
        <stp/>
        <stp>EM_S_STM07_IS</stp>
        <stp>4</stp>
        <stp>000803.SZ</stp>
        <stp>83</stp>
        <stp>2019-12-31</stp>
        <stp>1</stp>
        <stp>1000000000</stp>
        <tr r="Q300" s="3"/>
      </tp>
      <tp>
        <v>3.5019915890000002</v>
        <stp/>
        <stp>EM_S_STM07_IS</stp>
        <stp>4</stp>
        <stp>000833.SZ</stp>
        <stp>83</stp>
        <stp>2019-12-31</stp>
        <stp>1</stp>
        <stp>1000000000</stp>
        <tr r="Q321" s="3"/>
      </tp>
      <tp>
        <v>4.8416912249899999</v>
        <stp/>
        <stp>EM_S_STM07_IS</stp>
        <stp>4</stp>
        <stp>000823.SZ</stp>
        <stp>83</stp>
        <stp>2019-12-31</stp>
        <stp>1</stp>
        <stp>1000000000</stp>
        <tr r="Q314" s="3"/>
      </tp>
      <tp>
        <v>1.8823469534499999</v>
        <stp/>
        <stp>EM_S_STM07_IS</stp>
        <stp>4</stp>
        <stp>603533.SH</stp>
        <stp>83</stp>
        <stp>2019-12-31</stp>
        <stp>1</stp>
        <stp>1000000000</stp>
        <tr r="Q3132" s="3"/>
      </tp>
      <tp>
        <v>0.83445452133999998</v>
        <stp/>
        <stp>EM_S_STM07_IS</stp>
        <stp>4</stp>
        <stp>603703.SH</stp>
        <stp>83</stp>
        <stp>2019-12-31</stp>
        <stp>1</stp>
        <stp>1000000000</stp>
        <tr r="Q3206" s="3"/>
      </tp>
      <tp>
        <v>0.93138707351000005</v>
        <stp/>
        <stp>EM_S_STM07_IS</stp>
        <stp>4</stp>
        <stp>603683.SH</stp>
        <stp>83</stp>
        <stp>2019-12-31</stp>
        <stp>1</stp>
        <stp>1000000000</stp>
        <tr r="Q3196" s="3"/>
      </tp>
      <tp>
        <v>2.8892029734800002</v>
        <stp/>
        <stp>EM_S_STM07_IS</stp>
        <stp>4</stp>
        <stp>603603.SH</stp>
        <stp>83</stp>
        <stp>2019-12-31</stp>
        <stp>1</stp>
        <stp>1000000000</stp>
        <tr r="Q3159" s="3"/>
      </tp>
      <tp>
        <v>0.46500469474</v>
        <stp/>
        <stp>EM_S_STM07_IS</stp>
        <stp>4</stp>
        <stp>603633.SH</stp>
        <stp>83</stp>
        <stp>2019-12-31</stp>
        <stp>1</stp>
        <stp>1000000000</stp>
        <tr r="Q3175" s="3"/>
      </tp>
      <tp>
        <v>0.76108372460999996</v>
        <stp/>
        <stp>EM_S_STM07_IS</stp>
        <stp>4</stp>
        <stp>603663.SH</stp>
        <stp>83</stp>
        <stp>2019-12-31</stp>
        <stp>1</stp>
        <stp>1000000000</stp>
        <tr r="Q3187" s="3"/>
      </tp>
      <tp>
        <v>0.61136418181999996</v>
        <stp/>
        <stp>EM_S_STM07_IS</stp>
        <stp>4</stp>
        <stp>603183.SH</stp>
        <stp>83</stp>
        <stp>2019-12-31</stp>
        <stp>1</stp>
        <stp>1000000000</stp>
        <tr r="Q3021" s="3"/>
      </tp>
      <tp>
        <v>8.1499177198599995</v>
        <stp/>
        <stp>EM_S_STM07_IS</stp>
        <stp>4</stp>
        <stp>603113.SH</stp>
        <stp>83</stp>
        <stp>2019-12-31</stp>
        <stp>1</stp>
        <stp>1000000000</stp>
        <tr r="Q2994" s="3"/>
      </tp>
      <tp>
        <v>2.81358912995</v>
        <stp/>
        <stp>EM_S_STM07_IS</stp>
        <stp>4</stp>
        <stp>603103.SH</stp>
        <stp>83</stp>
        <stp>2019-12-31</stp>
        <stp>1</stp>
        <stp>1000000000</stp>
        <tr r="Q2989" s="3"/>
      </tp>
      <tp>
        <v>0.54839924347000002</v>
        <stp/>
        <stp>EM_S_STM07_IS</stp>
        <stp>4</stp>
        <stp>603133.SH</stp>
        <stp>83</stp>
        <stp>2019-12-31</stp>
        <stp>1</stp>
        <stp>1000000000</stp>
        <tr r="Q3004" s="3"/>
      </tp>
      <tp>
        <v>4.9362527819200004</v>
        <stp/>
        <stp>EM_S_STM07_IS</stp>
        <stp>4</stp>
        <stp>603123.SH</stp>
        <stp>83</stp>
        <stp>2019-12-31</stp>
        <stp>1</stp>
        <stp>1000000000</stp>
        <tr r="Q2998" s="3"/>
      </tp>
      <tp>
        <v>2.9737485617199999</v>
        <stp/>
        <stp>EM_S_STM07_IS</stp>
        <stp>4</stp>
        <stp>603083.SH</stp>
        <stp>83</stp>
        <stp>2019-12-31</stp>
        <stp>1</stp>
        <stp>1000000000</stp>
        <tr r="Q2978" s="3"/>
      </tp>
      <tp>
        <v>13.49795566643</v>
        <stp/>
        <stp>EM_S_STM07_IS</stp>
        <stp>4</stp>
        <stp>603003.SH</stp>
        <stp>83</stp>
        <stp>2019-12-31</stp>
        <stp>1</stp>
        <stp>1000000000</stp>
        <tr r="Q2929" s="3"/>
      </tp>
      <tp>
        <v>1.7467751224000001</v>
        <stp/>
        <stp>EM_S_STM07_IS</stp>
        <stp>4</stp>
        <stp>603033.SH</stp>
        <stp>83</stp>
        <stp>2019-12-31</stp>
        <stp>1</stp>
        <stp>1000000000</stp>
        <tr r="Q2955" s="3"/>
      </tp>
      <tp>
        <v>0.13810007192000001</v>
        <stp/>
        <stp>EM_S_STM07_IS</stp>
        <stp>4</stp>
        <stp>603023.SH</stp>
        <stp>83</stp>
        <stp>2019-12-31</stp>
        <stp>1</stp>
        <stp>1000000000</stp>
        <tr r="Q2946" s="3"/>
      </tp>
      <tp>
        <v>3.0286997257200001</v>
        <stp/>
        <stp>EM_S_STM07_IS</stp>
        <stp>4</stp>
        <stp>603043.SH</stp>
        <stp>83</stp>
        <stp>2019-12-31</stp>
        <stp>1</stp>
        <stp>1000000000</stp>
        <tr r="Q2964" s="3"/>
      </tp>
      <tp>
        <v>1.7862581284000001</v>
        <stp/>
        <stp>EM_S_STM07_IS</stp>
        <stp>4</stp>
        <stp>603063.SH</stp>
        <stp>83</stp>
        <stp>2019-12-31</stp>
        <stp>1</stp>
        <stp>1000000000</stp>
        <tr r="Q2969" s="3"/>
      </tp>
      <tp>
        <v>2.2962745679999998</v>
        <stp/>
        <stp>EM_S_STM07_IS</stp>
        <stp>4</stp>
        <stp>603393.SH</stp>
        <stp>83</stp>
        <stp>2019-12-31</stp>
        <stp>1</stp>
        <stp>1000000000</stp>
        <tr r="Q3105" s="3"/>
      </tp>
      <tp>
        <v>0.33989114089</v>
        <stp/>
        <stp>EM_S_STM07_IS</stp>
        <stp>4</stp>
        <stp>603383.SH</stp>
        <stp>83</stp>
        <stp>2019-12-31</stp>
        <stp>1</stp>
        <stp>1000000000</stp>
        <tr r="Q3099" s="3"/>
      </tp>
      <tp>
        <v>3.8315883142899998</v>
        <stp/>
        <stp>EM_S_STM07_IS</stp>
        <stp>4</stp>
        <stp>603313.SH</stp>
        <stp>83</stp>
        <stp>2019-12-31</stp>
        <stp>1</stp>
        <stp>1000000000</stp>
        <tr r="Q3064" s="3"/>
      </tp>
      <tp>
        <v>4.2436356277099998</v>
        <stp/>
        <stp>EM_S_STM07_IS</stp>
        <stp>4</stp>
        <stp>603303.SH</stp>
        <stp>83</stp>
        <stp>2019-12-31</stp>
        <stp>1</stp>
        <stp>1000000000</stp>
        <tr r="Q3058" s="3"/>
      </tp>
      <tp>
        <v>2.0335457073700001</v>
        <stp/>
        <stp>EM_S_STM07_IS</stp>
        <stp>4</stp>
        <stp>603333.SH</stp>
        <stp>83</stp>
        <stp>2019-12-31</stp>
        <stp>1</stp>
        <stp>1000000000</stp>
        <tr r="Q3078" s="3"/>
      </tp>
      <tp>
        <v>3.5208400000000002</v>
        <stp/>
        <stp>EM_S_STM07_IS</stp>
        <stp>4</stp>
        <stp>603323.SH</stp>
        <stp>83</stp>
        <stp>2019-12-31</stp>
        <stp>1</stp>
        <stp>1000000000</stp>
        <tr r="Q3072" s="3"/>
      </tp>
      <tp>
        <v>5.7880800673700001</v>
        <stp/>
        <stp>EM_S_STM07_IS</stp>
        <stp>4</stp>
        <stp>603363.SH</stp>
        <stp>83</stp>
        <stp>2019-12-31</stp>
        <stp>1</stp>
        <stp>1000000000</stp>
        <tr r="Q3090" s="3"/>
      </tp>
      <tp>
        <v>1.20551277637</v>
        <stp/>
        <stp>EM_S_STM07_IS</stp>
        <stp>4</stp>
        <stp>603283.SH</stp>
        <stp>83</stp>
        <stp>2019-12-31</stp>
        <stp>1</stp>
        <stp>1000000000</stp>
        <tr r="Q3051" s="3"/>
      </tp>
      <tp>
        <v>0.46087683362999998</v>
        <stp/>
        <stp>EM_S_STM07_IS</stp>
        <stp>4</stp>
        <stp>603203.SH</stp>
        <stp>83</stp>
        <stp>2019-12-31</stp>
        <stp>1</stp>
        <stp>1000000000</stp>
        <tr r="Q3030" s="3"/>
      </tp>
      <tp>
        <v>11.141165082180001</v>
        <stp/>
        <stp>EM_S_STM07_IS</stp>
        <stp>4</stp>
        <stp>603233.SH</stp>
        <stp>83</stp>
        <stp>2019-12-31</stp>
        <stp>1</stp>
        <stp>1000000000</stp>
        <tr r="Q3041" s="3"/>
      </tp>
      <tp>
        <v>7.0363481924600002</v>
        <stp/>
        <stp>EM_S_STM07_IS</stp>
        <stp>4</stp>
        <stp>603223.SH</stp>
        <stp>83</stp>
        <stp>2019-12-31</stp>
        <stp>1</stp>
        <stp>1000000000</stp>
        <tr r="Q3034" s="3"/>
      </tp>
      <tp>
        <v>68.676565008790007</v>
        <stp/>
        <stp>EM_S_STM07_IS</stp>
        <stp>4</stp>
        <stp>603993.SH</stp>
        <stp>83</stp>
        <stp>2019-12-31</stp>
        <stp>1</stp>
        <stp>1000000000</stp>
        <tr r="Q3328" s="3"/>
      </tp>
      <tp>
        <v>1.3368146791</v>
        <stp/>
        <stp>EM_S_STM07_IS</stp>
        <stp>4</stp>
        <stp>603903.SH</stp>
        <stp>83</stp>
        <stp>2019-12-31</stp>
        <stp>1</stp>
        <stp>1000000000</stp>
        <tr r="Q3288" s="3"/>
      </tp>
      <tp>
        <v>1.47785537939</v>
        <stp/>
        <stp>EM_S_STM07_IS</stp>
        <stp>4</stp>
        <stp>603933.SH</stp>
        <stp>83</stp>
        <stp>2019-12-31</stp>
        <stp>1</stp>
        <stp>1000000000</stp>
        <tr r="Q3302" s="3"/>
      </tp>
      <tp>
        <v>0.29432490113999998</v>
        <stp/>
        <stp>EM_S_STM07_IS</stp>
        <stp>4</stp>
        <stp>603963.SH</stp>
        <stp>83</stp>
        <stp>2019-12-31</stp>
        <stp>1</stp>
        <stp>1000000000</stp>
        <tr r="Q3311" s="3"/>
      </tp>
      <tp>
        <v>11.663176228999999</v>
        <stp/>
        <stp>EM_S_STM07_IS</stp>
        <stp>4</stp>
        <stp>603883.SH</stp>
        <stp>83</stp>
        <stp>2019-12-31</stp>
        <stp>1</stp>
        <stp>1000000000</stp>
        <tr r="Q3276" s="3"/>
      </tp>
      <tp>
        <v>1.03272689034</v>
        <stp/>
        <stp>EM_S_STM07_IS</stp>
        <stp>4</stp>
        <stp>603813.SH</stp>
        <stp>83</stp>
        <stp>2019-12-31</stp>
        <stp>1</stp>
        <stp>1000000000</stp>
        <tr r="Q3245" s="3"/>
      </tp>
      <tp>
        <v>2.37253495668</v>
        <stp/>
        <stp>EM_S_STM07_IS</stp>
        <stp>4</stp>
        <stp>603803.SH</stp>
        <stp>83</stp>
        <stp>2019-12-31</stp>
        <stp>1</stp>
        <stp>1000000000</stp>
        <tr r="Q3240" s="3"/>
      </tp>
      <tp>
        <v>13.53336020097</v>
        <stp/>
        <stp>EM_S_STM07_IS</stp>
        <stp>4</stp>
        <stp>603833.SH</stp>
        <stp>83</stp>
        <stp>2019-12-31</stp>
        <stp>1</stp>
        <stp>1000000000</stp>
        <tr r="Q3256" s="3"/>
      </tp>
      <tp>
        <v>1.9811455839900001</v>
        <stp/>
        <stp>EM_S_STM07_IS</stp>
        <stp>4</stp>
        <stp>603823.SH</stp>
        <stp>83</stp>
        <stp>2019-12-31</stp>
        <stp>1</stp>
        <stp>1000000000</stp>
        <tr r="Q3251" s="3"/>
      </tp>
      <tp>
        <v>3.72862081266</v>
        <stp/>
        <stp>EM_S_STM07_IS</stp>
        <stp>4</stp>
        <stp>603843.SH</stp>
        <stp>83</stp>
        <stp>2019-12-31</stp>
        <stp>1</stp>
        <stp>1000000000</stp>
        <tr r="Q3259" s="3"/>
      </tp>
      <tp>
        <v>2.6363323635999998</v>
        <stp/>
        <stp>EM_S_STM07_IS</stp>
        <stp>4</stp>
        <stp>002593.SZ</stp>
        <stp>83</stp>
        <stp>2019-12-31</stp>
        <stp>1</stp>
        <stp>1000000000</stp>
        <tr r="Q1007" s="3"/>
      </tp>
      <tp>
        <v>7.8435389942500002</v>
        <stp/>
        <stp>EM_S_STM07_IS</stp>
        <stp>4</stp>
        <stp>002583.SZ</stp>
        <stp>83</stp>
        <stp>2019-12-31</stp>
        <stp>1</stp>
        <stp>1000000000</stp>
        <tr r="Q997" s="3"/>
      </tp>
      <tp>
        <v>0.40743935029</v>
        <stp/>
        <stp>EM_S_STM07_IS</stp>
        <stp>4</stp>
        <stp>002553.SZ</stp>
        <stp>83</stp>
        <stp>2019-12-31</stp>
        <stp>1</stp>
        <stp>1000000000</stp>
        <tr r="Q967" s="3"/>
      </tp>
      <tp>
        <v>6.2197103014500001</v>
        <stp/>
        <stp>EM_S_STM07_IS</stp>
        <stp>4</stp>
        <stp>002543.SZ</stp>
        <stp>83</stp>
        <stp>2019-12-31</stp>
        <stp>1</stp>
        <stp>1000000000</stp>
        <tr r="Q957" s="3"/>
      </tp>
      <tp>
        <v>3.3752988692199999</v>
        <stp/>
        <stp>EM_S_STM07_IS</stp>
        <stp>4</stp>
        <stp>002573.SZ</stp>
        <stp>83</stp>
        <stp>2019-12-31</stp>
        <stp>1</stp>
        <stp>1000000000</stp>
        <tr r="Q987" s="3"/>
      </tp>
      <tp>
        <v>19.336765180659999</v>
        <stp/>
        <stp>EM_S_STM07_IS</stp>
        <stp>4</stp>
        <stp>002563.SZ</stp>
        <stp>83</stp>
        <stp>2019-12-31</stp>
        <stp>1</stp>
        <stp>1000000000</stp>
        <tr r="Q977" s="3"/>
      </tp>
      <tp>
        <v>1.5044346633600001</v>
        <stp/>
        <stp>EM_S_STM07_IS</stp>
        <stp>4</stp>
        <stp>002513.SZ</stp>
        <stp>83</stp>
        <stp>2019-12-31</stp>
        <stp>1</stp>
        <stp>1000000000</stp>
        <tr r="Q928" s="3"/>
      </tp>
      <tp>
        <v>5.8443173962200001</v>
        <stp/>
        <stp>EM_S_STM07_IS</stp>
        <stp>4</stp>
        <stp>002533.SZ</stp>
        <stp>83</stp>
        <stp>2019-12-31</stp>
        <stp>1</stp>
        <stp>1000000000</stp>
        <tr r="Q947" s="3"/>
      </tp>
      <tp>
        <v>1.33386714346</v>
        <stp/>
        <stp>EM_S_STM07_IS</stp>
        <stp>4</stp>
        <stp>002523.SZ</stp>
        <stp>83</stp>
        <stp>2019-12-31</stp>
        <stp>1</stp>
        <stp>1000000000</stp>
        <tr r="Q938" s="3"/>
      </tp>
      <tp>
        <v>82.499880682370005</v>
        <stp/>
        <stp>EM_S_STM07_IS</stp>
        <stp>4</stp>
        <stp>002493.SZ</stp>
        <stp>83</stp>
        <stp>2019-12-31</stp>
        <stp>1</stp>
        <stp>1000000000</stp>
        <tr r="Q912" s="3"/>
      </tp>
      <tp>
        <v>2.3136888774400002</v>
        <stp/>
        <stp>EM_S_STM07_IS</stp>
        <stp>4</stp>
        <stp>002483.SZ</stp>
        <stp>83</stp>
        <stp>2019-12-31</stp>
        <stp>1</stp>
        <stp>1000000000</stp>
        <tr r="Q902" s="3"/>
      </tp>
      <tp>
        <v>2.6350260008999999</v>
        <stp/>
        <stp>EM_S_STM07_IS</stp>
        <stp>4</stp>
        <stp>002453.SZ</stp>
        <stp>83</stp>
        <stp>2019-12-31</stp>
        <stp>1</stp>
        <stp>1000000000</stp>
        <tr r="Q875" s="3"/>
      </tp>
      <tp>
        <v>5.0490969107000003</v>
        <stp/>
        <stp>EM_S_STM07_IS</stp>
        <stp>4</stp>
        <stp>002443.SZ</stp>
        <stp>83</stp>
        <stp>2019-12-31</stp>
        <stp>1</stp>
        <stp>1000000000</stp>
        <tr r="Q867" s="3"/>
      </tp>
      <tp>
        <v>7.128544582</v>
        <stp/>
        <stp>EM_S_STM07_IS</stp>
        <stp>4</stp>
        <stp>002463.SZ</stp>
        <stp>83</stp>
        <stp>2019-12-31</stp>
        <stp>1</stp>
        <stp>1000000000</stp>
        <tr r="Q885" s="3"/>
      </tp>
      <tp>
        <v>1.1247670190300001</v>
        <stp/>
        <stp>EM_S_STM07_IS</stp>
        <stp>4</stp>
        <stp>002413.SZ</stp>
        <stp>83</stp>
        <stp>2019-12-31</stp>
        <stp>1</stp>
        <stp>1000000000</stp>
        <tr r="Q838" s="3"/>
      </tp>
      <tp>
        <v>3.5421419150300002</v>
        <stp/>
        <stp>EM_S_STM07_IS</stp>
        <stp>4</stp>
        <stp>002403.SZ</stp>
        <stp>83</stp>
        <stp>2019-12-31</stp>
        <stp>1</stp>
        <stp>1000000000</stp>
        <tr r="Q829" s="3"/>
      </tp>
      <tp>
        <v>4.0131552372500003</v>
        <stp/>
        <stp>EM_S_STM07_IS</stp>
        <stp>4</stp>
        <stp>002433.SZ</stp>
        <stp>83</stp>
        <stp>2019-12-31</stp>
        <stp>1</stp>
        <stp>1000000000</stp>
        <tr r="Q857" s="3"/>
      </tp>
      <tp>
        <v>11.2583963026</v>
        <stp/>
        <stp>EM_S_STM07_IS</stp>
        <stp>4</stp>
        <stp>002423.SZ</stp>
        <stp>83</stp>
        <stp>2019-12-31</stp>
        <stp>1</stp>
        <stp>1000000000</stp>
        <tr r="Q847" s="3"/>
      </tp>
      <tp>
        <v>7.5887905765400001</v>
        <stp/>
        <stp>EM_S_STM07_IS</stp>
        <stp>4</stp>
        <stp>002793.SZ</stp>
        <stp>83</stp>
        <stp>2019-12-31</stp>
        <stp>1</stp>
        <stp>1000000000</stp>
        <tr r="Q1191" s="3"/>
      </tp>
      <tp>
        <v>1.8913719441800001</v>
        <stp/>
        <stp>EM_S_STM07_IS</stp>
        <stp>4</stp>
        <stp>002783.SZ</stp>
        <stp>83</stp>
        <stp>2019-12-31</stp>
        <stp>1</stp>
        <stp>1000000000</stp>
        <tr r="Q1182" s="3"/>
      </tp>
      <tp>
        <v>2.8560357385100001</v>
        <stp/>
        <stp>EM_S_STM07_IS</stp>
        <stp>4</stp>
        <stp>002753.SZ</stp>
        <stp>83</stp>
        <stp>2019-12-31</stp>
        <stp>1</stp>
        <stp>1000000000</stp>
        <tr r="Q1156" s="3"/>
      </tp>
      <tp>
        <v>3.7398400772599998</v>
        <stp/>
        <stp>EM_S_STM07_IS</stp>
        <stp>4</stp>
        <stp>002743.SZ</stp>
        <stp>83</stp>
        <stp>2019-12-31</stp>
        <stp>1</stp>
        <stp>1000000000</stp>
        <tr r="Q1148" s="3"/>
      </tp>
      <tp>
        <v>3.2574300978199999</v>
        <stp/>
        <stp>EM_S_STM07_IS</stp>
        <stp>4</stp>
        <stp>002773.SZ</stp>
        <stp>83</stp>
        <stp>2019-12-31</stp>
        <stp>1</stp>
        <stp>1000000000</stp>
        <tr r="Q1173" s="3"/>
      </tp>
      <tp>
        <v>2.5853247920300002</v>
        <stp/>
        <stp>EM_S_STM07_IS</stp>
        <stp>4</stp>
        <stp>002763.SZ</stp>
        <stp>83</stp>
        <stp>2019-12-31</stp>
        <stp>1</stp>
        <stp>1000000000</stp>
        <tr r="Q1165" s="3"/>
      </tp>
      <tp>
        <v>3.7989660676799999</v>
        <stp/>
        <stp>EM_S_STM07_IS</stp>
        <stp>4</stp>
        <stp>002713.SZ</stp>
        <stp>83</stp>
        <stp>2019-12-31</stp>
        <stp>1</stp>
        <stp>1000000000</stp>
        <tr r="Q1119" s="3"/>
      </tp>
      <tp>
        <v>0.98237036205999995</v>
        <stp/>
        <stp>EM_S_STM07_IS</stp>
        <stp>4</stp>
        <stp>002703.SZ</stp>
        <stp>83</stp>
        <stp>2019-12-31</stp>
        <stp>1</stp>
        <stp>1000000000</stp>
        <tr r="Q1112" s="3"/>
      </tp>
      <tp>
        <v>2.9318203438100001</v>
        <stp/>
        <stp>EM_S_STM07_IS</stp>
        <stp>4</stp>
        <stp>002733.SZ</stp>
        <stp>83</stp>
        <stp>2019-12-31</stp>
        <stp>1</stp>
        <stp>1000000000</stp>
        <tr r="Q1138" s="3"/>
      </tp>
      <tp>
        <v>1.0008179029299999</v>
        <stp/>
        <stp>EM_S_STM07_IS</stp>
        <stp>4</stp>
        <stp>002723.SZ</stp>
        <stp>83</stp>
        <stp>2019-12-31</stp>
        <stp>1</stp>
        <stp>1000000000</stp>
        <tr r="Q1128" s="3"/>
      </tp>
      <tp>
        <v>0.34664879861999998</v>
        <stp/>
        <stp>EM_S_STM07_IS</stp>
        <stp>4</stp>
        <stp>002693.SZ</stp>
        <stp>83</stp>
        <stp>2019-12-31</stp>
        <stp>1</stp>
        <stp>1000000000</stp>
        <tr r="Q1102" s="3"/>
      </tp>
      <tp>
        <v>5.9024120060599996</v>
        <stp/>
        <stp>EM_S_STM07_IS</stp>
        <stp>4</stp>
        <stp>002683.SZ</stp>
        <stp>83</stp>
        <stp>2019-12-31</stp>
        <stp>1</stp>
        <stp>1000000000</stp>
        <tr r="Q1093" s="3"/>
      </tp>
      <tp>
        <v>3.9373404620299999</v>
        <stp/>
        <stp>EM_S_STM07_IS</stp>
        <stp>4</stp>
        <stp>002653.SZ</stp>
        <stp>83</stp>
        <stp>2019-12-31</stp>
        <stp>1</stp>
        <stp>1000000000</stp>
        <tr r="Q1064" s="3"/>
      </tp>
      <tp>
        <v>2.8701276687099999</v>
        <stp/>
        <stp>EM_S_STM07_IS</stp>
        <stp>4</stp>
        <stp>002643.SZ</stp>
        <stp>83</stp>
        <stp>2019-12-31</stp>
        <stp>1</stp>
        <stp>1000000000</stp>
        <tr r="Q1054" s="3"/>
      </tp>
      <tp>
        <v>3.6805445874</v>
        <stp/>
        <stp>EM_S_STM07_IS</stp>
        <stp>4</stp>
        <stp>002673.SZ</stp>
        <stp>83</stp>
        <stp>2019-12-31</stp>
        <stp>1</stp>
        <stp>1000000000</stp>
        <tr r="Q1084" s="3"/>
      </tp>
      <tp>
        <v>3.09061104804</v>
        <stp/>
        <stp>EM_S_STM07_IS</stp>
        <stp>4</stp>
        <stp>002663.SZ</stp>
        <stp>83</stp>
        <stp>2019-12-31</stp>
        <stp>1</stp>
        <stp>1000000000</stp>
        <tr r="Q1074" s="3"/>
      </tp>
      <tp>
        <v>1.0946687417800001</v>
        <stp/>
        <stp>EM_S_STM07_IS</stp>
        <stp>4</stp>
        <stp>002613.SZ</stp>
        <stp>83</stp>
        <stp>2019-12-31</stp>
        <stp>1</stp>
        <stp>1000000000</stp>
        <tr r="Q1026" s="3"/>
      </tp>
      <tp>
        <v>5.8252944988499999</v>
        <stp/>
        <stp>EM_S_STM07_IS</stp>
        <stp>4</stp>
        <stp>002603.SZ</stp>
        <stp>83</stp>
        <stp>2019-12-31</stp>
        <stp>1</stp>
        <stp>1000000000</stp>
        <tr r="Q1017" s="3"/>
      </tp>
      <tp>
        <v>0.12281426232000001</v>
        <stp/>
        <stp>EM_S_STM07_IS</stp>
        <stp>4</stp>
        <stp>002633.SZ</stp>
        <stp>83</stp>
        <stp>2019-12-31</stp>
        <stp>1</stp>
        <stp>1000000000</stp>
        <tr r="Q1044" s="3"/>
      </tp>
      <tp>
        <v>1.1843677912799999</v>
        <stp/>
        <stp>EM_S_STM07_IS</stp>
        <stp>4</stp>
        <stp>002623.SZ</stp>
        <stp>83</stp>
        <stp>2019-12-31</stp>
        <stp>1</stp>
        <stp>1000000000</stp>
        <tr r="Q1034" s="3"/>
      </tp>
      <tp>
        <v>1.1500940906299999</v>
        <stp/>
        <stp>EM_S_STM07_IS</stp>
        <stp>4</stp>
        <stp>002193.SZ</stp>
        <stp>83</stp>
        <stp>2019-12-31</stp>
        <stp>1</stp>
        <stp>1000000000</stp>
        <tr r="Q623" s="3"/>
      </tp>
      <tp>
        <v>72.025131493000004</v>
        <stp/>
        <stp>EM_S_STM07_IS</stp>
        <stp>4</stp>
        <stp>002183.SZ</stp>
        <stp>83</stp>
        <stp>2019-12-31</stp>
        <stp>1</stp>
        <stp>1000000000</stp>
        <tr r="Q613" s="3"/>
      </tp>
      <tp>
        <v>3.6625401164000002</v>
        <stp/>
        <stp>EM_S_STM07_IS</stp>
        <stp>4</stp>
        <stp>002153.SZ</stp>
        <stp>83</stp>
        <stp>2019-12-31</stp>
        <stp>1</stp>
        <stp>1000000000</stp>
        <tr r="Q583" s="3"/>
      </tp>
      <tp>
        <v>0.87219743191999999</v>
        <stp/>
        <stp>EM_S_STM07_IS</stp>
        <stp>4</stp>
        <stp>002173.SZ</stp>
        <stp>83</stp>
        <stp>2019-12-31</stp>
        <stp>1</stp>
        <stp>1000000000</stp>
        <tr r="Q603" s="3"/>
      </tp>
      <tp>
        <v>4.7036718770399997</v>
        <stp/>
        <stp>EM_S_STM07_IS</stp>
        <stp>4</stp>
        <stp>002163.SZ</stp>
        <stp>83</stp>
        <stp>2019-12-31</stp>
        <stp>1</stp>
        <stp>1000000000</stp>
        <tr r="Q593" s="3"/>
      </tp>
      <tp>
        <v>2.1652332477199998</v>
        <stp/>
        <stp>EM_S_STM07_IS</stp>
        <stp>4</stp>
        <stp>002103.SZ</stp>
        <stp>83</stp>
        <stp>2019-12-31</stp>
        <stp>1</stp>
        <stp>1000000000</stp>
        <tr r="Q537" s="3"/>
      </tp>
      <tp>
        <v>3.83978931466</v>
        <stp/>
        <stp>EM_S_STM07_IS</stp>
        <stp>4</stp>
        <stp>002133.SZ</stp>
        <stp>83</stp>
        <stp>2019-12-31</stp>
        <stp>1</stp>
        <stp>1000000000</stp>
        <tr r="Q565" s="3"/>
      </tp>
      <tp>
        <v>3.20069656159</v>
        <stp/>
        <stp>EM_S_STM07_IS</stp>
        <stp>4</stp>
        <stp>002123.SZ</stp>
        <stp>83</stp>
        <stp>2019-12-31</stp>
        <stp>1</stp>
        <stp>1000000000</stp>
        <tr r="Q555" s="3"/>
      </tp>
      <tp>
        <v>0.52407967922999998</v>
        <stp/>
        <stp>EM_S_STM07_IS</stp>
        <stp>4</stp>
        <stp>002093.SZ</stp>
        <stp>83</stp>
        <stp>2019-12-31</stp>
        <stp>1</stp>
        <stp>1000000000</stp>
        <tr r="Q527" s="3"/>
      </tp>
      <tp>
        <v>4.9869253146599997</v>
        <stp/>
        <stp>EM_S_STM07_IS</stp>
        <stp>4</stp>
        <stp>002083.SZ</stp>
        <stp>83</stp>
        <stp>2019-12-31</stp>
        <stp>1</stp>
        <stp>1000000000</stp>
        <tr r="Q517" s="3"/>
      </tp>
      <tp>
        <v>1.9331379236499999</v>
        <stp/>
        <stp>EM_S_STM07_IS</stp>
        <stp>4</stp>
        <stp>002053.SZ</stp>
        <stp>83</stp>
        <stp>2019-12-31</stp>
        <stp>1</stp>
        <stp>1000000000</stp>
        <tr r="Q489" s="3"/>
      </tp>
      <tp>
        <v>4.6318311719900001</v>
        <stp/>
        <stp>EM_S_STM07_IS</stp>
        <stp>4</stp>
        <stp>002043.SZ</stp>
        <stp>83</stp>
        <stp>2019-12-31</stp>
        <stp>1</stp>
        <stp>1000000000</stp>
        <tr r="Q479" s="3"/>
      </tp>
      <tp>
        <v>2.8653791067699999</v>
        <stp/>
        <stp>EM_S_STM07_IS</stp>
        <stp>4</stp>
        <stp>002073.SZ</stp>
        <stp>83</stp>
        <stp>2019-12-31</stp>
        <stp>1</stp>
        <stp>1000000000</stp>
        <tr r="Q507" s="3"/>
      </tp>
      <tp>
        <v>1.56520855882</v>
        <stp/>
        <stp>EM_S_STM07_IS</stp>
        <stp>4</stp>
        <stp>002063.SZ</stp>
        <stp>83</stp>
        <stp>2019-12-31</stp>
        <stp>1</stp>
        <stp>1000000000</stp>
        <tr r="Q499" s="3"/>
      </tp>
      <tp>
        <v>2.7324844035</v>
        <stp/>
        <stp>EM_S_STM07_IS</stp>
        <stp>4</stp>
        <stp>002003.SZ</stp>
        <stp>83</stp>
        <stp>2019-12-31</stp>
        <stp>1</stp>
        <stp>1000000000</stp>
        <tr r="Q441" s="3"/>
      </tp>
      <tp>
        <v>0.72269546861</v>
        <stp/>
        <stp>EM_S_STM07_IS</stp>
        <stp>4</stp>
        <stp>002033.SZ</stp>
        <stp>83</stp>
        <stp>2019-12-31</stp>
        <stp>1</stp>
        <stp>1000000000</stp>
        <tr r="Q469" s="3"/>
      </tp>
      <tp>
        <v>0.80787876869999997</v>
        <stp/>
        <stp>EM_S_STM07_IS</stp>
        <stp>4</stp>
        <stp>002023.SZ</stp>
        <stp>83</stp>
        <stp>2019-12-31</stp>
        <stp>1</stp>
        <stp>1000000000</stp>
        <tr r="Q459" s="3"/>
      </tp>
      <tp>
        <v>1.61527637324</v>
        <stp/>
        <stp>EM_S_STM07_IS</stp>
        <stp>4</stp>
        <stp>002393.SZ</stp>
        <stp>83</stp>
        <stp>2019-12-31</stp>
        <stp>1</stp>
        <stp>1000000000</stp>
        <tr r="Q819" s="3"/>
      </tp>
      <tp>
        <v>1.54891372716</v>
        <stp/>
        <stp>EM_S_STM07_IS</stp>
        <stp>4</stp>
        <stp>002383.SZ</stp>
        <stp>83</stp>
        <stp>2019-12-31</stp>
        <stp>1</stp>
        <stp>1000000000</stp>
        <tr r="Q809" s="3"/>
      </tp>
      <tp>
        <v>6.9254269765499998</v>
        <stp/>
        <stp>EM_S_STM07_IS</stp>
        <stp>4</stp>
        <stp>002353.SZ</stp>
        <stp>83</stp>
        <stp>2019-12-31</stp>
        <stp>1</stp>
        <stp>1000000000</stp>
        <tr r="Q780" s="3"/>
      </tp>
      <tp>
        <v>1.1714273577100001</v>
        <stp/>
        <stp>EM_S_STM07_IS</stp>
        <stp>4</stp>
        <stp>002343.SZ</stp>
        <stp>83</stp>
        <stp>2019-12-31</stp>
        <stp>1</stp>
        <stp>1000000000</stp>
        <tr r="Q770" s="3"/>
      </tp>
      <tp>
        <v>8.7221897675799998</v>
        <stp/>
        <stp>EM_S_STM07_IS</stp>
        <stp>4</stp>
        <stp>002373.SZ</stp>
        <stp>83</stp>
        <stp>2019-12-31</stp>
        <stp>1</stp>
        <stp>1000000000</stp>
        <tr r="Q799" s="3"/>
      </tp>
      <tp>
        <v>1.63284512818</v>
        <stp/>
        <stp>EM_S_STM07_IS</stp>
        <stp>4</stp>
        <stp>002363.SZ</stp>
        <stp>83</stp>
        <stp>2019-12-31</stp>
        <stp>1</stp>
        <stp>1000000000</stp>
        <tr r="Q789" s="3"/>
      </tp>
      <tp>
        <v>4.7734590615999997</v>
        <stp/>
        <stp>EM_S_STM07_IS</stp>
        <stp>4</stp>
        <stp>002313.SZ</stp>
        <stp>83</stp>
        <stp>2019-12-31</stp>
        <stp>1</stp>
        <stp>1000000000</stp>
        <tr r="Q740" s="3"/>
      </tp>
      <tp>
        <v>3.39213263163</v>
        <stp/>
        <stp>EM_S_STM07_IS</stp>
        <stp>4</stp>
        <stp>002303.SZ</stp>
        <stp>83</stp>
        <stp>2019-12-31</stp>
        <stp>1</stp>
        <stp>1000000000</stp>
        <tr r="Q730" s="3"/>
      </tp>
      <tp>
        <v>0.71143897350999996</v>
        <stp/>
        <stp>EM_S_STM07_IS</stp>
        <stp>4</stp>
        <stp>002333.SZ</stp>
        <stp>83</stp>
        <stp>2019-12-31</stp>
        <stp>1</stp>
        <stp>1000000000</stp>
        <tr r="Q760" s="3"/>
      </tp>
      <tp>
        <v>0.10465797715</v>
        <stp/>
        <stp>EM_S_STM07_IS</stp>
        <stp>4</stp>
        <stp>002323.SZ</stp>
        <stp>83</stp>
        <stp>2019-12-31</stp>
        <stp>1</stp>
        <stp>1000000000</stp>
        <tr r="Q750" s="3"/>
      </tp>
      <tp>
        <v>4.8601958948700004</v>
        <stp/>
        <stp>EM_S_STM07_IS</stp>
        <stp>4</stp>
        <stp>002293.SZ</stp>
        <stp>83</stp>
        <stp>2019-12-31</stp>
        <stp>1</stp>
        <stp>1000000000</stp>
        <tr r="Q720" s="3"/>
      </tp>
      <tp>
        <v>3.6025634844300001</v>
        <stp/>
        <stp>EM_S_STM07_IS</stp>
        <stp>4</stp>
        <stp>002283.SZ</stp>
        <stp>83</stp>
        <stp>2019-12-31</stp>
        <stp>1</stp>
        <stp>1000000000</stp>
        <tr r="Q710" s="3"/>
      </tp>
      <tp>
        <v>0.34250909173999999</v>
        <stp/>
        <stp>EM_S_STM07_IS</stp>
        <stp>4</stp>
        <stp>002253.SZ</stp>
        <stp>83</stp>
        <stp>2019-12-31</stp>
        <stp>1</stp>
        <stp>1000000000</stp>
        <tr r="Q682" s="3"/>
      </tp>
      <tp>
        <v>2.1495148626099998</v>
        <stp/>
        <stp>EM_S_STM07_IS</stp>
        <stp>4</stp>
        <stp>002243.SZ</stp>
        <stp>83</stp>
        <stp>2019-12-31</stp>
        <stp>1</stp>
        <stp>1000000000</stp>
        <tr r="Q672" s="3"/>
      </tp>
      <tp>
        <v>2.9998381678500001</v>
        <stp/>
        <stp>EM_S_STM07_IS</stp>
        <stp>4</stp>
        <stp>002273.SZ</stp>
        <stp>83</stp>
        <stp>2019-12-31</stp>
        <stp>1</stp>
        <stp>1000000000</stp>
        <tr r="Q700" s="3"/>
      </tp>
      <tp>
        <v>1.64571545622</v>
        <stp/>
        <stp>EM_S_STM07_IS</stp>
        <stp>4</stp>
        <stp>002263.SZ</stp>
        <stp>83</stp>
        <stp>2019-12-31</stp>
        <stp>1</stp>
        <stp>1000000000</stp>
        <tr r="Q690" s="3"/>
      </tp>
      <tp>
        <v>0.18806752089000001</v>
        <stp/>
        <stp>EM_S_STM07_IS</stp>
        <stp>4</stp>
        <stp>002213.SZ</stp>
        <stp>83</stp>
        <stp>2019-12-31</stp>
        <stp>1</stp>
        <stp>1000000000</stp>
        <tr r="Q643" s="3"/>
      </tp>
      <tp>
        <v>41.258821257210002</v>
        <stp/>
        <stp>EM_S_STM07_IS</stp>
        <stp>4</stp>
        <stp>002203.SZ</stp>
        <stp>83</stp>
        <stp>2019-12-31</stp>
        <stp>1</stp>
        <stp>1000000000</stp>
        <tr r="Q633" s="3"/>
      </tp>
      <tp>
        <v>6.8907023831399998</v>
        <stp/>
        <stp>EM_S_STM07_IS</stp>
        <stp>4</stp>
        <stp>002233.SZ</stp>
        <stp>83</stp>
        <stp>2019-12-31</stp>
        <stp>1</stp>
        <stp>1000000000</stp>
        <tr r="Q662" s="3"/>
      </tp>
      <tp>
        <v>4.6359346876399998</v>
        <stp/>
        <stp>EM_S_STM07_IS</stp>
        <stp>4</stp>
        <stp>002223.SZ</stp>
        <stp>83</stp>
        <stp>2019-12-31</stp>
        <stp>1</stp>
        <stp>1000000000</stp>
        <tr r="Q652" s="3"/>
      </tp>
      <tp>
        <v>2.27598913358</v>
        <stp/>
        <stp>EM_S_STM07_IS</stp>
        <stp>4</stp>
        <stp>002913.SZ</stp>
        <stp>83</stp>
        <stp>2019-12-31</stp>
        <stp>1</stp>
        <stp>1000000000</stp>
        <tr r="Q1302" s="3"/>
      </tp>
      <tp>
        <v>7.1227307170000004E-2</v>
        <stp/>
        <stp>EM_S_STM07_IS</stp>
        <stp>4</stp>
        <stp>002903.SZ</stp>
        <stp>83</stp>
        <stp>2019-12-31</stp>
        <stp>1</stp>
        <stp>1000000000</stp>
        <tr r="Q1293" s="3"/>
      </tp>
      <tp>
        <v>0.91952767859999995</v>
        <stp/>
        <stp>EM_S_STM07_IS</stp>
        <stp>4</stp>
        <stp>002893.SZ</stp>
        <stp>83</stp>
        <stp>2019-12-31</stp>
        <stp>1</stp>
        <stp>1000000000</stp>
        <tr r="Q1284" s="3"/>
      </tp>
      <tp>
        <v>0.31188036561999999</v>
        <stp/>
        <stp>EM_S_STM07_IS</stp>
        <stp>4</stp>
        <stp>002883.SZ</stp>
        <stp>83</stp>
        <stp>2019-12-31</stp>
        <stp>1</stp>
        <stp>1000000000</stp>
        <tr r="Q1274" s="3"/>
      </tp>
      <tp>
        <v>1.4714441327100001</v>
        <stp/>
        <stp>EM_S_STM07_IS</stp>
        <stp>4</stp>
        <stp>002853.SZ</stp>
        <stp>83</stp>
        <stp>2019-12-31</stp>
        <stp>1</stp>
        <stp>1000000000</stp>
        <tr r="Q1246" s="3"/>
      </tp>
      <tp>
        <v>0.39811657402</v>
        <stp/>
        <stp>EM_S_STM07_IS</stp>
        <stp>4</stp>
        <stp>002843.SZ</stp>
        <stp>83</stp>
        <stp>2019-12-31</stp>
        <stp>1</stp>
        <stp>1000000000</stp>
        <tr r="Q1237" s="3"/>
      </tp>
      <tp>
        <v>0.77333746466999997</v>
        <stp/>
        <stp>EM_S_STM07_IS</stp>
        <stp>4</stp>
        <stp>002873.SZ</stp>
        <stp>83</stp>
        <stp>2019-12-31</stp>
        <stp>1</stp>
        <stp>1000000000</stp>
        <tr r="Q1265" s="3"/>
      </tp>
      <tp>
        <v>2.9458588614200001</v>
        <stp/>
        <stp>EM_S_STM07_IS</stp>
        <stp>4</stp>
        <stp>002863.SZ</stp>
        <stp>83</stp>
        <stp>2019-12-31</stp>
        <stp>1</stp>
        <stp>1000000000</stp>
        <tr r="Q1255" s="3"/>
      </tp>
      <tp>
        <v>0.77022599692000004</v>
        <stp/>
        <stp>EM_S_STM07_IS</stp>
        <stp>4</stp>
        <stp>002813.SZ</stp>
        <stp>83</stp>
        <stp>2019-12-31</stp>
        <stp>1</stp>
        <stp>1000000000</stp>
        <tr r="Q1209" s="3"/>
      </tp>
      <tp>
        <v>3.0092527267400002</v>
        <stp/>
        <stp>EM_S_STM07_IS</stp>
        <stp>4</stp>
        <stp>002803.SZ</stp>
        <stp>83</stp>
        <stp>2019-12-31</stp>
        <stp>1</stp>
        <stp>1000000000</stp>
        <tr r="Q1200" s="3"/>
      </tp>
      <tp>
        <v>1.3110102401799999</v>
        <stp/>
        <stp>EM_S_STM07_IS</stp>
        <stp>4</stp>
        <stp>002833.SZ</stp>
        <stp>83</stp>
        <stp>2019-12-31</stp>
        <stp>1</stp>
        <stp>1000000000</stp>
        <tr r="Q1228" s="3"/>
      </tp>
      <tp>
        <v>2.02357434917</v>
        <stp/>
        <stp>EM_S_STM07_IS</stp>
        <stp>4</stp>
        <stp>002823.SZ</stp>
        <stp>83</stp>
        <stp>2019-12-31</stp>
        <stp>1</stp>
        <stp>1000000000</stp>
        <tr r="Q1218" s="3"/>
      </tp>
      <tp>
        <v>6.0779037157399998</v>
        <stp/>
        <stp>EM_S_STM07_IS</stp>
        <stp>4</stp>
        <stp>001914.SZ</stp>
        <stp>83</stp>
        <stp>2019-12-31</stp>
        <stp>1</stp>
        <stp>1000000000</stp>
        <tr r="Q436" s="3"/>
      </tp>
      <tp>
        <v>3.3610257452900001</v>
        <stp/>
        <stp>EM_S_STM07_IS</stp>
        <stp>4</stp>
        <stp>600594.SH</stp>
        <stp>83</stp>
        <stp>2019-12-31</stp>
        <stp>1</stp>
        <stp>1000000000</stp>
        <tr r="Q2453" s="3"/>
      </tp>
      <tp>
        <v>23.526279785460002</v>
        <stp/>
        <stp>EM_S_STM07_IS</stp>
        <stp>4</stp>
        <stp>600584.SH</stp>
        <stp>83</stp>
        <stp>2019-12-31</stp>
        <stp>1</stp>
        <stp>1000000000</stp>
        <tr r="Q2444" s="3"/>
      </tp>
      <tp>
        <v>1.73670124952</v>
        <stp/>
        <stp>EM_S_STM07_IS</stp>
        <stp>4</stp>
        <stp>000584.SZ</stp>
        <stp>83</stp>
        <stp>2019-12-31</stp>
        <stp>1</stp>
        <stp>1000000000</stp>
        <tr r="Q159" s="3"/>
      </tp>
      <tp>
        <v>0.92453794013000001</v>
        <stp/>
        <stp>EM_S_STM07_IS</stp>
        <stp>4</stp>
        <stp>300584.SZ</stp>
        <stp>83</stp>
        <stp>2019-12-31</stp>
        <stp>1</stp>
        <stp>1000000000</stp>
        <tr r="Q1860" s="3"/>
      </tp>
      <tp>
        <v>2.9245901601100002</v>
        <stp/>
        <stp>EM_S_STM07_IS</stp>
        <stp>4</stp>
        <stp>000554.SZ</stp>
        <stp>83</stp>
        <stp>2019-12-31</stp>
        <stp>1</stp>
        <stp>1000000000</stp>
        <tr r="Q139" s="3"/>
      </tp>
      <tp>
        <v>1.73971752704</v>
        <stp/>
        <stp>EM_S_STM07_IS</stp>
        <stp>4</stp>
        <stp>000544.SZ</stp>
        <stp>83</stp>
        <stp>2019-12-31</stp>
        <stp>1</stp>
        <stp>1000000000</stp>
        <tr r="Q130" s="3"/>
      </tp>
      <tp>
        <v>5.8293653587199996</v>
        <stp/>
        <stp>EM_S_STM07_IS</stp>
        <stp>4</stp>
        <stp>000564.SZ</stp>
        <stp>83</stp>
        <stp>2019-12-31</stp>
        <stp>1</stp>
        <stp>1000000000</stp>
        <tr r="Q147" s="3"/>
      </tp>
      <tp>
        <v>0.22463448036</v>
        <stp/>
        <stp>EM_S_STM07_IS</stp>
        <stp>4</stp>
        <stp>300554.SZ</stp>
        <stp>83</stp>
        <stp>2019-12-31</stp>
        <stp>1</stp>
        <stp>1000000000</stp>
        <tr r="Q1832" s="3"/>
      </tp>
      <tp>
        <v>0.86567663513000004</v>
        <stp/>
        <stp>EM_S_STM07_IS</stp>
        <stp>4</stp>
        <stp>000514.SZ</stp>
        <stp>83</stp>
        <stp>2019-12-31</stp>
        <stp>1</stp>
        <stp>1000000000</stp>
        <tr r="Q106" s="3"/>
      </tp>
      <tp>
        <v>0.13416053196</v>
        <stp/>
        <stp>EM_S_STM07_IS</stp>
        <stp>4</stp>
        <stp>000504.SZ</stp>
        <stp>83</stp>
        <stp>2019-12-31</stp>
        <stp>1</stp>
        <stp>1000000000</stp>
        <tr r="Q99" s="3"/>
      </tp>
      <tp>
        <v>0.23900331349000001</v>
        <stp/>
        <stp>EM_S_STM07_IS</stp>
        <stp>4</stp>
        <stp>300534.SZ</stp>
        <stp>83</stp>
        <stp>2019-12-31</stp>
        <stp>1</stp>
        <stp>1000000000</stp>
        <tr r="Q1813" s="3"/>
      </tp>
      <tp>
        <v>0.54873508655000003</v>
        <stp/>
        <stp>EM_S_STM07_IS</stp>
        <stp>4</stp>
        <stp>000534.SZ</stp>
        <stp>83</stp>
        <stp>2019-12-31</stp>
        <stp>1</stp>
        <stp>1000000000</stp>
        <tr r="Q123" s="3"/>
      </tp>
      <tp>
        <v>7.9720995229399998</v>
        <stp/>
        <stp>EM_S_STM07_IS</stp>
        <stp>4</stp>
        <stp>000524.SZ</stp>
        <stp>83</stp>
        <stp>2019-12-31</stp>
        <stp>1</stp>
        <stp>1000000000</stp>
        <tr r="Q114" s="3"/>
      </tp>
      <tp>
        <v>0.78040366619000001</v>
        <stp/>
        <stp>EM_S_STM07_IS</stp>
        <stp>4</stp>
        <stp>300514.SZ</stp>
        <stp>83</stp>
        <stp>2019-12-31</stp>
        <stp>1</stp>
        <stp>1000000000</stp>
        <tr r="Q1795" s="3"/>
      </tp>
      <tp>
        <v>0.67826719878999997</v>
        <stp/>
        <stp>EM_S_STM07_IS</stp>
        <stp>4</stp>
        <stp>600444.SH</stp>
        <stp>83</stp>
        <stp>2019-12-31</stp>
        <stp>1</stp>
        <stp>1000000000</stp>
        <tr r="Q2335" s="3"/>
      </tp>
      <tp>
        <v>0.32008812008999998</v>
        <stp/>
        <stp>EM_S_STM07_IS</stp>
        <stp>4</stp>
        <stp>300484.SZ</stp>
        <stp>83</stp>
        <stp>2019-12-31</stp>
        <stp>1</stp>
        <stp>1000000000</stp>
        <tr r="Q1766" s="3"/>
      </tp>
      <tp>
        <v>0.66072495707000001</v>
        <stp/>
        <stp>EM_S_STM07_IS</stp>
        <stp>4</stp>
        <stp>300494.SZ</stp>
        <stp>83</stp>
        <stp>2019-12-31</stp>
        <stp>1</stp>
        <stp>1000000000</stp>
        <tr r="Q1776" s="3"/>
      </tp>
      <tp>
        <v>3.4913365820000002</v>
        <stp/>
        <stp>EM_S_STM07_IS</stp>
        <stp>4</stp>
        <stp>300464.SZ</stp>
        <stp>83</stp>
        <stp>2019-12-31</stp>
        <stp>1</stp>
        <stp>1000000000</stp>
        <tr r="Q1746" s="3"/>
      </tp>
      <tp>
        <v>0.53078724945</v>
        <stp/>
        <stp>EM_S_STM07_IS</stp>
        <stp>4</stp>
        <stp>300474.SZ</stp>
        <stp>83</stp>
        <stp>2019-12-31</stp>
        <stp>1</stp>
        <stp>1000000000</stp>
        <tr r="Q1756" s="3"/>
      </tp>
      <tp>
        <v>1.70125077683</v>
        <stp/>
        <stp>EM_S_STM07_IS</stp>
        <stp>4</stp>
        <stp>300444.SZ</stp>
        <stp>83</stp>
        <stp>2019-12-31</stp>
        <stp>1</stp>
        <stp>1000000000</stp>
        <tr r="Q1727" s="3"/>
      </tp>
      <tp>
        <v>1.4349851144400001</v>
        <stp/>
        <stp>EM_S_STM07_IS</stp>
        <stp>4</stp>
        <stp>300424.SZ</stp>
        <stp>83</stp>
        <stp>2019-12-31</stp>
        <stp>1</stp>
        <stp>1000000000</stp>
        <tr r="Q1708" s="3"/>
      </tp>
      <tp>
        <v>9.5892108370700004</v>
        <stp/>
        <stp>EM_S_STM07_IS</stp>
        <stp>4</stp>
        <stp>000404.SZ</stp>
        <stp>83</stp>
        <stp>2019-12-31</stp>
        <stp>1</stp>
        <stp>1000000000</stp>
        <tr r="Q75" s="3"/>
      </tp>
      <tp>
        <v>1.00560618819</v>
        <stp/>
        <stp>EM_S_STM07_IS</stp>
        <stp>4</stp>
        <stp>300434.SZ</stp>
        <stp>83</stp>
        <stp>2019-12-31</stp>
        <stp>1</stp>
        <stp>1000000000</stp>
        <tr r="Q1717" s="3"/>
      </tp>
      <tp>
        <v>0.22406470439000001</v>
        <stp/>
        <stp>EM_S_STM07_IS</stp>
        <stp>4</stp>
        <stp>300404.SZ</stp>
        <stp>83</stp>
        <stp>2019-12-31</stp>
        <stp>1</stp>
        <stp>1000000000</stp>
        <tr r="Q1688" s="3"/>
      </tp>
      <tp>
        <v>0.40052917529999998</v>
        <stp/>
        <stp>EM_S_STM07_IS</stp>
        <stp>4</stp>
        <stp>300414.SZ</stp>
        <stp>83</stp>
        <stp>2019-12-31</stp>
        <stp>1</stp>
        <stp>1000000000</stp>
        <tr r="Q1698" s="3"/>
      </tp>
      <tp>
        <v>1.8769659734599999</v>
        <stp/>
        <stp>EM_S_STM07_IS</stp>
        <stp>4</stp>
        <stp>600794.SH</stp>
        <stp>83</stp>
        <stp>2019-12-31</stp>
        <stp>1</stp>
        <stp>1000000000</stp>
        <tr r="Q2623" s="3"/>
      </tp>
      <tp>
        <v>2.26246080094</v>
        <stp/>
        <stp>EM_S_STM07_IS</stp>
        <stp>4</stp>
        <stp>600784.SH</stp>
        <stp>83</stp>
        <stp>2019-12-31</stp>
        <stp>1</stp>
        <stp>1000000000</stp>
        <tr r="Q2615" s="3"/>
      </tp>
      <tp>
        <v>0.16670198675</v>
        <stp/>
        <stp>EM_S_STM07_IS</stp>
        <stp>4</stp>
        <stp>600714.SH</stp>
        <stp>83</stp>
        <stp>2019-12-31</stp>
        <stp>1</stp>
        <stp>1000000000</stp>
        <tr r="Q2552" s="3"/>
      </tp>
      <tp>
        <v>358.92248722606001</v>
        <stp/>
        <stp>EM_S_STM07_IS</stp>
        <stp>4</stp>
        <stp>600704.SH</stp>
        <stp>83</stp>
        <stp>2019-12-31</stp>
        <stp>1</stp>
        <stp>1000000000</stp>
        <tr r="Q2543" s="3"/>
      </tp>
      <tp>
        <v>1.55698510598</v>
        <stp/>
        <stp>EM_S_STM07_IS</stp>
        <stp>4</stp>
        <stp>600734.SH</stp>
        <stp>83</stp>
        <stp>2019-12-31</stp>
        <stp>1</stp>
        <stp>1000000000</stp>
        <tr r="Q2571" s="3"/>
      </tp>
      <tp>
        <v>3.1445973779599998</v>
        <stp/>
        <stp>EM_S_STM07_IS</stp>
        <stp>4</stp>
        <stp>600724.SH</stp>
        <stp>83</stp>
        <stp>2019-12-31</stp>
        <stp>1</stp>
        <stp>1000000000</stp>
        <tr r="Q2561" s="3"/>
      </tp>
      <tp>
        <v>15.09902445957</v>
        <stp/>
        <stp>EM_S_STM07_IS</stp>
        <stp>4</stp>
        <stp>600754.SH</stp>
        <stp>83</stp>
        <stp>2019-12-31</stp>
        <stp>1</stp>
        <stp>1000000000</stp>
        <tr r="Q2589" s="3"/>
      </tp>
      <tp>
        <v>8.9931630891599994</v>
        <stp/>
        <stp>EM_S_STM07_IS</stp>
        <stp>4</stp>
        <stp>600744.SH</stp>
        <stp>83</stp>
        <stp>2019-12-31</stp>
        <stp>1</stp>
        <stp>1000000000</stp>
        <tr r="Q2581" s="3"/>
      </tp>
      <tp>
        <v>1.1573032623399999</v>
        <stp/>
        <stp>EM_S_STM07_IS</stp>
        <stp>4</stp>
        <stp>600774.SH</stp>
        <stp>83</stp>
        <stp>2019-12-31</stp>
        <stp>1</stp>
        <stp>1000000000</stp>
        <tr r="Q2606" s="3"/>
      </tp>
      <tp>
        <v>4.0739650770300004</v>
        <stp/>
        <stp>EM_S_STM07_IS</stp>
        <stp>4</stp>
        <stp>600764.SH</stp>
        <stp>83</stp>
        <stp>2019-12-31</stp>
        <stp>1</stp>
        <stp>1000000000</stp>
        <tr r="Q2598" s="3"/>
      </tp>
      <tp>
        <v>21.887874447350001</v>
        <stp/>
        <stp>EM_S_STM07_IS</stp>
        <stp>4</stp>
        <stp>600694.SH</stp>
        <stp>83</stp>
        <stp>2019-12-31</stp>
        <stp>1</stp>
        <stp>1000000000</stp>
        <tr r="Q2536" s="3"/>
      </tp>
      <tp>
        <v>2.9478462591899999</v>
        <stp/>
        <stp>EM_S_STM07_IS</stp>
        <stp>4</stp>
        <stp>600684.SH</stp>
        <stp>83</stp>
        <stp>2019-12-31</stp>
        <stp>1</stp>
        <stp>1000000000</stp>
        <tr r="Q2527" s="3"/>
      </tp>
      <tp>
        <v>1.0903824102399999</v>
        <stp/>
        <stp>EM_S_STM07_IS</stp>
        <stp>4</stp>
        <stp>600604.SH</stp>
        <stp>83</stp>
        <stp>2019-12-31</stp>
        <stp>1</stp>
        <stp>1000000000</stp>
        <tr r="Q2463" s="3"/>
      </tp>
      <tp>
        <v>1.39990182636</v>
        <stp/>
        <stp>EM_S_STM07_IS</stp>
        <stp>4</stp>
        <stp>600624.SH</stp>
        <stp>83</stp>
        <stp>2019-12-31</stp>
        <stp>1</stp>
        <stp>1000000000</stp>
        <tr r="Q2481" s="3"/>
      </tp>
      <tp>
        <v>2.89399829223</v>
        <stp/>
        <stp>EM_S_STM07_IS</stp>
        <stp>4</stp>
        <stp>600654.SH</stp>
        <stp>83</stp>
        <stp>2019-12-31</stp>
        <stp>1</stp>
        <stp>1000000000</stp>
        <tr r="Q2504" s="3"/>
      </tp>
      <tp>
        <v>2.22319993734</v>
        <stp/>
        <stp>EM_S_STM07_IS</stp>
        <stp>4</stp>
        <stp>600644.SH</stp>
        <stp>83</stp>
        <stp>2019-12-31</stp>
        <stp>1</stp>
        <stp>1000000000</stp>
        <tr r="Q2496" s="3"/>
      </tp>
      <tp>
        <v>0.83833160427999998</v>
        <stp/>
        <stp>EM_S_STM07_IS</stp>
        <stp>4</stp>
        <stp>600674.SH</stp>
        <stp>83</stp>
        <stp>2019-12-31</stp>
        <stp>1</stp>
        <stp>1000000000</stp>
        <tr r="Q2519" s="3"/>
      </tp>
      <tp>
        <v>11.82456167504</v>
        <stp/>
        <stp>EM_S_STM07_IS</stp>
        <stp>4</stp>
        <stp>600664.SH</stp>
        <stp>83</stp>
        <stp>2019-12-31</stp>
        <stp>1</stp>
        <stp>1000000000</stp>
        <tr r="Q2512" s="3"/>
      </tp>
      <tp>
        <v>0.77574856191999997</v>
        <stp/>
        <stp>EM_S_STM07_IS</stp>
        <stp>4</stp>
        <stp>300684.SZ</stp>
        <stp>83</stp>
        <stp>2019-12-31</stp>
        <stp>1</stp>
        <stp>1000000000</stp>
        <tr r="Q1952" s="3"/>
      </tp>
      <tp>
        <v>0.38571034064999998</v>
        <stp/>
        <stp>EM_S_STM07_IS</stp>
        <stp>4</stp>
        <stp>300654.SZ</stp>
        <stp>83</stp>
        <stp>2019-12-31</stp>
        <stp>1</stp>
        <stp>1000000000</stp>
        <tr r="Q1924" s="3"/>
      </tp>
      <tp>
        <v>0.39883409854000001</v>
        <stp/>
        <stp>EM_S_STM07_IS</stp>
        <stp>4</stp>
        <stp>300604.SZ</stp>
        <stp>83</stp>
        <stp>2019-12-31</stp>
        <stp>1</stp>
        <stp>1000000000</stp>
        <tr r="Q1879" s="3"/>
      </tp>
      <tp>
        <v>2.3317101459999998</v>
        <stp/>
        <stp>EM_S_STM07_IS</stp>
        <stp>4</stp>
        <stp>600184.SH</stp>
        <stp>83</stp>
        <stp>2019-12-31</stp>
        <stp>1</stp>
        <stp>1000000000</stp>
        <tr r="Q2136" s="3"/>
      </tp>
      <tp>
        <v>2.1615480855200002</v>
        <stp/>
        <stp>EM_S_STM07_IS</stp>
        <stp>4</stp>
        <stp>600114.SH</stp>
        <stp>83</stp>
        <stp>2019-12-31</stp>
        <stp>1</stp>
        <stp>1000000000</stp>
        <tr r="Q2081" s="3"/>
      </tp>
      <tp>
        <v>843.32437257725996</v>
        <stp/>
        <stp>EM_S_STM07_IS</stp>
        <stp>4</stp>
        <stp>600104.SH</stp>
        <stp>83</stp>
        <stp>2019-12-31</stp>
        <stp>1</stp>
        <stp>1000000000</stp>
        <tr r="Q2071" s="3"/>
      </tp>
      <tp>
        <v>13.131537519869999</v>
        <stp/>
        <stp>EM_S_STM07_IS</stp>
        <stp>4</stp>
        <stp>300184.SZ</stp>
        <stp>83</stp>
        <stp>2019-12-31</stp>
        <stp>1</stp>
        <stp>1000000000</stp>
        <tr r="Q1484" s="3"/>
      </tp>
      <tp>
        <v>2.78074064712</v>
        <stp/>
        <stp>EM_S_STM07_IS</stp>
        <stp>4</stp>
        <stp>300194.SZ</stp>
        <stp>83</stp>
        <stp>2019-12-31</stp>
        <stp>1</stp>
        <stp>1000000000</stp>
        <tr r="Q1493" s="3"/>
      </tp>
      <tp>
        <v>1.5557739237999999</v>
        <stp/>
        <stp>EM_S_STM07_IS</stp>
        <stp>4</stp>
        <stp>300164.SZ</stp>
        <stp>83</stp>
        <stp>2019-12-31</stp>
        <stp>1</stp>
        <stp>1000000000</stp>
        <tr r="Q1465" s="3"/>
      </tp>
      <tp>
        <v>1.2816145482300001</v>
        <stp/>
        <stp>EM_S_STM07_IS</stp>
        <stp>4</stp>
        <stp>300174.SZ</stp>
        <stp>83</stp>
        <stp>2019-12-31</stp>
        <stp>1</stp>
        <stp>1000000000</stp>
        <tr r="Q1475" s="3"/>
      </tp>
      <tp>
        <v>2.6117532088600002</v>
        <stp/>
        <stp>EM_S_STM07_IS</stp>
        <stp>4</stp>
        <stp>300144.SZ</stp>
        <stp>83</stp>
        <stp>2019-12-31</stp>
        <stp>1</stp>
        <stp>1000000000</stp>
        <tr r="Q1446" s="3"/>
      </tp>
      <tp>
        <v>0.55478088921000002</v>
        <stp/>
        <stp>EM_S_STM07_IS</stp>
        <stp>4</stp>
        <stp>300154.SZ</stp>
        <stp>83</stp>
        <stp>2019-12-31</stp>
        <stp>1</stp>
        <stp>1000000000</stp>
        <tr r="Q1456" s="3"/>
      </tp>
      <tp>
        <v>7.3903708583999999</v>
        <stp/>
        <stp>EM_S_STM07_IS</stp>
        <stp>4</stp>
        <stp>300124.SZ</stp>
        <stp>83</stp>
        <stp>2019-12-31</stp>
        <stp>1</stp>
        <stp>1000000000</stp>
        <tr r="Q1426" s="3"/>
      </tp>
      <tp>
        <v>2.3375664656100001</v>
        <stp/>
        <stp>EM_S_STM07_IS</stp>
        <stp>4</stp>
        <stp>300134.SZ</stp>
        <stp>83</stp>
        <stp>2019-12-31</stp>
        <stp>1</stp>
        <stp>1000000000</stp>
        <tr r="Q1436" s="3"/>
      </tp>
      <tp>
        <v>1.5447523748300001</v>
        <stp/>
        <stp>EM_S_STM07_IS</stp>
        <stp>4</stp>
        <stp>300114.SZ</stp>
        <stp>83</stp>
        <stp>2019-12-31</stp>
        <stp>1</stp>
        <stp>1000000000</stp>
        <tr r="Q1416" s="3"/>
      </tp>
      <tp>
        <v>13.0431665267</v>
        <stp/>
        <stp>EM_S_STM07_IS</stp>
        <stp>4</stp>
        <stp>600094.SH</stp>
        <stp>83</stp>
        <stp>2019-12-31</stp>
        <stp>1</stp>
        <stp>1000000000</stp>
        <tr r="Q2062" s="3"/>
      </tp>
      <tp>
        <v>0.24831431047999999</v>
        <stp/>
        <stp>EM_S_STM07_IS</stp>
        <stp>4</stp>
        <stp>600084.SH</stp>
        <stp>83</stp>
        <stp>2019-12-31</stp>
        <stp>1</stp>
        <stp>1000000000</stp>
        <tr r="Q2058" s="3"/>
      </tp>
      <tp>
        <v>7.8699422506400003</v>
        <stp/>
        <stp>EM_S_STM07_IS</stp>
        <stp>4</stp>
        <stp>600004.SH</stp>
        <stp>83</stp>
        <stp>2019-12-31</stp>
        <stp>1</stp>
        <stp>1000000000</stp>
        <tr r="Q1998" s="3"/>
      </tp>
      <tp>
        <v>1.6067403745</v>
        <stp/>
        <stp>EM_S_STM07_IS</stp>
        <stp>4</stp>
        <stp>600054.SH</stp>
        <stp>83</stp>
        <stp>2019-12-31</stp>
        <stp>1</stp>
        <stp>1000000000</stp>
        <tr r="Q2033" s="3"/>
      </tp>
      <tp>
        <v>2.93021124754</v>
        <stp/>
        <stp>EM_S_STM07_IS</stp>
        <stp>4</stp>
        <stp>600064.SH</stp>
        <stp>83</stp>
        <stp>2019-12-31</stp>
        <stp>1</stp>
        <stp>1000000000</stp>
        <tr r="Q2043" s="3"/>
      </tp>
      <tp>
        <v>0.69230823635000005</v>
        <stp/>
        <stp>EM_S_STM07_IS</stp>
        <stp>4</stp>
        <stp>300084.SZ</stp>
        <stp>83</stp>
        <stp>2019-12-31</stp>
        <stp>1</stp>
        <stp>1000000000</stp>
        <tr r="Q1389" s="3"/>
      </tp>
      <tp>
        <v>4.6276380271899997</v>
        <stp/>
        <stp>EM_S_STM07_IS</stp>
        <stp>4</stp>
        <stp>300094.SZ</stp>
        <stp>83</stp>
        <stp>2019-12-31</stp>
        <stp>1</stp>
        <stp>1000000000</stp>
        <tr r="Q1397" s="3"/>
      </tp>
      <tp>
        <v>0.47768122862000001</v>
        <stp/>
        <stp>EM_S_STM07_IS</stp>
        <stp>4</stp>
        <stp>300074.SZ</stp>
        <stp>83</stp>
        <stp>2019-12-31</stp>
        <stp>1</stp>
        <stp>1000000000</stp>
        <tr r="Q1379" s="3"/>
      </tp>
      <tp>
        <v>1.2550326565700001</v>
        <stp/>
        <stp>EM_S_STM07_IS</stp>
        <stp>4</stp>
        <stp>300044.SZ</stp>
        <stp>83</stp>
        <stp>2019-12-31</stp>
        <stp>1</stp>
        <stp>1000000000</stp>
        <tr r="Q1351" s="3"/>
      </tp>
      <tp>
        <v>1.14879553632</v>
        <stp/>
        <stp>EM_S_STM07_IS</stp>
        <stp>4</stp>
        <stp>300054.SZ</stp>
        <stp>83</stp>
        <stp>2019-12-31</stp>
        <stp>1</stp>
        <stp>1000000000</stp>
        <tr r="Q1361" s="3"/>
      </tp>
      <tp>
        <v>0.43813966268999999</v>
        <stp/>
        <stp>EM_S_STM07_IS</stp>
        <stp>4</stp>
        <stp>000014.SZ</stp>
        <stp>83</stp>
        <stp>2019-12-31</stp>
        <stp>1</stp>
        <stp>1000000000</stp>
        <tr r="Q13" s="3"/>
      </tp>
      <tp>
        <v>2.7454851203500001</v>
        <stp/>
        <stp>EM_S_STM07_IS</stp>
        <stp>4</stp>
        <stp>300024.SZ</stp>
        <stp>83</stp>
        <stp>2019-12-31</stp>
        <stp>1</stp>
        <stp>1000000000</stp>
        <tr r="Q1333" s="3"/>
      </tp>
      <tp>
        <v>0.10824669732</v>
        <stp/>
        <stp>EM_S_STM07_IS</stp>
        <stp>4</stp>
        <stp>000004.SZ</stp>
        <stp>83</stp>
        <stp>2019-12-31</stp>
        <stp>1</stp>
        <stp>1000000000</stp>
        <tr r="Q4" s="3"/>
      </tp>
      <tp>
        <v>1.44645860603</v>
        <stp/>
        <stp>EM_S_STM07_IS</stp>
        <stp>4</stp>
        <stp>300034.SZ</stp>
        <stp>83</stp>
        <stp>2019-12-31</stp>
        <stp>1</stp>
        <stp>1000000000</stp>
        <tr r="Q1342" s="3"/>
      </tp>
      <tp>
        <v>86.803376390129998</v>
        <stp/>
        <stp>EM_S_STM07_IS</stp>
        <stp>4</stp>
        <stp>000034.SZ</stp>
        <stp>83</stp>
        <stp>2019-12-31</stp>
        <stp>1</stp>
        <stp>1000000000</stp>
        <tr r="Q28" s="3"/>
      </tp>
      <tp>
        <v>0.84868235491999999</v>
        <stp/>
        <stp>EM_S_STM07_IS</stp>
        <stp>4</stp>
        <stp>300004.SZ</stp>
        <stp>83</stp>
        <stp>2019-12-31</stp>
        <stp>1</stp>
        <stp>1000000000</stp>
        <tr r="Q1314" s="3"/>
      </tp>
      <tp>
        <v>6.4116415522299999</v>
        <stp/>
        <stp>EM_S_STM07_IS</stp>
        <stp>4</stp>
        <stp>300014.SZ</stp>
        <stp>83</stp>
        <stp>2019-12-31</stp>
        <stp>1</stp>
        <stp>1000000000</stp>
        <tr r="Q1324" s="3"/>
      </tp>
      <tp>
        <v>1.1837125751899999</v>
        <stp/>
        <stp>EM_S_STM07_IS</stp>
        <stp>4</stp>
        <stp>600354.SH</stp>
        <stp>83</stp>
        <stp>2019-12-31</stp>
        <stp>1</stp>
        <stp>1000000000</stp>
        <tr r="Q2272" s="3"/>
      </tp>
      <tp>
        <v>0.84111546948000004</v>
        <stp/>
        <stp>EM_S_STM07_IS</stp>
        <stp>4</stp>
        <stp>300384.SZ</stp>
        <stp>83</stp>
        <stp>2019-12-31</stp>
        <stp>1</stp>
        <stp>1000000000</stp>
        <tr r="Q1669" s="3"/>
      </tp>
      <tp>
        <v>0.52293085611000001</v>
        <stp/>
        <stp>EM_S_STM07_IS</stp>
        <stp>4</stp>
        <stp>300394.SZ</stp>
        <stp>83</stp>
        <stp>2019-12-31</stp>
        <stp>1</stp>
        <stp>1000000000</stp>
        <tr r="Q1678" s="3"/>
      </tp>
      <tp>
        <v>0.70537702373</v>
        <stp/>
        <stp>EM_S_STM07_IS</stp>
        <stp>4</stp>
        <stp>300364.SZ</stp>
        <stp>83</stp>
        <stp>2019-12-31</stp>
        <stp>1</stp>
        <stp>1000000000</stp>
        <tr r="Q1651" s="3"/>
      </tp>
      <tp>
        <v>0.95413472686</v>
        <stp/>
        <stp>EM_S_STM07_IS</stp>
        <stp>4</stp>
        <stp>300374.SZ</stp>
        <stp>83</stp>
        <stp>2019-12-31</stp>
        <stp>1</stp>
        <stp>1000000000</stp>
        <tr r="Q1659" s="3"/>
      </tp>
      <tp>
        <v>0.45187325215000002</v>
        <stp/>
        <stp>EM_S_STM07_IS</stp>
        <stp>4</stp>
        <stp>300344.SZ</stp>
        <stp>83</stp>
        <stp>2019-12-31</stp>
        <stp>1</stp>
        <stp>1000000000</stp>
        <tr r="Q1634" s="3"/>
      </tp>
      <tp>
        <v>0.17774328274000001</v>
        <stp/>
        <stp>EM_S_STM07_IS</stp>
        <stp>4</stp>
        <stp>300354.SZ</stp>
        <stp>83</stp>
        <stp>2019-12-31</stp>
        <stp>1</stp>
        <stp>1000000000</stp>
        <tr r="Q1644" s="3"/>
      </tp>
      <tp>
        <v>3.3293938283600002</v>
        <stp/>
        <stp>EM_S_STM07_IS</stp>
        <stp>4</stp>
        <stp>300324.SZ</stp>
        <stp>83</stp>
        <stp>2019-12-31</stp>
        <stp>1</stp>
        <stp>1000000000</stp>
        <tr r="Q1617" s="3"/>
      </tp>
      <tp>
        <v>0.51634174515999998</v>
        <stp/>
        <stp>EM_S_STM07_IS</stp>
        <stp>4</stp>
        <stp>300334.SZ</stp>
        <stp>83</stp>
        <stp>2019-12-31</stp>
        <stp>1</stp>
        <stp>1000000000</stp>
        <tr r="Q1625" s="3"/>
      </tp>
      <tp>
        <v>0.71416301315999997</v>
        <stp/>
        <stp>EM_S_STM07_IS</stp>
        <stp>4</stp>
        <stp>300304.SZ</stp>
        <stp>83</stp>
        <stp>2019-12-31</stp>
        <stp>1</stp>
        <stp>1000000000</stp>
        <tr r="Q1599" s="3"/>
      </tp>
      <tp>
        <v>0.35635207520000001</v>
        <stp/>
        <stp>EM_S_STM07_IS</stp>
        <stp>4</stp>
        <stp>300314.SZ</stp>
        <stp>83</stp>
        <stp>2019-12-31</stp>
        <stp>1</stp>
        <stp>1000000000</stp>
        <tr r="Q1607" s="3"/>
      </tp>
      <tp>
        <v>6.2196105749299999</v>
        <stp/>
        <stp>EM_S_STM07_IS</stp>
        <stp>4</stp>
        <stp>600284.SH</stp>
        <stp>83</stp>
        <stp>2019-12-31</stp>
        <stp>1</stp>
        <stp>1000000000</stp>
        <tr r="Q2217" s="3"/>
      </tp>
      <tp>
        <v>0.22790294303</v>
        <stp/>
        <stp>EM_S_STM07_IS</stp>
        <stp>4</stp>
        <stp>600234.SH</stp>
        <stp>83</stp>
        <stp>2019-12-31</stp>
        <stp>1</stp>
        <stp>1000000000</stp>
        <tr r="Q2180" s="3"/>
      </tp>
      <tp>
        <v>5.9671860737099998</v>
        <stp/>
        <stp>EM_S_STM07_IS</stp>
        <stp>4</stp>
        <stp>300284.SZ</stp>
        <stp>83</stp>
        <stp>2019-12-31</stp>
        <stp>1</stp>
        <stp>1000000000</stp>
        <tr r="Q1580" s="3"/>
      </tp>
      <tp>
        <v>2.7609250460700001</v>
        <stp/>
        <stp>EM_S_STM07_IS</stp>
        <stp>4</stp>
        <stp>300294.SZ</stp>
        <stp>83</stp>
        <stp>2019-12-31</stp>
        <stp>1</stp>
        <stp>1000000000</stp>
        <tr r="Q1590" s="3"/>
      </tp>
      <tp>
        <v>0.16427218132999999</v>
        <stp/>
        <stp>EM_S_STM07_IS</stp>
        <stp>4</stp>
        <stp>300264.SZ</stp>
        <stp>83</stp>
        <stp>2019-12-31</stp>
        <stp>1</stp>
        <stp>1000000000</stp>
        <tr r="Q1561" s="3"/>
      </tp>
      <tp>
        <v>13.003331783649999</v>
        <stp/>
        <stp>EM_S_STM07_IS</stp>
        <stp>4</stp>
        <stp>300274.SZ</stp>
        <stp>83</stp>
        <stp>2019-12-31</stp>
        <stp>1</stp>
        <stp>1000000000</stp>
        <tr r="Q1570" s="3"/>
      </tp>
      <tp>
        <v>8.4532070474100003</v>
        <stp/>
        <stp>EM_S_STM07_IS</stp>
        <stp>4</stp>
        <stp>300244.SZ</stp>
        <stp>83</stp>
        <stp>2019-12-31</stp>
        <stp>1</stp>
        <stp>1000000000</stp>
        <tr r="Q1541" s="3"/>
      </tp>
      <tp>
        <v>1.1318014112000001</v>
        <stp/>
        <stp>EM_S_STM07_IS</stp>
        <stp>4</stp>
        <stp>300254.SZ</stp>
        <stp>83</stp>
        <stp>2019-12-31</stp>
        <stp>1</stp>
        <stp>1000000000</stp>
        <tr r="Q1551" s="3"/>
      </tp>
      <tp>
        <v>1.7985584163399999</v>
        <stp/>
        <stp>EM_S_STM07_IS</stp>
        <stp>4</stp>
        <stp>300224.SZ</stp>
        <stp>83</stp>
        <stp>2019-12-31</stp>
        <stp>1</stp>
        <stp>1000000000</stp>
        <tr r="Q1521" s="3"/>
      </tp>
      <tp>
        <v>0.68532580539999999</v>
        <stp/>
        <stp>EM_S_STM07_IS</stp>
        <stp>4</stp>
        <stp>300234.SZ</stp>
        <stp>83</stp>
        <stp>2019-12-31</stp>
        <stp>1</stp>
        <stp>1000000000</stp>
        <tr r="Q1531" s="3"/>
      </tp>
      <tp>
        <v>0.66149040722999997</v>
        <stp/>
        <stp>EM_S_STM07_IS</stp>
        <stp>4</stp>
        <stp>300204.SZ</stp>
        <stp>83</stp>
        <stp>2019-12-31</stp>
        <stp>1</stp>
        <stp>1000000000</stp>
        <tr r="Q1502" s="3"/>
      </tp>
      <tp>
        <v>2.4201203337699999</v>
        <stp/>
        <stp>EM_S_STM07_IS</stp>
        <stp>4</stp>
        <stp>300214.SZ</stp>
        <stp>83</stp>
        <stp>2019-12-31</stp>
        <stp>1</stp>
        <stp>1000000000</stp>
        <tr r="Q1512" s="3"/>
      </tp>
      <tp>
        <v>3.25140686089</v>
        <stp/>
        <stp>EM_S_STM07_IS</stp>
        <stp>4</stp>
        <stp>600984.SH</stp>
        <stp>83</stp>
        <stp>2019-12-31</stp>
        <stp>1</stp>
        <stp>1000000000</stp>
        <tr r="Q2745" s="3"/>
      </tp>
      <tp>
        <v>6.1218915248699997</v>
        <stp/>
        <stp>EM_S_STM07_IS</stp>
        <stp>4</stp>
        <stp>600894.SH</stp>
        <stp>83</stp>
        <stp>2019-12-31</stp>
        <stp>1</stp>
        <stp>1000000000</stp>
        <tr r="Q2710" s="3"/>
      </tp>
      <tp>
        <v>8.6799109688300007</v>
        <stp/>
        <stp>EM_S_STM07_IS</stp>
        <stp>4</stp>
        <stp>600884.SH</stp>
        <stp>83</stp>
        <stp>2019-12-31</stp>
        <stp>1</stp>
        <stp>1000000000</stp>
        <tr r="Q2702" s="3"/>
      </tp>
      <tp>
        <v>6.4000207152900002</v>
        <stp/>
        <stp>EM_S_STM07_IS</stp>
        <stp>4</stp>
        <stp>600814.SH</stp>
        <stp>83</stp>
        <stp>2019-12-31</stp>
        <stp>1</stp>
        <stp>1000000000</stp>
        <tr r="Q2640" s="3"/>
      </tp>
      <tp>
        <v>6.0498572959499999</v>
        <stp/>
        <stp>EM_S_STM07_IS</stp>
        <stp>4</stp>
        <stp>600804.SH</stp>
        <stp>83</stp>
        <stp>2019-12-31</stp>
        <stp>1</stp>
        <stp>1000000000</stp>
        <tr r="Q2632" s="3"/>
      </tp>
      <tp>
        <v>0.65891609840999998</v>
        <stp/>
        <stp>EM_S_STM07_IS</stp>
        <stp>4</stp>
        <stp>600834.SH</stp>
        <stp>83</stp>
        <stp>2019-12-31</stp>
        <stp>1</stp>
        <stp>1000000000</stp>
        <tr r="Q2659" s="3"/>
      </tp>
      <tp>
        <v>1.4937967372500001</v>
        <stp/>
        <stp>EM_S_STM07_IS</stp>
        <stp>4</stp>
        <stp>600824.SH</stp>
        <stp>83</stp>
        <stp>2019-12-31</stp>
        <stp>1</stp>
        <stp>1000000000</stp>
        <tr r="Q2650" s="3"/>
      </tp>
      <tp>
        <v>0.19831728681999999</v>
        <stp/>
        <stp>EM_S_STM07_IS</stp>
        <stp>4</stp>
        <stp>600854.SH</stp>
        <stp>83</stp>
        <stp>2019-12-31</stp>
        <stp>1</stp>
        <stp>1000000000</stp>
        <tr r="Q2675" s="3"/>
      </tp>
      <tp>
        <v>1.22960216526</v>
        <stp/>
        <stp>EM_S_STM07_IS</stp>
        <stp>4</stp>
        <stp>600844.SH</stp>
        <stp>83</stp>
        <stp>2019-12-31</stp>
        <stp>1</stp>
        <stp>1000000000</stp>
        <tr r="Q2667" s="3"/>
      </tp>
      <tp>
        <v>2.8514529999999998</v>
        <stp/>
        <stp>EM_S_STM07_IS</stp>
        <stp>4</stp>
        <stp>600874.SH</stp>
        <stp>83</stp>
        <stp>2019-12-31</stp>
        <stp>1</stp>
        <stp>1000000000</stp>
        <tr r="Q2693" s="3"/>
      </tp>
      <tp>
        <v>2.9535973222999998</v>
        <stp/>
        <stp>EM_S_STM07_IS</stp>
        <stp>4</stp>
        <stp>600864.SH</stp>
        <stp>83</stp>
        <stp>2019-12-31</stp>
        <stp>1</stp>
        <stp>1000000000</stp>
        <tr r="Q2684" s="3"/>
      </tp>
      <tp>
        <v>2.1703719240899999</v>
        <stp/>
        <stp>EM_S_STM07_IS</stp>
        <stp>4</stp>
        <stp>603444.SH</stp>
        <stp>83</stp>
        <stp>2019-12-31</stp>
        <stp>1</stp>
        <stp>1000000000</stp>
        <tr r="Q3112" s="3"/>
      </tp>
      <tp>
        <v>127.738523</v>
        <stp/>
        <stp>EM_S_STM07_IS</stp>
        <stp>4</stp>
        <stp>002594.SZ</stp>
        <stp>83</stp>
        <stp>2019-12-31</stp>
        <stp>1</stp>
        <stp>1000000000</stp>
        <tr r="Q1008" s="3"/>
      </tp>
      <tp>
        <v>3.3376619616799998</v>
        <stp/>
        <stp>EM_S_STM07_IS</stp>
        <stp>4</stp>
        <stp>002584.SZ</stp>
        <stp>83</stp>
        <stp>2019-12-31</stp>
        <stp>1</stp>
        <stp>1000000000</stp>
        <tr r="Q998" s="3"/>
      </tp>
      <tp>
        <v>2.2934487117</v>
        <stp/>
        <stp>EM_S_STM07_IS</stp>
        <stp>4</stp>
        <stp>002554.SZ</stp>
        <stp>83</stp>
        <stp>2019-12-31</stp>
        <stp>1</stp>
        <stp>1000000000</stp>
        <tr r="Q968" s="3"/>
      </tp>
      <tp>
        <v>6.2262067335999998</v>
        <stp/>
        <stp>EM_S_STM07_IS</stp>
        <stp>4</stp>
        <stp>002544.SZ</stp>
        <stp>83</stp>
        <stp>2019-12-31</stp>
        <stp>1</stp>
        <stp>1000000000</stp>
        <tr r="Q958" s="3"/>
      </tp>
      <tp>
        <v>3.4294977649099998</v>
        <stp/>
        <stp>EM_S_STM07_IS</stp>
        <stp>4</stp>
        <stp>002574.SZ</stp>
        <stp>83</stp>
        <stp>2019-12-31</stp>
        <stp>1</stp>
        <stp>1000000000</stp>
        <tr r="Q988" s="3"/>
      </tp>
      <tp>
        <v>8.3896554480799992</v>
        <stp/>
        <stp>EM_S_STM07_IS</stp>
        <stp>4</stp>
        <stp>002564.SZ</stp>
        <stp>83</stp>
        <stp>2019-12-31</stp>
        <stp>1</stp>
        <stp>1000000000</stp>
        <tr r="Q978" s="3"/>
      </tp>
      <tp>
        <v>0.82711377125999996</v>
        <stp/>
        <stp>EM_S_STM07_IS</stp>
        <stp>4</stp>
        <stp>002514.SZ</stp>
        <stp>83</stp>
        <stp>2019-12-31</stp>
        <stp>1</stp>
        <stp>1000000000</stp>
        <tr r="Q929" s="3"/>
      </tp>
      <tp>
        <v>3.9274329854199999</v>
        <stp/>
        <stp>EM_S_STM07_IS</stp>
        <stp>4</stp>
        <stp>002534.SZ</stp>
        <stp>83</stp>
        <stp>2019-12-31</stp>
        <stp>1</stp>
        <stp>1000000000</stp>
        <tr r="Q948" s="3"/>
      </tp>
      <tp>
        <v>1.28486705087</v>
        <stp/>
        <stp>EM_S_STM07_IS</stp>
        <stp>4</stp>
        <stp>002524.SZ</stp>
        <stp>83</stp>
        <stp>2019-12-31</stp>
        <stp>1</stp>
        <stp>1000000000</stp>
        <tr r="Q939" s="3"/>
      </tp>
      <tp>
        <v>0.47718089025999999</v>
        <stp/>
        <stp>EM_S_STM07_IS</stp>
        <stp>4</stp>
        <stp>002494.SZ</stp>
        <stp>83</stp>
        <stp>2019-12-31</stp>
        <stp>1</stp>
        <stp>1000000000</stp>
        <tr r="Q913" s="3"/>
      </tp>
      <tp>
        <v>2.12303268924</v>
        <stp/>
        <stp>EM_S_STM07_IS</stp>
        <stp>4</stp>
        <stp>002484.SZ</stp>
        <stp>83</stp>
        <stp>2019-12-31</stp>
        <stp>1</stp>
        <stp>1000000000</stp>
        <tr r="Q903" s="3"/>
      </tp>
      <tp>
        <v>3.4059988207999998</v>
        <stp/>
        <stp>EM_S_STM07_IS</stp>
        <stp>4</stp>
        <stp>002454.SZ</stp>
        <stp>83</stp>
        <stp>2019-12-31</stp>
        <stp>1</stp>
        <stp>1000000000</stp>
        <tr r="Q876" s="3"/>
      </tp>
      <tp>
        <v>6.6254641213400003</v>
        <stp/>
        <stp>EM_S_STM07_IS</stp>
        <stp>4</stp>
        <stp>002444.SZ</stp>
        <stp>83</stp>
        <stp>2019-12-31</stp>
        <stp>1</stp>
        <stp>1000000000</stp>
        <tr r="Q868" s="3"/>
      </tp>
      <tp>
        <v>0.72732283338000003</v>
        <stp/>
        <stp>EM_S_STM07_IS</stp>
        <stp>4</stp>
        <stp>002474.SZ</stp>
        <stp>83</stp>
        <stp>2019-12-31</stp>
        <stp>1</stp>
        <stp>1000000000</stp>
        <tr r="Q894" s="3"/>
      </tp>
      <tp>
        <v>1.6379722649699999</v>
        <stp/>
        <stp>EM_S_STM07_IS</stp>
        <stp>4</stp>
        <stp>002414.SZ</stp>
        <stp>83</stp>
        <stp>2019-12-31</stp>
        <stp>1</stp>
        <stp>1000000000</stp>
        <tr r="Q839" s="3"/>
      </tp>
      <tp>
        <v>3.43846594617</v>
        <stp/>
        <stp>EM_S_STM07_IS</stp>
        <stp>4</stp>
        <stp>002404.SZ</stp>
        <stp>83</stp>
        <stp>2019-12-31</stp>
        <stp>1</stp>
        <stp>1000000000</stp>
        <tr r="Q830" s="3"/>
      </tp>
      <tp>
        <v>5.0998345964</v>
        <stp/>
        <stp>EM_S_STM07_IS</stp>
        <stp>4</stp>
        <stp>002434.SZ</stp>
        <stp>83</stp>
        <stp>2019-12-31</stp>
        <stp>1</stp>
        <stp>1000000000</stp>
        <tr r="Q858" s="3"/>
      </tp>
      <tp>
        <v>2.85058525074</v>
        <stp/>
        <stp>EM_S_STM07_IS</stp>
        <stp>4</stp>
        <stp>002424.SZ</stp>
        <stp>83</stp>
        <stp>2019-12-31</stp>
        <stp>1</stp>
        <stp>1000000000</stp>
        <tr r="Q848" s="3"/>
      </tp>
      <tp>
        <v>0.82158098974000004</v>
        <stp/>
        <stp>EM_S_STM07_IS</stp>
        <stp>4</stp>
        <stp>002774.SZ</stp>
        <stp>83</stp>
        <stp>2019-12-31</stp>
        <stp>1</stp>
        <stp>1000000000</stp>
        <tr r="Q1174" s="3"/>
      </tp>
      <tp>
        <v>20.221332525640001</v>
        <stp/>
        <stp>EM_S_STM07_IS</stp>
        <stp>4</stp>
        <stp>002714.SZ</stp>
        <stp>83</stp>
        <stp>2019-12-31</stp>
        <stp>1</stp>
        <stp>1000000000</stp>
        <tr r="Q1120" s="3"/>
      </tp>
      <tp>
        <v>2.8326745770100001</v>
        <stp/>
        <stp>EM_S_STM07_IS</stp>
        <stp>4</stp>
        <stp>002734.SZ</stp>
        <stp>83</stp>
        <stp>2019-12-31</stp>
        <stp>1</stp>
        <stp>1000000000</stp>
        <tr r="Q1139" s="3"/>
      </tp>
      <tp>
        <v>1.4945807477799999</v>
        <stp/>
        <stp>EM_S_STM07_IS</stp>
        <stp>4</stp>
        <stp>002724.SZ</stp>
        <stp>83</stp>
        <stp>2019-12-31</stp>
        <stp>1</stp>
        <stp>1000000000</stp>
        <tr r="Q1129" s="3"/>
      </tp>
      <tp>
        <v>1.64036348598</v>
        <stp/>
        <stp>EM_S_STM07_IS</stp>
        <stp>4</stp>
        <stp>002694.SZ</stp>
        <stp>83</stp>
        <stp>2019-12-31</stp>
        <stp>1</stp>
        <stp>1000000000</stp>
        <tr r="Q1103" s="3"/>
      </tp>
      <tp>
        <v>4.17977440729</v>
        <stp/>
        <stp>EM_S_STM07_IS</stp>
        <stp>4</stp>
        <stp>002654.SZ</stp>
        <stp>83</stp>
        <stp>2019-12-31</stp>
        <stp>1</stp>
        <stp>1000000000</stp>
        <tr r="Q1065" s="3"/>
      </tp>
      <tp>
        <v>0.62881516407000004</v>
        <stp/>
        <stp>EM_S_STM07_IS</stp>
        <stp>4</stp>
        <stp>002644.SZ</stp>
        <stp>83</stp>
        <stp>2019-12-31</stp>
        <stp>1</stp>
        <stp>1000000000</stp>
        <tr r="Q1055" s="3"/>
      </tp>
      <tp>
        <v>1.58710099137</v>
        <stp/>
        <stp>EM_S_STM07_IS</stp>
        <stp>4</stp>
        <stp>002674.SZ</stp>
        <stp>83</stp>
        <stp>2019-12-31</stp>
        <stp>1</stp>
        <stp>1000000000</stp>
        <tr r="Q1085" s="3"/>
      </tp>
      <tp>
        <v>2.9719701291199998</v>
        <stp/>
        <stp>EM_S_STM07_IS</stp>
        <stp>4</stp>
        <stp>002664.SZ</stp>
        <stp>83</stp>
        <stp>2019-12-31</stp>
        <stp>1</stp>
        <stp>1000000000</stp>
        <tr r="Q1075" s="3"/>
      </tp>
      <tp>
        <v>5.2762712521599999</v>
        <stp/>
        <stp>EM_S_STM07_IS</stp>
        <stp>4</stp>
        <stp>002614.SZ</stp>
        <stp>83</stp>
        <stp>2019-12-31</stp>
        <stp>1</stp>
        <stp>1000000000</stp>
        <tr r="Q1027" s="3"/>
      </tp>
      <tp>
        <v>0.60089650781000004</v>
        <stp/>
        <stp>EM_S_STM07_IS</stp>
        <stp>4</stp>
        <stp>002634.SZ</stp>
        <stp>83</stp>
        <stp>2019-12-31</stp>
        <stp>1</stp>
        <stp>1000000000</stp>
        <tr r="Q1045" s="3"/>
      </tp>
      <tp>
        <v>8.0390212787700008</v>
        <stp/>
        <stp>EM_S_STM07_IS</stp>
        <stp>4</stp>
        <stp>002624.SZ</stp>
        <stp>83</stp>
        <stp>2019-12-31</stp>
        <stp>1</stp>
        <stp>1000000000</stp>
        <tr r="Q1035" s="3"/>
      </tp>
      <tp>
        <v>1.7133344662000001</v>
        <stp/>
        <stp>EM_S_STM07_IS</stp>
        <stp>4</stp>
        <stp>002194.SZ</stp>
        <stp>83</stp>
        <stp>2019-12-31</stp>
        <stp>1</stp>
        <stp>1000000000</stp>
        <tr r="Q624" s="3"/>
      </tp>
      <tp>
        <v>2.0584124153899999</v>
        <stp/>
        <stp>EM_S_STM07_IS</stp>
        <stp>4</stp>
        <stp>002184.SZ</stp>
        <stp>83</stp>
        <stp>2019-12-31</stp>
        <stp>1</stp>
        <stp>1000000000</stp>
        <tr r="Q614" s="3"/>
      </tp>
      <tp>
        <v>3.2725535955499998</v>
        <stp/>
        <stp>EM_S_STM07_IS</stp>
        <stp>4</stp>
        <stp>002154.SZ</stp>
        <stp>83</stp>
        <stp>2019-12-31</stp>
        <stp>1</stp>
        <stp>1000000000</stp>
        <tr r="Q584" s="3"/>
      </tp>
      <tp>
        <v>0.54331983133999995</v>
        <stp/>
        <stp>EM_S_STM07_IS</stp>
        <stp>4</stp>
        <stp>002144.SZ</stp>
        <stp>83</stp>
        <stp>2019-12-31</stp>
        <stp>1</stp>
        <stp>1000000000</stp>
        <tr r="Q575" s="3"/>
      </tp>
      <tp>
        <v>3.2205019209099999</v>
        <stp/>
        <stp>EM_S_STM07_IS</stp>
        <stp>4</stp>
        <stp>002174.SZ</stp>
        <stp>83</stp>
        <stp>2019-12-31</stp>
        <stp>1</stp>
        <stp>1000000000</stp>
        <tr r="Q604" s="3"/>
      </tp>
      <tp>
        <v>1.02026275887</v>
        <stp/>
        <stp>EM_S_STM07_IS</stp>
        <stp>4</stp>
        <stp>002164.SZ</stp>
        <stp>83</stp>
        <stp>2019-12-31</stp>
        <stp>1</stp>
        <stp>1000000000</stp>
        <tr r="Q594" s="3"/>
      </tp>
      <tp>
        <v>1.8666748201200001</v>
        <stp/>
        <stp>EM_S_STM07_IS</stp>
        <stp>4</stp>
        <stp>002114.SZ</stp>
        <stp>83</stp>
        <stp>2019-12-31</stp>
        <stp>1</stp>
        <stp>1000000000</stp>
        <tr r="Q547" s="3"/>
      </tp>
      <tp>
        <v>1.5354672553499999</v>
        <stp/>
        <stp>EM_S_STM07_IS</stp>
        <stp>4</stp>
        <stp>002104.SZ</stp>
        <stp>83</stp>
        <stp>2019-12-31</stp>
        <stp>1</stp>
        <stp>1000000000</stp>
        <tr r="Q538" s="3"/>
      </tp>
      <tp>
        <v>0.41824259018999999</v>
        <stp/>
        <stp>EM_S_STM07_IS</stp>
        <stp>4</stp>
        <stp>002134.SZ</stp>
        <stp>83</stp>
        <stp>2019-12-31</stp>
        <stp>1</stp>
        <stp>1000000000</stp>
        <tr r="Q566" s="3"/>
      </tp>
      <tp>
        <v>6.0068833848500001</v>
        <stp/>
        <stp>EM_S_STM07_IS</stp>
        <stp>4</stp>
        <stp>002124.SZ</stp>
        <stp>83</stp>
        <stp>2019-12-31</stp>
        <stp>1</stp>
        <stp>1000000000</stp>
        <tr r="Q556" s="3"/>
      </tp>
      <tp>
        <v>5.4749782054100002</v>
        <stp/>
        <stp>EM_S_STM07_IS</stp>
        <stp>4</stp>
        <stp>002094.SZ</stp>
        <stp>83</stp>
        <stp>2019-12-31</stp>
        <stp>1</stp>
        <stp>1000000000</stp>
        <tr r="Q528" s="3"/>
      </tp>
      <tp>
        <v>2.56942429856</v>
        <stp/>
        <stp>EM_S_STM07_IS</stp>
        <stp>4</stp>
        <stp>002084.SZ</stp>
        <stp>83</stp>
        <stp>2019-12-31</stp>
        <stp>1</stp>
        <stp>1000000000</stp>
        <tr r="Q518" s="3"/>
      </tp>
      <tp>
        <v>1.57131218959</v>
        <stp/>
        <stp>EM_S_STM07_IS</stp>
        <stp>4</stp>
        <stp>002054.SZ</stp>
        <stp>83</stp>
        <stp>2019-12-31</stp>
        <stp>1</stp>
        <stp>1000000000</stp>
        <tr r="Q490" s="3"/>
      </tp>
      <tp>
        <v>8.5250260633800004</v>
        <stp/>
        <stp>EM_S_STM07_IS</stp>
        <stp>4</stp>
        <stp>002044.SZ</stp>
        <stp>83</stp>
        <stp>2019-12-31</stp>
        <stp>1</stp>
        <stp>1000000000</stp>
        <tr r="Q480" s="3"/>
      </tp>
      <tp>
        <v>4.9588985823199998</v>
        <stp/>
        <stp>EM_S_STM07_IS</stp>
        <stp>4</stp>
        <stp>002074.SZ</stp>
        <stp>83</stp>
        <stp>2019-12-31</stp>
        <stp>1</stp>
        <stp>1000000000</stp>
        <tr r="Q508" s="3"/>
      </tp>
      <tp>
        <v>13.78524759536</v>
        <stp/>
        <stp>EM_S_STM07_IS</stp>
        <stp>4</stp>
        <stp>002064.SZ</stp>
        <stp>83</stp>
        <stp>2019-12-31</stp>
        <stp>1</stp>
        <stp>1000000000</stp>
        <tr r="Q500" s="3"/>
      </tp>
      <tp>
        <v>2.59972404124</v>
        <stp/>
        <stp>EM_S_STM07_IS</stp>
        <stp>4</stp>
        <stp>002014.SZ</stp>
        <stp>83</stp>
        <stp>2019-12-31</stp>
        <stp>1</stp>
        <stp>1000000000</stp>
        <tr r="Q451" s="3"/>
      </tp>
      <tp>
        <v>10.09137048671</v>
        <stp/>
        <stp>EM_S_STM07_IS</stp>
        <stp>4</stp>
        <stp>002004.SZ</stp>
        <stp>83</stp>
        <stp>2019-12-31</stp>
        <stp>1</stp>
        <stp>1000000000</stp>
        <tr r="Q442" s="3"/>
      </tp>
      <tp>
        <v>1.1350445465400001</v>
        <stp/>
        <stp>EM_S_STM07_IS</stp>
        <stp>4</stp>
        <stp>002034.SZ</stp>
        <stp>83</stp>
        <stp>2019-12-31</stp>
        <stp>1</stp>
        <stp>1000000000</stp>
        <tr r="Q470" s="3"/>
      </tp>
      <tp>
        <v>269.22890000000001</v>
        <stp/>
        <stp>EM_S_STM07_IS</stp>
        <stp>4</stp>
        <stp>002024.SZ</stp>
        <stp>83</stp>
        <stp>2019-12-31</stp>
        <stp>1</stp>
        <stp>1000000000</stp>
        <tr r="Q460" s="3"/>
      </tp>
      <tp>
        <v>3.9105273253599999</v>
        <stp/>
        <stp>EM_S_STM07_IS</stp>
        <stp>4</stp>
        <stp>002394.SZ</stp>
        <stp>83</stp>
        <stp>2019-12-31</stp>
        <stp>1</stp>
        <stp>1000000000</stp>
        <tr r="Q820" s="3"/>
      </tp>
      <tp>
        <v>23.552825103229999</v>
        <stp/>
        <stp>EM_S_STM07_IS</stp>
        <stp>4</stp>
        <stp>002384.SZ</stp>
        <stp>83</stp>
        <stp>2019-12-31</stp>
        <stp>1</stp>
        <stp>1000000000</stp>
        <tr r="Q810" s="3"/>
      </tp>
      <tp>
        <v>1.33490616946</v>
        <stp/>
        <stp>EM_S_STM07_IS</stp>
        <stp>4</stp>
        <stp>002354.SZ</stp>
        <stp>83</stp>
        <stp>2019-12-31</stp>
        <stp>1</stp>
        <stp>1000000000</stp>
        <tr r="Q781" s="3"/>
      </tp>
      <tp>
        <v>1.42206604178</v>
        <stp/>
        <stp>EM_S_STM07_IS</stp>
        <stp>4</stp>
        <stp>002344.SZ</stp>
        <stp>83</stp>
        <stp>2019-12-31</stp>
        <stp>1</stp>
        <stp>1000000000</stp>
        <tr r="Q771" s="3"/>
      </tp>
      <tp>
        <v>1.1725531042999999</v>
        <stp/>
        <stp>EM_S_STM07_IS</stp>
        <stp>4</stp>
        <stp>002374.SZ</stp>
        <stp>83</stp>
        <stp>2019-12-31</stp>
        <stp>1</stp>
        <stp>1000000000</stp>
        <tr r="Q800" s="3"/>
      </tp>
      <tp>
        <v>1.17360207961</v>
        <stp/>
        <stp>EM_S_STM07_IS</stp>
        <stp>4</stp>
        <stp>002364.SZ</stp>
        <stp>83</stp>
        <stp>2019-12-31</stp>
        <stp>1</stp>
        <stp>1000000000</stp>
        <tr r="Q790" s="3"/>
      </tp>
      <tp>
        <v>7.2379814517799996</v>
        <stp/>
        <stp>EM_S_STM07_IS</stp>
        <stp>4</stp>
        <stp>002314.SZ</stp>
        <stp>83</stp>
        <stp>2019-12-31</stp>
        <stp>1</stp>
        <stp>1000000000</stp>
        <tr r="Q741" s="3"/>
      </tp>
      <tp>
        <v>23.126476885070002</v>
        <stp/>
        <stp>EM_S_STM07_IS</stp>
        <stp>4</stp>
        <stp>002304.SZ</stp>
        <stp>83</stp>
        <stp>2019-12-31</stp>
        <stp>1</stp>
        <stp>1000000000</stp>
        <tr r="Q731" s="3"/>
      </tp>
      <tp>
        <v>2.2420251489899998</v>
        <stp/>
        <stp>EM_S_STM07_IS</stp>
        <stp>4</stp>
        <stp>002334.SZ</stp>
        <stp>83</stp>
        <stp>2019-12-31</stp>
        <stp>1</stp>
        <stp>1000000000</stp>
        <tr r="Q761" s="3"/>
      </tp>
      <tp>
        <v>3.5999665830000001</v>
        <stp/>
        <stp>EM_S_STM07_IS</stp>
        <stp>4</stp>
        <stp>002324.SZ</stp>
        <stp>83</stp>
        <stp>2019-12-31</stp>
        <stp>1</stp>
        <stp>1000000000</stp>
        <tr r="Q751" s="3"/>
      </tp>
      <tp>
        <v>4.4704659805900002</v>
        <stp/>
        <stp>EM_S_STM07_IS</stp>
        <stp>4</stp>
        <stp>002294.SZ</stp>
        <stp>83</stp>
        <stp>2019-12-31</stp>
        <stp>1</stp>
        <stp>1000000000</stp>
        <tr r="Q721" s="3"/>
      </tp>
      <tp>
        <v>3.1834877981799998</v>
        <stp/>
        <stp>EM_S_STM07_IS</stp>
        <stp>4</stp>
        <stp>002284.SZ</stp>
        <stp>83</stp>
        <stp>2019-12-31</stp>
        <stp>1</stp>
        <stp>1000000000</stp>
        <tr r="Q711" s="3"/>
      </tp>
      <tp>
        <v>2.54196504567</v>
        <stp/>
        <stp>EM_S_STM07_IS</stp>
        <stp>4</stp>
        <stp>002254.SZ</stp>
        <stp>83</stp>
        <stp>2019-12-31</stp>
        <stp>1</stp>
        <stp>1000000000</stp>
        <tr r="Q683" s="3"/>
      </tp>
      <tp>
        <v>24.954503284579999</v>
        <stp/>
        <stp>EM_S_STM07_IS</stp>
        <stp>4</stp>
        <stp>002244.SZ</stp>
        <stp>83</stp>
        <stp>2019-12-31</stp>
        <stp>1</stp>
        <stp>1000000000</stp>
        <tr r="Q673" s="3"/>
      </tp>
      <tp>
        <v>6.31457462892</v>
        <stp/>
        <stp>EM_S_STM07_IS</stp>
        <stp>4</stp>
        <stp>002274.SZ</stp>
        <stp>83</stp>
        <stp>2019-12-31</stp>
        <stp>1</stp>
        <stp>1000000000</stp>
        <tr r="Q701" s="3"/>
      </tp>
      <tp>
        <v>6.0055189885100004</v>
        <stp/>
        <stp>EM_S_STM07_IS</stp>
        <stp>4</stp>
        <stp>002264.SZ</stp>
        <stp>83</stp>
        <stp>2019-12-31</stp>
        <stp>1</stp>
        <stp>1000000000</stp>
        <tr r="Q691" s="3"/>
      </tp>
      <tp>
        <v>0.53045078723000005</v>
        <stp/>
        <stp>EM_S_STM07_IS</stp>
        <stp>4</stp>
        <stp>002214.SZ</stp>
        <stp>83</stp>
        <stp>2019-12-31</stp>
        <stp>1</stp>
        <stp>1000000000</stp>
        <tr r="Q644" s="3"/>
      </tp>
      <tp>
        <v>7.2103952207399997</v>
        <stp/>
        <stp>EM_S_STM07_IS</stp>
        <stp>4</stp>
        <stp>002204.SZ</stp>
        <stp>83</stp>
        <stp>2019-12-31</stp>
        <stp>1</stp>
        <stp>1000000000</stp>
        <tr r="Q634" s="3"/>
      </tp>
      <tp>
        <v>3.27605200043</v>
        <stp/>
        <stp>EM_S_STM07_IS</stp>
        <stp>4</stp>
        <stp>002234.SZ</stp>
        <stp>83</stp>
        <stp>2019-12-31</stp>
        <stp>1</stp>
        <stp>1000000000</stp>
        <tr r="Q663" s="3"/>
      </tp>
      <tp>
        <v>0.94611817494999995</v>
        <stp/>
        <stp>EM_S_STM07_IS</stp>
        <stp>4</stp>
        <stp>002224.SZ</stp>
        <stp>83</stp>
        <stp>2019-12-31</stp>
        <stp>1</stp>
        <stp>1000000000</stp>
        <tr r="Q653" s="3"/>
      </tp>
      <tp>
        <v>1.1351560546999999</v>
        <stp/>
        <stp>EM_S_STM07_IS</stp>
        <stp>4</stp>
        <stp>002884.SZ</stp>
        <stp>83</stp>
        <stp>2019-12-31</stp>
        <stp>1</stp>
        <stp>1000000000</stp>
        <tr r="Q1275" s="3"/>
      </tp>
      <tp>
        <v>0.61063679320999997</v>
        <stp/>
        <stp>EM_S_STM07_IS</stp>
        <stp>4</stp>
        <stp>002864.SZ</stp>
        <stp>83</stp>
        <stp>2019-12-31</stp>
        <stp>1</stp>
        <stp>1000000000</stp>
        <tr r="Q1256" s="3"/>
      </tp>
      <tp>
        <v>1.33311557126</v>
        <stp/>
        <stp>EM_S_STM07_IS</stp>
        <stp>4</stp>
        <stp>002824.SZ</stp>
        <stp>83</stp>
        <stp>2019-12-31</stp>
        <stp>1</stp>
        <stp>1000000000</stp>
        <tr r="Q1219" s="3"/>
      </tp>
      <tp>
        <v>1.10651776518</v>
        <stp/>
        <stp>EM_S_STM07_IS</stp>
        <stp>4</stp>
        <stp>601595.SH</stp>
        <stp>83</stp>
        <stp>2019-12-31</stp>
        <stp>1</stp>
        <stp>1000000000</stp>
        <tr r="Q2851" s="3"/>
      </tp>
      <tp>
        <v>3.1729222725700001</v>
        <stp/>
        <stp>EM_S_STM07_IS</stp>
        <stp>4</stp>
        <stp>601515.SH</stp>
        <stp>83</stp>
        <stp>2019-12-31</stp>
        <stp>1</stp>
        <stp>1000000000</stp>
        <tr r="Q2843" s="3"/>
      </tp>
      <tp>
        <v>5.1303734626799997</v>
        <stp/>
        <stp>EM_S_STM07_IS</stp>
        <stp>4</stp>
        <stp>601555.SH</stp>
        <stp>83</stp>
        <stp>2019-12-31</stp>
        <stp>1</stp>
        <stp>1000000000</stp>
        <tr r="Q2846" s="3"/>
      </tp>
      <tp>
        <v>85.847041434999994</v>
        <stp/>
        <stp>EM_S_STM07_IS</stp>
        <stp>4</stp>
        <stp>601155.SH</stp>
        <stp>83</stp>
        <stp>2019-12-31</stp>
        <stp>1</stp>
        <stp>1000000000</stp>
        <tr r="Q2799" s="3"/>
      </tp>
      <tp>
        <v>9.7522162561200005</v>
        <stp/>
        <stp>EM_S_STM07_IS</stp>
        <stp>4</stp>
        <stp>601015.SH</stp>
        <stp>83</stp>
        <stp>2019-12-31</stp>
        <stp>1</stp>
        <stp>1000000000</stp>
        <tr r="Q2770" s="3"/>
      </tp>
      <tp>
        <v>23.477596999999999</v>
        <stp/>
        <stp>EM_S_STM07_IS</stp>
        <stp>4</stp>
        <stp>601005.SH</stp>
        <stp>83</stp>
        <stp>2019-12-31</stp>
        <stp>1</stp>
        <stp>1000000000</stp>
        <tr r="Q2762" s="3"/>
      </tp>
      <tp>
        <v>2.37252699125</v>
        <stp/>
        <stp>EM_S_STM07_IS</stp>
        <stp>4</stp>
        <stp>601375.SH</stp>
        <stp>83</stp>
        <stp>2019-12-31</stp>
        <stp>1</stp>
        <stp>1000000000</stp>
        <tr r="Q2837" s="3"/>
      </tp>
      <tp>
        <v>73.403443127700001</v>
        <stp/>
        <stp>EM_S_STM07_IS</stp>
        <stp>4</stp>
        <stp>601225.SH</stp>
        <stp>83</stp>
        <stp>2019-12-31</stp>
        <stp>1</stp>
        <stp>1000000000</stp>
        <tr r="Q2818" s="3"/>
      </tp>
      <tp>
        <v>46.06715509072</v>
        <stp/>
        <stp>EM_S_STM07_IS</stp>
        <stp>4</stp>
        <stp>601985.SH</stp>
        <stp>83</stp>
        <stp>2019-12-31</stp>
        <stp>1</stp>
        <stp>1000000000</stp>
        <tr r="Q2917" s="3"/>
      </tp>
      <tp>
        <v>2.75452311482</v>
        <stp/>
        <stp>EM_S_STM07_IS</stp>
        <stp>4</stp>
        <stp>601965.SH</stp>
        <stp>83</stp>
        <stp>2019-12-31</stp>
        <stp>1</stp>
        <stp>1000000000</stp>
        <tr r="Q2913" s="3"/>
      </tp>
      <tp>
        <v>8.1850738785000008</v>
        <stp/>
        <stp>EM_S_STM07_IS</stp>
        <stp>4</stp>
        <stp>001965.SZ</stp>
        <stp>83</stp>
        <stp>2019-12-31</stp>
        <stp>1</stp>
        <stp>1000000000</stp>
        <tr r="Q437" s="3"/>
      </tp>
      <tp>
        <v>5.5190717973799996</v>
        <stp/>
        <stp>EM_S_STM07_IS</stp>
        <stp>4</stp>
        <stp>600595.SH</stp>
        <stp>83</stp>
        <stp>2019-12-31</stp>
        <stp>1</stp>
        <stp>1000000000</stp>
        <tr r="Q2454" s="3"/>
      </tp>
      <tp>
        <v>157.03032813499999</v>
        <stp/>
        <stp>EM_S_STM07_IS</stp>
        <stp>4</stp>
        <stp>600585.SH</stp>
        <stp>83</stp>
        <stp>2019-12-31</stp>
        <stp>1</stp>
        <stp>1000000000</stp>
        <tr r="Q2445" s="3"/>
      </tp>
      <tp>
        <v>11.526435739769999</v>
        <stp/>
        <stp>EM_S_STM07_IS</stp>
        <stp>4</stp>
        <stp>600515.SH</stp>
        <stp>83</stp>
        <stp>2019-12-31</stp>
        <stp>1</stp>
        <stp>1000000000</stp>
        <tr r="Q2386" s="3"/>
      </tp>
      <tp>
        <v>0.94837196178000005</v>
        <stp/>
        <stp>EM_S_STM07_IS</stp>
        <stp>4</stp>
        <stp>600505.SH</stp>
        <stp>83</stp>
        <stp>2019-12-31</stp>
        <stp>1</stp>
        <stp>1000000000</stp>
        <tr r="Q2377" s="3"/>
      </tp>
      <tp>
        <v>18.998310342709999</v>
        <stp/>
        <stp>EM_S_STM07_IS</stp>
        <stp>4</stp>
        <stp>600535.SH</stp>
        <stp>83</stp>
        <stp>2019-12-31</stp>
        <stp>1</stp>
        <stp>1000000000</stp>
        <tr r="Q2403" s="3"/>
      </tp>
      <tp>
        <v>6.4150018093599996</v>
        <stp/>
        <stp>EM_S_STM07_IS</stp>
        <stp>4</stp>
        <stp>600525.SH</stp>
        <stp>83</stp>
        <stp>2019-12-31</stp>
        <stp>1</stp>
        <stp>1000000000</stp>
        <tr r="Q2395" s="3"/>
      </tp>
      <tp>
        <v>8.5753090000000007</v>
        <stp/>
        <stp>EM_S_STM07_IS</stp>
        <stp>4</stp>
        <stp>600545.SH</stp>
        <stp>83</stp>
        <stp>2019-12-31</stp>
        <stp>1</stp>
        <stp>1000000000</stp>
        <tr r="Q2410" s="3"/>
      </tp>
      <tp>
        <v>11.49151594784</v>
        <stp/>
        <stp>EM_S_STM07_IS</stp>
        <stp>4</stp>
        <stp>600575.SH</stp>
        <stp>83</stp>
        <stp>2019-12-31</stp>
        <stp>1</stp>
        <stp>1000000000</stp>
        <tr r="Q2435" s="3"/>
      </tp>
      <tp>
        <v>19.697305490760002</v>
        <stp/>
        <stp>EM_S_STM07_IS</stp>
        <stp>4</stp>
        <stp>600565.SH</stp>
        <stp>83</stp>
        <stp>2019-12-31</stp>
        <stp>1</stp>
        <stp>1000000000</stp>
        <tr r="Q2426" s="3"/>
      </tp>
      <tp>
        <v>0.31123389522</v>
        <stp/>
        <stp>EM_S_STM07_IS</stp>
        <stp>4</stp>
        <stp>000595.SZ</stp>
        <stp>83</stp>
        <stp>2019-12-31</stp>
        <stp>1</stp>
        <stp>1000000000</stp>
        <tr r="Q166" s="3"/>
      </tp>
      <tp>
        <v>0.36995614346</v>
        <stp/>
        <stp>EM_S_STM07_IS</stp>
        <stp>4</stp>
        <stp>300585.SZ</stp>
        <stp>83</stp>
        <stp>2019-12-31</stp>
        <stp>1</stp>
        <stp>1000000000</stp>
        <tr r="Q1861" s="3"/>
      </tp>
      <tp>
        <v>0.64690371615999998</v>
        <stp/>
        <stp>EM_S_STM07_IS</stp>
        <stp>4</stp>
        <stp>300595.SZ</stp>
        <stp>83</stp>
        <stp>2019-12-31</stp>
        <stp>1</stp>
        <stp>1000000000</stp>
        <tr r="Q1870" s="3"/>
      </tp>
      <tp>
        <v>10.146008170909999</v>
        <stp/>
        <stp>EM_S_STM07_IS</stp>
        <stp>4</stp>
        <stp>000555.SZ</stp>
        <stp>83</stp>
        <stp>2019-12-31</stp>
        <stp>1</stp>
        <stp>1000000000</stp>
        <tr r="Q140" s="3"/>
      </tp>
      <tp>
        <v>0.33906849259999999</v>
        <stp/>
        <stp>EM_S_STM07_IS</stp>
        <stp>4</stp>
        <stp>300565.SZ</stp>
        <stp>83</stp>
        <stp>2019-12-31</stp>
        <stp>1</stp>
        <stp>1000000000</stp>
        <tr r="Q1842" s="3"/>
      </tp>
      <tp>
        <v>1.8848775361900001</v>
        <stp/>
        <stp>EM_S_STM07_IS</stp>
        <stp>4</stp>
        <stp>000545.SZ</stp>
        <stp>83</stp>
        <stp>2019-12-31</stp>
        <stp>1</stp>
        <stp>1000000000</stp>
        <tr r="Q131" s="3"/>
      </tp>
      <tp>
        <v>1.5690750361600001</v>
        <stp/>
        <stp>EM_S_STM07_IS</stp>
        <stp>4</stp>
        <stp>300575.SZ</stp>
        <stp>83</stp>
        <stp>2019-12-31</stp>
        <stp>1</stp>
        <stp>1000000000</stp>
        <tr r="Q1851" s="3"/>
      </tp>
      <tp>
        <v>0.68863736100999995</v>
        <stp/>
        <stp>EM_S_STM07_IS</stp>
        <stp>4</stp>
        <stp>300545.SZ</stp>
        <stp>83</stp>
        <stp>2019-12-31</stp>
        <stp>1</stp>
        <stp>1000000000</stp>
        <tr r="Q1823" s="3"/>
      </tp>
      <tp>
        <v>0.47303012263999999</v>
        <stp/>
        <stp>EM_S_STM07_IS</stp>
        <stp>4</stp>
        <stp>000565.SZ</stp>
        <stp>83</stp>
        <stp>2019-12-31</stp>
        <stp>1</stp>
        <stp>1000000000</stp>
        <tr r="Q148" s="3"/>
      </tp>
      <tp>
        <v>0.26378216309000002</v>
        <stp/>
        <stp>EM_S_STM07_IS</stp>
        <stp>4</stp>
        <stp>300555.SZ</stp>
        <stp>83</stp>
        <stp>2019-12-31</stp>
        <stp>1</stp>
        <stp>1000000000</stp>
        <tr r="Q1833" s="3"/>
      </tp>
      <tp>
        <v>0.89876821179999999</v>
        <stp/>
        <stp>EM_S_STM07_IS</stp>
        <stp>4</stp>
        <stp>300525.SZ</stp>
        <stp>83</stp>
        <stp>2019-12-31</stp>
        <stp>1</stp>
        <stp>1000000000</stp>
        <tr r="Q1805" s="3"/>
      </tp>
      <tp>
        <v>7.4402864655399998</v>
        <stp/>
        <stp>EM_S_STM07_IS</stp>
        <stp>4</stp>
        <stp>000505.SZ</stp>
        <stp>83</stp>
        <stp>2019-12-31</stp>
        <stp>1</stp>
        <stp>1000000000</stp>
        <tr r="Q100" s="3"/>
      </tp>
      <tp>
        <v>0.39634234082000003</v>
        <stp/>
        <stp>EM_S_STM07_IS</stp>
        <stp>4</stp>
        <stp>300535.SZ</stp>
        <stp>83</stp>
        <stp>2019-12-31</stp>
        <stp>1</stp>
        <stp>1000000000</stp>
        <tr r="Q1814" s="3"/>
      </tp>
      <tp>
        <v>1.1259956385200001</v>
        <stp/>
        <stp>EM_S_STM07_IS</stp>
        <stp>4</stp>
        <stp>300505.SZ</stp>
        <stp>83</stp>
        <stp>2019-12-31</stp>
        <stp>1</stp>
        <stp>1000000000</stp>
        <tr r="Q1786" s="3"/>
      </tp>
      <tp>
        <v>4.6144544696300001</v>
        <stp/>
        <stp>EM_S_STM07_IS</stp>
        <stp>4</stp>
        <stp>000525.SZ</stp>
        <stp>83</stp>
        <stp>2019-12-31</stp>
        <stp>1</stp>
        <stp>1000000000</stp>
        <tr r="Q115" s="3"/>
      </tp>
      <tp>
        <v>0.28246817435999999</v>
        <stp/>
        <stp>EM_S_STM07_IS</stp>
        <stp>4</stp>
        <stp>300515.SZ</stp>
        <stp>83</stp>
        <stp>2019-12-31</stp>
        <stp>1</stp>
        <stp>1000000000</stp>
        <tr r="Q1796" s="3"/>
      </tp>
      <tp>
        <v>1.43777371946</v>
        <stp/>
        <stp>EM_S_STM07_IS</stp>
        <stp>4</stp>
        <stp>600495.SH</stp>
        <stp>83</stp>
        <stp>2019-12-31</stp>
        <stp>1</stp>
        <stp>1000000000</stp>
        <tr r="Q2368" s="3"/>
      </tp>
      <tp>
        <v>4.04276752118</v>
        <stp/>
        <stp>EM_S_STM07_IS</stp>
        <stp>4</stp>
        <stp>600415.SH</stp>
        <stp>83</stp>
        <stp>2019-12-31</stp>
        <stp>1</stp>
        <stp>1000000000</stp>
        <tr r="Q2318" s="3"/>
      </tp>
      <tp>
        <v>1.2447399997299999</v>
        <stp/>
        <stp>EM_S_STM07_IS</stp>
        <stp>4</stp>
        <stp>600405.SH</stp>
        <stp>83</stp>
        <stp>2019-12-31</stp>
        <stp>1</stp>
        <stp>1000000000</stp>
        <tr r="Q2313" s="3"/>
      </tp>
      <tp>
        <v>2.2931100402700002</v>
        <stp/>
        <stp>EM_S_STM07_IS</stp>
        <stp>4</stp>
        <stp>600435.SH</stp>
        <stp>83</stp>
        <stp>2019-12-31</stp>
        <stp>1</stp>
        <stp>1000000000</stp>
        <tr r="Q2331" s="3"/>
      </tp>
      <tp>
        <v>3.13949107433</v>
        <stp/>
        <stp>EM_S_STM07_IS</stp>
        <stp>4</stp>
        <stp>600425.SH</stp>
        <stp>83</stp>
        <stp>2019-12-31</stp>
        <stp>1</stp>
        <stp>1000000000</stp>
        <tr r="Q2326" s="3"/>
      </tp>
      <tp>
        <v>0.18394119898</v>
        <stp/>
        <stp>EM_S_STM07_IS</stp>
        <stp>4</stp>
        <stp>600455.SH</stp>
        <stp>83</stp>
        <stp>2019-12-31</stp>
        <stp>1</stp>
        <stp>1000000000</stp>
        <tr r="Q2340" s="3"/>
      </tp>
      <tp>
        <v>7.0051598991699997</v>
        <stp/>
        <stp>EM_S_STM07_IS</stp>
        <stp>4</stp>
        <stp>600475.SH</stp>
        <stp>83</stp>
        <stp>2019-12-31</stp>
        <stp>1</stp>
        <stp>1000000000</stp>
        <tr r="Q2352" s="3"/>
      </tp>
      <tp>
        <v>1.19090250619</v>
        <stp/>
        <stp>EM_S_STM07_IS</stp>
        <stp>4</stp>
        <stp>300485.SZ</stp>
        <stp>83</stp>
        <stp>2019-12-31</stp>
        <stp>1</stp>
        <stp>1000000000</stp>
        <tr r="Q1767" s="3"/>
      </tp>
      <tp>
        <v>1.9454449663</v>
        <stp/>
        <stp>EM_S_STM07_IS</stp>
        <stp>4</stp>
        <stp>300495.SZ</stp>
        <stp>83</stp>
        <stp>2019-12-31</stp>
        <stp>1</stp>
        <stp>1000000000</stp>
        <tr r="Q1777" s="3"/>
      </tp>
      <tp>
        <v>1.7583183689899999</v>
        <stp/>
        <stp>EM_S_STM07_IS</stp>
        <stp>4</stp>
        <stp>300465.SZ</stp>
        <stp>83</stp>
        <stp>2019-12-31</stp>
        <stp>1</stp>
        <stp>1000000000</stp>
        <tr r="Q1747" s="3"/>
      </tp>
      <tp>
        <v>0.30107239193000002</v>
        <stp/>
        <stp>EM_S_STM07_IS</stp>
        <stp>4</stp>
        <stp>300475.SZ</stp>
        <stp>83</stp>
        <stp>2019-12-31</stp>
        <stp>1</stp>
        <stp>1000000000</stp>
        <tr r="Q1757" s="3"/>
      </tp>
      <tp>
        <v>0.28640747157000002</v>
        <stp/>
        <stp>EM_S_STM07_IS</stp>
        <stp>4</stp>
        <stp>300445.SZ</stp>
        <stp>83</stp>
        <stp>2019-12-31</stp>
        <stp>1</stp>
        <stp>1000000000</stp>
        <tr r="Q1728" s="3"/>
      </tp>
      <tp>
        <v>0.92774235527000004</v>
        <stp/>
        <stp>EM_S_STM07_IS</stp>
        <stp>4</stp>
        <stp>300455.SZ</stp>
        <stp>83</stp>
        <stp>2019-12-31</stp>
        <stp>1</stp>
        <stp>1000000000</stp>
        <tr r="Q1737" s="3"/>
      </tp>
      <tp>
        <v>38.802729999999997</v>
        <stp/>
        <stp>EM_S_STM07_IS</stp>
        <stp>4</stp>
        <stp>000415.SZ</stp>
        <stp>83</stp>
        <stp>2019-12-31</stp>
        <stp>1</stp>
        <stp>1000000000</stp>
        <tr r="Q82" s="3"/>
      </tp>
      <tp>
        <v>1.2317788598399999</v>
        <stp/>
        <stp>EM_S_STM07_IS</stp>
        <stp>4</stp>
        <stp>300425.SZ</stp>
        <stp>83</stp>
        <stp>2019-12-31</stp>
        <stp>1</stp>
        <stp>1000000000</stp>
        <tr r="Q1709" s="3"/>
      </tp>
      <tp>
        <v>1.0343302036199999</v>
        <stp/>
        <stp>EM_S_STM07_IS</stp>
        <stp>4</stp>
        <stp>300435.SZ</stp>
        <stp>83</stp>
        <stp>2019-12-31</stp>
        <stp>1</stp>
        <stp>1000000000</stp>
        <tr r="Q1718" s="3"/>
      </tp>
      <tp>
        <v>0.94467005273000004</v>
        <stp/>
        <stp>EM_S_STM07_IS</stp>
        <stp>4</stp>
        <stp>300405.SZ</stp>
        <stp>83</stp>
        <stp>2019-12-31</stp>
        <stp>1</stp>
        <stp>1000000000</stp>
        <tr r="Q1689" s="3"/>
      </tp>
      <tp>
        <v>59.175998918250002</v>
        <stp/>
        <stp>EM_S_STM07_IS</stp>
        <stp>4</stp>
        <stp>000425.SZ</stp>
        <stp>83</stp>
        <stp>2019-12-31</stp>
        <stp>1</stp>
        <stp>1000000000</stp>
        <tr r="Q90" s="3"/>
      </tp>
      <tp>
        <v>2.1138513198800002</v>
        <stp/>
        <stp>EM_S_STM07_IS</stp>
        <stp>4</stp>
        <stp>300415.SZ</stp>
        <stp>83</stp>
        <stp>2019-12-31</stp>
        <stp>1</stp>
        <stp>1000000000</stp>
        <tr r="Q1699" s="3"/>
      </tp>
      <tp>
        <v>116.59929222493</v>
        <stp/>
        <stp>EM_S_STM07_IS</stp>
        <stp>4</stp>
        <stp>600795.SH</stp>
        <stp>83</stp>
        <stp>2019-12-31</stp>
        <stp>1</stp>
        <stp>1000000000</stp>
        <tr r="Q2624" s="3"/>
      </tp>
      <tp>
        <v>7.6682281968900003</v>
        <stp/>
        <stp>EM_S_STM07_IS</stp>
        <stp>4</stp>
        <stp>600785.SH</stp>
        <stp>83</stp>
        <stp>2019-12-31</stp>
        <stp>1</stp>
        <stp>1000000000</stp>
        <tr r="Q2616" s="3"/>
      </tp>
      <tp>
        <v>2.2241472314599999</v>
        <stp/>
        <stp>EM_S_STM07_IS</stp>
        <stp>4</stp>
        <stp>600715.SH</stp>
        <stp>83</stp>
        <stp>2019-12-31</stp>
        <stp>1</stp>
        <stp>1000000000</stp>
        <tr r="Q2553" s="3"/>
      </tp>
      <tp>
        <v>18.03219280235</v>
        <stp/>
        <stp>EM_S_STM07_IS</stp>
        <stp>4</stp>
        <stp>600705.SH</stp>
        <stp>83</stp>
        <stp>2019-12-31</stp>
        <stp>1</stp>
        <stp>1000000000</stp>
        <tr r="Q2544" s="3"/>
      </tp>
      <tp>
        <v>1.4155388982299999</v>
        <stp/>
        <stp>EM_S_STM07_IS</stp>
        <stp>4</stp>
        <stp>600735.SH</stp>
        <stp>83</stp>
        <stp>2019-12-31</stp>
        <stp>1</stp>
        <stp>1000000000</stp>
        <tr r="Q2572" s="3"/>
      </tp>
      <tp>
        <v>1.3379162900099999</v>
        <stp/>
        <stp>EM_S_STM07_IS</stp>
        <stp>4</stp>
        <stp>600725.SH</stp>
        <stp>83</stp>
        <stp>2019-12-31</stp>
        <stp>1</stp>
        <stp>1000000000</stp>
        <tr r="Q2562" s="3"/>
      </tp>
      <tp>
        <v>218.04693633869999</v>
        <stp/>
        <stp>EM_S_STM07_IS</stp>
        <stp>4</stp>
        <stp>600755.SH</stp>
        <stp>83</stp>
        <stp>2019-12-31</stp>
        <stp>1</stp>
        <stp>1000000000</stp>
        <tr r="Q2590" s="3"/>
      </tp>
      <tp>
        <v>41.578163284379997</v>
        <stp/>
        <stp>EM_S_STM07_IS</stp>
        <stp>4</stp>
        <stp>600745.SH</stp>
        <stp>83</stp>
        <stp>2019-12-31</stp>
        <stp>1</stp>
        <stp>1000000000</stp>
        <tr r="Q2582" s="3"/>
      </tp>
      <tp>
        <v>4.6600470019199998</v>
        <stp/>
        <stp>EM_S_STM07_IS</stp>
        <stp>4</stp>
        <stp>600775.SH</stp>
        <stp>83</stp>
        <stp>2019-12-31</stp>
        <stp>1</stp>
        <stp>1000000000</stp>
        <tr r="Q2607" s="3"/>
      </tp>
      <tp>
        <v>5.9849088258599998</v>
        <stp/>
        <stp>EM_S_STM07_IS</stp>
        <stp>4</stp>
        <stp>600765.SH</stp>
        <stp>83</stp>
        <stp>2019-12-31</stp>
        <stp>1</stp>
        <stp>1000000000</stp>
        <tr r="Q2599" s="3"/>
      </tp>
      <tp>
        <v>2.5127533889000002</v>
        <stp/>
        <stp>EM_S_STM07_IS</stp>
        <stp>4</stp>
        <stp>000795.SZ</stp>
        <stp>83</stp>
        <stp>2019-12-31</stp>
        <stp>1</stp>
        <stp>1000000000</stp>
        <tr r="Q292" s="3"/>
      </tp>
      <tp>
        <v>9.0849965847899998</v>
        <stp/>
        <stp>EM_S_STM07_IS</stp>
        <stp>4</stp>
        <stp>000785.SZ</stp>
        <stp>83</stp>
        <stp>2019-12-31</stp>
        <stp>1</stp>
        <stp>1000000000</stp>
        <tr r="Q284" s="3"/>
      </tp>
      <tp>
        <v>0.88439399671999996</v>
        <stp/>
        <stp>EM_S_STM07_IS</stp>
        <stp>4</stp>
        <stp>000755.SZ</stp>
        <stp>83</stp>
        <stp>2019-12-31</stp>
        <stp>1</stp>
        <stp>1000000000</stp>
        <tr r="Q268" s="3"/>
      </tp>
      <tp>
        <v>2.7021725068000002</v>
        <stp/>
        <stp>EM_S_STM07_IS</stp>
        <stp>4</stp>
        <stp>000715.SZ</stp>
        <stp>83</stp>
        <stp>2019-12-31</stp>
        <stp>1</stp>
        <stp>1000000000</stp>
        <tr r="Q243" s="3"/>
      </tp>
      <tp>
        <v>0.66223093319000004</v>
        <stp/>
        <stp>EM_S_STM07_IS</stp>
        <stp>4</stp>
        <stp>300725.SZ</stp>
        <stp>83</stp>
        <stp>2019-12-31</stp>
        <stp>1</stp>
        <stp>1000000000</stp>
        <tr r="Q1989" s="3"/>
      </tp>
      <tp>
        <v>3.2431494111200001</v>
        <stp/>
        <stp>EM_S_STM07_IS</stp>
        <stp>4</stp>
        <stp>000705.SZ</stp>
        <stp>83</stp>
        <stp>2019-12-31</stp>
        <stp>1</stp>
        <stp>1000000000</stp>
        <tr r="Q235" s="3"/>
      </tp>
      <tp>
        <v>2.1904410205899998</v>
        <stp/>
        <stp>EM_S_STM07_IS</stp>
        <stp>4</stp>
        <stp>300735.SZ</stp>
        <stp>83</stp>
        <stp>2019-12-31</stp>
        <stp>1</stp>
        <stp>1000000000</stp>
        <tr r="Q1996" s="3"/>
      </tp>
      <tp>
        <v>1.1826993725199999</v>
        <stp/>
        <stp>EM_S_STM07_IS</stp>
        <stp>4</stp>
        <stp>000735.SZ</stp>
        <stp>83</stp>
        <stp>2019-12-31</stp>
        <stp>1</stp>
        <stp>1000000000</stp>
        <tr r="Q259" s="3"/>
      </tp>
      <tp>
        <v>0.92406119765000005</v>
        <stp/>
        <stp>EM_S_STM07_IS</stp>
        <stp>4</stp>
        <stp>300705.SZ</stp>
        <stp>83</stp>
        <stp>2019-12-31</stp>
        <stp>1</stp>
        <stp>1000000000</stp>
        <tr r="Q1971" s="3"/>
      </tp>
      <tp>
        <v>116.059590164</v>
        <stp/>
        <stp>EM_S_STM07_IS</stp>
        <stp>4</stp>
        <stp>000725.SZ</stp>
        <stp>83</stp>
        <stp>2019-12-31</stp>
        <stp>1</stp>
        <stp>1000000000</stp>
        <tr r="Q252" s="3"/>
      </tp>
      <tp>
        <v>1.1649961477899999</v>
        <stp/>
        <stp>EM_S_STM07_IS</stp>
        <stp>4</stp>
        <stp>300715.SZ</stp>
        <stp>83</stp>
        <stp>2019-12-31</stp>
        <stp>1</stp>
        <stp>1000000000</stp>
        <tr r="Q1980" s="3"/>
      </tp>
      <tp>
        <v>21.829002963770002</v>
        <stp/>
        <stp>EM_S_STM07_IS</stp>
        <stp>4</stp>
        <stp>600685.SH</stp>
        <stp>83</stp>
        <stp>2019-12-31</stp>
        <stp>1</stp>
        <stp>1000000000</stp>
        <tr r="Q2528" s="3"/>
      </tp>
      <tp>
        <v>6.6184876540000007E-2</v>
        <stp/>
        <stp>EM_S_STM07_IS</stp>
        <stp>4</stp>
        <stp>600615.SH</stp>
        <stp>83</stp>
        <stp>2019-12-31</stp>
        <stp>1</stp>
        <stp>1000000000</stp>
        <tr r="Q2472" s="3"/>
      </tp>
      <tp>
        <v>0.12028487061</v>
        <stp/>
        <stp>EM_S_STM07_IS</stp>
        <stp>4</stp>
        <stp>600605.SH</stp>
        <stp>83</stp>
        <stp>2019-12-31</stp>
        <stp>1</stp>
        <stp>1000000000</stp>
        <tr r="Q2464" s="3"/>
      </tp>
      <tp>
        <v>5.5983186739099997</v>
        <stp/>
        <stp>EM_S_STM07_IS</stp>
        <stp>4</stp>
        <stp>600635.SH</stp>
        <stp>83</stp>
        <stp>2019-12-31</stp>
        <stp>1</stp>
        <stp>1000000000</stp>
        <tr r="Q2487" s="3"/>
      </tp>
      <tp>
        <v>42.912228077770003</v>
        <stp/>
        <stp>EM_S_STM07_IS</stp>
        <stp>4</stp>
        <stp>600655.SH</stp>
        <stp>83</stp>
        <stp>2019-12-31</stp>
        <stp>1</stp>
        <stp>1000000000</stp>
        <tr r="Q2505" s="3"/>
      </tp>
      <tp>
        <v>1.3867788480300001</v>
        <stp/>
        <stp>EM_S_STM07_IS</stp>
        <stp>4</stp>
        <stp>600645.SH</stp>
        <stp>83</stp>
        <stp>2019-12-31</stp>
        <stp>1</stp>
        <stp>1000000000</stp>
        <tr r="Q2497" s="3"/>
      </tp>
      <tp>
        <v>13.28172983907</v>
        <stp/>
        <stp>EM_S_STM07_IS</stp>
        <stp>4</stp>
        <stp>600675.SH</stp>
        <stp>83</stp>
        <stp>2019-12-31</stp>
        <stp>1</stp>
        <stp>1000000000</stp>
        <tr r="Q2520" s="3"/>
      </tp>
      <tp>
        <v>5.5913456026799997</v>
        <stp/>
        <stp>EM_S_STM07_IS</stp>
        <stp>4</stp>
        <stp>600665.SH</stp>
        <stp>83</stp>
        <stp>2019-12-31</stp>
        <stp>1</stp>
        <stp>1000000000</stp>
        <tr r="Q2513" s="3"/>
      </tp>
      <tp>
        <v>0.57942266675999998</v>
        <stp/>
        <stp>EM_S_STM07_IS</stp>
        <stp>4</stp>
        <stp>000695.SZ</stp>
        <stp>83</stp>
        <stp>2019-12-31</stp>
        <stp>1</stp>
        <stp>1000000000</stp>
        <tr r="Q228" s="3"/>
      </tp>
      <tp>
        <v>2.2195784626099999</v>
        <stp/>
        <stp>EM_S_STM07_IS</stp>
        <stp>4</stp>
        <stp>000685.SZ</stp>
        <stp>83</stp>
        <stp>2019-12-31</stp>
        <stp>1</stp>
        <stp>1000000000</stp>
        <tr r="Q222" s="3"/>
      </tp>
      <tp>
        <v>0.57835554411000001</v>
        <stp/>
        <stp>EM_S_STM07_IS</stp>
        <stp>4</stp>
        <stp>300685.SZ</stp>
        <stp>83</stp>
        <stp>2019-12-31</stp>
        <stp>1</stp>
        <stp>1000000000</stp>
        <tr r="Q1953" s="3"/>
      </tp>
      <tp>
        <v>0.55919664151000004</v>
        <stp/>
        <stp>EM_S_STM07_IS</stp>
        <stp>4</stp>
        <stp>300695.SZ</stp>
        <stp>83</stp>
        <stp>2019-12-31</stp>
        <stp>1</stp>
        <stp>1000000000</stp>
        <tr r="Q1962" s="3"/>
      </tp>
      <tp>
        <v>1.33592016346</v>
        <stp/>
        <stp>EM_S_STM07_IS</stp>
        <stp>4</stp>
        <stp>000655.SZ</stp>
        <stp>83</stp>
        <stp>2019-12-31</stp>
        <stp>1</stp>
        <stp>1000000000</stp>
        <tr r="Q203" s="3"/>
      </tp>
      <tp>
        <v>0.49893467726000001</v>
        <stp/>
        <stp>EM_S_STM07_IS</stp>
        <stp>4</stp>
        <stp>300665.SZ</stp>
        <stp>83</stp>
        <stp>2019-12-31</stp>
        <stp>1</stp>
        <stp>1000000000</stp>
        <tr r="Q1934" s="3"/>
      </tp>
      <tp>
        <v>0.46797206081999998</v>
        <stp/>
        <stp>EM_S_STM07_IS</stp>
        <stp>4</stp>
        <stp>300675.SZ</stp>
        <stp>83</stp>
        <stp>2019-12-31</stp>
        <stp>1</stp>
        <stp>1000000000</stp>
        <tr r="Q1943" s="3"/>
      </tp>
      <tp>
        <v>0.75105448280999998</v>
        <stp/>
        <stp>EM_S_STM07_IS</stp>
        <stp>4</stp>
        <stp>300645.SZ</stp>
        <stp>83</stp>
        <stp>2019-12-31</stp>
        <stp>1</stp>
        <stp>1000000000</stp>
        <tr r="Q1916" s="3"/>
      </tp>
      <tp>
        <v>2.6249324235299998</v>
        <stp/>
        <stp>EM_S_STM07_IS</stp>
        <stp>4</stp>
        <stp>000665.SZ</stp>
        <stp>83</stp>
        <stp>2019-12-31</stp>
        <stp>1</stp>
        <stp>1000000000</stp>
        <tr r="Q209" s="3"/>
      </tp>
      <tp>
        <v>0.75572404486</v>
        <stp/>
        <stp>EM_S_STM07_IS</stp>
        <stp>4</stp>
        <stp>300655.SZ</stp>
        <stp>83</stp>
        <stp>2019-12-31</stp>
        <stp>1</stp>
        <stp>1000000000</stp>
        <tr r="Q1925" s="3"/>
      </tp>
      <tp>
        <v>3.1504044243</v>
        <stp/>
        <stp>EM_S_STM07_IS</stp>
        <stp>4</stp>
        <stp>000615.SZ</stp>
        <stp>83</stp>
        <stp>2019-12-31</stp>
        <stp>1</stp>
        <stp>1000000000</stp>
        <tr r="Q180" s="3"/>
      </tp>
      <tp>
        <v>2.5039215858200001</v>
        <stp/>
        <stp>EM_S_STM07_IS</stp>
        <stp>4</stp>
        <stp>300625.SZ</stp>
        <stp>83</stp>
        <stp>2019-12-31</stp>
        <stp>1</stp>
        <stp>1000000000</stp>
        <tr r="Q1898" s="3"/>
      </tp>
      <tp>
        <v>1.89855196195</v>
        <stp/>
        <stp>EM_S_STM07_IS</stp>
        <stp>4</stp>
        <stp>000605.SZ</stp>
        <stp>83</stp>
        <stp>2019-12-31</stp>
        <stp>1</stp>
        <stp>1000000000</stp>
        <tr r="Q174" s="3"/>
      </tp>
      <tp>
        <v>0.56437652605999999</v>
        <stp/>
        <stp>EM_S_STM07_IS</stp>
        <stp>4</stp>
        <stp>300635.SZ</stp>
        <stp>83</stp>
        <stp>2019-12-31</stp>
        <stp>1</stp>
        <stp>1000000000</stp>
        <tr r="Q1907" s="3"/>
      </tp>
      <tp>
        <v>2.0872101118400002</v>
        <stp/>
        <stp>EM_S_STM07_IS</stp>
        <stp>4</stp>
        <stp>000635.SZ</stp>
        <stp>83</stp>
        <stp>2019-12-31</stp>
        <stp>1</stp>
        <stp>1000000000</stp>
        <tr r="Q195" s="3"/>
      </tp>
      <tp>
        <v>0.56661155212000003</v>
        <stp/>
        <stp>EM_S_STM07_IS</stp>
        <stp>4</stp>
        <stp>300605.SZ</stp>
        <stp>83</stp>
        <stp>2019-12-31</stp>
        <stp>1</stp>
        <stp>1000000000</stp>
        <tr r="Q1880" s="3"/>
      </tp>
      <tp>
        <v>70.595245133280002</v>
        <stp/>
        <stp>EM_S_STM07_IS</stp>
        <stp>4</stp>
        <stp>000625.SZ</stp>
        <stp>83</stp>
        <stp>2019-12-31</stp>
        <stp>1</stp>
        <stp>1000000000</stp>
        <tr r="Q186" s="3"/>
      </tp>
      <tp>
        <v>0.22944375613000001</v>
        <stp/>
        <stp>EM_S_STM07_IS</stp>
        <stp>4</stp>
        <stp>300615.SZ</stp>
        <stp>83</stp>
        <stp>2019-12-31</stp>
        <stp>1</stp>
        <stp>1000000000</stp>
        <tr r="Q1889" s="3"/>
      </tp>
      <tp>
        <v>4.1177200217800003</v>
        <stp/>
        <stp>EM_S_STM07_IS</stp>
        <stp>4</stp>
        <stp>600195.SH</stp>
        <stp>83</stp>
        <stp>2019-12-31</stp>
        <stp>1</stp>
        <stp>1000000000</stp>
        <tr r="Q2146" s="3"/>
      </tp>
      <tp>
        <v>4.1927463763099997</v>
        <stp/>
        <stp>EM_S_STM07_IS</stp>
        <stp>4</stp>
        <stp>600185.SH</stp>
        <stp>83</stp>
        <stp>2019-12-31</stp>
        <stp>1</stp>
        <stp>1000000000</stp>
        <tr r="Q2137" s="3"/>
      </tp>
      <tp>
        <v>120.86</v>
        <stp/>
        <stp>EM_S_STM07_IS</stp>
        <stp>4</stp>
        <stp>600115.SH</stp>
        <stp>83</stp>
        <stp>2019-12-31</stp>
        <stp>1</stp>
        <stp>1000000000</stp>
        <tr r="Q2082" s="3"/>
      </tp>
      <tp>
        <v>3.3710034765499999</v>
        <stp/>
        <stp>EM_S_STM07_IS</stp>
        <stp>4</stp>
        <stp>600105.SH</stp>
        <stp>83</stp>
        <stp>2019-12-31</stp>
        <stp>1</stp>
        <stp>1000000000</stp>
        <tr r="Q2072" s="3"/>
      </tp>
      <tp>
        <v>2.1364609746099998</v>
        <stp/>
        <stp>EM_S_STM07_IS</stp>
        <stp>4</stp>
        <stp>600135.SH</stp>
        <stp>83</stp>
        <stp>2019-12-31</stp>
        <stp>1</stp>
        <stp>1000000000</stp>
        <tr r="Q2099" s="3"/>
      </tp>
      <tp>
        <v>16.368454209340001</v>
        <stp/>
        <stp>EM_S_STM07_IS</stp>
        <stp>4</stp>
        <stp>600125.SH</stp>
        <stp>83</stp>
        <stp>2019-12-31</stp>
        <stp>1</stp>
        <stp>1000000000</stp>
        <tr r="Q2090" s="3"/>
      </tp>
      <tp>
        <v>2.4758469357499999</v>
        <stp/>
        <stp>EM_S_STM07_IS</stp>
        <stp>4</stp>
        <stp>600155.SH</stp>
        <stp>83</stp>
        <stp>2019-12-31</stp>
        <stp>1</stp>
        <stp>1000000000</stp>
        <tr r="Q2111" s="3"/>
      </tp>
      <tp>
        <v>0.26575685863999998</v>
        <stp/>
        <stp>EM_S_STM07_IS</stp>
        <stp>4</stp>
        <stp>600165.SH</stp>
        <stp>83</stp>
        <stp>2019-12-31</stp>
        <stp>1</stp>
        <stp>1000000000</stp>
        <tr r="Q2120" s="3"/>
      </tp>
      <tp>
        <v>4.02745090176</v>
        <stp/>
        <stp>EM_S_STM07_IS</stp>
        <stp>4</stp>
        <stp>300185.SZ</stp>
        <stp>83</stp>
        <stp>2019-12-31</stp>
        <stp>1</stp>
        <stp>1000000000</stp>
        <tr r="Q1485" s="3"/>
      </tp>
      <tp>
        <v>1.29221137036</v>
        <stp/>
        <stp>EM_S_STM07_IS</stp>
        <stp>4</stp>
        <stp>300195.SZ</stp>
        <stp>83</stp>
        <stp>2019-12-31</stp>
        <stp>1</stp>
        <stp>1000000000</stp>
        <tr r="Q1494" s="3"/>
      </tp>
      <tp>
        <v>2.0511058171599998</v>
        <stp/>
        <stp>EM_S_STM07_IS</stp>
        <stp>4</stp>
        <stp>000155.SZ</stp>
        <stp>83</stp>
        <stp>2019-12-31</stp>
        <stp>1</stp>
        <stp>1000000000</stp>
        <tr r="Q62" s="3"/>
      </tp>
      <tp>
        <v>0.90781392742</v>
        <stp/>
        <stp>EM_S_STM07_IS</stp>
        <stp>4</stp>
        <stp>300165.SZ</stp>
        <stp>83</stp>
        <stp>2019-12-31</stp>
        <stp>1</stp>
        <stp>1000000000</stp>
        <tr r="Q1466" s="3"/>
      </tp>
      <tp>
        <v>0.52584931189999995</v>
        <stp/>
        <stp>EM_S_STM07_IS</stp>
        <stp>4</stp>
        <stp>300175.SZ</stp>
        <stp>83</stp>
        <stp>2019-12-31</stp>
        <stp>1</stp>
        <stp>1000000000</stp>
        <tr r="Q1476" s="3"/>
      </tp>
      <tp>
        <v>4.0940204055800002</v>
        <stp/>
        <stp>EM_S_STM07_IS</stp>
        <stp>4</stp>
        <stp>300145.SZ</stp>
        <stp>83</stp>
        <stp>2019-12-31</stp>
        <stp>1</stp>
        <stp>1000000000</stp>
        <tr r="Q1447" s="3"/>
      </tp>
      <tp>
        <v>0.92412071849999999</v>
        <stp/>
        <stp>EM_S_STM07_IS</stp>
        <stp>4</stp>
        <stp>300155.SZ</stp>
        <stp>83</stp>
        <stp>2019-12-31</stp>
        <stp>1</stp>
        <stp>1000000000</stp>
        <tr r="Q1457" s="3"/>
      </tp>
      <tp>
        <v>0.11092750198</v>
        <stp/>
        <stp>EM_S_STM07_IS</stp>
        <stp>4</stp>
        <stp>300125.SZ</stp>
        <stp>83</stp>
        <stp>2019-12-31</stp>
        <stp>1</stp>
        <stp>1000000000</stp>
        <tr r="Q1427" s="3"/>
      </tp>
      <tp>
        <v>2.4296694042000002</v>
        <stp/>
        <stp>EM_S_STM07_IS</stp>
        <stp>4</stp>
        <stp>300135.SZ</stp>
        <stp>83</stp>
        <stp>2019-12-31</stp>
        <stp>1</stp>
        <stp>1000000000</stp>
        <tr r="Q1437" s="3"/>
      </tp>
      <tp>
        <v>0.51333635669</v>
        <stp/>
        <stp>EM_S_STM07_IS</stp>
        <stp>4</stp>
        <stp>300105.SZ</stp>
        <stp>83</stp>
        <stp>2019-12-31</stp>
        <stp>1</stp>
        <stp>1000000000</stp>
        <tr r="Q1407" s="3"/>
      </tp>
      <tp>
        <v>8.6552078841199993</v>
        <stp/>
        <stp>EM_S_STM07_IS</stp>
        <stp>4</stp>
        <stp>300115.SZ</stp>
        <stp>83</stp>
        <stp>2019-12-31</stp>
        <stp>1</stp>
        <stp>1000000000</stp>
        <tr r="Q1417" s="3"/>
      </tp>
      <tp>
        <v>0.45949378874000002</v>
        <stp/>
        <stp>EM_S_STM07_IS</stp>
        <stp>4</stp>
        <stp>600095.SH</stp>
        <stp>83</stp>
        <stp>2019-12-31</stp>
        <stp>1</stp>
        <stp>1000000000</stp>
        <tr r="Q2063" s="3"/>
      </tp>
      <tp>
        <v>13.27712319946</v>
        <stp/>
        <stp>EM_S_STM07_IS</stp>
        <stp>4</stp>
        <stp>600085.SH</stp>
        <stp>83</stp>
        <stp>2019-12-31</stp>
        <stp>1</stp>
        <stp>1000000000</stp>
        <tr r="Q2059" s="3"/>
      </tp>
      <tp>
        <v>84.733999999999995</v>
        <stp/>
        <stp>EM_S_STM07_IS</stp>
        <stp>4</stp>
        <stp>600015.SH</stp>
        <stp>83</stp>
        <stp>2019-12-31</stp>
        <stp>1</stp>
        <stp>1000000000</stp>
        <tr r="Q2006" s="3"/>
      </tp>
      <tp>
        <v>2.87296852336</v>
        <stp/>
        <stp>EM_S_STM07_IS</stp>
        <stp>4</stp>
        <stp>600035.SH</stp>
        <stp>83</stp>
        <stp>2019-12-31</stp>
        <stp>1</stp>
        <stp>1000000000</stp>
        <tr r="Q2023" s="3"/>
      </tp>
      <tp>
        <v>20.800941121099999</v>
        <stp/>
        <stp>EM_S_STM07_IS</stp>
        <stp>4</stp>
        <stp>600025.SH</stp>
        <stp>83</stp>
        <stp>2019-12-31</stp>
        <stp>1</stp>
        <stp>1000000000</stp>
        <tr r="Q2015" s="3"/>
      </tp>
      <tp>
        <v>0.98237201918999995</v>
        <stp/>
        <stp>EM_S_STM07_IS</stp>
        <stp>4</stp>
        <stp>600055.SH</stp>
        <stp>83</stp>
        <stp>2019-12-31</stp>
        <stp>1</stp>
        <stp>1000000000</stp>
        <tr r="Q2034" s="3"/>
      </tp>
      <tp>
        <v>4.5037378049900001</v>
        <stp/>
        <stp>EM_S_STM07_IS</stp>
        <stp>4</stp>
        <stp>600075.SH</stp>
        <stp>83</stp>
        <stp>2019-12-31</stp>
        <stp>1</stp>
        <stp>1000000000</stp>
        <tr r="Q2050" s="3"/>
      </tp>
      <tp>
        <v>1.1810065536100001</v>
        <stp/>
        <stp>EM_S_STM07_IS</stp>
        <stp>4</stp>
        <stp>300085.SZ</stp>
        <stp>83</stp>
        <stp>2019-12-31</stp>
        <stp>1</stp>
        <stp>1000000000</stp>
        <tr r="Q1390" s="3"/>
      </tp>
      <tp>
        <v>1.0736755366799999</v>
        <stp/>
        <stp>EM_S_STM07_IS</stp>
        <stp>4</stp>
        <stp>300095.SZ</stp>
        <stp>83</stp>
        <stp>2019-12-31</stp>
        <stp>1</stp>
        <stp>1000000000</stp>
        <tr r="Q1398" s="3"/>
      </tp>
      <tp>
        <v>3.0057495586599998</v>
        <stp/>
        <stp>EM_S_STM07_IS</stp>
        <stp>4</stp>
        <stp>000055.SZ</stp>
        <stp>83</stp>
        <stp>2019-12-31</stp>
        <stp>1</stp>
        <stp>1000000000</stp>
        <tr r="Q40" s="3"/>
      </tp>
      <tp>
        <v>0.81215703159999997</v>
        <stp/>
        <stp>EM_S_STM07_IS</stp>
        <stp>4</stp>
        <stp>300065.SZ</stp>
        <stp>83</stp>
        <stp>2019-12-31</stp>
        <stp>1</stp>
        <stp>1000000000</stp>
        <tr r="Q1370" s="3"/>
      </tp>
      <tp>
        <v>2.1581848557100001</v>
        <stp/>
        <stp>EM_S_STM07_IS</stp>
        <stp>4</stp>
        <stp>000045.SZ</stp>
        <stp>83</stp>
        <stp>2019-12-31</stp>
        <stp>1</stp>
        <stp>1000000000</stp>
        <tr r="Q35" s="3"/>
      </tp>
      <tp>
        <v>1.25753894954</v>
        <stp/>
        <stp>EM_S_STM07_IS</stp>
        <stp>4</stp>
        <stp>300075.SZ</stp>
        <stp>83</stp>
        <stp>2019-12-31</stp>
        <stp>1</stp>
        <stp>1000000000</stp>
        <tr r="Q1380" s="3"/>
      </tp>
      <tp>
        <v>0.64091466347000003</v>
        <stp/>
        <stp>EM_S_STM07_IS</stp>
        <stp>4</stp>
        <stp>300045.SZ</stp>
        <stp>83</stp>
        <stp>2019-12-31</stp>
        <stp>1</stp>
        <stp>1000000000</stp>
        <tr r="Q1352" s="3"/>
      </tp>
      <tp>
        <v>11.06017281726</v>
        <stp/>
        <stp>EM_S_STM07_IS</stp>
        <stp>4</stp>
        <stp>000065.SZ</stp>
        <stp>83</stp>
        <stp>2019-12-31</stp>
        <stp>1</stp>
        <stp>1000000000</stp>
        <tr r="Q48" s="3"/>
      </tp>
      <tp>
        <v>0.84012582450999995</v>
        <stp/>
        <stp>EM_S_STM07_IS</stp>
        <stp>4</stp>
        <stp>300055.SZ</stp>
        <stp>83</stp>
        <stp>2019-12-31</stp>
        <stp>1</stp>
        <stp>1000000000</stp>
        <tr r="Q1362" s="3"/>
      </tp>
      <tp>
        <v>1.0469483020100001</v>
        <stp/>
        <stp>EM_S_STM07_IS</stp>
        <stp>4</stp>
        <stp>300025.SZ</stp>
        <stp>83</stp>
        <stp>2019-12-31</stp>
        <stp>1</stp>
        <stp>1000000000</stp>
        <tr r="Q1334" s="3"/>
      </tp>
      <tp>
        <v>0.55260908063000003</v>
        <stp/>
        <stp>EM_S_STM07_IS</stp>
        <stp>4</stp>
        <stp>000005.SZ</stp>
        <stp>83</stp>
        <stp>2019-12-31</stp>
        <stp>1</stp>
        <stp>1000000000</stp>
        <tr r="Q5" s="3"/>
      </tp>
      <tp>
        <v>0.92909042148999998</v>
        <stp/>
        <stp>EM_S_STM07_IS</stp>
        <stp>4</stp>
        <stp>300035.SZ</stp>
        <stp>83</stp>
        <stp>2019-12-31</stp>
        <stp>1</stp>
        <stp>1000000000</stp>
        <tr r="Q1343" s="3"/>
      </tp>
      <tp>
        <v>18.587094375100001</v>
        <stp/>
        <stp>EM_S_STM07_IS</stp>
        <stp>4</stp>
        <stp>000035.SZ</stp>
        <stp>83</stp>
        <stp>2019-12-31</stp>
        <stp>1</stp>
        <stp>1000000000</stp>
        <tr r="Q29" s="3"/>
      </tp>
      <tp>
        <v>1.51122311312</v>
        <stp/>
        <stp>EM_S_STM07_IS</stp>
        <stp>4</stp>
        <stp>300005.SZ</stp>
        <stp>83</stp>
        <stp>2019-12-31</stp>
        <stp>1</stp>
        <stp>1000000000</stp>
        <tr r="Q1315" s="3"/>
      </tp>
      <tp>
        <v>0.57107289390000004</v>
        <stp/>
        <stp>EM_S_STM07_IS</stp>
        <stp>4</stp>
        <stp>000025.SZ</stp>
        <stp>83</stp>
        <stp>2019-12-31</stp>
        <stp>1</stp>
        <stp>1000000000</stp>
        <tr r="Q20" s="3"/>
      </tp>
      <tp>
        <v>9.9901039760400003</v>
        <stp/>
        <stp>EM_S_STM07_IS</stp>
        <stp>4</stp>
        <stp>300015.SZ</stp>
        <stp>83</stp>
        <stp>2019-12-31</stp>
        <stp>1</stp>
        <stp>1000000000</stp>
        <tr r="Q1325" s="3"/>
      </tp>
      <tp>
        <v>6.4576383870200003</v>
        <stp/>
        <stp>EM_S_STM07_IS</stp>
        <stp>4</stp>
        <stp>600395.SH</stp>
        <stp>83</stp>
        <stp>2019-12-31</stp>
        <stp>1</stp>
        <stp>1000000000</stp>
        <tr r="Q2306" s="3"/>
      </tp>
      <tp>
        <v>7.5969518229100004</v>
        <stp/>
        <stp>EM_S_STM07_IS</stp>
        <stp>4</stp>
        <stp>600315.SH</stp>
        <stp>83</stp>
        <stp>2019-12-31</stp>
        <stp>1</stp>
        <stp>1000000000</stp>
        <tr r="Q2241" s="3"/>
      </tp>
      <tp>
        <v>1.8321936111399999</v>
        <stp/>
        <stp>EM_S_STM07_IS</stp>
        <stp>4</stp>
        <stp>600305.SH</stp>
        <stp>83</stp>
        <stp>2019-12-31</stp>
        <stp>1</stp>
        <stp>1000000000</stp>
        <tr r="Q2233" s="3"/>
      </tp>
      <tp>
        <v>52.162141217550001</v>
        <stp/>
        <stp>EM_S_STM07_IS</stp>
        <stp>4</stp>
        <stp>600335.SH</stp>
        <stp>83</stp>
        <stp>2019-12-31</stp>
        <stp>1</stp>
        <stp>1000000000</stp>
        <tr r="Q2258" s="3"/>
      </tp>
      <tp>
        <v>33.148683110950003</v>
        <stp/>
        <stp>EM_S_STM07_IS</stp>
        <stp>4</stp>
        <stp>600325.SH</stp>
        <stp>83</stp>
        <stp>2019-12-31</stp>
        <stp>1</stp>
        <stp>1000000000</stp>
        <tr r="Q2249" s="3"/>
      </tp>
      <tp>
        <v>0.3025539237</v>
        <stp/>
        <stp>EM_S_STM07_IS</stp>
        <stp>4</stp>
        <stp>600355.SH</stp>
        <stp>83</stp>
        <stp>2019-12-31</stp>
        <stp>1</stp>
        <stp>1000000000</stp>
        <tr r="Q2273" s="3"/>
      </tp>
      <tp>
        <v>0.17626783587</v>
        <stp/>
        <stp>EM_S_STM07_IS</stp>
        <stp>4</stp>
        <stp>600345.SH</stp>
        <stp>83</stp>
        <stp>2019-12-31</stp>
        <stp>1</stp>
        <stp>1000000000</stp>
        <tr r="Q2265" s="3"/>
      </tp>
      <tp>
        <v>6.3828226290099996</v>
        <stp/>
        <stp>EM_S_STM07_IS</stp>
        <stp>4</stp>
        <stp>600375.SH</stp>
        <stp>83</stp>
        <stp>2019-12-31</stp>
        <stp>1</stp>
        <stp>1000000000</stp>
        <tr r="Q2290" s="3"/>
      </tp>
      <tp>
        <v>0.97600192175</v>
        <stp/>
        <stp>EM_S_STM07_IS</stp>
        <stp>4</stp>
        <stp>600365.SH</stp>
        <stp>83</stp>
        <stp>2019-12-31</stp>
        <stp>1</stp>
        <stp>1000000000</stp>
        <tr r="Q2281" s="3"/>
      </tp>
      <tp>
        <v>1.2425296776100001</v>
        <stp/>
        <stp>EM_S_STM07_IS</stp>
        <stp>4</stp>
        <stp>300385.SZ</stp>
        <stp>83</stp>
        <stp>2019-12-31</stp>
        <stp>1</stp>
        <stp>1000000000</stp>
        <tr r="Q1670" s="3"/>
      </tp>
      <tp>
        <v>0.77901542879999996</v>
        <stp/>
        <stp>EM_S_STM07_IS</stp>
        <stp>4</stp>
        <stp>300395.SZ</stp>
        <stp>83</stp>
        <stp>2019-12-31</stp>
        <stp>1</stp>
        <stp>1000000000</stp>
        <tr r="Q1679" s="3"/>
      </tp>
      <tp>
        <v>1.12317235651</v>
        <stp/>
        <stp>EM_S_STM07_IS</stp>
        <stp>4</stp>
        <stp>300365.SZ</stp>
        <stp>83</stp>
        <stp>2019-12-31</stp>
        <stp>1</stp>
        <stp>1000000000</stp>
        <tr r="Q1652" s="3"/>
      </tp>
      <tp>
        <v>1.6009921543200001</v>
        <stp/>
        <stp>EM_S_STM07_IS</stp>
        <stp>4</stp>
        <stp>300375.SZ</stp>
        <stp>83</stp>
        <stp>2019-12-31</stp>
        <stp>1</stp>
        <stp>1000000000</stp>
        <tr r="Q1660" s="3"/>
      </tp>
      <tp>
        <v>0.12328594934000001</v>
        <stp/>
        <stp>EM_S_STM07_IS</stp>
        <stp>4</stp>
        <stp>300345.SZ</stp>
        <stp>83</stp>
        <stp>2019-12-31</stp>
        <stp>1</stp>
        <stp>1000000000</stp>
        <tr r="Q1635" s="3"/>
      </tp>
      <tp>
        <v>2.8517570007800002</v>
        <stp/>
        <stp>EM_S_STM07_IS</stp>
        <stp>4</stp>
        <stp>300355.SZ</stp>
        <stp>83</stp>
        <stp>2019-12-31</stp>
        <stp>1</stp>
        <stp>1000000000</stp>
        <tr r="Q1645" s="3"/>
      </tp>
      <tp>
        <v>1.4609554013899999</v>
        <stp/>
        <stp>EM_S_STM07_IS</stp>
        <stp>4</stp>
        <stp>300335.SZ</stp>
        <stp>83</stp>
        <stp>2019-12-31</stp>
        <stp>1</stp>
        <stp>1000000000</stp>
        <tr r="Q1626" s="3"/>
      </tp>
      <tp>
        <v>0.87456032629000002</v>
        <stp/>
        <stp>EM_S_STM07_IS</stp>
        <stp>4</stp>
        <stp>300305.SZ</stp>
        <stp>83</stp>
        <stp>2019-12-31</stp>
        <stp>1</stp>
        <stp>1000000000</stp>
        <tr r="Q1600" s="3"/>
      </tp>
      <tp>
        <v>1.6169485969199999</v>
        <stp/>
        <stp>EM_S_STM07_IS</stp>
        <stp>4</stp>
        <stp>300315.SZ</stp>
        <stp>83</stp>
        <stp>2019-12-31</stp>
        <stp>1</stp>
        <stp>1000000000</stp>
        <tr r="Q1608" s="3"/>
      </tp>
      <tp>
        <v>22.789922588509999</v>
        <stp/>
        <stp>EM_S_STM07_IS</stp>
        <stp>4</stp>
        <stp>600295.SH</stp>
        <stp>83</stp>
        <stp>2019-12-31</stp>
        <stp>1</stp>
        <stp>1000000000</stp>
        <tr r="Q2225" s="3"/>
      </tp>
      <tp>
        <v>2.1570520013699999</v>
        <stp/>
        <stp>EM_S_STM07_IS</stp>
        <stp>4</stp>
        <stp>600285.SH</stp>
        <stp>83</stp>
        <stp>2019-12-31</stp>
        <stp>1</stp>
        <stp>1000000000</stp>
        <tr r="Q2218" s="3"/>
      </tp>
      <tp>
        <v>0.18666662215999999</v>
        <stp/>
        <stp>EM_S_STM07_IS</stp>
        <stp>4</stp>
        <stp>600215.SH</stp>
        <stp>83</stp>
        <stp>2019-12-31</stp>
        <stp>1</stp>
        <stp>1000000000</stp>
        <tr r="Q2162" s="3"/>
      </tp>
      <tp>
        <v>1.3987809708600001</v>
        <stp/>
        <stp>EM_S_STM07_IS</stp>
        <stp>4</stp>
        <stp>600235.SH</stp>
        <stp>83</stp>
        <stp>2019-12-31</stp>
        <stp>1</stp>
        <stp>1000000000</stp>
        <tr r="Q2181" s="3"/>
      </tp>
      <tp>
        <v>1.18348621479</v>
        <stp/>
        <stp>EM_S_STM07_IS</stp>
        <stp>4</stp>
        <stp>600225.SH</stp>
        <stp>83</stp>
        <stp>2019-12-31</stp>
        <stp>1</stp>
        <stp>1000000000</stp>
        <tr r="Q2171" s="3"/>
      </tp>
      <tp>
        <v>3.5447714382600002</v>
        <stp/>
        <stp>EM_S_STM07_IS</stp>
        <stp>4</stp>
        <stp>600255.SH</stp>
        <stp>83</stp>
        <stp>2019-12-31</stp>
        <stp>1</stp>
        <stp>1000000000</stp>
        <tr r="Q2194" s="3"/>
      </tp>
      <tp>
        <v>0.20324528552000001</v>
        <stp/>
        <stp>EM_S_STM07_IS</stp>
        <stp>4</stp>
        <stp>600265.SH</stp>
        <stp>83</stp>
        <stp>2019-12-31</stp>
        <stp>1</stp>
        <stp>1000000000</stp>
        <tr r="Q2201" s="3"/>
      </tp>
      <tp>
        <v>2.1530793938700001</v>
        <stp/>
        <stp>EM_S_STM07_IS</stp>
        <stp>4</stp>
        <stp>300285.SZ</stp>
        <stp>83</stp>
        <stp>2019-12-31</stp>
        <stp>1</stp>
        <stp>1000000000</stp>
        <tr r="Q1581" s="3"/>
      </tp>
      <tp>
        <v>0.54409577772999995</v>
        <stp/>
        <stp>EM_S_STM07_IS</stp>
        <stp>4</stp>
        <stp>300295.SZ</stp>
        <stp>83</stp>
        <stp>2019-12-31</stp>
        <stp>1</stp>
        <stp>1000000000</stp>
        <tr r="Q1591" s="3"/>
      </tp>
      <tp>
        <v>1.4759033625</v>
        <stp/>
        <stp>EM_S_STM07_IS</stp>
        <stp>4</stp>
        <stp>300265.SZ</stp>
        <stp>83</stp>
        <stp>2019-12-31</stp>
        <stp>1</stp>
        <stp>1000000000</stp>
        <tr r="Q1562" s="3"/>
      </tp>
      <tp>
        <v>0.27081435943999999</v>
        <stp/>
        <stp>EM_S_STM07_IS</stp>
        <stp>4</stp>
        <stp>300275.SZ</stp>
        <stp>83</stp>
        <stp>2019-12-31</stp>
        <stp>1</stp>
        <stp>1000000000</stp>
        <tr r="Q1571" s="3"/>
      </tp>
      <tp>
        <v>0.42227468760999998</v>
        <stp/>
        <stp>EM_S_STM07_IS</stp>
        <stp>4</stp>
        <stp>300245.SZ</stp>
        <stp>83</stp>
        <stp>2019-12-31</stp>
        <stp>1</stp>
        <stp>1000000000</stp>
        <tr r="Q1542" s="3"/>
      </tp>
      <tp>
        <v>2.07147980992</v>
        <stp/>
        <stp>EM_S_STM07_IS</stp>
        <stp>4</stp>
        <stp>300255.SZ</stp>
        <stp>83</stp>
        <stp>2019-12-31</stp>
        <stp>1</stp>
        <stp>1000000000</stp>
        <tr r="Q1552" s="3"/>
      </tp>
      <tp>
        <v>0.81350196256999996</v>
        <stp/>
        <stp>EM_S_STM07_IS</stp>
        <stp>4</stp>
        <stp>300225.SZ</stp>
        <stp>83</stp>
        <stp>2019-12-31</stp>
        <stp>1</stp>
        <stp>1000000000</stp>
        <tr r="Q1522" s="3"/>
      </tp>
      <tp>
        <v>0.10901439801</v>
        <stp/>
        <stp>EM_S_STM07_IS</stp>
        <stp>4</stp>
        <stp>300235.SZ</stp>
        <stp>83</stp>
        <stp>2019-12-31</stp>
        <stp>1</stp>
        <stp>1000000000</stp>
        <tr r="Q1532" s="3"/>
      </tp>
      <tp>
        <v>2.2121069958500001</v>
        <stp/>
        <stp>EM_S_STM07_IS</stp>
        <stp>4</stp>
        <stp>300205.SZ</stp>
        <stp>83</stp>
        <stp>2019-12-31</stp>
        <stp>1</stp>
        <stp>1000000000</stp>
        <tr r="Q1503" s="3"/>
      </tp>
      <tp>
        <v>0.80633662147999996</v>
        <stp/>
        <stp>EM_S_STM07_IS</stp>
        <stp>4</stp>
        <stp>300215.SZ</stp>
        <stp>83</stp>
        <stp>2019-12-31</stp>
        <stp>1</stp>
        <stp>1000000000</stp>
        <tr r="Q1513" s="3"/>
      </tp>
      <tp>
        <v>2.3192242537199999</v>
        <stp/>
        <stp>EM_S_STM07_IS</stp>
        <stp>4</stp>
        <stp>600995.SH</stp>
        <stp>83</stp>
        <stp>2019-12-31</stp>
        <stp>1</stp>
        <stp>1000000000</stp>
        <tr r="Q2753" s="3"/>
      </tp>
      <tp>
        <v>60.086157533689999</v>
        <stp/>
        <stp>EM_S_STM07_IS</stp>
        <stp>4</stp>
        <stp>600985.SH</stp>
        <stp>83</stp>
        <stp>2019-12-31</stp>
        <stp>1</stp>
        <stp>1000000000</stp>
        <tr r="Q2746" s="3"/>
      </tp>
      <tp>
        <v>2.1304253228399999</v>
        <stp/>
        <stp>EM_S_STM07_IS</stp>
        <stp>4</stp>
        <stp>600975.SH</stp>
        <stp>83</stp>
        <stp>2019-12-31</stp>
        <stp>1</stp>
        <stp>1000000000</stp>
        <tr r="Q2737" s="3"/>
      </tp>
      <tp>
        <v>1.4468405897500001</v>
        <stp/>
        <stp>EM_S_STM07_IS</stp>
        <stp>4</stp>
        <stp>600965.SH</stp>
        <stp>83</stp>
        <stp>2019-12-31</stp>
        <stp>1</stp>
        <stp>1000000000</stp>
        <tr r="Q2730" s="3"/>
      </tp>
      <tp>
        <v>9.9046292559999999E-2</v>
        <stp/>
        <stp>EM_S_STM07_IS</stp>
        <stp>4</stp>
        <stp>000995.SZ</stp>
        <stp>83</stp>
        <stp>2019-12-31</stp>
        <stp>1</stp>
        <stp>1000000000</stp>
        <tr r="Q428" s="3"/>
      </tp>
      <tp>
        <v>2.1558898748900002</v>
        <stp/>
        <stp>EM_S_STM07_IS</stp>
        <stp>4</stp>
        <stp>000985.SZ</stp>
        <stp>83</stp>
        <stp>2019-12-31</stp>
        <stp>1</stp>
        <stp>1000000000</stp>
        <tr r="Q422" s="3"/>
      </tp>
      <tp>
        <v>0.73363395814999999</v>
        <stp/>
        <stp>EM_S_STM07_IS</stp>
        <stp>4</stp>
        <stp>000955.SZ</stp>
        <stp>83</stp>
        <stp>2019-12-31</stp>
        <stp>1</stp>
        <stp>1000000000</stp>
        <tr r="Q397" s="3"/>
      </tp>
      <tp>
        <v>5.14895065326</v>
        <stp/>
        <stp>EM_S_STM07_IS</stp>
        <stp>4</stp>
        <stp>000975.SZ</stp>
        <stp>83</stp>
        <stp>2019-12-31</stp>
        <stp>1</stp>
        <stp>1000000000</stp>
        <tr r="Q414" s="3"/>
      </tp>
      <tp>
        <v>1.2161109756199999</v>
        <stp/>
        <stp>EM_S_STM07_IS</stp>
        <stp>4</stp>
        <stp>000965.SZ</stp>
        <stp>83</stp>
        <stp>2019-12-31</stp>
        <stp>1</stp>
        <stp>1000000000</stp>
        <tr r="Q405" s="3"/>
      </tp>
      <tp>
        <v>1.7999478469500001</v>
        <stp/>
        <stp>EM_S_STM07_IS</stp>
        <stp>4</stp>
        <stp>000915.SZ</stp>
        <stp>83</stp>
        <stp>2019-12-31</stp>
        <stp>1</stp>
        <stp>1000000000</stp>
        <tr r="Q371" s="3"/>
      </tp>
      <tp>
        <v>14.154636130469999</v>
        <stp/>
        <stp>EM_S_STM07_IS</stp>
        <stp>4</stp>
        <stp>000905.SZ</stp>
        <stp>83</stp>
        <stp>2019-12-31</stp>
        <stp>1</stp>
        <stp>1000000000</stp>
        <tr r="Q363" s="3"/>
      </tp>
      <tp>
        <v>1.81046087234</v>
        <stp/>
        <stp>EM_S_STM07_IS</stp>
        <stp>4</stp>
        <stp>000935.SZ</stp>
        <stp>83</stp>
        <stp>2019-12-31</stp>
        <stp>1</stp>
        <stp>1000000000</stp>
        <tr r="Q387" s="3"/>
      </tp>
      <tp>
        <v>2.7780799425199998</v>
        <stp/>
        <stp>EM_S_STM07_IS</stp>
        <stp>4</stp>
        <stp>000925.SZ</stp>
        <stp>83</stp>
        <stp>2019-12-31</stp>
        <stp>1</stp>
        <stp>1000000000</stp>
        <tr r="Q378" s="3"/>
      </tp>
      <tp>
        <v>1.4766846518800001</v>
        <stp/>
        <stp>EM_S_STM07_IS</stp>
        <stp>4</stp>
        <stp>600895.SH</stp>
        <stp>83</stp>
        <stp>2019-12-31</stp>
        <stp>1</stp>
        <stp>1000000000</stp>
        <tr r="Q2711" s="3"/>
      </tp>
      <tp>
        <v>7.0814937476499997</v>
        <stp/>
        <stp>EM_S_STM07_IS</stp>
        <stp>4</stp>
        <stp>600885.SH</stp>
        <stp>83</stp>
        <stp>2019-12-31</stp>
        <stp>1</stp>
        <stp>1000000000</stp>
        <tr r="Q2703" s="3"/>
      </tp>
      <tp>
        <v>1.8715131575499999</v>
        <stp/>
        <stp>EM_S_STM07_IS</stp>
        <stp>4</stp>
        <stp>600815.SH</stp>
        <stp>83</stp>
        <stp>2019-12-31</stp>
        <stp>1</stp>
        <stp>1000000000</stp>
        <tr r="Q2641" s="3"/>
      </tp>
      <tp>
        <v>2.58181292098</v>
        <stp/>
        <stp>EM_S_STM07_IS</stp>
        <stp>4</stp>
        <stp>600805.SH</stp>
        <stp>83</stp>
        <stp>2019-12-31</stp>
        <stp>1</stp>
        <stp>1000000000</stp>
        <tr r="Q2633" s="3"/>
      </tp>
      <tp>
        <v>22.116248265359999</v>
        <stp/>
        <stp>EM_S_STM07_IS</stp>
        <stp>4</stp>
        <stp>600835.SH</stp>
        <stp>83</stp>
        <stp>2019-12-31</stp>
        <stp>1</stp>
        <stp>1000000000</stp>
        <tr r="Q2660" s="3"/>
      </tp>
      <tp>
        <v>1.3466337344299999</v>
        <stp/>
        <stp>EM_S_STM07_IS</stp>
        <stp>4</stp>
        <stp>600825.SH</stp>
        <stp>83</stp>
        <stp>2019-12-31</stp>
        <stp>1</stp>
        <stp>1000000000</stp>
        <tr r="Q2651" s="3"/>
      </tp>
      <tp>
        <v>2.5922736892099998</v>
        <stp/>
        <stp>EM_S_STM07_IS</stp>
        <stp>4</stp>
        <stp>600855.SH</stp>
        <stp>83</stp>
        <stp>2019-12-31</stp>
        <stp>1</stp>
        <stp>1000000000</stp>
        <tr r="Q2676" s="3"/>
      </tp>
      <tp>
        <v>6.8490433766800001</v>
        <stp/>
        <stp>EM_S_STM07_IS</stp>
        <stp>4</stp>
        <stp>600845.SH</stp>
        <stp>83</stp>
        <stp>2019-12-31</stp>
        <stp>1</stp>
        <stp>1000000000</stp>
        <tr r="Q2668" s="3"/>
      </tp>
      <tp>
        <v>32.840321080220001</v>
        <stp/>
        <stp>EM_S_STM07_IS</stp>
        <stp>4</stp>
        <stp>600875.SH</stp>
        <stp>83</stp>
        <stp>2019-12-31</stp>
        <stp>1</stp>
        <stp>1000000000</stp>
        <tr r="Q2694" s="3"/>
      </tp>
      <tp>
        <v>0.91763885786999999</v>
        <stp/>
        <stp>EM_S_STM07_IS</stp>
        <stp>4</stp>
        <stp>600865.SH</stp>
        <stp>83</stp>
        <stp>2019-12-31</stp>
        <stp>1</stp>
        <stp>1000000000</stp>
        <tr r="Q2685" s="3"/>
      </tp>
      <tp>
        <v>60.348305743589997</v>
        <stp/>
        <stp>EM_S_STM07_IS</stp>
        <stp>4</stp>
        <stp>000895.SZ</stp>
        <stp>83</stp>
        <stp>2019-12-31</stp>
        <stp>1</stp>
        <stp>1000000000</stp>
        <tr r="Q355" s="3"/>
      </tp>
      <tp>
        <v>2.26297520428</v>
        <stp/>
        <stp>EM_S_STM07_IS</stp>
        <stp>4</stp>
        <stp>000885.SZ</stp>
        <stp>83</stp>
        <stp>2019-12-31</stp>
        <stp>1</stp>
        <stp>1000000000</stp>
        <tr r="Q347" s="3"/>
      </tp>
      <tp>
        <v>8.4541480143500003</v>
        <stp/>
        <stp>EM_S_STM07_IS</stp>
        <stp>4</stp>
        <stp>000875.SZ</stp>
        <stp>83</stp>
        <stp>2019-12-31</stp>
        <stp>1</stp>
        <stp>1000000000</stp>
        <tr r="Q339" s="3"/>
      </tp>
      <tp>
        <v>1.0437771489800001</v>
        <stp/>
        <stp>EM_S_STM07_IS</stp>
        <stp>4</stp>
        <stp>000815.SZ</stp>
        <stp>83</stp>
        <stp>2019-12-31</stp>
        <stp>1</stp>
        <stp>1000000000</stp>
        <tr r="Q307" s="3"/>
      </tp>
      <tp>
        <v>70.419388610829998</v>
        <stp/>
        <stp>EM_S_STM07_IS</stp>
        <stp>4</stp>
        <stp>000825.SZ</stp>
        <stp>83</stp>
        <stp>2019-12-31</stp>
        <stp>1</stp>
        <stp>1000000000</stp>
        <tr r="Q315" s="3"/>
      </tp>
      <tp>
        <v>0.66078981656000002</v>
        <stp/>
        <stp>EM_S_STM07_IS</stp>
        <stp>4</stp>
        <stp>603595.SH</stp>
        <stp>83</stp>
        <stp>2019-12-31</stp>
        <stp>1</stp>
        <stp>1000000000</stp>
        <tr r="Q3153" s="3"/>
      </tp>
      <tp>
        <v>1.81260555546</v>
        <stp/>
        <stp>EM_S_STM07_IS</stp>
        <stp>4</stp>
        <stp>603585.SH</stp>
        <stp>83</stp>
        <stp>2019-12-31</stp>
        <stp>1</stp>
        <stp>1000000000</stp>
        <tr r="Q3149" s="3"/>
      </tp>
      <tp>
        <v>8.3548586293699998</v>
        <stp/>
        <stp>EM_S_STM07_IS</stp>
        <stp>4</stp>
        <stp>603515.SH</stp>
        <stp>83</stp>
        <stp>2019-12-31</stp>
        <stp>1</stp>
        <stp>1000000000</stp>
        <tr r="Q3125" s="3"/>
      </tp>
      <tp>
        <v>0.80884335591000001</v>
        <stp/>
        <stp>EM_S_STM07_IS</stp>
        <stp>4</stp>
        <stp>603505.SH</stp>
        <stp>83</stp>
        <stp>2019-12-31</stp>
        <stp>1</stp>
        <stp>1000000000</stp>
        <tr r="Q3122" s="3"/>
      </tp>
      <tp>
        <v>1.19421011854</v>
        <stp/>
        <stp>EM_S_STM07_IS</stp>
        <stp>4</stp>
        <stp>603535.SH</stp>
        <stp>83</stp>
        <stp>2019-12-31</stp>
        <stp>1</stp>
        <stp>1000000000</stp>
        <tr r="Q3133" s="3"/>
      </tp>
      <tp>
        <v>1.5814783019400001</v>
        <stp/>
        <stp>EM_S_STM07_IS</stp>
        <stp>4</stp>
        <stp>603555.SH</stp>
        <stp>83</stp>
        <stp>2019-12-31</stp>
        <stp>1</stp>
        <stp>1000000000</stp>
        <tr r="Q3136" s="3"/>
      </tp>
      <tp>
        <v>0.86806359769999997</v>
        <stp/>
        <stp>EM_S_STM07_IS</stp>
        <stp>4</stp>
        <stp>603725.SH</stp>
        <stp>83</stp>
        <stp>2019-12-31</stp>
        <stp>1</stp>
        <stp>1000000000</stp>
        <tr r="Q3215" s="3"/>
      </tp>
      <tp>
        <v>1.1169958925300001</v>
        <stp/>
        <stp>EM_S_STM07_IS</stp>
        <stp>4</stp>
        <stp>603685.SH</stp>
        <stp>83</stp>
        <stp>2019-12-31</stp>
        <stp>1</stp>
        <stp>1000000000</stp>
        <tr r="Q3197" s="3"/>
      </tp>
      <tp>
        <v>0.78666500092000002</v>
        <stp/>
        <stp>EM_S_STM07_IS</stp>
        <stp>4</stp>
        <stp>603615.SH</stp>
        <stp>83</stp>
        <stp>2019-12-31</stp>
        <stp>1</stp>
        <stp>1000000000</stp>
        <tr r="Q3167" s="3"/>
      </tp>
      <tp>
        <v>3.1235202117699998</v>
        <stp/>
        <stp>EM_S_STM07_IS</stp>
        <stp>4</stp>
        <stp>603605.SH</stp>
        <stp>83</stp>
        <stp>2019-12-31</stp>
        <stp>1</stp>
        <stp>1000000000</stp>
        <tr r="Q3160" s="3"/>
      </tp>
      <tp>
        <v>0.15997793107</v>
        <stp/>
        <stp>EM_S_STM07_IS</stp>
        <stp>4</stp>
        <stp>603655.SH</stp>
        <stp>83</stp>
        <stp>2019-12-31</stp>
        <stp>1</stp>
        <stp>1000000000</stp>
        <tr r="Q3181" s="3"/>
      </tp>
      <tp>
        <v>0.98682744496999997</v>
        <stp/>
        <stp>EM_S_STM07_IS</stp>
        <stp>4</stp>
        <stp>603665.SH</stp>
        <stp>83</stp>
        <stp>2019-12-31</stp>
        <stp>1</stp>
        <stp>1000000000</stp>
        <tr r="Q3188" s="3"/>
      </tp>
      <tp>
        <v>1.67550145991</v>
        <stp/>
        <stp>EM_S_STM07_IS</stp>
        <stp>4</stp>
        <stp>603165.SH</stp>
        <stp>83</stp>
        <stp>2019-12-31</stp>
        <stp>1</stp>
        <stp>1000000000</stp>
        <tr r="Q3011" s="3"/>
      </tp>
      <tp>
        <v>1.4561389358000001</v>
        <stp/>
        <stp>EM_S_STM07_IS</stp>
        <stp>4</stp>
        <stp>603085.SH</stp>
        <stp>83</stp>
        <stp>2019-12-31</stp>
        <stp>1</stp>
        <stp>1000000000</stp>
        <tr r="Q2979" s="3"/>
      </tp>
      <tp>
        <v>0.60054100428000001</v>
        <stp/>
        <stp>EM_S_STM07_IS</stp>
        <stp>4</stp>
        <stp>603015.SH</stp>
        <stp>83</stp>
        <stp>2019-12-31</stp>
        <stp>1</stp>
        <stp>1000000000</stp>
        <tr r="Q2938" s="3"/>
      </tp>
      <tp>
        <v>0.56036735457999998</v>
        <stp/>
        <stp>EM_S_STM07_IS</stp>
        <stp>4</stp>
        <stp>603005.SH</stp>
        <stp>83</stp>
        <stp>2019-12-31</stp>
        <stp>1</stp>
        <stp>1000000000</stp>
        <tr r="Q2930" s="3"/>
      </tp>
      <tp>
        <v>1.82432603631</v>
        <stp/>
        <stp>EM_S_STM07_IS</stp>
        <stp>4</stp>
        <stp>603035.SH</stp>
        <stp>83</stp>
        <stp>2019-12-31</stp>
        <stp>1</stp>
        <stp>1000000000</stp>
        <tr r="Q2956" s="3"/>
      </tp>
      <tp>
        <v>0.97286076309000002</v>
        <stp/>
        <stp>EM_S_STM07_IS</stp>
        <stp>4</stp>
        <stp>603025.SH</stp>
        <stp>83</stp>
        <stp>2019-12-31</stp>
        <stp>1</stp>
        <stp>1000000000</stp>
        <tr r="Q2947" s="3"/>
      </tp>
      <tp>
        <v>2.69056844219</v>
        <stp/>
        <stp>EM_S_STM07_IS</stp>
        <stp>4</stp>
        <stp>603055.SH</stp>
        <stp>83</stp>
        <stp>2019-12-31</stp>
        <stp>1</stp>
        <stp>1000000000</stp>
        <tr r="Q2966" s="3"/>
      </tp>
      <tp>
        <v>3.2102284965800001</v>
        <stp/>
        <stp>EM_S_STM07_IS</stp>
        <stp>4</stp>
        <stp>603385.SH</stp>
        <stp>83</stp>
        <stp>2019-12-31</stp>
        <stp>1</stp>
        <stp>1000000000</stp>
        <tr r="Q3100" s="3"/>
      </tp>
      <tp>
        <v>0.83557988289999996</v>
        <stp/>
        <stp>EM_S_STM07_IS</stp>
        <stp>4</stp>
        <stp>603315.SH</stp>
        <stp>83</stp>
        <stp>2019-12-31</stp>
        <stp>1</stp>
        <stp>1000000000</stp>
        <tr r="Q3065" s="3"/>
      </tp>
      <tp>
        <v>1.0971985849899999</v>
        <stp/>
        <stp>EM_S_STM07_IS</stp>
        <stp>4</stp>
        <stp>603305.SH</stp>
        <stp>83</stp>
        <stp>2019-12-31</stp>
        <stp>1</stp>
        <stp>1000000000</stp>
        <tr r="Q3059" s="3"/>
      </tp>
      <tp>
        <v>0.81691432167</v>
        <stp/>
        <stp>EM_S_STM07_IS</stp>
        <stp>4</stp>
        <stp>603335.SH</stp>
        <stp>83</stp>
        <stp>2019-12-31</stp>
        <stp>1</stp>
        <stp>1000000000</stp>
        <tr r="Q3079" s="3"/>
      </tp>
      <tp>
        <v>5.7032171835599996</v>
        <stp/>
        <stp>EM_S_STM07_IS</stp>
        <stp>4</stp>
        <stp>603355.SH</stp>
        <stp>83</stp>
        <stp>2019-12-31</stp>
        <stp>1</stp>
        <stp>1000000000</stp>
        <tr r="Q3085" s="3"/>
      </tp>
      <tp>
        <v>5.2666630023799996</v>
        <stp/>
        <stp>EM_S_STM07_IS</stp>
        <stp>4</stp>
        <stp>603345.SH</stp>
        <stp>83</stp>
        <stp>2019-12-31</stp>
        <stp>1</stp>
        <stp>1000000000</stp>
        <tr r="Q3084" s="3"/>
      </tp>
      <tp>
        <v>3.0019901911</v>
        <stp/>
        <stp>EM_S_STM07_IS</stp>
        <stp>4</stp>
        <stp>603365.SH</stp>
        <stp>83</stp>
        <stp>2019-12-31</stp>
        <stp>1</stp>
        <stp>1000000000</stp>
        <tr r="Q3091" s="3"/>
      </tp>
      <tp>
        <v>34.148206781360003</v>
        <stp/>
        <stp>EM_S_STM07_IS</stp>
        <stp>4</stp>
        <stp>603225.SH</stp>
        <stp>83</stp>
        <stp>2019-12-31</stp>
        <stp>1</stp>
        <stp>1000000000</stp>
        <tr r="Q3035" s="3"/>
      </tp>
      <tp>
        <v>1.43118254741</v>
        <stp/>
        <stp>EM_S_STM07_IS</stp>
        <stp>4</stp>
        <stp>603985.SH</stp>
        <stp>83</stp>
        <stp>2019-12-31</stp>
        <stp>1</stp>
        <stp>1000000000</stp>
        <tr r="Q3321" s="3"/>
      </tp>
      <tp>
        <v>0.91906744815999997</v>
        <stp/>
        <stp>EM_S_STM07_IS</stp>
        <stp>4</stp>
        <stp>603955.SH</stp>
        <stp>83</stp>
        <stp>2019-12-31</stp>
        <stp>1</stp>
        <stp>1000000000</stp>
        <tr r="Q3307" s="3"/>
      </tp>
      <tp>
        <v>16.749412414169999</v>
        <stp/>
        <stp>EM_S_STM07_IS</stp>
        <stp>4</stp>
        <stp>603885.SH</stp>
        <stp>83</stp>
        <stp>2019-12-31</stp>
        <stp>1</stp>
        <stp>1000000000</stp>
        <tr r="Q3277" s="3"/>
      </tp>
      <tp>
        <v>10.50679006372</v>
        <stp/>
        <stp>EM_S_STM07_IS</stp>
        <stp>4</stp>
        <stp>603825.SH</stp>
        <stp>83</stp>
        <stp>2019-12-31</stp>
        <stp>1</stp>
        <stp>1000000000</stp>
        <tr r="Q3252" s="3"/>
      </tp>
      <tp>
        <v>1.9425465156399999</v>
        <stp/>
        <stp>EM_S_STM07_IS</stp>
        <stp>4</stp>
        <stp>603855.SH</stp>
        <stp>83</stp>
        <stp>2019-12-31</stp>
        <stp>1</stp>
        <stp>1000000000</stp>
        <tr r="Q3261" s="3"/>
      </tp>
      <tp>
        <v>4.3870561023199999</v>
        <stp/>
        <stp>EM_S_STM07_IS</stp>
        <stp>4</stp>
        <stp>002595.SZ</stp>
        <stp>83</stp>
        <stp>2019-12-31</stp>
        <stp>1</stp>
        <stp>1000000000</stp>
        <tr r="Q1009" s="3"/>
      </tp>
      <tp>
        <v>4.4723066604800001</v>
        <stp/>
        <stp>EM_S_STM07_IS</stp>
        <stp>4</stp>
        <stp>002585.SZ</stp>
        <stp>83</stp>
        <stp>2019-12-31</stp>
        <stp>1</stp>
        <stp>1000000000</stp>
        <tr r="Q999" s="3"/>
      </tp>
      <tp>
        <v>13.227135966700001</v>
        <stp/>
        <stp>EM_S_STM07_IS</stp>
        <stp>4</stp>
        <stp>002555.SZ</stp>
        <stp>83</stp>
        <stp>2019-12-31</stp>
        <stp>1</stp>
        <stp>1000000000</stp>
        <tr r="Q969" s="3"/>
      </tp>
      <tp>
        <v>2.6059230488999998</v>
        <stp/>
        <stp>EM_S_STM07_IS</stp>
        <stp>4</stp>
        <stp>002545.SZ</stp>
        <stp>83</stp>
        <stp>2019-12-31</stp>
        <stp>1</stp>
        <stp>1000000000</stp>
        <tr r="Q959" s="3"/>
      </tp>
      <tp>
        <v>2.4064433919999999E-2</v>
        <stp/>
        <stp>EM_S_STM07_IS</stp>
        <stp>4</stp>
        <stp>002575.SZ</stp>
        <stp>83</stp>
        <stp>2019-12-31</stp>
        <stp>1</stp>
        <stp>1000000000</stp>
        <tr r="Q989" s="3"/>
      </tp>
      <tp>
        <v>1.7343668460999999</v>
        <stp/>
        <stp>EM_S_STM07_IS</stp>
        <stp>4</stp>
        <stp>002565.SZ</stp>
        <stp>83</stp>
        <stp>2019-12-31</stp>
        <stp>1</stp>
        <stp>1000000000</stp>
        <tr r="Q979" s="3"/>
      </tp>
      <tp>
        <v>0.28153859024</v>
        <stp/>
        <stp>EM_S_STM07_IS</stp>
        <stp>4</stp>
        <stp>002515.SZ</stp>
        <stp>83</stp>
        <stp>2019-12-31</stp>
        <stp>1</stp>
        <stp>1000000000</stp>
        <tr r="Q930" s="3"/>
      </tp>
      <tp>
        <v>13.48818095545</v>
        <stp/>
        <stp>EM_S_STM07_IS</stp>
        <stp>4</stp>
        <stp>002505.SZ</stp>
        <stp>83</stp>
        <stp>2019-12-31</stp>
        <stp>1</stp>
        <stp>1000000000</stp>
        <tr r="Q921" s="3"/>
      </tp>
      <tp>
        <v>1.0465762115699999</v>
        <stp/>
        <stp>EM_S_STM07_IS</stp>
        <stp>4</stp>
        <stp>002535.SZ</stp>
        <stp>83</stp>
        <stp>2019-12-31</stp>
        <stp>1</stp>
        <stp>1000000000</stp>
        <tr r="Q949" s="3"/>
      </tp>
      <tp>
        <v>0.29659341813000001</v>
        <stp/>
        <stp>EM_S_STM07_IS</stp>
        <stp>4</stp>
        <stp>002495.SZ</stp>
        <stp>83</stp>
        <stp>2019-12-31</stp>
        <stp>1</stp>
        <stp>1000000000</stp>
        <tr r="Q914" s="3"/>
      </tp>
      <tp>
        <v>3.5847390088900002</v>
        <stp/>
        <stp>EM_S_STM07_IS</stp>
        <stp>4</stp>
        <stp>002485.SZ</stp>
        <stp>83</stp>
        <stp>2019-12-31</stp>
        <stp>1</stp>
        <stp>1000000000</stp>
        <tr r="Q904" s="3"/>
      </tp>
      <tp>
        <v>2.57464110473</v>
        <stp/>
        <stp>EM_S_STM07_IS</stp>
        <stp>4</stp>
        <stp>002455.SZ</stp>
        <stp>83</stp>
        <stp>2019-12-31</stp>
        <stp>1</stp>
        <stp>1000000000</stp>
        <tr r="Q877" s="3"/>
      </tp>
      <tp>
        <v>0.59753943130999998</v>
        <stp/>
        <stp>EM_S_STM07_IS</stp>
        <stp>4</stp>
        <stp>002445.SZ</stp>
        <stp>83</stp>
        <stp>2019-12-31</stp>
        <stp>1</stp>
        <stp>1000000000</stp>
        <tr r="Q869" s="3"/>
      </tp>
      <tp>
        <v>62.516314588420002</v>
        <stp/>
        <stp>EM_S_STM07_IS</stp>
        <stp>4</stp>
        <stp>002475.SZ</stp>
        <stp>83</stp>
        <stp>2019-12-31</stp>
        <stp>1</stp>
        <stp>1000000000</stp>
        <tr r="Q895" s="3"/>
      </tp>
      <tp>
        <v>4.60710784747</v>
        <stp/>
        <stp>EM_S_STM07_IS</stp>
        <stp>4</stp>
        <stp>002465.SZ</stp>
        <stp>83</stp>
        <stp>2019-12-31</stp>
        <stp>1</stp>
        <stp>1000000000</stp>
        <tr r="Q886" s="3"/>
      </tp>
      <tp>
        <v>57.658110065220001</v>
        <stp/>
        <stp>EM_S_STM07_IS</stp>
        <stp>4</stp>
        <stp>002415.SZ</stp>
        <stp>83</stp>
        <stp>2019-12-31</stp>
        <stp>1</stp>
        <stp>1000000000</stp>
        <tr r="Q840" s="3"/>
      </tp>
      <tp>
        <v>2.30974264397</v>
        <stp/>
        <stp>EM_S_STM07_IS</stp>
        <stp>4</stp>
        <stp>002405.SZ</stp>
        <stp>83</stp>
        <stp>2019-12-31</stp>
        <stp>1</stp>
        <stp>1000000000</stp>
        <tr r="Q831" s="3"/>
      </tp>
      <tp>
        <v>5.0384674834199998</v>
        <stp/>
        <stp>EM_S_STM07_IS</stp>
        <stp>4</stp>
        <stp>002435.SZ</stp>
        <stp>83</stp>
        <stp>2019-12-31</stp>
        <stp>1</stp>
        <stp>1000000000</stp>
        <tr r="Q859" s="3"/>
      </tp>
      <tp>
        <v>0.80370280928000004</v>
        <stp/>
        <stp>EM_S_STM07_IS</stp>
        <stp>4</stp>
        <stp>002425.SZ</stp>
        <stp>83</stp>
        <stp>2019-12-31</stp>
        <stp>1</stp>
        <stp>1000000000</stp>
        <tr r="Q849" s="3"/>
      </tp>
      <tp>
        <v>0.59205802688999998</v>
        <stp/>
        <stp>EM_S_STM07_IS</stp>
        <stp>4</stp>
        <stp>002795.SZ</stp>
        <stp>83</stp>
        <stp>2019-12-31</stp>
        <stp>1</stp>
        <stp>1000000000</stp>
        <tr r="Q1192" s="3"/>
      </tp>
      <tp>
        <v>1.0224561847</v>
        <stp/>
        <stp>EM_S_STM07_IS</stp>
        <stp>4</stp>
        <stp>002785.SZ</stp>
        <stp>83</stp>
        <stp>2019-12-31</stp>
        <stp>1</stp>
        <stp>1000000000</stp>
        <tr r="Q1183" s="3"/>
      </tp>
      <tp>
        <v>4.5186316924099996</v>
        <stp/>
        <stp>EM_S_STM07_IS</stp>
        <stp>4</stp>
        <stp>002755.SZ</stp>
        <stp>83</stp>
        <stp>2019-12-31</stp>
        <stp>1</stp>
        <stp>1000000000</stp>
        <tr r="Q1157" s="3"/>
      </tp>
      <tp>
        <v>18.972686221299998</v>
        <stp/>
        <stp>EM_S_STM07_IS</stp>
        <stp>4</stp>
        <stp>002745.SZ</stp>
        <stp>83</stp>
        <stp>2019-12-31</stp>
        <stp>1</stp>
        <stp>1000000000</stp>
        <tr r="Q1149" s="3"/>
      </tp>
      <tp>
        <v>2.89862846174</v>
        <stp/>
        <stp>EM_S_STM07_IS</stp>
        <stp>4</stp>
        <stp>002775.SZ</stp>
        <stp>83</stp>
        <stp>2019-12-31</stp>
        <stp>1</stp>
        <stp>1000000000</stp>
        <tr r="Q1175" s="3"/>
      </tp>
      <tp>
        <v>1.1364642201899999</v>
        <stp/>
        <stp>EM_S_STM07_IS</stp>
        <stp>4</stp>
        <stp>002765.SZ</stp>
        <stp>83</stp>
        <stp>2019-12-31</stp>
        <stp>1</stp>
        <stp>1000000000</stp>
        <tr r="Q1166" s="3"/>
      </tp>
      <tp>
        <v>0.33569524981999999</v>
        <stp/>
        <stp>EM_S_STM07_IS</stp>
        <stp>4</stp>
        <stp>002715.SZ</stp>
        <stp>83</stp>
        <stp>2019-12-31</stp>
        <stp>1</stp>
        <stp>1000000000</stp>
        <tr r="Q1121" s="3"/>
      </tp>
      <tp>
        <v>9.1245320146999997</v>
        <stp/>
        <stp>EM_S_STM07_IS</stp>
        <stp>4</stp>
        <stp>002705.SZ</stp>
        <stp>83</stp>
        <stp>2019-12-31</stp>
        <stp>1</stp>
        <stp>1000000000</stp>
        <tr r="Q1113" s="3"/>
      </tp>
      <tp>
        <v>1.32560118701</v>
        <stp/>
        <stp>EM_S_STM07_IS</stp>
        <stp>4</stp>
        <stp>002735.SZ</stp>
        <stp>83</stp>
        <stp>2019-12-31</stp>
        <stp>1</stp>
        <stp>1000000000</stp>
        <tr r="Q1140" s="3"/>
      </tp>
      <tp>
        <v>0.71490548322000003</v>
        <stp/>
        <stp>EM_S_STM07_IS</stp>
        <stp>4</stp>
        <stp>002725.SZ</stp>
        <stp>83</stp>
        <stp>2019-12-31</stp>
        <stp>1</stp>
        <stp>1000000000</stp>
        <tr r="Q1130" s="3"/>
      </tp>
      <tp>
        <v>2.11691565297</v>
        <stp/>
        <stp>EM_S_STM07_IS</stp>
        <stp>4</stp>
        <stp>002695.SZ</stp>
        <stp>83</stp>
        <stp>2019-12-31</stp>
        <stp>1</stp>
        <stp>1000000000</stp>
        <tr r="Q1104" s="3"/>
      </tp>
      <tp>
        <v>13.68718903515</v>
        <stp/>
        <stp>EM_S_STM07_IS</stp>
        <stp>4</stp>
        <stp>002685.SZ</stp>
        <stp>83</stp>
        <stp>2019-12-31</stp>
        <stp>1</stp>
        <stp>1000000000</stp>
        <tr r="Q1094" s="3"/>
      </tp>
      <tp>
        <v>0.98432586430000002</v>
        <stp/>
        <stp>EM_S_STM07_IS</stp>
        <stp>4</stp>
        <stp>002655.SZ</stp>
        <stp>83</stp>
        <stp>2019-12-31</stp>
        <stp>1</stp>
        <stp>1000000000</stp>
        <tr r="Q1066" s="3"/>
      </tp>
      <tp>
        <v>2.1613403870700001</v>
        <stp/>
        <stp>EM_S_STM07_IS</stp>
        <stp>4</stp>
        <stp>002645.SZ</stp>
        <stp>83</stp>
        <stp>2019-12-31</stp>
        <stp>1</stp>
        <stp>1000000000</stp>
        <tr r="Q1056" s="3"/>
      </tp>
      <tp>
        <v>2.9927610121599999</v>
        <stp/>
        <stp>EM_S_STM07_IS</stp>
        <stp>4</stp>
        <stp>002675.SZ</stp>
        <stp>83</stp>
        <stp>2019-12-31</stp>
        <stp>1</stp>
        <stp>1000000000</stp>
        <tr r="Q1086" s="3"/>
      </tp>
      <tp>
        <v>0.74408466339000001</v>
        <stp/>
        <stp>EM_S_STM07_IS</stp>
        <stp>4</stp>
        <stp>002665.SZ</stp>
        <stp>83</stp>
        <stp>2019-12-31</stp>
        <stp>1</stp>
        <stp>1000000000</stp>
        <tr r="Q1076" s="3"/>
      </tp>
      <tp>
        <v>1.79374364556</v>
        <stp/>
        <stp>EM_S_STM07_IS</stp>
        <stp>4</stp>
        <stp>002615.SZ</stp>
        <stp>83</stp>
        <stp>2019-12-31</stp>
        <stp>1</stp>
        <stp>1000000000</stp>
        <tr r="Q1028" s="3"/>
      </tp>
      <tp>
        <v>1.7365959278400001</v>
        <stp/>
        <stp>EM_S_STM07_IS</stp>
        <stp>4</stp>
        <stp>002605.SZ</stp>
        <stp>83</stp>
        <stp>2019-12-31</stp>
        <stp>1</stp>
        <stp>1000000000</stp>
        <tr r="Q1018" s="3"/>
      </tp>
      <tp>
        <v>3.1361359807900002</v>
        <stp/>
        <stp>EM_S_STM07_IS</stp>
        <stp>4</stp>
        <stp>002635.SZ</stp>
        <stp>83</stp>
        <stp>2019-12-31</stp>
        <stp>1</stp>
        <stp>1000000000</stp>
        <tr r="Q1046" s="3"/>
      </tp>
      <tp>
        <v>0.48128234241000001</v>
        <stp/>
        <stp>EM_S_STM07_IS</stp>
        <stp>4</stp>
        <stp>002625.SZ</stp>
        <stp>83</stp>
        <stp>2019-12-31</stp>
        <stp>1</stp>
        <stp>1000000000</stp>
        <tr r="Q1036" s="3"/>
      </tp>
      <tp>
        <v>2.4407614313299999</v>
        <stp/>
        <stp>EM_S_STM07_IS</stp>
        <stp>4</stp>
        <stp>002195.SZ</stp>
        <stp>83</stp>
        <stp>2019-12-31</stp>
        <stp>1</stp>
        <stp>1000000000</stp>
        <tr r="Q625" s="3"/>
      </tp>
      <tp>
        <v>8.1034906281199994</v>
        <stp/>
        <stp>EM_S_STM07_IS</stp>
        <stp>4</stp>
        <stp>002185.SZ</stp>
        <stp>83</stp>
        <stp>2019-12-31</stp>
        <stp>1</stp>
        <stp>1000000000</stp>
        <tr r="Q615" s="3"/>
      </tp>
      <tp>
        <v>13.829217053360001</v>
        <stp/>
        <stp>EM_S_STM07_IS</stp>
        <stp>4</stp>
        <stp>002155.SZ</stp>
        <stp>83</stp>
        <stp>2019-12-31</stp>
        <stp>1</stp>
        <stp>1000000000</stp>
        <tr r="Q585" s="3"/>
      </tp>
      <tp>
        <v>3.3769802172999999</v>
        <stp/>
        <stp>EM_S_STM07_IS</stp>
        <stp>4</stp>
        <stp>002145.SZ</stp>
        <stp>83</stp>
        <stp>2019-12-31</stp>
        <stp>1</stp>
        <stp>1000000000</stp>
        <tr r="Q576" s="3"/>
      </tp>
      <tp>
        <v>0.23092007281999999</v>
        <stp/>
        <stp>EM_S_STM07_IS</stp>
        <stp>4</stp>
        <stp>002175.SZ</stp>
        <stp>83</stp>
        <stp>2019-12-31</stp>
        <stp>1</stp>
        <stp>1000000000</stp>
        <tr r="Q605" s="3"/>
      </tp>
      <tp>
        <v>2.3828000575599999</v>
        <stp/>
        <stp>EM_S_STM07_IS</stp>
        <stp>4</stp>
        <stp>002165.SZ</stp>
        <stp>83</stp>
        <stp>2019-12-31</stp>
        <stp>1</stp>
        <stp>1000000000</stp>
        <tr r="Q595" s="3"/>
      </tp>
      <tp>
        <v>5.55889102137</v>
        <stp/>
        <stp>EM_S_STM07_IS</stp>
        <stp>4</stp>
        <stp>002115.SZ</stp>
        <stp>83</stp>
        <stp>2019-12-31</stp>
        <stp>1</stp>
        <stp>1000000000</stp>
        <tr r="Q548" s="3"/>
      </tp>
      <tp>
        <v>1.9665963341499999</v>
        <stp/>
        <stp>EM_S_STM07_IS</stp>
        <stp>4</stp>
        <stp>002105.SZ</stp>
        <stp>83</stp>
        <stp>2019-12-31</stp>
        <stp>1</stp>
        <stp>1000000000</stp>
        <tr r="Q539" s="3"/>
      </tp>
      <tp>
        <v>8.9763746293699995</v>
        <stp/>
        <stp>EM_S_STM07_IS</stp>
        <stp>4</stp>
        <stp>002135.SZ</stp>
        <stp>83</stp>
        <stp>2019-12-31</stp>
        <stp>1</stp>
        <stp>1000000000</stp>
        <tr r="Q567" s="3"/>
      </tp>
      <tp>
        <v>1.2100413350799999</v>
        <stp/>
        <stp>EM_S_STM07_IS</stp>
        <stp>4</stp>
        <stp>002125.SZ</stp>
        <stp>83</stp>
        <stp>2019-12-31</stp>
        <stp>1</stp>
        <stp>1000000000</stp>
        <tr r="Q557" s="3"/>
      </tp>
      <tp>
        <v>0.37060776279000002</v>
        <stp/>
        <stp>EM_S_STM07_IS</stp>
        <stp>4</stp>
        <stp>002095.SZ</stp>
        <stp>83</stp>
        <stp>2019-12-31</stp>
        <stp>1</stp>
        <stp>1000000000</stp>
        <tr r="Q529" s="3"/>
      </tp>
      <tp>
        <v>10.787734491149999</v>
        <stp/>
        <stp>EM_S_STM07_IS</stp>
        <stp>4</stp>
        <stp>002085.SZ</stp>
        <stp>83</stp>
        <stp>2019-12-31</stp>
        <stp>1</stp>
        <stp>1000000000</stp>
        <tr r="Q519" s="3"/>
      </tp>
      <tp>
        <v>7.4862121498900001</v>
        <stp/>
        <stp>EM_S_STM07_IS</stp>
        <stp>4</stp>
        <stp>002055.SZ</stp>
        <stp>83</stp>
        <stp>2019-12-31</stp>
        <stp>1</stp>
        <stp>1000000000</stp>
        <tr r="Q491" s="3"/>
      </tp>
      <tp>
        <v>4.4455443170000004</v>
        <stp/>
        <stp>EM_S_STM07_IS</stp>
        <stp>4</stp>
        <stp>002045.SZ</stp>
        <stp>83</stp>
        <stp>2019-12-31</stp>
        <stp>1</stp>
        <stp>1000000000</stp>
        <tr r="Q481" s="3"/>
      </tp>
      <tp>
        <v>13.474565780880001</v>
        <stp/>
        <stp>EM_S_STM07_IS</stp>
        <stp>4</stp>
        <stp>002075.SZ</stp>
        <stp>83</stp>
        <stp>2019-12-31</stp>
        <stp>1</stp>
        <stp>1000000000</stp>
        <tr r="Q509" s="3"/>
      </tp>
      <tp>
        <v>8.84901266406</v>
        <stp/>
        <stp>EM_S_STM07_IS</stp>
        <stp>4</stp>
        <stp>002065.SZ</stp>
        <stp>83</stp>
        <stp>2019-12-31</stp>
        <stp>1</stp>
        <stp>1000000000</stp>
        <tr r="Q501" s="3"/>
      </tp>
      <tp>
        <v>10.898257594049999</v>
        <stp/>
        <stp>EM_S_STM07_IS</stp>
        <stp>4</stp>
        <stp>002015.SZ</stp>
        <stp>83</stp>
        <stp>2019-12-31</stp>
        <stp>1</stp>
        <stp>1000000000</stp>
        <tr r="Q452" s="3"/>
      </tp>
      <tp>
        <v>2.9803565432500001</v>
        <stp/>
        <stp>EM_S_STM07_IS</stp>
        <stp>4</stp>
        <stp>002005.SZ</stp>
        <stp>83</stp>
        <stp>2019-12-31</stp>
        <stp>1</stp>
        <stp>1000000000</stp>
        <tr r="Q443" s="3"/>
      </tp>
      <tp>
        <v>5.7480576185999999</v>
        <stp/>
        <stp>EM_S_STM07_IS</stp>
        <stp>4</stp>
        <stp>002035.SZ</stp>
        <stp>83</stp>
        <stp>2019-12-31</stp>
        <stp>1</stp>
        <stp>1000000000</stp>
        <tr r="Q471" s="3"/>
      </tp>
      <tp>
        <v>3.5337105849800001</v>
        <stp/>
        <stp>EM_S_STM07_IS</stp>
        <stp>4</stp>
        <stp>002025.SZ</stp>
        <stp>83</stp>
        <stp>2019-12-31</stp>
        <stp>1</stp>
        <stp>1000000000</stp>
        <tr r="Q461" s="3"/>
      </tp>
      <tp>
        <v>1.4165967794600001</v>
        <stp/>
        <stp>EM_S_STM07_IS</stp>
        <stp>4</stp>
        <stp>002395.SZ</stp>
        <stp>83</stp>
        <stp>2019-12-31</stp>
        <stp>1</stp>
        <stp>1000000000</stp>
        <tr r="Q821" s="3"/>
      </tp>
      <tp>
        <v>16.577901766949999</v>
        <stp/>
        <stp>EM_S_STM07_IS</stp>
        <stp>4</stp>
        <stp>002385.SZ</stp>
        <stp>83</stp>
        <stp>2019-12-31</stp>
        <stp>1</stp>
        <stp>1000000000</stp>
        <tr r="Q811" s="3"/>
      </tp>
      <tp>
        <v>1.8321141948499999</v>
        <stp/>
        <stp>EM_S_STM07_IS</stp>
        <stp>4</stp>
        <stp>002355.SZ</stp>
        <stp>83</stp>
        <stp>2019-12-31</stp>
        <stp>1</stp>
        <stp>1000000000</stp>
        <tr r="Q782" s="3"/>
      </tp>
      <tp>
        <v>3.5427779097399998</v>
        <stp/>
        <stp>EM_S_STM07_IS</stp>
        <stp>4</stp>
        <stp>002345.SZ</stp>
        <stp>83</stp>
        <stp>2019-12-31</stp>
        <stp>1</stp>
        <stp>1000000000</stp>
        <tr r="Q772" s="3"/>
      </tp>
      <tp>
        <v>10.785629767250001</v>
        <stp/>
        <stp>EM_S_STM07_IS</stp>
        <stp>4</stp>
        <stp>002375.SZ</stp>
        <stp>83</stp>
        <stp>2019-12-31</stp>
        <stp>1</stp>
        <stp>1000000000</stp>
        <tr r="Q801" s="3"/>
      </tp>
      <tp>
        <v>1.37044305237</v>
        <stp/>
        <stp>EM_S_STM07_IS</stp>
        <stp>4</stp>
        <stp>002365.SZ</stp>
        <stp>83</stp>
        <stp>2019-12-31</stp>
        <stp>1</stp>
        <stp>1000000000</stp>
        <tr r="Q791" s="3"/>
      </tp>
      <tp>
        <v>1.00983961816</v>
        <stp/>
        <stp>EM_S_STM07_IS</stp>
        <stp>4</stp>
        <stp>002315.SZ</stp>
        <stp>83</stp>
        <stp>2019-12-31</stp>
        <stp>1</stp>
        <stp>1000000000</stp>
        <tr r="Q742" s="3"/>
      </tp>
      <tp>
        <v>6.3686771850900001</v>
        <stp/>
        <stp>EM_S_STM07_IS</stp>
        <stp>4</stp>
        <stp>002305.SZ</stp>
        <stp>83</stp>
        <stp>2019-12-31</stp>
        <stp>1</stp>
        <stp>1000000000</stp>
        <tr r="Q732" s="3"/>
      </tp>
      <tp>
        <v>3.8693081546000001</v>
        <stp/>
        <stp>EM_S_STM07_IS</stp>
        <stp>4</stp>
        <stp>002335.SZ</stp>
        <stp>83</stp>
        <stp>2019-12-31</stp>
        <stp>1</stp>
        <stp>1000000000</stp>
        <tr r="Q762" s="3"/>
      </tp>
      <tp>
        <v>4.0306478129599999</v>
        <stp/>
        <stp>EM_S_STM07_IS</stp>
        <stp>4</stp>
        <stp>002325.SZ</stp>
        <stp>83</stp>
        <stp>2019-12-31</stp>
        <stp>1</stp>
        <stp>1000000000</stp>
        <tr r="Q752" s="3"/>
      </tp>
      <tp>
        <v>5.1255961780600003</v>
        <stp/>
        <stp>EM_S_STM07_IS</stp>
        <stp>4</stp>
        <stp>002295.SZ</stp>
        <stp>83</stp>
        <stp>2019-12-31</stp>
        <stp>1</stp>
        <stp>1000000000</stp>
        <tr r="Q722" s="3"/>
      </tp>
      <tp>
        <v>6.6498519922700003</v>
        <stp/>
        <stp>EM_S_STM07_IS</stp>
        <stp>4</stp>
        <stp>002285.SZ</stp>
        <stp>83</stp>
        <stp>2019-12-31</stp>
        <stp>1</stp>
        <stp>1000000000</stp>
        <tr r="Q712" s="3"/>
      </tp>
      <tp>
        <v>2.0596786764099999</v>
        <stp/>
        <stp>EM_S_STM07_IS</stp>
        <stp>4</stp>
        <stp>002255.SZ</stp>
        <stp>83</stp>
        <stp>2019-12-31</stp>
        <stp>1</stp>
        <stp>1000000000</stp>
        <tr r="Q684" s="3"/>
      </tp>
      <tp>
        <v>3.5189569151</v>
        <stp/>
        <stp>EM_S_STM07_IS</stp>
        <stp>4</stp>
        <stp>002245.SZ</stp>
        <stp>83</stp>
        <stp>2019-12-31</stp>
        <stp>1</stp>
        <stp>1000000000</stp>
        <tr r="Q674" s="3"/>
      </tp>
      <tp>
        <v>1.6404237314800001</v>
        <stp/>
        <stp>EM_S_STM07_IS</stp>
        <stp>4</stp>
        <stp>002275.SZ</stp>
        <stp>83</stp>
        <stp>2019-12-31</stp>
        <stp>1</stp>
        <stp>1000000000</stp>
        <tr r="Q702" s="3"/>
      </tp>
      <tp>
        <v>0.74679332814999999</v>
        <stp/>
        <stp>EM_S_STM07_IS</stp>
        <stp>4</stp>
        <stp>002265.SZ</stp>
        <stp>83</stp>
        <stp>2019-12-31</stp>
        <stp>1</stp>
        <stp>1000000000</stp>
        <tr r="Q692" s="3"/>
      </tp>
      <tp>
        <v>4.0583945341199996</v>
        <stp/>
        <stp>EM_S_STM07_IS</stp>
        <stp>4</stp>
        <stp>002215.SZ</stp>
        <stp>83</stp>
        <stp>2019-12-31</stp>
        <stp>1</stp>
        <stp>1000000000</stp>
        <tr r="Q645" s="3"/>
      </tp>
      <tp>
        <v>0.83953886225999996</v>
        <stp/>
        <stp>EM_S_STM07_IS</stp>
        <stp>4</stp>
        <stp>002205.SZ</stp>
        <stp>83</stp>
        <stp>2019-12-31</stp>
        <stp>1</stp>
        <stp>1000000000</stp>
        <tr r="Q635" s="3"/>
      </tp>
      <tp>
        <v>0.43275274882999998</v>
        <stp/>
        <stp>EM_S_STM07_IS</stp>
        <stp>4</stp>
        <stp>002235.SZ</stp>
        <stp>83</stp>
        <stp>2019-12-31</stp>
        <stp>1</stp>
        <stp>1000000000</stp>
        <tr r="Q664" s="3"/>
      </tp>
      <tp>
        <v>4.1401234418500001</v>
        <stp/>
        <stp>EM_S_STM07_IS</stp>
        <stp>4</stp>
        <stp>002225.SZ</stp>
        <stp>83</stp>
        <stp>2019-12-31</stp>
        <stp>1</stp>
        <stp>1000000000</stp>
        <tr r="Q654" s="3"/>
      </tp>
      <tp>
        <v>0.70912374053000005</v>
        <stp/>
        <stp>EM_S_STM07_IS</stp>
        <stp>4</stp>
        <stp>002915.SZ</stp>
        <stp>83</stp>
        <stp>2019-12-31</stp>
        <stp>1</stp>
        <stp>1000000000</stp>
        <tr r="Q1303" s="3"/>
      </tp>
      <tp>
        <v>2.0689369876399999</v>
        <stp/>
        <stp>EM_S_STM07_IS</stp>
        <stp>4</stp>
        <stp>002905.SZ</stp>
        <stp>83</stp>
        <stp>2019-12-31</stp>
        <stp>1</stp>
        <stp>1000000000</stp>
        <tr r="Q1294" s="3"/>
      </tp>
      <tp>
        <v>1.74930755592</v>
        <stp/>
        <stp>EM_S_STM07_IS</stp>
        <stp>4</stp>
        <stp>002895.SZ</stp>
        <stp>83</stp>
        <stp>2019-12-31</stp>
        <stp>1</stp>
        <stp>1000000000</stp>
        <tr r="Q1285" s="3"/>
      </tp>
      <tp>
        <v>1.33282158518</v>
        <stp/>
        <stp>EM_S_STM07_IS</stp>
        <stp>4</stp>
        <stp>002885.SZ</stp>
        <stp>83</stp>
        <stp>2019-12-31</stp>
        <stp>1</stp>
        <stp>1000000000</stp>
        <tr r="Q1276" s="3"/>
      </tp>
      <tp>
        <v>2.7789843535499998</v>
        <stp/>
        <stp>EM_S_STM07_IS</stp>
        <stp>4</stp>
        <stp>002855.SZ</stp>
        <stp>83</stp>
        <stp>2019-12-31</stp>
        <stp>1</stp>
        <stp>1000000000</stp>
        <tr r="Q1247" s="3"/>
      </tp>
      <tp>
        <v>6.1959598191199996</v>
        <stp/>
        <stp>EM_S_STM07_IS</stp>
        <stp>4</stp>
        <stp>002845.SZ</stp>
        <stp>83</stp>
        <stp>2019-12-31</stp>
        <stp>1</stp>
        <stp>1000000000</stp>
        <tr r="Q1238" s="3"/>
      </tp>
      <tp>
        <v>1.32662237123</v>
        <stp/>
        <stp>EM_S_STM07_IS</stp>
        <stp>4</stp>
        <stp>002875.SZ</stp>
        <stp>83</stp>
        <stp>2019-12-31</stp>
        <stp>1</stp>
        <stp>1000000000</stp>
        <tr r="Q1266" s="3"/>
      </tp>
      <tp>
        <v>0.82673413090000003</v>
        <stp/>
        <stp>EM_S_STM07_IS</stp>
        <stp>4</stp>
        <stp>002865.SZ</stp>
        <stp>83</stp>
        <stp>2019-12-31</stp>
        <stp>1</stp>
        <stp>1000000000</stp>
        <tr r="Q1257" s="3"/>
      </tp>
      <tp>
        <v>3.7274507704099999</v>
        <stp/>
        <stp>EM_S_STM07_IS</stp>
        <stp>4</stp>
        <stp>002815.SZ</stp>
        <stp>83</stp>
        <stp>2019-12-31</stp>
        <stp>1</stp>
        <stp>1000000000</stp>
        <tr r="Q1210" s="3"/>
      </tp>
      <tp>
        <v>0.45796597256999999</v>
        <stp/>
        <stp>EM_S_STM07_IS</stp>
        <stp>4</stp>
        <stp>002805.SZ</stp>
        <stp>83</stp>
        <stp>2019-12-31</stp>
        <stp>1</stp>
        <stp>1000000000</stp>
        <tr r="Q1201" s="3"/>
      </tp>
      <tp>
        <v>0.63604401230999996</v>
        <stp/>
        <stp>EM_S_STM07_IS</stp>
        <stp>4</stp>
        <stp>002835.SZ</stp>
        <stp>83</stp>
        <stp>2019-12-31</stp>
        <stp>1</stp>
        <stp>1000000000</stp>
        <tr r="Q1229" s="3"/>
      </tp>
      <tp>
        <v>1.0171910150800001</v>
        <stp/>
        <stp>EM_S_STM07_IS</stp>
        <stp>4</stp>
        <stp>002825.SZ</stp>
        <stp>83</stp>
        <stp>2019-12-31</stp>
        <stp>1</stp>
        <stp>1000000000</stp>
        <tr r="Q1220" s="3"/>
      </tp>
      <tp>
        <v>2.8570407775</v>
        <stp/>
        <stp>EM_S_STM07_IS</stp>
        <stp>4</stp>
        <stp>601566.SH</stp>
        <stp>83</stp>
        <stp>2019-12-31</stp>
        <stp>1</stp>
        <stp>1000000000</stp>
        <tr r="Q2847" s="3"/>
      </tp>
      <tp>
        <v>229.01083299999999</v>
        <stp/>
        <stp>EM_S_STM07_IS</stp>
        <stp>4</stp>
        <stp>601766.SH</stp>
        <stp>83</stp>
        <stp>2019-12-31</stp>
        <stp>1</stp>
        <stp>1000000000</stp>
        <tr r="Q2876" s="3"/>
      </tp>
      <tp>
        <v>0.69896861106999997</v>
        <stp/>
        <stp>EM_S_STM07_IS</stp>
        <stp>4</stp>
        <stp>601616.SH</stp>
        <stp>83</stp>
        <stp>2019-12-31</stp>
        <stp>1</stp>
        <stp>1000000000</stp>
        <tr r="Q2858" s="3"/>
      </tp>
      <tp>
        <v>9.3057645179000001</v>
        <stp/>
        <stp>EM_S_STM07_IS</stp>
        <stp>4</stp>
        <stp>601636.SH</stp>
        <stp>83</stp>
        <stp>2019-12-31</stp>
        <stp>1</stp>
        <stp>1000000000</stp>
        <tr r="Q2863" s="3"/>
      </tp>
      <tp>
        <v>23.635389266080001</v>
        <stp/>
        <stp>EM_S_STM07_IS</stp>
        <stp>4</stp>
        <stp>601666.SH</stp>
        <stp>83</stp>
        <stp>2019-12-31</stp>
        <stp>1</stp>
        <stp>1000000000</stp>
        <tr r="Q2864" s="3"/>
      </tp>
      <tp>
        <v>5.8067860805400002</v>
        <stp/>
        <stp>EM_S_STM07_IS</stp>
        <stp>4</stp>
        <stp>001696.SZ</stp>
        <stp>83</stp>
        <stp>2019-12-31</stp>
        <stp>1</stp>
        <stp>1000000000</stp>
        <tr r="Q433" s="3"/>
      </tp>
      <tp>
        <v>830.45215700000006</v>
        <stp/>
        <stp>EM_S_STM07_IS</stp>
        <stp>4</stp>
        <stp>601186.SH</stp>
        <stp>83</stp>
        <stp>2019-12-31</stp>
        <stp>1</stp>
        <stp>1000000000</stp>
        <tr r="Q2807" s="3"/>
      </tp>
      <tp>
        <v>3.97869102197</v>
        <stp/>
        <stp>EM_S_STM07_IS</stp>
        <stp>4</stp>
        <stp>601116.SH</stp>
        <stp>83</stp>
        <stp>2019-12-31</stp>
        <stp>1</stp>
        <stp>1000000000</stp>
        <tr r="Q2791" s="3"/>
      </tp>
      <tp>
        <v>13.16504963333</v>
        <stp/>
        <stp>EM_S_STM07_IS</stp>
        <stp>4</stp>
        <stp>601106.SH</stp>
        <stp>83</stp>
        <stp>2019-12-31</stp>
        <stp>1</stp>
        <stp>1000000000</stp>
        <tr r="Q2786" s="3"/>
      </tp>
      <tp>
        <v>3.6811980334499999</v>
        <stp/>
        <stp>EM_S_STM07_IS</stp>
        <stp>4</stp>
        <stp>601126.SH</stp>
        <stp>83</stp>
        <stp>2019-12-31</stp>
        <stp>1</stp>
        <stp>1000000000</stp>
        <tr r="Q2794" s="3"/>
      </tp>
      <tp>
        <v>181.30799999999999</v>
        <stp/>
        <stp>EM_S_STM07_IS</stp>
        <stp>4</stp>
        <stp>601166.SH</stp>
        <stp>83</stp>
        <stp>2019-12-31</stp>
        <stp>1</stp>
        <stp>1000000000</stp>
        <tr r="Q2802" s="3"/>
      </tp>
      <tp>
        <v>2.7659012200799999</v>
        <stp/>
        <stp>EM_S_STM07_IS</stp>
        <stp>4</stp>
        <stp>601086.SH</stp>
        <stp>83</stp>
        <stp>2019-12-31</stp>
        <stp>1</stp>
        <stp>1000000000</stp>
        <tr r="Q2780" s="3"/>
      </tp>
      <tp>
        <v>2.4873706544199998</v>
        <stp/>
        <stp>EM_S_STM07_IS</stp>
        <stp>4</stp>
        <stp>601016.SH</stp>
        <stp>83</stp>
        <stp>2019-12-31</stp>
        <stp>1</stp>
        <stp>1000000000</stp>
        <tr r="Q2771" s="3"/>
      </tp>
      <tp>
        <v>79.916947840000006</v>
        <stp/>
        <stp>EM_S_STM07_IS</stp>
        <stp>4</stp>
        <stp>601006.SH</stp>
        <stp>83</stp>
        <stp>2019-12-31</stp>
        <stp>1</stp>
        <stp>1000000000</stp>
        <tr r="Q2763" s="3"/>
      </tp>
      <tp>
        <v>174.566</v>
        <stp/>
        <stp>EM_S_STM07_IS</stp>
        <stp>4</stp>
        <stp>601336.SH</stp>
        <stp>83</stp>
        <stp>2019-12-31</stp>
        <stp>1</stp>
        <stp>1000000000</stp>
        <tr r="Q2831" s="3"/>
      </tp>
      <tp>
        <v>6.7227300090900002</v>
        <stp/>
        <stp>EM_S_STM07_IS</stp>
        <stp>4</stp>
        <stp>601326.SH</stp>
        <stp>83</stp>
        <stp>2019-12-31</stp>
        <stp>1</stp>
        <stp>1000000000</stp>
        <tr r="Q2828" s="3"/>
      </tp>
      <tp>
        <v>12.441176211249999</v>
        <stp/>
        <stp>EM_S_STM07_IS</stp>
        <stp>4</stp>
        <stp>601366.SH</stp>
        <stp>83</stp>
        <stp>2019-12-31</stp>
        <stp>1</stp>
        <stp>1000000000</stp>
        <tr r="Q2834" s="3"/>
      </tp>
      <tp>
        <v>9.8047361342000006</v>
        <stp/>
        <stp>EM_S_STM07_IS</stp>
        <stp>4</stp>
        <stp>601216.SH</stp>
        <stp>83</stp>
        <stp>2019-12-31</stp>
        <stp>1</stp>
        <stp>1000000000</stp>
        <tr r="Q2815" s="3"/>
      </tp>
      <tp>
        <v>7.1756734690900004</v>
        <stp/>
        <stp>EM_S_STM07_IS</stp>
        <stp>4</stp>
        <stp>601226.SH</stp>
        <stp>83</stp>
        <stp>2019-12-31</stp>
        <stp>1</stp>
        <stp>1000000000</stp>
        <tr r="Q2819" s="3"/>
      </tp>
      <tp>
        <v>1.9427227978399999</v>
        <stp/>
        <stp>EM_S_STM07_IS</stp>
        <stp>4</stp>
        <stp>601996.SH</stp>
        <stp>83</stp>
        <stp>2019-12-31</stp>
        <stp>1</stp>
        <stp>1000000000</stp>
        <tr r="Q2922" s="3"/>
      </tp>
      <tp>
        <v>17.164162964999999</v>
        <stp/>
        <stp>EM_S_STM07_IS</stp>
        <stp>4</stp>
        <stp>601966.SH</stp>
        <stp>83</stp>
        <stp>2019-12-31</stp>
        <stp>1</stp>
        <stp>1000000000</stp>
        <tr r="Q2914" s="3"/>
      </tp>
      <tp>
        <v>18.80518116352</v>
        <stp/>
        <stp>EM_S_STM07_IS</stp>
        <stp>4</stp>
        <stp>601886.SH</stp>
        <stp>83</stp>
        <stp>2019-12-31</stp>
        <stp>1</stp>
        <stp>1000000000</stp>
        <tr r="Q2896" s="3"/>
      </tp>
      <tp>
        <v>14.229112510129999</v>
        <stp/>
        <stp>EM_S_STM07_IS</stp>
        <stp>4</stp>
        <stp>601866.SH</stp>
        <stp>83</stp>
        <stp>2019-12-31</stp>
        <stp>1</stp>
        <stp>1000000000</stp>
        <tr r="Q2889" s="3"/>
      </tp>
      <tp>
        <v>8.0892926877899995</v>
        <stp/>
        <stp>EM_S_STM07_IS</stp>
        <stp>4</stp>
        <stp>001896.SZ</stp>
        <stp>83</stp>
        <stp>2019-12-31</stp>
        <stp>1</stp>
        <stp>1000000000</stp>
        <tr r="Q435" s="3"/>
      </tp>
      <tp>
        <v>10.957253462340001</v>
        <stp/>
        <stp>EM_S_STM07_IS</stp>
        <stp>4</stp>
        <stp>600596.SH</stp>
        <stp>83</stp>
        <stp>2019-12-31</stp>
        <stp>1</stp>
        <stp>1000000000</stp>
        <tr r="Q2455" s="3"/>
      </tp>
      <tp>
        <v>5.2642070689400002</v>
        <stp/>
        <stp>EM_S_STM07_IS</stp>
        <stp>4</stp>
        <stp>600586.SH</stp>
        <stp>83</stp>
        <stp>2019-12-31</stp>
        <stp>1</stp>
        <stp>1000000000</stp>
        <tr r="Q2446" s="3"/>
      </tp>
      <tp>
        <v>6.7509051864199998</v>
        <stp/>
        <stp>EM_S_STM07_IS</stp>
        <stp>4</stp>
        <stp>600516.SH</stp>
        <stp>83</stp>
        <stp>2019-12-31</stp>
        <stp>1</stp>
        <stp>1000000000</stp>
        <tr r="Q2387" s="3"/>
      </tp>
      <tp>
        <v>2.2029368390000002E-2</v>
        <stp/>
        <stp>EM_S_STM07_IS</stp>
        <stp>4</stp>
        <stp>600506.SH</stp>
        <stp>83</stp>
        <stp>2019-12-31</stp>
        <stp>1</stp>
        <stp>1000000000</stp>
        <tr r="Q2378" s="3"/>
      </tp>
      <tp>
        <v>5.8195921833000002</v>
        <stp/>
        <stp>EM_S_STM07_IS</stp>
        <stp>4</stp>
        <stp>600536.SH</stp>
        <stp>83</stp>
        <stp>2019-12-31</stp>
        <stp>1</stp>
        <stp>1000000000</stp>
        <tr r="Q2404" s="3"/>
      </tp>
      <tp>
        <v>3.41603025619</v>
        <stp/>
        <stp>EM_S_STM07_IS</stp>
        <stp>4</stp>
        <stp>600526.SH</stp>
        <stp>83</stp>
        <stp>2019-12-31</stp>
        <stp>1</stp>
        <stp>1000000000</stp>
        <tr r="Q2396" s="3"/>
      </tp>
      <tp>
        <v>1.9773082548300001</v>
        <stp/>
        <stp>EM_S_STM07_IS</stp>
        <stp>4</stp>
        <stp>600556.SH</stp>
        <stp>83</stp>
        <stp>2019-12-31</stp>
        <stp>1</stp>
        <stp>1000000000</stp>
        <tr r="Q2418" s="3"/>
      </tp>
      <tp>
        <v>37.657160813650002</v>
        <stp/>
        <stp>EM_S_STM07_IS</stp>
        <stp>4</stp>
        <stp>600546.SH</stp>
        <stp>83</stp>
        <stp>2019-12-31</stp>
        <stp>1</stp>
        <stp>1000000000</stp>
        <tr r="Q2411" s="3"/>
      </tp>
      <tp>
        <v>0.42231829885</v>
        <stp/>
        <stp>EM_S_STM07_IS</stp>
        <stp>4</stp>
        <stp>600576.SH</stp>
        <stp>83</stp>
        <stp>2019-12-31</stp>
        <stp>1</stp>
        <stp>1000000000</stp>
        <tr r="Q2436" s="3"/>
      </tp>
      <tp>
        <v>6.93999381161</v>
        <stp/>
        <stp>EM_S_STM07_IS</stp>
        <stp>4</stp>
        <stp>600566.SH</stp>
        <stp>83</stp>
        <stp>2019-12-31</stp>
        <stp>1</stp>
        <stp>1000000000</stp>
        <tr r="Q2427" s="3"/>
      </tp>
      <tp>
        <v>10.41696158423</v>
        <stp/>
        <stp>EM_S_STM07_IS</stp>
        <stp>4</stp>
        <stp>000596.SZ</stp>
        <stp>83</stp>
        <stp>2019-12-31</stp>
        <stp>1</stp>
        <stp>1000000000</stp>
        <tr r="Q167" s="3"/>
      </tp>
      <tp>
        <v>0.43426980410999999</v>
        <stp/>
        <stp>EM_S_STM07_IS</stp>
        <stp>4</stp>
        <stp>000586.SZ</stp>
        <stp>83</stp>
        <stp>2019-12-31</stp>
        <stp>1</stp>
        <stp>1000000000</stp>
        <tr r="Q160" s="3"/>
      </tp>
      <tp>
        <v>1.2602366410300001</v>
        <stp/>
        <stp>EM_S_STM07_IS</stp>
        <stp>4</stp>
        <stp>300586.SZ</stp>
        <stp>83</stp>
        <stp>2019-12-31</stp>
        <stp>1</stp>
        <stp>1000000000</stp>
        <tr r="Q1862" s="3"/>
      </tp>
      <tp>
        <v>1.97831148609</v>
        <stp/>
        <stp>EM_S_STM07_IS</stp>
        <stp>4</stp>
        <stp>300596.SZ</stp>
        <stp>83</stp>
        <stp>2019-12-31</stp>
        <stp>1</stp>
        <stp>1000000000</stp>
        <tr r="Q1871" s="3"/>
      </tp>
      <tp>
        <v>1.0962110862700001</v>
        <stp/>
        <stp>EM_S_STM07_IS</stp>
        <stp>4</stp>
        <stp>300566.SZ</stp>
        <stp>83</stp>
        <stp>2019-12-31</stp>
        <stp>1</stp>
        <stp>1000000000</stp>
        <tr r="Q1843" s="3"/>
      </tp>
      <tp>
        <v>8.1711980040400007</v>
        <stp/>
        <stp>EM_S_STM07_IS</stp>
        <stp>4</stp>
        <stp>000546.SZ</stp>
        <stp>83</stp>
        <stp>2019-12-31</stp>
        <stp>1</stp>
        <stp>1000000000</stp>
        <tr r="Q132" s="3"/>
      </tp>
      <tp>
        <v>0.45511217964</v>
        <stp/>
        <stp>EM_S_STM07_IS</stp>
        <stp>4</stp>
        <stp>300576.SZ</stp>
        <stp>83</stp>
        <stp>2019-12-31</stp>
        <stp>1</stp>
        <stp>1000000000</stp>
        <tr r="Q1852" s="3"/>
      </tp>
      <tp>
        <v>0.49455405896999999</v>
        <stp/>
        <stp>EM_S_STM07_IS</stp>
        <stp>4</stp>
        <stp>000576.SZ</stp>
        <stp>83</stp>
        <stp>2019-12-31</stp>
        <stp>1</stp>
        <stp>1000000000</stp>
        <tr r="Q156" s="3"/>
      </tp>
      <tp>
        <v>0.70619081281999996</v>
        <stp/>
        <stp>EM_S_STM07_IS</stp>
        <stp>4</stp>
        <stp>300546.SZ</stp>
        <stp>83</stp>
        <stp>2019-12-31</stp>
        <stp>1</stp>
        <stp>1000000000</stp>
        <tr r="Q1824" s="3"/>
      </tp>
      <tp>
        <v>2.4452893062299998</v>
        <stp/>
        <stp>EM_S_STM07_IS</stp>
        <stp>4</stp>
        <stp>000566.SZ</stp>
        <stp>83</stp>
        <stp>2019-12-31</stp>
        <stp>1</stp>
        <stp>1000000000</stp>
        <tr r="Q149" s="3"/>
      </tp>
      <tp>
        <v>0.91641071053000001</v>
        <stp/>
        <stp>EM_S_STM07_IS</stp>
        <stp>4</stp>
        <stp>300556.SZ</stp>
        <stp>83</stp>
        <stp>2019-12-31</stp>
        <stp>1</stp>
        <stp>1000000000</stp>
        <tr r="Q1834" s="3"/>
      </tp>
      <tp>
        <v>0.99095268125000002</v>
        <stp/>
        <stp>EM_S_STM07_IS</stp>
        <stp>4</stp>
        <stp>000516.SZ</stp>
        <stp>83</stp>
        <stp>2019-12-31</stp>
        <stp>1</stp>
        <stp>1000000000</stp>
        <tr r="Q107" s="3"/>
      </tp>
      <tp>
        <v>0.51538811527999995</v>
        <stp/>
        <stp>EM_S_STM07_IS</stp>
        <stp>4</stp>
        <stp>000506.SZ</stp>
        <stp>83</stp>
        <stp>2019-12-31</stp>
        <stp>1</stp>
        <stp>1000000000</stp>
        <tr r="Q101" s="3"/>
      </tp>
      <tp>
        <v>0.46281417858000001</v>
        <stp/>
        <stp>EM_S_STM07_IS</stp>
        <stp>4</stp>
        <stp>300536.SZ</stp>
        <stp>83</stp>
        <stp>2019-12-31</stp>
        <stp>1</stp>
        <stp>1000000000</stp>
        <tr r="Q1815" s="3"/>
      </tp>
      <tp>
        <v>1.47412419643</v>
        <stp/>
        <stp>EM_S_STM07_IS</stp>
        <stp>4</stp>
        <stp>000536.SZ</stp>
        <stp>83</stp>
        <stp>2019-12-31</stp>
        <stp>1</stp>
        <stp>1000000000</stp>
        <tr r="Q124" s="3"/>
      </tp>
      <tp>
        <v>1.2520319280500001</v>
        <stp/>
        <stp>EM_S_STM07_IS</stp>
        <stp>4</stp>
        <stp>300506.SZ</stp>
        <stp>83</stp>
        <stp>2019-12-31</stp>
        <stp>1</stp>
        <stp>1000000000</stp>
        <tr r="Q1787" s="3"/>
      </tp>
      <tp>
        <v>2.99193832534</v>
        <stp/>
        <stp>EM_S_STM07_IS</stp>
        <stp>4</stp>
        <stp>000526.SZ</stp>
        <stp>83</stp>
        <stp>2019-12-31</stp>
        <stp>1</stp>
        <stp>1000000000</stp>
        <tr r="Q116" s="3"/>
      </tp>
      <tp>
        <v>0.57270105590999998</v>
        <stp/>
        <stp>EM_S_STM07_IS</stp>
        <stp>4</stp>
        <stp>300516.SZ</stp>
        <stp>83</stp>
        <stp>2019-12-31</stp>
        <stp>1</stp>
        <stp>1000000000</stp>
        <tr r="Q1797" s="3"/>
      </tp>
      <tp>
        <v>10.235446133050001</v>
        <stp/>
        <stp>EM_S_STM07_IS</stp>
        <stp>4</stp>
        <stp>600496.SH</stp>
        <stp>83</stp>
        <stp>2019-12-31</stp>
        <stp>1</stp>
        <stp>1000000000</stp>
        <tr r="Q2369" s="3"/>
      </tp>
      <tp>
        <v>8.7014717465300002</v>
        <stp/>
        <stp>EM_S_STM07_IS</stp>
        <stp>4</stp>
        <stp>600486.SH</stp>
        <stp>83</stp>
        <stp>2019-12-31</stp>
        <stp>1</stp>
        <stp>1000000000</stp>
        <tr r="Q2361" s="3"/>
      </tp>
      <tp>
        <v>5.2047701014700003</v>
        <stp/>
        <stp>EM_S_STM07_IS</stp>
        <stp>4</stp>
        <stp>600416.SH</stp>
        <stp>83</stp>
        <stp>2019-12-31</stp>
        <stp>1</stp>
        <stp>1000000000</stp>
        <tr r="Q2319" s="3"/>
      </tp>
      <tp>
        <v>32.423594529379997</v>
        <stp/>
        <stp>EM_S_STM07_IS</stp>
        <stp>4</stp>
        <stp>600406.SH</stp>
        <stp>83</stp>
        <stp>2019-12-31</stp>
        <stp>1</stp>
        <stp>1000000000</stp>
        <tr r="Q2314" s="3"/>
      </tp>
      <tp>
        <v>5.7222734313599997</v>
        <stp/>
        <stp>EM_S_STM07_IS</stp>
        <stp>4</stp>
        <stp>600436.SH</stp>
        <stp>83</stp>
        <stp>2019-12-31</stp>
        <stp>1</stp>
        <stp>1000000000</stp>
        <tr r="Q2332" s="3"/>
      </tp>
      <tp>
        <v>14.19047840787</v>
        <stp/>
        <stp>EM_S_STM07_IS</stp>
        <stp>4</stp>
        <stp>600426.SH</stp>
        <stp>83</stp>
        <stp>2019-12-31</stp>
        <stp>1</stp>
        <stp>1000000000</stp>
        <tr r="Q2327" s="3"/>
      </tp>
      <tp>
        <v>4.1876202107599996</v>
        <stp/>
        <stp>EM_S_STM07_IS</stp>
        <stp>4</stp>
        <stp>600456.SH</stp>
        <stp>83</stp>
        <stp>2019-12-31</stp>
        <stp>1</stp>
        <stp>1000000000</stp>
        <tr r="Q2341" s="3"/>
      </tp>
      <tp>
        <v>4.8752899902299998</v>
        <stp/>
        <stp>EM_S_STM07_IS</stp>
        <stp>4</stp>
        <stp>600446.SH</stp>
        <stp>83</stp>
        <stp>2019-12-31</stp>
        <stp>1</stp>
        <stp>1000000000</stp>
        <tr r="Q2336" s="3"/>
      </tp>
      <tp>
        <v>0.29479716145000001</v>
        <stp/>
        <stp>EM_S_STM07_IS</stp>
        <stp>4</stp>
        <stp>600476.SH</stp>
        <stp>83</stp>
        <stp>2019-12-31</stp>
        <stp>1</stp>
        <stp>1000000000</stp>
        <tr r="Q2353" s="3"/>
      </tp>
      <tp>
        <v>0.73632216211000001</v>
        <stp/>
        <stp>EM_S_STM07_IS</stp>
        <stp>4</stp>
        <stp>300486.SZ</stp>
        <stp>83</stp>
        <stp>2019-12-31</stp>
        <stp>1</stp>
        <stp>1000000000</stp>
        <tr r="Q1768" s="3"/>
      </tp>
      <tp>
        <v>1.8268586446499999</v>
        <stp/>
        <stp>EM_S_STM07_IS</stp>
        <stp>4</stp>
        <stp>300496.SZ</stp>
        <stp>83</stp>
        <stp>2019-12-31</stp>
        <stp>1</stp>
        <stp>1000000000</stp>
        <tr r="Q1778" s="3"/>
      </tp>
      <tp>
        <v>0.50046929701999998</v>
        <stp/>
        <stp>EM_S_STM07_IS</stp>
        <stp>4</stp>
        <stp>300466.SZ</stp>
        <stp>83</stp>
        <stp>2019-12-31</stp>
        <stp>1</stp>
        <stp>1000000000</stp>
        <tr r="Q1748" s="3"/>
      </tp>
      <tp>
        <v>3.88461890581</v>
        <stp/>
        <stp>EM_S_STM07_IS</stp>
        <stp>4</stp>
        <stp>300476.SZ</stp>
        <stp>83</stp>
        <stp>2019-12-31</stp>
        <stp>1</stp>
        <stp>1000000000</stp>
        <tr r="Q1758" s="3"/>
      </tp>
      <tp>
        <v>0.27858016396000002</v>
        <stp/>
        <stp>EM_S_STM07_IS</stp>
        <stp>4</stp>
        <stp>300446.SZ</stp>
        <stp>83</stp>
        <stp>2019-12-31</stp>
        <stp>1</stp>
        <stp>1000000000</stp>
        <tr r="Q1729" s="3"/>
      </tp>
      <tp>
        <v>0.71796633176000002</v>
        <stp/>
        <stp>EM_S_STM07_IS</stp>
        <stp>4</stp>
        <stp>300456.SZ</stp>
        <stp>83</stp>
        <stp>2019-12-31</stp>
        <stp>1</stp>
        <stp>1000000000</stp>
        <tr r="Q1738" s="3"/>
      </tp>
      <tp>
        <v>8.2570110129999999E-2</v>
        <stp/>
        <stp>EM_S_STM07_IS</stp>
        <stp>4</stp>
        <stp>000416.SZ</stp>
        <stp>83</stp>
        <stp>2019-12-31</stp>
        <stp>1</stp>
        <stp>1000000000</stp>
        <tr r="Q83" s="3"/>
      </tp>
      <tp>
        <v>-0.11485685237</v>
        <stp/>
        <stp>EM_S_STM07_IS</stp>
        <stp>4</stp>
        <stp>300426.SZ</stp>
        <stp>83</stp>
        <stp>2019-12-31</stp>
        <stp>1</stp>
        <stp>1000000000</stp>
        <tr r="Q1710" s="3"/>
      </tp>
      <tp>
        <v>0.41486633096999997</v>
        <stp/>
        <stp>EM_S_STM07_IS</stp>
        <stp>4</stp>
        <stp>300436.SZ</stp>
        <stp>83</stp>
        <stp>2019-12-31</stp>
        <stp>1</stp>
        <stp>1000000000</stp>
        <tr r="Q1719" s="3"/>
      </tp>
      <tp>
        <v>0.84086168124000005</v>
        <stp/>
        <stp>EM_S_STM07_IS</stp>
        <stp>4</stp>
        <stp>300406.SZ</stp>
        <stp>83</stp>
        <stp>2019-12-31</stp>
        <stp>1</stp>
        <stp>1000000000</stp>
        <tr r="Q1690" s="3"/>
      </tp>
      <tp>
        <v>0.87366136156999996</v>
        <stp/>
        <stp>EM_S_STM07_IS</stp>
        <stp>4</stp>
        <stp>000426.SZ</stp>
        <stp>83</stp>
        <stp>2019-12-31</stp>
        <stp>1</stp>
        <stp>1000000000</stp>
        <tr r="Q91" s="3"/>
      </tp>
      <tp>
        <v>0.78809551191000005</v>
        <stp/>
        <stp>EM_S_STM07_IS</stp>
        <stp>4</stp>
        <stp>300416.SZ</stp>
        <stp>83</stp>
        <stp>2019-12-31</stp>
        <stp>1</stp>
        <stp>1000000000</stp>
        <tr r="Q1700" s="3"/>
      </tp>
      <tp>
        <v>0.38028765291</v>
        <stp/>
        <stp>EM_S_STM07_IS</stp>
        <stp>4</stp>
        <stp>600796.SH</stp>
        <stp>83</stp>
        <stp>2019-12-31</stp>
        <stp>1</stp>
        <stp>1000000000</stp>
        <tr r="Q2625" s="3"/>
      </tp>
      <tp>
        <v>1.30169817421</v>
        <stp/>
        <stp>EM_S_STM07_IS</stp>
        <stp>4</stp>
        <stp>600716.SH</stp>
        <stp>83</stp>
        <stp>2019-12-31</stp>
        <stp>1</stp>
        <stp>1000000000</stp>
        <tr r="Q2554" s="3"/>
      </tp>
      <tp>
        <v>1.30518697954</v>
        <stp/>
        <stp>EM_S_STM07_IS</stp>
        <stp>4</stp>
        <stp>600706.SH</stp>
        <stp>83</stp>
        <stp>2019-12-31</stp>
        <stp>1</stp>
        <stp>1000000000</stp>
        <tr r="Q2545" s="3"/>
      </tp>
      <tp>
        <v>9.1377540867100002</v>
        <stp/>
        <stp>EM_S_STM07_IS</stp>
        <stp>4</stp>
        <stp>600736.SH</stp>
        <stp>83</stp>
        <stp>2019-12-31</stp>
        <stp>1</stp>
        <stp>1000000000</stp>
        <tr r="Q2573" s="3"/>
      </tp>
      <tp>
        <v>10.82800998285</v>
        <stp/>
        <stp>EM_S_STM07_IS</stp>
        <stp>4</stp>
        <stp>600726.SH</stp>
        <stp>83</stp>
        <stp>2019-12-31</stp>
        <stp>1</stp>
        <stp>1000000000</stp>
        <tr r="Q2563" s="3"/>
      </tp>
      <tp>
        <v>1.4555903001199999</v>
        <stp/>
        <stp>EM_S_STM07_IS</stp>
        <stp>4</stp>
        <stp>600756.SH</stp>
        <stp>83</stp>
        <stp>2019-12-31</stp>
        <stp>1</stp>
        <stp>1000000000</stp>
        <tr r="Q2591" s="3"/>
      </tp>
      <tp>
        <v>0.59052850255</v>
        <stp/>
        <stp>EM_S_STM07_IS</stp>
        <stp>4</stp>
        <stp>600746.SH</stp>
        <stp>83</stp>
        <stp>2019-12-31</stp>
        <stp>1</stp>
        <stp>1000000000</stp>
        <tr r="Q2583" s="3"/>
      </tp>
      <tp>
        <v>2.6832026904899999</v>
        <stp/>
        <stp>EM_S_STM07_IS</stp>
        <stp>4</stp>
        <stp>600776.SH</stp>
        <stp>83</stp>
        <stp>2019-12-31</stp>
        <stp>1</stp>
        <stp>1000000000</stp>
        <tr r="Q2608" s="3"/>
      </tp>
      <tp>
        <v>2.6816579909999999E-2</v>
        <stp/>
        <stp>EM_S_STM07_IS</stp>
        <stp>4</stp>
        <stp>600766.SH</stp>
        <stp>83</stp>
        <stp>2019-12-31</stp>
        <stp>1</stp>
        <stp>1000000000</stp>
        <tr r="Q2600" s="3"/>
      </tp>
      <tp>
        <v>6.0355535409099996</v>
        <stp/>
        <stp>EM_S_STM07_IS</stp>
        <stp>4</stp>
        <stp>000796.SZ</stp>
        <stp>83</stp>
        <stp>2019-12-31</stp>
        <stp>1</stp>
        <stp>1000000000</stp>
        <tr r="Q293" s="3"/>
      </tp>
      <tp>
        <v>13.323011974</v>
        <stp/>
        <stp>EM_S_STM07_IS</stp>
        <stp>4</stp>
        <stp>000786.SZ</stp>
        <stp>83</stp>
        <stp>2019-12-31</stp>
        <stp>1</stp>
        <stp>1000000000</stp>
        <tr r="Q285" s="3"/>
      </tp>
      <tp>
        <v>5.6060208633000004</v>
        <stp/>
        <stp>EM_S_STM07_IS</stp>
        <stp>4</stp>
        <stp>000756.SZ</stp>
        <stp>83</stp>
        <stp>2019-12-31</stp>
        <stp>1</stp>
        <stp>1000000000</stp>
        <tr r="Q269" s="3"/>
      </tp>
      <tp>
        <v>22.809882495059998</v>
        <stp/>
        <stp>EM_S_STM07_IS</stp>
        <stp>4</stp>
        <stp>000776.SZ</stp>
        <stp>83</stp>
        <stp>2019-12-31</stp>
        <stp>1</stp>
        <stp>1000000000</stp>
        <tr r="Q278" s="3"/>
      </tp>
      <tp>
        <v>1.97720643429</v>
        <stp/>
        <stp>EM_S_STM07_IS</stp>
        <stp>4</stp>
        <stp>000766.SZ</stp>
        <stp>83</stp>
        <stp>2019-12-31</stp>
        <stp>1</stp>
        <stp>1000000000</stp>
        <tr r="Q275" s="3"/>
      </tp>
      <tp>
        <v>4.4756396835299999</v>
        <stp/>
        <stp>EM_S_STM07_IS</stp>
        <stp>4</stp>
        <stp>000716.SZ</stp>
        <stp>83</stp>
        <stp>2019-12-31</stp>
        <stp>1</stp>
        <stp>1000000000</stp>
        <tr r="Q244" s="3"/>
      </tp>
      <tp>
        <v>0.84404167610000003</v>
        <stp/>
        <stp>EM_S_STM07_IS</stp>
        <stp>4</stp>
        <stp>300726.SZ</stp>
        <stp>83</stp>
        <stp>2019-12-31</stp>
        <stp>1</stp>
        <stp>1000000000</stp>
        <tr r="Q1990" s="3"/>
      </tp>
      <tp>
        <v>14.06326831116</v>
        <stp/>
        <stp>EM_S_STM07_IS</stp>
        <stp>4</stp>
        <stp>000736.SZ</stp>
        <stp>83</stp>
        <stp>2019-12-31</stp>
        <stp>1</stp>
        <stp>1000000000</stp>
        <tr r="Q260" s="3"/>
      </tp>
      <tp>
        <v>0.31662788405999998</v>
        <stp/>
        <stp>EM_S_STM07_IS</stp>
        <stp>4</stp>
        <stp>300706.SZ</stp>
        <stp>83</stp>
        <stp>2019-12-31</stp>
        <stp>1</stp>
        <stp>1000000000</stp>
        <tr r="Q1972" s="3"/>
      </tp>
      <tp>
        <v>6.80138144894</v>
        <stp/>
        <stp>EM_S_STM07_IS</stp>
        <stp>4</stp>
        <stp>000726.SZ</stp>
        <stp>83</stp>
        <stp>2019-12-31</stp>
        <stp>1</stp>
        <stp>1000000000</stp>
        <tr r="Q253" s="3"/>
      </tp>
      <tp>
        <v>2.0328857886499998</v>
        <stp/>
        <stp>EM_S_STM07_IS</stp>
        <stp>4</stp>
        <stp>300716.SZ</stp>
        <stp>83</stp>
        <stp>2019-12-31</stp>
        <stp>1</stp>
        <stp>1000000000</stp>
        <tr r="Q1981" s="3"/>
      </tp>
      <tp>
        <v>0.10927851963</v>
        <stp/>
        <stp>EM_S_STM07_IS</stp>
        <stp>4</stp>
        <stp>600696.SH</stp>
        <stp>83</stp>
        <stp>2019-12-31</stp>
        <stp>1</stp>
        <stp>1000000000</stp>
        <tr r="Q2537" s="3"/>
      </tp>
      <tp>
        <v>17.890590953429999</v>
        <stp/>
        <stp>EM_S_STM07_IS</stp>
        <stp>4</stp>
        <stp>600686.SH</stp>
        <stp>83</stp>
        <stp>2019-12-31</stp>
        <stp>1</stp>
        <stp>1000000000</stp>
        <tr r="Q2529" s="3"/>
      </tp>
      <tp>
        <v>0.94407687271999996</v>
        <stp/>
        <stp>EM_S_STM07_IS</stp>
        <stp>4</stp>
        <stp>600616.SH</stp>
        <stp>83</stp>
        <stp>2019-12-31</stp>
        <stp>1</stp>
        <stp>1000000000</stp>
        <tr r="Q2473" s="3"/>
      </tp>
      <tp>
        <v>428.08262808452997</v>
        <stp/>
        <stp>EM_S_STM07_IS</stp>
        <stp>4</stp>
        <stp>600606.SH</stp>
        <stp>83</stp>
        <stp>2019-12-31</stp>
        <stp>1</stp>
        <stp>1000000000</stp>
        <tr r="Q2465" s="3"/>
      </tp>
      <tp>
        <v>1.24822050589</v>
        <stp/>
        <stp>EM_S_STM07_IS</stp>
        <stp>4</stp>
        <stp>600636.SH</stp>
        <stp>83</stp>
        <stp>2019-12-31</stp>
        <stp>1</stp>
        <stp>1000000000</stp>
        <tr r="Q2488" s="3"/>
      </tp>
      <tp>
        <v>14.69691039234</v>
        <stp/>
        <stp>EM_S_STM07_IS</stp>
        <stp>4</stp>
        <stp>600626.SH</stp>
        <stp>83</stp>
        <stp>2019-12-31</stp>
        <stp>1</stp>
        <stp>1000000000</stp>
        <tr r="Q2482" s="3"/>
      </tp>
      <tp>
        <v>8.6963520008399993</v>
        <stp/>
        <stp>EM_S_STM07_IS</stp>
        <stp>4</stp>
        <stp>600676.SH</stp>
        <stp>83</stp>
        <stp>2019-12-31</stp>
        <stp>1</stp>
        <stp>1000000000</stp>
        <tr r="Q2521" s="3"/>
      </tp>
      <tp>
        <v>0.72980445213</v>
        <stp/>
        <stp>EM_S_STM07_IS</stp>
        <stp>4</stp>
        <stp>600666.SH</stp>
        <stp>83</stp>
        <stp>2019-12-31</stp>
        <stp>1</stp>
        <stp>1000000000</stp>
        <tr r="Q2514" s="3"/>
      </tp>
      <tp>
        <v>7.9687955868499998</v>
        <stp/>
        <stp>EM_S_STM07_IS</stp>
        <stp>4</stp>
        <stp>000686.SZ</stp>
        <stp>83</stp>
        <stp>2019-12-31</stp>
        <stp>1</stp>
        <stp>1000000000</stp>
        <tr r="Q223" s="3"/>
      </tp>
      <tp>
        <v>1.7425248333800001</v>
        <stp/>
        <stp>EM_S_STM07_IS</stp>
        <stp>4</stp>
        <stp>300686.SZ</stp>
        <stp>83</stp>
        <stp>2019-12-31</stp>
        <stp>1</stp>
        <stp>1000000000</stp>
        <tr r="Q1954" s="3"/>
      </tp>
      <tp>
        <v>0.18423523152999999</v>
        <stp/>
        <stp>EM_S_STM07_IS</stp>
        <stp>4</stp>
        <stp>300696.SZ</stp>
        <stp>83</stp>
        <stp>2019-12-31</stp>
        <stp>1</stp>
        <stp>1000000000</stp>
        <tr r="Q1963" s="3"/>
      </tp>
      <tp>
        <v>67.773374520169995</v>
        <stp/>
        <stp>EM_S_STM07_IS</stp>
        <stp>4</stp>
        <stp>000656.SZ</stp>
        <stp>83</stp>
        <stp>2019-12-31</stp>
        <stp>1</stp>
        <stp>1000000000</stp>
        <tr r="Q204" s="3"/>
      </tp>
      <tp>
        <v>0.82496479117999999</v>
        <stp/>
        <stp>EM_S_STM07_IS</stp>
        <stp>4</stp>
        <stp>300666.SZ</stp>
        <stp>83</stp>
        <stp>2019-12-31</stp>
        <stp>1</stp>
        <stp>1000000000</stp>
        <tr r="Q1935" s="3"/>
      </tp>
      <tp>
        <v>2.8004119366900002</v>
        <stp/>
        <stp>EM_S_STM07_IS</stp>
        <stp>4</stp>
        <stp>300676.SZ</stp>
        <stp>83</stp>
        <stp>2019-12-31</stp>
        <stp>1</stp>
        <stp>1000000000</stp>
        <tr r="Q1944" s="3"/>
      </tp>
      <tp>
        <v>10.873746622540001</v>
        <stp/>
        <stp>EM_S_STM07_IS</stp>
        <stp>4</stp>
        <stp>000676.SZ</stp>
        <stp>83</stp>
        <stp>2019-12-31</stp>
        <stp>1</stp>
        <stp>1000000000</stp>
        <tr r="Q214" s="3"/>
      </tp>
      <tp>
        <v>0.30537220134999998</v>
        <stp/>
        <stp>EM_S_STM07_IS</stp>
        <stp>4</stp>
        <stp>300656.SZ</stp>
        <stp>83</stp>
        <stp>2019-12-31</stp>
        <stp>1</stp>
        <stp>1000000000</stp>
        <tr r="Q1926" s="3"/>
      </tp>
      <tp>
        <v>0.75335246074999995</v>
        <stp/>
        <stp>EM_S_STM07_IS</stp>
        <stp>4</stp>
        <stp>300626.SZ</stp>
        <stp>83</stp>
        <stp>2019-12-31</stp>
        <stp>1</stp>
        <stp>1000000000</stp>
        <tr r="Q1899" s="3"/>
      </tp>
      <tp>
        <v>0.41305808040999997</v>
        <stp/>
        <stp>EM_S_STM07_IS</stp>
        <stp>4</stp>
        <stp>300636.SZ</stp>
        <stp>83</stp>
        <stp>2019-12-31</stp>
        <stp>1</stp>
        <stp>1000000000</stp>
        <tr r="Q1908" s="3"/>
      </tp>
      <tp>
        <v>3.2931741304000002</v>
        <stp/>
        <stp>EM_S_STM07_IS</stp>
        <stp>4</stp>
        <stp>000636.SZ</stp>
        <stp>83</stp>
        <stp>2019-12-31</stp>
        <stp>1</stp>
        <stp>1000000000</stp>
        <tr r="Q196" s="3"/>
      </tp>
      <tp>
        <v>0.43012488793999998</v>
        <stp/>
        <stp>EM_S_STM07_IS</stp>
        <stp>4</stp>
        <stp>300606.SZ</stp>
        <stp>83</stp>
        <stp>2019-12-31</stp>
        <stp>1</stp>
        <stp>1000000000</stp>
        <tr r="Q1881" s="3"/>
      </tp>
      <tp>
        <v>67.754168435699995</v>
        <stp/>
        <stp>EM_S_STM07_IS</stp>
        <stp>4</stp>
        <stp>000626.SZ</stp>
        <stp>83</stp>
        <stp>2019-12-31</stp>
        <stp>1</stp>
        <stp>1000000000</stp>
        <tr r="Q187" s="3"/>
      </tp>
      <tp>
        <v>7.2607868048000004</v>
        <stp/>
        <stp>EM_S_STM07_IS</stp>
        <stp>4</stp>
        <stp>300616.SZ</stp>
        <stp>83</stp>
        <stp>2019-12-31</stp>
        <stp>1</stp>
        <stp>1000000000</stp>
        <tr r="Q1890" s="3"/>
      </tp>
      <tp>
        <v>28.585152033180002</v>
        <stp/>
        <stp>EM_S_STM07_IS</stp>
        <stp>4</stp>
        <stp>600196.SH</stp>
        <stp>83</stp>
        <stp>2019-12-31</stp>
        <stp>1</stp>
        <stp>1000000000</stp>
        <tr r="Q2147" s="3"/>
      </tp>
      <tp>
        <v>1.7025104150799999</v>
        <stp/>
        <stp>EM_S_STM07_IS</stp>
        <stp>4</stp>
        <stp>600186.SH</stp>
        <stp>83</stp>
        <stp>2019-12-31</stp>
        <stp>1</stp>
        <stp>1000000000</stp>
        <tr r="Q2138" s="3"/>
      </tp>
      <tp>
        <v>1.3069107628300001</v>
        <stp/>
        <stp>EM_S_STM07_IS</stp>
        <stp>4</stp>
        <stp>600116.SH</stp>
        <stp>83</stp>
        <stp>2019-12-31</stp>
        <stp>1</stp>
        <stp>1000000000</stp>
        <tr r="Q2083" s="3"/>
      </tp>
      <tp>
        <v>0.23913078596000001</v>
        <stp/>
        <stp>EM_S_STM07_IS</stp>
        <stp>4</stp>
        <stp>600106.SH</stp>
        <stp>83</stp>
        <stp>2019-12-31</stp>
        <stp>1</stp>
        <stp>1000000000</stp>
        <tr r="Q2073" s="3"/>
      </tp>
      <tp>
        <v>1.78233544521</v>
        <stp/>
        <stp>EM_S_STM07_IS</stp>
        <stp>4</stp>
        <stp>600136.SH</stp>
        <stp>83</stp>
        <stp>2019-12-31</stp>
        <stp>1</stp>
        <stp>1000000000</stp>
        <tr r="Q2100" s="3"/>
      </tp>
      <tp>
        <v>26.742479314739999</v>
        <stp/>
        <stp>EM_S_STM07_IS</stp>
        <stp>4</stp>
        <stp>600126.SH</stp>
        <stp>83</stp>
        <stp>2019-12-31</stp>
        <stp>1</stp>
        <stp>1000000000</stp>
        <tr r="Q2091" s="3"/>
      </tp>
      <tp>
        <v>1.03824448048</v>
        <stp/>
        <stp>EM_S_STM07_IS</stp>
        <stp>4</stp>
        <stp>600156.SH</stp>
        <stp>83</stp>
        <stp>2019-12-31</stp>
        <stp>1</stp>
        <stp>1000000000</stp>
        <tr r="Q2112" s="3"/>
      </tp>
      <tp>
        <v>10.493293115709999</v>
        <stp/>
        <stp>EM_S_STM07_IS</stp>
        <stp>4</stp>
        <stp>600176.SH</stp>
        <stp>83</stp>
        <stp>2019-12-31</stp>
        <stp>1</stp>
        <stp>1000000000</stp>
        <tr r="Q2129" s="3"/>
      </tp>
      <tp>
        <v>46.965854224339999</v>
        <stp/>
        <stp>EM_S_STM07_IS</stp>
        <stp>4</stp>
        <stp>600166.SH</stp>
        <stp>83</stp>
        <stp>2019-12-31</stp>
        <stp>1</stp>
        <stp>1000000000</stp>
        <tr r="Q2121" s="3"/>
      </tp>
      <tp>
        <v>2.2097068164899998</v>
        <stp/>
        <stp>EM_S_STM07_IS</stp>
        <stp>4</stp>
        <stp>300196.SZ</stp>
        <stp>83</stp>
        <stp>2019-12-31</stp>
        <stp>1</stp>
        <stp>1000000000</stp>
        <tr r="Q1495" s="3"/>
      </tp>
      <tp>
        <v>3.7106646862999999</v>
        <stp/>
        <stp>EM_S_STM07_IS</stp>
        <stp>4</stp>
        <stp>000156.SZ</stp>
        <stp>83</stp>
        <stp>2019-12-31</stp>
        <stp>1</stp>
        <stp>1000000000</stp>
        <tr r="Q63" s="3"/>
      </tp>
      <tp>
        <v>2.1504662729300001</v>
        <stp/>
        <stp>EM_S_STM07_IS</stp>
        <stp>4</stp>
        <stp>300166.SZ</stp>
        <stp>83</stp>
        <stp>2019-12-31</stp>
        <stp>1</stp>
        <stp>1000000000</stp>
        <tr r="Q1467" s="3"/>
      </tp>
      <tp>
        <v>1.51028343728</v>
        <stp/>
        <stp>EM_S_STM07_IS</stp>
        <stp>4</stp>
        <stp>300176.SZ</stp>
        <stp>83</stp>
        <stp>2019-12-31</stp>
        <stp>1</stp>
        <stp>1000000000</stp>
        <tr r="Q1477" s="3"/>
      </tp>
      <tp>
        <v>5.2617994392499998</v>
        <stp/>
        <stp>EM_S_STM07_IS</stp>
        <stp>4</stp>
        <stp>300146.SZ</stp>
        <stp>83</stp>
        <stp>2019-12-31</stp>
        <stp>1</stp>
        <stp>1000000000</stp>
        <tr r="Q1448" s="3"/>
      </tp>
      <tp>
        <v>24.59341176273</v>
        <stp/>
        <stp>EM_S_STM07_IS</stp>
        <stp>4</stp>
        <stp>000166.SZ</stp>
        <stp>83</stp>
        <stp>2019-12-31</stp>
        <stp>1</stp>
        <stp>1000000000</stp>
        <tr r="Q67" s="3"/>
      </tp>
      <tp>
        <v>0.45911742127999999</v>
        <stp/>
        <stp>EM_S_STM07_IS</stp>
        <stp>4</stp>
        <stp>300126.SZ</stp>
        <stp>83</stp>
        <stp>2019-12-31</stp>
        <stp>1</stp>
        <stp>1000000000</stp>
        <tr r="Q1428" s="3"/>
      </tp>
      <tp>
        <v>5.1340418941400001</v>
        <stp/>
        <stp>EM_S_STM07_IS</stp>
        <stp>4</stp>
        <stp>300136.SZ</stp>
        <stp>83</stp>
        <stp>2019-12-31</stp>
        <stp>1</stp>
        <stp>1000000000</stp>
        <tr r="Q1438" s="3"/>
      </tp>
      <tp>
        <v>0.64901124200000004</v>
        <stp/>
        <stp>EM_S_STM07_IS</stp>
        <stp>4</stp>
        <stp>300106.SZ</stp>
        <stp>83</stp>
        <stp>2019-12-31</stp>
        <stp>1</stp>
        <stp>1000000000</stp>
        <tr r="Q1408" s="3"/>
      </tp>
      <tp>
        <v>0.54381513084999999</v>
        <stp/>
        <stp>EM_S_STM07_IS</stp>
        <stp>4</stp>
        <stp>300116.SZ</stp>
        <stp>83</stp>
        <stp>2019-12-31</stp>
        <stp>1</stp>
        <stp>1000000000</stp>
        <tr r="Q1418" s="3"/>
      </tp>
      <tp>
        <v>53.975857637079997</v>
        <stp/>
        <stp>EM_S_STM07_IS</stp>
        <stp>4</stp>
        <stp>600096.SH</stp>
        <stp>83</stp>
        <stp>2019-12-31</stp>
        <stp>1</stp>
        <stp>1000000000</stp>
        <tr r="Q2064" s="3"/>
      </tp>
      <tp>
        <v>180.441</v>
        <stp/>
        <stp>EM_S_STM07_IS</stp>
        <stp>4</stp>
        <stp>600016.SH</stp>
        <stp>83</stp>
        <stp>2019-12-31</stp>
        <stp>1</stp>
        <stp>1000000000</stp>
        <tr r="Q2007" s="3"/>
      </tp>
      <tp>
        <v>13.520140618019999</v>
        <stp/>
        <stp>EM_S_STM07_IS</stp>
        <stp>4</stp>
        <stp>600006.SH</stp>
        <stp>83</stp>
        <stp>2019-12-31</stp>
        <stp>1</stp>
        <stp>1000000000</stp>
        <tr r="Q1999" s="3"/>
      </tp>
      <tp>
        <v>269.70299999999997</v>
        <stp/>
        <stp>EM_S_STM07_IS</stp>
        <stp>4</stp>
        <stp>600036.SH</stp>
        <stp>83</stp>
        <stp>2019-12-31</stp>
        <stp>1</stp>
        <stp>1000000000</stp>
        <tr r="Q2024" s="3"/>
      </tp>
      <tp>
        <v>13.88007506256</v>
        <stp/>
        <stp>EM_S_STM07_IS</stp>
        <stp>4</stp>
        <stp>600026.SH</stp>
        <stp>83</stp>
        <stp>2019-12-31</stp>
        <stp>1</stp>
        <stp>1000000000</stp>
        <tr r="Q2016" s="3"/>
      </tp>
      <tp>
        <v>35.284824314749997</v>
        <stp/>
        <stp>EM_S_STM07_IS</stp>
        <stp>4</stp>
        <stp>600056.SH</stp>
        <stp>83</stp>
        <stp>2019-12-31</stp>
        <stp>1</stp>
        <stp>1000000000</stp>
        <tr r="Q2035" s="3"/>
      </tp>
      <tp>
        <v>2.0126285336500001</v>
        <stp/>
        <stp>EM_S_STM07_IS</stp>
        <stp>4</stp>
        <stp>600076.SH</stp>
        <stp>83</stp>
        <stp>2019-12-31</stp>
        <stp>1</stp>
        <stp>1000000000</stp>
        <tr r="Q2051" s="3"/>
      </tp>
      <tp>
        <v>30.479437930629999</v>
        <stp/>
        <stp>EM_S_STM07_IS</stp>
        <stp>4</stp>
        <stp>600066.SH</stp>
        <stp>83</stp>
        <stp>2019-12-31</stp>
        <stp>1</stp>
        <stp>1000000000</stp>
        <tr r="Q2044" s="3"/>
      </tp>
      <tp>
        <v>1.6230867525799999</v>
        <stp/>
        <stp>EM_S_STM07_IS</stp>
        <stp>4</stp>
        <stp>000096.SZ</stp>
        <stp>83</stp>
        <stp>2019-12-31</stp>
        <stp>1</stp>
        <stp>1000000000</stp>
        <tr r="Q57" s="3"/>
      </tp>
      <tp>
        <v>1.0084314828700001</v>
        <stp/>
        <stp>EM_S_STM07_IS</stp>
        <stp>4</stp>
        <stp>300086.SZ</stp>
        <stp>83</stp>
        <stp>2019-12-31</stp>
        <stp>1</stp>
        <stp>1000000000</stp>
        <tr r="Q1391" s="3"/>
      </tp>
      <tp>
        <v>0.94871843687000001</v>
        <stp/>
        <stp>EM_S_STM07_IS</stp>
        <stp>4</stp>
        <stp>300096.SZ</stp>
        <stp>83</stp>
        <stp>2019-12-31</stp>
        <stp>1</stp>
        <stp>1000000000</stp>
        <tr r="Q1399" s="3"/>
      </tp>
      <tp>
        <v>0.94896390232000005</v>
        <stp/>
        <stp>EM_S_STM07_IS</stp>
        <stp>4</stp>
        <stp>000056.SZ</stp>
        <stp>83</stp>
        <stp>2019-12-31</stp>
        <stp>1</stp>
        <stp>1000000000</stp>
        <tr r="Q41" s="3"/>
      </tp>
      <tp>
        <v>0.98750123506999998</v>
        <stp/>
        <stp>EM_S_STM07_IS</stp>
        <stp>4</stp>
        <stp>300066.SZ</stp>
        <stp>83</stp>
        <stp>2019-12-31</stp>
        <stp>1</stp>
        <stp>1000000000</stp>
        <tr r="Q1371" s="3"/>
      </tp>
      <tp>
        <v>12.50192748179</v>
        <stp/>
        <stp>EM_S_STM07_IS</stp>
        <stp>4</stp>
        <stp>000046.SZ</stp>
        <stp>83</stp>
        <stp>2019-12-31</stp>
        <stp>1</stp>
        <stp>1000000000</stp>
        <tr r="Q36" s="3"/>
      </tp>
      <tp>
        <v>8.6573640689999995E-2</v>
        <stp/>
        <stp>EM_S_STM07_IS</stp>
        <stp>4</stp>
        <stp>300076.SZ</stp>
        <stp>83</stp>
        <stp>2019-12-31</stp>
        <stp>1</stp>
        <stp>1000000000</stp>
        <tr r="Q1381" s="3"/>
      </tp>
      <tp>
        <v>0.26493783813999999</v>
        <stp/>
        <stp>EM_S_STM07_IS</stp>
        <stp>4</stp>
        <stp>300046.SZ</stp>
        <stp>83</stp>
        <stp>2019-12-31</stp>
        <stp>1</stp>
        <stp>1000000000</stp>
        <tr r="Q1353" s="3"/>
      </tp>
      <tp>
        <v>10.84378457671</v>
        <stp/>
        <stp>EM_S_STM07_IS</stp>
        <stp>4</stp>
        <stp>000066.SZ</stp>
        <stp>83</stp>
        <stp>2019-12-31</stp>
        <stp>1</stp>
        <stp>1000000000</stp>
        <tr r="Q49" s="3"/>
      </tp>
      <tp>
        <v>1.47573909745</v>
        <stp/>
        <stp>EM_S_STM07_IS</stp>
        <stp>4</stp>
        <stp>300056.SZ</stp>
        <stp>83</stp>
        <stp>2019-12-31</stp>
        <stp>1</stp>
        <stp>1000000000</stp>
        <tr r="Q1363" s="3"/>
      </tp>
      <tp>
        <v>55.119125478720001</v>
        <stp/>
        <stp>EM_S_STM07_IS</stp>
        <stp>4</stp>
        <stp>000016.SZ</stp>
        <stp>83</stp>
        <stp>2019-12-31</stp>
        <stp>1</stp>
        <stp>1000000000</stp>
        <tr r="Q14" s="3"/>
      </tp>
      <tp>
        <v>5.0029385382599996</v>
        <stp/>
        <stp>EM_S_STM07_IS</stp>
        <stp>4</stp>
        <stp>300026.SZ</stp>
        <stp>83</stp>
        <stp>2019-12-31</stp>
        <stp>1</stp>
        <stp>1000000000</stp>
        <tr r="Q1335" s="3"/>
      </tp>
      <tp>
        <v>3.7313301397299998</v>
        <stp/>
        <stp>EM_S_STM07_IS</stp>
        <stp>4</stp>
        <stp>000006.SZ</stp>
        <stp>83</stp>
        <stp>2019-12-31</stp>
        <stp>1</stp>
        <stp>1000000000</stp>
        <tr r="Q6" s="3"/>
      </tp>
      <tp>
        <v>1.73502198334</v>
        <stp/>
        <stp>EM_S_STM07_IS</stp>
        <stp>4</stp>
        <stp>300036.SZ</stp>
        <stp>83</stp>
        <stp>2019-12-31</stp>
        <stp>1</stp>
        <stp>1000000000</stp>
        <tr r="Q1344" s="3"/>
      </tp>
      <tp>
        <v>3.1686246093300001</v>
        <stp/>
        <stp>EM_S_STM07_IS</stp>
        <stp>4</stp>
        <stp>000036.SZ</stp>
        <stp>83</stp>
        <stp>2019-12-31</stp>
        <stp>1</stp>
        <stp>1000000000</stp>
        <tr r="Q30" s="3"/>
      </tp>
      <tp>
        <v>1.8590107595000001</v>
        <stp/>
        <stp>EM_S_STM07_IS</stp>
        <stp>4</stp>
        <stp>300006.SZ</stp>
        <stp>83</stp>
        <stp>2019-12-31</stp>
        <stp>1</stp>
        <stp>1000000000</stp>
        <tr r="Q1316" s="3"/>
      </tp>
      <tp>
        <v>3.7042107349000002</v>
        <stp/>
        <stp>EM_S_STM07_IS</stp>
        <stp>4</stp>
        <stp>000026.SZ</stp>
        <stp>83</stp>
        <stp>2019-12-31</stp>
        <stp>1</stp>
        <stp>1000000000</stp>
        <tr r="Q21" s="3"/>
      </tp>
      <tp>
        <v>0.81911938977999998</v>
        <stp/>
        <stp>EM_S_STM07_IS</stp>
        <stp>4</stp>
        <stp>300016.SZ</stp>
        <stp>83</stp>
        <stp>2019-12-31</stp>
        <stp>1</stp>
        <stp>1000000000</stp>
        <tr r="Q1326" s="3"/>
      </tp>
      <tp>
        <v>7.4013410976299996</v>
        <stp/>
        <stp>EM_S_STM07_IS</stp>
        <stp>4</stp>
        <stp>600396.SH</stp>
        <stp>83</stp>
        <stp>2019-12-31</stp>
        <stp>1</stp>
        <stp>1000000000</stp>
        <tr r="Q2307" s="3"/>
      </tp>
      <tp>
        <v>5.2283253302899997</v>
        <stp/>
        <stp>EM_S_STM07_IS</stp>
        <stp>4</stp>
        <stp>600386.SH</stp>
        <stp>83</stp>
        <stp>2019-12-31</stp>
        <stp>1</stp>
        <stp>1000000000</stp>
        <tr r="Q2299" s="3"/>
      </tp>
      <tp>
        <v>4.41972206262</v>
        <stp/>
        <stp>EM_S_STM07_IS</stp>
        <stp>4</stp>
        <stp>600316.SH</stp>
        <stp>83</stp>
        <stp>2019-12-31</stp>
        <stp>1</stp>
        <stp>1000000000</stp>
        <tr r="Q2242" s="3"/>
      </tp>
      <tp>
        <v>0.99584758348000002</v>
        <stp/>
        <stp>EM_S_STM07_IS</stp>
        <stp>4</stp>
        <stp>600306.SH</stp>
        <stp>83</stp>
        <stp>2019-12-31</stp>
        <stp>1</stp>
        <stp>1000000000</stp>
        <tr r="Q2234" s="3"/>
      </tp>
      <tp>
        <v>6.4333595775700001</v>
        <stp/>
        <stp>EM_S_STM07_IS</stp>
        <stp>4</stp>
        <stp>600336.SH</stp>
        <stp>83</stp>
        <stp>2019-12-31</stp>
        <stp>1</stp>
        <stp>1000000000</stp>
        <tr r="Q2259" s="3"/>
      </tp>
      <tp>
        <v>5.6212957138300004</v>
        <stp/>
        <stp>EM_S_STM07_IS</stp>
        <stp>4</stp>
        <stp>600326.SH</stp>
        <stp>83</stp>
        <stp>2019-12-31</stp>
        <stp>1</stp>
        <stp>1000000000</stp>
        <tr r="Q2250" s="3"/>
      </tp>
      <tp>
        <v>1.7560452978800001</v>
        <stp/>
        <stp>EM_S_STM07_IS</stp>
        <stp>4</stp>
        <stp>600356.SH</stp>
        <stp>83</stp>
        <stp>2019-12-31</stp>
        <stp>1</stp>
        <stp>1000000000</stp>
        <tr r="Q2274" s="3"/>
      </tp>
      <tp>
        <v>100.78237112423</v>
        <stp/>
        <stp>EM_S_STM07_IS</stp>
        <stp>4</stp>
        <stp>600346.SH</stp>
        <stp>83</stp>
        <stp>2019-12-31</stp>
        <stp>1</stp>
        <stp>1000000000</stp>
        <tr r="Q2266" s="3"/>
      </tp>
      <tp>
        <v>47.645398390220002</v>
        <stp/>
        <stp>EM_S_STM07_IS</stp>
        <stp>4</stp>
        <stp>600376.SH</stp>
        <stp>83</stp>
        <stp>2019-12-31</stp>
        <stp>1</stp>
        <stp>1000000000</stp>
        <tr r="Q2291" s="3"/>
      </tp>
      <tp>
        <v>1.9457417716300001</v>
        <stp/>
        <stp>EM_S_STM07_IS</stp>
        <stp>4</stp>
        <stp>600366.SH</stp>
        <stp>83</stp>
        <stp>2019-12-31</stp>
        <stp>1</stp>
        <stp>1000000000</stp>
        <tr r="Q2282" s="3"/>
      </tp>
      <tp>
        <v>0.93962045447999998</v>
        <stp/>
        <stp>EM_S_STM07_IS</stp>
        <stp>4</stp>
        <stp>300386.SZ</stp>
        <stp>83</stp>
        <stp>2019-12-31</stp>
        <stp>1</stp>
        <stp>1000000000</stp>
        <tr r="Q1671" s="3"/>
      </tp>
      <tp>
        <v>1.0087908349900001</v>
        <stp/>
        <stp>EM_S_STM07_IS</stp>
        <stp>4</stp>
        <stp>300396.SZ</stp>
        <stp>83</stp>
        <stp>2019-12-31</stp>
        <stp>1</stp>
        <stp>1000000000</stp>
        <tr r="Q1680" s="3"/>
      </tp>
      <tp>
        <v>1.97137175937</v>
        <stp/>
        <stp>EM_S_STM07_IS</stp>
        <stp>4</stp>
        <stp>300366.SZ</stp>
        <stp>83</stp>
        <stp>2019-12-31</stp>
        <stp>1</stp>
        <stp>1000000000</stp>
        <tr r="Q1653" s="3"/>
      </tp>
      <tp>
        <v>3.3466939458799998</v>
        <stp/>
        <stp>EM_S_STM07_IS</stp>
        <stp>4</stp>
        <stp>300376.SZ</stp>
        <stp>83</stp>
        <stp>2019-12-31</stp>
        <stp>1</stp>
        <stp>1000000000</stp>
        <tr r="Q1661" s="3"/>
      </tp>
      <tp>
        <v>0.32137577407000001</v>
        <stp/>
        <stp>EM_S_STM07_IS</stp>
        <stp>4</stp>
        <stp>300346.SZ</stp>
        <stp>83</stp>
        <stp>2019-12-31</stp>
        <stp>1</stp>
        <stp>1000000000</stp>
        <tr r="Q1636" s="3"/>
      </tp>
      <tp>
        <v>1.22228804186</v>
        <stp/>
        <stp>EM_S_STM07_IS</stp>
        <stp>4</stp>
        <stp>300326.SZ</stp>
        <stp>83</stp>
        <stp>2019-12-31</stp>
        <stp>1</stp>
        <stp>1000000000</stp>
        <tr r="Q1618" s="3"/>
      </tp>
      <tp>
        <v>0.41793390715000001</v>
        <stp/>
        <stp>EM_S_STM07_IS</stp>
        <stp>4</stp>
        <stp>300306.SZ</stp>
        <stp>83</stp>
        <stp>2019-12-31</stp>
        <stp>1</stp>
        <stp>1000000000</stp>
        <tr r="Q1601" s="3"/>
      </tp>
      <tp>
        <v>3.1097428191500001</v>
        <stp/>
        <stp>EM_S_STM07_IS</stp>
        <stp>4</stp>
        <stp>300316.SZ</stp>
        <stp>83</stp>
        <stp>2019-12-31</stp>
        <stp>1</stp>
        <stp>1000000000</stp>
        <tr r="Q1609" s="3"/>
      </tp>
      <tp>
        <v>7.0439276186999997</v>
        <stp/>
        <stp>EM_S_STM07_IS</stp>
        <stp>4</stp>
        <stp>600216.SH</stp>
        <stp>83</stp>
        <stp>2019-12-31</stp>
        <stp>1</stp>
        <stp>1000000000</stp>
        <tr r="Q2163" s="3"/>
      </tp>
      <tp>
        <v>10.45245405687</v>
        <stp/>
        <stp>EM_S_STM07_IS</stp>
        <stp>4</stp>
        <stp>600206.SH</stp>
        <stp>83</stp>
        <stp>2019-12-31</stp>
        <stp>1</stp>
        <stp>1000000000</stp>
        <tr r="Q2155" s="3"/>
      </tp>
      <tp>
        <v>9.0434400692600008</v>
        <stp/>
        <stp>EM_S_STM07_IS</stp>
        <stp>4</stp>
        <stp>600236.SH</stp>
        <stp>83</stp>
        <stp>2019-12-31</stp>
        <stp>1</stp>
        <stp>1000000000</stp>
        <tr r="Q2182" s="3"/>
      </tp>
      <tp>
        <v>0.80525635824999997</v>
        <stp/>
        <stp>EM_S_STM07_IS</stp>
        <stp>4</stp>
        <stp>600226.SH</stp>
        <stp>83</stp>
        <stp>2019-12-31</stp>
        <stp>1</stp>
        <stp>1000000000</stp>
        <tr r="Q2172" s="3"/>
      </tp>
      <tp>
        <v>14.041598393979999</v>
        <stp/>
        <stp>EM_S_STM07_IS</stp>
        <stp>4</stp>
        <stp>600256.SH</stp>
        <stp>83</stp>
        <stp>2019-12-31</stp>
        <stp>1</stp>
        <stp>1000000000</stp>
        <tr r="Q2195" s="3"/>
      </tp>
      <tp>
        <v>1.1027671189399999</v>
        <stp/>
        <stp>EM_S_STM07_IS</stp>
        <stp>4</stp>
        <stp>600246.SH</stp>
        <stp>83</stp>
        <stp>2019-12-31</stp>
        <stp>1</stp>
        <stp>1000000000</stp>
        <tr r="Q2188" s="3"/>
      </tp>
      <tp>
        <v>23.28857660705</v>
        <stp/>
        <stp>EM_S_STM07_IS</stp>
        <stp>4</stp>
        <stp>600276.SH</stp>
        <stp>83</stp>
        <stp>2019-12-31</stp>
        <stp>1</stp>
        <stp>1000000000</stp>
        <tr r="Q2209" s="3"/>
      </tp>
      <tp>
        <v>16.43188481744</v>
        <stp/>
        <stp>EM_S_STM07_IS</stp>
        <stp>4</stp>
        <stp>600266.SH</stp>
        <stp>83</stp>
        <stp>2019-12-31</stp>
        <stp>1</stp>
        <stp>1000000000</stp>
        <tr r="Q2202" s="3"/>
      </tp>
      <tp>
        <v>0.60020830570999995</v>
        <stp/>
        <stp>EM_S_STM07_IS</stp>
        <stp>4</stp>
        <stp>300286.SZ</stp>
        <stp>83</stp>
        <stp>2019-12-31</stp>
        <stp>1</stp>
        <stp>1000000000</stp>
        <tr r="Q1582" s="3"/>
      </tp>
      <tp>
        <v>9.0474692083000008</v>
        <stp/>
        <stp>EM_S_STM07_IS</stp>
        <stp>4</stp>
        <stp>300296.SZ</stp>
        <stp>83</stp>
        <stp>2019-12-31</stp>
        <stp>1</stp>
        <stp>1000000000</stp>
        <tr r="Q1592" s="3"/>
      </tp>
      <tp>
        <v>2.07358209126</v>
        <stp/>
        <stp>EM_S_STM07_IS</stp>
        <stp>4</stp>
        <stp>300266.SZ</stp>
        <stp>83</stp>
        <stp>2019-12-31</stp>
        <stp>1</stp>
        <stp>1000000000</stp>
        <tr r="Q1563" s="3"/>
      </tp>
      <tp>
        <v>1.94543278604</v>
        <stp/>
        <stp>EM_S_STM07_IS</stp>
        <stp>4</stp>
        <stp>300276.SZ</stp>
        <stp>83</stp>
        <stp>2019-12-31</stp>
        <stp>1</stp>
        <stp>1000000000</stp>
        <tr r="Q1572" s="3"/>
      </tp>
      <tp>
        <v>0.82596109478000002</v>
        <stp/>
        <stp>EM_S_STM07_IS</stp>
        <stp>4</stp>
        <stp>300246.SZ</stp>
        <stp>83</stp>
        <stp>2019-12-31</stp>
        <stp>1</stp>
        <stp>1000000000</stp>
        <tr r="Q1543" s="3"/>
      </tp>
      <tp>
        <v>6.3437793545399996</v>
        <stp/>
        <stp>EM_S_STM07_IS</stp>
        <stp>4</stp>
        <stp>300256.SZ</stp>
        <stp>83</stp>
        <stp>2019-12-31</stp>
        <stp>1</stp>
        <stp>1000000000</stp>
        <tr r="Q1553" s="3"/>
      </tp>
      <tp>
        <v>122.57175166559</v>
        <stp/>
        <stp>EM_S_STM07_IS</stp>
        <stp>4</stp>
        <stp>300226.SZ</stp>
        <stp>83</stp>
        <stp>2019-12-31</stp>
        <stp>1</stp>
        <stp>1000000000</stp>
        <tr r="Q1523" s="3"/>
      </tp>
      <tp>
        <v>0.64098570854000003</v>
        <stp/>
        <stp>EM_S_STM07_IS</stp>
        <stp>4</stp>
        <stp>300236.SZ</stp>
        <stp>83</stp>
        <stp>2019-12-31</stp>
        <stp>1</stp>
        <stp>1000000000</stp>
        <tr r="Q1533" s="3"/>
      </tp>
      <tp>
        <v>1.13624302052</v>
        <stp/>
        <stp>EM_S_STM07_IS</stp>
        <stp>4</stp>
        <stp>300206.SZ</stp>
        <stp>83</stp>
        <stp>2019-12-31</stp>
        <stp>1</stp>
        <stp>1000000000</stp>
        <tr r="Q1504" s="3"/>
      </tp>
      <tp>
        <v>3.4179533686800001</v>
        <stp/>
        <stp>EM_S_STM07_IS</stp>
        <stp>4</stp>
        <stp>600996.SH</stp>
        <stp>83</stp>
        <stp>2019-12-31</stp>
        <stp>1</stp>
        <stp>1000000000</stp>
        <tr r="Q2754" s="3"/>
      </tp>
      <tp>
        <v>18.882511609489999</v>
        <stp/>
        <stp>EM_S_STM07_IS</stp>
        <stp>4</stp>
        <stp>600986.SH</stp>
        <stp>83</stp>
        <stp>2019-12-31</stp>
        <stp>1</stp>
        <stp>1000000000</stp>
        <tr r="Q2747" s="3"/>
      </tp>
      <tp>
        <v>2.22974101373</v>
        <stp/>
        <stp>EM_S_STM07_IS</stp>
        <stp>4</stp>
        <stp>600936.SH</stp>
        <stp>83</stp>
        <stp>2019-12-31</stp>
        <stp>1</stp>
        <stp>1000000000</stp>
        <tr r="Q2722" s="3"/>
      </tp>
      <tp>
        <v>21.408739000000001</v>
        <stp/>
        <stp>EM_S_STM07_IS</stp>
        <stp>4</stp>
        <stp>600926.SH</stp>
        <stp>83</stp>
        <stp>2019-12-31</stp>
        <stp>1</stp>
        <stp>1000000000</stp>
        <tr r="Q2720" s="3"/>
      </tp>
      <tp>
        <v>2.2389371231299999</v>
        <stp/>
        <stp>EM_S_STM07_IS</stp>
        <stp>4</stp>
        <stp>600976.SH</stp>
        <stp>83</stp>
        <stp>2019-12-31</stp>
        <stp>1</stp>
        <stp>1000000000</stp>
        <tr r="Q2738" s="3"/>
      </tp>
      <tp>
        <v>9.7397987781499999</v>
        <stp/>
        <stp>EM_S_STM07_IS</stp>
        <stp>4</stp>
        <stp>600966.SH</stp>
        <stp>83</stp>
        <stp>2019-12-31</stp>
        <stp>1</stp>
        <stp>1000000000</stp>
        <tr r="Q2731" s="3"/>
      </tp>
      <tp>
        <v>6.2307786310000002E-2</v>
        <stp/>
        <stp>EM_S_STM07_IS</stp>
        <stp>4</stp>
        <stp>000996.SZ</stp>
        <stp>83</stp>
        <stp>2019-12-31</stp>
        <stp>1</stp>
        <stp>1000000000</stp>
        <tr r="Q429" s="3"/>
      </tp>
      <tp>
        <v>1.67213150628</v>
        <stp/>
        <stp>EM_S_STM07_IS</stp>
        <stp>4</stp>
        <stp>000976.SZ</stp>
        <stp>83</stp>
        <stp>2019-12-31</stp>
        <stp>1</stp>
        <stp>1000000000</stp>
        <tr r="Q415" s="3"/>
      </tp>
      <tp>
        <v>7.3661073804599999</v>
        <stp/>
        <stp>EM_S_STM07_IS</stp>
        <stp>4</stp>
        <stp>000966.SZ</stp>
        <stp>83</stp>
        <stp>2019-12-31</stp>
        <stp>1</stp>
        <stp>1000000000</stp>
        <tr r="Q406" s="3"/>
      </tp>
      <tp>
        <v>73.46391400588</v>
        <stp/>
        <stp>EM_S_STM07_IS</stp>
        <stp>4</stp>
        <stp>000906.SZ</stp>
        <stp>83</stp>
        <stp>2019-12-31</stp>
        <stp>1</stp>
        <stp>1000000000</stp>
        <tr r="Q364" s="3"/>
      </tp>
      <tp>
        <v>3.1868746794199998</v>
        <stp/>
        <stp>EM_S_STM07_IS</stp>
        <stp>4</stp>
        <stp>000936.SZ</stp>
        <stp>83</stp>
        <stp>2019-12-31</stp>
        <stp>1</stp>
        <stp>1000000000</stp>
        <tr r="Q388" s="3"/>
      </tp>
      <tp>
        <v>9.5661583606999994</v>
        <stp/>
        <stp>EM_S_STM07_IS</stp>
        <stp>4</stp>
        <stp>000926.SZ</stp>
        <stp>83</stp>
        <stp>2019-12-31</stp>
        <stp>1</stp>
        <stp>1000000000</stp>
        <tr r="Q379" s="3"/>
      </tp>
      <tp>
        <v>42.433460265790004</v>
        <stp/>
        <stp>EM_S_STM07_IS</stp>
        <stp>4</stp>
        <stp>600886.SH</stp>
        <stp>83</stp>
        <stp>2019-12-31</stp>
        <stp>1</stp>
        <stp>1000000000</stp>
        <tr r="Q2704" s="3"/>
      </tp>
      <tp>
        <v>0.47814015091000001</v>
        <stp/>
        <stp>EM_S_STM07_IS</stp>
        <stp>4</stp>
        <stp>600816.SH</stp>
        <stp>83</stp>
        <stp>2019-12-31</stp>
        <stp>1</stp>
        <stp>1000000000</stp>
        <tr r="Q2642" s="3"/>
      </tp>
      <tp>
        <v>1.0932713006200001</v>
        <stp/>
        <stp>EM_S_STM07_IS</stp>
        <stp>4</stp>
        <stp>600836.SH</stp>
        <stp>83</stp>
        <stp>2019-12-31</stp>
        <stp>1</stp>
        <stp>1000000000</stp>
        <tr r="Q2661" s="3"/>
      </tp>
      <tp>
        <v>3.6108896914900002</v>
        <stp/>
        <stp>EM_S_STM07_IS</stp>
        <stp>4</stp>
        <stp>600826.SH</stp>
        <stp>83</stp>
        <stp>2019-12-31</stp>
        <stp>1</stp>
        <stp>1000000000</stp>
        <tr r="Q2652" s="3"/>
      </tp>
      <tp>
        <v>6.3510364025400001</v>
        <stp/>
        <stp>EM_S_STM07_IS</stp>
        <stp>4</stp>
        <stp>600846.SH</stp>
        <stp>83</stp>
        <stp>2019-12-31</stp>
        <stp>1</stp>
        <stp>1000000000</stp>
        <tr r="Q2669" s="3"/>
      </tp>
      <tp>
        <v>1.85484220809</v>
        <stp/>
        <stp>EM_S_STM07_IS</stp>
        <stp>4</stp>
        <stp>600876.SH</stp>
        <stp>83</stp>
        <stp>2019-12-31</stp>
        <stp>1</stp>
        <stp>1000000000</stp>
        <tr r="Q2695" s="3"/>
      </tp>
      <tp>
        <v>1.04960953113</v>
        <stp/>
        <stp>EM_S_STM07_IS</stp>
        <stp>4</stp>
        <stp>600866.SH</stp>
        <stp>83</stp>
        <stp>2019-12-31</stp>
        <stp>1</stp>
        <stp>1000000000</stp>
        <tr r="Q2686" s="3"/>
      </tp>
      <tp>
        <v>0.17390116857999999</v>
        <stp/>
        <stp>EM_S_STM07_IS</stp>
        <stp>4</stp>
        <stp>000886.SZ</stp>
        <stp>83</stp>
        <stp>2019-12-31</stp>
        <stp>1</stp>
        <stp>1000000000</stp>
        <tr r="Q348" s="3"/>
      </tp>
      <tp>
        <v>2.5464003070399999</v>
        <stp/>
        <stp>EM_S_STM07_IS</stp>
        <stp>4</stp>
        <stp>000856.SZ</stp>
        <stp>83</stp>
        <stp>2019-12-31</stp>
        <stp>1</stp>
        <stp>1000000000</stp>
        <tr r="Q330" s="3"/>
      </tp>
      <tp>
        <v>82.050539486670004</v>
        <stp/>
        <stp>EM_S_STM07_IS</stp>
        <stp>4</stp>
        <stp>000876.SZ</stp>
        <stp>83</stp>
        <stp>2019-12-31</stp>
        <stp>1</stp>
        <stp>1000000000</stp>
        <tr r="Q340" s="3"/>
      </tp>
      <tp>
        <v>1.4453542911599999</v>
        <stp/>
        <stp>EM_S_STM07_IS</stp>
        <stp>4</stp>
        <stp>000816.SZ</stp>
        <stp>83</stp>
        <stp>2019-12-31</stp>
        <stp>1</stp>
        <stp>1000000000</stp>
        <tr r="Q308" s="3"/>
      </tp>
      <tp>
        <v>1.1417372537099999</v>
        <stp/>
        <stp>EM_S_STM07_IS</stp>
        <stp>4</stp>
        <stp>000836.SZ</stp>
        <stp>83</stp>
        <stp>2019-12-31</stp>
        <stp>1</stp>
        <stp>1000000000</stp>
        <tr r="Q322" s="3"/>
      </tp>
      <tp>
        <v>10.17644957948</v>
        <stp/>
        <stp>EM_S_STM07_IS</stp>
        <stp>4</stp>
        <stp>000826.SZ</stp>
        <stp>83</stp>
        <stp>2019-12-31</stp>
        <stp>1</stp>
        <stp>1000000000</stp>
        <tr r="Q316" s="3"/>
      </tp>
      <tp>
        <v>1.6220804340699999</v>
        <stp/>
        <stp>EM_S_STM07_IS</stp>
        <stp>4</stp>
        <stp>603586.SH</stp>
        <stp>83</stp>
        <stp>2019-12-31</stp>
        <stp>1</stp>
        <stp>1000000000</stp>
        <tr r="Q3150" s="3"/>
      </tp>
      <tp>
        <v>1.20981431435</v>
        <stp/>
        <stp>EM_S_STM07_IS</stp>
        <stp>4</stp>
        <stp>603536.SH</stp>
        <stp>83</stp>
        <stp>2019-12-31</stp>
        <stp>1</stp>
        <stp>1000000000</stp>
        <tr r="Q3134" s="3"/>
      </tp>
      <tp>
        <v>2.9541729010300002</v>
        <stp/>
        <stp>EM_S_STM07_IS</stp>
        <stp>4</stp>
        <stp>603556.SH</stp>
        <stp>83</stp>
        <stp>2019-12-31</stp>
        <stp>1</stp>
        <stp>1000000000</stp>
        <tr r="Q3137" s="3"/>
      </tp>
      <tp>
        <v>0.66319473653000005</v>
        <stp/>
        <stp>EM_S_STM07_IS</stp>
        <stp>4</stp>
        <stp>603566.SH</stp>
        <stp>83</stp>
        <stp>2019-12-31</stp>
        <stp>1</stp>
        <stp>1000000000</stp>
        <tr r="Q3141" s="3"/>
      </tp>
      <tp>
        <v>0.43411419836999998</v>
        <stp/>
        <stp>EM_S_STM07_IS</stp>
        <stp>4</stp>
        <stp>603496.SH</stp>
        <stp>83</stp>
        <stp>2019-12-31</stp>
        <stp>1</stp>
        <stp>1000000000</stp>
        <tr r="Q3118" s="3"/>
      </tp>
      <tp>
        <v>0.64964162781000001</v>
        <stp/>
        <stp>EM_S_STM07_IS</stp>
        <stp>4</stp>
        <stp>603416.SH</stp>
        <stp>83</stp>
        <stp>2019-12-31</stp>
        <stp>1</stp>
        <stp>1000000000</stp>
        <tr r="Q3109" s="3"/>
      </tp>
      <tp>
        <v>2.0168158536099998</v>
        <stp/>
        <stp>EM_S_STM07_IS</stp>
        <stp>4</stp>
        <stp>603456.SH</stp>
        <stp>83</stp>
        <stp>2019-12-31</stp>
        <stp>1</stp>
        <stp>1000000000</stp>
        <tr r="Q3113" s="3"/>
      </tp>
      <tp>
        <v>2.0299151821499999</v>
        <stp/>
        <stp>EM_S_STM07_IS</stp>
        <stp>4</stp>
        <stp>603466.SH</stp>
        <stp>83</stp>
        <stp>2019-12-31</stp>
        <stp>1</stp>
        <stp>1000000000</stp>
        <tr r="Q3115" s="3"/>
      </tp>
      <tp>
        <v>1.8307716160900001</v>
        <stp/>
        <stp>EM_S_STM07_IS</stp>
        <stp>4</stp>
        <stp>603716.SH</stp>
        <stp>83</stp>
        <stp>2019-12-31</stp>
        <stp>1</stp>
        <stp>1000000000</stp>
        <tr r="Q3210" s="3"/>
      </tp>
      <tp>
        <v>1.59304774175</v>
        <stp/>
        <stp>EM_S_STM07_IS</stp>
        <stp>4</stp>
        <stp>603726.SH</stp>
        <stp>83</stp>
        <stp>2019-12-31</stp>
        <stp>1</stp>
        <stp>1000000000</stp>
        <tr r="Q3216" s="3"/>
      </tp>
      <tp>
        <v>0.93555441540999995</v>
        <stp/>
        <stp>EM_S_STM07_IS</stp>
        <stp>4</stp>
        <stp>603776.SH</stp>
        <stp>83</stp>
        <stp>2019-12-31</stp>
        <stp>1</stp>
        <stp>1000000000</stp>
        <tr r="Q3228" s="3"/>
      </tp>
      <tp>
        <v>10.65040970497</v>
        <stp/>
        <stp>EM_S_STM07_IS</stp>
        <stp>4</stp>
        <stp>603766.SH</stp>
        <stp>83</stp>
        <stp>2019-12-31</stp>
        <stp>1</stp>
        <stp>1000000000</stp>
        <tr r="Q3225" s="3"/>
      </tp>
      <tp>
        <v>0.4212967386</v>
        <stp/>
        <stp>EM_S_STM07_IS</stp>
        <stp>4</stp>
        <stp>603696.SH</stp>
        <stp>83</stp>
        <stp>2019-12-31</stp>
        <stp>1</stp>
        <stp>1000000000</stp>
        <tr r="Q3202" s="3"/>
      </tp>
      <tp>
        <v>4.2279257404199999</v>
        <stp/>
        <stp>EM_S_STM07_IS</stp>
        <stp>4</stp>
        <stp>603686.SH</stp>
        <stp>83</stp>
        <stp>2019-12-31</stp>
        <stp>1</stp>
        <stp>1000000000</stp>
        <tr r="Q3198" s="3"/>
      </tp>
      <tp>
        <v>0.97743041777999995</v>
        <stp/>
        <stp>EM_S_STM07_IS</stp>
        <stp>4</stp>
        <stp>603616.SH</stp>
        <stp>83</stp>
        <stp>2019-12-31</stp>
        <stp>1</stp>
        <stp>1000000000</stp>
        <tr r="Q3168" s="3"/>
      </tp>
      <tp>
        <v>3.69043087426</v>
        <stp/>
        <stp>EM_S_STM07_IS</stp>
        <stp>4</stp>
        <stp>603606.SH</stp>
        <stp>83</stp>
        <stp>2019-12-31</stp>
        <stp>1</stp>
        <stp>1000000000</stp>
        <tr r="Q3161" s="3"/>
      </tp>
      <tp>
        <v>1.37925888122</v>
        <stp/>
        <stp>EM_S_STM07_IS</stp>
        <stp>4</stp>
        <stp>603636.SH</stp>
        <stp>83</stp>
        <stp>2019-12-31</stp>
        <stp>1</stp>
        <stp>1000000000</stp>
        <tr r="Q3176" s="3"/>
      </tp>
      <tp>
        <v>2.1272718024800001</v>
        <stp/>
        <stp>EM_S_STM07_IS</stp>
        <stp>4</stp>
        <stp>603626.SH</stp>
        <stp>83</stp>
        <stp>2019-12-31</stp>
        <stp>1</stp>
        <stp>1000000000</stp>
        <tr r="Q3172" s="3"/>
      </tp>
      <tp>
        <v>0.38516233774999997</v>
        <stp/>
        <stp>EM_S_STM07_IS</stp>
        <stp>4</stp>
        <stp>603656.SH</stp>
        <stp>83</stp>
        <stp>2019-12-31</stp>
        <stp>1</stp>
        <stp>1000000000</stp>
        <tr r="Q3182" s="3"/>
      </tp>
      <tp>
        <v>0.74096315521</v>
        <stp/>
        <stp>EM_S_STM07_IS</stp>
        <stp>4</stp>
        <stp>603676.SH</stp>
        <stp>83</stp>
        <stp>2019-12-31</stp>
        <stp>1</stp>
        <stp>1000000000</stp>
        <tr r="Q3192" s="3"/>
      </tp>
      <tp>
        <v>1.11438778904</v>
        <stp/>
        <stp>EM_S_STM07_IS</stp>
        <stp>4</stp>
        <stp>603196.SH</stp>
        <stp>83</stp>
        <stp>2019-12-31</stp>
        <stp>1</stp>
        <stp>1000000000</stp>
        <tr r="Q3025" s="3"/>
      </tp>
      <tp>
        <v>2.0258565001400002</v>
        <stp/>
        <stp>EM_S_STM07_IS</stp>
        <stp>4</stp>
        <stp>603186.SH</stp>
        <stp>83</stp>
        <stp>2019-12-31</stp>
        <stp>1</stp>
        <stp>1000000000</stp>
        <tr r="Q3022" s="3"/>
      </tp>
      <tp>
        <v>2.9696245337599998</v>
        <stp/>
        <stp>EM_S_STM07_IS</stp>
        <stp>4</stp>
        <stp>603116.SH</stp>
        <stp>83</stp>
        <stp>2019-12-31</stp>
        <stp>1</stp>
        <stp>1000000000</stp>
        <tr r="Q2995" s="3"/>
      </tp>
      <tp>
        <v>1.0163695505899999</v>
        <stp/>
        <stp>EM_S_STM07_IS</stp>
        <stp>4</stp>
        <stp>603106.SH</stp>
        <stp>83</stp>
        <stp>2019-12-31</stp>
        <stp>1</stp>
        <stp>1000000000</stp>
        <tr r="Q2990" s="3"/>
      </tp>
      <tp>
        <v>0.50316961239000002</v>
        <stp/>
        <stp>EM_S_STM07_IS</stp>
        <stp>4</stp>
        <stp>603136.SH</stp>
        <stp>83</stp>
        <stp>2019-12-31</stp>
        <stp>1</stp>
        <stp>1000000000</stp>
        <tr r="Q3005" s="3"/>
      </tp>
      <tp>
        <v>2.2731188277399998</v>
        <stp/>
        <stp>EM_S_STM07_IS</stp>
        <stp>4</stp>
        <stp>603126.SH</stp>
        <stp>83</stp>
        <stp>2019-12-31</stp>
        <stp>1</stp>
        <stp>1000000000</stp>
        <tr r="Q2999" s="3"/>
      </tp>
      <tp>
        <v>1.5147742561199999</v>
        <stp/>
        <stp>EM_S_STM07_IS</stp>
        <stp>4</stp>
        <stp>603166.SH</stp>
        <stp>83</stp>
        <stp>2019-12-31</stp>
        <stp>1</stp>
        <stp>1000000000</stp>
        <tr r="Q3012" s="3"/>
      </tp>
      <tp>
        <v>0.92532457965000003</v>
        <stp/>
        <stp>EM_S_STM07_IS</stp>
        <stp>4</stp>
        <stp>603096.SH</stp>
        <stp>83</stp>
        <stp>2019-12-31</stp>
        <stp>1</stp>
        <stp>1000000000</stp>
        <tr r="Q2984" s="3"/>
      </tp>
      <tp>
        <v>1.5745700541400001</v>
        <stp/>
        <stp>EM_S_STM07_IS</stp>
        <stp>4</stp>
        <stp>603086.SH</stp>
        <stp>83</stp>
        <stp>2019-12-31</stp>
        <stp>1</stp>
        <stp>1000000000</stp>
        <tr r="Q2980" s="3"/>
      </tp>
      <tp>
        <v>0.44264810013</v>
        <stp/>
        <stp>EM_S_STM07_IS</stp>
        <stp>4</stp>
        <stp>603016.SH</stp>
        <stp>83</stp>
        <stp>2019-12-31</stp>
        <stp>1</stp>
        <stp>1000000000</stp>
        <tr r="Q2939" s="3"/>
      </tp>
      <tp>
        <v>1.0360105237299999</v>
        <stp/>
        <stp>EM_S_STM07_IS</stp>
        <stp>4</stp>
        <stp>603006.SH</stp>
        <stp>83</stp>
        <stp>2019-12-31</stp>
        <stp>1</stp>
        <stp>1000000000</stp>
        <tr r="Q2931" s="3"/>
      </tp>
      <tp>
        <v>0.29885904023999998</v>
        <stp/>
        <stp>EM_S_STM07_IS</stp>
        <stp>4</stp>
        <stp>603036.SH</stp>
        <stp>83</stp>
        <stp>2019-12-31</stp>
        <stp>1</stp>
        <stp>1000000000</stp>
        <tr r="Q2957" s="3"/>
      </tp>
      <tp>
        <v>4.6434999476099996</v>
        <stp/>
        <stp>EM_S_STM07_IS</stp>
        <stp>4</stp>
        <stp>603026.SH</stp>
        <stp>83</stp>
        <stp>2019-12-31</stp>
        <stp>1</stp>
        <stp>1000000000</stp>
        <tr r="Q2948" s="3"/>
      </tp>
      <tp>
        <v>0.75377000324999999</v>
        <stp/>
        <stp>EM_S_STM07_IS</stp>
        <stp>4</stp>
        <stp>603076.SH</stp>
        <stp>83</stp>
        <stp>2019-12-31</stp>
        <stp>1</stp>
        <stp>1000000000</stp>
        <tr r="Q2973" s="3"/>
      </tp>
      <tp>
        <v>0.70114316559000001</v>
        <stp/>
        <stp>EM_S_STM07_IS</stp>
        <stp>4</stp>
        <stp>603066.SH</stp>
        <stp>83</stp>
        <stp>2019-12-31</stp>
        <stp>1</stp>
        <stp>1000000000</stp>
        <tr r="Q2970" s="3"/>
      </tp>
      <tp>
        <v>0.86201723139999997</v>
        <stp/>
        <stp>EM_S_STM07_IS</stp>
        <stp>4</stp>
        <stp>603396.SH</stp>
        <stp>83</stp>
        <stp>2019-12-31</stp>
        <stp>1</stp>
        <stp>1000000000</stp>
        <tr r="Q3106" s="3"/>
      </tp>
      <tp>
        <v>1.4721809538499999</v>
        <stp/>
        <stp>EM_S_STM07_IS</stp>
        <stp>4</stp>
        <stp>603386.SH</stp>
        <stp>83</stp>
        <stp>2019-12-31</stp>
        <stp>1</stp>
        <stp>1000000000</stp>
        <tr r="Q3101" s="3"/>
      </tp>
      <tp>
        <v>0.90692253828000002</v>
        <stp/>
        <stp>EM_S_STM07_IS</stp>
        <stp>4</stp>
        <stp>603316.SH</stp>
        <stp>83</stp>
        <stp>2019-12-31</stp>
        <stp>1</stp>
        <stp>1000000000</stp>
        <tr r="Q3066" s="3"/>
      </tp>
      <tp>
        <v>0.98571942866999995</v>
        <stp/>
        <stp>EM_S_STM07_IS</stp>
        <stp>4</stp>
        <stp>603306.SH</stp>
        <stp>83</stp>
        <stp>2019-12-31</stp>
        <stp>1</stp>
        <stp>1000000000</stp>
        <tr r="Q3060" s="3"/>
      </tp>
      <tp>
        <v>0.85195811177000003</v>
        <stp/>
        <stp>EM_S_STM07_IS</stp>
        <stp>4</stp>
        <stp>603336.SH</stp>
        <stp>83</stp>
        <stp>2019-12-31</stp>
        <stp>1</stp>
        <stp>1000000000</stp>
        <tr r="Q3080" s="3"/>
      </tp>
      <tp>
        <v>1.33203420482</v>
        <stp/>
        <stp>EM_S_STM07_IS</stp>
        <stp>4</stp>
        <stp>603326.SH</stp>
        <stp>83</stp>
        <stp>2019-12-31</stp>
        <stp>1</stp>
        <stp>1000000000</stp>
        <tr r="Q3073" s="3"/>
      </tp>
      <tp>
        <v>3.3660987225399999</v>
        <stp/>
        <stp>EM_S_STM07_IS</stp>
        <stp>4</stp>
        <stp>603366.SH</stp>
        <stp>83</stp>
        <stp>2019-12-31</stp>
        <stp>1</stp>
        <stp>1000000000</stp>
        <tr r="Q3092" s="3"/>
      </tp>
      <tp>
        <v>0.49869700523999999</v>
        <stp/>
        <stp>EM_S_STM07_IS</stp>
        <stp>4</stp>
        <stp>603286.SH</stp>
        <stp>83</stp>
        <stp>2019-12-31</stp>
        <stp>1</stp>
        <stp>1000000000</stp>
        <tr r="Q3052" s="3"/>
      </tp>
      <tp>
        <v>0.79660216390000005</v>
        <stp/>
        <stp>EM_S_STM07_IS</stp>
        <stp>4</stp>
        <stp>603226.SH</stp>
        <stp>83</stp>
        <stp>2019-12-31</stp>
        <stp>1</stp>
        <stp>1000000000</stp>
        <tr r="Q3036" s="3"/>
      </tp>
      <tp>
        <v>0.91900467641000005</v>
        <stp/>
        <stp>EM_S_STM07_IS</stp>
        <stp>4</stp>
        <stp>603266.SH</stp>
        <stp>83</stp>
        <stp>2019-12-31</stp>
        <stp>1</stp>
        <stp>1000000000</stp>
        <tr r="Q3046" s="3"/>
      </tp>
      <tp>
        <v>3.2029171031999999</v>
        <stp/>
        <stp>EM_S_STM07_IS</stp>
        <stp>4</stp>
        <stp>603986.SH</stp>
        <stp>83</stp>
        <stp>2019-12-31</stp>
        <stp>1</stp>
        <stp>1000000000</stp>
        <tr r="Q3322" s="3"/>
      </tp>
      <tp>
        <v>3.3066174416199998</v>
        <stp/>
        <stp>EM_S_STM07_IS</stp>
        <stp>4</stp>
        <stp>603916.SH</stp>
        <stp>83</stp>
        <stp>2019-12-31</stp>
        <stp>1</stp>
        <stp>1000000000</stp>
        <tr r="Q3293" s="3"/>
      </tp>
      <tp>
        <v>1.71296322481</v>
        <stp/>
        <stp>EM_S_STM07_IS</stp>
        <stp>4</stp>
        <stp>603906.SH</stp>
        <stp>83</stp>
        <stp>2019-12-31</stp>
        <stp>1</stp>
        <stp>1000000000</stp>
        <tr r="Q3289" s="3"/>
      </tp>
      <tp>
        <v>2.66928807108</v>
        <stp/>
        <stp>EM_S_STM07_IS</stp>
        <stp>4</stp>
        <stp>603936.SH</stp>
        <stp>83</stp>
        <stp>2019-12-31</stp>
        <stp>1</stp>
        <stp>1000000000</stp>
        <tr r="Q3303" s="3"/>
      </tp>
      <tp>
        <v>1.4607254996500001</v>
        <stp/>
        <stp>EM_S_STM07_IS</stp>
        <stp>4</stp>
        <stp>603926.SH</stp>
        <stp>83</stp>
        <stp>2019-12-31</stp>
        <stp>1</stp>
        <stp>1000000000</stp>
        <tr r="Q3299" s="3"/>
      </tp>
      <tp>
        <v>0.52108082735000005</v>
        <stp/>
        <stp>EM_S_STM07_IS</stp>
        <stp>4</stp>
        <stp>603976.SH</stp>
        <stp>83</stp>
        <stp>2019-12-31</stp>
        <stp>1</stp>
        <stp>1000000000</stp>
        <tr r="Q3316" s="3"/>
      </tp>
      <tp>
        <v>1.1058577498</v>
        <stp/>
        <stp>EM_S_STM07_IS</stp>
        <stp>4</stp>
        <stp>603966.SH</stp>
        <stp>83</stp>
        <stp>2019-12-31</stp>
        <stp>1</stp>
        <stp>1000000000</stp>
        <tr r="Q3312" s="3"/>
      </tp>
      <tp>
        <v>0.54675853340000002</v>
        <stp/>
        <stp>EM_S_STM07_IS</stp>
        <stp>4</stp>
        <stp>603896.SH</stp>
        <stp>83</stp>
        <stp>2019-12-31</stp>
        <stp>1</stp>
        <stp>1000000000</stp>
        <tr r="Q3283" s="3"/>
      </tp>
      <tp>
        <v>2.2226680883599998</v>
        <stp/>
        <stp>EM_S_STM07_IS</stp>
        <stp>4</stp>
        <stp>603886.SH</stp>
        <stp>83</stp>
        <stp>2019-12-31</stp>
        <stp>1</stp>
        <stp>1000000000</stp>
        <tr r="Q3278" s="3"/>
      </tp>
      <tp>
        <v>11.093593126209999</v>
        <stp/>
        <stp>EM_S_STM07_IS</stp>
        <stp>4</stp>
        <stp>603816.SH</stp>
        <stp>83</stp>
        <stp>2019-12-31</stp>
        <stp>1</stp>
        <stp>1000000000</stp>
        <tr r="Q3246" s="3"/>
      </tp>
      <tp>
        <v>6.37815135592</v>
        <stp/>
        <stp>EM_S_STM07_IS</stp>
        <stp>4</stp>
        <stp>603806.SH</stp>
        <stp>83</stp>
        <stp>2019-12-31</stp>
        <stp>1</stp>
        <stp>1000000000</stp>
        <tr r="Q3241" s="3"/>
      </tp>
      <tp>
        <v>0.61700596383999995</v>
        <stp/>
        <stp>EM_S_STM07_IS</stp>
        <stp>4</stp>
        <stp>603826.SH</stp>
        <stp>83</stp>
        <stp>2019-12-31</stp>
        <stp>1</stp>
        <stp>1000000000</stp>
        <tr r="Q3253" s="3"/>
      </tp>
      <tp>
        <v>1.8385719241</v>
        <stp/>
        <stp>EM_S_STM07_IS</stp>
        <stp>4</stp>
        <stp>603856.SH</stp>
        <stp>83</stp>
        <stp>2019-12-31</stp>
        <stp>1</stp>
        <stp>1000000000</stp>
        <tr r="Q3262" s="3"/>
      </tp>
      <tp>
        <v>5.6437097595300001</v>
        <stp/>
        <stp>EM_S_STM07_IS</stp>
        <stp>4</stp>
        <stp>603866.SH</stp>
        <stp>83</stp>
        <stp>2019-12-31</stp>
        <stp>1</stp>
        <stp>1000000000</stp>
        <tr r="Q3267" s="3"/>
      </tp>
      <tp>
        <v>2.5767795235399999</v>
        <stp/>
        <stp>EM_S_STM07_IS</stp>
        <stp>4</stp>
        <stp>002596.SZ</stp>
        <stp>83</stp>
        <stp>2019-12-31</stp>
        <stp>1</stp>
        <stp>1000000000</stp>
        <tr r="Q1010" s="3"/>
      </tp>
      <tp>
        <v>3.4376041342699999</v>
        <stp/>
        <stp>EM_S_STM07_IS</stp>
        <stp>4</stp>
        <stp>002586.SZ</stp>
        <stp>83</stp>
        <stp>2019-12-31</stp>
        <stp>1</stp>
        <stp>1000000000</stp>
        <tr r="Q1000" s="3"/>
      </tp>
      <tp>
        <v>18.62608330722</v>
        <stp/>
        <stp>EM_S_STM07_IS</stp>
        <stp>4</stp>
        <stp>002556.SZ</stp>
        <stp>83</stp>
        <stp>2019-12-31</stp>
        <stp>1</stp>
        <stp>1000000000</stp>
        <tr r="Q970" s="3"/>
      </tp>
      <tp>
        <v>0.71988713482</v>
        <stp/>
        <stp>EM_S_STM07_IS</stp>
        <stp>4</stp>
        <stp>002546.SZ</stp>
        <stp>83</stp>
        <stp>2019-12-31</stp>
        <stp>1</stp>
        <stp>1000000000</stp>
        <tr r="Q960" s="3"/>
      </tp>
      <tp>
        <v>1.29355731628</v>
        <stp/>
        <stp>EM_S_STM07_IS</stp>
        <stp>4</stp>
        <stp>002576.SZ</stp>
        <stp>83</stp>
        <stp>2019-12-31</stp>
        <stp>1</stp>
        <stp>1000000000</stp>
        <tr r="Q990" s="3"/>
      </tp>
      <tp>
        <v>1.0127484839900001</v>
        <stp/>
        <stp>EM_S_STM07_IS</stp>
        <stp>4</stp>
        <stp>002566.SZ</stp>
        <stp>83</stp>
        <stp>2019-12-31</stp>
        <stp>1</stp>
        <stp>1000000000</stp>
        <tr r="Q980" s="3"/>
      </tp>
      <tp>
        <v>1.5739931192600001</v>
        <stp/>
        <stp>EM_S_STM07_IS</stp>
        <stp>4</stp>
        <stp>002516.SZ</stp>
        <stp>83</stp>
        <stp>2019-12-31</stp>
        <stp>1</stp>
        <stp>1000000000</stp>
        <tr r="Q931" s="3"/>
      </tp>
      <tp>
        <v>8.6835907876099991</v>
        <stp/>
        <stp>EM_S_STM07_IS</stp>
        <stp>4</stp>
        <stp>002506.SZ</stp>
        <stp>83</stp>
        <stp>2019-12-31</stp>
        <stp>1</stp>
        <stp>1000000000</stp>
        <tr r="Q922" s="3"/>
      </tp>
      <tp>
        <v>2.6382623296399998</v>
        <stp/>
        <stp>EM_S_STM07_IS</stp>
        <stp>4</stp>
        <stp>002536.SZ</stp>
        <stp>83</stp>
        <stp>2019-12-31</stp>
        <stp>1</stp>
        <stp>1000000000</stp>
        <tr r="Q950" s="3"/>
      </tp>
      <tp>
        <v>2.1777232684899999</v>
        <stp/>
        <stp>EM_S_STM07_IS</stp>
        <stp>4</stp>
        <stp>002526.SZ</stp>
        <stp>83</stp>
        <stp>2019-12-31</stp>
        <stp>1</stp>
        <stp>1000000000</stp>
        <tr r="Q940" s="3"/>
      </tp>
      <tp>
        <v>1.22638034853</v>
        <stp/>
        <stp>EM_S_STM07_IS</stp>
        <stp>4</stp>
        <stp>002496.SZ</stp>
        <stp>83</stp>
        <stp>2019-12-31</stp>
        <stp>1</stp>
        <stp>1000000000</stp>
        <tr r="Q915" s="3"/>
      </tp>
      <tp>
        <v>1.0053563490799999</v>
        <stp/>
        <stp>EM_S_STM07_IS</stp>
        <stp>4</stp>
        <stp>002486.SZ</stp>
        <stp>83</stp>
        <stp>2019-12-31</stp>
        <stp>1</stp>
        <stp>1000000000</stp>
        <tr r="Q905" s="3"/>
      </tp>
      <tp>
        <v>51.974129540269999</v>
        <stp/>
        <stp>EM_S_STM07_IS</stp>
        <stp>4</stp>
        <stp>002456.SZ</stp>
        <stp>83</stp>
        <stp>2019-12-31</stp>
        <stp>1</stp>
        <stp>1000000000</stp>
        <tr r="Q878" s="3"/>
      </tp>
      <tp>
        <v>1.3335812601799999</v>
        <stp/>
        <stp>EM_S_STM07_IS</stp>
        <stp>4</stp>
        <stp>002446.SZ</stp>
        <stp>83</stp>
        <stp>2019-12-31</stp>
        <stp>1</stp>
        <stp>1000000000</stp>
        <tr r="Q870" s="3"/>
      </tp>
      <tp>
        <v>0.41689227468000001</v>
        <stp/>
        <stp>EM_S_STM07_IS</stp>
        <stp>4</stp>
        <stp>002476.SZ</stp>
        <stp>83</stp>
        <stp>2019-12-31</stp>
        <stp>1</stp>
        <stp>1000000000</stp>
        <tr r="Q896" s="3"/>
      </tp>
      <tp>
        <v>4.84061528361</v>
        <stp/>
        <stp>EM_S_STM07_IS</stp>
        <stp>4</stp>
        <stp>002466.SZ</stp>
        <stp>83</stp>
        <stp>2019-12-31</stp>
        <stp>1</stp>
        <stp>1000000000</stp>
        <tr r="Q887" s="3"/>
      </tp>
      <tp>
        <v>55.969322613030002</v>
        <stp/>
        <stp>EM_S_STM07_IS</stp>
        <stp>4</stp>
        <stp>002416.SZ</stp>
        <stp>83</stp>
        <stp>2019-12-31</stp>
        <stp>1</stp>
        <stp>1000000000</stp>
        <tr r="Q841" s="3"/>
      </tp>
      <tp>
        <v>1.7541993111</v>
        <stp/>
        <stp>EM_S_STM07_IS</stp>
        <stp>4</stp>
        <stp>002406.SZ</stp>
        <stp>83</stp>
        <stp>2019-12-31</stp>
        <stp>1</stp>
        <stp>1000000000</stp>
        <tr r="Q832" s="3"/>
      </tp>
      <tp>
        <v>3.8037221987400001</v>
        <stp/>
        <stp>EM_S_STM07_IS</stp>
        <stp>4</stp>
        <stp>002436.SZ</stp>
        <stp>83</stp>
        <stp>2019-12-31</stp>
        <stp>1</stp>
        <stp>1000000000</stp>
        <tr r="Q860" s="3"/>
      </tp>
      <tp>
        <v>13.64964446342</v>
        <stp/>
        <stp>EM_S_STM07_IS</stp>
        <stp>4</stp>
        <stp>002426.SZ</stp>
        <stp>83</stp>
        <stp>2019-12-31</stp>
        <stp>1</stp>
        <stp>1000000000</stp>
        <tr r="Q850" s="3"/>
      </tp>
      <tp>
        <v>1.87129884663</v>
        <stp/>
        <stp>EM_S_STM07_IS</stp>
        <stp>4</stp>
        <stp>002796.SZ</stp>
        <stp>83</stp>
        <stp>2019-12-31</stp>
        <stp>1</stp>
        <stp>1000000000</stp>
        <tr r="Q1193" s="3"/>
      </tp>
      <tp>
        <v>2.7791838520500001</v>
        <stp/>
        <stp>EM_S_STM07_IS</stp>
        <stp>4</stp>
        <stp>002786.SZ</stp>
        <stp>83</stp>
        <stp>2019-12-31</stp>
        <stp>1</stp>
        <stp>1000000000</stp>
        <tr r="Q1184" s="3"/>
      </tp>
      <tp>
        <v>4.9094223463100004</v>
        <stp/>
        <stp>EM_S_STM07_IS</stp>
        <stp>4</stp>
        <stp>002756.SZ</stp>
        <stp>83</stp>
        <stp>2019-12-31</stp>
        <stp>1</stp>
        <stp>1000000000</stp>
        <tr r="Q1158" s="3"/>
      </tp>
      <tp>
        <v>3.5333871374300001</v>
        <stp/>
        <stp>EM_S_STM07_IS</stp>
        <stp>4</stp>
        <stp>002746.SZ</stp>
        <stp>83</stp>
        <stp>2019-12-31</stp>
        <stp>1</stp>
        <stp>1000000000</stp>
        <tr r="Q1150" s="3"/>
      </tp>
      <tp>
        <v>0.96099567979</v>
        <stp/>
        <stp>EM_S_STM07_IS</stp>
        <stp>4</stp>
        <stp>002776.SZ</stp>
        <stp>83</stp>
        <stp>2019-12-31</stp>
        <stp>1</stp>
        <stp>1000000000</stp>
        <tr r="Q1176" s="3"/>
      </tp>
      <tp>
        <v>0.93941897378000006</v>
        <stp/>
        <stp>EM_S_STM07_IS</stp>
        <stp>4</stp>
        <stp>002766.SZ</stp>
        <stp>83</stp>
        <stp>2019-12-31</stp>
        <stp>1</stp>
        <stp>1000000000</stp>
        <tr r="Q1167" s="3"/>
      </tp>
      <tp>
        <v>6.1991980979200001</v>
        <stp/>
        <stp>EM_S_STM07_IS</stp>
        <stp>4</stp>
        <stp>002716.SZ</stp>
        <stp>83</stp>
        <stp>2019-12-31</stp>
        <stp>1</stp>
        <stp>1000000000</stp>
        <tr r="Q1122" s="3"/>
      </tp>
      <tp>
        <v>2.0385132297399999</v>
        <stp/>
        <stp>EM_S_STM07_IS</stp>
        <stp>4</stp>
        <stp>002706.SZ</stp>
        <stp>83</stp>
        <stp>2019-12-31</stp>
        <stp>1</stp>
        <stp>1000000000</stp>
        <tr r="Q1114" s="3"/>
      </tp>
      <tp>
        <v>14.092914615730001</v>
        <stp/>
        <stp>EM_S_STM07_IS</stp>
        <stp>4</stp>
        <stp>002736.SZ</stp>
        <stp>83</stp>
        <stp>2019-12-31</stp>
        <stp>1</stp>
        <stp>1000000000</stp>
        <tr r="Q1141" s="3"/>
      </tp>
      <tp>
        <v>16.82236211363</v>
        <stp/>
        <stp>EM_S_STM07_IS</stp>
        <stp>4</stp>
        <stp>002726.SZ</stp>
        <stp>83</stp>
        <stp>2019-12-31</stp>
        <stp>1</stp>
        <stp>1000000000</stp>
        <tr r="Q1131" s="3"/>
      </tp>
      <tp>
        <v>2.8441337349700002</v>
        <stp/>
        <stp>EM_S_STM07_IS</stp>
        <stp>4</stp>
        <stp>002696.SZ</stp>
        <stp>83</stp>
        <stp>2019-12-31</stp>
        <stp>1</stp>
        <stp>1000000000</stp>
        <tr r="Q1105" s="3"/>
      </tp>
      <tp>
        <v>1.48121506487</v>
        <stp/>
        <stp>EM_S_STM07_IS</stp>
        <stp>4</stp>
        <stp>002686.SZ</stp>
        <stp>83</stp>
        <stp>2019-12-31</stp>
        <stp>1</stp>
        <stp>1000000000</stp>
        <tr r="Q1095" s="3"/>
      </tp>
      <tp>
        <v>1.3717410325199999</v>
        <stp/>
        <stp>EM_S_STM07_IS</stp>
        <stp>4</stp>
        <stp>002656.SZ</stp>
        <stp>83</stp>
        <stp>2019-12-31</stp>
        <stp>1</stp>
        <stp>1000000000</stp>
        <tr r="Q1067" s="3"/>
      </tp>
      <tp>
        <v>1.2537254764100001</v>
        <stp/>
        <stp>EM_S_STM07_IS</stp>
        <stp>4</stp>
        <stp>002646.SZ</stp>
        <stp>83</stp>
        <stp>2019-12-31</stp>
        <stp>1</stp>
        <stp>1000000000</stp>
        <tr r="Q1057" s="3"/>
      </tp>
      <tp>
        <v>1.6819314115199999</v>
        <stp/>
        <stp>EM_S_STM07_IS</stp>
        <stp>4</stp>
        <stp>002676.SZ</stp>
        <stp>83</stp>
        <stp>2019-12-31</stp>
        <stp>1</stp>
        <stp>1000000000</stp>
        <tr r="Q1087" s="3"/>
      </tp>
      <tp>
        <v>3.8509127755499999</v>
        <stp/>
        <stp>EM_S_STM07_IS</stp>
        <stp>4</stp>
        <stp>002666.SZ</stp>
        <stp>83</stp>
        <stp>2019-12-31</stp>
        <stp>1</stp>
        <stp>1000000000</stp>
        <tr r="Q1077" s="3"/>
      </tp>
      <tp>
        <v>2.4981564489700001</v>
        <stp/>
        <stp>EM_S_STM07_IS</stp>
        <stp>4</stp>
        <stp>002616.SZ</stp>
        <stp>83</stp>
        <stp>2019-12-31</stp>
        <stp>1</stp>
        <stp>1000000000</stp>
        <tr r="Q1029" s="3"/>
      </tp>
      <tp>
        <v>0.73685008718</v>
        <stp/>
        <stp>EM_S_STM07_IS</stp>
        <stp>4</stp>
        <stp>002606.SZ</stp>
        <stp>83</stp>
        <stp>2019-12-31</stp>
        <stp>1</stp>
        <stp>1000000000</stp>
        <tr r="Q1019" s="3"/>
      </tp>
      <tp>
        <v>3.3222177339600001</v>
        <stp/>
        <stp>EM_S_STM07_IS</stp>
        <stp>4</stp>
        <stp>002636.SZ</stp>
        <stp>83</stp>
        <stp>2019-12-31</stp>
        <stp>1</stp>
        <stp>1000000000</stp>
        <tr r="Q1047" s="3"/>
      </tp>
      <tp>
        <v>3.1917849334500001</v>
        <stp/>
        <stp>EM_S_STM07_IS</stp>
        <stp>4</stp>
        <stp>002626.SZ</stp>
        <stp>83</stp>
        <stp>2019-12-31</stp>
        <stp>1</stp>
        <stp>1000000000</stp>
        <tr r="Q1037" s="3"/>
      </tp>
      <tp>
        <v>1.11621446704</v>
        <stp/>
        <stp>EM_S_STM07_IS</stp>
        <stp>4</stp>
        <stp>002196.SZ</stp>
        <stp>83</stp>
        <stp>2019-12-31</stp>
        <stp>1</stp>
        <stp>1000000000</stp>
        <tr r="Q626" s="3"/>
      </tp>
      <tp>
        <v>1.56631894067</v>
        <stp/>
        <stp>EM_S_STM07_IS</stp>
        <stp>4</stp>
        <stp>002186.SZ</stp>
        <stp>83</stp>
        <stp>2019-12-31</stp>
        <stp>1</stp>
        <stp>1000000000</stp>
        <tr r="Q616" s="3"/>
      </tp>
      <tp>
        <v>8.2665746204699992</v>
        <stp/>
        <stp>EM_S_STM07_IS</stp>
        <stp>4</stp>
        <stp>002156.SZ</stp>
        <stp>83</stp>
        <stp>2019-12-31</stp>
        <stp>1</stp>
        <stp>1000000000</stp>
        <tr r="Q586" s="3"/>
      </tp>
      <tp>
        <v>70.911900243969995</v>
        <stp/>
        <stp>EM_S_STM07_IS</stp>
        <stp>4</stp>
        <stp>002146.SZ</stp>
        <stp>83</stp>
        <stp>2019-12-31</stp>
        <stp>1</stp>
        <stp>1000000000</stp>
        <tr r="Q577" s="3"/>
      </tp>
      <tp>
        <v>2.6888624450999998</v>
        <stp/>
        <stp>EM_S_STM07_IS</stp>
        <stp>4</stp>
        <stp>002176.SZ</stp>
        <stp>83</stp>
        <stp>2019-12-31</stp>
        <stp>1</stp>
        <stp>1000000000</stp>
        <tr r="Q606" s="3"/>
      </tp>
      <tp>
        <v>0.74140263125999994</v>
        <stp/>
        <stp>EM_S_STM07_IS</stp>
        <stp>4</stp>
        <stp>002166.SZ</stp>
        <stp>83</stp>
        <stp>2019-12-31</stp>
        <stp>1</stp>
        <stp>1000000000</stp>
        <tr r="Q596" s="3"/>
      </tp>
      <tp>
        <v>5.5813298482800002</v>
        <stp/>
        <stp>EM_S_STM07_IS</stp>
        <stp>4</stp>
        <stp>002116.SZ</stp>
        <stp>83</stp>
        <stp>2019-12-31</stp>
        <stp>1</stp>
        <stp>1000000000</stp>
        <tr r="Q549" s="3"/>
      </tp>
      <tp>
        <v>4.8021713619100002</v>
        <stp/>
        <stp>EM_S_STM07_IS</stp>
        <stp>4</stp>
        <stp>002106.SZ</stp>
        <stp>83</stp>
        <stp>2019-12-31</stp>
        <stp>1</stp>
        <stp>1000000000</stp>
        <tr r="Q540" s="3"/>
      </tp>
      <tp>
        <v>1.03773214609</v>
        <stp/>
        <stp>EM_S_STM07_IS</stp>
        <stp>4</stp>
        <stp>002136.SZ</stp>
        <stp>83</stp>
        <stp>2019-12-31</stp>
        <stp>1</stp>
        <stp>1000000000</stp>
        <tr r="Q568" s="3"/>
      </tp>
      <tp>
        <v>5.5207436425300003</v>
        <stp/>
        <stp>EM_S_STM07_IS</stp>
        <stp>4</stp>
        <stp>002126.SZ</stp>
        <stp>83</stp>
        <stp>2019-12-31</stp>
        <stp>1</stp>
        <stp>1000000000</stp>
        <tr r="Q558" s="3"/>
      </tp>
      <tp>
        <v>2.5215739686499998</v>
        <stp/>
        <stp>EM_S_STM07_IS</stp>
        <stp>4</stp>
        <stp>002096.SZ</stp>
        <stp>83</stp>
        <stp>2019-12-31</stp>
        <stp>1</stp>
        <stp>1000000000</stp>
        <tr r="Q530" s="3"/>
      </tp>
      <tp>
        <v>0.58557578223999995</v>
        <stp/>
        <stp>EM_S_STM07_IS</stp>
        <stp>4</stp>
        <stp>002086.SZ</stp>
        <stp>83</stp>
        <stp>2019-12-31</stp>
        <stp>1</stp>
        <stp>1000000000</stp>
        <tr r="Q520" s="3"/>
      </tp>
      <tp>
        <v>6.5636382259500001</v>
        <stp/>
        <stp>EM_S_STM07_IS</stp>
        <stp>4</stp>
        <stp>002056.SZ</stp>
        <stp>83</stp>
        <stp>2019-12-31</stp>
        <stp>1</stp>
        <stp>1000000000</stp>
        <tr r="Q492" s="3"/>
      </tp>
      <tp>
        <v>2.0851292580899998</v>
        <stp/>
        <stp>EM_S_STM07_IS</stp>
        <stp>4</stp>
        <stp>002046.SZ</stp>
        <stp>83</stp>
        <stp>2019-12-31</stp>
        <stp>1</stp>
        <stp>1000000000</stp>
        <tr r="Q482" s="3"/>
      </tp>
      <tp>
        <v>0.35352964019999999</v>
        <stp/>
        <stp>EM_S_STM07_IS</stp>
        <stp>4</stp>
        <stp>002076.SZ</stp>
        <stp>83</stp>
        <stp>2019-12-31</stp>
        <stp>1</stp>
        <stp>1000000000</stp>
        <tr r="Q510" s="3"/>
      </tp>
      <tp>
        <v>3.9003411515100002</v>
        <stp/>
        <stp>EM_S_STM07_IS</stp>
        <stp>4</stp>
        <stp>002066.SZ</stp>
        <stp>83</stp>
        <stp>2019-12-31</stp>
        <stp>1</stp>
        <stp>1000000000</stp>
        <tr r="Q502" s="3"/>
      </tp>
      <tp>
        <v>2.75289956646</v>
        <stp/>
        <stp>EM_S_STM07_IS</stp>
        <stp>4</stp>
        <stp>002016.SZ</stp>
        <stp>83</stp>
        <stp>2019-12-31</stp>
        <stp>1</stp>
        <stp>1000000000</stp>
        <tr r="Q453" s="3"/>
      </tp>
      <tp>
        <v>0.86538656514000001</v>
        <stp/>
        <stp>EM_S_STM07_IS</stp>
        <stp>4</stp>
        <stp>002006.SZ</stp>
        <stp>83</stp>
        <stp>2019-12-31</stp>
        <stp>1</stp>
        <stp>1000000000</stp>
        <tr r="Q444" s="3"/>
      </tp>
      <tp>
        <v>6.0819329719599997</v>
        <stp/>
        <stp>EM_S_STM07_IS</stp>
        <stp>4</stp>
        <stp>002036.SZ</stp>
        <stp>83</stp>
        <stp>2019-12-31</stp>
        <stp>1</stp>
        <stp>1000000000</stp>
        <tr r="Q472" s="3"/>
      </tp>
      <tp>
        <v>1.5751094397800001</v>
        <stp/>
        <stp>EM_S_STM07_IS</stp>
        <stp>4</stp>
        <stp>002026.SZ</stp>
        <stp>83</stp>
        <stp>2019-12-31</stp>
        <stp>1</stp>
        <stp>1000000000</stp>
        <tr r="Q462" s="3"/>
      </tp>
      <tp>
        <v>9.2657677514099994</v>
        <stp/>
        <stp>EM_S_STM07_IS</stp>
        <stp>4</stp>
        <stp>002396.SZ</stp>
        <stp>83</stp>
        <stp>2019-12-31</stp>
        <stp>1</stp>
        <stp>1000000000</stp>
        <tr r="Q822" s="3"/>
      </tp>
      <tp>
        <v>23.103208447269999</v>
        <stp/>
        <stp>EM_S_STM07_IS</stp>
        <stp>4</stp>
        <stp>002386.SZ</stp>
        <stp>83</stp>
        <stp>2019-12-31</stp>
        <stp>1</stp>
        <stp>1000000000</stp>
        <tr r="Q812" s="3"/>
      </tp>
      <tp>
        <v>0.84839352578000005</v>
        <stp/>
        <stp>EM_S_STM07_IS</stp>
        <stp>4</stp>
        <stp>002356.SZ</stp>
        <stp>83</stp>
        <stp>2019-12-31</stp>
        <stp>1</stp>
        <stp>1000000000</stp>
        <tr r="Q783" s="3"/>
      </tp>
      <tp>
        <v>0.45165667366000001</v>
        <stp/>
        <stp>EM_S_STM07_IS</stp>
        <stp>4</stp>
        <stp>002346.SZ</stp>
        <stp>83</stp>
        <stp>2019-12-31</stp>
        <stp>1</stp>
        <stp>1000000000</stp>
        <tr r="Q773" s="3"/>
      </tp>
      <tp>
        <v>2.4508607090500001</v>
        <stp/>
        <stp>EM_S_STM07_IS</stp>
        <stp>4</stp>
        <stp>002376.SZ</stp>
        <stp>83</stp>
        <stp>2019-12-31</stp>
        <stp>1</stp>
        <stp>1000000000</stp>
        <tr r="Q802" s="3"/>
      </tp>
      <tp>
        <v>0.50975844161999995</v>
        <stp/>
        <stp>EM_S_STM07_IS</stp>
        <stp>4</stp>
        <stp>002366.SZ</stp>
        <stp>83</stp>
        <stp>2019-12-31</stp>
        <stp>1</stp>
        <stp>1000000000</stp>
        <tr r="Q792" s="3"/>
      </tp>
      <tp>
        <v>4.2084552206400003</v>
        <stp/>
        <stp>EM_S_STM07_IS</stp>
        <stp>4</stp>
        <stp>002316.SZ</stp>
        <stp>83</stp>
        <stp>2019-12-31</stp>
        <stp>1</stp>
        <stp>1000000000</stp>
        <tr r="Q743" s="3"/>
      </tp>
      <tp>
        <v>9.3083737220000004E-2</v>
        <stp/>
        <stp>EM_S_STM07_IS</stp>
        <stp>4</stp>
        <stp>002306.SZ</stp>
        <stp>83</stp>
        <stp>2019-12-31</stp>
        <stp>1</stp>
        <stp>1000000000</stp>
        <tr r="Q733" s="3"/>
      </tp>
      <tp>
        <v>7.6006236017899997</v>
        <stp/>
        <stp>EM_S_STM07_IS</stp>
        <stp>4</stp>
        <stp>002336.SZ</stp>
        <stp>83</stp>
        <stp>2019-12-31</stp>
        <stp>1</stp>
        <stp>1000000000</stp>
        <tr r="Q763" s="3"/>
      </tp>
      <tp>
        <v>3.4298424320400001</v>
        <stp/>
        <stp>EM_S_STM07_IS</stp>
        <stp>4</stp>
        <stp>002326.SZ</stp>
        <stp>83</stp>
        <stp>2019-12-31</stp>
        <stp>1</stp>
        <stp>1000000000</stp>
        <tr r="Q753" s="3"/>
      </tp>
      <tp>
        <v>0.50440891017</v>
        <stp/>
        <stp>EM_S_STM07_IS</stp>
        <stp>4</stp>
        <stp>002296.SZ</stp>
        <stp>83</stp>
        <stp>2019-12-31</stp>
        <stp>1</stp>
        <stp>1000000000</stp>
        <tr r="Q723" s="3"/>
      </tp>
      <tp>
        <v>1.8051700750099999</v>
        <stp/>
        <stp>EM_S_STM07_IS</stp>
        <stp>4</stp>
        <stp>002286.SZ</stp>
        <stp>83</stp>
        <stp>2019-12-31</stp>
        <stp>1</stp>
        <stp>1000000000</stp>
        <tr r="Q713" s="3"/>
      </tp>
      <tp>
        <v>0.43128290318000001</v>
        <stp/>
        <stp>EM_S_STM07_IS</stp>
        <stp>4</stp>
        <stp>002256.SZ</stp>
        <stp>83</stp>
        <stp>2019-12-31</stp>
        <stp>1</stp>
        <stp>1000000000</stp>
        <tr r="Q685" s="3"/>
      </tp>
      <tp>
        <v>2.4608358775100001</v>
        <stp/>
        <stp>EM_S_STM07_IS</stp>
        <stp>4</stp>
        <stp>002246.SZ</stp>
        <stp>83</stp>
        <stp>2019-12-31</stp>
        <stp>1</stp>
        <stp>1000000000</stp>
        <tr r="Q675" s="3"/>
      </tp>
      <tp>
        <v>9.7454087842200003</v>
        <stp/>
        <stp>EM_S_STM07_IS</stp>
        <stp>4</stp>
        <stp>002276.SZ</stp>
        <stp>83</stp>
        <stp>2019-12-31</stp>
        <stp>1</stp>
        <stp>1000000000</stp>
        <tr r="Q703" s="3"/>
      </tp>
      <tp>
        <v>1.0834542034900001</v>
        <stp/>
        <stp>EM_S_STM07_IS</stp>
        <stp>4</stp>
        <stp>002266.SZ</stp>
        <stp>83</stp>
        <stp>2019-12-31</stp>
        <stp>1</stp>
        <stp>1000000000</stp>
        <tr r="Q693" s="3"/>
      </tp>
      <tp>
        <v>5.9857222540699997</v>
        <stp/>
        <stp>EM_S_STM07_IS</stp>
        <stp>4</stp>
        <stp>002216.SZ</stp>
        <stp>83</stp>
        <stp>2019-12-31</stp>
        <stp>1</stp>
        <stp>1000000000</stp>
        <tr r="Q646" s="3"/>
      </tp>
      <tp>
        <v>4.0136291568700004</v>
        <stp/>
        <stp>EM_S_STM07_IS</stp>
        <stp>4</stp>
        <stp>002206.SZ</stp>
        <stp>83</stp>
        <stp>2019-12-31</stp>
        <stp>1</stp>
        <stp>1000000000</stp>
        <tr r="Q636" s="3"/>
      </tp>
      <tp>
        <v>26.149430652420001</v>
        <stp/>
        <stp>EM_S_STM07_IS</stp>
        <stp>4</stp>
        <stp>002236.SZ</stp>
        <stp>83</stp>
        <stp>2019-12-31</stp>
        <stp>1</stp>
        <stp>1000000000</stp>
        <tr r="Q665" s="3"/>
      </tp>
      <tp>
        <v>3.6331869542000002</v>
        <stp/>
        <stp>EM_S_STM07_IS</stp>
        <stp>4</stp>
        <stp>002226.SZ</stp>
        <stp>83</stp>
        <stp>2019-12-31</stp>
        <stp>1</stp>
        <stp>1000000000</stp>
        <tr r="Q655" s="3"/>
      </tp>
      <tp>
        <v>10.52419688292</v>
        <stp/>
        <stp>EM_S_STM07_IS</stp>
        <stp>4</stp>
        <stp>002916.SZ</stp>
        <stp>83</stp>
        <stp>2019-12-31</stp>
        <stp>1</stp>
        <stp>1000000000</stp>
        <tr r="Q1304" s="3"/>
      </tp>
      <tp>
        <v>3.3834098969399999</v>
        <stp/>
        <stp>EM_S_STM07_IS</stp>
        <stp>4</stp>
        <stp>002906.SZ</stp>
        <stp>83</stp>
        <stp>2019-12-31</stp>
        <stp>1</stp>
        <stp>1000000000</stp>
        <tr r="Q1295" s="3"/>
      </tp>
      <tp>
        <v>0.67618994213000005</v>
        <stp/>
        <stp>EM_S_STM07_IS</stp>
        <stp>4</stp>
        <stp>002896.SZ</stp>
        <stp>83</stp>
        <stp>2019-12-31</stp>
        <stp>1</stp>
        <stp>1000000000</stp>
        <tr r="Q1286" s="3"/>
      </tp>
      <tp>
        <v>0.90015832609000002</v>
        <stp/>
        <stp>EM_S_STM07_IS</stp>
        <stp>4</stp>
        <stp>002886.SZ</stp>
        <stp>83</stp>
        <stp>2019-12-31</stp>
        <stp>1</stp>
        <stp>1000000000</stp>
        <tr r="Q1277" s="3"/>
      </tp>
      <tp>
        <v>0.91051903916999999</v>
        <stp/>
        <stp>EM_S_STM07_IS</stp>
        <stp>4</stp>
        <stp>002856.SZ</stp>
        <stp>83</stp>
        <stp>2019-12-31</stp>
        <stp>1</stp>
        <stp>1000000000</stp>
        <tr r="Q1248" s="3"/>
      </tp>
      <tp>
        <v>1.1703912779600001</v>
        <stp/>
        <stp>EM_S_STM07_IS</stp>
        <stp>4</stp>
        <stp>002846.SZ</stp>
        <stp>83</stp>
        <stp>2019-12-31</stp>
        <stp>1</stp>
        <stp>1000000000</stp>
        <tr r="Q1239" s="3"/>
      </tp>
      <tp>
        <v>1.45066867541</v>
        <stp/>
        <stp>EM_S_STM07_IS</stp>
        <stp>4</stp>
        <stp>002876.SZ</stp>
        <stp>83</stp>
        <stp>2019-12-31</stp>
        <stp>1</stp>
        <stp>1000000000</stp>
        <tr r="Q1267" s="3"/>
      </tp>
      <tp>
        <v>1.5339376542000001</v>
        <stp/>
        <stp>EM_S_STM07_IS</stp>
        <stp>4</stp>
        <stp>002866.SZ</stp>
        <stp>83</stp>
        <stp>2019-12-31</stp>
        <stp>1</stp>
        <stp>1000000000</stp>
        <tr r="Q1258" s="3"/>
      </tp>
      <tp>
        <v>0.14394239596</v>
        <stp/>
        <stp>EM_S_STM07_IS</stp>
        <stp>4</stp>
        <stp>002816.SZ</stp>
        <stp>83</stp>
        <stp>2019-12-31</stp>
        <stp>1</stp>
        <stp>1000000000</stp>
        <tr r="Q1211" s="3"/>
      </tp>
      <tp>
        <v>0.70622142329000004</v>
        <stp/>
        <stp>EM_S_STM07_IS</stp>
        <stp>4</stp>
        <stp>002806.SZ</stp>
        <stp>83</stp>
        <stp>2019-12-31</stp>
        <stp>1</stp>
        <stp>1000000000</stp>
        <tr r="Q1202" s="3"/>
      </tp>
      <tp>
        <v>0.42344778660999999</v>
        <stp/>
        <stp>EM_S_STM07_IS</stp>
        <stp>4</stp>
        <stp>002836.SZ</stp>
        <stp>83</stp>
        <stp>2019-12-31</stp>
        <stp>1</stp>
        <stp>1000000000</stp>
        <tr r="Q1230" s="3"/>
      </tp>
      <tp>
        <v>0.55325539107999999</v>
        <stp/>
        <stp>EM_S_STM07_IS</stp>
        <stp>4</stp>
        <stp>002826.SZ</stp>
        <stp>83</stp>
        <stp>2019-12-31</stp>
        <stp>1</stp>
        <stp>1000000000</stp>
        <tr r="Q1221" s="3"/>
      </tp>
      <tp>
        <v>6.7391298552299999</v>
        <stp/>
        <stp>EM_S_STM07_IS</stp>
        <stp>4</stp>
        <stp>601567.SH</stp>
        <stp>83</stp>
        <stp>2019-12-31</stp>
        <stp>1</stp>
        <stp>1000000000</stp>
        <tr r="Q2848" s="3"/>
      </tp>
      <tp>
        <v>25.721416835389999</v>
        <stp/>
        <stp>EM_S_STM07_IS</stp>
        <stp>4</stp>
        <stp>601717.SH</stp>
        <stp>83</stp>
        <stp>2019-12-31</stp>
        <stp>1</stp>
        <stp>1000000000</stp>
        <tr r="Q2873" s="3"/>
      </tp>
      <tp>
        <v>127.50896400000001</v>
        <stp/>
        <stp>EM_S_STM07_IS</stp>
        <stp>4</stp>
        <stp>601727.SH</stp>
        <stp>83</stp>
        <stp>2019-12-31</stp>
        <stp>1</stp>
        <stp>1000000000</stp>
        <tr r="Q2875" s="3"/>
      </tp>
      <tp>
        <v>7.4497732466800004</v>
        <stp/>
        <stp>EM_S_STM07_IS</stp>
        <stp>4</stp>
        <stp>601777.SH</stp>
        <stp>83</stp>
        <stp>2019-12-31</stp>
        <stp>1</stp>
        <stp>1000000000</stp>
        <tr r="Q2877" s="3"/>
      </tp>
      <tp>
        <v>186.56579646405001</v>
        <stp/>
        <stp>EM_S_STM07_IS</stp>
        <stp>4</stp>
        <stp>601607.SH</stp>
        <stp>83</stp>
        <stp>2019-12-31</stp>
        <stp>1</stp>
        <stp>1000000000</stp>
        <tr r="Q2855" s="3"/>
      </tp>
      <tp>
        <v>14.14762463944</v>
        <stp/>
        <stp>EM_S_STM07_IS</stp>
        <stp>4</stp>
        <stp>601677.SH</stp>
        <stp>83</stp>
        <stp>2019-12-31</stp>
        <stp>1</stp>
        <stp>1000000000</stp>
        <tr r="Q2867" s="3"/>
      </tp>
      <tp>
        <v>104.12859905494</v>
        <stp/>
        <stp>EM_S_STM07_IS</stp>
        <stp>4</stp>
        <stp>601117.SH</stp>
        <stp>83</stp>
        <stp>2019-12-31</stp>
        <stp>1</stp>
        <stp>1000000000</stp>
        <tr r="Q2792" s="3"/>
      </tp>
      <tp>
        <v>6.4076135165099997</v>
        <stp/>
        <stp>EM_S_STM07_IS</stp>
        <stp>4</stp>
        <stp>601107.SH</stp>
        <stp>83</stp>
        <stp>2019-12-31</stp>
        <stp>1</stp>
        <stp>1000000000</stp>
        <tr r="Q2787" s="3"/>
      </tp>
      <tp>
        <v>7.5916420752500002</v>
        <stp/>
        <stp>EM_S_STM07_IS</stp>
        <stp>4</stp>
        <stp>601137.SH</stp>
        <stp>83</stp>
        <stp>2019-12-31</stp>
        <stp>1</stp>
        <stp>1000000000</stp>
        <tr r="Q2797" s="3"/>
      </tp>
      <tp>
        <v>18.132005177940002</v>
        <stp/>
        <stp>EM_S_STM07_IS</stp>
        <stp>4</stp>
        <stp>601127.SH</stp>
        <stp>83</stp>
        <stp>2019-12-31</stp>
        <stp>1</stp>
        <stp>1000000000</stp>
        <tr r="Q2795" s="3"/>
      </tp>
      <tp>
        <v>1.6528758345700001</v>
        <stp/>
        <stp>EM_S_STM07_IS</stp>
        <stp>4</stp>
        <stp>601177.SH</stp>
        <stp>83</stp>
        <stp>2019-12-31</stp>
        <stp>1</stp>
        <stp>1000000000</stp>
        <tr r="Q2805" s="3"/>
      </tp>
      <tp>
        <v>1.1888206853100001</v>
        <stp/>
        <stp>EM_S_STM07_IS</stp>
        <stp>4</stp>
        <stp>601007.SH</stp>
        <stp>83</stp>
        <stp>2019-12-31</stp>
        <stp>1</stp>
        <stp>1000000000</stp>
        <tr r="Q2764" s="3"/>
      </tp>
      <tp>
        <v>14.249535861489999</v>
        <stp/>
        <stp>EM_S_STM07_IS</stp>
        <stp>4</stp>
        <stp>601377.SH</stp>
        <stp>83</stp>
        <stp>2019-12-31</stp>
        <stp>1</stp>
        <stp>1000000000</stp>
        <tr r="Q2838" s="3"/>
      </tp>
      <tp>
        <v>14.668044</v>
        <stp/>
        <stp>EM_S_STM07_IS</stp>
        <stp>4</stp>
        <stp>601997.SH</stp>
        <stp>83</stp>
        <stp>2019-12-31</stp>
        <stp>1</stp>
        <stp>1000000000</stp>
        <tr r="Q2923" s="3"/>
      </tp>
      <tp>
        <v>2516.81</v>
        <stp/>
        <stp>EM_S_STM07_IS</stp>
        <stp>4</stp>
        <stp>601857.SH</stp>
        <stp>83</stp>
        <stp>2019-12-31</stp>
        <stp>1</stp>
        <stp>1000000000</stp>
        <tr r="Q2887" s="3"/>
      </tp>
      <tp>
        <v>30.225906278029999</v>
        <stp/>
        <stp>EM_S_STM07_IS</stp>
        <stp>4</stp>
        <stp>601877.SH</stp>
        <stp>83</stp>
        <stp>2019-12-31</stp>
        <stp>1</stp>
        <stp>1000000000</stp>
        <tr r="Q2891" s="3"/>
      </tp>
      <tp>
        <v>22.563236819</v>
        <stp/>
        <stp>EM_S_STM07_IS</stp>
        <stp>4</stp>
        <stp>600597.SH</stp>
        <stp>83</stp>
        <stp>2019-12-31</stp>
        <stp>1</stp>
        <stp>1000000000</stp>
        <tr r="Q2456" s="3"/>
      </tp>
      <tp>
        <v>8.7667610759399999</v>
        <stp/>
        <stp>EM_S_STM07_IS</stp>
        <stp>4</stp>
        <stp>600587.SH</stp>
        <stp>83</stp>
        <stp>2019-12-31</stp>
        <stp>1</stp>
        <stp>1000000000</stp>
        <tr r="Q2447" s="3"/>
      </tp>
      <tp>
        <v>5.1768080614800001</v>
        <stp/>
        <stp>EM_S_STM07_IS</stp>
        <stp>4</stp>
        <stp>600517.SH</stp>
        <stp>83</stp>
        <stp>2019-12-31</stp>
        <stp>1</stp>
        <stp>1000000000</stp>
        <tr r="Q2388" s="3"/>
      </tp>
      <tp>
        <v>15.388999128449999</v>
        <stp/>
        <stp>EM_S_STM07_IS</stp>
        <stp>4</stp>
        <stp>600507.SH</stp>
        <stp>83</stp>
        <stp>2019-12-31</stp>
        <stp>1</stp>
        <stp>1000000000</stp>
        <tr r="Q2379" s="3"/>
      </tp>
      <tp>
        <v>3.5590400927300001</v>
        <stp/>
        <stp>EM_S_STM07_IS</stp>
        <stp>4</stp>
        <stp>600537.SH</stp>
        <stp>83</stp>
        <stp>2019-12-31</stp>
        <stp>1</stp>
        <stp>1000000000</stp>
        <tr r="Q2405" s="3"/>
      </tp>
      <tp>
        <v>1.1527517807100001</v>
        <stp/>
        <stp>EM_S_STM07_IS</stp>
        <stp>4</stp>
        <stp>600527.SH</stp>
        <stp>83</stp>
        <stp>2019-12-31</stp>
        <stp>1</stp>
        <stp>1000000000</stp>
        <tr r="Q2397" s="3"/>
      </tp>
      <tp>
        <v>4.5657980049400004</v>
        <stp/>
        <stp>EM_S_STM07_IS</stp>
        <stp>4</stp>
        <stp>600557.SH</stp>
        <stp>83</stp>
        <stp>2019-12-31</stp>
        <stp>1</stp>
        <stp>1000000000</stp>
        <tr r="Q2419" s="3"/>
      </tp>
      <tp>
        <v>62.630699276389997</v>
        <stp/>
        <stp>EM_S_STM07_IS</stp>
        <stp>4</stp>
        <stp>600547.SH</stp>
        <stp>83</stp>
        <stp>2019-12-31</stp>
        <stp>1</stp>
        <stp>1000000000</stp>
        <tr r="Q2412" s="3"/>
      </tp>
      <tp>
        <v>11.99743232166</v>
        <stp/>
        <stp>EM_S_STM07_IS</stp>
        <stp>4</stp>
        <stp>600577.SH</stp>
        <stp>83</stp>
        <stp>2019-12-31</stp>
        <stp>1</stp>
        <stp>1000000000</stp>
        <tr r="Q2437" s="3"/>
      </tp>
      <tp>
        <v>23.240947723230001</v>
        <stp/>
        <stp>EM_S_STM07_IS</stp>
        <stp>4</stp>
        <stp>600567.SH</stp>
        <stp>83</stp>
        <stp>2019-12-31</stp>
        <stp>1</stp>
        <stp>1000000000</stp>
        <tr r="Q2428" s="3"/>
      </tp>
      <tp>
        <v>8.2201028984800004</v>
        <stp/>
        <stp>EM_S_STM07_IS</stp>
        <stp>4</stp>
        <stp>000597.SZ</stp>
        <stp>83</stp>
        <stp>2019-12-31</stp>
        <stp>1</stp>
        <stp>1000000000</stp>
        <tr r="Q168" s="3"/>
      </tp>
      <tp>
        <v>0.99022839261999995</v>
        <stp/>
        <stp>EM_S_STM07_IS</stp>
        <stp>4</stp>
        <stp>300587.SZ</stp>
        <stp>83</stp>
        <stp>2019-12-31</stp>
        <stp>1</stp>
        <stp>1000000000</stp>
        <tr r="Q1863" s="3"/>
      </tp>
      <tp>
        <v>0.50336635338000002</v>
        <stp/>
        <stp>EM_S_STM07_IS</stp>
        <stp>4</stp>
        <stp>300597.SZ</stp>
        <stp>83</stp>
        <stp>2019-12-31</stp>
        <stp>1</stp>
        <stp>1000000000</stp>
        <tr r="Q1872" s="3"/>
      </tp>
      <tp>
        <v>0.79991122937000003</v>
        <stp/>
        <stp>EM_S_STM07_IS</stp>
        <stp>4</stp>
        <stp>000557.SZ</stp>
        <stp>83</stp>
        <stp>2019-12-31</stp>
        <stp>1</stp>
        <stp>1000000000</stp>
        <tr r="Q141" s="3"/>
      </tp>
      <tp>
        <v>1.95073204713</v>
        <stp/>
        <stp>EM_S_STM07_IS</stp>
        <stp>4</stp>
        <stp>300567.SZ</stp>
        <stp>83</stp>
        <stp>2019-12-31</stp>
        <stp>1</stp>
        <stp>1000000000</stp>
        <tr r="Q1844" s="3"/>
      </tp>
      <tp>
        <v>4.0392582158900003</v>
        <stp/>
        <stp>EM_S_STM07_IS</stp>
        <stp>4</stp>
        <stp>000547.SZ</stp>
        <stp>83</stp>
        <stp>2019-12-31</stp>
        <stp>1</stp>
        <stp>1000000000</stp>
        <tr r="Q133" s="3"/>
      </tp>
      <tp>
        <v>2.6948185848400001</v>
        <stp/>
        <stp>EM_S_STM07_IS</stp>
        <stp>4</stp>
        <stp>300577.SZ</stp>
        <stp>83</stp>
        <stp>2019-12-31</stp>
        <stp>1</stp>
        <stp>1000000000</stp>
        <tr r="Q1853" s="3"/>
      </tp>
      <tp>
        <v>0.57657089954999996</v>
        <stp/>
        <stp>EM_S_STM07_IS</stp>
        <stp>4</stp>
        <stp>300547.SZ</stp>
        <stp>83</stp>
        <stp>2019-12-31</stp>
        <stp>1</stp>
        <stp>1000000000</stp>
        <tr r="Q1825" s="3"/>
      </tp>
      <tp>
        <v>0.30728237708</v>
        <stp/>
        <stp>EM_S_STM07_IS</stp>
        <stp>4</stp>
        <stp>000567.SZ</stp>
        <stp>83</stp>
        <stp>2019-12-31</stp>
        <stp>1</stp>
        <stp>1000000000</stp>
        <tr r="Q150" s="3"/>
      </tp>
      <tp>
        <v>0.26925032156000001</v>
        <stp/>
        <stp>EM_S_STM07_IS</stp>
        <stp>4</stp>
        <stp>300557.SZ</stp>
        <stp>83</stp>
        <stp>2019-12-31</stp>
        <stp>1</stp>
        <stp>1000000000</stp>
        <tr r="Q1835" s="3"/>
      </tp>
      <tp>
        <v>6.6625792406100004</v>
        <stp/>
        <stp>EM_S_STM07_IS</stp>
        <stp>4</stp>
        <stp>000517.SZ</stp>
        <stp>83</stp>
        <stp>2019-12-31</stp>
        <stp>1</stp>
        <stp>1000000000</stp>
        <tr r="Q108" s="3"/>
      </tp>
      <tp>
        <v>2.4644431092999999</v>
        <stp/>
        <stp>EM_S_STM07_IS</stp>
        <stp>4</stp>
        <stp>300527.SZ</stp>
        <stp>83</stp>
        <stp>2019-12-31</stp>
        <stp>1</stp>
        <stp>1000000000</stp>
        <tr r="Q1806" s="3"/>
      </tp>
      <tp>
        <v>3.3218170055599998</v>
        <stp/>
        <stp>EM_S_STM07_IS</stp>
        <stp>4</stp>
        <stp>000507.SZ</stp>
        <stp>83</stp>
        <stp>2019-12-31</stp>
        <stp>1</stp>
        <stp>1000000000</stp>
        <tr r="Q102" s="3"/>
      </tp>
      <tp>
        <v>0.80895938840000003</v>
        <stp/>
        <stp>EM_S_STM07_IS</stp>
        <stp>4</stp>
        <stp>300537.SZ</stp>
        <stp>83</stp>
        <stp>2019-12-31</stp>
        <stp>1</stp>
        <stp>1000000000</stp>
        <tr r="Q1816" s="3"/>
      </tp>
      <tp>
        <v>22.98676517517</v>
        <stp/>
        <stp>EM_S_STM07_IS</stp>
        <stp>4</stp>
        <stp>000537.SZ</stp>
        <stp>83</stp>
        <stp>2019-12-31</stp>
        <stp>1</stp>
        <stp>1000000000</stp>
        <tr r="Q125" s="3"/>
      </tp>
      <tp>
        <v>0.70585821383000003</v>
        <stp/>
        <stp>EM_S_STM07_IS</stp>
        <stp>4</stp>
        <stp>300507.SZ</stp>
        <stp>83</stp>
        <stp>2019-12-31</stp>
        <stp>1</stp>
        <stp>1000000000</stp>
        <tr r="Q1788" s="3"/>
      </tp>
      <tp>
        <v>0.72942267240000003</v>
        <stp/>
        <stp>EM_S_STM07_IS</stp>
        <stp>4</stp>
        <stp>300517.SZ</stp>
        <stp>83</stp>
        <stp>2019-12-31</stp>
        <stp>1</stp>
        <stp>1000000000</stp>
        <tr r="Q1798" s="3"/>
      </tp>
      <tp>
        <v>16.403340800230001</v>
        <stp/>
        <stp>EM_S_STM07_IS</stp>
        <stp>4</stp>
        <stp>600497.SH</stp>
        <stp>83</stp>
        <stp>2019-12-31</stp>
        <stp>1</stp>
        <stp>1000000000</stp>
        <tr r="Q2370" s="3"/>
      </tp>
      <tp>
        <v>29.870079877399998</v>
        <stp/>
        <stp>EM_S_STM07_IS</stp>
        <stp>4</stp>
        <stp>600487.SH</stp>
        <stp>83</stp>
        <stp>2019-12-31</stp>
        <stp>1</stp>
        <stp>1000000000</stp>
        <tr r="Q2362" s="3"/>
      </tp>
      <tp>
        <v>6.6330685167199999</v>
        <stp/>
        <stp>EM_S_STM07_IS</stp>
        <stp>4</stp>
        <stp>600477.SH</stp>
        <stp>83</stp>
        <stp>2019-12-31</stp>
        <stp>1</stp>
        <stp>1000000000</stp>
        <tr r="Q2354" s="3"/>
      </tp>
      <tp>
        <v>1.2261230625899999</v>
        <stp/>
        <stp>EM_S_STM07_IS</stp>
        <stp>4</stp>
        <stp>600467.SH</stp>
        <stp>83</stp>
        <stp>2019-12-31</stp>
        <stp>1</stp>
        <stp>1000000000</stp>
        <tr r="Q2348" s="3"/>
      </tp>
      <tp>
        <v>1.01193032955</v>
        <stp/>
        <stp>EM_S_STM07_IS</stp>
        <stp>4</stp>
        <stp>300487.SZ</stp>
        <stp>83</stp>
        <stp>2019-12-31</stp>
        <stp>1</stp>
        <stp>1000000000</stp>
        <tr r="Q1769" s="3"/>
      </tp>
      <tp>
        <v>1.3540468113699999</v>
        <stp/>
        <stp>EM_S_STM07_IS</stp>
        <stp>4</stp>
        <stp>300497.SZ</stp>
        <stp>83</stp>
        <stp>2019-12-31</stp>
        <stp>1</stp>
        <stp>1000000000</stp>
        <tr r="Q1779" s="3"/>
      </tp>
      <tp>
        <v>0.48366265250000001</v>
        <stp/>
        <stp>EM_S_STM07_IS</stp>
        <stp>4</stp>
        <stp>300467.SZ</stp>
        <stp>83</stp>
        <stp>2019-12-31</stp>
        <stp>1</stp>
        <stp>1000000000</stp>
        <tr r="Q1749" s="3"/>
      </tp>
      <tp>
        <v>1.89430415276</v>
        <stp/>
        <stp>EM_S_STM07_IS</stp>
        <stp>4</stp>
        <stp>300477.SZ</stp>
        <stp>83</stp>
        <stp>2019-12-31</stp>
        <stp>1</stp>
        <stp>1000000000</stp>
        <tr r="Q1759" s="3"/>
      </tp>
      <tp>
        <v>0.62544961248999997</v>
        <stp/>
        <stp>EM_S_STM07_IS</stp>
        <stp>4</stp>
        <stp>300447.SZ</stp>
        <stp>83</stp>
        <stp>2019-12-31</stp>
        <stp>1</stp>
        <stp>1000000000</stp>
        <tr r="Q1730" s="3"/>
      </tp>
      <tp>
        <v>1.6697644391799999</v>
        <stp/>
        <stp>EM_S_STM07_IS</stp>
        <stp>4</stp>
        <stp>300457.SZ</stp>
        <stp>83</stp>
        <stp>2019-12-31</stp>
        <stp>1</stp>
        <stp>1000000000</stp>
        <tr r="Q1739" s="3"/>
      </tp>
      <tp>
        <v>10.90855405414</v>
        <stp/>
        <stp>EM_S_STM07_IS</stp>
        <stp>4</stp>
        <stp>000417.SZ</stp>
        <stp>83</stp>
        <stp>2019-12-31</stp>
        <stp>1</stp>
        <stp>1000000000</stp>
        <tr r="Q84" s="3"/>
      </tp>
      <tp>
        <v>1.24605493707</v>
        <stp/>
        <stp>EM_S_STM07_IS</stp>
        <stp>4</stp>
        <stp>300427.SZ</stp>
        <stp>83</stp>
        <stp>2019-12-31</stp>
        <stp>1</stp>
        <stp>1000000000</stp>
        <tr r="Q1711" s="3"/>
      </tp>
      <tp>
        <v>5.34828340338</v>
        <stp/>
        <stp>EM_S_STM07_IS</stp>
        <stp>4</stp>
        <stp>000407.SZ</stp>
        <stp>83</stp>
        <stp>2019-12-31</stp>
        <stp>1</stp>
        <stp>1000000000</stp>
        <tr r="Q76" s="3"/>
      </tp>
      <tp>
        <v>1.7078074651299999</v>
        <stp/>
        <stp>EM_S_STM07_IS</stp>
        <stp>4</stp>
        <stp>300437.SZ</stp>
        <stp>83</stp>
        <stp>2019-12-31</stp>
        <stp>1</stp>
        <stp>1000000000</stp>
        <tr r="Q1720" s="3"/>
      </tp>
      <tp>
        <v>1.80871443822</v>
        <stp/>
        <stp>EM_S_STM07_IS</stp>
        <stp>4</stp>
        <stp>300407.SZ</stp>
        <stp>83</stp>
        <stp>2019-12-31</stp>
        <stp>1</stp>
        <stp>1000000000</stp>
        <tr r="Q1691" s="3"/>
      </tp>
      <tp>
        <v>0.59871420582000001</v>
        <stp/>
        <stp>EM_S_STM07_IS</stp>
        <stp>4</stp>
        <stp>300417.SZ</stp>
        <stp>83</stp>
        <stp>2019-12-31</stp>
        <stp>1</stp>
        <stp>1000000000</stp>
        <tr r="Q1701" s="3"/>
      </tp>
      <tp>
        <v>3.7475276436899998</v>
        <stp/>
        <stp>EM_S_STM07_IS</stp>
        <stp>4</stp>
        <stp>600797.SH</stp>
        <stp>83</stp>
        <stp>2019-12-31</stp>
        <stp>1</stp>
        <stp>1000000000</stp>
        <tr r="Q2626" s="3"/>
      </tp>
      <tp>
        <v>40.37195043002</v>
        <stp/>
        <stp>EM_S_STM07_IS</stp>
        <stp>4</stp>
        <stp>600787.SH</stp>
        <stp>83</stp>
        <stp>2019-12-31</stp>
        <stp>1</stp>
        <stp>1000000000</stp>
        <tr r="Q2617" s="3"/>
      </tp>
      <tp>
        <v>12.88466743163</v>
        <stp/>
        <stp>EM_S_STM07_IS</stp>
        <stp>4</stp>
        <stp>600717.SH</stp>
        <stp>83</stp>
        <stp>2019-12-31</stp>
        <stp>1</stp>
        <stp>1000000000</stp>
        <tr r="Q2555" s="3"/>
      </tp>
      <tp>
        <v>5.86006136533</v>
        <stp/>
        <stp>EM_S_STM07_IS</stp>
        <stp>4</stp>
        <stp>600707.SH</stp>
        <stp>83</stp>
        <stp>2019-12-31</stp>
        <stp>1</stp>
        <stp>1000000000</stp>
        <tr r="Q2546" s="3"/>
      </tp>
      <tp>
        <v>18.42483476408</v>
        <stp/>
        <stp>EM_S_STM07_IS</stp>
        <stp>4</stp>
        <stp>600737.SH</stp>
        <stp>83</stp>
        <stp>2019-12-31</stp>
        <stp>1</stp>
        <stp>1000000000</stp>
        <tr r="Q2574" s="3"/>
      </tp>
      <tp>
        <v>1.2905795065600001</v>
        <stp/>
        <stp>EM_S_STM07_IS</stp>
        <stp>4</stp>
        <stp>600727.SH</stp>
        <stp>83</stp>
        <stp>2019-12-31</stp>
        <stp>1</stp>
        <stp>1000000000</stp>
        <tr r="Q2564" s="3"/>
      </tp>
      <tp>
        <v>7.6712648116000004</v>
        <stp/>
        <stp>EM_S_STM07_IS</stp>
        <stp>4</stp>
        <stp>600757.SH</stp>
        <stp>83</stp>
        <stp>2019-12-31</stp>
        <stp>1</stp>
        <stp>1000000000</stp>
        <tr r="Q2592" s="3"/>
      </tp>
      <tp>
        <v>6.0700185445699999</v>
        <stp/>
        <stp>EM_S_STM07_IS</stp>
        <stp>4</stp>
        <stp>600777.SH</stp>
        <stp>83</stp>
        <stp>2019-12-31</stp>
        <stp>1</stp>
        <stp>1000000000</stp>
        <tr r="Q2609" s="3"/>
      </tp>
      <tp>
        <v>5.2255329832199999</v>
        <stp/>
        <stp>EM_S_STM07_IS</stp>
        <stp>4</stp>
        <stp>000797.SZ</stp>
        <stp>83</stp>
        <stp>2019-12-31</stp>
        <stp>1</stp>
        <stp>1000000000</stp>
        <tr r="Q294" s="3"/>
      </tp>
      <tp>
        <v>4.4444796236600004</v>
        <stp/>
        <stp>EM_S_STM07_IS</stp>
        <stp>4</stp>
        <stp>000757.SZ</stp>
        <stp>83</stp>
        <stp>2019-12-31</stp>
        <stp>1</stp>
        <stp>1000000000</stp>
        <tr r="Q270" s="3"/>
      </tp>
      <tp>
        <v>1.2658793841</v>
        <stp/>
        <stp>EM_S_STM07_IS</stp>
        <stp>4</stp>
        <stp>000777.SZ</stp>
        <stp>83</stp>
        <stp>2019-12-31</stp>
        <stp>1</stp>
        <stp>1000000000</stp>
        <tr r="Q279" s="3"/>
      </tp>
      <tp>
        <v>12.02500257332</v>
        <stp/>
        <stp>EM_S_STM07_IS</stp>
        <stp>4</stp>
        <stp>000767.SZ</stp>
        <stp>83</stp>
        <stp>2019-12-31</stp>
        <stp>1</stp>
        <stp>1000000000</stp>
        <tr r="Q276" s="3"/>
      </tp>
      <tp>
        <v>29.143183753100001</v>
        <stp/>
        <stp>EM_S_STM07_IS</stp>
        <stp>4</stp>
        <stp>000717.SZ</stp>
        <stp>83</stp>
        <stp>2019-12-31</stp>
        <stp>1</stp>
        <stp>1000000000</stp>
        <tr r="Q245" s="3"/>
      </tp>
      <tp>
        <v>0.63099063831000002</v>
        <stp/>
        <stp>EM_S_STM07_IS</stp>
        <stp>4</stp>
        <stp>300727.SZ</stp>
        <stp>83</stp>
        <stp>2019-12-31</stp>
        <stp>1</stp>
        <stp>1000000000</stp>
        <tr r="Q1991" s="3"/>
      </tp>
      <tp>
        <v>2.3045895698000001</v>
        <stp/>
        <stp>EM_S_STM07_IS</stp>
        <stp>4</stp>
        <stp>000707.SZ</stp>
        <stp>83</stp>
        <stp>2019-12-31</stp>
        <stp>1</stp>
        <stp>1000000000</stp>
        <tr r="Q236" s="3"/>
      </tp>
      <tp>
        <v>1.2146544245599999</v>
        <stp/>
        <stp>EM_S_STM07_IS</stp>
        <stp>4</stp>
        <stp>000737.SZ</stp>
        <stp>83</stp>
        <stp>2019-12-31</stp>
        <stp>1</stp>
        <stp>1000000000</stp>
        <tr r="Q261" s="3"/>
      </tp>
      <tp>
        <v>0.40319064906000002</v>
        <stp/>
        <stp>EM_S_STM07_IS</stp>
        <stp>4</stp>
        <stp>300707.SZ</stp>
        <stp>83</stp>
        <stp>2019-12-31</stp>
        <stp>1</stp>
        <stp>1000000000</stp>
        <tr r="Q1973" s="3"/>
      </tp>
      <tp>
        <v>5.2665422199099998</v>
        <stp/>
        <stp>EM_S_STM07_IS</stp>
        <stp>4</stp>
        <stp>000727.SZ</stp>
        <stp>83</stp>
        <stp>2019-12-31</stp>
        <stp>1</stp>
        <stp>1000000000</stp>
        <tr r="Q254" s="3"/>
      </tp>
      <tp>
        <v>0.31568698016000002</v>
        <stp/>
        <stp>EM_S_STM07_IS</stp>
        <stp>4</stp>
        <stp>300717.SZ</stp>
        <stp>83</stp>
        <stp>2019-12-31</stp>
        <stp>1</stp>
        <stp>1000000000</stp>
        <tr r="Q1982" s="3"/>
      </tp>
      <tp>
        <v>16.727313884210002</v>
        <stp/>
        <stp>EM_S_STM07_IS</stp>
        <stp>4</stp>
        <stp>600697.SH</stp>
        <stp>83</stp>
        <stp>2019-12-31</stp>
        <stp>1</stp>
        <stp>1000000000</stp>
        <tr r="Q2538" s="3"/>
      </tp>
      <tp>
        <v>10.90126277259</v>
        <stp/>
        <stp>EM_S_STM07_IS</stp>
        <stp>4</stp>
        <stp>600617.SH</stp>
        <stp>83</stp>
        <stp>2019-12-31</stp>
        <stp>1</stp>
        <stp>1000000000</stp>
        <tr r="Q2474" s="3"/>
      </tp>
      <tp>
        <v>12.3445999786</v>
        <stp/>
        <stp>EM_S_STM07_IS</stp>
        <stp>4</stp>
        <stp>600637.SH</stp>
        <stp>83</stp>
        <stp>2019-12-31</stp>
        <stp>1</stp>
        <stp>1000000000</stp>
        <tr r="Q2489" s="3"/>
      </tp>
      <tp>
        <v>19.478393074749999</v>
        <stp/>
        <stp>EM_S_STM07_IS</stp>
        <stp>4</stp>
        <stp>600657.SH</stp>
        <stp>83</stp>
        <stp>2019-12-31</stp>
        <stp>1</stp>
        <stp>1000000000</stp>
        <tr r="Q2506" s="3"/>
      </tp>
      <tp>
        <v>2.6217377800000002E-3</v>
        <stp/>
        <stp>EM_S_STM07_IS</stp>
        <stp>4</stp>
        <stp>600647.SH</stp>
        <stp>83</stp>
        <stp>2019-12-31</stp>
        <stp>1</stp>
        <stp>1000000000</stp>
        <tr r="Q2498" s="3"/>
      </tp>
      <tp>
        <v>16.91742744407</v>
        <stp/>
        <stp>EM_S_STM07_IS</stp>
        <stp>4</stp>
        <stp>600667.SH</stp>
        <stp>83</stp>
        <stp>2019-12-31</stp>
        <stp>1</stp>
        <stp>1000000000</stp>
        <tr r="Q2515" s="3"/>
      </tp>
      <tp>
        <v>1.9798625969600001</v>
        <stp/>
        <stp>EM_S_STM07_IS</stp>
        <stp>4</stp>
        <stp>000697.SZ</stp>
        <stp>83</stp>
        <stp>2019-12-31</stp>
        <stp>1</stp>
        <stp>1000000000</stp>
        <tr r="Q229" s="3"/>
      </tp>
      <tp>
        <v>1.07564651881</v>
        <stp/>
        <stp>EM_S_STM07_IS</stp>
        <stp>4</stp>
        <stp>300687.SZ</stp>
        <stp>83</stp>
        <stp>2019-12-31</stp>
        <stp>1</stp>
        <stp>1000000000</stp>
        <tr r="Q1955" s="3"/>
      </tp>
      <tp>
        <v>1.87787818862</v>
        <stp/>
        <stp>EM_S_STM07_IS</stp>
        <stp>4</stp>
        <stp>300697.SZ</stp>
        <stp>83</stp>
        <stp>2019-12-31</stp>
        <stp>1</stp>
        <stp>1000000000</stp>
        <tr r="Q1964" s="3"/>
      </tp>
      <tp>
        <v>8.0846424931000005</v>
        <stp/>
        <stp>EM_S_STM07_IS</stp>
        <stp>4</stp>
        <stp>000657.SZ</stp>
        <stp>83</stp>
        <stp>2019-12-31</stp>
        <stp>1</stp>
        <stp>1000000000</stp>
        <tr r="Q205" s="3"/>
      </tp>
      <tp>
        <v>0.36525291974000001</v>
        <stp/>
        <stp>EM_S_STM07_IS</stp>
        <stp>4</stp>
        <stp>300667.SZ</stp>
        <stp>83</stp>
        <stp>2019-12-31</stp>
        <stp>1</stp>
        <stp>1000000000</stp>
        <tr r="Q1936" s="3"/>
      </tp>
      <tp>
        <v>2.0829354056499998</v>
        <stp/>
        <stp>EM_S_STM07_IS</stp>
        <stp>4</stp>
        <stp>300677.SZ</stp>
        <stp>83</stp>
        <stp>2019-12-31</stp>
        <stp>1</stp>
        <stp>1000000000</stp>
        <tr r="Q1945" s="3"/>
      </tp>
      <tp>
        <v>0.79067418798</v>
        <stp/>
        <stp>EM_S_STM07_IS</stp>
        <stp>4</stp>
        <stp>000677.SZ</stp>
        <stp>83</stp>
        <stp>2019-12-31</stp>
        <stp>1</stp>
        <stp>1000000000</stp>
        <tr r="Q215" s="3"/>
      </tp>
      <tp>
        <v>0.53553411930000006</v>
        <stp/>
        <stp>EM_S_STM07_IS</stp>
        <stp>4</stp>
        <stp>300647.SZ</stp>
        <stp>83</stp>
        <stp>2019-12-31</stp>
        <stp>1</stp>
        <stp>1000000000</stp>
        <tr r="Q1917" s="3"/>
      </tp>
      <tp>
        <v>2.4696380094600001</v>
        <stp/>
        <stp>EM_S_STM07_IS</stp>
        <stp>4</stp>
        <stp>300657.SZ</stp>
        <stp>83</stp>
        <stp>2019-12-31</stp>
        <stp>1</stp>
        <stp>1000000000</stp>
        <tr r="Q1927" s="3"/>
      </tp>
      <tp>
        <v>33.125741696920002</v>
        <stp/>
        <stp>EM_S_STM07_IS</stp>
        <stp>4</stp>
        <stp>000617.SZ</stp>
        <stp>83</stp>
        <stp>2019-12-31</stp>
        <stp>1</stp>
        <stp>1000000000</stp>
        <tr r="Q181" s="3"/>
      </tp>
      <tp>
        <v>1.14552266343</v>
        <stp/>
        <stp>EM_S_STM07_IS</stp>
        <stp>4</stp>
        <stp>300627.SZ</stp>
        <stp>83</stp>
        <stp>2019-12-31</stp>
        <stp>1</stp>
        <stp>1000000000</stp>
        <tr r="Q1900" s="3"/>
      </tp>
      <tp>
        <v>1.8220623325500001</v>
        <stp/>
        <stp>EM_S_STM07_IS</stp>
        <stp>4</stp>
        <stp>000607.SZ</stp>
        <stp>83</stp>
        <stp>2019-12-31</stp>
        <stp>1</stp>
        <stp>1000000000</stp>
        <tr r="Q175" s="3"/>
      </tp>
      <tp>
        <v>0.51169267036999999</v>
        <stp/>
        <stp>EM_S_STM07_IS</stp>
        <stp>4</stp>
        <stp>300637.SZ</stp>
        <stp>83</stp>
        <stp>2019-12-31</stp>
        <stp>1</stp>
        <stp>1000000000</stp>
        <tr r="Q1909" s="3"/>
      </tp>
      <tp>
        <v>4.29816231659</v>
        <stp/>
        <stp>EM_S_STM07_IS</stp>
        <stp>4</stp>
        <stp>000637.SZ</stp>
        <stp>83</stp>
        <stp>2019-12-31</stp>
        <stp>1</stp>
        <stp>1000000000</stp>
        <tr r="Q197" s="3"/>
      </tp>
      <tp>
        <v>1.6603633658200001</v>
        <stp/>
        <stp>EM_S_STM07_IS</stp>
        <stp>4</stp>
        <stp>300607.SZ</stp>
        <stp>83</stp>
        <stp>2019-12-31</stp>
        <stp>1</stp>
        <stp>1000000000</stp>
        <tr r="Q1882" s="3"/>
      </tp>
      <tp>
        <v>50.19208432232</v>
        <stp/>
        <stp>EM_S_STM07_IS</stp>
        <stp>4</stp>
        <stp>000627.SZ</stp>
        <stp>83</stp>
        <stp>2019-12-31</stp>
        <stp>1</stp>
        <stp>1000000000</stp>
        <tr r="Q188" s="3"/>
      </tp>
      <tp>
        <v>0.31802431930000002</v>
        <stp/>
        <stp>EM_S_STM07_IS</stp>
        <stp>4</stp>
        <stp>300617.SZ</stp>
        <stp>83</stp>
        <stp>2019-12-31</stp>
        <stp>1</stp>
        <stp>1000000000</stp>
        <tr r="Q1891" s="3"/>
      </tp>
      <tp>
        <v>2.30165301091</v>
        <stp/>
        <stp>EM_S_STM07_IS</stp>
        <stp>4</stp>
        <stp>600197.SH</stp>
        <stp>83</stp>
        <stp>2019-12-31</stp>
        <stp>1</stp>
        <stp>1000000000</stp>
        <tr r="Q2148" s="3"/>
      </tp>
      <tp>
        <v>0.53783621260000003</v>
        <stp/>
        <stp>EM_S_STM07_IS</stp>
        <stp>4</stp>
        <stp>600187.SH</stp>
        <stp>83</stp>
        <stp>2019-12-31</stp>
        <stp>1</stp>
        <stp>1000000000</stp>
        <tr r="Q2139" s="3"/>
      </tp>
      <tp>
        <v>9.8462703970399996</v>
        <stp/>
        <stp>EM_S_STM07_IS</stp>
        <stp>4</stp>
        <stp>600117.SH</stp>
        <stp>83</stp>
        <stp>2019-12-31</stp>
        <stp>1</stp>
        <stp>1000000000</stp>
        <tr r="Q2084" s="3"/>
      </tp>
      <tp>
        <v>0.44725085207999998</v>
        <stp/>
        <stp>EM_S_STM07_IS</stp>
        <stp>4</stp>
        <stp>600107.SH</stp>
        <stp>83</stp>
        <stp>2019-12-31</stp>
        <stp>1</stp>
        <stp>1000000000</stp>
        <tr r="Q2074" s="3"/>
      </tp>
      <tp>
        <v>0.33105636444999997</v>
        <stp/>
        <stp>EM_S_STM07_IS</stp>
        <stp>4</stp>
        <stp>600137.SH</stp>
        <stp>83</stp>
        <stp>2019-12-31</stp>
        <stp>1</stp>
        <stp>1000000000</stp>
        <tr r="Q2101" s="3"/>
      </tp>
      <tp>
        <v>4.1080744902699999</v>
        <stp/>
        <stp>EM_S_STM07_IS</stp>
        <stp>4</stp>
        <stp>600127.SH</stp>
        <stp>83</stp>
        <stp>2019-12-31</stp>
        <stp>1</stp>
        <stp>1000000000</stp>
        <tr r="Q2092" s="3"/>
      </tp>
      <tp>
        <v>21.186956132510002</v>
        <stp/>
        <stp>EM_S_STM07_IS</stp>
        <stp>4</stp>
        <stp>600157.SH</stp>
        <stp>83</stp>
        <stp>2019-12-31</stp>
        <stp>1</stp>
        <stp>1000000000</stp>
        <tr r="Q2113" s="3"/>
      </tp>
      <tp>
        <v>12.42117143259</v>
        <stp/>
        <stp>EM_S_STM07_IS</stp>
        <stp>4</stp>
        <stp>600177.SH</stp>
        <stp>83</stp>
        <stp>2019-12-31</stp>
        <stp>1</stp>
        <stp>1000000000</stp>
        <tr r="Q2130" s="3"/>
      </tp>
      <tp>
        <v>3.3962119611300001</v>
        <stp/>
        <stp>EM_S_STM07_IS</stp>
        <stp>4</stp>
        <stp>600167.SH</stp>
        <stp>83</stp>
        <stp>2019-12-31</stp>
        <stp>1</stp>
        <stp>1000000000</stp>
        <tr r="Q2122" s="3"/>
      </tp>
      <tp>
        <v>0.67161181331999997</v>
        <stp/>
        <stp>EM_S_STM07_IS</stp>
        <stp>4</stp>
        <stp>300187.SZ</stp>
        <stp>83</stp>
        <stp>2019-12-31</stp>
        <stp>1</stp>
        <stp>1000000000</stp>
        <tr r="Q1486" s="3"/>
      </tp>
      <tp>
        <v>5.0662492885099999</v>
        <stp/>
        <stp>EM_S_STM07_IS</stp>
        <stp>4</stp>
        <stp>300197.SZ</stp>
        <stp>83</stp>
        <stp>2019-12-31</stp>
        <stp>1</stp>
        <stp>1000000000</stp>
        <tr r="Q1496" s="3"/>
      </tp>
      <tp>
        <v>43.307395375429998</v>
        <stp/>
        <stp>EM_S_STM07_IS</stp>
        <stp>4</stp>
        <stp>000157.SZ</stp>
        <stp>83</stp>
        <stp>2019-12-31</stp>
        <stp>1</stp>
        <stp>1000000000</stp>
        <tr r="Q64" s="3"/>
      </tp>
      <tp>
        <v>0.52526396718000001</v>
        <stp/>
        <stp>EM_S_STM07_IS</stp>
        <stp>4</stp>
        <stp>300167.SZ</stp>
        <stp>83</stp>
        <stp>2019-12-31</stp>
        <stp>1</stp>
        <stp>1000000000</stp>
        <tr r="Q1468" s="3"/>
      </tp>
      <tp>
        <v>1.6192984477300001</v>
        <stp/>
        <stp>EM_S_STM07_IS</stp>
        <stp>4</stp>
        <stp>300177.SZ</stp>
        <stp>83</stp>
        <stp>2019-12-31</stp>
        <stp>1</stp>
        <stp>1000000000</stp>
        <tr r="Q1478" s="3"/>
      </tp>
      <tp>
        <v>2.78619951685</v>
        <stp/>
        <stp>EM_S_STM07_IS</stp>
        <stp>4</stp>
        <stp>300147.SZ</stp>
        <stp>83</stp>
        <stp>2019-12-31</stp>
        <stp>1</stp>
        <stp>1000000000</stp>
        <tr r="Q1449" s="3"/>
      </tp>
      <tp>
        <v>1.0641716501</v>
        <stp/>
        <stp>EM_S_STM07_IS</stp>
        <stp>4</stp>
        <stp>300157.SZ</stp>
        <stp>83</stp>
        <stp>2019-12-31</stp>
        <stp>1</stp>
        <stp>1000000000</stp>
        <tr r="Q1458" s="3"/>
      </tp>
      <tp>
        <v>0.60276983150999996</v>
        <stp/>
        <stp>EM_S_STM07_IS</stp>
        <stp>4</stp>
        <stp>300127.SZ</stp>
        <stp>83</stp>
        <stp>2019-12-31</stp>
        <stp>1</stp>
        <stp>1000000000</stp>
        <tr r="Q1429" s="3"/>
      </tp>
      <tp>
        <v>1.37432613532</v>
        <stp/>
        <stp>EM_S_STM07_IS</stp>
        <stp>4</stp>
        <stp>300137.SZ</stp>
        <stp>83</stp>
        <stp>2019-12-31</stp>
        <stp>1</stp>
        <stp>1000000000</stp>
        <tr r="Q1439" s="3"/>
      </tp>
      <tp>
        <v>0.92515851821999995</v>
        <stp/>
        <stp>EM_S_STM07_IS</stp>
        <stp>4</stp>
        <stp>300107.SZ</stp>
        <stp>83</stp>
        <stp>2019-12-31</stp>
        <stp>1</stp>
        <stp>1000000000</stp>
        <tr r="Q1409" s="3"/>
      </tp>
      <tp>
        <v>3.4371981471100002</v>
        <stp/>
        <stp>EM_S_STM07_IS</stp>
        <stp>4</stp>
        <stp>300117.SZ</stp>
        <stp>83</stp>
        <stp>2019-12-31</stp>
        <stp>1</stp>
        <stp>1000000000</stp>
        <tr r="Q1419" s="3"/>
      </tp>
      <tp>
        <v>2.2120948888699998</v>
        <stp/>
        <stp>EM_S_STM07_IS</stp>
        <stp>4</stp>
        <stp>600097.SH</stp>
        <stp>83</stp>
        <stp>2019-12-31</stp>
        <stp>1</stp>
        <stp>1000000000</stp>
        <tr r="Q2065" s="3"/>
      </tp>
      <tp>
        <v>5.2455813292200002</v>
        <stp/>
        <stp>EM_S_STM07_IS</stp>
        <stp>4</stp>
        <stp>600017.SH</stp>
        <stp>83</stp>
        <stp>2019-12-31</stp>
        <stp>1</stp>
        <stp>1000000000</stp>
        <tr r="Q2008" s="3"/>
      </tp>
      <tp>
        <v>3.5301488170000002</v>
        <stp/>
        <stp>EM_S_STM07_IS</stp>
        <stp>4</stp>
        <stp>600007.SH</stp>
        <stp>83</stp>
        <stp>2019-12-31</stp>
        <stp>1</stp>
        <stp>1000000000</stp>
        <tr r="Q2000" s="3"/>
      </tp>
      <tp>
        <v>2.75860534108</v>
        <stp/>
        <stp>EM_S_STM07_IS</stp>
        <stp>4</stp>
        <stp>600037.SH</stp>
        <stp>83</stp>
        <stp>2019-12-31</stp>
        <stp>1</stp>
        <stp>1000000000</stp>
        <tr r="Q2025" s="3"/>
      </tp>
      <tp>
        <v>93.654431000000002</v>
        <stp/>
        <stp>EM_S_STM07_IS</stp>
        <stp>4</stp>
        <stp>600027.SH</stp>
        <stp>83</stp>
        <stp>2019-12-31</stp>
        <stp>1</stp>
        <stp>1000000000</stp>
        <tr r="Q2017" s="3"/>
      </tp>
      <tp>
        <v>272.41168164548998</v>
        <stp/>
        <stp>EM_S_STM07_IS</stp>
        <stp>4</stp>
        <stp>600057.SH</stp>
        <stp>83</stp>
        <stp>2019-12-31</stp>
        <stp>1</stp>
        <stp>1000000000</stp>
        <tr r="Q2036" s="3"/>
      </tp>
      <tp>
        <v>7.7873269512099998</v>
        <stp/>
        <stp>EM_S_STM07_IS</stp>
        <stp>4</stp>
        <stp>600067.SH</stp>
        <stp>83</stp>
        <stp>2019-12-31</stp>
        <stp>1</stp>
        <stp>1000000000</stp>
        <tr r="Q2045" s="3"/>
      </tp>
      <tp>
        <v>1.15366161391</v>
        <stp/>
        <stp>EM_S_STM07_IS</stp>
        <stp>4</stp>
        <stp>300087.SZ</stp>
        <stp>83</stp>
        <stp>2019-12-31</stp>
        <stp>1</stp>
        <stp>1000000000</stp>
        <tr r="Q1392" s="3"/>
      </tp>
      <tp>
        <v>0.30314510421000002</v>
        <stp/>
        <stp>EM_S_STM07_IS</stp>
        <stp>4</stp>
        <stp>300097.SZ</stp>
        <stp>83</stp>
        <stp>2019-12-31</stp>
        <stp>1</stp>
        <stp>1000000000</stp>
        <tr r="Q1400" s="3"/>
      </tp>
      <tp>
        <v>1.12449308114</v>
        <stp/>
        <stp>EM_S_STM07_IS</stp>
        <stp>4</stp>
        <stp>300067.SZ</stp>
        <stp>83</stp>
        <stp>2019-12-31</stp>
        <stp>1</stp>
        <stp>1000000000</stp>
        <tr r="Q1372" s="3"/>
      </tp>
      <tp>
        <v>0.39473317332000002</v>
        <stp/>
        <stp>EM_S_STM07_IS</stp>
        <stp>4</stp>
        <stp>300077.SZ</stp>
        <stp>83</stp>
        <stp>2019-12-31</stp>
        <stp>1</stp>
        <stp>1000000000</stp>
        <tr r="Q1382" s="3"/>
      </tp>
      <tp>
        <v>4.4707927533199996</v>
        <stp/>
        <stp>EM_S_STM07_IS</stp>
        <stp>4</stp>
        <stp>300047.SZ</stp>
        <stp>83</stp>
        <stp>2019-12-31</stp>
        <stp>1</stp>
        <stp>1000000000</stp>
        <tr r="Q1354" s="3"/>
      </tp>
      <tp>
        <v>4.4521556490299998</v>
        <stp/>
        <stp>EM_S_STM07_IS</stp>
        <stp>4</stp>
        <stp>300057.SZ</stp>
        <stp>83</stp>
        <stp>2019-12-31</stp>
        <stp>1</stp>
        <stp>1000000000</stp>
        <tr r="Q1364" s="3"/>
      </tp>
      <tp>
        <v>7.6022687749999998E-2</v>
        <stp/>
        <stp>EM_S_STM07_IS</stp>
        <stp>4</stp>
        <stp>000017.SZ</stp>
        <stp>83</stp>
        <stp>2019-12-31</stp>
        <stp>1</stp>
        <stp>1000000000</stp>
        <tr r="Q15" s="3"/>
      </tp>
      <tp>
        <v>2.2435456418799999</v>
        <stp/>
        <stp>EM_S_STM07_IS</stp>
        <stp>4</stp>
        <stp>300027.SZ</stp>
        <stp>83</stp>
        <stp>2019-12-31</stp>
        <stp>1</stp>
        <stp>1000000000</stp>
        <tr r="Q1336" s="3"/>
      </tp>
      <tp>
        <v>4.2020841810000001E-2</v>
        <stp/>
        <stp>EM_S_STM07_IS</stp>
        <stp>4</stp>
        <stp>000007.SZ</stp>
        <stp>83</stp>
        <stp>2019-12-31</stp>
        <stp>1</stp>
        <stp>1000000000</stp>
        <tr r="Q7" s="3"/>
      </tp>
      <tp>
        <v>2.3248276203099998</v>
        <stp/>
        <stp>EM_S_STM07_IS</stp>
        <stp>4</stp>
        <stp>300037.SZ</stp>
        <stp>83</stp>
        <stp>2019-12-31</stp>
        <stp>1</stp>
        <stp>1000000000</stp>
        <tr r="Q1345" s="3"/>
      </tp>
      <tp>
        <v>1.22257795453</v>
        <stp/>
        <stp>EM_S_STM07_IS</stp>
        <stp>4</stp>
        <stp>000037.SZ</stp>
        <stp>83</stp>
        <stp>2019-12-31</stp>
        <stp>1</stp>
        <stp>1000000000</stp>
        <tr r="Q31" s="3"/>
      </tp>
      <tp>
        <v>1.8194804870500001</v>
        <stp/>
        <stp>EM_S_STM07_IS</stp>
        <stp>4</stp>
        <stp>300007.SZ</stp>
        <stp>83</stp>
        <stp>2019-12-31</stp>
        <stp>1</stp>
        <stp>1000000000</stp>
        <tr r="Q1317" s="3"/>
      </tp>
      <tp>
        <v>20.817004465539998</v>
        <stp/>
        <stp>EM_S_STM07_IS</stp>
        <stp>4</stp>
        <stp>000027.SZ</stp>
        <stp>83</stp>
        <stp>2019-12-31</stp>
        <stp>1</stp>
        <stp>1000000000</stp>
        <tr r="Q22" s="3"/>
      </tp>
      <tp>
        <v>6.0074978162599999</v>
        <stp/>
        <stp>EM_S_STM07_IS</stp>
        <stp>4</stp>
        <stp>300017.SZ</stp>
        <stp>83</stp>
        <stp>2019-12-31</stp>
        <stp>1</stp>
        <stp>1000000000</stp>
        <tr r="Q1327" s="3"/>
      </tp>
      <tp>
        <v>5.5539871775499998</v>
        <stp/>
        <stp>EM_S_STM07_IS</stp>
        <stp>4</stp>
        <stp>600397.SH</stp>
        <stp>83</stp>
        <stp>2019-12-31</stp>
        <stp>1</stp>
        <stp>1000000000</stp>
        <tr r="Q2308" s="3"/>
      </tp>
      <tp>
        <v>11.959630452700001</v>
        <stp/>
        <stp>EM_S_STM07_IS</stp>
        <stp>4</stp>
        <stp>600387.SH</stp>
        <stp>83</stp>
        <stp>2019-12-31</stp>
        <stp>1</stp>
        <stp>1000000000</stp>
        <tr r="Q2300" s="3"/>
      </tp>
      <tp>
        <v>46.736057848240002</v>
        <stp/>
        <stp>EM_S_STM07_IS</stp>
        <stp>4</stp>
        <stp>600307.SH</stp>
        <stp>83</stp>
        <stp>2019-12-31</stp>
        <stp>1</stp>
        <stp>1000000000</stp>
        <tr r="Q2235" s="3"/>
      </tp>
      <tp>
        <v>5.5879835141100003</v>
        <stp/>
        <stp>EM_S_STM07_IS</stp>
        <stp>4</stp>
        <stp>600337.SH</stp>
        <stp>83</stp>
        <stp>2019-12-31</stp>
        <stp>1</stp>
        <stp>1000000000</stp>
        <tr r="Q2260" s="3"/>
      </tp>
      <tp>
        <v>9.3621572492399991</v>
        <stp/>
        <stp>EM_S_STM07_IS</stp>
        <stp>4</stp>
        <stp>600327.SH</stp>
        <stp>83</stp>
        <stp>2019-12-31</stp>
        <stp>1</stp>
        <stp>1000000000</stp>
        <tr r="Q2251" s="3"/>
      </tp>
      <tp>
        <v>10.07818121881</v>
        <stp/>
        <stp>EM_S_STM07_IS</stp>
        <stp>4</stp>
        <stp>600377.SH</stp>
        <stp>83</stp>
        <stp>2019-12-31</stp>
        <stp>1</stp>
        <stp>1000000000</stp>
        <tr r="Q2292" s="3"/>
      </tp>
      <tp>
        <v>1.5233902341400001</v>
        <stp/>
        <stp>EM_S_STM07_IS</stp>
        <stp>4</stp>
        <stp>600367.SH</stp>
        <stp>83</stp>
        <stp>2019-12-31</stp>
        <stp>1</stp>
        <stp>1000000000</stp>
        <tr r="Q2283" s="3"/>
      </tp>
      <tp>
        <v>0.58202699211999998</v>
        <stp/>
        <stp>EM_S_STM07_IS</stp>
        <stp>4</stp>
        <stp>300387.SZ</stp>
        <stp>83</stp>
        <stp>2019-12-31</stp>
        <stp>1</stp>
        <stp>1000000000</stp>
        <tr r="Q1672" s="3"/>
      </tp>
      <tp>
        <v>0.86778008398999995</v>
        <stp/>
        <stp>EM_S_STM07_IS</stp>
        <stp>4</stp>
        <stp>300397.SZ</stp>
        <stp>83</stp>
        <stp>2019-12-31</stp>
        <stp>1</stp>
        <stp>1000000000</stp>
        <tr r="Q1681" s="3"/>
      </tp>
      <tp>
        <v>0.65557997811000002</v>
        <stp/>
        <stp>EM_S_STM07_IS</stp>
        <stp>4</stp>
        <stp>300377.SZ</stp>
        <stp>83</stp>
        <stp>2019-12-31</stp>
        <stp>1</stp>
        <stp>1000000000</stp>
        <tr r="Q1662" s="3"/>
      </tp>
      <tp>
        <v>2.8033092876499999</v>
        <stp/>
        <stp>EM_S_STM07_IS</stp>
        <stp>4</stp>
        <stp>300347.SZ</stp>
        <stp>83</stp>
        <stp>2019-12-31</stp>
        <stp>1</stp>
        <stp>1000000000</stp>
        <tr r="Q1637" s="3"/>
      </tp>
      <tp>
        <v>0.63935285381999996</v>
        <stp/>
        <stp>EM_S_STM07_IS</stp>
        <stp>4</stp>
        <stp>300357.SZ</stp>
        <stp>83</stp>
        <stp>2019-12-31</stp>
        <stp>1</stp>
        <stp>1000000000</stp>
        <tr r="Q1646" s="3"/>
      </tp>
      <tp>
        <v>0.83414715726999999</v>
        <stp/>
        <stp>EM_S_STM07_IS</stp>
        <stp>4</stp>
        <stp>300327.SZ</stp>
        <stp>83</stp>
        <stp>2019-12-31</stp>
        <stp>1</stp>
        <stp>1000000000</stp>
        <tr r="Q1619" s="3"/>
      </tp>
      <tp>
        <v>2.0249056083200001</v>
        <stp/>
        <stp>EM_S_STM07_IS</stp>
        <stp>4</stp>
        <stp>300337.SZ</stp>
        <stp>83</stp>
        <stp>2019-12-31</stp>
        <stp>1</stp>
        <stp>1000000000</stp>
        <tr r="Q1627" s="3"/>
      </tp>
      <tp>
        <v>1.52103380733</v>
        <stp/>
        <stp>EM_S_STM07_IS</stp>
        <stp>4</stp>
        <stp>300307.SZ</stp>
        <stp>83</stp>
        <stp>2019-12-31</stp>
        <stp>1</stp>
        <stp>1000000000</stp>
        <tr r="Q1602" s="3"/>
      </tp>
      <tp>
        <v>0.84095896288000005</v>
        <stp/>
        <stp>EM_S_STM07_IS</stp>
        <stp>4</stp>
        <stp>300317.SZ</stp>
        <stp>83</stp>
        <stp>2019-12-31</stp>
        <stp>1</stp>
        <stp>1000000000</stp>
        <tr r="Q1610" s="3"/>
      </tp>
      <tp>
        <v>170.45595003093999</v>
        <stp/>
        <stp>EM_S_STM07_IS</stp>
        <stp>4</stp>
        <stp>600297.SH</stp>
        <stp>83</stp>
        <stp>2019-12-31</stp>
        <stp>1</stp>
        <stp>1000000000</stp>
        <tr r="Q2226" s="3"/>
      </tp>
      <tp>
        <v>4.6217637684100001</v>
        <stp/>
        <stp>EM_S_STM07_IS</stp>
        <stp>4</stp>
        <stp>600287.SH</stp>
        <stp>83</stp>
        <stp>2019-12-31</stp>
        <stp>1</stp>
        <stp>1000000000</stp>
        <tr r="Q2219" s="3"/>
      </tp>
      <tp>
        <v>3.2715861503700001</v>
        <stp/>
        <stp>EM_S_STM07_IS</stp>
        <stp>4</stp>
        <stp>600217.SH</stp>
        <stp>83</stp>
        <stp>2019-12-31</stp>
        <stp>1</stp>
        <stp>1000000000</stp>
        <tr r="Q2164" s="3"/>
      </tp>
      <tp>
        <v>2.0163594070499999</v>
        <stp/>
        <stp>EM_S_STM07_IS</stp>
        <stp>4</stp>
        <stp>600207.SH</stp>
        <stp>83</stp>
        <stp>2019-12-31</stp>
        <stp>1</stp>
        <stp>1000000000</stp>
        <tr r="Q2156" s="3"/>
      </tp>
      <tp>
        <v>0.82205668580000002</v>
        <stp/>
        <stp>EM_S_STM07_IS</stp>
        <stp>4</stp>
        <stp>600237.SH</stp>
        <stp>83</stp>
        <stp>2019-12-31</stp>
        <stp>1</stp>
        <stp>1000000000</stp>
        <tr r="Q2183" s="3"/>
      </tp>
      <tp>
        <v>2.0262862366999999</v>
        <stp/>
        <stp>EM_S_STM07_IS</stp>
        <stp>4</stp>
        <stp>600227.SH</stp>
        <stp>83</stp>
        <stp>2019-12-31</stp>
        <stp>1</stp>
        <stp>1000000000</stp>
        <tr r="Q2173" s="3"/>
      </tp>
      <tp>
        <v>1.1124900336200001</v>
        <stp/>
        <stp>EM_S_STM07_IS</stp>
        <stp>4</stp>
        <stp>600257.SH</stp>
        <stp>83</stp>
        <stp>2019-12-31</stp>
        <stp>1</stp>
        <stp>1000000000</stp>
        <tr r="Q2196" s="3"/>
      </tp>
      <tp>
        <v>12.367356604619999</v>
        <stp/>
        <stp>EM_S_STM07_IS</stp>
        <stp>4</stp>
        <stp>600277.SH</stp>
        <stp>83</stp>
        <stp>2019-12-31</stp>
        <stp>1</stp>
        <stp>1000000000</stp>
        <tr r="Q2210" s="3"/>
      </tp>
      <tp>
        <v>11.071784242870001</v>
        <stp/>
        <stp>EM_S_STM07_IS</stp>
        <stp>4</stp>
        <stp>600267.SH</stp>
        <stp>83</stp>
        <stp>2019-12-31</stp>
        <stp>1</stp>
        <stp>1000000000</stp>
        <tr r="Q2203" s="3"/>
      </tp>
      <tp>
        <v>1.47235175726</v>
        <stp/>
        <stp>EM_S_STM07_IS</stp>
        <stp>4</stp>
        <stp>300287.SZ</stp>
        <stp>83</stp>
        <stp>2019-12-31</stp>
        <stp>1</stp>
        <stp>1000000000</stp>
        <tr r="Q1583" s="3"/>
      </tp>
      <tp>
        <v>2.7443410056899999</v>
        <stp/>
        <stp>EM_S_STM07_IS</stp>
        <stp>4</stp>
        <stp>300267.SZ</stp>
        <stp>83</stp>
        <stp>2019-12-31</stp>
        <stp>1</stp>
        <stp>1000000000</stp>
        <tr r="Q1564" s="3"/>
      </tp>
      <tp>
        <v>0.32763009145999999</v>
        <stp/>
        <stp>EM_S_STM07_IS</stp>
        <stp>4</stp>
        <stp>300277.SZ</stp>
        <stp>83</stp>
        <stp>2019-12-31</stp>
        <stp>1</stp>
        <stp>1000000000</stp>
        <tr r="Q1573" s="3"/>
      </tp>
      <tp>
        <v>0.73015338403999996</v>
        <stp/>
        <stp>EM_S_STM07_IS</stp>
        <stp>4</stp>
        <stp>300247.SZ</stp>
        <stp>83</stp>
        <stp>2019-12-31</stp>
        <stp>1</stp>
        <stp>1000000000</stp>
        <tr r="Q1544" s="3"/>
      </tp>
      <tp>
        <v>2.6333067092400002</v>
        <stp/>
        <stp>EM_S_STM07_IS</stp>
        <stp>4</stp>
        <stp>300257.SZ</stp>
        <stp>83</stp>
        <stp>2019-12-31</stp>
        <stp>1</stp>
        <stp>1000000000</stp>
        <tr r="Q1554" s="3"/>
      </tp>
      <tp>
        <v>0.79042859370999996</v>
        <stp/>
        <stp>EM_S_STM07_IS</stp>
        <stp>4</stp>
        <stp>300227.SZ</stp>
        <stp>83</stp>
        <stp>2019-12-31</stp>
        <stp>1</stp>
        <stp>1000000000</stp>
        <tr r="Q1524" s="3"/>
      </tp>
      <tp>
        <v>2.94650127903</v>
        <stp/>
        <stp>EM_S_STM07_IS</stp>
        <stp>4</stp>
        <stp>300237.SZ</stp>
        <stp>83</stp>
        <stp>2019-12-31</stp>
        <stp>1</stp>
        <stp>1000000000</stp>
        <tr r="Q1534" s="3"/>
      </tp>
      <tp>
        <v>25.240657906820001</v>
        <stp/>
        <stp>EM_S_STM07_IS</stp>
        <stp>4</stp>
        <stp>300207.SZ</stp>
        <stp>83</stp>
        <stp>2019-12-31</stp>
        <stp>1</stp>
        <stp>1000000000</stp>
        <tr r="Q1505" s="3"/>
      </tp>
      <tp>
        <v>2.2340870340199999</v>
        <stp/>
        <stp>EM_S_STM07_IS</stp>
        <stp>4</stp>
        <stp>300217.SZ</stp>
        <stp>83</stp>
        <stp>2019-12-31</stp>
        <stp>1</stp>
        <stp>1000000000</stp>
        <tr r="Q1514" s="3"/>
      </tp>
      <tp>
        <v>20.071971845939999</v>
        <stp/>
        <stp>EM_S_STM07_IS</stp>
        <stp>4</stp>
        <stp>600997.SH</stp>
        <stp>83</stp>
        <stp>2019-12-31</stp>
        <stp>1</stp>
        <stp>1000000000</stp>
        <tr r="Q2755" s="3"/>
      </tp>
      <tp>
        <v>6.6944590502199999</v>
        <stp/>
        <stp>EM_S_STM07_IS</stp>
        <stp>4</stp>
        <stp>600987.SH</stp>
        <stp>83</stp>
        <stp>2019-12-31</stp>
        <stp>1</stp>
        <stp>1000000000</stp>
        <tr r="Q2748" s="3"/>
      </tp>
      <tp>
        <v>7.0334527553099999</v>
        <stp/>
        <stp>EM_S_STM07_IS</stp>
        <stp>4</stp>
        <stp>600917.SH</stp>
        <stp>83</stp>
        <stp>2019-12-31</stp>
        <stp>1</stp>
        <stp>1000000000</stp>
        <tr r="Q2718" s="3"/>
      </tp>
      <tp>
        <v>9.06841328424</v>
        <stp/>
        <stp>EM_S_STM07_IS</stp>
        <stp>4</stp>
        <stp>600977.SH</stp>
        <stp>83</stp>
        <stp>2019-12-31</stp>
        <stp>1</stp>
        <stp>1000000000</stp>
        <tr r="Q2739" s="3"/>
      </tp>
      <tp>
        <v>12.681110311819999</v>
        <stp/>
        <stp>EM_S_STM07_IS</stp>
        <stp>4</stp>
        <stp>600967.SH</stp>
        <stp>83</stp>
        <stp>2019-12-31</stp>
        <stp>1</stp>
        <stp>1000000000</stp>
        <tr r="Q2732" s="3"/>
      </tp>
      <tp>
        <v>6.18153469703</v>
        <stp/>
        <stp>EM_S_STM07_IS</stp>
        <stp>4</stp>
        <stp>000997.SZ</stp>
        <stp>83</stp>
        <stp>2019-12-31</stp>
        <stp>1</stp>
        <stp>1000000000</stp>
        <tr r="Q430" s="3"/>
      </tp>
      <tp>
        <v>8.3719765990500008</v>
        <stp/>
        <stp>EM_S_STM07_IS</stp>
        <stp>4</stp>
        <stp>000987.SZ</stp>
        <stp>83</stp>
        <stp>2019-12-31</stp>
        <stp>1</stp>
        <stp>1000000000</stp>
        <tr r="Q423" s="3"/>
      </tp>
      <tp>
        <v>6.7412813694000002</v>
        <stp/>
        <stp>EM_S_STM07_IS</stp>
        <stp>4</stp>
        <stp>000957.SZ</stp>
        <stp>83</stp>
        <stp>2019-12-31</stp>
        <stp>1</stp>
        <stp>1000000000</stp>
        <tr r="Q398" s="3"/>
      </tp>
      <tp>
        <v>51.653280173600002</v>
        <stp/>
        <stp>EM_S_STM07_IS</stp>
        <stp>4</stp>
        <stp>000977.SZ</stp>
        <stp>83</stp>
        <stp>2019-12-31</stp>
        <stp>1</stp>
        <stp>1000000000</stp>
        <tr r="Q416" s="3"/>
      </tp>
      <tp>
        <v>12.695858666399999</v>
        <stp/>
        <stp>EM_S_STM07_IS</stp>
        <stp>4</stp>
        <stp>000967.SZ</stp>
        <stp>83</stp>
        <stp>2019-12-31</stp>
        <stp>1</stp>
        <stp>1000000000</stp>
        <tr r="Q407" s="3"/>
      </tp>
      <tp>
        <v>7.0770230652399997</v>
        <stp/>
        <stp>EM_S_STM07_IS</stp>
        <stp>4</stp>
        <stp>000917.SZ</stp>
        <stp>83</stp>
        <stp>2019-12-31</stp>
        <stp>1</stp>
        <stp>1000000000</stp>
        <tr r="Q372" s="3"/>
      </tp>
      <tp>
        <v>21.74005443551</v>
        <stp/>
        <stp>EM_S_STM07_IS</stp>
        <stp>4</stp>
        <stp>000937.SZ</stp>
        <stp>83</stp>
        <stp>2019-12-31</stp>
        <stp>1</stp>
        <stp>1000000000</stp>
        <tr r="Q389" s="3"/>
      </tp>
      <tp>
        <v>0.42907281524000002</v>
        <stp/>
        <stp>EM_S_STM07_IS</stp>
        <stp>4</stp>
        <stp>000927.SZ</stp>
        <stp>83</stp>
        <stp>2019-12-31</stp>
        <stp>1</stp>
        <stp>1000000000</stp>
        <tr r="Q380" s="3"/>
      </tp>
      <tp>
        <v>1.78533095435</v>
        <stp/>
        <stp>EM_S_STM07_IS</stp>
        <stp>4</stp>
        <stp>600897.SH</stp>
        <stp>83</stp>
        <stp>2019-12-31</stp>
        <stp>1</stp>
        <stp>1000000000</stp>
        <tr r="Q2712" s="3"/>
      </tp>
      <tp>
        <v>90.223075471269993</v>
        <stp/>
        <stp>EM_S_STM07_IS</stp>
        <stp>4</stp>
        <stp>600887.SH</stp>
        <stp>83</stp>
        <stp>2019-12-31</stp>
        <stp>1</stp>
        <stp>1000000000</stp>
        <tr r="Q2705" s="3"/>
      </tp>
      <tp>
        <v>5.8113308959999999E-2</v>
        <stp/>
        <stp>EM_S_STM07_IS</stp>
        <stp>4</stp>
        <stp>600817.SH</stp>
        <stp>83</stp>
        <stp>2019-12-31</stp>
        <stp>1</stp>
        <stp>1000000000</stp>
        <tr r="Q2643" s="3"/>
      </tp>
      <tp>
        <v>1.78444952136</v>
        <stp/>
        <stp>EM_S_STM07_IS</stp>
        <stp>4</stp>
        <stp>600807.SH</stp>
        <stp>83</stp>
        <stp>2019-12-31</stp>
        <stp>1</stp>
        <stp>1000000000</stp>
        <tr r="Q2634" s="3"/>
      </tp>
      <tp>
        <v>34.428641199440001</v>
        <stp/>
        <stp>EM_S_STM07_IS</stp>
        <stp>4</stp>
        <stp>600837.SH</stp>
        <stp>83</stp>
        <stp>2019-12-31</stp>
        <stp>1</stp>
        <stp>1000000000</stp>
        <tr r="Q2662" s="3"/>
      </tp>
      <tp>
        <v>50.458773217779999</v>
        <stp/>
        <stp>EM_S_STM07_IS</stp>
        <stp>4</stp>
        <stp>600827.SH</stp>
        <stp>83</stp>
        <stp>2019-12-31</stp>
        <stp>1</stp>
        <stp>1000000000</stp>
        <tr r="Q2653" s="3"/>
      </tp>
      <tp>
        <v>1.00959517694</v>
        <stp/>
        <stp>EM_S_STM07_IS</stp>
        <stp>4</stp>
        <stp>600857.SH</stp>
        <stp>83</stp>
        <stp>2019-12-31</stp>
        <stp>1</stp>
        <stp>1000000000</stp>
        <tr r="Q2677" s="3"/>
      </tp>
      <tp>
        <v>0.55161155473000001</v>
        <stp/>
        <stp>EM_S_STM07_IS</stp>
        <stp>4</stp>
        <stp>600847.SH</stp>
        <stp>83</stp>
        <stp>2019-12-31</stp>
        <stp>1</stp>
        <stp>1000000000</stp>
        <tr r="Q2670" s="3"/>
      </tp>
      <tp>
        <v>0.34847517360000002</v>
        <stp/>
        <stp>EM_S_STM07_IS</stp>
        <stp>4</stp>
        <stp>600877.SH</stp>
        <stp>83</stp>
        <stp>2019-12-31</stp>
        <stp>1</stp>
        <stp>1000000000</stp>
        <tr r="Q2696" s="3"/>
      </tp>
      <tp>
        <v>2.7771488798599999</v>
        <stp/>
        <stp>EM_S_STM07_IS</stp>
        <stp>4</stp>
        <stp>600867.SH</stp>
        <stp>83</stp>
        <stp>2019-12-31</stp>
        <stp>1</stp>
        <stp>1000000000</stp>
        <tr r="Q2687" s="3"/>
      </tp>
      <tp>
        <v>1.2822827050000001</v>
        <stp/>
        <stp>EM_S_STM07_IS</stp>
        <stp>4</stp>
        <stp>000897.SZ</stp>
        <stp>83</stp>
        <stp>2019-12-31</stp>
        <stp>1</stp>
        <stp>1000000000</stp>
        <tr r="Q356" s="3"/>
      </tp>
      <tp>
        <v>11.706104396940001</v>
        <stp/>
        <stp>EM_S_STM07_IS</stp>
        <stp>4</stp>
        <stp>000887.SZ</stp>
        <stp>83</stp>
        <stp>2019-12-31</stp>
        <stp>1</stp>
        <stp>1000000000</stp>
        <tr r="Q349" s="3"/>
      </tp>
      <tp>
        <v>9.6882168424199993</v>
        <stp/>
        <stp>EM_S_STM07_IS</stp>
        <stp>4</stp>
        <stp>000877.SZ</stp>
        <stp>83</stp>
        <stp>2019-12-31</stp>
        <stp>1</stp>
        <stp>1000000000</stp>
        <tr r="Q341" s="3"/>
      </tp>
      <tp>
        <v>24.283623386870001</v>
        <stp/>
        <stp>EM_S_STM07_IS</stp>
        <stp>4</stp>
        <stp>000807.SZ</stp>
        <stp>83</stp>
        <stp>2019-12-31</stp>
        <stp>1</stp>
        <stp>1000000000</stp>
        <tr r="Q301" s="3"/>
      </tp>
      <tp>
        <v>3.1649765398900001</v>
        <stp/>
        <stp>EM_S_STM07_IS</stp>
        <stp>4</stp>
        <stp>000837.SZ</stp>
        <stp>83</stp>
        <stp>2019-12-31</stp>
        <stp>1</stp>
        <stp>1000000000</stp>
        <tr r="Q323" s="3"/>
      </tp>
      <tp>
        <v>5.1719621718199997</v>
        <stp/>
        <stp>EM_S_STM07_IS</stp>
        <stp>4</stp>
        <stp>603517.SH</stp>
        <stp>83</stp>
        <stp>2019-12-31</stp>
        <stp>1</stp>
        <stp>1000000000</stp>
        <tr r="Q3126" s="3"/>
      </tp>
      <tp>
        <v>1.7860876379099999</v>
        <stp/>
        <stp>EM_S_STM07_IS</stp>
        <stp>4</stp>
        <stp>603507.SH</stp>
        <stp>83</stp>
        <stp>2019-12-31</stp>
        <stp>1</stp>
        <stp>1000000000</stp>
        <tr r="Q3123" s="3"/>
      </tp>
      <tp>
        <v>3.2236515109999999</v>
        <stp/>
        <stp>EM_S_STM07_IS</stp>
        <stp>4</stp>
        <stp>603527.SH</stp>
        <stp>83</stp>
        <stp>2019-12-31</stp>
        <stp>1</stp>
        <stp>1000000000</stp>
        <tr r="Q3130" s="3"/>
      </tp>
      <tp>
        <v>1.5233978185799999</v>
        <stp/>
        <stp>EM_S_STM07_IS</stp>
        <stp>4</stp>
        <stp>603557.SH</stp>
        <stp>83</stp>
        <stp>2019-12-31</stp>
        <stp>1</stp>
        <stp>1000000000</stp>
        <tr r="Q3138" s="3"/>
      </tp>
      <tp>
        <v>1.61832385617</v>
        <stp/>
        <stp>EM_S_STM07_IS</stp>
        <stp>4</stp>
        <stp>603577.SH</stp>
        <stp>83</stp>
        <stp>2019-12-31</stp>
        <stp>1</stp>
        <stp>1000000000</stp>
        <tr r="Q3145" s="3"/>
      </tp>
      <tp>
        <v>3.2967807548799999</v>
        <stp/>
        <stp>EM_S_STM07_IS</stp>
        <stp>4</stp>
        <stp>603567.SH</stp>
        <stp>83</stp>
        <stp>2019-12-31</stp>
        <stp>1</stp>
        <stp>1000000000</stp>
        <tr r="Q3142" s="3"/>
      </tp>
      <tp>
        <v>0.55555903255000005</v>
        <stp/>
        <stp>EM_S_STM07_IS</stp>
        <stp>4</stp>
        <stp>603477.SH</stp>
        <stp>83</stp>
        <stp>2019-12-31</stp>
        <stp>1</stp>
        <stp>1000000000</stp>
        <tr r="Q3116" s="3"/>
      </tp>
      <tp>
        <v>0.48815018297000001</v>
        <stp/>
        <stp>EM_S_STM07_IS</stp>
        <stp>4</stp>
        <stp>603797.SH</stp>
        <stp>83</stp>
        <stp>2019-12-31</stp>
        <stp>1</stp>
        <stp>1000000000</stp>
        <tr r="Q3235" s="3"/>
      </tp>
      <tp>
        <v>3.0555121434700001</v>
        <stp/>
        <stp>EM_S_STM07_IS</stp>
        <stp>4</stp>
        <stp>603787.SH</stp>
        <stp>83</stp>
        <stp>2019-12-31</stp>
        <stp>1</stp>
        <stp>1000000000</stp>
        <tr r="Q3232" s="3"/>
      </tp>
      <tp>
        <v>0.83730890996999996</v>
        <stp/>
        <stp>EM_S_STM07_IS</stp>
        <stp>4</stp>
        <stp>603717.SH</stp>
        <stp>83</stp>
        <stp>2019-12-31</stp>
        <stp>1</stp>
        <stp>1000000000</stp>
        <tr r="Q3211" s="3"/>
      </tp>
      <tp>
        <v>2.46966930511</v>
        <stp/>
        <stp>EM_S_STM07_IS</stp>
        <stp>4</stp>
        <stp>603707.SH</stp>
        <stp>83</stp>
        <stp>2019-12-31</stp>
        <stp>1</stp>
        <stp>1000000000</stp>
        <tr r="Q3207" s="3"/>
      </tp>
      <tp>
        <v>5.9722634357800004</v>
        <stp/>
        <stp>EM_S_STM07_IS</stp>
        <stp>4</stp>
        <stp>603737.SH</stp>
        <stp>83</stp>
        <stp>2019-12-31</stp>
        <stp>1</stp>
        <stp>1000000000</stp>
        <tr r="Q3221" s="3"/>
      </tp>
      <tp>
        <v>1.3540978155300001</v>
        <stp/>
        <stp>EM_S_STM07_IS</stp>
        <stp>4</stp>
        <stp>603727.SH</stp>
        <stp>83</stp>
        <stp>2019-12-31</stp>
        <stp>1</stp>
        <stp>1000000000</stp>
        <tr r="Q3217" s="3"/>
      </tp>
      <tp>
        <v>1.13485547037</v>
        <stp/>
        <stp>EM_S_STM07_IS</stp>
        <stp>4</stp>
        <stp>603757.SH</stp>
        <stp>83</stp>
        <stp>2019-12-31</stp>
        <stp>1</stp>
        <stp>1000000000</stp>
        <tr r="Q3223" s="3"/>
      </tp>
      <tp>
        <v>4.00249095685</v>
        <stp/>
        <stp>EM_S_STM07_IS</stp>
        <stp>4</stp>
        <stp>603777.SH</stp>
        <stp>83</stp>
        <stp>2019-12-31</stp>
        <stp>1</stp>
        <stp>1000000000</stp>
        <tr r="Q3229" s="3"/>
      </tp>
      <tp>
        <v>0.94638678408999999</v>
        <stp/>
        <stp>EM_S_STM07_IS</stp>
        <stp>4</stp>
        <stp>603767.SH</stp>
        <stp>83</stp>
        <stp>2019-12-31</stp>
        <stp>1</stp>
        <stp>1000000000</stp>
        <tr r="Q3226" s="3"/>
      </tp>
      <tp>
        <v>0.67271323594999999</v>
        <stp/>
        <stp>EM_S_STM07_IS</stp>
        <stp>4</stp>
        <stp>603617.SH</stp>
        <stp>83</stp>
        <stp>2019-12-31</stp>
        <stp>1</stp>
        <stp>1000000000</stp>
        <tr r="Q3169" s="3"/>
      </tp>
      <tp>
        <v>0.67053709963999997</v>
        <stp/>
        <stp>EM_S_STM07_IS</stp>
        <stp>4</stp>
        <stp>603607.SH</stp>
        <stp>83</stp>
        <stp>2019-12-31</stp>
        <stp>1</stp>
        <stp>1000000000</stp>
        <tr r="Q3162" s="3"/>
      </tp>
      <tp>
        <v>1.03301379997</v>
        <stp/>
        <stp>EM_S_STM07_IS</stp>
        <stp>4</stp>
        <stp>603637.SH</stp>
        <stp>83</stp>
        <stp>2019-12-31</stp>
        <stp>1</stp>
        <stp>1000000000</stp>
        <tr r="Q3177" s="3"/>
      </tp>
      <tp>
        <v>1.66639045603</v>
        <stp/>
        <stp>EM_S_STM07_IS</stp>
        <stp>4</stp>
        <stp>603677.SH</stp>
        <stp>83</stp>
        <stp>2019-12-31</stp>
        <stp>1</stp>
        <stp>1000000000</stp>
        <tr r="Q3193" s="3"/>
      </tp>
      <tp>
        <v>1.8175994017199999</v>
        <stp/>
        <stp>EM_S_STM07_IS</stp>
        <stp>4</stp>
        <stp>603667.SH</stp>
        <stp>83</stp>
        <stp>2019-12-31</stp>
        <stp>1</stp>
        <stp>1000000000</stp>
        <tr r="Q3189" s="3"/>
      </tp>
      <tp>
        <v>3.3209643236900002</v>
        <stp/>
        <stp>EM_S_STM07_IS</stp>
        <stp>4</stp>
        <stp>603197.SH</stp>
        <stp>83</stp>
        <stp>2019-12-31</stp>
        <stp>1</stp>
        <stp>1000000000</stp>
        <tr r="Q3026" s="3"/>
      </tp>
      <tp>
        <v>0.94140871046999997</v>
        <stp/>
        <stp>EM_S_STM07_IS</stp>
        <stp>4</stp>
        <stp>603117.SH</stp>
        <stp>83</stp>
        <stp>2019-12-31</stp>
        <stp>1</stp>
        <stp>1000000000</stp>
        <tr r="Q2996" s="3"/>
      </tp>
      <tp>
        <v>0.63937933802000002</v>
        <stp/>
        <stp>EM_S_STM07_IS</stp>
        <stp>4</stp>
        <stp>603127.SH</stp>
        <stp>83</stp>
        <stp>2019-12-31</stp>
        <stp>1</stp>
        <stp>1000000000</stp>
        <tr r="Q3000" s="3"/>
      </tp>
      <tp>
        <v>0.77713976714999999</v>
        <stp/>
        <stp>EM_S_STM07_IS</stp>
        <stp>4</stp>
        <stp>603177.SH</stp>
        <stp>83</stp>
        <stp>2019-12-31</stp>
        <stp>1</stp>
        <stp>1000000000</stp>
        <tr r="Q3016" s="3"/>
      </tp>
      <tp>
        <v>1.6628833304399999</v>
        <stp/>
        <stp>EM_S_STM07_IS</stp>
        <stp>4</stp>
        <stp>603167.SH</stp>
        <stp>83</stp>
        <stp>2019-12-31</stp>
        <stp>1</stp>
        <stp>1000000000</stp>
        <tr r="Q3013" s="3"/>
      </tp>
      <tp>
        <v>1.94233697289</v>
        <stp/>
        <stp>EM_S_STM07_IS</stp>
        <stp>4</stp>
        <stp>603017.SH</stp>
        <stp>83</stp>
        <stp>2019-12-31</stp>
        <stp>1</stp>
        <stp>1000000000</stp>
        <tr r="Q2940" s="3"/>
      </tp>
      <tp>
        <v>1.23467541645</v>
        <stp/>
        <stp>EM_S_STM07_IS</stp>
        <stp>4</stp>
        <stp>603007.SH</stp>
        <stp>83</stp>
        <stp>2019-12-31</stp>
        <stp>1</stp>
        <stp>1000000000</stp>
        <tr r="Q2932" s="3"/>
      </tp>
      <tp>
        <v>0.49369245162999997</v>
        <stp/>
        <stp>EM_S_STM07_IS</stp>
        <stp>4</stp>
        <stp>603037.SH</stp>
        <stp>83</stp>
        <stp>2019-12-31</stp>
        <stp>1</stp>
        <stp>1000000000</stp>
        <tr r="Q2958" s="3"/>
      </tp>
      <tp>
        <v>1.3551472036700001</v>
        <stp/>
        <stp>EM_S_STM07_IS</stp>
        <stp>4</stp>
        <stp>603027.SH</stp>
        <stp>83</stp>
        <stp>2019-12-31</stp>
        <stp>1</stp>
        <stp>1000000000</stp>
        <tr r="Q2949" s="3"/>
      </tp>
      <tp>
        <v>5.969100707</v>
        <stp/>
        <stp>EM_S_STM07_IS</stp>
        <stp>4</stp>
        <stp>603077.SH</stp>
        <stp>83</stp>
        <stp>2019-12-31</stp>
        <stp>1</stp>
        <stp>1000000000</stp>
        <tr r="Q2974" s="3"/>
      </tp>
      <tp>
        <v>1.3952217205599999</v>
        <stp/>
        <stp>EM_S_STM07_IS</stp>
        <stp>4</stp>
        <stp>603067.SH</stp>
        <stp>83</stp>
        <stp>2019-12-31</stp>
        <stp>1</stp>
        <stp>1000000000</stp>
        <tr r="Q2971" s="3"/>
      </tp>
      <tp>
        <v>0.96820428514000001</v>
        <stp/>
        <stp>EM_S_STM07_IS</stp>
        <stp>4</stp>
        <stp>603387.SH</stp>
        <stp>83</stp>
        <stp>2019-12-31</stp>
        <stp>1</stp>
        <stp>1000000000</stp>
        <tr r="Q3102" s="3"/>
      </tp>
      <tp>
        <v>3.60805740156</v>
        <stp/>
        <stp>EM_S_STM07_IS</stp>
        <stp>4</stp>
        <stp>603337.SH</stp>
        <stp>83</stp>
        <stp>2019-12-31</stp>
        <stp>1</stp>
        <stp>1000000000</stp>
        <tr r="Q3081" s="3"/>
      </tp>
      <tp>
        <v>1.6191047977299999</v>
        <stp/>
        <stp>EM_S_STM07_IS</stp>
        <stp>4</stp>
        <stp>603357.SH</stp>
        <stp>83</stp>
        <stp>2019-12-31</stp>
        <stp>1</stp>
        <stp>1000000000</stp>
        <tr r="Q3086" s="3"/>
      </tp>
      <tp>
        <v>1.11418892119</v>
        <stp/>
        <stp>EM_S_STM07_IS</stp>
        <stp>4</stp>
        <stp>603377.SH</stp>
        <stp>83</stp>
        <stp>2019-12-31</stp>
        <stp>1</stp>
        <stp>1000000000</stp>
        <tr r="Q3096" s="3"/>
      </tp>
      <tp>
        <v>4.1127855108500002</v>
        <stp/>
        <stp>EM_S_STM07_IS</stp>
        <stp>4</stp>
        <stp>603367.SH</stp>
        <stp>83</stp>
        <stp>2019-12-31</stp>
        <stp>1</stp>
        <stp>1000000000</stp>
        <tr r="Q3093" s="3"/>
      </tp>
      <tp>
        <v>2.1346950522200001</v>
        <stp/>
        <stp>EM_S_STM07_IS</stp>
        <stp>4</stp>
        <stp>603227.SH</stp>
        <stp>83</stp>
        <stp>2019-12-31</stp>
        <stp>1</stp>
        <stp>1000000000</stp>
        <tr r="Q3037" s="3"/>
      </tp>
      <tp>
        <v>1.7255259013599999</v>
        <stp/>
        <stp>EM_S_STM07_IS</stp>
        <stp>4</stp>
        <stp>603277.SH</stp>
        <stp>83</stp>
        <stp>2019-12-31</stp>
        <stp>1</stp>
        <stp>1000000000</stp>
        <tr r="Q3049" s="3"/>
      </tp>
      <tp>
        <v>18.001256098310002</v>
        <stp/>
        <stp>EM_S_STM07_IS</stp>
        <stp>4</stp>
        <stp>603997.SH</stp>
        <stp>83</stp>
        <stp>2019-12-31</stp>
        <stp>1</stp>
        <stp>1000000000</stp>
        <tr r="Q3329" s="3"/>
      </tp>
      <tp>
        <v>1.81690786844</v>
        <stp/>
        <stp>EM_S_STM07_IS</stp>
        <stp>4</stp>
        <stp>603987.SH</stp>
        <stp>83</stp>
        <stp>2019-12-31</stp>
        <stp>1</stp>
        <stp>1000000000</stp>
        <tr r="Q3323" s="3"/>
      </tp>
      <tp>
        <v>0.61096760706999997</v>
        <stp/>
        <stp>EM_S_STM07_IS</stp>
        <stp>4</stp>
        <stp>603917.SH</stp>
        <stp>83</stp>
        <stp>2019-12-31</stp>
        <stp>1</stp>
        <stp>1000000000</stp>
        <tr r="Q3294" s="3"/>
      </tp>
      <tp>
        <v>1.3380122895</v>
        <stp/>
        <stp>EM_S_STM07_IS</stp>
        <stp>4</stp>
        <stp>603937.SH</stp>
        <stp>83</stp>
        <stp>2019-12-31</stp>
        <stp>1</stp>
        <stp>1000000000</stp>
        <tr r="Q3304" s="3"/>
      </tp>
      <tp>
        <v>1.4390385509700001</v>
        <stp/>
        <stp>EM_S_STM07_IS</stp>
        <stp>4</stp>
        <stp>603977.SH</stp>
        <stp>83</stp>
        <stp>2019-12-31</stp>
        <stp>1</stp>
        <stp>1000000000</stp>
        <tr r="Q3317" s="3"/>
      </tp>
      <tp>
        <v>2.9241118468999998</v>
        <stp/>
        <stp>EM_S_STM07_IS</stp>
        <stp>4</stp>
        <stp>603887.SH</stp>
        <stp>83</stp>
        <stp>2019-12-31</stp>
        <stp>1</stp>
        <stp>1000000000</stp>
        <tr r="Q3279" s="3"/>
      </tp>
      <tp>
        <v>0.64055065848000003</v>
        <stp/>
        <stp>EM_S_STM07_IS</stp>
        <stp>4</stp>
        <stp>603817.SH</stp>
        <stp>83</stp>
        <stp>2019-12-31</stp>
        <stp>1</stp>
        <stp>1000000000</stp>
        <tr r="Q3247" s="3"/>
      </tp>
      <tp>
        <v>7.9276240621299996</v>
        <stp/>
        <stp>EM_S_STM07_IS</stp>
        <stp>4</stp>
        <stp>603877.SH</stp>
        <stp>83</stp>
        <stp>2019-12-31</stp>
        <stp>1</stp>
        <stp>1000000000</stp>
        <tr r="Q3270" s="3"/>
      </tp>
      <tp>
        <v>3.9718561061800002</v>
        <stp/>
        <stp>EM_S_STM07_IS</stp>
        <stp>4</stp>
        <stp>002597.SZ</stp>
        <stp>83</stp>
        <stp>2019-12-31</stp>
        <stp>1</stp>
        <stp>1000000000</stp>
        <tr r="Q1011" s="3"/>
      </tp>
      <tp>
        <v>1.24513042049</v>
        <stp/>
        <stp>EM_S_STM07_IS</stp>
        <stp>4</stp>
        <stp>002587.SZ</stp>
        <stp>83</stp>
        <stp>2019-12-31</stp>
        <stp>1</stp>
        <stp>1000000000</stp>
        <tr r="Q1001" s="3"/>
      </tp>
      <tp>
        <v>4.8372522944299998</v>
        <stp/>
        <stp>EM_S_STM07_IS</stp>
        <stp>4</stp>
        <stp>002557.SZ</stp>
        <stp>83</stp>
        <stp>2019-12-31</stp>
        <stp>1</stp>
        <stp>1000000000</stp>
        <tr r="Q971" s="3"/>
      </tp>
      <tp>
        <v>7.2616533979</v>
        <stp/>
        <stp>EM_S_STM07_IS</stp>
        <stp>4</stp>
        <stp>002547.SZ</stp>
        <stp>83</stp>
        <stp>2019-12-31</stp>
        <stp>1</stp>
        <stp>1000000000</stp>
        <tr r="Q961" s="3"/>
      </tp>
      <tp>
        <v>0.44968014428000003</v>
        <stp/>
        <stp>EM_S_STM07_IS</stp>
        <stp>4</stp>
        <stp>002577.SZ</stp>
        <stp>83</stp>
        <stp>2019-12-31</stp>
        <stp>1</stp>
        <stp>1000000000</stp>
        <tr r="Q991" s="3"/>
      </tp>
      <tp>
        <v>15.3550468565</v>
        <stp/>
        <stp>EM_S_STM07_IS</stp>
        <stp>4</stp>
        <stp>002567.SZ</stp>
        <stp>83</stp>
        <stp>2019-12-31</stp>
        <stp>1</stp>
        <stp>1000000000</stp>
        <tr r="Q981" s="3"/>
      </tp>
      <tp>
        <v>2.03687635519</v>
        <stp/>
        <stp>EM_S_STM07_IS</stp>
        <stp>4</stp>
        <stp>002517.SZ</stp>
        <stp>83</stp>
        <stp>2019-12-31</stp>
        <stp>1</stp>
        <stp>1000000000</stp>
        <tr r="Q932" s="3"/>
      </tp>
      <tp>
        <v>1.9895931231199999</v>
        <stp/>
        <stp>EM_S_STM07_IS</stp>
        <stp>4</stp>
        <stp>002507.SZ</stp>
        <stp>83</stp>
        <stp>2019-12-31</stp>
        <stp>1</stp>
        <stp>1000000000</stp>
        <tr r="Q923" s="3"/>
      </tp>
      <tp>
        <v>5.3028387015599998</v>
        <stp/>
        <stp>EM_S_STM07_IS</stp>
        <stp>4</stp>
        <stp>002537.SZ</stp>
        <stp>83</stp>
        <stp>2019-12-31</stp>
        <stp>1</stp>
        <stp>1000000000</stp>
        <tr r="Q951" s="3"/>
      </tp>
      <tp>
        <v>3.5339693032900001</v>
        <stp/>
        <stp>EM_S_STM07_IS</stp>
        <stp>4</stp>
        <stp>002527.SZ</stp>
        <stp>83</stp>
        <stp>2019-12-31</stp>
        <stp>1</stp>
        <stp>1000000000</stp>
        <tr r="Q941" s="3"/>
      </tp>
      <tp>
        <v>3.1967392862000001</v>
        <stp/>
        <stp>EM_S_STM07_IS</stp>
        <stp>4</stp>
        <stp>002497.SZ</stp>
        <stp>83</stp>
        <stp>2019-12-31</stp>
        <stp>1</stp>
        <stp>1000000000</stp>
        <tr r="Q916" s="3"/>
      </tp>
      <tp>
        <v>1.687338341</v>
        <stp/>
        <stp>EM_S_STM07_IS</stp>
        <stp>4</stp>
        <stp>002487.SZ</stp>
        <stp>83</stp>
        <stp>2019-12-31</stp>
        <stp>1</stp>
        <stp>1000000000</stp>
        <tr r="Q906" s="3"/>
      </tp>
      <tp>
        <v>1.9992362092</v>
        <stp/>
        <stp>EM_S_STM07_IS</stp>
        <stp>4</stp>
        <stp>002457.SZ</stp>
        <stp>83</stp>
        <stp>2019-12-31</stp>
        <stp>1</stp>
        <stp>1000000000</stp>
        <tr r="Q879" s="3"/>
      </tp>
      <tp>
        <v>1.0135657981599999</v>
        <stp/>
        <stp>EM_S_STM07_IS</stp>
        <stp>4</stp>
        <stp>002467.SZ</stp>
        <stp>83</stp>
        <stp>2019-12-31</stp>
        <stp>1</stp>
        <stp>1000000000</stp>
        <tr r="Q888" s="3"/>
      </tp>
      <tp>
        <v>3.8874694015300002</v>
        <stp/>
        <stp>EM_S_STM07_IS</stp>
        <stp>4</stp>
        <stp>002407.SZ</stp>
        <stp>83</stp>
        <stp>2019-12-31</stp>
        <stp>1</stp>
        <stp>1000000000</stp>
        <tr r="Q833" s="3"/>
      </tp>
      <tp>
        <v>5.0538598948700004</v>
        <stp/>
        <stp>EM_S_STM07_IS</stp>
        <stp>4</stp>
        <stp>002437.SZ</stp>
        <stp>83</stp>
        <stp>2019-12-31</stp>
        <stp>1</stp>
        <stp>1000000000</stp>
        <tr r="Q861" s="3"/>
      </tp>
      <tp>
        <v>3.0840447988899999</v>
        <stp/>
        <stp>EM_S_STM07_IS</stp>
        <stp>4</stp>
        <stp>002427.SZ</stp>
        <stp>83</stp>
        <stp>2019-12-31</stp>
        <stp>1</stp>
        <stp>1000000000</stp>
        <tr r="Q851" s="3"/>
      </tp>
      <tp>
        <v>2.5832715312599999</v>
        <stp/>
        <stp>EM_S_STM07_IS</stp>
        <stp>4</stp>
        <stp>002797.SZ</stp>
        <stp>83</stp>
        <stp>2019-12-31</stp>
        <stp>1</stp>
        <stp>1000000000</stp>
        <tr r="Q1194" s="3"/>
      </tp>
      <tp>
        <v>1.66618426951</v>
        <stp/>
        <stp>EM_S_STM07_IS</stp>
        <stp>4</stp>
        <stp>002787.SZ</stp>
        <stp>83</stp>
        <stp>2019-12-31</stp>
        <stp>1</stp>
        <stp>1000000000</stp>
        <tr r="Q1185" s="3"/>
      </tp>
      <tp>
        <v>1.51997276592</v>
        <stp/>
        <stp>EM_S_STM07_IS</stp>
        <stp>4</stp>
        <stp>002757.SZ</stp>
        <stp>83</stp>
        <stp>2019-12-31</stp>
        <stp>1</stp>
        <stp>1000000000</stp>
        <tr r="Q1159" s="3"/>
      </tp>
      <tp>
        <v>1.4214597152699999</v>
        <stp/>
        <stp>EM_S_STM07_IS</stp>
        <stp>4</stp>
        <stp>002747.SZ</stp>
        <stp>83</stp>
        <stp>2019-12-31</stp>
        <stp>1</stp>
        <stp>1000000000</stp>
        <tr r="Q1151" s="3"/>
      </tp>
      <tp>
        <v>1.01637879696</v>
        <stp/>
        <stp>EM_S_STM07_IS</stp>
        <stp>4</stp>
        <stp>002777.SZ</stp>
        <stp>83</stp>
        <stp>2019-12-31</stp>
        <stp>1</stp>
        <stp>1000000000</stp>
        <tr r="Q1177" s="3"/>
      </tp>
      <tp>
        <v>0.31774839452999998</v>
        <stp/>
        <stp>EM_S_STM07_IS</stp>
        <stp>4</stp>
        <stp>002767.SZ</stp>
        <stp>83</stp>
        <stp>2019-12-31</stp>
        <stp>1</stp>
        <stp>1000000000</stp>
        <tr r="Q1168" s="3"/>
      </tp>
      <tp>
        <v>7.95663820558</v>
        <stp/>
        <stp>EM_S_STM07_IS</stp>
        <stp>4</stp>
        <stp>002717.SZ</stp>
        <stp>83</stp>
        <stp>2019-12-31</stp>
        <stp>1</stp>
        <stp>1000000000</stp>
        <tr r="Q1123" s="3"/>
      </tp>
      <tp>
        <v>12.676858042719999</v>
        <stp/>
        <stp>EM_S_STM07_IS</stp>
        <stp>4</stp>
        <stp>002707.SZ</stp>
        <stp>83</stp>
        <stp>2019-12-31</stp>
        <stp>1</stp>
        <stp>1000000000</stp>
        <tr r="Q1115" s="3"/>
      </tp>
      <tp>
        <v>4.3714136418900003</v>
        <stp/>
        <stp>EM_S_STM07_IS</stp>
        <stp>4</stp>
        <stp>002737.SZ</stp>
        <stp>83</stp>
        <stp>2019-12-31</stp>
        <stp>1</stp>
        <stp>1000000000</stp>
        <tr r="Q1142" s="3"/>
      </tp>
      <tp>
        <v>10.47909310569</v>
        <stp/>
        <stp>EM_S_STM07_IS</stp>
        <stp>4</stp>
        <stp>002727.SZ</stp>
        <stp>83</stp>
        <stp>2019-12-31</stp>
        <stp>1</stp>
        <stp>1000000000</stp>
        <tr r="Q1132" s="3"/>
      </tp>
      <tp>
        <v>7.8227789646800003</v>
        <stp/>
        <stp>EM_S_STM07_IS</stp>
        <stp>4</stp>
        <stp>002697.SZ</stp>
        <stp>83</stp>
        <stp>2019-12-31</stp>
        <stp>1</stp>
        <stp>1000000000</stp>
        <tr r="Q1106" s="3"/>
      </tp>
      <tp>
        <v>1.12106753652</v>
        <stp/>
        <stp>EM_S_STM07_IS</stp>
        <stp>4</stp>
        <stp>002687.SZ</stp>
        <stp>83</stp>
        <stp>2019-12-31</stp>
        <stp>1</stp>
        <stp>1000000000</stp>
        <tr r="Q1096" s="3"/>
      </tp>
      <tp>
        <v>1.67239441643</v>
        <stp/>
        <stp>EM_S_STM07_IS</stp>
        <stp>4</stp>
        <stp>002657.SZ</stp>
        <stp>83</stp>
        <stp>2019-12-31</stp>
        <stp>1</stp>
        <stp>1000000000</stp>
        <tr r="Q1068" s="3"/>
      </tp>
      <tp>
        <v>1.79191107532</v>
        <stp/>
        <stp>EM_S_STM07_IS</stp>
        <stp>4</stp>
        <stp>002647.SZ</stp>
        <stp>83</stp>
        <stp>2019-12-31</stp>
        <stp>1</stp>
        <stp>1000000000</stp>
        <tr r="Q1058" s="3"/>
      </tp>
      <tp>
        <v>1.6844757265500001</v>
        <stp/>
        <stp>EM_S_STM07_IS</stp>
        <stp>4</stp>
        <stp>002677.SZ</stp>
        <stp>83</stp>
        <stp>2019-12-31</stp>
        <stp>1</stp>
        <stp>1000000000</stp>
        <tr r="Q1088" s="3"/>
      </tp>
      <tp>
        <v>0.22215130573</v>
        <stp/>
        <stp>EM_S_STM07_IS</stp>
        <stp>4</stp>
        <stp>002667.SZ</stp>
        <stp>83</stp>
        <stp>2019-12-31</stp>
        <stp>1</stp>
        <stp>1000000000</stp>
        <tr r="Q1078" s="3"/>
      </tp>
      <tp>
        <v>2.4521333157299998</v>
        <stp/>
        <stp>EM_S_STM07_IS</stp>
        <stp>4</stp>
        <stp>002617.SZ</stp>
        <stp>83</stp>
        <stp>2019-12-31</stp>
        <stp>1</stp>
        <stp>1000000000</stp>
        <tr r="Q1030" s="3"/>
      </tp>
      <tp>
        <v>9.1761299958899993</v>
        <stp/>
        <stp>EM_S_STM07_IS</stp>
        <stp>4</stp>
        <stp>002607.SZ</stp>
        <stp>83</stp>
        <stp>2019-12-31</stp>
        <stp>1</stp>
        <stp>1000000000</stp>
        <tr r="Q1020" s="3"/>
      </tp>
      <tp>
        <v>6.5797912894700001</v>
        <stp/>
        <stp>EM_S_STM07_IS</stp>
        <stp>4</stp>
        <stp>002637.SZ</stp>
        <stp>83</stp>
        <stp>2019-12-31</stp>
        <stp>1</stp>
        <stp>1000000000</stp>
        <tr r="Q1048" s="3"/>
      </tp>
      <tp>
        <v>2.2128664540099998</v>
        <stp/>
        <stp>EM_S_STM07_IS</stp>
        <stp>4</stp>
        <stp>002627.SZ</stp>
        <stp>83</stp>
        <stp>2019-12-31</stp>
        <stp>1</stp>
        <stp>1000000000</stp>
        <tr r="Q1038" s="3"/>
      </tp>
      <tp>
        <v>1.3327277447600001</v>
        <stp/>
        <stp>EM_S_STM07_IS</stp>
        <stp>4</stp>
        <stp>002197.SZ</stp>
        <stp>83</stp>
        <stp>2019-12-31</stp>
        <stp>1</stp>
        <stp>1000000000</stp>
        <tr r="Q627" s="3"/>
      </tp>
      <tp>
        <v>8.0186470329499997</v>
        <stp/>
        <stp>EM_S_STM07_IS</stp>
        <stp>4</stp>
        <stp>002187.SZ</stp>
        <stp>83</stp>
        <stp>2019-12-31</stp>
        <stp>1</stp>
        <stp>1000000000</stp>
        <tr r="Q617" s="3"/>
      </tp>
      <tp>
        <v>24.517770453370002</v>
        <stp/>
        <stp>EM_S_STM07_IS</stp>
        <stp>4</stp>
        <stp>002157.SZ</stp>
        <stp>83</stp>
        <stp>2019-12-31</stp>
        <stp>1</stp>
        <stp>1000000000</stp>
        <tr r="Q587" s="3"/>
      </tp>
      <tp>
        <v>0.21397197932000001</v>
        <stp/>
        <stp>EM_S_STM07_IS</stp>
        <stp>4</stp>
        <stp>002177.SZ</stp>
        <stp>83</stp>
        <stp>2019-12-31</stp>
        <stp>1</stp>
        <stp>1000000000</stp>
        <tr r="Q607" s="3"/>
      </tp>
      <tp>
        <v>0.47162028332</v>
        <stp/>
        <stp>EM_S_STM07_IS</stp>
        <stp>4</stp>
        <stp>002167.SZ</stp>
        <stp>83</stp>
        <stp>2019-12-31</stp>
        <stp>1</stp>
        <stp>1000000000</stp>
        <tr r="Q597" s="3"/>
      </tp>
      <tp>
        <v>1.4956341155499999</v>
        <stp/>
        <stp>EM_S_STM07_IS</stp>
        <stp>4</stp>
        <stp>002117.SZ</stp>
        <stp>83</stp>
        <stp>2019-12-31</stp>
        <stp>1</stp>
        <stp>1000000000</stp>
        <tr r="Q550" s="3"/>
      </tp>
      <tp>
        <v>0.86029053541</v>
        <stp/>
        <stp>EM_S_STM07_IS</stp>
        <stp>4</stp>
        <stp>002107.SZ</stp>
        <stp>83</stp>
        <stp>2019-12-31</stp>
        <stp>1</stp>
        <stp>1000000000</stp>
        <tr r="Q541" s="3"/>
      </tp>
      <tp>
        <v>0.76302924612</v>
        <stp/>
        <stp>EM_S_STM07_IS</stp>
        <stp>4</stp>
        <stp>002137.SZ</stp>
        <stp>83</stp>
        <stp>2019-12-31</stp>
        <stp>1</stp>
        <stp>1000000000</stp>
        <tr r="Q569" s="3"/>
      </tp>
      <tp>
        <v>3.9068482364100001</v>
        <stp/>
        <stp>EM_S_STM07_IS</stp>
        <stp>4</stp>
        <stp>002127.SZ</stp>
        <stp>83</stp>
        <stp>2019-12-31</stp>
        <stp>1</stp>
        <stp>1000000000</stp>
        <tr r="Q559" s="3"/>
      </tp>
      <tp>
        <v>7.4273556091700002</v>
        <stp/>
        <stp>EM_S_STM07_IS</stp>
        <stp>4</stp>
        <stp>002097.SZ</stp>
        <stp>83</stp>
        <stp>2019-12-31</stp>
        <stp>1</stp>
        <stp>1000000000</stp>
        <tr r="Q531" s="3"/>
      </tp>
      <tp>
        <v>5.7320438947400003</v>
        <stp/>
        <stp>EM_S_STM07_IS</stp>
        <stp>4</stp>
        <stp>002087.SZ</stp>
        <stp>83</stp>
        <stp>2019-12-31</stp>
        <stp>1</stp>
        <stp>1000000000</stp>
        <tr r="Q521" s="3"/>
      </tp>
      <tp>
        <v>1.3814847635600001</v>
        <stp/>
        <stp>EM_S_STM07_IS</stp>
        <stp>4</stp>
        <stp>002057.SZ</stp>
        <stp>83</stp>
        <stp>2019-12-31</stp>
        <stp>1</stp>
        <stp>1000000000</stp>
        <tr r="Q493" s="3"/>
      </tp>
      <tp>
        <v>6.6768332601399996</v>
        <stp/>
        <stp>EM_S_STM07_IS</stp>
        <stp>4</stp>
        <stp>002047.SZ</stp>
        <stp>83</stp>
        <stp>2019-12-31</stp>
        <stp>1</stp>
        <stp>1000000000</stp>
        <tr r="Q483" s="3"/>
      </tp>
      <tp>
        <v>0.93239647168999995</v>
        <stp/>
        <stp>EM_S_STM07_IS</stp>
        <stp>4</stp>
        <stp>002077.SZ</stp>
        <stp>83</stp>
        <stp>2019-12-31</stp>
        <stp>1</stp>
        <stp>1000000000</stp>
        <tr r="Q511" s="3"/>
      </tp>
      <tp>
        <v>5.2511049500200002</v>
        <stp/>
        <stp>EM_S_STM07_IS</stp>
        <stp>4</stp>
        <stp>002067.SZ</stp>
        <stp>83</stp>
        <stp>2019-12-31</stp>
        <stp>1</stp>
        <stp>1000000000</stp>
        <tr r="Q503" s="3"/>
      </tp>
      <tp>
        <v>1.17872003445</v>
        <stp/>
        <stp>EM_S_STM07_IS</stp>
        <stp>4</stp>
        <stp>002017.SZ</stp>
        <stp>83</stp>
        <stp>2019-12-31</stp>
        <stp>1</stp>
        <stp>1000000000</stp>
        <tr r="Q454" s="3"/>
      </tp>
      <tp>
        <v>3.6999419902000001</v>
        <stp/>
        <stp>EM_S_STM07_IS</stp>
        <stp>4</stp>
        <stp>002007.SZ</stp>
        <stp>83</stp>
        <stp>2019-12-31</stp>
        <stp>1</stp>
        <stp>1000000000</stp>
        <tr r="Q445" s="3"/>
      </tp>
      <tp>
        <v>5.0244841123599997</v>
        <stp/>
        <stp>EM_S_STM07_IS</stp>
        <stp>4</stp>
        <stp>002037.SZ</stp>
        <stp>83</stp>
        <stp>2019-12-31</stp>
        <stp>1</stp>
        <stp>1000000000</stp>
        <tr r="Q473" s="3"/>
      </tp>
      <tp>
        <v>12.135948050910001</v>
        <stp/>
        <stp>EM_S_STM07_IS</stp>
        <stp>4</stp>
        <stp>002027.SZ</stp>
        <stp>83</stp>
        <stp>2019-12-31</stp>
        <stp>1</stp>
        <stp>1000000000</stp>
        <tr r="Q463" s="3"/>
      </tp>
      <tp>
        <v>2.60360985753</v>
        <stp/>
        <stp>EM_S_STM07_IS</stp>
        <stp>4</stp>
        <stp>002397.SZ</stp>
        <stp>83</stp>
        <stp>2019-12-31</stp>
        <stp>1</stp>
        <stp>1000000000</stp>
        <tr r="Q823" s="3"/>
      </tp>
      <tp>
        <v>2.68955915568</v>
        <stp/>
        <stp>EM_S_STM07_IS</stp>
        <stp>4</stp>
        <stp>002387.SZ</stp>
        <stp>83</stp>
        <stp>2019-12-31</stp>
        <stp>1</stp>
        <stp>1000000000</stp>
        <tr r="Q813" s="3"/>
      </tp>
      <tp>
        <v>0.88561482108</v>
        <stp/>
        <stp>EM_S_STM07_IS</stp>
        <stp>4</stp>
        <stp>002357.SZ</stp>
        <stp>83</stp>
        <stp>2019-12-31</stp>
        <stp>1</stp>
        <stp>1000000000</stp>
        <tr r="Q784" s="3"/>
      </tp>
      <tp>
        <v>0.81838008874000001</v>
        <stp/>
        <stp>EM_S_STM07_IS</stp>
        <stp>4</stp>
        <stp>002347.SZ</stp>
        <stp>83</stp>
        <stp>2019-12-31</stp>
        <stp>1</stp>
        <stp>1000000000</stp>
        <tr r="Q774" s="3"/>
      </tp>
      <tp>
        <v>4.9565425300500001</v>
        <stp/>
        <stp>EM_S_STM07_IS</stp>
        <stp>4</stp>
        <stp>002377.SZ</stp>
        <stp>83</stp>
        <stp>2019-12-31</stp>
        <stp>1</stp>
        <stp>1000000000</stp>
        <tr r="Q803" s="3"/>
      </tp>
      <tp>
        <v>3.6631302784700002</v>
        <stp/>
        <stp>EM_S_STM07_IS</stp>
        <stp>4</stp>
        <stp>002367.SZ</stp>
        <stp>83</stp>
        <stp>2019-12-31</stp>
        <stp>1</stp>
        <stp>1000000000</stp>
        <tr r="Q793" s="3"/>
      </tp>
      <tp>
        <v>2.5315164392799998</v>
        <stp/>
        <stp>EM_S_STM07_IS</stp>
        <stp>4</stp>
        <stp>002317.SZ</stp>
        <stp>83</stp>
        <stp>2019-12-31</stp>
        <stp>1</stp>
        <stp>1000000000</stp>
        <tr r="Q744" s="3"/>
      </tp>
      <tp>
        <v>11.12635540019</v>
        <stp/>
        <stp>EM_S_STM07_IS</stp>
        <stp>4</stp>
        <stp>002307.SZ</stp>
        <stp>83</stp>
        <stp>2019-12-31</stp>
        <stp>1</stp>
        <stp>1000000000</stp>
        <tr r="Q734" s="3"/>
      </tp>
      <tp>
        <v>0.5313477137</v>
        <stp/>
        <stp>EM_S_STM07_IS</stp>
        <stp>4</stp>
        <stp>002337.SZ</stp>
        <stp>83</stp>
        <stp>2019-12-31</stp>
        <stp>1</stp>
        <stp>1000000000</stp>
        <tr r="Q764" s="3"/>
      </tp>
      <tp>
        <v>2.7888431444999999</v>
        <stp/>
        <stp>EM_S_STM07_IS</stp>
        <stp>4</stp>
        <stp>002327.SZ</stp>
        <stp>83</stp>
        <stp>2019-12-31</stp>
        <stp>1</stp>
        <stp>1000000000</stp>
        <tr r="Q754" s="3"/>
      </tp>
      <tp>
        <v>0.34941293642999999</v>
        <stp/>
        <stp>EM_S_STM07_IS</stp>
        <stp>4</stp>
        <stp>002297.SZ</stp>
        <stp>83</stp>
        <stp>2019-12-31</stp>
        <stp>1</stp>
        <stp>1000000000</stp>
        <tr r="Q724" s="3"/>
      </tp>
      <tp>
        <v>1.40267690418</v>
        <stp/>
        <stp>EM_S_STM07_IS</stp>
        <stp>4</stp>
        <stp>002287.SZ</stp>
        <stp>83</stp>
        <stp>2019-12-31</stp>
        <stp>1</stp>
        <stp>1000000000</stp>
        <tr r="Q714" s="3"/>
      </tp>
      <tp>
        <v>2.2459864738799999</v>
        <stp/>
        <stp>EM_S_STM07_IS</stp>
        <stp>4</stp>
        <stp>002247.SZ</stp>
        <stp>83</stp>
        <stp>2019-12-31</stp>
        <stp>1</stp>
        <stp>1000000000</stp>
        <tr r="Q676" s="3"/>
      </tp>
      <tp>
        <v>6.2660344109999997</v>
        <stp/>
        <stp>EM_S_STM07_IS</stp>
        <stp>4</stp>
        <stp>002277.SZ</stp>
        <stp>83</stp>
        <stp>2019-12-31</stp>
        <stp>1</stp>
        <stp>1000000000</stp>
        <tr r="Q704" s="3"/>
      </tp>
      <tp>
        <v>9.5820813437699996</v>
        <stp/>
        <stp>EM_S_STM07_IS</stp>
        <stp>4</stp>
        <stp>002267.SZ</stp>
        <stp>83</stp>
        <stp>2019-12-31</stp>
        <stp>1</stp>
        <stp>1000000000</stp>
        <tr r="Q694" s="3"/>
      </tp>
      <tp>
        <v>18.629941857790001</v>
        <stp/>
        <stp>EM_S_STM07_IS</stp>
        <stp>4</stp>
        <stp>002217.SZ</stp>
        <stp>83</stp>
        <stp>2019-12-31</stp>
        <stp>1</stp>
        <stp>1000000000</stp>
        <tr r="Q647" s="3"/>
      </tp>
      <tp>
        <v>0.30207609784</v>
        <stp/>
        <stp>EM_S_STM07_IS</stp>
        <stp>4</stp>
        <stp>002207.SZ</stp>
        <stp>83</stp>
        <stp>2019-12-31</stp>
        <stp>1</stp>
        <stp>1000000000</stp>
        <tr r="Q637" s="3"/>
      </tp>
      <tp>
        <v>28.53607755921</v>
        <stp/>
        <stp>EM_S_STM07_IS</stp>
        <stp>4</stp>
        <stp>002237.SZ</stp>
        <stp>83</stp>
        <stp>2019-12-31</stp>
        <stp>1</stp>
        <stp>1000000000</stp>
        <tr r="Q666" s="3"/>
      </tp>
      <tp>
        <v>0.33892553706</v>
        <stp/>
        <stp>EM_S_STM07_IS</stp>
        <stp>4</stp>
        <stp>002227.SZ</stp>
        <stp>83</stp>
        <stp>2019-12-31</stp>
        <stp>1</stp>
        <stp>1000000000</stp>
        <tr r="Q656" s="3"/>
      </tp>
      <tp>
        <v>0.45156123320000002</v>
        <stp/>
        <stp>EM_S_STM07_IS</stp>
        <stp>4</stp>
        <stp>002917.SZ</stp>
        <stp>83</stp>
        <stp>2019-12-31</stp>
        <stp>1</stp>
        <stp>1000000000</stp>
        <tr r="Q1305" s="3"/>
      </tp>
      <tp>
        <v>0.84206401761000005</v>
        <stp/>
        <stp>EM_S_STM07_IS</stp>
        <stp>4</stp>
        <stp>002907.SZ</stp>
        <stp>83</stp>
        <stp>2019-12-31</stp>
        <stp>1</stp>
        <stp>1000000000</stp>
        <tr r="Q1296" s="3"/>
      </tp>
      <tp>
        <v>1.62253894655</v>
        <stp/>
        <stp>EM_S_STM07_IS</stp>
        <stp>4</stp>
        <stp>002897.SZ</stp>
        <stp>83</stp>
        <stp>2019-12-31</stp>
        <stp>1</stp>
        <stp>1000000000</stp>
        <tr r="Q1287" s="3"/>
      </tp>
      <tp>
        <v>0.71321511745999999</v>
        <stp/>
        <stp>EM_S_STM07_IS</stp>
        <stp>4</stp>
        <stp>002887.SZ</stp>
        <stp>83</stp>
        <stp>2019-12-31</stp>
        <stp>1</stp>
        <stp>1000000000</stp>
        <tr r="Q1278" s="3"/>
      </tp>
      <tp>
        <v>0.26643085522999999</v>
        <stp/>
        <stp>EM_S_STM07_IS</stp>
        <stp>4</stp>
        <stp>002857.SZ</stp>
        <stp>83</stp>
        <stp>2019-12-31</stp>
        <stp>1</stp>
        <stp>1000000000</stp>
        <tr r="Q1249" s="3"/>
      </tp>
      <tp>
        <v>1.3992750409800001</v>
        <stp/>
        <stp>EM_S_STM07_IS</stp>
        <stp>4</stp>
        <stp>002847.SZ</stp>
        <stp>83</stp>
        <stp>2019-12-31</stp>
        <stp>1</stp>
        <stp>1000000000</stp>
        <tr r="Q1240" s="3"/>
      </tp>
      <tp>
        <v>0.47661379084</v>
        <stp/>
        <stp>EM_S_STM07_IS</stp>
        <stp>4</stp>
        <stp>002877.SZ</stp>
        <stp>83</stp>
        <stp>2019-12-31</stp>
        <stp>1</stp>
        <stp>1000000000</stp>
        <tr r="Q1268" s="3"/>
      </tp>
      <tp>
        <v>5.4392891534199999</v>
        <stp/>
        <stp>EM_S_STM07_IS</stp>
        <stp>4</stp>
        <stp>002867.SZ</stp>
        <stp>83</stp>
        <stp>2019-12-31</stp>
        <stp>1</stp>
        <stp>1000000000</stp>
        <tr r="Q1259" s="3"/>
      </tp>
      <tp>
        <v>0.32555729604</v>
        <stp/>
        <stp>EM_S_STM07_IS</stp>
        <stp>4</stp>
        <stp>002817.SZ</stp>
        <stp>83</stp>
        <stp>2019-12-31</stp>
        <stp>1</stp>
        <stp>1000000000</stp>
        <tr r="Q1212" s="3"/>
      </tp>
      <tp>
        <v>3.4043459999999999</v>
        <stp/>
        <stp>EM_S_STM07_IS</stp>
        <stp>4</stp>
        <stp>002807.SZ</stp>
        <stp>83</stp>
        <stp>2019-12-31</stp>
        <stp>1</stp>
        <stp>1000000000</stp>
        <tr r="Q1203" s="3"/>
      </tp>
      <tp>
        <v>1.3375448618000001</v>
        <stp/>
        <stp>EM_S_STM07_IS</stp>
        <stp>4</stp>
        <stp>002837.SZ</stp>
        <stp>83</stp>
        <stp>2019-12-31</stp>
        <stp>1</stp>
        <stp>1000000000</stp>
        <tr r="Q1231" s="3"/>
      </tp>
      <tp>
        <v>0.36352045138</v>
        <stp/>
        <stp>EM_S_STM07_IS</stp>
        <stp>4</stp>
        <stp>002827.SZ</stp>
        <stp>83</stp>
        <stp>2019-12-31</stp>
        <stp>1</stp>
        <stp>1000000000</stp>
        <tr r="Q1222" s="3"/>
      </tp>
      <tp>
        <v>20.122363737000001</v>
        <stp/>
        <stp>EM_S_STM07_IS</stp>
        <stp>4</stp>
        <stp>601588.SH</stp>
        <stp>83</stp>
        <stp>2019-12-31</stp>
        <stp>1</stp>
        <stp>1000000000</stp>
        <tr r="Q2850" s="3"/>
      </tp>
      <tp>
        <v>0.78086692610999997</v>
        <stp/>
        <stp>EM_S_STM07_IS</stp>
        <stp>4</stp>
        <stp>601518.SH</stp>
        <stp>83</stp>
        <stp>2019-12-31</stp>
        <stp>1</stp>
        <stp>1000000000</stp>
        <tr r="Q2844" s="3"/>
      </tp>
      <tp>
        <v>1.0794061289200001</v>
        <stp/>
        <stp>EM_S_STM07_IS</stp>
        <stp>4</stp>
        <stp>601798.SH</stp>
        <stp>83</stp>
        <stp>2019-12-31</stp>
        <stp>1</stp>
        <stp>1000000000</stp>
        <tr r="Q2880" s="3"/>
      </tp>
      <tp>
        <v>10.057362378640001</v>
        <stp/>
        <stp>EM_S_STM07_IS</stp>
        <stp>4</stp>
        <stp>601788.SH</stp>
        <stp>83</stp>
        <stp>2019-12-31</stp>
        <stp>1</stp>
        <stp>1000000000</stp>
        <tr r="Q2878" s="3"/>
      </tp>
      <tp>
        <v>21.15351646377</v>
        <stp/>
        <stp>EM_S_STM07_IS</stp>
        <stp>4</stp>
        <stp>601718.SH</stp>
        <stp>83</stp>
        <stp>2019-12-31</stp>
        <stp>1</stp>
        <stp>1000000000</stp>
        <tr r="Q2874" s="3"/>
      </tp>
      <tp>
        <v>24.863012026330001</v>
        <stp/>
        <stp>EM_S_STM07_IS</stp>
        <stp>4</stp>
        <stp>601688.SH</stp>
        <stp>83</stp>
        <stp>2019-12-31</stp>
        <stp>1</stp>
        <stp>1000000000</stp>
        <tr r="Q2869" s="3"/>
      </tp>
      <tp>
        <v>338.637609</v>
        <stp/>
        <stp>EM_S_STM07_IS</stp>
        <stp>4</stp>
        <stp>601618.SH</stp>
        <stp>83</stp>
        <stp>2019-12-31</stp>
        <stp>1</stp>
        <stp>1000000000</stp>
        <tr r="Q2859" s="3"/>
      </tp>
      <tp>
        <v>5.2399490976200003</v>
        <stp/>
        <stp>EM_S_STM07_IS</stp>
        <stp>4</stp>
        <stp>601608.SH</stp>
        <stp>83</stp>
        <stp>2019-12-31</stp>
        <stp>1</stp>
        <stp>1000000000</stp>
        <tr r="Q2856" s="3"/>
      </tp>
      <tp>
        <v>745.16499999999996</v>
        <stp/>
        <stp>EM_S_STM07_IS</stp>
        <stp>4</stp>
        <stp>601628.SH</stp>
        <stp>83</stp>
        <stp>2019-12-31</stp>
        <stp>1</stp>
        <stp>1000000000</stp>
        <tr r="Q2861" s="3"/>
      </tp>
      <tp>
        <v>6.16425848057</v>
        <stp/>
        <stp>EM_S_STM07_IS</stp>
        <stp>4</stp>
        <stp>601678.SH</stp>
        <stp>83</stp>
        <stp>2019-12-31</stp>
        <stp>1</stp>
        <stp>1000000000</stp>
        <tr r="Q2868" s="3"/>
      </tp>
      <tp>
        <v>1419.8365879999999</v>
        <stp/>
        <stp>EM_S_STM07_IS</stp>
        <stp>4</stp>
        <stp>601668.SH</stp>
        <stp>83</stp>
        <stp>2019-12-31</stp>
        <stp>1</stp>
        <stp>1000000000</stp>
        <tr r="Q2865" s="3"/>
      </tp>
      <tp>
        <v>3.9733893717400002</v>
        <stp/>
        <stp>EM_S_STM07_IS</stp>
        <stp>4</stp>
        <stp>601198.SH</stp>
        <stp>83</stp>
        <stp>2019-12-31</stp>
        <stp>1</stp>
        <stp>1000000000</stp>
        <tr r="Q2809" s="3"/>
      </tp>
      <tp>
        <v>1.0310431705700001</v>
        <stp/>
        <stp>EM_S_STM07_IS</stp>
        <stp>4</stp>
        <stp>601188.SH</stp>
        <stp>83</stp>
        <stp>2019-12-31</stp>
        <stp>1</stp>
        <stp>1000000000</stp>
        <tr r="Q2808" s="3"/>
      </tp>
      <tp>
        <v>13.802890232859999</v>
        <stp/>
        <stp>EM_S_STM07_IS</stp>
        <stp>4</stp>
        <stp>601118.SH</stp>
        <stp>83</stp>
        <stp>2019-12-31</stp>
        <stp>1</stp>
        <stp>1000000000</stp>
        <tr r="Q2793" s="3"/>
      </tp>
      <tp>
        <v>4.9522436048099996</v>
        <stp/>
        <stp>EM_S_STM07_IS</stp>
        <stp>4</stp>
        <stp>601108.SH</stp>
        <stp>83</stp>
        <stp>2019-12-31</stp>
        <stp>1</stp>
        <stp>1000000000</stp>
        <tr r="Q2788" s="3"/>
      </tp>
      <tp>
        <v>6.4450450000000004</v>
        <stp/>
        <stp>EM_S_STM07_IS</stp>
        <stp>4</stp>
        <stp>601128.SH</stp>
        <stp>83</stp>
        <stp>2019-12-31</stp>
        <stp>1</stp>
        <stp>1000000000</stp>
        <tr r="Q2796" s="3"/>
      </tp>
      <tp>
        <v>5.6385494270600001</v>
        <stp/>
        <stp>EM_S_STM07_IS</stp>
        <stp>4</stp>
        <stp>601158.SH</stp>
        <stp>83</stp>
        <stp>2019-12-31</stp>
        <stp>1</stp>
        <stp>1000000000</stp>
        <tr r="Q2800" s="3"/>
      </tp>
      <tp>
        <v>30.566841834000002</v>
        <stp/>
        <stp>EM_S_STM07_IS</stp>
        <stp>4</stp>
        <stp>601168.SH</stp>
        <stp>83</stp>
        <stp>2019-12-31</stp>
        <stp>1</stp>
        <stp>1000000000</stp>
        <tr r="Q2803" s="3"/>
      </tp>
      <tp>
        <v>10.260858932510001</v>
        <stp/>
        <stp>EM_S_STM07_IS</stp>
        <stp>4</stp>
        <stp>601098.SH</stp>
        <stp>83</stp>
        <stp>2019-12-31</stp>
        <stp>1</stp>
        <stp>1000000000</stp>
        <tr r="Q2782" s="3"/>
      </tp>
      <tp>
        <v>241.87100000000001</v>
        <stp/>
        <stp>EM_S_STM07_IS</stp>
        <stp>4</stp>
        <stp>601088.SH</stp>
        <stp>83</stp>
        <stp>2019-12-31</stp>
        <stp>1</stp>
        <stp>1000000000</stp>
        <tr r="Q2781" s="3"/>
      </tp>
      <tp>
        <v>24.322023999999999</v>
        <stp/>
        <stp>EM_S_STM07_IS</stp>
        <stp>4</stp>
        <stp>601018.SH</stp>
        <stp>83</stp>
        <stp>2019-12-31</stp>
        <stp>1</stp>
        <stp>1000000000</stp>
        <tr r="Q2772" s="3"/>
      </tp>
      <tp>
        <v>1.4246321416300001</v>
        <stp/>
        <stp>EM_S_STM07_IS</stp>
        <stp>4</stp>
        <stp>601008.SH</stp>
        <stp>83</stp>
        <stp>2019-12-31</stp>
        <stp>1</stp>
        <stp>1000000000</stp>
        <tr r="Q2765" s="3"/>
      </tp>
      <tp>
        <v>5.8301751196399998</v>
        <stp/>
        <stp>EM_S_STM07_IS</stp>
        <stp>4</stp>
        <stp>601038.SH</stp>
        <stp>83</stp>
        <stp>2019-12-31</stp>
        <stp>1</stp>
        <stp>1000000000</stp>
        <tr r="Q2777" s="3"/>
      </tp>
      <tp>
        <v>1.83949724771</v>
        <stp/>
        <stp>EM_S_STM07_IS</stp>
        <stp>4</stp>
        <stp>601028.SH</stp>
        <stp>83</stp>
        <stp>2019-12-31</stp>
        <stp>1</stp>
        <stp>1000000000</stp>
        <tr r="Q2776" s="3"/>
      </tp>
      <tp>
        <v>15.127839306069999</v>
        <stp/>
        <stp>EM_S_STM07_IS</stp>
        <stp>4</stp>
        <stp>601058.SH</stp>
        <stp>83</stp>
        <stp>2019-12-31</stp>
        <stp>1</stp>
        <stp>1000000000</stp>
        <tr r="Q2778" s="3"/>
      </tp>
      <tp>
        <v>855.16399999999999</v>
        <stp/>
        <stp>EM_S_STM07_IS</stp>
        <stp>4</stp>
        <stp>601398.SH</stp>
        <stp>83</stp>
        <stp>2019-12-31</stp>
        <stp>1</stp>
        <stp>1000000000</stp>
        <tr r="Q2841" s="3"/>
      </tp>
      <tp>
        <v>5.4484733694000003</v>
        <stp/>
        <stp>EM_S_STM07_IS</stp>
        <stp>4</stp>
        <stp>601388.SH</stp>
        <stp>83</stp>
        <stp>2019-12-31</stp>
        <stp>1</stp>
        <stp>1000000000</stp>
        <tr r="Q2839" s="3"/>
      </tp>
      <tp>
        <v>1168.867</v>
        <stp/>
        <stp>EM_S_STM07_IS</stp>
        <stp>4</stp>
        <stp>601318.SH</stp>
        <stp>83</stp>
        <stp>2019-12-31</stp>
        <stp>1</stp>
        <stp>1000000000</stp>
        <tr r="Q2827" s="3"/>
      </tp>
      <tp>
        <v>232.47200000000001</v>
        <stp/>
        <stp>EM_S_STM07_IS</stp>
        <stp>4</stp>
        <stp>601328.SH</stp>
        <stp>83</stp>
        <stp>2019-12-31</stp>
        <stp>1</stp>
        <stp>1000000000</stp>
        <tr r="Q2829" s="3"/>
      </tp>
      <tp>
        <v>1.5229727284600001</v>
        <stp/>
        <stp>EM_S_STM07_IS</stp>
        <stp>4</stp>
        <stp>601368.SH</stp>
        <stp>83</stp>
        <stp>2019-12-31</stp>
        <stp>1</stp>
        <stp>1000000000</stp>
        <tr r="Q2835" s="3"/>
      </tp>
      <tp>
        <v>627.26800000000003</v>
        <stp/>
        <stp>EM_S_STM07_IS</stp>
        <stp>4</stp>
        <stp>601288.SH</stp>
        <stp>83</stp>
        <stp>2019-12-31</stp>
        <stp>1</stp>
        <stp>1000000000</stp>
        <tr r="Q2825" s="3"/>
      </tp>
      <tp>
        <v>1.4969383037399999</v>
        <stp/>
        <stp>EM_S_STM07_IS</stp>
        <stp>4</stp>
        <stp>601218.SH</stp>
        <stp>83</stp>
        <stp>2019-12-31</stp>
        <stp>1</stp>
        <stp>1000000000</stp>
        <tr r="Q2816" s="3"/>
      </tp>
      <tp>
        <v>1.7353669515700001</v>
        <stp/>
        <stp>EM_S_STM07_IS</stp>
        <stp>4</stp>
        <stp>601208.SH</stp>
        <stp>83</stp>
        <stp>2019-12-31</stp>
        <stp>1</stp>
        <stp>1000000000</stp>
        <tr r="Q2812" s="3"/>
      </tp>
      <tp>
        <v>59.704321649000001</v>
        <stp/>
        <stp>EM_S_STM07_IS</stp>
        <stp>4</stp>
        <stp>601238.SH</stp>
        <stp>83</stp>
        <stp>2019-12-31</stp>
        <stp>1</stp>
        <stp>1000000000</stp>
        <tr r="Q2824" s="3"/>
      </tp>
      <tp>
        <v>10.42034005589</v>
        <stp/>
        <stp>EM_S_STM07_IS</stp>
        <stp>4</stp>
        <stp>601228.SH</stp>
        <stp>83</stp>
        <stp>2019-12-31</stp>
        <stp>1</stp>
        <stp>1000000000</stp>
        <tr r="Q2820" s="3"/>
      </tp>
      <tp>
        <v>187.584</v>
        <stp/>
        <stp>EM_S_STM07_IS</stp>
        <stp>4</stp>
        <stp>601998.SH</stp>
        <stp>83</stp>
        <stp>2019-12-31</stp>
        <stp>1</stp>
        <stp>1000000000</stp>
        <tr r="Q2924" s="3"/>
      </tp>
      <tp>
        <v>549.18200000000002</v>
        <stp/>
        <stp>EM_S_STM07_IS</stp>
        <stp>4</stp>
        <stp>601988.SH</stp>
        <stp>83</stp>
        <stp>2019-12-31</stp>
        <stp>1</stp>
        <stp>1000000000</stp>
        <tr r="Q2918" s="3"/>
      </tp>
      <tp>
        <v>9.2235803900400004</v>
        <stp/>
        <stp>EM_S_STM07_IS</stp>
        <stp>4</stp>
        <stp>601918.SH</stp>
        <stp>83</stp>
        <stp>2019-12-31</stp>
        <stp>1</stp>
        <stp>1000000000</stp>
        <tr r="Q2904" s="3"/>
      </tp>
      <tp>
        <v>2.05740328036</v>
        <stp/>
        <stp>EM_S_STM07_IS</stp>
        <stp>4</stp>
        <stp>601908.SH</stp>
        <stp>83</stp>
        <stp>2019-12-31</stp>
        <stp>1</stp>
        <stp>1000000000</stp>
        <tr r="Q2903" s="3"/>
      </tp>
      <tp>
        <v>12.5854436243</v>
        <stp/>
        <stp>EM_S_STM07_IS</stp>
        <stp>4</stp>
        <stp>601928.SH</stp>
        <stp>83</stp>
        <stp>2019-12-31</stp>
        <stp>1</stp>
        <stp>1000000000</stp>
        <tr r="Q2906" s="3"/>
      </tp>
      <tp>
        <v>9.1514791910700009</v>
        <stp/>
        <stp>EM_S_STM07_IS</stp>
        <stp>4</stp>
        <stp>601958.SH</stp>
        <stp>83</stp>
        <stp>2019-12-31</stp>
        <stp>1</stp>
        <stp>1000000000</stp>
        <tr r="Q2912" s="3"/>
      </tp>
      <tp>
        <v>5.7698862309500001</v>
        <stp/>
        <stp>EM_S_STM07_IS</stp>
        <stp>4</stp>
        <stp>601968.SH</stp>
        <stp>83</stp>
        <stp>2019-12-31</stp>
        <stp>1</stp>
        <stp>1000000000</stp>
        <tr r="Q2915" s="3"/>
      </tp>
      <tp>
        <v>129.293733</v>
        <stp/>
        <stp>EM_S_STM07_IS</stp>
        <stp>4</stp>
        <stp>601898.SH</stp>
        <stp>83</stp>
        <stp>2019-12-31</stp>
        <stp>1</stp>
        <stp>1000000000</stp>
        <tr r="Q2899" s="3"/>
      </tp>
      <tp>
        <v>47.966495033740003</v>
        <stp/>
        <stp>EM_S_STM07_IS</stp>
        <stp>4</stp>
        <stp>601888.SH</stp>
        <stp>83</stp>
        <stp>2019-12-31</stp>
        <stp>1</stp>
        <stp>1000000000</stp>
        <tr r="Q2897" s="3"/>
      </tp>
      <tp>
        <v>132.81200000000001</v>
        <stp/>
        <stp>EM_S_STM07_IS</stp>
        <stp>4</stp>
        <stp>601818.SH</stp>
        <stp>83</stp>
        <stp>2019-12-31</stp>
        <stp>1</stp>
        <stp>1000000000</stp>
        <tr r="Q2886" s="3"/>
      </tp>
      <tp>
        <v>31.135149995999999</v>
        <stp/>
        <stp>EM_S_STM07_IS</stp>
        <stp>4</stp>
        <stp>601808.SH</stp>
        <stp>83</stp>
        <stp>2019-12-31</stp>
        <stp>1</stp>
        <stp>1000000000</stp>
        <tr r="Q2884" s="3"/>
      </tp>
      <tp>
        <v>2.5081016755899999</v>
        <stp/>
        <stp>EM_S_STM07_IS</stp>
        <stp>4</stp>
        <stp>601858.SH</stp>
        <stp>83</stp>
        <stp>2019-12-31</stp>
        <stp>1</stp>
        <stp>1000000000</stp>
        <tr r="Q2888" s="3"/>
      </tp>
      <tp>
        <v>5.6594786380900004</v>
        <stp/>
        <stp>EM_S_STM07_IS</stp>
        <stp>4</stp>
        <stp>601878.SH</stp>
        <stp>83</stp>
        <stp>2019-12-31</stp>
        <stp>1</stp>
        <stp>1000000000</stp>
        <tr r="Q2892" s="3"/>
      </tp>
      <tp>
        <v>3.1113061395999999</v>
        <stp/>
        <stp>EM_S_STM07_IS</stp>
        <stp>4</stp>
        <stp>600598.SH</stp>
        <stp>83</stp>
        <stp>2019-12-31</stp>
        <stp>1</stp>
        <stp>1000000000</stp>
        <tr r="Q2457" s="3"/>
      </tp>
      <tp>
        <v>8.5096597480000007</v>
        <stp/>
        <stp>EM_S_STM07_IS</stp>
        <stp>4</stp>
        <stp>600588.SH</stp>
        <stp>83</stp>
        <stp>2019-12-31</stp>
        <stp>1</stp>
        <stp>1000000000</stp>
        <tr r="Q2448" s="3"/>
      </tp>
      <tp>
        <v>11.44554581005</v>
        <stp/>
        <stp>EM_S_STM07_IS</stp>
        <stp>4</stp>
        <stp>600518.SH</stp>
        <stp>83</stp>
        <stp>2019-12-31</stp>
        <stp>1</stp>
        <stp>1000000000</stp>
        <tr r="Q2389" s="3"/>
      </tp>
      <tp>
        <v>7.6225521865000001</v>
        <stp/>
        <stp>EM_S_STM07_IS</stp>
        <stp>4</stp>
        <stp>600508.SH</stp>
        <stp>83</stp>
        <stp>2019-12-31</stp>
        <stp>1</stp>
        <stp>1000000000</stp>
        <tr r="Q2380" s="3"/>
      </tp>
      <tp>
        <v>0.25115352523000001</v>
        <stp/>
        <stp>EM_S_STM07_IS</stp>
        <stp>4</stp>
        <stp>600538.SH</stp>
        <stp>83</stp>
        <stp>2019-12-31</stp>
        <stp>1</stp>
        <stp>1000000000</stp>
        <tr r="Q2406" s="3"/>
      </tp>
      <tp>
        <v>20.575131654389999</v>
        <stp/>
        <stp>EM_S_STM07_IS</stp>
        <stp>4</stp>
        <stp>600528.SH</stp>
        <stp>83</stp>
        <stp>2019-12-31</stp>
        <stp>1</stp>
        <stp>1000000000</stp>
        <tr r="Q2398" s="3"/>
      </tp>
      <tp>
        <v>2.7877279120799998</v>
        <stp/>
        <stp>EM_S_STM07_IS</stp>
        <stp>4</stp>
        <stp>600558.SH</stp>
        <stp>83</stp>
        <stp>2019-12-31</stp>
        <stp>1</stp>
        <stp>1000000000</stp>
        <tr r="Q2420" s="3"/>
      </tp>
      <tp>
        <v>6.1858251119699998</v>
        <stp/>
        <stp>EM_S_STM07_IS</stp>
        <stp>4</stp>
        <stp>600548.SH</stp>
        <stp>83</stp>
        <stp>2019-12-31</stp>
        <stp>1</stp>
        <stp>1000000000</stp>
        <tr r="Q2413" s="3"/>
      </tp>
      <tp>
        <v>18.438355025050001</v>
        <stp/>
        <stp>EM_S_STM07_IS</stp>
        <stp>4</stp>
        <stp>600578.SH</stp>
        <stp>83</stp>
        <stp>2019-12-31</stp>
        <stp>1</stp>
        <stp>1000000000</stp>
        <tr r="Q2438" s="3"/>
      </tp>
      <tp>
        <v>0.69617244904999998</v>
        <stp/>
        <stp>EM_S_STM07_IS</stp>
        <stp>4</stp>
        <stp>600568.SH</stp>
        <stp>83</stp>
        <stp>2019-12-31</stp>
        <stp>1</stp>
        <stp>1000000000</stp>
        <tr r="Q2429" s="3"/>
      </tp>
      <tp>
        <v>4.8380249580100001</v>
        <stp/>
        <stp>EM_S_STM07_IS</stp>
        <stp>4</stp>
        <stp>000598.SZ</stp>
        <stp>83</stp>
        <stp>2019-12-31</stp>
        <stp>1</stp>
        <stp>1000000000</stp>
        <tr r="Q169" s="3"/>
      </tp>
      <tp>
        <v>0.28105662583000002</v>
        <stp/>
        <stp>EM_S_STM07_IS</stp>
        <stp>4</stp>
        <stp>300588.SZ</stp>
        <stp>83</stp>
        <stp>2019-12-31</stp>
        <stp>1</stp>
        <stp>1000000000</stp>
        <tr r="Q1864" s="3"/>
      </tp>
      <tp>
        <v>0.66013668296000005</v>
        <stp/>
        <stp>EM_S_STM07_IS</stp>
        <stp>4</stp>
        <stp>300598.SZ</stp>
        <stp>83</stp>
        <stp>2019-12-31</stp>
        <stp>1</stp>
        <stp>1000000000</stp>
        <tr r="Q1873" s="3"/>
      </tp>
      <tp>
        <v>0.13784789572</v>
        <stp/>
        <stp>EM_S_STM07_IS</stp>
        <stp>4</stp>
        <stp>000558.SZ</stp>
        <stp>83</stp>
        <stp>2019-12-31</stp>
        <stp>1</stp>
        <stp>1000000000</stp>
        <tr r="Q142" s="3"/>
      </tp>
      <tp>
        <v>0.59974166613000002</v>
        <stp/>
        <stp>EM_S_STM07_IS</stp>
        <stp>4</stp>
        <stp>300568.SZ</stp>
        <stp>83</stp>
        <stp>2019-12-31</stp>
        <stp>1</stp>
        <stp>1000000000</stp>
        <tr r="Q1845" s="3"/>
      </tp>
      <tp>
        <v>0.28780366825999998</v>
        <stp/>
        <stp>EM_S_STM07_IS</stp>
        <stp>4</stp>
        <stp>000548.SZ</stp>
        <stp>83</stp>
        <stp>2019-12-31</stp>
        <stp>1</stp>
        <stp>1000000000</stp>
        <tr r="Q134" s="3"/>
      </tp>
      <tp>
        <v>0.53464552583000002</v>
        <stp/>
        <stp>EM_S_STM07_IS</stp>
        <stp>4</stp>
        <stp>300578.SZ</stp>
        <stp>83</stp>
        <stp>2019-12-31</stp>
        <stp>1</stp>
        <stp>1000000000</stp>
        <tr r="Q1854" s="3"/>
      </tp>
      <tp>
        <v>0.40717164259999999</v>
        <stp/>
        <stp>EM_S_STM07_IS</stp>
        <stp>4</stp>
        <stp>300548.SZ</stp>
        <stp>83</stp>
        <stp>2019-12-31</stp>
        <stp>1</stp>
        <stp>1000000000</stp>
        <tr r="Q1826" s="3"/>
      </tp>
      <tp>
        <v>15.816934272859999</v>
        <stp/>
        <stp>EM_S_STM07_IS</stp>
        <stp>4</stp>
        <stp>000568.SZ</stp>
        <stp>83</stp>
        <stp>2019-12-31</stp>
        <stp>1</stp>
        <stp>1000000000</stp>
        <tr r="Q151" s="3"/>
      </tp>
      <tp>
        <v>1.5539242550100001</v>
        <stp/>
        <stp>EM_S_STM07_IS</stp>
        <stp>4</stp>
        <stp>300558.SZ</stp>
        <stp>83</stp>
        <stp>2019-12-31</stp>
        <stp>1</stp>
        <stp>1000000000</stp>
        <tr r="Q1836" s="3"/>
      </tp>
      <tp>
        <v>0.41787823986</v>
        <stp/>
        <stp>EM_S_STM07_IS</stp>
        <stp>4</stp>
        <stp>000518.SZ</stp>
        <stp>83</stp>
        <stp>2019-12-31</stp>
        <stp>1</stp>
        <stp>1000000000</stp>
        <tr r="Q109" s="3"/>
      </tp>
      <tp>
        <v>2.1380879360999998</v>
        <stp/>
        <stp>EM_S_STM07_IS</stp>
        <stp>4</stp>
        <stp>300528.SZ</stp>
        <stp>83</stp>
        <stp>2019-12-31</stp>
        <stp>1</stp>
        <stp>1000000000</stp>
        <tr r="Q1807" s="3"/>
      </tp>
      <tp>
        <v>1.7873533421500001</v>
        <stp/>
        <stp>EM_S_STM07_IS</stp>
        <stp>4</stp>
        <stp>300538.SZ</stp>
        <stp>83</stp>
        <stp>2019-12-31</stp>
        <stp>1</stp>
        <stp>1000000000</stp>
        <tr r="Q1817" s="3"/>
      </tp>
      <tp>
        <v>29.664673868680001</v>
        <stp/>
        <stp>EM_S_STM07_IS</stp>
        <stp>4</stp>
        <stp>000538.SZ</stp>
        <stp>83</stp>
        <stp>2019-12-31</stp>
        <stp>1</stp>
        <stp>1000000000</stp>
        <tr r="Q126" s="3"/>
      </tp>
      <tp>
        <v>0.19134962492999999</v>
        <stp/>
        <stp>EM_S_STM07_IS</stp>
        <stp>4</stp>
        <stp>300508.SZ</stp>
        <stp>83</stp>
        <stp>2019-12-31</stp>
        <stp>1</stp>
        <stp>1000000000</stp>
        <tr r="Q1789" s="3"/>
      </tp>
      <tp>
        <v>19.177295779440001</v>
        <stp/>
        <stp>EM_S_STM07_IS</stp>
        <stp>4</stp>
        <stp>000528.SZ</stp>
        <stp>83</stp>
        <stp>2019-12-31</stp>
        <stp>1</stp>
        <stp>1000000000</stp>
        <tr r="Q117" s="3"/>
      </tp>
      <tp>
        <v>0.21556325383</v>
        <stp/>
        <stp>EM_S_STM07_IS</stp>
        <stp>4</stp>
        <stp>300518.SZ</stp>
        <stp>83</stp>
        <stp>2019-12-31</stp>
        <stp>1</stp>
        <stp>1000000000</stp>
        <tr r="Q1799" s="3"/>
      </tp>
      <tp>
        <v>24.66197684346</v>
        <stp/>
        <stp>EM_S_STM07_IS</stp>
        <stp>4</stp>
        <stp>600498.SH</stp>
        <stp>83</stp>
        <stp>2019-12-31</stp>
        <stp>1</stp>
        <stp>1000000000</stp>
        <tr r="Q2371" s="3"/>
      </tp>
      <tp>
        <v>2.9157007748499999</v>
        <stp/>
        <stp>EM_S_STM07_IS</stp>
        <stp>4</stp>
        <stp>600488.SH</stp>
        <stp>83</stp>
        <stp>2019-12-31</stp>
        <stp>1</stp>
        <stp>1000000000</stp>
        <tr r="Q2363" s="3"/>
      </tp>
      <tp>
        <v>47.362153340219997</v>
        <stp/>
        <stp>EM_S_STM07_IS</stp>
        <stp>4</stp>
        <stp>600418.SH</stp>
        <stp>83</stp>
        <stp>2019-12-31</stp>
        <stp>1</stp>
        <stp>1000000000</stp>
        <tr r="Q2320" s="3"/>
      </tp>
      <tp>
        <v>9.5633633295599996</v>
        <stp/>
        <stp>EM_S_STM07_IS</stp>
        <stp>4</stp>
        <stp>600408.SH</stp>
        <stp>83</stp>
        <stp>2019-12-31</stp>
        <stp>1</stp>
        <stp>1000000000</stp>
        <tr r="Q2315" s="3"/>
      </tp>
      <tp>
        <v>37.555118255700002</v>
        <stp/>
        <stp>EM_S_STM07_IS</stp>
        <stp>4</stp>
        <stp>600438.SH</stp>
        <stp>83</stp>
        <stp>2019-12-31</stp>
        <stp>1</stp>
        <stp>1000000000</stp>
        <tr r="Q2333" s="3"/>
      </tp>
      <tp>
        <v>8.2662360255599996</v>
        <stp/>
        <stp>EM_S_STM07_IS</stp>
        <stp>4</stp>
        <stp>600428.SH</stp>
        <stp>83</stp>
        <stp>2019-12-31</stp>
        <stp>1</stp>
        <stp>1000000000</stp>
        <tr r="Q2328" s="3"/>
      </tp>
      <tp>
        <v>11.24561251724</v>
        <stp/>
        <stp>EM_S_STM07_IS</stp>
        <stp>4</stp>
        <stp>600458.SH</stp>
        <stp>83</stp>
        <stp>2019-12-31</stp>
        <stp>1</stp>
        <stp>1000000000</stp>
        <tr r="Q2342" s="3"/>
      </tp>
      <tp>
        <v>3.0827697917100001</v>
        <stp/>
        <stp>EM_S_STM07_IS</stp>
        <stp>4</stp>
        <stp>600448.SH</stp>
        <stp>83</stp>
        <stp>2019-12-31</stp>
        <stp>1</stp>
        <stp>1000000000</stp>
        <tr r="Q2337" s="3"/>
      </tp>
      <tp>
        <v>2.0797001662599999</v>
        <stp/>
        <stp>EM_S_STM07_IS</stp>
        <stp>4</stp>
        <stp>600478.SH</stp>
        <stp>83</stp>
        <stp>2019-12-31</stp>
        <stp>1</stp>
        <stp>1000000000</stp>
        <tr r="Q2355" s="3"/>
      </tp>
      <tp>
        <v>1.5692544453399999</v>
        <stp/>
        <stp>EM_S_STM07_IS</stp>
        <stp>4</stp>
        <stp>600468.SH</stp>
        <stp>83</stp>
        <stp>2019-12-31</stp>
        <stp>1</stp>
        <stp>1000000000</stp>
        <tr r="Q2349" s="3"/>
      </tp>
      <tp>
        <v>23.260476869929999</v>
        <stp/>
        <stp>EM_S_STM07_IS</stp>
        <stp>4</stp>
        <stp>000498.SZ</stp>
        <stp>83</stp>
        <stp>2019-12-31</stp>
        <stp>1</stp>
        <stp>1000000000</stp>
        <tr r="Q96" s="3"/>
      </tp>
      <tp>
        <v>30.39543407335</v>
        <stp/>
        <stp>EM_S_STM07_IS</stp>
        <stp>4</stp>
        <stp>000488.SZ</stp>
        <stp>83</stp>
        <stp>2019-12-31</stp>
        <stp>1</stp>
        <stp>1000000000</stp>
        <tr r="Q95" s="3"/>
      </tp>
      <tp>
        <v>0.35169373457000003</v>
        <stp/>
        <stp>EM_S_STM07_IS</stp>
        <stp>4</stp>
        <stp>300488.SZ</stp>
        <stp>83</stp>
        <stp>2019-12-31</stp>
        <stp>1</stp>
        <stp>1000000000</stp>
        <tr r="Q1770" s="3"/>
      </tp>
      <tp>
        <v>73.144495072140003</v>
        <stp/>
        <stp>EM_S_STM07_IS</stp>
        <stp>4</stp>
        <stp>300498.SZ</stp>
        <stp>83</stp>
        <stp>2019-12-31</stp>
        <stp>1</stp>
        <stp>1000000000</stp>
        <tr r="Q1780" s="3"/>
      </tp>
      <tp>
        <v>0.52555867281000002</v>
        <stp/>
        <stp>EM_S_STM07_IS</stp>
        <stp>4</stp>
        <stp>300468.SZ</stp>
        <stp>83</stp>
        <stp>2019-12-31</stp>
        <stp>1</stp>
        <stp>1000000000</stp>
        <tr r="Q1750" s="3"/>
      </tp>
      <tp>
        <v>0.69725023216000004</v>
        <stp/>
        <stp>EM_S_STM07_IS</stp>
        <stp>4</stp>
        <stp>300478.SZ</stp>
        <stp>83</stp>
        <stp>2019-12-31</stp>
        <stp>1</stp>
        <stp>1000000000</stp>
        <tr r="Q1760" s="3"/>
      </tp>
      <tp>
        <v>0.78443453933999996</v>
        <stp/>
        <stp>EM_S_STM07_IS</stp>
        <stp>4</stp>
        <stp>300448.SZ</stp>
        <stp>83</stp>
        <stp>2019-12-31</stp>
        <stp>1</stp>
        <stp>1000000000</stp>
        <tr r="Q1731" s="3"/>
      </tp>
      <tp>
        <v>1.46336030885</v>
        <stp/>
        <stp>EM_S_STM07_IS</stp>
        <stp>4</stp>
        <stp>300458.SZ</stp>
        <stp>83</stp>
        <stp>2019-12-31</stp>
        <stp>1</stp>
        <stp>1000000000</stp>
        <tr r="Q1740" s="3"/>
      </tp>
      <tp>
        <v>6.4268898110799997</v>
        <stp/>
        <stp>EM_S_STM07_IS</stp>
        <stp>4</stp>
        <stp>300428.SZ</stp>
        <stp>83</stp>
        <stp>2019-12-31</stp>
        <stp>1</stp>
        <stp>1000000000</stp>
        <tr r="Q1712" s="3"/>
      </tp>
      <tp>
        <v>2.0185578408199998</v>
        <stp/>
        <stp>EM_S_STM07_IS</stp>
        <stp>4</stp>
        <stp>000408.SZ</stp>
        <stp>83</stp>
        <stp>2019-12-31</stp>
        <stp>1</stp>
        <stp>1000000000</stp>
        <tr r="Q77" s="3"/>
      </tp>
      <tp>
        <v>3.3084480463800001</v>
        <stp/>
        <stp>EM_S_STM07_IS</stp>
        <stp>4</stp>
        <stp>300438.SZ</stp>
        <stp>83</stp>
        <stp>2019-12-31</stp>
        <stp>1</stp>
        <stp>1000000000</stp>
        <tr r="Q1721" s="3"/>
      </tp>
      <tp>
        <v>2.72645171914</v>
        <stp/>
        <stp>EM_S_STM07_IS</stp>
        <stp>4</stp>
        <stp>300408.SZ</stp>
        <stp>83</stp>
        <stp>2019-12-31</stp>
        <stp>1</stp>
        <stp>1000000000</stp>
        <tr r="Q1692" s="3"/>
      </tp>
      <tp>
        <v>1.11055300956</v>
        <stp/>
        <stp>EM_S_STM07_IS</stp>
        <stp>4</stp>
        <stp>000428.SZ</stp>
        <stp>83</stp>
        <stp>2019-12-31</stp>
        <stp>1</stp>
        <stp>1000000000</stp>
        <tr r="Q92" s="3"/>
      </tp>
      <tp>
        <v>3.6878836958200001</v>
        <stp/>
        <stp>EM_S_STM07_IS</stp>
        <stp>4</stp>
        <stp>300418.SZ</stp>
        <stp>83</stp>
        <stp>2019-12-31</stp>
        <stp>1</stp>
        <stp>1000000000</stp>
        <tr r="Q1702" s="3"/>
      </tp>
      <tp>
        <v>2.3243461760300002</v>
        <stp/>
        <stp>EM_S_STM07_IS</stp>
        <stp>4</stp>
        <stp>600798.SH</stp>
        <stp>83</stp>
        <stp>2019-12-31</stp>
        <stp>1</stp>
        <stp>1000000000</stp>
        <tr r="Q2627" s="3"/>
      </tp>
      <tp>
        <v>8.3657780689999992</v>
        <stp/>
        <stp>EM_S_STM07_IS</stp>
        <stp>4</stp>
        <stp>600718.SH</stp>
        <stp>83</stp>
        <stp>2019-12-31</stp>
        <stp>1</stp>
        <stp>1000000000</stp>
        <tr r="Q2556" s="3"/>
      </tp>
      <tp>
        <v>13.61073565479</v>
        <stp/>
        <stp>EM_S_STM07_IS</stp>
        <stp>4</stp>
        <stp>600708.SH</stp>
        <stp>83</stp>
        <stp>2019-12-31</stp>
        <stp>1</stp>
        <stp>1000000000</stp>
        <tr r="Q2547" s="3"/>
      </tp>
      <tp>
        <v>1.88250693699</v>
        <stp/>
        <stp>EM_S_STM07_IS</stp>
        <stp>4</stp>
        <stp>600738.SH</stp>
        <stp>83</stp>
        <stp>2019-12-31</stp>
        <stp>1</stp>
        <stp>1000000000</stp>
        <tr r="Q2575" s="3"/>
      </tp>
      <tp>
        <v>5.0118510060499997</v>
        <stp/>
        <stp>EM_S_STM07_IS</stp>
        <stp>4</stp>
        <stp>600728.SH</stp>
        <stp>83</stp>
        <stp>2019-12-31</stp>
        <stp>1</stp>
        <stp>1000000000</stp>
        <tr r="Q2565" s="3"/>
      </tp>
      <tp>
        <v>6.68958053341</v>
        <stp/>
        <stp>EM_S_STM07_IS</stp>
        <stp>4</stp>
        <stp>600758.SH</stp>
        <stp>83</stp>
        <stp>2019-12-31</stp>
        <stp>1</stp>
        <stp>1000000000</stp>
        <tr r="Q2593" s="3"/>
      </tp>
      <tp>
        <v>7.9935334139499998</v>
        <stp/>
        <stp>EM_S_STM07_IS</stp>
        <stp>4</stp>
        <stp>600748.SH</stp>
        <stp>83</stp>
        <stp>2019-12-31</stp>
        <stp>1</stp>
        <stp>1000000000</stp>
        <tr r="Q2584" s="3"/>
      </tp>
      <tp>
        <v>5.2386057298199997</v>
        <stp/>
        <stp>EM_S_STM07_IS</stp>
        <stp>4</stp>
        <stp>600778.SH</stp>
        <stp>83</stp>
        <stp>2019-12-31</stp>
        <stp>1</stp>
        <stp>1000000000</stp>
        <tr r="Q2610" s="3"/>
      </tp>
      <tp>
        <v>0.51729811299999995</v>
        <stp/>
        <stp>EM_S_STM07_IS</stp>
        <stp>4</stp>
        <stp>600768.SH</stp>
        <stp>83</stp>
        <stp>2019-12-31</stp>
        <stp>1</stp>
        <stp>1000000000</stp>
        <tr r="Q2601" s="3"/>
      </tp>
      <tp>
        <v>0.57866899510000003</v>
        <stp/>
        <stp>EM_S_STM07_IS</stp>
        <stp>4</stp>
        <stp>000798.SZ</stp>
        <stp>83</stp>
        <stp>2019-12-31</stp>
        <stp>1</stp>
        <stp>1000000000</stp>
        <tr r="Q295" s="3"/>
      </tp>
      <tp>
        <v>2.5090800510100002</v>
        <stp/>
        <stp>EM_S_STM07_IS</stp>
        <stp>4</stp>
        <stp>000788.SZ</stp>
        <stp>83</stp>
        <stp>2019-12-31</stp>
        <stp>1</stp>
        <stp>1000000000</stp>
        <tr r="Q286" s="3"/>
      </tp>
      <tp>
        <v>11.07798872123</v>
        <stp/>
        <stp>EM_S_STM07_IS</stp>
        <stp>4</stp>
        <stp>000758.SZ</stp>
        <stp>83</stp>
        <stp>2019-12-31</stp>
        <stp>1</stp>
        <stp>1000000000</stp>
        <tr r="Q271" s="3"/>
      </tp>
      <tp>
        <v>40.889707108270002</v>
        <stp/>
        <stp>EM_S_STM07_IS</stp>
        <stp>4</stp>
        <stp>000778.SZ</stp>
        <stp>83</stp>
        <stp>2019-12-31</stp>
        <stp>1</stp>
        <stp>1000000000</stp>
        <tr r="Q280" s="3"/>
      </tp>
      <tp>
        <v>34.298250487600001</v>
        <stp/>
        <stp>EM_S_STM07_IS</stp>
        <stp>4</stp>
        <stp>000768.SZ</stp>
        <stp>83</stp>
        <stp>2019-12-31</stp>
        <stp>1</stp>
        <stp>1000000000</stp>
        <tr r="Q277" s="3"/>
      </tp>
      <tp>
        <v>3.9242841035899998</v>
        <stp/>
        <stp>EM_S_STM07_IS</stp>
        <stp>4</stp>
        <stp>000718.SZ</stp>
        <stp>83</stp>
        <stp>2019-12-31</stp>
        <stp>1</stp>
        <stp>1000000000</stp>
        <tr r="Q246" s="3"/>
      </tp>
      <tp>
        <v>72.619869343030004</v>
        <stp/>
        <stp>EM_S_STM07_IS</stp>
        <stp>4</stp>
        <stp>000708.SZ</stp>
        <stp>83</stp>
        <stp>2019-12-31</stp>
        <stp>1</stp>
        <stp>1000000000</stp>
        <tr r="Q237" s="3"/>
      </tp>
      <tp>
        <v>3.0924914958</v>
        <stp/>
        <stp>EM_S_STM07_IS</stp>
        <stp>4</stp>
        <stp>000738.SZ</stp>
        <stp>83</stp>
        <stp>2019-12-31</stp>
        <stp>1</stp>
        <stp>1000000000</stp>
        <tr r="Q262" s="3"/>
      </tp>
      <tp>
        <v>1.14320547989</v>
        <stp/>
        <stp>EM_S_STM07_IS</stp>
        <stp>4</stp>
        <stp>300708.SZ</stp>
        <stp>83</stp>
        <stp>2019-12-31</stp>
        <stp>1</stp>
        <stp>1000000000</stp>
        <tr r="Q1974" s="3"/>
      </tp>
      <tp>
        <v>3.1988083680899999</v>
        <stp/>
        <stp>EM_S_STM07_IS</stp>
        <stp>4</stp>
        <stp>000728.SZ</stp>
        <stp>83</stp>
        <stp>2019-12-31</stp>
        <stp>1</stp>
        <stp>1000000000</stp>
        <tr r="Q255" s="3"/>
      </tp>
      <tp>
        <v>0.60084089361000004</v>
        <stp/>
        <stp>EM_S_STM07_IS</stp>
        <stp>4</stp>
        <stp>300718.SZ</stp>
        <stp>83</stp>
        <stp>2019-12-31</stp>
        <stp>1</stp>
        <stp>1000000000</stp>
        <tr r="Q1983" s="3"/>
      </tp>
      <tp>
        <v>0.50330281094999996</v>
        <stp/>
        <stp>EM_S_STM07_IS</stp>
        <stp>4</stp>
        <stp>600698.SH</stp>
        <stp>83</stp>
        <stp>2019-12-31</stp>
        <stp>1</stp>
        <stp>1000000000</stp>
        <tr r="Q2539" s="3"/>
      </tp>
      <tp>
        <v>100.346048</v>
        <stp/>
        <stp>EM_S_STM07_IS</stp>
        <stp>4</stp>
        <stp>600688.SH</stp>
        <stp>83</stp>
        <stp>2019-12-31</stp>
        <stp>1</stp>
        <stp>1000000000</stp>
        <tr r="Q2530" s="3"/>
      </tp>
      <tp>
        <v>6.4637734371200004</v>
        <stp/>
        <stp>EM_S_STM07_IS</stp>
        <stp>4</stp>
        <stp>600618.SH</stp>
        <stp>83</stp>
        <stp>2019-12-31</stp>
        <stp>1</stp>
        <stp>1000000000</stp>
        <tr r="Q2475" s="3"/>
      </tp>
      <tp>
        <v>1.1900780021099999</v>
        <stp/>
        <stp>EM_S_STM07_IS</stp>
        <stp>4</stp>
        <stp>600608.SH</stp>
        <stp>83</stp>
        <stp>2019-12-31</stp>
        <stp>1</stp>
        <stp>1000000000</stp>
        <tr r="Q2466" s="3"/>
      </tp>
      <tp>
        <v>1.3161658256</v>
        <stp/>
        <stp>EM_S_STM07_IS</stp>
        <stp>4</stp>
        <stp>600638.SH</stp>
        <stp>83</stp>
        <stp>2019-12-31</stp>
        <stp>1</stp>
        <stp>1000000000</stp>
        <tr r="Q2490" s="3"/>
      </tp>
      <tp>
        <v>1.65319410352</v>
        <stp/>
        <stp>EM_S_STM07_IS</stp>
        <stp>4</stp>
        <stp>600628.SH</stp>
        <stp>83</stp>
        <stp>2019-12-31</stp>
        <stp>1</stp>
        <stp>1000000000</stp>
        <tr r="Q2483" s="3"/>
      </tp>
      <tp>
        <v>1.8248736885100001</v>
        <stp/>
        <stp>EM_S_STM07_IS</stp>
        <stp>4</stp>
        <stp>600658.SH</stp>
        <stp>83</stp>
        <stp>2019-12-31</stp>
        <stp>1</stp>
        <stp>1000000000</stp>
        <tr r="Q2507" s="3"/>
      </tp>
      <tp>
        <v>9.0051570466200008</v>
        <stp/>
        <stp>EM_S_STM07_IS</stp>
        <stp>4</stp>
        <stp>600648.SH</stp>
        <stp>83</stp>
        <stp>2019-12-31</stp>
        <stp>1</stp>
        <stp>1000000000</stp>
        <tr r="Q2499" s="3"/>
      </tp>
      <tp>
        <v>0.29512230603</v>
        <stp/>
        <stp>EM_S_STM07_IS</stp>
        <stp>4</stp>
        <stp>600678.SH</stp>
        <stp>83</stp>
        <stp>2019-12-31</stp>
        <stp>1</stp>
        <stp>1000000000</stp>
        <tr r="Q2522" s="3"/>
      </tp>
      <tp>
        <v>3.5475376085199999</v>
        <stp/>
        <stp>EM_S_STM07_IS</stp>
        <stp>4</stp>
        <stp>600668.SH</stp>
        <stp>83</stp>
        <stp>2019-12-31</stp>
        <stp>1</stp>
        <stp>1000000000</stp>
        <tr r="Q2516" s="3"/>
      </tp>
      <tp>
        <v>11.01995277931</v>
        <stp/>
        <stp>EM_S_STM07_IS</stp>
        <stp>4</stp>
        <stp>000698.SZ</stp>
        <stp>83</stp>
        <stp>2019-12-31</stp>
        <stp>1</stp>
        <stp>1000000000</stp>
        <tr r="Q230" s="3"/>
      </tp>
      <tp>
        <v>1.02053016226</v>
        <stp/>
        <stp>EM_S_STM07_IS</stp>
        <stp>4</stp>
        <stp>000688.SZ</stp>
        <stp>83</stp>
        <stp>2019-12-31</stp>
        <stp>1</stp>
        <stp>1000000000</stp>
        <tr r="Q224" s="3"/>
      </tp>
      <tp>
        <v>0.21276068652999999</v>
        <stp/>
        <stp>EM_S_STM07_IS</stp>
        <stp>4</stp>
        <stp>300688.SZ</stp>
        <stp>83</stp>
        <stp>2019-12-31</stp>
        <stp>1</stp>
        <stp>1000000000</stp>
        <tr r="Q1956" s="3"/>
      </tp>
      <tp>
        <v>0.46913505655999999</v>
        <stp/>
        <stp>EM_S_STM07_IS</stp>
        <stp>4</stp>
        <stp>300698.SZ</stp>
        <stp>83</stp>
        <stp>2019-12-31</stp>
        <stp>1</stp>
        <stp>1000000000</stp>
        <tr r="Q1965" s="3"/>
      </tp>
      <tp>
        <v>0.38963108775999999</v>
        <stp/>
        <stp>EM_S_STM07_IS</stp>
        <stp>4</stp>
        <stp>300668.SZ</stp>
        <stp>83</stp>
        <stp>2019-12-31</stp>
        <stp>1</stp>
        <stp>1000000000</stp>
        <tr r="Q1937" s="3"/>
      </tp>
      <tp>
        <v>0.36441327182</v>
        <stp/>
        <stp>EM_S_STM07_IS</stp>
        <stp>4</stp>
        <stp>300678.SZ</stp>
        <stp>83</stp>
        <stp>2019-12-31</stp>
        <stp>1</stp>
        <stp>1000000000</stp>
        <tr r="Q1946" s="3"/>
      </tp>
      <tp>
        <v>1.24131123604</v>
        <stp/>
        <stp>EM_S_STM07_IS</stp>
        <stp>4</stp>
        <stp>000678.SZ</stp>
        <stp>83</stp>
        <stp>2019-12-31</stp>
        <stp>1</stp>
        <stp>1000000000</stp>
        <tr r="Q216" s="3"/>
      </tp>
      <tp>
        <v>0.36558390866000001</v>
        <stp/>
        <stp>EM_S_STM07_IS</stp>
        <stp>4</stp>
        <stp>300648.SZ</stp>
        <stp>83</stp>
        <stp>2019-12-31</stp>
        <stp>1</stp>
        <stp>1000000000</stp>
        <tr r="Q1918" s="3"/>
      </tp>
      <tp>
        <v>0.41886440650000001</v>
        <stp/>
        <stp>EM_S_STM07_IS</stp>
        <stp>4</stp>
        <stp>000668.SZ</stp>
        <stp>83</stp>
        <stp>2019-12-31</stp>
        <stp>1</stp>
        <stp>1000000000</stp>
        <tr r="Q210" s="3"/>
      </tp>
      <tp>
        <v>1.0381125154199999</v>
        <stp/>
        <stp>EM_S_STM07_IS</stp>
        <stp>4</stp>
        <stp>300658.SZ</stp>
        <stp>83</stp>
        <stp>2019-12-31</stp>
        <stp>1</stp>
        <stp>1000000000</stp>
        <tr r="Q1928" s="3"/>
      </tp>
      <tp>
        <v>2.48934672631</v>
        <stp/>
        <stp>EM_S_STM07_IS</stp>
        <stp>4</stp>
        <stp>300628.SZ</stp>
        <stp>83</stp>
        <stp>2019-12-31</stp>
        <stp>1</stp>
        <stp>1000000000</stp>
        <tr r="Q1901" s="3"/>
      </tp>
      <tp>
        <v>0.24277399999999999</v>
        <stp/>
        <stp>EM_S_STM07_IS</stp>
        <stp>4</stp>
        <stp>000608.SZ</stp>
        <stp>83</stp>
        <stp>2019-12-31</stp>
        <stp>1</stp>
        <stp>1000000000</stp>
        <tr r="Q176" s="3"/>
      </tp>
      <tp>
        <v>1.9150709261100001</v>
        <stp/>
        <stp>EM_S_STM07_IS</stp>
        <stp>4</stp>
        <stp>300638.SZ</stp>
        <stp>83</stp>
        <stp>2019-12-31</stp>
        <stp>1</stp>
        <stp>1000000000</stp>
        <tr r="Q1910" s="3"/>
      </tp>
      <tp>
        <v>0.11568333812999999</v>
        <stp/>
        <stp>EM_S_STM07_IS</stp>
        <stp>4</stp>
        <stp>000638.SZ</stp>
        <stp>83</stp>
        <stp>2019-12-31</stp>
        <stp>1</stp>
        <stp>1000000000</stp>
        <tr r="Q198" s="3"/>
      </tp>
      <tp>
        <v>0.85977994178999995</v>
        <stp/>
        <stp>EM_S_STM07_IS</stp>
        <stp>4</stp>
        <stp>300608.SZ</stp>
        <stp>83</stp>
        <stp>2019-12-31</stp>
        <stp>1</stp>
        <stp>1000000000</stp>
        <tr r="Q1883" s="3"/>
      </tp>
      <tp>
        <v>3.31087152472</v>
        <stp/>
        <stp>EM_S_STM07_IS</stp>
        <stp>4</stp>
        <stp>000628.SZ</stp>
        <stp>83</stp>
        <stp>2019-12-31</stp>
        <stp>1</stp>
        <stp>1000000000</stp>
        <tr r="Q189" s="3"/>
      </tp>
      <tp>
        <v>1.77903865395</v>
        <stp/>
        <stp>EM_S_STM07_IS</stp>
        <stp>4</stp>
        <stp>300618.SZ</stp>
        <stp>83</stp>
        <stp>2019-12-31</stp>
        <stp>1</stp>
        <stp>1000000000</stp>
        <tr r="Q1892" s="3"/>
      </tp>
      <tp>
        <v>1.4306475071</v>
        <stp/>
        <stp>EM_S_STM07_IS</stp>
        <stp>4</stp>
        <stp>600198.SH</stp>
        <stp>83</stp>
        <stp>2019-12-31</stp>
        <stp>1</stp>
        <stp>1000000000</stp>
        <tr r="Q2149" s="3"/>
      </tp>
      <tp>
        <v>200.647187</v>
        <stp/>
        <stp>EM_S_STM07_IS</stp>
        <stp>4</stp>
        <stp>600188.SH</stp>
        <stp>83</stp>
        <stp>2019-12-31</stp>
        <stp>1</stp>
        <stp>1000000000</stp>
        <tr r="Q2140" s="3"/>
      </tp>
      <tp>
        <v>6.4632623897399997</v>
        <stp/>
        <stp>EM_S_STM07_IS</stp>
        <stp>4</stp>
        <stp>600118.SH</stp>
        <stp>83</stp>
        <stp>2019-12-31</stp>
        <stp>1</stp>
        <stp>1000000000</stp>
        <tr r="Q2085" s="3"/>
      </tp>
      <tp>
        <v>2.7315126973799999</v>
        <stp/>
        <stp>EM_S_STM07_IS</stp>
        <stp>4</stp>
        <stp>600108.SH</stp>
        <stp>83</stp>
        <stp>2019-12-31</stp>
        <stp>1</stp>
        <stp>1000000000</stp>
        <tr r="Q2075" s="3"/>
      </tp>
      <tp>
        <v>14.05357412839</v>
        <stp/>
        <stp>EM_S_STM07_IS</stp>
        <stp>4</stp>
        <stp>600138.SH</stp>
        <stp>83</stp>
        <stp>2019-12-31</stp>
        <stp>1</stp>
        <stp>1000000000</stp>
        <tr r="Q2102" s="3"/>
      </tp>
      <tp>
        <v>4.2970284343499996</v>
        <stp/>
        <stp>EM_S_STM07_IS</stp>
        <stp>4</stp>
        <stp>600128.SH</stp>
        <stp>83</stp>
        <stp>2019-12-31</stp>
        <stp>1</stp>
        <stp>1000000000</stp>
        <tr r="Q2093" s="3"/>
      </tp>
      <tp>
        <v>1.5239362695300001</v>
        <stp/>
        <stp>EM_S_STM07_IS</stp>
        <stp>4</stp>
        <stp>600158.SH</stp>
        <stp>83</stp>
        <stp>2019-12-31</stp>
        <stp>1</stp>
        <stp>1000000000</stp>
        <tr r="Q2114" s="3"/>
      </tp>
      <tp>
        <v>0.9438204858</v>
        <stp/>
        <stp>EM_S_STM07_IS</stp>
        <stp>4</stp>
        <stp>600148.SH</stp>
        <stp>83</stp>
        <stp>2019-12-31</stp>
        <stp>1</stp>
        <stp>1000000000</stp>
        <tr r="Q2105" s="3"/>
      </tp>
      <tp>
        <v>1.9392262174999999</v>
        <stp/>
        <stp>EM_S_STM07_IS</stp>
        <stp>4</stp>
        <stp>600178.SH</stp>
        <stp>83</stp>
        <stp>2019-12-31</stp>
        <stp>1</stp>
        <stp>1000000000</stp>
        <tr r="Q2131" s="3"/>
      </tp>
      <tp>
        <v>1.5294905596199999</v>
        <stp/>
        <stp>EM_S_STM07_IS</stp>
        <stp>4</stp>
        <stp>600168.SH</stp>
        <stp>83</stp>
        <stp>2019-12-31</stp>
        <stp>1</stp>
        <stp>1000000000</stp>
        <tr r="Q2123" s="3"/>
      </tp>
      <tp>
        <v>2.0674103763299998</v>
        <stp/>
        <stp>EM_S_STM07_IS</stp>
        <stp>4</stp>
        <stp>300188.SZ</stp>
        <stp>83</stp>
        <stp>2019-12-31</stp>
        <stp>1</stp>
        <stp>1000000000</stp>
        <tr r="Q1487" s="3"/>
      </tp>
      <tp>
        <v>0.80828274857000004</v>
        <stp/>
        <stp>EM_S_STM07_IS</stp>
        <stp>4</stp>
        <stp>300198.SZ</stp>
        <stp>83</stp>
        <stp>2019-12-31</stp>
        <stp>1</stp>
        <stp>1000000000</stp>
        <tr r="Q1497" s="3"/>
      </tp>
      <tp>
        <v>9.4466203870500003</v>
        <stp/>
        <stp>EM_S_STM07_IS</stp>
        <stp>4</stp>
        <stp>000158.SZ</stp>
        <stp>83</stp>
        <stp>2019-12-31</stp>
        <stp>1</stp>
        <stp>1000000000</stp>
        <tr r="Q65" s="3"/>
      </tp>
      <tp>
        <v>2.1245009872899998</v>
        <stp/>
        <stp>EM_S_STM07_IS</stp>
        <stp>4</stp>
        <stp>300168.SZ</stp>
        <stp>83</stp>
        <stp>2019-12-31</stp>
        <stp>1</stp>
        <stp>1000000000</stp>
        <tr r="Q1469" s="3"/>
      </tp>
      <tp>
        <v>1.2397142807199999</v>
        <stp/>
        <stp>EM_S_STM07_IS</stp>
        <stp>4</stp>
        <stp>300148.SZ</stp>
        <stp>83</stp>
        <stp>2019-12-31</stp>
        <stp>1</stp>
        <stp>1000000000</stp>
        <tr r="Q1450" s="3"/>
      </tp>
      <tp>
        <v>4.3987536038000004</v>
        <stp/>
        <stp>EM_S_STM07_IS</stp>
        <stp>4</stp>
        <stp>300158.SZ</stp>
        <stp>83</stp>
        <stp>2019-12-31</stp>
        <stp>1</stp>
        <stp>1000000000</stp>
        <tr r="Q1459" s="3"/>
      </tp>
      <tp>
        <v>1.57941506731</v>
        <stp/>
        <stp>EM_S_STM07_IS</stp>
        <stp>4</stp>
        <stp>300128.SZ</stp>
        <stp>83</stp>
        <stp>2019-12-31</stp>
        <stp>1</stp>
        <stp>1000000000</stp>
        <tr r="Q1430" s="3"/>
      </tp>
      <tp>
        <v>3.2652328154300001</v>
        <stp/>
        <stp>EM_S_STM07_IS</stp>
        <stp>4</stp>
        <stp>300138.SZ</stp>
        <stp>83</stp>
        <stp>2019-12-31</stp>
        <stp>1</stp>
        <stp>1000000000</stp>
        <tr r="Q1440" s="3"/>
      </tp>
      <tp>
        <v>1.06580753996</v>
        <stp/>
        <stp>EM_S_STM07_IS</stp>
        <stp>4</stp>
        <stp>300108.SZ</stp>
        <stp>83</stp>
        <stp>2019-12-31</stp>
        <stp>1</stp>
        <stp>1000000000</stp>
        <tr r="Q1410" s="3"/>
      </tp>
      <tp>
        <v>14.40424825142</v>
        <stp/>
        <stp>EM_S_STM07_IS</stp>
        <stp>4</stp>
        <stp>300118.SZ</stp>
        <stp>83</stp>
        <stp>2019-12-31</stp>
        <stp>1</stp>
        <stp>1000000000</stp>
        <tr r="Q1420" s="3"/>
      </tp>
      <tp>
        <v>29.643072563699999</v>
        <stp/>
        <stp>EM_S_STM07_IS</stp>
        <stp>4</stp>
        <stp>600098.SH</stp>
        <stp>83</stp>
        <stp>2019-12-31</stp>
        <stp>1</stp>
        <stp>1000000000</stp>
        <tr r="Q2066" s="3"/>
      </tp>
      <tp>
        <v>0.85582141323000005</v>
        <stp/>
        <stp>EM_S_STM07_IS</stp>
        <stp>4</stp>
        <stp>600088.SH</stp>
        <stp>83</stp>
        <stp>2019-12-31</stp>
        <stp>1</stp>
        <stp>1000000000</stp>
        <tr r="Q2060" s="3"/>
      </tp>
      <tp>
        <v>36.101631985209998</v>
        <stp/>
        <stp>EM_S_STM07_IS</stp>
        <stp>4</stp>
        <stp>600018.SH</stp>
        <stp>83</stp>
        <stp>2019-12-31</stp>
        <stp>1</stp>
        <stp>1000000000</stp>
        <tr r="Q2009" s="3"/>
      </tp>
      <tp>
        <v>14.90727355224</v>
        <stp/>
        <stp>EM_S_STM07_IS</stp>
        <stp>4</stp>
        <stp>600008.SH</stp>
        <stp>83</stp>
        <stp>2019-12-31</stp>
        <stp>1</stp>
        <stp>1000000000</stp>
        <tr r="Q2001" s="3"/>
      </tp>
      <tp>
        <v>15.79517424891</v>
        <stp/>
        <stp>EM_S_STM07_IS</stp>
        <stp>4</stp>
        <stp>600038.SH</stp>
        <stp>83</stp>
        <stp>2019-12-31</stp>
        <stp>1</stp>
        <stp>1000000000</stp>
        <tr r="Q2026" s="3"/>
      </tp>
      <tp>
        <v>2966.1930000000002</v>
        <stp/>
        <stp>EM_S_STM07_IS</stp>
        <stp>4</stp>
        <stp>600028.SH</stp>
        <stp>83</stp>
        <stp>2019-12-31</stp>
        <stp>1</stp>
        <stp>1000000000</stp>
        <tr r="Q2018" s="3"/>
      </tp>
      <tp>
        <v>62.253741867530003</v>
        <stp/>
        <stp>EM_S_STM07_IS</stp>
        <stp>4</stp>
        <stp>600058.SH</stp>
        <stp>83</stp>
        <stp>2019-12-31</stp>
        <stp>1</stp>
        <stp>1000000000</stp>
        <tr r="Q2037" s="3"/>
      </tp>
      <tp>
        <v>235.98103568467999</v>
        <stp/>
        <stp>EM_S_STM07_IS</stp>
        <stp>4</stp>
        <stp>600048.SH</stp>
        <stp>83</stp>
        <stp>2019-12-31</stp>
        <stp>1</stp>
        <stp>1000000000</stp>
        <tr r="Q2028" s="3"/>
      </tp>
      <tp>
        <v>3.3099601913500001</v>
        <stp/>
        <stp>EM_S_STM07_IS</stp>
        <stp>4</stp>
        <stp>600078.SH</stp>
        <stp>83</stp>
        <stp>2019-12-31</stp>
        <stp>1</stp>
        <stp>1000000000</stp>
        <tr r="Q2052" s="3"/>
      </tp>
      <tp>
        <v>0.59335849828999998</v>
        <stp/>
        <stp>EM_S_STM07_IS</stp>
        <stp>4</stp>
        <stp>000088.SZ</stp>
        <stp>83</stp>
        <stp>2019-12-31</stp>
        <stp>1</stp>
        <stp>1000000000</stp>
        <tr r="Q54" s="3"/>
      </tp>
      <tp>
        <v>6.0237775824600002</v>
        <stp/>
        <stp>EM_S_STM07_IS</stp>
        <stp>4</stp>
        <stp>300088.SZ</stp>
        <stp>83</stp>
        <stp>2019-12-31</stp>
        <stp>1</stp>
        <stp>1000000000</stp>
        <tr r="Q1393" s="3"/>
      </tp>
      <tp>
        <v>2.69323481706</v>
        <stp/>
        <stp>EM_S_STM07_IS</stp>
        <stp>4</stp>
        <stp>300098.SZ</stp>
        <stp>83</stp>
        <stp>2019-12-31</stp>
        <stp>1</stp>
        <stp>1000000000</stp>
        <tr r="Q1401" s="3"/>
      </tp>
      <tp>
        <v>1.4932275610600001</v>
        <stp/>
        <stp>EM_S_STM07_IS</stp>
        <stp>4</stp>
        <stp>000058.SZ</stp>
        <stp>83</stp>
        <stp>2019-12-31</stp>
        <stp>1</stp>
        <stp>1000000000</stp>
        <tr r="Q42" s="3"/>
      </tp>
      <tp>
        <v>9.0084432651099995</v>
        <stp/>
        <stp>EM_S_STM07_IS</stp>
        <stp>4</stp>
        <stp>300068.SZ</stp>
        <stp>83</stp>
        <stp>2019-12-31</stp>
        <stp>1</stp>
        <stp>1000000000</stp>
        <tr r="Q1373" s="3"/>
      </tp>
      <tp>
        <v>4.9187233807800004</v>
        <stp/>
        <stp>EM_S_STM07_IS</stp>
        <stp>4</stp>
        <stp>000048.SZ</stp>
        <stp>83</stp>
        <stp>2019-12-31</stp>
        <stp>1</stp>
        <stp>1000000000</stp>
        <tr r="Q37" s="3"/>
      </tp>
      <tp>
        <v>1.57399360647</v>
        <stp/>
        <stp>EM_S_STM07_IS</stp>
        <stp>4</stp>
        <stp>300078.SZ</stp>
        <stp>83</stp>
        <stp>2019-12-31</stp>
        <stp>1</stp>
        <stp>1000000000</stp>
        <tr r="Q1383" s="3"/>
      </tp>
      <tp>
        <v>41.49270394565</v>
        <stp/>
        <stp>EM_S_STM07_IS</stp>
        <stp>4</stp>
        <stp>000078.SZ</stp>
        <stp>83</stp>
        <stp>2019-12-31</stp>
        <stp>1</stp>
        <stp>1000000000</stp>
        <tr r="Q53" s="3"/>
      </tp>
      <tp>
        <v>1.30372804287</v>
        <stp/>
        <stp>EM_S_STM07_IS</stp>
        <stp>4</stp>
        <stp>300048.SZ</stp>
        <stp>83</stp>
        <stp>2019-12-31</stp>
        <stp>1</stp>
        <stp>1000000000</stp>
        <tr r="Q1355" s="3"/>
      </tp>
      <tp>
        <v>0.22508572088000001</v>
        <stp/>
        <stp>EM_S_STM07_IS</stp>
        <stp>4</stp>
        <stp>000068.SZ</stp>
        <stp>83</stp>
        <stp>2019-12-31</stp>
        <stp>1</stp>
        <stp>1000000000</stp>
        <tr r="Q50" s="3"/>
      </tp>
      <tp>
        <v>28.10571771739</v>
        <stp/>
        <stp>EM_S_STM07_IS</stp>
        <stp>4</stp>
        <stp>300058.SZ</stp>
        <stp>83</stp>
        <stp>2019-12-31</stp>
        <stp>1</stp>
        <stp>1000000000</stp>
        <tr r="Q1365" s="3"/>
      </tp>
      <tp>
        <v>3.2201429846599998</v>
        <stp/>
        <stp>EM_S_STM07_IS</stp>
        <stp>4</stp>
        <stp>000008.SZ</stp>
        <stp>83</stp>
        <stp>2019-12-31</stp>
        <stp>1</stp>
        <stp>1000000000</stp>
        <tr r="Q8" s="3"/>
      </tp>
      <tp>
        <v>0.58936932487000004</v>
        <stp/>
        <stp>EM_S_STM07_IS</stp>
        <stp>4</stp>
        <stp>300008.SZ</stp>
        <stp>83</stp>
        <stp>2019-12-31</stp>
        <stp>1</stp>
        <stp>1000000000</stp>
        <tr r="Q1318" s="3"/>
      </tp>
      <tp>
        <v>52.04576414321</v>
        <stp/>
        <stp>EM_S_STM07_IS</stp>
        <stp>4</stp>
        <stp>000028.SZ</stp>
        <stp>83</stp>
        <stp>2019-12-31</stp>
        <stp>1</stp>
        <stp>1000000000</stp>
        <tr r="Q23" s="3"/>
      </tp>
      <tp>
        <v>0.39391321922</v>
        <stp/>
        <stp>EM_S_STM07_IS</stp>
        <stp>4</stp>
        <stp>300018.SZ</stp>
        <stp>83</stp>
        <stp>2019-12-31</stp>
        <stp>1</stp>
        <stp>1000000000</stp>
        <tr r="Q1328" s="3"/>
      </tp>
      <tp>
        <v>21.96968866456</v>
        <stp/>
        <stp>EM_S_STM07_IS</stp>
        <stp>4</stp>
        <stp>600398.SH</stp>
        <stp>83</stp>
        <stp>2019-12-31</stp>
        <stp>1</stp>
        <stp>1000000000</stp>
        <tr r="Q2309" s="3"/>
      </tp>
      <tp>
        <v>10.9350275619</v>
        <stp/>
        <stp>EM_S_STM07_IS</stp>
        <stp>4</stp>
        <stp>600388.SH</stp>
        <stp>83</stp>
        <stp>2019-12-31</stp>
        <stp>1</stp>
        <stp>1000000000</stp>
        <tr r="Q2301" s="3"/>
      </tp>
      <tp>
        <v>0.51751297294999998</v>
        <stp/>
        <stp>EM_S_STM07_IS</stp>
        <stp>4</stp>
        <stp>600318.SH</stp>
        <stp>83</stp>
        <stp>2019-12-31</stp>
        <stp>1</stp>
        <stp>1000000000</stp>
        <tr r="Q2243" s="3"/>
      </tp>
      <tp>
        <v>13.5388164804</v>
        <stp/>
        <stp>EM_S_STM07_IS</stp>
        <stp>4</stp>
        <stp>600308.SH</stp>
        <stp>83</stp>
        <stp>2019-12-31</stp>
        <stp>1</stp>
        <stp>1000000000</stp>
        <tr r="Q2236" s="3"/>
      </tp>
      <tp>
        <v>2.2342980373099999</v>
        <stp/>
        <stp>EM_S_STM07_IS</stp>
        <stp>4</stp>
        <stp>600338.SH</stp>
        <stp>83</stp>
        <stp>2019-12-31</stp>
        <stp>1</stp>
        <stp>1000000000</stp>
        <tr r="Q2261" s="3"/>
      </tp>
      <tp>
        <v>10.045876322190001</v>
        <stp/>
        <stp>EM_S_STM07_IS</stp>
        <stp>4</stp>
        <stp>600328.SH</stp>
        <stp>83</stp>
        <stp>2019-12-31</stp>
        <stp>1</stp>
        <stp>1000000000</stp>
        <tr r="Q2252" s="3"/>
      </tp>
      <tp>
        <v>0.35497086279000001</v>
        <stp/>
        <stp>EM_S_STM07_IS</stp>
        <stp>4</stp>
        <stp>600358.SH</stp>
        <stp>83</stp>
        <stp>2019-12-31</stp>
        <stp>1</stp>
        <stp>1000000000</stp>
        <tr r="Q2275" s="3"/>
      </tp>
      <tp>
        <v>32.657944785360002</v>
        <stp/>
        <stp>EM_S_STM07_IS</stp>
        <stp>4</stp>
        <stp>600348.SH</stp>
        <stp>83</stp>
        <stp>2019-12-31</stp>
        <stp>1</stp>
        <stp>1000000000</stp>
        <tr r="Q2267" s="3"/>
      </tp>
      <tp>
        <v>4.7006861408300002</v>
        <stp/>
        <stp>EM_S_STM07_IS</stp>
        <stp>4</stp>
        <stp>600378.SH</stp>
        <stp>83</stp>
        <stp>2019-12-31</stp>
        <stp>1</stp>
        <stp>1000000000</stp>
        <tr r="Q2293" s="3"/>
      </tp>
      <tp>
        <v>2.1474353335499998</v>
        <stp/>
        <stp>EM_S_STM07_IS</stp>
        <stp>4</stp>
        <stp>600368.SH</stp>
        <stp>83</stp>
        <stp>2019-12-31</stp>
        <stp>1</stp>
        <stp>1000000000</stp>
        <tr r="Q2284" s="3"/>
      </tp>
      <tp>
        <v>4.16981312312</v>
        <stp/>
        <stp>EM_S_STM07_IS</stp>
        <stp>4</stp>
        <stp>300388.SZ</stp>
        <stp>83</stp>
        <stp>2019-12-31</stp>
        <stp>1</stp>
        <stp>1000000000</stp>
        <tr r="Q1673" s="3"/>
      </tp>
      <tp>
        <v>1.51330775753</v>
        <stp/>
        <stp>EM_S_STM07_IS</stp>
        <stp>4</stp>
        <stp>300398.SZ</stp>
        <stp>83</stp>
        <stp>2019-12-31</stp>
        <stp>1</stp>
        <stp>1000000000</stp>
        <tr r="Q1682" s="3"/>
      </tp>
      <tp>
        <v>0.84652115395000005</v>
        <stp/>
        <stp>EM_S_STM07_IS</stp>
        <stp>4</stp>
        <stp>300368.SZ</stp>
        <stp>83</stp>
        <stp>2019-12-31</stp>
        <stp>1</stp>
        <stp>1000000000</stp>
        <tr r="Q1654" s="3"/>
      </tp>
      <tp>
        <v>1.4667181466500001</v>
        <stp/>
        <stp>EM_S_STM07_IS</stp>
        <stp>4</stp>
        <stp>300378.SZ</stp>
        <stp>83</stp>
        <stp>2019-12-31</stp>
        <stp>1</stp>
        <stp>1000000000</stp>
        <tr r="Q1663" s="3"/>
      </tp>
      <tp>
        <v>1.3111251615599999</v>
        <stp/>
        <stp>EM_S_STM07_IS</stp>
        <stp>4</stp>
        <stp>300348.SZ</stp>
        <stp>83</stp>
        <stp>2019-12-31</stp>
        <stp>1</stp>
        <stp>1000000000</stp>
        <tr r="Q1638" s="3"/>
      </tp>
      <tp>
        <v>1.9159661743600001</v>
        <stp/>
        <stp>EM_S_STM07_IS</stp>
        <stp>4</stp>
        <stp>300358.SZ</stp>
        <stp>83</stp>
        <stp>2019-12-31</stp>
        <stp>1</stp>
        <stp>1000000000</stp>
        <tr r="Q1647" s="3"/>
      </tp>
      <tp>
        <v>1.0250842386100001</v>
        <stp/>
        <stp>EM_S_STM07_IS</stp>
        <stp>4</stp>
        <stp>300328.SZ</stp>
        <stp>83</stp>
        <stp>2019-12-31</stp>
        <stp>1</stp>
        <stp>1000000000</stp>
        <tr r="Q1620" s="3"/>
      </tp>
      <tp>
        <v>1.4893450757</v>
        <stp/>
        <stp>EM_S_STM07_IS</stp>
        <stp>4</stp>
        <stp>300338.SZ</stp>
        <stp>83</stp>
        <stp>2019-12-31</stp>
        <stp>1</stp>
        <stp>1000000000</stp>
        <tr r="Q1628" s="3"/>
      </tp>
      <tp>
        <v>174.36089251286</v>
        <stp/>
        <stp>EM_S_STM07_IS</stp>
        <stp>4</stp>
        <stp>000338.SZ</stp>
        <stp>83</stp>
        <stp>2019-12-31</stp>
        <stp>1</stp>
        <stp>1000000000</stp>
        <tr r="Q70" s="3"/>
      </tp>
      <tp>
        <v>4.7576770233500003</v>
        <stp/>
        <stp>EM_S_STM07_IS</stp>
        <stp>4</stp>
        <stp>300308.SZ</stp>
        <stp>83</stp>
        <stp>2019-12-31</stp>
        <stp>1</stp>
        <stp>1000000000</stp>
        <tr r="Q1603" s="3"/>
      </tp>
      <tp>
        <v>0.62834003111000003</v>
        <stp/>
        <stp>EM_S_STM07_IS</stp>
        <stp>4</stp>
        <stp>300318.SZ</stp>
        <stp>83</stp>
        <stp>2019-12-31</stp>
        <stp>1</stp>
        <stp>1000000000</stp>
        <tr r="Q1611" s="3"/>
      </tp>
      <tp>
        <v>7.6527545517100002</v>
        <stp/>
        <stp>EM_S_STM07_IS</stp>
        <stp>4</stp>
        <stp>600298.SH</stp>
        <stp>83</stp>
        <stp>2019-12-31</stp>
        <stp>1</stp>
        <stp>1000000000</stp>
        <tr r="Q2227" s="3"/>
      </tp>
      <tp>
        <v>3.3057978294899999</v>
        <stp/>
        <stp>EM_S_STM07_IS</stp>
        <stp>4</stp>
        <stp>600288.SH</stp>
        <stp>83</stp>
        <stp>2019-12-31</stp>
        <stp>1</stp>
        <stp>1000000000</stp>
        <tr r="Q2220" s="3"/>
      </tp>
      <tp>
        <v>4.0444474053499997</v>
        <stp/>
        <stp>EM_S_STM07_IS</stp>
        <stp>4</stp>
        <stp>600218.SH</stp>
        <stp>83</stp>
        <stp>2019-12-31</stp>
        <stp>1</stp>
        <stp>1000000000</stp>
        <tr r="Q2165" s="3"/>
      </tp>
      <tp>
        <v>14.81029511509</v>
        <stp/>
        <stp>EM_S_STM07_IS</stp>
        <stp>4</stp>
        <stp>600208.SH</stp>
        <stp>83</stp>
        <stp>2019-12-31</stp>
        <stp>1</stp>
        <stp>1000000000</stp>
        <tr r="Q2157" s="3"/>
      </tp>
      <tp>
        <v>0.62542122055000005</v>
        <stp/>
        <stp>EM_S_STM07_IS</stp>
        <stp>4</stp>
        <stp>600238.SH</stp>
        <stp>83</stp>
        <stp>2019-12-31</stp>
        <stp>1</stp>
        <stp>1000000000</stp>
        <tr r="Q2184" s="3"/>
      </tp>
      <tp>
        <v>0.43331441926000003</v>
        <stp/>
        <stp>EM_S_STM07_IS</stp>
        <stp>4</stp>
        <stp>600228.SH</stp>
        <stp>83</stp>
        <stp>2019-12-31</stp>
        <stp>1</stp>
        <stp>1000000000</stp>
        <tr r="Q2174" s="3"/>
      </tp>
      <tp>
        <v>8.3111035045200001</v>
        <stp/>
        <stp>EM_S_STM07_IS</stp>
        <stp>4</stp>
        <stp>600258.SH</stp>
        <stp>83</stp>
        <stp>2019-12-31</stp>
        <stp>1</stp>
        <stp>1000000000</stp>
        <tr r="Q2197" s="3"/>
      </tp>
      <tp>
        <v>8.0679543551199995</v>
        <stp/>
        <stp>EM_S_STM07_IS</stp>
        <stp>4</stp>
        <stp>600248.SH</stp>
        <stp>83</stp>
        <stp>2019-12-31</stp>
        <stp>1</stp>
        <stp>1000000000</stp>
        <tr r="Q2189" s="3"/>
      </tp>
      <tp>
        <v>17.692484824769998</v>
        <stp/>
        <stp>EM_S_STM07_IS</stp>
        <stp>4</stp>
        <stp>600278.SH</stp>
        <stp>83</stp>
        <stp>2019-12-31</stp>
        <stp>1</stp>
        <stp>1000000000</stp>
        <tr r="Q2211" s="3"/>
      </tp>
      <tp>
        <v>4.94738199773</v>
        <stp/>
        <stp>EM_S_STM07_IS</stp>
        <stp>4</stp>
        <stp>600268.SH</stp>
        <stp>83</stp>
        <stp>2019-12-31</stp>
        <stp>1</stp>
        <stp>1000000000</stp>
        <tr r="Q2204" s="3"/>
      </tp>
      <tp>
        <v>0.43570609079</v>
        <stp/>
        <stp>EM_S_STM07_IS</stp>
        <stp>4</stp>
        <stp>300288.SZ</stp>
        <stp>83</stp>
        <stp>2019-12-31</stp>
        <stp>1</stp>
        <stp>1000000000</stp>
        <tr r="Q1584" s="3"/>
      </tp>
      <tp>
        <v>1.7782092521099999</v>
        <stp/>
        <stp>EM_S_STM07_IS</stp>
        <stp>4</stp>
        <stp>300298.SZ</stp>
        <stp>83</stp>
        <stp>2019-12-31</stp>
        <stp>1</stp>
        <stp>1000000000</stp>
        <tr r="Q1593" s="3"/>
      </tp>
      <tp>
        <v>3.42773743419</v>
        <stp/>
        <stp>EM_S_STM07_IS</stp>
        <stp>4</stp>
        <stp>300268.SZ</stp>
        <stp>83</stp>
        <stp>2019-12-31</stp>
        <stp>1</stp>
        <stp>1000000000</stp>
        <tr r="Q1565" s="3"/>
      </tp>
      <tp>
        <v>1.58329566983</v>
        <stp/>
        <stp>EM_S_STM07_IS</stp>
        <stp>4</stp>
        <stp>300278.SZ</stp>
        <stp>83</stp>
        <stp>2019-12-31</stp>
        <stp>1</stp>
        <stp>1000000000</stp>
        <tr r="Q1574" s="3"/>
      </tp>
      <tp>
        <v>0.96402344378000004</v>
        <stp/>
        <stp>EM_S_STM07_IS</stp>
        <stp>4</stp>
        <stp>300248.SZ</stp>
        <stp>83</stp>
        <stp>2019-12-31</stp>
        <stp>1</stp>
        <stp>1000000000</stp>
        <tr r="Q1545" s="3"/>
      </tp>
      <tp>
        <v>1.2292101774599999</v>
        <stp/>
        <stp>EM_S_STM07_IS</stp>
        <stp>4</stp>
        <stp>300258.SZ</stp>
        <stp>83</stp>
        <stp>2019-12-31</stp>
        <stp>1</stp>
        <stp>1000000000</stp>
        <tr r="Q1555" s="3"/>
      </tp>
      <tp>
        <v>1.5738447046199999</v>
        <stp/>
        <stp>EM_S_STM07_IS</stp>
        <stp>4</stp>
        <stp>300228.SZ</stp>
        <stp>83</stp>
        <stp>2019-12-31</stp>
        <stp>1</stp>
        <stp>1000000000</stp>
        <tr r="Q1525" s="3"/>
      </tp>
      <tp>
        <v>0.43788645372000001</v>
        <stp/>
        <stp>EM_S_STM07_IS</stp>
        <stp>4</stp>
        <stp>300238.SZ</stp>
        <stp>83</stp>
        <stp>2019-12-31</stp>
        <stp>1</stp>
        <stp>1000000000</stp>
        <tr r="Q1535" s="3"/>
      </tp>
      <tp>
        <v>0.75703787984000004</v>
        <stp/>
        <stp>EM_S_STM07_IS</stp>
        <stp>4</stp>
        <stp>300208.SZ</stp>
        <stp>83</stp>
        <stp>2019-12-31</stp>
        <stp>1</stp>
        <stp>1000000000</stp>
        <tr r="Q1506" s="3"/>
      </tp>
      <tp>
        <v>1.6948389045900001</v>
        <stp/>
        <stp>EM_S_STM07_IS</stp>
        <stp>4</stp>
        <stp>300218.SZ</stp>
        <stp>83</stp>
        <stp>2019-12-31</stp>
        <stp>1</stp>
        <stp>1000000000</stp>
        <tr r="Q1515" s="3"/>
      </tp>
      <tp>
        <v>99.497077396630004</v>
        <stp/>
        <stp>EM_S_STM07_IS</stp>
        <stp>4</stp>
        <stp>600998.SH</stp>
        <stp>83</stp>
        <stp>2019-12-31</stp>
        <stp>1</stp>
        <stp>1000000000</stp>
        <tr r="Q2756" s="3"/>
      </tp>
      <tp>
        <v>6.0684633208000003</v>
        <stp/>
        <stp>EM_S_STM07_IS</stp>
        <stp>4</stp>
        <stp>600988.SH</stp>
        <stp>83</stp>
        <stp>2019-12-31</stp>
        <stp>1</stp>
        <stp>1000000000</stp>
        <tr r="Q2749" s="3"/>
      </tp>
      <tp>
        <v>3.5397110000000001</v>
        <stp/>
        <stp>EM_S_STM07_IS</stp>
        <stp>4</stp>
        <stp>600908.SH</stp>
        <stp>83</stp>
        <stp>2019-12-31</stp>
        <stp>1</stp>
        <stp>1000000000</stp>
        <tr r="Q2716" s="3"/>
      </tp>
      <tp>
        <v>19.05209731375</v>
        <stp/>
        <stp>EM_S_STM07_IS</stp>
        <stp>4</stp>
        <stp>600958.SH</stp>
        <stp>83</stp>
        <stp>2019-12-31</stp>
        <stp>1</stp>
        <stp>1000000000</stp>
        <tr r="Q2724" s="3"/>
      </tp>
      <tp>
        <v>3.1295407118699998</v>
        <stp/>
        <stp>EM_S_STM07_IS</stp>
        <stp>4</stp>
        <stp>000998.SZ</stp>
        <stp>83</stp>
        <stp>2019-12-31</stp>
        <stp>1</stp>
        <stp>1000000000</stp>
        <tr r="Q431" s="3"/>
      </tp>
      <tp>
        <v>5.4602454919300003</v>
        <stp/>
        <stp>EM_S_STM07_IS</stp>
        <stp>4</stp>
        <stp>000988.SZ</stp>
        <stp>83</stp>
        <stp>2019-12-31</stp>
        <stp>1</stp>
        <stp>1000000000</stp>
        <tr r="Q424" s="3"/>
      </tp>
      <tp>
        <v>11.50050844574</v>
        <stp/>
        <stp>EM_S_STM07_IS</stp>
        <stp>4</stp>
        <stp>000958.SZ</stp>
        <stp>83</stp>
        <stp>2019-12-31</stp>
        <stp>1</stp>
        <stp>1000000000</stp>
        <tr r="Q399" s="3"/>
      </tp>
      <tp>
        <v>3.3033674281900001</v>
        <stp/>
        <stp>EM_S_STM07_IS</stp>
        <stp>4</stp>
        <stp>000948.SZ</stp>
        <stp>83</stp>
        <stp>2019-12-31</stp>
        <stp>1</stp>
        <stp>1000000000</stp>
        <tr r="Q391" s="3"/>
      </tp>
      <tp>
        <v>0.60614791088999997</v>
        <stp/>
        <stp>EM_S_STM07_IS</stp>
        <stp>4</stp>
        <stp>000978.SZ</stp>
        <stp>83</stp>
        <stp>2019-12-31</stp>
        <stp>1</stp>
        <stp>1000000000</stp>
        <tr r="Q417" s="3"/>
      </tp>
      <tp>
        <v>1.8869419511800001</v>
        <stp/>
        <stp>EM_S_STM07_IS</stp>
        <stp>4</stp>
        <stp>000968.SZ</stp>
        <stp>83</stp>
        <stp>2019-12-31</stp>
        <stp>1</stp>
        <stp>1000000000</stp>
        <tr r="Q408" s="3"/>
      </tp>
      <tp>
        <v>1.34402911124</v>
        <stp/>
        <stp>EM_S_STM07_IS</stp>
        <stp>4</stp>
        <stp>000908.SZ</stp>
        <stp>83</stp>
        <stp>2019-12-31</stp>
        <stp>1</stp>
        <stp>1000000000</stp>
        <tr r="Q365" s="3"/>
      </tp>
      <tp>
        <v>54.099057664939998</v>
        <stp/>
        <stp>EM_S_STM07_IS</stp>
        <stp>4</stp>
        <stp>000938.SZ</stp>
        <stp>83</stp>
        <stp>2019-12-31</stp>
        <stp>1</stp>
        <stp>1000000000</stp>
        <tr r="Q390" s="3"/>
      </tp>
      <tp>
        <v>13.414075951859999</v>
        <stp/>
        <stp>EM_S_STM07_IS</stp>
        <stp>4</stp>
        <stp>000928.SZ</stp>
        <stp>83</stp>
        <stp>2019-12-31</stp>
        <stp>1</stp>
        <stp>1000000000</stp>
        <tr r="Q381" s="3"/>
      </tp>
      <tp>
        <v>0.72117263447000002</v>
        <stp/>
        <stp>EM_S_STM07_IS</stp>
        <stp>4</stp>
        <stp>600898.SH</stp>
        <stp>83</stp>
        <stp>2019-12-31</stp>
        <stp>1</stp>
        <stp>1000000000</stp>
        <tr r="Q2713" s="3"/>
      </tp>
      <tp>
        <v>4.7478009172900002</v>
        <stp/>
        <stp>EM_S_STM07_IS</stp>
        <stp>4</stp>
        <stp>600888.SH</stp>
        <stp>83</stp>
        <stp>2019-12-31</stp>
        <stp>1</stp>
        <stp>1000000000</stp>
        <tr r="Q2706" s="3"/>
      </tp>
      <tp>
        <v>0.58472384771999997</v>
        <stp/>
        <stp>EM_S_STM07_IS</stp>
        <stp>4</stp>
        <stp>600818.SH</stp>
        <stp>83</stp>
        <stp>2019-12-31</stp>
        <stp>1</stp>
        <stp>1000000000</stp>
        <tr r="Q2644" s="3"/>
      </tp>
      <tp>
        <v>78.262846003999996</v>
        <stp/>
        <stp>EM_S_STM07_IS</stp>
        <stp>4</stp>
        <stp>600808.SH</stp>
        <stp>83</stp>
        <stp>2019-12-31</stp>
        <stp>1</stp>
        <stp>1000000000</stp>
        <tr r="Q2635" s="3"/>
      </tp>
      <tp>
        <v>7.4232786590000002E-2</v>
        <stp/>
        <stp>EM_S_STM07_IS</stp>
        <stp>4</stp>
        <stp>600838.SH</stp>
        <stp>83</stp>
        <stp>2019-12-31</stp>
        <stp>1</stp>
        <stp>1000000000</stp>
        <tr r="Q2663" s="3"/>
      </tp>
      <tp>
        <v>12.233770885949999</v>
        <stp/>
        <stp>EM_S_STM07_IS</stp>
        <stp>4</stp>
        <stp>600828.SH</stp>
        <stp>83</stp>
        <stp>2019-12-31</stp>
        <stp>1</stp>
        <stp>1000000000</stp>
        <tr r="Q2654" s="3"/>
      </tp>
      <tp>
        <v>12.262096164280001</v>
        <stp/>
        <stp>EM_S_STM07_IS</stp>
        <stp>4</stp>
        <stp>600858.SH</stp>
        <stp>83</stp>
        <stp>2019-12-31</stp>
        <stp>1</stp>
        <stp>1000000000</stp>
        <tr r="Q2678" s="3"/>
      </tp>
      <tp>
        <v>3.9497730086799998</v>
        <stp/>
        <stp>EM_S_STM07_IS</stp>
        <stp>4</stp>
        <stp>600848.SH</stp>
        <stp>83</stp>
        <stp>2019-12-31</stp>
        <stp>1</stp>
        <stp>1000000000</stp>
        <tr r="Q2671" s="3"/>
      </tp>
      <tp>
        <v>0.28826174519999997</v>
        <stp/>
        <stp>EM_S_STM07_IS</stp>
        <stp>4</stp>
        <stp>600868.SH</stp>
        <stp>83</stp>
        <stp>2019-12-31</stp>
        <stp>1</stp>
        <stp>1000000000</stp>
        <tr r="Q2688" s="3"/>
      </tp>
      <tp>
        <v>105.587</v>
        <stp/>
        <stp>EM_S_STM07_IS</stp>
        <stp>4</stp>
        <stp>000898.SZ</stp>
        <stp>83</stp>
        <stp>2019-12-31</stp>
        <stp>1</stp>
        <stp>1000000000</stp>
        <tr r="Q357" s="3"/>
      </tp>
      <tp>
        <v>1.1077087812399999</v>
        <stp/>
        <stp>EM_S_STM07_IS</stp>
        <stp>4</stp>
        <stp>000888.SZ</stp>
        <stp>83</stp>
        <stp>2019-12-31</stp>
        <stp>1</stp>
        <stp>1000000000</stp>
        <tr r="Q350" s="3"/>
      </tp>
      <tp>
        <v>50.118105877140003</v>
        <stp/>
        <stp>EM_S_STM07_IS</stp>
        <stp>4</stp>
        <stp>000858.SZ</stp>
        <stp>83</stp>
        <stp>2019-12-31</stp>
        <stp>1</stp>
        <stp>1000000000</stp>
        <tr r="Q331" s="3"/>
      </tp>
      <tp>
        <v>2.2553940589699999</v>
        <stp/>
        <stp>EM_S_STM07_IS</stp>
        <stp>4</stp>
        <stp>000848.SZ</stp>
        <stp>83</stp>
        <stp>2019-12-31</stp>
        <stp>1</stp>
        <stp>1000000000</stp>
        <tr r="Q326" s="3"/>
      </tp>
      <tp>
        <v>63.289995891419998</v>
        <stp/>
        <stp>EM_S_STM07_IS</stp>
        <stp>4</stp>
        <stp>000878.SZ</stp>
        <stp>83</stp>
        <stp>2019-12-31</stp>
        <stp>1</stp>
        <stp>1000000000</stp>
        <tr r="Q342" s="3"/>
      </tp>
      <tp>
        <v>3.37587042518</v>
        <stp/>
        <stp>EM_S_STM07_IS</stp>
        <stp>4</stp>
        <stp>000868.SZ</stp>
        <stp>83</stp>
        <stp>2019-12-31</stp>
        <stp>1</stp>
        <stp>1000000000</stp>
        <tr r="Q337" s="3"/>
      </tp>
      <tp>
        <v>3.7739458318299999</v>
        <stp/>
        <stp>EM_S_STM07_IS</stp>
        <stp>4</stp>
        <stp>000818.SZ</stp>
        <stp>83</stp>
        <stp>2019-12-31</stp>
        <stp>1</stp>
        <stp>1000000000</stp>
        <tr r="Q309" s="3"/>
      </tp>
      <tp>
        <v>3.3941431617800002</v>
        <stp/>
        <stp>EM_S_STM07_IS</stp>
        <stp>4</stp>
        <stp>000838.SZ</stp>
        <stp>83</stp>
        <stp>2019-12-31</stp>
        <stp>1</stp>
        <stp>1000000000</stp>
        <tr r="Q324" s="3"/>
      </tp>
      <tp>
        <v>1.63982590101</v>
        <stp/>
        <stp>EM_S_STM07_IS</stp>
        <stp>4</stp>
        <stp>000828.SZ</stp>
        <stp>83</stp>
        <stp>2019-12-31</stp>
        <stp>1</stp>
        <stp>1000000000</stp>
        <tr r="Q317" s="3"/>
      </tp>
      <tp>
        <v>2.9997962473899999</v>
        <stp/>
        <stp>EM_S_STM07_IS</stp>
        <stp>4</stp>
        <stp>603598.SH</stp>
        <stp>83</stp>
        <stp>2019-12-31</stp>
        <stp>1</stp>
        <stp>1000000000</stp>
        <tr r="Q3154" s="3"/>
      </tp>
      <tp>
        <v>5.0753869247300001</v>
        <stp/>
        <stp>EM_S_STM07_IS</stp>
        <stp>4</stp>
        <stp>603588.SH</stp>
        <stp>83</stp>
        <stp>2019-12-31</stp>
        <stp>1</stp>
        <stp>1000000000</stp>
        <tr r="Q3151" s="3"/>
      </tp>
      <tp>
        <v>2.9130223599299998</v>
        <stp/>
        <stp>EM_S_STM07_IS</stp>
        <stp>4</stp>
        <stp>603518.SH</stp>
        <stp>83</stp>
        <stp>2019-12-31</stp>
        <stp>1</stp>
        <stp>1000000000</stp>
        <tr r="Q3127" s="3"/>
      </tp>
      <tp>
        <v>0.90232724438</v>
        <stp/>
        <stp>EM_S_STM07_IS</stp>
        <stp>4</stp>
        <stp>603508.SH</stp>
        <stp>83</stp>
        <stp>2019-12-31</stp>
        <stp>1</stp>
        <stp>1000000000</stp>
        <tr r="Q3124" s="3"/>
      </tp>
      <tp>
        <v>1.1802053255</v>
        <stp/>
        <stp>EM_S_STM07_IS</stp>
        <stp>4</stp>
        <stp>603538.SH</stp>
        <stp>83</stp>
        <stp>2019-12-31</stp>
        <stp>1</stp>
        <stp>1000000000</stp>
        <tr r="Q3135" s="3"/>
      </tp>
      <tp>
        <v>0.69787526408</v>
        <stp/>
        <stp>EM_S_STM07_IS</stp>
        <stp>4</stp>
        <stp>603528.SH</stp>
        <stp>83</stp>
        <stp>2019-12-31</stp>
        <stp>1</stp>
        <stp>1000000000</stp>
        <tr r="Q3131" s="3"/>
      </tp>
      <tp>
        <v>1.78036887771</v>
        <stp/>
        <stp>EM_S_STM07_IS</stp>
        <stp>4</stp>
        <stp>603558.SH</stp>
        <stp>83</stp>
        <stp>2019-12-31</stp>
        <stp>1</stp>
        <stp>1000000000</stp>
        <tr r="Q3139" s="3"/>
      </tp>
      <tp>
        <v>0.34003138486000001</v>
        <stp/>
        <stp>EM_S_STM07_IS</stp>
        <stp>4</stp>
        <stp>603578.SH</stp>
        <stp>83</stp>
        <stp>2019-12-31</stp>
        <stp>1</stp>
        <stp>1000000000</stp>
        <tr r="Q3146" s="3"/>
      </tp>
      <tp>
        <v>2.0381061599399999</v>
        <stp/>
        <stp>EM_S_STM07_IS</stp>
        <stp>4</stp>
        <stp>603568.SH</stp>
        <stp>83</stp>
        <stp>2019-12-31</stp>
        <stp>1</stp>
        <stp>1000000000</stp>
        <tr r="Q3143" s="3"/>
      </tp>
      <tp>
        <v>0.37173830769999999</v>
        <stp/>
        <stp>EM_S_STM07_IS</stp>
        <stp>4</stp>
        <stp>603488.SH</stp>
        <stp>83</stp>
        <stp>2019-12-31</stp>
        <stp>1</stp>
        <stp>1000000000</stp>
        <tr r="Q3117" s="3"/>
      </tp>
      <tp>
        <v>2.5633083892599999</v>
        <stp/>
        <stp>EM_S_STM07_IS</stp>
        <stp>4</stp>
        <stp>603458.SH</stp>
        <stp>83</stp>
        <stp>2019-12-31</stp>
        <stp>1</stp>
        <stp>1000000000</stp>
        <tr r="Q3114" s="3"/>
      </tp>
      <tp>
        <v>0.97024407699000004</v>
        <stp/>
        <stp>EM_S_STM07_IS</stp>
        <stp>4</stp>
        <stp>603798.SH</stp>
        <stp>83</stp>
        <stp>2019-12-31</stp>
        <stp>1</stp>
        <stp>1000000000</stp>
        <tr r="Q3236" s="3"/>
      </tp>
      <tp>
        <v>0.94405934323999996</v>
        <stp/>
        <stp>EM_S_STM07_IS</stp>
        <stp>4</stp>
        <stp>603788.SH</stp>
        <stp>83</stp>
        <stp>2019-12-31</stp>
        <stp>1</stp>
        <stp>1000000000</stp>
        <tr r="Q3233" s="3"/>
      </tp>
      <tp>
        <v>0.2779929659</v>
        <stp/>
        <stp>EM_S_STM07_IS</stp>
        <stp>4</stp>
        <stp>603718.SH</stp>
        <stp>83</stp>
        <stp>2019-12-31</stp>
        <stp>1</stp>
        <stp>1000000000</stp>
        <tr r="Q3212" s="3"/>
      </tp>
      <tp>
        <v>15.263757862929999</v>
        <stp/>
        <stp>EM_S_STM07_IS</stp>
        <stp>4</stp>
        <stp>603708.SH</stp>
        <stp>83</stp>
        <stp>2019-12-31</stp>
        <stp>1</stp>
        <stp>1000000000</stp>
        <tr r="Q3208" s="3"/>
      </tp>
      <tp>
        <v>0.57968950459000002</v>
        <stp/>
        <stp>EM_S_STM07_IS</stp>
        <stp>4</stp>
        <stp>603738.SH</stp>
        <stp>83</stp>
        <stp>2019-12-31</stp>
        <stp>1</stp>
        <stp>1000000000</stp>
        <tr r="Q3222" s="3"/>
      </tp>
      <tp>
        <v>2.05797474963</v>
        <stp/>
        <stp>EM_S_STM07_IS</stp>
        <stp>4</stp>
        <stp>603728.SH</stp>
        <stp>83</stp>
        <stp>2019-12-31</stp>
        <stp>1</stp>
        <stp>1000000000</stp>
        <tr r="Q3218" s="3"/>
      </tp>
      <tp>
        <v>0.59569040616000002</v>
        <stp/>
        <stp>EM_S_STM07_IS</stp>
        <stp>4</stp>
        <stp>603758.SH</stp>
        <stp>83</stp>
        <stp>2019-12-31</stp>
        <stp>1</stp>
        <stp>1000000000</stp>
        <tr r="Q3224" s="3"/>
      </tp>
      <tp>
        <v>0.36025392118999999</v>
        <stp/>
        <stp>EM_S_STM07_IS</stp>
        <stp>4</stp>
        <stp>603778.SH</stp>
        <stp>83</stp>
        <stp>2019-12-31</stp>
        <stp>1</stp>
        <stp>1000000000</stp>
        <tr r="Q3230" s="3"/>
      </tp>
      <tp>
        <v>1.8344441686199999</v>
        <stp/>
        <stp>EM_S_STM07_IS</stp>
        <stp>4</stp>
        <stp>603768.SH</stp>
        <stp>83</stp>
        <stp>2019-12-31</stp>
        <stp>1</stp>
        <stp>1000000000</stp>
        <tr r="Q3227" s="3"/>
      </tp>
      <tp>
        <v>1.77649274326</v>
        <stp/>
        <stp>EM_S_STM07_IS</stp>
        <stp>4</stp>
        <stp>603698.SH</stp>
        <stp>83</stp>
        <stp>2019-12-31</stp>
        <stp>1</stp>
        <stp>1000000000</stp>
        <tr r="Q3203" s="3"/>
      </tp>
      <tp>
        <v>0.62233804568999995</v>
        <stp/>
        <stp>EM_S_STM07_IS</stp>
        <stp>4</stp>
        <stp>603688.SH</stp>
        <stp>83</stp>
        <stp>2019-12-31</stp>
        <stp>1</stp>
        <stp>1000000000</stp>
        <tr r="Q3199" s="3"/>
      </tp>
      <tp>
        <v>4.9091978340500004</v>
        <stp/>
        <stp>EM_S_STM07_IS</stp>
        <stp>4</stp>
        <stp>603618.SH</stp>
        <stp>83</stp>
        <stp>2019-12-31</stp>
        <stp>1</stp>
        <stp>1000000000</stp>
        <tr r="Q3170" s="3"/>
      </tp>
      <tp>
        <v>2.0892050009999998</v>
        <stp/>
        <stp>EM_S_STM07_IS</stp>
        <stp>4</stp>
        <stp>603608.SH</stp>
        <stp>83</stp>
        <stp>2019-12-31</stp>
        <stp>1</stp>
        <stp>1000000000</stp>
        <tr r="Q3163" s="3"/>
      </tp>
      <tp>
        <v>1.4424450056</v>
        <stp/>
        <stp>EM_S_STM07_IS</stp>
        <stp>4</stp>
        <stp>603638.SH</stp>
        <stp>83</stp>
        <stp>2019-12-31</stp>
        <stp>1</stp>
        <stp>1000000000</stp>
        <tr r="Q3178" s="3"/>
      </tp>
      <tp>
        <v>1.2500538423600001</v>
        <stp/>
        <stp>EM_S_STM07_IS</stp>
        <stp>4</stp>
        <stp>603628.SH</stp>
        <stp>83</stp>
        <stp>2019-12-31</stp>
        <stp>1</stp>
        <stp>1000000000</stp>
        <tr r="Q3173" s="3"/>
      </tp>
      <tp>
        <v>2.6794356374300001</v>
        <stp/>
        <stp>EM_S_STM07_IS</stp>
        <stp>4</stp>
        <stp>603658.SH</stp>
        <stp>83</stp>
        <stp>2019-12-31</stp>
        <stp>1</stp>
        <stp>1000000000</stp>
        <tr r="Q3183" s="3"/>
      </tp>
      <tp>
        <v>1.2953157075799999</v>
        <stp/>
        <stp>EM_S_STM07_IS</stp>
        <stp>4</stp>
        <stp>603648.SH</stp>
        <stp>83</stp>
        <stp>2019-12-31</stp>
        <stp>1</stp>
        <stp>1000000000</stp>
        <tr r="Q3180" s="3"/>
      </tp>
      <tp>
        <v>2.5693934127200002</v>
        <stp/>
        <stp>EM_S_STM07_IS</stp>
        <stp>4</stp>
        <stp>603678.SH</stp>
        <stp>83</stp>
        <stp>2019-12-31</stp>
        <stp>1</stp>
        <stp>1000000000</stp>
        <tr r="Q3194" s="3"/>
      </tp>
      <tp>
        <v>2.42838382474</v>
        <stp/>
        <stp>EM_S_STM07_IS</stp>
        <stp>4</stp>
        <stp>603668.SH</stp>
        <stp>83</stp>
        <stp>2019-12-31</stp>
        <stp>1</stp>
        <stp>1000000000</stp>
        <tr r="Q3190" s="3"/>
      </tp>
      <tp>
        <v>3.7769835646400001</v>
        <stp/>
        <stp>EM_S_STM07_IS</stp>
        <stp>4</stp>
        <stp>603198.SH</stp>
        <stp>83</stp>
        <stp>2019-12-31</stp>
        <stp>1</stp>
        <stp>1000000000</stp>
        <tr r="Q3027" s="3"/>
      </tp>
      <tp>
        <v>1.4208633023899999</v>
        <stp/>
        <stp>EM_S_STM07_IS</stp>
        <stp>4</stp>
        <stp>603188.SH</stp>
        <stp>83</stp>
        <stp>2019-12-31</stp>
        <stp>1</stp>
        <stp>1000000000</stp>
        <tr r="Q3023" s="3"/>
      </tp>
      <tp>
        <v>7.8408456935100004</v>
        <stp/>
        <stp>EM_S_STM07_IS</stp>
        <stp>4</stp>
        <stp>603118.SH</stp>
        <stp>83</stp>
        <stp>2019-12-31</stp>
        <stp>1</stp>
        <stp>1000000000</stp>
        <tr r="Q2997" s="3"/>
      </tp>
      <tp>
        <v>7.0519501825999997</v>
        <stp/>
        <stp>EM_S_STM07_IS</stp>
        <stp>4</stp>
        <stp>603108.SH</stp>
        <stp>83</stp>
        <stp>2019-12-31</stp>
        <stp>1</stp>
        <stp>1000000000</stp>
        <tr r="Q2991" s="3"/>
      </tp>
      <tp>
        <v>0.55129305235000003</v>
        <stp/>
        <stp>EM_S_STM07_IS</stp>
        <stp>4</stp>
        <stp>603138.SH</stp>
        <stp>83</stp>
        <stp>2019-12-31</stp>
        <stp>1</stp>
        <stp>1000000000</stp>
        <tr r="Q3006" s="3"/>
      </tp>
      <tp>
        <v>10.25246482527</v>
        <stp/>
        <stp>EM_S_STM07_IS</stp>
        <stp>4</stp>
        <stp>603128.SH</stp>
        <stp>83</stp>
        <stp>2019-12-31</stp>
        <stp>1</stp>
        <stp>1000000000</stp>
        <tr r="Q3001" s="3"/>
      </tp>
      <tp>
        <v>1.0335424431</v>
        <stp/>
        <stp>EM_S_STM07_IS</stp>
        <stp>4</stp>
        <stp>603158.SH</stp>
        <stp>83</stp>
        <stp>2019-12-31</stp>
        <stp>1</stp>
        <stp>1000000000</stp>
        <tr r="Q3008" s="3"/>
      </tp>
      <tp>
        <v>1.2206625121400001</v>
        <stp/>
        <stp>EM_S_STM07_IS</stp>
        <stp>4</stp>
        <stp>603178.SH</stp>
        <stp>83</stp>
        <stp>2019-12-31</stp>
        <stp>1</stp>
        <stp>1000000000</stp>
        <tr r="Q3017" s="3"/>
      </tp>
      <tp>
        <v>0.51595707357999998</v>
        <stp/>
        <stp>EM_S_STM07_IS</stp>
        <stp>4</stp>
        <stp>603168.SH</stp>
        <stp>83</stp>
        <stp>2019-12-31</stp>
        <stp>1</stp>
        <stp>1000000000</stp>
        <tr r="Q3014" s="3"/>
      </tp>
      <tp>
        <v>3.35656090693</v>
        <stp/>
        <stp>EM_S_STM07_IS</stp>
        <stp>4</stp>
        <stp>603098.SH</stp>
        <stp>83</stp>
        <stp>2019-12-31</stp>
        <stp>1</stp>
        <stp>1000000000</stp>
        <tr r="Q2985" s="3"/>
      </tp>
      <tp>
        <v>0.37757420409999998</v>
        <stp/>
        <stp>EM_S_STM07_IS</stp>
        <stp>4</stp>
        <stp>603088.SH</stp>
        <stp>83</stp>
        <stp>2019-12-31</stp>
        <stp>1</stp>
        <stp>1000000000</stp>
        <tr r="Q2981" s="3"/>
      </tp>
      <tp>
        <v>4.6884141380199997</v>
        <stp/>
        <stp>EM_S_STM07_IS</stp>
        <stp>4</stp>
        <stp>603018.SH</stp>
        <stp>83</stp>
        <stp>2019-12-31</stp>
        <stp>1</stp>
        <stp>1000000000</stp>
        <tr r="Q2941" s="3"/>
      </tp>
      <tp>
        <v>4.8713982759699999</v>
        <stp/>
        <stp>EM_S_STM07_IS</stp>
        <stp>4</stp>
        <stp>603008.SH</stp>
        <stp>83</stp>
        <stp>2019-12-31</stp>
        <stp>1</stp>
        <stp>1000000000</stp>
        <tr r="Q2933" s="3"/>
      </tp>
      <tp>
        <v>0.91027673412999999</v>
        <stp/>
        <stp>EM_S_STM07_IS</stp>
        <stp>4</stp>
        <stp>603038.SH</stp>
        <stp>83</stp>
        <stp>2019-12-31</stp>
        <stp>1</stp>
        <stp>1000000000</stp>
        <tr r="Q2959" s="3"/>
      </tp>
      <tp>
        <v>0.63184776115999997</v>
        <stp/>
        <stp>EM_S_STM07_IS</stp>
        <stp>4</stp>
        <stp>603028.SH</stp>
        <stp>83</stp>
        <stp>2019-12-31</stp>
        <stp>1</stp>
        <stp>1000000000</stp>
        <tr r="Q2950" s="3"/>
      </tp>
      <tp>
        <v>0.47045300557000003</v>
        <stp/>
        <stp>EM_S_STM07_IS</stp>
        <stp>4</stp>
        <stp>603058.SH</stp>
        <stp>83</stp>
        <stp>2019-12-31</stp>
        <stp>1</stp>
        <stp>1000000000</stp>
        <tr r="Q2967" s="3"/>
      </tp>
      <tp>
        <v>0.49042953474000001</v>
        <stp/>
        <stp>EM_S_STM07_IS</stp>
        <stp>4</stp>
        <stp>603078.SH</stp>
        <stp>83</stp>
        <stp>2019-12-31</stp>
        <stp>1</stp>
        <stp>1000000000</stp>
        <tr r="Q2975" s="3"/>
      </tp>
      <tp>
        <v>0.53713911011000004</v>
        <stp/>
        <stp>EM_S_STM07_IS</stp>
        <stp>4</stp>
        <stp>603398.SH</stp>
        <stp>83</stp>
        <stp>2019-12-31</stp>
        <stp>1</stp>
        <stp>1000000000</stp>
        <tr r="Q3107" s="3"/>
      </tp>
      <tp>
        <v>1.0078900130099999</v>
        <stp/>
        <stp>EM_S_STM07_IS</stp>
        <stp>4</stp>
        <stp>603388.SH</stp>
        <stp>83</stp>
        <stp>2019-12-31</stp>
        <stp>1</stp>
        <stp>1000000000</stp>
        <tr r="Q3103" s="3"/>
      </tp>
      <tp>
        <v>0.32360921296</v>
        <stp/>
        <stp>EM_S_STM07_IS</stp>
        <stp>4</stp>
        <stp>603318.SH</stp>
        <stp>83</stp>
        <stp>2019-12-31</stp>
        <stp>1</stp>
        <stp>1000000000</stp>
        <tr r="Q3067" s="3"/>
      </tp>
      <tp>
        <v>1.86046626302</v>
        <stp/>
        <stp>EM_S_STM07_IS</stp>
        <stp>4</stp>
        <stp>603308.SH</stp>
        <stp>83</stp>
        <stp>2019-12-31</stp>
        <stp>1</stp>
        <stp>1000000000</stp>
        <tr r="Q3061" s="3"/>
      </tp>
      <tp>
        <v>2.38935532086</v>
        <stp/>
        <stp>EM_S_STM07_IS</stp>
        <stp>4</stp>
        <stp>603338.SH</stp>
        <stp>83</stp>
        <stp>2019-12-31</stp>
        <stp>1</stp>
        <stp>1000000000</stp>
        <tr r="Q3082" s="3"/>
      </tp>
      <tp>
        <v>3.0107137605899998</v>
        <stp/>
        <stp>EM_S_STM07_IS</stp>
        <stp>4</stp>
        <stp>603328.SH</stp>
        <stp>83</stp>
        <stp>2019-12-31</stp>
        <stp>1</stp>
        <stp>1000000000</stp>
        <tr r="Q3074" s="3"/>
      </tp>
      <tp>
        <v>4.1775348592799997</v>
        <stp/>
        <stp>EM_S_STM07_IS</stp>
        <stp>4</stp>
        <stp>603358.SH</stp>
        <stp>83</stp>
        <stp>2019-12-31</stp>
        <stp>1</stp>
        <stp>1000000000</stp>
        <tr r="Q3087" s="3"/>
      </tp>
      <tp>
        <v>2.4249906190299999</v>
        <stp/>
        <stp>EM_S_STM07_IS</stp>
        <stp>4</stp>
        <stp>603378.SH</stp>
        <stp>83</stp>
        <stp>2019-12-31</stp>
        <stp>1</stp>
        <stp>1000000000</stp>
        <tr r="Q3097" s="3"/>
      </tp>
      <tp>
        <v>14.85682531986</v>
        <stp/>
        <stp>EM_S_STM07_IS</stp>
        <stp>4</stp>
        <stp>603368.SH</stp>
        <stp>83</stp>
        <stp>2019-12-31</stp>
        <stp>1</stp>
        <stp>1000000000</stp>
        <tr r="Q3094" s="3"/>
      </tp>
      <tp>
        <v>8.8541067048399995</v>
        <stp/>
        <stp>EM_S_STM07_IS</stp>
        <stp>4</stp>
        <stp>603298.SH</stp>
        <stp>83</stp>
        <stp>2019-12-31</stp>
        <stp>1</stp>
        <stp>1000000000</stp>
        <tr r="Q3055" s="3"/>
      </tp>
      <tp>
        <v>19.796889800070002</v>
        <stp/>
        <stp>EM_S_STM07_IS</stp>
        <stp>4</stp>
        <stp>603288.SH</stp>
        <stp>83</stp>
        <stp>2019-12-31</stp>
        <stp>1</stp>
        <stp>1000000000</stp>
        <tr r="Q3053" s="3"/>
      </tp>
      <tp>
        <v>3.4858304428200002</v>
        <stp/>
        <stp>EM_S_STM07_IS</stp>
        <stp>4</stp>
        <stp>603218.SH</stp>
        <stp>83</stp>
        <stp>2019-12-31</stp>
        <stp>1</stp>
        <stp>1000000000</stp>
        <tr r="Q3032" s="3"/>
      </tp>
      <tp>
        <v>2.0266313781799998</v>
        <stp/>
        <stp>EM_S_STM07_IS</stp>
        <stp>4</stp>
        <stp>603208.SH</stp>
        <stp>83</stp>
        <stp>2019-12-31</stp>
        <stp>1</stp>
        <stp>1000000000</stp>
        <tr r="Q3031" s="3"/>
      </tp>
      <tp>
        <v>1.09802357674</v>
        <stp/>
        <stp>EM_S_STM07_IS</stp>
        <stp>4</stp>
        <stp>603238.SH</stp>
        <stp>83</stp>
        <stp>2019-12-31</stp>
        <stp>1</stp>
        <stp>1000000000</stp>
        <tr r="Q3042" s="3"/>
      </tp>
      <tp>
        <v>6.3321228459399999</v>
        <stp/>
        <stp>EM_S_STM07_IS</stp>
        <stp>4</stp>
        <stp>603228.SH</stp>
        <stp>83</stp>
        <stp>2019-12-31</stp>
        <stp>1</stp>
        <stp>1000000000</stp>
        <tr r="Q3038" s="3"/>
      </tp>
      <tp>
        <v>0.69674783030999998</v>
        <stp/>
        <stp>EM_S_STM07_IS</stp>
        <stp>4</stp>
        <stp>603258.SH</stp>
        <stp>83</stp>
        <stp>2019-12-31</stp>
        <stp>1</stp>
        <stp>1000000000</stp>
        <tr r="Q3044" s="3"/>
      </tp>
      <tp>
        <v>2.72999975378</v>
        <stp/>
        <stp>EM_S_STM07_IS</stp>
        <stp>4</stp>
        <stp>603278.SH</stp>
        <stp>83</stp>
        <stp>2019-12-31</stp>
        <stp>1</stp>
        <stp>1000000000</stp>
        <tr r="Q3050" s="3"/>
      </tp>
      <tp>
        <v>0.58036875235999996</v>
        <stp/>
        <stp>EM_S_STM07_IS</stp>
        <stp>4</stp>
        <stp>603268.SH</stp>
        <stp>83</stp>
        <stp>2019-12-31</stp>
        <stp>1</stp>
        <stp>1000000000</stp>
        <tr r="Q3047" s="3"/>
      </tp>
      <tp>
        <v>1.0937539541400001</v>
        <stp/>
        <stp>EM_S_STM07_IS</stp>
        <stp>4</stp>
        <stp>603998.SH</stp>
        <stp>83</stp>
        <stp>2019-12-31</stp>
        <stp>1</stp>
        <stp>1000000000</stp>
        <tr r="Q3330" s="3"/>
      </tp>
      <tp>
        <v>0.60800174755000003</v>
        <stp/>
        <stp>EM_S_STM07_IS</stp>
        <stp>4</stp>
        <stp>603988.SH</stp>
        <stp>83</stp>
        <stp>2019-12-31</stp>
        <stp>1</stp>
        <stp>1000000000</stp>
        <tr r="Q3324" s="3"/>
      </tp>
      <tp>
        <v>0.94464788271</v>
        <stp/>
        <stp>EM_S_STM07_IS</stp>
        <stp>4</stp>
        <stp>603918.SH</stp>
        <stp>83</stp>
        <stp>2019-12-31</stp>
        <stp>1</stp>
        <stp>1000000000</stp>
        <tr r="Q3295" s="3"/>
      </tp>
      <tp>
        <v>0.52939357950999999</v>
        <stp/>
        <stp>EM_S_STM07_IS</stp>
        <stp>4</stp>
        <stp>603908.SH</stp>
        <stp>83</stp>
        <stp>2019-12-31</stp>
        <stp>1</stp>
        <stp>1000000000</stp>
        <tr r="Q3290" s="3"/>
      </tp>
      <tp>
        <v>1.1566061167599999</v>
        <stp/>
        <stp>EM_S_STM07_IS</stp>
        <stp>4</stp>
        <stp>603938.SH</stp>
        <stp>83</stp>
        <stp>2019-12-31</stp>
        <stp>1</stp>
        <stp>1000000000</stp>
        <tr r="Q3305" s="3"/>
      </tp>
      <tp>
        <v>1.28983275052</v>
        <stp/>
        <stp>EM_S_STM07_IS</stp>
        <stp>4</stp>
        <stp>603928.SH</stp>
        <stp>83</stp>
        <stp>2019-12-31</stp>
        <stp>1</stp>
        <stp>1000000000</stp>
        <tr r="Q3300" s="3"/>
      </tp>
      <tp>
        <v>1.2356925507400001</v>
        <stp/>
        <stp>EM_S_STM07_IS</stp>
        <stp>4</stp>
        <stp>603958.SH</stp>
        <stp>83</stp>
        <stp>2019-12-31</stp>
        <stp>1</stp>
        <stp>1000000000</stp>
        <tr r="Q3308" s="3"/>
      </tp>
      <tp>
        <v>1.0339356927100001</v>
        <stp/>
        <stp>EM_S_STM07_IS</stp>
        <stp>4</stp>
        <stp>603978.SH</stp>
        <stp>83</stp>
        <stp>2019-12-31</stp>
        <stp>1</stp>
        <stp>1000000000</stp>
        <tr r="Q3318" s="3"/>
      </tp>
      <tp>
        <v>2.2575602142800002</v>
        <stp/>
        <stp>EM_S_STM07_IS</stp>
        <stp>4</stp>
        <stp>603968.SH</stp>
        <stp>83</stp>
        <stp>2019-12-31</stp>
        <stp>1</stp>
        <stp>1000000000</stp>
        <tr r="Q3313" s="3"/>
      </tp>
      <tp>
        <v>2.22514801174</v>
        <stp/>
        <stp>EM_S_STM07_IS</stp>
        <stp>4</stp>
        <stp>603898.SH</stp>
        <stp>83</stp>
        <stp>2019-12-31</stp>
        <stp>1</stp>
        <stp>1000000000</stp>
        <tr r="Q3284" s="3"/>
      </tp>
      <tp>
        <v>1.5698849583500001</v>
        <stp/>
        <stp>EM_S_STM07_IS</stp>
        <stp>4</stp>
        <stp>603888.SH</stp>
        <stp>83</stp>
        <stp>2019-12-31</stp>
        <stp>1</stp>
        <stp>1000000000</stp>
        <tr r="Q3280" s="3"/>
      </tp>
      <tp>
        <v>4.2793557377999996</v>
        <stp/>
        <stp>EM_S_STM07_IS</stp>
        <stp>4</stp>
        <stp>603818.SH</stp>
        <stp>83</stp>
        <stp>2019-12-31</stp>
        <stp>1</stp>
        <stp>1000000000</stp>
        <tr r="Q3248" s="3"/>
      </tp>
      <tp>
        <v>2.6125936920999999</v>
        <stp/>
        <stp>EM_S_STM07_IS</stp>
        <stp>4</stp>
        <stp>603808.SH</stp>
        <stp>83</stp>
        <stp>2019-12-31</stp>
        <stp>1</stp>
        <stp>1000000000</stp>
        <tr r="Q3242" s="3"/>
      </tp>
      <tp>
        <v>0.40503495367999998</v>
        <stp/>
        <stp>EM_S_STM07_IS</stp>
        <stp>4</stp>
        <stp>603838.SH</stp>
        <stp>83</stp>
        <stp>2019-12-31</stp>
        <stp>1</stp>
        <stp>1000000000</stp>
        <tr r="Q3257" s="3"/>
      </tp>
      <tp>
        <v>2.28703020221</v>
        <stp/>
        <stp>EM_S_STM07_IS</stp>
        <stp>4</stp>
        <stp>603828.SH</stp>
        <stp>83</stp>
        <stp>2019-12-31</stp>
        <stp>1</stp>
        <stp>1000000000</stp>
        <tr r="Q3254" s="3"/>
      </tp>
      <tp>
        <v>14.25545495992</v>
        <stp/>
        <stp>EM_S_STM07_IS</stp>
        <stp>4</stp>
        <stp>603858.SH</stp>
        <stp>83</stp>
        <stp>2019-12-31</stp>
        <stp>1</stp>
        <stp>1000000000</stp>
        <tr r="Q3263" s="3"/>
      </tp>
      <tp>
        <v>1.2602724684</v>
        <stp/>
        <stp>EM_S_STM07_IS</stp>
        <stp>4</stp>
        <stp>603848.SH</stp>
        <stp>83</stp>
        <stp>2019-12-31</stp>
        <stp>1</stp>
        <stp>1000000000</stp>
        <tr r="Q3260" s="3"/>
      </tp>
      <tp>
        <v>2.3235554594900001</v>
        <stp/>
        <stp>EM_S_STM07_IS</stp>
        <stp>4</stp>
        <stp>603878.SH</stp>
        <stp>83</stp>
        <stp>2019-12-31</stp>
        <stp>1</stp>
        <stp>1000000000</stp>
        <tr r="Q3271" s="3"/>
      </tp>
      <tp>
        <v>3.7593678007900002</v>
        <stp/>
        <stp>EM_S_STM07_IS</stp>
        <stp>4</stp>
        <stp>603868.SH</stp>
        <stp>83</stp>
        <stp>2019-12-31</stp>
        <stp>1</stp>
        <stp>1000000000</stp>
        <tr r="Q3268" s="3"/>
      </tp>
      <tp>
        <v>1.07864817392</v>
        <stp/>
        <stp>EM_S_STM07_IS</stp>
        <stp>4</stp>
        <stp>002598.SZ</stp>
        <stp>83</stp>
        <stp>2019-12-31</stp>
        <stp>1</stp>
        <stp>1000000000</stp>
        <tr r="Q1012" s="3"/>
      </tp>
      <tp>
        <v>5.7808728779200003</v>
        <stp/>
        <stp>EM_S_STM07_IS</stp>
        <stp>4</stp>
        <stp>002588.SZ</stp>
        <stp>83</stp>
        <stp>2019-12-31</stp>
        <stp>1</stp>
        <stp>1000000000</stp>
        <tr r="Q1002" s="3"/>
      </tp>
      <tp>
        <v>2.5714332604300001</v>
        <stp/>
        <stp>EM_S_STM07_IS</stp>
        <stp>4</stp>
        <stp>002558.SZ</stp>
        <stp>83</stp>
        <stp>2019-12-31</stp>
        <stp>1</stp>
        <stp>1000000000</stp>
        <tr r="Q972" s="3"/>
      </tp>
      <tp>
        <v>2.4000071441599999</v>
        <stp/>
        <stp>EM_S_STM07_IS</stp>
        <stp>4</stp>
        <stp>002548.SZ</stp>
        <stp>83</stp>
        <stp>2019-12-31</stp>
        <stp>1</stp>
        <stp>1000000000</stp>
        <tr r="Q962" s="3"/>
      </tp>
      <tp>
        <v>1.4633032875100001</v>
        <stp/>
        <stp>EM_S_STM07_IS</stp>
        <stp>4</stp>
        <stp>002578.SZ</stp>
        <stp>83</stp>
        <stp>2019-12-31</stp>
        <stp>1</stp>
        <stp>1000000000</stp>
        <tr r="Q992" s="3"/>
      </tp>
      <tp>
        <v>1.46843960833</v>
        <stp/>
        <stp>EM_S_STM07_IS</stp>
        <stp>4</stp>
        <stp>002568.SZ</stp>
        <stp>83</stp>
        <stp>2019-12-31</stp>
        <stp>1</stp>
        <stp>1000000000</stp>
        <tr r="Q982" s="3"/>
      </tp>
      <tp>
        <v>2.6101725224700001</v>
        <stp/>
        <stp>EM_S_STM07_IS</stp>
        <stp>4</stp>
        <stp>002518.SZ</stp>
        <stp>83</stp>
        <stp>2019-12-31</stp>
        <stp>1</stp>
        <stp>1000000000</stp>
        <tr r="Q933" s="3"/>
      </tp>
      <tp>
        <v>7.7605818555299999</v>
        <stp/>
        <stp>EM_S_STM07_IS</stp>
        <stp>4</stp>
        <stp>002508.SZ</stp>
        <stp>83</stp>
        <stp>2019-12-31</stp>
        <stp>1</stp>
        <stp>1000000000</stp>
        <tr r="Q924" s="3"/>
      </tp>
      <tp>
        <v>3.0159316964</v>
        <stp/>
        <stp>EM_S_STM07_IS</stp>
        <stp>4</stp>
        <stp>002538.SZ</stp>
        <stp>83</stp>
        <stp>2019-12-31</stp>
        <stp>1</stp>
        <stp>1000000000</stp>
        <tr r="Q952" s="3"/>
      </tp>
      <tp>
        <v>4.7511464731600004</v>
        <stp/>
        <stp>EM_S_STM07_IS</stp>
        <stp>4</stp>
        <stp>002528.SZ</stp>
        <stp>83</stp>
        <stp>2019-12-31</stp>
        <stp>1</stp>
        <stp>1000000000</stp>
        <tr r="Q942" s="3"/>
      </tp>
      <tp>
        <v>6.1796088309900004</v>
        <stp/>
        <stp>EM_S_STM07_IS</stp>
        <stp>4</stp>
        <stp>002498.SZ</stp>
        <stp>83</stp>
        <stp>2019-12-31</stp>
        <stp>1</stp>
        <stp>1000000000</stp>
        <tr r="Q917" s="3"/>
      </tp>
      <tp>
        <v>2.11902371559</v>
        <stp/>
        <stp>EM_S_STM07_IS</stp>
        <stp>4</stp>
        <stp>002488.SZ</stp>
        <stp>83</stp>
        <stp>2019-12-31</stp>
        <stp>1</stp>
        <stp>1000000000</stp>
        <tr r="Q907" s="3"/>
      </tp>
      <tp>
        <v>3.58353410526</v>
        <stp/>
        <stp>EM_S_STM07_IS</stp>
        <stp>4</stp>
        <stp>002458.SZ</stp>
        <stp>83</stp>
        <stp>2019-12-31</stp>
        <stp>1</stp>
        <stp>1000000000</stp>
        <tr r="Q880" s="3"/>
      </tp>
      <tp>
        <v>1.4901939819800001</v>
        <stp/>
        <stp>EM_S_STM07_IS</stp>
        <stp>4</stp>
        <stp>002448.SZ</stp>
        <stp>83</stp>
        <stp>2019-12-31</stp>
        <stp>1</stp>
        <stp>1000000000</stp>
        <tr r="Q871" s="3"/>
      </tp>
      <tp>
        <v>5.2851113881199998</v>
        <stp/>
        <stp>EM_S_STM07_IS</stp>
        <stp>4</stp>
        <stp>002478.SZ</stp>
        <stp>83</stp>
        <stp>2019-12-31</stp>
        <stp>1</stp>
        <stp>1000000000</stp>
        <tr r="Q897" s="3"/>
      </tp>
      <tp>
        <v>23.088941220359999</v>
        <stp/>
        <stp>EM_S_STM07_IS</stp>
        <stp>4</stp>
        <stp>002468.SZ</stp>
        <stp>83</stp>
        <stp>2019-12-31</stp>
        <stp>1</stp>
        <stp>1000000000</stp>
        <tr r="Q889" s="3"/>
      </tp>
      <tp>
        <v>2.00763716245</v>
        <stp/>
        <stp>EM_S_STM07_IS</stp>
        <stp>4</stp>
        <stp>002418.SZ</stp>
        <stp>83</stp>
        <stp>2019-12-31</stp>
        <stp>1</stp>
        <stp>1000000000</stp>
        <tr r="Q842" s="3"/>
      </tp>
      <tp>
        <v>30.057692948620002</v>
        <stp/>
        <stp>EM_S_STM07_IS</stp>
        <stp>4</stp>
        <stp>002408.SZ</stp>
        <stp>83</stp>
        <stp>2019-12-31</stp>
        <stp>1</stp>
        <stp>1000000000</stp>
        <tr r="Q834" s="3"/>
      </tp>
      <tp>
        <v>1.34822064974</v>
        <stp/>
        <stp>EM_S_STM07_IS</stp>
        <stp>4</stp>
        <stp>002438.SZ</stp>
        <stp>83</stp>
        <stp>2019-12-31</stp>
        <stp>1</stp>
        <stp>1000000000</stp>
        <tr r="Q862" s="3"/>
      </tp>
      <tp>
        <v>0.41846617950999998</v>
        <stp/>
        <stp>EM_S_STM07_IS</stp>
        <stp>4</stp>
        <stp>002428.SZ</stp>
        <stp>83</stp>
        <stp>2019-12-31</stp>
        <stp>1</stp>
        <stp>1000000000</stp>
        <tr r="Q852" s="3"/>
      </tp>
      <tp>
        <v>5.5702432430700002</v>
        <stp/>
        <stp>EM_S_STM07_IS</stp>
        <stp>4</stp>
        <stp>002798.SZ</stp>
        <stp>83</stp>
        <stp>2019-12-31</stp>
        <stp>1</stp>
        <stp>1000000000</stp>
        <tr r="Q1195" s="3"/>
      </tp>
      <tp>
        <v>15.008876118810001</v>
        <stp/>
        <stp>EM_S_STM07_IS</stp>
        <stp>4</stp>
        <stp>002788.SZ</stp>
        <stp>83</stp>
        <stp>2019-12-31</stp>
        <stp>1</stp>
        <stp>1000000000</stp>
        <tr r="Q1186" s="3"/>
      </tp>
      <tp>
        <v>1.6790749594700001</v>
        <stp/>
        <stp>EM_S_STM07_IS</stp>
        <stp>4</stp>
        <stp>002758.SZ</stp>
        <stp>83</stp>
        <stp>2019-12-31</stp>
        <stp>1</stp>
        <stp>1000000000</stp>
        <tr r="Q1160" s="3"/>
      </tp>
      <tp>
        <v>1.84951217925</v>
        <stp/>
        <stp>EM_S_STM07_IS</stp>
        <stp>4</stp>
        <stp>002748.SZ</stp>
        <stp>83</stp>
        <stp>2019-12-31</stp>
        <stp>1</stp>
        <stp>1000000000</stp>
        <tr r="Q1152" s="3"/>
      </tp>
      <tp>
        <v>0.71836451133000001</v>
        <stp/>
        <stp>EM_S_STM07_IS</stp>
        <stp>4</stp>
        <stp>002778.SZ</stp>
        <stp>83</stp>
        <stp>2019-12-31</stp>
        <stp>1</stp>
        <stp>1000000000</stp>
        <tr r="Q1178" s="3"/>
      </tp>
      <tp>
        <v>5.0693536647400004</v>
        <stp/>
        <stp>EM_S_STM07_IS</stp>
        <stp>4</stp>
        <stp>002768.SZ</stp>
        <stp>83</stp>
        <stp>2019-12-31</stp>
        <stp>1</stp>
        <stp>1000000000</stp>
        <tr r="Q1169" s="3"/>
      </tp>
      <tp>
        <v>0.70704958585</v>
        <stp/>
        <stp>EM_S_STM07_IS</stp>
        <stp>4</stp>
        <stp>002718.SZ</stp>
        <stp>83</stp>
        <stp>2019-12-31</stp>
        <stp>1</stp>
        <stp>1000000000</stp>
        <tr r="Q1124" s="3"/>
      </tp>
      <tp>
        <v>1.30948907636</v>
        <stp/>
        <stp>EM_S_STM07_IS</stp>
        <stp>4</stp>
        <stp>002708.SZ</stp>
        <stp>83</stp>
        <stp>2019-12-31</stp>
        <stp>1</stp>
        <stp>1000000000</stp>
        <tr r="Q1116" s="3"/>
      </tp>
      <tp>
        <v>1.1649334848499999</v>
        <stp/>
        <stp>EM_S_STM07_IS</stp>
        <stp>4</stp>
        <stp>002738.SZ</stp>
        <stp>83</stp>
        <stp>2019-12-31</stp>
        <stp>1</stp>
        <stp>1000000000</stp>
        <tr r="Q1143" s="3"/>
      </tp>
      <tp>
        <v>0.92112227668000002</v>
        <stp/>
        <stp>EM_S_STM07_IS</stp>
        <stp>4</stp>
        <stp>002728.SZ</stp>
        <stp>83</stp>
        <stp>2019-12-31</stp>
        <stp>1</stp>
        <stp>1000000000</stp>
        <tr r="Q1133" s="3"/>
      </tp>
      <tp>
        <v>1.4597410767700001</v>
        <stp/>
        <stp>EM_S_STM07_IS</stp>
        <stp>4</stp>
        <stp>002698.SZ</stp>
        <stp>83</stp>
        <stp>2019-12-31</stp>
        <stp>1</stp>
        <stp>1000000000</stp>
        <tr r="Q1107" s="3"/>
      </tp>
      <tp>
        <v>1.7823640818399999</v>
        <stp/>
        <stp>EM_S_STM07_IS</stp>
        <stp>4</stp>
        <stp>002688.SZ</stp>
        <stp>83</stp>
        <stp>2019-12-31</stp>
        <stp>1</stp>
        <stp>1000000000</stp>
        <tr r="Q1097" s="3"/>
      </tp>
      <tp>
        <v>1.2432863192900001</v>
        <stp/>
        <stp>EM_S_STM07_IS</stp>
        <stp>4</stp>
        <stp>002658.SZ</stp>
        <stp>83</stp>
        <stp>2019-12-31</stp>
        <stp>1</stp>
        <stp>1000000000</stp>
        <tr r="Q1069" s="3"/>
      </tp>
      <tp>
        <v>10.778665238589999</v>
        <stp/>
        <stp>EM_S_STM07_IS</stp>
        <stp>4</stp>
        <stp>002648.SZ</stp>
        <stp>83</stp>
        <stp>2019-12-31</stp>
        <stp>1</stp>
        <stp>1000000000</stp>
        <tr r="Q1059" s="3"/>
      </tp>
      <tp>
        <v>2.0534559517500002</v>
        <stp/>
        <stp>EM_S_STM07_IS</stp>
        <stp>4</stp>
        <stp>002678.SZ</stp>
        <stp>83</stp>
        <stp>2019-12-31</stp>
        <stp>1</stp>
        <stp>1000000000</stp>
        <tr r="Q1089" s="3"/>
      </tp>
      <tp>
        <v>7.3925075407799996</v>
        <stp/>
        <stp>EM_S_STM07_IS</stp>
        <stp>4</stp>
        <stp>002668.SZ</stp>
        <stp>83</stp>
        <stp>2019-12-31</stp>
        <stp>1</stp>
        <stp>1000000000</stp>
        <tr r="Q1079" s="3"/>
      </tp>
      <tp>
        <v>21.090469468639998</v>
        <stp/>
        <stp>EM_S_STM07_IS</stp>
        <stp>4</stp>
        <stp>002608.SZ</stp>
        <stp>83</stp>
        <stp>2019-12-31</stp>
        <stp>1</stp>
        <stp>1000000000</stp>
        <tr r="Q1021" s="3"/>
      </tp>
      <tp>
        <v>1.2526252091000001</v>
        <stp/>
        <stp>EM_S_STM07_IS</stp>
        <stp>4</stp>
        <stp>002638.SZ</stp>
        <stp>83</stp>
        <stp>2019-12-31</stp>
        <stp>1</stp>
        <stp>1000000000</stp>
        <tr r="Q1049" s="3"/>
      </tp>
      <tp>
        <v>2.7952441974200002</v>
        <stp/>
        <stp>EM_S_STM07_IS</stp>
        <stp>4</stp>
        <stp>002628.SZ</stp>
        <stp>83</stp>
        <stp>2019-12-31</stp>
        <stp>1</stp>
        <stp>1000000000</stp>
        <tr r="Q1039" s="3"/>
      </tp>
      <tp>
        <v>0.50050400446999999</v>
        <stp/>
        <stp>EM_S_STM07_IS</stp>
        <stp>4</stp>
        <stp>002198.SZ</stp>
        <stp>83</stp>
        <stp>2019-12-31</stp>
        <stp>1</stp>
        <stp>1000000000</stp>
        <tr r="Q628" s="3"/>
      </tp>
      <tp>
        <v>2.1274024789999998E-2</v>
        <stp/>
        <stp>EM_S_STM07_IS</stp>
        <stp>4</stp>
        <stp>002188.SZ</stp>
        <stp>83</stp>
        <stp>2019-12-31</stp>
        <stp>1</stp>
        <stp>1000000000</stp>
        <tr r="Q618" s="3"/>
      </tp>
      <tp>
        <v>1.8069715469700001</v>
        <stp/>
        <stp>EM_S_STM07_IS</stp>
        <stp>4</stp>
        <stp>002158.SZ</stp>
        <stp>83</stp>
        <stp>2019-12-31</stp>
        <stp>1</stp>
        <stp>1000000000</stp>
        <tr r="Q588" s="3"/>
      </tp>
      <tp>
        <v>0.17243565747</v>
        <stp/>
        <stp>EM_S_STM07_IS</stp>
        <stp>4</stp>
        <stp>002148.SZ</stp>
        <stp>83</stp>
        <stp>2019-12-31</stp>
        <stp>1</stp>
        <stp>1000000000</stp>
        <tr r="Q578" s="3"/>
      </tp>
      <tp>
        <v>0.91907572170999996</v>
        <stp/>
        <stp>EM_S_STM07_IS</stp>
        <stp>4</stp>
        <stp>002178.SZ</stp>
        <stp>83</stp>
        <stp>2019-12-31</stp>
        <stp>1</stp>
        <stp>1000000000</stp>
        <tr r="Q608" s="3"/>
      </tp>
      <tp>
        <v>1.0923214425700001</v>
        <stp/>
        <stp>EM_S_STM07_IS</stp>
        <stp>4</stp>
        <stp>002168.SZ</stp>
        <stp>83</stp>
        <stp>2019-12-31</stp>
        <stp>1</stp>
        <stp>1000000000</stp>
        <tr r="Q598" s="3"/>
      </tp>
      <tp>
        <v>2.9962559524699999</v>
        <stp/>
        <stp>EM_S_STM07_IS</stp>
        <stp>4</stp>
        <stp>002108.SZ</stp>
        <stp>83</stp>
        <stp>2019-12-31</stp>
        <stp>1</stp>
        <stp>1000000000</stp>
        <tr r="Q542" s="3"/>
      </tp>
      <tp>
        <v>2.6932273924699999</v>
        <stp/>
        <stp>EM_S_STM07_IS</stp>
        <stp>4</stp>
        <stp>002138.SZ</stp>
        <stp>83</stp>
        <stp>2019-12-31</stp>
        <stp>1</stp>
        <stp>1000000000</stp>
        <tr r="Q570" s="3"/>
      </tp>
      <tp>
        <v>19.155000719210001</v>
        <stp/>
        <stp>EM_S_STM07_IS</stp>
        <stp>4</stp>
        <stp>002128.SZ</stp>
        <stp>83</stp>
        <stp>2019-12-31</stp>
        <stp>1</stp>
        <stp>1000000000</stp>
        <tr r="Q560" s="3"/>
      </tp>
      <tp>
        <v>1.91914940277</v>
        <stp/>
        <stp>EM_S_STM07_IS</stp>
        <stp>4</stp>
        <stp>002098.SZ</stp>
        <stp>83</stp>
        <stp>2019-12-31</stp>
        <stp>1</stp>
        <stp>1000000000</stp>
        <tr r="Q532" s="3"/>
      </tp>
      <tp>
        <v>2.1470405016099998</v>
        <stp/>
        <stp>EM_S_STM07_IS</stp>
        <stp>4</stp>
        <stp>002088.SZ</stp>
        <stp>83</stp>
        <stp>2019-12-31</stp>
        <stp>1</stp>
        <stp>1000000000</stp>
        <tr r="Q522" s="3"/>
      </tp>
      <tp>
        <v>8.95125747E-2</v>
        <stp/>
        <stp>EM_S_STM07_IS</stp>
        <stp>4</stp>
        <stp>002058.SZ</stp>
        <stp>83</stp>
        <stp>2019-12-31</stp>
        <stp>1</stp>
        <stp>1000000000</stp>
        <tr r="Q494" s="3"/>
      </tp>
      <tp>
        <v>17.093435579760001</v>
        <stp/>
        <stp>EM_S_STM07_IS</stp>
        <stp>4</stp>
        <stp>002048.SZ</stp>
        <stp>83</stp>
        <stp>2019-12-31</stp>
        <stp>1</stp>
        <stp>1000000000</stp>
        <tr r="Q484" s="3"/>
      </tp>
      <tp>
        <v>22.76270453551</v>
        <stp/>
        <stp>EM_S_STM07_IS</stp>
        <stp>4</stp>
        <stp>002078.SZ</stp>
        <stp>83</stp>
        <stp>2019-12-31</stp>
        <stp>1</stp>
        <stp>1000000000</stp>
        <tr r="Q512" s="3"/>
      </tp>
      <tp>
        <v>6.5442087105100004</v>
        <stp/>
        <stp>EM_S_STM07_IS</stp>
        <stp>4</stp>
        <stp>002068.SZ</stp>
        <stp>83</stp>
        <stp>2019-12-31</stp>
        <stp>1</stp>
        <stp>1000000000</stp>
        <tr r="Q504" s="3"/>
      </tp>
      <tp>
        <v>9.56262734369</v>
        <stp/>
        <stp>EM_S_STM07_IS</stp>
        <stp>4</stp>
        <stp>002008.SZ</stp>
        <stp>83</stp>
        <stp>2019-12-31</stp>
        <stp>1</stp>
        <stp>1000000000</stp>
        <tr r="Q446" s="3"/>
      </tp>
      <tp>
        <v>2.02970365983</v>
        <stp/>
        <stp>EM_S_STM07_IS</stp>
        <stp>4</stp>
        <stp>002038.SZ</stp>
        <stp>83</stp>
        <stp>2019-12-31</stp>
        <stp>1</stp>
        <stp>1000000000</stp>
        <tr r="Q474" s="3"/>
      </tp>
      <tp>
        <v>6.3800951910099997</v>
        <stp/>
        <stp>EM_S_STM07_IS</stp>
        <stp>4</stp>
        <stp>002028.SZ</stp>
        <stp>83</stp>
        <stp>2019-12-31</stp>
        <stp>1</stp>
        <stp>1000000000</stp>
        <tr r="Q464" s="3"/>
      </tp>
      <tp>
        <v>3.39352314914</v>
        <stp/>
        <stp>EM_S_STM07_IS</stp>
        <stp>4</stp>
        <stp>002398.SZ</stp>
        <stp>83</stp>
        <stp>2019-12-31</stp>
        <stp>1</stp>
        <stp>1000000000</stp>
        <tr r="Q824" s="3"/>
      </tp>
      <tp>
        <v>1.5149894723099999</v>
        <stp/>
        <stp>EM_S_STM07_IS</stp>
        <stp>4</stp>
        <stp>002388.SZ</stp>
        <stp>83</stp>
        <stp>2019-12-31</stp>
        <stp>1</stp>
        <stp>1000000000</stp>
        <tr r="Q814" s="3"/>
      </tp>
      <tp>
        <v>1.6267517201299999</v>
        <stp/>
        <stp>EM_S_STM07_IS</stp>
        <stp>4</stp>
        <stp>002358.SZ</stp>
        <stp>83</stp>
        <stp>2019-12-31</stp>
        <stp>1</stp>
        <stp>1000000000</stp>
        <tr r="Q785" s="3"/>
      </tp>
      <tp>
        <v>0.71243124847999995</v>
        <stp/>
        <stp>EM_S_STM07_IS</stp>
        <stp>4</stp>
        <stp>002348.SZ</stp>
        <stp>83</stp>
        <stp>2019-12-31</stp>
        <stp>1</stp>
        <stp>1000000000</stp>
        <tr r="Q775" s="3"/>
      </tp>
      <tp>
        <v>1.8277996750000001</v>
        <stp/>
        <stp>EM_S_STM07_IS</stp>
        <stp>4</stp>
        <stp>002378.SZ</stp>
        <stp>83</stp>
        <stp>2019-12-31</stp>
        <stp>1</stp>
        <stp>1000000000</stp>
        <tr r="Q804" s="3"/>
      </tp>
      <tp>
        <v>7.0627350381899996</v>
        <stp/>
        <stp>EM_S_STM07_IS</stp>
        <stp>4</stp>
        <stp>002368.SZ</stp>
        <stp>83</stp>
        <stp>2019-12-31</stp>
        <stp>1</stp>
        <stp>1000000000</stp>
        <tr r="Q794" s="3"/>
      </tp>
      <tp>
        <v>4.43686089895</v>
        <stp/>
        <stp>EM_S_STM07_IS</stp>
        <stp>4</stp>
        <stp>002318.SZ</stp>
        <stp>83</stp>
        <stp>2019-12-31</stp>
        <stp>1</stp>
        <stp>1000000000</stp>
        <tr r="Q745" s="3"/>
      </tp>
      <tp>
        <v>1.1017421573499999</v>
        <stp/>
        <stp>EM_S_STM07_IS</stp>
        <stp>4</stp>
        <stp>002308.SZ</stp>
        <stp>83</stp>
        <stp>2019-12-31</stp>
        <stp>1</stp>
        <stp>1000000000</stp>
        <tr r="Q735" s="3"/>
      </tp>
      <tp>
        <v>0.40219280525000001</v>
        <stp/>
        <stp>EM_S_STM07_IS</stp>
        <stp>4</stp>
        <stp>002338.SZ</stp>
        <stp>83</stp>
        <stp>2019-12-31</stp>
        <stp>1</stp>
        <stp>1000000000</stp>
        <tr r="Q765" s="3"/>
      </tp>
      <tp>
        <v>3.6024872023099999</v>
        <stp/>
        <stp>EM_S_STM07_IS</stp>
        <stp>4</stp>
        <stp>002328.SZ</stp>
        <stp>83</stp>
        <stp>2019-12-31</stp>
        <stp>1</stp>
        <stp>1000000000</stp>
        <tr r="Q755" s="3"/>
      </tp>
      <tp>
        <v>2.7556764121000001</v>
        <stp/>
        <stp>EM_S_STM07_IS</stp>
        <stp>4</stp>
        <stp>002298.SZ</stp>
        <stp>83</stp>
        <stp>2019-12-31</stp>
        <stp>1</stp>
        <stp>1000000000</stp>
        <tr r="Q725" s="3"/>
      </tp>
      <tp>
        <v>1.3213043061</v>
        <stp/>
        <stp>EM_S_STM07_IS</stp>
        <stp>4</stp>
        <stp>002288.SZ</stp>
        <stp>83</stp>
        <stp>2019-12-31</stp>
        <stp>1</stp>
        <stp>1000000000</stp>
        <tr r="Q715" s="3"/>
      </tp>
      <tp>
        <v>4.1638421240400003</v>
        <stp/>
        <stp>EM_S_STM07_IS</stp>
        <stp>4</stp>
        <stp>002258.SZ</stp>
        <stp>83</stp>
        <stp>2019-12-31</stp>
        <stp>1</stp>
        <stp>1000000000</stp>
        <tr r="Q686" s="3"/>
      </tp>
      <tp>
        <v>0.16137829921999999</v>
        <stp/>
        <stp>EM_S_STM07_IS</stp>
        <stp>4</stp>
        <stp>002248.SZ</stp>
        <stp>83</stp>
        <stp>2019-12-31</stp>
        <stp>1</stp>
        <stp>1000000000</stp>
        <tr r="Q677" s="3"/>
      </tp>
      <tp>
        <v>0.78523950208000004</v>
        <stp/>
        <stp>EM_S_STM07_IS</stp>
        <stp>4</stp>
        <stp>002278.SZ</stp>
        <stp>83</stp>
        <stp>2019-12-31</stp>
        <stp>1</stp>
        <stp>1000000000</stp>
        <tr r="Q705" s="3"/>
      </tp>
      <tp>
        <v>2.1037599879000002</v>
        <stp/>
        <stp>EM_S_STM07_IS</stp>
        <stp>4</stp>
        <stp>002268.SZ</stp>
        <stp>83</stp>
        <stp>2019-12-31</stp>
        <stp>1</stp>
        <stp>1000000000</stp>
        <tr r="Q695" s="3"/>
      </tp>
      <tp>
        <v>1.05389190766</v>
        <stp/>
        <stp>EM_S_STM07_IS</stp>
        <stp>4</stp>
        <stp>002218.SZ</stp>
        <stp>83</stp>
        <stp>2019-12-31</stp>
        <stp>1</stp>
        <stp>1000000000</stp>
        <tr r="Q648" s="3"/>
      </tp>
      <tp>
        <v>3.4956506028900001</v>
        <stp/>
        <stp>EM_S_STM07_IS</stp>
        <stp>4</stp>
        <stp>002208.SZ</stp>
        <stp>83</stp>
        <stp>2019-12-31</stp>
        <stp>1</stp>
        <stp>1000000000</stp>
        <tr r="Q638" s="3"/>
      </tp>
      <tp>
        <v>1.6986137968499999</v>
        <stp/>
        <stp>EM_S_STM07_IS</stp>
        <stp>4</stp>
        <stp>002238.SZ</stp>
        <stp>83</stp>
        <stp>2019-12-31</stp>
        <stp>1</stp>
        <stp>1000000000</stp>
        <tr r="Q667" s="3"/>
      </tp>
      <tp>
        <v>11.096782559299999</v>
        <stp/>
        <stp>EM_S_STM07_IS</stp>
        <stp>4</stp>
        <stp>002228.SZ</stp>
        <stp>83</stp>
        <stp>2019-12-31</stp>
        <stp>1</stp>
        <stp>1000000000</stp>
        <tr r="Q657" s="3"/>
      </tp>
      <tp>
        <v>3.8040614976099998</v>
        <stp/>
        <stp>EM_S_STM07_IS</stp>
        <stp>4</stp>
        <stp>002918.SZ</stp>
        <stp>83</stp>
        <stp>2019-12-31</stp>
        <stp>1</stp>
        <stp>1000000000</stp>
        <tr r="Q1306" s="3"/>
      </tp>
      <tp>
        <v>0.48807258731999997</v>
        <stp/>
        <stp>EM_S_STM07_IS</stp>
        <stp>4</stp>
        <stp>002908.SZ</stp>
        <stp>83</stp>
        <stp>2019-12-31</stp>
        <stp>1</stp>
        <stp>1000000000</stp>
        <tr r="Q1297" s="3"/>
      </tp>
      <tp>
        <v>0.29346698460999998</v>
        <stp/>
        <stp>EM_S_STM07_IS</stp>
        <stp>4</stp>
        <stp>002898.SZ</stp>
        <stp>83</stp>
        <stp>2019-12-31</stp>
        <stp>1</stp>
        <stp>1000000000</stp>
        <tr r="Q1288" s="3"/>
      </tp>
      <tp>
        <v>0.27481605535999998</v>
        <stp/>
        <stp>EM_S_STM07_IS</stp>
        <stp>4</stp>
        <stp>002888.SZ</stp>
        <stp>83</stp>
        <stp>2019-12-31</stp>
        <stp>1</stp>
        <stp>1000000000</stp>
        <tr r="Q1279" s="3"/>
      </tp>
      <tp>
        <v>0.44013543451999998</v>
        <stp/>
        <stp>EM_S_STM07_IS</stp>
        <stp>4</stp>
        <stp>002858.SZ</stp>
        <stp>83</stp>
        <stp>2019-12-31</stp>
        <stp>1</stp>
        <stp>1000000000</stp>
        <tr r="Q1250" s="3"/>
      </tp>
      <tp>
        <v>0.63100568719000005</v>
        <stp/>
        <stp>EM_S_STM07_IS</stp>
        <stp>4</stp>
        <stp>002848.SZ</stp>
        <stp>83</stp>
        <stp>2019-12-31</stp>
        <stp>1</stp>
        <stp>1000000000</stp>
        <tr r="Q1241" s="3"/>
      </tp>
      <tp>
        <v>1.5716607075</v>
        <stp/>
        <stp>EM_S_STM07_IS</stp>
        <stp>4</stp>
        <stp>002878.SZ</stp>
        <stp>83</stp>
        <stp>2019-12-31</stp>
        <stp>1</stp>
        <stp>1000000000</stp>
        <tr r="Q1269" s="3"/>
      </tp>
      <tp>
        <v>0.30375997746</v>
        <stp/>
        <stp>EM_S_STM07_IS</stp>
        <stp>4</stp>
        <stp>002868.SZ</stp>
        <stp>83</stp>
        <stp>2019-12-31</stp>
        <stp>1</stp>
        <stp>1000000000</stp>
        <tr r="Q1260" s="3"/>
      </tp>
      <tp>
        <v>1.6194880683199999</v>
        <stp/>
        <stp>EM_S_STM07_IS</stp>
        <stp>4</stp>
        <stp>002818.SZ</stp>
        <stp>83</stp>
        <stp>2019-12-31</stp>
        <stp>1</stp>
        <stp>1000000000</stp>
        <tr r="Q1213" s="3"/>
      </tp>
      <tp>
        <v>0.31637906064999999</v>
        <stp/>
        <stp>EM_S_STM07_IS</stp>
        <stp>4</stp>
        <stp>002808.SZ</stp>
        <stp>83</stp>
        <stp>2019-12-31</stp>
        <stp>1</stp>
        <stp>1000000000</stp>
        <tr r="Q1204" s="3"/>
      </tp>
      <tp>
        <v>2.7354408021599999</v>
        <stp/>
        <stp>EM_S_STM07_IS</stp>
        <stp>4</stp>
        <stp>002838.SZ</stp>
        <stp>83</stp>
        <stp>2019-12-31</stp>
        <stp>1</stp>
        <stp>1000000000</stp>
        <tr r="Q1232" s="3"/>
      </tp>
      <tp>
        <v>1.40805462402</v>
        <stp/>
        <stp>EM_S_STM07_IS</stp>
        <stp>4</stp>
        <stp>002828.SZ</stp>
        <stp>83</stp>
        <stp>2019-12-31</stp>
        <stp>1</stp>
        <stp>1000000000</stp>
        <tr r="Q1223" s="3"/>
      </tp>
      <tp>
        <v>3.0354397127700001</v>
        <stp/>
        <stp>EM_S_STM07_IS</stp>
        <stp>4</stp>
        <stp>601599.SH</stp>
        <stp>83</stp>
        <stp>2019-12-31</stp>
        <stp>1</stp>
        <stp>1000000000</stp>
        <tr r="Q2852" s="3"/>
      </tp>
      <tp>
        <v>0.68333917947</v>
        <stp/>
        <stp>EM_S_STM07_IS</stp>
        <stp>4</stp>
        <stp>601519.SH</stp>
        <stp>83</stp>
        <stp>2019-12-31</stp>
        <stp>1</stp>
        <stp>1000000000</stp>
        <tr r="Q2845" s="3"/>
      </tp>
      <tp>
        <v>1.17103716782</v>
        <stp/>
        <stp>EM_S_STM07_IS</stp>
        <stp>4</stp>
        <stp>601579.SH</stp>
        <stp>83</stp>
        <stp>2019-12-31</stp>
        <stp>1</stp>
        <stp>1000000000</stp>
        <tr r="Q2849" s="3"/>
      </tp>
      <tp>
        <v>6.0917984165299996</v>
        <stp/>
        <stp>EM_S_STM07_IS</stp>
        <stp>4</stp>
        <stp>601799.SH</stp>
        <stp>83</stp>
        <stp>2019-12-31</stp>
        <stp>1</stp>
        <stp>1000000000</stp>
        <tr r="Q2881" s="3"/>
      </tp>
      <tp>
        <v>18.55543281628</v>
        <stp/>
        <stp>EM_S_STM07_IS</stp>
        <stp>4</stp>
        <stp>601789.SH</stp>
        <stp>83</stp>
        <stp>2019-12-31</stp>
        <stp>1</stp>
        <stp>1000000000</stp>
        <tr r="Q2879" s="3"/>
      </tp>
      <tp>
        <v>26.791159017399998</v>
        <stp/>
        <stp>EM_S_STM07_IS</stp>
        <stp>4</stp>
        <stp>601699.SH</stp>
        <stp>83</stp>
        <stp>2019-12-31</stp>
        <stp>1</stp>
        <stp>1000000000</stp>
        <tr r="Q2871" s="3"/>
      </tp>
      <tp>
        <v>5.3589538136000003</v>
        <stp/>
        <stp>EM_S_STM07_IS</stp>
        <stp>4</stp>
        <stp>601689.SH</stp>
        <stp>83</stp>
        <stp>2019-12-31</stp>
        <stp>1</stp>
        <stp>1000000000</stp>
        <tr r="Q2870" s="3"/>
      </tp>
      <tp>
        <v>1.1155268221200001</v>
        <stp/>
        <stp>EM_S_STM07_IS</stp>
        <stp>4</stp>
        <stp>601619.SH</stp>
        <stp>83</stp>
        <stp>2019-12-31</stp>
        <stp>1</stp>
        <stp>1000000000</stp>
        <tr r="Q2860" s="3"/>
      </tp>
      <tp>
        <v>348.47774497455998</v>
        <stp/>
        <stp>EM_S_STM07_IS</stp>
        <stp>4</stp>
        <stp>601669.SH</stp>
        <stp>83</stp>
        <stp>2019-12-31</stp>
        <stp>1</stp>
        <stp>1000000000</stp>
        <tr r="Q2866" s="3"/>
      </tp>
      <tp>
        <v>0.99175058956999995</v>
        <stp/>
        <stp>EM_S_STM07_IS</stp>
        <stp>4</stp>
        <stp>601199.SH</stp>
        <stp>83</stp>
        <stp>2019-12-31</stp>
        <stp>1</stp>
        <stp>1000000000</stp>
        <tr r="Q2810" s="3"/>
      </tp>
      <tp>
        <v>14.02527371419</v>
        <stp/>
        <stp>EM_S_STM07_IS</stp>
        <stp>4</stp>
        <stp>601139.SH</stp>
        <stp>83</stp>
        <stp>2019-12-31</stp>
        <stp>1</stp>
        <stp>1000000000</stp>
        <tr r="Q2798" s="3"/>
      </tp>
      <tp>
        <v>15.47571830097</v>
        <stp/>
        <stp>EM_S_STM07_IS</stp>
        <stp>4</stp>
        <stp>601179.SH</stp>
        <stp>83</stp>
        <stp>2019-12-31</stp>
        <stp>1</stp>
        <stp>1000000000</stp>
        <tr r="Q2806" s="3"/>
      </tp>
      <tp>
        <v>63.128999999999998</v>
        <stp/>
        <stp>EM_S_STM07_IS</stp>
        <stp>4</stp>
        <stp>601169.SH</stp>
        <stp>83</stp>
        <stp>2019-12-31</stp>
        <stp>1</stp>
        <stp>1000000000</stp>
        <tr r="Q2804" s="3"/>
      </tp>
      <tp>
        <v>1.77698133069</v>
        <stp/>
        <stp>EM_S_STM07_IS</stp>
        <stp>4</stp>
        <stp>601099.SH</stp>
        <stp>83</stp>
        <stp>2019-12-31</stp>
        <stp>1</stp>
        <stp>1000000000</stp>
        <tr r="Q2783" s="3"/>
      </tp>
      <tp>
        <v>9.7669610042299997</v>
        <stp/>
        <stp>EM_S_STM07_IS</stp>
        <stp>4</stp>
        <stp>601019.SH</stp>
        <stp>83</stp>
        <stp>2019-12-31</stp>
        <stp>1</stp>
        <stp>1000000000</stp>
        <tr r="Q2773" s="3"/>
      </tp>
      <tp>
        <v>32.442261999999999</v>
        <stp/>
        <stp>EM_S_STM07_IS</stp>
        <stp>4</stp>
        <stp>601009.SH</stp>
        <stp>83</stp>
        <stp>2019-12-31</stp>
        <stp>1</stp>
        <stp>1000000000</stp>
        <tr r="Q2766" s="3"/>
      </tp>
      <tp>
        <v>3.86289599299</v>
        <stp/>
        <stp>EM_S_STM07_IS</stp>
        <stp>4</stp>
        <stp>601069.SH</stp>
        <stp>83</stp>
        <stp>2019-12-31</stp>
        <stp>1</stp>
        <stp>1000000000</stp>
        <tr r="Q2779" s="3"/>
      </tp>
      <tp>
        <v>6.2217863852499997</v>
        <stp/>
        <stp>EM_S_STM07_IS</stp>
        <stp>4</stp>
        <stp>601339.SH</stp>
        <stp>83</stp>
        <stp>2019-12-31</stp>
        <stp>1</stp>
        <stp>1000000000</stp>
        <tr r="Q2832" s="3"/>
      </tp>
      <tp>
        <v>7.3039682640699999</v>
        <stp/>
        <stp>EM_S_STM07_IS</stp>
        <stp>4</stp>
        <stp>601369.SH</stp>
        <stp>83</stp>
        <stp>2019-12-31</stp>
        <stp>1</stp>
        <stp>1000000000</stp>
        <tr r="Q2836" s="3"/>
      </tp>
      <tp>
        <v>49.800291999999999</v>
        <stp/>
        <stp>EM_S_STM07_IS</stp>
        <stp>4</stp>
        <stp>601229.SH</stp>
        <stp>83</stp>
        <stp>2019-12-31</stp>
        <stp>1</stp>
        <stp>1000000000</stp>
        <tr r="Q2821" s="3"/>
      </tp>
      <tp>
        <v>2.7106395461899999</v>
        <stp/>
        <stp>EM_S_STM07_IS</stp>
        <stp>4</stp>
        <stp>601999.SH</stp>
        <stp>83</stp>
        <stp>2019-12-31</stp>
        <stp>1</stp>
        <stp>1000000000</stp>
        <tr r="Q2925" s="3"/>
      </tp>
      <tp>
        <v>38.056548506909998</v>
        <stp/>
        <stp>EM_S_STM07_IS</stp>
        <stp>4</stp>
        <stp>601989.SH</stp>
        <stp>83</stp>
        <stp>2019-12-31</stp>
        <stp>1</stp>
        <stp>1000000000</stp>
        <tr r="Q2919" s="3"/>
      </tp>
      <tp>
        <v>151.05668211971999</v>
        <stp/>
        <stp>EM_S_STM07_IS</stp>
        <stp>4</stp>
        <stp>601919.SH</stp>
        <stp>83</stp>
        <stp>2019-12-31</stp>
        <stp>1</stp>
        <stp>1000000000</stp>
        <tr r="Q2905" s="3"/>
      </tp>
      <tp>
        <v>705.62900000000002</v>
        <stp/>
        <stp>EM_S_STM07_IS</stp>
        <stp>4</stp>
        <stp>601939.SH</stp>
        <stp>83</stp>
        <stp>2019-12-31</stp>
        <stp>1</stp>
        <stp>1000000000</stp>
        <tr r="Q2909" s="3"/>
      </tp>
      <tp>
        <v>1.92766163292</v>
        <stp/>
        <stp>EM_S_STM07_IS</stp>
        <stp>4</stp>
        <stp>601929.SH</stp>
        <stp>83</stp>
        <stp>2019-12-31</stp>
        <stp>1</stp>
        <stp>1000000000</stp>
        <tr r="Q2907" s="3"/>
      </tp>
      <tp>
        <v>6.3146498323199998</v>
        <stp/>
        <stp>EM_S_STM07_IS</stp>
        <stp>4</stp>
        <stp>601949.SH</stp>
        <stp>83</stp>
        <stp>2019-12-31</stp>
        <stp>1</stp>
        <stp>1000000000</stp>
        <tr r="Q2910" s="3"/>
      </tp>
      <tp>
        <v>3.7182833099999999</v>
        <stp/>
        <stp>EM_S_STM07_IS</stp>
        <stp>4</stp>
        <stp>601969.SH</stp>
        <stp>83</stp>
        <stp>2019-12-31</stp>
        <stp>1</stp>
        <stp>1000000000</stp>
        <tr r="Q2916" s="3"/>
      </tp>
      <tp>
        <v>97.672181191739995</v>
        <stp/>
        <stp>EM_S_STM07_IS</stp>
        <stp>4</stp>
        <stp>001979.SZ</stp>
        <stp>83</stp>
        <stp>2019-12-31</stp>
        <stp>1</stp>
        <stp>1000000000</stp>
        <tr r="Q438" s="3"/>
      </tp>
      <tp>
        <v>136.09797801799999</v>
        <stp/>
        <stp>EM_S_STM07_IS</stp>
        <stp>4</stp>
        <stp>601899.SH</stp>
        <stp>83</stp>
        <stp>2019-12-31</stp>
        <stp>1</stp>
        <stp>1000000000</stp>
        <tr r="Q2900" s="3"/>
      </tp>
      <tp>
        <v>0.1358722</v>
        <stp/>
        <stp>EM_S_STM07_IS</stp>
        <stp>4</stp>
        <stp>600599.SH</stp>
        <stp>83</stp>
        <stp>2019-12-31</stp>
        <stp>1</stp>
        <stp>1000000000</stp>
        <tr r="Q2458" s="3"/>
      </tp>
      <tp>
        <v>1.44944546792</v>
        <stp/>
        <stp>EM_S_STM07_IS</stp>
        <stp>4</stp>
        <stp>600589.SH</stp>
        <stp>83</stp>
        <stp>2019-12-31</stp>
        <stp>1</stp>
        <stp>1000000000</stp>
        <tr r="Q2449" s="3"/>
      </tp>
      <tp>
        <v>88.854337488759995</v>
        <stp/>
        <stp>EM_S_STM07_IS</stp>
        <stp>4</stp>
        <stp>600519.SH</stp>
        <stp>83</stp>
        <stp>2019-12-31</stp>
        <stp>1</stp>
        <stp>1000000000</stp>
        <tr r="Q2390" s="3"/>
      </tp>
      <tp>
        <v>4.8942924444000004</v>
        <stp/>
        <stp>EM_S_STM07_IS</stp>
        <stp>4</stp>
        <stp>600509.SH</stp>
        <stp>83</stp>
        <stp>2019-12-31</stp>
        <stp>1</stp>
        <stp>1000000000</stp>
        <tr r="Q2381" s="3"/>
      </tp>
      <tp>
        <v>5.5175580430000003E-2</v>
        <stp/>
        <stp>EM_S_STM07_IS</stp>
        <stp>4</stp>
        <stp>600539.SH</stp>
        <stp>83</stp>
        <stp>2019-12-31</stp>
        <stp>1</stp>
        <stp>1000000000</stp>
        <tr r="Q2407" s="3"/>
      </tp>
      <tp>
        <v>2.99234675175</v>
        <stp/>
        <stp>EM_S_STM07_IS</stp>
        <stp>4</stp>
        <stp>600529.SH</stp>
        <stp>83</stp>
        <stp>2019-12-31</stp>
        <stp>1</stp>
        <stp>1000000000</stp>
        <tr r="Q2399" s="3"/>
      </tp>
      <tp>
        <v>4.03024844801</v>
        <stp/>
        <stp>EM_S_STM07_IS</stp>
        <stp>4</stp>
        <stp>600559.SH</stp>
        <stp>83</stp>
        <stp>2019-12-31</stp>
        <stp>1</stp>
        <stp>1000000000</stp>
        <tr r="Q2421" s="3"/>
      </tp>
      <tp>
        <v>17.3955157597</v>
        <stp/>
        <stp>EM_S_STM07_IS</stp>
        <stp>4</stp>
        <stp>600549.SH</stp>
        <stp>83</stp>
        <stp>2019-12-31</stp>
        <stp>1</stp>
        <stp>1000000000</stp>
        <tr r="Q2414" s="3"/>
      </tp>
      <tp>
        <v>10.57610134348</v>
        <stp/>
        <stp>EM_S_STM07_IS</stp>
        <stp>4</stp>
        <stp>600579.SH</stp>
        <stp>83</stp>
        <stp>2019-12-31</stp>
        <stp>1</stp>
        <stp>1000000000</stp>
        <tr r="Q2439" s="3"/>
      </tp>
      <tp>
        <v>29.835741351660001</v>
        <stp/>
        <stp>EM_S_STM07_IS</stp>
        <stp>4</stp>
        <stp>600569.SH</stp>
        <stp>83</stp>
        <stp>2019-12-31</stp>
        <stp>1</stp>
        <stp>1000000000</stp>
        <tr r="Q2430" s="3"/>
      </tp>
      <tp>
        <v>4.1237897310599996</v>
        <stp/>
        <stp>EM_S_STM07_IS</stp>
        <stp>4</stp>
        <stp>000599.SZ</stp>
        <stp>83</stp>
        <stp>2019-12-31</stp>
        <stp>1</stp>
        <stp>1000000000</stp>
        <tr r="Q170" s="3"/>
      </tp>
      <tp>
        <v>6.45833788866</v>
        <stp/>
        <stp>EM_S_STM07_IS</stp>
        <stp>4</stp>
        <stp>000589.SZ</stp>
        <stp>83</stp>
        <stp>2019-12-31</stp>
        <stp>1</stp>
        <stp>1000000000</stp>
        <tr r="Q161" s="3"/>
      </tp>
      <tp>
        <v>0.55070275919</v>
        <stp/>
        <stp>EM_S_STM07_IS</stp>
        <stp>4</stp>
        <stp>300589.SZ</stp>
        <stp>83</stp>
        <stp>2019-12-31</stp>
        <stp>1</stp>
        <stp>1000000000</stp>
        <tr r="Q1865" s="3"/>
      </tp>
      <tp>
        <v>2.0209120025399998</v>
        <stp/>
        <stp>EM_S_STM07_IS</stp>
        <stp>4</stp>
        <stp>300599.SZ</stp>
        <stp>83</stp>
        <stp>2019-12-31</stp>
        <stp>1</stp>
        <stp>1000000000</stp>
        <tr r="Q1874" s="3"/>
      </tp>
      <tp>
        <v>10.58110512362</v>
        <stp/>
        <stp>EM_S_STM07_IS</stp>
        <stp>4</stp>
        <stp>000559.SZ</stp>
        <stp>83</stp>
        <stp>2019-12-31</stp>
        <stp>1</stp>
        <stp>1000000000</stp>
        <tr r="Q143" s="3"/>
      </tp>
      <tp>
        <v>2.4641799402700002</v>
        <stp/>
        <stp>EM_S_STM07_IS</stp>
        <stp>4</stp>
        <stp>300569.SZ</stp>
        <stp>83</stp>
        <stp>2019-12-31</stp>
        <stp>1</stp>
        <stp>1000000000</stp>
        <tr r="Q1846" s="3"/>
      </tp>
      <tp>
        <v>0.79389243633999995</v>
        <stp/>
        <stp>EM_S_STM07_IS</stp>
        <stp>4</stp>
        <stp>300579.SZ</stp>
        <stp>83</stp>
        <stp>2019-12-31</stp>
        <stp>1</stp>
        <stp>1000000000</stp>
        <tr r="Q1855" s="3"/>
      </tp>
      <tp>
        <v>0.35352106974000003</v>
        <stp/>
        <stp>EM_S_STM07_IS</stp>
        <stp>4</stp>
        <stp>300549.SZ</stp>
        <stp>83</stp>
        <stp>2019-12-31</stp>
        <stp>1</stp>
        <stp>1000000000</stp>
        <tr r="Q1827" s="3"/>
      </tp>
      <tp>
        <v>0.58297242940000005</v>
        <stp/>
        <stp>EM_S_STM07_IS</stp>
        <stp>4</stp>
        <stp>300559.SZ</stp>
        <stp>83</stp>
        <stp>2019-12-31</stp>
        <stp>1</stp>
        <stp>1000000000</stp>
        <tr r="Q1837" s="3"/>
      </tp>
      <tp>
        <v>5.3216312821200003</v>
        <stp/>
        <stp>EM_S_STM07_IS</stp>
        <stp>4</stp>
        <stp>000519.SZ</stp>
        <stp>83</stp>
        <stp>2019-12-31</stp>
        <stp>1</stp>
        <stp>1000000000</stp>
        <tr r="Q110" s="3"/>
      </tp>
      <tp>
        <v>1.4318193903900001</v>
        <stp/>
        <stp>EM_S_STM07_IS</stp>
        <stp>4</stp>
        <stp>300529.SZ</stp>
        <stp>83</stp>
        <stp>2019-12-31</stp>
        <stp>1</stp>
        <stp>1000000000</stp>
        <tr r="Q1808" s="3"/>
      </tp>
      <tp>
        <v>7.0122114639999997E-2</v>
        <stp/>
        <stp>EM_S_STM07_IS</stp>
        <stp>4</stp>
        <stp>000509.SZ</stp>
        <stp>83</stp>
        <stp>2019-12-31</stp>
        <stp>1</stp>
        <stp>1000000000</stp>
        <tr r="Q103" s="3"/>
      </tp>
      <tp>
        <v>0.55666768571000003</v>
        <stp/>
        <stp>EM_S_STM07_IS</stp>
        <stp>4</stp>
        <stp>300539.SZ</stp>
        <stp>83</stp>
        <stp>2019-12-31</stp>
        <stp>1</stp>
        <stp>1000000000</stp>
        <tr r="Q1818" s="3"/>
      </tp>
      <tp>
        <v>29.360155150000001</v>
        <stp/>
        <stp>EM_S_STM07_IS</stp>
        <stp>4</stp>
        <stp>000539.SZ</stp>
        <stp>83</stp>
        <stp>2019-12-31</stp>
        <stp>1</stp>
        <stp>1000000000</stp>
        <tr r="Q127" s="3"/>
      </tp>
      <tp>
        <v>0.69194119304000001</v>
        <stp/>
        <stp>EM_S_STM07_IS</stp>
        <stp>4</stp>
        <stp>300509.SZ</stp>
        <stp>83</stp>
        <stp>2019-12-31</stp>
        <stp>1</stp>
        <stp>1000000000</stp>
        <tr r="Q1790" s="3"/>
      </tp>
      <tp>
        <v>3.0192849936399999</v>
        <stp/>
        <stp>EM_S_STM07_IS</stp>
        <stp>4</stp>
        <stp>000529.SZ</stp>
        <stp>83</stp>
        <stp>2019-12-31</stp>
        <stp>1</stp>
        <stp>1000000000</stp>
        <tr r="Q118" s="3"/>
      </tp>
      <tp>
        <v>0.2912620997</v>
        <stp/>
        <stp>EM_S_STM07_IS</stp>
        <stp>4</stp>
        <stp>300519.SZ</stp>
        <stp>83</stp>
        <stp>2019-12-31</stp>
        <stp>1</stp>
        <stp>1000000000</stp>
        <tr r="Q1800" s="3"/>
      </tp>
      <tp>
        <v>6.4224232504899996</v>
        <stp/>
        <stp>EM_S_STM07_IS</stp>
        <stp>4</stp>
        <stp>600499.SH</stp>
        <stp>83</stp>
        <stp>2019-12-31</stp>
        <stp>1</stp>
        <stp>1000000000</stp>
        <tr r="Q2372" s="3"/>
      </tp>
      <tp>
        <v>38.963448479349999</v>
        <stp/>
        <stp>EM_S_STM07_IS</stp>
        <stp>4</stp>
        <stp>600489.SH</stp>
        <stp>83</stp>
        <stp>2019-12-31</stp>
        <stp>1</stp>
        <stp>1000000000</stp>
        <tr r="Q2364" s="3"/>
      </tp>
      <tp>
        <v>1.6265927144700001</v>
        <stp/>
        <stp>EM_S_STM07_IS</stp>
        <stp>4</stp>
        <stp>600419.SH</stp>
        <stp>83</stp>
        <stp>2019-12-31</stp>
        <stp>1</stp>
        <stp>1000000000</stp>
        <tr r="Q2321" s="3"/>
      </tp>
      <tp>
        <v>20.515134749910001</v>
        <stp/>
        <stp>EM_S_STM07_IS</stp>
        <stp>4</stp>
        <stp>600409.SH</stp>
        <stp>83</stp>
        <stp>2019-12-31</stp>
        <stp>1</stp>
        <stp>1000000000</stp>
        <tr r="Q2316" s="3"/>
      </tp>
      <tp>
        <v>1.8192934097</v>
        <stp/>
        <stp>EM_S_STM07_IS</stp>
        <stp>4</stp>
        <stp>600439.SH</stp>
        <stp>83</stp>
        <stp>2019-12-31</stp>
        <stp>1</stp>
        <stp>1000000000</stp>
        <tr r="Q2334" s="3"/>
      </tp>
      <tp>
        <v>8.1507100568999995</v>
        <stp/>
        <stp>EM_S_STM07_IS</stp>
        <stp>4</stp>
        <stp>600429.SH</stp>
        <stp>83</stp>
        <stp>2019-12-31</stp>
        <stp>1</stp>
        <stp>1000000000</stp>
        <tr r="Q2329" s="3"/>
      </tp>
      <tp>
        <v>21.354996597180001</v>
        <stp/>
        <stp>EM_S_STM07_IS</stp>
        <stp>4</stp>
        <stp>600459.SH</stp>
        <stp>83</stp>
        <stp>2019-12-31</stp>
        <stp>1</stp>
        <stp>1000000000</stp>
        <tr r="Q2343" s="3"/>
      </tp>
      <tp>
        <v>4.79046758486</v>
        <stp/>
        <stp>EM_S_STM07_IS</stp>
        <stp>4</stp>
        <stp>600449.SH</stp>
        <stp>83</stp>
        <stp>2019-12-31</stp>
        <stp>1</stp>
        <stp>1000000000</stp>
        <tr r="Q2338" s="3"/>
      </tp>
      <tp>
        <v>3.5252381222400002</v>
        <stp/>
        <stp>EM_S_STM07_IS</stp>
        <stp>4</stp>
        <stp>600479.SH</stp>
        <stp>83</stp>
        <stp>2019-12-31</stp>
        <stp>1</stp>
        <stp>1000000000</stp>
        <tr r="Q2356" s="3"/>
      </tp>
      <tp>
        <v>5.9141986922600003</v>
        <stp/>
        <stp>EM_S_STM07_IS</stp>
        <stp>4</stp>
        <stp>600469.SH</stp>
        <stp>83</stp>
        <stp>2019-12-31</stp>
        <stp>1</stp>
        <stp>1000000000</stp>
        <tr r="Q2350" s="3"/>
      </tp>
      <tp>
        <v>0.12913439482</v>
        <stp/>
        <stp>EM_S_STM07_IS</stp>
        <stp>4</stp>
        <stp>300489.SZ</stp>
        <stp>83</stp>
        <stp>2019-12-31</stp>
        <stp>1</stp>
        <stp>1000000000</stp>
        <tr r="Q1771" s="3"/>
      </tp>
      <tp>
        <v>0.81682496124000004</v>
        <stp/>
        <stp>EM_S_STM07_IS</stp>
        <stp>4</stp>
        <stp>300499.SZ</stp>
        <stp>83</stp>
        <stp>2019-12-31</stp>
        <stp>1</stp>
        <stp>1000000000</stp>
        <tr r="Q1781" s="3"/>
      </tp>
      <tp>
        <v>0.64019827089000003</v>
        <stp/>
        <stp>EM_S_STM07_IS</stp>
        <stp>4</stp>
        <stp>300469.SZ</stp>
        <stp>83</stp>
        <stp>2019-12-31</stp>
        <stp>1</stp>
        <stp>1000000000</stp>
        <tr r="Q1751" s="3"/>
      </tp>
      <tp>
        <v>0.47038956469999998</v>
        <stp/>
        <stp>EM_S_STM07_IS</stp>
        <stp>4</stp>
        <stp>300479.SZ</stp>
        <stp>83</stp>
        <stp>2019-12-31</stp>
        <stp>1</stp>
        <stp>1000000000</stp>
        <tr r="Q1761" s="3"/>
      </tp>
      <tp>
        <v>0.51541422813000004</v>
        <stp/>
        <stp>EM_S_STM07_IS</stp>
        <stp>4</stp>
        <stp>300449.SZ</stp>
        <stp>83</stp>
        <stp>2019-12-31</stp>
        <stp>1</stp>
        <stp>1000000000</stp>
        <tr r="Q1732" s="3"/>
      </tp>
      <tp>
        <v>1.83061172172</v>
        <stp/>
        <stp>EM_S_STM07_IS</stp>
        <stp>4</stp>
        <stp>300459.SZ</stp>
        <stp>83</stp>
        <stp>2019-12-31</stp>
        <stp>1</stp>
        <stp>1000000000</stp>
        <tr r="Q1741" s="3"/>
      </tp>
      <tp>
        <v>3.6402009048799999</v>
        <stp/>
        <stp>EM_S_STM07_IS</stp>
        <stp>4</stp>
        <stp>000419.SZ</stp>
        <stp>83</stp>
        <stp>2019-12-31</stp>
        <stp>1</stp>
        <stp>1000000000</stp>
        <tr r="Q85" s="3"/>
      </tp>
      <tp>
        <v>0.86390673256999995</v>
        <stp/>
        <stp>EM_S_STM07_IS</stp>
        <stp>4</stp>
        <stp>300429.SZ</stp>
        <stp>83</stp>
        <stp>2019-12-31</stp>
        <stp>1</stp>
        <stp>1000000000</stp>
        <tr r="Q1713" s="3"/>
      </tp>
      <tp>
        <v>2.2190342352100001</v>
        <stp/>
        <stp>EM_S_STM07_IS</stp>
        <stp>4</stp>
        <stp>000409.SZ</stp>
        <stp>83</stp>
        <stp>2019-12-31</stp>
        <stp>1</stp>
        <stp>1000000000</stp>
        <tr r="Q78" s="3"/>
      </tp>
      <tp>
        <v>3.1334476972699998</v>
        <stp/>
        <stp>EM_S_STM07_IS</stp>
        <stp>4</stp>
        <stp>300439.SZ</stp>
        <stp>83</stp>
        <stp>2019-12-31</stp>
        <stp>1</stp>
        <stp>1000000000</stp>
        <tr r="Q1722" s="3"/>
      </tp>
      <tp>
        <v>2.9864160060199998</v>
        <stp/>
        <stp>EM_S_STM07_IS</stp>
        <stp>4</stp>
        <stp>300409.SZ</stp>
        <stp>83</stp>
        <stp>2019-12-31</stp>
        <stp>1</stp>
        <stp>1000000000</stp>
        <tr r="Q1693" s="3"/>
      </tp>
      <tp>
        <v>3.05793558443</v>
        <stp/>
        <stp>EM_S_STM07_IS</stp>
        <stp>4</stp>
        <stp>000429.SZ</stp>
        <stp>83</stp>
        <stp>2019-12-31</stp>
        <stp>1</stp>
        <stp>1000000000</stp>
        <tr r="Q93" s="3"/>
      </tp>
      <tp>
        <v>0.62104607224999997</v>
        <stp/>
        <stp>EM_S_STM07_IS</stp>
        <stp>4</stp>
        <stp>300419.SZ</stp>
        <stp>83</stp>
        <stp>2019-12-31</stp>
        <stp>1</stp>
        <stp>1000000000</stp>
        <tr r="Q1703" s="3"/>
      </tp>
      <tp>
        <v>3.73271888294</v>
        <stp/>
        <stp>EM_S_STM07_IS</stp>
        <stp>4</stp>
        <stp>600789.SH</stp>
        <stp>83</stp>
        <stp>2019-12-31</stp>
        <stp>1</stp>
        <stp>1000000000</stp>
        <tr r="Q2618" s="3"/>
      </tp>
      <tp>
        <v>0.76692247186999996</v>
        <stp/>
        <stp>EM_S_STM07_IS</stp>
        <stp>4</stp>
        <stp>600719.SH</stp>
        <stp>83</stp>
        <stp>2019-12-31</stp>
        <stp>1</stp>
        <stp>1000000000</stp>
        <tr r="Q2557" s="3"/>
      </tp>
      <tp>
        <v>17.745555524309999</v>
        <stp/>
        <stp>EM_S_STM07_IS</stp>
        <stp>4</stp>
        <stp>600739.SH</stp>
        <stp>83</stp>
        <stp>2019-12-31</stp>
        <stp>1</stp>
        <stp>1000000000</stp>
        <tr r="Q2576" s="3"/>
      </tp>
      <tp>
        <v>34.535605619560002</v>
        <stp/>
        <stp>EM_S_STM07_IS</stp>
        <stp>4</stp>
        <stp>600729.SH</stp>
        <stp>83</stp>
        <stp>2019-12-31</stp>
        <stp>1</stp>
        <stp>1000000000</stp>
        <tr r="Q2566" s="3"/>
      </tp>
      <tp>
        <v>2.78363256529</v>
        <stp/>
        <stp>EM_S_STM07_IS</stp>
        <stp>4</stp>
        <stp>600759.SH</stp>
        <stp>83</stp>
        <stp>2019-12-31</stp>
        <stp>1</stp>
        <stp>1000000000</stp>
        <tr r="Q2594" s="3"/>
      </tp>
      <tp>
        <v>0.18791835069000001</v>
        <stp/>
        <stp>EM_S_STM07_IS</stp>
        <stp>4</stp>
        <stp>600749.SH</stp>
        <stp>83</stp>
        <stp>2019-12-31</stp>
        <stp>1</stp>
        <stp>1000000000</stp>
        <tr r="Q2585" s="3"/>
      </tp>
      <tp>
        <v>3.53869486946</v>
        <stp/>
        <stp>EM_S_STM07_IS</stp>
        <stp>4</stp>
        <stp>600779.SH</stp>
        <stp>83</stp>
        <stp>2019-12-31</stp>
        <stp>1</stp>
        <stp>1000000000</stp>
        <tr r="Q2611" s="3"/>
      </tp>
      <tp>
        <v>2.3174362930000001E-2</v>
        <stp/>
        <stp>EM_S_STM07_IS</stp>
        <stp>4</stp>
        <stp>600769.SH</stp>
        <stp>83</stp>
        <stp>2019-12-31</stp>
        <stp>1</stp>
        <stp>1000000000</stp>
        <tr r="Q2602" s="3"/>
      </tp>
      <tp>
        <v>1.5119027976999999</v>
        <stp/>
        <stp>EM_S_STM07_IS</stp>
        <stp>4</stp>
        <stp>000799.SZ</stp>
        <stp>83</stp>
        <stp>2019-12-31</stp>
        <stp>1</stp>
        <stp>1000000000</stp>
        <tr r="Q296" s="3"/>
      </tp>
      <tp>
        <v>11.39043073054</v>
        <stp/>
        <stp>EM_S_STM07_IS</stp>
        <stp>4</stp>
        <stp>000789.SZ</stp>
        <stp>83</stp>
        <stp>2019-12-31</stp>
        <stp>1</stp>
        <stp>1000000000</stp>
        <tr r="Q287" s="3"/>
      </tp>
      <tp>
        <v>15.547874380830001</v>
        <stp/>
        <stp>EM_S_STM07_IS</stp>
        <stp>4</stp>
        <stp>000759.SZ</stp>
        <stp>83</stp>
        <stp>2019-12-31</stp>
        <stp>1</stp>
        <stp>1000000000</stp>
        <tr r="Q272" s="3"/>
      </tp>
      <tp>
        <v>2.13821590409</v>
        <stp/>
        <stp>EM_S_STM07_IS</stp>
        <stp>4</stp>
        <stp>000779.SZ</stp>
        <stp>83</stp>
        <stp>2019-12-31</stp>
        <stp>1</stp>
        <stp>1000000000</stp>
        <tr r="Q281" s="3"/>
      </tp>
      <tp>
        <v>9.4983927505000008</v>
        <stp/>
        <stp>EM_S_STM07_IS</stp>
        <stp>4</stp>
        <stp>000719.SZ</stp>
        <stp>83</stp>
        <stp>2019-12-31</stp>
        <stp>1</stp>
        <stp>1000000000</stp>
        <tr r="Q247" s="3"/>
      </tp>
      <tp>
        <v>0.97806923064999995</v>
        <stp/>
        <stp>EM_S_STM07_IS</stp>
        <stp>4</stp>
        <stp>300729.SZ</stp>
        <stp>83</stp>
        <stp>2019-12-31</stp>
        <stp>1</stp>
        <stp>1000000000</stp>
        <tr r="Q1992" s="3"/>
      </tp>
      <tp>
        <v>121.49541532502001</v>
        <stp/>
        <stp>EM_S_STM07_IS</stp>
        <stp>4</stp>
        <stp>000709.SZ</stp>
        <stp>83</stp>
        <stp>2019-12-31</stp>
        <stp>1</stp>
        <stp>1000000000</stp>
        <tr r="Q238" s="3"/>
      </tp>
      <tp>
        <v>7.2107113861399998</v>
        <stp/>
        <stp>EM_S_STM07_IS</stp>
        <stp>4</stp>
        <stp>000739.SZ</stp>
        <stp>83</stp>
        <stp>2019-12-31</stp>
        <stp>1</stp>
        <stp>1000000000</stp>
        <tr r="Q263" s="3"/>
      </tp>
      <tp>
        <v>1.47300201381</v>
        <stp/>
        <stp>EM_S_STM07_IS</stp>
        <stp>4</stp>
        <stp>300709.SZ</stp>
        <stp>83</stp>
        <stp>2019-12-31</stp>
        <stp>1</stp>
        <stp>1000000000</stp>
        <tr r="Q1975" s="3"/>
      </tp>
      <tp>
        <v>11.46848401165</v>
        <stp/>
        <stp>EM_S_STM07_IS</stp>
        <stp>4</stp>
        <stp>000729.SZ</stp>
        <stp>83</stp>
        <stp>2019-12-31</stp>
        <stp>1</stp>
        <stp>1000000000</stp>
        <tr r="Q256" s="3"/>
      </tp>
      <tp>
        <v>0.55244660801000001</v>
        <stp/>
        <stp>EM_S_STM07_IS</stp>
        <stp>4</stp>
        <stp>300719.SZ</stp>
        <stp>83</stp>
        <stp>2019-12-31</stp>
        <stp>1</stp>
        <stp>1000000000</stp>
        <tr r="Q1984" s="3"/>
      </tp>
      <tp>
        <v>61.698903007939997</v>
        <stp/>
        <stp>EM_S_STM07_IS</stp>
        <stp>4</stp>
        <stp>600699.SH</stp>
        <stp>83</stp>
        <stp>2019-12-31</stp>
        <stp>1</stp>
        <stp>1000000000</stp>
        <tr r="Q2540" s="3"/>
      </tp>
      <tp>
        <v>1.36954332765</v>
        <stp/>
        <stp>EM_S_STM07_IS</stp>
        <stp>4</stp>
        <stp>600689.SH</stp>
        <stp>83</stp>
        <stp>2019-12-31</stp>
        <stp>1</stp>
        <stp>1000000000</stp>
        <tr r="Q2531" s="3"/>
      </tp>
      <tp>
        <v>12.14021421438</v>
        <stp/>
        <stp>EM_S_STM07_IS</stp>
        <stp>4</stp>
        <stp>600619.SH</stp>
        <stp>83</stp>
        <stp>2019-12-31</stp>
        <stp>1</stp>
        <stp>1000000000</stp>
        <tr r="Q2476" s="3"/>
      </tp>
      <tp>
        <v>5.6000875034600002</v>
        <stp/>
        <stp>EM_S_STM07_IS</stp>
        <stp>4</stp>
        <stp>600609.SH</stp>
        <stp>83</stp>
        <stp>2019-12-31</stp>
        <stp>1</stp>
        <stp>1000000000</stp>
        <tr r="Q2467" s="3"/>
      </tp>
      <tp>
        <v>3.3523827709699998</v>
        <stp/>
        <stp>EM_S_STM07_IS</stp>
        <stp>4</stp>
        <stp>600639.SH</stp>
        <stp>83</stp>
        <stp>2019-12-31</stp>
        <stp>1</stp>
        <stp>1000000000</stp>
        <tr r="Q2491" s="3"/>
      </tp>
      <tp>
        <v>7.1708911828600002</v>
        <stp/>
        <stp>EM_S_STM07_IS</stp>
        <stp>4</stp>
        <stp>600629.SH</stp>
        <stp>83</stp>
        <stp>2019-12-31</stp>
        <stp>1</stp>
        <stp>1000000000</stp>
        <tr r="Q2484" s="3"/>
      </tp>
      <tp>
        <v>3.64358869945</v>
        <stp/>
        <stp>EM_S_STM07_IS</stp>
        <stp>4</stp>
        <stp>600649.SH</stp>
        <stp>83</stp>
        <stp>2019-12-31</stp>
        <stp>1</stp>
        <stp>1000000000</stp>
        <tr r="Q2500" s="3"/>
      </tp>
      <tp>
        <v>0.97489114862000004</v>
        <stp/>
        <stp>EM_S_STM07_IS</stp>
        <stp>4</stp>
        <stp>600679.SH</stp>
        <stp>83</stp>
        <stp>2019-12-31</stp>
        <stp>1</stp>
        <stp>1000000000</stp>
        <tr r="Q2523" s="3"/>
      </tp>
      <tp>
        <v>0.34920365710000001</v>
        <stp/>
        <stp>EM_S_STM07_IS</stp>
        <stp>4</stp>
        <stp>300689.SZ</stp>
        <stp>83</stp>
        <stp>2019-12-31</stp>
        <stp>1</stp>
        <stp>1000000000</stp>
        <tr r="Q1957" s="3"/>
      </tp>
      <tp>
        <v>1.71495049982</v>
        <stp/>
        <stp>EM_S_STM07_IS</stp>
        <stp>4</stp>
        <stp>300699.SZ</stp>
        <stp>83</stp>
        <stp>2019-12-31</stp>
        <stp>1</stp>
        <stp>1000000000</stp>
        <tr r="Q1966" s="3"/>
      </tp>
      <tp>
        <v>1.55803085595</v>
        <stp/>
        <stp>EM_S_STM07_IS</stp>
        <stp>4</stp>
        <stp>000659.SZ</stp>
        <stp>83</stp>
        <stp>2019-12-31</stp>
        <stp>1</stp>
        <stp>1000000000</stp>
        <tr r="Q206" s="3"/>
      </tp>
      <tp>
        <v>0.34788454601000002</v>
        <stp/>
        <stp>EM_S_STM07_IS</stp>
        <stp>4</stp>
        <stp>300669.SZ</stp>
        <stp>83</stp>
        <stp>2019-12-31</stp>
        <stp>1</stp>
        <stp>1000000000</stp>
        <tr r="Q1938" s="3"/>
      </tp>
      <tp>
        <v>2.1606923680699999</v>
        <stp/>
        <stp>EM_S_STM07_IS</stp>
        <stp>4</stp>
        <stp>300679.SZ</stp>
        <stp>83</stp>
        <stp>2019-12-31</stp>
        <stp>1</stp>
        <stp>1000000000</stp>
        <tr r="Q1947" s="3"/>
      </tp>
      <tp>
        <v>0.77576183876000004</v>
        <stp/>
        <stp>EM_S_STM07_IS</stp>
        <stp>4</stp>
        <stp>000679.SZ</stp>
        <stp>83</stp>
        <stp>2019-12-31</stp>
        <stp>1</stp>
        <stp>1000000000</stp>
        <tr r="Q217" s="3"/>
      </tp>
      <tp>
        <v>0.82800742812000006</v>
        <stp/>
        <stp>EM_S_STM07_IS</stp>
        <stp>4</stp>
        <stp>300649.SZ</stp>
        <stp>83</stp>
        <stp>2019-12-31</stp>
        <stp>1</stp>
        <stp>1000000000</stp>
        <tr r="Q1919" s="3"/>
      </tp>
      <tp>
        <v>3.72792610075</v>
        <stp/>
        <stp>EM_S_STM07_IS</stp>
        <stp>4</stp>
        <stp>000669.SZ</stp>
        <stp>83</stp>
        <stp>2019-12-31</stp>
        <stp>1</stp>
        <stp>1000000000</stp>
        <tr r="Q211" s="3"/>
      </tp>
      <tp>
        <v>0.60281986389999997</v>
        <stp/>
        <stp>EM_S_STM07_IS</stp>
        <stp>4</stp>
        <stp>300659.SZ</stp>
        <stp>83</stp>
        <stp>2019-12-31</stp>
        <stp>1</stp>
        <stp>1000000000</stp>
        <tr r="Q1929" s="3"/>
      </tp>
      <tp>
        <v>3.614279528</v>
        <stp/>
        <stp>EM_S_STM07_IS</stp>
        <stp>4</stp>
        <stp>000619.SZ</stp>
        <stp>83</stp>
        <stp>2019-12-31</stp>
        <stp>1</stp>
        <stp>1000000000</stp>
        <tr r="Q182" s="3"/>
      </tp>
      <tp>
        <v>0.19819894281</v>
        <stp/>
        <stp>EM_S_STM07_IS</stp>
        <stp>4</stp>
        <stp>300629.SZ</stp>
        <stp>83</stp>
        <stp>2019-12-31</stp>
        <stp>1</stp>
        <stp>1000000000</stp>
        <tr r="Q1902" s="3"/>
      </tp>
      <tp>
        <v>0.54790825504999996</v>
        <stp/>
        <stp>EM_S_STM07_IS</stp>
        <stp>4</stp>
        <stp>000609.SZ</stp>
        <stp>83</stp>
        <stp>2019-12-31</stp>
        <stp>1</stp>
        <stp>1000000000</stp>
        <tr r="Q177" s="3"/>
      </tp>
      <tp>
        <v>0.72939280206000001</v>
        <stp/>
        <stp>EM_S_STM07_IS</stp>
        <stp>4</stp>
        <stp>300639.SZ</stp>
        <stp>83</stp>
        <stp>2019-12-31</stp>
        <stp>1</stp>
        <stp>1000000000</stp>
        <tr r="Q1911" s="3"/>
      </tp>
      <tp>
        <v>5.7270040239500002</v>
        <stp/>
        <stp>EM_S_STM07_IS</stp>
        <stp>4</stp>
        <stp>000639.SZ</stp>
        <stp>83</stp>
        <stp>2019-12-31</stp>
        <stp>1</stp>
        <stp>1000000000</stp>
        <tr r="Q199" s="3"/>
      </tp>
      <tp>
        <v>0.32479832353999999</v>
        <stp/>
        <stp>EM_S_STM07_IS</stp>
        <stp>4</stp>
        <stp>300609.SZ</stp>
        <stp>83</stp>
        <stp>2019-12-31</stp>
        <stp>1</stp>
        <stp>1000000000</stp>
        <tr r="Q1884" s="3"/>
      </tp>
      <tp>
        <v>13.15866972841</v>
        <stp/>
        <stp>EM_S_STM07_IS</stp>
        <stp>4</stp>
        <stp>000629.SZ</stp>
        <stp>83</stp>
        <stp>2019-12-31</stp>
        <stp>1</stp>
        <stp>1000000000</stp>
        <tr r="Q190" s="3"/>
      </tp>
      <tp>
        <v>0.59958918003999995</v>
        <stp/>
        <stp>EM_S_STM07_IS</stp>
        <stp>4</stp>
        <stp>300619.SZ</stp>
        <stp>83</stp>
        <stp>2019-12-31</stp>
        <stp>1</stp>
        <stp>1000000000</stp>
        <tr r="Q1893" s="3"/>
      </tp>
      <tp>
        <v>0.91410204644000004</v>
        <stp/>
        <stp>EM_S_STM07_IS</stp>
        <stp>4</stp>
        <stp>600199.SH</stp>
        <stp>83</stp>
        <stp>2019-12-31</stp>
        <stp>1</stp>
        <stp>1000000000</stp>
        <tr r="Q2150" s="3"/>
      </tp>
      <tp>
        <v>1.60187586754</v>
        <stp/>
        <stp>EM_S_STM07_IS</stp>
        <stp>4</stp>
        <stp>600189.SH</stp>
        <stp>83</stp>
        <stp>2019-12-31</stp>
        <stp>1</stp>
        <stp>1000000000</stp>
        <tr r="Q2141" s="3"/>
      </tp>
      <tp>
        <v>0.79966766960000002</v>
        <stp/>
        <stp>EM_S_STM07_IS</stp>
        <stp>4</stp>
        <stp>600119.SH</stp>
        <stp>83</stp>
        <stp>2019-12-31</stp>
        <stp>1</stp>
        <stp>1000000000</stp>
        <tr r="Q2086" s="3"/>
      </tp>
      <tp>
        <v>4.3495147340000004</v>
        <stp/>
        <stp>EM_S_STM07_IS</stp>
        <stp>4</stp>
        <stp>600109.SH</stp>
        <stp>83</stp>
        <stp>2019-12-31</stp>
        <stp>1</stp>
        <stp>1000000000</stp>
        <tr r="Q2076" s="3"/>
      </tp>
      <tp>
        <v>11.643087426739999</v>
        <stp/>
        <stp>EM_S_STM07_IS</stp>
        <stp>4</stp>
        <stp>600129.SH</stp>
        <stp>83</stp>
        <stp>2019-12-31</stp>
        <stp>1</stp>
        <stp>1000000000</stp>
        <tr r="Q2094" s="3"/>
      </tp>
      <tp>
        <v>0.91273192251000002</v>
        <stp/>
        <stp>EM_S_STM07_IS</stp>
        <stp>4</stp>
        <stp>600159.SH</stp>
        <stp>83</stp>
        <stp>2019-12-31</stp>
        <stp>1</stp>
        <stp>1000000000</stp>
        <tr r="Q2115" s="3"/>
      </tp>
      <tp>
        <v>0.18725519196000001</v>
        <stp/>
        <stp>EM_S_STM07_IS</stp>
        <stp>4</stp>
        <stp>600149.SH</stp>
        <stp>83</stp>
        <stp>2019-12-31</stp>
        <stp>1</stp>
        <stp>1000000000</stp>
        <tr r="Q2106" s="3"/>
      </tp>
      <tp>
        <v>5.0497322960100002</v>
        <stp/>
        <stp>EM_S_STM07_IS</stp>
        <stp>4</stp>
        <stp>600179.SH</stp>
        <stp>83</stp>
        <stp>2019-12-31</stp>
        <stp>1</stp>
        <stp>1000000000</stp>
        <tr r="Q2132" s="3"/>
      </tp>
      <tp>
        <v>7.0377183953999998</v>
        <stp/>
        <stp>EM_S_STM07_IS</stp>
        <stp>4</stp>
        <stp>600169.SH</stp>
        <stp>83</stp>
        <stp>2019-12-31</stp>
        <stp>1</stp>
        <stp>1000000000</stp>
        <tr r="Q2124" s="3"/>
      </tp>
      <tp>
        <v>0.11245842725999999</v>
        <stp/>
        <stp>EM_S_STM07_IS</stp>
        <stp>4</stp>
        <stp>300189.SZ</stp>
        <stp>83</stp>
        <stp>2019-12-31</stp>
        <stp>1</stp>
        <stp>1000000000</stp>
        <tr r="Q1488" s="3"/>
      </tp>
      <tp>
        <v>0.61419147522999995</v>
        <stp/>
        <stp>EM_S_STM07_IS</stp>
        <stp>4</stp>
        <stp>300199.SZ</stp>
        <stp>83</stp>
        <stp>2019-12-31</stp>
        <stp>1</stp>
        <stp>1000000000</stp>
        <tr r="Q1498" s="3"/>
      </tp>
      <tp>
        <v>0.43084204729999998</v>
        <stp/>
        <stp>EM_S_STM07_IS</stp>
        <stp>4</stp>
        <stp>000159.SZ</stp>
        <stp>83</stp>
        <stp>2019-12-31</stp>
        <stp>1</stp>
        <stp>1000000000</stp>
        <tr r="Q66" s="3"/>
      </tp>
      <tp>
        <v>0.89350833560999998</v>
        <stp/>
        <stp>EM_S_STM07_IS</stp>
        <stp>4</stp>
        <stp>300169.SZ</stp>
        <stp>83</stp>
        <stp>2019-12-31</stp>
        <stp>1</stp>
        <stp>1000000000</stp>
        <tr r="Q1470" s="3"/>
      </tp>
      <tp>
        <v>0.50118036552</v>
        <stp/>
        <stp>EM_S_STM07_IS</stp>
        <stp>4</stp>
        <stp>300179.SZ</stp>
        <stp>83</stp>
        <stp>2019-12-31</stp>
        <stp>1</stp>
        <stp>1000000000</stp>
        <tr r="Q1479" s="3"/>
      </tp>
      <tp>
        <v>1.32782606235</v>
        <stp/>
        <stp>EM_S_STM07_IS</stp>
        <stp>4</stp>
        <stp>300149.SZ</stp>
        <stp>83</stp>
        <stp>2019-12-31</stp>
        <stp>1</stp>
        <stp>1000000000</stp>
        <tr r="Q1451" s="3"/>
      </tp>
      <tp>
        <v>1.09425217124</v>
        <stp/>
        <stp>EM_S_STM07_IS</stp>
        <stp>4</stp>
        <stp>300159.SZ</stp>
        <stp>83</stp>
        <stp>2019-12-31</stp>
        <stp>1</stp>
        <stp>1000000000</stp>
        <tr r="Q1460" s="3"/>
      </tp>
      <tp>
        <v>2.2190257681499999</v>
        <stp/>
        <stp>EM_S_STM07_IS</stp>
        <stp>4</stp>
        <stp>300129.SZ</stp>
        <stp>83</stp>
        <stp>2019-12-31</stp>
        <stp>1</stp>
        <stp>1000000000</stp>
        <tr r="Q1431" s="3"/>
      </tp>
      <tp>
        <v>0.35969840920000001</v>
        <stp/>
        <stp>EM_S_STM07_IS</stp>
        <stp>4</stp>
        <stp>300139.SZ</stp>
        <stp>83</stp>
        <stp>2019-12-31</stp>
        <stp>1</stp>
        <stp>1000000000</stp>
        <tr r="Q1441" s="3"/>
      </tp>
      <tp>
        <v>0.92442629173000002</v>
        <stp/>
        <stp>EM_S_STM07_IS</stp>
        <stp>4</stp>
        <stp>300109.SZ</stp>
        <stp>83</stp>
        <stp>2019-12-31</stp>
        <stp>1</stp>
        <stp>1000000000</stp>
        <tr r="Q1411" s="3"/>
      </tp>
      <tp>
        <v>1.46658050434</v>
        <stp/>
        <stp>EM_S_STM07_IS</stp>
        <stp>4</stp>
        <stp>300119.SZ</stp>
        <stp>83</stp>
        <stp>2019-12-31</stp>
        <stp>1</stp>
        <stp>1000000000</stp>
        <tr r="Q1421" s="3"/>
      </tp>
      <tp>
        <v>0.57807323043000003</v>
        <stp/>
        <stp>EM_S_STM07_IS</stp>
        <stp>4</stp>
        <stp>600099.SH</stp>
        <stp>83</stp>
        <stp>2019-12-31</stp>
        <stp>1</stp>
        <stp>1000000000</stp>
        <tr r="Q2067" s="3"/>
      </tp>
      <tp>
        <v>37.02964546287</v>
        <stp/>
        <stp>EM_S_STM07_IS</stp>
        <stp>4</stp>
        <stp>600089.SH</stp>
        <stp>83</stp>
        <stp>2019-12-31</stp>
        <stp>1</stp>
        <stp>1000000000</stp>
        <tr r="Q2061" s="3"/>
      </tp>
      <tp>
        <v>292.05746278383998</v>
        <stp/>
        <stp>EM_S_STM07_IS</stp>
        <stp>4</stp>
        <stp>600019.SH</stp>
        <stp>83</stp>
        <stp>2019-12-31</stp>
        <stp>1</stp>
        <stp>1000000000</stp>
        <tr r="Q2010" s="3"/>
      </tp>
      <tp>
        <v>10.944668477760001</v>
        <stp/>
        <stp>EM_S_STM07_IS</stp>
        <stp>4</stp>
        <stp>600009.SH</stp>
        <stp>83</stp>
        <stp>2019-12-31</stp>
        <stp>1</stp>
        <stp>1000000000</stp>
        <tr r="Q2002" s="3"/>
      </tp>
      <tp>
        <v>52.72547660531</v>
        <stp/>
        <stp>EM_S_STM07_IS</stp>
        <stp>4</stp>
        <stp>600039.SH</stp>
        <stp>83</stp>
        <stp>2019-12-31</stp>
        <stp>1</stp>
        <stp>1000000000</stp>
        <tr r="Q2027" s="3"/>
      </tp>
      <tp>
        <v>154.322</v>
        <stp/>
        <stp>EM_S_STM07_IS</stp>
        <stp>4</stp>
        <stp>600029.SH</stp>
        <stp>83</stp>
        <stp>2019-12-31</stp>
        <stp>1</stp>
        <stp>1000000000</stp>
        <tr r="Q2019" s="3"/>
      </tp>
      <tp>
        <v>1.75942555759</v>
        <stp/>
        <stp>EM_S_STM07_IS</stp>
        <stp>4</stp>
        <stp>600059.SH</stp>
        <stp>83</stp>
        <stp>2019-12-31</stp>
        <stp>1</stp>
        <stp>1000000000</stp>
        <tr r="Q2038" s="3"/>
      </tp>
      <tp>
        <v>21.80660580472</v>
        <stp/>
        <stp>EM_S_STM07_IS</stp>
        <stp>4</stp>
        <stp>600079.SH</stp>
        <stp>83</stp>
        <stp>2019-12-31</stp>
        <stp>1</stp>
        <stp>1000000000</stp>
        <tr r="Q2053" s="3"/>
      </tp>
      <tp>
        <v>1.5672533011100001</v>
        <stp/>
        <stp>EM_S_STM07_IS</stp>
        <stp>4</stp>
        <stp>000099.SZ</stp>
        <stp>83</stp>
        <stp>2019-12-31</stp>
        <stp>1</stp>
        <stp>1000000000</stp>
        <tr r="Q58" s="3"/>
      </tp>
      <tp>
        <v>3.8065563362699999</v>
        <stp/>
        <stp>EM_S_STM07_IS</stp>
        <stp>4</stp>
        <stp>000089.SZ</stp>
        <stp>83</stp>
        <stp>2019-12-31</stp>
        <stp>1</stp>
        <stp>1000000000</stp>
        <tr r="Q55" s="3"/>
      </tp>
      <tp>
        <v>0.47186624529999999</v>
        <stp/>
        <stp>EM_S_STM07_IS</stp>
        <stp>4</stp>
        <stp>300099.SZ</stp>
        <stp>83</stp>
        <stp>2019-12-31</stp>
        <stp>1</stp>
        <stp>1000000000</stp>
        <tr r="Q1402" s="3"/>
      </tp>
      <tp>
        <v>39.608340979040001</v>
        <stp/>
        <stp>EM_S_STM07_IS</stp>
        <stp>4</stp>
        <stp>000059.SZ</stp>
        <stp>83</stp>
        <stp>2019-12-31</stp>
        <stp>1</stp>
        <stp>1000000000</stp>
        <tr r="Q43" s="3"/>
      </tp>
      <tp>
        <v>0.19797117215000001</v>
        <stp/>
        <stp>EM_S_STM07_IS</stp>
        <stp>4</stp>
        <stp>300069.SZ</stp>
        <stp>83</stp>
        <stp>2019-12-31</stp>
        <stp>1</stp>
        <stp>1000000000</stp>
        <tr r="Q1374" s="3"/>
      </tp>
      <tp>
        <v>18.44268758211</v>
        <stp/>
        <stp>EM_S_STM07_IS</stp>
        <stp>4</stp>
        <stp>000049.SZ</stp>
        <stp>83</stp>
        <stp>2019-12-31</stp>
        <stp>1</stp>
        <stp>1000000000</stp>
        <tr r="Q38" s="3"/>
      </tp>
      <tp>
        <v>1.01637285855</v>
        <stp/>
        <stp>EM_S_STM07_IS</stp>
        <stp>4</stp>
        <stp>300079.SZ</stp>
        <stp>83</stp>
        <stp>2019-12-31</stp>
        <stp>1</stp>
        <stp>1000000000</stp>
        <tr r="Q1384" s="3"/>
      </tp>
      <tp>
        <v>0.83173934239000002</v>
        <stp/>
        <stp>EM_S_STM07_IS</stp>
        <stp>4</stp>
        <stp>300049.SZ</stp>
        <stp>83</stp>
        <stp>2019-12-31</stp>
        <stp>1</stp>
        <stp>1000000000</stp>
        <tr r="Q1356" s="3"/>
      </tp>
      <tp>
        <v>60.02502720156</v>
        <stp/>
        <stp>EM_S_STM07_IS</stp>
        <stp>4</stp>
        <stp>000069.SZ</stp>
        <stp>83</stp>
        <stp>2019-12-31</stp>
        <stp>1</stp>
        <stp>1000000000</stp>
        <tr r="Q51" s="3"/>
      </tp>
      <tp>
        <v>4.2316780355599999</v>
        <stp/>
        <stp>EM_S_STM07_IS</stp>
        <stp>4</stp>
        <stp>300059.SZ</stp>
        <stp>83</stp>
        <stp>2019-12-31</stp>
        <stp>1</stp>
        <stp>1000000000</stp>
        <tr r="Q1366" s="3"/>
      </tp>
      <tp>
        <v>11.059984335919999</v>
        <stp/>
        <stp>EM_S_STM07_IS</stp>
        <stp>4</stp>
        <stp>000019.SZ</stp>
        <stp>83</stp>
        <stp>2019-12-31</stp>
        <stp>1</stp>
        <stp>1000000000</stp>
        <tr r="Q16" s="3"/>
      </tp>
      <tp>
        <v>1.718679343E-2</v>
        <stp/>
        <stp>EM_S_STM07_IS</stp>
        <stp>4</stp>
        <stp>300029.SZ</stp>
        <stp>83</stp>
        <stp>2019-12-31</stp>
        <stp>1</stp>
        <stp>1000000000</stp>
        <tr r="Q1337" s="3"/>
      </tp>
      <tp>
        <v>12.00437921706</v>
        <stp/>
        <stp>EM_S_STM07_IS</stp>
        <stp>4</stp>
        <stp>000009.SZ</stp>
        <stp>83</stp>
        <stp>2019-12-31</stp>
        <stp>1</stp>
        <stp>1000000000</stp>
        <tr r="Q9" s="3"/>
      </tp>
      <tp>
        <v>1.41902617035</v>
        <stp/>
        <stp>EM_S_STM07_IS</stp>
        <stp>4</stp>
        <stp>300039.SZ</stp>
        <stp>83</stp>
        <stp>2019-12-31</stp>
        <stp>1</stp>
        <stp>1000000000</stp>
        <tr r="Q1346" s="3"/>
      </tp>
      <tp>
        <v>85.815341000000004</v>
        <stp/>
        <stp>EM_S_STM07_IS</stp>
        <stp>4</stp>
        <stp>000039.SZ</stp>
        <stp>83</stp>
        <stp>2019-12-31</stp>
        <stp>1</stp>
        <stp>1000000000</stp>
        <tr r="Q32" s="3"/>
      </tp>
      <tp>
        <v>1.71252966921</v>
        <stp/>
        <stp>EM_S_STM07_IS</stp>
        <stp>4</stp>
        <stp>300009.SZ</stp>
        <stp>83</stp>
        <stp>2019-12-31</stp>
        <stp>1</stp>
        <stp>1000000000</stp>
        <tr r="Q1319" s="3"/>
      </tp>
      <tp>
        <v>2.5487403194899998</v>
        <stp/>
        <stp>EM_S_STM07_IS</stp>
        <stp>4</stp>
        <stp>000029.SZ</stp>
        <stp>83</stp>
        <stp>2019-12-31</stp>
        <stp>1</stp>
        <stp>1000000000</stp>
        <tr r="Q24" s="3"/>
      </tp>
      <tp>
        <v>1.0180350090700001</v>
        <stp/>
        <stp>EM_S_STM07_IS</stp>
        <stp>4</stp>
        <stp>300019.SZ</stp>
        <stp>83</stp>
        <stp>2019-12-31</stp>
        <stp>1</stp>
        <stp>1000000000</stp>
        <tr r="Q1329" s="3"/>
      </tp>
      <tp>
        <v>5.7410679796100004</v>
        <stp/>
        <stp>EM_S_STM07_IS</stp>
        <stp>4</stp>
        <stp>600399.SH</stp>
        <stp>83</stp>
        <stp>2019-12-31</stp>
        <stp>1</stp>
        <stp>1000000000</stp>
        <tr r="Q2310" s="3"/>
      </tp>
      <tp>
        <v>4.7811822390099996</v>
        <stp/>
        <stp>EM_S_STM07_IS</stp>
        <stp>4</stp>
        <stp>600389.SH</stp>
        <stp>83</stp>
        <stp>2019-12-31</stp>
        <stp>1</stp>
        <stp>1000000000</stp>
        <tr r="Q2302" s="3"/>
      </tp>
      <tp>
        <v>1.65512019628</v>
        <stp/>
        <stp>EM_S_STM07_IS</stp>
        <stp>4</stp>
        <stp>600319.SH</stp>
        <stp>83</stp>
        <stp>2019-12-31</stp>
        <stp>1</stp>
        <stp>1000000000</stp>
        <tr r="Q2244" s="3"/>
      </tp>
      <tp>
        <v>68.050668650779997</v>
        <stp/>
        <stp>EM_S_STM07_IS</stp>
        <stp>4</stp>
        <stp>600309.SH</stp>
        <stp>83</stp>
        <stp>2019-12-31</stp>
        <stp>1</stp>
        <stp>1000000000</stp>
        <tr r="Q2237" s="3"/>
      </tp>
      <tp>
        <v>65.053897862599996</v>
        <stp/>
        <stp>EM_S_STM07_IS</stp>
        <stp>4</stp>
        <stp>600339.SH</stp>
        <stp>83</stp>
        <stp>2019-12-31</stp>
        <stp>1</stp>
        <stp>1000000000</stp>
        <tr r="Q2262" s="3"/>
      </tp>
      <tp>
        <v>6.9938816976</v>
        <stp/>
        <stp>EM_S_STM07_IS</stp>
        <stp>4</stp>
        <stp>600329.SH</stp>
        <stp>83</stp>
        <stp>2019-12-31</stp>
        <stp>1</stp>
        <stp>1000000000</stp>
        <tr r="Q2253" s="3"/>
      </tp>
      <tp>
        <v>0.55080307766000003</v>
        <stp/>
        <stp>EM_S_STM07_IS</stp>
        <stp>4</stp>
        <stp>600359.SH</stp>
        <stp>83</stp>
        <stp>2019-12-31</stp>
        <stp>1</stp>
        <stp>1000000000</stp>
        <tr r="Q2276" s="3"/>
      </tp>
      <tp>
        <v>0.93390690776999996</v>
        <stp/>
        <stp>EM_S_STM07_IS</stp>
        <stp>4</stp>
        <stp>600379.SH</stp>
        <stp>83</stp>
        <stp>2019-12-31</stp>
        <stp>1</stp>
        <stp>1000000000</stp>
        <tr r="Q2294" s="3"/>
      </tp>
      <tp>
        <v>3.4888374371799999</v>
        <stp/>
        <stp>EM_S_STM07_IS</stp>
        <stp>4</stp>
        <stp>600369.SH</stp>
        <stp>83</stp>
        <stp>2019-12-31</stp>
        <stp>1</stp>
        <stp>1000000000</stp>
        <tr r="Q2285" s="3"/>
      </tp>
      <tp>
        <v>2.1805670531199999</v>
        <stp/>
        <stp>EM_S_STM07_IS</stp>
        <stp>4</stp>
        <stp>300389.SZ</stp>
        <stp>83</stp>
        <stp>2019-12-31</stp>
        <stp>1</stp>
        <stp>1000000000</stp>
        <tr r="Q1674" s="3"/>
      </tp>
      <tp>
        <v>0.56529933697000001</v>
        <stp/>
        <stp>EM_S_STM07_IS</stp>
        <stp>4</stp>
        <stp>300399.SZ</stp>
        <stp>83</stp>
        <stp>2019-12-31</stp>
        <stp>1</stp>
        <stp>1000000000</stp>
        <tr r="Q1683" s="3"/>
      </tp>
      <tp>
        <v>1.6710910244999999</v>
        <stp/>
        <stp>EM_S_STM07_IS</stp>
        <stp>4</stp>
        <stp>300369.SZ</stp>
        <stp>83</stp>
        <stp>2019-12-31</stp>
        <stp>1</stp>
        <stp>1000000000</stp>
        <tr r="Q1655" s="3"/>
      </tp>
      <tp>
        <v>0.49996990375</v>
        <stp/>
        <stp>EM_S_STM07_IS</stp>
        <stp>4</stp>
        <stp>300379.SZ</stp>
        <stp>83</stp>
        <stp>2019-12-31</stp>
        <stp>1</stp>
        <stp>1000000000</stp>
        <tr r="Q1664" s="3"/>
      </tp>
      <tp>
        <v>1.9721250857099999</v>
        <stp/>
        <stp>EM_S_STM07_IS</stp>
        <stp>4</stp>
        <stp>300349.SZ</stp>
        <stp>83</stp>
        <stp>2019-12-31</stp>
        <stp>1</stp>
        <stp>1000000000</stp>
        <tr r="Q1639" s="3"/>
      </tp>
      <tp>
        <v>0.71769578109999999</v>
        <stp/>
        <stp>EM_S_STM07_IS</stp>
        <stp>4</stp>
        <stp>300359.SZ</stp>
        <stp>83</stp>
        <stp>2019-12-31</stp>
        <stp>1</stp>
        <stp>1000000000</stp>
        <tr r="Q1648" s="3"/>
      </tp>
      <tp>
        <v>0.55353016707000002</v>
        <stp/>
        <stp>EM_S_STM07_IS</stp>
        <stp>4</stp>
        <stp>300329.SZ</stp>
        <stp>83</stp>
        <stp>2019-12-31</stp>
        <stp>1</stp>
        <stp>1000000000</stp>
        <tr r="Q1621" s="3"/>
      </tp>
      <tp>
        <v>2.1211737206599999</v>
        <stp/>
        <stp>EM_S_STM07_IS</stp>
        <stp>4</stp>
        <stp>300339.SZ</stp>
        <stp>83</stp>
        <stp>2019-12-31</stp>
        <stp>1</stp>
        <stp>1000000000</stp>
        <tr r="Q1629" s="3"/>
      </tp>
      <tp>
        <v>1.8177438965999999</v>
        <stp/>
        <stp>EM_S_STM07_IS</stp>
        <stp>4</stp>
        <stp>300319.SZ</stp>
        <stp>83</stp>
        <stp>2019-12-31</stp>
        <stp>1</stp>
        <stp>1000000000</stp>
        <tr r="Q1612" s="3"/>
      </tp>
      <tp>
        <v>11.135489839</v>
        <stp/>
        <stp>EM_S_STM07_IS</stp>
        <stp>4</stp>
        <stp>600299.SH</stp>
        <stp>83</stp>
        <stp>2019-12-31</stp>
        <stp>1</stp>
        <stp>1000000000</stp>
        <tr r="Q2228" s="3"/>
      </tp>
      <tp>
        <v>0.73395592291</v>
        <stp/>
        <stp>EM_S_STM07_IS</stp>
        <stp>4</stp>
        <stp>600289.SH</stp>
        <stp>83</stp>
        <stp>2019-12-31</stp>
        <stp>1</stp>
        <stp>1000000000</stp>
        <tr r="Q2221" s="3"/>
      </tp>
      <tp>
        <v>21.509009121489999</v>
        <stp/>
        <stp>EM_S_STM07_IS</stp>
        <stp>4</stp>
        <stp>600219.SH</stp>
        <stp>83</stp>
        <stp>2019-12-31</stp>
        <stp>1</stp>
        <stp>1000000000</stp>
        <tr r="Q2166" s="3"/>
      </tp>
      <tp>
        <v>6.2482761876000001</v>
        <stp/>
        <stp>EM_S_STM07_IS</stp>
        <stp>4</stp>
        <stp>600239.SH</stp>
        <stp>83</stp>
        <stp>2019-12-31</stp>
        <stp>1</stp>
        <stp>1000000000</stp>
        <tr r="Q2185" s="3"/>
      </tp>
      <tp>
        <v>2.3144935533900002</v>
        <stp/>
        <stp>EM_S_STM07_IS</stp>
        <stp>4</stp>
        <stp>600229.SH</stp>
        <stp>83</stp>
        <stp>2019-12-31</stp>
        <stp>1</stp>
        <stp>1000000000</stp>
        <tr r="Q2175" s="3"/>
      </tp>
      <tp>
        <v>4.5091809350799998</v>
        <stp/>
        <stp>EM_S_STM07_IS</stp>
        <stp>4</stp>
        <stp>600259.SH</stp>
        <stp>83</stp>
        <stp>2019-12-31</stp>
        <stp>1</stp>
        <stp>1000000000</stp>
        <tr r="Q2198" s="3"/>
      </tp>
      <tp>
        <v>1.18667409112</v>
        <stp/>
        <stp>EM_S_STM07_IS</stp>
        <stp>4</stp>
        <stp>600249.SH</stp>
        <stp>83</stp>
        <stp>2019-12-31</stp>
        <stp>1</stp>
        <stp>1000000000</stp>
        <tr r="Q2190" s="3"/>
      </tp>
      <tp>
        <v>4.7772338828900001</v>
        <stp/>
        <stp>EM_S_STM07_IS</stp>
        <stp>4</stp>
        <stp>600279.SH</stp>
        <stp>83</stp>
        <stp>2019-12-31</stp>
        <stp>1</stp>
        <stp>1000000000</stp>
        <tr r="Q2212" s="3"/>
      </tp>
      <tp>
        <v>5.0394420176099999</v>
        <stp/>
        <stp>EM_S_STM07_IS</stp>
        <stp>4</stp>
        <stp>600269.SH</stp>
        <stp>83</stp>
        <stp>2019-12-31</stp>
        <stp>1</stp>
        <stp>1000000000</stp>
        <tr r="Q2205" s="3"/>
      </tp>
      <tp>
        <v>0.51514348347000005</v>
        <stp/>
        <stp>EM_S_STM07_IS</stp>
        <stp>4</stp>
        <stp>300289.SZ</stp>
        <stp>83</stp>
        <stp>2019-12-31</stp>
        <stp>1</stp>
        <stp>1000000000</stp>
        <tr r="Q1585" s="3"/>
      </tp>
      <tp>
        <v>0.46766638811</v>
        <stp/>
        <stp>EM_S_STM07_IS</stp>
        <stp>4</stp>
        <stp>300299.SZ</stp>
        <stp>83</stp>
        <stp>2019-12-31</stp>
        <stp>1</stp>
        <stp>1000000000</stp>
        <tr r="Q1594" s="3"/>
      </tp>
      <tp>
        <v>3.01356585608</v>
        <stp/>
        <stp>EM_S_STM07_IS</stp>
        <stp>4</stp>
        <stp>300269.SZ</stp>
        <stp>83</stp>
        <stp>2019-12-31</stp>
        <stp>1</stp>
        <stp>1000000000</stp>
        <tr r="Q1566" s="3"/>
      </tp>
      <tp>
        <v>1.45868542717</v>
        <stp/>
        <stp>EM_S_STM07_IS</stp>
        <stp>4</stp>
        <stp>300279.SZ</stp>
        <stp>83</stp>
        <stp>2019-12-31</stp>
        <stp>1</stp>
        <stp>1000000000</stp>
        <tr r="Q1575" s="3"/>
      </tp>
      <tp>
        <v>1.1793549002599999</v>
        <stp/>
        <stp>EM_S_STM07_IS</stp>
        <stp>4</stp>
        <stp>300249.SZ</stp>
        <stp>83</stp>
        <stp>2019-12-31</stp>
        <stp>1</stp>
        <stp>1000000000</stp>
        <tr r="Q1546" s="3"/>
      </tp>
      <tp>
        <v>1.1808318102199999</v>
        <stp/>
        <stp>EM_S_STM07_IS</stp>
        <stp>4</stp>
        <stp>300259.SZ</stp>
        <stp>83</stp>
        <stp>2019-12-31</stp>
        <stp>1</stp>
        <stp>1000000000</stp>
        <tr r="Q1556" s="3"/>
      </tp>
      <tp>
        <v>0.96730598892999997</v>
        <stp/>
        <stp>EM_S_STM07_IS</stp>
        <stp>4</stp>
        <stp>300229.SZ</stp>
        <stp>83</stp>
        <stp>2019-12-31</stp>
        <stp>1</stp>
        <stp>1000000000</stp>
        <tr r="Q1526" s="3"/>
      </tp>
      <tp>
        <v>0.49181937227</v>
        <stp/>
        <stp>EM_S_STM07_IS</stp>
        <stp>4</stp>
        <stp>300239.SZ</stp>
        <stp>83</stp>
        <stp>2019-12-31</stp>
        <stp>1</stp>
        <stp>1000000000</stp>
        <tr r="Q1536" s="3"/>
      </tp>
      <tp>
        <v>3.8673562875599998</v>
        <stp/>
        <stp>EM_S_STM07_IS</stp>
        <stp>4</stp>
        <stp>300209.SZ</stp>
        <stp>83</stp>
        <stp>2019-12-31</stp>
        <stp>1</stp>
        <stp>1000000000</stp>
        <tr r="Q1507" s="3"/>
      </tp>
      <tp>
        <v>3.5935709740399999</v>
        <stp/>
        <stp>EM_S_STM07_IS</stp>
        <stp>4</stp>
        <stp>300219.SZ</stp>
        <stp>83</stp>
        <stp>2019-12-31</stp>
        <stp>1</stp>
        <stp>1000000000</stp>
        <tr r="Q1516" s="3"/>
      </tp>
      <tp>
        <v>18.708369944729998</v>
        <stp/>
        <stp>EM_S_STM07_IS</stp>
        <stp>4</stp>
        <stp>600999.SH</stp>
        <stp>83</stp>
        <stp>2019-12-31</stp>
        <stp>1</stp>
        <stp>1000000000</stp>
        <tr r="Q2757" s="3"/>
      </tp>
      <tp>
        <v>44.974013999999997</v>
        <stp/>
        <stp>EM_S_STM07_IS</stp>
        <stp>4</stp>
        <stp>600919.SH</stp>
        <stp>83</stp>
        <stp>2019-12-31</stp>
        <stp>1</stp>
        <stp>1000000000</stp>
        <tr r="Q2719" s="3"/>
      </tp>
      <tp>
        <v>3.2316053815400001</v>
        <stp/>
        <stp>EM_S_STM07_IS</stp>
        <stp>4</stp>
        <stp>600909.SH</stp>
        <stp>83</stp>
        <stp>2019-12-31</stp>
        <stp>1</stp>
        <stp>1000000000</stp>
        <tr r="Q2717" s="3"/>
      </tp>
      <tp>
        <v>52.129896102879997</v>
        <stp/>
        <stp>EM_S_STM07_IS</stp>
        <stp>4</stp>
        <stp>600939.SH</stp>
        <stp>83</stp>
        <stp>2019-12-31</stp>
        <stp>1</stp>
        <stp>1000000000</stp>
        <tr r="Q2723" s="3"/>
      </tp>
      <tp>
        <v>7.6502536448100003</v>
        <stp/>
        <stp>EM_S_STM07_IS</stp>
        <stp>4</stp>
        <stp>600959.SH</stp>
        <stp>83</stp>
        <stp>2019-12-31</stp>
        <stp>1</stp>
        <stp>1000000000</stp>
        <tr r="Q2725" s="3"/>
      </tp>
      <tp>
        <v>2.21893130027</v>
        <stp/>
        <stp>EM_S_STM07_IS</stp>
        <stp>4</stp>
        <stp>600979.SH</stp>
        <stp>83</stp>
        <stp>2019-12-31</stp>
        <stp>1</stp>
        <stp>1000000000</stp>
        <tr r="Q2740" s="3"/>
      </tp>
      <tp>
        <v>3.01351809722</v>
        <stp/>
        <stp>EM_S_STM07_IS</stp>
        <stp>4</stp>
        <stp>600969.SH</stp>
        <stp>83</stp>
        <stp>2019-12-31</stp>
        <stp>1</stp>
        <stp>1000000000</stp>
        <tr r="Q2733" s="3"/>
      </tp>
      <tp>
        <v>14.701918763709999</v>
        <stp/>
        <stp>EM_S_STM07_IS</stp>
        <stp>4</stp>
        <stp>000999.SZ</stp>
        <stp>83</stp>
        <stp>2019-12-31</stp>
        <stp>1</stp>
        <stp>1000000000</stp>
        <tr r="Q432" s="3"/>
      </tp>
      <tp>
        <v>3.1836947895800001</v>
        <stp/>
        <stp>EM_S_STM07_IS</stp>
        <stp>4</stp>
        <stp>000989.SZ</stp>
        <stp>83</stp>
        <stp>2019-12-31</stp>
        <stp>1</stp>
        <stp>1000000000</stp>
        <tr r="Q425" s="3"/>
      </tp>
      <tp>
        <v>69.151432692450001</v>
        <stp/>
        <stp>EM_S_STM07_IS</stp>
        <stp>4</stp>
        <stp>000959.SZ</stp>
        <stp>83</stp>
        <stp>2019-12-31</stp>
        <stp>1</stp>
        <stp>1000000000</stp>
        <tr r="Q400" s="3"/>
      </tp>
      <tp>
        <v>4.8041525483000003</v>
        <stp/>
        <stp>EM_S_STM07_IS</stp>
        <stp>4</stp>
        <stp>000949.SZ</stp>
        <stp>83</stp>
        <stp>2019-12-31</stp>
        <stp>1</stp>
        <stp>1000000000</stp>
        <tr r="Q392" s="3"/>
      </tp>
      <tp>
        <v>4.7802169003600001</v>
        <stp/>
        <stp>EM_S_STM07_IS</stp>
        <stp>4</stp>
        <stp>000969.SZ</stp>
        <stp>83</stp>
        <stp>2019-12-31</stp>
        <stp>1</stp>
        <stp>1000000000</stp>
        <tr r="Q409" s="3"/>
      </tp>
      <tp>
        <v>2.5349205397199999</v>
        <stp/>
        <stp>EM_S_STM07_IS</stp>
        <stp>4</stp>
        <stp>000919.SZ</stp>
        <stp>83</stp>
        <stp>2019-12-31</stp>
        <stp>1</stp>
        <stp>1000000000</stp>
        <tr r="Q373" s="3"/>
      </tp>
      <tp>
        <v>1.10512835615</v>
        <stp/>
        <stp>EM_S_STM07_IS</stp>
        <stp>4</stp>
        <stp>000909.SZ</stp>
        <stp>83</stp>
        <stp>2019-12-31</stp>
        <stp>1</stp>
        <stp>1000000000</stp>
        <tr r="Q366" s="3"/>
      </tp>
      <tp>
        <v>0.45547171011999998</v>
        <stp/>
        <stp>EM_S_STM07_IS</stp>
        <stp>4</stp>
        <stp>000929.SZ</stp>
        <stp>83</stp>
        <stp>2019-12-31</stp>
        <stp>1</stp>
        <stp>1000000000</stp>
        <tr r="Q382" s="3"/>
      </tp>
      <tp>
        <v>0.65770933723000002</v>
        <stp/>
        <stp>EM_S_STM07_IS</stp>
        <stp>4</stp>
        <stp>600889.SH</stp>
        <stp>83</stp>
        <stp>2019-12-31</stp>
        <stp>1</stp>
        <stp>1000000000</stp>
        <tr r="Q2707" s="3"/>
      </tp>
      <tp>
        <v>4.5110162425500002</v>
        <stp/>
        <stp>EM_S_STM07_IS</stp>
        <stp>4</stp>
        <stp>600819.SH</stp>
        <stp>83</stp>
        <stp>2019-12-31</stp>
        <stp>1</stp>
        <stp>1000000000</stp>
        <tr r="Q2645" s="3"/>
      </tp>
      <tp>
        <v>11.88007334211</v>
        <stp/>
        <stp>EM_S_STM07_IS</stp>
        <stp>4</stp>
        <stp>600809.SH</stp>
        <stp>83</stp>
        <stp>2019-12-31</stp>
        <stp>1</stp>
        <stp>1000000000</stp>
        <tr r="Q2636" s="3"/>
      </tp>
      <tp>
        <v>88.792895883360003</v>
        <stp/>
        <stp>EM_S_STM07_IS</stp>
        <stp>4</stp>
        <stp>600839.SH</stp>
        <stp>83</stp>
        <stp>2019-12-31</stp>
        <stp>1</stp>
        <stp>1000000000</stp>
        <tr r="Q2664" s="3"/>
      </tp>
      <tp>
        <v>8.35388445241</v>
        <stp/>
        <stp>EM_S_STM07_IS</stp>
        <stp>4</stp>
        <stp>600829.SH</stp>
        <stp>83</stp>
        <stp>2019-12-31</stp>
        <stp>1</stp>
        <stp>1000000000</stp>
        <tr r="Q2655" s="3"/>
      </tp>
      <tp>
        <v>26.788840655569999</v>
        <stp/>
        <stp>EM_S_STM07_IS</stp>
        <stp>4</stp>
        <stp>600859.SH</stp>
        <stp>83</stp>
        <stp>2019-12-31</stp>
        <stp>1</stp>
        <stp>1000000000</stp>
        <tr r="Q2679" s="3"/>
      </tp>
      <tp>
        <v>13.71221245998</v>
        <stp/>
        <stp>EM_S_STM07_IS</stp>
        <stp>4</stp>
        <stp>600879.SH</stp>
        <stp>83</stp>
        <stp>2019-12-31</stp>
        <stp>1</stp>
        <stp>1000000000</stp>
        <tr r="Q2697" s="3"/>
      </tp>
      <tp>
        <v>17.155391688449999</v>
        <stp/>
        <stp>EM_S_STM07_IS</stp>
        <stp>4</stp>
        <stp>600869.SH</stp>
        <stp>83</stp>
        <stp>2019-12-31</stp>
        <stp>1</stp>
        <stp>1000000000</stp>
        <tr r="Q2689" s="3"/>
      </tp>
      <tp>
        <v>2.6703278942400002</v>
        <stp/>
        <stp>EM_S_STM07_IS</stp>
        <stp>4</stp>
        <stp>000899.SZ</stp>
        <stp>83</stp>
        <stp>2019-12-31</stp>
        <stp>1</stp>
        <stp>1000000000</stp>
        <tr r="Q358" s="3"/>
      </tp>
      <tp>
        <v>3.16263142691</v>
        <stp/>
        <stp>EM_S_STM07_IS</stp>
        <stp>4</stp>
        <stp>000889.SZ</stp>
        <stp>83</stp>
        <stp>2019-12-31</stp>
        <stp>1</stp>
        <stp>1000000000</stp>
        <tr r="Q351" s="3"/>
      </tp>
      <tp>
        <v>1.36056974182</v>
        <stp/>
        <stp>EM_S_STM07_IS</stp>
        <stp>4</stp>
        <stp>000859.SZ</stp>
        <stp>83</stp>
        <stp>2019-12-31</stp>
        <stp>1</stp>
        <stp>1000000000</stp>
        <tr r="Q332" s="3"/>
      </tp>
      <tp>
        <v>5.0310114889999999</v>
        <stp/>
        <stp>EM_S_STM07_IS</stp>
        <stp>4</stp>
        <stp>000869.SZ</stp>
        <stp>83</stp>
        <stp>2019-12-31</stp>
        <stp>1</stp>
        <stp>1000000000</stp>
        <tr r="Q338" s="3"/>
      </tp>
      <tp>
        <v>1.7454397457299999</v>
        <stp/>
        <stp>EM_S_STM07_IS</stp>
        <stp>4</stp>
        <stp>000819.SZ</stp>
        <stp>83</stp>
        <stp>2019-12-31</stp>
        <stp>1</stp>
        <stp>1000000000</stp>
        <tr r="Q310" s="3"/>
      </tp>
      <tp>
        <v>0.1841348938</v>
        <stp/>
        <stp>EM_S_STM07_IS</stp>
        <stp>4</stp>
        <stp>000809.SZ</stp>
        <stp>83</stp>
        <stp>2019-12-31</stp>
        <stp>1</stp>
        <stp>1000000000</stp>
        <tr r="Q302" s="3"/>
      </tp>
      <tp>
        <v>3.5007078694999998</v>
        <stp/>
        <stp>EM_S_STM07_IS</stp>
        <stp>4</stp>
        <stp>000839.SZ</stp>
        <stp>83</stp>
        <stp>2019-12-31</stp>
        <stp>1</stp>
        <stp>1000000000</stp>
        <tr r="Q325" s="3"/>
      </tp>
      <tp>
        <v>52.941830846839999</v>
        <stp/>
        <stp>EM_S_STM07_IS</stp>
        <stp>4</stp>
        <stp>000829.SZ</stp>
        <stp>83</stp>
        <stp>2019-12-31</stp>
        <stp>1</stp>
        <stp>1000000000</stp>
        <tr r="Q318" s="3"/>
      </tp>
      <tp>
        <v>3.1103640919900002</v>
        <stp/>
        <stp>EM_S_STM07_IS</stp>
        <stp>4</stp>
        <stp>603599.SH</stp>
        <stp>83</stp>
        <stp>2019-12-31</stp>
        <stp>1</stp>
        <stp>1000000000</stp>
        <tr r="Q3155" s="3"/>
      </tp>
      <tp>
        <v>4.6720860116200003</v>
        <stp/>
        <stp>EM_S_STM07_IS</stp>
        <stp>4</stp>
        <stp>603589.SH</stp>
        <stp>83</stp>
        <stp>2019-12-31</stp>
        <stp>1</stp>
        <stp>1000000000</stp>
        <tr r="Q3152" s="3"/>
      </tp>
      <tp>
        <v>1.2842683098700001</v>
        <stp/>
        <stp>EM_S_STM07_IS</stp>
        <stp>4</stp>
        <stp>603519.SH</stp>
        <stp>83</stp>
        <stp>2019-12-31</stp>
        <stp>1</stp>
        <stp>1000000000</stp>
        <tr r="Q3128" s="3"/>
      </tp>
      <tp>
        <v>0.71425263364000002</v>
        <stp/>
        <stp>EM_S_STM07_IS</stp>
        <stp>4</stp>
        <stp>603559.SH</stp>
        <stp>83</stp>
        <stp>2019-12-31</stp>
        <stp>1</stp>
        <stp>1000000000</stp>
        <tr r="Q3140" s="3"/>
      </tp>
      <tp>
        <v>2.31391180443</v>
        <stp/>
        <stp>EM_S_STM07_IS</stp>
        <stp>4</stp>
        <stp>603579.SH</stp>
        <stp>83</stp>
        <stp>2019-12-31</stp>
        <stp>1</stp>
        <stp>1000000000</stp>
        <tr r="Q3147" s="3"/>
      </tp>
      <tp>
        <v>4.78537037124</v>
        <stp/>
        <stp>EM_S_STM07_IS</stp>
        <stp>4</stp>
        <stp>603569.SH</stp>
        <stp>83</stp>
        <stp>2019-12-31</stp>
        <stp>1</stp>
        <stp>1000000000</stp>
        <tr r="Q3144" s="3"/>
      </tp>
      <tp>
        <v>0.32515513659</v>
        <stp/>
        <stp>EM_S_STM07_IS</stp>
        <stp>4</stp>
        <stp>603499.SH</stp>
        <stp>83</stp>
        <stp>2019-12-31</stp>
        <stp>1</stp>
        <stp>1000000000</stp>
        <tr r="Q3119" s="3"/>
      </tp>
      <tp>
        <v>0.67149923885999996</v>
        <stp/>
        <stp>EM_S_STM07_IS</stp>
        <stp>4</stp>
        <stp>603429.SH</stp>
        <stp>83</stp>
        <stp>2019-12-31</stp>
        <stp>1</stp>
        <stp>1000000000</stp>
        <tr r="Q3111" s="3"/>
      </tp>
      <tp>
        <v>18.85282846322</v>
        <stp/>
        <stp>EM_S_STM07_IS</stp>
        <stp>4</stp>
        <stp>603799.SH</stp>
        <stp>83</stp>
        <stp>2019-12-31</stp>
        <stp>1</stp>
        <stp>1000000000</stp>
        <tr r="Q3237" s="3"/>
      </tp>
      <tp>
        <v>0.70548082515999999</v>
        <stp/>
        <stp>EM_S_STM07_IS</stp>
        <stp>4</stp>
        <stp>603789.SH</stp>
        <stp>83</stp>
        <stp>2019-12-31</stp>
        <stp>1</stp>
        <stp>1000000000</stp>
        <tr r="Q3234" s="3"/>
      </tp>
      <tp>
        <v>0.64292250070000001</v>
        <stp/>
        <stp>EM_S_STM07_IS</stp>
        <stp>4</stp>
        <stp>603729.SH</stp>
        <stp>83</stp>
        <stp>2019-12-31</stp>
        <stp>1</stp>
        <stp>1000000000</stp>
        <tr r="Q3219" s="3"/>
      </tp>
      <tp>
        <v>0.66725778135000002</v>
        <stp/>
        <stp>EM_S_STM07_IS</stp>
        <stp>4</stp>
        <stp>603779.SH</stp>
        <stp>83</stp>
        <stp>2019-12-31</stp>
        <stp>1</stp>
        <stp>1000000000</stp>
        <tr r="Q3231" s="3"/>
      </tp>
      <tp>
        <v>3.0566368491000002</v>
        <stp/>
        <stp>EM_S_STM07_IS</stp>
        <stp>4</stp>
        <stp>603699.SH</stp>
        <stp>83</stp>
        <stp>2019-12-31</stp>
        <stp>1</stp>
        <stp>1000000000</stp>
        <tr r="Q3204" s="3"/>
      </tp>
      <tp>
        <v>4.1711979023500003</v>
        <stp/>
        <stp>EM_S_STM07_IS</stp>
        <stp>4</stp>
        <stp>603689.SH</stp>
        <stp>83</stp>
        <stp>2019-12-31</stp>
        <stp>1</stp>
        <stp>1000000000</stp>
        <tr r="Q3200" s="3"/>
      </tp>
      <tp>
        <v>2.4629047608899999</v>
        <stp/>
        <stp>EM_S_STM07_IS</stp>
        <stp>4</stp>
        <stp>603619.SH</stp>
        <stp>83</stp>
        <stp>2019-12-31</stp>
        <stp>1</stp>
        <stp>1000000000</stp>
        <tr r="Q3171" s="3"/>
      </tp>
      <tp>
        <v>17.79209197358</v>
        <stp/>
        <stp>EM_S_STM07_IS</stp>
        <stp>4</stp>
        <stp>603609.SH</stp>
        <stp>83</stp>
        <stp>2019-12-31</stp>
        <stp>1</stp>
        <stp>1000000000</stp>
        <tr r="Q3164" s="3"/>
      </tp>
      <tp>
        <v>2.4667840021699998</v>
        <stp/>
        <stp>EM_S_STM07_IS</stp>
        <stp>4</stp>
        <stp>603639.SH</stp>
        <stp>83</stp>
        <stp>2019-12-31</stp>
        <stp>1</stp>
        <stp>1000000000</stp>
        <tr r="Q3179" s="3"/>
      </tp>
      <tp>
        <v>4.7985260306299997</v>
        <stp/>
        <stp>EM_S_STM07_IS</stp>
        <stp>4</stp>
        <stp>603659.SH</stp>
        <stp>83</stp>
        <stp>2019-12-31</stp>
        <stp>1</stp>
        <stp>1000000000</stp>
        <tr r="Q3184" s="3"/>
      </tp>
      <tp>
        <v>0.71186158165000002</v>
        <stp/>
        <stp>EM_S_STM07_IS</stp>
        <stp>4</stp>
        <stp>603679.SH</stp>
        <stp>83</stp>
        <stp>2019-12-31</stp>
        <stp>1</stp>
        <stp>1000000000</stp>
        <tr r="Q3195" s="3"/>
      </tp>
      <tp>
        <v>1.63500037807</v>
        <stp/>
        <stp>EM_S_STM07_IS</stp>
        <stp>4</stp>
        <stp>603669.SH</stp>
        <stp>83</stp>
        <stp>2019-12-31</stp>
        <stp>1</stp>
        <stp>1000000000</stp>
        <tr r="Q3191" s="3"/>
      </tp>
      <tp>
        <v>0.53721949388000001</v>
        <stp/>
        <stp>EM_S_STM07_IS</stp>
        <stp>4</stp>
        <stp>603199.SH</stp>
        <stp>83</stp>
        <stp>2019-12-31</stp>
        <stp>1</stp>
        <stp>1000000000</stp>
        <tr r="Q3028" s="3"/>
      </tp>
      <tp>
        <v>0.29809893661999998</v>
        <stp/>
        <stp>EM_S_STM07_IS</stp>
        <stp>4</stp>
        <stp>603189.SH</stp>
        <stp>83</stp>
        <stp>2019-12-31</stp>
        <stp>1</stp>
        <stp>1000000000</stp>
        <tr r="Q3024" s="3"/>
      </tp>
      <tp>
        <v>0.43142129172999999</v>
        <stp/>
        <stp>EM_S_STM07_IS</stp>
        <stp>4</stp>
        <stp>603139.SH</stp>
        <stp>83</stp>
        <stp>2019-12-31</stp>
        <stp>1</stp>
        <stp>1000000000</stp>
        <tr r="Q3007" s="3"/>
      </tp>
      <tp>
        <v>3.2422315746299999</v>
        <stp/>
        <stp>EM_S_STM07_IS</stp>
        <stp>4</stp>
        <stp>603129.SH</stp>
        <stp>83</stp>
        <stp>2019-12-31</stp>
        <stp>1</stp>
        <stp>1000000000</stp>
        <tr r="Q3002" s="3"/>
      </tp>
      <tp>
        <v>0.56409408395000005</v>
        <stp/>
        <stp>EM_S_STM07_IS</stp>
        <stp>4</stp>
        <stp>603159.SH</stp>
        <stp>83</stp>
        <stp>2019-12-31</stp>
        <stp>1</stp>
        <stp>1000000000</stp>
        <tr r="Q3009" s="3"/>
      </tp>
      <tp>
        <v>3.0356449427399999</v>
        <stp/>
        <stp>EM_S_STM07_IS</stp>
        <stp>4</stp>
        <stp>603179.SH</stp>
        <stp>83</stp>
        <stp>2019-12-31</stp>
        <stp>1</stp>
        <stp>1000000000</stp>
        <tr r="Q3018" s="3"/>
      </tp>
      <tp>
        <v>3.4378219128500001</v>
        <stp/>
        <stp>EM_S_STM07_IS</stp>
        <stp>4</stp>
        <stp>603169.SH</stp>
        <stp>83</stp>
        <stp>2019-12-31</stp>
        <stp>1</stp>
        <stp>1000000000</stp>
        <tr r="Q3015" s="3"/>
      </tp>
      <tp>
        <v>0.46719617744000003</v>
        <stp/>
        <stp>EM_S_STM07_IS</stp>
        <stp>4</stp>
        <stp>603099.SH</stp>
        <stp>83</stp>
        <stp>2019-12-31</stp>
        <stp>1</stp>
        <stp>1000000000</stp>
        <tr r="Q2986" s="3"/>
      </tp>
      <tp>
        <v>1.1088681006000001</v>
        <stp/>
        <stp>EM_S_STM07_IS</stp>
        <stp>4</stp>
        <stp>603089.SH</stp>
        <stp>83</stp>
        <stp>2019-12-31</stp>
        <stp>1</stp>
        <stp>1000000000</stp>
        <tr r="Q2982" s="3"/>
      </tp>
      <tp>
        <v>9.5264703514699995</v>
        <stp/>
        <stp>EM_S_STM07_IS</stp>
        <stp>4</stp>
        <stp>603019.SH</stp>
        <stp>83</stp>
        <stp>2019-12-31</stp>
        <stp>1</stp>
        <stp>1000000000</stp>
        <tr r="Q2942" s="3"/>
      </tp>
      <tp>
        <v>1.30277110828</v>
        <stp/>
        <stp>EM_S_STM07_IS</stp>
        <stp>4</stp>
        <stp>603009.SH</stp>
        <stp>83</stp>
        <stp>2019-12-31</stp>
        <stp>1</stp>
        <stp>1000000000</stp>
        <tr r="Q2934" s="3"/>
      </tp>
      <tp>
        <v>1.28603440675</v>
        <stp/>
        <stp>EM_S_STM07_IS</stp>
        <stp>4</stp>
        <stp>603039.SH</stp>
        <stp>83</stp>
        <stp>2019-12-31</stp>
        <stp>1</stp>
        <stp>1000000000</stp>
        <tr r="Q2960" s="3"/>
      </tp>
      <tp>
        <v>0.46153655657999998</v>
        <stp/>
        <stp>EM_S_STM07_IS</stp>
        <stp>4</stp>
        <stp>603029.SH</stp>
        <stp>83</stp>
        <stp>2019-12-31</stp>
        <stp>1</stp>
        <stp>1000000000</stp>
        <tr r="Q2951" s="3"/>
      </tp>
      <tp>
        <v>0.51914981248000003</v>
        <stp/>
        <stp>EM_S_STM07_IS</stp>
        <stp>4</stp>
        <stp>603079.SH</stp>
        <stp>83</stp>
        <stp>2019-12-31</stp>
        <stp>1</stp>
        <stp>1000000000</stp>
        <tr r="Q2976" s="3"/>
      </tp>
      <tp>
        <v>1.0407052375300001</v>
        <stp/>
        <stp>EM_S_STM07_IS</stp>
        <stp>4</stp>
        <stp>603069.SH</stp>
        <stp>83</stp>
        <stp>2019-12-31</stp>
        <stp>1</stp>
        <stp>1000000000</stp>
        <tr r="Q2972" s="3"/>
      </tp>
      <tp>
        <v>2.8549194393900001</v>
        <stp/>
        <stp>EM_S_STM07_IS</stp>
        <stp>4</stp>
        <stp>603399.SH</stp>
        <stp>83</stp>
        <stp>2019-12-31</stp>
        <stp>1</stp>
        <stp>1000000000</stp>
        <tr r="Q3108" s="3"/>
      </tp>
      <tp>
        <v>0.37235958195000002</v>
        <stp/>
        <stp>EM_S_STM07_IS</stp>
        <stp>4</stp>
        <stp>603389.SH</stp>
        <stp>83</stp>
        <stp>2019-12-31</stp>
        <stp>1</stp>
        <stp>1000000000</stp>
        <tr r="Q3104" s="3"/>
      </tp>
      <tp>
        <v>1.0016331271900001</v>
        <stp/>
        <stp>EM_S_STM07_IS</stp>
        <stp>4</stp>
        <stp>603319.SH</stp>
        <stp>83</stp>
        <stp>2019-12-31</stp>
        <stp>1</stp>
        <stp>1000000000</stp>
        <tr r="Q3068" s="3"/>
      </tp>
      <tp>
        <v>0.99381255674000002</v>
        <stp/>
        <stp>EM_S_STM07_IS</stp>
        <stp>4</stp>
        <stp>603309.SH</stp>
        <stp>83</stp>
        <stp>2019-12-31</stp>
        <stp>1</stp>
        <stp>1000000000</stp>
        <tr r="Q3062" s="3"/>
      </tp>
      <tp>
        <v>1.1753010343200001</v>
        <stp/>
        <stp>EM_S_STM07_IS</stp>
        <stp>4</stp>
        <stp>603339.SH</stp>
        <stp>83</stp>
        <stp>2019-12-31</stp>
        <stp>1</stp>
        <stp>1000000000</stp>
        <tr r="Q3083" s="3"/>
      </tp>
      <tp>
        <v>1.7553749803800001</v>
        <stp/>
        <stp>EM_S_STM07_IS</stp>
        <stp>4</stp>
        <stp>603329.SH</stp>
        <stp>83</stp>
        <stp>2019-12-31</stp>
        <stp>1</stp>
        <stp>1000000000</stp>
        <tr r="Q3075" s="3"/>
      </tp>
      <tp>
        <v>2.0166892008200001</v>
        <stp/>
        <stp>EM_S_STM07_IS</stp>
        <stp>4</stp>
        <stp>603359.SH</stp>
        <stp>83</stp>
        <stp>2019-12-31</stp>
        <stp>1</stp>
        <stp>1000000000</stp>
        <tr r="Q3088" s="3"/>
      </tp>
      <tp>
        <v>4.8736040546800004</v>
        <stp/>
        <stp>EM_S_STM07_IS</stp>
        <stp>4</stp>
        <stp>603369.SH</stp>
        <stp>83</stp>
        <stp>2019-12-31</stp>
        <stp>1</stp>
        <stp>1000000000</stp>
        <tr r="Q3095" s="3"/>
      </tp>
      <tp>
        <v>4.1903850218900001</v>
        <stp/>
        <stp>EM_S_STM07_IS</stp>
        <stp>4</stp>
        <stp>603299.SH</stp>
        <stp>83</stp>
        <stp>2019-12-31</stp>
        <stp>1</stp>
        <stp>1000000000</stp>
        <tr r="Q3056" s="3"/>
      </tp>
      <tp>
        <v>0.80350066536999998</v>
        <stp/>
        <stp>EM_S_STM07_IS</stp>
        <stp>4</stp>
        <stp>603289.SH</stp>
        <stp>83</stp>
        <stp>2019-12-31</stp>
        <stp>1</stp>
        <stp>1000000000</stp>
        <tr r="Q3054" s="3"/>
      </tp>
      <tp>
        <v>0.64247898117000002</v>
        <stp/>
        <stp>EM_S_STM07_IS</stp>
        <stp>4</stp>
        <stp>603239.SH</stp>
        <stp>83</stp>
        <stp>2019-12-31</stp>
        <stp>1</stp>
        <stp>1000000000</stp>
        <tr r="Q3043" s="3"/>
      </tp>
      <tp>
        <v>0.30791461539999998</v>
        <stp/>
        <stp>EM_S_STM07_IS</stp>
        <stp>4</stp>
        <stp>603229.SH</stp>
        <stp>83</stp>
        <stp>2019-12-31</stp>
        <stp>1</stp>
        <stp>1000000000</stp>
        <tr r="Q3039" s="3"/>
      </tp>
      <tp>
        <v>0.61094154467999995</v>
        <stp/>
        <stp>EM_S_STM07_IS</stp>
        <stp>4</stp>
        <stp>603269.SH</stp>
        <stp>83</stp>
        <stp>2019-12-31</stp>
        <stp>1</stp>
        <stp>1000000000</stp>
        <tr r="Q3048" s="3"/>
      </tp>
      <tp>
        <v>0.97186318476</v>
        <stp/>
        <stp>EM_S_STM07_IS</stp>
        <stp>4</stp>
        <stp>603999.SH</stp>
        <stp>83</stp>
        <stp>2019-12-31</stp>
        <stp>1</stp>
        <stp>1000000000</stp>
        <tr r="Q3331" s="3"/>
      </tp>
      <tp>
        <v>2.2543896647800001</v>
        <stp/>
        <stp>EM_S_STM07_IS</stp>
        <stp>4</stp>
        <stp>603989.SH</stp>
        <stp>83</stp>
        <stp>2019-12-31</stp>
        <stp>1</stp>
        <stp>1000000000</stp>
        <tr r="Q3325" s="3"/>
      </tp>
      <tp>
        <v>1.6343980435500001</v>
        <stp/>
        <stp>EM_S_STM07_IS</stp>
        <stp>4</stp>
        <stp>603919.SH</stp>
        <stp>83</stp>
        <stp>2019-12-31</stp>
        <stp>1</stp>
        <stp>1000000000</stp>
        <tr r="Q3296" s="3"/>
      </tp>
      <tp>
        <v>0.76242451706000003</v>
        <stp/>
        <stp>EM_S_STM07_IS</stp>
        <stp>4</stp>
        <stp>603909.SH</stp>
        <stp>83</stp>
        <stp>2019-12-31</stp>
        <stp>1</stp>
        <stp>1000000000</stp>
        <tr r="Q3291" s="3"/>
      </tp>
      <tp>
        <v>10.2761747349</v>
        <stp/>
        <stp>EM_S_STM07_IS</stp>
        <stp>4</stp>
        <stp>603939.SH</stp>
        <stp>83</stp>
        <stp>2019-12-31</stp>
        <stp>1</stp>
        <stp>1000000000</stp>
        <tr r="Q3306" s="3"/>
      </tp>
      <tp>
        <v>1.8695811635799999</v>
        <stp/>
        <stp>EM_S_STM07_IS</stp>
        <stp>4</stp>
        <stp>603929.SH</stp>
        <stp>83</stp>
        <stp>2019-12-31</stp>
        <stp>1</stp>
        <stp>1000000000</stp>
        <tr r="Q3301" s="3"/>
      </tp>
      <tp>
        <v>1.3964377825800001</v>
        <stp/>
        <stp>EM_S_STM07_IS</stp>
        <stp>4</stp>
        <stp>603959.SH</stp>
        <stp>83</stp>
        <stp>2019-12-31</stp>
        <stp>1</stp>
        <stp>1000000000</stp>
        <tr r="Q3309" s="3"/>
      </tp>
      <tp>
        <v>3.43396446678</v>
        <stp/>
        <stp>EM_S_STM07_IS</stp>
        <stp>4</stp>
        <stp>603979.SH</stp>
        <stp>83</stp>
        <stp>2019-12-31</stp>
        <stp>1</stp>
        <stp>1000000000</stp>
        <tr r="Q3319" s="3"/>
      </tp>
      <tp>
        <v>2.6465027411099999</v>
        <stp/>
        <stp>EM_S_STM07_IS</stp>
        <stp>4</stp>
        <stp>603969.SH</stp>
        <stp>83</stp>
        <stp>2019-12-31</stp>
        <stp>1</stp>
        <stp>1000000000</stp>
        <tr r="Q3314" s="3"/>
      </tp>
      <tp>
        <v>11.141101364440001</v>
        <stp/>
        <stp>EM_S_STM07_IS</stp>
        <stp>4</stp>
        <stp>603899.SH</stp>
        <stp>83</stp>
        <stp>2019-12-31</stp>
        <stp>1</stp>
        <stp>1000000000</stp>
        <tr r="Q3285" s="3"/>
      </tp>
      <tp>
        <v>2.7099095961000002</v>
        <stp/>
        <stp>EM_S_STM07_IS</stp>
        <stp>4</stp>
        <stp>603889.SH</stp>
        <stp>83</stp>
        <stp>2019-12-31</stp>
        <stp>1</stp>
        <stp>1000000000</stp>
        <tr r="Q3281" s="3"/>
      </tp>
      <tp>
        <v>1.1021668333400001</v>
        <stp/>
        <stp>EM_S_STM07_IS</stp>
        <stp>4</stp>
        <stp>603819.SH</stp>
        <stp>83</stp>
        <stp>2019-12-31</stp>
        <stp>1</stp>
        <stp>1000000000</stp>
        <tr r="Q3249" s="3"/>
      </tp>
      <tp>
        <v>0.92770248787999998</v>
        <stp/>
        <stp>EM_S_STM07_IS</stp>
        <stp>4</stp>
        <stp>603809.SH</stp>
        <stp>83</stp>
        <stp>2019-12-31</stp>
        <stp>1</stp>
        <stp>1000000000</stp>
        <tr r="Q3243" s="3"/>
      </tp>
      <tp>
        <v>2.4380595560999998</v>
        <stp/>
        <stp>EM_S_STM07_IS</stp>
        <stp>4</stp>
        <stp>603839.SH</stp>
        <stp>83</stp>
        <stp>2019-12-31</stp>
        <stp>1</stp>
        <stp>1000000000</stp>
        <tr r="Q3258" s="3"/>
      </tp>
      <tp>
        <v>0.61433898923999997</v>
        <stp/>
        <stp>EM_S_STM07_IS</stp>
        <stp>4</stp>
        <stp>603829.SH</stp>
        <stp>83</stp>
        <stp>2019-12-31</stp>
        <stp>1</stp>
        <stp>1000000000</stp>
        <tr r="Q3255" s="3"/>
      </tp>
      <tp>
        <v>0.76579677373999999</v>
        <stp/>
        <stp>EM_S_STM07_IS</stp>
        <stp>4</stp>
        <stp>603859.SH</stp>
        <stp>83</stp>
        <stp>2019-12-31</stp>
        <stp>1</stp>
        <stp>1000000000</stp>
        <tr r="Q3264" s="3"/>
      </tp>
      <tp>
        <v>0.42872578224000002</v>
        <stp/>
        <stp>EM_S_STM07_IS</stp>
        <stp>4</stp>
        <stp>603879.SH</stp>
        <stp>83</stp>
        <stp>2019-12-31</stp>
        <stp>1</stp>
        <stp>1000000000</stp>
        <tr r="Q3272" s="3"/>
      </tp>
      <tp>
        <v>3.2279735985000002</v>
        <stp/>
        <stp>EM_S_STM07_IS</stp>
        <stp>4</stp>
        <stp>603869.SH</stp>
        <stp>83</stp>
        <stp>2019-12-31</stp>
        <stp>1</stp>
        <stp>1000000000</stp>
        <tr r="Q3269" s="3"/>
      </tp>
      <tp>
        <v>1.95268969049</v>
        <stp/>
        <stp>EM_S_STM07_IS</stp>
        <stp>4</stp>
        <stp>002599.SZ</stp>
        <stp>83</stp>
        <stp>2019-12-31</stp>
        <stp>1</stp>
        <stp>1000000000</stp>
        <tr r="Q1013" s="3"/>
      </tp>
      <tp>
        <v>35.258509453800002</v>
        <stp/>
        <stp>EM_S_STM07_IS</stp>
        <stp>4</stp>
        <stp>002589.SZ</stp>
        <stp>83</stp>
        <stp>2019-12-31</stp>
        <stp>1</stp>
        <stp>1000000000</stp>
        <tr r="Q1003" s="3"/>
      </tp>
      <tp>
        <v>1.4681297046699999</v>
        <stp/>
        <stp>EM_S_STM07_IS</stp>
        <stp>4</stp>
        <stp>002559.SZ</stp>
        <stp>83</stp>
        <stp>2019-12-31</stp>
        <stp>1</stp>
        <stp>1000000000</stp>
        <tr r="Q973" s="3"/>
      </tp>
      <tp>
        <v>0.51452743804000001</v>
        <stp/>
        <stp>EM_S_STM07_IS</stp>
        <stp>4</stp>
        <stp>002549.SZ</stp>
        <stp>83</stp>
        <stp>2019-12-31</stp>
        <stp>1</stp>
        <stp>1000000000</stp>
        <tr r="Q963" s="3"/>
      </tp>
      <tp>
        <v>2.09877479277</v>
        <stp/>
        <stp>EM_S_STM07_IS</stp>
        <stp>4</stp>
        <stp>002579.SZ</stp>
        <stp>83</stp>
        <stp>2019-12-31</stp>
        <stp>1</stp>
        <stp>1000000000</stp>
        <tr r="Q993" s="3"/>
      </tp>
      <tp>
        <v>0.35912242213000001</v>
        <stp/>
        <stp>EM_S_STM07_IS</stp>
        <stp>4</stp>
        <stp>002569.SZ</stp>
        <stp>83</stp>
        <stp>2019-12-31</stp>
        <stp>1</stp>
        <stp>1000000000</stp>
        <tr r="Q983" s="3"/>
      </tp>
      <tp>
        <v>1.20033737824</v>
        <stp/>
        <stp>EM_S_STM07_IS</stp>
        <stp>4</stp>
        <stp>002519.SZ</stp>
        <stp>83</stp>
        <stp>2019-12-31</stp>
        <stp>1</stp>
        <stp>1000000000</stp>
        <tr r="Q934" s="3"/>
      </tp>
      <tp>
        <v>8.6264733638499997</v>
        <stp/>
        <stp>EM_S_STM07_IS</stp>
        <stp>4</stp>
        <stp>002539.SZ</stp>
        <stp>83</stp>
        <stp>2019-12-31</stp>
        <stp>1</stp>
        <stp>1000000000</stp>
        <tr r="Q953" s="3"/>
      </tp>
      <tp>
        <v>0.21765751298</v>
        <stp/>
        <stp>EM_S_STM07_IS</stp>
        <stp>4</stp>
        <stp>002529.SZ</stp>
        <stp>83</stp>
        <stp>2019-12-31</stp>
        <stp>1</stp>
        <stp>1000000000</stp>
        <tr r="Q943" s="3"/>
      </tp>
      <tp>
        <v>4.6852063184699997</v>
        <stp/>
        <stp>EM_S_STM07_IS</stp>
        <stp>4</stp>
        <stp>002489.SZ</stp>
        <stp>83</stp>
        <stp>2019-12-31</stp>
        <stp>1</stp>
        <stp>1000000000</stp>
        <tr r="Q908" s="3"/>
      </tp>
      <tp>
        <v>21.155479989810001</v>
        <stp/>
        <stp>EM_S_STM07_IS</stp>
        <stp>4</stp>
        <stp>002459.SZ</stp>
        <stp>83</stp>
        <stp>2019-12-31</stp>
        <stp>1</stp>
        <stp>1000000000</stp>
        <tr r="Q881" s="3"/>
      </tp>
      <tp>
        <v>4.0691047313200004</v>
        <stp/>
        <stp>EM_S_STM07_IS</stp>
        <stp>4</stp>
        <stp>002449.SZ</stp>
        <stp>83</stp>
        <stp>2019-12-31</stp>
        <stp>1</stp>
        <stp>1000000000</stp>
        <tr r="Q872" s="3"/>
      </tp>
      <tp>
        <v>4.1156963957899997</v>
        <stp/>
        <stp>EM_S_STM07_IS</stp>
        <stp>4</stp>
        <stp>002479.SZ</stp>
        <stp>83</stp>
        <stp>2019-12-31</stp>
        <stp>1</stp>
        <stp>1000000000</stp>
        <tr r="Q898" s="3"/>
      </tp>
      <tp>
        <v>0.63100777344000003</v>
        <stp/>
        <stp>EM_S_STM07_IS</stp>
        <stp>4</stp>
        <stp>002469.SZ</stp>
        <stp>83</stp>
        <stp>2019-12-31</stp>
        <stp>1</stp>
        <stp>1000000000</stp>
        <tr r="Q890" s="3"/>
      </tp>
      <tp>
        <v>19.392529091</v>
        <stp/>
        <stp>EM_S_STM07_IS</stp>
        <stp>4</stp>
        <stp>002419.SZ</stp>
        <stp>83</stp>
        <stp>2019-12-31</stp>
        <stp>1</stp>
        <stp>1000000000</stp>
        <tr r="Q843" s="3"/>
      </tp>
      <tp>
        <v>1.83238517837</v>
        <stp/>
        <stp>EM_S_STM07_IS</stp>
        <stp>4</stp>
        <stp>002409.SZ</stp>
        <stp>83</stp>
        <stp>2019-12-31</stp>
        <stp>1</stp>
        <stp>1000000000</stp>
        <tr r="Q835" s="3"/>
      </tp>
      <tp>
        <v>3.0894955301999998</v>
        <stp/>
        <stp>EM_S_STM07_IS</stp>
        <stp>4</stp>
        <stp>002439.SZ</stp>
        <stp>83</stp>
        <stp>2019-12-31</stp>
        <stp>1</stp>
        <stp>1000000000</stp>
        <tr r="Q863" s="3"/>
      </tp>
      <tp>
        <v>13.302201407109999</v>
        <stp/>
        <stp>EM_S_STM07_IS</stp>
        <stp>4</stp>
        <stp>002429.SZ</stp>
        <stp>83</stp>
        <stp>2019-12-31</stp>
        <stp>1</stp>
        <stp>1000000000</stp>
        <tr r="Q853" s="3"/>
      </tp>
      <tp>
        <v>1.2473415732399999</v>
        <stp/>
        <stp>EM_S_STM07_IS</stp>
        <stp>4</stp>
        <stp>002799.SZ</stp>
        <stp>83</stp>
        <stp>2019-12-31</stp>
        <stp>1</stp>
        <stp>1000000000</stp>
        <tr r="Q1196" s="3"/>
      </tp>
      <tp>
        <v>3.0148732841500001</v>
        <stp/>
        <stp>EM_S_STM07_IS</stp>
        <stp>4</stp>
        <stp>002789.SZ</stp>
        <stp>83</stp>
        <stp>2019-12-31</stp>
        <stp>1</stp>
        <stp>1000000000</stp>
        <tr r="Q1187" s="3"/>
      </tp>
      <tp>
        <v>0.77432022782999999</v>
        <stp/>
        <stp>EM_S_STM07_IS</stp>
        <stp>4</stp>
        <stp>002759.SZ</stp>
        <stp>83</stp>
        <stp>2019-12-31</stp>
        <stp>1</stp>
        <stp>1000000000</stp>
        <tr r="Q1161" s="3"/>
      </tp>
      <tp>
        <v>1.0142806931899999</v>
        <stp/>
        <stp>EM_S_STM07_IS</stp>
        <stp>4</stp>
        <stp>002749.SZ</stp>
        <stp>83</stp>
        <stp>2019-12-31</stp>
        <stp>1</stp>
        <stp>1000000000</stp>
        <tr r="Q1153" s="3"/>
      </tp>
      <tp>
        <v>0.39517982956999997</v>
        <stp/>
        <stp>EM_S_STM07_IS</stp>
        <stp>4</stp>
        <stp>002779.SZ</stp>
        <stp>83</stp>
        <stp>2019-12-31</stp>
        <stp>1</stp>
        <stp>1000000000</stp>
        <tr r="Q1179" s="3"/>
      </tp>
      <tp>
        <v>6.5124309003900001</v>
        <stp/>
        <stp>EM_S_STM07_IS</stp>
        <stp>4</stp>
        <stp>002769.SZ</stp>
        <stp>83</stp>
        <stp>2019-12-31</stp>
        <stp>1</stp>
        <stp>1000000000</stp>
        <tr r="Q1170" s="3"/>
      </tp>
      <tp>
        <v>0.67057044752999995</v>
        <stp/>
        <stp>EM_S_STM07_IS</stp>
        <stp>4</stp>
        <stp>002719.SZ</stp>
        <stp>83</stp>
        <stp>2019-12-31</stp>
        <stp>1</stp>
        <stp>1000000000</stp>
        <tr r="Q1125" s="3"/>
      </tp>
      <tp>
        <v>2.7545896246999999</v>
        <stp/>
        <stp>EM_S_STM07_IS</stp>
        <stp>4</stp>
        <stp>002709.SZ</stp>
        <stp>83</stp>
        <stp>2019-12-31</stp>
        <stp>1</stp>
        <stp>1000000000</stp>
        <tr r="Q1117" s="3"/>
      </tp>
      <tp>
        <v>15.43536298583</v>
        <stp/>
        <stp>EM_S_STM07_IS</stp>
        <stp>4</stp>
        <stp>002739.SZ</stp>
        <stp>83</stp>
        <stp>2019-12-31</stp>
        <stp>1</stp>
        <stp>1000000000</stp>
        <tr r="Q1144" s="3"/>
      </tp>
      <tp>
        <v>0.17807730392000001</v>
        <stp/>
        <stp>EM_S_STM07_IS</stp>
        <stp>4</stp>
        <stp>002729.SZ</stp>
        <stp>83</stp>
        <stp>2019-12-31</stp>
        <stp>1</stp>
        <stp>1000000000</stp>
        <tr r="Q1134" s="3"/>
      </tp>
      <tp>
        <v>1.37975492674</v>
        <stp/>
        <stp>EM_S_STM07_IS</stp>
        <stp>4</stp>
        <stp>002699.SZ</stp>
        <stp>83</stp>
        <stp>2019-12-31</stp>
        <stp>1</stp>
        <stp>1000000000</stp>
        <tr r="Q1108" s="3"/>
      </tp>
      <tp>
        <v>0.80974861928999997</v>
        <stp/>
        <stp>EM_S_STM07_IS</stp>
        <stp>4</stp>
        <stp>002689.SZ</stp>
        <stp>83</stp>
        <stp>2019-12-31</stp>
        <stp>1</stp>
        <stp>1000000000</stp>
        <tr r="Q1098" s="3"/>
      </tp>
      <tp>
        <v>0.79473384686000004</v>
        <stp/>
        <stp>EM_S_STM07_IS</stp>
        <stp>4</stp>
        <stp>002659.SZ</stp>
        <stp>83</stp>
        <stp>2019-12-31</stp>
        <stp>1</stp>
        <stp>1000000000</stp>
        <tr r="Q1070" s="3"/>
      </tp>
      <tp>
        <v>3.6876459667499999</v>
        <stp/>
        <stp>EM_S_STM07_IS</stp>
        <stp>4</stp>
        <stp>002649.SZ</stp>
        <stp>83</stp>
        <stp>2019-12-31</stp>
        <stp>1</stp>
        <stp>1000000000</stp>
        <tr r="Q1060" s="3"/>
      </tp>
      <tp>
        <v>0.12855223282</v>
        <stp/>
        <stp>EM_S_STM07_IS</stp>
        <stp>4</stp>
        <stp>002679.SZ</stp>
        <stp>83</stp>
        <stp>2019-12-31</stp>
        <stp>1</stp>
        <stp>1000000000</stp>
        <tr r="Q1090" s="3"/>
      </tp>
      <tp>
        <v>1.0660744234299999</v>
        <stp/>
        <stp>EM_S_STM07_IS</stp>
        <stp>4</stp>
        <stp>002669.SZ</stp>
        <stp>83</stp>
        <stp>2019-12-31</stp>
        <stp>1</stp>
        <stp>1000000000</stp>
        <tr r="Q1080" s="3"/>
      </tp>
      <tp>
        <v>1.1641916651399999</v>
        <stp/>
        <stp>EM_S_STM07_IS</stp>
        <stp>4</stp>
        <stp>002609.SZ</stp>
        <stp>83</stp>
        <stp>2019-12-31</stp>
        <stp>1</stp>
        <stp>1000000000</stp>
        <tr r="Q1022" s="3"/>
      </tp>
      <tp>
        <v>1.51356867862</v>
        <stp/>
        <stp>EM_S_STM07_IS</stp>
        <stp>4</stp>
        <stp>002639.SZ</stp>
        <stp>83</stp>
        <stp>2019-12-31</stp>
        <stp>1</stp>
        <stp>1000000000</stp>
        <tr r="Q1050" s="3"/>
      </tp>
      <tp>
        <v>9.683681677E-2</v>
        <stp/>
        <stp>EM_S_STM07_IS</stp>
        <stp>4</stp>
        <stp>002629.SZ</stp>
        <stp>83</stp>
        <stp>2019-12-31</stp>
        <stp>1</stp>
        <stp>1000000000</stp>
        <tr r="Q1040" s="3"/>
      </tp>
      <tp>
        <v>0.21038345505</v>
        <stp/>
        <stp>EM_S_STM07_IS</stp>
        <stp>4</stp>
        <stp>002199.SZ</stp>
        <stp>83</stp>
        <stp>2019-12-31</stp>
        <stp>1</stp>
        <stp>1000000000</stp>
        <tr r="Q629" s="3"/>
      </tp>
      <tp>
        <v>2.5523628269700001</v>
        <stp/>
        <stp>EM_S_STM07_IS</stp>
        <stp>4</stp>
        <stp>002189.SZ</stp>
        <stp>83</stp>
        <stp>2019-12-31</stp>
        <stp>1</stp>
        <stp>1000000000</stp>
        <tr r="Q619" s="3"/>
      </tp>
      <tp>
        <v>0.67664219207999998</v>
        <stp/>
        <stp>EM_S_STM07_IS</stp>
        <stp>4</stp>
        <stp>002159.SZ</stp>
        <stp>83</stp>
        <stp>2019-12-31</stp>
        <stp>1</stp>
        <stp>1000000000</stp>
        <tr r="Q589" s="3"/>
      </tp>
      <tp>
        <v>2.0061026103000001</v>
        <stp/>
        <stp>EM_S_STM07_IS</stp>
        <stp>4</stp>
        <stp>002149.SZ</stp>
        <stp>83</stp>
        <stp>2019-12-31</stp>
        <stp>1</stp>
        <stp>1000000000</stp>
        <tr r="Q579" s="3"/>
      </tp>
      <tp>
        <v>9.1588265036400003</v>
        <stp/>
        <stp>EM_S_STM07_IS</stp>
        <stp>4</stp>
        <stp>002179.SZ</stp>
        <stp>83</stp>
        <stp>2019-12-31</stp>
        <stp>1</stp>
        <stp>1000000000</stp>
        <tr r="Q609" s="3"/>
      </tp>
      <tp>
        <v>2.55361604457</v>
        <stp/>
        <stp>EM_S_STM07_IS</stp>
        <stp>4</stp>
        <stp>002169.SZ</stp>
        <stp>83</stp>
        <stp>2019-12-31</stp>
        <stp>1</stp>
        <stp>1000000000</stp>
        <tr r="Q599" s="3"/>
      </tp>
      <tp>
        <v>1.4182696451800001</v>
        <stp/>
        <stp>EM_S_STM07_IS</stp>
        <stp>4</stp>
        <stp>002119.SZ</stp>
        <stp>83</stp>
        <stp>2019-12-31</stp>
        <stp>1</stp>
        <stp>1000000000</stp>
        <tr r="Q551" s="3"/>
      </tp>
      <tp>
        <v>1.97445308588</v>
        <stp/>
        <stp>EM_S_STM07_IS</stp>
        <stp>4</stp>
        <stp>002109.SZ</stp>
        <stp>83</stp>
        <stp>2019-12-31</stp>
        <stp>1</stp>
        <stp>1000000000</stp>
        <tr r="Q543" s="3"/>
      </tp>
      <tp>
        <v>4.0988553806999999</v>
        <stp/>
        <stp>EM_S_STM07_IS</stp>
        <stp>4</stp>
        <stp>002139.SZ</stp>
        <stp>83</stp>
        <stp>2019-12-31</stp>
        <stp>1</stp>
        <stp>1000000000</stp>
        <tr r="Q571" s="3"/>
      </tp>
      <tp>
        <v>16.886971336009999</v>
        <stp/>
        <stp>EM_S_STM07_IS</stp>
        <stp>4</stp>
        <stp>002129.SZ</stp>
        <stp>83</stp>
        <stp>2019-12-31</stp>
        <stp>1</stp>
        <stp>1000000000</stp>
        <tr r="Q561" s="3"/>
      </tp>
      <tp>
        <v>2.9414127702999999</v>
        <stp/>
        <stp>EM_S_STM07_IS</stp>
        <stp>4</stp>
        <stp>002099.SZ</stp>
        <stp>83</stp>
        <stp>2019-12-31</stp>
        <stp>1</stp>
        <stp>1000000000</stp>
        <tr r="Q533" s="3"/>
      </tp>
      <tp>
        <v>0.26504382218</v>
        <stp/>
        <stp>EM_S_STM07_IS</stp>
        <stp>4</stp>
        <stp>002089.SZ</stp>
        <stp>83</stp>
        <stp>2019-12-31</stp>
        <stp>1</stp>
        <stp>1000000000</stp>
        <tr r="Q523" s="3"/>
      </tp>
      <tp>
        <v>2.8786631317600002</v>
        <stp/>
        <stp>EM_S_STM07_IS</stp>
        <stp>4</stp>
        <stp>002059.SZ</stp>
        <stp>83</stp>
        <stp>2019-12-31</stp>
        <stp>1</stp>
        <stp>1000000000</stp>
        <tr r="Q495" s="3"/>
      </tp>
      <tp>
        <v>3.4304099647999999</v>
        <stp/>
        <stp>EM_S_STM07_IS</stp>
        <stp>4</stp>
        <stp>002049.SZ</stp>
        <stp>83</stp>
        <stp>2019-12-31</stp>
        <stp>1</stp>
        <stp>1000000000</stp>
        <tr r="Q485" s="3"/>
      </tp>
      <tp>
        <v>1.98055330906</v>
        <stp/>
        <stp>EM_S_STM07_IS</stp>
        <stp>4</stp>
        <stp>002079.SZ</stp>
        <stp>83</stp>
        <stp>2019-12-31</stp>
        <stp>1</stp>
        <stp>1000000000</stp>
        <tr r="Q513" s="3"/>
      </tp>
      <tp>
        <v>2.7288692454099999</v>
        <stp/>
        <stp>EM_S_STM07_IS</stp>
        <stp>4</stp>
        <stp>002069.SZ</stp>
        <stp>83</stp>
        <stp>2019-12-31</stp>
        <stp>1</stp>
        <stp>1000000000</stp>
        <tr r="Q505" s="3"/>
      </tp>
      <tp>
        <v>5.1868436360499999</v>
        <stp/>
        <stp>EM_S_STM07_IS</stp>
        <stp>4</stp>
        <stp>002019.SZ</stp>
        <stp>83</stp>
        <stp>2019-12-31</stp>
        <stp>1</stp>
        <stp>1000000000</stp>
        <tr r="Q455" s="3"/>
      </tp>
      <tp>
        <v>3.1575730315900001</v>
        <stp/>
        <stp>EM_S_STM07_IS</stp>
        <stp>4</stp>
        <stp>002009.SZ</stp>
        <stp>83</stp>
        <stp>2019-12-31</stp>
        <stp>1</stp>
        <stp>1000000000</stp>
        <tr r="Q447" s="3"/>
      </tp>
      <tp>
        <v>2.1743817981300002</v>
        <stp/>
        <stp>EM_S_STM07_IS</stp>
        <stp>4</stp>
        <stp>002039.SZ</stp>
        <stp>83</stp>
        <stp>2019-12-31</stp>
        <stp>1</stp>
        <stp>1000000000</stp>
        <tr r="Q475" s="3"/>
      </tp>
      <tp>
        <v>3.6231968719699998</v>
        <stp/>
        <stp>EM_S_STM07_IS</stp>
        <stp>4</stp>
        <stp>002029.SZ</stp>
        <stp>83</stp>
        <stp>2019-12-31</stp>
        <stp>1</stp>
        <stp>1000000000</stp>
        <tr r="Q465" s="3"/>
      </tp>
      <tp>
        <v>4.6246536164199998</v>
        <stp/>
        <stp>EM_S_STM07_IS</stp>
        <stp>4</stp>
        <stp>002399.SZ</stp>
        <stp>83</stp>
        <stp>2019-12-31</stp>
        <stp>1</stp>
        <stp>1000000000</stp>
        <tr r="Q825" s="3"/>
      </tp>
      <tp>
        <v>3.10049530111</v>
        <stp/>
        <stp>EM_S_STM07_IS</stp>
        <stp>4</stp>
        <stp>002389.SZ</stp>
        <stp>83</stp>
        <stp>2019-12-31</stp>
        <stp>1</stp>
        <stp>1000000000</stp>
        <tr r="Q815" s="3"/>
      </tp>
      <tp>
        <v>1.1573894283399999</v>
        <stp/>
        <stp>EM_S_STM07_IS</stp>
        <stp>4</stp>
        <stp>002349.SZ</stp>
        <stp>83</stp>
        <stp>2019-12-31</stp>
        <stp>1</stp>
        <stp>1000000000</stp>
        <tr r="Q776" s="3"/>
      </tp>
      <tp>
        <v>2.8782718088600001</v>
        <stp/>
        <stp>EM_S_STM07_IS</stp>
        <stp>4</stp>
        <stp>002379.SZ</stp>
        <stp>83</stp>
        <stp>2019-12-31</stp>
        <stp>1</stp>
        <stp>1000000000</stp>
        <tr r="Q805" s="3"/>
      </tp>
      <tp>
        <v>3.3431714267600001</v>
        <stp/>
        <stp>EM_S_STM07_IS</stp>
        <stp>4</stp>
        <stp>002369.SZ</stp>
        <stp>83</stp>
        <stp>2019-12-31</stp>
        <stp>1</stp>
        <stp>1000000000</stp>
        <tr r="Q795" s="3"/>
      </tp>
      <tp>
        <v>0.38305500925000002</v>
        <stp/>
        <stp>EM_S_STM07_IS</stp>
        <stp>4</stp>
        <stp>002319.SZ</stp>
        <stp>83</stp>
        <stp>2019-12-31</stp>
        <stp>1</stp>
        <stp>1000000000</stp>
        <tr r="Q746" s="3"/>
      </tp>
      <tp>
        <v>11.82509801572</v>
        <stp/>
        <stp>EM_S_STM07_IS</stp>
        <stp>4</stp>
        <stp>002309.SZ</stp>
        <stp>83</stp>
        <stp>2019-12-31</stp>
        <stp>1</stp>
        <stp>1000000000</stp>
        <tr r="Q736" s="3"/>
      </tp>
      <tp>
        <v>1.84135345919</v>
        <stp/>
        <stp>EM_S_STM07_IS</stp>
        <stp>4</stp>
        <stp>002339.SZ</stp>
        <stp>83</stp>
        <stp>2019-12-31</stp>
        <stp>1</stp>
        <stp>1000000000</stp>
        <tr r="Q766" s="3"/>
      </tp>
      <tp>
        <v>2.2532483157600001</v>
        <stp/>
        <stp>EM_S_STM07_IS</stp>
        <stp>4</stp>
        <stp>002329.SZ</stp>
        <stp>83</stp>
        <stp>2019-12-31</stp>
        <stp>1</stp>
        <stp>1000000000</stp>
        <tr r="Q756" s="3"/>
      </tp>
      <tp>
        <v>14.55843676199</v>
        <stp/>
        <stp>EM_S_STM07_IS</stp>
        <stp>4</stp>
        <stp>002299.SZ</stp>
        <stp>83</stp>
        <stp>2019-12-31</stp>
        <stp>1</stp>
        <stp>1000000000</stp>
        <tr r="Q726" s="3"/>
      </tp>
      <tp>
        <v>0.20448029628</v>
        <stp/>
        <stp>EM_S_STM07_IS</stp>
        <stp>4</stp>
        <stp>002289.SZ</stp>
        <stp>83</stp>
        <stp>2019-12-31</stp>
        <stp>1</stp>
        <stp>1000000000</stp>
        <tr r="Q716" s="3"/>
      </tp>
      <tp>
        <v>1.1062819001599999</v>
        <stp/>
        <stp>EM_S_STM07_IS</stp>
        <stp>4</stp>
        <stp>002259.SZ</stp>
        <stp>83</stp>
        <stp>2019-12-31</stp>
        <stp>1</stp>
        <stp>1000000000</stp>
        <tr r="Q687" s="3"/>
      </tp>
      <tp>
        <v>8.14595295158</v>
        <stp/>
        <stp>EM_S_STM07_IS</stp>
        <stp>4</stp>
        <stp>002249.SZ</stp>
        <stp>83</stp>
        <stp>2019-12-31</stp>
        <stp>1</stp>
        <stp>1000000000</stp>
        <tr r="Q678" s="3"/>
      </tp>
      <tp>
        <v>3.10165019618</v>
        <stp/>
        <stp>EM_S_STM07_IS</stp>
        <stp>4</stp>
        <stp>002279.SZ</stp>
        <stp>83</stp>
        <stp>2019-12-31</stp>
        <stp>1</stp>
        <stp>1000000000</stp>
        <tr r="Q706" s="3"/>
      </tp>
      <tp>
        <v>5.4632919769999999</v>
        <stp/>
        <stp>EM_S_STM07_IS</stp>
        <stp>4</stp>
        <stp>002269.SZ</stp>
        <stp>83</stp>
        <stp>2019-12-31</stp>
        <stp>1</stp>
        <stp>1000000000</stp>
        <tr r="Q696" s="3"/>
      </tp>
      <tp>
        <v>3.6844677215799999</v>
        <stp/>
        <stp>EM_S_STM07_IS</stp>
        <stp>4</stp>
        <stp>002219.SZ</stp>
        <stp>83</stp>
        <stp>2019-12-31</stp>
        <stp>1</stp>
        <stp>1000000000</stp>
        <tr r="Q649" s="3"/>
      </tp>
      <tp>
        <v>0.71214140955000005</v>
        <stp/>
        <stp>EM_S_STM07_IS</stp>
        <stp>4</stp>
        <stp>002209.SZ</stp>
        <stp>83</stp>
        <stp>2019-12-31</stp>
        <stp>1</stp>
        <stp>1000000000</stp>
        <tr r="Q639" s="3"/>
      </tp>
      <tp>
        <v>3.2106483465300002</v>
        <stp/>
        <stp>EM_S_STM07_IS</stp>
        <stp>4</stp>
        <stp>002239.SZ</stp>
        <stp>83</stp>
        <stp>2019-12-31</stp>
        <stp>1</stp>
        <stp>1000000000</stp>
        <tr r="Q668" s="3"/>
      </tp>
      <tp>
        <v>0.62656338707000003</v>
        <stp/>
        <stp>EM_S_STM07_IS</stp>
        <stp>4</stp>
        <stp>002229.SZ</stp>
        <stp>83</stp>
        <stp>2019-12-31</stp>
        <stp>1</stp>
        <stp>1000000000</stp>
        <tr r="Q658" s="3"/>
      </tp>
      <tp>
        <v>0.51746318350999998</v>
        <stp/>
        <stp>EM_S_STM07_IS</stp>
        <stp>4</stp>
        <stp>002919.SZ</stp>
        <stp>83</stp>
        <stp>2019-12-31</stp>
        <stp>1</stp>
        <stp>1000000000</stp>
        <tr r="Q1307" s="3"/>
      </tp>
      <tp>
        <v>1.0160519236000001</v>
        <stp/>
        <stp>EM_S_STM07_IS</stp>
        <stp>4</stp>
        <stp>002909.SZ</stp>
        <stp>83</stp>
        <stp>2019-12-31</stp>
        <stp>1</stp>
        <stp>1000000000</stp>
        <tr r="Q1298" s="3"/>
      </tp>
      <tp>
        <v>0.93761288565000001</v>
        <stp/>
        <stp>EM_S_STM07_IS</stp>
        <stp>4</stp>
        <stp>002899.SZ</stp>
        <stp>83</stp>
        <stp>2019-12-31</stp>
        <stp>1</stp>
        <stp>1000000000</stp>
        <tr r="Q1289" s="3"/>
      </tp>
      <tp>
        <v>14.12431173495</v>
        <stp/>
        <stp>EM_S_STM07_IS</stp>
        <stp>4</stp>
        <stp>002889.SZ</stp>
        <stp>83</stp>
        <stp>2019-12-31</stp>
        <stp>1</stp>
        <stp>1000000000</stp>
        <tr r="Q1280" s="3"/>
      </tp>
      <tp>
        <v>0.94851953003</v>
        <stp/>
        <stp>EM_S_STM07_IS</stp>
        <stp>4</stp>
        <stp>002859.SZ</stp>
        <stp>83</stp>
        <stp>2019-12-31</stp>
        <stp>1</stp>
        <stp>1000000000</stp>
        <tr r="Q1251" s="3"/>
      </tp>
      <tp>
        <v>1.07410562101</v>
        <stp/>
        <stp>EM_S_STM07_IS</stp>
        <stp>4</stp>
        <stp>002849.SZ</stp>
        <stp>83</stp>
        <stp>2019-12-31</stp>
        <stp>1</stp>
        <stp>1000000000</stp>
        <tr r="Q1242" s="3"/>
      </tp>
      <tp>
        <v>0.85277528290000004</v>
        <stp/>
        <stp>EM_S_STM07_IS</stp>
        <stp>4</stp>
        <stp>002879.SZ</stp>
        <stp>83</stp>
        <stp>2019-12-31</stp>
        <stp>1</stp>
        <stp>1000000000</stp>
        <tr r="Q1270" s="3"/>
      </tp>
      <tp>
        <v>2.86015593639</v>
        <stp/>
        <stp>EM_S_STM07_IS</stp>
        <stp>4</stp>
        <stp>002869.SZ</stp>
        <stp>83</stp>
        <stp>2019-12-31</stp>
        <stp>1</stp>
        <stp>1000000000</stp>
        <tr r="Q1261" s="3"/>
      </tp>
      <tp>
        <v>1.0298120669299999</v>
        <stp/>
        <stp>EM_S_STM07_IS</stp>
        <stp>4</stp>
        <stp>002819.SZ</stp>
        <stp>83</stp>
        <stp>2019-12-31</stp>
        <stp>1</stp>
        <stp>1000000000</stp>
        <tr r="Q1214" s="3"/>
      </tp>
      <tp>
        <v>1.15774527558</v>
        <stp/>
        <stp>EM_S_STM07_IS</stp>
        <stp>4</stp>
        <stp>002809.SZ</stp>
        <stp>83</stp>
        <stp>2019-12-31</stp>
        <stp>1</stp>
        <stp>1000000000</stp>
        <tr r="Q1205" s="3"/>
      </tp>
      <tp>
        <v>3.8528445961900002</v>
        <stp/>
        <stp>EM_S_STM07_IS</stp>
        <stp>4</stp>
        <stp>002839.SZ</stp>
        <stp>83</stp>
        <stp>2019-12-31</stp>
        <stp>1</stp>
        <stp>1000000000</stp>
        <tr r="Q1233" s="3"/>
      </tp>
      <tp>
        <v>0.39873128153999998</v>
        <stp/>
        <stp>EM_S_STM07_IS</stp>
        <stp>4</stp>
        <stp>002829.SZ</stp>
        <stp>83</stp>
        <stp>2019-12-31</stp>
        <stp>1</stp>
        <stp>1000000000</stp>
        <tr r="Q1224" s="3"/>
      </tp>
      <tp>
        <v>22.636330849899998</v>
        <stp/>
        <stp>EM_S_FA_YOY_NETPROFIT</stp>
        <stp>2</stp>
        <stp>603165.SH</stp>
        <stp>2021-12-31</stp>
        <tr r="Z3011" s="3"/>
      </tp>
      <tp>
        <v>-68.515753084300002</v>
        <stp/>
        <stp>EM_S_FA_YOY_NETPROFIT</stp>
        <stp>2</stp>
        <stp>603166.SH</stp>
        <stp>2022-12-31</stp>
        <tr r="AA3012" s="3"/>
      </tp>
      <tp>
        <v>-899.54558273079999</v>
        <stp/>
        <stp>EM_S_FA_YOY_NETPROFIT</stp>
        <stp>2</stp>
        <stp>603106.SH</stp>
        <stp>2022-12-31</stp>
        <tr r="AA2990" s="3"/>
      </tp>
      <tp>
        <v>-166.17176114220001</v>
        <stp/>
        <stp>EM_S_FA_YOY_NETPROFIT</stp>
        <stp>2</stp>
        <stp>603116.SH</stp>
        <stp>2022-12-31</stp>
        <tr r="AA2995" s="3"/>
      </tp>
      <tp>
        <v>13.749463691600001</v>
        <stp/>
        <stp>EM_S_FA_YOY_NETPROFIT</stp>
        <stp>2</stp>
        <stp>603126.SH</stp>
        <stp>2022-12-31</stp>
        <tr r="AA2999" s="3"/>
      </tp>
      <tp>
        <v>-65.094029453299996</v>
        <stp/>
        <stp>EM_S_FA_YOY_NETPROFIT</stp>
        <stp>2</stp>
        <stp>603136.SH</stp>
        <stp>2022-12-31</stp>
        <tr r="AA3005" s="3"/>
      </tp>
      <tp>
        <v>-83.082559078200006</v>
        <stp/>
        <stp>EM_S_FA_YOY_NETPROFIT</stp>
        <stp>2</stp>
        <stp>603186.SH</stp>
        <stp>2022-12-31</stp>
        <tr r="AA3022" s="3"/>
      </tp>
      <tp>
        <v>-79.613776974700002</v>
        <stp/>
        <stp>EM_S_FA_YOY_NETPROFIT</stp>
        <stp>2</stp>
        <stp>603196.SH</stp>
        <stp>2022-12-31</stp>
        <tr r="AA3025" s="3"/>
      </tp>
      <tp>
        <v>306.04769976720002</v>
        <stp/>
        <stp>EM_S_FA_YOY_NETPROFIT</stp>
        <stp>2</stp>
        <stp>603055.SH</stp>
        <stp>2021-12-31</stp>
        <tr r="Z2966" s="3"/>
      </tp>
      <tp>
        <v>5.6911343148000002</v>
        <stp/>
        <stp>EM_S_FA_YOY_NETPROFIT</stp>
        <stp>2</stp>
        <stp>603066.SH</stp>
        <stp>2022-12-31</stp>
        <tr r="AA2970" s="3"/>
      </tp>
      <tp>
        <v>-61.252147890000003</v>
        <stp/>
        <stp>EM_S_FA_YOY_NETPROFIT</stp>
        <stp>2</stp>
        <stp>603076.SH</stp>
        <stp>2022-12-31</stp>
        <tr r="AA2973" s="3"/>
      </tp>
      <tp>
        <v>51.649980940900001</v>
        <stp/>
        <stp>EM_S_FA_YOY_NETPROFIT</stp>
        <stp>2</stp>
        <stp>603005.SH</stp>
        <stp>2021-12-31</stp>
        <tr r="Z2930" s="3"/>
      </tp>
      <tp>
        <v>7.4321511297000002</v>
        <stp/>
        <stp>EM_S_FA_YOY_NETPROFIT</stp>
        <stp>2</stp>
        <stp>603006.SH</stp>
        <stp>2022-12-31</stp>
        <tr r="AA2931" s="3"/>
      </tp>
      <tp>
        <v>41.445984446399997</v>
        <stp/>
        <stp>EM_S_FA_YOY_NETPROFIT</stp>
        <stp>2</stp>
        <stp>603015.SH</stp>
        <stp>2021-12-31</stp>
        <tr r="Z2938" s="3"/>
      </tp>
      <tp>
        <v>27.822905305399999</v>
        <stp/>
        <stp>EM_S_FA_YOY_NETPROFIT</stp>
        <stp>2</stp>
        <stp>603016.SH</stp>
        <stp>2022-12-31</stp>
        <tr r="AA2939" s="3"/>
      </tp>
      <tp>
        <v>68.393445681100005</v>
        <stp/>
        <stp>EM_S_FA_YOY_NETPROFIT</stp>
        <stp>2</stp>
        <stp>603025.SH</stp>
        <stp>2021-12-31</stp>
        <tr r="Z2947" s="3"/>
      </tp>
      <tp>
        <v>-31.602814134500001</v>
        <stp/>
        <stp>EM_S_FA_YOY_NETPROFIT</stp>
        <stp>2</stp>
        <stp>603026.SH</stp>
        <stp>2022-12-31</stp>
        <tr r="AA2948" s="3"/>
      </tp>
      <tp>
        <v>18.486565594999998</v>
        <stp/>
        <stp>EM_S_FA_YOY_NETPROFIT</stp>
        <stp>2</stp>
        <stp>603035.SH</stp>
        <stp>2021-12-31</stp>
        <tr r="Z2956" s="3"/>
      </tp>
      <tp>
        <v>48.397608580000004</v>
        <stp/>
        <stp>EM_S_FA_YOY_NETPROFIT</stp>
        <stp>2</stp>
        <stp>603036.SH</stp>
        <stp>2022-12-31</stp>
        <tr r="AA2957" s="3"/>
      </tp>
      <tp>
        <v>-44.178888560399997</v>
        <stp/>
        <stp>EM_S_FA_YOY_NETPROFIT</stp>
        <stp>2</stp>
        <stp>603085.SH</stp>
        <stp>2021-12-31</stp>
        <tr r="Z2979" s="3"/>
      </tp>
      <tp>
        <v>114.7961488903</v>
        <stp/>
        <stp>EM_S_FA_YOY_NETPROFIT</stp>
        <stp>2</stp>
        <stp>603086.SH</stp>
        <stp>2022-12-31</stp>
        <tr r="AA2980" s="3"/>
      </tp>
      <tp>
        <v>3.640990704</v>
        <stp/>
        <stp>EM_S_FA_YOY_NETPROFIT</stp>
        <stp>2</stp>
        <stp>603096.SH</stp>
        <stp>2022-12-31</stp>
        <tr r="AA2984" s="3"/>
      </tp>
      <tp>
        <v>13.747030583400001</v>
        <stp/>
        <stp>EM_S_FA_YOY_NETPROFIT</stp>
        <stp>2</stp>
        <stp>603345.SH</stp>
        <stp>2021-12-31</stp>
        <tr r="Z3084" s="3"/>
      </tp>
      <tp>
        <v>54.197037127999998</v>
        <stp/>
        <stp>EM_S_FA_YOY_NETPROFIT</stp>
        <stp>2</stp>
        <stp>603355.SH</stp>
        <stp>2021-12-31</stp>
        <tr r="Z3085" s="3"/>
      </tp>
      <tp>
        <v>40.553386586000002</v>
        <stp/>
        <stp>EM_S_FA_YOY_NETPROFIT</stp>
        <stp>2</stp>
        <stp>603365.SH</stp>
        <stp>2021-12-31</stp>
        <tr r="Z3091" s="3"/>
      </tp>
      <tp>
        <v>20.173141224599998</v>
        <stp/>
        <stp>EM_S_FA_YOY_NETPROFIT</stp>
        <stp>2</stp>
        <stp>603366.SH</stp>
        <stp>2022-12-31</stp>
        <tr r="AA3092" s="3"/>
      </tp>
      <tp>
        <v>23.969726356900001</v>
        <stp/>
        <stp>EM_S_FA_YOY_NETPROFIT</stp>
        <stp>2</stp>
        <stp>603305.SH</stp>
        <stp>2021-12-31</stp>
        <tr r="Z3059" s="3"/>
      </tp>
      <tp>
        <v>11.536916118800001</v>
        <stp/>
        <stp>EM_S_FA_YOY_NETPROFIT</stp>
        <stp>2</stp>
        <stp>603306.SH</stp>
        <stp>2022-12-31</stp>
        <tr r="AA3060" s="3"/>
      </tp>
      <tp>
        <v>-26.736201362199999</v>
        <stp/>
        <stp>EM_S_FA_YOY_NETPROFIT</stp>
        <stp>2</stp>
        <stp>603315.SH</stp>
        <stp>2021-12-31</stp>
        <tr r="Z3065" s="3"/>
      </tp>
      <tp>
        <v>-348.61976525590001</v>
        <stp/>
        <stp>EM_S_FA_YOY_NETPROFIT</stp>
        <stp>2</stp>
        <stp>603316.SH</stp>
        <stp>2022-12-31</stp>
        <tr r="AA3066" s="3"/>
      </tp>
      <tp>
        <v>186.7983906382</v>
        <stp/>
        <stp>EM_S_FA_YOY_NETPROFIT</stp>
        <stp>2</stp>
        <stp>603326.SH</stp>
        <stp>2022-12-31</stp>
        <tr r="AA3073" s="3"/>
      </tp>
      <tp>
        <v>-14.1086269585</v>
        <stp/>
        <stp>EM_S_FA_YOY_NETPROFIT</stp>
        <stp>2</stp>
        <stp>603335.SH</stp>
        <stp>2021-12-31</stp>
        <tr r="Z3079" s="3"/>
      </tp>
      <tp>
        <v>-0.61226382570000004</v>
        <stp/>
        <stp>EM_S_FA_YOY_NETPROFIT</stp>
        <stp>2</stp>
        <stp>603336.SH</stp>
        <stp>2022-12-31</stp>
        <tr r="AA3080" s="3"/>
      </tp>
      <tp>
        <v>-25.056544637999998</v>
        <stp/>
        <stp>EM_S_FA_YOY_NETPROFIT</stp>
        <stp>2</stp>
        <stp>603385.SH</stp>
        <stp>2021-12-31</stp>
        <tr r="Z3100" s="3"/>
      </tp>
      <tp>
        <v>-21.167117446999999</v>
        <stp/>
        <stp>EM_S_FA_YOY_NETPROFIT</stp>
        <stp>2</stp>
        <stp>603386.SH</stp>
        <stp>2022-12-31</stp>
        <tr r="AA3101" s="3"/>
      </tp>
      <tp>
        <v>5.8092928782</v>
        <stp/>
        <stp>EM_S_FA_YOY_NETPROFIT</stp>
        <stp>2</stp>
        <stp>603396.SH</stp>
        <stp>2022-12-31</stp>
        <tr r="AA3106" s="3"/>
      </tp>
      <tp>
        <v>25.396860342899998</v>
        <stp/>
        <stp>EM_S_FA_YOY_NETPROFIT</stp>
        <stp>2</stp>
        <stp>603266.SH</stp>
        <stp>2022-12-31</stp>
        <tr r="AA3046" s="3"/>
      </tp>
      <tp>
        <v>273.76735389919997</v>
        <stp/>
        <stp>EM_S_FA_YOY_NETPROFIT</stp>
        <stp>2</stp>
        <stp>603225.SH</stp>
        <stp>2021-12-31</stp>
        <tr r="Z3035" s="3"/>
      </tp>
      <tp>
        <v>-57.313716062099999</v>
        <stp/>
        <stp>EM_S_FA_YOY_NETPROFIT</stp>
        <stp>2</stp>
        <stp>603226.SH</stp>
        <stp>2022-12-31</stp>
        <tr r="AA3036" s="3"/>
      </tp>
      <tp>
        <v>-197.0623552401</v>
        <stp/>
        <stp>EM_S_FA_YOY_NETPROFIT</stp>
        <stp>2</stp>
        <stp>603286.SH</stp>
        <stp>2022-12-31</stp>
        <tr r="AA3052" s="3"/>
      </tp>
      <tp>
        <v>195.47673094530001</v>
        <stp/>
        <stp>EM_S_FA_YOY_NETPROFIT</stp>
        <stp>2</stp>
        <stp>603555.SH</stp>
        <stp>2021-12-31</stp>
        <tr r="Z3136" s="3"/>
      </tp>
      <tp>
        <v>111.6659905086</v>
        <stp/>
        <stp>EM_S_FA_YOY_NETPROFIT</stp>
        <stp>2</stp>
        <stp>603556.SH</stp>
        <stp>2022-12-31</stp>
        <tr r="AA3137" s="3"/>
      </tp>
      <tp>
        <v>-28.682129423199999</v>
        <stp/>
        <stp>EM_S_FA_YOY_NETPROFIT</stp>
        <stp>2</stp>
        <stp>603566.SH</stp>
        <stp>2022-12-31</stp>
        <tr r="AA3141" s="3"/>
      </tp>
      <tp>
        <v>1.8439822281</v>
        <stp/>
        <stp>EM_S_FA_YOY_NETPROFIT</stp>
        <stp>2</stp>
        <stp>603505.SH</stp>
        <stp>2021-12-31</stp>
        <tr r="Z3122" s="3"/>
      </tp>
      <tp>
        <v>13.8033902346</v>
        <stp/>
        <stp>EM_S_FA_YOY_NETPROFIT</stp>
        <stp>2</stp>
        <stp>603515.SH</stp>
        <stp>2021-12-31</stp>
        <tr r="Z3125" s="3"/>
      </tp>
      <tp>
        <v>12.6144812639</v>
        <stp/>
        <stp>EM_S_FA_YOY_NETPROFIT</stp>
        <stp>2</stp>
        <stp>603535.SH</stp>
        <stp>2021-12-31</stp>
        <tr r="Z3133" s="3"/>
      </tp>
      <tp>
        <v>11.3158759212</v>
        <stp/>
        <stp>EM_S_FA_YOY_NETPROFIT</stp>
        <stp>2</stp>
        <stp>603536.SH</stp>
        <stp>2022-12-31</stp>
        <tr r="AA3134" s="3"/>
      </tp>
      <tp>
        <v>28.625044286200001</v>
        <stp/>
        <stp>EM_S_FA_YOY_NETPROFIT</stp>
        <stp>2</stp>
        <stp>603585.SH</stp>
        <stp>2021-12-31</stp>
        <tr r="Z3149" s="3"/>
      </tp>
      <tp>
        <v>480.9651286925</v>
        <stp/>
        <stp>EM_S_FA_YOY_NETPROFIT</stp>
        <stp>2</stp>
        <stp>603586.SH</stp>
        <stp>2022-12-31</stp>
        <tr r="AA3150" s="3"/>
      </tp>
      <tp>
        <v>-30.1447060888</v>
        <stp/>
        <stp>EM_S_FA_YOY_NETPROFIT</stp>
        <stp>2</stp>
        <stp>603595.SH</stp>
        <stp>2021-12-31</stp>
        <tr r="Z3153" s="3"/>
      </tp>
      <tp>
        <v>24.8822716566</v>
        <stp/>
        <stp>EM_S_FA_YOY_NETPROFIT</stp>
        <stp>2</stp>
        <stp>603444.SH</stp>
        <stp>2020-12-31</stp>
        <tr r="Y3112" s="3"/>
      </tp>
      <tp>
        <v>45.162623074199999</v>
        <stp/>
        <stp>EM_S_FA_YOY_NETPROFIT</stp>
        <stp>2</stp>
        <stp>603456.SH</stp>
        <stp>2022-12-31</stp>
        <tr r="AA3113" s="3"/>
      </tp>
      <tp>
        <v>-84.950142898699994</v>
        <stp/>
        <stp>EM_S_FA_YOY_NETPROFIT</stp>
        <stp>2</stp>
        <stp>603466.SH</stp>
        <stp>2022-12-31</stp>
        <tr r="AA3115" s="3"/>
      </tp>
      <tp>
        <v>-26.874505789400001</v>
        <stp/>
        <stp>EM_S_FA_YOY_NETPROFIT</stp>
        <stp>2</stp>
        <stp>603416.SH</stp>
        <stp>2022-12-31</stp>
        <tr r="AA3109" s="3"/>
      </tp>
      <tp>
        <v>51.780839809299998</v>
        <stp/>
        <stp>EM_S_FA_YOY_NETPROFIT</stp>
        <stp>2</stp>
        <stp>603496.SH</stp>
        <stp>2022-12-31</stp>
        <tr r="AA3118" s="3"/>
      </tp>
      <tp>
        <v>32.555618668400001</v>
        <stp/>
        <stp>EM_S_FA_YOY_NETPROFIT</stp>
        <stp>2</stp>
        <stp>603766.SH</stp>
        <stp>2022-12-31</stp>
        <tr r="AA3225" s="3"/>
      </tp>
      <tp>
        <v>-261.37081342929997</v>
        <stp/>
        <stp>EM_S_FA_YOY_NETPROFIT</stp>
        <stp>2</stp>
        <stp>603776.SH</stp>
        <stp>2022-12-31</stp>
        <tr r="AA3228" s="3"/>
      </tp>
      <tp>
        <v>-398.35584872279998</v>
        <stp/>
        <stp>EM_S_FA_YOY_NETPROFIT</stp>
        <stp>2</stp>
        <stp>603716.SH</stp>
        <stp>2022-12-31</stp>
        <tr r="AA3210" s="3"/>
      </tp>
      <tp>
        <v>-361.28281223049999</v>
        <stp/>
        <stp>EM_S_FA_YOY_NETPROFIT</stp>
        <stp>2</stp>
        <stp>603725.SH</stp>
        <stp>2021-12-31</stp>
        <tr r="Z3215" s="3"/>
      </tp>
      <tp>
        <v>-39.025839312800002</v>
        <stp/>
        <stp>EM_S_FA_YOY_NETPROFIT</stp>
        <stp>2</stp>
        <stp>603726.SH</stp>
        <stp>2022-12-31</stp>
        <tr r="AA3216" s="3"/>
      </tp>
      <tp>
        <v>9.7850005086999996</v>
        <stp/>
        <stp>EM_S_FA_YOY_NETPROFIT</stp>
        <stp>2</stp>
        <stp>603655.SH</stp>
        <stp>2021-12-31</stp>
        <tr r="Z3181" s="3"/>
      </tp>
      <tp>
        <v>-45.857995215999999</v>
        <stp/>
        <stp>EM_S_FA_YOY_NETPROFIT</stp>
        <stp>2</stp>
        <stp>603656.SH</stp>
        <stp>2022-12-31</stp>
        <tr r="AA3182" s="3"/>
      </tp>
      <tp>
        <v>-476.39831744669999</v>
        <stp/>
        <stp>EM_S_FA_YOY_NETPROFIT</stp>
        <stp>2</stp>
        <stp>603665.SH</stp>
        <stp>2021-12-31</stp>
        <tr r="Z3188" s="3"/>
      </tp>
      <tp>
        <v>84.502817995399994</v>
        <stp/>
        <stp>EM_S_FA_YOY_NETPROFIT</stp>
        <stp>2</stp>
        <stp>603676.SH</stp>
        <stp>2022-12-31</stp>
        <tr r="AA3192" s="3"/>
      </tp>
      <tp>
        <v>23.3485168355</v>
        <stp/>
        <stp>EM_S_FA_YOY_NETPROFIT</stp>
        <stp>2</stp>
        <stp>603605.SH</stp>
        <stp>2021-12-31</stp>
        <tr r="Z3160" s="3"/>
      </tp>
      <tp>
        <v>-29.143718692499998</v>
        <stp/>
        <stp>EM_S_FA_YOY_NETPROFIT</stp>
        <stp>2</stp>
        <stp>603606.SH</stp>
        <stp>2022-12-31</stp>
        <tr r="AA3161" s="3"/>
      </tp>
      <tp>
        <v>-152.33778490700001</v>
        <stp/>
        <stp>EM_S_FA_YOY_NETPROFIT</stp>
        <stp>2</stp>
        <stp>603615.SH</stp>
        <stp>2021-12-31</stp>
        <tr r="Z3167" s="3"/>
      </tp>
      <tp>
        <v>-1376.4855995086</v>
        <stp/>
        <stp>EM_S_FA_YOY_NETPROFIT</stp>
        <stp>2</stp>
        <stp>603616.SH</stp>
        <stp>2022-12-31</stp>
        <tr r="AA3168" s="3"/>
      </tp>
      <tp>
        <v>-76.518145282999996</v>
        <stp/>
        <stp>EM_S_FA_YOY_NETPROFIT</stp>
        <stp>2</stp>
        <stp>603626.SH</stp>
        <stp>2022-12-31</stp>
        <tr r="AA3172" s="3"/>
      </tp>
      <tp>
        <v>2.8522079715999999</v>
        <stp/>
        <stp>EM_S_FA_YOY_NETPROFIT</stp>
        <stp>2</stp>
        <stp>603636.SH</stp>
        <stp>2022-12-31</stp>
        <tr r="AA3176" s="3"/>
      </tp>
      <tp>
        <v>-0.87367029890000003</v>
        <stp/>
        <stp>EM_S_FA_YOY_NETPROFIT</stp>
        <stp>2</stp>
        <stp>603685.SH</stp>
        <stp>2021-12-31</stp>
        <tr r="Z3197" s="3"/>
      </tp>
      <tp>
        <v>-18.8346218746</v>
        <stp/>
        <stp>EM_S_FA_YOY_NETPROFIT</stp>
        <stp>2</stp>
        <stp>603686.SH</stp>
        <stp>2022-12-31</stp>
        <tr r="AA3198" s="3"/>
      </tp>
      <tp>
        <v>-69.512502492099998</v>
        <stp/>
        <stp>EM_S_FA_YOY_NETPROFIT</stp>
        <stp>2</stp>
        <stp>603696.SH</stp>
        <stp>2022-12-31</stp>
        <tr r="AA3202" s="3"/>
      </tp>
      <tp>
        <v>-34.643756914900003</v>
        <stp/>
        <stp>EM_S_FA_YOY_NETPROFIT</stp>
        <stp>2</stp>
        <stp>603955.SH</stp>
        <stp>2021-12-31</stp>
        <tr r="Z3307" s="3"/>
      </tp>
      <tp>
        <v>9.9554330414999992</v>
        <stp/>
        <stp>EM_S_FA_YOY_NETPROFIT</stp>
        <stp>2</stp>
        <stp>603966.SH</stp>
        <stp>2022-12-31</stp>
        <tr r="AA3312" s="3"/>
      </tp>
      <tp>
        <v>-39.246878807999998</v>
        <stp/>
        <stp>EM_S_FA_YOY_NETPROFIT</stp>
        <stp>2</stp>
        <stp>603976.SH</stp>
        <stp>2022-12-31</stp>
        <tr r="AA3316" s="3"/>
      </tp>
      <tp>
        <v>137.78449083300001</v>
        <stp/>
        <stp>EM_S_FA_YOY_NETPROFIT</stp>
        <stp>2</stp>
        <stp>603906.SH</stp>
        <stp>2022-12-31</stp>
        <tr r="AA3289" s="3"/>
      </tp>
      <tp>
        <v>-40.2050770727</v>
        <stp/>
        <stp>EM_S_FA_YOY_NETPROFIT</stp>
        <stp>2</stp>
        <stp>603916.SH</stp>
        <stp>2022-12-31</stp>
        <tr r="AA3293" s="3"/>
      </tp>
      <tp>
        <v>-52.7946980587</v>
        <stp/>
        <stp>EM_S_FA_YOY_NETPROFIT</stp>
        <stp>2</stp>
        <stp>603926.SH</stp>
        <stp>2022-12-31</stp>
        <tr r="AA3299" s="3"/>
      </tp>
      <tp>
        <v>-67.547273795600006</v>
        <stp/>
        <stp>EM_S_FA_YOY_NETPROFIT</stp>
        <stp>2</stp>
        <stp>603936.SH</stp>
        <stp>2022-12-31</stp>
        <tr r="AA3303" s="3"/>
      </tp>
      <tp>
        <v>-3.7463644529</v>
        <stp/>
        <stp>EM_S_FA_YOY_NETPROFIT</stp>
        <stp>2</stp>
        <stp>603985.SH</stp>
        <stp>2021-12-31</stp>
        <tr r="Z3321" s="3"/>
      </tp>
      <tp>
        <v>-12.163043270699999</v>
        <stp/>
        <stp>EM_S_FA_YOY_NETPROFIT</stp>
        <stp>2</stp>
        <stp>603986.SH</stp>
        <stp>2022-12-31</stp>
        <tr r="AA3322" s="3"/>
      </tp>
      <tp>
        <v>43.483583606099998</v>
        <stp/>
        <stp>EM_S_FA_YOY_NETPROFIT</stp>
        <stp>2</stp>
        <stp>603855.SH</stp>
        <stp>2021-12-31</stp>
        <tr r="Z3261" s="3"/>
      </tp>
      <tp>
        <v>12.4008502373</v>
        <stp/>
        <stp>EM_S_FA_YOY_NETPROFIT</stp>
        <stp>2</stp>
        <stp>603856.SH</stp>
        <stp>2022-12-31</stp>
        <tr r="AA3262" s="3"/>
      </tp>
      <tp>
        <v>-16.142240630500002</v>
        <stp/>
        <stp>EM_S_FA_YOY_NETPROFIT</stp>
        <stp>2</stp>
        <stp>603866.SH</stp>
        <stp>2022-12-31</stp>
        <tr r="AA3267" s="3"/>
      </tp>
      <tp>
        <v>-28.144027363199999</v>
        <stp/>
        <stp>EM_S_FA_YOY_NETPROFIT</stp>
        <stp>2</stp>
        <stp>603806.SH</stp>
        <stp>2022-12-31</stp>
        <tr r="AA3241" s="3"/>
      </tp>
      <tp>
        <v>8.6336306217000001</v>
        <stp/>
        <stp>EM_S_FA_YOY_NETPROFIT</stp>
        <stp>2</stp>
        <stp>603816.SH</stp>
        <stp>2022-12-31</stp>
        <tr r="AA3246" s="3"/>
      </tp>
      <tp>
        <v>7.6491161620000003</v>
        <stp/>
        <stp>EM_S_FA_YOY_NETPROFIT</stp>
        <stp>2</stp>
        <stp>603825.SH</stp>
        <stp>2021-12-31</stp>
        <tr r="Z3252" s="3"/>
      </tp>
      <tp>
        <v>-37.308692342599997</v>
        <stp/>
        <stp>EM_S_FA_YOY_NETPROFIT</stp>
        <stp>2</stp>
        <stp>603826.SH</stp>
        <stp>2022-12-31</stp>
        <tr r="AA3253" s="3"/>
      </tp>
      <tp>
        <v>-2.6153201643999999</v>
        <stp/>
        <stp>EM_S_FA_YOY_NETPROFIT</stp>
        <stp>2</stp>
        <stp>603885.SH</stp>
        <stp>2021-12-31</stp>
        <tr r="Z3277" s="3"/>
      </tp>
      <tp>
        <v>-21.610396248499999</v>
        <stp/>
        <stp>EM_S_FA_YOY_NETPROFIT</stp>
        <stp>2</stp>
        <stp>603886.SH</stp>
        <stp>2022-12-31</stp>
        <tr r="AA3278" s="3"/>
      </tp>
      <tp>
        <v>38.540848062400002</v>
        <stp/>
        <stp>EM_S_FA_YOY_NETPROFIT</stp>
        <stp>2</stp>
        <stp>603896.SH</stp>
        <stp>2022-12-31</stp>
        <tr r="AA3283" s="3"/>
      </tp>
      <tp>
        <v>-130.41647625580001</v>
        <stp/>
        <stp>EM_S_FA_YOY_NETPROFIT</stp>
        <stp>2</stp>
        <stp>002104.SZ</stp>
        <stp>2020-12-31</stp>
        <tr r="Y538" s="3"/>
      </tp>
      <tp>
        <v>68.706244069700006</v>
        <stp/>
        <stp>EM_S_FA_YOY_NETPROFIT</stp>
        <stp>2</stp>
        <stp>002105.SZ</stp>
        <stp>2021-12-31</stp>
        <tr r="Z539" s="3"/>
      </tp>
      <tp>
        <v>-25.304116668500001</v>
        <stp/>
        <stp>EM_S_FA_YOY_NETPROFIT</stp>
        <stp>2</stp>
        <stp>002106.SZ</stp>
        <stp>2022-12-31</stp>
        <tr r="AA540" s="3"/>
      </tp>
      <tp>
        <v>-635.92645087719995</v>
        <stp/>
        <stp>EM_S_FA_YOY_NETPROFIT</stp>
        <stp>2</stp>
        <stp>002114.SZ</stp>
        <stp>2020-12-31</stp>
        <tr r="Y547" s="3"/>
      </tp>
      <tp>
        <v>-27777.690308810201</v>
        <stp/>
        <stp>EM_S_FA_YOY_NETPROFIT</stp>
        <stp>2</stp>
        <stp>002115.SZ</stp>
        <stp>2021-12-31</stp>
        <tr r="Z548" s="3"/>
      </tp>
      <tp>
        <v>28.798300181999998</v>
        <stp/>
        <stp>EM_S_FA_YOY_NETPROFIT</stp>
        <stp>2</stp>
        <stp>002116.SZ</stp>
        <stp>2022-12-31</stp>
        <tr r="AA549" s="3"/>
      </tp>
      <tp>
        <v>3145.4023430274001</v>
        <stp/>
        <stp>EM_S_FA_YOY_NETPROFIT</stp>
        <stp>2</stp>
        <stp>002124.SZ</stp>
        <stp>2020-12-31</stp>
        <tr r="Y556" s="3"/>
      </tp>
      <tp>
        <v>934.93480689180001</v>
        <stp/>
        <stp>EM_S_FA_YOY_NETPROFIT</stp>
        <stp>2</stp>
        <stp>002125.SZ</stp>
        <stp>2021-12-31</stp>
        <tr r="Z557" s="3"/>
      </tp>
      <tp>
        <v>69.742320262899995</v>
        <stp/>
        <stp>EM_S_FA_YOY_NETPROFIT</stp>
        <stp>2</stp>
        <stp>002126.SZ</stp>
        <stp>2022-12-31</stp>
        <tr r="AA558" s="3"/>
      </tp>
      <tp>
        <v>-48.692593369900003</v>
        <stp/>
        <stp>EM_S_FA_YOY_NETPROFIT</stp>
        <stp>2</stp>
        <stp>002134.SZ</stp>
        <stp>2020-12-31</stp>
        <tr r="Y566" s="3"/>
      </tp>
      <tp>
        <v>88.0517044029</v>
        <stp/>
        <stp>EM_S_FA_YOY_NETPROFIT</stp>
        <stp>2</stp>
        <stp>002135.SZ</stp>
        <stp>2021-12-31</stp>
        <tr r="Z567" s="3"/>
      </tp>
      <tp>
        <v>83.190256002300004</v>
        <stp/>
        <stp>EM_S_FA_YOY_NETPROFIT</stp>
        <stp>2</stp>
        <stp>002136.SZ</stp>
        <stp>2022-12-31</stp>
        <tr r="AA568" s="3"/>
      </tp>
      <tp>
        <v>-19.4852599932</v>
        <stp/>
        <stp>EM_S_FA_YOY_NETPROFIT</stp>
        <stp>2</stp>
        <stp>002144.SZ</stp>
        <stp>2020-12-31</stp>
        <tr r="Y575" s="3"/>
      </tp>
      <tp>
        <v>156.03055869889999</v>
        <stp/>
        <stp>EM_S_FA_YOY_NETPROFIT</stp>
        <stp>2</stp>
        <stp>002145.SZ</stp>
        <stp>2021-12-31</stp>
        <tr r="Z576" s="3"/>
      </tp>
      <tp>
        <v>-268.52877658239998</v>
        <stp/>
        <stp>EM_S_FA_YOY_NETPROFIT</stp>
        <stp>2</stp>
        <stp>002146.SZ</stp>
        <stp>2022-12-31</stp>
        <tr r="AA577" s="3"/>
      </tp>
      <tp>
        <v>90.969126846400002</v>
        <stp/>
        <stp>EM_S_FA_YOY_NETPROFIT</stp>
        <stp>2</stp>
        <stp>002154.SZ</stp>
        <stp>2020-12-31</stp>
        <tr r="Y584" s="3"/>
      </tp>
      <tp>
        <v>61.8409256152</v>
        <stp/>
        <stp>EM_S_FA_YOY_NETPROFIT</stp>
        <stp>2</stp>
        <stp>002155.SZ</stp>
        <stp>2021-12-31</stp>
        <tr r="Z585" s="3"/>
      </tp>
      <tp>
        <v>-45.1114798885</v>
        <stp/>
        <stp>EM_S_FA_YOY_NETPROFIT</stp>
        <stp>2</stp>
        <stp>002156.SZ</stp>
        <stp>2022-12-31</stp>
        <tr r="AA586" s="3"/>
      </tp>
      <tp>
        <v>6471.7268485061004</v>
        <stp/>
        <stp>EM_S_FA_YOY_NETPROFIT</stp>
        <stp>2</stp>
        <stp>002164.SZ</stp>
        <stp>2020-12-31</stp>
        <tr r="Y594" s="3"/>
      </tp>
      <tp>
        <v>-76.800792622499998</v>
        <stp/>
        <stp>EM_S_FA_YOY_NETPROFIT</stp>
        <stp>2</stp>
        <stp>002165.SZ</stp>
        <stp>2021-12-31</stp>
        <tr r="Z595" s="3"/>
      </tp>
      <tp>
        <v>43.537612794300003</v>
        <stp/>
        <stp>EM_S_FA_YOY_NETPROFIT</stp>
        <stp>2</stp>
        <stp>002166.SZ</stp>
        <stp>2022-12-31</stp>
        <tr r="AA596" s="3"/>
      </tp>
      <tp>
        <v>-172.90327039600001</v>
        <stp/>
        <stp>EM_S_FA_YOY_NETPROFIT</stp>
        <stp>2</stp>
        <stp>002174.SZ</stp>
        <stp>2020-12-31</stp>
        <tr r="Y604" s="3"/>
      </tp>
      <tp>
        <v>138.07747352379999</v>
        <stp/>
        <stp>EM_S_FA_YOY_NETPROFIT</stp>
        <stp>2</stp>
        <stp>002175.SZ</stp>
        <stp>2021-12-31</stp>
        <tr r="Z605" s="3"/>
      </tp>
      <tp>
        <v>504.61728604870001</v>
        <stp/>
        <stp>EM_S_FA_YOY_NETPROFIT</stp>
        <stp>2</stp>
        <stp>002176.SZ</stp>
        <stp>2022-12-31</stp>
        <tr r="AA606" s="3"/>
      </tp>
      <tp>
        <v>143.4138314521</v>
        <stp/>
        <stp>EM_S_FA_YOY_NETPROFIT</stp>
        <stp>2</stp>
        <stp>002184.SZ</stp>
        <stp>2020-12-31</stp>
        <tr r="Y614" s="3"/>
      </tp>
      <tp>
        <v>109.5030770707</v>
        <stp/>
        <stp>EM_S_FA_YOY_NETPROFIT</stp>
        <stp>2</stp>
        <stp>002185.SZ</stp>
        <stp>2021-12-31</stp>
        <tr r="Z615" s="3"/>
      </tp>
      <tp>
        <v>-72.518405366799996</v>
        <stp/>
        <stp>EM_S_FA_YOY_NETPROFIT</stp>
        <stp>2</stp>
        <stp>002186.SZ</stp>
        <stp>2022-12-31</stp>
        <tr r="AA616" s="3"/>
      </tp>
      <tp>
        <v>-26.235456662800001</v>
        <stp/>
        <stp>EM_S_FA_YOY_NETPROFIT</stp>
        <stp>2</stp>
        <stp>002194.SZ</stp>
        <stp>2020-12-31</stp>
        <tr r="Y624" s="3"/>
      </tp>
      <tp>
        <v>143.53694635869999</v>
        <stp/>
        <stp>EM_S_FA_YOY_NETPROFIT</stp>
        <stp>2</stp>
        <stp>002195.SZ</stp>
        <stp>2021-12-31</stp>
        <tr r="Z625" s="3"/>
      </tp>
      <tp>
        <v>-29777.157133443401</v>
        <stp/>
        <stp>EM_S_FA_YOY_NETPROFIT</stp>
        <stp>2</stp>
        <stp>002196.SZ</stp>
        <stp>2022-12-31</stp>
        <tr r="AA626" s="3"/>
      </tp>
      <tp>
        <v>-3.9593702180000001</v>
        <stp/>
        <stp>EM_S_FA_YOY_NETPROFIT</stp>
        <stp>2</stp>
        <stp>002004.SZ</stp>
        <stp>2020-12-31</stp>
        <tr r="Y442" s="3"/>
      </tp>
      <tp>
        <v>11.1534092365</v>
        <stp/>
        <stp>EM_S_FA_YOY_NETPROFIT</stp>
        <stp>2</stp>
        <stp>002005.SZ</stp>
        <stp>2021-12-31</stp>
        <tr r="Z443" s="3"/>
      </tp>
      <tp>
        <v>188.96263361659999</v>
        <stp/>
        <stp>EM_S_FA_YOY_NETPROFIT</stp>
        <stp>2</stp>
        <stp>002006.SZ</stp>
        <stp>2022-12-31</stp>
        <tr r="AA444" s="3"/>
      </tp>
      <tp>
        <v>12.591154595100001</v>
        <stp/>
        <stp>EM_S_FA_YOY_NETPROFIT</stp>
        <stp>2</stp>
        <stp>002014.SZ</stp>
        <stp>2020-12-31</stp>
        <tr r="Y451" s="3"/>
      </tp>
      <tp>
        <v>20.108467170899999</v>
        <stp/>
        <stp>EM_S_FA_YOY_NETPROFIT</stp>
        <stp>2</stp>
        <stp>002015.SZ</stp>
        <stp>2021-12-31</stp>
        <tr r="Z452" s="3"/>
      </tp>
      <tp>
        <v>-79.541488965200003</v>
        <stp/>
        <stp>EM_S_FA_YOY_NETPROFIT</stp>
        <stp>2</stp>
        <stp>002016.SZ</stp>
        <stp>2022-12-31</stp>
        <tr r="AA453" s="3"/>
      </tp>
      <tp>
        <v>-157.48914647940001</v>
        <stp/>
        <stp>EM_S_FA_YOY_NETPROFIT</stp>
        <stp>2</stp>
        <stp>002024.SZ</stp>
        <stp>2020-12-31</stp>
        <tr r="Y460" s="3"/>
      </tp>
      <tp>
        <v>10.959985054100001</v>
        <stp/>
        <stp>EM_S_FA_YOY_NETPROFIT</stp>
        <stp>2</stp>
        <stp>002025.SZ</stp>
        <stp>2021-12-31</stp>
        <tr r="Z461" s="3"/>
      </tp>
      <tp>
        <v>-42.758812579100002</v>
        <stp/>
        <stp>EM_S_FA_YOY_NETPROFIT</stp>
        <stp>2</stp>
        <stp>002026.SZ</stp>
        <stp>2022-12-31</stp>
        <tr r="AA462" s="3"/>
      </tp>
      <tp>
        <v>22.1617010724</v>
        <stp/>
        <stp>EM_S_FA_YOY_NETPROFIT</stp>
        <stp>2</stp>
        <stp>002034.SZ</stp>
        <stp>2020-12-31</stp>
        <tr r="Y470" s="3"/>
      </tp>
      <tp>
        <v>-48.2503015586</v>
        <stp/>
        <stp>EM_S_FA_YOY_NETPROFIT</stp>
        <stp>2</stp>
        <stp>002035.SZ</stp>
        <stp>2021-12-31</stp>
        <tr r="Z471" s="3"/>
      </tp>
      <tp>
        <v>-25.450975848500001</v>
        <stp/>
        <stp>EM_S_FA_YOY_NETPROFIT</stp>
        <stp>2</stp>
        <stp>002036.SZ</stp>
        <stp>2022-12-31</stp>
        <tr r="AA472" s="3"/>
      </tp>
      <tp>
        <v>190.3317788423</v>
        <stp/>
        <stp>EM_S_FA_YOY_NETPROFIT</stp>
        <stp>2</stp>
        <stp>002044.SZ</stp>
        <stp>2020-12-31</stp>
        <tr r="Y480" s="3"/>
      </tp>
      <tp>
        <v>-78.522713282200002</v>
        <stp/>
        <stp>EM_S_FA_YOY_NETPROFIT</stp>
        <stp>2</stp>
        <stp>002045.SZ</stp>
        <stp>2021-12-31</stp>
        <tr r="Z481" s="3"/>
      </tp>
      <tp>
        <v>81.294631853300004</v>
        <stp/>
        <stp>EM_S_FA_YOY_NETPROFIT</stp>
        <stp>2</stp>
        <stp>002046.SZ</stp>
        <stp>2022-12-31</stp>
        <tr r="AA482" s="3"/>
      </tp>
      <tp>
        <v>-19.488965413599999</v>
        <stp/>
        <stp>EM_S_FA_YOY_NETPROFIT</stp>
        <stp>2</stp>
        <stp>002054.SZ</stp>
        <stp>2020-12-31</stp>
        <tr r="Y490" s="3"/>
      </tp>
      <tp>
        <v>-1205.9021570494999</v>
        <stp/>
        <stp>EM_S_FA_YOY_NETPROFIT</stp>
        <stp>2</stp>
        <stp>002055.SZ</stp>
        <stp>2021-12-31</stp>
        <tr r="Z491" s="3"/>
      </tp>
      <tp>
        <v>48.9787475798</v>
        <stp/>
        <stp>EM_S_FA_YOY_NETPROFIT</stp>
        <stp>2</stp>
        <stp>002056.SZ</stp>
        <stp>2022-12-31</stp>
        <tr r="AA492" s="3"/>
      </tp>
      <tp>
        <v>23.7943870193</v>
        <stp/>
        <stp>EM_S_FA_YOY_NETPROFIT</stp>
        <stp>2</stp>
        <stp>002064.SZ</stp>
        <stp>2020-12-31</stp>
        <tr r="Y500" s="3"/>
      </tp>
      <tp>
        <v>-30.6921427515</v>
        <stp/>
        <stp>EM_S_FA_YOY_NETPROFIT</stp>
        <stp>2</stp>
        <stp>002065.SZ</stp>
        <stp>2021-12-31</stp>
        <tr r="Z501" s="3"/>
      </tp>
      <tp>
        <v>22.200376097100001</v>
        <stp/>
        <stp>EM_S_FA_YOY_NETPROFIT</stp>
        <stp>2</stp>
        <stp>002066.SZ</stp>
        <stp>2022-12-31</stp>
        <tr r="AA502" s="3"/>
      </tp>
      <tp>
        <v>203.94286865999999</v>
        <stp/>
        <stp>EM_S_FA_YOY_NETPROFIT</stp>
        <stp>2</stp>
        <stp>002074.SZ</stp>
        <stp>2020-12-31</stp>
        <tr r="Y508" s="3"/>
      </tp>
      <tp>
        <v>74.016310787199998</v>
        <stp/>
        <stp>EM_S_FA_YOY_NETPROFIT</stp>
        <stp>2</stp>
        <stp>002075.SZ</stp>
        <stp>2021-12-31</stp>
        <tr r="Z509" s="3"/>
      </tp>
      <tp>
        <v>111.1104932252</v>
        <stp/>
        <stp>EM_S_FA_YOY_NETPROFIT</stp>
        <stp>2</stp>
        <stp>002076.SZ</stp>
        <stp>2022-12-31</stp>
        <tr r="AA510" s="3"/>
      </tp>
      <tp>
        <v>27.723587047199999</v>
        <stp/>
        <stp>EM_S_FA_YOY_NETPROFIT</stp>
        <stp>2</stp>
        <stp>002084.SZ</stp>
        <stp>2020-12-31</stp>
        <tr r="Y518" s="3"/>
      </tp>
      <tp>
        <v>-30.465717361700001</v>
        <stp/>
        <stp>EM_S_FA_YOY_NETPROFIT</stp>
        <stp>2</stp>
        <stp>002085.SZ</stp>
        <stp>2021-12-31</stp>
        <tr r="Z519" s="3"/>
      </tp>
      <tp>
        <v>-57.434279911700003</v>
        <stp/>
        <stp>EM_S_FA_YOY_NETPROFIT</stp>
        <stp>2</stp>
        <stp>002086.SZ</stp>
        <stp>2022-12-31</stp>
        <tr r="AA520" s="3"/>
      </tp>
      <tp>
        <v>-1277.1228671899</v>
        <stp/>
        <stp>EM_S_FA_YOY_NETPROFIT</stp>
        <stp>2</stp>
        <stp>002094.SZ</stp>
        <stp>2020-12-31</stp>
        <tr r="Y528" s="3"/>
      </tp>
      <tp>
        <v>-44.3217805771</v>
        <stp/>
        <stp>EM_S_FA_YOY_NETPROFIT</stp>
        <stp>2</stp>
        <stp>002095.SZ</stp>
        <stp>2021-12-31</stp>
        <tr r="Z529" s="3"/>
      </tp>
      <tp>
        <v>6.7472500655000003</v>
        <stp/>
        <stp>EM_S_FA_YOY_NETPROFIT</stp>
        <stp>2</stp>
        <stp>002096.SZ</stp>
        <stp>2022-12-31</stp>
        <tr r="AA530" s="3"/>
      </tp>
      <tp>
        <v>1.3337961831</v>
        <stp/>
        <stp>EM_S_FA_YOY_NETPROFIT</stp>
        <stp>2</stp>
        <stp>002304.SZ</stp>
        <stp>2020-12-31</stp>
        <tr r="Y731" s="3"/>
      </tp>
      <tp>
        <v>-3724.8534399465002</v>
        <stp/>
        <stp>EM_S_FA_YOY_NETPROFIT</stp>
        <stp>2</stp>
        <stp>002305.SZ</stp>
        <stp>2021-12-31</stp>
        <tr r="Z732" s="3"/>
      </tp>
      <tp>
        <v>-550.00571937849998</v>
        <stp/>
        <stp>EM_S_FA_YOY_NETPROFIT</stp>
        <stp>2</stp>
        <stp>002306.SZ</stp>
        <stp>2022-12-31</stp>
        <tr r="AA733" s="3"/>
      </tp>
      <tp>
        <v>250.87339877619999</v>
        <stp/>
        <stp>EM_S_FA_YOY_NETPROFIT</stp>
        <stp>2</stp>
        <stp>002314.SZ</stp>
        <stp>2020-12-31</stp>
        <tr r="Y741" s="3"/>
      </tp>
      <tp>
        <v>44.951697035800002</v>
        <stp/>
        <stp>EM_S_FA_YOY_NETPROFIT</stp>
        <stp>2</stp>
        <stp>002315.SZ</stp>
        <stp>2021-12-31</stp>
        <tr r="Z742" s="3"/>
      </tp>
      <tp>
        <v>77.575974150600004</v>
        <stp/>
        <stp>EM_S_FA_YOY_NETPROFIT</stp>
        <stp>2</stp>
        <stp>002316.SZ</stp>
        <stp>2022-12-31</stp>
        <tr r="AA743" s="3"/>
      </tp>
      <tp>
        <v>142.67916761570001</v>
        <stp/>
        <stp>EM_S_FA_YOY_NETPROFIT</stp>
        <stp>2</stp>
        <stp>002324.SZ</stp>
        <stp>2020-12-31</stp>
        <tr r="Y751" s="3"/>
      </tp>
      <tp>
        <v>36.411048312200002</v>
        <stp/>
        <stp>EM_S_FA_YOY_NETPROFIT</stp>
        <stp>2</stp>
        <stp>002325.SZ</stp>
        <stp>2021-12-31</stp>
        <tr r="Z752" s="3"/>
      </tp>
      <tp>
        <v>98.549193266900005</v>
        <stp/>
        <stp>EM_S_FA_YOY_NETPROFIT</stp>
        <stp>2</stp>
        <stp>002326.SZ</stp>
        <stp>2022-12-31</stp>
        <tr r="AA753" s="3"/>
      </tp>
      <tp>
        <v>117.76497002160001</v>
        <stp/>
        <stp>EM_S_FA_YOY_NETPROFIT</stp>
        <stp>2</stp>
        <stp>002334.SZ</stp>
        <stp>2020-12-31</stp>
        <tr r="Y761" s="3"/>
      </tp>
      <tp>
        <v>14.8199888504</v>
        <stp/>
        <stp>EM_S_FA_YOY_NETPROFIT</stp>
        <stp>2</stp>
        <stp>002335.SZ</stp>
        <stp>2021-12-31</stp>
        <tr r="Z762" s="3"/>
      </tp>
      <tp>
        <v>40.839582891200003</v>
        <stp/>
        <stp>EM_S_FA_YOY_NETPROFIT</stp>
        <stp>2</stp>
        <stp>002336.SZ</stp>
        <stp>2022-12-31</stp>
        <tr r="AA763" s="3"/>
      </tp>
      <tp>
        <v>-29.173020631499998</v>
        <stp/>
        <stp>EM_S_FA_YOY_NETPROFIT</stp>
        <stp>2</stp>
        <stp>002344.SZ</stp>
        <stp>2020-12-31</stp>
        <tr r="Y771" s="3"/>
      </tp>
      <tp>
        <v>148.08596810110001</v>
        <stp/>
        <stp>EM_S_FA_YOY_NETPROFIT</stp>
        <stp>2</stp>
        <stp>002345.SZ</stp>
        <stp>2021-12-31</stp>
        <tr r="Z772" s="3"/>
      </tp>
      <tp>
        <v>2.9217831286</v>
        <stp/>
        <stp>EM_S_FA_YOY_NETPROFIT</stp>
        <stp>2</stp>
        <stp>002346.SZ</stp>
        <stp>2022-12-31</stp>
        <tr r="AA773" s="3"/>
      </tp>
      <tp>
        <v>115.2038037758</v>
        <stp/>
        <stp>EM_S_FA_YOY_NETPROFIT</stp>
        <stp>2</stp>
        <stp>002354.SZ</stp>
        <stp>2020-12-31</stp>
        <tr r="Y781" s="3"/>
      </tp>
      <tp>
        <v>-40.0153498986</v>
        <stp/>
        <stp>EM_S_FA_YOY_NETPROFIT</stp>
        <stp>2</stp>
        <stp>002355.SZ</stp>
        <stp>2021-12-31</stp>
        <tr r="Z782" s="3"/>
      </tp>
      <tp>
        <v>-107.32859093579999</v>
        <stp/>
        <stp>EM_S_FA_YOY_NETPROFIT</stp>
        <stp>2</stp>
        <stp>002356.SZ</stp>
        <stp>2022-12-31</stp>
        <tr r="AA783" s="3"/>
      </tp>
      <tp>
        <v>8.4660152857999993</v>
        <stp/>
        <stp>EM_S_FA_YOY_NETPROFIT</stp>
        <stp>2</stp>
        <stp>002364.SZ</stp>
        <stp>2020-12-31</stp>
        <tr r="Y790" s="3"/>
      </tp>
      <tp>
        <v>0.32577911729999998</v>
        <stp/>
        <stp>EM_S_FA_YOY_NETPROFIT</stp>
        <stp>2</stp>
        <stp>002365.SZ</stp>
        <stp>2021-12-31</stp>
        <tr r="Z791" s="3"/>
      </tp>
      <tp>
        <v>143.2873795495</v>
        <stp/>
        <stp>EM_S_FA_YOY_NETPROFIT</stp>
        <stp>2</stp>
        <stp>002366.SZ</stp>
        <stp>2022-12-31</stp>
        <tr r="AA792" s="3"/>
      </tp>
      <tp>
        <v>-585.02654139360004</v>
        <stp/>
        <stp>EM_S_FA_YOY_NETPROFIT</stp>
        <stp>2</stp>
        <stp>002374.SZ</stp>
        <stp>2020-12-31</stp>
        <tr r="Y800" s="3"/>
      </tp>
      <tp>
        <v>-363.2809973629</v>
        <stp/>
        <stp>EM_S_FA_YOY_NETPROFIT</stp>
        <stp>2</stp>
        <stp>002375.SZ</stp>
        <stp>2021-12-31</stp>
        <tr r="Z801" s="3"/>
      </tp>
      <tp>
        <v>-100.8879338549</v>
        <stp/>
        <stp>EM_S_FA_YOY_NETPROFIT</stp>
        <stp>2</stp>
        <stp>002376.SZ</stp>
        <stp>2022-12-31</stp>
        <tr r="AA802" s="3"/>
      </tp>
      <tp>
        <v>117.8393180236</v>
        <stp/>
        <stp>EM_S_FA_YOY_NETPROFIT</stp>
        <stp>2</stp>
        <stp>002384.SZ</stp>
        <stp>2020-12-31</stp>
        <tr r="Y810" s="3"/>
      </tp>
      <tp>
        <v>-136.4583820213</v>
        <stp/>
        <stp>EM_S_FA_YOY_NETPROFIT</stp>
        <stp>2</stp>
        <stp>002385.SZ</stp>
        <stp>2021-12-31</stp>
        <tr r="Z811" s="3"/>
      </tp>
      <tp>
        <v>-20.868491987500001</v>
        <stp/>
        <stp>EM_S_FA_YOY_NETPROFIT</stp>
        <stp>2</stp>
        <stp>002386.SZ</stp>
        <stp>2022-12-31</stp>
        <tr r="AA812" s="3"/>
      </tp>
      <tp>
        <v>19.223603368100001</v>
        <stp/>
        <stp>EM_S_FA_YOY_NETPROFIT</stp>
        <stp>2</stp>
        <stp>002394.SZ</stp>
        <stp>2020-12-31</stp>
        <tr r="Y820" s="3"/>
      </tp>
      <tp>
        <v>19.657940892399999</v>
        <stp/>
        <stp>EM_S_FA_YOY_NETPROFIT</stp>
        <stp>2</stp>
        <stp>002395.SZ</stp>
        <stp>2021-12-31</stp>
        <tr r="Z821" s="3"/>
      </tp>
      <tp>
        <v>13.2950450593</v>
        <stp/>
        <stp>EM_S_FA_YOY_NETPROFIT</stp>
        <stp>2</stp>
        <stp>002396.SZ</stp>
        <stp>2022-12-31</stp>
        <tr r="AA822" s="3"/>
      </tp>
      <tp>
        <v>36.166363246499998</v>
        <stp/>
        <stp>EM_S_FA_YOY_NETPROFIT</stp>
        <stp>2</stp>
        <stp>002204.SZ</stp>
        <stp>2020-12-31</stp>
        <tr r="Y634" s="3"/>
      </tp>
      <tp>
        <v>-26.142568441200002</v>
        <stp/>
        <stp>EM_S_FA_YOY_NETPROFIT</stp>
        <stp>2</stp>
        <stp>002205.SZ</stp>
        <stp>2021-12-31</stp>
        <tr r="Z635" s="3"/>
      </tp>
      <tp>
        <v>-42.327971521899997</v>
        <stp/>
        <stp>EM_S_FA_YOY_NETPROFIT</stp>
        <stp>2</stp>
        <stp>002206.SZ</stp>
        <stp>2022-12-31</stp>
        <tr r="AA636" s="3"/>
      </tp>
      <tp>
        <v>190.42515221630001</v>
        <stp/>
        <stp>EM_S_FA_YOY_NETPROFIT</stp>
        <stp>2</stp>
        <stp>002214.SZ</stp>
        <stp>2020-12-31</stp>
        <tr r="Y644" s="3"/>
      </tp>
      <tp>
        <v>70.176792407199997</v>
        <stp/>
        <stp>EM_S_FA_YOY_NETPROFIT</stp>
        <stp>2</stp>
        <stp>002215.SZ</stp>
        <stp>2021-12-31</stp>
        <tr r="Z645" s="3"/>
      </tp>
      <tp>
        <v>25.199296112900001</v>
        <stp/>
        <stp>EM_S_FA_YOY_NETPROFIT</stp>
        <stp>2</stp>
        <stp>002216.SZ</stp>
        <stp>2022-12-31</stp>
        <tr r="AA646" s="3"/>
      </tp>
      <tp>
        <v>29.735494134300001</v>
        <stp/>
        <stp>EM_S_FA_YOY_NETPROFIT</stp>
        <stp>2</stp>
        <stp>002224.SZ</stp>
        <stp>2020-12-31</stp>
        <tr r="Y653" s="3"/>
      </tp>
      <tp>
        <v>-74.764972993599997</v>
        <stp/>
        <stp>EM_S_FA_YOY_NETPROFIT</stp>
        <stp>2</stp>
        <stp>002225.SZ</stp>
        <stp>2021-12-31</stp>
        <tr r="Z654" s="3"/>
      </tp>
      <tp>
        <v>-48.335362030600002</v>
        <stp/>
        <stp>EM_S_FA_YOY_NETPROFIT</stp>
        <stp>2</stp>
        <stp>002226.SZ</stp>
        <stp>2022-12-31</stp>
        <tr r="AA655" s="3"/>
      </tp>
      <tp>
        <v>-95.963947217899999</v>
        <stp/>
        <stp>EM_S_FA_YOY_NETPROFIT</stp>
        <stp>2</stp>
        <stp>002234.SZ</stp>
        <stp>2020-12-31</stp>
        <tr r="Y663" s="3"/>
      </tp>
      <tp>
        <v>103.6175248911</v>
        <stp/>
        <stp>EM_S_FA_YOY_NETPROFIT</stp>
        <stp>2</stp>
        <stp>002235.SZ</stp>
        <stp>2021-12-31</stp>
        <tr r="Z664" s="3"/>
      </tp>
      <tp>
        <v>-33.7001502046</v>
        <stp/>
        <stp>EM_S_FA_YOY_NETPROFIT</stp>
        <stp>2</stp>
        <stp>002236.SZ</stp>
        <stp>2022-12-31</stp>
        <tr r="AA665" s="3"/>
      </tp>
      <tp>
        <v>-10.703790532999999</v>
        <stp/>
        <stp>EM_S_FA_YOY_NETPROFIT</stp>
        <stp>2</stp>
        <stp>002244.SZ</stp>
        <stp>2020-12-31</stp>
        <tr r="Y673" s="3"/>
      </tp>
      <tp>
        <v>152.5671037848</v>
        <stp/>
        <stp>EM_S_FA_YOY_NETPROFIT</stp>
        <stp>2</stp>
        <stp>002245.SZ</stp>
        <stp>2021-12-31</stp>
        <tr r="Z674" s="3"/>
      </tp>
      <tp>
        <v>-7.5725645816</v>
        <stp/>
        <stp>EM_S_FA_YOY_NETPROFIT</stp>
        <stp>2</stp>
        <stp>002246.SZ</stp>
        <stp>2022-12-31</stp>
        <tr r="AA675" s="3"/>
      </tp>
      <tp>
        <v>22.476198865200001</v>
        <stp/>
        <stp>EM_S_FA_YOY_NETPROFIT</stp>
        <stp>2</stp>
        <stp>002254.SZ</stp>
        <stp>2020-12-31</stp>
        <tr r="Y683" s="3"/>
      </tp>
      <tp>
        <v>-55.0059059142</v>
        <stp/>
        <stp>EM_S_FA_YOY_NETPROFIT</stp>
        <stp>2</stp>
        <stp>002255.SZ</stp>
        <stp>2021-12-31</stp>
        <tr r="Z684" s="3"/>
      </tp>
      <tp>
        <v>94.500678753399995</v>
        <stp/>
        <stp>EM_S_FA_YOY_NETPROFIT</stp>
        <stp>2</stp>
        <stp>002256.SZ</stp>
        <stp>2022-12-31</stp>
        <tr r="AA685" s="3"/>
      </tp>
      <tp>
        <v>124.84507093000001</v>
        <stp/>
        <stp>EM_S_FA_YOY_NETPROFIT</stp>
        <stp>2</stp>
        <stp>002264.SZ</stp>
        <stp>2020-12-31</stp>
        <tr r="Y691" s="3"/>
      </tp>
      <tp>
        <v>110.15711679429999</v>
        <stp/>
        <stp>EM_S_FA_YOY_NETPROFIT</stp>
        <stp>2</stp>
        <stp>002265.SZ</stp>
        <stp>2021-12-31</stp>
        <tr r="Z692" s="3"/>
      </tp>
      <tp>
        <v>-36.124241085100003</v>
        <stp/>
        <stp>EM_S_FA_YOY_NETPROFIT</stp>
        <stp>2</stp>
        <stp>002266.SZ</stp>
        <stp>2022-12-31</stp>
        <tr r="AA693" s="3"/>
      </tp>
      <tp>
        <v>-13.229170938699999</v>
        <stp/>
        <stp>EM_S_FA_YOY_NETPROFIT</stp>
        <stp>2</stp>
        <stp>002274.SZ</stp>
        <stp>2020-12-31</stp>
        <tr r="Y701" s="3"/>
      </tp>
      <tp>
        <v>24.076899664300001</v>
        <stp/>
        <stp>EM_S_FA_YOY_NETPROFIT</stp>
        <stp>2</stp>
        <stp>002275.SZ</stp>
        <stp>2021-12-31</stp>
        <tr r="Z702" s="3"/>
      </tp>
      <tp>
        <v>50.931828461800002</v>
        <stp/>
        <stp>EM_S_FA_YOY_NETPROFIT</stp>
        <stp>2</stp>
        <stp>002276.SZ</stp>
        <stp>2022-12-31</stp>
        <tr r="AA703" s="3"/>
      </tp>
      <tp>
        <v>118.0680512238</v>
        <stp/>
        <stp>EM_S_FA_YOY_NETPROFIT</stp>
        <stp>2</stp>
        <stp>002284.SZ</stp>
        <stp>2020-12-31</stp>
        <tr r="Y711" s="3"/>
      </tp>
      <tp>
        <v>-945.50778166539999</v>
        <stp/>
        <stp>EM_S_FA_YOY_NETPROFIT</stp>
        <stp>2</stp>
        <stp>002285.SZ</stp>
        <stp>2021-12-31</stp>
        <tr r="Z712" s="3"/>
      </tp>
      <tp>
        <v>-33.937277816600002</v>
        <stp/>
        <stp>EM_S_FA_YOY_NETPROFIT</stp>
        <stp>2</stp>
        <stp>002286.SZ</stp>
        <stp>2022-12-31</stp>
        <tr r="AA713" s="3"/>
      </tp>
      <tp>
        <v>-92.647131075199994</v>
        <stp/>
        <stp>EM_S_FA_YOY_NETPROFIT</stp>
        <stp>2</stp>
        <stp>002294.SZ</stp>
        <stp>2020-12-31</stp>
        <tr r="Y721" s="3"/>
      </tp>
      <tp>
        <v>33.858567988399997</v>
        <stp/>
        <stp>EM_S_FA_YOY_NETPROFIT</stp>
        <stp>2</stp>
        <stp>002295.SZ</stp>
        <stp>2021-12-31</stp>
        <tr r="Z722" s="3"/>
      </tp>
      <tp>
        <v>-12.4780042277</v>
        <stp/>
        <stp>EM_S_FA_YOY_NETPROFIT</stp>
        <stp>2</stp>
        <stp>002296.SZ</stp>
        <stp>2022-12-31</stp>
        <tr r="AA723" s="3"/>
      </tp>
      <tp>
        <v>117.7111467587</v>
        <stp/>
        <stp>EM_S_FA_YOY_NETPROFIT</stp>
        <stp>2</stp>
        <stp>002505.SZ</stp>
        <stp>2021-12-31</stp>
        <tr r="Z921" s="3"/>
      </tp>
      <tp>
        <v>102.92772637100001</v>
        <stp/>
        <stp>EM_S_FA_YOY_NETPROFIT</stp>
        <stp>2</stp>
        <stp>002506.SZ</stp>
        <stp>2022-12-31</stp>
        <tr r="AA922" s="3"/>
      </tp>
      <tp>
        <v>-689.42419828120001</v>
        <stp/>
        <stp>EM_S_FA_YOY_NETPROFIT</stp>
        <stp>2</stp>
        <stp>002514.SZ</stp>
        <stp>2020-12-31</stp>
        <tr r="Y929" s="3"/>
      </tp>
      <tp>
        <v>-29.082440425400002</v>
        <stp/>
        <stp>EM_S_FA_YOY_NETPROFIT</stp>
        <stp>2</stp>
        <stp>002515.SZ</stp>
        <stp>2021-12-31</stp>
        <tr r="Z930" s="3"/>
      </tp>
      <tp>
        <v>4.6537402491000002</v>
        <stp/>
        <stp>EM_S_FA_YOY_NETPROFIT</stp>
        <stp>2</stp>
        <stp>002516.SZ</stp>
        <stp>2022-12-31</stp>
        <tr r="AA931" s="3"/>
      </tp>
      <tp>
        <v>-79.570376104700003</v>
        <stp/>
        <stp>EM_S_FA_YOY_NETPROFIT</stp>
        <stp>2</stp>
        <stp>002524.SZ</stp>
        <stp>2020-12-31</stp>
        <tr r="Y939" s="3"/>
      </tp>
      <tp>
        <v>69.952751931799995</v>
        <stp/>
        <stp>EM_S_FA_YOY_NETPROFIT</stp>
        <stp>2</stp>
        <stp>002526.SZ</stp>
        <stp>2022-12-31</stp>
        <tr r="AA940" s="3"/>
      </tp>
      <tp>
        <v>40.217796784999997</v>
        <stp/>
        <stp>EM_S_FA_YOY_NETPROFIT</stp>
        <stp>2</stp>
        <stp>002534.SZ</stp>
        <stp>2020-12-31</stp>
        <tr r="Y948" s="3"/>
      </tp>
      <tp>
        <v>-1203.1890644943001</v>
        <stp/>
        <stp>EM_S_FA_YOY_NETPROFIT</stp>
        <stp>2</stp>
        <stp>002535.SZ</stp>
        <stp>2021-12-31</stp>
        <tr r="Z949" s="3"/>
      </tp>
      <tp>
        <v>-38.258756476000002</v>
        <stp/>
        <stp>EM_S_FA_YOY_NETPROFIT</stp>
        <stp>2</stp>
        <stp>002536.SZ</stp>
        <stp>2022-12-31</stp>
        <tr r="AA950" s="3"/>
      </tp>
      <tp>
        <v>108.6557515415</v>
        <stp/>
        <stp>EM_S_FA_YOY_NETPROFIT</stp>
        <stp>2</stp>
        <stp>002544.SZ</stp>
        <stp>2020-12-31</stp>
        <tr r="Y958" s="3"/>
      </tp>
      <tp>
        <v>29.9697397879</v>
        <stp/>
        <stp>EM_S_FA_YOY_NETPROFIT</stp>
        <stp>2</stp>
        <stp>002545.SZ</stp>
        <stp>2021-12-31</stp>
        <tr r="Z959" s="3"/>
      </tp>
      <tp>
        <v>-96.1008642619</v>
        <stp/>
        <stp>EM_S_FA_YOY_NETPROFIT</stp>
        <stp>2</stp>
        <stp>002546.SZ</stp>
        <stp>2022-12-31</stp>
        <tr r="AA960" s="3"/>
      </tp>
      <tp>
        <v>-284.96379062170001</v>
        <stp/>
        <stp>EM_S_FA_YOY_NETPROFIT</stp>
        <stp>2</stp>
        <stp>002554.SZ</stp>
        <stp>2020-12-31</stp>
        <tr r="Y968" s="3"/>
      </tp>
      <tp>
        <v>-6.1222165618000002</v>
        <stp/>
        <stp>EM_S_FA_YOY_NETPROFIT</stp>
        <stp>2</stp>
        <stp>002555.SZ</stp>
        <stp>2021-12-31</stp>
        <tr r="Z969" s="3"/>
      </tp>
      <tp>
        <v>-8.8705623639999995</v>
        <stp/>
        <stp>EM_S_FA_YOY_NETPROFIT</stp>
        <stp>2</stp>
        <stp>002556.SZ</stp>
        <stp>2022-12-31</stp>
        <tr r="AA970" s="3"/>
      </tp>
      <tp>
        <v>-35289.438281278402</v>
        <stp/>
        <stp>EM_S_FA_YOY_NETPROFIT</stp>
        <stp>2</stp>
        <stp>002564.SZ</stp>
        <stp>2020-12-31</stp>
        <tr r="Y978" s="3"/>
      </tp>
      <tp>
        <v>-274.91432920940002</v>
        <stp/>
        <stp>EM_S_FA_YOY_NETPROFIT</stp>
        <stp>2</stp>
        <stp>002565.SZ</stp>
        <stp>2021-12-31</stp>
        <tr r="Z979" s="3"/>
      </tp>
      <tp>
        <v>-15.642154637799999</v>
        <stp/>
        <stp>EM_S_FA_YOY_NETPROFIT</stp>
        <stp>2</stp>
        <stp>002566.SZ</stp>
        <stp>2022-12-31</stp>
        <tr r="AA980" s="3"/>
      </tp>
      <tp>
        <v>-565.08629033559998</v>
        <stp/>
        <stp>EM_S_FA_YOY_NETPROFIT</stp>
        <stp>2</stp>
        <stp>002574.SZ</stp>
        <stp>2020-12-31</stp>
        <tr r="Y988" s="3"/>
      </tp>
      <tp>
        <v>-22.639765286500001</v>
        <stp/>
        <stp>EM_S_FA_YOY_NETPROFIT</stp>
        <stp>2</stp>
        <stp>002575.SZ</stp>
        <stp>2021-12-31</stp>
        <tr r="Z989" s="3"/>
      </tp>
      <tp>
        <v>-34.396624222</v>
        <stp/>
        <stp>EM_S_FA_YOY_NETPROFIT</stp>
        <stp>2</stp>
        <stp>002576.SZ</stp>
        <stp>2022-12-31</stp>
        <tr r="AA990" s="3"/>
      </tp>
      <tp>
        <v>86.688666619900005</v>
        <stp/>
        <stp>EM_S_FA_YOY_NETPROFIT</stp>
        <stp>2</stp>
        <stp>002584.SZ</stp>
        <stp>2020-12-31</stp>
        <tr r="Y998" s="3"/>
      </tp>
      <tp>
        <v>92.276370826100006</v>
        <stp/>
        <stp>EM_S_FA_YOY_NETPROFIT</stp>
        <stp>2</stp>
        <stp>002585.SZ</stp>
        <stp>2021-12-31</stp>
        <tr r="Z999" s="3"/>
      </tp>
      <tp>
        <v>-1233.6196605888999</v>
        <stp/>
        <stp>EM_S_FA_YOY_NETPROFIT</stp>
        <stp>2</stp>
        <stp>002586.SZ</stp>
        <stp>2022-12-31</stp>
        <tr r="AA1000" s="3"/>
      </tp>
      <tp>
        <v>183.8305274967</v>
        <stp/>
        <stp>EM_S_FA_YOY_NETPROFIT</stp>
        <stp>2</stp>
        <stp>002594.SZ</stp>
        <stp>2020-12-31</stp>
        <tr r="Y1008" s="3"/>
      </tp>
      <tp>
        <v>4.4052855056000002</v>
        <stp/>
        <stp>EM_S_FA_YOY_NETPROFIT</stp>
        <stp>2</stp>
        <stp>002595.SZ</stp>
        <stp>2021-12-31</stp>
        <tr r="Z1009" s="3"/>
      </tp>
      <tp>
        <v>53.018898599099998</v>
        <stp/>
        <stp>EM_S_FA_YOY_NETPROFIT</stp>
        <stp>2</stp>
        <stp>002596.SZ</stp>
        <stp>2022-12-31</stp>
        <tr r="AA1010" s="3"/>
      </tp>
      <tp>
        <v>20.7732642066</v>
        <stp/>
        <stp>EM_S_FA_YOY_NETPROFIT</stp>
        <stp>2</stp>
        <stp>002404.SZ</stp>
        <stp>2020-12-31</stp>
        <tr r="Y830" s="3"/>
      </tp>
      <tp>
        <v>135.19069237389999</v>
        <stp/>
        <stp>EM_S_FA_YOY_NETPROFIT</stp>
        <stp>2</stp>
        <stp>002405.SZ</stp>
        <stp>2021-12-31</stp>
        <tr r="Z831" s="3"/>
      </tp>
      <tp>
        <v>-69.001658174900001</v>
        <stp/>
        <stp>EM_S_FA_YOY_NETPROFIT</stp>
        <stp>2</stp>
        <stp>002406.SZ</stp>
        <stp>2022-12-31</stp>
        <tr r="AA832" s="3"/>
      </tp>
      <tp>
        <v>353.59232363339999</v>
        <stp/>
        <stp>EM_S_FA_YOY_NETPROFIT</stp>
        <stp>2</stp>
        <stp>002414.SZ</stp>
        <stp>2020-12-31</stp>
        <tr r="Y839" s="3"/>
      </tp>
      <tp>
        <v>28.018074487100002</v>
        <stp/>
        <stp>EM_S_FA_YOY_NETPROFIT</stp>
        <stp>2</stp>
        <stp>002415.SZ</stp>
        <stp>2021-12-31</stp>
        <tr r="Z840" s="3"/>
      </tp>
      <tp>
        <v>-22.141470388199998</v>
        <stp/>
        <stp>EM_S_FA_YOY_NETPROFIT</stp>
        <stp>2</stp>
        <stp>002416.SZ</stp>
        <stp>2022-12-31</stp>
        <tr r="AA841" s="3"/>
      </tp>
      <tp>
        <v>-45.976018919399998</v>
        <stp/>
        <stp>EM_S_FA_YOY_NETPROFIT</stp>
        <stp>2</stp>
        <stp>002424.SZ</stp>
        <stp>2020-12-31</stp>
        <tr r="Y848" s="3"/>
      </tp>
      <tp>
        <v>-35.5901292418</v>
        <stp/>
        <stp>EM_S_FA_YOY_NETPROFIT</stp>
        <stp>2</stp>
        <stp>002425.SZ</stp>
        <stp>2021-12-31</stp>
        <tr r="Z849" s="3"/>
      </tp>
      <tp>
        <v>-741.03410861329996</v>
        <stp/>
        <stp>EM_S_FA_YOY_NETPROFIT</stp>
        <stp>2</stp>
        <stp>002426.SZ</stp>
        <stp>2022-12-31</stp>
        <tr r="AA850" s="3"/>
      </tp>
      <tp>
        <v>54.773429810800003</v>
        <stp/>
        <stp>EM_S_FA_YOY_NETPROFIT</stp>
        <stp>2</stp>
        <stp>002434.SZ</stp>
        <stp>2020-12-31</stp>
        <tr r="Y858" s="3"/>
      </tp>
      <tp>
        <v>-270.53813815379999</v>
        <stp/>
        <stp>EM_S_FA_YOY_NETPROFIT</stp>
        <stp>2</stp>
        <stp>002435.SZ</stp>
        <stp>2021-12-31</stp>
        <tr r="Z859" s="3"/>
      </tp>
      <tp>
        <v>-20.498579814700001</v>
        <stp/>
        <stp>EM_S_FA_YOY_NETPROFIT</stp>
        <stp>2</stp>
        <stp>002436.SZ</stp>
        <stp>2022-12-31</stp>
        <tr r="AA860" s="3"/>
      </tp>
      <tp>
        <v>50.9976203692</v>
        <stp/>
        <stp>EM_S_FA_YOY_NETPROFIT</stp>
        <stp>2</stp>
        <stp>002444.SZ</stp>
        <stp>2020-12-31</stp>
        <tr r="Y868" s="3"/>
      </tp>
      <tp>
        <v>66.654891391700005</v>
        <stp/>
        <stp>EM_S_FA_YOY_NETPROFIT</stp>
        <stp>2</stp>
        <stp>002445.SZ</stp>
        <stp>2021-12-31</stp>
        <tr r="Z869" s="3"/>
      </tp>
      <tp>
        <v>213.45793436</v>
        <stp/>
        <stp>EM_S_FA_YOY_NETPROFIT</stp>
        <stp>2</stp>
        <stp>002446.SZ</stp>
        <stp>2022-12-31</stp>
        <tr r="AA870" s="3"/>
      </tp>
      <tp>
        <v>39.519769860099998</v>
        <stp/>
        <stp>EM_S_FA_YOY_NETPROFIT</stp>
        <stp>2</stp>
        <stp>002454.SZ</stp>
        <stp>2020-12-31</stp>
        <tr r="Y876" s="3"/>
      </tp>
      <tp>
        <v>250.66007698510001</v>
        <stp/>
        <stp>EM_S_FA_YOY_NETPROFIT</stp>
        <stp>2</stp>
        <stp>002455.SZ</stp>
        <stp>2021-12-31</stp>
        <tr r="Z877" s="3"/>
      </tp>
      <tp>
        <v>-101.4301551497</v>
        <stp/>
        <stp>EM_S_FA_YOY_NETPROFIT</stp>
        <stp>2</stp>
        <stp>002456.SZ</stp>
        <stp>2022-12-31</stp>
        <tr r="AA878" s="3"/>
      </tp>
      <tp>
        <v>19.058094150399999</v>
        <stp/>
        <stp>EM_S_FA_YOY_NETPROFIT</stp>
        <stp>2</stp>
        <stp>002465.SZ</stp>
        <stp>2021-12-31</stp>
        <tr r="Z886" s="3"/>
      </tp>
      <tp>
        <v>1101.0806266101999</v>
        <stp/>
        <stp>EM_S_FA_YOY_NETPROFIT</stp>
        <stp>2</stp>
        <stp>002466.SZ</stp>
        <stp>2022-12-31</stp>
        <tr r="AA887" s="3"/>
      </tp>
      <tp>
        <v>-10.0985132116</v>
        <stp/>
        <stp>EM_S_FA_YOY_NETPROFIT</stp>
        <stp>2</stp>
        <stp>002474.SZ</stp>
        <stp>2020-12-31</stp>
        <tr r="Y894" s="3"/>
      </tp>
      <tp>
        <v>4.3998788202999997</v>
        <stp/>
        <stp>EM_S_FA_YOY_NETPROFIT</stp>
        <stp>2</stp>
        <stp>002475.SZ</stp>
        <stp>2021-12-31</stp>
        <tr r="Z895" s="3"/>
      </tp>
      <tp>
        <v>65.0891285525</v>
        <stp/>
        <stp>EM_S_FA_YOY_NETPROFIT</stp>
        <stp>2</stp>
        <stp>002476.SZ</stp>
        <stp>2022-12-31</stp>
        <tr r="AA896" s="3"/>
      </tp>
      <tp>
        <v>43.898909208699997</v>
        <stp/>
        <stp>EM_S_FA_YOY_NETPROFIT</stp>
        <stp>2</stp>
        <stp>002484.SZ</stp>
        <stp>2020-12-31</stp>
        <tr r="Y903" s="3"/>
      </tp>
      <tp>
        <v>-1268.2991060953</v>
        <stp/>
        <stp>EM_S_FA_YOY_NETPROFIT</stp>
        <stp>2</stp>
        <stp>002485.SZ</stp>
        <stp>2021-12-31</stp>
        <tr r="Z904" s="3"/>
      </tp>
      <tp>
        <v>355.15469778990001</v>
        <stp/>
        <stp>EM_S_FA_YOY_NETPROFIT</stp>
        <stp>2</stp>
        <stp>002486.SZ</stp>
        <stp>2022-12-31</stp>
        <tr r="AA905" s="3"/>
      </tp>
      <tp>
        <v>-3085.1367766295998</v>
        <stp/>
        <stp>EM_S_FA_YOY_NETPROFIT</stp>
        <stp>2</stp>
        <stp>002494.SZ</stp>
        <stp>2020-12-31</stp>
        <tr r="Y913" s="3"/>
      </tp>
      <tp>
        <v>174.04128919870001</v>
        <stp/>
        <stp>EM_S_FA_YOY_NETPROFIT</stp>
        <stp>2</stp>
        <stp>002495.SZ</stp>
        <stp>2021-12-31</stp>
        <tr r="Z914" s="3"/>
      </tp>
      <tp>
        <v>-283.9499242823</v>
        <stp/>
        <stp>EM_S_FA_YOY_NETPROFIT</stp>
        <stp>2</stp>
        <stp>002496.SZ</stp>
        <stp>2022-12-31</stp>
        <tr r="AA915" s="3"/>
      </tp>
      <tp>
        <v>-28.5811485971</v>
        <stp/>
        <stp>EM_S_FA_YOY_NETPROFIT</stp>
        <stp>2</stp>
        <stp>002705.SZ</stp>
        <stp>2021-12-31</stp>
        <tr r="Z1113" s="3"/>
      </tp>
      <tp>
        <v>0.77357088480000002</v>
        <stp/>
        <stp>EM_S_FA_YOY_NETPROFIT</stp>
        <stp>2</stp>
        <stp>002706.SZ</stp>
        <stp>2022-12-31</stp>
        <tr r="AA1114" s="3"/>
      </tp>
      <tp>
        <v>379.36511938630002</v>
        <stp/>
        <stp>EM_S_FA_YOY_NETPROFIT</stp>
        <stp>2</stp>
        <stp>002714.SZ</stp>
        <stp>2020-12-31</stp>
        <tr r="Y1120" s="3"/>
      </tp>
      <tp>
        <v>-55.108635492600001</v>
        <stp/>
        <stp>EM_S_FA_YOY_NETPROFIT</stp>
        <stp>2</stp>
        <stp>002715.SZ</stp>
        <stp>2021-12-31</stp>
        <tr r="Z1121" s="3"/>
      </tp>
      <tp>
        <v>-1218.3209871424001</v>
        <stp/>
        <stp>EM_S_FA_YOY_NETPROFIT</stp>
        <stp>2</stp>
        <stp>002716.SZ</stp>
        <stp>2022-12-31</stp>
        <tr r="AA1122" s="3"/>
      </tp>
      <tp>
        <v>30.016604576199999</v>
        <stp/>
        <stp>EM_S_FA_YOY_NETPROFIT</stp>
        <stp>2</stp>
        <stp>002724.SZ</stp>
        <stp>2020-12-31</stp>
        <tr r="Y1129" s="3"/>
      </tp>
      <tp>
        <v>209.6605262418</v>
        <stp/>
        <stp>EM_S_FA_YOY_NETPROFIT</stp>
        <stp>2</stp>
        <stp>002725.SZ</stp>
        <stp>2021-12-31</stp>
        <tr r="Z1130" s="3"/>
      </tp>
      <tp>
        <v>111.7527418177</v>
        <stp/>
        <stp>EM_S_FA_YOY_NETPROFIT</stp>
        <stp>2</stp>
        <stp>002726.SZ</stp>
        <stp>2022-12-31</stp>
        <tr r="AA1131" s="3"/>
      </tp>
      <tp>
        <v>24.197483277300002</v>
        <stp/>
        <stp>EM_S_FA_YOY_NETPROFIT</stp>
        <stp>2</stp>
        <stp>002734.SZ</stp>
        <stp>2020-12-31</stp>
        <tr r="Y1139" s="3"/>
      </tp>
      <tp>
        <v>-7.7896093118999996</v>
        <stp/>
        <stp>EM_S_FA_YOY_NETPROFIT</stp>
        <stp>2</stp>
        <stp>002735.SZ</stp>
        <stp>2021-12-31</stp>
        <tr r="Z1140" s="3"/>
      </tp>
      <tp>
        <v>-39.858094090900003</v>
        <stp/>
        <stp>EM_S_FA_YOY_NETPROFIT</stp>
        <stp>2</stp>
        <stp>002736.SZ</stp>
        <stp>2022-12-31</stp>
        <tr r="AA1141" s="3"/>
      </tp>
      <tp>
        <v>285.36576109779998</v>
        <stp/>
        <stp>EM_S_FA_YOY_NETPROFIT</stp>
        <stp>2</stp>
        <stp>002745.SZ</stp>
        <stp>2021-12-31</stp>
        <tr r="Z1149" s="3"/>
      </tp>
      <tp>
        <v>40.380031904299997</v>
        <stp/>
        <stp>EM_S_FA_YOY_NETPROFIT</stp>
        <stp>2</stp>
        <stp>002746.SZ</stp>
        <stp>2022-12-31</stp>
        <tr r="AA1150" s="3"/>
      </tp>
      <tp>
        <v>-47.535013376099997</v>
        <stp/>
        <stp>EM_S_FA_YOY_NETPROFIT</stp>
        <stp>2</stp>
        <stp>002755.SZ</stp>
        <stp>2021-12-31</stp>
        <tr r="Z1157" s="3"/>
      </tp>
      <tp>
        <v>622.12693559169998</v>
        <stp/>
        <stp>EM_S_FA_YOY_NETPROFIT</stp>
        <stp>2</stp>
        <stp>002756.SZ</stp>
        <stp>2022-12-31</stp>
        <tr r="AA1158" s="3"/>
      </tp>
      <tp>
        <v>571255.49020600098</v>
        <stp/>
        <stp>EM_S_FA_YOY_NETPROFIT</stp>
        <stp>2</stp>
        <stp>002765.SZ</stp>
        <stp>2021-12-31</stp>
        <tr r="Z1166" s="3"/>
      </tp>
      <tp>
        <v>101.2310031582</v>
        <stp/>
        <stp>EM_S_FA_YOY_NETPROFIT</stp>
        <stp>2</stp>
        <stp>002766.SZ</stp>
        <stp>2022-12-31</stp>
        <tr r="AA1167" s="3"/>
      </tp>
      <tp>
        <v>50.326711232999997</v>
        <stp/>
        <stp>EM_S_FA_YOY_NETPROFIT</stp>
        <stp>2</stp>
        <stp>002774.SZ</stp>
        <stp>2020-12-31</stp>
        <tr r="Y1174" s="3"/>
      </tp>
      <tp>
        <v>-1174.5829017285</v>
        <stp/>
        <stp>EM_S_FA_YOY_NETPROFIT</stp>
        <stp>2</stp>
        <stp>002775.SZ</stp>
        <stp>2021-12-31</stp>
        <tr r="Z1175" s="3"/>
      </tp>
      <tp>
        <v>47.118969527899999</v>
        <stp/>
        <stp>EM_S_FA_YOY_NETPROFIT</stp>
        <stp>2</stp>
        <stp>002776.SZ</stp>
        <stp>2022-12-31</stp>
        <tr r="AA1176" s="3"/>
      </tp>
      <tp>
        <v>-304.17697467059998</v>
        <stp/>
        <stp>EM_S_FA_YOY_NETPROFIT</stp>
        <stp>2</stp>
        <stp>002785.SZ</stp>
        <stp>2021-12-31</stp>
        <tr r="Z1183" s="3"/>
      </tp>
      <tp>
        <v>54.5867192479</v>
        <stp/>
        <stp>EM_S_FA_YOY_NETPROFIT</stp>
        <stp>2</stp>
        <stp>002786.SZ</stp>
        <stp>2022-12-31</stp>
        <tr r="AA1184" s="3"/>
      </tp>
      <tp>
        <v>44.082513214599999</v>
        <stp/>
        <stp>EM_S_FA_YOY_NETPROFIT</stp>
        <stp>2</stp>
        <stp>002795.SZ</stp>
        <stp>2021-12-31</stp>
        <tr r="Z1192" s="3"/>
      </tp>
      <tp>
        <v>94.549441612899997</v>
        <stp/>
        <stp>EM_S_FA_YOY_NETPROFIT</stp>
        <stp>2</stp>
        <stp>002796.SZ</stp>
        <stp>2022-12-31</stp>
        <tr r="AA1193" s="3"/>
      </tp>
      <tp>
        <v>-49.976785522199997</v>
        <stp/>
        <stp>EM_S_FA_YOY_NETPROFIT</stp>
        <stp>2</stp>
        <stp>002605.SZ</stp>
        <stp>2021-12-31</stp>
        <tr r="Z1018" s="3"/>
      </tp>
      <tp>
        <v>13.7052809392</v>
        <stp/>
        <stp>EM_S_FA_YOY_NETPROFIT</stp>
        <stp>2</stp>
        <stp>002606.SZ</stp>
        <stp>2022-12-31</stp>
        <tr r="AA1019" s="3"/>
      </tp>
      <tp>
        <v>42.326465028199998</v>
        <stp/>
        <stp>EM_S_FA_YOY_NETPROFIT</stp>
        <stp>2</stp>
        <stp>002614.SZ</stp>
        <stp>2020-12-31</stp>
        <tr r="Y1027" s="3"/>
      </tp>
      <tp>
        <v>494.33441212740001</v>
        <stp/>
        <stp>EM_S_FA_YOY_NETPROFIT</stp>
        <stp>2</stp>
        <stp>002615.SZ</stp>
        <stp>2021-12-31</stp>
        <tr r="Z1028" s="3"/>
      </tp>
      <tp>
        <v>141.63578170260001</v>
        <stp/>
        <stp>EM_S_FA_YOY_NETPROFIT</stp>
        <stp>2</stp>
        <stp>002616.SZ</stp>
        <stp>2022-12-31</stp>
        <tr r="AA1029" s="3"/>
      </tp>
      <tp>
        <v>3.9479128555999998</v>
        <stp/>
        <stp>EM_S_FA_YOY_NETPROFIT</stp>
        <stp>2</stp>
        <stp>002624.SZ</stp>
        <stp>2020-12-31</stp>
        <tr r="Y1035" s="3"/>
      </tp>
      <tp>
        <v>65.604885335500001</v>
        <stp/>
        <stp>EM_S_FA_YOY_NETPROFIT</stp>
        <stp>2</stp>
        <stp>002625.SZ</stp>
        <stp>2021-12-31</stp>
        <tr r="Z1036" s="3"/>
      </tp>
      <tp>
        <v>-68.720106236299998</v>
        <stp/>
        <stp>EM_S_FA_YOY_NETPROFIT</stp>
        <stp>2</stp>
        <stp>002626.SZ</stp>
        <stp>2022-12-31</stp>
        <tr r="AA1037" s="3"/>
      </tp>
      <tp>
        <v>61.337117415199998</v>
        <stp/>
        <stp>EM_S_FA_YOY_NETPROFIT</stp>
        <stp>2</stp>
        <stp>002634.SZ</stp>
        <stp>2020-12-31</stp>
        <tr r="Y1045" s="3"/>
      </tp>
      <tp>
        <v>-57.648268465000001</v>
        <stp/>
        <stp>EM_S_FA_YOY_NETPROFIT</stp>
        <stp>2</stp>
        <stp>002635.SZ</stp>
        <stp>2021-12-31</stp>
        <tr r="Z1046" s="3"/>
      </tp>
      <tp>
        <v>-86.1895006405</v>
        <stp/>
        <stp>EM_S_FA_YOY_NETPROFIT</stp>
        <stp>2</stp>
        <stp>002636.SZ</stp>
        <stp>2022-12-31</stp>
        <tr r="AA1047" s="3"/>
      </tp>
      <tp>
        <v>51.872833684500002</v>
        <stp/>
        <stp>EM_S_FA_YOY_NETPROFIT</stp>
        <stp>2</stp>
        <stp>002644.SZ</stp>
        <stp>2020-12-31</stp>
        <tr r="Y1055" s="3"/>
      </tp>
      <tp>
        <v>136.62341654939999</v>
        <stp/>
        <stp>EM_S_FA_YOY_NETPROFIT</stp>
        <stp>2</stp>
        <stp>002645.SZ</stp>
        <stp>2021-12-31</stp>
        <tr r="Z1056" s="3"/>
      </tp>
      <tp>
        <v>24.399236399999999</v>
        <stp/>
        <stp>EM_S_FA_YOY_NETPROFIT</stp>
        <stp>2</stp>
        <stp>002646.SZ</stp>
        <stp>2022-12-31</stp>
        <tr r="AA1057" s="3"/>
      </tp>
      <tp>
        <v>38.271178477200003</v>
        <stp/>
        <stp>EM_S_FA_YOY_NETPROFIT</stp>
        <stp>2</stp>
        <stp>002654.SZ</stp>
        <stp>2020-12-31</stp>
        <tr r="Y1065" s="3"/>
      </tp>
      <tp>
        <v>42.706872650699999</v>
        <stp/>
        <stp>EM_S_FA_YOY_NETPROFIT</stp>
        <stp>2</stp>
        <stp>002655.SZ</stp>
        <stp>2021-12-31</stp>
        <tr r="Z1066" s="3"/>
      </tp>
      <tp>
        <v>-4.9007210205999998</v>
        <stp/>
        <stp>EM_S_FA_YOY_NETPROFIT</stp>
        <stp>2</stp>
        <stp>002656.SZ</stp>
        <stp>2022-12-31</stp>
        <tr r="AA1067" s="3"/>
      </tp>
      <tp>
        <v>-11.4957920222</v>
        <stp/>
        <stp>EM_S_FA_YOY_NETPROFIT</stp>
        <stp>2</stp>
        <stp>002664.SZ</stp>
        <stp>2020-12-31</stp>
        <tr r="Y1075" s="3"/>
      </tp>
      <tp>
        <v>74.911759101000001</v>
        <stp/>
        <stp>EM_S_FA_YOY_NETPROFIT</stp>
        <stp>2</stp>
        <stp>002665.SZ</stp>
        <stp>2021-12-31</stp>
        <tr r="Z1076" s="3"/>
      </tp>
      <tp>
        <v>-83.011922160599994</v>
        <stp/>
        <stp>EM_S_FA_YOY_NETPROFIT</stp>
        <stp>2</stp>
        <stp>002666.SZ</stp>
        <stp>2022-12-31</stp>
        <tr r="AA1077" s="3"/>
      </tp>
      <tp>
        <v>-2.1261991787999999</v>
        <stp/>
        <stp>EM_S_FA_YOY_NETPROFIT</stp>
        <stp>2</stp>
        <stp>002674.SZ</stp>
        <stp>2020-12-31</stp>
        <tr r="Y1085" s="3"/>
      </tp>
      <tp>
        <v>-49.5916213275</v>
        <stp/>
        <stp>EM_S_FA_YOY_NETPROFIT</stp>
        <stp>2</stp>
        <stp>002675.SZ</stp>
        <stp>2021-12-31</stp>
        <tr r="Z1086" s="3"/>
      </tp>
      <tp>
        <v>18.134042312199998</v>
        <stp/>
        <stp>EM_S_FA_YOY_NETPROFIT</stp>
        <stp>2</stp>
        <stp>002676.SZ</stp>
        <stp>2022-12-31</stp>
        <tr r="AA1087" s="3"/>
      </tp>
      <tp>
        <v>-30.416720376699999</v>
        <stp/>
        <stp>EM_S_FA_YOY_NETPROFIT</stp>
        <stp>2</stp>
        <stp>002685.SZ</stp>
        <stp>2021-12-31</stp>
        <tr r="Z1094" s="3"/>
      </tp>
      <tp>
        <v>45.079581856600001</v>
        <stp/>
        <stp>EM_S_FA_YOY_NETPROFIT</stp>
        <stp>2</stp>
        <stp>002686.SZ</stp>
        <stp>2022-12-31</stp>
        <tr r="AA1095" s="3"/>
      </tp>
      <tp>
        <v>-2359.7761414143001</v>
        <stp/>
        <stp>EM_S_FA_YOY_NETPROFIT</stp>
        <stp>2</stp>
        <stp>002694.SZ</stp>
        <stp>2020-12-31</stp>
        <tr r="Y1103" s="3"/>
      </tp>
      <tp>
        <v>-49.378478625699998</v>
        <stp/>
        <stp>EM_S_FA_YOY_NETPROFIT</stp>
        <stp>2</stp>
        <stp>002695.SZ</stp>
        <stp>2021-12-31</stp>
        <tr r="Z1104" s="3"/>
      </tp>
      <tp>
        <v>110.76510864319999</v>
        <stp/>
        <stp>EM_S_FA_YOY_NETPROFIT</stp>
        <stp>2</stp>
        <stp>002696.SZ</stp>
        <stp>2022-12-31</stp>
        <tr r="AA1105" s="3"/>
      </tp>
      <tp>
        <v>30.752023232399999</v>
        <stp/>
        <stp>EM_S_FA_YOY_NETPROFIT</stp>
        <stp>2</stp>
        <stp>002905.SZ</stp>
        <stp>2021-12-31</stp>
        <tr r="Z1294" s="3"/>
      </tp>
      <tp>
        <v>29.208799209599999</v>
        <stp/>
        <stp>EM_S_FA_YOY_NETPROFIT</stp>
        <stp>2</stp>
        <stp>002906.SZ</stp>
        <stp>2022-12-31</stp>
        <tr r="AA1295" s="3"/>
      </tp>
      <tp>
        <v>46.673416539599998</v>
        <stp/>
        <stp>EM_S_FA_YOY_NETPROFIT</stp>
        <stp>2</stp>
        <stp>002915.SZ</stp>
        <stp>2021-12-31</stp>
        <tr r="Z1303" s="3"/>
      </tp>
      <tp>
        <v>10.7454576386</v>
        <stp/>
        <stp>EM_S_FA_YOY_NETPROFIT</stp>
        <stp>2</stp>
        <stp>002916.SZ</stp>
        <stp>2022-12-31</stp>
        <tr r="AA1304" s="3"/>
      </tp>
      <tp>
        <v>281.66028730940002</v>
        <stp/>
        <stp>EM_S_FA_YOY_NETPROFIT</stp>
        <stp>2</stp>
        <stp>002805.SZ</stp>
        <stp>2021-12-31</stp>
        <tr r="Z1201" s="3"/>
      </tp>
      <tp>
        <v>-113.1366255856</v>
        <stp/>
        <stp>EM_S_FA_YOY_NETPROFIT</stp>
        <stp>2</stp>
        <stp>002806.SZ</stp>
        <stp>2022-12-31</stp>
        <tr r="AA1202" s="3"/>
      </tp>
      <tp>
        <v>37.405581817600002</v>
        <stp/>
        <stp>EM_S_FA_YOY_NETPROFIT</stp>
        <stp>2</stp>
        <stp>002815.SZ</stp>
        <stp>2021-12-31</stp>
        <tr r="Z1210" s="3"/>
      </tp>
      <tp>
        <v>-710.61129514510003</v>
        <stp/>
        <stp>EM_S_FA_YOY_NETPROFIT</stp>
        <stp>2</stp>
        <stp>002816.SZ</stp>
        <stp>2022-12-31</stp>
        <tr r="AA1211" s="3"/>
      </tp>
      <tp>
        <v>461.4123607491</v>
        <stp/>
        <stp>EM_S_FA_YOY_NETPROFIT</stp>
        <stp>2</stp>
        <stp>002824.SZ</stp>
        <stp>2020-12-31</stp>
        <tr r="Y1219" s="3"/>
      </tp>
      <tp>
        <v>-21.3850538664</v>
        <stp/>
        <stp>EM_S_FA_YOY_NETPROFIT</stp>
        <stp>2</stp>
        <stp>002825.SZ</stp>
        <stp>2021-12-31</stp>
        <tr r="Z1220" s="3"/>
      </tp>
      <tp>
        <v>6.0787310715</v>
        <stp/>
        <stp>EM_S_FA_YOY_NETPROFIT</stp>
        <stp>2</stp>
        <stp>002826.SZ</stp>
        <stp>2022-12-31</stp>
        <tr r="AA1221" s="3"/>
      </tp>
      <tp>
        <v>27.830328956799999</v>
        <stp/>
        <stp>EM_S_FA_YOY_NETPROFIT</stp>
        <stp>2</stp>
        <stp>002835.SZ</stp>
        <stp>2021-12-31</stp>
        <tr r="Z1229" s="3"/>
      </tp>
      <tp>
        <v>652.41192880100004</v>
        <stp/>
        <stp>EM_S_FA_YOY_NETPROFIT</stp>
        <stp>2</stp>
        <stp>002836.SZ</stp>
        <stp>2022-12-31</stp>
        <tr r="AA1230" s="3"/>
      </tp>
      <tp>
        <v>44.863448443000003</v>
        <stp/>
        <stp>EM_S_FA_YOY_NETPROFIT</stp>
        <stp>2</stp>
        <stp>002845.SZ</stp>
        <stp>2021-12-31</stp>
        <tr r="Z1238" s="3"/>
      </tp>
      <tp>
        <v>-229.5352110513</v>
        <stp/>
        <stp>EM_S_FA_YOY_NETPROFIT</stp>
        <stp>2</stp>
        <stp>002846.SZ</stp>
        <stp>2022-12-31</stp>
        <tr r="AA1239" s="3"/>
      </tp>
      <tp>
        <v>-382.70241148079998</v>
        <stp/>
        <stp>EM_S_FA_YOY_NETPROFIT</stp>
        <stp>2</stp>
        <stp>002855.SZ</stp>
        <stp>2021-12-31</stp>
        <tr r="Z1247" s="3"/>
      </tp>
      <tp>
        <v>13.505554395000001</v>
        <stp/>
        <stp>EM_S_FA_YOY_NETPROFIT</stp>
        <stp>2</stp>
        <stp>002856.SZ</stp>
        <stp>2022-12-31</stp>
        <tr r="AA1248" s="3"/>
      </tp>
      <tp>
        <v>12.975079146600001</v>
        <stp/>
        <stp>EM_S_FA_YOY_NETPROFIT</stp>
        <stp>2</stp>
        <stp>002864.SZ</stp>
        <stp>2020-12-31</stp>
        <tr r="Y1256" s="3"/>
      </tp>
      <tp>
        <v>-1092.2128970392</v>
        <stp/>
        <stp>EM_S_FA_YOY_NETPROFIT</stp>
        <stp>2</stp>
        <stp>002865.SZ</stp>
        <stp>2021-12-31</stp>
        <tr r="Z1257" s="3"/>
      </tp>
      <tp>
        <v>-30.753326487700001</v>
        <stp/>
        <stp>EM_S_FA_YOY_NETPROFIT</stp>
        <stp>2</stp>
        <stp>002866.SZ</stp>
        <stp>2022-12-31</stp>
        <tr r="AA1258" s="3"/>
      </tp>
      <tp>
        <v>93.528958410200005</v>
        <stp/>
        <stp>EM_S_FA_YOY_NETPROFIT</stp>
        <stp>2</stp>
        <stp>002875.SZ</stp>
        <stp>2021-12-31</stp>
        <tr r="Z1266" s="3"/>
      </tp>
      <tp>
        <v>-39.968367606800001</v>
        <stp/>
        <stp>EM_S_FA_YOY_NETPROFIT</stp>
        <stp>2</stp>
        <stp>002876.SZ</stp>
        <stp>2022-12-31</stp>
        <tr r="AA1267" s="3"/>
      </tp>
      <tp>
        <v>31.622627683699999</v>
        <stp/>
        <stp>EM_S_FA_YOY_NETPROFIT</stp>
        <stp>2</stp>
        <stp>002884.SZ</stp>
        <stp>2020-12-31</stp>
        <tr r="Y1275" s="3"/>
      </tp>
      <tp>
        <v>-43.656234460500002</v>
        <stp/>
        <stp>EM_S_FA_YOY_NETPROFIT</stp>
        <stp>2</stp>
        <stp>002885.SZ</stp>
        <stp>2021-12-31</stp>
        <tr r="Z1276" s="3"/>
      </tp>
      <tp>
        <v>-64.072760717400001</v>
        <stp/>
        <stp>EM_S_FA_YOY_NETPROFIT</stp>
        <stp>2</stp>
        <stp>002886.SZ</stp>
        <stp>2022-12-31</stp>
        <tr r="AA1277" s="3"/>
      </tp>
      <tp>
        <v>168.583043003</v>
        <stp/>
        <stp>EM_S_FA_YOY_NETPROFIT</stp>
        <stp>2</stp>
        <stp>002895.SZ</stp>
        <stp>2021-12-31</stp>
        <tr r="Z1285" s="3"/>
      </tp>
      <tp>
        <v>-18.493730356</v>
        <stp/>
        <stp>EM_S_FA_YOY_NETPROFIT</stp>
        <stp>2</stp>
        <stp>002896.SZ</stp>
        <stp>2022-12-31</stp>
        <tr r="AA1286" s="3"/>
      </tp>
      <tp>
        <v>-16.434735889300001</v>
        <stp/>
        <stp>EM_S_FA_YOY_NETPROFIT</stp>
        <stp>2</stp>
        <stp>601155.SH</stp>
        <stp>2021-12-31</stp>
        <tr r="Z2799" s="3"/>
      </tp>
      <tp>
        <v>10.258184594799999</v>
        <stp/>
        <stp>EM_S_FA_YOY_NETPROFIT</stp>
        <stp>2</stp>
        <stp>601166.SH</stp>
        <stp>2022-12-31</stp>
        <tr r="AA2802" s="3"/>
      </tp>
      <tp>
        <v>-22.574987173899999</v>
        <stp/>
        <stp>EM_S_FA_YOY_NETPROFIT</stp>
        <stp>2</stp>
        <stp>601106.SH</stp>
        <stp>2022-12-31</stp>
        <tr r="AA2786" s="3"/>
      </tp>
      <tp>
        <v>73.946817213299994</v>
        <stp/>
        <stp>EM_S_FA_YOY_NETPROFIT</stp>
        <stp>2</stp>
        <stp>601116.SH</stp>
        <stp>2022-12-31</stp>
        <tr r="AA2791" s="3"/>
      </tp>
      <tp>
        <v>20.173950549899999</v>
        <stp/>
        <stp>EM_S_FA_YOY_NETPROFIT</stp>
        <stp>2</stp>
        <stp>601126.SH</stp>
        <stp>2022-12-31</stp>
        <tr r="AA2794" s="3"/>
      </tp>
      <tp>
        <v>8.3150578325000009</v>
        <stp/>
        <stp>EM_S_FA_YOY_NETPROFIT</stp>
        <stp>2</stp>
        <stp>601186.SH</stp>
        <stp>2022-12-31</stp>
        <tr r="AA2807" s="3"/>
      </tp>
      <tp>
        <v>256.22048649990001</v>
        <stp/>
        <stp>EM_S_FA_YOY_NETPROFIT</stp>
        <stp>2</stp>
        <stp>601005.SH</stp>
        <stp>2021-12-31</stp>
        <tr r="Z2762" s="3"/>
      </tp>
      <tp>
        <v>-6.6753181777000004</v>
        <stp/>
        <stp>EM_S_FA_YOY_NETPROFIT</stp>
        <stp>2</stp>
        <stp>601006.SH</stp>
        <stp>2022-12-31</stp>
        <tr r="AA2763" s="3"/>
      </tp>
      <tp>
        <v>418.17082790889998</v>
        <stp/>
        <stp>EM_S_FA_YOY_NETPROFIT</stp>
        <stp>2</stp>
        <stp>601015.SH</stp>
        <stp>2021-12-31</stp>
        <tr r="Z2770" s="3"/>
      </tp>
      <tp>
        <v>44.547344004300001</v>
        <stp/>
        <stp>EM_S_FA_YOY_NETPROFIT</stp>
        <stp>2</stp>
        <stp>601016.SH</stp>
        <stp>2022-12-31</stp>
        <tr r="AA2771" s="3"/>
      </tp>
      <tp>
        <v>36.5092320782</v>
        <stp/>
        <stp>EM_S_FA_YOY_NETPROFIT</stp>
        <stp>2</stp>
        <stp>601086.SH</stp>
        <stp>2022-12-31</stp>
        <tr r="AA2780" s="3"/>
      </tp>
      <tp>
        <v>-316.59311878440002</v>
        <stp/>
        <stp>EM_S_FA_YOY_NETPROFIT</stp>
        <stp>2</stp>
        <stp>601366.SH</stp>
        <stp>2022-12-31</stp>
        <tr r="AA2834" s="3"/>
      </tp>
      <tp>
        <v>439.58556356460002</v>
        <stp/>
        <stp>EM_S_FA_YOY_NETPROFIT</stp>
        <stp>2</stp>
        <stp>601375.SH</stp>
        <stp>2021-12-31</stp>
        <tr r="Z2837" s="3"/>
      </tp>
      <tp>
        <v>36.095649168400001</v>
        <stp/>
        <stp>EM_S_FA_YOY_NETPROFIT</stp>
        <stp>2</stp>
        <stp>601326.SH</stp>
        <stp>2022-12-31</stp>
        <tr r="AA2828" s="3"/>
      </tp>
      <tp>
        <v>-34.278643569000003</v>
        <stp/>
        <stp>EM_S_FA_YOY_NETPROFIT</stp>
        <stp>2</stp>
        <stp>601336.SH</stp>
        <stp>2022-12-31</stp>
        <tr r="AA2831" s="3"/>
      </tp>
      <tp>
        <v>-7.2242101725000003</v>
        <stp/>
        <stp>EM_S_FA_YOY_NETPROFIT</stp>
        <stp>2</stp>
        <stp>601216.SH</stp>
        <stp>2022-12-31</stp>
        <tr r="AA2815" s="3"/>
      </tp>
      <tp>
        <v>71.175219557199995</v>
        <stp/>
        <stp>EM_S_FA_YOY_NETPROFIT</stp>
        <stp>2</stp>
        <stp>601225.SH</stp>
        <stp>2021-12-31</stp>
        <tr r="Z2818" s="3"/>
      </tp>
      <tp>
        <v>1.9371397998</v>
        <stp/>
        <stp>EM_S_FA_YOY_NETPROFIT</stp>
        <stp>2</stp>
        <stp>601226.SH</stp>
        <stp>2022-12-31</stp>
        <tr r="AA2819" s="3"/>
      </tp>
      <tp>
        <v>40.781628928799996</v>
        <stp/>
        <stp>EM_S_FA_YOY_NETPROFIT</stp>
        <stp>2</stp>
        <stp>601555.SH</stp>
        <stp>2021-12-31</stp>
        <tr r="Z2846" s="3"/>
      </tp>
      <tp>
        <v>-157.59817483340001</v>
        <stp/>
        <stp>EM_S_FA_YOY_NETPROFIT</stp>
        <stp>2</stp>
        <stp>601566.SH</stp>
        <stp>2022-12-31</stp>
        <tr r="AA2847" s="3"/>
      </tp>
      <tp>
        <v>43.883071856999997</v>
        <stp/>
        <stp>EM_S_FA_YOY_NETPROFIT</stp>
        <stp>2</stp>
        <stp>601515.SH</stp>
        <stp>2021-12-31</stp>
        <tr r="Z2843" s="3"/>
      </tp>
      <tp>
        <v>102.98727418990001</v>
        <stp/>
        <stp>EM_S_FA_YOY_NETPROFIT</stp>
        <stp>2</stp>
        <stp>601595.SH</stp>
        <stp>2021-12-31</stp>
        <tr r="Z2851" s="3"/>
      </tp>
      <tp>
        <v>15.579801355300001</v>
        <stp/>
        <stp>EM_S_FA_YOY_NETPROFIT</stp>
        <stp>2</stp>
        <stp>601766.SH</stp>
        <stp>2022-12-31</stp>
        <tr r="AA2876" s="3"/>
      </tp>
      <tp>
        <v>-20.870607961299999</v>
        <stp/>
        <stp>EM_S_FA_YOY_NETPROFIT</stp>
        <stp>2</stp>
        <stp>001696.SZ</stp>
        <stp>2022-12-31</stp>
        <tr r="AA433" s="3"/>
      </tp>
      <tp>
        <v>88.958490306399995</v>
        <stp/>
        <stp>EM_S_FA_YOY_NETPROFIT</stp>
        <stp>2</stp>
        <stp>601666.SH</stp>
        <stp>2022-12-31</stp>
        <tr r="AA2864" s="3"/>
      </tp>
      <tp>
        <v>-23.6843427202</v>
        <stp/>
        <stp>EM_S_FA_YOY_NETPROFIT</stp>
        <stp>2</stp>
        <stp>601616.SH</stp>
        <stp>2022-12-31</stp>
        <tr r="AA2858" s="3"/>
      </tp>
      <tp>
        <v>-68.670140396500003</v>
        <stp/>
        <stp>EM_S_FA_YOY_NETPROFIT</stp>
        <stp>2</stp>
        <stp>601636.SH</stp>
        <stp>2022-12-31</stp>
        <tr r="AA2863" s="3"/>
      </tp>
      <tp>
        <v>51.531133111999999</v>
        <stp/>
        <stp>EM_S_FA_YOY_NETPROFIT</stp>
        <stp>2</stp>
        <stp>001914.SZ</stp>
        <stp>2020-12-31</stp>
        <tr r="Y436" s="3"/>
      </tp>
      <tp>
        <v>114.9980179721</v>
        <stp/>
        <stp>EM_S_FA_YOY_NETPROFIT</stp>
        <stp>2</stp>
        <stp>001965.SZ</stp>
        <stp>2021-12-31</stp>
        <tr r="Z437" s="3"/>
      </tp>
      <tp>
        <v>24.785230819799999</v>
        <stp/>
        <stp>EM_S_FA_YOY_NETPROFIT</stp>
        <stp>2</stp>
        <stp>601965.SH</stp>
        <stp>2021-12-31</stp>
        <tr r="Z2913" s="3"/>
      </tp>
      <tp>
        <v>-62.997464794899997</v>
        <stp/>
        <stp>EM_S_FA_YOY_NETPROFIT</stp>
        <stp>2</stp>
        <stp>601966.SH</stp>
        <stp>2022-12-31</stp>
        <tr r="AA2914" s="3"/>
      </tp>
      <tp>
        <v>28.387760993600001</v>
        <stp/>
        <stp>EM_S_FA_YOY_NETPROFIT</stp>
        <stp>2</stp>
        <stp>601985.SH</stp>
        <stp>2021-12-31</stp>
        <tr r="Z2917" s="3"/>
      </tp>
      <tp>
        <v>-73.299940074399998</v>
        <stp/>
        <stp>EM_S_FA_YOY_NETPROFIT</stp>
        <stp>2</stp>
        <stp>601996.SH</stp>
        <stp>2022-12-31</stp>
        <tr r="AA2922" s="3"/>
      </tp>
      <tp>
        <v>-4.4347745923000002</v>
        <stp/>
        <stp>EM_S_FA_YOY_NETPROFIT</stp>
        <stp>2</stp>
        <stp>001896.SZ</stp>
        <stp>2022-12-31</stp>
        <tr r="AA435" s="3"/>
      </tp>
      <tp>
        <v>-35.613822040499997</v>
        <stp/>
        <stp>EM_S_FA_YOY_NETPROFIT</stp>
        <stp>2</stp>
        <stp>601866.SH</stp>
        <stp>2022-12-31</stp>
        <tr r="AA2889" s="3"/>
      </tp>
      <tp>
        <v>155.94439800250001</v>
        <stp/>
        <stp>EM_S_FA_YOY_NETPROFIT</stp>
        <stp>2</stp>
        <stp>601886.SH</stp>
        <stp>2022-12-31</stp>
        <tr r="AA2896" s="3"/>
      </tp>
      <tp>
        <v>116.7540633178</v>
        <stp/>
        <stp>EM_S_FA_YOY_NETPROFIT</stp>
        <stp>2</stp>
        <stp>300134.SZ</stp>
        <stp>2020-12-31</stp>
        <tr r="Y1436" s="3"/>
      </tp>
      <tp>
        <v>-3214.7824185026998</v>
        <stp/>
        <stp>EM_S_FA_YOY_NETPROFIT</stp>
        <stp>2</stp>
        <stp>300135.SZ</stp>
        <stp>2021-12-31</stp>
        <tr r="Z1437" s="3"/>
      </tp>
      <tp>
        <v>26.3122432035</v>
        <stp/>
        <stp>EM_S_FA_YOY_NETPROFIT</stp>
        <stp>2</stp>
        <stp>300136.SZ</stp>
        <stp>2022-12-31</stp>
        <tr r="AA1438" s="3"/>
      </tp>
      <tp>
        <v>115.9795532647</v>
        <stp/>
        <stp>EM_S_FA_YOY_NETPROFIT</stp>
        <stp>2</stp>
        <stp>300124.SZ</stp>
        <stp>2020-12-31</stp>
        <tr r="Y1426" s="3"/>
      </tp>
      <tp>
        <v>-30.449598718099999</v>
        <stp/>
        <stp>EM_S_FA_YOY_NETPROFIT</stp>
        <stp>2</stp>
        <stp>300125.SZ</stp>
        <stp>2021-12-31</stp>
        <tr r="Z1427" s="3"/>
      </tp>
      <tp>
        <v>-61.533068462199999</v>
        <stp/>
        <stp>EM_S_FA_YOY_NETPROFIT</stp>
        <stp>2</stp>
        <stp>300126.SZ</stp>
        <stp>2022-12-31</stp>
        <tr r="AA1428" s="3"/>
      </tp>
      <tp>
        <v>23.757645607899999</v>
        <stp/>
        <stp>EM_S_FA_YOY_NETPROFIT</stp>
        <stp>2</stp>
        <stp>300114.SZ</stp>
        <stp>2020-12-31</stp>
        <tr r="Y1416" s="3"/>
      </tp>
      <tp>
        <v>-210.2734546152</v>
        <stp/>
        <stp>EM_S_FA_YOY_NETPROFIT</stp>
        <stp>2</stp>
        <stp>300115.SZ</stp>
        <stp>2021-12-31</stp>
        <tr r="Z1417" s="3"/>
      </tp>
      <tp>
        <v>-38.650563952299997</v>
        <stp/>
        <stp>EM_S_FA_YOY_NETPROFIT</stp>
        <stp>2</stp>
        <stp>300116.SZ</stp>
        <stp>2022-12-31</stp>
        <tr r="AA1418" s="3"/>
      </tp>
      <tp>
        <v>-39.2856183759</v>
        <stp/>
        <stp>EM_S_FA_YOY_NETPROFIT</stp>
        <stp>2</stp>
        <stp>300105.SZ</stp>
        <stp>2021-12-31</stp>
        <tr r="Z1407" s="3"/>
      </tp>
      <tp>
        <v>0.44319562499999998</v>
        <stp/>
        <stp>EM_S_FA_YOY_NETPROFIT</stp>
        <stp>2</stp>
        <stp>300106.SZ</stp>
        <stp>2022-12-31</stp>
        <tr r="AA1408" s="3"/>
      </tp>
      <tp>
        <v>98.458246492200004</v>
        <stp/>
        <stp>EM_S_FA_YOY_NETPROFIT</stp>
        <stp>2</stp>
        <stp>300174.SZ</stp>
        <stp>2020-12-31</stp>
        <tr r="Y1475" s="3"/>
      </tp>
      <tp>
        <v>71.198230238999997</v>
        <stp/>
        <stp>EM_S_FA_YOY_NETPROFIT</stp>
        <stp>2</stp>
        <stp>300175.SZ</stp>
        <stp>2021-12-31</stp>
        <tr r="Z1476" s="3"/>
      </tp>
      <tp>
        <v>122.37177446779999</v>
        <stp/>
        <stp>EM_S_FA_YOY_NETPROFIT</stp>
        <stp>2</stp>
        <stp>300176.SZ</stp>
        <stp>2022-12-31</stp>
        <tr r="AA1477" s="3"/>
      </tp>
      <tp>
        <v>27.631993949799998</v>
        <stp/>
        <stp>EM_S_FA_YOY_NETPROFIT</stp>
        <stp>2</stp>
        <stp>000155.SZ</stp>
        <stp>2021-12-31</stp>
        <tr r="Z62" s="3"/>
      </tp>
      <tp>
        <v>-12.898623584499999</v>
        <stp/>
        <stp>EM_S_FA_YOY_NETPROFIT</stp>
        <stp>2</stp>
        <stp>000156.SZ</stp>
        <stp>2022-12-31</stp>
        <tr r="AA63" s="3"/>
      </tp>
      <tp>
        <v>-2341.6547898474</v>
        <stp/>
        <stp>EM_S_FA_YOY_NETPROFIT</stp>
        <stp>2</stp>
        <stp>300164.SZ</stp>
        <stp>2020-12-31</stp>
        <tr r="Y1465" s="3"/>
      </tp>
      <tp>
        <v>-409.02655882570002</v>
        <stp/>
        <stp>EM_S_FA_YOY_NETPROFIT</stp>
        <stp>2</stp>
        <stp>300165.SZ</stp>
        <stp>2021-12-31</stp>
        <tr r="Z1466" s="3"/>
      </tp>
      <tp>
        <v>-219.48031194079999</v>
        <stp/>
        <stp>EM_S_FA_YOY_NETPROFIT</stp>
        <stp>2</stp>
        <stp>300166.SZ</stp>
        <stp>2022-12-31</stp>
        <tr r="AA1467" s="3"/>
      </tp>
      <tp>
        <v>-67.072016822899997</v>
        <stp/>
        <stp>EM_S_FA_YOY_NETPROFIT</stp>
        <stp>2</stp>
        <stp>000166.SZ</stp>
        <stp>2022-12-31</stp>
        <tr r="AA67" s="3"/>
      </tp>
      <tp>
        <v>-41.792452242400003</v>
        <stp/>
        <stp>EM_S_FA_YOY_NETPROFIT</stp>
        <stp>2</stp>
        <stp>300154.SZ</stp>
        <stp>2020-12-31</stp>
        <tr r="Y1456" s="3"/>
      </tp>
      <tp>
        <v>-73.948985029799999</v>
        <stp/>
        <stp>EM_S_FA_YOY_NETPROFIT</stp>
        <stp>2</stp>
        <stp>300155.SZ</stp>
        <stp>2021-12-31</stp>
        <tr r="Z1457" s="3"/>
      </tp>
      <tp>
        <v>-229.45573540550001</v>
        <stp/>
        <stp>EM_S_FA_YOY_NETPROFIT</stp>
        <stp>2</stp>
        <stp>300144.SZ</stp>
        <stp>2020-12-31</stp>
        <tr r="Y1446" s="3"/>
      </tp>
      <tp>
        <v>60.707083225399998</v>
        <stp/>
        <stp>EM_S_FA_YOY_NETPROFIT</stp>
        <stp>2</stp>
        <stp>300145.SZ</stp>
        <stp>2021-12-31</stp>
        <tr r="Z1447" s="3"/>
      </tp>
      <tp>
        <v>-20.100701433600001</v>
        <stp/>
        <stp>EM_S_FA_YOY_NETPROFIT</stp>
        <stp>2</stp>
        <stp>300146.SZ</stp>
        <stp>2022-12-31</stp>
        <tr r="AA1448" s="3"/>
      </tp>
      <tp>
        <v>-29.7791219253</v>
        <stp/>
        <stp>EM_S_FA_YOY_NETPROFIT</stp>
        <stp>2</stp>
        <stp>300194.SZ</stp>
        <stp>2020-12-31</stp>
        <tr r="Y1493" s="3"/>
      </tp>
      <tp>
        <v>146.5156864594</v>
        <stp/>
        <stp>EM_S_FA_YOY_NETPROFIT</stp>
        <stp>2</stp>
        <stp>300195.SZ</stp>
        <stp>2021-12-31</stp>
        <tr r="Z1494" s="3"/>
      </tp>
      <tp>
        <v>42.8421192968</v>
        <stp/>
        <stp>EM_S_FA_YOY_NETPROFIT</stp>
        <stp>2</stp>
        <stp>300196.SZ</stp>
        <stp>2022-12-31</stp>
        <tr r="AA1495" s="3"/>
      </tp>
      <tp>
        <v>-1001.9164741691</v>
        <stp/>
        <stp>EM_S_FA_YOY_NETPROFIT</stp>
        <stp>2</stp>
        <stp>300184.SZ</stp>
        <stp>2020-12-31</stp>
        <tr r="Y1484" s="3"/>
      </tp>
      <tp>
        <v>-25.810170553999999</v>
        <stp/>
        <stp>EM_S_FA_YOY_NETPROFIT</stp>
        <stp>2</stp>
        <stp>300185.SZ</stp>
        <stp>2021-12-31</stp>
        <tr r="Z1485" s="3"/>
      </tp>
      <tp>
        <v>45.7692471123</v>
        <stp/>
        <stp>EM_S_FA_YOY_NETPROFIT</stp>
        <stp>2</stp>
        <stp>600155.SH</stp>
        <stp>2021-12-31</stp>
        <tr r="Z2111" s="3"/>
      </tp>
      <tp>
        <v>-163.40154084170001</v>
        <stp/>
        <stp>EM_S_FA_YOY_NETPROFIT</stp>
        <stp>2</stp>
        <stp>600156.SH</stp>
        <stp>2022-12-31</stp>
        <tr r="AA2112" s="3"/>
      </tp>
      <tp>
        <v>-229.07685097429999</v>
        <stp/>
        <stp>EM_S_FA_YOY_NETPROFIT</stp>
        <stp>2</stp>
        <stp>600165.SH</stp>
        <stp>2021-12-31</stp>
        <tr r="Z2120" s="3"/>
      </tp>
      <tp>
        <v>100.8418763584</v>
        <stp/>
        <stp>EM_S_FA_YOY_NETPROFIT</stp>
        <stp>2</stp>
        <stp>600166.SH</stp>
        <stp>2022-12-31</stp>
        <tr r="AA2121" s="3"/>
      </tp>
      <tp>
        <v>11.1135822023</v>
        <stp/>
        <stp>EM_S_FA_YOY_NETPROFIT</stp>
        <stp>2</stp>
        <stp>600176.SH</stp>
        <stp>2022-12-31</stp>
        <tr r="AA2129" s="3"/>
      </tp>
      <tp>
        <v>-17.288311180699999</v>
        <stp/>
        <stp>EM_S_FA_YOY_NETPROFIT</stp>
        <stp>2</stp>
        <stp>600104.SH</stp>
        <stp>2020-12-31</stp>
        <tr r="Y2071" s="3"/>
      </tp>
      <tp>
        <v>125.37850621</v>
        <stp/>
        <stp>EM_S_FA_YOY_NETPROFIT</stp>
        <stp>2</stp>
        <stp>600105.SH</stp>
        <stp>2021-12-31</stp>
        <tr r="Z2072" s="3"/>
      </tp>
      <tp>
        <v>-20.654643707599998</v>
        <stp/>
        <stp>EM_S_FA_YOY_NETPROFIT</stp>
        <stp>2</stp>
        <stp>600106.SH</stp>
        <stp>2022-12-31</stp>
        <tr r="AA2073" s="3"/>
      </tp>
      <tp>
        <v>-69.531702618699995</v>
        <stp/>
        <stp>EM_S_FA_YOY_NETPROFIT</stp>
        <stp>2</stp>
        <stp>600114.SH</stp>
        <stp>2020-12-31</stp>
        <tr r="Y2081" s="3"/>
      </tp>
      <tp>
        <v>-5.8148797196000004</v>
        <stp/>
        <stp>EM_S_FA_YOY_NETPROFIT</stp>
        <stp>2</stp>
        <stp>600115.SH</stp>
        <stp>2021-12-31</stp>
        <tr r="Z2082" s="3"/>
      </tp>
      <tp>
        <v>-46.186859899700003</v>
        <stp/>
        <stp>EM_S_FA_YOY_NETPROFIT</stp>
        <stp>2</stp>
        <stp>600116.SH</stp>
        <stp>2022-12-31</stp>
        <tr r="AA2083" s="3"/>
      </tp>
      <tp>
        <v>-15.437516774500001</v>
        <stp/>
        <stp>EM_S_FA_YOY_NETPROFIT</stp>
        <stp>2</stp>
        <stp>600125.SH</stp>
        <stp>2021-12-31</stp>
        <tr r="Z2090" s="3"/>
      </tp>
      <tp>
        <v>-70.718597852200006</v>
        <stp/>
        <stp>EM_S_FA_YOY_NETPROFIT</stp>
        <stp>2</stp>
        <stp>600126.SH</stp>
        <stp>2022-12-31</stp>
        <tr r="AA2091" s="3"/>
      </tp>
      <tp>
        <v>37.8129231283</v>
        <stp/>
        <stp>EM_S_FA_YOY_NETPROFIT</stp>
        <stp>2</stp>
        <stp>600135.SH</stp>
        <stp>2021-12-31</stp>
        <tr r="Z2099" s="3"/>
      </tp>
      <tp>
        <v>-339.37037113909997</v>
        <stp/>
        <stp>EM_S_FA_YOY_NETPROFIT</stp>
        <stp>2</stp>
        <stp>600136.SH</stp>
        <stp>2022-12-31</stp>
        <tr r="AA2100" s="3"/>
      </tp>
      <tp>
        <v>-16.220154480200002</v>
        <stp/>
        <stp>EM_S_FA_YOY_NETPROFIT</stp>
        <stp>2</stp>
        <stp>600184.SH</stp>
        <stp>2020-12-31</stp>
        <tr r="Y2136" s="3"/>
      </tp>
      <tp>
        <v>10.274295929299999</v>
        <stp/>
        <stp>EM_S_FA_YOY_NETPROFIT</stp>
        <stp>2</stp>
        <stp>600185.SH</stp>
        <stp>2021-12-31</stp>
        <tr r="Z2137" s="3"/>
      </tp>
      <tp>
        <v>9.4217637982000007</v>
        <stp/>
        <stp>EM_S_FA_YOY_NETPROFIT</stp>
        <stp>2</stp>
        <stp>600186.SH</stp>
        <stp>2022-12-31</stp>
        <tr r="AA2138" s="3"/>
      </tp>
      <tp>
        <v>24.109240593799999</v>
        <stp/>
        <stp>EM_S_FA_YOY_NETPROFIT</stp>
        <stp>2</stp>
        <stp>600195.SH</stp>
        <stp>2021-12-31</stp>
        <tr r="Z2146" s="3"/>
      </tp>
      <tp>
        <v>-20.674227491500002</v>
        <stp/>
        <stp>EM_S_FA_YOY_NETPROFIT</stp>
        <stp>2</stp>
        <stp>600196.SH</stp>
        <stp>2022-12-31</stp>
        <tr r="AA2147" s="3"/>
      </tp>
      <tp>
        <v>1820.0448323855001</v>
        <stp/>
        <stp>EM_S_FA_YOY_NETPROFIT</stp>
        <stp>2</stp>
        <stp>000004.SZ</stp>
        <stp>2020-12-31</stp>
        <tr r="Y4" s="3"/>
      </tp>
      <tp>
        <v>136.1099198798</v>
        <stp/>
        <stp>EM_S_FA_YOY_NETPROFIT</stp>
        <stp>2</stp>
        <stp>000005.SZ</stp>
        <stp>2021-12-31</stp>
        <tr r="Z5" s="3"/>
      </tp>
      <tp>
        <v>-19.051476404300001</v>
        <stp/>
        <stp>EM_S_FA_YOY_NETPROFIT</stp>
        <stp>2</stp>
        <stp>000006.SZ</stp>
        <stp>2022-12-31</stp>
        <tr r="AA6" s="3"/>
      </tp>
      <tp>
        <v>26.6091061905</v>
        <stp/>
        <stp>EM_S_FA_YOY_NETPROFIT</stp>
        <stp>2</stp>
        <stp>300034.SZ</stp>
        <stp>2020-12-31</stp>
        <tr r="Y1342" s="3"/>
      </tp>
      <tp>
        <v>123.01070297379999</v>
        <stp/>
        <stp>EM_S_FA_YOY_NETPROFIT</stp>
        <stp>2</stp>
        <stp>300035.SZ</stp>
        <stp>2021-12-31</stp>
        <tr r="Z1343" s="3"/>
      </tp>
      <tp>
        <v>-220.48269174879999</v>
        <stp/>
        <stp>EM_S_FA_YOY_NETPROFIT</stp>
        <stp>2</stp>
        <stp>300036.SZ</stp>
        <stp>2022-12-31</stp>
        <tr r="AA1344" s="3"/>
      </tp>
      <tp>
        <v>-71.571112393299998</v>
        <stp/>
        <stp>EM_S_FA_YOY_NETPROFIT</stp>
        <stp>2</stp>
        <stp>000014.SZ</stp>
        <stp>2020-12-31</stp>
        <tr r="Y13" s="3"/>
      </tp>
      <tp>
        <v>-319.43243797679997</v>
        <stp/>
        <stp>EM_S_FA_YOY_NETPROFIT</stp>
        <stp>2</stp>
        <stp>000016.SZ</stp>
        <stp>2022-12-31</stp>
        <tr r="AA14" s="3"/>
      </tp>
      <tp>
        <v>-234.3986374392</v>
        <stp/>
        <stp>EM_S_FA_YOY_NETPROFIT</stp>
        <stp>2</stp>
        <stp>300024.SZ</stp>
        <stp>2020-12-31</stp>
        <tr r="Y1333" s="3"/>
      </tp>
      <tp>
        <v>83.882223694199993</v>
        <stp/>
        <stp>EM_S_FA_YOY_NETPROFIT</stp>
        <stp>2</stp>
        <stp>300025.SZ</stp>
        <stp>2021-12-31</stp>
        <tr r="Z1334" s="3"/>
      </tp>
      <tp>
        <v>-7.4351861422000001</v>
        <stp/>
        <stp>EM_S_FA_YOY_NETPROFIT</stp>
        <stp>2</stp>
        <stp>300026.SZ</stp>
        <stp>2022-12-31</stp>
        <tr r="AA1335" s="3"/>
      </tp>
      <tp>
        <v>118.9735969452</v>
        <stp/>
        <stp>EM_S_FA_YOY_NETPROFIT</stp>
        <stp>2</stp>
        <stp>000025.SZ</stp>
        <stp>2021-12-31</stp>
        <tr r="Z20" s="3"/>
      </tp>
      <tp>
        <v>-31.242918087</v>
        <stp/>
        <stp>EM_S_FA_YOY_NETPROFIT</stp>
        <stp>2</stp>
        <stp>000026.SZ</stp>
        <stp>2022-12-31</stp>
        <tr r="AA21" s="3"/>
      </tp>
      <tp>
        <v>8.5543010505999995</v>
        <stp/>
        <stp>EM_S_FA_YOY_NETPROFIT</stp>
        <stp>2</stp>
        <stp>300014.SZ</stp>
        <stp>2020-12-31</stp>
        <tr r="Y1324" s="3"/>
      </tp>
      <tp>
        <v>31.5759759673</v>
        <stp/>
        <stp>EM_S_FA_YOY_NETPROFIT</stp>
        <stp>2</stp>
        <stp>300015.SZ</stp>
        <stp>2021-12-31</stp>
        <tr r="Z1325" s="3"/>
      </tp>
      <tp>
        <v>-104.1897987908</v>
        <stp/>
        <stp>EM_S_FA_YOY_NETPROFIT</stp>
        <stp>2</stp>
        <stp>300016.SZ</stp>
        <stp>2022-12-31</stp>
        <tr r="AA1326" s="3"/>
      </tp>
      <tp>
        <v>-11.0534424839</v>
        <stp/>
        <stp>EM_S_FA_YOY_NETPROFIT</stp>
        <stp>2</stp>
        <stp>000034.SZ</stp>
        <stp>2020-12-31</stp>
        <tr r="Y28" s="3"/>
      </tp>
      <tp>
        <v>4.7730149013999998</v>
        <stp/>
        <stp>EM_S_FA_YOY_NETPROFIT</stp>
        <stp>2</stp>
        <stp>000035.SZ</stp>
        <stp>2021-12-31</stp>
        <tr r="Z29" s="3"/>
      </tp>
      <tp>
        <v>13.594327504700001</v>
        <stp/>
        <stp>EM_S_FA_YOY_NETPROFIT</stp>
        <stp>2</stp>
        <stp>000036.SZ</stp>
        <stp>2022-12-31</stp>
        <tr r="AA30" s="3"/>
      </tp>
      <tp>
        <v>794.0844298467</v>
        <stp/>
        <stp>EM_S_FA_YOY_NETPROFIT</stp>
        <stp>2</stp>
        <stp>300004.SZ</stp>
        <stp>2020-12-31</stp>
        <tr r="Y1314" s="3"/>
      </tp>
      <tp>
        <v>119.41756057880001</v>
        <stp/>
        <stp>EM_S_FA_YOY_NETPROFIT</stp>
        <stp>2</stp>
        <stp>300005.SZ</stp>
        <stp>2021-12-31</stp>
        <tr r="Z1315" s="3"/>
      </tp>
      <tp>
        <v>27.989309536899999</v>
        <stp/>
        <stp>EM_S_FA_YOY_NETPROFIT</stp>
        <stp>2</stp>
        <stp>300006.SZ</stp>
        <stp>2022-12-31</stp>
        <tr r="AA1316" s="3"/>
      </tp>
      <tp>
        <v>72.686741870700004</v>
        <stp/>
        <stp>EM_S_FA_YOY_NETPROFIT</stp>
        <stp>2</stp>
        <stp>000045.SZ</stp>
        <stp>2021-12-31</stp>
        <tr r="Z35" s="3"/>
      </tp>
      <tp>
        <v>-1.5575587716999999</v>
        <stp/>
        <stp>EM_S_FA_YOY_NETPROFIT</stp>
        <stp>2</stp>
        <stp>000046.SZ</stp>
        <stp>2022-12-31</stp>
        <tr r="AA36" s="3"/>
      </tp>
      <tp>
        <v>84.501644826800003</v>
        <stp/>
        <stp>EM_S_FA_YOY_NETPROFIT</stp>
        <stp>2</stp>
        <stp>300074.SZ</stp>
        <stp>2020-12-31</stp>
        <tr r="Y1379" s="3"/>
      </tp>
      <tp>
        <v>30.315091996700001</v>
        <stp/>
        <stp>EM_S_FA_YOY_NETPROFIT</stp>
        <stp>2</stp>
        <stp>300075.SZ</stp>
        <stp>2021-12-31</stp>
        <tr r="Z1380" s="3"/>
      </tp>
      <tp>
        <v>-107.8319489328</v>
        <stp/>
        <stp>EM_S_FA_YOY_NETPROFIT</stp>
        <stp>2</stp>
        <stp>300076.SZ</stp>
        <stp>2022-12-31</stp>
        <tr r="AA1381" s="3"/>
      </tp>
      <tp>
        <v>-41.769323568300003</v>
        <stp/>
        <stp>EM_S_FA_YOY_NETPROFIT</stp>
        <stp>2</stp>
        <stp>000055.SZ</stp>
        <stp>2021-12-31</stp>
        <tr r="Z40" s="3"/>
      </tp>
      <tp>
        <v>4.5676191454000001</v>
        <stp/>
        <stp>EM_S_FA_YOY_NETPROFIT</stp>
        <stp>2</stp>
        <stp>000056.SZ</stp>
        <stp>2022-12-31</stp>
        <tr r="AA41" s="3"/>
      </tp>
      <tp>
        <v>-12.624368497600001</v>
        <stp/>
        <stp>EM_S_FA_YOY_NETPROFIT</stp>
        <stp>2</stp>
        <stp>300065.SZ</stp>
        <stp>2021-12-31</stp>
        <tr r="Z1370" s="3"/>
      </tp>
      <tp>
        <v>15.827149802299999</v>
        <stp/>
        <stp>EM_S_FA_YOY_NETPROFIT</stp>
        <stp>2</stp>
        <stp>300066.SZ</stp>
        <stp>2022-12-31</stp>
        <tr r="AA1371" s="3"/>
      </tp>
      <tp>
        <v>-13.6568568263</v>
        <stp/>
        <stp>EM_S_FA_YOY_NETPROFIT</stp>
        <stp>2</stp>
        <stp>000065.SZ</stp>
        <stp>2021-12-31</stp>
        <tr r="Z48" s="3"/>
      </tp>
      <tp>
        <v>-66.845484297799999</v>
        <stp/>
        <stp>EM_S_FA_YOY_NETPROFIT</stp>
        <stp>2</stp>
        <stp>000066.SZ</stp>
        <stp>2022-12-31</stp>
        <tr r="AA49" s="3"/>
      </tp>
      <tp>
        <v>-898.20693092850001</v>
        <stp/>
        <stp>EM_S_FA_YOY_NETPROFIT</stp>
        <stp>2</stp>
        <stp>300054.SZ</stp>
        <stp>2020-12-31</stp>
        <tr r="Y1361" s="3"/>
      </tp>
      <tp>
        <v>173.1770336056</v>
        <stp/>
        <stp>EM_S_FA_YOY_NETPROFIT</stp>
        <stp>2</stp>
        <stp>300055.SZ</stp>
        <stp>2021-12-31</stp>
        <tr r="Z1362" s="3"/>
      </tp>
      <tp>
        <v>73.712021468100005</v>
        <stp/>
        <stp>EM_S_FA_YOY_NETPROFIT</stp>
        <stp>2</stp>
        <stp>300056.SZ</stp>
        <stp>2022-12-31</stp>
        <tr r="AA1363" s="3"/>
      </tp>
      <tp>
        <v>-2.9344886479999999</v>
        <stp/>
        <stp>EM_S_FA_YOY_NETPROFIT</stp>
        <stp>2</stp>
        <stp>300044.SZ</stp>
        <stp>2020-12-31</stp>
        <tr r="Y1351" s="3"/>
      </tp>
      <tp>
        <v>-877.78031009530002</v>
        <stp/>
        <stp>EM_S_FA_YOY_NETPROFIT</stp>
        <stp>2</stp>
        <stp>300045.SZ</stp>
        <stp>2021-12-31</stp>
        <tr r="Z1352" s="3"/>
      </tp>
      <tp>
        <v>-56.129247705700003</v>
        <stp/>
        <stp>EM_S_FA_YOY_NETPROFIT</stp>
        <stp>2</stp>
        <stp>300046.SZ</stp>
        <stp>2022-12-31</stp>
        <tr r="AA1353" s="3"/>
      </tp>
      <tp>
        <v>-16.7255923988</v>
        <stp/>
        <stp>EM_S_FA_YOY_NETPROFIT</stp>
        <stp>2</stp>
        <stp>000096.SZ</stp>
        <stp>2022-12-31</stp>
        <tr r="AA57" s="3"/>
      </tp>
      <tp>
        <v>39.9727002136</v>
        <stp/>
        <stp>EM_S_FA_YOY_NETPROFIT</stp>
        <stp>2</stp>
        <stp>300094.SZ</stp>
        <stp>2020-12-31</stp>
        <tr r="Y1397" s="3"/>
      </tp>
      <tp>
        <v>-9.4341672501999998</v>
        <stp/>
        <stp>EM_S_FA_YOY_NETPROFIT</stp>
        <stp>2</stp>
        <stp>300095.SZ</stp>
        <stp>2021-12-31</stp>
        <tr r="Z1398" s="3"/>
      </tp>
      <tp>
        <v>-206.10670303090001</v>
        <stp/>
        <stp>EM_S_FA_YOY_NETPROFIT</stp>
        <stp>2</stp>
        <stp>300096.SZ</stp>
        <stp>2022-12-31</stp>
        <tr r="AA1399" s="3"/>
      </tp>
      <tp>
        <v>-1824.2174807924</v>
        <stp/>
        <stp>EM_S_FA_YOY_NETPROFIT</stp>
        <stp>2</stp>
        <stp>300084.SZ</stp>
        <stp>2020-12-31</stp>
        <tr r="Y1389" s="3"/>
      </tp>
      <tp>
        <v>-878.12429894429999</v>
        <stp/>
        <stp>EM_S_FA_YOY_NETPROFIT</stp>
        <stp>2</stp>
        <stp>300085.SZ</stp>
        <stp>2021-12-31</stp>
        <tr r="Z1390" s="3"/>
      </tp>
      <tp>
        <v>-1972.5193817449001</v>
        <stp/>
        <stp>EM_S_FA_YOY_NETPROFIT</stp>
        <stp>2</stp>
        <stp>300086.SZ</stp>
        <stp>2022-12-31</stp>
        <tr r="AA1391" s="3"/>
      </tp>
      <tp>
        <v>-113.7799809986</v>
        <stp/>
        <stp>EM_S_FA_YOY_NETPROFIT</stp>
        <stp>2</stp>
        <stp>600054.SH</stp>
        <stp>2020-12-31</stp>
        <tr r="Y2033" s="3"/>
      </tp>
      <tp>
        <v>-17.4131191478</v>
        <stp/>
        <stp>EM_S_FA_YOY_NETPROFIT</stp>
        <stp>2</stp>
        <stp>600055.SH</stp>
        <stp>2021-12-31</stp>
        <tr r="Z2034" s="3"/>
      </tp>
      <tp>
        <v>24.317213950300001</v>
        <stp/>
        <stp>EM_S_FA_YOY_NETPROFIT</stp>
        <stp>2</stp>
        <stp>600056.SH</stp>
        <stp>2022-12-31</stp>
        <tr r="AA2035" s="3"/>
      </tp>
      <tp>
        <v>12.239051224900001</v>
        <stp/>
        <stp>EM_S_FA_YOY_NETPROFIT</stp>
        <stp>2</stp>
        <stp>600064.SH</stp>
        <stp>2020-12-31</stp>
        <tr r="Y2043" s="3"/>
      </tp>
      <tp>
        <v>22.748754771000002</v>
        <stp/>
        <stp>EM_S_FA_YOY_NETPROFIT</stp>
        <stp>2</stp>
        <stp>600066.SH</stp>
        <stp>2022-12-31</stp>
        <tr r="AA2044" s="3"/>
      </tp>
      <tp>
        <v>78.939127423499997</v>
        <stp/>
        <stp>EM_S_FA_YOY_NETPROFIT</stp>
        <stp>2</stp>
        <stp>600075.SH</stp>
        <stp>2021-12-31</stp>
        <tr r="Z2050" s="3"/>
      </tp>
      <tp>
        <v>-811.57953665039997</v>
        <stp/>
        <stp>EM_S_FA_YOY_NETPROFIT</stp>
        <stp>2</stp>
        <stp>600076.SH</stp>
        <stp>2022-12-31</stp>
        <tr r="AA2051" s="3"/>
      </tp>
      <tp>
        <v>-120.51301911429999</v>
        <stp/>
        <stp>EM_S_FA_YOY_NETPROFIT</stp>
        <stp>2</stp>
        <stp>600004.SH</stp>
        <stp>2020-12-31</stp>
        <tr r="Y1998" s="3"/>
      </tp>
      <tp>
        <v>-22.857571890599999</v>
        <stp/>
        <stp>EM_S_FA_YOY_NETPROFIT</stp>
        <stp>2</stp>
        <stp>600006.SH</stp>
        <stp>2022-12-31</stp>
        <tr r="AA1999" s="3"/>
      </tp>
      <tp>
        <v>10.826224035599999</v>
        <stp/>
        <stp>EM_S_FA_YOY_NETPROFIT</stp>
        <stp>2</stp>
        <stp>600015.SH</stp>
        <stp>2021-12-31</stp>
        <tr r="Z2006" s="3"/>
      </tp>
      <tp>
        <v>2.6511347660000002</v>
        <stp/>
        <stp>EM_S_FA_YOY_NETPROFIT</stp>
        <stp>2</stp>
        <stp>600016.SH</stp>
        <stp>2022-12-31</stp>
        <tr r="AA2007" s="3"/>
      </tp>
      <tp>
        <v>18.878842263300001</v>
        <stp/>
        <stp>EM_S_FA_YOY_NETPROFIT</stp>
        <stp>2</stp>
        <stp>600025.SH</stp>
        <stp>2021-12-31</stp>
        <tr r="Z2015" s="3"/>
      </tp>
      <tp>
        <v>138.32412228519999</v>
        <stp/>
        <stp>EM_S_FA_YOY_NETPROFIT</stp>
        <stp>2</stp>
        <stp>600026.SH</stp>
        <stp>2022-12-31</stp>
        <tr r="AA2016" s="3"/>
      </tp>
      <tp>
        <v>124.8849222166</v>
        <stp/>
        <stp>EM_S_FA_YOY_NETPROFIT</stp>
        <stp>2</stp>
        <stp>600035.SH</stp>
        <stp>2021-12-31</stp>
        <tr r="Z2023" s="3"/>
      </tp>
      <tp>
        <v>15.277157091499999</v>
        <stp/>
        <stp>EM_S_FA_YOY_NETPROFIT</stp>
        <stp>2</stp>
        <stp>600036.SH</stp>
        <stp>2022-12-31</stp>
        <tr r="AA2024" s="3"/>
      </tp>
      <tp>
        <v>-485.52725299970001</v>
        <stp/>
        <stp>EM_S_FA_YOY_NETPROFIT</stp>
        <stp>2</stp>
        <stp>600084.SH</stp>
        <stp>2020-12-31</stp>
        <tr r="Y2058" s="3"/>
      </tp>
      <tp>
        <v>16.976205349299999</v>
        <stp/>
        <stp>EM_S_FA_YOY_NETPROFIT</stp>
        <stp>2</stp>
        <stp>600085.SH</stp>
        <stp>2021-12-31</stp>
        <tr r="Z2059" s="3"/>
      </tp>
      <tp>
        <v>-47.604619928399998</v>
        <stp/>
        <stp>EM_S_FA_YOY_NETPROFIT</stp>
        <stp>2</stp>
        <stp>600094.SH</stp>
        <stp>2020-12-31</stp>
        <tr r="Y2062" s="3"/>
      </tp>
      <tp>
        <v>36.563946473400001</v>
        <stp/>
        <stp>EM_S_FA_YOY_NETPROFIT</stp>
        <stp>2</stp>
        <stp>600095.SH</stp>
        <stp>2021-12-31</stp>
        <tr r="Z2063" s="3"/>
      </tp>
      <tp>
        <v>67.481237603500006</v>
        <stp/>
        <stp>EM_S_FA_YOY_NETPROFIT</stp>
        <stp>2</stp>
        <stp>600096.SH</stp>
        <stp>2022-12-31</stp>
        <tr r="AA2064" s="3"/>
      </tp>
      <tp>
        <v>89.893766352499995</v>
        <stp/>
        <stp>EM_S_FA_YOY_NETPROFIT</stp>
        <stp>2</stp>
        <stp>300334.SZ</stp>
        <stp>2020-12-31</stp>
        <tr r="Y1625" s="3"/>
      </tp>
      <tp>
        <v>-298.19164361380001</v>
        <stp/>
        <stp>EM_S_FA_YOY_NETPROFIT</stp>
        <stp>2</stp>
        <stp>300335.SZ</stp>
        <stp>2021-12-31</stp>
        <tr r="Z1626" s="3"/>
      </tp>
      <tp>
        <v>-573.7957419224</v>
        <stp/>
        <stp>EM_S_FA_YOY_NETPROFIT</stp>
        <stp>2</stp>
        <stp>300324.SZ</stp>
        <stp>2020-12-31</stp>
        <tr r="Y1617" s="3"/>
      </tp>
      <tp>
        <v>-113.6874099246</v>
        <stp/>
        <stp>EM_S_FA_YOY_NETPROFIT</stp>
        <stp>2</stp>
        <stp>300326.SZ</stp>
        <stp>2022-12-31</stp>
        <tr r="AA1618" s="3"/>
      </tp>
      <tp>
        <v>119.4615753503</v>
        <stp/>
        <stp>EM_S_FA_YOY_NETPROFIT</stp>
        <stp>2</stp>
        <stp>300314.SZ</stp>
        <stp>2020-12-31</stp>
        <tr r="Y1607" s="3"/>
      </tp>
      <tp>
        <v>-498.34118557390002</v>
        <stp/>
        <stp>EM_S_FA_YOY_NETPROFIT</stp>
        <stp>2</stp>
        <stp>300315.SZ</stp>
        <stp>2021-12-31</stp>
        <tr r="Z1608" s="3"/>
      </tp>
      <tp>
        <v>78.086012569000005</v>
        <stp/>
        <stp>EM_S_FA_YOY_NETPROFIT</stp>
        <stp>2</stp>
        <stp>300316.SZ</stp>
        <stp>2022-12-31</stp>
        <tr r="AA1609" s="3"/>
      </tp>
      <tp>
        <v>53.302010125700001</v>
        <stp/>
        <stp>EM_S_FA_YOY_NETPROFIT</stp>
        <stp>2</stp>
        <stp>300304.SZ</stp>
        <stp>2020-12-31</stp>
        <tr r="Y1599" s="3"/>
      </tp>
      <tp>
        <v>54.4476115995</v>
        <stp/>
        <stp>EM_S_FA_YOY_NETPROFIT</stp>
        <stp>2</stp>
        <stp>300305.SZ</stp>
        <stp>2021-12-31</stp>
        <tr r="Z1600" s="3"/>
      </tp>
      <tp>
        <v>-23.450272483300001</v>
        <stp/>
        <stp>EM_S_FA_YOY_NETPROFIT</stp>
        <stp>2</stp>
        <stp>300306.SZ</stp>
        <stp>2022-12-31</stp>
        <tr r="AA1601" s="3"/>
      </tp>
      <tp>
        <v>-79.056926357899997</v>
        <stp/>
        <stp>EM_S_FA_YOY_NETPROFIT</stp>
        <stp>2</stp>
        <stp>300374.SZ</stp>
        <stp>2020-12-31</stp>
        <tr r="Y1659" s="3"/>
      </tp>
      <tp>
        <v>190.77780640060001</v>
        <stp/>
        <stp>EM_S_FA_YOY_NETPROFIT</stp>
        <stp>2</stp>
        <stp>300375.SZ</stp>
        <stp>2021-12-31</stp>
        <tr r="Z1660" s="3"/>
      </tp>
      <tp>
        <v>-23.120494001899999</v>
        <stp/>
        <stp>EM_S_FA_YOY_NETPROFIT</stp>
        <stp>2</stp>
        <stp>300376.SZ</stp>
        <stp>2022-12-31</stp>
        <tr r="AA1661" s="3"/>
      </tp>
      <tp>
        <v>109.7149515032</v>
        <stp/>
        <stp>EM_S_FA_YOY_NETPROFIT</stp>
        <stp>2</stp>
        <stp>300364.SZ</stp>
        <stp>2020-12-31</stp>
        <tr r="Y1651" s="3"/>
      </tp>
      <tp>
        <v>-21.9818966725</v>
        <stp/>
        <stp>EM_S_FA_YOY_NETPROFIT</stp>
        <stp>2</stp>
        <stp>300365.SZ</stp>
        <stp>2021-12-31</stp>
        <tr r="Z1652" s="3"/>
      </tp>
      <tp>
        <v>-53.269340727299998</v>
        <stp/>
        <stp>EM_S_FA_YOY_NETPROFIT</stp>
        <stp>2</stp>
        <stp>300366.SZ</stp>
        <stp>2022-12-31</stp>
        <tr r="AA1653" s="3"/>
      </tp>
      <tp>
        <v>65.498755105599997</v>
        <stp/>
        <stp>EM_S_FA_YOY_NETPROFIT</stp>
        <stp>2</stp>
        <stp>300354.SZ</stp>
        <stp>2020-12-31</stp>
        <tr r="Y1644" s="3"/>
      </tp>
      <tp>
        <v>90.818079981099999</v>
        <stp/>
        <stp>EM_S_FA_YOY_NETPROFIT</stp>
        <stp>2</stp>
        <stp>300355.SZ</stp>
        <stp>2021-12-31</stp>
        <tr r="Z1645" s="3"/>
      </tp>
      <tp>
        <v>-3945.0262419476999</v>
        <stp/>
        <stp>EM_S_FA_YOY_NETPROFIT</stp>
        <stp>2</stp>
        <stp>300344.SZ</stp>
        <stp>2020-12-31</stp>
        <tr r="Y1634" s="3"/>
      </tp>
      <tp>
        <v>-21.192929088700001</v>
        <stp/>
        <stp>EM_S_FA_YOY_NETPROFIT</stp>
        <stp>2</stp>
        <stp>300345.SZ</stp>
        <stp>2021-12-31</stp>
        <tr r="Z1635" s="3"/>
      </tp>
      <tp>
        <v>39.088499137500001</v>
        <stp/>
        <stp>EM_S_FA_YOY_NETPROFIT</stp>
        <stp>2</stp>
        <stp>300346.SZ</stp>
        <stp>2022-12-31</stp>
        <tr r="AA1636" s="3"/>
      </tp>
      <tp>
        <v>69.620646923899997</v>
        <stp/>
        <stp>EM_S_FA_YOY_NETPROFIT</stp>
        <stp>2</stp>
        <stp>300394.SZ</stp>
        <stp>2020-12-31</stp>
        <tr r="Y1678" s="3"/>
      </tp>
      <tp>
        <v>56.939271218199998</v>
        <stp/>
        <stp>EM_S_FA_YOY_NETPROFIT</stp>
        <stp>2</stp>
        <stp>300395.SZ</stp>
        <stp>2021-12-31</stp>
        <tr r="Z1679" s="3"/>
      </tp>
      <tp>
        <v>24.656385830200001</v>
        <stp/>
        <stp>EM_S_FA_YOY_NETPROFIT</stp>
        <stp>2</stp>
        <stp>300396.SZ</stp>
        <stp>2022-12-31</stp>
        <tr r="AA1680" s="3"/>
      </tp>
      <tp>
        <v>-7.1351203103999996</v>
        <stp/>
        <stp>EM_S_FA_YOY_NETPROFIT</stp>
        <stp>2</stp>
        <stp>300384.SZ</stp>
        <stp>2020-12-31</stp>
        <tr r="Y1669" s="3"/>
      </tp>
      <tp>
        <v>141.69902532450001</v>
        <stp/>
        <stp>EM_S_FA_YOY_NETPROFIT</stp>
        <stp>2</stp>
        <stp>300385.SZ</stp>
        <stp>2021-12-31</stp>
        <tr r="Z1670" s="3"/>
      </tp>
      <tp>
        <v>-155.66143163890001</v>
        <stp/>
        <stp>EM_S_FA_YOY_NETPROFIT</stp>
        <stp>2</stp>
        <stp>300386.SZ</stp>
        <stp>2022-12-31</stp>
        <tr r="AA1671" s="3"/>
      </tp>
      <tp>
        <v>9.6067031818000004</v>
        <stp/>
        <stp>EM_S_FA_YOY_NETPROFIT</stp>
        <stp>2</stp>
        <stp>600345.SH</stp>
        <stp>2021-12-31</stp>
        <tr r="Z2265" s="3"/>
      </tp>
      <tp>
        <v>-85.081668225800001</v>
        <stp/>
        <stp>EM_S_FA_YOY_NETPROFIT</stp>
        <stp>2</stp>
        <stp>600346.SH</stp>
        <stp>2022-12-31</stp>
        <tr r="AA2266" s="3"/>
      </tp>
      <tp>
        <v>111.7584227941</v>
        <stp/>
        <stp>EM_S_FA_YOY_NETPROFIT</stp>
        <stp>2</stp>
        <stp>600354.SH</stp>
        <stp>2020-12-31</stp>
        <tr r="Y2272" s="3"/>
      </tp>
      <tp>
        <v>73.678390770799993</v>
        <stp/>
        <stp>EM_S_FA_YOY_NETPROFIT</stp>
        <stp>2</stp>
        <stp>600355.SH</stp>
        <stp>2021-12-31</stp>
        <tr r="Z2273" s="3"/>
      </tp>
      <tp>
        <v>25.7684710899</v>
        <stp/>
        <stp>EM_S_FA_YOY_NETPROFIT</stp>
        <stp>2</stp>
        <stp>600356.SH</stp>
        <stp>2022-12-31</stp>
        <tr r="AA2274" s="3"/>
      </tp>
      <tp>
        <v>115.28904322530001</v>
        <stp/>
        <stp>EM_S_FA_YOY_NETPROFIT</stp>
        <stp>2</stp>
        <stp>600365.SH</stp>
        <stp>2021-12-31</stp>
        <tr r="Z2281" s="3"/>
      </tp>
      <tp>
        <v>-29.998291832900001</v>
        <stp/>
        <stp>EM_S_FA_YOY_NETPROFIT</stp>
        <stp>2</stp>
        <stp>600366.SH</stp>
        <stp>2022-12-31</stp>
        <tr r="AA2282" s="3"/>
      </tp>
      <tp>
        <v>-174.90464196709999</v>
        <stp/>
        <stp>EM_S_FA_YOY_NETPROFIT</stp>
        <stp>2</stp>
        <stp>600375.SH</stp>
        <stp>2021-12-31</stp>
        <tr r="Z2290" s="3"/>
      </tp>
      <tp>
        <v>-44.8797707915</v>
        <stp/>
        <stp>EM_S_FA_YOY_NETPROFIT</stp>
        <stp>2</stp>
        <stp>600376.SH</stp>
        <stp>2022-12-31</stp>
        <tr r="AA2291" s="3"/>
      </tp>
      <tp>
        <v>-63.138557210800002</v>
        <stp/>
        <stp>EM_S_FA_YOY_NETPROFIT</stp>
        <stp>2</stp>
        <stp>600305.SH</stp>
        <stp>2021-12-31</stp>
        <tr r="Z2233" s="3"/>
      </tp>
      <tp>
        <v>-131.41650300009999</v>
        <stp/>
        <stp>EM_S_FA_YOY_NETPROFIT</stp>
        <stp>2</stp>
        <stp>600306.SH</stp>
        <stp>2022-12-31</stp>
        <tr r="AA2234" s="3"/>
      </tp>
      <tp>
        <v>50.918047814799998</v>
        <stp/>
        <stp>EM_S_FA_YOY_NETPROFIT</stp>
        <stp>2</stp>
        <stp>600315.SH</stp>
        <stp>2021-12-31</stp>
        <tr r="Z2241" s="3"/>
      </tp>
      <tp>
        <v>-6.7619454570000004</v>
        <stp/>
        <stp>EM_S_FA_YOY_NETPROFIT</stp>
        <stp>2</stp>
        <stp>600316.SH</stp>
        <stp>2022-12-31</stp>
        <tr r="AA2242" s="3"/>
      </tp>
      <tp>
        <v>2.5609906347</v>
        <stp/>
        <stp>EM_S_FA_YOY_NETPROFIT</stp>
        <stp>2</stp>
        <stp>600325.SH</stp>
        <stp>2021-12-31</stp>
        <tr r="Z2249" s="3"/>
      </tp>
      <tp>
        <v>-698.91172034730005</v>
        <stp/>
        <stp>EM_S_FA_YOY_NETPROFIT</stp>
        <stp>2</stp>
        <stp>600326.SH</stp>
        <stp>2022-12-31</stp>
        <tr r="AA2250" s="3"/>
      </tp>
      <tp>
        <v>10.8937098656</v>
        <stp/>
        <stp>EM_S_FA_YOY_NETPROFIT</stp>
        <stp>2</stp>
        <stp>600335.SH</stp>
        <stp>2021-12-31</stp>
        <tr r="Z2258" s="3"/>
      </tp>
      <tp>
        <v>-26.815095485699999</v>
        <stp/>
        <stp>EM_S_FA_YOY_NETPROFIT</stp>
        <stp>2</stp>
        <stp>600336.SH</stp>
        <stp>2022-12-31</stp>
        <tr r="AA2259" s="3"/>
      </tp>
      <tp>
        <v>-37.451049869899997</v>
        <stp/>
        <stp>EM_S_FA_YOY_NETPROFIT</stp>
        <stp>2</stp>
        <stp>600386.SH</stp>
        <stp>2022-12-31</stp>
        <tr r="AA2299" s="3"/>
      </tp>
      <tp>
        <v>40.085001004200002</v>
        <stp/>
        <stp>EM_S_FA_YOY_NETPROFIT</stp>
        <stp>2</stp>
        <stp>600395.SH</stp>
        <stp>2021-12-31</stp>
        <tr r="Z2306" s="3"/>
      </tp>
      <tp>
        <v>-12.7392808525</v>
        <stp/>
        <stp>EM_S_FA_YOY_NETPROFIT</stp>
        <stp>2</stp>
        <stp>600396.SH</stp>
        <stp>2022-12-31</stp>
        <tr r="AA2307" s="3"/>
      </tp>
      <tp>
        <v>26.7898774481</v>
        <stp/>
        <stp>EM_S_FA_YOY_NETPROFIT</stp>
        <stp>2</stp>
        <stp>300234.SZ</stp>
        <stp>2020-12-31</stp>
        <tr r="Y1531" s="3"/>
      </tp>
      <tp>
        <v>-27.0074887707</v>
        <stp/>
        <stp>EM_S_FA_YOY_NETPROFIT</stp>
        <stp>2</stp>
        <stp>300235.SZ</stp>
        <stp>2021-12-31</stp>
        <tr r="Z1532" s="3"/>
      </tp>
      <tp>
        <v>-35.627658538200002</v>
        <stp/>
        <stp>EM_S_FA_YOY_NETPROFIT</stp>
        <stp>2</stp>
        <stp>300236.SZ</stp>
        <stp>2022-12-31</stp>
        <tr r="AA1533" s="3"/>
      </tp>
      <tp>
        <v>51.820349075400003</v>
        <stp/>
        <stp>EM_S_FA_YOY_NETPROFIT</stp>
        <stp>2</stp>
        <stp>300224.SZ</stp>
        <stp>2020-12-31</stp>
        <tr r="Y1521" s="3"/>
      </tp>
      <tp>
        <v>-231.78853782749999</v>
        <stp/>
        <stp>EM_S_FA_YOY_NETPROFIT</stp>
        <stp>2</stp>
        <stp>300225.SZ</stp>
        <stp>2021-12-31</stp>
        <tr r="Z1522" s="3"/>
      </tp>
      <tp>
        <v>-2.1753122525999999</v>
        <stp/>
        <stp>EM_S_FA_YOY_NETPROFIT</stp>
        <stp>2</stp>
        <stp>300226.SZ</stp>
        <stp>2022-12-31</stp>
        <tr r="AA1523" s="3"/>
      </tp>
      <tp>
        <v>16.370386403600001</v>
        <stp/>
        <stp>EM_S_FA_YOY_NETPROFIT</stp>
        <stp>2</stp>
        <stp>300214.SZ</stp>
        <stp>2020-12-31</stp>
        <tr r="Y1512" s="3"/>
      </tp>
      <tp>
        <v>121.65175748830001</v>
        <stp/>
        <stp>EM_S_FA_YOY_NETPROFIT</stp>
        <stp>2</stp>
        <stp>300215.SZ</stp>
        <stp>2021-12-31</stp>
        <tr r="Z1513" s="3"/>
      </tp>
      <tp>
        <v>-587.25854907430005</v>
        <stp/>
        <stp>EM_S_FA_YOY_NETPROFIT</stp>
        <stp>2</stp>
        <stp>300204.SZ</stp>
        <stp>2020-12-31</stp>
        <tr r="Y1502" s="3"/>
      </tp>
      <tp>
        <v>-143.2759503309</v>
        <stp/>
        <stp>EM_S_FA_YOY_NETPROFIT</stp>
        <stp>2</stp>
        <stp>300205.SZ</stp>
        <stp>2021-12-31</stp>
        <tr r="Z1503" s="3"/>
      </tp>
      <tp>
        <v>2.3821015773999998</v>
        <stp/>
        <stp>EM_S_FA_YOY_NETPROFIT</stp>
        <stp>2</stp>
        <stp>300206.SZ</stp>
        <stp>2022-12-31</stp>
        <tr r="AA1504" s="3"/>
      </tp>
      <tp>
        <v>116.72608469639999</v>
        <stp/>
        <stp>EM_S_FA_YOY_NETPROFIT</stp>
        <stp>2</stp>
        <stp>300274.SZ</stp>
        <stp>2020-12-31</stp>
        <tr r="Y1570" s="3"/>
      </tp>
      <tp>
        <v>9.8130582623000002</v>
        <stp/>
        <stp>EM_S_FA_YOY_NETPROFIT</stp>
        <stp>2</stp>
        <stp>300275.SZ</stp>
        <stp>2021-12-31</stp>
        <tr r="Z1571" s="3"/>
      </tp>
      <tp>
        <v>-602.51174352140004</v>
        <stp/>
        <stp>EM_S_FA_YOY_NETPROFIT</stp>
        <stp>2</stp>
        <stp>300276.SZ</stp>
        <stp>2022-12-31</stp>
        <tr r="AA1572" s="3"/>
      </tp>
      <tp>
        <v>69.548205218700005</v>
        <stp/>
        <stp>EM_S_FA_YOY_NETPROFIT</stp>
        <stp>2</stp>
        <stp>300264.SZ</stp>
        <stp>2020-12-31</stp>
        <tr r="Y1561" s="3"/>
      </tp>
      <tp>
        <v>-17.824643196</v>
        <stp/>
        <stp>EM_S_FA_YOY_NETPROFIT</stp>
        <stp>2</stp>
        <stp>300265.SZ</stp>
        <stp>2021-12-31</stp>
        <tr r="Z1562" s="3"/>
      </tp>
      <tp>
        <v>-1851.8688238453001</v>
        <stp/>
        <stp>EM_S_FA_YOY_NETPROFIT</stp>
        <stp>2</stp>
        <stp>300266.SZ</stp>
        <stp>2022-12-31</stp>
        <tr r="AA1563" s="3"/>
      </tp>
      <tp>
        <v>-15685.593388892499</v>
        <stp/>
        <stp>EM_S_FA_YOY_NETPROFIT</stp>
        <stp>2</stp>
        <stp>300254.SZ</stp>
        <stp>2020-12-31</stp>
        <tr r="Y1551" s="3"/>
      </tp>
      <tp>
        <v>-7.9154828588999999</v>
        <stp/>
        <stp>EM_S_FA_YOY_NETPROFIT</stp>
        <stp>2</stp>
        <stp>300255.SZ</stp>
        <stp>2021-12-31</stp>
        <tr r="Z1552" s="3"/>
      </tp>
      <tp>
        <v>109.9994316943</v>
        <stp/>
        <stp>EM_S_FA_YOY_NETPROFIT</stp>
        <stp>2</stp>
        <stp>300256.SZ</stp>
        <stp>2022-12-31</stp>
        <tr r="AA1553" s="3"/>
      </tp>
      <tp>
        <v>85.891850210800001</v>
        <stp/>
        <stp>EM_S_FA_YOY_NETPROFIT</stp>
        <stp>2</stp>
        <stp>300244.SZ</stp>
        <stp>2020-12-31</stp>
        <tr r="Y1541" s="3"/>
      </tp>
      <tp>
        <v>0.56855199040000004</v>
        <stp/>
        <stp>EM_S_FA_YOY_NETPROFIT</stp>
        <stp>2</stp>
        <stp>300245.SZ</stp>
        <stp>2021-12-31</stp>
        <tr r="Z1542" s="3"/>
      </tp>
      <tp>
        <v>-63.569120914899997</v>
        <stp/>
        <stp>EM_S_FA_YOY_NETPROFIT</stp>
        <stp>2</stp>
        <stp>300246.SZ</stp>
        <stp>2022-12-31</stp>
        <tr r="AA1543" s="3"/>
      </tp>
      <tp>
        <v>-37.741008186099997</v>
        <stp/>
        <stp>EM_S_FA_YOY_NETPROFIT</stp>
        <stp>2</stp>
        <stp>300294.SZ</stp>
        <stp>2020-12-31</stp>
        <tr r="Y1590" s="3"/>
      </tp>
      <tp>
        <v>-54.8386670537</v>
        <stp/>
        <stp>EM_S_FA_YOY_NETPROFIT</stp>
        <stp>2</stp>
        <stp>300295.SZ</stp>
        <stp>2021-12-31</stp>
        <tr r="Z1591" s="3"/>
      </tp>
      <tp>
        <v>-53.196182624000002</v>
        <stp/>
        <stp>EM_S_FA_YOY_NETPROFIT</stp>
        <stp>2</stp>
        <stp>300296.SZ</stp>
        <stp>2022-12-31</stp>
        <tr r="AA1592" s="3"/>
      </tp>
      <tp>
        <v>-43.696860308700003</v>
        <stp/>
        <stp>EM_S_FA_YOY_NETPROFIT</stp>
        <stp>2</stp>
        <stp>300284.SZ</stp>
        <stp>2020-12-31</stp>
        <tr r="Y1580" s="3"/>
      </tp>
      <tp>
        <v>36.004267633799998</v>
        <stp/>
        <stp>EM_S_FA_YOY_NETPROFIT</stp>
        <stp>2</stp>
        <stp>300285.SZ</stp>
        <stp>2021-12-31</stp>
        <tr r="Z1581" s="3"/>
      </tp>
      <tp>
        <v>0.3060329195</v>
        <stp/>
        <stp>EM_S_FA_YOY_NETPROFIT</stp>
        <stp>2</stp>
        <stp>300286.SZ</stp>
        <stp>2022-12-31</stp>
        <tr r="AA1582" s="3"/>
      </tp>
      <tp>
        <v>-290.36224478399998</v>
        <stp/>
        <stp>EM_S_FA_YOY_NETPROFIT</stp>
        <stp>2</stp>
        <stp>600246.SH</stp>
        <stp>2022-12-31</stp>
        <tr r="AA2188" s="3"/>
      </tp>
      <tp>
        <v>-1.4634218114999999</v>
        <stp/>
        <stp>EM_S_FA_YOY_NETPROFIT</stp>
        <stp>2</stp>
        <stp>600255.SH</stp>
        <stp>2021-12-31</stp>
        <tr r="Z2194" s="3"/>
      </tp>
      <tp>
        <v>130.24021209669999</v>
        <stp/>
        <stp>EM_S_FA_YOY_NETPROFIT</stp>
        <stp>2</stp>
        <stp>600256.SH</stp>
        <stp>2022-12-31</stp>
        <tr r="AA2195" s="3"/>
      </tp>
      <tp>
        <v>-49.8527405313</v>
        <stp/>
        <stp>EM_S_FA_YOY_NETPROFIT</stp>
        <stp>2</stp>
        <stp>600265.SH</stp>
        <stp>2021-12-31</stp>
        <tr r="Z2201" s="3"/>
      </tp>
      <tp>
        <v>-195.31975858019999</v>
        <stp/>
        <stp>EM_S_FA_YOY_NETPROFIT</stp>
        <stp>2</stp>
        <stp>600266.SH</stp>
        <stp>2022-12-31</stp>
        <tr r="AA2202" s="3"/>
      </tp>
      <tp>
        <v>-14.918643402600001</v>
        <stp/>
        <stp>EM_S_FA_YOY_NETPROFIT</stp>
        <stp>2</stp>
        <stp>600276.SH</stp>
        <stp>2022-12-31</stp>
        <tr r="AA2209" s="3"/>
      </tp>
      <tp>
        <v>15.0568381185</v>
        <stp/>
        <stp>EM_S_FA_YOY_NETPROFIT</stp>
        <stp>2</stp>
        <stp>600206.SH</stp>
        <stp>2022-12-31</stp>
        <tr r="AA2155" s="3"/>
      </tp>
      <tp>
        <v>-3.2034869958000001</v>
        <stp/>
        <stp>EM_S_FA_YOY_NETPROFIT</stp>
        <stp>2</stp>
        <stp>600215.SH</stp>
        <stp>2021-12-31</stp>
        <tr r="Z2162" s="3"/>
      </tp>
      <tp>
        <v>-59.006284397500004</v>
        <stp/>
        <stp>EM_S_FA_YOY_NETPROFIT</stp>
        <stp>2</stp>
        <stp>600216.SH</stp>
        <stp>2022-12-31</stp>
        <tr r="AA2163" s="3"/>
      </tp>
      <tp>
        <v>119.36828280970001</v>
        <stp/>
        <stp>EM_S_FA_YOY_NETPROFIT</stp>
        <stp>2</stp>
        <stp>600225.SH</stp>
        <stp>2021-12-31</stp>
        <tr r="Z2171" s="3"/>
      </tp>
      <tp>
        <v>29.585504056200001</v>
        <stp/>
        <stp>EM_S_FA_YOY_NETPROFIT</stp>
        <stp>2</stp>
        <stp>600226.SH</stp>
        <stp>2022-12-31</stp>
        <tr r="AA2172" s="3"/>
      </tp>
      <tp>
        <v>201.6571704605</v>
        <stp/>
        <stp>EM_S_FA_YOY_NETPROFIT</stp>
        <stp>2</stp>
        <stp>600234.SH</stp>
        <stp>2020-12-31</stp>
        <tr r="Y2180" s="3"/>
      </tp>
      <tp>
        <v>21.238564115799999</v>
        <stp/>
        <stp>EM_S_FA_YOY_NETPROFIT</stp>
        <stp>2</stp>
        <stp>600235.SH</stp>
        <stp>2021-12-31</stp>
        <tr r="Z2181" s="3"/>
      </tp>
      <tp>
        <v>107.5386331002</v>
        <stp/>
        <stp>EM_S_FA_YOY_NETPROFIT</stp>
        <stp>2</stp>
        <stp>600236.SH</stp>
        <stp>2022-12-31</stp>
        <tr r="AA2182" s="3"/>
      </tp>
      <tp>
        <v>10.492425069299999</v>
        <stp/>
        <stp>EM_S_FA_YOY_NETPROFIT</stp>
        <stp>2</stp>
        <stp>600284.SH</stp>
        <stp>2020-12-31</stp>
        <tr r="Y2217" s="3"/>
      </tp>
      <tp>
        <v>11.7507126607</v>
        <stp/>
        <stp>EM_S_FA_YOY_NETPROFIT</stp>
        <stp>2</stp>
        <stp>600285.SH</stp>
        <stp>2021-12-31</stp>
        <tr r="Z2218" s="3"/>
      </tp>
      <tp>
        <v>309.59756082720003</v>
        <stp/>
        <stp>EM_S_FA_YOY_NETPROFIT</stp>
        <stp>2</stp>
        <stp>600295.SH</stp>
        <stp>2021-12-31</stp>
        <tr r="Z2225" s="3"/>
      </tp>
      <tp>
        <v>-19.890444779599999</v>
        <stp/>
        <stp>EM_S_FA_YOY_NETPROFIT</stp>
        <stp>2</stp>
        <stp>000504.SZ</stp>
        <stp>2020-12-31</stp>
        <tr r="Y99" s="3"/>
      </tp>
      <tp>
        <v>9.1272772324999991</v>
        <stp/>
        <stp>EM_S_FA_YOY_NETPROFIT</stp>
        <stp>2</stp>
        <stp>000505.SZ</stp>
        <stp>2021-12-31</stp>
        <tr r="Z100" s="3"/>
      </tp>
      <tp>
        <v>262.36894252079998</v>
        <stp/>
        <stp>EM_S_FA_YOY_NETPROFIT</stp>
        <stp>2</stp>
        <stp>000506.SZ</stp>
        <stp>2022-12-31</stp>
        <tr r="AA101" s="3"/>
      </tp>
      <tp>
        <v>-78.632233635099993</v>
        <stp/>
        <stp>EM_S_FA_YOY_NETPROFIT</stp>
        <stp>2</stp>
        <stp>300534.SZ</stp>
        <stp>2020-12-31</stp>
        <tr r="Y1813" s="3"/>
      </tp>
      <tp>
        <v>18.484751210700001</v>
        <stp/>
        <stp>EM_S_FA_YOY_NETPROFIT</stp>
        <stp>2</stp>
        <stp>300535.SZ</stp>
        <stp>2021-12-31</stp>
        <tr r="Z1814" s="3"/>
      </tp>
      <tp>
        <v>1222.0877704662</v>
        <stp/>
        <stp>EM_S_FA_YOY_NETPROFIT</stp>
        <stp>2</stp>
        <stp>300536.SZ</stp>
        <stp>2022-12-31</stp>
        <tr r="AA1815" s="3"/>
      </tp>
      <tp>
        <v>-50.253658307099997</v>
        <stp/>
        <stp>EM_S_FA_YOY_NETPROFIT</stp>
        <stp>2</stp>
        <stp>000514.SZ</stp>
        <stp>2020-12-31</stp>
        <tr r="Y106" s="3"/>
      </tp>
      <tp>
        <v>-41.436627773399998</v>
        <stp/>
        <stp>EM_S_FA_YOY_NETPROFIT</stp>
        <stp>2</stp>
        <stp>000516.SZ</stp>
        <stp>2022-12-31</stp>
        <tr r="AA107" s="3"/>
      </tp>
      <tp>
        <v>41.879197576199999</v>
        <stp/>
        <stp>EM_S_FA_YOY_NETPROFIT</stp>
        <stp>2</stp>
        <stp>300525.SZ</stp>
        <stp>2021-12-31</stp>
        <tr r="Z1805" s="3"/>
      </tp>
      <tp>
        <v>-190.64067467539999</v>
        <stp/>
        <stp>EM_S_FA_YOY_NETPROFIT</stp>
        <stp>2</stp>
        <stp>000524.SZ</stp>
        <stp>2020-12-31</stp>
        <tr r="Y114" s="3"/>
      </tp>
      <tp>
        <v>-2423.3389979208</v>
        <stp/>
        <stp>EM_S_FA_YOY_NETPROFIT</stp>
        <stp>2</stp>
        <stp>000525.SZ</stp>
        <stp>2021-12-31</stp>
        <tr r="Z115" s="3"/>
      </tp>
      <tp>
        <v>101.54235131</v>
        <stp/>
        <stp>EM_S_FA_YOY_NETPROFIT</stp>
        <stp>2</stp>
        <stp>000526.SZ</stp>
        <stp>2022-12-31</stp>
        <tr r="AA116" s="3"/>
      </tp>
      <tp>
        <v>-36.802120901599999</v>
        <stp/>
        <stp>EM_S_FA_YOY_NETPROFIT</stp>
        <stp>2</stp>
        <stp>300514.SZ</stp>
        <stp>2020-12-31</stp>
        <tr r="Y1795" s="3"/>
      </tp>
      <tp>
        <v>23.1321808557</v>
        <stp/>
        <stp>EM_S_FA_YOY_NETPROFIT</stp>
        <stp>2</stp>
        <stp>300515.SZ</stp>
        <stp>2021-12-31</stp>
        <tr r="Z1796" s="3"/>
      </tp>
      <tp>
        <v>5.1296865459000003</v>
        <stp/>
        <stp>EM_S_FA_YOY_NETPROFIT</stp>
        <stp>2</stp>
        <stp>300516.SZ</stp>
        <stp>2022-12-31</stp>
        <tr r="AA1797" s="3"/>
      </tp>
      <tp>
        <v>32.473081646499999</v>
        <stp/>
        <stp>EM_S_FA_YOY_NETPROFIT</stp>
        <stp>2</stp>
        <stp>000534.SZ</stp>
        <stp>2020-12-31</stp>
        <tr r="Y123" s="3"/>
      </tp>
      <tp>
        <v>-497.51855011639998</v>
        <stp/>
        <stp>EM_S_FA_YOY_NETPROFIT</stp>
        <stp>2</stp>
        <stp>000536.SZ</stp>
        <stp>2022-12-31</stp>
        <tr r="AA124" s="3"/>
      </tp>
      <tp>
        <v>369.75117373590001</v>
        <stp/>
        <stp>EM_S_FA_YOY_NETPROFIT</stp>
        <stp>2</stp>
        <stp>300505.SZ</stp>
        <stp>2021-12-31</stp>
        <tr r="Z1786" s="3"/>
      </tp>
      <tp>
        <v>12.3642832706</v>
        <stp/>
        <stp>EM_S_FA_YOY_NETPROFIT</stp>
        <stp>2</stp>
        <stp>300506.SZ</stp>
        <stp>2022-12-31</stp>
        <tr r="AA1787" s="3"/>
      </tp>
      <tp>
        <v>8.2505773106000007</v>
        <stp/>
        <stp>EM_S_FA_YOY_NETPROFIT</stp>
        <stp>2</stp>
        <stp>000544.SZ</stp>
        <stp>2020-12-31</stp>
        <tr r="Y130" s="3"/>
      </tp>
      <tp>
        <v>142.88693739319999</v>
        <stp/>
        <stp>EM_S_FA_YOY_NETPROFIT</stp>
        <stp>2</stp>
        <stp>000545.SZ</stp>
        <stp>2021-12-31</stp>
        <tr r="Z131" s="3"/>
      </tp>
      <tp>
        <v>-55983.866499112199</v>
        <stp/>
        <stp>EM_S_FA_YOY_NETPROFIT</stp>
        <stp>2</stp>
        <stp>000546.SZ</stp>
        <stp>2022-12-31</stp>
        <tr r="AA132" s="3"/>
      </tp>
      <tp>
        <v>10.1498553148</v>
        <stp/>
        <stp>EM_S_FA_YOY_NETPROFIT</stp>
        <stp>2</stp>
        <stp>300575.SZ</stp>
        <stp>2021-12-31</stp>
        <tr r="Z1851" s="3"/>
      </tp>
      <tp>
        <v>28.253331282400001</v>
        <stp/>
        <stp>EM_S_FA_YOY_NETPROFIT</stp>
        <stp>2</stp>
        <stp>300576.SZ</stp>
        <stp>2022-12-31</stp>
        <tr r="AA1852" s="3"/>
      </tp>
      <tp>
        <v>22.2980382796</v>
        <stp/>
        <stp>EM_S_FA_YOY_NETPROFIT</stp>
        <stp>2</stp>
        <stp>000554.SZ</stp>
        <stp>2020-12-31</stp>
        <tr r="Y139" s="3"/>
      </tp>
      <tp>
        <v>-16.840126666500002</v>
        <stp/>
        <stp>EM_S_FA_YOY_NETPROFIT</stp>
        <stp>2</stp>
        <stp>000555.SZ</stp>
        <stp>2021-12-31</stp>
        <tr r="Z140" s="3"/>
      </tp>
      <tp>
        <v>-1071.3391165556</v>
        <stp/>
        <stp>EM_S_FA_YOY_NETPROFIT</stp>
        <stp>2</stp>
        <stp>300565.SZ</stp>
        <stp>2021-12-31</stp>
        <tr r="Z1842" s="3"/>
      </tp>
      <tp>
        <v>-55.866631224499997</v>
        <stp/>
        <stp>EM_S_FA_YOY_NETPROFIT</stp>
        <stp>2</stp>
        <stp>300566.SZ</stp>
        <stp>2022-12-31</stp>
        <tr r="AA1843" s="3"/>
      </tp>
      <tp>
        <v>-254.84473262399999</v>
        <stp/>
        <stp>EM_S_FA_YOY_NETPROFIT</stp>
        <stp>2</stp>
        <stp>000564.SZ</stp>
        <stp>2020-12-31</stp>
        <tr r="Y147" s="3"/>
      </tp>
      <tp>
        <v>29.401926996</v>
        <stp/>
        <stp>EM_S_FA_YOY_NETPROFIT</stp>
        <stp>2</stp>
        <stp>000565.SZ</stp>
        <stp>2021-12-31</stp>
        <tr r="Z148" s="3"/>
      </tp>
      <tp>
        <v>100.14878648769999</v>
        <stp/>
        <stp>EM_S_FA_YOY_NETPROFIT</stp>
        <stp>2</stp>
        <stp>000566.SZ</stp>
        <stp>2022-12-31</stp>
        <tr r="AA149" s="3"/>
      </tp>
      <tp>
        <v>103.2620528615</v>
        <stp/>
        <stp>EM_S_FA_YOY_NETPROFIT</stp>
        <stp>2</stp>
        <stp>300554.SZ</stp>
        <stp>2020-12-31</stp>
        <tr r="Y1832" s="3"/>
      </tp>
      <tp>
        <v>-465.96274820169998</v>
        <stp/>
        <stp>EM_S_FA_YOY_NETPROFIT</stp>
        <stp>2</stp>
        <stp>300555.SZ</stp>
        <stp>2021-12-31</stp>
        <tr r="Z1833" s="3"/>
      </tp>
      <tp>
        <v>-37.8797547283</v>
        <stp/>
        <stp>EM_S_FA_YOY_NETPROFIT</stp>
        <stp>2</stp>
        <stp>300556.SZ</stp>
        <stp>2022-12-31</stp>
        <tr r="AA1834" s="3"/>
      </tp>
      <tp>
        <v>201.62404395999999</v>
        <stp/>
        <stp>EM_S_FA_YOY_NETPROFIT</stp>
        <stp>2</stp>
        <stp>000576.SZ</stp>
        <stp>2022-12-31</stp>
        <tr r="AA156" s="3"/>
      </tp>
      <tp>
        <v>-73.752809973799998</v>
        <stp/>
        <stp>EM_S_FA_YOY_NETPROFIT</stp>
        <stp>2</stp>
        <stp>300545.SZ</stp>
        <stp>2021-12-31</stp>
        <tr r="Z1823" s="3"/>
      </tp>
      <tp>
        <v>258.66901665189999</v>
        <stp/>
        <stp>EM_S_FA_YOY_NETPROFIT</stp>
        <stp>2</stp>
        <stp>300546.SZ</stp>
        <stp>2022-12-31</stp>
        <tr r="AA1824" s="3"/>
      </tp>
      <tp>
        <v>-80.7157272882</v>
        <stp/>
        <stp>EM_S_FA_YOY_NETPROFIT</stp>
        <stp>2</stp>
        <stp>000584.SZ</stp>
        <stp>2020-12-31</stp>
        <tr r="Y159" s="3"/>
      </tp>
      <tp>
        <v>-31.5541272068</v>
        <stp/>
        <stp>EM_S_FA_YOY_NETPROFIT</stp>
        <stp>2</stp>
        <stp>000586.SZ</stp>
        <stp>2022-12-31</stp>
        <tr r="AA160" s="3"/>
      </tp>
      <tp>
        <v>-1414.2519156173</v>
        <stp/>
        <stp>EM_S_FA_YOY_NETPROFIT</stp>
        <stp>2</stp>
        <stp>000595.SZ</stp>
        <stp>2021-12-31</stp>
        <tr r="Z166" s="3"/>
      </tp>
      <tp>
        <v>36.957875236699998</v>
        <stp/>
        <stp>EM_S_FA_YOY_NETPROFIT</stp>
        <stp>2</stp>
        <stp>000596.SZ</stp>
        <stp>2022-12-31</stp>
        <tr r="AA167" s="3"/>
      </tp>
      <tp>
        <v>33.250366685099998</v>
        <stp/>
        <stp>EM_S_FA_YOY_NETPROFIT</stp>
        <stp>2</stp>
        <stp>300595.SZ</stp>
        <stp>2021-12-31</stp>
        <tr r="Z1870" s="3"/>
      </tp>
      <tp>
        <v>23.383039097099999</v>
        <stp/>
        <stp>EM_S_FA_YOY_NETPROFIT</stp>
        <stp>2</stp>
        <stp>300596.SZ</stp>
        <stp>2022-12-31</stp>
        <tr r="AA1871" s="3"/>
      </tp>
      <tp>
        <v>-43.878606658300001</v>
        <stp/>
        <stp>EM_S_FA_YOY_NETPROFIT</stp>
        <stp>2</stp>
        <stp>300584.SZ</stp>
        <stp>2020-12-31</stp>
        <tr r="Y1860" s="3"/>
      </tp>
      <tp>
        <v>8.9243865729999996</v>
        <stp/>
        <stp>EM_S_FA_YOY_NETPROFIT</stp>
        <stp>2</stp>
        <stp>300585.SZ</stp>
        <stp>2021-12-31</stp>
        <tr r="Z1861" s="3"/>
      </tp>
      <tp>
        <v>376.57131460080001</v>
        <stp/>
        <stp>EM_S_FA_YOY_NETPROFIT</stp>
        <stp>2</stp>
        <stp>300586.SZ</stp>
        <stp>2022-12-31</stp>
        <tr r="AA1862" s="3"/>
      </tp>
      <tp>
        <v>18.384553758399999</v>
        <stp/>
        <stp>EM_S_FA_YOY_NETPROFIT</stp>
        <stp>2</stp>
        <stp>600545.SH</stp>
        <stp>2021-12-31</stp>
        <tr r="Z2410" s="3"/>
      </tp>
      <tp>
        <v>40.683625527300002</v>
        <stp/>
        <stp>EM_S_FA_YOY_NETPROFIT</stp>
        <stp>2</stp>
        <stp>600546.SH</stp>
        <stp>2022-12-31</stp>
        <tr r="AA2411" s="3"/>
      </tp>
      <tp>
        <v>-53.199655703300003</v>
        <stp/>
        <stp>EM_S_FA_YOY_NETPROFIT</stp>
        <stp>2</stp>
        <stp>600556.SH</stp>
        <stp>2022-12-31</stp>
        <tr r="AA2418" s="3"/>
      </tp>
      <tp>
        <v>-192.38616267640001</v>
        <stp/>
        <stp>EM_S_FA_YOY_NETPROFIT</stp>
        <stp>2</stp>
        <stp>600565.SH</stp>
        <stp>2021-12-31</stp>
        <tr r="Z2426" s="3"/>
      </tp>
      <tp>
        <v>26.467662108700001</v>
        <stp/>
        <stp>EM_S_FA_YOY_NETPROFIT</stp>
        <stp>2</stp>
        <stp>600566.SH</stp>
        <stp>2022-12-31</stp>
        <tr r="AA2427" s="3"/>
      </tp>
      <tp>
        <v>4.5497826237999996</v>
        <stp/>
        <stp>EM_S_FA_YOY_NETPROFIT</stp>
        <stp>2</stp>
        <stp>600575.SH</stp>
        <stp>2021-12-31</stp>
        <tr r="Z2435" s="3"/>
      </tp>
      <tp>
        <v>-63.878163325300001</v>
        <stp/>
        <stp>EM_S_FA_YOY_NETPROFIT</stp>
        <stp>2</stp>
        <stp>600576.SH</stp>
        <stp>2022-12-31</stp>
        <tr r="AA2436" s="3"/>
      </tp>
      <tp>
        <v>13.172365491500001</v>
        <stp/>
        <stp>EM_S_FA_YOY_NETPROFIT</stp>
        <stp>2</stp>
        <stp>600505.SH</stp>
        <stp>2021-12-31</stp>
        <tr r="Z2377" s="3"/>
      </tp>
      <tp>
        <v>-134.38468944819999</v>
        <stp/>
        <stp>EM_S_FA_YOY_NETPROFIT</stp>
        <stp>2</stp>
        <stp>600506.SH</stp>
        <stp>2022-12-31</stp>
        <tr r="AA2378" s="3"/>
      </tp>
      <tp>
        <v>104.6386949414</v>
        <stp/>
        <stp>EM_S_FA_YOY_NETPROFIT</stp>
        <stp>2</stp>
        <stp>600515.SH</stp>
        <stp>2021-12-31</stp>
        <tr r="Z2386" s="3"/>
      </tp>
      <tp>
        <v>-16.308712640100001</v>
        <stp/>
        <stp>EM_S_FA_YOY_NETPROFIT</stp>
        <stp>2</stp>
        <stp>600516.SH</stp>
        <stp>2022-12-31</stp>
        <tr r="AA2387" s="3"/>
      </tp>
      <tp>
        <v>-932.90537378570002</v>
        <stp/>
        <stp>EM_S_FA_YOY_NETPROFIT</stp>
        <stp>2</stp>
        <stp>600525.SH</stp>
        <stp>2021-12-31</stp>
        <tr r="Z2395" s="3"/>
      </tp>
      <tp>
        <v>12.4700209692</v>
        <stp/>
        <stp>EM_S_FA_YOY_NETPROFIT</stp>
        <stp>2</stp>
        <stp>600526.SH</stp>
        <stp>2022-12-31</stp>
        <tr r="AA2396" s="3"/>
      </tp>
      <tp>
        <v>120.9110533402</v>
        <stp/>
        <stp>EM_S_FA_YOY_NETPROFIT</stp>
        <stp>2</stp>
        <stp>600535.SH</stp>
        <stp>2021-12-31</stp>
        <tr r="Z2403" s="3"/>
      </tp>
      <tp>
        <v>20.426963726</v>
        <stp/>
        <stp>EM_S_FA_YOY_NETPROFIT</stp>
        <stp>2</stp>
        <stp>600536.SH</stp>
        <stp>2022-12-31</stp>
        <tr r="AA2404" s="3"/>
      </tp>
      <tp>
        <v>1251.2825152098001</v>
        <stp/>
        <stp>EM_S_FA_YOY_NETPROFIT</stp>
        <stp>2</stp>
        <stp>600584.SH</stp>
        <stp>2020-12-31</stp>
        <tr r="Y2444" s="3"/>
      </tp>
      <tp>
        <v>-6.1386451789000001</v>
        <stp/>
        <stp>EM_S_FA_YOY_NETPROFIT</stp>
        <stp>2</stp>
        <stp>600585.SH</stp>
        <stp>2021-12-31</stp>
        <tr r="Z2445" s="3"/>
      </tp>
      <tp>
        <v>-74.123650428800005</v>
        <stp/>
        <stp>EM_S_FA_YOY_NETPROFIT</stp>
        <stp>2</stp>
        <stp>600586.SH</stp>
        <stp>2022-12-31</stp>
        <tr r="AA2446" s="3"/>
      </tp>
      <tp>
        <v>59.600792664399997</v>
        <stp/>
        <stp>EM_S_FA_YOY_NETPROFIT</stp>
        <stp>2</stp>
        <stp>600594.SH</stp>
        <stp>2020-12-31</stp>
        <tr r="Y2453" s="3"/>
      </tp>
      <tp>
        <v>160.77468212509999</v>
        <stp/>
        <stp>EM_S_FA_YOY_NETPROFIT</stp>
        <stp>2</stp>
        <stp>600595.SH</stp>
        <stp>2021-12-31</stp>
        <tr r="Z2454" s="3"/>
      </tp>
      <tp>
        <v>11.4921475046</v>
        <stp/>
        <stp>EM_S_FA_YOY_NETPROFIT</stp>
        <stp>2</stp>
        <stp>600596.SH</stp>
        <stp>2022-12-31</stp>
        <tr r="AA2455" s="3"/>
      </tp>
      <tp>
        <v>81.672279275400001</v>
        <stp/>
        <stp>EM_S_FA_YOY_NETPROFIT</stp>
        <stp>2</stp>
        <stp>000404.SZ</stp>
        <stp>2020-12-31</stp>
        <tr r="Y75" s="3"/>
      </tp>
      <tp>
        <v>-643.81183403010004</v>
        <stp/>
        <stp>EM_S_FA_YOY_NETPROFIT</stp>
        <stp>2</stp>
        <stp>300434.SZ</stp>
        <stp>2020-12-31</stp>
        <tr r="Y1717" s="3"/>
      </tp>
      <tp>
        <v>27.038907270199999</v>
        <stp/>
        <stp>EM_S_FA_YOY_NETPROFIT</stp>
        <stp>2</stp>
        <stp>300435.SZ</stp>
        <stp>2021-12-31</stp>
        <tr r="Z1718" s="3"/>
      </tp>
      <tp>
        <v>-311.44521617409998</v>
        <stp/>
        <stp>EM_S_FA_YOY_NETPROFIT</stp>
        <stp>2</stp>
        <stp>300436.SZ</stp>
        <stp>2022-12-31</stp>
        <tr r="AA1719" s="3"/>
      </tp>
      <tp>
        <v>86.865785897799995</v>
        <stp/>
        <stp>EM_S_FA_YOY_NETPROFIT</stp>
        <stp>2</stp>
        <stp>000415.SZ</stp>
        <stp>2021-12-31</stp>
        <tr r="Z82" s="3"/>
      </tp>
      <tp>
        <v>-287.13788537300002</v>
        <stp/>
        <stp>EM_S_FA_YOY_NETPROFIT</stp>
        <stp>2</stp>
        <stp>000416.SZ</stp>
        <stp>2022-12-31</stp>
        <tr r="AA83" s="3"/>
      </tp>
      <tp>
        <v>-679.55112961340001</v>
        <stp/>
        <stp>EM_S_FA_YOY_NETPROFIT</stp>
        <stp>2</stp>
        <stp>300424.SZ</stp>
        <stp>2020-12-31</stp>
        <tr r="Y1708" s="3"/>
      </tp>
      <tp>
        <v>5.9343894772999999</v>
        <stp/>
        <stp>EM_S_FA_YOY_NETPROFIT</stp>
        <stp>2</stp>
        <stp>300425.SZ</stp>
        <stp>2021-12-31</stp>
        <tr r="Z1709" s="3"/>
      </tp>
      <tp>
        <v>233.35620201130001</v>
        <stp/>
        <stp>EM_S_FA_YOY_NETPROFIT</stp>
        <stp>2</stp>
        <stp>300426.SZ</stp>
        <stp>2022-12-31</stp>
        <tr r="AA1710" s="3"/>
      </tp>
      <tp>
        <v>50.766145830900001</v>
        <stp/>
        <stp>EM_S_FA_YOY_NETPROFIT</stp>
        <stp>2</stp>
        <stp>000425.SZ</stp>
        <stp>2021-12-31</stp>
        <tr r="Z90" s="3"/>
      </tp>
      <tp>
        <v>-29.450153639900002</v>
        <stp/>
        <stp>EM_S_FA_YOY_NETPROFIT</stp>
        <stp>2</stp>
        <stp>000426.SZ</stp>
        <stp>2022-12-31</stp>
        <tr r="AA91" s="3"/>
      </tp>
      <tp>
        <v>-42.2048437009</v>
        <stp/>
        <stp>EM_S_FA_YOY_NETPROFIT</stp>
        <stp>2</stp>
        <stp>300414.SZ</stp>
        <stp>2020-12-31</stp>
        <tr r="Y1698" s="3"/>
      </tp>
      <tp>
        <v>64.215345994900005</v>
        <stp/>
        <stp>EM_S_FA_YOY_NETPROFIT</stp>
        <stp>2</stp>
        <stp>300415.SZ</stp>
        <stp>2021-12-31</stp>
        <tr r="Z1699" s="3"/>
      </tp>
      <tp>
        <v>40.904695612399998</v>
        <stp/>
        <stp>EM_S_FA_YOY_NETPROFIT</stp>
        <stp>2</stp>
        <stp>300416.SZ</stp>
        <stp>2022-12-31</stp>
        <tr r="AA1700" s="3"/>
      </tp>
      <tp>
        <v>101.5690209207</v>
        <stp/>
        <stp>EM_S_FA_YOY_NETPROFIT</stp>
        <stp>2</stp>
        <stp>300404.SZ</stp>
        <stp>2020-12-31</stp>
        <tr r="Y1688" s="3"/>
      </tp>
      <tp>
        <v>125.02639329100001</v>
        <stp/>
        <stp>EM_S_FA_YOY_NETPROFIT</stp>
        <stp>2</stp>
        <stp>300405.SZ</stp>
        <stp>2021-12-31</stp>
        <tr r="Z1689" s="3"/>
      </tp>
      <tp>
        <v>-16.003607990300001</v>
        <stp/>
        <stp>EM_S_FA_YOY_NETPROFIT</stp>
        <stp>2</stp>
        <stp>300406.SZ</stp>
        <stp>2022-12-31</stp>
        <tr r="AA1690" s="3"/>
      </tp>
      <tp>
        <v>17.992388017300001</v>
        <stp/>
        <stp>EM_S_FA_YOY_NETPROFIT</stp>
        <stp>2</stp>
        <stp>300474.SZ</stp>
        <stp>2020-12-31</stp>
        <tr r="Y1756" s="3"/>
      </tp>
      <tp>
        <v>282.78564616040001</v>
        <stp/>
        <stp>EM_S_FA_YOY_NETPROFIT</stp>
        <stp>2</stp>
        <stp>300475.SZ</stp>
        <stp>2021-12-31</stp>
        <tr r="Z1757" s="3"/>
      </tp>
      <tp>
        <v>17.9320744676</v>
        <stp/>
        <stp>EM_S_FA_YOY_NETPROFIT</stp>
        <stp>2</stp>
        <stp>300476.SZ</stp>
        <stp>2022-12-31</stp>
        <tr r="AA1758" s="3"/>
      </tp>
      <tp>
        <v>52.409839207899999</v>
        <stp/>
        <stp>EM_S_FA_YOY_NETPROFIT</stp>
        <stp>2</stp>
        <stp>300464.SZ</stp>
        <stp>2020-12-31</stp>
        <tr r="Y1746" s="3"/>
      </tp>
      <tp>
        <v>119.2549657421</v>
        <stp/>
        <stp>EM_S_FA_YOY_NETPROFIT</stp>
        <stp>2</stp>
        <stp>300465.SZ</stp>
        <stp>2021-12-31</stp>
        <tr r="Z1747" s="3"/>
      </tp>
      <tp>
        <v>222.355176583</v>
        <stp/>
        <stp>EM_S_FA_YOY_NETPROFIT</stp>
        <stp>2</stp>
        <stp>300466.SZ</stp>
        <stp>2022-12-31</stp>
        <tr r="AA1748" s="3"/>
      </tp>
      <tp>
        <v>-26.994922523300001</v>
        <stp/>
        <stp>EM_S_FA_YOY_NETPROFIT</stp>
        <stp>2</stp>
        <stp>300455.SZ</stp>
        <stp>2021-12-31</stp>
        <tr r="Z1737" s="3"/>
      </tp>
      <tp>
        <v>-180.0170660382</v>
        <stp/>
        <stp>EM_S_FA_YOY_NETPROFIT</stp>
        <stp>2</stp>
        <stp>300456.SZ</stp>
        <stp>2022-12-31</stp>
        <tr r="AA1738" s="3"/>
      </tp>
      <tp>
        <v>102.1069326664</v>
        <stp/>
        <stp>EM_S_FA_YOY_NETPROFIT</stp>
        <stp>2</stp>
        <stp>300444.SZ</stp>
        <stp>2020-12-31</stp>
        <tr r="Y1727" s="3"/>
      </tp>
      <tp>
        <v>18.094166479399998</v>
        <stp/>
        <stp>EM_S_FA_YOY_NETPROFIT</stp>
        <stp>2</stp>
        <stp>300445.SZ</stp>
        <stp>2021-12-31</stp>
        <tr r="Z1728" s="3"/>
      </tp>
      <tp>
        <v>6.5645746902999997</v>
        <stp/>
        <stp>EM_S_FA_YOY_NETPROFIT</stp>
        <stp>2</stp>
        <stp>300446.SZ</stp>
        <stp>2022-12-31</stp>
        <tr r="AA1729" s="3"/>
      </tp>
      <tp>
        <v>23.799900341699999</v>
        <stp/>
        <stp>EM_S_FA_YOY_NETPROFIT</stp>
        <stp>2</stp>
        <stp>300494.SZ</stp>
        <stp>2020-12-31</stp>
        <tr r="Y1776" s="3"/>
      </tp>
      <tp>
        <v>-982.92076459539999</v>
        <stp/>
        <stp>EM_S_FA_YOY_NETPROFIT</stp>
        <stp>2</stp>
        <stp>300495.SZ</stp>
        <stp>2021-12-31</stp>
        <tr r="Z1777" s="3"/>
      </tp>
      <tp>
        <v>15.01706658</v>
        <stp/>
        <stp>EM_S_FA_YOY_NETPROFIT</stp>
        <stp>2</stp>
        <stp>300496.SZ</stp>
        <stp>2022-12-31</stp>
        <tr r="AA1778" s="3"/>
      </tp>
      <tp>
        <v>134.65497947860001</v>
        <stp/>
        <stp>EM_S_FA_YOY_NETPROFIT</stp>
        <stp>2</stp>
        <stp>300484.SZ</stp>
        <stp>2020-12-31</stp>
        <tr r="Y1766" s="3"/>
      </tp>
      <tp>
        <v>161.18893226469999</v>
        <stp/>
        <stp>EM_S_FA_YOY_NETPROFIT</stp>
        <stp>2</stp>
        <stp>300485.SZ</stp>
        <stp>2021-12-31</stp>
        <tr r="Z1767" s="3"/>
      </tp>
      <tp>
        <v>-37.240080602500001</v>
        <stp/>
        <stp>EM_S_FA_YOY_NETPROFIT</stp>
        <stp>2</stp>
        <stp>300486.SZ</stp>
        <stp>2022-12-31</stp>
        <tr r="AA1768" s="3"/>
      </tp>
      <tp>
        <v>-6.1728437929000002</v>
        <stp/>
        <stp>EM_S_FA_YOY_NETPROFIT</stp>
        <stp>2</stp>
        <stp>600444.SH</stp>
        <stp>2020-12-31</stp>
        <tr r="Y2335" s="3"/>
      </tp>
      <tp>
        <v>-6.3608602460999997</v>
        <stp/>
        <stp>EM_S_FA_YOY_NETPROFIT</stp>
        <stp>2</stp>
        <stp>600446.SH</stp>
        <stp>2022-12-31</stp>
        <tr r="AA2336" s="3"/>
      </tp>
      <tp>
        <v>22.3416236417</v>
        <stp/>
        <stp>EM_S_FA_YOY_NETPROFIT</stp>
        <stp>2</stp>
        <stp>600455.SH</stp>
        <stp>2021-12-31</stp>
        <tr r="Z2340" s="3"/>
      </tp>
      <tp>
        <v>7.6104858765000003</v>
        <stp/>
        <stp>EM_S_FA_YOY_NETPROFIT</stp>
        <stp>2</stp>
        <stp>600456.SH</stp>
        <stp>2022-12-31</stp>
        <tr r="AA2341" s="3"/>
      </tp>
      <tp>
        <v>20.0327468395</v>
        <stp/>
        <stp>EM_S_FA_YOY_NETPROFIT</stp>
        <stp>2</stp>
        <stp>600475.SH</stp>
        <stp>2021-12-31</stp>
        <tr r="Z2352" s="3"/>
      </tp>
      <tp>
        <v>-1096.1066561153</v>
        <stp/>
        <stp>EM_S_FA_YOY_NETPROFIT</stp>
        <stp>2</stp>
        <stp>600476.SH</stp>
        <stp>2022-12-31</stp>
        <tr r="AA2353" s="3"/>
      </tp>
      <tp>
        <v>-215.25072910610001</v>
        <stp/>
        <stp>EM_S_FA_YOY_NETPROFIT</stp>
        <stp>2</stp>
        <stp>600405.SH</stp>
        <stp>2021-12-31</stp>
        <tr r="Z2313" s="3"/>
      </tp>
      <tp>
        <v>14.2637557299</v>
        <stp/>
        <stp>EM_S_FA_YOY_NETPROFIT</stp>
        <stp>2</stp>
        <stp>600406.SH</stp>
        <stp>2022-12-31</stp>
        <tr r="AA2314" s="3"/>
      </tp>
      <tp>
        <v>44.187090373399997</v>
        <stp/>
        <stp>EM_S_FA_YOY_NETPROFIT</stp>
        <stp>2</stp>
        <stp>600415.SH</stp>
        <stp>2021-12-31</stp>
        <tr r="Z2318" s="3"/>
      </tp>
      <tp>
        <v>140.47475445769999</v>
        <stp/>
        <stp>EM_S_FA_YOY_NETPROFIT</stp>
        <stp>2</stp>
        <stp>600416.SH</stp>
        <stp>2022-12-31</stp>
        <tr r="AA2319" s="3"/>
      </tp>
      <tp>
        <v>10.5864552075</v>
        <stp/>
        <stp>EM_S_FA_YOY_NETPROFIT</stp>
        <stp>2</stp>
        <stp>600425.SH</stp>
        <stp>2021-12-31</stp>
        <tr r="Z2326" s="3"/>
      </tp>
      <tp>
        <v>-13.5194130219</v>
        <stp/>
        <stp>EM_S_FA_YOY_NETPROFIT</stp>
        <stp>2</stp>
        <stp>600426.SH</stp>
        <stp>2022-12-31</stp>
        <tr r="AA2327" s="3"/>
      </tp>
      <tp>
        <v>17.657966802699999</v>
        <stp/>
        <stp>EM_S_FA_YOY_NETPROFIT</stp>
        <stp>2</stp>
        <stp>600435.SH</stp>
        <stp>2021-12-31</stp>
        <tr r="Z2331" s="3"/>
      </tp>
      <tp>
        <v>2.3604032247000002</v>
        <stp/>
        <stp>EM_S_FA_YOY_NETPROFIT</stp>
        <stp>2</stp>
        <stp>600436.SH</stp>
        <stp>2022-12-31</stp>
        <tr r="AA2332" s="3"/>
      </tp>
      <tp>
        <v>46.8218093427</v>
        <stp/>
        <stp>EM_S_FA_YOY_NETPROFIT</stp>
        <stp>2</stp>
        <stp>600486.SH</stp>
        <stp>2022-12-31</stp>
        <tr r="AA2361" s="3"/>
      </tp>
      <tp>
        <v>-46.622904845800001</v>
        <stp/>
        <stp>EM_S_FA_YOY_NETPROFIT</stp>
        <stp>2</stp>
        <stp>600495.SH</stp>
        <stp>2021-12-31</stp>
        <tr r="Z2368" s="3"/>
      </tp>
      <tp>
        <v>1.9122509685</v>
        <stp/>
        <stp>EM_S_FA_YOY_NETPROFIT</stp>
        <stp>2</stp>
        <stp>600496.SH</stp>
        <stp>2022-12-31</stp>
        <tr r="AA2369" s="3"/>
      </tp>
      <tp>
        <v>-13.3367640555</v>
        <stp/>
        <stp>EM_S_FA_YOY_NETPROFIT</stp>
        <stp>2</stp>
        <stp>000705.SZ</stp>
        <stp>2021-12-31</stp>
        <tr r="Z235" s="3"/>
      </tp>
      <tp>
        <v>24.552272439100001</v>
        <stp/>
        <stp>EM_S_FA_YOY_NETPROFIT</stp>
        <stp>2</stp>
        <stp>300735.SZ</stp>
        <stp>2021-12-31</stp>
        <tr r="Z1996" s="3"/>
      </tp>
      <tp>
        <v>40.399843969599999</v>
        <stp/>
        <stp>EM_S_FA_YOY_NETPROFIT</stp>
        <stp>2</stp>
        <stp>000715.SZ</stp>
        <stp>2021-12-31</stp>
        <tr r="Z243" s="3"/>
      </tp>
      <tp>
        <v>-33.260041943300003</v>
        <stp/>
        <stp>EM_S_FA_YOY_NETPROFIT</stp>
        <stp>2</stp>
        <stp>000716.SZ</stp>
        <stp>2022-12-31</stp>
        <tr r="AA244" s="3"/>
      </tp>
      <tp>
        <v>173.48206759510001</v>
        <stp/>
        <stp>EM_S_FA_YOY_NETPROFIT</stp>
        <stp>2</stp>
        <stp>300725.SZ</stp>
        <stp>2021-12-31</stp>
        <tr r="Z1989" s="3"/>
      </tp>
      <tp>
        <v>5.7406638800999996</v>
        <stp/>
        <stp>EM_S_FA_YOY_NETPROFIT</stp>
        <stp>2</stp>
        <stp>300726.SZ</stp>
        <stp>2022-12-31</stp>
        <tr r="AA1990" s="3"/>
      </tp>
      <tp>
        <v>572.03736036769999</v>
        <stp/>
        <stp>EM_S_FA_YOY_NETPROFIT</stp>
        <stp>2</stp>
        <stp>000725.SZ</stp>
        <stp>2021-12-31</stp>
        <tr r="Z252" s="3"/>
      </tp>
      <tp>
        <v>197.49285961449999</v>
        <stp/>
        <stp>EM_S_FA_YOY_NETPROFIT</stp>
        <stp>2</stp>
        <stp>000726.SZ</stp>
        <stp>2022-12-31</stp>
        <tr r="AA253" s="3"/>
      </tp>
      <tp>
        <v>-74.3984112845</v>
        <stp/>
        <stp>EM_S_FA_YOY_NETPROFIT</stp>
        <stp>2</stp>
        <stp>300715.SZ</stp>
        <stp>2021-12-31</stp>
        <tr r="Z1980" s="3"/>
      </tp>
      <tp>
        <v>104.42748307950001</v>
        <stp/>
        <stp>EM_S_FA_YOY_NETPROFIT</stp>
        <stp>2</stp>
        <stp>300716.SZ</stp>
        <stp>2022-12-31</stp>
        <tr r="AA1981" s="3"/>
      </tp>
      <tp>
        <v>-502.89473750119998</v>
        <stp/>
        <stp>EM_S_FA_YOY_NETPROFIT</stp>
        <stp>2</stp>
        <stp>000735.SZ</stp>
        <stp>2021-12-31</stp>
        <tr r="Z259" s="3"/>
      </tp>
      <tp>
        <v>38.298862114800002</v>
        <stp/>
        <stp>EM_S_FA_YOY_NETPROFIT</stp>
        <stp>2</stp>
        <stp>000736.SZ</stp>
        <stp>2022-12-31</stp>
        <tr r="AA260" s="3"/>
      </tp>
      <tp>
        <v>148.2936454474</v>
        <stp/>
        <stp>EM_S_FA_YOY_NETPROFIT</stp>
        <stp>2</stp>
        <stp>300705.SZ</stp>
        <stp>2021-12-31</stp>
        <tr r="Z1971" s="3"/>
      </tp>
      <tp>
        <v>-37.783275584499997</v>
        <stp/>
        <stp>EM_S_FA_YOY_NETPROFIT</stp>
        <stp>2</stp>
        <stp>300706.SZ</stp>
        <stp>2022-12-31</stp>
        <tr r="AA1972" s="3"/>
      </tp>
      <tp>
        <v>403.48659768329998</v>
        <stp/>
        <stp>EM_S_FA_YOY_NETPROFIT</stp>
        <stp>2</stp>
        <stp>000755.SZ</stp>
        <stp>2021-12-31</stp>
        <tr r="Z268" s="3"/>
      </tp>
      <tp>
        <v>17.742360591400001</v>
        <stp/>
        <stp>EM_S_FA_YOY_NETPROFIT</stp>
        <stp>2</stp>
        <stp>000756.SZ</stp>
        <stp>2022-12-31</stp>
        <tr r="AA269" s="3"/>
      </tp>
      <tp>
        <v>-14.1207574828</v>
        <stp/>
        <stp>EM_S_FA_YOY_NETPROFIT</stp>
        <stp>2</stp>
        <stp>000766.SZ</stp>
        <stp>2022-12-31</stp>
        <tr r="AA275" s="3"/>
      </tp>
      <tp>
        <v>-26.187691159</v>
        <stp/>
        <stp>EM_S_FA_YOY_NETPROFIT</stp>
        <stp>2</stp>
        <stp>000776.SZ</stp>
        <stp>2022-12-31</stp>
        <tr r="AA278" s="3"/>
      </tp>
      <tp>
        <v>70.064993537800007</v>
        <stp/>
        <stp>EM_S_FA_YOY_NETPROFIT</stp>
        <stp>2</stp>
        <stp>000785.SZ</stp>
        <stp>2021-12-31</stp>
        <tr r="Z284" s="3"/>
      </tp>
      <tp>
        <v>-11.555016949300001</v>
        <stp/>
        <stp>EM_S_FA_YOY_NETPROFIT</stp>
        <stp>2</stp>
        <stp>000786.SZ</stp>
        <stp>2022-12-31</stp>
        <tr r="AA285" s="3"/>
      </tp>
      <tp>
        <v>32.1224361608</v>
        <stp/>
        <stp>EM_S_FA_YOY_NETPROFIT</stp>
        <stp>2</stp>
        <stp>000795.SZ</stp>
        <stp>2021-12-31</stp>
        <tr r="Z292" s="3"/>
      </tp>
      <tp>
        <v>-44.505493253200001</v>
        <stp/>
        <stp>EM_S_FA_YOY_NETPROFIT</stp>
        <stp>2</stp>
        <stp>000796.SZ</stp>
        <stp>2022-12-31</stp>
        <tr r="AA293" s="3"/>
      </tp>
      <tp>
        <v>81.236703308800003</v>
        <stp/>
        <stp>EM_S_FA_YOY_NETPROFIT</stp>
        <stp>2</stp>
        <stp>600744.SH</stp>
        <stp>2020-12-31</stp>
        <tr r="Y2581" s="3"/>
      </tp>
      <tp>
        <v>2.1674231689000001</v>
        <stp/>
        <stp>EM_S_FA_YOY_NETPROFIT</stp>
        <stp>2</stp>
        <stp>600745.SH</stp>
        <stp>2021-12-31</stp>
        <tr r="Z2582" s="3"/>
      </tp>
      <tp>
        <v>-78.970060199399995</v>
        <stp/>
        <stp>EM_S_FA_YOY_NETPROFIT</stp>
        <stp>2</stp>
        <stp>600746.SH</stp>
        <stp>2022-12-31</stp>
        <tr r="AA2583" s="3"/>
      </tp>
      <tp>
        <v>-81.245088906999996</v>
        <stp/>
        <stp>EM_S_FA_YOY_NETPROFIT</stp>
        <stp>2</stp>
        <stp>600754.SH</stp>
        <stp>2020-12-31</stp>
        <tr r="Y2589" s="3"/>
      </tp>
      <tp>
        <v>29.470408895399999</v>
        <stp/>
        <stp>EM_S_FA_YOY_NETPROFIT</stp>
        <stp>2</stp>
        <stp>600755.SH</stp>
        <stp>2021-12-31</stp>
        <tr r="Z2590" s="3"/>
      </tp>
      <tp>
        <v>50.641863734099999</v>
        <stp/>
        <stp>EM_S_FA_YOY_NETPROFIT</stp>
        <stp>2</stp>
        <stp>600756.SH</stp>
        <stp>2022-12-31</stp>
        <tr r="AA2591" s="3"/>
      </tp>
      <tp>
        <v>11.2557033534</v>
        <stp/>
        <stp>EM_S_FA_YOY_NETPROFIT</stp>
        <stp>2</stp>
        <stp>600764.SH</stp>
        <stp>2020-12-31</stp>
        <tr r="Y2598" s="3"/>
      </tp>
      <tp>
        <v>126.8050506152</v>
        <stp/>
        <stp>EM_S_FA_YOY_NETPROFIT</stp>
        <stp>2</stp>
        <stp>600765.SH</stp>
        <stp>2021-12-31</stp>
        <tr r="Z2599" s="3"/>
      </tp>
      <tp>
        <v>-141.46642403519999</v>
        <stp/>
        <stp>EM_S_FA_YOY_NETPROFIT</stp>
        <stp>2</stp>
        <stp>600766.SH</stp>
        <stp>2022-12-31</stp>
        <tr r="AA2600" s="3"/>
      </tp>
      <tp>
        <v>11.658461195199999</v>
        <stp/>
        <stp>EM_S_FA_YOY_NETPROFIT</stp>
        <stp>2</stp>
        <stp>600774.SH</stp>
        <stp>2020-12-31</stp>
        <tr r="Y2606" s="3"/>
      </tp>
      <tp>
        <v>-31.964789789400001</v>
        <stp/>
        <stp>EM_S_FA_YOY_NETPROFIT</stp>
        <stp>2</stp>
        <stp>600775.SH</stp>
        <stp>2021-12-31</stp>
        <tr r="Z2607" s="3"/>
      </tp>
      <tp>
        <v>12.999581553300001</v>
        <stp/>
        <stp>EM_S_FA_YOY_NETPROFIT</stp>
        <stp>2</stp>
        <stp>600776.SH</stp>
        <stp>2022-12-31</stp>
        <tr r="AA2608" s="3"/>
      </tp>
      <tp>
        <v>3.3279652057</v>
        <stp/>
        <stp>EM_S_FA_YOY_NETPROFIT</stp>
        <stp>2</stp>
        <stp>600704.SH</stp>
        <stp>2020-12-31</stp>
        <tr r="Y2543" s="3"/>
      </tp>
      <tp>
        <v>16.085425500100001</v>
        <stp/>
        <stp>EM_S_FA_YOY_NETPROFIT</stp>
        <stp>2</stp>
        <stp>600705.SH</stp>
        <stp>2021-12-31</stp>
        <tr r="Z2544" s="3"/>
      </tp>
      <tp>
        <v>-8797.6000450283009</v>
        <stp/>
        <stp>EM_S_FA_YOY_NETPROFIT</stp>
        <stp>2</stp>
        <stp>600706.SH</stp>
        <stp>2022-12-31</stp>
        <tr r="AA2545" s="3"/>
      </tp>
      <tp>
        <v>137.99409250720001</v>
        <stp/>
        <stp>EM_S_FA_YOY_NETPROFIT</stp>
        <stp>2</stp>
        <stp>600714.SH</stp>
        <stp>2020-12-31</stp>
        <tr r="Y2552" s="3"/>
      </tp>
      <tp>
        <v>79.904080632700001</v>
        <stp/>
        <stp>EM_S_FA_YOY_NETPROFIT</stp>
        <stp>2</stp>
        <stp>600715.SH</stp>
        <stp>2021-12-31</stp>
        <tr r="Z2553" s="3"/>
      </tp>
      <tp>
        <v>-1219.0569726793999</v>
        <stp/>
        <stp>EM_S_FA_YOY_NETPROFIT</stp>
        <stp>2</stp>
        <stp>600716.SH</stp>
        <stp>2022-12-31</stp>
        <tr r="AA2554" s="3"/>
      </tp>
      <tp>
        <v>-15.618252031200001</v>
        <stp/>
        <stp>EM_S_FA_YOY_NETPROFIT</stp>
        <stp>2</stp>
        <stp>600724.SH</stp>
        <stp>2020-12-31</stp>
        <tr r="Y2561" s="3"/>
      </tp>
      <tp>
        <v>8.3527542900000001E-2</v>
        <stp/>
        <stp>EM_S_FA_YOY_NETPROFIT</stp>
        <stp>2</stp>
        <stp>600725.SH</stp>
        <stp>2021-12-31</stp>
        <tr r="Z2562" s="3"/>
      </tp>
      <tp>
        <v>-52.1423848767</v>
        <stp/>
        <stp>EM_S_FA_YOY_NETPROFIT</stp>
        <stp>2</stp>
        <stp>600726.SH</stp>
        <stp>2022-12-31</stp>
        <tr r="AA2563" s="3"/>
      </tp>
      <tp>
        <v>81.146694657599994</v>
        <stp/>
        <stp>EM_S_FA_YOY_NETPROFIT</stp>
        <stp>2</stp>
        <stp>600734.SH</stp>
        <stp>2020-12-31</stp>
        <tr r="Y2571" s="3"/>
      </tp>
      <tp>
        <v>37.438676359200002</v>
        <stp/>
        <stp>EM_S_FA_YOY_NETPROFIT</stp>
        <stp>2</stp>
        <stp>600735.SH</stp>
        <stp>2021-12-31</stp>
        <tr r="Z2572" s="3"/>
      </tp>
      <tp>
        <v>4.9952000970999997</v>
        <stp/>
        <stp>EM_S_FA_YOY_NETPROFIT</stp>
        <stp>2</stp>
        <stp>600736.SH</stp>
        <stp>2022-12-31</stp>
        <tr r="AA2573" s="3"/>
      </tp>
      <tp>
        <v>6695.3374889794004</v>
        <stp/>
        <stp>EM_S_FA_YOY_NETPROFIT</stp>
        <stp>2</stp>
        <stp>600784.SH</stp>
        <stp>2020-12-31</stp>
        <tr r="Y2615" s="3"/>
      </tp>
      <tp>
        <v>20.016258133200001</v>
        <stp/>
        <stp>EM_S_FA_YOY_NETPROFIT</stp>
        <stp>2</stp>
        <stp>600785.SH</stp>
        <stp>2021-12-31</stp>
        <tr r="Z2616" s="3"/>
      </tp>
      <tp>
        <v>36.446235802799997</v>
        <stp/>
        <stp>EM_S_FA_YOY_NETPROFIT</stp>
        <stp>2</stp>
        <stp>600794.SH</stp>
        <stp>2020-12-31</stp>
        <tr r="Y2623" s="3"/>
      </tp>
      <tp>
        <v>-133.6571842228</v>
        <stp/>
        <stp>EM_S_FA_YOY_NETPROFIT</stp>
        <stp>2</stp>
        <stp>600795.SH</stp>
        <stp>2021-12-31</stp>
        <tr r="Z2624" s="3"/>
      </tp>
      <tp>
        <v>16.805722735900002</v>
        <stp/>
        <stp>EM_S_FA_YOY_NETPROFIT</stp>
        <stp>2</stp>
        <stp>600796.SH</stp>
        <stp>2022-12-31</stp>
        <tr r="AA2625" s="3"/>
      </tp>
      <tp>
        <v>91.317474878499993</v>
        <stp/>
        <stp>EM_S_FA_YOY_NETPROFIT</stp>
        <stp>2</stp>
        <stp>000605.SZ</stp>
        <stp>2021-12-31</stp>
        <tr r="Z174" s="3"/>
      </tp>
      <tp>
        <v>7.3572713553</v>
        <stp/>
        <stp>EM_S_FA_YOY_NETPROFIT</stp>
        <stp>2</stp>
        <stp>300635.SZ</stp>
        <stp>2021-12-31</stp>
        <tr r="Z1907" s="3"/>
      </tp>
      <tp>
        <v>24.0971299564</v>
        <stp/>
        <stp>EM_S_FA_YOY_NETPROFIT</stp>
        <stp>2</stp>
        <stp>300636.SZ</stp>
        <stp>2022-12-31</stp>
        <tr r="AA1908" s="3"/>
      </tp>
      <tp>
        <v>-805.78611298470003</v>
        <stp/>
        <stp>EM_S_FA_YOY_NETPROFIT</stp>
        <stp>2</stp>
        <stp>000615.SZ</stp>
        <stp>2021-12-31</stp>
        <tr r="Z180" s="3"/>
      </tp>
      <tp>
        <v>-88.769765673199998</v>
        <stp/>
        <stp>EM_S_FA_YOY_NETPROFIT</stp>
        <stp>2</stp>
        <stp>300625.SZ</stp>
        <stp>2021-12-31</stp>
        <tr r="Z1898" s="3"/>
      </tp>
      <tp>
        <v>-40.603255320499997</v>
        <stp/>
        <stp>EM_S_FA_YOY_NETPROFIT</stp>
        <stp>2</stp>
        <stp>300626.SZ</stp>
        <stp>2022-12-31</stp>
        <tr r="AA1899" s="3"/>
      </tp>
      <tp>
        <v>9.6013865859000003</v>
        <stp/>
        <stp>EM_S_FA_YOY_NETPROFIT</stp>
        <stp>2</stp>
        <stp>000625.SZ</stp>
        <stp>2021-12-31</stp>
        <tr r="Z186" s="3"/>
      </tp>
      <tp>
        <v>-39.141020752599999</v>
        <stp/>
        <stp>EM_S_FA_YOY_NETPROFIT</stp>
        <stp>2</stp>
        <stp>000626.SZ</stp>
        <stp>2022-12-31</stp>
        <tr r="AA187" s="3"/>
      </tp>
      <tp>
        <v>46.543600997200002</v>
        <stp/>
        <stp>EM_S_FA_YOY_NETPROFIT</stp>
        <stp>2</stp>
        <stp>300615.SZ</stp>
        <stp>2021-12-31</stp>
        <tr r="Z1889" s="3"/>
      </tp>
      <tp>
        <v>-48.564935180399999</v>
        <stp/>
        <stp>EM_S_FA_YOY_NETPROFIT</stp>
        <stp>2</stp>
        <stp>300616.SZ</stp>
        <stp>2022-12-31</stp>
        <tr r="AA1890" s="3"/>
      </tp>
      <tp>
        <v>-93.828057392800005</v>
        <stp/>
        <stp>EM_S_FA_YOY_NETPROFIT</stp>
        <stp>2</stp>
        <stp>000635.SZ</stp>
        <stp>2021-12-31</stp>
        <tr r="Z195" s="3"/>
      </tp>
      <tp>
        <v>-64.302034169099997</v>
        <stp/>
        <stp>EM_S_FA_YOY_NETPROFIT</stp>
        <stp>2</stp>
        <stp>000636.SZ</stp>
        <stp>2022-12-31</stp>
        <tr r="AA196" s="3"/>
      </tp>
      <tp>
        <v>611.87530713449996</v>
        <stp/>
        <stp>EM_S_FA_YOY_NETPROFIT</stp>
        <stp>2</stp>
        <stp>300604.SZ</stp>
        <stp>2020-12-31</stp>
        <tr r="Y1879" s="3"/>
      </tp>
      <tp>
        <v>-20.405621185800001</v>
        <stp/>
        <stp>EM_S_FA_YOY_NETPROFIT</stp>
        <stp>2</stp>
        <stp>300605.SZ</stp>
        <stp>2021-12-31</stp>
        <tr r="Z1880" s="3"/>
      </tp>
      <tp>
        <v>-61.544273799599999</v>
        <stp/>
        <stp>EM_S_FA_YOY_NETPROFIT</stp>
        <stp>2</stp>
        <stp>300606.SZ</stp>
        <stp>2022-12-31</stp>
        <tr r="AA1881" s="3"/>
      </tp>
      <tp>
        <v>1.1381653141999999</v>
        <stp/>
        <stp>EM_S_FA_YOY_NETPROFIT</stp>
        <stp>2</stp>
        <stp>300675.SZ</stp>
        <stp>2021-12-31</stp>
        <tr r="Z1943" s="3"/>
      </tp>
      <tp>
        <v>-45.222735006000001</v>
        <stp/>
        <stp>EM_S_FA_YOY_NETPROFIT</stp>
        <stp>2</stp>
        <stp>300676.SZ</stp>
        <stp>2022-12-31</stp>
        <tr r="AA1944" s="3"/>
      </tp>
      <tp>
        <v>-38.980379566000003</v>
        <stp/>
        <stp>EM_S_FA_YOY_NETPROFIT</stp>
        <stp>2</stp>
        <stp>000655.SZ</stp>
        <stp>2021-12-31</stp>
        <tr r="Z203" s="3"/>
      </tp>
      <tp>
        <v>-454.27419284180002</v>
        <stp/>
        <stp>EM_S_FA_YOY_NETPROFIT</stp>
        <stp>2</stp>
        <stp>000656.SZ</stp>
        <stp>2022-12-31</stp>
        <tr r="AA204" s="3"/>
      </tp>
      <tp>
        <v>-49.444568465000003</v>
        <stp/>
        <stp>EM_S_FA_YOY_NETPROFIT</stp>
        <stp>2</stp>
        <stp>300665.SZ</stp>
        <stp>2021-12-31</stp>
        <tr r="Z1934" s="3"/>
      </tp>
      <tp>
        <v>138.95995390179999</v>
        <stp/>
        <stp>EM_S_FA_YOY_NETPROFIT</stp>
        <stp>2</stp>
        <stp>300666.SZ</stp>
        <stp>2022-12-31</stp>
        <tr r="AA1935" s="3"/>
      </tp>
      <tp>
        <v>34.259695687799997</v>
        <stp/>
        <stp>EM_S_FA_YOY_NETPROFIT</stp>
        <stp>2</stp>
        <stp>000665.SZ</stp>
        <stp>2021-12-31</stp>
        <tr r="Z209" s="3"/>
      </tp>
      <tp>
        <v>-0.73448207560000001</v>
        <stp/>
        <stp>EM_S_FA_YOY_NETPROFIT</stp>
        <stp>2</stp>
        <stp>300654.SZ</stp>
        <stp>2020-12-31</stp>
        <tr r="Y1924" s="3"/>
      </tp>
      <tp>
        <v>152.25627825570001</v>
        <stp/>
        <stp>EM_S_FA_YOY_NETPROFIT</stp>
        <stp>2</stp>
        <stp>300655.SZ</stp>
        <stp>2021-12-31</stp>
        <tr r="Z1925" s="3"/>
      </tp>
      <tp>
        <v>18.115877552899999</v>
        <stp/>
        <stp>EM_S_FA_YOY_NETPROFIT</stp>
        <stp>2</stp>
        <stp>300656.SZ</stp>
        <stp>2022-12-31</stp>
        <tr r="AA1926" s="3"/>
      </tp>
      <tp>
        <v>-404.9608405971</v>
        <stp/>
        <stp>EM_S_FA_YOY_NETPROFIT</stp>
        <stp>2</stp>
        <stp>000676.SZ</stp>
        <stp>2022-12-31</stp>
        <tr r="AA214" s="3"/>
      </tp>
      <tp>
        <v>114.9049311374</v>
        <stp/>
        <stp>EM_S_FA_YOY_NETPROFIT</stp>
        <stp>2</stp>
        <stp>300645.SZ</stp>
        <stp>2021-12-31</stp>
        <tr r="Z1916" s="3"/>
      </tp>
      <tp>
        <v>7.8878917262000003</v>
        <stp/>
        <stp>EM_S_FA_YOY_NETPROFIT</stp>
        <stp>2</stp>
        <stp>000685.SZ</stp>
        <stp>2021-12-31</stp>
        <tr r="Z222" s="3"/>
      </tp>
      <tp>
        <v>-84.027051902699995</v>
        <stp/>
        <stp>EM_S_FA_YOY_NETPROFIT</stp>
        <stp>2</stp>
        <stp>000686.SZ</stp>
        <stp>2022-12-31</stp>
        <tr r="AA223" s="3"/>
      </tp>
      <tp>
        <v>-277.1156593165</v>
        <stp/>
        <stp>EM_S_FA_YOY_NETPROFIT</stp>
        <stp>2</stp>
        <stp>000695.SZ</stp>
        <stp>2021-12-31</stp>
        <tr r="Z228" s="3"/>
      </tp>
      <tp>
        <v>-26.160414643199999</v>
        <stp/>
        <stp>EM_S_FA_YOY_NETPROFIT</stp>
        <stp>2</stp>
        <stp>300695.SZ</stp>
        <stp>2021-12-31</stp>
        <tr r="Z1962" s="3"/>
      </tp>
      <tp>
        <v>-16.622360863099999</v>
        <stp/>
        <stp>EM_S_FA_YOY_NETPROFIT</stp>
        <stp>2</stp>
        <stp>300696.SZ</stp>
        <stp>2022-12-31</stp>
        <tr r="AA1963" s="3"/>
      </tp>
      <tp>
        <v>50.795752090199997</v>
        <stp/>
        <stp>EM_S_FA_YOY_NETPROFIT</stp>
        <stp>2</stp>
        <stp>300684.SZ</stp>
        <stp>2020-12-31</stp>
        <tr r="Y1952" s="3"/>
      </tp>
      <tp>
        <v>32.551060993100002</v>
        <stp/>
        <stp>EM_S_FA_YOY_NETPROFIT</stp>
        <stp>2</stp>
        <stp>300685.SZ</stp>
        <stp>2021-12-31</stp>
        <tr r="Z1953" s="3"/>
      </tp>
      <tp>
        <v>-482.3270191885</v>
        <stp/>
        <stp>EM_S_FA_YOY_NETPROFIT</stp>
        <stp>2</stp>
        <stp>300686.SZ</stp>
        <stp>2022-12-31</stp>
        <tr r="AA1954" s="3"/>
      </tp>
      <tp>
        <v>13.8042154578</v>
        <stp/>
        <stp>EM_S_FA_YOY_NETPROFIT</stp>
        <stp>2</stp>
        <stp>600644.SH</stp>
        <stp>2020-12-31</stp>
        <tr r="Y2496" s="3"/>
      </tp>
      <tp>
        <v>219.13650727429999</v>
        <stp/>
        <stp>EM_S_FA_YOY_NETPROFIT</stp>
        <stp>2</stp>
        <stp>600645.SH</stp>
        <stp>2021-12-31</stp>
        <tr r="Z2497" s="3"/>
      </tp>
      <tp>
        <v>-372.7219314331</v>
        <stp/>
        <stp>EM_S_FA_YOY_NETPROFIT</stp>
        <stp>2</stp>
        <stp>600654.SH</stp>
        <stp>2020-12-31</stp>
        <tr r="Y2504" s="3"/>
      </tp>
      <tp>
        <v>-2.4134293529000002</v>
        <stp/>
        <stp>EM_S_FA_YOY_NETPROFIT</stp>
        <stp>2</stp>
        <stp>600655.SH</stp>
        <stp>2021-12-31</stp>
        <tr r="Z2505" s="3"/>
      </tp>
      <tp>
        <v>-957.68833642970003</v>
        <stp/>
        <stp>EM_S_FA_YOY_NETPROFIT</stp>
        <stp>2</stp>
        <stp>600664.SH</stp>
        <stp>2020-12-31</stp>
        <tr r="Y2512" s="3"/>
      </tp>
      <tp>
        <v>20.025359738199999</v>
        <stp/>
        <stp>EM_S_FA_YOY_NETPROFIT</stp>
        <stp>2</stp>
        <stp>600665.SH</stp>
        <stp>2021-12-31</stp>
        <tr r="Z2513" s="3"/>
      </tp>
      <tp>
        <v>112.3424101257</v>
        <stp/>
        <stp>EM_S_FA_YOY_NETPROFIT</stp>
        <stp>2</stp>
        <stp>600666.SH</stp>
        <stp>2022-12-31</stp>
        <tr r="AA2514" s="3"/>
      </tp>
      <tp>
        <v>7.4399558270000004</v>
        <stp/>
        <stp>EM_S_FA_YOY_NETPROFIT</stp>
        <stp>2</stp>
        <stp>600674.SH</stp>
        <stp>2020-12-31</stp>
        <tr r="Y2519" s="3"/>
      </tp>
      <tp>
        <v>-40.4216811951</v>
        <stp/>
        <stp>EM_S_FA_YOY_NETPROFIT</stp>
        <stp>2</stp>
        <stp>600675.SH</stp>
        <stp>2021-12-31</stp>
        <tr r="Z2520" s="3"/>
      </tp>
      <tp>
        <v>99.462405007900003</v>
        <stp/>
        <stp>EM_S_FA_YOY_NETPROFIT</stp>
        <stp>2</stp>
        <stp>600676.SH</stp>
        <stp>2022-12-31</stp>
        <tr r="AA2521" s="3"/>
      </tp>
      <tp>
        <v>-32.1187827388</v>
        <stp/>
        <stp>EM_S_FA_YOY_NETPROFIT</stp>
        <stp>2</stp>
        <stp>600604.SH</stp>
        <stp>2020-12-31</stp>
        <tr r="Y2463" s="3"/>
      </tp>
      <tp>
        <v>14.8715931631</v>
        <stp/>
        <stp>EM_S_FA_YOY_NETPROFIT</stp>
        <stp>2</stp>
        <stp>600605.SH</stp>
        <stp>2021-12-31</stp>
        <tr r="Z2464" s="3"/>
      </tp>
      <tp>
        <v>-51.319545395900001</v>
        <stp/>
        <stp>EM_S_FA_YOY_NETPROFIT</stp>
        <stp>2</stp>
        <stp>600606.SH</stp>
        <stp>2022-12-31</stp>
        <tr r="AA2465" s="3"/>
      </tp>
      <tp>
        <v>-190.2751148426</v>
        <stp/>
        <stp>EM_S_FA_YOY_NETPROFIT</stp>
        <stp>2</stp>
        <stp>600615.SH</stp>
        <stp>2021-12-31</stp>
        <tr r="Z2472" s="3"/>
      </tp>
      <tp>
        <v>112.801942802</v>
        <stp/>
        <stp>EM_S_FA_YOY_NETPROFIT</stp>
        <stp>2</stp>
        <stp>600616.SH</stp>
        <stp>2022-12-31</stp>
        <tr r="AA2473" s="3"/>
      </tp>
      <tp>
        <v>-183.310839923</v>
        <stp/>
        <stp>EM_S_FA_YOY_NETPROFIT</stp>
        <stp>2</stp>
        <stp>600624.SH</stp>
        <stp>2020-12-31</stp>
        <tr r="Y2481" s="3"/>
      </tp>
      <tp>
        <v>-268.83302420450002</v>
        <stp/>
        <stp>EM_S_FA_YOY_NETPROFIT</stp>
        <stp>2</stp>
        <stp>600626.SH</stp>
        <stp>2022-12-31</stp>
        <tr r="AA2482" s="3"/>
      </tp>
      <tp>
        <v>-34.0152441348</v>
        <stp/>
        <stp>EM_S_FA_YOY_NETPROFIT</stp>
        <stp>2</stp>
        <stp>600635.SH</stp>
        <stp>2021-12-31</stp>
        <tr r="Z2487" s="3"/>
      </tp>
      <tp>
        <v>131.2413999922</v>
        <stp/>
        <stp>EM_S_FA_YOY_NETPROFIT</stp>
        <stp>2</stp>
        <stp>600636.SH</stp>
        <stp>2022-12-31</stp>
        <tr r="AA2488" s="3"/>
      </tp>
      <tp>
        <v>-305.7732916306</v>
        <stp/>
        <stp>EM_S_FA_YOY_NETPROFIT</stp>
        <stp>2</stp>
        <stp>600684.SH</stp>
        <stp>2020-12-31</stp>
        <tr r="Y2527" s="3"/>
      </tp>
      <tp>
        <v>-97.127263036800002</v>
        <stp/>
        <stp>EM_S_FA_YOY_NETPROFIT</stp>
        <stp>2</stp>
        <stp>600685.SH</stp>
        <stp>2021-12-31</stp>
        <tr r="Z2528" s="3"/>
      </tp>
      <tp>
        <v>41.1384785873</v>
        <stp/>
        <stp>EM_S_FA_YOY_NETPROFIT</stp>
        <stp>2</stp>
        <stp>600686.SH</stp>
        <stp>2022-12-31</stp>
        <tr r="AA2529" s="3"/>
      </tp>
      <tp>
        <v>-44.659304521199999</v>
        <stp/>
        <stp>EM_S_FA_YOY_NETPROFIT</stp>
        <stp>2</stp>
        <stp>600694.SH</stp>
        <stp>2020-12-31</stp>
        <tr r="Y2536" s="3"/>
      </tp>
      <tp>
        <v>-31.132162511600001</v>
        <stp/>
        <stp>EM_S_FA_YOY_NETPROFIT</stp>
        <stp>2</stp>
        <stp>600696.SH</stp>
        <stp>2022-12-31</stp>
        <tr r="AA2537" s="3"/>
      </tp>
      <tp>
        <v>28.664344840199998</v>
        <stp/>
        <stp>EM_S_FA_YOY_NETPROFIT</stp>
        <stp>2</stp>
        <stp>000905.SZ</stp>
        <stp>2021-12-31</stp>
        <tr r="Z363" s="3"/>
      </tp>
      <tp>
        <v>27.8312509784</v>
        <stp/>
        <stp>EM_S_FA_YOY_NETPROFIT</stp>
        <stp>2</stp>
        <stp>000906.SZ</stp>
        <stp>2022-12-31</stp>
        <tr r="AA364" s="3"/>
      </tp>
      <tp>
        <v>32.2090594258</v>
        <stp/>
        <stp>EM_S_FA_YOY_NETPROFIT</stp>
        <stp>2</stp>
        <stp>000915.SZ</stp>
        <stp>2021-12-31</stp>
        <tr r="Z371" s="3"/>
      </tp>
      <tp>
        <v>3951.9130229795001</v>
        <stp/>
        <stp>EM_S_FA_YOY_NETPROFIT</stp>
        <stp>2</stp>
        <stp>000925.SZ</stp>
        <stp>2021-12-31</stp>
        <tr r="Z378" s="3"/>
      </tp>
      <tp>
        <v>-60.325532450600001</v>
        <stp/>
        <stp>EM_S_FA_YOY_NETPROFIT</stp>
        <stp>2</stp>
        <stp>000926.SZ</stp>
        <stp>2022-12-31</stp>
        <tr r="AA379" s="3"/>
      </tp>
      <tp>
        <v>10.9294642392</v>
        <stp/>
        <stp>EM_S_FA_YOY_NETPROFIT</stp>
        <stp>2</stp>
        <stp>000935.SZ</stp>
        <stp>2021-12-31</stp>
        <tr r="Z387" s="3"/>
      </tp>
      <tp>
        <v>-38.862791773200001</v>
        <stp/>
        <stp>EM_S_FA_YOY_NETPROFIT</stp>
        <stp>2</stp>
        <stp>000936.SZ</stp>
        <stp>2022-12-31</stp>
        <tr r="AA388" s="3"/>
      </tp>
      <tp>
        <v>-96.643917952899997</v>
        <stp/>
        <stp>EM_S_FA_YOY_NETPROFIT</stp>
        <stp>2</stp>
        <stp>000955.SZ</stp>
        <stp>2021-12-31</stp>
        <tr r="Z397" s="3"/>
      </tp>
      <tp>
        <v>112.6940061752</v>
        <stp/>
        <stp>EM_S_FA_YOY_NETPROFIT</stp>
        <stp>2</stp>
        <stp>000965.SZ</stp>
        <stp>2021-12-31</stp>
        <tr r="Z405" s="3"/>
      </tp>
      <tp>
        <v>462.12718573230001</v>
        <stp/>
        <stp>EM_S_FA_YOY_NETPROFIT</stp>
        <stp>2</stp>
        <stp>000966.SZ</stp>
        <stp>2022-12-31</stp>
        <tr r="AA406" s="3"/>
      </tp>
      <tp>
        <v>4.0693108995999996</v>
        <stp/>
        <stp>EM_S_FA_YOY_NETPROFIT</stp>
        <stp>2</stp>
        <stp>000975.SZ</stp>
        <stp>2021-12-31</stp>
        <tr r="Z414" s="3"/>
      </tp>
      <tp>
        <v>-417.6259774307</v>
        <stp/>
        <stp>EM_S_FA_YOY_NETPROFIT</stp>
        <stp>2</stp>
        <stp>000976.SZ</stp>
        <stp>2022-12-31</stp>
        <tr r="AA415" s="3"/>
      </tp>
      <tp>
        <v>5.8783588058999996</v>
        <stp/>
        <stp>EM_S_FA_YOY_NETPROFIT</stp>
        <stp>2</stp>
        <stp>000985.SZ</stp>
        <stp>2021-12-31</stp>
        <tr r="Z422" s="3"/>
      </tp>
      <tp>
        <v>-140.4835230525</v>
        <stp/>
        <stp>EM_S_FA_YOY_NETPROFIT</stp>
        <stp>2</stp>
        <stp>000995.SZ</stp>
        <stp>2021-12-31</stp>
        <tr r="Z428" s="3"/>
      </tp>
      <tp>
        <v>-269.1280069641</v>
        <stp/>
        <stp>EM_S_FA_YOY_NETPROFIT</stp>
        <stp>2</stp>
        <stp>000996.SZ</stp>
        <stp>2022-12-31</stp>
        <tr r="AA429" s="3"/>
      </tp>
      <tp>
        <v>38.791283604900002</v>
        <stp/>
        <stp>EM_S_FA_YOY_NETPROFIT</stp>
        <stp>2</stp>
        <stp>600965.SH</stp>
        <stp>2021-12-31</stp>
        <tr r="Z2730" s="3"/>
      </tp>
      <tp>
        <v>-86.628683057499998</v>
        <stp/>
        <stp>EM_S_FA_YOY_NETPROFIT</stp>
        <stp>2</stp>
        <stp>600966.SH</stp>
        <stp>2022-12-31</stp>
        <tr r="AA2731" s="3"/>
      </tp>
      <tp>
        <v>-204.05484418930001</v>
        <stp/>
        <stp>EM_S_FA_YOY_NETPROFIT</stp>
        <stp>2</stp>
        <stp>600975.SH</stp>
        <stp>2021-12-31</stp>
        <tr r="Z2737" s="3"/>
      </tp>
      <tp>
        <v>32.5423197605</v>
        <stp/>
        <stp>EM_S_FA_YOY_NETPROFIT</stp>
        <stp>2</stp>
        <stp>600976.SH</stp>
        <stp>2022-12-31</stp>
        <tr r="AA2738" s="3"/>
      </tp>
      <tp>
        <v>26.112796010899999</v>
        <stp/>
        <stp>EM_S_FA_YOY_NETPROFIT</stp>
        <stp>2</stp>
        <stp>600926.SH</stp>
        <stp>2022-12-31</stp>
        <tr r="AA2720" s="3"/>
      </tp>
      <tp>
        <v>-196.53058885850001</v>
        <stp/>
        <stp>EM_S_FA_YOY_NETPROFIT</stp>
        <stp>2</stp>
        <stp>600936.SH</stp>
        <stp>2022-12-31</stp>
        <tr r="AA2722" s="3"/>
      </tp>
      <tp>
        <v>9.5833424527000002</v>
        <stp/>
        <stp>EM_S_FA_YOY_NETPROFIT</stp>
        <stp>2</stp>
        <stp>600984.SH</stp>
        <stp>2020-12-31</stp>
        <tr r="Y2745" s="3"/>
      </tp>
      <tp>
        <v>41.653891204300002</v>
        <stp/>
        <stp>EM_S_FA_YOY_NETPROFIT</stp>
        <stp>2</stp>
        <stp>600985.SH</stp>
        <stp>2021-12-31</stp>
        <tr r="Z2746" s="3"/>
      </tp>
      <tp>
        <v>-74.710371717100003</v>
        <stp/>
        <stp>EM_S_FA_YOY_NETPROFIT</stp>
        <stp>2</stp>
        <stp>600986.SH</stp>
        <stp>2022-12-31</stp>
        <tr r="AA2747" s="3"/>
      </tp>
      <tp>
        <v>-85.768106562</v>
        <stp/>
        <stp>EM_S_FA_YOY_NETPROFIT</stp>
        <stp>2</stp>
        <stp>600995.SH</stp>
        <stp>2021-12-31</stp>
        <tr r="Z2753" s="3"/>
      </tp>
      <tp>
        <v>102.9636971382</v>
        <stp/>
        <stp>EM_S_FA_YOY_NETPROFIT</stp>
        <stp>2</stp>
        <stp>600996.SH</stp>
        <stp>2022-12-31</stp>
        <tr r="AA2754" s="3"/>
      </tp>
      <tp>
        <v>-133.17367141049999</v>
        <stp/>
        <stp>EM_S_FA_YOY_NETPROFIT</stp>
        <stp>2</stp>
        <stp>000815.SZ</stp>
        <stp>2021-12-31</stp>
        <tr r="Z307" s="3"/>
      </tp>
      <tp>
        <v>-113.5908835778</v>
        <stp/>
        <stp>EM_S_FA_YOY_NETPROFIT</stp>
        <stp>2</stp>
        <stp>000816.SZ</stp>
        <stp>2022-12-31</stp>
        <tr r="AA308" s="3"/>
      </tp>
      <tp>
        <v>265.53225302179999</v>
        <stp/>
        <stp>EM_S_FA_YOY_NETPROFIT</stp>
        <stp>2</stp>
        <stp>000825.SZ</stp>
        <stp>2021-12-31</stp>
        <tr r="Z315" s="3"/>
      </tp>
      <tp>
        <v>82.722138511699995</v>
        <stp/>
        <stp>EM_S_FA_YOY_NETPROFIT</stp>
        <stp>2</stp>
        <stp>000826.SZ</stp>
        <stp>2022-12-31</stp>
        <tr r="AA316" s="3"/>
      </tp>
      <tp>
        <v>93.882423851699997</v>
        <stp/>
        <stp>EM_S_FA_YOY_NETPROFIT</stp>
        <stp>2</stp>
        <stp>000836.SZ</stp>
        <stp>2022-12-31</stp>
        <tr r="AA322" s="3"/>
      </tp>
      <tp>
        <v>12.547511115900001</v>
        <stp/>
        <stp>EM_S_FA_YOY_NETPROFIT</stp>
        <stp>2</stp>
        <stp>000856.SZ</stp>
        <stp>2022-12-31</stp>
        <tr r="AA330" s="3"/>
      </tp>
      <tp>
        <v>-1.7112043639000001</v>
        <stp/>
        <stp>EM_S_FA_YOY_NETPROFIT</stp>
        <stp>2</stp>
        <stp>000875.SZ</stp>
        <stp>2021-12-31</stp>
        <tr r="Z339" s="3"/>
      </tp>
      <tp>
        <v>80.013930365199997</v>
        <stp/>
        <stp>EM_S_FA_YOY_NETPROFIT</stp>
        <stp>2</stp>
        <stp>000876.SZ</stp>
        <stp>2022-12-31</stp>
        <tr r="AA340" s="3"/>
      </tp>
      <tp>
        <v>57.709674430600003</v>
        <stp/>
        <stp>EM_S_FA_YOY_NETPROFIT</stp>
        <stp>2</stp>
        <stp>000885.SZ</stp>
        <stp>2021-12-31</stp>
        <tr r="Z347" s="3"/>
      </tp>
      <tp>
        <v>386.68077364099997</v>
        <stp/>
        <stp>EM_S_FA_YOY_NETPROFIT</stp>
        <stp>2</stp>
        <stp>000886.SZ</stp>
        <stp>2022-12-31</stp>
        <tr r="AA348" s="3"/>
      </tp>
      <tp>
        <v>-23.3314836383</v>
        <stp/>
        <stp>EM_S_FA_YOY_NETPROFIT</stp>
        <stp>2</stp>
        <stp>000895.SZ</stp>
        <stp>2021-12-31</stp>
        <tr r="Z355" s="3"/>
      </tp>
      <tp>
        <v>6.4182545669</v>
        <stp/>
        <stp>EM_S_FA_YOY_NETPROFIT</stp>
        <stp>2</stp>
        <stp>600844.SH</stp>
        <stp>2020-12-31</stp>
        <tr r="Y2667" s="3"/>
      </tp>
      <tp>
        <v>33.6730063161</v>
        <stp/>
        <stp>EM_S_FA_YOY_NETPROFIT</stp>
        <stp>2</stp>
        <stp>600845.SH</stp>
        <stp>2021-12-31</stp>
        <tr r="Z2668" s="3"/>
      </tp>
      <tp>
        <v>-42.850508092399998</v>
        <stp/>
        <stp>EM_S_FA_YOY_NETPROFIT</stp>
        <stp>2</stp>
        <stp>600846.SH</stp>
        <stp>2022-12-31</stp>
        <tr r="AA2669" s="3"/>
      </tp>
      <tp>
        <v>65.281916141099998</v>
        <stp/>
        <stp>EM_S_FA_YOY_NETPROFIT</stp>
        <stp>2</stp>
        <stp>600854.SH</stp>
        <stp>2020-12-31</stp>
        <tr r="Y2675" s="3"/>
      </tp>
      <tp>
        <v>-8.0356887372999992</v>
        <stp/>
        <stp>EM_S_FA_YOY_NETPROFIT</stp>
        <stp>2</stp>
        <stp>600855.SH</stp>
        <stp>2021-12-31</stp>
        <tr r="Z2676" s="3"/>
      </tp>
      <tp>
        <v>-22.6450800245</v>
        <stp/>
        <stp>EM_S_FA_YOY_NETPROFIT</stp>
        <stp>2</stp>
        <stp>600864.SH</stp>
        <stp>2020-12-31</stp>
        <tr r="Y2684" s="3"/>
      </tp>
      <tp>
        <v>-62.8463999238</v>
        <stp/>
        <stp>EM_S_FA_YOY_NETPROFIT</stp>
        <stp>2</stp>
        <stp>600865.SH</stp>
        <stp>2021-12-31</stp>
        <tr r="Z2685" s="3"/>
      </tp>
      <tp>
        <v>374.951887892</v>
        <stp/>
        <stp>EM_S_FA_YOY_NETPROFIT</stp>
        <stp>2</stp>
        <stp>600866.SH</stp>
        <stp>2022-12-31</stp>
        <tr r="AA2686" s="3"/>
      </tp>
      <tp>
        <v>14.590083975800001</v>
        <stp/>
        <stp>EM_S_FA_YOY_NETPROFIT</stp>
        <stp>2</stp>
        <stp>600874.SH</stp>
        <stp>2020-12-31</stp>
        <tr r="Y2693" s="3"/>
      </tp>
      <tp>
        <v>26.7687210353</v>
        <stp/>
        <stp>EM_S_FA_YOY_NETPROFIT</stp>
        <stp>2</stp>
        <stp>600875.SH</stp>
        <stp>2021-12-31</stp>
        <tr r="Z2694" s="3"/>
      </tp>
      <tp>
        <v>38.585162434899999</v>
        <stp/>
        <stp>EM_S_FA_YOY_NETPROFIT</stp>
        <stp>2</stp>
        <stp>600876.SH</stp>
        <stp>2022-12-31</stp>
        <tr r="AA2695" s="3"/>
      </tp>
      <tp>
        <v>101.9228323833</v>
        <stp/>
        <stp>EM_S_FA_YOY_NETPROFIT</stp>
        <stp>2</stp>
        <stp>600804.SH</stp>
        <stp>2020-12-31</stp>
        <tr r="Y2632" s="3"/>
      </tp>
      <tp>
        <v>39.5087382201</v>
        <stp/>
        <stp>EM_S_FA_YOY_NETPROFIT</stp>
        <stp>2</stp>
        <stp>600805.SH</stp>
        <stp>2021-12-31</stp>
        <tr r="Z2633" s="3"/>
      </tp>
      <tp>
        <v>0.60867536190000004</v>
        <stp/>
        <stp>EM_S_FA_YOY_NETPROFIT</stp>
        <stp>2</stp>
        <stp>600814.SH</stp>
        <stp>2020-12-31</stp>
        <tr r="Y2640" s="3"/>
      </tp>
      <tp>
        <v>-284.69390518009999</v>
        <stp/>
        <stp>EM_S_FA_YOY_NETPROFIT</stp>
        <stp>2</stp>
        <stp>600815.SH</stp>
        <stp>2021-12-31</stp>
        <tr r="Z2641" s="3"/>
      </tp>
      <tp>
        <v>7.6483171023000001</v>
        <stp/>
        <stp>EM_S_FA_YOY_NETPROFIT</stp>
        <stp>2</stp>
        <stp>600816.SH</stp>
        <stp>2022-12-31</stp>
        <tr r="AA2642" s="3"/>
      </tp>
      <tp>
        <v>112.5621363831</v>
        <stp/>
        <stp>EM_S_FA_YOY_NETPROFIT</stp>
        <stp>2</stp>
        <stp>600824.SH</stp>
        <stp>2020-12-31</stp>
        <tr r="Y2650" s="3"/>
      </tp>
      <tp>
        <v>111.3524729083</v>
        <stp/>
        <stp>EM_S_FA_YOY_NETPROFIT</stp>
        <stp>2</stp>
        <stp>600825.SH</stp>
        <stp>2021-12-31</stp>
        <tr r="Z2651" s="3"/>
      </tp>
      <tp>
        <v>-14.802301568200001</v>
        <stp/>
        <stp>EM_S_FA_YOY_NETPROFIT</stp>
        <stp>2</stp>
        <stp>600826.SH</stp>
        <stp>2022-12-31</stp>
        <tr r="AA2652" s="3"/>
      </tp>
      <tp>
        <v>8.9417529998000003</v>
        <stp/>
        <stp>EM_S_FA_YOY_NETPROFIT</stp>
        <stp>2</stp>
        <stp>600834.SH</stp>
        <stp>2020-12-31</stp>
        <tr r="Y2659" s="3"/>
      </tp>
      <tp>
        <v>-34.335509942199998</v>
        <stp/>
        <stp>EM_S_FA_YOY_NETPROFIT</stp>
        <stp>2</stp>
        <stp>600835.SH</stp>
        <stp>2021-12-31</stp>
        <tr r="Z2660" s="3"/>
      </tp>
      <tp>
        <v>-139.19512892110001</v>
        <stp/>
        <stp>EM_S_FA_YOY_NETPROFIT</stp>
        <stp>2</stp>
        <stp>600836.SH</stp>
        <stp>2022-12-31</stp>
        <tr r="AA2661" s="3"/>
      </tp>
      <tp>
        <v>-45.317230030099999</v>
        <stp/>
        <stp>EM_S_FA_YOY_NETPROFIT</stp>
        <stp>2</stp>
        <stp>600884.SH</stp>
        <stp>2020-12-31</stp>
        <tr r="Y2702" s="3"/>
      </tp>
      <tp>
        <v>28.607307535</v>
        <stp/>
        <stp>EM_S_FA_YOY_NETPROFIT</stp>
        <stp>2</stp>
        <stp>600885.SH</stp>
        <stp>2021-12-31</stp>
        <tr r="Z2703" s="3"/>
      </tp>
      <tp>
        <v>47.320329501499998</v>
        <stp/>
        <stp>EM_S_FA_YOY_NETPROFIT</stp>
        <stp>2</stp>
        <stp>600886.SH</stp>
        <stp>2022-12-31</stp>
        <tr r="AA2704" s="3"/>
      </tp>
      <tp>
        <v>68.734327217300006</v>
        <stp/>
        <stp>EM_S_FA_YOY_NETPROFIT</stp>
        <stp>2</stp>
        <stp>600894.SH</stp>
        <stp>2020-12-31</stp>
        <tr r="Y2710" s="3"/>
      </tp>
      <tp>
        <v>-62.582784183000001</v>
        <stp/>
        <stp>EM_S_FA_YOY_NETPROFIT</stp>
        <stp>2</stp>
        <stp>600895.SH</stp>
        <stp>2021-12-31</stp>
        <tr r="Z2711" s="3"/>
      </tp>
      <tp>
        <v>-6.9236053946</v>
        <stp/>
        <stp>EM_S_FA_YOY_NETPROFIT</stp>
        <stp>2</stp>
        <stp>603165.SH</stp>
        <stp>2020-12-31</stp>
        <tr r="Y3011" s="3"/>
      </tp>
      <tp>
        <v>-7.9373140322999998</v>
        <stp/>
        <stp>EM_S_FA_YOY_NETPROFIT</stp>
        <stp>2</stp>
        <stp>603167.SH</stp>
        <stp>2022-12-31</stp>
        <tr r="AA3013" s="3"/>
      </tp>
      <tp>
        <v>109.4879390908</v>
        <stp/>
        <stp>EM_S_FA_YOY_NETPROFIT</stp>
        <stp>2</stp>
        <stp>603177.SH</stp>
        <stp>2022-12-31</stp>
        <tr r="AA3016" s="3"/>
      </tp>
      <tp>
        <v>-98.328643825</v>
        <stp/>
        <stp>EM_S_FA_YOY_NETPROFIT</stp>
        <stp>2</stp>
        <stp>603117.SH</stp>
        <stp>2022-12-31</stp>
        <tr r="AA2996" s="3"/>
      </tp>
      <tp>
        <v>92.877176479599996</v>
        <stp/>
        <stp>EM_S_FA_YOY_NETPROFIT</stp>
        <stp>2</stp>
        <stp>603127.SH</stp>
        <stp>2022-12-31</stp>
        <tr r="AA3000" s="3"/>
      </tp>
      <tp>
        <v>-22.0686415439</v>
        <stp/>
        <stp>EM_S_FA_YOY_NETPROFIT</stp>
        <stp>2</stp>
        <stp>603197.SH</stp>
        <stp>2022-12-31</stp>
        <tr r="AA3026" s="3"/>
      </tp>
      <tp>
        <v>-41.759980896499997</v>
        <stp/>
        <stp>EM_S_FA_YOY_NETPROFIT</stp>
        <stp>2</stp>
        <stp>603055.SH</stp>
        <stp>2020-12-31</stp>
        <tr r="Y2966" s="3"/>
      </tp>
      <tp>
        <v>35.870541307499998</v>
        <stp/>
        <stp>EM_S_FA_YOY_NETPROFIT</stp>
        <stp>2</stp>
        <stp>603067.SH</stp>
        <stp>2022-12-31</stp>
        <tr r="AA2971" s="3"/>
      </tp>
      <tp>
        <v>25.895810957599998</v>
        <stp/>
        <stp>EM_S_FA_YOY_NETPROFIT</stp>
        <stp>2</stp>
        <stp>603077.SH</stp>
        <stp>2022-12-31</stp>
        <tr r="AA2974" s="3"/>
      </tp>
      <tp>
        <v>252.3539214617</v>
        <stp/>
        <stp>EM_S_FA_YOY_NETPROFIT</stp>
        <stp>2</stp>
        <stp>603005.SH</stp>
        <stp>2020-12-31</stp>
        <tr r="Y2930" s="3"/>
      </tp>
      <tp>
        <v>61.112199136800001</v>
        <stp/>
        <stp>EM_S_FA_YOY_NETPROFIT</stp>
        <stp>2</stp>
        <stp>603007.SH</stp>
        <stp>2022-12-31</stp>
        <tr r="AA2932" s="3"/>
      </tp>
      <tp>
        <v>81.735001066899997</v>
        <stp/>
        <stp>EM_S_FA_YOY_NETPROFIT</stp>
        <stp>2</stp>
        <stp>603015.SH</stp>
        <stp>2020-12-31</stp>
        <tr r="Y2938" s="3"/>
      </tp>
      <tp>
        <v>121.3300668583</v>
        <stp/>
        <stp>EM_S_FA_YOY_NETPROFIT</stp>
        <stp>2</stp>
        <stp>603017.SH</stp>
        <stp>2022-12-31</stp>
        <tr r="AA2940" s="3"/>
      </tp>
      <tp>
        <v>-15.1849956738</v>
        <stp/>
        <stp>EM_S_FA_YOY_NETPROFIT</stp>
        <stp>2</stp>
        <stp>603025.SH</stp>
        <stp>2020-12-31</stp>
        <tr r="Y2947" s="3"/>
      </tp>
      <tp>
        <v>55.352542732099998</v>
        <stp/>
        <stp>EM_S_FA_YOY_NETPROFIT</stp>
        <stp>2</stp>
        <stp>603027.SH</stp>
        <stp>2022-12-31</stp>
        <tr r="AA2949" s="3"/>
      </tp>
      <tp>
        <v>43.048310349600001</v>
        <stp/>
        <stp>EM_S_FA_YOY_NETPROFIT</stp>
        <stp>2</stp>
        <stp>603035.SH</stp>
        <stp>2020-12-31</stp>
        <tr r="Y2956" s="3"/>
      </tp>
      <tp>
        <v>-17.048310169400001</v>
        <stp/>
        <stp>EM_S_FA_YOY_NETPROFIT</stp>
        <stp>2</stp>
        <stp>603037.SH</stp>
        <stp>2022-12-31</stp>
        <tr r="AA2958" s="3"/>
      </tp>
      <tp>
        <v>109.4415243184</v>
        <stp/>
        <stp>EM_S_FA_YOY_NETPROFIT</stp>
        <stp>2</stp>
        <stp>603085.SH</stp>
        <stp>2020-12-31</stp>
        <tr r="Y2979" s="3"/>
      </tp>
      <tp>
        <v>61.727689786500001</v>
        <stp/>
        <stp>EM_S_FA_YOY_NETPROFIT</stp>
        <stp>2</stp>
        <stp>603345.SH</stp>
        <stp>2020-12-31</stp>
        <tr r="Y3084" s="3"/>
      </tp>
      <tp>
        <v>-35.064809791199998</v>
        <stp/>
        <stp>EM_S_FA_YOY_NETPROFIT</stp>
        <stp>2</stp>
        <stp>603355.SH</stp>
        <stp>2020-12-31</stp>
        <tr r="Y3085" s="3"/>
      </tp>
      <tp>
        <v>13.8596594216</v>
        <stp/>
        <stp>EM_S_FA_YOY_NETPROFIT</stp>
        <stp>2</stp>
        <stp>603357.SH</stp>
        <stp>2022-12-31</stp>
        <tr r="AA3086" s="3"/>
      </tp>
      <tp>
        <v>-12.9926848116</v>
        <stp/>
        <stp>EM_S_FA_YOY_NETPROFIT</stp>
        <stp>2</stp>
        <stp>603365.SH</stp>
        <stp>2020-12-31</stp>
        <tr r="Y3091" s="3"/>
      </tp>
      <tp>
        <v>5.5357145066999998</v>
        <stp/>
        <stp>EM_S_FA_YOY_NETPROFIT</stp>
        <stp>2</stp>
        <stp>603367.SH</stp>
        <stp>2022-12-31</stp>
        <tr r="AA3093" s="3"/>
      </tp>
      <tp>
        <v>-137.9702669145</v>
        <stp/>
        <stp>EM_S_FA_YOY_NETPROFIT</stp>
        <stp>2</stp>
        <stp>603377.SH</stp>
        <stp>2022-12-31</stp>
        <tr r="AA3096" s="3"/>
      </tp>
      <tp>
        <v>61.0786374288</v>
        <stp/>
        <stp>EM_S_FA_YOY_NETPROFIT</stp>
        <stp>2</stp>
        <stp>603305.SH</stp>
        <stp>2020-12-31</stp>
        <tr r="Y3059" s="3"/>
      </tp>
      <tp>
        <v>-12.815280036700001</v>
        <stp/>
        <stp>EM_S_FA_YOY_NETPROFIT</stp>
        <stp>2</stp>
        <stp>603315.SH</stp>
        <stp>2020-12-31</stp>
        <tr r="Y3065" s="3"/>
      </tp>
      <tp>
        <v>467.85318243939997</v>
        <stp/>
        <stp>EM_S_FA_YOY_NETPROFIT</stp>
        <stp>2</stp>
        <stp>603335.SH</stp>
        <stp>2020-12-31</stp>
        <tr r="Y3079" s="3"/>
      </tp>
      <tp>
        <v>5.1569984108</v>
        <stp/>
        <stp>EM_S_FA_YOY_NETPROFIT</stp>
        <stp>2</stp>
        <stp>603337.SH</stp>
        <stp>2022-12-31</stp>
        <tr r="AA3081" s="3"/>
      </tp>
      <tp>
        <v>-8.4027798673999996</v>
        <stp/>
        <stp>EM_S_FA_YOY_NETPROFIT</stp>
        <stp>2</stp>
        <stp>603385.SH</stp>
        <stp>2020-12-31</stp>
        <tr r="Y3100" s="3"/>
      </tp>
      <tp>
        <v>22.313314117699999</v>
        <stp/>
        <stp>EM_S_FA_YOY_NETPROFIT</stp>
        <stp>2</stp>
        <stp>603387.SH</stp>
        <stp>2022-12-31</stp>
        <tr r="AA3102" s="3"/>
      </tp>
      <tp>
        <v>8.9581506914000002</v>
        <stp/>
        <stp>EM_S_FA_YOY_NETPROFIT</stp>
        <stp>2</stp>
        <stp>603277.SH</stp>
        <stp>2022-12-31</stp>
        <tr r="AA3049" s="3"/>
      </tp>
      <tp>
        <v>-55.430289453500002</v>
        <stp/>
        <stp>EM_S_FA_YOY_NETPROFIT</stp>
        <stp>2</stp>
        <stp>603225.SH</stp>
        <stp>2020-12-31</stp>
        <tr r="Y3035" s="3"/>
      </tp>
      <tp>
        <v>20.749779328199999</v>
        <stp/>
        <stp>EM_S_FA_YOY_NETPROFIT</stp>
        <stp>2</stp>
        <stp>603227.SH</stp>
        <stp>2022-12-31</stp>
        <tr r="AA3037" s="3"/>
      </tp>
      <tp>
        <v>65.322018496400005</v>
        <stp/>
        <stp>EM_S_FA_YOY_NETPROFIT</stp>
        <stp>2</stp>
        <stp>603555.SH</stp>
        <stp>2020-12-31</stp>
        <tr r="Y3136" s="3"/>
      </tp>
      <tp>
        <v>-166.15125201090001</v>
        <stp/>
        <stp>EM_S_FA_YOY_NETPROFIT</stp>
        <stp>2</stp>
        <stp>603557.SH</stp>
        <stp>2022-12-31</stp>
        <tr r="AA3138" s="3"/>
      </tp>
      <tp>
        <v>-42.6372252046</v>
        <stp/>
        <stp>EM_S_FA_YOY_NETPROFIT</stp>
        <stp>2</stp>
        <stp>603567.SH</stp>
        <stp>2022-12-31</stp>
        <tr r="AA3142" s="3"/>
      </tp>
      <tp>
        <v>-42.250827431300003</v>
        <stp/>
        <stp>EM_S_FA_YOY_NETPROFIT</stp>
        <stp>2</stp>
        <stp>603577.SH</stp>
        <stp>2022-12-31</stp>
        <tr r="AA3145" s="3"/>
      </tp>
      <tp>
        <v>9.3266726526999992</v>
        <stp/>
        <stp>EM_S_FA_YOY_NETPROFIT</stp>
        <stp>2</stp>
        <stp>603505.SH</stp>
        <stp>2020-12-31</stp>
        <tr r="Y3122" s="3"/>
      </tp>
      <tp>
        <v>-43.628799692900003</v>
        <stp/>
        <stp>EM_S_FA_YOY_NETPROFIT</stp>
        <stp>2</stp>
        <stp>603507.SH</stp>
        <stp>2022-12-31</stp>
        <tr r="AA3123" s="3"/>
      </tp>
      <tp>
        <v>-10.2068990247</v>
        <stp/>
        <stp>EM_S_FA_YOY_NETPROFIT</stp>
        <stp>2</stp>
        <stp>603515.SH</stp>
        <stp>2020-12-31</stp>
        <tr r="Y3125" s="3"/>
      </tp>
      <tp>
        <v>-79.951623487000006</v>
        <stp/>
        <stp>EM_S_FA_YOY_NETPROFIT</stp>
        <stp>2</stp>
        <stp>603517.SH</stp>
        <stp>2022-12-31</stp>
        <tr r="AA3126" s="3"/>
      </tp>
      <tp>
        <v>0.15871856610000001</v>
        <stp/>
        <stp>EM_S_FA_YOY_NETPROFIT</stp>
        <stp>2</stp>
        <stp>603527.SH</stp>
        <stp>2022-12-31</stp>
        <tr r="AA3130" s="3"/>
      </tp>
      <tp>
        <v>26.234063787699998</v>
        <stp/>
        <stp>EM_S_FA_YOY_NETPROFIT</stp>
        <stp>2</stp>
        <stp>603535.SH</stp>
        <stp>2020-12-31</stp>
        <tr r="Y3133" s="3"/>
      </tp>
      <tp>
        <v>-46.313063032400002</v>
        <stp/>
        <stp>EM_S_FA_YOY_NETPROFIT</stp>
        <stp>2</stp>
        <stp>603585.SH</stp>
        <stp>2020-12-31</stp>
        <tr r="Y3149" s="3"/>
      </tp>
      <tp>
        <v>132.22365431899999</v>
        <stp/>
        <stp>EM_S_FA_YOY_NETPROFIT</stp>
        <stp>2</stp>
        <stp>603595.SH</stp>
        <stp>2020-12-31</stp>
        <tr r="Y3153" s="3"/>
      </tp>
      <tp>
        <v>31.618271456199999</v>
        <stp/>
        <stp>EM_S_FA_YOY_NETPROFIT</stp>
        <stp>2</stp>
        <stp>603444.SH</stp>
        <stp>2021-12-31</stp>
        <tr r="Z3112" s="3"/>
      </tp>
      <tp>
        <v>-39.4768787155</v>
        <stp/>
        <stp>EM_S_FA_YOY_NETPROFIT</stp>
        <stp>2</stp>
        <stp>603477.SH</stp>
        <stp>2022-12-31</stp>
        <tr r="AA3116" s="3"/>
      </tp>
      <tp>
        <v>77.1242099376</v>
        <stp/>
        <stp>EM_S_FA_YOY_NETPROFIT</stp>
        <stp>2</stp>
        <stp>603757.SH</stp>
        <stp>2022-12-31</stp>
        <tr r="AA3223" s="3"/>
      </tp>
      <tp>
        <v>-33.635817012899999</v>
        <stp/>
        <stp>EM_S_FA_YOY_NETPROFIT</stp>
        <stp>2</stp>
        <stp>603767.SH</stp>
        <stp>2022-12-31</stp>
        <tr r="AA3226" s="3"/>
      </tp>
      <tp>
        <v>229.1377330974</v>
        <stp/>
        <stp>EM_S_FA_YOY_NETPROFIT</stp>
        <stp>2</stp>
        <stp>603777.SH</stp>
        <stp>2022-12-31</stp>
        <tr r="AA3229" s="3"/>
      </tp>
      <tp>
        <v>2.1245330267</v>
        <stp/>
        <stp>EM_S_FA_YOY_NETPROFIT</stp>
        <stp>2</stp>
        <stp>603707.SH</stp>
        <stp>2022-12-31</stp>
        <tr r="AA3207" s="3"/>
      </tp>
      <tp>
        <v>-6.8673052936000003</v>
        <stp/>
        <stp>EM_S_FA_YOY_NETPROFIT</stp>
        <stp>2</stp>
        <stp>603717.SH</stp>
        <stp>2022-12-31</stp>
        <tr r="AA3211" s="3"/>
      </tp>
      <tp>
        <v>596.52281384169999</v>
        <stp/>
        <stp>EM_S_FA_YOY_NETPROFIT</stp>
        <stp>2</stp>
        <stp>603725.SH</stp>
        <stp>2020-12-31</stp>
        <tr r="Y3215" s="3"/>
      </tp>
      <tp>
        <v>-61.114743928000003</v>
        <stp/>
        <stp>EM_S_FA_YOY_NETPROFIT</stp>
        <stp>2</stp>
        <stp>603727.SH</stp>
        <stp>2022-12-31</stp>
        <tr r="AA3217" s="3"/>
      </tp>
      <tp>
        <v>178.2252576688</v>
        <stp/>
        <stp>EM_S_FA_YOY_NETPROFIT</stp>
        <stp>2</stp>
        <stp>603737.SH</stp>
        <stp>2022-12-31</stp>
        <tr r="AA3221" s="3"/>
      </tp>
      <tp>
        <v>1532.9185524901</v>
        <stp/>
        <stp>EM_S_FA_YOY_NETPROFIT</stp>
        <stp>2</stp>
        <stp>603787.SH</stp>
        <stp>2022-12-31</stp>
        <tr r="AA3232" s="3"/>
      </tp>
      <tp>
        <v>-11.8146756302</v>
        <stp/>
        <stp>EM_S_FA_YOY_NETPROFIT</stp>
        <stp>2</stp>
        <stp>603797.SH</stp>
        <stp>2022-12-31</stp>
        <tr r="AA3235" s="3"/>
      </tp>
      <tp>
        <v>-1.7055620216</v>
        <stp/>
        <stp>EM_S_FA_YOY_NETPROFIT</stp>
        <stp>2</stp>
        <stp>603655.SH</stp>
        <stp>2020-12-31</stp>
        <tr r="Y3181" s="3"/>
      </tp>
      <tp>
        <v>70.720323470799997</v>
        <stp/>
        <stp>EM_S_FA_YOY_NETPROFIT</stp>
        <stp>2</stp>
        <stp>603665.SH</stp>
        <stp>2020-12-31</stp>
        <tr r="Y3188" s="3"/>
      </tp>
      <tp>
        <v>21.693641594199999</v>
        <stp/>
        <stp>EM_S_FA_YOY_NETPROFIT</stp>
        <stp>2</stp>
        <stp>603667.SH</stp>
        <stp>2022-12-31</stp>
        <tr r="AA3189" s="3"/>
      </tp>
      <tp>
        <v>-27.979785231099999</v>
        <stp/>
        <stp>EM_S_FA_YOY_NETPROFIT</stp>
        <stp>2</stp>
        <stp>603677.SH</stp>
        <stp>2022-12-31</stp>
        <tr r="AA3193" s="3"/>
      </tp>
      <tp>
        <v>23.266581238000001</v>
        <stp/>
        <stp>EM_S_FA_YOY_NETPROFIT</stp>
        <stp>2</stp>
        <stp>603605.SH</stp>
        <stp>2020-12-31</stp>
        <tr r="Y3160" s="3"/>
      </tp>
      <tp>
        <v>13.1670250403</v>
        <stp/>
        <stp>EM_S_FA_YOY_NETPROFIT</stp>
        <stp>2</stp>
        <stp>603607.SH</stp>
        <stp>2022-12-31</stp>
        <tr r="AA3162" s="3"/>
      </tp>
      <tp>
        <v>-41.086643112600001</v>
        <stp/>
        <stp>EM_S_FA_YOY_NETPROFIT</stp>
        <stp>2</stp>
        <stp>603615.SH</stp>
        <stp>2020-12-31</stp>
        <tr r="Y3167" s="3"/>
      </tp>
      <tp>
        <v>-42.188545620500001</v>
        <stp/>
        <stp>EM_S_FA_YOY_NETPROFIT</stp>
        <stp>2</stp>
        <stp>603617.SH</stp>
        <stp>2022-12-31</stp>
        <tr r="AA3169" s="3"/>
      </tp>
      <tp>
        <v>37.604819561500001</v>
        <stp/>
        <stp>EM_S_FA_YOY_NETPROFIT</stp>
        <stp>2</stp>
        <stp>603637.SH</stp>
        <stp>2022-12-31</stp>
        <tr r="AA3177" s="3"/>
      </tp>
      <tp>
        <v>-11.585263415</v>
        <stp/>
        <stp>EM_S_FA_YOY_NETPROFIT</stp>
        <stp>2</stp>
        <stp>603685.SH</stp>
        <stp>2020-12-31</stp>
        <tr r="Y3197" s="3"/>
      </tp>
      <tp>
        <v>9.4865249232999993</v>
        <stp/>
        <stp>EM_S_FA_YOY_NETPROFIT</stp>
        <stp>2</stp>
        <stp>603955.SH</stp>
        <stp>2020-12-31</stp>
        <tr r="Y3307" s="3"/>
      </tp>
      <tp>
        <v>-35.644141744400002</v>
        <stp/>
        <stp>EM_S_FA_YOY_NETPROFIT</stp>
        <stp>2</stp>
        <stp>603977.SH</stp>
        <stp>2022-12-31</stp>
        <tr r="AA3317" s="3"/>
      </tp>
      <tp>
        <v>-9.1958687967999992</v>
        <stp/>
        <stp>EM_S_FA_YOY_NETPROFIT</stp>
        <stp>2</stp>
        <stp>603917.SH</stp>
        <stp>2022-12-31</stp>
        <tr r="AA3294" s="3"/>
      </tp>
      <tp>
        <v>-33.5022399534</v>
        <stp/>
        <stp>EM_S_FA_YOY_NETPROFIT</stp>
        <stp>2</stp>
        <stp>603937.SH</stp>
        <stp>2022-12-31</stp>
        <tr r="AA3304" s="3"/>
      </tp>
      <tp>
        <v>713.02741451869997</v>
        <stp/>
        <stp>EM_S_FA_YOY_NETPROFIT</stp>
        <stp>2</stp>
        <stp>603985.SH</stp>
        <stp>2020-12-31</stp>
        <tr r="Y3321" s="3"/>
      </tp>
      <tp>
        <v>-10.7560322011</v>
        <stp/>
        <stp>EM_S_FA_YOY_NETPROFIT</stp>
        <stp>2</stp>
        <stp>603987.SH</stp>
        <stp>2022-12-31</stp>
        <tr r="AA3323" s="3"/>
      </tp>
      <tp>
        <v>-1262.6420752984</v>
        <stp/>
        <stp>EM_S_FA_YOY_NETPROFIT</stp>
        <stp>2</stp>
        <stp>603997.SH</stp>
        <stp>2022-12-31</stp>
        <tr r="AA3329" s="3"/>
      </tp>
      <tp>
        <v>40.483228101999998</v>
        <stp/>
        <stp>EM_S_FA_YOY_NETPROFIT</stp>
        <stp>2</stp>
        <stp>603855.SH</stp>
        <stp>2020-12-31</stp>
        <tr r="Y3261" s="3"/>
      </tp>
      <tp>
        <v>-72.763850079799994</v>
        <stp/>
        <stp>EM_S_FA_YOY_NETPROFIT</stp>
        <stp>2</stp>
        <stp>603877.SH</stp>
        <stp>2022-12-31</stp>
        <tr r="AA3270" s="3"/>
      </tp>
      <tp>
        <v>2.9299944880000002</v>
        <stp/>
        <stp>EM_S_FA_YOY_NETPROFIT</stp>
        <stp>2</stp>
        <stp>603817.SH</stp>
        <stp>2022-12-31</stp>
        <tr r="AA3247" s="3"/>
      </tp>
      <tp>
        <v>4.6628378480999997</v>
        <stp/>
        <stp>EM_S_FA_YOY_NETPROFIT</stp>
        <stp>2</stp>
        <stp>603825.SH</stp>
        <stp>2020-12-31</stp>
        <tr r="Y3252" s="3"/>
      </tp>
      <tp>
        <v>-147.9711250263</v>
        <stp/>
        <stp>EM_S_FA_YOY_NETPROFIT</stp>
        <stp>2</stp>
        <stp>603885.SH</stp>
        <stp>2020-12-31</stp>
        <tr r="Y3277" s="3"/>
      </tp>
      <tp>
        <v>100.4286165549</v>
        <stp/>
        <stp>EM_S_FA_YOY_NETPROFIT</stp>
        <stp>2</stp>
        <stp>603887.SH</stp>
        <stp>2022-12-31</stp>
        <tr r="AA3279" s="3"/>
      </tp>
      <tp>
        <v>300.5207644235</v>
        <stp/>
        <stp>EM_S_FA_YOY_NETPROFIT</stp>
        <stp>2</stp>
        <stp>002104.SZ</stp>
        <stp>2021-12-31</stp>
        <tr r="Z538" s="3"/>
      </tp>
      <tp>
        <v>650.26440138349994</v>
        <stp/>
        <stp>EM_S_FA_YOY_NETPROFIT</stp>
        <stp>2</stp>
        <stp>002105.SZ</stp>
        <stp>2020-12-31</stp>
        <tr r="Y539" s="3"/>
      </tp>
      <tp>
        <v>-44.282074449200003</v>
        <stp/>
        <stp>EM_S_FA_YOY_NETPROFIT</stp>
        <stp>2</stp>
        <stp>002107.SZ</stp>
        <stp>2022-12-31</stp>
        <tr r="AA541" s="3"/>
      </tp>
      <tp>
        <v>121.09693367129999</v>
        <stp/>
        <stp>EM_S_FA_YOY_NETPROFIT</stp>
        <stp>2</stp>
        <stp>002114.SZ</stp>
        <stp>2021-12-31</stp>
        <tr r="Z547" s="3"/>
      </tp>
      <tp>
        <v>-98.486716637399994</v>
        <stp/>
        <stp>EM_S_FA_YOY_NETPROFIT</stp>
        <stp>2</stp>
        <stp>002115.SZ</stp>
        <stp>2020-12-31</stp>
        <tr r="Y548" s="3"/>
      </tp>
      <tp>
        <v>-27.683732644799999</v>
        <stp/>
        <stp>EM_S_FA_YOY_NETPROFIT</stp>
        <stp>2</stp>
        <stp>002117.SZ</stp>
        <stp>2022-12-31</stp>
        <tr r="AA550" s="3"/>
      </tp>
      <tp>
        <v>-237.80711444479999</v>
        <stp/>
        <stp>EM_S_FA_YOY_NETPROFIT</stp>
        <stp>2</stp>
        <stp>002124.SZ</stp>
        <stp>2021-12-31</stp>
        <tr r="Z556" s="3"/>
      </tp>
      <tp>
        <v>-65.020966750300005</v>
        <stp/>
        <stp>EM_S_FA_YOY_NETPROFIT</stp>
        <stp>2</stp>
        <stp>002125.SZ</stp>
        <stp>2020-12-31</stp>
        <tr r="Y557" s="3"/>
      </tp>
      <tp>
        <v>-161.7355389073</v>
        <stp/>
        <stp>EM_S_FA_YOY_NETPROFIT</stp>
        <stp>2</stp>
        <stp>002127.SZ</stp>
        <stp>2022-12-31</stp>
        <tr r="AA559" s="3"/>
      </tp>
      <tp>
        <v>316.4654553144</v>
        <stp/>
        <stp>EM_S_FA_YOY_NETPROFIT</stp>
        <stp>2</stp>
        <stp>002134.SZ</stp>
        <stp>2021-12-31</stp>
        <tr r="Z566" s="3"/>
      </tp>
      <tp>
        <v>-0.59564312159999999</v>
        <stp/>
        <stp>EM_S_FA_YOY_NETPROFIT</stp>
        <stp>2</stp>
        <stp>002135.SZ</stp>
        <stp>2020-12-31</stp>
        <tr r="Y567" s="3"/>
      </tp>
      <tp>
        <v>238.22293930820001</v>
        <stp/>
        <stp>EM_S_FA_YOY_NETPROFIT</stp>
        <stp>2</stp>
        <stp>002137.SZ</stp>
        <stp>2022-12-31</stp>
        <tr r="AA569" s="3"/>
      </tp>
      <tp>
        <v>0.3747373517</v>
        <stp/>
        <stp>EM_S_FA_YOY_NETPROFIT</stp>
        <stp>2</stp>
        <stp>002144.SZ</stp>
        <stp>2021-12-31</stp>
        <tr r="Z575" s="3"/>
      </tp>
      <tp>
        <v>10.271021022599999</v>
        <stp/>
        <stp>EM_S_FA_YOY_NETPROFIT</stp>
        <stp>2</stp>
        <stp>002145.SZ</stp>
        <stp>2020-12-31</stp>
        <tr r="Y576" s="3"/>
      </tp>
      <tp>
        <v>22.911208161600001</v>
        <stp/>
        <stp>EM_S_FA_YOY_NETPROFIT</stp>
        <stp>2</stp>
        <stp>002154.SZ</stp>
        <stp>2021-12-31</stp>
        <tr r="Z584" s="3"/>
      </tp>
      <tp>
        <v>44.703160212</v>
        <stp/>
        <stp>EM_S_FA_YOY_NETPROFIT</stp>
        <stp>2</stp>
        <stp>002155.SZ</stp>
        <stp>2020-12-31</stp>
        <tr r="Y585" s="3"/>
      </tp>
      <tp>
        <v>24.948196603700001</v>
        <stp/>
        <stp>EM_S_FA_YOY_NETPROFIT</stp>
        <stp>2</stp>
        <stp>002157.SZ</stp>
        <stp>2022-12-31</stp>
        <tr r="AA587" s="3"/>
      </tp>
      <tp>
        <v>-77.229126000500003</v>
        <stp/>
        <stp>EM_S_FA_YOY_NETPROFIT</stp>
        <stp>2</stp>
        <stp>002164.SZ</stp>
        <stp>2021-12-31</stp>
        <tr r="Z594" s="3"/>
      </tp>
      <tp>
        <v>31.9986605695</v>
        <stp/>
        <stp>EM_S_FA_YOY_NETPROFIT</stp>
        <stp>2</stp>
        <stp>002165.SZ</stp>
        <stp>2020-12-31</stp>
        <tr r="Y595" s="3"/>
      </tp>
      <tp>
        <v>-38.1282110414</v>
        <stp/>
        <stp>EM_S_FA_YOY_NETPROFIT</stp>
        <stp>2</stp>
        <stp>002167.SZ</stp>
        <stp>2022-12-31</stp>
        <tr r="AA597" s="3"/>
      </tp>
      <tp>
        <v>188.50955907119999</v>
        <stp/>
        <stp>EM_S_FA_YOY_NETPROFIT</stp>
        <stp>2</stp>
        <stp>002174.SZ</stp>
        <stp>2021-12-31</stp>
        <tr r="Z604" s="3"/>
      </tp>
      <tp>
        <v>-837.46964944130002</v>
        <stp/>
        <stp>EM_S_FA_YOY_NETPROFIT</stp>
        <stp>2</stp>
        <stp>002175.SZ</stp>
        <stp>2020-12-31</stp>
        <tr r="Y605" s="3"/>
      </tp>
      <tp>
        <v>185.72140335610001</v>
        <stp/>
        <stp>EM_S_FA_YOY_NETPROFIT</stp>
        <stp>2</stp>
        <stp>002177.SZ</stp>
        <stp>2022-12-31</stp>
        <tr r="AA607" s="3"/>
      </tp>
      <tp>
        <v>7.2641596452000003</v>
        <stp/>
        <stp>EM_S_FA_YOY_NETPROFIT</stp>
        <stp>2</stp>
        <stp>002184.SZ</stp>
        <stp>2021-12-31</stp>
        <tr r="Z614" s="3"/>
      </tp>
      <tp>
        <v>180.01105676809999</v>
        <stp/>
        <stp>EM_S_FA_YOY_NETPROFIT</stp>
        <stp>2</stp>
        <stp>002185.SZ</stp>
        <stp>2020-12-31</stp>
        <tr r="Y615" s="3"/>
      </tp>
      <tp>
        <v>-155.4771638231</v>
        <stp/>
        <stp>EM_S_FA_YOY_NETPROFIT</stp>
        <stp>2</stp>
        <stp>002187.SZ</stp>
        <stp>2022-12-31</stp>
        <tr r="AA617" s="3"/>
      </tp>
      <tp>
        <v>18.581789693699999</v>
        <stp/>
        <stp>EM_S_FA_YOY_NETPROFIT</stp>
        <stp>2</stp>
        <stp>002194.SZ</stp>
        <stp>2021-12-31</stp>
        <tr r="Z624" s="3"/>
      </tp>
      <tp>
        <v>-218.5918648551</v>
        <stp/>
        <stp>EM_S_FA_YOY_NETPROFIT</stp>
        <stp>2</stp>
        <stp>002195.SZ</stp>
        <stp>2020-12-31</stp>
        <tr r="Y625" s="3"/>
      </tp>
      <tp>
        <v>-2198.6978410264001</v>
        <stp/>
        <stp>EM_S_FA_YOY_NETPROFIT</stp>
        <stp>2</stp>
        <stp>002197.SZ</stp>
        <stp>2022-12-31</stp>
        <tr r="AA627" s="3"/>
      </tp>
      <tp>
        <v>3.3469859271</v>
        <stp/>
        <stp>EM_S_FA_YOY_NETPROFIT</stp>
        <stp>2</stp>
        <stp>002004.SZ</stp>
        <stp>2021-12-31</stp>
        <tr r="Z442" s="3"/>
      </tp>
      <tp>
        <v>-334.62962264150002</v>
        <stp/>
        <stp>EM_S_FA_YOY_NETPROFIT</stp>
        <stp>2</stp>
        <stp>002005.SZ</stp>
        <stp>2020-12-31</stp>
        <tr r="Y443" s="3"/>
      </tp>
      <tp>
        <v>-14.202005853399999</v>
        <stp/>
        <stp>EM_S_FA_YOY_NETPROFIT</stp>
        <stp>2</stp>
        <stp>002007.SZ</stp>
        <stp>2022-12-31</stp>
        <tr r="AA445" s="3"/>
      </tp>
      <tp>
        <v>3.9474989019</v>
        <stp/>
        <stp>EM_S_FA_YOY_NETPROFIT</stp>
        <stp>2</stp>
        <stp>002014.SZ</stp>
        <stp>2021-12-31</stp>
        <tr r="Z451" s="3"/>
      </tp>
      <tp>
        <v>23.542290168800001</v>
        <stp/>
        <stp>EM_S_FA_YOY_NETPROFIT</stp>
        <stp>2</stp>
        <stp>002015.SZ</stp>
        <stp>2020-12-31</stp>
        <tr r="Y452" s="3"/>
      </tp>
      <tp>
        <v>124.2351025401</v>
        <stp/>
        <stp>EM_S_FA_YOY_NETPROFIT</stp>
        <stp>2</stp>
        <stp>002017.SZ</stp>
        <stp>2022-12-31</stp>
        <tr r="AA454" s="3"/>
      </tp>
      <tp>
        <v>-724.57009936420002</v>
        <stp/>
        <stp>EM_S_FA_YOY_NETPROFIT</stp>
        <stp>2</stp>
        <stp>002024.SZ</stp>
        <stp>2021-12-31</stp>
        <tr r="Z460" s="3"/>
      </tp>
      <tp>
        <v>10.973094654400001</v>
        <stp/>
        <stp>EM_S_FA_YOY_NETPROFIT</stp>
        <stp>2</stp>
        <stp>002025.SZ</stp>
        <stp>2020-12-31</stp>
        <tr r="Y461" s="3"/>
      </tp>
      <tp>
        <v>-53.544249167799997</v>
        <stp/>
        <stp>EM_S_FA_YOY_NETPROFIT</stp>
        <stp>2</stp>
        <stp>002027.SZ</stp>
        <stp>2022-12-31</stp>
        <tr r="AA463" s="3"/>
      </tp>
      <tp>
        <v>24.301705178999999</v>
        <stp/>
        <stp>EM_S_FA_YOY_NETPROFIT</stp>
        <stp>2</stp>
        <stp>002034.SZ</stp>
        <stp>2021-12-31</stp>
        <tr r="Z470" s="3"/>
      </tp>
      <tp>
        <v>-45.3635306993</v>
        <stp/>
        <stp>EM_S_FA_YOY_NETPROFIT</stp>
        <stp>2</stp>
        <stp>002035.SZ</stp>
        <stp>2020-12-31</stp>
        <tr r="Y471" s="3"/>
      </tp>
      <tp>
        <v>-2480.3883569746999</v>
        <stp/>
        <stp>EM_S_FA_YOY_NETPROFIT</stp>
        <stp>2</stp>
        <stp>002037.SZ</stp>
        <stp>2022-12-31</stp>
        <tr r="AA473" s="3"/>
      </tp>
      <tp>
        <v>-74.961114240300006</v>
        <stp/>
        <stp>EM_S_FA_YOY_NETPROFIT</stp>
        <stp>2</stp>
        <stp>002044.SZ</stp>
        <stp>2021-12-31</stp>
        <tr r="Z480" s="3"/>
      </tp>
      <tp>
        <v>-46.4686398379</v>
        <stp/>
        <stp>EM_S_FA_YOY_NETPROFIT</stp>
        <stp>2</stp>
        <stp>002045.SZ</stp>
        <stp>2020-12-31</stp>
        <tr r="Y481" s="3"/>
      </tp>
      <tp>
        <v>-32.479637461099998</v>
        <stp/>
        <stp>EM_S_FA_YOY_NETPROFIT</stp>
        <stp>2</stp>
        <stp>002047.SZ</stp>
        <stp>2022-12-31</stp>
        <tr r="AA483" s="3"/>
      </tp>
      <tp>
        <v>130.4558098668</v>
        <stp/>
        <stp>EM_S_FA_YOY_NETPROFIT</stp>
        <stp>2</stp>
        <stp>002054.SZ</stp>
        <stp>2021-12-31</stp>
        <tr r="Z490" s="3"/>
      </tp>
      <tp>
        <v>110.46929336159999</v>
        <stp/>
        <stp>EM_S_FA_YOY_NETPROFIT</stp>
        <stp>2</stp>
        <stp>002055.SZ</stp>
        <stp>2020-12-31</stp>
        <tr r="Y491" s="3"/>
      </tp>
      <tp>
        <v>75.196965501400001</v>
        <stp/>
        <stp>EM_S_FA_YOY_NETPROFIT</stp>
        <stp>2</stp>
        <stp>002057.SZ</stp>
        <stp>2022-12-31</stp>
        <tr r="AA493" s="3"/>
      </tp>
      <tp>
        <v>248.26689130240001</v>
        <stp/>
        <stp>EM_S_FA_YOY_NETPROFIT</stp>
        <stp>2</stp>
        <stp>002064.SZ</stp>
        <stp>2021-12-31</stp>
        <tr r="Z500" s="3"/>
      </tp>
      <tp>
        <v>-5.5036919050000002</v>
        <stp/>
        <stp>EM_S_FA_YOY_NETPROFIT</stp>
        <stp>2</stp>
        <stp>002065.SZ</stp>
        <stp>2020-12-31</stp>
        <tr r="Y501" s="3"/>
      </tp>
      <tp>
        <v>-73.730121823800005</v>
        <stp/>
        <stp>EM_S_FA_YOY_NETPROFIT</stp>
        <stp>2</stp>
        <stp>002067.SZ</stp>
        <stp>2022-12-31</stp>
        <tr r="AA503" s="3"/>
      </tp>
      <tp>
        <v>-47.714026009199998</v>
        <stp/>
        <stp>EM_S_FA_YOY_NETPROFIT</stp>
        <stp>2</stp>
        <stp>002074.SZ</stp>
        <stp>2021-12-31</stp>
        <tr r="Z508" s="3"/>
      </tp>
      <tp>
        <v>26.391976705000001</v>
        <stp/>
        <stp>EM_S_FA_YOY_NETPROFIT</stp>
        <stp>2</stp>
        <stp>002075.SZ</stp>
        <stp>2020-12-31</stp>
        <tr r="Y509" s="3"/>
      </tp>
      <tp>
        <v>-58.592309299500002</v>
        <stp/>
        <stp>EM_S_FA_YOY_NETPROFIT</stp>
        <stp>2</stp>
        <stp>002077.SZ</stp>
        <stp>2022-12-31</stp>
        <tr r="AA511" s="3"/>
      </tp>
      <tp>
        <v>-74.561127528100002</v>
        <stp/>
        <stp>EM_S_FA_YOY_NETPROFIT</stp>
        <stp>2</stp>
        <stp>002084.SZ</stp>
        <stp>2021-12-31</stp>
        <tr r="Z518" s="3"/>
      </tp>
      <tp>
        <v>-26.541395162200001</v>
        <stp/>
        <stp>EM_S_FA_YOY_NETPROFIT</stp>
        <stp>2</stp>
        <stp>002085.SZ</stp>
        <stp>2020-12-31</stp>
        <tr r="Y519" s="3"/>
      </tp>
      <tp>
        <v>-333.88206907260002</v>
        <stp/>
        <stp>EM_S_FA_YOY_NETPROFIT</stp>
        <stp>2</stp>
        <stp>002087.SZ</stp>
        <stp>2022-12-31</stp>
        <tr r="AA521" s="3"/>
      </tp>
      <tp>
        <v>96.917755083299994</v>
        <stp/>
        <stp>EM_S_FA_YOY_NETPROFIT</stp>
        <stp>2</stp>
        <stp>002094.SZ</stp>
        <stp>2021-12-31</stp>
        <tr r="Z528" s="3"/>
      </tp>
      <tp>
        <v>-0.63741706809999998</v>
        <stp/>
        <stp>EM_S_FA_YOY_NETPROFIT</stp>
        <stp>2</stp>
        <stp>002095.SZ</stp>
        <stp>2020-12-31</stp>
        <tr r="Y529" s="3"/>
      </tp>
      <tp>
        <v>-463.28273215839999</v>
        <stp/>
        <stp>EM_S_FA_YOY_NETPROFIT</stp>
        <stp>2</stp>
        <stp>002097.SZ</stp>
        <stp>2022-12-31</stp>
        <tr r="AA531" s="3"/>
      </tp>
      <tp>
        <v>0.37692140880000002</v>
        <stp/>
        <stp>EM_S_FA_YOY_NETPROFIT</stp>
        <stp>2</stp>
        <stp>002304.SZ</stp>
        <stp>2021-12-31</stp>
        <tr r="Z731" s="3"/>
      </tp>
      <tp>
        <v>118.426627678</v>
        <stp/>
        <stp>EM_S_FA_YOY_NETPROFIT</stp>
        <stp>2</stp>
        <stp>002305.SZ</stp>
        <stp>2020-12-31</stp>
        <tr r="Y732" s="3"/>
      </tp>
      <tp>
        <v>-29.851804947000002</v>
        <stp/>
        <stp>EM_S_FA_YOY_NETPROFIT</stp>
        <stp>2</stp>
        <stp>002307.SZ</stp>
        <stp>2022-12-31</stp>
        <tr r="AA734" s="3"/>
      </tp>
      <tp>
        <v>-43.6410504794</v>
        <stp/>
        <stp>EM_S_FA_YOY_NETPROFIT</stp>
        <stp>2</stp>
        <stp>002314.SZ</stp>
        <stp>2021-12-31</stp>
        <tr r="Z741" s="3"/>
      </tp>
      <tp>
        <v>14.8961241642</v>
        <stp/>
        <stp>EM_S_FA_YOY_NETPROFIT</stp>
        <stp>2</stp>
        <stp>002315.SZ</stp>
        <stp>2020-12-31</stp>
        <tr r="Y742" s="3"/>
      </tp>
      <tp>
        <v>14.8098910636</v>
        <stp/>
        <stp>EM_S_FA_YOY_NETPROFIT</stp>
        <stp>2</stp>
        <stp>002317.SZ</stp>
        <stp>2022-12-31</stp>
        <tr r="AA744" s="3"/>
      </tp>
      <tp>
        <v>-94.7239680351</v>
        <stp/>
        <stp>EM_S_FA_YOY_NETPROFIT</stp>
        <stp>2</stp>
        <stp>002324.SZ</stp>
        <stp>2021-12-31</stp>
        <tr r="Z751" s="3"/>
      </tp>
      <tp>
        <v>-517.01140672899999</v>
        <stp/>
        <stp>EM_S_FA_YOY_NETPROFIT</stp>
        <stp>2</stp>
        <stp>002325.SZ</stp>
        <stp>2020-12-31</stp>
        <tr r="Y752" s="3"/>
      </tp>
      <tp>
        <v>-2.2061490068</v>
        <stp/>
        <stp>EM_S_FA_YOY_NETPROFIT</stp>
        <stp>2</stp>
        <stp>002327.SZ</stp>
        <stp>2022-12-31</stp>
        <tr r="AA754" s="3"/>
      </tp>
      <tp>
        <v>104.1161014401</v>
        <stp/>
        <stp>EM_S_FA_YOY_NETPROFIT</stp>
        <stp>2</stp>
        <stp>002334.SZ</stp>
        <stp>2021-12-31</stp>
        <tr r="Z761" s="3"/>
      </tp>
      <tp>
        <v>80.597191465700007</v>
        <stp/>
        <stp>EM_S_FA_YOY_NETPROFIT</stp>
        <stp>2</stp>
        <stp>002335.SZ</stp>
        <stp>2020-12-31</stp>
        <tr r="Y762" s="3"/>
      </tp>
      <tp>
        <v>32.963392439099998</v>
        <stp/>
        <stp>EM_S_FA_YOY_NETPROFIT</stp>
        <stp>2</stp>
        <stp>002337.SZ</stp>
        <stp>2022-12-31</stp>
        <tr r="AA764" s="3"/>
      </tp>
      <tp>
        <v>73.746894695600005</v>
        <stp/>
        <stp>EM_S_FA_YOY_NETPROFIT</stp>
        <stp>2</stp>
        <stp>002344.SZ</stp>
        <stp>2021-12-31</stp>
        <tr r="Z771" s="3"/>
      </tp>
      <tp>
        <v>78.1544676412</v>
        <stp/>
        <stp>EM_S_FA_YOY_NETPROFIT</stp>
        <stp>2</stp>
        <stp>002345.SZ</stp>
        <stp>2020-12-31</stp>
        <tr r="Y772" s="3"/>
      </tp>
      <tp>
        <v>-236.84519450330001</v>
        <stp/>
        <stp>EM_S_FA_YOY_NETPROFIT</stp>
        <stp>2</stp>
        <stp>002347.SZ</stp>
        <stp>2022-12-31</stp>
        <tr r="AA774" s="3"/>
      </tp>
      <tp>
        <v>-66.723584818700004</v>
        <stp/>
        <stp>EM_S_FA_YOY_NETPROFIT</stp>
        <stp>2</stp>
        <stp>002354.SZ</stp>
        <stp>2021-12-31</stp>
        <tr r="Z781" s="3"/>
      </tp>
      <tp>
        <v>-1379.7202830558999</v>
        <stp/>
        <stp>EM_S_FA_YOY_NETPROFIT</stp>
        <stp>2</stp>
        <stp>002355.SZ</stp>
        <stp>2020-12-31</stp>
        <tr r="Y782" s="3"/>
      </tp>
      <tp>
        <v>-15.5406409511</v>
        <stp/>
        <stp>EM_S_FA_YOY_NETPROFIT</stp>
        <stp>2</stp>
        <stp>002357.SZ</stp>
        <stp>2022-12-31</stp>
        <tr r="AA784" s="3"/>
      </tp>
      <tp>
        <v>6.1219492756999996</v>
        <stp/>
        <stp>EM_S_FA_YOY_NETPROFIT</stp>
        <stp>2</stp>
        <stp>002364.SZ</stp>
        <stp>2021-12-31</stp>
        <tr r="Z790" s="3"/>
      </tp>
      <tp>
        <v>10.9902678007</v>
        <stp/>
        <stp>EM_S_FA_YOY_NETPROFIT</stp>
        <stp>2</stp>
        <stp>002365.SZ</stp>
        <stp>2020-12-31</stp>
        <tr r="Y791" s="3"/>
      </tp>
      <tp>
        <v>-32.384649785699999</v>
        <stp/>
        <stp>EM_S_FA_YOY_NETPROFIT</stp>
        <stp>2</stp>
        <stp>002367.SZ</stp>
        <stp>2022-12-31</stp>
        <tr r="AA793" s="3"/>
      </tp>
      <tp>
        <v>-270.70427298470003</v>
        <stp/>
        <stp>EM_S_FA_YOY_NETPROFIT</stp>
        <stp>2</stp>
        <stp>002374.SZ</stp>
        <stp>2021-12-31</stp>
        <tr r="Z800" s="3"/>
      </tp>
      <tp>
        <v>-25.015397672700001</v>
        <stp/>
        <stp>EM_S_FA_YOY_NETPROFIT</stp>
        <stp>2</stp>
        <stp>002375.SZ</stp>
        <stp>2020-12-31</stp>
        <tr r="Y801" s="3"/>
      </tp>
      <tp>
        <v>54.3276718798</v>
        <stp/>
        <stp>EM_S_FA_YOY_NETPROFIT</stp>
        <stp>2</stp>
        <stp>002377.SZ</stp>
        <stp>2022-12-31</stp>
        <tr r="AA803" s="3"/>
      </tp>
      <tp>
        <v>21.0587570271</v>
        <stp/>
        <stp>EM_S_FA_YOY_NETPROFIT</stp>
        <stp>2</stp>
        <stp>002384.SZ</stp>
        <stp>2021-12-31</stp>
        <tr r="Z810" s="3"/>
      </tp>
      <tp>
        <v>314.47760168460002</v>
        <stp/>
        <stp>EM_S_FA_YOY_NETPROFIT</stp>
        <stp>2</stp>
        <stp>002385.SZ</stp>
        <stp>2020-12-31</stp>
        <tr r="Y811" s="3"/>
      </tp>
      <tp>
        <v>-42.981168678499998</v>
        <stp/>
        <stp>EM_S_FA_YOY_NETPROFIT</stp>
        <stp>2</stp>
        <stp>002387.SZ</stp>
        <stp>2022-12-31</stp>
        <tr r="AA813" s="3"/>
      </tp>
      <tp>
        <v>-62.285760191199998</v>
        <stp/>
        <stp>EM_S_FA_YOY_NETPROFIT</stp>
        <stp>2</stp>
        <stp>002394.SZ</stp>
        <stp>2021-12-31</stp>
        <tr r="Z820" s="3"/>
      </tp>
      <tp>
        <v>39.321261328600002</v>
        <stp/>
        <stp>EM_S_FA_YOY_NETPROFIT</stp>
        <stp>2</stp>
        <stp>002395.SZ</stp>
        <stp>2020-12-31</stp>
        <tr r="Y821" s="3"/>
      </tp>
      <tp>
        <v>-183.80244605799999</v>
        <stp/>
        <stp>EM_S_FA_YOY_NETPROFIT</stp>
        <stp>2</stp>
        <stp>002397.SZ</stp>
        <stp>2022-12-31</stp>
        <tr r="AA823" s="3"/>
      </tp>
      <tp>
        <v>160.1267648047</v>
        <stp/>
        <stp>EM_S_FA_YOY_NETPROFIT</stp>
        <stp>2</stp>
        <stp>002204.SZ</stp>
        <stp>2021-12-31</stp>
        <tr r="Z634" s="3"/>
      </tp>
      <tp>
        <v>45.359039467000002</v>
        <stp/>
        <stp>EM_S_FA_YOY_NETPROFIT</stp>
        <stp>2</stp>
        <stp>002205.SZ</stp>
        <stp>2020-12-31</stp>
        <tr r="Y635" s="3"/>
      </tp>
      <tp>
        <v>-224.99066341700001</v>
        <stp/>
        <stp>EM_S_FA_YOY_NETPROFIT</stp>
        <stp>2</stp>
        <stp>002207.SZ</stp>
        <stp>2022-12-31</stp>
        <tr r="AA637" s="3"/>
      </tp>
      <tp>
        <v>-57.860988012500002</v>
        <stp/>
        <stp>EM_S_FA_YOY_NETPROFIT</stp>
        <stp>2</stp>
        <stp>002214.SZ</stp>
        <stp>2021-12-31</stp>
        <tr r="Z644" s="3"/>
      </tp>
      <tp>
        <v>-30.402974937</v>
        <stp/>
        <stp>EM_S_FA_YOY_NETPROFIT</stp>
        <stp>2</stp>
        <stp>002215.SZ</stp>
        <stp>2020-12-31</stp>
        <tr r="Y645" s="3"/>
      </tp>
      <tp>
        <v>-3175.8231074525002</v>
        <stp/>
        <stp>EM_S_FA_YOY_NETPROFIT</stp>
        <stp>2</stp>
        <stp>002217.SZ</stp>
        <stp>2022-12-31</stp>
        <tr r="AA647" s="3"/>
      </tp>
      <tp>
        <v>-33.048029271399997</v>
        <stp/>
        <stp>EM_S_FA_YOY_NETPROFIT</stp>
        <stp>2</stp>
        <stp>002224.SZ</stp>
        <stp>2021-12-31</stp>
        <tr r="Z653" s="3"/>
      </tp>
      <tp>
        <v>18.1592584379</v>
        <stp/>
        <stp>EM_S_FA_YOY_NETPROFIT</stp>
        <stp>2</stp>
        <stp>002225.SZ</stp>
        <stp>2020-12-31</stp>
        <tr r="Y654" s="3"/>
      </tp>
      <tp>
        <v>-19.6926316371</v>
        <stp/>
        <stp>EM_S_FA_YOY_NETPROFIT</stp>
        <stp>2</stp>
        <stp>002227.SZ</stp>
        <stp>2022-12-31</stp>
        <tr r="AA656" s="3"/>
      </tp>
      <tp>
        <v>-34.427837141200001</v>
        <stp/>
        <stp>EM_S_FA_YOY_NETPROFIT</stp>
        <stp>2</stp>
        <stp>002234.SZ</stp>
        <stp>2021-12-31</stp>
        <tr r="Z663" s="3"/>
      </tp>
      <tp>
        <v>-2702.3232039323002</v>
        <stp/>
        <stp>EM_S_FA_YOY_NETPROFIT</stp>
        <stp>2</stp>
        <stp>002235.SZ</stp>
        <stp>2020-12-31</stp>
        <tr r="Y664" s="3"/>
      </tp>
      <tp>
        <v>9.1551613007999997</v>
        <stp/>
        <stp>EM_S_FA_YOY_NETPROFIT</stp>
        <stp>2</stp>
        <stp>002237.SZ</stp>
        <stp>2022-12-31</stp>
        <tr r="AA666" s="3"/>
      </tp>
      <tp>
        <v>38.703003170099997</v>
        <stp/>
        <stp>EM_S_FA_YOY_NETPROFIT</stp>
        <stp>2</stp>
        <stp>002244.SZ</stp>
        <stp>2021-12-31</stp>
        <tr r="Z673" s="3"/>
      </tp>
      <tp>
        <v>91.298950403000006</v>
        <stp/>
        <stp>EM_S_FA_YOY_NETPROFIT</stp>
        <stp>2</stp>
        <stp>002245.SZ</stp>
        <stp>2020-12-31</stp>
        <tr r="Y674" s="3"/>
      </tp>
      <tp>
        <v>-34.452874613600002</v>
        <stp/>
        <stp>EM_S_FA_YOY_NETPROFIT</stp>
        <stp>2</stp>
        <stp>002247.SZ</stp>
        <stp>2022-12-31</stp>
        <tr r="AA676" s="3"/>
      </tp>
      <tp>
        <v>291.8861457676</v>
        <stp/>
        <stp>EM_S_FA_YOY_NETPROFIT</stp>
        <stp>2</stp>
        <stp>002254.SZ</stp>
        <stp>2021-12-31</stp>
        <tr r="Z683" s="3"/>
      </tp>
      <tp>
        <v>136.42893192220001</v>
        <stp/>
        <stp>EM_S_FA_YOY_NETPROFIT</stp>
        <stp>2</stp>
        <stp>002255.SZ</stp>
        <stp>2020-12-31</stp>
        <tr r="Y684" s="3"/>
      </tp>
      <tp>
        <v>-96.113966658999999</v>
        <stp/>
        <stp>EM_S_FA_YOY_NETPROFIT</stp>
        <stp>2</stp>
        <stp>002264.SZ</stp>
        <stp>2021-12-31</stp>
        <tr r="Z691" s="3"/>
      </tp>
      <tp>
        <v>-947.44499954330001</v>
        <stp/>
        <stp>EM_S_FA_YOY_NETPROFIT</stp>
        <stp>2</stp>
        <stp>002265.SZ</stp>
        <stp>2020-12-31</stp>
        <tr r="Y692" s="3"/>
      </tp>
      <tp>
        <v>43.578978314300002</v>
        <stp/>
        <stp>EM_S_FA_YOY_NETPROFIT</stp>
        <stp>2</stp>
        <stp>002267.SZ</stp>
        <stp>2022-12-31</stp>
        <tr r="AA694" s="3"/>
      </tp>
      <tp>
        <v>830.41689170109998</v>
        <stp/>
        <stp>EM_S_FA_YOY_NETPROFIT</stp>
        <stp>2</stp>
        <stp>002274.SZ</stp>
        <stp>2021-12-31</stp>
        <tr r="Z701" s="3"/>
      </tp>
      <tp>
        <v>-29.357116121200001</v>
        <stp/>
        <stp>EM_S_FA_YOY_NETPROFIT</stp>
        <stp>2</stp>
        <stp>002275.SZ</stp>
        <stp>2020-12-31</stp>
        <tr r="Y702" s="3"/>
      </tp>
      <tp>
        <v>-94.407756760300003</v>
        <stp/>
        <stp>EM_S_FA_YOY_NETPROFIT</stp>
        <stp>2</stp>
        <stp>002277.SZ</stp>
        <stp>2022-12-31</stp>
        <tr r="AA704" s="3"/>
      </tp>
      <tp>
        <v>167.04449875430001</v>
        <stp/>
        <stp>EM_S_FA_YOY_NETPROFIT</stp>
        <stp>2</stp>
        <stp>002284.SZ</stp>
        <stp>2021-12-31</stp>
        <tr r="Z711" s="3"/>
      </tp>
      <tp>
        <v>37.914058252499999</v>
        <stp/>
        <stp>EM_S_FA_YOY_NETPROFIT</stp>
        <stp>2</stp>
        <stp>002285.SZ</stp>
        <stp>2020-12-31</stp>
        <tr r="Y712" s="3"/>
      </tp>
      <tp>
        <v>-33.948857042900002</v>
        <stp/>
        <stp>EM_S_FA_YOY_NETPROFIT</stp>
        <stp>2</stp>
        <stp>002287.SZ</stp>
        <stp>2022-12-31</stp>
        <tr r="AA714" s="3"/>
      </tp>
      <tp>
        <v>953.80078595600003</v>
        <stp/>
        <stp>EM_S_FA_YOY_NETPROFIT</stp>
        <stp>2</stp>
        <stp>002294.SZ</stp>
        <stp>2021-12-31</stp>
        <tr r="Z721" s="3"/>
      </tp>
      <tp>
        <v>-14.077562221100001</v>
        <stp/>
        <stp>EM_S_FA_YOY_NETPROFIT</stp>
        <stp>2</stp>
        <stp>002295.SZ</stp>
        <stp>2020-12-31</stp>
        <tr r="Y722" s="3"/>
      </tp>
      <tp>
        <v>11.9362611874</v>
        <stp/>
        <stp>EM_S_FA_YOY_NETPROFIT</stp>
        <stp>2</stp>
        <stp>002297.SZ</stp>
        <stp>2022-12-31</stp>
        <tr r="AA724" s="3"/>
      </tp>
      <tp>
        <v>1.2523364612000001</v>
        <stp/>
        <stp>EM_S_FA_YOY_NETPROFIT</stp>
        <stp>2</stp>
        <stp>002505.SZ</stp>
        <stp>2020-12-31</stp>
        <tr r="Y921" s="3"/>
      </tp>
      <tp>
        <v>21.137427915100002</v>
        <stp/>
        <stp>EM_S_FA_YOY_NETPROFIT</stp>
        <stp>2</stp>
        <stp>002507.SZ</stp>
        <stp>2022-12-31</stp>
        <tr r="AA923" s="3"/>
      </tp>
      <tp>
        <v>103.5791214436</v>
        <stp/>
        <stp>EM_S_FA_YOY_NETPROFIT</stp>
        <stp>2</stp>
        <stp>002514.SZ</stp>
        <stp>2021-12-31</stp>
        <tr r="Z929" s="3"/>
      </tp>
      <tp>
        <v>78.033336481199996</v>
        <stp/>
        <stp>EM_S_FA_YOY_NETPROFIT</stp>
        <stp>2</stp>
        <stp>002515.SZ</stp>
        <stp>2020-12-31</stp>
        <tr r="Y930" s="3"/>
      </tp>
      <tp>
        <v>61.203883567699997</v>
        <stp/>
        <stp>EM_S_FA_YOY_NETPROFIT</stp>
        <stp>2</stp>
        <stp>002517.SZ</stp>
        <stp>2022-12-31</stp>
        <tr r="AA932" s="3"/>
      </tp>
      <tp>
        <v>13.5403508118</v>
        <stp/>
        <stp>EM_S_FA_YOY_NETPROFIT</stp>
        <stp>2</stp>
        <stp>002524.SZ</stp>
        <stp>2021-12-31</stp>
        <tr r="Z939" s="3"/>
      </tp>
      <tp>
        <v>-726.35703696710004</v>
        <stp/>
        <stp>EM_S_FA_YOY_NETPROFIT</stp>
        <stp>2</stp>
        <stp>002527.SZ</stp>
        <stp>2022-12-31</stp>
        <tr r="AA941" s="3"/>
      </tp>
      <tp>
        <v>-23.399650454900002</v>
        <stp/>
        <stp>EM_S_FA_YOY_NETPROFIT</stp>
        <stp>2</stp>
        <stp>002534.SZ</stp>
        <stp>2021-12-31</stp>
        <tr r="Z948" s="3"/>
      </tp>
      <tp>
        <v>101.9587836387</v>
        <stp/>
        <stp>EM_S_FA_YOY_NETPROFIT</stp>
        <stp>2</stp>
        <stp>002535.SZ</stp>
        <stp>2020-12-31</stp>
        <tr r="Y949" s="3"/>
      </tp>
      <tp>
        <v>-66.719001653600003</v>
        <stp/>
        <stp>EM_S_FA_YOY_NETPROFIT</stp>
        <stp>2</stp>
        <stp>002537.SZ</stp>
        <stp>2022-12-31</stp>
        <tr r="AA951" s="3"/>
      </tp>
      <tp>
        <v>47.823228364800002</v>
        <stp/>
        <stp>EM_S_FA_YOY_NETPROFIT</stp>
        <stp>2</stp>
        <stp>002544.SZ</stp>
        <stp>2021-12-31</stp>
        <tr r="Z958" s="3"/>
      </tp>
      <tp>
        <v>2.4269549816999998</v>
        <stp/>
        <stp>EM_S_FA_YOY_NETPROFIT</stp>
        <stp>2</stp>
        <stp>002545.SZ</stp>
        <stp>2020-12-31</stp>
        <tr r="Y959" s="3"/>
      </tp>
      <tp>
        <v>86.958751764699997</v>
        <stp/>
        <stp>EM_S_FA_YOY_NETPROFIT</stp>
        <stp>2</stp>
        <stp>002547.SZ</stp>
        <stp>2022-12-31</stp>
        <tr r="AA961" s="3"/>
      </tp>
      <tp>
        <v>154.49175808620001</v>
        <stp/>
        <stp>EM_S_FA_YOY_NETPROFIT</stp>
        <stp>2</stp>
        <stp>002554.SZ</stp>
        <stp>2021-12-31</stp>
        <tr r="Z968" s="3"/>
      </tp>
      <tp>
        <v>25.6115540624</v>
        <stp/>
        <stp>EM_S_FA_YOY_NETPROFIT</stp>
        <stp>2</stp>
        <stp>002555.SZ</stp>
        <stp>2020-12-31</stp>
        <tr r="Y969" s="3"/>
      </tp>
      <tp>
        <v>5.2400110815999996</v>
        <stp/>
        <stp>EM_S_FA_YOY_NETPROFIT</stp>
        <stp>2</stp>
        <stp>002557.SZ</stp>
        <stp>2022-12-31</stp>
        <tr r="AA971" s="3"/>
      </tp>
      <tp>
        <v>-26.426151718</v>
        <stp/>
        <stp>EM_S_FA_YOY_NETPROFIT</stp>
        <stp>2</stp>
        <stp>002564.SZ</stp>
        <stp>2021-12-31</stp>
        <tr r="Z978" s="3"/>
      </tp>
      <tp>
        <v>107.63179440099999</v>
        <stp/>
        <stp>EM_S_FA_YOY_NETPROFIT</stp>
        <stp>2</stp>
        <stp>002565.SZ</stp>
        <stp>2020-12-31</stp>
        <tr r="Y979" s="3"/>
      </tp>
      <tp>
        <v>112.16484075850001</v>
        <stp/>
        <stp>EM_S_FA_YOY_NETPROFIT</stp>
        <stp>2</stp>
        <stp>002567.SZ</stp>
        <stp>2022-12-31</stp>
        <tr r="AA981" s="3"/>
      </tp>
      <tp>
        <v>153.4707723388</v>
        <stp/>
        <stp>EM_S_FA_YOY_NETPROFIT</stp>
        <stp>2</stp>
        <stp>002574.SZ</stp>
        <stp>2021-12-31</stp>
        <tr r="Z988" s="3"/>
      </tp>
      <tp>
        <v>138.94963223799999</v>
        <stp/>
        <stp>EM_S_FA_YOY_NETPROFIT</stp>
        <stp>2</stp>
        <stp>002575.SZ</stp>
        <stp>2020-12-31</stp>
        <tr r="Y989" s="3"/>
      </tp>
      <tp>
        <v>-13.3185641729</v>
        <stp/>
        <stp>EM_S_FA_YOY_NETPROFIT</stp>
        <stp>2</stp>
        <stp>002577.SZ</stp>
        <stp>2022-12-31</stp>
        <tr r="AA991" s="3"/>
      </tp>
      <tp>
        <v>209.4035213242</v>
        <stp/>
        <stp>EM_S_FA_YOY_NETPROFIT</stp>
        <stp>2</stp>
        <stp>002584.SZ</stp>
        <stp>2021-12-31</stp>
        <tr r="Z998" s="3"/>
      </tp>
      <tp>
        <v>315.33033195889999</v>
        <stp/>
        <stp>EM_S_FA_YOY_NETPROFIT</stp>
        <stp>2</stp>
        <stp>002585.SZ</stp>
        <stp>2020-12-31</stp>
        <tr r="Y999" s="3"/>
      </tp>
      <tp>
        <v>-39.600009061000002</v>
        <stp/>
        <stp>EM_S_FA_YOY_NETPROFIT</stp>
        <stp>2</stp>
        <stp>002587.SZ</stp>
        <stp>2022-12-31</stp>
        <tr r="AA1001" s="3"/>
      </tp>
      <tp>
        <v>-34.032417558900001</v>
        <stp/>
        <stp>EM_S_FA_YOY_NETPROFIT</stp>
        <stp>2</stp>
        <stp>002594.SZ</stp>
        <stp>2021-12-31</stp>
        <tr r="Z1008" s="3"/>
      </tp>
      <tp>
        <v>16.709098559499999</v>
        <stp/>
        <stp>EM_S_FA_YOY_NETPROFIT</stp>
        <stp>2</stp>
        <stp>002595.SZ</stp>
        <stp>2020-12-31</stp>
        <tr r="Y1009" s="3"/>
      </tp>
      <tp>
        <v>44.043666922600003</v>
        <stp/>
        <stp>EM_S_FA_YOY_NETPROFIT</stp>
        <stp>2</stp>
        <stp>002597.SZ</stp>
        <stp>2022-12-31</stp>
        <tr r="AA1011" s="3"/>
      </tp>
      <tp>
        <v>-28.9032809779</v>
        <stp/>
        <stp>EM_S_FA_YOY_NETPROFIT</stp>
        <stp>2</stp>
        <stp>002404.SZ</stp>
        <stp>2021-12-31</stp>
        <tr r="Z830" s="3"/>
      </tp>
      <tp>
        <v>-216.4837174139</v>
        <stp/>
        <stp>EM_S_FA_YOY_NETPROFIT</stp>
        <stp>2</stp>
        <stp>002405.SZ</stp>
        <stp>2020-12-31</stp>
        <tr r="Y831" s="3"/>
      </tp>
      <tp>
        <v>60.255181959700003</v>
        <stp/>
        <stp>EM_S_FA_YOY_NETPROFIT</stp>
        <stp>2</stp>
        <stp>002407.SZ</stp>
        <stp>2022-12-31</stp>
        <tr r="AA833" s="3"/>
      </tp>
      <tp>
        <v>11.086310511000001</v>
        <stp/>
        <stp>EM_S_FA_YOY_NETPROFIT</stp>
        <stp>2</stp>
        <stp>002414.SZ</stp>
        <stp>2021-12-31</stp>
        <tr r="Z839" s="3"/>
      </tp>
      <tp>
        <v>9.7321879890999998</v>
        <stp/>
        <stp>EM_S_FA_YOY_NETPROFIT</stp>
        <stp>2</stp>
        <stp>002415.SZ</stp>
        <stp>2020-12-31</stp>
        <tr r="Y840" s="3"/>
      </tp>
      <tp>
        <v>-24.093269541200002</v>
        <stp/>
        <stp>EM_S_FA_YOY_NETPROFIT</stp>
        <stp>2</stp>
        <stp>002424.SZ</stp>
        <stp>2021-12-31</stp>
        <tr r="Z848" s="3"/>
      </tp>
      <tp>
        <v>-40.744291921600002</v>
        <stp/>
        <stp>EM_S_FA_YOY_NETPROFIT</stp>
        <stp>2</stp>
        <stp>002425.SZ</stp>
        <stp>2020-12-31</stp>
        <tr r="Y849" s="3"/>
      </tp>
      <tp>
        <v>136.72343148229999</v>
        <stp/>
        <stp>EM_S_FA_YOY_NETPROFIT</stp>
        <stp>2</stp>
        <stp>002427.SZ</stp>
        <stp>2022-12-31</stp>
        <tr r="AA851" s="3"/>
      </tp>
      <tp>
        <v>-222.48267275309999</v>
        <stp/>
        <stp>EM_S_FA_YOY_NETPROFIT</stp>
        <stp>2</stp>
        <stp>002434.SZ</stp>
        <stp>2021-12-31</stp>
        <tr r="Z858" s="3"/>
      </tp>
      <tp>
        <v>159.26048597350001</v>
        <stp/>
        <stp>EM_S_FA_YOY_NETPROFIT</stp>
        <stp>2</stp>
        <stp>002435.SZ</stp>
        <stp>2020-12-31</stp>
        <tr r="Y859" s="3"/>
      </tp>
      <tp>
        <v>-637.76662327530005</v>
        <stp/>
        <stp>EM_S_FA_YOY_NETPROFIT</stp>
        <stp>2</stp>
        <stp>002437.SZ</stp>
        <stp>2022-12-31</stp>
        <tr r="AA861" s="3"/>
      </tp>
      <tp>
        <v>-4.9233899055999997</v>
        <stp/>
        <stp>EM_S_FA_YOY_NETPROFIT</stp>
        <stp>2</stp>
        <stp>002444.SZ</stp>
        <stp>2021-12-31</stp>
        <tr r="Z868" s="3"/>
      </tp>
      <tp>
        <v>106.9346566295</v>
        <stp/>
        <stp>EM_S_FA_YOY_NETPROFIT</stp>
        <stp>2</stp>
        <stp>002445.SZ</stp>
        <stp>2020-12-31</stp>
        <tr r="Y869" s="3"/>
      </tp>
      <tp>
        <v>-46.3687197072</v>
        <stp/>
        <stp>EM_S_FA_YOY_NETPROFIT</stp>
        <stp>2</stp>
        <stp>002454.SZ</stp>
        <stp>2021-12-31</stp>
        <tr r="Z876" s="3"/>
      </tp>
      <tp>
        <v>2.6839111877000001</v>
        <stp/>
        <stp>EM_S_FA_YOY_NETPROFIT</stp>
        <stp>2</stp>
        <stp>002455.SZ</stp>
        <stp>2020-12-31</stp>
        <tr r="Y877" s="3"/>
      </tp>
      <tp>
        <v>23.3540771911</v>
        <stp/>
        <stp>EM_S_FA_YOY_NETPROFIT</stp>
        <stp>2</stp>
        <stp>002457.SZ</stp>
        <stp>2022-12-31</stp>
        <tr r="AA879" s="3"/>
      </tp>
      <tp>
        <v>4.2229151690000002</v>
        <stp/>
        <stp>EM_S_FA_YOY_NETPROFIT</stp>
        <stp>2</stp>
        <stp>002465.SZ</stp>
        <stp>2020-12-31</stp>
        <tr r="Y886" s="3"/>
      </tp>
      <tp>
        <v>-0.39534588859999997</v>
        <stp/>
        <stp>EM_S_FA_YOY_NETPROFIT</stp>
        <stp>2</stp>
        <stp>002467.SZ</stp>
        <stp>2022-12-31</stp>
        <tr r="AA888" s="3"/>
      </tp>
      <tp>
        <v>-37.372666562600003</v>
        <stp/>
        <stp>EM_S_FA_YOY_NETPROFIT</stp>
        <stp>2</stp>
        <stp>002474.SZ</stp>
        <stp>2021-12-31</stp>
        <tr r="Z894" s="3"/>
      </tp>
      <tp>
        <v>52.026968367800002</v>
        <stp/>
        <stp>EM_S_FA_YOY_NETPROFIT</stp>
        <stp>2</stp>
        <stp>002475.SZ</stp>
        <stp>2020-12-31</stp>
        <tr r="Y895" s="3"/>
      </tp>
      <tp>
        <v>14.439592594700001</v>
        <stp/>
        <stp>EM_S_FA_YOY_NETPROFIT</stp>
        <stp>2</stp>
        <stp>002484.SZ</stp>
        <stp>2021-12-31</stp>
        <tr r="Z903" s="3"/>
      </tp>
      <tp>
        <v>-129.37835324260001</v>
        <stp/>
        <stp>EM_S_FA_YOY_NETPROFIT</stp>
        <stp>2</stp>
        <stp>002485.SZ</stp>
        <stp>2020-12-31</stp>
        <tr r="Y904" s="3"/>
      </tp>
      <tp>
        <v>-22.016835408799999</v>
        <stp/>
        <stp>EM_S_FA_YOY_NETPROFIT</stp>
        <stp>2</stp>
        <stp>002487.SZ</stp>
        <stp>2022-12-31</stp>
        <tr r="AA906" s="3"/>
      </tp>
      <tp>
        <v>104.07311538179999</v>
        <stp/>
        <stp>EM_S_FA_YOY_NETPROFIT</stp>
        <stp>2</stp>
        <stp>002494.SZ</stp>
        <stp>2021-12-31</stp>
        <tr r="Z913" s="3"/>
      </tp>
      <tp>
        <v>-65.154829198100003</v>
        <stp/>
        <stp>EM_S_FA_YOY_NETPROFIT</stp>
        <stp>2</stp>
        <stp>002495.SZ</stp>
        <stp>2020-12-31</stp>
        <tr r="Y914" s="3"/>
      </tp>
      <tp>
        <v>370.7602098676</v>
        <stp/>
        <stp>EM_S_FA_YOY_NETPROFIT</stp>
        <stp>2</stp>
        <stp>002497.SZ</stp>
        <stp>2022-12-31</stp>
        <tr r="AA916" s="3"/>
      </tp>
      <tp>
        <v>67.857627156999996</v>
        <stp/>
        <stp>EM_S_FA_YOY_NETPROFIT</stp>
        <stp>2</stp>
        <stp>002705.SZ</stp>
        <stp>2020-12-31</stp>
        <tr r="Y1113" s="3"/>
      </tp>
      <tp>
        <v>53.410909573799998</v>
        <stp/>
        <stp>EM_S_FA_YOY_NETPROFIT</stp>
        <stp>2</stp>
        <stp>002707.SZ</stp>
        <stp>2022-12-31</stp>
        <tr r="AA1115" s="3"/>
      </tp>
      <tp>
        <v>-74.852210918799997</v>
        <stp/>
        <stp>EM_S_FA_YOY_NETPROFIT</stp>
        <stp>2</stp>
        <stp>002714.SZ</stp>
        <stp>2021-12-31</stp>
        <tr r="Z1120" s="3"/>
      </tp>
      <tp>
        <v>311.20176046069997</v>
        <stp/>
        <stp>EM_S_FA_YOY_NETPROFIT</stp>
        <stp>2</stp>
        <stp>002715.SZ</stp>
        <stp>2020-12-31</stp>
        <tr r="Y1121" s="3"/>
      </tp>
      <tp>
        <v>-3106.2578352319001</v>
        <stp/>
        <stp>EM_S_FA_YOY_NETPROFIT</stp>
        <stp>2</stp>
        <stp>002717.SZ</stp>
        <stp>2022-12-31</stp>
        <tr r="AA1123" s="3"/>
      </tp>
      <tp>
        <v>26.8125360451</v>
        <stp/>
        <stp>EM_S_FA_YOY_NETPROFIT</stp>
        <stp>2</stp>
        <stp>002724.SZ</stp>
        <stp>2021-12-31</stp>
        <tr r="Z1129" s="3"/>
      </tp>
      <tp>
        <v>-119.3607066168</v>
        <stp/>
        <stp>EM_S_FA_YOY_NETPROFIT</stp>
        <stp>2</stp>
        <stp>002725.SZ</stp>
        <stp>2020-12-31</stp>
        <tr r="Y1130" s="3"/>
      </tp>
      <tp>
        <v>10.441651578</v>
        <stp/>
        <stp>EM_S_FA_YOY_NETPROFIT</stp>
        <stp>2</stp>
        <stp>002727.SZ</stp>
        <stp>2022-12-31</stp>
        <tr r="AA1132" s="3"/>
      </tp>
      <tp>
        <v>-22.061260117900002</v>
        <stp/>
        <stp>EM_S_FA_YOY_NETPROFIT</stp>
        <stp>2</stp>
        <stp>002734.SZ</stp>
        <stp>2021-12-31</stp>
        <tr r="Z1139" s="3"/>
      </tp>
      <tp>
        <v>50.402197003600001</v>
        <stp/>
        <stp>EM_S_FA_YOY_NETPROFIT</stp>
        <stp>2</stp>
        <stp>002735.SZ</stp>
        <stp>2020-12-31</stp>
        <tr r="Y1140" s="3"/>
      </tp>
      <tp>
        <v>19.328291117399999</v>
        <stp/>
        <stp>EM_S_FA_YOY_NETPROFIT</stp>
        <stp>2</stp>
        <stp>002737.SZ</stp>
        <stp>2022-12-31</stp>
        <tr r="AA1142" s="3"/>
      </tp>
      <tp>
        <v>-39.544882641699999</v>
        <stp/>
        <stp>EM_S_FA_YOY_NETPROFIT</stp>
        <stp>2</stp>
        <stp>002745.SZ</stp>
        <stp>2020-12-31</stp>
        <tr r="Y1149" s="3"/>
      </tp>
      <tp>
        <v>16.570234123100001</v>
        <stp/>
        <stp>EM_S_FA_YOY_NETPROFIT</stp>
        <stp>2</stp>
        <stp>002747.SZ</stp>
        <stp>2022-12-31</stp>
        <tr r="AA1151" s="3"/>
      </tp>
      <tp>
        <v>-6.9922810390999999</v>
        <stp/>
        <stp>EM_S_FA_YOY_NETPROFIT</stp>
        <stp>2</stp>
        <stp>002755.SZ</stp>
        <stp>2020-12-31</stp>
        <tr r="Y1157" s="3"/>
      </tp>
      <tp>
        <v>0.68753171960000004</v>
        <stp/>
        <stp>EM_S_FA_YOY_NETPROFIT</stp>
        <stp>2</stp>
        <stp>002757.SZ</stp>
        <stp>2022-12-31</stp>
        <tr r="AA1159" s="3"/>
      </tp>
      <tp>
        <v>99.973688184500006</v>
        <stp/>
        <stp>EM_S_FA_YOY_NETPROFIT</stp>
        <stp>2</stp>
        <stp>002765.SZ</stp>
        <stp>2020-12-31</stp>
        <tr r="Y1166" s="3"/>
      </tp>
      <tp>
        <v>43.353572480499999</v>
        <stp/>
        <stp>EM_S_FA_YOY_NETPROFIT</stp>
        <stp>2</stp>
        <stp>002767.SZ</stp>
        <stp>2022-12-31</stp>
        <tr r="AA1168" s="3"/>
      </tp>
      <tp>
        <v>817.16044605679997</v>
        <stp/>
        <stp>EM_S_FA_YOY_NETPROFIT</stp>
        <stp>2</stp>
        <stp>002774.SZ</stp>
        <stp>2021-12-31</stp>
        <tr r="Z1174" s="3"/>
      </tp>
      <tp>
        <v>-36.579357295000001</v>
        <stp/>
        <stp>EM_S_FA_YOY_NETPROFIT</stp>
        <stp>2</stp>
        <stp>002775.SZ</stp>
        <stp>2020-12-31</stp>
        <tr r="Y1175" s="3"/>
      </tp>
      <tp>
        <v>-16.145611494899999</v>
        <stp/>
        <stp>EM_S_FA_YOY_NETPROFIT</stp>
        <stp>2</stp>
        <stp>002777.SZ</stp>
        <stp>2022-12-31</stp>
        <tr r="AA1177" s="3"/>
      </tp>
      <tp>
        <v>135.80172622360001</v>
        <stp/>
        <stp>EM_S_FA_YOY_NETPROFIT</stp>
        <stp>2</stp>
        <stp>002785.SZ</stp>
        <stp>2020-12-31</stp>
        <tr r="Y1183" s="3"/>
      </tp>
      <tp>
        <v>-38.0235825213</v>
        <stp/>
        <stp>EM_S_FA_YOY_NETPROFIT</stp>
        <stp>2</stp>
        <stp>002787.SZ</stp>
        <stp>2022-12-31</stp>
        <tr r="AA1185" s="3"/>
      </tp>
      <tp>
        <v>-78.232163303999997</v>
        <stp/>
        <stp>EM_S_FA_YOY_NETPROFIT</stp>
        <stp>2</stp>
        <stp>002795.SZ</stp>
        <stp>2020-12-31</stp>
        <tr r="Y1192" s="3"/>
      </tp>
      <tp>
        <v>-43.560638001699999</v>
        <stp/>
        <stp>EM_S_FA_YOY_NETPROFIT</stp>
        <stp>2</stp>
        <stp>002797.SZ</stp>
        <stp>2022-12-31</stp>
        <tr r="AA1194" s="3"/>
      </tp>
      <tp>
        <v>156.0618482587</v>
        <stp/>
        <stp>EM_S_FA_YOY_NETPROFIT</stp>
        <stp>2</stp>
        <stp>002605.SZ</stp>
        <stp>2020-12-31</stp>
        <tr r="Y1018" s="3"/>
      </tp>
      <tp>
        <v>53.489896661300001</v>
        <stp/>
        <stp>EM_S_FA_YOY_NETPROFIT</stp>
        <stp>2</stp>
        <stp>002607.SZ</stp>
        <stp>2022-12-31</stp>
        <tr r="AA1020" s="3"/>
      </tp>
      <tp>
        <v>14.7649705996</v>
        <stp/>
        <stp>EM_S_FA_YOY_NETPROFIT</stp>
        <stp>2</stp>
        <stp>002614.SZ</stp>
        <stp>2021-12-31</stp>
        <tr r="Z1027" s="3"/>
      </tp>
      <tp>
        <v>-168.07014007570001</v>
        <stp/>
        <stp>EM_S_FA_YOY_NETPROFIT</stp>
        <stp>2</stp>
        <stp>002615.SZ</stp>
        <stp>2020-12-31</stp>
        <tr r="Y1028" s="3"/>
      </tp>
      <tp>
        <v>-519.75489929640003</v>
        <stp/>
        <stp>EM_S_FA_YOY_NETPROFIT</stp>
        <stp>2</stp>
        <stp>002617.SZ</stp>
        <stp>2022-12-31</stp>
        <tr r="AA1030" s="3"/>
      </tp>
      <tp>
        <v>-88.209530603000005</v>
        <stp/>
        <stp>EM_S_FA_YOY_NETPROFIT</stp>
        <stp>2</stp>
        <stp>002624.SZ</stp>
        <stp>2021-12-31</stp>
        <tr r="Z1035" s="3"/>
      </tp>
      <tp>
        <v>45.836279000899999</v>
        <stp/>
        <stp>EM_S_FA_YOY_NETPROFIT</stp>
        <stp>2</stp>
        <stp>002625.SZ</stp>
        <stp>2020-12-31</stp>
        <tr r="Y1036" s="3"/>
      </tp>
      <tp>
        <v>-95.837799759399999</v>
        <stp/>
        <stp>EM_S_FA_YOY_NETPROFIT</stp>
        <stp>2</stp>
        <stp>002627.SZ</stp>
        <stp>2022-12-31</stp>
        <tr r="AA1038" s="3"/>
      </tp>
      <tp>
        <v>-9.7423605528999992</v>
        <stp/>
        <stp>EM_S_FA_YOY_NETPROFIT</stp>
        <stp>2</stp>
        <stp>002634.SZ</stp>
        <stp>2021-12-31</stp>
        <tr r="Z1045" s="3"/>
      </tp>
      <tp>
        <v>171.90431632709999</v>
        <stp/>
        <stp>EM_S_FA_YOY_NETPROFIT</stp>
        <stp>2</stp>
        <stp>002635.SZ</stp>
        <stp>2020-12-31</stp>
        <tr r="Y1046" s="3"/>
      </tp>
      <tp>
        <v>-116.510711861</v>
        <stp/>
        <stp>EM_S_FA_YOY_NETPROFIT</stp>
        <stp>2</stp>
        <stp>002637.SZ</stp>
        <stp>2022-12-31</stp>
        <tr r="AA1048" s="3"/>
      </tp>
      <tp>
        <v>-13.1776170192</v>
        <stp/>
        <stp>EM_S_FA_YOY_NETPROFIT</stp>
        <stp>2</stp>
        <stp>002644.SZ</stp>
        <stp>2021-12-31</stp>
        <tr r="Z1055" s="3"/>
      </tp>
      <tp>
        <v>25.616767831899999</v>
        <stp/>
        <stp>EM_S_FA_YOY_NETPROFIT</stp>
        <stp>2</stp>
        <stp>002645.SZ</stp>
        <stp>2020-12-31</stp>
        <tr r="Y1056" s="3"/>
      </tp>
      <tp>
        <v>-193.72844228330001</v>
        <stp/>
        <stp>EM_S_FA_YOY_NETPROFIT</stp>
        <stp>2</stp>
        <stp>002647.SZ</stp>
        <stp>2022-12-31</stp>
        <tr r="AA1058" s="3"/>
      </tp>
      <tp>
        <v>-405.20852311670001</v>
        <stp/>
        <stp>EM_S_FA_YOY_NETPROFIT</stp>
        <stp>2</stp>
        <stp>002654.SZ</stp>
        <stp>2021-12-31</stp>
        <tr r="Z1065" s="3"/>
      </tp>
      <tp>
        <v>49.052845627899998</v>
        <stp/>
        <stp>EM_S_FA_YOY_NETPROFIT</stp>
        <stp>2</stp>
        <stp>002655.SZ</stp>
        <stp>2020-12-31</stp>
        <tr r="Y1066" s="3"/>
      </tp>
      <tp>
        <v>-81.856512288499999</v>
        <stp/>
        <stp>EM_S_FA_YOY_NETPROFIT</stp>
        <stp>2</stp>
        <stp>002657.SZ</stp>
        <stp>2022-12-31</stp>
        <tr r="AA1068" s="3"/>
      </tp>
      <tp>
        <v>-32.4945654777</v>
        <stp/>
        <stp>EM_S_FA_YOY_NETPROFIT</stp>
        <stp>2</stp>
        <stp>002664.SZ</stp>
        <stp>2021-12-31</stp>
        <tr r="Z1075" s="3"/>
      </tp>
      <tp>
        <v>-1327.9696330290001</v>
        <stp/>
        <stp>EM_S_FA_YOY_NETPROFIT</stp>
        <stp>2</stp>
        <stp>002665.SZ</stp>
        <stp>2020-12-31</stp>
        <tr r="Y1076" s="3"/>
      </tp>
      <tp>
        <v>301.53532245529999</v>
        <stp/>
        <stp>EM_S_FA_YOY_NETPROFIT</stp>
        <stp>2</stp>
        <stp>002667.SZ</stp>
        <stp>2022-12-31</stp>
        <tr r="AA1078" s="3"/>
      </tp>
      <tp>
        <v>56.950824007800001</v>
        <stp/>
        <stp>EM_S_FA_YOY_NETPROFIT</stp>
        <stp>2</stp>
        <stp>002674.SZ</stp>
        <stp>2021-12-31</stp>
        <tr r="Z1085" s="3"/>
      </tp>
      <tp>
        <v>76.226852361499994</v>
        <stp/>
        <stp>EM_S_FA_YOY_NETPROFIT</stp>
        <stp>2</stp>
        <stp>002675.SZ</stp>
        <stp>2020-12-31</stp>
        <tr r="Y1086" s="3"/>
      </tp>
      <tp>
        <v>-31.973811412500002</v>
        <stp/>
        <stp>EM_S_FA_YOY_NETPROFIT</stp>
        <stp>2</stp>
        <stp>002677.SZ</stp>
        <stp>2022-12-31</stp>
        <tr r="AA1088" s="3"/>
      </tp>
      <tp>
        <v>-394.90463465879998</v>
        <stp/>
        <stp>EM_S_FA_YOY_NETPROFIT</stp>
        <stp>2</stp>
        <stp>002685.SZ</stp>
        <stp>2020-12-31</stp>
        <tr r="Y1094" s="3"/>
      </tp>
      <tp>
        <v>-33.191900271000002</v>
        <stp/>
        <stp>EM_S_FA_YOY_NETPROFIT</stp>
        <stp>2</stp>
        <stp>002687.SZ</stp>
        <stp>2022-12-31</stp>
        <tr r="AA1096" s="3"/>
      </tp>
      <tp>
        <v>-100.19193606020001</v>
        <stp/>
        <stp>EM_S_FA_YOY_NETPROFIT</stp>
        <stp>2</stp>
        <stp>002694.SZ</stp>
        <stp>2021-12-31</stp>
        <tr r="Z1103" s="3"/>
      </tp>
      <tp>
        <v>26.431351602399999</v>
        <stp/>
        <stp>EM_S_FA_YOY_NETPROFIT</stp>
        <stp>2</stp>
        <stp>002695.SZ</stp>
        <stp>2020-12-31</stp>
        <tr r="Y1104" s="3"/>
      </tp>
      <tp>
        <v>1.0345422424999999</v>
        <stp/>
        <stp>EM_S_FA_YOY_NETPROFIT</stp>
        <stp>2</stp>
        <stp>002697.SZ</stp>
        <stp>2022-12-31</stp>
        <tr r="AA1106" s="3"/>
      </tp>
      <tp>
        <v>-576.59186178820005</v>
        <stp/>
        <stp>EM_S_FA_YOY_NETPROFIT</stp>
        <stp>2</stp>
        <stp>002905.SZ</stp>
        <stp>2020-12-31</stp>
        <tr r="Y1294" s="3"/>
      </tp>
      <tp>
        <v>7.2131741009999999</v>
        <stp/>
        <stp>EM_S_FA_YOY_NETPROFIT</stp>
        <stp>2</stp>
        <stp>002907.SZ</stp>
        <stp>2022-12-31</stp>
        <tr r="AA1296" s="3"/>
      </tp>
      <tp>
        <v>316.480741577</v>
        <stp/>
        <stp>EM_S_FA_YOY_NETPROFIT</stp>
        <stp>2</stp>
        <stp>002915.SZ</stp>
        <stp>2020-12-31</stp>
        <tr r="Y1303" s="3"/>
      </tp>
      <tp>
        <v>-163.2781695278</v>
        <stp/>
        <stp>EM_S_FA_YOY_NETPROFIT</stp>
        <stp>2</stp>
        <stp>002917.SZ</stp>
        <stp>2022-12-31</stp>
        <tr r="AA1305" s="3"/>
      </tp>
      <tp>
        <v>-357.80063483970002</v>
        <stp/>
        <stp>EM_S_FA_YOY_NETPROFIT</stp>
        <stp>2</stp>
        <stp>002805.SZ</stp>
        <stp>2020-12-31</stp>
        <tr r="Y1201" s="3"/>
      </tp>
      <tp>
        <v>25.8533297217</v>
        <stp/>
        <stp>EM_S_FA_YOY_NETPROFIT</stp>
        <stp>2</stp>
        <stp>002807.SZ</stp>
        <stp>2022-12-31</stp>
        <tr r="AA1203" s="3"/>
      </tp>
      <tp>
        <v>-15.3363092981</v>
        <stp/>
        <stp>EM_S_FA_YOY_NETPROFIT</stp>
        <stp>2</stp>
        <stp>002815.SZ</stp>
        <stp>2020-12-31</stp>
        <tr r="Y1210" s="3"/>
      </tp>
      <tp>
        <v>9.7157825134000007</v>
        <stp/>
        <stp>EM_S_FA_YOY_NETPROFIT</stp>
        <stp>2</stp>
        <stp>002817.SZ</stp>
        <stp>2022-12-31</stp>
        <tr r="AA1212" s="3"/>
      </tp>
      <tp>
        <v>171.8654203417</v>
        <stp/>
        <stp>EM_S_FA_YOY_NETPROFIT</stp>
        <stp>2</stp>
        <stp>002824.SZ</stp>
        <stp>2021-12-31</stp>
        <tr r="Z1219" s="3"/>
      </tp>
      <tp>
        <v>145.49710466880001</v>
        <stp/>
        <stp>EM_S_FA_YOY_NETPROFIT</stp>
        <stp>2</stp>
        <stp>002825.SZ</stp>
        <stp>2020-12-31</stp>
        <tr r="Y1220" s="3"/>
      </tp>
      <tp>
        <v>-10.834994871799999</v>
        <stp/>
        <stp>EM_S_FA_YOY_NETPROFIT</stp>
        <stp>2</stp>
        <stp>002827.SZ</stp>
        <stp>2022-12-31</stp>
        <tr r="AA1222" s="3"/>
      </tp>
      <tp>
        <v>126.20663531930001</v>
        <stp/>
        <stp>EM_S_FA_YOY_NETPROFIT</stp>
        <stp>2</stp>
        <stp>002835.SZ</stp>
        <stp>2020-12-31</stp>
        <tr r="Y1229" s="3"/>
      </tp>
      <tp>
        <v>39.479766539499998</v>
        <stp/>
        <stp>EM_S_FA_YOY_NETPROFIT</stp>
        <stp>2</stp>
        <stp>002837.SZ</stp>
        <stp>2022-12-31</stp>
        <tr r="AA1231" s="3"/>
      </tp>
      <tp>
        <v>154.7725169098</v>
        <stp/>
        <stp>EM_S_FA_YOY_NETPROFIT</stp>
        <stp>2</stp>
        <stp>002845.SZ</stp>
        <stp>2020-12-31</stp>
        <tr r="Y1238" s="3"/>
      </tp>
      <tp>
        <v>95.554363072499996</v>
        <stp/>
        <stp>EM_S_FA_YOY_NETPROFIT</stp>
        <stp>2</stp>
        <stp>002847.SZ</stp>
        <stp>2022-12-31</stp>
        <tr r="AA1240" s="3"/>
      </tp>
      <tp>
        <v>133.83054065370001</v>
        <stp/>
        <stp>EM_S_FA_YOY_NETPROFIT</stp>
        <stp>2</stp>
        <stp>002855.SZ</stp>
        <stp>2020-12-31</stp>
        <tr r="Y1247" s="3"/>
      </tp>
      <tp>
        <v>-33.633730314499999</v>
        <stp/>
        <stp>EM_S_FA_YOY_NETPROFIT</stp>
        <stp>2</stp>
        <stp>002857.SZ</stp>
        <stp>2022-12-31</stp>
        <tr r="AA1249" s="3"/>
      </tp>
      <tp>
        <v>16.603893659800001</v>
        <stp/>
        <stp>EM_S_FA_YOY_NETPROFIT</stp>
        <stp>2</stp>
        <stp>002864.SZ</stp>
        <stp>2021-12-31</stp>
        <tr r="Z1256" s="3"/>
      </tp>
      <tp>
        <v>-21.365735704399999</v>
        <stp/>
        <stp>EM_S_FA_YOY_NETPROFIT</stp>
        <stp>2</stp>
        <stp>002865.SZ</stp>
        <stp>2020-12-31</stp>
        <tr r="Y1257" s="3"/>
      </tp>
      <tp>
        <v>-11.032191690199999</v>
        <stp/>
        <stp>EM_S_FA_YOY_NETPROFIT</stp>
        <stp>2</stp>
        <stp>002867.SZ</stp>
        <stp>2022-12-31</stp>
        <tr r="AA1259" s="3"/>
      </tp>
      <tp>
        <v>-211.15604933649999</v>
        <stp/>
        <stp>EM_S_FA_YOY_NETPROFIT</stp>
        <stp>2</stp>
        <stp>002875.SZ</stp>
        <stp>2020-12-31</stp>
        <tr r="Y1266" s="3"/>
      </tp>
      <tp>
        <v>32.172995506600003</v>
        <stp/>
        <stp>EM_S_FA_YOY_NETPROFIT</stp>
        <stp>2</stp>
        <stp>002877.SZ</stp>
        <stp>2022-12-31</stp>
        <tr r="AA1268" s="3"/>
      </tp>
      <tp>
        <v>34.807581382599999</v>
        <stp/>
        <stp>EM_S_FA_YOY_NETPROFIT</stp>
        <stp>2</stp>
        <stp>002884.SZ</stp>
        <stp>2021-12-31</stp>
        <tr r="Z1275" s="3"/>
      </tp>
      <tp>
        <v>-37.370615954500003</v>
        <stp/>
        <stp>EM_S_FA_YOY_NETPROFIT</stp>
        <stp>2</stp>
        <stp>002885.SZ</stp>
        <stp>2020-12-31</stp>
        <tr r="Y1276" s="3"/>
      </tp>
      <tp>
        <v>-7.1419444593000003</v>
        <stp/>
        <stp>EM_S_FA_YOY_NETPROFIT</stp>
        <stp>2</stp>
        <stp>002887.SZ</stp>
        <stp>2022-12-31</stp>
        <tr r="AA1278" s="3"/>
      </tp>
      <tp>
        <v>-20.211355535900001</v>
        <stp/>
        <stp>EM_S_FA_YOY_NETPROFIT</stp>
        <stp>2</stp>
        <stp>002895.SZ</stp>
        <stp>2020-12-31</stp>
        <tr r="Y1285" s="3"/>
      </tp>
      <tp>
        <v>78.954792052499997</v>
        <stp/>
        <stp>EM_S_FA_YOY_NETPROFIT</stp>
        <stp>2</stp>
        <stp>002897.SZ</stp>
        <stp>2022-12-31</stp>
        <tr r="AA1287" s="3"/>
      </tp>
      <tp>
        <v>23.5247296635</v>
        <stp/>
        <stp>EM_S_FA_YOY_NETPROFIT</stp>
        <stp>2</stp>
        <stp>601155.SH</stp>
        <stp>2020-12-31</stp>
        <tr r="Y2799" s="3"/>
      </tp>
      <tp>
        <v>12.0503805951</v>
        <stp/>
        <stp>EM_S_FA_YOY_NETPROFIT</stp>
        <stp>2</stp>
        <stp>601177.SH</stp>
        <stp>2022-12-31</stp>
        <tr r="AA2805" s="3"/>
      </tp>
      <tp>
        <v>-58.290264216499999</v>
        <stp/>
        <stp>EM_S_FA_YOY_NETPROFIT</stp>
        <stp>2</stp>
        <stp>601107.SH</stp>
        <stp>2022-12-31</stp>
        <tr r="AA2787" s="3"/>
      </tp>
      <tp>
        <v>15.4705698496</v>
        <stp/>
        <stp>EM_S_FA_YOY_NETPROFIT</stp>
        <stp>2</stp>
        <stp>601117.SH</stp>
        <stp>2022-12-31</stp>
        <tr r="AA2792" s="3"/>
      </tp>
      <tp>
        <v>-98.438125357399997</v>
        <stp/>
        <stp>EM_S_FA_YOY_NETPROFIT</stp>
        <stp>2</stp>
        <stp>601127.SH</stp>
        <stp>2022-12-31</stp>
        <tr r="AA2795" s="3"/>
      </tp>
      <tp>
        <v>73.107360243100004</v>
        <stp/>
        <stp>EM_S_FA_YOY_NETPROFIT</stp>
        <stp>2</stp>
        <stp>601137.SH</stp>
        <stp>2022-12-31</stp>
        <tr r="AA2797" s="3"/>
      </tp>
      <tp>
        <v>-31.029152349</v>
        <stp/>
        <stp>EM_S_FA_YOY_NETPROFIT</stp>
        <stp>2</stp>
        <stp>601005.SH</stp>
        <stp>2020-12-31</stp>
        <tr r="Y2762" s="3"/>
      </tp>
      <tp>
        <v>4.8289176475</v>
        <stp/>
        <stp>EM_S_FA_YOY_NETPROFIT</stp>
        <stp>2</stp>
        <stp>601007.SH</stp>
        <stp>2022-12-31</stp>
        <tr r="AA2764" s="3"/>
      </tp>
      <tp>
        <v>556.62327308579995</v>
        <stp/>
        <stp>EM_S_FA_YOY_NETPROFIT</stp>
        <stp>2</stp>
        <stp>601015.SH</stp>
        <stp>2020-12-31</stp>
        <tr r="Y2770" s="3"/>
      </tp>
      <tp>
        <v>36.008509689299999</v>
        <stp/>
        <stp>EM_S_FA_YOY_NETPROFIT</stp>
        <stp>2</stp>
        <stp>601375.SH</stp>
        <stp>2020-12-31</stp>
        <tr r="Y2837" s="3"/>
      </tp>
      <tp>
        <v>-42.910539505700001</v>
        <stp/>
        <stp>EM_S_FA_YOY_NETPROFIT</stp>
        <stp>2</stp>
        <stp>601377.SH</stp>
        <stp>2022-12-31</stp>
        <tr r="AA2838" s="3"/>
      </tp>
      <tp>
        <v>18.8029942802</v>
        <stp/>
        <stp>EM_S_FA_YOY_NETPROFIT</stp>
        <stp>2</stp>
        <stp>601225.SH</stp>
        <stp>2020-12-31</stp>
        <tr r="Y2818" s="3"/>
      </tp>
      <tp>
        <v>74.994188971</v>
        <stp/>
        <stp>EM_S_FA_YOY_NETPROFIT</stp>
        <stp>2</stp>
        <stp>601555.SH</stp>
        <stp>2020-12-31</stp>
        <tr r="Y2846" s="3"/>
      </tp>
      <tp>
        <v>36.375376403899999</v>
        <stp/>
        <stp>EM_S_FA_YOY_NETPROFIT</stp>
        <stp>2</stp>
        <stp>601567.SH</stp>
        <stp>2022-12-31</stp>
        <tr r="AA2848" s="3"/>
      </tp>
      <tp>
        <v>28.308441688999999</v>
        <stp/>
        <stp>EM_S_FA_YOY_NETPROFIT</stp>
        <stp>2</stp>
        <stp>601515.SH</stp>
        <stp>2020-12-31</stp>
        <tr r="Y2843" s="3"/>
      </tp>
      <tp>
        <v>-471.60668034790001</v>
        <stp/>
        <stp>EM_S_FA_YOY_NETPROFIT</stp>
        <stp>2</stp>
        <stp>601595.SH</stp>
        <stp>2020-12-31</stp>
        <tr r="Y2851" s="3"/>
      </tp>
      <tp>
        <v>118.17433586449999</v>
        <stp/>
        <stp>EM_S_FA_YOY_NETPROFIT</stp>
        <stp>2</stp>
        <stp>601777.SH</stp>
        <stp>2022-12-31</stp>
        <tr r="AA2877" s="3"/>
      </tp>
      <tp>
        <v>26.964845179499999</v>
        <stp/>
        <stp>EM_S_FA_YOY_NETPROFIT</stp>
        <stp>2</stp>
        <stp>601717.SH</stp>
        <stp>2022-12-31</stp>
        <tr r="AA2873" s="3"/>
      </tp>
      <tp>
        <v>77.412339744500002</v>
        <stp/>
        <stp>EM_S_FA_YOY_NETPROFIT</stp>
        <stp>2</stp>
        <stp>601727.SH</stp>
        <stp>2022-12-31</stp>
        <tr r="AA2875" s="3"/>
      </tp>
      <tp>
        <v>-13.1218335779</v>
        <stp/>
        <stp>EM_S_FA_YOY_NETPROFIT</stp>
        <stp>2</stp>
        <stp>601677.SH</stp>
        <stp>2022-12-31</stp>
        <tr r="AA2867" s="3"/>
      </tp>
      <tp>
        <v>11.434176174499999</v>
        <stp/>
        <stp>EM_S_FA_YOY_NETPROFIT</stp>
        <stp>2</stp>
        <stp>601607.SH</stp>
        <stp>2022-12-31</stp>
        <tr r="AA2855" s="3"/>
      </tp>
      <tp>
        <v>10.135475876799999</v>
        <stp/>
        <stp>EM_S_FA_YOY_NETPROFIT</stp>
        <stp>2</stp>
        <stp>001914.SZ</stp>
        <stp>2021-12-31</stp>
        <tr r="Z436" s="3"/>
      </tp>
      <tp>
        <v>-47.259366001399997</v>
        <stp/>
        <stp>EM_S_FA_YOY_NETPROFIT</stp>
        <stp>2</stp>
        <stp>001965.SZ</stp>
        <stp>2020-12-31</stp>
        <tr r="Y437" s="3"/>
      </tp>
      <tp>
        <v>24.794945373800001</v>
        <stp/>
        <stp>EM_S_FA_YOY_NETPROFIT</stp>
        <stp>2</stp>
        <stp>601965.SH</stp>
        <stp>2020-12-31</stp>
        <tr r="Y2913" s="3"/>
      </tp>
      <tp>
        <v>26.563882177899998</v>
        <stp/>
        <stp>EM_S_FA_YOY_NETPROFIT</stp>
        <stp>2</stp>
        <stp>601985.SH</stp>
        <stp>2020-12-31</stp>
        <tr r="Y2917" s="3"/>
      </tp>
      <tp>
        <v>-0.15527704580000001</v>
        <stp/>
        <stp>EM_S_FA_YOY_NETPROFIT</stp>
        <stp>2</stp>
        <stp>601997.SH</stp>
        <stp>2022-12-31</stp>
        <tr r="AA2923" s="3"/>
      </tp>
      <tp>
        <v>42.977844045099999</v>
        <stp/>
        <stp>EM_S_FA_YOY_NETPROFIT</stp>
        <stp>2</stp>
        <stp>601857.SH</stp>
        <stp>2022-12-31</stp>
        <tr r="AA2887" s="3"/>
      </tp>
      <tp>
        <v>26.494269245600002</v>
        <stp/>
        <stp>EM_S_FA_YOY_NETPROFIT</stp>
        <stp>2</stp>
        <stp>601877.SH</stp>
        <stp>2022-12-31</stp>
        <tr r="AA2891" s="3"/>
      </tp>
      <tp>
        <v>-538.97264803270002</v>
        <stp/>
        <stp>EM_S_FA_YOY_NETPROFIT</stp>
        <stp>2</stp>
        <stp>300134.SZ</stp>
        <stp>2021-12-31</stp>
        <tr r="Z1436" s="3"/>
      </tp>
      <tp>
        <v>-106.8391515446</v>
        <stp/>
        <stp>EM_S_FA_YOY_NETPROFIT</stp>
        <stp>2</stp>
        <stp>300135.SZ</stp>
        <stp>2020-12-31</stp>
        <tr r="Y1437" s="3"/>
      </tp>
      <tp>
        <v>-276.91948689370003</v>
        <stp/>
        <stp>EM_S_FA_YOY_NETPROFIT</stp>
        <stp>2</stp>
        <stp>300137.SZ</stp>
        <stp>2022-12-31</stp>
        <tr r="AA1439" s="3"/>
      </tp>
      <tp>
        <v>68.718366801399995</v>
        <stp/>
        <stp>EM_S_FA_YOY_NETPROFIT</stp>
        <stp>2</stp>
        <stp>300124.SZ</stp>
        <stp>2021-12-31</stp>
        <tr r="Z1426" s="3"/>
      </tp>
      <tp>
        <v>-440.3329685109</v>
        <stp/>
        <stp>EM_S_FA_YOY_NETPROFIT</stp>
        <stp>2</stp>
        <stp>300125.SZ</stp>
        <stp>2020-12-31</stp>
        <tr r="Y1427" s="3"/>
      </tp>
      <tp>
        <v>-12.357165778300001</v>
        <stp/>
        <stp>EM_S_FA_YOY_NETPROFIT</stp>
        <stp>2</stp>
        <stp>300127.SZ</stp>
        <stp>2022-12-31</stp>
        <tr r="AA1429" s="3"/>
      </tp>
      <tp>
        <v>16.4251519277</v>
        <stp/>
        <stp>EM_S_FA_YOY_NETPROFIT</stp>
        <stp>2</stp>
        <stp>300114.SZ</stp>
        <stp>2021-12-31</stp>
        <tr r="Z1416" s="3"/>
      </tp>
      <tp>
        <v>408.91259391689999</v>
        <stp/>
        <stp>EM_S_FA_YOY_NETPROFIT</stp>
        <stp>2</stp>
        <stp>300115.SZ</stp>
        <stp>2020-12-31</stp>
        <tr r="Y1417" s="3"/>
      </tp>
      <tp>
        <v>94.4572412423</v>
        <stp/>
        <stp>EM_S_FA_YOY_NETPROFIT</stp>
        <stp>2</stp>
        <stp>300117.SZ</stp>
        <stp>2022-12-31</stp>
        <tr r="AA1419" s="3"/>
      </tp>
      <tp>
        <v>-28.331141832</v>
        <stp/>
        <stp>EM_S_FA_YOY_NETPROFIT</stp>
        <stp>2</stp>
        <stp>300105.SZ</stp>
        <stp>2020-12-31</stp>
        <tr r="Y1407" s="3"/>
      </tp>
      <tp>
        <v>349.11810281840002</v>
        <stp/>
        <stp>EM_S_FA_YOY_NETPROFIT</stp>
        <stp>2</stp>
        <stp>300107.SZ</stp>
        <stp>2022-12-31</stp>
        <tr r="AA1409" s="3"/>
      </tp>
      <tp>
        <v>26.918084137400001</v>
        <stp/>
        <stp>EM_S_FA_YOY_NETPROFIT</stp>
        <stp>2</stp>
        <stp>300174.SZ</stp>
        <stp>2021-12-31</stp>
        <tr r="Z1475" s="3"/>
      </tp>
      <tp>
        <v>-1081.6263451029999</v>
        <stp/>
        <stp>EM_S_FA_YOY_NETPROFIT</stp>
        <stp>2</stp>
        <stp>300175.SZ</stp>
        <stp>2020-12-31</stp>
        <tr r="Y1476" s="3"/>
      </tp>
      <tp>
        <v>-355.9615666615</v>
        <stp/>
        <stp>EM_S_FA_YOY_NETPROFIT</stp>
        <stp>2</stp>
        <stp>300177.SZ</stp>
        <stp>2022-12-31</stp>
        <tr r="AA1478" s="3"/>
      </tp>
      <tp>
        <v>-10.8578196801</v>
        <stp/>
        <stp>EM_S_FA_YOY_NETPROFIT</stp>
        <stp>2</stp>
        <stp>000155.SZ</stp>
        <stp>2020-12-31</stp>
        <tr r="Y62" s="3"/>
      </tp>
      <tp>
        <v>-62.658495602800002</v>
        <stp/>
        <stp>EM_S_FA_YOY_NETPROFIT</stp>
        <stp>2</stp>
        <stp>000157.SZ</stp>
        <stp>2022-12-31</stp>
        <tr r="AA64" s="3"/>
      </tp>
      <tp>
        <v>101.3265146251</v>
        <stp/>
        <stp>EM_S_FA_YOY_NETPROFIT</stp>
        <stp>2</stp>
        <stp>300164.SZ</stp>
        <stp>2021-12-31</stp>
        <tr r="Z1465" s="3"/>
      </tp>
      <tp>
        <v>-44.667819742500001</v>
        <stp/>
        <stp>EM_S_FA_YOY_NETPROFIT</stp>
        <stp>2</stp>
        <stp>300165.SZ</stp>
        <stp>2020-12-31</stp>
        <tr r="Y1466" s="3"/>
      </tp>
      <tp>
        <v>-67.608044715399998</v>
        <stp/>
        <stp>EM_S_FA_YOY_NETPROFIT</stp>
        <stp>2</stp>
        <stp>300167.SZ</stp>
        <stp>2022-12-31</stp>
        <tr r="AA1468" s="3"/>
      </tp>
      <tp>
        <v>80.004941560999995</v>
        <stp/>
        <stp>EM_S_FA_YOY_NETPROFIT</stp>
        <stp>2</stp>
        <stp>300154.SZ</stp>
        <stp>2021-12-31</stp>
        <tr r="Z1456" s="3"/>
      </tp>
      <tp>
        <v>46.874889306500002</v>
        <stp/>
        <stp>EM_S_FA_YOY_NETPROFIT</stp>
        <stp>2</stp>
        <stp>300155.SZ</stp>
        <stp>2020-12-31</stp>
        <tr r="Y1457" s="3"/>
      </tp>
      <tp>
        <v>85.297901146100003</v>
        <stp/>
        <stp>EM_S_FA_YOY_NETPROFIT</stp>
        <stp>2</stp>
        <stp>300157.SZ</stp>
        <stp>2022-12-31</stp>
        <tr r="AA1458" s="3"/>
      </tp>
      <tp>
        <v>117.12525353309999</v>
        <stp/>
        <stp>EM_S_FA_YOY_NETPROFIT</stp>
        <stp>2</stp>
        <stp>300144.SZ</stp>
        <stp>2021-12-31</stp>
        <tr r="Z1446" s="3"/>
      </tp>
      <tp>
        <v>-5059.4139538040999</v>
        <stp/>
        <stp>EM_S_FA_YOY_NETPROFIT</stp>
        <stp>2</stp>
        <stp>300145.SZ</stp>
        <stp>2020-12-31</stp>
        <tr r="Y1447" s="3"/>
      </tp>
      <tp>
        <v>22.890042283700001</v>
        <stp/>
        <stp>EM_S_FA_YOY_NETPROFIT</stp>
        <stp>2</stp>
        <stp>300147.SZ</stp>
        <stp>2022-12-31</stp>
        <tr r="AA1449" s="3"/>
      </tp>
      <tp>
        <v>-396.24847072900002</v>
        <stp/>
        <stp>EM_S_FA_YOY_NETPROFIT</stp>
        <stp>2</stp>
        <stp>300194.SZ</stp>
        <stp>2021-12-31</stp>
        <tr r="Z1493" s="3"/>
      </tp>
      <tp>
        <v>87.288072954599997</v>
        <stp/>
        <stp>EM_S_FA_YOY_NETPROFIT</stp>
        <stp>2</stp>
        <stp>300195.SZ</stp>
        <stp>2020-12-31</stp>
        <tr r="Y1494" s="3"/>
      </tp>
      <tp>
        <v>-151.21519240129999</v>
        <stp/>
        <stp>EM_S_FA_YOY_NETPROFIT</stp>
        <stp>2</stp>
        <stp>300197.SZ</stp>
        <stp>2022-12-31</stp>
        <tr r="AA1496" s="3"/>
      </tp>
      <tp>
        <v>117.6579126635</v>
        <stp/>
        <stp>EM_S_FA_YOY_NETPROFIT</stp>
        <stp>2</stp>
        <stp>300184.SZ</stp>
        <stp>2021-12-31</stp>
        <tr r="Z1484" s="3"/>
      </tp>
      <tp>
        <v>60.417572069400002</v>
        <stp/>
        <stp>EM_S_FA_YOY_NETPROFIT</stp>
        <stp>2</stp>
        <stp>300185.SZ</stp>
        <stp>2020-12-31</stp>
        <tr r="Y1485" s="3"/>
      </tp>
      <tp>
        <v>-480.99718719089998</v>
        <stp/>
        <stp>EM_S_FA_YOY_NETPROFIT</stp>
        <stp>2</stp>
        <stp>300187.SZ</stp>
        <stp>2022-12-31</stp>
        <tr r="AA1486" s="3"/>
      </tp>
      <tp>
        <v>153.28516009649999</v>
        <stp/>
        <stp>EM_S_FA_YOY_NETPROFIT</stp>
        <stp>2</stp>
        <stp>600155.SH</stp>
        <stp>2020-12-31</stp>
        <tr r="Y2111" s="3"/>
      </tp>
      <tp>
        <v>72.413477581699993</v>
        <stp/>
        <stp>EM_S_FA_YOY_NETPROFIT</stp>
        <stp>2</stp>
        <stp>600157.SH</stp>
        <stp>2022-12-31</stp>
        <tr r="AA2113" s="3"/>
      </tp>
      <tp>
        <v>144.5641560414</v>
        <stp/>
        <stp>EM_S_FA_YOY_NETPROFIT</stp>
        <stp>2</stp>
        <stp>600165.SH</stp>
        <stp>2020-12-31</stp>
        <tr r="Y2120" s="3"/>
      </tp>
      <tp>
        <v>-6.9824532048999997</v>
        <stp/>
        <stp>EM_S_FA_YOY_NETPROFIT</stp>
        <stp>2</stp>
        <stp>600167.SH</stp>
        <stp>2022-12-31</stp>
        <tr r="AA2122" s="3"/>
      </tp>
      <tp>
        <v>-1.3676927015</v>
        <stp/>
        <stp>EM_S_FA_YOY_NETPROFIT</stp>
        <stp>2</stp>
        <stp>600177.SH</stp>
        <stp>2022-12-31</stp>
        <tr r="AA2130" s="3"/>
      </tp>
      <tp>
        <v>16.2864865821</v>
        <stp/>
        <stp>EM_S_FA_YOY_NETPROFIT</stp>
        <stp>2</stp>
        <stp>600104.SH</stp>
        <stp>2021-12-31</stp>
        <tr r="Z2071" s="3"/>
      </tp>
      <tp>
        <v>-819.8666004145</v>
        <stp/>
        <stp>EM_S_FA_YOY_NETPROFIT</stp>
        <stp>2</stp>
        <stp>600105.SH</stp>
        <stp>2020-12-31</stp>
        <tr r="Y2072" s="3"/>
      </tp>
      <tp>
        <v>-664.05825485269997</v>
        <stp/>
        <stp>EM_S_FA_YOY_NETPROFIT</stp>
        <stp>2</stp>
        <stp>600107.SH</stp>
        <stp>2022-12-31</stp>
        <tr r="AA2074" s="3"/>
      </tp>
      <tp>
        <v>-58.837168059299998</v>
        <stp/>
        <stp>EM_S_FA_YOY_NETPROFIT</stp>
        <stp>2</stp>
        <stp>600114.SH</stp>
        <stp>2021-12-31</stp>
        <tr r="Z2081" s="3"/>
      </tp>
      <tp>
        <v>-460.43640539760003</v>
        <stp/>
        <stp>EM_S_FA_YOY_NETPROFIT</stp>
        <stp>2</stp>
        <stp>600115.SH</stp>
        <stp>2020-12-31</stp>
        <tr r="Y2082" s="3"/>
      </tp>
      <tp>
        <v>39.010252108899998</v>
        <stp/>
        <stp>EM_S_FA_YOY_NETPROFIT</stp>
        <stp>2</stp>
        <stp>600117.SH</stp>
        <stp>2022-12-31</stp>
        <tr r="AA2084" s="3"/>
      </tp>
      <tp>
        <v>-11.438315859699999</v>
        <stp/>
        <stp>EM_S_FA_YOY_NETPROFIT</stp>
        <stp>2</stp>
        <stp>600125.SH</stp>
        <stp>2020-12-31</stp>
        <tr r="Y2090" s="3"/>
      </tp>
      <tp>
        <v>-30.853379200900001</v>
        <stp/>
        <stp>EM_S_FA_YOY_NETPROFIT</stp>
        <stp>2</stp>
        <stp>600127.SH</stp>
        <stp>2022-12-31</stp>
        <tr r="AA2092" s="3"/>
      </tp>
      <tp>
        <v>-54.165397949499997</v>
        <stp/>
        <stp>EM_S_FA_YOY_NETPROFIT</stp>
        <stp>2</stp>
        <stp>600135.SH</stp>
        <stp>2020-12-31</stp>
        <tr r="Y2099" s="3"/>
      </tp>
      <tp>
        <v>-14.368036036099999</v>
        <stp/>
        <stp>EM_S_FA_YOY_NETPROFIT</stp>
        <stp>2</stp>
        <stp>600137.SH</stp>
        <stp>2022-12-31</stp>
        <tr r="AA2101" s="3"/>
      </tp>
      <tp>
        <v>20.402127756199999</v>
        <stp/>
        <stp>EM_S_FA_YOY_NETPROFIT</stp>
        <stp>2</stp>
        <stp>600184.SH</stp>
        <stp>2021-12-31</stp>
        <tr r="Z2136" s="3"/>
      </tp>
      <tp>
        <v>-24.516003743700001</v>
        <stp/>
        <stp>EM_S_FA_YOY_NETPROFIT</stp>
        <stp>2</stp>
        <stp>600185.SH</stp>
        <stp>2020-12-31</stp>
        <tr r="Y2137" s="3"/>
      </tp>
      <tp>
        <v>-27.836730145000001</v>
        <stp/>
        <stp>EM_S_FA_YOY_NETPROFIT</stp>
        <stp>2</stp>
        <stp>600187.SH</stp>
        <stp>2022-12-31</stp>
        <tr r="AA2139" s="3"/>
      </tp>
      <tp>
        <v>69.558008872900004</v>
        <stp/>
        <stp>EM_S_FA_YOY_NETPROFIT</stp>
        <stp>2</stp>
        <stp>600195.SH</stp>
        <stp>2020-12-31</stp>
        <tr r="Y2146" s="3"/>
      </tp>
      <tp>
        <v>-47.231315812600002</v>
        <stp/>
        <stp>EM_S_FA_YOY_NETPROFIT</stp>
        <stp>2</stp>
        <stp>600197.SH</stp>
        <stp>2022-12-31</stp>
        <tr r="AA2148" s="3"/>
      </tp>
      <tp>
        <v>-920.40985741099996</v>
        <stp/>
        <stp>EM_S_FA_YOY_NETPROFIT</stp>
        <stp>2</stp>
        <stp>000004.SZ</stp>
        <stp>2021-12-31</stp>
        <tr r="Z4" s="3"/>
      </tp>
      <tp>
        <v>-316.69417389069997</v>
        <stp/>
        <stp>EM_S_FA_YOY_NETPROFIT</stp>
        <stp>2</stp>
        <stp>000005.SZ</stp>
        <stp>2020-12-31</stp>
        <tr r="Y5" s="3"/>
      </tp>
      <tp>
        <v>-115.6842717032</v>
        <stp/>
        <stp>EM_S_FA_YOY_NETPROFIT</stp>
        <stp>2</stp>
        <stp>000007.SZ</stp>
        <stp>2022-12-31</stp>
        <tr r="AA7" s="3"/>
      </tp>
      <tp>
        <v>33.8951425797</v>
        <stp/>
        <stp>EM_S_FA_YOY_NETPROFIT</stp>
        <stp>2</stp>
        <stp>300034.SZ</stp>
        <stp>2021-12-31</stp>
        <tr r="Z1342" s="3"/>
      </tp>
      <tp>
        <v>8.3391457748000004</v>
        <stp/>
        <stp>EM_S_FA_YOY_NETPROFIT</stp>
        <stp>2</stp>
        <stp>300035.SZ</stp>
        <stp>2020-12-31</stp>
        <tr r="Y1343" s="3"/>
      </tp>
      <tp>
        <v>33.585782060900002</v>
        <stp/>
        <stp>EM_S_FA_YOY_NETPROFIT</stp>
        <stp>2</stp>
        <stp>300037.SZ</stp>
        <stp>2022-12-31</stp>
        <tr r="AA1345" s="3"/>
      </tp>
      <tp>
        <v>436.30078363310002</v>
        <stp/>
        <stp>EM_S_FA_YOY_NETPROFIT</stp>
        <stp>2</stp>
        <stp>000014.SZ</stp>
        <stp>2021-12-31</stp>
        <tr r="Z13" s="3"/>
      </tp>
      <tp>
        <v>-386.86005357549999</v>
        <stp/>
        <stp>EM_S_FA_YOY_NETPROFIT</stp>
        <stp>2</stp>
        <stp>000017.SZ</stp>
        <stp>2022-12-31</stp>
        <tr r="AA15" s="3"/>
      </tp>
      <tp>
        <v>-42.611937556400001</v>
        <stp/>
        <stp>EM_S_FA_YOY_NETPROFIT</stp>
        <stp>2</stp>
        <stp>300024.SZ</stp>
        <stp>2021-12-31</stp>
        <tr r="Z1333" s="3"/>
      </tp>
      <tp>
        <v>29.2082744159</v>
        <stp/>
        <stp>EM_S_FA_YOY_NETPROFIT</stp>
        <stp>2</stp>
        <stp>300025.SZ</stp>
        <stp>2020-12-31</stp>
        <tr r="Y1334" s="3"/>
      </tp>
      <tp>
        <v>-339.15914631179999</v>
        <stp/>
        <stp>EM_S_FA_YOY_NETPROFIT</stp>
        <stp>2</stp>
        <stp>300027.SZ</stp>
        <stp>2022-12-31</stp>
        <tr r="AA1336" s="3"/>
      </tp>
      <tp>
        <v>-72.439105984799994</v>
        <stp/>
        <stp>EM_S_FA_YOY_NETPROFIT</stp>
        <stp>2</stp>
        <stp>000025.SZ</stp>
        <stp>2020-12-31</stp>
        <tr r="Y20" s="3"/>
      </tp>
      <tp>
        <v>4.2898368360000001</v>
        <stp/>
        <stp>EM_S_FA_YOY_NETPROFIT</stp>
        <stp>2</stp>
        <stp>000027.SZ</stp>
        <stp>2022-12-31</stp>
        <tr r="AA22" s="3"/>
      </tp>
      <tp>
        <v>87.323327685500004</v>
        <stp/>
        <stp>EM_S_FA_YOY_NETPROFIT</stp>
        <stp>2</stp>
        <stp>300014.SZ</stp>
        <stp>2021-12-31</stp>
        <tr r="Z1324" s="3"/>
      </tp>
      <tp>
        <v>31.1642746765</v>
        <stp/>
        <stp>EM_S_FA_YOY_NETPROFIT</stp>
        <stp>2</stp>
        <stp>300015.SZ</stp>
        <stp>2020-12-31</stp>
        <tr r="Y1325" s="3"/>
      </tp>
      <tp>
        <v>12.491871573699999</v>
        <stp/>
        <stp>EM_S_FA_YOY_NETPROFIT</stp>
        <stp>2</stp>
        <stp>300017.SZ</stp>
        <stp>2022-12-31</stp>
        <tr r="AA1327" s="3"/>
      </tp>
      <tp>
        <v>-59.9789386028</v>
        <stp/>
        <stp>EM_S_FA_YOY_NETPROFIT</stp>
        <stp>2</stp>
        <stp>000034.SZ</stp>
        <stp>2021-12-31</stp>
        <tr r="Z28" s="3"/>
      </tp>
      <tp>
        <v>7.6601717453999996</v>
        <stp/>
        <stp>EM_S_FA_YOY_NETPROFIT</stp>
        <stp>2</stp>
        <stp>000035.SZ</stp>
        <stp>2020-12-31</stp>
        <tr r="Y29" s="3"/>
      </tp>
      <tp>
        <v>63.580164879999998</v>
        <stp/>
        <stp>EM_S_FA_YOY_NETPROFIT</stp>
        <stp>2</stp>
        <stp>000037.SZ</stp>
        <stp>2022-12-31</stp>
        <tr r="AA31" s="3"/>
      </tp>
      <tp>
        <v>-606.24923871850001</v>
        <stp/>
        <stp>EM_S_FA_YOY_NETPROFIT</stp>
        <stp>2</stp>
        <stp>300004.SZ</stp>
        <stp>2021-12-31</stp>
        <tr r="Z1314" s="3"/>
      </tp>
      <tp>
        <v>-362.34233602270001</v>
        <stp/>
        <stp>EM_S_FA_YOY_NETPROFIT</stp>
        <stp>2</stp>
        <stp>300005.SZ</stp>
        <stp>2020-12-31</stp>
        <tr r="Y1315" s="3"/>
      </tp>
      <tp>
        <v>-15.0604268203</v>
        <stp/>
        <stp>EM_S_FA_YOY_NETPROFIT</stp>
        <stp>2</stp>
        <stp>300007.SZ</stp>
        <stp>2022-12-31</stp>
        <tr r="AA1317" s="3"/>
      </tp>
      <tp>
        <v>334.78382725099999</v>
        <stp/>
        <stp>EM_S_FA_YOY_NETPROFIT</stp>
        <stp>2</stp>
        <stp>000045.SZ</stp>
        <stp>2020-12-31</stp>
        <tr r="Y35" s="3"/>
      </tp>
      <tp>
        <v>-49.724531177000003</v>
        <stp/>
        <stp>EM_S_FA_YOY_NETPROFIT</stp>
        <stp>2</stp>
        <stp>300074.SZ</stp>
        <stp>2021-12-31</stp>
        <tr r="Z1379" s="3"/>
      </tp>
      <tp>
        <v>21.9639629122</v>
        <stp/>
        <stp>EM_S_FA_YOY_NETPROFIT</stp>
        <stp>2</stp>
        <stp>300075.SZ</stp>
        <stp>2020-12-31</stp>
        <tr r="Y1380" s="3"/>
      </tp>
      <tp>
        <v>-108.79637785</v>
        <stp/>
        <stp>EM_S_FA_YOY_NETPROFIT</stp>
        <stp>2</stp>
        <stp>300077.SZ</stp>
        <stp>2022-12-31</stp>
        <tr r="AA1382" s="3"/>
      </tp>
      <tp>
        <v>10.097892077999999</v>
        <stp/>
        <stp>EM_S_FA_YOY_NETPROFIT</stp>
        <stp>2</stp>
        <stp>000055.SZ</stp>
        <stp>2020-12-31</stp>
        <tr r="Y40" s="3"/>
      </tp>
      <tp>
        <v>-38.194301809700001</v>
        <stp/>
        <stp>EM_S_FA_YOY_NETPROFIT</stp>
        <stp>2</stp>
        <stp>300065.SZ</stp>
        <stp>2020-12-31</stp>
        <tr r="Y1370" s="3"/>
      </tp>
      <tp>
        <v>-66.068183894499995</v>
        <stp/>
        <stp>EM_S_FA_YOY_NETPROFIT</stp>
        <stp>2</stp>
        <stp>300067.SZ</stp>
        <stp>2022-12-31</stp>
        <tr r="AA1372" s="3"/>
      </tp>
      <tp>
        <v>6.0274219866000003</v>
        <stp/>
        <stp>EM_S_FA_YOY_NETPROFIT</stp>
        <stp>2</stp>
        <stp>000065.SZ</stp>
        <stp>2020-12-31</stp>
        <tr r="Y48" s="3"/>
      </tp>
      <tp>
        <v>286.9253688357</v>
        <stp/>
        <stp>EM_S_FA_YOY_NETPROFIT</stp>
        <stp>2</stp>
        <stp>300054.SZ</stp>
        <stp>2021-12-31</stp>
        <tr r="Z1361" s="3"/>
      </tp>
      <tp>
        <v>-629.93628789629997</v>
        <stp/>
        <stp>EM_S_FA_YOY_NETPROFIT</stp>
        <stp>2</stp>
        <stp>300055.SZ</stp>
        <stp>2020-12-31</stp>
        <tr r="Y1362" s="3"/>
      </tp>
      <tp>
        <v>534.2909670839</v>
        <stp/>
        <stp>EM_S_FA_YOY_NETPROFIT</stp>
        <stp>2</stp>
        <stp>300057.SZ</stp>
        <stp>2022-12-31</stp>
        <tr r="AA1364" s="3"/>
      </tp>
      <tp>
        <v>17.316787821199998</v>
        <stp/>
        <stp>EM_S_FA_YOY_NETPROFIT</stp>
        <stp>2</stp>
        <stp>300044.SZ</stp>
        <stp>2021-12-31</stp>
        <tr r="Z1351" s="3"/>
      </tp>
      <tp>
        <v>119.83450977379999</v>
        <stp/>
        <stp>EM_S_FA_YOY_NETPROFIT</stp>
        <stp>2</stp>
        <stp>300045.SZ</stp>
        <stp>2020-12-31</stp>
        <tr r="Y1352" s="3"/>
      </tp>
      <tp>
        <v>-8.7313747111000009</v>
        <stp/>
        <stp>EM_S_FA_YOY_NETPROFIT</stp>
        <stp>2</stp>
        <stp>300047.SZ</stp>
        <stp>2022-12-31</stp>
        <tr r="AA1354" s="3"/>
      </tp>
      <tp>
        <v>94.0259012402</v>
        <stp/>
        <stp>EM_S_FA_YOY_NETPROFIT</stp>
        <stp>2</stp>
        <stp>300094.SZ</stp>
        <stp>2021-12-31</stp>
        <tr r="Z1397" s="3"/>
      </tp>
      <tp>
        <v>81.511225850499997</v>
        <stp/>
        <stp>EM_S_FA_YOY_NETPROFIT</stp>
        <stp>2</stp>
        <stp>300095.SZ</stp>
        <stp>2020-12-31</stp>
        <tr r="Y1398" s="3"/>
      </tp>
      <tp>
        <v>54.981457337800002</v>
        <stp/>
        <stp>EM_S_FA_YOY_NETPROFIT</stp>
        <stp>2</stp>
        <stp>300097.SZ</stp>
        <stp>2022-12-31</stp>
        <tr r="AA1400" s="3"/>
      </tp>
      <tp>
        <v>56.539955495199997</v>
        <stp/>
        <stp>EM_S_FA_YOY_NETPROFIT</stp>
        <stp>2</stp>
        <stp>300084.SZ</stp>
        <stp>2021-12-31</stp>
        <tr r="Z1389" s="3"/>
      </tp>
      <tp>
        <v>379.63378107990002</v>
        <stp/>
        <stp>EM_S_FA_YOY_NETPROFIT</stp>
        <stp>2</stp>
        <stp>300085.SZ</stp>
        <stp>2020-12-31</stp>
        <tr r="Y1390" s="3"/>
      </tp>
      <tp>
        <v>44.694046222099999</v>
        <stp/>
        <stp>EM_S_FA_YOY_NETPROFIT</stp>
        <stp>2</stp>
        <stp>300087.SZ</stp>
        <stp>2022-12-31</stp>
        <tr r="AA1392" s="3"/>
      </tp>
      <tp>
        <v>183.45580013220001</v>
        <stp/>
        <stp>EM_S_FA_YOY_NETPROFIT</stp>
        <stp>2</stp>
        <stp>600054.SH</stp>
        <stp>2021-12-31</stp>
        <tr r="Z2033" s="3"/>
      </tp>
      <tp>
        <v>32.267674598399999</v>
        <stp/>
        <stp>EM_S_FA_YOY_NETPROFIT</stp>
        <stp>2</stp>
        <stp>600055.SH</stp>
        <stp>2020-12-31</stp>
        <tr r="Y2034" s="3"/>
      </tp>
      <tp>
        <v>37.179889904100001</v>
        <stp/>
        <stp>EM_S_FA_YOY_NETPROFIT</stp>
        <stp>2</stp>
        <stp>600057.SH</stp>
        <stp>2022-12-31</stp>
        <tr r="AA2036" s="3"/>
      </tp>
      <tp>
        <v>14.1289901512</v>
        <stp/>
        <stp>EM_S_FA_YOY_NETPROFIT</stp>
        <stp>2</stp>
        <stp>600064.SH</stp>
        <stp>2021-12-31</stp>
        <tr r="Z2043" s="3"/>
      </tp>
      <tp>
        <v>116.1369637999</v>
        <stp/>
        <stp>EM_S_FA_YOY_NETPROFIT</stp>
        <stp>2</stp>
        <stp>600067.SH</stp>
        <stp>2022-12-31</stp>
        <tr r="AA2045" s="3"/>
      </tp>
      <tp>
        <v>50.222446646000002</v>
        <stp/>
        <stp>EM_S_FA_YOY_NETPROFIT</stp>
        <stp>2</stp>
        <stp>600075.SH</stp>
        <stp>2020-12-31</stp>
        <tr r="Y2050" s="3"/>
      </tp>
      <tp>
        <v>-66.173514064100004</v>
        <stp/>
        <stp>EM_S_FA_YOY_NETPROFIT</stp>
        <stp>2</stp>
        <stp>600004.SH</stp>
        <stp>2021-12-31</stp>
        <tr r="Z1998" s="3"/>
      </tp>
      <tp>
        <v>9.0032361626000004</v>
        <stp/>
        <stp>EM_S_FA_YOY_NETPROFIT</stp>
        <stp>2</stp>
        <stp>600007.SH</stp>
        <stp>2022-12-31</stp>
        <tr r="AA2000" s="3"/>
      </tp>
      <tp>
        <v>-2.4734343206</v>
        <stp/>
        <stp>EM_S_FA_YOY_NETPROFIT</stp>
        <stp>2</stp>
        <stp>600015.SH</stp>
        <stp>2020-12-31</stp>
        <tr r="Y2006" s="3"/>
      </tp>
      <tp>
        <v>-10.8530226726</v>
        <stp/>
        <stp>EM_S_FA_YOY_NETPROFIT</stp>
        <stp>2</stp>
        <stp>600017.SH</stp>
        <stp>2022-12-31</stp>
        <tr r="AA2008" s="3"/>
      </tp>
      <tp>
        <v>-11.0039567403</v>
        <stp/>
        <stp>EM_S_FA_YOY_NETPROFIT</stp>
        <stp>2</stp>
        <stp>600025.SH</stp>
        <stp>2020-12-31</stp>
        <tr r="Y2015" s="3"/>
      </tp>
      <tp>
        <v>90.587212961800006</v>
        <stp/>
        <stp>EM_S_FA_YOY_NETPROFIT</stp>
        <stp>2</stp>
        <stp>600027.SH</stp>
        <stp>2022-12-31</stp>
        <tr r="AA2017" s="3"/>
      </tp>
      <tp>
        <v>-45.773442761799998</v>
        <stp/>
        <stp>EM_S_FA_YOY_NETPROFIT</stp>
        <stp>2</stp>
        <stp>600035.SH</stp>
        <stp>2020-12-31</stp>
        <tr r="Y2023" s="3"/>
      </tp>
      <tp>
        <v>60.073570461999999</v>
        <stp/>
        <stp>EM_S_FA_YOY_NETPROFIT</stp>
        <stp>2</stp>
        <stp>600037.SH</stp>
        <stp>2022-12-31</stp>
        <tr r="AA2025" s="3"/>
      </tp>
      <tp>
        <v>129.42730056900001</v>
        <stp/>
        <stp>EM_S_FA_YOY_NETPROFIT</stp>
        <stp>2</stp>
        <stp>600084.SH</stp>
        <stp>2021-12-31</stp>
        <tr r="Z2058" s="3"/>
      </tp>
      <tp>
        <v>3.5067834411000001</v>
        <stp/>
        <stp>EM_S_FA_YOY_NETPROFIT</stp>
        <stp>2</stp>
        <stp>600085.SH</stp>
        <stp>2020-12-31</stp>
        <tr r="Y2059" s="3"/>
      </tp>
      <tp>
        <v>-162.91293097479999</v>
        <stp/>
        <stp>EM_S_FA_YOY_NETPROFIT</stp>
        <stp>2</stp>
        <stp>600094.SH</stp>
        <stp>2021-12-31</stp>
        <tr r="Z2062" s="3"/>
      </tp>
      <tp>
        <v>-12.2004611167</v>
        <stp/>
        <stp>EM_S_FA_YOY_NETPROFIT</stp>
        <stp>2</stp>
        <stp>600095.SH</stp>
        <stp>2020-12-31</stp>
        <tr r="Y2063" s="3"/>
      </tp>
      <tp>
        <v>-44.594900889599998</v>
        <stp/>
        <stp>EM_S_FA_YOY_NETPROFIT</stp>
        <stp>2</stp>
        <stp>600097.SH</stp>
        <stp>2022-12-31</stp>
        <tr r="AA2065" s="3"/>
      </tp>
      <tp>
        <v>139.43721011619999</v>
        <stp/>
        <stp>EM_S_FA_YOY_NETPROFIT</stp>
        <stp>2</stp>
        <stp>300334.SZ</stp>
        <stp>2021-12-31</stp>
        <tr r="Z1625" s="3"/>
      </tp>
      <tp>
        <v>-65.909340887799999</v>
        <stp/>
        <stp>EM_S_FA_YOY_NETPROFIT</stp>
        <stp>2</stp>
        <stp>300335.SZ</stp>
        <stp>2020-12-31</stp>
        <tr r="Y1626" s="3"/>
      </tp>
      <tp>
        <v>63.167766747899996</v>
        <stp/>
        <stp>EM_S_FA_YOY_NETPROFIT</stp>
        <stp>2</stp>
        <stp>300337.SZ</stp>
        <stp>2022-12-31</stp>
        <tr r="AA1627" s="3"/>
      </tp>
      <tp>
        <v>91.191723472099994</v>
        <stp/>
        <stp>EM_S_FA_YOY_NETPROFIT</stp>
        <stp>2</stp>
        <stp>300324.SZ</stp>
        <stp>2021-12-31</stp>
        <tr r="Z1617" s="3"/>
      </tp>
      <tp>
        <v>-15.7218333799</v>
        <stp/>
        <stp>EM_S_FA_YOY_NETPROFIT</stp>
        <stp>2</stp>
        <stp>300327.SZ</stp>
        <stp>2022-12-31</stp>
        <tr r="AA1619" s="3"/>
      </tp>
      <tp>
        <v>-41.106931232100003</v>
        <stp/>
        <stp>EM_S_FA_YOY_NETPROFIT</stp>
        <stp>2</stp>
        <stp>300314.SZ</stp>
        <stp>2021-12-31</stp>
        <tr r="Z1607" s="3"/>
      </tp>
      <tp>
        <v>-13.2245216485</v>
        <stp/>
        <stp>EM_S_FA_YOY_NETPROFIT</stp>
        <stp>2</stp>
        <stp>300315.SZ</stp>
        <stp>2020-12-31</stp>
        <tr r="Y1608" s="3"/>
      </tp>
      <tp>
        <v>137.06692022889999</v>
        <stp/>
        <stp>EM_S_FA_YOY_NETPROFIT</stp>
        <stp>2</stp>
        <stp>300317.SZ</stp>
        <stp>2022-12-31</stp>
        <tr r="AA1610" s="3"/>
      </tp>
      <tp>
        <v>20.556272882199998</v>
        <stp/>
        <stp>EM_S_FA_YOY_NETPROFIT</stp>
        <stp>2</stp>
        <stp>300304.SZ</stp>
        <stp>2021-12-31</stp>
        <tr r="Z1599" s="3"/>
      </tp>
      <tp>
        <v>65.518709072700005</v>
        <stp/>
        <stp>EM_S_FA_YOY_NETPROFIT</stp>
        <stp>2</stp>
        <stp>300305.SZ</stp>
        <stp>2020-12-31</stp>
        <tr r="Y1600" s="3"/>
      </tp>
      <tp>
        <v>4.9830968001000002</v>
        <stp/>
        <stp>EM_S_FA_YOY_NETPROFIT</stp>
        <stp>2</stp>
        <stp>300307.SZ</stp>
        <stp>2022-12-31</stp>
        <tr r="AA1602" s="3"/>
      </tp>
      <tp>
        <v>-2660.5400322343999</v>
        <stp/>
        <stp>EM_S_FA_YOY_NETPROFIT</stp>
        <stp>2</stp>
        <stp>300374.SZ</stp>
        <stp>2021-12-31</stp>
        <tr r="Z1659" s="3"/>
      </tp>
      <tp>
        <v>-147.33859826619999</v>
        <stp/>
        <stp>EM_S_FA_YOY_NETPROFIT</stp>
        <stp>2</stp>
        <stp>300375.SZ</stp>
        <stp>2020-12-31</stp>
        <tr r="Y1660" s="3"/>
      </tp>
      <tp>
        <v>-80.135328503500006</v>
        <stp/>
        <stp>EM_S_FA_YOY_NETPROFIT</stp>
        <stp>2</stp>
        <stp>300377.SZ</stp>
        <stp>2022-12-31</stp>
        <tr r="AA1662" s="3"/>
      </tp>
      <tp>
        <v>148.7020835818</v>
        <stp/>
        <stp>EM_S_FA_YOY_NETPROFIT</stp>
        <stp>2</stp>
        <stp>300364.SZ</stp>
        <stp>2021-12-31</stp>
        <tr r="Z1651" s="3"/>
      </tp>
      <tp>
        <v>-72.155080768199994</v>
        <stp/>
        <stp>EM_S_FA_YOY_NETPROFIT</stp>
        <stp>2</stp>
        <stp>300365.SZ</stp>
        <stp>2020-12-31</stp>
        <tr r="Y1652" s="3"/>
      </tp>
      <tp>
        <v>58.914332035999998</v>
        <stp/>
        <stp>EM_S_FA_YOY_NETPROFIT</stp>
        <stp>2</stp>
        <stp>300354.SZ</stp>
        <stp>2021-12-31</stp>
        <tr r="Z1644" s="3"/>
      </tp>
      <tp>
        <v>622.29433791880001</v>
        <stp/>
        <stp>EM_S_FA_YOY_NETPROFIT</stp>
        <stp>2</stp>
        <stp>300355.SZ</stp>
        <stp>2020-12-31</stp>
        <tr r="Y1645" s="3"/>
      </tp>
      <tp>
        <v>2.8919961255</v>
        <stp/>
        <stp>EM_S_FA_YOY_NETPROFIT</stp>
        <stp>2</stp>
        <stp>300357.SZ</stp>
        <stp>2022-12-31</stp>
        <tr r="AA1646" s="3"/>
      </tp>
      <tp>
        <v>104.1915322901</v>
        <stp/>
        <stp>EM_S_FA_YOY_NETPROFIT</stp>
        <stp>2</stp>
        <stp>300344.SZ</stp>
        <stp>2021-12-31</stp>
        <tr r="Z1634" s="3"/>
      </tp>
      <tp>
        <v>-87.918021499700004</v>
        <stp/>
        <stp>EM_S_FA_YOY_NETPROFIT</stp>
        <stp>2</stp>
        <stp>300345.SZ</stp>
        <stp>2020-12-31</stp>
        <tr r="Y1635" s="3"/>
      </tp>
      <tp>
        <v>-33.021082719799999</v>
        <stp/>
        <stp>EM_S_FA_YOY_NETPROFIT</stp>
        <stp>2</stp>
        <stp>300347.SZ</stp>
        <stp>2022-12-31</stp>
        <tr r="AA1637" s="3"/>
      </tp>
      <tp>
        <v>8.7424192895000008</v>
        <stp/>
        <stp>EM_S_FA_YOY_NETPROFIT</stp>
        <stp>2</stp>
        <stp>300394.SZ</stp>
        <stp>2021-12-31</stp>
        <tr r="Z1678" s="3"/>
      </tp>
      <tp>
        <v>24.355528615800001</v>
        <stp/>
        <stp>EM_S_FA_YOY_NETPROFIT</stp>
        <stp>2</stp>
        <stp>300395.SZ</stp>
        <stp>2020-12-31</stp>
        <tr r="Y1679" s="3"/>
      </tp>
      <tp>
        <v>-115.83284439099999</v>
        <stp/>
        <stp>EM_S_FA_YOY_NETPROFIT</stp>
        <stp>2</stp>
        <stp>300397.SZ</stp>
        <stp>2022-12-31</stp>
        <tr r="AA1681" s="3"/>
      </tp>
      <tp>
        <v>15.0301246542</v>
        <stp/>
        <stp>EM_S_FA_YOY_NETPROFIT</stp>
        <stp>2</stp>
        <stp>300384.SZ</stp>
        <stp>2021-12-31</stp>
        <tr r="Z1669" s="3"/>
      </tp>
      <tp>
        <v>-469.2705512398</v>
        <stp/>
        <stp>EM_S_FA_YOY_NETPROFIT</stp>
        <stp>2</stp>
        <stp>300385.SZ</stp>
        <stp>2020-12-31</stp>
        <tr r="Y1670" s="3"/>
      </tp>
      <tp>
        <v>45.135717189899999</v>
        <stp/>
        <stp>EM_S_FA_YOY_NETPROFIT</stp>
        <stp>2</stp>
        <stp>300387.SZ</stp>
        <stp>2022-12-31</stp>
        <tr r="AA1672" s="3"/>
      </tp>
      <tp>
        <v>-26.022301942199999</v>
        <stp/>
        <stp>EM_S_FA_YOY_NETPROFIT</stp>
        <stp>2</stp>
        <stp>600345.SH</stp>
        <stp>2020-12-31</stp>
        <tr r="Y2265" s="3"/>
      </tp>
      <tp>
        <v>65.635462903299995</v>
        <stp/>
        <stp>EM_S_FA_YOY_NETPROFIT</stp>
        <stp>2</stp>
        <stp>600354.SH</stp>
        <stp>2021-12-31</stp>
        <tr r="Z2272" s="3"/>
      </tp>
      <tp>
        <v>47.544914841000001</v>
        <stp/>
        <stp>EM_S_FA_YOY_NETPROFIT</stp>
        <stp>2</stp>
        <stp>600355.SH</stp>
        <stp>2020-12-31</stp>
        <tr r="Y2273" s="3"/>
      </tp>
      <tp>
        <v>-431.70803376049997</v>
        <stp/>
        <stp>EM_S_FA_YOY_NETPROFIT</stp>
        <stp>2</stp>
        <stp>600365.SH</stp>
        <stp>2020-12-31</stp>
        <tr r="Y2281" s="3"/>
      </tp>
      <tp>
        <v>-31.2728388542</v>
        <stp/>
        <stp>EM_S_FA_YOY_NETPROFIT</stp>
        <stp>2</stp>
        <stp>600367.SH</stp>
        <stp>2022-12-31</stp>
        <tr r="AA2283" s="3"/>
      </tp>
      <tp>
        <v>-1376.5879462403</v>
        <stp/>
        <stp>EM_S_FA_YOY_NETPROFIT</stp>
        <stp>2</stp>
        <stp>600375.SH</stp>
        <stp>2020-12-31</stp>
        <tr r="Y2290" s="3"/>
      </tp>
      <tp>
        <v>-12.3633890521</v>
        <stp/>
        <stp>EM_S_FA_YOY_NETPROFIT</stp>
        <stp>2</stp>
        <stp>600377.SH</stp>
        <stp>2022-12-31</stp>
        <tr r="AA2292" s="3"/>
      </tp>
      <tp>
        <v>-3.0850356618000001</v>
        <stp/>
        <stp>EM_S_FA_YOY_NETPROFIT</stp>
        <stp>2</stp>
        <stp>600305.SH</stp>
        <stp>2020-12-31</stp>
        <tr r="Y2233" s="3"/>
      </tp>
      <tp>
        <v>-266.45125947999998</v>
        <stp/>
        <stp>EM_S_FA_YOY_NETPROFIT</stp>
        <stp>2</stp>
        <stp>600307.SH</stp>
        <stp>2022-12-31</stp>
        <tr r="AA2235" s="3"/>
      </tp>
      <tp>
        <v>-22.7771500835</v>
        <stp/>
        <stp>EM_S_FA_YOY_NETPROFIT</stp>
        <stp>2</stp>
        <stp>600315.SH</stp>
        <stp>2020-12-31</stp>
        <tr r="Y2241" s="3"/>
      </tp>
      <tp>
        <v>37.5775359776</v>
        <stp/>
        <stp>EM_S_FA_YOY_NETPROFIT</stp>
        <stp>2</stp>
        <stp>600325.SH</stp>
        <stp>2020-12-31</stp>
        <tr r="Y2249" s="3"/>
      </tp>
      <tp>
        <v>-71.617189702800005</v>
        <stp/>
        <stp>EM_S_FA_YOY_NETPROFIT</stp>
        <stp>2</stp>
        <stp>600327.SH</stp>
        <stp>2022-12-31</stp>
        <tr r="AA2251" s="3"/>
      </tp>
      <tp>
        <v>-54.046404680199998</v>
        <stp/>
        <stp>EM_S_FA_YOY_NETPROFIT</stp>
        <stp>2</stp>
        <stp>600335.SH</stp>
        <stp>2020-12-31</stp>
        <tr r="Y2258" s="3"/>
      </tp>
      <tp>
        <v>-231.72041486449999</v>
        <stp/>
        <stp>EM_S_FA_YOY_NETPROFIT</stp>
        <stp>2</stp>
        <stp>600337.SH</stp>
        <stp>2022-12-31</stp>
        <tr r="AA2260" s="3"/>
      </tp>
      <tp>
        <v>-35.253024525699999</v>
        <stp/>
        <stp>EM_S_FA_YOY_NETPROFIT</stp>
        <stp>2</stp>
        <stp>600387.SH</stp>
        <stp>2022-12-31</stp>
        <tr r="AA2300" s="3"/>
      </tp>
      <tp>
        <v>-29.183722282000002</v>
        <stp/>
        <stp>EM_S_FA_YOY_NETPROFIT</stp>
        <stp>2</stp>
        <stp>600395.SH</stp>
        <stp>2020-12-31</stp>
        <tr r="Y2306" s="3"/>
      </tp>
      <tp>
        <v>-222.7334057196</v>
        <stp/>
        <stp>EM_S_FA_YOY_NETPROFIT</stp>
        <stp>2</stp>
        <stp>600397.SH</stp>
        <stp>2022-12-31</stp>
        <tr r="AA2308" s="3"/>
      </tp>
      <tp>
        <v>-9.0323181459999997</v>
        <stp/>
        <stp>EM_S_FA_YOY_NETPROFIT</stp>
        <stp>2</stp>
        <stp>300234.SZ</stp>
        <stp>2021-12-31</stp>
        <tr r="Z1531" s="3"/>
      </tp>
      <tp>
        <v>-2.8069315472</v>
        <stp/>
        <stp>EM_S_FA_YOY_NETPROFIT</stp>
        <stp>2</stp>
        <stp>300235.SZ</stp>
        <stp>2020-12-31</stp>
        <tr r="Y1532" s="3"/>
      </tp>
      <tp>
        <v>-258.54874814210001</v>
        <stp/>
        <stp>EM_S_FA_YOY_NETPROFIT</stp>
        <stp>2</stp>
        <stp>300237.SZ</stp>
        <stp>2022-12-31</stp>
        <tr r="AA1534" s="3"/>
      </tp>
      <tp>
        <v>100.1752348504</v>
        <stp/>
        <stp>EM_S_FA_YOY_NETPROFIT</stp>
        <stp>2</stp>
        <stp>300224.SZ</stp>
        <stp>2021-12-31</stp>
        <tr r="Z1521" s="3"/>
      </tp>
      <tp>
        <v>202.20228506749999</v>
        <stp/>
        <stp>EM_S_FA_YOY_NETPROFIT</stp>
        <stp>2</stp>
        <stp>300225.SZ</stp>
        <stp>2020-12-31</stp>
        <tr r="Y1522" s="3"/>
      </tp>
      <tp>
        <v>-15.5855327226</v>
        <stp/>
        <stp>EM_S_FA_YOY_NETPROFIT</stp>
        <stp>2</stp>
        <stp>300227.SZ</stp>
        <stp>2022-12-31</stp>
        <tr r="AA1524" s="3"/>
      </tp>
      <tp>
        <v>-8.1466601476000005</v>
        <stp/>
        <stp>EM_S_FA_YOY_NETPROFIT</stp>
        <stp>2</stp>
        <stp>300214.SZ</stp>
        <stp>2021-12-31</stp>
        <tr r="Z1512" s="3"/>
      </tp>
      <tp>
        <v>-47.854572193899998</v>
        <stp/>
        <stp>EM_S_FA_YOY_NETPROFIT</stp>
        <stp>2</stp>
        <stp>300215.SZ</stp>
        <stp>2020-12-31</stp>
        <tr r="Y1513" s="3"/>
      </tp>
      <tp>
        <v>80.581177232100003</v>
        <stp/>
        <stp>EM_S_FA_YOY_NETPROFIT</stp>
        <stp>2</stp>
        <stp>300217.SZ</stp>
        <stp>2022-12-31</stp>
        <tr r="AA1514" s="3"/>
      </tp>
      <tp>
        <v>-3.2938340992000001</v>
        <stp/>
        <stp>EM_S_FA_YOY_NETPROFIT</stp>
        <stp>2</stp>
        <stp>300204.SZ</stp>
        <stp>2021-12-31</stp>
        <tr r="Z1502" s="3"/>
      </tp>
      <tp>
        <v>-135.41922296609999</v>
        <stp/>
        <stp>EM_S_FA_YOY_NETPROFIT</stp>
        <stp>2</stp>
        <stp>300205.SZ</stp>
        <stp>2020-12-31</stp>
        <tr r="Y1503" s="3"/>
      </tp>
      <tp>
        <v>-11.319116320999999</v>
        <stp/>
        <stp>EM_S_FA_YOY_NETPROFIT</stp>
        <stp>2</stp>
        <stp>300207.SZ</stp>
        <stp>2022-12-31</stp>
        <tr r="AA1505" s="3"/>
      </tp>
      <tp>
        <v>-13.744300234400001</v>
        <stp/>
        <stp>EM_S_FA_YOY_NETPROFIT</stp>
        <stp>2</stp>
        <stp>300274.SZ</stp>
        <stp>2021-12-31</stp>
        <tr r="Z1570" s="3"/>
      </tp>
      <tp>
        <v>14.6660209877</v>
        <stp/>
        <stp>EM_S_FA_YOY_NETPROFIT</stp>
        <stp>2</stp>
        <stp>300275.SZ</stp>
        <stp>2020-12-31</stp>
        <tr r="Y1571" s="3"/>
      </tp>
      <tp>
        <v>-20.116314634599998</v>
        <stp/>
        <stp>EM_S_FA_YOY_NETPROFIT</stp>
        <stp>2</stp>
        <stp>300277.SZ</stp>
        <stp>2022-12-31</stp>
        <tr r="AA1573" s="3"/>
      </tp>
      <tp>
        <v>-115.69527823350001</v>
        <stp/>
        <stp>EM_S_FA_YOY_NETPROFIT</stp>
        <stp>2</stp>
        <stp>300264.SZ</stp>
        <stp>2021-12-31</stp>
        <tr r="Z1561" s="3"/>
      </tp>
      <tp>
        <v>96.764080098400001</v>
        <stp/>
        <stp>EM_S_FA_YOY_NETPROFIT</stp>
        <stp>2</stp>
        <stp>300265.SZ</stp>
        <stp>2020-12-31</stp>
        <tr r="Y1562" s="3"/>
      </tp>
      <tp>
        <v>104.6215564923</v>
        <stp/>
        <stp>EM_S_FA_YOY_NETPROFIT</stp>
        <stp>2</stp>
        <stp>300267.SZ</stp>
        <stp>2022-12-31</stp>
        <tr r="AA1564" s="3"/>
      </tp>
      <tp>
        <v>73.430619428699998</v>
        <stp/>
        <stp>EM_S_FA_YOY_NETPROFIT</stp>
        <stp>2</stp>
        <stp>300254.SZ</stp>
        <stp>2021-12-31</stp>
        <tr r="Z1551" s="3"/>
      </tp>
      <tp>
        <v>12.908776183300001</v>
        <stp/>
        <stp>EM_S_FA_YOY_NETPROFIT</stp>
        <stp>2</stp>
        <stp>300255.SZ</stp>
        <stp>2020-12-31</stp>
        <tr r="Y1552" s="3"/>
      </tp>
      <tp>
        <v>34.547653431299999</v>
        <stp/>
        <stp>EM_S_FA_YOY_NETPROFIT</stp>
        <stp>2</stp>
        <stp>300257.SZ</stp>
        <stp>2022-12-31</stp>
        <tr r="AA1554" s="3"/>
      </tp>
      <tp>
        <v>38.662849286399997</v>
        <stp/>
        <stp>EM_S_FA_YOY_NETPROFIT</stp>
        <stp>2</stp>
        <stp>300244.SZ</stp>
        <stp>2021-12-31</stp>
        <tr r="Z1541" s="3"/>
      </tp>
      <tp>
        <v>24.026860710899999</v>
        <stp/>
        <stp>EM_S_FA_YOY_NETPROFIT</stp>
        <stp>2</stp>
        <stp>300245.SZ</stp>
        <stp>2020-12-31</stp>
        <tr r="Y1542" s="3"/>
      </tp>
      <tp>
        <v>323.94979882749999</v>
        <stp/>
        <stp>EM_S_FA_YOY_NETPROFIT</stp>
        <stp>2</stp>
        <stp>300247.SZ</stp>
        <stp>2022-12-31</stp>
        <tr r="AA1544" s="3"/>
      </tp>
      <tp>
        <v>30.1595641332</v>
        <stp/>
        <stp>EM_S_FA_YOY_NETPROFIT</stp>
        <stp>2</stp>
        <stp>300294.SZ</stp>
        <stp>2021-12-31</stp>
        <tr r="Z1590" s="3"/>
      </tp>
      <tp>
        <v>-44.202655614800001</v>
        <stp/>
        <stp>EM_S_FA_YOY_NETPROFIT</stp>
        <stp>2</stp>
        <stp>300295.SZ</stp>
        <stp>2020-12-31</stp>
        <tr r="Y1591" s="3"/>
      </tp>
      <tp>
        <v>20.8883017908</v>
        <stp/>
        <stp>EM_S_FA_YOY_NETPROFIT</stp>
        <stp>2</stp>
        <stp>300284.SZ</stp>
        <stp>2021-12-31</stp>
        <tr r="Z1580" s="3"/>
      </tp>
      <tp>
        <v>14.291109430100001</v>
        <stp/>
        <stp>EM_S_FA_YOY_NETPROFIT</stp>
        <stp>2</stp>
        <stp>300285.SZ</stp>
        <stp>2020-12-31</stp>
        <tr r="Y1581" s="3"/>
      </tp>
      <tp>
        <v>-82.603054053899996</v>
        <stp/>
        <stp>EM_S_FA_YOY_NETPROFIT</stp>
        <stp>2</stp>
        <stp>300287.SZ</stp>
        <stp>2022-12-31</stp>
        <tr r="AA1583" s="3"/>
      </tp>
      <tp>
        <v>106.53815031649999</v>
        <stp/>
        <stp>EM_S_FA_YOY_NETPROFIT</stp>
        <stp>2</stp>
        <stp>600255.SH</stp>
        <stp>2020-12-31</stp>
        <tr r="Y2194" s="3"/>
      </tp>
      <tp>
        <v>62.492745820700002</v>
        <stp/>
        <stp>EM_S_FA_YOY_NETPROFIT</stp>
        <stp>2</stp>
        <stp>600257.SH</stp>
        <stp>2022-12-31</stp>
        <tr r="AA2196" s="3"/>
      </tp>
      <tp>
        <v>-656.54413981740004</v>
        <stp/>
        <stp>EM_S_FA_YOY_NETPROFIT</stp>
        <stp>2</stp>
        <stp>600265.SH</stp>
        <stp>2020-12-31</stp>
        <tr r="Y2201" s="3"/>
      </tp>
      <tp>
        <v>-3.7622902545999999</v>
        <stp/>
        <stp>EM_S_FA_YOY_NETPROFIT</stp>
        <stp>2</stp>
        <stp>600267.SH</stp>
        <stp>2022-12-31</stp>
        <tr r="AA2203" s="3"/>
      </tp>
      <tp>
        <v>9.3934484665000006</v>
        <stp/>
        <stp>EM_S_FA_YOY_NETPROFIT</stp>
        <stp>2</stp>
        <stp>600277.SH</stp>
        <stp>2022-12-31</stp>
        <tr r="AA2210" s="3"/>
      </tp>
      <tp>
        <v>-48.522014363099998</v>
        <stp/>
        <stp>EM_S_FA_YOY_NETPROFIT</stp>
        <stp>2</stp>
        <stp>600207.SH</stp>
        <stp>2022-12-31</stp>
        <tr r="AA2156" s="3"/>
      </tp>
      <tp>
        <v>8.1781858436999997</v>
        <stp/>
        <stp>EM_S_FA_YOY_NETPROFIT</stp>
        <stp>2</stp>
        <stp>600215.SH</stp>
        <stp>2020-12-31</stp>
        <tr r="Y2162" s="3"/>
      </tp>
      <tp>
        <v>-78.704016624900007</v>
        <stp/>
        <stp>EM_S_FA_YOY_NETPROFIT</stp>
        <stp>2</stp>
        <stp>600217.SH</stp>
        <stp>2022-12-31</stp>
        <tr r="AA2164" s="3"/>
      </tp>
      <tp>
        <v>-335.52822415719999</v>
        <stp/>
        <stp>EM_S_FA_YOY_NETPROFIT</stp>
        <stp>2</stp>
        <stp>600225.SH</stp>
        <stp>2020-12-31</stp>
        <tr r="Y2171" s="3"/>
      </tp>
      <tp>
        <v>-555.82368724210005</v>
        <stp/>
        <stp>EM_S_FA_YOY_NETPROFIT</stp>
        <stp>2</stp>
        <stp>600227.SH</stp>
        <stp>2022-12-31</stp>
        <tr r="AA2173" s="3"/>
      </tp>
      <tp>
        <v>-73.517221658099999</v>
        <stp/>
        <stp>EM_S_FA_YOY_NETPROFIT</stp>
        <stp>2</stp>
        <stp>600234.SH</stp>
        <stp>2021-12-31</stp>
        <tr r="Z2180" s="3"/>
      </tp>
      <tp>
        <v>275.8335507342</v>
        <stp/>
        <stp>EM_S_FA_YOY_NETPROFIT</stp>
        <stp>2</stp>
        <stp>600235.SH</stp>
        <stp>2020-12-31</stp>
        <tr r="Y2181" s="3"/>
      </tp>
      <tp>
        <v>62.524260917200003</v>
        <stp/>
        <stp>EM_S_FA_YOY_NETPROFIT</stp>
        <stp>2</stp>
        <stp>600237.SH</stp>
        <stp>2022-12-31</stp>
        <tr r="AA2183" s="3"/>
      </tp>
      <tp>
        <v>18.077556416299998</v>
        <stp/>
        <stp>EM_S_FA_YOY_NETPROFIT</stp>
        <stp>2</stp>
        <stp>600284.SH</stp>
        <stp>2021-12-31</stp>
        <tr r="Z2217" s="3"/>
      </tp>
      <tp>
        <v>10.6559396382</v>
        <stp/>
        <stp>EM_S_FA_YOY_NETPROFIT</stp>
        <stp>2</stp>
        <stp>600285.SH</stp>
        <stp>2020-12-31</stp>
        <tr r="Y2218" s="3"/>
      </tp>
      <tp>
        <v>118.1051029412</v>
        <stp/>
        <stp>EM_S_FA_YOY_NETPROFIT</stp>
        <stp>2</stp>
        <stp>600287.SH</stp>
        <stp>2022-12-31</stp>
        <tr r="AA2219" s="3"/>
      </tp>
      <tp>
        <v>32.826597537600001</v>
        <stp/>
        <stp>EM_S_FA_YOY_NETPROFIT</stp>
        <stp>2</stp>
        <stp>600295.SH</stp>
        <stp>2020-12-31</stp>
        <tr r="Y2225" s="3"/>
      </tp>
      <tp>
        <v>-232.877925984</v>
        <stp/>
        <stp>EM_S_FA_YOY_NETPROFIT</stp>
        <stp>2</stp>
        <stp>600297.SH</stp>
        <stp>2022-12-31</stp>
        <tr r="AA2226" s="3"/>
      </tp>
      <tp>
        <v>-326.17011085130002</v>
        <stp/>
        <stp>EM_S_FA_YOY_NETPROFIT</stp>
        <stp>2</stp>
        <stp>000504.SZ</stp>
        <stp>2021-12-31</stp>
        <tr r="Z99" s="3"/>
      </tp>
      <tp>
        <v>22.719849401600001</v>
        <stp/>
        <stp>EM_S_FA_YOY_NETPROFIT</stp>
        <stp>2</stp>
        <stp>000505.SZ</stp>
        <stp>2020-12-31</stp>
        <tr r="Y100" s="3"/>
      </tp>
      <tp>
        <v>-14.3532401727</v>
        <stp/>
        <stp>EM_S_FA_YOY_NETPROFIT</stp>
        <stp>2</stp>
        <stp>000507.SZ</stp>
        <stp>2022-12-31</stp>
        <tr r="AA102" s="3"/>
      </tp>
      <tp>
        <v>-291.84403496089999</v>
        <stp/>
        <stp>EM_S_FA_YOY_NETPROFIT</stp>
        <stp>2</stp>
        <stp>300534.SZ</stp>
        <stp>2021-12-31</stp>
        <tr r="Z1813" s="3"/>
      </tp>
      <tp>
        <v>41.0992284696</v>
        <stp/>
        <stp>EM_S_FA_YOY_NETPROFIT</stp>
        <stp>2</stp>
        <stp>300535.SZ</stp>
        <stp>2020-12-31</stp>
        <tr r="Y1814" s="3"/>
      </tp>
      <tp>
        <v>90.587510617999996</v>
        <stp/>
        <stp>EM_S_FA_YOY_NETPROFIT</stp>
        <stp>2</stp>
        <stp>300537.SZ</stp>
        <stp>2022-12-31</stp>
        <tr r="AA1816" s="3"/>
      </tp>
      <tp>
        <v>49.656360406399997</v>
        <stp/>
        <stp>EM_S_FA_YOY_NETPROFIT</stp>
        <stp>2</stp>
        <stp>000514.SZ</stp>
        <stp>2021-12-31</stp>
        <tr r="Z106" s="3"/>
      </tp>
      <tp>
        <v>-29.1653437487</v>
        <stp/>
        <stp>EM_S_FA_YOY_NETPROFIT</stp>
        <stp>2</stp>
        <stp>000517.SZ</stp>
        <stp>2022-12-31</stp>
        <tr r="AA108" s="3"/>
      </tp>
      <tp>
        <v>36.282372278700002</v>
        <stp/>
        <stp>EM_S_FA_YOY_NETPROFIT</stp>
        <stp>2</stp>
        <stp>300525.SZ</stp>
        <stp>2020-12-31</stp>
        <tr r="Y1805" s="3"/>
      </tp>
      <tp>
        <v>-81.804808617199996</v>
        <stp/>
        <stp>EM_S_FA_YOY_NETPROFIT</stp>
        <stp>2</stp>
        <stp>300527.SZ</stp>
        <stp>2022-12-31</stp>
        <tr r="AA1806" s="3"/>
      </tp>
      <tp>
        <v>44.741624203299999</v>
        <stp/>
        <stp>EM_S_FA_YOY_NETPROFIT</stp>
        <stp>2</stp>
        <stp>000524.SZ</stp>
        <stp>2021-12-31</stp>
        <tr r="Z114" s="3"/>
      </tp>
      <tp>
        <v>55.739636103899997</v>
        <stp/>
        <stp>EM_S_FA_YOY_NETPROFIT</stp>
        <stp>2</stp>
        <stp>000525.SZ</stp>
        <stp>2020-12-31</stp>
        <tr r="Y115" s="3"/>
      </tp>
      <tp>
        <v>71.134223433800003</v>
        <stp/>
        <stp>EM_S_FA_YOY_NETPROFIT</stp>
        <stp>2</stp>
        <stp>300514.SZ</stp>
        <stp>2021-12-31</stp>
        <tr r="Z1795" s="3"/>
      </tp>
      <tp>
        <v>64.396416444099998</v>
        <stp/>
        <stp>EM_S_FA_YOY_NETPROFIT</stp>
        <stp>2</stp>
        <stp>300515.SZ</stp>
        <stp>2020-12-31</stp>
        <tr r="Y1796" s="3"/>
      </tp>
      <tp>
        <v>-42.922658720500003</v>
        <stp/>
        <stp>EM_S_FA_YOY_NETPROFIT</stp>
        <stp>2</stp>
        <stp>300517.SZ</stp>
        <stp>2022-12-31</stp>
        <tr r="AA1798" s="3"/>
      </tp>
      <tp>
        <v>29.106660305999998</v>
        <stp/>
        <stp>EM_S_FA_YOY_NETPROFIT</stp>
        <stp>2</stp>
        <stp>000534.SZ</stp>
        <stp>2021-12-31</stp>
        <tr r="Z123" s="3"/>
      </tp>
      <tp>
        <v>434.21821147690002</v>
        <stp/>
        <stp>EM_S_FA_YOY_NETPROFIT</stp>
        <stp>2</stp>
        <stp>000537.SZ</stp>
        <stp>2022-12-31</stp>
        <tr r="AA125" s="3"/>
      </tp>
      <tp>
        <v>-43.2566331672</v>
        <stp/>
        <stp>EM_S_FA_YOY_NETPROFIT</stp>
        <stp>2</stp>
        <stp>300505.SZ</stp>
        <stp>2020-12-31</stp>
        <tr r="Y1786" s="3"/>
      </tp>
      <tp>
        <v>131.67261286710001</v>
        <stp/>
        <stp>EM_S_FA_YOY_NETPROFIT</stp>
        <stp>2</stp>
        <stp>300507.SZ</stp>
        <stp>2022-12-31</stp>
        <tr r="AA1788" s="3"/>
      </tp>
      <tp>
        <v>4.4205665962999996</v>
        <stp/>
        <stp>EM_S_FA_YOY_NETPROFIT</stp>
        <stp>2</stp>
        <stp>000544.SZ</stp>
        <stp>2021-12-31</stp>
        <tr r="Z130" s="3"/>
      </tp>
      <tp>
        <v>-1100.4548675466999</v>
        <stp/>
        <stp>EM_S_FA_YOY_NETPROFIT</stp>
        <stp>2</stp>
        <stp>000545.SZ</stp>
        <stp>2020-12-31</stp>
        <tr r="Y131" s="3"/>
      </tp>
      <tp>
        <v>-90.776274583900005</v>
        <stp/>
        <stp>EM_S_FA_YOY_NETPROFIT</stp>
        <stp>2</stp>
        <stp>000547.SZ</stp>
        <stp>2022-12-31</stp>
        <tr r="AA133" s="3"/>
      </tp>
      <tp>
        <v>33.542457443899998</v>
        <stp/>
        <stp>EM_S_FA_YOY_NETPROFIT</stp>
        <stp>2</stp>
        <stp>300575.SZ</stp>
        <stp>2020-12-31</stp>
        <tr r="Y1851" s="3"/>
      </tp>
      <tp>
        <v>-68.386782251100001</v>
        <stp/>
        <stp>EM_S_FA_YOY_NETPROFIT</stp>
        <stp>2</stp>
        <stp>300577.SZ</stp>
        <stp>2022-12-31</stp>
        <tr r="AA1853" s="3"/>
      </tp>
      <tp>
        <v>11.987240632100001</v>
        <stp/>
        <stp>EM_S_FA_YOY_NETPROFIT</stp>
        <stp>2</stp>
        <stp>000554.SZ</stp>
        <stp>2021-12-31</stp>
        <tr r="Z139" s="3"/>
      </tp>
      <tp>
        <v>22.232838496199999</v>
        <stp/>
        <stp>EM_S_FA_YOY_NETPROFIT</stp>
        <stp>2</stp>
        <stp>000555.SZ</stp>
        <stp>2020-12-31</stp>
        <tr r="Y140" s="3"/>
      </tp>
      <tp>
        <v>5.4508937739999999</v>
        <stp/>
        <stp>EM_S_FA_YOY_NETPROFIT</stp>
        <stp>2</stp>
        <stp>000557.SZ</stp>
        <stp>2022-12-31</stp>
        <tr r="AA141" s="3"/>
      </tp>
      <tp>
        <v>115.14635717189999</v>
        <stp/>
        <stp>EM_S_FA_YOY_NETPROFIT</stp>
        <stp>2</stp>
        <stp>300565.SZ</stp>
        <stp>2020-12-31</stp>
        <tr r="Y1842" s="3"/>
      </tp>
      <tp>
        <v>48.866489532199999</v>
        <stp/>
        <stp>EM_S_FA_YOY_NETPROFIT</stp>
        <stp>2</stp>
        <stp>300567.SZ</stp>
        <stp>2022-12-31</stp>
        <tr r="AA1844" s="3"/>
      </tp>
      <tp>
        <v>84.352624328900006</v>
        <stp/>
        <stp>EM_S_FA_YOY_NETPROFIT</stp>
        <stp>2</stp>
        <stp>000564.SZ</stp>
        <stp>2021-12-31</stp>
        <tr r="Z147" s="3"/>
      </tp>
      <tp>
        <v>-15.147711516499999</v>
        <stp/>
        <stp>EM_S_FA_YOY_NETPROFIT</stp>
        <stp>2</stp>
        <stp>000565.SZ</stp>
        <stp>2020-12-31</stp>
        <tr r="Y148" s="3"/>
      </tp>
      <tp>
        <v>83.204723556100006</v>
        <stp/>
        <stp>EM_S_FA_YOY_NETPROFIT</stp>
        <stp>2</stp>
        <stp>000567.SZ</stp>
        <stp>2022-12-31</stp>
        <tr r="AA150" s="3"/>
      </tp>
      <tp>
        <v>-474.47925118030003</v>
        <stp/>
        <stp>EM_S_FA_YOY_NETPROFIT</stp>
        <stp>2</stp>
        <stp>300554.SZ</stp>
        <stp>2021-12-31</stp>
        <tr r="Z1832" s="3"/>
      </tp>
      <tp>
        <v>-20.095724576399999</v>
        <stp/>
        <stp>EM_S_FA_YOY_NETPROFIT</stp>
        <stp>2</stp>
        <stp>300555.SZ</stp>
        <stp>2020-12-31</stp>
        <tr r="Y1833" s="3"/>
      </tp>
      <tp>
        <v>38.420224933599997</v>
        <stp/>
        <stp>EM_S_FA_YOY_NETPROFIT</stp>
        <stp>2</stp>
        <stp>300557.SZ</stp>
        <stp>2022-12-31</stp>
        <tr r="AA1835" s="3"/>
      </tp>
      <tp>
        <v>-9.4380460936000006</v>
        <stp/>
        <stp>EM_S_FA_YOY_NETPROFIT</stp>
        <stp>2</stp>
        <stp>300545.SZ</stp>
        <stp>2020-12-31</stp>
        <tr r="Y1823" s="3"/>
      </tp>
      <tp>
        <v>16.601583644600002</v>
        <stp/>
        <stp>EM_S_FA_YOY_NETPROFIT</stp>
        <stp>2</stp>
        <stp>300547.SZ</stp>
        <stp>2022-12-31</stp>
        <tr r="AA1825" s="3"/>
      </tp>
      <tp>
        <v>-6586.2120574578003</v>
        <stp/>
        <stp>EM_S_FA_YOY_NETPROFIT</stp>
        <stp>2</stp>
        <stp>000584.SZ</stp>
        <stp>2021-12-31</stp>
        <tr r="Z159" s="3"/>
      </tp>
      <tp>
        <v>104.1498948694</v>
        <stp/>
        <stp>EM_S_FA_YOY_NETPROFIT</stp>
        <stp>2</stp>
        <stp>000595.SZ</stp>
        <stp>2020-12-31</stp>
        <tr r="Y166" s="3"/>
      </tp>
      <tp>
        <v>274.10189803510002</v>
        <stp/>
        <stp>EM_S_FA_YOY_NETPROFIT</stp>
        <stp>2</stp>
        <stp>000597.SZ</stp>
        <stp>2022-12-31</stp>
        <tr r="AA168" s="3"/>
      </tp>
      <tp>
        <v>50.567945490699998</v>
        <stp/>
        <stp>EM_S_FA_YOY_NETPROFIT</stp>
        <stp>2</stp>
        <stp>300595.SZ</stp>
        <stp>2020-12-31</stp>
        <tr r="Y1870" s="3"/>
      </tp>
      <tp>
        <v>-35.808457573200002</v>
        <stp/>
        <stp>EM_S_FA_YOY_NETPROFIT</stp>
        <stp>2</stp>
        <stp>300597.SZ</stp>
        <stp>2022-12-31</stp>
        <tr r="AA1872" s="3"/>
      </tp>
      <tp>
        <v>422.372267593</v>
        <stp/>
        <stp>EM_S_FA_YOY_NETPROFIT</stp>
        <stp>2</stp>
        <stp>300584.SZ</stp>
        <stp>2021-12-31</stp>
        <tr r="Z1860" s="3"/>
      </tp>
      <tp>
        <v>44.350917670699999</v>
        <stp/>
        <stp>EM_S_FA_YOY_NETPROFIT</stp>
        <stp>2</stp>
        <stp>300585.SZ</stp>
        <stp>2020-12-31</stp>
        <tr r="Y1861" s="3"/>
      </tp>
      <tp>
        <v>25.4214618325</v>
        <stp/>
        <stp>EM_S_FA_YOY_NETPROFIT</stp>
        <stp>2</stp>
        <stp>300587.SZ</stp>
        <stp>2022-12-31</stp>
        <tr r="AA1863" s="3"/>
      </tp>
      <tp>
        <v>-184.98778100210001</v>
        <stp/>
        <stp>EM_S_FA_YOY_NETPROFIT</stp>
        <stp>2</stp>
        <stp>600545.SH</stp>
        <stp>2020-12-31</stp>
        <tr r="Y2410" s="3"/>
      </tp>
      <tp>
        <v>828.42831360709999</v>
        <stp/>
        <stp>EM_S_FA_YOY_NETPROFIT</stp>
        <stp>2</stp>
        <stp>600547.SH</stp>
        <stp>2022-12-31</stp>
        <tr r="AA2412" s="3"/>
      </tp>
      <tp>
        <v>36.247093093300002</v>
        <stp/>
        <stp>EM_S_FA_YOY_NETPROFIT</stp>
        <stp>2</stp>
        <stp>600557.SH</stp>
        <stp>2022-12-31</stp>
        <tr r="AA2419" s="3"/>
      </tp>
      <tp>
        <v>-4.9751152456999996</v>
        <stp/>
        <stp>EM_S_FA_YOY_NETPROFIT</stp>
        <stp>2</stp>
        <stp>600565.SH</stp>
        <stp>2020-12-31</stp>
        <tr r="Y2426" s="3"/>
      </tp>
      <tp>
        <v>-251.4762466432</v>
        <stp/>
        <stp>EM_S_FA_YOY_NETPROFIT</stp>
        <stp>2</stp>
        <stp>600567.SH</stp>
        <stp>2022-12-31</stp>
        <tr r="AA2428" s="3"/>
      </tp>
      <tp>
        <v>-44.758422447999997</v>
        <stp/>
        <stp>EM_S_FA_YOY_NETPROFIT</stp>
        <stp>2</stp>
        <stp>600575.SH</stp>
        <stp>2020-12-31</stp>
        <tr r="Y2435" s="3"/>
      </tp>
      <tp>
        <v>-35.816696954999998</v>
        <stp/>
        <stp>EM_S_FA_YOY_NETPROFIT</stp>
        <stp>2</stp>
        <stp>600577.SH</stp>
        <stp>2022-12-31</stp>
        <tr r="AA2437" s="3"/>
      </tp>
      <tp>
        <v>-11.831076464600001</v>
        <stp/>
        <stp>EM_S_FA_YOY_NETPROFIT</stp>
        <stp>2</stp>
        <stp>600505.SH</stp>
        <stp>2020-12-31</stp>
        <tr r="Y2377" s="3"/>
      </tp>
      <tp>
        <v>-67.5144186144</v>
        <stp/>
        <stp>EM_S_FA_YOY_NETPROFIT</stp>
        <stp>2</stp>
        <stp>600507.SH</stp>
        <stp>2022-12-31</stp>
        <tr r="AA2379" s="3"/>
      </tp>
      <tp>
        <v>-439.89754151890003</v>
        <stp/>
        <stp>EM_S_FA_YOY_NETPROFIT</stp>
        <stp>2</stp>
        <stp>600515.SH</stp>
        <stp>2020-12-31</stp>
        <tr r="Y2386" s="3"/>
      </tp>
      <tp>
        <v>-6.8145153986000002</v>
        <stp/>
        <stp>EM_S_FA_YOY_NETPROFIT</stp>
        <stp>2</stp>
        <stp>600517.SH</stp>
        <stp>2022-12-31</stp>
        <tr r="AA2388" s="3"/>
      </tp>
      <tp>
        <v>112.9520729243</v>
        <stp/>
        <stp>EM_S_FA_YOY_NETPROFIT</stp>
        <stp>2</stp>
        <stp>600525.SH</stp>
        <stp>2020-12-31</stp>
        <tr r="Y2395" s="3"/>
      </tp>
      <tp>
        <v>-18.552890144900001</v>
        <stp/>
        <stp>EM_S_FA_YOY_NETPROFIT</stp>
        <stp>2</stp>
        <stp>600527.SH</stp>
        <stp>2022-12-31</stp>
        <tr r="AA2397" s="3"/>
      </tp>
      <tp>
        <v>8.6416329433999994</v>
        <stp/>
        <stp>EM_S_FA_YOY_NETPROFIT</stp>
        <stp>2</stp>
        <stp>600535.SH</stp>
        <stp>2020-12-31</stp>
        <tr r="Y2403" s="3"/>
      </tp>
      <tp>
        <v>121.24632762980001</v>
        <stp/>
        <stp>EM_S_FA_YOY_NETPROFIT</stp>
        <stp>2</stp>
        <stp>600537.SH</stp>
        <stp>2022-12-31</stp>
        <tr r="AA2405" s="3"/>
      </tp>
      <tp>
        <v>126.6689086488</v>
        <stp/>
        <stp>EM_S_FA_YOY_NETPROFIT</stp>
        <stp>2</stp>
        <stp>600584.SH</stp>
        <stp>2021-12-31</stp>
        <tr r="Z2444" s="3"/>
      </tp>
      <tp>
        <v>5.8749771489000002</v>
        <stp/>
        <stp>EM_S_FA_YOY_NETPROFIT</stp>
        <stp>2</stp>
        <stp>600585.SH</stp>
        <stp>2020-12-31</stp>
        <tr r="Y2445" s="3"/>
      </tp>
      <tp>
        <v>-4.8229350883000004</v>
        <stp/>
        <stp>EM_S_FA_YOY_NETPROFIT</stp>
        <stp>2</stp>
        <stp>600587.SH</stp>
        <stp>2022-12-31</stp>
        <tr r="AA2447" s="3"/>
      </tp>
      <tp>
        <v>9.2041780645000006</v>
        <stp/>
        <stp>EM_S_FA_YOY_NETPROFIT</stp>
        <stp>2</stp>
        <stp>600594.SH</stp>
        <stp>2021-12-31</stp>
        <tr r="Z2453" s="3"/>
      </tp>
      <tp>
        <v>-7328.5748221479998</v>
        <stp/>
        <stp>EM_S_FA_YOY_NETPROFIT</stp>
        <stp>2</stp>
        <stp>600595.SH</stp>
        <stp>2020-12-31</stp>
        <tr r="Y2454" s="3"/>
      </tp>
      <tp>
        <v>-30.9999349737</v>
        <stp/>
        <stp>EM_S_FA_YOY_NETPROFIT</stp>
        <stp>2</stp>
        <stp>600597.SH</stp>
        <stp>2022-12-31</stp>
        <tr r="AA2456" s="3"/>
      </tp>
      <tp>
        <v>59.435360623599998</v>
        <stp/>
        <stp>EM_S_FA_YOY_NETPROFIT</stp>
        <stp>2</stp>
        <stp>000404.SZ</stp>
        <stp>2021-12-31</stp>
        <tr r="Z75" s="3"/>
      </tp>
      <tp>
        <v>67.196786853399999</v>
        <stp/>
        <stp>EM_S_FA_YOY_NETPROFIT</stp>
        <stp>2</stp>
        <stp>000407.SZ</stp>
        <stp>2022-12-31</stp>
        <tr r="AA76" s="3"/>
      </tp>
      <tp>
        <v>109.65755803250001</v>
        <stp/>
        <stp>EM_S_FA_YOY_NETPROFIT</stp>
        <stp>2</stp>
        <stp>300434.SZ</stp>
        <stp>2021-12-31</stp>
        <tr r="Z1717" s="3"/>
      </tp>
      <tp>
        <v>149.6795473942</v>
        <stp/>
        <stp>EM_S_FA_YOY_NETPROFIT</stp>
        <stp>2</stp>
        <stp>300435.SZ</stp>
        <stp>2020-12-31</stp>
        <tr r="Y1718" s="3"/>
      </tp>
      <tp>
        <v>-159.5726923224</v>
        <stp/>
        <stp>EM_S_FA_YOY_NETPROFIT</stp>
        <stp>2</stp>
        <stp>300437.SZ</stp>
        <stp>2022-12-31</stp>
        <tr r="AA1720" s="3"/>
      </tp>
      <tp>
        <v>-358.67167266640001</v>
        <stp/>
        <stp>EM_S_FA_YOY_NETPROFIT</stp>
        <stp>2</stp>
        <stp>000415.SZ</stp>
        <stp>2020-12-31</stp>
        <tr r="Y82" s="3"/>
      </tp>
      <tp>
        <v>-7.7053520213000004</v>
        <stp/>
        <stp>EM_S_FA_YOY_NETPROFIT</stp>
        <stp>2</stp>
        <stp>000417.SZ</stp>
        <stp>2022-12-31</stp>
        <tr r="AA84" s="3"/>
      </tp>
      <tp>
        <v>105.74770345890001</v>
        <stp/>
        <stp>EM_S_FA_YOY_NETPROFIT</stp>
        <stp>2</stp>
        <stp>300424.SZ</stp>
        <stp>2021-12-31</stp>
        <tr r="Z1708" s="3"/>
      </tp>
      <tp>
        <v>4.8628408737999997</v>
        <stp/>
        <stp>EM_S_FA_YOY_NETPROFIT</stp>
        <stp>2</stp>
        <stp>300425.SZ</stp>
        <stp>2020-12-31</stp>
        <tr r="Y1709" s="3"/>
      </tp>
      <tp>
        <v>111.8362658591</v>
        <stp/>
        <stp>EM_S_FA_YOY_NETPROFIT</stp>
        <stp>2</stp>
        <stp>300427.SZ</stp>
        <stp>2022-12-31</stp>
        <tr r="AA1711" s="3"/>
      </tp>
      <tp>
        <v>2.7516138493</v>
        <stp/>
        <stp>EM_S_FA_YOY_NETPROFIT</stp>
        <stp>2</stp>
        <stp>000425.SZ</stp>
        <stp>2020-12-31</stp>
        <tr r="Y90" s="3"/>
      </tp>
      <tp>
        <v>-20.413523941400001</v>
        <stp/>
        <stp>EM_S_FA_YOY_NETPROFIT</stp>
        <stp>2</stp>
        <stp>300414.SZ</stp>
        <stp>2021-12-31</stp>
        <tr r="Z1698" s="3"/>
      </tp>
      <tp>
        <v>63.156631666099997</v>
        <stp/>
        <stp>EM_S_FA_YOY_NETPROFIT</stp>
        <stp>2</stp>
        <stp>300415.SZ</stp>
        <stp>2020-12-31</stp>
        <tr r="Y1699" s="3"/>
      </tp>
      <tp>
        <v>-370.59434255590003</v>
        <stp/>
        <stp>EM_S_FA_YOY_NETPROFIT</stp>
        <stp>2</stp>
        <stp>300417.SZ</stp>
        <stp>2022-12-31</stp>
        <tr r="AA1701" s="3"/>
      </tp>
      <tp>
        <v>74.929371615099996</v>
        <stp/>
        <stp>EM_S_FA_YOY_NETPROFIT</stp>
        <stp>2</stp>
        <stp>300404.SZ</stp>
        <stp>2021-12-31</stp>
        <tr r="Z1688" s="3"/>
      </tp>
      <tp>
        <v>-743.69150970739997</v>
        <stp/>
        <stp>EM_S_FA_YOY_NETPROFIT</stp>
        <stp>2</stp>
        <stp>300405.SZ</stp>
        <stp>2020-12-31</stp>
        <tr r="Y1689" s="3"/>
      </tp>
      <tp>
        <v>33.684227770500001</v>
        <stp/>
        <stp>EM_S_FA_YOY_NETPROFIT</stp>
        <stp>2</stp>
        <stp>300407.SZ</stp>
        <stp>2022-12-31</stp>
        <tr r="AA1691" s="3"/>
      </tp>
      <tp>
        <v>40.993859467999997</v>
        <stp/>
        <stp>EM_S_FA_YOY_NETPROFIT</stp>
        <stp>2</stp>
        <stp>300474.SZ</stp>
        <stp>2021-12-31</stp>
        <tr r="Z1756" s="3"/>
      </tp>
      <tp>
        <v>8.1467196239999993</v>
        <stp/>
        <stp>EM_S_FA_YOY_NETPROFIT</stp>
        <stp>2</stp>
        <stp>300475.SZ</stp>
        <stp>2020-12-31</stp>
        <tr r="Y1757" s="3"/>
      </tp>
      <tp>
        <v>-68.981206723599996</v>
        <stp/>
        <stp>EM_S_FA_YOY_NETPROFIT</stp>
        <stp>2</stp>
        <stp>300477.SZ</stp>
        <stp>2022-12-31</stp>
        <tr r="AA1759" s="3"/>
      </tp>
      <tp>
        <v>-770.1646321979</v>
        <stp/>
        <stp>EM_S_FA_YOY_NETPROFIT</stp>
        <stp>2</stp>
        <stp>300464.SZ</stp>
        <stp>2021-12-31</stp>
        <tr r="Z1746" s="3"/>
      </tp>
      <tp>
        <v>-568.7681474812</v>
        <stp/>
        <stp>EM_S_FA_YOY_NETPROFIT</stp>
        <stp>2</stp>
        <stp>300465.SZ</stp>
        <stp>2020-12-31</stp>
        <tr r="Y1747" s="3"/>
      </tp>
      <tp>
        <v>131.91183802500001</v>
        <stp/>
        <stp>EM_S_FA_YOY_NETPROFIT</stp>
        <stp>2</stp>
        <stp>300467.SZ</stp>
        <stp>2022-12-31</stp>
        <tr r="AA1749" s="3"/>
      </tp>
      <tp>
        <v>7.9948113039999997</v>
        <stp/>
        <stp>EM_S_FA_YOY_NETPROFIT</stp>
        <stp>2</stp>
        <stp>300455.SZ</stp>
        <stp>2020-12-31</stp>
        <tr r="Y1737" s="3"/>
      </tp>
      <tp>
        <v>72.707637085399995</v>
        <stp/>
        <stp>EM_S_FA_YOY_NETPROFIT</stp>
        <stp>2</stp>
        <stp>300457.SZ</stp>
        <stp>2022-12-31</stp>
        <tr r="AA1739" s="3"/>
      </tp>
      <tp>
        <v>-742.85646130170005</v>
        <stp/>
        <stp>EM_S_FA_YOY_NETPROFIT</stp>
        <stp>2</stp>
        <stp>300444.SZ</stp>
        <stp>2021-12-31</stp>
        <tr r="Z1727" s="3"/>
      </tp>
      <tp>
        <v>-21.851865676999999</v>
        <stp/>
        <stp>EM_S_FA_YOY_NETPROFIT</stp>
        <stp>2</stp>
        <stp>300445.SZ</stp>
        <stp>2020-12-31</stp>
        <tr r="Y1728" s="3"/>
      </tp>
      <tp>
        <v>9.3180777251000002</v>
        <stp/>
        <stp>EM_S_FA_YOY_NETPROFIT</stp>
        <stp>2</stp>
        <stp>300447.SZ</stp>
        <stp>2022-12-31</stp>
        <tr r="AA1730" s="3"/>
      </tp>
      <tp>
        <v>52.675379589199999</v>
        <stp/>
        <stp>EM_S_FA_YOY_NETPROFIT</stp>
        <stp>2</stp>
        <stp>300494.SZ</stp>
        <stp>2021-12-31</stp>
        <tr r="Z1776" s="3"/>
      </tp>
      <tp>
        <v>-904.90492606839996</v>
        <stp/>
        <stp>EM_S_FA_YOY_NETPROFIT</stp>
        <stp>2</stp>
        <stp>300495.SZ</stp>
        <stp>2020-12-31</stp>
        <tr r="Y1777" s="3"/>
      </tp>
      <tp>
        <v>-515.23166149459996</v>
        <stp/>
        <stp>EM_S_FA_YOY_NETPROFIT</stp>
        <stp>2</stp>
        <stp>300497.SZ</stp>
        <stp>2022-12-31</stp>
        <tr r="AA1779" s="3"/>
      </tp>
      <tp>
        <v>23.390957048099999</v>
        <stp/>
        <stp>EM_S_FA_YOY_NETPROFIT</stp>
        <stp>2</stp>
        <stp>300484.SZ</stp>
        <stp>2021-12-31</stp>
        <tr r="Z1766" s="3"/>
      </tp>
      <tp>
        <v>2.5268798475000001</v>
        <stp/>
        <stp>EM_S_FA_YOY_NETPROFIT</stp>
        <stp>2</stp>
        <stp>300485.SZ</stp>
        <stp>2020-12-31</stp>
        <tr r="Y1767" s="3"/>
      </tp>
      <tp>
        <v>75.019372802299998</v>
        <stp/>
        <stp>EM_S_FA_YOY_NETPROFIT</stp>
        <stp>2</stp>
        <stp>300487.SZ</stp>
        <stp>2022-12-31</stp>
        <tr r="AA1769" s="3"/>
      </tp>
      <tp>
        <v>6.7821639838000003</v>
        <stp/>
        <stp>EM_S_FA_YOY_NETPROFIT</stp>
        <stp>2</stp>
        <stp>600444.SH</stp>
        <stp>2021-12-31</stp>
        <tr r="Z2335" s="3"/>
      </tp>
      <tp>
        <v>51.455318258600002</v>
        <stp/>
        <stp>EM_S_FA_YOY_NETPROFIT</stp>
        <stp>2</stp>
        <stp>600455.SH</stp>
        <stp>2020-12-31</stp>
        <tr r="Y2340" s="3"/>
      </tp>
      <tp>
        <v>-5.9959998544999999</v>
        <stp/>
        <stp>EM_S_FA_YOY_NETPROFIT</stp>
        <stp>2</stp>
        <stp>600467.SH</stp>
        <stp>2022-12-31</stp>
        <tr r="AA2348" s="3"/>
      </tp>
      <tp>
        <v>26.983064103899999</v>
        <stp/>
        <stp>EM_S_FA_YOY_NETPROFIT</stp>
        <stp>2</stp>
        <stp>600475.SH</stp>
        <stp>2020-12-31</stp>
        <tr r="Y2352" s="3"/>
      </tp>
      <tp>
        <v>-40.810805849799998</v>
        <stp/>
        <stp>EM_S_FA_YOY_NETPROFIT</stp>
        <stp>2</stp>
        <stp>600477.SH</stp>
        <stp>2022-12-31</stp>
        <tr r="AA2354" s="3"/>
      </tp>
      <tp>
        <v>-545.9133836108</v>
        <stp/>
        <stp>EM_S_FA_YOY_NETPROFIT</stp>
        <stp>2</stp>
        <stp>600405.SH</stp>
        <stp>2020-12-31</stp>
        <tr r="Y2313" s="3"/>
      </tp>
      <tp>
        <v>-26.1838067224</v>
        <stp/>
        <stp>EM_S_FA_YOY_NETPROFIT</stp>
        <stp>2</stp>
        <stp>600415.SH</stp>
        <stp>2020-12-31</stp>
        <tr r="Y2318" s="3"/>
      </tp>
      <tp>
        <v>111.73585411080001</v>
        <stp/>
        <stp>EM_S_FA_YOY_NETPROFIT</stp>
        <stp>2</stp>
        <stp>600425.SH</stp>
        <stp>2020-12-31</stp>
        <tr r="Y2326" s="3"/>
      </tp>
      <tp>
        <v>58.612773496800003</v>
        <stp/>
        <stp>EM_S_FA_YOY_NETPROFIT</stp>
        <stp>2</stp>
        <stp>600435.SH</stp>
        <stp>2020-12-31</stp>
        <tr r="Y2331" s="3"/>
      </tp>
      <tp>
        <v>0.81391766499999996</v>
        <stp/>
        <stp>EM_S_FA_YOY_NETPROFIT</stp>
        <stp>2</stp>
        <stp>600487.SH</stp>
        <stp>2022-12-31</stp>
        <tr r="AA2362" s="3"/>
      </tp>
      <tp>
        <v>-66.303794750700007</v>
        <stp/>
        <stp>EM_S_FA_YOY_NETPROFIT</stp>
        <stp>2</stp>
        <stp>600495.SH</stp>
        <stp>2020-12-31</stp>
        <tr r="Y2368" s="3"/>
      </tp>
      <tp>
        <v>10.324614715799999</v>
        <stp/>
        <stp>EM_S_FA_YOY_NETPROFIT</stp>
        <stp>2</stp>
        <stp>600497.SH</stp>
        <stp>2022-12-31</stp>
        <tr r="AA2370" s="3"/>
      </tp>
      <tp>
        <v>-56.625063103400002</v>
        <stp/>
        <stp>EM_S_FA_YOY_NETPROFIT</stp>
        <stp>2</stp>
        <stp>000705.SZ</stp>
        <stp>2020-12-31</stp>
        <tr r="Y235" s="3"/>
      </tp>
      <tp>
        <v>106.5863583289</v>
        <stp/>
        <stp>EM_S_FA_YOY_NETPROFIT</stp>
        <stp>2</stp>
        <stp>000707.SZ</stp>
        <stp>2022-12-31</stp>
        <tr r="AA236" s="3"/>
      </tp>
      <tp>
        <v>-25.586393272700001</v>
        <stp/>
        <stp>EM_S_FA_YOY_NETPROFIT</stp>
        <stp>2</stp>
        <stp>300735.SZ</stp>
        <stp>2020-12-31</stp>
        <tr r="Y1996" s="3"/>
      </tp>
      <tp>
        <v>-37.216052824999998</v>
        <stp/>
        <stp>EM_S_FA_YOY_NETPROFIT</stp>
        <stp>2</stp>
        <stp>000715.SZ</stp>
        <stp>2020-12-31</stp>
        <tr r="Y243" s="3"/>
      </tp>
      <tp>
        <v>-167.51513194200001</v>
        <stp/>
        <stp>EM_S_FA_YOY_NETPROFIT</stp>
        <stp>2</stp>
        <stp>000717.SZ</stp>
        <stp>2022-12-31</stp>
        <tr r="AA245" s="3"/>
      </tp>
      <tp>
        <v>21.129502400700002</v>
        <stp/>
        <stp>EM_S_FA_YOY_NETPROFIT</stp>
        <stp>2</stp>
        <stp>300725.SZ</stp>
        <stp>2020-12-31</stp>
        <tr r="Y1989" s="3"/>
      </tp>
      <tp>
        <v>-3.115175448</v>
        <stp/>
        <stp>EM_S_FA_YOY_NETPROFIT</stp>
        <stp>2</stp>
        <stp>300727.SZ</stp>
        <stp>2022-12-31</stp>
        <tr r="AA1991" s="3"/>
      </tp>
      <tp>
        <v>1050.8350990642</v>
        <stp/>
        <stp>EM_S_FA_YOY_NETPROFIT</stp>
        <stp>2</stp>
        <stp>000725.SZ</stp>
        <stp>2020-12-31</stp>
        <tr r="Y252" s="3"/>
      </tp>
      <tp>
        <v>-82.782152066199998</v>
        <stp/>
        <stp>EM_S_FA_YOY_NETPROFIT</stp>
        <stp>2</stp>
        <stp>000727.SZ</stp>
        <stp>2022-12-31</stp>
        <tr r="AA254" s="3"/>
      </tp>
      <tp>
        <v>105.6570007543</v>
        <stp/>
        <stp>EM_S_FA_YOY_NETPROFIT</stp>
        <stp>2</stp>
        <stp>300715.SZ</stp>
        <stp>2020-12-31</stp>
        <tr r="Y1980" s="3"/>
      </tp>
      <tp>
        <v>91.103224826200005</v>
        <stp/>
        <stp>EM_S_FA_YOY_NETPROFIT</stp>
        <stp>2</stp>
        <stp>300717.SZ</stp>
        <stp>2022-12-31</stp>
        <tr r="AA1982" s="3"/>
      </tp>
      <tp>
        <v>249.42567251969999</v>
        <stp/>
        <stp>EM_S_FA_YOY_NETPROFIT</stp>
        <stp>2</stp>
        <stp>000735.SZ</stp>
        <stp>2020-12-31</stp>
        <tr r="Y259" s="3"/>
      </tp>
      <tp>
        <v>-27.070826998600001</v>
        <stp/>
        <stp>EM_S_FA_YOY_NETPROFIT</stp>
        <stp>2</stp>
        <stp>000737.SZ</stp>
        <stp>2022-12-31</stp>
        <tr r="AA261" s="3"/>
      </tp>
      <tp>
        <v>49.384351113699999</v>
        <stp/>
        <stp>EM_S_FA_YOY_NETPROFIT</stp>
        <stp>2</stp>
        <stp>300705.SZ</stp>
        <stp>2020-12-31</stp>
        <tr r="Y1971" s="3"/>
      </tp>
      <tp>
        <v>18.854447873600002</v>
        <stp/>
        <stp>EM_S_FA_YOY_NETPROFIT</stp>
        <stp>2</stp>
        <stp>300707.SZ</stp>
        <stp>2022-12-31</stp>
        <tr r="AA1973" s="3"/>
      </tp>
      <tp>
        <v>-133.65051665600001</v>
        <stp/>
        <stp>EM_S_FA_YOY_NETPROFIT</stp>
        <stp>2</stp>
        <stp>000755.SZ</stp>
        <stp>2020-12-31</stp>
        <tr r="Y268" s="3"/>
      </tp>
      <tp>
        <v>-175.86489855190001</v>
        <stp/>
        <stp>EM_S_FA_YOY_NETPROFIT</stp>
        <stp>2</stp>
        <stp>000757.SZ</stp>
        <stp>2022-12-31</stp>
        <tr r="AA270" s="3"/>
      </tp>
      <tp>
        <v>-203.47115533370001</v>
        <stp/>
        <stp>EM_S_FA_YOY_NETPROFIT</stp>
        <stp>2</stp>
        <stp>000767.SZ</stp>
        <stp>2022-12-31</stp>
        <tr r="AA276" s="3"/>
      </tp>
      <tp>
        <v>43.130141460499999</v>
        <stp/>
        <stp>EM_S_FA_YOY_NETPROFIT</stp>
        <stp>2</stp>
        <stp>000777.SZ</stp>
        <stp>2022-12-31</stp>
        <tr r="AA279" s="3"/>
      </tp>
      <tp>
        <v>-55.441492415799999</v>
        <stp/>
        <stp>EM_S_FA_YOY_NETPROFIT</stp>
        <stp>2</stp>
        <stp>000785.SZ</stp>
        <stp>2020-12-31</stp>
        <tr r="Y284" s="3"/>
      </tp>
      <tp>
        <v>-49.468336463599996</v>
        <stp/>
        <stp>EM_S_FA_YOY_NETPROFIT</stp>
        <stp>2</stp>
        <stp>000795.SZ</stp>
        <stp>2020-12-31</stp>
        <tr r="Y292" s="3"/>
      </tp>
      <tp>
        <v>-4.1004720981</v>
        <stp/>
        <stp>EM_S_FA_YOY_NETPROFIT</stp>
        <stp>2</stp>
        <stp>000797.SZ</stp>
        <stp>2022-12-31</stp>
        <tr r="AA294" s="3"/>
      </tp>
      <tp>
        <v>-5936.3595710845002</v>
        <stp/>
        <stp>EM_S_FA_YOY_NETPROFIT</stp>
        <stp>2</stp>
        <stp>600744.SH</stp>
        <stp>2021-12-31</stp>
        <tr r="Z2581" s="3"/>
      </tp>
      <tp>
        <v>78.318132661299998</v>
        <stp/>
        <stp>EM_S_FA_YOY_NETPROFIT</stp>
        <stp>2</stp>
        <stp>600745.SH</stp>
        <stp>2020-12-31</stp>
        <tr r="Y2582" s="3"/>
      </tp>
      <tp>
        <v>24.781259371200001</v>
        <stp/>
        <stp>EM_S_FA_YOY_NETPROFIT</stp>
        <stp>2</stp>
        <stp>600754.SH</stp>
        <stp>2021-12-31</stp>
        <tr r="Z2589" s="3"/>
      </tp>
      <tp>
        <v>18.308035987699999</v>
        <stp/>
        <stp>EM_S_FA_YOY_NETPROFIT</stp>
        <stp>2</stp>
        <stp>600755.SH</stp>
        <stp>2020-12-31</stp>
        <tr r="Y2590" s="3"/>
      </tp>
      <tp>
        <v>4.5558570133999998</v>
        <stp/>
        <stp>EM_S_FA_YOY_NETPROFIT</stp>
        <stp>2</stp>
        <stp>600757.SH</stp>
        <stp>2022-12-31</stp>
        <tr r="AA2592" s="3"/>
      </tp>
      <tp>
        <v>13.492845326099999</v>
        <stp/>
        <stp>EM_S_FA_YOY_NETPROFIT</stp>
        <stp>2</stp>
        <stp>600764.SH</stp>
        <stp>2021-12-31</stp>
        <tr r="Z2598" s="3"/>
      </tp>
      <tp>
        <v>33.034800305300003</v>
        <stp/>
        <stp>EM_S_FA_YOY_NETPROFIT</stp>
        <stp>2</stp>
        <stp>600765.SH</stp>
        <stp>2020-12-31</stp>
        <tr r="Y2599" s="3"/>
      </tp>
      <tp>
        <v>84.293352326100006</v>
        <stp/>
        <stp>EM_S_FA_YOY_NETPROFIT</stp>
        <stp>2</stp>
        <stp>600774.SH</stp>
        <stp>2021-12-31</stp>
        <tr r="Z2606" s="3"/>
      </tp>
      <tp>
        <v>3.6025461648000001</v>
        <stp/>
        <stp>EM_S_FA_YOY_NETPROFIT</stp>
        <stp>2</stp>
        <stp>600775.SH</stp>
        <stp>2020-12-31</stp>
        <tr r="Y2607" s="3"/>
      </tp>
      <tp>
        <v>756.62618184389999</v>
        <stp/>
        <stp>EM_S_FA_YOY_NETPROFIT</stp>
        <stp>2</stp>
        <stp>600777.SH</stp>
        <stp>2022-12-31</stp>
        <tr r="AA2609" s="3"/>
      </tp>
      <tp>
        <v>42.617089877300003</v>
        <stp/>
        <stp>EM_S_FA_YOY_NETPROFIT</stp>
        <stp>2</stp>
        <stp>600704.SH</stp>
        <stp>2021-12-31</stp>
        <tr r="Z2543" s="3"/>
      </tp>
      <tp>
        <v>11.5583143705</v>
        <stp/>
        <stp>EM_S_FA_YOY_NETPROFIT</stp>
        <stp>2</stp>
        <stp>600705.SH</stp>
        <stp>2020-12-31</stp>
        <tr r="Y2544" s="3"/>
      </tp>
      <tp>
        <v>-199.51677955970001</v>
        <stp/>
        <stp>EM_S_FA_YOY_NETPROFIT</stp>
        <stp>2</stp>
        <stp>600707.SH</stp>
        <stp>2022-12-31</stp>
        <tr r="AA2546" s="3"/>
      </tp>
      <tp>
        <v>2060.8260667226</v>
        <stp/>
        <stp>EM_S_FA_YOY_NETPROFIT</stp>
        <stp>2</stp>
        <stp>600714.SH</stp>
        <stp>2021-12-31</stp>
        <tr r="Z2552" s="3"/>
      </tp>
      <tp>
        <v>-86184.905619797093</v>
        <stp/>
        <stp>EM_S_FA_YOY_NETPROFIT</stp>
        <stp>2</stp>
        <stp>600715.SH</stp>
        <stp>2020-12-31</stp>
        <tr r="Y2553" s="3"/>
      </tp>
      <tp>
        <v>-16.483084991799998</v>
        <stp/>
        <stp>EM_S_FA_YOY_NETPROFIT</stp>
        <stp>2</stp>
        <stp>600717.SH</stp>
        <stp>2022-12-31</stp>
        <tr r="AA2555" s="3"/>
      </tp>
      <tp>
        <v>-15.6857123529</v>
        <stp/>
        <stp>EM_S_FA_YOY_NETPROFIT</stp>
        <stp>2</stp>
        <stp>600724.SH</stp>
        <stp>2021-12-31</stp>
        <tr r="Z2561" s="3"/>
      </tp>
      <tp>
        <v>27.271553086699999</v>
        <stp/>
        <stp>EM_S_FA_YOY_NETPROFIT</stp>
        <stp>2</stp>
        <stp>600725.SH</stp>
        <stp>2020-12-31</stp>
        <tr r="Y2562" s="3"/>
      </tp>
      <tp>
        <v>-95.760998384600001</v>
        <stp/>
        <stp>EM_S_FA_YOY_NETPROFIT</stp>
        <stp>2</stp>
        <stp>600727.SH</stp>
        <stp>2022-12-31</stp>
        <tr r="AA2564" s="3"/>
      </tp>
      <tp>
        <v>216.789226222</v>
        <stp/>
        <stp>EM_S_FA_YOY_NETPROFIT</stp>
        <stp>2</stp>
        <stp>600734.SH</stp>
        <stp>2021-12-31</stp>
        <tr r="Z2571" s="3"/>
      </tp>
      <tp>
        <v>-23.087172813199999</v>
        <stp/>
        <stp>EM_S_FA_YOY_NETPROFIT</stp>
        <stp>2</stp>
        <stp>600735.SH</stp>
        <stp>2020-12-31</stp>
        <tr r="Y2572" s="3"/>
      </tp>
      <tp>
        <v>46.212492925799999</v>
        <stp/>
        <stp>EM_S_FA_YOY_NETPROFIT</stp>
        <stp>2</stp>
        <stp>600737.SH</stp>
        <stp>2022-12-31</stp>
        <tr r="AA2574" s="3"/>
      </tp>
      <tp>
        <v>32.4141022608</v>
        <stp/>
        <stp>EM_S_FA_YOY_NETPROFIT</stp>
        <stp>2</stp>
        <stp>600784.SH</stp>
        <stp>2021-12-31</stp>
        <tr r="Z2615" s="3"/>
      </tp>
      <tp>
        <v>-87.509529343099999</v>
        <stp/>
        <stp>EM_S_FA_YOY_NETPROFIT</stp>
        <stp>2</stp>
        <stp>600785.SH</stp>
        <stp>2020-12-31</stp>
        <tr r="Y2616" s="3"/>
      </tp>
      <tp>
        <v>-22.9727427913</v>
        <stp/>
        <stp>EM_S_FA_YOY_NETPROFIT</stp>
        <stp>2</stp>
        <stp>600787.SH</stp>
        <stp>2022-12-31</stp>
        <tr r="AA2617" s="3"/>
      </tp>
      <tp>
        <v>-47.905380236799999</v>
        <stp/>
        <stp>EM_S_FA_YOY_NETPROFIT</stp>
        <stp>2</stp>
        <stp>600794.SH</stp>
        <stp>2021-12-31</stp>
        <tr r="Z2623" s="3"/>
      </tp>
      <tp>
        <v>60.744752679999998</v>
        <stp/>
        <stp>EM_S_FA_YOY_NETPROFIT</stp>
        <stp>2</stp>
        <stp>600795.SH</stp>
        <stp>2020-12-31</stp>
        <tr r="Y2624" s="3"/>
      </tp>
      <tp>
        <v>125.1002645758</v>
        <stp/>
        <stp>EM_S_FA_YOY_NETPROFIT</stp>
        <stp>2</stp>
        <stp>600797.SH</stp>
        <stp>2022-12-31</stp>
        <tr r="AA2626" s="3"/>
      </tp>
      <tp>
        <v>-62.799395812299998</v>
        <stp/>
        <stp>EM_S_FA_YOY_NETPROFIT</stp>
        <stp>2</stp>
        <stp>000605.SZ</stp>
        <stp>2020-12-31</stp>
        <tr r="Y174" s="3"/>
      </tp>
      <tp>
        <v>-25.662414179700001</v>
        <stp/>
        <stp>EM_S_FA_YOY_NETPROFIT</stp>
        <stp>2</stp>
        <stp>000607.SZ</stp>
        <stp>2022-12-31</stp>
        <tr r="AA175" s="3"/>
      </tp>
      <tp>
        <v>-46.818774365499998</v>
        <stp/>
        <stp>EM_S_FA_YOY_NETPROFIT</stp>
        <stp>2</stp>
        <stp>300635.SZ</stp>
        <stp>2020-12-31</stp>
        <tr r="Y1907" s="3"/>
      </tp>
      <tp>
        <v>-13.997881357200001</v>
        <stp/>
        <stp>EM_S_FA_YOY_NETPROFIT</stp>
        <stp>2</stp>
        <stp>300637.SZ</stp>
        <stp>2022-12-31</stp>
        <tr r="AA1909" s="3"/>
      </tp>
      <tp>
        <v>-69.197338852800002</v>
        <stp/>
        <stp>EM_S_FA_YOY_NETPROFIT</stp>
        <stp>2</stp>
        <stp>000615.SZ</stp>
        <stp>2020-12-31</stp>
        <tr r="Y180" s="3"/>
      </tp>
      <tp>
        <v>-6.4903450082000003</v>
        <stp/>
        <stp>EM_S_FA_YOY_NETPROFIT</stp>
        <stp>2</stp>
        <stp>000617.SZ</stp>
        <stp>2022-12-31</stp>
        <tr r="AA181" s="3"/>
      </tp>
      <tp>
        <v>-4.3013342296000001</v>
        <stp/>
        <stp>EM_S_FA_YOY_NETPROFIT</stp>
        <stp>2</stp>
        <stp>300625.SZ</stp>
        <stp>2020-12-31</stp>
        <tr r="Y1898" s="3"/>
      </tp>
      <tp>
        <v>24.411452808500002</v>
        <stp/>
        <stp>EM_S_FA_YOY_NETPROFIT</stp>
        <stp>2</stp>
        <stp>300627.SZ</stp>
        <stp>2022-12-31</stp>
        <tr r="AA1900" s="3"/>
      </tp>
      <tp>
        <v>224.13419860370001</v>
        <stp/>
        <stp>EM_S_FA_YOY_NETPROFIT</stp>
        <stp>2</stp>
        <stp>000625.SZ</stp>
        <stp>2020-12-31</stp>
        <tr r="Y186" s="3"/>
      </tp>
      <tp>
        <v>-41.989405462100002</v>
        <stp/>
        <stp>EM_S_FA_YOY_NETPROFIT</stp>
        <stp>2</stp>
        <stp>000627.SZ</stp>
        <stp>2022-12-31</stp>
        <tr r="AA188" s="3"/>
      </tp>
      <tp>
        <v>-70.796902142299999</v>
        <stp/>
        <stp>EM_S_FA_YOY_NETPROFIT</stp>
        <stp>2</stp>
        <stp>300615.SZ</stp>
        <stp>2020-12-31</stp>
        <tr r="Y1889" s="3"/>
      </tp>
      <tp>
        <v>-23.482162455200001</v>
        <stp/>
        <stp>EM_S_FA_YOY_NETPROFIT</stp>
        <stp>2</stp>
        <stp>300617.SZ</stp>
        <stp>2022-12-31</stp>
        <tr r="AA1891" s="3"/>
      </tp>
      <tp>
        <v>36.220913912100002</v>
        <stp/>
        <stp>EM_S_FA_YOY_NETPROFIT</stp>
        <stp>2</stp>
        <stp>000635.SZ</stp>
        <stp>2020-12-31</stp>
        <tr r="Y195" s="3"/>
      </tp>
      <tp>
        <v>-251.412973397</v>
        <stp/>
        <stp>EM_S_FA_YOY_NETPROFIT</stp>
        <stp>2</stp>
        <stp>000637.SZ</stp>
        <stp>2022-12-31</stp>
        <tr r="AA197" s="3"/>
      </tp>
      <tp>
        <v>161.4477644028</v>
        <stp/>
        <stp>EM_S_FA_YOY_NETPROFIT</stp>
        <stp>2</stp>
        <stp>300604.SZ</stp>
        <stp>2021-12-31</stp>
        <tr r="Z1879" s="3"/>
      </tp>
      <tp>
        <v>-3.5020773905999998</v>
        <stp/>
        <stp>EM_S_FA_YOY_NETPROFIT</stp>
        <stp>2</stp>
        <stp>300605.SZ</stp>
        <stp>2020-12-31</stp>
        <tr r="Y1880" s="3"/>
      </tp>
      <tp>
        <v>147.67821769899999</v>
        <stp/>
        <stp>EM_S_FA_YOY_NETPROFIT</stp>
        <stp>2</stp>
        <stp>300607.SZ</stp>
        <stp>2022-12-31</stp>
        <tr r="AA1882" s="3"/>
      </tp>
      <tp>
        <v>26.2914907585</v>
        <stp/>
        <stp>EM_S_FA_YOY_NETPROFIT</stp>
        <stp>2</stp>
        <stp>300675.SZ</stp>
        <stp>2020-12-31</stp>
        <tr r="Y1943" s="3"/>
      </tp>
      <tp>
        <v>-91.433700219800002</v>
        <stp/>
        <stp>EM_S_FA_YOY_NETPROFIT</stp>
        <stp>2</stp>
        <stp>300677.SZ</stp>
        <stp>2022-12-31</stp>
        <tr r="AA1945" s="3"/>
      </tp>
      <tp>
        <v>28.474456544799999</v>
        <stp/>
        <stp>EM_S_FA_YOY_NETPROFIT</stp>
        <stp>2</stp>
        <stp>000655.SZ</stp>
        <stp>2020-12-31</stp>
        <tr r="Y203" s="3"/>
      </tp>
      <tp>
        <v>3.4553728247</v>
        <stp/>
        <stp>EM_S_FA_YOY_NETPROFIT</stp>
        <stp>2</stp>
        <stp>000657.SZ</stp>
        <stp>2022-12-31</stp>
        <tr r="AA205" s="3"/>
      </tp>
      <tp>
        <v>4.5996495026000002</v>
        <stp/>
        <stp>EM_S_FA_YOY_NETPROFIT</stp>
        <stp>2</stp>
        <stp>300665.SZ</stp>
        <stp>2020-12-31</stp>
        <tr r="Y1934" s="3"/>
      </tp>
      <tp>
        <v>-92.244563899200003</v>
        <stp/>
        <stp>EM_S_FA_YOY_NETPROFIT</stp>
        <stp>2</stp>
        <stp>300667.SZ</stp>
        <stp>2022-12-31</stp>
        <tr r="AA1936" s="3"/>
      </tp>
      <tp>
        <v>-652.2293999323</v>
        <stp/>
        <stp>EM_S_FA_YOY_NETPROFIT</stp>
        <stp>2</stp>
        <stp>000665.SZ</stp>
        <stp>2020-12-31</stp>
        <tr r="Y209" s="3"/>
      </tp>
      <tp>
        <v>7.0056356590000002</v>
        <stp/>
        <stp>EM_S_FA_YOY_NETPROFIT</stp>
        <stp>2</stp>
        <stp>300654.SZ</stp>
        <stp>2021-12-31</stp>
        <tr r="Z1924" s="3"/>
      </tp>
      <tp>
        <v>115.6332184652</v>
        <stp/>
        <stp>EM_S_FA_YOY_NETPROFIT</stp>
        <stp>2</stp>
        <stp>300655.SZ</stp>
        <stp>2020-12-31</stp>
        <tr r="Y1925" s="3"/>
      </tp>
      <tp>
        <v>-12.3248539103</v>
        <stp/>
        <stp>EM_S_FA_YOY_NETPROFIT</stp>
        <stp>2</stp>
        <stp>300657.SZ</stp>
        <stp>2022-12-31</stp>
        <tr r="AA1927" s="3"/>
      </tp>
      <tp>
        <v>-33.485567486900003</v>
        <stp/>
        <stp>EM_S_FA_YOY_NETPROFIT</stp>
        <stp>2</stp>
        <stp>000677.SZ</stp>
        <stp>2022-12-31</stp>
        <tr r="AA215" s="3"/>
      </tp>
      <tp>
        <v>-31.6203084349</v>
        <stp/>
        <stp>EM_S_FA_YOY_NETPROFIT</stp>
        <stp>2</stp>
        <stp>300645.SZ</stp>
        <stp>2020-12-31</stp>
        <tr r="Y1916" s="3"/>
      </tp>
      <tp>
        <v>105.39736507409999</v>
        <stp/>
        <stp>EM_S_FA_YOY_NETPROFIT</stp>
        <stp>2</stp>
        <stp>300647.SZ</stp>
        <stp>2022-12-31</stp>
        <tr r="AA1917" s="3"/>
      </tp>
      <tp>
        <v>25.986435827299999</v>
        <stp/>
        <stp>EM_S_FA_YOY_NETPROFIT</stp>
        <stp>2</stp>
        <stp>000685.SZ</stp>
        <stp>2020-12-31</stp>
        <tr r="Y222" s="3"/>
      </tp>
      <tp>
        <v>-171.2668605918</v>
        <stp/>
        <stp>EM_S_FA_YOY_NETPROFIT</stp>
        <stp>2</stp>
        <stp>000695.SZ</stp>
        <stp>2020-12-31</stp>
        <tr r="Y228" s="3"/>
      </tp>
      <tp>
        <v>-44.547537205399998</v>
        <stp/>
        <stp>EM_S_FA_YOY_NETPROFIT</stp>
        <stp>2</stp>
        <stp>000697.SZ</stp>
        <stp>2022-12-31</stp>
        <tr r="AA229" s="3"/>
      </tp>
      <tp>
        <v>-25.361391366700001</v>
        <stp/>
        <stp>EM_S_FA_YOY_NETPROFIT</stp>
        <stp>2</stp>
        <stp>300695.SZ</stp>
        <stp>2020-12-31</stp>
        <tr r="Y1962" s="3"/>
      </tp>
      <tp>
        <v>6.2987441693999999</v>
        <stp/>
        <stp>EM_S_FA_YOY_NETPROFIT</stp>
        <stp>2</stp>
        <stp>300697.SZ</stp>
        <stp>2022-12-31</stp>
        <tr r="AA1964" s="3"/>
      </tp>
      <tp>
        <v>-29.636362127600002</v>
        <stp/>
        <stp>EM_S_FA_YOY_NETPROFIT</stp>
        <stp>2</stp>
        <stp>300684.SZ</stp>
        <stp>2021-12-31</stp>
        <tr r="Z1952" s="3"/>
      </tp>
      <tp>
        <v>33.107512836799998</v>
        <stp/>
        <stp>EM_S_FA_YOY_NETPROFIT</stp>
        <stp>2</stp>
        <stp>300685.SZ</stp>
        <stp>2020-12-31</stp>
        <tr r="Y1953" s="3"/>
      </tp>
      <tp>
        <v>11.62090472</v>
        <stp/>
        <stp>EM_S_FA_YOY_NETPROFIT</stp>
        <stp>2</stp>
        <stp>300687.SZ</stp>
        <stp>2022-12-31</stp>
        <tr r="AA1955" s="3"/>
      </tp>
      <tp>
        <v>8.8468534231000007</v>
        <stp/>
        <stp>EM_S_FA_YOY_NETPROFIT</stp>
        <stp>2</stp>
        <stp>600644.SH</stp>
        <stp>2021-12-31</stp>
        <tr r="Z2496" s="3"/>
      </tp>
      <tp>
        <v>-335.23738339609997</v>
        <stp/>
        <stp>EM_S_FA_YOY_NETPROFIT</stp>
        <stp>2</stp>
        <stp>600645.SH</stp>
        <stp>2020-12-31</stp>
        <tr r="Y2497" s="3"/>
      </tp>
      <tp>
        <v>-89.5830792406</v>
        <stp/>
        <stp>EM_S_FA_YOY_NETPROFIT</stp>
        <stp>2</stp>
        <stp>600647.SH</stp>
        <stp>2022-12-31</stp>
        <tr r="AA2498" s="3"/>
      </tp>
      <tp>
        <v>-720.11457560149995</v>
        <stp/>
        <stp>EM_S_FA_YOY_NETPROFIT</stp>
        <stp>2</stp>
        <stp>600654.SH</stp>
        <stp>2021-12-31</stp>
        <tr r="Z2504" s="3"/>
      </tp>
      <tp>
        <v>3.0487971679000001</v>
        <stp/>
        <stp>EM_S_FA_YOY_NETPROFIT</stp>
        <stp>2</stp>
        <stp>600655.SH</stp>
        <stp>2020-12-31</stp>
        <tr r="Y2505" s="3"/>
      </tp>
      <tp>
        <v>-31.936519252</v>
        <stp/>
        <stp>EM_S_FA_YOY_NETPROFIT</stp>
        <stp>2</stp>
        <stp>600657.SH</stp>
        <stp>2022-12-31</stp>
        <tr r="AA2506" s="3"/>
      </tp>
      <tp>
        <v>139.21028833689999</v>
        <stp/>
        <stp>EM_S_FA_YOY_NETPROFIT</stp>
        <stp>2</stp>
        <stp>600664.SH</stp>
        <stp>2021-12-31</stp>
        <tr r="Z2512" s="3"/>
      </tp>
      <tp>
        <v>-15.284094634000001</v>
        <stp/>
        <stp>EM_S_FA_YOY_NETPROFIT</stp>
        <stp>2</stp>
        <stp>600665.SH</stp>
        <stp>2020-12-31</stp>
        <tr r="Y2513" s="3"/>
      </tp>
      <tp>
        <v>-164.740136119</v>
        <stp/>
        <stp>EM_S_FA_YOY_NETPROFIT</stp>
        <stp>2</stp>
        <stp>600667.SH</stp>
        <stp>2022-12-31</stp>
        <tr r="AA2515" s="3"/>
      </tp>
      <tp>
        <v>-2.3083884715999998</v>
        <stp/>
        <stp>EM_S_FA_YOY_NETPROFIT</stp>
        <stp>2</stp>
        <stp>600674.SH</stp>
        <stp>2021-12-31</stp>
        <tr r="Z2519" s="3"/>
      </tp>
      <tp>
        <v>-31.1143346325</v>
        <stp/>
        <stp>EM_S_FA_YOY_NETPROFIT</stp>
        <stp>2</stp>
        <stp>600675.SH</stp>
        <stp>2020-12-31</stp>
        <tr r="Y2520" s="3"/>
      </tp>
      <tp>
        <v>-28.7502214264</v>
        <stp/>
        <stp>EM_S_FA_YOY_NETPROFIT</stp>
        <stp>2</stp>
        <stp>600604.SH</stp>
        <stp>2021-12-31</stp>
        <tr r="Z2463" s="3"/>
      </tp>
      <tp>
        <v>114.94620459399999</v>
        <stp/>
        <stp>EM_S_FA_YOY_NETPROFIT</stp>
        <stp>2</stp>
        <stp>600605.SH</stp>
        <stp>2020-12-31</stp>
        <tr r="Y2464" s="3"/>
      </tp>
      <tp>
        <v>-95.253831930399997</v>
        <stp/>
        <stp>EM_S_FA_YOY_NETPROFIT</stp>
        <stp>2</stp>
        <stp>600615.SH</stp>
        <stp>2020-12-31</stp>
        <tr r="Y2472" s="3"/>
      </tp>
      <tp>
        <v>12.214259824299999</v>
        <stp/>
        <stp>EM_S_FA_YOY_NETPROFIT</stp>
        <stp>2</stp>
        <stp>600617.SH</stp>
        <stp>2022-12-31</stp>
        <tr r="AA2474" s="3"/>
      </tp>
      <tp>
        <v>-84.685580852399994</v>
        <stp/>
        <stp>EM_S_FA_YOY_NETPROFIT</stp>
        <stp>2</stp>
        <stp>600624.SH</stp>
        <stp>2021-12-31</stp>
        <tr r="Z2481" s="3"/>
      </tp>
      <tp>
        <v>-6.1857408214999996</v>
        <stp/>
        <stp>EM_S_FA_YOY_NETPROFIT</stp>
        <stp>2</stp>
        <stp>600635.SH</stp>
        <stp>2020-12-31</stp>
        <tr r="Y2487" s="3"/>
      </tp>
      <tp>
        <v>-92.797820606000002</v>
        <stp/>
        <stp>EM_S_FA_YOY_NETPROFIT</stp>
        <stp>2</stp>
        <stp>600637.SH</stp>
        <stp>2022-12-31</stp>
        <tr r="AA2489" s="3"/>
      </tp>
      <tp>
        <v>114.71436336790001</v>
        <stp/>
        <stp>EM_S_FA_YOY_NETPROFIT</stp>
        <stp>2</stp>
        <stp>600684.SH</stp>
        <stp>2021-12-31</stp>
        <tr r="Z2527" s="3"/>
      </tp>
      <tp>
        <v>290.59228979860001</v>
        <stp/>
        <stp>EM_S_FA_YOY_NETPROFIT</stp>
        <stp>2</stp>
        <stp>600685.SH</stp>
        <stp>2020-12-31</stp>
        <tr r="Y2528" s="3"/>
      </tp>
      <tp>
        <v>43.757877423099998</v>
        <stp/>
        <stp>EM_S_FA_YOY_NETPROFIT</stp>
        <stp>2</stp>
        <stp>600694.SH</stp>
        <stp>2021-12-31</stp>
        <tr r="Z2536" s="3"/>
      </tp>
      <tp>
        <v>-109.5251247529</v>
        <stp/>
        <stp>EM_S_FA_YOY_NETPROFIT</stp>
        <stp>2</stp>
        <stp>600697.SH</stp>
        <stp>2022-12-31</stp>
        <tr r="AA2538" s="3"/>
      </tp>
      <tp>
        <v>16.457592841699999</v>
        <stp/>
        <stp>EM_S_FA_YOY_NETPROFIT</stp>
        <stp>2</stp>
        <stp>000905.SZ</stp>
        <stp>2020-12-31</stp>
        <tr r="Y363" s="3"/>
      </tp>
      <tp>
        <v>48.3816486041</v>
        <stp/>
        <stp>EM_S_FA_YOY_NETPROFIT</stp>
        <stp>2</stp>
        <stp>000915.SZ</stp>
        <stp>2020-12-31</stp>
        <tr r="Y371" s="3"/>
      </tp>
      <tp>
        <v>-31.405963108600002</v>
        <stp/>
        <stp>EM_S_FA_YOY_NETPROFIT</stp>
        <stp>2</stp>
        <stp>000917.SZ</stp>
        <stp>2022-12-31</stp>
        <tr r="AA372" s="3"/>
      </tp>
      <tp>
        <v>-95.090896388100006</v>
        <stp/>
        <stp>EM_S_FA_YOY_NETPROFIT</stp>
        <stp>2</stp>
        <stp>000925.SZ</stp>
        <stp>2020-12-31</stp>
        <tr r="Y378" s="3"/>
      </tp>
      <tp>
        <v>-29.271910111</v>
        <stp/>
        <stp>EM_S_FA_YOY_NETPROFIT</stp>
        <stp>2</stp>
        <stp>000927.SZ</stp>
        <stp>2022-12-31</stp>
        <tr r="AA380" s="3"/>
      </tp>
      <tp>
        <v>22.296260436699999</v>
        <stp/>
        <stp>EM_S_FA_YOY_NETPROFIT</stp>
        <stp>2</stp>
        <stp>000935.SZ</stp>
        <stp>2020-12-31</stp>
        <tr r="Y387" s="3"/>
      </tp>
      <tp>
        <v>48.643797536999998</v>
        <stp/>
        <stp>EM_S_FA_YOY_NETPROFIT</stp>
        <stp>2</stp>
        <stp>000937.SZ</stp>
        <stp>2022-12-31</stp>
        <tr r="AA389" s="3"/>
      </tp>
      <tp>
        <v>15970.932437387401</v>
        <stp/>
        <stp>EM_S_FA_YOY_NETPROFIT</stp>
        <stp>2</stp>
        <stp>000955.SZ</stp>
        <stp>2020-12-31</stp>
        <tr r="Y397" s="3"/>
      </tp>
      <tp>
        <v>144.78963048950001</v>
        <stp/>
        <stp>EM_S_FA_YOY_NETPROFIT</stp>
        <stp>2</stp>
        <stp>000957.SZ</stp>
        <stp>2022-12-31</stp>
        <tr r="AA398" s="3"/>
      </tp>
      <tp>
        <v>-49.780374895000001</v>
        <stp/>
        <stp>EM_S_FA_YOY_NETPROFIT</stp>
        <stp>2</stp>
        <stp>000965.SZ</stp>
        <stp>2020-12-31</stp>
        <tr r="Y405" s="3"/>
      </tp>
      <tp>
        <v>-42.530924822599999</v>
        <stp/>
        <stp>EM_S_FA_YOY_NETPROFIT</stp>
        <stp>2</stp>
        <stp>000967.SZ</stp>
        <stp>2022-12-31</stp>
        <tr r="AA407" s="3"/>
      </tp>
      <tp>
        <v>42.981385669300003</v>
        <stp/>
        <stp>EM_S_FA_YOY_NETPROFIT</stp>
        <stp>2</stp>
        <stp>000975.SZ</stp>
        <stp>2020-12-31</stp>
        <tr r="Y414" s="3"/>
      </tp>
      <tp>
        <v>1.2679694497</v>
        <stp/>
        <stp>EM_S_FA_YOY_NETPROFIT</stp>
        <stp>2</stp>
        <stp>000977.SZ</stp>
        <stp>2022-12-31</stp>
        <tr r="AA416" s="3"/>
      </tp>
      <tp>
        <v>-72.880865486800005</v>
        <stp/>
        <stp>EM_S_FA_YOY_NETPROFIT</stp>
        <stp>2</stp>
        <stp>000985.SZ</stp>
        <stp>2020-12-31</stp>
        <tr r="Y422" s="3"/>
      </tp>
      <tp>
        <v>4.0605186425999999</v>
        <stp/>
        <stp>EM_S_FA_YOY_NETPROFIT</stp>
        <stp>2</stp>
        <stp>000987.SZ</stp>
        <stp>2022-12-31</stp>
        <tr r="AA423" s="3"/>
      </tp>
      <tp>
        <v>-50.896646197700001</v>
        <stp/>
        <stp>EM_S_FA_YOY_NETPROFIT</stp>
        <stp>2</stp>
        <stp>000995.SZ</stp>
        <stp>2020-12-31</stp>
        <tr r="Y428" s="3"/>
      </tp>
      <tp>
        <v>-146.54897354720001</v>
        <stp/>
        <stp>EM_S_FA_YOY_NETPROFIT</stp>
        <stp>2</stp>
        <stp>000997.SZ</stp>
        <stp>2022-12-31</stp>
        <tr r="AA430" s="3"/>
      </tp>
      <tp>
        <v>-40.852465576699998</v>
        <stp/>
        <stp>EM_S_FA_YOY_NETPROFIT</stp>
        <stp>2</stp>
        <stp>600965.SH</stp>
        <stp>2020-12-31</stp>
        <tr r="Y2730" s="3"/>
      </tp>
      <tp>
        <v>9.7977788522000004</v>
        <stp/>
        <stp>EM_S_FA_YOY_NETPROFIT</stp>
        <stp>2</stp>
        <stp>600967.SH</stp>
        <stp>2022-12-31</stp>
        <tr r="AA2732" s="3"/>
      </tp>
      <tp>
        <v>316.84515942849998</v>
        <stp/>
        <stp>EM_S_FA_YOY_NETPROFIT</stp>
        <stp>2</stp>
        <stp>600975.SH</stp>
        <stp>2020-12-31</stp>
        <tr r="Y2737" s="3"/>
      </tp>
      <tp>
        <v>-229.1485930501</v>
        <stp/>
        <stp>EM_S_FA_YOY_NETPROFIT</stp>
        <stp>2</stp>
        <stp>600977.SH</stp>
        <stp>2022-12-31</stp>
        <tr r="AA2739" s="3"/>
      </tp>
      <tp>
        <v>-13.133407687</v>
        <stp/>
        <stp>EM_S_FA_YOY_NETPROFIT</stp>
        <stp>2</stp>
        <stp>600917.SH</stp>
        <stp>2022-12-31</stp>
        <tr r="AA2718" s="3"/>
      </tp>
      <tp>
        <v>-32.301196683900002</v>
        <stp/>
        <stp>EM_S_FA_YOY_NETPROFIT</stp>
        <stp>2</stp>
        <stp>600984.SH</stp>
        <stp>2021-12-31</stp>
        <tr r="Z2745" s="3"/>
      </tp>
      <tp>
        <v>-1.5812446737000001</v>
        <stp/>
        <stp>EM_S_FA_YOY_NETPROFIT</stp>
        <stp>2</stp>
        <stp>600985.SH</stp>
        <stp>2020-12-31</stp>
        <tr r="Y2746" s="3"/>
      </tp>
      <tp>
        <v>-1.7366091910000001</v>
        <stp/>
        <stp>EM_S_FA_YOY_NETPROFIT</stp>
        <stp>2</stp>
        <stp>600987.SH</stp>
        <stp>2022-12-31</stp>
        <tr r="AA2748" s="3"/>
      </tp>
      <tp>
        <v>-66.661824454300003</v>
        <stp/>
        <stp>EM_S_FA_YOY_NETPROFIT</stp>
        <stp>2</stp>
        <stp>600995.SH</stp>
        <stp>2020-12-31</stp>
        <tr r="Y2753" s="3"/>
      </tp>
      <tp>
        <v>-29.4937308489</v>
        <stp/>
        <stp>EM_S_FA_YOY_NETPROFIT</stp>
        <stp>2</stp>
        <stp>600997.SH</stp>
        <stp>2022-12-31</stp>
        <tr r="AA2755" s="3"/>
      </tp>
      <tp>
        <v>24.580333467900001</v>
        <stp/>
        <stp>EM_S_FA_YOY_NETPROFIT</stp>
        <stp>2</stp>
        <stp>000807.SZ</stp>
        <stp>2022-12-31</stp>
        <tr r="AA301" s="3"/>
      </tp>
      <tp>
        <v>-5.0009118287999996</v>
        <stp/>
        <stp>EM_S_FA_YOY_NETPROFIT</stp>
        <stp>2</stp>
        <stp>000815.SZ</stp>
        <stp>2020-12-31</stp>
        <tr r="Y307" s="3"/>
      </tp>
      <tp>
        <v>-17.175392327299999</v>
        <stp/>
        <stp>EM_S_FA_YOY_NETPROFIT</stp>
        <stp>2</stp>
        <stp>000825.SZ</stp>
        <stp>2020-12-31</stp>
        <tr r="Y315" s="3"/>
      </tp>
      <tp>
        <v>-0.79321172559999997</v>
        <stp/>
        <stp>EM_S_FA_YOY_NETPROFIT</stp>
        <stp>2</stp>
        <stp>000837.SZ</stp>
        <stp>2022-12-31</stp>
        <tr r="AA323" s="3"/>
      </tp>
      <tp>
        <v>86.582449987499999</v>
        <stp/>
        <stp>EM_S_FA_YOY_NETPROFIT</stp>
        <stp>2</stp>
        <stp>000875.SZ</stp>
        <stp>2020-12-31</stp>
        <tr r="Y339" s="3"/>
      </tp>
      <tp>
        <v>-66.004541645000003</v>
        <stp/>
        <stp>EM_S_FA_YOY_NETPROFIT</stp>
        <stp>2</stp>
        <stp>000877.SZ</stp>
        <stp>2022-12-31</stp>
        <tr r="AA341" s="3"/>
      </tp>
      <tp>
        <v>0.22803011479999999</v>
        <stp/>
        <stp>EM_S_FA_YOY_NETPROFIT</stp>
        <stp>2</stp>
        <stp>000885.SZ</stp>
        <stp>2020-12-31</stp>
        <tr r="Y347" s="3"/>
      </tp>
      <tp>
        <v>-0.18756439259999999</v>
        <stp/>
        <stp>EM_S_FA_YOY_NETPROFIT</stp>
        <stp>2</stp>
        <stp>000887.SZ</stp>
        <stp>2022-12-31</stp>
        <tr r="AA349" s="3"/>
      </tp>
      <tp>
        <v>12.421722797099999</v>
        <stp/>
        <stp>EM_S_FA_YOY_NETPROFIT</stp>
        <stp>2</stp>
        <stp>000895.SZ</stp>
        <stp>2020-12-31</stp>
        <tr r="Y355" s="3"/>
      </tp>
      <tp>
        <v>-46.030960080200003</v>
        <stp/>
        <stp>EM_S_FA_YOY_NETPROFIT</stp>
        <stp>2</stp>
        <stp>000897.SZ</stp>
        <stp>2022-12-31</stp>
        <tr r="AA356" s="3"/>
      </tp>
      <tp>
        <v>73.301056970600001</v>
        <stp/>
        <stp>EM_S_FA_YOY_NETPROFIT</stp>
        <stp>2</stp>
        <stp>600844.SH</stp>
        <stp>2021-12-31</stp>
        <tr r="Z2667" s="3"/>
      </tp>
      <tp>
        <v>47.0558604016</v>
        <stp/>
        <stp>EM_S_FA_YOY_NETPROFIT</stp>
        <stp>2</stp>
        <stp>600845.SH</stp>
        <stp>2020-12-31</stp>
        <tr r="Y2668" s="3"/>
      </tp>
      <tp>
        <v>-238.04710326349999</v>
        <stp/>
        <stp>EM_S_FA_YOY_NETPROFIT</stp>
        <stp>2</stp>
        <stp>600847.SH</stp>
        <stp>2022-12-31</stp>
        <tr r="AA2670" s="3"/>
      </tp>
      <tp>
        <v>147.4505176227</v>
        <stp/>
        <stp>EM_S_FA_YOY_NETPROFIT</stp>
        <stp>2</stp>
        <stp>600854.SH</stp>
        <stp>2021-12-31</stp>
        <tr r="Z2675" s="3"/>
      </tp>
      <tp>
        <v>9.8175911271</v>
        <stp/>
        <stp>EM_S_FA_YOY_NETPROFIT</stp>
        <stp>2</stp>
        <stp>600855.SH</stp>
        <stp>2020-12-31</stp>
        <tr r="Y2676" s="3"/>
      </tp>
      <tp>
        <v>909.82249900169995</v>
        <stp/>
        <stp>EM_S_FA_YOY_NETPROFIT</stp>
        <stp>2</stp>
        <stp>600857.SH</stp>
        <stp>2022-12-31</stp>
        <tr r="AA2677" s="3"/>
      </tp>
      <tp>
        <v>-0.38798984180000001</v>
        <stp/>
        <stp>EM_S_FA_YOY_NETPROFIT</stp>
        <stp>2</stp>
        <stp>600864.SH</stp>
        <stp>2021-12-31</stp>
        <tr r="Z2684" s="3"/>
      </tp>
      <tp>
        <v>47.609287660699998</v>
        <stp/>
        <stp>EM_S_FA_YOY_NETPROFIT</stp>
        <stp>2</stp>
        <stp>600865.SH</stp>
        <stp>2020-12-31</stp>
        <tr r="Y2685" s="3"/>
      </tp>
      <tp>
        <v>20.8800501879</v>
        <stp/>
        <stp>EM_S_FA_YOY_NETPROFIT</stp>
        <stp>2</stp>
        <stp>600867.SH</stp>
        <stp>2022-12-31</stp>
        <tr r="AA2687" s="3"/>
      </tp>
      <tp>
        <v>18.621502034199999</v>
        <stp/>
        <stp>EM_S_FA_YOY_NETPROFIT</stp>
        <stp>2</stp>
        <stp>600874.SH</stp>
        <stp>2021-12-31</stp>
        <tr r="Z2693" s="3"/>
      </tp>
      <tp>
        <v>38.772060898600003</v>
        <stp/>
        <stp>EM_S_FA_YOY_NETPROFIT</stp>
        <stp>2</stp>
        <stp>600875.SH</stp>
        <stp>2020-12-31</stp>
        <tr r="Y2694" s="3"/>
      </tp>
      <tp>
        <v>5.1450960545999997</v>
        <stp/>
        <stp>EM_S_FA_YOY_NETPROFIT</stp>
        <stp>2</stp>
        <stp>600877.SH</stp>
        <stp>2022-12-31</stp>
        <tr r="AA2696" s="3"/>
      </tp>
      <tp>
        <v>-1331.4670652969</v>
        <stp/>
        <stp>EM_S_FA_YOY_NETPROFIT</stp>
        <stp>2</stp>
        <stp>600804.SH</stp>
        <stp>2021-12-31</stp>
        <tr r="Z2632" s="3"/>
      </tp>
      <tp>
        <v>-1954.4060680826001</v>
        <stp/>
        <stp>EM_S_FA_YOY_NETPROFIT</stp>
        <stp>2</stp>
        <stp>600805.SH</stp>
        <stp>2020-12-31</stp>
        <tr r="Y2633" s="3"/>
      </tp>
      <tp>
        <v>97.185646299300004</v>
        <stp/>
        <stp>EM_S_FA_YOY_NETPROFIT</stp>
        <stp>2</stp>
        <stp>600807.SH</stp>
        <stp>2022-12-31</stp>
        <tr r="AA2634" s="3"/>
      </tp>
      <tp>
        <v>29.962615341700001</v>
        <stp/>
        <stp>EM_S_FA_YOY_NETPROFIT</stp>
        <stp>2</stp>
        <stp>600814.SH</stp>
        <stp>2021-12-31</stp>
        <tr r="Z2640" s="3"/>
      </tp>
      <tp>
        <v>104.71829355520001</v>
        <stp/>
        <stp>EM_S_FA_YOY_NETPROFIT</stp>
        <stp>2</stp>
        <stp>600815.SH</stp>
        <stp>2020-12-31</stp>
        <tr r="Y2641" s="3"/>
      </tp>
      <tp>
        <v>-4.3679810288000001</v>
        <stp/>
        <stp>EM_S_FA_YOY_NETPROFIT</stp>
        <stp>2</stp>
        <stp>600817.SH</stp>
        <stp>2022-12-31</stp>
        <tr r="AA2643" s="3"/>
      </tp>
      <tp>
        <v>-48.9744641984</v>
        <stp/>
        <stp>EM_S_FA_YOY_NETPROFIT</stp>
        <stp>2</stp>
        <stp>600824.SH</stp>
        <stp>2021-12-31</stp>
        <tr r="Z2650" s="3"/>
      </tp>
      <tp>
        <v>-1542.2780584136999</v>
        <stp/>
        <stp>EM_S_FA_YOY_NETPROFIT</stp>
        <stp>2</stp>
        <stp>600825.SH</stp>
        <stp>2020-12-31</stp>
        <tr r="Y2651" s="3"/>
      </tp>
      <tp>
        <v>-2.9003257592999998</v>
        <stp/>
        <stp>EM_S_FA_YOY_NETPROFIT</stp>
        <stp>2</stp>
        <stp>600827.SH</stp>
        <stp>2022-12-31</stp>
        <tr r="AA2653" s="3"/>
      </tp>
      <tp>
        <v>-0.59499980519999995</v>
        <stp/>
        <stp>EM_S_FA_YOY_NETPROFIT</stp>
        <stp>2</stp>
        <stp>600834.SH</stp>
        <stp>2021-12-31</stp>
        <tr r="Z2659" s="3"/>
      </tp>
      <tp>
        <v>0.14396924489999999</v>
        <stp/>
        <stp>EM_S_FA_YOY_NETPROFIT</stp>
        <stp>2</stp>
        <stp>600835.SH</stp>
        <stp>2020-12-31</stp>
        <tr r="Y2660" s="3"/>
      </tp>
      <tp>
        <v>-62.2039423218</v>
        <stp/>
        <stp>EM_S_FA_YOY_NETPROFIT</stp>
        <stp>2</stp>
        <stp>600837.SH</stp>
        <stp>2022-12-31</stp>
        <tr r="AA2662" s="3"/>
      </tp>
      <tp>
        <v>1640.4848482899999</v>
        <stp/>
        <stp>EM_S_FA_YOY_NETPROFIT</stp>
        <stp>2</stp>
        <stp>600884.SH</stp>
        <stp>2021-12-31</stp>
        <tr r="Z2702" s="3"/>
      </tp>
      <tp>
        <v>17.113900788700001</v>
        <stp/>
        <stp>EM_S_FA_YOY_NETPROFIT</stp>
        <stp>2</stp>
        <stp>600885.SH</stp>
        <stp>2020-12-31</stp>
        <tr r="Y2703" s="3"/>
      </tp>
      <tp>
        <v>6.7129926976999998</v>
        <stp/>
        <stp>EM_S_FA_YOY_NETPROFIT</stp>
        <stp>2</stp>
        <stp>600887.SH</stp>
        <stp>2022-12-31</stp>
        <tr r="AA2705" s="3"/>
      </tp>
      <tp>
        <v>-10.0465814491</v>
        <stp/>
        <stp>EM_S_FA_YOY_NETPROFIT</stp>
        <stp>2</stp>
        <stp>600894.SH</stp>
        <stp>2021-12-31</stp>
        <tr r="Z2710" s="3"/>
      </tp>
      <tp>
        <v>226.03202851189999</v>
        <stp/>
        <stp>EM_S_FA_YOY_NETPROFIT</stp>
        <stp>2</stp>
        <stp>600895.SH</stp>
        <stp>2020-12-31</stp>
        <tr r="Y2711" s="3"/>
      </tp>
      <tp>
        <v>-75.291756936300004</v>
        <stp/>
        <stp>EM_S_FA_YOY_NETPROFIT</stp>
        <stp>2</stp>
        <stp>600897.SH</stp>
        <stp>2022-12-31</stp>
        <tr r="AA2712" s="3"/>
      </tp>
      <tp>
        <v>50.468266208999999</v>
        <stp/>
        <stp>EM_S_FA_YOY_NETPROFIT</stp>
        <stp>2</stp>
        <stp>603166.SH</stp>
        <stp>2020-12-31</stp>
        <tr r="Y3012" s="3"/>
      </tp>
      <tp>
        <v>39.539114086700003</v>
        <stp/>
        <stp>EM_S_FA_YOY_NETPROFIT</stp>
        <stp>2</stp>
        <stp>603167.SH</stp>
        <stp>2021-12-31</stp>
        <tr r="Z3013" s="3"/>
      </tp>
      <tp>
        <v>33.805116075500003</v>
        <stp/>
        <stp>EM_S_FA_YOY_NETPROFIT</stp>
        <stp>2</stp>
        <stp>603177.SH</stp>
        <stp>2021-12-31</stp>
        <tr r="Z3016" s="3"/>
      </tp>
      <tp>
        <v>179.993196474</v>
        <stp/>
        <stp>EM_S_FA_YOY_NETPROFIT</stp>
        <stp>2</stp>
        <stp>603106.SH</stp>
        <stp>2020-12-31</stp>
        <tr r="Y2990" s="3"/>
      </tp>
      <tp>
        <v>-42.608833533599999</v>
        <stp/>
        <stp>EM_S_FA_YOY_NETPROFIT</stp>
        <stp>2</stp>
        <stp>603116.SH</stp>
        <stp>2020-12-31</stp>
        <tr r="Y2995" s="3"/>
      </tp>
      <tp>
        <v>-869.03410451510001</v>
        <stp/>
        <stp>EM_S_FA_YOY_NETPROFIT</stp>
        <stp>2</stp>
        <stp>603117.SH</stp>
        <stp>2021-12-31</stp>
        <tr r="Z2996" s="3"/>
      </tp>
      <tp>
        <v>9.2097746100000002</v>
        <stp/>
        <stp>EM_S_FA_YOY_NETPROFIT</stp>
        <stp>2</stp>
        <stp>603126.SH</stp>
        <stp>2020-12-31</stp>
        <tr r="Y2999" s="3"/>
      </tp>
      <tp>
        <v>77.4129678157</v>
        <stp/>
        <stp>EM_S_FA_YOY_NETPROFIT</stp>
        <stp>2</stp>
        <stp>603127.SH</stp>
        <stp>2021-12-31</stp>
        <tr r="Z3000" s="3"/>
      </tp>
      <tp>
        <v>-54.053412413700002</v>
        <stp/>
        <stp>EM_S_FA_YOY_NETPROFIT</stp>
        <stp>2</stp>
        <stp>603136.SH</stp>
        <stp>2020-12-31</stp>
        <tr r="Y3005" s="3"/>
      </tp>
      <tp>
        <v>22.8979506413</v>
        <stp/>
        <stp>EM_S_FA_YOY_NETPROFIT</stp>
        <stp>2</stp>
        <stp>603186.SH</stp>
        <stp>2020-12-31</stp>
        <tr r="Y3022" s="3"/>
      </tp>
      <tp>
        <v>-1536.4518890636</v>
        <stp/>
        <stp>EM_S_FA_YOY_NETPROFIT</stp>
        <stp>2</stp>
        <stp>603196.SH</stp>
        <stp>2020-12-31</stp>
        <tr r="Y3025" s="3"/>
      </tp>
      <tp>
        <v>120.6645928155</v>
        <stp/>
        <stp>EM_S_FA_YOY_NETPROFIT</stp>
        <stp>2</stp>
        <stp>603197.SH</stp>
        <stp>2021-12-31</stp>
        <tr r="Z3026" s="3"/>
      </tp>
      <tp>
        <v>14.1777894677</v>
        <stp/>
        <stp>EM_S_FA_YOY_NETPROFIT</stp>
        <stp>2</stp>
        <stp>603066.SH</stp>
        <stp>2020-12-31</stp>
        <tr r="Y2970" s="3"/>
      </tp>
      <tp>
        <v>106.0134090108</v>
        <stp/>
        <stp>EM_S_FA_YOY_NETPROFIT</stp>
        <stp>2</stp>
        <stp>603067.SH</stp>
        <stp>2021-12-31</stp>
        <tr r="Z2971" s="3"/>
      </tp>
      <tp>
        <v>525.04585400880001</v>
        <stp/>
        <stp>EM_S_FA_YOY_NETPROFIT</stp>
        <stp>2</stp>
        <stp>603076.SH</stp>
        <stp>2020-12-31</stp>
        <tr r="Y2973" s="3"/>
      </tp>
      <tp>
        <v>104086.03825497199</v>
        <stp/>
        <stp>EM_S_FA_YOY_NETPROFIT</stp>
        <stp>2</stp>
        <stp>603077.SH</stp>
        <stp>2021-12-31</stp>
        <tr r="Z2974" s="3"/>
      </tp>
      <tp>
        <v>13.596379434699999</v>
        <stp/>
        <stp>EM_S_FA_YOY_NETPROFIT</stp>
        <stp>2</stp>
        <stp>603006.SH</stp>
        <stp>2020-12-31</stp>
        <tr r="Y2931" s="3"/>
      </tp>
      <tp>
        <v>-802.21932580600003</v>
        <stp/>
        <stp>EM_S_FA_YOY_NETPROFIT</stp>
        <stp>2</stp>
        <stp>603007.SH</stp>
        <stp>2021-12-31</stp>
        <tr r="Z2932" s="3"/>
      </tp>
      <tp>
        <v>6.1537639687999999</v>
        <stp/>
        <stp>EM_S_FA_YOY_NETPROFIT</stp>
        <stp>2</stp>
        <stp>603016.SH</stp>
        <stp>2020-12-31</stp>
        <tr r="Y2939" s="3"/>
      </tp>
      <tp>
        <v>-284.404563661</v>
        <stp/>
        <stp>EM_S_FA_YOY_NETPROFIT</stp>
        <stp>2</stp>
        <stp>603017.SH</stp>
        <stp>2021-12-31</stp>
        <tr r="Z2940" s="3"/>
      </tp>
      <tp>
        <v>-21.770559388199999</v>
        <stp/>
        <stp>EM_S_FA_YOY_NETPROFIT</stp>
        <stp>2</stp>
        <stp>603026.SH</stp>
        <stp>2020-12-31</stp>
        <tr r="Y2948" s="3"/>
      </tp>
      <tp>
        <v>7.5804063043000003</v>
        <stp/>
        <stp>EM_S_FA_YOY_NETPROFIT</stp>
        <stp>2</stp>
        <stp>603027.SH</stp>
        <stp>2021-12-31</stp>
        <tr r="Z2949" s="3"/>
      </tp>
      <tp>
        <v>2.4425699513999999</v>
        <stp/>
        <stp>EM_S_FA_YOY_NETPROFIT</stp>
        <stp>2</stp>
        <stp>603036.SH</stp>
        <stp>2020-12-31</stp>
        <tr r="Y2957" s="3"/>
      </tp>
      <tp>
        <v>4.7597846442999998</v>
        <stp/>
        <stp>EM_S_FA_YOY_NETPROFIT</stp>
        <stp>2</stp>
        <stp>603037.SH</stp>
        <stp>2021-12-31</stp>
        <tr r="Z2958" s="3"/>
      </tp>
      <tp>
        <v>-13.9694251106</v>
        <stp/>
        <stp>EM_S_FA_YOY_NETPROFIT</stp>
        <stp>2</stp>
        <stp>603086.SH</stp>
        <stp>2020-12-31</stp>
        <tr r="Y2980" s="3"/>
      </tp>
      <tp>
        <v>-8.7714387003999992</v>
        <stp/>
        <stp>EM_S_FA_YOY_NETPROFIT</stp>
        <stp>2</stp>
        <stp>603096.SH</stp>
        <stp>2020-12-31</stp>
        <tr r="Y2984" s="3"/>
      </tp>
      <tp>
        <v>7.2832729376999996</v>
        <stp/>
        <stp>EM_S_FA_YOY_NETPROFIT</stp>
        <stp>2</stp>
        <stp>603357.SH</stp>
        <stp>2021-12-31</stp>
        <tr r="Z3086" s="3"/>
      </tp>
      <tp>
        <v>94.791124619599998</v>
        <stp/>
        <stp>EM_S_FA_YOY_NETPROFIT</stp>
        <stp>2</stp>
        <stp>603366.SH</stp>
        <stp>2020-12-31</stp>
        <tr r="Y3092" s="3"/>
      </tp>
      <tp>
        <v>-23.6551982121</v>
        <stp/>
        <stp>EM_S_FA_YOY_NETPROFIT</stp>
        <stp>2</stp>
        <stp>603367.SH</stp>
        <stp>2021-12-31</stp>
        <tr r="Z3093" s="3"/>
      </tp>
      <tp>
        <v>7.7404178978999996</v>
        <stp/>
        <stp>EM_S_FA_YOY_NETPROFIT</stp>
        <stp>2</stp>
        <stp>603377.SH</stp>
        <stp>2021-12-31</stp>
        <tr r="Z3096" s="3"/>
      </tp>
      <tp>
        <v>-15.1077167062</v>
        <stp/>
        <stp>EM_S_FA_YOY_NETPROFIT</stp>
        <stp>2</stp>
        <stp>603306.SH</stp>
        <stp>2020-12-31</stp>
        <tr r="Y3060" s="3"/>
      </tp>
      <tp>
        <v>29.289792003100001</v>
        <stp/>
        <stp>EM_S_FA_YOY_NETPROFIT</stp>
        <stp>2</stp>
        <stp>603316.SH</stp>
        <stp>2020-12-31</stp>
        <tr r="Y3066" s="3"/>
      </tp>
      <tp>
        <v>42.560204494799997</v>
        <stp/>
        <stp>EM_S_FA_YOY_NETPROFIT</stp>
        <stp>2</stp>
        <stp>603326.SH</stp>
        <stp>2020-12-31</stp>
        <tr r="Y3073" s="3"/>
      </tp>
      <tp>
        <v>-7.3777642148</v>
        <stp/>
        <stp>EM_S_FA_YOY_NETPROFIT</stp>
        <stp>2</stp>
        <stp>603336.SH</stp>
        <stp>2020-12-31</stp>
        <tr r="Y3080" s="3"/>
      </tp>
      <tp>
        <v>51.087330753300002</v>
        <stp/>
        <stp>EM_S_FA_YOY_NETPROFIT</stp>
        <stp>2</stp>
        <stp>603337.SH</stp>
        <stp>2021-12-31</stp>
        <tr r="Z3081" s="3"/>
      </tp>
      <tp>
        <v>247.5372475929</v>
        <stp/>
        <stp>EM_S_FA_YOY_NETPROFIT</stp>
        <stp>2</stp>
        <stp>603386.SH</stp>
        <stp>2020-12-31</stp>
        <tr r="Y3101" s="3"/>
      </tp>
      <tp>
        <v>24.733565390199999</v>
        <stp/>
        <stp>EM_S_FA_YOY_NETPROFIT</stp>
        <stp>2</stp>
        <stp>603387.SH</stp>
        <stp>2021-12-31</stp>
        <tr r="Z3102" s="3"/>
      </tp>
      <tp>
        <v>40.136321853600002</v>
        <stp/>
        <stp>EM_S_FA_YOY_NETPROFIT</stp>
        <stp>2</stp>
        <stp>603396.SH</stp>
        <stp>2020-12-31</stp>
        <tr r="Y3106" s="3"/>
      </tp>
      <tp>
        <v>39.3705640238</v>
        <stp/>
        <stp>EM_S_FA_YOY_NETPROFIT</stp>
        <stp>2</stp>
        <stp>603266.SH</stp>
        <stp>2020-12-31</stp>
        <tr r="Y3046" s="3"/>
      </tp>
      <tp>
        <v>32.6944011613</v>
        <stp/>
        <stp>EM_S_FA_YOY_NETPROFIT</stp>
        <stp>2</stp>
        <stp>603277.SH</stp>
        <stp>2021-12-31</stp>
        <tr r="Z3049" s="3"/>
      </tp>
      <tp>
        <v>-46.097720520999999</v>
        <stp/>
        <stp>EM_S_FA_YOY_NETPROFIT</stp>
        <stp>2</stp>
        <stp>603226.SH</stp>
        <stp>2020-12-31</stp>
        <tr r="Y3036" s="3"/>
      </tp>
      <tp>
        <v>36.863474897700002</v>
        <stp/>
        <stp>EM_S_FA_YOY_NETPROFIT</stp>
        <stp>2</stp>
        <stp>603227.SH</stp>
        <stp>2021-12-31</stp>
        <tr r="Z3037" s="3"/>
      </tp>
      <tp>
        <v>-39.149750408300001</v>
        <stp/>
        <stp>EM_S_FA_YOY_NETPROFIT</stp>
        <stp>2</stp>
        <stp>603286.SH</stp>
        <stp>2020-12-31</stp>
        <tr r="Y3052" s="3"/>
      </tp>
      <tp>
        <v>-4.4497615661000003</v>
        <stp/>
        <stp>EM_S_FA_YOY_NETPROFIT</stp>
        <stp>2</stp>
        <stp>603556.SH</stp>
        <stp>2020-12-31</stp>
        <tr r="Y3137" s="3"/>
      </tp>
      <tp>
        <v>17.965172753299999</v>
        <stp/>
        <stp>EM_S_FA_YOY_NETPROFIT</stp>
        <stp>2</stp>
        <stp>603557.SH</stp>
        <stp>2021-12-31</stp>
        <tr r="Z3138" s="3"/>
      </tp>
      <tp>
        <v>108.4685724145</v>
        <stp/>
        <stp>EM_S_FA_YOY_NETPROFIT</stp>
        <stp>2</stp>
        <stp>603566.SH</stp>
        <stp>2020-12-31</stp>
        <tr r="Y3141" s="3"/>
      </tp>
      <tp>
        <v>-23.9412477009</v>
        <stp/>
        <stp>EM_S_FA_YOY_NETPROFIT</stp>
        <stp>2</stp>
        <stp>603567.SH</stp>
        <stp>2021-12-31</stp>
        <tr r="Z3142" s="3"/>
      </tp>
      <tp>
        <v>-31.1057158767</v>
        <stp/>
        <stp>EM_S_FA_YOY_NETPROFIT</stp>
        <stp>2</stp>
        <stp>603577.SH</stp>
        <stp>2021-12-31</stp>
        <tr r="Z3145" s="3"/>
      </tp>
      <tp>
        <v>231.134631238</v>
        <stp/>
        <stp>EM_S_FA_YOY_NETPROFIT</stp>
        <stp>2</stp>
        <stp>603507.SH</stp>
        <stp>2021-12-31</stp>
        <tr r="Z3123" s="3"/>
      </tp>
      <tp>
        <v>39.6812624473</v>
        <stp/>
        <stp>EM_S_FA_YOY_NETPROFIT</stp>
        <stp>2</stp>
        <stp>603517.SH</stp>
        <stp>2021-12-31</stp>
        <tr r="Z3126" s="3"/>
      </tp>
      <tp>
        <v>119.6824640318</v>
        <stp/>
        <stp>EM_S_FA_YOY_NETPROFIT</stp>
        <stp>2</stp>
        <stp>603527.SH</stp>
        <stp>2021-12-31</stp>
        <tr r="Z3130" s="3"/>
      </tp>
      <tp>
        <v>317.30018304269998</v>
        <stp/>
        <stp>EM_S_FA_YOY_NETPROFIT</stp>
        <stp>2</stp>
        <stp>603536.SH</stp>
        <stp>2020-12-31</stp>
        <tr r="Y3134" s="3"/>
      </tp>
      <tp>
        <v>-19.711273138900001</v>
        <stp/>
        <stp>EM_S_FA_YOY_NETPROFIT</stp>
        <stp>2</stp>
        <stp>603586.SH</stp>
        <stp>2020-12-31</stp>
        <tr r="Y3150" s="3"/>
      </tp>
      <tp>
        <v>11.8092395977</v>
        <stp/>
        <stp>EM_S_FA_YOY_NETPROFIT</stp>
        <stp>2</stp>
        <stp>603444.SH</stp>
        <stp>2022-12-31</stp>
        <tr r="AA3112" s="3"/>
      </tp>
      <tp>
        <v>60.314396139400003</v>
        <stp/>
        <stp>EM_S_FA_YOY_NETPROFIT</stp>
        <stp>2</stp>
        <stp>603456.SH</stp>
        <stp>2020-12-31</stp>
        <tr r="Y3113" s="3"/>
      </tp>
      <tp>
        <v>30.639427660199999</v>
        <stp/>
        <stp>EM_S_FA_YOY_NETPROFIT</stp>
        <stp>2</stp>
        <stp>603466.SH</stp>
        <stp>2020-12-31</stp>
        <tr r="Y3115" s="3"/>
      </tp>
      <tp>
        <v>99.731317719900005</v>
        <stp/>
        <stp>EM_S_FA_YOY_NETPROFIT</stp>
        <stp>2</stp>
        <stp>603477.SH</stp>
        <stp>2021-12-31</stp>
        <tr r="Z3116" s="3"/>
      </tp>
      <tp>
        <v>102.9201625167</v>
        <stp/>
        <stp>EM_S_FA_YOY_NETPROFIT</stp>
        <stp>2</stp>
        <stp>603416.SH</stp>
        <stp>2020-12-31</stp>
        <tr r="Y3109" s="3"/>
      </tp>
      <tp>
        <v>-49.7784661779</v>
        <stp/>
        <stp>EM_S_FA_YOY_NETPROFIT</stp>
        <stp>2</stp>
        <stp>603496.SH</stp>
        <stp>2020-12-31</stp>
        <tr r="Y3118" s="3"/>
      </tp>
      <tp>
        <v>-31.015476852799999</v>
        <stp/>
        <stp>EM_S_FA_YOY_NETPROFIT</stp>
        <stp>2</stp>
        <stp>603757.SH</stp>
        <stp>2021-12-31</stp>
        <tr r="Z3223" s="3"/>
      </tp>
      <tp>
        <v>-23.357666398599999</v>
        <stp/>
        <stp>EM_S_FA_YOY_NETPROFIT</stp>
        <stp>2</stp>
        <stp>603766.SH</stp>
        <stp>2020-12-31</stp>
        <tr r="Y3225" s="3"/>
      </tp>
      <tp>
        <v>15.220422858799999</v>
        <stp/>
        <stp>EM_S_FA_YOY_NETPROFIT</stp>
        <stp>2</stp>
        <stp>603767.SH</stp>
        <stp>2021-12-31</stp>
        <tr r="Z3226" s="3"/>
      </tp>
      <tp>
        <v>-1.1784859496</v>
        <stp/>
        <stp>EM_S_FA_YOY_NETPROFIT</stp>
        <stp>2</stp>
        <stp>603776.SH</stp>
        <stp>2020-12-31</stp>
        <tr r="Y3228" s="3"/>
      </tp>
      <tp>
        <v>147.5509334724</v>
        <stp/>
        <stp>EM_S_FA_YOY_NETPROFIT</stp>
        <stp>2</stp>
        <stp>603777.SH</stp>
        <stp>2021-12-31</stp>
        <tr r="Z3229" s="3"/>
      </tp>
      <tp>
        <v>33.547926864700003</v>
        <stp/>
        <stp>EM_S_FA_YOY_NETPROFIT</stp>
        <stp>2</stp>
        <stp>603707.SH</stp>
        <stp>2021-12-31</stp>
        <tr r="Z3207" s="3"/>
      </tp>
      <tp>
        <v>-42.407895547499997</v>
        <stp/>
        <stp>EM_S_FA_YOY_NETPROFIT</stp>
        <stp>2</stp>
        <stp>603716.SH</stp>
        <stp>2020-12-31</stp>
        <tr r="Y3210" s="3"/>
      </tp>
      <tp>
        <v>-39.070275186799996</v>
        <stp/>
        <stp>EM_S_FA_YOY_NETPROFIT</stp>
        <stp>2</stp>
        <stp>603717.SH</stp>
        <stp>2021-12-31</stp>
        <tr r="Z3211" s="3"/>
      </tp>
      <tp>
        <v>5.6532604673</v>
        <stp/>
        <stp>EM_S_FA_YOY_NETPROFIT</stp>
        <stp>2</stp>
        <stp>603726.SH</stp>
        <stp>2020-12-31</stp>
        <tr r="Y3216" s="3"/>
      </tp>
      <tp>
        <v>26.2570845298</v>
        <stp/>
        <stp>EM_S_FA_YOY_NETPROFIT</stp>
        <stp>2</stp>
        <stp>603727.SH</stp>
        <stp>2021-12-31</stp>
        <tr r="Z3217" s="3"/>
      </tp>
      <tp>
        <v>-174.0726557811</v>
        <stp/>
        <stp>EM_S_FA_YOY_NETPROFIT</stp>
        <stp>2</stp>
        <stp>603737.SH</stp>
        <stp>2021-12-31</stp>
        <tr r="Z3221" s="3"/>
      </tp>
      <tp>
        <v>-90.517673078800001</v>
        <stp/>
        <stp>EM_S_FA_YOY_NETPROFIT</stp>
        <stp>2</stp>
        <stp>603787.SH</stp>
        <stp>2021-12-31</stp>
        <tr r="Z3232" s="3"/>
      </tp>
      <tp>
        <v>31.773931236900001</v>
        <stp/>
        <stp>EM_S_FA_YOY_NETPROFIT</stp>
        <stp>2</stp>
        <stp>603797.SH</stp>
        <stp>2021-12-31</stp>
        <tr r="Z3235" s="3"/>
      </tp>
      <tp>
        <v>-33.088093495499997</v>
        <stp/>
        <stp>EM_S_FA_YOY_NETPROFIT</stp>
        <stp>2</stp>
        <stp>603656.SH</stp>
        <stp>2020-12-31</stp>
        <tr r="Y3182" s="3"/>
      </tp>
      <tp>
        <v>106.77199729020001</v>
        <stp/>
        <stp>EM_S_FA_YOY_NETPROFIT</stp>
        <stp>2</stp>
        <stp>603667.SH</stp>
        <stp>2021-12-31</stp>
        <tr r="Z3189" s="3"/>
      </tp>
      <tp>
        <v>4.9337937048000002</v>
        <stp/>
        <stp>EM_S_FA_YOY_NETPROFIT</stp>
        <stp>2</stp>
        <stp>603676.SH</stp>
        <stp>2020-12-31</stp>
        <tr r="Y3192" s="3"/>
      </tp>
      <tp>
        <v>58.176831054099999</v>
        <stp/>
        <stp>EM_S_FA_YOY_NETPROFIT</stp>
        <stp>2</stp>
        <stp>603677.SH</stp>
        <stp>2021-12-31</stp>
        <tr r="Z3193" s="3"/>
      </tp>
      <tp>
        <v>96.245232619700005</v>
        <stp/>
        <stp>EM_S_FA_YOY_NETPROFIT</stp>
        <stp>2</stp>
        <stp>603606.SH</stp>
        <stp>2020-12-31</stp>
        <tr r="Y3161" s="3"/>
      </tp>
      <tp>
        <v>3.567498718</v>
        <stp/>
        <stp>EM_S_FA_YOY_NETPROFIT</stp>
        <stp>2</stp>
        <stp>603607.SH</stp>
        <stp>2021-12-31</stp>
        <tr r="Z3162" s="3"/>
      </tp>
      <tp>
        <v>151.36162880629999</v>
        <stp/>
        <stp>EM_S_FA_YOY_NETPROFIT</stp>
        <stp>2</stp>
        <stp>603616.SH</stp>
        <stp>2020-12-31</stp>
        <tr r="Y3168" s="3"/>
      </tp>
      <tp>
        <v>-5.0760777703000004</v>
        <stp/>
        <stp>EM_S_FA_YOY_NETPROFIT</stp>
        <stp>2</stp>
        <stp>603617.SH</stp>
        <stp>2021-12-31</stp>
        <tr r="Z3169" s="3"/>
      </tp>
      <tp>
        <v>71.381657201099998</v>
        <stp/>
        <stp>EM_S_FA_YOY_NETPROFIT</stp>
        <stp>2</stp>
        <stp>603626.SH</stp>
        <stp>2020-12-31</stp>
        <tr r="Y3172" s="3"/>
      </tp>
      <tp>
        <v>15.082232891</v>
        <stp/>
        <stp>EM_S_FA_YOY_NETPROFIT</stp>
        <stp>2</stp>
        <stp>603636.SH</stp>
        <stp>2020-12-31</stp>
        <tr r="Y3176" s="3"/>
      </tp>
      <tp>
        <v>14.9952778844</v>
        <stp/>
        <stp>EM_S_FA_YOY_NETPROFIT</stp>
        <stp>2</stp>
        <stp>603637.SH</stp>
        <stp>2021-12-31</stp>
        <tr r="Z3177" s="3"/>
      </tp>
      <tp>
        <v>83.261298916900003</v>
        <stp/>
        <stp>EM_S_FA_YOY_NETPROFIT</stp>
        <stp>2</stp>
        <stp>603686.SH</stp>
        <stp>2020-12-31</stp>
        <tr r="Y3198" s="3"/>
      </tp>
      <tp>
        <v>23.414141665399999</v>
        <stp/>
        <stp>EM_S_FA_YOY_NETPROFIT</stp>
        <stp>2</stp>
        <stp>603696.SH</stp>
        <stp>2020-12-31</stp>
        <tr r="Y3202" s="3"/>
      </tp>
      <tp>
        <v>42.911304862000001</v>
        <stp/>
        <stp>EM_S_FA_YOY_NETPROFIT</stp>
        <stp>2</stp>
        <stp>603966.SH</stp>
        <stp>2020-12-31</stp>
        <tr r="Y3312" s="3"/>
      </tp>
      <tp>
        <v>-13.1127234464</v>
        <stp/>
        <stp>EM_S_FA_YOY_NETPROFIT</stp>
        <stp>2</stp>
        <stp>603976.SH</stp>
        <stp>2020-12-31</stp>
        <tr r="Y3316" s="3"/>
      </tp>
      <tp>
        <v>27.9304449272</v>
        <stp/>
        <stp>EM_S_FA_YOY_NETPROFIT</stp>
        <stp>2</stp>
        <stp>603977.SH</stp>
        <stp>2021-12-31</stp>
        <tr r="Z3317" s="3"/>
      </tp>
      <tp>
        <v>47.284944242900004</v>
        <stp/>
        <stp>EM_S_FA_YOY_NETPROFIT</stp>
        <stp>2</stp>
        <stp>603906.SH</stp>
        <stp>2020-12-31</stp>
        <tr r="Y3289" s="3"/>
      </tp>
      <tp>
        <v>28.559028578700001</v>
        <stp/>
        <stp>EM_S_FA_YOY_NETPROFIT</stp>
        <stp>2</stp>
        <stp>603916.SH</stp>
        <stp>2020-12-31</stp>
        <tr r="Y3293" s="3"/>
      </tp>
      <tp>
        <v>-22.983544342799998</v>
        <stp/>
        <stp>EM_S_FA_YOY_NETPROFIT</stp>
        <stp>2</stp>
        <stp>603917.SH</stp>
        <stp>2021-12-31</stp>
        <tr r="Z3294" s="3"/>
      </tp>
      <tp>
        <v>33.352179709799998</v>
        <stp/>
        <stp>EM_S_FA_YOY_NETPROFIT</stp>
        <stp>2</stp>
        <stp>603926.SH</stp>
        <stp>2020-12-31</stp>
        <tr r="Y3299" s="3"/>
      </tp>
      <tp>
        <v>22.403747005700001</v>
        <stp/>
        <stp>EM_S_FA_YOY_NETPROFIT</stp>
        <stp>2</stp>
        <stp>603936.SH</stp>
        <stp>2020-12-31</stp>
        <tr r="Y3303" s="3"/>
      </tp>
      <tp>
        <v>15.134480143699999</v>
        <stp/>
        <stp>EM_S_FA_YOY_NETPROFIT</stp>
        <stp>2</stp>
        <stp>603937.SH</stp>
        <stp>2021-12-31</stp>
        <tr r="Z3304" s="3"/>
      </tp>
      <tp>
        <v>45.469758945099997</v>
        <stp/>
        <stp>EM_S_FA_YOY_NETPROFIT</stp>
        <stp>2</stp>
        <stp>603986.SH</stp>
        <stp>2020-12-31</stp>
        <tr r="Y3322" s="3"/>
      </tp>
      <tp>
        <v>28.461333415599999</v>
        <stp/>
        <stp>EM_S_FA_YOY_NETPROFIT</stp>
        <stp>2</stp>
        <stp>603987.SH</stp>
        <stp>2021-12-31</stp>
        <tr r="Z3323" s="3"/>
      </tp>
      <tp>
        <v>136.95188318550001</v>
        <stp/>
        <stp>EM_S_FA_YOY_NETPROFIT</stp>
        <stp>2</stp>
        <stp>603997.SH</stp>
        <stp>2021-12-31</stp>
        <tr r="Z3329" s="3"/>
      </tp>
      <tp>
        <v>58.152563107500001</v>
        <stp/>
        <stp>EM_S_FA_YOY_NETPROFIT</stp>
        <stp>2</stp>
        <stp>603856.SH</stp>
        <stp>2020-12-31</stp>
        <tr r="Y3262" s="3"/>
      </tp>
      <tp>
        <v>29.1912138822</v>
        <stp/>
        <stp>EM_S_FA_YOY_NETPROFIT</stp>
        <stp>2</stp>
        <stp>603866.SH</stp>
        <stp>2020-12-31</stp>
        <tr r="Y3267" s="3"/>
      </tp>
      <tp>
        <v>-4.2524252034999996</v>
        <stp/>
        <stp>EM_S_FA_YOY_NETPROFIT</stp>
        <stp>2</stp>
        <stp>603877.SH</stp>
        <stp>2021-12-31</stp>
        <tr r="Z3270" s="3"/>
      </tp>
      <tp>
        <v>63.896812637099998</v>
        <stp/>
        <stp>EM_S_FA_YOY_NETPROFIT</stp>
        <stp>2</stp>
        <stp>603806.SH</stp>
        <stp>2020-12-31</stp>
        <tr r="Y3241" s="3"/>
      </tp>
      <tp>
        <v>-28.9921125975</v>
        <stp/>
        <stp>EM_S_FA_YOY_NETPROFIT</stp>
        <stp>2</stp>
        <stp>603816.SH</stp>
        <stp>2020-12-31</stp>
        <tr r="Y3246" s="3"/>
      </tp>
      <tp>
        <v>10.505461240600001</v>
        <stp/>
        <stp>EM_S_FA_YOY_NETPROFIT</stp>
        <stp>2</stp>
        <stp>603817.SH</stp>
        <stp>2021-12-31</stp>
        <tr r="Z3247" s="3"/>
      </tp>
      <tp>
        <v>8.6249125307999996</v>
        <stp/>
        <stp>EM_S_FA_YOY_NETPROFIT</stp>
        <stp>2</stp>
        <stp>603826.SH</stp>
        <stp>2020-12-31</stp>
        <tr r="Y3253" s="3"/>
      </tp>
      <tp>
        <v>21.0572682044</v>
        <stp/>
        <stp>EM_S_FA_YOY_NETPROFIT</stp>
        <stp>2</stp>
        <stp>603886.SH</stp>
        <stp>2020-12-31</stp>
        <tr r="Y3278" s="3"/>
      </tp>
      <tp>
        <v>-254.1894247628</v>
        <stp/>
        <stp>EM_S_FA_YOY_NETPROFIT</stp>
        <stp>2</stp>
        <stp>603887.SH</stp>
        <stp>2021-12-31</stp>
        <tr r="Z3279" s="3"/>
      </tp>
      <tp>
        <v>22.451865581700002</v>
        <stp/>
        <stp>EM_S_FA_YOY_NETPROFIT</stp>
        <stp>2</stp>
        <stp>603896.SH</stp>
        <stp>2020-12-31</stp>
        <tr r="Y3283" s="3"/>
      </tp>
      <tp>
        <v>54.3110986465</v>
        <stp/>
        <stp>EM_S_FA_YOY_NETPROFIT</stp>
        <stp>2</stp>
        <stp>002104.SZ</stp>
        <stp>2022-12-31</stp>
        <tr r="AA538" s="3"/>
      </tp>
      <tp>
        <v>55.062741272300002</v>
        <stp/>
        <stp>EM_S_FA_YOY_NETPROFIT</stp>
        <stp>2</stp>
        <stp>002106.SZ</stp>
        <stp>2020-12-31</stp>
        <tr r="Y540" s="3"/>
      </tp>
      <tp>
        <v>-13.4183434945</v>
        <stp/>
        <stp>EM_S_FA_YOY_NETPROFIT</stp>
        <stp>2</stp>
        <stp>002107.SZ</stp>
        <stp>2021-12-31</stp>
        <tr r="Z541" s="3"/>
      </tp>
      <tp>
        <v>-1004.3799187557</v>
        <stp/>
        <stp>EM_S_FA_YOY_NETPROFIT</stp>
        <stp>2</stp>
        <stp>002114.SZ</stp>
        <stp>2022-12-31</stp>
        <tr r="AA547" s="3"/>
      </tp>
      <tp>
        <v>8.9414088066000001</v>
        <stp/>
        <stp>EM_S_FA_YOY_NETPROFIT</stp>
        <stp>2</stp>
        <stp>002116.SZ</stp>
        <stp>2020-12-31</stp>
        <tr r="Y549" s="3"/>
      </tp>
      <tp>
        <v>14.6080442371</v>
        <stp/>
        <stp>EM_S_FA_YOY_NETPROFIT</stp>
        <stp>2</stp>
        <stp>002117.SZ</stp>
        <stp>2021-12-31</stp>
        <tr r="Z550" s="3"/>
      </tp>
      <tp>
        <v>110.6622911157</v>
        <stp/>
        <stp>EM_S_FA_YOY_NETPROFIT</stp>
        <stp>2</stp>
        <stp>002124.SZ</stp>
        <stp>2022-12-31</stp>
        <tr r="AA556" s="3"/>
      </tp>
      <tp>
        <v>4.7073121699999998</v>
        <stp/>
        <stp>EM_S_FA_YOY_NETPROFIT</stp>
        <stp>2</stp>
        <stp>002126.SZ</stp>
        <stp>2020-12-31</stp>
        <tr r="Y558" s="3"/>
      </tp>
      <tp>
        <v>-59.704236472700003</v>
        <stp/>
        <stp>EM_S_FA_YOY_NETPROFIT</stp>
        <stp>2</stp>
        <stp>002127.SZ</stp>
        <stp>2021-12-31</stp>
        <tr r="Z559" s="3"/>
      </tp>
      <tp>
        <v>-40.711634692399997</v>
        <stp/>
        <stp>EM_S_FA_YOY_NETPROFIT</stp>
        <stp>2</stp>
        <stp>002134.SZ</stp>
        <stp>2022-12-31</stp>
        <tr r="AA566" s="3"/>
      </tp>
      <tp>
        <v>101.8344745829</v>
        <stp/>
        <stp>EM_S_FA_YOY_NETPROFIT</stp>
        <stp>2</stp>
        <stp>002136.SZ</stp>
        <stp>2020-12-31</stp>
        <tr r="Y568" s="3"/>
      </tp>
      <tp>
        <v>-474.24696378089999</v>
        <stp/>
        <stp>EM_S_FA_YOY_NETPROFIT</stp>
        <stp>2</stp>
        <stp>002137.SZ</stp>
        <stp>2021-12-31</stp>
        <tr r="Z569" s="3"/>
      </tp>
      <tp>
        <v>23.275653763200001</v>
        <stp/>
        <stp>EM_S_FA_YOY_NETPROFIT</stp>
        <stp>2</stp>
        <stp>002144.SZ</stp>
        <stp>2022-12-31</stp>
        <tr r="AA575" s="3"/>
      </tp>
      <tp>
        <v>-18.915759981000001</v>
        <stp/>
        <stp>EM_S_FA_YOY_NETPROFIT</stp>
        <stp>2</stp>
        <stp>002146.SZ</stp>
        <stp>2020-12-31</stp>
        <tr r="Y577" s="3"/>
      </tp>
      <tp>
        <v>-0.70365476900000001</v>
        <stp/>
        <stp>EM_S_FA_YOY_NETPROFIT</stp>
        <stp>2</stp>
        <stp>002154.SZ</stp>
        <stp>2022-12-31</stp>
        <tr r="AA584" s="3"/>
      </tp>
      <tp>
        <v>937.61994983930003</v>
        <stp/>
        <stp>EM_S_FA_YOY_NETPROFIT</stp>
        <stp>2</stp>
        <stp>002156.SZ</stp>
        <stp>2020-12-31</stp>
        <tr r="Y586" s="3"/>
      </tp>
      <tp>
        <v>-420.48487066029998</v>
        <stp/>
        <stp>EM_S_FA_YOY_NETPROFIT</stp>
        <stp>2</stp>
        <stp>002157.SZ</stp>
        <stp>2021-12-31</stp>
        <tr r="Z587" s="3"/>
      </tp>
      <tp>
        <v>-1.3920101636</v>
        <stp/>
        <stp>EM_S_FA_YOY_NETPROFIT</stp>
        <stp>2</stp>
        <stp>002164.SZ</stp>
        <stp>2022-12-31</stp>
        <tr r="AA594" s="3"/>
      </tp>
      <tp>
        <v>-17.807636766400002</v>
        <stp/>
        <stp>EM_S_FA_YOY_NETPROFIT</stp>
        <stp>2</stp>
        <stp>002166.SZ</stp>
        <stp>2020-12-31</stp>
        <tr r="Y596" s="3"/>
      </tp>
      <tp>
        <v>196.85435817600001</v>
        <stp/>
        <stp>EM_S_FA_YOY_NETPROFIT</stp>
        <stp>2</stp>
        <stp>002167.SZ</stp>
        <stp>2021-12-31</stp>
        <tr r="Z597" s="3"/>
      </tp>
      <tp>
        <v>-480.72631398990001</v>
        <stp/>
        <stp>EM_S_FA_YOY_NETPROFIT</stp>
        <stp>2</stp>
        <stp>002174.SZ</stp>
        <stp>2022-12-31</stp>
        <tr r="AA604" s="3"/>
      </tp>
      <tp>
        <v>100.6484308033</v>
        <stp/>
        <stp>EM_S_FA_YOY_NETPROFIT</stp>
        <stp>2</stp>
        <stp>002176.SZ</stp>
        <stp>2020-12-31</stp>
        <tr r="Y606" s="3"/>
      </tp>
      <tp>
        <v>-188.0602850009</v>
        <stp/>
        <stp>EM_S_FA_YOY_NETPROFIT</stp>
        <stp>2</stp>
        <stp>002177.SZ</stp>
        <stp>2021-12-31</stp>
        <tr r="Z607" s="3"/>
      </tp>
      <tp>
        <v>-2.5186652531</v>
        <stp/>
        <stp>EM_S_FA_YOY_NETPROFIT</stp>
        <stp>2</stp>
        <stp>002184.SZ</stp>
        <stp>2022-12-31</stp>
        <tr r="AA614" s="3"/>
      </tp>
      <tp>
        <v>-824.29183935900005</v>
        <stp/>
        <stp>EM_S_FA_YOY_NETPROFIT</stp>
        <stp>2</stp>
        <stp>002186.SZ</stp>
        <stp>2020-12-31</stp>
        <tr r="Y616" s="3"/>
      </tp>
      <tp>
        <v>12.5349775194</v>
        <stp/>
        <stp>EM_S_FA_YOY_NETPROFIT</stp>
        <stp>2</stp>
        <stp>002187.SZ</stp>
        <stp>2021-12-31</stp>
        <tr r="Z617" s="3"/>
      </tp>
      <tp>
        <v>21.3164656708</v>
        <stp/>
        <stp>EM_S_FA_YOY_NETPROFIT</stp>
        <stp>2</stp>
        <stp>002194.SZ</stp>
        <stp>2022-12-31</stp>
        <tr r="AA624" s="3"/>
      </tp>
      <tp>
        <v>-5738.5196286234004</v>
        <stp/>
        <stp>EM_S_FA_YOY_NETPROFIT</stp>
        <stp>2</stp>
        <stp>002196.SZ</stp>
        <stp>2020-12-31</stp>
        <tr r="Y626" s="3"/>
      </tp>
      <tp>
        <v>124.01643513170001</v>
        <stp/>
        <stp>EM_S_FA_YOY_NETPROFIT</stp>
        <stp>2</stp>
        <stp>002197.SZ</stp>
        <stp>2021-12-31</stp>
        <tr r="Z627" s="3"/>
      </tp>
      <tp>
        <v>22.444110563999999</v>
        <stp/>
        <stp>EM_S_FA_YOY_NETPROFIT</stp>
        <stp>2</stp>
        <stp>002004.SZ</stp>
        <stp>2022-12-31</stp>
        <tr r="AA442" s="3"/>
      </tp>
      <tp>
        <v>132.9317908134</v>
        <stp/>
        <stp>EM_S_FA_YOY_NETPROFIT</stp>
        <stp>2</stp>
        <stp>002006.SZ</stp>
        <stp>2020-12-31</stp>
        <tr r="Y444" s="3"/>
      </tp>
      <tp>
        <v>-21.150343058200001</v>
        <stp/>
        <stp>EM_S_FA_YOY_NETPROFIT</stp>
        <stp>2</stp>
        <stp>002007.SZ</stp>
        <stp>2021-12-31</stp>
        <tr r="Z445" s="3"/>
      </tp>
      <tp>
        <v>14.845058570699999</v>
        <stp/>
        <stp>EM_S_FA_YOY_NETPROFIT</stp>
        <stp>2</stp>
        <stp>002014.SZ</stp>
        <stp>2022-12-31</stp>
        <tr r="AA451" s="3"/>
      </tp>
      <tp>
        <v>-5.3906615972000003</v>
        <stp/>
        <stp>EM_S_FA_YOY_NETPROFIT</stp>
        <stp>2</stp>
        <stp>002016.SZ</stp>
        <stp>2020-12-31</stp>
        <tr r="Y453" s="3"/>
      </tp>
      <tp>
        <v>23.071206350499999</v>
        <stp/>
        <stp>EM_S_FA_YOY_NETPROFIT</stp>
        <stp>2</stp>
        <stp>002017.SZ</stp>
        <stp>2021-12-31</stp>
        <tr r="Z454" s="3"/>
      </tp>
      <tp>
        <v>61.9682434972</v>
        <stp/>
        <stp>EM_S_FA_YOY_NETPROFIT</stp>
        <stp>2</stp>
        <stp>002024.SZ</stp>
        <stp>2022-12-31</stp>
        <tr r="AA460" s="3"/>
      </tp>
      <tp>
        <v>311.21976247570001</v>
        <stp/>
        <stp>EM_S_FA_YOY_NETPROFIT</stp>
        <stp>2</stp>
        <stp>002026.SZ</stp>
        <stp>2020-12-31</stp>
        <tr r="Y462" s="3"/>
      </tp>
      <tp>
        <v>52.756480538799998</v>
        <stp/>
        <stp>EM_S_FA_YOY_NETPROFIT</stp>
        <stp>2</stp>
        <stp>002027.SZ</stp>
        <stp>2021-12-31</stp>
        <tr r="Z463" s="3"/>
      </tp>
      <tp>
        <v>8.7758520118999996</v>
        <stp/>
        <stp>EM_S_FA_YOY_NETPROFIT</stp>
        <stp>2</stp>
        <stp>002034.SZ</stp>
        <stp>2022-12-31</stp>
        <tr r="AA470" s="3"/>
      </tp>
      <tp>
        <v>-31.595110460200001</v>
        <stp/>
        <stp>EM_S_FA_YOY_NETPROFIT</stp>
        <stp>2</stp>
        <stp>002036.SZ</stp>
        <stp>2020-12-31</stp>
        <tr r="Y472" s="3"/>
      </tp>
      <tp>
        <v>5.5930882282000001</v>
        <stp/>
        <stp>EM_S_FA_YOY_NETPROFIT</stp>
        <stp>2</stp>
        <stp>002037.SZ</stp>
        <stp>2021-12-31</stp>
        <tr r="Z473" s="3"/>
      </tp>
      <tp>
        <v>-396.95646299650002</v>
        <stp/>
        <stp>EM_S_FA_YOY_NETPROFIT</stp>
        <stp>2</stp>
        <stp>002044.SZ</stp>
        <stp>2022-12-31</stp>
        <tr r="AA480" s="3"/>
      </tp>
      <tp>
        <v>57.767062726600003</v>
        <stp/>
        <stp>EM_S_FA_YOY_NETPROFIT</stp>
        <stp>2</stp>
        <stp>002046.SZ</stp>
        <stp>2020-12-31</stp>
        <tr r="Y482" s="3"/>
      </tp>
      <tp>
        <v>-1716.4248311225999</v>
        <stp/>
        <stp>EM_S_FA_YOY_NETPROFIT</stp>
        <stp>2</stp>
        <stp>002047.SZ</stp>
        <stp>2021-12-31</stp>
        <tr r="Z483" s="3"/>
      </tp>
      <tp>
        <v>-66.499810413000006</v>
        <stp/>
        <stp>EM_S_FA_YOY_NETPROFIT</stp>
        <stp>2</stp>
        <stp>002054.SZ</stp>
        <stp>2022-12-31</stp>
        <tr r="AA490" s="3"/>
      </tp>
      <tp>
        <v>46.3819654347</v>
        <stp/>
        <stp>EM_S_FA_YOY_NETPROFIT</stp>
        <stp>2</stp>
        <stp>002056.SZ</stp>
        <stp>2020-12-31</stp>
        <tr r="Y492" s="3"/>
      </tp>
      <tp>
        <v>40.015391535399999</v>
        <stp/>
        <stp>EM_S_FA_YOY_NETPROFIT</stp>
        <stp>2</stp>
        <stp>002057.SZ</stp>
        <stp>2021-12-31</stp>
        <tr r="Z493" s="3"/>
      </tp>
      <tp>
        <v>-64.190071381199999</v>
        <stp/>
        <stp>EM_S_FA_YOY_NETPROFIT</stp>
        <stp>2</stp>
        <stp>002064.SZ</stp>
        <stp>2022-12-31</stp>
        <tr r="AA500" s="3"/>
      </tp>
      <tp>
        <v>12.2433935263</v>
        <stp/>
        <stp>EM_S_FA_YOY_NETPROFIT</stp>
        <stp>2</stp>
        <stp>002066.SZ</stp>
        <stp>2020-12-31</stp>
        <tr r="Y502" s="3"/>
      </tp>
      <tp>
        <v>41.130225857299997</v>
        <stp/>
        <stp>EM_S_FA_YOY_NETPROFIT</stp>
        <stp>2</stp>
        <stp>002067.SZ</stp>
        <stp>2021-12-31</stp>
        <tr r="Z503" s="3"/>
      </tp>
      <tp>
        <v>376.03103480359999</v>
        <stp/>
        <stp>EM_S_FA_YOY_NETPROFIT</stp>
        <stp>2</stp>
        <stp>002074.SZ</stp>
        <stp>2022-12-31</stp>
        <tr r="AA508" s="3"/>
      </tp>
      <tp>
        <v>107.2284245749</v>
        <stp/>
        <stp>EM_S_FA_YOY_NETPROFIT</stp>
        <stp>2</stp>
        <stp>002076.SZ</stp>
        <stp>2020-12-31</stp>
        <tr r="Y510" s="3"/>
      </tp>
      <tp>
        <v>25.559079940699998</v>
        <stp/>
        <stp>EM_S_FA_YOY_NETPROFIT</stp>
        <stp>2</stp>
        <stp>002077.SZ</stp>
        <stp>2021-12-31</stp>
        <tr r="Z511" s="3"/>
      </tp>
      <tp>
        <v>-46.069689788300003</v>
        <stp/>
        <stp>EM_S_FA_YOY_NETPROFIT</stp>
        <stp>2</stp>
        <stp>002084.SZ</stp>
        <stp>2022-12-31</stp>
        <tr r="AA518" s="3"/>
      </tp>
      <tp>
        <v>70.057733998499998</v>
        <stp/>
        <stp>EM_S_FA_YOY_NETPROFIT</stp>
        <stp>2</stp>
        <stp>002086.SZ</stp>
        <stp>2020-12-31</stp>
        <tr r="Y520" s="3"/>
      </tp>
      <tp>
        <v>-72.907786134199995</v>
        <stp/>
        <stp>EM_S_FA_YOY_NETPROFIT</stp>
        <stp>2</stp>
        <stp>002087.SZ</stp>
        <stp>2021-12-31</stp>
        <tr r="Z521" s="3"/>
      </tp>
      <tp>
        <v>-4877.0588560178003</v>
        <stp/>
        <stp>EM_S_FA_YOY_NETPROFIT</stp>
        <stp>2</stp>
        <stp>002094.SZ</stp>
        <stp>2022-12-31</stp>
        <tr r="AA528" s="3"/>
      </tp>
      <tp>
        <v>-6.7215828939</v>
        <stp/>
        <stp>EM_S_FA_YOY_NETPROFIT</stp>
        <stp>2</stp>
        <stp>002096.SZ</stp>
        <stp>2020-12-31</stp>
        <tr r="Y530" s="3"/>
      </tp>
      <tp>
        <v>-44.185638101800002</v>
        <stp/>
        <stp>EM_S_FA_YOY_NETPROFIT</stp>
        <stp>2</stp>
        <stp>002097.SZ</stp>
        <stp>2021-12-31</stp>
        <tr r="Z531" s="3"/>
      </tp>
      <tp>
        <v>24.978389261</v>
        <stp/>
        <stp>EM_S_FA_YOY_NETPROFIT</stp>
        <stp>2</stp>
        <stp>002304.SZ</stp>
        <stp>2022-12-31</stp>
        <tr r="AA731" s="3"/>
      </tp>
      <tp>
        <v>69.347427988999996</v>
        <stp/>
        <stp>EM_S_FA_YOY_NETPROFIT</stp>
        <stp>2</stp>
        <stp>002306.SZ</stp>
        <stp>2020-12-31</stp>
        <tr r="Y733" s="3"/>
      </tp>
      <tp>
        <v>-14.342738902200001</v>
        <stp/>
        <stp>EM_S_FA_YOY_NETPROFIT</stp>
        <stp>2</stp>
        <stp>002307.SZ</stp>
        <stp>2021-12-31</stp>
        <tr r="Z734" s="3"/>
      </tp>
      <tp>
        <v>-16.580151837700001</v>
        <stp/>
        <stp>EM_S_FA_YOY_NETPROFIT</stp>
        <stp>2</stp>
        <stp>002314.SZ</stp>
        <stp>2022-12-31</stp>
        <tr r="AA741" s="3"/>
      </tp>
      <tp>
        <v>-2042.1830664437</v>
        <stp/>
        <stp>EM_S_FA_YOY_NETPROFIT</stp>
        <stp>2</stp>
        <stp>002316.SZ</stp>
        <stp>2020-12-31</stp>
        <tr r="Y743" s="3"/>
      </tp>
      <tp>
        <v>163.2255413005</v>
        <stp/>
        <stp>EM_S_FA_YOY_NETPROFIT</stp>
        <stp>2</stp>
        <stp>002317.SZ</stp>
        <stp>2021-12-31</stp>
        <tr r="Z744" s="3"/>
      </tp>
      <tp>
        <v>931.11785409339996</v>
        <stp/>
        <stp>EM_S_FA_YOY_NETPROFIT</stp>
        <stp>2</stp>
        <stp>002324.SZ</stp>
        <stp>2022-12-31</stp>
        <tr r="AA751" s="3"/>
      </tp>
      <tp>
        <v>-70.181860436799994</v>
        <stp/>
        <stp>EM_S_FA_YOY_NETPROFIT</stp>
        <stp>2</stp>
        <stp>002326.SZ</stp>
        <stp>2020-12-31</stp>
        <tr r="Y753" s="3"/>
      </tp>
      <tp>
        <v>5.6933180283000002</v>
        <stp/>
        <stp>EM_S_FA_YOY_NETPROFIT</stp>
        <stp>2</stp>
        <stp>002327.SZ</stp>
        <stp>2021-12-31</stp>
        <tr r="Z754" s="3"/>
      </tp>
      <tp>
        <v>63.276731330300002</v>
        <stp/>
        <stp>EM_S_FA_YOY_NETPROFIT</stp>
        <stp>2</stp>
        <stp>002334.SZ</stp>
        <stp>2022-12-31</stp>
        <tr r="AA761" s="3"/>
      </tp>
      <tp>
        <v>-5.7675034793000002</v>
        <stp/>
        <stp>EM_S_FA_YOY_NETPROFIT</stp>
        <stp>2</stp>
        <stp>002336.SZ</stp>
        <stp>2020-12-31</stp>
        <tr r="Y763" s="3"/>
      </tp>
      <tp>
        <v>137.3457258963</v>
        <stp/>
        <stp>EM_S_FA_YOY_NETPROFIT</stp>
        <stp>2</stp>
        <stp>002337.SZ</stp>
        <stp>2021-12-31</stp>
        <tr r="Z764" s="3"/>
      </tp>
      <tp>
        <v>-7.4058286468999999</v>
        <stp/>
        <stp>EM_S_FA_YOY_NETPROFIT</stp>
        <stp>2</stp>
        <stp>002344.SZ</stp>
        <stp>2022-12-31</stp>
        <tr r="AA771" s="3"/>
      </tp>
      <tp>
        <v>64.422920527000002</v>
        <stp/>
        <stp>EM_S_FA_YOY_NETPROFIT</stp>
        <stp>2</stp>
        <stp>002346.SZ</stp>
        <stp>2020-12-31</stp>
        <tr r="Y773" s="3"/>
      </tp>
      <tp>
        <v>-19.2751775411</v>
        <stp/>
        <stp>EM_S_FA_YOY_NETPROFIT</stp>
        <stp>2</stp>
        <stp>002347.SZ</stp>
        <stp>2021-12-31</stp>
        <tr r="Z774" s="3"/>
      </tp>
      <tp>
        <v>-558.23707437209998</v>
        <stp/>
        <stp>EM_S_FA_YOY_NETPROFIT</stp>
        <stp>2</stp>
        <stp>002354.SZ</stp>
        <stp>2022-12-31</stp>
        <tr r="AA781" s="3"/>
      </tp>
      <tp>
        <v>69.403917767300001</v>
        <stp/>
        <stp>EM_S_FA_YOY_NETPROFIT</stp>
        <stp>2</stp>
        <stp>002356.SZ</stp>
        <stp>2020-12-31</stp>
        <tr r="Y783" s="3"/>
      </tp>
      <tp>
        <v>-9.8416047111000005</v>
        <stp/>
        <stp>EM_S_FA_YOY_NETPROFIT</stp>
        <stp>2</stp>
        <stp>002357.SZ</stp>
        <stp>2021-12-31</stp>
        <tr r="Z784" s="3"/>
      </tp>
      <tp>
        <v>-166.87058973910001</v>
        <stp/>
        <stp>EM_S_FA_YOY_NETPROFIT</stp>
        <stp>2</stp>
        <stp>002364.SZ</stp>
        <stp>2022-12-31</stp>
        <tr r="AA790" s="3"/>
      </tp>
      <tp>
        <v>-120.95249791099999</v>
        <stp/>
        <stp>EM_S_FA_YOY_NETPROFIT</stp>
        <stp>2</stp>
        <stp>002366.SZ</stp>
        <stp>2020-12-31</stp>
        <tr r="Y792" s="3"/>
      </tp>
      <tp>
        <v>-15.6919964774</v>
        <stp/>
        <stp>EM_S_FA_YOY_NETPROFIT</stp>
        <stp>2</stp>
        <stp>002367.SZ</stp>
        <stp>2021-12-31</stp>
        <tr r="Z793" s="3"/>
      </tp>
      <tp>
        <v>-25.323636559099999</v>
        <stp/>
        <stp>EM_S_FA_YOY_NETPROFIT</stp>
        <stp>2</stp>
        <stp>002374.SZ</stp>
        <stp>2022-12-31</stp>
        <tr r="AA800" s="3"/>
      </tp>
      <tp>
        <v>-37.290461371399999</v>
        <stp/>
        <stp>EM_S_FA_YOY_NETPROFIT</stp>
        <stp>2</stp>
        <stp>002376.SZ</stp>
        <stp>2020-12-31</stp>
        <tr r="Y802" s="3"/>
      </tp>
      <tp>
        <v>62.077553739599999</v>
        <stp/>
        <stp>EM_S_FA_YOY_NETPROFIT</stp>
        <stp>2</stp>
        <stp>002377.SZ</stp>
        <stp>2021-12-31</stp>
        <tr r="Z803" s="3"/>
      </tp>
      <tp>
        <v>27.210484581100001</v>
        <stp/>
        <stp>EM_S_FA_YOY_NETPROFIT</stp>
        <stp>2</stp>
        <stp>002384.SZ</stp>
        <stp>2022-12-31</stp>
        <tr r="AA810" s="3"/>
      </tp>
      <tp>
        <v>358.14973061590001</v>
        <stp/>
        <stp>EM_S_FA_YOY_NETPROFIT</stp>
        <stp>2</stp>
        <stp>002386.SZ</stp>
        <stp>2020-12-31</stp>
        <tr r="Y812" s="3"/>
      </tp>
      <tp>
        <v>-878.85257916019998</v>
        <stp/>
        <stp>EM_S_FA_YOY_NETPROFIT</stp>
        <stp>2</stp>
        <stp>002387.SZ</stp>
        <stp>2021-12-31</stp>
        <tr r="Z813" s="3"/>
      </tp>
      <tp>
        <v>-14.797556761499999</v>
        <stp/>
        <stp>EM_S_FA_YOY_NETPROFIT</stp>
        <stp>2</stp>
        <stp>002394.SZ</stp>
        <stp>2022-12-31</stp>
        <tr r="AA820" s="3"/>
      </tp>
      <tp>
        <v>-29.692316187799999</v>
        <stp/>
        <stp>EM_S_FA_YOY_NETPROFIT</stp>
        <stp>2</stp>
        <stp>002396.SZ</stp>
        <stp>2020-12-31</stp>
        <tr r="Y822" s="3"/>
      </tp>
      <tp>
        <v>-436.37021955289998</v>
        <stp/>
        <stp>EM_S_FA_YOY_NETPROFIT</stp>
        <stp>2</stp>
        <stp>002397.SZ</stp>
        <stp>2021-12-31</stp>
        <tr r="Z823" s="3"/>
      </tp>
      <tp>
        <v>189.68761782870001</v>
        <stp/>
        <stp>EM_S_FA_YOY_NETPROFIT</stp>
        <stp>2</stp>
        <stp>002204.SZ</stp>
        <stp>2022-12-31</stp>
        <tr r="AA634" s="3"/>
      </tp>
      <tp>
        <v>-22.901688994499999</v>
        <stp/>
        <stp>EM_S_FA_YOY_NETPROFIT</stp>
        <stp>2</stp>
        <stp>002206.SZ</stp>
        <stp>2020-12-31</stp>
        <tr r="Y636" s="3"/>
      </tp>
      <tp>
        <v>194.67474204690001</v>
        <stp/>
        <stp>EM_S_FA_YOY_NETPROFIT</stp>
        <stp>2</stp>
        <stp>002207.SZ</stp>
        <stp>2021-12-31</stp>
        <tr r="Z637" s="3"/>
      </tp>
      <tp>
        <v>-195.37585798160001</v>
        <stp/>
        <stp>EM_S_FA_YOY_NETPROFIT</stp>
        <stp>2</stp>
        <stp>002214.SZ</stp>
        <stp>2022-12-31</stp>
        <tr r="AA644" s="3"/>
      </tp>
      <tp>
        <v>250.30124107489999</v>
        <stp/>
        <stp>EM_S_FA_YOY_NETPROFIT</stp>
        <stp>2</stp>
        <stp>002216.SZ</stp>
        <stp>2020-12-31</stp>
        <tr r="Y646" s="3"/>
      </tp>
      <tp>
        <v>103.5793096</v>
        <stp/>
        <stp>EM_S_FA_YOY_NETPROFIT</stp>
        <stp>2</stp>
        <stp>002217.SZ</stp>
        <stp>2021-12-31</stp>
        <tr r="Z647" s="3"/>
      </tp>
      <tp>
        <v>-40.076819868199998</v>
        <stp/>
        <stp>EM_S_FA_YOY_NETPROFIT</stp>
        <stp>2</stp>
        <stp>002224.SZ</stp>
        <stp>2022-12-31</stp>
        <tr r="AA653" s="3"/>
      </tp>
      <tp>
        <v>4.3002685221999997</v>
        <stp/>
        <stp>EM_S_FA_YOY_NETPROFIT</stp>
        <stp>2</stp>
        <stp>002226.SZ</stp>
        <stp>2020-12-31</stp>
        <tr r="Y655" s="3"/>
      </tp>
      <tp>
        <v>-673.83882448129998</v>
        <stp/>
        <stp>EM_S_FA_YOY_NETPROFIT</stp>
        <stp>2</stp>
        <stp>002227.SZ</stp>
        <stp>2021-12-31</stp>
        <tr r="Z656" s="3"/>
      </tp>
      <tp>
        <v>-1191.4876569474</v>
        <stp/>
        <stp>EM_S_FA_YOY_NETPROFIT</stp>
        <stp>2</stp>
        <stp>002234.SZ</stp>
        <stp>2022-12-31</stp>
        <tr r="AA663" s="3"/>
      </tp>
      <tp>
        <v>24.4991408359</v>
        <stp/>
        <stp>EM_S_FA_YOY_NETPROFIT</stp>
        <stp>2</stp>
        <stp>002236.SZ</stp>
        <stp>2020-12-31</stp>
        <tr r="Y665" s="3"/>
      </tp>
      <tp>
        <v>16.932325749699999</v>
        <stp/>
        <stp>EM_S_FA_YOY_NETPROFIT</stp>
        <stp>2</stp>
        <stp>002237.SZ</stp>
        <stp>2021-12-31</stp>
        <tr r="Z666" s="3"/>
      </tp>
      <tp>
        <v>-20.6728592479</v>
        <stp/>
        <stp>EM_S_FA_YOY_NETPROFIT</stp>
        <stp>2</stp>
        <stp>002244.SZ</stp>
        <stp>2022-12-31</stp>
        <tr r="AA673" s="3"/>
      </tp>
      <tp>
        <v>-39.452674667300002</v>
        <stp/>
        <stp>EM_S_FA_YOY_NETPROFIT</stp>
        <stp>2</stp>
        <stp>002246.SZ</stp>
        <stp>2020-12-31</stp>
        <tr r="Y675" s="3"/>
      </tp>
      <tp>
        <v>-51.139495509600003</v>
        <stp/>
        <stp>EM_S_FA_YOY_NETPROFIT</stp>
        <stp>2</stp>
        <stp>002247.SZ</stp>
        <stp>2021-12-31</stp>
        <tr r="Z676" s="3"/>
      </tp>
      <tp>
        <v>-56.934392915899998</v>
        <stp/>
        <stp>EM_S_FA_YOY_NETPROFIT</stp>
        <stp>2</stp>
        <stp>002254.SZ</stp>
        <stp>2022-12-31</stp>
        <tr r="AA683" s="3"/>
      </tp>
      <tp>
        <v>117.5325820804</v>
        <stp/>
        <stp>EM_S_FA_YOY_NETPROFIT</stp>
        <stp>2</stp>
        <stp>002256.SZ</stp>
        <stp>2020-12-31</stp>
        <tr r="Y685" s="3"/>
      </tp>
      <tp>
        <v>2779.3836056820001</v>
        <stp/>
        <stp>EM_S_FA_YOY_NETPROFIT</stp>
        <stp>2</stp>
        <stp>002264.SZ</stp>
        <stp>2022-12-31</stp>
        <tr r="AA691" s="3"/>
      </tp>
      <tp>
        <v>42.616244933899999</v>
        <stp/>
        <stp>EM_S_FA_YOY_NETPROFIT</stp>
        <stp>2</stp>
        <stp>002266.SZ</stp>
        <stp>2020-12-31</stp>
        <tr r="Y693" s="3"/>
      </tp>
      <tp>
        <v>16.651849572</v>
        <stp/>
        <stp>EM_S_FA_YOY_NETPROFIT</stp>
        <stp>2</stp>
        <stp>002267.SZ</stp>
        <stp>2021-12-31</stp>
        <tr r="Z694" s="3"/>
      </tp>
      <tp>
        <v>-47.386281702700003</v>
        <stp/>
        <stp>EM_S_FA_YOY_NETPROFIT</stp>
        <stp>2</stp>
        <stp>002274.SZ</stp>
        <stp>2022-12-31</stp>
        <tr r="AA701" s="3"/>
      </tp>
      <tp>
        <v>-2.9304117043</v>
        <stp/>
        <stp>EM_S_FA_YOY_NETPROFIT</stp>
        <stp>2</stp>
        <stp>002276.SZ</stp>
        <stp>2020-12-31</stp>
        <tr r="Y703" s="3"/>
      </tp>
      <tp>
        <v>3309.1325637550999</v>
        <stp/>
        <stp>EM_S_FA_YOY_NETPROFIT</stp>
        <stp>2</stp>
        <stp>002277.SZ</stp>
        <stp>2021-12-31</stp>
        <tr r="Z704" s="3"/>
      </tp>
      <tp>
        <v>49.181746148400002</v>
        <stp/>
        <stp>EM_S_FA_YOY_NETPROFIT</stp>
        <stp>2</stp>
        <stp>002284.SZ</stp>
        <stp>2022-12-31</stp>
        <tr r="AA711" s="3"/>
      </tp>
      <tp>
        <v>42.766320401900003</v>
        <stp/>
        <stp>EM_S_FA_YOY_NETPROFIT</stp>
        <stp>2</stp>
        <stp>002286.SZ</stp>
        <stp>2020-12-31</stp>
        <tr r="Y713" s="3"/>
      </tp>
      <tp>
        <v>75.869387330199999</v>
        <stp/>
        <stp>EM_S_FA_YOY_NETPROFIT</stp>
        <stp>2</stp>
        <stp>002287.SZ</stp>
        <stp>2021-12-31</stp>
        <tr r="Z714" s="3"/>
      </tp>
      <tp>
        <v>20.043876195399999</v>
        <stp/>
        <stp>EM_S_FA_YOY_NETPROFIT</stp>
        <stp>2</stp>
        <stp>002294.SZ</stp>
        <stp>2022-12-31</stp>
        <tr r="AA721" s="3"/>
      </tp>
      <tp>
        <v>29.2329430204</v>
        <stp/>
        <stp>EM_S_FA_YOY_NETPROFIT</stp>
        <stp>2</stp>
        <stp>002296.SZ</stp>
        <stp>2020-12-31</stp>
        <tr r="Y723" s="3"/>
      </tp>
      <tp>
        <v>-31.3236398361</v>
        <stp/>
        <stp>EM_S_FA_YOY_NETPROFIT</stp>
        <stp>2</stp>
        <stp>002297.SZ</stp>
        <stp>2021-12-31</stp>
        <tr r="Z724" s="3"/>
      </tp>
      <tp>
        <v>-3872.4284528167</v>
        <stp/>
        <stp>EM_S_FA_YOY_NETPROFIT</stp>
        <stp>2</stp>
        <stp>002506.SZ</stp>
        <stp>2020-12-31</stp>
        <tr r="Y922" s="3"/>
      </tp>
      <tp>
        <v>-4.5228495370999999</v>
        <stp/>
        <stp>EM_S_FA_YOY_NETPROFIT</stp>
        <stp>2</stp>
        <stp>002507.SZ</stp>
        <stp>2021-12-31</stp>
        <tr r="Z923" s="3"/>
      </tp>
      <tp>
        <v>94.420886184500006</v>
        <stp/>
        <stp>EM_S_FA_YOY_NETPROFIT</stp>
        <stp>2</stp>
        <stp>002514.SZ</stp>
        <stp>2022-12-31</stp>
        <tr r="AA929" s="3"/>
      </tp>
      <tp>
        <v>25.391455618399998</v>
        <stp/>
        <stp>EM_S_FA_YOY_NETPROFIT</stp>
        <stp>2</stp>
        <stp>002516.SZ</stp>
        <stp>2020-12-31</stp>
        <tr r="Y931" s="3"/>
      </tp>
      <tp>
        <v>248.12355051879999</v>
        <stp/>
        <stp>EM_S_FA_YOY_NETPROFIT</stp>
        <stp>2</stp>
        <stp>002517.SZ</stp>
        <stp>2021-12-31</stp>
        <tr r="Z932" s="3"/>
      </tp>
      <tp>
        <v>-313.48706363140002</v>
        <stp/>
        <stp>EM_S_FA_YOY_NETPROFIT</stp>
        <stp>2</stp>
        <stp>002524.SZ</stp>
        <stp>2022-12-31</stp>
        <tr r="AA939" s="3"/>
      </tp>
      <tp>
        <v>-38.232661405499996</v>
        <stp/>
        <stp>EM_S_FA_YOY_NETPROFIT</stp>
        <stp>2</stp>
        <stp>002526.SZ</stp>
        <stp>2020-12-31</stp>
        <tr r="Y940" s="3"/>
      </tp>
      <tp>
        <v>82.212100744500006</v>
        <stp/>
        <stp>EM_S_FA_YOY_NETPROFIT</stp>
        <stp>2</stp>
        <stp>002527.SZ</stp>
        <stp>2021-12-31</stp>
        <tr r="Z941" s="3"/>
      </tp>
      <tp>
        <v>-44.20238707</v>
        <stp/>
        <stp>EM_S_FA_YOY_NETPROFIT</stp>
        <stp>2</stp>
        <stp>002534.SZ</stp>
        <stp>2022-12-31</stp>
        <tr r="AA948" s="3"/>
      </tp>
      <tp>
        <v>69.592156887300007</v>
        <stp/>
        <stp>EM_S_FA_YOY_NETPROFIT</stp>
        <stp>2</stp>
        <stp>002536.SZ</stp>
        <stp>2020-12-31</stp>
        <tr r="Y950" s="3"/>
      </tp>
      <tp>
        <v>30.020879220699999</v>
        <stp/>
        <stp>EM_S_FA_YOY_NETPROFIT</stp>
        <stp>2</stp>
        <stp>002537.SZ</stp>
        <stp>2021-12-31</stp>
        <tr r="Z951" s="3"/>
      </tp>
      <tp>
        <v>42.828549148900002</v>
        <stp/>
        <stp>EM_S_FA_YOY_NETPROFIT</stp>
        <stp>2</stp>
        <stp>002544.SZ</stp>
        <stp>2022-12-31</stp>
        <tr r="AA958" s="3"/>
      </tp>
      <tp>
        <v>9.1307681483999996</v>
        <stp/>
        <stp>EM_S_FA_YOY_NETPROFIT</stp>
        <stp>2</stp>
        <stp>002546.SZ</stp>
        <stp>2020-12-31</stp>
        <tr r="Y960" s="3"/>
      </tp>
      <tp>
        <v>-3.3231013032000001</v>
        <stp/>
        <stp>EM_S_FA_YOY_NETPROFIT</stp>
        <stp>2</stp>
        <stp>002547.SZ</stp>
        <stp>2021-12-31</stp>
        <tr r="Z961" s="3"/>
      </tp>
      <tp>
        <v>71.966039664999997</v>
        <stp/>
        <stp>EM_S_FA_YOY_NETPROFIT</stp>
        <stp>2</stp>
        <stp>002554.SZ</stp>
        <stp>2022-12-31</stp>
        <tr r="AA968" s="3"/>
      </tp>
      <tp>
        <v>-15.1836071631</v>
        <stp/>
        <stp>EM_S_FA_YOY_NETPROFIT</stp>
        <stp>2</stp>
        <stp>002556.SZ</stp>
        <stp>2020-12-31</stp>
        <tr r="Y970" s="3"/>
      </tp>
      <tp>
        <v>15.487041829300001</v>
        <stp/>
        <stp>EM_S_FA_YOY_NETPROFIT</stp>
        <stp>2</stp>
        <stp>002557.SZ</stp>
        <stp>2021-12-31</stp>
        <tr r="Z971" s="3"/>
      </tp>
      <tp>
        <v>-98.379319651399996</v>
        <stp/>
        <stp>EM_S_FA_YOY_NETPROFIT</stp>
        <stp>2</stp>
        <stp>002564.SZ</stp>
        <stp>2022-12-31</stp>
        <tr r="AA978" s="3"/>
      </tp>
      <tp>
        <v>-2.9425372137000001</v>
        <stp/>
        <stp>EM_S_FA_YOY_NETPROFIT</stp>
        <stp>2</stp>
        <stp>002566.SZ</stp>
        <stp>2020-12-31</stp>
        <tr r="Y980" s="3"/>
      </tp>
      <tp>
        <v>-209.7087113883</v>
        <stp/>
        <stp>EM_S_FA_YOY_NETPROFIT</stp>
        <stp>2</stp>
        <stp>002567.SZ</stp>
        <stp>2021-12-31</stp>
        <tr r="Z981" s="3"/>
      </tp>
      <tp>
        <v>-217.84138482980001</v>
        <stp/>
        <stp>EM_S_FA_YOY_NETPROFIT</stp>
        <stp>2</stp>
        <stp>002574.SZ</stp>
        <stp>2022-12-31</stp>
        <tr r="AA988" s="3"/>
      </tp>
      <tp>
        <v>181.32868149289999</v>
        <stp/>
        <stp>EM_S_FA_YOY_NETPROFIT</stp>
        <stp>2</stp>
        <stp>002576.SZ</stp>
        <stp>2020-12-31</stp>
        <tr r="Y990" s="3"/>
      </tp>
      <tp>
        <v>-7.6294194839999996</v>
        <stp/>
        <stp>EM_S_FA_YOY_NETPROFIT</stp>
        <stp>2</stp>
        <stp>002577.SZ</stp>
        <stp>2021-12-31</stp>
        <tr r="Z991" s="3"/>
      </tp>
      <tp>
        <v>-56.903951534199997</v>
        <stp/>
        <stp>EM_S_FA_YOY_NETPROFIT</stp>
        <stp>2</stp>
        <stp>002584.SZ</stp>
        <stp>2022-12-31</stp>
        <tr r="AA998" s="3"/>
      </tp>
      <tp>
        <v>61.7881668741</v>
        <stp/>
        <stp>EM_S_FA_YOY_NETPROFIT</stp>
        <stp>2</stp>
        <stp>002586.SZ</stp>
        <stp>2020-12-31</stp>
        <tr r="Y1000" s="3"/>
      </tp>
      <tp>
        <v>120.7818793373</v>
        <stp/>
        <stp>EM_S_FA_YOY_NETPROFIT</stp>
        <stp>2</stp>
        <stp>002587.SZ</stp>
        <stp>2021-12-31</stp>
        <tr r="Z1001" s="3"/>
      </tp>
      <tp>
        <v>346.48138037630002</v>
        <stp/>
        <stp>EM_S_FA_YOY_NETPROFIT</stp>
        <stp>2</stp>
        <stp>002594.SZ</stp>
        <stp>2022-12-31</stp>
        <tr r="AA1008" s="3"/>
      </tp>
      <tp>
        <v>111.74385584540001</v>
        <stp/>
        <stp>EM_S_FA_YOY_NETPROFIT</stp>
        <stp>2</stp>
        <stp>002596.SZ</stp>
        <stp>2020-12-31</stp>
        <tr r="Y1010" s="3"/>
      </tp>
      <tp>
        <v>63.731857120800001</v>
        <stp/>
        <stp>EM_S_FA_YOY_NETPROFIT</stp>
        <stp>2</stp>
        <stp>002597.SZ</stp>
        <stp>2021-12-31</stp>
        <tr r="Z1011" s="3"/>
      </tp>
      <tp>
        <v>66.952807288399995</v>
        <stp/>
        <stp>EM_S_FA_YOY_NETPROFIT</stp>
        <stp>2</stp>
        <stp>002404.SZ</stp>
        <stp>2022-12-31</stp>
        <tr r="AA830" s="3"/>
      </tp>
      <tp>
        <v>18.979261471499999</v>
        <stp/>
        <stp>EM_S_FA_YOY_NETPROFIT</stp>
        <stp>2</stp>
        <stp>002406.SZ</stp>
        <stp>2020-12-31</stp>
        <tr r="Y832" s="3"/>
      </tp>
      <tp>
        <v>2763.7400490924001</v>
        <stp/>
        <stp>EM_S_FA_YOY_NETPROFIT</stp>
        <stp>2</stp>
        <stp>002407.SZ</stp>
        <stp>2021-12-31</stp>
        <tr r="Z833" s="3"/>
      </tp>
      <tp>
        <v>-54.7353602807</v>
        <stp/>
        <stp>EM_S_FA_YOY_NETPROFIT</stp>
        <stp>2</stp>
        <stp>002414.SZ</stp>
        <stp>2022-12-31</stp>
        <tr r="AA839" s="3"/>
      </tp>
      <tp>
        <v>148.91092496869999</v>
        <stp/>
        <stp>EM_S_FA_YOY_NETPROFIT</stp>
        <stp>2</stp>
        <stp>002416.SZ</stp>
        <stp>2020-12-31</stp>
        <tr r="Y841" s="3"/>
      </tp>
      <tp>
        <v>24.136232211999999</v>
        <stp/>
        <stp>EM_S_FA_YOY_NETPROFIT</stp>
        <stp>2</stp>
        <stp>002424.SZ</stp>
        <stp>2022-12-31</stp>
        <tr r="AA848" s="3"/>
      </tp>
      <tp>
        <v>114.17859145440001</v>
        <stp/>
        <stp>EM_S_FA_YOY_NETPROFIT</stp>
        <stp>2</stp>
        <stp>002426.SZ</stp>
        <stp>2020-12-31</stp>
        <tr r="Y850" s="3"/>
      </tp>
      <tp>
        <v>-87.906435917799996</v>
        <stp/>
        <stp>EM_S_FA_YOY_NETPROFIT</stp>
        <stp>2</stp>
        <stp>002427.SZ</stp>
        <stp>2021-12-31</stp>
        <tr r="Z851" s="3"/>
      </tp>
      <tp>
        <v>138.30029170809999</v>
        <stp/>
        <stp>EM_S_FA_YOY_NETPROFIT</stp>
        <stp>2</stp>
        <stp>002434.SZ</stp>
        <stp>2022-12-31</stp>
        <tr r="AA858" s="3"/>
      </tp>
      <tp>
        <v>69.6583058107</v>
        <stp/>
        <stp>EM_S_FA_YOY_NETPROFIT</stp>
        <stp>2</stp>
        <stp>002436.SZ</stp>
        <stp>2020-12-31</stp>
        <tr r="Y860" s="3"/>
      </tp>
      <tp>
        <v>-86.826498862400001</v>
        <stp/>
        <stp>EM_S_FA_YOY_NETPROFIT</stp>
        <stp>2</stp>
        <stp>002437.SZ</stp>
        <stp>2021-12-31</stp>
        <tr r="Z861" s="3"/>
      </tp>
      <tp>
        <v>11.3563939823</v>
        <stp/>
        <stp>EM_S_FA_YOY_NETPROFIT</stp>
        <stp>2</stp>
        <stp>002444.SZ</stp>
        <stp>2022-12-31</stp>
        <tr r="AA868" s="3"/>
      </tp>
      <tp>
        <v>122.462014091</v>
        <stp/>
        <stp>EM_S_FA_YOY_NETPROFIT</stp>
        <stp>2</stp>
        <stp>002446.SZ</stp>
        <stp>2020-12-31</stp>
        <tr r="Y870" s="3"/>
      </tp>
      <tp>
        <v>-12.7745051311</v>
        <stp/>
        <stp>EM_S_FA_YOY_NETPROFIT</stp>
        <stp>2</stp>
        <stp>002454.SZ</stp>
        <stp>2022-12-31</stp>
        <tr r="AA876" s="3"/>
      </tp>
      <tp>
        <v>-459.23459714519998</v>
        <stp/>
        <stp>EM_S_FA_YOY_NETPROFIT</stp>
        <stp>2</stp>
        <stp>002456.SZ</stp>
        <stp>2020-12-31</stp>
        <tr r="Y878" s="3"/>
      </tp>
      <tp>
        <v>-11.969130360399999</v>
        <stp/>
        <stp>EM_S_FA_YOY_NETPROFIT</stp>
        <stp>2</stp>
        <stp>002457.SZ</stp>
        <stp>2021-12-31</stp>
        <tr r="Z879" s="3"/>
      </tp>
      <tp>
        <v>79.436220024700006</v>
        <stp/>
        <stp>EM_S_FA_YOY_NETPROFIT</stp>
        <stp>2</stp>
        <stp>002466.SZ</stp>
        <stp>2020-12-31</stp>
        <tr r="Y887" s="3"/>
      </tp>
      <tp>
        <v>-88.644452463500002</v>
        <stp/>
        <stp>EM_S_FA_YOY_NETPROFIT</stp>
        <stp>2</stp>
        <stp>002467.SZ</stp>
        <stp>2021-12-31</stp>
        <tr r="Z888" s="3"/>
      </tp>
      <tp>
        <v>-60.981026463399999</v>
        <stp/>
        <stp>EM_S_FA_YOY_NETPROFIT</stp>
        <stp>2</stp>
        <stp>002474.SZ</stp>
        <stp>2022-12-31</stp>
        <tr r="AA894" s="3"/>
      </tp>
      <tp>
        <v>-85.552660443199997</v>
        <stp/>
        <stp>EM_S_FA_YOY_NETPROFIT</stp>
        <stp>2</stp>
        <stp>002476.SZ</stp>
        <stp>2020-12-31</stp>
        <tr r="Y896" s="3"/>
      </tp>
      <tp>
        <v>51.1192556289</v>
        <stp/>
        <stp>EM_S_FA_YOY_NETPROFIT</stp>
        <stp>2</stp>
        <stp>002484.SZ</stp>
        <stp>2022-12-31</stp>
        <tr r="AA903" s="3"/>
      </tp>
      <tp>
        <v>210.1447481971</v>
        <stp/>
        <stp>EM_S_FA_YOY_NETPROFIT</stp>
        <stp>2</stp>
        <stp>002486.SZ</stp>
        <stp>2020-12-31</stp>
        <tr r="Y905" s="3"/>
      </tp>
      <tp>
        <v>24.166409460099999</v>
        <stp/>
        <stp>EM_S_FA_YOY_NETPROFIT</stp>
        <stp>2</stp>
        <stp>002487.SZ</stp>
        <stp>2021-12-31</stp>
        <tr r="Z906" s="3"/>
      </tp>
      <tp>
        <v>-2285.3269773321999</v>
        <stp/>
        <stp>EM_S_FA_YOY_NETPROFIT</stp>
        <stp>2</stp>
        <stp>002494.SZ</stp>
        <stp>2022-12-31</stp>
        <tr r="AA913" s="3"/>
      </tp>
      <tp>
        <v>39.699734607499998</v>
        <stp/>
        <stp>EM_S_FA_YOY_NETPROFIT</stp>
        <stp>2</stp>
        <stp>002496.SZ</stp>
        <stp>2020-12-31</stp>
        <tr r="Y915" s="3"/>
      </tp>
      <tp>
        <v>185.55710779579999</v>
        <stp/>
        <stp>EM_S_FA_YOY_NETPROFIT</stp>
        <stp>2</stp>
        <stp>002497.SZ</stp>
        <stp>2021-12-31</stp>
        <tr r="Z916" s="3"/>
      </tp>
      <tp>
        <v>37.488536288399999</v>
        <stp/>
        <stp>EM_S_FA_YOY_NETPROFIT</stp>
        <stp>2</stp>
        <stp>002706.SZ</stp>
        <stp>2020-12-31</stp>
        <tr r="Y1114" s="3"/>
      </tp>
      <tp>
        <v>67.6976610225</v>
        <stp/>
        <stp>EM_S_FA_YOY_NETPROFIT</stp>
        <stp>2</stp>
        <stp>002707.SZ</stp>
        <stp>2021-12-31</stp>
        <tr r="Z1115" s="3"/>
      </tp>
      <tp>
        <v>95.4996164824</v>
        <stp/>
        <stp>EM_S_FA_YOY_NETPROFIT</stp>
        <stp>2</stp>
        <stp>002714.SZ</stp>
        <stp>2022-12-31</stp>
        <tr r="AA1120" s="3"/>
      </tp>
      <tp>
        <v>105.11201149039999</v>
        <stp/>
        <stp>EM_S_FA_YOY_NETPROFIT</stp>
        <stp>2</stp>
        <stp>002716.SZ</stp>
        <stp>2020-12-31</stp>
        <tr r="Y1122" s="3"/>
      </tp>
      <tp>
        <v>111.3366626215</v>
        <stp/>
        <stp>EM_S_FA_YOY_NETPROFIT</stp>
        <stp>2</stp>
        <stp>002717.SZ</stp>
        <stp>2021-12-31</stp>
        <tr r="Z1123" s="3"/>
      </tp>
      <tp>
        <v>-66.526660601700002</v>
        <stp/>
        <stp>EM_S_FA_YOY_NETPROFIT</stp>
        <stp>2</stp>
        <stp>002724.SZ</stp>
        <stp>2022-12-31</stp>
        <tr r="AA1129" s="3"/>
      </tp>
      <tp>
        <v>227.65657559830001</v>
        <stp/>
        <stp>EM_S_FA_YOY_NETPROFIT</stp>
        <stp>2</stp>
        <stp>002726.SZ</stp>
        <stp>2020-12-31</stp>
        <tr r="Y1131" s="3"/>
      </tp>
      <tp>
        <v>16.224806257200001</v>
        <stp/>
        <stp>EM_S_FA_YOY_NETPROFIT</stp>
        <stp>2</stp>
        <stp>002727.SZ</stp>
        <stp>2021-12-31</stp>
        <tr r="Z1132" s="3"/>
      </tp>
      <tp>
        <v>-32.122652847200001</v>
        <stp/>
        <stp>EM_S_FA_YOY_NETPROFIT</stp>
        <stp>2</stp>
        <stp>002734.SZ</stp>
        <stp>2022-12-31</stp>
        <tr r="AA1139" s="3"/>
      </tp>
      <tp>
        <v>34.691773352699997</v>
        <stp/>
        <stp>EM_S_FA_YOY_NETPROFIT</stp>
        <stp>2</stp>
        <stp>002736.SZ</stp>
        <stp>2020-12-31</stp>
        <tr r="Y1141" s="3"/>
      </tp>
      <tp>
        <v>22.971810032600001</v>
        <stp/>
        <stp>EM_S_FA_YOY_NETPROFIT</stp>
        <stp>2</stp>
        <stp>002737.SZ</stp>
        <stp>2021-12-31</stp>
        <tr r="Z1142" s="3"/>
      </tp>
      <tp>
        <v>-66.353504740800005</v>
        <stp/>
        <stp>EM_S_FA_YOY_NETPROFIT</stp>
        <stp>2</stp>
        <stp>002746.SZ</stp>
        <stp>2020-12-31</stp>
        <tr r="Y1150" s="3"/>
      </tp>
      <tp>
        <v>3.5022305741999999</v>
        <stp/>
        <stp>EM_S_FA_YOY_NETPROFIT</stp>
        <stp>2</stp>
        <stp>002747.SZ</stp>
        <stp>2021-12-31</stp>
        <tr r="Z1151" s="3"/>
      </tp>
      <tp>
        <v>-24.358188724800002</v>
        <stp/>
        <stp>EM_S_FA_YOY_NETPROFIT</stp>
        <stp>2</stp>
        <stp>002756.SZ</stp>
        <stp>2020-12-31</stp>
        <tr r="Y1158" s="3"/>
      </tp>
      <tp>
        <v>12.524694953099999</v>
        <stp/>
        <stp>EM_S_FA_YOY_NETPROFIT</stp>
        <stp>2</stp>
        <stp>002757.SZ</stp>
        <stp>2021-12-31</stp>
        <tr r="Z1159" s="3"/>
      </tp>
      <tp>
        <v>-20792.499281184999</v>
        <stp/>
        <stp>EM_S_FA_YOY_NETPROFIT</stp>
        <stp>2</stp>
        <stp>002766.SZ</stp>
        <stp>2020-12-31</stp>
        <tr r="Y1167" s="3"/>
      </tp>
      <tp>
        <v>21.663186336500001</v>
        <stp/>
        <stp>EM_S_FA_YOY_NETPROFIT</stp>
        <stp>2</stp>
        <stp>002767.SZ</stp>
        <stp>2021-12-31</stp>
        <tr r="Z1168" s="3"/>
      </tp>
      <tp>
        <v>-73.017706307200001</v>
        <stp/>
        <stp>EM_S_FA_YOY_NETPROFIT</stp>
        <stp>2</stp>
        <stp>002774.SZ</stp>
        <stp>2022-12-31</stp>
        <tr r="AA1174" s="3"/>
      </tp>
      <tp>
        <v>-360.0570247988</v>
        <stp/>
        <stp>EM_S_FA_YOY_NETPROFIT</stp>
        <stp>2</stp>
        <stp>002776.SZ</stp>
        <stp>2020-12-31</stp>
        <tr r="Y1176" s="3"/>
      </tp>
      <tp>
        <v>8.2970417497</v>
        <stp/>
        <stp>EM_S_FA_YOY_NETPROFIT</stp>
        <stp>2</stp>
        <stp>002777.SZ</stp>
        <stp>2021-12-31</stp>
        <tr r="Z1177" s="3"/>
      </tp>
      <tp>
        <v>-23.4239637624</v>
        <stp/>
        <stp>EM_S_FA_YOY_NETPROFIT</stp>
        <stp>2</stp>
        <stp>002786.SZ</stp>
        <stp>2020-12-31</stp>
        <tr r="Y1184" s="3"/>
      </tp>
      <tp>
        <v>-62.068476605299999</v>
        <stp/>
        <stp>EM_S_FA_YOY_NETPROFIT</stp>
        <stp>2</stp>
        <stp>002787.SZ</stp>
        <stp>2021-12-31</stp>
        <tr r="Z1185" s="3"/>
      </tp>
      <tp>
        <v>-61.853866140299999</v>
        <stp/>
        <stp>EM_S_FA_YOY_NETPROFIT</stp>
        <stp>2</stp>
        <stp>002796.SZ</stp>
        <stp>2020-12-31</stp>
        <tr r="Y1193" s="3"/>
      </tp>
      <tp>
        <v>-6.2841608440999996</v>
        <stp/>
        <stp>EM_S_FA_YOY_NETPROFIT</stp>
        <stp>2</stp>
        <stp>002797.SZ</stp>
        <stp>2021-12-31</stp>
        <tr r="Z1194" s="3"/>
      </tp>
      <tp>
        <v>127.82229875500001</v>
        <stp/>
        <stp>EM_S_FA_YOY_NETPROFIT</stp>
        <stp>2</stp>
        <stp>002606.SZ</stp>
        <stp>2020-12-31</stp>
        <tr r="Y1019" s="3"/>
      </tp>
      <tp>
        <v>-202.82871379310001</v>
        <stp/>
        <stp>EM_S_FA_YOY_NETPROFIT</stp>
        <stp>2</stp>
        <stp>002607.SZ</stp>
        <stp>2021-12-31</stp>
        <tr r="Z1020" s="3"/>
      </tp>
      <tp>
        <v>-76.330322853599995</v>
        <stp/>
        <stp>EM_S_FA_YOY_NETPROFIT</stp>
        <stp>2</stp>
        <stp>002614.SZ</stp>
        <stp>2022-12-31</stp>
        <tr r="AA1027" s="3"/>
      </tp>
      <tp>
        <v>18.1178145702</v>
        <stp/>
        <stp>EM_S_FA_YOY_NETPROFIT</stp>
        <stp>2</stp>
        <stp>002616.SZ</stp>
        <stp>2020-12-31</stp>
        <tr r="Y1029" s="3"/>
      </tp>
      <tp>
        <v>-48.8172936673</v>
        <stp/>
        <stp>EM_S_FA_YOY_NETPROFIT</stp>
        <stp>2</stp>
        <stp>002617.SZ</stp>
        <stp>2021-12-31</stp>
        <tr r="Z1030" s="3"/>
      </tp>
      <tp>
        <v>689.11199661529997</v>
        <stp/>
        <stp>EM_S_FA_YOY_NETPROFIT</stp>
        <stp>2</stp>
        <stp>002624.SZ</stp>
        <stp>2022-12-31</stp>
        <tr r="AA1035" s="3"/>
      </tp>
      <tp>
        <v>110.0533585085</v>
        <stp/>
        <stp>EM_S_FA_YOY_NETPROFIT</stp>
        <stp>2</stp>
        <stp>002626.SZ</stp>
        <stp>2020-12-31</stp>
        <tr r="Y1037" s="3"/>
      </tp>
      <tp>
        <v>107.0492948335</v>
        <stp/>
        <stp>EM_S_FA_YOY_NETPROFIT</stp>
        <stp>2</stp>
        <stp>002627.SZ</stp>
        <stp>2021-12-31</stp>
        <tr r="Z1038" s="3"/>
      </tp>
      <tp>
        <v>31.117327297999999</v>
        <stp/>
        <stp>EM_S_FA_YOY_NETPROFIT</stp>
        <stp>2</stp>
        <stp>002634.SZ</stp>
        <stp>2022-12-31</stp>
        <tr r="AA1045" s="3"/>
      </tp>
      <tp>
        <v>13.8292024503</v>
        <stp/>
        <stp>EM_S_FA_YOY_NETPROFIT</stp>
        <stp>2</stp>
        <stp>002636.SZ</stp>
        <stp>2020-12-31</stp>
        <tr r="Y1047" s="3"/>
      </tp>
      <tp>
        <v>124.5006202375</v>
        <stp/>
        <stp>EM_S_FA_YOY_NETPROFIT</stp>
        <stp>2</stp>
        <stp>002637.SZ</stp>
        <stp>2021-12-31</stp>
        <tr r="Z1048" s="3"/>
      </tp>
      <tp>
        <v>13.2706803591</v>
        <stp/>
        <stp>EM_S_FA_YOY_NETPROFIT</stp>
        <stp>2</stp>
        <stp>002644.SZ</stp>
        <stp>2022-12-31</stp>
        <tr r="AA1055" s="3"/>
      </tp>
      <tp>
        <v>-678.83906500989997</v>
        <stp/>
        <stp>EM_S_FA_YOY_NETPROFIT</stp>
        <stp>2</stp>
        <stp>002646.SZ</stp>
        <stp>2020-12-31</stp>
        <tr r="Y1057" s="3"/>
      </tp>
      <tp>
        <v>89.254597799500004</v>
        <stp/>
        <stp>EM_S_FA_YOY_NETPROFIT</stp>
        <stp>2</stp>
        <stp>002647.SZ</stp>
        <stp>2021-12-31</stp>
        <tr r="Z1058" s="3"/>
      </tp>
      <tp>
        <v>43.585913847100002</v>
        <stp/>
        <stp>EM_S_FA_YOY_NETPROFIT</stp>
        <stp>2</stp>
        <stp>002654.SZ</stp>
        <stp>2022-12-31</stp>
        <tr r="AA1065" s="3"/>
      </tp>
      <tp>
        <v>100.49028535470001</v>
        <stp/>
        <stp>EM_S_FA_YOY_NETPROFIT</stp>
        <stp>2</stp>
        <stp>002656.SZ</stp>
        <stp>2020-12-31</stp>
        <tr r="Y1067" s="3"/>
      </tp>
      <tp>
        <v>-1443.3527575574001</v>
        <stp/>
        <stp>EM_S_FA_YOY_NETPROFIT</stp>
        <stp>2</stp>
        <stp>002657.SZ</stp>
        <stp>2021-12-31</stp>
        <tr r="Z1068" s="3"/>
      </tp>
      <tp>
        <v>2.4551468704000001</v>
        <stp/>
        <stp>EM_S_FA_YOY_NETPROFIT</stp>
        <stp>2</stp>
        <stp>002664.SZ</stp>
        <stp>2022-12-31</stp>
        <tr r="AA1075" s="3"/>
      </tp>
      <tp>
        <v>5.8545200905000003</v>
        <stp/>
        <stp>EM_S_FA_YOY_NETPROFIT</stp>
        <stp>2</stp>
        <stp>002666.SZ</stp>
        <stp>2020-12-31</stp>
        <tr r="Y1077" s="3"/>
      </tp>
      <tp>
        <v>-1939.3436208311</v>
        <stp/>
        <stp>EM_S_FA_YOY_NETPROFIT</stp>
        <stp>2</stp>
        <stp>002667.SZ</stp>
        <stp>2021-12-31</stp>
        <tr r="Z1078" s="3"/>
      </tp>
      <tp>
        <v>-7.4300423950000001</v>
        <stp/>
        <stp>EM_S_FA_YOY_NETPROFIT</stp>
        <stp>2</stp>
        <stp>002674.SZ</stp>
        <stp>2022-12-31</stp>
        <tr r="AA1085" s="3"/>
      </tp>
      <tp>
        <v>231.3641870571</v>
        <stp/>
        <stp>EM_S_FA_YOY_NETPROFIT</stp>
        <stp>2</stp>
        <stp>002676.SZ</stp>
        <stp>2020-12-31</stp>
        <tr r="Y1087" s="3"/>
      </tp>
      <tp>
        <v>22.282729024000002</v>
        <stp/>
        <stp>EM_S_FA_YOY_NETPROFIT</stp>
        <stp>2</stp>
        <stp>002677.SZ</stp>
        <stp>2021-12-31</stp>
        <tr r="Z1088" s="3"/>
      </tp>
      <tp>
        <v>106.2181884127</v>
        <stp/>
        <stp>EM_S_FA_YOY_NETPROFIT</stp>
        <stp>2</stp>
        <stp>002686.SZ</stp>
        <stp>2020-12-31</stp>
        <tr r="Y1095" s="3"/>
      </tp>
      <tp>
        <v>31.7227785111</v>
        <stp/>
        <stp>EM_S_FA_YOY_NETPROFIT</stp>
        <stp>2</stp>
        <stp>002687.SZ</stp>
        <stp>2021-12-31</stp>
        <tr r="Z1096" s="3"/>
      </tp>
      <tp>
        <v>76.058436978100005</v>
        <stp/>
        <stp>EM_S_FA_YOY_NETPROFIT</stp>
        <stp>2</stp>
        <stp>002694.SZ</stp>
        <stp>2022-12-31</stp>
        <tr r="AA1103" s="3"/>
      </tp>
      <tp>
        <v>109.3525877926</v>
        <stp/>
        <stp>EM_S_FA_YOY_NETPROFIT</stp>
        <stp>2</stp>
        <stp>002696.SZ</stp>
        <stp>2020-12-31</stp>
        <tr r="Y1105" s="3"/>
      </tp>
      <tp>
        <v>-4.7594526753000004</v>
        <stp/>
        <stp>EM_S_FA_YOY_NETPROFIT</stp>
        <stp>2</stp>
        <stp>002697.SZ</stp>
        <stp>2021-12-31</stp>
        <tr r="Z1106" s="3"/>
      </tp>
      <tp>
        <v>143.36542868750001</v>
        <stp/>
        <stp>EM_S_FA_YOY_NETPROFIT</stp>
        <stp>2</stp>
        <stp>002906.SZ</stp>
        <stp>2020-12-31</stp>
        <tr r="Y1295" s="3"/>
      </tp>
      <tp>
        <v>-22.994785961400002</v>
        <stp/>
        <stp>EM_S_FA_YOY_NETPROFIT</stp>
        <stp>2</stp>
        <stp>002907.SZ</stp>
        <stp>2021-12-31</stp>
        <tr r="Z1296" s="3"/>
      </tp>
      <tp>
        <v>16.0277593683</v>
        <stp/>
        <stp>EM_S_FA_YOY_NETPROFIT</stp>
        <stp>2</stp>
        <stp>002916.SZ</stp>
        <stp>2020-12-31</stp>
        <tr r="Y1304" s="3"/>
      </tp>
      <tp>
        <v>-58.2729099624</v>
        <stp/>
        <stp>EM_S_FA_YOY_NETPROFIT</stp>
        <stp>2</stp>
        <stp>002917.SZ</stp>
        <stp>2021-12-31</stp>
        <tr r="Z1305" s="3"/>
      </tp>
      <tp>
        <v>-908.12448422540001</v>
        <stp/>
        <stp>EM_S_FA_YOY_NETPROFIT</stp>
        <stp>2</stp>
        <stp>002806.SZ</stp>
        <stp>2020-12-31</stp>
        <tr r="Y1202" s="3"/>
      </tp>
      <tp>
        <v>20.053825236200002</v>
        <stp/>
        <stp>EM_S_FA_YOY_NETPROFIT</stp>
        <stp>2</stp>
        <stp>002807.SZ</stp>
        <stp>2021-12-31</stp>
        <tr r="Z1203" s="3"/>
      </tp>
      <tp>
        <v>25.108779239499999</v>
        <stp/>
        <stp>EM_S_FA_YOY_NETPROFIT</stp>
        <stp>2</stp>
        <stp>002816.SZ</stp>
        <stp>2020-12-31</stp>
        <tr r="Y1211" s="3"/>
      </tp>
      <tp>
        <v>27.489070219399999</v>
        <stp/>
        <stp>EM_S_FA_YOY_NETPROFIT</stp>
        <stp>2</stp>
        <stp>002817.SZ</stp>
        <stp>2021-12-31</stp>
        <tr r="Z1212" s="3"/>
      </tp>
      <tp>
        <v>0.19104060410000001</v>
        <stp/>
        <stp>EM_S_FA_YOY_NETPROFIT</stp>
        <stp>2</stp>
        <stp>002824.SZ</stp>
        <stp>2022-12-31</stp>
        <tr r="AA1219" s="3"/>
      </tp>
      <tp>
        <v>10.0785403186</v>
        <stp/>
        <stp>EM_S_FA_YOY_NETPROFIT</stp>
        <stp>2</stp>
        <stp>002826.SZ</stp>
        <stp>2020-12-31</stp>
        <tr r="Y1221" s="3"/>
      </tp>
      <tp>
        <v>20.681439050800002</v>
        <stp/>
        <stp>EM_S_FA_YOY_NETPROFIT</stp>
        <stp>2</stp>
        <stp>002827.SZ</stp>
        <stp>2021-12-31</stp>
        <tr r="Z1222" s="3"/>
      </tp>
      <tp>
        <v>14.309048742</v>
        <stp/>
        <stp>EM_S_FA_YOY_NETPROFIT</stp>
        <stp>2</stp>
        <stp>002836.SZ</stp>
        <stp>2020-12-31</stp>
        <tr r="Y1230" s="3"/>
      </tp>
      <tp>
        <v>10.0599344277</v>
        <stp/>
        <stp>EM_S_FA_YOY_NETPROFIT</stp>
        <stp>2</stp>
        <stp>002837.SZ</stp>
        <stp>2021-12-31</stp>
        <tr r="Z1231" s="3"/>
      </tp>
      <tp>
        <v>-10.233095175700001</v>
        <stp/>
        <stp>EM_S_FA_YOY_NETPROFIT</stp>
        <stp>2</stp>
        <stp>002846.SZ</stp>
        <stp>2020-12-31</stp>
        <tr r="Y1239" s="3"/>
      </tp>
      <tp>
        <v>-36.245354692900001</v>
        <stp/>
        <stp>EM_S_FA_YOY_NETPROFIT</stp>
        <stp>2</stp>
        <stp>002847.SZ</stp>
        <stp>2021-12-31</stp>
        <tr r="Z1240" s="3"/>
      </tp>
      <tp>
        <v>186.3886809965</v>
        <stp/>
        <stp>EM_S_FA_YOY_NETPROFIT</stp>
        <stp>2</stp>
        <stp>002856.SZ</stp>
        <stp>2020-12-31</stp>
        <tr r="Y1248" s="3"/>
      </tp>
      <tp>
        <v>-16.731957496300002</v>
        <stp/>
        <stp>EM_S_FA_YOY_NETPROFIT</stp>
        <stp>2</stp>
        <stp>002857.SZ</stp>
        <stp>2021-12-31</stp>
        <tr r="Z1249" s="3"/>
      </tp>
      <tp>
        <v>9.0847247068999994</v>
        <stp/>
        <stp>EM_S_FA_YOY_NETPROFIT</stp>
        <stp>2</stp>
        <stp>002864.SZ</stp>
        <stp>2022-12-31</stp>
        <tr r="AA1256" s="3"/>
      </tp>
      <tp>
        <v>81.8532166647</v>
        <stp/>
        <stp>EM_S_FA_YOY_NETPROFIT</stp>
        <stp>2</stp>
        <stp>002866.SZ</stp>
        <stp>2020-12-31</stp>
        <tr r="Y1258" s="3"/>
      </tp>
      <tp>
        <v>20.582378171799999</v>
        <stp/>
        <stp>EM_S_FA_YOY_NETPROFIT</stp>
        <stp>2</stp>
        <stp>002867.SZ</stp>
        <stp>2021-12-31</stp>
        <tr r="Z1259" s="3"/>
      </tp>
      <tp>
        <v>136.56258631879999</v>
        <stp/>
        <stp>EM_S_FA_YOY_NETPROFIT</stp>
        <stp>2</stp>
        <stp>002876.SZ</stp>
        <stp>2020-12-31</stp>
        <tr r="Y1267" s="3"/>
      </tp>
      <tp>
        <v>10.841310951600001</v>
        <stp/>
        <stp>EM_S_FA_YOY_NETPROFIT</stp>
        <stp>2</stp>
        <stp>002877.SZ</stp>
        <stp>2021-12-31</stp>
        <tr r="Z1268" s="3"/>
      </tp>
      <tp>
        <v>-12.697879503499999</v>
        <stp/>
        <stp>EM_S_FA_YOY_NETPROFIT</stp>
        <stp>2</stp>
        <stp>002884.SZ</stp>
        <stp>2022-12-31</stp>
        <tr r="AA1275" s="3"/>
      </tp>
      <tp>
        <v>40.204445221199997</v>
        <stp/>
        <stp>EM_S_FA_YOY_NETPROFIT</stp>
        <stp>2</stp>
        <stp>002886.SZ</stp>
        <stp>2020-12-31</stp>
        <tr r="Y1277" s="3"/>
      </tp>
      <tp>
        <v>-41.1921455739</v>
        <stp/>
        <stp>EM_S_FA_YOY_NETPROFIT</stp>
        <stp>2</stp>
        <stp>002887.SZ</stp>
        <stp>2021-12-31</stp>
        <tr r="Z1278" s="3"/>
      </tp>
      <tp>
        <v>34.061166685000003</v>
        <stp/>
        <stp>EM_S_FA_YOY_NETPROFIT</stp>
        <stp>2</stp>
        <stp>002896.SZ</stp>
        <stp>2020-12-31</stp>
        <tr r="Y1286" s="3"/>
      </tp>
      <tp>
        <v>-30.283909469499999</v>
        <stp/>
        <stp>EM_S_FA_YOY_NETPROFIT</stp>
        <stp>2</stp>
        <stp>002897.SZ</stp>
        <stp>2021-12-31</stp>
        <tr r="Z1287" s="3"/>
      </tp>
      <tp>
        <v>1.4677221073</v>
        <stp/>
        <stp>EM_S_FA_YOY_NETPROFIT</stp>
        <stp>2</stp>
        <stp>601166.SH</stp>
        <stp>2020-12-31</stp>
        <tr r="Y2802" s="3"/>
      </tp>
      <tp>
        <v>54.643732301599997</v>
        <stp/>
        <stp>EM_S_FA_YOY_NETPROFIT</stp>
        <stp>2</stp>
        <stp>601177.SH</stp>
        <stp>2021-12-31</stp>
        <tr r="Z2805" s="3"/>
      </tp>
      <tp>
        <v>2.4335938554999998</v>
        <stp/>
        <stp>EM_S_FA_YOY_NETPROFIT</stp>
        <stp>2</stp>
        <stp>601106.SH</stp>
        <stp>2020-12-31</stp>
        <tr r="Y2786" s="3"/>
      </tp>
      <tp>
        <v>166.23810358189999</v>
        <stp/>
        <stp>EM_S_FA_YOY_NETPROFIT</stp>
        <stp>2</stp>
        <stp>601107.SH</stp>
        <stp>2021-12-31</stp>
        <tr r="Z2787" s="3"/>
      </tp>
      <tp>
        <v>-23.766837802800001</v>
        <stp/>
        <stp>EM_S_FA_YOY_NETPROFIT</stp>
        <stp>2</stp>
        <stp>601116.SH</stp>
        <stp>2020-12-31</stp>
        <tr r="Y2791" s="3"/>
      </tp>
      <tp>
        <v>30.2347983047</v>
        <stp/>
        <stp>EM_S_FA_YOY_NETPROFIT</stp>
        <stp>2</stp>
        <stp>601117.SH</stp>
        <stp>2021-12-31</stp>
        <tr r="Z2792" s="3"/>
      </tp>
      <tp>
        <v>88.327994165899995</v>
        <stp/>
        <stp>EM_S_FA_YOY_NETPROFIT</stp>
        <stp>2</stp>
        <stp>601126.SH</stp>
        <stp>2020-12-31</stp>
        <tr r="Y2794" s="3"/>
      </tp>
      <tp>
        <v>-17.740823453299999</v>
        <stp/>
        <stp>EM_S_FA_YOY_NETPROFIT</stp>
        <stp>2</stp>
        <stp>601127.SH</stp>
        <stp>2021-12-31</stp>
        <tr r="Z2795" s="3"/>
      </tp>
      <tp>
        <v>-27.663992967399999</v>
        <stp/>
        <stp>EM_S_FA_YOY_NETPROFIT</stp>
        <stp>2</stp>
        <stp>601137.SH</stp>
        <stp>2021-12-31</stp>
        <tr r="Z2797" s="3"/>
      </tp>
      <tp>
        <v>13.636072911399999</v>
        <stp/>
        <stp>EM_S_FA_YOY_NETPROFIT</stp>
        <stp>2</stp>
        <stp>601186.SH</stp>
        <stp>2020-12-31</stp>
        <tr r="Y2807" s="3"/>
      </tp>
      <tp>
        <v>-18.941163851999999</v>
        <stp/>
        <stp>EM_S_FA_YOY_NETPROFIT</stp>
        <stp>2</stp>
        <stp>601006.SH</stp>
        <stp>2020-12-31</stp>
        <tr r="Y2763" s="3"/>
      </tp>
      <tp>
        <v>-10.1635671695</v>
        <stp/>
        <stp>EM_S_FA_YOY_NETPROFIT</stp>
        <stp>2</stp>
        <stp>601007.SH</stp>
        <stp>2021-12-31</stp>
        <tr r="Z2764" s="3"/>
      </tp>
      <tp>
        <v>2.6200737370999998</v>
        <stp/>
        <stp>EM_S_FA_YOY_NETPROFIT</stp>
        <stp>2</stp>
        <stp>601016.SH</stp>
        <stp>2020-12-31</stp>
        <tr r="Y2771" s="3"/>
      </tp>
      <tp>
        <v>-12.256420265899999</v>
        <stp/>
        <stp>EM_S_FA_YOY_NETPROFIT</stp>
        <stp>2</stp>
        <stp>601086.SH</stp>
        <stp>2020-12-31</stp>
        <tr r="Y2780" s="3"/>
      </tp>
      <tp>
        <v>-46.620660579400003</v>
        <stp/>
        <stp>EM_S_FA_YOY_NETPROFIT</stp>
        <stp>2</stp>
        <stp>601366.SH</stp>
        <stp>2020-12-31</stp>
        <tr r="Y2834" s="3"/>
      </tp>
      <tp>
        <v>27.738617478799998</v>
        <stp/>
        <stp>EM_S_FA_YOY_NETPROFIT</stp>
        <stp>2</stp>
        <stp>601377.SH</stp>
        <stp>2021-12-31</stp>
        <tr r="Z2838" s="3"/>
      </tp>
      <tp>
        <v>8.5853728005000001</v>
        <stp/>
        <stp>EM_S_FA_YOY_NETPROFIT</stp>
        <stp>2</stp>
        <stp>601326.SH</stp>
        <stp>2020-12-31</stp>
        <tr r="Y2828" s="3"/>
      </tp>
      <tp>
        <v>-1.8063186813000001</v>
        <stp/>
        <stp>EM_S_FA_YOY_NETPROFIT</stp>
        <stp>2</stp>
        <stp>601336.SH</stp>
        <stp>2020-12-31</stp>
        <tr r="Y2831" s="3"/>
      </tp>
      <tp>
        <v>94.067672734699997</v>
        <stp/>
        <stp>EM_S_FA_YOY_NETPROFIT</stp>
        <stp>2</stp>
        <stp>601216.SH</stp>
        <stp>2020-12-31</stp>
        <tr r="Y2815" s="3"/>
      </tp>
      <tp>
        <v>17.074091901799999</v>
        <stp/>
        <stp>EM_S_FA_YOY_NETPROFIT</stp>
        <stp>2</stp>
        <stp>601226.SH</stp>
        <stp>2020-12-31</stp>
        <tr r="Y2819" s="3"/>
      </tp>
      <tp>
        <v>2.72151474E-2</v>
        <stp/>
        <stp>EM_S_FA_YOY_NETPROFIT</stp>
        <stp>2</stp>
        <stp>601566.SH</stp>
        <stp>2020-12-31</stp>
        <tr r="Y2847" s="3"/>
      </tp>
      <tp>
        <v>-26.358123857100001</v>
        <stp/>
        <stp>EM_S_FA_YOY_NETPROFIT</stp>
        <stp>2</stp>
        <stp>601567.SH</stp>
        <stp>2021-12-31</stp>
        <tr r="Z2848" s="3"/>
      </tp>
      <tp>
        <v>-4.6369636999999998E-3</v>
        <stp/>
        <stp>EM_S_FA_YOY_NETPROFIT</stp>
        <stp>2</stp>
        <stp>601766.SH</stp>
        <stp>2020-12-31</stp>
        <tr r="Y2876" s="3"/>
      </tp>
      <tp>
        <v>42.876072356400002</v>
        <stp/>
        <stp>EM_S_FA_YOY_NETPROFIT</stp>
        <stp>2</stp>
        <stp>601777.SH</stp>
        <stp>2021-12-31</stp>
        <tr r="Z2877" s="3"/>
      </tp>
      <tp>
        <v>50.122984484200003</v>
        <stp/>
        <stp>EM_S_FA_YOY_NETPROFIT</stp>
        <stp>2</stp>
        <stp>601717.SH</stp>
        <stp>2021-12-31</stp>
        <tr r="Z2873" s="3"/>
      </tp>
      <tp>
        <v>-294.45737117890002</v>
        <stp/>
        <stp>EM_S_FA_YOY_NETPROFIT</stp>
        <stp>2</stp>
        <stp>601727.SH</stp>
        <stp>2021-12-31</stp>
        <tr r="Z2875" s="3"/>
      </tp>
      <tp>
        <v>36.462514455499999</v>
        <stp/>
        <stp>EM_S_FA_YOY_NETPROFIT</stp>
        <stp>2</stp>
        <stp>001696.SZ</stp>
        <stp>2020-12-31</stp>
        <tr r="Y433" s="3"/>
      </tp>
      <tp>
        <v>22.635174866100002</v>
        <stp/>
        <stp>EM_S_FA_YOY_NETPROFIT</stp>
        <stp>2</stp>
        <stp>601666.SH</stp>
        <stp>2020-12-31</stp>
        <tr r="Y2864" s="3"/>
      </tp>
      <tp>
        <v>73.164680205699995</v>
        <stp/>
        <stp>EM_S_FA_YOY_NETPROFIT</stp>
        <stp>2</stp>
        <stp>601677.SH</stp>
        <stp>2021-12-31</stp>
        <tr r="Z2867" s="3"/>
      </tp>
      <tp>
        <v>11.9406579678</v>
        <stp/>
        <stp>EM_S_FA_YOY_NETPROFIT</stp>
        <stp>2</stp>
        <stp>601607.SH</stp>
        <stp>2021-12-31</stp>
        <tr r="Z2855" s="3"/>
      </tp>
      <tp>
        <v>-42.417676633600003</v>
        <stp/>
        <stp>EM_S_FA_YOY_NETPROFIT</stp>
        <stp>2</stp>
        <stp>601616.SH</stp>
        <stp>2020-12-31</stp>
        <tr r="Y2858" s="3"/>
      </tp>
      <tp>
        <v>35.507810383399999</v>
        <stp/>
        <stp>EM_S_FA_YOY_NETPROFIT</stp>
        <stp>2</stp>
        <stp>601636.SH</stp>
        <stp>2020-12-31</stp>
        <tr r="Y2863" s="3"/>
      </tp>
      <tp>
        <v>25.6560473724</v>
        <stp/>
        <stp>EM_S_FA_YOY_NETPROFIT</stp>
        <stp>2</stp>
        <stp>001914.SZ</stp>
        <stp>2022-12-31</stp>
        <tr r="AA436" s="3"/>
      </tp>
      <tp>
        <v>33.152691371400003</v>
        <stp/>
        <stp>EM_S_FA_YOY_NETPROFIT</stp>
        <stp>2</stp>
        <stp>601966.SH</stp>
        <stp>2020-12-31</stp>
        <tr r="Y2914" s="3"/>
      </tp>
      <tp>
        <v>-0.61193171840000005</v>
        <stp/>
        <stp>EM_S_FA_YOY_NETPROFIT</stp>
        <stp>2</stp>
        <stp>601996.SH</stp>
        <stp>2020-12-31</stp>
        <tr r="Y2922" s="3"/>
      </tp>
      <tp>
        <v>1.8432809871</v>
        <stp/>
        <stp>EM_S_FA_YOY_NETPROFIT</stp>
        <stp>2</stp>
        <stp>601997.SH</stp>
        <stp>2021-12-31</stp>
        <tr r="Z2923" s="3"/>
      </tp>
      <tp>
        <v>344.65273949800002</v>
        <stp/>
        <stp>EM_S_FA_YOY_NETPROFIT</stp>
        <stp>2</stp>
        <stp>001896.SZ</stp>
        <stp>2020-12-31</stp>
        <tr r="Y435" s="3"/>
      </tp>
      <tp>
        <v>242.54353215259999</v>
        <stp/>
        <stp>EM_S_FA_YOY_NETPROFIT</stp>
        <stp>2</stp>
        <stp>601857.SH</stp>
        <stp>2021-12-31</stp>
        <tr r="Z2887" s="3"/>
      </tp>
      <tp>
        <v>22.223875597199999</v>
        <stp/>
        <stp>EM_S_FA_YOY_NETPROFIT</stp>
        <stp>2</stp>
        <stp>601866.SH</stp>
        <stp>2020-12-31</stp>
        <tr r="Y2889" s="3"/>
      </tp>
      <tp>
        <v>-43.245544478399999</v>
        <stp/>
        <stp>EM_S_FA_YOY_NETPROFIT</stp>
        <stp>2</stp>
        <stp>601877.SH</stp>
        <stp>2021-12-31</stp>
        <tr r="Z2891" s="3"/>
      </tp>
      <tp>
        <v>108.95154370900001</v>
        <stp/>
        <stp>EM_S_FA_YOY_NETPROFIT</stp>
        <stp>2</stp>
        <stp>601886.SH</stp>
        <stp>2020-12-31</stp>
        <tr r="Y2896" s="3"/>
      </tp>
      <tp>
        <v>149.39580620980001</v>
        <stp/>
        <stp>EM_S_FA_YOY_NETPROFIT</stp>
        <stp>2</stp>
        <stp>300134.SZ</stp>
        <stp>2022-12-31</stp>
        <tr r="AA1436" s="3"/>
      </tp>
      <tp>
        <v>-5.1775416001999996</v>
        <stp/>
        <stp>EM_S_FA_YOY_NETPROFIT</stp>
        <stp>2</stp>
        <stp>300136.SZ</stp>
        <stp>2020-12-31</stp>
        <tr r="Y1438" s="3"/>
      </tp>
      <tp>
        <v>-46.093228757600002</v>
        <stp/>
        <stp>EM_S_FA_YOY_NETPROFIT</stp>
        <stp>2</stp>
        <stp>300137.SZ</stp>
        <stp>2021-12-31</stp>
        <tr r="Z1439" s="3"/>
      </tp>
      <tp>
        <v>17.483883716800001</v>
        <stp/>
        <stp>EM_S_FA_YOY_NETPROFIT</stp>
        <stp>2</stp>
        <stp>300124.SZ</stp>
        <stp>2022-12-31</stp>
        <tr r="AA1426" s="3"/>
      </tp>
      <tp>
        <v>28.393736275799998</v>
        <stp/>
        <stp>EM_S_FA_YOY_NETPROFIT</stp>
        <stp>2</stp>
        <stp>300126.SZ</stp>
        <stp>2020-12-31</stp>
        <tr r="Y1428" s="3"/>
      </tp>
      <tp>
        <v>31.7055129815</v>
        <stp/>
        <stp>EM_S_FA_YOY_NETPROFIT</stp>
        <stp>2</stp>
        <stp>300127.SZ</stp>
        <stp>2021-12-31</stp>
        <tr r="Z1429" s="3"/>
      </tp>
      <tp>
        <v>-37.9118810712</v>
        <stp/>
        <stp>EM_S_FA_YOY_NETPROFIT</stp>
        <stp>2</stp>
        <stp>300114.SZ</stp>
        <stp>2022-12-31</stp>
        <tr r="AA1416" s="3"/>
      </tp>
      <tp>
        <v>-163.79920723289999</v>
        <stp/>
        <stp>EM_S_FA_YOY_NETPROFIT</stp>
        <stp>2</stp>
        <stp>300116.SZ</stp>
        <stp>2020-12-31</stp>
        <tr r="Y1418" s="3"/>
      </tp>
      <tp>
        <v>-1767.7649999815001</v>
        <stp/>
        <stp>EM_S_FA_YOY_NETPROFIT</stp>
        <stp>2</stp>
        <stp>300117.SZ</stp>
        <stp>2021-12-31</stp>
        <tr r="Z1419" s="3"/>
      </tp>
      <tp>
        <v>161.13287219649999</v>
        <stp/>
        <stp>EM_S_FA_YOY_NETPROFIT</stp>
        <stp>2</stp>
        <stp>300106.SZ</stp>
        <stp>2020-12-31</stp>
        <tr r="Y1408" s="3"/>
      </tp>
      <tp>
        <v>-69.906947468599995</v>
        <stp/>
        <stp>EM_S_FA_YOY_NETPROFIT</stp>
        <stp>2</stp>
        <stp>300107.SZ</stp>
        <stp>2021-12-31</stp>
        <tr r="Z1409" s="3"/>
      </tp>
      <tp>
        <v>45.264637504</v>
        <stp/>
        <stp>EM_S_FA_YOY_NETPROFIT</stp>
        <stp>2</stp>
        <stp>300174.SZ</stp>
        <stp>2022-12-31</stp>
        <tr r="AA1475" s="3"/>
      </tp>
      <tp>
        <v>104.8732203064</v>
        <stp/>
        <stp>EM_S_FA_YOY_NETPROFIT</stp>
        <stp>2</stp>
        <stp>300176.SZ</stp>
        <stp>2020-12-31</stp>
        <tr r="Y1477" s="3"/>
      </tp>
      <tp>
        <v>-61.276568304199998</v>
        <stp/>
        <stp>EM_S_FA_YOY_NETPROFIT</stp>
        <stp>2</stp>
        <stp>300177.SZ</stp>
        <stp>2021-12-31</stp>
        <tr r="Z1478" s="3"/>
      </tp>
      <tp>
        <v>1.1422272406</v>
        <stp/>
        <stp>EM_S_FA_YOY_NETPROFIT</stp>
        <stp>2</stp>
        <stp>000156.SZ</stp>
        <stp>2020-12-31</stp>
        <tr r="Y63" s="3"/>
      </tp>
      <tp>
        <v>-13.1771814386</v>
        <stp/>
        <stp>EM_S_FA_YOY_NETPROFIT</stp>
        <stp>2</stp>
        <stp>000157.SZ</stp>
        <stp>2021-12-31</stp>
        <tr r="Z64" s="3"/>
      </tp>
      <tp>
        <v>45.589305701999997</v>
        <stp/>
        <stp>EM_S_FA_YOY_NETPROFIT</stp>
        <stp>2</stp>
        <stp>300164.SZ</stp>
        <stp>2022-12-31</stp>
        <tr r="AA1465" s="3"/>
      </tp>
      <tp>
        <v>-37.835504781200001</v>
        <stp/>
        <stp>EM_S_FA_YOY_NETPROFIT</stp>
        <stp>2</stp>
        <stp>300166.SZ</stp>
        <stp>2020-12-31</stp>
        <tr r="Y1467" s="3"/>
      </tp>
      <tp>
        <v>-45.370101934499999</v>
        <stp/>
        <stp>EM_S_FA_YOY_NETPROFIT</stp>
        <stp>2</stp>
        <stp>300167.SZ</stp>
        <stp>2021-12-31</stp>
        <tr r="Z1468" s="3"/>
      </tp>
      <tp>
        <v>35.720741358700003</v>
        <stp/>
        <stp>EM_S_FA_YOY_NETPROFIT</stp>
        <stp>2</stp>
        <stp>000166.SZ</stp>
        <stp>2020-12-31</stp>
        <tr r="Y67" s="3"/>
      </tp>
      <tp>
        <v>-27.177777473700001</v>
        <stp/>
        <stp>EM_S_FA_YOY_NETPROFIT</stp>
        <stp>2</stp>
        <stp>300154.SZ</stp>
        <stp>2022-12-31</stp>
        <tr r="AA1456" s="3"/>
      </tp>
      <tp>
        <v>39.591316671599998</v>
        <stp/>
        <stp>EM_S_FA_YOY_NETPROFIT</stp>
        <stp>2</stp>
        <stp>300157.SZ</stp>
        <stp>2021-12-31</stp>
        <tr r="Z1458" s="3"/>
      </tp>
      <tp>
        <v>-105.7247667071</v>
        <stp/>
        <stp>EM_S_FA_YOY_NETPROFIT</stp>
        <stp>2</stp>
        <stp>300144.SZ</stp>
        <stp>2022-12-31</stp>
        <tr r="AA1446" s="3"/>
      </tp>
      <tp>
        <v>472.0303784784</v>
        <stp/>
        <stp>EM_S_FA_YOY_NETPROFIT</stp>
        <stp>2</stp>
        <stp>300146.SZ</stp>
        <stp>2020-12-31</stp>
        <tr r="Y1448" s="3"/>
      </tp>
      <tp>
        <v>-564.53437774350004</v>
        <stp/>
        <stp>EM_S_FA_YOY_NETPROFIT</stp>
        <stp>2</stp>
        <stp>300147.SZ</stp>
        <stp>2021-12-31</stp>
        <tr r="Z1449" s="3"/>
      </tp>
      <tp>
        <v>132.9436918392</v>
        <stp/>
        <stp>EM_S_FA_YOY_NETPROFIT</stp>
        <stp>2</stp>
        <stp>300194.SZ</stp>
        <stp>2022-12-31</stp>
        <tr r="AA1493" s="3"/>
      </tp>
      <tp>
        <v>-6.8124387433000004</v>
        <stp/>
        <stp>EM_S_FA_YOY_NETPROFIT</stp>
        <stp>2</stp>
        <stp>300196.SZ</stp>
        <stp>2020-12-31</stp>
        <tr r="Y1495" s="3"/>
      </tp>
      <tp>
        <v>-729.22925513550001</v>
        <stp/>
        <stp>EM_S_FA_YOY_NETPROFIT</stp>
        <stp>2</stp>
        <stp>300197.SZ</stp>
        <stp>2021-12-31</stp>
        <tr r="Z1496" s="3"/>
      </tp>
      <tp>
        <v>-26.464475460599999</v>
        <stp/>
        <stp>EM_S_FA_YOY_NETPROFIT</stp>
        <stp>2</stp>
        <stp>300184.SZ</stp>
        <stp>2022-12-31</stp>
        <tr r="AA1484" s="3"/>
      </tp>
      <tp>
        <v>198.77390667860001</v>
        <stp/>
        <stp>EM_S_FA_YOY_NETPROFIT</stp>
        <stp>2</stp>
        <stp>300187.SZ</stp>
        <stp>2021-12-31</stp>
        <tr r="Z1486" s="3"/>
      </tp>
      <tp>
        <v>129.05862740360001</v>
        <stp/>
        <stp>EM_S_FA_YOY_NETPROFIT</stp>
        <stp>2</stp>
        <stp>600156.SH</stp>
        <stp>2020-12-31</stp>
        <tr r="Y2112" s="3"/>
      </tp>
      <tp>
        <v>-80.8411031065</v>
        <stp/>
        <stp>EM_S_FA_YOY_NETPROFIT</stp>
        <stp>2</stp>
        <stp>600157.SH</stp>
        <stp>2021-12-31</stp>
        <tr r="Z2113" s="3"/>
      </tp>
      <tp>
        <v>-3.6692113941</v>
        <stp/>
        <stp>EM_S_FA_YOY_NETPROFIT</stp>
        <stp>2</stp>
        <stp>600166.SH</stp>
        <stp>2020-12-31</stp>
        <tr r="Y2121" s="3"/>
      </tp>
      <tp>
        <v>-37.849050314700001</v>
        <stp/>
        <stp>EM_S_FA_YOY_NETPROFIT</stp>
        <stp>2</stp>
        <stp>600167.SH</stp>
        <stp>2021-12-31</stp>
        <tr r="Z2122" s="3"/>
      </tp>
      <tp>
        <v>14.019912360499999</v>
        <stp/>
        <stp>EM_S_FA_YOY_NETPROFIT</stp>
        <stp>2</stp>
        <stp>600176.SH</stp>
        <stp>2020-12-31</stp>
        <tr r="Y2129" s="3"/>
      </tp>
      <tp>
        <v>-28.7351405832</v>
        <stp/>
        <stp>EM_S_FA_YOY_NETPROFIT</stp>
        <stp>2</stp>
        <stp>600177.SH</stp>
        <stp>2021-12-31</stp>
        <tr r="Z2130" s="3"/>
      </tp>
      <tp>
        <v>-32.700444546900002</v>
        <stp/>
        <stp>EM_S_FA_YOY_NETPROFIT</stp>
        <stp>2</stp>
        <stp>600104.SH</stp>
        <stp>2022-12-31</stp>
        <tr r="AA2071" s="3"/>
      </tp>
      <tp>
        <v>-9.1660237661000004</v>
        <stp/>
        <stp>EM_S_FA_YOY_NETPROFIT</stp>
        <stp>2</stp>
        <stp>600106.SH</stp>
        <stp>2020-12-31</stp>
        <tr r="Y2073" s="3"/>
      </tp>
      <tp>
        <v>-83.409392153900001</v>
        <stp/>
        <stp>EM_S_FA_YOY_NETPROFIT</stp>
        <stp>2</stp>
        <stp>600107.SH</stp>
        <stp>2021-12-31</stp>
        <tr r="Z2074" s="3"/>
      </tp>
      <tp>
        <v>302.61035711350002</v>
        <stp/>
        <stp>EM_S_FA_YOY_NETPROFIT</stp>
        <stp>2</stp>
        <stp>600114.SH</stp>
        <stp>2022-12-31</stp>
        <tr r="AA2081" s="3"/>
      </tp>
      <tp>
        <v>236.85205965930001</v>
        <stp/>
        <stp>EM_S_FA_YOY_NETPROFIT</stp>
        <stp>2</stp>
        <stp>600116.SH</stp>
        <stp>2020-12-31</stp>
        <tr r="Y2083" s="3"/>
      </tp>
      <tp>
        <v>-2563.0747704111</v>
        <stp/>
        <stp>EM_S_FA_YOY_NETPROFIT</stp>
        <stp>2</stp>
        <stp>600117.SH</stp>
        <stp>2021-12-31</stp>
        <tr r="Z2084" s="3"/>
      </tp>
      <tp>
        <v>23.0708419662</v>
        <stp/>
        <stp>EM_S_FA_YOY_NETPROFIT</stp>
        <stp>2</stp>
        <stp>600126.SH</stp>
        <stp>2020-12-31</stp>
        <tr r="Y2091" s="3"/>
      </tp>
      <tp>
        <v>-269.29050819380001</v>
        <stp/>
        <stp>EM_S_FA_YOY_NETPROFIT</stp>
        <stp>2</stp>
        <stp>600127.SH</stp>
        <stp>2021-12-31</stp>
        <tr r="Z2092" s="3"/>
      </tp>
      <tp>
        <v>-2952.7528829988</v>
        <stp/>
        <stp>EM_S_FA_YOY_NETPROFIT</stp>
        <stp>2</stp>
        <stp>600136.SH</stp>
        <stp>2020-12-31</stp>
        <tr r="Y2100" s="3"/>
      </tp>
      <tp>
        <v>13.6222498799</v>
        <stp/>
        <stp>EM_S_FA_YOY_NETPROFIT</stp>
        <stp>2</stp>
        <stp>600137.SH</stp>
        <stp>2021-12-31</stp>
        <tr r="Z2101" s="3"/>
      </tp>
      <tp>
        <v>13.754619866900001</v>
        <stp/>
        <stp>EM_S_FA_YOY_NETPROFIT</stp>
        <stp>2</stp>
        <stp>600184.SH</stp>
        <stp>2022-12-31</stp>
        <tr r="AA2136" s="3"/>
      </tp>
      <tp>
        <v>174.2107587774</v>
        <stp/>
        <stp>EM_S_FA_YOY_NETPROFIT</stp>
        <stp>2</stp>
        <stp>600186.SH</stp>
        <stp>2020-12-31</stp>
        <tr r="Y2138" s="3"/>
      </tp>
      <tp>
        <v>-442.74089338549999</v>
        <stp/>
        <stp>EM_S_FA_YOY_NETPROFIT</stp>
        <stp>2</stp>
        <stp>600187.SH</stp>
        <stp>2021-12-31</stp>
        <tr r="Z2139" s="3"/>
      </tp>
      <tp>
        <v>5.2479597807999996</v>
        <stp/>
        <stp>EM_S_FA_YOY_NETPROFIT</stp>
        <stp>2</stp>
        <stp>600196.SH</stp>
        <stp>2020-12-31</stp>
        <tr r="Y2147" s="3"/>
      </tp>
      <tp>
        <v>-5.6726866779999998</v>
        <stp/>
        <stp>EM_S_FA_YOY_NETPROFIT</stp>
        <stp>2</stp>
        <stp>600197.SH</stp>
        <stp>2021-12-31</stp>
        <tr r="Z2148" s="3"/>
      </tp>
      <tp>
        <v>-17.180808964099999</v>
        <stp/>
        <stp>EM_S_FA_YOY_NETPROFIT</stp>
        <stp>2</stp>
        <stp>000004.SZ</stp>
        <stp>2022-12-31</stp>
        <tr r="AA4" s="3"/>
      </tp>
      <tp>
        <v>7.0961499534000003</v>
        <stp/>
        <stp>EM_S_FA_YOY_NETPROFIT</stp>
        <stp>2</stp>
        <stp>000006.SZ</stp>
        <stp>2020-12-31</stp>
        <tr r="Y6" s="3"/>
      </tp>
      <tp>
        <v>132.79350672870001</v>
        <stp/>
        <stp>EM_S_FA_YOY_NETPROFIT</stp>
        <stp>2</stp>
        <stp>000007.SZ</stp>
        <stp>2021-12-31</stp>
        <tr r="Z7" s="3"/>
      </tp>
      <tp>
        <v>15.836190505199999</v>
        <stp/>
        <stp>EM_S_FA_YOY_NETPROFIT</stp>
        <stp>2</stp>
        <stp>300034.SZ</stp>
        <stp>2022-12-31</stp>
        <tr r="AA1342" s="3"/>
      </tp>
      <tp>
        <v>9.4316433531000001</v>
        <stp/>
        <stp>EM_S_FA_YOY_NETPROFIT</stp>
        <stp>2</stp>
        <stp>300036.SZ</stp>
        <stp>2020-12-31</stp>
        <tr r="Y1344" s="3"/>
      </tp>
      <tp>
        <v>160.48440832399999</v>
        <stp/>
        <stp>EM_S_FA_YOY_NETPROFIT</stp>
        <stp>2</stp>
        <stp>300037.SZ</stp>
        <stp>2021-12-31</stp>
        <tr r="Z1345" s="3"/>
      </tp>
      <tp>
        <v>406.32560029080003</v>
        <stp/>
        <stp>EM_S_FA_YOY_NETPROFIT</stp>
        <stp>2</stp>
        <stp>000014.SZ</stp>
        <stp>2022-12-31</stp>
        <tr r="AA13" s="3"/>
      </tp>
      <tp>
        <v>61.246708761699999</v>
        <stp/>
        <stp>EM_S_FA_YOY_NETPROFIT</stp>
        <stp>2</stp>
        <stp>000016.SZ</stp>
        <stp>2020-12-31</stp>
        <tr r="Y14" s="3"/>
      </tp>
      <tp>
        <v>-137.46951415219999</v>
        <stp/>
        <stp>EM_S_FA_YOY_NETPROFIT</stp>
        <stp>2</stp>
        <stp>000017.SZ</stp>
        <stp>2021-12-31</stp>
        <tr r="Z15" s="3"/>
      </tp>
      <tp>
        <v>105.2011631372</v>
        <stp/>
        <stp>EM_S_FA_YOY_NETPROFIT</stp>
        <stp>2</stp>
        <stp>300024.SZ</stp>
        <stp>2022-12-31</stp>
        <tr r="AA1333" s="3"/>
      </tp>
      <tp>
        <v>37.030647006599999</v>
        <stp/>
        <stp>EM_S_FA_YOY_NETPROFIT</stp>
        <stp>2</stp>
        <stp>300026.SZ</stp>
        <stp>2020-12-31</stp>
        <tr r="Y1335" s="3"/>
      </tp>
      <tp>
        <v>78.986168102199997</v>
        <stp/>
        <stp>EM_S_FA_YOY_NETPROFIT</stp>
        <stp>2</stp>
        <stp>300027.SZ</stp>
        <stp>2021-12-31</stp>
        <tr r="Z1336" s="3"/>
      </tp>
      <tp>
        <v>36.225022099199997</v>
        <stp/>
        <stp>EM_S_FA_YOY_NETPROFIT</stp>
        <stp>2</stp>
        <stp>000026.SZ</stp>
        <stp>2020-12-31</stp>
        <tr r="Y21" s="3"/>
      </tp>
      <tp>
        <v>-50.565798223000002</v>
        <stp/>
        <stp>EM_S_FA_YOY_NETPROFIT</stp>
        <stp>2</stp>
        <stp>000027.SZ</stp>
        <stp>2021-12-31</stp>
        <tr r="Z22" s="3"/>
      </tp>
      <tp>
        <v>16.586775532000001</v>
        <stp/>
        <stp>EM_S_FA_YOY_NETPROFIT</stp>
        <stp>2</stp>
        <stp>300014.SZ</stp>
        <stp>2022-12-31</stp>
        <tr r="AA1324" s="3"/>
      </tp>
      <tp>
        <v>-55.029606339200001</v>
        <stp/>
        <stp>EM_S_FA_YOY_NETPROFIT</stp>
        <stp>2</stp>
        <stp>300016.SZ</stp>
        <stp>2020-12-31</stp>
        <tr r="Y1326" s="3"/>
      </tp>
      <tp>
        <v>-25.428944635699999</v>
        <stp/>
        <stp>EM_S_FA_YOY_NETPROFIT</stp>
        <stp>2</stp>
        <stp>300017.SZ</stp>
        <stp>2021-12-31</stp>
        <tr r="Z1327" s="3"/>
      </tp>
      <tp>
        <v>297.18560422420001</v>
        <stp/>
        <stp>EM_S_FA_YOY_NETPROFIT</stp>
        <stp>2</stp>
        <stp>000034.SZ</stp>
        <stp>2022-12-31</stp>
        <tr r="AA28" s="3"/>
      </tp>
      <tp>
        <v>-13.254878270600001</v>
        <stp/>
        <stp>EM_S_FA_YOY_NETPROFIT</stp>
        <stp>2</stp>
        <stp>000036.SZ</stp>
        <stp>2020-12-31</stp>
        <tr r="Y30" s="3"/>
      </tp>
      <tp>
        <v>-849.94801967620003</v>
        <stp/>
        <stp>EM_S_FA_YOY_NETPROFIT</stp>
        <stp>2</stp>
        <stp>000037.SZ</stp>
        <stp>2021-12-31</stp>
        <tr r="Z31" s="3"/>
      </tp>
      <tp>
        <v>103.29158171660001</v>
        <stp/>
        <stp>EM_S_FA_YOY_NETPROFIT</stp>
        <stp>2</stp>
        <stp>300004.SZ</stp>
        <stp>2022-12-31</stp>
        <tr r="AA1314" s="3"/>
      </tp>
      <tp>
        <v>-113.55268710209999</v>
        <stp/>
        <stp>EM_S_FA_YOY_NETPROFIT</stp>
        <stp>2</stp>
        <stp>300006.SZ</stp>
        <stp>2020-12-31</stp>
        <tr r="Y1316" s="3"/>
      </tp>
      <tp>
        <v>30.251271489000001</v>
        <stp/>
        <stp>EM_S_FA_YOY_NETPROFIT</stp>
        <stp>2</stp>
        <stp>300007.SZ</stp>
        <stp>2021-12-31</stp>
        <tr r="Z1317" s="3"/>
      </tp>
      <tp>
        <v>-430.91330041999998</v>
        <stp/>
        <stp>EM_S_FA_YOY_NETPROFIT</stp>
        <stp>2</stp>
        <stp>000046.SZ</stp>
        <stp>2020-12-31</stp>
        <tr r="Y36" s="3"/>
      </tp>
      <tp>
        <v>-885.10858119099998</v>
        <stp/>
        <stp>EM_S_FA_YOY_NETPROFIT</stp>
        <stp>2</stp>
        <stp>300074.SZ</stp>
        <stp>2022-12-31</stp>
        <tr r="AA1379" s="3"/>
      </tp>
      <tp>
        <v>4.4906139472</v>
        <stp/>
        <stp>EM_S_FA_YOY_NETPROFIT</stp>
        <stp>2</stp>
        <stp>300076.SZ</stp>
        <stp>2020-12-31</stp>
        <tr r="Y1381" s="3"/>
      </tp>
      <tp>
        <v>3392.9586009248001</v>
        <stp/>
        <stp>EM_S_FA_YOY_NETPROFIT</stp>
        <stp>2</stp>
        <stp>300077.SZ</stp>
        <stp>2021-12-31</stp>
        <tr r="Z1382" s="3"/>
      </tp>
      <tp>
        <v>-522.69788712779996</v>
        <stp/>
        <stp>EM_S_FA_YOY_NETPROFIT</stp>
        <stp>2</stp>
        <stp>000056.SZ</stp>
        <stp>2020-12-31</stp>
        <tr r="Y41" s="3"/>
      </tp>
      <tp>
        <v>11.0457441997</v>
        <stp/>
        <stp>EM_S_FA_YOY_NETPROFIT</stp>
        <stp>2</stp>
        <stp>300066.SZ</stp>
        <stp>2020-12-31</stp>
        <tr r="Y1371" s="3"/>
      </tp>
      <tp>
        <v>-9.4491168383000002</v>
        <stp/>
        <stp>EM_S_FA_YOY_NETPROFIT</stp>
        <stp>2</stp>
        <stp>300067.SZ</stp>
        <stp>2021-12-31</stp>
        <tr r="Z1372" s="3"/>
      </tp>
      <tp>
        <v>-16.406579884900001</v>
        <stp/>
        <stp>EM_S_FA_YOY_NETPROFIT</stp>
        <stp>2</stp>
        <stp>000066.SZ</stp>
        <stp>2020-12-31</stp>
        <tr r="Y49" s="3"/>
      </tp>
      <tp>
        <v>85.404694515000003</v>
        <stp/>
        <stp>EM_S_FA_YOY_NETPROFIT</stp>
        <stp>2</stp>
        <stp>300054.SZ</stp>
        <stp>2022-12-31</stp>
        <tr r="AA1361" s="3"/>
      </tp>
      <tp>
        <v>384.95105134369999</v>
        <stp/>
        <stp>EM_S_FA_YOY_NETPROFIT</stp>
        <stp>2</stp>
        <stp>300056.SZ</stp>
        <stp>2020-12-31</stp>
        <tr r="Y1363" s="3"/>
      </tp>
      <tp>
        <v>-169.3059784145</v>
        <stp/>
        <stp>EM_S_FA_YOY_NETPROFIT</stp>
        <stp>2</stp>
        <stp>300057.SZ</stp>
        <stp>2021-12-31</stp>
        <tr r="Z1364" s="3"/>
      </tp>
      <tp>
        <v>34.959737579299997</v>
        <stp/>
        <stp>EM_S_FA_YOY_NETPROFIT</stp>
        <stp>2</stp>
        <stp>300044.SZ</stp>
        <stp>2022-12-31</stp>
        <tr r="AA1351" s="3"/>
      </tp>
      <tp>
        <v>113.59432493360001</v>
        <stp/>
        <stp>EM_S_FA_YOY_NETPROFIT</stp>
        <stp>2</stp>
        <stp>300046.SZ</stp>
        <stp>2020-12-31</stp>
        <tr r="Y1353" s="3"/>
      </tp>
      <tp>
        <v>-53.232419544599999</v>
        <stp/>
        <stp>EM_S_FA_YOY_NETPROFIT</stp>
        <stp>2</stp>
        <stp>300047.SZ</stp>
        <stp>2021-12-31</stp>
        <tr r="Z1354" s="3"/>
      </tp>
      <tp>
        <v>3.1595391044999999</v>
        <stp/>
        <stp>EM_S_FA_YOY_NETPROFIT</stp>
        <stp>2</stp>
        <stp>000096.SZ</stp>
        <stp>2020-12-31</stp>
        <tr r="Y57" s="3"/>
      </tp>
      <tp>
        <v>33.365120431000001</v>
        <stp/>
        <stp>EM_S_FA_YOY_NETPROFIT</stp>
        <stp>2</stp>
        <stp>300094.SZ</stp>
        <stp>2022-12-31</stp>
        <tr r="AA1397" s="3"/>
      </tp>
      <tp>
        <v>8.5901423091000009</v>
        <stp/>
        <stp>EM_S_FA_YOY_NETPROFIT</stp>
        <stp>2</stp>
        <stp>300096.SZ</stp>
        <stp>2020-12-31</stp>
        <tr r="Y1399" s="3"/>
      </tp>
      <tp>
        <v>-1829.8147095162999</v>
        <stp/>
        <stp>EM_S_FA_YOY_NETPROFIT</stp>
        <stp>2</stp>
        <stp>300097.SZ</stp>
        <stp>2021-12-31</stp>
        <tr r="Z1400" s="3"/>
      </tp>
      <tp>
        <v>105.7173489123</v>
        <stp/>
        <stp>EM_S_FA_YOY_NETPROFIT</stp>
        <stp>2</stp>
        <stp>300084.SZ</stp>
        <stp>2022-12-31</stp>
        <tr r="AA1389" s="3"/>
      </tp>
      <tp>
        <v>166.7182772699</v>
        <stp/>
        <stp>EM_S_FA_YOY_NETPROFIT</stp>
        <stp>2</stp>
        <stp>300086.SZ</stp>
        <stp>2020-12-31</stp>
        <tr r="Y1391" s="3"/>
      </tp>
      <tp>
        <v>44.609207844300002</v>
        <stp/>
        <stp>EM_S_FA_YOY_NETPROFIT</stp>
        <stp>2</stp>
        <stp>300087.SZ</stp>
        <stp>2021-12-31</stp>
        <tr r="Z1392" s="3"/>
      </tp>
      <tp>
        <v>-429.68893879720002</v>
        <stp/>
        <stp>EM_S_FA_YOY_NETPROFIT</stp>
        <stp>2</stp>
        <stp>600054.SH</stp>
        <stp>2022-12-31</stp>
        <tr r="AA2033" s="3"/>
      </tp>
      <tp>
        <v>10.4331629297</v>
        <stp/>
        <stp>EM_S_FA_YOY_NETPROFIT</stp>
        <stp>2</stp>
        <stp>600056.SH</stp>
        <stp>2020-12-31</stp>
        <tr r="Y2035" s="3"/>
      </tp>
      <tp>
        <v>67.135814413399999</v>
        <stp/>
        <stp>EM_S_FA_YOY_NETPROFIT</stp>
        <stp>2</stp>
        <stp>600057.SH</stp>
        <stp>2021-12-31</stp>
        <tr r="Z2036" s="3"/>
      </tp>
      <tp>
        <v>3.2306811346000002</v>
        <stp/>
        <stp>EM_S_FA_YOY_NETPROFIT</stp>
        <stp>2</stp>
        <stp>600064.SH</stp>
        <stp>2022-12-31</stp>
        <tr r="AA2043" s="3"/>
      </tp>
      <tp>
        <v>-73.6294384654</v>
        <stp/>
        <stp>EM_S_FA_YOY_NETPROFIT</stp>
        <stp>2</stp>
        <stp>600066.SH</stp>
        <stp>2020-12-31</stp>
        <tr r="Y2044" s="3"/>
      </tp>
      <tp>
        <v>-366.91717999600002</v>
        <stp/>
        <stp>EM_S_FA_YOY_NETPROFIT</stp>
        <stp>2</stp>
        <stp>600067.SH</stp>
        <stp>2021-12-31</stp>
        <tr r="Z2045" s="3"/>
      </tp>
      <tp>
        <v>-141.98970621870001</v>
        <stp/>
        <stp>EM_S_FA_YOY_NETPROFIT</stp>
        <stp>2</stp>
        <stp>600076.SH</stp>
        <stp>2020-12-31</stp>
        <tr r="Y2051" s="3"/>
      </tp>
      <tp>
        <v>-183.2829000438</v>
        <stp/>
        <stp>EM_S_FA_YOY_NETPROFIT</stp>
        <stp>2</stp>
        <stp>600004.SH</stp>
        <stp>2022-12-31</stp>
        <tr r="AA1998" s="3"/>
      </tp>
      <tp>
        <v>33.686956240400001</v>
        <stp/>
        <stp>EM_S_FA_YOY_NETPROFIT</stp>
        <stp>2</stp>
        <stp>600006.SH</stp>
        <stp>2020-12-31</stp>
        <tr r="Y1999" s="3"/>
      </tp>
      <tp>
        <v>24.0245639006</v>
        <stp/>
        <stp>EM_S_FA_YOY_NETPROFIT</stp>
        <stp>2</stp>
        <stp>600007.SH</stp>
        <stp>2021-12-31</stp>
        <tr r="Z2000" s="3"/>
      </tp>
      <tp>
        <v>-36.089869638000003</v>
        <stp/>
        <stp>EM_S_FA_YOY_NETPROFIT</stp>
        <stp>2</stp>
        <stp>600016.SH</stp>
        <stp>2020-12-31</stp>
        <tr r="Y2007" s="3"/>
      </tp>
      <tp>
        <v>11.811845032000001</v>
        <stp/>
        <stp>EM_S_FA_YOY_NETPROFIT</stp>
        <stp>2</stp>
        <stp>600017.SH</stp>
        <stp>2021-12-31</stp>
        <tr r="Z2008" s="3"/>
      </tp>
      <tp>
        <v>280.43509307829999</v>
        <stp/>
        <stp>EM_S_FA_YOY_NETPROFIT</stp>
        <stp>2</stp>
        <stp>600026.SH</stp>
        <stp>2020-12-31</stp>
        <tr r="Y2016" s="3"/>
      </tp>
      <tp>
        <v>-208.51950413150001</v>
        <stp/>
        <stp>EM_S_FA_YOY_NETPROFIT</stp>
        <stp>2</stp>
        <stp>600027.SH</stp>
        <stp>2021-12-31</stp>
        <tr r="Z2017" s="3"/>
      </tp>
      <tp>
        <v>4.8553354099000003</v>
        <stp/>
        <stp>EM_S_FA_YOY_NETPROFIT</stp>
        <stp>2</stp>
        <stp>600036.SH</stp>
        <stp>2020-12-31</stp>
        <tr r="Y2024" s="3"/>
      </tp>
      <tp>
        <v>27.419507105000001</v>
        <stp/>
        <stp>EM_S_FA_YOY_NETPROFIT</stp>
        <stp>2</stp>
        <stp>600037.SH</stp>
        <stp>2021-12-31</stp>
        <tr r="Z2025" s="3"/>
      </tp>
      <tp>
        <v>-5592.6770653060003</v>
        <stp/>
        <stp>EM_S_FA_YOY_NETPROFIT</stp>
        <stp>2</stp>
        <stp>600084.SH</stp>
        <stp>2022-12-31</stp>
        <tr r="AA2058" s="3"/>
      </tp>
      <tp>
        <v>158.34779763180001</v>
        <stp/>
        <stp>EM_S_FA_YOY_NETPROFIT</stp>
        <stp>2</stp>
        <stp>600094.SH</stp>
        <stp>2022-12-31</stp>
        <tr r="AA2062" s="3"/>
      </tp>
      <tp>
        <v>122.2822652824</v>
        <stp/>
        <stp>EM_S_FA_YOY_NETPROFIT</stp>
        <stp>2</stp>
        <stp>600096.SH</stp>
        <stp>2020-12-31</stp>
        <tr r="Y2064" s="3"/>
      </tp>
      <tp>
        <v>35.509614156300003</v>
        <stp/>
        <stp>EM_S_FA_YOY_NETPROFIT</stp>
        <stp>2</stp>
        <stp>600097.SH</stp>
        <stp>2021-12-31</stp>
        <tr r="Z2065" s="3"/>
      </tp>
      <tp>
        <v>-668.6991054522</v>
        <stp/>
        <stp>EM_S_FA_YOY_NETPROFIT</stp>
        <stp>2</stp>
        <stp>300334.SZ</stp>
        <stp>2022-12-31</stp>
        <tr r="AA1625" s="3"/>
      </tp>
      <tp>
        <v>137.8283816396</v>
        <stp/>
        <stp>EM_S_FA_YOY_NETPROFIT</stp>
        <stp>2</stp>
        <stp>300337.SZ</stp>
        <stp>2021-12-31</stp>
        <tr r="Z1627" s="3"/>
      </tp>
      <tp>
        <v>-429.27381659449998</v>
        <stp/>
        <stp>EM_S_FA_YOY_NETPROFIT</stp>
        <stp>2</stp>
        <stp>300324.SZ</stp>
        <stp>2022-12-31</stp>
        <tr r="AA1617" s="3"/>
      </tp>
      <tp>
        <v>-141.226008627</v>
        <stp/>
        <stp>EM_S_FA_YOY_NETPROFIT</stp>
        <stp>2</stp>
        <stp>300326.SZ</stp>
        <stp>2020-12-31</stp>
        <tr r="Y1618" s="3"/>
      </tp>
      <tp>
        <v>85.228732751600006</v>
        <stp/>
        <stp>EM_S_FA_YOY_NETPROFIT</stp>
        <stp>2</stp>
        <stp>300327.SZ</stp>
        <stp>2021-12-31</stp>
        <tr r="Z1619" s="3"/>
      </tp>
      <tp>
        <v>21.6577165026</v>
        <stp/>
        <stp>EM_S_FA_YOY_NETPROFIT</stp>
        <stp>2</stp>
        <stp>300314.SZ</stp>
        <stp>2022-12-31</stp>
        <tr r="AA1607" s="3"/>
      </tp>
      <tp>
        <v>36.496096427099999</v>
        <stp/>
        <stp>EM_S_FA_YOY_NETPROFIT</stp>
        <stp>2</stp>
        <stp>300316.SZ</stp>
        <stp>2020-12-31</stp>
        <tr r="Y1609" s="3"/>
      </tp>
      <tp>
        <v>-895.70646714120005</v>
        <stp/>
        <stp>EM_S_FA_YOY_NETPROFIT</stp>
        <stp>2</stp>
        <stp>300317.SZ</stp>
        <stp>2021-12-31</stp>
        <tr r="Z1610" s="3"/>
      </tp>
      <tp>
        <v>-43.525079140199999</v>
        <stp/>
        <stp>EM_S_FA_YOY_NETPROFIT</stp>
        <stp>2</stp>
        <stp>300304.SZ</stp>
        <stp>2022-12-31</stp>
        <tr r="AA1599" s="3"/>
      </tp>
      <tp>
        <v>-41.985291553400003</v>
        <stp/>
        <stp>EM_S_FA_YOY_NETPROFIT</stp>
        <stp>2</stp>
        <stp>300306.SZ</stp>
        <stp>2020-12-31</stp>
        <tr r="Y1601" s="3"/>
      </tp>
      <tp>
        <v>113.1334860293</v>
        <stp/>
        <stp>EM_S_FA_YOY_NETPROFIT</stp>
        <stp>2</stp>
        <stp>300307.SZ</stp>
        <stp>2021-12-31</stp>
        <tr r="Z1602" s="3"/>
      </tp>
      <tp>
        <v>27.982426359600002</v>
        <stp/>
        <stp>EM_S_FA_YOY_NETPROFIT</stp>
        <stp>2</stp>
        <stp>300374.SZ</stp>
        <stp>2022-12-31</stp>
        <tr r="AA1659" s="3"/>
      </tp>
      <tp>
        <v>13.613189396199999</v>
        <stp/>
        <stp>EM_S_FA_YOY_NETPROFIT</stp>
        <stp>2</stp>
        <stp>300376.SZ</stp>
        <stp>2020-12-31</stp>
        <tr r="Y1661" s="3"/>
      </tp>
      <tp>
        <v>659.4557652981</v>
        <stp/>
        <stp>EM_S_FA_YOY_NETPROFIT</stp>
        <stp>2</stp>
        <stp>300377.SZ</stp>
        <stp>2021-12-31</stp>
        <tr r="Z1662" s="3"/>
      </tp>
      <tp>
        <v>-347.92264413859999</v>
        <stp/>
        <stp>EM_S_FA_YOY_NETPROFIT</stp>
        <stp>2</stp>
        <stp>300364.SZ</stp>
        <stp>2022-12-31</stp>
        <tr r="AA1651" s="3"/>
      </tp>
      <tp>
        <v>-903.21488204449997</v>
        <stp/>
        <stp>EM_S_FA_YOY_NETPROFIT</stp>
        <stp>2</stp>
        <stp>300366.SZ</stp>
        <stp>2020-12-31</stp>
        <tr r="Y1653" s="3"/>
      </tp>
      <tp>
        <v>52.173221036299999</v>
        <stp/>
        <stp>EM_S_FA_YOY_NETPROFIT</stp>
        <stp>2</stp>
        <stp>300354.SZ</stp>
        <stp>2022-12-31</stp>
        <tr r="AA1644" s="3"/>
      </tp>
      <tp>
        <v>20.9711981759</v>
        <stp/>
        <stp>EM_S_FA_YOY_NETPROFIT</stp>
        <stp>2</stp>
        <stp>300357.SZ</stp>
        <stp>2021-12-31</stp>
        <tr r="Z1646" s="3"/>
      </tp>
      <tp>
        <v>-666.64277565450004</v>
        <stp/>
        <stp>EM_S_FA_YOY_NETPROFIT</stp>
        <stp>2</stp>
        <stp>300344.SZ</stp>
        <stp>2022-12-31</stp>
        <tr r="AA1634" s="3"/>
      </tp>
      <tp>
        <v>76.1308956564</v>
        <stp/>
        <stp>EM_S_FA_YOY_NETPROFIT</stp>
        <stp>2</stp>
        <stp>300346.SZ</stp>
        <stp>2020-12-31</stp>
        <tr r="Y1636" s="3"/>
      </tp>
      <tp>
        <v>67.161212240400005</v>
        <stp/>
        <stp>EM_S_FA_YOY_NETPROFIT</stp>
        <stp>2</stp>
        <stp>300347.SZ</stp>
        <stp>2021-12-31</stp>
        <tr r="Z1637" s="3"/>
      </tp>
      <tp>
        <v>31.2405540454</v>
        <stp/>
        <stp>EM_S_FA_YOY_NETPROFIT</stp>
        <stp>2</stp>
        <stp>300394.SZ</stp>
        <stp>2022-12-31</stp>
        <tr r="AA1678" s="3"/>
      </tp>
      <tp>
        <v>4.3448528610999997</v>
        <stp/>
        <stp>EM_S_FA_YOY_NETPROFIT</stp>
        <stp>2</stp>
        <stp>300396.SZ</stp>
        <stp>2020-12-31</stp>
        <tr r="Y1680" s="3"/>
      </tp>
      <tp>
        <v>-138.10024798500001</v>
        <stp/>
        <stp>EM_S_FA_YOY_NETPROFIT</stp>
        <stp>2</stp>
        <stp>300397.SZ</stp>
        <stp>2021-12-31</stp>
        <tr r="Z1681" s="3"/>
      </tp>
      <tp>
        <v>26.393385583200001</v>
        <stp/>
        <stp>EM_S_FA_YOY_NETPROFIT</stp>
        <stp>2</stp>
        <stp>300384.SZ</stp>
        <stp>2022-12-31</stp>
        <tr r="AA1669" s="3"/>
      </tp>
      <tp>
        <v>-30.618905138300001</v>
        <stp/>
        <stp>EM_S_FA_YOY_NETPROFIT</stp>
        <stp>2</stp>
        <stp>300386.SZ</stp>
        <stp>2020-12-31</stp>
        <tr r="Y1671" s="3"/>
      </tp>
      <tp>
        <v>-40.683444187699997</v>
        <stp/>
        <stp>EM_S_FA_YOY_NETPROFIT</stp>
        <stp>2</stp>
        <stp>300387.SZ</stp>
        <stp>2021-12-31</stp>
        <tr r="Z1672" s="3"/>
      </tp>
      <tp>
        <v>33.448329188099997</v>
        <stp/>
        <stp>EM_S_FA_YOY_NETPROFIT</stp>
        <stp>2</stp>
        <stp>600346.SH</stp>
        <stp>2020-12-31</stp>
        <tr r="Y2266" s="3"/>
      </tp>
      <tp>
        <v>51.283393365499997</v>
        <stp/>
        <stp>EM_S_FA_YOY_NETPROFIT</stp>
        <stp>2</stp>
        <stp>600354.SH</stp>
        <stp>2022-12-31</stp>
        <tr r="AA2272" s="3"/>
      </tp>
      <tp>
        <v>30.7854361859</v>
        <stp/>
        <stp>EM_S_FA_YOY_NETPROFIT</stp>
        <stp>2</stp>
        <stp>600356.SH</stp>
        <stp>2020-12-31</stp>
        <tr r="Y2274" s="3"/>
      </tp>
      <tp>
        <v>697.25110957449999</v>
        <stp/>
        <stp>EM_S_FA_YOY_NETPROFIT</stp>
        <stp>2</stp>
        <stp>600366.SH</stp>
        <stp>2020-12-31</stp>
        <tr r="Y2282" s="3"/>
      </tp>
      <tp>
        <v>499.8309447149</v>
        <stp/>
        <stp>EM_S_FA_YOY_NETPROFIT</stp>
        <stp>2</stp>
        <stp>600367.SH</stp>
        <stp>2021-12-31</stp>
        <tr r="Z2283" s="3"/>
      </tp>
      <tp>
        <v>-25.759518376500001</v>
        <stp/>
        <stp>EM_S_FA_YOY_NETPROFIT</stp>
        <stp>2</stp>
        <stp>600376.SH</stp>
        <stp>2020-12-31</stp>
        <tr r="Y2291" s="3"/>
      </tp>
      <tp>
        <v>64.075080227399994</v>
        <stp/>
        <stp>EM_S_FA_YOY_NETPROFIT</stp>
        <stp>2</stp>
        <stp>600377.SH</stp>
        <stp>2021-12-31</stp>
        <tr r="Z2292" s="3"/>
      </tp>
      <tp>
        <v>-40.567968818499999</v>
        <stp/>
        <stp>EM_S_FA_YOY_NETPROFIT</stp>
        <stp>2</stp>
        <stp>600306.SH</stp>
        <stp>2020-12-31</stp>
        <tr r="Y2234" s="3"/>
      </tp>
      <tp>
        <v>186.70250986790001</v>
        <stp/>
        <stp>EM_S_FA_YOY_NETPROFIT</stp>
        <stp>2</stp>
        <stp>600307.SH</stp>
        <stp>2021-12-31</stp>
        <tr r="Z2235" s="3"/>
      </tp>
      <tp>
        <v>60.065996499000001</v>
        <stp/>
        <stp>EM_S_FA_YOY_NETPROFIT</stp>
        <stp>2</stp>
        <stp>600316.SH</stp>
        <stp>2020-12-31</stp>
        <tr r="Y2242" s="3"/>
      </tp>
      <tp>
        <v>-3.9824484526999999</v>
        <stp/>
        <stp>EM_S_FA_YOY_NETPROFIT</stp>
        <stp>2</stp>
        <stp>600326.SH</stp>
        <stp>2020-12-31</stp>
        <tr r="Y2250" s="3"/>
      </tp>
      <tp>
        <v>112.3319702932</v>
        <stp/>
        <stp>EM_S_FA_YOY_NETPROFIT</stp>
        <stp>2</stp>
        <stp>600327.SH</stp>
        <stp>2021-12-31</stp>
        <tr r="Z2251" s="3"/>
      </tp>
      <tp>
        <v>122.2742633065</v>
        <stp/>
        <stp>EM_S_FA_YOY_NETPROFIT</stp>
        <stp>2</stp>
        <stp>600336.SH</stp>
        <stp>2020-12-31</stp>
        <tr r="Y2259" s="3"/>
      </tp>
      <tp>
        <v>-25.690562094800001</v>
        <stp/>
        <stp>EM_S_FA_YOY_NETPROFIT</stp>
        <stp>2</stp>
        <stp>600337.SH</stp>
        <stp>2021-12-31</stp>
        <tr r="Z2260" s="3"/>
      </tp>
      <tp>
        <v>-30.350403970599999</v>
        <stp/>
        <stp>EM_S_FA_YOY_NETPROFIT</stp>
        <stp>2</stp>
        <stp>600386.SH</stp>
        <stp>2020-12-31</stp>
        <tr r="Y2299" s="3"/>
      </tp>
      <tp>
        <v>21.979207548000002</v>
        <stp/>
        <stp>EM_S_FA_YOY_NETPROFIT</stp>
        <stp>2</stp>
        <stp>600387.SH</stp>
        <stp>2021-12-31</stp>
        <tr r="Z2300" s="3"/>
      </tp>
      <tp>
        <v>136.86507330180001</v>
        <stp/>
        <stp>EM_S_FA_YOY_NETPROFIT</stp>
        <stp>2</stp>
        <stp>600396.SH</stp>
        <stp>2020-12-31</stp>
        <tr r="Y2307" s="3"/>
      </tp>
      <tp>
        <v>126.0010500612</v>
        <stp/>
        <stp>EM_S_FA_YOY_NETPROFIT</stp>
        <stp>2</stp>
        <stp>600397.SH</stp>
        <stp>2021-12-31</stp>
        <tr r="Z2308" s="3"/>
      </tp>
      <tp>
        <v>0.42558723300000001</v>
        <stp/>
        <stp>EM_S_FA_YOY_NETPROFIT</stp>
        <stp>2</stp>
        <stp>300234.SZ</stp>
        <stp>2022-12-31</stp>
        <tr r="AA1531" s="3"/>
      </tp>
      <tp>
        <v>31.2401122753</v>
        <stp/>
        <stp>EM_S_FA_YOY_NETPROFIT</stp>
        <stp>2</stp>
        <stp>300236.SZ</stp>
        <stp>2020-12-31</stp>
        <tr r="Y1533" s="3"/>
      </tp>
      <tp>
        <v>-1556.0395268513</v>
        <stp/>
        <stp>EM_S_FA_YOY_NETPROFIT</stp>
        <stp>2</stp>
        <stp>300237.SZ</stp>
        <stp>2021-12-31</stp>
        <tr r="Z1534" s="3"/>
      </tp>
      <tp>
        <v>52.655749010699999</v>
        <stp/>
        <stp>EM_S_FA_YOY_NETPROFIT</stp>
        <stp>2</stp>
        <stp>300224.SZ</stp>
        <stp>2022-12-31</stp>
        <tr r="AA1521" s="3"/>
      </tp>
      <tp>
        <v>11.775221611299999</v>
        <stp/>
        <stp>EM_S_FA_YOY_NETPROFIT</stp>
        <stp>2</stp>
        <stp>300226.SZ</stp>
        <stp>2020-12-31</stp>
        <tr r="Y1523" s="3"/>
      </tp>
      <tp>
        <v>-33.077652229999998</v>
        <stp/>
        <stp>EM_S_FA_YOY_NETPROFIT</stp>
        <stp>2</stp>
        <stp>300227.SZ</stp>
        <stp>2021-12-31</stp>
        <tr r="Z1524" s="3"/>
      </tp>
      <tp>
        <v>3.2754348223999998</v>
        <stp/>
        <stp>EM_S_FA_YOY_NETPROFIT</stp>
        <stp>2</stp>
        <stp>300214.SZ</stp>
        <stp>2022-12-31</stp>
        <tr r="AA1512" s="3"/>
      </tp>
      <tp>
        <v>193.22018125310001</v>
        <stp/>
        <stp>EM_S_FA_YOY_NETPROFIT</stp>
        <stp>2</stp>
        <stp>300217.SZ</stp>
        <stp>2021-12-31</stp>
        <tr r="Z1514" s="3"/>
      </tp>
      <tp>
        <v>-43.3826814962</v>
        <stp/>
        <stp>EM_S_FA_YOY_NETPROFIT</stp>
        <stp>2</stp>
        <stp>300204.SZ</stp>
        <stp>2022-12-31</stp>
        <tr r="AA1502" s="3"/>
      </tp>
      <tp>
        <v>408.5234312508</v>
        <stp/>
        <stp>EM_S_FA_YOY_NETPROFIT</stp>
        <stp>2</stp>
        <stp>300206.SZ</stp>
        <stp>2020-12-31</stp>
        <tr r="Y1504" s="3"/>
      </tp>
      <tp>
        <v>6.8392199155000002</v>
        <stp/>
        <stp>EM_S_FA_YOY_NETPROFIT</stp>
        <stp>2</stp>
        <stp>300207.SZ</stp>
        <stp>2021-12-31</stp>
        <tr r="Z1505" s="3"/>
      </tp>
      <tp>
        <v>116.86899250720001</v>
        <stp/>
        <stp>EM_S_FA_YOY_NETPROFIT</stp>
        <stp>2</stp>
        <stp>300274.SZ</stp>
        <stp>2022-12-31</stp>
        <tr r="AA1570" s="3"/>
      </tp>
      <tp>
        <v>-590.42236311629995</v>
        <stp/>
        <stp>EM_S_FA_YOY_NETPROFIT</stp>
        <stp>2</stp>
        <stp>300276.SZ</stp>
        <stp>2020-12-31</stp>
        <tr r="Y1572" s="3"/>
      </tp>
      <tp>
        <v>-41.152096860999997</v>
        <stp/>
        <stp>EM_S_FA_YOY_NETPROFIT</stp>
        <stp>2</stp>
        <stp>300277.SZ</stp>
        <stp>2021-12-31</stp>
        <tr r="Z1573" s="3"/>
      </tp>
      <tp>
        <v>25.833276643400001</v>
        <stp/>
        <stp>EM_S_FA_YOY_NETPROFIT</stp>
        <stp>2</stp>
        <stp>300264.SZ</stp>
        <stp>2022-12-31</stp>
        <tr r="AA1561" s="3"/>
      </tp>
      <tp>
        <v>-1644.2544735665999</v>
        <stp/>
        <stp>EM_S_FA_YOY_NETPROFIT</stp>
        <stp>2</stp>
        <stp>300266.SZ</stp>
        <stp>2020-12-31</stp>
        <tr r="Y1563" s="3"/>
      </tp>
      <tp>
        <v>-540.13807406349997</v>
        <stp/>
        <stp>EM_S_FA_YOY_NETPROFIT</stp>
        <stp>2</stp>
        <stp>300267.SZ</stp>
        <stp>2021-12-31</stp>
        <tr r="Z1564" s="3"/>
      </tp>
      <tp>
        <v>-31.449788080000001</v>
        <stp/>
        <stp>EM_S_FA_YOY_NETPROFIT</stp>
        <stp>2</stp>
        <stp>300254.SZ</stp>
        <stp>2022-12-31</stp>
        <tr r="AA1551" s="3"/>
      </tp>
      <tp>
        <v>-116.79000261</v>
        <stp/>
        <stp>EM_S_FA_YOY_NETPROFIT</stp>
        <stp>2</stp>
        <stp>300256.SZ</stp>
        <stp>2020-12-31</stp>
        <tr r="Y1553" s="3"/>
      </tp>
      <tp>
        <v>16.969938406000001</v>
        <stp/>
        <stp>EM_S_FA_YOY_NETPROFIT</stp>
        <stp>2</stp>
        <stp>300257.SZ</stp>
        <stp>2021-12-31</stp>
        <tr r="Z1554" s="3"/>
      </tp>
      <tp>
        <v>25.537111622200001</v>
        <stp/>
        <stp>EM_S_FA_YOY_NETPROFIT</stp>
        <stp>2</stp>
        <stp>300244.SZ</stp>
        <stp>2022-12-31</stp>
        <tr r="AA1541" s="3"/>
      </tp>
      <tp>
        <v>382.2277787328</v>
        <stp/>
        <stp>EM_S_FA_YOY_NETPROFIT</stp>
        <stp>2</stp>
        <stp>300246.SZ</stp>
        <stp>2020-12-31</stp>
        <tr r="Y1543" s="3"/>
      </tp>
      <tp>
        <v>156.8883050634</v>
        <stp/>
        <stp>EM_S_FA_YOY_NETPROFIT</stp>
        <stp>2</stp>
        <stp>300247.SZ</stp>
        <stp>2021-12-31</stp>
        <tr r="Z1544" s="3"/>
      </tp>
      <tp>
        <v>24.340975980100001</v>
        <stp/>
        <stp>EM_S_FA_YOY_NETPROFIT</stp>
        <stp>2</stp>
        <stp>300294.SZ</stp>
        <stp>2022-12-31</stp>
        <tr r="AA1590" s="3"/>
      </tp>
      <tp>
        <v>-236.8112299279</v>
        <stp/>
        <stp>EM_S_FA_YOY_NETPROFIT</stp>
        <stp>2</stp>
        <stp>300296.SZ</stp>
        <stp>2020-12-31</stp>
        <tr r="Y1592" s="3"/>
      </tp>
      <tp>
        <v>26.694956813499999</v>
        <stp/>
        <stp>EM_S_FA_YOY_NETPROFIT</stp>
        <stp>2</stp>
        <stp>300284.SZ</stp>
        <stp>2022-12-31</stp>
        <tr r="AA1580" s="3"/>
      </tp>
      <tp>
        <v>7.2108642249999999</v>
        <stp/>
        <stp>EM_S_FA_YOY_NETPROFIT</stp>
        <stp>2</stp>
        <stp>300286.SZ</stp>
        <stp>2020-12-31</stp>
        <tr r="Y1582" s="3"/>
      </tp>
      <tp>
        <v>80.511544925500004</v>
        <stp/>
        <stp>EM_S_FA_YOY_NETPROFIT</stp>
        <stp>2</stp>
        <stp>300287.SZ</stp>
        <stp>2021-12-31</stp>
        <tr r="Z1583" s="3"/>
      </tp>
      <tp>
        <v>-87.726833960700006</v>
        <stp/>
        <stp>EM_S_FA_YOY_NETPROFIT</stp>
        <stp>2</stp>
        <stp>600246.SH</stp>
        <stp>2020-12-31</stp>
        <tr r="Y2188" s="3"/>
      </tp>
      <tp>
        <v>-23.352646918000001</v>
        <stp/>
        <stp>EM_S_FA_YOY_NETPROFIT</stp>
        <stp>2</stp>
        <stp>600256.SH</stp>
        <stp>2020-12-31</stp>
        <tr r="Y2195" s="3"/>
      </tp>
      <tp>
        <v>-1043.0253120847001</v>
        <stp/>
        <stp>EM_S_FA_YOY_NETPROFIT</stp>
        <stp>2</stp>
        <stp>600257.SH</stp>
        <stp>2021-12-31</stp>
        <tr r="Z2196" s="3"/>
      </tp>
      <tp>
        <v>-50.386249136899998</v>
        <stp/>
        <stp>EM_S_FA_YOY_NETPROFIT</stp>
        <stp>2</stp>
        <stp>600266.SH</stp>
        <stp>2020-12-31</stp>
        <tr r="Y2202" s="3"/>
      </tp>
      <tp>
        <v>-29.3896587268</v>
        <stp/>
        <stp>EM_S_FA_YOY_NETPROFIT</stp>
        <stp>2</stp>
        <stp>600267.SH</stp>
        <stp>2021-12-31</stp>
        <tr r="Z2203" s="3"/>
      </tp>
      <tp>
        <v>18.444574336700001</v>
        <stp/>
        <stp>EM_S_FA_YOY_NETPROFIT</stp>
        <stp>2</stp>
        <stp>600276.SH</stp>
        <stp>2020-12-31</stp>
        <tr r="Y2209" s="3"/>
      </tp>
      <tp>
        <v>30.081964484699999</v>
        <stp/>
        <stp>EM_S_FA_YOY_NETPROFIT</stp>
        <stp>2</stp>
        <stp>600277.SH</stp>
        <stp>2021-12-31</stp>
        <tr r="Z2210" s="3"/>
      </tp>
      <tp>
        <v>60.3199181122</v>
        <stp/>
        <stp>EM_S_FA_YOY_NETPROFIT</stp>
        <stp>2</stp>
        <stp>600206.SH</stp>
        <stp>2020-12-31</stp>
        <tr r="Y2155" s="3"/>
      </tp>
      <tp>
        <v>86.466764888499995</v>
        <stp/>
        <stp>EM_S_FA_YOY_NETPROFIT</stp>
        <stp>2</stp>
        <stp>600207.SH</stp>
        <stp>2021-12-31</stp>
        <tr r="Z2156" s="3"/>
      </tp>
      <tp>
        <v>125.9414806202</v>
        <stp/>
        <stp>EM_S_FA_YOY_NETPROFIT</stp>
        <stp>2</stp>
        <stp>600216.SH</stp>
        <stp>2020-12-31</stp>
        <tr r="Y2163" s="3"/>
      </tp>
      <tp>
        <v>-30.164238070900002</v>
        <stp/>
        <stp>EM_S_FA_YOY_NETPROFIT</stp>
        <stp>2</stp>
        <stp>600217.SH</stp>
        <stp>2021-12-31</stp>
        <tr r="Z2164" s="3"/>
      </tp>
      <tp>
        <v>-43.043231534500002</v>
        <stp/>
        <stp>EM_S_FA_YOY_NETPROFIT</stp>
        <stp>2</stp>
        <stp>600226.SH</stp>
        <stp>2020-12-31</stp>
        <tr r="Y2172" s="3"/>
      </tp>
      <tp>
        <v>-208.14803837829999</v>
        <stp/>
        <stp>EM_S_FA_YOY_NETPROFIT</stp>
        <stp>2</stp>
        <stp>600227.SH</stp>
        <stp>2021-12-31</stp>
        <tr r="Z2173" s="3"/>
      </tp>
      <tp>
        <v>-229.24026485300001</v>
        <stp/>
        <stp>EM_S_FA_YOY_NETPROFIT</stp>
        <stp>2</stp>
        <stp>600234.SH</stp>
        <stp>2022-12-31</stp>
        <tr r="AA2180" s="3"/>
      </tp>
      <tp>
        <v>3.9944975070000002</v>
        <stp/>
        <stp>EM_S_FA_YOY_NETPROFIT</stp>
        <stp>2</stp>
        <stp>600236.SH</stp>
        <stp>2020-12-31</stp>
        <tr r="Y2182" s="3"/>
      </tp>
      <tp>
        <v>421.9047388779</v>
        <stp/>
        <stp>EM_S_FA_YOY_NETPROFIT</stp>
        <stp>2</stp>
        <stp>600237.SH</stp>
        <stp>2021-12-31</stp>
        <tr r="Z2183" s="3"/>
      </tp>
      <tp>
        <v>6.6293317533999998</v>
        <stp/>
        <stp>EM_S_FA_YOY_NETPROFIT</stp>
        <stp>2</stp>
        <stp>600284.SH</stp>
        <stp>2022-12-31</stp>
        <tr r="AA2217" s="3"/>
      </tp>
      <tp>
        <v>-389.440193196</v>
        <stp/>
        <stp>EM_S_FA_YOY_NETPROFIT</stp>
        <stp>2</stp>
        <stp>600287.SH</stp>
        <stp>2021-12-31</stp>
        <tr r="Z2219" s="3"/>
      </tp>
      <tp>
        <v>11.9174139442</v>
        <stp/>
        <stp>EM_S_FA_YOY_NETPROFIT</stp>
        <stp>2</stp>
        <stp>600297.SH</stp>
        <stp>2021-12-31</stp>
        <tr r="Z2226" s="3"/>
      </tp>
      <tp>
        <v>10.089190568599999</v>
        <stp/>
        <stp>EM_S_FA_YOY_NETPROFIT</stp>
        <stp>2</stp>
        <stp>000504.SZ</stp>
        <stp>2022-12-31</stp>
        <tr r="AA99" s="3"/>
      </tp>
      <tp>
        <v>-1411.3070390631999</v>
        <stp/>
        <stp>EM_S_FA_YOY_NETPROFIT</stp>
        <stp>2</stp>
        <stp>000506.SZ</stp>
        <stp>2020-12-31</stp>
        <tr r="Y101" s="3"/>
      </tp>
      <tp>
        <v>89.254592806999995</v>
        <stp/>
        <stp>EM_S_FA_YOY_NETPROFIT</stp>
        <stp>2</stp>
        <stp>000507.SZ</stp>
        <stp>2021-12-31</stp>
        <tr r="Z102" s="3"/>
      </tp>
      <tp>
        <v>581.03314437760002</v>
        <stp/>
        <stp>EM_S_FA_YOY_NETPROFIT</stp>
        <stp>2</stp>
        <stp>300534.SZ</stp>
        <stp>2022-12-31</stp>
        <tr r="AA1813" s="3"/>
      </tp>
      <tp>
        <v>-86.380070255000007</v>
        <stp/>
        <stp>EM_S_FA_YOY_NETPROFIT</stp>
        <stp>2</stp>
        <stp>300536.SZ</stp>
        <stp>2020-12-31</stp>
        <tr r="Y1815" s="3"/>
      </tp>
      <tp>
        <v>-87.305768533000006</v>
        <stp/>
        <stp>EM_S_FA_YOY_NETPROFIT</stp>
        <stp>2</stp>
        <stp>300537.SZ</stp>
        <stp>2021-12-31</stp>
        <tr r="Z1816" s="3"/>
      </tp>
      <tp>
        <v>-22.543265535700002</v>
        <stp/>
        <stp>EM_S_FA_YOY_NETPROFIT</stp>
        <stp>2</stp>
        <stp>000514.SZ</stp>
        <stp>2022-12-31</stp>
        <tr r="AA106" s="3"/>
      </tp>
      <tp>
        <v>108.44431304219999</v>
        <stp/>
        <stp>EM_S_FA_YOY_NETPROFIT</stp>
        <stp>2</stp>
        <stp>000516.SZ</stp>
        <stp>2020-12-31</stp>
        <tr r="Y107" s="3"/>
      </tp>
      <tp>
        <v>-34.784097142199997</v>
        <stp/>
        <stp>EM_S_FA_YOY_NETPROFIT</stp>
        <stp>2</stp>
        <stp>000517.SZ</stp>
        <stp>2021-12-31</stp>
        <tr r="Z108" s="3"/>
      </tp>
      <tp>
        <v>-28.788661903000001</v>
        <stp/>
        <stp>EM_S_FA_YOY_NETPROFIT</stp>
        <stp>2</stp>
        <stp>300527.SZ</stp>
        <stp>2021-12-31</stp>
        <tr r="Z1806" s="3"/>
      </tp>
      <tp>
        <v>-31.870752540000002</v>
        <stp/>
        <stp>EM_S_FA_YOY_NETPROFIT</stp>
        <stp>2</stp>
        <stp>000524.SZ</stp>
        <stp>2022-12-31</stp>
        <tr r="AA114" s="3"/>
      </tp>
      <tp>
        <v>247.34219847009999</v>
        <stp/>
        <stp>EM_S_FA_YOY_NETPROFIT</stp>
        <stp>2</stp>
        <stp>000526.SZ</stp>
        <stp>2020-12-31</stp>
        <tr r="Y116" s="3"/>
      </tp>
      <tp>
        <v>71.564880435999996</v>
        <stp/>
        <stp>EM_S_FA_YOY_NETPROFIT</stp>
        <stp>2</stp>
        <stp>300514.SZ</stp>
        <stp>2022-12-31</stp>
        <tr r="AA1795" s="3"/>
      </tp>
      <tp>
        <v>9.4059155565000001</v>
        <stp/>
        <stp>EM_S_FA_YOY_NETPROFIT</stp>
        <stp>2</stp>
        <stp>300516.SZ</stp>
        <stp>2020-12-31</stp>
        <tr r="Y1797" s="3"/>
      </tp>
      <tp>
        <v>75.447714403199996</v>
        <stp/>
        <stp>EM_S_FA_YOY_NETPROFIT</stp>
        <stp>2</stp>
        <stp>300517.SZ</stp>
        <stp>2021-12-31</stp>
        <tr r="Z1798" s="3"/>
      </tp>
      <tp>
        <v>18.780651907100001</v>
        <stp/>
        <stp>EM_S_FA_YOY_NETPROFIT</stp>
        <stp>2</stp>
        <stp>000534.SZ</stp>
        <stp>2022-12-31</stp>
        <tr r="AA123" s="3"/>
      </tp>
      <tp>
        <v>123.65811934840001</v>
        <stp/>
        <stp>EM_S_FA_YOY_NETPROFIT</stp>
        <stp>2</stp>
        <stp>000536.SZ</stp>
        <stp>2020-12-31</stp>
        <tr r="Y124" s="3"/>
      </tp>
      <tp>
        <v>-109.87007544239999</v>
        <stp/>
        <stp>EM_S_FA_YOY_NETPROFIT</stp>
        <stp>2</stp>
        <stp>000537.SZ</stp>
        <stp>2021-12-31</stp>
        <tr r="Z125" s="3"/>
      </tp>
      <tp>
        <v>-285.89971208179998</v>
        <stp/>
        <stp>EM_S_FA_YOY_NETPROFIT</stp>
        <stp>2</stp>
        <stp>300506.SZ</stp>
        <stp>2020-12-31</stp>
        <tr r="Y1787" s="3"/>
      </tp>
      <tp>
        <v>-3.5747719645</v>
        <stp/>
        <stp>EM_S_FA_YOY_NETPROFIT</stp>
        <stp>2</stp>
        <stp>300507.SZ</stp>
        <stp>2021-12-31</stp>
        <tr r="Z1788" s="3"/>
      </tp>
      <tp>
        <v>-11.1926400561</v>
        <stp/>
        <stp>EM_S_FA_YOY_NETPROFIT</stp>
        <stp>2</stp>
        <stp>000544.SZ</stp>
        <stp>2022-12-31</stp>
        <tr r="AA130" s="3"/>
      </tp>
      <tp>
        <v>-16.547483506799999</v>
        <stp/>
        <stp>EM_S_FA_YOY_NETPROFIT</stp>
        <stp>2</stp>
        <stp>000546.SZ</stp>
        <stp>2020-12-31</stp>
        <tr r="Y132" s="3"/>
      </tp>
      <tp>
        <v>-25.1484052572</v>
        <stp/>
        <stp>EM_S_FA_YOY_NETPROFIT</stp>
        <stp>2</stp>
        <stp>000547.SZ</stp>
        <stp>2021-12-31</stp>
        <tr r="Z133" s="3"/>
      </tp>
      <tp>
        <v>50.197956607000002</v>
        <stp/>
        <stp>EM_S_FA_YOY_NETPROFIT</stp>
        <stp>2</stp>
        <stp>300576.SZ</stp>
        <stp>2020-12-31</stp>
        <tr r="Y1852" s="3"/>
      </tp>
      <tp>
        <v>159.6774218736</v>
        <stp/>
        <stp>EM_S_FA_YOY_NETPROFIT</stp>
        <stp>2</stp>
        <stp>300577.SZ</stp>
        <stp>2021-12-31</stp>
        <tr r="Z1853" s="3"/>
      </tp>
      <tp>
        <v>10.1066181857</v>
        <stp/>
        <stp>EM_S_FA_YOY_NETPROFIT</stp>
        <stp>2</stp>
        <stp>000554.SZ</stp>
        <stp>2022-12-31</stp>
        <tr r="AA139" s="3"/>
      </tp>
      <tp>
        <v>31.448014033500002</v>
        <stp/>
        <stp>EM_S_FA_YOY_NETPROFIT</stp>
        <stp>2</stp>
        <stp>000557.SZ</stp>
        <stp>2021-12-31</stp>
        <tr r="Z141" s="3"/>
      </tp>
      <tp>
        <v>111.962913677</v>
        <stp/>
        <stp>EM_S_FA_YOY_NETPROFIT</stp>
        <stp>2</stp>
        <stp>300566.SZ</stp>
        <stp>2020-12-31</stp>
        <tr r="Y1843" s="3"/>
      </tp>
      <tp>
        <v>-35.141119264700002</v>
        <stp/>
        <stp>EM_S_FA_YOY_NETPROFIT</stp>
        <stp>2</stp>
        <stp>300567.SZ</stp>
        <stp>2021-12-31</stp>
        <tr r="Z1844" s="3"/>
      </tp>
      <tp>
        <v>-31.238219269199998</v>
        <stp/>
        <stp>EM_S_FA_YOY_NETPROFIT</stp>
        <stp>2</stp>
        <stp>000564.SZ</stp>
        <stp>2022-12-31</stp>
        <tr r="AA147" s="3"/>
      </tp>
      <tp>
        <v>-236.27816772439999</v>
        <stp/>
        <stp>EM_S_FA_YOY_NETPROFIT</stp>
        <stp>2</stp>
        <stp>000566.SZ</stp>
        <stp>2020-12-31</stp>
        <tr r="Y149" s="3"/>
      </tp>
      <tp>
        <v>199.96205143989999</v>
        <stp/>
        <stp>EM_S_FA_YOY_NETPROFIT</stp>
        <stp>2</stp>
        <stp>000567.SZ</stp>
        <stp>2021-12-31</stp>
        <tr r="Z150" s="3"/>
      </tp>
      <tp>
        <v>116.5744313253</v>
        <stp/>
        <stp>EM_S_FA_YOY_NETPROFIT</stp>
        <stp>2</stp>
        <stp>300554.SZ</stp>
        <stp>2022-12-31</stp>
        <tr r="AA1832" s="3"/>
      </tp>
      <tp>
        <v>108.06862842460001</v>
        <stp/>
        <stp>EM_S_FA_YOY_NETPROFIT</stp>
        <stp>2</stp>
        <stp>300556.SZ</stp>
        <stp>2020-12-31</stp>
        <tr r="Y1834" s="3"/>
      </tp>
      <tp>
        <v>13.1729816682</v>
        <stp/>
        <stp>EM_S_FA_YOY_NETPROFIT</stp>
        <stp>2</stp>
        <stp>300557.SZ</stp>
        <stp>2021-12-31</stp>
        <tr r="Z1835" s="3"/>
      </tp>
      <tp>
        <v>538.3196388074</v>
        <stp/>
        <stp>EM_S_FA_YOY_NETPROFIT</stp>
        <stp>2</stp>
        <stp>000576.SZ</stp>
        <stp>2020-12-31</stp>
        <tr r="Y156" s="3"/>
      </tp>
      <tp>
        <v>-113.25138495349999</v>
        <stp/>
        <stp>EM_S_FA_YOY_NETPROFIT</stp>
        <stp>2</stp>
        <stp>300546.SZ</stp>
        <stp>2020-12-31</stp>
        <tr r="Y1824" s="3"/>
      </tp>
      <tp>
        <v>-6.9105034854999996</v>
        <stp/>
        <stp>EM_S_FA_YOY_NETPROFIT</stp>
        <stp>2</stp>
        <stp>300547.SZ</stp>
        <stp>2021-12-31</stp>
        <tr r="Z1825" s="3"/>
      </tp>
      <tp>
        <v>-29.424444918399999</v>
        <stp/>
        <stp>EM_S_FA_YOY_NETPROFIT</stp>
        <stp>2</stp>
        <stp>000584.SZ</stp>
        <stp>2022-12-31</stp>
        <tr r="AA159" s="3"/>
      </tp>
      <tp>
        <v>288.49878374910003</v>
        <stp/>
        <stp>EM_S_FA_YOY_NETPROFIT</stp>
        <stp>2</stp>
        <stp>000586.SZ</stp>
        <stp>2020-12-31</stp>
        <tr r="Y160" s="3"/>
      </tp>
      <tp>
        <v>-14.3625800095</v>
        <stp/>
        <stp>EM_S_FA_YOY_NETPROFIT</stp>
        <stp>2</stp>
        <stp>000596.SZ</stp>
        <stp>2020-12-31</stp>
        <tr r="Y167" s="3"/>
      </tp>
      <tp>
        <v>781.47257082750002</v>
        <stp/>
        <stp>EM_S_FA_YOY_NETPROFIT</stp>
        <stp>2</stp>
        <stp>000597.SZ</stp>
        <stp>2021-12-31</stp>
        <tr r="Z168" s="3"/>
      </tp>
      <tp>
        <v>10.248101694000001</v>
        <stp/>
        <stp>EM_S_FA_YOY_NETPROFIT</stp>
        <stp>2</stp>
        <stp>300596.SZ</stp>
        <stp>2020-12-31</stp>
        <tr r="Y1871" s="3"/>
      </tp>
      <tp>
        <v>10.8470433464</v>
        <stp/>
        <stp>EM_S_FA_YOY_NETPROFIT</stp>
        <stp>2</stp>
        <stp>300597.SZ</stp>
        <stp>2021-12-31</stp>
        <tr r="Z1872" s="3"/>
      </tp>
      <tp>
        <v>-88.721675886300005</v>
        <stp/>
        <stp>EM_S_FA_YOY_NETPROFIT</stp>
        <stp>2</stp>
        <stp>300584.SZ</stp>
        <stp>2022-12-31</stp>
        <tr r="AA1860" s="3"/>
      </tp>
      <tp>
        <v>-69.477627162900006</v>
        <stp/>
        <stp>EM_S_FA_YOY_NETPROFIT</stp>
        <stp>2</stp>
        <stp>300586.SZ</stp>
        <stp>2020-12-31</stp>
        <tr r="Y1862" s="3"/>
      </tp>
      <tp>
        <v>50.511479653899997</v>
        <stp/>
        <stp>EM_S_FA_YOY_NETPROFIT</stp>
        <stp>2</stp>
        <stp>300587.SZ</stp>
        <stp>2021-12-31</stp>
        <tr r="Z1863" s="3"/>
      </tp>
      <tp>
        <v>-40.794724051999999</v>
        <stp/>
        <stp>EM_S_FA_YOY_NETPROFIT</stp>
        <stp>2</stp>
        <stp>600546.SH</stp>
        <stp>2020-12-31</stp>
        <tr r="Y2411" s="3"/>
      </tp>
      <tp>
        <v>-108.5088486154</v>
        <stp/>
        <stp>EM_S_FA_YOY_NETPROFIT</stp>
        <stp>2</stp>
        <stp>600547.SH</stp>
        <stp>2021-12-31</stp>
        <tr r="Z2412" s="3"/>
      </tp>
      <tp>
        <v>13.744844087000001</v>
        <stp/>
        <stp>EM_S_FA_YOY_NETPROFIT</stp>
        <stp>2</stp>
        <stp>600556.SH</stp>
        <stp>2020-12-31</stp>
        <tr r="Y2418" s="3"/>
      </tp>
      <tp>
        <v>18.3648758681</v>
        <stp/>
        <stp>EM_S_FA_YOY_NETPROFIT</stp>
        <stp>2</stp>
        <stp>600557.SH</stp>
        <stp>2021-12-31</stp>
        <tr r="Z2419" s="3"/>
      </tp>
      <tp>
        <v>-21.304187824</v>
        <stp/>
        <stp>EM_S_FA_YOY_NETPROFIT</stp>
        <stp>2</stp>
        <stp>600566.SH</stp>
        <stp>2020-12-31</stp>
        <tr r="Y2427" s="3"/>
      </tp>
      <tp>
        <v>11.8251196082</v>
        <stp/>
        <stp>EM_S_FA_YOY_NETPROFIT</stp>
        <stp>2</stp>
        <stp>600567.SH</stp>
        <stp>2021-12-31</stp>
        <tr r="Z2428" s="3"/>
      </tp>
      <tp>
        <v>103.76319494089999</v>
        <stp/>
        <stp>EM_S_FA_YOY_NETPROFIT</stp>
        <stp>2</stp>
        <stp>600576.SH</stp>
        <stp>2020-12-31</stp>
        <tr r="Y2436" s="3"/>
      </tp>
      <tp>
        <v>28.568104396300001</v>
        <stp/>
        <stp>EM_S_FA_YOY_NETPROFIT</stp>
        <stp>2</stp>
        <stp>600577.SH</stp>
        <stp>2021-12-31</stp>
        <tr r="Z2437" s="3"/>
      </tp>
      <tp>
        <v>157.66853196630001</v>
        <stp/>
        <stp>EM_S_FA_YOY_NETPROFIT</stp>
        <stp>2</stp>
        <stp>600506.SH</stp>
        <stp>2020-12-31</stp>
        <tr r="Y2378" s="3"/>
      </tp>
      <tp>
        <v>27.8614996855</v>
        <stp/>
        <stp>EM_S_FA_YOY_NETPROFIT</stp>
        <stp>2</stp>
        <stp>600507.SH</stp>
        <stp>2021-12-31</stp>
        <tr r="Z2379" s="3"/>
      </tp>
      <tp>
        <v>-72.519083480199996</v>
        <stp/>
        <stp>EM_S_FA_YOY_NETPROFIT</stp>
        <stp>2</stp>
        <stp>600516.SH</stp>
        <stp>2020-12-31</stp>
        <tr r="Y2387" s="3"/>
      </tp>
      <tp>
        <v>3.5192283930000001</v>
        <stp/>
        <stp>EM_S_FA_YOY_NETPROFIT</stp>
        <stp>2</stp>
        <stp>600517.SH</stp>
        <stp>2021-12-31</stp>
        <tr r="Z2388" s="3"/>
      </tp>
      <tp>
        <v>-44.807208946400003</v>
        <stp/>
        <stp>EM_S_FA_YOY_NETPROFIT</stp>
        <stp>2</stp>
        <stp>600526.SH</stp>
        <stp>2020-12-31</stp>
        <tr r="Y2396" s="3"/>
      </tp>
      <tp>
        <v>-55.918283571899998</v>
        <stp/>
        <stp>EM_S_FA_YOY_NETPROFIT</stp>
        <stp>2</stp>
        <stp>600527.SH</stp>
        <stp>2021-12-31</stp>
        <tr r="Z2397" s="3"/>
      </tp>
      <tp>
        <v>16.418557600900002</v>
        <stp/>
        <stp>EM_S_FA_YOY_NETPROFIT</stp>
        <stp>2</stp>
        <stp>600536.SH</stp>
        <stp>2020-12-31</stp>
        <tr r="Y2404" s="3"/>
      </tp>
      <tp>
        <v>-7.3385274463999997</v>
        <stp/>
        <stp>EM_S_FA_YOY_NETPROFIT</stp>
        <stp>2</stp>
        <stp>600537.SH</stp>
        <stp>2021-12-31</stp>
        <tr r="Z2405" s="3"/>
      </tp>
      <tp>
        <v>9.1454412512999994</v>
        <stp/>
        <stp>EM_S_FA_YOY_NETPROFIT</stp>
        <stp>2</stp>
        <stp>600584.SH</stp>
        <stp>2022-12-31</stp>
        <tr r="AA2444" s="3"/>
      </tp>
      <tp>
        <v>240.1784073147</v>
        <stp/>
        <stp>EM_S_FA_YOY_NETPROFIT</stp>
        <stp>2</stp>
        <stp>600586.SH</stp>
        <stp>2020-12-31</stp>
        <tr r="Y2446" s="3"/>
      </tp>
      <tp>
        <v>132.25651886840001</v>
        <stp/>
        <stp>EM_S_FA_YOY_NETPROFIT</stp>
        <stp>2</stp>
        <stp>600587.SH</stp>
        <stp>2021-12-31</stp>
        <tr r="Z2447" s="3"/>
      </tp>
      <tp>
        <v>-289.92420335029999</v>
        <stp/>
        <stp>EM_S_FA_YOY_NETPROFIT</stp>
        <stp>2</stp>
        <stp>600594.SH</stp>
        <stp>2022-12-31</stp>
        <tr r="AA2453" s="3"/>
      </tp>
      <tp>
        <v>23.416459296700001</v>
        <stp/>
        <stp>EM_S_FA_YOY_NETPROFIT</stp>
        <stp>2</stp>
        <stp>600596.SH</stp>
        <stp>2020-12-31</stp>
        <tr r="Y2455" s="3"/>
      </tp>
      <tp>
        <v>-27.819260358299999</v>
        <stp/>
        <stp>EM_S_FA_YOY_NETPROFIT</stp>
        <stp>2</stp>
        <stp>600597.SH</stp>
        <stp>2021-12-31</stp>
        <tr r="Z2456" s="3"/>
      </tp>
      <tp>
        <v>44.116008658299997</v>
        <stp/>
        <stp>EM_S_FA_YOY_NETPROFIT</stp>
        <stp>2</stp>
        <stp>000404.SZ</stp>
        <stp>2022-12-31</stp>
        <tr r="AA75" s="3"/>
      </tp>
      <tp>
        <v>-49.486577418499998</v>
        <stp/>
        <stp>EM_S_FA_YOY_NETPROFIT</stp>
        <stp>2</stp>
        <stp>000407.SZ</stp>
        <stp>2021-12-31</stp>
        <tr r="Z76" s="3"/>
      </tp>
      <tp>
        <v>222.290974057</v>
        <stp/>
        <stp>EM_S_FA_YOY_NETPROFIT</stp>
        <stp>2</stp>
        <stp>300434.SZ</stp>
        <stp>2022-12-31</stp>
        <tr r="AA1717" s="3"/>
      </tp>
      <tp>
        <v>31.337009031899999</v>
        <stp/>
        <stp>EM_S_FA_YOY_NETPROFIT</stp>
        <stp>2</stp>
        <stp>300436.SZ</stp>
        <stp>2020-12-31</stp>
        <tr r="Y1719" s="3"/>
      </tp>
      <tp>
        <v>120.5195111844</v>
        <stp/>
        <stp>EM_S_FA_YOY_NETPROFIT</stp>
        <stp>2</stp>
        <stp>300437.SZ</stp>
        <stp>2021-12-31</stp>
        <tr r="Z1720" s="3"/>
      </tp>
      <tp>
        <v>21.2504660745</v>
        <stp/>
        <stp>EM_S_FA_YOY_NETPROFIT</stp>
        <stp>2</stp>
        <stp>000416.SZ</stp>
        <stp>2020-12-31</stp>
        <tr r="Y83" s="3"/>
      </tp>
      <tp>
        <v>30.434440455000001</v>
        <stp/>
        <stp>EM_S_FA_YOY_NETPROFIT</stp>
        <stp>2</stp>
        <stp>000417.SZ</stp>
        <stp>2021-12-31</stp>
        <tr r="Z84" s="3"/>
      </tp>
      <tp>
        <v>19.653576216800001</v>
        <stp/>
        <stp>EM_S_FA_YOY_NETPROFIT</stp>
        <stp>2</stp>
        <stp>300424.SZ</stp>
        <stp>2022-12-31</stp>
        <tr r="AA1708" s="3"/>
      </tp>
      <tp>
        <v>34.073965379699999</v>
        <stp/>
        <stp>EM_S_FA_YOY_NETPROFIT</stp>
        <stp>2</stp>
        <stp>300426.SZ</stp>
        <stp>2020-12-31</stp>
        <tr r="Y1710" s="3"/>
      </tp>
      <tp>
        <v>-377.94482899960002</v>
        <stp/>
        <stp>EM_S_FA_YOY_NETPROFIT</stp>
        <stp>2</stp>
        <stp>300427.SZ</stp>
        <stp>2021-12-31</stp>
        <tr r="Z1711" s="3"/>
      </tp>
      <tp>
        <v>-279.90619589689999</v>
        <stp/>
        <stp>EM_S_FA_YOY_NETPROFIT</stp>
        <stp>2</stp>
        <stp>000426.SZ</stp>
        <stp>2020-12-31</stp>
        <tr r="Y91" s="3"/>
      </tp>
      <tp>
        <v>43.145926799800002</v>
        <stp/>
        <stp>EM_S_FA_YOY_NETPROFIT</stp>
        <stp>2</stp>
        <stp>300414.SZ</stp>
        <stp>2022-12-31</stp>
        <tr r="AA1698" s="3"/>
      </tp>
      <tp>
        <v>39.701271868799999</v>
        <stp/>
        <stp>EM_S_FA_YOY_NETPROFIT</stp>
        <stp>2</stp>
        <stp>300416.SZ</stp>
        <stp>2020-12-31</stp>
        <tr r="Y1700" s="3"/>
      </tp>
      <tp>
        <v>-81.549348680199998</v>
        <stp/>
        <stp>EM_S_FA_YOY_NETPROFIT</stp>
        <stp>2</stp>
        <stp>300417.SZ</stp>
        <stp>2021-12-31</stp>
        <tr r="Z1701" s="3"/>
      </tp>
      <tp>
        <v>-32.618171709999999</v>
        <stp/>
        <stp>EM_S_FA_YOY_NETPROFIT</stp>
        <stp>2</stp>
        <stp>300404.SZ</stp>
        <stp>2022-12-31</stp>
        <tr r="AA1688" s="3"/>
      </tp>
      <tp>
        <v>-63.311410305400003</v>
        <stp/>
        <stp>EM_S_FA_YOY_NETPROFIT</stp>
        <stp>2</stp>
        <stp>300406.SZ</stp>
        <stp>2020-12-31</stp>
        <tr r="Y1690" s="3"/>
      </tp>
      <tp>
        <v>-21.500705784400001</v>
        <stp/>
        <stp>EM_S_FA_YOY_NETPROFIT</stp>
        <stp>2</stp>
        <stp>300407.SZ</stp>
        <stp>2021-12-31</stp>
        <tr r="Z1691" s="3"/>
      </tp>
      <tp>
        <v>-1.2901380633999999</v>
        <stp/>
        <stp>EM_S_FA_YOY_NETPROFIT</stp>
        <stp>2</stp>
        <stp>300474.SZ</stp>
        <stp>2022-12-31</stp>
        <tr r="AA1756" s="3"/>
      </tp>
      <tp>
        <v>12.1332870681</v>
        <stp/>
        <stp>EM_S_FA_YOY_NETPROFIT</stp>
        <stp>2</stp>
        <stp>300476.SZ</stp>
        <stp>2020-12-31</stp>
        <tr r="Y1758" s="3"/>
      </tp>
      <tp>
        <v>113.69624904600001</v>
        <stp/>
        <stp>EM_S_FA_YOY_NETPROFIT</stp>
        <stp>2</stp>
        <stp>300477.SZ</stp>
        <stp>2021-12-31</stp>
        <tr r="Z1759" s="3"/>
      </tp>
      <tp>
        <v>82.926973074000003</v>
        <stp/>
        <stp>EM_S_FA_YOY_NETPROFIT</stp>
        <stp>2</stp>
        <stp>300464.SZ</stp>
        <stp>2022-12-31</stp>
        <tr r="AA1746" s="3"/>
      </tp>
      <tp>
        <v>104.9646035473</v>
        <stp/>
        <stp>EM_S_FA_YOY_NETPROFIT</stp>
        <stp>2</stp>
        <stp>300466.SZ</stp>
        <stp>2020-12-31</stp>
        <tr r="Y1748" s="3"/>
      </tp>
      <tp>
        <v>-204.46460735229999</v>
        <stp/>
        <stp>EM_S_FA_YOY_NETPROFIT</stp>
        <stp>2</stp>
        <stp>300467.SZ</stp>
        <stp>2021-12-31</stp>
        <tr r="Z1749" s="3"/>
      </tp>
      <tp>
        <v>77.879292224400004</v>
        <stp/>
        <stp>EM_S_FA_YOY_NETPROFIT</stp>
        <stp>2</stp>
        <stp>300456.SZ</stp>
        <stp>2020-12-31</stp>
        <tr r="Y1738" s="3"/>
      </tp>
      <tp>
        <v>53.740575706500003</v>
        <stp/>
        <stp>EM_S_FA_YOY_NETPROFIT</stp>
        <stp>2</stp>
        <stp>300457.SZ</stp>
        <stp>2021-12-31</stp>
        <tr r="Z1739" s="3"/>
      </tp>
      <tp>
        <v>-38.531069747899998</v>
        <stp/>
        <stp>EM_S_FA_YOY_NETPROFIT</stp>
        <stp>2</stp>
        <stp>300444.SZ</stp>
        <stp>2022-12-31</stp>
        <tr r="AA1727" s="3"/>
      </tp>
      <tp>
        <v>-120.52684472369999</v>
        <stp/>
        <stp>EM_S_FA_YOY_NETPROFIT</stp>
        <stp>2</stp>
        <stp>300446.SZ</stp>
        <stp>2020-12-31</stp>
        <tr r="Y1729" s="3"/>
      </tp>
      <tp>
        <v>20.4490344542</v>
        <stp/>
        <stp>EM_S_FA_YOY_NETPROFIT</stp>
        <stp>2</stp>
        <stp>300447.SZ</stp>
        <stp>2021-12-31</stp>
        <tr r="Z1730" s="3"/>
      </tp>
      <tp>
        <v>77.778823724000006</v>
        <stp/>
        <stp>EM_S_FA_YOY_NETPROFIT</stp>
        <stp>2</stp>
        <stp>300494.SZ</stp>
        <stp>2022-12-31</stp>
        <tr r="AA1776" s="3"/>
      </tp>
      <tp>
        <v>89.725457382499997</v>
        <stp/>
        <stp>EM_S_FA_YOY_NETPROFIT</stp>
        <stp>2</stp>
        <stp>300496.SZ</stp>
        <stp>2020-12-31</stp>
        <tr r="Y1778" s="3"/>
      </tp>
      <tp>
        <v>-87.727908974599998</v>
        <stp/>
        <stp>EM_S_FA_YOY_NETPROFIT</stp>
        <stp>2</stp>
        <stp>300497.SZ</stp>
        <stp>2021-12-31</stp>
        <tr r="Z1779" s="3"/>
      </tp>
      <tp>
        <v>27.058194894</v>
        <stp/>
        <stp>EM_S_FA_YOY_NETPROFIT</stp>
        <stp>2</stp>
        <stp>300484.SZ</stp>
        <stp>2022-12-31</stp>
        <tr r="AA1766" s="3"/>
      </tp>
      <tp>
        <v>20.789755798800002</v>
        <stp/>
        <stp>EM_S_FA_YOY_NETPROFIT</stp>
        <stp>2</stp>
        <stp>300486.SZ</stp>
        <stp>2020-12-31</stp>
        <tr r="Y1768" s="3"/>
      </tp>
      <tp>
        <v>56.209885216899998</v>
        <stp/>
        <stp>EM_S_FA_YOY_NETPROFIT</stp>
        <stp>2</stp>
        <stp>300487.SZ</stp>
        <stp>2021-12-31</stp>
        <tr r="Z1769" s="3"/>
      </tp>
      <tp>
        <v>-15.245224076</v>
        <stp/>
        <stp>EM_S_FA_YOY_NETPROFIT</stp>
        <stp>2</stp>
        <stp>600444.SH</stp>
        <stp>2022-12-31</stp>
        <tr r="AA2335" s="3"/>
      </tp>
      <tp>
        <v>40.771759028699996</v>
        <stp/>
        <stp>EM_S_FA_YOY_NETPROFIT</stp>
        <stp>2</stp>
        <stp>600446.SH</stp>
        <stp>2020-12-31</stp>
        <tr r="Y2336" s="3"/>
      </tp>
      <tp>
        <v>43.032077700499997</v>
        <stp/>
        <stp>EM_S_FA_YOY_NETPROFIT</stp>
        <stp>2</stp>
        <stp>600456.SH</stp>
        <stp>2020-12-31</stp>
        <tr r="Y2341" s="3"/>
      </tp>
      <tp>
        <v>-6.4030535499999999E-2</v>
        <stp/>
        <stp>EM_S_FA_YOY_NETPROFIT</stp>
        <stp>2</stp>
        <stp>600467.SH</stp>
        <stp>2021-12-31</stp>
        <tr r="Z2348" s="3"/>
      </tp>
      <tp>
        <v>106.8796238404</v>
        <stp/>
        <stp>EM_S_FA_YOY_NETPROFIT</stp>
        <stp>2</stp>
        <stp>600476.SH</stp>
        <stp>2020-12-31</stp>
        <tr r="Y2353" s="3"/>
      </tp>
      <tp>
        <v>-35.003690399100002</v>
        <stp/>
        <stp>EM_S_FA_YOY_NETPROFIT</stp>
        <stp>2</stp>
        <stp>600477.SH</stp>
        <stp>2021-12-31</stp>
        <tr r="Z2354" s="3"/>
      </tp>
      <tp>
        <v>11.8310174201</v>
        <stp/>
        <stp>EM_S_FA_YOY_NETPROFIT</stp>
        <stp>2</stp>
        <stp>600406.SH</stp>
        <stp>2020-12-31</stp>
        <tr r="Y2314" s="3"/>
      </tp>
      <tp>
        <v>106.6404180311</v>
        <stp/>
        <stp>EM_S_FA_YOY_NETPROFIT</stp>
        <stp>2</stp>
        <stp>600416.SH</stp>
        <stp>2020-12-31</stp>
        <tr r="Y2319" s="3"/>
      </tp>
      <tp>
        <v>-26.683603850699999</v>
        <stp/>
        <stp>EM_S_FA_YOY_NETPROFIT</stp>
        <stp>2</stp>
        <stp>600426.SH</stp>
        <stp>2020-12-31</stp>
        <tr r="Y2327" s="3"/>
      </tp>
      <tp>
        <v>21.804880756399999</v>
        <stp/>
        <stp>EM_S_FA_YOY_NETPROFIT</stp>
        <stp>2</stp>
        <stp>600436.SH</stp>
        <stp>2020-12-31</stp>
        <tr r="Y2332" s="3"/>
      </tp>
      <tp>
        <v>3.2382202048000002</v>
        <stp/>
        <stp>EM_S_FA_YOY_NETPROFIT</stp>
        <stp>2</stp>
        <stp>600486.SH</stp>
        <stp>2020-12-31</stp>
        <tr r="Y2361" s="3"/>
      </tp>
      <tp>
        <v>36.147015412400002</v>
        <stp/>
        <stp>EM_S_FA_YOY_NETPROFIT</stp>
        <stp>2</stp>
        <stp>600487.SH</stp>
        <stp>2021-12-31</stp>
        <tr r="Z2362" s="3"/>
      </tp>
      <tp>
        <v>61.316431884899998</v>
        <stp/>
        <stp>EM_S_FA_YOY_NETPROFIT</stp>
        <stp>2</stp>
        <stp>600496.SH</stp>
        <stp>2020-12-31</stp>
        <tr r="Y2369" s="3"/>
      </tp>
      <tp>
        <v>511.34292825519998</v>
        <stp/>
        <stp>EM_S_FA_YOY_NETPROFIT</stp>
        <stp>2</stp>
        <stp>600497.SH</stp>
        <stp>2021-12-31</stp>
        <tr r="Z2370" s="3"/>
      </tp>
      <tp>
        <v>187.89146006370001</v>
        <stp/>
        <stp>EM_S_FA_YOY_NETPROFIT</stp>
        <stp>2</stp>
        <stp>000707.SZ</stp>
        <stp>2021-12-31</stp>
        <tr r="Z236" s="3"/>
      </tp>
      <tp>
        <v>-93.026196706299999</v>
        <stp/>
        <stp>EM_S_FA_YOY_NETPROFIT</stp>
        <stp>2</stp>
        <stp>000716.SZ</stp>
        <stp>2020-12-31</stp>
        <tr r="Y244" s="3"/>
      </tp>
      <tp>
        <v>3.2708721015000002</v>
        <stp/>
        <stp>EM_S_FA_YOY_NETPROFIT</stp>
        <stp>2</stp>
        <stp>000717.SZ</stp>
        <stp>2021-12-31</stp>
        <tr r="Z245" s="3"/>
      </tp>
      <tp>
        <v>71.222272276699996</v>
        <stp/>
        <stp>EM_S_FA_YOY_NETPROFIT</stp>
        <stp>2</stp>
        <stp>300726.SZ</stp>
        <stp>2020-12-31</stp>
        <tr r="Y1990" s="3"/>
      </tp>
      <tp>
        <v>71.705107564599999</v>
        <stp/>
        <stp>EM_S_FA_YOY_NETPROFIT</stp>
        <stp>2</stp>
        <stp>300727.SZ</stp>
        <stp>2021-12-31</stp>
        <tr r="Z1991" s="3"/>
      </tp>
      <tp>
        <v>-90.994879592399997</v>
        <stp/>
        <stp>EM_S_FA_YOY_NETPROFIT</stp>
        <stp>2</stp>
        <stp>000726.SZ</stp>
        <stp>2020-12-31</stp>
        <tr r="Y253" s="3"/>
      </tp>
      <tp>
        <v>29.342727325199998</v>
        <stp/>
        <stp>EM_S_FA_YOY_NETPROFIT</stp>
        <stp>2</stp>
        <stp>000727.SZ</stp>
        <stp>2021-12-31</stp>
        <tr r="Z254" s="3"/>
      </tp>
      <tp>
        <v>-1904.830939465</v>
        <stp/>
        <stp>EM_S_FA_YOY_NETPROFIT</stp>
        <stp>2</stp>
        <stp>300716.SZ</stp>
        <stp>2020-12-31</stp>
        <tr r="Y1981" s="3"/>
      </tp>
      <tp>
        <v>-42.196521058999998</v>
        <stp/>
        <stp>EM_S_FA_YOY_NETPROFIT</stp>
        <stp>2</stp>
        <stp>300717.SZ</stp>
        <stp>2021-12-31</stp>
        <tr r="Z1982" s="3"/>
      </tp>
      <tp>
        <v>-20.093507941999999</v>
        <stp/>
        <stp>EM_S_FA_YOY_NETPROFIT</stp>
        <stp>2</stp>
        <stp>000736.SZ</stp>
        <stp>2020-12-31</stp>
        <tr r="Y260" s="3"/>
      </tp>
      <tp>
        <v>35.0922223054</v>
        <stp/>
        <stp>EM_S_FA_YOY_NETPROFIT</stp>
        <stp>2</stp>
        <stp>000737.SZ</stp>
        <stp>2021-12-31</stp>
        <tr r="Z261" s="3"/>
      </tp>
      <tp>
        <v>-49.253417368900003</v>
        <stp/>
        <stp>EM_S_FA_YOY_NETPROFIT</stp>
        <stp>2</stp>
        <stp>300706.SZ</stp>
        <stp>2020-12-31</stp>
        <tr r="Y1972" s="3"/>
      </tp>
      <tp>
        <v>53.249334663699997</v>
        <stp/>
        <stp>EM_S_FA_YOY_NETPROFIT</stp>
        <stp>2</stp>
        <stp>300707.SZ</stp>
        <stp>2021-12-31</stp>
        <tr r="Z1973" s="3"/>
      </tp>
      <tp>
        <v>7.4269131358999996</v>
        <stp/>
        <stp>EM_S_FA_YOY_NETPROFIT</stp>
        <stp>2</stp>
        <stp>000756.SZ</stp>
        <stp>2020-12-31</stp>
        <tr r="Y269" s="3"/>
      </tp>
      <tp>
        <v>64.219818541500004</v>
        <stp/>
        <stp>EM_S_FA_YOY_NETPROFIT</stp>
        <stp>2</stp>
        <stp>000757.SZ</stp>
        <stp>2021-12-31</stp>
        <tr r="Z270" s="3"/>
      </tp>
      <tp>
        <v>82.345997927499994</v>
        <stp/>
        <stp>EM_S_FA_YOY_NETPROFIT</stp>
        <stp>2</stp>
        <stp>000766.SZ</stp>
        <stp>2020-12-31</stp>
        <tr r="Y275" s="3"/>
      </tp>
      <tp>
        <v>-192.61899860220001</v>
        <stp/>
        <stp>EM_S_FA_YOY_NETPROFIT</stp>
        <stp>2</stp>
        <stp>000767.SZ</stp>
        <stp>2021-12-31</stp>
        <tr r="Z276" s="3"/>
      </tp>
      <tp>
        <v>32.805761899799997</v>
        <stp/>
        <stp>EM_S_FA_YOY_NETPROFIT</stp>
        <stp>2</stp>
        <stp>000776.SZ</stp>
        <stp>2020-12-31</stp>
        <tr r="Y278" s="3"/>
      </tp>
      <tp>
        <v>14.813346038800001</v>
        <stp/>
        <stp>EM_S_FA_YOY_NETPROFIT</stp>
        <stp>2</stp>
        <stp>000777.SZ</stp>
        <stp>2021-12-31</stp>
        <tr r="Z279" s="3"/>
      </tp>
      <tp>
        <v>562.30223400969999</v>
        <stp/>
        <stp>EM_S_FA_YOY_NETPROFIT</stp>
        <stp>2</stp>
        <stp>000786.SZ</stp>
        <stp>2020-12-31</stp>
        <tr r="Y285" s="3"/>
      </tp>
      <tp>
        <v>-563.91308986080003</v>
        <stp/>
        <stp>EM_S_FA_YOY_NETPROFIT</stp>
        <stp>2</stp>
        <stp>000796.SZ</stp>
        <stp>2020-12-31</stp>
        <tr r="Y293" s="3"/>
      </tp>
      <tp>
        <v>-68.537227935000004</v>
        <stp/>
        <stp>EM_S_FA_YOY_NETPROFIT</stp>
        <stp>2</stp>
        <stp>000797.SZ</stp>
        <stp>2021-12-31</stp>
        <tr r="Z294" s="3"/>
      </tp>
      <tp>
        <v>101.82188215799999</v>
        <stp/>
        <stp>EM_S_FA_YOY_NETPROFIT</stp>
        <stp>2</stp>
        <stp>600744.SH</stp>
        <stp>2022-12-31</stp>
        <tr r="AA2581" s="3"/>
      </tp>
      <tp>
        <v>4203.2738528185</v>
        <stp/>
        <stp>EM_S_FA_YOY_NETPROFIT</stp>
        <stp>2</stp>
        <stp>600746.SH</stp>
        <stp>2020-12-31</stp>
        <tr r="Y2583" s="3"/>
      </tp>
      <tp>
        <v>-16.155443103300001</v>
        <stp/>
        <stp>EM_S_FA_YOY_NETPROFIT</stp>
        <stp>2</stp>
        <stp>600754.SH</stp>
        <stp>2022-12-31</stp>
        <tr r="AA2589" s="3"/>
      </tp>
      <tp>
        <v>-418.16095242350002</v>
        <stp/>
        <stp>EM_S_FA_YOY_NETPROFIT</stp>
        <stp>2</stp>
        <stp>600756.SH</stp>
        <stp>2020-12-31</stp>
        <tr r="Y2591" s="3"/>
      </tp>
      <tp>
        <v>-13.6491969923</v>
        <stp/>
        <stp>EM_S_FA_YOY_NETPROFIT</stp>
        <stp>2</stp>
        <stp>600757.SH</stp>
        <stp>2021-12-31</stp>
        <tr r="Z2592" s="3"/>
      </tp>
      <tp>
        <v>-31.089644652400001</v>
        <stp/>
        <stp>EM_S_FA_YOY_NETPROFIT</stp>
        <stp>2</stp>
        <stp>600764.SH</stp>
        <stp>2022-12-31</stp>
        <tr r="AA2598" s="3"/>
      </tp>
      <tp>
        <v>-260.14357616910002</v>
        <stp/>
        <stp>EM_S_FA_YOY_NETPROFIT</stp>
        <stp>2</stp>
        <stp>600766.SH</stp>
        <stp>2020-12-31</stp>
        <tr r="Y2600" s="3"/>
      </tp>
      <tp>
        <v>-12.1257147896</v>
        <stp/>
        <stp>EM_S_FA_YOY_NETPROFIT</stp>
        <stp>2</stp>
        <stp>600774.SH</stp>
        <stp>2022-12-31</stp>
        <tr r="AA2606" s="3"/>
      </tp>
      <tp>
        <v>-20.774084256599998</v>
        <stp/>
        <stp>EM_S_FA_YOY_NETPROFIT</stp>
        <stp>2</stp>
        <stp>600776.SH</stp>
        <stp>2020-12-31</stp>
        <tr r="Y2608" s="3"/>
      </tp>
      <tp>
        <v>113.74681549100001</v>
        <stp/>
        <stp>EM_S_FA_YOY_NETPROFIT</stp>
        <stp>2</stp>
        <stp>600777.SH</stp>
        <stp>2021-12-31</stp>
        <tr r="Z2609" s="3"/>
      </tp>
      <tp>
        <v>4.9660155123000003</v>
        <stp/>
        <stp>EM_S_FA_YOY_NETPROFIT</stp>
        <stp>2</stp>
        <stp>600704.SH</stp>
        <stp>2022-12-31</stp>
        <tr r="AA2543" s="3"/>
      </tp>
      <tp>
        <v>-253.44179957969999</v>
        <stp/>
        <stp>EM_S_FA_YOY_NETPROFIT</stp>
        <stp>2</stp>
        <stp>600706.SH</stp>
        <stp>2020-12-31</stp>
        <tr r="Y2545" s="3"/>
      </tp>
      <tp>
        <v>391.6966449171</v>
        <stp/>
        <stp>EM_S_FA_YOY_NETPROFIT</stp>
        <stp>2</stp>
        <stp>600707.SH</stp>
        <stp>2021-12-31</stp>
        <tr r="Z2546" s="3"/>
      </tp>
      <tp>
        <v>-29.239648584600001</v>
        <stp/>
        <stp>EM_S_FA_YOY_NETPROFIT</stp>
        <stp>2</stp>
        <stp>600714.SH</stp>
        <stp>2022-12-31</stp>
        <tr r="AA2552" s="3"/>
      </tp>
      <tp>
        <v>-33.096804458699999</v>
        <stp/>
        <stp>EM_S_FA_YOY_NETPROFIT</stp>
        <stp>2</stp>
        <stp>600716.SH</stp>
        <stp>2020-12-31</stp>
        <tr r="Y2554" s="3"/>
      </tp>
      <tp>
        <v>22.286983521900002</v>
        <stp/>
        <stp>EM_S_FA_YOY_NETPROFIT</stp>
        <stp>2</stp>
        <stp>600717.SH</stp>
        <stp>2021-12-31</stp>
        <tr r="Z2555" s="3"/>
      </tp>
      <tp>
        <v>-39.1500663805</v>
        <stp/>
        <stp>EM_S_FA_YOY_NETPROFIT</stp>
        <stp>2</stp>
        <stp>600724.SH</stp>
        <stp>2022-12-31</stp>
        <tr r="AA2561" s="3"/>
      </tp>
      <tp>
        <v>-1574.716191643</v>
        <stp/>
        <stp>EM_S_FA_YOY_NETPROFIT</stp>
        <stp>2</stp>
        <stp>600726.SH</stp>
        <stp>2020-12-31</stp>
        <tr r="Y2563" s="3"/>
      </tp>
      <tp>
        <v>90.736604587399995</v>
        <stp/>
        <stp>EM_S_FA_YOY_NETPROFIT</stp>
        <stp>2</stp>
        <stp>600727.SH</stp>
        <stp>2021-12-31</stp>
        <tr r="Z2564" s="3"/>
      </tp>
      <tp>
        <v>-114.1363602995</v>
        <stp/>
        <stp>EM_S_FA_YOY_NETPROFIT</stp>
        <stp>2</stp>
        <stp>600734.SH</stp>
        <stp>2022-12-31</stp>
        <tr r="AA2571" s="3"/>
      </tp>
      <tp>
        <v>-30.098006528999999</v>
        <stp/>
        <stp>EM_S_FA_YOY_NETPROFIT</stp>
        <stp>2</stp>
        <stp>600736.SH</stp>
        <stp>2020-12-31</stp>
        <tr r="Y2573" s="3"/>
      </tp>
      <tp>
        <v>-3.9675901307000001</v>
        <stp/>
        <stp>EM_S_FA_YOY_NETPROFIT</stp>
        <stp>2</stp>
        <stp>600737.SH</stp>
        <stp>2021-12-31</stp>
        <tr r="Z2574" s="3"/>
      </tp>
      <tp>
        <v>43.0672494302</v>
        <stp/>
        <stp>EM_S_FA_YOY_NETPROFIT</stp>
        <stp>2</stp>
        <stp>600784.SH</stp>
        <stp>2022-12-31</stp>
        <tr r="AA2615" s="3"/>
      </tp>
      <tp>
        <v>66.918883866800002</v>
        <stp/>
        <stp>EM_S_FA_YOY_NETPROFIT</stp>
        <stp>2</stp>
        <stp>600787.SH</stp>
        <stp>2021-12-31</stp>
        <tr r="Z2617" s="3"/>
      </tp>
      <tp>
        <v>41.8319105036</v>
        <stp/>
        <stp>EM_S_FA_YOY_NETPROFIT</stp>
        <stp>2</stp>
        <stp>600794.SH</stp>
        <stp>2022-12-31</stp>
        <tr r="AA2623" s="3"/>
      </tp>
      <tp>
        <v>-69.505147006800001</v>
        <stp/>
        <stp>EM_S_FA_YOY_NETPROFIT</stp>
        <stp>2</stp>
        <stp>600796.SH</stp>
        <stp>2020-12-31</stp>
        <tr r="Y2625" s="3"/>
      </tp>
      <tp>
        <v>-717.57869191459997</v>
        <stp/>
        <stp>EM_S_FA_YOY_NETPROFIT</stp>
        <stp>2</stp>
        <stp>600797.SH</stp>
        <stp>2021-12-31</stp>
        <tr r="Z2626" s="3"/>
      </tp>
      <tp>
        <v>134.71134744689999</v>
        <stp/>
        <stp>EM_S_FA_YOY_NETPROFIT</stp>
        <stp>2</stp>
        <stp>000607.SZ</stp>
        <stp>2021-12-31</stp>
        <tr r="Z175" s="3"/>
      </tp>
      <tp>
        <v>45.0054909905</v>
        <stp/>
        <stp>EM_S_FA_YOY_NETPROFIT</stp>
        <stp>2</stp>
        <stp>300636.SZ</stp>
        <stp>2020-12-31</stp>
        <tr r="Y1908" s="3"/>
      </tp>
      <tp>
        <v>-76.129047254699998</v>
        <stp/>
        <stp>EM_S_FA_YOY_NETPROFIT</stp>
        <stp>2</stp>
        <stp>300637.SZ</stp>
        <stp>2021-12-31</stp>
        <tr r="Z1909" s="3"/>
      </tp>
      <tp>
        <v>-23.3419100652</v>
        <stp/>
        <stp>EM_S_FA_YOY_NETPROFIT</stp>
        <stp>2</stp>
        <stp>000617.SZ</stp>
        <stp>2021-12-31</stp>
        <tr r="Z181" s="3"/>
      </tp>
      <tp>
        <v>-51.461650005899997</v>
        <stp/>
        <stp>EM_S_FA_YOY_NETPROFIT</stp>
        <stp>2</stp>
        <stp>300626.SZ</stp>
        <stp>2020-12-31</stp>
        <tr r="Y1899" s="3"/>
      </tp>
      <tp>
        <v>46.127748973800003</v>
        <stp/>
        <stp>EM_S_FA_YOY_NETPROFIT</stp>
        <stp>2</stp>
        <stp>300627.SZ</stp>
        <stp>2021-12-31</stp>
        <tr r="Z1900" s="3"/>
      </tp>
      <tp>
        <v>-72.391329745899995</v>
        <stp/>
        <stp>EM_S_FA_YOY_NETPROFIT</stp>
        <stp>2</stp>
        <stp>000626.SZ</stp>
        <stp>2020-12-31</stp>
        <tr r="Y187" s="3"/>
      </tp>
      <tp>
        <v>-21.261888268700002</v>
        <stp/>
        <stp>EM_S_FA_YOY_NETPROFIT</stp>
        <stp>2</stp>
        <stp>000627.SZ</stp>
        <stp>2021-12-31</stp>
        <tr r="Z188" s="3"/>
      </tp>
      <tp>
        <v>-80.950840221999997</v>
        <stp/>
        <stp>EM_S_FA_YOY_NETPROFIT</stp>
        <stp>2</stp>
        <stp>300616.SZ</stp>
        <stp>2020-12-31</stp>
        <tr r="Y1890" s="3"/>
      </tp>
      <tp>
        <v>51.9216426021</v>
        <stp/>
        <stp>EM_S_FA_YOY_NETPROFIT</stp>
        <stp>2</stp>
        <stp>300617.SZ</stp>
        <stp>2021-12-31</stp>
        <tr r="Z1891" s="3"/>
      </tp>
      <tp>
        <v>6.9679431641000003</v>
        <stp/>
        <stp>EM_S_FA_YOY_NETPROFIT</stp>
        <stp>2</stp>
        <stp>000636.SZ</stp>
        <stp>2020-12-31</stp>
        <tr r="Y196" s="3"/>
      </tp>
      <tp>
        <v>22041.511738130899</v>
        <stp/>
        <stp>EM_S_FA_YOY_NETPROFIT</stp>
        <stp>2</stp>
        <stp>000637.SZ</stp>
        <stp>2021-12-31</stp>
        <tr r="Z197" s="3"/>
      </tp>
      <tp>
        <v>116.2130173928</v>
        <stp/>
        <stp>EM_S_FA_YOY_NETPROFIT</stp>
        <stp>2</stp>
        <stp>300604.SZ</stp>
        <stp>2022-12-31</stp>
        <tr r="AA1879" s="3"/>
      </tp>
      <tp>
        <v>4.8898220959999996</v>
        <stp/>
        <stp>EM_S_FA_YOY_NETPROFIT</stp>
        <stp>2</stp>
        <stp>300606.SZ</stp>
        <stp>2020-12-31</stp>
        <tr r="Y1881" s="3"/>
      </tp>
      <tp>
        <v>-86.785433195099998</v>
        <stp/>
        <stp>EM_S_FA_YOY_NETPROFIT</stp>
        <stp>2</stp>
        <stp>300607.SZ</stp>
        <stp>2021-12-31</stp>
        <tr r="Z1882" s="3"/>
      </tp>
      <tp>
        <v>654.72471038239996</v>
        <stp/>
        <stp>EM_S_FA_YOY_NETPROFIT</stp>
        <stp>2</stp>
        <stp>300676.SZ</stp>
        <stp>2020-12-31</stp>
        <tr r="Y1944" s="3"/>
      </tp>
      <tp>
        <v>6.5523452523000003</v>
        <stp/>
        <stp>EM_S_FA_YOY_NETPROFIT</stp>
        <stp>2</stp>
        <stp>300677.SZ</stp>
        <stp>2021-12-31</stp>
        <tr r="Z1945" s="3"/>
      </tp>
      <tp>
        <v>52.656333616300003</v>
        <stp/>
        <stp>EM_S_FA_YOY_NETPROFIT</stp>
        <stp>2</stp>
        <stp>000656.SZ</stp>
        <stp>2020-12-31</stp>
        <tr r="Y204" s="3"/>
      </tp>
      <tp>
        <v>115.3784127688</v>
        <stp/>
        <stp>EM_S_FA_YOY_NETPROFIT</stp>
        <stp>2</stp>
        <stp>000657.SZ</stp>
        <stp>2021-12-31</stp>
        <tr r="Z205" s="3"/>
      </tp>
      <tp>
        <v>124.45387957600001</v>
        <stp/>
        <stp>EM_S_FA_YOY_NETPROFIT</stp>
        <stp>2</stp>
        <stp>300666.SZ</stp>
        <stp>2020-12-31</stp>
        <tr r="Y1935" s="3"/>
      </tp>
      <tp>
        <v>53.972927715499999</v>
        <stp/>
        <stp>EM_S_FA_YOY_NETPROFIT</stp>
        <stp>2</stp>
        <stp>300667.SZ</stp>
        <stp>2021-12-31</stp>
        <tr r="Z1936" s="3"/>
      </tp>
      <tp>
        <v>2.8970864993999998</v>
        <stp/>
        <stp>EM_S_FA_YOY_NETPROFIT</stp>
        <stp>2</stp>
        <stp>300654.SZ</stp>
        <stp>2022-12-31</stp>
        <tr r="AA1924" s="3"/>
      </tp>
      <tp>
        <v>39.819698752900003</v>
        <stp/>
        <stp>EM_S_FA_YOY_NETPROFIT</stp>
        <stp>2</stp>
        <stp>300656.SZ</stp>
        <stp>2020-12-31</stp>
        <tr r="Y1926" s="3"/>
      </tp>
      <tp>
        <v>-471.6493268744</v>
        <stp/>
        <stp>EM_S_FA_YOY_NETPROFIT</stp>
        <stp>2</stp>
        <stp>300657.SZ</stp>
        <stp>2021-12-31</stp>
        <tr r="Z1927" s="3"/>
      </tp>
      <tp>
        <v>-584.89133720259997</v>
        <stp/>
        <stp>EM_S_FA_YOY_NETPROFIT</stp>
        <stp>2</stp>
        <stp>000676.SZ</stp>
        <stp>2020-12-31</stp>
        <tr r="Y214" s="3"/>
      </tp>
      <tp>
        <v>827.44227629520003</v>
        <stp/>
        <stp>EM_S_FA_YOY_NETPROFIT</stp>
        <stp>2</stp>
        <stp>000677.SZ</stp>
        <stp>2021-12-31</stp>
        <tr r="Z215" s="3"/>
      </tp>
      <tp>
        <v>-1280.03385708</v>
        <stp/>
        <stp>EM_S_FA_YOY_NETPROFIT</stp>
        <stp>2</stp>
        <stp>300647.SZ</stp>
        <stp>2021-12-31</stp>
        <tr r="Z1917" s="3"/>
      </tp>
      <tp>
        <v>40.650174743000001</v>
        <stp/>
        <stp>EM_S_FA_YOY_NETPROFIT</stp>
        <stp>2</stp>
        <stp>000686.SZ</stp>
        <stp>2020-12-31</stp>
        <tr r="Y223" s="3"/>
      </tp>
      <tp>
        <v>-15.5062236373</v>
        <stp/>
        <stp>EM_S_FA_YOY_NETPROFIT</stp>
        <stp>2</stp>
        <stp>000697.SZ</stp>
        <stp>2021-12-31</stp>
        <tr r="Z229" s="3"/>
      </tp>
      <tp>
        <v>75.2180647072</v>
        <stp/>
        <stp>EM_S_FA_YOY_NETPROFIT</stp>
        <stp>2</stp>
        <stp>300696.SZ</stp>
        <stp>2020-12-31</stp>
        <tr r="Y1963" s="3"/>
      </tp>
      <tp>
        <v>-7.8911730734000001</v>
        <stp/>
        <stp>EM_S_FA_YOY_NETPROFIT</stp>
        <stp>2</stp>
        <stp>300697.SZ</stp>
        <stp>2021-12-31</stp>
        <tr r="Z1964" s="3"/>
      </tp>
      <tp>
        <v>46.868078108200002</v>
        <stp/>
        <stp>EM_S_FA_YOY_NETPROFIT</stp>
        <stp>2</stp>
        <stp>300684.SZ</stp>
        <stp>2022-12-31</stp>
        <tr r="AA1952" s="3"/>
      </tp>
      <tp>
        <v>-11.7304489357</v>
        <stp/>
        <stp>EM_S_FA_YOY_NETPROFIT</stp>
        <stp>2</stp>
        <stp>300686.SZ</stp>
        <stp>2020-12-31</stp>
        <tr r="Y1954" s="3"/>
      </tp>
      <tp>
        <v>29.538899071300001</v>
        <stp/>
        <stp>EM_S_FA_YOY_NETPROFIT</stp>
        <stp>2</stp>
        <stp>300687.SZ</stp>
        <stp>2021-12-31</stp>
        <tr r="Z1955" s="3"/>
      </tp>
      <tp>
        <v>-29.434744115600001</v>
        <stp/>
        <stp>EM_S_FA_YOY_NETPROFIT</stp>
        <stp>2</stp>
        <stp>600644.SH</stp>
        <stp>2022-12-31</stp>
        <tr r="AA2496" s="3"/>
      </tp>
      <tp>
        <v>-51.156191202400002</v>
        <stp/>
        <stp>EM_S_FA_YOY_NETPROFIT</stp>
        <stp>2</stp>
        <stp>600647.SH</stp>
        <stp>2021-12-31</stp>
        <tr r="Z2498" s="3"/>
      </tp>
      <tp>
        <v>77.512297839599995</v>
        <stp/>
        <stp>EM_S_FA_YOY_NETPROFIT</stp>
        <stp>2</stp>
        <stp>600654.SH</stp>
        <stp>2022-12-31</stp>
        <tr r="AA2504" s="3"/>
      </tp>
      <tp>
        <v>-51.568996802000001</v>
        <stp/>
        <stp>EM_S_FA_YOY_NETPROFIT</stp>
        <stp>2</stp>
        <stp>600657.SH</stp>
        <stp>2021-12-31</stp>
        <tr r="Z2506" s="3"/>
      </tp>
      <tp>
        <v>24.702958793099999</v>
        <stp/>
        <stp>EM_S_FA_YOY_NETPROFIT</stp>
        <stp>2</stp>
        <stp>600664.SH</stp>
        <stp>2022-12-31</stp>
        <tr r="AA2512" s="3"/>
      </tp>
      <tp>
        <v>-1104.9885110591999</v>
        <stp/>
        <stp>EM_S_FA_YOY_NETPROFIT</stp>
        <stp>2</stp>
        <stp>600666.SH</stp>
        <stp>2020-12-31</stp>
        <tr r="Y2514" s="3"/>
      </tp>
      <tp>
        <v>6.0877127089999998</v>
        <stp/>
        <stp>EM_S_FA_YOY_NETPROFIT</stp>
        <stp>2</stp>
        <stp>600667.SH</stp>
        <stp>2021-12-31</stp>
        <tr r="Z2515" s="3"/>
      </tp>
      <tp>
        <v>13.916667757000001</v>
        <stp/>
        <stp>EM_S_FA_YOY_NETPROFIT</stp>
        <stp>2</stp>
        <stp>600674.SH</stp>
        <stp>2022-12-31</stp>
        <tr r="AA2519" s="3"/>
      </tp>
      <tp>
        <v>-286.58410322370003</v>
        <stp/>
        <stp>EM_S_FA_YOY_NETPROFIT</stp>
        <stp>2</stp>
        <stp>600676.SH</stp>
        <stp>2020-12-31</stp>
        <tr r="Y2521" s="3"/>
      </tp>
      <tp>
        <v>-23.910153651000002</v>
        <stp/>
        <stp>EM_S_FA_YOY_NETPROFIT</stp>
        <stp>2</stp>
        <stp>600604.SH</stp>
        <stp>2022-12-31</stp>
        <tr r="AA2463" s="3"/>
      </tp>
      <tp>
        <v>0.88567535419999999</v>
        <stp/>
        <stp>EM_S_FA_YOY_NETPROFIT</stp>
        <stp>2</stp>
        <stp>600606.SH</stp>
        <stp>2020-12-31</stp>
        <tr r="Y2465" s="3"/>
      </tp>
      <tp>
        <v>-35.583639641600001</v>
        <stp/>
        <stp>EM_S_FA_YOY_NETPROFIT</stp>
        <stp>2</stp>
        <stp>600616.SH</stp>
        <stp>2020-12-31</stp>
        <tr r="Y2473" s="3"/>
      </tp>
      <tp>
        <v>88.156850393100001</v>
        <stp/>
        <stp>EM_S_FA_YOY_NETPROFIT</stp>
        <stp>2</stp>
        <stp>600617.SH</stp>
        <stp>2021-12-31</stp>
        <tr r="Z2474" s="3"/>
      </tp>
      <tp>
        <v>100.6510473571</v>
        <stp/>
        <stp>EM_S_FA_YOY_NETPROFIT</stp>
        <stp>2</stp>
        <stp>600624.SH</stp>
        <stp>2022-12-31</stp>
        <tr r="AA2481" s="3"/>
      </tp>
      <tp>
        <v>-1271.0380013121001</v>
        <stp/>
        <stp>EM_S_FA_YOY_NETPROFIT</stp>
        <stp>2</stp>
        <stp>600626.SH</stp>
        <stp>2020-12-31</stp>
        <tr r="Y2482" s="3"/>
      </tp>
      <tp>
        <v>25.264160461399999</v>
        <stp/>
        <stp>EM_S_FA_YOY_NETPROFIT</stp>
        <stp>2</stp>
        <stp>600636.SH</stp>
        <stp>2020-12-31</stp>
        <tr r="Y2488" s="3"/>
      </tp>
      <tp>
        <v>24.532288380600001</v>
        <stp/>
        <stp>EM_S_FA_YOY_NETPROFIT</stp>
        <stp>2</stp>
        <stp>600637.SH</stp>
        <stp>2021-12-31</stp>
        <tr r="Z2489" s="3"/>
      </tp>
      <tp>
        <v>-8308.2988067614006</v>
        <stp/>
        <stp>EM_S_FA_YOY_NETPROFIT</stp>
        <stp>2</stp>
        <stp>600684.SH</stp>
        <stp>2022-12-31</stp>
        <tr r="AA2527" s="3"/>
      </tp>
      <tp>
        <v>-74.088016545399995</v>
        <stp/>
        <stp>EM_S_FA_YOY_NETPROFIT</stp>
        <stp>2</stp>
        <stp>600686.SH</stp>
        <stp>2020-12-31</stp>
        <tr r="Y2529" s="3"/>
      </tp>
      <tp>
        <v>-27.553143610799999</v>
        <stp/>
        <stp>EM_S_FA_YOY_NETPROFIT</stp>
        <stp>2</stp>
        <stp>600694.SH</stp>
        <stp>2022-12-31</stp>
        <tr r="AA2536" s="3"/>
      </tp>
      <tp>
        <v>-37.018949999</v>
        <stp/>
        <stp>EM_S_FA_YOY_NETPROFIT</stp>
        <stp>2</stp>
        <stp>600696.SH</stp>
        <stp>2020-12-31</stp>
        <tr r="Y2537" s="3"/>
      </tp>
      <tp>
        <v>-11.3835190917</v>
        <stp/>
        <stp>EM_S_FA_YOY_NETPROFIT</stp>
        <stp>2</stp>
        <stp>600697.SH</stp>
        <stp>2021-12-31</stp>
        <tr r="Z2538" s="3"/>
      </tp>
      <tp>
        <v>7.6298851446000002</v>
        <stp/>
        <stp>EM_S_FA_YOY_NETPROFIT</stp>
        <stp>2</stp>
        <stp>000906.SZ</stp>
        <stp>2020-12-31</stp>
        <tr r="Y364" s="3"/>
      </tp>
      <tp>
        <v>146.2031418055</v>
        <stp/>
        <stp>EM_S_FA_YOY_NETPROFIT</stp>
        <stp>2</stp>
        <stp>000917.SZ</stp>
        <stp>2021-12-31</stp>
        <tr r="Z372" s="3"/>
      </tp>
      <tp>
        <v>-56.763694041199997</v>
        <stp/>
        <stp>EM_S_FA_YOY_NETPROFIT</stp>
        <stp>2</stp>
        <stp>000926.SZ</stp>
        <stp>2020-12-31</stp>
        <tr r="Y379" s="3"/>
      </tp>
      <tp>
        <v>4.0143624646999996</v>
        <stp/>
        <stp>EM_S_FA_YOY_NETPROFIT</stp>
        <stp>2</stp>
        <stp>000927.SZ</stp>
        <stp>2021-12-31</stp>
        <tr r="Z380" s="3"/>
      </tp>
      <tp>
        <v>-146.56474556699999</v>
        <stp/>
        <stp>EM_S_FA_YOY_NETPROFIT</stp>
        <stp>2</stp>
        <stp>000936.SZ</stp>
        <stp>2020-12-31</stp>
        <tr r="Y388" s="3"/>
      </tp>
      <tp>
        <v>204.41153046829999</v>
        <stp/>
        <stp>EM_S_FA_YOY_NETPROFIT</stp>
        <stp>2</stp>
        <stp>000937.SZ</stp>
        <stp>2021-12-31</stp>
        <tr r="Z389" s="3"/>
      </tp>
      <tp>
        <v>-1033.2277946037</v>
        <stp/>
        <stp>EM_S_FA_YOY_NETPROFIT</stp>
        <stp>2</stp>
        <stp>000957.SZ</stp>
        <stp>2021-12-31</stp>
        <tr r="Z398" s="3"/>
      </tp>
      <tp>
        <v>-39.872528273500002</v>
        <stp/>
        <stp>EM_S_FA_YOY_NETPROFIT</stp>
        <stp>2</stp>
        <stp>000966.SZ</stp>
        <stp>2020-12-31</stp>
        <tr r="Y406" s="3"/>
      </tp>
      <tp>
        <v>-46.264259938599999</v>
        <stp/>
        <stp>EM_S_FA_YOY_NETPROFIT</stp>
        <stp>2</stp>
        <stp>000967.SZ</stp>
        <stp>2021-12-31</stp>
        <tr r="Z407" s="3"/>
      </tp>
      <tp>
        <v>66.465900068500005</v>
        <stp/>
        <stp>EM_S_FA_YOY_NETPROFIT</stp>
        <stp>2</stp>
        <stp>000976.SZ</stp>
        <stp>2020-12-31</stp>
        <tr r="Y415" s="3"/>
      </tp>
      <tp>
        <v>34.524002486400001</v>
        <stp/>
        <stp>EM_S_FA_YOY_NETPROFIT</stp>
        <stp>2</stp>
        <stp>000977.SZ</stp>
        <stp>2021-12-31</stp>
        <tr r="Z416" s="3"/>
      </tp>
      <tp>
        <v>-36.563823147900003</v>
        <stp/>
        <stp>EM_S_FA_YOY_NETPROFIT</stp>
        <stp>2</stp>
        <stp>000987.SZ</stp>
        <stp>2021-12-31</stp>
        <tr r="Z423" s="3"/>
      </tp>
      <tp>
        <v>8.8894563689999995</v>
        <stp/>
        <stp>EM_S_FA_YOY_NETPROFIT</stp>
        <stp>2</stp>
        <stp>000996.SZ</stp>
        <stp>2020-12-31</stp>
        <tr r="Y429" s="3"/>
      </tp>
      <tp>
        <v>49.516649553299999</v>
        <stp/>
        <stp>EM_S_FA_YOY_NETPROFIT</stp>
        <stp>2</stp>
        <stp>000997.SZ</stp>
        <stp>2021-12-31</stp>
        <tr r="Z430" s="3"/>
      </tp>
      <tp>
        <v>523.5021830375</v>
        <stp/>
        <stp>EM_S_FA_YOY_NETPROFIT</stp>
        <stp>2</stp>
        <stp>600966.SH</stp>
        <stp>2020-12-31</stp>
        <tr r="Y2731" s="3"/>
      </tp>
      <tp>
        <v>14.129842056299999</v>
        <stp/>
        <stp>EM_S_FA_YOY_NETPROFIT</stp>
        <stp>2</stp>
        <stp>600967.SH</stp>
        <stp>2021-12-31</stp>
        <tr r="Z2732" s="3"/>
      </tp>
      <tp>
        <v>60.510362578399999</v>
        <stp/>
        <stp>EM_S_FA_YOY_NETPROFIT</stp>
        <stp>2</stp>
        <stp>600976.SH</stp>
        <stp>2020-12-31</stp>
        <tr r="Y2738" s="3"/>
      </tp>
      <tp>
        <v>134.4491913167</v>
        <stp/>
        <stp>EM_S_FA_YOY_NETPROFIT</stp>
        <stp>2</stp>
        <stp>600977.SH</stp>
        <stp>2021-12-31</stp>
        <tr r="Z2739" s="3"/>
      </tp>
      <tp>
        <v>34.952977631300001</v>
        <stp/>
        <stp>EM_S_FA_YOY_NETPROFIT</stp>
        <stp>2</stp>
        <stp>600917.SH</stp>
        <stp>2021-12-31</stp>
        <tr r="Z2718" s="3"/>
      </tp>
      <tp>
        <v>8.0932603042999993</v>
        <stp/>
        <stp>EM_S_FA_YOY_NETPROFIT</stp>
        <stp>2</stp>
        <stp>600926.SH</stp>
        <stp>2020-12-31</stp>
        <tr r="Y2720" s="3"/>
      </tp>
      <tp>
        <v>-229.9794183875</v>
        <stp/>
        <stp>EM_S_FA_YOY_NETPROFIT</stp>
        <stp>2</stp>
        <stp>600936.SH</stp>
        <stp>2020-12-31</stp>
        <tr r="Y2722" s="3"/>
      </tp>
      <tp>
        <v>-111.9561746543</v>
        <stp/>
        <stp>EM_S_FA_YOY_NETPROFIT</stp>
        <stp>2</stp>
        <stp>600984.SH</stp>
        <stp>2022-12-31</stp>
        <tr r="AA2745" s="3"/>
      </tp>
      <tp>
        <v>103.998742518</v>
        <stp/>
        <stp>EM_S_FA_YOY_NETPROFIT</stp>
        <stp>2</stp>
        <stp>600986.SH</stp>
        <stp>2020-12-31</stp>
        <tr r="Y2747" s="3"/>
      </tp>
      <tp>
        <v>12.461821566999999</v>
        <stp/>
        <stp>EM_S_FA_YOY_NETPROFIT</stp>
        <stp>2</stp>
        <stp>600987.SH</stp>
        <stp>2021-12-31</stp>
        <tr r="Z2748" s="3"/>
      </tp>
      <tp>
        <v>-126.3834036237</v>
        <stp/>
        <stp>EM_S_FA_YOY_NETPROFIT</stp>
        <stp>2</stp>
        <stp>600996.SH</stp>
        <stp>2020-12-31</stp>
        <tr r="Y2754" s="3"/>
      </tp>
      <tp>
        <v>68.6811193984</v>
        <stp/>
        <stp>EM_S_FA_YOY_NETPROFIT</stp>
        <stp>2</stp>
        <stp>600997.SH</stp>
        <stp>2021-12-31</stp>
        <tr r="Z2755" s="3"/>
      </tp>
      <tp>
        <v>241.41522070479999</v>
        <stp/>
        <stp>EM_S_FA_YOY_NETPROFIT</stp>
        <stp>2</stp>
        <stp>000807.SZ</stp>
        <stp>2021-12-31</stp>
        <tr r="Z301" s="3"/>
      </tp>
      <tp>
        <v>107.1504379771</v>
        <stp/>
        <stp>EM_S_FA_YOY_NETPROFIT</stp>
        <stp>2</stp>
        <stp>000816.SZ</stp>
        <stp>2020-12-31</stp>
        <tr r="Y308" s="3"/>
      </tp>
      <tp>
        <v>-431.38586468239998</v>
        <stp/>
        <stp>EM_S_FA_YOY_NETPROFIT</stp>
        <stp>2</stp>
        <stp>000826.SZ</stp>
        <stp>2020-12-31</stp>
        <tr r="Y316" s="3"/>
      </tp>
      <tp>
        <v>-65.683969978600004</v>
        <stp/>
        <stp>EM_S_FA_YOY_NETPROFIT</stp>
        <stp>2</stp>
        <stp>000836.SZ</stp>
        <stp>2020-12-31</stp>
        <tr r="Y322" s="3"/>
      </tp>
      <tp>
        <v>57.9638114551</v>
        <stp/>
        <stp>EM_S_FA_YOY_NETPROFIT</stp>
        <stp>2</stp>
        <stp>000837.SZ</stp>
        <stp>2021-12-31</stp>
        <tr r="Z323" s="3"/>
      </tp>
      <tp>
        <v>-179.3158420513</v>
        <stp/>
        <stp>EM_S_FA_YOY_NETPROFIT</stp>
        <stp>2</stp>
        <stp>000856.SZ</stp>
        <stp>2020-12-31</stp>
        <tr r="Y330" s="3"/>
      </tp>
      <tp>
        <v>-5.385901756</v>
        <stp/>
        <stp>EM_S_FA_YOY_NETPROFIT</stp>
        <stp>2</stp>
        <stp>000876.SZ</stp>
        <stp>2020-12-31</stp>
        <tr r="Y340" s="3"/>
      </tp>
      <tp>
        <v>-9.3489273656999998</v>
        <stp/>
        <stp>EM_S_FA_YOY_NETPROFIT</stp>
        <stp>2</stp>
        <stp>000877.SZ</stp>
        <stp>2021-12-31</stp>
        <tr r="Z341" s="3"/>
      </tp>
      <tp>
        <v>48.644165051999998</v>
        <stp/>
        <stp>EM_S_FA_YOY_NETPROFIT</stp>
        <stp>2</stp>
        <stp>000886.SZ</stp>
        <stp>2020-12-31</stp>
        <tr r="Y348" s="3"/>
      </tp>
      <tp>
        <v>94.038297733500002</v>
        <stp/>
        <stp>EM_S_FA_YOY_NETPROFIT</stp>
        <stp>2</stp>
        <stp>000887.SZ</stp>
        <stp>2021-12-31</stp>
        <tr r="Z349" s="3"/>
      </tp>
      <tp>
        <v>111.8289738597</v>
        <stp/>
        <stp>EM_S_FA_YOY_NETPROFIT</stp>
        <stp>2</stp>
        <stp>000897.SZ</stp>
        <stp>2021-12-31</stp>
        <tr r="Z356" s="3"/>
      </tp>
      <tp>
        <v>-199.35415998569999</v>
        <stp/>
        <stp>EM_S_FA_YOY_NETPROFIT</stp>
        <stp>2</stp>
        <stp>600844.SH</stp>
        <stp>2022-12-31</stp>
        <tr r="AA2667" s="3"/>
      </tp>
      <tp>
        <v>-9.1384730298000001</v>
        <stp/>
        <stp>EM_S_FA_YOY_NETPROFIT</stp>
        <stp>2</stp>
        <stp>600846.SH</stp>
        <stp>2020-12-31</stp>
        <tr r="Y2669" s="3"/>
      </tp>
      <tp>
        <v>-340.33710308330001</v>
        <stp/>
        <stp>EM_S_FA_YOY_NETPROFIT</stp>
        <stp>2</stp>
        <stp>600847.SH</stp>
        <stp>2021-12-31</stp>
        <tr r="Z2670" s="3"/>
      </tp>
      <tp>
        <v>31.375718997300002</v>
        <stp/>
        <stp>EM_S_FA_YOY_NETPROFIT</stp>
        <stp>2</stp>
        <stp>600854.SH</stp>
        <stp>2022-12-31</stp>
        <tr r="AA2675" s="3"/>
      </tp>
      <tp>
        <v>59.380826685999999</v>
        <stp/>
        <stp>EM_S_FA_YOY_NETPROFIT</stp>
        <stp>2</stp>
        <stp>600857.SH</stp>
        <stp>2021-12-31</stp>
        <tr r="Z2677" s="3"/>
      </tp>
      <tp>
        <v>-556.35613335799997</v>
        <stp/>
        <stp>EM_S_FA_YOY_NETPROFIT</stp>
        <stp>2</stp>
        <stp>600864.SH</stp>
        <stp>2022-12-31</stp>
        <tr r="AA2684" s="3"/>
      </tp>
      <tp>
        <v>-0.56308306630000005</v>
        <stp/>
        <stp>EM_S_FA_YOY_NETPROFIT</stp>
        <stp>2</stp>
        <stp>600866.SH</stp>
        <stp>2020-12-31</stp>
        <tr r="Y2686" s="3"/>
      </tp>
      <tp>
        <v>40.660504253699997</v>
        <stp/>
        <stp>EM_S_FA_YOY_NETPROFIT</stp>
        <stp>2</stp>
        <stp>600867.SH</stp>
        <stp>2021-12-31</stp>
        <tr r="Z2687" s="3"/>
      </tp>
      <tp>
        <v>13.017204211299999</v>
        <stp/>
        <stp>EM_S_FA_YOY_NETPROFIT</stp>
        <stp>2</stp>
        <stp>600874.SH</stp>
        <stp>2022-12-31</stp>
        <tr r="AA2693" s="3"/>
      </tp>
      <tp>
        <v>469.99535411059998</v>
        <stp/>
        <stp>EM_S_FA_YOY_NETPROFIT</stp>
        <stp>2</stp>
        <stp>600876.SH</stp>
        <stp>2020-12-31</stp>
        <tr r="Y2695" s="3"/>
      </tp>
      <tp>
        <v>5.5044631324999997</v>
        <stp/>
        <stp>EM_S_FA_YOY_NETPROFIT</stp>
        <stp>2</stp>
        <stp>600877.SH</stp>
        <stp>2021-12-31</stp>
        <tr r="Z2696" s="3"/>
      </tp>
      <tp>
        <v>65.174828348000005</v>
        <stp/>
        <stp>EM_S_FA_YOY_NETPROFIT</stp>
        <stp>2</stp>
        <stp>600804.SH</stp>
        <stp>2022-12-31</stp>
        <tr r="AA2632" s="3"/>
      </tp>
      <tp>
        <v>105.0525697158</v>
        <stp/>
        <stp>EM_S_FA_YOY_NETPROFIT</stp>
        <stp>2</stp>
        <stp>600807.SH</stp>
        <stp>2021-12-31</stp>
        <tr r="Z2634" s="3"/>
      </tp>
      <tp>
        <v>-23.906102753300001</v>
        <stp/>
        <stp>EM_S_FA_YOY_NETPROFIT</stp>
        <stp>2</stp>
        <stp>600814.SH</stp>
        <stp>2022-12-31</stp>
        <tr r="AA2640" s="3"/>
      </tp>
      <tp>
        <v>-68.711629007100001</v>
        <stp/>
        <stp>EM_S_FA_YOY_NETPROFIT</stp>
        <stp>2</stp>
        <stp>600816.SH</stp>
        <stp>2020-12-31</stp>
        <tr r="Y2642" s="3"/>
      </tp>
      <tp>
        <v>27.382536335000001</v>
        <stp/>
        <stp>EM_S_FA_YOY_NETPROFIT</stp>
        <stp>2</stp>
        <stp>600817.SH</stp>
        <stp>2021-12-31</stp>
        <tr r="Z2643" s="3"/>
      </tp>
      <tp>
        <v>-431.31101378670002</v>
        <stp/>
        <stp>EM_S_FA_YOY_NETPROFIT</stp>
        <stp>2</stp>
        <stp>600824.SH</stp>
        <stp>2022-12-31</stp>
        <tr r="AA2650" s="3"/>
      </tp>
      <tp>
        <v>-56.349554096699997</v>
        <stp/>
        <stp>EM_S_FA_YOY_NETPROFIT</stp>
        <stp>2</stp>
        <stp>600826.SH</stp>
        <stp>2020-12-31</stp>
        <tr r="Y2652" s="3"/>
      </tp>
      <tp>
        <v>-17.000063348299999</v>
        <stp/>
        <stp>EM_S_FA_YOY_NETPROFIT</stp>
        <stp>2</stp>
        <stp>600827.SH</stp>
        <stp>2021-12-31</stp>
        <tr r="Z2653" s="3"/>
      </tp>
      <tp>
        <v>-2.1999920681999998</v>
        <stp/>
        <stp>EM_S_FA_YOY_NETPROFIT</stp>
        <stp>2</stp>
        <stp>600834.SH</stp>
        <stp>2022-12-31</stp>
        <tr r="AA2659" s="3"/>
      </tp>
      <tp>
        <v>347.56782156280002</v>
        <stp/>
        <stp>EM_S_FA_YOY_NETPROFIT</stp>
        <stp>2</stp>
        <stp>600836.SH</stp>
        <stp>2020-12-31</stp>
        <tr r="Y2661" s="3"/>
      </tp>
      <tp>
        <v>14.211186595999999</v>
        <stp/>
        <stp>EM_S_FA_YOY_NETPROFIT</stp>
        <stp>2</stp>
        <stp>600837.SH</stp>
        <stp>2021-12-31</stp>
        <tr r="Z2662" s="3"/>
      </tp>
      <tp>
        <v>-20.8643538629</v>
        <stp/>
        <stp>EM_S_FA_YOY_NETPROFIT</stp>
        <stp>2</stp>
        <stp>600884.SH</stp>
        <stp>2022-12-31</stp>
        <tr r="AA2702" s="3"/>
      </tp>
      <tp>
        <v>11.9701114603</v>
        <stp/>
        <stp>EM_S_FA_YOY_NETPROFIT</stp>
        <stp>2</stp>
        <stp>600886.SH</stp>
        <stp>2020-12-31</stp>
        <tr r="Y2704" s="3"/>
      </tp>
      <tp>
        <v>23.0046630758</v>
        <stp/>
        <stp>EM_S_FA_YOY_NETPROFIT</stp>
        <stp>2</stp>
        <stp>600887.SH</stp>
        <stp>2021-12-31</stp>
        <tr r="Z2705" s="3"/>
      </tp>
      <tp>
        <v>-21.6895166742</v>
        <stp/>
        <stp>EM_S_FA_YOY_NETPROFIT</stp>
        <stp>2</stp>
        <stp>600894.SH</stp>
        <stp>2022-12-31</stp>
        <tr r="AA2710" s="3"/>
      </tp>
      <tp>
        <v>-12.5378961705</v>
        <stp/>
        <stp>EM_S_FA_YOY_NETPROFIT</stp>
        <stp>2</stp>
        <stp>600897.SH</stp>
        <stp>2021-12-31</stp>
        <tr r="Z2712" s="3"/>
      </tp>
      <tp>
        <v>-40.886078907399998</v>
        <stp/>
        <stp>EM_S_FA_YOY_NETPROFIT</stp>
        <stp>2</stp>
        <stp>603165.SH</stp>
        <stp>2022-12-31</stp>
        <tr r="AA3011" s="3"/>
      </tp>
      <tp>
        <v>3.8601660217</v>
        <stp/>
        <stp>EM_S_FA_YOY_NETPROFIT</stp>
        <stp>2</stp>
        <stp>603166.SH</stp>
        <stp>2021-12-31</stp>
        <tr r="Z3012" s="3"/>
      </tp>
      <tp>
        <v>-63.353736873400003</v>
        <stp/>
        <stp>EM_S_FA_YOY_NETPROFIT</stp>
        <stp>2</stp>
        <stp>603167.SH</stp>
        <stp>2020-12-31</stp>
        <tr r="Y3013" s="3"/>
      </tp>
      <tp>
        <v>-3224.7139016748001</v>
        <stp/>
        <stp>EM_S_FA_YOY_NETPROFIT</stp>
        <stp>2</stp>
        <stp>603177.SH</stp>
        <stp>2020-12-31</stp>
        <tr r="Y3016" s="3"/>
      </tp>
      <tp>
        <v>-41.363026060899998</v>
        <stp/>
        <stp>EM_S_FA_YOY_NETPROFIT</stp>
        <stp>2</stp>
        <stp>603106.SH</stp>
        <stp>2021-12-31</stp>
        <tr r="Z2990" s="3"/>
      </tp>
      <tp>
        <v>-34.517998931800001</v>
        <stp/>
        <stp>EM_S_FA_YOY_NETPROFIT</stp>
        <stp>2</stp>
        <stp>603116.SH</stp>
        <stp>2021-12-31</stp>
        <tr r="Z2995" s="3"/>
      </tp>
      <tp>
        <v>-48.4963185059</v>
        <stp/>
        <stp>EM_S_FA_YOY_NETPROFIT</stp>
        <stp>2</stp>
        <stp>603117.SH</stp>
        <stp>2020-12-31</stp>
        <tr r="Y2996" s="3"/>
      </tp>
      <tp>
        <v>16.374557786</v>
        <stp/>
        <stp>EM_S_FA_YOY_NETPROFIT</stp>
        <stp>2</stp>
        <stp>603126.SH</stp>
        <stp>2021-12-31</stp>
        <tr r="Z2999" s="3"/>
      </tp>
      <tp>
        <v>68.068533230100002</v>
        <stp/>
        <stp>EM_S_FA_YOY_NETPROFIT</stp>
        <stp>2</stp>
        <stp>603127.SH</stp>
        <stp>2020-12-31</stp>
        <tr r="Y3000" s="3"/>
      </tp>
      <tp>
        <v>-6.8158953666000004</v>
        <stp/>
        <stp>EM_S_FA_YOY_NETPROFIT</stp>
        <stp>2</stp>
        <stp>603136.SH</stp>
        <stp>2021-12-31</stp>
        <tr r="Z3005" s="3"/>
      </tp>
      <tp>
        <v>90.632698885899998</v>
        <stp/>
        <stp>EM_S_FA_YOY_NETPROFIT</stp>
        <stp>2</stp>
        <stp>603186.SH</stp>
        <stp>2021-12-31</stp>
        <tr r="Z3022" s="3"/>
      </tp>
      <tp>
        <v>201.40252972159999</v>
        <stp/>
        <stp>EM_S_FA_YOY_NETPROFIT</stp>
        <stp>2</stp>
        <stp>603196.SH</stp>
        <stp>2021-12-31</stp>
        <tr r="Z3025" s="3"/>
      </tp>
      <tp>
        <v>-17.420578560900001</v>
        <stp/>
        <stp>EM_S_FA_YOY_NETPROFIT</stp>
        <stp>2</stp>
        <stp>603197.SH</stp>
        <stp>2020-12-31</stp>
        <tr r="Y3026" s="3"/>
      </tp>
      <tp>
        <v>-42.133791178400003</v>
        <stp/>
        <stp>EM_S_FA_YOY_NETPROFIT</stp>
        <stp>2</stp>
        <stp>603055.SH</stp>
        <stp>2022-12-31</stp>
        <tr r="AA2966" s="3"/>
      </tp>
      <tp>
        <v>42.877638320400003</v>
        <stp/>
        <stp>EM_S_FA_YOY_NETPROFIT</stp>
        <stp>2</stp>
        <stp>603066.SH</stp>
        <stp>2021-12-31</stp>
        <tr r="Z2970" s="3"/>
      </tp>
      <tp>
        <v>8.3535807175999999</v>
        <stp/>
        <stp>EM_S_FA_YOY_NETPROFIT</stp>
        <stp>2</stp>
        <stp>603067.SH</stp>
        <stp>2020-12-31</stp>
        <tr r="Y2971" s="3"/>
      </tp>
      <tp>
        <v>-56.1432162336</v>
        <stp/>
        <stp>EM_S_FA_YOY_NETPROFIT</stp>
        <stp>2</stp>
        <stp>603076.SH</stp>
        <stp>2021-12-31</stp>
        <tr r="Z2973" s="3"/>
      </tp>
      <tp>
        <v>-99.425684766499998</v>
        <stp/>
        <stp>EM_S_FA_YOY_NETPROFIT</stp>
        <stp>2</stp>
        <stp>603077.SH</stp>
        <stp>2020-12-31</stp>
        <tr r="Y2974" s="3"/>
      </tp>
      <tp>
        <v>-59.777885391200002</v>
        <stp/>
        <stp>EM_S_FA_YOY_NETPROFIT</stp>
        <stp>2</stp>
        <stp>603005.SH</stp>
        <stp>2022-12-31</stp>
        <tr r="AA2930" s="3"/>
      </tp>
      <tp>
        <v>4.0413381811000004</v>
        <stp/>
        <stp>EM_S_FA_YOY_NETPROFIT</stp>
        <stp>2</stp>
        <stp>603006.SH</stp>
        <stp>2021-12-31</stp>
        <tr r="Z2931" s="3"/>
      </tp>
      <tp>
        <v>-97.730104017599999</v>
        <stp/>
        <stp>EM_S_FA_YOY_NETPROFIT</stp>
        <stp>2</stp>
        <stp>603007.SH</stp>
        <stp>2020-12-31</stp>
        <tr r="Y2932" s="3"/>
      </tp>
      <tp>
        <v>-42.016064942500002</v>
        <stp/>
        <stp>EM_S_FA_YOY_NETPROFIT</stp>
        <stp>2</stp>
        <stp>603015.SH</stp>
        <stp>2022-12-31</stp>
        <tr r="AA2938" s="3"/>
      </tp>
      <tp>
        <v>-13.7873844816</v>
        <stp/>
        <stp>EM_S_FA_YOY_NETPROFIT</stp>
        <stp>2</stp>
        <stp>603016.SH</stp>
        <stp>2021-12-31</stp>
        <tr r="Z2939" s="3"/>
      </tp>
      <tp>
        <v>5.6094941627999999</v>
        <stp/>
        <stp>EM_S_FA_YOY_NETPROFIT</stp>
        <stp>2</stp>
        <stp>603017.SH</stp>
        <stp>2020-12-31</stp>
        <tr r="Y2940" s="3"/>
      </tp>
      <tp>
        <v>25.115238932299999</v>
        <stp/>
        <stp>EM_S_FA_YOY_NETPROFIT</stp>
        <stp>2</stp>
        <stp>603025.SH</stp>
        <stp>2022-12-31</stp>
        <tr r="AA2947" s="3"/>
      </tp>
      <tp>
        <v>398.81910188680001</v>
        <stp/>
        <stp>EM_S_FA_YOY_NETPROFIT</stp>
        <stp>2</stp>
        <stp>603026.SH</stp>
        <stp>2021-12-31</stp>
        <tr r="Z2948" s="3"/>
      </tp>
      <tp>
        <v>3.8067685806</v>
        <stp/>
        <stp>EM_S_FA_YOY_NETPROFIT</stp>
        <stp>2</stp>
        <stp>603027.SH</stp>
        <stp>2020-12-31</stp>
        <tr r="Y2949" s="3"/>
      </tp>
      <tp>
        <v>22.476658651000001</v>
        <stp/>
        <stp>EM_S_FA_YOY_NETPROFIT</stp>
        <stp>2</stp>
        <stp>603035.SH</stp>
        <stp>2022-12-31</stp>
        <tr r="AA2956" s="3"/>
      </tp>
      <tp>
        <v>-19.3899458042</v>
        <stp/>
        <stp>EM_S_FA_YOY_NETPROFIT</stp>
        <stp>2</stp>
        <stp>603036.SH</stp>
        <stp>2021-12-31</stp>
        <tr r="Z2957" s="3"/>
      </tp>
      <tp>
        <v>0.46665748000000001</v>
        <stp/>
        <stp>EM_S_FA_YOY_NETPROFIT</stp>
        <stp>2</stp>
        <stp>603037.SH</stp>
        <stp>2020-12-31</stp>
        <tr r="Y2958" s="3"/>
      </tp>
      <tp>
        <v>-1068.8167767854</v>
        <stp/>
        <stp>EM_S_FA_YOY_NETPROFIT</stp>
        <stp>2</stp>
        <stp>603085.SH</stp>
        <stp>2022-12-31</stp>
        <tr r="AA2979" s="3"/>
      </tp>
      <tp>
        <v>0.76462396909999997</v>
        <stp/>
        <stp>EM_S_FA_YOY_NETPROFIT</stp>
        <stp>2</stp>
        <stp>603086.SH</stp>
        <stp>2021-12-31</stp>
        <tr r="Z2980" s="3"/>
      </tp>
      <tp>
        <v>-39.389218530800001</v>
        <stp/>
        <stp>EM_S_FA_YOY_NETPROFIT</stp>
        <stp>2</stp>
        <stp>603096.SH</stp>
        <stp>2021-12-31</stp>
        <tr r="Z2984" s="3"/>
      </tp>
      <tp>
        <v>62.7106020425</v>
        <stp/>
        <stp>EM_S_FA_YOY_NETPROFIT</stp>
        <stp>2</stp>
        <stp>603345.SH</stp>
        <stp>2022-12-31</stp>
        <tr r="AA3084" s="3"/>
      </tp>
      <tp>
        <v>95.637879183999999</v>
        <stp/>
        <stp>EM_S_FA_YOY_NETPROFIT</stp>
        <stp>2</stp>
        <stp>603355.SH</stp>
        <stp>2022-12-31</stp>
        <tr r="AA3085" s="3"/>
      </tp>
      <tp>
        <v>11.943251486699999</v>
        <stp/>
        <stp>EM_S_FA_YOY_NETPROFIT</stp>
        <stp>2</stp>
        <stp>603357.SH</stp>
        <stp>2020-12-31</stp>
        <tr r="Y3086" s="3"/>
      </tp>
      <tp>
        <v>-27.8894646243</v>
        <stp/>
        <stp>EM_S_FA_YOY_NETPROFIT</stp>
        <stp>2</stp>
        <stp>603365.SH</stp>
        <stp>2022-12-31</stp>
        <tr r="AA3091" s="3"/>
      </tp>
      <tp>
        <v>23.9300442774</v>
        <stp/>
        <stp>EM_S_FA_YOY_NETPROFIT</stp>
        <stp>2</stp>
        <stp>603366.SH</stp>
        <stp>2021-12-31</stp>
        <tr r="Z3092" s="3"/>
      </tp>
      <tp>
        <v>-15.0416173551</v>
        <stp/>
        <stp>EM_S_FA_YOY_NETPROFIT</stp>
        <stp>2</stp>
        <stp>603367.SH</stp>
        <stp>2020-12-31</stp>
        <tr r="Y3093" s="3"/>
      </tp>
      <tp>
        <v>-45.746439366700002</v>
        <stp/>
        <stp>EM_S_FA_YOY_NETPROFIT</stp>
        <stp>2</stp>
        <stp>603377.SH</stp>
        <stp>2020-12-31</stp>
        <tr r="Y3096" s="3"/>
      </tp>
      <tp>
        <v>69.725314736900003</v>
        <stp/>
        <stp>EM_S_FA_YOY_NETPROFIT</stp>
        <stp>2</stp>
        <stp>603305.SH</stp>
        <stp>2022-12-31</stp>
        <tr r="AA3059" s="3"/>
      </tp>
      <tp>
        <v>-12.822761572299999</v>
        <stp/>
        <stp>EM_S_FA_YOY_NETPROFIT</stp>
        <stp>2</stp>
        <stp>603306.SH</stp>
        <stp>2021-12-31</stp>
        <tr r="Z3060" s="3"/>
      </tp>
      <tp>
        <v>-44.230765503500002</v>
        <stp/>
        <stp>EM_S_FA_YOY_NETPROFIT</stp>
        <stp>2</stp>
        <stp>603315.SH</stp>
        <stp>2022-12-31</stp>
        <tr r="AA3065" s="3"/>
      </tp>
      <tp>
        <v>-47.1281008598</v>
        <stp/>
        <stp>EM_S_FA_YOY_NETPROFIT</stp>
        <stp>2</stp>
        <stp>603316.SH</stp>
        <stp>2021-12-31</stp>
        <tr r="Z3066" s="3"/>
      </tp>
      <tp>
        <v>-173.73499299139999</v>
        <stp/>
        <stp>EM_S_FA_YOY_NETPROFIT</stp>
        <stp>2</stp>
        <stp>603326.SH</stp>
        <stp>2021-12-31</stp>
        <tr r="Z3073" s="3"/>
      </tp>
      <tp>
        <v>-155.71996875190001</v>
        <stp/>
        <stp>EM_S_FA_YOY_NETPROFIT</stp>
        <stp>2</stp>
        <stp>603335.SH</stp>
        <stp>2022-12-31</stp>
        <tr r="AA3079" s="3"/>
      </tp>
      <tp>
        <v>-36.424620239900001</v>
        <stp/>
        <stp>EM_S_FA_YOY_NETPROFIT</stp>
        <stp>2</stp>
        <stp>603336.SH</stp>
        <stp>2021-12-31</stp>
        <tr r="Z3080" s="3"/>
      </tp>
      <tp>
        <v>3.2289825430999999</v>
        <stp/>
        <stp>EM_S_FA_YOY_NETPROFIT</stp>
        <stp>2</stp>
        <stp>603337.SH</stp>
        <stp>2020-12-31</stp>
        <tr r="Y3081" s="3"/>
      </tp>
      <tp>
        <v>-48.609294720900003</v>
        <stp/>
        <stp>EM_S_FA_YOY_NETPROFIT</stp>
        <stp>2</stp>
        <stp>603385.SH</stp>
        <stp>2022-12-31</stp>
        <tr r="AA3100" s="3"/>
      </tp>
      <tp>
        <v>72.744525517300005</v>
        <stp/>
        <stp>EM_S_FA_YOY_NETPROFIT</stp>
        <stp>2</stp>
        <stp>603386.SH</stp>
        <stp>2021-12-31</stp>
        <tr r="Z3101" s="3"/>
      </tp>
      <tp>
        <v>-5.6105247657000001</v>
        <stp/>
        <stp>EM_S_FA_YOY_NETPROFIT</stp>
        <stp>2</stp>
        <stp>603387.SH</stp>
        <stp>2020-12-31</stp>
        <tr r="Y3102" s="3"/>
      </tp>
      <tp>
        <v>-20.1484686314</v>
        <stp/>
        <stp>EM_S_FA_YOY_NETPROFIT</stp>
        <stp>2</stp>
        <stp>603396.SH</stp>
        <stp>2021-12-31</stp>
        <tr r="Z3106" s="3"/>
      </tp>
      <tp>
        <v>5.4694419517000004</v>
        <stp/>
        <stp>EM_S_FA_YOY_NETPROFIT</stp>
        <stp>2</stp>
        <stp>603266.SH</stp>
        <stp>2021-12-31</stp>
        <tr r="Z3046" s="3"/>
      </tp>
      <tp>
        <v>4.4319620086000002</v>
        <stp/>
        <stp>EM_S_FA_YOY_NETPROFIT</stp>
        <stp>2</stp>
        <stp>603277.SH</stp>
        <stp>2020-12-31</stp>
        <tr r="Y3049" s="3"/>
      </tp>
      <tp>
        <v>-109.09761632039999</v>
        <stp/>
        <stp>EM_S_FA_YOY_NETPROFIT</stp>
        <stp>2</stp>
        <stp>603225.SH</stp>
        <stp>2022-12-31</stp>
        <tr r="AA3035" s="3"/>
      </tp>
      <tp>
        <v>-68.016536008800003</v>
        <stp/>
        <stp>EM_S_FA_YOY_NETPROFIT</stp>
        <stp>2</stp>
        <stp>603226.SH</stp>
        <stp>2021-12-31</stp>
        <tr r="Z3036" s="3"/>
      </tp>
      <tp>
        <v>10.869671582500001</v>
        <stp/>
        <stp>EM_S_FA_YOY_NETPROFIT</stp>
        <stp>2</stp>
        <stp>603227.SH</stp>
        <stp>2020-12-31</stp>
        <tr r="Y3037" s="3"/>
      </tp>
      <tp>
        <v>-17.1619398988</v>
        <stp/>
        <stp>EM_S_FA_YOY_NETPROFIT</stp>
        <stp>2</stp>
        <stp>603286.SH</stp>
        <stp>2021-12-31</stp>
        <tr r="Z3052" s="3"/>
      </tp>
      <tp>
        <v>-102.1477094043</v>
        <stp/>
        <stp>EM_S_FA_YOY_NETPROFIT</stp>
        <stp>2</stp>
        <stp>603555.SH</stp>
        <stp>2022-12-31</stp>
        <tr r="AA3136" s="3"/>
      </tp>
      <tp>
        <v>-34.5469562185</v>
        <stp/>
        <stp>EM_S_FA_YOY_NETPROFIT</stp>
        <stp>2</stp>
        <stp>603556.SH</stp>
        <stp>2021-12-31</stp>
        <tr r="Z3137" s="3"/>
      </tp>
      <tp>
        <v>-295.5435552175</v>
        <stp/>
        <stp>EM_S_FA_YOY_NETPROFIT</stp>
        <stp>2</stp>
        <stp>603557.SH</stp>
        <stp>2020-12-31</stp>
        <tr r="Y3138" s="3"/>
      </tp>
      <tp>
        <v>7.198124076</v>
        <stp/>
        <stp>EM_S_FA_YOY_NETPROFIT</stp>
        <stp>2</stp>
        <stp>603566.SH</stp>
        <stp>2021-12-31</stp>
        <tr r="Z3141" s="3"/>
      </tp>
      <tp>
        <v>7.8007750825000004</v>
        <stp/>
        <stp>EM_S_FA_YOY_NETPROFIT</stp>
        <stp>2</stp>
        <stp>603567.SH</stp>
        <stp>2020-12-31</stp>
        <tr r="Y3142" s="3"/>
      </tp>
      <tp>
        <v>77.089166803099999</v>
        <stp/>
        <stp>EM_S_FA_YOY_NETPROFIT</stp>
        <stp>2</stp>
        <stp>603577.SH</stp>
        <stp>2020-12-31</stp>
        <tr r="Y3145" s="3"/>
      </tp>
      <tp>
        <v>-11.5046192311</v>
        <stp/>
        <stp>EM_S_FA_YOY_NETPROFIT</stp>
        <stp>2</stp>
        <stp>603505.SH</stp>
        <stp>2022-12-31</stp>
        <tr r="AA3122" s="3"/>
      </tp>
      <tp>
        <v>48.714987512800001</v>
        <stp/>
        <stp>EM_S_FA_YOY_NETPROFIT</stp>
        <stp>2</stp>
        <stp>603507.SH</stp>
        <stp>2020-12-31</stp>
        <tr r="Y3123" s="3"/>
      </tp>
      <tp>
        <v>-13.6842457212</v>
        <stp/>
        <stp>EM_S_FA_YOY_NETPROFIT</stp>
        <stp>2</stp>
        <stp>603515.SH</stp>
        <stp>2022-12-31</stp>
        <tr r="AA3125" s="3"/>
      </tp>
      <tp>
        <v>-12.450535002300001</v>
        <stp/>
        <stp>EM_S_FA_YOY_NETPROFIT</stp>
        <stp>2</stp>
        <stp>603517.SH</stp>
        <stp>2020-12-31</stp>
        <tr r="Y3126" s="3"/>
      </tp>
      <tp>
        <v>-32.776826150399998</v>
        <stp/>
        <stp>EM_S_FA_YOY_NETPROFIT</stp>
        <stp>2</stp>
        <stp>603527.SH</stp>
        <stp>2020-12-31</stp>
        <tr r="Y3130" s="3"/>
      </tp>
      <tp>
        <v>-6.2152095001000003</v>
        <stp/>
        <stp>EM_S_FA_YOY_NETPROFIT</stp>
        <stp>2</stp>
        <stp>603535.SH</stp>
        <stp>2022-12-31</stp>
        <tr r="AA3133" s="3"/>
      </tp>
      <tp>
        <v>-767.88897415589997</v>
        <stp/>
        <stp>EM_S_FA_YOY_NETPROFIT</stp>
        <stp>2</stp>
        <stp>603536.SH</stp>
        <stp>2021-12-31</stp>
        <tr r="Z3134" s="3"/>
      </tp>
      <tp>
        <v>32.454757904499999</v>
        <stp/>
        <stp>EM_S_FA_YOY_NETPROFIT</stp>
        <stp>2</stp>
        <stp>603585.SH</stp>
        <stp>2022-12-31</stp>
        <tr r="AA3149" s="3"/>
      </tp>
      <tp>
        <v>-131.10371337679999</v>
        <stp/>
        <stp>EM_S_FA_YOY_NETPROFIT</stp>
        <stp>2</stp>
        <stp>603586.SH</stp>
        <stp>2021-12-31</stp>
        <tr r="Z3150" s="3"/>
      </tp>
      <tp>
        <v>216.27987594690001</v>
        <stp/>
        <stp>EM_S_FA_YOY_NETPROFIT</stp>
        <stp>2</stp>
        <stp>603595.SH</stp>
        <stp>2022-12-31</stp>
        <tr r="AA3153" s="3"/>
      </tp>
      <tp>
        <v>66.931160020999997</v>
        <stp/>
        <stp>EM_S_FA_YOY_NETPROFIT</stp>
        <stp>2</stp>
        <stp>603456.SH</stp>
        <stp>2021-12-31</stp>
        <tr r="Z3113" s="3"/>
      </tp>
      <tp>
        <v>28.123209397899998</v>
        <stp/>
        <stp>EM_S_FA_YOY_NETPROFIT</stp>
        <stp>2</stp>
        <stp>603466.SH</stp>
        <stp>2021-12-31</stp>
        <tr r="Z3115" s="3"/>
      </tp>
      <tp>
        <v>236.5429148913</v>
        <stp/>
        <stp>EM_S_FA_YOY_NETPROFIT</stp>
        <stp>2</stp>
        <stp>603477.SH</stp>
        <stp>2020-12-31</stp>
        <tr r="Y3116" s="3"/>
      </tp>
      <tp>
        <v>-8.4542613189000004</v>
        <stp/>
        <stp>EM_S_FA_YOY_NETPROFIT</stp>
        <stp>2</stp>
        <stp>603416.SH</stp>
        <stp>2021-12-31</stp>
        <tr r="Z3109" s="3"/>
      </tp>
      <tp>
        <v>59.983144717199998</v>
        <stp/>
        <stp>EM_S_FA_YOY_NETPROFIT</stp>
        <stp>2</stp>
        <stp>603496.SH</stp>
        <stp>2021-12-31</stp>
        <tr r="Z3118" s="3"/>
      </tp>
      <tp>
        <v>25.049463317499999</v>
        <stp/>
        <stp>EM_S_FA_YOY_NETPROFIT</stp>
        <stp>2</stp>
        <stp>603757.SH</stp>
        <stp>2020-12-31</stp>
        <tr r="Y3223" s="3"/>
      </tp>
      <tp>
        <v>-20.4575532106</v>
        <stp/>
        <stp>EM_S_FA_YOY_NETPROFIT</stp>
        <stp>2</stp>
        <stp>603766.SH</stp>
        <stp>2021-12-31</stp>
        <tr r="Z3225" s="3"/>
      </tp>
      <tp>
        <v>-26.167142923499998</v>
        <stp/>
        <stp>EM_S_FA_YOY_NETPROFIT</stp>
        <stp>2</stp>
        <stp>603767.SH</stp>
        <stp>2020-12-31</stp>
        <tr r="Y3226" s="3"/>
      </tp>
      <tp>
        <v>-91.251259708399999</v>
        <stp/>
        <stp>EM_S_FA_YOY_NETPROFIT</stp>
        <stp>2</stp>
        <stp>603776.SH</stp>
        <stp>2021-12-31</stp>
        <tr r="Z3228" s="3"/>
      </tp>
      <tp>
        <v>-728.65044515620002</v>
        <stp/>
        <stp>EM_S_FA_YOY_NETPROFIT</stp>
        <stp>2</stp>
        <stp>603777.SH</stp>
        <stp>2020-12-31</stp>
        <tr r="Y3229" s="3"/>
      </tp>
      <tp>
        <v>31.408721084900002</v>
        <stp/>
        <stp>EM_S_FA_YOY_NETPROFIT</stp>
        <stp>2</stp>
        <stp>603707.SH</stp>
        <stp>2020-12-31</stp>
        <tr r="Y3207" s="3"/>
      </tp>
      <tp>
        <v>-146.78263866559999</v>
        <stp/>
        <stp>EM_S_FA_YOY_NETPROFIT</stp>
        <stp>2</stp>
        <stp>603716.SH</stp>
        <stp>2021-12-31</stp>
        <tr r="Z3210" s="3"/>
      </tp>
      <tp>
        <v>-358.27980788410002</v>
        <stp/>
        <stp>EM_S_FA_YOY_NETPROFIT</stp>
        <stp>2</stp>
        <stp>603717.SH</stp>
        <stp>2020-12-31</stp>
        <tr r="Y3211" s="3"/>
      </tp>
      <tp>
        <v>-111.1620202622</v>
        <stp/>
        <stp>EM_S_FA_YOY_NETPROFIT</stp>
        <stp>2</stp>
        <stp>603725.SH</stp>
        <stp>2022-12-31</stp>
        <tr r="AA3215" s="3"/>
      </tp>
      <tp>
        <v>31.024567134800002</v>
        <stp/>
        <stp>EM_S_FA_YOY_NETPROFIT</stp>
        <stp>2</stp>
        <stp>603726.SH</stp>
        <stp>2021-12-31</stp>
        <tr r="Z3216" s="3"/>
      </tp>
      <tp>
        <v>279.79809430350002</v>
        <stp/>
        <stp>EM_S_FA_YOY_NETPROFIT</stp>
        <stp>2</stp>
        <stp>603727.SH</stp>
        <stp>2020-12-31</stp>
        <tr r="Y3217" s="3"/>
      </tp>
      <tp>
        <v>26.1989626891</v>
        <stp/>
        <stp>EM_S_FA_YOY_NETPROFIT</stp>
        <stp>2</stp>
        <stp>603737.SH</stp>
        <stp>2020-12-31</stp>
        <tr r="Y3221" s="3"/>
      </tp>
      <tp>
        <v>47.779224883300003</v>
        <stp/>
        <stp>EM_S_FA_YOY_NETPROFIT</stp>
        <stp>2</stp>
        <stp>603787.SH</stp>
        <stp>2020-12-31</stp>
        <tr r="Y3232" s="3"/>
      </tp>
      <tp>
        <v>35.599316363200003</v>
        <stp/>
        <stp>EM_S_FA_YOY_NETPROFIT</stp>
        <stp>2</stp>
        <stp>603797.SH</stp>
        <stp>2020-12-31</stp>
        <tr r="Y3235" s="3"/>
      </tp>
      <tp>
        <v>-38.210910714599997</v>
        <stp/>
        <stp>EM_S_FA_YOY_NETPROFIT</stp>
        <stp>2</stp>
        <stp>603655.SH</stp>
        <stp>2022-12-31</stp>
        <tr r="AA3181" s="3"/>
      </tp>
      <tp>
        <v>-12.889484563</v>
        <stp/>
        <stp>EM_S_FA_YOY_NETPROFIT</stp>
        <stp>2</stp>
        <stp>603656.SH</stp>
        <stp>2021-12-31</stp>
        <tr r="Z3182" s="3"/>
      </tp>
      <tp>
        <v>173.76075222239999</v>
        <stp/>
        <stp>EM_S_FA_YOY_NETPROFIT</stp>
        <stp>2</stp>
        <stp>603665.SH</stp>
        <stp>2022-12-31</stp>
        <tr r="AA3188" s="3"/>
      </tp>
      <tp>
        <v>-39.805033237300002</v>
        <stp/>
        <stp>EM_S_FA_YOY_NETPROFIT</stp>
        <stp>2</stp>
        <stp>603667.SH</stp>
        <stp>2020-12-31</stp>
        <tr r="Y3189" s="3"/>
      </tp>
      <tp>
        <v>64.161582797899996</v>
        <stp/>
        <stp>EM_S_FA_YOY_NETPROFIT</stp>
        <stp>2</stp>
        <stp>603676.SH</stp>
        <stp>2021-12-31</stp>
        <tr r="Z3192" s="3"/>
      </tp>
      <tp>
        <v>-26.351275258600001</v>
        <stp/>
        <stp>EM_S_FA_YOY_NETPROFIT</stp>
        <stp>2</stp>
        <stp>603677.SH</stp>
        <stp>2020-12-31</stp>
        <tr r="Y3193" s="3"/>
      </tp>
      <tp>
        <v>49.228669646199997</v>
        <stp/>
        <stp>EM_S_FA_YOY_NETPROFIT</stp>
        <stp>2</stp>
        <stp>603605.SH</stp>
        <stp>2022-12-31</stp>
        <tr r="AA3160" s="3"/>
      </tp>
      <tp>
        <v>33.973296593599997</v>
        <stp/>
        <stp>EM_S_FA_YOY_NETPROFIT</stp>
        <stp>2</stp>
        <stp>603606.SH</stp>
        <stp>2021-12-31</stp>
        <tr r="Z3161" s="3"/>
      </tp>
      <tp>
        <v>1.421439108</v>
        <stp/>
        <stp>EM_S_FA_YOY_NETPROFIT</stp>
        <stp>2</stp>
        <stp>603607.SH</stp>
        <stp>2020-12-31</stp>
        <tr r="Y3162" s="3"/>
      </tp>
      <tp>
        <v>11.324409318700001</v>
        <stp/>
        <stp>EM_S_FA_YOY_NETPROFIT</stp>
        <stp>2</stp>
        <stp>603615.SH</stp>
        <stp>2022-12-31</stp>
        <tr r="AA3167" s="3"/>
      </tp>
      <tp>
        <v>-10.0745941561</v>
        <stp/>
        <stp>EM_S_FA_YOY_NETPROFIT</stp>
        <stp>2</stp>
        <stp>603616.SH</stp>
        <stp>2021-12-31</stp>
        <tr r="Z3168" s="3"/>
      </tp>
      <tp>
        <v>29.6643074626</v>
        <stp/>
        <stp>EM_S_FA_YOY_NETPROFIT</stp>
        <stp>2</stp>
        <stp>603617.SH</stp>
        <stp>2020-12-31</stp>
        <tr r="Y3169" s="3"/>
      </tp>
      <tp>
        <v>777.74416019820001</v>
        <stp/>
        <stp>EM_S_FA_YOY_NETPROFIT</stp>
        <stp>2</stp>
        <stp>603626.SH</stp>
        <stp>2021-12-31</stp>
        <tr r="Z3172" s="3"/>
      </tp>
      <tp>
        <v>-42.014027743299998</v>
        <stp/>
        <stp>EM_S_FA_YOY_NETPROFIT</stp>
        <stp>2</stp>
        <stp>603636.SH</stp>
        <stp>2021-12-31</stp>
        <tr r="Z3176" s="3"/>
      </tp>
      <tp>
        <v>13.255311129600001</v>
        <stp/>
        <stp>EM_S_FA_YOY_NETPROFIT</stp>
        <stp>2</stp>
        <stp>603637.SH</stp>
        <stp>2020-12-31</stp>
        <tr r="Y3177" s="3"/>
      </tp>
      <tp>
        <v>-154.5305682405</v>
        <stp/>
        <stp>EM_S_FA_YOY_NETPROFIT</stp>
        <stp>2</stp>
        <stp>603685.SH</stp>
        <stp>2022-12-31</stp>
        <tr r="AA3197" s="3"/>
      </tp>
      <tp>
        <v>-19.545973451799998</v>
        <stp/>
        <stp>EM_S_FA_YOY_NETPROFIT</stp>
        <stp>2</stp>
        <stp>603686.SH</stp>
        <stp>2021-12-31</stp>
        <tr r="Z3198" s="3"/>
      </tp>
      <tp>
        <v>-14.057575946</v>
        <stp/>
        <stp>EM_S_FA_YOY_NETPROFIT</stp>
        <stp>2</stp>
        <stp>603696.SH</stp>
        <stp>2021-12-31</stp>
        <tr r="Z3202" s="3"/>
      </tp>
      <tp>
        <v>-68.483472475699998</v>
        <stp/>
        <stp>EM_S_FA_YOY_NETPROFIT</stp>
        <stp>2</stp>
        <stp>603955.SH</stp>
        <stp>2022-12-31</stp>
        <tr r="AA3307" s="3"/>
      </tp>
      <tp>
        <v>20.502717775299999</v>
        <stp/>
        <stp>EM_S_FA_YOY_NETPROFIT</stp>
        <stp>2</stp>
        <stp>603966.SH</stp>
        <stp>2021-12-31</stp>
        <tr r="Z3312" s="3"/>
      </tp>
      <tp>
        <v>100.9475632715</v>
        <stp/>
        <stp>EM_S_FA_YOY_NETPROFIT</stp>
        <stp>2</stp>
        <stp>603976.SH</stp>
        <stp>2021-12-31</stp>
        <tr r="Z3316" s="3"/>
      </tp>
      <tp>
        <v>41.674570033000002</v>
        <stp/>
        <stp>EM_S_FA_YOY_NETPROFIT</stp>
        <stp>2</stp>
        <stp>603977.SH</stp>
        <stp>2020-12-31</stp>
        <tr r="Y3317" s="3"/>
      </tp>
      <tp>
        <v>80.677944029800003</v>
        <stp/>
        <stp>EM_S_FA_YOY_NETPROFIT</stp>
        <stp>2</stp>
        <stp>603906.SH</stp>
        <stp>2021-12-31</stp>
        <tr r="Z3289" s="3"/>
      </tp>
      <tp>
        <v>21.376243949399999</v>
        <stp/>
        <stp>EM_S_FA_YOY_NETPROFIT</stp>
        <stp>2</stp>
        <stp>603916.SH</stp>
        <stp>2021-12-31</stp>
        <tr r="Z3293" s="3"/>
      </tp>
      <tp>
        <v>-2.6167313713999998</v>
        <stp/>
        <stp>EM_S_FA_YOY_NETPROFIT</stp>
        <stp>2</stp>
        <stp>603917.SH</stp>
        <stp>2020-12-31</stp>
        <tr r="Y3294" s="3"/>
      </tp>
      <tp>
        <v>7.6574476967000003</v>
        <stp/>
        <stp>EM_S_FA_YOY_NETPROFIT</stp>
        <stp>2</stp>
        <stp>603926.SH</stp>
        <stp>2021-12-31</stp>
        <tr r="Z3299" s="3"/>
      </tp>
      <tp>
        <v>0.7543529725</v>
        <stp/>
        <stp>EM_S_FA_YOY_NETPROFIT</stp>
        <stp>2</stp>
        <stp>603936.SH</stp>
        <stp>2021-12-31</stp>
        <tr r="Z3303" s="3"/>
      </tp>
      <tp>
        <v>-0.76468774660000005</v>
        <stp/>
        <stp>EM_S_FA_YOY_NETPROFIT</stp>
        <stp>2</stp>
        <stp>603937.SH</stp>
        <stp>2020-12-31</stp>
        <tr r="Y3304" s="3"/>
      </tp>
      <tp>
        <v>-78.440672053</v>
        <stp/>
        <stp>EM_S_FA_YOY_NETPROFIT</stp>
        <stp>2</stp>
        <stp>603985.SH</stp>
        <stp>2022-12-31</stp>
        <tr r="AA3321" s="3"/>
      </tp>
      <tp>
        <v>165.3965845086</v>
        <stp/>
        <stp>EM_S_FA_YOY_NETPROFIT</stp>
        <stp>2</stp>
        <stp>603986.SH</stp>
        <stp>2021-12-31</stp>
        <tr r="Z3322" s="3"/>
      </tp>
      <tp>
        <v>31.2904508387</v>
        <stp/>
        <stp>EM_S_FA_YOY_NETPROFIT</stp>
        <stp>2</stp>
        <stp>603987.SH</stp>
        <stp>2020-12-31</stp>
        <tr r="Y3323" s="3"/>
      </tp>
      <tp>
        <v>-194.1466591882</v>
        <stp/>
        <stp>EM_S_FA_YOY_NETPROFIT</stp>
        <stp>2</stp>
        <stp>603997.SH</stp>
        <stp>2020-12-31</stp>
        <tr r="Y3329" s="3"/>
      </tp>
      <tp>
        <v>-7.8985779021000004</v>
        <stp/>
        <stp>EM_S_FA_YOY_NETPROFIT</stp>
        <stp>2</stp>
        <stp>603855.SH</stp>
        <stp>2022-12-31</stp>
        <tr r="AA3261" s="3"/>
      </tp>
      <tp>
        <v>-58.230903724900003</v>
        <stp/>
        <stp>EM_S_FA_YOY_NETPROFIT</stp>
        <stp>2</stp>
        <stp>603856.SH</stp>
        <stp>2021-12-31</stp>
        <tr r="Z3262" s="3"/>
      </tp>
      <tp>
        <v>-13.5441827651</v>
        <stp/>
        <stp>EM_S_FA_YOY_NETPROFIT</stp>
        <stp>2</stp>
        <stp>603866.SH</stp>
        <stp>2021-12-31</stp>
        <tr r="Z3267" s="3"/>
      </tp>
      <tp>
        <v>30.1259537</v>
        <stp/>
        <stp>EM_S_FA_YOY_NETPROFIT</stp>
        <stp>2</stp>
        <stp>603877.SH</stp>
        <stp>2020-12-31</stp>
        <tr r="Y3270" s="3"/>
      </tp>
      <tp>
        <v>40.4061275818</v>
        <stp/>
        <stp>EM_S_FA_YOY_NETPROFIT</stp>
        <stp>2</stp>
        <stp>603806.SH</stp>
        <stp>2021-12-31</stp>
        <tr r="Z3241" s="3"/>
      </tp>
      <tp>
        <v>96.249067254899998</v>
        <stp/>
        <stp>EM_S_FA_YOY_NETPROFIT</stp>
        <stp>2</stp>
        <stp>603816.SH</stp>
        <stp>2021-12-31</stp>
        <tr r="Z3246" s="3"/>
      </tp>
      <tp>
        <v>-2.8078044550999999</v>
        <stp/>
        <stp>EM_S_FA_YOY_NETPROFIT</stp>
        <stp>2</stp>
        <stp>603817.SH</stp>
        <stp>2020-12-31</stp>
        <tr r="Y3247" s="3"/>
      </tp>
      <tp>
        <v>-401.8920717309</v>
        <stp/>
        <stp>EM_S_FA_YOY_NETPROFIT</stp>
        <stp>2</stp>
        <stp>603825.SH</stp>
        <stp>2022-12-31</stp>
        <tr r="AA3252" s="3"/>
      </tp>
      <tp>
        <v>-8.2215862096999999</v>
        <stp/>
        <stp>EM_S_FA_YOY_NETPROFIT</stp>
        <stp>2</stp>
        <stp>603826.SH</stp>
        <stp>2021-12-31</stp>
        <tr r="Z3253" s="3"/>
      </tp>
      <tp>
        <v>-772.60401690569995</v>
        <stp/>
        <stp>EM_S_FA_YOY_NETPROFIT</stp>
        <stp>2</stp>
        <stp>603885.SH</stp>
        <stp>2022-12-31</stp>
        <tr r="AA3277" s="3"/>
      </tp>
      <tp>
        <v>13.2726531931</v>
        <stp/>
        <stp>EM_S_FA_YOY_NETPROFIT</stp>
        <stp>2</stp>
        <stp>603886.SH</stp>
        <stp>2021-12-31</stp>
        <tr r="Z3278" s="3"/>
      </tp>
      <tp>
        <v>18.494187381100001</v>
        <stp/>
        <stp>EM_S_FA_YOY_NETPROFIT</stp>
        <stp>2</stp>
        <stp>603887.SH</stp>
        <stp>2020-12-31</stp>
        <tr r="Y3279" s="3"/>
      </tp>
      <tp>
        <v>32.033796796300003</v>
        <stp/>
        <stp>EM_S_FA_YOY_NETPROFIT</stp>
        <stp>2</stp>
        <stp>603896.SH</stp>
        <stp>2021-12-31</stp>
        <tr r="Z3283" s="3"/>
      </tp>
      <tp>
        <v>-31.2178311855</v>
        <stp/>
        <stp>EM_S_FA_YOY_NETPROFIT</stp>
        <stp>2</stp>
        <stp>002105.SZ</stp>
        <stp>2022-12-31</stp>
        <tr r="AA539" s="3"/>
      </tp>
      <tp>
        <v>12.1918647916</v>
        <stp/>
        <stp>EM_S_FA_YOY_NETPROFIT</stp>
        <stp>2</stp>
        <stp>002106.SZ</stp>
        <stp>2021-12-31</stp>
        <tr r="Z540" s="3"/>
      </tp>
      <tp>
        <v>91.611661905999995</v>
        <stp/>
        <stp>EM_S_FA_YOY_NETPROFIT</stp>
        <stp>2</stp>
        <stp>002107.SZ</stp>
        <stp>2020-12-31</stp>
        <tr r="Y541" s="3"/>
      </tp>
      <tp>
        <v>118.5702225213</v>
        <stp/>
        <stp>EM_S_FA_YOY_NETPROFIT</stp>
        <stp>2</stp>
        <stp>002115.SZ</stp>
        <stp>2022-12-31</stp>
        <tr r="AA548" s="3"/>
      </tp>
      <tp>
        <v>151.8219703236</v>
        <stp/>
        <stp>EM_S_FA_YOY_NETPROFIT</stp>
        <stp>2</stp>
        <stp>002116.SZ</stp>
        <stp>2021-12-31</stp>
        <tr r="Z549" s="3"/>
      </tp>
      <tp>
        <v>-38.478300233299997</v>
        <stp/>
        <stp>EM_S_FA_YOY_NETPROFIT</stp>
        <stp>2</stp>
        <stp>002117.SZ</stp>
        <stp>2020-12-31</stp>
        <tr r="Y550" s="3"/>
      </tp>
      <tp>
        <v>58.487329639099997</v>
        <stp/>
        <stp>EM_S_FA_YOY_NETPROFIT</stp>
        <stp>2</stp>
        <stp>002125.SZ</stp>
        <stp>2022-12-31</stp>
        <tr r="AA557" s="3"/>
      </tp>
      <tp>
        <v>-27.713279871299999</v>
        <stp/>
        <stp>EM_S_FA_YOY_NETPROFIT</stp>
        <stp>2</stp>
        <stp>002126.SZ</stp>
        <stp>2021-12-31</stp>
        <tr r="Z558" s="3"/>
      </tp>
      <tp>
        <v>-1.7432307489000001</v>
        <stp/>
        <stp>EM_S_FA_YOY_NETPROFIT</stp>
        <stp>2</stp>
        <stp>002127.SZ</stp>
        <stp>2020-12-31</stp>
        <tr r="Y559" s="3"/>
      </tp>
      <tp>
        <v>-40.672613997100001</v>
        <stp/>
        <stp>EM_S_FA_YOY_NETPROFIT</stp>
        <stp>2</stp>
        <stp>002135.SZ</stp>
        <stp>2022-12-31</stp>
        <tr r="AA567" s="3"/>
      </tp>
      <tp>
        <v>187.5933508281</v>
        <stp/>
        <stp>EM_S_FA_YOY_NETPROFIT</stp>
        <stp>2</stp>
        <stp>002136.SZ</stp>
        <stp>2021-12-31</stp>
        <tr r="Z568" s="3"/>
      </tp>
      <tp>
        <v>-71.693508696799995</v>
        <stp/>
        <stp>EM_S_FA_YOY_NETPROFIT</stp>
        <stp>2</stp>
        <stp>002137.SZ</stp>
        <stp>2020-12-31</stp>
        <tr r="Y569" s="3"/>
      </tp>
      <tp>
        <v>-46.945145048599997</v>
        <stp/>
        <stp>EM_S_FA_YOY_NETPROFIT</stp>
        <stp>2</stp>
        <stp>002145.SZ</stp>
        <stp>2022-12-31</stp>
        <tr r="AA576" s="3"/>
      </tp>
      <tp>
        <v>-164.35278359789999</v>
        <stp/>
        <stp>EM_S_FA_YOY_NETPROFIT</stp>
        <stp>2</stp>
        <stp>002146.SZ</stp>
        <stp>2021-12-31</stp>
        <tr r="Z577" s="3"/>
      </tp>
      <tp>
        <v>18.745566276200002</v>
        <stp/>
        <stp>EM_S_FA_YOY_NETPROFIT</stp>
        <stp>2</stp>
        <stp>002155.SZ</stp>
        <stp>2022-12-31</stp>
        <tr r="AA585" s="3"/>
      </tp>
      <tp>
        <v>148.76435360900001</v>
        <stp/>
        <stp>EM_S_FA_YOY_NETPROFIT</stp>
        <stp>2</stp>
        <stp>002156.SZ</stp>
        <stp>2021-12-31</stp>
        <tr r="Z586" s="3"/>
      </tp>
      <tp>
        <v>252.2855394872</v>
        <stp/>
        <stp>EM_S_FA_YOY_NETPROFIT</stp>
        <stp>2</stp>
        <stp>002157.SZ</stp>
        <stp>2020-12-31</stp>
        <tr r="Y587" s="3"/>
      </tp>
      <tp>
        <v>-402.16359331130002</v>
        <stp/>
        <stp>EM_S_FA_YOY_NETPROFIT</stp>
        <stp>2</stp>
        <stp>002165.SZ</stp>
        <stp>2022-12-31</stp>
        <tr r="AA595" s="3"/>
      </tp>
      <tp>
        <v>52.226258170000001</v>
        <stp/>
        <stp>EM_S_FA_YOY_NETPROFIT</stp>
        <stp>2</stp>
        <stp>002166.SZ</stp>
        <stp>2021-12-31</stp>
        <tr r="Z596" s="3"/>
      </tp>
      <tp>
        <v>30.9262231073</v>
        <stp/>
        <stp>EM_S_FA_YOY_NETPROFIT</stp>
        <stp>2</stp>
        <stp>002167.SZ</stp>
        <stp>2020-12-31</stp>
        <tr r="Y597" s="3"/>
      </tp>
      <tp>
        <v>-73.945978200100001</v>
        <stp/>
        <stp>EM_S_FA_YOY_NETPROFIT</stp>
        <stp>2</stp>
        <stp>002175.SZ</stp>
        <stp>2022-12-31</stp>
        <tr r="AA605" s="3"/>
      </tp>
      <tp>
        <v>2771.2652021312001</v>
        <stp/>
        <stp>EM_S_FA_YOY_NETPROFIT</stp>
        <stp>2</stp>
        <stp>002176.SZ</stp>
        <stp>2021-12-31</stp>
        <tr r="Z606" s="3"/>
      </tp>
      <tp>
        <v>9.2993527776999994</v>
        <stp/>
        <stp>EM_S_FA_YOY_NETPROFIT</stp>
        <stp>2</stp>
        <stp>002177.SZ</stp>
        <stp>2020-12-31</stp>
        <tr r="Y607" s="3"/>
      </tp>
      <tp>
        <v>-40.487561075099997</v>
        <stp/>
        <stp>EM_S_FA_YOY_NETPROFIT</stp>
        <stp>2</stp>
        <stp>002185.SZ</stp>
        <stp>2022-12-31</stp>
        <tr r="AA615" s="3"/>
      </tp>
      <tp>
        <v>39.720786496700001</v>
        <stp/>
        <stp>EM_S_FA_YOY_NETPROFIT</stp>
        <stp>2</stp>
        <stp>002186.SZ</stp>
        <stp>2021-12-31</stp>
        <tr r="Z616" s="3"/>
      </tp>
      <tp>
        <v>-41.205654067700003</v>
        <stp/>
        <stp>EM_S_FA_YOY_NETPROFIT</stp>
        <stp>2</stp>
        <stp>002187.SZ</stp>
        <stp>2020-12-31</stp>
        <tr r="Y617" s="3"/>
      </tp>
      <tp>
        <v>-46.646961862600001</v>
        <stp/>
        <stp>EM_S_FA_YOY_NETPROFIT</stp>
        <stp>2</stp>
        <stp>002195.SZ</stp>
        <stp>2022-12-31</stp>
        <tr r="AA625" s="3"/>
      </tp>
      <tp>
        <v>99.880605952099998</v>
        <stp/>
        <stp>EM_S_FA_YOY_NETPROFIT</stp>
        <stp>2</stp>
        <stp>002196.SZ</stp>
        <stp>2021-12-31</stp>
        <tr r="Z626" s="3"/>
      </tp>
      <tp>
        <v>-19.197803031900001</v>
        <stp/>
        <stp>EM_S_FA_YOY_NETPROFIT</stp>
        <stp>2</stp>
        <stp>002197.SZ</stp>
        <stp>2020-12-31</stp>
        <tr r="Y627" s="3"/>
      </tp>
      <tp>
        <v>30.523504633400002</v>
        <stp/>
        <stp>EM_S_FA_YOY_NETPROFIT</stp>
        <stp>2</stp>
        <stp>002005.SZ</stp>
        <stp>2022-12-31</stp>
        <tr r="AA443" s="3"/>
      </tp>
      <tp>
        <v>156.51432090949999</v>
        <stp/>
        <stp>EM_S_FA_YOY_NETPROFIT</stp>
        <stp>2</stp>
        <stp>002006.SZ</stp>
        <stp>2021-12-31</stp>
        <tr r="Z444" s="3"/>
      </tp>
      <tp>
        <v>33.743926049499997</v>
        <stp/>
        <stp>EM_S_FA_YOY_NETPROFIT</stp>
        <stp>2</stp>
        <stp>002007.SZ</stp>
        <stp>2020-12-31</stp>
        <tr r="Y445" s="3"/>
      </tp>
      <tp>
        <v>-48.805301247300001</v>
        <stp/>
        <stp>EM_S_FA_YOY_NETPROFIT</stp>
        <stp>2</stp>
        <stp>002015.SZ</stp>
        <stp>2022-12-31</stp>
        <tr r="AA452" s="3"/>
      </tp>
      <tp>
        <v>-15.156609394</v>
        <stp/>
        <stp>EM_S_FA_YOY_NETPROFIT</stp>
        <stp>2</stp>
        <stp>002016.SZ</stp>
        <stp>2021-12-31</stp>
        <tr r="Z453" s="3"/>
      </tp>
      <tp>
        <v>-7.3408499401</v>
        <stp/>
        <stp>EM_S_FA_YOY_NETPROFIT</stp>
        <stp>2</stp>
        <stp>002017.SZ</stp>
        <stp>2020-12-31</stp>
        <tr r="Y454" s="3"/>
      </tp>
      <tp>
        <v>14.8095016499</v>
        <stp/>
        <stp>EM_S_FA_YOY_NETPROFIT</stp>
        <stp>2</stp>
        <stp>002025.SZ</stp>
        <stp>2022-12-31</stp>
        <tr r="AA461" s="3"/>
      </tp>
      <tp>
        <v>56.064911091900001</v>
        <stp/>
        <stp>EM_S_FA_YOY_NETPROFIT</stp>
        <stp>2</stp>
        <stp>002026.SZ</stp>
        <stp>2021-12-31</stp>
        <tr r="Z462" s="3"/>
      </tp>
      <tp>
        <v>115.67251406840001</v>
        <stp/>
        <stp>EM_S_FA_YOY_NETPROFIT</stp>
        <stp>2</stp>
        <stp>002027.SZ</stp>
        <stp>2020-12-31</stp>
        <tr r="Y463" s="3"/>
      </tp>
      <tp>
        <v>-29.1567327347</v>
        <stp/>
        <stp>EM_S_FA_YOY_NETPROFIT</stp>
        <stp>2</stp>
        <stp>002035.SZ</stp>
        <stp>2022-12-31</stp>
        <tr r="AA471" s="3"/>
      </tp>
      <tp>
        <v>-39.388633546199998</v>
        <stp/>
        <stp>EM_S_FA_YOY_NETPROFIT</stp>
        <stp>2</stp>
        <stp>002036.SZ</stp>
        <stp>2021-12-31</stp>
        <tr r="Z472" s="3"/>
      </tp>
      <tp>
        <v>-17.0711904313</v>
        <stp/>
        <stp>EM_S_FA_YOY_NETPROFIT</stp>
        <stp>2</stp>
        <stp>002037.SZ</stp>
        <stp>2020-12-31</stp>
        <tr r="Y473" s="3"/>
      </tp>
      <tp>
        <v>345.6880585449</v>
        <stp/>
        <stp>EM_S_FA_YOY_NETPROFIT</stp>
        <stp>2</stp>
        <stp>002045.SZ</stp>
        <stp>2022-12-31</stp>
        <tr r="AA481" s="3"/>
      </tp>
      <tp>
        <v>51.907472842600001</v>
        <stp/>
        <stp>EM_S_FA_YOY_NETPROFIT</stp>
        <stp>2</stp>
        <stp>002046.SZ</stp>
        <stp>2021-12-31</stp>
        <tr r="Z482" s="3"/>
      </tp>
      <tp>
        <v>-48.680392944499999</v>
        <stp/>
        <stp>EM_S_FA_YOY_NETPROFIT</stp>
        <stp>2</stp>
        <stp>002047.SZ</stp>
        <stp>2020-12-31</stp>
        <tr r="Y483" s="3"/>
      </tp>
      <tp>
        <v>57.0031907519</v>
        <stp/>
        <stp>EM_S_FA_YOY_NETPROFIT</stp>
        <stp>2</stp>
        <stp>002055.SZ</stp>
        <stp>2022-12-31</stp>
        <tr r="AA491" s="3"/>
      </tp>
      <tp>
        <v>10.3051324</v>
        <stp/>
        <stp>EM_S_FA_YOY_NETPROFIT</stp>
        <stp>2</stp>
        <stp>002056.SZ</stp>
        <stp>2021-12-31</stp>
        <tr r="Z492" s="3"/>
      </tp>
      <tp>
        <v>27.316378855</v>
        <stp/>
        <stp>EM_S_FA_YOY_NETPROFIT</stp>
        <stp>2</stp>
        <stp>002057.SZ</stp>
        <stp>2020-12-31</stp>
        <tr r="Y493" s="3"/>
      </tp>
      <tp>
        <v>8.3397035056999993</v>
        <stp/>
        <stp>EM_S_FA_YOY_NETPROFIT</stp>
        <stp>2</stp>
        <stp>002065.SZ</stp>
        <stp>2022-12-31</stp>
        <tr r="AA501" s="3"/>
      </tp>
      <tp>
        <v>21.935085545700002</v>
        <stp/>
        <stp>EM_S_FA_YOY_NETPROFIT</stp>
        <stp>2</stp>
        <stp>002066.SZ</stp>
        <stp>2021-12-31</stp>
        <tr r="Z502" s="3"/>
      </tp>
      <tp>
        <v>63.133326611299999</v>
        <stp/>
        <stp>EM_S_FA_YOY_NETPROFIT</stp>
        <stp>2</stp>
        <stp>002067.SZ</stp>
        <stp>2020-12-31</stp>
        <tr r="Y503" s="3"/>
      </tp>
      <tp>
        <v>-62.0256586896</v>
        <stp/>
        <stp>EM_S_FA_YOY_NETPROFIT</stp>
        <stp>2</stp>
        <stp>002075.SZ</stp>
        <stp>2022-12-31</stp>
        <tr r="AA509" s="3"/>
      </tp>
      <tp>
        <v>-498.59107839730001</v>
        <stp/>
        <stp>EM_S_FA_YOY_NETPROFIT</stp>
        <stp>2</stp>
        <stp>002076.SZ</stp>
        <stp>2021-12-31</stp>
        <tr r="Z510" s="3"/>
      </tp>
      <tp>
        <v>126.6409929638</v>
        <stp/>
        <stp>EM_S_FA_YOY_NETPROFIT</stp>
        <stp>2</stp>
        <stp>002077.SZ</stp>
        <stp>2020-12-31</stp>
        <tr r="Y511" s="3"/>
      </tp>
      <tp>
        <v>93.9878203743</v>
        <stp/>
        <stp>EM_S_FA_YOY_NETPROFIT</stp>
        <stp>2</stp>
        <stp>002085.SZ</stp>
        <stp>2022-12-31</stp>
        <tr r="AA519" s="3"/>
      </tp>
      <tp>
        <v>-225.02967543540001</v>
        <stp/>
        <stp>EM_S_FA_YOY_NETPROFIT</stp>
        <stp>2</stp>
        <stp>002086.SZ</stp>
        <stp>2021-12-31</stp>
        <tr r="Z520" s="3"/>
      </tp>
      <tp>
        <v>-39.822299097699997</v>
        <stp/>
        <stp>EM_S_FA_YOY_NETPROFIT</stp>
        <stp>2</stp>
        <stp>002087.SZ</stp>
        <stp>2020-12-31</stp>
        <tr r="Y521" s="3"/>
      </tp>
      <tp>
        <v>34.835971437700003</v>
        <stp/>
        <stp>EM_S_FA_YOY_NETPROFIT</stp>
        <stp>2</stp>
        <stp>002095.SZ</stp>
        <stp>2022-12-31</stp>
        <tr r="AA529" s="3"/>
      </tp>
      <tp>
        <v>-8.5402435066999995</v>
        <stp/>
        <stp>EM_S_FA_YOY_NETPROFIT</stp>
        <stp>2</stp>
        <stp>002096.SZ</stp>
        <stp>2021-12-31</stp>
        <tr r="Z530" s="3"/>
      </tp>
      <tp>
        <v>11.509622154000001</v>
        <stp/>
        <stp>EM_S_FA_YOY_NETPROFIT</stp>
        <stp>2</stp>
        <stp>002097.SZ</stp>
        <stp>2020-12-31</stp>
        <tr r="Y531" s="3"/>
      </tp>
      <tp>
        <v>47.003052092300003</v>
        <stp/>
        <stp>EM_S_FA_YOY_NETPROFIT</stp>
        <stp>2</stp>
        <stp>002305.SZ</stp>
        <stp>2022-12-31</stp>
        <tr r="AA732" s="3"/>
      </tp>
      <tp>
        <v>143.40440688269999</v>
        <stp/>
        <stp>EM_S_FA_YOY_NETPROFIT</stp>
        <stp>2</stp>
        <stp>002306.SZ</stp>
        <stp>2021-12-31</stp>
        <tr r="Z733" s="3"/>
      </tp>
      <tp>
        <v>66.407469935500004</v>
        <stp/>
        <stp>EM_S_FA_YOY_NETPROFIT</stp>
        <stp>2</stp>
        <stp>002307.SZ</stp>
        <stp>2020-12-31</stp>
        <tr r="Y734" s="3"/>
      </tp>
      <tp>
        <v>21.059877105399998</v>
        <stp/>
        <stp>EM_S_FA_YOY_NETPROFIT</stp>
        <stp>2</stp>
        <stp>002315.SZ</stp>
        <stp>2022-12-31</stp>
        <tr r="AA742" s="3"/>
      </tp>
      <tp>
        <v>46.251618999900003</v>
        <stp/>
        <stp>EM_S_FA_YOY_NETPROFIT</stp>
        <stp>2</stp>
        <stp>002316.SZ</stp>
        <stp>2021-12-31</stp>
        <tr r="Z743" s="3"/>
      </tp>
      <tp>
        <v>-235.85463495459999</v>
        <stp/>
        <stp>EM_S_FA_YOY_NETPROFIT</stp>
        <stp>2</stp>
        <stp>002317.SZ</stp>
        <stp>2020-12-31</stp>
        <tr r="Y744" s="3"/>
      </tp>
      <tp>
        <v>-254.20413166820001</v>
        <stp/>
        <stp>EM_S_FA_YOY_NETPROFIT</stp>
        <stp>2</stp>
        <stp>002325.SZ</stp>
        <stp>2022-12-31</stp>
        <tr r="AA752" s="3"/>
      </tp>
      <tp>
        <v>327.59383305329999</v>
        <stp/>
        <stp>EM_S_FA_YOY_NETPROFIT</stp>
        <stp>2</stp>
        <stp>002326.SZ</stp>
        <stp>2021-12-31</stp>
        <tr r="Z753" s="3"/>
      </tp>
      <tp>
        <v>1.8926747318999999</v>
        <stp/>
        <stp>EM_S_FA_YOY_NETPROFIT</stp>
        <stp>2</stp>
        <stp>002327.SZ</stp>
        <stp>2020-12-31</stp>
        <tr r="Y754" s="3"/>
      </tp>
      <tp>
        <v>-40.981258827799998</v>
        <stp/>
        <stp>EM_S_FA_YOY_NETPROFIT</stp>
        <stp>2</stp>
        <stp>002335.SZ</stp>
        <stp>2022-12-31</stp>
        <tr r="AA762" s="3"/>
      </tp>
      <tp>
        <v>-2575.2166742687</v>
        <stp/>
        <stp>EM_S_FA_YOY_NETPROFIT</stp>
        <stp>2</stp>
        <stp>002336.SZ</stp>
        <stp>2021-12-31</stp>
        <tr r="Z763" s="3"/>
      </tp>
      <tp>
        <v>-1490.6702439987</v>
        <stp/>
        <stp>EM_S_FA_YOY_NETPROFIT</stp>
        <stp>2</stp>
        <stp>002337.SZ</stp>
        <stp>2020-12-31</stp>
        <tr r="Y764" s="3"/>
      </tp>
      <tp>
        <v>-42.318920939800002</v>
        <stp/>
        <stp>EM_S_FA_YOY_NETPROFIT</stp>
        <stp>2</stp>
        <stp>002345.SZ</stp>
        <stp>2022-12-31</stp>
        <tr r="AA772" s="3"/>
      </tp>
      <tp>
        <v>150.77605807099999</v>
        <stp/>
        <stp>EM_S_FA_YOY_NETPROFIT</stp>
        <stp>2</stp>
        <stp>002346.SZ</stp>
        <stp>2021-12-31</stp>
        <tr r="Z773" s="3"/>
      </tp>
      <tp>
        <v>38.845379285100002</v>
        <stp/>
        <stp>EM_S_FA_YOY_NETPROFIT</stp>
        <stp>2</stp>
        <stp>002347.SZ</stp>
        <stp>2020-12-31</stp>
        <tr r="Y774" s="3"/>
      </tp>
      <tp>
        <v>5.4860068198</v>
        <stp/>
        <stp>EM_S_FA_YOY_NETPROFIT</stp>
        <stp>2</stp>
        <stp>002355.SZ</stp>
        <stp>2022-12-31</stp>
        <tr r="AA782" s="3"/>
      </tp>
      <tp>
        <v>218.95946209030001</v>
        <stp/>
        <stp>EM_S_FA_YOY_NETPROFIT</stp>
        <stp>2</stp>
        <stp>002356.SZ</stp>
        <stp>2021-12-31</stp>
        <tr r="Z783" s="3"/>
      </tp>
      <tp>
        <v>-7.2701052585000001</v>
        <stp/>
        <stp>EM_S_FA_YOY_NETPROFIT</stp>
        <stp>2</stp>
        <stp>002357.SZ</stp>
        <stp>2020-12-31</stp>
        <tr r="Y784" s="3"/>
      </tp>
      <tp>
        <v>11.487292332699999</v>
        <stp/>
        <stp>EM_S_FA_YOY_NETPROFIT</stp>
        <stp>2</stp>
        <stp>002365.SZ</stp>
        <stp>2022-12-31</stp>
        <tr r="AA791" s="3"/>
      </tp>
      <tp>
        <v>43.329125877000003</v>
        <stp/>
        <stp>EM_S_FA_YOY_NETPROFIT</stp>
        <stp>2</stp>
        <stp>002366.SZ</stp>
        <stp>2021-12-31</stp>
        <tr r="Z792" s="3"/>
      </tp>
      <tp>
        <v>91.847480645700003</v>
        <stp/>
        <stp>EM_S_FA_YOY_NETPROFIT</stp>
        <stp>2</stp>
        <stp>002367.SZ</stp>
        <stp>2020-12-31</stp>
        <tr r="Y793" s="3"/>
      </tp>
      <tp>
        <v>123.2323593121</v>
        <stp/>
        <stp>EM_S_FA_YOY_NETPROFIT</stp>
        <stp>2</stp>
        <stp>002375.SZ</stp>
        <stp>2022-12-31</stp>
        <tr r="AA801" s="3"/>
      </tp>
      <tp>
        <v>-25.491719652899999</v>
        <stp/>
        <stp>EM_S_FA_YOY_NETPROFIT</stp>
        <stp>2</stp>
        <stp>002376.SZ</stp>
        <stp>2021-12-31</stp>
        <tr r="Z802" s="3"/>
      </tp>
      <tp>
        <v>-1091.8078457014001</v>
        <stp/>
        <stp>EM_S_FA_YOY_NETPROFIT</stp>
        <stp>2</stp>
        <stp>002377.SZ</stp>
        <stp>2020-12-31</stp>
        <tr r="Y803" s="3"/>
      </tp>
      <tp>
        <v>133.49816308679999</v>
        <stp/>
        <stp>EM_S_FA_YOY_NETPROFIT</stp>
        <stp>2</stp>
        <stp>002385.SZ</stp>
        <stp>2022-12-31</stp>
        <tr r="AA811" s="3"/>
      </tp>
      <tp>
        <v>506.48864263050001</v>
        <stp/>
        <stp>EM_S_FA_YOY_NETPROFIT</stp>
        <stp>2</stp>
        <stp>002386.SZ</stp>
        <stp>2021-12-31</stp>
        <tr r="Z812" s="3"/>
      </tp>
      <tp>
        <v>304.85279415629998</v>
        <stp/>
        <stp>EM_S_FA_YOY_NETPROFIT</stp>
        <stp>2</stp>
        <stp>002387.SZ</stp>
        <stp>2020-12-31</stp>
        <tr r="Y813" s="3"/>
      </tp>
      <tp>
        <v>-190.03396766770001</v>
        <stp/>
        <stp>EM_S_FA_YOY_NETPROFIT</stp>
        <stp>2</stp>
        <stp>002395.SZ</stp>
        <stp>2022-12-31</stp>
        <tr r="AA821" s="3"/>
      </tp>
      <tp>
        <v>32.269644295299997</v>
        <stp/>
        <stp>EM_S_FA_YOY_NETPROFIT</stp>
        <stp>2</stp>
        <stp>002396.SZ</stp>
        <stp>2021-12-31</stp>
        <tr r="Z822" s="3"/>
      </tp>
      <tp>
        <v>-50.481199400999998</v>
        <stp/>
        <stp>EM_S_FA_YOY_NETPROFIT</stp>
        <stp>2</stp>
        <stp>002397.SZ</stp>
        <stp>2020-12-31</stp>
        <tr r="Y823" s="3"/>
      </tp>
      <tp>
        <v>-819.63899428289994</v>
        <stp/>
        <stp>EM_S_FA_YOY_NETPROFIT</stp>
        <stp>2</stp>
        <stp>002205.SZ</stp>
        <stp>2022-12-31</stp>
        <tr r="AA635" s="3"/>
      </tp>
      <tp>
        <v>127.5349801272</v>
        <stp/>
        <stp>EM_S_FA_YOY_NETPROFIT</stp>
        <stp>2</stp>
        <stp>002206.SZ</stp>
        <stp>2021-12-31</stp>
        <tr r="Z636" s="3"/>
      </tp>
      <tp>
        <v>-115.99510996790001</v>
        <stp/>
        <stp>EM_S_FA_YOY_NETPROFIT</stp>
        <stp>2</stp>
        <stp>002207.SZ</stp>
        <stp>2020-12-31</stp>
        <tr r="Y637" s="3"/>
      </tp>
      <tp>
        <v>10.0626763512</v>
        <stp/>
        <stp>EM_S_FA_YOY_NETPROFIT</stp>
        <stp>2</stp>
        <stp>002215.SZ</stp>
        <stp>2022-12-31</stp>
        <tr r="AA645" s="3"/>
      </tp>
      <tp>
        <v>-16.640276551500001</v>
        <stp/>
        <stp>EM_S_FA_YOY_NETPROFIT</stp>
        <stp>2</stp>
        <stp>002216.SZ</stp>
        <stp>2021-12-31</stp>
        <tr r="Z646" s="3"/>
      </tp>
      <tp>
        <v>-403.58495129480002</v>
        <stp/>
        <stp>EM_S_FA_YOY_NETPROFIT</stp>
        <stp>2</stp>
        <stp>002217.SZ</stp>
        <stp>2020-12-31</stp>
        <tr r="Y647" s="3"/>
      </tp>
      <tp>
        <v>174.97835291000001</v>
        <stp/>
        <stp>EM_S_FA_YOY_NETPROFIT</stp>
        <stp>2</stp>
        <stp>002225.SZ</stp>
        <stp>2022-12-31</stp>
        <tr r="AA654" s="3"/>
      </tp>
      <tp>
        <v>121.26597966849999</v>
        <stp/>
        <stp>EM_S_FA_YOY_NETPROFIT</stp>
        <stp>2</stp>
        <stp>002226.SZ</stp>
        <stp>2021-12-31</stp>
        <tr r="Z655" s="3"/>
      </tp>
      <tp>
        <v>-50.956905745199997</v>
        <stp/>
        <stp>EM_S_FA_YOY_NETPROFIT</stp>
        <stp>2</stp>
        <stp>002227.SZ</stp>
        <stp>2020-12-31</stp>
        <tr r="Y656" s="3"/>
      </tp>
      <tp>
        <v>-716.06683075640001</v>
        <stp/>
        <stp>EM_S_FA_YOY_NETPROFIT</stp>
        <stp>2</stp>
        <stp>002235.SZ</stp>
        <stp>2022-12-31</stp>
        <tr r="AA664" s="3"/>
      </tp>
      <tp>
        <v>-13.307825273500001</v>
        <stp/>
        <stp>EM_S_FA_YOY_NETPROFIT</stp>
        <stp>2</stp>
        <stp>002236.SZ</stp>
        <stp>2021-12-31</stp>
        <tr r="Z665" s="3"/>
      </tp>
      <tp>
        <v>25.590590027299999</v>
        <stp/>
        <stp>EM_S_FA_YOY_NETPROFIT</stp>
        <stp>2</stp>
        <stp>002237.SZ</stp>
        <stp>2020-12-31</stp>
        <tr r="Y666" s="3"/>
      </tp>
      <tp>
        <v>-42.692483369599998</v>
        <stp/>
        <stp>EM_S_FA_YOY_NETPROFIT</stp>
        <stp>2</stp>
        <stp>002245.SZ</stp>
        <stp>2022-12-31</stp>
        <tr r="AA674" s="3"/>
      </tp>
      <tp>
        <v>17.862012132699999</v>
        <stp/>
        <stp>EM_S_FA_YOY_NETPROFIT</stp>
        <stp>2</stp>
        <stp>002246.SZ</stp>
        <stp>2021-12-31</stp>
        <tr r="Z675" s="3"/>
      </tp>
      <tp>
        <v>110.40307365530001</v>
        <stp/>
        <stp>EM_S_FA_YOY_NETPROFIT</stp>
        <stp>2</stp>
        <stp>002247.SZ</stp>
        <stp>2020-12-31</stp>
        <tr r="Y676" s="3"/>
      </tp>
      <tp>
        <v>1.6492925836000001</v>
        <stp/>
        <stp>EM_S_FA_YOY_NETPROFIT</stp>
        <stp>2</stp>
        <stp>002255.SZ</stp>
        <stp>2022-12-31</stp>
        <tr r="AA684" s="3"/>
      </tp>
      <tp>
        <v>-1021.5782640863</v>
        <stp/>
        <stp>EM_S_FA_YOY_NETPROFIT</stp>
        <stp>2</stp>
        <stp>002256.SZ</stp>
        <stp>2021-12-31</stp>
        <tr r="Z685" s="3"/>
      </tp>
      <tp>
        <v>-22.014539655899998</v>
        <stp/>
        <stp>EM_S_FA_YOY_NETPROFIT</stp>
        <stp>2</stp>
        <stp>002265.SZ</stp>
        <stp>2022-12-31</stp>
        <tr r="AA692" s="3"/>
      </tp>
      <tp>
        <v>45.339405548599998</v>
        <stp/>
        <stp>EM_S_FA_YOY_NETPROFIT</stp>
        <stp>2</stp>
        <stp>002266.SZ</stp>
        <stp>2021-12-31</stp>
        <tr r="Z693" s="3"/>
      </tp>
      <tp>
        <v>-20.643170123200001</v>
        <stp/>
        <stp>EM_S_FA_YOY_NETPROFIT</stp>
        <stp>2</stp>
        <stp>002267.SZ</stp>
        <stp>2020-12-31</stp>
        <tr r="Y694" s="3"/>
      </tp>
      <tp>
        <v>-4.1290779603000001</v>
        <stp/>
        <stp>EM_S_FA_YOY_NETPROFIT</stp>
        <stp>2</stp>
        <stp>002275.SZ</stp>
        <stp>2022-12-31</stp>
        <tr r="AA702" s="3"/>
      </tp>
      <tp>
        <v>21.078302968700001</v>
        <stp/>
        <stp>EM_S_FA_YOY_NETPROFIT</stp>
        <stp>2</stp>
        <stp>002276.SZ</stp>
        <stp>2021-12-31</stp>
        <tr r="Z703" s="3"/>
      </tp>
      <tp>
        <v>-98.927075898599995</v>
        <stp/>
        <stp>EM_S_FA_YOY_NETPROFIT</stp>
        <stp>2</stp>
        <stp>002277.SZ</stp>
        <stp>2020-12-31</stp>
        <tr r="Y704" s="3"/>
      </tp>
      <tp>
        <v>69.875329634699995</v>
        <stp/>
        <stp>EM_S_FA_YOY_NETPROFIT</stp>
        <stp>2</stp>
        <stp>002285.SZ</stp>
        <stp>2022-12-31</stp>
        <tr r="AA712" s="3"/>
      </tp>
      <tp>
        <v>304.2755608407</v>
        <stp/>
        <stp>EM_S_FA_YOY_NETPROFIT</stp>
        <stp>2</stp>
        <stp>002286.SZ</stp>
        <stp>2021-12-31</stp>
        <tr r="Z713" s="3"/>
      </tp>
      <tp>
        <v>11.396681346899999</v>
        <stp/>
        <stp>EM_S_FA_YOY_NETPROFIT</stp>
        <stp>2</stp>
        <stp>002287.SZ</stp>
        <stp>2020-12-31</stp>
        <tr r="Y714" s="3"/>
      </tp>
      <tp>
        <v>-50.649527918300002</v>
        <stp/>
        <stp>EM_S_FA_YOY_NETPROFIT</stp>
        <stp>2</stp>
        <stp>002295.SZ</stp>
        <stp>2022-12-31</stp>
        <tr r="AA722" s="3"/>
      </tp>
      <tp>
        <v>38.0164065134</v>
        <stp/>
        <stp>EM_S_FA_YOY_NETPROFIT</stp>
        <stp>2</stp>
        <stp>002296.SZ</stp>
        <stp>2021-12-31</stp>
        <tr r="Z723" s="3"/>
      </tp>
      <tp>
        <v>119.0007137396</v>
        <stp/>
        <stp>EM_S_FA_YOY_NETPROFIT</stp>
        <stp>2</stp>
        <stp>002297.SZ</stp>
        <stp>2020-12-31</stp>
        <tr r="Y724" s="3"/>
      </tp>
      <tp>
        <v>-13.036337912</v>
        <stp/>
        <stp>EM_S_FA_YOY_NETPROFIT</stp>
        <stp>2</stp>
        <stp>002505.SZ</stp>
        <stp>2022-12-31</stp>
        <tr r="AA921" s="3"/>
      </tp>
      <tp>
        <v>25.710938426599999</v>
        <stp/>
        <stp>EM_S_FA_YOY_NETPROFIT</stp>
        <stp>2</stp>
        <stp>002506.SZ</stp>
        <stp>2021-12-31</stp>
        <tr r="Z922" s="3"/>
      </tp>
      <tp>
        <v>28.417122586400001</v>
        <stp/>
        <stp>EM_S_FA_YOY_NETPROFIT</stp>
        <stp>2</stp>
        <stp>002507.SZ</stp>
        <stp>2020-12-31</stp>
        <tr r="Y923" s="3"/>
      </tp>
      <tp>
        <v>20.298505408299999</v>
        <stp/>
        <stp>EM_S_FA_YOY_NETPROFIT</stp>
        <stp>2</stp>
        <stp>002515.SZ</stp>
        <stp>2022-12-31</stp>
        <tr r="AA930" s="3"/>
      </tp>
      <tp>
        <v>-10.004866402199999</v>
        <stp/>
        <stp>EM_S_FA_YOY_NETPROFIT</stp>
        <stp>2</stp>
        <stp>002516.SZ</stp>
        <stp>2021-12-31</stp>
        <tr r="Z931" s="3"/>
      </tp>
      <tp>
        <v>113.19211432900001</v>
        <stp/>
        <stp>EM_S_FA_YOY_NETPROFIT</stp>
        <stp>2</stp>
        <stp>002517.SZ</stp>
        <stp>2020-12-31</stp>
        <tr r="Y932" s="3"/>
      </tp>
      <tp>
        <v>-39.721995502299997</v>
        <stp/>
        <stp>EM_S_FA_YOY_NETPROFIT</stp>
        <stp>2</stp>
        <stp>002526.SZ</stp>
        <stp>2021-12-31</stp>
        <tr r="Z940" s="3"/>
      </tp>
      <tp>
        <v>53.324220518300002</v>
        <stp/>
        <stp>EM_S_FA_YOY_NETPROFIT</stp>
        <stp>2</stp>
        <stp>002527.SZ</stp>
        <stp>2020-12-31</stp>
        <tr r="Y941" s="3"/>
      </tp>
      <tp>
        <v>104.09613219080001</v>
        <stp/>
        <stp>EM_S_FA_YOY_NETPROFIT</stp>
        <stp>2</stp>
        <stp>002535.SZ</stp>
        <stp>2022-12-31</stp>
        <tr r="AA949" s="3"/>
      </tp>
      <tp>
        <v>1.0274600637</v>
        <stp/>
        <stp>EM_S_FA_YOY_NETPROFIT</stp>
        <stp>2</stp>
        <stp>002536.SZ</stp>
        <stp>2021-12-31</stp>
        <tr r="Z950" s="3"/>
      </tp>
      <tp>
        <v>108.6019727442</v>
        <stp/>
        <stp>EM_S_FA_YOY_NETPROFIT</stp>
        <stp>2</stp>
        <stp>002537.SZ</stp>
        <stp>2020-12-31</stp>
        <tr r="Y951" s="3"/>
      </tp>
      <tp>
        <v>104.59812601829999</v>
        <stp/>
        <stp>EM_S_FA_YOY_NETPROFIT</stp>
        <stp>2</stp>
        <stp>002545.SZ</stp>
        <stp>2022-12-31</stp>
        <tr r="AA959" s="3"/>
      </tp>
      <tp>
        <v>21.6064183943</v>
        <stp/>
        <stp>EM_S_FA_YOY_NETPROFIT</stp>
        <stp>2</stp>
        <stp>002546.SZ</stp>
        <stp>2021-12-31</stp>
        <tr r="Z960" s="3"/>
      </tp>
      <tp>
        <v>-3482.9330978118001</v>
        <stp/>
        <stp>EM_S_FA_YOY_NETPROFIT</stp>
        <stp>2</stp>
        <stp>002547.SZ</stp>
        <stp>2020-12-31</stp>
        <tr r="Y961" s="3"/>
      </tp>
      <tp>
        <v>2.0969521931999999</v>
        <stp/>
        <stp>EM_S_FA_YOY_NETPROFIT</stp>
        <stp>2</stp>
        <stp>002555.SZ</stp>
        <stp>2022-12-31</stp>
        <tr r="AA969" s="3"/>
      </tp>
      <tp>
        <v>196.18021209360001</v>
        <stp/>
        <stp>EM_S_FA_YOY_NETPROFIT</stp>
        <stp>2</stp>
        <stp>002556.SZ</stp>
        <stp>2021-12-31</stp>
        <tr r="Z970" s="3"/>
      </tp>
      <tp>
        <v>30.724223656300001</v>
        <stp/>
        <stp>EM_S_FA_YOY_NETPROFIT</stp>
        <stp>2</stp>
        <stp>002557.SZ</stp>
        <stp>2020-12-31</stp>
        <tr r="Y971" s="3"/>
      </tp>
      <tp>
        <v>-123.7258106335</v>
        <stp/>
        <stp>EM_S_FA_YOY_NETPROFIT</stp>
        <stp>2</stp>
        <stp>002565.SZ</stp>
        <stp>2022-12-31</stp>
        <tr r="AA979" s="3"/>
      </tp>
      <tp>
        <v>16.828807229300001</v>
        <stp/>
        <stp>EM_S_FA_YOY_NETPROFIT</stp>
        <stp>2</stp>
        <stp>002566.SZ</stp>
        <stp>2021-12-31</stp>
        <tr r="Z980" s="3"/>
      </tp>
      <tp>
        <v>270.77427416839998</v>
        <stp/>
        <stp>EM_S_FA_YOY_NETPROFIT</stp>
        <stp>2</stp>
        <stp>002567.SZ</stp>
        <stp>2020-12-31</stp>
        <tr r="Y981" s="3"/>
      </tp>
      <tp>
        <v>-40.896197037900002</v>
        <stp/>
        <stp>EM_S_FA_YOY_NETPROFIT</stp>
        <stp>2</stp>
        <stp>002575.SZ</stp>
        <stp>2022-12-31</stp>
        <tr r="AA989" s="3"/>
      </tp>
      <tp>
        <v>15.565627217199999</v>
        <stp/>
        <stp>EM_S_FA_YOY_NETPROFIT</stp>
        <stp>2</stp>
        <stp>002576.SZ</stp>
        <stp>2021-12-31</stp>
        <tr r="Z990" s="3"/>
      </tp>
      <tp>
        <v>126.752092121</v>
        <stp/>
        <stp>EM_S_FA_YOY_NETPROFIT</stp>
        <stp>2</stp>
        <stp>002577.SZ</stp>
        <stp>2020-12-31</stp>
        <tr r="Y991" s="3"/>
      </tp>
      <tp>
        <v>-49.5817114452</v>
        <stp/>
        <stp>EM_S_FA_YOY_NETPROFIT</stp>
        <stp>2</stp>
        <stp>002585.SZ</stp>
        <stp>2022-12-31</stp>
        <tr r="AA999" s="3"/>
      </tp>
      <tp>
        <v>86.181451855899994</v>
        <stp/>
        <stp>EM_S_FA_YOY_NETPROFIT</stp>
        <stp>2</stp>
        <stp>002586.SZ</stp>
        <stp>2021-12-31</stp>
        <tr r="Z1000" s="3"/>
      </tp>
      <tp>
        <v>-185.2463240216</v>
        <stp/>
        <stp>EM_S_FA_YOY_NETPROFIT</stp>
        <stp>2</stp>
        <stp>002587.SZ</stp>
        <stp>2020-12-31</stp>
        <tr r="Y1001" s="3"/>
      </tp>
      <tp>
        <v>14.1275419116</v>
        <stp/>
        <stp>EM_S_FA_YOY_NETPROFIT</stp>
        <stp>2</stp>
        <stp>002595.SZ</stp>
        <stp>2022-12-31</stp>
        <tr r="AA1009" s="3"/>
      </tp>
      <tp>
        <v>-2486.0626271408</v>
        <stp/>
        <stp>EM_S_FA_YOY_NETPROFIT</stp>
        <stp>2</stp>
        <stp>002596.SZ</stp>
        <stp>2021-12-31</stp>
        <tr r="Z1010" s="3"/>
      </tp>
      <tp>
        <v>-11.113227632599999</v>
        <stp/>
        <stp>EM_S_FA_YOY_NETPROFIT</stp>
        <stp>2</stp>
        <stp>002597.SZ</stp>
        <stp>2020-12-31</stp>
        <tr r="Y1011" s="3"/>
      </tp>
      <tp>
        <v>-506.71894367229999</v>
        <stp/>
        <stp>EM_S_FA_YOY_NETPROFIT</stp>
        <stp>2</stp>
        <stp>002405.SZ</stp>
        <stp>2022-12-31</stp>
        <tr r="AA831" s="3"/>
      </tp>
      <tp>
        <v>-27.5886684958</v>
        <stp/>
        <stp>EM_S_FA_YOY_NETPROFIT</stp>
        <stp>2</stp>
        <stp>002406.SZ</stp>
        <stp>2021-12-31</stp>
        <tr r="Z832" s="3"/>
      </tp>
      <tp>
        <v>110.6359653265</v>
        <stp/>
        <stp>EM_S_FA_YOY_NETPROFIT</stp>
        <stp>2</stp>
        <stp>002407.SZ</stp>
        <stp>2020-12-31</stp>
        <tr r="Y833" s="3"/>
      </tp>
      <tp>
        <v>-22.579032816600002</v>
        <stp/>
        <stp>EM_S_FA_YOY_NETPROFIT</stp>
        <stp>2</stp>
        <stp>002415.SZ</stp>
        <stp>2022-12-31</stp>
        <tr r="AA840" s="3"/>
      </tp>
      <tp>
        <v>29.535297155999999</v>
        <stp/>
        <stp>EM_S_FA_YOY_NETPROFIT</stp>
        <stp>2</stp>
        <stp>002416.SZ</stp>
        <stp>2021-12-31</stp>
        <tr r="Z841" s="3"/>
      </tp>
      <tp>
        <v>-1018.1712944347</v>
        <stp/>
        <stp>EM_S_FA_YOY_NETPROFIT</stp>
        <stp>2</stp>
        <stp>002425.SZ</stp>
        <stp>2022-12-31</stp>
        <tr r="AA849" s="3"/>
      </tp>
      <tp>
        <v>-91.106453222900001</v>
        <stp/>
        <stp>EM_S_FA_YOY_NETPROFIT</stp>
        <stp>2</stp>
        <stp>002426.SZ</stp>
        <stp>2021-12-31</stp>
        <tr r="Z850" s="3"/>
      </tp>
      <tp>
        <v>-1312.3954635987</v>
        <stp/>
        <stp>EM_S_FA_YOY_NETPROFIT</stp>
        <stp>2</stp>
        <stp>002427.SZ</stp>
        <stp>2020-12-31</stp>
        <tr r="Y851" s="3"/>
      </tp>
      <tp>
        <v>109.9396263978</v>
        <stp/>
        <stp>EM_S_FA_YOY_NETPROFIT</stp>
        <stp>2</stp>
        <stp>002435.SZ</stp>
        <stp>2022-12-31</stp>
        <tr r="AA859" s="3"/>
      </tp>
      <tp>
        <v>12.058831404599999</v>
        <stp/>
        <stp>EM_S_FA_YOY_NETPROFIT</stp>
        <stp>2</stp>
        <stp>002436.SZ</stp>
        <stp>2021-12-31</stp>
        <tr r="Z860" s="3"/>
      </tp>
      <tp>
        <v>115.3930856936</v>
        <stp/>
        <stp>EM_S_FA_YOY_NETPROFIT</stp>
        <stp>2</stp>
        <stp>002437.SZ</stp>
        <stp>2020-12-31</stp>
        <tr r="Y861" s="3"/>
      </tp>
      <tp>
        <v>-86.660022848300002</v>
        <stp/>
        <stp>EM_S_FA_YOY_NETPROFIT</stp>
        <stp>2</stp>
        <stp>002445.SZ</stp>
        <stp>2022-12-31</stp>
        <tr r="AA869" s="3"/>
      </tp>
      <tp>
        <v>-225.6416732616</v>
        <stp/>
        <stp>EM_S_FA_YOY_NETPROFIT</stp>
        <stp>2</stp>
        <stp>002446.SZ</stp>
        <stp>2021-12-31</stp>
        <tr r="Z870" s="3"/>
      </tp>
      <tp>
        <v>-43.758792953899999</v>
        <stp/>
        <stp>EM_S_FA_YOY_NETPROFIT</stp>
        <stp>2</stp>
        <stp>002455.SZ</stp>
        <stp>2022-12-31</stp>
        <tr r="AA877" s="3"/>
      </tp>
      <tp>
        <v>-52.537787383400001</v>
        <stp/>
        <stp>EM_S_FA_YOY_NETPROFIT</stp>
        <stp>2</stp>
        <stp>002456.SZ</stp>
        <stp>2021-12-31</stp>
        <tr r="Z878" s="3"/>
      </tp>
      <tp>
        <v>11.312623947500001</v>
        <stp/>
        <stp>EM_S_FA_YOY_NETPROFIT</stp>
        <stp>2</stp>
        <stp>002457.SZ</stp>
        <stp>2020-12-31</stp>
        <tr r="Y879" s="3"/>
      </tp>
      <tp>
        <v>0.44372609860000001</v>
        <stp/>
        <stp>EM_S_FA_YOY_NETPROFIT</stp>
        <stp>2</stp>
        <stp>002465.SZ</stp>
        <stp>2022-12-31</stp>
        <tr r="AA886" s="3"/>
      </tp>
      <tp>
        <v>329.73989365519998</v>
        <stp/>
        <stp>EM_S_FA_YOY_NETPROFIT</stp>
        <stp>2</stp>
        <stp>002466.SZ</stp>
        <stp>2021-12-31</stp>
        <tr r="Z887" s="3"/>
      </tp>
      <tp>
        <v>92.722400523900006</v>
        <stp/>
        <stp>EM_S_FA_YOY_NETPROFIT</stp>
        <stp>2</stp>
        <stp>002467.SZ</stp>
        <stp>2020-12-31</stp>
        <tr r="Y888" s="3"/>
      </tp>
      <tp>
        <v>34.141408000600002</v>
        <stp/>
        <stp>EM_S_FA_YOY_NETPROFIT</stp>
        <stp>2</stp>
        <stp>002475.SZ</stp>
        <stp>2022-12-31</stp>
        <tr r="AA895" s="3"/>
      </tp>
      <tp>
        <v>36.149908582599998</v>
        <stp/>
        <stp>EM_S_FA_YOY_NETPROFIT</stp>
        <stp>2</stp>
        <stp>002476.SZ</stp>
        <stp>2021-12-31</stp>
        <tr r="Z896" s="3"/>
      </tp>
      <tp>
        <v>21.939615430900002</v>
        <stp/>
        <stp>EM_S_FA_YOY_NETPROFIT</stp>
        <stp>2</stp>
        <stp>002485.SZ</stp>
        <stp>2022-12-31</stp>
        <tr r="AA904" s="3"/>
      </tp>
      <tp>
        <v>11.639845537199999</v>
        <stp/>
        <stp>EM_S_FA_YOY_NETPROFIT</stp>
        <stp>2</stp>
        <stp>002486.SZ</stp>
        <stp>2021-12-31</stp>
        <tr r="Z905" s="3"/>
      </tp>
      <tp>
        <v>164.75022372940001</v>
        <stp/>
        <stp>EM_S_FA_YOY_NETPROFIT</stp>
        <stp>2</stp>
        <stp>002487.SZ</stp>
        <stp>2020-12-31</stp>
        <tr r="Y906" s="3"/>
      </tp>
      <tp>
        <v>-305.00612169710001</v>
        <stp/>
        <stp>EM_S_FA_YOY_NETPROFIT</stp>
        <stp>2</stp>
        <stp>002495.SZ</stp>
        <stp>2022-12-31</stp>
        <tr r="AA914" s="3"/>
      </tp>
      <tp>
        <v>158.36127383499999</v>
        <stp/>
        <stp>EM_S_FA_YOY_NETPROFIT</stp>
        <stp>2</stp>
        <stp>002496.SZ</stp>
        <stp>2021-12-31</stp>
        <tr r="Z915" s="3"/>
      </tp>
      <tp>
        <v>348.97990965140002</v>
        <stp/>
        <stp>EM_S_FA_YOY_NETPROFIT</stp>
        <stp>2</stp>
        <stp>002497.SZ</stp>
        <stp>2020-12-31</stp>
        <tr r="Y916" s="3"/>
      </tp>
      <tp>
        <v>24.7804675828</v>
        <stp/>
        <stp>EM_S_FA_YOY_NETPROFIT</stp>
        <stp>2</stp>
        <stp>002705.SZ</stp>
        <stp>2022-12-31</stp>
        <tr r="AA1113" s="3"/>
      </tp>
      <tp>
        <v>11.4690572902</v>
        <stp/>
        <stp>EM_S_FA_YOY_NETPROFIT</stp>
        <stp>2</stp>
        <stp>002706.SZ</stp>
        <stp>2021-12-31</stp>
        <tr r="Z1114" s="3"/>
      </tp>
      <tp>
        <v>-2238.6580975761999</v>
        <stp/>
        <stp>EM_S_FA_YOY_NETPROFIT</stp>
        <stp>2</stp>
        <stp>002707.SZ</stp>
        <stp>2020-12-31</stp>
        <tr r="Y1115" s="3"/>
      </tp>
      <tp>
        <v>-2017.1584603939</v>
        <stp/>
        <stp>EM_S_FA_YOY_NETPROFIT</stp>
        <stp>2</stp>
        <stp>002715.SZ</stp>
        <stp>2022-12-31</stp>
        <tr r="AA1121" s="3"/>
      </tp>
      <tp>
        <v>-93.281715561400006</v>
        <stp/>
        <stp>EM_S_FA_YOY_NETPROFIT</stp>
        <stp>2</stp>
        <stp>002716.SZ</stp>
        <stp>2021-12-31</stp>
        <tr r="Z1122" s="3"/>
      </tp>
      <tp>
        <v>-228.6792130197</v>
        <stp/>
        <stp>EM_S_FA_YOY_NETPROFIT</stp>
        <stp>2</stp>
        <stp>002717.SZ</stp>
        <stp>2020-12-31</stp>
        <tr r="Y1123" s="3"/>
      </tp>
      <tp>
        <v>-63.884307759800002</v>
        <stp/>
        <stp>EM_S_FA_YOY_NETPROFIT</stp>
        <stp>2</stp>
        <stp>002725.SZ</stp>
        <stp>2022-12-31</stp>
        <tr r="AA1130" s="3"/>
      </tp>
      <tp>
        <v>-186.99946688430001</v>
        <stp/>
        <stp>EM_S_FA_YOY_NETPROFIT</stp>
        <stp>2</stp>
        <stp>002726.SZ</stp>
        <stp>2021-12-31</stp>
        <tr r="Z1131" s="3"/>
      </tp>
      <tp>
        <v>30.8042359224</v>
        <stp/>
        <stp>EM_S_FA_YOY_NETPROFIT</stp>
        <stp>2</stp>
        <stp>002727.SZ</stp>
        <stp>2020-12-31</stp>
        <tr r="Y1132" s="3"/>
      </tp>
      <tp>
        <v>-24.863617896600001</v>
        <stp/>
        <stp>EM_S_FA_YOY_NETPROFIT</stp>
        <stp>2</stp>
        <stp>002735.SZ</stp>
        <stp>2022-12-31</stp>
        <tr r="AA1140" s="3"/>
      </tp>
      <tp>
        <v>52.865183400500001</v>
        <stp/>
        <stp>EM_S_FA_YOY_NETPROFIT</stp>
        <stp>2</stp>
        <stp>002736.SZ</stp>
        <stp>2021-12-31</stp>
        <tr r="Z1141" s="3"/>
      </tp>
      <tp>
        <v>-2.3891888371999999</v>
        <stp/>
        <stp>EM_S_FA_YOY_NETPROFIT</stp>
        <stp>2</stp>
        <stp>002737.SZ</stp>
        <stp>2020-12-31</stp>
        <tr r="Y1142" s="3"/>
      </tp>
      <tp>
        <v>-83.083310895699995</v>
        <stp/>
        <stp>EM_S_FA_YOY_NETPROFIT</stp>
        <stp>2</stp>
        <stp>002745.SZ</stp>
        <stp>2022-12-31</stp>
        <tr r="AA1149" s="3"/>
      </tp>
      <tp>
        <v>-75.539802054899994</v>
        <stp/>
        <stp>EM_S_FA_YOY_NETPROFIT</stp>
        <stp>2</stp>
        <stp>002746.SZ</stp>
        <stp>2021-12-31</stp>
        <tr r="Z1150" s="3"/>
      </tp>
      <tp>
        <v>79.949671477799996</v>
        <stp/>
        <stp>EM_S_FA_YOY_NETPROFIT</stp>
        <stp>2</stp>
        <stp>002747.SZ</stp>
        <stp>2020-12-31</stp>
        <tr r="Y1151" s="3"/>
      </tp>
      <tp>
        <v>-169.95014956399999</v>
        <stp/>
        <stp>EM_S_FA_YOY_NETPROFIT</stp>
        <stp>2</stp>
        <stp>002755.SZ</stp>
        <stp>2022-12-31</stp>
        <tr r="AA1157" s="3"/>
      </tp>
      <tp>
        <v>249.61760812509999</v>
        <stp/>
        <stp>EM_S_FA_YOY_NETPROFIT</stp>
        <stp>2</stp>
        <stp>002756.SZ</stp>
        <stp>2021-12-31</stp>
        <tr r="Z1158" s="3"/>
      </tp>
      <tp>
        <v>28.141613314000001</v>
        <stp/>
        <stp>EM_S_FA_YOY_NETPROFIT</stp>
        <stp>2</stp>
        <stp>002757.SZ</stp>
        <stp>2020-12-31</stp>
        <tr r="Y1159" s="3"/>
      </tp>
      <tp>
        <v>-18.8095688539</v>
        <stp/>
        <stp>EM_S_FA_YOY_NETPROFIT</stp>
        <stp>2</stp>
        <stp>002765.SZ</stp>
        <stp>2022-12-31</stp>
        <tr r="AA1166" s="3"/>
      </tp>
      <tp>
        <v>48.350919026699998</v>
        <stp/>
        <stp>EM_S_FA_YOY_NETPROFIT</stp>
        <stp>2</stp>
        <stp>002766.SZ</stp>
        <stp>2021-12-31</stp>
        <tr r="Z1167" s="3"/>
      </tp>
      <tp>
        <v>-25.314620244899999</v>
        <stp/>
        <stp>EM_S_FA_YOY_NETPROFIT</stp>
        <stp>2</stp>
        <stp>002767.SZ</stp>
        <stp>2020-12-31</stp>
        <tr r="Y1168" s="3"/>
      </tp>
      <tp>
        <v>77.658196536800006</v>
        <stp/>
        <stp>EM_S_FA_YOY_NETPROFIT</stp>
        <stp>2</stp>
        <stp>002775.SZ</stp>
        <stp>2022-12-31</stp>
        <tr r="AA1175" s="3"/>
      </tp>
      <tp>
        <v>-368.52244794659998</v>
        <stp/>
        <stp>EM_S_FA_YOY_NETPROFIT</stp>
        <stp>2</stp>
        <stp>002776.SZ</stp>
        <stp>2021-12-31</stp>
        <tr r="Z1176" s="3"/>
      </tp>
      <tp>
        <v>18.660410760000001</v>
        <stp/>
        <stp>EM_S_FA_YOY_NETPROFIT</stp>
        <stp>2</stp>
        <stp>002777.SZ</stp>
        <stp>2020-12-31</stp>
        <tr r="Y1177" s="3"/>
      </tp>
      <tp>
        <v>-10.359422732000001</v>
        <stp/>
        <stp>EM_S_FA_YOY_NETPROFIT</stp>
        <stp>2</stp>
        <stp>002785.SZ</stp>
        <stp>2022-12-31</stp>
        <tr r="AA1183" s="3"/>
      </tp>
      <tp>
        <v>-77.742503694000007</v>
        <stp/>
        <stp>EM_S_FA_YOY_NETPROFIT</stp>
        <stp>2</stp>
        <stp>002786.SZ</stp>
        <stp>2021-12-31</stp>
        <tr r="Z1184" s="3"/>
      </tp>
      <tp>
        <v>-30.540519890500001</v>
        <stp/>
        <stp>EM_S_FA_YOY_NETPROFIT</stp>
        <stp>2</stp>
        <stp>002787.SZ</stp>
        <stp>2020-12-31</stp>
        <tr r="Y1185" s="3"/>
      </tp>
      <tp>
        <v>-271.34259896089998</v>
        <stp/>
        <stp>EM_S_FA_YOY_NETPROFIT</stp>
        <stp>2</stp>
        <stp>002795.SZ</stp>
        <stp>2022-12-31</stp>
        <tr r="AA1192" s="3"/>
      </tp>
      <tp>
        <v>-1696.4947006341999</v>
        <stp/>
        <stp>EM_S_FA_YOY_NETPROFIT</stp>
        <stp>2</stp>
        <stp>002796.SZ</stp>
        <stp>2021-12-31</stp>
        <tr r="Z1193" s="3"/>
      </tp>
      <tp>
        <v>50.752305700400001</v>
        <stp/>
        <stp>EM_S_FA_YOY_NETPROFIT</stp>
        <stp>2</stp>
        <stp>002797.SZ</stp>
        <stp>2020-12-31</stp>
        <tr r="Y1194" s="3"/>
      </tp>
      <tp>
        <v>-36.8900728757</v>
        <stp/>
        <stp>EM_S_FA_YOY_NETPROFIT</stp>
        <stp>2</stp>
        <stp>002605.SZ</stp>
        <stp>2022-12-31</stp>
        <tr r="AA1018" s="3"/>
      </tp>
      <tp>
        <v>50.046295876599999</v>
        <stp/>
        <stp>EM_S_FA_YOY_NETPROFIT</stp>
        <stp>2</stp>
        <stp>002606.SZ</stp>
        <stp>2021-12-31</stp>
        <tr r="Z1019" s="3"/>
      </tp>
      <tp>
        <v>27.696164023200001</v>
        <stp/>
        <stp>EM_S_FA_YOY_NETPROFIT</stp>
        <stp>2</stp>
        <stp>002607.SZ</stp>
        <stp>2020-12-31</stp>
        <tr r="Y1020" s="3"/>
      </tp>
      <tp>
        <v>55.523050955899997</v>
        <stp/>
        <stp>EM_S_FA_YOY_NETPROFIT</stp>
        <stp>2</stp>
        <stp>002615.SZ</stp>
        <stp>2022-12-31</stp>
        <tr r="AA1028" s="3"/>
      </tp>
      <tp>
        <v>-144.5962968597</v>
        <stp/>
        <stp>EM_S_FA_YOY_NETPROFIT</stp>
        <stp>2</stp>
        <stp>002616.SZ</stp>
        <stp>2021-12-31</stp>
        <tr r="Z1029" s="3"/>
      </tp>
      <tp>
        <v>269.07654488719999</v>
        <stp/>
        <stp>EM_S_FA_YOY_NETPROFIT</stp>
        <stp>2</stp>
        <stp>002617.SZ</stp>
        <stp>2020-12-31</stp>
        <tr r="Y1030" s="3"/>
      </tp>
      <tp>
        <v>39.742091737899997</v>
        <stp/>
        <stp>EM_S_FA_YOY_NETPROFIT</stp>
        <stp>2</stp>
        <stp>002625.SZ</stp>
        <stp>2022-12-31</stp>
        <tr r="AA1036" s="3"/>
      </tp>
      <tp>
        <v>-17.9895086165</v>
        <stp/>
        <stp>EM_S_FA_YOY_NETPROFIT</stp>
        <stp>2</stp>
        <stp>002626.SZ</stp>
        <stp>2021-12-31</stp>
        <tr r="Z1037" s="3"/>
      </tp>
      <tp>
        <v>-53.985947683799999</v>
        <stp/>
        <stp>EM_S_FA_YOY_NETPROFIT</stp>
        <stp>2</stp>
        <stp>002627.SZ</stp>
        <stp>2020-12-31</stp>
        <tr r="Y1038" s="3"/>
      </tp>
      <tp>
        <v>16.757910284699999</v>
        <stp/>
        <stp>EM_S_FA_YOY_NETPROFIT</stp>
        <stp>2</stp>
        <stp>002635.SZ</stp>
        <stp>2022-12-31</stp>
        <tr r="AA1046" s="3"/>
      </tp>
      <tp>
        <v>281.79440869040002</v>
        <stp/>
        <stp>EM_S_FA_YOY_NETPROFIT</stp>
        <stp>2</stp>
        <stp>002636.SZ</stp>
        <stp>2021-12-31</stp>
        <tr r="Z1047" s="3"/>
      </tp>
      <tp>
        <v>-7.9788612455000001</v>
        <stp/>
        <stp>EM_S_FA_YOY_NETPROFIT</stp>
        <stp>2</stp>
        <stp>002637.SZ</stp>
        <stp>2020-12-31</stp>
        <tr r="Y1048" s="3"/>
      </tp>
      <tp>
        <v>-29.950164647200001</v>
        <stp/>
        <stp>EM_S_FA_YOY_NETPROFIT</stp>
        <stp>2</stp>
        <stp>002645.SZ</stp>
        <stp>2022-12-31</stp>
        <tr r="AA1056" s="3"/>
      </tp>
      <tp>
        <v>147.0921702789</v>
        <stp/>
        <stp>EM_S_FA_YOY_NETPROFIT</stp>
        <stp>2</stp>
        <stp>002646.SZ</stp>
        <stp>2021-12-31</stp>
        <tr r="Z1057" s="3"/>
      </tp>
      <tp>
        <v>-1783.0674008650999</v>
        <stp/>
        <stp>EM_S_FA_YOY_NETPROFIT</stp>
        <stp>2</stp>
        <stp>002647.SZ</stp>
        <stp>2020-12-31</stp>
        <tr r="Y1058" s="3"/>
      </tp>
      <tp>
        <v>-5.1217297737000003</v>
        <stp/>
        <stp>EM_S_FA_YOY_NETPROFIT</stp>
        <stp>2</stp>
        <stp>002655.SZ</stp>
        <stp>2022-12-31</stp>
        <tr r="AA1066" s="3"/>
      </tp>
      <tp>
        <v>-639.72245707069999</v>
        <stp/>
        <stp>EM_S_FA_YOY_NETPROFIT</stp>
        <stp>2</stp>
        <stp>002656.SZ</stp>
        <stp>2021-12-31</stp>
        <tr r="Z1067" s="3"/>
      </tp>
      <tp>
        <v>102.4380310805</v>
        <stp/>
        <stp>EM_S_FA_YOY_NETPROFIT</stp>
        <stp>2</stp>
        <stp>002657.SZ</stp>
        <stp>2020-12-31</stp>
        <tr r="Y1068" s="3"/>
      </tp>
      <tp>
        <v>-18.1014183339</v>
        <stp/>
        <stp>EM_S_FA_YOY_NETPROFIT</stp>
        <stp>2</stp>
        <stp>002665.SZ</stp>
        <stp>2022-12-31</stp>
        <tr r="AA1076" s="3"/>
      </tp>
      <tp>
        <v>7.4150911181000003</v>
        <stp/>
        <stp>EM_S_FA_YOY_NETPROFIT</stp>
        <stp>2</stp>
        <stp>002666.SZ</stp>
        <stp>2021-12-31</stp>
        <tr r="Z1077" s="3"/>
      </tp>
      <tp>
        <v>-51.394472350199997</v>
        <stp/>
        <stp>EM_S_FA_YOY_NETPROFIT</stp>
        <stp>2</stp>
        <stp>002667.SZ</stp>
        <stp>2020-12-31</stp>
        <tr r="Y1078" s="3"/>
      </tp>
      <tp>
        <v>35.2565121393</v>
        <stp/>
        <stp>EM_S_FA_YOY_NETPROFIT</stp>
        <stp>2</stp>
        <stp>002675.SZ</stp>
        <stp>2022-12-31</stp>
        <tr r="AA1086" s="3"/>
      </tp>
      <tp>
        <v>20.618435160099999</v>
        <stp/>
        <stp>EM_S_FA_YOY_NETPROFIT</stp>
        <stp>2</stp>
        <stp>002676.SZ</stp>
        <stp>2021-12-31</stp>
        <tr r="Z1087" s="3"/>
      </tp>
      <tp>
        <v>18.1625120737</v>
        <stp/>
        <stp>EM_S_FA_YOY_NETPROFIT</stp>
        <stp>2</stp>
        <stp>002677.SZ</stp>
        <stp>2020-12-31</stp>
        <tr r="Y1088" s="3"/>
      </tp>
      <tp>
        <v>87.211656162300002</v>
        <stp/>
        <stp>EM_S_FA_YOY_NETPROFIT</stp>
        <stp>2</stp>
        <stp>002685.SZ</stp>
        <stp>2022-12-31</stp>
        <tr r="AA1094" s="3"/>
      </tp>
      <tp>
        <v>-1.5388956390999999</v>
        <stp/>
        <stp>EM_S_FA_YOY_NETPROFIT</stp>
        <stp>2</stp>
        <stp>002686.SZ</stp>
        <stp>2021-12-31</stp>
        <tr r="Z1095" s="3"/>
      </tp>
      <tp>
        <v>0.95619599479999995</v>
        <stp/>
        <stp>EM_S_FA_YOY_NETPROFIT</stp>
        <stp>2</stp>
        <stp>002687.SZ</stp>
        <stp>2020-12-31</stp>
        <tr r="Y1096" s="3"/>
      </tp>
      <tp>
        <v>-86.673632743699997</v>
        <stp/>
        <stp>EM_S_FA_YOY_NETPROFIT</stp>
        <stp>2</stp>
        <stp>002695.SZ</stp>
        <stp>2022-12-31</stp>
        <tr r="AA1104" s="3"/>
      </tp>
      <tp>
        <v>21.206913665199998</v>
        <stp/>
        <stp>EM_S_FA_YOY_NETPROFIT</stp>
        <stp>2</stp>
        <stp>002696.SZ</stp>
        <stp>2021-12-31</stp>
        <tr r="Z1105" s="3"/>
      </tp>
      <tp>
        <v>-2.1880054977999999</v>
        <stp/>
        <stp>EM_S_FA_YOY_NETPROFIT</stp>
        <stp>2</stp>
        <stp>002697.SZ</stp>
        <stp>2020-12-31</stp>
        <tr r="Y1106" s="3"/>
      </tp>
      <tp>
        <v>-8.7204819276999999</v>
        <stp/>
        <stp>EM_S_FA_YOY_NETPROFIT</stp>
        <stp>2</stp>
        <stp>002905.SZ</stp>
        <stp>2022-12-31</stp>
        <tr r="AA1294" s="3"/>
      </tp>
      <tp>
        <v>65.232695986400003</v>
        <stp/>
        <stp>EM_S_FA_YOY_NETPROFIT</stp>
        <stp>2</stp>
        <stp>002906.SZ</stp>
        <stp>2021-12-31</stp>
        <tr r="Z1295" s="3"/>
      </tp>
      <tp>
        <v>-29.785006277699999</v>
        <stp/>
        <stp>EM_S_FA_YOY_NETPROFIT</stp>
        <stp>2</stp>
        <stp>002907.SZ</stp>
        <stp>2020-12-31</stp>
        <tr r="Y1296" s="3"/>
      </tp>
      <tp>
        <v>7.9702031708999996</v>
        <stp/>
        <stp>EM_S_FA_YOY_NETPROFIT</stp>
        <stp>2</stp>
        <stp>002915.SZ</stp>
        <stp>2022-12-31</stp>
        <tr r="AA1303" s="3"/>
      </tp>
      <tp>
        <v>3.4659609488999998</v>
        <stp/>
        <stp>EM_S_FA_YOY_NETPROFIT</stp>
        <stp>2</stp>
        <stp>002916.SZ</stp>
        <stp>2021-12-31</stp>
        <tr r="Z1304" s="3"/>
      </tp>
      <tp>
        <v>8.0026503305999999</v>
        <stp/>
        <stp>EM_S_FA_YOY_NETPROFIT</stp>
        <stp>2</stp>
        <stp>002917.SZ</stp>
        <stp>2020-12-31</stp>
        <tr r="Y1305" s="3"/>
      </tp>
      <tp>
        <v>184.34135222809999</v>
        <stp/>
        <stp>EM_S_FA_YOY_NETPROFIT</stp>
        <stp>2</stp>
        <stp>002805.SZ</stp>
        <stp>2022-12-31</stp>
        <tr r="AA1201" s="3"/>
      </tp>
      <tp>
        <v>120.8613000407</v>
        <stp/>
        <stp>EM_S_FA_YOY_NETPROFIT</stp>
        <stp>2</stp>
        <stp>002806.SZ</stp>
        <stp>2021-12-31</stp>
        <tr r="Z1202" s="3"/>
      </tp>
      <tp>
        <v>5.7673775941000001</v>
        <stp/>
        <stp>EM_S_FA_YOY_NETPROFIT</stp>
        <stp>2</stp>
        <stp>002807.SZ</stp>
        <stp>2020-12-31</stp>
        <tr r="Y1203" s="3"/>
      </tp>
      <tp>
        <v>10.3938669925</v>
        <stp/>
        <stp>EM_S_FA_YOY_NETPROFIT</stp>
        <stp>2</stp>
        <stp>002815.SZ</stp>
        <stp>2022-12-31</stp>
        <tr r="AA1210" s="3"/>
      </tp>
      <tp>
        <v>125.9071131729</v>
        <stp/>
        <stp>EM_S_FA_YOY_NETPROFIT</stp>
        <stp>2</stp>
        <stp>002816.SZ</stp>
        <stp>2021-12-31</stp>
        <tr r="Z1211" s="3"/>
      </tp>
      <tp>
        <v>19.766584312599999</v>
        <stp/>
        <stp>EM_S_FA_YOY_NETPROFIT</stp>
        <stp>2</stp>
        <stp>002817.SZ</stp>
        <stp>2020-12-31</stp>
        <tr r="Y1212" s="3"/>
      </tp>
      <tp>
        <v>312.82036710850002</v>
        <stp/>
        <stp>EM_S_FA_YOY_NETPROFIT</stp>
        <stp>2</stp>
        <stp>002825.SZ</stp>
        <stp>2022-12-31</stp>
        <tr r="AA1220" s="3"/>
      </tp>
      <tp>
        <v>5.7972243195999997</v>
        <stp/>
        <stp>EM_S_FA_YOY_NETPROFIT</stp>
        <stp>2</stp>
        <stp>002826.SZ</stp>
        <stp>2021-12-31</stp>
        <tr r="Z1221" s="3"/>
      </tp>
      <tp>
        <v>134.81412344540001</v>
        <stp/>
        <stp>EM_S_FA_YOY_NETPROFIT</stp>
        <stp>2</stp>
        <stp>002827.SZ</stp>
        <stp>2020-12-31</stp>
        <tr r="Y1222" s="3"/>
      </tp>
      <tp>
        <v>21.171514047900001</v>
        <stp/>
        <stp>EM_S_FA_YOY_NETPROFIT</stp>
        <stp>2</stp>
        <stp>002835.SZ</stp>
        <stp>2022-12-31</stp>
        <tr r="AA1229" s="3"/>
      </tp>
      <tp>
        <v>-65.3660287668</v>
        <stp/>
        <stp>EM_S_FA_YOY_NETPROFIT</stp>
        <stp>2</stp>
        <stp>002836.SZ</stp>
        <stp>2021-12-31</stp>
        <tr r="Z1230" s="3"/>
      </tp>
      <tp>
        <v>14.9154686137</v>
        <stp/>
        <stp>EM_S_FA_YOY_NETPROFIT</stp>
        <stp>2</stp>
        <stp>002837.SZ</stp>
        <stp>2020-12-31</stp>
        <tr r="Y1231" s="3"/>
      </tp>
      <tp>
        <v>-112.50064811839999</v>
        <stp/>
        <stp>EM_S_FA_YOY_NETPROFIT</stp>
        <stp>2</stp>
        <stp>002845.SZ</stp>
        <stp>2022-12-31</stp>
        <tr r="AA1238" s="3"/>
      </tp>
      <tp>
        <v>-52.462180372799999</v>
        <stp/>
        <stp>EM_S_FA_YOY_NETPROFIT</stp>
        <stp>2</stp>
        <stp>002846.SZ</stp>
        <stp>2021-12-31</stp>
        <tr r="Z1239" s="3"/>
      </tp>
      <tp>
        <v>89.730067931600004</v>
        <stp/>
        <stp>EM_S_FA_YOY_NETPROFIT</stp>
        <stp>2</stp>
        <stp>002847.SZ</stp>
        <stp>2020-12-31</stp>
        <tr r="Y1240" s="3"/>
      </tp>
      <tp>
        <v>44.014254173399998</v>
        <stp/>
        <stp>EM_S_FA_YOY_NETPROFIT</stp>
        <stp>2</stp>
        <stp>002855.SZ</stp>
        <stp>2022-12-31</stp>
        <tr r="AA1247" s="3"/>
      </tp>
      <tp>
        <v>-1146.0139025533999</v>
        <stp/>
        <stp>EM_S_FA_YOY_NETPROFIT</stp>
        <stp>2</stp>
        <stp>002856.SZ</stp>
        <stp>2021-12-31</stp>
        <tr r="Z1248" s="3"/>
      </tp>
      <tp>
        <v>-26.485560867899999</v>
        <stp/>
        <stp>EM_S_FA_YOY_NETPROFIT</stp>
        <stp>2</stp>
        <stp>002857.SZ</stp>
        <stp>2020-12-31</stp>
        <tr r="Y1249" s="3"/>
      </tp>
      <tp>
        <v>710.81207033400005</v>
        <stp/>
        <stp>EM_S_FA_YOY_NETPROFIT</stp>
        <stp>2</stp>
        <stp>002865.SZ</stp>
        <stp>2022-12-31</stp>
        <tr r="AA1257" s="3"/>
      </tp>
      <tp>
        <v>21.703081625300001</v>
        <stp/>
        <stp>EM_S_FA_YOY_NETPROFIT</stp>
        <stp>2</stp>
        <stp>002866.SZ</stp>
        <stp>2021-12-31</stp>
        <tr r="Z1258" s="3"/>
      </tp>
      <tp>
        <v>2.2269633991000002</v>
        <stp/>
        <stp>EM_S_FA_YOY_NETPROFIT</stp>
        <stp>2</stp>
        <stp>002867.SZ</stp>
        <stp>2020-12-31</stp>
        <tr r="Y1259" s="3"/>
      </tp>
      <tp>
        <v>-7743.1883869121002</v>
        <stp/>
        <stp>EM_S_FA_YOY_NETPROFIT</stp>
        <stp>2</stp>
        <stp>002875.SZ</stp>
        <stp>2022-12-31</stp>
        <tr r="AA1266" s="3"/>
      </tp>
      <tp>
        <v>198.045597942</v>
        <stp/>
        <stp>EM_S_FA_YOY_NETPROFIT</stp>
        <stp>2</stp>
        <stp>002876.SZ</stp>
        <stp>2021-12-31</stp>
        <tr r="Z1267" s="3"/>
      </tp>
      <tp>
        <v>-18.576447319</v>
        <stp/>
        <stp>EM_S_FA_YOY_NETPROFIT</stp>
        <stp>2</stp>
        <stp>002877.SZ</stp>
        <stp>2020-12-31</stp>
        <tr r="Y1268" s="3"/>
      </tp>
      <tp>
        <v>693.16593667129996</v>
        <stp/>
        <stp>EM_S_FA_YOY_NETPROFIT</stp>
        <stp>2</stp>
        <stp>002885.SZ</stp>
        <stp>2022-12-31</stp>
        <tr r="AA1276" s="3"/>
      </tp>
      <tp>
        <v>0.66799100190000005</v>
        <stp/>
        <stp>EM_S_FA_YOY_NETPROFIT</stp>
        <stp>2</stp>
        <stp>002886.SZ</stp>
        <stp>2021-12-31</stp>
        <tr r="Z1277" s="3"/>
      </tp>
      <tp>
        <v>37.792335176800002</v>
        <stp/>
        <stp>EM_S_FA_YOY_NETPROFIT</stp>
        <stp>2</stp>
        <stp>002887.SZ</stp>
        <stp>2020-12-31</stp>
        <tr r="Y1278" s="3"/>
      </tp>
      <tp>
        <v>105.0549720927</v>
        <stp/>
        <stp>EM_S_FA_YOY_NETPROFIT</stp>
        <stp>2</stp>
        <stp>002895.SZ</stp>
        <stp>2022-12-31</stp>
        <tr r="AA1285" s="3"/>
      </tp>
      <tp>
        <v>15.5662236548</v>
        <stp/>
        <stp>EM_S_FA_YOY_NETPROFIT</stp>
        <stp>2</stp>
        <stp>002896.SZ</stp>
        <stp>2021-12-31</stp>
        <tr r="Z1286" s="3"/>
      </tp>
      <tp>
        <v>675.93690677339998</v>
        <stp/>
        <stp>EM_S_FA_YOY_NETPROFIT</stp>
        <stp>2</stp>
        <stp>002897.SZ</stp>
        <stp>2020-12-31</stp>
        <tr r="Y1287" s="3"/>
      </tp>
      <tp>
        <v>-88.477502692300007</v>
        <stp/>
        <stp>EM_S_FA_YOY_NETPROFIT</stp>
        <stp>2</stp>
        <stp>601155.SH</stp>
        <stp>2022-12-31</stp>
        <tr r="AA2799" s="3"/>
      </tp>
      <tp>
        <v>23.8397777811</v>
        <stp/>
        <stp>EM_S_FA_YOY_NETPROFIT</stp>
        <stp>2</stp>
        <stp>601166.SH</stp>
        <stp>2021-12-31</stp>
        <tr r="Z2802" s="3"/>
      </tp>
      <tp>
        <v>281.12852670860002</v>
        <stp/>
        <stp>EM_S_FA_YOY_NETPROFIT</stp>
        <stp>2</stp>
        <stp>601177.SH</stp>
        <stp>2020-12-31</stp>
        <tr r="Y2805" s="3"/>
      </tp>
      <tp>
        <v>1.5089205923</v>
        <stp/>
        <stp>EM_S_FA_YOY_NETPROFIT</stp>
        <stp>2</stp>
        <stp>601106.SH</stp>
        <stp>2021-12-31</stp>
        <tr r="Z2786" s="3"/>
      </tp>
      <tp>
        <v>-35.311318390700002</v>
        <stp/>
        <stp>EM_S_FA_YOY_NETPROFIT</stp>
        <stp>2</stp>
        <stp>601107.SH</stp>
        <stp>2020-12-31</stp>
        <tr r="Y2787" s="3"/>
      </tp>
      <tp>
        <v>-27.837976764</v>
        <stp/>
        <stp>EM_S_FA_YOY_NETPROFIT</stp>
        <stp>2</stp>
        <stp>601116.SH</stp>
        <stp>2021-12-31</stp>
        <tr r="Z2791" s="3"/>
      </tp>
      <tp>
        <v>16.880249496800001</v>
        <stp/>
        <stp>EM_S_FA_YOY_NETPROFIT</stp>
        <stp>2</stp>
        <stp>601117.SH</stp>
        <stp>2020-12-31</stp>
        <tr r="Y2792" s="3"/>
      </tp>
      <tp>
        <v>34.107244795900002</v>
        <stp/>
        <stp>EM_S_FA_YOY_NETPROFIT</stp>
        <stp>2</stp>
        <stp>601126.SH</stp>
        <stp>2021-12-31</stp>
        <tr r="Z2794" s="3"/>
      </tp>
      <tp>
        <v>-2716.5088409895998</v>
        <stp/>
        <stp>EM_S_FA_YOY_NETPROFIT</stp>
        <stp>2</stp>
        <stp>601127.SH</stp>
        <stp>2020-12-31</stp>
        <tr r="Y2795" s="3"/>
      </tp>
      <tp>
        <v>-3.4968035251999998</v>
        <stp/>
        <stp>EM_S_FA_YOY_NETPROFIT</stp>
        <stp>2</stp>
        <stp>601137.SH</stp>
        <stp>2020-12-31</stp>
        <tr r="Y2797" s="3"/>
      </tp>
      <tp>
        <v>14.0284481417</v>
        <stp/>
        <stp>EM_S_FA_YOY_NETPROFIT</stp>
        <stp>2</stp>
        <stp>601186.SH</stp>
        <stp>2021-12-31</stp>
        <tr r="Z2807" s="3"/>
      </tp>
      <tp>
        <v>-144.82113049079999</v>
        <stp/>
        <stp>EM_S_FA_YOY_NETPROFIT</stp>
        <stp>2</stp>
        <stp>601005.SH</stp>
        <stp>2022-12-31</stp>
        <tr r="AA2762" s="3"/>
      </tp>
      <tp>
        <v>13.5166851142</v>
        <stp/>
        <stp>EM_S_FA_YOY_NETPROFIT</stp>
        <stp>2</stp>
        <stp>601006.SH</stp>
        <stp>2021-12-31</stp>
        <tr r="Z2763" s="3"/>
      </tp>
      <tp>
        <v>-23.450457479000001</v>
        <stp/>
        <stp>EM_S_FA_YOY_NETPROFIT</stp>
        <stp>2</stp>
        <stp>601007.SH</stp>
        <stp>2020-12-31</stp>
        <tr r="Y2764" s="3"/>
      </tp>
      <tp>
        <v>-87.501054581099993</v>
        <stp/>
        <stp>EM_S_FA_YOY_NETPROFIT</stp>
        <stp>2</stp>
        <stp>601015.SH</stp>
        <stp>2022-12-31</stp>
        <tr r="AA2770" s="3"/>
      </tp>
      <tp>
        <v>20.827289996800001</v>
        <stp/>
        <stp>EM_S_FA_YOY_NETPROFIT</stp>
        <stp>2</stp>
        <stp>601016.SH</stp>
        <stp>2021-12-31</stp>
        <tr r="Z2771" s="3"/>
      </tp>
      <tp>
        <v>-14.2091636363</v>
        <stp/>
        <stp>EM_S_FA_YOY_NETPROFIT</stp>
        <stp>2</stp>
        <stp>601086.SH</stp>
        <stp>2021-12-31</stp>
        <tr r="Z2780" s="3"/>
      </tp>
      <tp>
        <v>-43.978006220700003</v>
        <stp/>
        <stp>EM_S_FA_YOY_NETPROFIT</stp>
        <stp>2</stp>
        <stp>601366.SH</stp>
        <stp>2021-12-31</stp>
        <tr r="Z2834" s="3"/>
      </tp>
      <tp>
        <v>-80.464499713799995</v>
        <stp/>
        <stp>EM_S_FA_YOY_NETPROFIT</stp>
        <stp>2</stp>
        <stp>601375.SH</stp>
        <stp>2022-12-31</stp>
        <tr r="AA2837" s="3"/>
      </tp>
      <tp>
        <v>139.33193423700001</v>
        <stp/>
        <stp>EM_S_FA_YOY_NETPROFIT</stp>
        <stp>2</stp>
        <stp>601377.SH</stp>
        <stp>2020-12-31</stp>
        <tr r="Y2838" s="3"/>
      </tp>
      <tp>
        <v>10.8422282558</v>
        <stp/>
        <stp>EM_S_FA_YOY_NETPROFIT</stp>
        <stp>2</stp>
        <stp>601326.SH</stp>
        <stp>2021-12-31</stp>
        <tr r="Z2828" s="3"/>
      </tp>
      <tp>
        <v>4.5743862349000004</v>
        <stp/>
        <stp>EM_S_FA_YOY_NETPROFIT</stp>
        <stp>2</stp>
        <stp>601336.SH</stp>
        <stp>2021-12-31</stp>
        <tr r="Z2831" s="3"/>
      </tp>
      <tp>
        <v>-4.2165137509999999</v>
        <stp/>
        <stp>EM_S_FA_YOY_NETPROFIT</stp>
        <stp>2</stp>
        <stp>601216.SH</stp>
        <stp>2021-12-31</stp>
        <tr r="Z2815" s="3"/>
      </tp>
      <tp>
        <v>56.0390244966</v>
        <stp/>
        <stp>EM_S_FA_YOY_NETPROFIT</stp>
        <stp>2</stp>
        <stp>601225.SH</stp>
        <stp>2022-12-31</stp>
        <tr r="AA2818" s="3"/>
      </tp>
      <tp>
        <v>210.82011446909999</v>
        <stp/>
        <stp>EM_S_FA_YOY_NETPROFIT</stp>
        <stp>2</stp>
        <stp>601226.SH</stp>
        <stp>2021-12-31</stp>
        <tr r="Z2819" s="3"/>
      </tp>
      <tp>
        <v>-27.9008589731</v>
        <stp/>
        <stp>EM_S_FA_YOY_NETPROFIT</stp>
        <stp>2</stp>
        <stp>601555.SH</stp>
        <stp>2022-12-31</stp>
        <tr r="AA2846" s="3"/>
      </tp>
      <tp>
        <v>-48.511564747999998</v>
        <stp/>
        <stp>EM_S_FA_YOY_NETPROFIT</stp>
        <stp>2</stp>
        <stp>601566.SH</stp>
        <stp>2021-12-31</stp>
        <tr r="Z2847" s="3"/>
      </tp>
      <tp>
        <v>-5.3459313256999996</v>
        <stp/>
        <stp>EM_S_FA_YOY_NETPROFIT</stp>
        <stp>2</stp>
        <stp>601567.SH</stp>
        <stp>2020-12-31</stp>
        <tr r="Y2848" s="3"/>
      </tp>
      <tp>
        <v>-61.198860391499998</v>
        <stp/>
        <stp>EM_S_FA_YOY_NETPROFIT</stp>
        <stp>2</stp>
        <stp>601515.SH</stp>
        <stp>2022-12-31</stp>
        <tr r="AA2843" s="3"/>
      </tp>
      <tp>
        <v>-2557.4255112293999</v>
        <stp/>
        <stp>EM_S_FA_YOY_NETPROFIT</stp>
        <stp>2</stp>
        <stp>601595.SH</stp>
        <stp>2022-12-31</stp>
        <tr r="AA2851" s="3"/>
      </tp>
      <tp>
        <v>-10.167893360800001</v>
        <stp/>
        <stp>EM_S_FA_YOY_NETPROFIT</stp>
        <stp>2</stp>
        <stp>601766.SH</stp>
        <stp>2021-12-31</stp>
        <tr r="Z2876" s="3"/>
      </tp>
      <tp>
        <v>101.16547546619999</v>
        <stp/>
        <stp>EM_S_FA_YOY_NETPROFIT</stp>
        <stp>2</stp>
        <stp>601777.SH</stp>
        <stp>2020-12-31</stp>
        <tr r="Y2877" s="3"/>
      </tp>
      <tp>
        <v>20.9553039846</v>
        <stp/>
        <stp>EM_S_FA_YOY_NETPROFIT</stp>
        <stp>2</stp>
        <stp>601717.SH</stp>
        <stp>2020-12-31</stp>
        <tr r="Y2873" s="3"/>
      </tp>
      <tp>
        <v>-9.4038134331999998</v>
        <stp/>
        <stp>EM_S_FA_YOY_NETPROFIT</stp>
        <stp>2</stp>
        <stp>601727.SH</stp>
        <stp>2020-12-31</stp>
        <tr r="Y2875" s="3"/>
      </tp>
      <tp>
        <v>-17.641481215799999</v>
        <stp/>
        <stp>EM_S_FA_YOY_NETPROFIT</stp>
        <stp>2</stp>
        <stp>001696.SZ</stp>
        <stp>2021-12-31</stp>
        <tr r="Z433" s="3"/>
      </tp>
      <tp>
        <v>100.9975853097</v>
        <stp/>
        <stp>EM_S_FA_YOY_NETPROFIT</stp>
        <stp>2</stp>
        <stp>601666.SH</stp>
        <stp>2021-12-31</stp>
        <tr r="Z2864" s="3"/>
      </tp>
      <tp>
        <v>10.9793549582</v>
        <stp/>
        <stp>EM_S_FA_YOY_NETPROFIT</stp>
        <stp>2</stp>
        <stp>601677.SH</stp>
        <stp>2020-12-31</stp>
        <tr r="Y2867" s="3"/>
      </tp>
      <tp>
        <v>16.033190580399999</v>
        <stp/>
        <stp>EM_S_FA_YOY_NETPROFIT</stp>
        <stp>2</stp>
        <stp>601607.SH</stp>
        <stp>2020-12-31</stp>
        <tr r="Y2855" s="3"/>
      </tp>
      <tp>
        <v>8.3038548783999993</v>
        <stp/>
        <stp>EM_S_FA_YOY_NETPROFIT</stp>
        <stp>2</stp>
        <stp>601616.SH</stp>
        <stp>2021-12-31</stp>
        <tr r="Z2858" s="3"/>
      </tp>
      <tp>
        <v>133.30804999630001</v>
        <stp/>
        <stp>EM_S_FA_YOY_NETPROFIT</stp>
        <stp>2</stp>
        <stp>601636.SH</stp>
        <stp>2021-12-31</stp>
        <tr r="Z2863" s="3"/>
      </tp>
      <tp>
        <v>-5.2176930210999997</v>
        <stp/>
        <stp>EM_S_FA_YOY_NETPROFIT</stp>
        <stp>2</stp>
        <stp>001965.SZ</stp>
        <stp>2022-12-31</stp>
        <tr r="AA437" s="3"/>
      </tp>
      <tp>
        <v>-0.12776678289999999</v>
        <stp/>
        <stp>EM_S_FA_YOY_NETPROFIT</stp>
        <stp>2</stp>
        <stp>601965.SH</stp>
        <stp>2022-12-31</stp>
        <tr r="AA2913" s="3"/>
      </tp>
      <tp>
        <v>-64.483780824299998</v>
        <stp/>
        <stp>EM_S_FA_YOY_NETPROFIT</stp>
        <stp>2</stp>
        <stp>601966.SH</stp>
        <stp>2021-12-31</stp>
        <tr r="Z2914" s="3"/>
      </tp>
      <tp>
        <v>13.8906852155</v>
        <stp/>
        <stp>EM_S_FA_YOY_NETPROFIT</stp>
        <stp>2</stp>
        <stp>601985.SH</stp>
        <stp>2022-12-31</stp>
        <tr r="AA2917" s="3"/>
      </tp>
      <tp>
        <v>0.90983487949999997</v>
        <stp/>
        <stp>EM_S_FA_YOY_NETPROFIT</stp>
        <stp>2</stp>
        <stp>601996.SH</stp>
        <stp>2021-12-31</stp>
        <tr r="Z2922" s="3"/>
      </tp>
      <tp>
        <v>2.4141660508</v>
        <stp/>
        <stp>EM_S_FA_YOY_NETPROFIT</stp>
        <stp>2</stp>
        <stp>601997.SH</stp>
        <stp>2020-12-31</stp>
        <tr r="Y2923" s="3"/>
      </tp>
      <tp>
        <v>-523.58878152679995</v>
        <stp/>
        <stp>EM_S_FA_YOY_NETPROFIT</stp>
        <stp>2</stp>
        <stp>001896.SZ</stp>
        <stp>2021-12-31</stp>
        <tr r="Z435" s="3"/>
      </tp>
      <tp>
        <v>-50.035815549900001</v>
        <stp/>
        <stp>EM_S_FA_YOY_NETPROFIT</stp>
        <stp>2</stp>
        <stp>601857.SH</stp>
        <stp>2020-12-31</stp>
        <tr r="Y2887" s="3"/>
      </tp>
      <tp>
        <v>184.4877509895</v>
        <stp/>
        <stp>EM_S_FA_YOY_NETPROFIT</stp>
        <stp>2</stp>
        <stp>601866.SH</stp>
        <stp>2021-12-31</stp>
        <tr r="Z2889" s="3"/>
      </tp>
      <tp>
        <v>67.123763217199993</v>
        <stp/>
        <stp>EM_S_FA_YOY_NETPROFIT</stp>
        <stp>2</stp>
        <stp>601877.SH</stp>
        <stp>2020-12-31</stp>
        <tr r="Y2891" s="3"/>
      </tp>
      <tp>
        <v>-186.65009826689999</v>
        <stp/>
        <stp>EM_S_FA_YOY_NETPROFIT</stp>
        <stp>2</stp>
        <stp>601886.SH</stp>
        <stp>2021-12-31</stp>
        <tr r="Z2896" s="3"/>
      </tp>
      <tp>
        <v>-125.9568550308</v>
        <stp/>
        <stp>EM_S_FA_YOY_NETPROFIT</stp>
        <stp>2</stp>
        <stp>300135.SZ</stp>
        <stp>2022-12-31</stp>
        <tr r="AA1437" s="3"/>
      </tp>
      <tp>
        <v>-46.599576852399998</v>
        <stp/>
        <stp>EM_S_FA_YOY_NETPROFIT</stp>
        <stp>2</stp>
        <stp>300136.SZ</stp>
        <stp>2021-12-31</stp>
        <tr r="Z1438" s="3"/>
      </tp>
      <tp>
        <v>-47.670558356999997</v>
        <stp/>
        <stp>EM_S_FA_YOY_NETPROFIT</stp>
        <stp>2</stp>
        <stp>300137.SZ</stp>
        <stp>2020-12-31</stp>
        <tr r="Y1439" s="3"/>
      </tp>
      <tp>
        <v>77.202380902599998</v>
        <stp/>
        <stp>EM_S_FA_YOY_NETPROFIT</stp>
        <stp>2</stp>
        <stp>300125.SZ</stp>
        <stp>2022-12-31</stp>
        <tr r="AA1427" s="3"/>
      </tp>
      <tp>
        <v>-11.206155647499999</v>
        <stp/>
        <stp>EM_S_FA_YOY_NETPROFIT</stp>
        <stp>2</stp>
        <stp>300126.SZ</stp>
        <stp>2021-12-31</stp>
        <tr r="Z1428" s="3"/>
      </tp>
      <tp>
        <v>0.49662527319999999</v>
        <stp/>
        <stp>EM_S_FA_YOY_NETPROFIT</stp>
        <stp>2</stp>
        <stp>300127.SZ</stp>
        <stp>2020-12-31</stp>
        <tr r="Y1429" s="3"/>
      </tp>
      <tp>
        <v>110.29851757829999</v>
        <stp/>
        <stp>EM_S_FA_YOY_NETPROFIT</stp>
        <stp>2</stp>
        <stp>300115.SZ</stp>
        <stp>2022-12-31</stp>
        <tr r="AA1417" s="3"/>
      </tp>
      <tp>
        <v>23.2311461615</v>
        <stp/>
        <stp>EM_S_FA_YOY_NETPROFIT</stp>
        <stp>2</stp>
        <stp>300116.SZ</stp>
        <stp>2021-12-31</stp>
        <tr r="Z1418" s="3"/>
      </tp>
      <tp>
        <v>216.61501898770001</v>
        <stp/>
        <stp>EM_S_FA_YOY_NETPROFIT</stp>
        <stp>2</stp>
        <stp>300117.SZ</stp>
        <stp>2020-12-31</stp>
        <tr r="Y1419" s="3"/>
      </tp>
      <tp>
        <v>1388.5256458910001</v>
        <stp/>
        <stp>EM_S_FA_YOY_NETPROFIT</stp>
        <stp>2</stp>
        <stp>300105.SZ</stp>
        <stp>2022-12-31</stp>
        <tr r="AA1407" s="3"/>
      </tp>
      <tp>
        <v>46.274069376900002</v>
        <stp/>
        <stp>EM_S_FA_YOY_NETPROFIT</stp>
        <stp>2</stp>
        <stp>300106.SZ</stp>
        <stp>2021-12-31</stp>
        <tr r="Z1408" s="3"/>
      </tp>
      <tp>
        <v>-86.072163455500004</v>
        <stp/>
        <stp>EM_S_FA_YOY_NETPROFIT</stp>
        <stp>2</stp>
        <stp>300107.SZ</stp>
        <stp>2020-12-31</stp>
        <tr r="Y1409" s="3"/>
      </tp>
      <tp>
        <v>54.2636249384</v>
        <stp/>
        <stp>EM_S_FA_YOY_NETPROFIT</stp>
        <stp>2</stp>
        <stp>300175.SZ</stp>
        <stp>2022-12-31</stp>
        <tr r="AA1476" s="3"/>
      </tp>
      <tp>
        <v>-327.55122448089998</v>
        <stp/>
        <stp>EM_S_FA_YOY_NETPROFIT</stp>
        <stp>2</stp>
        <stp>300176.SZ</stp>
        <stp>2021-12-31</stp>
        <tr r="Z1477" s="3"/>
      </tp>
      <tp>
        <v>196.0213441146</v>
        <stp/>
        <stp>EM_S_FA_YOY_NETPROFIT</stp>
        <stp>2</stp>
        <stp>300177.SZ</stp>
        <stp>2020-12-31</stp>
        <tr r="Y1478" s="3"/>
      </tp>
      <tp>
        <v>87.173339104799993</v>
        <stp/>
        <stp>EM_S_FA_YOY_NETPROFIT</stp>
        <stp>2</stp>
        <stp>000155.SZ</stp>
        <stp>2022-12-31</stp>
        <tr r="AA62" s="3"/>
      </tp>
      <tp>
        <v>-2.6223607403</v>
        <stp/>
        <stp>EM_S_FA_YOY_NETPROFIT</stp>
        <stp>2</stp>
        <stp>000156.SZ</stp>
        <stp>2021-12-31</stp>
        <tr r="Z63" s="3"/>
      </tp>
      <tp>
        <v>72.047735605699998</v>
        <stp/>
        <stp>EM_S_FA_YOY_NETPROFIT</stp>
        <stp>2</stp>
        <stp>000157.SZ</stp>
        <stp>2020-12-31</stp>
        <tr r="Y64" s="3"/>
      </tp>
      <tp>
        <v>-90.408803388300001</v>
        <stp/>
        <stp>EM_S_FA_YOY_NETPROFIT</stp>
        <stp>2</stp>
        <stp>300165.SZ</stp>
        <stp>2022-12-31</stp>
        <tr r="AA1466" s="3"/>
      </tp>
      <tp>
        <v>-2.0507315703</v>
        <stp/>
        <stp>EM_S_FA_YOY_NETPROFIT</stp>
        <stp>2</stp>
        <stp>300166.SZ</stp>
        <stp>2021-12-31</stp>
        <tr r="Z1467" s="3"/>
      </tp>
      <tp>
        <v>-599.84277156450003</v>
        <stp/>
        <stp>EM_S_FA_YOY_NETPROFIT</stp>
        <stp>2</stp>
        <stp>300167.SZ</stp>
        <stp>2020-12-31</stp>
        <tr r="Y1468" s="3"/>
      </tp>
      <tp>
        <v>21.053571229500001</v>
        <stp/>
        <stp>EM_S_FA_YOY_NETPROFIT</stp>
        <stp>2</stp>
        <stp>000166.SZ</stp>
        <stp>2021-12-31</stp>
        <tr r="Z67" s="3"/>
      </tp>
      <tp>
        <v>-279.76411604830002</v>
        <stp/>
        <stp>EM_S_FA_YOY_NETPROFIT</stp>
        <stp>2</stp>
        <stp>300155.SZ</stp>
        <stp>2022-12-31</stp>
        <tr r="AA1457" s="3"/>
      </tp>
      <tp>
        <v>-0.58498789640000004</v>
        <stp/>
        <stp>EM_S_FA_YOY_NETPROFIT</stp>
        <stp>2</stp>
        <stp>300157.SZ</stp>
        <stp>2020-12-31</stp>
        <tr r="Y1458" s="3"/>
      </tp>
      <tp>
        <v>117.75051509959999</v>
        <stp/>
        <stp>EM_S_FA_YOY_NETPROFIT</stp>
        <stp>2</stp>
        <stp>300145.SZ</stp>
        <stp>2022-12-31</stp>
        <tr r="AA1447" s="3"/>
      </tp>
      <tp>
        <v>14.3907543275</v>
        <stp/>
        <stp>EM_S_FA_YOY_NETPROFIT</stp>
        <stp>2</stp>
        <stp>300146.SZ</stp>
        <stp>2021-12-31</stp>
        <tr r="Z1448" s="3"/>
      </tp>
      <tp>
        <v>12.4219489408</v>
        <stp/>
        <stp>EM_S_FA_YOY_NETPROFIT</stp>
        <stp>2</stp>
        <stp>300147.SZ</stp>
        <stp>2020-12-31</stp>
        <tr r="Y1449" s="3"/>
      </tp>
      <tp>
        <v>-279.48407609840001</v>
        <stp/>
        <stp>EM_S_FA_YOY_NETPROFIT</stp>
        <stp>2</stp>
        <stp>300195.SZ</stp>
        <stp>2022-12-31</stp>
        <tr r="AA1494" s="3"/>
      </tp>
      <tp>
        <v>111.36623095429999</v>
        <stp/>
        <stp>EM_S_FA_YOY_NETPROFIT</stp>
        <stp>2</stp>
        <stp>300196.SZ</stp>
        <stp>2021-12-31</stp>
        <tr r="Z1495" s="3"/>
      </tp>
      <tp>
        <v>106.2422363956</v>
        <stp/>
        <stp>EM_S_FA_YOY_NETPROFIT</stp>
        <stp>2</stp>
        <stp>300197.SZ</stp>
        <stp>2020-12-31</stp>
        <tr r="Y1496" s="3"/>
      </tp>
      <tp>
        <v>-16.623762479100002</v>
        <stp/>
        <stp>EM_S_FA_YOY_NETPROFIT</stp>
        <stp>2</stp>
        <stp>300185.SZ</stp>
        <stp>2022-12-31</stp>
        <tr r="AA1485" s="3"/>
      </tp>
      <tp>
        <v>-39.524906375800001</v>
        <stp/>
        <stp>EM_S_FA_YOY_NETPROFIT</stp>
        <stp>2</stp>
        <stp>300187.SZ</stp>
        <stp>2020-12-31</stp>
        <tr r="Y1486" s="3"/>
      </tp>
      <tp>
        <v>-60.478918780599997</v>
        <stp/>
        <stp>EM_S_FA_YOY_NETPROFIT</stp>
        <stp>2</stp>
        <stp>600155.SH</stp>
        <stp>2022-12-31</stp>
        <tr r="AA2111" s="3"/>
      </tp>
      <tp>
        <v>-534.91077780000001</v>
        <stp/>
        <stp>EM_S_FA_YOY_NETPROFIT</stp>
        <stp>2</stp>
        <stp>600156.SH</stp>
        <stp>2021-12-31</stp>
        <tr r="Z2112" s="3"/>
      </tp>
      <tp>
        <v>1548.2411029141999</v>
        <stp/>
        <stp>EM_S_FA_YOY_NETPROFIT</stp>
        <stp>2</stp>
        <stp>600157.SH</stp>
        <stp>2020-12-31</stp>
        <tr r="Y2113" s="3"/>
      </tp>
      <tp>
        <v>10.2033775794</v>
        <stp/>
        <stp>EM_S_FA_YOY_NETPROFIT</stp>
        <stp>2</stp>
        <stp>600165.SH</stp>
        <stp>2022-12-31</stp>
        <tr r="AA2120" s="3"/>
      </tp>
      <tp>
        <v>-3696.7902436864001</v>
        <stp/>
        <stp>EM_S_FA_YOY_NETPROFIT</stp>
        <stp>2</stp>
        <stp>600166.SH</stp>
        <stp>2021-12-31</stp>
        <tr r="Z2121" s="3"/>
      </tp>
      <tp>
        <v>5.0790294950000003</v>
        <stp/>
        <stp>EM_S_FA_YOY_NETPROFIT</stp>
        <stp>2</stp>
        <stp>600167.SH</stp>
        <stp>2020-12-31</stp>
        <tr r="Y2122" s="3"/>
      </tp>
      <tp>
        <v>154.71905050320001</v>
        <stp/>
        <stp>EM_S_FA_YOY_NETPROFIT</stp>
        <stp>2</stp>
        <stp>600176.SH</stp>
        <stp>2021-12-31</stp>
        <tr r="Z2129" s="3"/>
      </tp>
      <tp>
        <v>82.370243611000006</v>
        <stp/>
        <stp>EM_S_FA_YOY_NETPROFIT</stp>
        <stp>2</stp>
        <stp>600177.SH</stp>
        <stp>2020-12-31</stp>
        <tr r="Y2130" s="3"/>
      </tp>
      <tp>
        <v>63.347875002099997</v>
        <stp/>
        <stp>EM_S_FA_YOY_NETPROFIT</stp>
        <stp>2</stp>
        <stp>600105.SH</stp>
        <stp>2022-12-31</stp>
        <tr r="AA2072" s="3"/>
      </tp>
      <tp>
        <v>12.5363598056</v>
        <stp/>
        <stp>EM_S_FA_YOY_NETPROFIT</stp>
        <stp>2</stp>
        <stp>600106.SH</stp>
        <stp>2021-12-31</stp>
        <tr r="Z2073" s="3"/>
      </tp>
      <tp>
        <v>232.52291777240001</v>
        <stp/>
        <stp>EM_S_FA_YOY_NETPROFIT</stp>
        <stp>2</stp>
        <stp>600107.SH</stp>
        <stp>2020-12-31</stp>
        <tr r="Y2074" s="3"/>
      </tp>
      <tp>
        <v>-200.36133694669999</v>
        <stp/>
        <stp>EM_S_FA_YOY_NETPROFIT</stp>
        <stp>2</stp>
        <stp>600115.SH</stp>
        <stp>2022-12-31</stp>
        <tr r="AA2082" s="3"/>
      </tp>
      <tp>
        <v>39.993881193100002</v>
        <stp/>
        <stp>EM_S_FA_YOY_NETPROFIT</stp>
        <stp>2</stp>
        <stp>600116.SH</stp>
        <stp>2021-12-31</stp>
        <tr r="Z2083" s="3"/>
      </tp>
      <tp>
        <v>-24.104929268999999</v>
        <stp/>
        <stp>EM_S_FA_YOY_NETPROFIT</stp>
        <stp>2</stp>
        <stp>600117.SH</stp>
        <stp>2020-12-31</stp>
        <tr r="Y2084" s="3"/>
      </tp>
      <tp>
        <v>0.72349309829999997</v>
        <stp/>
        <stp>EM_S_FA_YOY_NETPROFIT</stp>
        <stp>2</stp>
        <stp>600125.SH</stp>
        <stp>2022-12-31</stp>
        <tr r="AA2090" s="3"/>
      </tp>
      <tp>
        <v>43.737707186800002</v>
        <stp/>
        <stp>EM_S_FA_YOY_NETPROFIT</stp>
        <stp>2</stp>
        <stp>600126.SH</stp>
        <stp>2021-12-31</stp>
        <tr r="Z2091" s="3"/>
      </tp>
      <tp>
        <v>141.40537029079999</v>
        <stp/>
        <stp>EM_S_FA_YOY_NETPROFIT</stp>
        <stp>2</stp>
        <stp>600127.SH</stp>
        <stp>2020-12-31</stp>
        <tr r="Y2092" s="3"/>
      </tp>
      <tp>
        <v>-28.252683977899999</v>
        <stp/>
        <stp>EM_S_FA_YOY_NETPROFIT</stp>
        <stp>2</stp>
        <stp>600135.SH</stp>
        <stp>2022-12-31</stp>
        <tr r="AA2099" s="3"/>
      </tp>
      <tp>
        <v>46.7934041253</v>
        <stp/>
        <stp>EM_S_FA_YOY_NETPROFIT</stp>
        <stp>2</stp>
        <stp>600136.SH</stp>
        <stp>2021-12-31</stp>
        <tr r="Z2100" s="3"/>
      </tp>
      <tp>
        <v>12.112121283800001</v>
        <stp/>
        <stp>EM_S_FA_YOY_NETPROFIT</stp>
        <stp>2</stp>
        <stp>600137.SH</stp>
        <stp>2020-12-31</stp>
        <tr r="Y2101" s="3"/>
      </tp>
      <tp>
        <v>-573.63018468309997</v>
        <stp/>
        <stp>EM_S_FA_YOY_NETPROFIT</stp>
        <stp>2</stp>
        <stp>600185.SH</stp>
        <stp>2022-12-31</stp>
        <tr r="AA2137" s="3"/>
      </tp>
      <tp>
        <v>-44.202907479399997</v>
        <stp/>
        <stp>EM_S_FA_YOY_NETPROFIT</stp>
        <stp>2</stp>
        <stp>600186.SH</stp>
        <stp>2021-12-31</stp>
        <tr r="Z2138" s="3"/>
      </tp>
      <tp>
        <v>21.593586098799999</v>
        <stp/>
        <stp>EM_S_FA_YOY_NETPROFIT</stp>
        <stp>2</stp>
        <stp>600187.SH</stp>
        <stp>2020-12-31</stp>
        <tr r="Y2139" s="3"/>
      </tp>
      <tp>
        <v>-6.2685506809999998</v>
        <stp/>
        <stp>EM_S_FA_YOY_NETPROFIT</stp>
        <stp>2</stp>
        <stp>600195.SH</stp>
        <stp>2022-12-31</stp>
        <tr r="AA2146" s="3"/>
      </tp>
      <tp>
        <v>26.585372532099999</v>
        <stp/>
        <stp>EM_S_FA_YOY_NETPROFIT</stp>
        <stp>2</stp>
        <stp>600196.SH</stp>
        <stp>2021-12-31</stp>
        <tr r="Z2147" s="3"/>
      </tp>
      <tp>
        <v>-25.603834251599999</v>
        <stp/>
        <stp>EM_S_FA_YOY_NETPROFIT</stp>
        <stp>2</stp>
        <stp>600197.SH</stp>
        <stp>2020-12-31</stp>
        <tr r="Y2148" s="3"/>
      </tp>
      <tp>
        <v>-215.4083537031</v>
        <stp/>
        <stp>EM_S_FA_YOY_NETPROFIT</stp>
        <stp>2</stp>
        <stp>000005.SZ</stp>
        <stp>2022-12-31</stp>
        <tr r="AA5" s="3"/>
      </tp>
      <tp>
        <v>-38.697945167900002</v>
        <stp/>
        <stp>EM_S_FA_YOY_NETPROFIT</stp>
        <stp>2</stp>
        <stp>000006.SZ</stp>
        <stp>2021-12-31</stp>
        <tr r="Z6" s="3"/>
      </tp>
      <tp>
        <v>-653.50206025249997</v>
        <stp/>
        <stp>EM_S_FA_YOY_NETPROFIT</stp>
        <stp>2</stp>
        <stp>000007.SZ</stp>
        <stp>2020-12-31</stp>
        <tr r="Y7" s="3"/>
      </tp>
      <tp>
        <v>-1.9653707686999999</v>
        <stp/>
        <stp>EM_S_FA_YOY_NETPROFIT</stp>
        <stp>2</stp>
        <stp>300035.SZ</stp>
        <stp>2022-12-31</stp>
        <tr r="AA1343" s="3"/>
      </tp>
      <tp>
        <v>21.8404865575</v>
        <stp/>
        <stp>EM_S_FA_YOY_NETPROFIT</stp>
        <stp>2</stp>
        <stp>300036.SZ</stp>
        <stp>2021-12-31</stp>
        <tr r="Z1344" s="3"/>
      </tp>
      <tp>
        <v>59.018323934100003</v>
        <stp/>
        <stp>EM_S_FA_YOY_NETPROFIT</stp>
        <stp>2</stp>
        <stp>300037.SZ</stp>
        <stp>2020-12-31</stp>
        <tr r="Y1345" s="3"/>
      </tp>
      <tp>
        <v>49.368721517099999</v>
        <stp/>
        <stp>EM_S_FA_YOY_NETPROFIT</stp>
        <stp>2</stp>
        <stp>000016.SZ</stp>
        <stp>2021-12-31</stp>
        <tr r="Z14" s="3"/>
      </tp>
      <tp>
        <v>155.99914083670001</v>
        <stp/>
        <stp>EM_S_FA_YOY_NETPROFIT</stp>
        <stp>2</stp>
        <stp>000017.SZ</stp>
        <stp>2020-12-31</stp>
        <tr r="Y15" s="3"/>
      </tp>
      <tp>
        <v>153.34168332499999</v>
        <stp/>
        <stp>EM_S_FA_YOY_NETPROFIT</stp>
        <stp>2</stp>
        <stp>300025.SZ</stp>
        <stp>2022-12-31</stp>
        <tr r="AA1334" s="3"/>
      </tp>
      <tp>
        <v>19.863468794700001</v>
        <stp/>
        <stp>EM_S_FA_YOY_NETPROFIT</stp>
        <stp>2</stp>
        <stp>300026.SZ</stp>
        <stp>2021-12-31</stp>
        <tr r="Z1335" s="3"/>
      </tp>
      <tp>
        <v>73.381679720600005</v>
        <stp/>
        <stp>EM_S_FA_YOY_NETPROFIT</stp>
        <stp>2</stp>
        <stp>300027.SZ</stp>
        <stp>2020-12-31</stp>
        <tr r="Y1336" s="3"/>
      </tp>
      <tp>
        <v>-38.418852569599999</v>
        <stp/>
        <stp>EM_S_FA_YOY_NETPROFIT</stp>
        <stp>2</stp>
        <stp>000025.SZ</stp>
        <stp>2022-12-31</stp>
        <tr r="AA20" s="3"/>
      </tp>
      <tp>
        <v>31.870518154199999</v>
        <stp/>
        <stp>EM_S_FA_YOY_NETPROFIT</stp>
        <stp>2</stp>
        <stp>000026.SZ</stp>
        <stp>2021-12-31</stp>
        <tr r="Z21" s="3"/>
      </tp>
      <tp>
        <v>133.3048774646</v>
        <stp/>
        <stp>EM_S_FA_YOY_NETPROFIT</stp>
        <stp>2</stp>
        <stp>000027.SZ</stp>
        <stp>2020-12-31</stp>
        <tr r="Y22" s="3"/>
      </tp>
      <tp>
        <v>8.8705229031999995</v>
        <stp/>
        <stp>EM_S_FA_YOY_NETPROFIT</stp>
        <stp>2</stp>
        <stp>300015.SZ</stp>
        <stp>2022-12-31</stp>
        <tr r="AA1325" s="3"/>
      </tp>
      <tp>
        <v>-29.276120651999999</v>
        <stp/>
        <stp>EM_S_FA_YOY_NETPROFIT</stp>
        <stp>2</stp>
        <stp>300016.SZ</stp>
        <stp>2021-12-31</stp>
        <tr r="Z1326" s="3"/>
      </tp>
      <tp>
        <v>489.4332049221</v>
        <stp/>
        <stp>EM_S_FA_YOY_NETPROFIT</stp>
        <stp>2</stp>
        <stp>300017.SZ</stp>
        <stp>2020-12-31</stp>
        <tr r="Y1327" s="3"/>
      </tp>
      <tp>
        <v>-85.9900199673</v>
        <stp/>
        <stp>EM_S_FA_YOY_NETPROFIT</stp>
        <stp>2</stp>
        <stp>000035.SZ</stp>
        <stp>2022-12-31</stp>
        <tr r="AA29" s="3"/>
      </tp>
      <tp>
        <v>-31.7495329807</v>
        <stp/>
        <stp>EM_S_FA_YOY_NETPROFIT</stp>
        <stp>2</stp>
        <stp>000036.SZ</stp>
        <stp>2021-12-31</stp>
        <tr r="Z30" s="3"/>
      </tp>
      <tp>
        <v>164.3713859273</v>
        <stp/>
        <stp>EM_S_FA_YOY_NETPROFIT</stp>
        <stp>2</stp>
        <stp>000037.SZ</stp>
        <stp>2020-12-31</stp>
        <tr r="Y31" s="3"/>
      </tp>
      <tp>
        <v>-9.32368539E-2</v>
        <stp/>
        <stp>EM_S_FA_YOY_NETPROFIT</stp>
        <stp>2</stp>
        <stp>300005.SZ</stp>
        <stp>2022-12-31</stp>
        <tr r="AA1315" s="3"/>
      </tp>
      <tp>
        <v>69.262894116799998</v>
        <stp/>
        <stp>EM_S_FA_YOY_NETPROFIT</stp>
        <stp>2</stp>
        <stp>300006.SZ</stp>
        <stp>2021-12-31</stp>
        <tr r="Z1316" s="3"/>
      </tp>
      <tp>
        <v>492.89621672710001</v>
        <stp/>
        <stp>EM_S_FA_YOY_NETPROFIT</stp>
        <stp>2</stp>
        <stp>300007.SZ</stp>
        <stp>2020-12-31</stp>
        <tr r="Y1317" s="3"/>
      </tp>
      <tp>
        <v>69.211341026900001</v>
        <stp/>
        <stp>EM_S_FA_YOY_NETPROFIT</stp>
        <stp>2</stp>
        <stp>000045.SZ</stp>
        <stp>2022-12-31</stp>
        <tr r="AA35" s="3"/>
      </tp>
      <tp>
        <v>-177.25798268630001</v>
        <stp/>
        <stp>EM_S_FA_YOY_NETPROFIT</stp>
        <stp>2</stp>
        <stp>000046.SZ</stp>
        <stp>2021-12-31</stp>
        <tr r="Z36" s="3"/>
      </tp>
      <tp>
        <v>23.962479354399999</v>
        <stp/>
        <stp>EM_S_FA_YOY_NETPROFIT</stp>
        <stp>2</stp>
        <stp>300075.SZ</stp>
        <stp>2022-12-31</stp>
        <tr r="AA1380" s="3"/>
      </tp>
      <tp>
        <v>-149.3130041496</v>
        <stp/>
        <stp>EM_S_FA_YOY_NETPROFIT</stp>
        <stp>2</stp>
        <stp>300076.SZ</stp>
        <stp>2021-12-31</stp>
        <tr r="Z1381" s="3"/>
      </tp>
      <tp>
        <v>-115.2291137269</v>
        <stp/>
        <stp>EM_S_FA_YOY_NETPROFIT</stp>
        <stp>2</stp>
        <stp>300077.SZ</stp>
        <stp>2020-12-31</stp>
        <tr r="Y1382" s="3"/>
      </tp>
      <tp>
        <v>26.171189408899998</v>
        <stp/>
        <stp>EM_S_FA_YOY_NETPROFIT</stp>
        <stp>2</stp>
        <stp>000055.SZ</stp>
        <stp>2022-12-31</stp>
        <tr r="AA40" s="3"/>
      </tp>
      <tp>
        <v>-293.5288750341</v>
        <stp/>
        <stp>EM_S_FA_YOY_NETPROFIT</stp>
        <stp>2</stp>
        <stp>000056.SZ</stp>
        <stp>2021-12-31</stp>
        <tr r="Z41" s="3"/>
      </tp>
      <tp>
        <v>-1730.8707706142</v>
        <stp/>
        <stp>EM_S_FA_YOY_NETPROFIT</stp>
        <stp>2</stp>
        <stp>300065.SZ</stp>
        <stp>2022-12-31</stp>
        <tr r="AA1370" s="3"/>
      </tp>
      <tp>
        <v>-11.4153866866</v>
        <stp/>
        <stp>EM_S_FA_YOY_NETPROFIT</stp>
        <stp>2</stp>
        <stp>300066.SZ</stp>
        <stp>2021-12-31</stp>
        <tr r="Z1371" s="3"/>
      </tp>
      <tp>
        <v>-27.4839128134</v>
        <stp/>
        <stp>EM_S_FA_YOY_NETPROFIT</stp>
        <stp>2</stp>
        <stp>300067.SZ</stp>
        <stp>2020-12-31</stp>
        <tr r="Y1372" s="3"/>
      </tp>
      <tp>
        <v>18.653961350599999</v>
        <stp/>
        <stp>EM_S_FA_YOY_NETPROFIT</stp>
        <stp>2</stp>
        <stp>000065.SZ</stp>
        <stp>2022-12-31</stp>
        <tr r="AA48" s="3"/>
      </tp>
      <tp>
        <v>-29.9713689176</v>
        <stp/>
        <stp>EM_S_FA_YOY_NETPROFIT</stp>
        <stp>2</stp>
        <stp>000066.SZ</stp>
        <stp>2021-12-31</stp>
        <tr r="Z49" s="3"/>
      </tp>
      <tp>
        <v>-61.419176980099998</v>
        <stp/>
        <stp>EM_S_FA_YOY_NETPROFIT</stp>
        <stp>2</stp>
        <stp>300055.SZ</stp>
        <stp>2022-12-31</stp>
        <tr r="AA1362" s="3"/>
      </tp>
      <tp>
        <v>-1567.4848073231999</v>
        <stp/>
        <stp>EM_S_FA_YOY_NETPROFIT</stp>
        <stp>2</stp>
        <stp>300056.SZ</stp>
        <stp>2021-12-31</stp>
        <tr r="Z1363" s="3"/>
      </tp>
      <tp>
        <v>-45.123506304800003</v>
        <stp/>
        <stp>EM_S_FA_YOY_NETPROFIT</stp>
        <stp>2</stp>
        <stp>300057.SZ</stp>
        <stp>2020-12-31</stp>
        <tr r="Y1364" s="3"/>
      </tp>
      <tp>
        <v>51.4058477719</v>
        <stp/>
        <stp>EM_S_FA_YOY_NETPROFIT</stp>
        <stp>2</stp>
        <stp>300045.SZ</stp>
        <stp>2022-12-31</stp>
        <tr r="AA1352" s="3"/>
      </tp>
      <tp>
        <v>42.052216793299998</v>
        <stp/>
        <stp>EM_S_FA_YOY_NETPROFIT</stp>
        <stp>2</stp>
        <stp>300046.SZ</stp>
        <stp>2021-12-31</stp>
        <tr r="Z1353" s="3"/>
      </tp>
      <tp>
        <v>14.465984753100001</v>
        <stp/>
        <stp>EM_S_FA_YOY_NETPROFIT</stp>
        <stp>2</stp>
        <stp>300047.SZ</stp>
        <stp>2020-12-31</stp>
        <tr r="Y1354" s="3"/>
      </tp>
      <tp>
        <v>-47.023536982000003</v>
        <stp/>
        <stp>EM_S_FA_YOY_NETPROFIT</stp>
        <stp>2</stp>
        <stp>000096.SZ</stp>
        <stp>2021-12-31</stp>
        <tr r="Z57" s="3"/>
      </tp>
      <tp>
        <v>-47.500714778000003</v>
        <stp/>
        <stp>EM_S_FA_YOY_NETPROFIT</stp>
        <stp>2</stp>
        <stp>300095.SZ</stp>
        <stp>2022-12-31</stp>
        <tr r="AA1398" s="3"/>
      </tp>
      <tp>
        <v>-312.63503394449998</v>
        <stp/>
        <stp>EM_S_FA_YOY_NETPROFIT</stp>
        <stp>2</stp>
        <stp>300096.SZ</stp>
        <stp>2021-12-31</stp>
        <tr r="Z1399" s="3"/>
      </tp>
      <tp>
        <v>105.4393321842</v>
        <stp/>
        <stp>EM_S_FA_YOY_NETPROFIT</stp>
        <stp>2</stp>
        <stp>300097.SZ</stp>
        <stp>2020-12-31</stp>
        <tr r="Y1400" s="3"/>
      </tp>
      <tp>
        <v>54.951872711699998</v>
        <stp/>
        <stp>EM_S_FA_YOY_NETPROFIT</stp>
        <stp>2</stp>
        <stp>300085.SZ</stp>
        <stp>2022-12-31</stp>
        <tr r="AA1390" s="3"/>
      </tp>
      <tp>
        <v>-47.108106182199997</v>
        <stp/>
        <stp>EM_S_FA_YOY_NETPROFIT</stp>
        <stp>2</stp>
        <stp>300086.SZ</stp>
        <stp>2021-12-31</stp>
        <tr r="Z1391" s="3"/>
      </tp>
      <tp>
        <v>69.400163689500005</v>
        <stp/>
        <stp>EM_S_FA_YOY_NETPROFIT</stp>
        <stp>2</stp>
        <stp>300087.SZ</stp>
        <stp>2020-12-31</stp>
        <tr r="Y1392" s="3"/>
      </tp>
      <tp>
        <v>-4.5633843460000003</v>
        <stp/>
        <stp>EM_S_FA_YOY_NETPROFIT</stp>
        <stp>2</stp>
        <stp>600055.SH</stp>
        <stp>2022-12-31</stp>
        <tr r="AA2034" s="3"/>
      </tp>
      <tp>
        <v>-48.467919649700001</v>
        <stp/>
        <stp>EM_S_FA_YOY_NETPROFIT</stp>
        <stp>2</stp>
        <stp>600056.SH</stp>
        <stp>2021-12-31</stp>
        <tr r="Z2035" s="3"/>
      </tp>
      <tp>
        <v>11.6465493672</v>
        <stp/>
        <stp>EM_S_FA_YOY_NETPROFIT</stp>
        <stp>2</stp>
        <stp>600057.SH</stp>
        <stp>2020-12-31</stp>
        <tr r="Y2036" s="3"/>
      </tp>
      <tp>
        <v>20.737417314799998</v>
        <stp/>
        <stp>EM_S_FA_YOY_NETPROFIT</stp>
        <stp>2</stp>
        <stp>600066.SH</stp>
        <stp>2021-12-31</stp>
        <tr r="Z2044" s="3"/>
      </tp>
      <tp>
        <v>-34.044102345900001</v>
        <stp/>
        <stp>EM_S_FA_YOY_NETPROFIT</stp>
        <stp>2</stp>
        <stp>600067.SH</stp>
        <stp>2020-12-31</stp>
        <tr r="Y2045" s="3"/>
      </tp>
      <tp>
        <v>-49.840423561999998</v>
        <stp/>
        <stp>EM_S_FA_YOY_NETPROFIT</stp>
        <stp>2</stp>
        <stp>600075.SH</stp>
        <stp>2022-12-31</stp>
        <tr r="AA2050" s="3"/>
      </tp>
      <tp>
        <v>116.9202187711</v>
        <stp/>
        <stp>EM_S_FA_YOY_NETPROFIT</stp>
        <stp>2</stp>
        <stp>600076.SH</stp>
        <stp>2021-12-31</stp>
        <tr r="Z2051" s="3"/>
      </tp>
      <tp>
        <v>-30.872783129199998</v>
        <stp/>
        <stp>EM_S_FA_YOY_NETPROFIT</stp>
        <stp>2</stp>
        <stp>600006.SH</stp>
        <stp>2021-12-31</stp>
        <tr r="Z1999" s="3"/>
      </tp>
      <tp>
        <v>-15.101671956100001</v>
        <stp/>
        <stp>EM_S_FA_YOY_NETPROFIT</stp>
        <stp>2</stp>
        <stp>600007.SH</stp>
        <stp>2020-12-31</stp>
        <tr r="Y2000" s="3"/>
      </tp>
      <tp>
        <v>6.6393339748000004</v>
        <stp/>
        <stp>EM_S_FA_YOY_NETPROFIT</stp>
        <stp>2</stp>
        <stp>600015.SH</stp>
        <stp>2022-12-31</stp>
        <tr r="AA2006" s="3"/>
      </tp>
      <tp>
        <v>-0.70936129000000003</v>
        <stp/>
        <stp>EM_S_FA_YOY_NETPROFIT</stp>
        <stp>2</stp>
        <stp>600016.SH</stp>
        <stp>2021-12-31</stp>
        <tr r="Z2007" s="3"/>
      </tp>
      <tp>
        <v>2.6847418889000001</v>
        <stp/>
        <stp>EM_S_FA_YOY_NETPROFIT</stp>
        <stp>2</stp>
        <stp>600017.SH</stp>
        <stp>2020-12-31</stp>
        <tr r="Y2008" s="3"/>
      </tp>
      <tp>
        <v>15.8495842799</v>
        <stp/>
        <stp>EM_S_FA_YOY_NETPROFIT</stp>
        <stp>2</stp>
        <stp>600025.SH</stp>
        <stp>2022-12-31</stp>
        <tr r="AA2015" s="3"/>
      </tp>
      <tp>
        <v>-277.58033565919999</v>
        <stp/>
        <stp>EM_S_FA_YOY_NETPROFIT</stp>
        <stp>2</stp>
        <stp>600026.SH</stp>
        <stp>2021-12-31</stp>
        <tr r="Z2016" s="3"/>
      </tp>
      <tp>
        <v>30.1493237422</v>
        <stp/>
        <stp>EM_S_FA_YOY_NETPROFIT</stp>
        <stp>2</stp>
        <stp>600027.SH</stp>
        <stp>2020-12-31</stp>
        <tr r="Y2017" s="3"/>
      </tp>
      <tp>
        <v>-3.3706766921</v>
        <stp/>
        <stp>EM_S_FA_YOY_NETPROFIT</stp>
        <stp>2</stp>
        <stp>600035.SH</stp>
        <stp>2022-12-31</stp>
        <tr r="AA2023" s="3"/>
      </tp>
      <tp>
        <v>23.351606284300001</v>
        <stp/>
        <stp>EM_S_FA_YOY_NETPROFIT</stp>
        <stp>2</stp>
        <stp>600036.SH</stp>
        <stp>2021-12-31</stp>
        <tr r="Z2024" s="3"/>
      </tp>
      <tp>
        <v>-71.831236508999993</v>
        <stp/>
        <stp>EM_S_FA_YOY_NETPROFIT</stp>
        <stp>2</stp>
        <stp>600037.SH</stp>
        <stp>2020-12-31</stp>
        <tr r="Y2025" s="3"/>
      </tp>
      <tp>
        <v>16.3230805452</v>
        <stp/>
        <stp>EM_S_FA_YOY_NETPROFIT</stp>
        <stp>2</stp>
        <stp>600085.SH</stp>
        <stp>2022-12-31</stp>
        <tr r="AA2059" s="3"/>
      </tp>
      <tp>
        <v>-167.28642250530001</v>
        <stp/>
        <stp>EM_S_FA_YOY_NETPROFIT</stp>
        <stp>2</stp>
        <stp>600095.SH</stp>
        <stp>2022-12-31</stp>
        <tr r="AA2063" s="3"/>
      </tp>
      <tp>
        <v>965.71475929580004</v>
        <stp/>
        <stp>EM_S_FA_YOY_NETPROFIT</stp>
        <stp>2</stp>
        <stp>600096.SH</stp>
        <stp>2021-12-31</stp>
        <tr r="Z2064" s="3"/>
      </tp>
      <tp>
        <v>-19.913943428900001</v>
        <stp/>
        <stp>EM_S_FA_YOY_NETPROFIT</stp>
        <stp>2</stp>
        <stp>600097.SH</stp>
        <stp>2020-12-31</stp>
        <tr r="Y2065" s="3"/>
      </tp>
      <tp>
        <v>202.02888937200001</v>
        <stp/>
        <stp>EM_S_FA_YOY_NETPROFIT</stp>
        <stp>2</stp>
        <stp>300335.SZ</stp>
        <stp>2022-12-31</stp>
        <tr r="AA1626" s="3"/>
      </tp>
      <tp>
        <v>-42.125789957800002</v>
        <stp/>
        <stp>EM_S_FA_YOY_NETPROFIT</stp>
        <stp>2</stp>
        <stp>300337.SZ</stp>
        <stp>2020-12-31</stp>
        <tr r="Y1627" s="3"/>
      </tp>
      <tp>
        <v>240.04950045129999</v>
        <stp/>
        <stp>EM_S_FA_YOY_NETPROFIT</stp>
        <stp>2</stp>
        <stp>300326.SZ</stp>
        <stp>2021-12-31</stp>
        <tr r="Z1618" s="3"/>
      </tp>
      <tp>
        <v>10.3307198743</v>
        <stp/>
        <stp>EM_S_FA_YOY_NETPROFIT</stp>
        <stp>2</stp>
        <stp>300327.SZ</stp>
        <stp>2020-12-31</stp>
        <tr r="Y1619" s="3"/>
      </tp>
      <tp>
        <v>107.7284511866</v>
        <stp/>
        <stp>EM_S_FA_YOY_NETPROFIT</stp>
        <stp>2</stp>
        <stp>300315.SZ</stp>
        <stp>2022-12-31</stp>
        <tr r="AA1608" s="3"/>
      </tp>
      <tp>
        <v>102.88974566100001</v>
        <stp/>
        <stp>EM_S_FA_YOY_NETPROFIT</stp>
        <stp>2</stp>
        <stp>300316.SZ</stp>
        <stp>2021-12-31</stp>
        <tr r="Z1609" s="3"/>
      </tp>
      <tp>
        <v>102.8205094018</v>
        <stp/>
        <stp>EM_S_FA_YOY_NETPROFIT</stp>
        <stp>2</stp>
        <stp>300317.SZ</stp>
        <stp>2020-12-31</stp>
        <tr r="Y1610" s="3"/>
      </tp>
      <tp>
        <v>-42.495386497699997</v>
        <stp/>
        <stp>EM_S_FA_YOY_NETPROFIT</stp>
        <stp>2</stp>
        <stp>300305.SZ</stp>
        <stp>2022-12-31</stp>
        <tr r="AA1600" s="3"/>
      </tp>
      <tp>
        <v>47.064674366200002</v>
        <stp/>
        <stp>EM_S_FA_YOY_NETPROFIT</stp>
        <stp>2</stp>
        <stp>300306.SZ</stp>
        <stp>2021-12-31</stp>
        <tr r="Z1601" s="3"/>
      </tp>
      <tp>
        <v>35.718098618100001</v>
        <stp/>
        <stp>EM_S_FA_YOY_NETPROFIT</stp>
        <stp>2</stp>
        <stp>300307.SZ</stp>
        <stp>2020-12-31</stp>
        <tr r="Y1602" s="3"/>
      </tp>
      <tp>
        <v>21.344108446100002</v>
        <stp/>
        <stp>EM_S_FA_YOY_NETPROFIT</stp>
        <stp>2</stp>
        <stp>300375.SZ</stp>
        <stp>2022-12-31</stp>
        <tr r="AA1660" s="3"/>
      </tp>
      <tp>
        <v>11.5308386761</v>
        <stp/>
        <stp>EM_S_FA_YOY_NETPROFIT</stp>
        <stp>2</stp>
        <stp>300376.SZ</stp>
        <stp>2021-12-31</stp>
        <tr r="Z1661" s="3"/>
      </tp>
      <tp>
        <v>-142.5410821591</v>
        <stp/>
        <stp>EM_S_FA_YOY_NETPROFIT</stp>
        <stp>2</stp>
        <stp>300377.SZ</stp>
        <stp>2020-12-31</stp>
        <tr r="Y1662" s="3"/>
      </tp>
      <tp>
        <v>-430.94635065659998</v>
        <stp/>
        <stp>EM_S_FA_YOY_NETPROFIT</stp>
        <stp>2</stp>
        <stp>300365.SZ</stp>
        <stp>2022-12-31</stp>
        <tr r="AA1652" s="3"/>
      </tp>
      <tp>
        <v>94.166348205099993</v>
        <stp/>
        <stp>EM_S_FA_YOY_NETPROFIT</stp>
        <stp>2</stp>
        <stp>300366.SZ</stp>
        <stp>2021-12-31</stp>
        <tr r="Z1653" s="3"/>
      </tp>
      <tp>
        <v>-45.207763215100002</v>
        <stp/>
        <stp>EM_S_FA_YOY_NETPROFIT</stp>
        <stp>2</stp>
        <stp>300355.SZ</stp>
        <stp>2022-12-31</stp>
        <tr r="AA1645" s="3"/>
      </tp>
      <tp>
        <v>-7.8244291564999999</v>
        <stp/>
        <stp>EM_S_FA_YOY_NETPROFIT</stp>
        <stp>2</stp>
        <stp>300357.SZ</stp>
        <stp>2020-12-31</stp>
        <tr r="Y1646" s="3"/>
      </tp>
      <tp>
        <v>-958.87781984510002</v>
        <stp/>
        <stp>EM_S_FA_YOY_NETPROFIT</stp>
        <stp>2</stp>
        <stp>300345.SZ</stp>
        <stp>2022-12-31</stp>
        <tr r="AA1635" s="3"/>
      </tp>
      <tp>
        <v>68.535833171500002</v>
        <stp/>
        <stp>EM_S_FA_YOY_NETPROFIT</stp>
        <stp>2</stp>
        <stp>300346.SZ</stp>
        <stp>2021-12-31</stp>
        <tr r="Z1636" s="3"/>
      </tp>
      <tp>
        <v>108.0338586881</v>
        <stp/>
        <stp>EM_S_FA_YOY_NETPROFIT</stp>
        <stp>2</stp>
        <stp>300347.SZ</stp>
        <stp>2020-12-31</stp>
        <tr r="Y1637" s="3"/>
      </tp>
      <tp>
        <v>36.450316217000001</v>
        <stp/>
        <stp>EM_S_FA_YOY_NETPROFIT</stp>
        <stp>2</stp>
        <stp>300395.SZ</stp>
        <stp>2022-12-31</stp>
        <tr r="AA1679" s="3"/>
      </tp>
      <tp>
        <v>-26.267161506299999</v>
        <stp/>
        <stp>EM_S_FA_YOY_NETPROFIT</stp>
        <stp>2</stp>
        <stp>300396.SZ</stp>
        <stp>2021-12-31</stp>
        <tr r="Z1680" s="3"/>
      </tp>
      <tp>
        <v>37.758034292300003</v>
        <stp/>
        <stp>EM_S_FA_YOY_NETPROFIT</stp>
        <stp>2</stp>
        <stp>300397.SZ</stp>
        <stp>2020-12-31</stp>
        <tr r="Y1681" s="3"/>
      </tp>
      <tp>
        <v>-172.08017336840001</v>
        <stp/>
        <stp>EM_S_FA_YOY_NETPROFIT</stp>
        <stp>2</stp>
        <stp>300385.SZ</stp>
        <stp>2022-12-31</stp>
        <tr r="AA1670" s="3"/>
      </tp>
      <tp>
        <v>-173.5654033106</v>
        <stp/>
        <stp>EM_S_FA_YOY_NETPROFIT</stp>
        <stp>2</stp>
        <stp>300386.SZ</stp>
        <stp>2021-12-31</stp>
        <tr r="Z1671" s="3"/>
      </tp>
      <tp>
        <v>17.521534268500002</v>
        <stp/>
        <stp>EM_S_FA_YOY_NETPROFIT</stp>
        <stp>2</stp>
        <stp>300387.SZ</stp>
        <stp>2020-12-31</stp>
        <tr r="Y1672" s="3"/>
      </tp>
      <tp>
        <v>102.96700494549999</v>
        <stp/>
        <stp>EM_S_FA_YOY_NETPROFIT</stp>
        <stp>2</stp>
        <stp>600345.SH</stp>
        <stp>2022-12-31</stp>
        <tr r="AA2265" s="3"/>
      </tp>
      <tp>
        <v>15.142021381499999</v>
        <stp/>
        <stp>EM_S_FA_YOY_NETPROFIT</stp>
        <stp>2</stp>
        <stp>600346.SH</stp>
        <stp>2021-12-31</stp>
        <tr r="Z2266" s="3"/>
      </tp>
      <tp>
        <v>-245.75551137900001</v>
        <stp/>
        <stp>EM_S_FA_YOY_NETPROFIT</stp>
        <stp>2</stp>
        <stp>600355.SH</stp>
        <stp>2022-12-31</stp>
        <tr r="AA2273" s="3"/>
      </tp>
      <tp>
        <v>-22.4051042611</v>
        <stp/>
        <stp>EM_S_FA_YOY_NETPROFIT</stp>
        <stp>2</stp>
        <stp>600356.SH</stp>
        <stp>2021-12-31</stp>
        <tr r="Z2274" s="3"/>
      </tp>
      <tp>
        <v>-658.32047411730002</v>
        <stp/>
        <stp>EM_S_FA_YOY_NETPROFIT</stp>
        <stp>2</stp>
        <stp>600365.SH</stp>
        <stp>2022-12-31</stp>
        <tr r="AA2281" s="3"/>
      </tp>
      <tp>
        <v>198.2260194731</v>
        <stp/>
        <stp>EM_S_FA_YOY_NETPROFIT</stp>
        <stp>2</stp>
        <stp>600366.SH</stp>
        <stp>2021-12-31</stp>
        <tr r="Z2282" s="3"/>
      </tp>
      <tp>
        <v>-38.340328770399999</v>
        <stp/>
        <stp>EM_S_FA_YOY_NETPROFIT</stp>
        <stp>2</stp>
        <stp>600367.SH</stp>
        <stp>2020-12-31</stp>
        <tr r="Y2283" s="3"/>
      </tp>
      <tp>
        <v>-13.874448875600001</v>
        <stp/>
        <stp>EM_S_FA_YOY_NETPROFIT</stp>
        <stp>2</stp>
        <stp>600375.SH</stp>
        <stp>2022-12-31</stp>
        <tr r="AA2290" s="3"/>
      </tp>
      <tp>
        <v>-49.911739023400003</v>
        <stp/>
        <stp>EM_S_FA_YOY_NETPROFIT</stp>
        <stp>2</stp>
        <stp>600376.SH</stp>
        <stp>2021-12-31</stp>
        <tr r="Z2291" s="3"/>
      </tp>
      <tp>
        <v>-41.430911803100003</v>
        <stp/>
        <stp>EM_S_FA_YOY_NETPROFIT</stp>
        <stp>2</stp>
        <stp>600377.SH</stp>
        <stp>2020-12-31</stp>
        <tr r="Y2292" s="3"/>
      </tp>
      <tp>
        <v>9.4172724531000007</v>
        <stp/>
        <stp>EM_S_FA_YOY_NETPROFIT</stp>
        <stp>2</stp>
        <stp>600305.SH</stp>
        <stp>2022-12-31</stp>
        <tr r="AA2233" s="3"/>
      </tp>
      <tp>
        <v>29.145926162399999</v>
        <stp/>
        <stp>EM_S_FA_YOY_NETPROFIT</stp>
        <stp>2</stp>
        <stp>600306.SH</stp>
        <stp>2021-12-31</stp>
        <tr r="Z2234" s="3"/>
      </tp>
      <tp>
        <v>-58.271633847899999</v>
        <stp/>
        <stp>EM_S_FA_YOY_NETPROFIT</stp>
        <stp>2</stp>
        <stp>600307.SH</stp>
        <stp>2020-12-31</stp>
        <tr r="Y2235" s="3"/>
      </tp>
      <tp>
        <v>-27.294899380299999</v>
        <stp/>
        <stp>EM_S_FA_YOY_NETPROFIT</stp>
        <stp>2</stp>
        <stp>600315.SH</stp>
        <stp>2022-12-31</stp>
        <tr r="AA2241" s="3"/>
      </tp>
      <tp>
        <v>13.287780848100001</v>
        <stp/>
        <stp>EM_S_FA_YOY_NETPROFIT</stp>
        <stp>2</stp>
        <stp>600316.SH</stp>
        <stp>2021-12-31</stp>
        <tr r="Z2242" s="3"/>
      </tp>
      <tp>
        <v>1.0580594702999999</v>
        <stp/>
        <stp>EM_S_FA_YOY_NETPROFIT</stp>
        <stp>2</stp>
        <stp>600325.SH</stp>
        <stp>2022-12-31</stp>
        <tr r="AA2249" s="3"/>
      </tp>
      <tp>
        <v>-87.434708976799996</v>
        <stp/>
        <stp>EM_S_FA_YOY_NETPROFIT</stp>
        <stp>2</stp>
        <stp>600326.SH</stp>
        <stp>2021-12-31</stp>
        <tr r="Z2250" s="3"/>
      </tp>
      <tp>
        <v>36.487188883999998</v>
        <stp/>
        <stp>EM_S_FA_YOY_NETPROFIT</stp>
        <stp>2</stp>
        <stp>600327.SH</stp>
        <stp>2020-12-31</stp>
        <tr r="Y2251" s="3"/>
      </tp>
      <tp>
        <v>10.900582288000001</v>
        <stp/>
        <stp>EM_S_FA_YOY_NETPROFIT</stp>
        <stp>2</stp>
        <stp>600335.SH</stp>
        <stp>2022-12-31</stp>
        <tr r="AA2258" s="3"/>
      </tp>
      <tp>
        <v>-50.843267243200003</v>
        <stp/>
        <stp>EM_S_FA_YOY_NETPROFIT</stp>
        <stp>2</stp>
        <stp>600336.SH</stp>
        <stp>2021-12-31</stp>
        <tr r="Z2259" s="3"/>
      </tp>
      <tp>
        <v>-34.158532766299999</v>
        <stp/>
        <stp>EM_S_FA_YOY_NETPROFIT</stp>
        <stp>2</stp>
        <stp>600337.SH</stp>
        <stp>2020-12-31</stp>
        <tr r="Y2260" s="3"/>
      </tp>
      <tp>
        <v>162.2534444161</v>
        <stp/>
        <stp>EM_S_FA_YOY_NETPROFIT</stp>
        <stp>2</stp>
        <stp>600386.SH</stp>
        <stp>2021-12-31</stp>
        <tr r="Z2299" s="3"/>
      </tp>
      <tp>
        <v>-82.822804984800001</v>
        <stp/>
        <stp>EM_S_FA_YOY_NETPROFIT</stp>
        <stp>2</stp>
        <stp>600387.SH</stp>
        <stp>2020-12-31</stp>
        <tr r="Y2300" s="3"/>
      </tp>
      <tp>
        <v>71.252299227500004</v>
        <stp/>
        <stp>EM_S_FA_YOY_NETPROFIT</stp>
        <stp>2</stp>
        <stp>600395.SH</stp>
        <stp>2022-12-31</stp>
        <tr r="AA2306" s="3"/>
      </tp>
      <tp>
        <v>-4002.9014177271001</v>
        <stp/>
        <stp>EM_S_FA_YOY_NETPROFIT</stp>
        <stp>2</stp>
        <stp>600396.SH</stp>
        <stp>2021-12-31</stp>
        <tr r="Z2307" s="3"/>
      </tp>
      <tp>
        <v>-1992.7450007433999</v>
        <stp/>
        <stp>EM_S_FA_YOY_NETPROFIT</stp>
        <stp>2</stp>
        <stp>600397.SH</stp>
        <stp>2020-12-31</stp>
        <tr r="Y2308" s="3"/>
      </tp>
      <tp>
        <v>2.7260731740000002</v>
        <stp/>
        <stp>EM_S_FA_YOY_NETPROFIT</stp>
        <stp>2</stp>
        <stp>300235.SZ</stp>
        <stp>2022-12-31</stp>
        <tr r="AA1532" s="3"/>
      </tp>
      <tp>
        <v>-61.461318904199999</v>
        <stp/>
        <stp>EM_S_FA_YOY_NETPROFIT</stp>
        <stp>2</stp>
        <stp>300236.SZ</stp>
        <stp>2021-12-31</stp>
        <tr r="Z1533" s="3"/>
      </tp>
      <tp>
        <v>-63.5532441772</v>
        <stp/>
        <stp>EM_S_FA_YOY_NETPROFIT</stp>
        <stp>2</stp>
        <stp>300237.SZ</stp>
        <stp>2020-12-31</stp>
        <tr r="Y1534" s="3"/>
      </tp>
      <tp>
        <v>10.8745362679</v>
        <stp/>
        <stp>EM_S_FA_YOY_NETPROFIT</stp>
        <stp>2</stp>
        <stp>300225.SZ</stp>
        <stp>2022-12-31</stp>
        <tr r="AA1522" s="3"/>
      </tp>
      <tp>
        <v>-3.7583501984000001</v>
        <stp/>
        <stp>EM_S_FA_YOY_NETPROFIT</stp>
        <stp>2</stp>
        <stp>300226.SZ</stp>
        <stp>2021-12-31</stp>
        <tr r="Z1523" s="3"/>
      </tp>
      <tp>
        <v>73.632963100799998</v>
        <stp/>
        <stp>EM_S_FA_YOY_NETPROFIT</stp>
        <stp>2</stp>
        <stp>300227.SZ</stp>
        <stp>2020-12-31</stp>
        <tr r="Y1524" s="3"/>
      </tp>
      <tp>
        <v>-82.475950730899996</v>
        <stp/>
        <stp>EM_S_FA_YOY_NETPROFIT</stp>
        <stp>2</stp>
        <stp>300215.SZ</stp>
        <stp>2022-12-31</stp>
        <tr r="AA1513" s="3"/>
      </tp>
      <tp>
        <v>149.28024022899999</v>
        <stp/>
        <stp>EM_S_FA_YOY_NETPROFIT</stp>
        <stp>2</stp>
        <stp>300217.SZ</stp>
        <stp>2020-12-31</stp>
        <tr r="Y1514" s="3"/>
      </tp>
      <tp>
        <v>156.2433298373</v>
        <stp/>
        <stp>EM_S_FA_YOY_NETPROFIT</stp>
        <stp>2</stp>
        <stp>300205.SZ</stp>
        <stp>2022-12-31</stp>
        <tr r="AA1503" s="3"/>
      </tp>
      <tp>
        <v>-64.912959066900001</v>
        <stp/>
        <stp>EM_S_FA_YOY_NETPROFIT</stp>
        <stp>2</stp>
        <stp>300206.SZ</stp>
        <stp>2021-12-31</stp>
        <tr r="Z1504" s="3"/>
      </tp>
      <tp>
        <v>6.6848384179</v>
        <stp/>
        <stp>EM_S_FA_YOY_NETPROFIT</stp>
        <stp>2</stp>
        <stp>300207.SZ</stp>
        <stp>2020-12-31</stp>
        <tr r="Y1505" s="3"/>
      </tp>
      <tp>
        <v>29.181467924300001</v>
        <stp/>
        <stp>EM_S_FA_YOY_NETPROFIT</stp>
        <stp>2</stp>
        <stp>300275.SZ</stp>
        <stp>2022-12-31</stp>
        <tr r="AA1571" s="3"/>
      </tp>
      <tp>
        <v>107.668771064</v>
        <stp/>
        <stp>EM_S_FA_YOY_NETPROFIT</stp>
        <stp>2</stp>
        <stp>300276.SZ</stp>
        <stp>2021-12-31</stp>
        <tr r="Z1572" s="3"/>
      </tp>
      <tp>
        <v>155.19716458120001</v>
        <stp/>
        <stp>EM_S_FA_YOY_NETPROFIT</stp>
        <stp>2</stp>
        <stp>300277.SZ</stp>
        <stp>2020-12-31</stp>
        <tr r="Y1573" s="3"/>
      </tp>
      <tp>
        <v>59.376906371399997</v>
        <stp/>
        <stp>EM_S_FA_YOY_NETPROFIT</stp>
        <stp>2</stp>
        <stp>300265.SZ</stp>
        <stp>2022-12-31</stp>
        <tr r="AA1562" s="3"/>
      </tp>
      <tp>
        <v>94.575174374699998</v>
        <stp/>
        <stp>EM_S_FA_YOY_NETPROFIT</stp>
        <stp>2</stp>
        <stp>300266.SZ</stp>
        <stp>2021-12-31</stp>
        <tr r="Z1563" s="3"/>
      </tp>
      <tp>
        <v>25.651139393800001</v>
        <stp/>
        <stp>EM_S_FA_YOY_NETPROFIT</stp>
        <stp>2</stp>
        <stp>300267.SZ</stp>
        <stp>2020-12-31</stp>
        <tr r="Y1564" s="3"/>
      </tp>
      <tp>
        <v>-95.608393099500006</v>
        <stp/>
        <stp>EM_S_FA_YOY_NETPROFIT</stp>
        <stp>2</stp>
        <stp>300255.SZ</stp>
        <stp>2022-12-31</stp>
        <tr r="AA1552" s="3"/>
      </tp>
      <tp>
        <v>49.387507920499999</v>
        <stp/>
        <stp>EM_S_FA_YOY_NETPROFIT</stp>
        <stp>2</stp>
        <stp>300256.SZ</stp>
        <stp>2021-12-31</stp>
        <tr r="Z1553" s="3"/>
      </tp>
      <tp>
        <v>72.111959780800007</v>
        <stp/>
        <stp>EM_S_FA_YOY_NETPROFIT</stp>
        <stp>2</stp>
        <stp>300257.SZ</stp>
        <stp>2020-12-31</stp>
        <tr r="Y1554" s="3"/>
      </tp>
      <tp>
        <v>-112.096717954</v>
        <stp/>
        <stp>EM_S_FA_YOY_NETPROFIT</stp>
        <stp>2</stp>
        <stp>300245.SZ</stp>
        <stp>2022-12-31</stp>
        <tr r="AA1542" s="3"/>
      </tp>
      <tp>
        <v>-80.906613791300003</v>
        <stp/>
        <stp>EM_S_FA_YOY_NETPROFIT</stp>
        <stp>2</stp>
        <stp>300246.SZ</stp>
        <stp>2021-12-31</stp>
        <tr r="Z1543" s="3"/>
      </tp>
      <tp>
        <v>92.3423722398</v>
        <stp/>
        <stp>EM_S_FA_YOY_NETPROFIT</stp>
        <stp>2</stp>
        <stp>300247.SZ</stp>
        <stp>2020-12-31</stp>
        <tr r="Y1544" s="3"/>
      </tp>
      <tp>
        <v>-58.883905288500003</v>
        <stp/>
        <stp>EM_S_FA_YOY_NETPROFIT</stp>
        <stp>2</stp>
        <stp>300295.SZ</stp>
        <stp>2022-12-31</stp>
        <tr r="AA1591" s="3"/>
      </tp>
      <tp>
        <v>163.06255648449999</v>
        <stp/>
        <stp>EM_S_FA_YOY_NETPROFIT</stp>
        <stp>2</stp>
        <stp>300296.SZ</stp>
        <stp>2021-12-31</stp>
        <tr r="Z1592" s="3"/>
      </tp>
      <tp>
        <v>-37.639609013600001</v>
        <stp/>
        <stp>EM_S_FA_YOY_NETPROFIT</stp>
        <stp>2</stp>
        <stp>300285.SZ</stp>
        <stp>2022-12-31</stp>
        <tr r="AA1581" s="3"/>
      </tp>
      <tp>
        <v>40.041593560499997</v>
        <stp/>
        <stp>EM_S_FA_YOY_NETPROFIT</stp>
        <stp>2</stp>
        <stp>300286.SZ</stp>
        <stp>2021-12-31</stp>
        <tr r="Z1582" s="3"/>
      </tp>
      <tp>
        <v>-4261.3414115469004</v>
        <stp/>
        <stp>EM_S_FA_YOY_NETPROFIT</stp>
        <stp>2</stp>
        <stp>300287.SZ</stp>
        <stp>2020-12-31</stp>
        <tr r="Y1583" s="3"/>
      </tp>
      <tp>
        <v>137.778747033</v>
        <stp/>
        <stp>EM_S_FA_YOY_NETPROFIT</stp>
        <stp>2</stp>
        <stp>600246.SH</stp>
        <stp>2021-12-31</stp>
        <tr r="Z2188" s="3"/>
      </tp>
      <tp>
        <v>43.236337589000001</v>
        <stp/>
        <stp>EM_S_FA_YOY_NETPROFIT</stp>
        <stp>2</stp>
        <stp>600255.SH</stp>
        <stp>2022-12-31</stp>
        <tr r="AA2194" s="3"/>
      </tp>
      <tp>
        <v>336.46157234930001</v>
        <stp/>
        <stp>EM_S_FA_YOY_NETPROFIT</stp>
        <stp>2</stp>
        <stp>600256.SH</stp>
        <stp>2021-12-31</stp>
        <tr r="Z2195" s="3"/>
      </tp>
      <tp>
        <v>113.3550325994</v>
        <stp/>
        <stp>EM_S_FA_YOY_NETPROFIT</stp>
        <stp>2</stp>
        <stp>600257.SH</stp>
        <stp>2020-12-31</stp>
        <tr r="Y2196" s="3"/>
      </tp>
      <tp>
        <v>20.972401248699999</v>
        <stp/>
        <stp>EM_S_FA_YOY_NETPROFIT</stp>
        <stp>2</stp>
        <stp>600265.SH</stp>
        <stp>2022-12-31</stp>
        <tr r="AA2201" s="3"/>
      </tp>
      <tp>
        <v>-15.890313793700001</v>
        <stp/>
        <stp>EM_S_FA_YOY_NETPROFIT</stp>
        <stp>2</stp>
        <stp>600266.SH</stp>
        <stp>2021-12-31</stp>
        <tr r="Z2202" s="3"/>
      </tp>
      <tp>
        <v>123.7067523747</v>
        <stp/>
        <stp>EM_S_FA_YOY_NETPROFIT</stp>
        <stp>2</stp>
        <stp>600267.SH</stp>
        <stp>2020-12-31</stp>
        <tr r="Y2203" s="3"/>
      </tp>
      <tp>
        <v>-28.925299692700001</v>
        <stp/>
        <stp>EM_S_FA_YOY_NETPROFIT</stp>
        <stp>2</stp>
        <stp>600276.SH</stp>
        <stp>2021-12-31</stp>
        <tr r="Z2209" s="3"/>
      </tp>
      <tp>
        <v>-48.212064676499999</v>
        <stp/>
        <stp>EM_S_FA_YOY_NETPROFIT</stp>
        <stp>2</stp>
        <stp>600277.SH</stp>
        <stp>2020-12-31</stp>
        <tr r="Y2210" s="3"/>
      </tp>
      <tp>
        <v>39.2879747442</v>
        <stp/>
        <stp>EM_S_FA_YOY_NETPROFIT</stp>
        <stp>2</stp>
        <stp>600206.SH</stp>
        <stp>2021-12-31</stp>
        <tr r="Z2155" s="3"/>
      </tp>
      <tp>
        <v>340.79900640099999</v>
        <stp/>
        <stp>EM_S_FA_YOY_NETPROFIT</stp>
        <stp>2</stp>
        <stp>600207.SH</stp>
        <stp>2020-12-31</stp>
        <tr r="Y2156" s="3"/>
      </tp>
      <tp>
        <v>8.4309569605999997</v>
        <stp/>
        <stp>EM_S_FA_YOY_NETPROFIT</stp>
        <stp>2</stp>
        <stp>600215.SH</stp>
        <stp>2022-12-31</stp>
        <tr r="AA2162" s="3"/>
      </tp>
      <tp>
        <v>34.095864443700002</v>
        <stp/>
        <stp>EM_S_FA_YOY_NETPROFIT</stp>
        <stp>2</stp>
        <stp>600216.SH</stp>
        <stp>2021-12-31</stp>
        <tr r="Z2163" s="3"/>
      </tp>
      <tp>
        <v>1.1617922056000001</v>
        <stp/>
        <stp>EM_S_FA_YOY_NETPROFIT</stp>
        <stp>2</stp>
        <stp>600217.SH</stp>
        <stp>2020-12-31</stp>
        <tr r="Y2164" s="3"/>
      </tp>
      <tp>
        <v>-50.1349907918</v>
        <stp/>
        <stp>EM_S_FA_YOY_NETPROFIT</stp>
        <stp>2</stp>
        <stp>600225.SH</stp>
        <stp>2022-12-31</stp>
        <tr r="AA2171" s="3"/>
      </tp>
      <tp>
        <v>139.7720340027</v>
        <stp/>
        <stp>EM_S_FA_YOY_NETPROFIT</stp>
        <stp>2</stp>
        <stp>600226.SH</stp>
        <stp>2021-12-31</stp>
        <tr r="Z2172" s="3"/>
      </tp>
      <tp>
        <v>103.0594794118</v>
        <stp/>
        <stp>EM_S_FA_YOY_NETPROFIT</stp>
        <stp>2</stp>
        <stp>600227.SH</stp>
        <stp>2020-12-31</stp>
        <tr r="Y2173" s="3"/>
      </tp>
      <tp>
        <v>-73.585412549699996</v>
        <stp/>
        <stp>EM_S_FA_YOY_NETPROFIT</stp>
        <stp>2</stp>
        <stp>600235.SH</stp>
        <stp>2022-12-31</stp>
        <tr r="AA2181" s="3"/>
      </tp>
      <tp>
        <v>-36.049953936400001</v>
        <stp/>
        <stp>EM_S_FA_YOY_NETPROFIT</stp>
        <stp>2</stp>
        <stp>600236.SH</stp>
        <stp>2021-12-31</stp>
        <tr r="Z2182" s="3"/>
      </tp>
      <tp>
        <v>105.9415128422</v>
        <stp/>
        <stp>EM_S_FA_YOY_NETPROFIT</stp>
        <stp>2</stp>
        <stp>600237.SH</stp>
        <stp>2020-12-31</stp>
        <tr r="Y2183" s="3"/>
      </tp>
      <tp>
        <v>28.3673628395</v>
        <stp/>
        <stp>EM_S_FA_YOY_NETPROFIT</stp>
        <stp>2</stp>
        <stp>600285.SH</stp>
        <stp>2022-12-31</stp>
        <tr r="AA2218" s="3"/>
      </tp>
      <tp>
        <v>-34.516564837799997</v>
        <stp/>
        <stp>EM_S_FA_YOY_NETPROFIT</stp>
        <stp>2</stp>
        <stp>600287.SH</stp>
        <stp>2020-12-31</stp>
        <tr r="Y2219" s="3"/>
      </tp>
      <tp>
        <v>-18.488873433799998</v>
        <stp/>
        <stp>EM_S_FA_YOY_NETPROFIT</stp>
        <stp>2</stp>
        <stp>600295.SH</stp>
        <stp>2022-12-31</stp>
        <tr r="AA2225" s="3"/>
      </tp>
      <tp>
        <v>-44.849905567999997</v>
        <stp/>
        <stp>EM_S_FA_YOY_NETPROFIT</stp>
        <stp>2</stp>
        <stp>600297.SH</stp>
        <stp>2020-12-31</stp>
        <tr r="Y2226" s="3"/>
      </tp>
      <tp>
        <v>-31.342720144899999</v>
        <stp/>
        <stp>EM_S_FA_YOY_NETPROFIT</stp>
        <stp>2</stp>
        <stp>000505.SZ</stp>
        <stp>2022-12-31</stp>
        <tr r="AA100" s="3"/>
      </tp>
      <tp>
        <v>71.746291345200007</v>
        <stp/>
        <stp>EM_S_FA_YOY_NETPROFIT</stp>
        <stp>2</stp>
        <stp>000506.SZ</stp>
        <stp>2021-12-31</stp>
        <tr r="Z101" s="3"/>
      </tp>
      <tp>
        <v>16.3757086018</v>
        <stp/>
        <stp>EM_S_FA_YOY_NETPROFIT</stp>
        <stp>2</stp>
        <stp>000507.SZ</stp>
        <stp>2020-12-31</stp>
        <tr r="Y102" s="3"/>
      </tp>
      <tp>
        <v>-126.1874418325</v>
        <stp/>
        <stp>EM_S_FA_YOY_NETPROFIT</stp>
        <stp>2</stp>
        <stp>300535.SZ</stp>
        <stp>2022-12-31</stp>
        <tr r="AA1814" s="3"/>
      </tp>
      <tp>
        <v>-129.40378807639999</v>
        <stp/>
        <stp>EM_S_FA_YOY_NETPROFIT</stp>
        <stp>2</stp>
        <stp>300536.SZ</stp>
        <stp>2021-12-31</stp>
        <tr r="Z1815" s="3"/>
      </tp>
      <tp>
        <v>-391.2915049801</v>
        <stp/>
        <stp>EM_S_FA_YOY_NETPROFIT</stp>
        <stp>2</stp>
        <stp>300537.SZ</stp>
        <stp>2020-12-31</stp>
        <tr r="Y1816" s="3"/>
      </tp>
      <tp>
        <v>-2526.0008155091</v>
        <stp/>
        <stp>EM_S_FA_YOY_NETPROFIT</stp>
        <stp>2</stp>
        <stp>000516.SZ</stp>
        <stp>2021-12-31</stp>
        <tr r="Z107" s="3"/>
      </tp>
      <tp>
        <v>1.2418403544000001</v>
        <stp/>
        <stp>EM_S_FA_YOY_NETPROFIT</stp>
        <stp>2</stp>
        <stp>000517.SZ</stp>
        <stp>2020-12-31</stp>
        <tr r="Y108" s="3"/>
      </tp>
      <tp>
        <v>14.709941393999999</v>
        <stp/>
        <stp>EM_S_FA_YOY_NETPROFIT</stp>
        <stp>2</stp>
        <stp>300525.SZ</stp>
        <stp>2022-12-31</stp>
        <tr r="AA1805" s="3"/>
      </tp>
      <tp>
        <v>-45.234677033899999</v>
        <stp/>
        <stp>EM_S_FA_YOY_NETPROFIT</stp>
        <stp>2</stp>
        <stp>300527.SZ</stp>
        <stp>2020-12-31</stp>
        <tr r="Y1806" s="3"/>
      </tp>
      <tp>
        <v>119.3313700834</v>
        <stp/>
        <stp>EM_S_FA_YOY_NETPROFIT</stp>
        <stp>2</stp>
        <stp>000525.SZ</stp>
        <stp>2022-12-31</stp>
        <tr r="AA115" s="3"/>
      </tp>
      <tp>
        <v>-1359.5889418851</v>
        <stp/>
        <stp>EM_S_FA_YOY_NETPROFIT</stp>
        <stp>2</stp>
        <stp>000526.SZ</stp>
        <stp>2021-12-31</stp>
        <tr r="Z116" s="3"/>
      </tp>
      <tp>
        <v>7.6460793915999998</v>
        <stp/>
        <stp>EM_S_FA_YOY_NETPROFIT</stp>
        <stp>2</stp>
        <stp>300515.SZ</stp>
        <stp>2022-12-31</stp>
        <tr r="AA1796" s="3"/>
      </tp>
      <tp>
        <v>14.6109882729</v>
        <stp/>
        <stp>EM_S_FA_YOY_NETPROFIT</stp>
        <stp>2</stp>
        <stp>300516.SZ</stp>
        <stp>2021-12-31</stp>
        <tr r="Z1797" s="3"/>
      </tp>
      <tp>
        <v>103.0874917191</v>
        <stp/>
        <stp>EM_S_FA_YOY_NETPROFIT</stp>
        <stp>2</stp>
        <stp>300517.SZ</stp>
        <stp>2020-12-31</stp>
        <tr r="Y1798" s="3"/>
      </tp>
      <tp>
        <v>-133.38048783319999</v>
        <stp/>
        <stp>EM_S_FA_YOY_NETPROFIT</stp>
        <stp>2</stp>
        <stp>000536.SZ</stp>
        <stp>2021-12-31</stp>
        <tr r="Z124" s="3"/>
      </tp>
      <tp>
        <v>-29.614254105499999</v>
        <stp/>
        <stp>EM_S_FA_YOY_NETPROFIT</stp>
        <stp>2</stp>
        <stp>000537.SZ</stp>
        <stp>2020-12-31</stp>
        <tr r="Y125" s="3"/>
      </tp>
      <tp>
        <v>86.575747978400003</v>
        <stp/>
        <stp>EM_S_FA_YOY_NETPROFIT</stp>
        <stp>2</stp>
        <stp>300505.SZ</stp>
        <stp>2022-12-31</stp>
        <tr r="AA1786" s="3"/>
      </tp>
      <tp>
        <v>-57.504966116399999</v>
        <stp/>
        <stp>EM_S_FA_YOY_NETPROFIT</stp>
        <stp>2</stp>
        <stp>300506.SZ</stp>
        <stp>2021-12-31</stp>
        <tr r="Z1787" s="3"/>
      </tp>
      <tp>
        <v>48.8711512637</v>
        <stp/>
        <stp>EM_S_FA_YOY_NETPROFIT</stp>
        <stp>2</stp>
        <stp>300507.SZ</stp>
        <stp>2020-12-31</stp>
        <tr r="Y1788" s="3"/>
      </tp>
      <tp>
        <v>-236.12149350749999</v>
        <stp/>
        <stp>EM_S_FA_YOY_NETPROFIT</stp>
        <stp>2</stp>
        <stp>000545.SZ</stp>
        <stp>2022-12-31</stp>
        <tr r="AA131" s="3"/>
      </tp>
      <tp>
        <v>-98.826956125099997</v>
        <stp/>
        <stp>EM_S_FA_YOY_NETPROFIT</stp>
        <stp>2</stp>
        <stp>000546.SZ</stp>
        <stp>2021-12-31</stp>
        <tr r="Z132" s="3"/>
      </tp>
      <tp>
        <v>20.842623634399999</v>
        <stp/>
        <stp>EM_S_FA_YOY_NETPROFIT</stp>
        <stp>2</stp>
        <stp>000547.SZ</stp>
        <stp>2020-12-31</stp>
        <tr r="Y133" s="3"/>
      </tp>
      <tp>
        <v>96.463287087599994</v>
        <stp/>
        <stp>EM_S_FA_YOY_NETPROFIT</stp>
        <stp>2</stp>
        <stp>300575.SZ</stp>
        <stp>2022-12-31</stp>
        <tr r="AA1851" s="3"/>
      </tp>
      <tp>
        <v>-29.5668965972</v>
        <stp/>
        <stp>EM_S_FA_YOY_NETPROFIT</stp>
        <stp>2</stp>
        <stp>300576.SZ</stp>
        <stp>2021-12-31</stp>
        <tr r="Z1852" s="3"/>
      </tp>
      <tp>
        <v>-71.945184314399995</v>
        <stp/>
        <stp>EM_S_FA_YOY_NETPROFIT</stp>
        <stp>2</stp>
        <stp>300577.SZ</stp>
        <stp>2020-12-31</stp>
        <tr r="Y1853" s="3"/>
      </tp>
      <tp>
        <v>-46.771767524600001</v>
        <stp/>
        <stp>EM_S_FA_YOY_NETPROFIT</stp>
        <stp>2</stp>
        <stp>000555.SZ</stp>
        <stp>2022-12-31</stp>
        <tr r="AA140" s="3"/>
      </tp>
      <tp>
        <v>283.28718586309998</v>
        <stp/>
        <stp>EM_S_FA_YOY_NETPROFIT</stp>
        <stp>2</stp>
        <stp>000557.SZ</stp>
        <stp>2020-12-31</stp>
        <tr r="Y141" s="3"/>
      </tp>
      <tp>
        <v>80.579283216899995</v>
        <stp/>
        <stp>EM_S_FA_YOY_NETPROFIT</stp>
        <stp>2</stp>
        <stp>300565.SZ</stp>
        <stp>2022-12-31</stp>
        <tr r="AA1842" s="3"/>
      </tp>
      <tp>
        <v>-11.767840142500001</v>
        <stp/>
        <stp>EM_S_FA_YOY_NETPROFIT</stp>
        <stp>2</stp>
        <stp>300566.SZ</stp>
        <stp>2021-12-31</stp>
        <tr r="Z1843" s="3"/>
      </tp>
      <tp>
        <v>-17.0902610831</v>
        <stp/>
        <stp>EM_S_FA_YOY_NETPROFIT</stp>
        <stp>2</stp>
        <stp>300567.SZ</stp>
        <stp>2020-12-31</stp>
        <tr r="Y1844" s="3"/>
      </tp>
      <tp>
        <v>-26.4111107805</v>
        <stp/>
        <stp>EM_S_FA_YOY_NETPROFIT</stp>
        <stp>2</stp>
        <stp>000565.SZ</stp>
        <stp>2022-12-31</stp>
        <tr r="AA148" s="3"/>
      </tp>
      <tp>
        <v>-144.0758317033</v>
        <stp/>
        <stp>EM_S_FA_YOY_NETPROFIT</stp>
        <stp>2</stp>
        <stp>000566.SZ</stp>
        <stp>2021-12-31</stp>
        <tr r="Z149" s="3"/>
      </tp>
      <tp>
        <v>15.8219556144</v>
        <stp/>
        <stp>EM_S_FA_YOY_NETPROFIT</stp>
        <stp>2</stp>
        <stp>000567.SZ</stp>
        <stp>2020-12-31</stp>
        <tr r="Y150" s="3"/>
      </tp>
      <tp>
        <v>-20.261956275700001</v>
        <stp/>
        <stp>EM_S_FA_YOY_NETPROFIT</stp>
        <stp>2</stp>
        <stp>300555.SZ</stp>
        <stp>2022-12-31</stp>
        <tr r="AA1833" s="3"/>
      </tp>
      <tp>
        <v>18.060189802699998</v>
        <stp/>
        <stp>EM_S_FA_YOY_NETPROFIT</stp>
        <stp>2</stp>
        <stp>300556.SZ</stp>
        <stp>2021-12-31</stp>
        <tr r="Z1834" s="3"/>
      </tp>
      <tp>
        <v>15.9478147585</v>
        <stp/>
        <stp>EM_S_FA_YOY_NETPROFIT</stp>
        <stp>2</stp>
        <stp>300557.SZ</stp>
        <stp>2020-12-31</stp>
        <tr r="Y1835" s="3"/>
      </tp>
      <tp>
        <v>-94.297116344299994</v>
        <stp/>
        <stp>EM_S_FA_YOY_NETPROFIT</stp>
        <stp>2</stp>
        <stp>000576.SZ</stp>
        <stp>2021-12-31</stp>
        <tr r="Z156" s="3"/>
      </tp>
      <tp>
        <v>289.82012461599999</v>
        <stp/>
        <stp>EM_S_FA_YOY_NETPROFIT</stp>
        <stp>2</stp>
        <stp>300545.SZ</stp>
        <stp>2022-12-31</stp>
        <tr r="AA1823" s="3"/>
      </tp>
      <tp>
        <v>162.34723888810001</v>
        <stp/>
        <stp>EM_S_FA_YOY_NETPROFIT</stp>
        <stp>2</stp>
        <stp>300546.SZ</stp>
        <stp>2021-12-31</stp>
        <tr r="Z1824" s="3"/>
      </tp>
      <tp>
        <v>0.24739542279999999</v>
        <stp/>
        <stp>EM_S_FA_YOY_NETPROFIT</stp>
        <stp>2</stp>
        <stp>300547.SZ</stp>
        <stp>2020-12-31</stp>
        <tr r="Y1825" s="3"/>
      </tp>
      <tp>
        <v>23.234276545</v>
        <stp/>
        <stp>EM_S_FA_YOY_NETPROFIT</stp>
        <stp>2</stp>
        <stp>000586.SZ</stp>
        <stp>2021-12-31</stp>
        <tr r="Z160" s="3"/>
      </tp>
      <tp>
        <v>49.836939954800002</v>
        <stp/>
        <stp>EM_S_FA_YOY_NETPROFIT</stp>
        <stp>2</stp>
        <stp>000595.SZ</stp>
        <stp>2022-12-31</stp>
        <tr r="AA166" s="3"/>
      </tp>
      <tp>
        <v>28.488923803599999</v>
        <stp/>
        <stp>EM_S_FA_YOY_NETPROFIT</stp>
        <stp>2</stp>
        <stp>000596.SZ</stp>
        <stp>2021-12-31</stp>
        <tr r="Z167" s="3"/>
      </tp>
      <tp>
        <v>-93.6473395907</v>
        <stp/>
        <stp>EM_S_FA_YOY_NETPROFIT</stp>
        <stp>2</stp>
        <stp>000597.SZ</stp>
        <stp>2020-12-31</stp>
        <tr r="Y168" s="3"/>
      </tp>
      <tp>
        <v>17.7625115984</v>
        <stp/>
        <stp>EM_S_FA_YOY_NETPROFIT</stp>
        <stp>2</stp>
        <stp>300595.SZ</stp>
        <stp>2022-12-31</stp>
        <tr r="AA1870" s="3"/>
      </tp>
      <tp>
        <v>47.202513869699999</v>
        <stp/>
        <stp>EM_S_FA_YOY_NETPROFIT</stp>
        <stp>2</stp>
        <stp>300596.SZ</stp>
        <stp>2021-12-31</stp>
        <tr r="Z1871" s="3"/>
      </tp>
      <tp>
        <v>-27.9348847051</v>
        <stp/>
        <stp>EM_S_FA_YOY_NETPROFIT</stp>
        <stp>2</stp>
        <stp>300597.SZ</stp>
        <stp>2020-12-31</stp>
        <tr r="Y1872" s="3"/>
      </tp>
      <tp>
        <v>-36.032384587599999</v>
        <stp/>
        <stp>EM_S_FA_YOY_NETPROFIT</stp>
        <stp>2</stp>
        <stp>300585.SZ</stp>
        <stp>2022-12-31</stp>
        <tr r="AA1861" s="3"/>
      </tp>
      <tp>
        <v>239.5335689513</v>
        <stp/>
        <stp>EM_S_FA_YOY_NETPROFIT</stp>
        <stp>2</stp>
        <stp>300586.SZ</stp>
        <stp>2021-12-31</stp>
        <tr r="Z1862" s="3"/>
      </tp>
      <tp>
        <v>36.051518875200003</v>
        <stp/>
        <stp>EM_S_FA_YOY_NETPROFIT</stp>
        <stp>2</stp>
        <stp>300587.SZ</stp>
        <stp>2020-12-31</stp>
        <tr r="Y1863" s="3"/>
      </tp>
      <tp>
        <v>32.149021496800003</v>
        <stp/>
        <stp>EM_S_FA_YOY_NETPROFIT</stp>
        <stp>2</stp>
        <stp>600545.SH</stp>
        <stp>2022-12-31</stp>
        <tr r="AA2410" s="3"/>
      </tp>
      <tp>
        <v>735.52450306649996</v>
        <stp/>
        <stp>EM_S_FA_YOY_NETPROFIT</stp>
        <stp>2</stp>
        <stp>600546.SH</stp>
        <stp>2021-12-31</stp>
        <tr r="Z2411" s="3"/>
      </tp>
      <tp>
        <v>78.782153736400005</v>
        <stp/>
        <stp>EM_S_FA_YOY_NETPROFIT</stp>
        <stp>2</stp>
        <stp>600547.SH</stp>
        <stp>2020-12-31</stp>
        <tr r="Y2412" s="3"/>
      </tp>
      <tp>
        <v>14.4460001585</v>
        <stp/>
        <stp>EM_S_FA_YOY_NETPROFIT</stp>
        <stp>2</stp>
        <stp>600556.SH</stp>
        <stp>2021-12-31</stp>
        <tr r="Z2418" s="3"/>
      </tp>
      <tp>
        <v>-46.946912551300002</v>
        <stp/>
        <stp>EM_S_FA_YOY_NETPROFIT</stp>
        <stp>2</stp>
        <stp>600557.SH</stp>
        <stp>2020-12-31</stp>
        <tr r="Y2419" s="3"/>
      </tp>
      <tp>
        <v>-37.039975532200003</v>
        <stp/>
        <stp>EM_S_FA_YOY_NETPROFIT</stp>
        <stp>2</stp>
        <stp>600565.SH</stp>
        <stp>2022-12-31</stp>
        <tr r="AA2426" s="3"/>
      </tp>
      <tp>
        <v>34.450335555499997</v>
        <stp/>
        <stp>EM_S_FA_YOY_NETPROFIT</stp>
        <stp>2</stp>
        <stp>600566.SH</stp>
        <stp>2021-12-31</stp>
        <tr r="Z2427" s="3"/>
      </tp>
      <tp>
        <v>2.7472816576999999</v>
        <stp/>
        <stp>EM_S_FA_YOY_NETPROFIT</stp>
        <stp>2</stp>
        <stp>600567.SH</stp>
        <stp>2020-12-31</stp>
        <tr r="Y2428" s="3"/>
      </tp>
      <tp>
        <v>-2.5308005091000001</v>
        <stp/>
        <stp>EM_S_FA_YOY_NETPROFIT</stp>
        <stp>2</stp>
        <stp>600575.SH</stp>
        <stp>2022-12-31</stp>
        <tr r="AA2435" s="3"/>
      </tp>
      <tp>
        <v>-47.210142576300001</v>
        <stp/>
        <stp>EM_S_FA_YOY_NETPROFIT</stp>
        <stp>2</stp>
        <stp>600576.SH</stp>
        <stp>2021-12-31</stp>
        <tr r="Z2436" s="3"/>
      </tp>
      <tp>
        <v>-6.1877180692999998</v>
        <stp/>
        <stp>EM_S_FA_YOY_NETPROFIT</stp>
        <stp>2</stp>
        <stp>600577.SH</stp>
        <stp>2020-12-31</stp>
        <tr r="Y2437" s="3"/>
      </tp>
      <tp>
        <v>-0.92851733989999996</v>
        <stp/>
        <stp>EM_S_FA_YOY_NETPROFIT</stp>
        <stp>2</stp>
        <stp>600505.SH</stp>
        <stp>2022-12-31</stp>
        <tr r="AA2377" s="3"/>
      </tp>
      <tp>
        <v>-906.66696127149999</v>
        <stp/>
        <stp>EM_S_FA_YOY_NETPROFIT</stp>
        <stp>2</stp>
        <stp>600506.SH</stp>
        <stp>2021-12-31</stp>
        <tr r="Z2378" s="3"/>
      </tp>
      <tp>
        <v>25.849955045600002</v>
        <stp/>
        <stp>EM_S_FA_YOY_NETPROFIT</stp>
        <stp>2</stp>
        <stp>600507.SH</stp>
        <stp>2020-12-31</stp>
        <tr r="Y2379" s="3"/>
      </tp>
      <tp>
        <v>339.75004824460001</v>
        <stp/>
        <stp>EM_S_FA_YOY_NETPROFIT</stp>
        <stp>2</stp>
        <stp>600515.SH</stp>
        <stp>2022-12-31</stp>
        <tr r="AA2386" s="3"/>
      </tp>
      <tp>
        <v>107.8657172834</v>
        <stp/>
        <stp>EM_S_FA_YOY_NETPROFIT</stp>
        <stp>2</stp>
        <stp>600516.SH</stp>
        <stp>2021-12-31</stp>
        <tr r="Z2387" s="3"/>
      </tp>
      <tp>
        <v>22.669468118000001</v>
        <stp/>
        <stp>EM_S_FA_YOY_NETPROFIT</stp>
        <stp>2</stp>
        <stp>600517.SH</stp>
        <stp>2020-12-31</stp>
        <tr r="Y2388" s="3"/>
      </tp>
      <tp>
        <v>197.29840023809999</v>
        <stp/>
        <stp>EM_S_FA_YOY_NETPROFIT</stp>
        <stp>2</stp>
        <stp>600525.SH</stp>
        <stp>2022-12-31</stp>
        <tr r="AA2395" s="3"/>
      </tp>
      <tp>
        <v>186.91327707970001</v>
        <stp/>
        <stp>EM_S_FA_YOY_NETPROFIT</stp>
        <stp>2</stp>
        <stp>600526.SH</stp>
        <stp>2021-12-31</stp>
        <tr r="Z2396" s="3"/>
      </tp>
      <tp>
        <v>182.71510361360001</v>
        <stp/>
        <stp>EM_S_FA_YOY_NETPROFIT</stp>
        <stp>2</stp>
        <stp>600527.SH</stp>
        <stp>2020-12-31</stp>
        <tr r="Y2397" s="3"/>
      </tp>
      <tp>
        <v>-114.153601464</v>
        <stp/>
        <stp>EM_S_FA_YOY_NETPROFIT</stp>
        <stp>2</stp>
        <stp>600535.SH</stp>
        <stp>2022-12-31</stp>
        <tr r="AA2403" s="3"/>
      </tp>
      <tp>
        <v>22.818009868699999</v>
        <stp/>
        <stp>EM_S_FA_YOY_NETPROFIT</stp>
        <stp>2</stp>
        <stp>600536.SH</stp>
        <stp>2021-12-31</stp>
        <tr r="Z2404" s="3"/>
      </tp>
      <tp>
        <v>-115.322073386</v>
        <stp/>
        <stp>EM_S_FA_YOY_NETPROFIT</stp>
        <stp>2</stp>
        <stp>600537.SH</stp>
        <stp>2020-12-31</stp>
        <tr r="Y2405" s="3"/>
      </tp>
      <tp>
        <v>-52.757915526399998</v>
        <stp/>
        <stp>EM_S_FA_YOY_NETPROFIT</stp>
        <stp>2</stp>
        <stp>600585.SH</stp>
        <stp>2022-12-31</stp>
        <tr r="AA2445" s="3"/>
      </tp>
      <tp>
        <v>280.54405679950003</v>
        <stp/>
        <stp>EM_S_FA_YOY_NETPROFIT</stp>
        <stp>2</stp>
        <stp>600586.SH</stp>
        <stp>2021-12-31</stp>
        <tr r="Z2446" s="3"/>
      </tp>
      <tp>
        <v>-72.165509951199994</v>
        <stp/>
        <stp>EM_S_FA_YOY_NETPROFIT</stp>
        <stp>2</stp>
        <stp>600587.SH</stp>
        <stp>2020-12-31</stp>
        <tr r="Y2447" s="3"/>
      </tp>
      <tp>
        <v>-8.1932821301000001</v>
        <stp/>
        <stp>EM_S_FA_YOY_NETPROFIT</stp>
        <stp>2</stp>
        <stp>600595.SH</stp>
        <stp>2022-12-31</stp>
        <tr r="AA2454" s="3"/>
      </tp>
      <tp>
        <v>319.94178406840001</v>
        <stp/>
        <stp>EM_S_FA_YOY_NETPROFIT</stp>
        <stp>2</stp>
        <stp>600596.SH</stp>
        <stp>2021-12-31</stp>
        <tr r="Z2455" s="3"/>
      </tp>
      <tp>
        <v>15.047145349199999</v>
        <stp/>
        <stp>EM_S_FA_YOY_NETPROFIT</stp>
        <stp>2</stp>
        <stp>600597.SH</stp>
        <stp>2020-12-31</stp>
        <tr r="Y2456" s="3"/>
      </tp>
      <tp>
        <v>5.7279418745999999</v>
        <stp/>
        <stp>EM_S_FA_YOY_NETPROFIT</stp>
        <stp>2</stp>
        <stp>000407.SZ</stp>
        <stp>2020-12-31</stp>
        <tr r="Y76" s="3"/>
      </tp>
      <tp>
        <v>12.8238739315</v>
        <stp/>
        <stp>EM_S_FA_YOY_NETPROFIT</stp>
        <stp>2</stp>
        <stp>300435.SZ</stp>
        <stp>2022-12-31</stp>
        <tr r="AA1718" s="3"/>
      </tp>
      <tp>
        <v>-306.69581676830001</v>
        <stp/>
        <stp>EM_S_FA_YOY_NETPROFIT</stp>
        <stp>2</stp>
        <stp>300436.SZ</stp>
        <stp>2021-12-31</stp>
        <tr r="Z1719" s="3"/>
      </tp>
      <tp>
        <v>-343.41882694920002</v>
        <stp/>
        <stp>EM_S_FA_YOY_NETPROFIT</stp>
        <stp>2</stp>
        <stp>300437.SZ</stp>
        <stp>2020-12-31</stp>
        <tr r="Y1720" s="3"/>
      </tp>
      <tp>
        <v>-109.9682537995</v>
        <stp/>
        <stp>EM_S_FA_YOY_NETPROFIT</stp>
        <stp>2</stp>
        <stp>000415.SZ</stp>
        <stp>2022-12-31</stp>
        <tr r="AA82" s="3"/>
      </tp>
      <tp>
        <v>-58.389886829700004</v>
        <stp/>
        <stp>EM_S_FA_YOY_NETPROFIT</stp>
        <stp>2</stp>
        <stp>000416.SZ</stp>
        <stp>2021-12-31</stp>
        <tr r="Z83" s="3"/>
      </tp>
      <tp>
        <v>-23.411230767799999</v>
        <stp/>
        <stp>EM_S_FA_YOY_NETPROFIT</stp>
        <stp>2</stp>
        <stp>000417.SZ</stp>
        <stp>2020-12-31</stp>
        <tr r="Y84" s="3"/>
      </tp>
      <tp>
        <v>7.9652762900000003</v>
        <stp/>
        <stp>EM_S_FA_YOY_NETPROFIT</stp>
        <stp>2</stp>
        <stp>300425.SZ</stp>
        <stp>2022-12-31</stp>
        <tr r="AA1709" s="3"/>
      </tp>
      <tp>
        <v>109.2280366203</v>
        <stp/>
        <stp>EM_S_FA_YOY_NETPROFIT</stp>
        <stp>2</stp>
        <stp>300426.SZ</stp>
        <stp>2021-12-31</stp>
        <tr r="Z1710" s="3"/>
      </tp>
      <tp>
        <v>-31.737223042099998</v>
        <stp/>
        <stp>EM_S_FA_YOY_NETPROFIT</stp>
        <stp>2</stp>
        <stp>300427.SZ</stp>
        <stp>2020-12-31</stp>
        <tr r="Y1711" s="3"/>
      </tp>
      <tp>
        <v>-48.028819966299999</v>
        <stp/>
        <stp>EM_S_FA_YOY_NETPROFIT</stp>
        <stp>2</stp>
        <stp>000425.SZ</stp>
        <stp>2022-12-31</stp>
        <tr r="AA90" s="3"/>
      </tp>
      <tp>
        <v>234.04889885110001</v>
        <stp/>
        <stp>EM_S_FA_YOY_NETPROFIT</stp>
        <stp>2</stp>
        <stp>000426.SZ</stp>
        <stp>2021-12-31</stp>
        <tr r="Z91" s="3"/>
      </tp>
      <tp>
        <v>-19.776103990999999</v>
        <stp/>
        <stp>EM_S_FA_YOY_NETPROFIT</stp>
        <stp>2</stp>
        <stp>300415.SZ</stp>
        <stp>2022-12-31</stp>
        <tr r="AA1699" s="3"/>
      </tp>
      <tp>
        <v>54.400979743599997</v>
        <stp/>
        <stp>EM_S_FA_YOY_NETPROFIT</stp>
        <stp>2</stp>
        <stp>300416.SZ</stp>
        <stp>2021-12-31</stp>
        <tr r="Z1700" s="3"/>
      </tp>
      <tp>
        <v>-69.795568368100007</v>
        <stp/>
        <stp>EM_S_FA_YOY_NETPROFIT</stp>
        <stp>2</stp>
        <stp>300417.SZ</stp>
        <stp>2020-12-31</stp>
        <tr r="Y1701" s="3"/>
      </tp>
      <tp>
        <v>-870.21994231869996</v>
        <stp/>
        <stp>EM_S_FA_YOY_NETPROFIT</stp>
        <stp>2</stp>
        <stp>300405.SZ</stp>
        <stp>2022-12-31</stp>
        <tr r="AA1689" s="3"/>
      </tp>
      <tp>
        <v>285.98707459129997</v>
        <stp/>
        <stp>EM_S_FA_YOY_NETPROFIT</stp>
        <stp>2</stp>
        <stp>300406.SZ</stp>
        <stp>2021-12-31</stp>
        <tr r="Z1690" s="3"/>
      </tp>
      <tp>
        <v>24.382219845400002</v>
        <stp/>
        <stp>EM_S_FA_YOY_NETPROFIT</stp>
        <stp>2</stp>
        <stp>300407.SZ</stp>
        <stp>2020-12-31</stp>
        <tr r="Y1691" s="3"/>
      </tp>
      <tp>
        <v>41.738189451700002</v>
        <stp/>
        <stp>EM_S_FA_YOY_NETPROFIT</stp>
        <stp>2</stp>
        <stp>300475.SZ</stp>
        <stp>2022-12-31</stp>
        <tr r="AA1757" s="3"/>
      </tp>
      <tp>
        <v>29.203100237699999</v>
        <stp/>
        <stp>EM_S_FA_YOY_NETPROFIT</stp>
        <stp>2</stp>
        <stp>300476.SZ</stp>
        <stp>2021-12-31</stp>
        <tr r="Z1758" s="3"/>
      </tp>
      <tp>
        <v>-1346.8622983588</v>
        <stp/>
        <stp>EM_S_FA_YOY_NETPROFIT</stp>
        <stp>2</stp>
        <stp>300477.SZ</stp>
        <stp>2020-12-31</stp>
        <tr r="Y1759" s="3"/>
      </tp>
      <tp>
        <v>-159.0956466886</v>
        <stp/>
        <stp>EM_S_FA_YOY_NETPROFIT</stp>
        <stp>2</stp>
        <stp>300465.SZ</stp>
        <stp>2022-12-31</stp>
        <tr r="AA1747" s="3"/>
      </tp>
      <tp>
        <v>-267.77898300200002</v>
        <stp/>
        <stp>EM_S_FA_YOY_NETPROFIT</stp>
        <stp>2</stp>
        <stp>300466.SZ</stp>
        <stp>2021-12-31</stp>
        <tr r="Z1748" s="3"/>
      </tp>
      <tp>
        <v>106.667236776</v>
        <stp/>
        <stp>EM_S_FA_YOY_NETPROFIT</stp>
        <stp>2</stp>
        <stp>300467.SZ</stp>
        <stp>2020-12-31</stp>
        <tr r="Y1749" s="3"/>
      </tp>
      <tp>
        <v>-23.549050499700002</v>
        <stp/>
        <stp>EM_S_FA_YOY_NETPROFIT</stp>
        <stp>2</stp>
        <stp>300455.SZ</stp>
        <stp>2022-12-31</stp>
        <tr r="AA1737" s="3"/>
      </tp>
      <tp>
        <v>-0.47893593350000002</v>
        <stp/>
        <stp>EM_S_FA_YOY_NETPROFIT</stp>
        <stp>2</stp>
        <stp>300456.SZ</stp>
        <stp>2021-12-31</stp>
        <tr r="Z1738" s="3"/>
      </tp>
      <tp>
        <v>2.8575698885</v>
        <stp/>
        <stp>EM_S_FA_YOY_NETPROFIT</stp>
        <stp>2</stp>
        <stp>300457.SZ</stp>
        <stp>2020-12-31</stp>
        <tr r="Y1739" s="3"/>
      </tp>
      <tp>
        <v>6.7888414089999998</v>
        <stp/>
        <stp>EM_S_FA_YOY_NETPROFIT</stp>
        <stp>2</stp>
        <stp>300445.SZ</stp>
        <stp>2022-12-31</stp>
        <tr r="AA1728" s="3"/>
      </tp>
      <tp>
        <v>121.01835701820001</v>
        <stp/>
        <stp>EM_S_FA_YOY_NETPROFIT</stp>
        <stp>2</stp>
        <stp>300446.SZ</stp>
        <stp>2021-12-31</stp>
        <tr r="Z1729" s="3"/>
      </tp>
      <tp>
        <v>3.7667636648</v>
        <stp/>
        <stp>EM_S_FA_YOY_NETPROFIT</stp>
        <stp>2</stp>
        <stp>300447.SZ</stp>
        <stp>2020-12-31</stp>
        <tr r="Y1730" s="3"/>
      </tp>
      <tp>
        <v>32.796692439899999</v>
        <stp/>
        <stp>EM_S_FA_YOY_NETPROFIT</stp>
        <stp>2</stp>
        <stp>300495.SZ</stp>
        <stp>2022-12-31</stp>
        <tr r="AA1777" s="3"/>
      </tp>
      <tp>
        <v>40.119520020700001</v>
        <stp/>
        <stp>EM_S_FA_YOY_NETPROFIT</stp>
        <stp>2</stp>
        <stp>300496.SZ</stp>
        <stp>2021-12-31</stp>
        <tr r="Z1778" s="3"/>
      </tp>
      <tp>
        <v>4.9852132047</v>
        <stp/>
        <stp>EM_S_FA_YOY_NETPROFIT</stp>
        <stp>2</stp>
        <stp>300497.SZ</stp>
        <stp>2020-12-31</stp>
        <tr r="Y1779" s="3"/>
      </tp>
      <tp>
        <v>-48.713658682800002</v>
        <stp/>
        <stp>EM_S_FA_YOY_NETPROFIT</stp>
        <stp>2</stp>
        <stp>300485.SZ</stp>
        <stp>2022-12-31</stp>
        <tr r="AA1767" s="3"/>
      </tp>
      <tp>
        <v>-33.745158542399999</v>
        <stp/>
        <stp>EM_S_FA_YOY_NETPROFIT</stp>
        <stp>2</stp>
        <stp>300486.SZ</stp>
        <stp>2021-12-31</stp>
        <tr r="Z1768" s="3"/>
      </tp>
      <tp>
        <v>-21.179284169900001</v>
        <stp/>
        <stp>EM_S_FA_YOY_NETPROFIT</stp>
        <stp>2</stp>
        <stp>300487.SZ</stp>
        <stp>2020-12-31</stp>
        <tr r="Y1769" s="3"/>
      </tp>
      <tp>
        <v>-18.940419120600001</v>
        <stp/>
        <stp>EM_S_FA_YOY_NETPROFIT</stp>
        <stp>2</stp>
        <stp>600446.SH</stp>
        <stp>2021-12-31</stp>
        <tr r="Z2336" s="3"/>
      </tp>
      <tp>
        <v>-21.553433264100001</v>
        <stp/>
        <stp>EM_S_FA_YOY_NETPROFIT</stp>
        <stp>2</stp>
        <stp>600455.SH</stp>
        <stp>2022-12-31</stp>
        <tr r="AA2340" s="3"/>
      </tp>
      <tp>
        <v>55.666733360400002</v>
        <stp/>
        <stp>EM_S_FA_YOY_NETPROFIT</stp>
        <stp>2</stp>
        <stp>600456.SH</stp>
        <stp>2021-12-31</stp>
        <tr r="Z2341" s="3"/>
      </tp>
      <tp>
        <v>-32.243218308499998</v>
        <stp/>
        <stp>EM_S_FA_YOY_NETPROFIT</stp>
        <stp>2</stp>
        <stp>600467.SH</stp>
        <stp>2020-12-31</stp>
        <tr r="Y2348" s="3"/>
      </tp>
      <tp>
        <v>1.494853633</v>
        <stp/>
        <stp>EM_S_FA_YOY_NETPROFIT</stp>
        <stp>2</stp>
        <stp>600475.SH</stp>
        <stp>2022-12-31</stp>
        <tr r="AA2352" s="3"/>
      </tp>
      <tp>
        <v>-10.537836168</v>
        <stp/>
        <stp>EM_S_FA_YOY_NETPROFIT</stp>
        <stp>2</stp>
        <stp>600476.SH</stp>
        <stp>2021-12-31</stp>
        <tr r="Z2353" s="3"/>
      </tp>
      <tp>
        <v>56.541153619600003</v>
        <stp/>
        <stp>EM_S_FA_YOY_NETPROFIT</stp>
        <stp>2</stp>
        <stp>600477.SH</stp>
        <stp>2020-12-31</stp>
        <tr r="Y2354" s="3"/>
      </tp>
      <tp>
        <v>90.429684638200001</v>
        <stp/>
        <stp>EM_S_FA_YOY_NETPROFIT</stp>
        <stp>2</stp>
        <stp>600405.SH</stp>
        <stp>2022-12-31</stp>
        <tr r="AA2313" s="3"/>
      </tp>
      <tp>
        <v>15.9479525256</v>
        <stp/>
        <stp>EM_S_FA_YOY_NETPROFIT</stp>
        <stp>2</stp>
        <stp>600406.SH</stp>
        <stp>2021-12-31</stp>
        <tr r="Z2314" s="3"/>
      </tp>
      <tp>
        <v>-16.970567630200001</v>
        <stp/>
        <stp>EM_S_FA_YOY_NETPROFIT</stp>
        <stp>2</stp>
        <stp>600415.SH</stp>
        <stp>2022-12-31</stp>
        <tr r="AA2318" s="3"/>
      </tp>
      <tp>
        <v>11.6029888569</v>
        <stp/>
        <stp>EM_S_FA_YOY_NETPROFIT</stp>
        <stp>2</stp>
        <stp>600416.SH</stp>
        <stp>2021-12-31</stp>
        <tr r="Z2319" s="3"/>
      </tp>
      <tp>
        <v>35.062486860600004</v>
        <stp/>
        <stp>EM_S_FA_YOY_NETPROFIT</stp>
        <stp>2</stp>
        <stp>600425.SH</stp>
        <stp>2022-12-31</stp>
        <tr r="AA2326" s="3"/>
      </tp>
      <tp>
        <v>303.32610962690001</v>
        <stp/>
        <stp>EM_S_FA_YOY_NETPROFIT</stp>
        <stp>2</stp>
        <stp>600426.SH</stp>
        <stp>2021-12-31</stp>
        <tr r="Z2327" s="3"/>
      </tp>
      <tp>
        <v>18.118357853900001</v>
        <stp/>
        <stp>EM_S_FA_YOY_NETPROFIT</stp>
        <stp>2</stp>
        <stp>600435.SH</stp>
        <stp>2022-12-31</stp>
        <tr r="AA2331" s="3"/>
      </tp>
      <tp>
        <v>45.855701355100003</v>
        <stp/>
        <stp>EM_S_FA_YOY_NETPROFIT</stp>
        <stp>2</stp>
        <stp>600436.SH</stp>
        <stp>2021-12-31</stp>
        <tr r="Z2332" s="3"/>
      </tp>
      <tp>
        <v>1.0074292254999999</v>
        <stp/>
        <stp>EM_S_FA_YOY_NETPROFIT</stp>
        <stp>2</stp>
        <stp>600486.SH</stp>
        <stp>2021-12-31</stp>
        <tr r="Z2361" s="3"/>
      </tp>
      <tp>
        <v>-13.4768118601</v>
        <stp/>
        <stp>EM_S_FA_YOY_NETPROFIT</stp>
        <stp>2</stp>
        <stp>600487.SH</stp>
        <stp>2020-12-31</stp>
        <tr r="Y2362" s="3"/>
      </tp>
      <tp>
        <v>-2.6621481811000001</v>
        <stp/>
        <stp>EM_S_FA_YOY_NETPROFIT</stp>
        <stp>2</stp>
        <stp>600495.SH</stp>
        <stp>2022-12-31</stp>
        <tr r="AA2368" s="3"/>
      </tp>
      <tp>
        <v>8.6197901777000006</v>
        <stp/>
        <stp>EM_S_FA_YOY_NETPROFIT</stp>
        <stp>2</stp>
        <stp>600496.SH</stp>
        <stp>2021-12-31</stp>
        <tr r="Z2369" s="3"/>
      </tp>
      <tp>
        <v>-88.406079654199999</v>
        <stp/>
        <stp>EM_S_FA_YOY_NETPROFIT</stp>
        <stp>2</stp>
        <stp>600497.SH</stp>
        <stp>2020-12-31</stp>
        <tr r="Y2370" s="3"/>
      </tp>
      <tp>
        <v>1.7095551183</v>
        <stp/>
        <stp>EM_S_FA_YOY_NETPROFIT</stp>
        <stp>2</stp>
        <stp>000705.SZ</stp>
        <stp>2022-12-31</stp>
        <tr r="AA235" s="3"/>
      </tp>
      <tp>
        <v>-1912.1804314819001</v>
        <stp/>
        <stp>EM_S_FA_YOY_NETPROFIT</stp>
        <stp>2</stp>
        <stp>000707.SZ</stp>
        <stp>2020-12-31</stp>
        <tr r="Y236" s="3"/>
      </tp>
      <tp>
        <v>-13.9288329232</v>
        <stp/>
        <stp>EM_S_FA_YOY_NETPROFIT</stp>
        <stp>2</stp>
        <stp>300735.SZ</stp>
        <stp>2022-12-31</stp>
        <tr r="AA1996" s="3"/>
      </tp>
      <tp>
        <v>-36.960591521300003</v>
        <stp/>
        <stp>EM_S_FA_YOY_NETPROFIT</stp>
        <stp>2</stp>
        <stp>000715.SZ</stp>
        <stp>2022-12-31</stp>
        <tr r="AA243" s="3"/>
      </tp>
      <tp>
        <v>-11266.130964231699</v>
        <stp/>
        <stp>EM_S_FA_YOY_NETPROFIT</stp>
        <stp>2</stp>
        <stp>000716.SZ</stp>
        <stp>2021-12-31</stp>
        <tr r="Z244" s="3"/>
      </tp>
      <tp>
        <v>2.0649650794999999</v>
        <stp/>
        <stp>EM_S_FA_YOY_NETPROFIT</stp>
        <stp>2</stp>
        <stp>000717.SZ</stp>
        <stp>2020-12-31</stp>
        <tr r="Y245" s="3"/>
      </tp>
      <tp>
        <v>-35.309121768799997</v>
        <stp/>
        <stp>EM_S_FA_YOY_NETPROFIT</stp>
        <stp>2</stp>
        <stp>300725.SZ</stp>
        <stp>2022-12-31</stp>
        <tr r="AA1989" s="3"/>
      </tp>
      <tp>
        <v>68.333544724500001</v>
        <stp/>
        <stp>EM_S_FA_YOY_NETPROFIT</stp>
        <stp>2</stp>
        <stp>300726.SZ</stp>
        <stp>2021-12-31</stp>
        <tr r="Z1990" s="3"/>
      </tp>
      <tp>
        <v>5.9039373269000004</v>
        <stp/>
        <stp>EM_S_FA_YOY_NETPROFIT</stp>
        <stp>2</stp>
        <stp>300727.SZ</stp>
        <stp>2020-12-31</stp>
        <tr r="Y1991" s="3"/>
      </tp>
      <tp>
        <v>-105.6225802845</v>
        <stp/>
        <stp>EM_S_FA_YOY_NETPROFIT</stp>
        <stp>2</stp>
        <stp>000725.SZ</stp>
        <stp>2022-12-31</stp>
        <tr r="AA252" s="3"/>
      </tp>
      <tp>
        <v>267.40680378399998</v>
        <stp/>
        <stp>EM_S_FA_YOY_NETPROFIT</stp>
        <stp>2</stp>
        <stp>000726.SZ</stp>
        <stp>2021-12-31</stp>
        <tr r="Z253" s="3"/>
      </tp>
      <tp>
        <v>111.366085602</v>
        <stp/>
        <stp>EM_S_FA_YOY_NETPROFIT</stp>
        <stp>2</stp>
        <stp>000727.SZ</stp>
        <stp>2020-12-31</stp>
        <tr r="Y254" s="3"/>
      </tp>
      <tp>
        <v>-326.11647476460001</v>
        <stp/>
        <stp>EM_S_FA_YOY_NETPROFIT</stp>
        <stp>2</stp>
        <stp>300715.SZ</stp>
        <stp>2022-12-31</stp>
        <tr r="AA1980" s="3"/>
      </tp>
      <tp>
        <v>27.073210807599999</v>
        <stp/>
        <stp>EM_S_FA_YOY_NETPROFIT</stp>
        <stp>2</stp>
        <stp>300716.SZ</stp>
        <stp>2021-12-31</stp>
        <tr r="Z1981" s="3"/>
      </tp>
      <tp>
        <v>-29.8506852543</v>
        <stp/>
        <stp>EM_S_FA_YOY_NETPROFIT</stp>
        <stp>2</stp>
        <stp>300717.SZ</stp>
        <stp>2020-12-31</stp>
        <tr r="Y1982" s="3"/>
      </tp>
      <tp>
        <v>126.27534485069999</v>
        <stp/>
        <stp>EM_S_FA_YOY_NETPROFIT</stp>
        <stp>2</stp>
        <stp>000735.SZ</stp>
        <stp>2022-12-31</stp>
        <tr r="AA259" s="3"/>
      </tp>
      <tp>
        <v>-17.499291481099998</v>
        <stp/>
        <stp>EM_S_FA_YOY_NETPROFIT</stp>
        <stp>2</stp>
        <stp>000736.SZ</stp>
        <stp>2021-12-31</stp>
        <tr r="Z260" s="3"/>
      </tp>
      <tp>
        <v>296.00942591469999</v>
        <stp/>
        <stp>EM_S_FA_YOY_NETPROFIT</stp>
        <stp>2</stp>
        <stp>000737.SZ</stp>
        <stp>2020-12-31</stp>
        <tr r="Y261" s="3"/>
      </tp>
      <tp>
        <v>32.046867837999997</v>
        <stp/>
        <stp>EM_S_FA_YOY_NETPROFIT</stp>
        <stp>2</stp>
        <stp>300705.SZ</stp>
        <stp>2022-12-31</stp>
        <tr r="AA1971" s="3"/>
      </tp>
      <tp>
        <v>252.3686808317</v>
        <stp/>
        <stp>EM_S_FA_YOY_NETPROFIT</stp>
        <stp>2</stp>
        <stp>300706.SZ</stp>
        <stp>2021-12-31</stp>
        <tr r="Z1972" s="3"/>
      </tp>
      <tp>
        <v>-14.0453140713</v>
        <stp/>
        <stp>EM_S_FA_YOY_NETPROFIT</stp>
        <stp>2</stp>
        <stp>300707.SZ</stp>
        <stp>2020-12-31</stp>
        <tr r="Y1973" s="3"/>
      </tp>
      <tp>
        <v>7.7999223522000003</v>
        <stp/>
        <stp>EM_S_FA_YOY_NETPROFIT</stp>
        <stp>2</stp>
        <stp>000755.SZ</stp>
        <stp>2022-12-31</stp>
        <tr r="AA268" s="3"/>
      </tp>
      <tp>
        <v>4.3101194745999996</v>
        <stp/>
        <stp>EM_S_FA_YOY_NETPROFIT</stp>
        <stp>2</stp>
        <stp>000756.SZ</stp>
        <stp>2021-12-31</stp>
        <tr r="Z269" s="3"/>
      </tp>
      <tp>
        <v>-62.538390550300001</v>
        <stp/>
        <stp>EM_S_FA_YOY_NETPROFIT</stp>
        <stp>2</stp>
        <stp>000757.SZ</stp>
        <stp>2020-12-31</stp>
        <tr r="Y270" s="3"/>
      </tp>
      <tp>
        <v>109.4238840047</v>
        <stp/>
        <stp>EM_S_FA_YOY_NETPROFIT</stp>
        <stp>2</stp>
        <stp>000766.SZ</stp>
        <stp>2021-12-31</stp>
        <tr r="Z275" s="3"/>
      </tp>
      <tp>
        <v>1359.9084886056</v>
        <stp/>
        <stp>EM_S_FA_YOY_NETPROFIT</stp>
        <stp>2</stp>
        <stp>000767.SZ</stp>
        <stp>2020-12-31</stp>
        <tr r="Y276" s="3"/>
      </tp>
      <tp>
        <v>11.9211176612</v>
        <stp/>
        <stp>EM_S_FA_YOY_NETPROFIT</stp>
        <stp>2</stp>
        <stp>000776.SZ</stp>
        <stp>2021-12-31</stp>
        <tr r="Z278" s="3"/>
      </tp>
      <tp>
        <v>-22.929547234200001</v>
        <stp/>
        <stp>EM_S_FA_YOY_NETPROFIT</stp>
        <stp>2</stp>
        <stp>000777.SZ</stp>
        <stp>2020-12-31</stp>
        <tr r="Y279" s="3"/>
      </tp>
      <tp>
        <v>-27.642202762699998</v>
        <stp/>
        <stp>EM_S_FA_YOY_NETPROFIT</stp>
        <stp>2</stp>
        <stp>000785.SZ</stp>
        <stp>2022-12-31</stp>
        <tr r="AA284" s="3"/>
      </tp>
      <tp>
        <v>17.395381566200001</v>
        <stp/>
        <stp>EM_S_FA_YOY_NETPROFIT</stp>
        <stp>2</stp>
        <stp>000786.SZ</stp>
        <stp>2021-12-31</stp>
        <tr r="Z285" s="3"/>
      </tp>
      <tp>
        <v>146.6630726411</v>
        <stp/>
        <stp>EM_S_FA_YOY_NETPROFIT</stp>
        <stp>2</stp>
        <stp>000795.SZ</stp>
        <stp>2022-12-31</stp>
        <tr r="AA292" s="3"/>
      </tp>
      <tp>
        <v>-2.6450063209999999</v>
        <stp/>
        <stp>EM_S_FA_YOY_NETPROFIT</stp>
        <stp>2</stp>
        <stp>000796.SZ</stp>
        <stp>2021-12-31</stp>
        <tr r="Z293" s="3"/>
      </tp>
      <tp>
        <v>27.027551054</v>
        <stp/>
        <stp>EM_S_FA_YOY_NETPROFIT</stp>
        <stp>2</stp>
        <stp>000797.SZ</stp>
        <stp>2020-12-31</stp>
        <tr r="Y294" s="3"/>
      </tp>
      <tp>
        <v>-45.8757782781</v>
        <stp/>
        <stp>EM_S_FA_YOY_NETPROFIT</stp>
        <stp>2</stp>
        <stp>600745.SH</stp>
        <stp>2022-12-31</stp>
        <tr r="AA2582" s="3"/>
      </tp>
      <tp>
        <v>938.44643225059997</v>
        <stp/>
        <stp>EM_S_FA_YOY_NETPROFIT</stp>
        <stp>2</stp>
        <stp>600746.SH</stp>
        <stp>2021-12-31</stp>
        <tr r="Z2583" s="3"/>
      </tp>
      <tp>
        <v>19.1430036444</v>
        <stp/>
        <stp>EM_S_FA_YOY_NETPROFIT</stp>
        <stp>2</stp>
        <stp>600755.SH</stp>
        <stp>2022-12-31</stp>
        <tr r="AA2590" s="3"/>
      </tp>
      <tp>
        <v>148.95585167940001</v>
        <stp/>
        <stp>EM_S_FA_YOY_NETPROFIT</stp>
        <stp>2</stp>
        <stp>600756.SH</stp>
        <stp>2021-12-31</stp>
        <tr r="Z2591" s="3"/>
      </tp>
      <tp>
        <v>1.4815994902</v>
        <stp/>
        <stp>EM_S_FA_YOY_NETPROFIT</stp>
        <stp>2</stp>
        <stp>600757.SH</stp>
        <stp>2020-12-31</stp>
        <tr r="Y2592" s="3"/>
      </tp>
      <tp>
        <v>37.631131579300003</v>
        <stp/>
        <stp>EM_S_FA_YOY_NETPROFIT</stp>
        <stp>2</stp>
        <stp>600765.SH</stp>
        <stp>2022-12-31</stp>
        <tr r="AA2599" s="3"/>
      </tp>
      <tp>
        <v>119.28479323569999</v>
        <stp/>
        <stp>EM_S_FA_YOY_NETPROFIT</stp>
        <stp>2</stp>
        <stp>600766.SH</stp>
        <stp>2021-12-31</stp>
        <tr r="Z2600" s="3"/>
      </tp>
      <tp>
        <v>1.5533609195</v>
        <stp/>
        <stp>EM_S_FA_YOY_NETPROFIT</stp>
        <stp>2</stp>
        <stp>600775.SH</stp>
        <stp>2022-12-31</stp>
        <tr r="AA2607" s="3"/>
      </tp>
      <tp>
        <v>11.837423683200001</v>
        <stp/>
        <stp>EM_S_FA_YOY_NETPROFIT</stp>
        <stp>2</stp>
        <stp>600776.SH</stp>
        <stp>2021-12-31</stp>
        <tr r="Z2608" s="3"/>
      </tp>
      <tp>
        <v>-346.50443438880001</v>
        <stp/>
        <stp>EM_S_FA_YOY_NETPROFIT</stp>
        <stp>2</stp>
        <stp>600777.SH</stp>
        <stp>2020-12-31</stp>
        <tr r="Y2609" s="3"/>
      </tp>
      <tp>
        <v>-52.319116749199999</v>
        <stp/>
        <stp>EM_S_FA_YOY_NETPROFIT</stp>
        <stp>2</stp>
        <stp>600705.SH</stp>
        <stp>2022-12-31</stp>
        <tr r="AA2544" s="3"/>
      </tp>
      <tp>
        <v>104.33734544390001</v>
        <stp/>
        <stp>EM_S_FA_YOY_NETPROFIT</stp>
        <stp>2</stp>
        <stp>600706.SH</stp>
        <stp>2021-12-31</stp>
        <tr r="Z2545" s="3"/>
      </tp>
      <tp>
        <v>-1542.0625669738999</v>
        <stp/>
        <stp>EM_S_FA_YOY_NETPROFIT</stp>
        <stp>2</stp>
        <stp>600707.SH</stp>
        <stp>2020-12-31</stp>
        <tr r="Y2546" s="3"/>
      </tp>
      <tp>
        <v>-83.834645545800001</v>
        <stp/>
        <stp>EM_S_FA_YOY_NETPROFIT</stp>
        <stp>2</stp>
        <stp>600715.SH</stp>
        <stp>2022-12-31</stp>
        <tr r="AA2553" s="3"/>
      </tp>
      <tp>
        <v>-39.588027167100002</v>
        <stp/>
        <stp>EM_S_FA_YOY_NETPROFIT</stp>
        <stp>2</stp>
        <stp>600716.SH</stp>
        <stp>2021-12-31</stp>
        <tr r="Z2554" s="3"/>
      </tp>
      <tp>
        <v>9.5547829491999998</v>
        <stp/>
        <stp>EM_S_FA_YOY_NETPROFIT</stp>
        <stp>2</stp>
        <stp>600717.SH</stp>
        <stp>2020-12-31</stp>
        <tr r="Y2555" s="3"/>
      </tp>
      <tp>
        <v>36.943278645500001</v>
        <stp/>
        <stp>EM_S_FA_YOY_NETPROFIT</stp>
        <stp>2</stp>
        <stp>600725.SH</stp>
        <stp>2022-12-31</stp>
        <tr r="AA2562" s="3"/>
      </tp>
      <tp>
        <v>-167.32632922650001</v>
        <stp/>
        <stp>EM_S_FA_YOY_NETPROFIT</stp>
        <stp>2</stp>
        <stp>600726.SH</stp>
        <stp>2021-12-31</stp>
        <tr r="Z2563" s="3"/>
      </tp>
      <tp>
        <v>-5.8680223021</v>
        <stp/>
        <stp>EM_S_FA_YOY_NETPROFIT</stp>
        <stp>2</stp>
        <stp>600727.SH</stp>
        <stp>2020-12-31</stp>
        <tr r="Y2564" s="3"/>
      </tp>
      <tp>
        <v>-7.0940971455000001</v>
        <stp/>
        <stp>EM_S_FA_YOY_NETPROFIT</stp>
        <stp>2</stp>
        <stp>600735.SH</stp>
        <stp>2022-12-31</stp>
        <tr r="AA2572" s="3"/>
      </tp>
      <tp>
        <v>27.813929753299998</v>
        <stp/>
        <stp>EM_S_FA_YOY_NETPROFIT</stp>
        <stp>2</stp>
        <stp>600736.SH</stp>
        <stp>2021-12-31</stp>
        <tr r="Z2573" s="3"/>
      </tp>
      <tp>
        <v>-8.7188392233999998</v>
        <stp/>
        <stp>EM_S_FA_YOY_NETPROFIT</stp>
        <stp>2</stp>
        <stp>600737.SH</stp>
        <stp>2020-12-31</stp>
        <tr r="Y2574" s="3"/>
      </tp>
      <tp>
        <v>192.74906496739999</v>
        <stp/>
        <stp>EM_S_FA_YOY_NETPROFIT</stp>
        <stp>2</stp>
        <stp>600785.SH</stp>
        <stp>2022-12-31</stp>
        <tr r="AA2616" s="3"/>
      </tp>
      <tp>
        <v>131.6222388075</v>
        <stp/>
        <stp>EM_S_FA_YOY_NETPROFIT</stp>
        <stp>2</stp>
        <stp>600787.SH</stp>
        <stp>2020-12-31</stp>
        <tr r="Y2617" s="3"/>
      </tp>
      <tp>
        <v>310.30669054010002</v>
        <stp/>
        <stp>EM_S_FA_YOY_NETPROFIT</stp>
        <stp>2</stp>
        <stp>600795.SH</stp>
        <stp>2022-12-31</stp>
        <tr r="AA2624" s="3"/>
      </tp>
      <tp>
        <v>32.330658073899997</v>
        <stp/>
        <stp>EM_S_FA_YOY_NETPROFIT</stp>
        <stp>2</stp>
        <stp>600796.SH</stp>
        <stp>2021-12-31</stp>
        <tr r="Z2625" s="3"/>
      </tp>
      <tp>
        <v>11.5465812207</v>
        <stp/>
        <stp>EM_S_FA_YOY_NETPROFIT</stp>
        <stp>2</stp>
        <stp>600797.SH</stp>
        <stp>2020-12-31</stp>
        <tr r="Y2626" s="3"/>
      </tp>
      <tp>
        <v>1.49878624E-2</v>
        <stp/>
        <stp>EM_S_FA_YOY_NETPROFIT</stp>
        <stp>2</stp>
        <stp>000605.SZ</stp>
        <stp>2022-12-31</stp>
        <tr r="AA174" s="3"/>
      </tp>
      <tp>
        <v>-741.12584185469996</v>
        <stp/>
        <stp>EM_S_FA_YOY_NETPROFIT</stp>
        <stp>2</stp>
        <stp>000607.SZ</stp>
        <stp>2020-12-31</stp>
        <tr r="Y175" s="3"/>
      </tp>
      <tp>
        <v>-573.80788888539996</v>
        <stp/>
        <stp>EM_S_FA_YOY_NETPROFIT</stp>
        <stp>2</stp>
        <stp>300635.SZ</stp>
        <stp>2022-12-31</stp>
        <tr r="AA1907" s="3"/>
      </tp>
      <tp>
        <v>15.800831073299999</v>
        <stp/>
        <stp>EM_S_FA_YOY_NETPROFIT</stp>
        <stp>2</stp>
        <stp>300636.SZ</stp>
        <stp>2021-12-31</stp>
        <tr r="Z1908" s="3"/>
      </tp>
      <tp>
        <v>-72.641753720899999</v>
        <stp/>
        <stp>EM_S_FA_YOY_NETPROFIT</stp>
        <stp>2</stp>
        <stp>300637.SZ</stp>
        <stp>2020-12-31</stp>
        <tr r="Y1909" s="3"/>
      </tp>
      <tp>
        <v>-395.5433739293</v>
        <stp/>
        <stp>EM_S_FA_YOY_NETPROFIT</stp>
        <stp>2</stp>
        <stp>000615.SZ</stp>
        <stp>2022-12-31</stp>
        <tr r="AA180" s="3"/>
      </tp>
      <tp>
        <v>-0.68851166019999999</v>
        <stp/>
        <stp>EM_S_FA_YOY_NETPROFIT</stp>
        <stp>2</stp>
        <stp>000617.SZ</stp>
        <stp>2020-12-31</stp>
        <tr r="Y181" s="3"/>
      </tp>
      <tp>
        <v>261.30543218119999</v>
        <stp/>
        <stp>EM_S_FA_YOY_NETPROFIT</stp>
        <stp>2</stp>
        <stp>300625.SZ</stp>
        <stp>2022-12-31</stp>
        <tr r="AA1898" s="3"/>
      </tp>
      <tp>
        <v>256.632862316</v>
        <stp/>
        <stp>EM_S_FA_YOY_NETPROFIT</stp>
        <stp>2</stp>
        <stp>300626.SZ</stp>
        <stp>2021-12-31</stp>
        <tr r="Z1899" s="3"/>
      </tp>
      <tp>
        <v>39.567119807300003</v>
        <stp/>
        <stp>EM_S_FA_YOY_NETPROFIT</stp>
        <stp>2</stp>
        <stp>300627.SZ</stp>
        <stp>2020-12-31</stp>
        <tr r="Y1900" s="3"/>
      </tp>
      <tp>
        <v>114.8782883761</v>
        <stp/>
        <stp>EM_S_FA_YOY_NETPROFIT</stp>
        <stp>2</stp>
        <stp>000625.SZ</stp>
        <stp>2022-12-31</stp>
        <tr r="AA186" s="3"/>
      </tp>
      <tp>
        <v>423.15203242230001</v>
        <stp/>
        <stp>EM_S_FA_YOY_NETPROFIT</stp>
        <stp>2</stp>
        <stp>000626.SZ</stp>
        <stp>2021-12-31</stp>
        <tr r="Z187" s="3"/>
      </tp>
      <tp>
        <v>-61.6965728606</v>
        <stp/>
        <stp>EM_S_FA_YOY_NETPROFIT</stp>
        <stp>2</stp>
        <stp>000627.SZ</stp>
        <stp>2020-12-31</stp>
        <tr r="Y188" s="3"/>
      </tp>
      <tp>
        <v>650.8591789436</v>
        <stp/>
        <stp>EM_S_FA_YOY_NETPROFIT</stp>
        <stp>2</stp>
        <stp>300615.SZ</stp>
        <stp>2022-12-31</stp>
        <tr r="AA1889" s="3"/>
      </tp>
      <tp>
        <v>-11.176311006400001</v>
        <stp/>
        <stp>EM_S_FA_YOY_NETPROFIT</stp>
        <stp>2</stp>
        <stp>300616.SZ</stp>
        <stp>2021-12-31</stp>
        <tr r="Z1890" s="3"/>
      </tp>
      <tp>
        <v>108.82475827730001</v>
        <stp/>
        <stp>EM_S_FA_YOY_NETPROFIT</stp>
        <stp>2</stp>
        <stp>300617.SZ</stp>
        <stp>2020-12-31</stp>
        <tr r="Y1891" s="3"/>
      </tp>
      <tp>
        <v>-9154.0863290404995</v>
        <stp/>
        <stp>EM_S_FA_YOY_NETPROFIT</stp>
        <stp>2</stp>
        <stp>000635.SZ</stp>
        <stp>2022-12-31</stp>
        <tr r="AA195" s="3"/>
      </tp>
      <tp>
        <v>155.28216900839999</v>
        <stp/>
        <stp>EM_S_FA_YOY_NETPROFIT</stp>
        <stp>2</stp>
        <stp>000636.SZ</stp>
        <stp>2021-12-31</stp>
        <tr r="Z196" s="3"/>
      </tp>
      <tp>
        <v>-100.3348368022</v>
        <stp/>
        <stp>EM_S_FA_YOY_NETPROFIT</stp>
        <stp>2</stp>
        <stp>000637.SZ</stp>
        <stp>2020-12-31</stp>
        <tr r="Y197" s="3"/>
      </tp>
      <tp>
        <v>-17.6045766429</v>
        <stp/>
        <stp>EM_S_FA_YOY_NETPROFIT</stp>
        <stp>2</stp>
        <stp>300605.SZ</stp>
        <stp>2022-12-31</stp>
        <tr r="AA1880" s="3"/>
      </tp>
      <tp>
        <v>-14.1784057376</v>
        <stp/>
        <stp>EM_S_FA_YOY_NETPROFIT</stp>
        <stp>2</stp>
        <stp>300606.SZ</stp>
        <stp>2021-12-31</stp>
        <tr r="Z1881" s="3"/>
      </tp>
      <tp>
        <v>173.41247176639999</v>
        <stp/>
        <stp>EM_S_FA_YOY_NETPROFIT</stp>
        <stp>2</stp>
        <stp>300607.SZ</stp>
        <stp>2020-12-31</stp>
        <tr r="Y1882" s="3"/>
      </tp>
      <tp>
        <v>57.4419003434</v>
        <stp/>
        <stp>EM_S_FA_YOY_NETPROFIT</stp>
        <stp>2</stp>
        <stp>300675.SZ</stp>
        <stp>2022-12-31</stp>
        <tr r="AA1943" s="3"/>
      </tp>
      <tp>
        <v>-29.702102803799999</v>
        <stp/>
        <stp>EM_S_FA_YOY_NETPROFIT</stp>
        <stp>2</stp>
        <stp>300676.SZ</stp>
        <stp>2021-12-31</stp>
        <tr r="Z1944" s="3"/>
      </tp>
      <tp>
        <v>3829.2213105168998</v>
        <stp/>
        <stp>EM_S_FA_YOY_NETPROFIT</stp>
        <stp>2</stp>
        <stp>300677.SZ</stp>
        <stp>2020-12-31</stp>
        <tr r="Y1945" s="3"/>
      </tp>
      <tp>
        <v>46.432758769099998</v>
        <stp/>
        <stp>EM_S_FA_YOY_NETPROFIT</stp>
        <stp>2</stp>
        <stp>000655.SZ</stp>
        <stp>2022-12-31</stp>
        <tr r="AA203" s="3"/>
      </tp>
      <tp>
        <v>-31.0795369336</v>
        <stp/>
        <stp>EM_S_FA_YOY_NETPROFIT</stp>
        <stp>2</stp>
        <stp>000656.SZ</stp>
        <stp>2021-12-31</stp>
        <tr r="Z204" s="3"/>
      </tp>
      <tp>
        <v>48.623923566800002</v>
        <stp/>
        <stp>EM_S_FA_YOY_NETPROFIT</stp>
        <stp>2</stp>
        <stp>000657.SZ</stp>
        <stp>2020-12-31</stp>
        <tr r="Y205" s="3"/>
      </tp>
      <tp>
        <v>-1006.769302753</v>
        <stp/>
        <stp>EM_S_FA_YOY_NETPROFIT</stp>
        <stp>2</stp>
        <stp>300665.SZ</stp>
        <stp>2022-12-31</stp>
        <tr r="AA1934" s="3"/>
      </tp>
      <tp>
        <v>-30.573572607999999</v>
        <stp/>
        <stp>EM_S_FA_YOY_NETPROFIT</stp>
        <stp>2</stp>
        <stp>300666.SZ</stp>
        <stp>2021-12-31</stp>
        <tr r="Z1935" s="3"/>
      </tp>
      <tp>
        <v>51.732690214000002</v>
        <stp/>
        <stp>EM_S_FA_YOY_NETPROFIT</stp>
        <stp>2</stp>
        <stp>300667.SZ</stp>
        <stp>2020-12-31</stp>
        <tr r="Y1936" s="3"/>
      </tp>
      <tp>
        <v>-33.5695621399</v>
        <stp/>
        <stp>EM_S_FA_YOY_NETPROFIT</stp>
        <stp>2</stp>
        <stp>000665.SZ</stp>
        <stp>2022-12-31</stp>
        <tr r="AA209" s="3"/>
      </tp>
      <tp>
        <v>-19.654504348900002</v>
        <stp/>
        <stp>EM_S_FA_YOY_NETPROFIT</stp>
        <stp>2</stp>
        <stp>300655.SZ</stp>
        <stp>2022-12-31</stp>
        <tr r="AA1925" s="3"/>
      </tp>
      <tp>
        <v>47.851320702800002</v>
        <stp/>
        <stp>EM_S_FA_YOY_NETPROFIT</stp>
        <stp>2</stp>
        <stp>300656.SZ</stp>
        <stp>2021-12-31</stp>
        <tr r="Z1926" s="3"/>
      </tp>
      <tp>
        <v>-53.785665281500002</v>
        <stp/>
        <stp>EM_S_FA_YOY_NETPROFIT</stp>
        <stp>2</stp>
        <stp>300657.SZ</stp>
        <stp>2020-12-31</stp>
        <tr r="Y1927" s="3"/>
      </tp>
      <tp>
        <v>104.3325933532</v>
        <stp/>
        <stp>EM_S_FA_YOY_NETPROFIT</stp>
        <stp>2</stp>
        <stp>000676.SZ</stp>
        <stp>2021-12-31</stp>
        <tr r="Z214" s="3"/>
      </tp>
      <tp>
        <v>-7.0164952473</v>
        <stp/>
        <stp>EM_S_FA_YOY_NETPROFIT</stp>
        <stp>2</stp>
        <stp>000677.SZ</stp>
        <stp>2020-12-31</stp>
        <tr r="Y215" s="3"/>
      </tp>
      <tp>
        <v>14.8413358231</v>
        <stp/>
        <stp>EM_S_FA_YOY_NETPROFIT</stp>
        <stp>2</stp>
        <stp>300645.SZ</stp>
        <stp>2022-12-31</stp>
        <tr r="AA1916" s="3"/>
      </tp>
      <tp>
        <v>-12.4231890534</v>
        <stp/>
        <stp>EM_S_FA_YOY_NETPROFIT</stp>
        <stp>2</stp>
        <stp>300647.SZ</stp>
        <stp>2020-12-31</stp>
        <tr r="Y1917" s="3"/>
      </tp>
      <tp>
        <v>-27.980147731799999</v>
        <stp/>
        <stp>EM_S_FA_YOY_NETPROFIT</stp>
        <stp>2</stp>
        <stp>000685.SZ</stp>
        <stp>2022-12-31</stp>
        <tr r="AA222" s="3"/>
      </tp>
      <tp>
        <v>16.245506324000001</v>
        <stp/>
        <stp>EM_S_FA_YOY_NETPROFIT</stp>
        <stp>2</stp>
        <stp>000686.SZ</stp>
        <stp>2021-12-31</stp>
        <tr r="Z223" s="3"/>
      </tp>
      <tp>
        <v>-92.554258371700001</v>
        <stp/>
        <stp>EM_S_FA_YOY_NETPROFIT</stp>
        <stp>2</stp>
        <stp>000695.SZ</stp>
        <stp>2022-12-31</stp>
        <tr r="AA228" s="3"/>
      </tp>
      <tp>
        <v>69.179523656499995</v>
        <stp/>
        <stp>EM_S_FA_YOY_NETPROFIT</stp>
        <stp>2</stp>
        <stp>000697.SZ</stp>
        <stp>2020-12-31</stp>
        <tr r="Y229" s="3"/>
      </tp>
      <tp>
        <v>29.162219807100001</v>
        <stp/>
        <stp>EM_S_FA_YOY_NETPROFIT</stp>
        <stp>2</stp>
        <stp>300695.SZ</stp>
        <stp>2022-12-31</stp>
        <tr r="AA1962" s="3"/>
      </tp>
      <tp>
        <v>86.473138724600005</v>
        <stp/>
        <stp>EM_S_FA_YOY_NETPROFIT</stp>
        <stp>2</stp>
        <stp>300696.SZ</stp>
        <stp>2021-12-31</stp>
        <tr r="Z1963" s="3"/>
      </tp>
      <tp>
        <v>-10.844508614</v>
        <stp/>
        <stp>EM_S_FA_YOY_NETPROFIT</stp>
        <stp>2</stp>
        <stp>300697.SZ</stp>
        <stp>2020-12-31</stp>
        <tr r="Y1964" s="3"/>
      </tp>
      <tp>
        <v>10.5711581695</v>
        <stp/>
        <stp>EM_S_FA_YOY_NETPROFIT</stp>
        <stp>2</stp>
        <stp>300685.SZ</stp>
        <stp>2022-12-31</stp>
        <tr r="AA1953" s="3"/>
      </tp>
      <tp>
        <v>-59.884040546800001</v>
        <stp/>
        <stp>EM_S_FA_YOY_NETPROFIT</stp>
        <stp>2</stp>
        <stp>300686.SZ</stp>
        <stp>2021-12-31</stp>
        <tr r="Z1954" s="3"/>
      </tp>
      <tp>
        <v>163.2975573418</v>
        <stp/>
        <stp>EM_S_FA_YOY_NETPROFIT</stp>
        <stp>2</stp>
        <stp>300687.SZ</stp>
        <stp>2020-12-31</stp>
        <tr r="Y1955" s="3"/>
      </tp>
      <tp>
        <v>-29.4476411644</v>
        <stp/>
        <stp>EM_S_FA_YOY_NETPROFIT</stp>
        <stp>2</stp>
        <stp>600645.SH</stp>
        <stp>2022-12-31</stp>
        <tr r="AA2497" s="3"/>
      </tp>
      <tp>
        <v>-36.316415702800001</v>
        <stp/>
        <stp>EM_S_FA_YOY_NETPROFIT</stp>
        <stp>2</stp>
        <stp>600647.SH</stp>
        <stp>2020-12-31</stp>
        <tr r="Y2498" s="3"/>
      </tp>
      <tp>
        <v>2.6560378531</v>
        <stp/>
        <stp>EM_S_FA_YOY_NETPROFIT</stp>
        <stp>2</stp>
        <stp>600655.SH</stp>
        <stp>2022-12-31</stp>
        <tr r="AA2505" s="3"/>
      </tp>
      <tp>
        <v>-31.752984739199999</v>
        <stp/>
        <stp>EM_S_FA_YOY_NETPROFIT</stp>
        <stp>2</stp>
        <stp>600657.SH</stp>
        <stp>2020-12-31</stp>
        <tr r="Y2506" s="3"/>
      </tp>
      <tp>
        <v>67.370248683499995</v>
        <stp/>
        <stp>EM_S_FA_YOY_NETPROFIT</stp>
        <stp>2</stp>
        <stp>600665.SH</stp>
        <stp>2022-12-31</stp>
        <tr r="AA2513" s="3"/>
      </tp>
      <tp>
        <v>29.3792028704</v>
        <stp/>
        <stp>EM_S_FA_YOY_NETPROFIT</stp>
        <stp>2</stp>
        <stp>600666.SH</stp>
        <stp>2021-12-31</stp>
        <tr r="Z2514" s="3"/>
      </tp>
      <tp>
        <v>31.731000717600001</v>
        <stp/>
        <stp>EM_S_FA_YOY_NETPROFIT</stp>
        <stp>2</stp>
        <stp>600667.SH</stp>
        <stp>2020-12-31</stp>
        <tr r="Y2515" s="3"/>
      </tp>
      <tp>
        <v>-87.550956928399998</v>
        <stp/>
        <stp>EM_S_FA_YOY_NETPROFIT</stp>
        <stp>2</stp>
        <stp>600675.SH</stp>
        <stp>2022-12-31</stp>
        <tr r="AA2520" s="3"/>
      </tp>
      <tp>
        <v>90.872087067199999</v>
        <stp/>
        <stp>EM_S_FA_YOY_NETPROFIT</stp>
        <stp>2</stp>
        <stp>600676.SH</stp>
        <stp>2021-12-31</stp>
        <tr r="Z2521" s="3"/>
      </tp>
      <tp>
        <v>-93.264367121000006</v>
        <stp/>
        <stp>EM_S_FA_YOY_NETPROFIT</stp>
        <stp>2</stp>
        <stp>600605.SH</stp>
        <stp>2022-12-31</stp>
        <tr r="AA2464" s="3"/>
      </tp>
      <tp>
        <v>-55.322858463999999</v>
        <stp/>
        <stp>EM_S_FA_YOY_NETPROFIT</stp>
        <stp>2</stp>
        <stp>600606.SH</stp>
        <stp>2021-12-31</stp>
        <tr r="Z2465" s="3"/>
      </tp>
      <tp>
        <v>-601.03408175180004</v>
        <stp/>
        <stp>EM_S_FA_YOY_NETPROFIT</stp>
        <stp>2</stp>
        <stp>600615.SH</stp>
        <stp>2022-12-31</stp>
        <tr r="AA2472" s="3"/>
      </tp>
      <tp>
        <v>-198.22584877369999</v>
        <stp/>
        <stp>EM_S_FA_YOY_NETPROFIT</stp>
        <stp>2</stp>
        <stp>600616.SH</stp>
        <stp>2021-12-31</stp>
        <tr r="Z2473" s="3"/>
      </tp>
      <tp>
        <v>-1464.3906735319999</v>
        <stp/>
        <stp>EM_S_FA_YOY_NETPROFIT</stp>
        <stp>2</stp>
        <stp>600617.SH</stp>
        <stp>2020-12-31</stp>
        <tr r="Y2474" s="3"/>
      </tp>
      <tp>
        <v>92.924678272999998</v>
        <stp/>
        <stp>EM_S_FA_YOY_NETPROFIT</stp>
        <stp>2</stp>
        <stp>600626.SH</stp>
        <stp>2021-12-31</stp>
        <tr r="Z2482" s="3"/>
      </tp>
      <tp>
        <v>-164.7845001183</v>
        <stp/>
        <stp>EM_S_FA_YOY_NETPROFIT</stp>
        <stp>2</stp>
        <stp>600635.SH</stp>
        <stp>2022-12-31</stp>
        <tr r="AA2487" s="3"/>
      </tp>
      <tp>
        <v>-371.01924238750001</v>
        <stp/>
        <stp>EM_S_FA_YOY_NETPROFIT</stp>
        <stp>2</stp>
        <stp>600636.SH</stp>
        <stp>2021-12-31</stp>
        <tr r="Z2488" s="3"/>
      </tp>
      <tp>
        <v>-29.209232917400001</v>
        <stp/>
        <stp>EM_S_FA_YOY_NETPROFIT</stp>
        <stp>2</stp>
        <stp>600637.SH</stp>
        <stp>2020-12-31</stp>
        <tr r="Y2489" s="3"/>
      </tp>
      <tp>
        <v>581.50859907669997</v>
        <stp/>
        <stp>EM_S_FA_YOY_NETPROFIT</stp>
        <stp>2</stp>
        <stp>600685.SH</stp>
        <stp>2022-12-31</stp>
        <tr r="AA2528" s="3"/>
      </tp>
      <tp>
        <v>-1377.1878165469</v>
        <stp/>
        <stp>EM_S_FA_YOY_NETPROFIT</stp>
        <stp>2</stp>
        <stp>600686.SH</stp>
        <stp>2021-12-31</stp>
        <tr r="Z2529" s="3"/>
      </tp>
      <tp>
        <v>800.18362424400004</v>
        <stp/>
        <stp>EM_S_FA_YOY_NETPROFIT</stp>
        <stp>2</stp>
        <stp>600696.SH</stp>
        <stp>2021-12-31</stp>
        <tr r="Z2537" s="3"/>
      </tp>
      <tp>
        <v>-67.178436488599999</v>
        <stp/>
        <stp>EM_S_FA_YOY_NETPROFIT</stp>
        <stp>2</stp>
        <stp>600697.SH</stp>
        <stp>2020-12-31</stp>
        <tr r="Y2538" s="3"/>
      </tp>
      <tp>
        <v>12.5153533907</v>
        <stp/>
        <stp>EM_S_FA_YOY_NETPROFIT</stp>
        <stp>2</stp>
        <stp>000905.SZ</stp>
        <stp>2022-12-31</stp>
        <tr r="AA363" s="3"/>
      </tp>
      <tp>
        <v>61.161263179300001</v>
        <stp/>
        <stp>EM_S_FA_YOY_NETPROFIT</stp>
        <stp>2</stp>
        <stp>000906.SZ</stp>
        <stp>2021-12-31</stp>
        <tr r="Z364" s="3"/>
      </tp>
      <tp>
        <v>41.685214850199998</v>
        <stp/>
        <stp>EM_S_FA_YOY_NETPROFIT</stp>
        <stp>2</stp>
        <stp>000915.SZ</stp>
        <stp>2022-12-31</stp>
        <tr r="AA371" s="3"/>
      </tp>
      <tp>
        <v>-553.75196350609997</v>
        <stp/>
        <stp>EM_S_FA_YOY_NETPROFIT</stp>
        <stp>2</stp>
        <stp>000917.SZ</stp>
        <stp>2020-12-31</stp>
        <tr r="Y372" s="3"/>
      </tp>
      <tp>
        <v>-60.834605301899998</v>
        <stp/>
        <stp>EM_S_FA_YOY_NETPROFIT</stp>
        <stp>2</stp>
        <stp>000925.SZ</stp>
        <stp>2022-12-31</stp>
        <tr r="AA378" s="3"/>
      </tp>
      <tp>
        <v>22.5182344979</v>
        <stp/>
        <stp>EM_S_FA_YOY_NETPROFIT</stp>
        <stp>2</stp>
        <stp>000926.SZ</stp>
        <stp>2021-12-31</stp>
        <tr r="Z379" s="3"/>
      </tp>
      <tp>
        <v>-10.0489080699</v>
        <stp/>
        <stp>EM_S_FA_YOY_NETPROFIT</stp>
        <stp>2</stp>
        <stp>000927.SZ</stp>
        <stp>2020-12-31</stp>
        <tr r="Y380" s="3"/>
      </tp>
      <tp>
        <v>-16.440811602899998</v>
        <stp/>
        <stp>EM_S_FA_YOY_NETPROFIT</stp>
        <stp>2</stp>
        <stp>000935.SZ</stp>
        <stp>2022-12-31</stp>
        <tr r="AA387" s="3"/>
      </tp>
      <tp>
        <v>227.28735557429999</v>
        <stp/>
        <stp>EM_S_FA_YOY_NETPROFIT</stp>
        <stp>2</stp>
        <stp>000936.SZ</stp>
        <stp>2021-12-31</stp>
        <tr r="Z388" s="3"/>
      </tp>
      <tp>
        <v>2.8977532547</v>
        <stp/>
        <stp>EM_S_FA_YOY_NETPROFIT</stp>
        <stp>2</stp>
        <stp>000937.SZ</stp>
        <stp>2020-12-31</stp>
        <tr r="Y389" s="3"/>
      </tp>
      <tp>
        <v>-1415.3694108203999</v>
        <stp/>
        <stp>EM_S_FA_YOY_NETPROFIT</stp>
        <stp>2</stp>
        <stp>000955.SZ</stp>
        <stp>2022-12-31</stp>
        <tr r="AA397" s="3"/>
      </tp>
      <tp>
        <v>-28.871013256200001</v>
        <stp/>
        <stp>EM_S_FA_YOY_NETPROFIT</stp>
        <stp>2</stp>
        <stp>000957.SZ</stp>
        <stp>2020-12-31</stp>
        <tr r="Y398" s="3"/>
      </tp>
      <tp>
        <v>-52.709186893599998</v>
        <stp/>
        <stp>EM_S_FA_YOY_NETPROFIT</stp>
        <stp>2</stp>
        <stp>000965.SZ</stp>
        <stp>2022-12-31</stp>
        <tr r="AA405" s="3"/>
      </tp>
      <tp>
        <v>-103.2923707743</v>
        <stp/>
        <stp>EM_S_FA_YOY_NETPROFIT</stp>
        <stp>2</stp>
        <stp>000966.SZ</stp>
        <stp>2021-12-31</stp>
        <tr r="Z406" s="3"/>
      </tp>
      <tp>
        <v>2.7490241032</v>
        <stp/>
        <stp>EM_S_FA_YOY_NETPROFIT</stp>
        <stp>2</stp>
        <stp>000967.SZ</stp>
        <stp>2020-12-31</stp>
        <tr r="Y407" s="3"/>
      </tp>
      <tp>
        <v>-12.482180955500001</v>
        <stp/>
        <stp>EM_S_FA_YOY_NETPROFIT</stp>
        <stp>2</stp>
        <stp>000975.SZ</stp>
        <stp>2022-12-31</stp>
        <tr r="AA414" s="3"/>
      </tp>
      <tp>
        <v>-25.9325614959</v>
        <stp/>
        <stp>EM_S_FA_YOY_NETPROFIT</stp>
        <stp>2</stp>
        <stp>000976.SZ</stp>
        <stp>2021-12-31</stp>
        <tr r="Z415" s="3"/>
      </tp>
      <tp>
        <v>57.943118195099999</v>
        <stp/>
        <stp>EM_S_FA_YOY_NETPROFIT</stp>
        <stp>2</stp>
        <stp>000977.SZ</stp>
        <stp>2020-12-31</stp>
        <tr r="Y416" s="3"/>
      </tp>
      <tp>
        <v>19.981421368500001</v>
        <stp/>
        <stp>EM_S_FA_YOY_NETPROFIT</stp>
        <stp>2</stp>
        <stp>000985.SZ</stp>
        <stp>2022-12-31</stp>
        <tr r="AA422" s="3"/>
      </tp>
      <tp>
        <v>213.62390655900001</v>
        <stp/>
        <stp>EM_S_FA_YOY_NETPROFIT</stp>
        <stp>2</stp>
        <stp>000987.SZ</stp>
        <stp>2020-12-31</stp>
        <tr r="Y423" s="3"/>
      </tp>
      <tp>
        <v>155.01725382550001</v>
        <stp/>
        <stp>EM_S_FA_YOY_NETPROFIT</stp>
        <stp>2</stp>
        <stp>000995.SZ</stp>
        <stp>2022-12-31</stp>
        <tr r="AA428" s="3"/>
      </tp>
      <tp>
        <v>-66.957910698199996</v>
        <stp/>
        <stp>EM_S_FA_YOY_NETPROFIT</stp>
        <stp>2</stp>
        <stp>000996.SZ</stp>
        <stp>2021-12-31</stp>
        <tr r="Z429" s="3"/>
      </tp>
      <tp>
        <v>-30.517850466300001</v>
        <stp/>
        <stp>EM_S_FA_YOY_NETPROFIT</stp>
        <stp>2</stp>
        <stp>000997.SZ</stp>
        <stp>2020-12-31</stp>
        <tr r="Y430" s="3"/>
      </tp>
      <tp>
        <v>-31.955847436500001</v>
        <stp/>
        <stp>EM_S_FA_YOY_NETPROFIT</stp>
        <stp>2</stp>
        <stp>600965.SH</stp>
        <stp>2022-12-31</stp>
        <tr r="AA2730" s="3"/>
      </tp>
      <tp>
        <v>104.4996817982</v>
        <stp/>
        <stp>EM_S_FA_YOY_NETPROFIT</stp>
        <stp>2</stp>
        <stp>600966.SH</stp>
        <stp>2021-12-31</stp>
        <tr r="Z2731" s="3"/>
      </tp>
      <tp>
        <v>14.0363880736</v>
        <stp/>
        <stp>EM_S_FA_YOY_NETPROFIT</stp>
        <stp>2</stp>
        <stp>600967.SH</stp>
        <stp>2020-12-31</stp>
        <tr r="Y2732" s="3"/>
      </tp>
      <tp>
        <v>84.639173221600004</v>
        <stp/>
        <stp>EM_S_FA_YOY_NETPROFIT</stp>
        <stp>2</stp>
        <stp>600975.SH</stp>
        <stp>2022-12-31</stp>
        <tr r="AA2737" s="3"/>
      </tp>
      <tp>
        <v>105.7636885217</v>
        <stp/>
        <stp>EM_S_FA_YOY_NETPROFIT</stp>
        <stp>2</stp>
        <stp>600976.SH</stp>
        <stp>2021-12-31</stp>
        <tr r="Z2738" s="3"/>
      </tp>
      <tp>
        <v>-152.70022294520001</v>
        <stp/>
        <stp>EM_S_FA_YOY_NETPROFIT</stp>
        <stp>2</stp>
        <stp>600977.SH</stp>
        <stp>2020-12-31</stp>
        <tr r="Y2739" s="3"/>
      </tp>
      <tp>
        <v>-17.867405091399998</v>
        <stp/>
        <stp>EM_S_FA_YOY_NETPROFIT</stp>
        <stp>2</stp>
        <stp>600917.SH</stp>
        <stp>2020-12-31</stp>
        <tr r="Y2718" s="3"/>
      </tp>
      <tp>
        <v>29.7706702913</v>
        <stp/>
        <stp>EM_S_FA_YOY_NETPROFIT</stp>
        <stp>2</stp>
        <stp>600926.SH</stp>
        <stp>2021-12-31</stp>
        <tr r="Z2720" s="3"/>
      </tp>
      <tp>
        <v>-144.81975835450001</v>
        <stp/>
        <stp>EM_S_FA_YOY_NETPROFIT</stp>
        <stp>2</stp>
        <stp>600936.SH</stp>
        <stp>2021-12-31</stp>
        <tr r="Z2722" s="3"/>
      </tp>
      <tp>
        <v>32.532251190899999</v>
        <stp/>
        <stp>EM_S_FA_YOY_NETPROFIT</stp>
        <stp>2</stp>
        <stp>600985.SH</stp>
        <stp>2022-12-31</stp>
        <tr r="AA2746" s="3"/>
      </tp>
      <tp>
        <v>204.2638203221</v>
        <stp/>
        <stp>EM_S_FA_YOY_NETPROFIT</stp>
        <stp>2</stp>
        <stp>600986.SH</stp>
        <stp>2021-12-31</stp>
        <tr r="Z2747" s="3"/>
      </tp>
      <tp>
        <v>-20.226125660899999</v>
        <stp/>
        <stp>EM_S_FA_YOY_NETPROFIT</stp>
        <stp>2</stp>
        <stp>600987.SH</stp>
        <stp>2020-12-31</stp>
        <tr r="Y2748" s="3"/>
      </tp>
      <tp>
        <v>29.299753938199999</v>
        <stp/>
        <stp>EM_S_FA_YOY_NETPROFIT</stp>
        <stp>2</stp>
        <stp>600995.SH</stp>
        <stp>2022-12-31</stp>
        <tr r="AA2753" s="3"/>
      </tp>
      <tp>
        <v>-700.80047899329998</v>
        <stp/>
        <stp>EM_S_FA_YOY_NETPROFIT</stp>
        <stp>2</stp>
        <stp>600996.SH</stp>
        <stp>2021-12-31</stp>
        <tr r="Z2754" s="3"/>
      </tp>
      <tp>
        <v>-4.0540410903000001</v>
        <stp/>
        <stp>EM_S_FA_YOY_NETPROFIT</stp>
        <stp>2</stp>
        <stp>600997.SH</stp>
        <stp>2020-12-31</stp>
        <tr r="Y2755" s="3"/>
      </tp>
      <tp>
        <v>126.2972392235</v>
        <stp/>
        <stp>EM_S_FA_YOY_NETPROFIT</stp>
        <stp>2</stp>
        <stp>000807.SZ</stp>
        <stp>2020-12-31</stp>
        <tr r="Y301" s="3"/>
      </tp>
      <tp>
        <v>-1319.4563146201001</v>
        <stp/>
        <stp>EM_S_FA_YOY_NETPROFIT</stp>
        <stp>2</stp>
        <stp>000815.SZ</stp>
        <stp>2022-12-31</stp>
        <tr r="AA307" s="3"/>
      </tp>
      <tp>
        <v>-14.9476599637</v>
        <stp/>
        <stp>EM_S_FA_YOY_NETPROFIT</stp>
        <stp>2</stp>
        <stp>000816.SZ</stp>
        <stp>2021-12-31</stp>
        <tr r="Z308" s="3"/>
      </tp>
      <tp>
        <v>-97.677274990499996</v>
        <stp/>
        <stp>EM_S_FA_YOY_NETPROFIT</stp>
        <stp>2</stp>
        <stp>000825.SZ</stp>
        <stp>2022-12-31</stp>
        <tr r="AA315" s="3"/>
      </tp>
      <tp>
        <v>-216.1065573386</v>
        <stp/>
        <stp>EM_S_FA_YOY_NETPROFIT</stp>
        <stp>2</stp>
        <stp>000826.SZ</stp>
        <stp>2021-12-31</stp>
        <tr r="Z316" s="3"/>
      </tp>
      <tp>
        <v>-51.7604279484</v>
        <stp/>
        <stp>EM_S_FA_YOY_NETPROFIT</stp>
        <stp>2</stp>
        <stp>000836.SZ</stp>
        <stp>2021-12-31</stp>
        <tr r="Z322" s="3"/>
      </tp>
      <tp>
        <v>165.7082532176</v>
        <stp/>
        <stp>EM_S_FA_YOY_NETPROFIT</stp>
        <stp>2</stp>
        <stp>000837.SZ</stp>
        <stp>2020-12-31</stp>
        <tr r="Y323" s="3"/>
      </tp>
      <tp>
        <v>381.1981068366</v>
        <stp/>
        <stp>EM_S_FA_YOY_NETPROFIT</stp>
        <stp>2</stp>
        <stp>000856.SZ</stp>
        <stp>2021-12-31</stp>
        <tr r="Z330" s="3"/>
      </tp>
      <tp>
        <v>37.4946152419</v>
        <stp/>
        <stp>EM_S_FA_YOY_NETPROFIT</stp>
        <stp>2</stp>
        <stp>000875.SZ</stp>
        <stp>2022-12-31</stp>
        <tr r="AA339" s="3"/>
      </tp>
      <tp>
        <v>-262.50485895280002</v>
        <stp/>
        <stp>EM_S_FA_YOY_NETPROFIT</stp>
        <stp>2</stp>
        <stp>000876.SZ</stp>
        <stp>2021-12-31</stp>
        <tr r="Z340" s="3"/>
      </tp>
      <tp>
        <v>-6.0676290244000004</v>
        <stp/>
        <stp>EM_S_FA_YOY_NETPROFIT</stp>
        <stp>2</stp>
        <stp>000877.SZ</stp>
        <stp>2020-12-31</stp>
        <tr r="Y341" s="3"/>
      </tp>
      <tp>
        <v>14.5576542814</v>
        <stp/>
        <stp>EM_S_FA_YOY_NETPROFIT</stp>
        <stp>2</stp>
        <stp>000885.SZ</stp>
        <stp>2022-12-31</stp>
        <tr r="AA347" s="3"/>
      </tp>
      <tp>
        <v>-44.677250420699998</v>
        <stp/>
        <stp>EM_S_FA_YOY_NETPROFIT</stp>
        <stp>2</stp>
        <stp>000886.SZ</stp>
        <stp>2021-12-31</stp>
        <tr r="Z348" s="3"/>
      </tp>
      <tp>
        <v>-16.105172596799999</v>
        <stp/>
        <stp>EM_S_FA_YOY_NETPROFIT</stp>
        <stp>2</stp>
        <stp>000887.SZ</stp>
        <stp>2020-12-31</stp>
        <tr r="Y349" s="3"/>
      </tp>
      <tp>
        <v>17.068059830399999</v>
        <stp/>
        <stp>EM_S_FA_YOY_NETPROFIT</stp>
        <stp>2</stp>
        <stp>000895.SZ</stp>
        <stp>2022-12-31</stp>
        <tr r="AA355" s="3"/>
      </tp>
      <tp>
        <v>40.218001879799999</v>
        <stp/>
        <stp>EM_S_FA_YOY_NETPROFIT</stp>
        <stp>2</stp>
        <stp>000897.SZ</stp>
        <stp>2020-12-31</stp>
        <tr r="Y356" s="3"/>
      </tp>
      <tp>
        <v>17.945299733599999</v>
        <stp/>
        <stp>EM_S_FA_YOY_NETPROFIT</stp>
        <stp>2</stp>
        <stp>600845.SH</stp>
        <stp>2022-12-31</stp>
        <tr r="AA2668" s="3"/>
      </tp>
      <tp>
        <v>-25.444964027400001</v>
        <stp/>
        <stp>EM_S_FA_YOY_NETPROFIT</stp>
        <stp>2</stp>
        <stp>600846.SH</stp>
        <stp>2021-12-31</stp>
        <tr r="Z2669" s="3"/>
      </tp>
      <tp>
        <v>-54.836111926000001</v>
        <stp/>
        <stp>EM_S_FA_YOY_NETPROFIT</stp>
        <stp>2</stp>
        <stp>600847.SH</stp>
        <stp>2020-12-31</stp>
        <tr r="Y2670" s="3"/>
      </tp>
      <tp>
        <v>-69.124820534500003</v>
        <stp/>
        <stp>EM_S_FA_YOY_NETPROFIT</stp>
        <stp>2</stp>
        <stp>600855.SH</stp>
        <stp>2022-12-31</stp>
        <tr r="AA2676" s="3"/>
      </tp>
      <tp>
        <v>-45.427444923899998</v>
        <stp/>
        <stp>EM_S_FA_YOY_NETPROFIT</stp>
        <stp>2</stp>
        <stp>600857.SH</stp>
        <stp>2020-12-31</stp>
        <tr r="Y2677" s="3"/>
      </tp>
      <tp>
        <v>59.6077769953</v>
        <stp/>
        <stp>EM_S_FA_YOY_NETPROFIT</stp>
        <stp>2</stp>
        <stp>600865.SH</stp>
        <stp>2022-12-31</stp>
        <tr r="AA2685" s="3"/>
      </tp>
      <tp>
        <v>-28.404484119199999</v>
        <stp/>
        <stp>EM_S_FA_YOY_NETPROFIT</stp>
        <stp>2</stp>
        <stp>600866.SH</stp>
        <stp>2021-12-31</stp>
        <tr r="Z2686" s="3"/>
      </tp>
      <tp>
        <v>14.904963760299999</v>
        <stp/>
        <stp>EM_S_FA_YOY_NETPROFIT</stp>
        <stp>2</stp>
        <stp>600867.SH</stp>
        <stp>2020-12-31</stp>
        <tr r="Y2687" s="3"/>
      </tp>
      <tp>
        <v>23.9225822746</v>
        <stp/>
        <stp>EM_S_FA_YOY_NETPROFIT</stp>
        <stp>2</stp>
        <stp>600875.SH</stp>
        <stp>2022-12-31</stp>
        <tr r="AA2694" s="3"/>
      </tp>
      <tp>
        <v>-26.910404866699999</v>
        <stp/>
        <stp>EM_S_FA_YOY_NETPROFIT</stp>
        <stp>2</stp>
        <stp>600876.SH</stp>
        <stp>2021-12-31</stp>
        <tr r="Z2695" s="3"/>
      </tp>
      <tp>
        <v>2.4761653577999998</v>
        <stp/>
        <stp>EM_S_FA_YOY_NETPROFIT</stp>
        <stp>2</stp>
        <stp>600877.SH</stp>
        <stp>2020-12-31</stp>
        <tr r="Y2696" s="3"/>
      </tp>
      <tp>
        <v>103.5946268565</v>
        <stp/>
        <stp>EM_S_FA_YOY_NETPROFIT</stp>
        <stp>2</stp>
        <stp>600805.SH</stp>
        <stp>2022-12-31</stp>
        <tr r="AA2633" s="3"/>
      </tp>
      <tp>
        <v>-1326.5895339451999</v>
        <stp/>
        <stp>EM_S_FA_YOY_NETPROFIT</stp>
        <stp>2</stp>
        <stp>600807.SH</stp>
        <stp>2020-12-31</stp>
        <tr r="Y2634" s="3"/>
      </tp>
      <tp>
        <v>357.45771153229998</v>
        <stp/>
        <stp>EM_S_FA_YOY_NETPROFIT</stp>
        <stp>2</stp>
        <stp>600815.SH</stp>
        <stp>2022-12-31</stp>
        <tr r="AA2641" s="3"/>
      </tp>
      <tp>
        <v>83.232980225199995</v>
        <stp/>
        <stp>EM_S_FA_YOY_NETPROFIT</stp>
        <stp>2</stp>
        <stp>600816.SH</stp>
        <stp>2021-12-31</stp>
        <tr r="Z2642" s="3"/>
      </tp>
      <tp>
        <v>2.3587097009</v>
        <stp/>
        <stp>EM_S_FA_YOY_NETPROFIT</stp>
        <stp>2</stp>
        <stp>600817.SH</stp>
        <stp>2020-12-31</stp>
        <tr r="Y2643" s="3"/>
      </tp>
      <tp>
        <v>-73.199520414899993</v>
        <stp/>
        <stp>EM_S_FA_YOY_NETPROFIT</stp>
        <stp>2</stp>
        <stp>600825.SH</stp>
        <stp>2022-12-31</stp>
        <tr r="AA2651" s="3"/>
      </tp>
      <tp>
        <v>-11.065749799000001</v>
        <stp/>
        <stp>EM_S_FA_YOY_NETPROFIT</stp>
        <stp>2</stp>
        <stp>600826.SH</stp>
        <stp>2021-12-31</stp>
        <tr r="Z2652" s="3"/>
      </tp>
      <tp>
        <v>-12.3957392755</v>
        <stp/>
        <stp>EM_S_FA_YOY_NETPROFIT</stp>
        <stp>2</stp>
        <stp>600827.SH</stp>
        <stp>2020-12-31</stp>
        <tr r="Y2653" s="3"/>
      </tp>
      <tp>
        <v>30.813672249100001</v>
        <stp/>
        <stp>EM_S_FA_YOY_NETPROFIT</stp>
        <stp>2</stp>
        <stp>600835.SH</stp>
        <stp>2022-12-31</stp>
        <tr r="AA2660" s="3"/>
      </tp>
      <tp>
        <v>-21.5805744908</v>
        <stp/>
        <stp>EM_S_FA_YOY_NETPROFIT</stp>
        <stp>2</stp>
        <stp>600836.SH</stp>
        <stp>2021-12-31</stp>
        <tr r="Z2661" s="3"/>
      </tp>
      <tp>
        <v>14.198030791100001</v>
        <stp/>
        <stp>EM_S_FA_YOY_NETPROFIT</stp>
        <stp>2</stp>
        <stp>600837.SH</stp>
        <stp>2020-12-31</stp>
        <tr r="Y2662" s="3"/>
      </tp>
      <tp>
        <v>16.316299953800002</v>
        <stp/>
        <stp>EM_S_FA_YOY_NETPROFIT</stp>
        <stp>2</stp>
        <stp>600885.SH</stp>
        <stp>2022-12-31</stp>
        <tr r="AA2703" s="3"/>
      </tp>
      <tp>
        <v>-47.0583369557</v>
        <stp/>
        <stp>EM_S_FA_YOY_NETPROFIT</stp>
        <stp>2</stp>
        <stp>600886.SH</stp>
        <stp>2021-12-31</stp>
        <tr r="Z2704" s="3"/>
      </tp>
      <tp>
        <v>2.1323317447000001</v>
        <stp/>
        <stp>EM_S_FA_YOY_NETPROFIT</stp>
        <stp>2</stp>
        <stp>600887.SH</stp>
        <stp>2020-12-31</stp>
        <tr r="Y2705" s="3"/>
      </tp>
      <tp>
        <v>21.491923967000002</v>
        <stp/>
        <stp>EM_S_FA_YOY_NETPROFIT</stp>
        <stp>2</stp>
        <stp>600895.SH</stp>
        <stp>2022-12-31</stp>
        <tr r="AA2711" s="3"/>
      </tp>
      <tp>
        <v>-65.064366648999993</v>
        <stp/>
        <stp>EM_S_FA_YOY_NETPROFIT</stp>
        <stp>2</stp>
        <stp>600897.SH</stp>
        <stp>2020-12-31</stp>
        <tr r="Y2712" s="3"/>
      </tp>
      <tp>
        <v>-36.085384396899997</v>
        <stp/>
        <stp>EM_S_FA_YOY_NETPROFIT</stp>
        <stp>2</stp>
        <stp>603179.SH</stp>
        <stp>2019-12-31</stp>
        <tr r="X3018" s="3"/>
      </tp>
      <tp>
        <v>105.9847076755</v>
        <stp/>
        <stp>EM_S_FA_YOY_NETPROFIT</stp>
        <stp>2</stp>
        <stp>603169.SH</stp>
        <stp>2019-12-31</stp>
        <tr r="X3015" s="3"/>
      </tp>
      <tp>
        <v>-46.904455095300001</v>
        <stp/>
        <stp>EM_S_FA_YOY_NETPROFIT</stp>
        <stp>2</stp>
        <stp>603159.SH</stp>
        <stp>2019-12-31</stp>
        <tr r="X3009" s="3"/>
      </tp>
      <tp>
        <v>-28.402362136299999</v>
        <stp/>
        <stp>EM_S_FA_YOY_NETPROFIT</stp>
        <stp>2</stp>
        <stp>603160.SH</stp>
        <stp>2020-12-31</stp>
        <tr r="Y3010" s="3"/>
      </tp>
      <tp>
        <v>64.385958027599997</v>
        <stp/>
        <stp>EM_S_FA_YOY_NETPROFIT</stp>
        <stp>2</stp>
        <stp>603100.SH</stp>
        <stp>2020-12-31</stp>
        <tr r="Y2987" s="3"/>
      </tp>
      <tp>
        <v>221.94474301080001</v>
        <stp/>
        <stp>EM_S_FA_YOY_NETPROFIT</stp>
        <stp>2</stp>
        <stp>603101.SH</stp>
        <stp>2021-12-31</stp>
        <tr r="Z2988" s="3"/>
      </tp>
      <tp>
        <v>-20.247103607100001</v>
        <stp/>
        <stp>EM_S_FA_YOY_NETPROFIT</stp>
        <stp>2</stp>
        <stp>603139.SH</stp>
        <stp>2019-12-31</stp>
        <tr r="X3007" s="3"/>
      </tp>
      <tp>
        <v>-5.2367058905999997</v>
        <stp/>
        <stp>EM_S_FA_YOY_NETPROFIT</stp>
        <stp>2</stp>
        <stp>603110.SH</stp>
        <stp>2020-12-31</stp>
        <tr r="Y2992" s="3"/>
      </tp>
      <tp>
        <v>-9.5400751991000003</v>
        <stp/>
        <stp>EM_S_FA_YOY_NETPROFIT</stp>
        <stp>2</stp>
        <stp>603111.SH</stp>
        <stp>2021-12-31</stp>
        <tr r="Z2993" s="3"/>
      </tp>
      <tp>
        <v>46.451880363599997</v>
        <stp/>
        <stp>EM_S_FA_YOY_NETPROFIT</stp>
        <stp>2</stp>
        <stp>603129.SH</stp>
        <stp>2019-12-31</stp>
        <tr r="X3002" s="3"/>
      </tp>
      <tp>
        <v>20.200332726900001</v>
        <stp/>
        <stp>EM_S_FA_YOY_NETPROFIT</stp>
        <stp>2</stp>
        <stp>603131.SH</stp>
        <stp>2021-12-31</stp>
        <tr r="Z3003" s="3"/>
      </tp>
      <tp>
        <v>20.414586685900002</v>
        <stp/>
        <stp>EM_S_FA_YOY_NETPROFIT</stp>
        <stp>2</stp>
        <stp>603180.SH</stp>
        <stp>2020-12-31</stp>
        <tr r="Y3019" s="3"/>
      </tp>
      <tp>
        <v>40.011423208499998</v>
        <stp/>
        <stp>EM_S_FA_YOY_NETPROFIT</stp>
        <stp>2</stp>
        <stp>603181.SH</stp>
        <stp>2021-12-31</stp>
        <tr r="Z3020" s="3"/>
      </tp>
      <tp>
        <v>27.081245468199999</v>
        <stp/>
        <stp>EM_S_FA_YOY_NETPROFIT</stp>
        <stp>2</stp>
        <stp>603199.SH</stp>
        <stp>2019-12-31</stp>
        <tr r="X3028" s="3"/>
      </tp>
      <tp>
        <v>330.279387794</v>
        <stp/>
        <stp>EM_S_FA_YOY_NETPROFIT</stp>
        <stp>2</stp>
        <stp>603189.SH</stp>
        <stp>2019-12-31</stp>
        <tr r="X3024" s="3"/>
      </tp>
      <tp>
        <v>14.9203446809</v>
        <stp/>
        <stp>EM_S_FA_YOY_NETPROFIT</stp>
        <stp>2</stp>
        <stp>603040.SH</stp>
        <stp>2020-12-31</stp>
        <tr r="Y2961" s="3"/>
      </tp>
      <tp>
        <v>-42.500836011099999</v>
        <stp/>
        <stp>EM_S_FA_YOY_NETPROFIT</stp>
        <stp>2</stp>
        <stp>603041.SH</stp>
        <stp>2021-12-31</stp>
        <tr r="Z2962" s="3"/>
      </tp>
      <tp>
        <v>-2896.5308436230998</v>
        <stp/>
        <stp>EM_S_FA_YOY_NETPROFIT</stp>
        <stp>2</stp>
        <stp>603042.SH</stp>
        <stp>2022-12-31</stp>
        <tr r="AA2963" s="3"/>
      </tp>
      <tp>
        <v>-11.329563757800001</v>
        <stp/>
        <stp>EM_S_FA_YOY_NETPROFIT</stp>
        <stp>2</stp>
        <stp>603079.SH</stp>
        <stp>2019-12-31</stp>
        <tr r="X2976" s="3"/>
      </tp>
      <tp>
        <v>23.2483529987</v>
        <stp/>
        <stp>EM_S_FA_YOY_NETPROFIT</stp>
        <stp>2</stp>
        <stp>603050.SH</stp>
        <stp>2020-12-31</stp>
        <tr r="Y2965" s="3"/>
      </tp>
      <tp>
        <v>-19.237770745199999</v>
        <stp/>
        <stp>EM_S_FA_YOY_NETPROFIT</stp>
        <stp>2</stp>
        <stp>603069.SH</stp>
        <stp>2019-12-31</stp>
        <tr r="X2972" s="3"/>
      </tp>
      <tp>
        <v>16.0134788198</v>
        <stp/>
        <stp>EM_S_FA_YOY_NETPROFIT</stp>
        <stp>2</stp>
        <stp>603060.SH</stp>
        <stp>2020-12-31</stp>
        <tr r="Y2968" s="3"/>
      </tp>
      <tp>
        <v>-17.1962281966</v>
        <stp/>
        <stp>EM_S_FA_YOY_NETPROFIT</stp>
        <stp>2</stp>
        <stp>603000.SH</stp>
        <stp>2020-12-31</stp>
        <tr r="Y2926" s="3"/>
      </tp>
      <tp>
        <v>35.657474806000003</v>
        <stp/>
        <stp>EM_S_FA_YOY_NETPROFIT</stp>
        <stp>2</stp>
        <stp>603001.SH</stp>
        <stp>2021-12-31</stp>
        <tr r="Z2927" s="3"/>
      </tp>
      <tp>
        <v>48.649460034100002</v>
        <stp/>
        <stp>EM_S_FA_YOY_NETPROFIT</stp>
        <stp>2</stp>
        <stp>603002.SH</stp>
        <stp>2022-12-31</stp>
        <tr r="AA2928" s="3"/>
      </tp>
      <tp>
        <v>28.7861262624</v>
        <stp/>
        <stp>EM_S_FA_YOY_NETPROFIT</stp>
        <stp>2</stp>
        <stp>603039.SH</stp>
        <stp>2019-12-31</stp>
        <tr r="X2960" s="3"/>
      </tp>
      <tp>
        <v>150.15687073589999</v>
        <stp/>
        <stp>EM_S_FA_YOY_NETPROFIT</stp>
        <stp>2</stp>
        <stp>603010.SH</stp>
        <stp>2020-12-31</stp>
        <tr r="Y2935" s="3"/>
      </tp>
      <tp>
        <v>151.79045063589999</v>
        <stp/>
        <stp>EM_S_FA_YOY_NETPROFIT</stp>
        <stp>2</stp>
        <stp>603011.SH</stp>
        <stp>2021-12-31</stp>
        <tr r="Z2936" s="3"/>
      </tp>
      <tp>
        <v>18.4173465613</v>
        <stp/>
        <stp>EM_S_FA_YOY_NETPROFIT</stp>
        <stp>2</stp>
        <stp>603012.SH</stp>
        <stp>2022-12-31</stp>
        <tr r="AA2937" s="3"/>
      </tp>
      <tp>
        <v>-6.7144573996999997</v>
        <stp/>
        <stp>EM_S_FA_YOY_NETPROFIT</stp>
        <stp>2</stp>
        <stp>603029.SH</stp>
        <stp>2019-12-31</stp>
        <tr r="X2951" s="3"/>
      </tp>
      <tp>
        <v>36.543117599399999</v>
        <stp/>
        <stp>EM_S_FA_YOY_NETPROFIT</stp>
        <stp>2</stp>
        <stp>603019.SH</stp>
        <stp>2019-12-31</stp>
        <tr r="X2942" s="3"/>
      </tp>
      <tp>
        <v>44.153832628399996</v>
        <stp/>
        <stp>EM_S_FA_YOY_NETPROFIT</stp>
        <stp>2</stp>
        <stp>603020.SH</stp>
        <stp>2020-12-31</stp>
        <tr r="Y2943" s="3"/>
      </tp>
      <tp>
        <v>-575.05385486379998</v>
        <stp/>
        <stp>EM_S_FA_YOY_NETPROFIT</stp>
        <stp>2</stp>
        <stp>603021.SH</stp>
        <stp>2021-12-31</stp>
        <tr r="Z2944" s="3"/>
      </tp>
      <tp>
        <v>68.582505324799996</v>
        <stp/>
        <stp>EM_S_FA_YOY_NETPROFIT</stp>
        <stp>2</stp>
        <stp>603022.SH</stp>
        <stp>2022-12-31</stp>
        <tr r="AA2945" s="3"/>
      </tp>
      <tp>
        <v>-356.69745815469997</v>
        <stp/>
        <stp>EM_S_FA_YOY_NETPROFIT</stp>
        <stp>2</stp>
        <stp>603009.SH</stp>
        <stp>2019-12-31</stp>
        <tr r="X2934" s="3"/>
      </tp>
      <tp>
        <v>-35.309114377999997</v>
        <stp/>
        <stp>EM_S_FA_YOY_NETPROFIT</stp>
        <stp>2</stp>
        <stp>603030.SH</stp>
        <stp>2020-12-31</stp>
        <tr r="Y2952" s="3"/>
      </tp>
      <tp>
        <v>-682.34853225760003</v>
        <stp/>
        <stp>EM_S_FA_YOY_NETPROFIT</stp>
        <stp>2</stp>
        <stp>603031.SH</stp>
        <stp>2021-12-31</stp>
        <tr r="Z2953" s="3"/>
      </tp>
      <tp>
        <v>130.14353110139999</v>
        <stp/>
        <stp>EM_S_FA_YOY_NETPROFIT</stp>
        <stp>2</stp>
        <stp>603032.SH</stp>
        <stp>2022-12-31</stp>
        <tr r="AA2954" s="3"/>
      </tp>
      <tp>
        <v>22.679899484100002</v>
        <stp/>
        <stp>EM_S_FA_YOY_NETPROFIT</stp>
        <stp>2</stp>
        <stp>603081.SH</stp>
        <stp>2021-12-31</stp>
        <tr r="Z2977" s="3"/>
      </tp>
      <tp>
        <v>-75.469004719699996</v>
        <stp/>
        <stp>EM_S_FA_YOY_NETPROFIT</stp>
        <stp>2</stp>
        <stp>603090.SH</stp>
        <stp>2020-12-31</stp>
        <tr r="Y2983" s="3"/>
      </tp>
      <tp>
        <v>11.281179552399999</v>
        <stp/>
        <stp>EM_S_FA_YOY_NETPROFIT</stp>
        <stp>2</stp>
        <stp>603099.SH</stp>
        <stp>2019-12-31</stp>
        <tr r="X2986" s="3"/>
      </tp>
      <tp>
        <v>-3.9469507002999999</v>
        <stp/>
        <stp>EM_S_FA_YOY_NETPROFIT</stp>
        <stp>2</stp>
        <stp>603089.SH</stp>
        <stp>2019-12-31</stp>
        <tr r="X2982" s="3"/>
      </tp>
      <tp>
        <v>26.7113464237</v>
        <stp/>
        <stp>EM_S_FA_YOY_NETPROFIT</stp>
        <stp>2</stp>
        <stp>603369.SH</stp>
        <stp>2019-12-31</stp>
        <tr r="X3095" s="3"/>
      </tp>
      <tp>
        <v>15.604938707100001</v>
        <stp/>
        <stp>EM_S_FA_YOY_NETPROFIT</stp>
        <stp>2</stp>
        <stp>603359.SH</stp>
        <stp>2019-12-31</stp>
        <tr r="X3088" s="3"/>
      </tp>
      <tp>
        <v>-27.720480556799998</v>
        <stp/>
        <stp>EM_S_FA_YOY_NETPROFIT</stp>
        <stp>2</stp>
        <stp>603360.SH</stp>
        <stp>2020-12-31</stp>
        <tr r="Y3089" s="3"/>
      </tp>
      <tp>
        <v>0.51660587449999995</v>
        <stp/>
        <stp>EM_S_FA_YOY_NETPROFIT</stp>
        <stp>2</stp>
        <stp>603300.SH</stp>
        <stp>2020-12-31</stp>
        <tr r="Y3057" s="3"/>
      </tp>
      <tp>
        <v>-28.952576988600001</v>
        <stp/>
        <stp>EM_S_FA_YOY_NETPROFIT</stp>
        <stp>2</stp>
        <stp>603339.SH</stp>
        <stp>2019-12-31</stp>
        <tr r="X3083" s="3"/>
      </tp>
      <tp>
        <v>-23.408482556100001</v>
        <stp/>
        <stp>EM_S_FA_YOY_NETPROFIT</stp>
        <stp>2</stp>
        <stp>603311.SH</stp>
        <stp>2021-12-31</stp>
        <tr r="Z3063" s="3"/>
      </tp>
      <tp>
        <v>-351.0905565059</v>
        <stp/>
        <stp>EM_S_FA_YOY_NETPROFIT</stp>
        <stp>2</stp>
        <stp>603329.SH</stp>
        <stp>2019-12-31</stp>
        <tr r="X3075" s="3"/>
      </tp>
      <tp>
        <v>-4.1260701610000003</v>
        <stp/>
        <stp>EM_S_FA_YOY_NETPROFIT</stp>
        <stp>2</stp>
        <stp>603319.SH</stp>
        <stp>2019-12-31</stp>
        <tr r="X3068" s="3"/>
      </tp>
      <tp>
        <v>2.0405506249999998</v>
        <stp/>
        <stp>EM_S_FA_YOY_NETPROFIT</stp>
        <stp>2</stp>
        <stp>603320.SH</stp>
        <stp>2020-12-31</stp>
        <tr r="Y3069" s="3"/>
      </tp>
      <tp>
        <v>-13.260516065099999</v>
        <stp/>
        <stp>EM_S_FA_YOY_NETPROFIT</stp>
        <stp>2</stp>
        <stp>603321.SH</stp>
        <stp>2021-12-31</stp>
        <tr r="Z3070" s="3"/>
      </tp>
      <tp>
        <v>77.210482699699995</v>
        <stp/>
        <stp>EM_S_FA_YOY_NETPROFIT</stp>
        <stp>2</stp>
        <stp>603322.SH</stp>
        <stp>2022-12-31</stp>
        <tr r="AA3071" s="3"/>
      </tp>
      <tp>
        <v>120.5557408749</v>
        <stp/>
        <stp>EM_S_FA_YOY_NETPROFIT</stp>
        <stp>2</stp>
        <stp>603309.SH</stp>
        <stp>2019-12-31</stp>
        <tr r="X3062" s="3"/>
      </tp>
      <tp>
        <v>230.3670403676</v>
        <stp/>
        <stp>EM_S_FA_YOY_NETPROFIT</stp>
        <stp>2</stp>
        <stp>603330.SH</stp>
        <stp>2020-12-31</stp>
        <tr r="Y3076" s="3"/>
      </tp>
      <tp>
        <v>12.1001868674</v>
        <stp/>
        <stp>EM_S_FA_YOY_NETPROFIT</stp>
        <stp>2</stp>
        <stp>603331.SH</stp>
        <stp>2021-12-31</stp>
        <tr r="Z3077" s="3"/>
      </tp>
      <tp>
        <v>30.061551109500002</v>
        <stp/>
        <stp>EM_S_FA_YOY_NETPROFIT</stp>
        <stp>2</stp>
        <stp>603380.SH</stp>
        <stp>2020-12-31</stp>
        <tr r="Y3098" s="3"/>
      </tp>
      <tp>
        <v>-220.49658472280001</v>
        <stp/>
        <stp>EM_S_FA_YOY_NETPROFIT</stp>
        <stp>2</stp>
        <stp>603399.SH</stp>
        <stp>2019-12-31</stp>
        <tr r="X3108" s="3"/>
      </tp>
      <tp>
        <v>-37.114403638399999</v>
        <stp/>
        <stp>EM_S_FA_YOY_NETPROFIT</stp>
        <stp>2</stp>
        <stp>603389.SH</stp>
        <stp>2019-12-31</stp>
        <tr r="X3104" s="3"/>
      </tp>
      <tp>
        <v>51.561760685199999</v>
        <stp/>
        <stp>EM_S_FA_YOY_NETPROFIT</stp>
        <stp>2</stp>
        <stp>603269.SH</stp>
        <stp>2019-12-31</stp>
        <tr r="X3048" s="3"/>
      </tp>
      <tp>
        <v>27.6193267604</v>
        <stp/>
        <stp>EM_S_FA_YOY_NETPROFIT</stp>
        <stp>2</stp>
        <stp>603260.SH</stp>
        <stp>2020-12-31</stp>
        <tr r="Y3045" s="3"/>
      </tp>
      <tp>
        <v>-19.622236390800001</v>
        <stp/>
        <stp>EM_S_FA_YOY_NETPROFIT</stp>
        <stp>2</stp>
        <stp>603200.SH</stp>
        <stp>2020-12-31</stp>
        <tr r="Y3029" s="3"/>
      </tp>
      <tp>
        <v>-20.443482618400001</v>
        <stp/>
        <stp>EM_S_FA_YOY_NETPROFIT</stp>
        <stp>2</stp>
        <stp>603239.SH</stp>
        <stp>2019-12-31</stp>
        <tr r="X3043" s="3"/>
      </tp>
      <tp>
        <v>28.548412855999999</v>
        <stp/>
        <stp>EM_S_FA_YOY_NETPROFIT</stp>
        <stp>2</stp>
        <stp>603229.SH</stp>
        <stp>2019-12-31</stp>
        <tr r="X3039" s="3"/>
      </tp>
      <tp>
        <v>-81.069395488400005</v>
        <stp/>
        <stp>EM_S_FA_YOY_NETPROFIT</stp>
        <stp>2</stp>
        <stp>603222.SH</stp>
        <stp>2022-12-31</stp>
        <tr r="AA3033" s="3"/>
      </tp>
      <tp>
        <v>-111.4695988438</v>
        <stp/>
        <stp>EM_S_FA_YOY_NETPROFIT</stp>
        <stp>2</stp>
        <stp>603232.SH</stp>
        <stp>2022-12-31</stp>
        <tr r="AA3040" s="3"/>
      </tp>
      <tp>
        <v>17.318991115900001</v>
        <stp/>
        <stp>EM_S_FA_YOY_NETPROFIT</stp>
        <stp>2</stp>
        <stp>603299.SH</stp>
        <stp>2019-12-31</stp>
        <tr r="X3056" s="3"/>
      </tp>
      <tp>
        <v>14.1793616054</v>
        <stp/>
        <stp>EM_S_FA_YOY_NETPROFIT</stp>
        <stp>2</stp>
        <stp>603289.SH</stp>
        <stp>2019-12-31</stp>
        <tr r="X3054" s="3"/>
      </tp>
      <tp>
        <v>15.293254924499999</v>
        <stp/>
        <stp>EM_S_FA_YOY_NETPROFIT</stp>
        <stp>2</stp>
        <stp>603579.SH</stp>
        <stp>2019-12-31</stp>
        <tr r="X3147" s="3"/>
      </tp>
      <tp>
        <v>-70.740001759799995</v>
        <stp/>
        <stp>EM_S_FA_YOY_NETPROFIT</stp>
        <stp>2</stp>
        <stp>603569.SH</stp>
        <stp>2019-12-31</stp>
        <tr r="X3144" s="3"/>
      </tp>
      <tp>
        <v>-71.543476356900001</v>
        <stp/>
        <stp>EM_S_FA_YOY_NETPROFIT</stp>
        <stp>2</stp>
        <stp>603559.SH</stp>
        <stp>2019-12-31</stp>
        <tr r="X3140" s="3"/>
      </tp>
      <tp>
        <v>-37.049170134999997</v>
        <stp/>
        <stp>EM_S_FA_YOY_NETPROFIT</stp>
        <stp>2</stp>
        <stp>603500.SH</stp>
        <stp>2020-12-31</stp>
        <tr r="Y3120" s="3"/>
      </tp>
      <tp>
        <v>69.425087496800003</v>
        <stp/>
        <stp>EM_S_FA_YOY_NETPROFIT</stp>
        <stp>2</stp>
        <stp>603501.SH</stp>
        <stp>2021-12-31</stp>
        <tr r="Z3121" s="3"/>
      </tp>
      <tp>
        <v>44.540187362099999</v>
        <stp/>
        <stp>EM_S_FA_YOY_NETPROFIT</stp>
        <stp>2</stp>
        <stp>603519.SH</stp>
        <stp>2019-12-31</stp>
        <tr r="X3128" s="3"/>
      </tp>
      <tp>
        <v>38.637680988699998</v>
        <stp/>
        <stp>EM_S_FA_YOY_NETPROFIT</stp>
        <stp>2</stp>
        <stp>603520.SH</stp>
        <stp>2020-12-31</stp>
        <tr r="Y3129" s="3"/>
      </tp>
      <tp>
        <v>-14.1637140114</v>
        <stp/>
        <stp>EM_S_FA_YOY_NETPROFIT</stp>
        <stp>2</stp>
        <stp>603580.SH</stp>
        <stp>2020-12-31</stp>
        <tr r="Y3148" s="3"/>
      </tp>
      <tp>
        <v>7.8008600121000002</v>
        <stp/>
        <stp>EM_S_FA_YOY_NETPROFIT</stp>
        <stp>2</stp>
        <stp>603599.SH</stp>
        <stp>2019-12-31</stp>
        <tr r="X3155" s="3"/>
      </tp>
      <tp>
        <v>12.236342580500001</v>
        <stp/>
        <stp>EM_S_FA_YOY_NETPROFIT</stp>
        <stp>2</stp>
        <stp>603589.SH</stp>
        <stp>2019-12-31</stp>
        <tr r="X3152" s="3"/>
      </tp>
      <tp>
        <v>73.268439328599996</v>
        <stp/>
        <stp>EM_S_FA_YOY_NETPROFIT</stp>
        <stp>2</stp>
        <stp>603429.SH</stp>
        <stp>2019-12-31</stp>
        <tr r="X3111" s="3"/>
      </tp>
      <tp>
        <v>-13.493978970800001</v>
        <stp/>
        <stp>EM_S_FA_YOY_NETPROFIT</stp>
        <stp>2</stp>
        <stp>603421.SH</stp>
        <stp>2021-12-31</stp>
        <tr r="Z3110" s="3"/>
      </tp>
      <tp>
        <v>-69.765309066499995</v>
        <stp/>
        <stp>EM_S_FA_YOY_NETPROFIT</stp>
        <stp>2</stp>
        <stp>603499.SH</stp>
        <stp>2019-12-31</stp>
        <tr r="X3119" s="3"/>
      </tp>
      <tp>
        <v>-150.0869200489</v>
        <stp/>
        <stp>EM_S_FA_YOY_NETPROFIT</stp>
        <stp>2</stp>
        <stp>603779.SH</stp>
        <stp>2019-12-31</stp>
        <tr r="X3231" s="3"/>
      </tp>
      <tp>
        <v>-39.098647948199996</v>
        <stp/>
        <stp>EM_S_FA_YOY_NETPROFIT</stp>
        <stp>2</stp>
        <stp>603701.SH</stp>
        <stp>2021-12-31</stp>
        <tr r="Z3205" s="3"/>
      </tp>
      <tp>
        <v>-37.918933010499998</v>
        <stp/>
        <stp>EM_S_FA_YOY_NETPROFIT</stp>
        <stp>2</stp>
        <stp>603711.SH</stp>
        <stp>2021-12-31</stp>
        <tr r="Z3209" s="3"/>
      </tp>
      <tp>
        <v>-368.26805829879999</v>
        <stp/>
        <stp>EM_S_FA_YOY_NETPROFIT</stp>
        <stp>2</stp>
        <stp>603729.SH</stp>
        <stp>2019-12-31</stp>
        <tr r="X3219" s="3"/>
      </tp>
      <tp>
        <v>193.65794190759999</v>
        <stp/>
        <stp>EM_S_FA_YOY_NETPROFIT</stp>
        <stp>2</stp>
        <stp>603721.SH</stp>
        <stp>2021-12-31</stp>
        <tr r="Z3213" s="3"/>
      </tp>
      <tp>
        <v>19.350502685199999</v>
        <stp/>
        <stp>EM_S_FA_YOY_NETPROFIT</stp>
        <stp>2</stp>
        <stp>603722.SH</stp>
        <stp>2022-12-31</stp>
        <tr r="AA3214" s="3"/>
      </tp>
      <tp>
        <v>-37.266461231699999</v>
        <stp/>
        <stp>EM_S_FA_YOY_NETPROFIT</stp>
        <stp>2</stp>
        <stp>603730.SH</stp>
        <stp>2020-12-31</stp>
        <tr r="Y3220" s="3"/>
      </tp>
      <tp>
        <v>-92.908351675099993</v>
        <stp/>
        <stp>EM_S_FA_YOY_NETPROFIT</stp>
        <stp>2</stp>
        <stp>603799.SH</stp>
        <stp>2019-12-31</stp>
        <tr r="X3237" s="3"/>
      </tp>
      <tp>
        <v>132.86453688419999</v>
        <stp/>
        <stp>EM_S_FA_YOY_NETPROFIT</stp>
        <stp>2</stp>
        <stp>603789.SH</stp>
        <stp>2019-12-31</stp>
        <tr r="X3234" s="3"/>
      </tp>
      <tp>
        <v>33.128091069500002</v>
        <stp/>
        <stp>EM_S_FA_YOY_NETPROFIT</stp>
        <stp>2</stp>
        <stp>603679.SH</stp>
        <stp>2019-12-31</stp>
        <tr r="X3195" s="3"/>
      </tp>
      <tp>
        <v>10.3384522163</v>
        <stp/>
        <stp>EM_S_FA_YOY_NETPROFIT</stp>
        <stp>2</stp>
        <stp>603669.SH</stp>
        <stp>2019-12-31</stp>
        <tr r="X3191" s="3"/>
      </tp>
      <tp>
        <v>13.0477418348</v>
        <stp/>
        <stp>EM_S_FA_YOY_NETPROFIT</stp>
        <stp>2</stp>
        <stp>603659.SH</stp>
        <stp>2019-12-31</stp>
        <tr r="X3184" s="3"/>
      </tp>
      <tp>
        <v>-2.9897233197999999</v>
        <stp/>
        <stp>EM_S_FA_YOY_NETPROFIT</stp>
        <stp>2</stp>
        <stp>603660.SH</stp>
        <stp>2020-12-31</stp>
        <tr r="Y3185" s="3"/>
      </tp>
      <tp>
        <v>-11.8161611319</v>
        <stp/>
        <stp>EM_S_FA_YOY_NETPROFIT</stp>
        <stp>2</stp>
        <stp>603661.SH</stp>
        <stp>2021-12-31</stp>
        <tr r="Z3186" s="3"/>
      </tp>
      <tp>
        <v>27.077852384900002</v>
        <stp/>
        <stp>EM_S_FA_YOY_NETPROFIT</stp>
        <stp>2</stp>
        <stp>603600.SH</stp>
        <stp>2020-12-31</stp>
        <tr r="Y3156" s="3"/>
      </tp>
      <tp>
        <v>-36.306034488500003</v>
        <stp/>
        <stp>EM_S_FA_YOY_NETPROFIT</stp>
        <stp>2</stp>
        <stp>603601.SH</stp>
        <stp>2021-12-31</stp>
        <tr r="Z3157" s="3"/>
      </tp>
      <tp>
        <v>56.6479136938</v>
        <stp/>
        <stp>EM_S_FA_YOY_NETPROFIT</stp>
        <stp>2</stp>
        <stp>603602.SH</stp>
        <stp>2022-12-31</stp>
        <tr r="AA3158" s="3"/>
      </tp>
      <tp>
        <v>-14.033432407999999</v>
        <stp/>
        <stp>EM_S_FA_YOY_NETPROFIT</stp>
        <stp>2</stp>
        <stp>603639.SH</stp>
        <stp>2019-12-31</stp>
        <tr r="X3179" s="3"/>
      </tp>
      <tp>
        <v>22.501951889699999</v>
        <stp/>
        <stp>EM_S_FA_YOY_NETPROFIT</stp>
        <stp>2</stp>
        <stp>603611.SH</stp>
        <stp>2021-12-31</stp>
        <tr r="Z3165" s="3"/>
      </tp>
      <tp>
        <v>53.945136203899999</v>
        <stp/>
        <stp>EM_S_FA_YOY_NETPROFIT</stp>
        <stp>2</stp>
        <stp>603612.SH</stp>
        <stp>2022-12-31</stp>
        <tr r="AA3166" s="3"/>
      </tp>
      <tp>
        <v>-42.6439648737</v>
        <stp/>
        <stp>EM_S_FA_YOY_NETPROFIT</stp>
        <stp>2</stp>
        <stp>603619.SH</stp>
        <stp>2019-12-31</stp>
        <tr r="X3171" s="3"/>
      </tp>
      <tp>
        <v>147.64200022879999</v>
        <stp/>
        <stp>EM_S_FA_YOY_NETPROFIT</stp>
        <stp>2</stp>
        <stp>603609.SH</stp>
        <stp>2019-12-31</stp>
        <tr r="X3164" s="3"/>
      </tp>
      <tp>
        <v>123.6835722591</v>
        <stp/>
        <stp>EM_S_FA_YOY_NETPROFIT</stp>
        <stp>2</stp>
        <stp>603630.SH</stp>
        <stp>2020-12-31</stp>
        <tr r="Y3174" s="3"/>
      </tp>
      <tp>
        <v>136.32824702560001</v>
        <stp/>
        <stp>EM_S_FA_YOY_NETPROFIT</stp>
        <stp>2</stp>
        <stp>603690.SH</stp>
        <stp>2020-12-31</stp>
        <tr r="Y3201" s="3"/>
      </tp>
      <tp>
        <v>68.852276908700006</v>
        <stp/>
        <stp>EM_S_FA_YOY_NETPROFIT</stp>
        <stp>2</stp>
        <stp>603699.SH</stp>
        <stp>2019-12-31</stp>
        <tr r="X3204" s="3"/>
      </tp>
      <tp>
        <v>33.273213210800002</v>
        <stp/>
        <stp>EM_S_FA_YOY_NETPROFIT</stp>
        <stp>2</stp>
        <stp>603689.SH</stp>
        <stp>2019-12-31</stp>
        <tr r="X3200" s="3"/>
      </tp>
      <tp>
        <v>6.4502598793999999</v>
        <stp/>
        <stp>EM_S_FA_YOY_NETPROFIT</stp>
        <stp>2</stp>
        <stp>603979.SH</stp>
        <stp>2019-12-31</stp>
        <tr r="X3319" s="3"/>
      </tp>
      <tp>
        <v>15.5978748244</v>
        <stp/>
        <stp>EM_S_FA_YOY_NETPROFIT</stp>
        <stp>2</stp>
        <stp>603969.SH</stp>
        <stp>2019-12-31</stp>
        <tr r="X3314" s="3"/>
      </tp>
      <tp>
        <v>-513.10198175469998</v>
        <stp/>
        <stp>EM_S_FA_YOY_NETPROFIT</stp>
        <stp>2</stp>
        <stp>603959.SH</stp>
        <stp>2019-12-31</stp>
        <tr r="X3309" s="3"/>
      </tp>
      <tp>
        <v>14.9932816447</v>
        <stp/>
        <stp>EM_S_FA_YOY_NETPROFIT</stp>
        <stp>2</stp>
        <stp>603960.SH</stp>
        <stp>2020-12-31</stp>
        <tr r="Y3310" s="3"/>
      </tp>
      <tp>
        <v>24.5500581985</v>
        <stp/>
        <stp>EM_S_FA_YOY_NETPROFIT</stp>
        <stp>2</stp>
        <stp>603970.SH</stp>
        <stp>2020-12-31</stp>
        <tr r="Y3315" s="3"/>
      </tp>
      <tp>
        <v>-31.674823117900001</v>
        <stp/>
        <stp>EM_S_FA_YOY_NETPROFIT</stp>
        <stp>2</stp>
        <stp>603900.SH</stp>
        <stp>2020-12-31</stp>
        <tr r="Y3286" s="3"/>
      </tp>
      <tp>
        <v>50.907538242500003</v>
        <stp/>
        <stp>EM_S_FA_YOY_NETPROFIT</stp>
        <stp>2</stp>
        <stp>603901.SH</stp>
        <stp>2021-12-31</stp>
        <tr r="Z3287" s="3"/>
      </tp>
      <tp>
        <v>37.890964128699999</v>
        <stp/>
        <stp>EM_S_FA_YOY_NETPROFIT</stp>
        <stp>2</stp>
        <stp>603939.SH</stp>
        <stp>2019-12-31</stp>
        <tr r="X3306" s="3"/>
      </tp>
      <tp>
        <v>-57.130054684199997</v>
        <stp/>
        <stp>EM_S_FA_YOY_NETPROFIT</stp>
        <stp>2</stp>
        <stp>603912.SH</stp>
        <stp>2022-12-31</stp>
        <tr r="AA3292" s="3"/>
      </tp>
      <tp>
        <v>-37.430042158100001</v>
        <stp/>
        <stp>EM_S_FA_YOY_NETPROFIT</stp>
        <stp>2</stp>
        <stp>603929.SH</stp>
        <stp>2019-12-31</stp>
        <tr r="X3301" s="3"/>
      </tp>
      <tp>
        <v>4.6357749707</v>
        <stp/>
        <stp>EM_S_FA_YOY_NETPROFIT</stp>
        <stp>2</stp>
        <stp>603919.SH</stp>
        <stp>2019-12-31</stp>
        <tr r="X3296" s="3"/>
      </tp>
      <tp>
        <v>-7.6650251793999997</v>
        <stp/>
        <stp>EM_S_FA_YOY_NETPROFIT</stp>
        <stp>2</stp>
        <stp>603920.SH</stp>
        <stp>2020-12-31</stp>
        <tr r="Y3297" s="3"/>
      </tp>
      <tp>
        <v>-162.301175462</v>
        <stp/>
        <stp>EM_S_FA_YOY_NETPROFIT</stp>
        <stp>2</stp>
        <stp>603922.SH</stp>
        <stp>2022-12-31</stp>
        <tr r="AA3298" s="3"/>
      </tp>
      <tp>
        <v>11.734797188</v>
        <stp/>
        <stp>EM_S_FA_YOY_NETPROFIT</stp>
        <stp>2</stp>
        <stp>603909.SH</stp>
        <stp>2019-12-31</stp>
        <tr r="X3291" s="3"/>
      </tp>
      <tp>
        <v>-47.443741095</v>
        <stp/>
        <stp>EM_S_FA_YOY_NETPROFIT</stp>
        <stp>2</stp>
        <stp>603980.SH</stp>
        <stp>2020-12-31</stp>
        <tr r="Y3320" s="3"/>
      </tp>
      <tp>
        <v>-10.9300038893</v>
        <stp/>
        <stp>EM_S_FA_YOY_NETPROFIT</stp>
        <stp>2</stp>
        <stp>603990.SH</stp>
        <stp>2020-12-31</stp>
        <tr r="Y3326" s="3"/>
      </tp>
      <tp>
        <v>-11.1268183873</v>
        <stp/>
        <stp>EM_S_FA_YOY_NETPROFIT</stp>
        <stp>2</stp>
        <stp>603991.SH</stp>
        <stp>2021-12-31</stp>
        <tr r="Z3327" s="3"/>
      </tp>
      <tp>
        <v>54.699253546999998</v>
        <stp/>
        <stp>EM_S_FA_YOY_NETPROFIT</stp>
        <stp>2</stp>
        <stp>603999.SH</stp>
        <stp>2019-12-31</stp>
        <tr r="X3331" s="3"/>
      </tp>
      <tp>
        <v>12.4206021203</v>
        <stp/>
        <stp>EM_S_FA_YOY_NETPROFIT</stp>
        <stp>2</stp>
        <stp>603989.SH</stp>
        <stp>2019-12-31</stp>
        <tr r="X3325" s="3"/>
      </tp>
      <tp>
        <v>-35.078593341999998</v>
        <stp/>
        <stp>EM_S_FA_YOY_NETPROFIT</stp>
        <stp>2</stp>
        <stp>603879.SH</stp>
        <stp>2019-12-31</stp>
        <tr r="X3272" s="3"/>
      </tp>
      <tp>
        <v>-39.812720597599998</v>
        <stp/>
        <stp>EM_S_FA_YOY_NETPROFIT</stp>
        <stp>2</stp>
        <stp>603869.SH</stp>
        <stp>2019-12-31</stp>
        <tr r="X3269" s="3"/>
      </tp>
      <tp>
        <v>59.237942665699997</v>
        <stp/>
        <stp>EM_S_FA_YOY_NETPROFIT</stp>
        <stp>2</stp>
        <stp>603859.SH</stp>
        <stp>2019-12-31</stp>
        <tr r="X3264" s="3"/>
      </tp>
      <tp>
        <v>-38.209101253999997</v>
        <stp/>
        <stp>EM_S_FA_YOY_NETPROFIT</stp>
        <stp>2</stp>
        <stp>603860.SH</stp>
        <stp>2020-12-31</stp>
        <tr r="Y3265" s="3"/>
      </tp>
      <tp>
        <v>-48.7338848837</v>
        <stp/>
        <stp>EM_S_FA_YOY_NETPROFIT</stp>
        <stp>2</stp>
        <stp>603861.SH</stp>
        <stp>2021-12-31</stp>
        <tr r="Z3266" s="3"/>
      </tp>
      <tp>
        <v>-94.244686616199999</v>
        <stp/>
        <stp>EM_S_FA_YOY_NETPROFIT</stp>
        <stp>2</stp>
        <stp>603800.SH</stp>
        <stp>2020-12-31</stp>
        <tr r="Y3238" s="3"/>
      </tp>
      <tp>
        <v>27.8362927031</v>
        <stp/>
        <stp>EM_S_FA_YOY_NETPROFIT</stp>
        <stp>2</stp>
        <stp>603801.SH</stp>
        <stp>2021-12-31</stp>
        <tr r="Z3239" s="3"/>
      </tp>
      <tp>
        <v>16.607236912800001</v>
        <stp/>
        <stp>EM_S_FA_YOY_NETPROFIT</stp>
        <stp>2</stp>
        <stp>603839.SH</stp>
        <stp>2019-12-31</stp>
        <tr r="X3258" s="3"/>
      </tp>
      <tp>
        <v>3.8053707837999999</v>
        <stp/>
        <stp>EM_S_FA_YOY_NETPROFIT</stp>
        <stp>2</stp>
        <stp>603811.SH</stp>
        <stp>2021-12-31</stp>
        <tr r="Z3244" s="3"/>
      </tp>
      <tp>
        <v>-20.433646641199999</v>
        <stp/>
        <stp>EM_S_FA_YOY_NETPROFIT</stp>
        <stp>2</stp>
        <stp>603829.SH</stp>
        <stp>2019-12-31</stp>
        <tr r="X3255" s="3"/>
      </tp>
      <tp>
        <v>97.485843269200004</v>
        <stp/>
        <stp>EM_S_FA_YOY_NETPROFIT</stp>
        <stp>2</stp>
        <stp>603819.SH</stp>
        <stp>2019-12-31</stp>
        <tr r="X3249" s="3"/>
      </tp>
      <tp>
        <v>-130.09376367390001</v>
        <stp/>
        <stp>EM_S_FA_YOY_NETPROFIT</stp>
        <stp>2</stp>
        <stp>603822.SH</stp>
        <stp>2022-12-31</stp>
        <tr r="AA3250" s="3"/>
      </tp>
      <tp>
        <v>-26.785443584100001</v>
        <stp/>
        <stp>EM_S_FA_YOY_NETPROFIT</stp>
        <stp>2</stp>
        <stp>603809.SH</stp>
        <stp>2019-12-31</stp>
        <tr r="X3243" s="3"/>
      </tp>
      <tp>
        <v>290.77925486089998</v>
        <stp/>
        <stp>EM_S_FA_YOY_NETPROFIT</stp>
        <stp>2</stp>
        <stp>603880.SH</stp>
        <stp>2020-12-31</stp>
        <tr r="Y3273" s="3"/>
      </tp>
      <tp>
        <v>-25.933745418000001</v>
        <stp/>
        <stp>EM_S_FA_YOY_NETPROFIT</stp>
        <stp>2</stp>
        <stp>603881.SH</stp>
        <stp>2021-12-31</stp>
        <tr r="Z3274" s="3"/>
      </tp>
      <tp>
        <v>20.286422789500001</v>
        <stp/>
        <stp>EM_S_FA_YOY_NETPROFIT</stp>
        <stp>2</stp>
        <stp>603882.SH</stp>
        <stp>2022-12-31</stp>
        <tr r="AA3275" s="3"/>
      </tp>
      <tp>
        <v>58.4660876413</v>
        <stp/>
        <stp>EM_S_FA_YOY_NETPROFIT</stp>
        <stp>2</stp>
        <stp>603890.SH</stp>
        <stp>2020-12-31</stp>
        <tr r="Y3282" s="3"/>
      </tp>
      <tp>
        <v>33.204795549899998</v>
        <stp/>
        <stp>EM_S_FA_YOY_NETPROFIT</stp>
        <stp>2</stp>
        <stp>603899.SH</stp>
        <stp>2019-12-31</stp>
        <tr r="X3285" s="3"/>
      </tp>
      <tp>
        <v>-28.019259373000001</v>
        <stp/>
        <stp>EM_S_FA_YOY_NETPROFIT</stp>
        <stp>2</stp>
        <stp>603889.SH</stp>
        <stp>2019-12-31</stp>
        <tr r="X3281" s="3"/>
      </tp>
      <tp>
        <v>201.3720058943</v>
        <stp/>
        <stp>EM_S_FA_YOY_NETPROFIT</stp>
        <stp>2</stp>
        <stp>002100.SZ</stp>
        <stp>2020-12-31</stp>
        <tr r="Y534" s="3"/>
      </tp>
      <tp>
        <v>79.253474556900002</v>
        <stp/>
        <stp>EM_S_FA_YOY_NETPROFIT</stp>
        <stp>2</stp>
        <stp>002101.SZ</stp>
        <stp>2021-12-31</stp>
        <tr r="Z535" s="3"/>
      </tp>
      <tp>
        <v>282.1335952906</v>
        <stp/>
        <stp>EM_S_FA_YOY_NETPROFIT</stp>
        <stp>2</stp>
        <stp>002102.SZ</stp>
        <stp>2022-12-31</stp>
        <tr r="AA536" s="3"/>
      </tp>
      <tp>
        <v>43.877287276300002</v>
        <stp/>
        <stp>EM_S_FA_YOY_NETPROFIT</stp>
        <stp>2</stp>
        <stp>002139.SZ</stp>
        <stp>2019-12-31</stp>
        <tr r="X571" s="3"/>
      </tp>
      <tp>
        <v>-40.856640071699999</v>
        <stp/>
        <stp>EM_S_FA_YOY_NETPROFIT</stp>
        <stp>2</stp>
        <stp>002110.SZ</stp>
        <stp>2020-12-31</stp>
        <tr r="Y544" s="3"/>
      </tp>
      <tp>
        <v>-86.849366466800006</v>
        <stp/>
        <stp>EM_S_FA_YOY_NETPROFIT</stp>
        <stp>2</stp>
        <stp>002111.SZ</stp>
        <stp>2021-12-31</stp>
        <tr r="Z545" s="3"/>
      </tp>
      <tp>
        <v>129.913294355</v>
        <stp/>
        <stp>EM_S_FA_YOY_NETPROFIT</stp>
        <stp>2</stp>
        <stp>002112.SZ</stp>
        <stp>2022-12-31</stp>
        <tr r="AA546" s="3"/>
      </tp>
      <tp>
        <v>59.848979033299997</v>
        <stp/>
        <stp>EM_S_FA_YOY_NETPROFIT</stp>
        <stp>2</stp>
        <stp>002129.SZ</stp>
        <stp>2019-12-31</stp>
        <tr r="X561" s="3"/>
      </tp>
      <tp>
        <v>0.1229766404</v>
        <stp/>
        <stp>EM_S_FA_YOY_NETPROFIT</stp>
        <stp>2</stp>
        <stp>002119.SZ</stp>
        <stp>2019-12-31</stp>
        <tr r="X551" s="3"/>
      </tp>
      <tp>
        <v>-45.707041851699998</v>
        <stp/>
        <stp>EM_S_FA_YOY_NETPROFIT</stp>
        <stp>2</stp>
        <stp>002120.SZ</stp>
        <stp>2020-12-31</stp>
        <tr r="Y552" s="3"/>
      </tp>
      <tp>
        <v>-438.10734968209999</v>
        <stp/>
        <stp>EM_S_FA_YOY_NETPROFIT</stp>
        <stp>2</stp>
        <stp>002121.SZ</stp>
        <stp>2021-12-31</stp>
        <tr r="Z553" s="3"/>
      </tp>
      <tp>
        <v>109.0772874268</v>
        <stp/>
        <stp>EM_S_FA_YOY_NETPROFIT</stp>
        <stp>2</stp>
        <stp>002122.SZ</stp>
        <stp>2022-12-31</stp>
        <tr r="AA554" s="3"/>
      </tp>
      <tp>
        <v>-38.601082611300001</v>
        <stp/>
        <stp>EM_S_FA_YOY_NETPROFIT</stp>
        <stp>2</stp>
        <stp>002109.SZ</stp>
        <stp>2019-12-31</stp>
        <tr r="X543" s="3"/>
      </tp>
      <tp>
        <v>89.827639169299999</v>
        <stp/>
        <stp>EM_S_FA_YOY_NETPROFIT</stp>
        <stp>2</stp>
        <stp>002130.SZ</stp>
        <stp>2020-12-31</stp>
        <tr r="Y562" s="3"/>
      </tp>
      <tp>
        <v>-121.4999295551</v>
        <stp/>
        <stp>EM_S_FA_YOY_NETPROFIT</stp>
        <stp>2</stp>
        <stp>002131.SZ</stp>
        <stp>2021-12-31</stp>
        <tr r="Z563" s="3"/>
      </tp>
      <tp>
        <v>34.326565051999999</v>
        <stp/>
        <stp>EM_S_FA_YOY_NETPROFIT</stp>
        <stp>2</stp>
        <stp>002132.SZ</stp>
        <stp>2022-12-31</stp>
        <tr r="AA564" s="3"/>
      </tp>
      <tp>
        <v>12.6467540855</v>
        <stp/>
        <stp>EM_S_FA_YOY_NETPROFIT</stp>
        <stp>2</stp>
        <stp>002140.SZ</stp>
        <stp>2020-12-31</stp>
        <tr r="Y572" s="3"/>
      </tp>
      <tp>
        <v>106.2357992802</v>
        <stp/>
        <stp>EM_S_FA_YOY_NETPROFIT</stp>
        <stp>2</stp>
        <stp>002141.SZ</stp>
        <stp>2021-12-31</stp>
        <tr r="Z573" s="3"/>
      </tp>
      <tp>
        <v>17.966239991799998</v>
        <stp/>
        <stp>EM_S_FA_YOY_NETPROFIT</stp>
        <stp>2</stp>
        <stp>002142.SZ</stp>
        <stp>2022-12-31</stp>
        <tr r="AA574" s="3"/>
      </tp>
      <tp>
        <v>15.448849769800001</v>
        <stp/>
        <stp>EM_S_FA_YOY_NETPROFIT</stp>
        <stp>2</stp>
        <stp>002179.SZ</stp>
        <stp>2019-12-31</stp>
        <tr r="X609" s="3"/>
      </tp>
      <tp>
        <v>-10.8167072625</v>
        <stp/>
        <stp>EM_S_FA_YOY_NETPROFIT</stp>
        <stp>2</stp>
        <stp>002150.SZ</stp>
        <stp>2020-12-31</stp>
        <tr r="Y580" s="3"/>
      </tp>
      <tp>
        <v>50.4569402164</v>
        <stp/>
        <stp>EM_S_FA_YOY_NETPROFIT</stp>
        <stp>2</stp>
        <stp>002151.SZ</stp>
        <stp>2021-12-31</stp>
        <tr r="Z581" s="3"/>
      </tp>
      <tp>
        <v>12.2696213512</v>
        <stp/>
        <stp>EM_S_FA_YOY_NETPROFIT</stp>
        <stp>2</stp>
        <stp>002152.SZ</stp>
        <stp>2022-12-31</stp>
        <tr r="AA582" s="3"/>
      </tp>
      <tp>
        <v>22.543438055500001</v>
        <stp/>
        <stp>EM_S_FA_YOY_NETPROFIT</stp>
        <stp>2</stp>
        <stp>002169.SZ</stp>
        <stp>2019-12-31</stp>
        <tr r="X599" s="3"/>
      </tp>
      <tp>
        <v>-83.239969916299998</v>
        <stp/>
        <stp>EM_S_FA_YOY_NETPROFIT</stp>
        <stp>2</stp>
        <stp>002159.SZ</stp>
        <stp>2019-12-31</stp>
        <tr r="X589" s="3"/>
      </tp>
      <tp>
        <v>0.19509625729999999</v>
        <stp/>
        <stp>EM_S_FA_YOY_NETPROFIT</stp>
        <stp>2</stp>
        <stp>002160.SZ</stp>
        <stp>2020-12-31</stp>
        <tr r="Y590" s="3"/>
      </tp>
      <tp>
        <v>84.460472278300003</v>
        <stp/>
        <stp>EM_S_FA_YOY_NETPROFIT</stp>
        <stp>2</stp>
        <stp>002161.SZ</stp>
        <stp>2021-12-31</stp>
        <tr r="Z591" s="3"/>
      </tp>
      <tp>
        <v>-687.99446411990004</v>
        <stp/>
        <stp>EM_S_FA_YOY_NETPROFIT</stp>
        <stp>2</stp>
        <stp>002162.SZ</stp>
        <stp>2022-12-31</stp>
        <tr r="AA592" s="3"/>
      </tp>
      <tp>
        <v>13.519714308599999</v>
        <stp/>
        <stp>EM_S_FA_YOY_NETPROFIT</stp>
        <stp>2</stp>
        <stp>002149.SZ</stp>
        <stp>2019-12-31</stp>
        <tr r="X579" s="3"/>
      </tp>
      <tp>
        <v>156.74195784310001</v>
        <stp/>
        <stp>EM_S_FA_YOY_NETPROFIT</stp>
        <stp>2</stp>
        <stp>002170.SZ</stp>
        <stp>2020-12-31</stp>
        <tr r="Y600" s="3"/>
      </tp>
      <tp>
        <v>101.1180383005</v>
        <stp/>
        <stp>EM_S_FA_YOY_NETPROFIT</stp>
        <stp>2</stp>
        <stp>002171.SZ</stp>
        <stp>2021-12-31</stp>
        <tr r="Z601" s="3"/>
      </tp>
      <tp>
        <v>98.523492875100004</v>
        <stp/>
        <stp>EM_S_FA_YOY_NETPROFIT</stp>
        <stp>2</stp>
        <stp>002172.SZ</stp>
        <stp>2022-12-31</stp>
        <tr r="AA602" s="3"/>
      </tp>
      <tp>
        <v>-117.3796346945</v>
        <stp/>
        <stp>EM_S_FA_YOY_NETPROFIT</stp>
        <stp>2</stp>
        <stp>002180.SZ</stp>
        <stp>2020-12-31</stp>
        <tr r="Y610" s="3"/>
      </tp>
      <tp>
        <v>-71.372522183200005</v>
        <stp/>
        <stp>EM_S_FA_YOY_NETPROFIT</stp>
        <stp>2</stp>
        <stp>002181.SZ</stp>
        <stp>2021-12-31</stp>
        <tr r="Z611" s="3"/>
      </tp>
      <tp>
        <v>32.140193206699998</v>
        <stp/>
        <stp>EM_S_FA_YOY_NETPROFIT</stp>
        <stp>2</stp>
        <stp>002182.SZ</stp>
        <stp>2022-12-31</stp>
        <tr r="AA612" s="3"/>
      </tp>
      <tp>
        <v>-81.877853291199997</v>
        <stp/>
        <stp>EM_S_FA_YOY_NETPROFIT</stp>
        <stp>2</stp>
        <stp>002190.SZ</stp>
        <stp>2020-12-31</stp>
        <tr r="Y620" s="3"/>
      </tp>
      <tp>
        <v>22.1776455746</v>
        <stp/>
        <stp>EM_S_FA_YOY_NETPROFIT</stp>
        <stp>2</stp>
        <stp>002191.SZ</stp>
        <stp>2021-12-31</stp>
        <tr r="Z621" s="3"/>
      </tp>
      <tp>
        <v>2717.0459071929999</v>
        <stp/>
        <stp>EM_S_FA_YOY_NETPROFIT</stp>
        <stp>2</stp>
        <stp>002192.SZ</stp>
        <stp>2022-12-31</stp>
        <tr r="AA622" s="3"/>
      </tp>
      <tp>
        <v>118.8142684383</v>
        <stp/>
        <stp>EM_S_FA_YOY_NETPROFIT</stp>
        <stp>2</stp>
        <stp>002199.SZ</stp>
        <stp>2019-12-31</stp>
        <tr r="X629" s="3"/>
      </tp>
      <tp>
        <v>-40.313757002199999</v>
        <stp/>
        <stp>EM_S_FA_YOY_NETPROFIT</stp>
        <stp>2</stp>
        <stp>002189.SZ</stp>
        <stp>2019-12-31</stp>
        <tr r="X619" s="3"/>
      </tp>
      <tp>
        <v>21.333218020899999</v>
        <stp/>
        <stp>EM_S_FA_YOY_NETPROFIT</stp>
        <stp>2</stp>
        <stp>002001.SZ</stp>
        <stp>2021-12-31</stp>
        <tr r="Z439" s="3"/>
      </tp>
      <tp>
        <v>-66.326299164100007</v>
        <stp/>
        <stp>EM_S_FA_YOY_NETPROFIT</stp>
        <stp>2</stp>
        <stp>002002.SZ</stp>
        <stp>2022-12-31</stp>
        <tr r="AA440" s="3"/>
      </tp>
      <tp>
        <v>-18.929308337599998</v>
        <stp/>
        <stp>EM_S_FA_YOY_NETPROFIT</stp>
        <stp>2</stp>
        <stp>002039.SZ</stp>
        <stp>2019-12-31</stp>
        <tr r="X475" s="3"/>
      </tp>
      <tp>
        <v>-3.3333026449999998</v>
        <stp/>
        <stp>EM_S_FA_YOY_NETPROFIT</stp>
        <stp>2</stp>
        <stp>002010.SZ</stp>
        <stp>2020-12-31</stp>
        <tr r="Y448" s="3"/>
      </tp>
      <tp>
        <v>138.2645417107</v>
        <stp/>
        <stp>EM_S_FA_YOY_NETPROFIT</stp>
        <stp>2</stp>
        <stp>002011.SZ</stp>
        <stp>2021-12-31</stp>
        <tr r="Z449" s="3"/>
      </tp>
      <tp>
        <v>-49.035548718100003</v>
        <stp/>
        <stp>EM_S_FA_YOY_NETPROFIT</stp>
        <stp>2</stp>
        <stp>002012.SZ</stp>
        <stp>2022-12-31</stp>
        <tr r="AA450" s="3"/>
      </tp>
      <tp>
        <v>-3.0510743578000001</v>
        <stp/>
        <stp>EM_S_FA_YOY_NETPROFIT</stp>
        <stp>2</stp>
        <stp>002029.SZ</stp>
        <stp>2019-12-31</stp>
        <tr r="X465" s="3"/>
      </tp>
      <tp>
        <v>25.868070585000002</v>
        <stp/>
        <stp>EM_S_FA_YOY_NETPROFIT</stp>
        <stp>2</stp>
        <stp>002019.SZ</stp>
        <stp>2019-12-31</stp>
        <tr r="X455" s="3"/>
      </tp>
      <tp>
        <v>25.170846714100001</v>
        <stp/>
        <stp>EM_S_FA_YOY_NETPROFIT</stp>
        <stp>2</stp>
        <stp>002020.SZ</stp>
        <stp>2020-12-31</stp>
        <tr r="Y456" s="3"/>
      </tp>
      <tp>
        <v>-558.76699228790005</v>
        <stp/>
        <stp>EM_S_FA_YOY_NETPROFIT</stp>
        <stp>2</stp>
        <stp>002021.SZ</stp>
        <stp>2021-12-31</stp>
        <tr r="Z457" s="3"/>
      </tp>
      <tp>
        <v>27.887309112600001</v>
        <stp/>
        <stp>EM_S_FA_YOY_NETPROFIT</stp>
        <stp>2</stp>
        <stp>002022.SZ</stp>
        <stp>2022-12-31</stp>
        <tr r="AA458" s="3"/>
      </tp>
      <tp>
        <v>-58.231373693400002</v>
        <stp/>
        <stp>EM_S_FA_YOY_NETPROFIT</stp>
        <stp>2</stp>
        <stp>002009.SZ</stp>
        <stp>2019-12-31</stp>
        <tr r="X447" s="3"/>
      </tp>
      <tp>
        <v>5295.2633032028998</v>
        <stp/>
        <stp>EM_S_FA_YOY_NETPROFIT</stp>
        <stp>2</stp>
        <stp>002030.SZ</stp>
        <stp>2020-12-31</stp>
        <tr r="Y466" s="3"/>
      </tp>
      <tp>
        <v>-442.2653508697</v>
        <stp/>
        <stp>EM_S_FA_YOY_NETPROFIT</stp>
        <stp>2</stp>
        <stp>002031.SZ</stp>
        <stp>2021-12-31</stp>
        <tr r="Z467" s="3"/>
      </tp>
      <tp>
        <v>6.4286979558999997</v>
        <stp/>
        <stp>EM_S_FA_YOY_NETPROFIT</stp>
        <stp>2</stp>
        <stp>002032.SZ</stp>
        <stp>2022-12-31</stp>
        <tr r="AA468" s="3"/>
      </tp>
      <tp>
        <v>-6.2185433599999999E-2</v>
        <stp/>
        <stp>EM_S_FA_YOY_NETPROFIT</stp>
        <stp>2</stp>
        <stp>002040.SZ</stp>
        <stp>2020-12-31</stp>
        <tr r="Y476" s="3"/>
      </tp>
      <tp>
        <v>388.15784711169999</v>
        <stp/>
        <stp>EM_S_FA_YOY_NETPROFIT</stp>
        <stp>2</stp>
        <stp>002041.SZ</stp>
        <stp>2021-12-31</stp>
        <tr r="Z477" s="3"/>
      </tp>
      <tp>
        <v>-159.5346403195</v>
        <stp/>
        <stp>EM_S_FA_YOY_NETPROFIT</stp>
        <stp>2</stp>
        <stp>002042.SZ</stp>
        <stp>2022-12-31</stp>
        <tr r="AA478" s="3"/>
      </tp>
      <tp>
        <v>4.0482283084999997</v>
        <stp/>
        <stp>EM_S_FA_YOY_NETPROFIT</stp>
        <stp>2</stp>
        <stp>002079.SZ</stp>
        <stp>2019-12-31</stp>
        <tr r="X513" s="3"/>
      </tp>
      <tp>
        <v>2.7554679057000002</v>
        <stp/>
        <stp>EM_S_FA_YOY_NETPROFIT</stp>
        <stp>2</stp>
        <stp>002050.SZ</stp>
        <stp>2020-12-31</stp>
        <tr r="Y486" s="3"/>
      </tp>
      <tp>
        <v>355.48993215770003</v>
        <stp/>
        <stp>EM_S_FA_YOY_NETPROFIT</stp>
        <stp>2</stp>
        <stp>002051.SZ</stp>
        <stp>2021-12-31</stp>
        <tr r="Z487" s="3"/>
      </tp>
      <tp>
        <v>74.386396670899998</v>
        <stp/>
        <stp>EM_S_FA_YOY_NETPROFIT</stp>
        <stp>2</stp>
        <stp>002052.SZ</stp>
        <stp>2022-12-31</stp>
        <tr r="AA488" s="3"/>
      </tp>
      <tp>
        <v>-1232.4666544852</v>
        <stp/>
        <stp>EM_S_FA_YOY_NETPROFIT</stp>
        <stp>2</stp>
        <stp>002069.SZ</stp>
        <stp>2019-12-31</stp>
        <tr r="X505" s="3"/>
      </tp>
      <tp>
        <v>-91.368292084100005</v>
        <stp/>
        <stp>EM_S_FA_YOY_NETPROFIT</stp>
        <stp>2</stp>
        <stp>002059.SZ</stp>
        <stp>2019-12-31</stp>
        <tr r="X495" s="3"/>
      </tp>
      <tp>
        <v>12.4349804531</v>
        <stp/>
        <stp>EM_S_FA_YOY_NETPROFIT</stp>
        <stp>2</stp>
        <stp>002060.SZ</stp>
        <stp>2020-12-31</stp>
        <tr r="Y496" s="3"/>
      </tp>
      <tp>
        <v>-2.7892595935000002</v>
        <stp/>
        <stp>EM_S_FA_YOY_NETPROFIT</stp>
        <stp>2</stp>
        <stp>002061.SZ</stp>
        <stp>2021-12-31</stp>
        <tr r="Z497" s="3"/>
      </tp>
      <tp>
        <v>18.4132199005</v>
        <stp/>
        <stp>EM_S_FA_YOY_NETPROFIT</stp>
        <stp>2</stp>
        <stp>002062.SZ</stp>
        <stp>2022-12-31</stp>
        <tr r="AA498" s="3"/>
      </tp>
      <tp>
        <v>14.917080653499999</v>
        <stp/>
        <stp>EM_S_FA_YOY_NETPROFIT</stp>
        <stp>2</stp>
        <stp>002049.SZ</stp>
        <stp>2019-12-31</stp>
        <tr r="X485" s="3"/>
      </tp>
      <tp>
        <v>-219.5976421252</v>
        <stp/>
        <stp>EM_S_FA_YOY_NETPROFIT</stp>
        <stp>2</stp>
        <stp>002072.SZ</stp>
        <stp>2022-12-31</stp>
        <tr r="AA506" s="3"/>
      </tp>
      <tp>
        <v>37.811463942800003</v>
        <stp/>
        <stp>EM_S_FA_YOY_NETPROFIT</stp>
        <stp>2</stp>
        <stp>002080.SZ</stp>
        <stp>2020-12-31</stp>
        <tr r="Y514" s="3"/>
      </tp>
      <tp>
        <v>-308.2725232697</v>
        <stp/>
        <stp>EM_S_FA_YOY_NETPROFIT</stp>
        <stp>2</stp>
        <stp>002081.SZ</stp>
        <stp>2021-12-31</stp>
        <tr r="Z515" s="3"/>
      </tp>
      <tp>
        <v>-53.882642285099998</v>
        <stp/>
        <stp>EM_S_FA_YOY_NETPROFIT</stp>
        <stp>2</stp>
        <stp>002082.SZ</stp>
        <stp>2022-12-31</stp>
        <tr r="AA516" s="3"/>
      </tp>
      <tp>
        <v>-19.6307651487</v>
        <stp/>
        <stp>EM_S_FA_YOY_NETPROFIT</stp>
        <stp>2</stp>
        <stp>002090.SZ</stp>
        <stp>2020-12-31</stp>
        <tr r="Y524" s="3"/>
      </tp>
      <tp>
        <v>21.478879187</v>
        <stp/>
        <stp>EM_S_FA_YOY_NETPROFIT</stp>
        <stp>2</stp>
        <stp>002091.SZ</stp>
        <stp>2021-12-31</stp>
        <tr r="Z525" s="3"/>
      </tp>
      <tp>
        <v>-64.344196697699999</v>
        <stp/>
        <stp>EM_S_FA_YOY_NETPROFIT</stp>
        <stp>2</stp>
        <stp>002092.SZ</stp>
        <stp>2022-12-31</stp>
        <tr r="AA526" s="3"/>
      </tp>
      <tp>
        <v>27.401209482700001</v>
        <stp/>
        <stp>EM_S_FA_YOY_NETPROFIT</stp>
        <stp>2</stp>
        <stp>002099.SZ</stp>
        <stp>2019-12-31</stp>
        <tr r="X533" s="3"/>
      </tp>
      <tp>
        <v>110.9979575314</v>
        <stp/>
        <stp>EM_S_FA_YOY_NETPROFIT</stp>
        <stp>2</stp>
        <stp>002089.SZ</stp>
        <stp>2019-12-31</stp>
        <tr r="X523" s="3"/>
      </tp>
      <tp>
        <v>6.9377671862000003</v>
        <stp/>
        <stp>EM_S_FA_YOY_NETPROFIT</stp>
        <stp>2</stp>
        <stp>002300.SZ</stp>
        <stp>2020-12-31</stp>
        <tr r="Y727" s="3"/>
      </tp>
      <tp>
        <v>-382.46771966919999</v>
        <stp/>
        <stp>EM_S_FA_YOY_NETPROFIT</stp>
        <stp>2</stp>
        <stp>002301.SZ</stp>
        <stp>2021-12-31</stp>
        <tr r="Z728" s="3"/>
      </tp>
      <tp>
        <v>-27.094212069499999</v>
        <stp/>
        <stp>EM_S_FA_YOY_NETPROFIT</stp>
        <stp>2</stp>
        <stp>002302.SZ</stp>
        <stp>2022-12-31</stp>
        <tr r="AA729" s="3"/>
      </tp>
      <tp>
        <v>-21.820244913900002</v>
        <stp/>
        <stp>EM_S_FA_YOY_NETPROFIT</stp>
        <stp>2</stp>
        <stp>002339.SZ</stp>
        <stp>2019-12-31</stp>
        <tr r="X766" s="3"/>
      </tp>
      <tp>
        <v>-1208.9216667423</v>
        <stp/>
        <stp>EM_S_FA_YOY_NETPROFIT</stp>
        <stp>2</stp>
        <stp>002310.SZ</stp>
        <stp>2020-12-31</stp>
        <tr r="Y737" s="3"/>
      </tp>
      <tp>
        <v>-36.448750342300002</v>
        <stp/>
        <stp>EM_S_FA_YOY_NETPROFIT</stp>
        <stp>2</stp>
        <stp>002311.SZ</stp>
        <stp>2021-12-31</stp>
        <tr r="Z738" s="3"/>
      </tp>
      <tp>
        <v>34.669375483899998</v>
        <stp/>
        <stp>EM_S_FA_YOY_NETPROFIT</stp>
        <stp>2</stp>
        <stp>002312.SZ</stp>
        <stp>2022-12-31</stp>
        <tr r="AA739" s="3"/>
      </tp>
      <tp>
        <v>114.3759397247</v>
        <stp/>
        <stp>EM_S_FA_YOY_NETPROFIT</stp>
        <stp>2</stp>
        <stp>002329.SZ</stp>
        <stp>2019-12-31</stp>
        <tr r="X756" s="3"/>
      </tp>
      <tp>
        <v>-763.78109160049996</v>
        <stp/>
        <stp>EM_S_FA_YOY_NETPROFIT</stp>
        <stp>2</stp>
        <stp>002319.SZ</stp>
        <stp>2019-12-31</stp>
        <tr r="X746" s="3"/>
      </tp>
      <tp>
        <v>13.7925932758</v>
        <stp/>
        <stp>EM_S_FA_YOY_NETPROFIT</stp>
        <stp>2</stp>
        <stp>002320.SZ</stp>
        <stp>2020-12-31</stp>
        <tr r="Y747" s="3"/>
      </tp>
      <tp>
        <v>-108.09030453050001</v>
        <stp/>
        <stp>EM_S_FA_YOY_NETPROFIT</stp>
        <stp>2</stp>
        <stp>002321.SZ</stp>
        <stp>2021-12-31</stp>
        <tr r="Z748" s="3"/>
      </tp>
      <tp>
        <v>202.19819135809999</v>
        <stp/>
        <stp>EM_S_FA_YOY_NETPROFIT</stp>
        <stp>2</stp>
        <stp>002322.SZ</stp>
        <stp>2022-12-31</stp>
        <tr r="AA749" s="3"/>
      </tp>
      <tp>
        <v>158.28320881159999</v>
        <stp/>
        <stp>EM_S_FA_YOY_NETPROFIT</stp>
        <stp>2</stp>
        <stp>002309.SZ</stp>
        <stp>2019-12-31</stp>
        <tr r="X736" s="3"/>
      </tp>
      <tp>
        <v>253.6378723217</v>
        <stp/>
        <stp>EM_S_FA_YOY_NETPROFIT</stp>
        <stp>2</stp>
        <stp>002330.SZ</stp>
        <stp>2020-12-31</stp>
        <tr r="Y757" s="3"/>
      </tp>
      <tp>
        <v>55.488895443499999</v>
        <stp/>
        <stp>EM_S_FA_YOY_NETPROFIT</stp>
        <stp>2</stp>
        <stp>002331.SZ</stp>
        <stp>2021-12-31</stp>
        <tr r="Z758" s="3"/>
      </tp>
      <tp>
        <v>20.301259159200001</v>
        <stp/>
        <stp>EM_S_FA_YOY_NETPROFIT</stp>
        <stp>2</stp>
        <stp>002332.SZ</stp>
        <stp>2022-12-31</stp>
        <tr r="AA759" s="3"/>
      </tp>
      <tp>
        <v>-43.0008720545</v>
        <stp/>
        <stp>EM_S_FA_YOY_NETPROFIT</stp>
        <stp>2</stp>
        <stp>002340.SZ</stp>
        <stp>2020-12-31</stp>
        <tr r="Y767" s="3"/>
      </tp>
      <tp>
        <v>2.0324397543999999</v>
        <stp/>
        <stp>EM_S_FA_YOY_NETPROFIT</stp>
        <stp>2</stp>
        <stp>002341.SZ</stp>
        <stp>2021-12-31</stp>
        <tr r="Z768" s="3"/>
      </tp>
      <tp>
        <v>-62.081641147100001</v>
        <stp/>
        <stp>EM_S_FA_YOY_NETPROFIT</stp>
        <stp>2</stp>
        <stp>002342.SZ</stp>
        <stp>2022-12-31</stp>
        <tr r="AA769" s="3"/>
      </tp>
      <tp>
        <v>3652.1779194822002</v>
        <stp/>
        <stp>EM_S_FA_YOY_NETPROFIT</stp>
        <stp>2</stp>
        <stp>002379.SZ</stp>
        <stp>2019-12-31</stp>
        <tr r="X805" s="3"/>
      </tp>
      <tp>
        <v>-33.736965994000002</v>
        <stp/>
        <stp>EM_S_FA_YOY_NETPROFIT</stp>
        <stp>2</stp>
        <stp>002350.SZ</stp>
        <stp>2020-12-31</stp>
        <tr r="Y777" s="3"/>
      </tp>
      <tp>
        <v>12.4491542749</v>
        <stp/>
        <stp>EM_S_FA_YOY_NETPROFIT</stp>
        <stp>2</stp>
        <stp>002351.SZ</stp>
        <stp>2021-12-31</stp>
        <tr r="Z778" s="3"/>
      </tp>
      <tp>
        <v>78.699652200599999</v>
        <stp/>
        <stp>EM_S_FA_YOY_NETPROFIT</stp>
        <stp>2</stp>
        <stp>002352.SZ</stp>
        <stp>2022-12-31</stp>
        <tr r="AA779" s="3"/>
      </tp>
      <tp>
        <v>144.25710756359999</v>
        <stp/>
        <stp>EM_S_FA_YOY_NETPROFIT</stp>
        <stp>2</stp>
        <stp>002369.SZ</stp>
        <stp>2019-12-31</stp>
        <tr r="X795" s="3"/>
      </tp>
      <tp>
        <v>3.8321709142999998</v>
        <stp/>
        <stp>EM_S_FA_YOY_NETPROFIT</stp>
        <stp>2</stp>
        <stp>002360.SZ</stp>
        <stp>2020-12-31</stp>
        <tr r="Y786" s="3"/>
      </tp>
      <tp>
        <v>-5.8188101102000003</v>
        <stp/>
        <stp>EM_S_FA_YOY_NETPROFIT</stp>
        <stp>2</stp>
        <stp>002361.SZ</stp>
        <stp>2021-12-31</stp>
        <tr r="Z787" s="3"/>
      </tp>
      <tp>
        <v>-262.22348279260001</v>
        <stp/>
        <stp>EM_S_FA_YOY_NETPROFIT</stp>
        <stp>2</stp>
        <stp>002362.SZ</stp>
        <stp>2022-12-31</stp>
        <tr r="AA788" s="3"/>
      </tp>
      <tp>
        <v>-301.61886669709997</v>
        <stp/>
        <stp>EM_S_FA_YOY_NETPROFIT</stp>
        <stp>2</stp>
        <stp>002349.SZ</stp>
        <stp>2019-12-31</stp>
        <tr r="X776" s="3"/>
      </tp>
      <tp>
        <v>101.4196460685</v>
        <stp/>
        <stp>EM_S_FA_YOY_NETPROFIT</stp>
        <stp>2</stp>
        <stp>002370.SZ</stp>
        <stp>2020-12-31</stp>
        <tr r="Y796" s="3"/>
      </tp>
      <tp>
        <v>89.095456890700007</v>
        <stp/>
        <stp>EM_S_FA_YOY_NETPROFIT</stp>
        <stp>2</stp>
        <stp>002371.SZ</stp>
        <stp>2021-12-31</stp>
        <tr r="Z797" s="3"/>
      </tp>
      <tp>
        <v>6.7258331658000001</v>
        <stp/>
        <stp>EM_S_FA_YOY_NETPROFIT</stp>
        <stp>2</stp>
        <stp>002372.SZ</stp>
        <stp>2022-12-31</stp>
        <tr r="AA798" s="3"/>
      </tp>
      <tp>
        <v>6.2056707438999998</v>
        <stp/>
        <stp>EM_S_FA_YOY_NETPROFIT</stp>
        <stp>2</stp>
        <stp>002380.SZ</stp>
        <stp>2020-12-31</stp>
        <tr r="Y806" s="3"/>
      </tp>
      <tp>
        <v>-52.555183465699997</v>
        <stp/>
        <stp>EM_S_FA_YOY_NETPROFIT</stp>
        <stp>2</stp>
        <stp>002381.SZ</stp>
        <stp>2021-12-31</stp>
        <tr r="Z807" s="3"/>
      </tp>
      <tp>
        <v>-132.21541290580001</v>
        <stp/>
        <stp>EM_S_FA_YOY_NETPROFIT</stp>
        <stp>2</stp>
        <stp>002382.SZ</stp>
        <stp>2022-12-31</stp>
        <tr r="AA808" s="3"/>
      </tp>
      <tp>
        <v>-16.360680425000002</v>
        <stp/>
        <stp>EM_S_FA_YOY_NETPROFIT</stp>
        <stp>2</stp>
        <stp>002390.SZ</stp>
        <stp>2020-12-31</stp>
        <tr r="Y816" s="3"/>
      </tp>
      <tp>
        <v>27.027091575699998</v>
        <stp/>
        <stp>EM_S_FA_YOY_NETPROFIT</stp>
        <stp>2</stp>
        <stp>002391.SZ</stp>
        <stp>2021-12-31</stp>
        <tr r="Z817" s="3"/>
      </tp>
      <tp>
        <v>-34.631227940800002</v>
        <stp/>
        <stp>EM_S_FA_YOY_NETPROFIT</stp>
        <stp>2</stp>
        <stp>002392.SZ</stp>
        <stp>2022-12-31</stp>
        <tr r="AA818" s="3"/>
      </tp>
      <tp>
        <v>83.650415359099995</v>
        <stp/>
        <stp>EM_S_FA_YOY_NETPROFIT</stp>
        <stp>2</stp>
        <stp>002399.SZ</stp>
        <stp>2019-12-31</stp>
        <tr r="X825" s="3"/>
      </tp>
      <tp>
        <v>-2.9344580337999999</v>
        <stp/>
        <stp>EM_S_FA_YOY_NETPROFIT</stp>
        <stp>2</stp>
        <stp>002389.SZ</stp>
        <stp>2019-12-31</stp>
        <tr r="X815" s="3"/>
      </tp>
      <tp>
        <v>-274.70838093560002</v>
        <stp/>
        <stp>EM_S_FA_YOY_NETPROFIT</stp>
        <stp>2</stp>
        <stp>002200.SZ</stp>
        <stp>2020-12-31</stp>
        <tr r="Y630" s="3"/>
      </tp>
      <tp>
        <v>19.723717606400001</v>
        <stp/>
        <stp>EM_S_FA_YOY_NETPROFIT</stp>
        <stp>2</stp>
        <stp>002201.SZ</stp>
        <stp>2021-12-31</stp>
        <tr r="Z631" s="3"/>
      </tp>
      <tp>
        <v>-35.547994016700002</v>
        <stp/>
        <stp>EM_S_FA_YOY_NETPROFIT</stp>
        <stp>2</stp>
        <stp>002202.SZ</stp>
        <stp>2022-12-31</stp>
        <tr r="AA632" s="3"/>
      </tp>
      <tp>
        <v>192.77385215609999</v>
        <stp/>
        <stp>EM_S_FA_YOY_NETPROFIT</stp>
        <stp>2</stp>
        <stp>002239.SZ</stp>
        <stp>2019-12-31</stp>
        <tr r="X668" s="3"/>
      </tp>
      <tp>
        <v>167.18721347530001</v>
        <stp/>
        <stp>EM_S_FA_YOY_NETPROFIT</stp>
        <stp>2</stp>
        <stp>002210.SZ</stp>
        <stp>2020-12-31</stp>
        <tr r="Y640" s="3"/>
      </tp>
      <tp>
        <v>-1522.9442272327999</v>
        <stp/>
        <stp>EM_S_FA_YOY_NETPROFIT</stp>
        <stp>2</stp>
        <stp>002211.SZ</stp>
        <stp>2021-12-31</stp>
        <tr r="Z641" s="3"/>
      </tp>
      <tp>
        <v>-9.2311133073999994</v>
        <stp/>
        <stp>EM_S_FA_YOY_NETPROFIT</stp>
        <stp>2</stp>
        <stp>002212.SZ</stp>
        <stp>2022-12-31</stp>
        <tr r="AA642" s="3"/>
      </tp>
      <tp>
        <v>258.05713595259999</v>
        <stp/>
        <stp>EM_S_FA_YOY_NETPROFIT</stp>
        <stp>2</stp>
        <stp>002229.SZ</stp>
        <stp>2019-12-31</stp>
        <tr r="X658" s="3"/>
      </tp>
      <tp>
        <v>-79.977137462100004</v>
        <stp/>
        <stp>EM_S_FA_YOY_NETPROFIT</stp>
        <stp>2</stp>
        <stp>002219.SZ</stp>
        <stp>2019-12-31</stp>
        <tr r="X649" s="3"/>
      </tp>
      <tp>
        <v>-0.36314881510000002</v>
        <stp/>
        <stp>EM_S_FA_YOY_NETPROFIT</stp>
        <stp>2</stp>
        <stp>002221.SZ</stp>
        <stp>2021-12-31</stp>
        <tr r="Z650" s="3"/>
      </tp>
      <tp>
        <v>20.8783612123</v>
        <stp/>
        <stp>EM_S_FA_YOY_NETPROFIT</stp>
        <stp>2</stp>
        <stp>002222.SZ</stp>
        <stp>2022-12-31</stp>
        <tr r="AA651" s="3"/>
      </tp>
      <tp>
        <v>-455.03651035600001</v>
        <stp/>
        <stp>EM_S_FA_YOY_NETPROFIT</stp>
        <stp>2</stp>
        <stp>002209.SZ</stp>
        <stp>2019-12-31</stp>
        <tr r="X639" s="3"/>
      </tp>
      <tp>
        <v>52.881894808200002</v>
        <stp/>
        <stp>EM_S_FA_YOY_NETPROFIT</stp>
        <stp>2</stp>
        <stp>002230.SZ</stp>
        <stp>2020-12-31</stp>
        <tr r="Y659" s="3"/>
      </tp>
      <tp>
        <v>113.9366754724</v>
        <stp/>
        <stp>EM_S_FA_YOY_NETPROFIT</stp>
        <stp>2</stp>
        <stp>002231.SZ</stp>
        <stp>2021-12-31</stp>
        <tr r="Z660" s="3"/>
      </tp>
      <tp>
        <v>81.069433819400004</v>
        <stp/>
        <stp>EM_S_FA_YOY_NETPROFIT</stp>
        <stp>2</stp>
        <stp>002232.SZ</stp>
        <stp>2022-12-31</stp>
        <tr r="AA661" s="3"/>
      </tp>
      <tp>
        <v>137.00375394759999</v>
        <stp/>
        <stp>EM_S_FA_YOY_NETPROFIT</stp>
        <stp>2</stp>
        <stp>002240.SZ</stp>
        <stp>2020-12-31</stp>
        <tr r="Y669" s="3"/>
      </tp>
      <tp>
        <v>51.025139211300001</v>
        <stp/>
        <stp>EM_S_FA_YOY_NETPROFIT</stp>
        <stp>2</stp>
        <stp>002241.SZ</stp>
        <stp>2021-12-31</stp>
        <tr r="Z670" s="3"/>
      </tp>
      <tp>
        <v>-25.494644676699998</v>
        <stp/>
        <stp>EM_S_FA_YOY_NETPROFIT</stp>
        <stp>2</stp>
        <stp>002242.SZ</stp>
        <stp>2022-12-31</stp>
        <tr r="AA671" s="3"/>
      </tp>
      <tp>
        <v>106.3836673653</v>
        <stp/>
        <stp>EM_S_FA_YOY_NETPROFIT</stp>
        <stp>2</stp>
        <stp>002279.SZ</stp>
        <stp>2019-12-31</stp>
        <tr r="X706" s="3"/>
      </tp>
      <tp>
        <v>-31.836530803599999</v>
        <stp/>
        <stp>EM_S_FA_YOY_NETPROFIT</stp>
        <stp>2</stp>
        <stp>002250.SZ</stp>
        <stp>2020-12-31</stp>
        <tr r="Y679" s="3"/>
      </tp>
      <tp>
        <v>-238.76569636849999</v>
        <stp/>
        <stp>EM_S_FA_YOY_NETPROFIT</stp>
        <stp>2</stp>
        <stp>002251.SZ</stp>
        <stp>2021-12-31</stp>
        <tr r="Z680" s="3"/>
      </tp>
      <tp>
        <v>45.312178575300003</v>
        <stp/>
        <stp>EM_S_FA_YOY_NETPROFIT</stp>
        <stp>2</stp>
        <stp>002252.SZ</stp>
        <stp>2022-12-31</stp>
        <tr r="AA681" s="3"/>
      </tp>
      <tp>
        <v>-2145.1950445635998</v>
        <stp/>
        <stp>EM_S_FA_YOY_NETPROFIT</stp>
        <stp>2</stp>
        <stp>002269.SZ</stp>
        <stp>2019-12-31</stp>
        <tr r="X696" s="3"/>
      </tp>
      <tp>
        <v>-560.67191456590001</v>
        <stp/>
        <stp>EM_S_FA_YOY_NETPROFIT</stp>
        <stp>2</stp>
        <stp>002259.SZ</stp>
        <stp>2019-12-31</stp>
        <tr r="X687" s="3"/>
      </tp>
      <tp>
        <v>106.5280871992</v>
        <stp/>
        <stp>EM_S_FA_YOY_NETPROFIT</stp>
        <stp>2</stp>
        <stp>002261.SZ</stp>
        <stp>2021-12-31</stp>
        <tr r="Z688" s="3"/>
      </tp>
      <tp>
        <v>10.3214150642</v>
        <stp/>
        <stp>EM_S_FA_YOY_NETPROFIT</stp>
        <stp>2</stp>
        <stp>002262.SZ</stp>
        <stp>2022-12-31</stp>
        <tr r="AA689" s="3"/>
      </tp>
      <tp>
        <v>101.31342655980001</v>
        <stp/>
        <stp>EM_S_FA_YOY_NETPROFIT</stp>
        <stp>2</stp>
        <stp>002249.SZ</stp>
        <stp>2019-12-31</stp>
        <tr r="X678" s="3"/>
      </tp>
      <tp>
        <v>86.268196019100003</v>
        <stp/>
        <stp>EM_S_FA_YOY_NETPROFIT</stp>
        <stp>2</stp>
        <stp>002270.SZ</stp>
        <stp>2020-12-31</stp>
        <tr r="Y697" s="3"/>
      </tp>
      <tp>
        <v>24.403576756900001</v>
        <stp/>
        <stp>EM_S_FA_YOY_NETPROFIT</stp>
        <stp>2</stp>
        <stp>002271.SZ</stp>
        <stp>2021-12-31</stp>
        <tr r="Z698" s="3"/>
      </tp>
      <tp>
        <v>-78.879619650099997</v>
        <stp/>
        <stp>EM_S_FA_YOY_NETPROFIT</stp>
        <stp>2</stp>
        <stp>002272.SZ</stp>
        <stp>2022-12-31</stp>
        <tr r="AA699" s="3"/>
      </tp>
      <tp>
        <v>106.110976275</v>
        <stp/>
        <stp>EM_S_FA_YOY_NETPROFIT</stp>
        <stp>2</stp>
        <stp>002280.SZ</stp>
        <stp>2020-12-31</stp>
        <tr r="Y707" s="3"/>
      </tp>
      <tp>
        <v>25.057071801300001</v>
        <stp/>
        <stp>EM_S_FA_YOY_NETPROFIT</stp>
        <stp>2</stp>
        <stp>002281.SZ</stp>
        <stp>2021-12-31</stp>
        <tr r="Z708" s="3"/>
      </tp>
      <tp>
        <v>-37.3503259879</v>
        <stp/>
        <stp>EM_S_FA_YOY_NETPROFIT</stp>
        <stp>2</stp>
        <stp>002282.SZ</stp>
        <stp>2022-12-31</stp>
        <tr r="AA709" s="3"/>
      </tp>
      <tp>
        <v>104.5971284556</v>
        <stp/>
        <stp>EM_S_FA_YOY_NETPROFIT</stp>
        <stp>2</stp>
        <stp>002290.SZ</stp>
        <stp>2020-12-31</stp>
        <tr r="Y717" s="3"/>
      </tp>
      <tp>
        <v>-2638.6043732685998</v>
        <stp/>
        <stp>EM_S_FA_YOY_NETPROFIT</stp>
        <stp>2</stp>
        <stp>002291.SZ</stp>
        <stp>2021-12-31</stp>
        <tr r="Z718" s="3"/>
      </tp>
      <tp>
        <v>57.147538801300001</v>
        <stp/>
        <stp>EM_S_FA_YOY_NETPROFIT</stp>
        <stp>2</stp>
        <stp>002292.SZ</stp>
        <stp>2022-12-31</stp>
        <tr r="AA719" s="3"/>
      </tp>
      <tp>
        <v>165.53850261849999</v>
        <stp/>
        <stp>EM_S_FA_YOY_NETPROFIT</stp>
        <stp>2</stp>
        <stp>002299.SZ</stp>
        <stp>2019-12-31</stp>
        <tr r="X726" s="3"/>
      </tp>
      <tp>
        <v>108.4454247952</v>
        <stp/>
        <stp>EM_S_FA_YOY_NETPROFIT</stp>
        <stp>2</stp>
        <stp>002289.SZ</stp>
        <stp>2019-12-31</stp>
        <tr r="X716" s="3"/>
      </tp>
      <tp>
        <v>46.618693014500003</v>
        <stp/>
        <stp>EM_S_FA_YOY_NETPROFIT</stp>
        <stp>2</stp>
        <stp>002500.SZ</stp>
        <stp>2020-12-31</stp>
        <tr r="Y918" s="3"/>
      </tp>
      <tp>
        <v>-109.1173124563</v>
        <stp/>
        <stp>EM_S_FA_YOY_NETPROFIT</stp>
        <stp>2</stp>
        <stp>002501.SZ</stp>
        <stp>2021-12-31</stp>
        <tr r="Z919" s="3"/>
      </tp>
      <tp>
        <v>-1942.1773388296999</v>
        <stp/>
        <stp>EM_S_FA_YOY_NETPROFIT</stp>
        <stp>2</stp>
        <stp>002502.SZ</stp>
        <stp>2022-12-31</stp>
        <tr r="AA920" s="3"/>
      </tp>
      <tp>
        <v>29.9996963201</v>
        <stp/>
        <stp>EM_S_FA_YOY_NETPROFIT</stp>
        <stp>2</stp>
        <stp>002539.SZ</stp>
        <stp>2019-12-31</stp>
        <tr r="X953" s="3"/>
      </tp>
      <tp>
        <v>-1120.4922594187999</v>
        <stp/>
        <stp>EM_S_FA_YOY_NETPROFIT</stp>
        <stp>2</stp>
        <stp>002510.SZ</stp>
        <stp>2020-12-31</stp>
        <tr r="Y925" s="3"/>
      </tp>
      <tp>
        <v>-35.859139270599997</v>
        <stp/>
        <stp>EM_S_FA_YOY_NETPROFIT</stp>
        <stp>2</stp>
        <stp>002511.SZ</stp>
        <stp>2021-12-31</stp>
        <tr r="Z926" s="3"/>
      </tp>
      <tp>
        <v>34.147657097699998</v>
        <stp/>
        <stp>EM_S_FA_YOY_NETPROFIT</stp>
        <stp>2</stp>
        <stp>002512.SZ</stp>
        <stp>2022-12-31</stp>
        <tr r="AA927" s="3"/>
      </tp>
      <tp>
        <v>-205.81971893369999</v>
        <stp/>
        <stp>EM_S_FA_YOY_NETPROFIT</stp>
        <stp>2</stp>
        <stp>002529.SZ</stp>
        <stp>2019-12-31</stp>
        <tr r="X943" s="3"/>
      </tp>
      <tp>
        <v>113.07259691589999</v>
        <stp/>
        <stp>EM_S_FA_YOY_NETPROFIT</stp>
        <stp>2</stp>
        <stp>002519.SZ</stp>
        <stp>2019-12-31</stp>
        <tr r="X934" s="3"/>
      </tp>
      <tp>
        <v>-38.934969727899997</v>
        <stp/>
        <stp>EM_S_FA_YOY_NETPROFIT</stp>
        <stp>2</stp>
        <stp>002520.SZ</stp>
        <stp>2020-12-31</stp>
        <tr r="Y935" s="3"/>
      </tp>
      <tp>
        <v>2.5853470785999999</v>
        <stp/>
        <stp>EM_S_FA_YOY_NETPROFIT</stp>
        <stp>2</stp>
        <stp>002521.SZ</stp>
        <stp>2021-12-31</stp>
        <tr r="Z936" s="3"/>
      </tp>
      <tp>
        <v>-12.428527110399999</v>
        <stp/>
        <stp>EM_S_FA_YOY_NETPROFIT</stp>
        <stp>2</stp>
        <stp>002522.SZ</stp>
        <stp>2022-12-31</stp>
        <tr r="AA937" s="3"/>
      </tp>
      <tp>
        <v>-86.612994332599996</v>
        <stp/>
        <stp>EM_S_FA_YOY_NETPROFIT</stp>
        <stp>2</stp>
        <stp>002530.SZ</stp>
        <stp>2020-12-31</stp>
        <tr r="Y944" s="3"/>
      </tp>
      <tp>
        <v>17.947187220499998</v>
        <stp/>
        <stp>EM_S_FA_YOY_NETPROFIT</stp>
        <stp>2</stp>
        <stp>002531.SZ</stp>
        <stp>2021-12-31</stp>
        <tr r="Z945" s="3"/>
      </tp>
      <tp>
        <v>-30.847379212500002</v>
        <stp/>
        <stp>EM_S_FA_YOY_NETPROFIT</stp>
        <stp>2</stp>
        <stp>002532.SZ</stp>
        <stp>2022-12-31</stp>
        <tr r="AA946" s="3"/>
      </tp>
      <tp>
        <v>-1.3099617729999999</v>
        <stp/>
        <stp>EM_S_FA_YOY_NETPROFIT</stp>
        <stp>2</stp>
        <stp>002540.SZ</stp>
        <stp>2020-12-31</stp>
        <tr r="Y954" s="3"/>
      </tp>
      <tp>
        <v>43.9285017224</v>
        <stp/>
        <stp>EM_S_FA_YOY_NETPROFIT</stp>
        <stp>2</stp>
        <stp>002541.SZ</stp>
        <stp>2021-12-31</stp>
        <tr r="Z955" s="3"/>
      </tp>
      <tp>
        <v>-123.4371308289</v>
        <stp/>
        <stp>EM_S_FA_YOY_NETPROFIT</stp>
        <stp>2</stp>
        <stp>002542.SZ</stp>
        <stp>2022-12-31</stp>
        <tr r="AA956" s="3"/>
      </tp>
      <tp>
        <v>74.561335901899994</v>
        <stp/>
        <stp>EM_S_FA_YOY_NETPROFIT</stp>
        <stp>2</stp>
        <stp>002579.SZ</stp>
        <stp>2019-12-31</stp>
        <tr r="X993" s="3"/>
      </tp>
      <tp>
        <v>-157.4617066708</v>
        <stp/>
        <stp>EM_S_FA_YOY_NETPROFIT</stp>
        <stp>2</stp>
        <stp>002550.SZ</stp>
        <stp>2020-12-31</stp>
        <tr r="Y964" s="3"/>
      </tp>
      <tp>
        <v>-80.197763568499994</v>
        <stp/>
        <stp>EM_S_FA_YOY_NETPROFIT</stp>
        <stp>2</stp>
        <stp>002551.SZ</stp>
        <stp>2021-12-31</stp>
        <tr r="Z965" s="3"/>
      </tp>
      <tp>
        <v>-800.8788211287</v>
        <stp/>
        <stp>EM_S_FA_YOY_NETPROFIT</stp>
        <stp>2</stp>
        <stp>002552.SZ</stp>
        <stp>2022-12-31</stp>
        <tr r="AA966" s="3"/>
      </tp>
      <tp>
        <v>122.4201103306</v>
        <stp/>
        <stp>EM_S_FA_YOY_NETPROFIT</stp>
        <stp>2</stp>
        <stp>002569.SZ</stp>
        <stp>2019-12-31</stp>
        <tr r="X983" s="3"/>
      </tp>
      <tp>
        <v>-18.895077636300002</v>
        <stp/>
        <stp>EM_S_FA_YOY_NETPROFIT</stp>
        <stp>2</stp>
        <stp>002559.SZ</stp>
        <stp>2019-12-31</stp>
        <tr r="X973" s="3"/>
      </tp>
      <tp>
        <v>15.2337365274</v>
        <stp/>
        <stp>EM_S_FA_YOY_NETPROFIT</stp>
        <stp>2</stp>
        <stp>002560.SZ</stp>
        <stp>2020-12-31</stp>
        <tr r="Y974" s="3"/>
      </tp>
      <tp>
        <v>32.970592128100002</v>
        <stp/>
        <stp>EM_S_FA_YOY_NETPROFIT</stp>
        <stp>2</stp>
        <stp>002561.SZ</stp>
        <stp>2021-12-31</stp>
        <tr r="Z975" s="3"/>
      </tp>
      <tp>
        <v>978.35343529010004</v>
        <stp/>
        <stp>EM_S_FA_YOY_NETPROFIT</stp>
        <stp>2</stp>
        <stp>002562.SZ</stp>
        <stp>2022-12-31</stp>
        <tr r="AA976" s="3"/>
      </tp>
      <tp>
        <v>-4.8148116410000004</v>
        <stp/>
        <stp>EM_S_FA_YOY_NETPROFIT</stp>
        <stp>2</stp>
        <stp>002549.SZ</stp>
        <stp>2019-12-31</stp>
        <tr r="X963" s="3"/>
      </tp>
      <tp>
        <v>-228.83245724259999</v>
        <stp/>
        <stp>EM_S_FA_YOY_NETPROFIT</stp>
        <stp>2</stp>
        <stp>002570.SZ</stp>
        <stp>2020-12-31</stp>
        <tr r="Y984" s="3"/>
      </tp>
      <tp>
        <v>90.776438856200002</v>
        <stp/>
        <stp>EM_S_FA_YOY_NETPROFIT</stp>
        <stp>2</stp>
        <stp>002571.SZ</stp>
        <stp>2021-12-31</stp>
        <tr r="Z985" s="3"/>
      </tp>
      <tp>
        <v>598.80118515499998</v>
        <stp/>
        <stp>EM_S_FA_YOY_NETPROFIT</stp>
        <stp>2</stp>
        <stp>002572.SZ</stp>
        <stp>2022-12-31</stp>
        <tr r="AA986" s="3"/>
      </tp>
      <tp>
        <v>19.627039807300001</v>
        <stp/>
        <stp>EM_S_FA_YOY_NETPROFIT</stp>
        <stp>2</stp>
        <stp>002580.SZ</stp>
        <stp>2020-12-31</stp>
        <tr r="Y994" s="3"/>
      </tp>
      <tp>
        <v>240.62620032300001</v>
        <stp/>
        <stp>EM_S_FA_YOY_NETPROFIT</stp>
        <stp>2</stp>
        <stp>002581.SZ</stp>
        <stp>2021-12-31</stp>
        <tr r="Z995" s="3"/>
      </tp>
      <tp>
        <v>-469.84567918070002</v>
        <stp/>
        <stp>EM_S_FA_YOY_NETPROFIT</stp>
        <stp>2</stp>
        <stp>002582.SZ</stp>
        <stp>2022-12-31</stp>
        <tr r="AA996" s="3"/>
      </tp>
      <tp>
        <v>-48.760495304000003</v>
        <stp/>
        <stp>EM_S_FA_YOY_NETPROFIT</stp>
        <stp>2</stp>
        <stp>002590.SZ</stp>
        <stp>2020-12-31</stp>
        <tr r="Y1004" s="3"/>
      </tp>
      <tp>
        <v>103.40365827470001</v>
        <stp/>
        <stp>EM_S_FA_YOY_NETPROFIT</stp>
        <stp>2</stp>
        <stp>002591.SZ</stp>
        <stp>2021-12-31</stp>
        <tr r="Z1005" s="3"/>
      </tp>
      <tp>
        <v>110.3191548074</v>
        <stp/>
        <stp>EM_S_FA_YOY_NETPROFIT</stp>
        <stp>2</stp>
        <stp>002592.SZ</stp>
        <stp>2022-12-31</stp>
        <tr r="AA1006" s="3"/>
      </tp>
      <tp>
        <v>18.343009213799998</v>
        <stp/>
        <stp>EM_S_FA_YOY_NETPROFIT</stp>
        <stp>2</stp>
        <stp>002599.SZ</stp>
        <stp>2019-12-31</stp>
        <tr r="X1013" s="3"/>
      </tp>
      <tp>
        <v>-134.3199230246</v>
        <stp/>
        <stp>EM_S_FA_YOY_NETPROFIT</stp>
        <stp>2</stp>
        <stp>002589.SZ</stp>
        <stp>2019-12-31</stp>
        <tr r="X1003" s="3"/>
      </tp>
      <tp>
        <v>-593.95860255749994</v>
        <stp/>
        <stp>EM_S_FA_YOY_NETPROFIT</stp>
        <stp>2</stp>
        <stp>002400.SZ</stp>
        <stp>2020-12-31</stp>
        <tr r="Y826" s="3"/>
      </tp>
      <tp>
        <v>-18.705868342199999</v>
        <stp/>
        <stp>EM_S_FA_YOY_NETPROFIT</stp>
        <stp>2</stp>
        <stp>002401.SZ</stp>
        <stp>2021-12-31</stp>
        <tr r="Z827" s="3"/>
      </tp>
      <tp>
        <v>-18.388304342400001</v>
        <stp/>
        <stp>EM_S_FA_YOY_NETPROFIT</stp>
        <stp>2</stp>
        <stp>002402.SZ</stp>
        <stp>2022-12-31</stp>
        <tr r="AA828" s="3"/>
      </tp>
      <tp>
        <v>21.735236932700001</v>
        <stp/>
        <stp>EM_S_FA_YOY_NETPROFIT</stp>
        <stp>2</stp>
        <stp>002439.SZ</stp>
        <stp>2019-12-31</stp>
        <tr r="X863" s="3"/>
      </tp>
      <tp>
        <v>49.802519896900002</v>
        <stp/>
        <stp>EM_S_FA_YOY_NETPROFIT</stp>
        <stp>2</stp>
        <stp>002410.SZ</stp>
        <stp>2020-12-31</stp>
        <tr r="Y836" s="3"/>
      </tp>
      <tp>
        <v>24.298813464799998</v>
        <stp/>
        <stp>EM_S_FA_YOY_NETPROFIT</stp>
        <stp>2</stp>
        <stp>002412.SZ</stp>
        <stp>2022-12-31</stp>
        <tr r="AA837" s="3"/>
      </tp>
      <tp>
        <v>179.70992705879999</v>
        <stp/>
        <stp>EM_S_FA_YOY_NETPROFIT</stp>
        <stp>2</stp>
        <stp>002429.SZ</stp>
        <stp>2019-12-31</stp>
        <tr r="X853" s="3"/>
      </tp>
      <tp>
        <v>-4.8450311158000003</v>
        <stp/>
        <stp>EM_S_FA_YOY_NETPROFIT</stp>
        <stp>2</stp>
        <stp>002419.SZ</stp>
        <stp>2019-12-31</stp>
        <tr r="X843" s="3"/>
      </tp>
      <tp>
        <v>-52.078329968299997</v>
        <stp/>
        <stp>EM_S_FA_YOY_NETPROFIT</stp>
        <stp>2</stp>
        <stp>002420.SZ</stp>
        <stp>2020-12-31</stp>
        <tr r="Y844" s="3"/>
      </tp>
      <tp>
        <v>-260.73197919030002</v>
        <stp/>
        <stp>EM_S_FA_YOY_NETPROFIT</stp>
        <stp>2</stp>
        <stp>002421.SZ</stp>
        <stp>2021-12-31</stp>
        <tr r="Z845" s="3"/>
      </tp>
      <tp>
        <v>96.685790339600004</v>
        <stp/>
        <stp>EM_S_FA_YOY_NETPROFIT</stp>
        <stp>2</stp>
        <stp>002422.SZ</stp>
        <stp>2022-12-31</stp>
        <tr r="AA846" s="3"/>
      </tp>
      <tp>
        <v>120.76733359399999</v>
        <stp/>
        <stp>EM_S_FA_YOY_NETPROFIT</stp>
        <stp>2</stp>
        <stp>002409.SZ</stp>
        <stp>2019-12-31</stp>
        <tr r="X835" s="3"/>
      </tp>
      <tp>
        <v>32.3875121429</v>
        <stp/>
        <stp>EM_S_FA_YOY_NETPROFIT</stp>
        <stp>2</stp>
        <stp>002430.SZ</stp>
        <stp>2020-12-31</stp>
        <tr r="Y854" s="3"/>
      </tp>
      <tp>
        <v>-2885.9144778322998</v>
        <stp/>
        <stp>EM_S_FA_YOY_NETPROFIT</stp>
        <stp>2</stp>
        <stp>002431.SZ</stp>
        <stp>2021-12-31</stp>
        <tr r="Z855" s="3"/>
      </tp>
      <tp>
        <v>1664.1310569734001</v>
        <stp/>
        <stp>EM_S_FA_YOY_NETPROFIT</stp>
        <stp>2</stp>
        <stp>002432.SZ</stp>
        <stp>2022-12-31</stp>
        <tr r="AA856" s="3"/>
      </tp>
      <tp>
        <v>-43.760148675499998</v>
        <stp/>
        <stp>EM_S_FA_YOY_NETPROFIT</stp>
        <stp>2</stp>
        <stp>002440.SZ</stp>
        <stp>2020-12-31</stp>
        <tr r="Y864" s="3"/>
      </tp>
      <tp>
        <v>55.560323279199999</v>
        <stp/>
        <stp>EM_S_FA_YOY_NETPROFIT</stp>
        <stp>2</stp>
        <stp>002441.SZ</stp>
        <stp>2021-12-31</stp>
        <tr r="Z865" s="3"/>
      </tp>
      <tp>
        <v>-39.586045285399997</v>
        <stp/>
        <stp>EM_S_FA_YOY_NETPROFIT</stp>
        <stp>2</stp>
        <stp>002442.SZ</stp>
        <stp>2022-12-31</stp>
        <tr r="AA866" s="3"/>
      </tp>
      <tp>
        <v>135.75388446400001</v>
        <stp/>
        <stp>EM_S_FA_YOY_NETPROFIT</stp>
        <stp>2</stp>
        <stp>002479.SZ</stp>
        <stp>2019-12-31</stp>
        <tr r="X898" s="3"/>
      </tp>
      <tp>
        <v>105.2952704984</v>
        <stp/>
        <stp>EM_S_FA_YOY_NETPROFIT</stp>
        <stp>2</stp>
        <stp>002451.SZ</stp>
        <stp>2021-12-31</stp>
        <tr r="Z873" s="3"/>
      </tp>
      <tp>
        <v>-80.426317186399999</v>
        <stp/>
        <stp>EM_S_FA_YOY_NETPROFIT</stp>
        <stp>2</stp>
        <stp>002452.SZ</stp>
        <stp>2022-12-31</stp>
        <tr r="AA874" s="3"/>
      </tp>
      <tp>
        <v>54.07932538</v>
        <stp/>
        <stp>EM_S_FA_YOY_NETPROFIT</stp>
        <stp>2</stp>
        <stp>002469.SZ</stp>
        <stp>2019-12-31</stp>
        <tr r="X890" s="3"/>
      </tp>
      <tp>
        <v>72.033550349899997</v>
        <stp/>
        <stp>EM_S_FA_YOY_NETPROFIT</stp>
        <stp>2</stp>
        <stp>002459.SZ</stp>
        <stp>2019-12-31</stp>
        <tr r="X881" s="3"/>
      </tp>
      <tp>
        <v>200.96377714229999</v>
        <stp/>
        <stp>EM_S_FA_YOY_NETPROFIT</stp>
        <stp>2</stp>
        <stp>002460.SZ</stp>
        <stp>2020-12-31</stp>
        <tr r="Y882" s="3"/>
      </tp>
      <tp>
        <v>7.1191623151999996</v>
        <stp/>
        <stp>EM_S_FA_YOY_NETPROFIT</stp>
        <stp>2</stp>
        <stp>002461.SZ</stp>
        <stp>2021-12-31</stp>
        <tr r="Z883" s="3"/>
      </tp>
      <tp>
        <v>-22.191531114099998</v>
        <stp/>
        <stp>EM_S_FA_YOY_NETPROFIT</stp>
        <stp>2</stp>
        <stp>002462.SZ</stp>
        <stp>2022-12-31</stp>
        <tr r="AA884" s="3"/>
      </tp>
      <tp>
        <v>-9.4435505223000007</v>
        <stp/>
        <stp>EM_S_FA_YOY_NETPROFIT</stp>
        <stp>2</stp>
        <stp>002449.SZ</stp>
        <stp>2019-12-31</stp>
        <tr r="X872" s="3"/>
      </tp>
      <tp>
        <v>-353.02185643640001</v>
        <stp/>
        <stp>EM_S_FA_YOY_NETPROFIT</stp>
        <stp>2</stp>
        <stp>002470.SZ</stp>
        <stp>2020-12-31</stp>
        <tr r="Y891" s="3"/>
      </tp>
      <tp>
        <v>256.5520294808</v>
        <stp/>
        <stp>EM_S_FA_YOY_NETPROFIT</stp>
        <stp>2</stp>
        <stp>002471.SZ</stp>
        <stp>2021-12-31</stp>
        <tr r="Z892" s="3"/>
      </tp>
      <tp>
        <v>65.272399304499999</v>
        <stp/>
        <stp>EM_S_FA_YOY_NETPROFIT</stp>
        <stp>2</stp>
        <stp>002472.SZ</stp>
        <stp>2022-12-31</stp>
        <tr r="AA893" s="3"/>
      </tp>
      <tp>
        <v>138.2472451045</v>
        <stp/>
        <stp>EM_S_FA_YOY_NETPROFIT</stp>
        <stp>2</stp>
        <stp>002480.SZ</stp>
        <stp>2020-12-31</stp>
        <tr r="Y899" s="3"/>
      </tp>
      <tp>
        <v>-24.201024567099999</v>
        <stp/>
        <stp>EM_S_FA_YOY_NETPROFIT</stp>
        <stp>2</stp>
        <stp>002481.SZ</stp>
        <stp>2021-12-31</stp>
        <tr r="Z900" s="3"/>
      </tp>
      <tp>
        <v>2.2963666004999999</v>
        <stp/>
        <stp>EM_S_FA_YOY_NETPROFIT</stp>
        <stp>2</stp>
        <stp>002482.SZ</stp>
        <stp>2022-12-31</stp>
        <tr r="AA901" s="3"/>
      </tp>
      <tp>
        <v>105.0933753507</v>
        <stp/>
        <stp>EM_S_FA_YOY_NETPROFIT</stp>
        <stp>2</stp>
        <stp>002490.SZ</stp>
        <stp>2020-12-31</stp>
        <tr r="Y909" s="3"/>
      </tp>
      <tp>
        <v>-1395.0976893812001</v>
        <stp/>
        <stp>EM_S_FA_YOY_NETPROFIT</stp>
        <stp>2</stp>
        <stp>002491.SZ</stp>
        <stp>2021-12-31</stp>
        <tr r="Z910" s="3"/>
      </tp>
      <tp>
        <v>8.5377519480000004</v>
        <stp/>
        <stp>EM_S_FA_YOY_NETPROFIT</stp>
        <stp>2</stp>
        <stp>002492.SZ</stp>
        <stp>2022-12-31</stp>
        <tr r="AA911" s="3"/>
      </tp>
      <tp>
        <v>672.77547809459998</v>
        <stp/>
        <stp>EM_S_FA_YOY_NETPROFIT</stp>
        <stp>2</stp>
        <stp>002489.SZ</stp>
        <stp>2019-12-31</stp>
        <tr r="X908" s="3"/>
      </tp>
      <tp>
        <v>-397.16471181140002</v>
        <stp/>
        <stp>EM_S_FA_YOY_NETPROFIT</stp>
        <stp>2</stp>
        <stp>002700.SZ</stp>
        <stp>2020-12-31</stp>
        <tr r="Y1109" s="3"/>
      </tp>
      <tp>
        <v>18.205208320400001</v>
        <stp/>
        <stp>EM_S_FA_YOY_NETPROFIT</stp>
        <stp>2</stp>
        <stp>002701.SZ</stp>
        <stp>2021-12-31</stp>
        <tr r="Z1110" s="3"/>
      </tp>
      <tp>
        <v>275.54228651720001</v>
        <stp/>
        <stp>EM_S_FA_YOY_NETPROFIT</stp>
        <stp>2</stp>
        <stp>002702.SZ</stp>
        <stp>2022-12-31</stp>
        <tr r="AA1111" s="3"/>
      </tp>
      <tp>
        <v>-320.9340999543</v>
        <stp/>
        <stp>EM_S_FA_YOY_NETPROFIT</stp>
        <stp>2</stp>
        <stp>002739.SZ</stp>
        <stp>2019-12-31</stp>
        <tr r="X1144" s="3"/>
      </tp>
      <tp>
        <v>-731.10399969139996</v>
        <stp/>
        <stp>EM_S_FA_YOY_NETPROFIT</stp>
        <stp>2</stp>
        <stp>002712.SZ</stp>
        <stp>2022-12-31</stp>
        <tr r="AA1118" s="3"/>
      </tp>
      <tp>
        <v>4.7629017455999998</v>
        <stp/>
        <stp>EM_S_FA_YOY_NETPROFIT</stp>
        <stp>2</stp>
        <stp>002729.SZ</stp>
        <stp>2019-12-31</stp>
        <tr r="X1134" s="3"/>
      </tp>
      <tp>
        <v>54.182855396900003</v>
        <stp/>
        <stp>EM_S_FA_YOY_NETPROFIT</stp>
        <stp>2</stp>
        <stp>002719.SZ</stp>
        <stp>2019-12-31</stp>
        <tr r="X1125" s="3"/>
      </tp>
      <tp>
        <v>47.4448288213</v>
        <stp/>
        <stp>EM_S_FA_YOY_NETPROFIT</stp>
        <stp>2</stp>
        <stp>002721.SZ</stp>
        <stp>2021-12-31</stp>
        <tr r="Z1126" s="3"/>
      </tp>
      <tp>
        <v>-18.7895773059</v>
        <stp/>
        <stp>EM_S_FA_YOY_NETPROFIT</stp>
        <stp>2</stp>
        <stp>002722.SZ</stp>
        <stp>2022-12-31</stp>
        <tr r="AA1127" s="3"/>
      </tp>
      <tp>
        <v>-106.4653287255</v>
        <stp/>
        <stp>EM_S_FA_YOY_NETPROFIT</stp>
        <stp>2</stp>
        <stp>002709.SZ</stp>
        <stp>2019-12-31</stp>
        <tr r="X1117" s="3"/>
      </tp>
      <tp>
        <v>10.816812153800001</v>
        <stp/>
        <stp>EM_S_FA_YOY_NETPROFIT</stp>
        <stp>2</stp>
        <stp>002730.SZ</stp>
        <stp>2020-12-31</stp>
        <tr r="Y1135" s="3"/>
      </tp>
      <tp>
        <v>17.602201688000001</v>
        <stp/>
        <stp>EM_S_FA_YOY_NETPROFIT</stp>
        <stp>2</stp>
        <stp>002731.SZ</stp>
        <stp>2021-12-31</stp>
        <tr r="Z1136" s="3"/>
      </tp>
      <tp>
        <v>-34.947397159200001</v>
        <stp/>
        <stp>EM_S_FA_YOY_NETPROFIT</stp>
        <stp>2</stp>
        <stp>002732.SZ</stp>
        <stp>2022-12-31</stp>
        <tr r="AA1137" s="3"/>
      </tp>
      <tp>
        <v>-442.79980544569997</v>
        <stp/>
        <stp>EM_S_FA_YOY_NETPROFIT</stp>
        <stp>2</stp>
        <stp>002740.SZ</stp>
        <stp>2020-12-31</stp>
        <tr r="Y1145" s="3"/>
      </tp>
      <tp>
        <v>76.157420417899999</v>
        <stp/>
        <stp>EM_S_FA_YOY_NETPROFIT</stp>
        <stp>2</stp>
        <stp>002741.SZ</stp>
        <stp>2021-12-31</stp>
        <tr r="Z1146" s="3"/>
      </tp>
      <tp>
        <v>19.1910229864</v>
        <stp/>
        <stp>EM_S_FA_YOY_NETPROFIT</stp>
        <stp>2</stp>
        <stp>002742.SZ</stp>
        <stp>2022-12-31</stp>
        <tr r="AA1147" s="3"/>
      </tp>
      <tp>
        <v>-33.951759500400001</v>
        <stp/>
        <stp>EM_S_FA_YOY_NETPROFIT</stp>
        <stp>2</stp>
        <stp>002779.SZ</stp>
        <stp>2019-12-31</stp>
        <tr r="X1179" s="3"/>
      </tp>
      <tp>
        <v>132.39444934689999</v>
        <stp/>
        <stp>EM_S_FA_YOY_NETPROFIT</stp>
        <stp>2</stp>
        <stp>002750.SZ</stp>
        <stp>2020-12-31</stp>
        <tr r="Y1154" s="3"/>
      </tp>
      <tp>
        <v>26.140841637000001</v>
        <stp/>
        <stp>EM_S_FA_YOY_NETPROFIT</stp>
        <stp>2</stp>
        <stp>002752.SZ</stp>
        <stp>2022-12-31</stp>
        <tr r="AA1155" s="3"/>
      </tp>
      <tp>
        <v>-38.350873225400001</v>
        <stp/>
        <stp>EM_S_FA_YOY_NETPROFIT</stp>
        <stp>2</stp>
        <stp>002769.SZ</stp>
        <stp>2019-12-31</stp>
        <tr r="X1170" s="3"/>
      </tp>
      <tp>
        <v>-61.2589177957</v>
        <stp/>
        <stp>EM_S_FA_YOY_NETPROFIT</stp>
        <stp>2</stp>
        <stp>002759.SZ</stp>
        <stp>2019-12-31</stp>
        <tr r="X1161" s="3"/>
      </tp>
      <tp>
        <v>17.004068584100001</v>
        <stp/>
        <stp>EM_S_FA_YOY_NETPROFIT</stp>
        <stp>2</stp>
        <stp>002760.SZ</stp>
        <stp>2020-12-31</stp>
        <tr r="Y1162" s="3"/>
      </tp>
      <tp>
        <v>9.9041484402000002</v>
        <stp/>
        <stp>EM_S_FA_YOY_NETPROFIT</stp>
        <stp>2</stp>
        <stp>002761.SZ</stp>
        <stp>2021-12-31</stp>
        <tr r="Z1163" s="3"/>
      </tp>
      <tp>
        <v>-740.40506809359999</v>
        <stp/>
        <stp>EM_S_FA_YOY_NETPROFIT</stp>
        <stp>2</stp>
        <stp>002762.SZ</stp>
        <stp>2022-12-31</stp>
        <tr r="AA1164" s="3"/>
      </tp>
      <tp>
        <v>-14.2612125983</v>
        <stp/>
        <stp>EM_S_FA_YOY_NETPROFIT</stp>
        <stp>2</stp>
        <stp>002749.SZ</stp>
        <stp>2019-12-31</stp>
        <tr r="X1153" s="3"/>
      </tp>
      <tp>
        <v>-39.589939865200002</v>
        <stp/>
        <stp>EM_S_FA_YOY_NETPROFIT</stp>
        <stp>2</stp>
        <stp>002771.SZ</stp>
        <stp>2021-12-31</stp>
        <tr r="Z1171" s="3"/>
      </tp>
      <tp>
        <v>192.53804213160001</v>
        <stp/>
        <stp>EM_S_FA_YOY_NETPROFIT</stp>
        <stp>2</stp>
        <stp>002772.SZ</stp>
        <stp>2022-12-31</stp>
        <tr r="AA1172" s="3"/>
      </tp>
      <tp>
        <v>-136.1155591545</v>
        <stp/>
        <stp>EM_S_FA_YOY_NETPROFIT</stp>
        <stp>2</stp>
        <stp>002780.SZ</stp>
        <stp>2020-12-31</stp>
        <tr r="Y1180" s="3"/>
      </tp>
      <tp>
        <v>351.55226397000001</v>
        <stp/>
        <stp>EM_S_FA_YOY_NETPROFIT</stp>
        <stp>2</stp>
        <stp>002782.SZ</stp>
        <stp>2022-12-31</stp>
        <tr r="AA1181" s="3"/>
      </tp>
      <tp>
        <v>-37.010990490600001</v>
        <stp/>
        <stp>EM_S_FA_YOY_NETPROFIT</stp>
        <stp>2</stp>
        <stp>002790.SZ</stp>
        <stp>2020-12-31</stp>
        <tr r="Y1188" s="3"/>
      </tp>
      <tp>
        <v>10.753702198999999</v>
        <stp/>
        <stp>EM_S_FA_YOY_NETPROFIT</stp>
        <stp>2</stp>
        <stp>002791.SZ</stp>
        <stp>2021-12-31</stp>
        <tr r="Z1189" s="3"/>
      </tp>
      <tp>
        <v>95.910154461600001</v>
        <stp/>
        <stp>EM_S_FA_YOY_NETPROFIT</stp>
        <stp>2</stp>
        <stp>002792.SZ</stp>
        <stp>2022-12-31</stp>
        <tr r="AA1190" s="3"/>
      </tp>
      <tp>
        <v>173.80278012490001</v>
        <stp/>
        <stp>EM_S_FA_YOY_NETPROFIT</stp>
        <stp>2</stp>
        <stp>002799.SZ</stp>
        <stp>2019-12-31</stp>
        <tr r="X1196" s="3"/>
      </tp>
      <tp>
        <v>-77.747460380500002</v>
        <stp/>
        <stp>EM_S_FA_YOY_NETPROFIT</stp>
        <stp>2</stp>
        <stp>002789.SZ</stp>
        <stp>2019-12-31</stp>
        <tr r="X1187" s="3"/>
      </tp>
      <tp>
        <v>19.901718473599999</v>
        <stp/>
        <stp>EM_S_FA_YOY_NETPROFIT</stp>
        <stp>2</stp>
        <stp>002600.SZ</stp>
        <stp>2020-12-31</stp>
        <tr r="Y1014" s="3"/>
      </tp>
      <tp>
        <v>103.4174527655</v>
        <stp/>
        <stp>EM_S_FA_YOY_NETPROFIT</stp>
        <stp>2</stp>
        <stp>002601.SZ</stp>
        <stp>2021-12-31</stp>
        <tr r="Z1015" s="3"/>
      </tp>
      <tp>
        <v>-379.54001964219998</v>
        <stp/>
        <stp>EM_S_FA_YOY_NETPROFIT</stp>
        <stp>2</stp>
        <stp>002602.SZ</stp>
        <stp>2022-12-31</stp>
        <tr r="AA1016" s="3"/>
      </tp>
      <tp>
        <v>229.21673900050001</v>
        <stp/>
        <stp>EM_S_FA_YOY_NETPROFIT</stp>
        <stp>2</stp>
        <stp>002639.SZ</stp>
        <stp>2019-12-31</stp>
        <tr r="X1050" s="3"/>
      </tp>
      <tp>
        <v>101.7692432219</v>
        <stp/>
        <stp>EM_S_FA_YOY_NETPROFIT</stp>
        <stp>2</stp>
        <stp>002610.SZ</stp>
        <stp>2020-12-31</stp>
        <tr r="Y1023" s="3"/>
      </tp>
      <tp>
        <v>23.997609558899999</v>
        <stp/>
        <stp>EM_S_FA_YOY_NETPROFIT</stp>
        <stp>2</stp>
        <stp>002611.SZ</stp>
        <stp>2021-12-31</stp>
        <tr r="Z1024" s="3"/>
      </tp>
      <tp>
        <v>-83.257507977900005</v>
        <stp/>
        <stp>EM_S_FA_YOY_NETPROFIT</stp>
        <stp>2</stp>
        <stp>002612.SZ</stp>
        <stp>2022-12-31</stp>
        <tr r="AA1025" s="3"/>
      </tp>
      <tp>
        <v>104.828409517</v>
        <stp/>
        <stp>EM_S_FA_YOY_NETPROFIT</stp>
        <stp>2</stp>
        <stp>002629.SZ</stp>
        <stp>2019-12-31</stp>
        <tr r="X1040" s="3"/>
      </tp>
      <tp>
        <v>-5.3551678095000002</v>
        <stp/>
        <stp>EM_S_FA_YOY_NETPROFIT</stp>
        <stp>2</stp>
        <stp>002620.SZ</stp>
        <stp>2020-12-31</stp>
        <tr r="Y1031" s="3"/>
      </tp>
      <tp>
        <v>56.9180745866</v>
        <stp/>
        <stp>EM_S_FA_YOY_NETPROFIT</stp>
        <stp>2</stp>
        <stp>002621.SZ</stp>
        <stp>2021-12-31</stp>
        <tr r="Z1032" s="3"/>
      </tp>
      <tp>
        <v>-279.55292710380002</v>
        <stp/>
        <stp>EM_S_FA_YOY_NETPROFIT</stp>
        <stp>2</stp>
        <stp>002622.SZ</stp>
        <stp>2022-12-31</stp>
        <tr r="AA1033" s="3"/>
      </tp>
      <tp>
        <v>47.6539871604</v>
        <stp/>
        <stp>EM_S_FA_YOY_NETPROFIT</stp>
        <stp>2</stp>
        <stp>002609.SZ</stp>
        <stp>2019-12-31</stp>
        <tr r="X1022" s="3"/>
      </tp>
      <tp>
        <v>-1532.2501013543001</v>
        <stp/>
        <stp>EM_S_FA_YOY_NETPROFIT</stp>
        <stp>2</stp>
        <stp>002630.SZ</stp>
        <stp>2020-12-31</stp>
        <tr r="Y1041" s="3"/>
      </tp>
      <tp>
        <v>215.63687663580001</v>
        <stp/>
        <stp>EM_S_FA_YOY_NETPROFIT</stp>
        <stp>2</stp>
        <stp>002631.SZ</stp>
        <stp>2021-12-31</stp>
        <tr r="Z1042" s="3"/>
      </tp>
      <tp>
        <v>469.7271308736</v>
        <stp/>
        <stp>EM_S_FA_YOY_NETPROFIT</stp>
        <stp>2</stp>
        <stp>002632.SZ</stp>
        <stp>2022-12-31</stp>
        <tr r="AA1043" s="3"/>
      </tp>
      <tp>
        <v>-23.959533954899999</v>
        <stp/>
        <stp>EM_S_FA_YOY_NETPROFIT</stp>
        <stp>2</stp>
        <stp>002640.SZ</stp>
        <stp>2020-12-31</stp>
        <tr r="Y1051" s="3"/>
      </tp>
      <tp>
        <v>-24.969785724400001</v>
        <stp/>
        <stp>EM_S_FA_YOY_NETPROFIT</stp>
        <stp>2</stp>
        <stp>002641.SZ</stp>
        <stp>2021-12-31</stp>
        <tr r="Z1052" s="3"/>
      </tp>
      <tp>
        <v>-78.332827082600005</v>
        <stp/>
        <stp>EM_S_FA_YOY_NETPROFIT</stp>
        <stp>2</stp>
        <stp>002642.SZ</stp>
        <stp>2022-12-31</stp>
        <tr r="AA1053" s="3"/>
      </tp>
      <tp>
        <v>-90.840306435700001</v>
        <stp/>
        <stp>EM_S_FA_YOY_NETPROFIT</stp>
        <stp>2</stp>
        <stp>002679.SZ</stp>
        <stp>2019-12-31</stp>
        <tr r="X1090" s="3"/>
      </tp>
      <tp>
        <v>8.4716049655999992</v>
        <stp/>
        <stp>EM_S_FA_YOY_NETPROFIT</stp>
        <stp>2</stp>
        <stp>002650.SZ</stp>
        <stp>2020-12-31</stp>
        <tr r="Y1061" s="3"/>
      </tp>
      <tp>
        <v>4.0189029458999999</v>
        <stp/>
        <stp>EM_S_FA_YOY_NETPROFIT</stp>
        <stp>2</stp>
        <stp>002651.SZ</stp>
        <stp>2021-12-31</stp>
        <tr r="Z1062" s="3"/>
      </tp>
      <tp>
        <v>35.379295402899999</v>
        <stp/>
        <stp>EM_S_FA_YOY_NETPROFIT</stp>
        <stp>2</stp>
        <stp>002652.SZ</stp>
        <stp>2022-12-31</stp>
        <tr r="AA1063" s="3"/>
      </tp>
      <tp>
        <v>73.772019491899997</v>
        <stp/>
        <stp>EM_S_FA_YOY_NETPROFIT</stp>
        <stp>2</stp>
        <stp>002669.SZ</stp>
        <stp>2019-12-31</stp>
        <tr r="X1080" s="3"/>
      </tp>
      <tp>
        <v>138.64691515440001</v>
        <stp/>
        <stp>EM_S_FA_YOY_NETPROFIT</stp>
        <stp>2</stp>
        <stp>002659.SZ</stp>
        <stp>2019-12-31</stp>
        <tr r="X1070" s="3"/>
      </tp>
      <tp>
        <v>-3.1552757001999998</v>
        <stp/>
        <stp>EM_S_FA_YOY_NETPROFIT</stp>
        <stp>2</stp>
        <stp>002660.SZ</stp>
        <stp>2020-12-31</stp>
        <tr r="Y1071" s="3"/>
      </tp>
      <tp>
        <v>-76.988525515600003</v>
        <stp/>
        <stp>EM_S_FA_YOY_NETPROFIT</stp>
        <stp>2</stp>
        <stp>002661.SZ</stp>
        <stp>2021-12-31</stp>
        <tr r="Z1072" s="3"/>
      </tp>
      <tp>
        <v>327.9463060521</v>
        <stp/>
        <stp>EM_S_FA_YOY_NETPROFIT</stp>
        <stp>2</stp>
        <stp>002662.SZ</stp>
        <stp>2022-12-31</stp>
        <tr r="AA1073" s="3"/>
      </tp>
      <tp>
        <v>11.1757382099</v>
        <stp/>
        <stp>EM_S_FA_YOY_NETPROFIT</stp>
        <stp>2</stp>
        <stp>002649.SZ</stp>
        <stp>2019-12-31</stp>
        <tr r="X1060" s="3"/>
      </tp>
      <tp>
        <v>-576.30732258659998</v>
        <stp/>
        <stp>EM_S_FA_YOY_NETPROFIT</stp>
        <stp>2</stp>
        <stp>002670.SZ</stp>
        <stp>2020-12-31</stp>
        <tr r="Y1081" s="3"/>
      </tp>
      <tp>
        <v>113.1552885749</v>
        <stp/>
        <stp>EM_S_FA_YOY_NETPROFIT</stp>
        <stp>2</stp>
        <stp>002671.SZ</stp>
        <stp>2021-12-31</stp>
        <tr r="Z1082" s="3"/>
      </tp>
      <tp>
        <v>-464.91747085740002</v>
        <stp/>
        <stp>EM_S_FA_YOY_NETPROFIT</stp>
        <stp>2</stp>
        <stp>002672.SZ</stp>
        <stp>2022-12-31</stp>
        <tr r="AA1083" s="3"/>
      </tp>
      <tp>
        <v>-100.1909010614</v>
        <stp/>
        <stp>EM_S_FA_YOY_NETPROFIT</stp>
        <stp>2</stp>
        <stp>002681.SZ</stp>
        <stp>2021-12-31</stp>
        <tr r="Z1091" s="3"/>
      </tp>
      <tp>
        <v>-466.18249370590001</v>
        <stp/>
        <stp>EM_S_FA_YOY_NETPROFIT</stp>
        <stp>2</stp>
        <stp>002682.SZ</stp>
        <stp>2022-12-31</stp>
        <tr r="AA1092" s="3"/>
      </tp>
      <tp>
        <v>-19.533071452000001</v>
        <stp/>
        <stp>EM_S_FA_YOY_NETPROFIT</stp>
        <stp>2</stp>
        <stp>002690.SZ</stp>
        <stp>2020-12-31</stp>
        <tr r="Y1099" s="3"/>
      </tp>
      <tp>
        <v>200.8667160983</v>
        <stp/>
        <stp>EM_S_FA_YOY_NETPROFIT</stp>
        <stp>2</stp>
        <stp>002691.SZ</stp>
        <stp>2021-12-31</stp>
        <tr r="Z1100" s="3"/>
      </tp>
      <tp>
        <v>47.753066625899997</v>
        <stp/>
        <stp>EM_S_FA_YOY_NETPROFIT</stp>
        <stp>2</stp>
        <stp>002692.SZ</stp>
        <stp>2022-12-31</stp>
        <tr r="AA1101" s="3"/>
      </tp>
      <tp>
        <v>113.0388794652</v>
        <stp/>
        <stp>EM_S_FA_YOY_NETPROFIT</stp>
        <stp>2</stp>
        <stp>002699.SZ</stp>
        <stp>2019-12-31</stp>
        <tr r="X1108" s="3"/>
      </tp>
      <tp>
        <v>-1397.7701738303001</v>
        <stp/>
        <stp>EM_S_FA_YOY_NETPROFIT</stp>
        <stp>2</stp>
        <stp>002689.SZ</stp>
        <stp>2019-12-31</stp>
        <tr r="X1098" s="3"/>
      </tp>
      <tp>
        <v>-84.681268712900007</v>
        <stp/>
        <stp>EM_S_FA_YOY_NETPROFIT</stp>
        <stp>2</stp>
        <stp>002900.SZ</stp>
        <stp>2020-12-31</stp>
        <tr r="Y1290" s="3"/>
      </tp>
      <tp>
        <v>12.4840001117</v>
        <stp/>
        <stp>EM_S_FA_YOY_NETPROFIT</stp>
        <stp>2</stp>
        <stp>002901.SZ</stp>
        <stp>2021-12-31</stp>
        <tr r="Z1291" s="3"/>
      </tp>
      <tp>
        <v>195.6305761978</v>
        <stp/>
        <stp>EM_S_FA_YOY_NETPROFIT</stp>
        <stp>2</stp>
        <stp>002902.SZ</stp>
        <stp>2022-12-31</stp>
        <tr r="AA1292" s="3"/>
      </tp>
      <tp>
        <v>-79.631275480200003</v>
        <stp/>
        <stp>EM_S_FA_YOY_NETPROFIT</stp>
        <stp>2</stp>
        <stp>002910.SZ</stp>
        <stp>2020-12-31</stp>
        <tr r="Y1299" s="3"/>
      </tp>
      <tp>
        <v>12.515450579299999</v>
        <stp/>
        <stp>EM_S_FA_YOY_NETPROFIT</stp>
        <stp>2</stp>
        <stp>002911.SZ</stp>
        <stp>2021-12-31</stp>
        <tr r="Z1300" s="3"/>
      </tp>
      <tp>
        <v>-316.9286903606</v>
        <stp/>
        <stp>EM_S_FA_YOY_NETPROFIT</stp>
        <stp>2</stp>
        <stp>002912.SZ</stp>
        <stp>2022-12-31</stp>
        <tr r="AA1301" s="3"/>
      </tp>
      <tp>
        <v>-22.1976614927</v>
        <stp/>
        <stp>EM_S_FA_YOY_NETPROFIT</stp>
        <stp>2</stp>
        <stp>002919.SZ</stp>
        <stp>2019-12-31</stp>
        <tr r="X1307" s="3"/>
      </tp>
      <tp>
        <v>77.331814958199999</v>
        <stp/>
        <stp>EM_S_FA_YOY_NETPROFIT</stp>
        <stp>2</stp>
        <stp>002920.SZ</stp>
        <stp>2020-12-31</stp>
        <tr r="Y1308" s="3"/>
      </tp>
      <tp>
        <v>-0.39576674550000002</v>
        <stp/>
        <stp>EM_S_FA_YOY_NETPROFIT</stp>
        <stp>2</stp>
        <stp>002921.SZ</stp>
        <stp>2021-12-31</stp>
        <tr r="Z1309" s="3"/>
      </tp>
      <tp>
        <v>1.6345623573000001</v>
        <stp/>
        <stp>EM_S_FA_YOY_NETPROFIT</stp>
        <stp>2</stp>
        <stp>002922.SZ</stp>
        <stp>2022-12-31</stp>
        <tr r="AA1310" s="3"/>
      </tp>
      <tp>
        <v>357.21089821240002</v>
        <stp/>
        <stp>EM_S_FA_YOY_NETPROFIT</stp>
        <stp>2</stp>
        <stp>002909.SZ</stp>
        <stp>2019-12-31</stp>
        <tr r="X1298" s="3"/>
      </tp>
      <tp>
        <v>68.799182305800002</v>
        <stp/>
        <stp>EM_S_FA_YOY_NETPROFIT</stp>
        <stp>2</stp>
        <stp>002800.SZ</stp>
        <stp>2020-12-31</stp>
        <tr r="Y1197" s="3"/>
      </tp>
      <tp>
        <v>31.563074579599999</v>
        <stp/>
        <stp>EM_S_FA_YOY_NETPROFIT</stp>
        <stp>2</stp>
        <stp>002801.SZ</stp>
        <stp>2021-12-31</stp>
        <tr r="Z1198" s="3"/>
      </tp>
      <tp>
        <v>-1.4752001969999999</v>
        <stp/>
        <stp>EM_S_FA_YOY_NETPROFIT</stp>
        <stp>2</stp>
        <stp>002802.SZ</stp>
        <stp>2022-12-31</stp>
        <tr r="AA1199" s="3"/>
      </tp>
      <tp>
        <v>14.6322173951</v>
        <stp/>
        <stp>EM_S_FA_YOY_NETPROFIT</stp>
        <stp>2</stp>
        <stp>002839.SZ</stp>
        <stp>2019-12-31</stp>
        <tr r="X1233" s="3"/>
      </tp>
      <tp>
        <v>57.2066276527</v>
        <stp/>
        <stp>EM_S_FA_YOY_NETPROFIT</stp>
        <stp>2</stp>
        <stp>002810.SZ</stp>
        <stp>2020-12-31</stp>
        <tr r="Y1206" s="3"/>
      </tp>
      <tp>
        <v>-33.8817437541</v>
        <stp/>
        <stp>EM_S_FA_YOY_NETPROFIT</stp>
        <stp>2</stp>
        <stp>002811.SZ</stp>
        <stp>2021-12-31</stp>
        <tr r="Z1207" s="3"/>
      </tp>
      <tp>
        <v>45.907430828999999</v>
        <stp/>
        <stp>EM_S_FA_YOY_NETPROFIT</stp>
        <stp>2</stp>
        <stp>002812.SZ</stp>
        <stp>2022-12-31</stp>
        <tr r="AA1208" s="3"/>
      </tp>
      <tp>
        <v>-66.893769249599998</v>
        <stp/>
        <stp>EM_S_FA_YOY_NETPROFIT</stp>
        <stp>2</stp>
        <stp>002829.SZ</stp>
        <stp>2019-12-31</stp>
        <tr r="X1224" s="3"/>
      </tp>
      <tp>
        <v>27.062115500299999</v>
        <stp/>
        <stp>EM_S_FA_YOY_NETPROFIT</stp>
        <stp>2</stp>
        <stp>002819.SZ</stp>
        <stp>2019-12-31</stp>
        <tr r="X1214" s="3"/>
      </tp>
      <tp>
        <v>-70.405231351500007</v>
        <stp/>
        <stp>EM_S_FA_YOY_NETPROFIT</stp>
        <stp>2</stp>
        <stp>002820.SZ</stp>
        <stp>2020-12-31</stp>
        <tr r="Y1215" s="3"/>
      </tp>
      <tp>
        <v>48.085720438700001</v>
        <stp/>
        <stp>EM_S_FA_YOY_NETPROFIT</stp>
        <stp>2</stp>
        <stp>002821.SZ</stp>
        <stp>2021-12-31</stp>
        <tr r="Z1216" s="3"/>
      </tp>
      <tp>
        <v>-82.1947564134</v>
        <stp/>
        <stp>EM_S_FA_YOY_NETPROFIT</stp>
        <stp>2</stp>
        <stp>002822.SZ</stp>
        <stp>2022-12-31</stp>
        <tr r="AA1217" s="3"/>
      </tp>
      <tp>
        <v>87.645877883400004</v>
        <stp/>
        <stp>EM_S_FA_YOY_NETPROFIT</stp>
        <stp>2</stp>
        <stp>002809.SZ</stp>
        <stp>2019-12-31</stp>
        <tr r="X1205" s="3"/>
      </tp>
      <tp>
        <v>-5.5288272568999997</v>
        <stp/>
        <stp>EM_S_FA_YOY_NETPROFIT</stp>
        <stp>2</stp>
        <stp>002830.SZ</stp>
        <stp>2020-12-31</stp>
        <tr r="Y1225" s="3"/>
      </tp>
      <tp>
        <v>-6.9297441475000001</v>
        <stp/>
        <stp>EM_S_FA_YOY_NETPROFIT</stp>
        <stp>2</stp>
        <stp>002831.SZ</stp>
        <stp>2021-12-31</stp>
        <tr r="Z1226" s="3"/>
      </tp>
      <tp>
        <v>16.501444336199999</v>
        <stp/>
        <stp>EM_S_FA_YOY_NETPROFIT</stp>
        <stp>2</stp>
        <stp>002832.SZ</stp>
        <stp>2022-12-31</stp>
        <tr r="AA1227" s="3"/>
      </tp>
      <tp>
        <v>-0.63097512769999997</v>
        <stp/>
        <stp>EM_S_FA_YOY_NETPROFIT</stp>
        <stp>2</stp>
        <stp>002840.SZ</stp>
        <stp>2020-12-31</stp>
        <tr r="Y1234" s="3"/>
      </tp>
      <tp>
        <v>-10.897005314699999</v>
        <stp/>
        <stp>EM_S_FA_YOY_NETPROFIT</stp>
        <stp>2</stp>
        <stp>002841.SZ</stp>
        <stp>2021-12-31</stp>
        <tr r="Z1235" s="3"/>
      </tp>
      <tp>
        <v>-266.71762372580002</v>
        <stp/>
        <stp>EM_S_FA_YOY_NETPROFIT</stp>
        <stp>2</stp>
        <stp>002842.SZ</stp>
        <stp>2022-12-31</stp>
        <tr r="AA1236" s="3"/>
      </tp>
      <tp>
        <v>13.550892237199999</v>
        <stp/>
        <stp>EM_S_FA_YOY_NETPROFIT</stp>
        <stp>2</stp>
        <stp>002879.SZ</stp>
        <stp>2019-12-31</stp>
        <tr r="X1270" s="3"/>
      </tp>
      <tp>
        <v>-23.395141149000001</v>
        <stp/>
        <stp>EM_S_FA_YOY_NETPROFIT</stp>
        <stp>2</stp>
        <stp>002850.SZ</stp>
        <stp>2020-12-31</stp>
        <tr r="Y1243" s="3"/>
      </tp>
      <tp>
        <v>2.3427517116000001</v>
        <stp/>
        <stp>EM_S_FA_YOY_NETPROFIT</stp>
        <stp>2</stp>
        <stp>002851.SZ</stp>
        <stp>2021-12-31</stp>
        <tr r="Z1244" s="3"/>
      </tp>
      <tp>
        <v>-116.5456971999</v>
        <stp/>
        <stp>EM_S_FA_YOY_NETPROFIT</stp>
        <stp>2</stp>
        <stp>002852.SZ</stp>
        <stp>2022-12-31</stp>
        <tr r="AA1245" s="3"/>
      </tp>
      <tp>
        <v>5154.0038684352003</v>
        <stp/>
        <stp>EM_S_FA_YOY_NETPROFIT</stp>
        <stp>2</stp>
        <stp>002869.SZ</stp>
        <stp>2019-12-31</stp>
        <tr r="X1261" s="3"/>
      </tp>
      <tp>
        <v>-57.155031097699997</v>
        <stp/>
        <stp>EM_S_FA_YOY_NETPROFIT</stp>
        <stp>2</stp>
        <stp>002859.SZ</stp>
        <stp>2019-12-31</stp>
        <tr r="X1251" s="3"/>
      </tp>
      <tp>
        <v>-43.036750309600002</v>
        <stp/>
        <stp>EM_S_FA_YOY_NETPROFIT</stp>
        <stp>2</stp>
        <stp>002860.SZ</stp>
        <stp>2020-12-31</stp>
        <tr r="Y1252" s="3"/>
      </tp>
      <tp>
        <v>-180.91047240719999</v>
        <stp/>
        <stp>EM_S_FA_YOY_NETPROFIT</stp>
        <stp>2</stp>
        <stp>002861.SZ</stp>
        <stp>2021-12-31</stp>
        <tr r="Z1253" s="3"/>
      </tp>
      <tp>
        <v>-4068.9995646850002</v>
        <stp/>
        <stp>EM_S_FA_YOY_NETPROFIT</stp>
        <stp>2</stp>
        <stp>002862.SZ</stp>
        <stp>2022-12-31</stp>
        <tr r="AA1254" s="3"/>
      </tp>
      <tp>
        <v>17.6520450981</v>
        <stp/>
        <stp>EM_S_FA_YOY_NETPROFIT</stp>
        <stp>2</stp>
        <stp>002849.SZ</stp>
        <stp>2019-12-31</stp>
        <tr r="X1242" s="3"/>
      </tp>
      <tp>
        <v>215.65462569589999</v>
        <stp/>
        <stp>EM_S_FA_YOY_NETPROFIT</stp>
        <stp>2</stp>
        <stp>002870.SZ</stp>
        <stp>2020-12-31</stp>
        <tr r="Y1262" s="3"/>
      </tp>
      <tp>
        <v>5.2190707566999999</v>
        <stp/>
        <stp>EM_S_FA_YOY_NETPROFIT</stp>
        <stp>2</stp>
        <stp>002871.SZ</stp>
        <stp>2021-12-31</stp>
        <tr r="Z1263" s="3"/>
      </tp>
      <tp>
        <v>-26.561090055699999</v>
        <stp/>
        <stp>EM_S_FA_YOY_NETPROFIT</stp>
        <stp>2</stp>
        <stp>002872.SZ</stp>
        <stp>2022-12-31</stp>
        <tr r="AA1264" s="3"/>
      </tp>
      <tp>
        <v>10.7703300265</v>
        <stp/>
        <stp>EM_S_FA_YOY_NETPROFIT</stp>
        <stp>2</stp>
        <stp>002880.SZ</stp>
        <stp>2020-12-31</stp>
        <tr r="Y1271" s="3"/>
      </tp>
      <tp>
        <v>329.09778132589997</v>
        <stp/>
        <stp>EM_S_FA_YOY_NETPROFIT</stp>
        <stp>2</stp>
        <stp>002881.SZ</stp>
        <stp>2021-12-31</stp>
        <tr r="Z1272" s="3"/>
      </tp>
      <tp>
        <v>329.92067888999998</v>
        <stp/>
        <stp>EM_S_FA_YOY_NETPROFIT</stp>
        <stp>2</stp>
        <stp>002882.SZ</stp>
        <stp>2022-12-31</stp>
        <tr r="AA1273" s="3"/>
      </tp>
      <tp>
        <v>173.80868835160001</v>
        <stp/>
        <stp>EM_S_FA_YOY_NETPROFIT</stp>
        <stp>2</stp>
        <stp>002890.SZ</stp>
        <stp>2020-12-31</stp>
        <tr r="Y1281" s="3"/>
      </tp>
      <tp>
        <v>-16.466405162499999</v>
        <stp/>
        <stp>EM_S_FA_YOY_NETPROFIT</stp>
        <stp>2</stp>
        <stp>002891.SZ</stp>
        <stp>2021-12-31</stp>
        <tr r="Z1282" s="3"/>
      </tp>
      <tp>
        <v>-33.277482223200003</v>
        <stp/>
        <stp>EM_S_FA_YOY_NETPROFIT</stp>
        <stp>2</stp>
        <stp>002892.SZ</stp>
        <stp>2022-12-31</stp>
        <tr r="AA1283" s="3"/>
      </tp>
      <tp>
        <v>-19.3485290723</v>
        <stp/>
        <stp>EM_S_FA_YOY_NETPROFIT</stp>
        <stp>2</stp>
        <stp>002899.SZ</stp>
        <stp>2019-12-31</stp>
        <tr r="X1289" s="3"/>
      </tp>
      <tp>
        <v>14.653103829300001</v>
        <stp/>
        <stp>EM_S_FA_YOY_NETPROFIT</stp>
        <stp>2</stp>
        <stp>002889.SZ</stp>
        <stp>2019-12-31</stp>
        <tr r="X1280" s="3"/>
      </tp>
      <tp>
        <v>-36.731393780399998</v>
        <stp/>
        <stp>EM_S_FA_YOY_NETPROFIT</stp>
        <stp>2</stp>
        <stp>601179.SH</stp>
        <stp>2019-12-31</stp>
        <tr r="X2806" s="3"/>
      </tp>
      <tp>
        <v>7.2205393058</v>
        <stp/>
        <stp>EM_S_FA_YOY_NETPROFIT</stp>
        <stp>2</stp>
        <stp>601169.SH</stp>
        <stp>2019-12-31</stp>
        <tr r="X2804" s="3"/>
      </tp>
      <tp>
        <v>74.190076046100003</v>
        <stp/>
        <stp>EM_S_FA_YOY_NETPROFIT</stp>
        <stp>2</stp>
        <stp>601100.SH</stp>
        <stp>2020-12-31</stp>
        <tr r="Y2784" s="3"/>
      </tp>
      <tp>
        <v>4565.2268255892004</v>
        <stp/>
        <stp>EM_S_FA_YOY_NETPROFIT</stp>
        <stp>2</stp>
        <stp>601101.SH</stp>
        <stp>2021-12-31</stp>
        <tr r="Z2785" s="3"/>
      </tp>
      <tp>
        <v>3.2102080390999999</v>
        <stp/>
        <stp>EM_S_FA_YOY_NETPROFIT</stp>
        <stp>2</stp>
        <stp>601139.SH</stp>
        <stp>2019-12-31</stp>
        <tr r="X2798" s="3"/>
      </tp>
      <tp>
        <v>-19.005888997700001</v>
        <stp/>
        <stp>EM_S_FA_YOY_NETPROFIT</stp>
        <stp>2</stp>
        <stp>601111.SH</stp>
        <stp>2021-12-31</stp>
        <tr r="Z2789" s="3"/>
      </tp>
      <tp>
        <v>19.604675562899999</v>
        <stp/>
        <stp>EM_S_FA_YOY_NETPROFIT</stp>
        <stp>2</stp>
        <stp>601199.SH</stp>
        <stp>2019-12-31</stp>
        <tr r="X2810" s="3"/>
      </tp>
      <tp>
        <v>322.5032220256</v>
        <stp/>
        <stp>EM_S_FA_YOY_NETPROFIT</stp>
        <stp>2</stp>
        <stp>601069.SH</stp>
        <stp>2019-12-31</stp>
        <tr r="X2779" s="3"/>
      </tp>
      <tp>
        <v>11.733521443800001</v>
        <stp/>
        <stp>EM_S_FA_YOY_NETPROFIT</stp>
        <stp>2</stp>
        <stp>601000.SH</stp>
        <stp>2020-12-31</stp>
        <tr r="Y2758" s="3"/>
      </tp>
      <tp>
        <v>376.1684953779</v>
        <stp/>
        <stp>EM_S_FA_YOY_NETPROFIT</stp>
        <stp>2</stp>
        <stp>601001.SH</stp>
        <stp>2021-12-31</stp>
        <tr r="Z2759" s="3"/>
      </tp>
      <tp>
        <v>-46.607374607200001</v>
        <stp/>
        <stp>EM_S_FA_YOY_NETPROFIT</stp>
        <stp>2</stp>
        <stp>601002.SH</stp>
        <stp>2022-12-31</stp>
        <tr r="AA2760" s="3"/>
      </tp>
      <tp>
        <v>-19.890937152799999</v>
        <stp/>
        <stp>EM_S_FA_YOY_NETPROFIT</stp>
        <stp>2</stp>
        <stp>601010.SH</stp>
        <stp>2020-12-31</stp>
        <tr r="Y2767" s="3"/>
      </tp>
      <tp>
        <v>275.35114728970001</v>
        <stp/>
        <stp>EM_S_FA_YOY_NETPROFIT</stp>
        <stp>2</stp>
        <stp>601011.SH</stp>
        <stp>2021-12-31</stp>
        <tr r="Z2768" s="3"/>
      </tp>
      <tp>
        <v>62.697153555900002</v>
        <stp/>
        <stp>EM_S_FA_YOY_NETPROFIT</stp>
        <stp>2</stp>
        <stp>601012.SH</stp>
        <stp>2022-12-31</stp>
        <tr r="AA2769" s="3"/>
      </tp>
      <tp>
        <v>4.4516620799000002</v>
        <stp/>
        <stp>EM_S_FA_YOY_NETPROFIT</stp>
        <stp>2</stp>
        <stp>601019.SH</stp>
        <stp>2019-12-31</stp>
        <tr r="X2773" s="3"/>
      </tp>
      <tp>
        <v>-56.026026887100002</v>
        <stp/>
        <stp>EM_S_FA_YOY_NETPROFIT</stp>
        <stp>2</stp>
        <stp>601020.SH</stp>
        <stp>2020-12-31</stp>
        <tr r="Y2774" s="3"/>
      </tp>
      <tp>
        <v>106.3071556548</v>
        <stp/>
        <stp>EM_S_FA_YOY_NETPROFIT</stp>
        <stp>2</stp>
        <stp>601021.SH</stp>
        <stp>2021-12-31</stp>
        <tr r="Z2775" s="3"/>
      </tp>
      <tp>
        <v>12.3240570912</v>
        <stp/>
        <stp>EM_S_FA_YOY_NETPROFIT</stp>
        <stp>2</stp>
        <stp>601009.SH</stp>
        <stp>2019-12-31</stp>
        <tr r="X2766" s="3"/>
      </tp>
      <tp>
        <v>135.74748398200001</v>
        <stp/>
        <stp>EM_S_FA_YOY_NETPROFIT</stp>
        <stp>2</stp>
        <stp>601099.SH</stp>
        <stp>2019-12-31</stp>
        <tr r="X2783" s="3"/>
      </tp>
      <tp>
        <v>79.349075095900005</v>
        <stp/>
        <stp>EM_S_FA_YOY_NETPROFIT</stp>
        <stp>2</stp>
        <stp>601369.SH</stp>
        <stp>2019-12-31</stp>
        <tr r="X2836" s="3"/>
      </tp>
      <tp>
        <v>-52.3002318343</v>
        <stp/>
        <stp>EM_S_FA_YOY_NETPROFIT</stp>
        <stp>2</stp>
        <stp>601360.SH</stp>
        <stp>2020-12-31</stp>
        <tr r="Y2833" s="3"/>
      </tp>
      <tp>
        <v>-31.933406590000001</v>
        <stp/>
        <stp>EM_S_FA_YOY_NETPROFIT</stp>
        <stp>2</stp>
        <stp>601339.SH</stp>
        <stp>2019-12-31</stp>
        <tr r="X2832" s="3"/>
      </tp>
      <tp>
        <v>17.392110715299999</v>
        <stp/>
        <stp>EM_S_FA_YOY_NETPROFIT</stp>
        <stp>2</stp>
        <stp>601311.SH</stp>
        <stp>2021-12-31</stp>
        <tr r="Z2826" s="3"/>
      </tp>
      <tp>
        <v>7.3730839315000001</v>
        <stp/>
        <stp>EM_S_FA_YOY_NETPROFIT</stp>
        <stp>2</stp>
        <stp>601390.SH</stp>
        <stp>2020-12-31</stp>
        <tr r="Y2840" s="3"/>
      </tp>
      <tp>
        <v>4.3314617447000003</v>
        <stp/>
        <stp>EM_S_FA_YOY_NETPROFIT</stp>
        <stp>2</stp>
        <stp>601200.SH</stp>
        <stp>2020-12-31</stp>
        <tr r="Y2811" s="3"/>
      </tp>
      <tp>
        <v>30.377872116799999</v>
        <stp/>
        <stp>EM_S_FA_YOY_NETPROFIT</stp>
        <stp>2</stp>
        <stp>601211.SH</stp>
        <stp>2021-12-31</stp>
        <tr r="Z2813" s="3"/>
      </tp>
      <tp>
        <v>18.7127638228</v>
        <stp/>
        <stp>EM_S_FA_YOY_NETPROFIT</stp>
        <stp>2</stp>
        <stp>601212.SH</stp>
        <stp>2022-12-31</stp>
        <tr r="AA2814" s="3"/>
      </tp>
      <tp>
        <v>12.536222519200001</v>
        <stp/>
        <stp>EM_S_FA_YOY_NETPROFIT</stp>
        <stp>2</stp>
        <stp>601229.SH</stp>
        <stp>2019-12-31</stp>
        <tr r="X2821" s="3"/>
      </tp>
      <tp>
        <v>-7.2815439542</v>
        <stp/>
        <stp>EM_S_FA_YOY_NETPROFIT</stp>
        <stp>2</stp>
        <stp>601222.SH</stp>
        <stp>2022-12-31</stp>
        <tr r="AA2817" s="3"/>
      </tp>
      <tp>
        <v>7.1025772828999996</v>
        <stp/>
        <stp>EM_S_FA_YOY_NETPROFIT</stp>
        <stp>2</stp>
        <stp>601231.SH</stp>
        <stp>2021-12-31</stp>
        <tr r="Z2822" s="3"/>
      </tp>
      <tp>
        <v>-3.0189878461999999</v>
        <stp/>
        <stp>EM_S_FA_YOY_NETPROFIT</stp>
        <stp>2</stp>
        <stp>601579.SH</stp>
        <stp>2019-12-31</stp>
        <tr r="X2849" s="3"/>
      </tp>
      <tp>
        <v>-12.5990864979</v>
        <stp/>
        <stp>EM_S_FA_YOY_NETPROFIT</stp>
        <stp>2</stp>
        <stp>601500.SH</stp>
        <stp>2020-12-31</stp>
        <tr r="Y2842" s="3"/>
      </tp>
      <tp>
        <v>-94.495865060200003</v>
        <stp/>
        <stp>EM_S_FA_YOY_NETPROFIT</stp>
        <stp>2</stp>
        <stp>601519.SH</stp>
        <stp>2019-12-31</stp>
        <tr r="X2845" s="3"/>
      </tp>
      <tp>
        <v>-1444.2936250084001</v>
        <stp/>
        <stp>EM_S_FA_YOY_NETPROFIT</stp>
        <stp>2</stp>
        <stp>601599.SH</stp>
        <stp>2019-12-31</stp>
        <tr r="X2852" s="3"/>
      </tp>
      <tp>
        <v>179.0443211235</v>
        <stp/>
        <stp>EM_S_FA_YOY_NETPROFIT</stp>
        <stp>2</stp>
        <stp>601700.SH</stp>
        <stp>2020-12-31</stp>
        <tr r="Y2872" s="3"/>
      </tp>
      <tp>
        <v>29.799265478999999</v>
        <stp/>
        <stp>EM_S_FA_YOY_NETPROFIT</stp>
        <stp>2</stp>
        <stp>601799.SH</stp>
        <stp>2019-12-31</stp>
        <tr r="X2881" s="3"/>
      </tp>
      <tp>
        <v>15.472975311400001</v>
        <stp/>
        <stp>EM_S_FA_YOY_NETPROFIT</stp>
        <stp>2</stp>
        <stp>601789.SH</stp>
        <stp>2019-12-31</stp>
        <tr r="X2879" s="3"/>
      </tp>
      <tp>
        <v>6.8301460262999996</v>
        <stp/>
        <stp>EM_S_FA_YOY_NETPROFIT</stp>
        <stp>2</stp>
        <stp>601669.SH</stp>
        <stp>2019-12-31</stp>
        <tr r="X2866" s="3"/>
      </tp>
      <tp>
        <v>5.5309828020999996</v>
        <stp/>
        <stp>EM_S_FA_YOY_NETPROFIT</stp>
        <stp>2</stp>
        <stp>601600.SH</stp>
        <stp>2020-12-31</stp>
        <tr r="Y2853" s="3"/>
      </tp>
      <tp>
        <v>8.9381508362000002</v>
        <stp/>
        <stp>EM_S_FA_YOY_NETPROFIT</stp>
        <stp>2</stp>
        <stp>601601.SH</stp>
        <stp>2021-12-31</stp>
        <tr r="Z2854" s="3"/>
      </tp>
      <tp>
        <v>25.4543792023</v>
        <stp/>
        <stp>EM_S_FA_YOY_NETPROFIT</stp>
        <stp>2</stp>
        <stp>601611.SH</stp>
        <stp>2021-12-31</stp>
        <tr r="Z2857" s="3"/>
      </tp>
      <tp>
        <v>8.8735545840000007</v>
        <stp/>
        <stp>EM_S_FA_YOY_NETPROFIT</stp>
        <stp>2</stp>
        <stp>601619.SH</stp>
        <stp>2019-12-31</stp>
        <tr r="X2860" s="3"/>
      </tp>
      <tp>
        <v>41.412883322799999</v>
        <stp/>
        <stp>EM_S_FA_YOY_NETPROFIT</stp>
        <stp>2</stp>
        <stp>601699.SH</stp>
        <stp>2019-12-31</stp>
        <tr r="X2871" s="3"/>
      </tp>
      <tp>
        <v>-39.092620155900001</v>
        <stp/>
        <stp>EM_S_FA_YOY_NETPROFIT</stp>
        <stp>2</stp>
        <stp>601689.SH</stp>
        <stp>2019-12-31</stp>
        <tr r="X2870" s="3"/>
      </tp>
      <tp>
        <v>-3.1031561241999999</v>
        <stp/>
        <stp>EM_S_FA_YOY_NETPROFIT</stp>
        <stp>2</stp>
        <stp>001979.SZ</stp>
        <stp>2019-12-31</stp>
        <tr r="X438" s="3"/>
      </tp>
      <tp>
        <v>9.6897080256999999</v>
        <stp/>
        <stp>EM_S_FA_YOY_NETPROFIT</stp>
        <stp>2</stp>
        <stp>601952.SH</stp>
        <stp>2022-12-31</stp>
        <tr r="AA2911" s="3"/>
      </tp>
      <tp>
        <v>135.8219680901</v>
        <stp/>
        <stp>EM_S_FA_YOY_NETPROFIT</stp>
        <stp>2</stp>
        <stp>601969.SH</stp>
        <stp>2019-12-31</stp>
        <tr r="X2916" s="3"/>
      </tp>
      <tp>
        <v>19.748318121600001</v>
        <stp/>
        <stp>EM_S_FA_YOY_NETPROFIT</stp>
        <stp>2</stp>
        <stp>601949.SH</stp>
        <stp>2019-12-31</stp>
        <tr r="X2910" s="3"/>
      </tp>
      <tp>
        <v>3.7288950250999999</v>
        <stp/>
        <stp>EM_S_FA_YOY_NETPROFIT</stp>
        <stp>2</stp>
        <stp>601900.SH</stp>
        <stp>2020-12-31</stp>
        <tr r="Y2901" s="3"/>
      </tp>
      <tp>
        <v>56.2780906351</v>
        <stp/>
        <stp>EM_S_FA_YOY_NETPROFIT</stp>
        <stp>2</stp>
        <stp>601901.SH</stp>
        <stp>2021-12-31</stp>
        <tr r="Z2902" s="3"/>
      </tp>
      <tp>
        <v>5.3187077997000003</v>
        <stp/>
        <stp>EM_S_FA_YOY_NETPROFIT</stp>
        <stp>2</stp>
        <stp>601939.SH</stp>
        <stp>2019-12-31</stp>
        <tr r="X2909" s="3"/>
      </tp>
      <tp>
        <v>-65.094884586199996</v>
        <stp/>
        <stp>EM_S_FA_YOY_NETPROFIT</stp>
        <stp>2</stp>
        <stp>601929.SH</stp>
        <stp>2019-12-31</stp>
        <tr r="X2907" s="3"/>
      </tp>
      <tp>
        <v>241.9866939378</v>
        <stp/>
        <stp>EM_S_FA_YOY_NETPROFIT</stp>
        <stp>2</stp>
        <stp>601919.SH</stp>
        <stp>2019-12-31</stp>
        <tr r="X2905" s="3"/>
      </tp>
      <tp>
        <v>-323.7694545768</v>
        <stp/>
        <stp>EM_S_FA_YOY_NETPROFIT</stp>
        <stp>2</stp>
        <stp>601991.SH</stp>
        <stp>2021-12-31</stp>
        <tr r="Z2920" s="3"/>
      </tp>
      <tp>
        <v>-66.622268978299999</v>
        <stp/>
        <stp>EM_S_FA_YOY_NETPROFIT</stp>
        <stp>2</stp>
        <stp>601992.SH</stp>
        <stp>2022-12-31</stp>
        <tr r="AA2921" s="3"/>
      </tp>
      <tp>
        <v>-15.472777839200001</v>
        <stp/>
        <stp>EM_S_FA_YOY_NETPROFIT</stp>
        <stp>2</stp>
        <stp>601999.SH</stp>
        <stp>2019-12-31</stp>
        <tr r="X2925" s="3"/>
      </tp>
      <tp>
        <v>242.30166205130001</v>
        <stp/>
        <stp>EM_S_FA_YOY_NETPROFIT</stp>
        <stp>2</stp>
        <stp>601989.SH</stp>
        <stp>2019-12-31</stp>
        <tr r="X2919" s="3"/>
      </tp>
      <tp>
        <v>7.5333358157000001</v>
        <stp/>
        <stp>EM_S_FA_YOY_NETPROFIT</stp>
        <stp>2</stp>
        <stp>001872.SZ</stp>
        <stp>2022-12-31</stp>
        <tr r="AA434" s="3"/>
      </tp>
      <tp>
        <v>38.495875052700001</v>
        <stp/>
        <stp>EM_S_FA_YOY_NETPROFIT</stp>
        <stp>2</stp>
        <stp>601872.SH</stp>
        <stp>2022-12-31</stp>
        <tr r="AA2890" s="3"/>
      </tp>
      <tp>
        <v>-10.1323466812</v>
        <stp/>
        <stp>EM_S_FA_YOY_NETPROFIT</stp>
        <stp>2</stp>
        <stp>601800.SH</stp>
        <stp>2020-12-31</stp>
        <tr r="Y2882" s="3"/>
      </tp>
      <tp>
        <v>3.4017653517999999</v>
        <stp/>
        <stp>EM_S_FA_YOY_NETPROFIT</stp>
        <stp>2</stp>
        <stp>601801.SH</stp>
        <stp>2021-12-31</stp>
        <tr r="Z2883" s="3"/>
      </tp>
      <tp>
        <v>4.8500852561999999</v>
        <stp/>
        <stp>EM_S_FA_YOY_NETPROFIT</stp>
        <stp>2</stp>
        <stp>601811.SH</stp>
        <stp>2021-12-31</stp>
        <tr r="Z2885" s="3"/>
      </tp>
      <tp>
        <v>6.2446450186</v>
        <stp/>
        <stp>EM_S_FA_YOY_NETPROFIT</stp>
        <stp>2</stp>
        <stp>601880.SH</stp>
        <stp>2020-12-31</stp>
        <tr r="Y2893" s="3"/>
      </tp>
      <tp>
        <v>43.829085948399999</v>
        <stp/>
        <stp>EM_S_FA_YOY_NETPROFIT</stp>
        <stp>2</stp>
        <stp>601881.SH</stp>
        <stp>2021-12-31</stp>
        <tr r="Z2894" s="3"/>
      </tp>
      <tp>
        <v>40.309970196899997</v>
        <stp/>
        <stp>EM_S_FA_YOY_NETPROFIT</stp>
        <stp>2</stp>
        <stp>601882.SH</stp>
        <stp>2022-12-31</stp>
        <tr r="AA2895" s="3"/>
      </tp>
      <tp>
        <v>-0.98729596109999995</v>
        <stp/>
        <stp>EM_S_FA_YOY_NETPROFIT</stp>
        <stp>2</stp>
        <stp>601890.SH</stp>
        <stp>2020-12-31</stp>
        <tr r="Y2898" s="3"/>
      </tp>
      <tp>
        <v>8.0771782273999992</v>
        <stp/>
        <stp>EM_S_FA_YOY_NETPROFIT</stp>
        <stp>2</stp>
        <stp>601899.SH</stp>
        <stp>2019-12-31</stp>
        <tr r="X2900" s="3"/>
      </tp>
      <tp>
        <v>38.479287996300002</v>
        <stp/>
        <stp>EM_S_FA_YOY_NETPROFIT</stp>
        <stp>2</stp>
        <stp>000100.SZ</stp>
        <stp>2020-12-31</stp>
        <tr r="Y59" s="3"/>
      </tp>
      <tp>
        <v>38.821772421299997</v>
        <stp/>
        <stp>EM_S_FA_YOY_NETPROFIT</stp>
        <stp>2</stp>
        <stp>300109.SZ</stp>
        <stp>2019-12-31</stp>
        <tr r="X1411" s="3"/>
      </tp>
      <tp>
        <v>-64.980359669500004</v>
        <stp/>
        <stp>EM_S_FA_YOY_NETPROFIT</stp>
        <stp>2</stp>
        <stp>300130.SZ</stp>
        <stp>2020-12-31</stp>
        <tr r="Y1432" s="3"/>
      </tp>
      <tp>
        <v>-92.354286768199998</v>
        <stp/>
        <stp>EM_S_FA_YOY_NETPROFIT</stp>
        <stp>2</stp>
        <stp>300131.SZ</stp>
        <stp>2021-12-31</stp>
        <tr r="Z1433" s="3"/>
      </tp>
      <tp>
        <v>18.742770756300001</v>
        <stp/>
        <stp>EM_S_FA_YOY_NETPROFIT</stp>
        <stp>2</stp>
        <stp>300132.SZ</stp>
        <stp>2022-12-31</stp>
        <tr r="AA1434" s="3"/>
      </tp>
      <tp>
        <v>58.672054549099997</v>
        <stp/>
        <stp>EM_S_FA_YOY_NETPROFIT</stp>
        <stp>2</stp>
        <stp>300119.SZ</stp>
        <stp>2019-12-31</stp>
        <tr r="X1421" s="3"/>
      </tp>
      <tp>
        <v>-37.230309337800001</v>
        <stp/>
        <stp>EM_S_FA_YOY_NETPROFIT</stp>
        <stp>2</stp>
        <stp>300120.SZ</stp>
        <stp>2020-12-31</stp>
        <tr r="Y1422" s="3"/>
      </tp>
      <tp>
        <v>125.7295258236</v>
        <stp/>
        <stp>EM_S_FA_YOY_NETPROFIT</stp>
        <stp>2</stp>
        <stp>300121.SZ</stp>
        <stp>2021-12-31</stp>
        <tr r="Z1423" s="3"/>
      </tp>
      <tp>
        <v>-26.150130624599999</v>
        <stp/>
        <stp>EM_S_FA_YOY_NETPROFIT</stp>
        <stp>2</stp>
        <stp>300122.SZ</stp>
        <stp>2022-12-31</stp>
        <tr r="AA1424" s="3"/>
      </tp>
      <tp>
        <v>114.5444935897</v>
        <stp/>
        <stp>EM_S_FA_YOY_NETPROFIT</stp>
        <stp>2</stp>
        <stp>300110.SZ</stp>
        <stp>2020-12-31</stp>
        <tr r="Y1412" s="3"/>
      </tp>
      <tp>
        <v>-2.2093366562000001</v>
        <stp/>
        <stp>EM_S_FA_YOY_NETPROFIT</stp>
        <stp>2</stp>
        <stp>300111.SZ</stp>
        <stp>2021-12-31</stp>
        <tr r="Z1413" s="3"/>
      </tp>
      <tp>
        <v>6.0033790072000004</v>
        <stp/>
        <stp>EM_S_FA_YOY_NETPROFIT</stp>
        <stp>2</stp>
        <stp>300112.SZ</stp>
        <stp>2022-12-31</stp>
        <tr r="AA1414" s="3"/>
      </tp>
      <tp>
        <v>1578.3135596186</v>
        <stp/>
        <stp>EM_S_FA_YOY_NETPROFIT</stp>
        <stp>2</stp>
        <stp>300129.SZ</stp>
        <stp>2019-12-31</stp>
        <tr r="X1431" s="3"/>
      </tp>
      <tp>
        <v>108.91404424149999</v>
        <stp/>
        <stp>EM_S_FA_YOY_NETPROFIT</stp>
        <stp>2</stp>
        <stp>300100.SZ</stp>
        <stp>2020-12-31</stp>
        <tr r="Y1403" s="3"/>
      </tp>
      <tp>
        <v>64.058245309900002</v>
        <stp/>
        <stp>EM_S_FA_YOY_NETPROFIT</stp>
        <stp>2</stp>
        <stp>300101.SZ</stp>
        <stp>2021-12-31</stp>
        <tr r="Z1404" s="3"/>
      </tp>
      <tp>
        <v>-127.5711989648</v>
        <stp/>
        <stp>EM_S_FA_YOY_NETPROFIT</stp>
        <stp>2</stp>
        <stp>300102.SZ</stp>
        <stp>2022-12-31</stp>
        <tr r="AA1405" s="3"/>
      </tp>
      <tp>
        <v>-3841.4845079561001</v>
        <stp/>
        <stp>EM_S_FA_YOY_NETPROFIT</stp>
        <stp>2</stp>
        <stp>300139.SZ</stp>
        <stp>2019-12-31</stp>
        <tr r="X1441" s="3"/>
      </tp>
      <tp>
        <v>-15.0085959886</v>
        <stp/>
        <stp>EM_S_FA_YOY_NETPROFIT</stp>
        <stp>2</stp>
        <stp>300149.SZ</stp>
        <stp>2019-12-31</stp>
        <tr r="X1451" s="3"/>
      </tp>
      <tp>
        <v>-28.935217619399999</v>
        <stp/>
        <stp>EM_S_FA_YOY_NETPROFIT</stp>
        <stp>2</stp>
        <stp>300170.SZ</stp>
        <stp>2020-12-31</stp>
        <tr r="Y1471" s="3"/>
      </tp>
      <tp>
        <v>84.0863742696</v>
        <stp/>
        <stp>EM_S_FA_YOY_NETPROFIT</stp>
        <stp>2</stp>
        <stp>300171.SZ</stp>
        <stp>2021-12-31</stp>
        <tr r="Z1472" s="3"/>
      </tp>
      <tp>
        <v>-35.3035996678</v>
        <stp/>
        <stp>EM_S_FA_YOY_NETPROFIT</stp>
        <stp>2</stp>
        <stp>300172.SZ</stp>
        <stp>2022-12-31</stp>
        <tr r="AA1473" s="3"/>
      </tp>
      <tp>
        <v>129.3555328903</v>
        <stp/>
        <stp>EM_S_FA_YOY_NETPROFIT</stp>
        <stp>2</stp>
        <stp>000151.SZ</stp>
        <stp>2021-12-31</stp>
        <tr r="Z60" s="3"/>
      </tp>
      <tp>
        <v>-3883.1742481300998</v>
        <stp/>
        <stp>EM_S_FA_YOY_NETPROFIT</stp>
        <stp>2</stp>
        <stp>300159.SZ</stp>
        <stp>2019-12-31</stp>
        <tr r="X1460" s="3"/>
      </tp>
      <tp>
        <v>1.5166320035</v>
        <stp/>
        <stp>EM_S_FA_YOY_NETPROFIT</stp>
        <stp>2</stp>
        <stp>300160.SZ</stp>
        <stp>2020-12-31</stp>
        <tr r="Y1461" s="3"/>
      </tp>
      <tp>
        <v>2.0749715164999998</v>
        <stp/>
        <stp>EM_S_FA_YOY_NETPROFIT</stp>
        <stp>2</stp>
        <stp>300161.SZ</stp>
        <stp>2021-12-31</stp>
        <tr r="Z1462" s="3"/>
      </tp>
      <tp>
        <v>-42.253248206999999</v>
        <stp/>
        <stp>EM_S_FA_YOY_NETPROFIT</stp>
        <stp>2</stp>
        <stp>300162.SZ</stp>
        <stp>2022-12-31</stp>
        <tr r="AA1463" s="3"/>
      </tp>
      <tp>
        <v>-47.704134253600003</v>
        <stp/>
        <stp>EM_S_FA_YOY_NETPROFIT</stp>
        <stp>2</stp>
        <stp>000159.SZ</stp>
        <stp>2019-12-31</stp>
        <tr r="X66" s="3"/>
      </tp>
      <tp>
        <v>-184.62454949089999</v>
        <stp/>
        <stp>EM_S_FA_YOY_NETPROFIT</stp>
        <stp>2</stp>
        <stp>300150.SZ</stp>
        <stp>2020-12-31</stp>
        <tr r="Y1452" s="3"/>
      </tp>
      <tp>
        <v>-37.130027908400002</v>
        <stp/>
        <stp>EM_S_FA_YOY_NETPROFIT</stp>
        <stp>2</stp>
        <stp>300151.SZ</stp>
        <stp>2021-12-31</stp>
        <tr r="Z1453" s="3"/>
      </tp>
      <tp>
        <v>67.434155059600002</v>
        <stp/>
        <stp>EM_S_FA_YOY_NETPROFIT</stp>
        <stp>2</stp>
        <stp>300152.SZ</stp>
        <stp>2022-12-31</stp>
        <tr r="AA1454" s="3"/>
      </tp>
      <tp>
        <v>-1931.8091433474999</v>
        <stp/>
        <stp>EM_S_FA_YOY_NETPROFIT</stp>
        <stp>2</stp>
        <stp>300169.SZ</stp>
        <stp>2019-12-31</stp>
        <tr r="X1470" s="3"/>
      </tp>
      <tp>
        <v>-2182.1384359555</v>
        <stp/>
        <stp>EM_S_FA_YOY_NETPROFIT</stp>
        <stp>2</stp>
        <stp>300140.SZ</stp>
        <stp>2020-12-31</stp>
        <tr r="Y1442" s="3"/>
      </tp>
      <tp>
        <v>115.3070696387</v>
        <stp/>
        <stp>EM_S_FA_YOY_NETPROFIT</stp>
        <stp>2</stp>
        <stp>300141.SZ</stp>
        <stp>2021-12-31</stp>
        <tr r="Z1443" s="3"/>
      </tp>
      <tp>
        <v>56.0195327912</v>
        <stp/>
        <stp>EM_S_FA_YOY_NETPROFIT</stp>
        <stp>2</stp>
        <stp>300142.SZ</stp>
        <stp>2022-12-31</stp>
        <tr r="AA1444" s="3"/>
      </tp>
      <tp>
        <v>81.067420000200002</v>
        <stp/>
        <stp>EM_S_FA_YOY_NETPROFIT</stp>
        <stp>2</stp>
        <stp>300179.SZ</stp>
        <stp>2019-12-31</stp>
        <tr r="X1479" s="3"/>
      </tp>
      <tp>
        <v>-2085.1642805723</v>
        <stp/>
        <stp>EM_S_FA_YOY_NETPROFIT</stp>
        <stp>2</stp>
        <stp>300189.SZ</stp>
        <stp>2019-12-31</stp>
        <tr r="X1488" s="3"/>
      </tp>
      <tp>
        <v>-159.6377727057</v>
        <stp/>
        <stp>EM_S_FA_YOY_NETPROFIT</stp>
        <stp>2</stp>
        <stp>300199.SZ</stp>
        <stp>2019-12-31</stp>
        <tr r="X1498" s="3"/>
      </tp>
      <tp>
        <v>13.2532461165</v>
        <stp/>
        <stp>EM_S_FA_YOY_NETPROFIT</stp>
        <stp>2</stp>
        <stp>300190.SZ</stp>
        <stp>2020-12-31</stp>
        <tr r="Y1489" s="3"/>
      </tp>
      <tp>
        <v>211.0954146455</v>
        <stp/>
        <stp>EM_S_FA_YOY_NETPROFIT</stp>
        <stp>2</stp>
        <stp>300191.SZ</stp>
        <stp>2021-12-31</stp>
        <tr r="Z1490" s="3"/>
      </tp>
      <tp>
        <v>117.34207554619999</v>
        <stp/>
        <stp>EM_S_FA_YOY_NETPROFIT</stp>
        <stp>2</stp>
        <stp>300192.SZ</stp>
        <stp>2022-12-31</stp>
        <tr r="AA1491" s="3"/>
      </tp>
      <tp>
        <v>-405.99049009420003</v>
        <stp/>
        <stp>EM_S_FA_YOY_NETPROFIT</stp>
        <stp>2</stp>
        <stp>300180.SZ</stp>
        <stp>2020-12-31</stp>
        <tr r="Y1480" s="3"/>
      </tp>
      <tp>
        <v>101.42699906359999</v>
        <stp/>
        <stp>EM_S_FA_YOY_NETPROFIT</stp>
        <stp>2</stp>
        <stp>300181.SZ</stp>
        <stp>2021-12-31</stp>
        <tr r="Z1481" s="3"/>
      </tp>
      <tp>
        <v>16.049434987400002</v>
        <stp/>
        <stp>EM_S_FA_YOY_NETPROFIT</stp>
        <stp>2</stp>
        <stp>300182.SZ</stp>
        <stp>2022-12-31</stp>
        <tr r="AA1482" s="3"/>
      </tp>
      <tp>
        <v>685.53354752159998</v>
        <stp/>
        <stp>EM_S_FA_YOY_NETPROFIT</stp>
        <stp>2</stp>
        <stp>600141.SH</stp>
        <stp>2021-12-31</stp>
        <tr r="Z2103" s="3"/>
      </tp>
      <tp>
        <v>-989.84984826269999</v>
        <stp/>
        <stp>EM_S_FA_YOY_NETPROFIT</stp>
        <stp>2</stp>
        <stp>600179.SH</stp>
        <stp>2019-12-31</stp>
        <tr r="X2132" s="3"/>
      </tp>
      <tp>
        <v>-88.448973347299997</v>
        <stp/>
        <stp>EM_S_FA_YOY_NETPROFIT</stp>
        <stp>2</stp>
        <stp>600150.SH</stp>
        <stp>2020-12-31</stp>
        <tr r="Y2107" s="3"/>
      </tp>
      <tp>
        <v>-57.925549462600003</v>
        <stp/>
        <stp>EM_S_FA_YOY_NETPROFIT</stp>
        <stp>2</stp>
        <stp>600151.SH</stp>
        <stp>2021-12-31</stp>
        <tr r="Z2108" s="3"/>
      </tp>
      <tp>
        <v>17.697777995199999</v>
        <stp/>
        <stp>EM_S_FA_YOY_NETPROFIT</stp>
        <stp>2</stp>
        <stp>600152.SH</stp>
        <stp>2022-12-31</stp>
        <tr r="AA2109" s="3"/>
      </tp>
      <tp>
        <v>-2131.9862126585999</v>
        <stp/>
        <stp>EM_S_FA_YOY_NETPROFIT</stp>
        <stp>2</stp>
        <stp>600169.SH</stp>
        <stp>2019-12-31</stp>
        <tr r="X2124" s="3"/>
      </tp>
      <tp>
        <v>4.0562435650999999</v>
        <stp/>
        <stp>EM_S_FA_YOY_NETPROFIT</stp>
        <stp>2</stp>
        <stp>600159.SH</stp>
        <stp>2019-12-31</stp>
        <tr r="X2115" s="3"/>
      </tp>
      <tp>
        <v>-88.913020073799998</v>
        <stp/>
        <stp>EM_S_FA_YOY_NETPROFIT</stp>
        <stp>2</stp>
        <stp>600160.SH</stp>
        <stp>2020-12-31</stp>
        <tr r="Y2116" s="3"/>
      </tp>
      <tp>
        <v>13.3326632723</v>
        <stp/>
        <stp>EM_S_FA_YOY_NETPROFIT</stp>
        <stp>2</stp>
        <stp>600161.SH</stp>
        <stp>2021-12-31</stp>
        <tr r="Z2117" s="3"/>
      </tp>
      <tp>
        <v>34.331592177399997</v>
        <stp/>
        <stp>EM_S_FA_YOY_NETPROFIT</stp>
        <stp>2</stp>
        <stp>600162.SH</stp>
        <stp>2022-12-31</stp>
        <tr r="AA2118" s="3"/>
      </tp>
      <tp>
        <v>447.06728513830001</v>
        <stp/>
        <stp>EM_S_FA_YOY_NETPROFIT</stp>
        <stp>2</stp>
        <stp>600149.SH</stp>
        <stp>2019-12-31</stp>
        <tr r="X2106" s="3"/>
      </tp>
      <tp>
        <v>-25.2753982654</v>
        <stp/>
        <stp>EM_S_FA_YOY_NETPROFIT</stp>
        <stp>2</stp>
        <stp>600170.SH</stp>
        <stp>2020-12-31</stp>
        <tr r="Y2125" s="3"/>
      </tp>
      <tp>
        <v>36.1385816023</v>
        <stp/>
        <stp>EM_S_FA_YOY_NETPROFIT</stp>
        <stp>2</stp>
        <stp>600171.SH</stp>
        <stp>2021-12-31</stp>
        <tr r="Z2126" s="3"/>
      </tp>
      <tp>
        <v>-28.369190671399998</v>
        <stp/>
        <stp>EM_S_FA_YOY_NETPROFIT</stp>
        <stp>2</stp>
        <stp>600172.SH</stp>
        <stp>2022-12-31</stp>
        <tr r="AA2127" s="3"/>
      </tp>
      <tp>
        <v>-41.895220706700002</v>
        <stp/>
        <stp>EM_S_FA_YOY_NETPROFIT</stp>
        <stp>2</stp>
        <stp>600100.SH</stp>
        <stp>2020-12-31</stp>
        <tr r="Y2068" s="3"/>
      </tp>
      <tp>
        <v>63.047280539399999</v>
        <stp/>
        <stp>EM_S_FA_YOY_NETPROFIT</stp>
        <stp>2</stp>
        <stp>600101.SH</stp>
        <stp>2021-12-31</stp>
        <tr r="Z2069" s="3"/>
      </tp>
      <tp>
        <v>114.1246215172</v>
        <stp/>
        <stp>EM_S_FA_YOY_NETPROFIT</stp>
        <stp>2</stp>
        <stp>600110.SH</stp>
        <stp>2020-12-31</stp>
        <tr r="Y2077" s="3"/>
      </tp>
      <tp>
        <v>469.06487989150003</v>
        <stp/>
        <stp>EM_S_FA_YOY_NETPROFIT</stp>
        <stp>2</stp>
        <stp>600111.SH</stp>
        <stp>2021-12-31</stp>
        <tr r="Z2078" s="3"/>
      </tp>
      <tp>
        <v>-177.79814485310001</v>
        <stp/>
        <stp>EM_S_FA_YOY_NETPROFIT</stp>
        <stp>2</stp>
        <stp>600112.SH</stp>
        <stp>2022-12-31</stp>
        <tr r="AA2079" s="3"/>
      </tp>
      <tp>
        <v>-267.89285257789999</v>
        <stp/>
        <stp>EM_S_FA_YOY_NETPROFIT</stp>
        <stp>2</stp>
        <stp>600129.SH</stp>
        <stp>2019-12-31</stp>
        <tr r="X2094" s="3"/>
      </tp>
      <tp>
        <v>111.9102816999</v>
        <stp/>
        <stp>EM_S_FA_YOY_NETPROFIT</stp>
        <stp>2</stp>
        <stp>600119.SH</stp>
        <stp>2019-12-31</stp>
        <tr r="X2086" s="3"/>
      </tp>
      <tp>
        <v>1.7433693371000001</v>
        <stp/>
        <stp>EM_S_FA_YOY_NETPROFIT</stp>
        <stp>2</stp>
        <stp>600120.SH</stp>
        <stp>2020-12-31</stp>
        <tr r="Y2087" s="3"/>
      </tp>
      <tp>
        <v>99.070455445099995</v>
        <stp/>
        <stp>EM_S_FA_YOY_NETPROFIT</stp>
        <stp>2</stp>
        <stp>600121.SH</stp>
        <stp>2021-12-31</stp>
        <tr r="Z2088" s="3"/>
      </tp>
      <tp>
        <v>26.872790507400001</v>
        <stp/>
        <stp>EM_S_FA_YOY_NETPROFIT</stp>
        <stp>2</stp>
        <stp>600109.SH</stp>
        <stp>2019-12-31</stp>
        <tr r="X2076" s="3"/>
      </tp>
      <tp>
        <v>40.043056221999997</v>
        <stp/>
        <stp>EM_S_FA_YOY_NETPROFIT</stp>
        <stp>2</stp>
        <stp>600130.SH</stp>
        <stp>2020-12-31</stp>
        <tr r="Y2095" s="3"/>
      </tp>
      <tp>
        <v>11.572227547900001</v>
        <stp/>
        <stp>EM_S_FA_YOY_NETPROFIT</stp>
        <stp>2</stp>
        <stp>600131.SH</stp>
        <stp>2021-12-31</stp>
        <tr r="Z2096" s="3"/>
      </tp>
      <tp>
        <v>7.8253948384000003</v>
        <stp/>
        <stp>EM_S_FA_YOY_NETPROFIT</stp>
        <stp>2</stp>
        <stp>600132.SH</stp>
        <stp>2022-12-31</stp>
        <tr r="AA2097" s="3"/>
      </tp>
      <tp>
        <v>-62.044291717100002</v>
        <stp/>
        <stp>EM_S_FA_YOY_NETPROFIT</stp>
        <stp>2</stp>
        <stp>600180.SH</stp>
        <stp>2020-12-31</stp>
        <tr r="Y2133" s="3"/>
      </tp>
      <tp>
        <v>-1.3741363079</v>
        <stp/>
        <stp>EM_S_FA_YOY_NETPROFIT</stp>
        <stp>2</stp>
        <stp>600182.SH</stp>
        <stp>2022-12-31</stp>
        <tr r="AA2134" s="3"/>
      </tp>
      <tp>
        <v>8.065178242</v>
        <stp/>
        <stp>EM_S_FA_YOY_NETPROFIT</stp>
        <stp>2</stp>
        <stp>600190.SH</stp>
        <stp>2020-12-31</stp>
        <tr r="Y2142" s="3"/>
      </tp>
      <tp>
        <v>107.95435361600001</v>
        <stp/>
        <stp>EM_S_FA_YOY_NETPROFIT</stp>
        <stp>2</stp>
        <stp>600191.SH</stp>
        <stp>2021-12-31</stp>
        <tr r="Z2143" s="3"/>
      </tp>
      <tp>
        <v>9.3809410702000005</v>
        <stp/>
        <stp>EM_S_FA_YOY_NETPROFIT</stp>
        <stp>2</stp>
        <stp>600192.SH</stp>
        <stp>2022-12-31</stp>
        <tr r="AA2144" s="3"/>
      </tp>
      <tp>
        <v>-298.27888205199997</v>
        <stp/>
        <stp>EM_S_FA_YOY_NETPROFIT</stp>
        <stp>2</stp>
        <stp>600199.SH</stp>
        <stp>2019-12-31</stp>
        <tr r="X2150" s="3"/>
      </tp>
      <tp>
        <v>-3127.0209675269002</v>
        <stp/>
        <stp>EM_S_FA_YOY_NETPROFIT</stp>
        <stp>2</stp>
        <stp>600189.SH</stp>
        <stp>2019-12-31</stp>
        <tr r="X2141" s="3"/>
      </tp>
      <tp>
        <v>25.608407079599999</v>
        <stp/>
        <stp>EM_S_FA_YOY_NETPROFIT</stp>
        <stp>2</stp>
        <stp>000001.SZ</stp>
        <stp>2021-12-31</stp>
        <tr r="Z2" s="3"/>
      </tp>
      <tp>
        <v>-1.362290928</v>
        <stp/>
        <stp>EM_S_FA_YOY_NETPROFIT</stp>
        <stp>2</stp>
        <stp>000002.SZ</stp>
        <stp>2022-12-31</stp>
        <tr r="AA3" s="3"/>
      </tp>
      <tp>
        <v>-38.303041326500001</v>
        <stp/>
        <stp>EM_S_FA_YOY_NETPROFIT</stp>
        <stp>2</stp>
        <stp>000039.SZ</stp>
        <stp>2019-12-31</stp>
        <tr r="X32" s="3"/>
      </tp>
      <tp>
        <v>-58.301489841699997</v>
        <stp/>
        <stp>EM_S_FA_YOY_NETPROFIT</stp>
        <stp>2</stp>
        <stp>300009.SZ</stp>
        <stp>2019-12-31</stp>
        <tr r="X1319" s="3"/>
      </tp>
      <tp>
        <v>524.84092737369997</v>
        <stp/>
        <stp>EM_S_FA_YOY_NETPROFIT</stp>
        <stp>2</stp>
        <stp>300030.SZ</stp>
        <stp>2020-12-31</stp>
        <tr r="Y1338" s="3"/>
      </tp>
      <tp>
        <v>-13.066749228999999</v>
        <stp/>
        <stp>EM_S_FA_YOY_NETPROFIT</stp>
        <stp>2</stp>
        <stp>300031.SZ</stp>
        <stp>2021-12-31</stp>
        <tr r="Z1339" s="3"/>
      </tp>
      <tp>
        <v>148.04257635720001</v>
        <stp/>
        <stp>EM_S_FA_YOY_NETPROFIT</stp>
        <stp>2</stp>
        <stp>300032.SZ</stp>
        <stp>2022-12-31</stp>
        <tr r="AA1340" s="3"/>
      </tp>
      <tp>
        <v>-39.462548534299998</v>
        <stp/>
        <stp>EM_S_FA_YOY_NETPROFIT</stp>
        <stp>2</stp>
        <stp>000010.SZ</stp>
        <stp>2020-12-31</stp>
        <tr r="Y10" s="3"/>
      </tp>
      <tp>
        <v>34.925147717900003</v>
        <stp/>
        <stp>EM_S_FA_YOY_NETPROFIT</stp>
        <stp>2</stp>
        <stp>000011.SZ</stp>
        <stp>2021-12-31</stp>
        <tr r="Z11" s="3"/>
      </tp>
      <tp>
        <v>31.145950721399998</v>
        <stp/>
        <stp>EM_S_FA_YOY_NETPROFIT</stp>
        <stp>2</stp>
        <stp>000012.SZ</stp>
        <stp>2022-12-31</stp>
        <tr r="AA12" s="3"/>
      </tp>
      <tp>
        <v>8.2455619458000005</v>
        <stp/>
        <stp>EM_S_FA_YOY_NETPROFIT</stp>
        <stp>2</stp>
        <stp>000029.SZ</stp>
        <stp>2019-12-31</stp>
        <tr r="X24" s="3"/>
      </tp>
      <tp>
        <v>102.0325306093</v>
        <stp/>
        <stp>EM_S_FA_YOY_NETPROFIT</stp>
        <stp>2</stp>
        <stp>300019.SZ</stp>
        <stp>2019-12-31</stp>
        <tr r="X1329" s="3"/>
      </tp>
      <tp>
        <v>3.5845163034</v>
        <stp/>
        <stp>EM_S_FA_YOY_NETPROFIT</stp>
        <stp>2</stp>
        <stp>300020.SZ</stp>
        <stp>2020-12-31</stp>
        <tr r="Y1330" s="3"/>
      </tp>
      <tp>
        <v>23.099499122899999</v>
        <stp/>
        <stp>EM_S_FA_YOY_NETPROFIT</stp>
        <stp>2</stp>
        <stp>300021.SZ</stp>
        <stp>2021-12-31</stp>
        <tr r="Z1331" s="3"/>
      </tp>
      <tp>
        <v>5.0049056359000001</v>
        <stp/>
        <stp>EM_S_FA_YOY_NETPROFIT</stp>
        <stp>2</stp>
        <stp>300022.SZ</stp>
        <stp>2022-12-31</stp>
        <tr r="AA1332" s="3"/>
      </tp>
      <tp>
        <v>19.840921402599999</v>
        <stp/>
        <stp>EM_S_FA_YOY_NETPROFIT</stp>
        <stp>2</stp>
        <stp>000019.SZ</stp>
        <stp>2019-12-31</stp>
        <tr r="X16" s="3"/>
      </tp>
      <tp>
        <v>25.093881251999999</v>
        <stp/>
        <stp>EM_S_FA_YOY_NETPROFIT</stp>
        <stp>2</stp>
        <stp>000020.SZ</stp>
        <stp>2020-12-31</stp>
        <tr r="Y17" s="3"/>
      </tp>
      <tp>
        <v>-12.488307450100001</v>
        <stp/>
        <stp>EM_S_FA_YOY_NETPROFIT</stp>
        <stp>2</stp>
        <stp>000021.SZ</stp>
        <stp>2021-12-31</stp>
        <tr r="Z18" s="3"/>
      </tp>
      <tp>
        <v>-6794.0472242192</v>
        <stp/>
        <stp>EM_S_FA_YOY_NETPROFIT</stp>
        <stp>2</stp>
        <stp>300010.SZ</stp>
        <stp>2020-12-31</stp>
        <tr r="Y1320" s="3"/>
      </tp>
      <tp>
        <v>104.2110322357</v>
        <stp/>
        <stp>EM_S_FA_YOY_NETPROFIT</stp>
        <stp>2</stp>
        <stp>300011.SZ</stp>
        <stp>2021-12-31</stp>
        <tr r="Z1321" s="3"/>
      </tp>
      <tp>
        <v>21.142960684799998</v>
        <stp/>
        <stp>EM_S_FA_YOY_NETPROFIT</stp>
        <stp>2</stp>
        <stp>300012.SZ</stp>
        <stp>2022-12-31</stp>
        <tr r="AA1322" s="3"/>
      </tp>
      <tp>
        <v>47.553502072999997</v>
        <stp/>
        <stp>EM_S_FA_YOY_NETPROFIT</stp>
        <stp>2</stp>
        <stp>300029.SZ</stp>
        <stp>2019-12-31</stp>
        <tr r="X1337" s="3"/>
      </tp>
      <tp>
        <v>7.0347356621000001</v>
        <stp/>
        <stp>EM_S_FA_YOY_NETPROFIT</stp>
        <stp>2</stp>
        <stp>000009.SZ</stp>
        <stp>2019-12-31</stp>
        <tr r="X9" s="3"/>
      </tp>
      <tp>
        <v>2.8565121975999999</v>
        <stp/>
        <stp>EM_S_FA_YOY_NETPROFIT</stp>
        <stp>2</stp>
        <stp>000030.SZ</stp>
        <stp>2020-12-31</stp>
        <tr r="Y25" s="3"/>
      </tp>
      <tp>
        <v>-31.645015237999999</v>
        <stp/>
        <stp>EM_S_FA_YOY_NETPROFIT</stp>
        <stp>2</stp>
        <stp>000031.SZ</stp>
        <stp>2021-12-31</stp>
        <tr r="Z26" s="3"/>
      </tp>
      <tp>
        <v>-37.7174115722</v>
        <stp/>
        <stp>EM_S_FA_YOY_NETPROFIT</stp>
        <stp>2</stp>
        <stp>000032.SZ</stp>
        <stp>2022-12-31</stp>
        <tr r="AA27" s="3"/>
      </tp>
      <tp>
        <v>-3.8087770983000002</v>
        <stp/>
        <stp>EM_S_FA_YOY_NETPROFIT</stp>
        <stp>2</stp>
        <stp>300001.SZ</stp>
        <stp>2021-12-31</stp>
        <tr r="Z1311" s="3"/>
      </tp>
      <tp>
        <v>45.672051431699998</v>
        <stp/>
        <stp>EM_S_FA_YOY_NETPROFIT</stp>
        <stp>2</stp>
        <stp>300002.SZ</stp>
        <stp>2022-12-31</stp>
        <tr r="AA1312" s="3"/>
      </tp>
      <tp>
        <v>10.6581523019</v>
        <stp/>
        <stp>EM_S_FA_YOY_NETPROFIT</stp>
        <stp>2</stp>
        <stp>300039.SZ</stp>
        <stp>2019-12-31</stp>
        <tr r="X1346" s="3"/>
      </tp>
      <tp>
        <v>-8.7616655733000002</v>
        <stp/>
        <stp>EM_S_FA_YOY_NETPROFIT</stp>
        <stp>2</stp>
        <stp>000040.SZ</stp>
        <stp>2020-12-31</stp>
        <tr r="Y33" s="3"/>
      </tp>
      <tp>
        <v>-86.215436155000006</v>
        <stp/>
        <stp>EM_S_FA_YOY_NETPROFIT</stp>
        <stp>2</stp>
        <stp>000042.SZ</stp>
        <stp>2022-12-31</stp>
        <tr r="AA34" s="3"/>
      </tp>
      <tp>
        <v>121.6416894696</v>
        <stp/>
        <stp>EM_S_FA_YOY_NETPROFIT</stp>
        <stp>2</stp>
        <stp>300049.SZ</stp>
        <stp>2019-12-31</stp>
        <tr r="X1356" s="3"/>
      </tp>
      <tp>
        <v>-16.612923756800001</v>
        <stp/>
        <stp>EM_S_FA_YOY_NETPROFIT</stp>
        <stp>2</stp>
        <stp>300070.SZ</stp>
        <stp>2020-12-31</stp>
        <tr r="Y1375" s="3"/>
      </tp>
      <tp>
        <v>139.4792958461</v>
        <stp/>
        <stp>EM_S_FA_YOY_NETPROFIT</stp>
        <stp>2</stp>
        <stp>300071.SZ</stp>
        <stp>2021-12-31</stp>
        <tr r="Z1376" s="3"/>
      </tp>
      <tp>
        <v>-1923.6433010661999</v>
        <stp/>
        <stp>EM_S_FA_YOY_NETPROFIT</stp>
        <stp>2</stp>
        <stp>300072.SZ</stp>
        <stp>2022-12-31</stp>
        <tr r="AA1377" s="3"/>
      </tp>
      <tp>
        <v>77.789207203299995</v>
        <stp/>
        <stp>EM_S_FA_YOY_NETPROFIT</stp>
        <stp>2</stp>
        <stp>000050.SZ</stp>
        <stp>2020-12-31</stp>
        <tr r="Y39" s="3"/>
      </tp>
      <tp>
        <v>27.292101231499998</v>
        <stp/>
        <stp>EM_S_FA_YOY_NETPROFIT</stp>
        <stp>2</stp>
        <stp>000069.SZ</stp>
        <stp>2019-12-31</stp>
        <tr r="X51" s="3"/>
      </tp>
      <tp>
        <v>91.113863787499994</v>
        <stp/>
        <stp>EM_S_FA_YOY_NETPROFIT</stp>
        <stp>2</stp>
        <stp>300059.SZ</stp>
        <stp>2019-12-31</stp>
        <tr r="X1366" s="3"/>
      </tp>
      <tp>
        <v>51.167390428099999</v>
        <stp/>
        <stp>EM_S_FA_YOY_NETPROFIT</stp>
        <stp>2</stp>
        <stp>300061.SZ</stp>
        <stp>2021-12-31</stp>
        <tr r="Z1367" s="3"/>
      </tp>
      <tp>
        <v>81.492629482599995</v>
        <stp/>
        <stp>EM_S_FA_YOY_NETPROFIT</stp>
        <stp>2</stp>
        <stp>300062.SZ</stp>
        <stp>2022-12-31</stp>
        <tr r="AA1368" s="3"/>
      </tp>
      <tp>
        <v>-13.5061501363</v>
        <stp/>
        <stp>EM_S_FA_YOY_NETPROFIT</stp>
        <stp>2</stp>
        <stp>000059.SZ</stp>
        <stp>2019-12-31</stp>
        <tr r="X43" s="3"/>
      </tp>
      <tp>
        <v>26.217389810099998</v>
        <stp/>
        <stp>EM_S_FA_YOY_NETPROFIT</stp>
        <stp>2</stp>
        <stp>000060.SZ</stp>
        <stp>2020-12-31</stp>
        <tr r="Y44" s="3"/>
      </tp>
      <tp>
        <v>12.095696928100001</v>
        <stp/>
        <stp>EM_S_FA_YOY_NETPROFIT</stp>
        <stp>2</stp>
        <stp>000061.SZ</stp>
        <stp>2021-12-31</stp>
        <tr r="Z45" s="3"/>
      </tp>
      <tp>
        <v>3.5506045130000001</v>
        <stp/>
        <stp>EM_S_FA_YOY_NETPROFIT</stp>
        <stp>2</stp>
        <stp>000062.SZ</stp>
        <stp>2022-12-31</stp>
        <tr r="AA46" s="3"/>
      </tp>
      <tp>
        <v>105.0138938849</v>
        <stp/>
        <stp>EM_S_FA_YOY_NETPROFIT</stp>
        <stp>2</stp>
        <stp>300050.SZ</stp>
        <stp>2020-12-31</stp>
        <tr r="Y1357" s="3"/>
      </tp>
      <tp>
        <v>61.953591529800001</v>
        <stp/>
        <stp>EM_S_FA_YOY_NETPROFIT</stp>
        <stp>2</stp>
        <stp>300051.SZ</stp>
        <stp>2021-12-31</stp>
        <tr r="Z1358" s="3"/>
      </tp>
      <tp>
        <v>-73.708338250500006</v>
        <stp/>
        <stp>EM_S_FA_YOY_NETPROFIT</stp>
        <stp>2</stp>
        <stp>300052.SZ</stp>
        <stp>2022-12-31</stp>
        <tr r="AA1359" s="3"/>
      </tp>
      <tp>
        <v>114.106217203</v>
        <stp/>
        <stp>EM_S_FA_YOY_NETPROFIT</stp>
        <stp>2</stp>
        <stp>300069.SZ</stp>
        <stp>2019-12-31</stp>
        <tr r="X1374" s="3"/>
      </tp>
      <tp>
        <v>27.438747949900002</v>
        <stp/>
        <stp>EM_S_FA_YOY_NETPROFIT</stp>
        <stp>2</stp>
        <stp>000049.SZ</stp>
        <stp>2019-12-31</stp>
        <tr r="X38" s="3"/>
      </tp>
      <tp>
        <v>-83.159035117599998</v>
        <stp/>
        <stp>EM_S_FA_YOY_NETPROFIT</stp>
        <stp>2</stp>
        <stp>000070.SZ</stp>
        <stp>2020-12-31</stp>
        <tr r="Y52" s="3"/>
      </tp>
      <tp>
        <v>38.755926123800002</v>
        <stp/>
        <stp>EM_S_FA_YOY_NETPROFIT</stp>
        <stp>2</stp>
        <stp>300040.SZ</stp>
        <stp>2020-12-31</stp>
        <tr r="Y1347" s="3"/>
      </tp>
      <tp>
        <v>2.090785442</v>
        <stp/>
        <stp>EM_S_FA_YOY_NETPROFIT</stp>
        <stp>2</stp>
        <stp>300041.SZ</stp>
        <stp>2021-12-31</stp>
        <tr r="Z1348" s="3"/>
      </tp>
      <tp>
        <v>-9.7550831603999999</v>
        <stp/>
        <stp>EM_S_FA_YOY_NETPROFIT</stp>
        <stp>2</stp>
        <stp>300042.SZ</stp>
        <stp>2022-12-31</stp>
        <tr r="AA1349" s="3"/>
      </tp>
      <tp>
        <v>-17.407425070399999</v>
        <stp/>
        <stp>EM_S_FA_YOY_NETPROFIT</stp>
        <stp>2</stp>
        <stp>300079.SZ</stp>
        <stp>2019-12-31</stp>
        <tr r="X1384" s="3"/>
      </tp>
      <tp>
        <v>20.6825787316</v>
        <stp/>
        <stp>EM_S_FA_YOY_NETPROFIT</stp>
        <stp>2</stp>
        <stp>000090.SZ</stp>
        <stp>2020-12-31</stp>
        <tr r="Y56" s="3"/>
      </tp>
      <tp>
        <v>-34.598111221800004</v>
        <stp/>
        <stp>EM_S_FA_YOY_NETPROFIT</stp>
        <stp>2</stp>
        <stp>300099.SZ</stp>
        <stp>2019-12-31</stp>
        <tr r="X1402" s="3"/>
      </tp>
      <tp>
        <v>32.657531344900001</v>
        <stp/>
        <stp>EM_S_FA_YOY_NETPROFIT</stp>
        <stp>2</stp>
        <stp>000099.SZ</stp>
        <stp>2019-12-31</stp>
        <tr r="X58" s="3"/>
      </tp>
      <tp>
        <v>-71.230313868500005</v>
        <stp/>
        <stp>EM_S_FA_YOY_NETPROFIT</stp>
        <stp>2</stp>
        <stp>300091.SZ</stp>
        <stp>2021-12-31</stp>
        <tr r="Z1394" s="3"/>
      </tp>
      <tp>
        <v>30.865083612199999</v>
        <stp/>
        <stp>EM_S_FA_YOY_NETPROFIT</stp>
        <stp>2</stp>
        <stp>300092.SZ</stp>
        <stp>2022-12-31</stp>
        <tr r="AA1395" s="3"/>
      </tp>
      <tp>
        <v>-11.177686338499999</v>
        <stp/>
        <stp>EM_S_FA_YOY_NETPROFIT</stp>
        <stp>2</stp>
        <stp>000089.SZ</stp>
        <stp>2019-12-31</stp>
        <tr r="X55" s="3"/>
      </tp>
      <tp>
        <v>-110.9241747685</v>
        <stp/>
        <stp>EM_S_FA_YOY_NETPROFIT</stp>
        <stp>2</stp>
        <stp>300080.SZ</stp>
        <stp>2020-12-31</stp>
        <tr r="Y1385" s="3"/>
      </tp>
      <tp>
        <v>0.98441538819999996</v>
        <stp/>
        <stp>EM_S_FA_YOY_NETPROFIT</stp>
        <stp>2</stp>
        <stp>300081.SZ</stp>
        <stp>2021-12-31</stp>
        <tr r="Z1386" s="3"/>
      </tp>
      <tp>
        <v>-94.915963986799994</v>
        <stp/>
        <stp>EM_S_FA_YOY_NETPROFIT</stp>
        <stp>2</stp>
        <stp>300082.SZ</stp>
        <stp>2022-12-31</stp>
        <tr r="AA1387" s="3"/>
      </tp>
      <tp>
        <v>168.9121074059</v>
        <stp/>
        <stp>EM_S_FA_YOY_NETPROFIT</stp>
        <stp>2</stp>
        <stp>600079.SH</stp>
        <stp>2019-12-31</stp>
        <tr r="X2053" s="3"/>
      </tp>
      <tp>
        <v>11.193045669</v>
        <stp/>
        <stp>EM_S_FA_YOY_NETPROFIT</stp>
        <stp>2</stp>
        <stp>600050.SH</stp>
        <stp>2020-12-31</stp>
        <tr r="Y2029" s="3"/>
      </tp>
      <tp>
        <v>-15.505607088</v>
        <stp/>
        <stp>EM_S_FA_YOY_NETPROFIT</stp>
        <stp>2</stp>
        <stp>600051.SH</stp>
        <stp>2021-12-31</stp>
        <tr r="Z2030" s="3"/>
      </tp>
      <tp>
        <v>-576.74793233749995</v>
        <stp/>
        <stp>EM_S_FA_YOY_NETPROFIT</stp>
        <stp>2</stp>
        <stp>600052.SH</stp>
        <stp>2022-12-31</stp>
        <tr r="AA2031" s="3"/>
      </tp>
      <tp>
        <v>22.0345547728</v>
        <stp/>
        <stp>EM_S_FA_YOY_NETPROFIT</stp>
        <stp>2</stp>
        <stp>600059.SH</stp>
        <stp>2019-12-31</stp>
        <tr r="X2038" s="3"/>
      </tp>
      <tp>
        <v>89.066578955099999</v>
        <stp/>
        <stp>EM_S_FA_YOY_NETPROFIT</stp>
        <stp>2</stp>
        <stp>600060.SH</stp>
        <stp>2020-12-31</stp>
        <tr r="Y2039" s="3"/>
      </tp>
      <tp>
        <v>12.787833599400001</v>
        <stp/>
        <stp>EM_S_FA_YOY_NETPROFIT</stp>
        <stp>2</stp>
        <stp>600061.SH</stp>
        <stp>2021-12-31</stp>
        <tr r="Z2040" s="3"/>
      </tp>
      <tp>
        <v>25.019145114299999</v>
        <stp/>
        <stp>EM_S_FA_YOY_NETPROFIT</stp>
        <stp>2</stp>
        <stp>600062.SH</stp>
        <stp>2022-12-31</stp>
        <tr r="AA2041" s="3"/>
      </tp>
      <tp>
        <v>-169.06509217319999</v>
        <stp/>
        <stp>EM_S_FA_YOY_NETPROFIT</stp>
        <stp>2</stp>
        <stp>600070.SH</stp>
        <stp>2020-12-31</stp>
        <tr r="Y2046" s="3"/>
      </tp>
      <tp>
        <v>-89.374026029800007</v>
        <stp/>
        <stp>EM_S_FA_YOY_NETPROFIT</stp>
        <stp>2</stp>
        <stp>600071.SH</stp>
        <stp>2021-12-31</stp>
        <tr r="Z2047" s="3"/>
      </tp>
      <tp>
        <v>35.019272274999999</v>
        <stp/>
        <stp>EM_S_FA_YOY_NETPROFIT</stp>
        <stp>2</stp>
        <stp>600072.SH</stp>
        <stp>2022-12-31</stp>
        <tr r="AA2048" s="3"/>
      </tp>
      <tp>
        <v>-0.86209793970000004</v>
        <stp/>
        <stp>EM_S_FA_YOY_NETPROFIT</stp>
        <stp>2</stp>
        <stp>600000.SH</stp>
        <stp>2020-12-31</stp>
        <tr r="Y1997" s="3"/>
      </tp>
      <tp>
        <v>40.655059615600003</v>
        <stp/>
        <stp>EM_S_FA_YOY_NETPROFIT</stp>
        <stp>2</stp>
        <stp>600039.SH</stp>
        <stp>2019-12-31</stp>
        <tr r="X2027" s="3"/>
      </tp>
      <tp>
        <v>-25.994399383099999</v>
        <stp/>
        <stp>EM_S_FA_YOY_NETPROFIT</stp>
        <stp>2</stp>
        <stp>600010.SH</stp>
        <stp>2020-12-31</stp>
        <tr r="Y2003" s="3"/>
      </tp>
      <tp>
        <v>-322.1957669267</v>
        <stp/>
        <stp>EM_S_FA_YOY_NETPROFIT</stp>
        <stp>2</stp>
        <stp>600011.SH</stp>
        <stp>2021-12-31</stp>
        <tr r="Z2004" s="3"/>
      </tp>
      <tp>
        <v>-8.4974120918999994</v>
        <stp/>
        <stp>EM_S_FA_YOY_NETPROFIT</stp>
        <stp>2</stp>
        <stp>600012.SH</stp>
        <stp>2022-12-31</stp>
        <tr r="AA2005" s="3"/>
      </tp>
      <tp>
        <v>-10.445601851899999</v>
        <stp/>
        <stp>EM_S_FA_YOY_NETPROFIT</stp>
        <stp>2</stp>
        <stp>600029.SH</stp>
        <stp>2019-12-31</stp>
        <tr r="X2019" s="3"/>
      </tp>
      <tp>
        <v>-41.551605402</v>
        <stp/>
        <stp>EM_S_FA_YOY_NETPROFIT</stp>
        <stp>2</stp>
        <stp>600019.SH</stp>
        <stp>2019-12-31</stp>
        <tr r="X2010" s="3"/>
      </tp>
      <tp>
        <v>-83.277436931500006</v>
        <stp/>
        <stp>EM_S_FA_YOY_NETPROFIT</stp>
        <stp>2</stp>
        <stp>600020.SH</stp>
        <stp>2020-12-31</stp>
        <tr r="Y2011" s="3"/>
      </tp>
      <tp>
        <v>-187.9135099188</v>
        <stp/>
        <stp>EM_S_FA_YOY_NETPROFIT</stp>
        <stp>2</stp>
        <stp>600021.SH</stp>
        <stp>2021-12-31</stp>
        <tr r="Z2012" s="3"/>
      </tp>
      <tp>
        <v>-52.139087388199997</v>
        <stp/>
        <stp>EM_S_FA_YOY_NETPROFIT</stp>
        <stp>2</stp>
        <stp>600022.SH</stp>
        <stp>2022-12-31</stp>
        <tr r="AA2013" s="3"/>
      </tp>
      <tp>
        <v>18.718461916100001</v>
        <stp/>
        <stp>EM_S_FA_YOY_NETPROFIT</stp>
        <stp>2</stp>
        <stp>600009.SH</stp>
        <stp>2019-12-31</stp>
        <tr r="X2002" s="3"/>
      </tp>
      <tp>
        <v>22.675566374599999</v>
        <stp/>
        <stp>EM_S_FA_YOY_NETPROFIT</stp>
        <stp>2</stp>
        <stp>600030.SH</stp>
        <stp>2020-12-31</stp>
        <tr r="Y2020" s="3"/>
      </tp>
      <tp>
        <v>-22.308926762599999</v>
        <stp/>
        <stp>EM_S_FA_YOY_NETPROFIT</stp>
        <stp>2</stp>
        <stp>600031.SH</stp>
        <stp>2021-12-31</stp>
        <tr r="Z2021" s="3"/>
      </tp>
      <tp>
        <v>39.915740591899997</v>
        <stp/>
        <stp>EM_S_FA_YOY_NETPROFIT</stp>
        <stp>2</stp>
        <stp>600080.SH</stp>
        <stp>2020-12-31</stp>
        <tr r="Y2054" s="3"/>
      </tp>
      <tp>
        <v>56.216724971700003</v>
        <stp/>
        <stp>EM_S_FA_YOY_NETPROFIT</stp>
        <stp>2</stp>
        <stp>600081.SH</stp>
        <stp>2021-12-31</stp>
        <tr r="Z2055" s="3"/>
      </tp>
      <tp>
        <v>0.96652250009999996</v>
        <stp/>
        <stp>EM_S_FA_YOY_NETPROFIT</stp>
        <stp>2</stp>
        <stp>600082.SH</stp>
        <stp>2022-12-31</stp>
        <tr r="AA2056" s="3"/>
      </tp>
      <tp>
        <v>119.0145402861</v>
        <stp/>
        <stp>EM_S_FA_YOY_NETPROFIT</stp>
        <stp>2</stp>
        <stp>600099.SH</stp>
        <stp>2019-12-31</stp>
        <tr r="X2067" s="3"/>
      </tp>
      <tp>
        <v>-5.6754860359999997</v>
        <stp/>
        <stp>EM_S_FA_YOY_NETPROFIT</stp>
        <stp>2</stp>
        <stp>600089.SH</stp>
        <stp>2019-12-31</stp>
        <tr r="X2061" s="3"/>
      </tp>
      <tp>
        <v>505.70193190909998</v>
        <stp/>
        <stp>EM_S_FA_YOY_NETPROFIT</stp>
        <stp>2</stp>
        <stp>000301.SZ</stp>
        <stp>2021-12-31</stp>
        <tr r="Z68" s="3"/>
      </tp>
      <tp>
        <v>-963.33281707230003</v>
        <stp/>
        <stp>EM_S_FA_YOY_NETPROFIT</stp>
        <stp>2</stp>
        <stp>300331.SZ</stp>
        <stp>2021-12-31</stp>
        <tr r="Z1622" s="3"/>
      </tp>
      <tp>
        <v>88.002419208399999</v>
        <stp/>
        <stp>EM_S_FA_YOY_NETPROFIT</stp>
        <stp>2</stp>
        <stp>300332.SZ</stp>
        <stp>2022-12-31</stp>
        <tr r="AA1623" s="3"/>
      </tp>
      <tp>
        <v>-58.361087207300002</v>
        <stp/>
        <stp>EM_S_FA_YOY_NETPROFIT</stp>
        <stp>2</stp>
        <stp>300319.SZ</stp>
        <stp>2019-12-31</stp>
        <tr r="X1612" s="3"/>
      </tp>
      <tp>
        <v>-14.1092569466</v>
        <stp/>
        <stp>EM_S_FA_YOY_NETPROFIT</stp>
        <stp>2</stp>
        <stp>300320.SZ</stp>
        <stp>2020-12-31</stp>
        <tr r="Y1613" s="3"/>
      </tp>
      <tp>
        <v>-84.355997418100003</v>
        <stp/>
        <stp>EM_S_FA_YOY_NETPROFIT</stp>
        <stp>2</stp>
        <stp>300321.SZ</stp>
        <stp>2021-12-31</stp>
        <tr r="Z1614" s="3"/>
      </tp>
      <tp>
        <v>-278.0202422804</v>
        <stp/>
        <stp>EM_S_FA_YOY_NETPROFIT</stp>
        <stp>2</stp>
        <stp>300322.SZ</stp>
        <stp>2022-12-31</stp>
        <tr r="AA1615" s="3"/>
      </tp>
      <tp>
        <v>-39.209473072599998</v>
        <stp/>
        <stp>EM_S_FA_YOY_NETPROFIT</stp>
        <stp>2</stp>
        <stp>300310.SZ</stp>
        <stp>2020-12-31</stp>
        <tr r="Y1604" s="3"/>
      </tp>
      <tp>
        <v>-416.03540385119999</v>
        <stp/>
        <stp>EM_S_FA_YOY_NETPROFIT</stp>
        <stp>2</stp>
        <stp>300311.SZ</stp>
        <stp>2021-12-31</stp>
        <tr r="Z1605" s="3"/>
      </tp>
      <tp>
        <v>-5.9385565876999999</v>
        <stp/>
        <stp>EM_S_FA_YOY_NETPROFIT</stp>
        <stp>2</stp>
        <stp>300329.SZ</stp>
        <stp>2019-12-31</stp>
        <tr r="X1621" s="3"/>
      </tp>
      <tp>
        <v>26.556692096999999</v>
        <stp/>
        <stp>EM_S_FA_YOY_NETPROFIT</stp>
        <stp>2</stp>
        <stp>300300.SZ</stp>
        <stp>2020-12-31</stp>
        <tr r="Y1595" s="3"/>
      </tp>
      <tp>
        <v>-51.088933635300002</v>
        <stp/>
        <stp>EM_S_FA_YOY_NETPROFIT</stp>
        <stp>2</stp>
        <stp>300301.SZ</stp>
        <stp>2021-12-31</stp>
        <tr r="Z1596" s="3"/>
      </tp>
      <tp>
        <v>-67.335002171900001</v>
        <stp/>
        <stp>EM_S_FA_YOY_NETPROFIT</stp>
        <stp>2</stp>
        <stp>300302.SZ</stp>
        <stp>2022-12-31</stp>
        <tr r="AA1597" s="3"/>
      </tp>
      <tp>
        <v>-685.12377718729999</v>
        <stp/>
        <stp>EM_S_FA_YOY_NETPROFIT</stp>
        <stp>2</stp>
        <stp>300339.SZ</stp>
        <stp>2019-12-31</stp>
        <tr r="X1629" s="3"/>
      </tp>
      <tp>
        <v>-14.7564953366</v>
        <stp/>
        <stp>EM_S_FA_YOY_NETPROFIT</stp>
        <stp>2</stp>
        <stp>300349.SZ</stp>
        <stp>2019-12-31</stp>
        <tr r="X1639" s="3"/>
      </tp>
      <tp>
        <v>-2260.1082413743002</v>
        <stp/>
        <stp>EM_S_FA_YOY_NETPROFIT</stp>
        <stp>2</stp>
        <stp>300370.SZ</stp>
        <stp>2020-12-31</stp>
        <tr r="Y1656" s="3"/>
      </tp>
      <tp>
        <v>22.242423787300002</v>
        <stp/>
        <stp>EM_S_FA_YOY_NETPROFIT</stp>
        <stp>2</stp>
        <stp>300371.SZ</stp>
        <stp>2021-12-31</stp>
        <tr r="Z1657" s="3"/>
      </tp>
      <tp>
        <v>-11.2217140215</v>
        <stp/>
        <stp>EM_S_FA_YOY_NETPROFIT</stp>
        <stp>2</stp>
        <stp>300359.SZ</stp>
        <stp>2019-12-31</stp>
        <tr r="X1648" s="3"/>
      </tp>
      <tp>
        <v>24.229482584500001</v>
        <stp/>
        <stp>EM_S_FA_YOY_NETPROFIT</stp>
        <stp>2</stp>
        <stp>300360.SZ</stp>
        <stp>2020-12-31</stp>
        <tr r="Y1649" s="3"/>
      </tp>
      <tp>
        <v>111.3353922205</v>
        <stp/>
        <stp>EM_S_FA_YOY_NETPROFIT</stp>
        <stp>2</stp>
        <stp>300350.SZ</stp>
        <stp>2020-12-31</stp>
        <tr r="Y1640" s="3"/>
      </tp>
      <tp>
        <v>11.919097371399999</v>
        <stp/>
        <stp>EM_S_FA_YOY_NETPROFIT</stp>
        <stp>2</stp>
        <stp>300351.SZ</stp>
        <stp>2021-12-31</stp>
        <tr r="Z1641" s="3"/>
      </tp>
      <tp>
        <v>57.946517905599997</v>
        <stp/>
        <stp>EM_S_FA_YOY_NETPROFIT</stp>
        <stp>2</stp>
        <stp>300352.SZ</stp>
        <stp>2022-12-31</stp>
        <tr r="AA1642" s="3"/>
      </tp>
      <tp>
        <v>35.121515845799998</v>
        <stp/>
        <stp>EM_S_FA_YOY_NETPROFIT</stp>
        <stp>2</stp>
        <stp>300369.SZ</stp>
        <stp>2019-12-31</stp>
        <tr r="X1655" s="3"/>
      </tp>
      <tp>
        <v>-2578.0420957621</v>
        <stp/>
        <stp>EM_S_FA_YOY_NETPROFIT</stp>
        <stp>2</stp>
        <stp>300340.SZ</stp>
        <stp>2020-12-31</stp>
        <tr r="Y1630" s="3"/>
      </tp>
      <tp>
        <v>29.2062840402</v>
        <stp/>
        <stp>EM_S_FA_YOY_NETPROFIT</stp>
        <stp>2</stp>
        <stp>300341.SZ</stp>
        <stp>2021-12-31</stp>
        <tr r="Z1631" s="3"/>
      </tp>
      <tp>
        <v>-91.386717407099994</v>
        <stp/>
        <stp>EM_S_FA_YOY_NETPROFIT</stp>
        <stp>2</stp>
        <stp>300342.SZ</stp>
        <stp>2022-12-31</stp>
        <tr r="AA1632" s="3"/>
      </tp>
      <tp>
        <v>15.6532041689</v>
        <stp/>
        <stp>EM_S_FA_YOY_NETPROFIT</stp>
        <stp>2</stp>
        <stp>300379.SZ</stp>
        <stp>2019-12-31</stp>
        <tr r="X1664" s="3"/>
      </tp>
      <tp>
        <v>-55.9313556201</v>
        <stp/>
        <stp>EM_S_FA_YOY_NETPROFIT</stp>
        <stp>2</stp>
        <stp>300389.SZ</stp>
        <stp>2019-12-31</stp>
        <tr r="X1674" s="3"/>
      </tp>
      <tp>
        <v>-20.1279507536</v>
        <stp/>
        <stp>EM_S_FA_YOY_NETPROFIT</stp>
        <stp>2</stp>
        <stp>300399.SZ</stp>
        <stp>2019-12-31</stp>
        <tr r="X1683" s="3"/>
      </tp>
      <tp>
        <v>348.06387103909998</v>
        <stp/>
        <stp>EM_S_FA_YOY_NETPROFIT</stp>
        <stp>2</stp>
        <stp>300390.SZ</stp>
        <stp>2020-12-31</stp>
        <tr r="Y1675" s="3"/>
      </tp>
      <tp>
        <v>140.34771072710001</v>
        <stp/>
        <stp>EM_S_FA_YOY_NETPROFIT</stp>
        <stp>2</stp>
        <stp>300391.SZ</stp>
        <stp>2021-12-31</stp>
        <tr r="Z1676" s="3"/>
      </tp>
      <tp>
        <v>106.4900299798</v>
        <stp/>
        <stp>EM_S_FA_YOY_NETPROFIT</stp>
        <stp>2</stp>
        <stp>300380.SZ</stp>
        <stp>2020-12-31</stp>
        <tr r="Y1665" s="3"/>
      </tp>
      <tp>
        <v>-142.2194201479</v>
        <stp/>
        <stp>EM_S_FA_YOY_NETPROFIT</stp>
        <stp>2</stp>
        <stp>300381.SZ</stp>
        <stp>2021-12-31</stp>
        <tr r="Z1666" s="3"/>
      </tp>
      <tp>
        <v>129.67305638889999</v>
        <stp/>
        <stp>EM_S_FA_YOY_NETPROFIT</stp>
        <stp>2</stp>
        <stp>300382.SZ</stp>
        <stp>2022-12-31</stp>
        <tr r="AA1667" s="3"/>
      </tp>
      <tp>
        <v>-67.274390308600005</v>
        <stp/>
        <stp>EM_S_FA_YOY_NETPROFIT</stp>
        <stp>2</stp>
        <stp>600340.SH</stp>
        <stp>2020-12-31</stp>
        <tr r="Y2263" s="3"/>
      </tp>
      <tp>
        <v>14.833904648300001</v>
        <stp/>
        <stp>EM_S_FA_YOY_NETPROFIT</stp>
        <stp>2</stp>
        <stp>600379.SH</stp>
        <stp>2019-12-31</stp>
        <tr r="X2294" s="3"/>
      </tp>
      <tp>
        <v>-33.375398220299999</v>
        <stp/>
        <stp>EM_S_FA_YOY_NETPROFIT</stp>
        <stp>2</stp>
        <stp>600350.SH</stp>
        <stp>2020-12-31</stp>
        <tr r="Y2268" s="3"/>
      </tp>
      <tp>
        <v>68.609757957100001</v>
        <stp/>
        <stp>EM_S_FA_YOY_NETPROFIT</stp>
        <stp>2</stp>
        <stp>600351.SH</stp>
        <stp>2021-12-31</stp>
        <tr r="Z2269" s="3"/>
      </tp>
      <tp>
        <v>-11.880091113000001</v>
        <stp/>
        <stp>EM_S_FA_YOY_NETPROFIT</stp>
        <stp>2</stp>
        <stp>600352.SH</stp>
        <stp>2022-12-31</stp>
        <tr r="AA2270" s="3"/>
      </tp>
      <tp>
        <v>348.13572275799999</v>
        <stp/>
        <stp>EM_S_FA_YOY_NETPROFIT</stp>
        <stp>2</stp>
        <stp>600369.SH</stp>
        <stp>2019-12-31</stp>
        <tr r="X2285" s="3"/>
      </tp>
      <tp>
        <v>103.7570718313</v>
        <stp/>
        <stp>EM_S_FA_YOY_NETPROFIT</stp>
        <stp>2</stp>
        <stp>600359.SH</stp>
        <stp>2019-12-31</stp>
        <tr r="X2276" s="3"/>
      </tp>
      <tp>
        <v>-45.161141206099998</v>
        <stp/>
        <stp>EM_S_FA_YOY_NETPROFIT</stp>
        <stp>2</stp>
        <stp>600360.SH</stp>
        <stp>2020-12-31</stp>
        <tr r="Y2277" s="3"/>
      </tp>
      <tp>
        <v>-370.1942917376</v>
        <stp/>
        <stp>EM_S_FA_YOY_NETPROFIT</stp>
        <stp>2</stp>
        <stp>600361.SH</stp>
        <stp>2021-12-31</stp>
        <tr r="Z2278" s="3"/>
      </tp>
      <tp>
        <v>2.9575261593</v>
        <stp/>
        <stp>EM_S_FA_YOY_NETPROFIT</stp>
        <stp>2</stp>
        <stp>600362.SH</stp>
        <stp>2022-12-31</stp>
        <tr r="AA2279" s="3"/>
      </tp>
      <tp>
        <v>-26.923751859300001</v>
        <stp/>
        <stp>EM_S_FA_YOY_NETPROFIT</stp>
        <stp>2</stp>
        <stp>600370.SH</stp>
        <stp>2020-12-31</stp>
        <tr r="Y2286" s="3"/>
      </tp>
      <tp>
        <v>-30.999487819999999</v>
        <stp/>
        <stp>EM_S_FA_YOY_NETPROFIT</stp>
        <stp>2</stp>
        <stp>600371.SH</stp>
        <stp>2021-12-31</stp>
        <tr r="Z2287" s="3"/>
      </tp>
      <tp>
        <v>10.2946343012</v>
        <stp/>
        <stp>EM_S_FA_YOY_NETPROFIT</stp>
        <stp>2</stp>
        <stp>600372.SH</stp>
        <stp>2022-12-31</stp>
        <tr r="AA2288" s="3"/>
      </tp>
      <tp>
        <v>883.47654272049999</v>
        <stp/>
        <stp>EM_S_FA_YOY_NETPROFIT</stp>
        <stp>2</stp>
        <stp>600300.SH</stp>
        <stp>2020-12-31</stp>
        <tr r="Y2229" s="3"/>
      </tp>
      <tp>
        <v>67.125290724400003</v>
        <stp/>
        <stp>EM_S_FA_YOY_NETPROFIT</stp>
        <stp>2</stp>
        <stp>600301.SH</stp>
        <stp>2021-12-31</stp>
        <tr r="Z2230" s="3"/>
      </tp>
      <tp>
        <v>-34.442701214700001</v>
        <stp/>
        <stp>EM_S_FA_YOY_NETPROFIT</stp>
        <stp>2</stp>
        <stp>600302.SH</stp>
        <stp>2022-12-31</stp>
        <tr r="AA2231" s="3"/>
      </tp>
      <tp>
        <v>-16.792238899600001</v>
        <stp/>
        <stp>EM_S_FA_YOY_NETPROFIT</stp>
        <stp>2</stp>
        <stp>600339.SH</stp>
        <stp>2019-12-31</stp>
        <tr r="X2262" s="3"/>
      </tp>
      <tp>
        <v>50.752839479099997</v>
        <stp/>
        <stp>EM_S_FA_YOY_NETPROFIT</stp>
        <stp>2</stp>
        <stp>600310.SH</stp>
        <stp>2020-12-31</stp>
        <tr r="Y2238" s="3"/>
      </tp>
      <tp>
        <v>149.5423122796</v>
        <stp/>
        <stp>EM_S_FA_YOY_NETPROFIT</stp>
        <stp>2</stp>
        <stp>600312.SH</stp>
        <stp>2022-12-31</stp>
        <tr r="AA2239" s="3"/>
      </tp>
      <tp>
        <v>11.9007749237</v>
        <stp/>
        <stp>EM_S_FA_YOY_NETPROFIT</stp>
        <stp>2</stp>
        <stp>600329.SH</stp>
        <stp>2019-12-31</stp>
        <tr r="X2253" s="3"/>
      </tp>
      <tp>
        <v>840.21655370320002</v>
        <stp/>
        <stp>EM_S_FA_YOY_NETPROFIT</stp>
        <stp>2</stp>
        <stp>600319.SH</stp>
        <stp>2019-12-31</stp>
        <tr r="X2244" s="3"/>
      </tp>
      <tp>
        <v>-16.291020121100001</v>
        <stp/>
        <stp>EM_S_FA_YOY_NETPROFIT</stp>
        <stp>2</stp>
        <stp>600320.SH</stp>
        <stp>2020-12-31</stp>
        <tr r="Y2245" s="3"/>
      </tp>
      <tp>
        <v>105.61245065590001</v>
        <stp/>
        <stp>EM_S_FA_YOY_NETPROFIT</stp>
        <stp>2</stp>
        <stp>600321.SH</stp>
        <stp>2021-12-31</stp>
        <tr r="Z2246" s="3"/>
      </tp>
      <tp>
        <v>84.464838105200002</v>
        <stp/>
        <stp>EM_S_FA_YOY_NETPROFIT</stp>
        <stp>2</stp>
        <stp>600322.SH</stp>
        <stp>2022-12-31</stp>
        <tr r="AA2247" s="3"/>
      </tp>
      <tp>
        <v>-34.090266627600002</v>
        <stp/>
        <stp>EM_S_FA_YOY_NETPROFIT</stp>
        <stp>2</stp>
        <stp>600309.SH</stp>
        <stp>2019-12-31</stp>
        <tr r="X2237" s="3"/>
      </tp>
      <tp>
        <v>130.3616532675</v>
        <stp/>
        <stp>EM_S_FA_YOY_NETPROFIT</stp>
        <stp>2</stp>
        <stp>600330.SH</stp>
        <stp>2020-12-31</stp>
        <tr r="Y2254" s="3"/>
      </tp>
      <tp>
        <v>113.6159241125</v>
        <stp/>
        <stp>EM_S_FA_YOY_NETPROFIT</stp>
        <stp>2</stp>
        <stp>600331.SH</stp>
        <stp>2021-12-31</stp>
        <tr r="Z2255" s="3"/>
      </tp>
      <tp>
        <v>7.1651710323</v>
        <stp/>
        <stp>EM_S_FA_YOY_NETPROFIT</stp>
        <stp>2</stp>
        <stp>600332.SH</stp>
        <stp>2022-12-31</stp>
        <tr r="AA2256" s="3"/>
      </tp>
      <tp>
        <v>39.375210437</v>
        <stp/>
        <stp>EM_S_FA_YOY_NETPROFIT</stp>
        <stp>2</stp>
        <stp>600380.SH</stp>
        <stp>2020-12-31</stp>
        <tr r="Y2295" s="3"/>
      </tp>
      <tp>
        <v>22.198261552200002</v>
        <stp/>
        <stp>EM_S_FA_YOY_NETPROFIT</stp>
        <stp>2</stp>
        <stp>600381.SH</stp>
        <stp>2021-12-31</stp>
        <tr r="Z2296" s="3"/>
      </tp>
      <tp>
        <v>-73.1333904082</v>
        <stp/>
        <stp>EM_S_FA_YOY_NETPROFIT</stp>
        <stp>2</stp>
        <stp>600382.SH</stp>
        <stp>2022-12-31</stp>
        <tr r="AA2297" s="3"/>
      </tp>
      <tp>
        <v>36.631800246799997</v>
        <stp/>
        <stp>EM_S_FA_YOY_NETPROFIT</stp>
        <stp>2</stp>
        <stp>600390.SH</stp>
        <stp>2020-12-31</stp>
        <tr r="Y2303" s="3"/>
      </tp>
      <tp>
        <v>379.24114091199999</v>
        <stp/>
        <stp>EM_S_FA_YOY_NETPROFIT</stp>
        <stp>2</stp>
        <stp>600391.SH</stp>
        <stp>2021-12-31</stp>
        <tr r="Z2304" s="3"/>
      </tp>
      <tp>
        <v>46.657895136999997</v>
        <stp/>
        <stp>EM_S_FA_YOY_NETPROFIT</stp>
        <stp>2</stp>
        <stp>600392.SH</stp>
        <stp>2022-12-31</stp>
        <tr r="AA2305" s="3"/>
      </tp>
      <tp>
        <v>-88.4161969906</v>
        <stp/>
        <stp>EM_S_FA_YOY_NETPROFIT</stp>
        <stp>2</stp>
        <stp>600399.SH</stp>
        <stp>2019-12-31</stp>
        <tr r="X2310" s="3"/>
      </tp>
      <tp>
        <v>-23.7244956746</v>
        <stp/>
        <stp>EM_S_FA_YOY_NETPROFIT</stp>
        <stp>2</stp>
        <stp>600389.SH</stp>
        <stp>2019-12-31</stp>
        <tr r="X2302" s="3"/>
      </tp>
      <tp>
        <v>217.97043986599999</v>
        <stp/>
        <stp>EM_S_FA_YOY_NETPROFIT</stp>
        <stp>2</stp>
        <stp>300209.SZ</stp>
        <stp>2019-12-31</stp>
        <tr r="X1507" s="3"/>
      </tp>
      <tp>
        <v>-289.1060266243</v>
        <stp/>
        <stp>EM_S_FA_YOY_NETPROFIT</stp>
        <stp>2</stp>
        <stp>300230.SZ</stp>
        <stp>2020-12-31</stp>
        <tr r="Y1527" s="3"/>
      </tp>
      <tp>
        <v>4.7234203462000002</v>
        <stp/>
        <stp>EM_S_FA_YOY_NETPROFIT</stp>
        <stp>2</stp>
        <stp>300231.SZ</stp>
        <stp>2021-12-31</stp>
        <tr r="Z1528" s="3"/>
      </tp>
      <tp>
        <v>-69.192109716900006</v>
        <stp/>
        <stp>EM_S_FA_YOY_NETPROFIT</stp>
        <stp>2</stp>
        <stp>300232.SZ</stp>
        <stp>2022-12-31</stp>
        <tr r="AA1529" s="3"/>
      </tp>
      <tp>
        <v>-601.97274387899995</v>
        <stp/>
        <stp>EM_S_FA_YOY_NETPROFIT</stp>
        <stp>2</stp>
        <stp>300219.SZ</stp>
        <stp>2019-12-31</stp>
        <tr r="X1516" s="3"/>
      </tp>
      <tp>
        <v>-1628.1392554936001</v>
        <stp/>
        <stp>EM_S_FA_YOY_NETPROFIT</stp>
        <stp>2</stp>
        <stp>300220.SZ</stp>
        <stp>2020-12-31</stp>
        <tr r="Y1517" s="3"/>
      </tp>
      <tp>
        <v>-24.679757766400002</v>
        <stp/>
        <stp>EM_S_FA_YOY_NETPROFIT</stp>
        <stp>2</stp>
        <stp>300221.SZ</stp>
        <stp>2021-12-31</stp>
        <tr r="Z1518" s="3"/>
      </tp>
      <tp>
        <v>-249.8170270379</v>
        <stp/>
        <stp>EM_S_FA_YOY_NETPROFIT</stp>
        <stp>2</stp>
        <stp>300222.SZ</stp>
        <stp>2022-12-31</stp>
        <tr r="AA1519" s="3"/>
      </tp>
      <tp>
        <v>138.8104517806</v>
        <stp/>
        <stp>EM_S_FA_YOY_NETPROFIT</stp>
        <stp>2</stp>
        <stp>300210.SZ</stp>
        <stp>2020-12-31</stp>
        <tr r="Y1508" s="3"/>
      </tp>
      <tp>
        <v>208.35536381860001</v>
        <stp/>
        <stp>EM_S_FA_YOY_NETPROFIT</stp>
        <stp>2</stp>
        <stp>300211.SZ</stp>
        <stp>2021-12-31</stp>
        <tr r="Z1509" s="3"/>
      </tp>
      <tp>
        <v>122.4848038363</v>
        <stp/>
        <stp>EM_S_FA_YOY_NETPROFIT</stp>
        <stp>2</stp>
        <stp>300212.SZ</stp>
        <stp>2022-12-31</stp>
        <tr r="AA1510" s="3"/>
      </tp>
      <tp>
        <v>119.0310381546</v>
        <stp/>
        <stp>EM_S_FA_YOY_NETPROFIT</stp>
        <stp>2</stp>
        <stp>300229.SZ</stp>
        <stp>2019-12-31</stp>
        <tr r="X1526" s="3"/>
      </tp>
      <tp>
        <v>25.101702527499999</v>
        <stp/>
        <stp>EM_S_FA_YOY_NETPROFIT</stp>
        <stp>2</stp>
        <stp>300200.SZ</stp>
        <stp>2020-12-31</stp>
        <tr r="Y1499" s="3"/>
      </tp>
      <tp>
        <v>127.621710632</v>
        <stp/>
        <stp>EM_S_FA_YOY_NETPROFIT</stp>
        <stp>2</stp>
        <stp>300201.SZ</stp>
        <stp>2021-12-31</stp>
        <tr r="Z1500" s="3"/>
      </tp>
      <tp>
        <v>4.7972842099999999</v>
        <stp/>
        <stp>EM_S_FA_YOY_NETPROFIT</stp>
        <stp>2</stp>
        <stp>300239.SZ</stp>
        <stp>2019-12-31</stp>
        <tr r="X1536" s="3"/>
      </tp>
      <tp>
        <v>-107.3870250934</v>
        <stp/>
        <stp>EM_S_FA_YOY_NETPROFIT</stp>
        <stp>2</stp>
        <stp>300249.SZ</stp>
        <stp>2019-12-31</stp>
        <tr r="X1546" s="3"/>
      </tp>
      <tp>
        <v>-32.750560882400002</v>
        <stp/>
        <stp>EM_S_FA_YOY_NETPROFIT</stp>
        <stp>2</stp>
        <stp>300270.SZ</stp>
        <stp>2020-12-31</stp>
        <tr r="Y1567" s="3"/>
      </tp>
      <tp>
        <v>-1.3323913445</v>
        <stp/>
        <stp>EM_S_FA_YOY_NETPROFIT</stp>
        <stp>2</stp>
        <stp>300271.SZ</stp>
        <stp>2021-12-31</stp>
        <tr r="Z1568" s="3"/>
      </tp>
      <tp>
        <v>-15.094981642500001</v>
        <stp/>
        <stp>EM_S_FA_YOY_NETPROFIT</stp>
        <stp>2</stp>
        <stp>300272.SZ</stp>
        <stp>2022-12-31</stp>
        <tr r="AA1569" s="3"/>
      </tp>
      <tp>
        <v>80.070501374200006</v>
        <stp/>
        <stp>EM_S_FA_YOY_NETPROFIT</stp>
        <stp>2</stp>
        <stp>300259.SZ</stp>
        <stp>2019-12-31</stp>
        <tr r="X1556" s="3"/>
      </tp>
      <tp>
        <v>32.417137917600002</v>
        <stp/>
        <stp>EM_S_FA_YOY_NETPROFIT</stp>
        <stp>2</stp>
        <stp>300260.SZ</stp>
        <stp>2020-12-31</stp>
        <tr r="Y1557" s="3"/>
      </tp>
      <tp>
        <v>13.292448181699999</v>
        <stp/>
        <stp>EM_S_FA_YOY_NETPROFIT</stp>
        <stp>2</stp>
        <stp>300261.SZ</stp>
        <stp>2021-12-31</stp>
        <tr r="Z1558" s="3"/>
      </tp>
      <tp>
        <v>70.580187703199996</v>
        <stp/>
        <stp>EM_S_FA_YOY_NETPROFIT</stp>
        <stp>2</stp>
        <stp>300262.SZ</stp>
        <stp>2022-12-31</stp>
        <tr r="AA1559" s="3"/>
      </tp>
      <tp>
        <v>-890.12908139620004</v>
        <stp/>
        <stp>EM_S_FA_YOY_NETPROFIT</stp>
        <stp>2</stp>
        <stp>300250.SZ</stp>
        <stp>2020-12-31</stp>
        <tr r="Y1547" s="3"/>
      </tp>
      <tp>
        <v>-209.1274615051</v>
        <stp/>
        <stp>EM_S_FA_YOY_NETPROFIT</stp>
        <stp>2</stp>
        <stp>300251.SZ</stp>
        <stp>2021-12-31</stp>
        <tr r="Z1548" s="3"/>
      </tp>
      <tp>
        <v>-833.26860625929999</v>
        <stp/>
        <stp>EM_S_FA_YOY_NETPROFIT</stp>
        <stp>2</stp>
        <stp>300252.SZ</stp>
        <stp>2022-12-31</stp>
        <tr r="AA1549" s="3"/>
      </tp>
      <tp>
        <v>52.188475648599997</v>
        <stp/>
        <stp>EM_S_FA_YOY_NETPROFIT</stp>
        <stp>2</stp>
        <stp>300269.SZ</stp>
        <stp>2019-12-31</stp>
        <tr r="X1566" s="3"/>
      </tp>
      <tp>
        <v>-92.416628753699996</v>
        <stp/>
        <stp>EM_S_FA_YOY_NETPROFIT</stp>
        <stp>2</stp>
        <stp>300240.SZ</stp>
        <stp>2020-12-31</stp>
        <tr r="Y1537" s="3"/>
      </tp>
      <tp>
        <v>106.3385903754</v>
        <stp/>
        <stp>EM_S_FA_YOY_NETPROFIT</stp>
        <stp>2</stp>
        <stp>300241.SZ</stp>
        <stp>2021-12-31</stp>
        <tr r="Z1538" s="3"/>
      </tp>
      <tp>
        <v>95.592981375500003</v>
        <stp/>
        <stp>EM_S_FA_YOY_NETPROFIT</stp>
        <stp>2</stp>
        <stp>300242.SZ</stp>
        <stp>2022-12-31</stp>
        <tr r="AA1539" s="3"/>
      </tp>
      <tp>
        <v>100.2254276994</v>
        <stp/>
        <stp>EM_S_FA_YOY_NETPROFIT</stp>
        <stp>2</stp>
        <stp>300279.SZ</stp>
        <stp>2019-12-31</stp>
        <tr r="X1575" s="3"/>
      </tp>
      <tp>
        <v>-55.008073562</v>
        <stp/>
        <stp>EM_S_FA_YOY_NETPROFIT</stp>
        <stp>2</stp>
        <stp>300289.SZ</stp>
        <stp>2019-12-31</stp>
        <tr r="X1585" s="3"/>
      </tp>
      <tp>
        <v>-1071.0507304831999</v>
        <stp/>
        <stp>EM_S_FA_YOY_NETPROFIT</stp>
        <stp>2</stp>
        <stp>300299.SZ</stp>
        <stp>2019-12-31</stp>
        <tr r="X1594" s="3"/>
      </tp>
      <tp>
        <v>113.4123168677</v>
        <stp/>
        <stp>EM_S_FA_YOY_NETPROFIT</stp>
        <stp>2</stp>
        <stp>300290.SZ</stp>
        <stp>2020-12-31</stp>
        <tr r="Y1586" s="3"/>
      </tp>
      <tp>
        <v>-49.459174022900001</v>
        <stp/>
        <stp>EM_S_FA_YOY_NETPROFIT</stp>
        <stp>2</stp>
        <stp>300291.SZ</stp>
        <stp>2021-12-31</stp>
        <tr r="Z1587" s="3"/>
      </tp>
      <tp>
        <v>-57.011244766300003</v>
        <stp/>
        <stp>EM_S_FA_YOY_NETPROFIT</stp>
        <stp>2</stp>
        <stp>300292.SZ</stp>
        <stp>2022-12-31</stp>
        <tr r="AA1588" s="3"/>
      </tp>
      <tp>
        <v>17.016183457899999</v>
        <stp/>
        <stp>EM_S_FA_YOY_NETPROFIT</stp>
        <stp>2</stp>
        <stp>300280.SZ</stp>
        <stp>2020-12-31</stp>
        <tr r="Y1576" s="3"/>
      </tp>
      <tp>
        <v>7.5480629026999999</v>
        <stp/>
        <stp>EM_S_FA_YOY_NETPROFIT</stp>
        <stp>2</stp>
        <stp>300281.SZ</stp>
        <stp>2021-12-31</stp>
        <tr r="Z1577" s="3"/>
      </tp>
      <tp>
        <v>-55.839564254099997</v>
        <stp/>
        <stp>EM_S_FA_YOY_NETPROFIT</stp>
        <stp>2</stp>
        <stp>300282.SZ</stp>
        <stp>2022-12-31</stp>
        <tr r="AA1578" s="3"/>
      </tp>
      <tp>
        <v>109.7443212017</v>
        <stp/>
        <stp>EM_S_FA_YOY_NETPROFIT</stp>
        <stp>2</stp>
        <stp>600241.SH</stp>
        <stp>2021-12-31</stp>
        <tr r="Z2186" s="3"/>
      </tp>
      <tp>
        <v>13.5029575079</v>
        <stp/>
        <stp>EM_S_FA_YOY_NETPROFIT</stp>
        <stp>2</stp>
        <stp>600279.SH</stp>
        <stp>2019-12-31</stp>
        <tr r="X2212" s="3"/>
      </tp>
      <tp>
        <v>-74.459252090999996</v>
        <stp/>
        <stp>EM_S_FA_YOY_NETPROFIT</stp>
        <stp>2</stp>
        <stp>600250.SH</stp>
        <stp>2020-12-31</stp>
        <tr r="Y2191" s="3"/>
      </tp>
      <tp>
        <v>-10.8957547092</v>
        <stp/>
        <stp>EM_S_FA_YOY_NETPROFIT</stp>
        <stp>2</stp>
        <stp>600251.SH</stp>
        <stp>2021-12-31</stp>
        <tr r="Z2192" s="3"/>
      </tp>
      <tp>
        <v>-92.845215886299997</v>
        <stp/>
        <stp>EM_S_FA_YOY_NETPROFIT</stp>
        <stp>2</stp>
        <stp>600252.SH</stp>
        <stp>2022-12-31</stp>
        <tr r="AA2193" s="3"/>
      </tp>
      <tp>
        <v>-3.2527903717000002</v>
        <stp/>
        <stp>EM_S_FA_YOY_NETPROFIT</stp>
        <stp>2</stp>
        <stp>600269.SH</stp>
        <stp>2019-12-31</stp>
        <tr r="X2205" s="3"/>
      </tp>
      <tp>
        <v>112.6828497349</v>
        <stp/>
        <stp>EM_S_FA_YOY_NETPROFIT</stp>
        <stp>2</stp>
        <stp>600259.SH</stp>
        <stp>2019-12-31</stp>
        <tr r="X2198" s="3"/>
      </tp>
      <tp>
        <v>-35.136957779299998</v>
        <stp/>
        <stp>EM_S_FA_YOY_NETPROFIT</stp>
        <stp>2</stp>
        <stp>600261.SH</stp>
        <stp>2021-12-31</stp>
        <tr r="Z2199" s="3"/>
      </tp>
      <tp>
        <v>55.880250691299999</v>
        <stp/>
        <stp>EM_S_FA_YOY_NETPROFIT</stp>
        <stp>2</stp>
        <stp>600262.SH</stp>
        <stp>2022-12-31</stp>
        <tr r="AA2200" s="3"/>
      </tp>
      <tp>
        <v>-1137.5894472606001</v>
        <stp/>
        <stp>EM_S_FA_YOY_NETPROFIT</stp>
        <stp>2</stp>
        <stp>600249.SH</stp>
        <stp>2019-12-31</stp>
        <tr r="X2190" s="3"/>
      </tp>
      <tp>
        <v>8.0067608079999992</v>
        <stp/>
        <stp>EM_S_FA_YOY_NETPROFIT</stp>
        <stp>2</stp>
        <stp>600271.SH</stp>
        <stp>2021-12-31</stp>
        <tr r="Z2206" s="3"/>
      </tp>
      <tp>
        <v>144.8201605788</v>
        <stp/>
        <stp>EM_S_FA_YOY_NETPROFIT</stp>
        <stp>2</stp>
        <stp>600272.SH</stp>
        <stp>2022-12-31</stp>
        <tr r="AA2207" s="3"/>
      </tp>
      <tp>
        <v>-921.8583975734</v>
        <stp/>
        <stp>EM_S_FA_YOY_NETPROFIT</stp>
        <stp>2</stp>
        <stp>600200.SH</stp>
        <stp>2020-12-31</stp>
        <tr r="Y2151" s="3"/>
      </tp>
      <tp>
        <v>-7.9028964662999996</v>
        <stp/>
        <stp>EM_S_FA_YOY_NETPROFIT</stp>
        <stp>2</stp>
        <stp>600201.SH</stp>
        <stp>2021-12-31</stp>
        <tr r="Z2152" s="3"/>
      </tp>
      <tp>
        <v>-38.984070401799997</v>
        <stp/>
        <stp>EM_S_FA_YOY_NETPROFIT</stp>
        <stp>2</stp>
        <stp>600202.SH</stp>
        <stp>2022-12-31</stp>
        <tr r="AA2153" s="3"/>
      </tp>
      <tp>
        <v>-865.88146819350004</v>
        <stp/>
        <stp>EM_S_FA_YOY_NETPROFIT</stp>
        <stp>2</stp>
        <stp>600239.SH</stp>
        <stp>2019-12-31</stp>
        <tr r="X2185" s="3"/>
      </tp>
      <tp>
        <v>14.3811492461</v>
        <stp/>
        <stp>EM_S_FA_YOY_NETPROFIT</stp>
        <stp>2</stp>
        <stp>600210.SH</stp>
        <stp>2020-12-31</stp>
        <tr r="Y2158" s="3"/>
      </tp>
      <tp>
        <v>-49.359136944200003</v>
        <stp/>
        <stp>EM_S_FA_YOY_NETPROFIT</stp>
        <stp>2</stp>
        <stp>600211.SH</stp>
        <stp>2021-12-31</stp>
        <tr r="Z2159" s="3"/>
      </tp>
      <tp>
        <v>-390.03695617339997</v>
        <stp/>
        <stp>EM_S_FA_YOY_NETPROFIT</stp>
        <stp>2</stp>
        <stp>600212.SH</stp>
        <stp>2022-12-31</stp>
        <tr r="AA2160" s="3"/>
      </tp>
      <tp>
        <v>7.3104105963999997</v>
        <stp/>
        <stp>EM_S_FA_YOY_NETPROFIT</stp>
        <stp>2</stp>
        <stp>600229.SH</stp>
        <stp>2019-12-31</stp>
        <tr r="X2175" s="3"/>
      </tp>
      <tp>
        <v>14.0403004099</v>
        <stp/>
        <stp>EM_S_FA_YOY_NETPROFIT</stp>
        <stp>2</stp>
        <stp>600219.SH</stp>
        <stp>2019-12-31</stp>
        <tr r="X2166" s="3"/>
      </tp>
      <tp>
        <v>-65.156695847600005</v>
        <stp/>
        <stp>EM_S_FA_YOY_NETPROFIT</stp>
        <stp>2</stp>
        <stp>600220.SH</stp>
        <stp>2020-12-31</stp>
        <tr r="Y2167" s="3"/>
      </tp>
      <tp>
        <v>105.88747358099999</v>
        <stp/>
        <stp>EM_S_FA_YOY_NETPROFIT</stp>
        <stp>2</stp>
        <stp>600221.SH</stp>
        <stp>2021-12-31</stp>
        <tr r="Z2168" s="3"/>
      </tp>
      <tp>
        <v>-1216.9783788735001</v>
        <stp/>
        <stp>EM_S_FA_YOY_NETPROFIT</stp>
        <stp>2</stp>
        <stp>600222.SH</stp>
        <stp>2022-12-31</stp>
        <tr r="AA2169" s="3"/>
      </tp>
      <tp>
        <v>-47.859868187799997</v>
        <stp/>
        <stp>EM_S_FA_YOY_NETPROFIT</stp>
        <stp>2</stp>
        <stp>600230.SH</stp>
        <stp>2020-12-31</stp>
        <tr r="Y2176" s="3"/>
      </tp>
      <tp>
        <v>64.611581140799998</v>
        <stp/>
        <stp>EM_S_FA_YOY_NETPROFIT</stp>
        <stp>2</stp>
        <stp>600231.SH</stp>
        <stp>2021-12-31</stp>
        <tr r="Z2177" s="3"/>
      </tp>
      <tp>
        <v>13.172354565699999</v>
        <stp/>
        <stp>EM_S_FA_YOY_NETPROFIT</stp>
        <stp>2</stp>
        <stp>600232.SH</stp>
        <stp>2022-12-31</stp>
        <tr r="AA2178" s="3"/>
      </tp>
      <tp>
        <v>114.2723467496</v>
        <stp/>
        <stp>EM_S_FA_YOY_NETPROFIT</stp>
        <stp>2</stp>
        <stp>600280.SH</stp>
        <stp>2020-12-31</stp>
        <tr r="Y2213" s="3"/>
      </tp>
      <tp>
        <v>-207.57842668070001</v>
        <stp/>
        <stp>EM_S_FA_YOY_NETPROFIT</stp>
        <stp>2</stp>
        <stp>600281.SH</stp>
        <stp>2021-12-31</stp>
        <tr r="Z2214" s="3"/>
      </tp>
      <tp>
        <v>-45.156866963900001</v>
        <stp/>
        <stp>EM_S_FA_YOY_NETPROFIT</stp>
        <stp>2</stp>
        <stp>600282.SH</stp>
        <stp>2022-12-31</stp>
        <tr r="AA2215" s="3"/>
      </tp>
      <tp>
        <v>101.1103341428</v>
        <stp/>
        <stp>EM_S_FA_YOY_NETPROFIT</stp>
        <stp>2</stp>
        <stp>600290.SH</stp>
        <stp>2020-12-31</stp>
        <tr r="Y2222" s="3"/>
      </tp>
      <tp>
        <v>-161.29681136799999</v>
        <stp/>
        <stp>EM_S_FA_YOY_NETPROFIT</stp>
        <stp>2</stp>
        <stp>600292.SH</stp>
        <stp>2022-12-31</stp>
        <tr r="AA2223" s="3"/>
      </tp>
      <tp>
        <v>3.4312032551999998</v>
        <stp/>
        <stp>EM_S_FA_YOY_NETPROFIT</stp>
        <stp>2</stp>
        <stp>600299.SH</stp>
        <stp>2019-12-31</stp>
        <tr r="X2228" s="3"/>
      </tp>
      <tp>
        <v>201.8519769692</v>
        <stp/>
        <stp>EM_S_FA_YOY_NETPROFIT</stp>
        <stp>2</stp>
        <stp>600289.SH</stp>
        <stp>2019-12-31</stp>
        <tr r="X2221" s="3"/>
      </tp>
      <tp>
        <v>37.447177672700001</v>
        <stp/>
        <stp>EM_S_FA_YOY_NETPROFIT</stp>
        <stp>2</stp>
        <stp>000501.SZ</stp>
        <stp>2021-12-31</stp>
        <tr r="Z97" s="3"/>
      </tp>
      <tp>
        <v>98.569385708499993</v>
        <stp/>
        <stp>EM_S_FA_YOY_NETPROFIT</stp>
        <stp>2</stp>
        <stp>000539.SZ</stp>
        <stp>2019-12-31</stp>
        <tr r="X127" s="3"/>
      </tp>
      <tp>
        <v>14.1195155221</v>
        <stp/>
        <stp>EM_S_FA_YOY_NETPROFIT</stp>
        <stp>2</stp>
        <stp>300509.SZ</stp>
        <stp>2019-12-31</stp>
        <tr r="X1790" s="3"/>
      </tp>
      <tp>
        <v>-290.3883162921</v>
        <stp/>
        <stp>EM_S_FA_YOY_NETPROFIT</stp>
        <stp>2</stp>
        <stp>300530.SZ</stp>
        <stp>2020-12-31</stp>
        <tr r="Y1809" s="3"/>
      </tp>
      <tp>
        <v>29.9401337993</v>
        <stp/>
        <stp>EM_S_FA_YOY_NETPROFIT</stp>
        <stp>2</stp>
        <stp>300531.SZ</stp>
        <stp>2021-12-31</stp>
        <tr r="Z1810" s="3"/>
      </tp>
      <tp>
        <v>181.40778440459999</v>
        <stp/>
        <stp>EM_S_FA_YOY_NETPROFIT</stp>
        <stp>2</stp>
        <stp>300532.SZ</stp>
        <stp>2022-12-31</stp>
        <tr r="AA1811" s="3"/>
      </tp>
      <tp>
        <v>16.524173371</v>
        <stp/>
        <stp>EM_S_FA_YOY_NETPROFIT</stp>
        <stp>2</stp>
        <stp>000510.SZ</stp>
        <stp>2020-12-31</stp>
        <tr r="Y104" s="3"/>
      </tp>
      <tp>
        <v>49.695374649500003</v>
        <stp/>
        <stp>EM_S_FA_YOY_NETPROFIT</stp>
        <stp>2</stp>
        <stp>000529.SZ</stp>
        <stp>2019-12-31</stp>
        <tr r="X118" s="3"/>
      </tp>
      <tp>
        <v>6.7104796517</v>
        <stp/>
        <stp>EM_S_FA_YOY_NETPROFIT</stp>
        <stp>2</stp>
        <stp>300519.SZ</stp>
        <stp>2019-12-31</stp>
        <tr r="X1800" s="3"/>
      </tp>
      <tp>
        <v>-63.414722317399999</v>
        <stp/>
        <stp>EM_S_FA_YOY_NETPROFIT</stp>
        <stp>2</stp>
        <stp>300520.SZ</stp>
        <stp>2020-12-31</stp>
        <tr r="Y1801" s="3"/>
      </tp>
      <tp>
        <v>141.20340294100001</v>
        <stp/>
        <stp>EM_S_FA_YOY_NETPROFIT</stp>
        <stp>2</stp>
        <stp>300521.SZ</stp>
        <stp>2021-12-31</stp>
        <tr r="Z1802" s="3"/>
      </tp>
      <tp>
        <v>-69.347609649000006</v>
        <stp/>
        <stp>EM_S_FA_YOY_NETPROFIT</stp>
        <stp>2</stp>
        <stp>300522.SZ</stp>
        <stp>2022-12-31</stp>
        <tr r="AA1803" s="3"/>
      </tp>
      <tp>
        <v>-26.590192760600001</v>
        <stp/>
        <stp>EM_S_FA_YOY_NETPROFIT</stp>
        <stp>2</stp>
        <stp>000519.SZ</stp>
        <stp>2019-12-31</stp>
        <tr r="X110" s="3"/>
      </tp>
      <tp>
        <v>-67.243552908799998</v>
        <stp/>
        <stp>EM_S_FA_YOY_NETPROFIT</stp>
        <stp>2</stp>
        <stp>000520.SZ</stp>
        <stp>2020-12-31</stp>
        <tr r="Y111" s="3"/>
      </tp>
      <tp>
        <v>210.07372120150001</v>
        <stp/>
        <stp>EM_S_FA_YOY_NETPROFIT</stp>
        <stp>2</stp>
        <stp>000521.SZ</stp>
        <stp>2021-12-31</stp>
        <tr r="Z112" s="3"/>
      </tp>
      <tp>
        <v>104.63995630780001</v>
        <stp/>
        <stp>EM_S_FA_YOY_NETPROFIT</stp>
        <stp>2</stp>
        <stp>300510.SZ</stp>
        <stp>2020-12-31</stp>
        <tr r="Y1791" s="3"/>
      </tp>
      <tp>
        <v>-254.83874526420001</v>
        <stp/>
        <stp>EM_S_FA_YOY_NETPROFIT</stp>
        <stp>2</stp>
        <stp>300511.SZ</stp>
        <stp>2021-12-31</stp>
        <tr r="Z1792" s="3"/>
      </tp>
      <tp>
        <v>-31.162040964700001</v>
        <stp/>
        <stp>EM_S_FA_YOY_NETPROFIT</stp>
        <stp>2</stp>
        <stp>300512.SZ</stp>
        <stp>2022-12-31</stp>
        <tr r="AA1793" s="3"/>
      </tp>
      <tp>
        <v>41.838101461599997</v>
        <stp/>
        <stp>EM_S_FA_YOY_NETPROFIT</stp>
        <stp>2</stp>
        <stp>300529.SZ</stp>
        <stp>2019-12-31</stp>
        <tr r="X1808" s="3"/>
      </tp>
      <tp>
        <v>-142.5653320493</v>
        <stp/>
        <stp>EM_S_FA_YOY_NETPROFIT</stp>
        <stp>2</stp>
        <stp>000509.SZ</stp>
        <stp>2019-12-31</stp>
        <tr r="X103" s="3"/>
      </tp>
      <tp>
        <v>-73.468915402799993</v>
        <stp/>
        <stp>EM_S_FA_YOY_NETPROFIT</stp>
        <stp>2</stp>
        <stp>000530.SZ</stp>
        <stp>2020-12-31</stp>
        <tr r="Y119" s="3"/>
      </tp>
      <tp>
        <v>-80.001826743099997</v>
        <stp/>
        <stp>EM_S_FA_YOY_NETPROFIT</stp>
        <stp>2</stp>
        <stp>000531.SZ</stp>
        <stp>2021-12-31</stp>
        <tr r="Z120" s="3"/>
      </tp>
      <tp>
        <v>-23.707627780500001</v>
        <stp/>
        <stp>EM_S_FA_YOY_NETPROFIT</stp>
        <stp>2</stp>
        <stp>000532.SZ</stp>
        <stp>2022-12-31</stp>
        <tr r="AA121" s="3"/>
      </tp>
      <tp>
        <v>-74.918011977299997</v>
        <stp/>
        <stp>EM_S_FA_YOY_NETPROFIT</stp>
        <stp>2</stp>
        <stp>300500.SZ</stp>
        <stp>2020-12-31</stp>
        <tr r="Y1782" s="3"/>
      </tp>
      <tp>
        <v>3.4164997027999999</v>
        <stp/>
        <stp>EM_S_FA_YOY_NETPROFIT</stp>
        <stp>2</stp>
        <stp>300501.SZ</stp>
        <stp>2021-12-31</stp>
        <tr r="Z1783" s="3"/>
      </tp>
      <tp>
        <v>36.507842416800003</v>
        <stp/>
        <stp>EM_S_FA_YOY_NETPROFIT</stp>
        <stp>2</stp>
        <stp>300502.SZ</stp>
        <stp>2022-12-31</stp>
        <tr r="AA1784" s="3"/>
      </tp>
      <tp>
        <v>-1.0835348836000001</v>
        <stp/>
        <stp>EM_S_FA_YOY_NETPROFIT</stp>
        <stp>2</stp>
        <stp>300539.SZ</stp>
        <stp>2019-12-31</stp>
        <tr r="X1818" s="3"/>
      </tp>
      <tp>
        <v>55.121132095299998</v>
        <stp/>
        <stp>EM_S_FA_YOY_NETPROFIT</stp>
        <stp>2</stp>
        <stp>000541.SZ</stp>
        <stp>2021-12-31</stp>
        <tr r="Z128" s="3"/>
      </tp>
      <tp>
        <v>-57.204179442300003</v>
        <stp/>
        <stp>EM_S_FA_YOY_NETPROFIT</stp>
        <stp>2</stp>
        <stp>300549.SZ</stp>
        <stp>2019-12-31</stp>
        <tr r="X1827" s="3"/>
      </tp>
      <tp>
        <v>-56.555509837099997</v>
        <stp/>
        <stp>EM_S_FA_YOY_NETPROFIT</stp>
        <stp>2</stp>
        <stp>300570.SZ</stp>
        <stp>2020-12-31</stp>
        <tr r="Y1847" s="3"/>
      </tp>
      <tp>
        <v>-0.94332904770000003</v>
        <stp/>
        <stp>EM_S_FA_YOY_NETPROFIT</stp>
        <stp>2</stp>
        <stp>300571.SZ</stp>
        <stp>2021-12-31</stp>
        <tr r="Z1848" s="3"/>
      </tp>
      <tp>
        <v>-228.889782913</v>
        <stp/>
        <stp>EM_S_FA_YOY_NETPROFIT</stp>
        <stp>2</stp>
        <stp>300572.SZ</stp>
        <stp>2022-12-31</stp>
        <tr r="AA1849" s="3"/>
      </tp>
      <tp>
        <v>272.56695491419998</v>
        <stp/>
        <stp>EM_S_FA_YOY_NETPROFIT</stp>
        <stp>2</stp>
        <stp>000550.SZ</stp>
        <stp>2020-12-31</stp>
        <tr r="Y135" s="3"/>
      </tp>
      <tp>
        <v>-3.5510158151</v>
        <stp/>
        <stp>EM_S_FA_YOY_NETPROFIT</stp>
        <stp>2</stp>
        <stp>000551.SZ</stp>
        <stp>2021-12-31</stp>
        <tr r="Z136" s="3"/>
      </tp>
      <tp>
        <v>56.636914080499999</v>
        <stp/>
        <stp>EM_S_FA_YOY_NETPROFIT</stp>
        <stp>2</stp>
        <stp>000552.SZ</stp>
        <stp>2022-12-31</stp>
        <tr r="AA137" s="3"/>
      </tp>
      <tp>
        <v>63.932662475500003</v>
        <stp/>
        <stp>EM_S_FA_YOY_NETPROFIT</stp>
        <stp>2</stp>
        <stp>300559.SZ</stp>
        <stp>2019-12-31</stp>
        <tr r="X1837" s="3"/>
      </tp>
      <tp>
        <v>31.3290112034</v>
        <stp/>
        <stp>EM_S_FA_YOY_NETPROFIT</stp>
        <stp>2</stp>
        <stp>300560.SZ</stp>
        <stp>2020-12-31</stp>
        <tr r="Y1838" s="3"/>
      </tp>
      <tp>
        <v>-19.465089990599999</v>
        <stp/>
        <stp>EM_S_FA_YOY_NETPROFIT</stp>
        <stp>2</stp>
        <stp>300561.SZ</stp>
        <stp>2021-12-31</stp>
        <tr r="Z1839" s="3"/>
      </tp>
      <tp>
        <v>-13762.826004948</v>
        <stp/>
        <stp>EM_S_FA_YOY_NETPROFIT</stp>
        <stp>2</stp>
        <stp>300562.SZ</stp>
        <stp>2022-12-31</stp>
        <tr r="AA1840" s="3"/>
      </tp>
      <tp>
        <v>-27.0713883938</v>
        <stp/>
        <stp>EM_S_FA_YOY_NETPROFIT</stp>
        <stp>2</stp>
        <stp>000559.SZ</stp>
        <stp>2019-12-31</stp>
        <tr r="X143" s="3"/>
      </tp>
      <tp>
        <v>-62.013292816800003</v>
        <stp/>
        <stp>EM_S_FA_YOY_NETPROFIT</stp>
        <stp>2</stp>
        <stp>000560.SZ</stp>
        <stp>2020-12-31</stp>
        <tr r="Y144" s="3"/>
      </tp>
      <tp>
        <v>3.5954098283000002</v>
        <stp/>
        <stp>EM_S_FA_YOY_NETPROFIT</stp>
        <stp>2</stp>
        <stp>000561.SZ</stp>
        <stp>2021-12-31</stp>
        <tr r="Z145" s="3"/>
      </tp>
      <tp>
        <v>1.6624104524000001</v>
        <stp/>
        <stp>EM_S_FA_YOY_NETPROFIT</stp>
        <stp>2</stp>
        <stp>300550.SZ</stp>
        <stp>2020-12-31</stp>
        <tr r="Y1828" s="3"/>
      </tp>
      <tp>
        <v>-39.073558697999999</v>
        <stp/>
        <stp>EM_S_FA_YOY_NETPROFIT</stp>
        <stp>2</stp>
        <stp>300551.SZ</stp>
        <stp>2021-12-31</stp>
        <tr r="Z1829" s="3"/>
      </tp>
      <tp>
        <v>-179.35773349900001</v>
        <stp/>
        <stp>EM_S_FA_YOY_NETPROFIT</stp>
        <stp>2</stp>
        <stp>300552.SZ</stp>
        <stp>2022-12-31</stp>
        <tr r="AA1830" s="3"/>
      </tp>
      <tp>
        <v>145.6671240483</v>
        <stp/>
        <stp>EM_S_FA_YOY_NETPROFIT</stp>
        <stp>2</stp>
        <stp>300569.SZ</stp>
        <stp>2019-12-31</stp>
        <tr r="X1846" s="3"/>
      </tp>
      <tp>
        <v>109.3102192433</v>
        <stp/>
        <stp>EM_S_FA_YOY_NETPROFIT</stp>
        <stp>2</stp>
        <stp>000570.SZ</stp>
        <stp>2020-12-31</stp>
        <tr r="Y152" s="3"/>
      </tp>
      <tp>
        <v>74.054373495899995</v>
        <stp/>
        <stp>EM_S_FA_YOY_NETPROFIT</stp>
        <stp>2</stp>
        <stp>000571.SZ</stp>
        <stp>2021-12-31</stp>
        <tr r="Z153" s="3"/>
      </tp>
      <tp>
        <v>-1267.4208275301</v>
        <stp/>
        <stp>EM_S_FA_YOY_NETPROFIT</stp>
        <stp>2</stp>
        <stp>000572.SZ</stp>
        <stp>2022-12-31</stp>
        <tr r="AA154" s="3"/>
      </tp>
      <tp>
        <v>45.491558228099997</v>
        <stp/>
        <stp>EM_S_FA_YOY_NETPROFIT</stp>
        <stp>2</stp>
        <stp>300540.SZ</stp>
        <stp>2020-12-31</stp>
        <tr r="Y1819" s="3"/>
      </tp>
      <tp>
        <v>12.7695942365</v>
        <stp/>
        <stp>EM_S_FA_YOY_NETPROFIT</stp>
        <stp>2</stp>
        <stp>300541.SZ</stp>
        <stp>2021-12-31</stp>
        <tr r="Z1820" s="3"/>
      </tp>
      <tp>
        <v>-25.239215366100002</v>
        <stp/>
        <stp>EM_S_FA_YOY_NETPROFIT</stp>
        <stp>2</stp>
        <stp>300542.SZ</stp>
        <stp>2022-12-31</stp>
        <tr r="AA1821" s="3"/>
      </tp>
      <tp>
        <v>13.9616813336</v>
        <stp/>
        <stp>EM_S_FA_YOY_NETPROFIT</stp>
        <stp>2</stp>
        <stp>300579.SZ</stp>
        <stp>2019-12-31</stp>
        <tr r="X1855" s="3"/>
      </tp>
      <tp>
        <v>-6.1419579682999998</v>
        <stp/>
        <stp>EM_S_FA_YOY_NETPROFIT</stp>
        <stp>2</stp>
        <stp>000581.SZ</stp>
        <stp>2021-12-31</stp>
        <tr r="Z157" s="3"/>
      </tp>
      <tp>
        <v>0.98414152649999997</v>
        <stp/>
        <stp>EM_S_FA_YOY_NETPROFIT</stp>
        <stp>2</stp>
        <stp>000582.SZ</stp>
        <stp>2022-12-31</stp>
        <tr r="AA158" s="3"/>
      </tp>
      <tp>
        <v>9.3527011486999996</v>
        <stp/>
        <stp>EM_S_FA_YOY_NETPROFIT</stp>
        <stp>2</stp>
        <stp>300589.SZ</stp>
        <stp>2019-12-31</stp>
        <tr r="X1865" s="3"/>
      </tp>
      <tp>
        <v>-46.462862270400002</v>
        <stp/>
        <stp>EM_S_FA_YOY_NETPROFIT</stp>
        <stp>2</stp>
        <stp>000590.SZ</stp>
        <stp>2020-12-31</stp>
        <tr r="Y162" s="3"/>
      </tp>
      <tp>
        <v>14.3322023104</v>
        <stp/>
        <stp>EM_S_FA_YOY_NETPROFIT</stp>
        <stp>2</stp>
        <stp>000591.SZ</stp>
        <stp>2021-12-31</stp>
        <tr r="Z163" s="3"/>
      </tp>
      <tp>
        <v>75.162150331000007</v>
        <stp/>
        <stp>EM_S_FA_YOY_NETPROFIT</stp>
        <stp>2</stp>
        <stp>000592.SZ</stp>
        <stp>2022-12-31</stp>
        <tr r="AA164" s="3"/>
      </tp>
      <tp>
        <v>14.6263540346</v>
        <stp/>
        <stp>EM_S_FA_YOY_NETPROFIT</stp>
        <stp>2</stp>
        <stp>300599.SZ</stp>
        <stp>2019-12-31</stp>
        <tr r="X1874" s="3"/>
      </tp>
      <tp>
        <v>-1178.6406940745001</v>
        <stp/>
        <stp>EM_S_FA_YOY_NETPROFIT</stp>
        <stp>2</stp>
        <stp>000599.SZ</stp>
        <stp>2019-12-31</stp>
        <tr r="X170" s="3"/>
      </tp>
      <tp>
        <v>-44.2473431867</v>
        <stp/>
        <stp>EM_S_FA_YOY_NETPROFIT</stp>
        <stp>2</stp>
        <stp>300590.SZ</stp>
        <stp>2020-12-31</stp>
        <tr r="Y1866" s="3"/>
      </tp>
      <tp>
        <v>8.4948786246000001</v>
        <stp/>
        <stp>EM_S_FA_YOY_NETPROFIT</stp>
        <stp>2</stp>
        <stp>300591.SZ</stp>
        <stp>2021-12-31</stp>
        <tr r="Z1867" s="3"/>
      </tp>
      <tp>
        <v>397.52515535729998</v>
        <stp/>
        <stp>EM_S_FA_YOY_NETPROFIT</stp>
        <stp>2</stp>
        <stp>300592.SZ</stp>
        <stp>2022-12-31</stp>
        <tr r="AA1868" s="3"/>
      </tp>
      <tp>
        <v>53.609740427699997</v>
        <stp/>
        <stp>EM_S_FA_YOY_NETPROFIT</stp>
        <stp>2</stp>
        <stp>000589.SZ</stp>
        <stp>2019-12-31</stp>
        <tr r="X161" s="3"/>
      </tp>
      <tp>
        <v>5.5100788978999997</v>
        <stp/>
        <stp>EM_S_FA_YOY_NETPROFIT</stp>
        <stp>2</stp>
        <stp>300580.SZ</stp>
        <stp>2020-12-31</stp>
        <tr r="Y1856" s="3"/>
      </tp>
      <tp>
        <v>-57.5538041764</v>
        <stp/>
        <stp>EM_S_FA_YOY_NETPROFIT</stp>
        <stp>2</stp>
        <stp>300581.SZ</stp>
        <stp>2021-12-31</stp>
        <tr r="Z1857" s="3"/>
      </tp>
      <tp>
        <v>10.7658069669</v>
        <stp/>
        <stp>EM_S_FA_YOY_NETPROFIT</stp>
        <stp>2</stp>
        <stp>300582.SZ</stp>
        <stp>2022-12-31</stp>
        <tr r="AA1858" s="3"/>
      </tp>
      <tp>
        <v>-57.192467760500001</v>
        <stp/>
        <stp>EM_S_FA_YOY_NETPROFIT</stp>
        <stp>2</stp>
        <stp>600540.SH</stp>
        <stp>2020-12-31</stp>
        <tr r="Y2408" s="3"/>
      </tp>
      <tp>
        <v>-183.06707606969999</v>
        <stp/>
        <stp>EM_S_FA_YOY_NETPROFIT</stp>
        <stp>2</stp>
        <stp>600579.SH</stp>
        <stp>2019-12-31</stp>
        <tr r="X2439" s="3"/>
      </tp>
      <tp>
        <v>44.793990476399998</v>
        <stp/>
        <stp>EM_S_FA_YOY_NETPROFIT</stp>
        <stp>2</stp>
        <stp>600550.SH</stp>
        <stp>2020-12-31</stp>
        <tr r="Y2415" s="3"/>
      </tp>
      <tp>
        <v>34.546690585299999</v>
        <stp/>
        <stp>EM_S_FA_YOY_NETPROFIT</stp>
        <stp>2</stp>
        <stp>600551.SH</stp>
        <stp>2021-12-31</stp>
        <tr r="Z2416" s="3"/>
      </tp>
      <tp>
        <v>-27.126483782299999</v>
        <stp/>
        <stp>EM_S_FA_YOY_NETPROFIT</stp>
        <stp>2</stp>
        <stp>600552.SH</stp>
        <stp>2022-12-31</stp>
        <tr r="AA2417" s="3"/>
      </tp>
      <tp>
        <v>-87.206964302299994</v>
        <stp/>
        <stp>EM_S_FA_YOY_NETPROFIT</stp>
        <stp>2</stp>
        <stp>600569.SH</stp>
        <stp>2019-12-31</stp>
        <tr r="X2430" s="3"/>
      </tp>
      <tp>
        <v>15.3835526217</v>
        <stp/>
        <stp>EM_S_FA_YOY_NETPROFIT</stp>
        <stp>2</stp>
        <stp>600559.SH</stp>
        <stp>2019-12-31</stp>
        <tr r="X2421" s="3"/>
      </tp>
      <tp>
        <v>45.267611862199999</v>
        <stp/>
        <stp>EM_S_FA_YOY_NETPROFIT</stp>
        <stp>2</stp>
        <stp>600560.SH</stp>
        <stp>2020-12-31</stp>
        <tr r="Y2422" s="3"/>
      </tp>
      <tp>
        <v>103.5396740953</v>
        <stp/>
        <stp>EM_S_FA_YOY_NETPROFIT</stp>
        <stp>2</stp>
        <stp>600561.SH</stp>
        <stp>2021-12-31</stp>
        <tr r="Z2423" s="3"/>
      </tp>
      <tp>
        <v>4.5531344977000003</v>
        <stp/>
        <stp>EM_S_FA_YOY_NETPROFIT</stp>
        <stp>2</stp>
        <stp>600562.SH</stp>
        <stp>2022-12-31</stp>
        <tr r="AA2424" s="3"/>
      </tp>
      <tp>
        <v>-30.106367875099998</v>
        <stp/>
        <stp>EM_S_FA_YOY_NETPROFIT</stp>
        <stp>2</stp>
        <stp>600549.SH</stp>
        <stp>2019-12-31</stp>
        <tr r="X2414" s="3"/>
      </tp>
      <tp>
        <v>-3.6922182828999999</v>
        <stp/>
        <stp>EM_S_FA_YOY_NETPROFIT</stp>
        <stp>2</stp>
        <stp>600570.SH</stp>
        <stp>2020-12-31</stp>
        <tr r="Y2431" s="3"/>
      </tp>
      <tp>
        <v>213.3430980814</v>
        <stp/>
        <stp>EM_S_FA_YOY_NETPROFIT</stp>
        <stp>2</stp>
        <stp>600571.SH</stp>
        <stp>2021-12-31</stp>
        <tr r="Z2432" s="3"/>
      </tp>
      <tp>
        <v>-78.4578993696</v>
        <stp/>
        <stp>EM_S_FA_YOY_NETPROFIT</stp>
        <stp>2</stp>
        <stp>600572.SH</stp>
        <stp>2022-12-31</stp>
        <tr r="AA2433" s="3"/>
      </tp>
      <tp>
        <v>7.3996529314000004</v>
        <stp/>
        <stp>EM_S_FA_YOY_NETPROFIT</stp>
        <stp>2</stp>
        <stp>600500.SH</stp>
        <stp>2020-12-31</stp>
        <tr r="Y2373" s="3"/>
      </tp>
      <tp>
        <v>20.3900126759</v>
        <stp/>
        <stp>EM_S_FA_YOY_NETPROFIT</stp>
        <stp>2</stp>
        <stp>600501.SH</stp>
        <stp>2021-12-31</stp>
        <tr r="Z2374" s="3"/>
      </tp>
      <tp>
        <v>29.6672440195</v>
        <stp/>
        <stp>EM_S_FA_YOY_NETPROFIT</stp>
        <stp>2</stp>
        <stp>600502.SH</stp>
        <stp>2022-12-31</stp>
        <tr r="AA2375" s="3"/>
      </tp>
      <tp>
        <v>-235.92562099529999</v>
        <stp/>
        <stp>EM_S_FA_YOY_NETPROFIT</stp>
        <stp>2</stp>
        <stp>600539.SH</stp>
        <stp>2019-12-31</stp>
        <tr r="X2407" s="3"/>
      </tp>
      <tp>
        <v>-0.45215724470000002</v>
        <stp/>
        <stp>EM_S_FA_YOY_NETPROFIT</stp>
        <stp>2</stp>
        <stp>600510.SH</stp>
        <stp>2020-12-31</stp>
        <tr r="Y2382" s="3"/>
      </tp>
      <tp>
        <v>27.778808998300001</v>
        <stp/>
        <stp>EM_S_FA_YOY_NETPROFIT</stp>
        <stp>2</stp>
        <stp>600511.SH</stp>
        <stp>2021-12-31</stp>
        <tr r="Z2383" s="3"/>
      </tp>
      <tp>
        <v>-88.982805076399998</v>
        <stp/>
        <stp>EM_S_FA_YOY_NETPROFIT</stp>
        <stp>2</stp>
        <stp>600512.SH</stp>
        <stp>2022-12-31</stp>
        <tr r="AA2384" s="3"/>
      </tp>
      <tp>
        <v>28.049831899800001</v>
        <stp/>
        <stp>EM_S_FA_YOY_NETPROFIT</stp>
        <stp>2</stp>
        <stp>600529.SH</stp>
        <stp>2019-12-31</stp>
        <tr r="X2399" s="3"/>
      </tp>
      <tp>
        <v>16.231681417400001</v>
        <stp/>
        <stp>EM_S_FA_YOY_NETPROFIT</stp>
        <stp>2</stp>
        <stp>600519.SH</stp>
        <stp>2019-12-31</stp>
        <tr r="X2390" s="3"/>
      </tp>
      <tp>
        <v>114.2936934679</v>
        <stp/>
        <stp>EM_S_FA_YOY_NETPROFIT</stp>
        <stp>2</stp>
        <stp>600520.SH</stp>
        <stp>2020-12-31</stp>
        <tr r="Y2391" s="3"/>
      </tp>
      <tp>
        <v>-51.674553808200002</v>
        <stp/>
        <stp>EM_S_FA_YOY_NETPROFIT</stp>
        <stp>2</stp>
        <stp>600521.SH</stp>
        <stp>2021-12-31</stp>
        <tr r="Z2392" s="3"/>
      </tp>
      <tp>
        <v>1068.9142242695</v>
        <stp/>
        <stp>EM_S_FA_YOY_NETPROFIT</stp>
        <stp>2</stp>
        <stp>600522.SH</stp>
        <stp>2022-12-31</stp>
        <tr r="AA2393" s="3"/>
      </tp>
      <tp>
        <v>-1302.1534391395001</v>
        <stp/>
        <stp>EM_S_FA_YOY_NETPROFIT</stp>
        <stp>2</stp>
        <stp>600509.SH</stp>
        <stp>2019-12-31</stp>
        <tr r="X2381" s="3"/>
      </tp>
      <tp>
        <v>229.7040923367</v>
        <stp/>
        <stp>EM_S_FA_YOY_NETPROFIT</stp>
        <stp>2</stp>
        <stp>600530.SH</stp>
        <stp>2020-12-31</stp>
        <tr r="Y2400" s="3"/>
      </tp>
      <tp>
        <v>27.8388374526</v>
        <stp/>
        <stp>EM_S_FA_YOY_NETPROFIT</stp>
        <stp>2</stp>
        <stp>600531.SH</stp>
        <stp>2021-12-31</stp>
        <tr r="Z2401" s="3"/>
      </tp>
      <tp>
        <v>-8.4819000128000006</v>
        <stp/>
        <stp>EM_S_FA_YOY_NETPROFIT</stp>
        <stp>2</stp>
        <stp>600580.SH</stp>
        <stp>2020-12-31</stp>
        <tr r="Y2440" s="3"/>
      </tp>
      <tp>
        <v>252.80506438770001</v>
        <stp/>
        <stp>EM_S_FA_YOY_NETPROFIT</stp>
        <stp>2</stp>
        <stp>600581.SH</stp>
        <stp>2021-12-31</stp>
        <tr r="Z2441" s="3"/>
      </tp>
      <tp>
        <v>28.6821238042</v>
        <stp/>
        <stp>EM_S_FA_YOY_NETPROFIT</stp>
        <stp>2</stp>
        <stp>600582.SH</stp>
        <stp>2022-12-31</stp>
        <tr r="AA2442" s="3"/>
      </tp>
      <tp>
        <v>-243.5911396084</v>
        <stp/>
        <stp>EM_S_FA_YOY_NETPROFIT</stp>
        <stp>2</stp>
        <stp>600590.SH</stp>
        <stp>2020-12-31</stp>
        <tr r="Y2450" s="3"/>
      </tp>
      <tp>
        <v>-106.65400148259999</v>
        <stp/>
        <stp>EM_S_FA_YOY_NETPROFIT</stp>
        <stp>2</stp>
        <stp>600592.SH</stp>
        <stp>2022-12-31</stp>
        <tr r="AA2451" s="3"/>
      </tp>
      <tp>
        <v>-51.462783857200002</v>
        <stp/>
        <stp>EM_S_FA_YOY_NETPROFIT</stp>
        <stp>2</stp>
        <stp>600599.SH</stp>
        <stp>2019-12-31</stp>
        <tr r="X2458" s="3"/>
      </tp>
      <tp>
        <v>-450.06533989029998</v>
        <stp/>
        <stp>EM_S_FA_YOY_NETPROFIT</stp>
        <stp>2</stp>
        <stp>600589.SH</stp>
        <stp>2019-12-31</stp>
        <tr r="X2449" s="3"/>
      </tp>
      <tp>
        <v>49.0163626736</v>
        <stp/>
        <stp>EM_S_FA_YOY_NETPROFIT</stp>
        <stp>2</stp>
        <stp>000400.SZ</stp>
        <stp>2020-12-31</stp>
        <tr r="Y71" s="3"/>
      </tp>
      <tp>
        <v>-19.3270962072</v>
        <stp/>
        <stp>EM_S_FA_YOY_NETPROFIT</stp>
        <stp>2</stp>
        <stp>000401.SZ</stp>
        <stp>2021-12-31</stp>
        <tr r="Z72" s="3"/>
      </tp>
      <tp>
        <v>-59.0509431312</v>
        <stp/>
        <stp>EM_S_FA_YOY_NETPROFIT</stp>
        <stp>2</stp>
        <stp>000402.SZ</stp>
        <stp>2022-12-31</stp>
        <tr r="AA73" s="3"/>
      </tp>
      <tp>
        <v>-94.730032639399994</v>
        <stp/>
        <stp>EM_S_FA_YOY_NETPROFIT</stp>
        <stp>2</stp>
        <stp>300409.SZ</stp>
        <stp>2019-12-31</stp>
        <tr r="X1693" s="3"/>
      </tp>
      <tp>
        <v>-25.698516579</v>
        <stp/>
        <stp>EM_S_FA_YOY_NETPROFIT</stp>
        <stp>2</stp>
        <stp>300430.SZ</stp>
        <stp>2020-12-31</stp>
        <tr r="Y1714" s="3"/>
      </tp>
      <tp>
        <v>61.827429214299997</v>
        <stp/>
        <stp>EM_S_FA_YOY_NETPROFIT</stp>
        <stp>2</stp>
        <stp>300432.SZ</stp>
        <stp>2022-12-31</stp>
        <tr r="AA1715" s="3"/>
      </tp>
      <tp>
        <v>76.442925810299997</v>
        <stp/>
        <stp>EM_S_FA_YOY_NETPROFIT</stp>
        <stp>2</stp>
        <stp>000410.SZ</stp>
        <stp>2020-12-31</stp>
        <tr r="Y79" s="3"/>
      </tp>
      <tp>
        <v>15.554403971999999</v>
        <stp/>
        <stp>EM_S_FA_YOY_NETPROFIT</stp>
        <stp>2</stp>
        <stp>000411.SZ</stp>
        <stp>2021-12-31</stp>
        <tr r="Z80" s="3"/>
      </tp>
      <tp>
        <v>-23.839943227900001</v>
        <stp/>
        <stp>EM_S_FA_YOY_NETPROFIT</stp>
        <stp>2</stp>
        <stp>000429.SZ</stp>
        <stp>2019-12-31</stp>
        <tr r="X93" s="3"/>
      </tp>
      <tp>
        <v>95.272091554100001</v>
        <stp/>
        <stp>EM_S_FA_YOY_NETPROFIT</stp>
        <stp>2</stp>
        <stp>300419.SZ</stp>
        <stp>2019-12-31</stp>
        <tr r="X1703" s="3"/>
      </tp>
      <tp>
        <v>-1.3104773434999999</v>
        <stp/>
        <stp>EM_S_FA_YOY_NETPROFIT</stp>
        <stp>2</stp>
        <stp>300420.SZ</stp>
        <stp>2020-12-31</stp>
        <tr r="Y1704" s="3"/>
      </tp>
      <tp>
        <v>49.061005395199999</v>
        <stp/>
        <stp>EM_S_FA_YOY_NETPROFIT</stp>
        <stp>2</stp>
        <stp>300421.SZ</stp>
        <stp>2021-12-31</stp>
        <tr r="Z1705" s="3"/>
      </tp>
      <tp>
        <v>15.4219837448</v>
        <stp/>
        <stp>EM_S_FA_YOY_NETPROFIT</stp>
        <stp>2</stp>
        <stp>300422.SZ</stp>
        <stp>2022-12-31</stp>
        <tr r="AA1706" s="3"/>
      </tp>
      <tp>
        <v>18.842915339200001</v>
        <stp/>
        <stp>EM_S_FA_YOY_NETPROFIT</stp>
        <stp>2</stp>
        <stp>000419.SZ</stp>
        <stp>2019-12-31</stp>
        <tr r="X85" s="3"/>
      </tp>
      <tp>
        <v>-332.0440606775</v>
        <stp/>
        <stp>EM_S_FA_YOY_NETPROFIT</stp>
        <stp>2</stp>
        <stp>000420.SZ</stp>
        <stp>2020-12-31</stp>
        <tr r="Y86" s="3"/>
      </tp>
      <tp>
        <v>-71.664923740800006</v>
        <stp/>
        <stp>EM_S_FA_YOY_NETPROFIT</stp>
        <stp>2</stp>
        <stp>000421.SZ</stp>
        <stp>2021-12-31</stp>
        <tr r="Z87" s="3"/>
      </tp>
      <tp>
        <v>31.272566572100001</v>
        <stp/>
        <stp>EM_S_FA_YOY_NETPROFIT</stp>
        <stp>2</stp>
        <stp>000422.SZ</stp>
        <stp>2022-12-31</stp>
        <tr r="AA88" s="3"/>
      </tp>
      <tp>
        <v>66.406144814100003</v>
        <stp/>
        <stp>EM_S_FA_YOY_NETPROFIT</stp>
        <stp>2</stp>
        <stp>300410.SZ</stp>
        <stp>2020-12-31</stp>
        <tr r="Y1694" s="3"/>
      </tp>
      <tp>
        <v>-173.1815675208</v>
        <stp/>
        <stp>EM_S_FA_YOY_NETPROFIT</stp>
        <stp>2</stp>
        <stp>300411.SZ</stp>
        <stp>2021-12-31</stp>
        <tr r="Z1695" s="3"/>
      </tp>
      <tp>
        <v>-195.20697851950001</v>
        <stp/>
        <stp>EM_S_FA_YOY_NETPROFIT</stp>
        <stp>2</stp>
        <stp>300412.SZ</stp>
        <stp>2022-12-31</stp>
        <tr r="AA1696" s="3"/>
      </tp>
      <tp>
        <v>7.8569151283999998</v>
        <stp/>
        <stp>EM_S_FA_YOY_NETPROFIT</stp>
        <stp>2</stp>
        <stp>300429.SZ</stp>
        <stp>2019-12-31</stp>
        <tr r="X1713" s="3"/>
      </tp>
      <tp>
        <v>-784.60477331109996</v>
        <stp/>
        <stp>EM_S_FA_YOY_NETPROFIT</stp>
        <stp>2</stp>
        <stp>000409.SZ</stp>
        <stp>2019-12-31</stp>
        <tr r="X78" s="3"/>
      </tp>
      <tp>
        <v>-911.70223682200003</v>
        <stp/>
        <stp>EM_S_FA_YOY_NETPROFIT</stp>
        <stp>2</stp>
        <stp>000430.SZ</stp>
        <stp>2020-12-31</stp>
        <tr r="Y94" s="3"/>
      </tp>
      <tp>
        <v>480.5523225961</v>
        <stp/>
        <stp>EM_S_FA_YOY_NETPROFIT</stp>
        <stp>2</stp>
        <stp>300400.SZ</stp>
        <stp>2020-12-31</stp>
        <tr r="Y1684" s="3"/>
      </tp>
      <tp>
        <v>95.690032306800006</v>
        <stp/>
        <stp>EM_S_FA_YOY_NETPROFIT</stp>
        <stp>2</stp>
        <stp>300401.SZ</stp>
        <stp>2021-12-31</stp>
        <tr r="Z1685" s="3"/>
      </tp>
      <tp>
        <v>14.081917733099999</v>
        <stp/>
        <stp>EM_S_FA_YOY_NETPROFIT</stp>
        <stp>2</stp>
        <stp>300402.SZ</stp>
        <stp>2022-12-31</stp>
        <tr r="AA1686" s="3"/>
      </tp>
      <tp>
        <v>-331.87493398499998</v>
        <stp/>
        <stp>EM_S_FA_YOY_NETPROFIT</stp>
        <stp>2</stp>
        <stp>300439.SZ</stp>
        <stp>2019-12-31</stp>
        <tr r="X1722" s="3"/>
      </tp>
      <tp>
        <v>-4825.6220269836003</v>
        <stp/>
        <stp>EM_S_FA_YOY_NETPROFIT</stp>
        <stp>2</stp>
        <stp>300449.SZ</stp>
        <stp>2019-12-31</stp>
        <tr r="X1732" s="3"/>
      </tp>
      <tp>
        <v>-4.4828938666000004</v>
        <stp/>
        <stp>EM_S_FA_YOY_NETPROFIT</stp>
        <stp>2</stp>
        <stp>300470.SZ</stp>
        <stp>2020-12-31</stp>
        <tr r="Y1752" s="3"/>
      </tp>
      <tp>
        <v>106.1014498994</v>
        <stp/>
        <stp>EM_S_FA_YOY_NETPROFIT</stp>
        <stp>2</stp>
        <stp>300471.SZ</stp>
        <stp>2021-12-31</stp>
        <tr r="Z1753" s="3"/>
      </tp>
      <tp>
        <v>67.0576595406</v>
        <stp/>
        <stp>EM_S_FA_YOY_NETPROFIT</stp>
        <stp>2</stp>
        <stp>300472.SZ</stp>
        <stp>2022-12-31</stp>
        <tr r="AA1754" s="3"/>
      </tp>
      <tp>
        <v>-410.75567611809998</v>
        <stp/>
        <stp>EM_S_FA_YOY_NETPROFIT</stp>
        <stp>2</stp>
        <stp>300459.SZ</stp>
        <stp>2019-12-31</stp>
        <tr r="X1741" s="3"/>
      </tp>
      <tp>
        <v>115.1946968523</v>
        <stp/>
        <stp>EM_S_FA_YOY_NETPROFIT</stp>
        <stp>2</stp>
        <stp>300460.SZ</stp>
        <stp>2020-12-31</stp>
        <tr r="Y1742" s="3"/>
      </tp>
      <tp>
        <v>-69.532537206200004</v>
        <stp/>
        <stp>EM_S_FA_YOY_NETPROFIT</stp>
        <stp>2</stp>
        <stp>300461.SZ</stp>
        <stp>2021-12-31</stp>
        <tr r="Z1743" s="3"/>
      </tp>
      <tp>
        <v>131.79471774039999</v>
        <stp/>
        <stp>EM_S_FA_YOY_NETPROFIT</stp>
        <stp>2</stp>
        <stp>300462.SZ</stp>
        <stp>2022-12-31</stp>
        <tr r="AA1744" s="3"/>
      </tp>
      <tp>
        <v>0.25250636389999997</v>
        <stp/>
        <stp>EM_S_FA_YOY_NETPROFIT</stp>
        <stp>2</stp>
        <stp>300450.SZ</stp>
        <stp>2020-12-31</stp>
        <tr r="Y1733" s="3"/>
      </tp>
      <tp>
        <v>23.170454777700002</v>
        <stp/>
        <stp>EM_S_FA_YOY_NETPROFIT</stp>
        <stp>2</stp>
        <stp>300451.SZ</stp>
        <stp>2021-12-31</stp>
        <tr r="Z1734" s="3"/>
      </tp>
      <tp>
        <v>53.075890561100003</v>
        <stp/>
        <stp>EM_S_FA_YOY_NETPROFIT</stp>
        <stp>2</stp>
        <stp>300452.SZ</stp>
        <stp>2022-12-31</stp>
        <tr r="AA1735" s="3"/>
      </tp>
      <tp>
        <v>-390.71071242649998</v>
        <stp/>
        <stp>EM_S_FA_YOY_NETPROFIT</stp>
        <stp>2</stp>
        <stp>300469.SZ</stp>
        <stp>2019-12-31</stp>
        <tr r="X1751" s="3"/>
      </tp>
      <tp>
        <v>14.2079605001</v>
        <stp/>
        <stp>EM_S_FA_YOY_NETPROFIT</stp>
        <stp>2</stp>
        <stp>300440.SZ</stp>
        <stp>2020-12-31</stp>
        <tr r="Y1723" s="3"/>
      </tp>
      <tp>
        <v>136.27184323879999</v>
        <stp/>
        <stp>EM_S_FA_YOY_NETPROFIT</stp>
        <stp>2</stp>
        <stp>300441.SZ</stp>
        <stp>2021-12-31</stp>
        <tr r="Z1724" s="3"/>
      </tp>
      <tp>
        <v>66.100241192599995</v>
        <stp/>
        <stp>EM_S_FA_YOY_NETPROFIT</stp>
        <stp>2</stp>
        <stp>300442.SZ</stp>
        <stp>2022-12-31</stp>
        <tr r="AA1725" s="3"/>
      </tp>
      <tp>
        <v>51.100059006599999</v>
        <stp/>
        <stp>EM_S_FA_YOY_NETPROFIT</stp>
        <stp>2</stp>
        <stp>300479.SZ</stp>
        <stp>2019-12-31</stp>
        <tr r="X1761" s="3"/>
      </tp>
      <tp>
        <v>-9475.5787183949997</v>
        <stp/>
        <stp>EM_S_FA_YOY_NETPROFIT</stp>
        <stp>2</stp>
        <stp>300489.SZ</stp>
        <stp>2019-12-31</stp>
        <tr r="X1771" s="3"/>
      </tp>
      <tp>
        <v>-4.9303500066000003</v>
        <stp/>
        <stp>EM_S_FA_YOY_NETPROFIT</stp>
        <stp>2</stp>
        <stp>300499.SZ</stp>
        <stp>2019-12-31</stp>
        <tr r="X1781" s="3"/>
      </tp>
      <tp>
        <v>-63.600859836600002</v>
        <stp/>
        <stp>EM_S_FA_YOY_NETPROFIT</stp>
        <stp>2</stp>
        <stp>300490.SZ</stp>
        <stp>2020-12-31</stp>
        <tr r="Y1772" s="3"/>
      </tp>
      <tp>
        <v>-22.008695918099999</v>
        <stp/>
        <stp>EM_S_FA_YOY_NETPROFIT</stp>
        <stp>2</stp>
        <stp>300491.SZ</stp>
        <stp>2021-12-31</stp>
        <tr r="Z1773" s="3"/>
      </tp>
      <tp>
        <v>-14.465034944899999</v>
        <stp/>
        <stp>EM_S_FA_YOY_NETPROFIT</stp>
        <stp>2</stp>
        <stp>300492.SZ</stp>
        <stp>2022-12-31</stp>
        <tr r="AA1774" s="3"/>
      </tp>
      <tp>
        <v>7.7665143497000004</v>
        <stp/>
        <stp>EM_S_FA_YOY_NETPROFIT</stp>
        <stp>2</stp>
        <stp>300480.SZ</stp>
        <stp>2020-12-31</stp>
        <tr r="Y1762" s="3"/>
      </tp>
      <tp>
        <v>41.275003250899999</v>
        <stp/>
        <stp>EM_S_FA_YOY_NETPROFIT</stp>
        <stp>2</stp>
        <stp>300481.SZ</stp>
        <stp>2021-12-31</stp>
        <tr r="Z1763" s="3"/>
      </tp>
      <tp>
        <v>88.122307171100005</v>
        <stp/>
        <stp>EM_S_FA_YOY_NETPROFIT</stp>
        <stp>2</stp>
        <stp>300482.SZ</stp>
        <stp>2022-12-31</stp>
        <tr r="AA1764" s="3"/>
      </tp>
      <tp>
        <v>16.374442134199999</v>
        <stp/>
        <stp>EM_S_FA_YOY_NETPROFIT</stp>
        <stp>2</stp>
        <stp>600479.SH</stp>
        <stp>2019-12-31</stp>
        <tr r="X2356" s="3"/>
      </tp>
      <tp>
        <v>21.205123928799999</v>
        <stp/>
        <stp>EM_S_FA_YOY_NETPROFIT</stp>
        <stp>2</stp>
        <stp>600452.SH</stp>
        <stp>2022-12-31</stp>
        <tr r="AA2339" s="3"/>
      </tp>
      <tp>
        <v>1028.7005097271001</v>
        <stp/>
        <stp>EM_S_FA_YOY_NETPROFIT</stp>
        <stp>2</stp>
        <stp>600469.SH</stp>
        <stp>2019-12-31</stp>
        <tr r="X2350" s="3"/>
      </tp>
      <tp>
        <v>40.705045630800001</v>
        <stp/>
        <stp>EM_S_FA_YOY_NETPROFIT</stp>
        <stp>2</stp>
        <stp>600459.SH</stp>
        <stp>2019-12-31</stp>
        <tr r="X2343" s="3"/>
      </tp>
      <tp>
        <v>78.905616193900002</v>
        <stp/>
        <stp>EM_S_FA_YOY_NETPROFIT</stp>
        <stp>2</stp>
        <stp>600460.SH</stp>
        <stp>2020-12-31</stp>
        <tr r="Y2344" s="3"/>
      </tp>
      <tp>
        <v>21.095003874500001</v>
        <stp/>
        <stp>EM_S_FA_YOY_NETPROFIT</stp>
        <stp>2</stp>
        <stp>600461.SH</stp>
        <stp>2021-12-31</stp>
        <tr r="Z2345" s="3"/>
      </tp>
      <tp>
        <v>1.1769235608999999</v>
        <stp/>
        <stp>EM_S_FA_YOY_NETPROFIT</stp>
        <stp>2</stp>
        <stp>600462.SH</stp>
        <stp>2022-12-31</stp>
        <tr r="AA2346" s="3"/>
      </tp>
      <tp>
        <v>76.255707147400003</v>
        <stp/>
        <stp>EM_S_FA_YOY_NETPROFIT</stp>
        <stp>2</stp>
        <stp>600449.SH</stp>
        <stp>2019-12-31</stp>
        <tr r="X2338" s="3"/>
      </tp>
      <tp>
        <v>171.0599419234</v>
        <stp/>
        <stp>EM_S_FA_YOY_NETPROFIT</stp>
        <stp>2</stp>
        <stp>600470.SH</stp>
        <stp>2020-12-31</stp>
        <tr r="Y2351" s="3"/>
      </tp>
      <tp>
        <v>1.3411480799</v>
        <stp/>
        <stp>EM_S_FA_YOY_NETPROFIT</stp>
        <stp>2</stp>
        <stp>600400.SH</stp>
        <stp>2020-12-31</stp>
        <tr r="Y2311" s="3"/>
      </tp>
      <tp>
        <v>-9.4014776884</v>
        <stp/>
        <stp>EM_S_FA_YOY_NETPROFIT</stp>
        <stp>2</stp>
        <stp>600439.SH</stp>
        <stp>2019-12-31</stp>
        <tr r="X2334" s="3"/>
      </tp>
      <tp>
        <v>142.22428054060001</v>
        <stp/>
        <stp>EM_S_FA_YOY_NETPROFIT</stp>
        <stp>2</stp>
        <stp>600410.SH</stp>
        <stp>2020-12-31</stp>
        <tr r="Y2317" s="3"/>
      </tp>
      <tp>
        <v>-14.605330304000001</v>
        <stp/>
        <stp>EM_S_FA_YOY_NETPROFIT</stp>
        <stp>2</stp>
        <stp>600429.SH</stp>
        <stp>2019-12-31</stp>
        <tr r="X2329" s="3"/>
      </tp>
      <tp>
        <v>20.330708788900001</v>
        <stp/>
        <stp>EM_S_FA_YOY_NETPROFIT</stp>
        <stp>2</stp>
        <stp>600419.SH</stp>
        <stp>2019-12-31</stp>
        <tr r="X2321" s="3"/>
      </tp>
      <tp>
        <v>-3.0609810319999999</v>
        <stp/>
        <stp>EM_S_FA_YOY_NETPROFIT</stp>
        <stp>2</stp>
        <stp>600420.SH</stp>
        <stp>2020-12-31</stp>
        <tr r="Y2322" s="3"/>
      </tp>
      <tp>
        <v>-166.94609483549999</v>
        <stp/>
        <stp>EM_S_FA_YOY_NETPROFIT</stp>
        <stp>2</stp>
        <stp>600421.SH</stp>
        <stp>2021-12-31</stp>
        <tr r="Z2323" s="3"/>
      </tp>
      <tp>
        <v>-24.893076452900001</v>
        <stp/>
        <stp>EM_S_FA_YOY_NETPROFIT</stp>
        <stp>2</stp>
        <stp>600422.SH</stp>
        <stp>2022-12-31</stp>
        <tr r="AA2324" s="3"/>
      </tp>
      <tp>
        <v>-56.509735110599998</v>
        <stp/>
        <stp>EM_S_FA_YOY_NETPROFIT</stp>
        <stp>2</stp>
        <stp>600409.SH</stp>
        <stp>2019-12-31</stp>
        <tr r="X2316" s="3"/>
      </tp>
      <tp>
        <v>152.04682753489999</v>
        <stp/>
        <stp>EM_S_FA_YOY_NETPROFIT</stp>
        <stp>2</stp>
        <stp>600480.SH</stp>
        <stp>2020-12-31</stp>
        <tr r="Y2357" s="3"/>
      </tp>
      <tp>
        <v>150.38711874379999</v>
        <stp/>
        <stp>EM_S_FA_YOY_NETPROFIT</stp>
        <stp>2</stp>
        <stp>600481.SH</stp>
        <stp>2021-12-31</stp>
        <tr r="Z2358" s="3"/>
      </tp>
      <tp>
        <v>-46.139068522300001</v>
        <stp/>
        <stp>EM_S_FA_YOY_NETPROFIT</stp>
        <stp>2</stp>
        <stp>600482.SH</stp>
        <stp>2022-12-31</stp>
        <tr r="AA2359" s="3"/>
      </tp>
      <tp>
        <v>45.4662267175</v>
        <stp/>
        <stp>EM_S_FA_YOY_NETPROFIT</stp>
        <stp>2</stp>
        <stp>600490.SH</stp>
        <stp>2020-12-31</stp>
        <tr r="Y2365" s="3"/>
      </tp>
      <tp>
        <v>-17.354946989799998</v>
        <stp/>
        <stp>EM_S_FA_YOY_NETPROFIT</stp>
        <stp>2</stp>
        <stp>600491.SH</stp>
        <stp>2021-12-31</stp>
        <tr r="Z2366" s="3"/>
      </tp>
      <tp>
        <v>144.5986078983</v>
        <stp/>
        <stp>EM_S_FA_YOY_NETPROFIT</stp>
        <stp>2</stp>
        <stp>600499.SH</stp>
        <stp>2019-12-31</stp>
        <tr r="X2372" s="3"/>
      </tp>
      <tp>
        <v>88.156592381500005</v>
        <stp/>
        <stp>EM_S_FA_YOY_NETPROFIT</stp>
        <stp>2</stp>
        <stp>600489.SH</stp>
        <stp>2019-12-31</stp>
        <tr r="X2364" s="3"/>
      </tp>
      <tp>
        <v>-107.16089054939999</v>
        <stp/>
        <stp>EM_S_FA_YOY_NETPROFIT</stp>
        <stp>2</stp>
        <stp>000700.SZ</stp>
        <stp>2020-12-31</stp>
        <tr r="Y231" s="3"/>
      </tp>
      <tp>
        <v>197.83848499640001</v>
        <stp/>
        <stp>EM_S_FA_YOY_NETPROFIT</stp>
        <stp>2</stp>
        <stp>000701.SZ</stp>
        <stp>2021-12-31</stp>
        <tr r="Z232" s="3"/>
      </tp>
      <tp>
        <v>53.188412852799999</v>
        <stp/>
        <stp>EM_S_FA_YOY_NETPROFIT</stp>
        <stp>2</stp>
        <stp>000702.SZ</stp>
        <stp>2022-12-31</stp>
        <tr r="AA233" s="3"/>
      </tp>
      <tp>
        <v>49.341328198699998</v>
        <stp/>
        <stp>EM_S_FA_YOY_NETPROFIT</stp>
        <stp>2</stp>
        <stp>000739.SZ</stp>
        <stp>2019-12-31</stp>
        <tr r="X263" s="3"/>
      </tp>
      <tp>
        <v>360.55283435259997</v>
        <stp/>
        <stp>EM_S_FA_YOY_NETPROFIT</stp>
        <stp>2</stp>
        <stp>300709.SZ</stp>
        <stp>2019-12-31</stp>
        <tr r="X1975" s="3"/>
      </tp>
      <tp>
        <v>-11.9303930595</v>
        <stp/>
        <stp>EM_S_FA_YOY_NETPROFIT</stp>
        <stp>2</stp>
        <stp>300730.SZ</stp>
        <stp>2020-12-31</stp>
        <tr r="Y1993" s="3"/>
      </tp>
      <tp>
        <v>-183.27939820949999</v>
        <stp/>
        <stp>EM_S_FA_YOY_NETPROFIT</stp>
        <stp>2</stp>
        <stp>300731.SZ</stp>
        <stp>2021-12-31</stp>
        <tr r="Z1994" s="3"/>
      </tp>
      <tp>
        <v>-23.760504129899999</v>
        <stp/>
        <stp>EM_S_FA_YOY_NETPROFIT</stp>
        <stp>2</stp>
        <stp>300732.SZ</stp>
        <stp>2022-12-31</stp>
        <tr r="AA1995" s="3"/>
      </tp>
      <tp>
        <v>-46.867491849300002</v>
        <stp/>
        <stp>EM_S_FA_YOY_NETPROFIT</stp>
        <stp>2</stp>
        <stp>000710.SZ</stp>
        <stp>2020-12-31</stp>
        <tr r="Y239" s="3"/>
      </tp>
      <tp>
        <v>32.831674998899999</v>
        <stp/>
        <stp>EM_S_FA_YOY_NETPROFIT</stp>
        <stp>2</stp>
        <stp>000711.SZ</stp>
        <stp>2021-12-31</stp>
        <tr r="Z240" s="3"/>
      </tp>
      <tp>
        <v>-218.2827452521</v>
        <stp/>
        <stp>EM_S_FA_YOY_NETPROFIT</stp>
        <stp>2</stp>
        <stp>000712.SZ</stp>
        <stp>2022-12-31</stp>
        <tr r="AA241" s="3"/>
      </tp>
      <tp>
        <v>17.606394906599999</v>
        <stp/>
        <stp>EM_S_FA_YOY_NETPROFIT</stp>
        <stp>2</stp>
        <stp>000729.SZ</stp>
        <stp>2019-12-31</stp>
        <tr r="X256" s="3"/>
      </tp>
      <tp>
        <v>31.941086875500002</v>
        <stp/>
        <stp>EM_S_FA_YOY_NETPROFIT</stp>
        <stp>2</stp>
        <stp>300719.SZ</stp>
        <stp>2019-12-31</stp>
        <tr r="X1984" s="3"/>
      </tp>
      <tp>
        <v>64.652679328100007</v>
        <stp/>
        <stp>EM_S_FA_YOY_NETPROFIT</stp>
        <stp>2</stp>
        <stp>300720.SZ</stp>
        <stp>2020-12-31</stp>
        <tr r="Y1985" s="3"/>
      </tp>
      <tp>
        <v>3167.3297525635999</v>
        <stp/>
        <stp>EM_S_FA_YOY_NETPROFIT</stp>
        <stp>2</stp>
        <stp>300721.SZ</stp>
        <stp>2021-12-31</stp>
        <tr r="Z1986" s="3"/>
      </tp>
      <tp>
        <v>5.3009881778999999</v>
        <stp/>
        <stp>EM_S_FA_YOY_NETPROFIT</stp>
        <stp>2</stp>
        <stp>300722.SZ</stp>
        <stp>2022-12-31</stp>
        <tr r="AA1987" s="3"/>
      </tp>
      <tp>
        <v>12.4128398366</v>
        <stp/>
        <stp>EM_S_FA_YOY_NETPROFIT</stp>
        <stp>2</stp>
        <stp>000719.SZ</stp>
        <stp>2019-12-31</stp>
        <tr r="X247" s="3"/>
      </tp>
      <tp>
        <v>-42.003364628200003</v>
        <stp/>
        <stp>EM_S_FA_YOY_NETPROFIT</stp>
        <stp>2</stp>
        <stp>000720.SZ</stp>
        <stp>2020-12-31</stp>
        <tr r="Y248" s="3"/>
      </tp>
      <tp>
        <v>-2329.2759034634</v>
        <stp/>
        <stp>EM_S_FA_YOY_NETPROFIT</stp>
        <stp>2</stp>
        <stp>000721.SZ</stp>
        <stp>2021-12-31</stp>
        <tr r="Z249" s="3"/>
      </tp>
      <tp>
        <v>-43.361566981999999</v>
        <stp/>
        <stp>EM_S_FA_YOY_NETPROFIT</stp>
        <stp>2</stp>
        <stp>000722.SZ</stp>
        <stp>2022-12-31</stp>
        <tr r="AA250" s="3"/>
      </tp>
      <tp>
        <v>168.56864400649999</v>
        <stp/>
        <stp>EM_S_FA_YOY_NETPROFIT</stp>
        <stp>2</stp>
        <stp>300710.SZ</stp>
        <stp>2020-12-31</stp>
        <tr r="Y1976" s="3"/>
      </tp>
      <tp>
        <v>41.812441671499997</v>
        <stp/>
        <stp>EM_S_FA_YOY_NETPROFIT</stp>
        <stp>2</stp>
        <stp>300711.SZ</stp>
        <stp>2021-12-31</stp>
        <tr r="Z1977" s="3"/>
      </tp>
      <tp>
        <v>150.8439071375</v>
        <stp/>
        <stp>EM_S_FA_YOY_NETPROFIT</stp>
        <stp>2</stp>
        <stp>300712.SZ</stp>
        <stp>2022-12-31</stp>
        <tr r="AA1978" s="3"/>
      </tp>
      <tp>
        <v>9.0686084487999992</v>
        <stp/>
        <stp>EM_S_FA_YOY_NETPROFIT</stp>
        <stp>2</stp>
        <stp>300729.SZ</stp>
        <stp>2019-12-31</stp>
        <tr r="X1992" s="3"/>
      </tp>
      <tp>
        <v>-34.422844985600001</v>
        <stp/>
        <stp>EM_S_FA_YOY_NETPROFIT</stp>
        <stp>2</stp>
        <stp>000709.SZ</stp>
        <stp>2019-12-31</stp>
        <tr r="X238" s="3"/>
      </tp>
      <tp>
        <v>567.49370593169999</v>
        <stp/>
        <stp>EM_S_FA_YOY_NETPROFIT</stp>
        <stp>2</stp>
        <stp>000731.SZ</stp>
        <stp>2021-12-31</stp>
        <tr r="Z257" s="3"/>
      </tp>
      <tp>
        <v>103.2810947113</v>
        <stp/>
        <stp>EM_S_FA_YOY_NETPROFIT</stp>
        <stp>2</stp>
        <stp>300700.SZ</stp>
        <stp>2020-12-31</stp>
        <tr r="Y1967" s="3"/>
      </tp>
      <tp>
        <v>-22.1274769095</v>
        <stp/>
        <stp>EM_S_FA_YOY_NETPROFIT</stp>
        <stp>2</stp>
        <stp>300701.SZ</stp>
        <stp>2021-12-31</stp>
        <tr r="Z1968" s="3"/>
      </tp>
      <tp>
        <v>-158.1174649909</v>
        <stp/>
        <stp>EM_S_FA_YOY_NETPROFIT</stp>
        <stp>2</stp>
        <stp>300702.SZ</stp>
        <stp>2022-12-31</stp>
        <tr r="AA1969" s="3"/>
      </tp>
      <tp>
        <v>26.7748924811</v>
        <stp/>
        <stp>EM_S_FA_YOY_NETPROFIT</stp>
        <stp>2</stp>
        <stp>000779.SZ</stp>
        <stp>2019-12-31</stp>
        <tr r="X281" s="3"/>
      </tp>
      <tp>
        <v>48.843178827300001</v>
        <stp/>
        <stp>EM_S_FA_YOY_NETPROFIT</stp>
        <stp>2</stp>
        <stp>000750.SZ</stp>
        <stp>2020-12-31</stp>
        <tr r="Y264" s="3"/>
      </tp>
      <tp>
        <v>-16.154952825900001</v>
        <stp/>
        <stp>EM_S_FA_YOY_NETPROFIT</stp>
        <stp>2</stp>
        <stp>000751.SZ</stp>
        <stp>2021-12-31</stp>
        <tr r="Z265" s="3"/>
      </tp>
      <tp>
        <v>-985.76454490590004</v>
        <stp/>
        <stp>EM_S_FA_YOY_NETPROFIT</stp>
        <stp>2</stp>
        <stp>000752.SZ</stp>
        <stp>2022-12-31</stp>
        <tr r="AA266" s="3"/>
      </tp>
      <tp>
        <v>-97.033062423000004</v>
        <stp/>
        <stp>EM_S_FA_YOY_NETPROFIT</stp>
        <stp>2</stp>
        <stp>000759.SZ</stp>
        <stp>2019-12-31</stp>
        <tr r="X272" s="3"/>
      </tp>
      <tp>
        <v>547.19482629180004</v>
        <stp/>
        <stp>EM_S_FA_YOY_NETPROFIT</stp>
        <stp>2</stp>
        <stp>000761.SZ</stp>
        <stp>2021-12-31</stp>
        <tr r="Z273" s="3"/>
      </tp>
      <tp>
        <v>693.69938691719994</v>
        <stp/>
        <stp>EM_S_FA_YOY_NETPROFIT</stp>
        <stp>2</stp>
        <stp>000762.SZ</stp>
        <stp>2022-12-31</stp>
        <tr r="AA274" s="3"/>
      </tp>
      <tp>
        <v>-198.1227777265</v>
        <stp/>
        <stp>EM_S_FA_YOY_NETPROFIT</stp>
        <stp>2</stp>
        <stp>000782.SZ</stp>
        <stp>2022-12-31</stp>
        <tr r="AA282" s="3"/>
      </tp>
      <tp>
        <v>-39.291157816800002</v>
        <stp/>
        <stp>EM_S_FA_YOY_NETPROFIT</stp>
        <stp>2</stp>
        <stp>000790.SZ</stp>
        <stp>2020-12-31</stp>
        <tr r="Y288" s="3"/>
      </tp>
      <tp>
        <v>-38.686779213100003</v>
        <stp/>
        <stp>EM_S_FA_YOY_NETPROFIT</stp>
        <stp>2</stp>
        <stp>000791.SZ</stp>
        <stp>2021-12-31</stp>
        <tr r="Z289" s="3"/>
      </tp>
      <tp>
        <v>276.86510100840002</v>
        <stp/>
        <stp>EM_S_FA_YOY_NETPROFIT</stp>
        <stp>2</stp>
        <stp>000792.SZ</stp>
        <stp>2022-12-31</stp>
        <tr r="AA290" s="3"/>
      </tp>
      <tp>
        <v>34.496683829200002</v>
        <stp/>
        <stp>EM_S_FA_YOY_NETPROFIT</stp>
        <stp>2</stp>
        <stp>000799.SZ</stp>
        <stp>2019-12-31</stp>
        <tr r="X296" s="3"/>
      </tp>
      <tp>
        <v>11.795620835899999</v>
        <stp/>
        <stp>EM_S_FA_YOY_NETPROFIT</stp>
        <stp>2</stp>
        <stp>000789.SZ</stp>
        <stp>2019-12-31</stp>
        <tr r="X287" s="3"/>
      </tp>
      <tp>
        <v>122.69877171909999</v>
        <stp/>
        <stp>EM_S_FA_YOY_NETPROFIT</stp>
        <stp>2</stp>
        <stp>600740.SH</stp>
        <stp>2020-12-31</stp>
        <tr r="Y2577" s="3"/>
      </tp>
      <tp>
        <v>14.5226621027</v>
        <stp/>
        <stp>EM_S_FA_YOY_NETPROFIT</stp>
        <stp>2</stp>
        <stp>600741.SH</stp>
        <stp>2021-12-31</stp>
        <tr r="Z2578" s="3"/>
      </tp>
      <tp>
        <v>-15.340282328400001</v>
        <stp/>
        <stp>EM_S_FA_YOY_NETPROFIT</stp>
        <stp>2</stp>
        <stp>600742.SH</stp>
        <stp>2022-12-31</stp>
        <tr r="AA2579" s="3"/>
      </tp>
      <tp>
        <v>42.597537067700003</v>
        <stp/>
        <stp>EM_S_FA_YOY_NETPROFIT</stp>
        <stp>2</stp>
        <stp>600779.SH</stp>
        <stp>2019-12-31</stp>
        <tr r="X2611" s="3"/>
      </tp>
      <tp>
        <v>2.2707269528</v>
        <stp/>
        <stp>EM_S_FA_YOY_NETPROFIT</stp>
        <stp>2</stp>
        <stp>600750.SH</stp>
        <stp>2020-12-31</stp>
        <tr r="Y2586" s="3"/>
      </tp>
      <tp>
        <v>131.3233636002</v>
        <stp/>
        <stp>EM_S_FA_YOY_NETPROFIT</stp>
        <stp>2</stp>
        <stp>600751.SH</stp>
        <stp>2021-12-31</stp>
        <tr r="Z2587" s="3"/>
      </tp>
      <tp>
        <v>-39.457044878700003</v>
        <stp/>
        <stp>EM_S_FA_YOY_NETPROFIT</stp>
        <stp>2</stp>
        <stp>600769.SH</stp>
        <stp>2019-12-31</stp>
        <tr r="X2602" s="3"/>
      </tp>
      <tp>
        <v>-61.763654489799997</v>
        <stp/>
        <stp>EM_S_FA_YOY_NETPROFIT</stp>
        <stp>2</stp>
        <stp>600759.SH</stp>
        <stp>2019-12-31</stp>
        <tr r="X2594" s="3"/>
      </tp>
      <tp>
        <v>68.493084963200005</v>
        <stp/>
        <stp>EM_S_FA_YOY_NETPROFIT</stp>
        <stp>2</stp>
        <stp>600760.SH</stp>
        <stp>2020-12-31</stp>
        <tr r="Y2595" s="3"/>
      </tp>
      <tp>
        <v>-5.8827392200000004</v>
        <stp/>
        <stp>EM_S_FA_YOY_NETPROFIT</stp>
        <stp>2</stp>
        <stp>600761.SH</stp>
        <stp>2021-12-31</stp>
        <tr r="Z2596" s="3"/>
      </tp>
      <tp>
        <v>-1.4171151768000001</v>
        <stp/>
        <stp>EM_S_FA_YOY_NETPROFIT</stp>
        <stp>2</stp>
        <stp>600749.SH</stp>
        <stp>2019-12-31</stp>
        <tr r="X2585" s="3"/>
      </tp>
      <tp>
        <v>55.946892180500001</v>
        <stp/>
        <stp>EM_S_FA_YOY_NETPROFIT</stp>
        <stp>2</stp>
        <stp>600770.SH</stp>
        <stp>2020-12-31</stp>
        <tr r="Y2603" s="3"/>
      </tp>
      <tp>
        <v>-1223.9684754999</v>
        <stp/>
        <stp>EM_S_FA_YOY_NETPROFIT</stp>
        <stp>2</stp>
        <stp>600771.SH</stp>
        <stp>2021-12-31</stp>
        <tr r="Z2604" s="3"/>
      </tp>
      <tp>
        <v>33.821828335799999</v>
        <stp/>
        <stp>EM_S_FA_YOY_NETPROFIT</stp>
        <stp>2</stp>
        <stp>600702.SH</stp>
        <stp>2022-12-31</stp>
        <tr r="AA2541" s="3"/>
      </tp>
      <tp>
        <v>51.942673594200002</v>
        <stp/>
        <stp>EM_S_FA_YOY_NETPROFIT</stp>
        <stp>2</stp>
        <stp>600739.SH</stp>
        <stp>2019-12-31</stp>
        <tr r="X2576" s="3"/>
      </tp>
      <tp>
        <v>12.6450837123</v>
        <stp/>
        <stp>EM_S_FA_YOY_NETPROFIT</stp>
        <stp>2</stp>
        <stp>600710.SH</stp>
        <stp>2020-12-31</stp>
        <tr r="Y2548" s="3"/>
      </tp>
      <tp>
        <v>1085.3227208569001</v>
        <stp/>
        <stp>EM_S_FA_YOY_NETPROFIT</stp>
        <stp>2</stp>
        <stp>600711.SH</stp>
        <stp>2021-12-31</stp>
        <tr r="Z2549" s="3"/>
      </tp>
      <tp>
        <v>-2544.1098477793998</v>
        <stp/>
        <stp>EM_S_FA_YOY_NETPROFIT</stp>
        <stp>2</stp>
        <stp>600712.SH</stp>
        <stp>2022-12-31</stp>
        <tr r="AA2550" s="3"/>
      </tp>
      <tp>
        <v>17.158287638299999</v>
        <stp/>
        <stp>EM_S_FA_YOY_NETPROFIT</stp>
        <stp>2</stp>
        <stp>600729.SH</stp>
        <stp>2019-12-31</stp>
        <tr r="X2566" s="3"/>
      </tp>
      <tp>
        <v>316.3938485118</v>
        <stp/>
        <stp>EM_S_FA_YOY_NETPROFIT</stp>
        <stp>2</stp>
        <stp>600719.SH</stp>
        <stp>2019-12-31</stp>
        <tr r="X2557" s="3"/>
      </tp>
      <tp>
        <v>18.488770881200001</v>
        <stp/>
        <stp>EM_S_FA_YOY_NETPROFIT</stp>
        <stp>2</stp>
        <stp>600720.SH</stp>
        <stp>2020-12-31</stp>
        <tr r="Y2558" s="3"/>
      </tp>
      <tp>
        <v>118.72449302850001</v>
        <stp/>
        <stp>EM_S_FA_YOY_NETPROFIT</stp>
        <stp>2</stp>
        <stp>600721.SH</stp>
        <stp>2021-12-31</stp>
        <tr r="Z2559" s="3"/>
      </tp>
      <tp>
        <v>7.6776035479000004</v>
        <stp/>
        <stp>EM_S_FA_YOY_NETPROFIT</stp>
        <stp>2</stp>
        <stp>600722.SH</stp>
        <stp>2022-12-31</stp>
        <tr r="AA2560" s="3"/>
      </tp>
      <tp>
        <v>144.61883005070001</v>
        <stp/>
        <stp>EM_S_FA_YOY_NETPROFIT</stp>
        <stp>2</stp>
        <stp>600730.SH</stp>
        <stp>2020-12-31</stp>
        <tr r="Y2567" s="3"/>
      </tp>
      <tp>
        <v>-6.5005948449000002</v>
        <stp/>
        <stp>EM_S_FA_YOY_NETPROFIT</stp>
        <stp>2</stp>
        <stp>600731.SH</stp>
        <stp>2021-12-31</stp>
        <tr r="Z2568" s="3"/>
      </tp>
      <tp>
        <v>2110.7954668084999</v>
        <stp/>
        <stp>EM_S_FA_YOY_NETPROFIT</stp>
        <stp>2</stp>
        <stp>600732.SH</stp>
        <stp>2022-12-31</stp>
        <tr r="AA2569" s="3"/>
      </tp>
      <tp>
        <v>7.3797103872000003</v>
        <stp/>
        <stp>EM_S_FA_YOY_NETPROFIT</stp>
        <stp>2</stp>
        <stp>600780.SH</stp>
        <stp>2020-12-31</stp>
        <tr r="Y2612" s="3"/>
      </tp>
      <tp>
        <v>-76.569535641900003</v>
        <stp/>
        <stp>EM_S_FA_YOY_NETPROFIT</stp>
        <stp>2</stp>
        <stp>600782.SH</stp>
        <stp>2022-12-31</stp>
        <tr r="AA2613" s="3"/>
      </tp>
      <tp>
        <v>12.1836952084</v>
        <stp/>
        <stp>EM_S_FA_YOY_NETPROFIT</stp>
        <stp>2</stp>
        <stp>600790.SH</stp>
        <stp>2020-12-31</stp>
        <tr r="Y2619" s="3"/>
      </tp>
      <tp>
        <v>177.3339126651</v>
        <stp/>
        <stp>EM_S_FA_YOY_NETPROFIT</stp>
        <stp>2</stp>
        <stp>600791.SH</stp>
        <stp>2021-12-31</stp>
        <tr r="Z2620" s="3"/>
      </tp>
      <tp>
        <v>-750.65354860649995</v>
        <stp/>
        <stp>EM_S_FA_YOY_NETPROFIT</stp>
        <stp>2</stp>
        <stp>600792.SH</stp>
        <stp>2022-12-31</stp>
        <tr r="AA2621" s="3"/>
      </tp>
      <tp>
        <v>-25.741734467000001</v>
        <stp/>
        <stp>EM_S_FA_YOY_NETPROFIT</stp>
        <stp>2</stp>
        <stp>600789.SH</stp>
        <stp>2019-12-31</stp>
        <tr r="X2618" s="3"/>
      </tp>
      <tp>
        <v>34.847297224199998</v>
        <stp/>
        <stp>EM_S_FA_YOY_NETPROFIT</stp>
        <stp>2</stp>
        <stp>000600.SZ</stp>
        <stp>2020-12-31</stp>
        <tr r="Y171" s="3"/>
      </tp>
      <tp>
        <v>-81.710991255400003</v>
        <stp/>
        <stp>EM_S_FA_YOY_NETPROFIT</stp>
        <stp>2</stp>
        <stp>000601.SZ</stp>
        <stp>2021-12-31</stp>
        <tr r="Z172" s="3"/>
      </tp>
      <tp>
        <v>-280.98710215480003</v>
        <stp/>
        <stp>EM_S_FA_YOY_NETPROFIT</stp>
        <stp>2</stp>
        <stp>000639.SZ</stp>
        <stp>2019-12-31</stp>
        <tr r="X199" s="3"/>
      </tp>
      <tp>
        <v>9.6042127378999993</v>
        <stp/>
        <stp>EM_S_FA_YOY_NETPROFIT</stp>
        <stp>2</stp>
        <stp>300609.SZ</stp>
        <stp>2019-12-31</stp>
        <tr r="X1884" s="3"/>
      </tp>
      <tp>
        <v>35.299656750700002</v>
        <stp/>
        <stp>EM_S_FA_YOY_NETPROFIT</stp>
        <stp>2</stp>
        <stp>300630.SZ</stp>
        <stp>2020-12-31</stp>
        <tr r="Y1903" s="3"/>
      </tp>
      <tp>
        <v>-16.5051193828</v>
        <stp/>
        <stp>EM_S_FA_YOY_NETPROFIT</stp>
        <stp>2</stp>
        <stp>300631.SZ</stp>
        <stp>2021-12-31</stp>
        <tr r="Z1904" s="3"/>
      </tp>
      <tp>
        <v>-36.214699648100002</v>
        <stp/>
        <stp>EM_S_FA_YOY_NETPROFIT</stp>
        <stp>2</stp>
        <stp>300632.SZ</stp>
        <stp>2022-12-31</stp>
        <tr r="AA1905" s="3"/>
      </tp>
      <tp>
        <v>202.81835394500001</v>
        <stp/>
        <stp>EM_S_FA_YOY_NETPROFIT</stp>
        <stp>2</stp>
        <stp>000610.SZ</stp>
        <stp>2020-12-31</stp>
        <tr r="Y178" s="3"/>
      </tp>
      <tp>
        <v>-23.5839200381</v>
        <stp/>
        <stp>EM_S_FA_YOY_NETPROFIT</stp>
        <stp>2</stp>
        <stp>000612.SZ</stp>
        <stp>2022-12-31</stp>
        <tr r="AA179" s="3"/>
      </tp>
      <tp>
        <v>-53.953606587300001</v>
        <stp/>
        <stp>EM_S_FA_YOY_NETPROFIT</stp>
        <stp>2</stp>
        <stp>000629.SZ</stp>
        <stp>2019-12-31</stp>
        <tr r="X190" s="3"/>
      </tp>
      <tp>
        <v>-10.648846885099999</v>
        <stp/>
        <stp>EM_S_FA_YOY_NETPROFIT</stp>
        <stp>2</stp>
        <stp>300619.SZ</stp>
        <stp>2019-12-31</stp>
        <tr r="X1893" s="3"/>
      </tp>
      <tp>
        <v>2.2967198120000001</v>
        <stp/>
        <stp>EM_S_FA_YOY_NETPROFIT</stp>
        <stp>2</stp>
        <stp>300620.SZ</stp>
        <stp>2020-12-31</stp>
        <tr r="Y1894" s="3"/>
      </tp>
      <tp>
        <v>16.1888480018</v>
        <stp/>
        <stp>EM_S_FA_YOY_NETPROFIT</stp>
        <stp>2</stp>
        <stp>300621.SZ</stp>
        <stp>2021-12-31</stp>
        <tr r="Z1895" s="3"/>
      </tp>
      <tp>
        <v>-21.914222244600001</v>
        <stp/>
        <stp>EM_S_FA_YOY_NETPROFIT</stp>
        <stp>2</stp>
        <stp>300622.SZ</stp>
        <stp>2022-12-31</stp>
        <tr r="AA1896" s="3"/>
      </tp>
      <tp>
        <v>254.9620673462</v>
        <stp/>
        <stp>EM_S_FA_YOY_NETPROFIT</stp>
        <stp>2</stp>
        <stp>000619.SZ</stp>
        <stp>2019-12-31</stp>
        <tr r="X182" s="3"/>
      </tp>
      <tp>
        <v>-238.8936432946</v>
        <stp/>
        <stp>EM_S_FA_YOY_NETPROFIT</stp>
        <stp>2</stp>
        <stp>000620.SZ</stp>
        <stp>2020-12-31</stp>
        <tr r="Y183" s="3"/>
      </tp>
      <tp>
        <v>-882.07528462560003</v>
        <stp/>
        <stp>EM_S_FA_YOY_NETPROFIT</stp>
        <stp>2</stp>
        <stp>000622.SZ</stp>
        <stp>2022-12-31</stp>
        <tr r="AA184" s="3"/>
      </tp>
      <tp>
        <v>43.593593319199996</v>
        <stp/>
        <stp>EM_S_FA_YOY_NETPROFIT</stp>
        <stp>2</stp>
        <stp>300610.SZ</stp>
        <stp>2020-12-31</stp>
        <tr r="Y1885" s="3"/>
      </tp>
      <tp>
        <v>-49.8743441584</v>
        <stp/>
        <stp>EM_S_FA_YOY_NETPROFIT</stp>
        <stp>2</stp>
        <stp>300611.SZ</stp>
        <stp>2021-12-31</stp>
        <tr r="Z1886" s="3"/>
      </tp>
      <tp>
        <v>560.99105776010003</v>
        <stp/>
        <stp>EM_S_FA_YOY_NETPROFIT</stp>
        <stp>2</stp>
        <stp>300612.SZ</stp>
        <stp>2022-12-31</stp>
        <tr r="AA1887" s="3"/>
      </tp>
      <tp>
        <v>-437.4703216492</v>
        <stp/>
        <stp>EM_S_FA_YOY_NETPROFIT</stp>
        <stp>2</stp>
        <stp>300629.SZ</stp>
        <stp>2019-12-31</stp>
        <tr r="X1902" s="3"/>
      </tp>
      <tp>
        <v>141.85253886749999</v>
        <stp/>
        <stp>EM_S_FA_YOY_NETPROFIT</stp>
        <stp>2</stp>
        <stp>000609.SZ</stp>
        <stp>2019-12-31</stp>
        <tr r="X177" s="3"/>
      </tp>
      <tp>
        <v>-5.5043348693</v>
        <stp/>
        <stp>EM_S_FA_YOY_NETPROFIT</stp>
        <stp>2</stp>
        <stp>000630.SZ</stp>
        <stp>2020-12-31</stp>
        <tr r="Y191" s="3"/>
      </tp>
      <tp>
        <v>-63.3195926167</v>
        <stp/>
        <stp>EM_S_FA_YOY_NETPROFIT</stp>
        <stp>2</stp>
        <stp>000631.SZ</stp>
        <stp>2021-12-31</stp>
        <tr r="Z192" s="3"/>
      </tp>
      <tp>
        <v>-47.2148714466</v>
        <stp/>
        <stp>EM_S_FA_YOY_NETPROFIT</stp>
        <stp>2</stp>
        <stp>000632.SZ</stp>
        <stp>2022-12-31</stp>
        <tr r="AA193" s="3"/>
      </tp>
      <tp>
        <v>-20.866475342699999</v>
        <stp/>
        <stp>EM_S_FA_YOY_NETPROFIT</stp>
        <stp>2</stp>
        <stp>300600.SZ</stp>
        <stp>2020-12-31</stp>
        <tr r="Y1875" s="3"/>
      </tp>
      <tp>
        <v>86.013369999600002</v>
        <stp/>
        <stp>EM_S_FA_YOY_NETPROFIT</stp>
        <stp>2</stp>
        <stp>300601.SZ</stp>
        <stp>2021-12-31</stp>
        <tr r="Z1876" s="3"/>
      </tp>
      <tp>
        <v>380.28101527849998</v>
        <stp/>
        <stp>EM_S_FA_YOY_NETPROFIT</stp>
        <stp>2</stp>
        <stp>300602.SZ</stp>
        <stp>2022-12-31</stp>
        <tr r="AA1877" s="3"/>
      </tp>
      <tp>
        <v>28.304037185399999</v>
        <stp/>
        <stp>EM_S_FA_YOY_NETPROFIT</stp>
        <stp>2</stp>
        <stp>300639.SZ</stp>
        <stp>2019-12-31</stp>
        <tr r="X1911" s="3"/>
      </tp>
      <tp>
        <v>20.037703975199999</v>
        <stp/>
        <stp>EM_S_FA_YOY_NETPROFIT</stp>
        <stp>2</stp>
        <stp>000679.SZ</stp>
        <stp>2019-12-31</stp>
        <tr r="X217" s="3"/>
      </tp>
      <tp>
        <v>27.492647582699998</v>
        <stp/>
        <stp>EM_S_FA_YOY_NETPROFIT</stp>
        <stp>2</stp>
        <stp>300649.SZ</stp>
        <stp>2019-12-31</stp>
        <tr r="X1919" s="3"/>
      </tp>
      <tp>
        <v>135.8230217524</v>
        <stp/>
        <stp>EM_S_FA_YOY_NETPROFIT</stp>
        <stp>2</stp>
        <stp>300670.SZ</stp>
        <stp>2020-12-31</stp>
        <tr r="Y1939" s="3"/>
      </tp>
      <tp>
        <v>350.70683517549998</v>
        <stp/>
        <stp>EM_S_FA_YOY_NETPROFIT</stp>
        <stp>2</stp>
        <stp>300671.SZ</stp>
        <stp>2021-12-31</stp>
        <tr r="Z1940" s="3"/>
      </tp>
      <tp>
        <v>-47.685777686800002</v>
        <stp/>
        <stp>EM_S_FA_YOY_NETPROFIT</stp>
        <stp>2</stp>
        <stp>300672.SZ</stp>
        <stp>2022-12-31</stp>
        <tr r="AA1941" s="3"/>
      </tp>
      <tp>
        <v>6.1932793136999997</v>
        <stp/>
        <stp>EM_S_FA_YOY_NETPROFIT</stp>
        <stp>2</stp>
        <stp>000650.SZ</stp>
        <stp>2020-12-31</stp>
        <tr r="Y200" s="3"/>
      </tp>
      <tp>
        <v>2.4805665865000002</v>
        <stp/>
        <stp>EM_S_FA_YOY_NETPROFIT</stp>
        <stp>2</stp>
        <stp>000651.SZ</stp>
        <stp>2021-12-31</stp>
        <tr r="Z201" s="3"/>
      </tp>
      <tp>
        <v>2.9600266257999999</v>
        <stp/>
        <stp>EM_S_FA_YOY_NETPROFIT</stp>
        <stp>2</stp>
        <stp>000652.SZ</stp>
        <stp>2022-12-31</stp>
        <tr r="AA202" s="3"/>
      </tp>
      <tp>
        <v>19.181307892</v>
        <stp/>
        <stp>EM_S_FA_YOY_NETPROFIT</stp>
        <stp>2</stp>
        <stp>000669.SZ</stp>
        <stp>2019-12-31</stp>
        <tr r="X211" s="3"/>
      </tp>
      <tp>
        <v>194.3111497614</v>
        <stp/>
        <stp>EM_S_FA_YOY_NETPROFIT</stp>
        <stp>2</stp>
        <stp>300659.SZ</stp>
        <stp>2019-12-31</stp>
        <tr r="X1929" s="3"/>
      </tp>
      <tp>
        <v>20.946933739399999</v>
        <stp/>
        <stp>EM_S_FA_YOY_NETPROFIT</stp>
        <stp>2</stp>
        <stp>300660.SZ</stp>
        <stp>2020-12-31</stp>
        <tr r="Y1930" s="3"/>
      </tp>
      <tp>
        <v>142.94580079869999</v>
        <stp/>
        <stp>EM_S_FA_YOY_NETPROFIT</stp>
        <stp>2</stp>
        <stp>300661.SZ</stp>
        <stp>2021-12-31</stp>
        <tr r="Z1931" s="3"/>
      </tp>
      <tp>
        <v>24.31643304</v>
        <stp/>
        <stp>EM_S_FA_YOY_NETPROFIT</stp>
        <stp>2</stp>
        <stp>300662.SZ</stp>
        <stp>2022-12-31</stp>
        <tr r="AA1932" s="3"/>
      </tp>
      <tp>
        <v>-20.5775059847</v>
        <stp/>
        <stp>EM_S_FA_YOY_NETPROFIT</stp>
        <stp>2</stp>
        <stp>000659.SZ</stp>
        <stp>2019-12-31</stp>
        <tr r="X206" s="3"/>
      </tp>
      <tp>
        <v>17.831697605900001</v>
        <stp/>
        <stp>EM_S_FA_YOY_NETPROFIT</stp>
        <stp>2</stp>
        <stp>000661.SZ</stp>
        <stp>2021-12-31</stp>
        <tr r="Z207" s="3"/>
      </tp>
      <tp>
        <v>-53.893387839799999</v>
        <stp/>
        <stp>EM_S_FA_YOY_NETPROFIT</stp>
        <stp>2</stp>
        <stp>300650.SZ</stp>
        <stp>2020-12-31</stp>
        <tr r="Y1920" s="3"/>
      </tp>
      <tp>
        <v>-12.524331502000001</v>
        <stp/>
        <stp>EM_S_FA_YOY_NETPROFIT</stp>
        <stp>2</stp>
        <stp>300651.SZ</stp>
        <stp>2021-12-31</stp>
        <tr r="Z1921" s="3"/>
      </tp>
      <tp>
        <v>8.1561008488999995</v>
        <stp/>
        <stp>EM_S_FA_YOY_NETPROFIT</stp>
        <stp>2</stp>
        <stp>300652.SZ</stp>
        <stp>2022-12-31</stp>
        <tr r="AA1922" s="3"/>
      </tp>
      <tp>
        <v>44.821877367600003</v>
        <stp/>
        <stp>EM_S_FA_YOY_NETPROFIT</stp>
        <stp>2</stp>
        <stp>300669.SZ</stp>
        <stp>2019-12-31</stp>
        <tr r="X1938" s="3"/>
      </tp>
      <tp>
        <v>111.9890235127</v>
        <stp/>
        <stp>EM_S_FA_YOY_NETPROFIT</stp>
        <stp>2</stp>
        <stp>000670.SZ</stp>
        <stp>2020-12-31</stp>
        <tr r="Y212" s="3"/>
      </tp>
      <tp>
        <v>-57.399665773800002</v>
        <stp/>
        <stp>EM_S_FA_YOY_NETPROFIT</stp>
        <stp>2</stp>
        <stp>000672.SZ</stp>
        <stp>2022-12-31</stp>
        <tr r="AA213" s="3"/>
      </tp>
      <tp>
        <v>-13.1294116331</v>
        <stp/>
        <stp>EM_S_FA_YOY_NETPROFIT</stp>
        <stp>2</stp>
        <stp>300640.SZ</stp>
        <stp>2020-12-31</stp>
        <tr r="Y1912" s="3"/>
      </tp>
      <tp>
        <v>142.98786685350001</v>
        <stp/>
        <stp>EM_S_FA_YOY_NETPROFIT</stp>
        <stp>2</stp>
        <stp>300641.SZ</stp>
        <stp>2021-12-31</stp>
        <tr r="Z1913" s="3"/>
      </tp>
      <tp>
        <v>-23.1653170029</v>
        <stp/>
        <stp>EM_S_FA_YOY_NETPROFIT</stp>
        <stp>2</stp>
        <stp>300642.SZ</stp>
        <stp>2022-12-31</stp>
        <tr r="AA1914" s="3"/>
      </tp>
      <tp>
        <v>-25.127619931600002</v>
        <stp/>
        <stp>EM_S_FA_YOY_NETPROFIT</stp>
        <stp>2</stp>
        <stp>300679.SZ</stp>
        <stp>2019-12-31</stp>
        <tr r="X1947" s="3"/>
      </tp>
      <tp>
        <v>69.966970754200005</v>
        <stp/>
        <stp>EM_S_FA_YOY_NETPROFIT</stp>
        <stp>2</stp>
        <stp>000680.SZ</stp>
        <stp>2020-12-31</stp>
        <tr r="Y218" s="3"/>
      </tp>
      <tp>
        <v>8.7191057321999992</v>
        <stp/>
        <stp>EM_S_FA_YOY_NETPROFIT</stp>
        <stp>2</stp>
        <stp>000681.SZ</stp>
        <stp>2021-12-31</stp>
        <tr r="Z219" s="3"/>
      </tp>
      <tp>
        <v>17.7742164016</v>
        <stp/>
        <stp>EM_S_FA_YOY_NETPROFIT</stp>
        <stp>2</stp>
        <stp>000682.SZ</stp>
        <stp>2022-12-31</stp>
        <tr r="AA220" s="3"/>
      </tp>
      <tp>
        <v>-15.841868979399999</v>
        <stp/>
        <stp>EM_S_FA_YOY_NETPROFIT</stp>
        <stp>2</stp>
        <stp>300689.SZ</stp>
        <stp>2019-12-31</stp>
        <tr r="X1957" s="3"/>
      </tp>
      <tp>
        <v>105.8377893912</v>
        <stp/>
        <stp>EM_S_FA_YOY_NETPROFIT</stp>
        <stp>2</stp>
        <stp>000690.SZ</stp>
        <stp>2020-12-31</stp>
        <tr r="Y225" s="3"/>
      </tp>
      <tp>
        <v>37.383944623799998</v>
        <stp/>
        <stp>EM_S_FA_YOY_NETPROFIT</stp>
        <stp>2</stp>
        <stp>000691.SZ</stp>
        <stp>2021-12-31</stp>
        <tr r="Z226" s="3"/>
      </tp>
      <tp>
        <v>-731.29243903140002</v>
        <stp/>
        <stp>EM_S_FA_YOY_NETPROFIT</stp>
        <stp>2</stp>
        <stp>000692.SZ</stp>
        <stp>2022-12-31</stp>
        <tr r="AA227" s="3"/>
      </tp>
      <tp>
        <v>38.559565152200001</v>
        <stp/>
        <stp>EM_S_FA_YOY_NETPROFIT</stp>
        <stp>2</stp>
        <stp>300699.SZ</stp>
        <stp>2019-12-31</stp>
        <tr r="X1966" s="3"/>
      </tp>
      <tp>
        <v>112.0528457595</v>
        <stp/>
        <stp>EM_S_FA_YOY_NETPROFIT</stp>
        <stp>2</stp>
        <stp>300690.SZ</stp>
        <stp>2020-12-31</stp>
        <tr r="Y1958" s="3"/>
      </tp>
      <tp>
        <v>48.905438780499999</v>
        <stp/>
        <stp>EM_S_FA_YOY_NETPROFIT</stp>
        <stp>2</stp>
        <stp>300691.SZ</stp>
        <stp>2021-12-31</stp>
        <tr r="Z1959" s="3"/>
      </tp>
      <tp>
        <v>5.0845538329000002</v>
        <stp/>
        <stp>EM_S_FA_YOY_NETPROFIT</stp>
        <stp>2</stp>
        <stp>300692.SZ</stp>
        <stp>2022-12-31</stp>
        <tr r="AA1960" s="3"/>
      </tp>
      <tp>
        <v>79.193899032600001</v>
        <stp/>
        <stp>EM_S_FA_YOY_NETPROFIT</stp>
        <stp>2</stp>
        <stp>300680.SZ</stp>
        <stp>2020-12-31</stp>
        <tr r="Y1948" s="3"/>
      </tp>
      <tp>
        <v>256.01219915259998</v>
        <stp/>
        <stp>EM_S_FA_YOY_NETPROFIT</stp>
        <stp>2</stp>
        <stp>300681.SZ</stp>
        <stp>2021-12-31</stp>
        <tr r="Z1949" s="3"/>
      </tp>
      <tp>
        <v>-49.723490721200001</v>
        <stp/>
        <stp>EM_S_FA_YOY_NETPROFIT</stp>
        <stp>2</stp>
        <stp>300682.SZ</stp>
        <stp>2022-12-31</stp>
        <tr r="AA1950" s="3"/>
      </tp>
      <tp>
        <v>-90.772364668199998</v>
        <stp/>
        <stp>EM_S_FA_YOY_NETPROFIT</stp>
        <stp>2</stp>
        <stp>600640.SH</stp>
        <stp>2020-12-31</stp>
        <tr r="Y2492" s="3"/>
      </tp>
      <tp>
        <v>27.767985524</v>
        <stp/>
        <stp>EM_S_FA_YOY_NETPROFIT</stp>
        <stp>2</stp>
        <stp>600641.SH</stp>
        <stp>2021-12-31</stp>
        <tr r="Z2493" s="3"/>
      </tp>
      <tp>
        <v>-37.173129725800003</v>
        <stp/>
        <stp>EM_S_FA_YOY_NETPROFIT</stp>
        <stp>2</stp>
        <stp>600642.SH</stp>
        <stp>2022-12-31</stp>
        <tr r="AA2494" s="3"/>
      </tp>
      <tp>
        <v>212.91313294770001</v>
        <stp/>
        <stp>EM_S_FA_YOY_NETPROFIT</stp>
        <stp>2</stp>
        <stp>600679.SH</stp>
        <stp>2019-12-31</stp>
        <tr r="X2523" s="3"/>
      </tp>
      <tp>
        <v>-14.5699400589</v>
        <stp/>
        <stp>EM_S_FA_YOY_NETPROFIT</stp>
        <stp>2</stp>
        <stp>600650.SH</stp>
        <stp>2020-12-31</stp>
        <tr r="Y2501" s="3"/>
      </tp>
      <tp>
        <v>-204.2388269496</v>
        <stp/>
        <stp>EM_S_FA_YOY_NETPROFIT</stp>
        <stp>2</stp>
        <stp>600651.SH</stp>
        <stp>2021-12-31</stp>
        <tr r="Z2502" s="3"/>
      </tp>
      <tp>
        <v>-10.342042639500001</v>
        <stp/>
        <stp>EM_S_FA_YOY_NETPROFIT</stp>
        <stp>2</stp>
        <stp>600660.SH</stp>
        <stp>2020-12-31</stp>
        <tr r="Y2508" s="3"/>
      </tp>
      <tp>
        <v>33.661776690799996</v>
        <stp/>
        <stp>EM_S_FA_YOY_NETPROFIT</stp>
        <stp>2</stp>
        <stp>600661.SH</stp>
        <stp>2021-12-31</stp>
        <tr r="Z2509" s="3"/>
      </tp>
      <tp>
        <v>4.1325687519000001</v>
        <stp/>
        <stp>EM_S_FA_YOY_NETPROFIT</stp>
        <stp>2</stp>
        <stp>600662.SH</stp>
        <stp>2022-12-31</stp>
        <tr r="AA2510" s="3"/>
      </tp>
      <tp>
        <v>-45.487147557199997</v>
        <stp/>
        <stp>EM_S_FA_YOY_NETPROFIT</stp>
        <stp>2</stp>
        <stp>600649.SH</stp>
        <stp>2019-12-31</stp>
        <tr r="X2500" s="3"/>
      </tp>
      <tp>
        <v>36.407447053399999</v>
        <stp/>
        <stp>EM_S_FA_YOY_NETPROFIT</stp>
        <stp>2</stp>
        <stp>600671.SH</stp>
        <stp>2021-12-31</stp>
        <tr r="Z2517" s="3"/>
      </tp>
      <tp>
        <v>20.623556642</v>
        <stp/>
        <stp>EM_S_FA_YOY_NETPROFIT</stp>
        <stp>2</stp>
        <stp>600600.SH</stp>
        <stp>2020-12-31</stp>
        <tr r="Y2459" s="3"/>
      </tp>
      <tp>
        <v>-31.7984318327</v>
        <stp/>
        <stp>EM_S_FA_YOY_NETPROFIT</stp>
        <stp>2</stp>
        <stp>600601.SH</stp>
        <stp>2021-12-31</stp>
        <tr r="Z2460" s="3"/>
      </tp>
      <tp>
        <v>-35.608715685699998</v>
        <stp/>
        <stp>EM_S_FA_YOY_NETPROFIT</stp>
        <stp>2</stp>
        <stp>600602.SH</stp>
        <stp>2022-12-31</stp>
        <tr r="AA2461" s="3"/>
      </tp>
      <tp>
        <v>10.9633706289</v>
        <stp/>
        <stp>EM_S_FA_YOY_NETPROFIT</stp>
        <stp>2</stp>
        <stp>600639.SH</stp>
        <stp>2019-12-31</stp>
        <tr r="X2491" s="3"/>
      </tp>
      <tp>
        <v>75.332254772799999</v>
        <stp/>
        <stp>EM_S_FA_YOY_NETPROFIT</stp>
        <stp>2</stp>
        <stp>600610.SH</stp>
        <stp>2020-12-31</stp>
        <tr r="Y2468" s="3"/>
      </tp>
      <tp>
        <v>-33.759542584000002</v>
        <stp/>
        <stp>EM_S_FA_YOY_NETPROFIT</stp>
        <stp>2</stp>
        <stp>600611.SH</stp>
        <stp>2021-12-31</stp>
        <tr r="Z2469" s="3"/>
      </tp>
      <tp>
        <v>-7.3304293965999996</v>
        <stp/>
        <stp>EM_S_FA_YOY_NETPROFIT</stp>
        <stp>2</stp>
        <stp>600612.SH</stp>
        <stp>2022-12-31</stp>
        <tr r="AA2470" s="3"/>
      </tp>
      <tp>
        <v>3.9354369931000002</v>
        <stp/>
        <stp>EM_S_FA_YOY_NETPROFIT</stp>
        <stp>2</stp>
        <stp>600629.SH</stp>
        <stp>2019-12-31</stp>
        <tr r="X2484" s="3"/>
      </tp>
      <tp>
        <v>-13.239270272500001</v>
        <stp/>
        <stp>EM_S_FA_YOY_NETPROFIT</stp>
        <stp>2</stp>
        <stp>600619.SH</stp>
        <stp>2019-12-31</stp>
        <tr r="X2476" s="3"/>
      </tp>
      <tp>
        <v>66.370448793899996</v>
        <stp/>
        <stp>EM_S_FA_YOY_NETPROFIT</stp>
        <stp>2</stp>
        <stp>600620.SH</stp>
        <stp>2020-12-31</stp>
        <tr r="Y2477" s="3"/>
      </tp>
      <tp>
        <v>-28.0987962576</v>
        <stp/>
        <stp>EM_S_FA_YOY_NETPROFIT</stp>
        <stp>2</stp>
        <stp>600621.SH</stp>
        <stp>2021-12-31</stp>
        <tr r="Z2478" s="3"/>
      </tp>
      <tp>
        <v>-68.536355497700001</v>
        <stp/>
        <stp>EM_S_FA_YOY_NETPROFIT</stp>
        <stp>2</stp>
        <stp>600622.SH</stp>
        <stp>2022-12-31</stp>
        <tr r="AA2479" s="3"/>
      </tp>
      <tp>
        <v>-14.0762261446</v>
        <stp/>
        <stp>EM_S_FA_YOY_NETPROFIT</stp>
        <stp>2</stp>
        <stp>600609.SH</stp>
        <stp>2019-12-31</stp>
        <tr r="X2467" s="3"/>
      </tp>
      <tp>
        <v>-1531.5318822412</v>
        <stp/>
        <stp>EM_S_FA_YOY_NETPROFIT</stp>
        <stp>2</stp>
        <stp>600630.SH</stp>
        <stp>2020-12-31</stp>
        <tr r="Y2485" s="3"/>
      </tp>
      <tp>
        <v>6.0999548044000003</v>
        <stp/>
        <stp>EM_S_FA_YOY_NETPROFIT</stp>
        <stp>2</stp>
        <stp>600681.SH</stp>
        <stp>2021-12-31</stp>
        <tr r="Z2524" s="3"/>
      </tp>
      <tp>
        <v>-27.2808293609</v>
        <stp/>
        <stp>EM_S_FA_YOY_NETPROFIT</stp>
        <stp>2</stp>
        <stp>600682.SH</stp>
        <stp>2022-12-31</stp>
        <tr r="AA2525" s="3"/>
      </tp>
      <tp>
        <v>-8.2028866717</v>
        <stp/>
        <stp>EM_S_FA_YOY_NETPROFIT</stp>
        <stp>2</stp>
        <stp>600690.SH</stp>
        <stp>2020-12-31</stp>
        <tr r="Y2532" s="3"/>
      </tp>
      <tp>
        <v>2049.9993504342001</v>
        <stp/>
        <stp>EM_S_FA_YOY_NETPROFIT</stp>
        <stp>2</stp>
        <stp>600691.SH</stp>
        <stp>2021-12-31</stp>
        <tr r="Z2533" s="3"/>
      </tp>
      <tp>
        <v>-82.920211528500005</v>
        <stp/>
        <stp>EM_S_FA_YOY_NETPROFIT</stp>
        <stp>2</stp>
        <stp>600692.SH</stp>
        <stp>2022-12-31</stp>
        <tr r="AA2534" s="3"/>
      </tp>
      <tp>
        <v>-31.715444961399999</v>
        <stp/>
        <stp>EM_S_FA_YOY_NETPROFIT</stp>
        <stp>2</stp>
        <stp>600699.SH</stp>
        <stp>2019-12-31</stp>
        <tr r="X2540" s="3"/>
      </tp>
      <tp>
        <v>-12.890809452099999</v>
        <stp/>
        <stp>EM_S_FA_YOY_NETPROFIT</stp>
        <stp>2</stp>
        <stp>600689.SH</stp>
        <stp>2019-12-31</stp>
        <tr r="X2531" s="3"/>
      </tp>
      <tp>
        <v>-42.036843538299998</v>
        <stp/>
        <stp>EM_S_FA_YOY_NETPROFIT</stp>
        <stp>2</stp>
        <stp>000900.SZ</stp>
        <stp>2020-12-31</stp>
        <tr r="Y359" s="3"/>
      </tp>
      <tp>
        <v>106.2435804277</v>
        <stp/>
        <stp>EM_S_FA_YOY_NETPROFIT</stp>
        <stp>2</stp>
        <stp>000901.SZ</stp>
        <stp>2021-12-31</stp>
        <tr r="Z360" s="3"/>
      </tp>
      <tp>
        <v>9.8604337756000007</v>
        <stp/>
        <stp>EM_S_FA_YOY_NETPROFIT</stp>
        <stp>2</stp>
        <stp>000902.SZ</stp>
        <stp>2022-12-31</stp>
        <tr r="AA361" s="3"/>
      </tp>
      <tp>
        <v>-13.888236706700001</v>
        <stp/>
        <stp>EM_S_FA_YOY_NETPROFIT</stp>
        <stp>2</stp>
        <stp>000910.SZ</stp>
        <stp>2020-12-31</stp>
        <tr r="Y367" s="3"/>
      </tp>
      <tp>
        <v>-191.1571884981</v>
        <stp/>
        <stp>EM_S_FA_YOY_NETPROFIT</stp>
        <stp>2</stp>
        <stp>000911.SZ</stp>
        <stp>2021-12-31</stp>
        <tr r="Z368" s="3"/>
      </tp>
      <tp>
        <v>-18.913981528600001</v>
        <stp/>
        <stp>EM_S_FA_YOY_NETPROFIT</stp>
        <stp>2</stp>
        <stp>000912.SZ</stp>
        <stp>2022-12-31</stp>
        <tr r="AA369" s="3"/>
      </tp>
      <tp>
        <v>103.883879319</v>
        <stp/>
        <stp>EM_S_FA_YOY_NETPROFIT</stp>
        <stp>2</stp>
        <stp>000929.SZ</stp>
        <stp>2019-12-31</stp>
        <tr r="X382" s="3"/>
      </tp>
      <tp>
        <v>-36.417520303300002</v>
        <stp/>
        <stp>EM_S_FA_YOY_NETPROFIT</stp>
        <stp>2</stp>
        <stp>000919.SZ</stp>
        <stp>2019-12-31</stp>
        <tr r="X373" s="3"/>
      </tp>
      <tp>
        <v>11.4479618066</v>
        <stp/>
        <stp>EM_S_FA_YOY_NETPROFIT</stp>
        <stp>2</stp>
        <stp>000920.SZ</stp>
        <stp>2020-12-31</stp>
        <tr r="Y374" s="3"/>
      </tp>
      <tp>
        <v>-17.6819234108</v>
        <stp/>
        <stp>EM_S_FA_YOY_NETPROFIT</stp>
        <stp>2</stp>
        <stp>000921.SZ</stp>
        <stp>2021-12-31</stp>
        <tr r="Z375" s="3"/>
      </tp>
      <tp>
        <v>64.537689880200006</v>
        <stp/>
        <stp>EM_S_FA_YOY_NETPROFIT</stp>
        <stp>2</stp>
        <stp>000922.SZ</stp>
        <stp>2022-12-31</stp>
        <tr r="AA376" s="3"/>
      </tp>
      <tp>
        <v>-39.437211763800001</v>
        <stp/>
        <stp>EM_S_FA_YOY_NETPROFIT</stp>
        <stp>2</stp>
        <stp>000909.SZ</stp>
        <stp>2019-12-31</stp>
        <tr r="X366" s="3"/>
      </tp>
      <tp>
        <v>12.404397944299999</v>
        <stp/>
        <stp>EM_S_FA_YOY_NETPROFIT</stp>
        <stp>2</stp>
        <stp>000930.SZ</stp>
        <stp>2020-12-31</stp>
        <tr r="Y383" s="3"/>
      </tp>
      <tp>
        <v>-280.67894608260002</v>
        <stp/>
        <stp>EM_S_FA_YOY_NETPROFIT</stp>
        <stp>2</stp>
        <stp>000931.SZ</stp>
        <stp>2021-12-31</stp>
        <tr r="Z384" s="3"/>
      </tp>
      <tp>
        <v>-26.68092949</v>
        <stp/>
        <stp>EM_S_FA_YOY_NETPROFIT</stp>
        <stp>2</stp>
        <stp>000932.SZ</stp>
        <stp>2022-12-31</stp>
        <tr r="AA385" s="3"/>
      </tp>
      <tp>
        <v>21.500902032900001</v>
        <stp/>
        <stp>EM_S_FA_YOY_NETPROFIT</stp>
        <stp>2</stp>
        <stp>000950.SZ</stp>
        <stp>2020-12-31</stp>
        <tr r="Y393" s="3"/>
      </tp>
      <tp>
        <v>-31.098853824500001</v>
        <stp/>
        <stp>EM_S_FA_YOY_NETPROFIT</stp>
        <stp>2</stp>
        <stp>000951.SZ</stp>
        <stp>2021-12-31</stp>
        <tr r="Z394" s="3"/>
      </tp>
      <tp>
        <v>-54.902729763899998</v>
        <stp/>
        <stp>EM_S_FA_YOY_NETPROFIT</stp>
        <stp>2</stp>
        <stp>000952.SZ</stp>
        <stp>2022-12-31</stp>
        <tr r="AA395" s="3"/>
      </tp>
      <tp>
        <v>160.82626923070001</v>
        <stp/>
        <stp>EM_S_FA_YOY_NETPROFIT</stp>
        <stp>2</stp>
        <stp>000969.SZ</stp>
        <stp>2019-12-31</stp>
        <tr r="X409" s="3"/>
      </tp>
      <tp>
        <v>-47.347163541800001</v>
        <stp/>
        <stp>EM_S_FA_YOY_NETPROFIT</stp>
        <stp>2</stp>
        <stp>000959.SZ</stp>
        <stp>2019-12-31</stp>
        <tr r="X400" s="3"/>
      </tp>
      <tp>
        <v>-22.574908004000001</v>
        <stp/>
        <stp>EM_S_FA_YOY_NETPROFIT</stp>
        <stp>2</stp>
        <stp>000960.SZ</stp>
        <stp>2020-12-31</stp>
        <tr r="Y401" s="3"/>
      </tp>
      <tp>
        <v>-142.3580371948</v>
        <stp/>
        <stp>EM_S_FA_YOY_NETPROFIT</stp>
        <stp>2</stp>
        <stp>000961.SZ</stp>
        <stp>2021-12-31</stp>
        <tr r="Z402" s="3"/>
      </tp>
      <tp>
        <v>110.96666361290001</v>
        <stp/>
        <stp>EM_S_FA_YOY_NETPROFIT</stp>
        <stp>2</stp>
        <stp>000962.SZ</stp>
        <stp>2022-12-31</stp>
        <tr r="AA403" s="3"/>
      </tp>
      <tp>
        <v>14.4128498203</v>
        <stp/>
        <stp>EM_S_FA_YOY_NETPROFIT</stp>
        <stp>2</stp>
        <stp>000949.SZ</stp>
        <stp>2019-12-31</stp>
        <tr r="X392" s="3"/>
      </tp>
      <tp>
        <v>-36.078704976499999</v>
        <stp/>
        <stp>EM_S_FA_YOY_NETPROFIT</stp>
        <stp>2</stp>
        <stp>000970.SZ</stp>
        <stp>2020-12-31</stp>
        <tr r="Y410" s="3"/>
      </tp>
      <tp>
        <v>-525.08436821359999</v>
        <stp/>
        <stp>EM_S_FA_YOY_NETPROFIT</stp>
        <stp>2</stp>
        <stp>000971.SZ</stp>
        <stp>2021-12-31</stp>
        <tr r="Z411" s="3"/>
      </tp>
      <tp>
        <v>124.4065386261</v>
        <stp/>
        <stp>EM_S_FA_YOY_NETPROFIT</stp>
        <stp>2</stp>
        <stp>000972.SZ</stp>
        <stp>2022-12-31</stp>
        <tr r="AA412" s="3"/>
      </tp>
      <tp>
        <v>3.4614351256</v>
        <stp/>
        <stp>EM_S_FA_YOY_NETPROFIT</stp>
        <stp>2</stp>
        <stp>000980.SZ</stp>
        <stp>2020-12-31</stp>
        <tr r="Y418" s="3"/>
      </tp>
      <tp>
        <v>-156.85183927130001</v>
        <stp/>
        <stp>EM_S_FA_YOY_NETPROFIT</stp>
        <stp>2</stp>
        <stp>000981.SZ</stp>
        <stp>2021-12-31</stp>
        <tr r="Z419" s="3"/>
      </tp>
      <tp>
        <v>-84.794508961999995</v>
        <stp/>
        <stp>EM_S_FA_YOY_NETPROFIT</stp>
        <stp>2</stp>
        <stp>000982.SZ</stp>
        <stp>2022-12-31</stp>
        <tr r="AA420" s="3"/>
      </tp>
      <tp>
        <v>-20.415355253600001</v>
        <stp/>
        <stp>EM_S_FA_YOY_NETPROFIT</stp>
        <stp>2</stp>
        <stp>000990.SZ</stp>
        <stp>2020-12-31</stp>
        <tr r="Y426" s="3"/>
      </tp>
      <tp>
        <v>45.035197627099997</v>
        <stp/>
        <stp>EM_S_FA_YOY_NETPROFIT</stp>
        <stp>2</stp>
        <stp>000999.SZ</stp>
        <stp>2019-12-31</stp>
        <tr r="X432" s="3"/>
      </tp>
      <tp>
        <v>-43.869082647799999</v>
        <stp/>
        <stp>EM_S_FA_YOY_NETPROFIT</stp>
        <stp>2</stp>
        <stp>000989.SZ</stp>
        <stp>2019-12-31</stp>
        <tr r="X425" s="3"/>
      </tp>
      <tp>
        <v>-3.3155143472000002</v>
        <stp/>
        <stp>EM_S_FA_YOY_NETPROFIT</stp>
        <stp>2</stp>
        <stp>600979.SH</stp>
        <stp>2019-12-31</stp>
        <tr r="X2740" s="3"/>
      </tp>
      <tp>
        <v>-11.392095228700001</v>
        <stp/>
        <stp>EM_S_FA_YOY_NETPROFIT</stp>
        <stp>2</stp>
        <stp>600969.SH</stp>
        <stp>2019-12-31</stp>
        <tr r="X2733" s="3"/>
      </tp>
      <tp>
        <v>-53.1978268043</v>
        <stp/>
        <stp>EM_S_FA_YOY_NETPROFIT</stp>
        <stp>2</stp>
        <stp>600959.SH</stp>
        <stp>2019-12-31</stp>
        <tr r="X2725" s="3"/>
      </tp>
      <tp>
        <v>-70.693085903099998</v>
        <stp/>
        <stp>EM_S_FA_YOY_NETPROFIT</stp>
        <stp>2</stp>
        <stp>600960.SH</stp>
        <stp>2020-12-31</stp>
        <tr r="Y2726" s="3"/>
      </tp>
      <tp>
        <v>15.4857438393</v>
        <stp/>
        <stp>EM_S_FA_YOY_NETPROFIT</stp>
        <stp>2</stp>
        <stp>600961.SH</stp>
        <stp>2021-12-31</stp>
        <tr r="Z2727" s="3"/>
      </tp>
      <tp>
        <v>1292.3229482878</v>
        <stp/>
        <stp>EM_S_FA_YOY_NETPROFIT</stp>
        <stp>2</stp>
        <stp>600962.SH</stp>
        <stp>2022-12-31</stp>
        <tr r="AA2728" s="3"/>
      </tp>
      <tp>
        <v>-29.8071380825</v>
        <stp/>
        <stp>EM_S_FA_YOY_NETPROFIT</stp>
        <stp>2</stp>
        <stp>600970.SH</stp>
        <stp>2020-12-31</stp>
        <tr r="Y2734" s="3"/>
      </tp>
      <tp>
        <v>79.852470883600006</v>
        <stp/>
        <stp>EM_S_FA_YOY_NETPROFIT</stp>
        <stp>2</stp>
        <stp>600971.SH</stp>
        <stp>2021-12-31</stp>
        <tr r="Z2735" s="3"/>
      </tp>
      <tp>
        <v>22.8993940529</v>
        <stp/>
        <stp>EM_S_FA_YOY_NETPROFIT</stp>
        <stp>2</stp>
        <stp>600900.SH</stp>
        <stp>2020-12-31</stp>
        <tr r="Y2714" s="3"/>
      </tp>
      <tp>
        <v>40.960560554899999</v>
        <stp/>
        <stp>EM_S_FA_YOY_NETPROFIT</stp>
        <stp>2</stp>
        <stp>600939.SH</stp>
        <stp>2019-12-31</stp>
        <tr r="X2723" s="3"/>
      </tp>
      <tp>
        <v>12.7975116019</v>
        <stp/>
        <stp>EM_S_FA_YOY_NETPROFIT</stp>
        <stp>2</stp>
        <stp>600919.SH</stp>
        <stp>2019-12-31</stp>
        <tr r="X2719" s="3"/>
      </tp>
      <tp>
        <v>110.1199281027</v>
        <stp/>
        <stp>EM_S_FA_YOY_NETPROFIT</stp>
        <stp>2</stp>
        <stp>600909.SH</stp>
        <stp>2019-12-31</stp>
        <tr r="X2717" s="3"/>
      </tp>
      <tp>
        <v>4.6296536014000003</v>
        <stp/>
        <stp>EM_S_FA_YOY_NETPROFIT</stp>
        <stp>2</stp>
        <stp>600980.SH</stp>
        <stp>2020-12-31</stp>
        <tr r="Y2741" s="3"/>
      </tp>
      <tp>
        <v>-2.0267444642000001</v>
        <stp/>
        <stp>EM_S_FA_YOY_NETPROFIT</stp>
        <stp>2</stp>
        <stp>600981.SH</stp>
        <stp>2021-12-31</stp>
        <tr r="Z2742" s="3"/>
      </tp>
      <tp>
        <v>-21.093149983099998</v>
        <stp/>
        <stp>EM_S_FA_YOY_NETPROFIT</stp>
        <stp>2</stp>
        <stp>600982.SH</stp>
        <stp>2022-12-31</stp>
        <tr r="AA2743" s="3"/>
      </tp>
      <tp>
        <v>50.8382493505</v>
        <stp/>
        <stp>EM_S_FA_YOY_NETPROFIT</stp>
        <stp>2</stp>
        <stp>600990.SH</stp>
        <stp>2020-12-31</stp>
        <tr r="Y2750" s="3"/>
      </tp>
      <tp>
        <v>-25.6993115989</v>
        <stp/>
        <stp>EM_S_FA_YOY_NETPROFIT</stp>
        <stp>2</stp>
        <stp>600992.SH</stp>
        <stp>2022-12-31</stp>
        <tr r="AA2751" s="3"/>
      </tp>
      <tp>
        <v>64.481621093200005</v>
        <stp/>
        <stp>EM_S_FA_YOY_NETPROFIT</stp>
        <stp>2</stp>
        <stp>600999.SH</stp>
        <stp>2019-12-31</stp>
        <tr r="X2757" s="3"/>
      </tp>
      <tp>
        <v>33.864710955100001</v>
        <stp/>
        <stp>EM_S_FA_YOY_NETPROFIT</stp>
        <stp>2</stp>
        <stp>000800.SZ</stp>
        <stp>2020-12-31</stp>
        <tr r="Y297" s="3"/>
      </tp>
      <tp>
        <v>78.904267163100002</v>
        <stp/>
        <stp>EM_S_FA_YOY_NETPROFIT</stp>
        <stp>2</stp>
        <stp>000801.SZ</stp>
        <stp>2021-12-31</stp>
        <tr r="Z298" s="3"/>
      </tp>
      <tp>
        <v>47.692531082499997</v>
        <stp/>
        <stp>EM_S_FA_YOY_NETPROFIT</stp>
        <stp>2</stp>
        <stp>000802.SZ</stp>
        <stp>2022-12-31</stp>
        <tr r="AA299" s="3"/>
      </tp>
      <tp>
        <v>-102.03859554589999</v>
        <stp/>
        <stp>EM_S_FA_YOY_NETPROFIT</stp>
        <stp>2</stp>
        <stp>000839.SZ</stp>
        <stp>2019-12-31</stp>
        <tr r="X325" s="3"/>
      </tp>
      <tp>
        <v>-42.002405259200003</v>
        <stp/>
        <stp>EM_S_FA_YOY_NETPROFIT</stp>
        <stp>2</stp>
        <stp>000810.SZ</stp>
        <stp>2020-12-31</stp>
        <tr r="Y303" s="3"/>
      </tp>
      <tp>
        <v>35.118451493899997</v>
        <stp/>
        <stp>EM_S_FA_YOY_NETPROFIT</stp>
        <stp>2</stp>
        <stp>000811.SZ</stp>
        <stp>2021-12-31</stp>
        <tr r="Z304" s="3"/>
      </tp>
      <tp>
        <v>81.757423852299993</v>
        <stp/>
        <stp>EM_S_FA_YOY_NETPROFIT</stp>
        <stp>2</stp>
        <stp>000812.SZ</stp>
        <stp>2022-12-31</stp>
        <tr r="AA305" s="3"/>
      </tp>
      <tp>
        <v>136.62637097269999</v>
        <stp/>
        <stp>EM_S_FA_YOY_NETPROFIT</stp>
        <stp>2</stp>
        <stp>000829.SZ</stp>
        <stp>2019-12-31</stp>
        <tr r="X318" s="3"/>
      </tp>
      <tp>
        <v>25.810933861900001</v>
        <stp/>
        <stp>EM_S_FA_YOY_NETPROFIT</stp>
        <stp>2</stp>
        <stp>000819.SZ</stp>
        <stp>2019-12-31</stp>
        <tr r="X310" s="3"/>
      </tp>
      <tp>
        <v>82.2909386141</v>
        <stp/>
        <stp>EM_S_FA_YOY_NETPROFIT</stp>
        <stp>2</stp>
        <stp>000820.SZ</stp>
        <stp>2020-12-31</stp>
        <tr r="Y311" s="3"/>
      </tp>
      <tp>
        <v>235.90877404029999</v>
        <stp/>
        <stp>EM_S_FA_YOY_NETPROFIT</stp>
        <stp>2</stp>
        <stp>000821.SZ</stp>
        <stp>2021-12-31</stp>
        <tr r="Z312" s="3"/>
      </tp>
      <tp>
        <v>47.532136127000001</v>
        <stp/>
        <stp>EM_S_FA_YOY_NETPROFIT</stp>
        <stp>2</stp>
        <stp>000822.SZ</stp>
        <stp>2022-12-31</stp>
        <tr r="AA313" s="3"/>
      </tp>
      <tp>
        <v>-188.1541689028</v>
        <stp/>
        <stp>EM_S_FA_YOY_NETPROFIT</stp>
        <stp>2</stp>
        <stp>000809.SZ</stp>
        <stp>2019-12-31</stp>
        <tr r="X302" s="3"/>
      </tp>
      <tp>
        <v>-52.221764982499998</v>
        <stp/>
        <stp>EM_S_FA_YOY_NETPROFIT</stp>
        <stp>2</stp>
        <stp>000830.SZ</stp>
        <stp>2020-12-31</stp>
        <tr r="Y319" s="3"/>
      </tp>
      <tp>
        <v>-27.882922738000001</v>
        <stp/>
        <stp>EM_S_FA_YOY_NETPROFIT</stp>
        <stp>2</stp>
        <stp>000831.SZ</stp>
        <stp>2021-12-31</stp>
        <tr r="Z320" s="3"/>
      </tp>
      <tp>
        <v>30.316811657500001</v>
        <stp/>
        <stp>EM_S_FA_YOY_NETPROFIT</stp>
        <stp>2</stp>
        <stp>000850.SZ</stp>
        <stp>2020-12-31</stp>
        <tr r="Y327" s="3"/>
      </tp>
      <tp>
        <v>125.2445397947</v>
        <stp/>
        <stp>EM_S_FA_YOY_NETPROFIT</stp>
        <stp>2</stp>
        <stp>000851.SZ</stp>
        <stp>2021-12-31</stp>
        <tr r="Z328" s="3"/>
      </tp>
      <tp>
        <v>13.0394509352</v>
        <stp/>
        <stp>EM_S_FA_YOY_NETPROFIT</stp>
        <stp>2</stp>
        <stp>000852.SZ</stp>
        <stp>2022-12-31</stp>
        <tr r="AA329" s="3"/>
      </tp>
      <tp>
        <v>8.4710314407999991</v>
        <stp/>
        <stp>EM_S_FA_YOY_NETPROFIT</stp>
        <stp>2</stp>
        <stp>000869.SZ</stp>
        <stp>2019-12-31</stp>
        <tr r="X338" s="3"/>
      </tp>
      <tp>
        <v>-16.645661494199999</v>
        <stp/>
        <stp>EM_S_FA_YOY_NETPROFIT</stp>
        <stp>2</stp>
        <stp>000859.SZ</stp>
        <stp>2019-12-31</stp>
        <tr r="X332" s="3"/>
      </tp>
      <tp>
        <v>-47.903388936399999</v>
        <stp/>
        <stp>EM_S_FA_YOY_NETPROFIT</stp>
        <stp>2</stp>
        <stp>000860.SZ</stp>
        <stp>2020-12-31</stp>
        <tr r="Y333" s="3"/>
      </tp>
      <tp>
        <v>-1825.6925594213999</v>
        <stp/>
        <stp>EM_S_FA_YOY_NETPROFIT</stp>
        <stp>2</stp>
        <stp>000861.SZ</stp>
        <stp>2021-12-31</stp>
        <tr r="Z334" s="3"/>
      </tp>
      <tp>
        <v>55.859835207800003</v>
        <stp/>
        <stp>EM_S_FA_YOY_NETPROFIT</stp>
        <stp>2</stp>
        <stp>000862.SZ</stp>
        <stp>2022-12-31</stp>
        <tr r="AA335" s="3"/>
      </tp>
      <tp>
        <v>31.084811246299999</v>
        <stp/>
        <stp>EM_S_FA_YOY_NETPROFIT</stp>
        <stp>2</stp>
        <stp>000880.SZ</stp>
        <stp>2020-12-31</stp>
        <tr r="Y343" s="3"/>
      </tp>
      <tp>
        <v>24.2227116231</v>
        <stp/>
        <stp>EM_S_FA_YOY_NETPROFIT</stp>
        <stp>2</stp>
        <stp>000881.SZ</stp>
        <stp>2021-12-31</stp>
        <tr r="Z344" s="3"/>
      </tp>
      <tp>
        <v>-4.2376109472000003</v>
        <stp/>
        <stp>EM_S_FA_YOY_NETPROFIT</stp>
        <stp>2</stp>
        <stp>000882.SZ</stp>
        <stp>2022-12-31</stp>
        <tr r="AA345" s="3"/>
      </tp>
      <tp>
        <v>102.051978293</v>
        <stp/>
        <stp>EM_S_FA_YOY_NETPROFIT</stp>
        <stp>2</stp>
        <stp>000890.SZ</stp>
        <stp>2020-12-31</stp>
        <tr r="Y352" s="3"/>
      </tp>
      <tp>
        <v>102.2614671116</v>
        <stp/>
        <stp>EM_S_FA_YOY_NETPROFIT</stp>
        <stp>2</stp>
        <stp>000892.SZ</stp>
        <stp>2022-12-31</stp>
        <tr r="AA353" s="3"/>
      </tp>
      <tp>
        <v>29.023198917799998</v>
        <stp/>
        <stp>EM_S_FA_YOY_NETPROFIT</stp>
        <stp>2</stp>
        <stp>000899.SZ</stp>
        <stp>2019-12-31</stp>
        <tr r="X358" s="3"/>
      </tp>
      <tp>
        <v>-590.41106062239999</v>
        <stp/>
        <stp>EM_S_FA_YOY_NETPROFIT</stp>
        <stp>2</stp>
        <stp>000889.SZ</stp>
        <stp>2019-12-31</stp>
        <tr r="X351" s="3"/>
      </tp>
      <tp>
        <v>54.0953044679</v>
        <stp/>
        <stp>EM_S_FA_YOY_NETPROFIT</stp>
        <stp>2</stp>
        <stp>600841.SH</stp>
        <stp>2021-12-31</stp>
        <tr r="Z2665" s="3"/>
      </tp>
      <tp>
        <v>0.52608370530000004</v>
        <stp/>
        <stp>EM_S_FA_YOY_NETPROFIT</stp>
        <stp>2</stp>
        <stp>600879.SH</stp>
        <stp>2019-12-31</stp>
        <tr r="X2697" s="3"/>
      </tp>
      <tp>
        <v>-2.1934814724999998</v>
        <stp/>
        <stp>EM_S_FA_YOY_NETPROFIT</stp>
        <stp>2</stp>
        <stp>600850.SH</stp>
        <stp>2020-12-31</stp>
        <tr r="Y2672" s="3"/>
      </tp>
      <tp>
        <v>-4.5149491299999998</v>
        <stp/>
        <stp>EM_S_FA_YOY_NETPROFIT</stp>
        <stp>2</stp>
        <stp>600851.SH</stp>
        <stp>2021-12-31</stp>
        <tr r="Z2673" s="3"/>
      </tp>
      <tp>
        <v>-70.134826685899995</v>
        <stp/>
        <stp>EM_S_FA_YOY_NETPROFIT</stp>
        <stp>2</stp>
        <stp>600869.SH</stp>
        <stp>2019-12-31</stp>
        <tr r="X2689" s="3"/>
      </tp>
      <tp>
        <v>-22.9232561639</v>
        <stp/>
        <stp>EM_S_FA_YOY_NETPROFIT</stp>
        <stp>2</stp>
        <stp>600859.SH</stp>
        <stp>2019-12-31</stp>
        <tr r="X2679" s="3"/>
      </tp>
      <tp>
        <v>173.44294278410001</v>
        <stp/>
        <stp>EM_S_FA_YOY_NETPROFIT</stp>
        <stp>2</stp>
        <stp>600860.SH</stp>
        <stp>2020-12-31</stp>
        <tr r="Y2680" s="3"/>
      </tp>
      <tp>
        <v>21.191442288499999</v>
        <stp/>
        <stp>EM_S_FA_YOY_NETPROFIT</stp>
        <stp>2</stp>
        <stp>600861.SH</stp>
        <stp>2021-12-31</stp>
        <tr r="Z2681" s="3"/>
      </tp>
      <tp>
        <v>29.803387069900001</v>
        <stp/>
        <stp>EM_S_FA_YOY_NETPROFIT</stp>
        <stp>2</stp>
        <stp>600862.SH</stp>
        <stp>2022-12-31</stp>
        <tr r="AA2682" s="3"/>
      </tp>
      <tp>
        <v>127.6469396541</v>
        <stp/>
        <stp>EM_S_FA_YOY_NETPROFIT</stp>
        <stp>2</stp>
        <stp>600871.SH</stp>
        <stp>2021-12-31</stp>
        <tr r="Z2690" s="3"/>
      </tp>
      <tp>
        <v>-170.7151323553</v>
        <stp/>
        <stp>EM_S_FA_YOY_NETPROFIT</stp>
        <stp>2</stp>
        <stp>600872.SH</stp>
        <stp>2022-12-31</stp>
        <tr r="AA2691" s="3"/>
      </tp>
      <tp>
        <v>26.294568325499998</v>
        <stp/>
        <stp>EM_S_FA_YOY_NETPROFIT</stp>
        <stp>2</stp>
        <stp>600800.SH</stp>
        <stp>2020-12-31</stp>
        <tr r="Y2628" s="3"/>
      </tp>
      <tp>
        <v>-5.9715007949999999</v>
        <stp/>
        <stp>EM_S_FA_YOY_NETPROFIT</stp>
        <stp>2</stp>
        <stp>600801.SH</stp>
        <stp>2021-12-31</stp>
        <tr r="Z2629" s="3"/>
      </tp>
      <tp>
        <v>-182.24216587800001</v>
        <stp/>
        <stp>EM_S_FA_YOY_NETPROFIT</stp>
        <stp>2</stp>
        <stp>600802.SH</stp>
        <stp>2022-12-31</stp>
        <tr r="AA2630" s="3"/>
      </tp>
      <tp>
        <v>-49.398792073400003</v>
        <stp/>
        <stp>EM_S_FA_YOY_NETPROFIT</stp>
        <stp>2</stp>
        <stp>600839.SH</stp>
        <stp>2019-12-31</stp>
        <tr r="X2664" s="3"/>
      </tp>
      <tp>
        <v>-41.256773584299999</v>
        <stp/>
        <stp>EM_S_FA_YOY_NETPROFIT</stp>
        <stp>2</stp>
        <stp>600810.SH</stp>
        <stp>2020-12-31</stp>
        <tr r="Y2637" s="3"/>
      </tp>
      <tp>
        <v>-885.19656233980004</v>
        <stp/>
        <stp>EM_S_FA_YOY_NETPROFIT</stp>
        <stp>2</stp>
        <stp>600811.SH</stp>
        <stp>2021-12-31</stp>
        <tr r="Z2638" s="3"/>
      </tp>
      <tp>
        <v>-2018.4339754846001</v>
        <stp/>
        <stp>EM_S_FA_YOY_NETPROFIT</stp>
        <stp>2</stp>
        <stp>600812.SH</stp>
        <stp>2022-12-31</stp>
        <tr r="AA2639" s="3"/>
      </tp>
      <tp>
        <v>3.6630348307</v>
        <stp/>
        <stp>EM_S_FA_YOY_NETPROFIT</stp>
        <stp>2</stp>
        <stp>600829.SH</stp>
        <stp>2019-12-31</stp>
        <tr r="X2655" s="3"/>
      </tp>
      <tp>
        <v>108.00379605009999</v>
        <stp/>
        <stp>EM_S_FA_YOY_NETPROFIT</stp>
        <stp>2</stp>
        <stp>600819.SH</stp>
        <stp>2019-12-31</stp>
        <tr r="X2645" s="3"/>
      </tp>
      <tp>
        <v>1.9833203230000001</v>
        <stp/>
        <stp>EM_S_FA_YOY_NETPROFIT</stp>
        <stp>2</stp>
        <stp>600820.SH</stp>
        <stp>2020-12-31</stp>
        <tr r="Y2646" s="3"/>
      </tp>
      <tp>
        <v>99.739194883899998</v>
        <stp/>
        <stp>EM_S_FA_YOY_NETPROFIT</stp>
        <stp>2</stp>
        <stp>600821.SH</stp>
        <stp>2021-12-31</stp>
        <tr r="Z2647" s="3"/>
      </tp>
      <tp>
        <v>-67.088919418000003</v>
        <stp/>
        <stp>EM_S_FA_YOY_NETPROFIT</stp>
        <stp>2</stp>
        <stp>600822.SH</stp>
        <stp>2022-12-31</stp>
        <tr r="AA2648" s="3"/>
      </tp>
      <tp>
        <v>27.962521956900002</v>
        <stp/>
        <stp>EM_S_FA_YOY_NETPROFIT</stp>
        <stp>2</stp>
        <stp>600809.SH</stp>
        <stp>2019-12-31</stp>
        <tr r="X2636" s="3"/>
      </tp>
      <tp>
        <v>-123.32380460970001</v>
        <stp/>
        <stp>EM_S_FA_YOY_NETPROFIT</stp>
        <stp>2</stp>
        <stp>600830.SH</stp>
        <stp>2020-12-31</stp>
        <tr r="Y2656" s="3"/>
      </tp>
      <tp>
        <v>-10.654756723</v>
        <stp/>
        <stp>EM_S_FA_YOY_NETPROFIT</stp>
        <stp>2</stp>
        <stp>600831.SH</stp>
        <stp>2021-12-31</stp>
        <tr r="Z2657" s="3"/>
      </tp>
      <tp>
        <v>27.854098648000001</v>
        <stp/>
        <stp>EM_S_FA_YOY_NETPROFIT</stp>
        <stp>2</stp>
        <stp>600880.SH</stp>
        <stp>2020-12-31</stp>
        <tr r="Y2698" s="3"/>
      </tp>
      <tp>
        <v>-482.65900751330003</v>
        <stp/>
        <stp>EM_S_FA_YOY_NETPROFIT</stp>
        <stp>2</stp>
        <stp>600881.SH</stp>
        <stp>2021-12-31</stp>
        <tr r="Z2699" s="3"/>
      </tp>
      <tp>
        <v>-11.740460029999999</v>
        <stp/>
        <stp>EM_S_FA_YOY_NETPROFIT</stp>
        <stp>2</stp>
        <stp>600882.SH</stp>
        <stp>2022-12-31</stp>
        <tr r="AA2700" s="3"/>
      </tp>
      <tp>
        <v>124.7462809469</v>
        <stp/>
        <stp>EM_S_FA_YOY_NETPROFIT</stp>
        <stp>2</stp>
        <stp>600892.SH</stp>
        <stp>2022-12-31</stp>
        <tr r="AA2708" s="3"/>
      </tp>
      <tp>
        <v>-2089.3572543135001</v>
        <stp/>
        <stp>EM_S_FA_YOY_NETPROFIT</stp>
        <stp>2</stp>
        <stp>600889.SH</stp>
        <stp>2019-12-31</stp>
        <tr r="X2707" s="3"/>
      </tp>
      <tp>
        <v>-781.87743681589996</v>
        <stp/>
        <stp>EM_S_FA_YOY_NETPROFIT</stp>
        <stp>2</stp>
        <stp>603178.SH</stp>
        <stp>2019-12-31</stp>
        <tr r="X3017" s="3"/>
      </tp>
      <tp>
        <v>106.2125267979</v>
        <stp/>
        <stp>EM_S_FA_YOY_NETPROFIT</stp>
        <stp>2</stp>
        <stp>603168.SH</stp>
        <stp>2019-12-31</stp>
        <tr r="X3014" s="3"/>
      </tp>
      <tp>
        <v>8.3538745927000004</v>
        <stp/>
        <stp>EM_S_FA_YOY_NETPROFIT</stp>
        <stp>2</stp>
        <stp>603158.SH</stp>
        <stp>2019-12-31</stp>
        <tr r="X3008" s="3"/>
      </tp>
      <tp>
        <v>-48.171586886299998</v>
        <stp/>
        <stp>EM_S_FA_YOY_NETPROFIT</stp>
        <stp>2</stp>
        <stp>603160.SH</stp>
        <stp>2021-12-31</stp>
        <tr r="Z3010" s="3"/>
      </tp>
      <tp>
        <v>42.929946367500001</v>
        <stp/>
        <stp>EM_S_FA_YOY_NETPROFIT</stp>
        <stp>2</stp>
        <stp>603100.SH</stp>
        <stp>2021-12-31</stp>
        <tr r="Z2987" s="3"/>
      </tp>
      <tp>
        <v>-41.748643709200003</v>
        <stp/>
        <stp>EM_S_FA_YOY_NETPROFIT</stp>
        <stp>2</stp>
        <stp>603101.SH</stp>
        <stp>2020-12-31</stp>
        <tr r="Y2988" s="3"/>
      </tp>
      <tp>
        <v>-2422.5055999813999</v>
        <stp/>
        <stp>EM_S_FA_YOY_NETPROFIT</stp>
        <stp>2</stp>
        <stp>603103.SH</stp>
        <stp>2022-12-31</stp>
        <tr r="AA2989" s="3"/>
      </tp>
      <tp>
        <v>5.9439108539000003</v>
        <stp/>
        <stp>EM_S_FA_YOY_NETPROFIT</stp>
        <stp>2</stp>
        <stp>603138.SH</stp>
        <stp>2019-12-31</stp>
        <tr r="X3006" s="3"/>
      </tp>
      <tp>
        <v>11.881740411499999</v>
        <stp/>
        <stp>EM_S_FA_YOY_NETPROFIT</stp>
        <stp>2</stp>
        <stp>603110.SH</stp>
        <stp>2021-12-31</stp>
        <tr r="Z2992" s="3"/>
      </tp>
      <tp>
        <v>-36.891499582500003</v>
        <stp/>
        <stp>EM_S_FA_YOY_NETPROFIT</stp>
        <stp>2</stp>
        <stp>603111.SH</stp>
        <stp>2020-12-31</stp>
        <tr r="Y2993" s="3"/>
      </tp>
      <tp>
        <v>-73.085758286200004</v>
        <stp/>
        <stp>EM_S_FA_YOY_NETPROFIT</stp>
        <stp>2</stp>
        <stp>603113.SH</stp>
        <stp>2022-12-31</stp>
        <tr r="AA2994" s="3"/>
      </tp>
      <tp>
        <v>11.339593732100001</v>
        <stp/>
        <stp>EM_S_FA_YOY_NETPROFIT</stp>
        <stp>2</stp>
        <stp>603128.SH</stp>
        <stp>2019-12-31</stp>
        <tr r="X3001" s="3"/>
      </tp>
      <tp>
        <v>55.954664830699997</v>
        <stp/>
        <stp>EM_S_FA_YOY_NETPROFIT</stp>
        <stp>2</stp>
        <stp>603118.SH</stp>
        <stp>2019-12-31</stp>
        <tr r="X2997" s="3"/>
      </tp>
      <tp>
        <v>-363.89952582209997</v>
        <stp/>
        <stp>EM_S_FA_YOY_NETPROFIT</stp>
        <stp>2</stp>
        <stp>603123.SH</stp>
        <stp>2022-12-31</stp>
        <tr r="AA2998" s="3"/>
      </tp>
      <tp>
        <v>18.2977350532</v>
        <stp/>
        <stp>EM_S_FA_YOY_NETPROFIT</stp>
        <stp>2</stp>
        <stp>603108.SH</stp>
        <stp>2019-12-31</stp>
        <tr r="X2991" s="3"/>
      </tp>
      <tp>
        <v>37.152383541900001</v>
        <stp/>
        <stp>EM_S_FA_YOY_NETPROFIT</stp>
        <stp>2</stp>
        <stp>603131.SH</stp>
        <stp>2020-12-31</stp>
        <tr r="Y3003" s="3"/>
      </tp>
      <tp>
        <v>80.342632397100004</v>
        <stp/>
        <stp>EM_S_FA_YOY_NETPROFIT</stp>
        <stp>2</stp>
        <stp>603133.SH</stp>
        <stp>2022-12-31</stp>
        <tr r="AA3004" s="3"/>
      </tp>
      <tp>
        <v>14.8787424428</v>
        <stp/>
        <stp>EM_S_FA_YOY_NETPROFIT</stp>
        <stp>2</stp>
        <stp>603180.SH</stp>
        <stp>2021-12-31</stp>
        <tr r="Z3019" s="3"/>
      </tp>
      <tp>
        <v>25.023560606899999</v>
        <stp/>
        <stp>EM_S_FA_YOY_NETPROFIT</stp>
        <stp>2</stp>
        <stp>603181.SH</stp>
        <stp>2020-12-31</stp>
        <tr r="Y3020" s="3"/>
      </tp>
      <tp>
        <v>-23.148494169700001</v>
        <stp/>
        <stp>EM_S_FA_YOY_NETPROFIT</stp>
        <stp>2</stp>
        <stp>603183.SH</stp>
        <stp>2022-12-31</stp>
        <tr r="AA3021" s="3"/>
      </tp>
      <tp>
        <v>19.5332217144</v>
        <stp/>
        <stp>EM_S_FA_YOY_NETPROFIT</stp>
        <stp>2</stp>
        <stp>603198.SH</stp>
        <stp>2019-12-31</stp>
        <tr r="X3027" s="3"/>
      </tp>
      <tp>
        <v>-318.8222328901</v>
        <stp/>
        <stp>EM_S_FA_YOY_NETPROFIT</stp>
        <stp>2</stp>
        <stp>603188.SH</stp>
        <stp>2019-12-31</stp>
        <tr r="X3023" s="3"/>
      </tp>
      <tp>
        <v>-3.0751237815999999</v>
        <stp/>
        <stp>EM_S_FA_YOY_NETPROFIT</stp>
        <stp>2</stp>
        <stp>603040.SH</stp>
        <stp>2021-12-31</stp>
        <tr r="Z2961" s="3"/>
      </tp>
      <tp>
        <v>54.027344440299998</v>
        <stp/>
        <stp>EM_S_FA_YOY_NETPROFIT</stp>
        <stp>2</stp>
        <stp>603041.SH</stp>
        <stp>2020-12-31</stp>
        <tr r="Y2962" s="3"/>
      </tp>
      <tp>
        <v>-5.6790007008999996</v>
        <stp/>
        <stp>EM_S_FA_YOY_NETPROFIT</stp>
        <stp>2</stp>
        <stp>603043.SH</stp>
        <stp>2022-12-31</stp>
        <tr r="AA2964" s="3"/>
      </tp>
      <tp>
        <v>-16.969456473299999</v>
        <stp/>
        <stp>EM_S_FA_YOY_NETPROFIT</stp>
        <stp>2</stp>
        <stp>603078.SH</stp>
        <stp>2019-12-31</stp>
        <tr r="X2975" s="3"/>
      </tp>
      <tp>
        <v>-17.548790535199998</v>
        <stp/>
        <stp>EM_S_FA_YOY_NETPROFIT</stp>
        <stp>2</stp>
        <stp>603050.SH</stp>
        <stp>2021-12-31</stp>
        <tr r="Z2965" s="3"/>
      </tp>
      <tp>
        <v>25.842091651499999</v>
        <stp/>
        <stp>EM_S_FA_YOY_NETPROFIT</stp>
        <stp>2</stp>
        <stp>603058.SH</stp>
        <stp>2019-12-31</stp>
        <tr r="X2967" s="3"/>
      </tp>
      <tp>
        <v>22.4882694607</v>
        <stp/>
        <stp>EM_S_FA_YOY_NETPROFIT</stp>
        <stp>2</stp>
        <stp>603060.SH</stp>
        <stp>2021-12-31</stp>
        <tr r="Z2968" s="3"/>
      </tp>
      <tp>
        <v>-4.3642268796000003</v>
        <stp/>
        <stp>EM_S_FA_YOY_NETPROFIT</stp>
        <stp>2</stp>
        <stp>603063.SH</stp>
        <stp>2022-12-31</stp>
        <tr r="AA2969" s="3"/>
      </tp>
      <tp>
        <v>-47.561217859999999</v>
        <stp/>
        <stp>EM_S_FA_YOY_NETPROFIT</stp>
        <stp>2</stp>
        <stp>603000.SH</stp>
        <stp>2021-12-31</stp>
        <tr r="Z2926" s="3"/>
      </tp>
      <tp>
        <v>21.286422411699998</v>
        <stp/>
        <stp>EM_S_FA_YOY_NETPROFIT</stp>
        <stp>2</stp>
        <stp>603001.SH</stp>
        <stp>2020-12-31</stp>
        <tr r="Y2927" s="3"/>
      </tp>
      <tp>
        <v>120.32892639400001</v>
        <stp/>
        <stp>EM_S_FA_YOY_NETPROFIT</stp>
        <stp>2</stp>
        <stp>603003.SH</stp>
        <stp>2022-12-31</stp>
        <tr r="AA2929" s="3"/>
      </tp>
      <tp>
        <v>11.886771348</v>
        <stp/>
        <stp>EM_S_FA_YOY_NETPROFIT</stp>
        <stp>2</stp>
        <stp>603038.SH</stp>
        <stp>2019-12-31</stp>
        <tr r="X2959" s="3"/>
      </tp>
      <tp>
        <v>115.4680528893</v>
        <stp/>
        <stp>EM_S_FA_YOY_NETPROFIT</stp>
        <stp>2</stp>
        <stp>603010.SH</stp>
        <stp>2021-12-31</stp>
        <tr r="Z2935" s="3"/>
      </tp>
      <tp>
        <v>-6.2933075592999996</v>
        <stp/>
        <stp>EM_S_FA_YOY_NETPROFIT</stp>
        <stp>2</stp>
        <stp>603011.SH</stp>
        <stp>2020-12-31</stp>
        <tr r="Y2936" s="3"/>
      </tp>
      <tp>
        <v>-15.056398031900001</v>
        <stp/>
        <stp>EM_S_FA_YOY_NETPROFIT</stp>
        <stp>2</stp>
        <stp>603028.SH</stp>
        <stp>2019-12-31</stp>
        <tr r="X2950" s="3"/>
      </tp>
      <tp>
        <v>31.289984671300001</v>
        <stp/>
        <stp>EM_S_FA_YOY_NETPROFIT</stp>
        <stp>2</stp>
        <stp>603018.SH</stp>
        <stp>2019-12-31</stp>
        <tr r="X2941" s="3"/>
      </tp>
      <tp>
        <v>30.084354659199999</v>
        <stp/>
        <stp>EM_S_FA_YOY_NETPROFIT</stp>
        <stp>2</stp>
        <stp>603020.SH</stp>
        <stp>2021-12-31</stp>
        <tr r="Z2943" s="3"/>
      </tp>
      <tp>
        <v>189.8834813425</v>
        <stp/>
        <stp>EM_S_FA_YOY_NETPROFIT</stp>
        <stp>2</stp>
        <stp>603021.SH</stp>
        <stp>2020-12-31</stp>
        <tr r="Y2944" s="3"/>
      </tp>
      <tp>
        <v>-87.763049771699997</v>
        <stp/>
        <stp>EM_S_FA_YOY_NETPROFIT</stp>
        <stp>2</stp>
        <stp>603023.SH</stp>
        <stp>2022-12-31</stp>
        <tr r="AA2946" s="3"/>
      </tp>
      <tp>
        <v>197.3273757398</v>
        <stp/>
        <stp>EM_S_FA_YOY_NETPROFIT</stp>
        <stp>2</stp>
        <stp>603008.SH</stp>
        <stp>2019-12-31</stp>
        <tr r="X2933" s="3"/>
      </tp>
      <tp>
        <v>-819.85465455379995</v>
        <stp/>
        <stp>EM_S_FA_YOY_NETPROFIT</stp>
        <stp>2</stp>
        <stp>603030.SH</stp>
        <stp>2021-12-31</stp>
        <tr r="Z2952" s="3"/>
      </tp>
      <tp>
        <v>-143.14210288429999</v>
        <stp/>
        <stp>EM_S_FA_YOY_NETPROFIT</stp>
        <stp>2</stp>
        <stp>603031.SH</stp>
        <stp>2020-12-31</stp>
        <tr r="Y2953" s="3"/>
      </tp>
      <tp>
        <v>77.450788666999998</v>
        <stp/>
        <stp>EM_S_FA_YOY_NETPROFIT</stp>
        <stp>2</stp>
        <stp>603033.SH</stp>
        <stp>2022-12-31</stp>
        <tr r="AA2955" s="3"/>
      </tp>
      <tp>
        <v>32.737831292099997</v>
        <stp/>
        <stp>EM_S_FA_YOY_NETPROFIT</stp>
        <stp>2</stp>
        <stp>603081.SH</stp>
        <stp>2020-12-31</stp>
        <tr r="Y2977" s="3"/>
      </tp>
      <tp>
        <v>154.93457479310001</v>
        <stp/>
        <stp>EM_S_FA_YOY_NETPROFIT</stp>
        <stp>2</stp>
        <stp>603083.SH</stp>
        <stp>2022-12-31</stp>
        <tr r="AA2978" s="3"/>
      </tp>
      <tp>
        <v>84.002507924699998</v>
        <stp/>
        <stp>EM_S_FA_YOY_NETPROFIT</stp>
        <stp>2</stp>
        <stp>603090.SH</stp>
        <stp>2021-12-31</stp>
        <tr r="Z2983" s="3"/>
      </tp>
      <tp>
        <v>-3.6317893806999999</v>
        <stp/>
        <stp>EM_S_FA_YOY_NETPROFIT</stp>
        <stp>2</stp>
        <stp>603098.SH</stp>
        <stp>2019-12-31</stp>
        <tr r="X2985" s="3"/>
      </tp>
      <tp>
        <v>56.659123380799997</v>
        <stp/>
        <stp>EM_S_FA_YOY_NETPROFIT</stp>
        <stp>2</stp>
        <stp>603088.SH</stp>
        <stp>2019-12-31</stp>
        <tr r="X2981" s="3"/>
      </tp>
      <tp>
        <v>94.411922997199994</v>
        <stp/>
        <stp>EM_S_FA_YOY_NETPROFIT</stp>
        <stp>2</stp>
        <stp>603378.SH</stp>
        <stp>2019-12-31</stp>
        <tr r="X3097" s="3"/>
      </tp>
      <tp>
        <v>34.616175605199999</v>
        <stp/>
        <stp>EM_S_FA_YOY_NETPROFIT</stp>
        <stp>2</stp>
        <stp>603368.SH</stp>
        <stp>2019-12-31</stp>
        <tr r="X3094" s="3"/>
      </tp>
      <tp>
        <v>-20.8672486384</v>
        <stp/>
        <stp>EM_S_FA_YOY_NETPROFIT</stp>
        <stp>2</stp>
        <stp>603358.SH</stp>
        <stp>2019-12-31</stp>
        <tr r="X3087" s="3"/>
      </tp>
      <tp>
        <v>12.958922664499999</v>
        <stp/>
        <stp>EM_S_FA_YOY_NETPROFIT</stp>
        <stp>2</stp>
        <stp>603360.SH</stp>
        <stp>2021-12-31</stp>
        <tr r="Z3089" s="3"/>
      </tp>
      <tp>
        <v>33.711303377100002</v>
        <stp/>
        <stp>EM_S_FA_YOY_NETPROFIT</stp>
        <stp>2</stp>
        <stp>603363.SH</stp>
        <stp>2022-12-31</stp>
        <tr r="AA3090" s="3"/>
      </tp>
      <tp>
        <v>50.238360686</v>
        <stp/>
        <stp>EM_S_FA_YOY_NETPROFIT</stp>
        <stp>2</stp>
        <stp>603300.SH</stp>
        <stp>2021-12-31</stp>
        <tr r="Z3057" s="3"/>
      </tp>
      <tp>
        <v>3.8008105359000002</v>
        <stp/>
        <stp>EM_S_FA_YOY_NETPROFIT</stp>
        <stp>2</stp>
        <stp>603303.SH</stp>
        <stp>2022-12-31</stp>
        <tr r="AA3058" s="3"/>
      </tp>
      <tp>
        <v>44.4592679573</v>
        <stp/>
        <stp>EM_S_FA_YOY_NETPROFIT</stp>
        <stp>2</stp>
        <stp>603338.SH</stp>
        <stp>2019-12-31</stp>
        <tr r="X3082" s="3"/>
      </tp>
      <tp>
        <v>16.5263290804</v>
        <stp/>
        <stp>EM_S_FA_YOY_NETPROFIT</stp>
        <stp>2</stp>
        <stp>603311.SH</stp>
        <stp>2020-12-31</stp>
        <tr r="Y3063" s="3"/>
      </tp>
      <tp>
        <v>119.2747800791</v>
        <stp/>
        <stp>EM_S_FA_YOY_NETPROFIT</stp>
        <stp>2</stp>
        <stp>603313.SH</stp>
        <stp>2022-12-31</stp>
        <tr r="AA3064" s="3"/>
      </tp>
      <tp>
        <v>-20.721845149499998</v>
        <stp/>
        <stp>EM_S_FA_YOY_NETPROFIT</stp>
        <stp>2</stp>
        <stp>603328.SH</stp>
        <stp>2019-12-31</stp>
        <tr r="X3074" s="3"/>
      </tp>
      <tp>
        <v>-2840.9192601285999</v>
        <stp/>
        <stp>EM_S_FA_YOY_NETPROFIT</stp>
        <stp>2</stp>
        <stp>603318.SH</stp>
        <stp>2019-12-31</stp>
        <tr r="X3067" s="3"/>
      </tp>
      <tp>
        <v>88.139029795799999</v>
        <stp/>
        <stp>EM_S_FA_YOY_NETPROFIT</stp>
        <stp>2</stp>
        <stp>603320.SH</stp>
        <stp>2021-12-31</stp>
        <tr r="Z3069" s="3"/>
      </tp>
      <tp>
        <v>27.6059029237</v>
        <stp/>
        <stp>EM_S_FA_YOY_NETPROFIT</stp>
        <stp>2</stp>
        <stp>603321.SH</stp>
        <stp>2020-12-31</stp>
        <tr r="Y3070" s="3"/>
      </tp>
      <tp>
        <v>29.920641548999999</v>
        <stp/>
        <stp>EM_S_FA_YOY_NETPROFIT</stp>
        <stp>2</stp>
        <stp>603323.SH</stp>
        <stp>2022-12-31</stp>
        <tr r="AA3072" s="3"/>
      </tp>
      <tp>
        <v>70.778079719299996</v>
        <stp/>
        <stp>EM_S_FA_YOY_NETPROFIT</stp>
        <stp>2</stp>
        <stp>603308.SH</stp>
        <stp>2019-12-31</stp>
        <tr r="X3061" s="3"/>
      </tp>
      <tp>
        <v>93.542327469300005</v>
        <stp/>
        <stp>EM_S_FA_YOY_NETPROFIT</stp>
        <stp>2</stp>
        <stp>603330.SH</stp>
        <stp>2021-12-31</stp>
        <tr r="Z3076" s="3"/>
      </tp>
      <tp>
        <v>9.3911644090999999</v>
        <stp/>
        <stp>EM_S_FA_YOY_NETPROFIT</stp>
        <stp>2</stp>
        <stp>603331.SH</stp>
        <stp>2020-12-31</stp>
        <tr r="Y3077" s="3"/>
      </tp>
      <tp>
        <v>145.11175578429999</v>
        <stp/>
        <stp>EM_S_FA_YOY_NETPROFIT</stp>
        <stp>2</stp>
        <stp>603333.SH</stp>
        <stp>2022-12-31</stp>
        <tr r="AA3078" s="3"/>
      </tp>
      <tp>
        <v>39.030029079199998</v>
        <stp/>
        <stp>EM_S_FA_YOY_NETPROFIT</stp>
        <stp>2</stp>
        <stp>603380.SH</stp>
        <stp>2021-12-31</stp>
        <tr r="Z3098" s="3"/>
      </tp>
      <tp>
        <v>17.8241183138</v>
        <stp/>
        <stp>EM_S_FA_YOY_NETPROFIT</stp>
        <stp>2</stp>
        <stp>603383.SH</stp>
        <stp>2022-12-31</stp>
        <tr r="AA3099" s="3"/>
      </tp>
      <tp>
        <v>10.941005840500001</v>
        <stp/>
        <stp>EM_S_FA_YOY_NETPROFIT</stp>
        <stp>2</stp>
        <stp>603393.SH</stp>
        <stp>2022-12-31</stp>
        <tr r="AA3105" s="3"/>
      </tp>
      <tp>
        <v>80.083575590400002</v>
        <stp/>
        <stp>EM_S_FA_YOY_NETPROFIT</stp>
        <stp>2</stp>
        <stp>603398.SH</stp>
        <stp>2019-12-31</stp>
        <tr r="X3107" s="3"/>
      </tp>
      <tp>
        <v>0.84097362750000004</v>
        <stp/>
        <stp>EM_S_FA_YOY_NETPROFIT</stp>
        <stp>2</stp>
        <stp>603388.SH</stp>
        <stp>2019-12-31</stp>
        <tr r="X3103" s="3"/>
      </tp>
      <tp>
        <v>-25.8673033261</v>
        <stp/>
        <stp>EM_S_FA_YOY_NETPROFIT</stp>
        <stp>2</stp>
        <stp>603278.SH</stp>
        <stp>2019-12-31</stp>
        <tr r="X3050" s="3"/>
      </tp>
      <tp>
        <v>-13.712187331699999</v>
        <stp/>
        <stp>EM_S_FA_YOY_NETPROFIT</stp>
        <stp>2</stp>
        <stp>603268.SH</stp>
        <stp>2019-12-31</stp>
        <tr r="X3047" s="3"/>
      </tp>
      <tp>
        <v>88.222866911400004</v>
        <stp/>
        <stp>EM_S_FA_YOY_NETPROFIT</stp>
        <stp>2</stp>
        <stp>603258.SH</stp>
        <stp>2019-12-31</stp>
        <tr r="X3044" s="3"/>
      </tp>
      <tp>
        <v>482.77409736660002</v>
        <stp/>
        <stp>EM_S_FA_YOY_NETPROFIT</stp>
        <stp>2</stp>
        <stp>603260.SH</stp>
        <stp>2021-12-31</stp>
        <tr r="Z3045" s="3"/>
      </tp>
      <tp>
        <v>20.6575364626</v>
        <stp/>
        <stp>EM_S_FA_YOY_NETPROFIT</stp>
        <stp>2</stp>
        <stp>603200.SH</stp>
        <stp>2021-12-31</stp>
        <tr r="Z3029" s="3"/>
      </tp>
      <tp>
        <v>2.3885436319000002</v>
        <stp/>
        <stp>EM_S_FA_YOY_NETPROFIT</stp>
        <stp>2</stp>
        <stp>603203.SH</stp>
        <stp>2022-12-31</stp>
        <tr r="AA3030" s="3"/>
      </tp>
      <tp>
        <v>48.137457819799998</v>
        <stp/>
        <stp>EM_S_FA_YOY_NETPROFIT</stp>
        <stp>2</stp>
        <stp>603238.SH</stp>
        <stp>2019-12-31</stp>
        <tr r="X3042" s="3"/>
      </tp>
      <tp>
        <v>-2.2766853099</v>
        <stp/>
        <stp>EM_S_FA_YOY_NETPROFIT</stp>
        <stp>2</stp>
        <stp>603228.SH</stp>
        <stp>2019-12-31</stp>
        <tr r="X3038" s="3"/>
      </tp>
      <tp>
        <v>79.836724197300001</v>
        <stp/>
        <stp>EM_S_FA_YOY_NETPROFIT</stp>
        <stp>2</stp>
        <stp>603218.SH</stp>
        <stp>2019-12-31</stp>
        <tr r="X3032" s="3"/>
      </tp>
      <tp>
        <v>-10.481540364900001</v>
        <stp/>
        <stp>EM_S_FA_YOY_NETPROFIT</stp>
        <stp>2</stp>
        <stp>603223.SH</stp>
        <stp>2022-12-31</stp>
        <tr r="AA3034" s="3"/>
      </tp>
      <tp>
        <v>80.762768569800002</v>
        <stp/>
        <stp>EM_S_FA_YOY_NETPROFIT</stp>
        <stp>2</stp>
        <stp>603208.SH</stp>
        <stp>2019-12-31</stp>
        <tr r="X3031" s="3"/>
      </tp>
      <tp>
        <v>34.172097705799999</v>
        <stp/>
        <stp>EM_S_FA_YOY_NETPROFIT</stp>
        <stp>2</stp>
        <stp>603233.SH</stp>
        <stp>2022-12-31</stp>
        <tr r="AA3041" s="3"/>
      </tp>
      <tp>
        <v>68.281744686099998</v>
        <stp/>
        <stp>EM_S_FA_YOY_NETPROFIT</stp>
        <stp>2</stp>
        <stp>603283.SH</stp>
        <stp>2022-12-31</stp>
        <tr r="AA3051" s="3"/>
      </tp>
      <tp>
        <v>16.701543446500001</v>
        <stp/>
        <stp>EM_S_FA_YOY_NETPROFIT</stp>
        <stp>2</stp>
        <stp>603298.SH</stp>
        <stp>2019-12-31</stp>
        <tr r="X3055" s="3"/>
      </tp>
      <tp>
        <v>22.661847215400002</v>
        <stp/>
        <stp>EM_S_FA_YOY_NETPROFIT</stp>
        <stp>2</stp>
        <stp>603288.SH</stp>
        <stp>2019-12-31</stp>
        <tr r="X3053" s="3"/>
      </tp>
      <tp>
        <v>2.5742289991999998</v>
        <stp/>
        <stp>EM_S_FA_YOY_NETPROFIT</stp>
        <stp>2</stp>
        <stp>603578.SH</stp>
        <stp>2019-12-31</stp>
        <tr r="X3146" s="3"/>
      </tp>
      <tp>
        <v>31.6808121396</v>
        <stp/>
        <stp>EM_S_FA_YOY_NETPROFIT</stp>
        <stp>2</stp>
        <stp>603568.SH</stp>
        <stp>2019-12-31</stp>
        <tr r="X3143" s="3"/>
      </tp>
      <tp>
        <v>31.977218694600001</v>
        <stp/>
        <stp>EM_S_FA_YOY_NETPROFIT</stp>
        <stp>2</stp>
        <stp>603558.SH</stp>
        <stp>2019-12-31</stp>
        <tr r="X3139" s="3"/>
      </tp>
      <tp>
        <v>16.630855746200002</v>
        <stp/>
        <stp>EM_S_FA_YOY_NETPROFIT</stp>
        <stp>2</stp>
        <stp>603500.SH</stp>
        <stp>2021-12-31</stp>
        <tr r="Z3120" s="3"/>
      </tp>
      <tp>
        <v>280.4354288129</v>
        <stp/>
        <stp>EM_S_FA_YOY_NETPROFIT</stp>
        <stp>2</stp>
        <stp>603501.SH</stp>
        <stp>2020-12-31</stp>
        <tr r="Y3121" s="3"/>
      </tp>
      <tp>
        <v>53.052702856300002</v>
        <stp/>
        <stp>EM_S_FA_YOY_NETPROFIT</stp>
        <stp>2</stp>
        <stp>603538.SH</stp>
        <stp>2019-12-31</stp>
        <tr r="X3135" s="3"/>
      </tp>
      <tp>
        <v>12.228585926499999</v>
        <stp/>
        <stp>EM_S_FA_YOY_NETPROFIT</stp>
        <stp>2</stp>
        <stp>603528.SH</stp>
        <stp>2019-12-31</stp>
        <tr r="X3131" s="3"/>
      </tp>
      <tp>
        <v>-56.712798320399997</v>
        <stp/>
        <stp>EM_S_FA_YOY_NETPROFIT</stp>
        <stp>2</stp>
        <stp>603518.SH</stp>
        <stp>2019-12-31</stp>
        <tr r="X3127" s="3"/>
      </tp>
      <tp>
        <v>30.036235061500001</v>
        <stp/>
        <stp>EM_S_FA_YOY_NETPROFIT</stp>
        <stp>2</stp>
        <stp>603520.SH</stp>
        <stp>2021-12-31</stp>
        <tr r="Z3129" s="3"/>
      </tp>
      <tp>
        <v>320.46959854419998</v>
        <stp/>
        <stp>EM_S_FA_YOY_NETPROFIT</stp>
        <stp>2</stp>
        <stp>603508.SH</stp>
        <stp>2019-12-31</stp>
        <tr r="X3124" s="3"/>
      </tp>
      <tp>
        <v>-62.116449965699999</v>
        <stp/>
        <stp>EM_S_FA_YOY_NETPROFIT</stp>
        <stp>2</stp>
        <stp>603533.SH</stp>
        <stp>2022-12-31</stp>
        <tr r="AA3132" s="3"/>
      </tp>
      <tp>
        <v>10.024609327</v>
        <stp/>
        <stp>EM_S_FA_YOY_NETPROFIT</stp>
        <stp>2</stp>
        <stp>603580.SH</stp>
        <stp>2021-12-31</stp>
        <tr r="Z3148" s="3"/>
      </tp>
      <tp>
        <v>-445.05108519610002</v>
        <stp/>
        <stp>EM_S_FA_YOY_NETPROFIT</stp>
        <stp>2</stp>
        <stp>603598.SH</stp>
        <stp>2019-12-31</stp>
        <tr r="X3154" s="3"/>
      </tp>
      <tp>
        <v>21.9379664521</v>
        <stp/>
        <stp>EM_S_FA_YOY_NETPROFIT</stp>
        <stp>2</stp>
        <stp>603588.SH</stp>
        <stp>2019-12-31</stp>
        <tr r="X3151" s="3"/>
      </tp>
      <tp>
        <v>22.5645639034</v>
        <stp/>
        <stp>EM_S_FA_YOY_NETPROFIT</stp>
        <stp>2</stp>
        <stp>603458.SH</stp>
        <stp>2019-12-31</stp>
        <tr r="X3114" s="3"/>
      </tp>
      <tp>
        <v>11.7970721061</v>
        <stp/>
        <stp>EM_S_FA_YOY_NETPROFIT</stp>
        <stp>2</stp>
        <stp>603421.SH</stp>
        <stp>2020-12-31</stp>
        <tr r="Y3110" s="3"/>
      </tp>
      <tp>
        <v>16.737049459400001</v>
        <stp/>
        <stp>EM_S_FA_YOY_NETPROFIT</stp>
        <stp>2</stp>
        <stp>603488.SH</stp>
        <stp>2019-12-31</stp>
        <tr r="X3117" s="3"/>
      </tp>
      <tp>
        <v>206.41232079310001</v>
        <stp/>
        <stp>EM_S_FA_YOY_NETPROFIT</stp>
        <stp>2</stp>
        <stp>603778.SH</stp>
        <stp>2019-12-31</stp>
        <tr r="X3230" s="3"/>
      </tp>
      <tp>
        <v>-68.675251316800001</v>
        <stp/>
        <stp>EM_S_FA_YOY_NETPROFIT</stp>
        <stp>2</stp>
        <stp>603768.SH</stp>
        <stp>2019-12-31</stp>
        <tr r="X3227" s="3"/>
      </tp>
      <tp>
        <v>285.34485956250001</v>
        <stp/>
        <stp>EM_S_FA_YOY_NETPROFIT</stp>
        <stp>2</stp>
        <stp>603758.SH</stp>
        <stp>2019-12-31</stp>
        <tr r="X3224" s="3"/>
      </tp>
      <tp>
        <v>10.1979743805</v>
        <stp/>
        <stp>EM_S_FA_YOY_NETPROFIT</stp>
        <stp>2</stp>
        <stp>603701.SH</stp>
        <stp>2020-12-31</stp>
        <tr r="Y3205" s="3"/>
      </tp>
      <tp>
        <v>-5.9800635414999999</v>
        <stp/>
        <stp>EM_S_FA_YOY_NETPROFIT</stp>
        <stp>2</stp>
        <stp>603703.SH</stp>
        <stp>2022-12-31</stp>
        <tr r="AA3206" s="3"/>
      </tp>
      <tp>
        <v>-76.380579402199999</v>
        <stp/>
        <stp>EM_S_FA_YOY_NETPROFIT</stp>
        <stp>2</stp>
        <stp>603738.SH</stp>
        <stp>2019-12-31</stp>
        <tr r="X3222" s="3"/>
      </tp>
      <tp>
        <v>3.1511872415000002</v>
        <stp/>
        <stp>EM_S_FA_YOY_NETPROFIT</stp>
        <stp>2</stp>
        <stp>603711.SH</stp>
        <stp>2020-12-31</stp>
        <tr r="Y3209" s="3"/>
      </tp>
      <tp>
        <v>4.7042936778</v>
        <stp/>
        <stp>EM_S_FA_YOY_NETPROFIT</stp>
        <stp>2</stp>
        <stp>603728.SH</stp>
        <stp>2019-12-31</stp>
        <tr r="X3218" s="3"/>
      </tp>
      <tp>
        <v>-92.6613957406</v>
        <stp/>
        <stp>EM_S_FA_YOY_NETPROFIT</stp>
        <stp>2</stp>
        <stp>603718.SH</stp>
        <stp>2019-12-31</stp>
        <tr r="X3212" s="3"/>
      </tp>
      <tp>
        <v>-223.80410137230001</v>
        <stp/>
        <stp>EM_S_FA_YOY_NETPROFIT</stp>
        <stp>2</stp>
        <stp>603721.SH</stp>
        <stp>2020-12-31</stp>
        <tr r="Y3213" s="3"/>
      </tp>
      <tp>
        <v>5.3617688488999997</v>
        <stp/>
        <stp>EM_S_FA_YOY_NETPROFIT</stp>
        <stp>2</stp>
        <stp>603708.SH</stp>
        <stp>2019-12-31</stp>
        <tr r="X3208" s="3"/>
      </tp>
      <tp>
        <v>5.8309781851000002</v>
        <stp/>
        <stp>EM_S_FA_YOY_NETPROFIT</stp>
        <stp>2</stp>
        <stp>603730.SH</stp>
        <stp>2021-12-31</stp>
        <tr r="Z3220" s="3"/>
      </tp>
      <tp>
        <v>10.8647085727</v>
        <stp/>
        <stp>EM_S_FA_YOY_NETPROFIT</stp>
        <stp>2</stp>
        <stp>603798.SH</stp>
        <stp>2019-12-31</stp>
        <tr r="X3236" s="3"/>
      </tp>
      <tp>
        <v>-17.8677785392</v>
        <stp/>
        <stp>EM_S_FA_YOY_NETPROFIT</stp>
        <stp>2</stp>
        <stp>603788.SH</stp>
        <stp>2019-12-31</stp>
        <tr r="X3233" s="3"/>
      </tp>
      <tp>
        <v>15.188732932200001</v>
        <stp/>
        <stp>EM_S_FA_YOY_NETPROFIT</stp>
        <stp>2</stp>
        <stp>603678.SH</stp>
        <stp>2019-12-31</stp>
        <tr r="X3194" s="3"/>
      </tp>
      <tp>
        <v>-1.8466561953</v>
        <stp/>
        <stp>EM_S_FA_YOY_NETPROFIT</stp>
        <stp>2</stp>
        <stp>603668.SH</stp>
        <stp>2019-12-31</stp>
        <tr r="X3190" s="3"/>
      </tp>
      <tp>
        <v>36.850089872799998</v>
        <stp/>
        <stp>EM_S_FA_YOY_NETPROFIT</stp>
        <stp>2</stp>
        <stp>603658.SH</stp>
        <stp>2019-12-31</stp>
        <tr r="X3183" s="3"/>
      </tp>
      <tp>
        <v>-25.7248090195</v>
        <stp/>
        <stp>EM_S_FA_YOY_NETPROFIT</stp>
        <stp>2</stp>
        <stp>603660.SH</stp>
        <stp>2021-12-31</stp>
        <tr r="Z3185" s="3"/>
      </tp>
      <tp>
        <v>52.921967488999996</v>
        <stp/>
        <stp>EM_S_FA_YOY_NETPROFIT</stp>
        <stp>2</stp>
        <stp>603661.SH</stp>
        <stp>2020-12-31</stp>
        <tr r="Y3186" s="3"/>
      </tp>
      <tp>
        <v>56.133330196899998</v>
        <stp/>
        <stp>EM_S_FA_YOY_NETPROFIT</stp>
        <stp>2</stp>
        <stp>603663.SH</stp>
        <stp>2022-12-31</stp>
        <tr r="AA3187" s="3"/>
      </tp>
      <tp>
        <v>-17.663891831800001</v>
        <stp/>
        <stp>EM_S_FA_YOY_NETPROFIT</stp>
        <stp>2</stp>
        <stp>603648.SH</stp>
        <stp>2019-12-31</stp>
        <tr r="X3180" s="3"/>
      </tp>
      <tp>
        <v>-22.604822430599999</v>
        <stp/>
        <stp>EM_S_FA_YOY_NETPROFIT</stp>
        <stp>2</stp>
        <stp>603600.SH</stp>
        <stp>2021-12-31</stp>
        <tr r="Z3156" s="3"/>
      </tp>
      <tp>
        <v>133.55777126690001</v>
        <stp/>
        <stp>EM_S_FA_YOY_NETPROFIT</stp>
        <stp>2</stp>
        <stp>603601.SH</stp>
        <stp>2020-12-31</stp>
        <tr r="Y3157" s="3"/>
      </tp>
      <tp>
        <v>206.6808197185</v>
        <stp/>
        <stp>EM_S_FA_YOY_NETPROFIT</stp>
        <stp>2</stp>
        <stp>603603.SH</stp>
        <stp>2022-12-31</stp>
        <tr r="AA3159" s="3"/>
      </tp>
      <tp>
        <v>51.964151415099998</v>
        <stp/>
        <stp>EM_S_FA_YOY_NETPROFIT</stp>
        <stp>2</stp>
        <stp>603638.SH</stp>
        <stp>2019-12-31</stp>
        <tr r="X3178" s="3"/>
      </tp>
      <tp>
        <v>-3.0252140174000002</v>
        <stp/>
        <stp>EM_S_FA_YOY_NETPROFIT</stp>
        <stp>2</stp>
        <stp>603611.SH</stp>
        <stp>2020-12-31</stp>
        <tr r="Y3165" s="3"/>
      </tp>
      <tp>
        <v>-276.60605356439999</v>
        <stp/>
        <stp>EM_S_FA_YOY_NETPROFIT</stp>
        <stp>2</stp>
        <stp>603628.SH</stp>
        <stp>2019-12-31</stp>
        <tr r="X3173" s="3"/>
      </tp>
      <tp>
        <v>6.6714102439999996</v>
        <stp/>
        <stp>EM_S_FA_YOY_NETPROFIT</stp>
        <stp>2</stp>
        <stp>603618.SH</stp>
        <stp>2019-12-31</stp>
        <tr r="X3170" s="3"/>
      </tp>
      <tp>
        <v>-14.8874132358</v>
        <stp/>
        <stp>EM_S_FA_YOY_NETPROFIT</stp>
        <stp>2</stp>
        <stp>603608.SH</stp>
        <stp>2019-12-31</stp>
        <tr r="X3163" s="3"/>
      </tp>
      <tp>
        <v>-49.669846706199998</v>
        <stp/>
        <stp>EM_S_FA_YOY_NETPROFIT</stp>
        <stp>2</stp>
        <stp>603630.SH</stp>
        <stp>2021-12-31</stp>
        <tr r="Z3174" s="3"/>
      </tp>
      <tp>
        <v>43.218530414100002</v>
        <stp/>
        <stp>EM_S_FA_YOY_NETPROFIT</stp>
        <stp>2</stp>
        <stp>603633.SH</stp>
        <stp>2022-12-31</stp>
        <tr r="AA3175" s="3"/>
      </tp>
      <tp>
        <v>-14.940148439</v>
        <stp/>
        <stp>EM_S_FA_YOY_NETPROFIT</stp>
        <stp>2</stp>
        <stp>603683.SH</stp>
        <stp>2022-12-31</stp>
        <tr r="AA3196" s="3"/>
      </tp>
      <tp>
        <v>9.0117900025999997</v>
        <stp/>
        <stp>EM_S_FA_YOY_NETPROFIT</stp>
        <stp>2</stp>
        <stp>603690.SH</stp>
        <stp>2021-12-31</stp>
        <tr r="Z3201" s="3"/>
      </tp>
      <tp>
        <v>-31.502447053800001</v>
        <stp/>
        <stp>EM_S_FA_YOY_NETPROFIT</stp>
        <stp>2</stp>
        <stp>603698.SH</stp>
        <stp>2019-12-31</stp>
        <tr r="X3203" s="3"/>
      </tp>
      <tp>
        <v>14.600368184900001</v>
        <stp/>
        <stp>EM_S_FA_YOY_NETPROFIT</stp>
        <stp>2</stp>
        <stp>603688.SH</stp>
        <stp>2019-12-31</stp>
        <tr r="X3199" s="3"/>
      </tp>
      <tp>
        <v>-24.643485050199999</v>
        <stp/>
        <stp>EM_S_FA_YOY_NETPROFIT</stp>
        <stp>2</stp>
        <stp>603978.SH</stp>
        <stp>2019-12-31</stp>
        <tr r="X3318" s="3"/>
      </tp>
      <tp>
        <v>10.0279742911</v>
        <stp/>
        <stp>EM_S_FA_YOY_NETPROFIT</stp>
        <stp>2</stp>
        <stp>603968.SH</stp>
        <stp>2019-12-31</stp>
        <tr r="X3313" s="3"/>
      </tp>
      <tp>
        <v>110.04361694569999</v>
        <stp/>
        <stp>EM_S_FA_YOY_NETPROFIT</stp>
        <stp>2</stp>
        <stp>603958.SH</stp>
        <stp>2019-12-31</stp>
        <tr r="X3308" s="3"/>
      </tp>
      <tp>
        <v>-63.698072027800002</v>
        <stp/>
        <stp>EM_S_FA_YOY_NETPROFIT</stp>
        <stp>2</stp>
        <stp>603960.SH</stp>
        <stp>2021-12-31</stp>
        <tr r="Z3310" s="3"/>
      </tp>
      <tp>
        <v>57.743350555799999</v>
        <stp/>
        <stp>EM_S_FA_YOY_NETPROFIT</stp>
        <stp>2</stp>
        <stp>603963.SH</stp>
        <stp>2022-12-31</stp>
        <tr r="AA3311" s="3"/>
      </tp>
      <tp>
        <v>19.725545427699998</v>
        <stp/>
        <stp>EM_S_FA_YOY_NETPROFIT</stp>
        <stp>2</stp>
        <stp>603970.SH</stp>
        <stp>2021-12-31</stp>
        <tr r="Z3315" s="3"/>
      </tp>
      <tp>
        <v>-63.435319717500001</v>
        <stp/>
        <stp>EM_S_FA_YOY_NETPROFIT</stp>
        <stp>2</stp>
        <stp>603900.SH</stp>
        <stp>2021-12-31</stp>
        <tr r="Z3286" s="3"/>
      </tp>
      <tp>
        <v>68.969388146699998</v>
        <stp/>
        <stp>EM_S_FA_YOY_NETPROFIT</stp>
        <stp>2</stp>
        <stp>603901.SH</stp>
        <stp>2020-12-31</stp>
        <tr r="Y3287" s="3"/>
      </tp>
      <tp>
        <v>-31.200491993699998</v>
        <stp/>
        <stp>EM_S_FA_YOY_NETPROFIT</stp>
        <stp>2</stp>
        <stp>603903.SH</stp>
        <stp>2022-12-31</stp>
        <tr r="AA3288" s="3"/>
      </tp>
      <tp>
        <v>-5.0403681360999997</v>
        <stp/>
        <stp>EM_S_FA_YOY_NETPROFIT</stp>
        <stp>2</stp>
        <stp>603938.SH</stp>
        <stp>2019-12-31</stp>
        <tr r="X3305" s="3"/>
      </tp>
      <tp>
        <v>-9.2667425605999991</v>
        <stp/>
        <stp>EM_S_FA_YOY_NETPROFIT</stp>
        <stp>2</stp>
        <stp>603928.SH</stp>
        <stp>2019-12-31</stp>
        <tr r="X3300" s="3"/>
      </tp>
      <tp>
        <v>24.428684324900001</v>
        <stp/>
        <stp>EM_S_FA_YOY_NETPROFIT</stp>
        <stp>2</stp>
        <stp>603918.SH</stp>
        <stp>2019-12-31</stp>
        <tr r="X3295" s="3"/>
      </tp>
      <tp>
        <v>-34.1448416868</v>
        <stp/>
        <stp>EM_S_FA_YOY_NETPROFIT</stp>
        <stp>2</stp>
        <stp>603920.SH</stp>
        <stp>2021-12-31</stp>
        <tr r="Z3297" s="3"/>
      </tp>
      <tp>
        <v>-0.98421418110000003</v>
        <stp/>
        <stp>EM_S_FA_YOY_NETPROFIT</stp>
        <stp>2</stp>
        <stp>603908.SH</stp>
        <stp>2019-12-31</stp>
        <tr r="X3290" s="3"/>
      </tp>
      <tp>
        <v>-29.417440990799999</v>
        <stp/>
        <stp>EM_S_FA_YOY_NETPROFIT</stp>
        <stp>2</stp>
        <stp>603933.SH</stp>
        <stp>2022-12-31</stp>
        <tr r="AA3302" s="3"/>
      </tp>
      <tp>
        <v>-42.234816908100001</v>
        <stp/>
        <stp>EM_S_FA_YOY_NETPROFIT</stp>
        <stp>2</stp>
        <stp>603980.SH</stp>
        <stp>2021-12-31</stp>
        <tr r="Z3320" s="3"/>
      </tp>
      <tp>
        <v>3.6673158290000001</v>
        <stp/>
        <stp>EM_S_FA_YOY_NETPROFIT</stp>
        <stp>2</stp>
        <stp>603990.SH</stp>
        <stp>2021-12-31</stp>
        <tr r="Z3326" s="3"/>
      </tp>
      <tp>
        <v>15.7300038832</v>
        <stp/>
        <stp>EM_S_FA_YOY_NETPROFIT</stp>
        <stp>2</stp>
        <stp>603991.SH</stp>
        <stp>2020-12-31</stp>
        <tr r="Y3327" s="3"/>
      </tp>
      <tp>
        <v>32.502084682000003</v>
        <stp/>
        <stp>EM_S_FA_YOY_NETPROFIT</stp>
        <stp>2</stp>
        <stp>603993.SH</stp>
        <stp>2022-12-31</stp>
        <tr r="AA3328" s="3"/>
      </tp>
      <tp>
        <v>-1.0435928284</v>
        <stp/>
        <stp>EM_S_FA_YOY_NETPROFIT</stp>
        <stp>2</stp>
        <stp>603998.SH</stp>
        <stp>2019-12-31</stp>
        <tr r="X3330" s="3"/>
      </tp>
      <tp>
        <v>135.27976257879999</v>
        <stp/>
        <stp>EM_S_FA_YOY_NETPROFIT</stp>
        <stp>2</stp>
        <stp>603988.SH</stp>
        <stp>2019-12-31</stp>
        <tr r="X3324" s="3"/>
      </tp>
      <tp>
        <v>-321.13914347470001</v>
        <stp/>
        <stp>EM_S_FA_YOY_NETPROFIT</stp>
        <stp>2</stp>
        <stp>603843.SH</stp>
        <stp>2022-12-31</stp>
        <tr r="AA3259" s="3"/>
      </tp>
      <tp>
        <v>58.120138444299997</v>
        <stp/>
        <stp>EM_S_FA_YOY_NETPROFIT</stp>
        <stp>2</stp>
        <stp>603878.SH</stp>
        <stp>2019-12-31</stp>
        <tr r="X3271" s="3"/>
      </tp>
      <tp>
        <v>-18.9811954593</v>
        <stp/>
        <stp>EM_S_FA_YOY_NETPROFIT</stp>
        <stp>2</stp>
        <stp>603868.SH</stp>
        <stp>2019-12-31</stp>
        <tr r="X3268" s="3"/>
      </tp>
      <tp>
        <v>2.9219658227999998</v>
        <stp/>
        <stp>EM_S_FA_YOY_NETPROFIT</stp>
        <stp>2</stp>
        <stp>603858.SH</stp>
        <stp>2019-12-31</stp>
        <tr r="X3263" s="3"/>
      </tp>
      <tp>
        <v>4.8490566460000002</v>
        <stp/>
        <stp>EM_S_FA_YOY_NETPROFIT</stp>
        <stp>2</stp>
        <stp>603860.SH</stp>
        <stp>2021-12-31</stp>
        <tr r="Z3265" s="3"/>
      </tp>
      <tp>
        <v>-43.959376573</v>
        <stp/>
        <stp>EM_S_FA_YOY_NETPROFIT</stp>
        <stp>2</stp>
        <stp>603861.SH</stp>
        <stp>2020-12-31</stp>
        <tr r="Y3266" s="3"/>
      </tp>
      <tp>
        <v>7.8694431048000002</v>
        <stp/>
        <stp>EM_S_FA_YOY_NETPROFIT</stp>
        <stp>2</stp>
        <stp>603848.SH</stp>
        <stp>2019-12-31</stp>
        <tr r="X3260" s="3"/>
      </tp>
      <tp>
        <v>-696.08069606039999</v>
        <stp/>
        <stp>EM_S_FA_YOY_NETPROFIT</stp>
        <stp>2</stp>
        <stp>603800.SH</stp>
        <stp>2021-12-31</stp>
        <tr r="Z3238" s="3"/>
      </tp>
      <tp>
        <v>20.037921343400001</v>
        <stp/>
        <stp>EM_S_FA_YOY_NETPROFIT</stp>
        <stp>2</stp>
        <stp>603801.SH</stp>
        <stp>2020-12-31</stp>
        <tr r="Y3239" s="3"/>
      </tp>
      <tp>
        <v>109.8421446934</v>
        <stp/>
        <stp>EM_S_FA_YOY_NETPROFIT</stp>
        <stp>2</stp>
        <stp>603803.SH</stp>
        <stp>2022-12-31</stp>
        <tr r="AA3240" s="3"/>
      </tp>
      <tp>
        <v>3.1290490329999998</v>
        <stp/>
        <stp>EM_S_FA_YOY_NETPROFIT</stp>
        <stp>2</stp>
        <stp>603838.SH</stp>
        <stp>2019-12-31</stp>
        <tr r="X3257" s="3"/>
      </tp>
      <tp>
        <v>25.9540215319</v>
        <stp/>
        <stp>EM_S_FA_YOY_NETPROFIT</stp>
        <stp>2</stp>
        <stp>603811.SH</stp>
        <stp>2020-12-31</stp>
        <tr r="Y3244" s="3"/>
      </tp>
      <tp>
        <v>21.554201685100001</v>
        <stp/>
        <stp>EM_S_FA_YOY_NETPROFIT</stp>
        <stp>2</stp>
        <stp>603813.SH</stp>
        <stp>2022-12-31</stp>
        <tr r="AA3245" s="3"/>
      </tp>
      <tp>
        <v>-39.605896151300001</v>
        <stp/>
        <stp>EM_S_FA_YOY_NETPROFIT</stp>
        <stp>2</stp>
        <stp>603828.SH</stp>
        <stp>2019-12-31</stp>
        <tr r="X3254" s="3"/>
      </tp>
      <tp>
        <v>272.02047203730001</v>
        <stp/>
        <stp>EM_S_FA_YOY_NETPROFIT</stp>
        <stp>2</stp>
        <stp>603818.SH</stp>
        <stp>2019-12-31</stp>
        <tr r="X3248" s="3"/>
      </tp>
      <tp>
        <v>-35.898639478600003</v>
        <stp/>
        <stp>EM_S_FA_YOY_NETPROFIT</stp>
        <stp>2</stp>
        <stp>603823.SH</stp>
        <stp>2022-12-31</stp>
        <tr r="AA3251" s="3"/>
      </tp>
      <tp>
        <v>-7.0387792289000002</v>
        <stp/>
        <stp>EM_S_FA_YOY_NETPROFIT</stp>
        <stp>2</stp>
        <stp>603808.SH</stp>
        <stp>2019-12-31</stp>
        <tr r="X3242" s="3"/>
      </tp>
      <tp>
        <v>0.68913750389999995</v>
        <stp/>
        <stp>EM_S_FA_YOY_NETPROFIT</stp>
        <stp>2</stp>
        <stp>603833.SH</stp>
        <stp>2022-12-31</stp>
        <tr r="AA3256" s="3"/>
      </tp>
      <tp>
        <v>-123.4403786829</v>
        <stp/>
        <stp>EM_S_FA_YOY_NETPROFIT</stp>
        <stp>2</stp>
        <stp>603880.SH</stp>
        <stp>2021-12-31</stp>
        <tr r="Z3273" s="3"/>
      </tp>
      <tp>
        <v>21.596143545299999</v>
        <stp/>
        <stp>EM_S_FA_YOY_NETPROFIT</stp>
        <stp>2</stp>
        <stp>603881.SH</stp>
        <stp>2020-12-31</stp>
        <tr r="Y3274" s="3"/>
      </tp>
      <tp>
        <v>24.0886543003</v>
        <stp/>
        <stp>EM_S_FA_YOY_NETPROFIT</stp>
        <stp>2</stp>
        <stp>603883.SH</stp>
        <stp>2022-12-31</stp>
        <tr r="AA3276" s="3"/>
      </tp>
      <tp>
        <v>21.776813814899999</v>
        <stp/>
        <stp>EM_S_FA_YOY_NETPROFIT</stp>
        <stp>2</stp>
        <stp>603890.SH</stp>
        <stp>2021-12-31</stp>
        <tr r="Z3282" s="3"/>
      </tp>
      <tp>
        <v>-7.0355641832</v>
        <stp/>
        <stp>EM_S_FA_YOY_NETPROFIT</stp>
        <stp>2</stp>
        <stp>603898.SH</stp>
        <stp>2019-12-31</stp>
        <tr r="X3284" s="3"/>
      </tp>
      <tp>
        <v>1.6901237975000001</v>
        <stp/>
        <stp>EM_S_FA_YOY_NETPROFIT</stp>
        <stp>2</stp>
        <stp>603888.SH</stp>
        <stp>2019-12-31</stp>
        <tr r="X3280" s="3"/>
      </tp>
      <tp>
        <v>-138.00579638190001</v>
        <stp/>
        <stp>EM_S_FA_YOY_NETPROFIT</stp>
        <stp>2</stp>
        <stp>002100.SZ</stp>
        <stp>2021-12-31</stp>
        <tr r="Z534" s="3"/>
      </tp>
      <tp>
        <v>126.917075208</v>
        <stp/>
        <stp>EM_S_FA_YOY_NETPROFIT</stp>
        <stp>2</stp>
        <stp>002101.SZ</stp>
        <stp>2020-12-31</stp>
        <tr r="Y535" s="3"/>
      </tp>
      <tp>
        <v>-306.8985985603</v>
        <stp/>
        <stp>EM_S_FA_YOY_NETPROFIT</stp>
        <stp>2</stp>
        <stp>002103.SZ</stp>
        <stp>2022-12-31</stp>
        <tr r="AA537" s="3"/>
      </tp>
      <tp>
        <v>-15.987396456500001</v>
        <stp/>
        <stp>EM_S_FA_YOY_NETPROFIT</stp>
        <stp>2</stp>
        <stp>002138.SZ</stp>
        <stp>2019-12-31</stp>
        <tr r="X570" s="3"/>
      </tp>
      <tp>
        <v>55.865051958800002</v>
        <stp/>
        <stp>EM_S_FA_YOY_NETPROFIT</stp>
        <stp>2</stp>
        <stp>002110.SZ</stp>
        <stp>2021-12-31</stp>
        <tr r="Z544" s="3"/>
      </tp>
      <tp>
        <v>15.5297514621</v>
        <stp/>
        <stp>EM_S_FA_YOY_NETPROFIT</stp>
        <stp>2</stp>
        <stp>002111.SZ</stp>
        <stp>2020-12-31</stp>
        <tr r="Y545" s="3"/>
      </tp>
      <tp>
        <v>23.617130474500001</v>
        <stp/>
        <stp>EM_S_FA_YOY_NETPROFIT</stp>
        <stp>2</stp>
        <stp>002128.SZ</stp>
        <stp>2019-12-31</stp>
        <tr r="X560" s="3"/>
      </tp>
      <tp>
        <v>5.0606331520000003</v>
        <stp/>
        <stp>EM_S_FA_YOY_NETPROFIT</stp>
        <stp>2</stp>
        <stp>002120.SZ</stp>
        <stp>2021-12-31</stp>
        <tr r="Z552" s="3"/>
      </tp>
      <tp>
        <v>107.3106389882</v>
        <stp/>
        <stp>EM_S_FA_YOY_NETPROFIT</stp>
        <stp>2</stp>
        <stp>002121.SZ</stp>
        <stp>2020-12-31</stp>
        <tr r="Y553" s="3"/>
      </tp>
      <tp>
        <v>-204.24188222129999</v>
        <stp/>
        <stp>EM_S_FA_YOY_NETPROFIT</stp>
        <stp>2</stp>
        <stp>002123.SZ</stp>
        <stp>2022-12-31</stp>
        <tr r="AA555" s="3"/>
      </tp>
      <tp>
        <v>-45.863299616699997</v>
        <stp/>
        <stp>EM_S_FA_YOY_NETPROFIT</stp>
        <stp>2</stp>
        <stp>002108.SZ</stp>
        <stp>2019-12-31</stp>
        <tr r="X542" s="3"/>
      </tp>
      <tp>
        <v>36.535552409799998</v>
        <stp/>
        <stp>EM_S_FA_YOY_NETPROFIT</stp>
        <stp>2</stp>
        <stp>002130.SZ</stp>
        <stp>2021-12-31</stp>
        <tr r="Z562" s="3"/>
      </tp>
      <tp>
        <v>1445.4231363177</v>
        <stp/>
        <stp>EM_S_FA_YOY_NETPROFIT</stp>
        <stp>2</stp>
        <stp>002131.SZ</stp>
        <stp>2020-12-31</stp>
        <tr r="Y563" s="3"/>
      </tp>
      <tp>
        <v>-68.894010774199998</v>
        <stp/>
        <stp>EM_S_FA_YOY_NETPROFIT</stp>
        <stp>2</stp>
        <stp>002133.SZ</stp>
        <stp>2022-12-31</stp>
        <tr r="AA565" s="3"/>
      </tp>
      <tp>
        <v>31.344070321899999</v>
        <stp/>
        <stp>EM_S_FA_YOY_NETPROFIT</stp>
        <stp>2</stp>
        <stp>002140.SZ</stp>
        <stp>2021-12-31</stp>
        <tr r="Z572" s="3"/>
      </tp>
      <tp>
        <v>-10031.1857929693</v>
        <stp/>
        <stp>EM_S_FA_YOY_NETPROFIT</stp>
        <stp>2</stp>
        <stp>002141.SZ</stp>
        <stp>2020-12-31</stp>
        <tr r="Y573" s="3"/>
      </tp>
      <tp>
        <v>103.80919301839999</v>
        <stp/>
        <stp>EM_S_FA_YOY_NETPROFIT</stp>
        <stp>2</stp>
        <stp>002178.SZ</stp>
        <stp>2019-12-31</stp>
        <tr r="X608" s="3"/>
      </tp>
      <tp>
        <v>11.612521745800001</v>
        <stp/>
        <stp>EM_S_FA_YOY_NETPROFIT</stp>
        <stp>2</stp>
        <stp>002150.SZ</stp>
        <stp>2021-12-31</stp>
        <tr r="Z580" s="3"/>
      </tp>
      <tp>
        <v>116.992375068</v>
        <stp/>
        <stp>EM_S_FA_YOY_NETPROFIT</stp>
        <stp>2</stp>
        <stp>002151.SZ</stp>
        <stp>2020-12-31</stp>
        <tr r="Y581" s="3"/>
      </tp>
      <tp>
        <v>-79.511444725900006</v>
        <stp/>
        <stp>EM_S_FA_YOY_NETPROFIT</stp>
        <stp>2</stp>
        <stp>002153.SZ</stp>
        <stp>2022-12-31</stp>
        <tr r="AA583" s="3"/>
      </tp>
      <tp>
        <v>-51.729401589299997</v>
        <stp/>
        <stp>EM_S_FA_YOY_NETPROFIT</stp>
        <stp>2</stp>
        <stp>002168.SZ</stp>
        <stp>2019-12-31</stp>
        <tr r="X598" s="3"/>
      </tp>
      <tp>
        <v>20.761935243700002</v>
        <stp/>
        <stp>EM_S_FA_YOY_NETPROFIT</stp>
        <stp>2</stp>
        <stp>002158.SZ</stp>
        <stp>2019-12-31</stp>
        <tr r="X588" s="3"/>
      </tp>
      <tp>
        <v>367.66139211780001</v>
        <stp/>
        <stp>EM_S_FA_YOY_NETPROFIT</stp>
        <stp>2</stp>
        <stp>002160.SZ</stp>
        <stp>2021-12-31</stp>
        <tr r="Z590" s="3"/>
      </tp>
      <tp>
        <v>-159.6513857562</v>
        <stp/>
        <stp>EM_S_FA_YOY_NETPROFIT</stp>
        <stp>2</stp>
        <stp>002161.SZ</stp>
        <stp>2020-12-31</stp>
        <tr r="Y591" s="3"/>
      </tp>
      <tp>
        <v>-210.2553215291</v>
        <stp/>
        <stp>EM_S_FA_YOY_NETPROFIT</stp>
        <stp>2</stp>
        <stp>002163.SZ</stp>
        <stp>2022-12-31</stp>
        <tr r="AA593" s="3"/>
      </tp>
      <tp>
        <v>-181.6366106104</v>
        <stp/>
        <stp>EM_S_FA_YOY_NETPROFIT</stp>
        <stp>2</stp>
        <stp>002148.SZ</stp>
        <stp>2019-12-31</stp>
        <tr r="X578" s="3"/>
      </tp>
      <tp>
        <v>4.9191147759999998</v>
        <stp/>
        <stp>EM_S_FA_YOY_NETPROFIT</stp>
        <stp>2</stp>
        <stp>002170.SZ</stp>
        <stp>2021-12-31</stp>
        <tr r="Z600" s="3"/>
      </tp>
      <tp>
        <v>-37.0458155938</v>
        <stp/>
        <stp>EM_S_FA_YOY_NETPROFIT</stp>
        <stp>2</stp>
        <stp>002171.SZ</stp>
        <stp>2020-12-31</stp>
        <tr r="Y601" s="3"/>
      </tp>
      <tp>
        <v>28.528902585899999</v>
        <stp/>
        <stp>EM_S_FA_YOY_NETPROFIT</stp>
        <stp>2</stp>
        <stp>002173.SZ</stp>
        <stp>2022-12-31</stp>
        <tr r="AA603" s="3"/>
      </tp>
      <tp>
        <v>4293.1539137784002</v>
        <stp/>
        <stp>EM_S_FA_YOY_NETPROFIT</stp>
        <stp>2</stp>
        <stp>002180.SZ</stp>
        <stp>2021-12-31</stp>
        <tr r="Z610" s="3"/>
      </tp>
      <tp>
        <v>276.05316866340002</v>
        <stp/>
        <stp>EM_S_FA_YOY_NETPROFIT</stp>
        <stp>2</stp>
        <stp>002181.SZ</stp>
        <stp>2020-12-31</stp>
        <tr r="Y611" s="3"/>
      </tp>
      <tp>
        <v>-46.976737002199997</v>
        <stp/>
        <stp>EM_S_FA_YOY_NETPROFIT</stp>
        <stp>2</stp>
        <stp>002183.SZ</stp>
        <stp>2022-12-31</stp>
        <tr r="AA613" s="3"/>
      </tp>
      <tp>
        <v>-31.453150246500002</v>
        <stp/>
        <stp>EM_S_FA_YOY_NETPROFIT</stp>
        <stp>2</stp>
        <stp>002190.SZ</stp>
        <stp>2021-12-31</stp>
        <tr r="Z620" s="3"/>
      </tp>
      <tp>
        <v>-10.6223890795</v>
        <stp/>
        <stp>EM_S_FA_YOY_NETPROFIT</stp>
        <stp>2</stp>
        <stp>002191.SZ</stp>
        <stp>2020-12-31</stp>
        <tr r="Y621" s="3"/>
      </tp>
      <tp>
        <v>-3714.9135905999001</v>
        <stp/>
        <stp>EM_S_FA_YOY_NETPROFIT</stp>
        <stp>2</stp>
        <stp>002193.SZ</stp>
        <stp>2022-12-31</stp>
        <tr r="AA623" s="3"/>
      </tp>
      <tp>
        <v>-440.54966908950001</v>
        <stp/>
        <stp>EM_S_FA_YOY_NETPROFIT</stp>
        <stp>2</stp>
        <stp>002198.SZ</stp>
        <stp>2019-12-31</stp>
        <tr r="X628" s="3"/>
      </tp>
      <tp>
        <v>180.4905064854</v>
        <stp/>
        <stp>EM_S_FA_YOY_NETPROFIT</stp>
        <stp>2</stp>
        <stp>002188.SZ</stp>
        <stp>2019-12-31</stp>
        <tr r="X618" s="3"/>
      </tp>
      <tp>
        <v>64.604849864000002</v>
        <stp/>
        <stp>EM_S_FA_YOY_NETPROFIT</stp>
        <stp>2</stp>
        <stp>002001.SZ</stp>
        <stp>2020-12-31</stp>
        <tr r="Y439" s="3"/>
      </tp>
      <tp>
        <v>9.3704507788000004</v>
        <stp/>
        <stp>EM_S_FA_YOY_NETPROFIT</stp>
        <stp>2</stp>
        <stp>002003.SZ</stp>
        <stp>2022-12-31</stp>
        <tr r="AA441" s="3"/>
      </tp>
      <tp>
        <v>-14.8911139206</v>
        <stp/>
        <stp>EM_S_FA_YOY_NETPROFIT</stp>
        <stp>2</stp>
        <stp>002038.SZ</stp>
        <stp>2019-12-31</stp>
        <tr r="X474" s="3"/>
      </tp>
      <tp>
        <v>44.130539622299999</v>
        <stp/>
        <stp>EM_S_FA_YOY_NETPROFIT</stp>
        <stp>2</stp>
        <stp>002010.SZ</stp>
        <stp>2021-12-31</stp>
        <tr r="Z448" s="3"/>
      </tp>
      <tp>
        <v>-4601.2177214162002</v>
        <stp/>
        <stp>EM_S_FA_YOY_NETPROFIT</stp>
        <stp>2</stp>
        <stp>002011.SZ</stp>
        <stp>2020-12-31</stp>
        <tr r="Y449" s="3"/>
      </tp>
      <tp>
        <v>95.866659649799999</v>
        <stp/>
        <stp>EM_S_FA_YOY_NETPROFIT</stp>
        <stp>2</stp>
        <stp>002028.SZ</stp>
        <stp>2019-12-31</stp>
        <tr r="X464" s="3"/>
      </tp>
      <tp>
        <v>-5.9117936579999997</v>
        <stp/>
        <stp>EM_S_FA_YOY_NETPROFIT</stp>
        <stp>2</stp>
        <stp>002020.SZ</stp>
        <stp>2021-12-31</stp>
        <tr r="Z456" s="3"/>
      </tp>
      <tp>
        <v>-865.83943658240003</v>
        <stp/>
        <stp>EM_S_FA_YOY_NETPROFIT</stp>
        <stp>2</stp>
        <stp>002021.SZ</stp>
        <stp>2020-12-31</stp>
        <tr r="Y457" s="3"/>
      </tp>
      <tp>
        <v>-99.684230426900001</v>
        <stp/>
        <stp>EM_S_FA_YOY_NETPROFIT</stp>
        <stp>2</stp>
        <stp>002023.SZ</stp>
        <stp>2022-12-31</stp>
        <tr r="AA459" s="3"/>
      </tp>
      <tp>
        <v>-64.304665224199994</v>
        <stp/>
        <stp>EM_S_FA_YOY_NETPROFIT</stp>
        <stp>2</stp>
        <stp>002008.SZ</stp>
        <stp>2019-12-31</stp>
        <tr r="X446" s="3"/>
      </tp>
      <tp>
        <v>47.690648532099999</v>
        <stp/>
        <stp>EM_S_FA_YOY_NETPROFIT</stp>
        <stp>2</stp>
        <stp>002030.SZ</stp>
        <stp>2021-12-31</stp>
        <tr r="Z466" s="3"/>
      </tp>
      <tp>
        <v>-167.6154359089</v>
        <stp/>
        <stp>EM_S_FA_YOY_NETPROFIT</stp>
        <stp>2</stp>
        <stp>002031.SZ</stp>
        <stp>2020-12-31</stp>
        <tr r="Y467" s="3"/>
      </tp>
      <tp>
        <v>100.0450349565</v>
        <stp/>
        <stp>EM_S_FA_YOY_NETPROFIT</stp>
        <stp>2</stp>
        <stp>002033.SZ</stp>
        <stp>2022-12-31</stp>
        <tr r="AA469" s="3"/>
      </tp>
      <tp>
        <v>10.5253284691</v>
        <stp/>
        <stp>EM_S_FA_YOY_NETPROFIT</stp>
        <stp>2</stp>
        <stp>002040.SZ</stp>
        <stp>2021-12-31</stp>
        <tr r="Z476" s="3"/>
      </tp>
      <tp>
        <v>221.52924535919999</v>
        <stp/>
        <stp>EM_S_FA_YOY_NETPROFIT</stp>
        <stp>2</stp>
        <stp>002041.SZ</stp>
        <stp>2020-12-31</stp>
        <tr r="Y477" s="3"/>
      </tp>
      <tp>
        <v>-37.319101890100001</v>
        <stp/>
        <stp>EM_S_FA_YOY_NETPROFIT</stp>
        <stp>2</stp>
        <stp>002043.SZ</stp>
        <stp>2022-12-31</stp>
        <tr r="AA479" s="3"/>
      </tp>
      <tp>
        <v>-1.9906599107</v>
        <stp/>
        <stp>EM_S_FA_YOY_NETPROFIT</stp>
        <stp>2</stp>
        <stp>002078.SZ</stp>
        <stp>2019-12-31</stp>
        <tr r="X512" s="3"/>
      </tp>
      <tp>
        <v>15.712856607399999</v>
        <stp/>
        <stp>EM_S_FA_YOY_NETPROFIT</stp>
        <stp>2</stp>
        <stp>002050.SZ</stp>
        <stp>2021-12-31</stp>
        <tr r="Z486" s="3"/>
      </tp>
      <tp>
        <v>-109.74780167580001</v>
        <stp/>
        <stp>EM_S_FA_YOY_NETPROFIT</stp>
        <stp>2</stp>
        <stp>002051.SZ</stp>
        <stp>2020-12-31</stp>
        <tr r="Y487" s="3"/>
      </tp>
      <tp>
        <v>3.4935348185000001</v>
        <stp/>
        <stp>EM_S_FA_YOY_NETPROFIT</stp>
        <stp>2</stp>
        <stp>002053.SZ</stp>
        <stp>2022-12-31</stp>
        <tr r="AA489" s="3"/>
      </tp>
      <tp>
        <v>-179.23805771280001</v>
        <stp/>
        <stp>EM_S_FA_YOY_NETPROFIT</stp>
        <stp>2</stp>
        <stp>002068.SZ</stp>
        <stp>2019-12-31</stp>
        <tr r="X504" s="3"/>
      </tp>
      <tp>
        <v>-406.08168509109998</v>
        <stp/>
        <stp>EM_S_FA_YOY_NETPROFIT</stp>
        <stp>2</stp>
        <stp>002058.SZ</stp>
        <stp>2019-12-31</stp>
        <tr r="X494" s="3"/>
      </tp>
      <tp>
        <v>32.615582679200003</v>
        <stp/>
        <stp>EM_S_FA_YOY_NETPROFIT</stp>
        <stp>2</stp>
        <stp>002060.SZ</stp>
        <stp>2021-12-31</stp>
        <tr r="Z496" s="3"/>
      </tp>
      <tp>
        <v>36.641991176799998</v>
        <stp/>
        <stp>EM_S_FA_YOY_NETPROFIT</stp>
        <stp>2</stp>
        <stp>002061.SZ</stp>
        <stp>2020-12-31</stp>
        <tr r="Y497" s="3"/>
      </tp>
      <tp>
        <v>5.5850473589999998</v>
        <stp/>
        <stp>EM_S_FA_YOY_NETPROFIT</stp>
        <stp>2</stp>
        <stp>002063.SZ</stp>
        <stp>2022-12-31</stp>
        <tr r="AA499" s="3"/>
      </tp>
      <tp>
        <v>24.9414564191</v>
        <stp/>
        <stp>EM_S_FA_YOY_NETPROFIT</stp>
        <stp>2</stp>
        <stp>002048.SZ</stp>
        <stp>2019-12-31</stp>
        <tr r="X484" s="3"/>
      </tp>
      <tp>
        <v>83.811284862400001</v>
        <stp/>
        <stp>EM_S_FA_YOY_NETPROFIT</stp>
        <stp>2</stp>
        <stp>002073.SZ</stp>
        <stp>2022-12-31</stp>
        <tr r="AA507" s="3"/>
      </tp>
      <tp>
        <v>78.781011344000007</v>
        <stp/>
        <stp>EM_S_FA_YOY_NETPROFIT</stp>
        <stp>2</stp>
        <stp>002080.SZ</stp>
        <stp>2021-12-31</stp>
        <tr r="Z514" s="3"/>
      </tp>
      <tp>
        <v>3.5344825320000002</v>
        <stp/>
        <stp>EM_S_FA_YOY_NETPROFIT</stp>
        <stp>2</stp>
        <stp>002081.SZ</stp>
        <stp>2020-12-31</stp>
        <tr r="Y515" s="3"/>
      </tp>
      <tp>
        <v>-26.979085589699999</v>
        <stp/>
        <stp>EM_S_FA_YOY_NETPROFIT</stp>
        <stp>2</stp>
        <stp>002083.SZ</stp>
        <stp>2022-12-31</stp>
        <tr r="AA517" s="3"/>
      </tp>
      <tp>
        <v>101.6969136724</v>
        <stp/>
        <stp>EM_S_FA_YOY_NETPROFIT</stp>
        <stp>2</stp>
        <stp>002090.SZ</stp>
        <stp>2021-12-31</stp>
        <tr r="Z524" s="3"/>
      </tp>
      <tp>
        <v>2.6627531737000001</v>
        <stp/>
        <stp>EM_S_FA_YOY_NETPROFIT</stp>
        <stp>2</stp>
        <stp>002091.SZ</stp>
        <stp>2020-12-31</stp>
        <tr r="Y525" s="3"/>
      </tp>
      <tp>
        <v>-25.700702362099999</v>
        <stp/>
        <stp>EM_S_FA_YOY_NETPROFIT</stp>
        <stp>2</stp>
        <stp>002093.SZ</stp>
        <stp>2022-12-31</stp>
        <tr r="AA527" s="3"/>
      </tp>
      <tp>
        <v>104.7090227815</v>
        <stp/>
        <stp>EM_S_FA_YOY_NETPROFIT</stp>
        <stp>2</stp>
        <stp>002098.SZ</stp>
        <stp>2019-12-31</stp>
        <tr r="X532" s="3"/>
      </tp>
      <tp>
        <v>10.772821671699999</v>
        <stp/>
        <stp>EM_S_FA_YOY_NETPROFIT</stp>
        <stp>2</stp>
        <stp>002088.SZ</stp>
        <stp>2019-12-31</stp>
        <tr r="X522" s="3"/>
      </tp>
      <tp>
        <v>-16.3981943183</v>
        <stp/>
        <stp>EM_S_FA_YOY_NETPROFIT</stp>
        <stp>2</stp>
        <stp>002300.SZ</stp>
        <stp>2021-12-31</stp>
        <tr r="Z727" s="3"/>
      </tp>
      <tp>
        <v>-13.092758829099999</v>
        <stp/>
        <stp>EM_S_FA_YOY_NETPROFIT</stp>
        <stp>2</stp>
        <stp>002301.SZ</stp>
        <stp>2020-12-31</stp>
        <tr r="Y728" s="3"/>
      </tp>
      <tp>
        <v>42.215047216000002</v>
        <stp/>
        <stp>EM_S_FA_YOY_NETPROFIT</stp>
        <stp>2</stp>
        <stp>002303.SZ</stp>
        <stp>2022-12-31</stp>
        <tr r="AA730" s="3"/>
      </tp>
      <tp>
        <v>13.5838108441</v>
        <stp/>
        <stp>EM_S_FA_YOY_NETPROFIT</stp>
        <stp>2</stp>
        <stp>002338.SZ</stp>
        <stp>2019-12-31</stp>
        <tr r="X765" s="3"/>
      </tp>
      <tp>
        <v>-139.1412073475</v>
        <stp/>
        <stp>EM_S_FA_YOY_NETPROFIT</stp>
        <stp>2</stp>
        <stp>002310.SZ</stp>
        <stp>2021-12-31</stp>
        <tr r="Z737" s="3"/>
      </tp>
      <tp>
        <v>59.251178058800001</v>
        <stp/>
        <stp>EM_S_FA_YOY_NETPROFIT</stp>
        <stp>2</stp>
        <stp>002311.SZ</stp>
        <stp>2020-12-31</stp>
        <tr r="Y738" s="3"/>
      </tp>
      <tp>
        <v>-619.0101038903</v>
        <stp/>
        <stp>EM_S_FA_YOY_NETPROFIT</stp>
        <stp>2</stp>
        <stp>002313.SZ</stp>
        <stp>2022-12-31</stp>
        <tr r="AA740" s="3"/>
      </tp>
      <tp>
        <v>-3.9226608052</v>
        <stp/>
        <stp>EM_S_FA_YOY_NETPROFIT</stp>
        <stp>2</stp>
        <stp>002328.SZ</stp>
        <stp>2019-12-31</stp>
        <tr r="X755" s="3"/>
      </tp>
      <tp>
        <v>64.652851373700003</v>
        <stp/>
        <stp>EM_S_FA_YOY_NETPROFIT</stp>
        <stp>2</stp>
        <stp>002318.SZ</stp>
        <stp>2019-12-31</stp>
        <tr r="X745" s="3"/>
      </tp>
      <tp>
        <v>14.5117287152</v>
        <stp/>
        <stp>EM_S_FA_YOY_NETPROFIT</stp>
        <stp>2</stp>
        <stp>002320.SZ</stp>
        <stp>2021-12-31</stp>
        <tr r="Z747" s="3"/>
      </tp>
      <tp>
        <v>-2860.9046341955</v>
        <stp/>
        <stp>EM_S_FA_YOY_NETPROFIT</stp>
        <stp>2</stp>
        <stp>002321.SZ</stp>
        <stp>2020-12-31</stp>
        <tr r="Y748" s="3"/>
      </tp>
      <tp>
        <v>103.205202267</v>
        <stp/>
        <stp>EM_S_FA_YOY_NETPROFIT</stp>
        <stp>2</stp>
        <stp>002323.SZ</stp>
        <stp>2022-12-31</stp>
        <tr r="AA750" s="3"/>
      </tp>
      <tp>
        <v>-816.70906765469999</v>
        <stp/>
        <stp>EM_S_FA_YOY_NETPROFIT</stp>
        <stp>2</stp>
        <stp>002308.SZ</stp>
        <stp>2019-12-31</stp>
        <tr r="X735" s="3"/>
      </tp>
      <tp>
        <v>50.964194071900003</v>
        <stp/>
        <stp>EM_S_FA_YOY_NETPROFIT</stp>
        <stp>2</stp>
        <stp>002330.SZ</stp>
        <stp>2021-12-31</stp>
        <tr r="Z757" s="3"/>
      </tp>
      <tp>
        <v>-206.61321753999999</v>
        <stp/>
        <stp>EM_S_FA_YOY_NETPROFIT</stp>
        <stp>2</stp>
        <stp>002331.SZ</stp>
        <stp>2020-12-31</stp>
        <tr r="Y758" s="3"/>
      </tp>
      <tp>
        <v>-213.89867665259999</v>
        <stp/>
        <stp>EM_S_FA_YOY_NETPROFIT</stp>
        <stp>2</stp>
        <stp>002333.SZ</stp>
        <stp>2022-12-31</stp>
        <tr r="AA760" s="3"/>
      </tp>
      <tp>
        <v>124.8199906025</v>
        <stp/>
        <stp>EM_S_FA_YOY_NETPROFIT</stp>
        <stp>2</stp>
        <stp>002340.SZ</stp>
        <stp>2021-12-31</stp>
        <tr r="Z767" s="3"/>
      </tp>
      <tp>
        <v>-119163.036902523</v>
        <stp/>
        <stp>EM_S_FA_YOY_NETPROFIT</stp>
        <stp>2</stp>
        <stp>002341.SZ</stp>
        <stp>2020-12-31</stp>
        <tr r="Y768" s="3"/>
      </tp>
      <tp>
        <v>121.9500124377</v>
        <stp/>
        <stp>EM_S_FA_YOY_NETPROFIT</stp>
        <stp>2</stp>
        <stp>002343.SZ</stp>
        <stp>2022-12-31</stp>
        <tr r="AA770" s="3"/>
      </tp>
      <tp>
        <v>-712.83404411319998</v>
        <stp/>
        <stp>EM_S_FA_YOY_NETPROFIT</stp>
        <stp>2</stp>
        <stp>002378.SZ</stp>
        <stp>2019-12-31</stp>
        <tr r="X804" s="3"/>
      </tp>
      <tp>
        <v>81.166858772200001</v>
        <stp/>
        <stp>EM_S_FA_YOY_NETPROFIT</stp>
        <stp>2</stp>
        <stp>002350.SZ</stp>
        <stp>2021-12-31</stp>
        <tr r="Z777" s="3"/>
      </tp>
      <tp>
        <v>138.607766559</v>
        <stp/>
        <stp>EM_S_FA_YOY_NETPROFIT</stp>
        <stp>2</stp>
        <stp>002351.SZ</stp>
        <stp>2020-12-31</stp>
        <tr r="Y778" s="3"/>
      </tp>
      <tp>
        <v>41.964539986299997</v>
        <stp/>
        <stp>EM_S_FA_YOY_NETPROFIT</stp>
        <stp>2</stp>
        <stp>002353.SZ</stp>
        <stp>2022-12-31</stp>
        <tr r="AA780" s="3"/>
      </tp>
      <tp>
        <v>7.9157290563</v>
        <stp/>
        <stp>EM_S_FA_YOY_NETPROFIT</stp>
        <stp>2</stp>
        <stp>002368.SZ</stp>
        <stp>2019-12-31</stp>
        <tr r="X794" s="3"/>
      </tp>
      <tp>
        <v>-95.598391270600004</v>
        <stp/>
        <stp>EM_S_FA_YOY_NETPROFIT</stp>
        <stp>2</stp>
        <stp>002358.SZ</stp>
        <stp>2019-12-31</stp>
        <tr r="X785" s="3"/>
      </tp>
      <tp>
        <v>-19.814636892500001</v>
        <stp/>
        <stp>EM_S_FA_YOY_NETPROFIT</stp>
        <stp>2</stp>
        <stp>002360.SZ</stp>
        <stp>2021-12-31</stp>
        <tr r="Z786" s="3"/>
      </tp>
      <tp>
        <v>-35.304684874800003</v>
        <stp/>
        <stp>EM_S_FA_YOY_NETPROFIT</stp>
        <stp>2</stp>
        <stp>002361.SZ</stp>
        <stp>2020-12-31</stp>
        <tr r="Y787" s="3"/>
      </tp>
      <tp>
        <v>42.351588393299998</v>
        <stp/>
        <stp>EM_S_FA_YOY_NETPROFIT</stp>
        <stp>2</stp>
        <stp>002363.SZ</stp>
        <stp>2022-12-31</stp>
        <tr r="AA789" s="3"/>
      </tp>
      <tp>
        <v>-1270.7458828095</v>
        <stp/>
        <stp>EM_S_FA_YOY_NETPROFIT</stp>
        <stp>2</stp>
        <stp>002348.SZ</stp>
        <stp>2019-12-31</stp>
        <tr r="X775" s="3"/>
      </tp>
      <tp>
        <v>-936.95845584749998</v>
        <stp/>
        <stp>EM_S_FA_YOY_NETPROFIT</stp>
        <stp>2</stp>
        <stp>002370.SZ</stp>
        <stp>2021-12-31</stp>
        <tr r="Z796" s="3"/>
      </tp>
      <tp>
        <v>70.725597033100001</v>
        <stp/>
        <stp>EM_S_FA_YOY_NETPROFIT</stp>
        <stp>2</stp>
        <stp>002371.SZ</stp>
        <stp>2020-12-31</stp>
        <tr r="Y797" s="3"/>
      </tp>
      <tp>
        <v>-159.00824801709999</v>
        <stp/>
        <stp>EM_S_FA_YOY_NETPROFIT</stp>
        <stp>2</stp>
        <stp>002373.SZ</stp>
        <stp>2022-12-31</stp>
        <tr r="AA799" s="3"/>
      </tp>
      <tp>
        <v>-75.852221705700003</v>
        <stp/>
        <stp>EM_S_FA_YOY_NETPROFIT</stp>
        <stp>2</stp>
        <stp>002380.SZ</stp>
        <stp>2021-12-31</stp>
        <tr r="Z806" s="3"/>
      </tp>
      <tp>
        <v>27.6181945045</v>
        <stp/>
        <stp>EM_S_FA_YOY_NETPROFIT</stp>
        <stp>2</stp>
        <stp>002381.SZ</stp>
        <stp>2020-12-31</stp>
        <tr r="Y807" s="3"/>
      </tp>
      <tp>
        <v>-231.0684874941</v>
        <stp/>
        <stp>EM_S_FA_YOY_NETPROFIT</stp>
        <stp>2</stp>
        <stp>002383.SZ</stp>
        <stp>2022-12-31</stp>
        <tr r="AA809" s="3"/>
      </tp>
      <tp>
        <v>69.536425575099997</v>
        <stp/>
        <stp>EM_S_FA_YOY_NETPROFIT</stp>
        <stp>2</stp>
        <stp>002390.SZ</stp>
        <stp>2021-12-31</stp>
        <tr r="Z816" s="3"/>
      </tp>
      <tp>
        <v>-47.382737358299998</v>
        <stp/>
        <stp>EM_S_FA_YOY_NETPROFIT</stp>
        <stp>2</stp>
        <stp>002391.SZ</stp>
        <stp>2020-12-31</stp>
        <tr r="Y817" s="3"/>
      </tp>
      <tp>
        <v>-23.3394361187</v>
        <stp/>
        <stp>EM_S_FA_YOY_NETPROFIT</stp>
        <stp>2</stp>
        <stp>002393.SZ</stp>
        <stp>2022-12-31</stp>
        <tr r="AA819" s="3"/>
      </tp>
      <tp>
        <v>63.705489860500002</v>
        <stp/>
        <stp>EM_S_FA_YOY_NETPROFIT</stp>
        <stp>2</stp>
        <stp>002398.SZ</stp>
        <stp>2019-12-31</stp>
        <tr r="X824" s="3"/>
      </tp>
      <tp>
        <v>79.775113981299995</v>
        <stp/>
        <stp>EM_S_FA_YOY_NETPROFIT</stp>
        <stp>2</stp>
        <stp>002388.SZ</stp>
        <stp>2019-12-31</stp>
        <tr r="X814" s="3"/>
      </tp>
      <tp>
        <v>6.2377706714999999</v>
        <stp/>
        <stp>EM_S_FA_YOY_NETPROFIT</stp>
        <stp>2</stp>
        <stp>002200.SZ</stp>
        <stp>2021-12-31</stp>
        <tr r="Z630" s="3"/>
      </tp>
      <tp>
        <v>23.170218762800001</v>
        <stp/>
        <stp>EM_S_FA_YOY_NETPROFIT</stp>
        <stp>2</stp>
        <stp>002201.SZ</stp>
        <stp>2020-12-31</stp>
        <tr r="Y631" s="3"/>
      </tp>
      <tp>
        <v>8.2629496140000001</v>
        <stp/>
        <stp>EM_S_FA_YOY_NETPROFIT</stp>
        <stp>2</stp>
        <stp>002203.SZ</stp>
        <stp>2022-12-31</stp>
        <tr r="AA633" s="3"/>
      </tp>
      <tp>
        <v>-7.6216353814</v>
        <stp/>
        <stp>EM_S_FA_YOY_NETPROFIT</stp>
        <stp>2</stp>
        <stp>002238.SZ</stp>
        <stp>2019-12-31</stp>
        <tr r="X667" s="3"/>
      </tp>
      <tp>
        <v>-99.940646077300002</v>
        <stp/>
        <stp>EM_S_FA_YOY_NETPROFIT</stp>
        <stp>2</stp>
        <stp>002210.SZ</stp>
        <stp>2021-12-31</stp>
        <tr r="Z640" s="3"/>
      </tp>
      <tp>
        <v>159.88366275999999</v>
        <stp/>
        <stp>EM_S_FA_YOY_NETPROFIT</stp>
        <stp>2</stp>
        <stp>002211.SZ</stp>
        <stp>2020-12-31</stp>
        <tr r="Y641" s="3"/>
      </tp>
      <tp>
        <v>24.151900827799999</v>
        <stp/>
        <stp>EM_S_FA_YOY_NETPROFIT</stp>
        <stp>2</stp>
        <stp>002213.SZ</stp>
        <stp>2022-12-31</stp>
        <tr r="AA643" s="3"/>
      </tp>
      <tp>
        <v>1.7510571014</v>
        <stp/>
        <stp>EM_S_FA_YOY_NETPROFIT</stp>
        <stp>2</stp>
        <stp>002228.SZ</stp>
        <stp>2019-12-31</stp>
        <tr r="X657" s="3"/>
      </tp>
      <tp>
        <v>-12.792365822100001</v>
        <stp/>
        <stp>EM_S_FA_YOY_NETPROFIT</stp>
        <stp>2</stp>
        <stp>002218.SZ</stp>
        <stp>2019-12-31</stp>
        <tr r="X648" s="3"/>
      </tp>
      <tp>
        <v>9.5337129725</v>
        <stp/>
        <stp>EM_S_FA_YOY_NETPROFIT</stp>
        <stp>2</stp>
        <stp>002221.SZ</stp>
        <stp>2020-12-31</stp>
        <tr r="Y650" s="3"/>
      </tp>
      <tp>
        <v>5.9746950401000003</v>
        <stp/>
        <stp>EM_S_FA_YOY_NETPROFIT</stp>
        <stp>2</stp>
        <stp>002223.SZ</stp>
        <stp>2022-12-31</stp>
        <tr r="AA652" s="3"/>
      </tp>
      <tp>
        <v>148.2519338482</v>
        <stp/>
        <stp>EM_S_FA_YOY_NETPROFIT</stp>
        <stp>2</stp>
        <stp>002208.SZ</stp>
        <stp>2019-12-31</stp>
        <tr r="X638" s="3"/>
      </tp>
      <tp>
        <v>11.7170336153</v>
        <stp/>
        <stp>EM_S_FA_YOY_NETPROFIT</stp>
        <stp>2</stp>
        <stp>002230.SZ</stp>
        <stp>2021-12-31</stp>
        <tr r="Z659" s="3"/>
      </tp>
      <tp>
        <v>-449.2134041736</v>
        <stp/>
        <stp>EM_S_FA_YOY_NETPROFIT</stp>
        <stp>2</stp>
        <stp>002231.SZ</stp>
        <stp>2020-12-31</stp>
        <tr r="Y660" s="3"/>
      </tp>
      <tp>
        <v>-85.293494453799994</v>
        <stp/>
        <stp>EM_S_FA_YOY_NETPROFIT</stp>
        <stp>2</stp>
        <stp>002233.SZ</stp>
        <stp>2022-12-31</stp>
        <tr r="AA662" s="3"/>
      </tp>
      <tp>
        <v>3658.6492758228001</v>
        <stp/>
        <stp>EM_S_FA_YOY_NETPROFIT</stp>
        <stp>2</stp>
        <stp>002240.SZ</stp>
        <stp>2021-12-31</stp>
        <tr r="Z669" s="3"/>
      </tp>
      <tp>
        <v>122.9531951222</v>
        <stp/>
        <stp>EM_S_FA_YOY_NETPROFIT</stp>
        <stp>2</stp>
        <stp>002241.SZ</stp>
        <stp>2020-12-31</stp>
        <tr r="Y670" s="3"/>
      </tp>
      <tp>
        <v>-33.588087914900001</v>
        <stp/>
        <stp>EM_S_FA_YOY_NETPROFIT</stp>
        <stp>2</stp>
        <stp>002243.SZ</stp>
        <stp>2022-12-31</stp>
        <tr r="AA672" s="3"/>
      </tp>
      <tp>
        <v>44.636237313899997</v>
        <stp/>
        <stp>EM_S_FA_YOY_NETPROFIT</stp>
        <stp>2</stp>
        <stp>002278.SZ</stp>
        <stp>2019-12-31</stp>
        <tr r="X705" s="3"/>
      </tp>
      <tp>
        <v>141.77629719270001</v>
        <stp/>
        <stp>EM_S_FA_YOY_NETPROFIT</stp>
        <stp>2</stp>
        <stp>002250.SZ</stp>
        <stp>2021-12-31</stp>
        <tr r="Z679" s="3"/>
      </tp>
      <tp>
        <v>-34.184560449000003</v>
        <stp/>
        <stp>EM_S_FA_YOY_NETPROFIT</stp>
        <stp>2</stp>
        <stp>002251.SZ</stp>
        <stp>2020-12-31</stp>
        <tr r="Y680" s="3"/>
      </tp>
      <tp>
        <v>-351.13534686449998</v>
        <stp/>
        <stp>EM_S_FA_YOY_NETPROFIT</stp>
        <stp>2</stp>
        <stp>002253.SZ</stp>
        <stp>2022-12-31</stp>
        <tr r="AA682" s="3"/>
      </tp>
      <tp>
        <v>27.694576167800001</v>
        <stp/>
        <stp>EM_S_FA_YOY_NETPROFIT</stp>
        <stp>2</stp>
        <stp>002268.SZ</stp>
        <stp>2019-12-31</stp>
        <tr r="X695" s="3"/>
      </tp>
      <tp>
        <v>-40.662142164000002</v>
        <stp/>
        <stp>EM_S_FA_YOY_NETPROFIT</stp>
        <stp>2</stp>
        <stp>002258.SZ</stp>
        <stp>2019-12-31</stp>
        <tr r="X686" s="3"/>
      </tp>
      <tp>
        <v>125.6162225974</v>
        <stp/>
        <stp>EM_S_FA_YOY_NETPROFIT</stp>
        <stp>2</stp>
        <stp>002261.SZ</stp>
        <stp>2020-12-31</stp>
        <tr r="Y688" s="3"/>
      </tp>
      <tp>
        <v>-72.161283441799995</v>
        <stp/>
        <stp>EM_S_FA_YOY_NETPROFIT</stp>
        <stp>2</stp>
        <stp>002263.SZ</stp>
        <stp>2022-12-31</stp>
        <tr r="AA690" s="3"/>
      </tp>
      <tp>
        <v>102.205235003</v>
        <stp/>
        <stp>EM_S_FA_YOY_NETPROFIT</stp>
        <stp>2</stp>
        <stp>002248.SZ</stp>
        <stp>2019-12-31</stp>
        <tr r="X677" s="3"/>
      </tp>
      <tp>
        <v>44.399072341100002</v>
        <stp/>
        <stp>EM_S_FA_YOY_NETPROFIT</stp>
        <stp>2</stp>
        <stp>002270.SZ</stp>
        <stp>2021-12-31</stp>
        <tr r="Z697" s="3"/>
      </tp>
      <tp>
        <v>63.199192785299999</v>
        <stp/>
        <stp>EM_S_FA_YOY_NETPROFIT</stp>
        <stp>2</stp>
        <stp>002271.SZ</stp>
        <stp>2020-12-31</stp>
        <tr r="Y698" s="3"/>
      </tp>
      <tp>
        <v>29.0033908624</v>
        <stp/>
        <stp>EM_S_FA_YOY_NETPROFIT</stp>
        <stp>2</stp>
        <stp>002273.SZ</stp>
        <stp>2022-12-31</stp>
        <tr r="AA700" s="3"/>
      </tp>
      <tp>
        <v>-249.88785682919999</v>
        <stp/>
        <stp>EM_S_FA_YOY_NETPROFIT</stp>
        <stp>2</stp>
        <stp>002280.SZ</stp>
        <stp>2021-12-31</stp>
        <tr r="Z707" s="3"/>
      </tp>
      <tp>
        <v>38.037696506300001</v>
        <stp/>
        <stp>EM_S_FA_YOY_NETPROFIT</stp>
        <stp>2</stp>
        <stp>002281.SZ</stp>
        <stp>2020-12-31</stp>
        <tr r="Y708" s="3"/>
      </tp>
      <tp>
        <v>-62.543400803399997</v>
        <stp/>
        <stp>EM_S_FA_YOY_NETPROFIT</stp>
        <stp>2</stp>
        <stp>002283.SZ</stp>
        <stp>2022-12-31</stp>
        <tr r="AA710" s="3"/>
      </tp>
      <tp>
        <v>48.830381727599999</v>
        <stp/>
        <stp>EM_S_FA_YOY_NETPROFIT</stp>
        <stp>2</stp>
        <stp>002290.SZ</stp>
        <stp>2021-12-31</stp>
        <tr r="Z717" s="3"/>
      </tp>
      <tp>
        <v>-83.371852565300003</v>
        <stp/>
        <stp>EM_S_FA_YOY_NETPROFIT</stp>
        <stp>2</stp>
        <stp>002291.SZ</stp>
        <stp>2020-12-31</stp>
        <tr r="Y718" s="3"/>
      </tp>
      <tp>
        <v>-20.1910557472</v>
        <stp/>
        <stp>EM_S_FA_YOY_NETPROFIT</stp>
        <stp>2</stp>
        <stp>002293.SZ</stp>
        <stp>2022-12-31</stp>
        <tr r="AA720" s="3"/>
      </tp>
      <tp>
        <v>53.066053591100001</v>
        <stp/>
        <stp>EM_S_FA_YOY_NETPROFIT</stp>
        <stp>2</stp>
        <stp>002298.SZ</stp>
        <stp>2019-12-31</stp>
        <tr r="X725" s="3"/>
      </tp>
      <tp>
        <v>-48.539230706600001</v>
        <stp/>
        <stp>EM_S_FA_YOY_NETPROFIT</stp>
        <stp>2</stp>
        <stp>002288.SZ</stp>
        <stp>2019-12-31</stp>
        <tr r="X715" s="3"/>
      </tp>
      <tp>
        <v>6.5392405321</v>
        <stp/>
        <stp>EM_S_FA_YOY_NETPROFIT</stp>
        <stp>2</stp>
        <stp>002500.SZ</stp>
        <stp>2021-12-31</stp>
        <tr r="Z918" s="3"/>
      </tp>
      <tp>
        <v>152.48032055069999</v>
        <stp/>
        <stp>EM_S_FA_YOY_NETPROFIT</stp>
        <stp>2</stp>
        <stp>002501.SZ</stp>
        <stp>2020-12-31</stp>
        <tr r="Y919" s="3"/>
      </tp>
      <tp>
        <v>-19.8083625447</v>
        <stp/>
        <stp>EM_S_FA_YOY_NETPROFIT</stp>
        <stp>2</stp>
        <stp>002538.SZ</stp>
        <stp>2019-12-31</stp>
        <tr r="X952" s="3"/>
      </tp>
      <tp>
        <v>74.504864998299993</v>
        <stp/>
        <stp>EM_S_FA_YOY_NETPROFIT</stp>
        <stp>2</stp>
        <stp>002510.SZ</stp>
        <stp>2021-12-31</stp>
        <tr r="Z925" s="3"/>
      </tp>
      <tp>
        <v>50.023202648100003</v>
        <stp/>
        <stp>EM_S_FA_YOY_NETPROFIT</stp>
        <stp>2</stp>
        <stp>002511.SZ</stp>
        <stp>2020-12-31</stp>
        <tr r="Y926" s="3"/>
      </tp>
      <tp>
        <v>34.711365289500002</v>
        <stp/>
        <stp>EM_S_FA_YOY_NETPROFIT</stp>
        <stp>2</stp>
        <stp>002513.SZ</stp>
        <stp>2022-12-31</stp>
        <tr r="AA928" s="3"/>
      </tp>
      <tp>
        <v>-47.623762281099999</v>
        <stp/>
        <stp>EM_S_FA_YOY_NETPROFIT</stp>
        <stp>2</stp>
        <stp>002528.SZ</stp>
        <stp>2019-12-31</stp>
        <tr r="X942" s="3"/>
      </tp>
      <tp>
        <v>38.9271104842</v>
        <stp/>
        <stp>EM_S_FA_YOY_NETPROFIT</stp>
        <stp>2</stp>
        <stp>002518.SZ</stp>
        <stp>2019-12-31</stp>
        <tr r="X933" s="3"/>
      </tp>
      <tp>
        <v>-52.938252085800002</v>
        <stp/>
        <stp>EM_S_FA_YOY_NETPROFIT</stp>
        <stp>2</stp>
        <stp>002520.SZ</stp>
        <stp>2021-12-31</stp>
        <tr r="Z935" s="3"/>
      </tp>
      <tp>
        <v>15.3557328454</v>
        <stp/>
        <stp>EM_S_FA_YOY_NETPROFIT</stp>
        <stp>2</stp>
        <stp>002521.SZ</stp>
        <stp>2020-12-31</stp>
        <tr r="Y936" s="3"/>
      </tp>
      <tp>
        <v>-44.620627332799998</v>
        <stp/>
        <stp>EM_S_FA_YOY_NETPROFIT</stp>
        <stp>2</stp>
        <stp>002523.SZ</stp>
        <stp>2022-12-31</stp>
        <tr r="AA938" s="3"/>
      </tp>
      <tp>
        <v>8.7877908807999994</v>
        <stp/>
        <stp>EM_S_FA_YOY_NETPROFIT</stp>
        <stp>2</stp>
        <stp>002508.SZ</stp>
        <stp>2019-12-31</stp>
        <tr r="X924" s="3"/>
      </tp>
      <tp>
        <v>68.883100024200004</v>
        <stp/>
        <stp>EM_S_FA_YOY_NETPROFIT</stp>
        <stp>2</stp>
        <stp>002530.SZ</stp>
        <stp>2021-12-31</stp>
        <tr r="Z944" s="3"/>
      </tp>
      <tp>
        <v>44.5497145382</v>
        <stp/>
        <stp>EM_S_FA_YOY_NETPROFIT</stp>
        <stp>2</stp>
        <stp>002531.SZ</stp>
        <stp>2020-12-31</stp>
        <tr r="Y945" s="3"/>
      </tp>
      <tp>
        <v>17.105673511300001</v>
        <stp/>
        <stp>EM_S_FA_YOY_NETPROFIT</stp>
        <stp>2</stp>
        <stp>002533.SZ</stp>
        <stp>2022-12-31</stp>
        <tr r="AA947" s="3"/>
      </tp>
      <tp>
        <v>28.222248324199999</v>
        <stp/>
        <stp>EM_S_FA_YOY_NETPROFIT</stp>
        <stp>2</stp>
        <stp>002540.SZ</stp>
        <stp>2021-12-31</stp>
        <tr r="Z954" s="3"/>
      </tp>
      <tp>
        <v>42.919671864199998</v>
        <stp/>
        <stp>EM_S_FA_YOY_NETPROFIT</stp>
        <stp>2</stp>
        <stp>002541.SZ</stp>
        <stp>2020-12-31</stp>
        <tr r="Y955" s="3"/>
      </tp>
      <tp>
        <v>53.983319398900001</v>
        <stp/>
        <stp>EM_S_FA_YOY_NETPROFIT</stp>
        <stp>2</stp>
        <stp>002543.SZ</stp>
        <stp>2022-12-31</stp>
        <tr r="AA957" s="3"/>
      </tp>
      <tp>
        <v>36.1471561408</v>
        <stp/>
        <stp>EM_S_FA_YOY_NETPROFIT</stp>
        <stp>2</stp>
        <stp>002578.SZ</stp>
        <stp>2019-12-31</stp>
        <tr r="X992" s="3"/>
      </tp>
      <tp>
        <v>226.22576575299999</v>
        <stp/>
        <stp>EM_S_FA_YOY_NETPROFIT</stp>
        <stp>2</stp>
        <stp>002550.SZ</stp>
        <stp>2021-12-31</stp>
        <tr r="Z964" s="3"/>
      </tp>
      <tp>
        <v>384.07289022340001</v>
        <stp/>
        <stp>EM_S_FA_YOY_NETPROFIT</stp>
        <stp>2</stp>
        <stp>002551.SZ</stp>
        <stp>2020-12-31</stp>
        <tr r="Y965" s="3"/>
      </tp>
      <tp>
        <v>-80.595294916699999</v>
        <stp/>
        <stp>EM_S_FA_YOY_NETPROFIT</stp>
        <stp>2</stp>
        <stp>002553.SZ</stp>
        <stp>2022-12-31</stp>
        <tr r="AA967" s="3"/>
      </tp>
      <tp>
        <v>142.68227649619999</v>
        <stp/>
        <stp>EM_S_FA_YOY_NETPROFIT</stp>
        <stp>2</stp>
        <stp>002568.SZ</stp>
        <stp>2019-12-31</stp>
        <tr r="X982" s="3"/>
      </tp>
      <tp>
        <v>-26.4247402586</v>
        <stp/>
        <stp>EM_S_FA_YOY_NETPROFIT</stp>
        <stp>2</stp>
        <stp>002558.SZ</stp>
        <stp>2019-12-31</stp>
        <tr r="X972" s="3"/>
      </tp>
      <tp>
        <v>-77.815239954999996</v>
        <stp/>
        <stp>EM_S_FA_YOY_NETPROFIT</stp>
        <stp>2</stp>
        <stp>002560.SZ</stp>
        <stp>2021-12-31</stp>
        <tr r="Z974" s="3"/>
      </tp>
      <tp>
        <v>-62.422565429999999</v>
        <stp/>
        <stp>EM_S_FA_YOY_NETPROFIT</stp>
        <stp>2</stp>
        <stp>002561.SZ</stp>
        <stp>2020-12-31</stp>
        <tr r="Y975" s="3"/>
      </tp>
      <tp>
        <v>-58.930150970900002</v>
        <stp/>
        <stp>EM_S_FA_YOY_NETPROFIT</stp>
        <stp>2</stp>
        <stp>002563.SZ</stp>
        <stp>2022-12-31</stp>
        <tr r="AA977" s="3"/>
      </tp>
      <tp>
        <v>169.2277542283</v>
        <stp/>
        <stp>EM_S_FA_YOY_NETPROFIT</stp>
        <stp>2</stp>
        <stp>002548.SZ</stp>
        <stp>2019-12-31</stp>
        <tr r="X962" s="3"/>
      </tp>
      <tp>
        <v>125.8922787022</v>
        <stp/>
        <stp>EM_S_FA_YOY_NETPROFIT</stp>
        <stp>2</stp>
        <stp>002570.SZ</stp>
        <stp>2021-12-31</stp>
        <tr r="Z984" s="3"/>
      </tp>
      <tp>
        <v>-70.981914548399999</v>
        <stp/>
        <stp>EM_S_FA_YOY_NETPROFIT</stp>
        <stp>2</stp>
        <stp>002571.SZ</stp>
        <stp>2020-12-31</stp>
        <tr r="Y985" s="3"/>
      </tp>
      <tp>
        <v>-12.1912916225</v>
        <stp/>
        <stp>EM_S_FA_YOY_NETPROFIT</stp>
        <stp>2</stp>
        <stp>002573.SZ</stp>
        <stp>2022-12-31</stp>
        <tr r="AA987" s="3"/>
      </tp>
      <tp>
        <v>18.010185507999999</v>
        <stp/>
        <stp>EM_S_FA_YOY_NETPROFIT</stp>
        <stp>2</stp>
        <stp>002580.SZ</stp>
        <stp>2021-12-31</stp>
        <tr r="Z994" s="3"/>
      </tp>
      <tp>
        <v>-371.16200844949998</v>
        <stp/>
        <stp>EM_S_FA_YOY_NETPROFIT</stp>
        <stp>2</stp>
        <stp>002581.SZ</stp>
        <stp>2020-12-31</stp>
        <tr r="Y995" s="3"/>
      </tp>
      <tp>
        <v>162.15494449619999</v>
        <stp/>
        <stp>EM_S_FA_YOY_NETPROFIT</stp>
        <stp>2</stp>
        <stp>002583.SZ</stp>
        <stp>2022-12-31</stp>
        <tr r="AA997" s="3"/>
      </tp>
      <tp>
        <v>-84.695411678699998</v>
        <stp/>
        <stp>EM_S_FA_YOY_NETPROFIT</stp>
        <stp>2</stp>
        <stp>002590.SZ</stp>
        <stp>2021-12-31</stp>
        <tr r="Z1004" s="3"/>
      </tp>
      <tp>
        <v>-738.43033444069999</v>
        <stp/>
        <stp>EM_S_FA_YOY_NETPROFIT</stp>
        <stp>2</stp>
        <stp>002591.SZ</stp>
        <stp>2020-12-31</stp>
        <tr r="Y1005" s="3"/>
      </tp>
      <tp>
        <v>-72.422682153899999</v>
        <stp/>
        <stp>EM_S_FA_YOY_NETPROFIT</stp>
        <stp>2</stp>
        <stp>002593.SZ</stp>
        <stp>2022-12-31</stp>
        <tr r="AA1007" s="3"/>
      </tp>
      <tp>
        <v>-10.478753366599999</v>
        <stp/>
        <stp>EM_S_FA_YOY_NETPROFIT</stp>
        <stp>2</stp>
        <stp>002598.SZ</stp>
        <stp>2019-12-31</stp>
        <tr r="X1012" s="3"/>
      </tp>
      <tp>
        <v>-45.360683892099999</v>
        <stp/>
        <stp>EM_S_FA_YOY_NETPROFIT</stp>
        <stp>2</stp>
        <stp>002588.SZ</stp>
        <stp>2019-12-31</stp>
        <tr r="X1002" s="3"/>
      </tp>
      <tp>
        <v>121.4104123611</v>
        <stp/>
        <stp>EM_S_FA_YOY_NETPROFIT</stp>
        <stp>2</stp>
        <stp>002400.SZ</stp>
        <stp>2021-12-31</stp>
        <tr r="Z826" s="3"/>
      </tp>
      <tp>
        <v>87.4280187783</v>
        <stp/>
        <stp>EM_S_FA_YOY_NETPROFIT</stp>
        <stp>2</stp>
        <stp>002401.SZ</stp>
        <stp>2020-12-31</stp>
        <tr r="Y827" s="3"/>
      </tp>
      <tp>
        <v>1.902101131</v>
        <stp/>
        <stp>EM_S_FA_YOY_NETPROFIT</stp>
        <stp>2</stp>
        <stp>002403.SZ</stp>
        <stp>2022-12-31</stp>
        <tr r="AA829" s="3"/>
      </tp>
      <tp>
        <v>66.465525089300002</v>
        <stp/>
        <stp>EM_S_FA_YOY_NETPROFIT</stp>
        <stp>2</stp>
        <stp>002438.SZ</stp>
        <stp>2019-12-31</stp>
        <tr r="X862" s="3"/>
      </tp>
      <tp>
        <v>88.449199894800003</v>
        <stp/>
        <stp>EM_S_FA_YOY_NETPROFIT</stp>
        <stp>2</stp>
        <stp>002410.SZ</stp>
        <stp>2021-12-31</stp>
        <tr r="Z836" s="3"/>
      </tp>
      <tp>
        <v>-289.28209596810001</v>
        <stp/>
        <stp>EM_S_FA_YOY_NETPROFIT</stp>
        <stp>2</stp>
        <stp>002413.SZ</stp>
        <stp>2022-12-31</stp>
        <tr r="AA838" s="3"/>
      </tp>
      <tp>
        <v>-849.82040013719995</v>
        <stp/>
        <stp>EM_S_FA_YOY_NETPROFIT</stp>
        <stp>2</stp>
        <stp>002428.SZ</stp>
        <stp>2019-12-31</stp>
        <tr r="X852" s="3"/>
      </tp>
      <tp>
        <v>55.9493114518</v>
        <stp/>
        <stp>EM_S_FA_YOY_NETPROFIT</stp>
        <stp>2</stp>
        <stp>002418.SZ</stp>
        <stp>2019-12-31</stp>
        <tr r="X842" s="3"/>
      </tp>
      <tp>
        <v>21.973455991600002</v>
        <stp/>
        <stp>EM_S_FA_YOY_NETPROFIT</stp>
        <stp>2</stp>
        <stp>002420.SZ</stp>
        <stp>2021-12-31</stp>
        <tr r="Z844" s="3"/>
      </tp>
      <tp>
        <v>191.13129276629999</v>
        <stp/>
        <stp>EM_S_FA_YOY_NETPROFIT</stp>
        <stp>2</stp>
        <stp>002421.SZ</stp>
        <stp>2020-12-31</stp>
        <tr r="Y845" s="3"/>
      </tp>
      <tp>
        <v>-46.672982470800001</v>
        <stp/>
        <stp>EM_S_FA_YOY_NETPROFIT</stp>
        <stp>2</stp>
        <stp>002423.SZ</stp>
        <stp>2022-12-31</stp>
        <tr r="AA847" s="3"/>
      </tp>
      <tp>
        <v>-25.2450554819</v>
        <stp/>
        <stp>EM_S_FA_YOY_NETPROFIT</stp>
        <stp>2</stp>
        <stp>002408.SZ</stp>
        <stp>2019-12-31</stp>
        <tr r="X834" s="3"/>
      </tp>
      <tp>
        <v>40.620917108100002</v>
        <stp/>
        <stp>EM_S_FA_YOY_NETPROFIT</stp>
        <stp>2</stp>
        <stp>002430.SZ</stp>
        <stp>2021-12-31</stp>
        <tr r="Z854" s="3"/>
      </tp>
      <tp>
        <v>102.6711502025</v>
        <stp/>
        <stp>EM_S_FA_YOY_NETPROFIT</stp>
        <stp>2</stp>
        <stp>002431.SZ</stp>
        <stp>2020-12-31</stp>
        <tr r="Y855" s="3"/>
      </tp>
      <tp>
        <v>-2.6029107654999999</v>
        <stp/>
        <stp>EM_S_FA_YOY_NETPROFIT</stp>
        <stp>2</stp>
        <stp>002433.SZ</stp>
        <stp>2022-12-31</stp>
        <tr r="AA857" s="3"/>
      </tp>
      <tp>
        <v>5.9363697717999999</v>
        <stp/>
        <stp>EM_S_FA_YOY_NETPROFIT</stp>
        <stp>2</stp>
        <stp>002440.SZ</stp>
        <stp>2021-12-31</stp>
        <tr r="Z864" s="3"/>
      </tp>
      <tp>
        <v>26.5701591236</v>
        <stp/>
        <stp>EM_S_FA_YOY_NETPROFIT</stp>
        <stp>2</stp>
        <stp>002441.SZ</stp>
        <stp>2020-12-31</stp>
        <tr r="Y865" s="3"/>
      </tp>
      <tp>
        <v>-36.057910804999999</v>
        <stp/>
        <stp>EM_S_FA_YOY_NETPROFIT</stp>
        <stp>2</stp>
        <stp>002443.SZ</stp>
        <stp>2022-12-31</stp>
        <tr r="AA867" s="3"/>
      </tp>
      <tp>
        <v>24.918727678900002</v>
        <stp/>
        <stp>EM_S_FA_YOY_NETPROFIT</stp>
        <stp>2</stp>
        <stp>002478.SZ</stp>
        <stp>2019-12-31</stp>
        <tr r="X897" s="3"/>
      </tp>
      <tp>
        <v>-79.532114667299993</v>
        <stp/>
        <stp>EM_S_FA_YOY_NETPROFIT</stp>
        <stp>2</stp>
        <stp>002451.SZ</stp>
        <stp>2020-12-31</stp>
        <tr r="Y873" s="3"/>
      </tp>
      <tp>
        <v>13.539160734499999</v>
        <stp/>
        <stp>EM_S_FA_YOY_NETPROFIT</stp>
        <stp>2</stp>
        <stp>002453.SZ</stp>
        <stp>2022-12-31</stp>
        <tr r="AA875" s="3"/>
      </tp>
      <tp>
        <v>-30.827741705299999</v>
        <stp/>
        <stp>EM_S_FA_YOY_NETPROFIT</stp>
        <stp>2</stp>
        <stp>002468.SZ</stp>
        <stp>2019-12-31</stp>
        <tr r="X889" s="3"/>
      </tp>
      <tp>
        <v>505.64780346049997</v>
        <stp/>
        <stp>EM_S_FA_YOY_NETPROFIT</stp>
        <stp>2</stp>
        <stp>002458.SZ</stp>
        <stp>2019-12-31</stp>
        <tr r="X880" s="3"/>
      </tp>
      <tp>
        <v>409.2738919537</v>
        <stp/>
        <stp>EM_S_FA_YOY_NETPROFIT</stp>
        <stp>2</stp>
        <stp>002460.SZ</stp>
        <stp>2021-12-31</stp>
        <tr r="Z882" s="3"/>
      </tp>
      <tp>
        <v>14.420850637099999</v>
        <stp/>
        <stp>EM_S_FA_YOY_NETPROFIT</stp>
        <stp>2</stp>
        <stp>002461.SZ</stp>
        <stp>2020-12-31</stp>
        <tr r="Y883" s="3"/>
      </tp>
      <tp>
        <v>28.027638169399999</v>
        <stp/>
        <stp>EM_S_FA_YOY_NETPROFIT</stp>
        <stp>2</stp>
        <stp>002463.SZ</stp>
        <stp>2022-12-31</stp>
        <tr r="AA885" s="3"/>
      </tp>
      <tp>
        <v>-69.799591932699997</v>
        <stp/>
        <stp>EM_S_FA_YOY_NETPROFIT</stp>
        <stp>2</stp>
        <stp>002448.SZ</stp>
        <stp>2019-12-31</stp>
        <tr r="X871" s="3"/>
      </tp>
      <tp>
        <v>82.361108223100004</v>
        <stp/>
        <stp>EM_S_FA_YOY_NETPROFIT</stp>
        <stp>2</stp>
        <stp>002470.SZ</stp>
        <stp>2021-12-31</stp>
        <tr r="Z891" s="3"/>
      </tp>
      <tp>
        <v>101.6390998323</v>
        <stp/>
        <stp>EM_S_FA_YOY_NETPROFIT</stp>
        <stp>2</stp>
        <stp>002471.SZ</stp>
        <stp>2020-12-31</stp>
        <tr r="Y892" s="3"/>
      </tp>
      <tp>
        <v>-361.45411065949997</v>
        <stp/>
        <stp>EM_S_FA_YOY_NETPROFIT</stp>
        <stp>2</stp>
        <stp>002480.SZ</stp>
        <stp>2021-12-31</stp>
        <tr r="Z899" s="3"/>
      </tp>
      <tp>
        <v>88.697909772000003</v>
        <stp/>
        <stp>EM_S_FA_YOY_NETPROFIT</stp>
        <stp>2</stp>
        <stp>002481.SZ</stp>
        <stp>2020-12-31</stp>
        <tr r="Y900" s="3"/>
      </tp>
      <tp>
        <v>-73.815046625999997</v>
        <stp/>
        <stp>EM_S_FA_YOY_NETPROFIT</stp>
        <stp>2</stp>
        <stp>002483.SZ</stp>
        <stp>2022-12-31</stp>
        <tr r="AA902" s="3"/>
      </tp>
      <tp>
        <v>-3316.1293700083002</v>
        <stp/>
        <stp>EM_S_FA_YOY_NETPROFIT</stp>
        <stp>2</stp>
        <stp>002490.SZ</stp>
        <stp>2021-12-31</stp>
        <tr r="Z909" s="3"/>
      </tp>
      <tp>
        <v>102.3586619716</v>
        <stp/>
        <stp>EM_S_FA_YOY_NETPROFIT</stp>
        <stp>2</stp>
        <stp>002491.SZ</stp>
        <stp>2020-12-31</stp>
        <tr r="Y910" s="3"/>
      </tp>
      <tp>
        <v>-73.949806150599997</v>
        <stp/>
        <stp>EM_S_FA_YOY_NETPROFIT</stp>
        <stp>2</stp>
        <stp>002493.SZ</stp>
        <stp>2022-12-31</stp>
        <tr r="AA912" s="3"/>
      </tp>
      <tp>
        <v>97.065993918499998</v>
        <stp/>
        <stp>EM_S_FA_YOY_NETPROFIT</stp>
        <stp>2</stp>
        <stp>002498.SZ</stp>
        <stp>2019-12-31</stp>
        <tr r="X917" s="3"/>
      </tp>
      <tp>
        <v>-87.612395833400001</v>
        <stp/>
        <stp>EM_S_FA_YOY_NETPROFIT</stp>
        <stp>2</stp>
        <stp>002488.SZ</stp>
        <stp>2019-12-31</stp>
        <tr r="X907" s="3"/>
      </tp>
      <tp>
        <v>-12.988464725</v>
        <stp/>
        <stp>EM_S_FA_YOY_NETPROFIT</stp>
        <stp>2</stp>
        <stp>002700.SZ</stp>
        <stp>2021-12-31</stp>
        <tr r="Z1109" s="3"/>
      </tp>
      <tp>
        <v>2.4499891409000001</v>
        <stp/>
        <stp>EM_S_FA_YOY_NETPROFIT</stp>
        <stp>2</stp>
        <stp>002701.SZ</stp>
        <stp>2020-12-31</stp>
        <tr r="Y1110" s="3"/>
      </tp>
      <tp>
        <v>-28.6430319354</v>
        <stp/>
        <stp>EM_S_FA_YOY_NETPROFIT</stp>
        <stp>2</stp>
        <stp>002703.SZ</stp>
        <stp>2022-12-31</stp>
        <tr r="AA1112" s="3"/>
      </tp>
      <tp>
        <v>26.164150353699998</v>
        <stp/>
        <stp>EM_S_FA_YOY_NETPROFIT</stp>
        <stp>2</stp>
        <stp>002738.SZ</stp>
        <stp>2019-12-31</stp>
        <tr r="X1143" s="3"/>
      </tp>
      <tp>
        <v>-743.76172308360003</v>
        <stp/>
        <stp>EM_S_FA_YOY_NETPROFIT</stp>
        <stp>2</stp>
        <stp>002713.SZ</stp>
        <stp>2022-12-31</stp>
        <tr r="AA1119" s="3"/>
      </tp>
      <tp>
        <v>10.3917282268</v>
        <stp/>
        <stp>EM_S_FA_YOY_NETPROFIT</stp>
        <stp>2</stp>
        <stp>002728.SZ</stp>
        <stp>2019-12-31</stp>
        <tr r="X1133" s="3"/>
      </tp>
      <tp>
        <v>-8.6181486548000006</v>
        <stp/>
        <stp>EM_S_FA_YOY_NETPROFIT</stp>
        <stp>2</stp>
        <stp>002718.SZ</stp>
        <stp>2019-12-31</stp>
        <tr r="X1124" s="3"/>
      </tp>
      <tp>
        <v>-6547.7010831532998</v>
        <stp/>
        <stp>EM_S_FA_YOY_NETPROFIT</stp>
        <stp>2</stp>
        <stp>002721.SZ</stp>
        <stp>2020-12-31</stp>
        <tr r="Y1126" s="3"/>
      </tp>
      <tp>
        <v>-53.364334190100003</v>
        <stp/>
        <stp>EM_S_FA_YOY_NETPROFIT</stp>
        <stp>2</stp>
        <stp>002723.SZ</stp>
        <stp>2022-12-31</stp>
        <tr r="AA1128" s="3"/>
      </tp>
      <tp>
        <v>112.7536904999</v>
        <stp/>
        <stp>EM_S_FA_YOY_NETPROFIT</stp>
        <stp>2</stp>
        <stp>002708.SZ</stp>
        <stp>2019-12-31</stp>
        <tr r="X1116" s="3"/>
      </tp>
      <tp>
        <v>53.624091669000002</v>
        <stp/>
        <stp>EM_S_FA_YOY_NETPROFIT</stp>
        <stp>2</stp>
        <stp>002730.SZ</stp>
        <stp>2021-12-31</stp>
        <tr r="Z1135" s="3"/>
      </tp>
      <tp>
        <v>-9.9601533031000002</v>
        <stp/>
        <stp>EM_S_FA_YOY_NETPROFIT</stp>
        <stp>2</stp>
        <stp>002731.SZ</stp>
        <stp>2020-12-31</stp>
        <tr r="Y1136" s="3"/>
      </tp>
      <tp>
        <v>132.38688173169999</v>
        <stp/>
        <stp>EM_S_FA_YOY_NETPROFIT</stp>
        <stp>2</stp>
        <stp>002733.SZ</stp>
        <stp>2022-12-31</stp>
        <tr r="AA1138" s="3"/>
      </tp>
      <tp>
        <v>50.675293916000001</v>
        <stp/>
        <stp>EM_S_FA_YOY_NETPROFIT</stp>
        <stp>2</stp>
        <stp>002740.SZ</stp>
        <stp>2021-12-31</stp>
        <tr r="Z1145" s="3"/>
      </tp>
      <tp>
        <v>293.53978059539998</v>
        <stp/>
        <stp>EM_S_FA_YOY_NETPROFIT</stp>
        <stp>2</stp>
        <stp>002741.SZ</stp>
        <stp>2020-12-31</stp>
        <tr r="Y1146" s="3"/>
      </tp>
      <tp>
        <v>-37.236605045600001</v>
        <stp/>
        <stp>EM_S_FA_YOY_NETPROFIT</stp>
        <stp>2</stp>
        <stp>002743.SZ</stp>
        <stp>2022-12-31</stp>
        <tr r="AA1148" s="3"/>
      </tp>
      <tp>
        <v>-10.7972351431</v>
        <stp/>
        <stp>EM_S_FA_YOY_NETPROFIT</stp>
        <stp>2</stp>
        <stp>002778.SZ</stp>
        <stp>2019-12-31</stp>
        <tr r="X1178" s="3"/>
      </tp>
      <tp>
        <v>-196.2076027171</v>
        <stp/>
        <stp>EM_S_FA_YOY_NETPROFIT</stp>
        <stp>2</stp>
        <stp>002750.SZ</stp>
        <stp>2021-12-31</stp>
        <tr r="Z1154" s="3"/>
      </tp>
      <tp>
        <v>-87.5824952201</v>
        <stp/>
        <stp>EM_S_FA_YOY_NETPROFIT</stp>
        <stp>2</stp>
        <stp>002753.SZ</stp>
        <stp>2022-12-31</stp>
        <tr r="AA1156" s="3"/>
      </tp>
      <tp>
        <v>27.972092245599999</v>
        <stp/>
        <stp>EM_S_FA_YOY_NETPROFIT</stp>
        <stp>2</stp>
        <stp>002768.SZ</stp>
        <stp>2019-12-31</stp>
        <tr r="X1169" s="3"/>
      </tp>
      <tp>
        <v>-36.579598300900003</v>
        <stp/>
        <stp>EM_S_FA_YOY_NETPROFIT</stp>
        <stp>2</stp>
        <stp>002758.SZ</stp>
        <stp>2019-12-31</stp>
        <tr r="X1160" s="3"/>
      </tp>
      <tp>
        <v>18.757162428600001</v>
        <stp/>
        <stp>EM_S_FA_YOY_NETPROFIT</stp>
        <stp>2</stp>
        <stp>002760.SZ</stp>
        <stp>2021-12-31</stp>
        <tr r="Z1162" s="3"/>
      </tp>
      <tp>
        <v>27.9240267118</v>
        <stp/>
        <stp>EM_S_FA_YOY_NETPROFIT</stp>
        <stp>2</stp>
        <stp>002761.SZ</stp>
        <stp>2020-12-31</stp>
        <tr r="Y1163" s="3"/>
      </tp>
      <tp>
        <v>-49.533554731899997</v>
        <stp/>
        <stp>EM_S_FA_YOY_NETPROFIT</stp>
        <stp>2</stp>
        <stp>002763.SZ</stp>
        <stp>2022-12-31</stp>
        <tr r="AA1165" s="3"/>
      </tp>
      <tp>
        <v>-132.473809515</v>
        <stp/>
        <stp>EM_S_FA_YOY_NETPROFIT</stp>
        <stp>2</stp>
        <stp>002748.SZ</stp>
        <stp>2019-12-31</stp>
        <tr r="X1152" s="3"/>
      </tp>
      <tp>
        <v>-41.725025175699997</v>
        <stp/>
        <stp>EM_S_FA_YOY_NETPROFIT</stp>
        <stp>2</stp>
        <stp>002771.SZ</stp>
        <stp>2020-12-31</stp>
        <tr r="Y1171" s="3"/>
      </tp>
      <tp>
        <v>105.61637490610001</v>
        <stp/>
        <stp>EM_S_FA_YOY_NETPROFIT</stp>
        <stp>2</stp>
        <stp>002773.SZ</stp>
        <stp>2022-12-31</stp>
        <tr r="AA1173" s="3"/>
      </tp>
      <tp>
        <v>62.736706363800003</v>
        <stp/>
        <stp>EM_S_FA_YOY_NETPROFIT</stp>
        <stp>2</stp>
        <stp>002780.SZ</stp>
        <stp>2021-12-31</stp>
        <tr r="Z1180" s="3"/>
      </tp>
      <tp>
        <v>133.0253765448</v>
        <stp/>
        <stp>EM_S_FA_YOY_NETPROFIT</stp>
        <stp>2</stp>
        <stp>002783.SZ</stp>
        <stp>2022-12-31</stp>
        <tr r="AA1182" s="3"/>
      </tp>
      <tp>
        <v>16.814366033100001</v>
        <stp/>
        <stp>EM_S_FA_YOY_NETPROFIT</stp>
        <stp>2</stp>
        <stp>002790.SZ</stp>
        <stp>2021-12-31</stp>
        <tr r="Z1188" s="3"/>
      </tp>
      <tp>
        <v>97.716025790299994</v>
        <stp/>
        <stp>EM_S_FA_YOY_NETPROFIT</stp>
        <stp>2</stp>
        <stp>002791.SZ</stp>
        <stp>2020-12-31</stp>
        <tr r="Y1189" s="3"/>
      </tp>
      <tp>
        <v>-398.35084302669998</v>
        <stp/>
        <stp>EM_S_FA_YOY_NETPROFIT</stp>
        <stp>2</stp>
        <stp>002793.SZ</stp>
        <stp>2022-12-31</stp>
        <tr r="AA1191" s="3"/>
      </tp>
      <tp>
        <v>48.462326937199997</v>
        <stp/>
        <stp>EM_S_FA_YOY_NETPROFIT</stp>
        <stp>2</stp>
        <stp>002798.SZ</stp>
        <stp>2019-12-31</stp>
        <tr r="X1195" s="3"/>
      </tp>
      <tp>
        <v>39.510365095700003</v>
        <stp/>
        <stp>EM_S_FA_YOY_NETPROFIT</stp>
        <stp>2</stp>
        <stp>002788.SZ</stp>
        <stp>2019-12-31</stp>
        <tr r="X1186" s="3"/>
      </tp>
      <tp>
        <v>-47.812096135200001</v>
        <stp/>
        <stp>EM_S_FA_YOY_NETPROFIT</stp>
        <stp>2</stp>
        <stp>002600.SZ</stp>
        <stp>2021-12-31</stp>
        <tr r="Z1014" s="3"/>
      </tp>
      <tp>
        <v>-10.6206176506</v>
        <stp/>
        <stp>EM_S_FA_YOY_NETPROFIT</stp>
        <stp>2</stp>
        <stp>002601.SZ</stp>
        <stp>2020-12-31</stp>
        <tr r="Y1015" s="3"/>
      </tp>
      <tp>
        <v>75.668233900700002</v>
        <stp/>
        <stp>EM_S_FA_YOY_NETPROFIT</stp>
        <stp>2</stp>
        <stp>002603.SZ</stp>
        <stp>2022-12-31</stp>
        <tr r="AA1017" s="3"/>
      </tp>
      <tp>
        <v>70.685252948699997</v>
        <stp/>
        <stp>EM_S_FA_YOY_NETPROFIT</stp>
        <stp>2</stp>
        <stp>002638.SZ</stp>
        <stp>2019-12-31</stp>
        <tr r="X1049" s="3"/>
      </tp>
      <tp>
        <v>-1806.7604874495</v>
        <stp/>
        <stp>EM_S_FA_YOY_NETPROFIT</stp>
        <stp>2</stp>
        <stp>002610.SZ</stp>
        <stp>2021-12-31</stp>
        <tr r="Z1023" s="3"/>
      </tp>
      <tp>
        <v>-78.410949817900004</v>
        <stp/>
        <stp>EM_S_FA_YOY_NETPROFIT</stp>
        <stp>2</stp>
        <stp>002611.SZ</stp>
        <stp>2020-12-31</stp>
        <tr r="Y1024" s="3"/>
      </tp>
      <tp>
        <v>-33.260508184599999</v>
        <stp/>
        <stp>EM_S_FA_YOY_NETPROFIT</stp>
        <stp>2</stp>
        <stp>002613.SZ</stp>
        <stp>2022-12-31</stp>
        <tr r="AA1026" s="3"/>
      </tp>
      <tp>
        <v>101.5997957606</v>
        <stp/>
        <stp>EM_S_FA_YOY_NETPROFIT</stp>
        <stp>2</stp>
        <stp>002628.SZ</stp>
        <stp>2019-12-31</stp>
        <tr r="X1039" s="3"/>
      </tp>
      <tp>
        <v>-1137.6728497682</v>
        <stp/>
        <stp>EM_S_FA_YOY_NETPROFIT</stp>
        <stp>2</stp>
        <stp>002620.SZ</stp>
        <stp>2021-12-31</stp>
        <tr r="Z1031" s="3"/>
      </tp>
      <tp>
        <v>-406.6212922931</v>
        <stp/>
        <stp>EM_S_FA_YOY_NETPROFIT</stp>
        <stp>2</stp>
        <stp>002621.SZ</stp>
        <stp>2020-12-31</stp>
        <tr r="Y1032" s="3"/>
      </tp>
      <tp>
        <v>52.180789398800002</v>
        <stp/>
        <stp>EM_S_FA_YOY_NETPROFIT</stp>
        <stp>2</stp>
        <stp>002623.SZ</stp>
        <stp>2022-12-31</stp>
        <tr r="AA1034" s="3"/>
      </tp>
      <tp>
        <v>-4.9181527361999997</v>
        <stp/>
        <stp>EM_S_FA_YOY_NETPROFIT</stp>
        <stp>2</stp>
        <stp>002608.SZ</stp>
        <stp>2019-12-31</stp>
        <tr r="X1021" s="3"/>
      </tp>
      <tp>
        <v>-43.542337827300003</v>
        <stp/>
        <stp>EM_S_FA_YOY_NETPROFIT</stp>
        <stp>2</stp>
        <stp>002630.SZ</stp>
        <stp>2021-12-31</stp>
        <tr r="Z1041" s="3"/>
      </tp>
      <tp>
        <v>-174.49115553319999</v>
        <stp/>
        <stp>EM_S_FA_YOY_NETPROFIT</stp>
        <stp>2</stp>
        <stp>002631.SZ</stp>
        <stp>2020-12-31</stp>
        <tr r="Y1042" s="3"/>
      </tp>
      <tp>
        <v>-234.7679632135</v>
        <stp/>
        <stp>EM_S_FA_YOY_NETPROFIT</stp>
        <stp>2</stp>
        <stp>002633.SZ</stp>
        <stp>2022-12-31</stp>
        <tr r="AA1044" s="3"/>
      </tp>
      <tp>
        <v>132.82830908810001</v>
        <stp/>
        <stp>EM_S_FA_YOY_NETPROFIT</stp>
        <stp>2</stp>
        <stp>002640.SZ</stp>
        <stp>2021-12-31</stp>
        <tr r="Z1051" s="3"/>
      </tp>
      <tp>
        <v>49.662358974999997</v>
        <stp/>
        <stp>EM_S_FA_YOY_NETPROFIT</stp>
        <stp>2</stp>
        <stp>002641.SZ</stp>
        <stp>2020-12-31</stp>
        <tr r="Y1052" s="3"/>
      </tp>
      <tp>
        <v>19.4295946941</v>
        <stp/>
        <stp>EM_S_FA_YOY_NETPROFIT</stp>
        <stp>2</stp>
        <stp>002643.SZ</stp>
        <stp>2022-12-31</stp>
        <tr r="AA1054" s="3"/>
      </tp>
      <tp>
        <v>7.5057839498999996</v>
        <stp/>
        <stp>EM_S_FA_YOY_NETPROFIT</stp>
        <stp>2</stp>
        <stp>002678.SZ</stp>
        <stp>2019-12-31</stp>
        <tr r="X1089" s="3"/>
      </tp>
      <tp>
        <v>-145.48153650820001</v>
        <stp/>
        <stp>EM_S_FA_YOY_NETPROFIT</stp>
        <stp>2</stp>
        <stp>002650.SZ</stp>
        <stp>2021-12-31</stp>
        <tr r="Z1061" s="3"/>
      </tp>
      <tp>
        <v>7.519113258</v>
        <stp/>
        <stp>EM_S_FA_YOY_NETPROFIT</stp>
        <stp>2</stp>
        <stp>002651.SZ</stp>
        <stp>2020-12-31</stp>
        <tr r="Y1062" s="3"/>
      </tp>
      <tp>
        <v>-24.332003507500001</v>
        <stp/>
        <stp>EM_S_FA_YOY_NETPROFIT</stp>
        <stp>2</stp>
        <stp>002653.SZ</stp>
        <stp>2022-12-31</stp>
        <tr r="AA1064" s="3"/>
      </tp>
      <tp>
        <v>102.20393551799999</v>
        <stp/>
        <stp>EM_S_FA_YOY_NETPROFIT</stp>
        <stp>2</stp>
        <stp>002668.SZ</stp>
        <stp>2019-12-31</stp>
        <tr r="X1079" s="3"/>
      </tp>
      <tp>
        <v>-22.818122291000002</v>
        <stp/>
        <stp>EM_S_FA_YOY_NETPROFIT</stp>
        <stp>2</stp>
        <stp>002658.SZ</stp>
        <stp>2019-12-31</stp>
        <tr r="X1069" s="3"/>
      </tp>
      <tp>
        <v>7.6274260968999998</v>
        <stp/>
        <stp>EM_S_FA_YOY_NETPROFIT</stp>
        <stp>2</stp>
        <stp>002660.SZ</stp>
        <stp>2021-12-31</stp>
        <tr r="Z1071" s="3"/>
      </tp>
      <tp>
        <v>41.655173111499998</v>
        <stp/>
        <stp>EM_S_FA_YOY_NETPROFIT</stp>
        <stp>2</stp>
        <stp>002661.SZ</stp>
        <stp>2020-12-31</stp>
        <tr r="Y1072" s="3"/>
      </tp>
      <tp>
        <v>62.207387257699999</v>
        <stp/>
        <stp>EM_S_FA_YOY_NETPROFIT</stp>
        <stp>2</stp>
        <stp>002663.SZ</stp>
        <stp>2022-12-31</stp>
        <tr r="AA1074" s="3"/>
      </tp>
      <tp>
        <v>35.479522951</v>
        <stp/>
        <stp>EM_S_FA_YOY_NETPROFIT</stp>
        <stp>2</stp>
        <stp>002648.SZ</stp>
        <stp>2019-12-31</stp>
        <tr r="X1059" s="3"/>
      </tp>
      <tp>
        <v>120.8800645733</v>
        <stp/>
        <stp>EM_S_FA_YOY_NETPROFIT</stp>
        <stp>2</stp>
        <stp>002670.SZ</stp>
        <stp>2021-12-31</stp>
        <tr r="Z1081" s="3"/>
      </tp>
      <tp>
        <v>-1466.9566489324</v>
        <stp/>
        <stp>EM_S_FA_YOY_NETPROFIT</stp>
        <stp>2</stp>
        <stp>002671.SZ</stp>
        <stp>2020-12-31</stp>
        <tr r="Y1082" s="3"/>
      </tp>
      <tp>
        <v>-67.876955374800005</v>
        <stp/>
        <stp>EM_S_FA_YOY_NETPROFIT</stp>
        <stp>2</stp>
        <stp>002673.SZ</stp>
        <stp>2022-12-31</stp>
        <tr r="AA1084" s="3"/>
      </tp>
      <tp>
        <v>134.60735730089999</v>
        <stp/>
        <stp>EM_S_FA_YOY_NETPROFIT</stp>
        <stp>2</stp>
        <stp>002681.SZ</stp>
        <stp>2020-12-31</stp>
        <tr r="Y1091" s="3"/>
      </tp>
      <tp>
        <v>22.1233377137</v>
        <stp/>
        <stp>EM_S_FA_YOY_NETPROFIT</stp>
        <stp>2</stp>
        <stp>002683.SZ</stp>
        <stp>2022-12-31</stp>
        <tr r="AA1093" s="3"/>
      </tp>
      <tp>
        <v>16.636566978499999</v>
        <stp/>
        <stp>EM_S_FA_YOY_NETPROFIT</stp>
        <stp>2</stp>
        <stp>002690.SZ</stp>
        <stp>2021-12-31</stp>
        <tr r="Z1099" s="3"/>
      </tp>
      <tp>
        <v>-200.37652679609999</v>
        <stp/>
        <stp>EM_S_FA_YOY_NETPROFIT</stp>
        <stp>2</stp>
        <stp>002691.SZ</stp>
        <stp>2020-12-31</stp>
        <tr r="Y1100" s="3"/>
      </tp>
      <tp>
        <v>79.1808129275</v>
        <stp/>
        <stp>EM_S_FA_YOY_NETPROFIT</stp>
        <stp>2</stp>
        <stp>002693.SZ</stp>
        <stp>2022-12-31</stp>
        <tr r="AA1102" s="3"/>
      </tp>
      <tp>
        <v>100.0843034725</v>
        <stp/>
        <stp>EM_S_FA_YOY_NETPROFIT</stp>
        <stp>2</stp>
        <stp>002698.SZ</stp>
        <stp>2019-12-31</stp>
        <tr r="X1107" s="3"/>
      </tp>
      <tp>
        <v>15.7691093657</v>
        <stp/>
        <stp>EM_S_FA_YOY_NETPROFIT</stp>
        <stp>2</stp>
        <stp>002688.SZ</stp>
        <stp>2019-12-31</stp>
        <tr r="X1097" s="3"/>
      </tp>
      <tp>
        <v>1212.9382464545999</v>
        <stp/>
        <stp>EM_S_FA_YOY_NETPROFIT</stp>
        <stp>2</stp>
        <stp>002900.SZ</stp>
        <stp>2021-12-31</stp>
        <tr r="Z1290" s="3"/>
      </tp>
      <tp>
        <v>28.420225331499999</v>
        <stp/>
        <stp>EM_S_FA_YOY_NETPROFIT</stp>
        <stp>2</stp>
        <stp>002901.SZ</stp>
        <stp>2020-12-31</stp>
        <tr r="Y1291" s="3"/>
      </tp>
      <tp>
        <v>-27.708486308600001</v>
        <stp/>
        <stp>EM_S_FA_YOY_NETPROFIT</stp>
        <stp>2</stp>
        <stp>002903.SZ</stp>
        <stp>2022-12-31</stp>
        <tr r="AA1293" s="3"/>
      </tp>
      <tp>
        <v>412.10809005300001</v>
        <stp/>
        <stp>EM_S_FA_YOY_NETPROFIT</stp>
        <stp>2</stp>
        <stp>002910.SZ</stp>
        <stp>2021-12-31</stp>
        <tr r="Z1299" s="3"/>
      </tp>
      <tp>
        <v>12.2917823541</v>
        <stp/>
        <stp>EM_S_FA_YOY_NETPROFIT</stp>
        <stp>2</stp>
        <stp>002911.SZ</stp>
        <stp>2020-12-31</stp>
        <tr r="Y1300" s="3"/>
      </tp>
      <tp>
        <v>-37.409028979600002</v>
        <stp/>
        <stp>EM_S_FA_YOY_NETPROFIT</stp>
        <stp>2</stp>
        <stp>002913.SZ</stp>
        <stp>2022-12-31</stp>
        <tr r="AA1302" s="3"/>
      </tp>
      <tp>
        <v>19.417281773900001</v>
        <stp/>
        <stp>EM_S_FA_YOY_NETPROFIT</stp>
        <stp>2</stp>
        <stp>002918.SZ</stp>
        <stp>2019-12-31</stp>
        <tr r="X1306" s="3"/>
      </tp>
      <tp>
        <v>60.527399823499998</v>
        <stp/>
        <stp>EM_S_FA_YOY_NETPROFIT</stp>
        <stp>2</stp>
        <stp>002920.SZ</stp>
        <stp>2021-12-31</stp>
        <tr r="Z1308" s="3"/>
      </tp>
      <tp>
        <v>56.885624891100001</v>
        <stp/>
        <stp>EM_S_FA_YOY_NETPROFIT</stp>
        <stp>2</stp>
        <stp>002921.SZ</stp>
        <stp>2020-12-31</stp>
        <tr r="Y1309" s="3"/>
      </tp>
      <tp>
        <v>21.468196215700001</v>
        <stp/>
        <stp>EM_S_FA_YOY_NETPROFIT</stp>
        <stp>2</stp>
        <stp>002908.SZ</stp>
        <stp>2019-12-31</stp>
        <tr r="X1297" s="3"/>
      </tp>
      <tp>
        <v>78.757758097000007</v>
        <stp/>
        <stp>EM_S_FA_YOY_NETPROFIT</stp>
        <stp>2</stp>
        <stp>002800.SZ</stp>
        <stp>2021-12-31</stp>
        <tr r="Z1197" s="3"/>
      </tp>
      <tp>
        <v>18.690966281800002</v>
        <stp/>
        <stp>EM_S_FA_YOY_NETPROFIT</stp>
        <stp>2</stp>
        <stp>002801.SZ</stp>
        <stp>2020-12-31</stp>
        <tr r="Y1198" s="3"/>
      </tp>
      <tp>
        <v>-17.860159228099999</v>
        <stp/>
        <stp>EM_S_FA_YOY_NETPROFIT</stp>
        <stp>2</stp>
        <stp>002803.SZ</stp>
        <stp>2022-12-31</stp>
        <tr r="AA1200" s="3"/>
      </tp>
      <tp>
        <v>42.813787789800003</v>
        <stp/>
        <stp>EM_S_FA_YOY_NETPROFIT</stp>
        <stp>2</stp>
        <stp>002838.SZ</stp>
        <stp>2019-12-31</stp>
        <tr r="X1232" s="3"/>
      </tp>
      <tp>
        <v>29.3690919105</v>
        <stp/>
        <stp>EM_S_FA_YOY_NETPROFIT</stp>
        <stp>2</stp>
        <stp>002810.SZ</stp>
        <stp>2021-12-31</stp>
        <tr r="Z1206" s="3"/>
      </tp>
      <tp>
        <v>-80.127218982499997</v>
        <stp/>
        <stp>EM_S_FA_YOY_NETPROFIT</stp>
        <stp>2</stp>
        <stp>002811.SZ</stp>
        <stp>2020-12-31</stp>
        <tr r="Y1207" s="3"/>
      </tp>
      <tp>
        <v>-39.335679879600001</v>
        <stp/>
        <stp>EM_S_FA_YOY_NETPROFIT</stp>
        <stp>2</stp>
        <stp>002813.SZ</stp>
        <stp>2022-12-31</stp>
        <tr r="AA1209" s="3"/>
      </tp>
      <tp>
        <v>-5.1442291773999997</v>
        <stp/>
        <stp>EM_S_FA_YOY_NETPROFIT</stp>
        <stp>2</stp>
        <stp>002828.SZ</stp>
        <stp>2019-12-31</stp>
        <tr r="X1223" s="3"/>
      </tp>
      <tp>
        <v>9.0368464503000006</v>
        <stp/>
        <stp>EM_S_FA_YOY_NETPROFIT</stp>
        <stp>2</stp>
        <stp>002818.SZ</stp>
        <stp>2019-12-31</stp>
        <tr r="X1213" s="3"/>
      </tp>
      <tp>
        <v>-14.9794874247</v>
        <stp/>
        <stp>EM_S_FA_YOY_NETPROFIT</stp>
        <stp>2</stp>
        <stp>002820.SZ</stp>
        <stp>2021-12-31</stp>
        <tr r="Z1215" s="3"/>
      </tp>
      <tp>
        <v>30.3663146132</v>
        <stp/>
        <stp>EM_S_FA_YOY_NETPROFIT</stp>
        <stp>2</stp>
        <stp>002821.SZ</stp>
        <stp>2020-12-31</stp>
        <tr r="Y1216" s="3"/>
      </tp>
      <tp>
        <v>94.769537504200002</v>
        <stp/>
        <stp>EM_S_FA_YOY_NETPROFIT</stp>
        <stp>2</stp>
        <stp>002823.SZ</stp>
        <stp>2022-12-31</stp>
        <tr r="AA1218" s="3"/>
      </tp>
      <tp>
        <v>-32.1870997125</v>
        <stp/>
        <stp>EM_S_FA_YOY_NETPROFIT</stp>
        <stp>2</stp>
        <stp>002808.SZ</stp>
        <stp>2019-12-31</stp>
        <tr r="X1204" s="3"/>
      </tp>
      <tp>
        <v>34.121482005700003</v>
        <stp/>
        <stp>EM_S_FA_YOY_NETPROFIT</stp>
        <stp>2</stp>
        <stp>002830.SZ</stp>
        <stp>2021-12-31</stp>
        <tr r="Z1225" s="3"/>
      </tp>
      <tp>
        <v>7.4852386698000002</v>
        <stp/>
        <stp>EM_S_FA_YOY_NETPROFIT</stp>
        <stp>2</stp>
        <stp>002831.SZ</stp>
        <stp>2020-12-31</stp>
        <tr r="Y1226" s="3"/>
      </tp>
      <tp>
        <v>-8.1927140210000005</v>
        <stp/>
        <stp>EM_S_FA_YOY_NETPROFIT</stp>
        <stp>2</stp>
        <stp>002833.SZ</stp>
        <stp>2022-12-31</stp>
        <tr r="AA1228" s="3"/>
      </tp>
      <tp>
        <v>-252.9872541556</v>
        <stp/>
        <stp>EM_S_FA_YOY_NETPROFIT</stp>
        <stp>2</stp>
        <stp>002840.SZ</stp>
        <stp>2021-12-31</stp>
        <tr r="Z1234" s="3"/>
      </tp>
      <tp>
        <v>18.5782189456</v>
        <stp/>
        <stp>EM_S_FA_YOY_NETPROFIT</stp>
        <stp>2</stp>
        <stp>002841.SZ</stp>
        <stp>2020-12-31</stp>
        <tr r="Y1235" s="3"/>
      </tp>
      <tp>
        <v>99.137365547599998</v>
        <stp/>
        <stp>EM_S_FA_YOY_NETPROFIT</stp>
        <stp>2</stp>
        <stp>002843.SZ</stp>
        <stp>2022-12-31</stp>
        <tr r="AA1237" s="3"/>
      </tp>
      <tp>
        <v>35.198786870299998</v>
        <stp/>
        <stp>EM_S_FA_YOY_NETPROFIT</stp>
        <stp>2</stp>
        <stp>002878.SZ</stp>
        <stp>2019-12-31</stp>
        <tr r="X1269" s="3"/>
      </tp>
      <tp>
        <v>207.63384997879999</v>
        <stp/>
        <stp>EM_S_FA_YOY_NETPROFIT</stp>
        <stp>2</stp>
        <stp>002850.SZ</stp>
        <stp>2021-12-31</stp>
        <tr r="Z1243" s="3"/>
      </tp>
      <tp>
        <v>10.5860126177</v>
        <stp/>
        <stp>EM_S_FA_YOY_NETPROFIT</stp>
        <stp>2</stp>
        <stp>002851.SZ</stp>
        <stp>2020-12-31</stp>
        <tr r="Y1244" s="3"/>
      </tp>
      <tp>
        <v>120.7865412467</v>
        <stp/>
        <stp>EM_S_FA_YOY_NETPROFIT</stp>
        <stp>2</stp>
        <stp>002853.SZ</stp>
        <stp>2022-12-31</stp>
        <tr r="AA1246" s="3"/>
      </tp>
      <tp>
        <v>-23.908852512199999</v>
        <stp/>
        <stp>EM_S_FA_YOY_NETPROFIT</stp>
        <stp>2</stp>
        <stp>002868.SZ</stp>
        <stp>2019-12-31</stp>
        <tr r="X1260" s="3"/>
      </tp>
      <tp>
        <v>-10.6181164251</v>
        <stp/>
        <stp>EM_S_FA_YOY_NETPROFIT</stp>
        <stp>2</stp>
        <stp>002858.SZ</stp>
        <stp>2019-12-31</stp>
        <tr r="X1250" s="3"/>
      </tp>
      <tp>
        <v>37.355159272400002</v>
        <stp/>
        <stp>EM_S_FA_YOY_NETPROFIT</stp>
        <stp>2</stp>
        <stp>002860.SZ</stp>
        <stp>2021-12-31</stp>
        <tr r="Z1252" s="3"/>
      </tp>
      <tp>
        <v>-36.927155230799997</v>
        <stp/>
        <stp>EM_S_FA_YOY_NETPROFIT</stp>
        <stp>2</stp>
        <stp>002861.SZ</stp>
        <stp>2020-12-31</stp>
        <tr r="Y1253" s="3"/>
      </tp>
      <tp>
        <v>-16.6368728088</v>
        <stp/>
        <stp>EM_S_FA_YOY_NETPROFIT</stp>
        <stp>2</stp>
        <stp>002863.SZ</stp>
        <stp>2022-12-31</stp>
        <tr r="AA1255" s="3"/>
      </tp>
      <tp>
        <v>113.61280880060001</v>
        <stp/>
        <stp>EM_S_FA_YOY_NETPROFIT</stp>
        <stp>2</stp>
        <stp>002848.SZ</stp>
        <stp>2019-12-31</stp>
        <tr r="X1241" s="3"/>
      </tp>
      <tp>
        <v>66.910060540000003</v>
        <stp/>
        <stp>EM_S_FA_YOY_NETPROFIT</stp>
        <stp>2</stp>
        <stp>002870.SZ</stp>
        <stp>2021-12-31</stp>
        <tr r="Z1262" s="3"/>
      </tp>
      <tp>
        <v>9.4070623595999994</v>
        <stp/>
        <stp>EM_S_FA_YOY_NETPROFIT</stp>
        <stp>2</stp>
        <stp>002871.SZ</stp>
        <stp>2020-12-31</stp>
        <tr r="Y1263" s="3"/>
      </tp>
      <tp>
        <v>12.106209614200001</v>
        <stp/>
        <stp>EM_S_FA_YOY_NETPROFIT</stp>
        <stp>2</stp>
        <stp>002873.SZ</stp>
        <stp>2022-12-31</stp>
        <tr r="AA1265" s="3"/>
      </tp>
      <tp>
        <v>8.1265857161999993</v>
        <stp/>
        <stp>EM_S_FA_YOY_NETPROFIT</stp>
        <stp>2</stp>
        <stp>002880.SZ</stp>
        <stp>2021-12-31</stp>
        <tr r="Z1271" s="3"/>
      </tp>
      <tp>
        <v>12.214022078099999</v>
        <stp/>
        <stp>EM_S_FA_YOY_NETPROFIT</stp>
        <stp>2</stp>
        <stp>002881.SZ</stp>
        <stp>2020-12-31</stp>
        <tr r="Y1272" s="3"/>
      </tp>
      <tp>
        <v>-7.9564797091999999</v>
        <stp/>
        <stp>EM_S_FA_YOY_NETPROFIT</stp>
        <stp>2</stp>
        <stp>002883.SZ</stp>
        <stp>2022-12-31</stp>
        <tr r="AA1274" s="3"/>
      </tp>
      <tp>
        <v>5.6577043259000002</v>
        <stp/>
        <stp>EM_S_FA_YOY_NETPROFIT</stp>
        <stp>2</stp>
        <stp>002890.SZ</stp>
        <stp>2021-12-31</stp>
        <tr r="Z1281" s="3"/>
      </tp>
      <tp>
        <v>69.546756208100007</v>
        <stp/>
        <stp>EM_S_FA_YOY_NETPROFIT</stp>
        <stp>2</stp>
        <stp>002891.SZ</stp>
        <stp>2020-12-31</stp>
        <tr r="Y1282" s="3"/>
      </tp>
      <tp>
        <v>10.7827797301</v>
        <stp/>
        <stp>EM_S_FA_YOY_NETPROFIT</stp>
        <stp>2</stp>
        <stp>002893.SZ</stp>
        <stp>2022-12-31</stp>
        <tr r="AA1284" s="3"/>
      </tp>
      <tp>
        <v>-54.875170999799998</v>
        <stp/>
        <stp>EM_S_FA_YOY_NETPROFIT</stp>
        <stp>2</stp>
        <stp>002898.SZ</stp>
        <stp>2019-12-31</stp>
        <tr r="X1288" s="3"/>
      </tp>
      <tp>
        <v>-7.3189921376999996</v>
        <stp/>
        <stp>EM_S_FA_YOY_NETPROFIT</stp>
        <stp>2</stp>
        <stp>002888.SZ</stp>
        <stp>2019-12-31</stp>
        <tr r="X1279" s="3"/>
      </tp>
      <tp>
        <v>174.3976627431</v>
        <stp/>
        <stp>EM_S_FA_YOY_NETPROFIT</stp>
        <stp>2</stp>
        <stp>601168.SH</stp>
        <stp>2019-12-31</stp>
        <tr r="X2803" s="3"/>
      </tp>
      <tp>
        <v>19.7175617933</v>
        <stp/>
        <stp>EM_S_FA_YOY_NETPROFIT</stp>
        <stp>2</stp>
        <stp>601158.SH</stp>
        <stp>2019-12-31</stp>
        <tr r="X2800" s="3"/>
      </tp>
      <tp>
        <v>22.749669053400002</v>
        <stp/>
        <stp>EM_S_FA_YOY_NETPROFIT</stp>
        <stp>2</stp>
        <stp>601163.SH</stp>
        <stp>2022-12-31</stp>
        <tr r="AA2801" s="3"/>
      </tp>
      <tp>
        <v>19.3614189792</v>
        <stp/>
        <stp>EM_S_FA_YOY_NETPROFIT</stp>
        <stp>2</stp>
        <stp>601100.SH</stp>
        <stp>2021-12-31</stp>
        <tr r="Z2784" s="3"/>
      </tp>
      <tp>
        <v>-85.720047004199998</v>
        <stp/>
        <stp>EM_S_FA_YOY_NETPROFIT</stp>
        <stp>2</stp>
        <stp>601101.SH</stp>
        <stp>2020-12-31</stp>
        <tr r="Y2785" s="3"/>
      </tp>
      <tp>
        <v>-318.17590511700001</v>
        <stp/>
        <stp>EM_S_FA_YOY_NETPROFIT</stp>
        <stp>2</stp>
        <stp>601111.SH</stp>
        <stp>2020-12-31</stp>
        <tr r="Y2789" s="3"/>
      </tp>
      <tp>
        <v>158.87228325660001</v>
        <stp/>
        <stp>EM_S_FA_YOY_NETPROFIT</stp>
        <stp>2</stp>
        <stp>601113.SH</stp>
        <stp>2022-12-31</stp>
        <tr r="AA2790" s="3"/>
      </tp>
      <tp>
        <v>19.870212885400001</v>
        <stp/>
        <stp>EM_S_FA_YOY_NETPROFIT</stp>
        <stp>2</stp>
        <stp>601128.SH</stp>
        <stp>2019-12-31</stp>
        <tr r="X2796" s="3"/>
      </tp>
      <tp>
        <v>-50.017437341799997</v>
        <stp/>
        <stp>EM_S_FA_YOY_NETPROFIT</stp>
        <stp>2</stp>
        <stp>601118.SH</stp>
        <stp>2019-12-31</stp>
        <tr r="X2793" s="3"/>
      </tp>
      <tp>
        <v>130.70813024419999</v>
        <stp/>
        <stp>EM_S_FA_YOY_NETPROFIT</stp>
        <stp>2</stp>
        <stp>601108.SH</stp>
        <stp>2019-12-31</stp>
        <tr r="X2788" s="3"/>
      </tp>
      <tp>
        <v>21.129012294700001</v>
        <stp/>
        <stp>EM_S_FA_YOY_NETPROFIT</stp>
        <stp>2</stp>
        <stp>601198.SH</stp>
        <stp>2019-12-31</stp>
        <tr r="X2809" s="3"/>
      </tp>
      <tp>
        <v>35.324687417100002</v>
        <stp/>
        <stp>EM_S_FA_YOY_NETPROFIT</stp>
        <stp>2</stp>
        <stp>601188.SH</stp>
        <stp>2019-12-31</stp>
        <tr r="X2808" s="3"/>
      </tp>
      <tp>
        <v>81.326009395499995</v>
        <stp/>
        <stp>EM_S_FA_YOY_NETPROFIT</stp>
        <stp>2</stp>
        <stp>601058.SH</stp>
        <stp>2019-12-31</stp>
        <tr r="X2778" s="3"/>
      </tp>
      <tp>
        <v>9.1634765837999996</v>
        <stp/>
        <stp>EM_S_FA_YOY_NETPROFIT</stp>
        <stp>2</stp>
        <stp>601000.SH</stp>
        <stp>2021-12-31</stp>
        <tr r="Z2758" s="3"/>
      </tp>
      <tp>
        <v>-2.6489905886999998</v>
        <stp/>
        <stp>EM_S_FA_YOY_NETPROFIT</stp>
        <stp>2</stp>
        <stp>601001.SH</stp>
        <stp>2020-12-31</stp>
        <tr r="Y2759" s="3"/>
      </tp>
      <tp>
        <v>-253.80957257829999</v>
        <stp/>
        <stp>EM_S_FA_YOY_NETPROFIT</stp>
        <stp>2</stp>
        <stp>601003.SH</stp>
        <stp>2022-12-31</stp>
        <tr r="AA2761" s="3"/>
      </tp>
      <tp>
        <v>109.2685498996</v>
        <stp/>
        <stp>EM_S_FA_YOY_NETPROFIT</stp>
        <stp>2</stp>
        <stp>601038.SH</stp>
        <stp>2019-12-31</stp>
        <tr r="X2777" s="3"/>
      </tp>
      <tp>
        <v>-11.9975664676</v>
        <stp/>
        <stp>EM_S_FA_YOY_NETPROFIT</stp>
        <stp>2</stp>
        <stp>601010.SH</stp>
        <stp>2021-12-31</stp>
        <tr r="Z2767" s="3"/>
      </tp>
      <tp>
        <v>-36.975884077899998</v>
        <stp/>
        <stp>EM_S_FA_YOY_NETPROFIT</stp>
        <stp>2</stp>
        <stp>601011.SH</stp>
        <stp>2020-12-31</stp>
        <tr r="Y2768" s="3"/>
      </tp>
      <tp>
        <v>-120.94149661500001</v>
        <stp/>
        <stp>EM_S_FA_YOY_NETPROFIT</stp>
        <stp>2</stp>
        <stp>601028.SH</stp>
        <stp>2019-12-31</stp>
        <tr r="X2776" s="3"/>
      </tp>
      <tp>
        <v>18.444641918199999</v>
        <stp/>
        <stp>EM_S_FA_YOY_NETPROFIT</stp>
        <stp>2</stp>
        <stp>601018.SH</stp>
        <stp>2019-12-31</stp>
        <tr r="X2772" s="3"/>
      </tp>
      <tp>
        <v>185.72854247699999</v>
        <stp/>
        <stp>EM_S_FA_YOY_NETPROFIT</stp>
        <stp>2</stp>
        <stp>601020.SH</stp>
        <stp>2021-12-31</stp>
        <tr r="Z2774" s="3"/>
      </tp>
      <tp>
        <v>-132.1609383572</v>
        <stp/>
        <stp>EM_S_FA_YOY_NETPROFIT</stp>
        <stp>2</stp>
        <stp>601021.SH</stp>
        <stp>2020-12-31</stp>
        <tr r="Y2775" s="3"/>
      </tp>
      <tp>
        <v>78.675184648699997</v>
        <stp/>
        <stp>EM_S_FA_YOY_NETPROFIT</stp>
        <stp>2</stp>
        <stp>601008.SH</stp>
        <stp>2019-12-31</stp>
        <tr r="X2765" s="3"/>
      </tp>
      <tp>
        <v>2.6522837535999999</v>
        <stp/>
        <stp>EM_S_FA_YOY_NETPROFIT</stp>
        <stp>2</stp>
        <stp>601098.SH</stp>
        <stp>2019-12-31</stp>
        <tr r="X2782" s="3"/>
      </tp>
      <tp>
        <v>-4.6279676541999999</v>
        <stp/>
        <stp>EM_S_FA_YOY_NETPROFIT</stp>
        <stp>2</stp>
        <stp>601088.SH</stp>
        <stp>2019-12-31</stp>
        <tr r="X2781" s="3"/>
      </tp>
      <tp>
        <v>-6.5994181575999997</v>
        <stp/>
        <stp>EM_S_FA_YOY_NETPROFIT</stp>
        <stp>2</stp>
        <stp>601368.SH</stp>
        <stp>2019-12-31</stp>
        <tr r="X2835" s="3"/>
      </tp>
      <tp>
        <v>-70.387455239800005</v>
        <stp/>
        <stp>EM_S_FA_YOY_NETPROFIT</stp>
        <stp>2</stp>
        <stp>601360.SH</stp>
        <stp>2021-12-31</stp>
        <tr r="Z2833" s="3"/>
      </tp>
      <tp>
        <v>19.456656800899999</v>
        <stp/>
        <stp>EM_S_FA_YOY_NETPROFIT</stp>
        <stp>2</stp>
        <stp>601311.SH</stp>
        <stp>2020-12-31</stp>
        <tr r="Y2826" s="3"/>
      </tp>
      <tp>
        <v>5.2545001010999997</v>
        <stp/>
        <stp>EM_S_FA_YOY_NETPROFIT</stp>
        <stp>2</stp>
        <stp>601328.SH</stp>
        <stp>2019-12-31</stp>
        <tr r="X2829" s="3"/>
      </tp>
      <tp>
        <v>36.456845880499998</v>
        <stp/>
        <stp>EM_S_FA_YOY_NETPROFIT</stp>
        <stp>2</stp>
        <stp>601318.SH</stp>
        <stp>2019-12-31</stp>
        <tr r="X2827" s="3"/>
      </tp>
      <tp>
        <v>-104.6942074043</v>
        <stp/>
        <stp>EM_S_FA_YOY_NETPROFIT</stp>
        <stp>2</stp>
        <stp>601333.SH</stp>
        <stp>2022-12-31</stp>
        <tr r="AA2830" s="3"/>
      </tp>
      <tp>
        <v>11.817076974300001</v>
        <stp/>
        <stp>EM_S_FA_YOY_NETPROFIT</stp>
        <stp>2</stp>
        <stp>601390.SH</stp>
        <stp>2021-12-31</stp>
        <tr r="Z2840" s="3"/>
      </tp>
      <tp>
        <v>4.9001918164999996</v>
        <stp/>
        <stp>EM_S_FA_YOY_NETPROFIT</stp>
        <stp>2</stp>
        <stp>601398.SH</stp>
        <stp>2019-12-31</stp>
        <tr r="X2841" s="3"/>
      </tp>
      <tp>
        <v>17.862836165000001</v>
        <stp/>
        <stp>EM_S_FA_YOY_NETPROFIT</stp>
        <stp>2</stp>
        <stp>601388.SH</stp>
        <stp>2019-12-31</stp>
        <tr r="X2839" s="3"/>
      </tp>
      <tp>
        <v>11.838745939200001</v>
        <stp/>
        <stp>EM_S_FA_YOY_NETPROFIT</stp>
        <stp>2</stp>
        <stp>601200.SH</stp>
        <stp>2021-12-31</stp>
        <tr r="Z2811" s="3"/>
      </tp>
      <tp>
        <v>-38.690418784899997</v>
        <stp/>
        <stp>EM_S_FA_YOY_NETPROFIT</stp>
        <stp>2</stp>
        <stp>601238.SH</stp>
        <stp>2019-12-31</stp>
        <tr r="X2824" s="3"/>
      </tp>
      <tp>
        <v>29.671950192400001</v>
        <stp/>
        <stp>EM_S_FA_YOY_NETPROFIT</stp>
        <stp>2</stp>
        <stp>601211.SH</stp>
        <stp>2020-12-31</stp>
        <tr r="Y2813" s="3"/>
      </tp>
      <tp>
        <v>15.611601801799999</v>
        <stp/>
        <stp>EM_S_FA_YOY_NETPROFIT</stp>
        <stp>2</stp>
        <stp>601228.SH</stp>
        <stp>2019-12-31</stp>
        <tr r="X2820" s="3"/>
      </tp>
      <tp>
        <v>197.89982449659999</v>
        <stp/>
        <stp>EM_S_FA_YOY_NETPROFIT</stp>
        <stp>2</stp>
        <stp>601218.SH</stp>
        <stp>2019-12-31</stp>
        <tr r="X2816" s="3"/>
      </tp>
      <tp>
        <v>119.72090471200001</v>
        <stp/>
        <stp>EM_S_FA_YOY_NETPROFIT</stp>
        <stp>2</stp>
        <stp>601208.SH</stp>
        <stp>2019-12-31</stp>
        <tr r="X2812" s="3"/>
      </tp>
      <tp>
        <v>37.572790283700002</v>
        <stp/>
        <stp>EM_S_FA_YOY_NETPROFIT</stp>
        <stp>2</stp>
        <stp>601231.SH</stp>
        <stp>2020-12-31</stp>
        <tr r="Y2822" s="3"/>
      </tp>
      <tp>
        <v>-98.1773706842</v>
        <stp/>
        <stp>EM_S_FA_YOY_NETPROFIT</stp>
        <stp>2</stp>
        <stp>601233.SH</stp>
        <stp>2022-12-31</stp>
        <tr r="AA2823" s="3"/>
      </tp>
      <tp>
        <v>5.0796768510000003</v>
        <stp/>
        <stp>EM_S_FA_YOY_NETPROFIT</stp>
        <stp>2</stp>
        <stp>601288.SH</stp>
        <stp>2019-12-31</stp>
        <tr r="X2825" s="3"/>
      </tp>
      <tp>
        <v>-88.370639383300002</v>
        <stp/>
        <stp>EM_S_FA_YOY_NETPROFIT</stp>
        <stp>2</stp>
        <stp>601500.SH</stp>
        <stp>2021-12-31</stp>
        <tr r="Z2842" s="3"/>
      </tp>
      <tp>
        <v>-22.407414489400001</v>
        <stp/>
        <stp>EM_S_FA_YOY_NETPROFIT</stp>
        <stp>2</stp>
        <stp>601518.SH</stp>
        <stp>2019-12-31</stp>
        <tr r="X2844" s="3"/>
      </tp>
      <tp>
        <v>-7.4907411655000002</v>
        <stp/>
        <stp>EM_S_FA_YOY_NETPROFIT</stp>
        <stp>2</stp>
        <stp>601588.SH</stp>
        <stp>2019-12-31</stp>
        <tr r="X2850" s="3"/>
      </tp>
      <tp>
        <v>-57.712198366700001</v>
        <stp/>
        <stp>EM_S_FA_YOY_NETPROFIT</stp>
        <stp>2</stp>
        <stp>601700.SH</stp>
        <stp>2021-12-31</stp>
        <tr r="Z2872" s="3"/>
      </tp>
      <tp>
        <v>169.92104367580001</v>
        <stp/>
        <stp>EM_S_FA_YOY_NETPROFIT</stp>
        <stp>2</stp>
        <stp>601718.SH</stp>
        <stp>2019-12-31</stp>
        <tr r="X2874" s="3"/>
      </tp>
      <tp>
        <v>-181.56930200369999</v>
        <stp/>
        <stp>EM_S_FA_YOY_NETPROFIT</stp>
        <stp>2</stp>
        <stp>601798.SH</stp>
        <stp>2019-12-31</stp>
        <tr r="X2880" s="3"/>
      </tp>
      <tp>
        <v>184.6404022291</v>
        <stp/>
        <stp>EM_S_FA_YOY_NETPROFIT</stp>
        <stp>2</stp>
        <stp>601788.SH</stp>
        <stp>2019-12-31</stp>
        <tr r="X2878" s="3"/>
      </tp>
      <tp>
        <v>-36.524598768399997</v>
        <stp/>
        <stp>EM_S_FA_YOY_NETPROFIT</stp>
        <stp>2</stp>
        <stp>601678.SH</stp>
        <stp>2019-12-31</stp>
        <tr r="X2868" s="3"/>
      </tp>
      <tp>
        <v>14.191534989899999</v>
        <stp/>
        <stp>EM_S_FA_YOY_NETPROFIT</stp>
        <stp>2</stp>
        <stp>601668.SH</stp>
        <stp>2019-12-31</stp>
        <tr r="X2865" s="3"/>
      </tp>
      <tp>
        <v>387.04259752079997</v>
        <stp/>
        <stp>EM_S_FA_YOY_NETPROFIT</stp>
        <stp>2</stp>
        <stp>601600.SH</stp>
        <stp>2021-12-31</stp>
        <tr r="Z2853" s="3"/>
      </tp>
      <tp>
        <v>-10.5875714185</v>
        <stp/>
        <stp>EM_S_FA_YOY_NETPROFIT</stp>
        <stp>2</stp>
        <stp>601601.SH</stp>
        <stp>2020-12-31</stp>
        <tr r="Y2854" s="3"/>
      </tp>
      <tp>
        <v>23.241469514599999</v>
        <stp/>
        <stp>EM_S_FA_YOY_NETPROFIT</stp>
        <stp>2</stp>
        <stp>601611.SH</stp>
        <stp>2020-12-31</stp>
        <tr r="Y2857" s="3"/>
      </tp>
      <tp>
        <v>394.42024128690002</v>
        <stp/>
        <stp>EM_S_FA_YOY_NETPROFIT</stp>
        <stp>2</stp>
        <stp>601628.SH</stp>
        <stp>2019-12-31</stp>
        <tr r="X2861" s="3"/>
      </tp>
      <tp>
        <v>8.2054186700000004E-2</v>
        <stp/>
        <stp>EM_S_FA_YOY_NETPROFIT</stp>
        <stp>2</stp>
        <stp>601618.SH</stp>
        <stp>2019-12-31</stp>
        <tr r="X2859" s="3"/>
      </tp>
      <tp>
        <v>-9.3441242764000005</v>
        <stp/>
        <stp>EM_S_FA_YOY_NETPROFIT</stp>
        <stp>2</stp>
        <stp>601608.SH</stp>
        <stp>2019-12-31</stp>
        <tr r="X2856" s="3"/>
      </tp>
      <tp>
        <v>22.718063842399999</v>
        <stp/>
        <stp>EM_S_FA_YOY_NETPROFIT</stp>
        <stp>2</stp>
        <stp>601633.SH</stp>
        <stp>2022-12-31</stp>
        <tr r="AA2862" s="3"/>
      </tp>
      <tp>
        <v>75.497219944799994</v>
        <stp/>
        <stp>EM_S_FA_YOY_NETPROFIT</stp>
        <stp>2</stp>
        <stp>601688.SH</stp>
        <stp>2019-12-31</stp>
        <tr r="X2869" s="3"/>
      </tp>
      <tp>
        <v>246.15922042619999</v>
        <stp/>
        <stp>EM_S_FA_YOY_NETPROFIT</stp>
        <stp>2</stp>
        <stp>601968.SH</stp>
        <stp>2019-12-31</stp>
        <tr r="X2915" s="3"/>
      </tp>
      <tp>
        <v>41.888747713999997</v>
        <stp/>
        <stp>EM_S_FA_YOY_NETPROFIT</stp>
        <stp>2</stp>
        <stp>601958.SH</stp>
        <stp>2019-12-31</stp>
        <tr r="X2912" s="3"/>
      </tp>
      <tp>
        <v>6.9779166858000004</v>
        <stp/>
        <stp>EM_S_FA_YOY_NETPROFIT</stp>
        <stp>2</stp>
        <stp>601900.SH</stp>
        <stp>2021-12-31</stp>
        <tr r="Z2901" s="3"/>
      </tp>
      <tp>
        <v>21.902439186100001</v>
        <stp/>
        <stp>EM_S_FA_YOY_NETPROFIT</stp>
        <stp>2</stp>
        <stp>601901.SH</stp>
        <stp>2020-12-31</stp>
        <tr r="Y2902" s="3"/>
      </tp>
      <tp>
        <v>1.7506771425000001</v>
        <stp/>
        <stp>EM_S_FA_YOY_NETPROFIT</stp>
        <stp>2</stp>
        <stp>601928.SH</stp>
        <stp>2019-12-31</stp>
        <tr r="X2906" s="3"/>
      </tp>
      <tp>
        <v>85.363016384600002</v>
        <stp/>
        <stp>EM_S_FA_YOY_NETPROFIT</stp>
        <stp>2</stp>
        <stp>601918.SH</stp>
        <stp>2019-12-31</stp>
        <tr r="X2904" s="3"/>
      </tp>
      <tp>
        <v>-36.552906847899997</v>
        <stp/>
        <stp>EM_S_FA_YOY_NETPROFIT</stp>
        <stp>2</stp>
        <stp>601908.SH</stp>
        <stp>2019-12-31</stp>
        <tr r="X2903" s="3"/>
      </tp>
      <tp>
        <v>33.260153248000002</v>
        <stp/>
        <stp>EM_S_FA_YOY_NETPROFIT</stp>
        <stp>2</stp>
        <stp>601933.SH</stp>
        <stp>2022-12-31</stp>
        <tr r="AA2908" s="3"/>
      </tp>
      <tp>
        <v>78.554317954799998</v>
        <stp/>
        <stp>EM_S_FA_YOY_NETPROFIT</stp>
        <stp>2</stp>
        <stp>601991.SH</stp>
        <stp>2020-12-31</stp>
        <tr r="Y2920" s="3"/>
      </tp>
      <tp>
        <v>7.9733779972000001</v>
        <stp/>
        <stp>EM_S_FA_YOY_NETPROFIT</stp>
        <stp>2</stp>
        <stp>601998.SH</stp>
        <stp>2019-12-31</stp>
        <tr r="X2924" s="3"/>
      </tp>
      <tp>
        <v>4.9138670199999996</v>
        <stp/>
        <stp>EM_S_FA_YOY_NETPROFIT</stp>
        <stp>2</stp>
        <stp>601988.SH</stp>
        <stp>2019-12-31</stp>
        <tr r="X2918" s="3"/>
      </tp>
      <tp>
        <v>31.290779457500001</v>
        <stp/>
        <stp>EM_S_FA_YOY_NETPROFIT</stp>
        <stp>2</stp>
        <stp>601878.SH</stp>
        <stp>2019-12-31</stp>
        <tr r="X2892" s="3"/>
      </tp>
      <tp>
        <v>8.3912363839000008</v>
        <stp/>
        <stp>EM_S_FA_YOY_NETPROFIT</stp>
        <stp>2</stp>
        <stp>601858.SH</stp>
        <stp>2019-12-31</stp>
        <tr r="X2888" s="3"/>
      </tp>
      <tp>
        <v>21.436611410899999</v>
        <stp/>
        <stp>EM_S_FA_YOY_NETPROFIT</stp>
        <stp>2</stp>
        <stp>601800.SH</stp>
        <stp>2021-12-31</stp>
        <tr r="Z2882" s="3"/>
      </tp>
      <tp>
        <v>10.394173969500001</v>
        <stp/>
        <stp>EM_S_FA_YOY_NETPROFIT</stp>
        <stp>2</stp>
        <stp>601801.SH</stp>
        <stp>2020-12-31</stp>
        <tr r="Y2883" s="3"/>
      </tp>
      <tp>
        <v>10.5213285308</v>
        <stp/>
        <stp>EM_S_FA_YOY_NETPROFIT</stp>
        <stp>2</stp>
        <stp>601811.SH</stp>
        <stp>2020-12-31</stp>
        <tr r="Y2885" s="3"/>
      </tp>
      <tp>
        <v>11.031701313699999</v>
        <stp/>
        <stp>EM_S_FA_YOY_NETPROFIT</stp>
        <stp>2</stp>
        <stp>601818.SH</stp>
        <stp>2019-12-31</stp>
        <tr r="X2886" s="3"/>
      </tp>
      <tp>
        <v>2750.9741318289002</v>
        <stp/>
        <stp>EM_S_FA_YOY_NETPROFIT</stp>
        <stp>2</stp>
        <stp>601808.SH</stp>
        <stp>2019-12-31</stp>
        <tr r="X2884" s="3"/>
      </tp>
      <tp>
        <v>-6.8095445239999997</v>
        <stp/>
        <stp>EM_S_FA_YOY_NETPROFIT</stp>
        <stp>2</stp>
        <stp>601880.SH</stp>
        <stp>2021-12-31</stp>
        <tr r="Z2893" s="3"/>
      </tp>
      <tp>
        <v>39.274722287800003</v>
        <stp/>
        <stp>EM_S_FA_YOY_NETPROFIT</stp>
        <stp>2</stp>
        <stp>601881.SH</stp>
        <stp>2020-12-31</stp>
        <tr r="Y2894" s="3"/>
      </tp>
      <tp>
        <v>35.950228929300003</v>
        <stp/>
        <stp>EM_S_FA_YOY_NETPROFIT</stp>
        <stp>2</stp>
        <stp>601890.SH</stp>
        <stp>2021-12-31</stp>
        <tr r="Z2898" s="3"/>
      </tp>
      <tp>
        <v>39.824066695799999</v>
        <stp/>
        <stp>EM_S_FA_YOY_NETPROFIT</stp>
        <stp>2</stp>
        <stp>601898.SH</stp>
        <stp>2019-12-31</stp>
        <tr r="X2899" s="3"/>
      </tp>
      <tp>
        <v>37.598265694699997</v>
        <stp/>
        <stp>EM_S_FA_YOY_NETPROFIT</stp>
        <stp>2</stp>
        <stp>601888.SH</stp>
        <stp>2019-12-31</stp>
        <tr r="X2897" s="3"/>
      </tp>
      <tp>
        <v>195.32804601749999</v>
        <stp/>
        <stp>EM_S_FA_YOY_NETPROFIT</stp>
        <stp>2</stp>
        <stp>000100.SZ</stp>
        <stp>2021-12-31</stp>
        <tr r="Z59" s="3"/>
      </tp>
      <tp>
        <v>-910.36546851289995</v>
        <stp/>
        <stp>EM_S_FA_YOY_NETPROFIT</stp>
        <stp>2</stp>
        <stp>300108.SZ</stp>
        <stp>2019-12-31</stp>
        <tr r="X1410" s="3"/>
      </tp>
      <tp>
        <v>138.23911573570001</v>
        <stp/>
        <stp>EM_S_FA_YOY_NETPROFIT</stp>
        <stp>2</stp>
        <stp>300130.SZ</stp>
        <stp>2021-12-31</stp>
        <tr r="Z1432" s="3"/>
      </tp>
      <tp>
        <v>218.6883376573</v>
        <stp/>
        <stp>EM_S_FA_YOY_NETPROFIT</stp>
        <stp>2</stp>
        <stp>300131.SZ</stp>
        <stp>2020-12-31</stp>
        <tr r="Y1433" s="3"/>
      </tp>
      <tp>
        <v>0.74824474780000005</v>
        <stp/>
        <stp>EM_S_FA_YOY_NETPROFIT</stp>
        <stp>2</stp>
        <stp>300133.SZ</stp>
        <stp>2022-12-31</stp>
        <tr r="AA1435" s="3"/>
      </tp>
      <tp>
        <v>328.39349749889999</v>
        <stp/>
        <stp>EM_S_FA_YOY_NETPROFIT</stp>
        <stp>2</stp>
        <stp>300118.SZ</stp>
        <stp>2019-12-31</stp>
        <tr r="X1420" s="3"/>
      </tp>
      <tp>
        <v>-38.8762588142</v>
        <stp/>
        <stp>EM_S_FA_YOY_NETPROFIT</stp>
        <stp>2</stp>
        <stp>300120.SZ</stp>
        <stp>2021-12-31</stp>
        <tr r="Z1422" s="3"/>
      </tp>
      <tp>
        <v>-31.770499108700001</v>
        <stp/>
        <stp>EM_S_FA_YOY_NETPROFIT</stp>
        <stp>2</stp>
        <stp>300121.SZ</stp>
        <stp>2020-12-31</stp>
        <tr r="Y1423" s="3"/>
      </tp>
      <tp>
        <v>-0.77326561959999995</v>
        <stp/>
        <stp>EM_S_FA_YOY_NETPROFIT</stp>
        <stp>2</stp>
        <stp>300123.SZ</stp>
        <stp>2022-12-31</stp>
        <tr r="AA1425" s="3"/>
      </tp>
      <tp>
        <v>38.355697851899997</v>
        <stp/>
        <stp>EM_S_FA_YOY_NETPROFIT</stp>
        <stp>2</stp>
        <stp>300110.SZ</stp>
        <stp>2021-12-31</stp>
        <tr r="Z1412" s="3"/>
      </tp>
      <tp>
        <v>170.53235157099999</v>
        <stp/>
        <stp>EM_S_FA_YOY_NETPROFIT</stp>
        <stp>2</stp>
        <stp>300111.SZ</stp>
        <stp>2020-12-31</stp>
        <tr r="Y1413" s="3"/>
      </tp>
      <tp>
        <v>-567.72636830529996</v>
        <stp/>
        <stp>EM_S_FA_YOY_NETPROFIT</stp>
        <stp>2</stp>
        <stp>300113.SZ</stp>
        <stp>2022-12-31</stp>
        <tr r="AA1415" s="3"/>
      </tp>
      <tp>
        <v>101.21970964320001</v>
        <stp/>
        <stp>EM_S_FA_YOY_NETPROFIT</stp>
        <stp>2</stp>
        <stp>300128.SZ</stp>
        <stp>2019-12-31</stp>
        <tr r="X1430" s="3"/>
      </tp>
      <tp>
        <v>46.058062951700002</v>
        <stp/>
        <stp>EM_S_FA_YOY_NETPROFIT</stp>
        <stp>2</stp>
        <stp>300100.SZ</stp>
        <stp>2021-12-31</stp>
        <tr r="Z1403" s="3"/>
      </tp>
      <tp>
        <v>1526.8783228397001</v>
        <stp/>
        <stp>EM_S_FA_YOY_NETPROFIT</stp>
        <stp>2</stp>
        <stp>300101.SZ</stp>
        <stp>2020-12-31</stp>
        <tr r="Y1404" s="3"/>
      </tp>
      <tp>
        <v>-922.27744197569996</v>
        <stp/>
        <stp>EM_S_FA_YOY_NETPROFIT</stp>
        <stp>2</stp>
        <stp>300103.SZ</stp>
        <stp>2022-12-31</stp>
        <tr r="AA1406" s="3"/>
      </tp>
      <tp>
        <v>33.300573139500003</v>
        <stp/>
        <stp>EM_S_FA_YOY_NETPROFIT</stp>
        <stp>2</stp>
        <stp>300138.SZ</stp>
        <stp>2019-12-31</stp>
        <tr r="X1440" s="3"/>
      </tp>
      <tp>
        <v>103.2413071199</v>
        <stp/>
        <stp>EM_S_FA_YOY_NETPROFIT</stp>
        <stp>2</stp>
        <stp>300148.SZ</stp>
        <stp>2019-12-31</stp>
        <tr r="X1450" s="3"/>
      </tp>
      <tp>
        <v>209.1338729444</v>
        <stp/>
        <stp>EM_S_FA_YOY_NETPROFIT</stp>
        <stp>2</stp>
        <stp>300170.SZ</stp>
        <stp>2021-12-31</stp>
        <tr r="Z1471" s="3"/>
      </tp>
      <tp>
        <v>221.35610868040001</v>
        <stp/>
        <stp>EM_S_FA_YOY_NETPROFIT</stp>
        <stp>2</stp>
        <stp>300171.SZ</stp>
        <stp>2020-12-31</stp>
        <tr r="Y1472" s="3"/>
      </tp>
      <tp>
        <v>2.9023803759</v>
        <stp/>
        <stp>EM_S_FA_YOY_NETPROFIT</stp>
        <stp>2</stp>
        <stp>300173.SZ</stp>
        <stp>2022-12-31</stp>
        <tr r="AA1474" s="3"/>
      </tp>
      <tp>
        <v>-3421.8978159375001</v>
        <stp/>
        <stp>EM_S_FA_YOY_NETPROFIT</stp>
        <stp>2</stp>
        <stp>000151.SZ</stp>
        <stp>2020-12-31</stp>
        <tr r="Y60" s="3"/>
      </tp>
      <tp>
        <v>28.072765909899999</v>
        <stp/>
        <stp>EM_S_FA_YOY_NETPROFIT</stp>
        <stp>2</stp>
        <stp>000153.SZ</stp>
        <stp>2022-12-31</stp>
        <tr r="AA61" s="3"/>
      </tp>
      <tp>
        <v>191.03803486519999</v>
        <stp/>
        <stp>EM_S_FA_YOY_NETPROFIT</stp>
        <stp>2</stp>
        <stp>300158.SZ</stp>
        <stp>2019-12-31</stp>
        <tr r="X1459" s="3"/>
      </tp>
      <tp>
        <v>12.525388785700001</v>
        <stp/>
        <stp>EM_S_FA_YOY_NETPROFIT</stp>
        <stp>2</stp>
        <stp>300160.SZ</stp>
        <stp>2021-12-31</stp>
        <tr r="Z1461" s="3"/>
      </tp>
      <tp>
        <v>114.8496296167</v>
        <stp/>
        <stp>EM_S_FA_YOY_NETPROFIT</stp>
        <stp>2</stp>
        <stp>300161.SZ</stp>
        <stp>2020-12-31</stp>
        <tr r="Y1462" s="3"/>
      </tp>
      <tp>
        <v>51.648296435900001</v>
        <stp/>
        <stp>EM_S_FA_YOY_NETPROFIT</stp>
        <stp>2</stp>
        <stp>300163.SZ</stp>
        <stp>2022-12-31</stp>
        <tr r="AA1464" s="3"/>
      </tp>
      <tp>
        <v>-47.954931589399997</v>
        <stp/>
        <stp>EM_S_FA_YOY_NETPROFIT</stp>
        <stp>2</stp>
        <stp>000158.SZ</stp>
        <stp>2019-12-31</stp>
        <tr r="X65" s="3"/>
      </tp>
      <tp>
        <v>131.32909943230001</v>
        <stp/>
        <stp>EM_S_FA_YOY_NETPROFIT</stp>
        <stp>2</stp>
        <stp>300150.SZ</stp>
        <stp>2021-12-31</stp>
        <tr r="Z1452" s="3"/>
      </tp>
      <tp>
        <v>205.58397024569999</v>
        <stp/>
        <stp>EM_S_FA_YOY_NETPROFIT</stp>
        <stp>2</stp>
        <stp>300151.SZ</stp>
        <stp>2020-12-31</stp>
        <tr r="Y1453" s="3"/>
      </tp>
      <tp>
        <v>173.10983439029999</v>
        <stp/>
        <stp>EM_S_FA_YOY_NETPROFIT</stp>
        <stp>2</stp>
        <stp>300153.SZ</stp>
        <stp>2022-12-31</stp>
        <tr r="AA1455" s="3"/>
      </tp>
      <tp>
        <v>-722.61142899130004</v>
        <stp/>
        <stp>EM_S_FA_YOY_NETPROFIT</stp>
        <stp>2</stp>
        <stp>300168.SZ</stp>
        <stp>2019-12-31</stp>
        <tr r="X1469" s="3"/>
      </tp>
      <tp>
        <v>55.245946332099997</v>
        <stp/>
        <stp>EM_S_FA_YOY_NETPROFIT</stp>
        <stp>2</stp>
        <stp>300140.SZ</stp>
        <stp>2021-12-31</stp>
        <tr r="Z1442" s="3"/>
      </tp>
      <tp>
        <v>-1105.5806314276999</v>
        <stp/>
        <stp>EM_S_FA_YOY_NETPROFIT</stp>
        <stp>2</stp>
        <stp>300141.SZ</stp>
        <stp>2020-12-31</stp>
        <tr r="Y1443" s="3"/>
      </tp>
      <tp>
        <v>-67.212539588499993</v>
        <stp/>
        <stp>EM_S_FA_YOY_NETPROFIT</stp>
        <stp>2</stp>
        <stp>300143.SZ</stp>
        <stp>2022-12-31</stp>
        <tr r="AA1445" s="3"/>
      </tp>
      <tp>
        <v>-4.4314023239000004</v>
        <stp/>
        <stp>EM_S_FA_YOY_NETPROFIT</stp>
        <stp>2</stp>
        <stp>300188.SZ</stp>
        <stp>2019-12-31</stp>
        <tr r="X1487" s="3"/>
      </tp>
      <tp>
        <v>157.7995709441</v>
        <stp/>
        <stp>EM_S_FA_YOY_NETPROFIT</stp>
        <stp>2</stp>
        <stp>300198.SZ</stp>
        <stp>2019-12-31</stp>
        <tr r="X1497" s="3"/>
      </tp>
      <tp>
        <v>-49.826664867799998</v>
        <stp/>
        <stp>EM_S_FA_YOY_NETPROFIT</stp>
        <stp>2</stp>
        <stp>300190.SZ</stp>
        <stp>2021-12-31</stp>
        <tr r="Z1489" s="3"/>
      </tp>
      <tp>
        <v>-58.797133575099998</v>
        <stp/>
        <stp>EM_S_FA_YOY_NETPROFIT</stp>
        <stp>2</stp>
        <stp>300191.SZ</stp>
        <stp>2020-12-31</stp>
        <tr r="Y1490" s="3"/>
      </tp>
      <tp>
        <v>-11.8186961873</v>
        <stp/>
        <stp>EM_S_FA_YOY_NETPROFIT</stp>
        <stp>2</stp>
        <stp>300193.SZ</stp>
        <stp>2022-12-31</stp>
        <tr r="AA1492" s="3"/>
      </tp>
      <tp>
        <v>112.83081333130001</v>
        <stp/>
        <stp>EM_S_FA_YOY_NETPROFIT</stp>
        <stp>2</stp>
        <stp>300180.SZ</stp>
        <stp>2021-12-31</stp>
        <tr r="Z1480" s="3"/>
      </tp>
      <tp>
        <v>298.88585602310002</v>
        <stp/>
        <stp>EM_S_FA_YOY_NETPROFIT</stp>
        <stp>2</stp>
        <stp>300181.SZ</stp>
        <stp>2020-12-31</stp>
        <tr r="Y1481" s="3"/>
      </tp>
      <tp>
        <v>21.679018856300001</v>
        <stp/>
        <stp>EM_S_FA_YOY_NETPROFIT</stp>
        <stp>2</stp>
        <stp>300183.SZ</stp>
        <stp>2022-12-31</stp>
        <tr r="AA1483" s="3"/>
      </tp>
      <tp>
        <v>51.312142108700002</v>
        <stp/>
        <stp>EM_S_FA_YOY_NETPROFIT</stp>
        <stp>2</stp>
        <stp>600141.SH</stp>
        <stp>2020-12-31</stp>
        <tr r="Y2103" s="3"/>
      </tp>
      <tp>
        <v>20.749229122100001</v>
        <stp/>
        <stp>EM_S_FA_YOY_NETPROFIT</stp>
        <stp>2</stp>
        <stp>600143.SH</stp>
        <stp>2022-12-31</stp>
        <tr r="AA2104" s="3"/>
      </tp>
      <tp>
        <v>89.928882289900002</v>
        <stp/>
        <stp>EM_S_FA_YOY_NETPROFIT</stp>
        <stp>2</stp>
        <stp>600178.SH</stp>
        <stp>2019-12-31</stp>
        <tr r="X2131" s="3"/>
      </tp>
      <tp>
        <v>-9.3736618380000003</v>
        <stp/>
        <stp>EM_S_FA_YOY_NETPROFIT</stp>
        <stp>2</stp>
        <stp>600150.SH</stp>
        <stp>2021-12-31</stp>
        <tr r="Z2107" s="3"/>
      </tp>
      <tp>
        <v>116.4893345019</v>
        <stp/>
        <stp>EM_S_FA_YOY_NETPROFIT</stp>
        <stp>2</stp>
        <stp>600151.SH</stp>
        <stp>2020-12-31</stp>
        <tr r="Y2108" s="3"/>
      </tp>
      <tp>
        <v>1.2976553983000001</v>
        <stp/>
        <stp>EM_S_FA_YOY_NETPROFIT</stp>
        <stp>2</stp>
        <stp>600153.SH</stp>
        <stp>2022-12-31</stp>
        <tr r="AA2110" s="3"/>
      </tp>
      <tp>
        <v>-9.1602128031000003</v>
        <stp/>
        <stp>EM_S_FA_YOY_NETPROFIT</stp>
        <stp>2</stp>
        <stp>600168.SH</stp>
        <stp>2019-12-31</stp>
        <tr r="X2123" s="3"/>
      </tp>
      <tp>
        <v>25.384564161099998</v>
        <stp/>
        <stp>EM_S_FA_YOY_NETPROFIT</stp>
        <stp>2</stp>
        <stp>600158.SH</stp>
        <stp>2019-12-31</stp>
        <tr r="X2114" s="3"/>
      </tp>
      <tp>
        <v>952.21967303439999</v>
        <stp/>
        <stp>EM_S_FA_YOY_NETPROFIT</stp>
        <stp>2</stp>
        <stp>600160.SH</stp>
        <stp>2021-12-31</stp>
        <tr r="Z2116" s="3"/>
      </tp>
      <tp>
        <v>5.4596145563</v>
        <stp/>
        <stp>EM_S_FA_YOY_NETPROFIT</stp>
        <stp>2</stp>
        <stp>600161.SH</stp>
        <stp>2020-12-31</stp>
        <tr r="Y2117" s="3"/>
      </tp>
      <tp>
        <v>6.5212445680000002</v>
        <stp/>
        <stp>EM_S_FA_YOY_NETPROFIT</stp>
        <stp>2</stp>
        <stp>600163.SH</stp>
        <stp>2022-12-31</stp>
        <tr r="AA2119" s="3"/>
      </tp>
      <tp>
        <v>-27.125792914400002</v>
        <stp/>
        <stp>EM_S_FA_YOY_NETPROFIT</stp>
        <stp>2</stp>
        <stp>600148.SH</stp>
        <stp>2019-12-31</stp>
        <tr r="X2105" s="3"/>
      </tp>
      <tp>
        <v>25.627118834800001</v>
        <stp/>
        <stp>EM_S_FA_YOY_NETPROFIT</stp>
        <stp>2</stp>
        <stp>600170.SH</stp>
        <stp>2021-12-31</stp>
        <tr r="Z2125" s="3"/>
      </tp>
      <tp>
        <v>101.6990240351</v>
        <stp/>
        <stp>EM_S_FA_YOY_NETPROFIT</stp>
        <stp>2</stp>
        <stp>600171.SH</stp>
        <stp>2020-12-31</stp>
        <tr r="Y2126" s="3"/>
      </tp>
      <tp>
        <v>-37.909260530499999</v>
        <stp/>
        <stp>EM_S_FA_YOY_NETPROFIT</stp>
        <stp>2</stp>
        <stp>600173.SH</stp>
        <stp>2022-12-31</stp>
        <tr r="AA2128" s="3"/>
      </tp>
      <tp>
        <v>-698.29817632979996</v>
        <stp/>
        <stp>EM_S_FA_YOY_NETPROFIT</stp>
        <stp>2</stp>
        <stp>600100.SH</stp>
        <stp>2021-12-31</stp>
        <tr r="Z2068" s="3"/>
      </tp>
      <tp>
        <v>-24.433832742500002</v>
        <stp/>
        <stp>EM_S_FA_YOY_NETPROFIT</stp>
        <stp>2</stp>
        <stp>600101.SH</stp>
        <stp>2020-12-31</stp>
        <tr r="Y2069" s="3"/>
      </tp>
      <tp>
        <v>6.1421836842999999</v>
        <stp/>
        <stp>EM_S_FA_YOY_NETPROFIT</stp>
        <stp>2</stp>
        <stp>600103.SH</stp>
        <stp>2022-12-31</stp>
        <tr r="AA2070" s="3"/>
      </tp>
      <tp>
        <v>-0.85672675659999997</v>
        <stp/>
        <stp>EM_S_FA_YOY_NETPROFIT</stp>
        <stp>2</stp>
        <stp>600138.SH</stp>
        <stp>2019-12-31</stp>
        <tr r="X2102" s="3"/>
      </tp>
      <tp>
        <v>2858.9897471793001</v>
        <stp/>
        <stp>EM_S_FA_YOY_NETPROFIT</stp>
        <stp>2</stp>
        <stp>600110.SH</stp>
        <stp>2021-12-31</stp>
        <tr r="Z2077" s="3"/>
      </tp>
      <tp>
        <v>41.513843031900002</v>
        <stp/>
        <stp>EM_S_FA_YOY_NETPROFIT</stp>
        <stp>2</stp>
        <stp>600111.SH</stp>
        <stp>2020-12-31</stp>
        <tr r="Y2078" s="3"/>
      </tp>
      <tp>
        <v>-69.9085565492</v>
        <stp/>
        <stp>EM_S_FA_YOY_NETPROFIT</stp>
        <stp>2</stp>
        <stp>600113.SH</stp>
        <stp>2022-12-31</stp>
        <tr r="AA2080" s="3"/>
      </tp>
      <tp>
        <v>115.1123179753</v>
        <stp/>
        <stp>EM_S_FA_YOY_NETPROFIT</stp>
        <stp>2</stp>
        <stp>600128.SH</stp>
        <stp>2019-12-31</stp>
        <tr r="X2093" s="3"/>
      </tp>
      <tp>
        <v>-18.317875539500001</v>
        <stp/>
        <stp>EM_S_FA_YOY_NETPROFIT</stp>
        <stp>2</stp>
        <stp>600118.SH</stp>
        <stp>2019-12-31</stp>
        <tr r="X2085" s="3"/>
      </tp>
      <tp>
        <v>-26.6576842136</v>
        <stp/>
        <stp>EM_S_FA_YOY_NETPROFIT</stp>
        <stp>2</stp>
        <stp>600120.SH</stp>
        <stp>2021-12-31</stp>
        <tr r="Z2087" s="3"/>
      </tp>
      <tp>
        <v>-10.146968492799999</v>
        <stp/>
        <stp>EM_S_FA_YOY_NETPROFIT</stp>
        <stp>2</stp>
        <stp>600121.SH</stp>
        <stp>2020-12-31</stp>
        <tr r="Y2088" s="3"/>
      </tp>
      <tp>
        <v>63.107181133399997</v>
        <stp/>
        <stp>EM_S_FA_YOY_NETPROFIT</stp>
        <stp>2</stp>
        <stp>600123.SH</stp>
        <stp>2022-12-31</stp>
        <tr r="AA2089" s="3"/>
      </tp>
      <tp>
        <v>-8.4319115807999996</v>
        <stp/>
        <stp>EM_S_FA_YOY_NETPROFIT</stp>
        <stp>2</stp>
        <stp>600108.SH</stp>
        <stp>2019-12-31</stp>
        <tr r="X2075" s="3"/>
      </tp>
      <tp>
        <v>46.504364626300003</v>
        <stp/>
        <stp>EM_S_FA_YOY_NETPROFIT</stp>
        <stp>2</stp>
        <stp>600130.SH</stp>
        <stp>2021-12-31</stp>
        <tr r="Z2095" s="3"/>
      </tp>
      <tp>
        <v>15.320934757</v>
        <stp/>
        <stp>EM_S_FA_YOY_NETPROFIT</stp>
        <stp>2</stp>
        <stp>600131.SH</stp>
        <stp>2020-12-31</stp>
        <tr r="Y2096" s="3"/>
      </tp>
      <tp>
        <v>-0.19759018710000001</v>
        <stp/>
        <stp>EM_S_FA_YOY_NETPROFIT</stp>
        <stp>2</stp>
        <stp>600133.SH</stp>
        <stp>2022-12-31</stp>
        <tr r="AA2098" s="3"/>
      </tp>
      <tp>
        <v>423.49986553069999</v>
        <stp/>
        <stp>EM_S_FA_YOY_NETPROFIT</stp>
        <stp>2</stp>
        <stp>600180.SH</stp>
        <stp>2021-12-31</stp>
        <tr r="Z2133" s="3"/>
      </tp>
      <tp>
        <v>-44.2066225019</v>
        <stp/>
        <stp>EM_S_FA_YOY_NETPROFIT</stp>
        <stp>2</stp>
        <stp>600183.SH</stp>
        <stp>2022-12-31</stp>
        <tr r="AA2135" s="3"/>
      </tp>
      <tp>
        <v>-35.162166037299997</v>
        <stp/>
        <stp>EM_S_FA_YOY_NETPROFIT</stp>
        <stp>2</stp>
        <stp>600190.SH</stp>
        <stp>2021-12-31</stp>
        <tr r="Z2142" s="3"/>
      </tp>
      <tp>
        <v>-625.09286997799995</v>
        <stp/>
        <stp>EM_S_FA_YOY_NETPROFIT</stp>
        <stp>2</stp>
        <stp>600191.SH</stp>
        <stp>2020-12-31</stp>
        <tr r="Y2143" s="3"/>
      </tp>
      <tp>
        <v>-80.026386575000004</v>
        <stp/>
        <stp>EM_S_FA_YOY_NETPROFIT</stp>
        <stp>2</stp>
        <stp>600193.SH</stp>
        <stp>2022-12-31</stp>
        <tr r="AA2145" s="3"/>
      </tp>
      <tp>
        <v>-279.09363579879999</v>
        <stp/>
        <stp>EM_S_FA_YOY_NETPROFIT</stp>
        <stp>2</stp>
        <stp>600198.SH</stp>
        <stp>2019-12-31</stp>
        <tr r="X2149" s="3"/>
      </tp>
      <tp>
        <v>4.2579459936999999</v>
        <stp/>
        <stp>EM_S_FA_YOY_NETPROFIT</stp>
        <stp>2</stp>
        <stp>600188.SH</stp>
        <stp>2019-12-31</stp>
        <tr r="X2140" s="3"/>
      </tp>
      <tp>
        <v>2.5997517289999998</v>
        <stp/>
        <stp>EM_S_FA_YOY_NETPROFIT</stp>
        <stp>2</stp>
        <stp>000001.SZ</stp>
        <stp>2020-12-31</stp>
        <tr r="Y2" s="3"/>
      </tp>
      <tp>
        <v>80.722098678500004</v>
        <stp/>
        <stp>EM_S_FA_YOY_NETPROFIT</stp>
        <stp>2</stp>
        <stp>300008.SZ</stp>
        <stp>2019-12-31</stp>
        <tr r="X1318" s="3"/>
      </tp>
      <tp>
        <v>-87.895830153000006</v>
        <stp/>
        <stp>EM_S_FA_YOY_NETPROFIT</stp>
        <stp>2</stp>
        <stp>300030.SZ</stp>
        <stp>2021-12-31</stp>
        <tr r="Z1338" s="3"/>
      </tp>
      <tp>
        <v>53.969769642199999</v>
        <stp/>
        <stp>EM_S_FA_YOY_NETPROFIT</stp>
        <stp>2</stp>
        <stp>300031.SZ</stp>
        <stp>2020-12-31</stp>
        <tr r="Y1339" s="3"/>
      </tp>
      <tp>
        <v>-11.512147071599999</v>
        <stp/>
        <stp>EM_S_FA_YOY_NETPROFIT</stp>
        <stp>2</stp>
        <stp>300033.SZ</stp>
        <stp>2022-12-31</stp>
        <tr r="AA1341" s="3"/>
      </tp>
      <tp>
        <v>-48.598749503500002</v>
        <stp/>
        <stp>EM_S_FA_YOY_NETPROFIT</stp>
        <stp>2</stp>
        <stp>000010.SZ</stp>
        <stp>2021-12-31</stp>
        <tr r="Z10" s="3"/>
      </tp>
      <tp>
        <v>-1.4542169263</v>
        <stp/>
        <stp>EM_S_FA_YOY_NETPROFIT</stp>
        <stp>2</stp>
        <stp>000011.SZ</stp>
        <stp>2020-12-31</stp>
        <tr r="Y11" s="3"/>
      </tp>
      <tp>
        <v>10.0700422948</v>
        <stp/>
        <stp>EM_S_FA_YOY_NETPROFIT</stp>
        <stp>2</stp>
        <stp>000028.SZ</stp>
        <stp>2019-12-31</stp>
        <tr r="X23" s="3"/>
      </tp>
      <tp>
        <v>109.90442499389999</v>
        <stp/>
        <stp>EM_S_FA_YOY_NETPROFIT</stp>
        <stp>2</stp>
        <stp>300018.SZ</stp>
        <stp>2019-12-31</stp>
        <tr r="X1328" s="3"/>
      </tp>
      <tp>
        <v>-36.812517875799998</v>
        <stp/>
        <stp>EM_S_FA_YOY_NETPROFIT</stp>
        <stp>2</stp>
        <stp>300020.SZ</stp>
        <stp>2021-12-31</stp>
        <tr r="Z1330" s="3"/>
      </tp>
      <tp>
        <v>-10.8083838705</v>
        <stp/>
        <stp>EM_S_FA_YOY_NETPROFIT</stp>
        <stp>2</stp>
        <stp>300021.SZ</stp>
        <stp>2020-12-31</stp>
        <tr r="Y1331" s="3"/>
      </tp>
      <tp>
        <v>5.4422316435999996</v>
        <stp/>
        <stp>EM_S_FA_YOY_NETPROFIT</stp>
        <stp>2</stp>
        <stp>000020.SZ</stp>
        <stp>2021-12-31</stp>
        <tr r="Z17" s="3"/>
      </tp>
      <tp>
        <v>115.6997339115</v>
        <stp/>
        <stp>EM_S_FA_YOY_NETPROFIT</stp>
        <stp>2</stp>
        <stp>000021.SZ</stp>
        <stp>2020-12-31</stp>
        <tr r="Y18" s="3"/>
      </tp>
      <tp>
        <v>-983.81620801630004</v>
        <stp/>
        <stp>EM_S_FA_YOY_NETPROFIT</stp>
        <stp>2</stp>
        <stp>000023.SZ</stp>
        <stp>2022-12-31</stp>
        <tr r="AA19" s="3"/>
      </tp>
      <tp>
        <v>73.736569060700006</v>
        <stp/>
        <stp>EM_S_FA_YOY_NETPROFIT</stp>
        <stp>2</stp>
        <stp>300010.SZ</stp>
        <stp>2021-12-31</stp>
        <tr r="Z1320" s="3"/>
      </tp>
      <tp>
        <v>-1341.1268183648999</v>
        <stp/>
        <stp>EM_S_FA_YOY_NETPROFIT</stp>
        <stp>2</stp>
        <stp>300011.SZ</stp>
        <stp>2020-12-31</stp>
        <tr r="Y1321" s="3"/>
      </tp>
      <tp>
        <v>99.605851582</v>
        <stp/>
        <stp>EM_S_FA_YOY_NETPROFIT</stp>
        <stp>2</stp>
        <stp>300013.SZ</stp>
        <stp>2022-12-31</stp>
        <tr r="AA1323" s="3"/>
      </tp>
      <tp>
        <v>33.790712069400001</v>
        <stp/>
        <stp>EM_S_FA_YOY_NETPROFIT</stp>
        <stp>2</stp>
        <stp>000008.SZ</stp>
        <stp>2019-12-31</stp>
        <tr r="X8" s="3"/>
      </tp>
      <tp>
        <v>-14.3222855704</v>
        <stp/>
        <stp>EM_S_FA_YOY_NETPROFIT</stp>
        <stp>2</stp>
        <stp>000030.SZ</stp>
        <stp>2021-12-31</stp>
        <tr r="Z25" s="3"/>
      </tp>
      <tp>
        <v>-66.746986311499995</v>
        <stp/>
        <stp>EM_S_FA_YOY_NETPROFIT</stp>
        <stp>2</stp>
        <stp>000031.SZ</stp>
        <stp>2020-12-31</stp>
        <tr r="Y26" s="3"/>
      </tp>
      <tp>
        <v>-7.5359077078999999</v>
        <stp/>
        <stp>EM_S_FA_YOY_NETPROFIT</stp>
        <stp>2</stp>
        <stp>300001.SZ</stp>
        <stp>2020-12-31</stp>
        <tr r="Y1311" s="3"/>
      </tp>
      <tp>
        <v>26.076372557100001</v>
        <stp/>
        <stp>EM_S_FA_YOY_NETPROFIT</stp>
        <stp>2</stp>
        <stp>300003.SZ</stp>
        <stp>2022-12-31</stp>
        <tr r="AA1313" s="3"/>
      </tp>
      <tp>
        <v>42.005226206499998</v>
        <stp/>
        <stp>EM_S_FA_YOY_NETPROFIT</stp>
        <stp>2</stp>
        <stp>000040.SZ</stp>
        <stp>2021-12-31</stp>
        <tr r="Z33" s="3"/>
      </tp>
      <tp>
        <v>-29.477095912999999</v>
        <stp/>
        <stp>EM_S_FA_YOY_NETPROFIT</stp>
        <stp>2</stp>
        <stp>000078.SZ</stp>
        <stp>2019-12-31</stp>
        <tr r="X53" s="3"/>
      </tp>
      <tp>
        <v>95.950773769600005</v>
        <stp/>
        <stp>EM_S_FA_YOY_NETPROFIT</stp>
        <stp>2</stp>
        <stp>300048.SZ</stp>
        <stp>2019-12-31</stp>
        <tr r="X1355" s="3"/>
      </tp>
      <tp>
        <v>-44.7136518943</v>
        <stp/>
        <stp>EM_S_FA_YOY_NETPROFIT</stp>
        <stp>2</stp>
        <stp>300070.SZ</stp>
        <stp>2021-12-31</stp>
        <tr r="Z1375" s="3"/>
      </tp>
      <tp>
        <v>-4505.3402762252999</v>
        <stp/>
        <stp>EM_S_FA_YOY_NETPROFIT</stp>
        <stp>2</stp>
        <stp>300071.SZ</stp>
        <stp>2020-12-31</stp>
        <tr r="Y1376" s="3"/>
      </tp>
      <tp>
        <v>107.02418374849999</v>
        <stp/>
        <stp>EM_S_FA_YOY_NETPROFIT</stp>
        <stp>2</stp>
        <stp>300073.SZ</stp>
        <stp>2022-12-31</stp>
        <tr r="AA1378" s="3"/>
      </tp>
      <tp>
        <v>4.6073016405000002</v>
        <stp/>
        <stp>EM_S_FA_YOY_NETPROFIT</stp>
        <stp>2</stp>
        <stp>000050.SZ</stp>
        <stp>2021-12-31</stp>
        <tr r="Z39" s="3"/>
      </tp>
      <tp>
        <v>105.1609086448</v>
        <stp/>
        <stp>EM_S_FA_YOY_NETPROFIT</stp>
        <stp>2</stp>
        <stp>000068.SZ</stp>
        <stp>2019-12-31</stp>
        <tr r="X50" s="3"/>
      </tp>
      <tp>
        <v>75.423660834499998</v>
        <stp/>
        <stp>EM_S_FA_YOY_NETPROFIT</stp>
        <stp>2</stp>
        <stp>300058.SZ</stp>
        <stp>2019-12-31</stp>
        <tr r="X1365" s="3"/>
      </tp>
      <tp>
        <v>-3146.3501276635998</v>
        <stp/>
        <stp>EM_S_FA_YOY_NETPROFIT</stp>
        <stp>2</stp>
        <stp>300061.SZ</stp>
        <stp>2020-12-31</stp>
        <tr r="Y1367" s="3"/>
      </tp>
      <tp>
        <v>-19.417065183799998</v>
        <stp/>
        <stp>EM_S_FA_YOY_NETPROFIT</stp>
        <stp>2</stp>
        <stp>300063.SZ</stp>
        <stp>2022-12-31</stp>
        <tr r="AA1369" s="3"/>
      </tp>
      <tp>
        <v>338.15992957349999</v>
        <stp/>
        <stp>EM_S_FA_YOY_NETPROFIT</stp>
        <stp>2</stp>
        <stp>000058.SZ</stp>
        <stp>2019-12-31</stp>
        <tr r="X42" s="3"/>
      </tp>
      <tp>
        <v>11.0260690452</v>
        <stp/>
        <stp>EM_S_FA_YOY_NETPROFIT</stp>
        <stp>2</stp>
        <stp>000060.SZ</stp>
        <stp>2021-12-31</stp>
        <tr r="Z44" s="3"/>
      </tp>
      <tp>
        <v>8.6628624722000005</v>
        <stp/>
        <stp>EM_S_FA_YOY_NETPROFIT</stp>
        <stp>2</stp>
        <stp>000061.SZ</stp>
        <stp>2020-12-31</stp>
        <tr r="Y45" s="3"/>
      </tp>
      <tp>
        <v>10.7409297189</v>
        <stp/>
        <stp>EM_S_FA_YOY_NETPROFIT</stp>
        <stp>2</stp>
        <stp>000063.SZ</stp>
        <stp>2022-12-31</stp>
        <tr r="AA47" s="3"/>
      </tp>
      <tp>
        <v>-5843.5121074966</v>
        <stp/>
        <stp>EM_S_FA_YOY_NETPROFIT</stp>
        <stp>2</stp>
        <stp>300050.SZ</stp>
        <stp>2021-12-31</stp>
        <tr r="Z1357" s="3"/>
      </tp>
      <tp>
        <v>72.012173053500007</v>
        <stp/>
        <stp>EM_S_FA_YOY_NETPROFIT</stp>
        <stp>2</stp>
        <stp>300051.SZ</stp>
        <stp>2020-12-31</stp>
        <tr r="Y1358" s="3"/>
      </tp>
      <tp>
        <v>-1443.2382402419</v>
        <stp/>
        <stp>EM_S_FA_YOY_NETPROFIT</stp>
        <stp>2</stp>
        <stp>300053.SZ</stp>
        <stp>2022-12-31</stp>
        <tr r="AA1360" s="3"/>
      </tp>
      <tp>
        <v>111.8926237516</v>
        <stp/>
        <stp>EM_S_FA_YOY_NETPROFIT</stp>
        <stp>2</stp>
        <stp>300068.SZ</stp>
        <stp>2019-12-31</stp>
        <tr r="X1373" s="3"/>
      </tp>
      <tp>
        <v>157.6515761803</v>
        <stp/>
        <stp>EM_S_FA_YOY_NETPROFIT</stp>
        <stp>2</stp>
        <stp>000048.SZ</stp>
        <stp>2019-12-31</stp>
        <tr r="X37" s="3"/>
      </tp>
      <tp>
        <v>-1132.7275404085001</v>
        <stp/>
        <stp>EM_S_FA_YOY_NETPROFIT</stp>
        <stp>2</stp>
        <stp>000070.SZ</stp>
        <stp>2021-12-31</stp>
        <tr r="Z52" s="3"/>
      </tp>
      <tp>
        <v>142.49013864790001</v>
        <stp/>
        <stp>EM_S_FA_YOY_NETPROFIT</stp>
        <stp>2</stp>
        <stp>300040.SZ</stp>
        <stp>2021-12-31</stp>
        <tr r="Z1347" s="3"/>
      </tp>
      <tp>
        <v>39.298021831200003</v>
        <stp/>
        <stp>EM_S_FA_YOY_NETPROFIT</stp>
        <stp>2</stp>
        <stp>300041.SZ</stp>
        <stp>2020-12-31</stp>
        <tr r="Y1348" s="3"/>
      </tp>
      <tp>
        <v>53.152200443799998</v>
        <stp/>
        <stp>EM_S_FA_YOY_NETPROFIT</stp>
        <stp>2</stp>
        <stp>300043.SZ</stp>
        <stp>2022-12-31</stp>
        <tr r="AA1350" s="3"/>
      </tp>
      <tp>
        <v>3.7432920613</v>
        <stp/>
        <stp>EM_S_FA_YOY_NETPROFIT</stp>
        <stp>2</stp>
        <stp>300078.SZ</stp>
        <stp>2019-12-31</stp>
        <tr r="X1383" s="3"/>
      </tp>
      <tp>
        <v>18.435752556000001</v>
        <stp/>
        <stp>EM_S_FA_YOY_NETPROFIT</stp>
        <stp>2</stp>
        <stp>300088.SZ</stp>
        <stp>2019-12-31</stp>
        <tr r="X1393" s="3"/>
      </tp>
      <tp>
        <v>31.0897480418</v>
        <stp/>
        <stp>EM_S_FA_YOY_NETPROFIT</stp>
        <stp>2</stp>
        <stp>000090.SZ</stp>
        <stp>2021-12-31</stp>
        <tr r="Z56" s="3"/>
      </tp>
      <tp>
        <v>-315.41872425899999</v>
        <stp/>
        <stp>EM_S_FA_YOY_NETPROFIT</stp>
        <stp>2</stp>
        <stp>300098.SZ</stp>
        <stp>2019-12-31</stp>
        <tr r="X1401" s="3"/>
      </tp>
      <tp>
        <v>-52.612735702099997</v>
        <stp/>
        <stp>EM_S_FA_YOY_NETPROFIT</stp>
        <stp>2</stp>
        <stp>300091.SZ</stp>
        <stp>2020-12-31</stp>
        <tr r="Y1394" s="3"/>
      </tp>
      <tp>
        <v>-30.679353708600001</v>
        <stp/>
        <stp>EM_S_FA_YOY_NETPROFIT</stp>
        <stp>2</stp>
        <stp>300093.SZ</stp>
        <stp>2022-12-31</stp>
        <tr r="AA1396" s="3"/>
      </tp>
      <tp>
        <v>-18.7994063043</v>
        <stp/>
        <stp>EM_S_FA_YOY_NETPROFIT</stp>
        <stp>2</stp>
        <stp>000088.SZ</stp>
        <stp>2019-12-31</stp>
        <tr r="X54" s="3"/>
      </tp>
      <tp>
        <v>-229.51956986979999</v>
        <stp/>
        <stp>EM_S_FA_YOY_NETPROFIT</stp>
        <stp>2</stp>
        <stp>300080.SZ</stp>
        <stp>2021-12-31</stp>
        <tr r="Z1385" s="3"/>
      </tp>
      <tp>
        <v>-1065.6199692723001</v>
        <stp/>
        <stp>EM_S_FA_YOY_NETPROFIT</stp>
        <stp>2</stp>
        <stp>300081.SZ</stp>
        <stp>2020-12-31</stp>
        <tr r="Y1386" s="3"/>
      </tp>
      <tp>
        <v>-32.701023618400001</v>
        <stp/>
        <stp>EM_S_FA_YOY_NETPROFIT</stp>
        <stp>2</stp>
        <stp>300083.SZ</stp>
        <stp>2022-12-31</stp>
        <tr r="AA1388" s="3"/>
      </tp>
      <tp>
        <v>75.481693875199994</v>
        <stp/>
        <stp>EM_S_FA_YOY_NETPROFIT</stp>
        <stp>2</stp>
        <stp>600078.SH</stp>
        <stp>2019-12-31</stp>
        <tr r="X2052" s="3"/>
      </tp>
      <tp>
        <v>15.100003255300001</v>
        <stp/>
        <stp>EM_S_FA_YOY_NETPROFIT</stp>
        <stp>2</stp>
        <stp>600050.SH</stp>
        <stp>2021-12-31</stp>
        <tr r="Z2029" s="3"/>
      </tp>
      <tp>
        <v>69.950795699500006</v>
        <stp/>
        <stp>EM_S_FA_YOY_NETPROFIT</stp>
        <stp>2</stp>
        <stp>600051.SH</stp>
        <stp>2020-12-31</stp>
        <tr r="Y2030" s="3"/>
      </tp>
      <tp>
        <v>185.95283630759999</v>
        <stp/>
        <stp>EM_S_FA_YOY_NETPROFIT</stp>
        <stp>2</stp>
        <stp>600053.SH</stp>
        <stp>2022-12-31</stp>
        <tr r="AA2032" s="3"/>
      </tp>
      <tp>
        <v>120.7364897627</v>
        <stp/>
        <stp>EM_S_FA_YOY_NETPROFIT</stp>
        <stp>2</stp>
        <stp>600058.SH</stp>
        <stp>2019-12-31</stp>
        <tr r="X2037" s="3"/>
      </tp>
      <tp>
        <v>4.5672950916000001</v>
        <stp/>
        <stp>EM_S_FA_YOY_NETPROFIT</stp>
        <stp>2</stp>
        <stp>600060.SH</stp>
        <stp>2021-12-31</stp>
        <tr r="Z2039" s="3"/>
      </tp>
      <tp>
        <v>34.463751200700003</v>
        <stp/>
        <stp>EM_S_FA_YOY_NETPROFIT</stp>
        <stp>2</stp>
        <stp>600061.SH</stp>
        <stp>2020-12-31</stp>
        <tr r="Y2040" s="3"/>
      </tp>
      <tp>
        <v>36.701137683500001</v>
        <stp/>
        <stp>EM_S_FA_YOY_NETPROFIT</stp>
        <stp>2</stp>
        <stp>600063.SH</stp>
        <stp>2022-12-31</stp>
        <tr r="AA2042" s="3"/>
      </tp>
      <tp>
        <v>43.614555468799999</v>
        <stp/>
        <stp>EM_S_FA_YOY_NETPROFIT</stp>
        <stp>2</stp>
        <stp>600048.SH</stp>
        <stp>2019-12-31</stp>
        <tr r="X2028" s="3"/>
      </tp>
      <tp>
        <v>-45.997149056399998</v>
        <stp/>
        <stp>EM_S_FA_YOY_NETPROFIT</stp>
        <stp>2</stp>
        <stp>600070.SH</stp>
        <stp>2021-12-31</stp>
        <tr r="Z2046" s="3"/>
      </tp>
      <tp>
        <v>393.40846173440002</v>
        <stp/>
        <stp>EM_S_FA_YOY_NETPROFIT</stp>
        <stp>2</stp>
        <stp>600071.SH</stp>
        <stp>2020-12-31</stp>
        <tr r="Y2047" s="3"/>
      </tp>
      <tp>
        <v>751.68349778779998</v>
        <stp/>
        <stp>EM_S_FA_YOY_NETPROFIT</stp>
        <stp>2</stp>
        <stp>600073.SH</stp>
        <stp>2022-12-31</stp>
        <tr r="AA2049" s="3"/>
      </tp>
      <tp>
        <v>-8.8603732645999997</v>
        <stp/>
        <stp>EM_S_FA_YOY_NETPROFIT</stp>
        <stp>2</stp>
        <stp>600000.SH</stp>
        <stp>2021-12-31</stp>
        <tr r="Z1997" s="3"/>
      </tp>
      <tp>
        <v>15.276788269000001</v>
        <stp/>
        <stp>EM_S_FA_YOY_NETPROFIT</stp>
        <stp>2</stp>
        <stp>600038.SH</stp>
        <stp>2019-12-31</stp>
        <tr r="X2026" s="3"/>
      </tp>
      <tp>
        <v>378.72986077529998</v>
        <stp/>
        <stp>EM_S_FA_YOY_NETPROFIT</stp>
        <stp>2</stp>
        <stp>600010.SH</stp>
        <stp>2021-12-31</stp>
        <tr r="Z2003" s="3"/>
      </tp>
      <tp>
        <v>155.98321281969999</v>
        <stp/>
        <stp>EM_S_FA_YOY_NETPROFIT</stp>
        <stp>2</stp>
        <stp>600011.SH</stp>
        <stp>2020-12-31</stp>
        <tr r="Y2004" s="3"/>
      </tp>
      <tp>
        <v>-10.1720036369</v>
        <stp/>
        <stp>EM_S_FA_YOY_NETPROFIT</stp>
        <stp>2</stp>
        <stp>600028.SH</stp>
        <stp>2019-12-31</stp>
        <tr r="X2018" s="3"/>
      </tp>
      <tp>
        <v>-13.477797041300001</v>
        <stp/>
        <stp>EM_S_FA_YOY_NETPROFIT</stp>
        <stp>2</stp>
        <stp>600018.SH</stp>
        <stp>2019-12-31</stp>
        <tr r="X2009" s="3"/>
      </tp>
      <tp>
        <v>202.83808426479999</v>
        <stp/>
        <stp>EM_S_FA_YOY_NETPROFIT</stp>
        <stp>2</stp>
        <stp>600020.SH</stp>
        <stp>2021-12-31</stp>
        <tr r="Z2011" s="3"/>
      </tp>
      <tp>
        <v>-5.2789233267000002</v>
        <stp/>
        <stp>EM_S_FA_YOY_NETPROFIT</stp>
        <stp>2</stp>
        <stp>600021.SH</stp>
        <stp>2020-12-31</stp>
        <tr r="Y2012" s="3"/>
      </tp>
      <tp>
        <v>-81.767772269800005</v>
        <stp/>
        <stp>EM_S_FA_YOY_NETPROFIT</stp>
        <stp>2</stp>
        <stp>600023.SH</stp>
        <stp>2022-12-31</stp>
        <tr r="AA2014" s="3"/>
      </tp>
      <tp>
        <v>33.826339426899999</v>
        <stp/>
        <stp>EM_S_FA_YOY_NETPROFIT</stp>
        <stp>2</stp>
        <stp>600008.SH</stp>
        <stp>2019-12-31</stp>
        <tr r="X2001" s="3"/>
      </tp>
      <tp>
        <v>54.706392518800001</v>
        <stp/>
        <stp>EM_S_FA_YOY_NETPROFIT</stp>
        <stp>2</stp>
        <stp>600030.SH</stp>
        <stp>2021-12-31</stp>
        <tr r="Z2020" s="3"/>
      </tp>
      <tp>
        <v>36.485979471500002</v>
        <stp/>
        <stp>EM_S_FA_YOY_NETPROFIT</stp>
        <stp>2</stp>
        <stp>600031.SH</stp>
        <stp>2020-12-31</stp>
        <tr r="Y2021" s="3"/>
      </tp>
      <tp>
        <v>0.1233367112</v>
        <stp/>
        <stp>EM_S_FA_YOY_NETPROFIT</stp>
        <stp>2</stp>
        <stp>600033.SH</stp>
        <stp>2022-12-31</stp>
        <tr r="AA2022" s="3"/>
      </tp>
      <tp>
        <v>-149.14579062199999</v>
        <stp/>
        <stp>EM_S_FA_YOY_NETPROFIT</stp>
        <stp>2</stp>
        <stp>600080.SH</stp>
        <stp>2021-12-31</stp>
        <tr r="Z2054" s="3"/>
      </tp>
      <tp>
        <v>-21.147376485199999</v>
        <stp/>
        <stp>EM_S_FA_YOY_NETPROFIT</stp>
        <stp>2</stp>
        <stp>600081.SH</stp>
        <stp>2020-12-31</stp>
        <tr r="Y2055" s="3"/>
      </tp>
      <tp>
        <v>298.4747628568</v>
        <stp/>
        <stp>EM_S_FA_YOY_NETPROFIT</stp>
        <stp>2</stp>
        <stp>600083.SH</stp>
        <stp>2022-12-31</stp>
        <tr r="AA2057" s="3"/>
      </tp>
      <tp>
        <v>21.094969051</v>
        <stp/>
        <stp>EM_S_FA_YOY_NETPROFIT</stp>
        <stp>2</stp>
        <stp>600098.SH</stp>
        <stp>2019-12-31</stp>
        <tr r="X2066" s="3"/>
      </tp>
      <tp>
        <v>-23.231244648800001</v>
        <stp/>
        <stp>EM_S_FA_YOY_NETPROFIT</stp>
        <stp>2</stp>
        <stp>600088.SH</stp>
        <stp>2019-12-31</stp>
        <tr r="X2060" s="3"/>
      </tp>
      <tp>
        <v>-80.601514023700005</v>
        <stp/>
        <stp>EM_S_FA_YOY_NETPROFIT</stp>
        <stp>2</stp>
        <stp>000301.SZ</stp>
        <stp>2020-12-31</stp>
        <tr r="Y68" s="3"/>
      </tp>
      <tp>
        <v>2.4194047540999999</v>
        <stp/>
        <stp>EM_S_FA_YOY_NETPROFIT</stp>
        <stp>2</stp>
        <stp>000338.SZ</stp>
        <stp>2019-12-31</stp>
        <tr r="X70" s="3"/>
      </tp>
      <tp>
        <v>-17.593639551900001</v>
        <stp/>
        <stp>EM_S_FA_YOY_NETPROFIT</stp>
        <stp>2</stp>
        <stp>300308.SZ</stp>
        <stp>2019-12-31</stp>
        <tr r="X1603" s="3"/>
      </tp>
      <tp>
        <v>-59.663368799099999</v>
        <stp/>
        <stp>EM_S_FA_YOY_NETPROFIT</stp>
        <stp>2</stp>
        <stp>300331.SZ</stp>
        <stp>2020-12-31</stp>
        <tr r="Y1622" s="3"/>
      </tp>
      <tp>
        <v>-383.96757717960003</v>
        <stp/>
        <stp>EM_S_FA_YOY_NETPROFIT</stp>
        <stp>2</stp>
        <stp>300333.SZ</stp>
        <stp>2022-12-31</stp>
        <tr r="AA1624" s="3"/>
      </tp>
      <tp>
        <v>-97.385852703400005</v>
        <stp/>
        <stp>EM_S_FA_YOY_NETPROFIT</stp>
        <stp>2</stp>
        <stp>300318.SZ</stp>
        <stp>2019-12-31</stp>
        <tr r="X1611" s="3"/>
      </tp>
      <tp>
        <v>-21.735515750899999</v>
        <stp/>
        <stp>EM_S_FA_YOY_NETPROFIT</stp>
        <stp>2</stp>
        <stp>300320.SZ</stp>
        <stp>2021-12-31</stp>
        <tr r="Z1613" s="3"/>
      </tp>
      <tp>
        <v>-48.6090347532</v>
        <stp/>
        <stp>EM_S_FA_YOY_NETPROFIT</stp>
        <stp>2</stp>
        <stp>300321.SZ</stp>
        <stp>2020-12-31</stp>
        <tr r="Y1614" s="3"/>
      </tp>
      <tp>
        <v>-257.0824781028</v>
        <stp/>
        <stp>EM_S_FA_YOY_NETPROFIT</stp>
        <stp>2</stp>
        <stp>300323.SZ</stp>
        <stp>2022-12-31</stp>
        <tr r="AA1616" s="3"/>
      </tp>
      <tp>
        <v>182.23064904770001</v>
        <stp/>
        <stp>EM_S_FA_YOY_NETPROFIT</stp>
        <stp>2</stp>
        <stp>300310.SZ</stp>
        <stp>2021-12-31</stp>
        <tr r="Z1604" s="3"/>
      </tp>
      <tp>
        <v>116.2996882604</v>
        <stp/>
        <stp>EM_S_FA_YOY_NETPROFIT</stp>
        <stp>2</stp>
        <stp>300311.SZ</stp>
        <stp>2020-12-31</stp>
        <tr r="Y1605" s="3"/>
      </tp>
      <tp>
        <v>-5.4339063373999998</v>
        <stp/>
        <stp>EM_S_FA_YOY_NETPROFIT</stp>
        <stp>2</stp>
        <stp>300313.SZ</stp>
        <stp>2022-12-31</stp>
        <tr r="AA1606" s="3"/>
      </tp>
      <tp>
        <v>113.3626213924</v>
        <stp/>
        <stp>EM_S_FA_YOY_NETPROFIT</stp>
        <stp>2</stp>
        <stp>300328.SZ</stp>
        <stp>2019-12-31</stp>
        <tr r="X1620" s="3"/>
      </tp>
      <tp>
        <v>2.7394268472999999</v>
        <stp/>
        <stp>EM_S_FA_YOY_NETPROFIT</stp>
        <stp>2</stp>
        <stp>000333.SZ</stp>
        <stp>2022-12-31</stp>
        <tr r="AA69" s="3"/>
      </tp>
      <tp>
        <v>38.4787517878</v>
        <stp/>
        <stp>EM_S_FA_YOY_NETPROFIT</stp>
        <stp>2</stp>
        <stp>300300.SZ</stp>
        <stp>2021-12-31</stp>
        <tr r="Z1595" s="3"/>
      </tp>
      <tp>
        <v>91.195088826000003</v>
        <stp/>
        <stp>EM_S_FA_YOY_NETPROFIT</stp>
        <stp>2</stp>
        <stp>300301.SZ</stp>
        <stp>2020-12-31</stp>
        <tr r="Y1596" s="3"/>
      </tp>
      <tp>
        <v>-30.1282535711</v>
        <stp/>
        <stp>EM_S_FA_YOY_NETPROFIT</stp>
        <stp>2</stp>
        <stp>300303.SZ</stp>
        <stp>2022-12-31</stp>
        <tr r="AA1598" s="3"/>
      </tp>
      <tp>
        <v>-691.77454542069995</v>
        <stp/>
        <stp>EM_S_FA_YOY_NETPROFIT</stp>
        <stp>2</stp>
        <stp>300338.SZ</stp>
        <stp>2019-12-31</stp>
        <tr r="X1628" s="3"/>
      </tp>
      <tp>
        <v>139.94050428520001</v>
        <stp/>
        <stp>EM_S_FA_YOY_NETPROFIT</stp>
        <stp>2</stp>
        <stp>300348.SZ</stp>
        <stp>2019-12-31</stp>
        <tr r="X1638" s="3"/>
      </tp>
      <tp>
        <v>-108.1313193841</v>
        <stp/>
        <stp>EM_S_FA_YOY_NETPROFIT</stp>
        <stp>2</stp>
        <stp>300370.SZ</stp>
        <stp>2021-12-31</stp>
        <tr r="Z1656" s="3"/>
      </tp>
      <tp>
        <v>15.7665564759</v>
        <stp/>
        <stp>EM_S_FA_YOY_NETPROFIT</stp>
        <stp>2</stp>
        <stp>300371.SZ</stp>
        <stp>2020-12-31</stp>
        <tr r="Y1657" s="3"/>
      </tp>
      <tp>
        <v>32.487842725100002</v>
        <stp/>
        <stp>EM_S_FA_YOY_NETPROFIT</stp>
        <stp>2</stp>
        <stp>300373.SZ</stp>
        <stp>2022-12-31</stp>
        <tr r="AA1658" s="3"/>
      </tp>
      <tp>
        <v>14.4495446771</v>
        <stp/>
        <stp>EM_S_FA_YOY_NETPROFIT</stp>
        <stp>2</stp>
        <stp>300358.SZ</stp>
        <stp>2019-12-31</stp>
        <tr r="X1647" s="3"/>
      </tp>
      <tp>
        <v>8.0341188021000001</v>
        <stp/>
        <stp>EM_S_FA_YOY_NETPROFIT</stp>
        <stp>2</stp>
        <stp>300360.SZ</stp>
        <stp>2021-12-31</stp>
        <tr r="Z1649" s="3"/>
      </tp>
      <tp>
        <v>307.17007494299997</v>
        <stp/>
        <stp>EM_S_FA_YOY_NETPROFIT</stp>
        <stp>2</stp>
        <stp>300363.SZ</stp>
        <stp>2022-12-31</stp>
        <tr r="AA1650" s="3"/>
      </tp>
      <tp>
        <v>-34.240649235500001</v>
        <stp/>
        <stp>EM_S_FA_YOY_NETPROFIT</stp>
        <stp>2</stp>
        <stp>300350.SZ</stp>
        <stp>2021-12-31</stp>
        <tr r="Z1640" s="3"/>
      </tp>
      <tp>
        <v>123.3378034927</v>
        <stp/>
        <stp>EM_S_FA_YOY_NETPROFIT</stp>
        <stp>2</stp>
        <stp>300351.SZ</stp>
        <stp>2020-12-31</stp>
        <tr r="Y1641" s="3"/>
      </tp>
      <tp>
        <v>1508.138975977</v>
        <stp/>
        <stp>EM_S_FA_YOY_NETPROFIT</stp>
        <stp>2</stp>
        <stp>300353.SZ</stp>
        <stp>2022-12-31</stp>
        <tr r="AA1643" s="3"/>
      </tp>
      <tp>
        <v>92.652808101999995</v>
        <stp/>
        <stp>EM_S_FA_YOY_NETPROFIT</stp>
        <stp>2</stp>
        <stp>300368.SZ</stp>
        <stp>2019-12-31</stp>
        <tr r="X1654" s="3"/>
      </tp>
      <tp>
        <v>101.9398420987</v>
        <stp/>
        <stp>EM_S_FA_YOY_NETPROFIT</stp>
        <stp>2</stp>
        <stp>300340.SZ</stp>
        <stp>2021-12-31</stp>
        <tr r="Z1630" s="3"/>
      </tp>
      <tp>
        <v>-6.9570469711999996</v>
        <stp/>
        <stp>EM_S_FA_YOY_NETPROFIT</stp>
        <stp>2</stp>
        <stp>300341.SZ</stp>
        <stp>2020-12-31</stp>
        <tr r="Y1631" s="3"/>
      </tp>
      <tp>
        <v>153.72658540980001</v>
        <stp/>
        <stp>EM_S_FA_YOY_NETPROFIT</stp>
        <stp>2</stp>
        <stp>300343.SZ</stp>
        <stp>2022-12-31</stp>
        <tr r="AA1633" s="3"/>
      </tp>
      <tp>
        <v>29.149039793699998</v>
        <stp/>
        <stp>EM_S_FA_YOY_NETPROFIT</stp>
        <stp>2</stp>
        <stp>300378.SZ</stp>
        <stp>2019-12-31</stp>
        <tr r="X1663" s="3"/>
      </tp>
      <tp>
        <v>11.094229477900001</v>
        <stp/>
        <stp>EM_S_FA_YOY_NETPROFIT</stp>
        <stp>2</stp>
        <stp>300388.SZ</stp>
        <stp>2019-12-31</stp>
        <tr r="X1673" s="3"/>
      </tp>
      <tp>
        <v>-9.0506898289999995</v>
        <stp/>
        <stp>EM_S_FA_YOY_NETPROFIT</stp>
        <stp>2</stp>
        <stp>300398.SZ</stp>
        <stp>2019-12-31</stp>
        <tr r="X1682" s="3"/>
      </tp>
      <tp>
        <v>330.6152325475</v>
        <stp/>
        <stp>EM_S_FA_YOY_NETPROFIT</stp>
        <stp>2</stp>
        <stp>300390.SZ</stp>
        <stp>2021-12-31</stp>
        <tr r="Z1675" s="3"/>
      </tp>
      <tp>
        <v>109.86305255000001</v>
        <stp/>
        <stp>EM_S_FA_YOY_NETPROFIT</stp>
        <stp>2</stp>
        <stp>300391.SZ</stp>
        <stp>2020-12-31</stp>
        <tr r="Y1676" s="3"/>
      </tp>
      <tp>
        <v>213.45644903479999</v>
        <stp/>
        <stp>EM_S_FA_YOY_NETPROFIT</stp>
        <stp>2</stp>
        <stp>300393.SZ</stp>
        <stp>2022-12-31</stp>
        <tr r="AA1677" s="3"/>
      </tp>
      <tp>
        <v>-83.667109633600006</v>
        <stp/>
        <stp>EM_S_FA_YOY_NETPROFIT</stp>
        <stp>2</stp>
        <stp>300380.SZ</stp>
        <stp>2021-12-31</stp>
        <tr r="Z1665" s="3"/>
      </tp>
      <tp>
        <v>18.7087744241</v>
        <stp/>
        <stp>EM_S_FA_YOY_NETPROFIT</stp>
        <stp>2</stp>
        <stp>300381.SZ</stp>
        <stp>2020-12-31</stp>
        <tr r="Y1666" s="3"/>
      </tp>
      <tp>
        <v>-223.73857171540001</v>
        <stp/>
        <stp>EM_S_FA_YOY_NETPROFIT</stp>
        <stp>2</stp>
        <stp>300383.SZ</stp>
        <stp>2022-12-31</stp>
        <tr r="AA1668" s="3"/>
      </tp>
      <tp>
        <v>-928.92739333760005</v>
        <stp/>
        <stp>EM_S_FA_YOY_NETPROFIT</stp>
        <stp>2</stp>
        <stp>600340.SH</stp>
        <stp>2021-12-31</stp>
        <tr r="Z2263" s="3"/>
      </tp>
      <tp>
        <v>87.9516993294</v>
        <stp/>
        <stp>EM_S_FA_YOY_NETPROFIT</stp>
        <stp>2</stp>
        <stp>600343.SH</stp>
        <stp>2022-12-31</stp>
        <tr r="AA2264" s="3"/>
      </tp>
      <tp>
        <v>-0.40842830800000002</v>
        <stp/>
        <stp>EM_S_FA_YOY_NETPROFIT</stp>
        <stp>2</stp>
        <stp>600378.SH</stp>
        <stp>2019-12-31</stp>
        <tr r="X2293" s="3"/>
      </tp>
      <tp>
        <v>41.949445364299997</v>
        <stp/>
        <stp>EM_S_FA_YOY_NETPROFIT</stp>
        <stp>2</stp>
        <stp>600350.SH</stp>
        <stp>2021-12-31</stp>
        <tr r="Z2268" s="3"/>
      </tp>
      <tp>
        <v>909.27207031019998</v>
        <stp/>
        <stp>EM_S_FA_YOY_NETPROFIT</stp>
        <stp>2</stp>
        <stp>600351.SH</stp>
        <stp>2020-12-31</stp>
        <tr r="Y2269" s="3"/>
      </tp>
      <tp>
        <v>52.0253076479</v>
        <stp/>
        <stp>EM_S_FA_YOY_NETPROFIT</stp>
        <stp>2</stp>
        <stp>600353.SH</stp>
        <stp>2022-12-31</stp>
        <tr r="AA2271" s="3"/>
      </tp>
      <tp>
        <v>113.2586096066</v>
        <stp/>
        <stp>EM_S_FA_YOY_NETPROFIT</stp>
        <stp>2</stp>
        <stp>600368.SH</stp>
        <stp>2019-12-31</stp>
        <tr r="X2284" s="3"/>
      </tp>
      <tp>
        <v>-187.08574690750001</v>
        <stp/>
        <stp>EM_S_FA_YOY_NETPROFIT</stp>
        <stp>2</stp>
        <stp>600358.SH</stp>
        <stp>2019-12-31</stp>
        <tr r="X2275" s="3"/>
      </tp>
      <tp>
        <v>245.5695720054</v>
        <stp/>
        <stp>EM_S_FA_YOY_NETPROFIT</stp>
        <stp>2</stp>
        <stp>600360.SH</stp>
        <stp>2021-12-31</stp>
        <tr r="Z2277" s="3"/>
      </tp>
      <tp>
        <v>23.322403571799999</v>
        <stp/>
        <stp>EM_S_FA_YOY_NETPROFIT</stp>
        <stp>2</stp>
        <stp>600361.SH</stp>
        <stp>2020-12-31</stp>
        <tr r="Y2278" s="3"/>
      </tp>
      <tp>
        <v>16.018399544000001</v>
        <stp/>
        <stp>EM_S_FA_YOY_NETPROFIT</stp>
        <stp>2</stp>
        <stp>600363.SH</stp>
        <stp>2022-12-31</stp>
        <tr r="AA2280" s="3"/>
      </tp>
      <tp>
        <v>-14.362713705199999</v>
        <stp/>
        <stp>EM_S_FA_YOY_NETPROFIT</stp>
        <stp>2</stp>
        <stp>600348.SH</stp>
        <stp>2019-12-31</stp>
        <tr r="X2267" s="3"/>
      </tp>
      <tp>
        <v>8.7388832390999998</v>
        <stp/>
        <stp>EM_S_FA_YOY_NETPROFIT</stp>
        <stp>2</stp>
        <stp>600370.SH</stp>
        <stp>2021-12-31</stp>
        <tr r="Z2286" s="3"/>
      </tp>
      <tp>
        <v>-6.1230869671999999</v>
        <stp/>
        <stp>EM_S_FA_YOY_NETPROFIT</stp>
        <stp>2</stp>
        <stp>600371.SH</stp>
        <stp>2020-12-31</stp>
        <tr r="Y2287" s="3"/>
      </tp>
      <tp>
        <v>-6.5236326022000002</v>
        <stp/>
        <stp>EM_S_FA_YOY_NETPROFIT</stp>
        <stp>2</stp>
        <stp>600373.SH</stp>
        <stp>2022-12-31</stp>
        <tr r="AA2289" s="3"/>
      </tp>
      <tp>
        <v>-49.113455571700001</v>
        <stp/>
        <stp>EM_S_FA_YOY_NETPROFIT</stp>
        <stp>2</stp>
        <stp>600300.SH</stp>
        <stp>2021-12-31</stp>
        <tr r="Z2229" s="3"/>
      </tp>
      <tp>
        <v>39.520997566699997</v>
        <stp/>
        <stp>EM_S_FA_YOY_NETPROFIT</stp>
        <stp>2</stp>
        <stp>600301.SH</stp>
        <stp>2020-12-31</stp>
        <tr r="Y2230" s="3"/>
      </tp>
      <tp>
        <v>27.859927622299999</v>
        <stp/>
        <stp>EM_S_FA_YOY_NETPROFIT</stp>
        <stp>2</stp>
        <stp>600303.SH</stp>
        <stp>2022-12-31</stp>
        <tr r="AA2232" s="3"/>
      </tp>
      <tp>
        <v>-33.365661844800002</v>
        <stp/>
        <stp>EM_S_FA_YOY_NETPROFIT</stp>
        <stp>2</stp>
        <stp>600338.SH</stp>
        <stp>2019-12-31</stp>
        <tr r="X2261" s="3"/>
      </tp>
      <tp>
        <v>-65.473010196000004</v>
        <stp/>
        <stp>EM_S_FA_YOY_NETPROFIT</stp>
        <stp>2</stp>
        <stp>600310.SH</stp>
        <stp>2021-12-31</stp>
        <tr r="Z2238" s="3"/>
      </tp>
      <tp>
        <v>308.74249002480002</v>
        <stp/>
        <stp>EM_S_FA_YOY_NETPROFIT</stp>
        <stp>2</stp>
        <stp>600313.SH</stp>
        <stp>2022-12-31</stp>
        <tr r="AA2240" s="3"/>
      </tp>
      <tp>
        <v>2.9658493298000002</v>
        <stp/>
        <stp>EM_S_FA_YOY_NETPROFIT</stp>
        <stp>2</stp>
        <stp>600328.SH</stp>
        <stp>2019-12-31</stp>
        <tr r="X2252" s="3"/>
      </tp>
      <tp>
        <v>-9.6285692638999993</v>
        <stp/>
        <stp>EM_S_FA_YOY_NETPROFIT</stp>
        <stp>2</stp>
        <stp>600318.SH</stp>
        <stp>2019-12-31</stp>
        <tr r="X2243" s="3"/>
      </tp>
      <tp>
        <v>26.9648142506</v>
        <stp/>
        <stp>EM_S_FA_YOY_NETPROFIT</stp>
        <stp>2</stp>
        <stp>600320.SH</stp>
        <stp>2021-12-31</stp>
        <tr r="Z2245" s="3"/>
      </tp>
      <tp>
        <v>-3601.2562584099001</v>
        <stp/>
        <stp>EM_S_FA_YOY_NETPROFIT</stp>
        <stp>2</stp>
        <stp>600321.SH</stp>
        <stp>2020-12-31</stp>
        <tr r="Y2246" s="3"/>
      </tp>
      <tp>
        <v>-0.84033818059999998</v>
        <stp/>
        <stp>EM_S_FA_YOY_NETPROFIT</stp>
        <stp>2</stp>
        <stp>600323.SH</stp>
        <stp>2022-12-31</stp>
        <tr r="AA2248" s="3"/>
      </tp>
      <tp>
        <v>-9.2480655183000007</v>
        <stp/>
        <stp>EM_S_FA_YOY_NETPROFIT</stp>
        <stp>2</stp>
        <stp>600308.SH</stp>
        <stp>2019-12-31</stp>
        <tr r="X2236" s="3"/>
      </tp>
      <tp>
        <v>9.0434756172000004</v>
        <stp/>
        <stp>EM_S_FA_YOY_NETPROFIT</stp>
        <stp>2</stp>
        <stp>600330.SH</stp>
        <stp>2021-12-31</stp>
        <tr r="Z2254" s="3"/>
      </tp>
      <tp>
        <v>-2771.7182558146001</v>
        <stp/>
        <stp>EM_S_FA_YOY_NETPROFIT</stp>
        <stp>2</stp>
        <stp>600331.SH</stp>
        <stp>2020-12-31</stp>
        <tr r="Y2255" s="3"/>
      </tp>
      <tp>
        <v>-451.27791844770002</v>
        <stp/>
        <stp>EM_S_FA_YOY_NETPROFIT</stp>
        <stp>2</stp>
        <stp>600333.SH</stp>
        <stp>2022-12-31</stp>
        <tr r="AA2257" s="3"/>
      </tp>
      <tp>
        <v>1.333449296</v>
        <stp/>
        <stp>EM_S_FA_YOY_NETPROFIT</stp>
        <stp>2</stp>
        <stp>600380.SH</stp>
        <stp>2021-12-31</stp>
        <tr r="Z2295" s="3"/>
      </tp>
      <tp>
        <v>-5602.0066343512999</v>
        <stp/>
        <stp>EM_S_FA_YOY_NETPROFIT</stp>
        <stp>2</stp>
        <stp>600381.SH</stp>
        <stp>2020-12-31</stp>
        <tr r="Y2296" s="3"/>
      </tp>
      <tp>
        <v>-29.222685105499998</v>
        <stp/>
        <stp>EM_S_FA_YOY_NETPROFIT</stp>
        <stp>2</stp>
        <stp>600383.SH</stp>
        <stp>2022-12-31</stp>
        <tr r="AA2298" s="3"/>
      </tp>
      <tp>
        <v>-6.0208107229000003</v>
        <stp/>
        <stp>EM_S_FA_YOY_NETPROFIT</stp>
        <stp>2</stp>
        <stp>600390.SH</stp>
        <stp>2021-12-31</stp>
        <tr r="Z2303" s="3"/>
      </tp>
      <tp>
        <v>-74.611417117800002</v>
        <stp/>
        <stp>EM_S_FA_YOY_NETPROFIT</stp>
        <stp>2</stp>
        <stp>600391.SH</stp>
        <stp>2020-12-31</stp>
        <tr r="Y2304" s="3"/>
      </tp>
      <tp>
        <v>-8.3438889317000005</v>
        <stp/>
        <stp>EM_S_FA_YOY_NETPROFIT</stp>
        <stp>2</stp>
        <stp>600398.SH</stp>
        <stp>2019-12-31</stp>
        <tr r="X2309" s="3"/>
      </tp>
      <tp>
        <v>6.8835263915000002</v>
        <stp/>
        <stp>EM_S_FA_YOY_NETPROFIT</stp>
        <stp>2</stp>
        <stp>600388.SH</stp>
        <stp>2019-12-31</stp>
        <tr r="X2301" s="3"/>
      </tp>
      <tp>
        <v>-245.88002795189999</v>
        <stp/>
        <stp>EM_S_FA_YOY_NETPROFIT</stp>
        <stp>2</stp>
        <stp>300208.SZ</stp>
        <stp>2019-12-31</stp>
        <tr r="X1506" s="3"/>
      </tp>
      <tp>
        <v>141.2989899872</v>
        <stp/>
        <stp>EM_S_FA_YOY_NETPROFIT</stp>
        <stp>2</stp>
        <stp>300230.SZ</stp>
        <stp>2021-12-31</stp>
        <tr r="Z1527" s="3"/>
      </tp>
      <tp>
        <v>20.293629210199999</v>
        <stp/>
        <stp>EM_S_FA_YOY_NETPROFIT</stp>
        <stp>2</stp>
        <stp>300231.SZ</stp>
        <stp>2020-12-31</stp>
        <tr r="Y1528" s="3"/>
      </tp>
      <tp>
        <v>132.2593805228</v>
        <stp/>
        <stp>EM_S_FA_YOY_NETPROFIT</stp>
        <stp>2</stp>
        <stp>300233.SZ</stp>
        <stp>2022-12-31</stp>
        <tr r="AA1530" s="3"/>
      </tp>
      <tp>
        <v>236.2183474238</v>
        <stp/>
        <stp>EM_S_FA_YOY_NETPROFIT</stp>
        <stp>2</stp>
        <stp>300218.SZ</stp>
        <stp>2019-12-31</stp>
        <tr r="X1515" s="3"/>
      </tp>
      <tp>
        <v>-11.640919264800001</v>
        <stp/>
        <stp>EM_S_FA_YOY_NETPROFIT</stp>
        <stp>2</stp>
        <stp>300220.SZ</stp>
        <stp>2021-12-31</stp>
        <tr r="Z1517" s="3"/>
      </tp>
      <tp>
        <v>876.15443014849996</v>
        <stp/>
        <stp>EM_S_FA_YOY_NETPROFIT</stp>
        <stp>2</stp>
        <stp>300221.SZ</stp>
        <stp>2020-12-31</stp>
        <tr r="Y1518" s="3"/>
      </tp>
      <tp>
        <v>-15.4589396935</v>
        <stp/>
        <stp>EM_S_FA_YOY_NETPROFIT</stp>
        <stp>2</stp>
        <stp>300223.SZ</stp>
        <stp>2022-12-31</stp>
        <tr r="AA1520" s="3"/>
      </tp>
      <tp>
        <v>-248.23616585650001</v>
        <stp/>
        <stp>EM_S_FA_YOY_NETPROFIT</stp>
        <stp>2</stp>
        <stp>300210.SZ</stp>
        <stp>2021-12-31</stp>
        <tr r="Z1508" s="3"/>
      </tp>
      <tp>
        <v>45.524808674799999</v>
        <stp/>
        <stp>EM_S_FA_YOY_NETPROFIT</stp>
        <stp>2</stp>
        <stp>300211.SZ</stp>
        <stp>2020-12-31</stp>
        <tr r="Y1509" s="3"/>
      </tp>
      <tp>
        <v>-48.390017501700001</v>
        <stp/>
        <stp>EM_S_FA_YOY_NETPROFIT</stp>
        <stp>2</stp>
        <stp>300213.SZ</stp>
        <stp>2022-12-31</stp>
        <tr r="AA1511" s="3"/>
      </tp>
      <tp>
        <v>-2475.4950029493002</v>
        <stp/>
        <stp>EM_S_FA_YOY_NETPROFIT</stp>
        <stp>2</stp>
        <stp>300228.SZ</stp>
        <stp>2019-12-31</stp>
        <tr r="X1525" s="3"/>
      </tp>
      <tp>
        <v>-31.556573256699998</v>
        <stp/>
        <stp>EM_S_FA_YOY_NETPROFIT</stp>
        <stp>2</stp>
        <stp>300200.SZ</stp>
        <stp>2021-12-31</stp>
        <tr r="Z1499" s="3"/>
      </tp>
      <tp>
        <v>296.91002962089999</v>
        <stp/>
        <stp>EM_S_FA_YOY_NETPROFIT</stp>
        <stp>2</stp>
        <stp>300201.SZ</stp>
        <stp>2020-12-31</stp>
        <tr r="Y1500" s="3"/>
      </tp>
      <tp>
        <v>-99.225667770900003</v>
        <stp/>
        <stp>EM_S_FA_YOY_NETPROFIT</stp>
        <stp>2</stp>
        <stp>300203.SZ</stp>
        <stp>2022-12-31</stp>
        <tr r="AA1501" s="3"/>
      </tp>
      <tp>
        <v>-1497.605228787</v>
        <stp/>
        <stp>EM_S_FA_YOY_NETPROFIT</stp>
        <stp>2</stp>
        <stp>300238.SZ</stp>
        <stp>2019-12-31</stp>
        <tr r="X1535" s="3"/>
      </tp>
      <tp>
        <v>62.306272612299999</v>
        <stp/>
        <stp>EM_S_FA_YOY_NETPROFIT</stp>
        <stp>2</stp>
        <stp>300248.SZ</stp>
        <stp>2019-12-31</stp>
        <tr r="X1545" s="3"/>
      </tp>
      <tp>
        <v>56.132104815200002</v>
        <stp/>
        <stp>EM_S_FA_YOY_NETPROFIT</stp>
        <stp>2</stp>
        <stp>300270.SZ</stp>
        <stp>2021-12-31</stp>
        <tr r="Z1567" s="3"/>
      </tp>
      <tp>
        <v>-49.468306310899997</v>
        <stp/>
        <stp>EM_S_FA_YOY_NETPROFIT</stp>
        <stp>2</stp>
        <stp>300271.SZ</stp>
        <stp>2020-12-31</stp>
        <tr r="Y1568" s="3"/>
      </tp>
      <tp>
        <v>-32.790442809600002</v>
        <stp/>
        <stp>EM_S_FA_YOY_NETPROFIT</stp>
        <stp>2</stp>
        <stp>300258.SZ</stp>
        <stp>2019-12-31</stp>
        <tr r="X1555" s="3"/>
      </tp>
      <tp>
        <v>106.8625449805</v>
        <stp/>
        <stp>EM_S_FA_YOY_NETPROFIT</stp>
        <stp>2</stp>
        <stp>300260.SZ</stp>
        <stp>2021-12-31</stp>
        <tr r="Z1557" s="3"/>
      </tp>
      <tp>
        <v>64.953764225699999</v>
        <stp/>
        <stp>EM_S_FA_YOY_NETPROFIT</stp>
        <stp>2</stp>
        <stp>300261.SZ</stp>
        <stp>2020-12-31</stp>
        <tr r="Y1558" s="3"/>
      </tp>
      <tp>
        <v>-73.676338808099999</v>
        <stp/>
        <stp>EM_S_FA_YOY_NETPROFIT</stp>
        <stp>2</stp>
        <stp>300263.SZ</stp>
        <stp>2022-12-31</stp>
        <tr r="AA1560" s="3"/>
      </tp>
      <tp>
        <v>121.1822266065</v>
        <stp/>
        <stp>EM_S_FA_YOY_NETPROFIT</stp>
        <stp>2</stp>
        <stp>300250.SZ</stp>
        <stp>2021-12-31</stp>
        <tr r="Z1547" s="3"/>
      </tp>
      <tp>
        <v>-69.564368629599997</v>
        <stp/>
        <stp>EM_S_FA_YOY_NETPROFIT</stp>
        <stp>2</stp>
        <stp>300251.SZ</stp>
        <stp>2020-12-31</stp>
        <tr r="Y1548" s="3"/>
      </tp>
      <tp>
        <v>-95.885560045800005</v>
        <stp/>
        <stp>EM_S_FA_YOY_NETPROFIT</stp>
        <stp>2</stp>
        <stp>300253.SZ</stp>
        <stp>2022-12-31</stp>
        <tr r="AA1550" s="3"/>
      </tp>
      <tp>
        <v>-465.35688828219998</v>
        <stp/>
        <stp>EM_S_FA_YOY_NETPROFIT</stp>
        <stp>2</stp>
        <stp>300268.SZ</stp>
        <stp>2019-12-31</stp>
        <tr r="X1565" s="3"/>
      </tp>
      <tp>
        <v>6104.9670109184999</v>
        <stp/>
        <stp>EM_S_FA_YOY_NETPROFIT</stp>
        <stp>2</stp>
        <stp>300240.SZ</stp>
        <stp>2021-12-31</stp>
        <tr r="Z1537" s="3"/>
      </tp>
      <tp>
        <v>138.77565788640001</v>
        <stp/>
        <stp>EM_S_FA_YOY_NETPROFIT</stp>
        <stp>2</stp>
        <stp>300241.SZ</stp>
        <stp>2020-12-31</stp>
        <tr r="Y1538" s="3"/>
      </tp>
      <tp>
        <v>-32.847876411199998</v>
        <stp/>
        <stp>EM_S_FA_YOY_NETPROFIT</stp>
        <stp>2</stp>
        <stp>300243.SZ</stp>
        <stp>2022-12-31</stp>
        <tr r="AA1540" s="3"/>
      </tp>
      <tp>
        <v>-6442.7517350871003</v>
        <stp/>
        <stp>EM_S_FA_YOY_NETPROFIT</stp>
        <stp>2</stp>
        <stp>300278.SZ</stp>
        <stp>2019-12-31</stp>
        <tr r="X1574" s="3"/>
      </tp>
      <tp>
        <v>-40.388656205399997</v>
        <stp/>
        <stp>EM_S_FA_YOY_NETPROFIT</stp>
        <stp>2</stp>
        <stp>300288.SZ</stp>
        <stp>2019-12-31</stp>
        <tr r="X1584" s="3"/>
      </tp>
      <tp>
        <v>-19.2511810128</v>
        <stp/>
        <stp>EM_S_FA_YOY_NETPROFIT</stp>
        <stp>2</stp>
        <stp>300298.SZ</stp>
        <stp>2019-12-31</stp>
        <tr r="X1593" s="3"/>
      </tp>
      <tp>
        <v>-516.24654011300004</v>
        <stp/>
        <stp>EM_S_FA_YOY_NETPROFIT</stp>
        <stp>2</stp>
        <stp>300290.SZ</stp>
        <stp>2021-12-31</stp>
        <tr r="Z1586" s="3"/>
      </tp>
      <tp>
        <v>0.54947102049999996</v>
        <stp/>
        <stp>EM_S_FA_YOY_NETPROFIT</stp>
        <stp>2</stp>
        <stp>300291.SZ</stp>
        <stp>2020-12-31</stp>
        <tr r="Y1587" s="3"/>
      </tp>
      <tp>
        <v>19.285644843</v>
        <stp/>
        <stp>EM_S_FA_YOY_NETPROFIT</stp>
        <stp>2</stp>
        <stp>300293.SZ</stp>
        <stp>2022-12-31</stp>
        <tr r="AA1589" s="3"/>
      </tp>
      <tp>
        <v>-0.12697389009999999</v>
        <stp/>
        <stp>EM_S_FA_YOY_NETPROFIT</stp>
        <stp>2</stp>
        <stp>300280.SZ</stp>
        <stp>2021-12-31</stp>
        <tr r="Z1576" s="3"/>
      </tp>
      <tp>
        <v>49.784920982199999</v>
        <stp/>
        <stp>EM_S_FA_YOY_NETPROFIT</stp>
        <stp>2</stp>
        <stp>300281.SZ</stp>
        <stp>2020-12-31</stp>
        <tr r="Y1577" s="3"/>
      </tp>
      <tp>
        <v>-53.122458651700001</v>
        <stp/>
        <stp>EM_S_FA_YOY_NETPROFIT</stp>
        <stp>2</stp>
        <stp>300283.SZ</stp>
        <stp>2022-12-31</stp>
        <tr r="AA1579" s="3"/>
      </tp>
      <tp>
        <v>90.114679213100004</v>
        <stp/>
        <stp>EM_S_FA_YOY_NETPROFIT</stp>
        <stp>2</stp>
        <stp>600241.SH</stp>
        <stp>2020-12-31</stp>
        <tr r="Y2186" s="3"/>
      </tp>
      <tp>
        <v>-53.137798270600001</v>
        <stp/>
        <stp>EM_S_FA_YOY_NETPROFIT</stp>
        <stp>2</stp>
        <stp>600243.SH</stp>
        <stp>2022-12-31</stp>
        <tr r="AA2187" s="3"/>
      </tp>
      <tp>
        <v>-4.3523359337</v>
        <stp/>
        <stp>EM_S_FA_YOY_NETPROFIT</stp>
        <stp>2</stp>
        <stp>600278.SH</stp>
        <stp>2019-12-31</stp>
        <tr r="X2211" s="3"/>
      </tp>
      <tp>
        <v>-604.35518800659997</v>
        <stp/>
        <stp>EM_S_FA_YOY_NETPROFIT</stp>
        <stp>2</stp>
        <stp>600250.SH</stp>
        <stp>2021-12-31</stp>
        <tr r="Z2191" s="3"/>
      </tp>
      <tp>
        <v>99.225980816399996</v>
        <stp/>
        <stp>EM_S_FA_YOY_NETPROFIT</stp>
        <stp>2</stp>
        <stp>600251.SH</stp>
        <stp>2020-12-31</stp>
        <tr r="Y2192" s="3"/>
      </tp>
      <tp>
        <v>8.9374512583999994</v>
        <stp/>
        <stp>EM_S_FA_YOY_NETPROFIT</stp>
        <stp>2</stp>
        <stp>600268.SH</stp>
        <stp>2019-12-31</stp>
        <tr r="X2204" s="3"/>
      </tp>
      <tp>
        <v>3.0248581363000002</v>
        <stp/>
        <stp>EM_S_FA_YOY_NETPROFIT</stp>
        <stp>2</stp>
        <stp>600258.SH</stp>
        <stp>2019-12-31</stp>
        <tr r="X2197" s="3"/>
      </tp>
      <tp>
        <v>-2.943781698</v>
        <stp/>
        <stp>EM_S_FA_YOY_NETPROFIT</stp>
        <stp>2</stp>
        <stp>600261.SH</stp>
        <stp>2020-12-31</stp>
        <tr r="Y2199" s="3"/>
      </tp>
      <tp>
        <v>-15.0410008796</v>
        <stp/>
        <stp>EM_S_FA_YOY_NETPROFIT</stp>
        <stp>2</stp>
        <stp>600248.SH</stp>
        <stp>2019-12-31</stp>
        <tr r="X2189" s="3"/>
      </tp>
      <tp>
        <v>-14.242314601</v>
        <stp/>
        <stp>EM_S_FA_YOY_NETPROFIT</stp>
        <stp>2</stp>
        <stp>600271.SH</stp>
        <stp>2020-12-31</stp>
        <tr r="Y2206" s="3"/>
      </tp>
      <tp>
        <v>-11.7399930199</v>
        <stp/>
        <stp>EM_S_FA_YOY_NETPROFIT</stp>
        <stp>2</stp>
        <stp>600273.SH</stp>
        <stp>2022-12-31</stp>
        <tr r="AA2208" s="3"/>
      </tp>
      <tp>
        <v>104.0664210922</v>
        <stp/>
        <stp>EM_S_FA_YOY_NETPROFIT</stp>
        <stp>2</stp>
        <stp>600200.SH</stp>
        <stp>2021-12-31</stp>
        <tr r="Z2151" s="3"/>
      </tp>
      <tp>
        <v>86.161066521999999</v>
        <stp/>
        <stp>EM_S_FA_YOY_NETPROFIT</stp>
        <stp>2</stp>
        <stp>600201.SH</stp>
        <stp>2020-12-31</stp>
        <tr r="Y2152" s="3"/>
      </tp>
      <tp>
        <v>-3.0206943388999998</v>
        <stp/>
        <stp>EM_S_FA_YOY_NETPROFIT</stp>
        <stp>2</stp>
        <stp>600203.SH</stp>
        <stp>2022-12-31</stp>
        <tr r="AA2154" s="3"/>
      </tp>
      <tp>
        <v>-763.41583562410005</v>
        <stp/>
        <stp>EM_S_FA_YOY_NETPROFIT</stp>
        <stp>2</stp>
        <stp>600238.SH</stp>
        <stp>2019-12-31</stp>
        <tr r="X2184" s="3"/>
      </tp>
      <tp>
        <v>1.3507847725</v>
        <stp/>
        <stp>EM_S_FA_YOY_NETPROFIT</stp>
        <stp>2</stp>
        <stp>600210.SH</stp>
        <stp>2021-12-31</stp>
        <tr r="Z2158" s="3"/>
      </tp>
      <tp>
        <v>32.546380906400003</v>
        <stp/>
        <stp>EM_S_FA_YOY_NETPROFIT</stp>
        <stp>2</stp>
        <stp>600211.SH</stp>
        <stp>2020-12-31</stp>
        <tr r="Y2159" s="3"/>
      </tp>
      <tp>
        <v>-1019.4152813405</v>
        <stp/>
        <stp>EM_S_FA_YOY_NETPROFIT</stp>
        <stp>2</stp>
        <stp>600213.SH</stp>
        <stp>2022-12-31</stp>
        <tr r="AA2161" s="3"/>
      </tp>
      <tp>
        <v>-86.045979951600003</v>
        <stp/>
        <stp>EM_S_FA_YOY_NETPROFIT</stp>
        <stp>2</stp>
        <stp>600228.SH</stp>
        <stp>2019-12-31</stp>
        <tr r="X2174" s="3"/>
      </tp>
      <tp>
        <v>167.53437942190001</v>
        <stp/>
        <stp>EM_S_FA_YOY_NETPROFIT</stp>
        <stp>2</stp>
        <stp>600218.SH</stp>
        <stp>2019-12-31</stp>
        <tr r="X2165" s="3"/>
      </tp>
      <tp>
        <v>231.9077970845</v>
        <stp/>
        <stp>EM_S_FA_YOY_NETPROFIT</stp>
        <stp>2</stp>
        <stp>600220.SH</stp>
        <stp>2021-12-31</stp>
        <tr r="Z2167" s="3"/>
      </tp>
      <tp>
        <v>-9477.0712270764998</v>
        <stp/>
        <stp>EM_S_FA_YOY_NETPROFIT</stp>
        <stp>2</stp>
        <stp>600221.SH</stp>
        <stp>2020-12-31</stp>
        <tr r="Y2168" s="3"/>
      </tp>
      <tp>
        <v>-83.469093384600001</v>
        <stp/>
        <stp>EM_S_FA_YOY_NETPROFIT</stp>
        <stp>2</stp>
        <stp>600223.SH</stp>
        <stp>2022-12-31</stp>
        <tr r="AA2170" s="3"/>
      </tp>
      <tp>
        <v>-21.598765742400001</v>
        <stp/>
        <stp>EM_S_FA_YOY_NETPROFIT</stp>
        <stp>2</stp>
        <stp>600208.SH</stp>
        <stp>2019-12-31</stp>
        <tr r="X2157" s="3"/>
      </tp>
      <tp>
        <v>1376.5384525677</v>
        <stp/>
        <stp>EM_S_FA_YOY_NETPROFIT</stp>
        <stp>2</stp>
        <stp>600230.SH</stp>
        <stp>2021-12-31</stp>
        <tr r="Z2176" s="3"/>
      </tp>
      <tp>
        <v>30.4827025809</v>
        <stp/>
        <stp>EM_S_FA_YOY_NETPROFIT</stp>
        <stp>2</stp>
        <stp>600231.SH</stp>
        <stp>2020-12-31</stp>
        <tr r="Y2177" s="3"/>
      </tp>
      <tp>
        <v>81.2175934168</v>
        <stp/>
        <stp>EM_S_FA_YOY_NETPROFIT</stp>
        <stp>2</stp>
        <stp>600233.SH</stp>
        <stp>2022-12-31</stp>
        <tr r="AA2179" s="3"/>
      </tp>
      <tp>
        <v>-45.4147279106</v>
        <stp/>
        <stp>EM_S_FA_YOY_NETPROFIT</stp>
        <stp>2</stp>
        <stp>600280.SH</stp>
        <stp>2021-12-31</stp>
        <tr r="Z2213" s="3"/>
      </tp>
      <tp>
        <v>-13.812688208399999</v>
        <stp/>
        <stp>EM_S_FA_YOY_NETPROFIT</stp>
        <stp>2</stp>
        <stp>600281.SH</stp>
        <stp>2020-12-31</stp>
        <tr r="Y2214" s="3"/>
      </tp>
      <tp>
        <v>19.5076565285</v>
        <stp/>
        <stp>EM_S_FA_YOY_NETPROFIT</stp>
        <stp>2</stp>
        <stp>600283.SH</stp>
        <stp>2022-12-31</stp>
        <tr r="AA2216" s="3"/>
      </tp>
      <tp>
        <v>-2673.0083010219</v>
        <stp/>
        <stp>EM_S_FA_YOY_NETPROFIT</stp>
        <stp>2</stp>
        <stp>600290.SH</stp>
        <stp>2021-12-31</stp>
        <tr r="Z2222" s="3"/>
      </tp>
      <tp>
        <v>-389.14182554400003</v>
        <stp/>
        <stp>EM_S_FA_YOY_NETPROFIT</stp>
        <stp>2</stp>
        <stp>600293.SH</stp>
        <stp>2022-12-31</stp>
        <tr r="AA2224" s="3"/>
      </tp>
      <tp>
        <v>4.4650711728000001</v>
        <stp/>
        <stp>EM_S_FA_YOY_NETPROFIT</stp>
        <stp>2</stp>
        <stp>600298.SH</stp>
        <stp>2019-12-31</stp>
        <tr r="X2227" s="3"/>
      </tp>
      <tp>
        <v>66.302818751100006</v>
        <stp/>
        <stp>EM_S_FA_YOY_NETPROFIT</stp>
        <stp>2</stp>
        <stp>600288.SH</stp>
        <stp>2019-12-31</stp>
        <tr r="X2220" s="3"/>
      </tp>
      <tp>
        <v>-55.312167196499999</v>
        <stp/>
        <stp>EM_S_FA_YOY_NETPROFIT</stp>
        <stp>2</stp>
        <stp>000501.SZ</stp>
        <stp>2020-12-31</stp>
        <tr r="Y97" s="3"/>
      </tp>
      <tp>
        <v>52.312922780900003</v>
        <stp/>
        <stp>EM_S_FA_YOY_NETPROFIT</stp>
        <stp>2</stp>
        <stp>000503.SZ</stp>
        <stp>2022-12-31</stp>
        <tr r="AA98" s="3"/>
      </tp>
      <tp>
        <v>19.9010802496</v>
        <stp/>
        <stp>EM_S_FA_YOY_NETPROFIT</stp>
        <stp>2</stp>
        <stp>000538.SZ</stp>
        <stp>2019-12-31</stp>
        <tr r="X126" s="3"/>
      </tp>
      <tp>
        <v>340.19721778949997</v>
        <stp/>
        <stp>EM_S_FA_YOY_NETPROFIT</stp>
        <stp>2</stp>
        <stp>300508.SZ</stp>
        <stp>2019-12-31</stp>
        <tr r="X1789" s="3"/>
      </tp>
      <tp>
        <v>-117.2599572625</v>
        <stp/>
        <stp>EM_S_FA_YOY_NETPROFIT</stp>
        <stp>2</stp>
        <stp>300530.SZ</stp>
        <stp>2021-12-31</stp>
        <tr r="Z1809" s="3"/>
      </tp>
      <tp>
        <v>113.46159527419999</v>
        <stp/>
        <stp>EM_S_FA_YOY_NETPROFIT</stp>
        <stp>2</stp>
        <stp>300531.SZ</stp>
        <stp>2020-12-31</stp>
        <tr r="Y1810" s="3"/>
      </tp>
      <tp>
        <v>246.0964611146</v>
        <stp/>
        <stp>EM_S_FA_YOY_NETPROFIT</stp>
        <stp>2</stp>
        <stp>300533.SZ</stp>
        <stp>2022-12-31</stp>
        <tr r="AA1812" s="3"/>
      </tp>
      <tp>
        <v>302.40355106150002</v>
        <stp/>
        <stp>EM_S_FA_YOY_NETPROFIT</stp>
        <stp>2</stp>
        <stp>000510.SZ</stp>
        <stp>2021-12-31</stp>
        <tr r="Z104" s="3"/>
      </tp>
      <tp>
        <v>0.17617140880000001</v>
        <stp/>
        <stp>EM_S_FA_YOY_NETPROFIT</stp>
        <stp>2</stp>
        <stp>000513.SZ</stp>
        <stp>2022-12-31</stp>
        <tr r="AA105" s="3"/>
      </tp>
      <tp>
        <v>27.6875733406</v>
        <stp/>
        <stp>EM_S_FA_YOY_NETPROFIT</stp>
        <stp>2</stp>
        <stp>000528.SZ</stp>
        <stp>2019-12-31</stp>
        <tr r="X117" s="3"/>
      </tp>
      <tp>
        <v>-1145.2441561093001</v>
        <stp/>
        <stp>EM_S_FA_YOY_NETPROFIT</stp>
        <stp>2</stp>
        <stp>300518.SZ</stp>
        <stp>2019-12-31</stp>
        <tr r="X1799" s="3"/>
      </tp>
      <tp>
        <v>127.9345929218</v>
        <stp/>
        <stp>EM_S_FA_YOY_NETPROFIT</stp>
        <stp>2</stp>
        <stp>300520.SZ</stp>
        <stp>2021-12-31</stp>
        <tr r="Z1801" s="3"/>
      </tp>
      <tp>
        <v>-310.76219676540001</v>
        <stp/>
        <stp>EM_S_FA_YOY_NETPROFIT</stp>
        <stp>2</stp>
        <stp>300521.SZ</stp>
        <stp>2020-12-31</stp>
        <tr r="Y1802" s="3"/>
      </tp>
      <tp>
        <v>171.2399626639</v>
        <stp/>
        <stp>EM_S_FA_YOY_NETPROFIT</stp>
        <stp>2</stp>
        <stp>300523.SZ</stp>
        <stp>2022-12-31</stp>
        <tr r="AA1804" s="3"/>
      </tp>
      <tp>
        <v>158.87637421950001</v>
        <stp/>
        <stp>EM_S_FA_YOY_NETPROFIT</stp>
        <stp>2</stp>
        <stp>000518.SZ</stp>
        <stp>2019-12-31</stp>
        <tr r="X109" s="3"/>
      </tp>
      <tp>
        <v>813.51821712620006</v>
        <stp/>
        <stp>EM_S_FA_YOY_NETPROFIT</stp>
        <stp>2</stp>
        <stp>000520.SZ</stp>
        <stp>2021-12-31</stp>
        <tr r="Z111" s="3"/>
      </tp>
      <tp>
        <v>-281.83891186170001</v>
        <stp/>
        <stp>EM_S_FA_YOY_NETPROFIT</stp>
        <stp>2</stp>
        <stp>000521.SZ</stp>
        <stp>2020-12-31</stp>
        <tr r="Y112" s="3"/>
      </tp>
      <tp>
        <v>-104.9877110435</v>
        <stp/>
        <stp>EM_S_FA_YOY_NETPROFIT</stp>
        <stp>2</stp>
        <stp>000523.SZ</stp>
        <stp>2022-12-31</stp>
        <tr r="AA113" s="3"/>
      </tp>
      <tp>
        <v>-48.922304388299999</v>
        <stp/>
        <stp>EM_S_FA_YOY_NETPROFIT</stp>
        <stp>2</stp>
        <stp>300510.SZ</stp>
        <stp>2021-12-31</stp>
        <tr r="Z1791" s="3"/>
      </tp>
      <tp>
        <v>7.6704337221000003</v>
        <stp/>
        <stp>EM_S_FA_YOY_NETPROFIT</stp>
        <stp>2</stp>
        <stp>300511.SZ</stp>
        <stp>2020-12-31</stp>
        <tr r="Y1792" s="3"/>
      </tp>
      <tp>
        <v>119.9367734077</v>
        <stp/>
        <stp>EM_S_FA_YOY_NETPROFIT</stp>
        <stp>2</stp>
        <stp>300513.SZ</stp>
        <stp>2022-12-31</stp>
        <tr r="AA1794" s="3"/>
      </tp>
      <tp>
        <v>95.885944991700001</v>
        <stp/>
        <stp>EM_S_FA_YOY_NETPROFIT</stp>
        <stp>2</stp>
        <stp>300528.SZ</stp>
        <stp>2019-12-31</stp>
        <tr r="X1807" s="3"/>
      </tp>
      <tp>
        <v>-1304.3408768347999</v>
        <stp/>
        <stp>EM_S_FA_YOY_NETPROFIT</stp>
        <stp>2</stp>
        <stp>000530.SZ</stp>
        <stp>2021-12-31</stp>
        <tr r="Z119" s="3"/>
      </tp>
      <tp>
        <v>105.5388633602</v>
        <stp/>
        <stp>EM_S_FA_YOY_NETPROFIT</stp>
        <stp>2</stp>
        <stp>000531.SZ</stp>
        <stp>2020-12-31</stp>
        <tr r="Y120" s="3"/>
      </tp>
      <tp>
        <v>353.397279105</v>
        <stp/>
        <stp>EM_S_FA_YOY_NETPROFIT</stp>
        <stp>2</stp>
        <stp>000533.SZ</stp>
        <stp>2022-12-31</stp>
        <tr r="AA122" s="3"/>
      </tp>
      <tp>
        <v>177.4543814683</v>
        <stp/>
        <stp>EM_S_FA_YOY_NETPROFIT</stp>
        <stp>2</stp>
        <stp>300500.SZ</stp>
        <stp>2021-12-31</stp>
        <tr r="Z1782" s="3"/>
      </tp>
      <tp>
        <v>60.385339741999999</v>
        <stp/>
        <stp>EM_S_FA_YOY_NETPROFIT</stp>
        <stp>2</stp>
        <stp>300501.SZ</stp>
        <stp>2020-12-31</stp>
        <tr r="Y1783" s="3"/>
      </tp>
      <tp>
        <v>-83.144033342</v>
        <stp/>
        <stp>EM_S_FA_YOY_NETPROFIT</stp>
        <stp>2</stp>
        <stp>300503.SZ</stp>
        <stp>2022-12-31</stp>
        <tr r="AA1785" s="3"/>
      </tp>
      <tp>
        <v>41.5466375289</v>
        <stp/>
        <stp>EM_S_FA_YOY_NETPROFIT</stp>
        <stp>2</stp>
        <stp>300538.SZ</stp>
        <stp>2019-12-31</stp>
        <tr r="X1817" s="3"/>
      </tp>
      <tp>
        <v>7.9843475236000003</v>
        <stp/>
        <stp>EM_S_FA_YOY_NETPROFIT</stp>
        <stp>2</stp>
        <stp>000541.SZ</stp>
        <stp>2020-12-31</stp>
        <tr r="Y128" s="3"/>
      </tp>
      <tp>
        <v>108.3161824086</v>
        <stp/>
        <stp>EM_S_FA_YOY_NETPROFIT</stp>
        <stp>2</stp>
        <stp>000543.SZ</stp>
        <stp>2022-12-31</stp>
        <tr r="AA129" s="3"/>
      </tp>
      <tp>
        <v>233.91004519480001</v>
        <stp/>
        <stp>EM_S_FA_YOY_NETPROFIT</stp>
        <stp>2</stp>
        <stp>300548.SZ</stp>
        <stp>2019-12-31</stp>
        <tr r="X1826" s="3"/>
      </tp>
      <tp>
        <v>-2.1616137488999998</v>
        <stp/>
        <stp>EM_S_FA_YOY_NETPROFIT</stp>
        <stp>2</stp>
        <stp>300570.SZ</stp>
        <stp>2021-12-31</stp>
        <tr r="Z1847" s="3"/>
      </tp>
      <tp>
        <v>-11.3719223521</v>
        <stp/>
        <stp>EM_S_FA_YOY_NETPROFIT</stp>
        <stp>2</stp>
        <stp>300571.SZ</stp>
        <stp>2020-12-31</stp>
        <tr r="Y1848" s="3"/>
      </tp>
      <tp>
        <v>1.2321299055999999</v>
        <stp/>
        <stp>EM_S_FA_YOY_NETPROFIT</stp>
        <stp>2</stp>
        <stp>300573.SZ</stp>
        <stp>2022-12-31</stp>
        <tr r="AA1850" s="3"/>
      </tp>
      <tp>
        <v>4.2613093159000002</v>
        <stp/>
        <stp>EM_S_FA_YOY_NETPROFIT</stp>
        <stp>2</stp>
        <stp>000550.SZ</stp>
        <stp>2021-12-31</stp>
        <tr r="Z135" s="3"/>
      </tp>
      <tp>
        <v>3.6019169580999999</v>
        <stp/>
        <stp>EM_S_FA_YOY_NETPROFIT</stp>
        <stp>2</stp>
        <stp>000551.SZ</stp>
        <stp>2020-12-31</stp>
        <tr r="Y136" s="3"/>
      </tp>
      <tp>
        <v>273.14298310610002</v>
        <stp/>
        <stp>EM_S_FA_YOY_NETPROFIT</stp>
        <stp>2</stp>
        <stp>000553.SZ</stp>
        <stp>2022-12-31</stp>
        <tr r="AA138" s="3"/>
      </tp>
      <tp>
        <v>32.2398692923</v>
        <stp/>
        <stp>EM_S_FA_YOY_NETPROFIT</stp>
        <stp>2</stp>
        <stp>000568.SZ</stp>
        <stp>2019-12-31</stp>
        <tr r="X151" s="3"/>
      </tp>
      <tp>
        <v>38.109402835700003</v>
        <stp/>
        <stp>EM_S_FA_YOY_NETPROFIT</stp>
        <stp>2</stp>
        <stp>300558.SZ</stp>
        <stp>2019-12-31</stp>
        <tr r="X1836" s="3"/>
      </tp>
      <tp>
        <v>-12.224558076199999</v>
        <stp/>
        <stp>EM_S_FA_YOY_NETPROFIT</stp>
        <stp>2</stp>
        <stp>300560.SZ</stp>
        <stp>2021-12-31</stp>
        <tr r="Z1838" s="3"/>
      </tp>
      <tp>
        <v>-7.2610251975000004</v>
        <stp/>
        <stp>EM_S_FA_YOY_NETPROFIT</stp>
        <stp>2</stp>
        <stp>300561.SZ</stp>
        <stp>2020-12-31</stp>
        <tr r="Y1839" s="3"/>
      </tp>
      <tp>
        <v>-38.015445833699999</v>
        <stp/>
        <stp>EM_S_FA_YOY_NETPROFIT</stp>
        <stp>2</stp>
        <stp>300563.SZ</stp>
        <stp>2022-12-31</stp>
        <tr r="AA1841" s="3"/>
      </tp>
      <tp>
        <v>145.07816424219999</v>
        <stp/>
        <stp>EM_S_FA_YOY_NETPROFIT</stp>
        <stp>2</stp>
        <stp>000558.SZ</stp>
        <stp>2019-12-31</stp>
        <tr r="X142" s="3"/>
      </tp>
      <tp>
        <v>-59.743967423800001</v>
        <stp/>
        <stp>EM_S_FA_YOY_NETPROFIT</stp>
        <stp>2</stp>
        <stp>000560.SZ</stp>
        <stp>2021-12-31</stp>
        <tr r="Z144" s="3"/>
      </tp>
      <tp>
        <v>11.5540451459</v>
        <stp/>
        <stp>EM_S_FA_YOY_NETPROFIT</stp>
        <stp>2</stp>
        <stp>000561.SZ</stp>
        <stp>2020-12-31</stp>
        <tr r="Y145" s="3"/>
      </tp>
      <tp>
        <v>14.4432565217</v>
        <stp/>
        <stp>EM_S_FA_YOY_NETPROFIT</stp>
        <stp>2</stp>
        <stp>000563.SZ</stp>
        <stp>2022-12-31</stp>
        <tr r="AA146" s="3"/>
      </tp>
      <tp>
        <v>-17.675055246199999</v>
        <stp/>
        <stp>EM_S_FA_YOY_NETPROFIT</stp>
        <stp>2</stp>
        <stp>300550.SZ</stp>
        <stp>2021-12-31</stp>
        <tr r="Z1828" s="3"/>
      </tp>
      <tp>
        <v>-46.144897167300002</v>
        <stp/>
        <stp>EM_S_FA_YOY_NETPROFIT</stp>
        <stp>2</stp>
        <stp>300551.SZ</stp>
        <stp>2020-12-31</stp>
        <tr r="Y1829" s="3"/>
      </tp>
      <tp>
        <v>-25.678235052200002</v>
        <stp/>
        <stp>EM_S_FA_YOY_NETPROFIT</stp>
        <stp>2</stp>
        <stp>300553.SZ</stp>
        <stp>2022-12-31</stp>
        <tr r="AA1831" s="3"/>
      </tp>
      <tp>
        <v>-35.872738891700003</v>
        <stp/>
        <stp>EM_S_FA_YOY_NETPROFIT</stp>
        <stp>2</stp>
        <stp>300568.SZ</stp>
        <stp>2019-12-31</stp>
        <tr r="X1845" s="3"/>
      </tp>
      <tp>
        <v>48.261350103799998</v>
        <stp/>
        <stp>EM_S_FA_YOY_NETPROFIT</stp>
        <stp>2</stp>
        <stp>000548.SZ</stp>
        <stp>2019-12-31</stp>
        <tr r="X134" s="3"/>
      </tp>
      <tp>
        <v>96.830221059899998</v>
        <stp/>
        <stp>EM_S_FA_YOY_NETPROFIT</stp>
        <stp>2</stp>
        <stp>000570.SZ</stp>
        <stp>2021-12-31</stp>
        <tr r="Z152" s="3"/>
      </tp>
      <tp>
        <v>42.708846110099998</v>
        <stp/>
        <stp>EM_S_FA_YOY_NETPROFIT</stp>
        <stp>2</stp>
        <stp>000571.SZ</stp>
        <stp>2020-12-31</stp>
        <tr r="Y153" s="3"/>
      </tp>
      <tp>
        <v>-74.838792372900002</v>
        <stp/>
        <stp>EM_S_FA_YOY_NETPROFIT</stp>
        <stp>2</stp>
        <stp>000573.SZ</stp>
        <stp>2022-12-31</stp>
        <tr r="AA155" s="3"/>
      </tp>
      <tp>
        <v>-623.65295436860004</v>
        <stp/>
        <stp>EM_S_FA_YOY_NETPROFIT</stp>
        <stp>2</stp>
        <stp>300540.SZ</stp>
        <stp>2021-12-31</stp>
        <tr r="Z1819" s="3"/>
      </tp>
      <tp>
        <v>94.928330527</v>
        <stp/>
        <stp>EM_S_FA_YOY_NETPROFIT</stp>
        <stp>2</stp>
        <stp>300541.SZ</stp>
        <stp>2020-12-31</stp>
        <tr r="Y1820" s="3"/>
      </tp>
      <tp>
        <v>-32.783795531499997</v>
        <stp/>
        <stp>EM_S_FA_YOY_NETPROFIT</stp>
        <stp>2</stp>
        <stp>300543.SZ</stp>
        <stp>2022-12-31</stp>
        <tr r="AA1822" s="3"/>
      </tp>
      <tp>
        <v>486.0381005511</v>
        <stp/>
        <stp>EM_S_FA_YOY_NETPROFIT</stp>
        <stp>2</stp>
        <stp>300578.SZ</stp>
        <stp>2019-12-31</stp>
        <tr r="X1854" s="3"/>
      </tp>
      <tp>
        <v>22.5817895572</v>
        <stp/>
        <stp>EM_S_FA_YOY_NETPROFIT</stp>
        <stp>2</stp>
        <stp>000581.SZ</stp>
        <stp>2020-12-31</stp>
        <tr r="Y157" s="3"/>
      </tp>
      <tp>
        <v>-73.309891456000003</v>
        <stp/>
        <stp>EM_S_FA_YOY_NETPROFIT</stp>
        <stp>2</stp>
        <stp>300588.SZ</stp>
        <stp>2019-12-31</stp>
        <tr r="X1864" s="3"/>
      </tp>
      <tp>
        <v>55.960084379000001</v>
        <stp/>
        <stp>EM_S_FA_YOY_NETPROFIT</stp>
        <stp>2</stp>
        <stp>000590.SZ</stp>
        <stp>2021-12-31</stp>
        <tr r="Z162" s="3"/>
      </tp>
      <tp>
        <v>12.5998357046</v>
        <stp/>
        <stp>EM_S_FA_YOY_NETPROFIT</stp>
        <stp>2</stp>
        <stp>000591.SZ</stp>
        <stp>2020-12-31</stp>
        <tr r="Y163" s="3"/>
      </tp>
      <tp>
        <v>-15.8782698648</v>
        <stp/>
        <stp>EM_S_FA_YOY_NETPROFIT</stp>
        <stp>2</stp>
        <stp>000593.SZ</stp>
        <stp>2022-12-31</stp>
        <tr r="AA165" s="3"/>
      </tp>
      <tp>
        <v>1045.3888753566</v>
        <stp/>
        <stp>EM_S_FA_YOY_NETPROFIT</stp>
        <stp>2</stp>
        <stp>300598.SZ</stp>
        <stp>2019-12-31</stp>
        <tr r="X1873" s="3"/>
      </tp>
      <tp>
        <v>9.1023883998000006</v>
        <stp/>
        <stp>EM_S_FA_YOY_NETPROFIT</stp>
        <stp>2</stp>
        <stp>000598.SZ</stp>
        <stp>2019-12-31</stp>
        <tr r="X169" s="3"/>
      </tp>
      <tp>
        <v>71.941212144600001</v>
        <stp/>
        <stp>EM_S_FA_YOY_NETPROFIT</stp>
        <stp>2</stp>
        <stp>300590.SZ</stp>
        <stp>2021-12-31</stp>
        <tr r="Z1866" s="3"/>
      </tp>
      <tp>
        <v>-590.00639197689998</v>
        <stp/>
        <stp>EM_S_FA_YOY_NETPROFIT</stp>
        <stp>2</stp>
        <stp>300591.SZ</stp>
        <stp>2020-12-31</stp>
        <tr r="Y1867" s="3"/>
      </tp>
      <tp>
        <v>-0.76966978149999998</v>
        <stp/>
        <stp>EM_S_FA_YOY_NETPROFIT</stp>
        <stp>2</stp>
        <stp>300593.SZ</stp>
        <stp>2022-12-31</stp>
        <tr r="AA1869" s="3"/>
      </tp>
      <tp>
        <v>12.5459119041</v>
        <stp/>
        <stp>EM_S_FA_YOY_NETPROFIT</stp>
        <stp>2</stp>
        <stp>300580.SZ</stp>
        <stp>2021-12-31</stp>
        <tr r="Z1856" s="3"/>
      </tp>
      <tp>
        <v>29.543503709100001</v>
        <stp/>
        <stp>EM_S_FA_YOY_NETPROFIT</stp>
        <stp>2</stp>
        <stp>300581.SZ</stp>
        <stp>2020-12-31</stp>
        <tr r="Y1857" s="3"/>
      </tp>
      <tp>
        <v>18.698586087999999</v>
        <stp/>
        <stp>EM_S_FA_YOY_NETPROFIT</stp>
        <stp>2</stp>
        <stp>300583.SZ</stp>
        <stp>2022-12-31</stp>
        <tr r="AA1859" s="3"/>
      </tp>
      <tp>
        <v>-2153.9659728327001</v>
        <stp/>
        <stp>EM_S_FA_YOY_NETPROFIT</stp>
        <stp>2</stp>
        <stp>600540.SH</stp>
        <stp>2021-12-31</stp>
        <tr r="Z2408" s="3"/>
      </tp>
      <tp>
        <v>-26.215431930899999</v>
        <stp/>
        <stp>EM_S_FA_YOY_NETPROFIT</stp>
        <stp>2</stp>
        <stp>600543.SH</stp>
        <stp>2022-12-31</stp>
        <tr r="AA2409" s="3"/>
      </tp>
      <tp>
        <v>102.4367937618</v>
        <stp/>
        <stp>EM_S_FA_YOY_NETPROFIT</stp>
        <stp>2</stp>
        <stp>600578.SH</stp>
        <stp>2019-12-31</stp>
        <tr r="X2438" s="3"/>
      </tp>
      <tp>
        <v>128.9860105169</v>
        <stp/>
        <stp>EM_S_FA_YOY_NETPROFIT</stp>
        <stp>2</stp>
        <stp>600550.SH</stp>
        <stp>2021-12-31</stp>
        <tr r="Z2415" s="3"/>
      </tp>
      <tp>
        <v>19.380816001500001</v>
        <stp/>
        <stp>EM_S_FA_YOY_NETPROFIT</stp>
        <stp>2</stp>
        <stp>600551.SH</stp>
        <stp>2020-12-31</stp>
        <tr r="Y2416" s="3"/>
      </tp>
      <tp>
        <v>80.973961482999997</v>
        <stp/>
        <stp>EM_S_FA_YOY_NETPROFIT</stp>
        <stp>2</stp>
        <stp>600568.SH</stp>
        <stp>2019-12-31</stp>
        <tr r="X2429" s="3"/>
      </tp>
      <tp>
        <v>16.079476081399999</v>
        <stp/>
        <stp>EM_S_FA_YOY_NETPROFIT</stp>
        <stp>2</stp>
        <stp>600558.SH</stp>
        <stp>2019-12-31</stp>
        <tr r="X2420" s="3"/>
      </tp>
      <tp>
        <v>20.379067514500001</v>
        <stp/>
        <stp>EM_S_FA_YOY_NETPROFIT</stp>
        <stp>2</stp>
        <stp>600560.SH</stp>
        <stp>2021-12-31</stp>
        <tr r="Z2422" s="3"/>
      </tp>
      <tp>
        <v>-50.898417084400002</v>
        <stp/>
        <stp>EM_S_FA_YOY_NETPROFIT</stp>
        <stp>2</stp>
        <stp>600561.SH</stp>
        <stp>2020-12-31</stp>
        <tr r="Y2423" s="3"/>
      </tp>
      <tp>
        <v>20.8530801476</v>
        <stp/>
        <stp>EM_S_FA_YOY_NETPROFIT</stp>
        <stp>2</stp>
        <stp>600563.SH</stp>
        <stp>2022-12-31</stp>
        <tr r="AA2425" s="3"/>
      </tp>
      <tp>
        <v>-29.1233815089</v>
        <stp/>
        <stp>EM_S_FA_YOY_NETPROFIT</stp>
        <stp>2</stp>
        <stp>600548.SH</stp>
        <stp>2019-12-31</stp>
        <tr r="X2413" s="3"/>
      </tp>
      <tp>
        <v>9.3149038255000001</v>
        <stp/>
        <stp>EM_S_FA_YOY_NETPROFIT</stp>
        <stp>2</stp>
        <stp>600570.SH</stp>
        <stp>2021-12-31</stp>
        <tr r="Z2431" s="3"/>
      </tp>
      <tp>
        <v>163.36954282330001</v>
        <stp/>
        <stp>EM_S_FA_YOY_NETPROFIT</stp>
        <stp>2</stp>
        <stp>600571.SH</stp>
        <stp>2020-12-31</stp>
        <tr r="Y2432" s="3"/>
      </tp>
      <tp>
        <v>28.406614255299999</v>
        <stp/>
        <stp>EM_S_FA_YOY_NETPROFIT</stp>
        <stp>2</stp>
        <stp>600573.SH</stp>
        <stp>2022-12-31</stp>
        <tr r="AA2434" s="3"/>
      </tp>
      <tp>
        <v>277.27821355790002</v>
        <stp/>
        <stp>EM_S_FA_YOY_NETPROFIT</stp>
        <stp>2</stp>
        <stp>600500.SH</stp>
        <stp>2021-12-31</stp>
        <tr r="Z2373" s="3"/>
      </tp>
      <tp>
        <v>28.391345632899998</v>
        <stp/>
        <stp>EM_S_FA_YOY_NETPROFIT</stp>
        <stp>2</stp>
        <stp>600501.SH</stp>
        <stp>2020-12-31</stp>
        <tr r="Y2374" s="3"/>
      </tp>
      <tp>
        <v>-20.539812145300001</v>
        <stp/>
        <stp>EM_S_FA_YOY_NETPROFIT</stp>
        <stp>2</stp>
        <stp>600503.SH</stp>
        <stp>2022-12-31</stp>
        <tr r="AA2376" s="3"/>
      </tp>
      <tp>
        <v>126.7128208386</v>
        <stp/>
        <stp>EM_S_FA_YOY_NETPROFIT</stp>
        <stp>2</stp>
        <stp>600538.SH</stp>
        <stp>2019-12-31</stp>
        <tr r="X2406" s="3"/>
      </tp>
      <tp>
        <v>-33.189457057600002</v>
        <stp/>
        <stp>EM_S_FA_YOY_NETPROFIT</stp>
        <stp>2</stp>
        <stp>600510.SH</stp>
        <stp>2021-12-31</stp>
        <tr r="Z2382" s="3"/>
      </tp>
      <tp>
        <v>-19.741066912899999</v>
        <stp/>
        <stp>EM_S_FA_YOY_NETPROFIT</stp>
        <stp>2</stp>
        <stp>600511.SH</stp>
        <stp>2020-12-31</stp>
        <tr r="Y2383" s="3"/>
      </tp>
      <tp>
        <v>18.971130630099999</v>
        <stp/>
        <stp>EM_S_FA_YOY_NETPROFIT</stp>
        <stp>2</stp>
        <stp>600513.SH</stp>
        <stp>2022-12-31</stp>
        <tr r="AA2385" s="3"/>
      </tp>
      <tp>
        <v>8.3171049510999993</v>
        <stp/>
        <stp>EM_S_FA_YOY_NETPROFIT</stp>
        <stp>2</stp>
        <stp>600528.SH</stp>
        <stp>2019-12-31</stp>
        <tr r="X2398" s="3"/>
      </tp>
      <tp>
        <v>-1358.0241410998001</v>
        <stp/>
        <stp>EM_S_FA_YOY_NETPROFIT</stp>
        <stp>2</stp>
        <stp>600518.SH</stp>
        <stp>2019-12-31</stp>
        <tr r="X2389" s="3"/>
      </tp>
      <tp>
        <v>18.062222055399999</v>
        <stp/>
        <stp>EM_S_FA_YOY_NETPROFIT</stp>
        <stp>2</stp>
        <stp>600520.SH</stp>
        <stp>2021-12-31</stp>
        <tr r="Z2391" s="3"/>
      </tp>
      <tp>
        <v>63.902013531199998</v>
        <stp/>
        <stp>EM_S_FA_YOY_NETPROFIT</stp>
        <stp>2</stp>
        <stp>600521.SH</stp>
        <stp>2020-12-31</stp>
        <tr r="Y2392" s="3"/>
      </tp>
      <tp>
        <v>-20.1096939818</v>
        <stp/>
        <stp>EM_S_FA_YOY_NETPROFIT</stp>
        <stp>2</stp>
        <stp>600523.SH</stp>
        <stp>2022-12-31</stp>
        <tr r="AA2394" s="3"/>
      </tp>
      <tp>
        <v>-16.002292435899999</v>
        <stp/>
        <stp>EM_S_FA_YOY_NETPROFIT</stp>
        <stp>2</stp>
        <stp>600508.SH</stp>
        <stp>2019-12-31</stp>
        <tr r="X2380" s="3"/>
      </tp>
      <tp>
        <v>-106.1067439613</v>
        <stp/>
        <stp>EM_S_FA_YOY_NETPROFIT</stp>
        <stp>2</stp>
        <stp>600530.SH</stp>
        <stp>2021-12-31</stp>
        <tr r="Z2400" s="3"/>
      </tp>
      <tp>
        <v>44.776215522699999</v>
        <stp/>
        <stp>EM_S_FA_YOY_NETPROFIT</stp>
        <stp>2</stp>
        <stp>600531.SH</stp>
        <stp>2020-12-31</stp>
        <tr r="Y2401" s="3"/>
      </tp>
      <tp>
        <v>-43.348080895400003</v>
        <stp/>
        <stp>EM_S_FA_YOY_NETPROFIT</stp>
        <stp>2</stp>
        <stp>600533.SH</stp>
        <stp>2022-12-31</stp>
        <tr r="AA2402" s="3"/>
      </tp>
      <tp>
        <v>14.5884677572</v>
        <stp/>
        <stp>EM_S_FA_YOY_NETPROFIT</stp>
        <stp>2</stp>
        <stp>600580.SH</stp>
        <stp>2021-12-31</stp>
        <tr r="Z2440" s="3"/>
      </tp>
      <tp>
        <v>184.5789601804</v>
        <stp/>
        <stp>EM_S_FA_YOY_NETPROFIT</stp>
        <stp>2</stp>
        <stp>600581.SH</stp>
        <stp>2020-12-31</stp>
        <tr r="Y2441" s="3"/>
      </tp>
      <tp>
        <v>289.7089971341</v>
        <stp/>
        <stp>EM_S_FA_YOY_NETPROFIT</stp>
        <stp>2</stp>
        <stp>600583.SH</stp>
        <stp>2022-12-31</stp>
        <tr r="AA2443" s="3"/>
      </tp>
      <tp>
        <v>168.9732283678</v>
        <stp/>
        <stp>EM_S_FA_YOY_NETPROFIT</stp>
        <stp>2</stp>
        <stp>600590.SH</stp>
        <stp>2021-12-31</stp>
        <tr r="Z2450" s="3"/>
      </tp>
      <tp>
        <v>53.752488342500001</v>
        <stp/>
        <stp>EM_S_FA_YOY_NETPROFIT</stp>
        <stp>2</stp>
        <stp>600593.SH</stp>
        <stp>2022-12-31</stp>
        <tr r="AA2452" s="3"/>
      </tp>
      <tp>
        <v>-8.9290846266999999</v>
        <stp/>
        <stp>EM_S_FA_YOY_NETPROFIT</stp>
        <stp>2</stp>
        <stp>600598.SH</stp>
        <stp>2019-12-31</stp>
        <tr r="X2457" s="3"/>
      </tp>
      <tp>
        <v>63.086899711000001</v>
        <stp/>
        <stp>EM_S_FA_YOY_NETPROFIT</stp>
        <stp>2</stp>
        <stp>600588.SH</stp>
        <stp>2019-12-31</stp>
        <tr r="X2448" s="3"/>
      </tp>
      <tp>
        <v>6.7901015966999996</v>
        <stp/>
        <stp>EM_S_FA_YOY_NETPROFIT</stp>
        <stp>2</stp>
        <stp>000400.SZ</stp>
        <stp>2021-12-31</stp>
        <tr r="Z71" s="3"/>
      </tp>
      <tp>
        <v>5.6894846926999998</v>
        <stp/>
        <stp>EM_S_FA_YOY_NETPROFIT</stp>
        <stp>2</stp>
        <stp>000401.SZ</stp>
        <stp>2020-12-31</stp>
        <tr r="Y72" s="3"/>
      </tp>
      <tp>
        <v>50.097074517199999</v>
        <stp/>
        <stp>EM_S_FA_YOY_NETPROFIT</stp>
        <stp>2</stp>
        <stp>000403.SZ</stp>
        <stp>2022-12-31</stp>
        <tr r="AA74" s="3"/>
      </tp>
      <tp>
        <v>-33.963518310799998</v>
        <stp/>
        <stp>EM_S_FA_YOY_NETPROFIT</stp>
        <stp>2</stp>
        <stp>300408.SZ</stp>
        <stp>2019-12-31</stp>
        <tr r="X1692" s="3"/>
      </tp>
      <tp>
        <v>67.591027522399997</v>
        <stp/>
        <stp>EM_S_FA_YOY_NETPROFIT</stp>
        <stp>2</stp>
        <stp>300430.SZ</stp>
        <stp>2021-12-31</stp>
        <tr r="Z1714" s="3"/>
      </tp>
      <tp>
        <v>18.865786736699999</v>
        <stp/>
        <stp>EM_S_FA_YOY_NETPROFIT</stp>
        <stp>2</stp>
        <stp>300433.SZ</stp>
        <stp>2022-12-31</stp>
        <tr r="AA1716" s="3"/>
      </tp>
      <tp>
        <v>-28.133384530099999</v>
        <stp/>
        <stp>EM_S_FA_YOY_NETPROFIT</stp>
        <stp>2</stp>
        <stp>000410.SZ</stp>
        <stp>2021-12-31</stp>
        <tr r="Z79" s="3"/>
      </tp>
      <tp>
        <v>1.5218077056999999</v>
        <stp/>
        <stp>EM_S_FA_YOY_NETPROFIT</stp>
        <stp>2</stp>
        <stp>000411.SZ</stp>
        <stp>2020-12-31</stp>
        <tr r="Y80" s="3"/>
      </tp>
      <tp>
        <v>37.274738326399998</v>
        <stp/>
        <stp>EM_S_FA_YOY_NETPROFIT</stp>
        <stp>2</stp>
        <stp>000413.SZ</stp>
        <stp>2022-12-31</stp>
        <tr r="AA81" s="3"/>
      </tp>
      <tp>
        <v>100.2941188779</v>
        <stp/>
        <stp>EM_S_FA_YOY_NETPROFIT</stp>
        <stp>2</stp>
        <stp>000428.SZ</stp>
        <stp>2019-12-31</stp>
        <tr r="X92" s="3"/>
      </tp>
      <tp>
        <v>-7.380855575</v>
        <stp/>
        <stp>EM_S_FA_YOY_NETPROFIT</stp>
        <stp>2</stp>
        <stp>300418.SZ</stp>
        <stp>2019-12-31</stp>
        <tr r="X1702" s="3"/>
      </tp>
      <tp>
        <v>-218.79474974300001</v>
        <stp/>
        <stp>EM_S_FA_YOY_NETPROFIT</stp>
        <stp>2</stp>
        <stp>300420.SZ</stp>
        <stp>2021-12-31</stp>
        <tr r="Z1704" s="3"/>
      </tp>
      <tp>
        <v>56.6314146689</v>
        <stp/>
        <stp>EM_S_FA_YOY_NETPROFIT</stp>
        <stp>2</stp>
        <stp>300421.SZ</stp>
        <stp>2020-12-31</stp>
        <tr r="Y1705" s="3"/>
      </tp>
      <tp>
        <v>-569.90889294550004</v>
        <stp/>
        <stp>EM_S_FA_YOY_NETPROFIT</stp>
        <stp>2</stp>
        <stp>300423.SZ</stp>
        <stp>2022-12-31</stp>
        <tr r="AA1707" s="3"/>
      </tp>
      <tp>
        <v>42.700176629399998</v>
        <stp/>
        <stp>EM_S_FA_YOY_NETPROFIT</stp>
        <stp>2</stp>
        <stp>000420.SZ</stp>
        <stp>2021-12-31</stp>
        <tr r="Z86" s="3"/>
      </tp>
      <tp>
        <v>224.56584800670001</v>
        <stp/>
        <stp>EM_S_FA_YOY_NETPROFIT</stp>
        <stp>2</stp>
        <stp>000421.SZ</stp>
        <stp>2020-12-31</stp>
        <tr r="Y87" s="3"/>
      </tp>
      <tp>
        <v>77.534566135899993</v>
        <stp/>
        <stp>EM_S_FA_YOY_NETPROFIT</stp>
        <stp>2</stp>
        <stp>000423.SZ</stp>
        <stp>2022-12-31</stp>
        <tr r="AA89" s="3"/>
      </tp>
      <tp>
        <v>141.00797491669999</v>
        <stp/>
        <stp>EM_S_FA_YOY_NETPROFIT</stp>
        <stp>2</stp>
        <stp>300410.SZ</stp>
        <stp>2021-12-31</stp>
        <tr r="Z1694" s="3"/>
      </tp>
      <tp>
        <v>-36.4845984707</v>
        <stp/>
        <stp>EM_S_FA_YOY_NETPROFIT</stp>
        <stp>2</stp>
        <stp>300411.SZ</stp>
        <stp>2020-12-31</stp>
        <tr r="Y1695" s="3"/>
      </tp>
      <tp>
        <v>-16.472747849800001</v>
        <stp/>
        <stp>EM_S_FA_YOY_NETPROFIT</stp>
        <stp>2</stp>
        <stp>300413.SZ</stp>
        <stp>2022-12-31</stp>
        <tr r="AA1697" s="3"/>
      </tp>
      <tp>
        <v>8.1398721355999992</v>
        <stp/>
        <stp>EM_S_FA_YOY_NETPROFIT</stp>
        <stp>2</stp>
        <stp>300428.SZ</stp>
        <stp>2019-12-31</stp>
        <tr r="X1712" s="3"/>
      </tp>
      <tp>
        <v>-63.741422589300001</v>
        <stp/>
        <stp>EM_S_FA_YOY_NETPROFIT</stp>
        <stp>2</stp>
        <stp>000408.SZ</stp>
        <stp>2019-12-31</stp>
        <tr r="X77" s="3"/>
      </tp>
      <tp>
        <v>-46.6141749405</v>
        <stp/>
        <stp>EM_S_FA_YOY_NETPROFIT</stp>
        <stp>2</stp>
        <stp>000430.SZ</stp>
        <stp>2021-12-31</stp>
        <tr r="Z94" s="3"/>
      </tp>
      <tp>
        <v>-42.684839999399998</v>
        <stp/>
        <stp>EM_S_FA_YOY_NETPROFIT</stp>
        <stp>2</stp>
        <stp>300400.SZ</stp>
        <stp>2021-12-31</stp>
        <tr r="Z1684" s="3"/>
      </tp>
      <tp>
        <v>-20.7857197919</v>
        <stp/>
        <stp>EM_S_FA_YOY_NETPROFIT</stp>
        <stp>2</stp>
        <stp>300401.SZ</stp>
        <stp>2020-12-31</stp>
        <tr r="Y1685" s="3"/>
      </tp>
      <tp>
        <v>-12.239303173</v>
        <stp/>
        <stp>EM_S_FA_YOY_NETPROFIT</stp>
        <stp>2</stp>
        <stp>300403.SZ</stp>
        <stp>2022-12-31</stp>
        <tr r="AA1687" s="3"/>
      </tp>
      <tp>
        <v>-33.6257534971</v>
        <stp/>
        <stp>EM_S_FA_YOY_NETPROFIT</stp>
        <stp>2</stp>
        <stp>300438.SZ</stp>
        <stp>2019-12-31</stp>
        <tr r="X1721" s="3"/>
      </tp>
      <tp>
        <v>10.202777602099999</v>
        <stp/>
        <stp>EM_S_FA_YOY_NETPROFIT</stp>
        <stp>2</stp>
        <stp>300448.SZ</stp>
        <stp>2019-12-31</stp>
        <tr r="X1731" s="3"/>
      </tp>
      <tp>
        <v>36.225001127200002</v>
        <stp/>
        <stp>EM_S_FA_YOY_NETPROFIT</stp>
        <stp>2</stp>
        <stp>300470.SZ</stp>
        <stp>2021-12-31</stp>
        <tr r="Z1752" s="3"/>
      </tp>
      <tp>
        <v>-1269.5686996787999</v>
        <stp/>
        <stp>EM_S_FA_YOY_NETPROFIT</stp>
        <stp>2</stp>
        <stp>300471.SZ</stp>
        <stp>2020-12-31</stp>
        <tr r="Y1753" s="3"/>
      </tp>
      <tp>
        <v>-3936.2666138721002</v>
        <stp/>
        <stp>EM_S_FA_YOY_NETPROFIT</stp>
        <stp>2</stp>
        <stp>300473.SZ</stp>
        <stp>2022-12-31</stp>
        <tr r="AA1755" s="3"/>
      </tp>
      <tp>
        <v>22.865116412199999</v>
        <stp/>
        <stp>EM_S_FA_YOY_NETPROFIT</stp>
        <stp>2</stp>
        <stp>300458.SZ</stp>
        <stp>2019-12-31</stp>
        <tr r="X1740" s="3"/>
      </tp>
      <tp>
        <v>478.07886810460002</v>
        <stp/>
        <stp>EM_S_FA_YOY_NETPROFIT</stp>
        <stp>2</stp>
        <stp>300460.SZ</stp>
        <stp>2021-12-31</stp>
        <tr r="Z1742" s="3"/>
      </tp>
      <tp>
        <v>134.41613969709999</v>
        <stp/>
        <stp>EM_S_FA_YOY_NETPROFIT</stp>
        <stp>2</stp>
        <stp>300461.SZ</stp>
        <stp>2020-12-31</stp>
        <tr r="Y1743" s="3"/>
      </tp>
      <tp>
        <v>-30.0176397153</v>
        <stp/>
        <stp>EM_S_FA_YOY_NETPROFIT</stp>
        <stp>2</stp>
        <stp>300463.SZ</stp>
        <stp>2022-12-31</stp>
        <tr r="AA1745" s="3"/>
      </tp>
      <tp>
        <v>106.4706578306</v>
        <stp/>
        <stp>EM_S_FA_YOY_NETPROFIT</stp>
        <stp>2</stp>
        <stp>300450.SZ</stp>
        <stp>2021-12-31</stp>
        <tr r="Z1733" s="3"/>
      </tp>
      <tp>
        <v>5.4999256057999997</v>
        <stp/>
        <stp>EM_S_FA_YOY_NETPROFIT</stp>
        <stp>2</stp>
        <stp>300451.SZ</stp>
        <stp>2020-12-31</stp>
        <tr r="Y1734" s="3"/>
      </tp>
      <tp>
        <v>15.8813547492</v>
        <stp/>
        <stp>EM_S_FA_YOY_NETPROFIT</stp>
        <stp>2</stp>
        <stp>300453.SZ</stp>
        <stp>2022-12-31</stp>
        <tr r="AA1736" s="3"/>
      </tp>
      <tp>
        <v>39.872833454000002</v>
        <stp/>
        <stp>EM_S_FA_YOY_NETPROFIT</stp>
        <stp>2</stp>
        <stp>300468.SZ</stp>
        <stp>2019-12-31</stp>
        <tr r="X1750" s="3"/>
      </tp>
      <tp>
        <v>-43.487861083399999</v>
        <stp/>
        <stp>EM_S_FA_YOY_NETPROFIT</stp>
        <stp>2</stp>
        <stp>300440.SZ</stp>
        <stp>2021-12-31</stp>
        <tr r="Z1723" s="3"/>
      </tp>
      <tp>
        <v>210.55397509700001</v>
        <stp/>
        <stp>EM_S_FA_YOY_NETPROFIT</stp>
        <stp>2</stp>
        <stp>300441.SZ</stp>
        <stp>2020-12-31</stp>
        <tr r="Y1724" s="3"/>
      </tp>
      <tp>
        <v>-29.001472061800001</v>
        <stp/>
        <stp>EM_S_FA_YOY_NETPROFIT</stp>
        <stp>2</stp>
        <stp>300443.SZ</stp>
        <stp>2022-12-31</stp>
        <tr r="AA1726" s="3"/>
      </tp>
      <tp>
        <v>-1514.4153295783001</v>
        <stp/>
        <stp>EM_S_FA_YOY_NETPROFIT</stp>
        <stp>2</stp>
        <stp>300478.SZ</stp>
        <stp>2019-12-31</stp>
        <tr r="X1760" s="3"/>
      </tp>
      <tp>
        <v>86.122691528499999</v>
        <stp/>
        <stp>EM_S_FA_YOY_NETPROFIT</stp>
        <stp>2</stp>
        <stp>300488.SZ</stp>
        <stp>2019-12-31</stp>
        <tr r="X1770" s="3"/>
      </tp>
      <tp>
        <v>239.38169199090001</v>
        <stp/>
        <stp>EM_S_FA_YOY_NETPROFIT</stp>
        <stp>2</stp>
        <stp>300498.SZ</stp>
        <stp>2019-12-31</stp>
        <tr r="X1780" s="3"/>
      </tp>
      <tp>
        <v>19.640674015799998</v>
        <stp/>
        <stp>EM_S_FA_YOY_NETPROFIT</stp>
        <stp>2</stp>
        <stp>000498.SZ</stp>
        <stp>2019-12-31</stp>
        <tr r="X96" s="3"/>
      </tp>
      <tp>
        <v>53.132904775199997</v>
        <stp/>
        <stp>EM_S_FA_YOY_NETPROFIT</stp>
        <stp>2</stp>
        <stp>300490.SZ</stp>
        <stp>2021-12-31</stp>
        <tr r="Z1772" s="3"/>
      </tp>
      <tp>
        <v>38.281944370799998</v>
        <stp/>
        <stp>EM_S_FA_YOY_NETPROFIT</stp>
        <stp>2</stp>
        <stp>300491.SZ</stp>
        <stp>2020-12-31</stp>
        <tr r="Y1773" s="3"/>
      </tp>
      <tp>
        <v>-6.6265098170999996</v>
        <stp/>
        <stp>EM_S_FA_YOY_NETPROFIT</stp>
        <stp>2</stp>
        <stp>300493.SZ</stp>
        <stp>2022-12-31</stp>
        <tr r="AA1775" s="3"/>
      </tp>
      <tp>
        <v>-31.638328433600002</v>
        <stp/>
        <stp>EM_S_FA_YOY_NETPROFIT</stp>
        <stp>2</stp>
        <stp>000488.SZ</stp>
        <stp>2019-12-31</stp>
        <tr r="X95" s="3"/>
      </tp>
      <tp>
        <v>98.649874085099995</v>
        <stp/>
        <stp>EM_S_FA_YOY_NETPROFIT</stp>
        <stp>2</stp>
        <stp>300480.SZ</stp>
        <stp>2021-12-31</stp>
        <tr r="Z1762" s="3"/>
      </tp>
      <tp>
        <v>23.4457410188</v>
        <stp/>
        <stp>EM_S_FA_YOY_NETPROFIT</stp>
        <stp>2</stp>
        <stp>300481.SZ</stp>
        <stp>2020-12-31</stp>
        <tr r="Y1763" s="3"/>
      </tp>
      <tp>
        <v>-43.5829699254</v>
        <stp/>
        <stp>EM_S_FA_YOY_NETPROFIT</stp>
        <stp>2</stp>
        <stp>300483.SZ</stp>
        <stp>2022-12-31</stp>
        <tr r="AA1765" s="3"/>
      </tp>
      <tp>
        <v>-7800.8293645597996</v>
        <stp/>
        <stp>EM_S_FA_YOY_NETPROFIT</stp>
        <stp>2</stp>
        <stp>600478.SH</stp>
        <stp>2019-12-31</stp>
        <tr r="X2355" s="3"/>
      </tp>
      <tp>
        <v>20.585197563200001</v>
        <stp/>
        <stp>EM_S_FA_YOY_NETPROFIT</stp>
        <stp>2</stp>
        <stp>600468.SH</stp>
        <stp>2019-12-31</stp>
        <tr r="X2349" s="3"/>
      </tp>
      <tp>
        <v>104.8683523839</v>
        <stp/>
        <stp>EM_S_FA_YOY_NETPROFIT</stp>
        <stp>2</stp>
        <stp>600458.SH</stp>
        <stp>2019-12-31</stp>
        <tr r="X2342" s="3"/>
      </tp>
      <tp>
        <v>6805.9503572707999</v>
        <stp/>
        <stp>EM_S_FA_YOY_NETPROFIT</stp>
        <stp>2</stp>
        <stp>600460.SH</stp>
        <stp>2021-12-31</stp>
        <tr r="Z2344" s="3"/>
      </tp>
      <tp>
        <v>35.046897143099997</v>
        <stp/>
        <stp>EM_S_FA_YOY_NETPROFIT</stp>
        <stp>2</stp>
        <stp>600461.SH</stp>
        <stp>2020-12-31</stp>
        <tr r="Y2345" s="3"/>
      </tp>
      <tp>
        <v>-3.8821972385999999</v>
        <stp/>
        <stp>EM_S_FA_YOY_NETPROFIT</stp>
        <stp>2</stp>
        <stp>600463.SH</stp>
        <stp>2022-12-31</stp>
        <tr r="AA2347" s="3"/>
      </tp>
      <tp>
        <v>-45.762853947799996</v>
        <stp/>
        <stp>EM_S_FA_YOY_NETPROFIT</stp>
        <stp>2</stp>
        <stp>600448.SH</stp>
        <stp>2019-12-31</stp>
        <tr r="X2337" s="3"/>
      </tp>
      <tp>
        <v>74.889283079199998</v>
        <stp/>
        <stp>EM_S_FA_YOY_NETPROFIT</stp>
        <stp>2</stp>
        <stp>600470.SH</stp>
        <stp>2021-12-31</stp>
        <tr r="Z2351" s="3"/>
      </tp>
      <tp>
        <v>-54.260458094500002</v>
        <stp/>
        <stp>EM_S_FA_YOY_NETPROFIT</stp>
        <stp>2</stp>
        <stp>600400.SH</stp>
        <stp>2021-12-31</stp>
        <tr r="Z2311" s="3"/>
      </tp>
      <tp>
        <v>30.2998019881</v>
        <stp/>
        <stp>EM_S_FA_YOY_NETPROFIT</stp>
        <stp>2</stp>
        <stp>600403.SH</stp>
        <stp>2022-12-31</stp>
        <tr r="AA2312" s="3"/>
      </tp>
      <tp>
        <v>32.068412875600004</v>
        <stp/>
        <stp>EM_S_FA_YOY_NETPROFIT</stp>
        <stp>2</stp>
        <stp>600438.SH</stp>
        <stp>2019-12-31</stp>
        <tr r="X2333" s="3"/>
      </tp>
      <tp>
        <v>-87.632451612699995</v>
        <stp/>
        <stp>EM_S_FA_YOY_NETPROFIT</stp>
        <stp>2</stp>
        <stp>600410.SH</stp>
        <stp>2021-12-31</stp>
        <tr r="Z2317" s="3"/>
      </tp>
      <tp>
        <v>18.0895189393</v>
        <stp/>
        <stp>EM_S_FA_YOY_NETPROFIT</stp>
        <stp>2</stp>
        <stp>600428.SH</stp>
        <stp>2019-12-31</stp>
        <tr r="X2328" s="3"/>
      </tp>
      <tp>
        <v>112.0917392755</v>
        <stp/>
        <stp>EM_S_FA_YOY_NETPROFIT</stp>
        <stp>2</stp>
        <stp>600418.SH</stp>
        <stp>2019-12-31</stp>
        <tr r="X2320" s="3"/>
      </tp>
      <tp>
        <v>-8.7663227507000006</v>
        <stp/>
        <stp>EM_S_FA_YOY_NETPROFIT</stp>
        <stp>2</stp>
        <stp>600420.SH</stp>
        <stp>2021-12-31</stp>
        <tr r="Z2322" s="3"/>
      </tp>
      <tp>
        <v>436.70901326270001</v>
        <stp/>
        <stp>EM_S_FA_YOY_NETPROFIT</stp>
        <stp>2</stp>
        <stp>600421.SH</stp>
        <stp>2020-12-31</stp>
        <tr r="Y2323" s="3"/>
      </tp>
      <tp>
        <v>-44.971768446299997</v>
        <stp/>
        <stp>EM_S_FA_YOY_NETPROFIT</stp>
        <stp>2</stp>
        <stp>600423.SH</stp>
        <stp>2022-12-31</stp>
        <tr r="AA2325" s="3"/>
      </tp>
      <tp>
        <v>-49.169390274400001</v>
        <stp/>
        <stp>EM_S_FA_YOY_NETPROFIT</stp>
        <stp>2</stp>
        <stp>600408.SH</stp>
        <stp>2019-12-31</stp>
        <tr r="X2315" s="3"/>
      </tp>
      <tp>
        <v>19.404315276599998</v>
        <stp/>
        <stp>EM_S_FA_YOY_NETPROFIT</stp>
        <stp>2</stp>
        <stp>600433.SH</stp>
        <stp>2022-12-31</stp>
        <tr r="AA2330" s="3"/>
      </tp>
      <tp>
        <v>38.480904187100002</v>
        <stp/>
        <stp>EM_S_FA_YOY_NETPROFIT</stp>
        <stp>2</stp>
        <stp>600480.SH</stp>
        <stp>2021-12-31</stp>
        <tr r="Z2357" s="3"/>
      </tp>
      <tp>
        <v>-36.777064490100003</v>
        <stp/>
        <stp>EM_S_FA_YOY_NETPROFIT</stp>
        <stp>2</stp>
        <stp>600481.SH</stp>
        <stp>2020-12-31</stp>
        <tr r="Y2358" s="3"/>
      </tp>
      <tp>
        <v>98.572026007700003</v>
        <stp/>
        <stp>EM_S_FA_YOY_NETPROFIT</stp>
        <stp>2</stp>
        <stp>600483.SH</stp>
        <stp>2022-12-31</stp>
        <tr r="AA2360" s="3"/>
      </tp>
      <tp>
        <v>-82.250547538500001</v>
        <stp/>
        <stp>EM_S_FA_YOY_NETPROFIT</stp>
        <stp>2</stp>
        <stp>600490.SH</stp>
        <stp>2021-12-31</stp>
        <tr r="Z2365" s="3"/>
      </tp>
      <tp>
        <v>-19.392623404799998</v>
        <stp/>
        <stp>EM_S_FA_YOY_NETPROFIT</stp>
        <stp>2</stp>
        <stp>600491.SH</stp>
        <stp>2020-12-31</stp>
        <tr r="Y2366" s="3"/>
      </tp>
      <tp>
        <v>-64.378965693699996</v>
        <stp/>
        <stp>EM_S_FA_YOY_NETPROFIT</stp>
        <stp>2</stp>
        <stp>600493.SH</stp>
        <stp>2022-12-31</stp>
        <tr r="AA2367" s="3"/>
      </tp>
      <tp>
        <v>16.2048952068</v>
        <stp/>
        <stp>EM_S_FA_YOY_NETPROFIT</stp>
        <stp>2</stp>
        <stp>600498.SH</stp>
        <stp>2019-12-31</stp>
        <tr r="X2371" s="3"/>
      </tp>
      <tp>
        <v>-1.6611756794000001</v>
        <stp/>
        <stp>EM_S_FA_YOY_NETPROFIT</stp>
        <stp>2</stp>
        <stp>600488.SH</stp>
        <stp>2019-12-31</stp>
        <tr r="X2363" s="3"/>
      </tp>
      <tp>
        <v>-2983.8711574517001</v>
        <stp/>
        <stp>EM_S_FA_YOY_NETPROFIT</stp>
        <stp>2</stp>
        <stp>000700.SZ</stp>
        <stp>2021-12-31</stp>
        <tr r="Z231" s="3"/>
      </tp>
      <tp>
        <v>102.15310092830001</v>
        <stp/>
        <stp>EM_S_FA_YOY_NETPROFIT</stp>
        <stp>2</stp>
        <stp>000701.SZ</stp>
        <stp>2020-12-31</stp>
        <tr r="Y232" s="3"/>
      </tp>
      <tp>
        <v>-123.5608782451</v>
        <stp/>
        <stp>EM_S_FA_YOY_NETPROFIT</stp>
        <stp>2</stp>
        <stp>000703.SZ</stp>
        <stp>2022-12-31</stp>
        <tr r="AA234" s="3"/>
      </tp>
      <tp>
        <v>2.0324554269999999</v>
        <stp/>
        <stp>EM_S_FA_YOY_NETPROFIT</stp>
        <stp>2</stp>
        <stp>000738.SZ</stp>
        <stp>2019-12-31</stp>
        <tr r="X262" s="3"/>
      </tp>
      <tp>
        <v>-60.0211040935</v>
        <stp/>
        <stp>EM_S_FA_YOY_NETPROFIT</stp>
        <stp>2</stp>
        <stp>300708.SZ</stp>
        <stp>2019-12-31</stp>
        <tr r="X1974" s="3"/>
      </tp>
      <tp>
        <v>19.1592610284</v>
        <stp/>
        <stp>EM_S_FA_YOY_NETPROFIT</stp>
        <stp>2</stp>
        <stp>300730.SZ</stp>
        <stp>2021-12-31</stp>
        <tr r="Z1993" s="3"/>
      </tp>
      <tp>
        <v>-29.167879751800001</v>
        <stp/>
        <stp>EM_S_FA_YOY_NETPROFIT</stp>
        <stp>2</stp>
        <stp>300731.SZ</stp>
        <stp>2020-12-31</stp>
        <tr r="Y1994" s="3"/>
      </tp>
      <tp>
        <v>-153.41105551429999</v>
        <stp/>
        <stp>EM_S_FA_YOY_NETPROFIT</stp>
        <stp>2</stp>
        <stp>000710.SZ</stp>
        <stp>2021-12-31</stp>
        <tr r="Z239" s="3"/>
      </tp>
      <tp>
        <v>-135.0547158329</v>
        <stp/>
        <stp>EM_S_FA_YOY_NETPROFIT</stp>
        <stp>2</stp>
        <stp>000711.SZ</stp>
        <stp>2020-12-31</stp>
        <tr r="Y240" s="3"/>
      </tp>
      <tp>
        <v>-70.533277586799997</v>
        <stp/>
        <stp>EM_S_FA_YOY_NETPROFIT</stp>
        <stp>2</stp>
        <stp>000713.SZ</stp>
        <stp>2022-12-31</stp>
        <tr r="AA242" s="3"/>
      </tp>
      <tp>
        <v>36.428379056899999</v>
        <stp/>
        <stp>EM_S_FA_YOY_NETPROFIT</stp>
        <stp>2</stp>
        <stp>000728.SZ</stp>
        <stp>2019-12-31</stp>
        <tr r="X255" s="3"/>
      </tp>
      <tp>
        <v>-12.689832946399999</v>
        <stp/>
        <stp>EM_S_FA_YOY_NETPROFIT</stp>
        <stp>2</stp>
        <stp>300718.SZ</stp>
        <stp>2019-12-31</stp>
        <tr r="X1983" s="3"/>
      </tp>
      <tp>
        <v>5.1023228679999999</v>
        <stp/>
        <stp>EM_S_FA_YOY_NETPROFIT</stp>
        <stp>2</stp>
        <stp>300720.SZ</stp>
        <stp>2021-12-31</stp>
        <tr r="Z1985" s="3"/>
      </tp>
      <tp>
        <v>-167.57062008060001</v>
        <stp/>
        <stp>EM_S_FA_YOY_NETPROFIT</stp>
        <stp>2</stp>
        <stp>300721.SZ</stp>
        <stp>2020-12-31</stp>
        <tr r="Y1986" s="3"/>
      </tp>
      <tp>
        <v>-10.6735177941</v>
        <stp/>
        <stp>EM_S_FA_YOY_NETPROFIT</stp>
        <stp>2</stp>
        <stp>300723.SZ</stp>
        <stp>2022-12-31</stp>
        <tr r="AA1988" s="3"/>
      </tp>
      <tp>
        <v>23.474961882700001</v>
        <stp/>
        <stp>EM_S_FA_YOY_NETPROFIT</stp>
        <stp>2</stp>
        <stp>000718.SZ</stp>
        <stp>2019-12-31</stp>
        <tr r="X246" s="3"/>
      </tp>
      <tp>
        <v>-130.77950218539999</v>
        <stp/>
        <stp>EM_S_FA_YOY_NETPROFIT</stp>
        <stp>2</stp>
        <stp>000720.SZ</stp>
        <stp>2021-12-31</stp>
        <tr r="Z248" s="3"/>
      </tp>
      <tp>
        <v>116.03055117620001</v>
        <stp/>
        <stp>EM_S_FA_YOY_NETPROFIT</stp>
        <stp>2</stp>
        <stp>000721.SZ</stp>
        <stp>2020-12-31</stp>
        <tr r="Y249" s="3"/>
      </tp>
      <tp>
        <v>-28.063264067399999</v>
        <stp/>
        <stp>EM_S_FA_YOY_NETPROFIT</stp>
        <stp>2</stp>
        <stp>000723.SZ</stp>
        <stp>2022-12-31</stp>
        <tr r="AA251" s="3"/>
      </tp>
      <tp>
        <v>-43.117387328900001</v>
        <stp/>
        <stp>EM_S_FA_YOY_NETPROFIT</stp>
        <stp>2</stp>
        <stp>300710.SZ</stp>
        <stp>2021-12-31</stp>
        <tr r="Z1976" s="3"/>
      </tp>
      <tp>
        <v>80.956569207800001</v>
        <stp/>
        <stp>EM_S_FA_YOY_NETPROFIT</stp>
        <stp>2</stp>
        <stp>300711.SZ</stp>
        <stp>2020-12-31</stp>
        <tr r="Y1977" s="3"/>
      </tp>
      <tp>
        <v>-918.91015755599994</v>
        <stp/>
        <stp>EM_S_FA_YOY_NETPROFIT</stp>
        <stp>2</stp>
        <stp>300713.SZ</stp>
        <stp>2022-12-31</stp>
        <tr r="AA1979" s="3"/>
      </tp>
      <tp>
        <v>22.343048097299999</v>
        <stp/>
        <stp>EM_S_FA_YOY_NETPROFIT</stp>
        <stp>2</stp>
        <stp>000708.SZ</stp>
        <stp>2019-12-31</stp>
        <tr r="X237" s="3"/>
      </tp>
      <tp>
        <v>14.0182667224</v>
        <stp/>
        <stp>EM_S_FA_YOY_NETPROFIT</stp>
        <stp>2</stp>
        <stp>000731.SZ</stp>
        <stp>2020-12-31</stp>
        <tr r="Y257" s="3"/>
      </tp>
      <tp>
        <v>59.191739689099997</v>
        <stp/>
        <stp>EM_S_FA_YOY_NETPROFIT</stp>
        <stp>2</stp>
        <stp>000733.SZ</stp>
        <stp>2022-12-31</stp>
        <tr r="AA258" s="3"/>
      </tp>
      <tp>
        <v>-5414.338444424</v>
        <stp/>
        <stp>EM_S_FA_YOY_NETPROFIT</stp>
        <stp>2</stp>
        <stp>300700.SZ</stp>
        <stp>2021-12-31</stp>
        <tr r="Z1967" s="3"/>
      </tp>
      <tp>
        <v>96.297314762300005</v>
        <stp/>
        <stp>EM_S_FA_YOY_NETPROFIT</stp>
        <stp>2</stp>
        <stp>300701.SZ</stp>
        <stp>2020-12-31</stp>
        <tr r="Y1968" s="3"/>
      </tp>
      <tp>
        <v>449.14289107809998</v>
        <stp/>
        <stp>EM_S_FA_YOY_NETPROFIT</stp>
        <stp>2</stp>
        <stp>300703.SZ</stp>
        <stp>2022-12-31</stp>
        <tr r="AA1970" s="3"/>
      </tp>
      <tp>
        <v>-22.0209712234</v>
        <stp/>
        <stp>EM_S_FA_YOY_NETPROFIT</stp>
        <stp>2</stp>
        <stp>000778.SZ</stp>
        <stp>2019-12-31</stp>
        <tr r="X280" s="3"/>
      </tp>
      <tp>
        <v>12.0492179795</v>
        <stp/>
        <stp>EM_S_FA_YOY_NETPROFIT</stp>
        <stp>2</stp>
        <stp>000750.SZ</stp>
        <stp>2021-12-31</stp>
        <tr r="Z264" s="3"/>
      </tp>
      <tp>
        <v>15.2637662295</v>
        <stp/>
        <stp>EM_S_FA_YOY_NETPROFIT</stp>
        <stp>2</stp>
        <stp>000751.SZ</stp>
        <stp>2020-12-31</stp>
        <tr r="Y265" s="3"/>
      </tp>
      <tp>
        <v>-34.132266807699999</v>
        <stp/>
        <stp>EM_S_FA_YOY_NETPROFIT</stp>
        <stp>2</stp>
        <stp>000753.SZ</stp>
        <stp>2022-12-31</stp>
        <tr r="AA267" s="3"/>
      </tp>
      <tp>
        <v>12.0346804339</v>
        <stp/>
        <stp>EM_S_FA_YOY_NETPROFIT</stp>
        <stp>2</stp>
        <stp>000768.SZ</stp>
        <stp>2019-12-31</stp>
        <tr r="X277" s="3"/>
      </tp>
      <tp>
        <v>-569.59741511729999</v>
        <stp/>
        <stp>EM_S_FA_YOY_NETPROFIT</stp>
        <stp>2</stp>
        <stp>000758.SZ</stp>
        <stp>2019-12-31</stp>
        <tr r="X271" s="3"/>
      </tp>
      <tp>
        <v>-29.698807156000001</v>
        <stp/>
        <stp>EM_S_FA_YOY_NETPROFIT</stp>
        <stp>2</stp>
        <stp>000761.SZ</stp>
        <stp>2020-12-31</stp>
        <tr r="Y273" s="3"/>
      </tp>
      <tp>
        <v>-36.628340079700003</v>
        <stp/>
        <stp>EM_S_FA_YOY_NETPROFIT</stp>
        <stp>2</stp>
        <stp>000783.SZ</stp>
        <stp>2022-12-31</stp>
        <tr r="AA283" s="3"/>
      </tp>
      <tp>
        <v>62.858434604999999</v>
        <stp/>
        <stp>EM_S_FA_YOY_NETPROFIT</stp>
        <stp>2</stp>
        <stp>000790.SZ</stp>
        <stp>2021-12-31</stp>
        <tr r="Z288" s="3"/>
      </tp>
      <tp>
        <v>6.6392018589999999</v>
        <stp/>
        <stp>EM_S_FA_YOY_NETPROFIT</stp>
        <stp>2</stp>
        <stp>000791.SZ</stp>
        <stp>2020-12-31</stp>
        <tr r="Y289" s="3"/>
      </tp>
      <tp>
        <v>-1357.2034289334999</v>
        <stp/>
        <stp>EM_S_FA_YOY_NETPROFIT</stp>
        <stp>2</stp>
        <stp>000793.SZ</stp>
        <stp>2022-12-31</stp>
        <tr r="AA291" s="3"/>
      </tp>
      <tp>
        <v>-62.453812090299998</v>
        <stp/>
        <stp>EM_S_FA_YOY_NETPROFIT</stp>
        <stp>2</stp>
        <stp>000798.SZ</stp>
        <stp>2019-12-31</stp>
        <tr r="X295" s="3"/>
      </tp>
      <tp>
        <v>10.806494004599999</v>
        <stp/>
        <stp>EM_S_FA_YOY_NETPROFIT</stp>
        <stp>2</stp>
        <stp>000788.SZ</stp>
        <stp>2019-12-31</stp>
        <tr r="X286" s="3"/>
      </tp>
      <tp>
        <v>2.3916458174000002</v>
        <stp/>
        <stp>EM_S_FA_YOY_NETPROFIT</stp>
        <stp>2</stp>
        <stp>600740.SH</stp>
        <stp>2021-12-31</stp>
        <tr r="Z2577" s="3"/>
      </tp>
      <tp>
        <v>-18.061968282599999</v>
        <stp/>
        <stp>EM_S_FA_YOY_NETPROFIT</stp>
        <stp>2</stp>
        <stp>600741.SH</stp>
        <stp>2020-12-31</stp>
        <tr r="Y2578" s="3"/>
      </tp>
      <tp>
        <v>-429.36479861599997</v>
        <stp/>
        <stp>EM_S_FA_YOY_NETPROFIT</stp>
        <stp>2</stp>
        <stp>600743.SH</stp>
        <stp>2022-12-31</stp>
        <tr r="AA2580" s="3"/>
      </tp>
      <tp>
        <v>167.75458904710001</v>
        <stp/>
        <stp>EM_S_FA_YOY_NETPROFIT</stp>
        <stp>2</stp>
        <stp>600778.SH</stp>
        <stp>2019-12-31</stp>
        <tr r="X2610" s="3"/>
      </tp>
      <tp>
        <v>8.2855336821000005</v>
        <stp/>
        <stp>EM_S_FA_YOY_NETPROFIT</stp>
        <stp>2</stp>
        <stp>600750.SH</stp>
        <stp>2021-12-31</stp>
        <tr r="Z2586" s="3"/>
      </tp>
      <tp>
        <v>-1457.7972332843001</v>
        <stp/>
        <stp>EM_S_FA_YOY_NETPROFIT</stp>
        <stp>2</stp>
        <stp>600751.SH</stp>
        <stp>2020-12-31</stp>
        <tr r="Y2587" s="3"/>
      </tp>
      <tp>
        <v>135.86013991850001</v>
        <stp/>
        <stp>EM_S_FA_YOY_NETPROFIT</stp>
        <stp>2</stp>
        <stp>600753.SH</stp>
        <stp>2022-12-31</stp>
        <tr r="AA2588" s="3"/>
      </tp>
      <tp>
        <v>459.20749731209997</v>
        <stp/>
        <stp>EM_S_FA_YOY_NETPROFIT</stp>
        <stp>2</stp>
        <stp>600768.SH</stp>
        <stp>2019-12-31</stp>
        <tr r="X2601" s="3"/>
      </tp>
      <tp>
        <v>-77.509251306899998</v>
        <stp/>
        <stp>EM_S_FA_YOY_NETPROFIT</stp>
        <stp>2</stp>
        <stp>600758.SH</stp>
        <stp>2019-12-31</stp>
        <tr r="X2593" s="3"/>
      </tp>
      <tp>
        <v>14.3430918667</v>
        <stp/>
        <stp>EM_S_FA_YOY_NETPROFIT</stp>
        <stp>2</stp>
        <stp>600760.SH</stp>
        <stp>2021-12-31</stp>
        <tr r="Z2595" s="3"/>
      </tp>
      <tp>
        <v>7.3740179367999996</v>
        <stp/>
        <stp>EM_S_FA_YOY_NETPROFIT</stp>
        <stp>2</stp>
        <stp>600761.SH</stp>
        <stp>2020-12-31</stp>
        <tr r="Y2596" s="3"/>
      </tp>
      <tp>
        <v>-21.684409862900001</v>
        <stp/>
        <stp>EM_S_FA_YOY_NETPROFIT</stp>
        <stp>2</stp>
        <stp>600763.SH</stp>
        <stp>2022-12-31</stp>
        <tr r="AA2597" s="3"/>
      </tp>
      <tp>
        <v>5.3815508782999997</v>
        <stp/>
        <stp>EM_S_FA_YOY_NETPROFIT</stp>
        <stp>2</stp>
        <stp>600748.SH</stp>
        <stp>2019-12-31</stp>
        <tr r="X2584" s="3"/>
      </tp>
      <tp>
        <v>-60.511439537800001</v>
        <stp/>
        <stp>EM_S_FA_YOY_NETPROFIT</stp>
        <stp>2</stp>
        <stp>600770.SH</stp>
        <stp>2021-12-31</stp>
        <tr r="Z2603" s="3"/>
      </tp>
      <tp>
        <v>-78.465622984299998</v>
        <stp/>
        <stp>EM_S_FA_YOY_NETPROFIT</stp>
        <stp>2</stp>
        <stp>600771.SH</stp>
        <stp>2020-12-31</stp>
        <tr r="Y2604" s="3"/>
      </tp>
      <tp>
        <v>-57.125800147500001</v>
        <stp/>
        <stp>EM_S_FA_YOY_NETPROFIT</stp>
        <stp>2</stp>
        <stp>600773.SH</stp>
        <stp>2022-12-31</stp>
        <tr r="AA2605" s="3"/>
      </tp>
      <tp>
        <v>-47.8259188623</v>
        <stp/>
        <stp>EM_S_FA_YOY_NETPROFIT</stp>
        <stp>2</stp>
        <stp>600703.SH</stp>
        <stp>2022-12-31</stp>
        <tr r="AA2542" s="3"/>
      </tp>
      <tp>
        <v>-84.457097127099999</v>
        <stp/>
        <stp>EM_S_FA_YOY_NETPROFIT</stp>
        <stp>2</stp>
        <stp>600738.SH</stp>
        <stp>2019-12-31</stp>
        <tr r="X2575" s="3"/>
      </tp>
      <tp>
        <v>42.610997707300001</v>
        <stp/>
        <stp>EM_S_FA_YOY_NETPROFIT</stp>
        <stp>2</stp>
        <stp>600710.SH</stp>
        <stp>2021-12-31</stp>
        <tr r="Z2548" s="3"/>
      </tp>
      <tp>
        <v>-31.191649578300002</v>
        <stp/>
        <stp>EM_S_FA_YOY_NETPROFIT</stp>
        <stp>2</stp>
        <stp>600711.SH</stp>
        <stp>2020-12-31</stp>
        <tr r="Y2549" s="3"/>
      </tp>
      <tp>
        <v>17.257786617699999</v>
        <stp/>
        <stp>EM_S_FA_YOY_NETPROFIT</stp>
        <stp>2</stp>
        <stp>600713.SH</stp>
        <stp>2022-12-31</stp>
        <tr r="AA2551" s="3"/>
      </tp>
      <tp>
        <v>159.8664717305</v>
        <stp/>
        <stp>EM_S_FA_YOY_NETPROFIT</stp>
        <stp>2</stp>
        <stp>600728.SH</stp>
        <stp>2019-12-31</stp>
        <tr r="X2565" s="3"/>
      </tp>
      <tp>
        <v>-62.027973472799999</v>
        <stp/>
        <stp>EM_S_FA_YOY_NETPROFIT</stp>
        <stp>2</stp>
        <stp>600718.SH</stp>
        <stp>2019-12-31</stp>
        <tr r="X2556" s="3"/>
      </tp>
      <tp>
        <v>-33.619209740700001</v>
        <stp/>
        <stp>EM_S_FA_YOY_NETPROFIT</stp>
        <stp>2</stp>
        <stp>600720.SH</stp>
        <stp>2021-12-31</stp>
        <tr r="Z2558" s="3"/>
      </tp>
      <tp>
        <v>-1047.051407507</v>
        <stp/>
        <stp>EM_S_FA_YOY_NETPROFIT</stp>
        <stp>2</stp>
        <stp>600721.SH</stp>
        <stp>2020-12-31</stp>
        <tr r="Y2559" s="3"/>
      </tp>
      <tp>
        <v>-37.553200182300003</v>
        <stp/>
        <stp>EM_S_FA_YOY_NETPROFIT</stp>
        <stp>2</stp>
        <stp>600708.SH</stp>
        <stp>2019-12-31</stp>
        <tr r="X2547" s="3"/>
      </tp>
      <tp>
        <v>-52.660389650100001</v>
        <stp/>
        <stp>EM_S_FA_YOY_NETPROFIT</stp>
        <stp>2</stp>
        <stp>600730.SH</stp>
        <stp>2021-12-31</stp>
        <tr r="Z2567" s="3"/>
      </tp>
      <tp>
        <v>171.66776305350001</v>
        <stp/>
        <stp>EM_S_FA_YOY_NETPROFIT</stp>
        <stp>2</stp>
        <stp>600731.SH</stp>
        <stp>2020-12-31</stp>
        <tr r="Y2568" s="3"/>
      </tp>
      <tp>
        <v>-4.3704646248000003</v>
        <stp/>
        <stp>EM_S_FA_YOY_NETPROFIT</stp>
        <stp>2</stp>
        <stp>600733.SH</stp>
        <stp>2022-12-31</stp>
        <tr r="AA2570" s="3"/>
      </tp>
      <tp>
        <v>-38.259534176899997</v>
        <stp/>
        <stp>EM_S_FA_YOY_NETPROFIT</stp>
        <stp>2</stp>
        <stp>600780.SH</stp>
        <stp>2021-12-31</stp>
        <tr r="Z2612" s="3"/>
      </tp>
      <tp>
        <v>-6.791182654</v>
        <stp/>
        <stp>EM_S_FA_YOY_NETPROFIT</stp>
        <stp>2</stp>
        <stp>600783.SH</stp>
        <stp>2022-12-31</stp>
        <tr r="AA2614" s="3"/>
      </tp>
      <tp>
        <v>9.3574842470000004</v>
        <stp/>
        <stp>EM_S_FA_YOY_NETPROFIT</stp>
        <stp>2</stp>
        <stp>600790.SH</stp>
        <stp>2021-12-31</stp>
        <tr r="Z2619" s="3"/>
      </tp>
      <tp>
        <v>-320.22588101349999</v>
        <stp/>
        <stp>EM_S_FA_YOY_NETPROFIT</stp>
        <stp>2</stp>
        <stp>600791.SH</stp>
        <stp>2020-12-31</stp>
        <tr r="Y2620" s="3"/>
      </tp>
      <tp>
        <v>4.4776219033000002</v>
        <stp/>
        <stp>EM_S_FA_YOY_NETPROFIT</stp>
        <stp>2</stp>
        <stp>600793.SH</stp>
        <stp>2022-12-31</stp>
        <tr r="AA2622" s="3"/>
      </tp>
      <tp>
        <v>-12.5701441348</v>
        <stp/>
        <stp>EM_S_FA_YOY_NETPROFIT</stp>
        <stp>2</stp>
        <stp>600798.SH</stp>
        <stp>2019-12-31</stp>
        <tr r="X2627" s="3"/>
      </tp>
      <tp>
        <v>-313.98768546859998</v>
        <stp/>
        <stp>EM_S_FA_YOY_NETPROFIT</stp>
        <stp>2</stp>
        <stp>000600.SZ</stp>
        <stp>2021-12-31</stp>
        <tr r="Z171" s="3"/>
      </tp>
      <tp>
        <v>-45.793780430200002</v>
        <stp/>
        <stp>EM_S_FA_YOY_NETPROFIT</stp>
        <stp>2</stp>
        <stp>000601.SZ</stp>
        <stp>2020-12-31</stp>
        <tr r="Y172" s="3"/>
      </tp>
      <tp>
        <v>-15.0737290195</v>
        <stp/>
        <stp>EM_S_FA_YOY_NETPROFIT</stp>
        <stp>2</stp>
        <stp>000603.SZ</stp>
        <stp>2022-12-31</stp>
        <tr r="AA173" s="3"/>
      </tp>
      <tp>
        <v>111.1462911375</v>
        <stp/>
        <stp>EM_S_FA_YOY_NETPROFIT</stp>
        <stp>2</stp>
        <stp>000638.SZ</stp>
        <stp>2019-12-31</stp>
        <tr r="X198" s="3"/>
      </tp>
      <tp>
        <v>2.3031135808999998</v>
        <stp/>
        <stp>EM_S_FA_YOY_NETPROFIT</stp>
        <stp>2</stp>
        <stp>300608.SZ</stp>
        <stp>2019-12-31</stp>
        <tr r="X1883" s="3"/>
      </tp>
      <tp>
        <v>2.2461999005000002</v>
        <stp/>
        <stp>EM_S_FA_YOY_NETPROFIT</stp>
        <stp>2</stp>
        <stp>300630.SZ</stp>
        <stp>2021-12-31</stp>
        <tr r="Z1903" s="3"/>
      </tp>
      <tp>
        <v>59.244919580100003</v>
        <stp/>
        <stp>EM_S_FA_YOY_NETPROFIT</stp>
        <stp>2</stp>
        <stp>300631.SZ</stp>
        <stp>2020-12-31</stp>
        <tr r="Y1904" s="3"/>
      </tp>
      <tp>
        <v>49.573214378300001</v>
        <stp/>
        <stp>EM_S_FA_YOY_NETPROFIT</stp>
        <stp>2</stp>
        <stp>300633.SZ</stp>
        <stp>2022-12-31</stp>
        <tr r="AA1906" s="3"/>
      </tp>
      <tp>
        <v>-342.569437849</v>
        <stp/>
        <stp>EM_S_FA_YOY_NETPROFIT</stp>
        <stp>2</stp>
        <stp>000610.SZ</stp>
        <stp>2021-12-31</stp>
        <tr r="Z178" s="3"/>
      </tp>
      <tp>
        <v>32.403912073000001</v>
        <stp/>
        <stp>EM_S_FA_YOY_NETPROFIT</stp>
        <stp>2</stp>
        <stp>000628.SZ</stp>
        <stp>2019-12-31</stp>
        <tr r="X189" s="3"/>
      </tp>
      <tp>
        <v>-98.070168900699997</v>
        <stp/>
        <stp>EM_S_FA_YOY_NETPROFIT</stp>
        <stp>2</stp>
        <stp>300618.SZ</stp>
        <stp>2019-12-31</stp>
        <tr r="X1892" s="3"/>
      </tp>
      <tp>
        <v>115.82857809950001</v>
        <stp/>
        <stp>EM_S_FA_YOY_NETPROFIT</stp>
        <stp>2</stp>
        <stp>300620.SZ</stp>
        <stp>2021-12-31</stp>
        <tr r="Z1894" s="3"/>
      </tp>
      <tp>
        <v>-44.3669666929</v>
        <stp/>
        <stp>EM_S_FA_YOY_NETPROFIT</stp>
        <stp>2</stp>
        <stp>300621.SZ</stp>
        <stp>2020-12-31</stp>
        <tr r="Y1895" s="3"/>
      </tp>
      <tp>
        <v>-27.8186667529</v>
        <stp/>
        <stp>EM_S_FA_YOY_NETPROFIT</stp>
        <stp>2</stp>
        <stp>300623.SZ</stp>
        <stp>2022-12-31</stp>
        <tr r="AA1897" s="3"/>
      </tp>
      <tp>
        <v>-211.03156315160001</v>
        <stp/>
        <stp>EM_S_FA_YOY_NETPROFIT</stp>
        <stp>2</stp>
        <stp>000620.SZ</stp>
        <stp>2021-12-31</stp>
        <tr r="Z183" s="3"/>
      </tp>
      <tp>
        <v>1.6933929430000001</v>
        <stp/>
        <stp>EM_S_FA_YOY_NETPROFIT</stp>
        <stp>2</stp>
        <stp>000623.SZ</stp>
        <stp>2022-12-31</stp>
        <tr r="AA185" s="3"/>
      </tp>
      <tp>
        <v>13.288779838</v>
        <stp/>
        <stp>EM_S_FA_YOY_NETPROFIT</stp>
        <stp>2</stp>
        <stp>300610.SZ</stp>
        <stp>2021-12-31</stp>
        <tr r="Z1885" s="3"/>
      </tp>
      <tp>
        <v>77.717473413099995</v>
        <stp/>
        <stp>EM_S_FA_YOY_NETPROFIT</stp>
        <stp>2</stp>
        <stp>300611.SZ</stp>
        <stp>2020-12-31</stp>
        <tr r="Y1886" s="3"/>
      </tp>
      <tp>
        <v>-0.97952436089999995</v>
        <stp/>
        <stp>EM_S_FA_YOY_NETPROFIT</stp>
        <stp>2</stp>
        <stp>300613.SZ</stp>
        <stp>2022-12-31</stp>
        <tr r="AA1888" s="3"/>
      </tp>
      <tp>
        <v>45.076673292000002</v>
        <stp/>
        <stp>EM_S_FA_YOY_NETPROFIT</stp>
        <stp>2</stp>
        <stp>300628.SZ</stp>
        <stp>2019-12-31</stp>
        <tr r="X1901" s="3"/>
      </tp>
      <tp>
        <v>-177.24472454330001</v>
        <stp/>
        <stp>EM_S_FA_YOY_NETPROFIT</stp>
        <stp>2</stp>
        <stp>000608.SZ</stp>
        <stp>2019-12-31</stp>
        <tr r="X176" s="3"/>
      </tp>
      <tp>
        <v>261.09506918160002</v>
        <stp/>
        <stp>EM_S_FA_YOY_NETPROFIT</stp>
        <stp>2</stp>
        <stp>000630.SZ</stp>
        <stp>2021-12-31</stp>
        <tr r="Z191" s="3"/>
      </tp>
      <tp>
        <v>-60.844662024100003</v>
        <stp/>
        <stp>EM_S_FA_YOY_NETPROFIT</stp>
        <stp>2</stp>
        <stp>000631.SZ</stp>
        <stp>2020-12-31</stp>
        <tr r="Y192" s="3"/>
      </tp>
      <tp>
        <v>76.1979997113</v>
        <stp/>
        <stp>EM_S_FA_YOY_NETPROFIT</stp>
        <stp>2</stp>
        <stp>000633.SZ</stp>
        <stp>2022-12-31</stp>
        <tr r="AA194" s="3"/>
      </tp>
      <tp>
        <v>-494.79304630590002</v>
        <stp/>
        <stp>EM_S_FA_YOY_NETPROFIT</stp>
        <stp>2</stp>
        <stp>300600.SZ</stp>
        <stp>2021-12-31</stp>
        <tr r="Z1875" s="3"/>
      </tp>
      <tp>
        <v>18.2209906774</v>
        <stp/>
        <stp>EM_S_FA_YOY_NETPROFIT</stp>
        <stp>2</stp>
        <stp>300601.SZ</stp>
        <stp>2020-12-31</stp>
        <tr r="Y1876" s="3"/>
      </tp>
      <tp>
        <v>37.363321290800002</v>
        <stp/>
        <stp>EM_S_FA_YOY_NETPROFIT</stp>
        <stp>2</stp>
        <stp>300603.SZ</stp>
        <stp>2022-12-31</stp>
        <tr r="AA1878" s="3"/>
      </tp>
      <tp>
        <v>95.945575757100002</v>
        <stp/>
        <stp>EM_S_FA_YOY_NETPROFIT</stp>
        <stp>2</stp>
        <stp>300638.SZ</stp>
        <stp>2019-12-31</stp>
        <tr r="X1910" s="3"/>
      </tp>
      <tp>
        <v>123.6586949255</v>
        <stp/>
        <stp>EM_S_FA_YOY_NETPROFIT</stp>
        <stp>2</stp>
        <stp>000678.SZ</stp>
        <stp>2019-12-31</stp>
        <tr r="X216" s="3"/>
      </tp>
      <tp>
        <v>-69.518606219199995</v>
        <stp/>
        <stp>EM_S_FA_YOY_NETPROFIT</stp>
        <stp>2</stp>
        <stp>300648.SZ</stp>
        <stp>2019-12-31</stp>
        <tr r="X1918" s="3"/>
      </tp>
      <tp>
        <v>-27.372799085</v>
        <stp/>
        <stp>EM_S_FA_YOY_NETPROFIT</stp>
        <stp>2</stp>
        <stp>300670.SZ</stp>
        <stp>2021-12-31</stp>
        <tr r="Z1939" s="3"/>
      </tp>
      <tp>
        <v>174.54092258380001</v>
        <stp/>
        <stp>EM_S_FA_YOY_NETPROFIT</stp>
        <stp>2</stp>
        <stp>300671.SZ</stp>
        <stp>2020-12-31</stp>
        <tr r="Y1940" s="3"/>
      </tp>
      <tp>
        <v>108.3382400637</v>
        <stp/>
        <stp>EM_S_FA_YOY_NETPROFIT</stp>
        <stp>2</stp>
        <stp>300673.SZ</stp>
        <stp>2022-12-31</stp>
        <tr r="AA1942" s="3"/>
      </tp>
      <tp>
        <v>18.6237626902</v>
        <stp/>
        <stp>EM_S_FA_YOY_NETPROFIT</stp>
        <stp>2</stp>
        <stp>000650.SZ</stp>
        <stp>2021-12-31</stp>
        <tr r="Z200" s="3"/>
      </tp>
      <tp>
        <v>-10.2629250727</v>
        <stp/>
        <stp>EM_S_FA_YOY_NETPROFIT</stp>
        <stp>2</stp>
        <stp>000651.SZ</stp>
        <stp>2020-12-31</stp>
        <tr r="Y201" s="3"/>
      </tp>
      <tp>
        <v>283.08650879189997</v>
        <stp/>
        <stp>EM_S_FA_YOY_NETPROFIT</stp>
        <stp>2</stp>
        <stp>000668.SZ</stp>
        <stp>2019-12-31</stp>
        <tr r="X210" s="3"/>
      </tp>
      <tp>
        <v>99.783588833099998</v>
        <stp/>
        <stp>EM_S_FA_YOY_NETPROFIT</stp>
        <stp>2</stp>
        <stp>300658.SZ</stp>
        <stp>2019-12-31</stp>
        <tr r="X1928" s="3"/>
      </tp>
      <tp>
        <v>-6.1344487066999998</v>
        <stp/>
        <stp>EM_S_FA_YOY_NETPROFIT</stp>
        <stp>2</stp>
        <stp>300660.SZ</stp>
        <stp>2021-12-31</stp>
        <tr r="Z1930" s="3"/>
      </tp>
      <tp>
        <v>62.301229700900002</v>
        <stp/>
        <stp>EM_S_FA_YOY_NETPROFIT</stp>
        <stp>2</stp>
        <stp>300661.SZ</stp>
        <stp>2020-12-31</stp>
        <tr r="Y1931" s="3"/>
      </tp>
      <tp>
        <v>-42.375226212299999</v>
        <stp/>
        <stp>EM_S_FA_YOY_NETPROFIT</stp>
        <stp>2</stp>
        <stp>300663.SZ</stp>
        <stp>2022-12-31</stp>
        <tr r="AA1933" s="3"/>
      </tp>
      <tp>
        <v>40.800145677700002</v>
        <stp/>
        <stp>EM_S_FA_YOY_NETPROFIT</stp>
        <stp>2</stp>
        <stp>000661.SZ</stp>
        <stp>2020-12-31</stp>
        <tr r="Y207" s="3"/>
      </tp>
      <tp>
        <v>391.46131919710001</v>
        <stp/>
        <stp>EM_S_FA_YOY_NETPROFIT</stp>
        <stp>2</stp>
        <stp>000663.SZ</stp>
        <stp>2022-12-31</stp>
        <tr r="AA208" s="3"/>
      </tp>
      <tp>
        <v>432.02384450990002</v>
        <stp/>
        <stp>EM_S_FA_YOY_NETPROFIT</stp>
        <stp>2</stp>
        <stp>300650.SZ</stp>
        <stp>2021-12-31</stp>
        <tr r="Z1920" s="3"/>
      </tp>
      <tp>
        <v>-25.2654476178</v>
        <stp/>
        <stp>EM_S_FA_YOY_NETPROFIT</stp>
        <stp>2</stp>
        <stp>300651.SZ</stp>
        <stp>2020-12-31</stp>
        <tr r="Y1921" s="3"/>
      </tp>
      <tp>
        <v>10.0171829053</v>
        <stp/>
        <stp>EM_S_FA_YOY_NETPROFIT</stp>
        <stp>2</stp>
        <stp>300653.SZ</stp>
        <stp>2022-12-31</stp>
        <tr r="AA1923" s="3"/>
      </tp>
      <tp>
        <v>0.52933519090000003</v>
        <stp/>
        <stp>EM_S_FA_YOY_NETPROFIT</stp>
        <stp>2</stp>
        <stp>300668.SZ</stp>
        <stp>2019-12-31</stp>
        <tr r="X1937" s="3"/>
      </tp>
      <tp>
        <v>124.5598676929</v>
        <stp/>
        <stp>EM_S_FA_YOY_NETPROFIT</stp>
        <stp>2</stp>
        <stp>000670.SZ</stp>
        <stp>2021-12-31</stp>
        <tr r="Z212" s="3"/>
      </tp>
      <tp>
        <v>-46.728199738199997</v>
        <stp/>
        <stp>EM_S_FA_YOY_NETPROFIT</stp>
        <stp>2</stp>
        <stp>300640.SZ</stp>
        <stp>2021-12-31</stp>
        <tr r="Z1912" s="3"/>
      </tp>
      <tp>
        <v>6.3062210598000004</v>
        <stp/>
        <stp>EM_S_FA_YOY_NETPROFIT</stp>
        <stp>2</stp>
        <stp>300641.SZ</stp>
        <stp>2020-12-31</stp>
        <tr r="Y1913" s="3"/>
      </tp>
      <tp>
        <v>23.752596519200001</v>
        <stp/>
        <stp>EM_S_FA_YOY_NETPROFIT</stp>
        <stp>2</stp>
        <stp>300643.SZ</stp>
        <stp>2022-12-31</stp>
        <tr r="AA1915" s="3"/>
      </tp>
      <tp>
        <v>-22.4686288304</v>
        <stp/>
        <stp>EM_S_FA_YOY_NETPROFIT</stp>
        <stp>2</stp>
        <stp>300678.SZ</stp>
        <stp>2019-12-31</stp>
        <tr r="X1946" s="3"/>
      </tp>
      <tp>
        <v>55.888972639199999</v>
        <stp/>
        <stp>EM_S_FA_YOY_NETPROFIT</stp>
        <stp>2</stp>
        <stp>000680.SZ</stp>
        <stp>2021-12-31</stp>
        <tr r="Z218" s="3"/>
      </tp>
      <tp>
        <v>-34.560903573799997</v>
        <stp/>
        <stp>EM_S_FA_YOY_NETPROFIT</stp>
        <stp>2</stp>
        <stp>000681.SZ</stp>
        <stp>2020-12-31</stp>
        <tr r="Y219" s="3"/>
      </tp>
      <tp>
        <v>-43.821008403699999</v>
        <stp/>
        <stp>EM_S_FA_YOY_NETPROFIT</stp>
        <stp>2</stp>
        <stp>000683.SZ</stp>
        <stp>2022-12-31</stp>
        <tr r="AA221" s="3"/>
      </tp>
      <tp>
        <v>198.6182024551</v>
        <stp/>
        <stp>EM_S_FA_YOY_NETPROFIT</stp>
        <stp>2</stp>
        <stp>300688.SZ</stp>
        <stp>2019-12-31</stp>
        <tr r="X1956" s="3"/>
      </tp>
      <tp>
        <v>-54.651513086000001</v>
        <stp/>
        <stp>EM_S_FA_YOY_NETPROFIT</stp>
        <stp>2</stp>
        <stp>000690.SZ</stp>
        <stp>2021-12-31</stp>
        <tr r="Z225" s="3"/>
      </tp>
      <tp>
        <v>392.40105904540002</v>
        <stp/>
        <stp>EM_S_FA_YOY_NETPROFIT</stp>
        <stp>2</stp>
        <stp>000691.SZ</stp>
        <stp>2020-12-31</stp>
        <tr r="Y226" s="3"/>
      </tp>
      <tp>
        <v>156.17353510129999</v>
        <stp/>
        <stp>EM_S_FA_YOY_NETPROFIT</stp>
        <stp>2</stp>
        <stp>300698.SZ</stp>
        <stp>2019-12-31</stp>
        <tr r="X1965" s="3"/>
      </tp>
      <tp>
        <v>-728.37966057029996</v>
        <stp/>
        <stp>EM_S_FA_YOY_NETPROFIT</stp>
        <stp>2</stp>
        <stp>000698.SZ</stp>
        <stp>2019-12-31</stp>
        <tr r="X230" s="3"/>
      </tp>
      <tp>
        <v>-53.526435341300001</v>
        <stp/>
        <stp>EM_S_FA_YOY_NETPROFIT</stp>
        <stp>2</stp>
        <stp>300690.SZ</stp>
        <stp>2021-12-31</stp>
        <tr r="Z1958" s="3"/>
      </tp>
      <tp>
        <v>-31.882454705400001</v>
        <stp/>
        <stp>EM_S_FA_YOY_NETPROFIT</stp>
        <stp>2</stp>
        <stp>300691.SZ</stp>
        <stp>2020-12-31</stp>
        <tr r="Y1959" s="3"/>
      </tp>
      <tp>
        <v>97.043486985499996</v>
        <stp/>
        <stp>EM_S_FA_YOY_NETPROFIT</stp>
        <stp>2</stp>
        <stp>300693.SZ</stp>
        <stp>2022-12-31</stp>
        <tr r="AA1961" s="3"/>
      </tp>
      <tp>
        <v>-57.626149439400002</v>
        <stp/>
        <stp>EM_S_FA_YOY_NETPROFIT</stp>
        <stp>2</stp>
        <stp>000688.SZ</stp>
        <stp>2019-12-31</stp>
        <tr r="X224" s="3"/>
      </tp>
      <tp>
        <v>79.806490342199993</v>
        <stp/>
        <stp>EM_S_FA_YOY_NETPROFIT</stp>
        <stp>2</stp>
        <stp>300680.SZ</stp>
        <stp>2021-12-31</stp>
        <tr r="Z1948" s="3"/>
      </tp>
      <tp>
        <v>116.5826071738</v>
        <stp/>
        <stp>EM_S_FA_YOY_NETPROFIT</stp>
        <stp>2</stp>
        <stp>300681.SZ</stp>
        <stp>2020-12-31</stp>
        <tr r="Y1949" s="3"/>
      </tp>
      <tp>
        <v>-126.3140089133</v>
        <stp/>
        <stp>EM_S_FA_YOY_NETPROFIT</stp>
        <stp>2</stp>
        <stp>300683.SZ</stp>
        <stp>2022-12-31</stp>
        <tr r="AA1951" s="3"/>
      </tp>
      <tp>
        <v>-2537.2455478386</v>
        <stp/>
        <stp>EM_S_FA_YOY_NETPROFIT</stp>
        <stp>2</stp>
        <stp>600640.SH</stp>
        <stp>2021-12-31</stp>
        <tr r="Z2492" s="3"/>
      </tp>
      <tp>
        <v>-48.5965004894</v>
        <stp/>
        <stp>EM_S_FA_YOY_NETPROFIT</stp>
        <stp>2</stp>
        <stp>600641.SH</stp>
        <stp>2020-12-31</stp>
        <tr r="Y2493" s="3"/>
      </tp>
      <tp>
        <v>-58.209547564899999</v>
        <stp/>
        <stp>EM_S_FA_YOY_NETPROFIT</stp>
        <stp>2</stp>
        <stp>600643.SH</stp>
        <stp>2022-12-31</stp>
        <tr r="AA2495" s="3"/>
      </tp>
      <tp>
        <v>24.651504070000001</v>
        <stp/>
        <stp>EM_S_FA_YOY_NETPROFIT</stp>
        <stp>2</stp>
        <stp>600678.SH</stp>
        <stp>2019-12-31</stp>
        <tr r="X2522" s="3"/>
      </tp>
      <tp>
        <v>-37.057872682099998</v>
        <stp/>
        <stp>EM_S_FA_YOY_NETPROFIT</stp>
        <stp>2</stp>
        <stp>600650.SH</stp>
        <stp>2021-12-31</stp>
        <tr r="Z2501" s="3"/>
      </tp>
      <tp>
        <v>124.67267924799999</v>
        <stp/>
        <stp>EM_S_FA_YOY_NETPROFIT</stp>
        <stp>2</stp>
        <stp>600651.SH</stp>
        <stp>2020-12-31</stp>
        <tr r="Y2502" s="3"/>
      </tp>
      <tp>
        <v>-204.01820738340001</v>
        <stp/>
        <stp>EM_S_FA_YOY_NETPROFIT</stp>
        <stp>2</stp>
        <stp>600653.SH</stp>
        <stp>2022-12-31</stp>
        <tr r="AA2503" s="3"/>
      </tp>
      <tp>
        <v>19.524484018100001</v>
        <stp/>
        <stp>EM_S_FA_YOY_NETPROFIT</stp>
        <stp>2</stp>
        <stp>600668.SH</stp>
        <stp>2019-12-31</stp>
        <tr r="X2516" s="3"/>
      </tp>
      <tp>
        <v>-13.474587134</v>
        <stp/>
        <stp>EM_S_FA_YOY_NETPROFIT</stp>
        <stp>2</stp>
        <stp>600658.SH</stp>
        <stp>2019-12-31</stp>
        <tr r="X2507" s="3"/>
      </tp>
      <tp>
        <v>20.955941459400002</v>
        <stp/>
        <stp>EM_S_FA_YOY_NETPROFIT</stp>
        <stp>2</stp>
        <stp>600660.SH</stp>
        <stp>2021-12-31</stp>
        <tr r="Z2508" s="3"/>
      </tp>
      <tp>
        <v>-3609.8593081408999</v>
        <stp/>
        <stp>EM_S_FA_YOY_NETPROFIT</stp>
        <stp>2</stp>
        <stp>600661.SH</stp>
        <stp>2020-12-31</stp>
        <tr r="Y2509" s="3"/>
      </tp>
      <tp>
        <v>-70.872893778000005</v>
        <stp/>
        <stp>EM_S_FA_YOY_NETPROFIT</stp>
        <stp>2</stp>
        <stp>600663.SH</stp>
        <stp>2022-12-31</stp>
        <tr r="AA2511" s="3"/>
      </tp>
      <tp>
        <v>5.3265796366</v>
        <stp/>
        <stp>EM_S_FA_YOY_NETPROFIT</stp>
        <stp>2</stp>
        <stp>600648.SH</stp>
        <stp>2019-12-31</stp>
        <tr r="X2499" s="3"/>
      </tp>
      <tp>
        <v>-199.01329724199999</v>
        <stp/>
        <stp>EM_S_FA_YOY_NETPROFIT</stp>
        <stp>2</stp>
        <stp>600671.SH</stp>
        <stp>2020-12-31</stp>
        <tr r="Y2517" s="3"/>
      </tp>
      <tp>
        <v>135.79703148550001</v>
        <stp/>
        <stp>EM_S_FA_YOY_NETPROFIT</stp>
        <stp>2</stp>
        <stp>600673.SH</stp>
        <stp>2022-12-31</stp>
        <tr r="AA2518" s="3"/>
      </tp>
      <tp>
        <v>39.935003125199998</v>
        <stp/>
        <stp>EM_S_FA_YOY_NETPROFIT</stp>
        <stp>2</stp>
        <stp>600600.SH</stp>
        <stp>2021-12-31</stp>
        <tr r="Z2459" s="3"/>
      </tp>
      <tp>
        <v>30.715097431899999</v>
        <stp/>
        <stp>EM_S_FA_YOY_NETPROFIT</stp>
        <stp>2</stp>
        <stp>600601.SH</stp>
        <stp>2020-12-31</stp>
        <tr r="Y2460" s="3"/>
      </tp>
      <tp>
        <v>-3.5241796078999998</v>
        <stp/>
        <stp>EM_S_FA_YOY_NETPROFIT</stp>
        <stp>2</stp>
        <stp>600603.SH</stp>
        <stp>2022-12-31</stp>
        <tr r="AA2462" s="3"/>
      </tp>
      <tp>
        <v>-192.73426541649999</v>
        <stp/>
        <stp>EM_S_FA_YOY_NETPROFIT</stp>
        <stp>2</stp>
        <stp>600638.SH</stp>
        <stp>2019-12-31</stp>
        <tr r="X2490" s="3"/>
      </tp>
      <tp>
        <v>-8.0570590014000008</v>
        <stp/>
        <stp>EM_S_FA_YOY_NETPROFIT</stp>
        <stp>2</stp>
        <stp>600610.SH</stp>
        <stp>2021-12-31</stp>
        <tr r="Z2468" s="3"/>
      </tp>
      <tp>
        <v>-44.750160116799997</v>
        <stp/>
        <stp>EM_S_FA_YOY_NETPROFIT</stp>
        <stp>2</stp>
        <stp>600611.SH</stp>
        <stp>2020-12-31</stp>
        <tr r="Y2469" s="3"/>
      </tp>
      <tp>
        <v>-29.358762368699999</v>
        <stp/>
        <stp>EM_S_FA_YOY_NETPROFIT</stp>
        <stp>2</stp>
        <stp>600613.SH</stp>
        <stp>2022-12-31</stp>
        <tr r="AA2471" s="3"/>
      </tp>
      <tp>
        <v>-86.3967975857</v>
        <stp/>
        <stp>EM_S_FA_YOY_NETPROFIT</stp>
        <stp>2</stp>
        <stp>600628.SH</stp>
        <stp>2019-12-31</stp>
        <tr r="X2483" s="3"/>
      </tp>
      <tp>
        <v>-23.127464248300001</v>
        <stp/>
        <stp>EM_S_FA_YOY_NETPROFIT</stp>
        <stp>2</stp>
        <stp>600618.SH</stp>
        <stp>2019-12-31</stp>
        <tr r="X2475" s="3"/>
      </tp>
      <tp>
        <v>16.9668832188</v>
        <stp/>
        <stp>EM_S_FA_YOY_NETPROFIT</stp>
        <stp>2</stp>
        <stp>600620.SH</stp>
        <stp>2021-12-31</stp>
        <tr r="Z2477" s="3"/>
      </tp>
      <tp>
        <v>4384.7043039951004</v>
        <stp/>
        <stp>EM_S_FA_YOY_NETPROFIT</stp>
        <stp>2</stp>
        <stp>600621.SH</stp>
        <stp>2020-12-31</stp>
        <tr r="Y2478" s="3"/>
      </tp>
      <tp>
        <v>-52.061387011400001</v>
        <stp/>
        <stp>EM_S_FA_YOY_NETPROFIT</stp>
        <stp>2</stp>
        <stp>600623.SH</stp>
        <stp>2022-12-31</stp>
        <tr r="AA2480" s="3"/>
      </tp>
      <tp>
        <v>267.82494397170001</v>
        <stp/>
        <stp>EM_S_FA_YOY_NETPROFIT</stp>
        <stp>2</stp>
        <stp>600608.SH</stp>
        <stp>2019-12-31</stp>
        <tr r="X2466" s="3"/>
      </tp>
      <tp>
        <v>-4.0339914339999998</v>
        <stp/>
        <stp>EM_S_FA_YOY_NETPROFIT</stp>
        <stp>2</stp>
        <stp>600630.SH</stp>
        <stp>2021-12-31</stp>
        <tr r="Z2485" s="3"/>
      </tp>
      <tp>
        <v>-11.9011080182</v>
        <stp/>
        <stp>EM_S_FA_YOY_NETPROFIT</stp>
        <stp>2</stp>
        <stp>600633.SH</stp>
        <stp>2022-12-31</stp>
        <tr r="AA2486" s="3"/>
      </tp>
      <tp>
        <v>-29.410444614700001</v>
        <stp/>
        <stp>EM_S_FA_YOY_NETPROFIT</stp>
        <stp>2</stp>
        <stp>600681.SH</stp>
        <stp>2020-12-31</stp>
        <tr r="Y2524" s="3"/>
      </tp>
      <tp>
        <v>-46.727394789000002</v>
        <stp/>
        <stp>EM_S_FA_YOY_NETPROFIT</stp>
        <stp>2</stp>
        <stp>600683.SH</stp>
        <stp>2022-12-31</stp>
        <tr r="AA2526" s="3"/>
      </tp>
      <tp>
        <v>16.664221943099999</v>
        <stp/>
        <stp>EM_S_FA_YOY_NETPROFIT</stp>
        <stp>2</stp>
        <stp>600690.SH</stp>
        <stp>2021-12-31</stp>
        <tr r="Z2532" s="3"/>
      </tp>
      <tp>
        <v>103.3523143323</v>
        <stp/>
        <stp>EM_S_FA_YOY_NETPROFIT</stp>
        <stp>2</stp>
        <stp>600691.SH</stp>
        <stp>2020-12-31</stp>
        <tr r="Y2533" s="3"/>
      </tp>
      <tp>
        <v>-62.232237789599999</v>
        <stp/>
        <stp>EM_S_FA_YOY_NETPROFIT</stp>
        <stp>2</stp>
        <stp>600693.SH</stp>
        <stp>2022-12-31</stp>
        <tr r="AA2535" s="3"/>
      </tp>
      <tp>
        <v>113.212502935</v>
        <stp/>
        <stp>EM_S_FA_YOY_NETPROFIT</stp>
        <stp>2</stp>
        <stp>600698.SH</stp>
        <stp>2019-12-31</stp>
        <tr r="X2539" s="3"/>
      </tp>
      <tp>
        <v>-57.833575544600002</v>
        <stp/>
        <stp>EM_S_FA_YOY_NETPROFIT</stp>
        <stp>2</stp>
        <stp>600688.SH</stp>
        <stp>2019-12-31</stp>
        <tr r="X2530" s="3"/>
      </tp>
      <tp>
        <v>6.5386282645999998</v>
        <stp/>
        <stp>EM_S_FA_YOY_NETPROFIT</stp>
        <stp>2</stp>
        <stp>000900.SZ</stp>
        <stp>2021-12-31</stp>
        <tr r="Z359" s="3"/>
      </tp>
      <tp>
        <v>-490.66033891439997</v>
        <stp/>
        <stp>EM_S_FA_YOY_NETPROFIT</stp>
        <stp>2</stp>
        <stp>000901.SZ</stp>
        <stp>2020-12-31</stp>
        <tr r="Y360" s="3"/>
      </tp>
      <tp>
        <v>-1846.3812169913999</v>
        <stp/>
        <stp>EM_S_FA_YOY_NETPROFIT</stp>
        <stp>2</stp>
        <stp>000903.SZ</stp>
        <stp>2022-12-31</stp>
        <tr r="AA362" s="3"/>
      </tp>
      <tp>
        <v>4.6952521039999997</v>
        <stp/>
        <stp>EM_S_FA_YOY_NETPROFIT</stp>
        <stp>2</stp>
        <stp>000938.SZ</stp>
        <stp>2019-12-31</stp>
        <tr r="X390" s="3"/>
      </tp>
      <tp>
        <v>-2.9040697706</v>
        <stp/>
        <stp>EM_S_FA_YOY_NETPROFIT</stp>
        <stp>2</stp>
        <stp>000910.SZ</stp>
        <stp>2021-12-31</stp>
        <tr r="Z367" s="3"/>
      </tp>
      <tp>
        <v>285.67779902209998</v>
        <stp/>
        <stp>EM_S_FA_YOY_NETPROFIT</stp>
        <stp>2</stp>
        <stp>000911.SZ</stp>
        <stp>2020-12-31</stp>
        <tr r="Y368" s="3"/>
      </tp>
      <tp>
        <v>71.449967805900002</v>
        <stp/>
        <stp>EM_S_FA_YOY_NETPROFIT</stp>
        <stp>2</stp>
        <stp>000913.SZ</stp>
        <stp>2022-12-31</stp>
        <tr r="AA370" s="3"/>
      </tp>
      <tp>
        <v>29.100789282299999</v>
        <stp/>
        <stp>EM_S_FA_YOY_NETPROFIT</stp>
        <stp>2</stp>
        <stp>000928.SZ</stp>
        <stp>2019-12-31</stp>
        <tr r="X381" s="3"/>
      </tp>
      <tp>
        <v>12.5370729238</v>
        <stp/>
        <stp>EM_S_FA_YOY_NETPROFIT</stp>
        <stp>2</stp>
        <stp>000920.SZ</stp>
        <stp>2021-12-31</stp>
        <tr r="Z374" s="3"/>
      </tp>
      <tp>
        <v>45.916884813599999</v>
        <stp/>
        <stp>EM_S_FA_YOY_NETPROFIT</stp>
        <stp>2</stp>
        <stp>000921.SZ</stp>
        <stp>2020-12-31</stp>
        <tr r="Y375" s="3"/>
      </tp>
      <tp>
        <v>-52.156034636100003</v>
        <stp/>
        <stp>EM_S_FA_YOY_NETPROFIT</stp>
        <stp>2</stp>
        <stp>000923.SZ</stp>
        <stp>2022-12-31</stp>
        <tr r="AA377" s="3"/>
      </tp>
      <tp>
        <v>-613.08378062589998</v>
        <stp/>
        <stp>EM_S_FA_YOY_NETPROFIT</stp>
        <stp>2</stp>
        <stp>000908.SZ</stp>
        <stp>2019-12-31</stp>
        <tr r="X365" s="3"/>
      </tp>
      <tp>
        <v>80.362965123199999</v>
        <stp/>
        <stp>EM_S_FA_YOY_NETPROFIT</stp>
        <stp>2</stp>
        <stp>000930.SZ</stp>
        <stp>2021-12-31</stp>
        <tr r="Z383" s="3"/>
      </tp>
      <tp>
        <v>-56.090867039999999</v>
        <stp/>
        <stp>EM_S_FA_YOY_NETPROFIT</stp>
        <stp>2</stp>
        <stp>000931.SZ</stp>
        <stp>2020-12-31</stp>
        <tr r="Y384" s="3"/>
      </tp>
      <tp>
        <v>180.5605148331</v>
        <stp/>
        <stp>EM_S_FA_YOY_NETPROFIT</stp>
        <stp>2</stp>
        <stp>000933.SZ</stp>
        <stp>2022-12-31</stp>
        <tr r="AA386" s="3"/>
      </tp>
      <tp>
        <v>-62.481573730699999</v>
        <stp/>
        <stp>EM_S_FA_YOY_NETPROFIT</stp>
        <stp>2</stp>
        <stp>000978.SZ</stp>
        <stp>2019-12-31</stp>
        <tr r="X417" s="3"/>
      </tp>
      <tp>
        <v>12.487653269500001</v>
        <stp/>
        <stp>EM_S_FA_YOY_NETPROFIT</stp>
        <stp>2</stp>
        <stp>000950.SZ</stp>
        <stp>2021-12-31</stp>
        <tr r="Z393" s="3"/>
      </tp>
      <tp>
        <v>52.192969187199999</v>
        <stp/>
        <stp>EM_S_FA_YOY_NETPROFIT</stp>
        <stp>2</stp>
        <stp>000951.SZ</stp>
        <stp>2020-12-31</stp>
        <tr r="Y394" s="3"/>
      </tp>
      <tp>
        <v>-992.47731664130004</v>
        <stp/>
        <stp>EM_S_FA_YOY_NETPROFIT</stp>
        <stp>2</stp>
        <stp>000953.SZ</stp>
        <stp>2022-12-31</stp>
        <tr r="AA396" s="3"/>
      </tp>
      <tp>
        <v>-19.538387375399999</v>
        <stp/>
        <stp>EM_S_FA_YOY_NETPROFIT</stp>
        <stp>2</stp>
        <stp>000968.SZ</stp>
        <stp>2019-12-31</stp>
        <tr r="X408" s="3"/>
      </tp>
      <tp>
        <v>4.7392921833999999</v>
        <stp/>
        <stp>EM_S_FA_YOY_NETPROFIT</stp>
        <stp>2</stp>
        <stp>000958.SZ</stp>
        <stp>2019-12-31</stp>
        <tr r="X399" s="3"/>
      </tp>
      <tp>
        <v>253.815050227</v>
        <stp/>
        <stp>EM_S_FA_YOY_NETPROFIT</stp>
        <stp>2</stp>
        <stp>000960.SZ</stp>
        <stp>2021-12-31</stp>
        <tr r="Z401" s="3"/>
      </tp>
      <tp>
        <v>68.825383043499997</v>
        <stp/>
        <stp>EM_S_FA_YOY_NETPROFIT</stp>
        <stp>2</stp>
        <stp>000961.SZ</stp>
        <stp>2020-12-31</stp>
        <tr r="Y402" s="3"/>
      </tp>
      <tp>
        <v>8.2953843020000004</v>
        <stp/>
        <stp>EM_S_FA_YOY_NETPROFIT</stp>
        <stp>2</stp>
        <stp>000963.SZ</stp>
        <stp>2022-12-31</stp>
        <tr r="AA404" s="3"/>
      </tp>
      <tp>
        <v>-15.4867780334</v>
        <stp/>
        <stp>EM_S_FA_YOY_NETPROFIT</stp>
        <stp>2</stp>
        <stp>000948.SZ</stp>
        <stp>2019-12-31</stp>
        <tr r="X391" s="3"/>
      </tp>
      <tp>
        <v>204.4579300417</v>
        <stp/>
        <stp>EM_S_FA_YOY_NETPROFIT</stp>
        <stp>2</stp>
        <stp>000970.SZ</stp>
        <stp>2021-12-31</stp>
        <tr r="Z410" s="3"/>
      </tp>
      <tp>
        <v>118.2655494235</v>
        <stp/>
        <stp>EM_S_FA_YOY_NETPROFIT</stp>
        <stp>2</stp>
        <stp>000971.SZ</stp>
        <stp>2020-12-31</stp>
        <tr r="Y411" s="3"/>
      </tp>
      <tp>
        <v>12.1664354565</v>
        <stp/>
        <stp>EM_S_FA_YOY_NETPROFIT</stp>
        <stp>2</stp>
        <stp>000973.SZ</stp>
        <stp>2022-12-31</stp>
        <tr r="AA413" s="3"/>
      </tp>
      <tp>
        <v>93.159721435600005</v>
        <stp/>
        <stp>EM_S_FA_YOY_NETPROFIT</stp>
        <stp>2</stp>
        <stp>000980.SZ</stp>
        <stp>2021-12-31</stp>
        <tr r="Z418" s="3"/>
      </tp>
      <tp>
        <v>85.087565960099994</v>
        <stp/>
        <stp>EM_S_FA_YOY_NETPROFIT</stp>
        <stp>2</stp>
        <stp>000981.SZ</stp>
        <stp>2020-12-31</stp>
        <tr r="Y419" s="3"/>
      </tp>
      <tp>
        <v>86.272723880699999</v>
        <stp/>
        <stp>EM_S_FA_YOY_NETPROFIT</stp>
        <stp>2</stp>
        <stp>000983.SZ</stp>
        <stp>2022-12-31</stp>
        <tr r="AA421" s="3"/>
      </tp>
      <tp>
        <v>202.75494627719999</v>
        <stp/>
        <stp>EM_S_FA_YOY_NETPROFIT</stp>
        <stp>2</stp>
        <stp>000990.SZ</stp>
        <stp>2021-12-31</stp>
        <tr r="Z426" s="3"/>
      </tp>
      <tp>
        <v>55.625898619300003</v>
        <stp/>
        <stp>EM_S_FA_YOY_NETPROFIT</stp>
        <stp>2</stp>
        <stp>000993.SZ</stp>
        <stp>2022-12-31</stp>
        <tr r="AA427" s="3"/>
      </tp>
      <tp>
        <v>-119.98429938300001</v>
        <stp/>
        <stp>EM_S_FA_YOY_NETPROFIT</stp>
        <stp>2</stp>
        <stp>000998.SZ</stp>
        <stp>2019-12-31</stp>
        <tr r="X431" s="3"/>
      </tp>
      <tp>
        <v>83.2618088105</v>
        <stp/>
        <stp>EM_S_FA_YOY_NETPROFIT</stp>
        <stp>2</stp>
        <stp>000988.SZ</stp>
        <stp>2019-12-31</stp>
        <tr r="X424" s="3"/>
      </tp>
      <tp>
        <v>93.571745507399996</v>
        <stp/>
        <stp>EM_S_FA_YOY_NETPROFIT</stp>
        <stp>2</stp>
        <stp>600958.SH</stp>
        <stp>2019-12-31</stp>
        <tr r="X2724" s="3"/>
      </tp>
      <tp>
        <v>-505.01381850619998</v>
        <stp/>
        <stp>EM_S_FA_YOY_NETPROFIT</stp>
        <stp>2</stp>
        <stp>600960.SH</stp>
        <stp>2021-12-31</stp>
        <tr r="Z2726" s="3"/>
      </tp>
      <tp>
        <v>120.6643764483</v>
        <stp/>
        <stp>EM_S_FA_YOY_NETPROFIT</stp>
        <stp>2</stp>
        <stp>600961.SH</stp>
        <stp>2020-12-31</stp>
        <tr r="Y2727" s="3"/>
      </tp>
      <tp>
        <v>105.59644960350001</v>
        <stp/>
        <stp>EM_S_FA_YOY_NETPROFIT</stp>
        <stp>2</stp>
        <stp>600963.SH</stp>
        <stp>2022-12-31</stp>
        <tr r="AA2729" s="3"/>
      </tp>
      <tp>
        <v>19.9123880191</v>
        <stp/>
        <stp>EM_S_FA_YOY_NETPROFIT</stp>
        <stp>2</stp>
        <stp>600970.SH</stp>
        <stp>2021-12-31</stp>
        <tr r="Z2734" s="3"/>
      </tp>
      <tp>
        <v>-31.545376034899999</v>
        <stp/>
        <stp>EM_S_FA_YOY_NETPROFIT</stp>
        <stp>2</stp>
        <stp>600971.SH</stp>
        <stp>2020-12-31</stp>
        <tr r="Y2735" s="3"/>
      </tp>
      <tp>
        <v>109.9756884105</v>
        <stp/>
        <stp>EM_S_FA_YOY_NETPROFIT</stp>
        <stp>2</stp>
        <stp>600973.SH</stp>
        <stp>2022-12-31</stp>
        <tr r="AA2736" s="3"/>
      </tp>
      <tp>
        <v>-7.8539695600000001E-2</v>
        <stp/>
        <stp>EM_S_FA_YOY_NETPROFIT</stp>
        <stp>2</stp>
        <stp>600900.SH</stp>
        <stp>2021-12-31</stp>
        <tr r="Z2714" s="3"/>
      </tp>
      <tp>
        <v>-88.762235669999995</v>
        <stp/>
        <stp>EM_S_FA_YOY_NETPROFIT</stp>
        <stp>2</stp>
        <stp>600903.SH</stp>
        <stp>2022-12-31</stp>
        <tr r="AA2715" s="3"/>
      </tp>
      <tp>
        <v>16.379131640800001</v>
        <stp/>
        <stp>EM_S_FA_YOY_NETPROFIT</stp>
        <stp>2</stp>
        <stp>600908.SH</stp>
        <stp>2019-12-31</stp>
        <tr r="X2716" s="3"/>
      </tp>
      <tp>
        <v>108.7926313758</v>
        <stp/>
        <stp>EM_S_FA_YOY_NETPROFIT</stp>
        <stp>2</stp>
        <stp>600933.SH</stp>
        <stp>2022-12-31</stp>
        <tr r="AA2721" s="3"/>
      </tp>
      <tp>
        <v>68.763269328000007</v>
        <stp/>
        <stp>EM_S_FA_YOY_NETPROFIT</stp>
        <stp>2</stp>
        <stp>600980.SH</stp>
        <stp>2021-12-31</stp>
        <tr r="Z2741" s="3"/>
      </tp>
      <tp>
        <v>-28.051395957800001</v>
        <stp/>
        <stp>EM_S_FA_YOY_NETPROFIT</stp>
        <stp>2</stp>
        <stp>600981.SH</stp>
        <stp>2020-12-31</stp>
        <tr r="Y2742" s="3"/>
      </tp>
      <tp>
        <v>104.74454522649999</v>
        <stp/>
        <stp>EM_S_FA_YOY_NETPROFIT</stp>
        <stp>2</stp>
        <stp>600983.SH</stp>
        <stp>2022-12-31</stp>
        <tr r="AA2744" s="3"/>
      </tp>
      <tp>
        <v>8.1482894910999999</v>
        <stp/>
        <stp>EM_S_FA_YOY_NETPROFIT</stp>
        <stp>2</stp>
        <stp>600990.SH</stp>
        <stp>2021-12-31</stp>
        <tr r="Z2750" s="3"/>
      </tp>
      <tp>
        <v>1.3203548026</v>
        <stp/>
        <stp>EM_S_FA_YOY_NETPROFIT</stp>
        <stp>2</stp>
        <stp>600993.SH</stp>
        <stp>2022-12-31</stp>
        <tr r="AA2752" s="3"/>
      </tp>
      <tp>
        <v>28.955477504800001</v>
        <stp/>
        <stp>EM_S_FA_YOY_NETPROFIT</stp>
        <stp>2</stp>
        <stp>600998.SH</stp>
        <stp>2019-12-31</stp>
        <tr r="X2756" s="3"/>
      </tp>
      <tp>
        <v>758.93958490429998</v>
        <stp/>
        <stp>EM_S_FA_YOY_NETPROFIT</stp>
        <stp>2</stp>
        <stp>600988.SH</stp>
        <stp>2019-12-31</stp>
        <tr r="X2749" s="3"/>
      </tp>
      <tp>
        <v>47.686731799599997</v>
        <stp/>
        <stp>EM_S_FA_YOY_NETPROFIT</stp>
        <stp>2</stp>
        <stp>000800.SZ</stp>
        <stp>2021-12-31</stp>
        <tr r="Z297" s="3"/>
      </tp>
      <tp>
        <v>109.1582539506</v>
        <stp/>
        <stp>EM_S_FA_YOY_NETPROFIT</stp>
        <stp>2</stp>
        <stp>000801.SZ</stp>
        <stp>2020-12-31</stp>
        <tr r="Y298" s="3"/>
      </tp>
      <tp>
        <v>-4.7701156747000004</v>
        <stp/>
        <stp>EM_S_FA_YOY_NETPROFIT</stp>
        <stp>2</stp>
        <stp>000803.SZ</stp>
        <stp>2022-12-31</stp>
        <tr r="AA300" s="3"/>
      </tp>
      <tp>
        <v>63.516179368300001</v>
        <stp/>
        <stp>EM_S_FA_YOY_NETPROFIT</stp>
        <stp>2</stp>
        <stp>000838.SZ</stp>
        <stp>2019-12-31</stp>
        <tr r="X324" s="3"/>
      </tp>
      <tp>
        <v>17.145897792100001</v>
        <stp/>
        <stp>EM_S_FA_YOY_NETPROFIT</stp>
        <stp>2</stp>
        <stp>000810.SZ</stp>
        <stp>2021-12-31</stp>
        <tr r="Z303" s="3"/>
      </tp>
      <tp>
        <v>-50.4083003426</v>
        <stp/>
        <stp>EM_S_FA_YOY_NETPROFIT</stp>
        <stp>2</stp>
        <stp>000811.SZ</stp>
        <stp>2020-12-31</stp>
        <tr r="Y304" s="3"/>
      </tp>
      <tp>
        <v>-59.474984865899998</v>
        <stp/>
        <stp>EM_S_FA_YOY_NETPROFIT</stp>
        <stp>2</stp>
        <stp>000813.SZ</stp>
        <stp>2022-12-31</stp>
        <tr r="AA306" s="3"/>
      </tp>
      <tp>
        <v>1.4859786208000001</v>
        <stp/>
        <stp>EM_S_FA_YOY_NETPROFIT</stp>
        <stp>2</stp>
        <stp>000828.SZ</stp>
        <stp>2019-12-31</stp>
        <tr r="X317" s="3"/>
      </tp>
      <tp>
        <v>-39.582383903199997</v>
        <stp/>
        <stp>EM_S_FA_YOY_NETPROFIT</stp>
        <stp>2</stp>
        <stp>000818.SZ</stp>
        <stp>2019-12-31</stp>
        <tr r="X309" s="3"/>
      </tp>
      <tp>
        <v>654.17515240800003</v>
        <stp/>
        <stp>EM_S_FA_YOY_NETPROFIT</stp>
        <stp>2</stp>
        <stp>000820.SZ</stp>
        <stp>2021-12-31</stp>
        <tr r="Z311" s="3"/>
      </tp>
      <tp>
        <v>106.76178072819999</v>
        <stp/>
        <stp>EM_S_FA_YOY_NETPROFIT</stp>
        <stp>2</stp>
        <stp>000821.SZ</stp>
        <stp>2020-12-31</stp>
        <tr r="Y312" s="3"/>
      </tp>
      <tp>
        <v>12.538017517</v>
        <stp/>
        <stp>EM_S_FA_YOY_NETPROFIT</stp>
        <stp>2</stp>
        <stp>000823.SZ</stp>
        <stp>2022-12-31</stp>
        <tr r="AA314" s="3"/>
      </tp>
      <tp>
        <v>459.97122808659998</v>
        <stp/>
        <stp>EM_S_FA_YOY_NETPROFIT</stp>
        <stp>2</stp>
        <stp>000830.SZ</stp>
        <stp>2021-12-31</stp>
        <tr r="Z319" s="3"/>
      </tp>
      <tp>
        <v>204.1430049073</v>
        <stp/>
        <stp>EM_S_FA_YOY_NETPROFIT</stp>
        <stp>2</stp>
        <stp>000831.SZ</stp>
        <stp>2020-12-31</stp>
        <tr r="Y320" s="3"/>
      </tp>
      <tp>
        <v>5.1984803168999996</v>
        <stp/>
        <stp>EM_S_FA_YOY_NETPROFIT</stp>
        <stp>2</stp>
        <stp>000833.SZ</stp>
        <stp>2022-12-31</stp>
        <tr r="AA321" s="3"/>
      </tp>
      <tp>
        <v>142.63020081720001</v>
        <stp/>
        <stp>EM_S_FA_YOY_NETPROFIT</stp>
        <stp>2</stp>
        <stp>000878.SZ</stp>
        <stp>2019-12-31</stp>
        <tr r="X342" s="3"/>
      </tp>
      <tp>
        <v>125.4300222303</v>
        <stp/>
        <stp>EM_S_FA_YOY_NETPROFIT</stp>
        <stp>2</stp>
        <stp>000850.SZ</stp>
        <stp>2021-12-31</stp>
        <tr r="Z327" s="3"/>
      </tp>
      <tp>
        <v>-780.9725280847</v>
        <stp/>
        <stp>EM_S_FA_YOY_NETPROFIT</stp>
        <stp>2</stp>
        <stp>000851.SZ</stp>
        <stp>2020-12-31</stp>
        <tr r="Y328" s="3"/>
      </tp>
      <tp>
        <v>105.46291453240001</v>
        <stp/>
        <stp>EM_S_FA_YOY_NETPROFIT</stp>
        <stp>2</stp>
        <stp>000868.SZ</stp>
        <stp>2019-12-31</stp>
        <tr r="X337" s="3"/>
      </tp>
      <tp>
        <v>29.8433618217</v>
        <stp/>
        <stp>EM_S_FA_YOY_NETPROFIT</stp>
        <stp>2</stp>
        <stp>000858.SZ</stp>
        <stp>2019-12-31</stp>
        <tr r="X331" s="3"/>
      </tp>
      <tp>
        <v>-75.309165697699996</v>
        <stp/>
        <stp>EM_S_FA_YOY_NETPROFIT</stp>
        <stp>2</stp>
        <stp>000860.SZ</stp>
        <stp>2021-12-31</stp>
        <tr r="Z333" s="3"/>
      </tp>
      <tp>
        <v>-74.220131303499997</v>
        <stp/>
        <stp>EM_S_FA_YOY_NETPROFIT</stp>
        <stp>2</stp>
        <stp>000861.SZ</stp>
        <stp>2020-12-31</stp>
        <tr r="Y334" s="3"/>
      </tp>
      <tp>
        <v>-77.7332787526</v>
        <stp/>
        <stp>EM_S_FA_YOY_NETPROFIT</stp>
        <stp>2</stp>
        <stp>000863.SZ</stp>
        <stp>2022-12-31</stp>
        <tr r="AA336" s="3"/>
      </tp>
      <tp>
        <v>12.8936630829</v>
        <stp/>
        <stp>EM_S_FA_YOY_NETPROFIT</stp>
        <stp>2</stp>
        <stp>000848.SZ</stp>
        <stp>2019-12-31</stp>
        <tr r="X326" s="3"/>
      </tp>
      <tp>
        <v>24.704274978800001</v>
        <stp/>
        <stp>EM_S_FA_YOY_NETPROFIT</stp>
        <stp>2</stp>
        <stp>000880.SZ</stp>
        <stp>2021-12-31</stp>
        <tr r="Z343" s="3"/>
      </tp>
      <tp>
        <v>107.05742651830001</v>
        <stp/>
        <stp>EM_S_FA_YOY_NETPROFIT</stp>
        <stp>2</stp>
        <stp>000881.SZ</stp>
        <stp>2020-12-31</stp>
        <tr r="Y344" s="3"/>
      </tp>
      <tp>
        <v>-57.582055673699998</v>
        <stp/>
        <stp>EM_S_FA_YOY_NETPROFIT</stp>
        <stp>2</stp>
        <stp>000883.SZ</stp>
        <stp>2022-12-31</stp>
        <tr r="AA346" s="3"/>
      </tp>
      <tp>
        <v>334.52881314569998</v>
        <stp/>
        <stp>EM_S_FA_YOY_NETPROFIT</stp>
        <stp>2</stp>
        <stp>000890.SZ</stp>
        <stp>2021-12-31</stp>
        <tr r="Z352" s="3"/>
      </tp>
      <tp>
        <v>122.0745197271</v>
        <stp/>
        <stp>EM_S_FA_YOY_NETPROFIT</stp>
        <stp>2</stp>
        <stp>000893.SZ</stp>
        <stp>2022-12-31</stp>
        <tr r="AA354" s="3"/>
      </tp>
      <tp>
        <v>-77.867203219299995</v>
        <stp/>
        <stp>EM_S_FA_YOY_NETPROFIT</stp>
        <stp>2</stp>
        <stp>000898.SZ</stp>
        <stp>2019-12-31</stp>
        <tr r="X357" s="3"/>
      </tp>
      <tp>
        <v>8.1889153031999999</v>
        <stp/>
        <stp>EM_S_FA_YOY_NETPROFIT</stp>
        <stp>2</stp>
        <stp>000888.SZ</stp>
        <stp>2019-12-31</stp>
        <tr r="X350" s="3"/>
      </tp>
      <tp>
        <v>96.465020885599998</v>
        <stp/>
        <stp>EM_S_FA_YOY_NETPROFIT</stp>
        <stp>2</stp>
        <stp>600841.SH</stp>
        <stp>2020-12-31</stp>
        <tr r="Y2665" s="3"/>
      </tp>
      <tp>
        <v>-2.7198283860000001</v>
        <stp/>
        <stp>EM_S_FA_YOY_NETPROFIT</stp>
        <stp>2</stp>
        <stp>600843.SH</stp>
        <stp>2022-12-31</stp>
        <tr r="AA2666" s="3"/>
      </tp>
      <tp>
        <v>3.0644516726000002</v>
        <stp/>
        <stp>EM_S_FA_YOY_NETPROFIT</stp>
        <stp>2</stp>
        <stp>600850.SH</stp>
        <stp>2021-12-31</stp>
        <tr r="Z2672" s="3"/>
      </tp>
      <tp>
        <v>-8.7704823708999999</v>
        <stp/>
        <stp>EM_S_FA_YOY_NETPROFIT</stp>
        <stp>2</stp>
        <stp>600851.SH</stp>
        <stp>2020-12-31</stp>
        <tr r="Y2673" s="3"/>
      </tp>
      <tp>
        <v>25.213878958799999</v>
        <stp/>
        <stp>EM_S_FA_YOY_NETPROFIT</stp>
        <stp>2</stp>
        <stp>600853.SH</stp>
        <stp>2022-12-31</stp>
        <tr r="AA2674" s="3"/>
      </tp>
      <tp>
        <v>123.8855722934</v>
        <stp/>
        <stp>EM_S_FA_YOY_NETPROFIT</stp>
        <stp>2</stp>
        <stp>600868.SH</stp>
        <stp>2019-12-31</stp>
        <tr r="X2688" s="3"/>
      </tp>
      <tp>
        <v>5215.7368953826999</v>
        <stp/>
        <stp>EM_S_FA_YOY_NETPROFIT</stp>
        <stp>2</stp>
        <stp>600858.SH</stp>
        <stp>2019-12-31</stp>
        <tr r="X2678" s="3"/>
      </tp>
      <tp>
        <v>-134.54621694299999</v>
        <stp/>
        <stp>EM_S_FA_YOY_NETPROFIT</stp>
        <stp>2</stp>
        <stp>600860.SH</stp>
        <stp>2021-12-31</stp>
        <tr r="Z2680" s="3"/>
      </tp>
      <tp>
        <v>-665.92485780159996</v>
        <stp/>
        <stp>EM_S_FA_YOY_NETPROFIT</stp>
        <stp>2</stp>
        <stp>600861.SH</stp>
        <stp>2020-12-31</stp>
        <tr r="Y2681" s="3"/>
      </tp>
      <tp>
        <v>998.688933926</v>
        <stp/>
        <stp>EM_S_FA_YOY_NETPROFIT</stp>
        <stp>2</stp>
        <stp>600863.SH</stp>
        <stp>2022-12-31</stp>
        <tr r="AA2683" s="3"/>
      </tp>
      <tp>
        <v>8.4416159121999996</v>
        <stp/>
        <stp>EM_S_FA_YOY_NETPROFIT</stp>
        <stp>2</stp>
        <stp>600848.SH</stp>
        <stp>2019-12-31</stp>
        <tr r="X2671" s="3"/>
      </tp>
      <tp>
        <v>-91.361387113299998</v>
        <stp/>
        <stp>EM_S_FA_YOY_NETPROFIT</stp>
        <stp>2</stp>
        <stp>600871.SH</stp>
        <stp>2020-12-31</stp>
        <tr r="Y2690" s="3"/>
      </tp>
      <tp>
        <v>81.531160656200001</v>
        <stp/>
        <stp>EM_S_FA_YOY_NETPROFIT</stp>
        <stp>2</stp>
        <stp>600873.SH</stp>
        <stp>2022-12-31</stp>
        <tr r="AA2692" s="3"/>
      </tp>
      <tp>
        <v>1.2522710034</v>
        <stp/>
        <stp>EM_S_FA_YOY_NETPROFIT</stp>
        <stp>2</stp>
        <stp>600800.SH</stp>
        <stp>2021-12-31</stp>
        <tr r="Z2628" s="3"/>
      </tp>
      <tp>
        <v>-12.0670153712</v>
        <stp/>
        <stp>EM_S_FA_YOY_NETPROFIT</stp>
        <stp>2</stp>
        <stp>600801.SH</stp>
        <stp>2020-12-31</stp>
        <tr r="Y2629" s="3"/>
      </tp>
      <tp>
        <v>-0.45028118979999998</v>
        <stp/>
        <stp>EM_S_FA_YOY_NETPROFIT</stp>
        <stp>2</stp>
        <stp>600803.SH</stp>
        <stp>2022-12-31</stp>
        <tr r="AA2631" s="3"/>
      </tp>
      <tp>
        <v>0.39976820769999999</v>
        <stp/>
        <stp>EM_S_FA_YOY_NETPROFIT</stp>
        <stp>2</stp>
        <stp>600838.SH</stp>
        <stp>2019-12-31</stp>
        <tr r="X2663" s="3"/>
      </tp>
      <tp>
        <v>465.84461314859999</v>
        <stp/>
        <stp>EM_S_FA_YOY_NETPROFIT</stp>
        <stp>2</stp>
        <stp>600810.SH</stp>
        <stp>2021-12-31</stp>
        <tr r="Z2637" s="3"/>
      </tp>
      <tp>
        <v>-53.807999134699998</v>
        <stp/>
        <stp>EM_S_FA_YOY_NETPROFIT</stp>
        <stp>2</stp>
        <stp>600811.SH</stp>
        <stp>2020-12-31</stp>
        <tr r="Y2638" s="3"/>
      </tp>
      <tp>
        <v>6.9477764457999998</v>
        <stp/>
        <stp>EM_S_FA_YOY_NETPROFIT</stp>
        <stp>2</stp>
        <stp>600828.SH</stp>
        <stp>2019-12-31</stp>
        <tr r="X2654" s="3"/>
      </tp>
      <tp>
        <v>-1555.7738864419</v>
        <stp/>
        <stp>EM_S_FA_YOY_NETPROFIT</stp>
        <stp>2</stp>
        <stp>600818.SH</stp>
        <stp>2019-12-31</stp>
        <tr r="X2644" s="3"/>
      </tp>
      <tp>
        <v>5.5206304383999996</v>
        <stp/>
        <stp>EM_S_FA_YOY_NETPROFIT</stp>
        <stp>2</stp>
        <stp>600820.SH</stp>
        <stp>2021-12-31</stp>
        <tr r="Z2646" s="3"/>
      </tp>
      <tp>
        <v>249.61410616329999</v>
        <stp/>
        <stp>EM_S_FA_YOY_NETPROFIT</stp>
        <stp>2</stp>
        <stp>600821.SH</stp>
        <stp>2020-12-31</stp>
        <tr r="Y2647" s="3"/>
      </tp>
      <tp>
        <v>-442.04010580609997</v>
        <stp/>
        <stp>EM_S_FA_YOY_NETPROFIT</stp>
        <stp>2</stp>
        <stp>600823.SH</stp>
        <stp>2022-12-31</stp>
        <tr r="AA2649" s="3"/>
      </tp>
      <tp>
        <v>-75.716624901100005</v>
        <stp/>
        <stp>EM_S_FA_YOY_NETPROFIT</stp>
        <stp>2</stp>
        <stp>600808.SH</stp>
        <stp>2019-12-31</stp>
        <tr r="X2635" s="3"/>
      </tp>
      <tp>
        <v>402.3492554595</v>
        <stp/>
        <stp>EM_S_FA_YOY_NETPROFIT</stp>
        <stp>2</stp>
        <stp>600830.SH</stp>
        <stp>2021-12-31</stp>
        <tr r="Z2656" s="3"/>
      </tp>
      <tp>
        <v>143.76641923529999</v>
        <stp/>
        <stp>EM_S_FA_YOY_NETPROFIT</stp>
        <stp>2</stp>
        <stp>600831.SH</stp>
        <stp>2020-12-31</stp>
        <tr r="Y2657" s="3"/>
      </tp>
      <tp>
        <v>190.4877141584</v>
        <stp/>
        <stp>EM_S_FA_YOY_NETPROFIT</stp>
        <stp>2</stp>
        <stp>600833.SH</stp>
        <stp>2022-12-31</stp>
        <tr r="AA2658" s="3"/>
      </tp>
      <tp>
        <v>3.5729811051000002</v>
        <stp/>
        <stp>EM_S_FA_YOY_NETPROFIT</stp>
        <stp>2</stp>
        <stp>600880.SH</stp>
        <stp>2021-12-31</stp>
        <tr r="Z2698" s="3"/>
      </tp>
      <tp>
        <v>-41.828182904400002</v>
        <stp/>
        <stp>EM_S_FA_YOY_NETPROFIT</stp>
        <stp>2</stp>
        <stp>600881.SH</stp>
        <stp>2020-12-31</stp>
        <tr r="Y2699" s="3"/>
      </tp>
      <tp>
        <v>47.810560074100003</v>
        <stp/>
        <stp>EM_S_FA_YOY_NETPROFIT</stp>
        <stp>2</stp>
        <stp>600883.SH</stp>
        <stp>2022-12-31</stp>
        <tr r="AA2701" s="3"/>
      </tp>
      <tp>
        <v>9.8130132528999994</v>
        <stp/>
        <stp>EM_S_FA_YOY_NETPROFIT</stp>
        <stp>2</stp>
        <stp>600893.SH</stp>
        <stp>2022-12-31</stp>
        <tr r="AA2709" s="3"/>
      </tp>
      <tp>
        <v>-53.344487604100003</v>
        <stp/>
        <stp>EM_S_FA_YOY_NETPROFIT</stp>
        <stp>2</stp>
        <stp>600898.SH</stp>
        <stp>2019-12-31</stp>
        <tr r="X2713" s="3"/>
      </tp>
      <tp>
        <v>-23.081395020799999</v>
        <stp/>
        <stp>EM_S_FA_YOY_NETPROFIT</stp>
        <stp>2</stp>
        <stp>600888.SH</stp>
        <stp>2019-12-31</stp>
        <tr r="X2706" s="3"/>
      </tp>
      <tp>
        <v>-186.9426539573</v>
        <stp/>
        <stp>EM_S_FA_YOY_NETPROFIT</stp>
        <stp>2</stp>
        <stp>603160.SH</stp>
        <stp>2022-12-31</stp>
        <tr r="AA3010" s="3"/>
      </tp>
      <tp>
        <v>7.5413293175999998</v>
        <stp/>
        <stp>EM_S_FA_YOY_NETPROFIT</stp>
        <stp>2</stp>
        <stp>603100.SH</stp>
        <stp>2022-12-31</stp>
        <tr r="AA2987" s="3"/>
      </tp>
      <tp>
        <v>102.83729023150001</v>
        <stp/>
        <stp>EM_S_FA_YOY_NETPROFIT</stp>
        <stp>2</stp>
        <stp>603103.SH</stp>
        <stp>2021-12-31</stp>
        <tr r="Z2989" s="3"/>
      </tp>
      <tp>
        <v>-64.599603682799994</v>
        <stp/>
        <stp>EM_S_FA_YOY_NETPROFIT</stp>
        <stp>2</stp>
        <stp>603110.SH</stp>
        <stp>2022-12-31</stp>
        <tr r="AA2992" s="3"/>
      </tp>
      <tp>
        <v>5.1194735024</v>
        <stp/>
        <stp>EM_S_FA_YOY_NETPROFIT</stp>
        <stp>2</stp>
        <stp>603113.SH</stp>
        <stp>2021-12-31</stp>
        <tr r="Z2994" s="3"/>
      </tp>
      <tp>
        <v>-16.701592120899999</v>
        <stp/>
        <stp>EM_S_FA_YOY_NETPROFIT</stp>
        <stp>2</stp>
        <stp>603123.SH</stp>
        <stp>2021-12-31</stp>
        <tr r="Z2998" s="3"/>
      </tp>
      <tp>
        <v>-390.83378400499998</v>
        <stp/>
        <stp>EM_S_FA_YOY_NETPROFIT</stp>
        <stp>2</stp>
        <stp>603133.SH</stp>
        <stp>2021-12-31</stp>
        <tr r="Z3004" s="3"/>
      </tp>
      <tp>
        <v>-18.579706116299999</v>
        <stp/>
        <stp>EM_S_FA_YOY_NETPROFIT</stp>
        <stp>2</stp>
        <stp>603180.SH</stp>
        <stp>2022-12-31</stp>
        <tr r="AA3019" s="3"/>
      </tp>
      <tp>
        <v>14.702170278600001</v>
        <stp/>
        <stp>EM_S_FA_YOY_NETPROFIT</stp>
        <stp>2</stp>
        <stp>603183.SH</stp>
        <stp>2021-12-31</stp>
        <tr r="Z3021" s="3"/>
      </tp>
      <tp>
        <v>10.8846889608</v>
        <stp/>
        <stp>EM_S_FA_YOY_NETPROFIT</stp>
        <stp>2</stp>
        <stp>603040.SH</stp>
        <stp>2022-12-31</stp>
        <tr r="AA2961" s="3"/>
      </tp>
      <tp>
        <v>-65.261550687500005</v>
        <stp/>
        <stp>EM_S_FA_YOY_NETPROFIT</stp>
        <stp>2</stp>
        <stp>603042.SH</stp>
        <stp>2020-12-31</stp>
        <tr r="Y2963" s="3"/>
      </tp>
      <tp>
        <v>21.6807092365</v>
        <stp/>
        <stp>EM_S_FA_YOY_NETPROFIT</stp>
        <stp>2</stp>
        <stp>603043.SH</stp>
        <stp>2021-12-31</stp>
        <tr r="Z2964" s="3"/>
      </tp>
      <tp>
        <v>27.649948843200001</v>
        <stp/>
        <stp>EM_S_FA_YOY_NETPROFIT</stp>
        <stp>2</stp>
        <stp>603050.SH</stp>
        <stp>2022-12-31</stp>
        <tr r="AA2965" s="3"/>
      </tp>
      <tp>
        <v>-2.7331279174000001</v>
        <stp/>
        <stp>EM_S_FA_YOY_NETPROFIT</stp>
        <stp>2</stp>
        <stp>603060.SH</stp>
        <stp>2022-12-31</stp>
        <tr r="AA2968" s="3"/>
      </tp>
      <tp>
        <v>7.7750980109999999</v>
        <stp/>
        <stp>EM_S_FA_YOY_NETPROFIT</stp>
        <stp>2</stp>
        <stp>603063.SH</stp>
        <stp>2021-12-31</stp>
        <tr r="Z2969" s="3"/>
      </tp>
      <tp>
        <v>76.4872778342</v>
        <stp/>
        <stp>EM_S_FA_YOY_NETPROFIT</stp>
        <stp>2</stp>
        <stp>603000.SH</stp>
        <stp>2022-12-31</stp>
        <tr r="AA2926" s="3"/>
      </tp>
      <tp>
        <v>38.590753141100002</v>
        <stp/>
        <stp>EM_S_FA_YOY_NETPROFIT</stp>
        <stp>2</stp>
        <stp>603002.SH</stp>
        <stp>2020-12-31</stp>
        <tr r="Y2928" s="3"/>
      </tp>
      <tp>
        <v>-31.4939970408</v>
        <stp/>
        <stp>EM_S_FA_YOY_NETPROFIT</stp>
        <stp>2</stp>
        <stp>603003.SH</stp>
        <stp>2021-12-31</stp>
        <tr r="Z2929" s="3"/>
      </tp>
      <tp>
        <v>-58.594914157399998</v>
        <stp/>
        <stp>EM_S_FA_YOY_NETPROFIT</stp>
        <stp>2</stp>
        <stp>603010.SH</stp>
        <stp>2022-12-31</stp>
        <tr r="AA2935" s="3"/>
      </tp>
      <tp>
        <v>26.6615178608</v>
        <stp/>
        <stp>EM_S_FA_YOY_NETPROFIT</stp>
        <stp>2</stp>
        <stp>603012.SH</stp>
        <stp>2020-12-31</stp>
        <tr r="Y2937" s="3"/>
      </tp>
      <tp>
        <v>-49.467001347</v>
        <stp/>
        <stp>EM_S_FA_YOY_NETPROFIT</stp>
        <stp>2</stp>
        <stp>603020.SH</stp>
        <stp>2022-12-31</stp>
        <tr r="AA2943" s="3"/>
      </tp>
      <tp>
        <v>20.900028663600001</v>
        <stp/>
        <stp>EM_S_FA_YOY_NETPROFIT</stp>
        <stp>2</stp>
        <stp>603022.SH</stp>
        <stp>2020-12-31</stp>
        <tr r="Y2945" s="3"/>
      </tp>
      <tp>
        <v>-57.369015679699999</v>
        <stp/>
        <stp>EM_S_FA_YOY_NETPROFIT</stp>
        <stp>2</stp>
        <stp>603023.SH</stp>
        <stp>2021-12-31</stp>
        <tr r="Z2946" s="3"/>
      </tp>
      <tp>
        <v>7.0913327195999996</v>
        <stp/>
        <stp>EM_S_FA_YOY_NETPROFIT</stp>
        <stp>2</stp>
        <stp>603030.SH</stp>
        <stp>2022-12-31</stp>
        <tr r="AA2952" s="3"/>
      </tp>
      <tp>
        <v>-226.6259714885</v>
        <stp/>
        <stp>EM_S_FA_YOY_NETPROFIT</stp>
        <stp>2</stp>
        <stp>603032.SH</stp>
        <stp>2020-12-31</stp>
        <tr r="Y2954" s="3"/>
      </tp>
      <tp>
        <v>-28.855004305400001</v>
        <stp/>
        <stp>EM_S_FA_YOY_NETPROFIT</stp>
        <stp>2</stp>
        <stp>603033.SH</stp>
        <stp>2021-12-31</stp>
        <tr r="Z2955" s="3"/>
      </tp>
      <tp>
        <v>125.25634743339999</v>
        <stp/>
        <stp>EM_S_FA_YOY_NETPROFIT</stp>
        <stp>2</stp>
        <stp>603083.SH</stp>
        <stp>2021-12-31</stp>
        <tr r="Z2978" s="3"/>
      </tp>
      <tp>
        <v>268.88419301900001</v>
        <stp/>
        <stp>EM_S_FA_YOY_NETPROFIT</stp>
        <stp>2</stp>
        <stp>603090.SH</stp>
        <stp>2022-12-31</stp>
        <tr r="AA2983" s="3"/>
      </tp>
      <tp>
        <v>60.710223184500002</v>
        <stp/>
        <stp>EM_S_FA_YOY_NETPROFIT</stp>
        <stp>2</stp>
        <stp>603360.SH</stp>
        <stp>2022-12-31</stp>
        <tr r="AA3089" s="3"/>
      </tp>
      <tp>
        <v>-286.28326168550001</v>
        <stp/>
        <stp>EM_S_FA_YOY_NETPROFIT</stp>
        <stp>2</stp>
        <stp>603363.SH</stp>
        <stp>2021-12-31</stp>
        <tr r="Z3090" s="3"/>
      </tp>
      <tp>
        <v>14.086822489599999</v>
        <stp/>
        <stp>EM_S_FA_YOY_NETPROFIT</stp>
        <stp>2</stp>
        <stp>603300.SH</stp>
        <stp>2022-12-31</stp>
        <tr r="AA3057" s="3"/>
      </tp>
      <tp>
        <v>-4.5516509276999999</v>
        <stp/>
        <stp>EM_S_FA_YOY_NETPROFIT</stp>
        <stp>2</stp>
        <stp>603303.SH</stp>
        <stp>2021-12-31</stp>
        <tr r="Z3058" s="3"/>
      </tp>
      <tp>
        <v>-164.7150831957</v>
        <stp/>
        <stp>EM_S_FA_YOY_NETPROFIT</stp>
        <stp>2</stp>
        <stp>603313.SH</stp>
        <stp>2021-12-31</stp>
        <tr r="Z3064" s="3"/>
      </tp>
      <tp>
        <v>-56.412480546799998</v>
        <stp/>
        <stp>EM_S_FA_YOY_NETPROFIT</stp>
        <stp>2</stp>
        <stp>603320.SH</stp>
        <stp>2022-12-31</stp>
        <tr r="AA3069" s="3"/>
      </tp>
      <tp>
        <v>224.00474191929999</v>
        <stp/>
        <stp>EM_S_FA_YOY_NETPROFIT</stp>
        <stp>2</stp>
        <stp>603322.SH</stp>
        <stp>2020-12-31</stp>
        <tr r="Y3071" s="3"/>
      </tp>
      <tp>
        <v>21.1311100635</v>
        <stp/>
        <stp>EM_S_FA_YOY_NETPROFIT</stp>
        <stp>2</stp>
        <stp>603323.SH</stp>
        <stp>2021-12-31</stp>
        <tr r="Z3072" s="3"/>
      </tp>
      <tp>
        <v>-153.14336434750001</v>
        <stp/>
        <stp>EM_S_FA_YOY_NETPROFIT</stp>
        <stp>2</stp>
        <stp>603330.SH</stp>
        <stp>2022-12-31</stp>
        <tr r="AA3076" s="3"/>
      </tp>
      <tp>
        <v>-358.89495347550002</v>
        <stp/>
        <stp>EM_S_FA_YOY_NETPROFIT</stp>
        <stp>2</stp>
        <stp>603333.SH</stp>
        <stp>2021-12-31</stp>
        <tr r="Z3078" s="3"/>
      </tp>
      <tp>
        <v>-20.352014422900002</v>
        <stp/>
        <stp>EM_S_FA_YOY_NETPROFIT</stp>
        <stp>2</stp>
        <stp>603380.SH</stp>
        <stp>2022-12-31</stp>
        <tr r="AA3098" s="3"/>
      </tp>
      <tp>
        <v>28.044089087</v>
        <stp/>
        <stp>EM_S_FA_YOY_NETPROFIT</stp>
        <stp>2</stp>
        <stp>603383.SH</stp>
        <stp>2021-12-31</stp>
        <tr r="Z3099" s="3"/>
      </tp>
      <tp>
        <v>137.86255676350001</v>
        <stp/>
        <stp>EM_S_FA_YOY_NETPROFIT</stp>
        <stp>2</stp>
        <stp>603393.SH</stp>
        <stp>2021-12-31</stp>
        <tr r="Z3105" s="3"/>
      </tp>
      <tp>
        <v>-37.638744393800003</v>
        <stp/>
        <stp>EM_S_FA_YOY_NETPROFIT</stp>
        <stp>2</stp>
        <stp>603260.SH</stp>
        <stp>2022-12-31</stp>
        <tr r="AA3045" s="3"/>
      </tp>
      <tp>
        <v>0.146610817</v>
        <stp/>
        <stp>EM_S_FA_YOY_NETPROFIT</stp>
        <stp>2</stp>
        <stp>603200.SH</stp>
        <stp>2022-12-31</stp>
        <tr r="AA3029" s="3"/>
      </tp>
      <tp>
        <v>52.676809421900003</v>
        <stp/>
        <stp>EM_S_FA_YOY_NETPROFIT</stp>
        <stp>2</stp>
        <stp>603203.SH</stp>
        <stp>2021-12-31</stp>
        <tr r="Z3030" s="3"/>
      </tp>
      <tp>
        <v>-109.43144799469999</v>
        <stp/>
        <stp>EM_S_FA_YOY_NETPROFIT</stp>
        <stp>2</stp>
        <stp>603222.SH</stp>
        <stp>2020-12-31</stp>
        <tr r="Y3033" s="3"/>
      </tp>
      <tp>
        <v>-28.3759891061</v>
        <stp/>
        <stp>EM_S_FA_YOY_NETPROFIT</stp>
        <stp>2</stp>
        <stp>603223.SH</stp>
        <stp>2021-12-31</stp>
        <tr r="Z3034" s="3"/>
      </tp>
      <tp>
        <v>-18.595933984999999</v>
        <stp/>
        <stp>EM_S_FA_YOY_NETPROFIT</stp>
        <stp>2</stp>
        <stp>603232.SH</stp>
        <stp>2020-12-31</stp>
        <tr r="Y3040" s="3"/>
      </tp>
      <tp>
        <v>-25.726664371599998</v>
        <stp/>
        <stp>EM_S_FA_YOY_NETPROFIT</stp>
        <stp>2</stp>
        <stp>603233.SH</stp>
        <stp>2021-12-31</stp>
        <tr r="Z3041" s="3"/>
      </tp>
      <tp>
        <v>3.8626573309999999</v>
        <stp/>
        <stp>EM_S_FA_YOY_NETPROFIT</stp>
        <stp>2</stp>
        <stp>603283.SH</stp>
        <stp>2021-12-31</stp>
        <tr r="Z3051" s="3"/>
      </tp>
      <tp>
        <v>13.0110613642</v>
        <stp/>
        <stp>EM_S_FA_YOY_NETPROFIT</stp>
        <stp>2</stp>
        <stp>603500.SH</stp>
        <stp>2022-12-31</stp>
        <tr r="AA3120" s="3"/>
      </tp>
      <tp>
        <v>-121.8110472411</v>
        <stp/>
        <stp>EM_S_FA_YOY_NETPROFIT</stp>
        <stp>2</stp>
        <stp>603520.SH</stp>
        <stp>2022-12-31</stp>
        <tr r="AA3129" s="3"/>
      </tp>
      <tp>
        <v>-39.724025047799998</v>
        <stp/>
        <stp>EM_S_FA_YOY_NETPROFIT</stp>
        <stp>2</stp>
        <stp>603533.SH</stp>
        <stp>2021-12-31</stp>
        <tr r="Z3132" s="3"/>
      </tp>
      <tp>
        <v>-110.4938039286</v>
        <stp/>
        <stp>EM_S_FA_YOY_NETPROFIT</stp>
        <stp>2</stp>
        <stp>603580.SH</stp>
        <stp>2022-12-31</stp>
        <tr r="AA3148" s="3"/>
      </tp>
      <tp>
        <v>-9.0662132826999997</v>
        <stp/>
        <stp>EM_S_FA_YOY_NETPROFIT</stp>
        <stp>2</stp>
        <stp>603703.SH</stp>
        <stp>2021-12-31</stp>
        <tr r="Z3206" s="3"/>
      </tp>
      <tp>
        <v>31.805426253699999</v>
        <stp/>
        <stp>EM_S_FA_YOY_NETPROFIT</stp>
        <stp>2</stp>
        <stp>603722.SH</stp>
        <stp>2020-12-31</stp>
        <tr r="Y3214" s="3"/>
      </tp>
      <tp>
        <v>36.952357258200003</v>
        <stp/>
        <stp>EM_S_FA_YOY_NETPROFIT</stp>
        <stp>2</stp>
        <stp>603730.SH</stp>
        <stp>2022-12-31</stp>
        <tr r="AA3220" s="3"/>
      </tp>
      <tp>
        <v>-1030.4760503571999</v>
        <stp/>
        <stp>EM_S_FA_YOY_NETPROFIT</stp>
        <stp>2</stp>
        <stp>603660.SH</stp>
        <stp>2022-12-31</stp>
        <tr r="AA3185" s="3"/>
      </tp>
      <tp>
        <v>43.039363826600002</v>
        <stp/>
        <stp>EM_S_FA_YOY_NETPROFIT</stp>
        <stp>2</stp>
        <stp>603663.SH</stp>
        <stp>2021-12-31</stp>
        <tr r="Z3187" s="3"/>
      </tp>
      <tp>
        <v>85.140008761800004</v>
        <stp/>
        <stp>EM_S_FA_YOY_NETPROFIT</stp>
        <stp>2</stp>
        <stp>603600.SH</stp>
        <stp>2022-12-31</stp>
        <tr r="AA3156" s="3"/>
      </tp>
      <tp>
        <v>-108.74157001250001</v>
        <stp/>
        <stp>EM_S_FA_YOY_NETPROFIT</stp>
        <stp>2</stp>
        <stp>603602.SH</stp>
        <stp>2020-12-31</stp>
        <tr r="Y3158" s="3"/>
      </tp>
      <tp>
        <v>-218.96474091179999</v>
        <stp/>
        <stp>EM_S_FA_YOY_NETPROFIT</stp>
        <stp>2</stp>
        <stp>603603.SH</stp>
        <stp>2021-12-31</stp>
        <tr r="Z3159" s="3"/>
      </tp>
      <tp>
        <v>221.7223636594</v>
        <stp/>
        <stp>EM_S_FA_YOY_NETPROFIT</stp>
        <stp>2</stp>
        <stp>603612.SH</stp>
        <stp>2020-12-31</stp>
        <tr r="Y3166" s="3"/>
      </tp>
      <tp>
        <v>1.8083446566000001</v>
        <stp/>
        <stp>EM_S_FA_YOY_NETPROFIT</stp>
        <stp>2</stp>
        <stp>603630.SH</stp>
        <stp>2022-12-31</stp>
        <tr r="AA3174" s="3"/>
      </tp>
      <tp>
        <v>11.290665843599999</v>
        <stp/>
        <stp>EM_S_FA_YOY_NETPROFIT</stp>
        <stp>2</stp>
        <stp>603633.SH</stp>
        <stp>2021-12-31</stp>
        <tr r="Z3175" s="3"/>
      </tp>
      <tp>
        <v>-78.708071363599998</v>
        <stp/>
        <stp>EM_S_FA_YOY_NETPROFIT</stp>
        <stp>2</stp>
        <stp>603683.SH</stp>
        <stp>2021-12-31</stp>
        <tr r="Z3196" s="3"/>
      </tp>
      <tp>
        <v>-1.3887384128</v>
        <stp/>
        <stp>EM_S_FA_YOY_NETPROFIT</stp>
        <stp>2</stp>
        <stp>603690.SH</stp>
        <stp>2022-12-31</stp>
        <tr r="AA3201" s="3"/>
      </tp>
      <tp>
        <v>30.656774781100001</v>
        <stp/>
        <stp>EM_S_FA_YOY_NETPROFIT</stp>
        <stp>2</stp>
        <stp>603960.SH</stp>
        <stp>2022-12-31</stp>
        <tr r="AA3310" s="3"/>
      </tp>
      <tp>
        <v>-1396.2526641326001</v>
        <stp/>
        <stp>EM_S_FA_YOY_NETPROFIT</stp>
        <stp>2</stp>
        <stp>603963.SH</stp>
        <stp>2021-12-31</stp>
        <tr r="Z3311" s="3"/>
      </tp>
      <tp>
        <v>33.546007174000003</v>
        <stp/>
        <stp>EM_S_FA_YOY_NETPROFIT</stp>
        <stp>2</stp>
        <stp>603970.SH</stp>
        <stp>2022-12-31</stp>
        <tr r="AA3315" s="3"/>
      </tp>
      <tp>
        <v>-204.90170961870001</v>
        <stp/>
        <stp>EM_S_FA_YOY_NETPROFIT</stp>
        <stp>2</stp>
        <stp>603900.SH</stp>
        <stp>2022-12-31</stp>
        <tr r="AA3286" s="3"/>
      </tp>
      <tp>
        <v>11.308907406299999</v>
        <stp/>
        <stp>EM_S_FA_YOY_NETPROFIT</stp>
        <stp>2</stp>
        <stp>603903.SH</stp>
        <stp>2021-12-31</stp>
        <tr r="Z3288" s="3"/>
      </tp>
      <tp>
        <v>36.447556086299997</v>
        <stp/>
        <stp>EM_S_FA_YOY_NETPROFIT</stp>
        <stp>2</stp>
        <stp>603912.SH</stp>
        <stp>2020-12-31</stp>
        <tr r="Y3292" s="3"/>
      </tp>
      <tp>
        <v>100.7896292102</v>
        <stp/>
        <stp>EM_S_FA_YOY_NETPROFIT</stp>
        <stp>2</stp>
        <stp>603920.SH</stp>
        <stp>2022-12-31</stp>
        <tr r="AA3297" s="3"/>
      </tp>
      <tp>
        <v>108.4974810038</v>
        <stp/>
        <stp>EM_S_FA_YOY_NETPROFIT</stp>
        <stp>2</stp>
        <stp>603922.SH</stp>
        <stp>2020-12-31</stp>
        <tr r="Y3298" s="3"/>
      </tp>
      <tp>
        <v>236.13191202679999</v>
        <stp/>
        <stp>EM_S_FA_YOY_NETPROFIT</stp>
        <stp>2</stp>
        <stp>603933.SH</stp>
        <stp>2021-12-31</stp>
        <tr r="Z3302" s="3"/>
      </tp>
      <tp>
        <v>-261.70614152100001</v>
        <stp/>
        <stp>EM_S_FA_YOY_NETPROFIT</stp>
        <stp>2</stp>
        <stp>603980.SH</stp>
        <stp>2022-12-31</stp>
        <tr r="AA3320" s="3"/>
      </tp>
      <tp>
        <v>-18.424729805399998</v>
        <stp/>
        <stp>EM_S_FA_YOY_NETPROFIT</stp>
        <stp>2</stp>
        <stp>603990.SH</stp>
        <stp>2022-12-31</stp>
        <tr r="AA3326" s="3"/>
      </tp>
      <tp>
        <v>118.97541188309999</v>
        <stp/>
        <stp>EM_S_FA_YOY_NETPROFIT</stp>
        <stp>2</stp>
        <stp>603993.SH</stp>
        <stp>2021-12-31</stp>
        <tr r="Z3328" s="3"/>
      </tp>
      <tp>
        <v>-24.900673193999999</v>
        <stp/>
        <stp>EM_S_FA_YOY_NETPROFIT</stp>
        <stp>2</stp>
        <stp>603843.SH</stp>
        <stp>2021-12-31</stp>
        <tr r="Z3259" s="3"/>
      </tp>
      <tp>
        <v>2.8579013807</v>
        <stp/>
        <stp>EM_S_FA_YOY_NETPROFIT</stp>
        <stp>2</stp>
        <stp>603860.SH</stp>
        <stp>2022-12-31</stp>
        <tr r="AA3265" s="3"/>
      </tp>
      <tp>
        <v>549.79180292390004</v>
        <stp/>
        <stp>EM_S_FA_YOY_NETPROFIT</stp>
        <stp>2</stp>
        <stp>603800.SH</stp>
        <stp>2022-12-31</stp>
        <tr r="AA3238" s="3"/>
      </tp>
      <tp>
        <v>-696.53242999350005</v>
        <stp/>
        <stp>EM_S_FA_YOY_NETPROFIT</stp>
        <stp>2</stp>
        <stp>603803.SH</stp>
        <stp>2021-12-31</stp>
        <tr r="Z3240" s="3"/>
      </tp>
      <tp>
        <v>118.8857563689</v>
        <stp/>
        <stp>EM_S_FA_YOY_NETPROFIT</stp>
        <stp>2</stp>
        <stp>603813.SH</stp>
        <stp>2021-12-31</stp>
        <tr r="Z3245" s="3"/>
      </tp>
      <tp>
        <v>-37.635217607199998</v>
        <stp/>
        <stp>EM_S_FA_YOY_NETPROFIT</stp>
        <stp>2</stp>
        <stp>603822.SH</stp>
        <stp>2020-12-31</stp>
        <tr r="Y3250" s="3"/>
      </tp>
      <tp>
        <v>18.9624204351</v>
        <stp/>
        <stp>EM_S_FA_YOY_NETPROFIT</stp>
        <stp>2</stp>
        <stp>603823.SH</stp>
        <stp>2021-12-31</stp>
        <tr r="Z3251" s="3"/>
      </tp>
      <tp>
        <v>29.1629669356</v>
        <stp/>
        <stp>EM_S_FA_YOY_NETPROFIT</stp>
        <stp>2</stp>
        <stp>603833.SH</stp>
        <stp>2021-12-31</stp>
        <tr r="Z3256" s="3"/>
      </tp>
      <tp>
        <v>35.160322946800001</v>
        <stp/>
        <stp>EM_S_FA_YOY_NETPROFIT</stp>
        <stp>2</stp>
        <stp>603880.SH</stp>
        <stp>2022-12-31</stp>
        <tr r="AA3273" s="3"/>
      </tp>
      <tp>
        <v>278.8989844587</v>
        <stp/>
        <stp>EM_S_FA_YOY_NETPROFIT</stp>
        <stp>2</stp>
        <stp>603882.SH</stp>
        <stp>2020-12-31</stp>
        <tr r="Y3275" s="3"/>
      </tp>
      <tp>
        <v>2.9099166360000002</v>
        <stp/>
        <stp>EM_S_FA_YOY_NETPROFIT</stp>
        <stp>2</stp>
        <stp>603883.SH</stp>
        <stp>2021-12-31</stp>
        <tr r="Z3276" s="3"/>
      </tp>
      <tp>
        <v>-55.250584362200001</v>
        <stp/>
        <stp>EM_S_FA_YOY_NETPROFIT</stp>
        <stp>2</stp>
        <stp>603890.SH</stp>
        <stp>2022-12-31</stp>
        <tr r="AA3282" s="3"/>
      </tp>
      <tp>
        <v>130.796902528</v>
        <stp/>
        <stp>EM_S_FA_YOY_NETPROFIT</stp>
        <stp>2</stp>
        <stp>002100.SZ</stp>
        <stp>2022-12-31</stp>
        <tr r="AA534" s="3"/>
      </tp>
      <tp>
        <v>-84.413598068200002</v>
        <stp/>
        <stp>EM_S_FA_YOY_NETPROFIT</stp>
        <stp>2</stp>
        <stp>002102.SZ</stp>
        <stp>2020-12-31</stp>
        <tr r="Y536" s="3"/>
      </tp>
      <tp>
        <v>107.6551216674</v>
        <stp/>
        <stp>EM_S_FA_YOY_NETPROFIT</stp>
        <stp>2</stp>
        <stp>002103.SZ</stp>
        <stp>2021-12-31</stp>
        <tr r="Z537" s="3"/>
      </tp>
      <tp>
        <v>-96.247241693600003</v>
        <stp/>
        <stp>EM_S_FA_YOY_NETPROFIT</stp>
        <stp>2</stp>
        <stp>002110.SZ</stp>
        <stp>2022-12-31</stp>
        <tr r="AA544" s="3"/>
      </tp>
      <tp>
        <v>216.8476103081</v>
        <stp/>
        <stp>EM_S_FA_YOY_NETPROFIT</stp>
        <stp>2</stp>
        <stp>002112.SZ</stp>
        <stp>2020-12-31</stp>
        <tr r="Y546" s="3"/>
      </tp>
      <tp>
        <v>1.5210542835</v>
        <stp/>
        <stp>EM_S_FA_YOY_NETPROFIT</stp>
        <stp>2</stp>
        <stp>002120.SZ</stp>
        <stp>2022-12-31</stp>
        <tr r="AA552" s="3"/>
      </tp>
      <tp>
        <v>111.7852355637</v>
        <stp/>
        <stp>EM_S_FA_YOY_NETPROFIT</stp>
        <stp>2</stp>
        <stp>002122.SZ</stp>
        <stp>2020-12-31</stp>
        <tr r="Y554" s="3"/>
      </tp>
      <tp>
        <v>-338.16883027770001</v>
        <stp/>
        <stp>EM_S_FA_YOY_NETPROFIT</stp>
        <stp>2</stp>
        <stp>002123.SZ</stp>
        <stp>2021-12-31</stp>
        <tr r="Z555" s="3"/>
      </tp>
      <tp>
        <v>12.9135127361</v>
        <stp/>
        <stp>EM_S_FA_YOY_NETPROFIT</stp>
        <stp>2</stp>
        <stp>002130.SZ</stp>
        <stp>2022-12-31</stp>
        <tr r="AA562" s="3"/>
      </tp>
      <tp>
        <v>40.326069482999998</v>
        <stp/>
        <stp>EM_S_FA_YOY_NETPROFIT</stp>
        <stp>2</stp>
        <stp>002132.SZ</stp>
        <stp>2020-12-31</stp>
        <tr r="Y564" s="3"/>
      </tp>
      <tp>
        <v>13.5474132769</v>
        <stp/>
        <stp>EM_S_FA_YOY_NETPROFIT</stp>
        <stp>2</stp>
        <stp>002133.SZ</stp>
        <stp>2021-12-31</stp>
        <tr r="Z565" s="3"/>
      </tp>
      <tp>
        <v>13.410277965600001</v>
        <stp/>
        <stp>EM_S_FA_YOY_NETPROFIT</stp>
        <stp>2</stp>
        <stp>002140.SZ</stp>
        <stp>2022-12-31</stp>
        <tr r="AA572" s="3"/>
      </tp>
      <tp>
        <v>9.7447795823999996</v>
        <stp/>
        <stp>EM_S_FA_YOY_NETPROFIT</stp>
        <stp>2</stp>
        <stp>002142.SZ</stp>
        <stp>2020-12-31</stp>
        <tr r="Y574" s="3"/>
      </tp>
      <tp>
        <v>0.46808942320000002</v>
        <stp/>
        <stp>EM_S_FA_YOY_NETPROFIT</stp>
        <stp>2</stp>
        <stp>002150.SZ</stp>
        <stp>2022-12-31</stp>
        <tr r="AA580" s="3"/>
      </tp>
      <tp>
        <v>-3.8877158027999998</v>
        <stp/>
        <stp>EM_S_FA_YOY_NETPROFIT</stp>
        <stp>2</stp>
        <stp>002152.SZ</stp>
        <stp>2020-12-31</stp>
        <tr r="Y582" s="3"/>
      </tp>
      <tp>
        <v>-3834.5076764390001</v>
        <stp/>
        <stp>EM_S_FA_YOY_NETPROFIT</stp>
        <stp>2</stp>
        <stp>002153.SZ</stp>
        <stp>2021-12-31</stp>
        <tr r="Z583" s="3"/>
      </tp>
      <tp>
        <v>-461.19291161899997</v>
        <stp/>
        <stp>EM_S_FA_YOY_NETPROFIT</stp>
        <stp>2</stp>
        <stp>002160.SZ</stp>
        <stp>2022-12-31</stp>
        <tr r="AA590" s="3"/>
      </tp>
      <tp>
        <v>54.059152145500001</v>
        <stp/>
        <stp>EM_S_FA_YOY_NETPROFIT</stp>
        <stp>2</stp>
        <stp>002162.SZ</stp>
        <stp>2020-12-31</stp>
        <tr r="Y592" s="3"/>
      </tp>
      <tp>
        <v>-4.8658674696000004</v>
        <stp/>
        <stp>EM_S_FA_YOY_NETPROFIT</stp>
        <stp>2</stp>
        <stp>002163.SZ</stp>
        <stp>2021-12-31</stp>
        <tr r="Z593" s="3"/>
      </tp>
      <tp>
        <v>51.16770374</v>
        <stp/>
        <stp>EM_S_FA_YOY_NETPROFIT</stp>
        <stp>2</stp>
        <stp>002170.SZ</stp>
        <stp>2022-12-31</stp>
        <tr r="AA600" s="3"/>
      </tp>
      <tp>
        <v>17.215593685599998</v>
        <stp/>
        <stp>EM_S_FA_YOY_NETPROFIT</stp>
        <stp>2</stp>
        <stp>002172.SZ</stp>
        <stp>2020-12-31</stp>
        <tr r="Y602" s="3"/>
      </tp>
      <tp>
        <v>66.566263376099997</v>
        <stp/>
        <stp>EM_S_FA_YOY_NETPROFIT</stp>
        <stp>2</stp>
        <stp>002173.SZ</stp>
        <stp>2021-12-31</stp>
        <tr r="Z603" s="3"/>
      </tp>
      <tp>
        <v>28.659747567099998</v>
        <stp/>
        <stp>EM_S_FA_YOY_NETPROFIT</stp>
        <stp>2</stp>
        <stp>002180.SZ</stp>
        <stp>2022-12-31</stp>
        <tr r="AA610" s="3"/>
      </tp>
      <tp>
        <v>-73.365247126499995</v>
        <stp/>
        <stp>EM_S_FA_YOY_NETPROFIT</stp>
        <stp>2</stp>
        <stp>002182.SZ</stp>
        <stp>2020-12-31</stp>
        <tr r="Y612" s="3"/>
      </tp>
      <tp>
        <v>428.32011049030001</v>
        <stp/>
        <stp>EM_S_FA_YOY_NETPROFIT</stp>
        <stp>2</stp>
        <stp>002183.SZ</stp>
        <stp>2021-12-31</stp>
        <tr r="Z613" s="3"/>
      </tp>
      <tp>
        <v>4.0298667149999998</v>
        <stp/>
        <stp>EM_S_FA_YOY_NETPROFIT</stp>
        <stp>2</stp>
        <stp>002190.SZ</stp>
        <stp>2022-12-31</stp>
        <tr r="AA620" s="3"/>
      </tp>
      <tp>
        <v>106.1706025008</v>
        <stp/>
        <stp>EM_S_FA_YOY_NETPROFIT</stp>
        <stp>2</stp>
        <stp>002192.SZ</stp>
        <stp>2020-12-31</stp>
        <tr r="Y622" s="3"/>
      </tp>
      <tp>
        <v>-1495.5452765445</v>
        <stp/>
        <stp>EM_S_FA_YOY_NETPROFIT</stp>
        <stp>2</stp>
        <stp>002193.SZ</stp>
        <stp>2021-12-31</stp>
        <tr r="Z623" s="3"/>
      </tp>
      <tp>
        <v>30.178513657700002</v>
        <stp/>
        <stp>EM_S_FA_YOY_NETPROFIT</stp>
        <stp>2</stp>
        <stp>002002.SZ</stp>
        <stp>2020-12-31</stp>
        <tr r="Y440" s="3"/>
      </tp>
      <tp>
        <v>12.7108537682</v>
        <stp/>
        <stp>EM_S_FA_YOY_NETPROFIT</stp>
        <stp>2</stp>
        <stp>002003.SZ</stp>
        <stp>2021-12-31</stp>
        <tr r="Z441" s="3"/>
      </tp>
      <tp>
        <v>-64.3125380165</v>
        <stp/>
        <stp>EM_S_FA_YOY_NETPROFIT</stp>
        <stp>2</stp>
        <stp>002010.SZ</stp>
        <stp>2022-12-31</stp>
        <tr r="AA448" s="3"/>
      </tp>
      <tp>
        <v>144.51262630529999</v>
        <stp/>
        <stp>EM_S_FA_YOY_NETPROFIT</stp>
        <stp>2</stp>
        <stp>002012.SZ</stp>
        <stp>2020-12-31</stp>
        <tr r="Y450" s="3"/>
      </tp>
      <tp>
        <v>8.0682958020999997</v>
        <stp/>
        <stp>EM_S_FA_YOY_NETPROFIT</stp>
        <stp>2</stp>
        <stp>002020.SZ</stp>
        <stp>2022-12-31</stp>
        <tr r="AA456" s="3"/>
      </tp>
      <tp>
        <v>317.78571667649999</v>
        <stp/>
        <stp>EM_S_FA_YOY_NETPROFIT</stp>
        <stp>2</stp>
        <stp>002022.SZ</stp>
        <stp>2020-12-31</stp>
        <tr r="Y458" s="3"/>
      </tp>
      <tp>
        <v>9683.2642705234994</v>
        <stp/>
        <stp>EM_S_FA_YOY_NETPROFIT</stp>
        <stp>2</stp>
        <stp>002023.SZ</stp>
        <stp>2021-12-31</stp>
        <tr r="Z459" s="3"/>
      </tp>
      <tp>
        <v>49.995245646699999</v>
        <stp/>
        <stp>EM_S_FA_YOY_NETPROFIT</stp>
        <stp>2</stp>
        <stp>002030.SZ</stp>
        <stp>2022-12-31</stp>
        <tr r="AA466" s="3"/>
      </tp>
      <tp>
        <v>-3.8121909248999999</v>
        <stp/>
        <stp>EM_S_FA_YOY_NETPROFIT</stp>
        <stp>2</stp>
        <stp>002032.SZ</stp>
        <stp>2020-12-31</stp>
        <tr r="Y468" s="3"/>
      </tp>
      <tp>
        <v>-149.57047345000001</v>
        <stp/>
        <stp>EM_S_FA_YOY_NETPROFIT</stp>
        <stp>2</stp>
        <stp>002033.SZ</stp>
        <stp>2021-12-31</stp>
        <tr r="Z469" s="3"/>
      </tp>
      <tp>
        <v>-4.4920100302000003</v>
        <stp/>
        <stp>EM_S_FA_YOY_NETPROFIT</stp>
        <stp>2</stp>
        <stp>002040.SZ</stp>
        <stp>2022-12-31</stp>
        <tr r="AA476" s="3"/>
      </tp>
      <tp>
        <v>-214.45512911669999</v>
        <stp/>
        <stp>EM_S_FA_YOY_NETPROFIT</stp>
        <stp>2</stp>
        <stp>002042.SZ</stp>
        <stp>2020-12-31</stp>
        <tr r="Y478" s="3"/>
      </tp>
      <tp>
        <v>66.155257100499995</v>
        <stp/>
        <stp>EM_S_FA_YOY_NETPROFIT</stp>
        <stp>2</stp>
        <stp>002043.SZ</stp>
        <stp>2021-12-31</stp>
        <tr r="Z479" s="3"/>
      </tp>
      <tp>
        <v>52.980647945800001</v>
        <stp/>
        <stp>EM_S_FA_YOY_NETPROFIT</stp>
        <stp>2</stp>
        <stp>002050.SZ</stp>
        <stp>2022-12-31</stp>
        <tr r="AA486" s="3"/>
      </tp>
      <tp>
        <v>24.330847659300002</v>
        <stp/>
        <stp>EM_S_FA_YOY_NETPROFIT</stp>
        <stp>2</stp>
        <stp>002052.SZ</stp>
        <stp>2020-12-31</stp>
        <tr r="Y488" s="3"/>
      </tp>
      <tp>
        <v>4.1940689047999999</v>
        <stp/>
        <stp>EM_S_FA_YOY_NETPROFIT</stp>
        <stp>2</stp>
        <stp>002053.SZ</stp>
        <stp>2021-12-31</stp>
        <tr r="Z489" s="3"/>
      </tp>
      <tp>
        <v>12.580343170500001</v>
        <stp/>
        <stp>EM_S_FA_YOY_NETPROFIT</stp>
        <stp>2</stp>
        <stp>002060.SZ</stp>
        <stp>2022-12-31</stp>
        <tr r="AA496" s="3"/>
      </tp>
      <tp>
        <v>37.530919767100002</v>
        <stp/>
        <stp>EM_S_FA_YOY_NETPROFIT</stp>
        <stp>2</stp>
        <stp>002062.SZ</stp>
        <stp>2020-12-31</stp>
        <tr r="Y498" s="3"/>
      </tp>
      <tp>
        <v>13.900861512000001</v>
        <stp/>
        <stp>EM_S_FA_YOY_NETPROFIT</stp>
        <stp>2</stp>
        <stp>002063.SZ</stp>
        <stp>2021-12-31</stp>
        <tr r="Z499" s="3"/>
      </tp>
      <tp>
        <v>-2468.893440453</v>
        <stp/>
        <stp>EM_S_FA_YOY_NETPROFIT</stp>
        <stp>2</stp>
        <stp>002072.SZ</stp>
        <stp>2020-12-31</stp>
        <tr r="Y506" s="3"/>
      </tp>
      <tp>
        <v>73.158504946400001</v>
        <stp/>
        <stp>EM_S_FA_YOY_NETPROFIT</stp>
        <stp>2</stp>
        <stp>002073.SZ</stp>
        <stp>2021-12-31</stp>
        <tr r="Z507" s="3"/>
      </tp>
      <tp>
        <v>7.3662369003999997</v>
        <stp/>
        <stp>EM_S_FA_YOY_NETPROFIT</stp>
        <stp>2</stp>
        <stp>002080.SZ</stp>
        <stp>2022-12-31</stp>
        <tr r="AA514" s="3"/>
      </tp>
      <tp>
        <v>-29.9423072576</v>
        <stp/>
        <stp>EM_S_FA_YOY_NETPROFIT</stp>
        <stp>2</stp>
        <stp>002082.SZ</stp>
        <stp>2020-12-31</stp>
        <tr r="Y516" s="3"/>
      </tp>
      <tp>
        <v>39.307293126600001</v>
        <stp/>
        <stp>EM_S_FA_YOY_NETPROFIT</stp>
        <stp>2</stp>
        <stp>002083.SZ</stp>
        <stp>2021-12-31</stp>
        <tr r="Z517" s="3"/>
      </tp>
      <tp>
        <v>-79.977288909099997</v>
        <stp/>
        <stp>EM_S_FA_YOY_NETPROFIT</stp>
        <stp>2</stp>
        <stp>002090.SZ</stp>
        <stp>2022-12-31</stp>
        <tr r="AA524" s="3"/>
      </tp>
      <tp>
        <v>-118.649003897</v>
        <stp/>
        <stp>EM_S_FA_YOY_NETPROFIT</stp>
        <stp>2</stp>
        <stp>002092.SZ</stp>
        <stp>2020-12-31</stp>
        <tr r="Y526" s="3"/>
      </tp>
      <tp>
        <v>21.962864384300001</v>
        <stp/>
        <stp>EM_S_FA_YOY_NETPROFIT</stp>
        <stp>2</stp>
        <stp>002093.SZ</stp>
        <stp>2021-12-31</stp>
        <tr r="Z527" s="3"/>
      </tp>
      <tp>
        <v>24.136599808</v>
        <stp/>
        <stp>EM_S_FA_YOY_NETPROFIT</stp>
        <stp>2</stp>
        <stp>002300.SZ</stp>
        <stp>2022-12-31</stp>
        <tr r="AA727" s="3"/>
      </tp>
      <tp>
        <v>28.9565958978</v>
        <stp/>
        <stp>EM_S_FA_YOY_NETPROFIT</stp>
        <stp>2</stp>
        <stp>002302.SZ</stp>
        <stp>2020-12-31</stp>
        <tr r="Y729" s="3"/>
      </tp>
      <tp>
        <v>-51.311247837800003</v>
        <stp/>
        <stp>EM_S_FA_YOY_NETPROFIT</stp>
        <stp>2</stp>
        <stp>002303.SZ</stp>
        <stp>2021-12-31</stp>
        <tr r="Z730" s="3"/>
      </tp>
      <tp>
        <v>-422.38528320159998</v>
        <stp/>
        <stp>EM_S_FA_YOY_NETPROFIT</stp>
        <stp>2</stp>
        <stp>002310.SZ</stp>
        <stp>2022-12-31</stp>
        <tr r="AA737" s="3"/>
      </tp>
      <tp>
        <v>695.04415831009999</v>
        <stp/>
        <stp>EM_S_FA_YOY_NETPROFIT</stp>
        <stp>2</stp>
        <stp>002312.SZ</stp>
        <stp>2020-12-31</stp>
        <tr r="Y739" s="3"/>
      </tp>
      <tp>
        <v>101.8568433592</v>
        <stp/>
        <stp>EM_S_FA_YOY_NETPROFIT</stp>
        <stp>2</stp>
        <stp>002313.SZ</stp>
        <stp>2021-12-31</stp>
        <tr r="Z740" s="3"/>
      </tp>
      <tp>
        <v>132.00701597299999</v>
        <stp/>
        <stp>EM_S_FA_YOY_NETPROFIT</stp>
        <stp>2</stp>
        <stp>002320.SZ</stp>
        <stp>2022-12-31</stp>
        <tr r="AA747" s="3"/>
      </tp>
      <tp>
        <v>-24.834743724700001</v>
        <stp/>
        <stp>EM_S_FA_YOY_NETPROFIT</stp>
        <stp>2</stp>
        <stp>002322.SZ</stp>
        <stp>2020-12-31</stp>
        <tr r="Y749" s="3"/>
      </tp>
      <tp>
        <v>-2793.7913339310999</v>
        <stp/>
        <stp>EM_S_FA_YOY_NETPROFIT</stp>
        <stp>2</stp>
        <stp>002323.SZ</stp>
        <stp>2021-12-31</stp>
        <tr r="Z750" s="3"/>
      </tp>
      <tp>
        <v>-44.626990366199998</v>
        <stp/>
        <stp>EM_S_FA_YOY_NETPROFIT</stp>
        <stp>2</stp>
        <stp>002330.SZ</stp>
        <stp>2022-12-31</stp>
        <tr r="AA757" s="3"/>
      </tp>
      <tp>
        <v>19.553536061900001</v>
        <stp/>
        <stp>EM_S_FA_YOY_NETPROFIT</stp>
        <stp>2</stp>
        <stp>002332.SZ</stp>
        <stp>2020-12-31</stp>
        <tr r="Y759" s="3"/>
      </tp>
      <tp>
        <v>55.122388490600002</v>
        <stp/>
        <stp>EM_S_FA_YOY_NETPROFIT</stp>
        <stp>2</stp>
        <stp>002333.SZ</stp>
        <stp>2021-12-31</stp>
        <tr r="Z760" s="3"/>
      </tp>
      <tp>
        <v>38.737049944399999</v>
        <stp/>
        <stp>EM_S_FA_YOY_NETPROFIT</stp>
        <stp>2</stp>
        <stp>002340.SZ</stp>
        <stp>2022-12-31</stp>
        <tr r="AA767" s="3"/>
      </tp>
      <tp>
        <v>81.914922319599995</v>
        <stp/>
        <stp>EM_S_FA_YOY_NETPROFIT</stp>
        <stp>2</stp>
        <stp>002342.SZ</stp>
        <stp>2020-12-31</stp>
        <tr r="Y769" s="3"/>
      </tp>
      <tp>
        <v>30.5888277868</v>
        <stp/>
        <stp>EM_S_FA_YOY_NETPROFIT</stp>
        <stp>2</stp>
        <stp>002343.SZ</stp>
        <stp>2021-12-31</stp>
        <tr r="Z770" s="3"/>
      </tp>
      <tp>
        <v>-86.964775568999997</v>
        <stp/>
        <stp>EM_S_FA_YOY_NETPROFIT</stp>
        <stp>2</stp>
        <stp>002350.SZ</stp>
        <stp>2022-12-31</stp>
        <tr r="AA777" s="3"/>
      </tp>
      <tp>
        <v>23.2406629014</v>
        <stp/>
        <stp>EM_S_FA_YOY_NETPROFIT</stp>
        <stp>2</stp>
        <stp>002352.SZ</stp>
        <stp>2020-12-31</stp>
        <tr r="Y779" s="3"/>
      </tp>
      <tp>
        <v>-6.4096939112999998</v>
        <stp/>
        <stp>EM_S_FA_YOY_NETPROFIT</stp>
        <stp>2</stp>
        <stp>002353.SZ</stp>
        <stp>2021-12-31</stp>
        <tr r="Z780" s="3"/>
      </tp>
      <tp>
        <v>49.960840517599998</v>
        <stp/>
        <stp>EM_S_FA_YOY_NETPROFIT</stp>
        <stp>2</stp>
        <stp>002360.SZ</stp>
        <stp>2022-12-31</stp>
        <tr r="AA786" s="3"/>
      </tp>
      <tp>
        <v>344.46133957630002</v>
        <stp/>
        <stp>EM_S_FA_YOY_NETPROFIT</stp>
        <stp>2</stp>
        <stp>002362.SZ</stp>
        <stp>2020-12-31</stp>
        <tr r="Y788" s="3"/>
      </tp>
      <tp>
        <v>-35.318378947799999</v>
        <stp/>
        <stp>EM_S_FA_YOY_NETPROFIT</stp>
        <stp>2</stp>
        <stp>002363.SZ</stp>
        <stp>2021-12-31</stp>
        <tr r="Z789" s="3"/>
      </tp>
      <tp>
        <v>41.8607510856</v>
        <stp/>
        <stp>EM_S_FA_YOY_NETPROFIT</stp>
        <stp>2</stp>
        <stp>002370.SZ</stp>
        <stp>2022-12-31</stp>
        <tr r="AA796" s="3"/>
      </tp>
      <tp>
        <v>21.388838882400002</v>
        <stp/>
        <stp>EM_S_FA_YOY_NETPROFIT</stp>
        <stp>2</stp>
        <stp>002372.SZ</stp>
        <stp>2020-12-31</stp>
        <tr r="Y798" s="3"/>
      </tp>
      <tp>
        <v>-29.691072313100001</v>
        <stp/>
        <stp>EM_S_FA_YOY_NETPROFIT</stp>
        <stp>2</stp>
        <stp>002373.SZ</stp>
        <stp>2021-12-31</stp>
        <tr r="Z799" s="3"/>
      </tp>
      <tp>
        <v>-1704.1701511171</v>
        <stp/>
        <stp>EM_S_FA_YOY_NETPROFIT</stp>
        <stp>2</stp>
        <stp>002380.SZ</stp>
        <stp>2022-12-31</stp>
        <tr r="AA806" s="3"/>
      </tp>
      <tp>
        <v>239.40193032350001</v>
        <stp/>
        <stp>EM_S_FA_YOY_NETPROFIT</stp>
        <stp>2</stp>
        <stp>002382.SZ</stp>
        <stp>2020-12-31</stp>
        <tr r="Y808" s="3"/>
      </tp>
      <tp>
        <v>90.788273176199993</v>
        <stp/>
        <stp>EM_S_FA_YOY_NETPROFIT</stp>
        <stp>2</stp>
        <stp>002383.SZ</stp>
        <stp>2021-12-31</stp>
        <tr r="Z809" s="3"/>
      </tp>
      <tp>
        <v>-28.2222582602</v>
        <stp/>
        <stp>EM_S_FA_YOY_NETPROFIT</stp>
        <stp>2</stp>
        <stp>002390.SZ</stp>
        <stp>2022-12-31</stp>
        <tr r="AA816" s="3"/>
      </tp>
      <tp>
        <v>9.0533944113999993</v>
        <stp/>
        <stp>EM_S_FA_YOY_NETPROFIT</stp>
        <stp>2</stp>
        <stp>002392.SZ</stp>
        <stp>2020-12-31</stp>
        <tr r="Y818" s="3"/>
      </tp>
      <tp>
        <v>1317.3131996274999</v>
        <stp/>
        <stp>EM_S_FA_YOY_NETPROFIT</stp>
        <stp>2</stp>
        <stp>002393.SZ</stp>
        <stp>2021-12-31</stp>
        <tr r="Z819" s="3"/>
      </tp>
      <tp>
        <v>98.919865439600002</v>
        <stp/>
        <stp>EM_S_FA_YOY_NETPROFIT</stp>
        <stp>2</stp>
        <stp>002200.SZ</stp>
        <stp>2022-12-31</stp>
        <tr r="AA630" s="3"/>
      </tp>
      <tp>
        <v>32.995732447800002</v>
        <stp/>
        <stp>EM_S_FA_YOY_NETPROFIT</stp>
        <stp>2</stp>
        <stp>002202.SZ</stp>
        <stp>2020-12-31</stp>
        <tr r="Y632" s="3"/>
      </tp>
      <tp>
        <v>61.627224493100002</v>
        <stp/>
        <stp>EM_S_FA_YOY_NETPROFIT</stp>
        <stp>2</stp>
        <stp>002203.SZ</stp>
        <stp>2021-12-31</stp>
        <tr r="Z633" s="3"/>
      </tp>
      <tp>
        <v>1697.483582092</v>
        <stp/>
        <stp>EM_S_FA_YOY_NETPROFIT</stp>
        <stp>2</stp>
        <stp>002210.SZ</stp>
        <stp>2022-12-31</stp>
        <tr r="AA640" s="3"/>
      </tp>
      <tp>
        <v>-1.6609348847000001</v>
        <stp/>
        <stp>EM_S_FA_YOY_NETPROFIT</stp>
        <stp>2</stp>
        <stp>002212.SZ</stp>
        <stp>2020-12-31</stp>
        <tr r="Y642" s="3"/>
      </tp>
      <tp>
        <v>35.204659427400003</v>
        <stp/>
        <stp>EM_S_FA_YOY_NETPROFIT</stp>
        <stp>2</stp>
        <stp>002213.SZ</stp>
        <stp>2021-12-31</stp>
        <tr r="Z643" s="3"/>
      </tp>
      <tp>
        <v>8.6282638579000004</v>
        <stp/>
        <stp>EM_S_FA_YOY_NETPROFIT</stp>
        <stp>2</stp>
        <stp>002222.SZ</stp>
        <stp>2020-12-31</stp>
        <tr r="Y651" s="3"/>
      </tp>
      <tp>
        <v>-15.5177204016</v>
        <stp/>
        <stp>EM_S_FA_YOY_NETPROFIT</stp>
        <stp>2</stp>
        <stp>002223.SZ</stp>
        <stp>2021-12-31</stp>
        <tr r="Z652" s="3"/>
      </tp>
      <tp>
        <v>-69.043123743300001</v>
        <stp/>
        <stp>EM_S_FA_YOY_NETPROFIT</stp>
        <stp>2</stp>
        <stp>002230.SZ</stp>
        <stp>2022-12-31</stp>
        <tr r="AA659" s="3"/>
      </tp>
      <tp>
        <v>35.612328646800002</v>
        <stp/>
        <stp>EM_S_FA_YOY_NETPROFIT</stp>
        <stp>2</stp>
        <stp>002232.SZ</stp>
        <stp>2020-12-31</stp>
        <tr r="Y661" s="3"/>
      </tp>
      <tp>
        <v>3.0466301846000001</v>
        <stp/>
        <stp>EM_S_FA_YOY_NETPROFIT</stp>
        <stp>2</stp>
        <stp>002233.SZ</stp>
        <stp>2021-12-31</stp>
        <tr r="Z662" s="3"/>
      </tp>
      <tp>
        <v>545.00864326160001</v>
        <stp/>
        <stp>EM_S_FA_YOY_NETPROFIT</stp>
        <stp>2</stp>
        <stp>002240.SZ</stp>
        <stp>2022-12-31</stp>
        <tr r="AA669" s="3"/>
      </tp>
      <tp>
        <v>13.720453688299999</v>
        <stp/>
        <stp>EM_S_FA_YOY_NETPROFIT</stp>
        <stp>2</stp>
        <stp>002242.SZ</stp>
        <stp>2020-12-31</stp>
        <tr r="Y671" s="3"/>
      </tp>
      <tp>
        <v>24.855425300699999</v>
        <stp/>
        <stp>EM_S_FA_YOY_NETPROFIT</stp>
        <stp>2</stp>
        <stp>002243.SZ</stp>
        <stp>2021-12-31</stp>
        <tr r="Z672" s="3"/>
      </tp>
      <tp>
        <v>127.92488713989999</v>
        <stp/>
        <stp>EM_S_FA_YOY_NETPROFIT</stp>
        <stp>2</stp>
        <stp>002250.SZ</stp>
        <stp>2022-12-31</stp>
        <tr r="AA679" s="3"/>
      </tp>
      <tp>
        <v>117.61668138180001</v>
        <stp/>
        <stp>EM_S_FA_YOY_NETPROFIT</stp>
        <stp>2</stp>
        <stp>002252.SZ</stp>
        <stp>2020-12-31</stp>
        <tr r="Y681" s="3"/>
      </tp>
      <tp>
        <v>-66.927714038900007</v>
        <stp/>
        <stp>EM_S_FA_YOY_NETPROFIT</stp>
        <stp>2</stp>
        <stp>002253.SZ</stp>
        <stp>2021-12-31</stp>
        <tr r="Z682" s="3"/>
      </tp>
      <tp>
        <v>10.657852225799999</v>
        <stp/>
        <stp>EM_S_FA_YOY_NETPROFIT</stp>
        <stp>2</stp>
        <stp>002262.SZ</stp>
        <stp>2020-12-31</stp>
        <tr r="Y689" s="3"/>
      </tp>
      <tp>
        <v>37.486015038799998</v>
        <stp/>
        <stp>EM_S_FA_YOY_NETPROFIT</stp>
        <stp>2</stp>
        <stp>002263.SZ</stp>
        <stp>2021-12-31</stp>
        <tr r="Z690" s="3"/>
      </tp>
      <tp>
        <v>-13.576899108399999</v>
        <stp/>
        <stp>EM_S_FA_YOY_NETPROFIT</stp>
        <stp>2</stp>
        <stp>002270.SZ</stp>
        <stp>2022-12-31</stp>
        <tr r="AA697" s="3"/>
      </tp>
      <tp>
        <v>9.7313402627999999</v>
        <stp/>
        <stp>EM_S_FA_YOY_NETPROFIT</stp>
        <stp>2</stp>
        <stp>002272.SZ</stp>
        <stp>2020-12-31</stp>
        <tr r="Y699" s="3"/>
      </tp>
      <tp>
        <v>7.4922098899999998E-2</v>
        <stp/>
        <stp>EM_S_FA_YOY_NETPROFIT</stp>
        <stp>2</stp>
        <stp>002273.SZ</stp>
        <stp>2021-12-31</stp>
        <tr r="Z700" s="3"/>
      </tp>
      <tp>
        <v>-280.13594345619998</v>
        <stp/>
        <stp>EM_S_FA_YOY_NETPROFIT</stp>
        <stp>2</stp>
        <stp>002280.SZ</stp>
        <stp>2022-12-31</stp>
        <tr r="AA707" s="3"/>
      </tp>
      <tp>
        <v>85.433805113600002</v>
        <stp/>
        <stp>EM_S_FA_YOY_NETPROFIT</stp>
        <stp>2</stp>
        <stp>002282.SZ</stp>
        <stp>2020-12-31</stp>
        <tr r="Y709" s="3"/>
      </tp>
      <tp>
        <v>6.5189686543000001</v>
        <stp/>
        <stp>EM_S_FA_YOY_NETPROFIT</stp>
        <stp>2</stp>
        <stp>002283.SZ</stp>
        <stp>2021-12-31</stp>
        <tr r="Z710" s="3"/>
      </tp>
      <tp>
        <v>-19.5715938823</v>
        <stp/>
        <stp>EM_S_FA_YOY_NETPROFIT</stp>
        <stp>2</stp>
        <stp>002290.SZ</stp>
        <stp>2022-12-31</stp>
        <tr r="AA717" s="3"/>
      </tp>
      <tp>
        <v>-532.47821895610002</v>
        <stp/>
        <stp>EM_S_FA_YOY_NETPROFIT</stp>
        <stp>2</stp>
        <stp>002292.SZ</stp>
        <stp>2020-12-31</stp>
        <tr r="Y719" s="3"/>
      </tp>
      <tp>
        <v>21.1829824366</v>
        <stp/>
        <stp>EM_S_FA_YOY_NETPROFIT</stp>
        <stp>2</stp>
        <stp>002293.SZ</stp>
        <stp>2021-12-31</stp>
        <tr r="Z720" s="3"/>
      </tp>
      <tp>
        <v>-30.194990459700001</v>
        <stp/>
        <stp>EM_S_FA_YOY_NETPROFIT</stp>
        <stp>2</stp>
        <stp>002500.SZ</stp>
        <stp>2022-12-31</stp>
        <tr r="AA918" s="3"/>
      </tp>
      <tp>
        <v>104.8381700634</v>
        <stp/>
        <stp>EM_S_FA_YOY_NETPROFIT</stp>
        <stp>2</stp>
        <stp>002502.SZ</stp>
        <stp>2020-12-31</stp>
        <tr r="Y920" s="3"/>
      </tp>
      <tp>
        <v>135.18855346859999</v>
        <stp/>
        <stp>EM_S_FA_YOY_NETPROFIT</stp>
        <stp>2</stp>
        <stp>002510.SZ</stp>
        <stp>2022-12-31</stp>
        <tr r="AA925" s="3"/>
      </tp>
      <tp>
        <v>-64.151235662999994</v>
        <stp/>
        <stp>EM_S_FA_YOY_NETPROFIT</stp>
        <stp>2</stp>
        <stp>002512.SZ</stp>
        <stp>2020-12-31</stp>
        <tr r="Y927" s="3"/>
      </tp>
      <tp>
        <v>-3413.5900765963002</v>
        <stp/>
        <stp>EM_S_FA_YOY_NETPROFIT</stp>
        <stp>2</stp>
        <stp>002513.SZ</stp>
        <stp>2021-12-31</stp>
        <tr r="Z928" s="3"/>
      </tp>
      <tp>
        <v>-3107.8738740242002</v>
        <stp/>
        <stp>EM_S_FA_YOY_NETPROFIT</stp>
        <stp>2</stp>
        <stp>002520.SZ</stp>
        <stp>2022-12-31</stp>
        <tr r="AA935" s="3"/>
      </tp>
      <tp>
        <v>1161.7992158765001</v>
        <stp/>
        <stp>EM_S_FA_YOY_NETPROFIT</stp>
        <stp>2</stp>
        <stp>002522.SZ</stp>
        <stp>2020-12-31</stp>
        <tr r="Y937" s="3"/>
      </tp>
      <tp>
        <v>3.9688238261</v>
        <stp/>
        <stp>EM_S_FA_YOY_NETPROFIT</stp>
        <stp>2</stp>
        <stp>002523.SZ</stp>
        <stp>2021-12-31</stp>
        <tr r="Z938" s="3"/>
      </tp>
      <tp>
        <v>14.3286561017</v>
        <stp/>
        <stp>EM_S_FA_YOY_NETPROFIT</stp>
        <stp>2</stp>
        <stp>002530.SZ</stp>
        <stp>2022-12-31</stp>
        <tr r="AA944" s="3"/>
      </tp>
      <tp>
        <v>27.412292223400001</v>
        <stp/>
        <stp>EM_S_FA_YOY_NETPROFIT</stp>
        <stp>2</stp>
        <stp>002532.SZ</stp>
        <stp>2020-12-31</stp>
        <tr r="Y946" s="3"/>
      </tp>
      <tp>
        <v>38.610667380099997</v>
        <stp/>
        <stp>EM_S_FA_YOY_NETPROFIT</stp>
        <stp>2</stp>
        <stp>002533.SZ</stp>
        <stp>2021-12-31</stp>
        <tr r="Z947" s="3"/>
      </tp>
      <tp>
        <v>47.316214776800003</v>
        <stp/>
        <stp>EM_S_FA_YOY_NETPROFIT</stp>
        <stp>2</stp>
        <stp>002540.SZ</stp>
        <stp>2022-12-31</stp>
        <tr r="AA954" s="3"/>
      </tp>
      <tp>
        <v>-31.5225469588</v>
        <stp/>
        <stp>EM_S_FA_YOY_NETPROFIT</stp>
        <stp>2</stp>
        <stp>002542.SZ</stp>
        <stp>2020-12-31</stp>
        <tr r="Y956" s="3"/>
      </tp>
      <tp>
        <v>-41.674057683900003</v>
        <stp/>
        <stp>EM_S_FA_YOY_NETPROFIT</stp>
        <stp>2</stp>
        <stp>002543.SZ</stp>
        <stp>2021-12-31</stp>
        <tr r="Z957" s="3"/>
      </tp>
      <tp>
        <v>71.678336115299999</v>
        <stp/>
        <stp>EM_S_FA_YOY_NETPROFIT</stp>
        <stp>2</stp>
        <stp>002550.SZ</stp>
        <stp>2022-12-31</stp>
        <tr r="AA964" s="3"/>
      </tp>
      <tp>
        <v>-86.475978309499993</v>
        <stp/>
        <stp>EM_S_FA_YOY_NETPROFIT</stp>
        <stp>2</stp>
        <stp>002552.SZ</stp>
        <stp>2020-12-31</stp>
        <tr r="Y966" s="3"/>
      </tp>
      <tp>
        <v>-50.400959242399999</v>
        <stp/>
        <stp>EM_S_FA_YOY_NETPROFIT</stp>
        <stp>2</stp>
        <stp>002553.SZ</stp>
        <stp>2021-12-31</stp>
        <tr r="Z967" s="3"/>
      </tp>
      <tp>
        <v>370.28394590440001</v>
        <stp/>
        <stp>EM_S_FA_YOY_NETPROFIT</stp>
        <stp>2</stp>
        <stp>002560.SZ</stp>
        <stp>2022-12-31</stp>
        <tr r="AA974" s="3"/>
      </tp>
      <tp>
        <v>-36.0445026664</v>
        <stp/>
        <stp>EM_S_FA_YOY_NETPROFIT</stp>
        <stp>2</stp>
        <stp>002562.SZ</stp>
        <stp>2020-12-31</stp>
        <tr r="Y976" s="3"/>
      </tp>
      <tp>
        <v>86.883238302999999</v>
        <stp/>
        <stp>EM_S_FA_YOY_NETPROFIT</stp>
        <stp>2</stp>
        <stp>002563.SZ</stp>
        <stp>2021-12-31</stp>
        <tr r="Z977" s="3"/>
      </tp>
      <tp>
        <v>-302.836906516</v>
        <stp/>
        <stp>EM_S_FA_YOY_NETPROFIT</stp>
        <stp>2</stp>
        <stp>002570.SZ</stp>
        <stp>2022-12-31</stp>
        <tr r="AA984" s="3"/>
      </tp>
      <tp>
        <v>11.7996518303</v>
        <stp/>
        <stp>EM_S_FA_YOY_NETPROFIT</stp>
        <stp>2</stp>
        <stp>002572.SZ</stp>
        <stp>2020-12-31</stp>
        <tr r="Y986" s="3"/>
      </tp>
      <tp>
        <v>77.690786820200003</v>
        <stp/>
        <stp>EM_S_FA_YOY_NETPROFIT</stp>
        <stp>2</stp>
        <stp>002573.SZ</stp>
        <stp>2021-12-31</stp>
        <tr r="Z987" s="3"/>
      </tp>
      <tp>
        <v>295.08151543909997</v>
        <stp/>
        <stp>EM_S_FA_YOY_NETPROFIT</stp>
        <stp>2</stp>
        <stp>002580.SZ</stp>
        <stp>2022-12-31</stp>
        <tr r="AA994" s="3"/>
      </tp>
      <tp>
        <v>1024.1337987009999</v>
        <stp/>
        <stp>EM_S_FA_YOY_NETPROFIT</stp>
        <stp>2</stp>
        <stp>002582.SZ</stp>
        <stp>2020-12-31</stp>
        <tr r="Y996" s="3"/>
      </tp>
      <tp>
        <v>-787.21957460399994</v>
        <stp/>
        <stp>EM_S_FA_YOY_NETPROFIT</stp>
        <stp>2</stp>
        <stp>002583.SZ</stp>
        <stp>2021-12-31</stp>
        <tr r="Z997" s="3"/>
      </tp>
      <tp>
        <v>566.56143868859999</v>
        <stp/>
        <stp>EM_S_FA_YOY_NETPROFIT</stp>
        <stp>2</stp>
        <stp>002590.SZ</stp>
        <stp>2022-12-31</stp>
        <tr r="AA1004" s="3"/>
      </tp>
      <tp>
        <v>-124.6722883891</v>
        <stp/>
        <stp>EM_S_FA_YOY_NETPROFIT</stp>
        <stp>2</stp>
        <stp>002592.SZ</stp>
        <stp>2020-12-31</stp>
        <tr r="Y1006" s="3"/>
      </tp>
      <tp>
        <v>41.188294579199997</v>
        <stp/>
        <stp>EM_S_FA_YOY_NETPROFIT</stp>
        <stp>2</stp>
        <stp>002593.SZ</stp>
        <stp>2021-12-31</stp>
        <tr r="Z1007" s="3"/>
      </tp>
      <tp>
        <v>11.825616392700001</v>
        <stp/>
        <stp>EM_S_FA_YOY_NETPROFIT</stp>
        <stp>2</stp>
        <stp>002400.SZ</stp>
        <stp>2022-12-31</stp>
        <tr r="AA826" s="3"/>
      </tp>
      <tp>
        <v>31.213153245499999</v>
        <stp/>
        <stp>EM_S_FA_YOY_NETPROFIT</stp>
        <stp>2</stp>
        <stp>002402.SZ</stp>
        <stp>2020-12-31</stp>
        <tr r="Y828" s="3"/>
      </tp>
      <tp>
        <v>-195.37685183650001</v>
        <stp/>
        <stp>EM_S_FA_YOY_NETPROFIT</stp>
        <stp>2</stp>
        <stp>002403.SZ</stp>
        <stp>2021-12-31</stp>
        <tr r="Z829" s="3"/>
      </tp>
      <tp>
        <v>40.8182474173</v>
        <stp/>
        <stp>EM_S_FA_YOY_NETPROFIT</stp>
        <stp>2</stp>
        <stp>002410.SZ</stp>
        <stp>2022-12-31</stp>
        <tr r="AA836" s="3"/>
      </tp>
      <tp>
        <v>-34.358767028899997</v>
        <stp/>
        <stp>EM_S_FA_YOY_NETPROFIT</stp>
        <stp>2</stp>
        <stp>002412.SZ</stp>
        <stp>2020-12-31</stp>
        <tr r="Y837" s="3"/>
      </tp>
      <tp>
        <v>-233.16416592479999</v>
        <stp/>
        <stp>EM_S_FA_YOY_NETPROFIT</stp>
        <stp>2</stp>
        <stp>002413.SZ</stp>
        <stp>2021-12-31</stp>
        <tr r="Z838" s="3"/>
      </tp>
      <tp>
        <v>-36.1015200501</v>
        <stp/>
        <stp>EM_S_FA_YOY_NETPROFIT</stp>
        <stp>2</stp>
        <stp>002420.SZ</stp>
        <stp>2022-12-31</stp>
        <tr r="AA844" s="3"/>
      </tp>
      <tp>
        <v>-22.521270679800001</v>
        <stp/>
        <stp>EM_S_FA_YOY_NETPROFIT</stp>
        <stp>2</stp>
        <stp>002422.SZ</stp>
        <stp>2020-12-31</stp>
        <tr r="Y846" s="3"/>
      </tp>
      <tp>
        <v>27.339268173099999</v>
        <stp/>
        <stp>EM_S_FA_YOY_NETPROFIT</stp>
        <stp>2</stp>
        <stp>002423.SZ</stp>
        <stp>2021-12-31</stp>
        <tr r="Z847" s="3"/>
      </tp>
      <tp>
        <v>0.71478397979999997</v>
        <stp/>
        <stp>EM_S_FA_YOY_NETPROFIT</stp>
        <stp>2</stp>
        <stp>002430.SZ</stp>
        <stp>2022-12-31</stp>
        <tr r="AA854" s="3"/>
      </tp>
      <tp>
        <v>775.20789904690002</v>
        <stp/>
        <stp>EM_S_FA_YOY_NETPROFIT</stp>
        <stp>2</stp>
        <stp>002432.SZ</stp>
        <stp>2020-12-31</stp>
        <tr r="Y856" s="3"/>
      </tp>
      <tp>
        <v>-3193.9302415993002</v>
        <stp/>
        <stp>EM_S_FA_YOY_NETPROFIT</stp>
        <stp>2</stp>
        <stp>002433.SZ</stp>
        <stp>2021-12-31</stp>
        <tr r="Z857" s="3"/>
      </tp>
      <tp>
        <v>-21.2734521412</v>
        <stp/>
        <stp>EM_S_FA_YOY_NETPROFIT</stp>
        <stp>2</stp>
        <stp>002440.SZ</stp>
        <stp>2022-12-31</stp>
        <tr r="AA864" s="3"/>
      </tp>
      <tp>
        <v>302.96834936760001</v>
        <stp/>
        <stp>EM_S_FA_YOY_NETPROFIT</stp>
        <stp>2</stp>
        <stp>002442.SZ</stp>
        <stp>2020-12-31</stp>
        <tr r="Y866" s="3"/>
      </tp>
      <tp>
        <v>-32.184685401899998</v>
        <stp/>
        <stp>EM_S_FA_YOY_NETPROFIT</stp>
        <stp>2</stp>
        <stp>002443.SZ</stp>
        <stp>2021-12-31</stp>
        <tr r="Z867" s="3"/>
      </tp>
      <tp>
        <v>58.436940070799999</v>
        <stp/>
        <stp>EM_S_FA_YOY_NETPROFIT</stp>
        <stp>2</stp>
        <stp>002452.SZ</stp>
        <stp>2020-12-31</stp>
        <tr r="Y874" s="3"/>
      </tp>
      <tp>
        <v>-554.11440044020003</v>
        <stp/>
        <stp>EM_S_FA_YOY_NETPROFIT</stp>
        <stp>2</stp>
        <stp>002453.SZ</stp>
        <stp>2021-12-31</stp>
        <tr r="Z875" s="3"/>
      </tp>
      <tp>
        <v>277.74286942549998</v>
        <stp/>
        <stp>EM_S_FA_YOY_NETPROFIT</stp>
        <stp>2</stp>
        <stp>002460.SZ</stp>
        <stp>2022-12-31</stp>
        <tr r="AA882" s="3"/>
      </tp>
      <tp>
        <v>-10.4423508651</v>
        <stp/>
        <stp>EM_S_FA_YOY_NETPROFIT</stp>
        <stp>2</stp>
        <stp>002462.SZ</stp>
        <stp>2020-12-31</stp>
        <tr r="Y884" s="3"/>
      </tp>
      <tp>
        <v>-20.8004863691</v>
        <stp/>
        <stp>EM_S_FA_YOY_NETPROFIT</stp>
        <stp>2</stp>
        <stp>002463.SZ</stp>
        <stp>2021-12-31</stp>
        <tr r="Z885" s="3"/>
      </tp>
      <tp>
        <v>-76.071900667799994</v>
        <stp/>
        <stp>EM_S_FA_YOY_NETPROFIT</stp>
        <stp>2</stp>
        <stp>002470.SZ</stp>
        <stp>2022-12-31</stp>
        <tr r="AA891" s="3"/>
      </tp>
      <tp>
        <v>7.3441009241000001</v>
        <stp/>
        <stp>EM_S_FA_YOY_NETPROFIT</stp>
        <stp>2</stp>
        <stp>002472.SZ</stp>
        <stp>2020-12-31</stp>
        <tr r="Y893" s="3"/>
      </tp>
      <tp>
        <v>-194.54552307169999</v>
        <stp/>
        <stp>EM_S_FA_YOY_NETPROFIT</stp>
        <stp>2</stp>
        <stp>002480.SZ</stp>
        <stp>2022-12-31</stp>
        <tr r="AA899" s="3"/>
      </tp>
      <tp>
        <v>-697.31565727350005</v>
        <stp/>
        <stp>EM_S_FA_YOY_NETPROFIT</stp>
        <stp>2</stp>
        <stp>002482.SZ</stp>
        <stp>2020-12-31</stp>
        <tr r="Y901" s="3"/>
      </tp>
      <tp>
        <v>62.062163328099999</v>
        <stp/>
        <stp>EM_S_FA_YOY_NETPROFIT</stp>
        <stp>2</stp>
        <stp>002483.SZ</stp>
        <stp>2021-12-31</stp>
        <tr r="Z902" s="3"/>
      </tp>
      <tp>
        <v>-21.854091435899999</v>
        <stp/>
        <stp>EM_S_FA_YOY_NETPROFIT</stp>
        <stp>2</stp>
        <stp>002490.SZ</stp>
        <stp>2022-12-31</stp>
        <tr r="AA909" s="3"/>
      </tp>
      <tp>
        <v>107.6178006608</v>
        <stp/>
        <stp>EM_S_FA_YOY_NETPROFIT</stp>
        <stp>2</stp>
        <stp>002492.SZ</stp>
        <stp>2020-12-31</stp>
        <tr r="Y911" s="3"/>
      </tp>
      <tp>
        <v>76.852775531899994</v>
        <stp/>
        <stp>EM_S_FA_YOY_NETPROFIT</stp>
        <stp>2</stp>
        <stp>002493.SZ</stp>
        <stp>2021-12-31</stp>
        <tr r="Z912" s="3"/>
      </tp>
      <tp>
        <v>131.99273904469999</v>
        <stp/>
        <stp>EM_S_FA_YOY_NETPROFIT</stp>
        <stp>2</stp>
        <stp>002700.SZ</stp>
        <stp>2022-12-31</stp>
        <tr r="AA1109" s="3"/>
      </tp>
      <tp>
        <v>930.64299049379997</v>
        <stp/>
        <stp>EM_S_FA_YOY_NETPROFIT</stp>
        <stp>2</stp>
        <stp>002702.SZ</stp>
        <stp>2020-12-31</stp>
        <tr r="Y1111" s="3"/>
      </tp>
      <tp>
        <v>-26.0280476131</v>
        <stp/>
        <stp>EM_S_FA_YOY_NETPROFIT</stp>
        <stp>2</stp>
        <stp>002703.SZ</stp>
        <stp>2021-12-31</stp>
        <tr r="Z1112" s="3"/>
      </tp>
      <tp>
        <v>-2113.5815622303999</v>
        <stp/>
        <stp>EM_S_FA_YOY_NETPROFIT</stp>
        <stp>2</stp>
        <stp>002712.SZ</stp>
        <stp>2020-12-31</stp>
        <tr r="Y1118" s="3"/>
      </tp>
      <tp>
        <v>-45.181322622800003</v>
        <stp/>
        <stp>EM_S_FA_YOY_NETPROFIT</stp>
        <stp>2</stp>
        <stp>002713.SZ</stp>
        <stp>2021-12-31</stp>
        <tr r="Z1119" s="3"/>
      </tp>
      <tp>
        <v>-41.248208589900003</v>
        <stp/>
        <stp>EM_S_FA_YOY_NETPROFIT</stp>
        <stp>2</stp>
        <stp>002722.SZ</stp>
        <stp>2020-12-31</stp>
        <tr r="Y1127" s="3"/>
      </tp>
      <tp>
        <v>-32.392319462099998</v>
        <stp/>
        <stp>EM_S_FA_YOY_NETPROFIT</stp>
        <stp>2</stp>
        <stp>002723.SZ</stp>
        <stp>2021-12-31</stp>
        <tr r="Z1128" s="3"/>
      </tp>
      <tp>
        <v>-1.1930250922000001</v>
        <stp/>
        <stp>EM_S_FA_YOY_NETPROFIT</stp>
        <stp>2</stp>
        <stp>002730.SZ</stp>
        <stp>2022-12-31</stp>
        <tr r="AA1135" s="3"/>
      </tp>
      <tp>
        <v>-15.498335179</v>
        <stp/>
        <stp>EM_S_FA_YOY_NETPROFIT</stp>
        <stp>2</stp>
        <stp>002732.SZ</stp>
        <stp>2020-12-31</stp>
        <tr r="Y1137" s="3"/>
      </tp>
      <tp>
        <v>-760.73968876599997</v>
        <stp/>
        <stp>EM_S_FA_YOY_NETPROFIT</stp>
        <stp>2</stp>
        <stp>002733.SZ</stp>
        <stp>2021-12-31</stp>
        <tr r="Z1138" s="3"/>
      </tp>
      <tp>
        <v>8.2075930360000005</v>
        <stp/>
        <stp>EM_S_FA_YOY_NETPROFIT</stp>
        <stp>2</stp>
        <stp>002740.SZ</stp>
        <stp>2022-12-31</stp>
        <tr r="AA1145" s="3"/>
      </tp>
      <tp>
        <v>-41.805280581300003</v>
        <stp/>
        <stp>EM_S_FA_YOY_NETPROFIT</stp>
        <stp>2</stp>
        <stp>002742.SZ</stp>
        <stp>2020-12-31</stp>
        <tr r="Y1147" s="3"/>
      </tp>
      <tp>
        <v>24.248356385099999</v>
        <stp/>
        <stp>EM_S_FA_YOY_NETPROFIT</stp>
        <stp>2</stp>
        <stp>002743.SZ</stp>
        <stp>2021-12-31</stp>
        <tr r="Z1148" s="3"/>
      </tp>
      <tp>
        <v>-885.61310233250003</v>
        <stp/>
        <stp>EM_S_FA_YOY_NETPROFIT</stp>
        <stp>2</stp>
        <stp>002750.SZ</stp>
        <stp>2022-12-31</stp>
        <tr r="AA1154" s="3"/>
      </tp>
      <tp>
        <v>-85.782105114299995</v>
        <stp/>
        <stp>EM_S_FA_YOY_NETPROFIT</stp>
        <stp>2</stp>
        <stp>002752.SZ</stp>
        <stp>2020-12-31</stp>
        <tr r="Y1155" s="3"/>
      </tp>
      <tp>
        <v>100.45544789580001</v>
        <stp/>
        <stp>EM_S_FA_YOY_NETPROFIT</stp>
        <stp>2</stp>
        <stp>002753.SZ</stp>
        <stp>2021-12-31</stp>
        <tr r="Z1156" s="3"/>
      </tp>
      <tp>
        <v>-39.08983954</v>
        <stp/>
        <stp>EM_S_FA_YOY_NETPROFIT</stp>
        <stp>2</stp>
        <stp>002760.SZ</stp>
        <stp>2022-12-31</stp>
        <tr r="AA1162" s="3"/>
      </tp>
      <tp>
        <v>-30.103606086199999</v>
        <stp/>
        <stp>EM_S_FA_YOY_NETPROFIT</stp>
        <stp>2</stp>
        <stp>002762.SZ</stp>
        <stp>2020-12-31</stp>
        <tr r="Y1164" s="3"/>
      </tp>
      <tp>
        <v>35.735738701300001</v>
        <stp/>
        <stp>EM_S_FA_YOY_NETPROFIT</stp>
        <stp>2</stp>
        <stp>002763.SZ</stp>
        <stp>2021-12-31</stp>
        <tr r="Z1165" s="3"/>
      </tp>
      <tp>
        <v>174.54630775550001</v>
        <stp/>
        <stp>EM_S_FA_YOY_NETPROFIT</stp>
        <stp>2</stp>
        <stp>002772.SZ</stp>
        <stp>2020-12-31</stp>
        <tr r="Y1172" s="3"/>
      </tp>
      <tp>
        <v>256.04066910530003</v>
        <stp/>
        <stp>EM_S_FA_YOY_NETPROFIT</stp>
        <stp>2</stp>
        <stp>002773.SZ</stp>
        <stp>2021-12-31</stp>
        <tr r="Z1173" s="3"/>
      </tp>
      <tp>
        <v>-53.2965031345</v>
        <stp/>
        <stp>EM_S_FA_YOY_NETPROFIT</stp>
        <stp>2</stp>
        <stp>002780.SZ</stp>
        <stp>2022-12-31</stp>
        <tr r="AA1180" s="3"/>
      </tp>
      <tp>
        <v>824.37764531400001</v>
        <stp/>
        <stp>EM_S_FA_YOY_NETPROFIT</stp>
        <stp>2</stp>
        <stp>002782.SZ</stp>
        <stp>2020-12-31</stp>
        <tr r="Y1181" s="3"/>
      </tp>
      <tp>
        <v>-619.88788764180003</v>
        <stp/>
        <stp>EM_S_FA_YOY_NETPROFIT</stp>
        <stp>2</stp>
        <stp>002783.SZ</stp>
        <stp>2021-12-31</stp>
        <tr r="Z1182" s="3"/>
      </tp>
      <tp>
        <v>55.755401938799999</v>
        <stp/>
        <stp>EM_S_FA_YOY_NETPROFIT</stp>
        <stp>2</stp>
        <stp>002790.SZ</stp>
        <stp>2022-12-31</stp>
        <tr r="AA1188" s="3"/>
      </tp>
      <tp>
        <v>148.11181059660001</v>
        <stp/>
        <stp>EM_S_FA_YOY_NETPROFIT</stp>
        <stp>2</stp>
        <stp>002792.SZ</stp>
        <stp>2020-12-31</stp>
        <tr r="Y1190" s="3"/>
      </tp>
      <tp>
        <v>23.661120224899999</v>
        <stp/>
        <stp>EM_S_FA_YOY_NETPROFIT</stp>
        <stp>2</stp>
        <stp>002793.SZ</stp>
        <stp>2021-12-31</stp>
        <tr r="Z1191" s="3"/>
      </tp>
      <tp>
        <v>34.330465131399997</v>
        <stp/>
        <stp>EM_S_FA_YOY_NETPROFIT</stp>
        <stp>2</stp>
        <stp>002600.SZ</stp>
        <stp>2022-12-31</stp>
        <tr r="AA1014" s="3"/>
      </tp>
      <tp>
        <v>8.6691064910000009</v>
        <stp/>
        <stp>EM_S_FA_YOY_NETPROFIT</stp>
        <stp>2</stp>
        <stp>002602.SZ</stp>
        <stp>2020-12-31</stp>
        <tr r="Y1016" s="3"/>
      </tp>
      <tp>
        <v>10.428704768899999</v>
        <stp/>
        <stp>EM_S_FA_YOY_NETPROFIT</stp>
        <stp>2</stp>
        <stp>002603.SZ</stp>
        <stp>2021-12-31</stp>
        <tr r="Z1017" s="3"/>
      </tp>
      <tp>
        <v>-96.963179559300002</v>
        <stp/>
        <stp>EM_S_FA_YOY_NETPROFIT</stp>
        <stp>2</stp>
        <stp>002610.SZ</stp>
        <stp>2022-12-31</stp>
        <tr r="AA1023" s="3"/>
      </tp>
      <tp>
        <v>233.44694474830001</v>
        <stp/>
        <stp>EM_S_FA_YOY_NETPROFIT</stp>
        <stp>2</stp>
        <stp>002612.SZ</stp>
        <stp>2020-12-31</stp>
        <tr r="Y1025" s="3"/>
      </tp>
      <tp>
        <v>508.77728122970001</v>
        <stp/>
        <stp>EM_S_FA_YOY_NETPROFIT</stp>
        <stp>2</stp>
        <stp>002613.SZ</stp>
        <stp>2021-12-31</stp>
        <tr r="Z1026" s="3"/>
      </tp>
      <tp>
        <v>101.8702035184</v>
        <stp/>
        <stp>EM_S_FA_YOY_NETPROFIT</stp>
        <stp>2</stp>
        <stp>002620.SZ</stp>
        <stp>2022-12-31</stp>
        <tr r="AA1031" s="3"/>
      </tp>
      <tp>
        <v>-4078.8401588084998</v>
        <stp/>
        <stp>EM_S_FA_YOY_NETPROFIT</stp>
        <stp>2</stp>
        <stp>002622.SZ</stp>
        <stp>2020-12-31</stp>
        <tr r="Y1033" s="3"/>
      </tp>
      <tp>
        <v>-59.611321361199998</v>
        <stp/>
        <stp>EM_S_FA_YOY_NETPROFIT</stp>
        <stp>2</stp>
        <stp>002623.SZ</stp>
        <stp>2021-12-31</stp>
        <tr r="Z1034" s="3"/>
      </tp>
      <tp>
        <v>-11.157169027</v>
        <stp/>
        <stp>EM_S_FA_YOY_NETPROFIT</stp>
        <stp>2</stp>
        <stp>002630.SZ</stp>
        <stp>2022-12-31</stp>
        <tr r="AA1041" s="3"/>
      </tp>
      <tp>
        <v>-17.931648031999998</v>
        <stp/>
        <stp>EM_S_FA_YOY_NETPROFIT</stp>
        <stp>2</stp>
        <stp>002632.SZ</stp>
        <stp>2020-12-31</stp>
        <tr r="Y1043" s="3"/>
      </tp>
      <tp>
        <v>64.452093042200005</v>
        <stp/>
        <stp>EM_S_FA_YOY_NETPROFIT</stp>
        <stp>2</stp>
        <stp>002633.SZ</stp>
        <stp>2021-12-31</stp>
        <tr r="Z1044" s="3"/>
      </tp>
      <tp>
        <v>-97.920718395600005</v>
        <stp/>
        <stp>EM_S_FA_YOY_NETPROFIT</stp>
        <stp>2</stp>
        <stp>002640.SZ</stp>
        <stp>2022-12-31</stp>
        <tr r="AA1051" s="3"/>
      </tp>
      <tp>
        <v>-3217.3595071113</v>
        <stp/>
        <stp>EM_S_FA_YOY_NETPROFIT</stp>
        <stp>2</stp>
        <stp>002642.SZ</stp>
        <stp>2020-12-31</stp>
        <tr r="Y1053" s="3"/>
      </tp>
      <tp>
        <v>25.194271024100001</v>
        <stp/>
        <stp>EM_S_FA_YOY_NETPROFIT</stp>
        <stp>2</stp>
        <stp>002643.SZ</stp>
        <stp>2021-12-31</stp>
        <tr r="Z1054" s="3"/>
      </tp>
      <tp>
        <v>-5.2460687622000002</v>
        <stp/>
        <stp>EM_S_FA_YOY_NETPROFIT</stp>
        <stp>2</stp>
        <stp>002650.SZ</stp>
        <stp>2022-12-31</stp>
        <tr r="AA1061" s="3"/>
      </tp>
      <tp>
        <v>67.574305499399998</v>
        <stp/>
        <stp>EM_S_FA_YOY_NETPROFIT</stp>
        <stp>2</stp>
        <stp>002652.SZ</stp>
        <stp>2020-12-31</stp>
        <tr r="Y1063" s="3"/>
      </tp>
      <tp>
        <v>-13.9091061823</v>
        <stp/>
        <stp>EM_S_FA_YOY_NETPROFIT</stp>
        <stp>2</stp>
        <stp>002653.SZ</stp>
        <stp>2021-12-31</stp>
        <tr r="Z1064" s="3"/>
      </tp>
      <tp>
        <v>27.224566454800001</v>
        <stp/>
        <stp>EM_S_FA_YOY_NETPROFIT</stp>
        <stp>2</stp>
        <stp>002660.SZ</stp>
        <stp>2022-12-31</stp>
        <tr r="AA1071" s="3"/>
      </tp>
      <tp>
        <v>105.4030343579</v>
        <stp/>
        <stp>EM_S_FA_YOY_NETPROFIT</stp>
        <stp>2</stp>
        <stp>002662.SZ</stp>
        <stp>2020-12-31</stp>
        <tr r="Y1073" s="3"/>
      </tp>
      <tp>
        <v>-210.8594036545</v>
        <stp/>
        <stp>EM_S_FA_YOY_NETPROFIT</stp>
        <stp>2</stp>
        <stp>002663.SZ</stp>
        <stp>2021-12-31</stp>
        <tr r="Z1074" s="3"/>
      </tp>
      <tp>
        <v>-671.4205297213</v>
        <stp/>
        <stp>EM_S_FA_YOY_NETPROFIT</stp>
        <stp>2</stp>
        <stp>002670.SZ</stp>
        <stp>2022-12-31</stp>
        <tr r="AA1081" s="3"/>
      </tp>
      <tp>
        <v>-28.5447444114</v>
        <stp/>
        <stp>EM_S_FA_YOY_NETPROFIT</stp>
        <stp>2</stp>
        <stp>002672.SZ</stp>
        <stp>2020-12-31</stp>
        <tr r="Y1083" s="3"/>
      </tp>
      <tp>
        <v>25.8850936692</v>
        <stp/>
        <stp>EM_S_FA_YOY_NETPROFIT</stp>
        <stp>2</stp>
        <stp>002673.SZ</stp>
        <stp>2021-12-31</stp>
        <tr r="Z1084" s="3"/>
      </tp>
      <tp>
        <v>-703.49919674590001</v>
        <stp/>
        <stp>EM_S_FA_YOY_NETPROFIT</stp>
        <stp>2</stp>
        <stp>002682.SZ</stp>
        <stp>2020-12-31</stp>
        <tr r="Y1092" s="3"/>
      </tp>
      <tp>
        <v>37.503835332900003</v>
        <stp/>
        <stp>EM_S_FA_YOY_NETPROFIT</stp>
        <stp>2</stp>
        <stp>002683.SZ</stp>
        <stp>2021-12-31</stp>
        <tr r="Z1093" s="3"/>
      </tp>
      <tp>
        <v>42.854453241500003</v>
        <stp/>
        <stp>EM_S_FA_YOY_NETPROFIT</stp>
        <stp>2</stp>
        <stp>002690.SZ</stp>
        <stp>2022-12-31</stp>
        <tr r="AA1099" s="3"/>
      </tp>
      <tp>
        <v>-1681.107096809</v>
        <stp/>
        <stp>EM_S_FA_YOY_NETPROFIT</stp>
        <stp>2</stp>
        <stp>002692.SZ</stp>
        <stp>2020-12-31</stp>
        <tr r="Y1101" s="3"/>
      </tp>
      <tp>
        <v>48.957193190300003</v>
        <stp/>
        <stp>EM_S_FA_YOY_NETPROFIT</stp>
        <stp>2</stp>
        <stp>002693.SZ</stp>
        <stp>2021-12-31</stp>
        <tr r="Z1102" s="3"/>
      </tp>
      <tp>
        <v>-92.420840411499995</v>
        <stp/>
        <stp>EM_S_FA_YOY_NETPROFIT</stp>
        <stp>2</stp>
        <stp>002900.SZ</stp>
        <stp>2022-12-31</stp>
        <tr r="AA1290" s="3"/>
      </tp>
      <tp>
        <v>-93.512176764800003</v>
        <stp/>
        <stp>EM_S_FA_YOY_NETPROFIT</stp>
        <stp>2</stp>
        <stp>002902.SZ</stp>
        <stp>2020-12-31</stp>
        <tr r="Y1292" s="3"/>
      </tp>
      <tp>
        <v>73.297691991799994</v>
        <stp/>
        <stp>EM_S_FA_YOY_NETPROFIT</stp>
        <stp>2</stp>
        <stp>002903.SZ</stp>
        <stp>2021-12-31</stp>
        <tr r="Z1293" s="3"/>
      </tp>
      <tp>
        <v>13.852391110399999</v>
        <stp/>
        <stp>EM_S_FA_YOY_NETPROFIT</stp>
        <stp>2</stp>
        <stp>002910.SZ</stp>
        <stp>2022-12-31</stp>
        <tr r="AA1299" s="3"/>
      </tp>
      <tp>
        <v>-16.036168854900001</v>
        <stp/>
        <stp>EM_S_FA_YOY_NETPROFIT</stp>
        <stp>2</stp>
        <stp>002912.SZ</stp>
        <stp>2020-12-31</stp>
        <tr r="Y1301" s="3"/>
      </tp>
      <tp>
        <v>40.347791946199997</v>
        <stp/>
        <stp>EM_S_FA_YOY_NETPROFIT</stp>
        <stp>2</stp>
        <stp>002913.SZ</stp>
        <stp>2021-12-31</stp>
        <tr r="Z1302" s="3"/>
      </tp>
      <tp>
        <v>40.815967331300001</v>
        <stp/>
        <stp>EM_S_FA_YOY_NETPROFIT</stp>
        <stp>2</stp>
        <stp>002920.SZ</stp>
        <stp>2022-12-31</stp>
        <tr r="AA1308" s="3"/>
      </tp>
      <tp>
        <v>-15.6177699761</v>
        <stp/>
        <stp>EM_S_FA_YOY_NETPROFIT</stp>
        <stp>2</stp>
        <stp>002922.SZ</stp>
        <stp>2020-12-31</stp>
        <tr r="Y1310" s="3"/>
      </tp>
      <tp>
        <v>-76.612261896000007</v>
        <stp/>
        <stp>EM_S_FA_YOY_NETPROFIT</stp>
        <stp>2</stp>
        <stp>002800.SZ</stp>
        <stp>2022-12-31</stp>
        <tr r="AA1197" s="3"/>
      </tp>
      <tp>
        <v>4.0916695667000003</v>
        <stp/>
        <stp>EM_S_FA_YOY_NETPROFIT</stp>
        <stp>2</stp>
        <stp>002802.SZ</stp>
        <stp>2020-12-31</stp>
        <tr r="Y1199" s="3"/>
      </tp>
      <tp>
        <v>-63.7871153591</v>
        <stp/>
        <stp>EM_S_FA_YOY_NETPROFIT</stp>
        <stp>2</stp>
        <stp>002803.SZ</stp>
        <stp>2021-12-31</stp>
        <tr r="Z1200" s="3"/>
      </tp>
      <tp>
        <v>7.3629828215000002</v>
        <stp/>
        <stp>EM_S_FA_YOY_NETPROFIT</stp>
        <stp>2</stp>
        <stp>002810.SZ</stp>
        <stp>2022-12-31</stp>
        <tr r="AA1206" s="3"/>
      </tp>
      <tp>
        <v>25.661468326000001</v>
        <stp/>
        <stp>EM_S_FA_YOY_NETPROFIT</stp>
        <stp>2</stp>
        <stp>002812.SZ</stp>
        <stp>2020-12-31</stp>
        <tr r="Y1208" s="3"/>
      </tp>
      <tp>
        <v>-93.409128266400003</v>
        <stp/>
        <stp>EM_S_FA_YOY_NETPROFIT</stp>
        <stp>2</stp>
        <stp>002813.SZ</stp>
        <stp>2021-12-31</stp>
        <tr r="Z1209" s="3"/>
      </tp>
      <tp>
        <v>-431.72325542229999</v>
        <stp/>
        <stp>EM_S_FA_YOY_NETPROFIT</stp>
        <stp>2</stp>
        <stp>002820.SZ</stp>
        <stp>2022-12-31</stp>
        <tr r="AA1215" s="3"/>
      </tp>
      <tp>
        <v>6.5003157083999996</v>
        <stp/>
        <stp>EM_S_FA_YOY_NETPROFIT</stp>
        <stp>2</stp>
        <stp>002822.SZ</stp>
        <stp>2020-12-31</stp>
        <tr r="Y1217" s="3"/>
      </tp>
      <tp>
        <v>-84.772108473000003</v>
        <stp/>
        <stp>EM_S_FA_YOY_NETPROFIT</stp>
        <stp>2</stp>
        <stp>002823.SZ</stp>
        <stp>2021-12-31</stp>
        <tr r="Z1218" s="3"/>
      </tp>
      <tp>
        <v>-30.759657679099998</v>
        <stp/>
        <stp>EM_S_FA_YOY_NETPROFIT</stp>
        <stp>2</stp>
        <stp>002830.SZ</stp>
        <stp>2022-12-31</stp>
        <tr r="AA1225" s="3"/>
      </tp>
      <tp>
        <v>22.675258295199999</v>
        <stp/>
        <stp>EM_S_FA_YOY_NETPROFIT</stp>
        <stp>2</stp>
        <stp>002832.SZ</stp>
        <stp>2020-12-31</stp>
        <tr r="Y1227" s="3"/>
      </tp>
      <tp>
        <v>46.751401074900002</v>
        <stp/>
        <stp>EM_S_FA_YOY_NETPROFIT</stp>
        <stp>2</stp>
        <stp>002833.SZ</stp>
        <stp>2021-12-31</stp>
        <tr r="Z1228" s="3"/>
      </tp>
      <tp>
        <v>150.6641995777</v>
        <stp/>
        <stp>EM_S_FA_YOY_NETPROFIT</stp>
        <stp>2</stp>
        <stp>002840.SZ</stp>
        <stp>2022-12-31</stp>
        <tr r="AA1234" s="3"/>
      </tp>
      <tp>
        <v>-37.474990641700003</v>
        <stp/>
        <stp>EM_S_FA_YOY_NETPROFIT</stp>
        <stp>2</stp>
        <stp>002842.SZ</stp>
        <stp>2020-12-31</stp>
        <tr r="Y1236" s="3"/>
      </tp>
      <tp>
        <v>67.541406641999998</v>
        <stp/>
        <stp>EM_S_FA_YOY_NETPROFIT</stp>
        <stp>2</stp>
        <stp>002843.SZ</stp>
        <stp>2021-12-31</stp>
        <tr r="Z1237" s="3"/>
      </tp>
      <tp>
        <v>67.335228735399994</v>
        <stp/>
        <stp>EM_S_FA_YOY_NETPROFIT</stp>
        <stp>2</stp>
        <stp>002850.SZ</stp>
        <stp>2022-12-31</stp>
        <tr r="AA1243" s="3"/>
      </tp>
      <tp>
        <v>-162.0969108399</v>
        <stp/>
        <stp>EM_S_FA_YOY_NETPROFIT</stp>
        <stp>2</stp>
        <stp>002852.SZ</stp>
        <stp>2020-12-31</stp>
        <tr r="Y1245" s="3"/>
      </tp>
      <tp>
        <v>-435.37817811129997</v>
        <stp/>
        <stp>EM_S_FA_YOY_NETPROFIT</stp>
        <stp>2</stp>
        <stp>002853.SZ</stp>
        <stp>2021-12-31</stp>
        <tr r="Z1246" s="3"/>
      </tp>
      <tp>
        <v>-18.5835054454</v>
        <stp/>
        <stp>EM_S_FA_YOY_NETPROFIT</stp>
        <stp>2</stp>
        <stp>002860.SZ</stp>
        <stp>2022-12-31</stp>
        <tr r="AA1252" s="3"/>
      </tp>
      <tp>
        <v>-594.95202642629999</v>
        <stp/>
        <stp>EM_S_FA_YOY_NETPROFIT</stp>
        <stp>2</stp>
        <stp>002862.SZ</stp>
        <stp>2020-12-31</stp>
        <tr r="Y1254" s="3"/>
      </tp>
      <tp>
        <v>106.3235225473</v>
        <stp/>
        <stp>EM_S_FA_YOY_NETPROFIT</stp>
        <stp>2</stp>
        <stp>002863.SZ</stp>
        <stp>2021-12-31</stp>
        <tr r="Z1255" s="3"/>
      </tp>
      <tp>
        <v>66.987614733900003</v>
        <stp/>
        <stp>EM_S_FA_YOY_NETPROFIT</stp>
        <stp>2</stp>
        <stp>002870.SZ</stp>
        <stp>2022-12-31</stp>
        <tr r="AA1262" s="3"/>
      </tp>
      <tp>
        <v>-124.2899029214</v>
        <stp/>
        <stp>EM_S_FA_YOY_NETPROFIT</stp>
        <stp>2</stp>
        <stp>002872.SZ</stp>
        <stp>2020-12-31</stp>
        <tr r="Y1264" s="3"/>
      </tp>
      <tp>
        <v>37.120274586800001</v>
        <stp/>
        <stp>EM_S_FA_YOY_NETPROFIT</stp>
        <stp>2</stp>
        <stp>002873.SZ</stp>
        <stp>2021-12-31</stp>
        <tr r="Z1265" s="3"/>
      </tp>
      <tp>
        <v>-40.914485355700002</v>
        <stp/>
        <stp>EM_S_FA_YOY_NETPROFIT</stp>
        <stp>2</stp>
        <stp>002880.SZ</stp>
        <stp>2022-12-31</stp>
        <tr r="AA1271" s="3"/>
      </tp>
      <tp>
        <v>-31.5564906002</v>
        <stp/>
        <stp>EM_S_FA_YOY_NETPROFIT</stp>
        <stp>2</stp>
        <stp>002882.SZ</stp>
        <stp>2020-12-31</stp>
        <tr r="Y1273" s="3"/>
      </tp>
      <tp>
        <v>-9.3423731116000006</v>
        <stp/>
        <stp>EM_S_FA_YOY_NETPROFIT</stp>
        <stp>2</stp>
        <stp>002883.SZ</stp>
        <stp>2021-12-31</stp>
        <tr r="Z1274" s="3"/>
      </tp>
      <tp>
        <v>-8.6228887671999992</v>
        <stp/>
        <stp>EM_S_FA_YOY_NETPROFIT</stp>
        <stp>2</stp>
        <stp>002890.SZ</stp>
        <stp>2022-12-31</stp>
        <tr r="AA1281" s="3"/>
      </tp>
      <tp>
        <v>11.5645734113</v>
        <stp/>
        <stp>EM_S_FA_YOY_NETPROFIT</stp>
        <stp>2</stp>
        <stp>002892.SZ</stp>
        <stp>2020-12-31</stp>
        <tr r="Y1283" s="3"/>
      </tp>
      <tp>
        <v>3.5840825866000001</v>
        <stp/>
        <stp>EM_S_FA_YOY_NETPROFIT</stp>
        <stp>2</stp>
        <stp>002893.SZ</stp>
        <stp>2021-12-31</stp>
        <tr r="Z1284" s="3"/>
      </tp>
      <tp>
        <v>-43.347308812000001</v>
        <stp/>
        <stp>EM_S_FA_YOY_NETPROFIT</stp>
        <stp>2</stp>
        <stp>601163.SH</stp>
        <stp>2021-12-31</stp>
        <tr r="Z2801" s="3"/>
      </tp>
      <tp>
        <v>-12.9750335571</v>
        <stp/>
        <stp>EM_S_FA_YOY_NETPROFIT</stp>
        <stp>2</stp>
        <stp>601100.SH</stp>
        <stp>2022-12-31</stp>
        <tr r="AA2784" s="3"/>
      </tp>
      <tp>
        <v>-225.61683955870001</v>
        <stp/>
        <stp>EM_S_FA_YOY_NETPROFIT</stp>
        <stp>2</stp>
        <stp>601113.SH</stp>
        <stp>2021-12-31</stp>
        <tr r="Z2790" s="3"/>
      </tp>
      <tp>
        <v>-15.892331214</v>
        <stp/>
        <stp>EM_S_FA_YOY_NETPROFIT</stp>
        <stp>2</stp>
        <stp>601000.SH</stp>
        <stp>2022-12-31</stp>
        <tr r="AA2758" s="3"/>
      </tp>
      <tp>
        <v>277.92082489019998</v>
        <stp/>
        <stp>EM_S_FA_YOY_NETPROFIT</stp>
        <stp>2</stp>
        <stp>601002.SH</stp>
        <stp>2020-12-31</stp>
        <tr r="Y2760" s="3"/>
      </tp>
      <tp>
        <v>31.4701620578</v>
        <stp/>
        <stp>EM_S_FA_YOY_NETPROFIT</stp>
        <stp>2</stp>
        <stp>601003.SH</stp>
        <stp>2021-12-31</stp>
        <tr r="Z2761" s="3"/>
      </tp>
      <tp>
        <v>-171.6525185623</v>
        <stp/>
        <stp>EM_S_FA_YOY_NETPROFIT</stp>
        <stp>2</stp>
        <stp>601010.SH</stp>
        <stp>2022-12-31</stp>
        <tr r="AA2767" s="3"/>
      </tp>
      <tp>
        <v>56.549209151200003</v>
        <stp/>
        <stp>EM_S_FA_YOY_NETPROFIT</stp>
        <stp>2</stp>
        <stp>601012.SH</stp>
        <stp>2020-12-31</stp>
        <tr r="Y2769" s="3"/>
      </tp>
      <tp>
        <v>-0.41618748239999998</v>
        <stp/>
        <stp>EM_S_FA_YOY_NETPROFIT</stp>
        <stp>2</stp>
        <stp>601020.SH</stp>
        <stp>2022-12-31</stp>
        <tr r="AA2774" s="3"/>
      </tp>
      <tp>
        <v>-365.83929793250002</v>
        <stp/>
        <stp>EM_S_FA_YOY_NETPROFIT</stp>
        <stp>2</stp>
        <stp>601360.SH</stp>
        <stp>2022-12-31</stp>
        <tr r="AA2833" s="3"/>
      </tp>
      <tp>
        <v>-74.514148750199993</v>
        <stp/>
        <stp>EM_S_FA_YOY_NETPROFIT</stp>
        <stp>2</stp>
        <stp>601333.SH</stp>
        <stp>2021-12-31</stp>
        <tr r="Z2830" s="3"/>
      </tp>
      <tp>
        <v>14.777445587800001</v>
        <stp/>
        <stp>EM_S_FA_YOY_NETPROFIT</stp>
        <stp>2</stp>
        <stp>601390.SH</stp>
        <stp>2022-12-31</stp>
        <tr r="AA2840" s="3"/>
      </tp>
      <tp>
        <v>-27.616967933000002</v>
        <stp/>
        <stp>EM_S_FA_YOY_NETPROFIT</stp>
        <stp>2</stp>
        <stp>601200.SH</stp>
        <stp>2022-12-31</stp>
        <tr r="AA2811" s="3"/>
      </tp>
      <tp>
        <v>-22.1034145914</v>
        <stp/>
        <stp>EM_S_FA_YOY_NETPROFIT</stp>
        <stp>2</stp>
        <stp>601212.SH</stp>
        <stp>2020-12-31</stp>
        <tr r="Y2814" s="3"/>
      </tp>
      <tp>
        <v>42.374125121100001</v>
        <stp/>
        <stp>EM_S_FA_YOY_NETPROFIT</stp>
        <stp>2</stp>
        <stp>601222.SH</stp>
        <stp>2020-12-31</stp>
        <tr r="Y2817" s="3"/>
      </tp>
      <tp>
        <v>158.2556373491</v>
        <stp/>
        <stp>EM_S_FA_YOY_NETPROFIT</stp>
        <stp>2</stp>
        <stp>601233.SH</stp>
        <stp>2021-12-31</stp>
        <tr r="Z2823" s="3"/>
      </tp>
      <tp>
        <v>41.738866625</v>
        <stp/>
        <stp>EM_S_FA_YOY_NETPROFIT</stp>
        <stp>2</stp>
        <stp>601500.SH</stp>
        <stp>2022-12-31</stp>
        <tr r="AA2842" s="3"/>
      </tp>
      <tp>
        <v>-63.602634254199998</v>
        <stp/>
        <stp>EM_S_FA_YOY_NETPROFIT</stp>
        <stp>2</stp>
        <stp>601700.SH</stp>
        <stp>2022-12-31</stp>
        <tr r="AA2872" s="3"/>
      </tp>
      <tp>
        <v>-4.1844406367999998</v>
        <stp/>
        <stp>EM_S_FA_YOY_NETPROFIT</stp>
        <stp>2</stp>
        <stp>601600.SH</stp>
        <stp>2022-12-31</stp>
        <tr r="AA2853" s="3"/>
      </tp>
      <tp>
        <v>25.4084254564</v>
        <stp/>
        <stp>EM_S_FA_YOY_NETPROFIT</stp>
        <stp>2</stp>
        <stp>601633.SH</stp>
        <stp>2021-12-31</stp>
        <tr r="Z2862" s="3"/>
      </tp>
      <tp>
        <v>16.275774093500001</v>
        <stp/>
        <stp>EM_S_FA_YOY_NETPROFIT</stp>
        <stp>2</stp>
        <stp>601952.SH</stp>
        <stp>2020-12-31</stp>
        <tr r="Y2911" s="3"/>
      </tp>
      <tp>
        <v>2.3870208243</v>
        <stp/>
        <stp>EM_S_FA_YOY_NETPROFIT</stp>
        <stp>2</stp>
        <stp>601900.SH</stp>
        <stp>2022-12-31</stp>
        <tr r="AA2901" s="3"/>
      </tp>
      <tp>
        <v>-371.87332226569998</v>
        <stp/>
        <stp>EM_S_FA_YOY_NETPROFIT</stp>
        <stp>2</stp>
        <stp>601933.SH</stp>
        <stp>2021-12-31</stp>
        <tr r="Z2908" s="3"/>
      </tp>
      <tp>
        <v>-0.42953773550000002</v>
        <stp/>
        <stp>EM_S_FA_YOY_NETPROFIT</stp>
        <stp>2</stp>
        <stp>601992.SH</stp>
        <stp>2020-12-31</stp>
        <tr r="Y2921" s="3"/>
      </tp>
      <tp>
        <v>-32.342059240700003</v>
        <stp/>
        <stp>EM_S_FA_YOY_NETPROFIT</stp>
        <stp>2</stp>
        <stp>001872.SZ</stp>
        <stp>2020-12-31</stp>
        <tr r="Y434" s="3"/>
      </tp>
      <tp>
        <v>44.476475260999997</v>
        <stp/>
        <stp>EM_S_FA_YOY_NETPROFIT</stp>
        <stp>2</stp>
        <stp>601872.SH</stp>
        <stp>2020-12-31</stp>
        <tr r="Y2890" s="3"/>
      </tp>
      <tp>
        <v>5.3082285345000004</v>
        <stp/>
        <stp>EM_S_FA_YOY_NETPROFIT</stp>
        <stp>2</stp>
        <stp>601800.SH</stp>
        <stp>2022-12-31</stp>
        <tr r="AA2882" s="3"/>
      </tp>
      <tp>
        <v>-31.124865361400001</v>
        <stp/>
        <stp>EM_S_FA_YOY_NETPROFIT</stp>
        <stp>2</stp>
        <stp>601880.SH</stp>
        <stp>2022-12-31</stp>
        <tr r="AA2893" s="3"/>
      </tp>
      <tp>
        <v>80.167064570400001</v>
        <stp/>
        <stp>EM_S_FA_YOY_NETPROFIT</stp>
        <stp>2</stp>
        <stp>601882.SH</stp>
        <stp>2020-12-31</stp>
        <tr r="Y2895" s="3"/>
      </tp>
      <tp>
        <v>25.395623154500001</v>
        <stp/>
        <stp>EM_S_FA_YOY_NETPROFIT</stp>
        <stp>2</stp>
        <stp>601890.SH</stp>
        <stp>2022-12-31</stp>
        <tr r="AA2898" s="3"/>
      </tp>
      <tp>
        <v>-88.060127959400006</v>
        <stp/>
        <stp>EM_S_FA_YOY_NETPROFIT</stp>
        <stp>2</stp>
        <stp>000100.SZ</stp>
        <stp>2022-12-31</stp>
        <tr r="AA59" s="3"/>
      </tp>
      <tp>
        <v>-77.995893386899994</v>
        <stp/>
        <stp>EM_S_FA_YOY_NETPROFIT</stp>
        <stp>2</stp>
        <stp>300130.SZ</stp>
        <stp>2022-12-31</stp>
        <tr r="AA1432" s="3"/>
      </tp>
      <tp>
        <v>-1.1629071946</v>
        <stp/>
        <stp>EM_S_FA_YOY_NETPROFIT</stp>
        <stp>2</stp>
        <stp>300132.SZ</stp>
        <stp>2020-12-31</stp>
        <tr r="Y1434" s="3"/>
      </tp>
      <tp>
        <v>4.8856391427999997</v>
        <stp/>
        <stp>EM_S_FA_YOY_NETPROFIT</stp>
        <stp>2</stp>
        <stp>300133.SZ</stp>
        <stp>2021-12-31</stp>
        <tr r="Z1435" s="3"/>
      </tp>
      <tp>
        <v>-16.5107870535</v>
        <stp/>
        <stp>EM_S_FA_YOY_NETPROFIT</stp>
        <stp>2</stp>
        <stp>300120.SZ</stp>
        <stp>2022-12-31</stp>
        <tr r="AA1422" s="3"/>
      </tp>
      <tp>
        <v>39.506118781300003</v>
        <stp/>
        <stp>EM_S_FA_YOY_NETPROFIT</stp>
        <stp>2</stp>
        <stp>300122.SZ</stp>
        <stp>2020-12-31</stp>
        <tr r="Y1424" s="3"/>
      </tp>
      <tp>
        <v>-4042.4430200381998</v>
        <stp/>
        <stp>EM_S_FA_YOY_NETPROFIT</stp>
        <stp>2</stp>
        <stp>300123.SZ</stp>
        <stp>2021-12-31</stp>
        <tr r="Z1425" s="3"/>
      </tp>
      <tp>
        <v>35.273942314400003</v>
        <stp/>
        <stp>EM_S_FA_YOY_NETPROFIT</stp>
        <stp>2</stp>
        <stp>300110.SZ</stp>
        <stp>2022-12-31</stp>
        <tr r="AA1412" s="3"/>
      </tp>
      <tp>
        <v>36.476396439200002</v>
        <stp/>
        <stp>EM_S_FA_YOY_NETPROFIT</stp>
        <stp>2</stp>
        <stp>300112.SZ</stp>
        <stp>2020-12-31</stp>
        <tr r="Y1414" s="3"/>
      </tp>
      <tp>
        <v>-28.980462681199999</v>
        <stp/>
        <stp>EM_S_FA_YOY_NETPROFIT</stp>
        <stp>2</stp>
        <stp>300113.SZ</stp>
        <stp>2021-12-31</stp>
        <tr r="Z1415" s="3"/>
      </tp>
      <tp>
        <v>-39.278933739899998</v>
        <stp/>
        <stp>EM_S_FA_YOY_NETPROFIT</stp>
        <stp>2</stp>
        <stp>300100.SZ</stp>
        <stp>2022-12-31</stp>
        <tr r="AA1403" s="3"/>
      </tp>
      <tp>
        <v>11.5444037455</v>
        <stp/>
        <stp>EM_S_FA_YOY_NETPROFIT</stp>
        <stp>2</stp>
        <stp>300102.SZ</stp>
        <stp>2020-12-31</stp>
        <tr r="Y1405" s="3"/>
      </tp>
      <tp>
        <v>-43.343131059100003</v>
        <stp/>
        <stp>EM_S_FA_YOY_NETPROFIT</stp>
        <stp>2</stp>
        <stp>300103.SZ</stp>
        <stp>2021-12-31</stp>
        <tr r="Z1406" s="3"/>
      </tp>
      <tp>
        <v>127.8823914163</v>
        <stp/>
        <stp>EM_S_FA_YOY_NETPROFIT</stp>
        <stp>2</stp>
        <stp>300170.SZ</stp>
        <stp>2022-12-31</stp>
        <tr r="AA1471" s="3"/>
      </tp>
      <tp>
        <v>22.5065581086</v>
        <stp/>
        <stp>EM_S_FA_YOY_NETPROFIT</stp>
        <stp>2</stp>
        <stp>300172.SZ</stp>
        <stp>2020-12-31</stp>
        <tr r="Y1473" s="3"/>
      </tp>
      <tp>
        <v>-3644.5981641915</v>
        <stp/>
        <stp>EM_S_FA_YOY_NETPROFIT</stp>
        <stp>2</stp>
        <stp>300173.SZ</stp>
        <stp>2021-12-31</stp>
        <tr r="Z1474" s="3"/>
      </tp>
      <tp>
        <v>15.435188974100001</v>
        <stp/>
        <stp>EM_S_FA_YOY_NETPROFIT</stp>
        <stp>2</stp>
        <stp>000153.SZ</stp>
        <stp>2021-12-31</stp>
        <tr r="Z61" s="3"/>
      </tp>
      <tp>
        <v>34.392382655299997</v>
        <stp/>
        <stp>EM_S_FA_YOY_NETPROFIT</stp>
        <stp>2</stp>
        <stp>300160.SZ</stp>
        <stp>2022-12-31</stp>
        <tr r="AA1461" s="3"/>
      </tp>
      <tp>
        <v>-790.26365690830005</v>
        <stp/>
        <stp>EM_S_FA_YOY_NETPROFIT</stp>
        <stp>2</stp>
        <stp>300162.SZ</stp>
        <stp>2020-12-31</stp>
        <tr r="Y1463" s="3"/>
      </tp>
      <tp>
        <v>-121.6575812839</v>
        <stp/>
        <stp>EM_S_FA_YOY_NETPROFIT</stp>
        <stp>2</stp>
        <stp>300163.SZ</stp>
        <stp>2021-12-31</stp>
        <tr r="Z1464" s="3"/>
      </tp>
      <tp>
        <v>-1502.1642525576001</v>
        <stp/>
        <stp>EM_S_FA_YOY_NETPROFIT</stp>
        <stp>2</stp>
        <stp>300150.SZ</stp>
        <stp>2022-12-31</stp>
        <tr r="AA1452" s="3"/>
      </tp>
      <tp>
        <v>36.597476126700002</v>
        <stp/>
        <stp>EM_S_FA_YOY_NETPROFIT</stp>
        <stp>2</stp>
        <stp>300152.SZ</stp>
        <stp>2020-12-31</stp>
        <tr r="Y1454" s="3"/>
      </tp>
      <tp>
        <v>105.1985804859</v>
        <stp/>
        <stp>EM_S_FA_YOY_NETPROFIT</stp>
        <stp>2</stp>
        <stp>300153.SZ</stp>
        <stp>2021-12-31</stp>
        <tr r="Z1455" s="3"/>
      </tp>
      <tp>
        <v>32.887004424600001</v>
        <stp/>
        <stp>EM_S_FA_YOY_NETPROFIT</stp>
        <stp>2</stp>
        <stp>300140.SZ</stp>
        <stp>2022-12-31</stp>
        <tr r="AA1442" s="3"/>
      </tp>
      <tp>
        <v>523.88681091390004</v>
        <stp/>
        <stp>EM_S_FA_YOY_NETPROFIT</stp>
        <stp>2</stp>
        <stp>300142.SZ</stp>
        <stp>2020-12-31</stp>
        <tr r="Y1444" s="3"/>
      </tp>
      <tp>
        <v>-337.97229287530001</v>
        <stp/>
        <stp>EM_S_FA_YOY_NETPROFIT</stp>
        <stp>2</stp>
        <stp>300143.SZ</stp>
        <stp>2021-12-31</stp>
        <tr r="Z1445" s="3"/>
      </tp>
      <tp>
        <v>-347.7690318086</v>
        <stp/>
        <stp>EM_S_FA_YOY_NETPROFIT</stp>
        <stp>2</stp>
        <stp>300190.SZ</stp>
        <stp>2022-12-31</stp>
        <tr r="AA1489" s="3"/>
      </tp>
      <tp>
        <v>-16.591259820299999</v>
        <stp/>
        <stp>EM_S_FA_YOY_NETPROFIT</stp>
        <stp>2</stp>
        <stp>300192.SZ</stp>
        <stp>2020-12-31</stp>
        <tr r="Y1491" s="3"/>
      </tp>
      <tp>
        <v>22.375846767999999</v>
        <stp/>
        <stp>EM_S_FA_YOY_NETPROFIT</stp>
        <stp>2</stp>
        <stp>300193.SZ</stp>
        <stp>2021-12-31</stp>
        <tr r="Z1492" s="3"/>
      </tp>
      <tp>
        <v>-672.54416374410005</v>
        <stp/>
        <stp>EM_S_FA_YOY_NETPROFIT</stp>
        <stp>2</stp>
        <stp>300180.SZ</stp>
        <stp>2022-12-31</stp>
        <tr r="AA1480" s="3"/>
      </tp>
      <tp>
        <v>46.794810353800003</v>
        <stp/>
        <stp>EM_S_FA_YOY_NETPROFIT</stp>
        <stp>2</stp>
        <stp>300182.SZ</stp>
        <stp>2020-12-31</stp>
        <tr r="Y1482" s="3"/>
      </tp>
      <tp>
        <v>-28.409566465000001</v>
        <stp/>
        <stp>EM_S_FA_YOY_NETPROFIT</stp>
        <stp>2</stp>
        <stp>300183.SZ</stp>
        <stp>2021-12-31</stp>
        <tr r="Z1483" s="3"/>
      </tp>
      <tp>
        <v>-64.059591495000006</v>
        <stp/>
        <stp>EM_S_FA_YOY_NETPROFIT</stp>
        <stp>2</stp>
        <stp>600143.SH</stp>
        <stp>2021-12-31</stp>
        <tr r="Z2104" s="3"/>
      </tp>
      <tp>
        <v>276.26399069860003</v>
        <stp/>
        <stp>EM_S_FA_YOY_NETPROFIT</stp>
        <stp>2</stp>
        <stp>600150.SH</stp>
        <stp>2022-12-31</stp>
        <tr r="AA2107" s="3"/>
      </tp>
      <tp>
        <v>174.85382662360001</v>
        <stp/>
        <stp>EM_S_FA_YOY_NETPROFIT</stp>
        <stp>2</stp>
        <stp>600152.SH</stp>
        <stp>2020-12-31</stp>
        <tr r="Y2109" s="3"/>
      </tp>
      <tp>
        <v>33.982827812499998</v>
        <stp/>
        <stp>EM_S_FA_YOY_NETPROFIT</stp>
        <stp>2</stp>
        <stp>600153.SH</stp>
        <stp>2021-12-31</stp>
        <tr r="Z2110" s="3"/>
      </tp>
      <tp>
        <v>122.27315028629999</v>
        <stp/>
        <stp>EM_S_FA_YOY_NETPROFIT</stp>
        <stp>2</stp>
        <stp>600160.SH</stp>
        <stp>2022-12-31</stp>
        <tr r="AA2116" s="3"/>
      </tp>
      <tp>
        <v>-43.870316226900002</v>
        <stp/>
        <stp>EM_S_FA_YOY_NETPROFIT</stp>
        <stp>2</stp>
        <stp>600162.SH</stp>
        <stp>2020-12-31</stp>
        <tr r="Y2118" s="3"/>
      </tp>
      <tp>
        <v>32.926211983199998</v>
        <stp/>
        <stp>EM_S_FA_YOY_NETPROFIT</stp>
        <stp>2</stp>
        <stp>600163.SH</stp>
        <stp>2021-12-31</stp>
        <tr r="Z2119" s="3"/>
      </tp>
      <tp>
        <v>-58.498116048</v>
        <stp/>
        <stp>EM_S_FA_YOY_NETPROFIT</stp>
        <stp>2</stp>
        <stp>600170.SH</stp>
        <stp>2022-12-31</stp>
        <tr r="AA2125" s="3"/>
      </tp>
      <tp>
        <v>-2436.2122222189</v>
        <stp/>
        <stp>EM_S_FA_YOY_NETPROFIT</stp>
        <stp>2</stp>
        <stp>600172.SH</stp>
        <stp>2020-12-31</stp>
        <tr r="Y2127" s="3"/>
      </tp>
      <tp>
        <v>-1.5225346941</v>
        <stp/>
        <stp>EM_S_FA_YOY_NETPROFIT</stp>
        <stp>2</stp>
        <stp>600173.SH</stp>
        <stp>2021-12-31</stp>
        <tr r="Z2128" s="3"/>
      </tp>
      <tp>
        <v>64.585998943000007</v>
        <stp/>
        <stp>EM_S_FA_YOY_NETPROFIT</stp>
        <stp>2</stp>
        <stp>600100.SH</stp>
        <stp>2022-12-31</stp>
        <tr r="AA2068" s="3"/>
      </tp>
      <tp>
        <v>133.76459715499999</v>
        <stp/>
        <stp>EM_S_FA_YOY_NETPROFIT</stp>
        <stp>2</stp>
        <stp>600103.SH</stp>
        <stp>2021-12-31</stp>
        <tr r="Z2070" s="3"/>
      </tp>
      <tp>
        <v>-12.7621140379</v>
        <stp/>
        <stp>EM_S_FA_YOY_NETPROFIT</stp>
        <stp>2</stp>
        <stp>600110.SH</stp>
        <stp>2022-12-31</stp>
        <tr r="AA2077" s="3"/>
      </tp>
      <tp>
        <v>76.891330871999997</v>
        <stp/>
        <stp>EM_S_FA_YOY_NETPROFIT</stp>
        <stp>2</stp>
        <stp>600112.SH</stp>
        <stp>2020-12-31</stp>
        <tr r="Y2079" s="3"/>
      </tp>
      <tp>
        <v>1967.0655552686001</v>
        <stp/>
        <stp>EM_S_FA_YOY_NETPROFIT</stp>
        <stp>2</stp>
        <stp>600113.SH</stp>
        <stp>2021-12-31</stp>
        <tr r="Z2080" s="3"/>
      </tp>
      <tp>
        <v>30.657598093699999</v>
        <stp/>
        <stp>EM_S_FA_YOY_NETPROFIT</stp>
        <stp>2</stp>
        <stp>600120.SH</stp>
        <stp>2022-12-31</stp>
        <tr r="AA2087" s="3"/>
      </tp>
      <tp>
        <v>696.78377607159996</v>
        <stp/>
        <stp>EM_S_FA_YOY_NETPROFIT</stp>
        <stp>2</stp>
        <stp>600123.SH</stp>
        <stp>2021-12-31</stp>
        <tr r="Z2089" s="3"/>
      </tp>
      <tp>
        <v>-43.253432759600003</v>
        <stp/>
        <stp>EM_S_FA_YOY_NETPROFIT</stp>
        <stp>2</stp>
        <stp>600130.SH</stp>
        <stp>2022-12-31</stp>
        <tr r="AA2095" s="3"/>
      </tp>
      <tp>
        <v>15.043836046199999</v>
        <stp/>
        <stp>EM_S_FA_YOY_NETPROFIT</stp>
        <stp>2</stp>
        <stp>600132.SH</stp>
        <stp>2020-12-31</stp>
        <tr r="Y2097" s="3"/>
      </tp>
      <tp>
        <v>-7.6957131931999996</v>
        <stp/>
        <stp>EM_S_FA_YOY_NETPROFIT</stp>
        <stp>2</stp>
        <stp>600133.SH</stp>
        <stp>2021-12-31</stp>
        <tr r="Z2098" s="3"/>
      </tp>
      <tp>
        <v>-43.874934783100002</v>
        <stp/>
        <stp>EM_S_FA_YOY_NETPROFIT</stp>
        <stp>2</stp>
        <stp>600180.SH</stp>
        <stp>2022-12-31</stp>
        <tr r="AA2133" s="3"/>
      </tp>
      <tp>
        <v>-30.866796280500001</v>
        <stp/>
        <stp>EM_S_FA_YOY_NETPROFIT</stp>
        <stp>2</stp>
        <stp>600182.SH</stp>
        <stp>2020-12-31</stp>
        <tr r="Y2134" s="3"/>
      </tp>
      <tp>
        <v>62.459501876200001</v>
        <stp/>
        <stp>EM_S_FA_YOY_NETPROFIT</stp>
        <stp>2</stp>
        <stp>600183.SH</stp>
        <stp>2021-12-31</stp>
        <tr r="Z2135" s="3"/>
      </tp>
      <tp>
        <v>4.3833146672999996</v>
        <stp/>
        <stp>EM_S_FA_YOY_NETPROFIT</stp>
        <stp>2</stp>
        <stp>600190.SH</stp>
        <stp>2022-12-31</stp>
        <tr r="AA2142" s="3"/>
      </tp>
      <tp>
        <v>-1240.752672007</v>
        <stp/>
        <stp>EM_S_FA_YOY_NETPROFIT</stp>
        <stp>2</stp>
        <stp>600192.SH</stp>
        <stp>2020-12-31</stp>
        <tr r="Y2144" s="3"/>
      </tp>
      <tp>
        <v>-62.248219065900003</v>
        <stp/>
        <stp>EM_S_FA_YOY_NETPROFIT</stp>
        <stp>2</stp>
        <stp>600193.SH</stp>
        <stp>2021-12-31</stp>
        <tr r="Z2145" s="3"/>
      </tp>
      <tp>
        <v>7.5573732146000001</v>
        <stp/>
        <stp>EM_S_FA_YOY_NETPROFIT</stp>
        <stp>2</stp>
        <stp>000002.SZ</stp>
        <stp>2020-12-31</stp>
        <tr r="Y3" s="3"/>
      </tp>
      <tp>
        <v>-1077.7633697561</v>
        <stp/>
        <stp>EM_S_FA_YOY_NETPROFIT</stp>
        <stp>2</stp>
        <stp>300030.SZ</stp>
        <stp>2022-12-31</stp>
        <tr r="AA1338" s="3"/>
      </tp>
      <tp>
        <v>-790.40998819499998</v>
        <stp/>
        <stp>EM_S_FA_YOY_NETPROFIT</stp>
        <stp>2</stp>
        <stp>300032.SZ</stp>
        <stp>2020-12-31</stp>
        <tr r="Y1340" s="3"/>
      </tp>
      <tp>
        <v>10.8603436597</v>
        <stp/>
        <stp>EM_S_FA_YOY_NETPROFIT</stp>
        <stp>2</stp>
        <stp>300033.SZ</stp>
        <stp>2021-12-31</stp>
        <tr r="Z1341" s="3"/>
      </tp>
      <tp>
        <v>-1849.3713642496</v>
        <stp/>
        <stp>EM_S_FA_YOY_NETPROFIT</stp>
        <stp>2</stp>
        <stp>000010.SZ</stp>
        <stp>2022-12-31</stp>
        <tr r="AA10" s="3"/>
      </tp>
      <tp>
        <v>44.883050900299999</v>
        <stp/>
        <stp>EM_S_FA_YOY_NETPROFIT</stp>
        <stp>2</stp>
        <stp>000012.SZ</stp>
        <stp>2020-12-31</stp>
        <tr r="Y12" s="3"/>
      </tp>
      <tp>
        <v>-29.234639894299999</v>
        <stp/>
        <stp>EM_S_FA_YOY_NETPROFIT</stp>
        <stp>2</stp>
        <stp>300020.SZ</stp>
        <stp>2022-12-31</stp>
        <tr r="AA1330" s="3"/>
      </tp>
      <tp>
        <v>115.0276146345</v>
        <stp/>
        <stp>EM_S_FA_YOY_NETPROFIT</stp>
        <stp>2</stp>
        <stp>300022.SZ</stp>
        <stp>2020-12-31</stp>
        <tr r="Y1332" s="3"/>
      </tp>
      <tp>
        <v>40.626278195300003</v>
        <stp/>
        <stp>EM_S_FA_YOY_NETPROFIT</stp>
        <stp>2</stp>
        <stp>000020.SZ</stp>
        <stp>2022-12-31</stp>
        <tr r="AA17" s="3"/>
      </tp>
      <tp>
        <v>-217.01038993259999</v>
        <stp/>
        <stp>EM_S_FA_YOY_NETPROFIT</stp>
        <stp>2</stp>
        <stp>000023.SZ</stp>
        <stp>2021-12-31</stp>
        <tr r="Z19" s="3"/>
      </tp>
      <tp>
        <v>0.13561266420000001</v>
        <stp/>
        <stp>EM_S_FA_YOY_NETPROFIT</stp>
        <stp>2</stp>
        <stp>300010.SZ</stp>
        <stp>2022-12-31</stp>
        <tr r="AA1320" s="3"/>
      </tp>
      <tp>
        <v>21.721911970299999</v>
        <stp/>
        <stp>EM_S_FA_YOY_NETPROFIT</stp>
        <stp>2</stp>
        <stp>300012.SZ</stp>
        <stp>2020-12-31</stp>
        <tr r="Y1322" s="3"/>
      </tp>
      <tp>
        <v>58.736855762899999</v>
        <stp/>
        <stp>EM_S_FA_YOY_NETPROFIT</stp>
        <stp>2</stp>
        <stp>300013.SZ</stp>
        <stp>2021-12-31</stp>
        <tr r="Z1323" s="3"/>
      </tp>
      <tp>
        <v>-39.8131952118</v>
        <stp/>
        <stp>EM_S_FA_YOY_NETPROFIT</stp>
        <stp>2</stp>
        <stp>000030.SZ</stp>
        <stp>2022-12-31</stp>
        <tr r="AA25" s="3"/>
      </tp>
      <tp>
        <v>19.770225734</v>
        <stp/>
        <stp>EM_S_FA_YOY_NETPROFIT</stp>
        <stp>2</stp>
        <stp>000032.SZ</stp>
        <stp>2020-12-31</stp>
        <tr r="Y27" s="3"/>
      </tp>
      <tp>
        <v>122.2764228697</v>
        <stp/>
        <stp>EM_S_FA_YOY_NETPROFIT</stp>
        <stp>2</stp>
        <stp>300002.SZ</stp>
        <stp>2020-12-31</stp>
        <tr r="Y1312" s="3"/>
      </tp>
      <tp>
        <v>-5.1494871578000003</v>
        <stp/>
        <stp>EM_S_FA_YOY_NETPROFIT</stp>
        <stp>2</stp>
        <stp>300003.SZ</stp>
        <stp>2021-12-31</stp>
        <tr r="Z1313" s="3"/>
      </tp>
      <tp>
        <v>48.880281566900003</v>
        <stp/>
        <stp>EM_S_FA_YOY_NETPROFIT</stp>
        <stp>2</stp>
        <stp>000040.SZ</stp>
        <stp>2022-12-31</stp>
        <tr r="AA33" s="3"/>
      </tp>
      <tp>
        <v>-76.250870742900005</v>
        <stp/>
        <stp>EM_S_FA_YOY_NETPROFIT</stp>
        <stp>2</stp>
        <stp>000042.SZ</stp>
        <stp>2020-12-31</stp>
        <tr r="Y34" s="3"/>
      </tp>
      <tp>
        <v>18.789466730400001</v>
        <stp/>
        <stp>EM_S_FA_YOY_NETPROFIT</stp>
        <stp>2</stp>
        <stp>300070.SZ</stp>
        <stp>2022-12-31</stp>
        <tr r="AA1375" s="3"/>
      </tp>
      <tp>
        <v>-1226.7073095764999</v>
        <stp/>
        <stp>EM_S_FA_YOY_NETPROFIT</stp>
        <stp>2</stp>
        <stp>300072.SZ</stp>
        <stp>2020-12-31</stp>
        <tr r="Y1377" s="3"/>
      </tp>
      <tp>
        <v>180.7096307958</v>
        <stp/>
        <stp>EM_S_FA_YOY_NETPROFIT</stp>
        <stp>2</stp>
        <stp>300073.SZ</stp>
        <stp>2021-12-31</stp>
        <tr r="Z1378" s="3"/>
      </tp>
      <tp>
        <v>413.45226622119998</v>
        <stp/>
        <stp>EM_S_FA_YOY_NETPROFIT</stp>
        <stp>2</stp>
        <stp>000050.SZ</stp>
        <stp>2022-12-31</stp>
        <tr r="AA39" s="3"/>
      </tp>
      <tp>
        <v>-46.412344608600002</v>
        <stp/>
        <stp>EM_S_FA_YOY_NETPROFIT</stp>
        <stp>2</stp>
        <stp>300062.SZ</stp>
        <stp>2020-12-31</stp>
        <tr r="Y1368" s="3"/>
      </tp>
      <tp>
        <v>10.2712096792</v>
        <stp/>
        <stp>EM_S_FA_YOY_NETPROFIT</stp>
        <stp>2</stp>
        <stp>300063.SZ</stp>
        <stp>2021-12-31</stp>
        <tr r="Z1369" s="3"/>
      </tp>
      <tp>
        <v>1.1663240371000001</v>
        <stp/>
        <stp>EM_S_FA_YOY_NETPROFIT</stp>
        <stp>2</stp>
        <stp>000060.SZ</stp>
        <stp>2022-12-31</stp>
        <tr r="AA44" s="3"/>
      </tp>
      <tp>
        <v>0.34649587910000001</v>
        <stp/>
        <stp>EM_S_FA_YOY_NETPROFIT</stp>
        <stp>2</stp>
        <stp>000062.SZ</stp>
        <stp>2020-12-31</stp>
        <tr r="Y46" s="3"/>
      </tp>
      <tp>
        <v>49.012049070499998</v>
        <stp/>
        <stp>EM_S_FA_YOY_NETPROFIT</stp>
        <stp>2</stp>
        <stp>000063.SZ</stp>
        <stp>2021-12-31</stp>
        <tr r="Z47" s="3"/>
      </tp>
      <tp>
        <v>72.934026444799997</v>
        <stp/>
        <stp>EM_S_FA_YOY_NETPROFIT</stp>
        <stp>2</stp>
        <stp>300050.SZ</stp>
        <stp>2022-12-31</stp>
        <tr r="AA1357" s="3"/>
      </tp>
      <tp>
        <v>-436.36679073160002</v>
        <stp/>
        <stp>EM_S_FA_YOY_NETPROFIT</stp>
        <stp>2</stp>
        <stp>300052.SZ</stp>
        <stp>2020-12-31</stp>
        <tr r="Y1359" s="3"/>
      </tp>
      <tp>
        <v>-60.643489122299997</v>
        <stp/>
        <stp>EM_S_FA_YOY_NETPROFIT</stp>
        <stp>2</stp>
        <stp>300053.SZ</stp>
        <stp>2021-12-31</stp>
        <tr r="Z1360" s="3"/>
      </tp>
      <tp>
        <v>108.9513127842</v>
        <stp/>
        <stp>EM_S_FA_YOY_NETPROFIT</stp>
        <stp>2</stp>
        <stp>000070.SZ</stp>
        <stp>2022-12-31</stp>
        <tr r="AA52" s="3"/>
      </tp>
      <tp>
        <v>-12.5954116023</v>
        <stp/>
        <stp>EM_S_FA_YOY_NETPROFIT</stp>
        <stp>2</stp>
        <stp>300040.SZ</stp>
        <stp>2022-12-31</stp>
        <tr r="AA1347" s="3"/>
      </tp>
      <tp>
        <v>-1.6698725693000001</v>
        <stp/>
        <stp>EM_S_FA_YOY_NETPROFIT</stp>
        <stp>2</stp>
        <stp>300042.SZ</stp>
        <stp>2020-12-31</stp>
        <tr r="Y1349" s="3"/>
      </tp>
      <tp>
        <v>-2652.3539404604999</v>
        <stp/>
        <stp>EM_S_FA_YOY_NETPROFIT</stp>
        <stp>2</stp>
        <stp>300043.SZ</stp>
        <stp>2021-12-31</stp>
        <tr r="Z1350" s="3"/>
      </tp>
      <tp>
        <v>0.97433958730000003</v>
        <stp/>
        <stp>EM_S_FA_YOY_NETPROFIT</stp>
        <stp>2</stp>
        <stp>000090.SZ</stp>
        <stp>2022-12-31</stp>
        <tr r="AA56" s="3"/>
      </tp>
      <tp>
        <v>83.271357129400002</v>
        <stp/>
        <stp>EM_S_FA_YOY_NETPROFIT</stp>
        <stp>2</stp>
        <stp>300092.SZ</stp>
        <stp>2020-12-31</stp>
        <tr r="Y1395" s="3"/>
      </tp>
      <tp>
        <v>-54.333088613900003</v>
        <stp/>
        <stp>EM_S_FA_YOY_NETPROFIT</stp>
        <stp>2</stp>
        <stp>300093.SZ</stp>
        <stp>2021-12-31</stp>
        <tr r="Z1396" s="3"/>
      </tp>
      <tp>
        <v>320.74852849489997</v>
        <stp/>
        <stp>EM_S_FA_YOY_NETPROFIT</stp>
        <stp>2</stp>
        <stp>300080.SZ</stp>
        <stp>2022-12-31</stp>
        <tr r="AA1385" s="3"/>
      </tp>
      <tp>
        <v>15.776029574600001</v>
        <stp/>
        <stp>EM_S_FA_YOY_NETPROFIT</stp>
        <stp>2</stp>
        <stp>300082.SZ</stp>
        <stp>2020-12-31</stp>
        <tr r="Y1387" s="3"/>
      </tp>
      <tp>
        <v>171.128350377</v>
        <stp/>
        <stp>EM_S_FA_YOY_NETPROFIT</stp>
        <stp>2</stp>
        <stp>300083.SZ</stp>
        <stp>2021-12-31</stp>
        <tr r="Z1388" s="3"/>
      </tp>
      <tp>
        <v>15.504187030400001</v>
        <stp/>
        <stp>EM_S_FA_YOY_NETPROFIT</stp>
        <stp>2</stp>
        <stp>600050.SH</stp>
        <stp>2022-12-31</stp>
        <tr r="AA2029" s="3"/>
      </tp>
      <tp>
        <v>-103.8225812973</v>
        <stp/>
        <stp>EM_S_FA_YOY_NETPROFIT</stp>
        <stp>2</stp>
        <stp>600052.SH</stp>
        <stp>2020-12-31</stp>
        <tr r="Y2031" s="3"/>
      </tp>
      <tp>
        <v>-25.438658717599999</v>
        <stp/>
        <stp>EM_S_FA_YOY_NETPROFIT</stp>
        <stp>2</stp>
        <stp>600053.SH</stp>
        <stp>2021-12-31</stp>
        <tr r="Z2032" s="3"/>
      </tp>
      <tp>
        <v>34.861096459599999</v>
        <stp/>
        <stp>EM_S_FA_YOY_NETPROFIT</stp>
        <stp>2</stp>
        <stp>600060.SH</stp>
        <stp>2022-12-31</stp>
        <tr r="AA2039" s="3"/>
      </tp>
      <tp>
        <v>-4.9659932186000004</v>
        <stp/>
        <stp>EM_S_FA_YOY_NETPROFIT</stp>
        <stp>2</stp>
        <stp>600062.SH</stp>
        <stp>2020-12-31</stp>
        <tr r="Y2041" s="3"/>
      </tp>
      <tp>
        <v>60.012389974500003</v>
        <stp/>
        <stp>EM_S_FA_YOY_NETPROFIT</stp>
        <stp>2</stp>
        <stp>600063.SH</stp>
        <stp>2021-12-31</stp>
        <tr r="Z2042" s="3"/>
      </tp>
      <tp>
        <v>-7.3991911659999996</v>
        <stp/>
        <stp>EM_S_FA_YOY_NETPROFIT</stp>
        <stp>2</stp>
        <stp>600070.SH</stp>
        <stp>2022-12-31</stp>
        <tr r="AA2046" s="3"/>
      </tp>
      <tp>
        <v>26.748195844600001</v>
        <stp/>
        <stp>EM_S_FA_YOY_NETPROFIT</stp>
        <stp>2</stp>
        <stp>600072.SH</stp>
        <stp>2020-12-31</stp>
        <tr r="Y2048" s="3"/>
      </tp>
      <tp>
        <v>-113.58376809230001</v>
        <stp/>
        <stp>EM_S_FA_YOY_NETPROFIT</stp>
        <stp>2</stp>
        <stp>600073.SH</stp>
        <stp>2021-12-31</stp>
        <tr r="Z2049" s="3"/>
      </tp>
      <tp>
        <v>-3.2901833872999999</v>
        <stp/>
        <stp>EM_S_FA_YOY_NETPROFIT</stp>
        <stp>2</stp>
        <stp>600000.SH</stp>
        <stp>2022-12-31</stp>
        <tr r="AA1997" s="3"/>
      </tp>
      <tp>
        <v>-145.61675880530001</v>
        <stp/>
        <stp>EM_S_FA_YOY_NETPROFIT</stp>
        <stp>2</stp>
        <stp>600010.SH</stp>
        <stp>2022-12-31</stp>
        <tr r="AA2003" s="3"/>
      </tp>
      <tp>
        <v>-18.2452359503</v>
        <stp/>
        <stp>EM_S_FA_YOY_NETPROFIT</stp>
        <stp>2</stp>
        <stp>600012.SH</stp>
        <stp>2020-12-31</stp>
        <tr r="Y2005" s="3"/>
      </tp>
      <tp>
        <v>-81.224826297099995</v>
        <stp/>
        <stp>EM_S_FA_YOY_NETPROFIT</stp>
        <stp>2</stp>
        <stp>600020.SH</stp>
        <stp>2022-12-31</stp>
        <tr r="AA2011" s="3"/>
      </tp>
      <tp>
        <v>74.415315630400002</v>
        <stp/>
        <stp>EM_S_FA_YOY_NETPROFIT</stp>
        <stp>2</stp>
        <stp>600022.SH</stp>
        <stp>2020-12-31</stp>
        <tr r="Y2013" s="3"/>
      </tp>
      <tp>
        <v>-129.97722995149999</v>
        <stp/>
        <stp>EM_S_FA_YOY_NETPROFIT</stp>
        <stp>2</stp>
        <stp>600023.SH</stp>
        <stp>2021-12-31</stp>
        <tr r="Z2014" s="3"/>
      </tp>
      <tp>
        <v>-7.6496048388000002</v>
        <stp/>
        <stp>EM_S_FA_YOY_NETPROFIT</stp>
        <stp>2</stp>
        <stp>600030.SH</stp>
        <stp>2022-12-31</stp>
        <tr r="AA2020" s="3"/>
      </tp>
      <tp>
        <v>82.814004831399998</v>
        <stp/>
        <stp>EM_S_FA_YOY_NETPROFIT</stp>
        <stp>2</stp>
        <stp>600033.SH</stp>
        <stp>2021-12-31</stp>
        <tr r="Z2022" s="3"/>
      </tp>
      <tp>
        <v>284.2437894107</v>
        <stp/>
        <stp>EM_S_FA_YOY_NETPROFIT</stp>
        <stp>2</stp>
        <stp>600080.SH</stp>
        <stp>2022-12-31</stp>
        <tr r="AA2054" s="3"/>
      </tp>
      <tp>
        <v>120.4523275441</v>
        <stp/>
        <stp>EM_S_FA_YOY_NETPROFIT</stp>
        <stp>2</stp>
        <stp>600082.SH</stp>
        <stp>2020-12-31</stp>
        <tr r="Y2056" s="3"/>
      </tp>
      <tp>
        <v>92.002640074599995</v>
        <stp/>
        <stp>EM_S_FA_YOY_NETPROFIT</stp>
        <stp>2</stp>
        <stp>600083.SH</stp>
        <stp>2021-12-31</stp>
        <tr r="Z2057" s="3"/>
      </tp>
      <tp>
        <v>406.22759344389999</v>
        <stp/>
        <stp>EM_S_FA_YOY_NETPROFIT</stp>
        <stp>2</stp>
        <stp>300332.SZ</stp>
        <stp>2020-12-31</stp>
        <tr r="Y1623" s="3"/>
      </tp>
      <tp>
        <v>978.30795537539996</v>
        <stp/>
        <stp>EM_S_FA_YOY_NETPROFIT</stp>
        <stp>2</stp>
        <stp>300333.SZ</stp>
        <stp>2021-12-31</stp>
        <tr r="Z1624" s="3"/>
      </tp>
      <tp>
        <v>-30.438865527699999</v>
        <stp/>
        <stp>EM_S_FA_YOY_NETPROFIT</stp>
        <stp>2</stp>
        <stp>300320.SZ</stp>
        <stp>2022-12-31</stp>
        <tr r="AA1613" s="3"/>
      </tp>
      <tp>
        <v>-61.911524553699998</v>
        <stp/>
        <stp>EM_S_FA_YOY_NETPROFIT</stp>
        <stp>2</stp>
        <stp>300322.SZ</stp>
        <stp>2020-12-31</stp>
        <tr r="Y1615" s="3"/>
      </tp>
      <tp>
        <v>413.29445591690001</v>
        <stp/>
        <stp>EM_S_FA_YOY_NETPROFIT</stp>
        <stp>2</stp>
        <stp>300323.SZ</stp>
        <stp>2021-12-31</stp>
        <tr r="Z1616" s="3"/>
      </tp>
      <tp>
        <v>-57.163045248400003</v>
        <stp/>
        <stp>EM_S_FA_YOY_NETPROFIT</stp>
        <stp>2</stp>
        <stp>300310.SZ</stp>
        <stp>2022-12-31</stp>
        <tr r="AA1604" s="3"/>
      </tp>
      <tp>
        <v>-1309.7826124552</v>
        <stp/>
        <stp>EM_S_FA_YOY_NETPROFIT</stp>
        <stp>2</stp>
        <stp>300313.SZ</stp>
        <stp>2021-12-31</stp>
        <tr r="Z1606" s="3"/>
      </tp>
      <tp>
        <v>5.4853641725999998</v>
        <stp/>
        <stp>EM_S_FA_YOY_NETPROFIT</stp>
        <stp>2</stp>
        <stp>000333.SZ</stp>
        <stp>2021-12-31</stp>
        <tr r="Z69" s="3"/>
      </tp>
      <tp>
        <v>51.5478666363</v>
        <stp/>
        <stp>EM_S_FA_YOY_NETPROFIT</stp>
        <stp>2</stp>
        <stp>300300.SZ</stp>
        <stp>2022-12-31</stp>
        <tr r="AA1595" s="3"/>
      </tp>
      <tp>
        <v>232.22767073950001</v>
        <stp/>
        <stp>EM_S_FA_YOY_NETPROFIT</stp>
        <stp>2</stp>
        <stp>300302.SZ</stp>
        <stp>2020-12-31</stp>
        <tr r="Y1597" s="3"/>
      </tp>
      <tp>
        <v>-9.8720204723999991</v>
        <stp/>
        <stp>EM_S_FA_YOY_NETPROFIT</stp>
        <stp>2</stp>
        <stp>300303.SZ</stp>
        <stp>2021-12-31</stp>
        <tr r="Z1598" s="3"/>
      </tp>
      <tp>
        <v>54.638481382599998</v>
        <stp/>
        <stp>EM_S_FA_YOY_NETPROFIT</stp>
        <stp>2</stp>
        <stp>300370.SZ</stp>
        <stp>2022-12-31</stp>
        <tr r="AA1656" s="3"/>
      </tp>
      <tp>
        <v>116.12077726130001</v>
        <stp/>
        <stp>EM_S_FA_YOY_NETPROFIT</stp>
        <stp>2</stp>
        <stp>300373.SZ</stp>
        <stp>2021-12-31</stp>
        <tr r="Z1658" s="3"/>
      </tp>
      <tp>
        <v>48.197437466300002</v>
        <stp/>
        <stp>EM_S_FA_YOY_NETPROFIT</stp>
        <stp>2</stp>
        <stp>300360.SZ</stp>
        <stp>2022-12-31</stp>
        <tr r="AA1649" s="3"/>
      </tp>
      <tp>
        <v>47.152477889499998</v>
        <stp/>
        <stp>EM_S_FA_YOY_NETPROFIT</stp>
        <stp>2</stp>
        <stp>300363.SZ</stp>
        <stp>2021-12-31</stp>
        <tr r="Z1650" s="3"/>
      </tp>
      <tp>
        <v>-390.9807654498</v>
        <stp/>
        <stp>EM_S_FA_YOY_NETPROFIT</stp>
        <stp>2</stp>
        <stp>300350.SZ</stp>
        <stp>2022-12-31</stp>
        <tr r="AA1640" s="3"/>
      </tp>
      <tp>
        <v>-6.6119630203000002</v>
        <stp/>
        <stp>EM_S_FA_YOY_NETPROFIT</stp>
        <stp>2</stp>
        <stp>300352.SZ</stp>
        <stp>2020-12-31</stp>
        <tr r="Y1642" s="3"/>
      </tp>
      <tp>
        <v>99.890065823900002</v>
        <stp/>
        <stp>EM_S_FA_YOY_NETPROFIT</stp>
        <stp>2</stp>
        <stp>300353.SZ</stp>
        <stp>2021-12-31</stp>
        <tr r="Z1643" s="3"/>
      </tp>
      <tp>
        <v>-3285.7198576148999</v>
        <stp/>
        <stp>EM_S_FA_YOY_NETPROFIT</stp>
        <stp>2</stp>
        <stp>300340.SZ</stp>
        <stp>2022-12-31</stp>
        <tr r="AA1630" s="3"/>
      </tp>
      <tp>
        <v>-9.8274318876999995</v>
        <stp/>
        <stp>EM_S_FA_YOY_NETPROFIT</stp>
        <stp>2</stp>
        <stp>300342.SZ</stp>
        <stp>2020-12-31</stp>
        <tr r="Y1632" s="3"/>
      </tp>
      <tp>
        <v>449.4830417709</v>
        <stp/>
        <stp>EM_S_FA_YOY_NETPROFIT</stp>
        <stp>2</stp>
        <stp>300343.SZ</stp>
        <stp>2021-12-31</stp>
        <tr r="Z1633" s="3"/>
      </tp>
      <tp>
        <v>604.05060916649995</v>
        <stp/>
        <stp>EM_S_FA_YOY_NETPROFIT</stp>
        <stp>2</stp>
        <stp>300390.SZ</stp>
        <stp>2022-12-31</stp>
        <tr r="AA1675" s="3"/>
      </tp>
      <tp>
        <v>-380.98138060169998</v>
        <stp/>
        <stp>EM_S_FA_YOY_NETPROFIT</stp>
        <stp>2</stp>
        <stp>300393.SZ</stp>
        <stp>2021-12-31</stp>
        <tr r="Z1677" s="3"/>
      </tp>
      <tp>
        <v>-840.20461990989998</v>
        <stp/>
        <stp>EM_S_FA_YOY_NETPROFIT</stp>
        <stp>2</stp>
        <stp>300380.SZ</stp>
        <stp>2022-12-31</stp>
        <tr r="AA1665" s="3"/>
      </tp>
      <tp>
        <v>-37.0554394348</v>
        <stp/>
        <stp>EM_S_FA_YOY_NETPROFIT</stp>
        <stp>2</stp>
        <stp>300382.SZ</stp>
        <stp>2020-12-31</stp>
        <tr r="Y1667" s="3"/>
      </tp>
      <tp>
        <v>-7.5393706481000002</v>
        <stp/>
        <stp>EM_S_FA_YOY_NETPROFIT</stp>
        <stp>2</stp>
        <stp>300383.SZ</stp>
        <stp>2021-12-31</stp>
        <tr r="Z1668" s="3"/>
      </tp>
      <tp>
        <v>102.67338691250001</v>
        <stp/>
        <stp>EM_S_FA_YOY_NETPROFIT</stp>
        <stp>2</stp>
        <stp>600340.SH</stp>
        <stp>2022-12-31</stp>
        <tr r="AA2263" s="3"/>
      </tp>
      <tp>
        <v>-1017.6763727901</v>
        <stp/>
        <stp>EM_S_FA_YOY_NETPROFIT</stp>
        <stp>2</stp>
        <stp>600343.SH</stp>
        <stp>2021-12-31</stp>
        <tr r="Z2264" s="3"/>
      </tp>
      <tp>
        <v>-4.5364494252999998</v>
        <stp/>
        <stp>EM_S_FA_YOY_NETPROFIT</stp>
        <stp>2</stp>
        <stp>600350.SH</stp>
        <stp>2022-12-31</stp>
        <tr r="AA2268" s="3"/>
      </tp>
      <tp>
        <v>-17.4202807693</v>
        <stp/>
        <stp>EM_S_FA_YOY_NETPROFIT</stp>
        <stp>2</stp>
        <stp>600352.SH</stp>
        <stp>2020-12-31</stp>
        <tr r="Y2270" s="3"/>
      </tp>
      <tp>
        <v>35.8099154664</v>
        <stp/>
        <stp>EM_S_FA_YOY_NETPROFIT</stp>
        <stp>2</stp>
        <stp>600353.SH</stp>
        <stp>2021-12-31</stp>
        <tr r="Z2271" s="3"/>
      </tp>
      <tp>
        <v>-48.464398451900003</v>
        <stp/>
        <stp>EM_S_FA_YOY_NETPROFIT</stp>
        <stp>2</stp>
        <stp>600360.SH</stp>
        <stp>2022-12-31</stp>
        <tr r="AA2277" s="3"/>
      </tp>
      <tp>
        <v>12.184382236899999</v>
        <stp/>
        <stp>EM_S_FA_YOY_NETPROFIT</stp>
        <stp>2</stp>
        <stp>600362.SH</stp>
        <stp>2020-12-31</stp>
        <tr r="Y2279" s="3"/>
      </tp>
      <tp>
        <v>-8.6565625575999992</v>
        <stp/>
        <stp>EM_S_FA_YOY_NETPROFIT</stp>
        <stp>2</stp>
        <stp>600363.SH</stp>
        <stp>2021-12-31</stp>
        <tr r="Z2280" s="3"/>
      </tp>
      <tp>
        <v>28.4216698691</v>
        <stp/>
        <stp>EM_S_FA_YOY_NETPROFIT</stp>
        <stp>2</stp>
        <stp>600370.SH</stp>
        <stp>2022-12-31</stp>
        <tr r="AA2286" s="3"/>
      </tp>
      <tp>
        <v>13.2616904566</v>
        <stp/>
        <stp>EM_S_FA_YOY_NETPROFIT</stp>
        <stp>2</stp>
        <stp>600372.SH</stp>
        <stp>2020-12-31</stp>
        <tr r="Y2288" s="3"/>
      </tp>
      <tp>
        <v>12.030693013300001</v>
        <stp/>
        <stp>EM_S_FA_YOY_NETPROFIT</stp>
        <stp>2</stp>
        <stp>600373.SH</stp>
        <stp>2021-12-31</stp>
        <tr r="Z2289" s="3"/>
      </tp>
      <tp>
        <v>-58.831403169399998</v>
        <stp/>
        <stp>EM_S_FA_YOY_NETPROFIT</stp>
        <stp>2</stp>
        <stp>600300.SH</stp>
        <stp>2022-12-31</stp>
        <tr r="AA2229" s="3"/>
      </tp>
      <tp>
        <v>184.31219391600001</v>
        <stp/>
        <stp>EM_S_FA_YOY_NETPROFIT</stp>
        <stp>2</stp>
        <stp>600302.SH</stp>
        <stp>2020-12-31</stp>
        <tr r="Y2231" s="3"/>
      </tp>
      <tp>
        <v>-875.45689332949996</v>
        <stp/>
        <stp>EM_S_FA_YOY_NETPROFIT</stp>
        <stp>2</stp>
        <stp>600303.SH</stp>
        <stp>2021-12-31</stp>
        <tr r="Z2232" s="3"/>
      </tp>
      <tp>
        <v>-252.98680458859999</v>
        <stp/>
        <stp>EM_S_FA_YOY_NETPROFIT</stp>
        <stp>2</stp>
        <stp>600310.SH</stp>
        <stp>2022-12-31</stp>
        <tr r="AA2238" s="3"/>
      </tp>
      <tp>
        <v>-40.427423058099997</v>
        <stp/>
        <stp>EM_S_FA_YOY_NETPROFIT</stp>
        <stp>2</stp>
        <stp>600312.SH</stp>
        <stp>2020-12-31</stp>
        <tr r="Y2239" s="3"/>
      </tp>
      <tp>
        <v>46.722529550200001</v>
        <stp/>
        <stp>EM_S_FA_YOY_NETPROFIT</stp>
        <stp>2</stp>
        <stp>600313.SH</stp>
        <stp>2021-12-31</stp>
        <tr r="Z2240" s="3"/>
      </tp>
      <tp>
        <v>13.1006625234</v>
        <stp/>
        <stp>EM_S_FA_YOY_NETPROFIT</stp>
        <stp>2</stp>
        <stp>600320.SH</stp>
        <stp>2022-12-31</stp>
        <tr r="AA2245" s="3"/>
      </tp>
      <tp>
        <v>-1614.8183840613001</v>
        <stp/>
        <stp>EM_S_FA_YOY_NETPROFIT</stp>
        <stp>2</stp>
        <stp>600322.SH</stp>
        <stp>2020-12-31</stp>
        <tr r="Y2247" s="3"/>
      </tp>
      <tp>
        <v>12.139954082099999</v>
        <stp/>
        <stp>EM_S_FA_YOY_NETPROFIT</stp>
        <stp>2</stp>
        <stp>600323.SH</stp>
        <stp>2021-12-31</stp>
        <tr r="Z2248" s="3"/>
      </tp>
      <tp>
        <v>60.041829942299998</v>
        <stp/>
        <stp>EM_S_FA_YOY_NETPROFIT</stp>
        <stp>2</stp>
        <stp>600330.SH</stp>
        <stp>2022-12-31</stp>
        <tr r="AA2254" s="3"/>
      </tp>
      <tp>
        <v>-10.160714251</v>
        <stp/>
        <stp>EM_S_FA_YOY_NETPROFIT</stp>
        <stp>2</stp>
        <stp>600332.SH</stp>
        <stp>2020-12-31</stp>
        <tr r="Y2256" s="3"/>
      </tp>
      <tp>
        <v>46.635646940100003</v>
        <stp/>
        <stp>EM_S_FA_YOY_NETPROFIT</stp>
        <stp>2</stp>
        <stp>600333.SH</stp>
        <stp>2021-12-31</stp>
        <tr r="Z2257" s="3"/>
      </tp>
      <tp>
        <v>10.7639995135</v>
        <stp/>
        <stp>EM_S_FA_YOY_NETPROFIT</stp>
        <stp>2</stp>
        <stp>600380.SH</stp>
        <stp>2022-12-31</stp>
        <tr r="AA2295" s="3"/>
      </tp>
      <tp>
        <v>69.908234347100006</v>
        <stp/>
        <stp>EM_S_FA_YOY_NETPROFIT</stp>
        <stp>2</stp>
        <stp>600382.SH</stp>
        <stp>2020-12-31</stp>
        <tr r="Y2297" s="3"/>
      </tp>
      <tp>
        <v>-15.022602408399999</v>
        <stp/>
        <stp>EM_S_FA_YOY_NETPROFIT</stp>
        <stp>2</stp>
        <stp>600383.SH</stp>
        <stp>2021-12-31</stp>
        <tr r="Z2298" s="3"/>
      </tp>
      <tp>
        <v>-23.7774688025</v>
        <stp/>
        <stp>EM_S_FA_YOY_NETPROFIT</stp>
        <stp>2</stp>
        <stp>600390.SH</stp>
        <stp>2022-12-31</stp>
        <tr r="AA2303" s="3"/>
      </tp>
      <tp>
        <v>360.1909868418</v>
        <stp/>
        <stp>EM_S_FA_YOY_NETPROFIT</stp>
        <stp>2</stp>
        <stp>600392.SH</stp>
        <stp>2020-12-31</stp>
        <tr r="Y2305" s="3"/>
      </tp>
      <tp>
        <v>13.0294753741</v>
        <stp/>
        <stp>EM_S_FA_YOY_NETPROFIT</stp>
        <stp>2</stp>
        <stp>300230.SZ</stp>
        <stp>2022-12-31</stp>
        <tr r="AA1527" s="3"/>
      </tp>
      <tp>
        <v>-80.340683397700005</v>
        <stp/>
        <stp>EM_S_FA_YOY_NETPROFIT</stp>
        <stp>2</stp>
        <stp>300232.SZ</stp>
        <stp>2020-12-31</stp>
        <tr r="Y1529" s="3"/>
      </tp>
      <tp>
        <v>125.6062551885</v>
        <stp/>
        <stp>EM_S_FA_YOY_NETPROFIT</stp>
        <stp>2</stp>
        <stp>300233.SZ</stp>
        <stp>2021-12-31</stp>
        <tr r="Z1530" s="3"/>
      </tp>
      <tp>
        <v>15.7805228175</v>
        <stp/>
        <stp>EM_S_FA_YOY_NETPROFIT</stp>
        <stp>2</stp>
        <stp>300220.SZ</stp>
        <stp>2022-12-31</stp>
        <tr r="AA1517" s="3"/>
      </tp>
      <tp>
        <v>90.377037983400001</v>
        <stp/>
        <stp>EM_S_FA_YOY_NETPROFIT</stp>
        <stp>2</stp>
        <stp>300222.SZ</stp>
        <stp>2020-12-31</stp>
        <tr r="Y1519" s="3"/>
      </tp>
      <tp>
        <v>1162.8169389008999</v>
        <stp/>
        <stp>EM_S_FA_YOY_NETPROFIT</stp>
        <stp>2</stp>
        <stp>300223.SZ</stp>
        <stp>2021-12-31</stp>
        <tr r="Z1520" s="3"/>
      </tp>
      <tp>
        <v>-33.337512877899997</v>
        <stp/>
        <stp>EM_S_FA_YOY_NETPROFIT</stp>
        <stp>2</stp>
        <stp>300210.SZ</stp>
        <stp>2022-12-31</stp>
        <tr r="AA1508" s="3"/>
      </tp>
      <tp>
        <v>66.823875161399997</v>
        <stp/>
        <stp>EM_S_FA_YOY_NETPROFIT</stp>
        <stp>2</stp>
        <stp>300212.SZ</stp>
        <stp>2020-12-31</stp>
        <tr r="Y1510" s="3"/>
      </tp>
      <tp>
        <v>1.1891334749</v>
        <stp/>
        <stp>EM_S_FA_YOY_NETPROFIT</stp>
        <stp>2</stp>
        <stp>300213.SZ</stp>
        <stp>2021-12-31</stp>
        <tr r="Z1511" s="3"/>
      </tp>
      <tp>
        <v>-13.428734584900001</v>
        <stp/>
        <stp>EM_S_FA_YOY_NETPROFIT</stp>
        <stp>2</stp>
        <stp>300200.SZ</stp>
        <stp>2022-12-31</stp>
        <tr r="AA1499" s="3"/>
      </tp>
      <tp>
        <v>-140.93981269369999</v>
        <stp/>
        <stp>EM_S_FA_YOY_NETPROFIT</stp>
        <stp>2</stp>
        <stp>300203.SZ</stp>
        <stp>2021-12-31</stp>
        <tr r="Z1501" s="3"/>
      </tp>
      <tp>
        <v>105.4669542801</v>
        <stp/>
        <stp>EM_S_FA_YOY_NETPROFIT</stp>
        <stp>2</stp>
        <stp>300270.SZ</stp>
        <stp>2022-12-31</stp>
        <tr r="AA1567" s="3"/>
      </tp>
      <tp>
        <v>-58.0508599502</v>
        <stp/>
        <stp>EM_S_FA_YOY_NETPROFIT</stp>
        <stp>2</stp>
        <stp>300272.SZ</stp>
        <stp>2020-12-31</stp>
        <tr r="Y1569" s="3"/>
      </tp>
      <tp>
        <v>102.80617333329999</v>
        <stp/>
        <stp>EM_S_FA_YOY_NETPROFIT</stp>
        <stp>2</stp>
        <stp>300260.SZ</stp>
        <stp>2022-12-31</stp>
        <tr r="AA1557" s="3"/>
      </tp>
      <tp>
        <v>-7092.6162425848997</v>
        <stp/>
        <stp>EM_S_FA_YOY_NETPROFIT</stp>
        <stp>2</stp>
        <stp>300262.SZ</stp>
        <stp>2020-12-31</stp>
        <tr r="Y1559" s="3"/>
      </tp>
      <tp>
        <v>21.852336150999999</v>
        <stp/>
        <stp>EM_S_FA_YOY_NETPROFIT</stp>
        <stp>2</stp>
        <stp>300263.SZ</stp>
        <stp>2021-12-31</stp>
        <tr r="Z1560" s="3"/>
      </tp>
      <tp>
        <v>-253.475413979</v>
        <stp/>
        <stp>EM_S_FA_YOY_NETPROFIT</stp>
        <stp>2</stp>
        <stp>300250.SZ</stp>
        <stp>2022-12-31</stp>
        <tr r="AA1547" s="3"/>
      </tp>
      <tp>
        <v>-173.14679885059999</v>
        <stp/>
        <stp>EM_S_FA_YOY_NETPROFIT</stp>
        <stp>2</stp>
        <stp>300252.SZ</stp>
        <stp>2020-12-31</stp>
        <tr r="Y1549" s="3"/>
      </tp>
      <tp>
        <v>-30.026406216000002</v>
        <stp/>
        <stp>EM_S_FA_YOY_NETPROFIT</stp>
        <stp>2</stp>
        <stp>300253.SZ</stp>
        <stp>2021-12-31</stp>
        <tr r="Z1550" s="3"/>
      </tp>
      <tp>
        <v>-47.961392761600003</v>
        <stp/>
        <stp>EM_S_FA_YOY_NETPROFIT</stp>
        <stp>2</stp>
        <stp>300240.SZ</stp>
        <stp>2022-12-31</stp>
        <tr r="AA1537" s="3"/>
      </tp>
      <tp>
        <v>-2237.9166605621999</v>
        <stp/>
        <stp>EM_S_FA_YOY_NETPROFIT</stp>
        <stp>2</stp>
        <stp>300242.SZ</stp>
        <stp>2020-12-31</stp>
        <tr r="Y1539" s="3"/>
      </tp>
      <tp>
        <v>7.6699048926</v>
        <stp/>
        <stp>EM_S_FA_YOY_NETPROFIT</stp>
        <stp>2</stp>
        <stp>300243.SZ</stp>
        <stp>2021-12-31</stp>
        <tr r="Z1540" s="3"/>
      </tp>
      <tp>
        <v>45.542935009399997</v>
        <stp/>
        <stp>EM_S_FA_YOY_NETPROFIT</stp>
        <stp>2</stp>
        <stp>300290.SZ</stp>
        <stp>2022-12-31</stp>
        <tr r="AA1586" s="3"/>
      </tp>
      <tp>
        <v>-1027.1733341864001</v>
        <stp/>
        <stp>EM_S_FA_YOY_NETPROFIT</stp>
        <stp>2</stp>
        <stp>300292.SZ</stp>
        <stp>2020-12-31</stp>
        <tr r="Y1588" s="3"/>
      </tp>
      <tp>
        <v>67.227014812099995</v>
        <stp/>
        <stp>EM_S_FA_YOY_NETPROFIT</stp>
        <stp>2</stp>
        <stp>300293.SZ</stp>
        <stp>2021-12-31</stp>
        <tr r="Z1589" s="3"/>
      </tp>
      <tp>
        <v>-43.703688741100002</v>
        <stp/>
        <stp>EM_S_FA_YOY_NETPROFIT</stp>
        <stp>2</stp>
        <stp>300280.SZ</stp>
        <stp>2022-12-31</stp>
        <tr r="AA1576" s="3"/>
      </tp>
      <tp>
        <v>-4068.5326210539001</v>
        <stp/>
        <stp>EM_S_FA_YOY_NETPROFIT</stp>
        <stp>2</stp>
        <stp>300282.SZ</stp>
        <stp>2020-12-31</stp>
        <tr r="Y1578" s="3"/>
      </tp>
      <tp>
        <v>81.131551501499999</v>
        <stp/>
        <stp>EM_S_FA_YOY_NETPROFIT</stp>
        <stp>2</stp>
        <stp>300283.SZ</stp>
        <stp>2021-12-31</stp>
        <tr r="Z1579" s="3"/>
      </tp>
      <tp>
        <v>-864.70585959120001</v>
        <stp/>
        <stp>EM_S_FA_YOY_NETPROFIT</stp>
        <stp>2</stp>
        <stp>600243.SH</stp>
        <stp>2021-12-31</stp>
        <tr r="Z2187" s="3"/>
      </tp>
      <tp>
        <v>132.03622387339999</v>
        <stp/>
        <stp>EM_S_FA_YOY_NETPROFIT</stp>
        <stp>2</stp>
        <stp>600250.SH</stp>
        <stp>2022-12-31</stp>
        <tr r="AA2191" s="3"/>
      </tp>
      <tp>
        <v>-68.314854258599993</v>
        <stp/>
        <stp>EM_S_FA_YOY_NETPROFIT</stp>
        <stp>2</stp>
        <stp>600252.SH</stp>
        <stp>2020-12-31</stp>
        <tr r="Y2193" s="3"/>
      </tp>
      <tp>
        <v>4.2874479790000004</v>
        <stp/>
        <stp>EM_S_FA_YOY_NETPROFIT</stp>
        <stp>2</stp>
        <stp>600262.SH</stp>
        <stp>2020-12-31</stp>
        <tr r="Y2200" s="3"/>
      </tp>
      <tp>
        <v>-40.457945222299998</v>
        <stp/>
        <stp>EM_S_FA_YOY_NETPROFIT</stp>
        <stp>2</stp>
        <stp>600272.SH</stp>
        <stp>2020-12-31</stp>
        <tr r="Y2207" s="3"/>
      </tp>
      <tp>
        <v>38.775157036000003</v>
        <stp/>
        <stp>EM_S_FA_YOY_NETPROFIT</stp>
        <stp>2</stp>
        <stp>600273.SH</stp>
        <stp>2021-12-31</stp>
        <tr r="Z2208" s="3"/>
      </tp>
      <tp>
        <v>-479.00567049739999</v>
        <stp/>
        <stp>EM_S_FA_YOY_NETPROFIT</stp>
        <stp>2</stp>
        <stp>600200.SH</stp>
        <stp>2022-12-31</stp>
        <tr r="AA2151" s="3"/>
      </tp>
      <tp>
        <v>0.2075631855</v>
        <stp/>
        <stp>EM_S_FA_YOY_NETPROFIT</stp>
        <stp>2</stp>
        <stp>600202.SH</stp>
        <stp>2020-12-31</stp>
        <tr r="Y2153" s="3"/>
      </tp>
      <tp>
        <v>-881.48024116429997</v>
        <stp/>
        <stp>EM_S_FA_YOY_NETPROFIT</stp>
        <stp>2</stp>
        <stp>600203.SH</stp>
        <stp>2021-12-31</stp>
        <tr r="Z2154" s="3"/>
      </tp>
      <tp>
        <v>11.8078088812</v>
        <stp/>
        <stp>EM_S_FA_YOY_NETPROFIT</stp>
        <stp>2</stp>
        <stp>600210.SH</stp>
        <stp>2022-12-31</stp>
        <tr r="AA2158" s="3"/>
      </tp>
      <tp>
        <v>105.5575337377</v>
        <stp/>
        <stp>EM_S_FA_YOY_NETPROFIT</stp>
        <stp>2</stp>
        <stp>600212.SH</stp>
        <stp>2020-12-31</stp>
        <tr r="Y2160" s="3"/>
      </tp>
      <tp>
        <v>89.026831362099998</v>
        <stp/>
        <stp>EM_S_FA_YOY_NETPROFIT</stp>
        <stp>2</stp>
        <stp>600213.SH</stp>
        <stp>2021-12-31</stp>
        <tr r="Z2161" s="3"/>
      </tp>
      <tp>
        <v>1.647355066</v>
        <stp/>
        <stp>EM_S_FA_YOY_NETPROFIT</stp>
        <stp>2</stp>
        <stp>600220.SH</stp>
        <stp>2022-12-31</stp>
        <tr r="AA2167" s="3"/>
      </tp>
      <tp>
        <v>-35.171176326999998</v>
        <stp/>
        <stp>EM_S_FA_YOY_NETPROFIT</stp>
        <stp>2</stp>
        <stp>600222.SH</stp>
        <stp>2020-12-31</stp>
        <tr r="Y2169" s="3"/>
      </tp>
      <tp>
        <v>-38.362081175</v>
        <stp/>
        <stp>EM_S_FA_YOY_NETPROFIT</stp>
        <stp>2</stp>
        <stp>600223.SH</stp>
        <stp>2021-12-31</stp>
        <tr r="Z2170" s="3"/>
      </tp>
      <tp>
        <v>882.36059018219999</v>
        <stp/>
        <stp>EM_S_FA_YOY_NETPROFIT</stp>
        <stp>2</stp>
        <stp>600230.SH</stp>
        <stp>2022-12-31</stp>
        <tr r="AA2176" s="3"/>
      </tp>
      <tp>
        <v>-41.632553272099997</v>
        <stp/>
        <stp>EM_S_FA_YOY_NETPROFIT</stp>
        <stp>2</stp>
        <stp>600232.SH</stp>
        <stp>2020-12-31</stp>
        <tr r="Y2178" s="3"/>
      </tp>
      <tp>
        <v>18.390145647200001</v>
        <stp/>
        <stp>EM_S_FA_YOY_NETPROFIT</stp>
        <stp>2</stp>
        <stp>600233.SH</stp>
        <stp>2021-12-31</stp>
        <tr r="Z2179" s="3"/>
      </tp>
      <tp>
        <v>-231.50915733279999</v>
        <stp/>
        <stp>EM_S_FA_YOY_NETPROFIT</stp>
        <stp>2</stp>
        <stp>600280.SH</stp>
        <stp>2022-12-31</stp>
        <tr r="AA2213" s="3"/>
      </tp>
      <tp>
        <v>-5.2692431531999997</v>
        <stp/>
        <stp>EM_S_FA_YOY_NETPROFIT</stp>
        <stp>2</stp>
        <stp>600282.SH</stp>
        <stp>2020-12-31</stp>
        <tr r="Y2215" s="3"/>
      </tp>
      <tp>
        <v>9.5611649265</v>
        <stp/>
        <stp>EM_S_FA_YOY_NETPROFIT</stp>
        <stp>2</stp>
        <stp>600283.SH</stp>
        <stp>2021-12-31</stp>
        <tr r="Z2216" s="3"/>
      </tp>
      <tp>
        <v>41.791328884599999</v>
        <stp/>
        <stp>EM_S_FA_YOY_NETPROFIT</stp>
        <stp>2</stp>
        <stp>600290.SH</stp>
        <stp>2022-12-31</stp>
        <tr r="AA2222" s="3"/>
      </tp>
      <tp>
        <v>-67.523901696199999</v>
        <stp/>
        <stp>EM_S_FA_YOY_NETPROFIT</stp>
        <stp>2</stp>
        <stp>600292.SH</stp>
        <stp>2020-12-31</stp>
        <tr r="Y2223" s="3"/>
      </tp>
      <tp>
        <v>105.4150526788</v>
        <stp/>
        <stp>EM_S_FA_YOY_NETPROFIT</stp>
        <stp>2</stp>
        <stp>600293.SH</stp>
        <stp>2021-12-31</stp>
        <tr r="Z2224" s="3"/>
      </tp>
      <tp>
        <v>27.212657917200001</v>
        <stp/>
        <stp>EM_S_FA_YOY_NETPROFIT</stp>
        <stp>2</stp>
        <stp>000503.SZ</stp>
        <stp>2021-12-31</stp>
        <tr r="Z98" s="3"/>
      </tp>
      <tp>
        <v>-91.709442131800003</v>
        <stp/>
        <stp>EM_S_FA_YOY_NETPROFIT</stp>
        <stp>2</stp>
        <stp>300530.SZ</stp>
        <stp>2022-12-31</stp>
        <tr r="AA1809" s="3"/>
      </tp>
      <tp>
        <v>27.3142838461</v>
        <stp/>
        <stp>EM_S_FA_YOY_NETPROFIT</stp>
        <stp>2</stp>
        <stp>300532.SZ</stp>
        <stp>2020-12-31</stp>
        <tr r="Y1811" s="3"/>
      </tp>
      <tp>
        <v>-164.9010127455</v>
        <stp/>
        <stp>EM_S_FA_YOY_NETPROFIT</stp>
        <stp>2</stp>
        <stp>300533.SZ</stp>
        <stp>2021-12-31</stp>
        <tr r="Z1812" s="3"/>
      </tp>
      <tp>
        <v>-95.633294548500004</v>
        <stp/>
        <stp>EM_S_FA_YOY_NETPROFIT</stp>
        <stp>2</stp>
        <stp>000510.SZ</stp>
        <stp>2022-12-31</stp>
        <tr r="AA104" s="3"/>
      </tp>
      <tp>
        <v>-8.4091067325999997</v>
        <stp/>
        <stp>EM_S_FA_YOY_NETPROFIT</stp>
        <stp>2</stp>
        <stp>000513.SZ</stp>
        <stp>2021-12-31</stp>
        <tr r="Z105" s="3"/>
      </tp>
      <tp>
        <v>-162.08277711810001</v>
        <stp/>
        <stp>EM_S_FA_YOY_NETPROFIT</stp>
        <stp>2</stp>
        <stp>300520.SZ</stp>
        <stp>2022-12-31</stp>
        <tr r="AA1801" s="3"/>
      </tp>
      <tp>
        <v>26.823301164499998</v>
        <stp/>
        <stp>EM_S_FA_YOY_NETPROFIT</stp>
        <stp>2</stp>
        <stp>300522.SZ</stp>
        <stp>2020-12-31</stp>
        <tr r="Y1803" s="3"/>
      </tp>
      <tp>
        <v>-209.294946538</v>
        <stp/>
        <stp>EM_S_FA_YOY_NETPROFIT</stp>
        <stp>2</stp>
        <stp>300523.SZ</stp>
        <stp>2021-12-31</stp>
        <tr r="Z1804" s="3"/>
      </tp>
      <tp>
        <v>-62.3364054802</v>
        <stp/>
        <stp>EM_S_FA_YOY_NETPROFIT</stp>
        <stp>2</stp>
        <stp>000520.SZ</stp>
        <stp>2022-12-31</stp>
        <tr r="AA111" s="3"/>
      </tp>
      <tp>
        <v>130.24524364179999</v>
        <stp/>
        <stp>EM_S_FA_YOY_NETPROFIT</stp>
        <stp>2</stp>
        <stp>000523.SZ</stp>
        <stp>2021-12-31</stp>
        <tr r="Z113" s="3"/>
      </tp>
      <tp>
        <v>61.182470857600002</v>
        <stp/>
        <stp>EM_S_FA_YOY_NETPROFIT</stp>
        <stp>2</stp>
        <stp>300510.SZ</stp>
        <stp>2022-12-31</stp>
        <tr r="AA1791" s="3"/>
      </tp>
      <tp>
        <v>-60.169656625400002</v>
        <stp/>
        <stp>EM_S_FA_YOY_NETPROFIT</stp>
        <stp>2</stp>
        <stp>300512.SZ</stp>
        <stp>2020-12-31</stp>
        <tr r="Y1793" s="3"/>
      </tp>
      <tp>
        <v>-249.8431365385</v>
        <stp/>
        <stp>EM_S_FA_YOY_NETPROFIT</stp>
        <stp>2</stp>
        <stp>300513.SZ</stp>
        <stp>2021-12-31</stp>
        <tr r="Z1794" s="3"/>
      </tp>
      <tp>
        <v>107.2273678768</v>
        <stp/>
        <stp>EM_S_FA_YOY_NETPROFIT</stp>
        <stp>2</stp>
        <stp>000530.SZ</stp>
        <stp>2022-12-31</stp>
        <tr r="AA119" s="3"/>
      </tp>
      <tp>
        <v>123.9905038368</v>
        <stp/>
        <stp>EM_S_FA_YOY_NETPROFIT</stp>
        <stp>2</stp>
        <stp>000532.SZ</stp>
        <stp>2020-12-31</stp>
        <tr r="Y121" s="3"/>
      </tp>
      <tp>
        <v>-123.7929989804</v>
        <stp/>
        <stp>EM_S_FA_YOY_NETPROFIT</stp>
        <stp>2</stp>
        <stp>000533.SZ</stp>
        <stp>2021-12-31</stp>
        <tr r="Z122" s="3"/>
      </tp>
      <tp>
        <v>-96.380958663800001</v>
        <stp/>
        <stp>EM_S_FA_YOY_NETPROFIT</stp>
        <stp>2</stp>
        <stp>300500.SZ</stp>
        <stp>2022-12-31</stp>
        <tr r="AA1782" s="3"/>
      </tp>
      <tp>
        <v>131.02807427350001</v>
        <stp/>
        <stp>EM_S_FA_YOY_NETPROFIT</stp>
        <stp>2</stp>
        <stp>300502.SZ</stp>
        <stp>2020-12-31</stp>
        <tr r="Y1784" s="3"/>
      </tp>
      <tp>
        <v>82.091578892300006</v>
        <stp/>
        <stp>EM_S_FA_YOY_NETPROFIT</stp>
        <stp>2</stp>
        <stp>300503.SZ</stp>
        <stp>2021-12-31</stp>
        <tr r="Z1785" s="3"/>
      </tp>
      <tp>
        <v>-265.1661696516</v>
        <stp/>
        <stp>EM_S_FA_YOY_NETPROFIT</stp>
        <stp>2</stp>
        <stp>000543.SZ</stp>
        <stp>2021-12-31</stp>
        <tr r="Z129" s="3"/>
      </tp>
      <tp>
        <v>152.64460491630001</v>
        <stp/>
        <stp>EM_S_FA_YOY_NETPROFIT</stp>
        <stp>2</stp>
        <stp>300570.SZ</stp>
        <stp>2022-12-31</stp>
        <tr r="AA1847" s="3"/>
      </tp>
      <tp>
        <v>3.7711079853</v>
        <stp/>
        <stp>EM_S_FA_YOY_NETPROFIT</stp>
        <stp>2</stp>
        <stp>300572.SZ</stp>
        <stp>2020-12-31</stp>
        <tr r="Y1849" s="3"/>
      </tp>
      <tp>
        <v>123.73995343999999</v>
        <stp/>
        <stp>EM_S_FA_YOY_NETPROFIT</stp>
        <stp>2</stp>
        <stp>300573.SZ</stp>
        <stp>2021-12-31</stp>
        <tr r="Z1850" s="3"/>
      </tp>
      <tp>
        <v>50.283838325300003</v>
        <stp/>
        <stp>EM_S_FA_YOY_NETPROFIT</stp>
        <stp>2</stp>
        <stp>000550.SZ</stp>
        <stp>2022-12-31</stp>
        <tr r="AA135" s="3"/>
      </tp>
      <tp>
        <v>-14.353330441100001</v>
        <stp/>
        <stp>EM_S_FA_YOY_NETPROFIT</stp>
        <stp>2</stp>
        <stp>000552.SZ</stp>
        <stp>2020-12-31</stp>
        <tr r="Y137" s="3"/>
      </tp>
      <tp>
        <v>-53.703299475800002</v>
        <stp/>
        <stp>EM_S_FA_YOY_NETPROFIT</stp>
        <stp>2</stp>
        <stp>000553.SZ</stp>
        <stp>2021-12-31</stp>
        <tr r="Z138" s="3"/>
      </tp>
      <tp>
        <v>-51.238687329199998</v>
        <stp/>
        <stp>EM_S_FA_YOY_NETPROFIT</stp>
        <stp>2</stp>
        <stp>300560.SZ</stp>
        <stp>2022-12-31</stp>
        <tr r="AA1838" s="3"/>
      </tp>
      <tp>
        <v>127.118278799</v>
        <stp/>
        <stp>EM_S_FA_YOY_NETPROFIT</stp>
        <stp>2</stp>
        <stp>300562.SZ</stp>
        <stp>2020-12-31</stp>
        <tr r="Y1840" s="3"/>
      </tp>
      <tp>
        <v>12.6974618272</v>
        <stp/>
        <stp>EM_S_FA_YOY_NETPROFIT</stp>
        <stp>2</stp>
        <stp>300563.SZ</stp>
        <stp>2021-12-31</stp>
        <tr r="Z1841" s="3"/>
      </tp>
      <tp>
        <v>-353.71594839660003</v>
        <stp/>
        <stp>EM_S_FA_YOY_NETPROFIT</stp>
        <stp>2</stp>
        <stp>000560.SZ</stp>
        <stp>2022-12-31</stp>
        <tr r="AA144" s="3"/>
      </tp>
      <tp>
        <v>6.7864235063000002</v>
        <stp/>
        <stp>EM_S_FA_YOY_NETPROFIT</stp>
        <stp>2</stp>
        <stp>000563.SZ</stp>
        <stp>2021-12-31</stp>
        <tr r="Z146" s="3"/>
      </tp>
      <tp>
        <v>-345.55137414019998</v>
        <stp/>
        <stp>EM_S_FA_YOY_NETPROFIT</stp>
        <stp>2</stp>
        <stp>300550.SZ</stp>
        <stp>2022-12-31</stp>
        <tr r="AA1828" s="3"/>
      </tp>
      <tp>
        <v>-30.936185676600001</v>
        <stp/>
        <stp>EM_S_FA_YOY_NETPROFIT</stp>
        <stp>2</stp>
        <stp>300552.SZ</stp>
        <stp>2020-12-31</stp>
        <tr r="Y1830" s="3"/>
      </tp>
      <tp>
        <v>133.49680633809999</v>
        <stp/>
        <stp>EM_S_FA_YOY_NETPROFIT</stp>
        <stp>2</stp>
        <stp>300553.SZ</stp>
        <stp>2021-12-31</stp>
        <tr r="Z1831" s="3"/>
      </tp>
      <tp>
        <v>-23.0110857837</v>
        <stp/>
        <stp>EM_S_FA_YOY_NETPROFIT</stp>
        <stp>2</stp>
        <stp>000570.SZ</stp>
        <stp>2022-12-31</stp>
        <tr r="AA152" s="3"/>
      </tp>
      <tp>
        <v>-1413.5998606708999</v>
        <stp/>
        <stp>EM_S_FA_YOY_NETPROFIT</stp>
        <stp>2</stp>
        <stp>000572.SZ</stp>
        <stp>2020-12-31</stp>
        <tr r="Y154" s="3"/>
      </tp>
      <tp>
        <v>213.1487662859</v>
        <stp/>
        <stp>EM_S_FA_YOY_NETPROFIT</stp>
        <stp>2</stp>
        <stp>000573.SZ</stp>
        <stp>2021-12-31</stp>
        <tr r="Z155" s="3"/>
      </tp>
      <tp>
        <v>64.901399840400003</v>
        <stp/>
        <stp>EM_S_FA_YOY_NETPROFIT</stp>
        <stp>2</stp>
        <stp>300540.SZ</stp>
        <stp>2022-12-31</stp>
        <tr r="AA1819" s="3"/>
      </tp>
      <tp>
        <v>25.353837362699998</v>
        <stp/>
        <stp>EM_S_FA_YOY_NETPROFIT</stp>
        <stp>2</stp>
        <stp>300542.SZ</stp>
        <stp>2020-12-31</stp>
        <tr r="Y1821" s="3"/>
      </tp>
      <tp>
        <v>-28.3994712969</v>
        <stp/>
        <stp>EM_S_FA_YOY_NETPROFIT</stp>
        <stp>2</stp>
        <stp>300543.SZ</stp>
        <stp>2021-12-31</stp>
        <tr r="Z1822" s="3"/>
      </tp>
      <tp>
        <v>10.1708066554</v>
        <stp/>
        <stp>EM_S_FA_YOY_NETPROFIT</stp>
        <stp>2</stp>
        <stp>000582.SZ</stp>
        <stp>2020-12-31</stp>
        <tr r="Y158" s="3"/>
      </tp>
      <tp>
        <v>-48.7200113918</v>
        <stp/>
        <stp>EM_S_FA_YOY_NETPROFIT</stp>
        <stp>2</stp>
        <stp>000590.SZ</stp>
        <stp>2022-12-31</stp>
        <tr r="AA162" s="3"/>
      </tp>
      <tp>
        <v>-1763.5898068839999</v>
        <stp/>
        <stp>EM_S_FA_YOY_NETPROFIT</stp>
        <stp>2</stp>
        <stp>000592.SZ</stp>
        <stp>2020-12-31</stp>
        <tr r="Y164" s="3"/>
      </tp>
      <tp>
        <v>32.873612847899999</v>
        <stp/>
        <stp>EM_S_FA_YOY_NETPROFIT</stp>
        <stp>2</stp>
        <stp>000593.SZ</stp>
        <stp>2021-12-31</stp>
        <tr r="Z165" s="3"/>
      </tp>
      <tp>
        <v>6.3521063270000004</v>
        <stp/>
        <stp>EM_S_FA_YOY_NETPROFIT</stp>
        <stp>2</stp>
        <stp>300590.SZ</stp>
        <stp>2022-12-31</stp>
        <tr r="AA1866" s="3"/>
      </tp>
      <tp>
        <v>-882.91209962519997</v>
        <stp/>
        <stp>EM_S_FA_YOY_NETPROFIT</stp>
        <stp>2</stp>
        <stp>300592.SZ</stp>
        <stp>2020-12-31</stp>
        <tr r="Y1868" s="3"/>
      </tp>
      <tp>
        <v>102.34889397889999</v>
        <stp/>
        <stp>EM_S_FA_YOY_NETPROFIT</stp>
        <stp>2</stp>
        <stp>300593.SZ</stp>
        <stp>2021-12-31</stp>
        <tr r="Z1869" s="3"/>
      </tp>
      <tp>
        <v>16.293229406799998</v>
        <stp/>
        <stp>EM_S_FA_YOY_NETPROFIT</stp>
        <stp>2</stp>
        <stp>300580.SZ</stp>
        <stp>2022-12-31</stp>
        <tr r="AA1856" s="3"/>
      </tp>
      <tp>
        <v>52.306455256299998</v>
        <stp/>
        <stp>EM_S_FA_YOY_NETPROFIT</stp>
        <stp>2</stp>
        <stp>300582.SZ</stp>
        <stp>2020-12-31</stp>
        <tr r="Y1858" s="3"/>
      </tp>
      <tp>
        <v>118.87275039959999</v>
        <stp/>
        <stp>EM_S_FA_YOY_NETPROFIT</stp>
        <stp>2</stp>
        <stp>300583.SZ</stp>
        <stp>2021-12-31</stp>
        <tr r="Z1859" s="3"/>
      </tp>
      <tp>
        <v>-74.861492434300004</v>
        <stp/>
        <stp>EM_S_FA_YOY_NETPROFIT</stp>
        <stp>2</stp>
        <stp>600540.SH</stp>
        <stp>2022-12-31</stp>
        <tr r="AA2408" s="3"/>
      </tp>
      <tp>
        <v>-3276.6166087572001</v>
        <stp/>
        <stp>EM_S_FA_YOY_NETPROFIT</stp>
        <stp>2</stp>
        <stp>600543.SH</stp>
        <stp>2021-12-31</stp>
        <tr r="Z2409" s="3"/>
      </tp>
      <tp>
        <v>-16.062448578200001</v>
        <stp/>
        <stp>EM_S_FA_YOY_NETPROFIT</stp>
        <stp>2</stp>
        <stp>600550.SH</stp>
        <stp>2022-12-31</stp>
        <tr r="AA2415" s="3"/>
      </tp>
      <tp>
        <v>34.681126786</v>
        <stp/>
        <stp>EM_S_FA_YOY_NETPROFIT</stp>
        <stp>2</stp>
        <stp>600552.SH</stp>
        <stp>2020-12-31</stp>
        <tr r="Y2417" s="3"/>
      </tp>
      <tp>
        <v>-1.0590226522999999</v>
        <stp/>
        <stp>EM_S_FA_YOY_NETPROFIT</stp>
        <stp>2</stp>
        <stp>600560.SH</stp>
        <stp>2022-12-31</stp>
        <tr r="AA2422" s="3"/>
      </tp>
      <tp>
        <v>6.3609733778999997</v>
        <stp/>
        <stp>EM_S_FA_YOY_NETPROFIT</stp>
        <stp>2</stp>
        <stp>600562.SH</stp>
        <stp>2020-12-31</stp>
        <tr r="Y2424" s="3"/>
      </tp>
      <tp>
        <v>49.620971320599999</v>
        <stp/>
        <stp>EM_S_FA_YOY_NETPROFIT</stp>
        <stp>2</stp>
        <stp>600563.SH</stp>
        <stp>2021-12-31</stp>
        <tr r="Z2425" s="3"/>
      </tp>
      <tp>
        <v>-24.8507992348</v>
        <stp/>
        <stp>EM_S_FA_YOY_NETPROFIT</stp>
        <stp>2</stp>
        <stp>600570.SH</stp>
        <stp>2022-12-31</stp>
        <tr r="AA2431" s="3"/>
      </tp>
      <tp>
        <v>302.26968878169998</v>
        <stp/>
        <stp>EM_S_FA_YOY_NETPROFIT</stp>
        <stp>2</stp>
        <stp>600572.SH</stp>
        <stp>2020-12-31</stp>
        <tr r="Y2433" s="3"/>
      </tp>
      <tp>
        <v>7.5530485655000001</v>
        <stp/>
        <stp>EM_S_FA_YOY_NETPROFIT</stp>
        <stp>2</stp>
        <stp>600573.SH</stp>
        <stp>2021-12-31</stp>
        <tr r="Z2434" s="3"/>
      </tp>
      <tp>
        <v>-66.650371740899999</v>
        <stp/>
        <stp>EM_S_FA_YOY_NETPROFIT</stp>
        <stp>2</stp>
        <stp>600500.SH</stp>
        <stp>2022-12-31</stp>
        <tr r="AA2373" s="3"/>
      </tp>
      <tp>
        <v>60.393588449699998</v>
        <stp/>
        <stp>EM_S_FA_YOY_NETPROFIT</stp>
        <stp>2</stp>
        <stp>600502.SH</stp>
        <stp>2020-12-31</stp>
        <tr r="Y2375" s="3"/>
      </tp>
      <tp>
        <v>-29.5925830969</v>
        <stp/>
        <stp>EM_S_FA_YOY_NETPROFIT</stp>
        <stp>2</stp>
        <stp>600503.SH</stp>
        <stp>2021-12-31</stp>
        <tr r="Z2376" s="3"/>
      </tp>
      <tp>
        <v>-0.75941537930000003</v>
        <stp/>
        <stp>EM_S_FA_YOY_NETPROFIT</stp>
        <stp>2</stp>
        <stp>600510.SH</stp>
        <stp>2022-12-31</stp>
        <tr r="AA2382" s="3"/>
      </tp>
      <tp>
        <v>-15.015495186100001</v>
        <stp/>
        <stp>EM_S_FA_YOY_NETPROFIT</stp>
        <stp>2</stp>
        <stp>600512.SH</stp>
        <stp>2020-12-31</stp>
        <tr r="Y2384" s="3"/>
      </tp>
      <tp>
        <v>16.4370064515</v>
        <stp/>
        <stp>EM_S_FA_YOY_NETPROFIT</stp>
        <stp>2</stp>
        <stp>600513.SH</stp>
        <stp>2021-12-31</stp>
        <tr r="Z2385" s="3"/>
      </tp>
      <tp>
        <v>155.4889508302</v>
        <stp/>
        <stp>EM_S_FA_YOY_NETPROFIT</stp>
        <stp>2</stp>
        <stp>600520.SH</stp>
        <stp>2022-12-31</stp>
        <tr r="AA2391" s="3"/>
      </tp>
      <tp>
        <v>20.980761795599999</v>
        <stp/>
        <stp>EM_S_FA_YOY_NETPROFIT</stp>
        <stp>2</stp>
        <stp>600522.SH</stp>
        <stp>2020-12-31</stp>
        <tr r="Y2393" s="3"/>
      </tp>
      <tp>
        <v>-0.50233077640000001</v>
        <stp/>
        <stp>EM_S_FA_YOY_NETPROFIT</stp>
        <stp>2</stp>
        <stp>600523.SH</stp>
        <stp>2021-12-31</stp>
        <tr r="Z2394" s="3"/>
      </tp>
      <tp>
        <v>-8722.8113267423996</v>
        <stp/>
        <stp>EM_S_FA_YOY_NETPROFIT</stp>
        <stp>2</stp>
        <stp>600530.SH</stp>
        <stp>2022-12-31</stp>
        <tr r="AA2400" s="3"/>
      </tp>
      <tp>
        <v>12.1724306444</v>
        <stp/>
        <stp>EM_S_FA_YOY_NETPROFIT</stp>
        <stp>2</stp>
        <stp>600533.SH</stp>
        <stp>2021-12-31</stp>
        <tr r="Z2402" s="3"/>
      </tp>
      <tp>
        <v>-20.682553104699998</v>
        <stp/>
        <stp>EM_S_FA_YOY_NETPROFIT</stp>
        <stp>2</stp>
        <stp>600580.SH</stp>
        <stp>2022-12-31</stp>
        <tr r="AA2440" s="3"/>
      </tp>
      <tp>
        <v>28.324077658699998</v>
        <stp/>
        <stp>EM_S_FA_YOY_NETPROFIT</stp>
        <stp>2</stp>
        <stp>600582.SH</stp>
        <stp>2020-12-31</stp>
        <tr r="Y2442" s="3"/>
      </tp>
      <tp>
        <v>1.7677282355999999</v>
        <stp/>
        <stp>EM_S_FA_YOY_NETPROFIT</stp>
        <stp>2</stp>
        <stp>600583.SH</stp>
        <stp>2021-12-31</stp>
        <tr r="Z2443" s="3"/>
      </tp>
      <tp>
        <v>-3.8482322818000001</v>
        <stp/>
        <stp>EM_S_FA_YOY_NETPROFIT</stp>
        <stp>2</stp>
        <stp>600590.SH</stp>
        <stp>2022-12-31</stp>
        <tr r="AA2450" s="3"/>
      </tp>
      <tp>
        <v>1.8500051853999999</v>
        <stp/>
        <stp>EM_S_FA_YOY_NETPROFIT</stp>
        <stp>2</stp>
        <stp>600592.SH</stp>
        <stp>2020-12-31</stp>
        <tr r="Y2451" s="3"/>
      </tp>
      <tp>
        <v>-178.7368084988</v>
        <stp/>
        <stp>EM_S_FA_YOY_NETPROFIT</stp>
        <stp>2</stp>
        <stp>600593.SH</stp>
        <stp>2021-12-31</stp>
        <tr r="Z2452" s="3"/>
      </tp>
      <tp>
        <v>13.105840043500001</v>
        <stp/>
        <stp>EM_S_FA_YOY_NETPROFIT</stp>
        <stp>2</stp>
        <stp>000400.SZ</stp>
        <stp>2022-12-31</stp>
        <tr r="AA71" s="3"/>
      </tp>
      <tp>
        <v>-46.162222293399999</v>
        <stp/>
        <stp>EM_S_FA_YOY_NETPROFIT</stp>
        <stp>2</stp>
        <stp>000402.SZ</stp>
        <stp>2020-12-31</stp>
        <tr r="Y73" s="3"/>
      </tp>
      <tp>
        <v>114.3268938643</v>
        <stp/>
        <stp>EM_S_FA_YOY_NETPROFIT</stp>
        <stp>2</stp>
        <stp>000403.SZ</stp>
        <stp>2021-12-31</stp>
        <tr r="Z74" s="3"/>
      </tp>
      <tp>
        <v>21.344167877099999</v>
        <stp/>
        <stp>EM_S_FA_YOY_NETPROFIT</stp>
        <stp>2</stp>
        <stp>300430.SZ</stp>
        <stp>2022-12-31</stp>
        <tr r="AA1714" s="3"/>
      </tp>
      <tp>
        <v>-35.499431470700003</v>
        <stp/>
        <stp>EM_S_FA_YOY_NETPROFIT</stp>
        <stp>2</stp>
        <stp>300432.SZ</stp>
        <stp>2020-12-31</stp>
        <tr r="Y1715" s="3"/>
      </tp>
      <tp>
        <v>-57.218477039299998</v>
        <stp/>
        <stp>EM_S_FA_YOY_NETPROFIT</stp>
        <stp>2</stp>
        <stp>300433.SZ</stp>
        <stp>2021-12-31</stp>
        <tr r="Z1716" s="3"/>
      </tp>
      <tp>
        <v>101.1481088686</v>
        <stp/>
        <stp>EM_S_FA_YOY_NETPROFIT</stp>
        <stp>2</stp>
        <stp>000410.SZ</stp>
        <stp>2022-12-31</stp>
        <tr r="AA79" s="3"/>
      </tp>
      <tp>
        <v>17.582893790899998</v>
        <stp/>
        <stp>EM_S_FA_YOY_NETPROFIT</stp>
        <stp>2</stp>
        <stp>000413.SZ</stp>
        <stp>2021-12-31</stp>
        <tr r="Z81" s="3"/>
      </tp>
      <tp>
        <v>128.33396925759999</v>
        <stp/>
        <stp>EM_S_FA_YOY_NETPROFIT</stp>
        <stp>2</stp>
        <stp>300420.SZ</stp>
        <stp>2022-12-31</stp>
        <tr r="AA1704" s="3"/>
      </tp>
      <tp>
        <v>-30.963571143900001</v>
        <stp/>
        <stp>EM_S_FA_YOY_NETPROFIT</stp>
        <stp>2</stp>
        <stp>300422.SZ</stp>
        <stp>2020-12-31</stp>
        <tr r="Y1706" s="3"/>
      </tp>
      <tp>
        <v>-63.8193826495</v>
        <stp/>
        <stp>EM_S_FA_YOY_NETPROFIT</stp>
        <stp>2</stp>
        <stp>300423.SZ</stp>
        <stp>2021-12-31</stp>
        <tr r="Z1707" s="3"/>
      </tp>
      <tp>
        <v>34.924151935300003</v>
        <stp/>
        <stp>EM_S_FA_YOY_NETPROFIT</stp>
        <stp>2</stp>
        <stp>000420.SZ</stp>
        <stp>2022-12-31</stp>
        <tr r="AA86" s="3"/>
      </tp>
      <tp>
        <v>101.6658317143</v>
        <stp/>
        <stp>EM_S_FA_YOY_NETPROFIT</stp>
        <stp>2</stp>
        <stp>000422.SZ</stp>
        <stp>2020-12-31</stp>
        <tr r="Y88" s="3"/>
      </tp>
      <tp>
        <v>971.33300938950003</v>
        <stp/>
        <stp>EM_S_FA_YOY_NETPROFIT</stp>
        <stp>2</stp>
        <stp>000423.SZ</stp>
        <stp>2021-12-31</stp>
        <tr r="Z89" s="3"/>
      </tp>
      <tp>
        <v>-180.17389246370001</v>
        <stp/>
        <stp>EM_S_FA_YOY_NETPROFIT</stp>
        <stp>2</stp>
        <stp>300410.SZ</stp>
        <stp>2022-12-31</stp>
        <tr r="AA1694" s="3"/>
      </tp>
      <tp>
        <v>31.303598979099998</v>
        <stp/>
        <stp>EM_S_FA_YOY_NETPROFIT</stp>
        <stp>2</stp>
        <stp>300412.SZ</stp>
        <stp>2020-12-31</stp>
        <tr r="Y1696" s="3"/>
      </tp>
      <tp>
        <v>6.8277002106999998</v>
        <stp/>
        <stp>EM_S_FA_YOY_NETPROFIT</stp>
        <stp>2</stp>
        <stp>300413.SZ</stp>
        <stp>2021-12-31</stp>
        <tr r="Z1697" s="3"/>
      </tp>
      <tp>
        <v>-92.372967151699996</v>
        <stp/>
        <stp>EM_S_FA_YOY_NETPROFIT</stp>
        <stp>2</stp>
        <stp>000430.SZ</stp>
        <stp>2022-12-31</stp>
        <tr r="AA94" s="3"/>
      </tp>
      <tp>
        <v>26.4893076671</v>
        <stp/>
        <stp>EM_S_FA_YOY_NETPROFIT</stp>
        <stp>2</stp>
        <stp>300400.SZ</stp>
        <stp>2022-12-31</stp>
        <tr r="AA1684" s="3"/>
      </tp>
      <tp>
        <v>17.2353448663</v>
        <stp/>
        <stp>EM_S_FA_YOY_NETPROFIT</stp>
        <stp>2</stp>
        <stp>300402.SZ</stp>
        <stp>2020-12-31</stp>
        <tr r="Y1686" s="3"/>
      </tp>
      <tp>
        <v>15.428769078</v>
        <stp/>
        <stp>EM_S_FA_YOY_NETPROFIT</stp>
        <stp>2</stp>
        <stp>300403.SZ</stp>
        <stp>2021-12-31</stp>
        <tr r="Z1687" s="3"/>
      </tp>
      <tp>
        <v>7.5935312894999996</v>
        <stp/>
        <stp>EM_S_FA_YOY_NETPROFIT</stp>
        <stp>2</stp>
        <stp>300470.SZ</stp>
        <stp>2022-12-31</stp>
        <tr r="AA1752" s="3"/>
      </tp>
      <tp>
        <v>-631.58748788339994</v>
        <stp/>
        <stp>EM_S_FA_YOY_NETPROFIT</stp>
        <stp>2</stp>
        <stp>300472.SZ</stp>
        <stp>2020-12-31</stp>
        <tr r="Y1754" s="3"/>
      </tp>
      <tp>
        <v>105.7558675109</v>
        <stp/>
        <stp>EM_S_FA_YOY_NETPROFIT</stp>
        <stp>2</stp>
        <stp>300473.SZ</stp>
        <stp>2021-12-31</stp>
        <tr r="Z1755" s="3"/>
      </tp>
      <tp>
        <v>-215.5033061389</v>
        <stp/>
        <stp>EM_S_FA_YOY_NETPROFIT</stp>
        <stp>2</stp>
        <stp>300460.SZ</stp>
        <stp>2022-12-31</stp>
        <tr r="AA1742" s="3"/>
      </tp>
      <tp>
        <v>-63.301829948699996</v>
        <stp/>
        <stp>EM_S_FA_YOY_NETPROFIT</stp>
        <stp>2</stp>
        <stp>300462.SZ</stp>
        <stp>2020-12-31</stp>
        <tr r="Y1744" s="3"/>
      </tp>
      <tp>
        <v>22.023820321799999</v>
        <stp/>
        <stp>EM_S_FA_YOY_NETPROFIT</stp>
        <stp>2</stp>
        <stp>300463.SZ</stp>
        <stp>2021-12-31</stp>
        <tr r="Z1745" s="3"/>
      </tp>
      <tp>
        <v>46.249782652699999</v>
        <stp/>
        <stp>EM_S_FA_YOY_NETPROFIT</stp>
        <stp>2</stp>
        <stp>300450.SZ</stp>
        <stp>2022-12-31</stp>
        <tr r="AA1733" s="3"/>
      </tp>
      <tp>
        <v>3.7143330882000001</v>
        <stp/>
        <stp>EM_S_FA_YOY_NETPROFIT</stp>
        <stp>2</stp>
        <stp>300452.SZ</stp>
        <stp>2020-12-31</stp>
        <tr r="Y1735" s="3"/>
      </tp>
      <tp>
        <v>33.198138698100003</v>
        <stp/>
        <stp>EM_S_FA_YOY_NETPROFIT</stp>
        <stp>2</stp>
        <stp>300453.SZ</stp>
        <stp>2021-12-31</stp>
        <tr r="Z1736" s="3"/>
      </tp>
      <tp>
        <v>-47.365092546699998</v>
        <stp/>
        <stp>EM_S_FA_YOY_NETPROFIT</stp>
        <stp>2</stp>
        <stp>300440.SZ</stp>
        <stp>2022-12-31</stp>
        <tr r="AA1723" s="3"/>
      </tp>
      <tp>
        <v>-3152.5876953574998</v>
        <stp/>
        <stp>EM_S_FA_YOY_NETPROFIT</stp>
        <stp>2</stp>
        <stp>300442.SZ</stp>
        <stp>2020-12-31</stp>
        <tr r="Y1725" s="3"/>
      </tp>
      <tp>
        <v>-4.9504763869000001</v>
        <stp/>
        <stp>EM_S_FA_YOY_NETPROFIT</stp>
        <stp>2</stp>
        <stp>300443.SZ</stp>
        <stp>2021-12-31</stp>
        <tr r="Z1726" s="3"/>
      </tp>
      <tp>
        <v>-1887.2815618848001</v>
        <stp/>
        <stp>EM_S_FA_YOY_NETPROFIT</stp>
        <stp>2</stp>
        <stp>300490.SZ</stp>
        <stp>2022-12-31</stp>
        <tr r="AA1772" s="3"/>
      </tp>
      <tp>
        <v>-32.854192514099999</v>
        <stp/>
        <stp>EM_S_FA_YOY_NETPROFIT</stp>
        <stp>2</stp>
        <stp>300492.SZ</stp>
        <stp>2020-12-31</stp>
        <tr r="Y1774" s="3"/>
      </tp>
      <tp>
        <v>27.635085741600001</v>
        <stp/>
        <stp>EM_S_FA_YOY_NETPROFIT</stp>
        <stp>2</stp>
        <stp>300493.SZ</stp>
        <stp>2021-12-31</stp>
        <tr r="Z1775" s="3"/>
      </tp>
      <tp>
        <v>-43.641620214200003</v>
        <stp/>
        <stp>EM_S_FA_YOY_NETPROFIT</stp>
        <stp>2</stp>
        <stp>300480.SZ</stp>
        <stp>2022-12-31</stp>
        <tr r="AA1762" s="3"/>
      </tp>
      <tp>
        <v>44.418595710799998</v>
        <stp/>
        <stp>EM_S_FA_YOY_NETPROFIT</stp>
        <stp>2</stp>
        <stp>300482.SZ</stp>
        <stp>2020-12-31</stp>
        <tr r="Y1764" s="3"/>
      </tp>
      <tp>
        <v>-51.905853904300002</v>
        <stp/>
        <stp>EM_S_FA_YOY_NETPROFIT</stp>
        <stp>2</stp>
        <stp>300483.SZ</stp>
        <stp>2021-12-31</stp>
        <tr r="Z1765" s="3"/>
      </tp>
      <tp>
        <v>1.0224631666999999</v>
        <stp/>
        <stp>EM_S_FA_YOY_NETPROFIT</stp>
        <stp>2</stp>
        <stp>600452.SH</stp>
        <stp>2020-12-31</stp>
        <tr r="Y2339" s="3"/>
      </tp>
      <tp>
        <v>-30.9918020442</v>
        <stp/>
        <stp>EM_S_FA_YOY_NETPROFIT</stp>
        <stp>2</stp>
        <stp>600460.SH</stp>
        <stp>2022-12-31</stp>
        <tr r="AA2344" s="3"/>
      </tp>
      <tp>
        <v>127.853041617</v>
        <stp/>
        <stp>EM_S_FA_YOY_NETPROFIT</stp>
        <stp>2</stp>
        <stp>600462.SH</stp>
        <stp>2020-12-31</stp>
        <tr r="Y2346" s="3"/>
      </tp>
      <tp>
        <v>-1606.3215896862</v>
        <stp/>
        <stp>EM_S_FA_YOY_NETPROFIT</stp>
        <stp>2</stp>
        <stp>600463.SH</stp>
        <stp>2021-12-31</stp>
        <tr r="Z2347" s="3"/>
      </tp>
      <tp>
        <v>-13.8573763799</v>
        <stp/>
        <stp>EM_S_FA_YOY_NETPROFIT</stp>
        <stp>2</stp>
        <stp>600470.SH</stp>
        <stp>2022-12-31</stp>
        <tr r="AA2351" s="3"/>
      </tp>
      <tp>
        <v>-79.648232997500003</v>
        <stp/>
        <stp>EM_S_FA_YOY_NETPROFIT</stp>
        <stp>2</stp>
        <stp>600400.SH</stp>
        <stp>2022-12-31</stp>
        <tr r="AA2311" s="3"/>
      </tp>
      <tp>
        <v>243.45975284599999</v>
        <stp/>
        <stp>EM_S_FA_YOY_NETPROFIT</stp>
        <stp>2</stp>
        <stp>600403.SH</stp>
        <stp>2021-12-31</stp>
        <tr r="Z2312" s="3"/>
      </tp>
      <tp>
        <v>-787.25291382149999</v>
        <stp/>
        <stp>EM_S_FA_YOY_NETPROFIT</stp>
        <stp>2</stp>
        <stp>600410.SH</stp>
        <stp>2022-12-31</stp>
        <tr r="AA2317" s="3"/>
      </tp>
      <tp>
        <v>5.6432272256999996</v>
        <stp/>
        <stp>EM_S_FA_YOY_NETPROFIT</stp>
        <stp>2</stp>
        <stp>600420.SH</stp>
        <stp>2022-12-31</stp>
        <tr r="AA2322" s="3"/>
      </tp>
      <tp>
        <v>-1.1913999671</v>
        <stp/>
        <stp>EM_S_FA_YOY_NETPROFIT</stp>
        <stp>2</stp>
        <stp>600422.SH</stp>
        <stp>2020-12-31</stp>
        <tr r="Y2324" s="3"/>
      </tp>
      <tp>
        <v>126.59604527579999</v>
        <stp/>
        <stp>EM_S_FA_YOY_NETPROFIT</stp>
        <stp>2</stp>
        <stp>600423.SH</stp>
        <stp>2021-12-31</stp>
        <tr r="Z2325" s="3"/>
      </tp>
      <tp>
        <v>-13.080523025</v>
        <stp/>
        <stp>EM_S_FA_YOY_NETPROFIT</stp>
        <stp>2</stp>
        <stp>600433.SH</stp>
        <stp>2021-12-31</stp>
        <tr r="Z2330" s="3"/>
      </tp>
      <tp>
        <v>10.68080423</v>
        <stp/>
        <stp>EM_S_FA_YOY_NETPROFIT</stp>
        <stp>2</stp>
        <stp>600480.SH</stp>
        <stp>2022-12-31</stp>
        <tr r="AA2357" s="3"/>
      </tp>
      <tp>
        <v>-44.465789662299997</v>
        <stp/>
        <stp>EM_S_FA_YOY_NETPROFIT</stp>
        <stp>2</stp>
        <stp>600482.SH</stp>
        <stp>2020-12-31</stp>
        <tr r="Y2359" s="3"/>
      </tp>
      <tp>
        <v>-4.4032852942999998</v>
        <stp/>
        <stp>EM_S_FA_YOY_NETPROFIT</stp>
        <stp>2</stp>
        <stp>600483.SH</stp>
        <stp>2021-12-31</stp>
        <tr r="Z2360" s="3"/>
      </tp>
      <tp>
        <v>-1186.9257769128001</v>
        <stp/>
        <stp>EM_S_FA_YOY_NETPROFIT</stp>
        <stp>2</stp>
        <stp>600490.SH</stp>
        <stp>2022-12-31</stp>
        <tr r="AA2365" s="3"/>
      </tp>
      <tp>
        <v>147.0482406619</v>
        <stp/>
        <stp>EM_S_FA_YOY_NETPROFIT</stp>
        <stp>2</stp>
        <stp>600493.SH</stp>
        <stp>2021-12-31</stp>
        <tr r="Z2367" s="3"/>
      </tp>
      <tp>
        <v>355.5061291458</v>
        <stp/>
        <stp>EM_S_FA_YOY_NETPROFIT</stp>
        <stp>2</stp>
        <stp>000700.SZ</stp>
        <stp>2022-12-31</stp>
        <tr r="AA231" s="3"/>
      </tp>
      <tp>
        <v>115.7219676588</v>
        <stp/>
        <stp>EM_S_FA_YOY_NETPROFIT</stp>
        <stp>2</stp>
        <stp>000702.SZ</stp>
        <stp>2020-12-31</stp>
        <tr r="Y233" s="3"/>
      </tp>
      <tp>
        <v>3.7670283548999999</v>
        <stp/>
        <stp>EM_S_FA_YOY_NETPROFIT</stp>
        <stp>2</stp>
        <stp>000703.SZ</stp>
        <stp>2021-12-31</stp>
        <tr r="Z234" s="3"/>
      </tp>
      <tp>
        <v>-38.019264485299999</v>
        <stp/>
        <stp>EM_S_FA_YOY_NETPROFIT</stp>
        <stp>2</stp>
        <stp>300730.SZ</stp>
        <stp>2022-12-31</stp>
        <tr r="AA1993" s="3"/>
      </tp>
      <tp>
        <v>13.904417347900001</v>
        <stp/>
        <stp>EM_S_FA_YOY_NETPROFIT</stp>
        <stp>2</stp>
        <stp>300732.SZ</stp>
        <stp>2020-12-31</stp>
        <tr r="Y1995" s="3"/>
      </tp>
      <tp>
        <v>-129.60549321970001</v>
        <stp/>
        <stp>EM_S_FA_YOY_NETPROFIT</stp>
        <stp>2</stp>
        <stp>000710.SZ</stp>
        <stp>2022-12-31</stp>
        <tr r="AA239" s="3"/>
      </tp>
      <tp>
        <v>3.4364857243000002</v>
        <stp/>
        <stp>EM_S_FA_YOY_NETPROFIT</stp>
        <stp>2</stp>
        <stp>000712.SZ</stp>
        <stp>2020-12-31</stp>
        <tr r="Y241" s="3"/>
      </tp>
      <tp>
        <v>227.6940196514</v>
        <stp/>
        <stp>EM_S_FA_YOY_NETPROFIT</stp>
        <stp>2</stp>
        <stp>000713.SZ</stp>
        <stp>2021-12-31</stp>
        <tr r="Z242" s="3"/>
      </tp>
      <tp>
        <v>-47.3473602563</v>
        <stp/>
        <stp>EM_S_FA_YOY_NETPROFIT</stp>
        <stp>2</stp>
        <stp>300720.SZ</stp>
        <stp>2022-12-31</stp>
        <tr r="AA1985" s="3"/>
      </tp>
      <tp>
        <v>24.6131111493</v>
        <stp/>
        <stp>EM_S_FA_YOY_NETPROFIT</stp>
        <stp>2</stp>
        <stp>300722.SZ</stp>
        <stp>2020-12-31</stp>
        <tr r="Y1987" s="3"/>
      </tp>
      <tp>
        <v>31.201718498599998</v>
        <stp/>
        <stp>EM_S_FA_YOY_NETPROFIT</stp>
        <stp>2</stp>
        <stp>300723.SZ</stp>
        <stp>2021-12-31</stp>
        <tr r="Z1988" s="3"/>
      </tp>
      <tp>
        <v>-55.057390098100001</v>
        <stp/>
        <stp>EM_S_FA_YOY_NETPROFIT</stp>
        <stp>2</stp>
        <stp>000720.SZ</stp>
        <stp>2022-12-31</stp>
        <tr r="AA248" s="3"/>
      </tp>
      <tp>
        <v>-25.364885601699999</v>
        <stp/>
        <stp>EM_S_FA_YOY_NETPROFIT</stp>
        <stp>2</stp>
        <stp>000722.SZ</stp>
        <stp>2020-12-31</stp>
        <tr r="Y250" s="3"/>
      </tp>
      <tp>
        <v>267.17002603579999</v>
        <stp/>
        <stp>EM_S_FA_YOY_NETPROFIT</stp>
        <stp>2</stp>
        <stp>000723.SZ</stp>
        <stp>2021-12-31</stp>
        <tr r="Z251" s="3"/>
      </tp>
      <tp>
        <v>-150.9099161696</v>
        <stp/>
        <stp>EM_S_FA_YOY_NETPROFIT</stp>
        <stp>2</stp>
        <stp>300710.SZ</stp>
        <stp>2022-12-31</stp>
        <tr r="AA1976" s="3"/>
      </tp>
      <tp>
        <v>-35.718990251199997</v>
        <stp/>
        <stp>EM_S_FA_YOY_NETPROFIT</stp>
        <stp>2</stp>
        <stp>300712.SZ</stp>
        <stp>2020-12-31</stp>
        <tr r="Y1978" s="3"/>
      </tp>
      <tp>
        <v>-64.731157227099999</v>
        <stp/>
        <stp>EM_S_FA_YOY_NETPROFIT</stp>
        <stp>2</stp>
        <stp>300713.SZ</stp>
        <stp>2021-12-31</stp>
        <tr r="Z1979" s="3"/>
      </tp>
      <tp>
        <v>148.45960713459999</v>
        <stp/>
        <stp>EM_S_FA_YOY_NETPROFIT</stp>
        <stp>2</stp>
        <stp>000733.SZ</stp>
        <stp>2021-12-31</stp>
        <tr r="Z258" s="3"/>
      </tp>
      <tp>
        <v>212.8691436133</v>
        <stp/>
        <stp>EM_S_FA_YOY_NETPROFIT</stp>
        <stp>2</stp>
        <stp>300700.SZ</stp>
        <stp>2022-12-31</stp>
        <tr r="AA1967" s="3"/>
      </tp>
      <tp>
        <v>13.8862002135</v>
        <stp/>
        <stp>EM_S_FA_YOY_NETPROFIT</stp>
        <stp>2</stp>
        <stp>300702.SZ</stp>
        <stp>2020-12-31</stp>
        <tr r="Y1969" s="3"/>
      </tp>
      <tp>
        <v>-74.666489480899997</v>
        <stp/>
        <stp>EM_S_FA_YOY_NETPROFIT</stp>
        <stp>2</stp>
        <stp>300703.SZ</stp>
        <stp>2021-12-31</stp>
        <tr r="Z1970" s="3"/>
      </tp>
      <tp>
        <v>-58.462056663399999</v>
        <stp/>
        <stp>EM_S_FA_YOY_NETPROFIT</stp>
        <stp>2</stp>
        <stp>000750.SZ</stp>
        <stp>2022-12-31</stp>
        <tr r="AA264" s="3"/>
      </tp>
      <tp>
        <v>114.7557569774</v>
        <stp/>
        <stp>EM_S_FA_YOY_NETPROFIT</stp>
        <stp>2</stp>
        <stp>000752.SZ</stp>
        <stp>2020-12-31</stp>
        <tr r="Y266" s="3"/>
      </tp>
      <tp>
        <v>9.9111058529000005</v>
        <stp/>
        <stp>EM_S_FA_YOY_NETPROFIT</stp>
        <stp>2</stp>
        <stp>000753.SZ</stp>
        <stp>2021-12-31</stp>
        <tr r="Z267" s="3"/>
      </tp>
      <tp>
        <v>-187.56037212070001</v>
        <stp/>
        <stp>EM_S_FA_YOY_NETPROFIT</stp>
        <stp>2</stp>
        <stp>000762.SZ</stp>
        <stp>2020-12-31</stp>
        <tr r="Y274" s="3"/>
      </tp>
      <tp>
        <v>237.78252660699999</v>
        <stp/>
        <stp>EM_S_FA_YOY_NETPROFIT</stp>
        <stp>2</stp>
        <stp>000782.SZ</stp>
        <stp>2020-12-31</stp>
        <tr r="Y282" s="3"/>
      </tp>
      <tp>
        <v>15.7515029878</v>
        <stp/>
        <stp>EM_S_FA_YOY_NETPROFIT</stp>
        <stp>2</stp>
        <stp>000783.SZ</stp>
        <stp>2021-12-31</stp>
        <tr r="Z283" s="3"/>
      </tp>
      <tp>
        <v>-33.173845645</v>
        <stp/>
        <stp>EM_S_FA_YOY_NETPROFIT</stp>
        <stp>2</stp>
        <stp>000790.SZ</stp>
        <stp>2022-12-31</stp>
        <tr r="AA288" s="3"/>
      </tp>
      <tp>
        <v>104.3077949521</v>
        <stp/>
        <stp>EM_S_FA_YOY_NETPROFIT</stp>
        <stp>2</stp>
        <stp>000792.SZ</stp>
        <stp>2020-12-31</stp>
        <tr r="Y290" s="3"/>
      </tp>
      <tp>
        <v>103.13102715150001</v>
        <stp/>
        <stp>EM_S_FA_YOY_NETPROFIT</stp>
        <stp>2</stp>
        <stp>000793.SZ</stp>
        <stp>2021-12-31</stp>
        <tr r="Z291" s="3"/>
      </tp>
      <tp>
        <v>149.4046359628</v>
        <stp/>
        <stp>EM_S_FA_YOY_NETPROFIT</stp>
        <stp>2</stp>
        <stp>600740.SH</stp>
        <stp>2022-12-31</stp>
        <tr r="AA2577" s="3"/>
      </tp>
      <tp>
        <v>36.532069264500002</v>
        <stp/>
        <stp>EM_S_FA_YOY_NETPROFIT</stp>
        <stp>2</stp>
        <stp>600742.SH</stp>
        <stp>2020-12-31</stp>
        <tr r="Y2579" s="3"/>
      </tp>
      <tp>
        <v>-440.79922523409999</v>
        <stp/>
        <stp>EM_S_FA_YOY_NETPROFIT</stp>
        <stp>2</stp>
        <stp>600743.SH</stp>
        <stp>2021-12-31</stp>
        <tr r="Z2580" s="3"/>
      </tp>
      <tp>
        <v>21.332030341599999</v>
        <stp/>
        <stp>EM_S_FA_YOY_NETPROFIT</stp>
        <stp>2</stp>
        <stp>600750.SH</stp>
        <stp>2022-12-31</stp>
        <tr r="AA2586" s="3"/>
      </tp>
      <tp>
        <v>-287.25242387610001</v>
        <stp/>
        <stp>EM_S_FA_YOY_NETPROFIT</stp>
        <stp>2</stp>
        <stp>600753.SH</stp>
        <stp>2021-12-31</stp>
        <tr r="Z2588" s="3"/>
      </tp>
      <tp>
        <v>34.562190776199998</v>
        <stp/>
        <stp>EM_S_FA_YOY_NETPROFIT</stp>
        <stp>2</stp>
        <stp>600760.SH</stp>
        <stp>2022-12-31</stp>
        <tr r="AA2595" s="3"/>
      </tp>
      <tp>
        <v>44.257874857600001</v>
        <stp/>
        <stp>EM_S_FA_YOY_NETPROFIT</stp>
        <stp>2</stp>
        <stp>600763.SH</stp>
        <stp>2021-12-31</stp>
        <tr r="Z2597" s="3"/>
      </tp>
      <tp>
        <v>-571.7746204366</v>
        <stp/>
        <stp>EM_S_FA_YOY_NETPROFIT</stp>
        <stp>2</stp>
        <stp>600770.SH</stp>
        <stp>2022-12-31</stp>
        <tr r="AA2603" s="3"/>
      </tp>
      <tp>
        <v>4.6319550587</v>
        <stp/>
        <stp>EM_S_FA_YOY_NETPROFIT</stp>
        <stp>2</stp>
        <stp>600773.SH</stp>
        <stp>2021-12-31</stp>
        <tr r="Z2605" s="3"/>
      </tp>
      <tp>
        <v>12.7964705037</v>
        <stp/>
        <stp>EM_S_FA_YOY_NETPROFIT</stp>
        <stp>2</stp>
        <stp>600702.SH</stp>
        <stp>2020-12-31</stp>
        <tr r="Y2541" s="3"/>
      </tp>
      <tp>
        <v>29.198778992499999</v>
        <stp/>
        <stp>EM_S_FA_YOY_NETPROFIT</stp>
        <stp>2</stp>
        <stp>600703.SH</stp>
        <stp>2021-12-31</stp>
        <tr r="Z2542" s="3"/>
      </tp>
      <tp>
        <v>20.435728689699999</v>
        <stp/>
        <stp>EM_S_FA_YOY_NETPROFIT</stp>
        <stp>2</stp>
        <stp>600710.SH</stp>
        <stp>2022-12-31</stp>
        <tr r="AA2548" s="3"/>
      </tp>
      <tp>
        <v>-2841.8871214349001</v>
        <stp/>
        <stp>EM_S_FA_YOY_NETPROFIT</stp>
        <stp>2</stp>
        <stp>600712.SH</stp>
        <stp>2020-12-31</stp>
        <tr r="Y2550" s="3"/>
      </tp>
      <tp>
        <v>29.8942003421</v>
        <stp/>
        <stp>EM_S_FA_YOY_NETPROFIT</stp>
        <stp>2</stp>
        <stp>600713.SH</stp>
        <stp>2021-12-31</stp>
        <tr r="Z2551" s="3"/>
      </tp>
      <tp>
        <v>-20.430989709599999</v>
        <stp/>
        <stp>EM_S_FA_YOY_NETPROFIT</stp>
        <stp>2</stp>
        <stp>600720.SH</stp>
        <stp>2022-12-31</stp>
        <tr r="AA2558" s="3"/>
      </tp>
      <tp>
        <v>-68.716256388900007</v>
        <stp/>
        <stp>EM_S_FA_YOY_NETPROFIT</stp>
        <stp>2</stp>
        <stp>600722.SH</stp>
        <stp>2020-12-31</stp>
        <tr r="Y2560" s="3"/>
      </tp>
      <tp>
        <v>-686.96547685960002</v>
        <stp/>
        <stp>EM_S_FA_YOY_NETPROFIT</stp>
        <stp>2</stp>
        <stp>600730.SH</stp>
        <stp>2022-12-31</stp>
        <tr r="AA2567" s="3"/>
      </tp>
      <tp>
        <v>37.804356344299997</v>
        <stp/>
        <stp>EM_S_FA_YOY_NETPROFIT</stp>
        <stp>2</stp>
        <stp>600732.SH</stp>
        <stp>2020-12-31</stp>
        <tr r="Y2569" s="3"/>
      </tp>
      <tp>
        <v>20.173557467399998</v>
        <stp/>
        <stp>EM_S_FA_YOY_NETPROFIT</stp>
        <stp>2</stp>
        <stp>600733.SH</stp>
        <stp>2021-12-31</stp>
        <tr r="Z2570" s="3"/>
      </tp>
      <tp>
        <v>364.4901568281</v>
        <stp/>
        <stp>EM_S_FA_YOY_NETPROFIT</stp>
        <stp>2</stp>
        <stp>600780.SH</stp>
        <stp>2022-12-31</stp>
        <tr r="AA2612" s="3"/>
      </tp>
      <tp>
        <v>-19.934054400099999</v>
        <stp/>
        <stp>EM_S_FA_YOY_NETPROFIT</stp>
        <stp>2</stp>
        <stp>600782.SH</stp>
        <stp>2020-12-31</stp>
        <tr r="Y2613" s="3"/>
      </tp>
      <tp>
        <v>53.477908528999997</v>
        <stp/>
        <stp>EM_S_FA_YOY_NETPROFIT</stp>
        <stp>2</stp>
        <stp>600783.SH</stp>
        <stp>2021-12-31</stp>
        <tr r="Z2614" s="3"/>
      </tp>
      <tp>
        <v>169.43848939700001</v>
        <stp/>
        <stp>EM_S_FA_YOY_NETPROFIT</stp>
        <stp>2</stp>
        <stp>600790.SH</stp>
        <stp>2022-12-31</stp>
        <tr r="AA2619" s="3"/>
      </tp>
      <tp>
        <v>-73.254670690599994</v>
        <stp/>
        <stp>EM_S_FA_YOY_NETPROFIT</stp>
        <stp>2</stp>
        <stp>600792.SH</stp>
        <stp>2020-12-31</stp>
        <tr r="Y2621" s="3"/>
      </tp>
      <tp>
        <v>128.4480652721</v>
        <stp/>
        <stp>EM_S_FA_YOY_NETPROFIT</stp>
        <stp>2</stp>
        <stp>600793.SH</stp>
        <stp>2021-12-31</stp>
        <tr r="Z2622" s="3"/>
      </tp>
      <tp>
        <v>105.49286162609999</v>
        <stp/>
        <stp>EM_S_FA_YOY_NETPROFIT</stp>
        <stp>2</stp>
        <stp>000600.SZ</stp>
        <stp>2022-12-31</stp>
        <tr r="AA171" s="3"/>
      </tp>
      <tp>
        <v>43.916472985600002</v>
        <stp/>
        <stp>EM_S_FA_YOY_NETPROFIT</stp>
        <stp>2</stp>
        <stp>000603.SZ</stp>
        <stp>2021-12-31</stp>
        <tr r="Z173" s="3"/>
      </tp>
      <tp>
        <v>0.96318305319999997</v>
        <stp/>
        <stp>EM_S_FA_YOY_NETPROFIT</stp>
        <stp>2</stp>
        <stp>300630.SZ</stp>
        <stp>2022-12-31</stp>
        <tr r="AA1903" s="3"/>
      </tp>
      <tp>
        <v>-20.878442641500001</v>
        <stp/>
        <stp>EM_S_FA_YOY_NETPROFIT</stp>
        <stp>2</stp>
        <stp>300632.SZ</stp>
        <stp>2020-12-31</stp>
        <tr r="Y1905" s="3"/>
      </tp>
      <tp>
        <v>634.43106804060005</v>
        <stp/>
        <stp>EM_S_FA_YOY_NETPROFIT</stp>
        <stp>2</stp>
        <stp>300633.SZ</stp>
        <stp>2021-12-31</stp>
        <tr r="Z1906" s="3"/>
      </tp>
      <tp>
        <v>-126.3206829672</v>
        <stp/>
        <stp>EM_S_FA_YOY_NETPROFIT</stp>
        <stp>2</stp>
        <stp>000610.SZ</stp>
        <stp>2022-12-31</stp>
        <tr r="AA178" s="3"/>
      </tp>
      <tp>
        <v>432.52401629000002</v>
        <stp/>
        <stp>EM_S_FA_YOY_NETPROFIT</stp>
        <stp>2</stp>
        <stp>000612.SZ</stp>
        <stp>2020-12-31</stp>
        <tr r="Y179" s="3"/>
      </tp>
      <tp>
        <v>-9.9428000701000006</v>
        <stp/>
        <stp>EM_S_FA_YOY_NETPROFIT</stp>
        <stp>2</stp>
        <stp>300620.SZ</stp>
        <stp>2022-12-31</stp>
        <tr r="AA1894" s="3"/>
      </tp>
      <tp>
        <v>8.5065722573000002</v>
        <stp/>
        <stp>EM_S_FA_YOY_NETPROFIT</stp>
        <stp>2</stp>
        <stp>300622.SZ</stp>
        <stp>2020-12-31</stp>
        <tr r="Y1896" s="3"/>
      </tp>
      <tp>
        <v>74.442652605999996</v>
        <stp/>
        <stp>EM_S_FA_YOY_NETPROFIT</stp>
        <stp>2</stp>
        <stp>300623.SZ</stp>
        <stp>2021-12-31</stp>
        <tr r="Z1897" s="3"/>
      </tp>
      <tp>
        <v>10.880008872499999</v>
        <stp/>
        <stp>EM_S_FA_YOY_NETPROFIT</stp>
        <stp>2</stp>
        <stp>000620.SZ</stp>
        <stp>2022-12-31</stp>
        <tr r="AA183" s="3"/>
      </tp>
      <tp>
        <v>-70.505926162199998</v>
        <stp/>
        <stp>EM_S_FA_YOY_NETPROFIT</stp>
        <stp>2</stp>
        <stp>000622.SZ</stp>
        <stp>2020-12-31</stp>
        <tr r="Y184" s="3"/>
      </tp>
      <tp>
        <v>4.6970146892000004</v>
        <stp/>
        <stp>EM_S_FA_YOY_NETPROFIT</stp>
        <stp>2</stp>
        <stp>000623.SZ</stp>
        <stp>2021-12-31</stp>
        <tr r="Z185" s="3"/>
      </tp>
      <tp>
        <v>-23.332742571299999</v>
        <stp/>
        <stp>EM_S_FA_YOY_NETPROFIT</stp>
        <stp>2</stp>
        <stp>300610.SZ</stp>
        <stp>2022-12-31</stp>
        <tr r="AA1885" s="3"/>
      </tp>
      <tp>
        <v>-512.23849329699999</v>
        <stp/>
        <stp>EM_S_FA_YOY_NETPROFIT</stp>
        <stp>2</stp>
        <stp>300612.SZ</stp>
        <stp>2020-12-31</stp>
        <tr r="Y1887" s="3"/>
      </tp>
      <tp>
        <v>325.54663829200001</v>
        <stp/>
        <stp>EM_S_FA_YOY_NETPROFIT</stp>
        <stp>2</stp>
        <stp>300613.SZ</stp>
        <stp>2021-12-31</stp>
        <tr r="Z1888" s="3"/>
      </tp>
      <tp>
        <v>-8.3614248076000006</v>
        <stp/>
        <stp>EM_S_FA_YOY_NETPROFIT</stp>
        <stp>2</stp>
        <stp>000630.SZ</stp>
        <stp>2022-12-31</stp>
        <tr r="AA191" s="3"/>
      </tp>
      <tp>
        <v>76.360091438599994</v>
        <stp/>
        <stp>EM_S_FA_YOY_NETPROFIT</stp>
        <stp>2</stp>
        <stp>000632.SZ</stp>
        <stp>2020-12-31</stp>
        <tr r="Y193" s="3"/>
      </tp>
      <tp>
        <v>-53.349286452599998</v>
        <stp/>
        <stp>EM_S_FA_YOY_NETPROFIT</stp>
        <stp>2</stp>
        <stp>000633.SZ</stp>
        <stp>2021-12-31</stp>
        <tr r="Z194" s="3"/>
      </tp>
      <tp>
        <v>99.358202607799996</v>
        <stp/>
        <stp>EM_S_FA_YOY_NETPROFIT</stp>
        <stp>2</stp>
        <stp>300600.SZ</stp>
        <stp>2022-12-31</stp>
        <tr r="AA1875" s="3"/>
      </tp>
      <tp>
        <v>-41.2513704721</v>
        <stp/>
        <stp>EM_S_FA_YOY_NETPROFIT</stp>
        <stp>2</stp>
        <stp>300602.SZ</stp>
        <stp>2020-12-31</stp>
        <tr r="Y1877" s="3"/>
      </tp>
      <tp>
        <v>40.5413377884</v>
        <stp/>
        <stp>EM_S_FA_YOY_NETPROFIT</stp>
        <stp>2</stp>
        <stp>300603.SZ</stp>
        <stp>2021-12-31</stp>
        <tr r="Z1878" s="3"/>
      </tp>
      <tp>
        <v>-408.883009163</v>
        <stp/>
        <stp>EM_S_FA_YOY_NETPROFIT</stp>
        <stp>2</stp>
        <stp>300670.SZ</stp>
        <stp>2022-12-31</stp>
        <tr r="AA1939" s="3"/>
      </tp>
      <tp>
        <v>3.3446789107999999</v>
        <stp/>
        <stp>EM_S_FA_YOY_NETPROFIT</stp>
        <stp>2</stp>
        <stp>300672.SZ</stp>
        <stp>2020-12-31</stp>
        <tr r="Y1941" s="3"/>
      </tp>
      <tp>
        <v>-46.770948126</v>
        <stp/>
        <stp>EM_S_FA_YOY_NETPROFIT</stp>
        <stp>2</stp>
        <stp>300673.SZ</stp>
        <stp>2021-12-31</stp>
        <tr r="Z1942" s="3"/>
      </tp>
      <tp>
        <v>-11.0413507809</v>
        <stp/>
        <stp>EM_S_FA_YOY_NETPROFIT</stp>
        <stp>2</stp>
        <stp>000650.SZ</stp>
        <stp>2022-12-31</stp>
        <tr r="AA200" s="3"/>
      </tp>
      <tp>
        <v>-75.021273488199995</v>
        <stp/>
        <stp>EM_S_FA_YOY_NETPROFIT</stp>
        <stp>2</stp>
        <stp>000652.SZ</stp>
        <stp>2020-12-31</stp>
        <tr r="Y202" s="3"/>
      </tp>
      <tp>
        <v>17.083025897300001</v>
        <stp/>
        <stp>EM_S_FA_YOY_NETPROFIT</stp>
        <stp>2</stp>
        <stp>300660.SZ</stp>
        <stp>2022-12-31</stp>
        <tr r="AA1930" s="3"/>
      </tp>
      <tp>
        <v>16.0939952417</v>
        <stp/>
        <stp>EM_S_FA_YOY_NETPROFIT</stp>
        <stp>2</stp>
        <stp>300662.SZ</stp>
        <stp>2020-12-31</stp>
        <tr r="Y1932" s="3"/>
      </tp>
      <tp>
        <v>-39.528306088500003</v>
        <stp/>
        <stp>EM_S_FA_YOY_NETPROFIT</stp>
        <stp>2</stp>
        <stp>300663.SZ</stp>
        <stp>2021-12-31</stp>
        <tr r="Z1933" s="3"/>
      </tp>
      <tp>
        <v>48.835485825100001</v>
        <stp/>
        <stp>EM_S_FA_YOY_NETPROFIT</stp>
        <stp>2</stp>
        <stp>000663.SZ</stp>
        <stp>2021-12-31</stp>
        <tr r="Z208" s="3"/>
      </tp>
      <tp>
        <v>-55.8597644667</v>
        <stp/>
        <stp>EM_S_FA_YOY_NETPROFIT</stp>
        <stp>2</stp>
        <stp>300650.SZ</stp>
        <stp>2022-12-31</stp>
        <tr r="AA1920" s="3"/>
      </tp>
      <tp>
        <v>-5.6682603834999998</v>
        <stp/>
        <stp>EM_S_FA_YOY_NETPROFIT</stp>
        <stp>2</stp>
        <stp>300652.SZ</stp>
        <stp>2020-12-31</stp>
        <tr r="Y1922" s="3"/>
      </tp>
      <tp>
        <v>42.4380194421</v>
        <stp/>
        <stp>EM_S_FA_YOY_NETPROFIT</stp>
        <stp>2</stp>
        <stp>300653.SZ</stp>
        <stp>2021-12-31</stp>
        <tr r="Z1923" s="3"/>
      </tp>
      <tp>
        <v>14.9008599352</v>
        <stp/>
        <stp>EM_S_FA_YOY_NETPROFIT</stp>
        <stp>2</stp>
        <stp>000670.SZ</stp>
        <stp>2022-12-31</stp>
        <tr r="AA212" s="3"/>
      </tp>
      <tp>
        <v>-13.935636349399999</v>
        <stp/>
        <stp>EM_S_FA_YOY_NETPROFIT</stp>
        <stp>2</stp>
        <stp>000672.SZ</stp>
        <stp>2020-12-31</stp>
        <tr r="Y213" s="3"/>
      </tp>
      <tp>
        <v>141.60214350819999</v>
        <stp/>
        <stp>EM_S_FA_YOY_NETPROFIT</stp>
        <stp>2</stp>
        <stp>300640.SZ</stp>
        <stp>2022-12-31</stp>
        <tr r="AA1912" s="3"/>
      </tp>
      <tp>
        <v>-23.2237441035</v>
        <stp/>
        <stp>EM_S_FA_YOY_NETPROFIT</stp>
        <stp>2</stp>
        <stp>300642.SZ</stp>
        <stp>2020-12-31</stp>
        <tr r="Y1914" s="3"/>
      </tp>
      <tp>
        <v>203.48523745040001</v>
        <stp/>
        <stp>EM_S_FA_YOY_NETPROFIT</stp>
        <stp>2</stp>
        <stp>300643.SZ</stp>
        <stp>2021-12-31</stp>
        <tr r="Z1915" s="3"/>
      </tp>
      <tp>
        <v>287.83639527269997</v>
        <stp/>
        <stp>EM_S_FA_YOY_NETPROFIT</stp>
        <stp>2</stp>
        <stp>000680.SZ</stp>
        <stp>2022-12-31</stp>
        <tr r="AA218" s="3"/>
      </tp>
      <tp>
        <v>12.2383773674</v>
        <stp/>
        <stp>EM_S_FA_YOY_NETPROFIT</stp>
        <stp>2</stp>
        <stp>000682.SZ</stp>
        <stp>2020-12-31</stp>
        <tr r="Y220" s="3"/>
      </tp>
      <tp>
        <v>4391.7967104304998</v>
        <stp/>
        <stp>EM_S_FA_YOY_NETPROFIT</stp>
        <stp>2</stp>
        <stp>000683.SZ</stp>
        <stp>2021-12-31</stp>
        <tr r="Z221" s="3"/>
      </tp>
      <tp>
        <v>-77.780701588699998</v>
        <stp/>
        <stp>EM_S_FA_YOY_NETPROFIT</stp>
        <stp>2</stp>
        <stp>000690.SZ</stp>
        <stp>2022-12-31</stp>
        <tr r="AA225" s="3"/>
      </tp>
      <tp>
        <v>-844.05272274590004</v>
        <stp/>
        <stp>EM_S_FA_YOY_NETPROFIT</stp>
        <stp>2</stp>
        <stp>000692.SZ</stp>
        <stp>2020-12-31</stp>
        <tr r="Y227" s="3"/>
      </tp>
      <tp>
        <v>-45.999869293899998</v>
        <stp/>
        <stp>EM_S_FA_YOY_NETPROFIT</stp>
        <stp>2</stp>
        <stp>300690.SZ</stp>
        <stp>2022-12-31</stp>
        <tr r="AA1958" s="3"/>
      </tp>
      <tp>
        <v>60.914319995</v>
        <stp/>
        <stp>EM_S_FA_YOY_NETPROFIT</stp>
        <stp>2</stp>
        <stp>300692.SZ</stp>
        <stp>2020-12-31</stp>
        <tr r="Y1960" s="3"/>
      </tp>
      <tp>
        <v>6.9262267241000002</v>
        <stp/>
        <stp>EM_S_FA_YOY_NETPROFIT</stp>
        <stp>2</stp>
        <stp>300693.SZ</stp>
        <stp>2021-12-31</stp>
        <tr r="Z1961" s="3"/>
      </tp>
      <tp>
        <v>-26.149006205999999</v>
        <stp/>
        <stp>EM_S_FA_YOY_NETPROFIT</stp>
        <stp>2</stp>
        <stp>300680.SZ</stp>
        <stp>2022-12-31</stp>
        <tr r="AA1948" s="3"/>
      </tp>
      <tp>
        <v>-33.831406842299998</v>
        <stp/>
        <stp>EM_S_FA_YOY_NETPROFIT</stp>
        <stp>2</stp>
        <stp>300682.SZ</stp>
        <stp>2020-12-31</stp>
        <tr r="Y1950" s="3"/>
      </tp>
      <tp>
        <v>216.90669896809999</v>
        <stp/>
        <stp>EM_S_FA_YOY_NETPROFIT</stp>
        <stp>2</stp>
        <stp>300683.SZ</stp>
        <stp>2021-12-31</stp>
        <tr r="Z1951" s="3"/>
      </tp>
      <tp>
        <v>41.801731212</v>
        <stp/>
        <stp>EM_S_FA_YOY_NETPROFIT</stp>
        <stp>2</stp>
        <stp>600640.SH</stp>
        <stp>2022-12-31</stp>
        <tr r="AA2492" s="3"/>
      </tp>
      <tp>
        <v>7.5728171210999999</v>
        <stp/>
        <stp>EM_S_FA_YOY_NETPROFIT</stp>
        <stp>2</stp>
        <stp>600642.SH</stp>
        <stp>2020-12-31</stp>
        <tr r="Y2494" s="3"/>
      </tp>
      <tp>
        <v>-14.7637901107</v>
        <stp/>
        <stp>EM_S_FA_YOY_NETPROFIT</stp>
        <stp>2</stp>
        <stp>600643.SH</stp>
        <stp>2021-12-31</stp>
        <tr r="Z2495" s="3"/>
      </tp>
      <tp>
        <v>248.2628455306</v>
        <stp/>
        <stp>EM_S_FA_YOY_NETPROFIT</stp>
        <stp>2</stp>
        <stp>600650.SH</stp>
        <stp>2022-12-31</stp>
        <tr r="AA2501" s="3"/>
      </tp>
      <tp>
        <v>120.67269907079999</v>
        <stp/>
        <stp>EM_S_FA_YOY_NETPROFIT</stp>
        <stp>2</stp>
        <stp>600653.SH</stp>
        <stp>2021-12-31</stp>
        <tr r="Z2503" s="3"/>
      </tp>
      <tp>
        <v>51.219366519399998</v>
        <stp/>
        <stp>EM_S_FA_YOY_NETPROFIT</stp>
        <stp>2</stp>
        <stp>600660.SH</stp>
        <stp>2022-12-31</stp>
        <tr r="AA2508" s="3"/>
      </tp>
      <tp>
        <v>-42.336460247700003</v>
        <stp/>
        <stp>EM_S_FA_YOY_NETPROFIT</stp>
        <stp>2</stp>
        <stp>600662.SH</stp>
        <stp>2020-12-31</stp>
        <tr r="Y2510" s="3"/>
      </tp>
      <tp>
        <v>4.4929631400000003E-2</v>
        <stp/>
        <stp>EM_S_FA_YOY_NETPROFIT</stp>
        <stp>2</stp>
        <stp>600663.SH</stp>
        <stp>2021-12-31</stp>
        <tr r="Z2511" s="3"/>
      </tp>
      <tp>
        <v>-31.082178410899999</v>
        <stp/>
        <stp>EM_S_FA_YOY_NETPROFIT</stp>
        <stp>2</stp>
        <stp>600673.SH</stp>
        <stp>2021-12-31</stp>
        <tr r="Z2518" s="3"/>
      </tp>
      <tp>
        <v>16.843873797400001</v>
        <stp/>
        <stp>EM_S_FA_YOY_NETPROFIT</stp>
        <stp>2</stp>
        <stp>600600.SH</stp>
        <stp>2022-12-31</stp>
        <tr r="AA2459" s="3"/>
      </tp>
      <tp>
        <v>3.5809400004</v>
        <stp/>
        <stp>EM_S_FA_YOY_NETPROFIT</stp>
        <stp>2</stp>
        <stp>600602.SH</stp>
        <stp>2020-12-31</stp>
        <tr r="Y2461" s="3"/>
      </tp>
      <tp>
        <v>-30.549437665999999</v>
        <stp/>
        <stp>EM_S_FA_YOY_NETPROFIT</stp>
        <stp>2</stp>
        <stp>600603.SH</stp>
        <stp>2021-12-31</stp>
        <tr r="Z2462" s="3"/>
      </tp>
      <tp>
        <v>-73.462638642300007</v>
        <stp/>
        <stp>EM_S_FA_YOY_NETPROFIT</stp>
        <stp>2</stp>
        <stp>600610.SH</stp>
        <stp>2022-12-31</stp>
        <tr r="AA2468" s="3"/>
      </tp>
      <tp>
        <v>13.2246357158</v>
        <stp/>
        <stp>EM_S_FA_YOY_NETPROFIT</stp>
        <stp>2</stp>
        <stp>600612.SH</stp>
        <stp>2020-12-31</stp>
        <tr r="Y2470" s="3"/>
      </tp>
      <tp>
        <v>119.2270322104</v>
        <stp/>
        <stp>EM_S_FA_YOY_NETPROFIT</stp>
        <stp>2</stp>
        <stp>600613.SH</stp>
        <stp>2021-12-31</stp>
        <tr r="Z2471" s="3"/>
      </tp>
      <tp>
        <v>-60.088527059900002</v>
        <stp/>
        <stp>EM_S_FA_YOY_NETPROFIT</stp>
        <stp>2</stp>
        <stp>600620.SH</stp>
        <stp>2022-12-31</stp>
        <tr r="AA2477" s="3"/>
      </tp>
      <tp>
        <v>-13.6693444651</v>
        <stp/>
        <stp>EM_S_FA_YOY_NETPROFIT</stp>
        <stp>2</stp>
        <stp>600622.SH</stp>
        <stp>2020-12-31</stp>
        <tr r="Y2479" s="3"/>
      </tp>
      <tp>
        <v>767.19238450160003</v>
        <stp/>
        <stp>EM_S_FA_YOY_NETPROFIT</stp>
        <stp>2</stp>
        <stp>600623.SH</stp>
        <stp>2021-12-31</stp>
        <tr r="Z2480" s="3"/>
      </tp>
      <tp>
        <v>-72.175779586199994</v>
        <stp/>
        <stp>EM_S_FA_YOY_NETPROFIT</stp>
        <stp>2</stp>
        <stp>600630.SH</stp>
        <stp>2022-12-31</stp>
        <tr r="AA2485" s="3"/>
      </tp>
      <tp>
        <v>-10.9855913958</v>
        <stp/>
        <stp>EM_S_FA_YOY_NETPROFIT</stp>
        <stp>2</stp>
        <stp>600633.SH</stp>
        <stp>2021-12-31</stp>
        <tr r="Z2486" s="3"/>
      </tp>
      <tp>
        <v>-51.515880144699999</v>
        <stp/>
        <stp>EM_S_FA_YOY_NETPROFIT</stp>
        <stp>2</stp>
        <stp>600682.SH</stp>
        <stp>2020-12-31</stp>
        <tr r="Y2525" s="3"/>
      </tp>
      <tp>
        <v>-68.703570768700004</v>
        <stp/>
        <stp>EM_S_FA_YOY_NETPROFIT</stp>
        <stp>2</stp>
        <stp>600683.SH</stp>
        <stp>2021-12-31</stp>
        <tr r="Z2526" s="3"/>
      </tp>
      <tp>
        <v>11.3353449737</v>
        <stp/>
        <stp>EM_S_FA_YOY_NETPROFIT</stp>
        <stp>2</stp>
        <stp>600690.SH</stp>
        <stp>2022-12-31</stp>
        <tr r="AA2532" s="3"/>
      </tp>
      <tp>
        <v>46.628506518199998</v>
        <stp/>
        <stp>EM_S_FA_YOY_NETPROFIT</stp>
        <stp>2</stp>
        <stp>600692.SH</stp>
        <stp>2020-12-31</stp>
        <tr r="Y2534" s="3"/>
      </tp>
      <tp>
        <v>-34.026211005900002</v>
        <stp/>
        <stp>EM_S_FA_YOY_NETPROFIT</stp>
        <stp>2</stp>
        <stp>600693.SH</stp>
        <stp>2021-12-31</stp>
        <tr r="Z2535" s="3"/>
      </tp>
      <tp>
        <v>-23.584544581199999</v>
        <stp/>
        <stp>EM_S_FA_YOY_NETPROFIT</stp>
        <stp>2</stp>
        <stp>000900.SZ</stp>
        <stp>2022-12-31</stp>
        <tr r="AA359" s="3"/>
      </tp>
      <tp>
        <v>47.108902988600001</v>
        <stp/>
        <stp>EM_S_FA_YOY_NETPROFIT</stp>
        <stp>2</stp>
        <stp>000902.SZ</stp>
        <stp>2020-12-31</stp>
        <tr r="Y361" s="3"/>
      </tp>
      <tp>
        <v>-67.2598121212</v>
        <stp/>
        <stp>EM_S_FA_YOY_NETPROFIT</stp>
        <stp>2</stp>
        <stp>000903.SZ</stp>
        <stp>2021-12-31</stp>
        <tr r="Z362" s="3"/>
      </tp>
      <tp>
        <v>-30.589225449800001</v>
        <stp/>
        <stp>EM_S_FA_YOY_NETPROFIT</stp>
        <stp>2</stp>
        <stp>000910.SZ</stp>
        <stp>2022-12-31</stp>
        <tr r="AA367" s="3"/>
      </tp>
      <tp>
        <v>36.026139244900001</v>
        <stp/>
        <stp>EM_S_FA_YOY_NETPROFIT</stp>
        <stp>2</stp>
        <stp>000912.SZ</stp>
        <stp>2020-12-31</stp>
        <tr r="Y369" s="3"/>
      </tp>
      <tp>
        <v>17.6967402386</v>
        <stp/>
        <stp>EM_S_FA_YOY_NETPROFIT</stp>
        <stp>2</stp>
        <stp>000913.SZ</stp>
        <stp>2021-12-31</stp>
        <tr r="Z370" s="3"/>
      </tp>
      <tp>
        <v>14.461561118900001</v>
        <stp/>
        <stp>EM_S_FA_YOY_NETPROFIT</stp>
        <stp>2</stp>
        <stp>000920.SZ</stp>
        <stp>2022-12-31</stp>
        <tr r="AA374" s="3"/>
      </tp>
      <tp>
        <v>18.285318026799999</v>
        <stp/>
        <stp>EM_S_FA_YOY_NETPROFIT</stp>
        <stp>2</stp>
        <stp>000922.SZ</stp>
        <stp>2020-12-31</stp>
        <tr r="Y376" s="3"/>
      </tp>
      <tp>
        <v>34.231653526199999</v>
        <stp/>
        <stp>EM_S_FA_YOY_NETPROFIT</stp>
        <stp>2</stp>
        <stp>000923.SZ</stp>
        <stp>2021-12-31</stp>
        <tr r="Z377" s="3"/>
      </tp>
      <tp>
        <v>-6.0709924297000004</v>
        <stp/>
        <stp>EM_S_FA_YOY_NETPROFIT</stp>
        <stp>2</stp>
        <stp>000930.SZ</stp>
        <stp>2022-12-31</stp>
        <tr r="AA383" s="3"/>
      </tp>
      <tp>
        <v>4.6995980805000004</v>
        <stp/>
        <stp>EM_S_FA_YOY_NETPROFIT</stp>
        <stp>2</stp>
        <stp>000932.SZ</stp>
        <stp>2020-12-31</stp>
        <tr r="Y385" s="3"/>
      </tp>
      <tp>
        <v>1110.2673557149999</v>
        <stp/>
        <stp>EM_S_FA_YOY_NETPROFIT</stp>
        <stp>2</stp>
        <stp>000933.SZ</stp>
        <stp>2021-12-31</stp>
        <tr r="Z386" s="3"/>
      </tp>
      <tp>
        <v>-9.8923867041999998</v>
        <stp/>
        <stp>EM_S_FA_YOY_NETPROFIT</stp>
        <stp>2</stp>
        <stp>000950.SZ</stp>
        <stp>2022-12-31</stp>
        <tr r="AA393" s="3"/>
      </tp>
      <tp>
        <v>-15.488809203200001</v>
        <stp/>
        <stp>EM_S_FA_YOY_NETPROFIT</stp>
        <stp>2</stp>
        <stp>000952.SZ</stp>
        <stp>2020-12-31</stp>
        <tr r="Y395" s="3"/>
      </tp>
      <tp>
        <v>-66.786701481500003</v>
        <stp/>
        <stp>EM_S_FA_YOY_NETPROFIT</stp>
        <stp>2</stp>
        <stp>000953.SZ</stp>
        <stp>2021-12-31</stp>
        <tr r="Z396" s="3"/>
      </tp>
      <tp>
        <v>-48.320715267200001</v>
        <stp/>
        <stp>EM_S_FA_YOY_NETPROFIT</stp>
        <stp>2</stp>
        <stp>000960.SZ</stp>
        <stp>2022-12-31</stp>
        <tr r="AA401" s="3"/>
      </tp>
      <tp>
        <v>17.628232353600001</v>
        <stp/>
        <stp>EM_S_FA_YOY_NETPROFIT</stp>
        <stp>2</stp>
        <stp>000962.SZ</stp>
        <stp>2020-12-31</stp>
        <tr r="Y403" s="3"/>
      </tp>
      <tp>
        <v>-19.6269633042</v>
        <stp/>
        <stp>EM_S_FA_YOY_NETPROFIT</stp>
        <stp>2</stp>
        <stp>000963.SZ</stp>
        <stp>2021-12-31</stp>
        <tr r="Z404" s="3"/>
      </tp>
      <tp>
        <v>110.9499704286</v>
        <stp/>
        <stp>EM_S_FA_YOY_NETPROFIT</stp>
        <stp>2</stp>
        <stp>000970.SZ</stp>
        <stp>2022-12-31</stp>
        <tr r="AA410" s="3"/>
      </tp>
      <tp>
        <v>-5367.7053956125001</v>
        <stp/>
        <stp>EM_S_FA_YOY_NETPROFIT</stp>
        <stp>2</stp>
        <stp>000972.SZ</stp>
        <stp>2020-12-31</stp>
        <tr r="Y412" s="3"/>
      </tp>
      <tp>
        <v>61.288478122199997</v>
        <stp/>
        <stp>EM_S_FA_YOY_NETPROFIT</stp>
        <stp>2</stp>
        <stp>000973.SZ</stp>
        <stp>2021-12-31</stp>
        <tr r="Z413" s="3"/>
      </tp>
      <tp>
        <v>-28.3834149845</v>
        <stp/>
        <stp>EM_S_FA_YOY_NETPROFIT</stp>
        <stp>2</stp>
        <stp>000980.SZ</stp>
        <stp>2022-12-31</stp>
        <tr r="AA418" s="3"/>
      </tp>
      <tp>
        <v>101.2084792727</v>
        <stp/>
        <stp>EM_S_FA_YOY_NETPROFIT</stp>
        <stp>2</stp>
        <stp>000982.SZ</stp>
        <stp>2020-12-31</stp>
        <tr r="Y420" s="3"/>
      </tp>
      <tp>
        <v>222.64945548739999</v>
        <stp/>
        <stp>EM_S_FA_YOY_NETPROFIT</stp>
        <stp>2</stp>
        <stp>000983.SZ</stp>
        <stp>2021-12-31</stp>
        <tr r="Z421" s="3"/>
      </tp>
      <tp>
        <v>-85.014401042900005</v>
        <stp/>
        <stp>EM_S_FA_YOY_NETPROFIT</stp>
        <stp>2</stp>
        <stp>000990.SZ</stp>
        <stp>2022-12-31</stp>
        <tr r="AA426" s="3"/>
      </tp>
      <tp>
        <v>242.27311571690001</v>
        <stp/>
        <stp>EM_S_FA_YOY_NETPROFIT</stp>
        <stp>2</stp>
        <stp>000993.SZ</stp>
        <stp>2021-12-31</stp>
        <tr r="Z427" s="3"/>
      </tp>
      <tp>
        <v>21.085317243799999</v>
        <stp/>
        <stp>EM_S_FA_YOY_NETPROFIT</stp>
        <stp>2</stp>
        <stp>600960.SH</stp>
        <stp>2022-12-31</stp>
        <tr r="AA2726" s="3"/>
      </tp>
      <tp>
        <v>-887.17015170130003</v>
        <stp/>
        <stp>EM_S_FA_YOY_NETPROFIT</stp>
        <stp>2</stp>
        <stp>600962.SH</stp>
        <stp>2020-12-31</stp>
        <tr r="Y2728" s="3"/>
      </tp>
      <tp>
        <v>-27.079418067399999</v>
        <stp/>
        <stp>EM_S_FA_YOY_NETPROFIT</stp>
        <stp>2</stp>
        <stp>600963.SH</stp>
        <stp>2021-12-31</stp>
        <tr r="Z2729" s="3"/>
      </tp>
      <tp>
        <v>13.988330614800001</v>
        <stp/>
        <stp>EM_S_FA_YOY_NETPROFIT</stp>
        <stp>2</stp>
        <stp>600970.SH</stp>
        <stp>2022-12-31</stp>
        <tr r="AA2734" s="3"/>
      </tp>
      <tp>
        <v>-344.22768633959998</v>
        <stp/>
        <stp>EM_S_FA_YOY_NETPROFIT</stp>
        <stp>2</stp>
        <stp>600973.SH</stp>
        <stp>2021-12-31</stp>
        <tr r="Z2736" s="3"/>
      </tp>
      <tp>
        <v>-18.259638691900001</v>
        <stp/>
        <stp>EM_S_FA_YOY_NETPROFIT</stp>
        <stp>2</stp>
        <stp>600900.SH</stp>
        <stp>2022-12-31</stp>
        <tr r="AA2714" s="3"/>
      </tp>
      <tp>
        <v>-12.2566073961</v>
        <stp/>
        <stp>EM_S_FA_YOY_NETPROFIT</stp>
        <stp>2</stp>
        <stp>600903.SH</stp>
        <stp>2021-12-31</stp>
        <tr r="Z2715" s="3"/>
      </tp>
      <tp>
        <v>-26.239813280700002</v>
        <stp/>
        <stp>EM_S_FA_YOY_NETPROFIT</stp>
        <stp>2</stp>
        <stp>600933.SH</stp>
        <stp>2021-12-31</stp>
        <tr r="Z2721" s="3"/>
      </tp>
      <tp>
        <v>-10.5637127875</v>
        <stp/>
        <stp>EM_S_FA_YOY_NETPROFIT</stp>
        <stp>2</stp>
        <stp>600980.SH</stp>
        <stp>2022-12-31</stp>
        <tr r="AA2741" s="3"/>
      </tp>
      <tp>
        <v>93.615501847000004</v>
        <stp/>
        <stp>EM_S_FA_YOY_NETPROFIT</stp>
        <stp>2</stp>
        <stp>600982.SH</stp>
        <stp>2020-12-31</stp>
        <tr r="Y2743" s="3"/>
      </tp>
      <tp>
        <v>-293.40961795430002</v>
        <stp/>
        <stp>EM_S_FA_YOY_NETPROFIT</stp>
        <stp>2</stp>
        <stp>600983.SH</stp>
        <stp>2021-12-31</stp>
        <tr r="Z2744" s="3"/>
      </tp>
      <tp>
        <v>-63.3546629358</v>
        <stp/>
        <stp>EM_S_FA_YOY_NETPROFIT</stp>
        <stp>2</stp>
        <stp>600990.SH</stp>
        <stp>2022-12-31</stp>
        <tr r="AA2750" s="3"/>
      </tp>
      <tp>
        <v>3.3830556415999999</v>
        <stp/>
        <stp>EM_S_FA_YOY_NETPROFIT</stp>
        <stp>2</stp>
        <stp>600992.SH</stp>
        <stp>2020-12-31</stp>
        <tr r="Y2751" s="3"/>
      </tp>
      <tp>
        <v>10.079672954999999</v>
        <stp/>
        <stp>EM_S_FA_YOY_NETPROFIT</stp>
        <stp>2</stp>
        <stp>600993.SH</stp>
        <stp>2021-12-31</stp>
        <tr r="Z2752" s="3"/>
      </tp>
      <tp>
        <v>-90.570278435099993</v>
        <stp/>
        <stp>EM_S_FA_YOY_NETPROFIT</stp>
        <stp>2</stp>
        <stp>000800.SZ</stp>
        <stp>2022-12-31</stp>
        <tr r="AA297" s="3"/>
      </tp>
      <tp>
        <v>66.815649090299999</v>
        <stp/>
        <stp>EM_S_FA_YOY_NETPROFIT</stp>
        <stp>2</stp>
        <stp>000802.SZ</stp>
        <stp>2020-12-31</stp>
        <tr r="Y299" s="3"/>
      </tp>
      <tp>
        <v>62.924884545300003</v>
        <stp/>
        <stp>EM_S_FA_YOY_NETPROFIT</stp>
        <stp>2</stp>
        <stp>000803.SZ</stp>
        <stp>2021-12-31</stp>
        <tr r="Z300" s="3"/>
      </tp>
      <tp>
        <v>94.266554936899993</v>
        <stp/>
        <stp>EM_S_FA_YOY_NETPROFIT</stp>
        <stp>2</stp>
        <stp>000810.SZ</stp>
        <stp>2022-12-31</stp>
        <tr r="AA303" s="3"/>
      </tp>
      <tp>
        <v>-27.2573416649</v>
        <stp/>
        <stp>EM_S_FA_YOY_NETPROFIT</stp>
        <stp>2</stp>
        <stp>000812.SZ</stp>
        <stp>2020-12-31</stp>
        <tr r="Y305" s="3"/>
      </tp>
      <tp>
        <v>-135.1560804298</v>
        <stp/>
        <stp>EM_S_FA_YOY_NETPROFIT</stp>
        <stp>2</stp>
        <stp>000813.SZ</stp>
        <stp>2021-12-31</stp>
        <tr r="Z306" s="3"/>
      </tp>
      <tp>
        <v>-101.0379867775</v>
        <stp/>
        <stp>EM_S_FA_YOY_NETPROFIT</stp>
        <stp>2</stp>
        <stp>000820.SZ</stp>
        <stp>2022-12-31</stp>
        <tr r="AA311" s="3"/>
      </tp>
      <tp>
        <v>-253.9009606159</v>
        <stp/>
        <stp>EM_S_FA_YOY_NETPROFIT</stp>
        <stp>2</stp>
        <stp>000822.SZ</stp>
        <stp>2020-12-31</stp>
        <tr r="Y313" s="3"/>
      </tp>
      <tp>
        <v>20.574193586500002</v>
        <stp/>
        <stp>EM_S_FA_YOY_NETPROFIT</stp>
        <stp>2</stp>
        <stp>000823.SZ</stp>
        <stp>2021-12-31</stp>
        <tr r="Z314" s="3"/>
      </tp>
      <tp>
        <v>-31.6879498355</v>
        <stp/>
        <stp>EM_S_FA_YOY_NETPROFIT</stp>
        <stp>2</stp>
        <stp>000830.SZ</stp>
        <stp>2022-12-31</stp>
        <tr r="AA319" s="3"/>
      </tp>
      <tp>
        <v>351.4580288304</v>
        <stp/>
        <stp>EM_S_FA_YOY_NETPROFIT</stp>
        <stp>2</stp>
        <stp>000833.SZ</stp>
        <stp>2021-12-31</stp>
        <tr r="Z321" s="3"/>
      </tp>
      <tp>
        <v>-139.62414421509999</v>
        <stp/>
        <stp>EM_S_FA_YOY_NETPROFIT</stp>
        <stp>2</stp>
        <stp>000850.SZ</stp>
        <stp>2022-12-31</stp>
        <tr r="AA327" s="3"/>
      </tp>
      <tp>
        <v>-32.134221396599997</v>
        <stp/>
        <stp>EM_S_FA_YOY_NETPROFIT</stp>
        <stp>2</stp>
        <stp>000852.SZ</stp>
        <stp>2020-12-31</stp>
        <tr r="Y329" s="3"/>
      </tp>
      <tp>
        <v>-754.64927428579995</v>
        <stp/>
        <stp>EM_S_FA_YOY_NETPROFIT</stp>
        <stp>2</stp>
        <stp>000860.SZ</stp>
        <stp>2022-12-31</stp>
        <tr r="AA333" s="3"/>
      </tp>
      <tp>
        <v>34.684451737300002</v>
        <stp/>
        <stp>EM_S_FA_YOY_NETPROFIT</stp>
        <stp>2</stp>
        <stp>000862.SZ</stp>
        <stp>2020-12-31</stp>
        <tr r="Y335" s="3"/>
      </tp>
      <tp>
        <v>-86.798497348799998</v>
        <stp/>
        <stp>EM_S_FA_YOY_NETPROFIT</stp>
        <stp>2</stp>
        <stp>000863.SZ</stp>
        <stp>2021-12-31</stp>
        <tr r="Z336" s="3"/>
      </tp>
      <tp>
        <v>2.9032655782000001</v>
        <stp/>
        <stp>EM_S_FA_YOY_NETPROFIT</stp>
        <stp>2</stp>
        <stp>000880.SZ</stp>
        <stp>2022-12-31</stp>
        <tr r="AA343" s="3"/>
      </tp>
      <tp>
        <v>-63.992959090299998</v>
        <stp/>
        <stp>EM_S_FA_YOY_NETPROFIT</stp>
        <stp>2</stp>
        <stp>000882.SZ</stp>
        <stp>2020-12-31</stp>
        <tr r="Y345" s="3"/>
      </tp>
      <tp>
        <v>-12.842251279599999</v>
        <stp/>
        <stp>EM_S_FA_YOY_NETPROFIT</stp>
        <stp>2</stp>
        <stp>000883.SZ</stp>
        <stp>2021-12-31</stp>
        <tr r="Z346" s="3"/>
      </tp>
      <tp>
        <v>-99.364114864499996</v>
        <stp/>
        <stp>EM_S_FA_YOY_NETPROFIT</stp>
        <stp>2</stp>
        <stp>000890.SZ</stp>
        <stp>2022-12-31</stp>
        <tr r="AA352" s="3"/>
      </tp>
      <tp>
        <v>-42.392265080800001</v>
        <stp/>
        <stp>EM_S_FA_YOY_NETPROFIT</stp>
        <stp>2</stp>
        <stp>000892.SZ</stp>
        <stp>2020-12-31</stp>
        <tr r="Y353" s="3"/>
      </tp>
      <tp>
        <v>1378.8161665637999</v>
        <stp/>
        <stp>EM_S_FA_YOY_NETPROFIT</stp>
        <stp>2</stp>
        <stp>000893.SZ</stp>
        <stp>2021-12-31</stp>
        <tr r="Z354" s="3"/>
      </tp>
      <tp>
        <v>-24.011014263700002</v>
        <stp/>
        <stp>EM_S_FA_YOY_NETPROFIT</stp>
        <stp>2</stp>
        <stp>600843.SH</stp>
        <stp>2021-12-31</stp>
        <tr r="Z2666" s="3"/>
      </tp>
      <tp>
        <v>8.1176028032000005</v>
        <stp/>
        <stp>EM_S_FA_YOY_NETPROFIT</stp>
        <stp>2</stp>
        <stp>600850.SH</stp>
        <stp>2022-12-31</stp>
        <tr r="AA2672" s="3"/>
      </tp>
      <tp>
        <v>45.704599169799998</v>
        <stp/>
        <stp>EM_S_FA_YOY_NETPROFIT</stp>
        <stp>2</stp>
        <stp>600853.SH</stp>
        <stp>2021-12-31</stp>
        <tr r="Z2674" s="3"/>
      </tp>
      <tp>
        <v>134.08233737629999</v>
        <stp/>
        <stp>EM_S_FA_YOY_NETPROFIT</stp>
        <stp>2</stp>
        <stp>600860.SH</stp>
        <stp>2022-12-31</stp>
        <tr r="AA2680" s="3"/>
      </tp>
      <tp>
        <v>-23.847542874199998</v>
        <stp/>
        <stp>EM_S_FA_YOY_NETPROFIT</stp>
        <stp>2</stp>
        <stp>600862.SH</stp>
        <stp>2020-12-31</stp>
        <tr r="Y2682" s="3"/>
      </tp>
      <tp>
        <v>-83.136083919800001</v>
        <stp/>
        <stp>EM_S_FA_YOY_NETPROFIT</stp>
        <stp>2</stp>
        <stp>600863.SH</stp>
        <stp>2021-12-31</stp>
        <tr r="Z2683" s="3"/>
      </tp>
      <tp>
        <v>22.751792286000001</v>
        <stp/>
        <stp>EM_S_FA_YOY_NETPROFIT</stp>
        <stp>2</stp>
        <stp>600872.SH</stp>
        <stp>2020-12-31</stp>
        <tr r="Y2691" s="3"/>
      </tp>
      <tp>
        <v>136.3309085519</v>
        <stp/>
        <stp>EM_S_FA_YOY_NETPROFIT</stp>
        <stp>2</stp>
        <stp>600873.SH</stp>
        <stp>2021-12-31</stp>
        <tr r="Z2692" s="3"/>
      </tp>
      <tp>
        <v>-120.3617653916</v>
        <stp/>
        <stp>EM_S_FA_YOY_NETPROFIT</stp>
        <stp>2</stp>
        <stp>600800.SH</stp>
        <stp>2022-12-31</stp>
        <tr r="AA2628" s="3"/>
      </tp>
      <tp>
        <v>-39.647347267299999</v>
        <stp/>
        <stp>EM_S_FA_YOY_NETPROFIT</stp>
        <stp>2</stp>
        <stp>600802.SH</stp>
        <stp>2020-12-31</stp>
        <tr r="Y2630" s="3"/>
      </tp>
      <tp>
        <v>34.435795926799997</v>
        <stp/>
        <stp>EM_S_FA_YOY_NETPROFIT</stp>
        <stp>2</stp>
        <stp>600803.SH</stp>
        <stp>2021-12-31</stp>
        <tr r="Z2631" s="3"/>
      </tp>
      <tp>
        <v>-79.539550028999997</v>
        <stp/>
        <stp>EM_S_FA_YOY_NETPROFIT</stp>
        <stp>2</stp>
        <stp>600810.SH</stp>
        <stp>2022-12-31</stp>
        <tr r="AA2637" s="3"/>
      </tp>
      <tp>
        <v>-37.289813681299997</v>
        <stp/>
        <stp>EM_S_FA_YOY_NETPROFIT</stp>
        <stp>2</stp>
        <stp>600812.SH</stp>
        <stp>2020-12-31</stp>
        <tr r="Y2639" s="3"/>
      </tp>
      <tp>
        <v>23.346381474400001</v>
        <stp/>
        <stp>EM_S_FA_YOY_NETPROFIT</stp>
        <stp>2</stp>
        <stp>600820.SH</stp>
        <stp>2022-12-31</stp>
        <tr r="AA2646" s="3"/>
      </tp>
      <tp>
        <v>63.166511083700001</v>
        <stp/>
        <stp>EM_S_FA_YOY_NETPROFIT</stp>
        <stp>2</stp>
        <stp>600822.SH</stp>
        <stp>2020-12-31</stp>
        <tr r="Y2648" s="3"/>
      </tp>
      <tp>
        <v>-34.2693796326</v>
        <stp/>
        <stp>EM_S_FA_YOY_NETPROFIT</stp>
        <stp>2</stp>
        <stp>600823.SH</stp>
        <stp>2021-12-31</stp>
        <tr r="Z2649" s="3"/>
      </tp>
      <tp>
        <v>-33.140693884500003</v>
        <stp/>
        <stp>EM_S_FA_YOY_NETPROFIT</stp>
        <stp>2</stp>
        <stp>600830.SH</stp>
        <stp>2022-12-31</stp>
        <tr r="AA2656" s="3"/>
      </tp>
      <tp>
        <v>-27.898462729799999</v>
        <stp/>
        <stp>EM_S_FA_YOY_NETPROFIT</stp>
        <stp>2</stp>
        <stp>600833.SH</stp>
        <stp>2021-12-31</stp>
        <tr r="Z2658" s="3"/>
      </tp>
      <tp>
        <v>-42.246596753600002</v>
        <stp/>
        <stp>EM_S_FA_YOY_NETPROFIT</stp>
        <stp>2</stp>
        <stp>600880.SH</stp>
        <stp>2022-12-31</stp>
        <tr r="AA2698" s="3"/>
      </tp>
      <tp>
        <v>284.73738003530002</v>
        <stp/>
        <stp>EM_S_FA_YOY_NETPROFIT</stp>
        <stp>2</stp>
        <stp>600882.SH</stp>
        <stp>2020-12-31</stp>
        <tr r="Y2700" s="3"/>
      </tp>
      <tp>
        <v>130.9585592793</v>
        <stp/>
        <stp>EM_S_FA_YOY_NETPROFIT</stp>
        <stp>2</stp>
        <stp>600883.SH</stp>
        <stp>2021-12-31</stp>
        <tr r="Z2701" s="3"/>
      </tp>
      <tp>
        <v>105.1603225456</v>
        <stp/>
        <stp>EM_S_FA_YOY_NETPROFIT</stp>
        <stp>2</stp>
        <stp>600892.SH</stp>
        <stp>2020-12-31</stp>
        <tr r="Y2708" s="3"/>
      </tp>
      <tp>
        <v>5.5802253576999998</v>
        <stp/>
        <stp>EM_S_FA_YOY_NETPROFIT</stp>
        <stp>2</stp>
        <stp>600893.SH</stp>
        <stp>2021-12-31</stp>
        <tr r="Z2709" s="3"/>
      </tp>
      <tp>
        <v>-400.28020660499999</v>
        <stp/>
        <stp>EM_S_FA_YOY_NETPROFIT</stp>
        <stp>2</stp>
        <stp>603101.SH</stp>
        <stp>2022-12-31</stp>
        <tr r="AA2988" s="3"/>
      </tp>
      <tp>
        <v>-260.35699637490001</v>
        <stp/>
        <stp>EM_S_FA_YOY_NETPROFIT</stp>
        <stp>2</stp>
        <stp>603103.SH</stp>
        <stp>2020-12-31</stp>
        <tr r="Y2989" s="3"/>
      </tp>
      <tp>
        <v>-23.7001106347</v>
        <stp/>
        <stp>EM_S_FA_YOY_NETPROFIT</stp>
        <stp>2</stp>
        <stp>603111.SH</stp>
        <stp>2022-12-31</stp>
        <tr r="AA2993" s="3"/>
      </tp>
      <tp>
        <v>16.643424855500001</v>
        <stp/>
        <stp>EM_S_FA_YOY_NETPROFIT</stp>
        <stp>2</stp>
        <stp>603113.SH</stp>
        <stp>2020-12-31</stp>
        <tr r="Y2994" s="3"/>
      </tp>
      <tp>
        <v>-44.363233623100001</v>
        <stp/>
        <stp>EM_S_FA_YOY_NETPROFIT</stp>
        <stp>2</stp>
        <stp>603123.SH</stp>
        <stp>2020-12-31</stp>
        <tr r="Y2998" s="3"/>
      </tp>
      <tp>
        <v>-190.9201820845</v>
        <stp/>
        <stp>EM_S_FA_YOY_NETPROFIT</stp>
        <stp>2</stp>
        <stp>603131.SH</stp>
        <stp>2022-12-31</stp>
        <tr r="AA3003" s="3"/>
      </tp>
      <tp>
        <v>-111.1822713631</v>
        <stp/>
        <stp>EM_S_FA_YOY_NETPROFIT</stp>
        <stp>2</stp>
        <stp>603133.SH</stp>
        <stp>2020-12-31</stp>
        <tr r="Y3004" s="3"/>
      </tp>
      <tp>
        <v>6.4100026344999996</v>
        <stp/>
        <stp>EM_S_FA_YOY_NETPROFIT</stp>
        <stp>2</stp>
        <stp>603181.SH</stp>
        <stp>2022-12-31</stp>
        <tr r="AA3020" s="3"/>
      </tp>
      <tp>
        <v>58.3902367321</v>
        <stp/>
        <stp>EM_S_FA_YOY_NETPROFIT</stp>
        <stp>2</stp>
        <stp>603183.SH</stp>
        <stp>2020-12-31</stp>
        <tr r="Y3021" s="3"/>
      </tp>
      <tp>
        <v>23.691890153700001</v>
        <stp/>
        <stp>EM_S_FA_YOY_NETPROFIT</stp>
        <stp>2</stp>
        <stp>603041.SH</stp>
        <stp>2022-12-31</stp>
        <tr r="AA2962" s="3"/>
      </tp>
      <tp>
        <v>-135.61224537289999</v>
        <stp/>
        <stp>EM_S_FA_YOY_NETPROFIT</stp>
        <stp>2</stp>
        <stp>603042.SH</stp>
        <stp>2021-12-31</stp>
        <tr r="Z2963" s="3"/>
      </tp>
      <tp>
        <v>21.0721736673</v>
        <stp/>
        <stp>EM_S_FA_YOY_NETPROFIT</stp>
        <stp>2</stp>
        <stp>603043.SH</stp>
        <stp>2020-12-31</stp>
        <tr r="Y2964" s="3"/>
      </tp>
      <tp>
        <v>214.72870543650001</v>
        <stp/>
        <stp>EM_S_FA_YOY_NETPROFIT</stp>
        <stp>2</stp>
        <stp>603063.SH</stp>
        <stp>2020-12-31</stp>
        <tr r="Y2969" s="3"/>
      </tp>
      <tp>
        <v>-1185.6627173075999</v>
        <stp/>
        <stp>EM_S_FA_YOY_NETPROFIT</stp>
        <stp>2</stp>
        <stp>603001.SH</stp>
        <stp>2022-12-31</stp>
        <tr r="AA2927" s="3"/>
      </tp>
      <tp>
        <v>67.168820792999995</v>
        <stp/>
        <stp>EM_S_FA_YOY_NETPROFIT</stp>
        <stp>2</stp>
        <stp>603002.SH</stp>
        <stp>2021-12-31</stp>
        <tr r="Z2928" s="3"/>
      </tp>
      <tp>
        <v>-2162.5318959644001</v>
        <stp/>
        <stp>EM_S_FA_YOY_NETPROFIT</stp>
        <stp>2</stp>
        <stp>603003.SH</stp>
        <stp>2020-12-31</stp>
        <tr r="Y2929" s="3"/>
      </tp>
      <tp>
        <v>-81.124657462900004</v>
        <stp/>
        <stp>EM_S_FA_YOY_NETPROFIT</stp>
        <stp>2</stp>
        <stp>603011.SH</stp>
        <stp>2022-12-31</stp>
        <tr r="AA2936" s="3"/>
      </tp>
      <tp>
        <v>-18.3659555877</v>
        <stp/>
        <stp>EM_S_FA_YOY_NETPROFIT</stp>
        <stp>2</stp>
        <stp>603012.SH</stp>
        <stp>2021-12-31</stp>
        <tr r="Z2937" s="3"/>
      </tp>
      <tp>
        <v>-13.9042575469</v>
        <stp/>
        <stp>EM_S_FA_YOY_NETPROFIT</stp>
        <stp>2</stp>
        <stp>603021.SH</stp>
        <stp>2022-12-31</stp>
        <tr r="AA2944" s="3"/>
      </tp>
      <tp>
        <v>-42.761408789900003</v>
        <stp/>
        <stp>EM_S_FA_YOY_NETPROFIT</stp>
        <stp>2</stp>
        <stp>603022.SH</stp>
        <stp>2021-12-31</stp>
        <tr r="Z2945" s="3"/>
      </tp>
      <tp>
        <v>-31.314582060199999</v>
        <stp/>
        <stp>EM_S_FA_YOY_NETPROFIT</stp>
        <stp>2</stp>
        <stp>603023.SH</stp>
        <stp>2020-12-31</stp>
        <tr r="Y2946" s="3"/>
      </tp>
      <tp>
        <v>1092.9620771878001</v>
        <stp/>
        <stp>EM_S_FA_YOY_NETPROFIT</stp>
        <stp>2</stp>
        <stp>603031.SH</stp>
        <stp>2022-12-31</stp>
        <tr r="AA2953" s="3"/>
      </tp>
      <tp>
        <v>909.12244334679997</v>
        <stp/>
        <stp>EM_S_FA_YOY_NETPROFIT</stp>
        <stp>2</stp>
        <stp>603032.SH</stp>
        <stp>2021-12-31</stp>
        <tr r="Z2954" s="3"/>
      </tp>
      <tp>
        <v>-8.0046543857000003</v>
        <stp/>
        <stp>EM_S_FA_YOY_NETPROFIT</stp>
        <stp>2</stp>
        <stp>603033.SH</stp>
        <stp>2020-12-31</stp>
        <tr r="Y2955" s="3"/>
      </tp>
      <tp>
        <v>-27.574393282399999</v>
        <stp/>
        <stp>EM_S_FA_YOY_NETPROFIT</stp>
        <stp>2</stp>
        <stp>603081.SH</stp>
        <stp>2022-12-31</stp>
        <tr r="AA2977" s="3"/>
      </tp>
      <tp>
        <v>-1324.62125335</v>
        <stp/>
        <stp>EM_S_FA_YOY_NETPROFIT</stp>
        <stp>2</stp>
        <stp>603083.SH</stp>
        <stp>2020-12-31</stp>
        <tr r="Y2978" s="3"/>
      </tp>
      <tp>
        <v>890.08002275069998</v>
        <stp/>
        <stp>EM_S_FA_YOY_NETPROFIT</stp>
        <stp>2</stp>
        <stp>603363.SH</stp>
        <stp>2020-12-31</stp>
        <tr r="Y3090" s="3"/>
      </tp>
      <tp>
        <v>10.3270979229</v>
        <stp/>
        <stp>EM_S_FA_YOY_NETPROFIT</stp>
        <stp>2</stp>
        <stp>603303.SH</stp>
        <stp>2020-12-31</stp>
        <tr r="Y3058" s="3"/>
      </tp>
      <tp>
        <v>5.7590217444</v>
        <stp/>
        <stp>EM_S_FA_YOY_NETPROFIT</stp>
        <stp>2</stp>
        <stp>603311.SH</stp>
        <stp>2022-12-31</stp>
        <tr r="AA3063" s="3"/>
      </tp>
      <tp>
        <v>6.2331224977000002</v>
        <stp/>
        <stp>EM_S_FA_YOY_NETPROFIT</stp>
        <stp>2</stp>
        <stp>603313.SH</stp>
        <stp>2020-12-31</stp>
        <tr r="Y3064" s="3"/>
      </tp>
      <tp>
        <v>4.4890090623000001</v>
        <stp/>
        <stp>EM_S_FA_YOY_NETPROFIT</stp>
        <stp>2</stp>
        <stp>603321.SH</stp>
        <stp>2022-12-31</stp>
        <tr r="AA3070" s="3"/>
      </tp>
      <tp>
        <v>-502.72568008510001</v>
        <stp/>
        <stp>EM_S_FA_YOY_NETPROFIT</stp>
        <stp>2</stp>
        <stp>603322.SH</stp>
        <stp>2021-12-31</stp>
        <tr r="Z3071" s="3"/>
      </tp>
      <tp>
        <v>4.7868532841000002</v>
        <stp/>
        <stp>EM_S_FA_YOY_NETPROFIT</stp>
        <stp>2</stp>
        <stp>603323.SH</stp>
        <stp>2020-12-31</stp>
        <tr r="Y3072" s="3"/>
      </tp>
      <tp>
        <v>-27.897674669400001</v>
        <stp/>
        <stp>EM_S_FA_YOY_NETPROFIT</stp>
        <stp>2</stp>
        <stp>603331.SH</stp>
        <stp>2022-12-31</stp>
        <tr r="AA3077" s="3"/>
      </tp>
      <tp>
        <v>-85.518072145900007</v>
        <stp/>
        <stp>EM_S_FA_YOY_NETPROFIT</stp>
        <stp>2</stp>
        <stp>603333.SH</stp>
        <stp>2020-12-31</stp>
        <tr r="Y3078" s="3"/>
      </tp>
      <tp>
        <v>-15.1565640673</v>
        <stp/>
        <stp>EM_S_FA_YOY_NETPROFIT</stp>
        <stp>2</stp>
        <stp>603383.SH</stp>
        <stp>2020-12-31</stp>
        <tr r="Y3099" s="3"/>
      </tp>
      <tp>
        <v>-22.873382391900002</v>
        <stp/>
        <stp>EM_S_FA_YOY_NETPROFIT</stp>
        <stp>2</stp>
        <stp>603393.SH</stp>
        <stp>2020-12-31</stp>
        <tr r="Y3105" s="3"/>
      </tp>
      <tp>
        <v>1.1189703885</v>
        <stp/>
        <stp>EM_S_FA_YOY_NETPROFIT</stp>
        <stp>2</stp>
        <stp>603203.SH</stp>
        <stp>2020-12-31</stp>
        <tr r="Y3030" s="3"/>
      </tp>
      <tp>
        <v>2093.2359985917001</v>
        <stp/>
        <stp>EM_S_FA_YOY_NETPROFIT</stp>
        <stp>2</stp>
        <stp>603222.SH</stp>
        <stp>2021-12-31</stp>
        <tr r="Z3033" s="3"/>
      </tp>
      <tp>
        <v>1046.9248093227</v>
        <stp/>
        <stp>EM_S_FA_YOY_NETPROFIT</stp>
        <stp>2</stp>
        <stp>603223.SH</stp>
        <stp>2020-12-31</stp>
        <tr r="Y3034" s="3"/>
      </tp>
      <tp>
        <v>40.2166694342</v>
        <stp/>
        <stp>EM_S_FA_YOY_NETPROFIT</stp>
        <stp>2</stp>
        <stp>603232.SH</stp>
        <stp>2021-12-31</stp>
        <tr r="Z3040" s="3"/>
      </tp>
      <tp>
        <v>55.484974717699998</v>
        <stp/>
        <stp>EM_S_FA_YOY_NETPROFIT</stp>
        <stp>2</stp>
        <stp>603233.SH</stp>
        <stp>2020-12-31</stp>
        <tr r="Y3041" s="3"/>
      </tp>
      <tp>
        <v>42.309701783400001</v>
        <stp/>
        <stp>EM_S_FA_YOY_NETPROFIT</stp>
        <stp>2</stp>
        <stp>603283.SH</stp>
        <stp>2020-12-31</stp>
        <tr r="Y3051" s="3"/>
      </tp>
      <tp>
        <v>-78.918641115300005</v>
        <stp/>
        <stp>EM_S_FA_YOY_NETPROFIT</stp>
        <stp>2</stp>
        <stp>603501.SH</stp>
        <stp>2022-12-31</stp>
        <tr r="AA3121" s="3"/>
      </tp>
      <tp>
        <v>72.108682947199995</v>
        <stp/>
        <stp>EM_S_FA_YOY_NETPROFIT</stp>
        <stp>2</stp>
        <stp>603533.SH</stp>
        <stp>2020-12-31</stp>
        <tr r="Y3132" s="3"/>
      </tp>
      <tp>
        <v>-24.2264749876</v>
        <stp/>
        <stp>EM_S_FA_YOY_NETPROFIT</stp>
        <stp>2</stp>
        <stp>603421.SH</stp>
        <stp>2022-12-31</stp>
        <tr r="AA3110" s="3"/>
      </tp>
      <tp>
        <v>-50.352443608400002</v>
        <stp/>
        <stp>EM_S_FA_YOY_NETPROFIT</stp>
        <stp>2</stp>
        <stp>603701.SH</stp>
        <stp>2022-12-31</stp>
        <tr r="AA3205" s="3"/>
      </tp>
      <tp>
        <v>0.88407528930000001</v>
        <stp/>
        <stp>EM_S_FA_YOY_NETPROFIT</stp>
        <stp>2</stp>
        <stp>603703.SH</stp>
        <stp>2020-12-31</stp>
        <tr r="Y3206" s="3"/>
      </tp>
      <tp>
        <v>-3.8549492343999998</v>
        <stp/>
        <stp>EM_S_FA_YOY_NETPROFIT</stp>
        <stp>2</stp>
        <stp>603711.SH</stp>
        <stp>2022-12-31</stp>
        <tr r="AA3209" s="3"/>
      </tp>
      <tp>
        <v>-45.681127744900003</v>
        <stp/>
        <stp>EM_S_FA_YOY_NETPROFIT</stp>
        <stp>2</stp>
        <stp>603721.SH</stp>
        <stp>2022-12-31</stp>
        <tr r="AA3213" s="3"/>
      </tp>
      <tp>
        <v>94.291248796000005</v>
        <stp/>
        <stp>EM_S_FA_YOY_NETPROFIT</stp>
        <stp>2</stp>
        <stp>603722.SH</stp>
        <stp>2021-12-31</stp>
        <tr r="Z3214" s="3"/>
      </tp>
      <tp>
        <v>2.1908592256000001</v>
        <stp/>
        <stp>EM_S_FA_YOY_NETPROFIT</stp>
        <stp>2</stp>
        <stp>603661.SH</stp>
        <stp>2022-12-31</stp>
        <tr r="AA3186" s="3"/>
      </tp>
      <tp>
        <v>-30.585229160200001</v>
        <stp/>
        <stp>EM_S_FA_YOY_NETPROFIT</stp>
        <stp>2</stp>
        <stp>603663.SH</stp>
        <stp>2020-12-31</stp>
        <tr r="Y3187" s="3"/>
      </tp>
      <tp>
        <v>-38.805890449099998</v>
        <stp/>
        <stp>EM_S_FA_YOY_NETPROFIT</stp>
        <stp>2</stp>
        <stp>603601.SH</stp>
        <stp>2022-12-31</stp>
        <tr r="AA3157" s="3"/>
      </tp>
      <tp>
        <v>617.97931976409996</v>
        <stp/>
        <stp>EM_S_FA_YOY_NETPROFIT</stp>
        <stp>2</stp>
        <stp>603602.SH</stp>
        <stp>2021-12-31</stp>
        <tr r="Z3158" s="3"/>
      </tp>
      <tp>
        <v>40.035140105300002</v>
        <stp/>
        <stp>EM_S_FA_YOY_NETPROFIT</stp>
        <stp>2</stp>
        <stp>603603.SH</stp>
        <stp>2020-12-31</stp>
        <tr r="Y3159" s="3"/>
      </tp>
      <tp>
        <v>30.938200434900001</v>
        <stp/>
        <stp>EM_S_FA_YOY_NETPROFIT</stp>
        <stp>2</stp>
        <stp>603611.SH</stp>
        <stp>2022-12-31</stp>
        <tr r="AA3165" s="3"/>
      </tp>
      <tp>
        <v>166.98543099170001</v>
        <stp/>
        <stp>EM_S_FA_YOY_NETPROFIT</stp>
        <stp>2</stp>
        <stp>603612.SH</stp>
        <stp>2021-12-31</stp>
        <tr r="Z3166" s="3"/>
      </tp>
      <tp>
        <v>1.3639914542</v>
        <stp/>
        <stp>EM_S_FA_YOY_NETPROFIT</stp>
        <stp>2</stp>
        <stp>603633.SH</stp>
        <stp>2020-12-31</stp>
        <tr r="Y3175" s="3"/>
      </tp>
      <tp>
        <v>4372.1652627026997</v>
        <stp/>
        <stp>EM_S_FA_YOY_NETPROFIT</stp>
        <stp>2</stp>
        <stp>603683.SH</stp>
        <stp>2020-12-31</stp>
        <tr r="Y3196" s="3"/>
      </tp>
      <tp>
        <v>-76.071466801400007</v>
        <stp/>
        <stp>EM_S_FA_YOY_NETPROFIT</stp>
        <stp>2</stp>
        <stp>603963.SH</stp>
        <stp>2020-12-31</stp>
        <tr r="Y3311" s="3"/>
      </tp>
      <tp>
        <v>5.0836283106</v>
        <stp/>
        <stp>EM_S_FA_YOY_NETPROFIT</stp>
        <stp>2</stp>
        <stp>603901.SH</stp>
        <stp>2022-12-31</stp>
        <tr r="AA3287" s="3"/>
      </tp>
      <tp>
        <v>14.2338031319</v>
        <stp/>
        <stp>EM_S_FA_YOY_NETPROFIT</stp>
        <stp>2</stp>
        <stp>603903.SH</stp>
        <stp>2020-12-31</stp>
        <tr r="Y3288" s="3"/>
      </tp>
      <tp>
        <v>-26.2148505507</v>
        <stp/>
        <stp>EM_S_FA_YOY_NETPROFIT</stp>
        <stp>2</stp>
        <stp>603912.SH</stp>
        <stp>2021-12-31</stp>
        <tr r="Z3292" s="3"/>
      </tp>
      <tp>
        <v>152.75316211160001</v>
        <stp/>
        <stp>EM_S_FA_YOY_NETPROFIT</stp>
        <stp>2</stp>
        <stp>603922.SH</stp>
        <stp>2021-12-31</stp>
        <tr r="Z3298" s="3"/>
      </tp>
      <tp>
        <v>-14.2189510415</v>
        <stp/>
        <stp>EM_S_FA_YOY_NETPROFIT</stp>
        <stp>2</stp>
        <stp>603933.SH</stp>
        <stp>2020-12-31</stp>
        <tr r="Y3302" s="3"/>
      </tp>
      <tp>
        <v>68.518055906100003</v>
        <stp/>
        <stp>EM_S_FA_YOY_NETPROFIT</stp>
        <stp>2</stp>
        <stp>603991.SH</stp>
        <stp>2022-12-31</stp>
        <tr r="AA3327" s="3"/>
      </tp>
      <tp>
        <v>40.365422995000003</v>
        <stp/>
        <stp>EM_S_FA_YOY_NETPROFIT</stp>
        <stp>2</stp>
        <stp>603993.SH</stp>
        <stp>2020-12-31</stp>
        <tr r="Y3328" s="3"/>
      </tp>
      <tp>
        <v>36.017615038300001</v>
        <stp/>
        <stp>EM_S_FA_YOY_NETPROFIT</stp>
        <stp>2</stp>
        <stp>603843.SH</stp>
        <stp>2020-12-31</stp>
        <tr r="Y3259" s="3"/>
      </tp>
      <tp>
        <v>-43.9132620719</v>
        <stp/>
        <stp>EM_S_FA_YOY_NETPROFIT</stp>
        <stp>2</stp>
        <stp>603861.SH</stp>
        <stp>2022-12-31</stp>
        <tr r="AA3266" s="3"/>
      </tp>
      <tp>
        <v>6.1715401199000004</v>
        <stp/>
        <stp>EM_S_FA_YOY_NETPROFIT</stp>
        <stp>2</stp>
        <stp>603801.SH</stp>
        <stp>2022-12-31</stp>
        <tr r="AA3239" s="3"/>
      </tp>
      <tp>
        <v>-22.547320794699999</v>
        <stp/>
        <stp>EM_S_FA_YOY_NETPROFIT</stp>
        <stp>2</stp>
        <stp>603803.SH</stp>
        <stp>2020-12-31</stp>
        <tr r="Y3240" s="3"/>
      </tp>
      <tp>
        <v>-5.8673607321999999</v>
        <stp/>
        <stp>EM_S_FA_YOY_NETPROFIT</stp>
        <stp>2</stp>
        <stp>603811.SH</stp>
        <stp>2022-12-31</stp>
        <tr r="AA3244" s="3"/>
      </tp>
      <tp>
        <v>-336.52648528110001</v>
        <stp/>
        <stp>EM_S_FA_YOY_NETPROFIT</stp>
        <stp>2</stp>
        <stp>603813.SH</stp>
        <stp>2020-12-31</stp>
        <tr r="Y3245" s="3"/>
      </tp>
      <tp>
        <v>155.43232282240001</v>
        <stp/>
        <stp>EM_S_FA_YOY_NETPROFIT</stp>
        <stp>2</stp>
        <stp>603822.SH</stp>
        <stp>2021-12-31</stp>
        <tr r="Z3250" s="3"/>
      </tp>
      <tp>
        <v>12.277802896600001</v>
        <stp/>
        <stp>EM_S_FA_YOY_NETPROFIT</stp>
        <stp>2</stp>
        <stp>603823.SH</stp>
        <stp>2020-12-31</stp>
        <tr r="Y3251" s="3"/>
      </tp>
      <tp>
        <v>12.133034612099999</v>
        <stp/>
        <stp>EM_S_FA_YOY_NETPROFIT</stp>
        <stp>2</stp>
        <stp>603833.SH</stp>
        <stp>2020-12-31</stp>
        <tr r="Y3256" s="3"/>
      </tp>
      <tp>
        <v>-2.5844091349</v>
        <stp/>
        <stp>EM_S_FA_YOY_NETPROFIT</stp>
        <stp>2</stp>
        <stp>603881.SH</stp>
        <stp>2022-12-31</stp>
        <tr r="AA3274" s="3"/>
      </tp>
      <tp>
        <v>50.213758511899997</v>
        <stp/>
        <stp>EM_S_FA_YOY_NETPROFIT</stp>
        <stp>2</stp>
        <stp>603882.SH</stp>
        <stp>2021-12-31</stp>
        <tr r="Z3275" s="3"/>
      </tp>
      <tp>
        <v>24.309751221100001</v>
        <stp/>
        <stp>EM_S_FA_YOY_NETPROFIT</stp>
        <stp>2</stp>
        <stp>603883.SH</stp>
        <stp>2020-12-31</stp>
        <tr r="Y3276" s="3"/>
      </tp>
      <tp>
        <v>38.575008864499999</v>
        <stp/>
        <stp>EM_S_FA_YOY_NETPROFIT</stp>
        <stp>2</stp>
        <stp>002101.SZ</stp>
        <stp>2022-12-31</stp>
        <tr r="AA535" s="3"/>
      </tp>
      <tp>
        <v>16.094367572700001</v>
        <stp/>
        <stp>EM_S_FA_YOY_NETPROFIT</stp>
        <stp>2</stp>
        <stp>002102.SZ</stp>
        <stp>2021-12-31</stp>
        <tr r="Z536" s="3"/>
      </tp>
      <tp>
        <v>-2070.1856520574001</v>
        <stp/>
        <stp>EM_S_FA_YOY_NETPROFIT</stp>
        <stp>2</stp>
        <stp>002103.SZ</stp>
        <stp>2020-12-31</stp>
        <tr r="Y537" s="3"/>
      </tp>
      <tp>
        <v>249.1161769473</v>
        <stp/>
        <stp>EM_S_FA_YOY_NETPROFIT</stp>
        <stp>2</stp>
        <stp>002111.SZ</stp>
        <stp>2022-12-31</stp>
        <tr r="AA545" s="3"/>
      </tp>
      <tp>
        <v>-41.480531938799999</v>
        <stp/>
        <stp>EM_S_FA_YOY_NETPROFIT</stp>
        <stp>2</stp>
        <stp>002112.SZ</stp>
        <stp>2021-12-31</stp>
        <tr r="Z546" s="3"/>
      </tp>
      <tp>
        <v>82.078097051499995</v>
        <stp/>
        <stp>EM_S_FA_YOY_NETPROFIT</stp>
        <stp>2</stp>
        <stp>002121.SZ</stp>
        <stp>2022-12-31</stp>
        <tr r="AA553" s="3"/>
      </tp>
      <tp>
        <v>-459.17193768009997</v>
        <stp/>
        <stp>EM_S_FA_YOY_NETPROFIT</stp>
        <stp>2</stp>
        <stp>002122.SZ</stp>
        <stp>2021-12-31</stp>
        <tr r="Z554" s="3"/>
      </tp>
      <tp>
        <v>137.944729309</v>
        <stp/>
        <stp>EM_S_FA_YOY_NETPROFIT</stp>
        <stp>2</stp>
        <stp>002123.SZ</stp>
        <stp>2020-12-31</stp>
        <tr r="Y555" s="3"/>
      </tp>
      <tp>
        <v>55.384288869199999</v>
        <stp/>
        <stp>EM_S_FA_YOY_NETPROFIT</stp>
        <stp>2</stp>
        <stp>002131.SZ</stp>
        <stp>2022-12-31</stp>
        <tr r="AA563" s="3"/>
      </tp>
      <tp>
        <v>18.819610838700001</v>
        <stp/>
        <stp>EM_S_FA_YOY_NETPROFIT</stp>
        <stp>2</stp>
        <stp>002132.SZ</stp>
        <stp>2021-12-31</stp>
        <tr r="Z564" s="3"/>
      </tp>
      <tp>
        <v>-22.228031767899999</v>
        <stp/>
        <stp>EM_S_FA_YOY_NETPROFIT</stp>
        <stp>2</stp>
        <stp>002133.SZ</stp>
        <stp>2020-12-31</stp>
        <tr r="Y565" s="3"/>
      </tp>
      <tp>
        <v>501.74636353289998</v>
        <stp/>
        <stp>EM_S_FA_YOY_NETPROFIT</stp>
        <stp>2</stp>
        <stp>002141.SZ</stp>
        <stp>2022-12-31</stp>
        <tr r="AA573" s="3"/>
      </tp>
      <tp>
        <v>29.552061310799999</v>
        <stp/>
        <stp>EM_S_FA_YOY_NETPROFIT</stp>
        <stp>2</stp>
        <stp>002142.SZ</stp>
        <stp>2021-12-31</stp>
        <tr r="Z574" s="3"/>
      </tp>
      <tp>
        <v>-62.238659773099997</v>
        <stp/>
        <stp>EM_S_FA_YOY_NETPROFIT</stp>
        <stp>2</stp>
        <stp>002151.SZ</stp>
        <stp>2022-12-31</stp>
        <tr r="AA581" s="3"/>
      </tp>
      <tp>
        <v>15.262137453699999</v>
        <stp/>
        <stp>EM_S_FA_YOY_NETPROFIT</stp>
        <stp>2</stp>
        <stp>002152.SZ</stp>
        <stp>2021-12-31</stp>
        <tr r="Z582" s="3"/>
      </tp>
      <tp>
        <v>-97.6204041254</v>
        <stp/>
        <stp>EM_S_FA_YOY_NETPROFIT</stp>
        <stp>2</stp>
        <stp>002153.SZ</stp>
        <stp>2020-12-31</stp>
        <tr r="Y583" s="3"/>
      </tp>
      <tp>
        <v>54.341089292100001</v>
        <stp/>
        <stp>EM_S_FA_YOY_NETPROFIT</stp>
        <stp>2</stp>
        <stp>002161.SZ</stp>
        <stp>2022-12-31</stp>
        <tr r="AA591" s="3"/>
      </tp>
      <tp>
        <v>-16.355640254899999</v>
        <stp/>
        <stp>EM_S_FA_YOY_NETPROFIT</stp>
        <stp>2</stp>
        <stp>002162.SZ</stp>
        <stp>2021-12-31</stp>
        <tr r="Z592" s="3"/>
      </tp>
      <tp>
        <v>120.7297849748</v>
        <stp/>
        <stp>EM_S_FA_YOY_NETPROFIT</stp>
        <stp>2</stp>
        <stp>002163.SZ</stp>
        <stp>2020-12-31</stp>
        <tr r="Y593" s="3"/>
      </tp>
      <tp>
        <v>-71.122266678800003</v>
        <stp/>
        <stp>EM_S_FA_YOY_NETPROFIT</stp>
        <stp>2</stp>
        <stp>002171.SZ</stp>
        <stp>2022-12-31</stp>
        <tr r="AA601" s="3"/>
      </tp>
      <tp>
        <v>-126.4732700829</v>
        <stp/>
        <stp>EM_S_FA_YOY_NETPROFIT</stp>
        <stp>2</stp>
        <stp>002172.SZ</stp>
        <stp>2021-12-31</stp>
        <tr r="Z602" s="3"/>
      </tp>
      <tp>
        <v>72.655321174799994</v>
        <stp/>
        <stp>EM_S_FA_YOY_NETPROFIT</stp>
        <stp>2</stp>
        <stp>002173.SZ</stp>
        <stp>2020-12-31</stp>
        <tr r="Y603" s="3"/>
      </tp>
      <tp>
        <v>-50.5367234462</v>
        <stp/>
        <stp>EM_S_FA_YOY_NETPROFIT</stp>
        <stp>2</stp>
        <stp>002181.SZ</stp>
        <stp>2022-12-31</stp>
        <tr r="AA611" s="3"/>
      </tp>
      <tp>
        <v>113.234217059</v>
        <stp/>
        <stp>EM_S_FA_YOY_NETPROFIT</stp>
        <stp>2</stp>
        <stp>002182.SZ</stp>
        <stp>2021-12-31</stp>
        <tr r="Z612" s="3"/>
      </tp>
      <tp>
        <v>336.25901804120002</v>
        <stp/>
        <stp>EM_S_FA_YOY_NETPROFIT</stp>
        <stp>2</stp>
        <stp>002183.SZ</stp>
        <stp>2020-12-31</stp>
        <tr r="Y613" s="3"/>
      </tp>
      <tp>
        <v>-78.029899309699999</v>
        <stp/>
        <stp>EM_S_FA_YOY_NETPROFIT</stp>
        <stp>2</stp>
        <stp>002191.SZ</stp>
        <stp>2022-12-31</stp>
        <tr r="AA621" s="3"/>
      </tp>
      <tp>
        <v>322.18161684770001</v>
        <stp/>
        <stp>EM_S_FA_YOY_NETPROFIT</stp>
        <stp>2</stp>
        <stp>002192.SZ</stp>
        <stp>2021-12-31</stp>
        <tr r="Z622" s="3"/>
      </tp>
      <tp>
        <v>-100.7202555561</v>
        <stp/>
        <stp>EM_S_FA_YOY_NETPROFIT</stp>
        <stp>2</stp>
        <stp>002193.SZ</stp>
        <stp>2020-12-31</stp>
        <tr r="Y623" s="3"/>
      </tp>
      <tp>
        <v>-16.786831238600001</v>
        <stp/>
        <stp>EM_S_FA_YOY_NETPROFIT</stp>
        <stp>2</stp>
        <stp>002001.SZ</stp>
        <stp>2022-12-31</stp>
        <tr r="AA439" s="3"/>
      </tp>
      <tp>
        <v>4.3352425798000001</v>
        <stp/>
        <stp>EM_S_FA_YOY_NETPROFIT</stp>
        <stp>2</stp>
        <stp>002002.SZ</stp>
        <stp>2021-12-31</stp>
        <tr r="Z440" s="3"/>
      </tp>
      <tp>
        <v>39.486406691200003</v>
        <stp/>
        <stp>EM_S_FA_YOY_NETPROFIT</stp>
        <stp>2</stp>
        <stp>002003.SZ</stp>
        <stp>2020-12-31</stp>
        <tr r="Y441" s="3"/>
      </tp>
      <tp>
        <v>111.4085686025</v>
        <stp/>
        <stp>EM_S_FA_YOY_NETPROFIT</stp>
        <stp>2</stp>
        <stp>002011.SZ</stp>
        <stp>2022-12-31</stp>
        <tr r="AA449" s="3"/>
      </tp>
      <tp>
        <v>-11.072161337800001</v>
        <stp/>
        <stp>EM_S_FA_YOY_NETPROFIT</stp>
        <stp>2</stp>
        <stp>002012.SZ</stp>
        <stp>2021-12-31</stp>
        <tr r="Z450" s="3"/>
      </tp>
      <tp>
        <v>20.7667343249</v>
        <stp/>
        <stp>EM_S_FA_YOY_NETPROFIT</stp>
        <stp>2</stp>
        <stp>002021.SZ</stp>
        <stp>2022-12-31</stp>
        <tr r="AA457" s="3"/>
      </tp>
      <tp>
        <v>18.5275532211</v>
        <stp/>
        <stp>EM_S_FA_YOY_NETPROFIT</stp>
        <stp>2</stp>
        <stp>002022.SZ</stp>
        <stp>2021-12-31</stp>
        <tr r="Z458" s="3"/>
      </tp>
      <tp>
        <v>-86.774271629899999</v>
        <stp/>
        <stp>EM_S_FA_YOY_NETPROFIT</stp>
        <stp>2</stp>
        <stp>002023.SZ</stp>
        <stp>2020-12-31</stp>
        <tr r="Y459" s="3"/>
      </tp>
      <tp>
        <v>109.42738261709999</v>
        <stp/>
        <stp>EM_S_FA_YOY_NETPROFIT</stp>
        <stp>2</stp>
        <stp>002031.SZ</stp>
        <stp>2022-12-31</stp>
        <tr r="AA467" s="3"/>
      </tp>
      <tp>
        <v>5.3590273584999997</v>
        <stp/>
        <stp>EM_S_FA_YOY_NETPROFIT</stp>
        <stp>2</stp>
        <stp>002032.SZ</stp>
        <stp>2021-12-31</stp>
        <tr r="Z468" s="3"/>
      </tp>
      <tp>
        <v>-67.411375785999994</v>
        <stp/>
        <stp>EM_S_FA_YOY_NETPROFIT</stp>
        <stp>2</stp>
        <stp>002033.SZ</stp>
        <stp>2020-12-31</stp>
        <tr r="Y469" s="3"/>
      </tp>
      <tp>
        <v>21.0685064814</v>
        <stp/>
        <stp>EM_S_FA_YOY_NETPROFIT</stp>
        <stp>2</stp>
        <stp>002041.SZ</stp>
        <stp>2022-12-31</stp>
        <tr r="AA477" s="3"/>
      </tp>
      <tp>
        <v>230.5075393356</v>
        <stp/>
        <stp>EM_S_FA_YOY_NETPROFIT</stp>
        <stp>2</stp>
        <stp>002042.SZ</stp>
        <stp>2021-12-31</stp>
        <tr r="Z478" s="3"/>
      </tp>
      <tp>
        <v>13.1257527748</v>
        <stp/>
        <stp>EM_S_FA_YOY_NETPROFIT</stp>
        <stp>2</stp>
        <stp>002043.SZ</stp>
        <stp>2020-12-31</stp>
        <tr r="Y479" s="3"/>
      </tp>
      <tp>
        <v>22.604097122500001</v>
        <stp/>
        <stp>EM_S_FA_YOY_NETPROFIT</stp>
        <stp>2</stp>
        <stp>002051.SZ</stp>
        <stp>2022-12-31</stp>
        <tr r="AA487" s="3"/>
      </tp>
      <tp>
        <v>-20.8934047045</v>
        <stp/>
        <stp>EM_S_FA_YOY_NETPROFIT</stp>
        <stp>2</stp>
        <stp>002052.SZ</stp>
        <stp>2021-12-31</stp>
        <tr r="Z488" s="3"/>
      </tp>
      <tp>
        <v>-9.3465317165999995</v>
        <stp/>
        <stp>EM_S_FA_YOY_NETPROFIT</stp>
        <stp>2</stp>
        <stp>002053.SZ</stp>
        <stp>2020-12-31</stp>
        <tr r="Y489" s="3"/>
      </tp>
      <tp>
        <v>67.833879063599994</v>
        <stp/>
        <stp>EM_S_FA_YOY_NETPROFIT</stp>
        <stp>2</stp>
        <stp>002061.SZ</stp>
        <stp>2022-12-31</stp>
        <tr r="AA497" s="3"/>
      </tp>
      <tp>
        <v>-23.3854651093</v>
        <stp/>
        <stp>EM_S_FA_YOY_NETPROFIT</stp>
        <stp>2</stp>
        <stp>002062.SZ</stp>
        <stp>2021-12-31</stp>
        <tr r="Z498" s="3"/>
      </tp>
      <tp>
        <v>26.924357562600001</v>
        <stp/>
        <stp>EM_S_FA_YOY_NETPROFIT</stp>
        <stp>2</stp>
        <stp>002063.SZ</stp>
        <stp>2020-12-31</stp>
        <tr r="Y499" s="3"/>
      </tp>
      <tp>
        <v>104.2877023052</v>
        <stp/>
        <stp>EM_S_FA_YOY_NETPROFIT</stp>
        <stp>2</stp>
        <stp>002072.SZ</stp>
        <stp>2021-12-31</stp>
        <tr r="Z506" s="3"/>
      </tp>
      <tp>
        <v>27.855978232799998</v>
        <stp/>
        <stp>EM_S_FA_YOY_NETPROFIT</stp>
        <stp>2</stp>
        <stp>002073.SZ</stp>
        <stp>2020-12-31</stp>
        <tr r="Y507" s="3"/>
      </tp>
      <tp>
        <v>126.7323678037</v>
        <stp/>
        <stp>EM_S_FA_YOY_NETPROFIT</stp>
        <stp>2</stp>
        <stp>002081.SZ</stp>
        <stp>2022-12-31</stp>
        <tr r="AA515" s="3"/>
      </tp>
      <tp>
        <v>-44.848465697999998</v>
        <stp/>
        <stp>EM_S_FA_YOY_NETPROFIT</stp>
        <stp>2</stp>
        <stp>002082.SZ</stp>
        <stp>2021-12-31</stp>
        <tr r="Z516" s="3"/>
      </tp>
      <tp>
        <v>-47.631119081100003</v>
        <stp/>
        <stp>EM_S_FA_YOY_NETPROFIT</stp>
        <stp>2</stp>
        <stp>002083.SZ</stp>
        <stp>2020-12-31</stp>
        <tr r="Y517" s="3"/>
      </tp>
      <tp>
        <v>46.620720955099998</v>
        <stp/>
        <stp>EM_S_FA_YOY_NETPROFIT</stp>
        <stp>2</stp>
        <stp>002091.SZ</stp>
        <stp>2022-12-31</stp>
        <tr r="AA525" s="3"/>
      </tp>
      <tp>
        <v>6593.2863530565</v>
        <stp/>
        <stp>EM_S_FA_YOY_NETPROFIT</stp>
        <stp>2</stp>
        <stp>002092.SZ</stp>
        <stp>2021-12-31</stp>
        <tr r="Z526" s="3"/>
      </tp>
      <tp>
        <v>-22.530456022300001</v>
        <stp/>
        <stp>EM_S_FA_YOY_NETPROFIT</stp>
        <stp>2</stp>
        <stp>002093.SZ</stp>
        <stp>2020-12-31</stp>
        <tr r="Y527" s="3"/>
      </tp>
      <tp>
        <v>121.35011086670001</v>
        <stp/>
        <stp>EM_S_FA_YOY_NETPROFIT</stp>
        <stp>2</stp>
        <stp>002301.SZ</stp>
        <stp>2022-12-31</stp>
        <tr r="AA728" s="3"/>
      </tp>
      <tp>
        <v>3.6924893432000001</v>
        <stp/>
        <stp>EM_S_FA_YOY_NETPROFIT</stp>
        <stp>2</stp>
        <stp>002302.SZ</stp>
        <stp>2021-12-31</stp>
        <tr r="Z729" s="3"/>
      </tp>
      <tp>
        <v>-64.3221507457</v>
        <stp/>
        <stp>EM_S_FA_YOY_NETPROFIT</stp>
        <stp>2</stp>
        <stp>002303.SZ</stp>
        <stp>2020-12-31</stp>
        <tr r="Y730" s="3"/>
      </tp>
      <tp>
        <v>70.932659921999999</v>
        <stp/>
        <stp>EM_S_FA_YOY_NETPROFIT</stp>
        <stp>2</stp>
        <stp>002311.SZ</stp>
        <stp>2022-12-31</stp>
        <tr r="AA738" s="3"/>
      </tp>
      <tp>
        <v>21.293212092600001</v>
        <stp/>
        <stp>EM_S_FA_YOY_NETPROFIT</stp>
        <stp>2</stp>
        <stp>002312.SZ</stp>
        <stp>2021-12-31</stp>
        <tr r="Z739" s="3"/>
      </tp>
      <tp>
        <v>-1502.999341108</v>
        <stp/>
        <stp>EM_S_FA_YOY_NETPROFIT</stp>
        <stp>2</stp>
        <stp>002313.SZ</stp>
        <stp>2020-12-31</stp>
        <tr r="Y740" s="3"/>
      </tp>
      <tp>
        <v>78.200159500500007</v>
        <stp/>
        <stp>EM_S_FA_YOY_NETPROFIT</stp>
        <stp>2</stp>
        <stp>002321.SZ</stp>
        <stp>2022-12-31</stp>
        <tr r="AA748" s="3"/>
      </tp>
      <tp>
        <v>-69.651627661199996</v>
        <stp/>
        <stp>EM_S_FA_YOY_NETPROFIT</stp>
        <stp>2</stp>
        <stp>002322.SZ</stp>
        <stp>2021-12-31</stp>
        <tr r="Z749" s="3"/>
      </tp>
      <tp>
        <v>89.301847163600002</v>
        <stp/>
        <stp>EM_S_FA_YOY_NETPROFIT</stp>
        <stp>2</stp>
        <stp>002323.SZ</stp>
        <stp>2020-12-31</stp>
        <tr r="Y750" s="3"/>
      </tp>
      <tp>
        <v>-17.8204704258</v>
        <stp/>
        <stp>EM_S_FA_YOY_NETPROFIT</stp>
        <stp>2</stp>
        <stp>002331.SZ</stp>
        <stp>2022-12-31</stp>
        <tr r="AA758" s="3"/>
      </tp>
      <tp>
        <v>16.8015945173</v>
        <stp/>
        <stp>EM_S_FA_YOY_NETPROFIT</stp>
        <stp>2</stp>
        <stp>002332.SZ</stp>
        <stp>2021-12-31</stp>
        <tr r="Z759" s="3"/>
      </tp>
      <tp>
        <v>-37.695622263399997</v>
        <stp/>
        <stp>EM_S_FA_YOY_NETPROFIT</stp>
        <stp>2</stp>
        <stp>002333.SZ</stp>
        <stp>2020-12-31</stp>
        <tr r="Y760" s="3"/>
      </tp>
      <tp>
        <v>2.9739765720000002</v>
        <stp/>
        <stp>EM_S_FA_YOY_NETPROFIT</stp>
        <stp>2</stp>
        <stp>002341.SZ</stp>
        <stp>2022-12-31</stp>
        <tr r="AA768" s="3"/>
      </tp>
      <tp>
        <v>-27.7406862106</v>
        <stp/>
        <stp>EM_S_FA_YOY_NETPROFIT</stp>
        <stp>2</stp>
        <stp>002342.SZ</stp>
        <stp>2021-12-31</stp>
        <tr r="Z769" s="3"/>
      </tp>
      <tp>
        <v>-328.7271739752</v>
        <stp/>
        <stp>EM_S_FA_YOY_NETPROFIT</stp>
        <stp>2</stp>
        <stp>002343.SZ</stp>
        <stp>2020-12-31</stp>
        <tr r="Y770" s="3"/>
      </tp>
      <tp>
        <v>-18.499970507600001</v>
        <stp/>
        <stp>EM_S_FA_YOY_NETPROFIT</stp>
        <stp>2</stp>
        <stp>002351.SZ</stp>
        <stp>2022-12-31</stp>
        <tr r="AA778" s="3"/>
      </tp>
      <tp>
        <v>-43.462294039500001</v>
        <stp/>
        <stp>EM_S_FA_YOY_NETPROFIT</stp>
        <stp>2</stp>
        <stp>002352.SZ</stp>
        <stp>2021-12-31</stp>
        <tr r="Z779" s="3"/>
      </tp>
      <tp>
        <v>23.680640050899999</v>
        <stp/>
        <stp>EM_S_FA_YOY_NETPROFIT</stp>
        <stp>2</stp>
        <stp>002353.SZ</stp>
        <stp>2020-12-31</stp>
        <tr r="Y780" s="3"/>
      </tp>
      <tp>
        <v>-72.248343664800004</v>
        <stp/>
        <stp>EM_S_FA_YOY_NETPROFIT</stp>
        <stp>2</stp>
        <stp>002361.SZ</stp>
        <stp>2022-12-31</stp>
        <tr r="AA787" s="3"/>
      </tp>
      <tp>
        <v>-43.7160358199</v>
        <stp/>
        <stp>EM_S_FA_YOY_NETPROFIT</stp>
        <stp>2</stp>
        <stp>002362.SZ</stp>
        <stp>2021-12-31</stp>
        <tr r="Z788" s="3"/>
      </tp>
      <tp>
        <v>-23.808077925799999</v>
        <stp/>
        <stp>EM_S_FA_YOY_NETPROFIT</stp>
        <stp>2</stp>
        <stp>002363.SZ</stp>
        <stp>2020-12-31</stp>
        <tr r="Y789" s="3"/>
      </tp>
      <tp>
        <v>112.92605027480001</v>
        <stp/>
        <stp>EM_S_FA_YOY_NETPROFIT</stp>
        <stp>2</stp>
        <stp>002371.SZ</stp>
        <stp>2022-12-31</stp>
        <tr r="AA797" s="3"/>
      </tp>
      <tp>
        <v>2.7632334495999999</v>
        <stp/>
        <stp>EM_S_FA_YOY_NETPROFIT</stp>
        <stp>2</stp>
        <stp>002372.SZ</stp>
        <stp>2021-12-31</stp>
        <tr r="Z798" s="3"/>
      </tp>
      <tp>
        <v>7.3270883527999997</v>
        <stp/>
        <stp>EM_S_FA_YOY_NETPROFIT</stp>
        <stp>2</stp>
        <stp>002373.SZ</stp>
        <stp>2020-12-31</stp>
        <tr r="Y799" s="3"/>
      </tp>
      <tp>
        <v>-24.023150981200001</v>
        <stp/>
        <stp>EM_S_FA_YOY_NETPROFIT</stp>
        <stp>2</stp>
        <stp>002381.SZ</stp>
        <stp>2022-12-31</stp>
        <tr r="AA807" s="3"/>
      </tp>
      <tp>
        <v>-34.448124776699999</v>
        <stp/>
        <stp>EM_S_FA_YOY_NETPROFIT</stp>
        <stp>2</stp>
        <stp>002382.SZ</stp>
        <stp>2021-12-31</stp>
        <tr r="Z808" s="3"/>
      </tp>
      <tp>
        <v>-15.1099509327</v>
        <stp/>
        <stp>EM_S_FA_YOY_NETPROFIT</stp>
        <stp>2</stp>
        <stp>002383.SZ</stp>
        <stp>2020-12-31</stp>
        <tr r="Y809" s="3"/>
      </tp>
      <tp>
        <v>6.1466677339000002</v>
        <stp/>
        <stp>EM_S_FA_YOY_NETPROFIT</stp>
        <stp>2</stp>
        <stp>002391.SZ</stp>
        <stp>2022-12-31</stp>
        <tr r="AA817" s="3"/>
      </tp>
      <tp>
        <v>-12.2636110288</v>
        <stp/>
        <stp>EM_S_FA_YOY_NETPROFIT</stp>
        <stp>2</stp>
        <stp>002392.SZ</stp>
        <stp>2021-12-31</stp>
        <tr r="Z818" s="3"/>
      </tp>
      <tp>
        <v>-95.420757184999999</v>
        <stp/>
        <stp>EM_S_FA_YOY_NETPROFIT</stp>
        <stp>2</stp>
        <stp>002393.SZ</stp>
        <stp>2020-12-31</stp>
        <tr r="Y819" s="3"/>
      </tp>
      <tp>
        <v>-12.3876597006</v>
        <stp/>
        <stp>EM_S_FA_YOY_NETPROFIT</stp>
        <stp>2</stp>
        <stp>002201.SZ</stp>
        <stp>2022-12-31</stp>
        <tr r="AA631" s="3"/>
      </tp>
      <tp>
        <v>17.737424385699999</v>
        <stp/>
        <stp>EM_S_FA_YOY_NETPROFIT</stp>
        <stp>2</stp>
        <stp>002202.SZ</stp>
        <stp>2021-12-31</stp>
        <tr r="Z632" s="3"/>
      </tp>
      <tp>
        <v>-35.365789644400003</v>
        <stp/>
        <stp>EM_S_FA_YOY_NETPROFIT</stp>
        <stp>2</stp>
        <stp>002203.SZ</stp>
        <stp>2020-12-31</stp>
        <tr r="Y633" s="3"/>
      </tp>
      <tp>
        <v>111.7191571605</v>
        <stp/>
        <stp>EM_S_FA_YOY_NETPROFIT</stp>
        <stp>2</stp>
        <stp>002211.SZ</stp>
        <stp>2022-12-31</stp>
        <tr r="AA641" s="3"/>
      </tp>
      <tp>
        <v>-42.998917479100001</v>
        <stp/>
        <stp>EM_S_FA_YOY_NETPROFIT</stp>
        <stp>2</stp>
        <stp>002212.SZ</stp>
        <stp>2021-12-31</stp>
        <tr r="Z642" s="3"/>
      </tp>
      <tp>
        <v>480.6521400849</v>
        <stp/>
        <stp>EM_S_FA_YOY_NETPROFIT</stp>
        <stp>2</stp>
        <stp>002213.SZ</stp>
        <stp>2020-12-31</stp>
        <tr r="Y643" s="3"/>
      </tp>
      <tp>
        <v>-96.481380202699995</v>
        <stp/>
        <stp>EM_S_FA_YOY_NETPROFIT</stp>
        <stp>2</stp>
        <stp>002221.SZ</stp>
        <stp>2022-12-31</stp>
        <tr r="AA650" s="3"/>
      </tp>
      <tp>
        <v>32.5349553259</v>
        <stp/>
        <stp>EM_S_FA_YOY_NETPROFIT</stp>
        <stp>2</stp>
        <stp>002222.SZ</stp>
        <stp>2021-12-31</stp>
        <tr r="Z651" s="3"/>
      </tp>
      <tp>
        <v>130.65490399239999</v>
        <stp/>
        <stp>EM_S_FA_YOY_NETPROFIT</stp>
        <stp>2</stp>
        <stp>002223.SZ</stp>
        <stp>2020-12-31</stp>
        <tr r="Y652" s="3"/>
      </tp>
      <tp>
        <v>-327.96159296730002</v>
        <stp/>
        <stp>EM_S_FA_YOY_NETPROFIT</stp>
        <stp>2</stp>
        <stp>002231.SZ</stp>
        <stp>2022-12-31</stp>
        <tr r="AA660" s="3"/>
      </tp>
      <tp>
        <v>-68.544215463300006</v>
        <stp/>
        <stp>EM_S_FA_YOY_NETPROFIT</stp>
        <stp>2</stp>
        <stp>002232.SZ</stp>
        <stp>2021-12-31</stp>
        <tr r="Z661" s="3"/>
      </tp>
      <tp>
        <v>2.811977862</v>
        <stp/>
        <stp>EM_S_FA_YOY_NETPROFIT</stp>
        <stp>2</stp>
        <stp>002233.SZ</stp>
        <stp>2020-12-31</stp>
        <tr r="Y662" s="3"/>
      </tp>
      <tp>
        <v>-58.416746263299999</v>
        <stp/>
        <stp>EM_S_FA_YOY_NETPROFIT</stp>
        <stp>2</stp>
        <stp>002241.SZ</stp>
        <stp>2022-12-31</stp>
        <tr r="AA670" s="3"/>
      </tp>
      <tp>
        <v>-23.464454648099998</v>
        <stp/>
        <stp>EM_S_FA_YOY_NETPROFIT</stp>
        <stp>2</stp>
        <stp>002242.SZ</stp>
        <stp>2021-12-31</stp>
        <tr r="Z671" s="3"/>
      </tp>
      <tp>
        <v>13.428286440400001</v>
        <stp/>
        <stp>EM_S_FA_YOY_NETPROFIT</stp>
        <stp>2</stp>
        <stp>002243.SZ</stp>
        <stp>2020-12-31</stp>
        <tr r="Y672" s="3"/>
      </tp>
      <tp>
        <v>-1419.1695532041001</v>
        <stp/>
        <stp>EM_S_FA_YOY_NETPROFIT</stp>
        <stp>2</stp>
        <stp>002251.SZ</stp>
        <stp>2022-12-31</stp>
        <tr r="AA680" s="3"/>
      </tp>
      <tp>
        <v>-2.2480634585999999</v>
        <stp/>
        <stp>EM_S_FA_YOY_NETPROFIT</stp>
        <stp>2</stp>
        <stp>002252.SZ</stp>
        <stp>2021-12-31</stp>
        <tr r="Z681" s="3"/>
      </tp>
      <tp>
        <v>29.444977396599999</v>
        <stp/>
        <stp>EM_S_FA_YOY_NETPROFIT</stp>
        <stp>2</stp>
        <stp>002253.SZ</stp>
        <stp>2020-12-31</stp>
        <tr r="Y682" s="3"/>
      </tp>
      <tp>
        <v>-1118.6068163707</v>
        <stp/>
        <stp>EM_S_FA_YOY_NETPROFIT</stp>
        <stp>2</stp>
        <stp>002261.SZ</stp>
        <stp>2022-12-31</stp>
        <tr r="AA688" s="3"/>
      </tp>
      <tp>
        <v>9.7533690816000007</v>
        <stp/>
        <stp>EM_S_FA_YOY_NETPROFIT</stp>
        <stp>2</stp>
        <stp>002262.SZ</stp>
        <stp>2021-12-31</stp>
        <tr r="Z689" s="3"/>
      </tp>
      <tp>
        <v>193.9211639383</v>
        <stp/>
        <stp>EM_S_FA_YOY_NETPROFIT</stp>
        <stp>2</stp>
        <stp>002263.SZ</stp>
        <stp>2020-12-31</stp>
        <tr r="Y690" s="3"/>
      </tp>
      <tp>
        <v>-49.734484630499999</v>
        <stp/>
        <stp>EM_S_FA_YOY_NETPROFIT</stp>
        <stp>2</stp>
        <stp>002271.SZ</stp>
        <stp>2022-12-31</stp>
        <tr r="AA698" s="3"/>
      </tp>
      <tp>
        <v>-18.977344507000002</v>
        <stp/>
        <stp>EM_S_FA_YOY_NETPROFIT</stp>
        <stp>2</stp>
        <stp>002272.SZ</stp>
        <stp>2021-12-31</stp>
        <tr r="Z699" s="3"/>
      </tp>
      <tp>
        <v>-7.6870813662000002</v>
        <stp/>
        <stp>EM_S_FA_YOY_NETPROFIT</stp>
        <stp>2</stp>
        <stp>002273.SZ</stp>
        <stp>2020-12-31</stp>
        <tr r="Y700" s="3"/>
      </tp>
      <tp>
        <v>8.4529735637000005</v>
        <stp/>
        <stp>EM_S_FA_YOY_NETPROFIT</stp>
        <stp>2</stp>
        <stp>002281.SZ</stp>
        <stp>2022-12-31</stp>
        <tr r="AA708" s="3"/>
      </tp>
      <tp>
        <v>71.456675864000005</v>
        <stp/>
        <stp>EM_S_FA_YOY_NETPROFIT</stp>
        <stp>2</stp>
        <stp>002282.SZ</stp>
        <stp>2021-12-31</stp>
        <tr r="Z709" s="3"/>
      </tp>
      <tp>
        <v>43.353042193900002</v>
        <stp/>
        <stp>EM_S_FA_YOY_NETPROFIT</stp>
        <stp>2</stp>
        <stp>002283.SZ</stp>
        <stp>2020-12-31</stp>
        <tr r="Y710" s="3"/>
      </tp>
      <tp>
        <v>62.234465636400003</v>
        <stp/>
        <stp>EM_S_FA_YOY_NETPROFIT</stp>
        <stp>2</stp>
        <stp>002291.SZ</stp>
        <stp>2022-12-31</stp>
        <tr r="AA718" s="3"/>
      </tp>
      <tp>
        <v>9.3034453404999997</v>
        <stp/>
        <stp>EM_S_FA_YOY_NETPROFIT</stp>
        <stp>2</stp>
        <stp>002292.SZ</stp>
        <stp>2021-12-31</stp>
        <tr r="Z719" s="3"/>
      </tp>
      <tp>
        <v>6.0628608961000001</v>
        <stp/>
        <stp>EM_S_FA_YOY_NETPROFIT</stp>
        <stp>2</stp>
        <stp>002293.SZ</stp>
        <stp>2020-12-31</stp>
        <tr r="Y720" s="3"/>
      </tp>
      <tp>
        <v>9.6114757265000001</v>
        <stp/>
        <stp>EM_S_FA_YOY_NETPROFIT</stp>
        <stp>2</stp>
        <stp>002501.SZ</stp>
        <stp>2022-12-31</stp>
        <tr r="AA919" s="3"/>
      </tp>
      <tp>
        <v>-57.232448543700002</v>
        <stp/>
        <stp>EM_S_FA_YOY_NETPROFIT</stp>
        <stp>2</stp>
        <stp>002502.SZ</stp>
        <stp>2021-12-31</stp>
        <tr r="Z920" s="3"/>
      </tp>
      <tp>
        <v>-39.992291049099997</v>
        <stp/>
        <stp>EM_S_FA_YOY_NETPROFIT</stp>
        <stp>2</stp>
        <stp>002511.SZ</stp>
        <stp>2022-12-31</stp>
        <tr r="AA926" s="3"/>
      </tp>
      <tp>
        <v>-2594.3634235492</v>
        <stp/>
        <stp>EM_S_FA_YOY_NETPROFIT</stp>
        <stp>2</stp>
        <stp>002512.SZ</stp>
        <stp>2021-12-31</stp>
        <tr r="Z927" s="3"/>
      </tp>
      <tp>
        <v>102.86969571829999</v>
        <stp/>
        <stp>EM_S_FA_YOY_NETPROFIT</stp>
        <stp>2</stp>
        <stp>002513.SZ</stp>
        <stp>2020-12-31</stp>
        <tr r="Y928" s="3"/>
      </tp>
      <tp>
        <v>-94.456865726399997</v>
        <stp/>
        <stp>EM_S_FA_YOY_NETPROFIT</stp>
        <stp>2</stp>
        <stp>002521.SZ</stp>
        <stp>2022-12-31</stp>
        <tr r="AA936" s="3"/>
      </tp>
      <tp>
        <v>4.8871533781999998</v>
        <stp/>
        <stp>EM_S_FA_YOY_NETPROFIT</stp>
        <stp>2</stp>
        <stp>002522.SZ</stp>
        <stp>2021-12-31</stp>
        <tr r="Z937" s="3"/>
      </tp>
      <tp>
        <v>-24.573441983999999</v>
        <stp/>
        <stp>EM_S_FA_YOY_NETPROFIT</stp>
        <stp>2</stp>
        <stp>002523.SZ</stp>
        <stp>2020-12-31</stp>
        <tr r="Y938" s="3"/>
      </tp>
      <tp>
        <v>-52.768655413700003</v>
        <stp/>
        <stp>EM_S_FA_YOY_NETPROFIT</stp>
        <stp>2</stp>
        <stp>002531.SZ</stp>
        <stp>2022-12-31</stp>
        <tr r="AA945" s="3"/>
      </tp>
      <tp>
        <v>100.4213955748</v>
        <stp/>
        <stp>EM_S_FA_YOY_NETPROFIT</stp>
        <stp>2</stp>
        <stp>002532.SZ</stp>
        <stp>2021-12-31</stp>
        <tr r="Z946" s="3"/>
      </tp>
      <tp>
        <v>21.6014301921</v>
        <stp/>
        <stp>EM_S_FA_YOY_NETPROFIT</stp>
        <stp>2</stp>
        <stp>002533.SZ</stp>
        <stp>2020-12-31</stp>
        <tr r="Y947" s="3"/>
      </tp>
      <tp>
        <v>1.0922511987000001</v>
        <stp/>
        <stp>EM_S_FA_YOY_NETPROFIT</stp>
        <stp>2</stp>
        <stp>002541.SZ</stp>
        <stp>2022-12-31</stp>
        <tr r="AA955" s="3"/>
      </tp>
      <tp>
        <v>-286.08903170650001</v>
        <stp/>
        <stp>EM_S_FA_YOY_NETPROFIT</stp>
        <stp>2</stp>
        <stp>002542.SZ</stp>
        <stp>2021-12-31</stp>
        <tr r="Z956" s="3"/>
      </tp>
      <tp>
        <v>0.52387133860000001</v>
        <stp/>
        <stp>EM_S_FA_YOY_NETPROFIT</stp>
        <stp>2</stp>
        <stp>002543.SZ</stp>
        <stp>2020-12-31</stp>
        <tr r="Y957" s="3"/>
      </tp>
      <tp>
        <v>-547.59851514529998</v>
        <stp/>
        <stp>EM_S_FA_YOY_NETPROFIT</stp>
        <stp>2</stp>
        <stp>002551.SZ</stp>
        <stp>2022-12-31</stp>
        <tr r="AA965" s="3"/>
      </tp>
      <tp>
        <v>-16.0305133972</v>
        <stp/>
        <stp>EM_S_FA_YOY_NETPROFIT</stp>
        <stp>2</stp>
        <stp>002552.SZ</stp>
        <stp>2021-12-31</stp>
        <tr r="Z966" s="3"/>
      </tp>
      <tp>
        <v>832.54424429400001</v>
        <stp/>
        <stp>EM_S_FA_YOY_NETPROFIT</stp>
        <stp>2</stp>
        <stp>002553.SZ</stp>
        <stp>2020-12-31</stp>
        <tr r="Y967" s="3"/>
      </tp>
      <tp>
        <v>-72.486773138700002</v>
        <stp/>
        <stp>EM_S_FA_YOY_NETPROFIT</stp>
        <stp>2</stp>
        <stp>002561.SZ</stp>
        <stp>2022-12-31</stp>
        <tr r="AA975" s="3"/>
      </tp>
      <tp>
        <v>1.0838381184999999</v>
        <stp/>
        <stp>EM_S_FA_YOY_NETPROFIT</stp>
        <stp>2</stp>
        <stp>002562.SZ</stp>
        <stp>2021-12-31</stp>
        <tr r="Z976" s="3"/>
      </tp>
      <tp>
        <v>-48.211138202199997</v>
        <stp/>
        <stp>EM_S_FA_YOY_NETPROFIT</stp>
        <stp>2</stp>
        <stp>002563.SZ</stp>
        <stp>2020-12-31</stp>
        <tr r="Y977" s="3"/>
      </tp>
      <tp>
        <v>-1687.2371220924001</v>
        <stp/>
        <stp>EM_S_FA_YOY_NETPROFIT</stp>
        <stp>2</stp>
        <stp>002571.SZ</stp>
        <stp>2022-12-31</stp>
        <tr r="AA985" s="3"/>
      </tp>
      <tp>
        <v>-87.426019756200006</v>
        <stp/>
        <stp>EM_S_FA_YOY_NETPROFIT</stp>
        <stp>2</stp>
        <stp>002572.SZ</stp>
        <stp>2021-12-31</stp>
        <tr r="Z986" s="3"/>
      </tp>
      <tp>
        <v>-43.638069816799998</v>
        <stp/>
        <stp>EM_S_FA_YOY_NETPROFIT</stp>
        <stp>2</stp>
        <stp>002573.SZ</stp>
        <stp>2020-12-31</stp>
        <tr r="Y987" s="3"/>
      </tp>
      <tp>
        <v>-100.31152666200001</v>
        <stp/>
        <stp>EM_S_FA_YOY_NETPROFIT</stp>
        <stp>2</stp>
        <stp>002581.SZ</stp>
        <stp>2022-12-31</stp>
        <tr r="AA995" s="3"/>
      </tp>
      <tp>
        <v>-97.442850597100005</v>
        <stp/>
        <stp>EM_S_FA_YOY_NETPROFIT</stp>
        <stp>2</stp>
        <stp>002582.SZ</stp>
        <stp>2021-12-31</stp>
        <tr r="Z996" s="3"/>
      </tp>
      <tp>
        <v>17.9343351435</v>
        <stp/>
        <stp>EM_S_FA_YOY_NETPROFIT</stp>
        <stp>2</stp>
        <stp>002583.SZ</stp>
        <stp>2020-12-31</stp>
        <tr r="Y997" s="3"/>
      </tp>
      <tp>
        <v>-462.37530909129998</v>
        <stp/>
        <stp>EM_S_FA_YOY_NETPROFIT</stp>
        <stp>2</stp>
        <stp>002591.SZ</stp>
        <stp>2022-12-31</stp>
        <tr r="AA1005" s="3"/>
      </tp>
      <tp>
        <v>88.756237304300001</v>
        <stp/>
        <stp>EM_S_FA_YOY_NETPROFIT</stp>
        <stp>2</stp>
        <stp>002592.SZ</stp>
        <stp>2021-12-31</stp>
        <tr r="Z1006" s="3"/>
      </tp>
      <tp>
        <v>-5.9936937162000001</v>
        <stp/>
        <stp>EM_S_FA_YOY_NETPROFIT</stp>
        <stp>2</stp>
        <stp>002593.SZ</stp>
        <stp>2020-12-31</stp>
        <tr r="Y1007" s="3"/>
      </tp>
      <tp>
        <v>16.053675685399998</v>
        <stp/>
        <stp>EM_S_FA_YOY_NETPROFIT</stp>
        <stp>2</stp>
        <stp>002401.SZ</stp>
        <stp>2022-12-31</stp>
        <tr r="AA827" s="3"/>
      </tp>
      <tp>
        <v>47.644498994300001</v>
        <stp/>
        <stp>EM_S_FA_YOY_NETPROFIT</stp>
        <stp>2</stp>
        <stp>002402.SZ</stp>
        <stp>2021-12-31</stp>
        <tr r="Z828" s="3"/>
      </tp>
      <tp>
        <v>-17.397228277300002</v>
        <stp/>
        <stp>EM_S_FA_YOY_NETPROFIT</stp>
        <stp>2</stp>
        <stp>002403.SZ</stp>
        <stp>2020-12-31</stp>
        <tr r="Y829" s="3"/>
      </tp>
      <tp>
        <v>27.040484837800001</v>
        <stp/>
        <stp>EM_S_FA_YOY_NETPROFIT</stp>
        <stp>2</stp>
        <stp>002412.SZ</stp>
        <stp>2021-12-31</stp>
        <tr r="Z837" s="3"/>
      </tp>
      <tp>
        <v>19.6625877034</v>
        <stp/>
        <stp>EM_S_FA_YOY_NETPROFIT</stp>
        <stp>2</stp>
        <stp>002413.SZ</stp>
        <stp>2020-12-31</stp>
        <tr r="Y838" s="3"/>
      </tp>
      <tp>
        <v>141.274744556</v>
        <stp/>
        <stp>EM_S_FA_YOY_NETPROFIT</stp>
        <stp>2</stp>
        <stp>002421.SZ</stp>
        <stp>2022-12-31</stp>
        <tr r="AA845" s="3"/>
      </tp>
      <tp>
        <v>9.6830747129999999</v>
        <stp/>
        <stp>EM_S_FA_YOY_NETPROFIT</stp>
        <stp>2</stp>
        <stp>002422.SZ</stp>
        <stp>2021-12-31</stp>
        <tr r="Z846" s="3"/>
      </tp>
      <tp>
        <v>39.249262467100003</v>
        <stp/>
        <stp>EM_S_FA_YOY_NETPROFIT</stp>
        <stp>2</stp>
        <stp>002423.SZ</stp>
        <stp>2020-12-31</stp>
        <tr r="Y847" s="3"/>
      </tp>
      <tp>
        <v>7.1739609836999998</v>
        <stp/>
        <stp>EM_S_FA_YOY_NETPROFIT</stp>
        <stp>2</stp>
        <stp>002431.SZ</stp>
        <stp>2022-12-31</stp>
        <tr r="AA855" s="3"/>
      </tp>
      <tp>
        <v>294.54954999360001</v>
        <stp/>
        <stp>EM_S_FA_YOY_NETPROFIT</stp>
        <stp>2</stp>
        <stp>002432.SZ</stp>
        <stp>2021-12-31</stp>
        <tr r="Z856" s="3"/>
      </tp>
      <tp>
        <v>-73.593135789200005</v>
        <stp/>
        <stp>EM_S_FA_YOY_NETPROFIT</stp>
        <stp>2</stp>
        <stp>002433.SZ</stp>
        <stp>2020-12-31</stp>
        <tr r="Y857" s="3"/>
      </tp>
      <tp>
        <v>-30.9341855007</v>
        <stp/>
        <stp>EM_S_FA_YOY_NETPROFIT</stp>
        <stp>2</stp>
        <stp>002441.SZ</stp>
        <stp>2022-12-31</stp>
        <tr r="AA865" s="3"/>
      </tp>
      <tp>
        <v>121.590645467</v>
        <stp/>
        <stp>EM_S_FA_YOY_NETPROFIT</stp>
        <stp>2</stp>
        <stp>002442.SZ</stp>
        <stp>2021-12-31</stp>
        <tr r="Z866" s="3"/>
      </tp>
      <tp>
        <v>107.64663523759999</v>
        <stp/>
        <stp>EM_S_FA_YOY_NETPROFIT</stp>
        <stp>2</stp>
        <stp>002443.SZ</stp>
        <stp>2020-12-31</stp>
        <tr r="Y867" s="3"/>
      </tp>
      <tp>
        <v>13.725533153300001</v>
        <stp/>
        <stp>EM_S_FA_YOY_NETPROFIT</stp>
        <stp>2</stp>
        <stp>002451.SZ</stp>
        <stp>2022-12-31</stp>
        <tr r="AA873" s="3"/>
      </tp>
      <tp>
        <v>19.345126332500001</v>
        <stp/>
        <stp>EM_S_FA_YOY_NETPROFIT</stp>
        <stp>2</stp>
        <stp>002452.SZ</stp>
        <stp>2021-12-31</stp>
        <tr r="Z874" s="3"/>
      </tp>
      <tp>
        <v>115.601871941</v>
        <stp/>
        <stp>EM_S_FA_YOY_NETPROFIT</stp>
        <stp>2</stp>
        <stp>002453.SZ</stp>
        <stp>2020-12-31</stp>
        <tr r="Y875" s="3"/>
      </tp>
      <tp>
        <v>-3.4746575610999999</v>
        <stp/>
        <stp>EM_S_FA_YOY_NETPROFIT</stp>
        <stp>2</stp>
        <stp>002461.SZ</stp>
        <stp>2022-12-31</stp>
        <tr r="AA883" s="3"/>
      </tp>
      <tp>
        <v>1.8573385262</v>
        <stp/>
        <stp>EM_S_FA_YOY_NETPROFIT</stp>
        <stp>2</stp>
        <stp>002462.SZ</stp>
        <stp>2021-12-31</stp>
        <tr r="Z884" s="3"/>
      </tp>
      <tp>
        <v>11.3461061408</v>
        <stp/>
        <stp>EM_S_FA_YOY_NETPROFIT</stp>
        <stp>2</stp>
        <stp>002463.SZ</stp>
        <stp>2020-12-31</stp>
        <tr r="Y885" s="3"/>
      </tp>
      <tp>
        <v>-285.32674488100002</v>
        <stp/>
        <stp>EM_S_FA_YOY_NETPROFIT</stp>
        <stp>2</stp>
        <stp>002471.SZ</stp>
        <stp>2022-12-31</stp>
        <tr r="AA892" s="3"/>
      </tp>
      <tp>
        <v>340.12616070550001</v>
        <stp/>
        <stp>EM_S_FA_YOY_NETPROFIT</stp>
        <stp>2</stp>
        <stp>002472.SZ</stp>
        <stp>2021-12-31</stp>
        <tr r="Z893" s="3"/>
      </tp>
      <tp>
        <v>-216.46738279569999</v>
        <stp/>
        <stp>EM_S_FA_YOY_NETPROFIT</stp>
        <stp>2</stp>
        <stp>002481.SZ</stp>
        <stp>2022-12-31</stp>
        <tr r="AA900" s="3"/>
      </tp>
      <tp>
        <v>-618.4466625522</v>
        <stp/>
        <stp>EM_S_FA_YOY_NETPROFIT</stp>
        <stp>2</stp>
        <stp>002482.SZ</stp>
        <stp>2021-12-31</stp>
        <tr r="Z901" s="3"/>
      </tp>
      <tp>
        <v>94.938718444200006</v>
        <stp/>
        <stp>EM_S_FA_YOY_NETPROFIT</stp>
        <stp>2</stp>
        <stp>002483.SZ</stp>
        <stp>2020-12-31</stp>
        <tr r="Y902" s="3"/>
      </tp>
      <tp>
        <v>120.84289786950001</v>
        <stp/>
        <stp>EM_S_FA_YOY_NETPROFIT</stp>
        <stp>2</stp>
        <stp>002491.SZ</stp>
        <stp>2022-12-31</stp>
        <tr r="AA910" s="3"/>
      </tp>
      <tp>
        <v>16.5170693126</v>
        <stp/>
        <stp>EM_S_FA_YOY_NETPROFIT</stp>
        <stp>2</stp>
        <stp>002492.SZ</stp>
        <stp>2021-12-31</stp>
        <tr r="Z911" s="3"/>
      </tp>
      <tp>
        <v>352.25626631149999</v>
        <stp/>
        <stp>EM_S_FA_YOY_NETPROFIT</stp>
        <stp>2</stp>
        <stp>002493.SZ</stp>
        <stp>2020-12-31</stp>
        <tr r="Y912" s="3"/>
      </tp>
      <tp>
        <v>-37.1327469963</v>
        <stp/>
        <stp>EM_S_FA_YOY_NETPROFIT</stp>
        <stp>2</stp>
        <stp>002701.SZ</stp>
        <stp>2022-12-31</stp>
        <tr r="AA1110" s="3"/>
      </tp>
      <tp>
        <v>-151.9498468566</v>
        <stp/>
        <stp>EM_S_FA_YOY_NETPROFIT</stp>
        <stp>2</stp>
        <stp>002702.SZ</stp>
        <stp>2021-12-31</stp>
        <tr r="Z1111" s="3"/>
      </tp>
      <tp>
        <v>117.66399549339999</v>
        <stp/>
        <stp>EM_S_FA_YOY_NETPROFIT</stp>
        <stp>2</stp>
        <stp>002703.SZ</stp>
        <stp>2020-12-31</stp>
        <tr r="Y1112" s="3"/>
      </tp>
      <tp>
        <v>105.6258254633</v>
        <stp/>
        <stp>EM_S_FA_YOY_NETPROFIT</stp>
        <stp>2</stp>
        <stp>002712.SZ</stp>
        <stp>2021-12-31</stp>
        <tr r="Z1118" s="3"/>
      </tp>
      <tp>
        <v>210.8937333874</v>
        <stp/>
        <stp>EM_S_FA_YOY_NETPROFIT</stp>
        <stp>2</stp>
        <stp>002713.SZ</stp>
        <stp>2020-12-31</stp>
        <tr r="Y1119" s="3"/>
      </tp>
      <tp>
        <v>-160.0973108542</v>
        <stp/>
        <stp>EM_S_FA_YOY_NETPROFIT</stp>
        <stp>2</stp>
        <stp>002721.SZ</stp>
        <stp>2022-12-31</stp>
        <tr r="AA1126" s="3"/>
      </tp>
      <tp>
        <v>284.59711394459998</v>
        <stp/>
        <stp>EM_S_FA_YOY_NETPROFIT</stp>
        <stp>2</stp>
        <stp>002722.SZ</stp>
        <stp>2021-12-31</stp>
        <tr r="Z1127" s="3"/>
      </tp>
      <tp>
        <v>-33.7470788547</v>
        <stp/>
        <stp>EM_S_FA_YOY_NETPROFIT</stp>
        <stp>2</stp>
        <stp>002723.SZ</stp>
        <stp>2020-12-31</stp>
        <tr r="Y1128" s="3"/>
      </tp>
      <tp>
        <v>40.136975294800003</v>
        <stp/>
        <stp>EM_S_FA_YOY_NETPROFIT</stp>
        <stp>2</stp>
        <stp>002731.SZ</stp>
        <stp>2022-12-31</stp>
        <tr r="AA1136" s="3"/>
      </tp>
      <tp>
        <v>45.154373670399998</v>
        <stp/>
        <stp>EM_S_FA_YOY_NETPROFIT</stp>
        <stp>2</stp>
        <stp>002732.SZ</stp>
        <stp>2021-12-31</stp>
        <tr r="Z1137" s="3"/>
      </tp>
      <tp>
        <v>-59.3068059748</v>
        <stp/>
        <stp>EM_S_FA_YOY_NETPROFIT</stp>
        <stp>2</stp>
        <stp>002733.SZ</stp>
        <stp>2020-12-31</stp>
        <tr r="Y1138" s="3"/>
      </tp>
      <tp>
        <v>83.436422052599994</v>
        <stp/>
        <stp>EM_S_FA_YOY_NETPROFIT</stp>
        <stp>2</stp>
        <stp>002741.SZ</stp>
        <stp>2022-12-31</stp>
        <tr r="AA1146" s="3"/>
      </tp>
      <tp>
        <v>-527.16010116350003</v>
        <stp/>
        <stp>EM_S_FA_YOY_NETPROFIT</stp>
        <stp>2</stp>
        <stp>002742.SZ</stp>
        <stp>2021-12-31</stp>
        <tr r="Z1147" s="3"/>
      </tp>
      <tp>
        <v>47.914241832099997</v>
        <stp/>
        <stp>EM_S_FA_YOY_NETPROFIT</stp>
        <stp>2</stp>
        <stp>002743.SZ</stp>
        <stp>2020-12-31</stp>
        <tr r="Y1148" s="3"/>
      </tp>
      <tp>
        <v>2524.8466117130001</v>
        <stp/>
        <stp>EM_S_FA_YOY_NETPROFIT</stp>
        <stp>2</stp>
        <stp>002752.SZ</stp>
        <stp>2021-12-31</stp>
        <tr r="Z1155" s="3"/>
      </tp>
      <tp>
        <v>73.800561418900003</v>
        <stp/>
        <stp>EM_S_FA_YOY_NETPROFIT</stp>
        <stp>2</stp>
        <stp>002753.SZ</stp>
        <stp>2020-12-31</stp>
        <tr r="Y1156" s="3"/>
      </tp>
      <tp>
        <v>-4.5138906456000001</v>
        <stp/>
        <stp>EM_S_FA_YOY_NETPROFIT</stp>
        <stp>2</stp>
        <stp>002761.SZ</stp>
        <stp>2022-12-31</stp>
        <tr r="AA1163" s="3"/>
      </tp>
      <tp>
        <v>-57.360451766899999</v>
        <stp/>
        <stp>EM_S_FA_YOY_NETPROFIT</stp>
        <stp>2</stp>
        <stp>002762.SZ</stp>
        <stp>2021-12-31</stp>
        <tr r="Z1164" s="3"/>
      </tp>
      <tp>
        <v>10.803512699100001</v>
        <stp/>
        <stp>EM_S_FA_YOY_NETPROFIT</stp>
        <stp>2</stp>
        <stp>002763.SZ</stp>
        <stp>2020-12-31</stp>
        <tr r="Y1165" s="3"/>
      </tp>
      <tp>
        <v>-26.2464518307</v>
        <stp/>
        <stp>EM_S_FA_YOY_NETPROFIT</stp>
        <stp>2</stp>
        <stp>002771.SZ</stp>
        <stp>2022-12-31</stp>
        <tr r="AA1171" s="3"/>
      </tp>
      <tp>
        <v>-71.336770025299998</v>
        <stp/>
        <stp>EM_S_FA_YOY_NETPROFIT</stp>
        <stp>2</stp>
        <stp>002772.SZ</stp>
        <stp>2021-12-31</stp>
        <tr r="Z1172" s="3"/>
      </tp>
      <tp>
        <v>-137.5740389593</v>
        <stp/>
        <stp>EM_S_FA_YOY_NETPROFIT</stp>
        <stp>2</stp>
        <stp>002773.SZ</stp>
        <stp>2020-12-31</stp>
        <tr r="Y1173" s="3"/>
      </tp>
      <tp>
        <v>-87.250151155599994</v>
        <stp/>
        <stp>EM_S_FA_YOY_NETPROFIT</stp>
        <stp>2</stp>
        <stp>002782.SZ</stp>
        <stp>2021-12-31</stp>
        <tr r="Z1181" s="3"/>
      </tp>
      <tp>
        <v>-17.281971506400001</v>
        <stp/>
        <stp>EM_S_FA_YOY_NETPROFIT</stp>
        <stp>2</stp>
        <stp>002783.SZ</stp>
        <stp>2020-12-31</stp>
        <tr r="Y1182" s="3"/>
      </tp>
      <tp>
        <v>-90.957492708199993</v>
        <stp/>
        <stp>EM_S_FA_YOY_NETPROFIT</stp>
        <stp>2</stp>
        <stp>002791.SZ</stp>
        <stp>2022-12-31</stp>
        <tr r="AA1189" s="3"/>
      </tp>
      <tp>
        <v>-45.427292909800002</v>
        <stp/>
        <stp>EM_S_FA_YOY_NETPROFIT</stp>
        <stp>2</stp>
        <stp>002792.SZ</stp>
        <stp>2021-12-31</stp>
        <tr r="Z1190" s="3"/>
      </tp>
      <tp>
        <v>-47.594852009</v>
        <stp/>
        <stp>EM_S_FA_YOY_NETPROFIT</stp>
        <stp>2</stp>
        <stp>002793.SZ</stp>
        <stp>2020-12-31</stp>
        <tr r="Y1191" s="3"/>
      </tp>
      <tp>
        <v>-25.3111922722</v>
        <stp/>
        <stp>EM_S_FA_YOY_NETPROFIT</stp>
        <stp>2</stp>
        <stp>002601.SZ</stp>
        <stp>2022-12-31</stp>
        <tr r="AA1015" s="3"/>
      </tp>
      <tp>
        <v>-14.747433603699999</v>
        <stp/>
        <stp>EM_S_FA_YOY_NETPROFIT</stp>
        <stp>2</stp>
        <stp>002602.SZ</stp>
        <stp>2021-12-31</stp>
        <tr r="Z1016" s="3"/>
      </tp>
      <tp>
        <v>101.4664431827</v>
        <stp/>
        <stp>EM_S_FA_YOY_NETPROFIT</stp>
        <stp>2</stp>
        <stp>002603.SZ</stp>
        <stp>2020-12-31</stp>
        <tr r="Y1017" s="3"/>
      </tp>
      <tp>
        <v>-1.7567666953000001</v>
        <stp/>
        <stp>EM_S_FA_YOY_NETPROFIT</stp>
        <stp>2</stp>
        <stp>002611.SZ</stp>
        <stp>2022-12-31</stp>
        <tr r="AA1024" s="3"/>
      </tp>
      <tp>
        <v>66.168640932200006</v>
        <stp/>
        <stp>EM_S_FA_YOY_NETPROFIT</stp>
        <stp>2</stp>
        <stp>002612.SZ</stp>
        <stp>2021-12-31</stp>
        <tr r="Z1025" s="3"/>
      </tp>
      <tp>
        <v>-70.601441816399998</v>
        <stp/>
        <stp>EM_S_FA_YOY_NETPROFIT</stp>
        <stp>2</stp>
        <stp>002613.SZ</stp>
        <stp>2020-12-31</stp>
        <tr r="Y1026" s="3"/>
      </tp>
      <tp>
        <v>-147.81101560170001</v>
        <stp/>
        <stp>EM_S_FA_YOY_NETPROFIT</stp>
        <stp>2</stp>
        <stp>002621.SZ</stp>
        <stp>2022-12-31</stp>
        <tr r="AA1032" s="3"/>
      </tp>
      <tp>
        <v>75.152227115499997</v>
        <stp/>
        <stp>EM_S_FA_YOY_NETPROFIT</stp>
        <stp>2</stp>
        <stp>002622.SZ</stp>
        <stp>2021-12-31</stp>
        <tr r="Z1033" s="3"/>
      </tp>
      <tp>
        <v>249.50642570209999</v>
        <stp/>
        <stp>EM_S_FA_YOY_NETPROFIT</stp>
        <stp>2</stp>
        <stp>002623.SZ</stp>
        <stp>2020-12-31</stp>
        <tr r="Y1034" s="3"/>
      </tp>
      <tp>
        <v>-165.57642327880001</v>
        <stp/>
        <stp>EM_S_FA_YOY_NETPROFIT</stp>
        <stp>2</stp>
        <stp>002631.SZ</stp>
        <stp>2022-12-31</stp>
        <tr r="AA1042" s="3"/>
      </tp>
      <tp>
        <v>-65.868072493900002</v>
        <stp/>
        <stp>EM_S_FA_YOY_NETPROFIT</stp>
        <stp>2</stp>
        <stp>002632.SZ</stp>
        <stp>2021-12-31</stp>
        <tr r="Z1043" s="3"/>
      </tp>
      <tp>
        <v>-13.1752898451</v>
        <stp/>
        <stp>EM_S_FA_YOY_NETPROFIT</stp>
        <stp>2</stp>
        <stp>002633.SZ</stp>
        <stp>2020-12-31</stp>
        <tr r="Y1044" s="3"/>
      </tp>
      <tp>
        <v>-85.450385496799996</v>
        <stp/>
        <stp>EM_S_FA_YOY_NETPROFIT</stp>
        <stp>2</stp>
        <stp>002641.SZ</stp>
        <stp>2022-12-31</stp>
        <tr r="AA1052" s="3"/>
      </tp>
      <tp>
        <v>105.1992286341</v>
        <stp/>
        <stp>EM_S_FA_YOY_NETPROFIT</stp>
        <stp>2</stp>
        <stp>002642.SZ</stp>
        <stp>2021-12-31</stp>
        <tr r="Z1053" s="3"/>
      </tp>
      <tp>
        <v>3.2529142293</v>
        <stp/>
        <stp>EM_S_FA_YOY_NETPROFIT</stp>
        <stp>2</stp>
        <stp>002643.SZ</stp>
        <stp>2020-12-31</stp>
        <tr r="Y1054" s="3"/>
      </tp>
      <tp>
        <v>9.8977844237999992</v>
        <stp/>
        <stp>EM_S_FA_YOY_NETPROFIT</stp>
        <stp>2</stp>
        <stp>002651.SZ</stp>
        <stp>2022-12-31</stp>
        <tr r="AA1062" s="3"/>
      </tp>
      <tp>
        <v>52.716338442900003</v>
        <stp/>
        <stp>EM_S_FA_YOY_NETPROFIT</stp>
        <stp>2</stp>
        <stp>002652.SZ</stp>
        <stp>2021-12-31</stp>
        <tr r="Z1063" s="3"/>
      </tp>
      <tp>
        <v>26.6092735545</v>
        <stp/>
        <stp>EM_S_FA_YOY_NETPROFIT</stp>
        <stp>2</stp>
        <stp>002653.SZ</stp>
        <stp>2020-12-31</stp>
        <tr r="Y1064" s="3"/>
      </tp>
      <tp>
        <v>129.3302783357</v>
        <stp/>
        <stp>EM_S_FA_YOY_NETPROFIT</stp>
        <stp>2</stp>
        <stp>002661.SZ</stp>
        <stp>2022-12-31</stp>
        <tr r="AA1072" s="3"/>
      </tp>
      <tp>
        <v>-9.2631234824999993</v>
        <stp/>
        <stp>EM_S_FA_YOY_NETPROFIT</stp>
        <stp>2</stp>
        <stp>002662.SZ</stp>
        <stp>2021-12-31</stp>
        <tr r="Z1073" s="3"/>
      </tp>
      <tp>
        <v>79.050660288299994</v>
        <stp/>
        <stp>EM_S_FA_YOY_NETPROFIT</stp>
        <stp>2</stp>
        <stp>002663.SZ</stp>
        <stp>2020-12-31</stp>
        <tr r="Y1074" s="3"/>
      </tp>
      <tp>
        <v>-5083.2909481685001</v>
        <stp/>
        <stp>EM_S_FA_YOY_NETPROFIT</stp>
        <stp>2</stp>
        <stp>002671.SZ</stp>
        <stp>2022-12-31</stp>
        <tr r="AA1082" s="3"/>
      </tp>
      <tp>
        <v>-53.270032644799997</v>
        <stp/>
        <stp>EM_S_FA_YOY_NETPROFIT</stp>
        <stp>2</stp>
        <stp>002672.SZ</stp>
        <stp>2021-12-31</stp>
        <tr r="Z1083" s="3"/>
      </tp>
      <tp>
        <v>83.727939482599993</v>
        <stp/>
        <stp>EM_S_FA_YOY_NETPROFIT</stp>
        <stp>2</stp>
        <stp>002673.SZ</stp>
        <stp>2020-12-31</stp>
        <tr r="Y1084" s="3"/>
      </tp>
      <tp>
        <v>3803.7024305298</v>
        <stp/>
        <stp>EM_S_FA_YOY_NETPROFIT</stp>
        <stp>2</stp>
        <stp>002681.SZ</stp>
        <stp>2022-12-31</stp>
        <tr r="AA1091" s="3"/>
      </tp>
      <tp>
        <v>97.813748016800005</v>
        <stp/>
        <stp>EM_S_FA_YOY_NETPROFIT</stp>
        <stp>2</stp>
        <stp>002682.SZ</stp>
        <stp>2021-12-31</stp>
        <tr r="Z1092" s="3"/>
      </tp>
      <tp>
        <v>33.700369097399999</v>
        <stp/>
        <stp>EM_S_FA_YOY_NETPROFIT</stp>
        <stp>2</stp>
        <stp>002683.SZ</stp>
        <stp>2020-12-31</stp>
        <tr r="Y1093" s="3"/>
      </tp>
      <tp>
        <v>-15.413260946399999</v>
        <stp/>
        <stp>EM_S_FA_YOY_NETPROFIT</stp>
        <stp>2</stp>
        <stp>002691.SZ</stp>
        <stp>2022-12-31</stp>
        <tr r="AA1100" s="3"/>
      </tp>
      <tp>
        <v>134.3112372761</v>
        <stp/>
        <stp>EM_S_FA_YOY_NETPROFIT</stp>
        <stp>2</stp>
        <stp>002692.SZ</stp>
        <stp>2021-12-31</stp>
        <tr r="Z1101" s="3"/>
      </tp>
      <tp>
        <v>-985.45930689859995</v>
        <stp/>
        <stp>EM_S_FA_YOY_NETPROFIT</stp>
        <stp>2</stp>
        <stp>002693.SZ</stp>
        <stp>2020-12-31</stp>
        <tr r="Y1102" s="3"/>
      </tp>
      <tp>
        <v>-84.203821053400006</v>
        <stp/>
        <stp>EM_S_FA_YOY_NETPROFIT</stp>
        <stp>2</stp>
        <stp>002901.SZ</stp>
        <stp>2022-12-31</stp>
        <tr r="AA1291" s="3"/>
      </tp>
      <tp>
        <v>-4152.0355976855999</v>
        <stp/>
        <stp>EM_S_FA_YOY_NETPROFIT</stp>
        <stp>2</stp>
        <stp>002902.SZ</stp>
        <stp>2021-12-31</stp>
        <tr r="Z1292" s="3"/>
      </tp>
      <tp>
        <v>952.91454491330001</v>
        <stp/>
        <stp>EM_S_FA_YOY_NETPROFIT</stp>
        <stp>2</stp>
        <stp>002903.SZ</stp>
        <stp>2020-12-31</stp>
        <tr r="Y1293" s="3"/>
      </tp>
      <tp>
        <v>2.3977510300000001E-2</v>
        <stp/>
        <stp>EM_S_FA_YOY_NETPROFIT</stp>
        <stp>2</stp>
        <stp>002911.SZ</stp>
        <stp>2022-12-31</stp>
        <tr r="AA1300" s="3"/>
      </tp>
      <tp>
        <v>-77.290652792200007</v>
        <stp/>
        <stp>EM_S_FA_YOY_NETPROFIT</stp>
        <stp>2</stp>
        <stp>002912.SZ</stp>
        <stp>2021-12-31</stp>
        <tr r="Z1301" s="3"/>
      </tp>
      <tp>
        <v>30.5536846358</v>
        <stp/>
        <stp>EM_S_FA_YOY_NETPROFIT</stp>
        <stp>2</stp>
        <stp>002913.SZ</stp>
        <stp>2020-12-31</stp>
        <tr r="Y1302" s="3"/>
      </tp>
      <tp>
        <v>-45.700301411799998</v>
        <stp/>
        <stp>EM_S_FA_YOY_NETPROFIT</stp>
        <stp>2</stp>
        <stp>002921.SZ</stp>
        <stp>2022-12-31</stp>
        <tr r="AA1309" s="3"/>
      </tp>
      <tp>
        <v>295.41311360589998</v>
        <stp/>
        <stp>EM_S_FA_YOY_NETPROFIT</stp>
        <stp>2</stp>
        <stp>002922.SZ</stp>
        <stp>2021-12-31</stp>
        <tr r="Z1310" s="3"/>
      </tp>
      <tp>
        <v>20.6854449404</v>
        <stp/>
        <stp>EM_S_FA_YOY_NETPROFIT</stp>
        <stp>2</stp>
        <stp>002801.SZ</stp>
        <stp>2022-12-31</stp>
        <tr r="AA1198" s="3"/>
      </tp>
      <tp>
        <v>-6.6224808569000002</v>
        <stp/>
        <stp>EM_S_FA_YOY_NETPROFIT</stp>
        <stp>2</stp>
        <stp>002802.SZ</stp>
        <stp>2021-12-31</stp>
        <tr r="Z1199" s="3"/>
      </tp>
      <tp>
        <v>66.568252393099996</v>
        <stp/>
        <stp>EM_S_FA_YOY_NETPROFIT</stp>
        <stp>2</stp>
        <stp>002803.SZ</stp>
        <stp>2020-12-31</stp>
        <tr r="Y1200" s="3"/>
      </tp>
      <tp>
        <v>-1106.8221083763999</v>
        <stp/>
        <stp>EM_S_FA_YOY_NETPROFIT</stp>
        <stp>2</stp>
        <stp>002811.SZ</stp>
        <stp>2022-12-31</stp>
        <tr r="AA1207" s="3"/>
      </tp>
      <tp>
        <v>145.55397957580001</v>
        <stp/>
        <stp>EM_S_FA_YOY_NETPROFIT</stp>
        <stp>2</stp>
        <stp>002812.SZ</stp>
        <stp>2021-12-31</stp>
        <tr r="Z1208" s="3"/>
      </tp>
      <tp>
        <v>122.12289247290001</v>
        <stp/>
        <stp>EM_S_FA_YOY_NETPROFIT</stp>
        <stp>2</stp>
        <stp>002813.SZ</stp>
        <stp>2020-12-31</stp>
        <tr r="Y1209" s="3"/>
      </tp>
      <tp>
        <v>208.12372578099999</v>
        <stp/>
        <stp>EM_S_FA_YOY_NETPROFIT</stp>
        <stp>2</stp>
        <stp>002821.SZ</stp>
        <stp>2022-12-31</stp>
        <tr r="AA1216" s="3"/>
      </tp>
      <tp>
        <v>-52.775910480199997</v>
        <stp/>
        <stp>EM_S_FA_YOY_NETPROFIT</stp>
        <stp>2</stp>
        <stp>002822.SZ</stp>
        <stp>2021-12-31</stp>
        <tr r="Z1217" s="3"/>
      </tp>
      <tp>
        <v>27.5507412549</v>
        <stp/>
        <stp>EM_S_FA_YOY_NETPROFIT</stp>
        <stp>2</stp>
        <stp>002823.SZ</stp>
        <stp>2020-12-31</stp>
        <tr r="Y1218" s="3"/>
      </tp>
      <tp>
        <v>46.162111856800003</v>
        <stp/>
        <stp>EM_S_FA_YOY_NETPROFIT</stp>
        <stp>2</stp>
        <stp>002831.SZ</stp>
        <stp>2022-12-31</stp>
        <tr r="AA1226" s="3"/>
      </tp>
      <tp>
        <v>25.208092003400001</v>
        <stp/>
        <stp>EM_S_FA_YOY_NETPROFIT</stp>
        <stp>2</stp>
        <stp>002832.SZ</stp>
        <stp>2021-12-31</stp>
        <tr r="Z1227" s="3"/>
      </tp>
      <tp>
        <v>17.146993799600001</v>
        <stp/>
        <stp>EM_S_FA_YOY_NETPROFIT</stp>
        <stp>2</stp>
        <stp>002833.SZ</stp>
        <stp>2020-12-31</stp>
        <tr r="Y1228" s="3"/>
      </tp>
      <tp>
        <v>24.497200852999999</v>
        <stp/>
        <stp>EM_S_FA_YOY_NETPROFIT</stp>
        <stp>2</stp>
        <stp>002841.SZ</stp>
        <stp>2022-12-31</stp>
        <tr r="AA1235" s="3"/>
      </tp>
      <tp>
        <v>-38.874954391999999</v>
        <stp/>
        <stp>EM_S_FA_YOY_NETPROFIT</stp>
        <stp>2</stp>
        <stp>002842.SZ</stp>
        <stp>2021-12-31</stp>
        <tr r="Z1236" s="3"/>
      </tp>
      <tp>
        <v>-32.6990694813</v>
        <stp/>
        <stp>EM_S_FA_YOY_NETPROFIT</stp>
        <stp>2</stp>
        <stp>002843.SZ</stp>
        <stp>2020-12-31</stp>
        <tr r="Y1237" s="3"/>
      </tp>
      <tp>
        <v>16.099294626900001</v>
        <stp/>
        <stp>EM_S_FA_YOY_NETPROFIT</stp>
        <stp>2</stp>
        <stp>002851.SZ</stp>
        <stp>2022-12-31</stp>
        <tr r="AA1244" s="3"/>
      </tp>
      <tp>
        <v>-156.69316326129999</v>
        <stp/>
        <stp>EM_S_FA_YOY_NETPROFIT</stp>
        <stp>2</stp>
        <stp>002852.SZ</stp>
        <stp>2021-12-31</stp>
        <tr r="Z1245" s="3"/>
      </tp>
      <tp>
        <v>24.801477615700001</v>
        <stp/>
        <stp>EM_S_FA_YOY_NETPROFIT</stp>
        <stp>2</stp>
        <stp>002853.SZ</stp>
        <stp>2020-12-31</stp>
        <tr r="Y1246" s="3"/>
      </tp>
      <tp>
        <v>-223.62148926059999</v>
        <stp/>
        <stp>EM_S_FA_YOY_NETPROFIT</stp>
        <stp>2</stp>
        <stp>002861.SZ</stp>
        <stp>2022-12-31</stp>
        <tr r="AA1253" s="3"/>
      </tp>
      <tp>
        <v>97.626927046399999</v>
        <stp/>
        <stp>EM_S_FA_YOY_NETPROFIT</stp>
        <stp>2</stp>
        <stp>002862.SZ</stp>
        <stp>2021-12-31</stp>
        <tr r="Z1254" s="3"/>
      </tp>
      <tp>
        <v>11.3431259795</v>
        <stp/>
        <stp>EM_S_FA_YOY_NETPROFIT</stp>
        <stp>2</stp>
        <stp>002863.SZ</stp>
        <stp>2020-12-31</stp>
        <tr r="Y1255" s="3"/>
      </tp>
      <tp>
        <v>119.0841245204</v>
        <stp/>
        <stp>EM_S_FA_YOY_NETPROFIT</stp>
        <stp>2</stp>
        <stp>002871.SZ</stp>
        <stp>2022-12-31</stp>
        <tr r="AA1263" s="3"/>
      </tp>
      <tp>
        <v>85.344133761099997</v>
        <stp/>
        <stp>EM_S_FA_YOY_NETPROFIT</stp>
        <stp>2</stp>
        <stp>002872.SZ</stp>
        <stp>2021-12-31</stp>
        <tr r="Z1264" s="3"/>
      </tp>
      <tp>
        <v>2.3712635397000001</v>
        <stp/>
        <stp>EM_S_FA_YOY_NETPROFIT</stp>
        <stp>2</stp>
        <stp>002873.SZ</stp>
        <stp>2020-12-31</stp>
        <tr r="Y1265" s="3"/>
      </tp>
      <tp>
        <v>7.5334764877999998</v>
        <stp/>
        <stp>EM_S_FA_YOY_NETPROFIT</stp>
        <stp>2</stp>
        <stp>002881.SZ</stp>
        <stp>2022-12-31</stp>
        <tr r="AA1272" s="3"/>
      </tp>
      <tp>
        <v>-73.111473098100006</v>
        <stp/>
        <stp>EM_S_FA_YOY_NETPROFIT</stp>
        <stp>2</stp>
        <stp>002882.SZ</stp>
        <stp>2021-12-31</stp>
        <tr r="Z1273" s="3"/>
      </tp>
      <tp>
        <v>20.308495689899999</v>
        <stp/>
        <stp>EM_S_FA_YOY_NETPROFIT</stp>
        <stp>2</stp>
        <stp>002883.SZ</stp>
        <stp>2020-12-31</stp>
        <tr r="Y1274" s="3"/>
      </tp>
      <tp>
        <v>-4.4245464662999998</v>
        <stp/>
        <stp>EM_S_FA_YOY_NETPROFIT</stp>
        <stp>2</stp>
        <stp>002891.SZ</stp>
        <stp>2022-12-31</stp>
        <tr r="AA1282" s="3"/>
      </tp>
      <tp>
        <v>4.3894969104000001</v>
        <stp/>
        <stp>EM_S_FA_YOY_NETPROFIT</stp>
        <stp>2</stp>
        <stp>002892.SZ</stp>
        <stp>2021-12-31</stp>
        <tr r="Z1283" s="3"/>
      </tp>
      <tp>
        <v>-41.522584370300002</v>
        <stp/>
        <stp>EM_S_FA_YOY_NETPROFIT</stp>
        <stp>2</stp>
        <stp>002893.SZ</stp>
        <stp>2020-12-31</stp>
        <tr r="Y1284" s="3"/>
      </tp>
      <tp>
        <v>25.114437913700002</v>
        <stp/>
        <stp>EM_S_FA_YOY_NETPROFIT</stp>
        <stp>2</stp>
        <stp>601163.SH</stp>
        <stp>2020-12-31</stp>
        <tr r="Y2801" s="3"/>
      </tp>
      <tp>
        <v>-25.1863480512</v>
        <stp/>
        <stp>EM_S_FA_YOY_NETPROFIT</stp>
        <stp>2</stp>
        <stp>601101.SH</stp>
        <stp>2022-12-31</stp>
        <tr r="AA2785" s="3"/>
      </tp>
      <tp>
        <v>-139.92259964089999</v>
        <stp/>
        <stp>EM_S_FA_YOY_NETPROFIT</stp>
        <stp>2</stp>
        <stp>601111.SH</stp>
        <stp>2022-12-31</stp>
        <tr r="AA2789" s="3"/>
      </tp>
      <tp>
        <v>85.707820669</v>
        <stp/>
        <stp>EM_S_FA_YOY_NETPROFIT</stp>
        <stp>2</stp>
        <stp>601113.SH</stp>
        <stp>2020-12-31</stp>
        <tr r="Y2790" s="3"/>
      </tp>
      <tp>
        <v>-30.397284059699999</v>
        <stp/>
        <stp>EM_S_FA_YOY_NETPROFIT</stp>
        <stp>2</stp>
        <stp>601001.SH</stp>
        <stp>2022-12-31</stp>
        <tr r="AA2759" s="3"/>
      </tp>
      <tp>
        <v>-57.337755928100002</v>
        <stp/>
        <stp>EM_S_FA_YOY_NETPROFIT</stp>
        <stp>2</stp>
        <stp>601002.SH</stp>
        <stp>2021-12-31</stp>
        <tr r="Z2760" s="3"/>
      </tp>
      <tp>
        <v>-24.558681998699999</v>
        <stp/>
        <stp>EM_S_FA_YOY_NETPROFIT</stp>
        <stp>2</stp>
        <stp>601003.SH</stp>
        <stp>2020-12-31</stp>
        <tr r="Y2761" s="3"/>
      </tp>
      <tp>
        <v>3.5281484502999998</v>
        <stp/>
        <stp>EM_S_FA_YOY_NETPROFIT</stp>
        <stp>2</stp>
        <stp>601011.SH</stp>
        <stp>2022-12-31</stp>
        <tr r="AA2768" s="3"/>
      </tp>
      <tp>
        <v>4.3003226736000002</v>
        <stp/>
        <stp>EM_S_FA_YOY_NETPROFIT</stp>
        <stp>2</stp>
        <stp>601012.SH</stp>
        <stp>2021-12-31</stp>
        <tr r="Z2769" s="3"/>
      </tp>
      <tp>
        <v>-8241.8636228698997</v>
        <stp/>
        <stp>EM_S_FA_YOY_NETPROFIT</stp>
        <stp>2</stp>
        <stp>601021.SH</stp>
        <stp>2022-12-31</stp>
        <tr r="AA2775" s="3"/>
      </tp>
      <tp>
        <v>-46.190644052000003</v>
        <stp/>
        <stp>EM_S_FA_YOY_NETPROFIT</stp>
        <stp>2</stp>
        <stp>601311.SH</stp>
        <stp>2022-12-31</stp>
        <tr r="AA2826" s="3"/>
      </tp>
      <tp>
        <v>-174.61582698300001</v>
        <stp/>
        <stp>EM_S_FA_YOY_NETPROFIT</stp>
        <stp>2</stp>
        <stp>601333.SH</stp>
        <stp>2020-12-31</stp>
        <tr r="Y2830" s="3"/>
      </tp>
      <tp>
        <v>-24.057263199600001</v>
        <stp/>
        <stp>EM_S_FA_YOY_NETPROFIT</stp>
        <stp>2</stp>
        <stp>601211.SH</stp>
        <stp>2022-12-31</stp>
        <tr r="AA2813" s="3"/>
      </tp>
      <tp>
        <v>141.0634314653</v>
        <stp/>
        <stp>EM_S_FA_YOY_NETPROFIT</stp>
        <stp>2</stp>
        <stp>601212.SH</stp>
        <stp>2021-12-31</stp>
        <tr r="Z2814" s="3"/>
      </tp>
      <tp>
        <v>-6.9414330608999997</v>
        <stp/>
        <stp>EM_S_FA_YOY_NETPROFIT</stp>
        <stp>2</stp>
        <stp>601222.SH</stp>
        <stp>2021-12-31</stp>
        <tr r="Z2817" s="3"/>
      </tp>
      <tp>
        <v>64.808597977299996</v>
        <stp/>
        <stp>EM_S_FA_YOY_NETPROFIT</stp>
        <stp>2</stp>
        <stp>601231.SH</stp>
        <stp>2022-12-31</stp>
        <tr r="AA2822" s="3"/>
      </tp>
      <tp>
        <v>-1.3793505635000001</v>
        <stp/>
        <stp>EM_S_FA_YOY_NETPROFIT</stp>
        <stp>2</stp>
        <stp>601233.SH</stp>
        <stp>2020-12-31</stp>
        <tr r="Y2823" s="3"/>
      </tp>
      <tp>
        <v>-8.6103265986000004</v>
        <stp/>
        <stp>EM_S_FA_YOY_NETPROFIT</stp>
        <stp>2</stp>
        <stp>601601.SH</stp>
        <stp>2022-12-31</stp>
        <tr r="AA2854" s="3"/>
      </tp>
      <tp>
        <v>11.6591589088</v>
        <stp/>
        <stp>EM_S_FA_YOY_NETPROFIT</stp>
        <stp>2</stp>
        <stp>601611.SH</stp>
        <stp>2022-12-31</stp>
        <tr r="AA2857" s="3"/>
      </tp>
      <tp>
        <v>18.358118825999998</v>
        <stp/>
        <stp>EM_S_FA_YOY_NETPROFIT</stp>
        <stp>2</stp>
        <stp>601633.SH</stp>
        <stp>2020-12-31</stp>
        <tr r="Y2862" s="3"/>
      </tp>
      <tp>
        <v>9.9588640366999996</v>
        <stp/>
        <stp>EM_S_FA_YOY_NETPROFIT</stp>
        <stp>2</stp>
        <stp>601952.SH</stp>
        <stp>2021-12-31</stp>
        <tr r="Z2911" s="3"/>
      </tp>
      <tp>
        <v>17.637344971299999</v>
        <stp/>
        <stp>EM_S_FA_YOY_NETPROFIT</stp>
        <stp>2</stp>
        <stp>601901.SH</stp>
        <stp>2022-12-31</stp>
        <tr r="AA2902" s="3"/>
      </tp>
      <tp>
        <v>13.790027973700001</v>
        <stp/>
        <stp>EM_S_FA_YOY_NETPROFIT</stp>
        <stp>2</stp>
        <stp>601933.SH</stp>
        <stp>2020-12-31</stp>
        <tr r="Y2908" s="3"/>
      </tp>
      <tp>
        <v>92.570124108499996</v>
        <stp/>
        <stp>EM_S_FA_YOY_NETPROFIT</stp>
        <stp>2</stp>
        <stp>601991.SH</stp>
        <stp>2022-12-31</stp>
        <tr r="AA2920" s="3"/>
      </tp>
      <tp>
        <v>1.1018952491</v>
        <stp/>
        <stp>EM_S_FA_YOY_NETPROFIT</stp>
        <stp>2</stp>
        <stp>601992.SH</stp>
        <stp>2021-12-31</stp>
        <tr r="Z2921" s="3"/>
      </tp>
      <tp>
        <v>37.958476819300003</v>
        <stp/>
        <stp>EM_S_FA_YOY_NETPROFIT</stp>
        <stp>2</stp>
        <stp>001872.SZ</stp>
        <stp>2021-12-31</stp>
        <tr r="Z434" s="3"/>
      </tp>
      <tp>
        <v>19.7889823356</v>
        <stp/>
        <stp>EM_S_FA_YOY_NETPROFIT</stp>
        <stp>2</stp>
        <stp>601872.SH</stp>
        <stp>2021-12-31</stp>
        <tr r="Z2890" s="3"/>
      </tp>
      <tp>
        <v>10.7175790722</v>
        <stp/>
        <stp>EM_S_FA_YOY_NETPROFIT</stp>
        <stp>2</stp>
        <stp>601801.SH</stp>
        <stp>2022-12-31</stp>
        <tr r="AA2883" s="3"/>
      </tp>
      <tp>
        <v>6.7486481163000001</v>
        <stp/>
        <stp>EM_S_FA_YOY_NETPROFIT</stp>
        <stp>2</stp>
        <stp>601811.SH</stp>
        <stp>2022-12-31</stp>
        <tr r="AA2885" s="3"/>
      </tp>
      <tp>
        <v>-26.200398724900001</v>
        <stp/>
        <stp>EM_S_FA_YOY_NETPROFIT</stp>
        <stp>2</stp>
        <stp>601881.SH</stp>
        <stp>2022-12-31</stp>
        <tr r="AA2894" s="3"/>
      </tp>
      <tp>
        <v>168.4613645272</v>
        <stp/>
        <stp>EM_S_FA_YOY_NETPROFIT</stp>
        <stp>2</stp>
        <stp>601882.SH</stp>
        <stp>2021-12-31</stp>
        <tr r="Z2895" s="3"/>
      </tp>
      <tp>
        <v>177.94553649389999</v>
        <stp/>
        <stp>EM_S_FA_YOY_NETPROFIT</stp>
        <stp>2</stp>
        <stp>300131.SZ</stp>
        <stp>2022-12-31</stp>
        <tr r="AA1433" s="3"/>
      </tp>
      <tp>
        <v>-294.554924653</v>
        <stp/>
        <stp>EM_S_FA_YOY_NETPROFIT</stp>
        <stp>2</stp>
        <stp>300132.SZ</stp>
        <stp>2021-12-31</stp>
        <tr r="Z1434" s="3"/>
      </tp>
      <tp>
        <v>126.6863246784</v>
        <stp/>
        <stp>EM_S_FA_YOY_NETPROFIT</stp>
        <stp>2</stp>
        <stp>300133.SZ</stp>
        <stp>2020-12-31</stp>
        <tr r="Y1435" s="3"/>
      </tp>
      <tp>
        <v>81.517333144700004</v>
        <stp/>
        <stp>EM_S_FA_YOY_NETPROFIT</stp>
        <stp>2</stp>
        <stp>300121.SZ</stp>
        <stp>2022-12-31</stp>
        <tr r="AA1423" s="3"/>
      </tp>
      <tp>
        <v>209.2256228414</v>
        <stp/>
        <stp>EM_S_FA_YOY_NETPROFIT</stp>
        <stp>2</stp>
        <stp>300122.SZ</stp>
        <stp>2021-12-31</stp>
        <tr r="Z1424" s="3"/>
      </tp>
      <tp>
        <v>-89.263171829499996</v>
        <stp/>
        <stp>EM_S_FA_YOY_NETPROFIT</stp>
        <stp>2</stp>
        <stp>300123.SZ</stp>
        <stp>2020-12-31</stp>
        <tr r="Y1425" s="3"/>
      </tp>
      <tp>
        <v>-93.085168098599993</v>
        <stp/>
        <stp>EM_S_FA_YOY_NETPROFIT</stp>
        <stp>2</stp>
        <stp>300111.SZ</stp>
        <stp>2022-12-31</stp>
        <tr r="AA1413" s="3"/>
      </tp>
      <tp>
        <v>7.3538286299999998</v>
        <stp/>
        <stp>EM_S_FA_YOY_NETPROFIT</stp>
        <stp>2</stp>
        <stp>300112.SZ</stp>
        <stp>2021-12-31</stp>
        <tr r="Z1414" s="3"/>
      </tp>
      <tp>
        <v>-15.0407535059</v>
        <stp/>
        <stp>EM_S_FA_YOY_NETPROFIT</stp>
        <stp>2</stp>
        <stp>300113.SZ</stp>
        <stp>2020-12-31</stp>
        <tr r="Y1415" s="3"/>
      </tp>
      <tp>
        <v>124.30183033279999</v>
        <stp/>
        <stp>EM_S_FA_YOY_NETPROFIT</stp>
        <stp>2</stp>
        <stp>300101.SZ</stp>
        <stp>2022-12-31</stp>
        <tr r="AA1404" s="3"/>
      </tp>
      <tp>
        <v>175.06634884970001</v>
        <stp/>
        <stp>EM_S_FA_YOY_NETPROFIT</stp>
        <stp>2</stp>
        <stp>300102.SZ</stp>
        <stp>2021-12-31</stp>
        <tr r="Z1405" s="3"/>
      </tp>
      <tp>
        <v>-17.130404926899999</v>
        <stp/>
        <stp>EM_S_FA_YOY_NETPROFIT</stp>
        <stp>2</stp>
        <stp>300103.SZ</stp>
        <stp>2020-12-31</stp>
        <tr r="Y1406" s="3"/>
      </tp>
      <tp>
        <v>1.9037157015999999</v>
        <stp/>
        <stp>EM_S_FA_YOY_NETPROFIT</stp>
        <stp>2</stp>
        <stp>300171.SZ</stp>
        <stp>2022-12-31</stp>
        <tr r="AA1472" s="3"/>
      </tp>
      <tp>
        <v>-39.584594280700003</v>
        <stp/>
        <stp>EM_S_FA_YOY_NETPROFIT</stp>
        <stp>2</stp>
        <stp>300172.SZ</stp>
        <stp>2021-12-31</stp>
        <tr r="Z1473" s="3"/>
      </tp>
      <tp>
        <v>113.3492870285</v>
        <stp/>
        <stp>EM_S_FA_YOY_NETPROFIT</stp>
        <stp>2</stp>
        <stp>300173.SZ</stp>
        <stp>2020-12-31</stp>
        <tr r="Y1474" s="3"/>
      </tp>
      <tp>
        <v>-823.0154675</v>
        <stp/>
        <stp>EM_S_FA_YOY_NETPROFIT</stp>
        <stp>2</stp>
        <stp>000151.SZ</stp>
        <stp>2022-12-31</stp>
        <tr r="AA60" s="3"/>
      </tp>
      <tp>
        <v>26.656075818200001</v>
        <stp/>
        <stp>EM_S_FA_YOY_NETPROFIT</stp>
        <stp>2</stp>
        <stp>000153.SZ</stp>
        <stp>2020-12-31</stp>
        <tr r="Y61" s="3"/>
      </tp>
      <tp>
        <v>-86.140489553099997</v>
        <stp/>
        <stp>EM_S_FA_YOY_NETPROFIT</stp>
        <stp>2</stp>
        <stp>300161.SZ</stp>
        <stp>2022-12-31</stp>
        <tr r="AA1462" s="3"/>
      </tp>
      <tp>
        <v>115.0056824956</v>
        <stp/>
        <stp>EM_S_FA_YOY_NETPROFIT</stp>
        <stp>2</stp>
        <stp>300162.SZ</stp>
        <stp>2021-12-31</stp>
        <tr r="Z1463" s="3"/>
      </tp>
      <tp>
        <v>-59.5047616469</v>
        <stp/>
        <stp>EM_S_FA_YOY_NETPROFIT</stp>
        <stp>2</stp>
        <stp>300163.SZ</stp>
        <stp>2020-12-31</stp>
        <tr r="Y1464" s="3"/>
      </tp>
      <tp>
        <v>8.3312141409000002</v>
        <stp/>
        <stp>EM_S_FA_YOY_NETPROFIT</stp>
        <stp>2</stp>
        <stp>300151.SZ</stp>
        <stp>2022-12-31</stp>
        <tr r="AA1453" s="3"/>
      </tp>
      <tp>
        <v>-2130.0452160210002</v>
        <stp/>
        <stp>EM_S_FA_YOY_NETPROFIT</stp>
        <stp>2</stp>
        <stp>300152.SZ</stp>
        <stp>2021-12-31</stp>
        <tr r="Z1454" s="3"/>
      </tp>
      <tp>
        <v>-3637.4692894123</v>
        <stp/>
        <stp>EM_S_FA_YOY_NETPROFIT</stp>
        <stp>2</stp>
        <stp>300153.SZ</stp>
        <stp>2020-12-31</stp>
        <tr r="Y1455" s="3"/>
      </tp>
      <tp>
        <v>-221.6557489251</v>
        <stp/>
        <stp>EM_S_FA_YOY_NETPROFIT</stp>
        <stp>2</stp>
        <stp>300141.SZ</stp>
        <stp>2022-12-31</stp>
        <tr r="AA1443" s="3"/>
      </tp>
      <tp>
        <v>-50.350193786399998</v>
        <stp/>
        <stp>EM_S_FA_YOY_NETPROFIT</stp>
        <stp>2</stp>
        <stp>300142.SZ</stp>
        <stp>2021-12-31</stp>
        <tr r="Z1444" s="3"/>
      </tp>
      <tp>
        <v>118.6767199522</v>
        <stp/>
        <stp>EM_S_FA_YOY_NETPROFIT</stp>
        <stp>2</stp>
        <stp>300143.SZ</stp>
        <stp>2020-12-31</stp>
        <tr r="Y1445" s="3"/>
      </tp>
      <tp>
        <v>19.804827007</v>
        <stp/>
        <stp>EM_S_FA_YOY_NETPROFIT</stp>
        <stp>2</stp>
        <stp>300191.SZ</stp>
        <stp>2022-12-31</stp>
        <tr r="AA1490" s="3"/>
      </tp>
      <tp>
        <v>-428.00630561780002</v>
        <stp/>
        <stp>EM_S_FA_YOY_NETPROFIT</stp>
        <stp>2</stp>
        <stp>300192.SZ</stp>
        <stp>2021-12-31</stp>
        <tr r="Z1491" s="3"/>
      </tp>
      <tp>
        <v>-23.016802871700001</v>
        <stp/>
        <stp>EM_S_FA_YOY_NETPROFIT</stp>
        <stp>2</stp>
        <stp>300193.SZ</stp>
        <stp>2020-12-31</stp>
        <tr r="Y1492" s="3"/>
      </tp>
      <tp>
        <v>48.721715528300003</v>
        <stp/>
        <stp>EM_S_FA_YOY_NETPROFIT</stp>
        <stp>2</stp>
        <stp>300181.SZ</stp>
        <stp>2022-12-31</stp>
        <tr r="AA1481" s="3"/>
      </tp>
      <tp>
        <v>136.6050293717</v>
        <stp/>
        <stp>EM_S_FA_YOY_NETPROFIT</stp>
        <stp>2</stp>
        <stp>300182.SZ</stp>
        <stp>2021-12-31</stp>
        <tr r="Z1482" s="3"/>
      </tp>
      <tp>
        <v>-6.3296646239000003</v>
        <stp/>
        <stp>EM_S_FA_YOY_NETPROFIT</stp>
        <stp>2</stp>
        <stp>300183.SZ</stp>
        <stp>2020-12-31</stp>
        <tr r="Y1483" s="3"/>
      </tp>
      <tp>
        <v>43.570787990699998</v>
        <stp/>
        <stp>EM_S_FA_YOY_NETPROFIT</stp>
        <stp>2</stp>
        <stp>600141.SH</stp>
        <stp>2022-12-31</stp>
        <tr r="AA2103" s="3"/>
      </tp>
      <tp>
        <v>264.60408128490002</v>
        <stp/>
        <stp>EM_S_FA_YOY_NETPROFIT</stp>
        <stp>2</stp>
        <stp>600143.SH</stp>
        <stp>2020-12-31</stp>
        <tr r="Y2104" s="3"/>
      </tp>
      <tp>
        <v>-356.04562476609999</v>
        <stp/>
        <stp>EM_S_FA_YOY_NETPROFIT</stp>
        <stp>2</stp>
        <stp>600151.SH</stp>
        <stp>2022-12-31</stp>
        <tr r="AA2108" s="3"/>
      </tp>
      <tp>
        <v>-367.64874824679998</v>
        <stp/>
        <stp>EM_S_FA_YOY_NETPROFIT</stp>
        <stp>2</stp>
        <stp>600152.SH</stp>
        <stp>2021-12-31</stp>
        <tr r="Z2109" s="3"/>
      </tp>
      <tp>
        <v>0.57764070769999998</v>
        <stp/>
        <stp>EM_S_FA_YOY_NETPROFIT</stp>
        <stp>2</stp>
        <stp>600153.SH</stp>
        <stp>2020-12-31</stp>
        <tr r="Y2110" s="3"/>
      </tp>
      <tp>
        <v>12.726339307</v>
        <stp/>
        <stp>EM_S_FA_YOY_NETPROFIT</stp>
        <stp>2</stp>
        <stp>600161.SH</stp>
        <stp>2022-12-31</stp>
        <tr r="AA2117" s="3"/>
      </tp>
      <tp>
        <v>-76.139461526600002</v>
        <stp/>
        <stp>EM_S_FA_YOY_NETPROFIT</stp>
        <stp>2</stp>
        <stp>600162.SH</stp>
        <stp>2021-12-31</stp>
        <tr r="Z2118" s="3"/>
      </tp>
      <tp>
        <v>162.86287016969999</v>
        <stp/>
        <stp>EM_S_FA_YOY_NETPROFIT</stp>
        <stp>2</stp>
        <stp>600163.SH</stp>
        <stp>2020-12-31</stp>
        <tr r="Y2119" s="3"/>
      </tp>
      <tp>
        <v>-45.822103493999997</v>
        <stp/>
        <stp>EM_S_FA_YOY_NETPROFIT</stp>
        <stp>2</stp>
        <stp>600171.SH</stp>
        <stp>2022-12-31</stp>
        <tr r="AA2126" s="3"/>
      </tp>
      <tp>
        <v>104.38841595060001</v>
        <stp/>
        <stp>EM_S_FA_YOY_NETPROFIT</stp>
        <stp>2</stp>
        <stp>600172.SH</stp>
        <stp>2021-12-31</stp>
        <tr r="Z2127" s="3"/>
      </tp>
      <tp>
        <v>-5.1371712376999996</v>
        <stp/>
        <stp>EM_S_FA_YOY_NETPROFIT</stp>
        <stp>2</stp>
        <stp>600173.SH</stp>
        <stp>2020-12-31</stp>
        <tr r="Y2128" s="3"/>
      </tp>
      <tp>
        <v>27.438071603899999</v>
        <stp/>
        <stp>EM_S_FA_YOY_NETPROFIT</stp>
        <stp>2</stp>
        <stp>600101.SH</stp>
        <stp>2022-12-31</stp>
        <tr r="AA2069" s="3"/>
      </tp>
      <tp>
        <v>-39.050742091099998</v>
        <stp/>
        <stp>EM_S_FA_YOY_NETPROFIT</stp>
        <stp>2</stp>
        <stp>600103.SH</stp>
        <stp>2020-12-31</stp>
        <tr r="Y2070" s="3"/>
      </tp>
      <tp>
        <v>13.3324252088</v>
        <stp/>
        <stp>EM_S_FA_YOY_NETPROFIT</stp>
        <stp>2</stp>
        <stp>600111.SH</stp>
        <stp>2022-12-31</stp>
        <tr r="AA2078" s="3"/>
      </tp>
      <tp>
        <v>188.66125156429999</v>
        <stp/>
        <stp>EM_S_FA_YOY_NETPROFIT</stp>
        <stp>2</stp>
        <stp>600112.SH</stp>
        <stp>2021-12-31</stp>
        <tr r="Z2079" s="3"/>
      </tp>
      <tp>
        <v>-80.851487234900006</v>
        <stp/>
        <stp>EM_S_FA_YOY_NETPROFIT</stp>
        <stp>2</stp>
        <stp>600113.SH</stp>
        <stp>2020-12-31</stp>
        <tr r="Y2080" s="3"/>
      </tp>
      <tp>
        <v>4057.5644664216002</v>
        <stp/>
        <stp>EM_S_FA_YOY_NETPROFIT</stp>
        <stp>2</stp>
        <stp>600121.SH</stp>
        <stp>2022-12-31</stp>
        <tr r="AA2088" s="3"/>
      </tp>
      <tp>
        <v>-52.499520000399997</v>
        <stp/>
        <stp>EM_S_FA_YOY_NETPROFIT</stp>
        <stp>2</stp>
        <stp>600123.SH</stp>
        <stp>2020-12-31</stp>
        <tr r="Y2089" s="3"/>
      </tp>
      <tp>
        <v>18.385575290999999</v>
        <stp/>
        <stp>EM_S_FA_YOY_NETPROFIT</stp>
        <stp>2</stp>
        <stp>600131.SH</stp>
        <stp>2022-12-31</stp>
        <tr r="AA2096" s="3"/>
      </tp>
      <tp>
        <v>36.913359016800001</v>
        <stp/>
        <stp>EM_S_FA_YOY_NETPROFIT</stp>
        <stp>2</stp>
        <stp>600132.SH</stp>
        <stp>2021-12-31</stp>
        <tr r="Z2097" s="3"/>
      </tp>
      <tp>
        <v>213.02144575099999</v>
        <stp/>
        <stp>EM_S_FA_YOY_NETPROFIT</stp>
        <stp>2</stp>
        <stp>600133.SH</stp>
        <stp>2020-12-31</stp>
        <tr r="Y2098" s="3"/>
      </tp>
      <tp>
        <v>-37.339395836999998</v>
        <stp/>
        <stp>EM_S_FA_YOY_NETPROFIT</stp>
        <stp>2</stp>
        <stp>600182.SH</stp>
        <stp>2021-12-31</stp>
        <tr r="Z2134" s="3"/>
      </tp>
      <tp>
        <v>15.1471031537</v>
        <stp/>
        <stp>EM_S_FA_YOY_NETPROFIT</stp>
        <stp>2</stp>
        <stp>600183.SH</stp>
        <stp>2020-12-31</stp>
        <tr r="Y2135" s="3"/>
      </tp>
      <tp>
        <v>-1756.245574458</v>
        <stp/>
        <stp>EM_S_FA_YOY_NETPROFIT</stp>
        <stp>2</stp>
        <stp>600191.SH</stp>
        <stp>2022-12-31</stp>
        <tr r="AA2143" s="3"/>
      </tp>
      <tp>
        <v>31.608138265899999</v>
        <stp/>
        <stp>EM_S_FA_YOY_NETPROFIT</stp>
        <stp>2</stp>
        <stp>600192.SH</stp>
        <stp>2021-12-31</stp>
        <tr r="Z2144" s="3"/>
      </tp>
      <tp>
        <v>151.18866533689999</v>
        <stp/>
        <stp>EM_S_FA_YOY_NETPROFIT</stp>
        <stp>2</stp>
        <stp>600193.SH</stp>
        <stp>2020-12-31</stp>
        <tr r="Y2145" s="3"/>
      </tp>
      <tp>
        <v>25.264200792600001</v>
        <stp/>
        <stp>EM_S_FA_YOY_NETPROFIT</stp>
        <stp>2</stp>
        <stp>000001.SZ</stp>
        <stp>2022-12-31</stp>
        <tr r="AA2" s="3"/>
      </tp>
      <tp>
        <v>-35.7997702109</v>
        <stp/>
        <stp>EM_S_FA_YOY_NETPROFIT</stp>
        <stp>2</stp>
        <stp>000002.SZ</stp>
        <stp>2021-12-31</stp>
        <tr r="Z3" s="3"/>
      </tp>
      <tp>
        <v>-222.23512153990001</v>
        <stp/>
        <stp>EM_S_FA_YOY_NETPROFIT</stp>
        <stp>2</stp>
        <stp>300031.SZ</stp>
        <stp>2022-12-31</stp>
        <tr r="AA1339" s="3"/>
      </tp>
      <tp>
        <v>56.761966254199997</v>
        <stp/>
        <stp>EM_S_FA_YOY_NETPROFIT</stp>
        <stp>2</stp>
        <stp>300032.SZ</stp>
        <stp>2021-12-31</stp>
        <tr r="Z1340" s="3"/>
      </tp>
      <tp>
        <v>92.048820385200003</v>
        <stp/>
        <stp>EM_S_FA_YOY_NETPROFIT</stp>
        <stp>2</stp>
        <stp>300033.SZ</stp>
        <stp>2020-12-31</stp>
        <tr r="Y1341" s="3"/>
      </tp>
      <tp>
        <v>-47.486556487000001</v>
        <stp/>
        <stp>EM_S_FA_YOY_NETPROFIT</stp>
        <stp>2</stp>
        <stp>000011.SZ</stp>
        <stp>2022-12-31</stp>
        <tr r="AA11" s="3"/>
      </tp>
      <tp>
        <v>92.283111280300005</v>
        <stp/>
        <stp>EM_S_FA_YOY_NETPROFIT</stp>
        <stp>2</stp>
        <stp>000012.SZ</stp>
        <stp>2021-12-31</stp>
        <tr r="Z12" s="3"/>
      </tp>
      <tp>
        <v>-26.025464248900001</v>
        <stp/>
        <stp>EM_S_FA_YOY_NETPROFIT</stp>
        <stp>2</stp>
        <stp>300021.SZ</stp>
        <stp>2022-12-31</stp>
        <tr r="AA1331" s="3"/>
      </tp>
      <tp>
        <v>176.61837869350001</v>
        <stp/>
        <stp>EM_S_FA_YOY_NETPROFIT</stp>
        <stp>2</stp>
        <stp>300022.SZ</stp>
        <stp>2021-12-31</stp>
        <tr r="Z1332" s="3"/>
      </tp>
      <tp>
        <v>-17.4178473178</v>
        <stp/>
        <stp>EM_S_FA_YOY_NETPROFIT</stp>
        <stp>2</stp>
        <stp>000021.SZ</stp>
        <stp>2022-12-31</stp>
        <tr r="AA18" s="3"/>
      </tp>
      <tp>
        <v>-70.0119819194</v>
        <stp/>
        <stp>EM_S_FA_YOY_NETPROFIT</stp>
        <stp>2</stp>
        <stp>000023.SZ</stp>
        <stp>2020-12-31</stp>
        <tr r="Y19" s="3"/>
      </tp>
      <tp>
        <v>-1085.5574614177001</v>
        <stp/>
        <stp>EM_S_FA_YOY_NETPROFIT</stp>
        <stp>2</stp>
        <stp>300011.SZ</stp>
        <stp>2022-12-31</stp>
        <tr r="AA1321" s="3"/>
      </tp>
      <tp>
        <v>29.5581886485</v>
        <stp/>
        <stp>EM_S_FA_YOY_NETPROFIT</stp>
        <stp>2</stp>
        <stp>300012.SZ</stp>
        <stp>2021-12-31</stp>
        <tr r="Z1322" s="3"/>
      </tp>
      <tp>
        <v>-63.385155933900002</v>
        <stp/>
        <stp>EM_S_FA_YOY_NETPROFIT</stp>
        <stp>2</stp>
        <stp>300013.SZ</stp>
        <stp>2020-12-31</stp>
        <tr r="Y1323" s="3"/>
      </tp>
      <tp>
        <v>-389.62415706159999</v>
        <stp/>
        <stp>EM_S_FA_YOY_NETPROFIT</stp>
        <stp>2</stp>
        <stp>000031.SZ</stp>
        <stp>2022-12-31</stp>
        <tr r="AA26" s="3"/>
      </tp>
      <tp>
        <v>25.873172520899999</v>
        <stp/>
        <stp>EM_S_FA_YOY_NETPROFIT</stp>
        <stp>2</stp>
        <stp>000032.SZ</stp>
        <stp>2021-12-31</stp>
        <tr r="Z27" s="3"/>
      </tp>
      <tp>
        <v>40.068799517099997</v>
        <stp/>
        <stp>EM_S_FA_YOY_NETPROFIT</stp>
        <stp>2</stp>
        <stp>300001.SZ</stp>
        <stp>2022-12-31</stp>
        <tr r="AA1311" s="3"/>
      </tp>
      <tp>
        <v>11.633509265100001</v>
        <stp/>
        <stp>EM_S_FA_YOY_NETPROFIT</stp>
        <stp>2</stp>
        <stp>300002.SZ</stp>
        <stp>2021-12-31</stp>
        <tr r="Z1312" s="3"/>
      </tp>
      <tp>
        <v>8.8924227643999991</v>
        <stp/>
        <stp>EM_S_FA_YOY_NETPROFIT</stp>
        <stp>2</stp>
        <stp>300003.SZ</stp>
        <stp>2020-12-31</stp>
        <tr r="Y1313" s="3"/>
      </tp>
      <tp>
        <v>-59.158143585200001</v>
        <stp/>
        <stp>EM_S_FA_YOY_NETPROFIT</stp>
        <stp>2</stp>
        <stp>000042.SZ</stp>
        <stp>2021-12-31</stp>
        <tr r="Z34" s="3"/>
      </tp>
      <tp>
        <v>-88.573548078399995</v>
        <stp/>
        <stp>EM_S_FA_YOY_NETPROFIT</stp>
        <stp>2</stp>
        <stp>300071.SZ</stp>
        <stp>2022-12-31</stp>
        <tr r="AA1376" s="3"/>
      </tp>
      <tp>
        <v>104.2303344076</v>
        <stp/>
        <stp>EM_S_FA_YOY_NETPROFIT</stp>
        <stp>2</stp>
        <stp>300072.SZ</stp>
        <stp>2021-12-31</stp>
        <tr r="Z1377" s="3"/>
      </tp>
      <tp>
        <v>285.9176861423</v>
        <stp/>
        <stp>EM_S_FA_YOY_NETPROFIT</stp>
        <stp>2</stp>
        <stp>300073.SZ</stp>
        <stp>2020-12-31</stp>
        <tr r="Y1378" s="3"/>
      </tp>
      <tp>
        <v>112.92881153819999</v>
        <stp/>
        <stp>EM_S_FA_YOY_NETPROFIT</stp>
        <stp>2</stp>
        <stp>300061.SZ</stp>
        <stp>2022-12-31</stp>
        <tr r="AA1367" s="3"/>
      </tp>
      <tp>
        <v>63.998958814700003</v>
        <stp/>
        <stp>EM_S_FA_YOY_NETPROFIT</stp>
        <stp>2</stp>
        <stp>300062.SZ</stp>
        <stp>2021-12-31</stp>
        <tr r="Z1368" s="3"/>
      </tp>
      <tp>
        <v>60.780172642099998</v>
        <stp/>
        <stp>EM_S_FA_YOY_NETPROFIT</stp>
        <stp>2</stp>
        <stp>300063.SZ</stp>
        <stp>2020-12-31</stp>
        <tr r="Y1369" s="3"/>
      </tp>
      <tp>
        <v>-33.948294595500002</v>
        <stp/>
        <stp>EM_S_FA_YOY_NETPROFIT</stp>
        <stp>2</stp>
        <stp>000061.SZ</stp>
        <stp>2022-12-31</stp>
        <tr r="AA45" s="3"/>
      </tp>
      <tp>
        <v>44.871166106499999</v>
        <stp/>
        <stp>EM_S_FA_YOY_NETPROFIT</stp>
        <stp>2</stp>
        <stp>000062.SZ</stp>
        <stp>2021-12-31</stp>
        <tr r="Z46" s="3"/>
      </tp>
      <tp>
        <v>-18.262721994300001</v>
        <stp/>
        <stp>EM_S_FA_YOY_NETPROFIT</stp>
        <stp>2</stp>
        <stp>000063.SZ</stp>
        <stp>2020-12-31</stp>
        <tr r="Y47" s="3"/>
      </tp>
      <tp>
        <v>-20.2125504302</v>
        <stp/>
        <stp>EM_S_FA_YOY_NETPROFIT</stp>
        <stp>2</stp>
        <stp>300051.SZ</stp>
        <stp>2022-12-31</stp>
        <tr r="AA1358" s="3"/>
      </tp>
      <tp>
        <v>69.612937032600001</v>
        <stp/>
        <stp>EM_S_FA_YOY_NETPROFIT</stp>
        <stp>2</stp>
        <stp>300052.SZ</stp>
        <stp>2021-12-31</stp>
        <tr r="Z1359" s="3"/>
      </tp>
      <tp>
        <v>146.3078088526</v>
        <stp/>
        <stp>EM_S_FA_YOY_NETPROFIT</stp>
        <stp>2</stp>
        <stp>300053.SZ</stp>
        <stp>2020-12-31</stp>
        <tr r="Y1360" s="3"/>
      </tp>
      <tp>
        <v>29.149635341100002</v>
        <stp/>
        <stp>EM_S_FA_YOY_NETPROFIT</stp>
        <stp>2</stp>
        <stp>300041.SZ</stp>
        <stp>2022-12-31</stp>
        <tr r="AA1348" s="3"/>
      </tp>
      <tp>
        <v>-2.5501783603999999</v>
        <stp/>
        <stp>EM_S_FA_YOY_NETPROFIT</stp>
        <stp>2</stp>
        <stp>300042.SZ</stp>
        <stp>2021-12-31</stp>
        <tr r="Z1349" s="3"/>
      </tp>
      <tp>
        <v>-90.007692470699993</v>
        <stp/>
        <stp>EM_S_FA_YOY_NETPROFIT</stp>
        <stp>2</stp>
        <stp>300043.SZ</stp>
        <stp>2020-12-31</stp>
        <tr r="Y1350" s="3"/>
      </tp>
      <tp>
        <v>-535.31092128739999</v>
        <stp/>
        <stp>EM_S_FA_YOY_NETPROFIT</stp>
        <stp>2</stp>
        <stp>300091.SZ</stp>
        <stp>2022-12-31</stp>
        <tr r="AA1394" s="3"/>
      </tp>
      <tp>
        <v>16.5094189635</v>
        <stp/>
        <stp>EM_S_FA_YOY_NETPROFIT</stp>
        <stp>2</stp>
        <stp>300092.SZ</stp>
        <stp>2021-12-31</stp>
        <tr r="Z1395" s="3"/>
      </tp>
      <tp>
        <v>-44.946338907099999</v>
        <stp/>
        <stp>EM_S_FA_YOY_NETPROFIT</stp>
        <stp>2</stp>
        <stp>300093.SZ</stp>
        <stp>2020-12-31</stp>
        <tr r="Y1396" s="3"/>
      </tp>
      <tp>
        <v>4.4406833695000003</v>
        <stp/>
        <stp>EM_S_FA_YOY_NETPROFIT</stp>
        <stp>2</stp>
        <stp>300081.SZ</stp>
        <stp>2022-12-31</stp>
        <tr r="AA1386" s="3"/>
      </tp>
      <tp>
        <v>-14.939515431</v>
        <stp/>
        <stp>EM_S_FA_YOY_NETPROFIT</stp>
        <stp>2</stp>
        <stp>300082.SZ</stp>
        <stp>2021-12-31</stp>
        <tr r="Z1387" s="3"/>
      </tp>
      <tp>
        <v>-9393.7491915239007</v>
        <stp/>
        <stp>EM_S_FA_YOY_NETPROFIT</stp>
        <stp>2</stp>
        <stp>300083.SZ</stp>
        <stp>2020-12-31</stp>
        <tr r="Y1388" s="3"/>
      </tp>
      <tp>
        <v>-63.610588117100001</v>
        <stp/>
        <stp>EM_S_FA_YOY_NETPROFIT</stp>
        <stp>2</stp>
        <stp>600051.SH</stp>
        <stp>2022-12-31</stp>
        <tr r="AA2030" s="3"/>
      </tp>
      <tp>
        <v>36.859027776200001</v>
        <stp/>
        <stp>EM_S_FA_YOY_NETPROFIT</stp>
        <stp>2</stp>
        <stp>600052.SH</stp>
        <stp>2021-12-31</stp>
        <tr r="Z2031" s="3"/>
      </tp>
      <tp>
        <v>-89.725560943100007</v>
        <stp/>
        <stp>EM_S_FA_YOY_NETPROFIT</stp>
        <stp>2</stp>
        <stp>600053.SH</stp>
        <stp>2020-12-31</stp>
        <tr r="Y2032" s="3"/>
      </tp>
      <tp>
        <v>-34.650671977499997</v>
        <stp/>
        <stp>EM_S_FA_YOY_NETPROFIT</stp>
        <stp>2</stp>
        <stp>600061.SH</stp>
        <stp>2022-12-31</stp>
        <tr r="AA2040" s="3"/>
      </tp>
      <tp>
        <v>-4.0813321091999999</v>
        <stp/>
        <stp>EM_S_FA_YOY_NETPROFIT</stp>
        <stp>2</stp>
        <stp>600062.SH</stp>
        <stp>2021-12-31</stp>
        <tr r="Z2041" s="3"/>
      </tp>
      <tp>
        <v>58.743437251400003</v>
        <stp/>
        <stp>EM_S_FA_YOY_NETPROFIT</stp>
        <stp>2</stp>
        <stp>600063.SH</stp>
        <stp>2020-12-31</stp>
        <tr r="Y2042" s="3"/>
      </tp>
      <tp>
        <v>-22.733314973300001</v>
        <stp/>
        <stp>EM_S_FA_YOY_NETPROFIT</stp>
        <stp>2</stp>
        <stp>600071.SH</stp>
        <stp>2022-12-31</stp>
        <tr r="AA2047" s="3"/>
      </tp>
      <tp>
        <v>-42.308103662599997</v>
        <stp/>
        <stp>EM_S_FA_YOY_NETPROFIT</stp>
        <stp>2</stp>
        <stp>600072.SH</stp>
        <stp>2021-12-31</stp>
        <tr r="Z2048" s="3"/>
      </tp>
      <tp>
        <v>34.046299005999998</v>
        <stp/>
        <stp>EM_S_FA_YOY_NETPROFIT</stp>
        <stp>2</stp>
        <stp>600073.SH</stp>
        <stp>2020-12-31</stp>
        <tr r="Y2049" s="3"/>
      </tp>
      <tp>
        <v>18.777524186699999</v>
        <stp/>
        <stp>EM_S_FA_YOY_NETPROFIT</stp>
        <stp>2</stp>
        <stp>600011.SH</stp>
        <stp>2022-12-31</stp>
        <tr r="AA2004" s="3"/>
      </tp>
      <tp>
        <v>89.208675977799999</v>
        <stp/>
        <stp>EM_S_FA_YOY_NETPROFIT</stp>
        <stp>2</stp>
        <stp>600012.SH</stp>
        <stp>2021-12-31</stp>
        <tr r="Z2005" s="3"/>
      </tp>
      <tp>
        <v>203.21318436870001</v>
        <stp/>
        <stp>EM_S_FA_YOY_NETPROFIT</stp>
        <stp>2</stp>
        <stp>600021.SH</stp>
        <stp>2022-12-31</stp>
        <tr r="AA2012" s="3"/>
      </tp>
      <tp>
        <v>87.488539445000001</v>
        <stp/>
        <stp>EM_S_FA_YOY_NETPROFIT</stp>
        <stp>2</stp>
        <stp>600022.SH</stp>
        <stp>2021-12-31</stp>
        <tr r="Z2013" s="3"/>
      </tp>
      <tp>
        <v>35.9933100262</v>
        <stp/>
        <stp>EM_S_FA_YOY_NETPROFIT</stp>
        <stp>2</stp>
        <stp>600023.SH</stp>
        <stp>2020-12-31</stp>
        <tr r="Y2014" s="3"/>
      </tp>
      <tp>
        <v>-64.264976515300006</v>
        <stp/>
        <stp>EM_S_FA_YOY_NETPROFIT</stp>
        <stp>2</stp>
        <stp>600031.SH</stp>
        <stp>2022-12-31</stp>
        <tr r="AA2021" s="3"/>
      </tp>
      <tp>
        <v>-46.486526901799998</v>
        <stp/>
        <stp>EM_S_FA_YOY_NETPROFIT</stp>
        <stp>2</stp>
        <stp>600033.SH</stp>
        <stp>2020-12-31</stp>
        <tr r="Y2022" s="3"/>
      </tp>
      <tp>
        <v>-33.665413452400003</v>
        <stp/>
        <stp>EM_S_FA_YOY_NETPROFIT</stp>
        <stp>2</stp>
        <stp>600081.SH</stp>
        <stp>2022-12-31</stp>
        <tr r="AA2055" s="3"/>
      </tp>
      <tp>
        <v>-69.507021561000002</v>
        <stp/>
        <stp>EM_S_FA_YOY_NETPROFIT</stp>
        <stp>2</stp>
        <stp>600082.SH</stp>
        <stp>2021-12-31</stp>
        <tr r="Z2056" s="3"/>
      </tp>
      <tp>
        <v>261.53283472940001</v>
        <stp/>
        <stp>EM_S_FA_YOY_NETPROFIT</stp>
        <stp>2</stp>
        <stp>600083.SH</stp>
        <stp>2020-12-31</stp>
        <tr r="Y2057" s="3"/>
      </tp>
      <tp>
        <v>-89.395486964900002</v>
        <stp/>
        <stp>EM_S_FA_YOY_NETPROFIT</stp>
        <stp>2</stp>
        <stp>000301.SZ</stp>
        <stp>2022-12-31</stp>
        <tr r="AA68" s="3"/>
      </tp>
      <tp>
        <v>17.697754405800001</v>
        <stp/>
        <stp>EM_S_FA_YOY_NETPROFIT</stp>
        <stp>2</stp>
        <stp>300331.SZ</stp>
        <stp>2022-12-31</stp>
        <tr r="AA1622" s="3"/>
      </tp>
      <tp>
        <v>258.84651410430001</v>
        <stp/>
        <stp>EM_S_FA_YOY_NETPROFIT</stp>
        <stp>2</stp>
        <stp>300332.SZ</stp>
        <stp>2021-12-31</stp>
        <tr r="Z1623" s="3"/>
      </tp>
      <tp>
        <v>-114.3614042996</v>
        <stp/>
        <stp>EM_S_FA_YOY_NETPROFIT</stp>
        <stp>2</stp>
        <stp>300333.SZ</stp>
        <stp>2020-12-31</stp>
        <tr r="Y1624" s="3"/>
      </tp>
      <tp>
        <v>258.8906051733</v>
        <stp/>
        <stp>EM_S_FA_YOY_NETPROFIT</stp>
        <stp>2</stp>
        <stp>300321.SZ</stp>
        <stp>2022-12-31</stp>
        <tr r="AA1614" s="3"/>
      </tp>
      <tp>
        <v>44.203482936599997</v>
        <stp/>
        <stp>EM_S_FA_YOY_NETPROFIT</stp>
        <stp>2</stp>
        <stp>300322.SZ</stp>
        <stp>2021-12-31</stp>
        <tr r="Z1615" s="3"/>
      </tp>
      <tp>
        <v>101.740662112</v>
        <stp/>
        <stp>EM_S_FA_YOY_NETPROFIT</stp>
        <stp>2</stp>
        <stp>300323.SZ</stp>
        <stp>2020-12-31</stp>
        <tr r="Y1616" s="3"/>
      </tp>
      <tp>
        <v>90.963592587099996</v>
        <stp/>
        <stp>EM_S_FA_YOY_NETPROFIT</stp>
        <stp>2</stp>
        <stp>300311.SZ</stp>
        <stp>2022-12-31</stp>
        <tr r="AA1605" s="3"/>
      </tp>
      <tp>
        <v>104.18357384949999</v>
        <stp/>
        <stp>EM_S_FA_YOY_NETPROFIT</stp>
        <stp>2</stp>
        <stp>300313.SZ</stp>
        <stp>2020-12-31</stp>
        <tr r="Y1606" s="3"/>
      </tp>
      <tp>
        <v>8.8198176186000001</v>
        <stp/>
        <stp>EM_S_FA_YOY_NETPROFIT</stp>
        <stp>2</stp>
        <stp>000333.SZ</stp>
        <stp>2020-12-31</stp>
        <tr r="Y69" s="3"/>
      </tp>
      <tp>
        <v>20.2410148606</v>
        <stp/>
        <stp>EM_S_FA_YOY_NETPROFIT</stp>
        <stp>2</stp>
        <stp>300301.SZ</stp>
        <stp>2022-12-31</stp>
        <tr r="AA1596" s="3"/>
      </tp>
      <tp>
        <v>-132.39368945050001</v>
        <stp/>
        <stp>EM_S_FA_YOY_NETPROFIT</stp>
        <stp>2</stp>
        <stp>300302.SZ</stp>
        <stp>2021-12-31</stp>
        <tr r="Z1597" s="3"/>
      </tp>
      <tp>
        <v>0.4824799179</v>
        <stp/>
        <stp>EM_S_FA_YOY_NETPROFIT</stp>
        <stp>2</stp>
        <stp>300303.SZ</stp>
        <stp>2020-12-31</stp>
        <tr r="Y1598" s="3"/>
      </tp>
      <tp>
        <v>-30.053308789900001</v>
        <stp/>
        <stp>EM_S_FA_YOY_NETPROFIT</stp>
        <stp>2</stp>
        <stp>300371.SZ</stp>
        <stp>2022-12-31</stp>
        <tr r="AA1657" s="3"/>
      </tp>
      <tp>
        <v>73.273669466699999</v>
        <stp/>
        <stp>EM_S_FA_YOY_NETPROFIT</stp>
        <stp>2</stp>
        <stp>300373.SZ</stp>
        <stp>2020-12-31</stp>
        <tr r="Y1658" s="3"/>
      </tp>
      <tp>
        <v>79.9308643846</v>
        <stp/>
        <stp>EM_S_FA_YOY_NETPROFIT</stp>
        <stp>2</stp>
        <stp>300363.SZ</stp>
        <stp>2020-12-31</stp>
        <tr r="Y1650" s="3"/>
      </tp>
      <tp>
        <v>26.863724751199999</v>
        <stp/>
        <stp>EM_S_FA_YOY_NETPROFIT</stp>
        <stp>2</stp>
        <stp>300351.SZ</stp>
        <stp>2022-12-31</stp>
        <tr r="AA1641" s="3"/>
      </tp>
      <tp>
        <v>-2471.4918148030001</v>
        <stp/>
        <stp>EM_S_FA_YOY_NETPROFIT</stp>
        <stp>2</stp>
        <stp>300352.SZ</stp>
        <stp>2021-12-31</stp>
        <tr r="Z1642" s="3"/>
      </tp>
      <tp>
        <v>-106.4445329623</v>
        <stp/>
        <stp>EM_S_FA_YOY_NETPROFIT</stp>
        <stp>2</stp>
        <stp>300353.SZ</stp>
        <stp>2020-12-31</stp>
        <tr r="Y1643" s="3"/>
      </tp>
      <tp>
        <v>43.445968331499998</v>
        <stp/>
        <stp>EM_S_FA_YOY_NETPROFIT</stp>
        <stp>2</stp>
        <stp>300341.SZ</stp>
        <stp>2022-12-31</stp>
        <tr r="AA1631" s="3"/>
      </tp>
      <tp>
        <v>-22.033465975999999</v>
        <stp/>
        <stp>EM_S_FA_YOY_NETPROFIT</stp>
        <stp>2</stp>
        <stp>300342.SZ</stp>
        <stp>2021-12-31</stp>
        <tr r="Z1632" s="3"/>
      </tp>
      <tp>
        <v>93.492225195800003</v>
        <stp/>
        <stp>EM_S_FA_YOY_NETPROFIT</stp>
        <stp>2</stp>
        <stp>300343.SZ</stp>
        <stp>2020-12-31</stp>
        <tr r="Y1633" s="3"/>
      </tp>
      <tp>
        <v>-72.025299896199996</v>
        <stp/>
        <stp>EM_S_FA_YOY_NETPROFIT</stp>
        <stp>2</stp>
        <stp>300391.SZ</stp>
        <stp>2022-12-31</stp>
        <tr r="AA1676" s="3"/>
      </tp>
      <tp>
        <v>-43.816790866200002</v>
        <stp/>
        <stp>EM_S_FA_YOY_NETPROFIT</stp>
        <stp>2</stp>
        <stp>300393.SZ</stp>
        <stp>2020-12-31</stp>
        <tr r="Y1677" s="3"/>
      </tp>
      <tp>
        <v>143.92252525340001</v>
        <stp/>
        <stp>EM_S_FA_YOY_NETPROFIT</stp>
        <stp>2</stp>
        <stp>300381.SZ</stp>
        <stp>2022-12-31</stp>
        <tr r="AA1666" s="3"/>
      </tp>
      <tp>
        <v>61.698984341299997</v>
        <stp/>
        <stp>EM_S_FA_YOY_NETPROFIT</stp>
        <stp>2</stp>
        <stp>300382.SZ</stp>
        <stp>2021-12-31</stp>
        <tr r="Z1667" s="3"/>
      </tp>
      <tp>
        <v>10.6981469984</v>
        <stp/>
        <stp>EM_S_FA_YOY_NETPROFIT</stp>
        <stp>2</stp>
        <stp>300383.SZ</stp>
        <stp>2020-12-31</stp>
        <tr r="Y1668" s="3"/>
      </tp>
      <tp>
        <v>139.20051556670001</v>
        <stp/>
        <stp>EM_S_FA_YOY_NETPROFIT</stp>
        <stp>2</stp>
        <stp>600343.SH</stp>
        <stp>2020-12-31</stp>
        <tr r="Y2264" s="3"/>
      </tp>
      <tp>
        <v>-43.076418612200001</v>
        <stp/>
        <stp>EM_S_FA_YOY_NETPROFIT</stp>
        <stp>2</stp>
        <stp>600351.SH</stp>
        <stp>2022-12-31</stp>
        <tr r="AA2269" s="3"/>
      </tp>
      <tp>
        <v>-13.8493152492</v>
        <stp/>
        <stp>EM_S_FA_YOY_NETPROFIT</stp>
        <stp>2</stp>
        <stp>600352.SH</stp>
        <stp>2021-12-31</stp>
        <tr r="Z2270" s="3"/>
      </tp>
      <tp>
        <v>-19.296644016799998</v>
        <stp/>
        <stp>EM_S_FA_YOY_NETPROFIT</stp>
        <stp>2</stp>
        <stp>600353.SH</stp>
        <stp>2020-12-31</stp>
        <tr r="Y2271" s="3"/>
      </tp>
      <tp>
        <v>25.360404036799999</v>
        <stp/>
        <stp>EM_S_FA_YOY_NETPROFIT</stp>
        <stp>2</stp>
        <stp>600361.SH</stp>
        <stp>2022-12-31</stp>
        <tr r="AA2278" s="3"/>
      </tp>
      <tp>
        <v>141.99606260920001</v>
        <stp/>
        <stp>EM_S_FA_YOY_NETPROFIT</stp>
        <stp>2</stp>
        <stp>600362.SH</stp>
        <stp>2021-12-31</stp>
        <tr r="Z2279" s="3"/>
      </tp>
      <tp>
        <v>39.326453575999999</v>
        <stp/>
        <stp>EM_S_FA_YOY_NETPROFIT</stp>
        <stp>2</stp>
        <stp>600363.SH</stp>
        <stp>2020-12-31</stp>
        <tr r="Y2280" s="3"/>
      </tp>
      <tp>
        <v>87.228034013799999</v>
        <stp/>
        <stp>EM_S_FA_YOY_NETPROFIT</stp>
        <stp>2</stp>
        <stp>600371.SH</stp>
        <stp>2022-12-31</stp>
        <tr r="AA2287" s="3"/>
      </tp>
      <tp>
        <v>24.778467834899999</v>
        <stp/>
        <stp>EM_S_FA_YOY_NETPROFIT</stp>
        <stp>2</stp>
        <stp>600372.SH</stp>
        <stp>2021-12-31</stp>
        <tr r="Z2288" s="3"/>
      </tp>
      <tp>
        <v>5.7045303400999998</v>
        <stp/>
        <stp>EM_S_FA_YOY_NETPROFIT</stp>
        <stp>2</stp>
        <stp>600373.SH</stp>
        <stp>2020-12-31</stp>
        <tr r="Y2289" s="3"/>
      </tp>
      <tp>
        <v>-66.255778366499996</v>
        <stp/>
        <stp>EM_S_FA_YOY_NETPROFIT</stp>
        <stp>2</stp>
        <stp>600301.SH</stp>
        <stp>2022-12-31</stp>
        <tr r="AA2230" s="3"/>
      </tp>
      <tp>
        <v>-166.7003477332</v>
        <stp/>
        <stp>EM_S_FA_YOY_NETPROFIT</stp>
        <stp>2</stp>
        <stp>600302.SH</stp>
        <stp>2021-12-31</stp>
        <tr r="Z2231" s="3"/>
      </tp>
      <tp>
        <v>17.749772719100001</v>
        <stp/>
        <stp>EM_S_FA_YOY_NETPROFIT</stp>
        <stp>2</stp>
        <stp>600303.SH</stp>
        <stp>2020-12-31</stp>
        <tr r="Y2232" s="3"/>
      </tp>
      <tp>
        <v>-12.0479723533</v>
        <stp/>
        <stp>EM_S_FA_YOY_NETPROFIT</stp>
        <stp>2</stp>
        <stp>600312.SH</stp>
        <stp>2021-12-31</stp>
        <tr r="Z2239" s="3"/>
      </tp>
      <tp>
        <v>12.960697141700001</v>
        <stp/>
        <stp>EM_S_FA_YOY_NETPROFIT</stp>
        <stp>2</stp>
        <stp>600313.SH</stp>
        <stp>2020-12-31</stp>
        <tr r="Y2240" s="3"/>
      </tp>
      <tp>
        <v>-551.89677654699994</v>
        <stp/>
        <stp>EM_S_FA_YOY_NETPROFIT</stp>
        <stp>2</stp>
        <stp>600321.SH</stp>
        <stp>2022-12-31</stp>
        <tr r="AA2246" s="3"/>
      </tp>
      <tp>
        <v>37.521272086700002</v>
        <stp/>
        <stp>EM_S_FA_YOY_NETPROFIT</stp>
        <stp>2</stp>
        <stp>600322.SH</stp>
        <stp>2021-12-31</stp>
        <tr r="Z2247" s="3"/>
      </tp>
      <tp>
        <v>17.047297190799998</v>
        <stp/>
        <stp>EM_S_FA_YOY_NETPROFIT</stp>
        <stp>2</stp>
        <stp>600323.SH</stp>
        <stp>2020-12-31</stp>
        <tr r="Y2248" s="3"/>
      </tp>
      <tp>
        <v>-80.298830052400007</v>
        <stp/>
        <stp>EM_S_FA_YOY_NETPROFIT</stp>
        <stp>2</stp>
        <stp>600331.SH</stp>
        <stp>2022-12-31</stp>
        <tr r="AA2255" s="3"/>
      </tp>
      <tp>
        <v>28.378508833200002</v>
        <stp/>
        <stp>EM_S_FA_YOY_NETPROFIT</stp>
        <stp>2</stp>
        <stp>600332.SH</stp>
        <stp>2021-12-31</stp>
        <tr r="Z2256" s="3"/>
      </tp>
      <tp>
        <v>93.992141084699995</v>
        <stp/>
        <stp>EM_S_FA_YOY_NETPROFIT</stp>
        <stp>2</stp>
        <stp>600333.SH</stp>
        <stp>2020-12-31</stp>
        <tr r="Y2257" s="3"/>
      </tp>
      <tp>
        <v>-15.6627897907</v>
        <stp/>
        <stp>EM_S_FA_YOY_NETPROFIT</stp>
        <stp>2</stp>
        <stp>600381.SH</stp>
        <stp>2022-12-31</stp>
        <tr r="AA2296" s="3"/>
      </tp>
      <tp>
        <v>6.5482545969999997</v>
        <stp/>
        <stp>EM_S_FA_YOY_NETPROFIT</stp>
        <stp>2</stp>
        <stp>600382.SH</stp>
        <stp>2021-12-31</stp>
        <tr r="Z2297" s="3"/>
      </tp>
      <tp>
        <v>-1.4509296422</v>
        <stp/>
        <stp>EM_S_FA_YOY_NETPROFIT</stp>
        <stp>2</stp>
        <stp>600383.SH</stp>
        <stp>2020-12-31</stp>
        <tr r="Y2298" s="3"/>
      </tp>
      <tp>
        <v>79.340519889099994</v>
        <stp/>
        <stp>EM_S_FA_YOY_NETPROFIT</stp>
        <stp>2</stp>
        <stp>600391.SH</stp>
        <stp>2022-12-31</stp>
        <tr r="AA2304" s="3"/>
      </tp>
      <tp>
        <v>117.7843319533</v>
        <stp/>
        <stp>EM_S_FA_YOY_NETPROFIT</stp>
        <stp>2</stp>
        <stp>600392.SH</stp>
        <stp>2021-12-31</stp>
        <tr r="Z2305" s="3"/>
      </tp>
      <tp>
        <v>2.0339693405000001</v>
        <stp/>
        <stp>EM_S_FA_YOY_NETPROFIT</stp>
        <stp>2</stp>
        <stp>300231.SZ</stp>
        <stp>2022-12-31</stp>
        <tr r="AA1528" s="3"/>
      </tp>
      <tp>
        <v>58.954155478399997</v>
        <stp/>
        <stp>EM_S_FA_YOY_NETPROFIT</stp>
        <stp>2</stp>
        <stp>300232.SZ</stp>
        <stp>2021-12-31</stp>
        <tr r="Z1529" s="3"/>
      </tp>
      <tp>
        <v>-324.60644357870001</v>
        <stp/>
        <stp>EM_S_FA_YOY_NETPROFIT</stp>
        <stp>2</stp>
        <stp>300233.SZ</stp>
        <stp>2020-12-31</stp>
        <tr r="Y1530" s="3"/>
      </tp>
      <tp>
        <v>-104.09281596530001</v>
        <stp/>
        <stp>EM_S_FA_YOY_NETPROFIT</stp>
        <stp>2</stp>
        <stp>300221.SZ</stp>
        <stp>2022-12-31</stp>
        <tr r="AA1518" s="3"/>
      </tp>
      <tp>
        <v>66.442608117700004</v>
        <stp/>
        <stp>EM_S_FA_YOY_NETPROFIT</stp>
        <stp>2</stp>
        <stp>300222.SZ</stp>
        <stp>2021-12-31</stp>
        <tr r="Z1519" s="3"/>
      </tp>
      <tp>
        <v>24.381015396199999</v>
        <stp/>
        <stp>EM_S_FA_YOY_NETPROFIT</stp>
        <stp>2</stp>
        <stp>300223.SZ</stp>
        <stp>2020-12-31</stp>
        <tr r="Y1520" s="3"/>
      </tp>
      <tp>
        <v>-11.8605209973</v>
        <stp/>
        <stp>EM_S_FA_YOY_NETPROFIT</stp>
        <stp>2</stp>
        <stp>300211.SZ</stp>
        <stp>2022-12-31</stp>
        <tr r="AA1509" s="3"/>
      </tp>
      <tp>
        <v>-124.9483900569</v>
        <stp/>
        <stp>EM_S_FA_YOY_NETPROFIT</stp>
        <stp>2</stp>
        <stp>300212.SZ</stp>
        <stp>2021-12-31</stp>
        <tr r="Z1510" s="3"/>
      </tp>
      <tp>
        <v>-23.041965286500002</v>
        <stp/>
        <stp>EM_S_FA_YOY_NETPROFIT</stp>
        <stp>2</stp>
        <stp>300213.SZ</stp>
        <stp>2020-12-31</stp>
        <tr r="Y1511" s="3"/>
      </tp>
      <tp>
        <v>-44.552304809900001</v>
        <stp/>
        <stp>EM_S_FA_YOY_NETPROFIT</stp>
        <stp>2</stp>
        <stp>300201.SZ</stp>
        <stp>2022-12-31</stp>
        <tr r="AA1500" s="3"/>
      </tp>
      <tp>
        <v>379.66129171940003</v>
        <stp/>
        <stp>EM_S_FA_YOY_NETPROFIT</stp>
        <stp>2</stp>
        <stp>300203.SZ</stp>
        <stp>2020-12-31</stp>
        <tr r="Y1501" s="3"/>
      </tp>
      <tp>
        <v>-449.56792485670002</v>
        <stp/>
        <stp>EM_S_FA_YOY_NETPROFIT</stp>
        <stp>2</stp>
        <stp>300271.SZ</stp>
        <stp>2022-12-31</stp>
        <tr r="AA1568" s="3"/>
      </tp>
      <tp>
        <v>131.7548094963</v>
        <stp/>
        <stp>EM_S_FA_YOY_NETPROFIT</stp>
        <stp>2</stp>
        <stp>300272.SZ</stp>
        <stp>2021-12-31</stp>
        <tr r="Z1569" s="3"/>
      </tp>
      <tp>
        <v>12.2878971161</v>
        <stp/>
        <stp>EM_S_FA_YOY_NETPROFIT</stp>
        <stp>2</stp>
        <stp>300261.SZ</stp>
        <stp>2022-12-31</stp>
        <tr r="AA1558" s="3"/>
      </tp>
      <tp>
        <v>-187.0385271472</v>
        <stp/>
        <stp>EM_S_FA_YOY_NETPROFIT</stp>
        <stp>2</stp>
        <stp>300262.SZ</stp>
        <stp>2021-12-31</stp>
        <tr r="Z1559" s="3"/>
      </tp>
      <tp>
        <v>21.913935737700001</v>
        <stp/>
        <stp>EM_S_FA_YOY_NETPROFIT</stp>
        <stp>2</stp>
        <stp>300263.SZ</stp>
        <stp>2020-12-31</stp>
        <tr r="Y1560" s="3"/>
      </tp>
      <tp>
        <v>-130.1981223368</v>
        <stp/>
        <stp>EM_S_FA_YOY_NETPROFIT</stp>
        <stp>2</stp>
        <stp>300251.SZ</stp>
        <stp>2022-12-31</stp>
        <tr r="AA1548" s="3"/>
      </tp>
      <tp>
        <v>180.88996624040001</v>
        <stp/>
        <stp>EM_S_FA_YOY_NETPROFIT</stp>
        <stp>2</stp>
        <stp>300252.SZ</stp>
        <stp>2021-12-31</stp>
        <tr r="Z1549" s="3"/>
      </tp>
      <tp>
        <v>27.796128259500001</v>
        <stp/>
        <stp>EM_S_FA_YOY_NETPROFIT</stp>
        <stp>2</stp>
        <stp>300253.SZ</stp>
        <stp>2020-12-31</stp>
        <tr r="Y1550" s="3"/>
      </tp>
      <tp>
        <v>-88.140804676599998</v>
        <stp/>
        <stp>EM_S_FA_YOY_NETPROFIT</stp>
        <stp>2</stp>
        <stp>300241.SZ</stp>
        <stp>2022-12-31</stp>
        <tr r="AA1538" s="3"/>
      </tp>
      <tp>
        <v>40.5845498037</v>
        <stp/>
        <stp>EM_S_FA_YOY_NETPROFIT</stp>
        <stp>2</stp>
        <stp>300242.SZ</stp>
        <stp>2021-12-31</stp>
        <tr r="Z1539" s="3"/>
      </tp>
      <tp>
        <v>13.4639584106</v>
        <stp/>
        <stp>EM_S_FA_YOY_NETPROFIT</stp>
        <stp>2</stp>
        <stp>300243.SZ</stp>
        <stp>2020-12-31</stp>
        <tr r="Y1540" s="3"/>
      </tp>
      <tp>
        <v>-90.530946205600003</v>
        <stp/>
        <stp>EM_S_FA_YOY_NETPROFIT</stp>
        <stp>2</stp>
        <stp>300291.SZ</stp>
        <stp>2022-12-31</stp>
        <tr r="AA1587" s="3"/>
      </tp>
      <tp>
        <v>109.57792972839999</v>
        <stp/>
        <stp>EM_S_FA_YOY_NETPROFIT</stp>
        <stp>2</stp>
        <stp>300292.SZ</stp>
        <stp>2021-12-31</stp>
        <tr r="Z1588" s="3"/>
      </tp>
      <tp>
        <v>-1213.9373993587999</v>
        <stp/>
        <stp>EM_S_FA_YOY_NETPROFIT</stp>
        <stp>2</stp>
        <stp>300293.SZ</stp>
        <stp>2020-12-31</stp>
        <tr r="Y1589" s="3"/>
      </tp>
      <tp>
        <v>-103.8965238855</v>
        <stp/>
        <stp>EM_S_FA_YOY_NETPROFIT</stp>
        <stp>2</stp>
        <stp>300281.SZ</stp>
        <stp>2022-12-31</stp>
        <tr r="AA1577" s="3"/>
      </tp>
      <tp>
        <v>78.039892447499994</v>
        <stp/>
        <stp>EM_S_FA_YOY_NETPROFIT</stp>
        <stp>2</stp>
        <stp>300282.SZ</stp>
        <stp>2021-12-31</stp>
        <tr r="Z1578" s="3"/>
      </tp>
      <tp>
        <v>40.493405552399999</v>
        <stp/>
        <stp>EM_S_FA_YOY_NETPROFIT</stp>
        <stp>2</stp>
        <stp>300283.SZ</stp>
        <stp>2020-12-31</stp>
        <tr r="Y1579" s="3"/>
      </tp>
      <tp>
        <v>2034.2279448483</v>
        <stp/>
        <stp>EM_S_FA_YOY_NETPROFIT</stp>
        <stp>2</stp>
        <stp>600241.SH</stp>
        <stp>2022-12-31</stp>
        <tr r="AA2186" s="3"/>
      </tp>
      <tp>
        <v>103.2142175689</v>
        <stp/>
        <stp>EM_S_FA_YOY_NETPROFIT</stp>
        <stp>2</stp>
        <stp>600243.SH</stp>
        <stp>2020-12-31</stp>
        <tr r="Y2187" s="3"/>
      </tp>
      <tp>
        <v>-29.058590494800001</v>
        <stp/>
        <stp>EM_S_FA_YOY_NETPROFIT</stp>
        <stp>2</stp>
        <stp>600251.SH</stp>
        <stp>2022-12-31</stp>
        <tr r="AA2192" s="3"/>
      </tp>
      <tp>
        <v>-26.649833315399999</v>
        <stp/>
        <stp>EM_S_FA_YOY_NETPROFIT</stp>
        <stp>2</stp>
        <stp>600252.SH</stp>
        <stp>2021-12-31</stp>
        <tr r="Z2193" s="3"/>
      </tp>
      <tp>
        <v>-43.6211668292</v>
        <stp/>
        <stp>EM_S_FA_YOY_NETPROFIT</stp>
        <stp>2</stp>
        <stp>600261.SH</stp>
        <stp>2022-12-31</stp>
        <tr r="AA2199" s="3"/>
      </tp>
      <tp>
        <v>45.064668511500003</v>
        <stp/>
        <stp>EM_S_FA_YOY_NETPROFIT</stp>
        <stp>2</stp>
        <stp>600262.SH</stp>
        <stp>2021-12-31</stp>
        <tr r="Z2200" s="3"/>
      </tp>
      <tp>
        <v>-8.1325090144000001</v>
        <stp/>
        <stp>EM_S_FA_YOY_NETPROFIT</stp>
        <stp>2</stp>
        <stp>600271.SH</stp>
        <stp>2022-12-31</stp>
        <tr r="AA2206" s="3"/>
      </tp>
      <tp>
        <v>26.899248917400001</v>
        <stp/>
        <stp>EM_S_FA_YOY_NETPROFIT</stp>
        <stp>2</stp>
        <stp>600272.SH</stp>
        <stp>2021-12-31</stp>
        <tr r="Z2207" s="3"/>
      </tp>
      <tp>
        <v>5.8754120519999997</v>
        <stp/>
        <stp>EM_S_FA_YOY_NETPROFIT</stp>
        <stp>2</stp>
        <stp>600273.SH</stp>
        <stp>2020-12-31</stp>
        <tr r="Y2208" s="3"/>
      </tp>
      <tp>
        <v>-48.550922378400003</v>
        <stp/>
        <stp>EM_S_FA_YOY_NETPROFIT</stp>
        <stp>2</stp>
        <stp>600201.SH</stp>
        <stp>2022-12-31</stp>
        <tr r="AA2152" s="3"/>
      </tp>
      <tp>
        <v>32.390470974800003</v>
        <stp/>
        <stp>EM_S_FA_YOY_NETPROFIT</stp>
        <stp>2</stp>
        <stp>600202.SH</stp>
        <stp>2021-12-31</stp>
        <tr r="Z2153" s="3"/>
      </tp>
      <tp>
        <v>-20.739342797100001</v>
        <stp/>
        <stp>EM_S_FA_YOY_NETPROFIT</stp>
        <stp>2</stp>
        <stp>600203.SH</stp>
        <stp>2020-12-31</stp>
        <tr r="Y2154" s="3"/>
      </tp>
      <tp>
        <v>76.164186112300001</v>
        <stp/>
        <stp>EM_S_FA_YOY_NETPROFIT</stp>
        <stp>2</stp>
        <stp>600211.SH</stp>
        <stp>2022-12-31</stp>
        <tr r="AA2159" s="3"/>
      </tp>
      <tp>
        <v>-202.73395136260001</v>
        <stp/>
        <stp>EM_S_FA_YOY_NETPROFIT</stp>
        <stp>2</stp>
        <stp>600212.SH</stp>
        <stp>2021-12-31</stp>
        <tr r="Z2160" s="3"/>
      </tp>
      <tp>
        <v>-1207.6255227414999</v>
        <stp/>
        <stp>EM_S_FA_YOY_NETPROFIT</stp>
        <stp>2</stp>
        <stp>600213.SH</stp>
        <stp>2020-12-31</stp>
        <tr r="Y2161" s="3"/>
      </tp>
      <tp>
        <v>-629.00313797189995</v>
        <stp/>
        <stp>EM_S_FA_YOY_NETPROFIT</stp>
        <stp>2</stp>
        <stp>600221.SH</stp>
        <stp>2022-12-31</stp>
        <tr r="AA2168" s="3"/>
      </tp>
      <tp>
        <v>-75.435976436499999</v>
        <stp/>
        <stp>EM_S_FA_YOY_NETPROFIT</stp>
        <stp>2</stp>
        <stp>600222.SH</stp>
        <stp>2021-12-31</stp>
        <tr r="Z2169" s="3"/>
      </tp>
      <tp>
        <v>62.107672416900002</v>
        <stp/>
        <stp>EM_S_FA_YOY_NETPROFIT</stp>
        <stp>2</stp>
        <stp>600223.SH</stp>
        <stp>2020-12-31</stp>
        <tr r="Y2170" s="3"/>
      </tp>
      <tp>
        <v>-190.74840329189999</v>
        <stp/>
        <stp>EM_S_FA_YOY_NETPROFIT</stp>
        <stp>2</stp>
        <stp>600231.SH</stp>
        <stp>2022-12-31</stp>
        <tr r="AA2177" s="3"/>
      </tp>
      <tp>
        <v>119.8694550129</v>
        <stp/>
        <stp>EM_S_FA_YOY_NETPROFIT</stp>
        <stp>2</stp>
        <stp>600232.SH</stp>
        <stp>2021-12-31</stp>
        <tr r="Z2178" s="3"/>
      </tp>
      <tp>
        <v>9.9308281608000009</v>
        <stp/>
        <stp>EM_S_FA_YOY_NETPROFIT</stp>
        <stp>2</stp>
        <stp>600233.SH</stp>
        <stp>2020-12-31</stp>
        <tr r="Y2179" s="3"/>
      </tp>
      <tp>
        <v>17.101069068600001</v>
        <stp/>
        <stp>EM_S_FA_YOY_NETPROFIT</stp>
        <stp>2</stp>
        <stp>600281.SH</stp>
        <stp>2022-12-31</stp>
        <tr r="AA2214" s="3"/>
      </tp>
      <tp>
        <v>28.474259126</v>
        <stp/>
        <stp>EM_S_FA_YOY_NETPROFIT</stp>
        <stp>2</stp>
        <stp>600282.SH</stp>
        <stp>2021-12-31</stp>
        <tr r="Z2215" s="3"/>
      </tp>
      <tp>
        <v>125.1814985428</v>
        <stp/>
        <stp>EM_S_FA_YOY_NETPROFIT</stp>
        <stp>2</stp>
        <stp>600283.SH</stp>
        <stp>2020-12-31</stp>
        <tr r="Y2216" s="3"/>
      </tp>
      <tp>
        <v>50.8707387635</v>
        <stp/>
        <stp>EM_S_FA_YOY_NETPROFIT</stp>
        <stp>2</stp>
        <stp>600292.SH</stp>
        <stp>2021-12-31</stp>
        <tr r="Z2223" s="3"/>
      </tp>
      <tp>
        <v>-20343.3050509081</v>
        <stp/>
        <stp>EM_S_FA_YOY_NETPROFIT</stp>
        <stp>2</stp>
        <stp>600293.SH</stp>
        <stp>2020-12-31</stp>
        <tr r="Y2224" s="3"/>
      </tp>
      <tp>
        <v>-59.5035441136</v>
        <stp/>
        <stp>EM_S_FA_YOY_NETPROFIT</stp>
        <stp>2</stp>
        <stp>000501.SZ</stp>
        <stp>2022-12-31</stp>
        <tr r="AA97" s="3"/>
      </tp>
      <tp>
        <v>-1670.6194790116999</v>
        <stp/>
        <stp>EM_S_FA_YOY_NETPROFIT</stp>
        <stp>2</stp>
        <stp>000503.SZ</stp>
        <stp>2020-12-31</stp>
        <tr r="Y98" s="3"/>
      </tp>
      <tp>
        <v>1.6574745164</v>
        <stp/>
        <stp>EM_S_FA_YOY_NETPROFIT</stp>
        <stp>2</stp>
        <stp>300531.SZ</stp>
        <stp>2022-12-31</stp>
        <tr r="AA1810" s="3"/>
      </tp>
      <tp>
        <v>51.523380512400003</v>
        <stp/>
        <stp>EM_S_FA_YOY_NETPROFIT</stp>
        <stp>2</stp>
        <stp>300532.SZ</stp>
        <stp>2021-12-31</stp>
        <tr r="Z1811" s="3"/>
      </tp>
      <tp>
        <v>-42.374487421700003</v>
        <stp/>
        <stp>EM_S_FA_YOY_NETPROFIT</stp>
        <stp>2</stp>
        <stp>300533.SZ</stp>
        <stp>2020-12-31</stp>
        <tr r="Y1812" s="3"/>
      </tp>
      <tp>
        <v>45.823715816700002</v>
        <stp/>
        <stp>EM_S_FA_YOY_NETPROFIT</stp>
        <stp>2</stp>
        <stp>000513.SZ</stp>
        <stp>2020-12-31</stp>
        <tr r="Y105" s="3"/>
      </tp>
      <tp>
        <v>-211.1873124082</v>
        <stp/>
        <stp>EM_S_FA_YOY_NETPROFIT</stp>
        <stp>2</stp>
        <stp>300521.SZ</stp>
        <stp>2022-12-31</stp>
        <tr r="AA1802" s="3"/>
      </tp>
      <tp>
        <v>0.3483491192</v>
        <stp/>
        <stp>EM_S_FA_YOY_NETPROFIT</stp>
        <stp>2</stp>
        <stp>300522.SZ</stp>
        <stp>2021-12-31</stp>
        <tr r="Z1803" s="3"/>
      </tp>
      <tp>
        <v>-27.827212425900001</v>
        <stp/>
        <stp>EM_S_FA_YOY_NETPROFIT</stp>
        <stp>2</stp>
        <stp>300523.SZ</stp>
        <stp>2020-12-31</stp>
        <tr r="Y1804" s="3"/>
      </tp>
      <tp>
        <v>218.16513950859999</v>
        <stp/>
        <stp>EM_S_FA_YOY_NETPROFIT</stp>
        <stp>2</stp>
        <stp>000521.SZ</stp>
        <stp>2022-12-31</stp>
        <tr r="AA112" s="3"/>
      </tp>
      <tp>
        <v>-4204.0958041592003</v>
        <stp/>
        <stp>EM_S_FA_YOY_NETPROFIT</stp>
        <stp>2</stp>
        <stp>000523.SZ</stp>
        <stp>2020-12-31</stp>
        <tr r="Y113" s="3"/>
      </tp>
      <tp>
        <v>-12.234412000800001</v>
        <stp/>
        <stp>EM_S_FA_YOY_NETPROFIT</stp>
        <stp>2</stp>
        <stp>300511.SZ</stp>
        <stp>2022-12-31</stp>
        <tr r="AA1792" s="3"/>
      </tp>
      <tp>
        <v>212.70297827030001</v>
        <stp/>
        <stp>EM_S_FA_YOY_NETPROFIT</stp>
        <stp>2</stp>
        <stp>300512.SZ</stp>
        <stp>2021-12-31</stp>
        <tr r="Z1793" s="3"/>
      </tp>
      <tp>
        <v>-30.171771179899999</v>
        <stp/>
        <stp>EM_S_FA_YOY_NETPROFIT</stp>
        <stp>2</stp>
        <stp>300513.SZ</stp>
        <stp>2020-12-31</stp>
        <tr r="Y1794" s="3"/>
      </tp>
      <tp>
        <v>-110.1852016964</v>
        <stp/>
        <stp>EM_S_FA_YOY_NETPROFIT</stp>
        <stp>2</stp>
        <stp>000531.SZ</stp>
        <stp>2022-12-31</stp>
        <tr r="AA120" s="3"/>
      </tp>
      <tp>
        <v>11.9143845806</v>
        <stp/>
        <stp>EM_S_FA_YOY_NETPROFIT</stp>
        <stp>2</stp>
        <stp>000532.SZ</stp>
        <stp>2021-12-31</stp>
        <tr r="Z121" s="3"/>
      </tp>
      <tp>
        <v>933.89735421290004</v>
        <stp/>
        <stp>EM_S_FA_YOY_NETPROFIT</stp>
        <stp>2</stp>
        <stp>000533.SZ</stp>
        <stp>2020-12-31</stp>
        <tr r="Y122" s="3"/>
      </tp>
      <tp>
        <v>0.75465305230000002</v>
        <stp/>
        <stp>EM_S_FA_YOY_NETPROFIT</stp>
        <stp>2</stp>
        <stp>300501.SZ</stp>
        <stp>2022-12-31</stp>
        <tr r="AA1783" s="3"/>
      </tp>
      <tp>
        <v>34.6039303811</v>
        <stp/>
        <stp>EM_S_FA_YOY_NETPROFIT</stp>
        <stp>2</stp>
        <stp>300502.SZ</stp>
        <stp>2021-12-31</stp>
        <tr r="Z1784" s="3"/>
      </tp>
      <tp>
        <v>153.47213803259999</v>
        <stp/>
        <stp>EM_S_FA_YOY_NETPROFIT</stp>
        <stp>2</stp>
        <stp>300503.SZ</stp>
        <stp>2020-12-31</stp>
        <tr r="Y1785" s="3"/>
      </tp>
      <tp>
        <v>-29.796447075</v>
        <stp/>
        <stp>EM_S_FA_YOY_NETPROFIT</stp>
        <stp>2</stp>
        <stp>000541.SZ</stp>
        <stp>2022-12-31</stp>
        <tr r="AA128" s="3"/>
      </tp>
      <tp>
        <v>25.478064928599998</v>
        <stp/>
        <stp>EM_S_FA_YOY_NETPROFIT</stp>
        <stp>2</stp>
        <stp>000543.SZ</stp>
        <stp>2020-12-31</stp>
        <tr r="Y129" s="3"/>
      </tp>
      <tp>
        <v>-48.504296094099999</v>
        <stp/>
        <stp>EM_S_FA_YOY_NETPROFIT</stp>
        <stp>2</stp>
        <stp>300571.SZ</stp>
        <stp>2022-12-31</stp>
        <tr r="AA1848" s="3"/>
      </tp>
      <tp>
        <v>-91.308615696999993</v>
        <stp/>
        <stp>EM_S_FA_YOY_NETPROFIT</stp>
        <stp>2</stp>
        <stp>300572.SZ</stp>
        <stp>2021-12-31</stp>
        <tr r="Z1849" s="3"/>
      </tp>
      <tp>
        <v>216.69867974569999</v>
        <stp/>
        <stp>EM_S_FA_YOY_NETPROFIT</stp>
        <stp>2</stp>
        <stp>300573.SZ</stp>
        <stp>2020-12-31</stp>
        <tr r="Y1850" s="3"/>
      </tp>
      <tp>
        <v>38.4586521202</v>
        <stp/>
        <stp>EM_S_FA_YOY_NETPROFIT</stp>
        <stp>2</stp>
        <stp>000551.SZ</stp>
        <stp>2022-12-31</stp>
        <tr r="AA136" s="3"/>
      </tp>
      <tp>
        <v>62.786114984800001</v>
        <stp/>
        <stp>EM_S_FA_YOY_NETPROFIT</stp>
        <stp>2</stp>
        <stp>000552.SZ</stp>
        <stp>2021-12-31</stp>
        <tr r="Z137" s="3"/>
      </tp>
      <tp>
        <v>27.328806927500001</v>
        <stp/>
        <stp>EM_S_FA_YOY_NETPROFIT</stp>
        <stp>2</stp>
        <stp>000553.SZ</stp>
        <stp>2020-12-31</stp>
        <tr r="Y138" s="3"/>
      </tp>
      <tp>
        <v>-42.766981098899997</v>
        <stp/>
        <stp>EM_S_FA_YOY_NETPROFIT</stp>
        <stp>2</stp>
        <stp>300561.SZ</stp>
        <stp>2022-12-31</stp>
        <tr r="AA1839" s="3"/>
      </tp>
      <tp>
        <v>-100.40512171500001</v>
        <stp/>
        <stp>EM_S_FA_YOY_NETPROFIT</stp>
        <stp>2</stp>
        <stp>300562.SZ</stp>
        <stp>2021-12-31</stp>
        <tr r="Z1840" s="3"/>
      </tp>
      <tp>
        <v>15.2922759053</v>
        <stp/>
        <stp>EM_S_FA_YOY_NETPROFIT</stp>
        <stp>2</stp>
        <stp>300563.SZ</stp>
        <stp>2020-12-31</stp>
        <tr r="Y1841" s="3"/>
      </tp>
      <tp>
        <v>-12.149453515799999</v>
        <stp/>
        <stp>EM_S_FA_YOY_NETPROFIT</stp>
        <stp>2</stp>
        <stp>000561.SZ</stp>
        <stp>2022-12-31</stp>
        <tr r="AA145" s="3"/>
      </tp>
      <tp>
        <v>17.9119137295</v>
        <stp/>
        <stp>EM_S_FA_YOY_NETPROFIT</stp>
        <stp>2</stp>
        <stp>000563.SZ</stp>
        <stp>2020-12-31</stp>
        <tr r="Y146" s="3"/>
      </tp>
      <tp>
        <v>-458.24907834039999</v>
        <stp/>
        <stp>EM_S_FA_YOY_NETPROFIT</stp>
        <stp>2</stp>
        <stp>300551.SZ</stp>
        <stp>2022-12-31</stp>
        <tr r="AA1829" s="3"/>
      </tp>
      <tp>
        <v>-93.268502085899996</v>
        <stp/>
        <stp>EM_S_FA_YOY_NETPROFIT</stp>
        <stp>2</stp>
        <stp>300552.SZ</stp>
        <stp>2021-12-31</stp>
        <tr r="Z1830" s="3"/>
      </tp>
      <tp>
        <v>-42.263735085900002</v>
        <stp/>
        <stp>EM_S_FA_YOY_NETPROFIT</stp>
        <stp>2</stp>
        <stp>300553.SZ</stp>
        <stp>2020-12-31</stp>
        <tr r="Y1831" s="3"/>
      </tp>
      <tp>
        <v>224.94845038790001</v>
        <stp/>
        <stp>EM_S_FA_YOY_NETPROFIT</stp>
        <stp>2</stp>
        <stp>000571.SZ</stp>
        <stp>2022-12-31</stp>
        <tr r="AA153" s="3"/>
      </tp>
      <tp>
        <v>110.52365483449999</v>
        <stp/>
        <stp>EM_S_FA_YOY_NETPROFIT</stp>
        <stp>2</stp>
        <stp>000572.SZ</stp>
        <stp>2021-12-31</stp>
        <tr r="Z154" s="3"/>
      </tp>
      <tp>
        <v>-316.94401304450002</v>
        <stp/>
        <stp>EM_S_FA_YOY_NETPROFIT</stp>
        <stp>2</stp>
        <stp>000573.SZ</stp>
        <stp>2020-12-31</stp>
        <tr r="Y155" s="3"/>
      </tp>
      <tp>
        <v>-31.580295480699998</v>
        <stp/>
        <stp>EM_S_FA_YOY_NETPROFIT</stp>
        <stp>2</stp>
        <stp>300541.SZ</stp>
        <stp>2022-12-31</stp>
        <tr r="AA1820" s="3"/>
      </tp>
      <tp>
        <v>-18.597218297400001</v>
        <stp/>
        <stp>EM_S_FA_YOY_NETPROFIT</stp>
        <stp>2</stp>
        <stp>300542.SZ</stp>
        <stp>2021-12-31</stp>
        <tr r="Z1821" s="3"/>
      </tp>
      <tp>
        <v>45.895844090799997</v>
        <stp/>
        <stp>EM_S_FA_YOY_NETPROFIT</stp>
        <stp>2</stp>
        <stp>300543.SZ</stp>
        <stp>2020-12-31</stp>
        <tr r="Y1822" s="3"/>
      </tp>
      <tp>
        <v>-92.792762356599994</v>
        <stp/>
        <stp>EM_S_FA_YOY_NETPROFIT</stp>
        <stp>2</stp>
        <stp>000581.SZ</stp>
        <stp>2022-12-31</stp>
        <tr r="AA157" s="3"/>
      </tp>
      <tp>
        <v>-2.2398232883000002</v>
        <stp/>
        <stp>EM_S_FA_YOY_NETPROFIT</stp>
        <stp>2</stp>
        <stp>000582.SZ</stp>
        <stp>2021-12-31</stp>
        <tr r="Z158" s="3"/>
      </tp>
      <tp>
        <v>19.0493359062</v>
        <stp/>
        <stp>EM_S_FA_YOY_NETPROFIT</stp>
        <stp>2</stp>
        <stp>000591.SZ</stp>
        <stp>2022-12-31</stp>
        <tr r="AA163" s="3"/>
      </tp>
      <tp>
        <v>-160.1673728561</v>
        <stp/>
        <stp>EM_S_FA_YOY_NETPROFIT</stp>
        <stp>2</stp>
        <stp>000592.SZ</stp>
        <stp>2021-12-31</stp>
        <tr r="Z164" s="3"/>
      </tp>
      <tp>
        <v>-3.0075136851000002</v>
        <stp/>
        <stp>EM_S_FA_YOY_NETPROFIT</stp>
        <stp>2</stp>
        <stp>000593.SZ</stp>
        <stp>2020-12-31</stp>
        <tr r="Y165" s="3"/>
      </tp>
      <tp>
        <v>-64.403680489099997</v>
        <stp/>
        <stp>EM_S_FA_YOY_NETPROFIT</stp>
        <stp>2</stp>
        <stp>300591.SZ</stp>
        <stp>2022-12-31</stp>
        <tr r="AA1867" s="3"/>
      </tp>
      <tp>
        <v>-31.157564171000001</v>
        <stp/>
        <stp>EM_S_FA_YOY_NETPROFIT</stp>
        <stp>2</stp>
        <stp>300592.SZ</stp>
        <stp>2021-12-31</stp>
        <tr r="Z1868" s="3"/>
      </tp>
      <tp>
        <v>93.487851010100002</v>
        <stp/>
        <stp>EM_S_FA_YOY_NETPROFIT</stp>
        <stp>2</stp>
        <stp>300593.SZ</stp>
        <stp>2020-12-31</stp>
        <tr r="Y1869" s="3"/>
      </tp>
      <tp>
        <v>33.515980196400001</v>
        <stp/>
        <stp>EM_S_FA_YOY_NETPROFIT</stp>
        <stp>2</stp>
        <stp>300581.SZ</stp>
        <stp>2022-12-31</stp>
        <tr r="AA1857" s="3"/>
      </tp>
      <tp>
        <v>12.5557613657</v>
        <stp/>
        <stp>EM_S_FA_YOY_NETPROFIT</stp>
        <stp>2</stp>
        <stp>300582.SZ</stp>
        <stp>2021-12-31</stp>
        <tr r="Z1858" s="3"/>
      </tp>
      <tp>
        <v>-486.60762195320001</v>
        <stp/>
        <stp>EM_S_FA_YOY_NETPROFIT</stp>
        <stp>2</stp>
        <stp>300583.SZ</stp>
        <stp>2020-12-31</stp>
        <tr r="Y1859" s="3"/>
      </tp>
      <tp>
        <v>-114.1704477598</v>
        <stp/>
        <stp>EM_S_FA_YOY_NETPROFIT</stp>
        <stp>2</stp>
        <stp>600543.SH</stp>
        <stp>2020-12-31</stp>
        <tr r="Y2409" s="3"/>
      </tp>
      <tp>
        <v>-3.3977059013000002</v>
        <stp/>
        <stp>EM_S_FA_YOY_NETPROFIT</stp>
        <stp>2</stp>
        <stp>600551.SH</stp>
        <stp>2022-12-31</stp>
        <tr r="AA2416" s="3"/>
      </tp>
      <tp>
        <v>32.238169103399997</v>
        <stp/>
        <stp>EM_S_FA_YOY_NETPROFIT</stp>
        <stp>2</stp>
        <stp>600552.SH</stp>
        <stp>2021-12-31</stp>
        <tr r="Z2417" s="3"/>
      </tp>
      <tp>
        <v>-1538.369475575</v>
        <stp/>
        <stp>EM_S_FA_YOY_NETPROFIT</stp>
        <stp>2</stp>
        <stp>600561.SH</stp>
        <stp>2022-12-31</stp>
        <tr r="AA2423" s="3"/>
      </tp>
      <tp>
        <v>13.5853409873</v>
        <stp/>
        <stp>EM_S_FA_YOY_NETPROFIT</stp>
        <stp>2</stp>
        <stp>600562.SH</stp>
        <stp>2021-12-31</stp>
        <tr r="Z2424" s="3"/>
      </tp>
      <tp>
        <v>20.976140459300002</v>
        <stp/>
        <stp>EM_S_FA_YOY_NETPROFIT</stp>
        <stp>2</stp>
        <stp>600563.SH</stp>
        <stp>2020-12-31</stp>
        <tr r="Y2425" s="3"/>
      </tp>
      <tp>
        <v>-145.97613505690001</v>
        <stp/>
        <stp>EM_S_FA_YOY_NETPROFIT</stp>
        <stp>2</stp>
        <stp>600571.SH</stp>
        <stp>2022-12-31</stp>
        <tr r="AA2432" s="3"/>
      </tp>
      <tp>
        <v>285.94900469599997</v>
        <stp/>
        <stp>EM_S_FA_YOY_NETPROFIT</stp>
        <stp>2</stp>
        <stp>600572.SH</stp>
        <stp>2021-12-31</stp>
        <tr r="Z2433" s="3"/>
      </tp>
      <tp>
        <v>48.462514387900001</v>
        <stp/>
        <stp>EM_S_FA_YOY_NETPROFIT</stp>
        <stp>2</stp>
        <stp>600573.SH</stp>
        <stp>2020-12-31</stp>
        <tr r="Y2434" s="3"/>
      </tp>
      <tp>
        <v>12.0361655727</v>
        <stp/>
        <stp>EM_S_FA_YOY_NETPROFIT</stp>
        <stp>2</stp>
        <stp>600501.SH</stp>
        <stp>2022-12-31</stp>
        <tr r="AA2374" s="3"/>
      </tp>
      <tp>
        <v>16.453898945700001</v>
        <stp/>
        <stp>EM_S_FA_YOY_NETPROFIT</stp>
        <stp>2</stp>
        <stp>600502.SH</stp>
        <stp>2021-12-31</stp>
        <tr r="Z2375" s="3"/>
      </tp>
      <tp>
        <v>0.81757280710000002</v>
        <stp/>
        <stp>EM_S_FA_YOY_NETPROFIT</stp>
        <stp>2</stp>
        <stp>600503.SH</stp>
        <stp>2020-12-31</stp>
        <tr r="Y2376" s="3"/>
      </tp>
      <tp>
        <v>10.3812562246</v>
        <stp/>
        <stp>EM_S_FA_YOY_NETPROFIT</stp>
        <stp>2</stp>
        <stp>600511.SH</stp>
        <stp>2022-12-31</stp>
        <tr r="AA2383" s="3"/>
      </tp>
      <tp>
        <v>43.468381493000003</v>
        <stp/>
        <stp>EM_S_FA_YOY_NETPROFIT</stp>
        <stp>2</stp>
        <stp>600512.SH</stp>
        <stp>2021-12-31</stp>
        <tr r="Z2384" s="3"/>
      </tp>
      <tp>
        <v>44.328136983100002</v>
        <stp/>
        <stp>EM_S_FA_YOY_NETPROFIT</stp>
        <stp>2</stp>
        <stp>600513.SH</stp>
        <stp>2020-12-31</stp>
        <tr r="Y2385" s="3"/>
      </tp>
      <tp>
        <v>144.6736312964</v>
        <stp/>
        <stp>EM_S_FA_YOY_NETPROFIT</stp>
        <stp>2</stp>
        <stp>600521.SH</stp>
        <stp>2022-12-31</stp>
        <tr r="AA2392" s="3"/>
      </tp>
      <tp>
        <v>-88.105742701699995</v>
        <stp/>
        <stp>EM_S_FA_YOY_NETPROFIT</stp>
        <stp>2</stp>
        <stp>600522.SH</stp>
        <stp>2021-12-31</stp>
        <tr r="Z2393" s="3"/>
      </tp>
      <tp>
        <v>10.739287110999999</v>
        <stp/>
        <stp>EM_S_FA_YOY_NETPROFIT</stp>
        <stp>2</stp>
        <stp>600523.SH</stp>
        <stp>2020-12-31</stp>
        <tr r="Y2394" s="3"/>
      </tp>
      <tp>
        <v>6.4423669759999997</v>
        <stp/>
        <stp>EM_S_FA_YOY_NETPROFIT</stp>
        <stp>2</stp>
        <stp>600531.SH</stp>
        <stp>2022-12-31</stp>
        <tr r="AA2401" s="3"/>
      </tp>
      <tp>
        <v>5.2850166268000001</v>
        <stp/>
        <stp>EM_S_FA_YOY_NETPROFIT</stp>
        <stp>2</stp>
        <stp>600533.SH</stp>
        <stp>2020-12-31</stp>
        <tr r="Y2402" s="3"/>
      </tp>
      <tp>
        <v>-215.12962873430001</v>
        <stp/>
        <stp>EM_S_FA_YOY_NETPROFIT</stp>
        <stp>2</stp>
        <stp>600581.SH</stp>
        <stp>2022-12-31</stp>
        <tr r="AA2441" s="3"/>
      </tp>
      <tp>
        <v>18.822383692199999</v>
        <stp/>
        <stp>EM_S_FA_YOY_NETPROFIT</stp>
        <stp>2</stp>
        <stp>600582.SH</stp>
        <stp>2021-12-31</stp>
        <tr r="Z2442" s="3"/>
      </tp>
      <tp>
        <v>1176.0177263416001</v>
        <stp/>
        <stp>EM_S_FA_YOY_NETPROFIT</stp>
        <stp>2</stp>
        <stp>600583.SH</stp>
        <stp>2020-12-31</stp>
        <tr r="Y2443" s="3"/>
      </tp>
      <tp>
        <v>103.1446475589</v>
        <stp/>
        <stp>EM_S_FA_YOY_NETPROFIT</stp>
        <stp>2</stp>
        <stp>600592.SH</stp>
        <stp>2021-12-31</stp>
        <tr r="Z2451" s="3"/>
      </tp>
      <tp>
        <v>-288.99975916</v>
        <stp/>
        <stp>EM_S_FA_YOY_NETPROFIT</stp>
        <stp>2</stp>
        <stp>600593.SH</stp>
        <stp>2020-12-31</stp>
        <tr r="Y2452" s="3"/>
      </tp>
      <tp>
        <v>-66.357288781500003</v>
        <stp/>
        <stp>EM_S_FA_YOY_NETPROFIT</stp>
        <stp>2</stp>
        <stp>000401.SZ</stp>
        <stp>2022-12-31</stp>
        <tr r="AA72" s="3"/>
      </tp>
      <tp>
        <v>-28.726615966200001</v>
        <stp/>
        <stp>EM_S_FA_YOY_NETPROFIT</stp>
        <stp>2</stp>
        <stp>000402.SZ</stp>
        <stp>2021-12-31</stp>
        <tr r="Z73" s="3"/>
      </tp>
      <tp>
        <v>15.7414747516</v>
        <stp/>
        <stp>EM_S_FA_YOY_NETPROFIT</stp>
        <stp>2</stp>
        <stp>000403.SZ</stp>
        <stp>2020-12-31</stp>
        <tr r="Y74" s="3"/>
      </tp>
      <tp>
        <v>21.3029228063</v>
        <stp/>
        <stp>EM_S_FA_YOY_NETPROFIT</stp>
        <stp>2</stp>
        <stp>300432.SZ</stp>
        <stp>2021-12-31</stp>
        <tr r="Z1715" s="3"/>
      </tp>
      <tp>
        <v>103.97690806</v>
        <stp/>
        <stp>EM_S_FA_YOY_NETPROFIT</stp>
        <stp>2</stp>
        <stp>300433.SZ</stp>
        <stp>2020-12-31</stp>
        <tr r="Y1716" s="3"/>
      </tp>
      <tp>
        <v>16.760767335800001</v>
        <stp/>
        <stp>EM_S_FA_YOY_NETPROFIT</stp>
        <stp>2</stp>
        <stp>000411.SZ</stp>
        <stp>2022-12-31</stp>
        <tr r="AA80" s="3"/>
      </tp>
      <tp>
        <v>-122.8706975554</v>
        <stp/>
        <stp>EM_S_FA_YOY_NETPROFIT</stp>
        <stp>2</stp>
        <stp>000413.SZ</stp>
        <stp>2020-12-31</stp>
        <tr r="Y81" s="3"/>
      </tp>
      <tp>
        <v>-30.982953281499999</v>
        <stp/>
        <stp>EM_S_FA_YOY_NETPROFIT</stp>
        <stp>2</stp>
        <stp>300421.SZ</stp>
        <stp>2022-12-31</stp>
        <tr r="AA1705" s="3"/>
      </tp>
      <tp>
        <v>-375.08955769459999</v>
        <stp/>
        <stp>EM_S_FA_YOY_NETPROFIT</stp>
        <stp>2</stp>
        <stp>300422.SZ</stp>
        <stp>2021-12-31</stp>
        <tr r="Z1706" s="3"/>
      </tp>
      <tp>
        <v>-2.6379391594000001</v>
        <stp/>
        <stp>EM_S_FA_YOY_NETPROFIT</stp>
        <stp>2</stp>
        <stp>300423.SZ</stp>
        <stp>2020-12-31</stp>
        <tr r="Y1707" s="3"/>
      </tp>
      <tp>
        <v>-48.145449681300001</v>
        <stp/>
        <stp>EM_S_FA_YOY_NETPROFIT</stp>
        <stp>2</stp>
        <stp>000421.SZ</stp>
        <stp>2022-12-31</stp>
        <tr r="AA87" s="3"/>
      </tp>
      <tp>
        <v>871.26301903850003</v>
        <stp/>
        <stp>EM_S_FA_YOY_NETPROFIT</stp>
        <stp>2</stp>
        <stp>000422.SZ</stp>
        <stp>2021-12-31</stp>
        <tr r="Z88" s="3"/>
      </tp>
      <tp>
        <v>108.9785181307</v>
        <stp/>
        <stp>EM_S_FA_YOY_NETPROFIT</stp>
        <stp>2</stp>
        <stp>000423.SZ</stp>
        <stp>2020-12-31</stp>
        <tr r="Y89" s="3"/>
      </tp>
      <tp>
        <v>153.58888146609999</v>
        <stp/>
        <stp>EM_S_FA_YOY_NETPROFIT</stp>
        <stp>2</stp>
        <stp>300411.SZ</stp>
        <stp>2022-12-31</stp>
        <tr r="AA1695" s="3"/>
      </tp>
      <tp>
        <v>13.1518902351</v>
        <stp/>
        <stp>EM_S_FA_YOY_NETPROFIT</stp>
        <stp>2</stp>
        <stp>300412.SZ</stp>
        <stp>2021-12-31</stp>
        <tr r="Z1696" s="3"/>
      </tp>
      <tp>
        <v>71.000626166499998</v>
        <stp/>
        <stp>EM_S_FA_YOY_NETPROFIT</stp>
        <stp>2</stp>
        <stp>300413.SZ</stp>
        <stp>2020-12-31</stp>
        <tr r="Y1697" s="3"/>
      </tp>
      <tp>
        <v>-25.337747598699998</v>
        <stp/>
        <stp>EM_S_FA_YOY_NETPROFIT</stp>
        <stp>2</stp>
        <stp>300401.SZ</stp>
        <stp>2022-12-31</stp>
        <tr r="AA1685" s="3"/>
      </tp>
      <tp>
        <v>30.805573543200001</v>
        <stp/>
        <stp>EM_S_FA_YOY_NETPROFIT</stp>
        <stp>2</stp>
        <stp>300402.SZ</stp>
        <stp>2021-12-31</stp>
        <tr r="Z1686" s="3"/>
      </tp>
      <tp>
        <v>25.982462210000001</v>
        <stp/>
        <stp>EM_S_FA_YOY_NETPROFIT</stp>
        <stp>2</stp>
        <stp>300403.SZ</stp>
        <stp>2020-12-31</stp>
        <tr r="Y1687" s="3"/>
      </tp>
      <tp>
        <v>-1271.6307159568</v>
        <stp/>
        <stp>EM_S_FA_YOY_NETPROFIT</stp>
        <stp>2</stp>
        <stp>300471.SZ</stp>
        <stp>2022-12-31</stp>
        <tr r="AA1753" s="3"/>
      </tp>
      <tp>
        <v>22.3169902976</v>
        <stp/>
        <stp>EM_S_FA_YOY_NETPROFIT</stp>
        <stp>2</stp>
        <stp>300472.SZ</stp>
        <stp>2021-12-31</stp>
        <tr r="Z1754" s="3"/>
      </tp>
      <tp>
        <v>-785.59348541149996</v>
        <stp/>
        <stp>EM_S_FA_YOY_NETPROFIT</stp>
        <stp>2</stp>
        <stp>300473.SZ</stp>
        <stp>2020-12-31</stp>
        <tr r="Y1755" s="3"/>
      </tp>
      <tp>
        <v>-307.16512866530002</v>
        <stp/>
        <stp>EM_S_FA_YOY_NETPROFIT</stp>
        <stp>2</stp>
        <stp>300461.SZ</stp>
        <stp>2022-12-31</stp>
        <tr r="AA1743" s="3"/>
      </tp>
      <tp>
        <v>-260.8995706764</v>
        <stp/>
        <stp>EM_S_FA_YOY_NETPROFIT</stp>
        <stp>2</stp>
        <stp>300462.SZ</stp>
        <stp>2021-12-31</stp>
        <tr r="Z1744" s="3"/>
      </tp>
      <tp>
        <v>45.197217671799997</v>
        <stp/>
        <stp>EM_S_FA_YOY_NETPROFIT</stp>
        <stp>2</stp>
        <stp>300463.SZ</stp>
        <stp>2020-12-31</stp>
        <tr r="Y1745" s="3"/>
      </tp>
      <tp>
        <v>-90.033332296400005</v>
        <stp/>
        <stp>EM_S_FA_YOY_NETPROFIT</stp>
        <stp>2</stp>
        <stp>300451.SZ</stp>
        <stp>2022-12-31</stp>
        <tr r="AA1734" s="3"/>
      </tp>
      <tp>
        <v>-8.5386623871000005</v>
        <stp/>
        <stp>EM_S_FA_YOY_NETPROFIT</stp>
        <stp>2</stp>
        <stp>300452.SZ</stp>
        <stp>2021-12-31</stp>
        <tr r="Z1735" s="3"/>
      </tp>
      <tp>
        <v>93.860666596599998</v>
        <stp/>
        <stp>EM_S_FA_YOY_NETPROFIT</stp>
        <stp>2</stp>
        <stp>300453.SZ</stp>
        <stp>2020-12-31</stp>
        <tr r="Y1736" s="3"/>
      </tp>
      <tp>
        <v>-47.2003828219</v>
        <stp/>
        <stp>EM_S_FA_YOY_NETPROFIT</stp>
        <stp>2</stp>
        <stp>300441.SZ</stp>
        <stp>2022-12-31</stp>
        <tr r="AA1724" s="3"/>
      </tp>
      <tp>
        <v>94.596828338999998</v>
        <stp/>
        <stp>EM_S_FA_YOY_NETPROFIT</stp>
        <stp>2</stp>
        <stp>300442.SZ</stp>
        <stp>2021-12-31</stp>
        <tr r="Z1725" s="3"/>
      </tp>
      <tp>
        <v>154.50019241320001</v>
        <stp/>
        <stp>EM_S_FA_YOY_NETPROFIT</stp>
        <stp>2</stp>
        <stp>300443.SZ</stp>
        <stp>2020-12-31</stp>
        <tr r="Y1726" s="3"/>
      </tp>
      <tp>
        <v>35.727430856300003</v>
        <stp/>
        <stp>EM_S_FA_YOY_NETPROFIT</stp>
        <stp>2</stp>
        <stp>300491.SZ</stp>
        <stp>2022-12-31</stp>
        <tr r="AA1773" s="3"/>
      </tp>
      <tp>
        <v>-9.7848527402999999</v>
        <stp/>
        <stp>EM_S_FA_YOY_NETPROFIT</stp>
        <stp>2</stp>
        <stp>300492.SZ</stp>
        <stp>2021-12-31</stp>
        <tr r="Z1774" s="3"/>
      </tp>
      <tp>
        <v>52.971823078</v>
        <stp/>
        <stp>EM_S_FA_YOY_NETPROFIT</stp>
        <stp>2</stp>
        <stp>300493.SZ</stp>
        <stp>2020-12-31</stp>
        <tr r="Y1775" s="3"/>
      </tp>
      <tp>
        <v>67.281806271799994</v>
        <stp/>
        <stp>EM_S_FA_YOY_NETPROFIT</stp>
        <stp>2</stp>
        <stp>300481.SZ</stp>
        <stp>2022-12-31</stp>
        <tr r="AA1763" s="3"/>
      </tp>
      <tp>
        <v>2.5572616383</v>
        <stp/>
        <stp>EM_S_FA_YOY_NETPROFIT</stp>
        <stp>2</stp>
        <stp>300482.SZ</stp>
        <stp>2021-12-31</stp>
        <tr r="Z1764" s="3"/>
      </tp>
      <tp>
        <v>-7.9081467766999998</v>
        <stp/>
        <stp>EM_S_FA_YOY_NETPROFIT</stp>
        <stp>2</stp>
        <stp>300483.SZ</stp>
        <stp>2020-12-31</stp>
        <tr r="Y1765" s="3"/>
      </tp>
      <tp>
        <v>26.0489403636</v>
        <stp/>
        <stp>EM_S_FA_YOY_NETPROFIT</stp>
        <stp>2</stp>
        <stp>600452.SH</stp>
        <stp>2021-12-31</stp>
        <tr r="Z2339" s="3"/>
      </tp>
      <tp>
        <v>-11.1065841774</v>
        <stp/>
        <stp>EM_S_FA_YOY_NETPROFIT</stp>
        <stp>2</stp>
        <stp>600461.SH</stp>
        <stp>2022-12-31</stp>
        <tr r="AA2345" s="3"/>
      </tp>
      <tp>
        <v>-882.61819142670004</v>
        <stp/>
        <stp>EM_S_FA_YOY_NETPROFIT</stp>
        <stp>2</stp>
        <stp>600462.SH</stp>
        <stp>2021-12-31</stp>
        <tr r="Z2346" s="3"/>
      </tp>
      <tp>
        <v>120.5148183254</v>
        <stp/>
        <stp>EM_S_FA_YOY_NETPROFIT</stp>
        <stp>2</stp>
        <stp>600463.SH</stp>
        <stp>2020-12-31</stp>
        <tr r="Y2347" s="3"/>
      </tp>
      <tp>
        <v>-11945.738725503399</v>
        <stp/>
        <stp>EM_S_FA_YOY_NETPROFIT</stp>
        <stp>2</stp>
        <stp>600403.SH</stp>
        <stp>2020-12-31</stp>
        <tr r="Y2312" s="3"/>
      </tp>
      <tp>
        <v>40.393384742899997</v>
        <stp/>
        <stp>EM_S_FA_YOY_NETPROFIT</stp>
        <stp>2</stp>
        <stp>600421.SH</stp>
        <stp>2022-12-31</stp>
        <tr r="AA2323" s="3"/>
      </tp>
      <tp>
        <v>11.0413886224</v>
        <stp/>
        <stp>EM_S_FA_YOY_NETPROFIT</stp>
        <stp>2</stp>
        <stp>600422.SH</stp>
        <stp>2021-12-31</stp>
        <tr r="Z2324" s="3"/>
      </tp>
      <tp>
        <v>100.67775734529999</v>
        <stp/>
        <stp>EM_S_FA_YOY_NETPROFIT</stp>
        <stp>2</stp>
        <stp>600423.SH</stp>
        <stp>2020-12-31</stp>
        <tr r="Y2325" s="3"/>
      </tp>
      <tp>
        <v>5.7978213360000002</v>
        <stp/>
        <stp>EM_S_FA_YOY_NETPROFIT</stp>
        <stp>2</stp>
        <stp>600433.SH</stp>
        <stp>2020-12-31</stp>
        <tr r="Y2330" s="3"/>
      </tp>
      <tp>
        <v>208.01316060299999</v>
        <stp/>
        <stp>EM_S_FA_YOY_NETPROFIT</stp>
        <stp>2</stp>
        <stp>600481.SH</stp>
        <stp>2022-12-31</stp>
        <tr r="AA2358" s="3"/>
      </tp>
      <tp>
        <v>10.615263624600001</v>
        <stp/>
        <stp>EM_S_FA_YOY_NETPROFIT</stp>
        <stp>2</stp>
        <stp>600482.SH</stp>
        <stp>2021-12-31</stp>
        <tr r="Z2359" s="3"/>
      </tp>
      <tp>
        <v>20.9123766037</v>
        <stp/>
        <stp>EM_S_FA_YOY_NETPROFIT</stp>
        <stp>2</stp>
        <stp>600483.SH</stp>
        <stp>2020-12-31</stp>
        <tr r="Y2360" s="3"/>
      </tp>
      <tp>
        <v>-45.347228997499997</v>
        <stp/>
        <stp>EM_S_FA_YOY_NETPROFIT</stp>
        <stp>2</stp>
        <stp>600491.SH</stp>
        <stp>2022-12-31</stp>
        <tr r="AA2366" s="3"/>
      </tp>
      <tp>
        <v>14.1563359022</v>
        <stp/>
        <stp>EM_S_FA_YOY_NETPROFIT</stp>
        <stp>2</stp>
        <stp>600493.SH</stp>
        <stp>2020-12-31</stp>
        <tr r="Y2367" s="3"/>
      </tp>
      <tp>
        <v>29.794569424500001</v>
        <stp/>
        <stp>EM_S_FA_YOY_NETPROFIT</stp>
        <stp>2</stp>
        <stp>000701.SZ</stp>
        <stp>2022-12-31</stp>
        <tr r="AA232" s="3"/>
      </tp>
      <tp>
        <v>-1105.1117458276999</v>
        <stp/>
        <stp>EM_S_FA_YOY_NETPROFIT</stp>
        <stp>2</stp>
        <stp>000702.SZ</stp>
        <stp>2021-12-31</stp>
        <tr r="Z233" s="3"/>
      </tp>
      <tp>
        <v>-4.8613600300000002</v>
        <stp/>
        <stp>EM_S_FA_YOY_NETPROFIT</stp>
        <stp>2</stp>
        <stp>000703.SZ</stp>
        <stp>2020-12-31</stp>
        <tr r="Y234" s="3"/>
      </tp>
      <tp>
        <v>-66.347888951000002</v>
        <stp/>
        <stp>EM_S_FA_YOY_NETPROFIT</stp>
        <stp>2</stp>
        <stp>300731.SZ</stp>
        <stp>2022-12-31</stp>
        <tr r="AA1994" s="3"/>
      </tp>
      <tp>
        <v>3.6787808997</v>
        <stp/>
        <stp>EM_S_FA_YOY_NETPROFIT</stp>
        <stp>2</stp>
        <stp>300732.SZ</stp>
        <stp>2021-12-31</stp>
        <tr r="Z1995" s="3"/>
      </tp>
      <tp>
        <v>10.3691541452</v>
        <stp/>
        <stp>EM_S_FA_YOY_NETPROFIT</stp>
        <stp>2</stp>
        <stp>000711.SZ</stp>
        <stp>2022-12-31</stp>
        <tr r="AA240" s="3"/>
      </tp>
      <tp>
        <v>-194.14075568480001</v>
        <stp/>
        <stp>EM_S_FA_YOY_NETPROFIT</stp>
        <stp>2</stp>
        <stp>000712.SZ</stp>
        <stp>2021-12-31</stp>
        <tr r="Z241" s="3"/>
      </tp>
      <tp>
        <v>-10.5775565169</v>
        <stp/>
        <stp>EM_S_FA_YOY_NETPROFIT</stp>
        <stp>2</stp>
        <stp>000713.SZ</stp>
        <stp>2020-12-31</stp>
        <tr r="Y242" s="3"/>
      </tp>
      <tp>
        <v>-20.9958158954</v>
        <stp/>
        <stp>EM_S_FA_YOY_NETPROFIT</stp>
        <stp>2</stp>
        <stp>300721.SZ</stp>
        <stp>2022-12-31</stp>
        <tr r="AA1986" s="3"/>
      </tp>
      <tp>
        <v>24.745475404899999</v>
        <stp/>
        <stp>EM_S_FA_YOY_NETPROFIT</stp>
        <stp>2</stp>
        <stp>300722.SZ</stp>
        <stp>2021-12-31</stp>
        <tr r="Z1987" s="3"/>
      </tp>
      <tp>
        <v>56.906096313600003</v>
        <stp/>
        <stp>EM_S_FA_YOY_NETPROFIT</stp>
        <stp>2</stp>
        <stp>300723.SZ</stp>
        <stp>2020-12-31</stp>
        <tr r="Y1988" s="3"/>
      </tp>
      <tp>
        <v>-29.188047542300001</v>
        <stp/>
        <stp>EM_S_FA_YOY_NETPROFIT</stp>
        <stp>2</stp>
        <stp>000721.SZ</stp>
        <stp>2022-12-31</stp>
        <tr r="AA249" s="3"/>
      </tp>
      <tp>
        <v>21.2497659671</v>
        <stp/>
        <stp>EM_S_FA_YOY_NETPROFIT</stp>
        <stp>2</stp>
        <stp>000722.SZ</stp>
        <stp>2021-12-31</stp>
        <tr r="Z250" s="3"/>
      </tp>
      <tp>
        <v>-20.499476063700001</v>
        <stp/>
        <stp>EM_S_FA_YOY_NETPROFIT</stp>
        <stp>2</stp>
        <stp>000723.SZ</stp>
        <stp>2020-12-31</stp>
        <tr r="Y251" s="3"/>
      </tp>
      <tp>
        <v>11.677308375000001</v>
        <stp/>
        <stp>EM_S_FA_YOY_NETPROFIT</stp>
        <stp>2</stp>
        <stp>300711.SZ</stp>
        <stp>2022-12-31</stp>
        <tr r="AA1977" s="3"/>
      </tp>
      <tp>
        <v>-38.131361697599999</v>
        <stp/>
        <stp>EM_S_FA_YOY_NETPROFIT</stp>
        <stp>2</stp>
        <stp>300712.SZ</stp>
        <stp>2021-12-31</stp>
        <tr r="Z1978" s="3"/>
      </tp>
      <tp>
        <v>185.6851165219</v>
        <stp/>
        <stp>EM_S_FA_YOY_NETPROFIT</stp>
        <stp>2</stp>
        <stp>300713.SZ</stp>
        <stp>2020-12-31</stp>
        <tr r="Y1979" s="3"/>
      </tp>
      <tp>
        <v>11.590422197100001</v>
        <stp/>
        <stp>EM_S_FA_YOY_NETPROFIT</stp>
        <stp>2</stp>
        <stp>000731.SZ</stp>
        <stp>2022-12-31</stp>
        <tr r="AA257" s="3"/>
      </tp>
      <tp>
        <v>104.02177272589999</v>
        <stp/>
        <stp>EM_S_FA_YOY_NETPROFIT</stp>
        <stp>2</stp>
        <stp>000733.SZ</stp>
        <stp>2020-12-31</stp>
        <tr r="Y258" s="3"/>
      </tp>
      <tp>
        <v>-65.773302357700004</v>
        <stp/>
        <stp>EM_S_FA_YOY_NETPROFIT</stp>
        <stp>2</stp>
        <stp>300701.SZ</stp>
        <stp>2022-12-31</stp>
        <tr r="AA1968" s="3"/>
      </tp>
      <tp>
        <v>-69.316725492000003</v>
        <stp/>
        <stp>EM_S_FA_YOY_NETPROFIT</stp>
        <stp>2</stp>
        <stp>300702.SZ</stp>
        <stp>2021-12-31</stp>
        <tr r="Z1969" s="3"/>
      </tp>
      <tp>
        <v>-50.387281815999998</v>
        <stp/>
        <stp>EM_S_FA_YOY_NETPROFIT</stp>
        <stp>2</stp>
        <stp>300703.SZ</stp>
        <stp>2020-12-31</stp>
        <tr r="Y1970" s="3"/>
      </tp>
      <tp>
        <v>-71.353661011499995</v>
        <stp/>
        <stp>EM_S_FA_YOY_NETPROFIT</stp>
        <stp>2</stp>
        <stp>000751.SZ</stp>
        <stp>2022-12-31</stp>
        <tr r="AA265" s="3"/>
      </tp>
      <tp>
        <v>-80.794248838000001</v>
        <stp/>
        <stp>EM_S_FA_YOY_NETPROFIT</stp>
        <stp>2</stp>
        <stp>000752.SZ</stp>
        <stp>2021-12-31</stp>
        <tr r="Z266" s="3"/>
      </tp>
      <tp>
        <v>16.558067467299999</v>
        <stp/>
        <stp>EM_S_FA_YOY_NETPROFIT</stp>
        <stp>2</stp>
        <stp>000753.SZ</stp>
        <stp>2020-12-31</stp>
        <tr r="Y267" s="3"/>
      </tp>
      <tp>
        <v>-147.60162701039999</v>
        <stp/>
        <stp>EM_S_FA_YOY_NETPROFIT</stp>
        <stp>2</stp>
        <stp>000761.SZ</stp>
        <stp>2022-12-31</stp>
        <tr r="AA273" s="3"/>
      </tp>
      <tp>
        <v>428.7421519367</v>
        <stp/>
        <stp>EM_S_FA_YOY_NETPROFIT</stp>
        <stp>2</stp>
        <stp>000762.SZ</stp>
        <stp>2021-12-31</stp>
        <tr r="Z274" s="3"/>
      </tp>
      <tp>
        <v>53.8915386774</v>
        <stp/>
        <stp>EM_S_FA_YOY_NETPROFIT</stp>
        <stp>2</stp>
        <stp>000782.SZ</stp>
        <stp>2021-12-31</stp>
        <tr r="Z282" s="3"/>
      </tp>
      <tp>
        <v>31.816389868000002</v>
        <stp/>
        <stp>EM_S_FA_YOY_NETPROFIT</stp>
        <stp>2</stp>
        <stp>000783.SZ</stp>
        <stp>2020-12-31</stp>
        <tr r="Y283" s="3"/>
      </tp>
      <tp>
        <v>9.2863487842999994</v>
        <stp/>
        <stp>EM_S_FA_YOY_NETPROFIT</stp>
        <stp>2</stp>
        <stp>000791.SZ</stp>
        <stp>2022-12-31</stp>
        <tr r="AA289" s="3"/>
      </tp>
      <tp>
        <v>159.76126547059999</v>
        <stp/>
        <stp>EM_S_FA_YOY_NETPROFIT</stp>
        <stp>2</stp>
        <stp>000792.SZ</stp>
        <stp>2021-12-31</stp>
        <tr r="Z290" s="3"/>
      </tp>
      <tp>
        <v>-686.02419414350004</v>
        <stp/>
        <stp>EM_S_FA_YOY_NETPROFIT</stp>
        <stp>2</stp>
        <stp>000793.SZ</stp>
        <stp>2020-12-31</stp>
        <tr r="Y291" s="3"/>
      </tp>
      <tp>
        <v>0.87239632320000005</v>
        <stp/>
        <stp>EM_S_FA_YOY_NETPROFIT</stp>
        <stp>2</stp>
        <stp>600741.SH</stp>
        <stp>2022-12-31</stp>
        <tr r="AA2578" s="3"/>
      </tp>
      <tp>
        <v>0.70336463800000004</v>
        <stp/>
        <stp>EM_S_FA_YOY_NETPROFIT</stp>
        <stp>2</stp>
        <stp>600742.SH</stp>
        <stp>2021-12-31</stp>
        <tr r="Z2579" s="3"/>
      </tp>
      <tp>
        <v>-60.568774296400001</v>
        <stp/>
        <stp>EM_S_FA_YOY_NETPROFIT</stp>
        <stp>2</stp>
        <stp>600743.SH</stp>
        <stp>2020-12-31</stp>
        <tr r="Y2580" s="3"/>
      </tp>
      <tp>
        <v>-94.751368887699996</v>
        <stp/>
        <stp>EM_S_FA_YOY_NETPROFIT</stp>
        <stp>2</stp>
        <stp>600751.SH</stp>
        <stp>2022-12-31</stp>
        <tr r="AA2587" s="3"/>
      </tp>
      <tp>
        <v>6.5722602145</v>
        <stp/>
        <stp>EM_S_FA_YOY_NETPROFIT</stp>
        <stp>2</stp>
        <stp>600753.SH</stp>
        <stp>2020-12-31</stp>
        <tr r="Y2588" s="3"/>
      </tp>
      <tp>
        <v>30.597035918</v>
        <stp/>
        <stp>EM_S_FA_YOY_NETPROFIT</stp>
        <stp>2</stp>
        <stp>600761.SH</stp>
        <stp>2022-12-31</stp>
        <tr r="AA2596" s="3"/>
      </tp>
      <tp>
        <v>6.3828960943000004</v>
        <stp/>
        <stp>EM_S_FA_YOY_NETPROFIT</stp>
        <stp>2</stp>
        <stp>600763.SH</stp>
        <stp>2020-12-31</stp>
        <tr r="Y2597" s="3"/>
      </tp>
      <tp>
        <v>-25.697516923599999</v>
        <stp/>
        <stp>EM_S_FA_YOY_NETPROFIT</stp>
        <stp>2</stp>
        <stp>600771.SH</stp>
        <stp>2022-12-31</stp>
        <tr r="AA2604" s="3"/>
      </tp>
      <tp>
        <v>-4.2785764599999998E-2</v>
        <stp/>
        <stp>EM_S_FA_YOY_NETPROFIT</stp>
        <stp>2</stp>
        <stp>600773.SH</stp>
        <stp>2020-12-31</stp>
        <tr r="Y2605" s="3"/>
      </tp>
      <tp>
        <v>109.2527568834</v>
        <stp/>
        <stp>EM_S_FA_YOY_NETPROFIT</stp>
        <stp>2</stp>
        <stp>600702.SH</stp>
        <stp>2021-12-31</stp>
        <tr r="Z2541" s="3"/>
      </tp>
      <tp>
        <v>-21.7322979162</v>
        <stp/>
        <stp>EM_S_FA_YOY_NETPROFIT</stp>
        <stp>2</stp>
        <stp>600703.SH</stp>
        <stp>2020-12-31</stp>
        <tr r="Y2542" s="3"/>
      </tp>
      <tp>
        <v>-72.298909243500006</v>
        <stp/>
        <stp>EM_S_FA_YOY_NETPROFIT</stp>
        <stp>2</stp>
        <stp>600711.SH</stp>
        <stp>2022-12-31</stp>
        <tr r="AA2549" s="3"/>
      </tp>
      <tp>
        <v>102.02585230370001</v>
        <stp/>
        <stp>EM_S_FA_YOY_NETPROFIT</stp>
        <stp>2</stp>
        <stp>600712.SH</stp>
        <stp>2021-12-31</stp>
        <tr r="Z2550" s="3"/>
      </tp>
      <tp>
        <v>8.9184243030000001</v>
        <stp/>
        <stp>EM_S_FA_YOY_NETPROFIT</stp>
        <stp>2</stp>
        <stp>600713.SH</stp>
        <stp>2020-12-31</stp>
        <tr r="Y2551" s="3"/>
      </tp>
      <tp>
        <v>-158.0007096336</v>
        <stp/>
        <stp>EM_S_FA_YOY_NETPROFIT</stp>
        <stp>2</stp>
        <stp>600721.SH</stp>
        <stp>2022-12-31</stp>
        <tr r="AA2559" s="3"/>
      </tp>
      <tp>
        <v>443.57717087290001</v>
        <stp/>
        <stp>EM_S_FA_YOY_NETPROFIT</stp>
        <stp>2</stp>
        <stp>600722.SH</stp>
        <stp>2021-12-31</stp>
        <tr r="Z2560" s="3"/>
      </tp>
      <tp>
        <v>30.513974503</v>
        <stp/>
        <stp>EM_S_FA_YOY_NETPROFIT</stp>
        <stp>2</stp>
        <stp>600731.SH</stp>
        <stp>2022-12-31</stp>
        <tr r="AA2568" s="3"/>
      </tp>
      <tp>
        <v>-114.3638177317</v>
        <stp/>
        <stp>EM_S_FA_YOY_NETPROFIT</stp>
        <stp>2</stp>
        <stp>600732.SH</stp>
        <stp>2021-12-31</stp>
        <tr r="Z2569" s="3"/>
      </tp>
      <tp>
        <v>-166636.20131585799</v>
        <stp/>
        <stp>EM_S_FA_YOY_NETPROFIT</stp>
        <stp>2</stp>
        <stp>600733.SH</stp>
        <stp>2020-12-31</stp>
        <tr r="Y2570" s="3"/>
      </tp>
      <tp>
        <v>62.771950013999998</v>
        <stp/>
        <stp>EM_S_FA_YOY_NETPROFIT</stp>
        <stp>2</stp>
        <stp>600782.SH</stp>
        <stp>2021-12-31</stp>
        <tr r="Z2613" s="3"/>
      </tp>
      <tp>
        <v>49.934078081099997</v>
        <stp/>
        <stp>EM_S_FA_YOY_NETPROFIT</stp>
        <stp>2</stp>
        <stp>600783.SH</stp>
        <stp>2020-12-31</stp>
        <tr r="Y2614" s="3"/>
      </tp>
      <tp>
        <v>134.2668702636</v>
        <stp/>
        <stp>EM_S_FA_YOY_NETPROFIT</stp>
        <stp>2</stp>
        <stp>600791.SH</stp>
        <stp>2022-12-31</stp>
        <tr r="AA2620" s="3"/>
      </tp>
      <tp>
        <v>-131.18106027659999</v>
        <stp/>
        <stp>EM_S_FA_YOY_NETPROFIT</stp>
        <stp>2</stp>
        <stp>600792.SH</stp>
        <stp>2021-12-31</stp>
        <tr r="Z2621" s="3"/>
      </tp>
      <tp>
        <v>-906.00236237230001</v>
        <stp/>
        <stp>EM_S_FA_YOY_NETPROFIT</stp>
        <stp>2</stp>
        <stp>600793.SH</stp>
        <stp>2020-12-31</stp>
        <tr r="Y2622" s="3"/>
      </tp>
      <tp>
        <v>-310.01004026409998</v>
        <stp/>
        <stp>EM_S_FA_YOY_NETPROFIT</stp>
        <stp>2</stp>
        <stp>000601.SZ</stp>
        <stp>2022-12-31</stp>
        <tr r="AA172" s="3"/>
      </tp>
      <tp>
        <v>-26.1929854909</v>
        <stp/>
        <stp>EM_S_FA_YOY_NETPROFIT</stp>
        <stp>2</stp>
        <stp>000603.SZ</stp>
        <stp>2020-12-31</stp>
        <tr r="Y173" s="3"/>
      </tp>
      <tp>
        <v>-48.061939173299997</v>
        <stp/>
        <stp>EM_S_FA_YOY_NETPROFIT</stp>
        <stp>2</stp>
        <stp>300631.SZ</stp>
        <stp>2022-12-31</stp>
        <tr r="AA1904" s="3"/>
      </tp>
      <tp>
        <v>-41.613833020800001</v>
        <stp/>
        <stp>EM_S_FA_YOY_NETPROFIT</stp>
        <stp>2</stp>
        <stp>300632.SZ</stp>
        <stp>2021-12-31</stp>
        <tr r="Z1905" s="3"/>
      </tp>
      <tp>
        <v>-145.56286717169999</v>
        <stp/>
        <stp>EM_S_FA_YOY_NETPROFIT</stp>
        <stp>2</stp>
        <stp>300633.SZ</stp>
        <stp>2020-12-31</stp>
        <tr r="Y1906" s="3"/>
      </tp>
      <tp>
        <v>-30.1604168197</v>
        <stp/>
        <stp>EM_S_FA_YOY_NETPROFIT</stp>
        <stp>2</stp>
        <stp>000612.SZ</stp>
        <stp>2021-12-31</stp>
        <tr r="Z179" s="3"/>
      </tp>
      <tp>
        <v>-25.331940579600001</v>
        <stp/>
        <stp>EM_S_FA_YOY_NETPROFIT</stp>
        <stp>2</stp>
        <stp>300621.SZ</stp>
        <stp>2022-12-31</stp>
        <tr r="AA1895" s="3"/>
      </tp>
      <tp>
        <v>39.187054554100001</v>
        <stp/>
        <stp>EM_S_FA_YOY_NETPROFIT</stp>
        <stp>2</stp>
        <stp>300622.SZ</stp>
        <stp>2021-12-31</stp>
        <tr r="Z1896" s="3"/>
      </tp>
      <tp>
        <v>48.878458428400002</v>
        <stp/>
        <stp>EM_S_FA_YOY_NETPROFIT</stp>
        <stp>2</stp>
        <stp>300623.SZ</stp>
        <stp>2020-12-31</stp>
        <tr r="Y1897" s="3"/>
      </tp>
      <tp>
        <v>-46.2583642086</v>
        <stp/>
        <stp>EM_S_FA_YOY_NETPROFIT</stp>
        <stp>2</stp>
        <stp>000622.SZ</stp>
        <stp>2021-12-31</stp>
        <tr r="Z184" s="3"/>
      </tp>
      <tp>
        <v>21.387627906199999</v>
        <stp/>
        <stp>EM_S_FA_YOY_NETPROFIT</stp>
        <stp>2</stp>
        <stp>000623.SZ</stp>
        <stp>2020-12-31</stp>
        <tr r="Y185" s="3"/>
      </tp>
      <tp>
        <v>-372.28784006720002</v>
        <stp/>
        <stp>EM_S_FA_YOY_NETPROFIT</stp>
        <stp>2</stp>
        <stp>300611.SZ</stp>
        <stp>2022-12-31</stp>
        <tr r="AA1886" s="3"/>
      </tp>
      <tp>
        <v>128.63303361850001</v>
        <stp/>
        <stp>EM_S_FA_YOY_NETPROFIT</stp>
        <stp>2</stp>
        <stp>300612.SZ</stp>
        <stp>2021-12-31</stp>
        <tr r="Z1887" s="3"/>
      </tp>
      <tp>
        <v>23.6834920991</v>
        <stp/>
        <stp>EM_S_FA_YOY_NETPROFIT</stp>
        <stp>2</stp>
        <stp>300613.SZ</stp>
        <stp>2020-12-31</stp>
        <tr r="Y1888" s="3"/>
      </tp>
      <tp>
        <v>68.072205149300004</v>
        <stp/>
        <stp>EM_S_FA_YOY_NETPROFIT</stp>
        <stp>2</stp>
        <stp>000631.SZ</stp>
        <stp>2022-12-31</stp>
        <tr r="AA192" s="3"/>
      </tp>
      <tp>
        <v>-58.559184873</v>
        <stp/>
        <stp>EM_S_FA_YOY_NETPROFIT</stp>
        <stp>2</stp>
        <stp>000632.SZ</stp>
        <stp>2021-12-31</stp>
        <tr r="Z193" s="3"/>
      </tp>
      <tp>
        <v>162.5911959872</v>
        <stp/>
        <stp>EM_S_FA_YOY_NETPROFIT</stp>
        <stp>2</stp>
        <stp>000633.SZ</stp>
        <stp>2020-12-31</stp>
        <tr r="Y194" s="3"/>
      </tp>
      <tp>
        <v>-110.5042158846</v>
        <stp/>
        <stp>EM_S_FA_YOY_NETPROFIT</stp>
        <stp>2</stp>
        <stp>300601.SZ</stp>
        <stp>2022-12-31</stp>
        <tr r="AA1876" s="3"/>
      </tp>
      <tp>
        <v>-112.8348451769</v>
        <stp/>
        <stp>EM_S_FA_YOY_NETPROFIT</stp>
        <stp>2</stp>
        <stp>300602.SZ</stp>
        <stp>2021-12-31</stp>
        <tr r="Z1877" s="3"/>
      </tp>
      <tp>
        <v>-840.33790381220001</v>
        <stp/>
        <stp>EM_S_FA_YOY_NETPROFIT</stp>
        <stp>2</stp>
        <stp>300603.SZ</stp>
        <stp>2020-12-31</stp>
        <tr r="Y1878" s="3"/>
      </tp>
      <tp>
        <v>-142.97195485130001</v>
        <stp/>
        <stp>EM_S_FA_YOY_NETPROFIT</stp>
        <stp>2</stp>
        <stp>300671.SZ</stp>
        <stp>2022-12-31</stp>
        <tr r="AA1940" s="3"/>
      </tp>
      <tp>
        <v>319.2502509071</v>
        <stp/>
        <stp>EM_S_FA_YOY_NETPROFIT</stp>
        <stp>2</stp>
        <stp>300672.SZ</stp>
        <stp>2021-12-31</stp>
        <tr r="Z1941" s="3"/>
      </tp>
      <tp>
        <v>121.8749786657</v>
        <stp/>
        <stp>EM_S_FA_YOY_NETPROFIT</stp>
        <stp>2</stp>
        <stp>300673.SZ</stp>
        <stp>2020-12-31</stp>
        <tr r="Y1942" s="3"/>
      </tp>
      <tp>
        <v>0.78596512009999997</v>
        <stp/>
        <stp>EM_S_FA_YOY_NETPROFIT</stp>
        <stp>2</stp>
        <stp>000651.SZ</stp>
        <stp>2022-12-31</stp>
        <tr r="AA201" s="3"/>
      </tp>
      <tp>
        <v>90.834720820900003</v>
        <stp/>
        <stp>EM_S_FA_YOY_NETPROFIT</stp>
        <stp>2</stp>
        <stp>000652.SZ</stp>
        <stp>2021-12-31</stp>
        <tr r="Z202" s="3"/>
      </tp>
      <tp>
        <v>24.569587006300001</v>
        <stp/>
        <stp>EM_S_FA_YOY_NETPROFIT</stp>
        <stp>2</stp>
        <stp>300661.SZ</stp>
        <stp>2022-12-31</stp>
        <tr r="AA1931" s="3"/>
      </tp>
      <tp>
        <v>42.076294223200001</v>
        <stp/>
        <stp>EM_S_FA_YOY_NETPROFIT</stp>
        <stp>2</stp>
        <stp>300662.SZ</stp>
        <stp>2021-12-31</stp>
        <tr r="Z1932" s="3"/>
      </tp>
      <tp>
        <v>34.885970749999998</v>
        <stp/>
        <stp>EM_S_FA_YOY_NETPROFIT</stp>
        <stp>2</stp>
        <stp>300663.SZ</stp>
        <stp>2020-12-31</stp>
        <tr r="Y1933" s="3"/>
      </tp>
      <tp>
        <v>8.1449273972</v>
        <stp/>
        <stp>EM_S_FA_YOY_NETPROFIT</stp>
        <stp>2</stp>
        <stp>000661.SZ</stp>
        <stp>2022-12-31</stp>
        <tr r="AA207" s="3"/>
      </tp>
      <tp>
        <v>115.50742738450001</v>
        <stp/>
        <stp>EM_S_FA_YOY_NETPROFIT</stp>
        <stp>2</stp>
        <stp>000663.SZ</stp>
        <stp>2020-12-31</stp>
        <tr r="Y208" s="3"/>
      </tp>
      <tp>
        <v>43.566509142100003</v>
        <stp/>
        <stp>EM_S_FA_YOY_NETPROFIT</stp>
        <stp>2</stp>
        <stp>300651.SZ</stp>
        <stp>2022-12-31</stp>
        <tr r="AA1921" s="3"/>
      </tp>
      <tp>
        <v>61.6644974636</v>
        <stp/>
        <stp>EM_S_FA_YOY_NETPROFIT</stp>
        <stp>2</stp>
        <stp>300652.SZ</stp>
        <stp>2021-12-31</stp>
        <tr r="Z1922" s="3"/>
      </tp>
      <tp>
        <v>10.194586273800001</v>
        <stp/>
        <stp>EM_S_FA_YOY_NETPROFIT</stp>
        <stp>2</stp>
        <stp>300653.SZ</stp>
        <stp>2020-12-31</stp>
        <tr r="Y1923" s="3"/>
      </tp>
      <tp>
        <v>10.116138872500001</v>
        <stp/>
        <stp>EM_S_FA_YOY_NETPROFIT</stp>
        <stp>2</stp>
        <stp>000672.SZ</stp>
        <stp>2021-12-31</stp>
        <tr r="Z213" s="3"/>
      </tp>
      <tp>
        <v>-46.558686503200001</v>
        <stp/>
        <stp>EM_S_FA_YOY_NETPROFIT</stp>
        <stp>2</stp>
        <stp>300641.SZ</stp>
        <stp>2022-12-31</stp>
        <tr r="AA1913" s="3"/>
      </tp>
      <tp>
        <v>33.599453731099999</v>
        <stp/>
        <stp>EM_S_FA_YOY_NETPROFIT</stp>
        <stp>2</stp>
        <stp>300642.SZ</stp>
        <stp>2021-12-31</stp>
        <tr r="Z1914" s="3"/>
      </tp>
      <tp>
        <v>95.830624568700003</v>
        <stp/>
        <stp>EM_S_FA_YOY_NETPROFIT</stp>
        <stp>2</stp>
        <stp>300643.SZ</stp>
        <stp>2020-12-31</stp>
        <tr r="Y1915" s="3"/>
      </tp>
      <tp>
        <v>-35.553851848599997</v>
        <stp/>
        <stp>EM_S_FA_YOY_NETPROFIT</stp>
        <stp>2</stp>
        <stp>000681.SZ</stp>
        <stp>2022-12-31</stp>
        <tr r="AA219" s="3"/>
      </tp>
      <tp>
        <v>29.0290194271</v>
        <stp/>
        <stp>EM_S_FA_YOY_NETPROFIT</stp>
        <stp>2</stp>
        <stp>000682.SZ</stp>
        <stp>2021-12-31</stp>
        <tr r="Z220" s="3"/>
      </tp>
      <tp>
        <v>-85.5180934933</v>
        <stp/>
        <stp>EM_S_FA_YOY_NETPROFIT</stp>
        <stp>2</stp>
        <stp>000683.SZ</stp>
        <stp>2020-12-31</stp>
        <tr r="Y221" s="3"/>
      </tp>
      <tp>
        <v>-61.445090711900001</v>
        <stp/>
        <stp>EM_S_FA_YOY_NETPROFIT</stp>
        <stp>2</stp>
        <stp>000691.SZ</stp>
        <stp>2022-12-31</stp>
        <tr r="AA226" s="3"/>
      </tp>
      <tp>
        <v>75.741772428199994</v>
        <stp/>
        <stp>EM_S_FA_YOY_NETPROFIT</stp>
        <stp>2</stp>
        <stp>000692.SZ</stp>
        <stp>2021-12-31</stp>
        <tr r="Z227" s="3"/>
      </tp>
      <tp>
        <v>-24.657413362900002</v>
        <stp/>
        <stp>EM_S_FA_YOY_NETPROFIT</stp>
        <stp>2</stp>
        <stp>300691.SZ</stp>
        <stp>2022-12-31</stp>
        <tr r="AA1959" s="3"/>
      </tp>
      <tp>
        <v>31.765375600399999</v>
        <stp/>
        <stp>EM_S_FA_YOY_NETPROFIT</stp>
        <stp>2</stp>
        <stp>300692.SZ</stp>
        <stp>2021-12-31</stp>
        <tr r="Z1960" s="3"/>
      </tp>
      <tp>
        <v>70.991017873999994</v>
        <stp/>
        <stp>EM_S_FA_YOY_NETPROFIT</stp>
        <stp>2</stp>
        <stp>300693.SZ</stp>
        <stp>2020-12-31</stp>
        <tr r="Y1961" s="3"/>
      </tp>
      <tp>
        <v>-47.478443721200001</v>
        <stp/>
        <stp>EM_S_FA_YOY_NETPROFIT</stp>
        <stp>2</stp>
        <stp>300681.SZ</stp>
        <stp>2022-12-31</stp>
        <tr r="AA1949" s="3"/>
      </tp>
      <tp>
        <v>17.837160217000001</v>
        <stp/>
        <stp>EM_S_FA_YOY_NETPROFIT</stp>
        <stp>2</stp>
        <stp>300682.SZ</stp>
        <stp>2021-12-31</stp>
        <tr r="Z1950" s="3"/>
      </tp>
      <tp>
        <v>-141.9601627971</v>
        <stp/>
        <stp>EM_S_FA_YOY_NETPROFIT</stp>
        <stp>2</stp>
        <stp>300683.SZ</stp>
        <stp>2020-12-31</stp>
        <tr r="Y1951" s="3"/>
      </tp>
      <tp>
        <v>2.5905877968</v>
        <stp/>
        <stp>EM_S_FA_YOY_NETPROFIT</stp>
        <stp>2</stp>
        <stp>600641.SH</stp>
        <stp>2022-12-31</stp>
        <tr r="AA2493" s="3"/>
      </tp>
      <tp>
        <v>-41.576092055399997</v>
        <stp/>
        <stp>EM_S_FA_YOY_NETPROFIT</stp>
        <stp>2</stp>
        <stp>600642.SH</stp>
        <stp>2021-12-31</stp>
        <tr r="Z2494" s="3"/>
      </tp>
      <tp>
        <v>2.3734164945999998</v>
        <stp/>
        <stp>EM_S_FA_YOY_NETPROFIT</stp>
        <stp>2</stp>
        <stp>600643.SH</stp>
        <stp>2020-12-31</stp>
        <tr r="Y2495" s="3"/>
      </tp>
      <tp>
        <v>167.78541965049999</v>
        <stp/>
        <stp>EM_S_FA_YOY_NETPROFIT</stp>
        <stp>2</stp>
        <stp>600651.SH</stp>
        <stp>2022-12-31</stp>
        <tr r="AA2502" s="3"/>
      </tp>
      <tp>
        <v>-241.8693379252</v>
        <stp/>
        <stp>EM_S_FA_YOY_NETPROFIT</stp>
        <stp>2</stp>
        <stp>600653.SH</stp>
        <stp>2020-12-31</stp>
        <tr r="Y2503" s="3"/>
      </tp>
      <tp>
        <v>205.1970144167</v>
        <stp/>
        <stp>EM_S_FA_YOY_NETPROFIT</stp>
        <stp>2</stp>
        <stp>600661.SH</stp>
        <stp>2022-12-31</stp>
        <tr r="AA2509" s="3"/>
      </tp>
      <tp>
        <v>8.7294921087000006</v>
        <stp/>
        <stp>EM_S_FA_YOY_NETPROFIT</stp>
        <stp>2</stp>
        <stp>600662.SH</stp>
        <stp>2021-12-31</stp>
        <tr r="Z2510" s="3"/>
      </tp>
      <tp>
        <v>0.9126792601</v>
        <stp/>
        <stp>EM_S_FA_YOY_NETPROFIT</stp>
        <stp>2</stp>
        <stp>600663.SH</stp>
        <stp>2020-12-31</stp>
        <tr r="Y2511" s="3"/>
      </tp>
      <tp>
        <v>-123.3216247419</v>
        <stp/>
        <stp>EM_S_FA_YOY_NETPROFIT</stp>
        <stp>2</stp>
        <stp>600671.SH</stp>
        <stp>2022-12-31</stp>
        <tr r="AA2517" s="3"/>
      </tp>
      <tp>
        <v>-60.034024007100001</v>
        <stp/>
        <stp>EM_S_FA_YOY_NETPROFIT</stp>
        <stp>2</stp>
        <stp>600673.SH</stp>
        <stp>2020-12-31</stp>
        <tr r="Y2518" s="3"/>
      </tp>
      <tp>
        <v>64.948268603700001</v>
        <stp/>
        <stp>EM_S_FA_YOY_NETPROFIT</stp>
        <stp>2</stp>
        <stp>600601.SH</stp>
        <stp>2022-12-31</stp>
        <tr r="AA2460" s="3"/>
      </tp>
      <tp>
        <v>0.83225891190000001</v>
        <stp/>
        <stp>EM_S_FA_YOY_NETPROFIT</stp>
        <stp>2</stp>
        <stp>600602.SH</stp>
        <stp>2021-12-31</stp>
        <tr r="Z2461" s="3"/>
      </tp>
      <tp>
        <v>4.7318739881000003</v>
        <stp/>
        <stp>EM_S_FA_YOY_NETPROFIT</stp>
        <stp>2</stp>
        <stp>600603.SH</stp>
        <stp>2020-12-31</stp>
        <tr r="Y2462" s="3"/>
      </tp>
      <tp>
        <v>-162.7342644231</v>
        <stp/>
        <stp>EM_S_FA_YOY_NETPROFIT</stp>
        <stp>2</stp>
        <stp>600611.SH</stp>
        <stp>2022-12-31</stp>
        <tr r="AA2469" s="3"/>
      </tp>
      <tp>
        <v>18.0913765164</v>
        <stp/>
        <stp>EM_S_FA_YOY_NETPROFIT</stp>
        <stp>2</stp>
        <stp>600612.SH</stp>
        <stp>2021-12-31</stp>
        <tr r="Z2470" s="3"/>
      </tp>
      <tp>
        <v>-538.72405406120004</v>
        <stp/>
        <stp>EM_S_FA_YOY_NETPROFIT</stp>
        <stp>2</stp>
        <stp>600613.SH</stp>
        <stp>2020-12-31</stp>
        <tr r="Y2471" s="3"/>
      </tp>
      <tp>
        <v>-29.049876929300002</v>
        <stp/>
        <stp>EM_S_FA_YOY_NETPROFIT</stp>
        <stp>2</stp>
        <stp>600621.SH</stp>
        <stp>2022-12-31</stp>
        <tr r="AA2478" s="3"/>
      </tp>
      <tp>
        <v>-41.002225554399999</v>
        <stp/>
        <stp>EM_S_FA_YOY_NETPROFIT</stp>
        <stp>2</stp>
        <stp>600622.SH</stp>
        <stp>2021-12-31</stp>
        <tr r="Z2479" s="3"/>
      </tp>
      <tp>
        <v>-36.032372666500002</v>
        <stp/>
        <stp>EM_S_FA_YOY_NETPROFIT</stp>
        <stp>2</stp>
        <stp>600623.SH</stp>
        <stp>2020-12-31</stp>
        <tr r="Y2480" s="3"/>
      </tp>
      <tp>
        <v>4.1618960064000001</v>
        <stp/>
        <stp>EM_S_FA_YOY_NETPROFIT</stp>
        <stp>2</stp>
        <stp>600633.SH</stp>
        <stp>2020-12-31</stp>
        <tr r="Y2486" s="3"/>
      </tp>
      <tp>
        <v>-26.7644724761</v>
        <stp/>
        <stp>EM_S_FA_YOY_NETPROFIT</stp>
        <stp>2</stp>
        <stp>600681.SH</stp>
        <stp>2022-12-31</stp>
        <tr r="AA2524" s="3"/>
      </tp>
      <tp>
        <v>38.423460204199998</v>
        <stp/>
        <stp>EM_S_FA_YOY_NETPROFIT</stp>
        <stp>2</stp>
        <stp>600682.SH</stp>
        <stp>2021-12-31</stp>
        <tr r="Z2525" s="3"/>
      </tp>
      <tp>
        <v>131.0354185233</v>
        <stp/>
        <stp>EM_S_FA_YOY_NETPROFIT</stp>
        <stp>2</stp>
        <stp>600683.SH</stp>
        <stp>2020-12-31</stp>
        <tr r="Y2526" s="3"/>
      </tp>
      <tp>
        <v>-97.311702131000004</v>
        <stp/>
        <stp>EM_S_FA_YOY_NETPROFIT</stp>
        <stp>2</stp>
        <stp>600691.SH</stp>
        <stp>2022-12-31</stp>
        <tr r="AA2533" s="3"/>
      </tp>
      <tp>
        <v>-30.832032849699999</v>
        <stp/>
        <stp>EM_S_FA_YOY_NETPROFIT</stp>
        <stp>2</stp>
        <stp>600692.SH</stp>
        <stp>2021-12-31</stp>
        <tr r="Z2534" s="3"/>
      </tp>
      <tp>
        <v>-29.3172169437</v>
        <stp/>
        <stp>EM_S_FA_YOY_NETPROFIT</stp>
        <stp>2</stp>
        <stp>600693.SH</stp>
        <stp>2020-12-31</stp>
        <tr r="Y2535" s="3"/>
      </tp>
      <tp>
        <v>5.4285261597999996</v>
        <stp/>
        <stp>EM_S_FA_YOY_NETPROFIT</stp>
        <stp>2</stp>
        <stp>000901.SZ</stp>
        <stp>2022-12-31</stp>
        <tr r="AA360" s="3"/>
      </tp>
      <tp>
        <v>28.321777142599998</v>
        <stp/>
        <stp>EM_S_FA_YOY_NETPROFIT</stp>
        <stp>2</stp>
        <stp>000902.SZ</stp>
        <stp>2021-12-31</stp>
        <tr r="Z361" s="3"/>
      </tp>
      <tp>
        <v>23.030855098899998</v>
        <stp/>
        <stp>EM_S_FA_YOY_NETPROFIT</stp>
        <stp>2</stp>
        <stp>000903.SZ</stp>
        <stp>2020-12-31</stp>
        <tr r="Y362" s="3"/>
      </tp>
      <tp>
        <v>-620.51184688470005</v>
        <stp/>
        <stp>EM_S_FA_YOY_NETPROFIT</stp>
        <stp>2</stp>
        <stp>000911.SZ</stp>
        <stp>2022-12-31</stp>
        <tr r="AA368" s="3"/>
      </tp>
      <tp>
        <v>18.358114346400001</v>
        <stp/>
        <stp>EM_S_FA_YOY_NETPROFIT</stp>
        <stp>2</stp>
        <stp>000912.SZ</stp>
        <stp>2021-12-31</stp>
        <tr r="Z369" s="3"/>
      </tp>
      <tp>
        <v>14.685129846400001</v>
        <stp/>
        <stp>EM_S_FA_YOY_NETPROFIT</stp>
        <stp>2</stp>
        <stp>000913.SZ</stp>
        <stp>2020-12-31</stp>
        <tr r="Y370" s="3"/>
      </tp>
      <tp>
        <v>31.007044987499999</v>
        <stp/>
        <stp>EM_S_FA_YOY_NETPROFIT</stp>
        <stp>2</stp>
        <stp>000921.SZ</stp>
        <stp>2022-12-31</stp>
        <tr r="AA375" s="3"/>
      </tp>
      <tp>
        <v>-47.674513330099998</v>
        <stp/>
        <stp>EM_S_FA_YOY_NETPROFIT</stp>
        <stp>2</stp>
        <stp>000922.SZ</stp>
        <stp>2021-12-31</stp>
        <tr r="Z376" s="3"/>
      </tp>
      <tp>
        <v>101.9424997428</v>
        <stp/>
        <stp>EM_S_FA_YOY_NETPROFIT</stp>
        <stp>2</stp>
        <stp>000923.SZ</stp>
        <stp>2020-12-31</stp>
        <tr r="Y377" s="3"/>
      </tp>
      <tp>
        <v>69.817418465700001</v>
        <stp/>
        <stp>EM_S_FA_YOY_NETPROFIT</stp>
        <stp>2</stp>
        <stp>000931.SZ</stp>
        <stp>2022-12-31</stp>
        <tr r="AA384" s="3"/>
      </tp>
      <tp>
        <v>50.305609865100003</v>
        <stp/>
        <stp>EM_S_FA_YOY_NETPROFIT</stp>
        <stp>2</stp>
        <stp>000932.SZ</stp>
        <stp>2021-12-31</stp>
        <tr r="Z385" s="3"/>
      </tp>
      <tp>
        <v>-52.771970165200003</v>
        <stp/>
        <stp>EM_S_FA_YOY_NETPROFIT</stp>
        <stp>2</stp>
        <stp>000933.SZ</stp>
        <stp>2020-12-31</stp>
        <tr r="Y386" s="3"/>
      </tp>
      <tp>
        <v>-68.501759573399994</v>
        <stp/>
        <stp>EM_S_FA_YOY_NETPROFIT</stp>
        <stp>2</stp>
        <stp>000951.SZ</stp>
        <stp>2022-12-31</stp>
        <tr r="AA394" s="3"/>
      </tp>
      <tp>
        <v>50.510629360899998</v>
        <stp/>
        <stp>EM_S_FA_YOY_NETPROFIT</stp>
        <stp>2</stp>
        <stp>000952.SZ</stp>
        <stp>2021-12-31</stp>
        <tr r="Z395" s="3"/>
      </tp>
      <tp>
        <v>155.71738904119999</v>
        <stp/>
        <stp>EM_S_FA_YOY_NETPROFIT</stp>
        <stp>2</stp>
        <stp>000953.SZ</stp>
        <stp>2020-12-31</stp>
        <tr r="Y396" s="3"/>
      </tp>
      <tp>
        <v>-191.31616344439999</v>
        <stp/>
        <stp>EM_S_FA_YOY_NETPROFIT</stp>
        <stp>2</stp>
        <stp>000961.SZ</stp>
        <stp>2022-12-31</stp>
        <tr r="AA402" s="3"/>
      </tp>
      <tp>
        <v>80.309160126099997</v>
        <stp/>
        <stp>EM_S_FA_YOY_NETPROFIT</stp>
        <stp>2</stp>
        <stp>000962.SZ</stp>
        <stp>2021-12-31</stp>
        <tr r="Z403" s="3"/>
      </tp>
      <tp>
        <v>-0.53620295529999995</v>
        <stp/>
        <stp>EM_S_FA_YOY_NETPROFIT</stp>
        <stp>2</stp>
        <stp>000963.SZ</stp>
        <stp>2020-12-31</stp>
        <tr r="Y404" s="3"/>
      </tp>
      <tp>
        <v>-9.8373329646999998</v>
        <stp/>
        <stp>EM_S_FA_YOY_NETPROFIT</stp>
        <stp>2</stp>
        <stp>000971.SZ</stp>
        <stp>2022-12-31</stp>
        <tr r="AA411" s="3"/>
      </tp>
      <tp>
        <v>59.9306872059</v>
        <stp/>
        <stp>EM_S_FA_YOY_NETPROFIT</stp>
        <stp>2</stp>
        <stp>000972.SZ</stp>
        <stp>2021-12-31</stp>
        <tr r="Z412" s="3"/>
      </tp>
      <tp>
        <v>45.259916659600002</v>
        <stp/>
        <stp>EM_S_FA_YOY_NETPROFIT</stp>
        <stp>2</stp>
        <stp>000973.SZ</stp>
        <stp>2020-12-31</stp>
        <tr r="Y413" s="3"/>
      </tp>
      <tp>
        <v>59.171053698100003</v>
        <stp/>
        <stp>EM_S_FA_YOY_NETPROFIT</stp>
        <stp>2</stp>
        <stp>000981.SZ</stp>
        <stp>2022-12-31</stp>
        <tr r="AA419" s="3"/>
      </tp>
      <tp>
        <v>24.994711559199999</v>
        <stp/>
        <stp>EM_S_FA_YOY_NETPROFIT</stp>
        <stp>2</stp>
        <stp>000982.SZ</stp>
        <stp>2021-12-31</stp>
        <tr r="Z420" s="3"/>
      </tp>
      <tp>
        <v>-13.4991728016</v>
        <stp/>
        <stp>EM_S_FA_YOY_NETPROFIT</stp>
        <stp>2</stp>
        <stp>000983.SZ</stp>
        <stp>2020-12-31</stp>
        <tr r="Y421" s="3"/>
      </tp>
      <tp>
        <v>-190.17435190730001</v>
        <stp/>
        <stp>EM_S_FA_YOY_NETPROFIT</stp>
        <stp>2</stp>
        <stp>000993.SZ</stp>
        <stp>2020-12-31</stp>
        <tr r="Y427" s="3"/>
      </tp>
      <tp>
        <v>-56.835825590699997</v>
        <stp/>
        <stp>EM_S_FA_YOY_NETPROFIT</stp>
        <stp>2</stp>
        <stp>600961.SH</stp>
        <stp>2022-12-31</stp>
        <tr r="AA2727" s="3"/>
      </tp>
      <tp>
        <v>93.082084750500002</v>
        <stp/>
        <stp>EM_S_FA_YOY_NETPROFIT</stp>
        <stp>2</stp>
        <stp>600962.SH</stp>
        <stp>2021-12-31</stp>
        <tr r="Z2728" s="3"/>
      </tp>
      <tp>
        <v>32.264370181700002</v>
        <stp/>
        <stp>EM_S_FA_YOY_NETPROFIT</stp>
        <stp>2</stp>
        <stp>600963.SH</stp>
        <stp>2020-12-31</stp>
        <tr r="Y2729" s="3"/>
      </tp>
      <tp>
        <v>81.2441109122</v>
        <stp/>
        <stp>EM_S_FA_YOY_NETPROFIT</stp>
        <stp>2</stp>
        <stp>600971.SH</stp>
        <stp>2022-12-31</stp>
        <tr r="AA2735" s="3"/>
      </tp>
      <tp>
        <v>34.3845953764</v>
        <stp/>
        <stp>EM_S_FA_YOY_NETPROFIT</stp>
        <stp>2</stp>
        <stp>600973.SH</stp>
        <stp>2020-12-31</stp>
        <tr r="Y2736" s="3"/>
      </tp>
      <tp>
        <v>14.976402462499999</v>
        <stp/>
        <stp>EM_S_FA_YOY_NETPROFIT</stp>
        <stp>2</stp>
        <stp>600903.SH</stp>
        <stp>2020-12-31</stp>
        <tr r="Y2715" s="3"/>
      </tp>
      <tp>
        <v>-3.2001202053000002</v>
        <stp/>
        <stp>EM_S_FA_YOY_NETPROFIT</stp>
        <stp>2</stp>
        <stp>600933.SH</stp>
        <stp>2020-12-31</stp>
        <tr r="Y2721" s="3"/>
      </tp>
      <tp>
        <v>-338.0005673165</v>
        <stp/>
        <stp>EM_S_FA_YOY_NETPROFIT</stp>
        <stp>2</stp>
        <stp>600981.SH</stp>
        <stp>2022-12-31</stp>
        <tr r="AA2742" s="3"/>
      </tp>
      <tp>
        <v>77.281917585100004</v>
        <stp/>
        <stp>EM_S_FA_YOY_NETPROFIT</stp>
        <stp>2</stp>
        <stp>600982.SH</stp>
        <stp>2021-12-31</stp>
        <tr r="Z2743" s="3"/>
      </tp>
      <tp>
        <v>53.6296473887</v>
        <stp/>
        <stp>EM_S_FA_YOY_NETPROFIT</stp>
        <stp>2</stp>
        <stp>600983.SH</stp>
        <stp>2020-12-31</stp>
        <tr r="Y2744" s="3"/>
      </tp>
      <tp>
        <v>2.7994983607999999</v>
        <stp/>
        <stp>EM_S_FA_YOY_NETPROFIT</stp>
        <stp>2</stp>
        <stp>600992.SH</stp>
        <stp>2021-12-31</stp>
        <tr r="Z2751" s="3"/>
      </tp>
      <tp>
        <v>21.858750987400001</v>
        <stp/>
        <stp>EM_S_FA_YOY_NETPROFIT</stp>
        <stp>2</stp>
        <stp>600993.SH</stp>
        <stp>2020-12-31</stp>
        <tr r="Y2752" s="3"/>
      </tp>
      <tp>
        <v>33.552279099700002</v>
        <stp/>
        <stp>EM_S_FA_YOY_NETPROFIT</stp>
        <stp>2</stp>
        <stp>000801.SZ</stp>
        <stp>2022-12-31</stp>
        <tr r="AA298" s="3"/>
      </tp>
      <tp>
        <v>82.524085451800005</v>
        <stp/>
        <stp>EM_S_FA_YOY_NETPROFIT</stp>
        <stp>2</stp>
        <stp>000802.SZ</stp>
        <stp>2021-12-31</stp>
        <tr r="Z299" s="3"/>
      </tp>
      <tp>
        <v>125.8639418153</v>
        <stp/>
        <stp>EM_S_FA_YOY_NETPROFIT</stp>
        <stp>2</stp>
        <stp>000803.SZ</stp>
        <stp>2020-12-31</stp>
        <tr r="Y300" s="3"/>
      </tp>
      <tp>
        <v>34.590548493599997</v>
        <stp/>
        <stp>EM_S_FA_YOY_NETPROFIT</stp>
        <stp>2</stp>
        <stp>000811.SZ</stp>
        <stp>2022-12-31</stp>
        <tr r="AA304" s="3"/>
      </tp>
      <tp>
        <v>41.771961275599999</v>
        <stp/>
        <stp>EM_S_FA_YOY_NETPROFIT</stp>
        <stp>2</stp>
        <stp>000812.SZ</stp>
        <stp>2021-12-31</stp>
        <tr r="Z305" s="3"/>
      </tp>
      <tp>
        <v>-18.487073068899999</v>
        <stp/>
        <stp>EM_S_FA_YOY_NETPROFIT</stp>
        <stp>2</stp>
        <stp>000813.SZ</stp>
        <stp>2020-12-31</stp>
        <tr r="Y306" s="3"/>
      </tp>
      <tp>
        <v>176.1846987305</v>
        <stp/>
        <stp>EM_S_FA_YOY_NETPROFIT</stp>
        <stp>2</stp>
        <stp>000821.SZ</stp>
        <stp>2022-12-31</stp>
        <tr r="AA312" s="3"/>
      </tp>
      <tp>
        <v>340.49092323219998</v>
        <stp/>
        <stp>EM_S_FA_YOY_NETPROFIT</stp>
        <stp>2</stp>
        <stp>000822.SZ</stp>
        <stp>2021-12-31</stp>
        <tr r="Z313" s="3"/>
      </tp>
      <tp>
        <v>1.2428318553</v>
        <stp/>
        <stp>EM_S_FA_YOY_NETPROFIT</stp>
        <stp>2</stp>
        <stp>000823.SZ</stp>
        <stp>2020-12-31</stp>
        <tr r="Y314" s="3"/>
      </tp>
      <tp>
        <v>106.065988714</v>
        <stp/>
        <stp>EM_S_FA_YOY_NETPROFIT</stp>
        <stp>2</stp>
        <stp>000831.SZ</stp>
        <stp>2022-12-31</stp>
        <tr r="AA320" s="3"/>
      </tp>
      <tp>
        <v>11.597226861799999</v>
        <stp/>
        <stp>EM_S_FA_YOY_NETPROFIT</stp>
        <stp>2</stp>
        <stp>000833.SZ</stp>
        <stp>2020-12-31</stp>
        <tr r="Y321" s="3"/>
      </tp>
      <tp>
        <v>21.6383779234</v>
        <stp/>
        <stp>EM_S_FA_YOY_NETPROFIT</stp>
        <stp>2</stp>
        <stp>000851.SZ</stp>
        <stp>2022-12-31</stp>
        <tr r="AA328" s="3"/>
      </tp>
      <tp>
        <v>95.228413950000004</v>
        <stp/>
        <stp>EM_S_FA_YOY_NETPROFIT</stp>
        <stp>2</stp>
        <stp>000852.SZ</stp>
        <stp>2021-12-31</stp>
        <tr r="Z329" s="3"/>
      </tp>
      <tp>
        <v>40.7531746481</v>
        <stp/>
        <stp>EM_S_FA_YOY_NETPROFIT</stp>
        <stp>2</stp>
        <stp>000861.SZ</stp>
        <stp>2022-12-31</stp>
        <tr r="AA334" s="3"/>
      </tp>
      <tp>
        <v>192.81468624990001</v>
        <stp/>
        <stp>EM_S_FA_YOY_NETPROFIT</stp>
        <stp>2</stp>
        <stp>000862.SZ</stp>
        <stp>2021-12-31</stp>
        <tr r="Z335" s="3"/>
      </tp>
      <tp>
        <v>-1.1328863684999999</v>
        <stp/>
        <stp>EM_S_FA_YOY_NETPROFIT</stp>
        <stp>2</stp>
        <stp>000863.SZ</stp>
        <stp>2020-12-31</stp>
        <tr r="Y336" s="3"/>
      </tp>
      <tp>
        <v>6.6850359843999998</v>
        <stp/>
        <stp>EM_S_FA_YOY_NETPROFIT</stp>
        <stp>2</stp>
        <stp>000881.SZ</stp>
        <stp>2022-12-31</stp>
        <tr r="AA344" s="3"/>
      </tp>
      <tp>
        <v>-1335.3120256100001</v>
        <stp/>
        <stp>EM_S_FA_YOY_NETPROFIT</stp>
        <stp>2</stp>
        <stp>000882.SZ</stp>
        <stp>2021-12-31</stp>
        <tr r="Z345" s="3"/>
      </tp>
      <tp>
        <v>53.3296244836</v>
        <stp/>
        <stp>EM_S_FA_YOY_NETPROFIT</stp>
        <stp>2</stp>
        <stp>000883.SZ</stp>
        <stp>2020-12-31</stp>
        <tr r="Y346" s="3"/>
      </tp>
      <tp>
        <v>56.8574218292</v>
        <stp/>
        <stp>EM_S_FA_YOY_NETPROFIT</stp>
        <stp>2</stp>
        <stp>000892.SZ</stp>
        <stp>2021-12-31</stp>
        <tr r="Z353" s="3"/>
      </tp>
      <tp>
        <v>31.778622534499998</v>
        <stp/>
        <stp>EM_S_FA_YOY_NETPROFIT</stp>
        <stp>2</stp>
        <stp>000893.SZ</stp>
        <stp>2020-12-31</stp>
        <tr r="Y354" s="3"/>
      </tp>
      <tp>
        <v>-301.33896030630001</v>
        <stp/>
        <stp>EM_S_FA_YOY_NETPROFIT</stp>
        <stp>2</stp>
        <stp>600841.SH</stp>
        <stp>2022-12-31</stp>
        <tr r="AA2665" s="3"/>
      </tp>
      <tp>
        <v>10.2425194741</v>
        <stp/>
        <stp>EM_S_FA_YOY_NETPROFIT</stp>
        <stp>2</stp>
        <stp>600843.SH</stp>
        <stp>2020-12-31</stp>
        <tr r="Y2666" s="3"/>
      </tp>
      <tp>
        <v>111.75549273049999</v>
        <stp/>
        <stp>EM_S_FA_YOY_NETPROFIT</stp>
        <stp>2</stp>
        <stp>600851.SH</stp>
        <stp>2022-12-31</stp>
        <tr r="AA2673" s="3"/>
      </tp>
      <tp>
        <v>-5.0878549435</v>
        <stp/>
        <stp>EM_S_FA_YOY_NETPROFIT</stp>
        <stp>2</stp>
        <stp>600853.SH</stp>
        <stp>2020-12-31</stp>
        <tr r="Y2674" s="3"/>
      </tp>
      <tp>
        <v>-260.54780046280001</v>
        <stp/>
        <stp>EM_S_FA_YOY_NETPROFIT</stp>
        <stp>2</stp>
        <stp>600861.SH</stp>
        <stp>2022-12-31</stp>
        <tr r="AA2681" s="3"/>
      </tp>
      <tp>
        <v>37.555051578200001</v>
        <stp/>
        <stp>EM_S_FA_YOY_NETPROFIT</stp>
        <stp>2</stp>
        <stp>600862.SH</stp>
        <stp>2021-12-31</stp>
        <tr r="Z2682" s="3"/>
      </tp>
      <tp>
        <v>-41.406646161799998</v>
        <stp/>
        <stp>EM_S_FA_YOY_NETPROFIT</stp>
        <stp>2</stp>
        <stp>600863.SH</stp>
        <stp>2020-12-31</stp>
        <tr r="Y2683" s="3"/>
      </tp>
      <tp>
        <v>157.97398089999999</v>
        <stp/>
        <stp>EM_S_FA_YOY_NETPROFIT</stp>
        <stp>2</stp>
        <stp>600871.SH</stp>
        <stp>2022-12-31</stp>
        <tr r="AA2690" s="3"/>
      </tp>
      <tp>
        <v>-19.266693723900001</v>
        <stp/>
        <stp>EM_S_FA_YOY_NETPROFIT</stp>
        <stp>2</stp>
        <stp>600872.SH</stp>
        <stp>2021-12-31</stp>
        <tr r="Z2691" s="3"/>
      </tp>
      <tp>
        <v>0.18683507730000001</v>
        <stp/>
        <stp>EM_S_FA_YOY_NETPROFIT</stp>
        <stp>2</stp>
        <stp>600873.SH</stp>
        <stp>2020-12-31</stp>
        <tr r="Y2692" s="3"/>
      </tp>
      <tp>
        <v>-47.9140796163</v>
        <stp/>
        <stp>EM_S_FA_YOY_NETPROFIT</stp>
        <stp>2</stp>
        <stp>600801.SH</stp>
        <stp>2022-12-31</stp>
        <tr r="AA2629" s="3"/>
      </tp>
      <tp>
        <v>25.439039408399999</v>
        <stp/>
        <stp>EM_S_FA_YOY_NETPROFIT</stp>
        <stp>2</stp>
        <stp>600802.SH</stp>
        <stp>2021-12-31</stp>
        <tr r="Z2630" s="3"/>
      </tp>
      <tp>
        <v>-6.2350220375000003</v>
        <stp/>
        <stp>EM_S_FA_YOY_NETPROFIT</stp>
        <stp>2</stp>
        <stp>600803.SH</stp>
        <stp>2020-12-31</stp>
        <tr r="Y2631" s="3"/>
      </tp>
      <tp>
        <v>33.778782462599999</v>
        <stp/>
        <stp>EM_S_FA_YOY_NETPROFIT</stp>
        <stp>2</stp>
        <stp>600811.SH</stp>
        <stp>2022-12-31</stp>
        <tr r="AA2638" s="3"/>
      </tp>
      <tp>
        <v>-66.134159280000006</v>
        <stp/>
        <stp>EM_S_FA_YOY_NETPROFIT</stp>
        <stp>2</stp>
        <stp>600812.SH</stp>
        <stp>2021-12-31</stp>
        <tr r="Z2639" s="3"/>
      </tp>
      <tp>
        <v>57.131730285899998</v>
        <stp/>
        <stp>EM_S_FA_YOY_NETPROFIT</stp>
        <stp>2</stp>
        <stp>600821.SH</stp>
        <stp>2022-12-31</stp>
        <tr r="AA2647" s="3"/>
      </tp>
      <tp>
        <v>21.053250093700001</v>
        <stp/>
        <stp>EM_S_FA_YOY_NETPROFIT</stp>
        <stp>2</stp>
        <stp>600822.SH</stp>
        <stp>2021-12-31</stp>
        <tr r="Z2648" s="3"/>
      </tp>
      <tp>
        <v>-15.4254457345</v>
        <stp/>
        <stp>EM_S_FA_YOY_NETPROFIT</stp>
        <stp>2</stp>
        <stp>600823.SH</stp>
        <stp>2020-12-31</stp>
        <tr r="Y2649" s="3"/>
      </tp>
      <tp>
        <v>-60.237663827299997</v>
        <stp/>
        <stp>EM_S_FA_YOY_NETPROFIT</stp>
        <stp>2</stp>
        <stp>600831.SH</stp>
        <stp>2022-12-31</stp>
        <tr r="AA2657" s="3"/>
      </tp>
      <tp>
        <v>29.104763956399999</v>
        <stp/>
        <stp>EM_S_FA_YOY_NETPROFIT</stp>
        <stp>2</stp>
        <stp>600833.SH</stp>
        <stp>2020-12-31</stp>
        <tr r="Y2658" s="3"/>
      </tp>
      <tp>
        <v>-177.25874508359999</v>
        <stp/>
        <stp>EM_S_FA_YOY_NETPROFIT</stp>
        <stp>2</stp>
        <stp>600881.SH</stp>
        <stp>2022-12-31</stp>
        <tr r="AA2699" s="3"/>
      </tp>
      <tp>
        <v>161.9051216199</v>
        <stp/>
        <stp>EM_S_FA_YOY_NETPROFIT</stp>
        <stp>2</stp>
        <stp>600882.SH</stp>
        <stp>2021-12-31</stp>
        <tr r="Z2700" s="3"/>
      </tp>
      <tp>
        <v>230.1579290567</v>
        <stp/>
        <stp>EM_S_FA_YOY_NETPROFIT</stp>
        <stp>2</stp>
        <stp>600883.SH</stp>
        <stp>2020-12-31</stp>
        <tr r="Y2701" s="3"/>
      </tp>
      <tp>
        <v>-473.90458588080003</v>
        <stp/>
        <stp>EM_S_FA_YOY_NETPROFIT</stp>
        <stp>2</stp>
        <stp>600892.SH</stp>
        <stp>2021-12-31</stp>
        <tr r="Z2708" s="3"/>
      </tp>
      <tp>
        <v>5.1583603638</v>
        <stp/>
        <stp>EM_S_FA_YOY_NETPROFIT</stp>
        <stp>2</stp>
        <stp>600893.SH</stp>
        <stp>2020-12-31</stp>
        <tr r="Y2709" s="3"/>
      </tp>
      <tp>
        <v>19.809270248200001</v>
        <stp/>
        <stp>EM_S_FA_YOY_NETPROFIT</stp>
        <stp>2</stp>
        <stp>603165.SH</stp>
        <stp>2019-12-31</stp>
        <tr r="X3011" s="3"/>
      </tp>
      <tp>
        <v>-43.153729061699998</v>
        <stp/>
        <stp>EM_S_FA_YOY_NETPROFIT</stp>
        <stp>2</stp>
        <stp>603055.SH</stp>
        <stp>2019-12-31</stp>
        <tr r="X2966" s="3"/>
      </tp>
      <tp>
        <v>-28.001209924099999</v>
        <stp/>
        <stp>EM_S_FA_YOY_NETPROFIT</stp>
        <stp>2</stp>
        <stp>603035.SH</stp>
        <stp>2019-12-31</stp>
        <tr r="X2956" s="3"/>
      </tp>
      <tp>
        <v>-31.085400838000002</v>
        <stp/>
        <stp>EM_S_FA_YOY_NETPROFIT</stp>
        <stp>2</stp>
        <stp>603025.SH</stp>
        <stp>2019-12-31</stp>
        <tr r="X2947" s="3"/>
      </tp>
      <tp>
        <v>-32.920152465900003</v>
        <stp/>
        <stp>EM_S_FA_YOY_NETPROFIT</stp>
        <stp>2</stp>
        <stp>603015.SH</stp>
        <stp>2019-12-31</stp>
        <tr r="X2938" s="3"/>
      </tp>
      <tp>
        <v>52.274518543399999</v>
        <stp/>
        <stp>EM_S_FA_YOY_NETPROFIT</stp>
        <stp>2</stp>
        <stp>603005.SH</stp>
        <stp>2019-12-31</stp>
        <tr r="X2930" s="3"/>
      </tp>
      <tp>
        <v>-1564.2898182336</v>
        <stp/>
        <stp>EM_S_FA_YOY_NETPROFIT</stp>
        <stp>2</stp>
        <stp>603085.SH</stp>
        <stp>2019-12-31</stp>
        <tr r="X2979" s="3"/>
      </tp>
      <tp>
        <v>10.6865548921</v>
        <stp/>
        <stp>EM_S_FA_YOY_NETPROFIT</stp>
        <stp>2</stp>
        <stp>603365.SH</stp>
        <stp>2019-12-31</stp>
        <tr r="X3091" s="3"/>
      </tp>
      <tp>
        <v>18.789852446000001</v>
        <stp/>
        <stp>EM_S_FA_YOY_NETPROFIT</stp>
        <stp>2</stp>
        <stp>603355.SH</stp>
        <stp>2019-12-31</stp>
        <tr r="X3085" s="3"/>
      </tp>
      <tp>
        <v>38.144363006699997</v>
        <stp/>
        <stp>EM_S_FA_YOY_NETPROFIT</stp>
        <stp>2</stp>
        <stp>603345.SH</stp>
        <stp>2019-12-31</stp>
        <tr r="X3084" s="3"/>
      </tp>
      <tp>
        <v>-26.091874328599999</v>
        <stp/>
        <stp>EM_S_FA_YOY_NETPROFIT</stp>
        <stp>2</stp>
        <stp>603335.SH</stp>
        <stp>2019-12-31</stp>
        <tr r="X3079" s="3"/>
      </tp>
      <tp>
        <v>26.3837694628</v>
        <stp/>
        <stp>EM_S_FA_YOY_NETPROFIT</stp>
        <stp>2</stp>
        <stp>603315.SH</stp>
        <stp>2019-12-31</stp>
        <tr r="X3065" s="3"/>
      </tp>
      <tp>
        <v>-29.663296434500001</v>
        <stp/>
        <stp>EM_S_FA_YOY_NETPROFIT</stp>
        <stp>2</stp>
        <stp>603305.SH</stp>
        <stp>2019-12-31</stp>
        <tr r="X3059" s="3"/>
      </tp>
      <tp>
        <v>33.605160742800003</v>
        <stp/>
        <stp>EM_S_FA_YOY_NETPROFIT</stp>
        <stp>2</stp>
        <stp>603385.SH</stp>
        <stp>2019-12-31</stp>
        <tr r="X3100" s="3"/>
      </tp>
      <tp>
        <v>-4.8038603020000004</v>
        <stp/>
        <stp>EM_S_FA_YOY_NETPROFIT</stp>
        <stp>2</stp>
        <stp>603225.SH</stp>
        <stp>2019-12-31</stp>
        <tr r="X3035" s="3"/>
      </tp>
      <tp>
        <v>-58.060925582499998</v>
        <stp/>
        <stp>EM_S_FA_YOY_NETPROFIT</stp>
        <stp>2</stp>
        <stp>603555.SH</stp>
        <stp>2019-12-31</stp>
        <tr r="X3136" s="3"/>
      </tp>
      <tp>
        <v>-6.7487488242999998</v>
        <stp/>
        <stp>EM_S_FA_YOY_NETPROFIT</stp>
        <stp>2</stp>
        <stp>603535.SH</stp>
        <stp>2019-12-31</stp>
        <tr r="X3133" s="3"/>
      </tp>
      <tp>
        <v>-0.9777482019</v>
        <stp/>
        <stp>EM_S_FA_YOY_NETPROFIT</stp>
        <stp>2</stp>
        <stp>603515.SH</stp>
        <stp>2019-12-31</stp>
        <tr r="X3125" s="3"/>
      </tp>
      <tp>
        <v>63.710171679299997</v>
        <stp/>
        <stp>EM_S_FA_YOY_NETPROFIT</stp>
        <stp>2</stp>
        <stp>603505.SH</stp>
        <stp>2019-12-31</stp>
        <tr r="X3122" s="3"/>
      </tp>
      <tp>
        <v>-228.64844696989999</v>
        <stp/>
        <stp>EM_S_FA_YOY_NETPROFIT</stp>
        <stp>2</stp>
        <stp>603595.SH</stp>
        <stp>2019-12-31</stp>
        <tr r="X3153" s="3"/>
      </tp>
      <tp>
        <v>-4.2767779505999997</v>
        <stp/>
        <stp>EM_S_FA_YOY_NETPROFIT</stp>
        <stp>2</stp>
        <stp>603585.SH</stp>
        <stp>2019-12-31</stp>
        <tr r="X3149" s="3"/>
      </tp>
      <tp>
        <v>-89.007290414699995</v>
        <stp/>
        <stp>EM_S_FA_YOY_NETPROFIT</stp>
        <stp>2</stp>
        <stp>603725.SH</stp>
        <stp>2019-12-31</stp>
        <tr r="X3215" s="3"/>
      </tp>
      <tp>
        <v>-40.0570508976</v>
        <stp/>
        <stp>EM_S_FA_YOY_NETPROFIT</stp>
        <stp>2</stp>
        <stp>603665.SH</stp>
        <stp>2019-12-31</stp>
        <tr r="X3188" s="3"/>
      </tp>
      <tp>
        <v>-24.1145649523</v>
        <stp/>
        <stp>EM_S_FA_YOY_NETPROFIT</stp>
        <stp>2</stp>
        <stp>603655.SH</stp>
        <stp>2019-12-31</stp>
        <tr r="X3181" s="3"/>
      </tp>
      <tp>
        <v>0.66452786190000002</v>
        <stp/>
        <stp>EM_S_FA_YOY_NETPROFIT</stp>
        <stp>2</stp>
        <stp>603615.SH</stp>
        <stp>2019-12-31</stp>
        <tr r="X3167" s="3"/>
      </tp>
      <tp>
        <v>27.8238536211</v>
        <stp/>
        <stp>EM_S_FA_YOY_NETPROFIT</stp>
        <stp>2</stp>
        <stp>603605.SH</stp>
        <stp>2019-12-31</stp>
        <tr r="X3160" s="3"/>
      </tp>
      <tp>
        <v>17.619400180500001</v>
        <stp/>
        <stp>EM_S_FA_YOY_NETPROFIT</stp>
        <stp>2</stp>
        <stp>603685.SH</stp>
        <stp>2019-12-31</stp>
        <tr r="X3197" s="3"/>
      </tp>
      <tp>
        <v>10.872002671300001</v>
        <stp/>
        <stp>EM_S_FA_YOY_NETPROFIT</stp>
        <stp>2</stp>
        <stp>603955.SH</stp>
        <stp>2019-12-31</stp>
        <tr r="X3307" s="3"/>
      </tp>
      <tp>
        <v>-55.809760409600003</v>
        <stp/>
        <stp>EM_S_FA_YOY_NETPROFIT</stp>
        <stp>2</stp>
        <stp>603985.SH</stp>
        <stp>2019-12-31</stp>
        <tr r="X3321" s="3"/>
      </tp>
      <tp>
        <v>26.998963557300002</v>
        <stp/>
        <stp>EM_S_FA_YOY_NETPROFIT</stp>
        <stp>2</stp>
        <stp>603855.SH</stp>
        <stp>2019-12-31</stp>
        <tr r="X3261" s="3"/>
      </tp>
      <tp>
        <v>67.456235348999996</v>
        <stp/>
        <stp>EM_S_FA_YOY_NETPROFIT</stp>
        <stp>2</stp>
        <stp>603825.SH</stp>
        <stp>2019-12-31</stp>
        <tr r="X3252" s="3"/>
      </tp>
      <tp>
        <v>-18.357092918300001</v>
        <stp/>
        <stp>EM_S_FA_YOY_NETPROFIT</stp>
        <stp>2</stp>
        <stp>603885.SH</stp>
        <stp>2019-12-31</stp>
        <tr r="X3277" s="3"/>
      </tp>
      <tp>
        <v>46.267648549699999</v>
        <stp/>
        <stp>EM_S_FA_YOY_NETPROFIT</stp>
        <stp>2</stp>
        <stp>002135.SZ</stp>
        <stp>2019-12-31</stp>
        <tr r="X567" s="3"/>
      </tp>
      <tp>
        <v>-6.2120594946000001</v>
        <stp/>
        <stp>EM_S_FA_YOY_NETPROFIT</stp>
        <stp>2</stp>
        <stp>002125.SZ</stp>
        <stp>2019-12-31</stp>
        <tr r="X557" s="3"/>
      </tp>
      <tp>
        <v>-24.4949229403</v>
        <stp/>
        <stp>EM_S_FA_YOY_NETPROFIT</stp>
        <stp>2</stp>
        <stp>002115.SZ</stp>
        <stp>2019-12-31</stp>
        <tr r="X548" s="3"/>
      </tp>
      <tp>
        <v>406.2456178969</v>
        <stp/>
        <stp>EM_S_FA_YOY_NETPROFIT</stp>
        <stp>2</stp>
        <stp>002105.SZ</stp>
        <stp>2019-12-31</stp>
        <tr r="X539" s="3"/>
      </tp>
      <tp>
        <v>114.0462154186</v>
        <stp/>
        <stp>EM_S_FA_YOY_NETPROFIT</stp>
        <stp>2</stp>
        <stp>002175.SZ</stp>
        <stp>2019-12-31</stp>
        <tr r="X605" s="3"/>
      </tp>
      <tp>
        <v>189.7898362418</v>
        <stp/>
        <stp>EM_S_FA_YOY_NETPROFIT</stp>
        <stp>2</stp>
        <stp>002165.SZ</stp>
        <stp>2019-12-31</stp>
        <tr r="X595" s="3"/>
      </tp>
      <tp>
        <v>-39.954196828800001</v>
        <stp/>
        <stp>EM_S_FA_YOY_NETPROFIT</stp>
        <stp>2</stp>
        <stp>002155.SZ</stp>
        <stp>2019-12-31</stp>
        <tr r="X585" s="3"/>
      </tp>
      <tp>
        <v>6.9214321665999998</v>
        <stp/>
        <stp>EM_S_FA_YOY_NETPROFIT</stp>
        <stp>2</stp>
        <stp>002145.SZ</stp>
        <stp>2019-12-31</stp>
        <tr r="X576" s="3"/>
      </tp>
      <tp>
        <v>-43.894430571699999</v>
        <stp/>
        <stp>EM_S_FA_YOY_NETPROFIT</stp>
        <stp>2</stp>
        <stp>002195.SZ</stp>
        <stp>2019-12-31</stp>
        <tr r="X625" s="3"/>
      </tp>
      <tp>
        <v>-31.7593655875</v>
        <stp/>
        <stp>EM_S_FA_YOY_NETPROFIT</stp>
        <stp>2</stp>
        <stp>002185.SZ</stp>
        <stp>2019-12-31</stp>
        <tr r="X615" s="3"/>
      </tp>
      <tp>
        <v>9.6423024265000006</v>
        <stp/>
        <stp>EM_S_FA_YOY_NETPROFIT</stp>
        <stp>2</stp>
        <stp>002035.SZ</stp>
        <stp>2019-12-31</stp>
        <tr r="X471" s="3"/>
      </tp>
      <tp>
        <v>13.548269488100001</v>
        <stp/>
        <stp>EM_S_FA_YOY_NETPROFIT</stp>
        <stp>2</stp>
        <stp>002025.SZ</stp>
        <stp>2019-12-31</stp>
        <tr r="X461" s="3"/>
      </tp>
      <tp>
        <v>43.734962780099998</v>
        <stp/>
        <stp>EM_S_FA_YOY_NETPROFIT</stp>
        <stp>2</stp>
        <stp>002015.SZ</stp>
        <stp>2019-12-31</stp>
        <tr r="X452" s="3"/>
      </tp>
      <tp>
        <v>106.3351257547</v>
        <stp/>
        <stp>EM_S_FA_YOY_NETPROFIT</stp>
        <stp>2</stp>
        <stp>002005.SZ</stp>
        <stp>2019-12-31</stp>
        <tr r="X443" s="3"/>
      </tp>
      <tp>
        <v>-57.694304556900001</v>
        <stp/>
        <stp>EM_S_FA_YOY_NETPROFIT</stp>
        <stp>2</stp>
        <stp>002075.SZ</stp>
        <stp>2019-12-31</stp>
        <tr r="X509" s="3"/>
      </tp>
      <tp>
        <v>-27.5838320366</v>
        <stp/>
        <stp>EM_S_FA_YOY_NETPROFIT</stp>
        <stp>2</stp>
        <stp>002065.SZ</stp>
        <stp>2019-12-31</stp>
        <tr r="X501" s="3"/>
      </tp>
      <tp>
        <v>-351.9843832226</v>
        <stp/>
        <stp>EM_S_FA_YOY_NETPROFIT</stp>
        <stp>2</stp>
        <stp>002055.SZ</stp>
        <stp>2019-12-31</stp>
        <tr r="X491" s="3"/>
      </tp>
      <tp>
        <v>258.5121362049</v>
        <stp/>
        <stp>EM_S_FA_YOY_NETPROFIT</stp>
        <stp>2</stp>
        <stp>002045.SZ</stp>
        <stp>2019-12-31</stp>
        <tr r="X481" s="3"/>
      </tp>
      <tp>
        <v>9.0004333382000006</v>
        <stp/>
        <stp>EM_S_FA_YOY_NETPROFIT</stp>
        <stp>2</stp>
        <stp>002095.SZ</stp>
        <stp>2019-12-31</stp>
        <tr r="X529" s="3"/>
      </tp>
      <tp>
        <v>-19.123293692200001</v>
        <stp/>
        <stp>EM_S_FA_YOY_NETPROFIT</stp>
        <stp>2</stp>
        <stp>002085.SZ</stp>
        <stp>2019-12-31</stp>
        <tr r="X519" s="3"/>
      </tp>
      <tp>
        <v>135.5568017432</v>
        <stp/>
        <stp>EM_S_FA_YOY_NETPROFIT</stp>
        <stp>2</stp>
        <stp>002335.SZ</stp>
        <stp>2019-12-31</stp>
        <tr r="X762" s="3"/>
      </tp>
      <tp>
        <v>119.04259269160001</v>
        <stp/>
        <stp>EM_S_FA_YOY_NETPROFIT</stp>
        <stp>2</stp>
        <stp>002325.SZ</stp>
        <stp>2019-12-31</stp>
        <tr r="X752" s="3"/>
      </tp>
      <tp>
        <v>176.72883482610001</v>
        <stp/>
        <stp>EM_S_FA_YOY_NETPROFIT</stp>
        <stp>2</stp>
        <stp>002315.SZ</stp>
        <stp>2019-12-31</stp>
        <tr r="X742" s="3"/>
      </tp>
      <tp>
        <v>-259.25614477009998</v>
        <stp/>
        <stp>EM_S_FA_YOY_NETPROFIT</stp>
        <stp>2</stp>
        <stp>002305.SZ</stp>
        <stp>2019-12-31</stp>
        <tr r="X732" s="3"/>
      </tp>
      <tp>
        <v>18.451094638000001</v>
        <stp/>
        <stp>EM_S_FA_YOY_NETPROFIT</stp>
        <stp>2</stp>
        <stp>002375.SZ</stp>
        <stp>2019-12-31</stp>
        <tr r="X801" s="3"/>
      </tp>
      <tp>
        <v>-40.241981156000001</v>
        <stp/>
        <stp>EM_S_FA_YOY_NETPROFIT</stp>
        <stp>2</stp>
        <stp>002365.SZ</stp>
        <stp>2019-12-31</stp>
        <tr r="X791" s="3"/>
      </tp>
      <tp>
        <v>112.417915939</v>
        <stp/>
        <stp>EM_S_FA_YOY_NETPROFIT</stp>
        <stp>2</stp>
        <stp>002355.SZ</stp>
        <stp>2019-12-31</stp>
        <tr r="X782" s="3"/>
      </tp>
      <tp>
        <v>12.0813266364</v>
        <stp/>
        <stp>EM_S_FA_YOY_NETPROFIT</stp>
        <stp>2</stp>
        <stp>002345.SZ</stp>
        <stp>2019-12-31</stp>
        <tr r="X772" s="3"/>
      </tp>
      <tp>
        <v>-15.647189296800001</v>
        <stp/>
        <stp>EM_S_FA_YOY_NETPROFIT</stp>
        <stp>2</stp>
        <stp>002395.SZ</stp>
        <stp>2019-12-31</stp>
        <tr r="X821" s="3"/>
      </tp>
      <tp>
        <v>27.7542473291</v>
        <stp/>
        <stp>EM_S_FA_YOY_NETPROFIT</stp>
        <stp>2</stp>
        <stp>002385.SZ</stp>
        <stp>2019-12-31</stp>
        <tr r="X811" s="3"/>
      </tp>
      <tp>
        <v>-68.306404577600006</v>
        <stp/>
        <stp>EM_S_FA_YOY_NETPROFIT</stp>
        <stp>2</stp>
        <stp>002235.SZ</stp>
        <stp>2019-12-31</stp>
        <tr r="X664" s="3"/>
      </tp>
      <tp>
        <v>13.5858981894</v>
        <stp/>
        <stp>EM_S_FA_YOY_NETPROFIT</stp>
        <stp>2</stp>
        <stp>002225.SZ</stp>
        <stp>2019-12-31</stp>
        <tr r="X654" s="3"/>
      </tp>
      <tp>
        <v>-26.744200552500001</v>
        <stp/>
        <stp>EM_S_FA_YOY_NETPROFIT</stp>
        <stp>2</stp>
        <stp>002215.SZ</stp>
        <stp>2019-12-31</stp>
        <tr r="X645" s="3"/>
      </tp>
      <tp>
        <v>363.80734085149999</v>
        <stp/>
        <stp>EM_S_FA_YOY_NETPROFIT</stp>
        <stp>2</stp>
        <stp>002205.SZ</stp>
        <stp>2019-12-31</stp>
        <tr r="X635" s="3"/>
      </tp>
      <tp>
        <v>-5.1297020411999998</v>
        <stp/>
        <stp>EM_S_FA_YOY_NETPROFIT</stp>
        <stp>2</stp>
        <stp>002275.SZ</stp>
        <stp>2019-12-31</stp>
        <tr r="X702" s="3"/>
      </tp>
      <tp>
        <v>110.2755928009</v>
        <stp/>
        <stp>EM_S_FA_YOY_NETPROFIT</stp>
        <stp>2</stp>
        <stp>002265.SZ</stp>
        <stp>2019-12-31</stp>
        <tr r="X692" s="3"/>
      </tp>
      <tp>
        <v>-1345.3812306073</v>
        <stp/>
        <stp>EM_S_FA_YOY_NETPROFIT</stp>
        <stp>2</stp>
        <stp>002255.SZ</stp>
        <stp>2019-12-31</stp>
        <tr r="X684" s="3"/>
      </tp>
      <tp>
        <v>-60.511589853700002</v>
        <stp/>
        <stp>EM_S_FA_YOY_NETPROFIT</stp>
        <stp>2</stp>
        <stp>002245.SZ</stp>
        <stp>2019-12-31</stp>
        <tr r="X674" s="3"/>
      </tp>
      <tp>
        <v>6.7051214436000004</v>
        <stp/>
        <stp>EM_S_FA_YOY_NETPROFIT</stp>
        <stp>2</stp>
        <stp>002295.SZ</stp>
        <stp>2019-12-31</stp>
        <tr r="X722" s="3"/>
      </tp>
      <tp>
        <v>-78.676290485999999</v>
        <stp/>
        <stp>EM_S_FA_YOY_NETPROFIT</stp>
        <stp>2</stp>
        <stp>002285.SZ</stp>
        <stp>2019-12-31</stp>
        <tr r="X712" s="3"/>
      </tp>
      <tp>
        <v>-1473.4272999609</v>
        <stp/>
        <stp>EM_S_FA_YOY_NETPROFIT</stp>
        <stp>2</stp>
        <stp>002535.SZ</stp>
        <stp>2019-12-31</stp>
        <tr r="X949" s="3"/>
      </tp>
      <tp>
        <v>134.28672372860001</v>
        <stp/>
        <stp>EM_S_FA_YOY_NETPROFIT</stp>
        <stp>2</stp>
        <stp>002515.SZ</stp>
        <stp>2019-12-31</stp>
        <tr r="X930" s="3"/>
      </tp>
      <tp>
        <v>110.4387561217</v>
        <stp/>
        <stp>EM_S_FA_YOY_NETPROFIT</stp>
        <stp>2</stp>
        <stp>002505.SZ</stp>
        <stp>2019-12-31</stp>
        <tr r="X921" s="3"/>
      </tp>
      <tp>
        <v>-1048.6130349268001</v>
        <stp/>
        <stp>EM_S_FA_YOY_NETPROFIT</stp>
        <stp>2</stp>
        <stp>002575.SZ</stp>
        <stp>2019-12-31</stp>
        <tr r="X989" s="3"/>
      </tp>
      <tp>
        <v>-269.60195195099999</v>
        <stp/>
        <stp>EM_S_FA_YOY_NETPROFIT</stp>
        <stp>2</stp>
        <stp>002565.SZ</stp>
        <stp>2019-12-31</stp>
        <tr r="X979" s="3"/>
      </tp>
      <tp>
        <v>109.89909718609999</v>
        <stp/>
        <stp>EM_S_FA_YOY_NETPROFIT</stp>
        <stp>2</stp>
        <stp>002555.SZ</stp>
        <stp>2019-12-31</stp>
        <tr r="X969" s="3"/>
      </tp>
      <tp>
        <v>-31.917004071299999</v>
        <stp/>
        <stp>EM_S_FA_YOY_NETPROFIT</stp>
        <stp>2</stp>
        <stp>002545.SZ</stp>
        <stp>2019-12-31</stp>
        <tr r="X959" s="3"/>
      </tp>
      <tp>
        <v>16.770695551599999</v>
        <stp/>
        <stp>EM_S_FA_YOY_NETPROFIT</stp>
        <stp>2</stp>
        <stp>002595.SZ</stp>
        <stp>2019-12-31</stp>
        <tr r="X1009" s="3"/>
      </tp>
      <tp>
        <v>-46.013001985700001</v>
        <stp/>
        <stp>EM_S_FA_YOY_NETPROFIT</stp>
        <stp>2</stp>
        <stp>002585.SZ</stp>
        <stp>2019-12-31</stp>
        <tr r="X999" s="3"/>
      </tp>
      <tp>
        <v>-204.1667534876</v>
        <stp/>
        <stp>EM_S_FA_YOY_NETPROFIT</stp>
        <stp>2</stp>
        <stp>002435.SZ</stp>
        <stp>2019-12-31</stp>
        <tr r="X859" s="3"/>
      </tp>
      <tp>
        <v>-24.488915910199999</v>
        <stp/>
        <stp>EM_S_FA_YOY_NETPROFIT</stp>
        <stp>2</stp>
        <stp>002425.SZ</stp>
        <stp>2019-12-31</stp>
        <tr r="X849" s="3"/>
      </tp>
      <tp>
        <v>9.5314188886999993</v>
        <stp/>
        <stp>EM_S_FA_YOY_NETPROFIT</stp>
        <stp>2</stp>
        <stp>002415.SZ</stp>
        <stp>2019-12-31</stp>
        <tr r="X840" s="3"/>
      </tp>
      <tp>
        <v>-18.796914363799999</v>
        <stp/>
        <stp>EM_S_FA_YOY_NETPROFIT</stp>
        <stp>2</stp>
        <stp>002405.SZ</stp>
        <stp>2019-12-31</stp>
        <tr r="X831" s="3"/>
      </tp>
      <tp>
        <v>75.144998185399999</v>
        <stp/>
        <stp>EM_S_FA_YOY_NETPROFIT</stp>
        <stp>2</stp>
        <stp>002475.SZ</stp>
        <stp>2019-12-31</stp>
        <tr r="X895" s="3"/>
      </tp>
      <tp>
        <v>23.6396675829</v>
        <stp/>
        <stp>EM_S_FA_YOY_NETPROFIT</stp>
        <stp>2</stp>
        <stp>002465.SZ</stp>
        <stp>2019-12-31</stp>
        <tr r="X886" s="3"/>
      </tp>
      <tp>
        <v>-38.838381509800001</v>
        <stp/>
        <stp>EM_S_FA_YOY_NETPROFIT</stp>
        <stp>2</stp>
        <stp>002455.SZ</stp>
        <stp>2019-12-31</stp>
        <tr r="X877" s="3"/>
      </tp>
      <tp>
        <v>13.8888590051</v>
        <stp/>
        <stp>EM_S_FA_YOY_NETPROFIT</stp>
        <stp>2</stp>
        <stp>002445.SZ</stp>
        <stp>2019-12-31</stp>
        <tr r="X869" s="3"/>
      </tp>
      <tp>
        <v>-20.5036222369</v>
        <stp/>
        <stp>EM_S_FA_YOY_NETPROFIT</stp>
        <stp>2</stp>
        <stp>002495.SZ</stp>
        <stp>2019-12-31</stp>
        <tr r="X914" s="3"/>
      </tp>
      <tp>
        <v>11.18471201</v>
        <stp/>
        <stp>EM_S_FA_YOY_NETPROFIT</stp>
        <stp>2</stp>
        <stp>002485.SZ</stp>
        <stp>2019-12-31</stp>
        <tr r="X904" s="3"/>
      </tp>
      <tp>
        <v>18.049674047300002</v>
        <stp/>
        <stp>EM_S_FA_YOY_NETPROFIT</stp>
        <stp>2</stp>
        <stp>002735.SZ</stp>
        <stp>2019-12-31</stp>
        <tr r="X1140" s="3"/>
      </tp>
      <tp>
        <v>-28.784012427899999</v>
        <stp/>
        <stp>EM_S_FA_YOY_NETPROFIT</stp>
        <stp>2</stp>
        <stp>002725.SZ</stp>
        <stp>2019-12-31</stp>
        <tr r="X1130" s="3"/>
      </tp>
      <tp>
        <v>-63.663474792400002</v>
        <stp/>
        <stp>EM_S_FA_YOY_NETPROFIT</stp>
        <stp>2</stp>
        <stp>002715.SZ</stp>
        <stp>2019-12-31</stp>
        <tr r="X1121" s="3"/>
      </tp>
      <tp>
        <v>36.717841134899999</v>
        <stp/>
        <stp>EM_S_FA_YOY_NETPROFIT</stp>
        <stp>2</stp>
        <stp>002705.SZ</stp>
        <stp>2019-12-31</stp>
        <tr r="X1113" s="3"/>
      </tp>
      <tp>
        <v>-1.7916382412</v>
        <stp/>
        <stp>EM_S_FA_YOY_NETPROFIT</stp>
        <stp>2</stp>
        <stp>002775.SZ</stp>
        <stp>2019-12-31</stp>
        <tr r="X1175" s="3"/>
      </tp>
      <tp>
        <v>-5638.7558739734995</v>
        <stp/>
        <stp>EM_S_FA_YOY_NETPROFIT</stp>
        <stp>2</stp>
        <stp>002765.SZ</stp>
        <stp>2019-12-31</stp>
        <tr r="X1166" s="3"/>
      </tp>
      <tp>
        <v>16.5940111241</v>
        <stp/>
        <stp>EM_S_FA_YOY_NETPROFIT</stp>
        <stp>2</stp>
        <stp>002755.SZ</stp>
        <stp>2019-12-31</stp>
        <tr r="X1157" s="3"/>
      </tp>
      <tp>
        <v>-31.054009983699999</v>
        <stp/>
        <stp>EM_S_FA_YOY_NETPROFIT</stp>
        <stp>2</stp>
        <stp>002745.SZ</stp>
        <stp>2019-12-31</stp>
        <tr r="X1149" s="3"/>
      </tp>
      <tp>
        <v>-25.9835567085</v>
        <stp/>
        <stp>EM_S_FA_YOY_NETPROFIT</stp>
        <stp>2</stp>
        <stp>002795.SZ</stp>
        <stp>2019-12-31</stp>
        <tr r="X1192" s="3"/>
      </tp>
      <tp>
        <v>-483.28996549430002</v>
        <stp/>
        <stp>EM_S_FA_YOY_NETPROFIT</stp>
        <stp>2</stp>
        <stp>002785.SZ</stp>
        <stp>2019-12-31</stp>
        <tr r="X1183" s="3"/>
      </tp>
      <tp>
        <v>-219.40375101870001</v>
        <stp/>
        <stp>EM_S_FA_YOY_NETPROFIT</stp>
        <stp>2</stp>
        <stp>002635.SZ</stp>
        <stp>2019-12-31</stp>
        <tr r="X1046" s="3"/>
      </tp>
      <tp>
        <v>57.973761339799999</v>
        <stp/>
        <stp>EM_S_FA_YOY_NETPROFIT</stp>
        <stp>2</stp>
        <stp>002625.SZ</stp>
        <stp>2019-12-31</stp>
        <tr r="X1036" s="3"/>
      </tp>
      <tp>
        <v>-48.079248212099998</v>
        <stp/>
        <stp>EM_S_FA_YOY_NETPROFIT</stp>
        <stp>2</stp>
        <stp>002615.SZ</stp>
        <stp>2019-12-31</stp>
        <tr r="X1028" s="3"/>
      </tp>
      <tp>
        <v>106.5413015787</v>
        <stp/>
        <stp>EM_S_FA_YOY_NETPROFIT</stp>
        <stp>2</stp>
        <stp>002605.SZ</stp>
        <stp>2019-12-31</stp>
        <tr r="X1018" s="3"/>
      </tp>
      <tp>
        <v>-24.473767322099999</v>
        <stp/>
        <stp>EM_S_FA_YOY_NETPROFIT</stp>
        <stp>2</stp>
        <stp>002675.SZ</stp>
        <stp>2019-12-31</stp>
        <tr r="X1086" s="3"/>
      </tp>
      <tp>
        <v>109.68373259969999</v>
        <stp/>
        <stp>EM_S_FA_YOY_NETPROFIT</stp>
        <stp>2</stp>
        <stp>002665.SZ</stp>
        <stp>2019-12-31</stp>
        <tr r="X1076" s="3"/>
      </tp>
      <tp>
        <v>44.3454567498</v>
        <stp/>
        <stp>EM_S_FA_YOY_NETPROFIT</stp>
        <stp>2</stp>
        <stp>002655.SZ</stp>
        <stp>2019-12-31</stp>
        <tr r="X1066" s="3"/>
      </tp>
      <tp>
        <v>13.724853033</v>
        <stp/>
        <stp>EM_S_FA_YOY_NETPROFIT</stp>
        <stp>2</stp>
        <stp>002645.SZ</stp>
        <stp>2019-12-31</stp>
        <tr r="X1056" s="3"/>
      </tp>
      <tp>
        <v>25.7440536543</v>
        <stp/>
        <stp>EM_S_FA_YOY_NETPROFIT</stp>
        <stp>2</stp>
        <stp>002695.SZ</stp>
        <stp>2019-12-31</stp>
        <tr r="X1104" s="3"/>
      </tp>
      <tp>
        <v>12.4278520915</v>
        <stp/>
        <stp>EM_S_FA_YOY_NETPROFIT</stp>
        <stp>2</stp>
        <stp>002685.SZ</stp>
        <stp>2019-12-31</stp>
        <tr r="X1094" s="3"/>
      </tp>
      <tp>
        <v>-251.27853014990001</v>
        <stp/>
        <stp>EM_S_FA_YOY_NETPROFIT</stp>
        <stp>2</stp>
        <stp>002915.SZ</stp>
        <stp>2019-12-31</stp>
        <tr r="X1303" s="3"/>
      </tp>
      <tp>
        <v>-32.0434519274</v>
        <stp/>
        <stp>EM_S_FA_YOY_NETPROFIT</stp>
        <stp>2</stp>
        <stp>002905.SZ</stp>
        <stp>2019-12-31</stp>
        <tr r="X1294" s="3"/>
      </tp>
      <tp>
        <v>686.89822242570006</v>
        <stp/>
        <stp>EM_S_FA_YOY_NETPROFIT</stp>
        <stp>2</stp>
        <stp>002835.SZ</stp>
        <stp>2019-12-31</stp>
        <tr r="X1229" s="3"/>
      </tp>
      <tp>
        <v>-26.398187136200001</v>
        <stp/>
        <stp>EM_S_FA_YOY_NETPROFIT</stp>
        <stp>2</stp>
        <stp>002825.SZ</stp>
        <stp>2019-12-31</stp>
        <tr r="X1220" s="3"/>
      </tp>
      <tp>
        <v>-6.1854338570999996</v>
        <stp/>
        <stp>EM_S_FA_YOY_NETPROFIT</stp>
        <stp>2</stp>
        <stp>002815.SZ</stp>
        <stp>2019-12-31</stp>
        <tr r="X1210" s="3"/>
      </tp>
      <tp>
        <v>-30.542535776299999</v>
        <stp/>
        <stp>EM_S_FA_YOY_NETPROFIT</stp>
        <stp>2</stp>
        <stp>002805.SZ</stp>
        <stp>2019-12-31</stp>
        <tr r="X1201" s="3"/>
      </tp>
      <tp>
        <v>-49.491601408599998</v>
        <stp/>
        <stp>EM_S_FA_YOY_NETPROFIT</stp>
        <stp>2</stp>
        <stp>002875.SZ</stp>
        <stp>2019-12-31</stp>
        <tr r="X1266" s="3"/>
      </tp>
      <tp>
        <v>-58.818003054499997</v>
        <stp/>
        <stp>EM_S_FA_YOY_NETPROFIT</stp>
        <stp>2</stp>
        <stp>002865.SZ</stp>
        <stp>2019-12-31</stp>
        <tr r="X1257" s="3"/>
      </tp>
      <tp>
        <v>48.062061551100001</v>
        <stp/>
        <stp>EM_S_FA_YOY_NETPROFIT</stp>
        <stp>2</stp>
        <stp>002855.SZ</stp>
        <stp>2019-12-31</stp>
        <tr r="X1247" s="3"/>
      </tp>
      <tp>
        <v>11.863390512400001</v>
        <stp/>
        <stp>EM_S_FA_YOY_NETPROFIT</stp>
        <stp>2</stp>
        <stp>002845.SZ</stp>
        <stp>2019-12-31</stp>
        <tr r="X1238" s="3"/>
      </tp>
      <tp>
        <v>134.112681818</v>
        <stp/>
        <stp>EM_S_FA_YOY_NETPROFIT</stp>
        <stp>2</stp>
        <stp>002895.SZ</stp>
        <stp>2019-12-31</stp>
        <tr r="X1285" s="3"/>
      </tp>
      <tp>
        <v>-35.195594269600001</v>
        <stp/>
        <stp>EM_S_FA_YOY_NETPROFIT</stp>
        <stp>2</stp>
        <stp>002885.SZ</stp>
        <stp>2019-12-31</stp>
        <tr r="X1276" s="3"/>
      </tp>
      <tp>
        <v>9.1826475072000004</v>
        <stp/>
        <stp>EM_S_FA_YOY_NETPROFIT</stp>
        <stp>2</stp>
        <stp>601155.SH</stp>
        <stp>2019-12-31</stp>
        <tr r="X2799" s="3"/>
      </tp>
      <tp>
        <v>-130.39985596060001</v>
        <stp/>
        <stp>EM_S_FA_YOY_NETPROFIT</stp>
        <stp>2</stp>
        <stp>601015.SH</stp>
        <stp>2019-12-31</stp>
        <tr r="X2770" s="3"/>
      </tp>
      <tp>
        <v>-48.226738544500002</v>
        <stp/>
        <stp>EM_S_FA_YOY_NETPROFIT</stp>
        <stp>2</stp>
        <stp>601005.SH</stp>
        <stp>2019-12-31</stp>
        <tr r="X2762" s="3"/>
      </tp>
      <tp>
        <v>-21.672412015300001</v>
        <stp/>
        <stp>EM_S_FA_YOY_NETPROFIT</stp>
        <stp>2</stp>
        <stp>601375.SH</stp>
        <stp>2019-12-31</stp>
        <tr r="X2837" s="3"/>
      </tp>
      <tp>
        <v>4.4150137410000001</v>
        <stp/>
        <stp>EM_S_FA_YOY_NETPROFIT</stp>
        <stp>2</stp>
        <stp>601225.SH</stp>
        <stp>2019-12-31</stp>
        <tr r="X2818" s="3"/>
      </tp>
      <tp>
        <v>181.85211800420001</v>
        <stp/>
        <stp>EM_S_FA_YOY_NETPROFIT</stp>
        <stp>2</stp>
        <stp>601555.SH</stp>
        <stp>2019-12-31</stp>
        <tr r="X2846" s="3"/>
      </tp>
      <tp>
        <v>-44.060717804100001</v>
        <stp/>
        <stp>EM_S_FA_YOY_NETPROFIT</stp>
        <stp>2</stp>
        <stp>601515.SH</stp>
        <stp>2019-12-31</stp>
        <tr r="X2843" s="3"/>
      </tp>
      <tp>
        <v>-44.874235319</v>
        <stp/>
        <stp>EM_S_FA_YOY_NETPROFIT</stp>
        <stp>2</stp>
        <stp>601595.SH</stp>
        <stp>2019-12-31</stp>
        <tr r="X2851" s="3"/>
      </tp>
      <tp>
        <v>11.3049606756</v>
        <stp/>
        <stp>EM_S_FA_YOY_NETPROFIT</stp>
        <stp>2</stp>
        <stp>001965.SZ</stp>
        <stp>2019-12-31</stp>
        <tr r="X437" s="3"/>
      </tp>
      <tp>
        <v>15.8478733718</v>
        <stp/>
        <stp>EM_S_FA_YOY_NETPROFIT</stp>
        <stp>2</stp>
        <stp>601965.SH</stp>
        <stp>2019-12-31</stp>
        <tr r="X2913" s="3"/>
      </tp>
      <tp>
        <v>-1.5115681022</v>
        <stp/>
        <stp>EM_S_FA_YOY_NETPROFIT</stp>
        <stp>2</stp>
        <stp>601985.SH</stp>
        <stp>2019-12-31</stp>
        <tr r="X2917" s="3"/>
      </tp>
      <tp>
        <v>90.794539562799997</v>
        <stp/>
        <stp>EM_S_FA_YOY_NETPROFIT</stp>
        <stp>2</stp>
        <stp>300105.SZ</stp>
        <stp>2019-12-31</stp>
        <tr r="X1407" s="3"/>
      </tp>
      <tp>
        <v>1240.8980720952</v>
        <stp/>
        <stp>EM_S_FA_YOY_NETPROFIT</stp>
        <stp>2</stp>
        <stp>300115.SZ</stp>
        <stp>2019-12-31</stp>
        <tr r="X1417" s="3"/>
      </tp>
      <tp>
        <v>-52.753533442600002</v>
        <stp/>
        <stp>EM_S_FA_YOY_NETPROFIT</stp>
        <stp>2</stp>
        <stp>300125.SZ</stp>
        <stp>2019-12-31</stp>
        <tr r="X1427" s="3"/>
      </tp>
      <tp>
        <v>-14.803833860799999</v>
        <stp/>
        <stp>EM_S_FA_YOY_NETPROFIT</stp>
        <stp>2</stp>
        <stp>300135.SZ</stp>
        <stp>2019-12-31</stp>
        <tr r="X1437" s="3"/>
      </tp>
      <tp>
        <v>-91.264486738299993</v>
        <stp/>
        <stp>EM_S_FA_YOY_NETPROFIT</stp>
        <stp>2</stp>
        <stp>300145.SZ</stp>
        <stp>2019-12-31</stp>
        <tr r="X1447" s="3"/>
      </tp>
      <tp>
        <v>154.58923894770001</v>
        <stp/>
        <stp>EM_S_FA_YOY_NETPROFIT</stp>
        <stp>2</stp>
        <stp>300155.SZ</stp>
        <stp>2019-12-31</stp>
        <tr r="X1457" s="3"/>
      </tp>
      <tp>
        <v>-19.8312747622</v>
        <stp/>
        <stp>EM_S_FA_YOY_NETPROFIT</stp>
        <stp>2</stp>
        <stp>000155.SZ</stp>
        <stp>2019-12-31</stp>
        <tr r="X62" s="3"/>
      </tp>
      <tp>
        <v>-33.896647192800003</v>
        <stp/>
        <stp>EM_S_FA_YOY_NETPROFIT</stp>
        <stp>2</stp>
        <stp>300165.SZ</stp>
        <stp>2019-12-31</stp>
        <tr r="X1466" s="3"/>
      </tp>
      <tp>
        <v>-53.598177096599997</v>
        <stp/>
        <stp>EM_S_FA_YOY_NETPROFIT</stp>
        <stp>2</stp>
        <stp>300175.SZ</stp>
        <stp>2019-12-31</stp>
        <tr r="X1476" s="3"/>
      </tp>
      <tp>
        <v>4.7313887260999996</v>
        <stp/>
        <stp>EM_S_FA_YOY_NETPROFIT</stp>
        <stp>2</stp>
        <stp>300185.SZ</stp>
        <stp>2019-12-31</stp>
        <tr r="X1485" s="3"/>
      </tp>
      <tp>
        <v>-963.02897245229997</v>
        <stp/>
        <stp>EM_S_FA_YOY_NETPROFIT</stp>
        <stp>2</stp>
        <stp>300195.SZ</stp>
        <stp>2019-12-31</stp>
        <tr r="X1494" s="3"/>
      </tp>
      <tp>
        <v>-549.86542617529994</v>
        <stp/>
        <stp>EM_S_FA_YOY_NETPROFIT</stp>
        <stp>2</stp>
        <stp>600165.SH</stp>
        <stp>2019-12-31</stp>
        <tr r="X2120" s="3"/>
      </tp>
      <tp>
        <v>67.903527042700006</v>
        <stp/>
        <stp>EM_S_FA_YOY_NETPROFIT</stp>
        <stp>2</stp>
        <stp>600155.SH</stp>
        <stp>2019-12-31</stp>
        <tr r="X2111" s="3"/>
      </tp>
      <tp>
        <v>16.5204168906</v>
        <stp/>
        <stp>EM_S_FA_YOY_NETPROFIT</stp>
        <stp>2</stp>
        <stp>600135.SH</stp>
        <stp>2019-12-31</stp>
        <tr r="X2099" s="3"/>
      </tp>
      <tp>
        <v>-10.773286435499999</v>
        <stp/>
        <stp>EM_S_FA_YOY_NETPROFIT</stp>
        <stp>2</stp>
        <stp>600125.SH</stp>
        <stp>2019-12-31</stp>
        <tr r="X2090" s="3"/>
      </tp>
      <tp>
        <v>18.429105746299999</v>
        <stp/>
        <stp>EM_S_FA_YOY_NETPROFIT</stp>
        <stp>2</stp>
        <stp>600115.SH</stp>
        <stp>2019-12-31</stp>
        <tr r="X2082" s="3"/>
      </tp>
      <tp>
        <v>-67.240019287199999</v>
        <stp/>
        <stp>EM_S_FA_YOY_NETPROFIT</stp>
        <stp>2</stp>
        <stp>600105.SH</stp>
        <stp>2019-12-31</stp>
        <tr r="X2072" s="3"/>
      </tp>
      <tp>
        <v>-35.402690090299998</v>
        <stp/>
        <stp>EM_S_FA_YOY_NETPROFIT</stp>
        <stp>2</stp>
        <stp>600195.SH</stp>
        <stp>2019-12-31</stp>
        <tr r="X2146" s="3"/>
      </tp>
      <tp>
        <v>648.82850039000004</v>
        <stp/>
        <stp>EM_S_FA_YOY_NETPROFIT</stp>
        <stp>2</stp>
        <stp>600185.SH</stp>
        <stp>2019-12-31</stp>
        <tr r="X2137" s="3"/>
      </tp>
      <tp>
        <v>246.18140769600001</v>
        <stp/>
        <stp>EM_S_FA_YOY_NETPROFIT</stp>
        <stp>2</stp>
        <stp>000035.SZ</stp>
        <stp>2019-12-31</stp>
        <tr r="X29" s="3"/>
      </tp>
      <tp>
        <v>146.565692549</v>
        <stp/>
        <stp>EM_S_FA_YOY_NETPROFIT</stp>
        <stp>2</stp>
        <stp>300005.SZ</stp>
        <stp>2019-12-31</stp>
        <tr r="X1315" s="3"/>
      </tp>
      <tp>
        <v>154.01356699370001</v>
        <stp/>
        <stp>EM_S_FA_YOY_NETPROFIT</stp>
        <stp>2</stp>
        <stp>000025.SZ</stp>
        <stp>2019-12-31</stp>
        <tr r="X20" s="3"/>
      </tp>
      <tp>
        <v>34.274033595500001</v>
        <stp/>
        <stp>EM_S_FA_YOY_NETPROFIT</stp>
        <stp>2</stp>
        <stp>300015.SZ</stp>
        <stp>2019-12-31</stp>
        <tr r="X1325" s="3"/>
      </tp>
      <tp>
        <v>-1288.9604808914</v>
        <stp/>
        <stp>EM_S_FA_YOY_NETPROFIT</stp>
        <stp>2</stp>
        <stp>300025.SZ</stp>
        <stp>2019-12-31</stp>
        <tr r="X1334" s="3"/>
      </tp>
      <tp>
        <v>13.8757307888</v>
        <stp/>
        <stp>EM_S_FA_YOY_NETPROFIT</stp>
        <stp>2</stp>
        <stp>000005.SZ</stp>
        <stp>2019-12-31</stp>
        <tr r="X5" s="3"/>
      </tp>
      <tp>
        <v>15.9867212436</v>
        <stp/>
        <stp>EM_S_FA_YOY_NETPROFIT</stp>
        <stp>2</stp>
        <stp>300035.SZ</stp>
        <stp>2019-12-31</stp>
        <tr r="X1343" s="3"/>
      </tp>
      <tp>
        <v>-223.2479490202</v>
        <stp/>
        <stp>EM_S_FA_YOY_NETPROFIT</stp>
        <stp>2</stp>
        <stp>300045.SZ</stp>
        <stp>2019-12-31</stp>
        <tr r="X1352" s="3"/>
      </tp>
      <tp>
        <v>19.708765050699999</v>
        <stp/>
        <stp>EM_S_FA_YOY_NETPROFIT</stp>
        <stp>2</stp>
        <stp>000065.SZ</stp>
        <stp>2019-12-31</stp>
        <tr r="X48" s="3"/>
      </tp>
      <tp>
        <v>177.43039214769999</v>
        <stp/>
        <stp>EM_S_FA_YOY_NETPROFIT</stp>
        <stp>2</stp>
        <stp>300055.SZ</stp>
        <stp>2019-12-31</stp>
        <tr r="X1362" s="3"/>
      </tp>
      <tp>
        <v>-84.562057087400007</v>
        <stp/>
        <stp>EM_S_FA_YOY_NETPROFIT</stp>
        <stp>2</stp>
        <stp>000055.SZ</stp>
        <stp>2019-12-31</stp>
        <tr r="X40" s="3"/>
      </tp>
      <tp>
        <v>-26.4533246252</v>
        <stp/>
        <stp>EM_S_FA_YOY_NETPROFIT</stp>
        <stp>2</stp>
        <stp>300065.SZ</stp>
        <stp>2019-12-31</stp>
        <tr r="X1370" s="3"/>
      </tp>
      <tp>
        <v>70.263445347599998</v>
        <stp/>
        <stp>EM_S_FA_YOY_NETPROFIT</stp>
        <stp>2</stp>
        <stp>000045.SZ</stp>
        <stp>2019-12-31</stp>
        <tr r="X35" s="3"/>
      </tp>
      <tp>
        <v>14.551619391299999</v>
        <stp/>
        <stp>EM_S_FA_YOY_NETPROFIT</stp>
        <stp>2</stp>
        <stp>300075.SZ</stp>
        <stp>2019-12-31</stp>
        <tr r="X1380" s="3"/>
      </tp>
      <tp>
        <v>-65.850022887700007</v>
        <stp/>
        <stp>EM_S_FA_YOY_NETPROFIT</stp>
        <stp>2</stp>
        <stp>300085.SZ</stp>
        <stp>2019-12-31</stp>
        <tr r="X1390" s="3"/>
      </tp>
      <tp>
        <v>207.3096861672</v>
        <stp/>
        <stp>EM_S_FA_YOY_NETPROFIT</stp>
        <stp>2</stp>
        <stp>300095.SZ</stp>
        <stp>2019-12-31</stp>
        <tr r="X1398" s="3"/>
      </tp>
      <tp>
        <v>-101.6576886502</v>
        <stp/>
        <stp>EM_S_FA_YOY_NETPROFIT</stp>
        <stp>2</stp>
        <stp>600075.SH</stp>
        <stp>2019-12-31</stp>
        <tr r="X2050" s="3"/>
      </tp>
      <tp>
        <v>10.595514657500001</v>
        <stp/>
        <stp>EM_S_FA_YOY_NETPROFIT</stp>
        <stp>2</stp>
        <stp>600055.SH</stp>
        <stp>2019-12-31</stp>
        <tr r="X2034" s="3"/>
      </tp>
      <tp>
        <v>43.827778863600003</v>
        <stp/>
        <stp>EM_S_FA_YOY_NETPROFIT</stp>
        <stp>2</stp>
        <stp>600035.SH</stp>
        <stp>2019-12-31</stp>
        <tr r="X2023" s="3"/>
      </tp>
      <tp>
        <v>-1.8812914031000001</v>
        <stp/>
        <stp>EM_S_FA_YOY_NETPROFIT</stp>
        <stp>2</stp>
        <stp>600025.SH</stp>
        <stp>2019-12-31</stp>
        <tr r="X2015" s="3"/>
      </tp>
      <tp>
        <v>5.3797769942000002</v>
        <stp/>
        <stp>EM_S_FA_YOY_NETPROFIT</stp>
        <stp>2</stp>
        <stp>600015.SH</stp>
        <stp>2019-12-31</stp>
        <tr r="X2006" s="3"/>
      </tp>
      <tp>
        <v>0.90375493669999996</v>
        <stp/>
        <stp>EM_S_FA_YOY_NETPROFIT</stp>
        <stp>2</stp>
        <stp>600095.SH</stp>
        <stp>2019-12-31</stp>
        <tr r="X2063" s="3"/>
      </tp>
      <tp>
        <v>-14.317027098800001</v>
        <stp/>
        <stp>EM_S_FA_YOY_NETPROFIT</stp>
        <stp>2</stp>
        <stp>600085.SH</stp>
        <stp>2019-12-31</stp>
        <tr r="X2059" s="3"/>
      </tp>
      <tp>
        <v>23.823549448000001</v>
        <stp/>
        <stp>EM_S_FA_YOY_NETPROFIT</stp>
        <stp>2</stp>
        <stp>300305.SZ</stp>
        <stp>2019-12-31</stp>
        <tr r="X1600" s="3"/>
      </tp>
      <tp>
        <v>111.6311641555</v>
        <stp/>
        <stp>EM_S_FA_YOY_NETPROFIT</stp>
        <stp>2</stp>
        <stp>300315.SZ</stp>
        <stp>2019-12-31</stp>
        <tr r="X1608" s="3"/>
      </tp>
      <tp>
        <v>-37.932400503399997</v>
        <stp/>
        <stp>EM_S_FA_YOY_NETPROFIT</stp>
        <stp>2</stp>
        <stp>300335.SZ</stp>
        <stp>2019-12-31</stp>
        <tr r="X1626" s="3"/>
      </tp>
      <tp>
        <v>115.9942312962</v>
        <stp/>
        <stp>EM_S_FA_YOY_NETPROFIT</stp>
        <stp>2</stp>
        <stp>300345.SZ</stp>
        <stp>2019-12-31</stp>
        <tr r="X1635" s="3"/>
      </tp>
      <tp>
        <v>-88.852884869099995</v>
        <stp/>
        <stp>EM_S_FA_YOY_NETPROFIT</stp>
        <stp>2</stp>
        <stp>300355.SZ</stp>
        <stp>2019-12-31</stp>
        <tr r="X1645" s="3"/>
      </tp>
      <tp>
        <v>8.4105100484000008</v>
        <stp/>
        <stp>EM_S_FA_YOY_NETPROFIT</stp>
        <stp>2</stp>
        <stp>300365.SZ</stp>
        <stp>2019-12-31</stp>
        <tr r="X1652" s="3"/>
      </tp>
      <tp>
        <v>14.189859265600001</v>
        <stp/>
        <stp>EM_S_FA_YOY_NETPROFIT</stp>
        <stp>2</stp>
        <stp>300375.SZ</stp>
        <stp>2019-12-31</stp>
        <tr r="X1660" s="3"/>
      </tp>
      <tp>
        <v>162.23527589029999</v>
        <stp/>
        <stp>EM_S_FA_YOY_NETPROFIT</stp>
        <stp>2</stp>
        <stp>300385.SZ</stp>
        <stp>2019-12-31</stp>
        <tr r="X1670" s="3"/>
      </tp>
      <tp>
        <v>19.1674607327</v>
        <stp/>
        <stp>EM_S_FA_YOY_NETPROFIT</stp>
        <stp>2</stp>
        <stp>300395.SZ</stp>
        <stp>2019-12-31</stp>
        <tr r="X1679" s="3"/>
      </tp>
      <tp>
        <v>-37.511937187199997</v>
        <stp/>
        <stp>EM_S_FA_YOY_NETPROFIT</stp>
        <stp>2</stp>
        <stp>600375.SH</stp>
        <stp>2019-12-31</stp>
        <tr r="X2290" s="3"/>
      </tp>
      <tp>
        <v>-134.37411008640001</v>
        <stp/>
        <stp>EM_S_FA_YOY_NETPROFIT</stp>
        <stp>2</stp>
        <stp>600365.SH</stp>
        <stp>2019-12-31</stp>
        <tr r="X2281" s="3"/>
      </tp>
      <tp>
        <v>-714.29735672549998</v>
        <stp/>
        <stp>EM_S_FA_YOY_NETPROFIT</stp>
        <stp>2</stp>
        <stp>600355.SH</stp>
        <stp>2019-12-31</stp>
        <tr r="X2273" s="3"/>
      </tp>
      <tp>
        <v>-51.160719903699999</v>
        <stp/>
        <stp>EM_S_FA_YOY_NETPROFIT</stp>
        <stp>2</stp>
        <stp>600345.SH</stp>
        <stp>2019-12-31</stp>
        <tr r="X2265" s="3"/>
      </tp>
      <tp>
        <v>-30.203824128699999</v>
        <stp/>
        <stp>EM_S_FA_YOY_NETPROFIT</stp>
        <stp>2</stp>
        <stp>600335.SH</stp>
        <stp>2019-12-31</stp>
        <tr r="X2258" s="3"/>
      </tp>
      <tp>
        <v>38.075088471500003</v>
        <stp/>
        <stp>EM_S_FA_YOY_NETPROFIT</stp>
        <stp>2</stp>
        <stp>600325.SH</stp>
        <stp>2019-12-31</stp>
        <tr r="X2249" s="3"/>
      </tp>
      <tp>
        <v>3.0924803176000002</v>
        <stp/>
        <stp>EM_S_FA_YOY_NETPROFIT</stp>
        <stp>2</stp>
        <stp>600315.SH</stp>
        <stp>2019-12-31</stp>
        <tr r="X2241" s="3"/>
      </tp>
      <tp>
        <v>7.8081114010999997</v>
        <stp/>
        <stp>EM_S_FA_YOY_NETPROFIT</stp>
        <stp>2</stp>
        <stp>600305.SH</stp>
        <stp>2019-12-31</stp>
        <tr r="X2233" s="3"/>
      </tp>
      <tp>
        <v>15.5127687411</v>
        <stp/>
        <stp>EM_S_FA_YOY_NETPROFIT</stp>
        <stp>2</stp>
        <stp>600395.SH</stp>
        <stp>2019-12-31</stp>
        <tr r="X2306" s="3"/>
      </tp>
      <tp>
        <v>56.379577207899999</v>
        <stp/>
        <stp>EM_S_FA_YOY_NETPROFIT</stp>
        <stp>2</stp>
        <stp>300205.SZ</stp>
        <stp>2019-12-31</stp>
        <tr r="X1503" s="3"/>
      </tp>
      <tp>
        <v>30.2835858485</v>
        <stp/>
        <stp>EM_S_FA_YOY_NETPROFIT</stp>
        <stp>2</stp>
        <stp>300215.SZ</stp>
        <stp>2019-12-31</stp>
        <tr r="X1513" s="3"/>
      </tp>
      <tp>
        <v>217.7169124577</v>
        <stp/>
        <stp>EM_S_FA_YOY_NETPROFIT</stp>
        <stp>2</stp>
        <stp>300225.SZ</stp>
        <stp>2019-12-31</stp>
        <tr r="X1522" s="3"/>
      </tp>
      <tp>
        <v>164.36407336389999</v>
        <stp/>
        <stp>EM_S_FA_YOY_NETPROFIT</stp>
        <stp>2</stp>
        <stp>300235.SZ</stp>
        <stp>2019-12-31</stp>
        <tr r="X1532" s="3"/>
      </tp>
      <tp>
        <v>-39.9783830923</v>
        <stp/>
        <stp>EM_S_FA_YOY_NETPROFIT</stp>
        <stp>2</stp>
        <stp>300245.SZ</stp>
        <stp>2019-12-31</stp>
        <tr r="X1542" s="3"/>
      </tp>
      <tp>
        <v>68.236288623700005</v>
        <stp/>
        <stp>EM_S_FA_YOY_NETPROFIT</stp>
        <stp>2</stp>
        <stp>300255.SZ</stp>
        <stp>2019-12-31</stp>
        <tr r="X1552" s="3"/>
      </tp>
      <tp>
        <v>-18.310749586499998</v>
        <stp/>
        <stp>EM_S_FA_YOY_NETPROFIT</stp>
        <stp>2</stp>
        <stp>300265.SZ</stp>
        <stp>2019-12-31</stp>
        <tr r="X1562" s="3"/>
      </tp>
      <tp>
        <v>141.7227258206</v>
        <stp/>
        <stp>EM_S_FA_YOY_NETPROFIT</stp>
        <stp>2</stp>
        <stp>300275.SZ</stp>
        <stp>2019-12-31</stp>
        <tr r="X1571" s="3"/>
      </tp>
      <tp>
        <v>-2.6400354195000002</v>
        <stp/>
        <stp>EM_S_FA_YOY_NETPROFIT</stp>
        <stp>2</stp>
        <stp>300285.SZ</stp>
        <stp>2019-12-31</stp>
        <tr r="X1581" s="3"/>
      </tp>
      <tp>
        <v>5.5216579122000002</v>
        <stp/>
        <stp>EM_S_FA_YOY_NETPROFIT</stp>
        <stp>2</stp>
        <stp>300295.SZ</stp>
        <stp>2019-12-31</stp>
        <tr r="X1591" s="3"/>
      </tp>
      <tp>
        <v>-40.795905923100001</v>
        <stp/>
        <stp>EM_S_FA_YOY_NETPROFIT</stp>
        <stp>2</stp>
        <stp>600265.SH</stp>
        <stp>2019-12-31</stp>
        <tr r="X2201" s="3"/>
      </tp>
      <tp>
        <v>0.59745385049999999</v>
        <stp/>
        <stp>EM_S_FA_YOY_NETPROFIT</stp>
        <stp>2</stp>
        <stp>600255.SH</stp>
        <stp>2019-12-31</stp>
        <tr r="X2194" s="3"/>
      </tp>
      <tp>
        <v>44.671300111999997</v>
        <stp/>
        <stp>EM_S_FA_YOY_NETPROFIT</stp>
        <stp>2</stp>
        <stp>600235.SH</stp>
        <stp>2019-12-31</stp>
        <tr r="X2181" s="3"/>
      </tp>
      <tp>
        <v>-155.25221767619999</v>
        <stp/>
        <stp>EM_S_FA_YOY_NETPROFIT</stp>
        <stp>2</stp>
        <stp>600225.SH</stp>
        <stp>2019-12-31</stp>
        <tr r="X2171" s="3"/>
      </tp>
      <tp>
        <v>-21.197123536399999</v>
        <stp/>
        <stp>EM_S_FA_YOY_NETPROFIT</stp>
        <stp>2</stp>
        <stp>600215.SH</stp>
        <stp>2019-12-31</stp>
        <tr r="X2162" s="3"/>
      </tp>
      <tp>
        <v>-5.2388471423</v>
        <stp/>
        <stp>EM_S_FA_YOY_NETPROFIT</stp>
        <stp>2</stp>
        <stp>600295.SH</stp>
        <stp>2019-12-31</stp>
        <tr r="X2225" s="3"/>
      </tp>
      <tp>
        <v>19.278241606999998</v>
        <stp/>
        <stp>EM_S_FA_YOY_NETPROFIT</stp>
        <stp>2</stp>
        <stp>600285.SH</stp>
        <stp>2019-12-31</stp>
        <tr r="X2218" s="3"/>
      </tp>
      <tp>
        <v>13.5806767451</v>
        <stp/>
        <stp>EM_S_FA_YOY_NETPROFIT</stp>
        <stp>2</stp>
        <stp>300505.SZ</stp>
        <stp>2019-12-31</stp>
        <tr r="X1786" s="3"/>
      </tp>
      <tp>
        <v>-152.8633048216</v>
        <stp/>
        <stp>EM_S_FA_YOY_NETPROFIT</stp>
        <stp>2</stp>
        <stp>000525.SZ</stp>
        <stp>2019-12-31</stp>
        <tr r="X115" s="3"/>
      </tp>
      <tp>
        <v>28.313132030199998</v>
        <stp/>
        <stp>EM_S_FA_YOY_NETPROFIT</stp>
        <stp>2</stp>
        <stp>300515.SZ</stp>
        <stp>2019-12-31</stp>
        <tr r="X1796" s="3"/>
      </tp>
      <tp>
        <v>34.4365090123</v>
        <stp/>
        <stp>EM_S_FA_YOY_NETPROFIT</stp>
        <stp>2</stp>
        <stp>300525.SZ</stp>
        <stp>2019-12-31</stp>
        <tr r="X1805" s="3"/>
      </tp>
      <tp>
        <v>-15.3879354384</v>
        <stp/>
        <stp>EM_S_FA_YOY_NETPROFIT</stp>
        <stp>2</stp>
        <stp>000505.SZ</stp>
        <stp>2019-12-31</stp>
        <tr r="X100" s="3"/>
      </tp>
      <tp>
        <v>-4.7211704112000001</v>
        <stp/>
        <stp>EM_S_FA_YOY_NETPROFIT</stp>
        <stp>2</stp>
        <stp>300535.SZ</stp>
        <stp>2019-12-31</stp>
        <tr r="X1814" s="3"/>
      </tp>
      <tp>
        <v>-5.1659877202000004</v>
        <stp/>
        <stp>EM_S_FA_YOY_NETPROFIT</stp>
        <stp>2</stp>
        <stp>300545.SZ</stp>
        <stp>2019-12-31</stp>
        <tr r="X1823" s="3"/>
      </tp>
      <tp>
        <v>43.530689655700002</v>
        <stp/>
        <stp>EM_S_FA_YOY_NETPROFIT</stp>
        <stp>2</stp>
        <stp>000565.SZ</stp>
        <stp>2019-12-31</stp>
        <tr r="X148" s="3"/>
      </tp>
      <tp>
        <v>-46.232764358499999</v>
        <stp/>
        <stp>EM_S_FA_YOY_NETPROFIT</stp>
        <stp>2</stp>
        <stp>300555.SZ</stp>
        <stp>2019-12-31</stp>
        <tr r="X1833" s="3"/>
      </tp>
      <tp>
        <v>707.17945078410003</v>
        <stp/>
        <stp>EM_S_FA_YOY_NETPROFIT</stp>
        <stp>2</stp>
        <stp>000555.SZ</stp>
        <stp>2019-12-31</stp>
        <tr r="X140" s="3"/>
      </tp>
      <tp>
        <v>-591.11161061500002</v>
        <stp/>
        <stp>EM_S_FA_YOY_NETPROFIT</stp>
        <stp>2</stp>
        <stp>300565.SZ</stp>
        <stp>2019-12-31</stp>
        <tr r="X1842" s="3"/>
      </tp>
      <tp>
        <v>-75.490256852900004</v>
        <stp/>
        <stp>EM_S_FA_YOY_NETPROFIT</stp>
        <stp>2</stp>
        <stp>000545.SZ</stp>
        <stp>2019-12-31</stp>
        <tr r="X131" s="3"/>
      </tp>
      <tp>
        <v>-29.889181849100002</v>
        <stp/>
        <stp>EM_S_FA_YOY_NETPROFIT</stp>
        <stp>2</stp>
        <stp>300575.SZ</stp>
        <stp>2019-12-31</stp>
        <tr r="X1851" s="3"/>
      </tp>
      <tp>
        <v>-53.915305975000003</v>
        <stp/>
        <stp>EM_S_FA_YOY_NETPROFIT</stp>
        <stp>2</stp>
        <stp>300585.SZ</stp>
        <stp>2019-12-31</stp>
        <tr r="X1861" s="3"/>
      </tp>
      <tp>
        <v>40.567269792899999</v>
        <stp/>
        <stp>EM_S_FA_YOY_NETPROFIT</stp>
        <stp>2</stp>
        <stp>300595.SZ</stp>
        <stp>2019-12-31</stp>
        <tr r="X1870" s="3"/>
      </tp>
      <tp>
        <v>-233.60732786969999</v>
        <stp/>
        <stp>EM_S_FA_YOY_NETPROFIT</stp>
        <stp>2</stp>
        <stp>000595.SZ</stp>
        <stp>2019-12-31</stp>
        <tr r="X166" s="3"/>
      </tp>
      <tp>
        <v>63.615417783399998</v>
        <stp/>
        <stp>EM_S_FA_YOY_NETPROFIT</stp>
        <stp>2</stp>
        <stp>600575.SH</stp>
        <stp>2019-12-31</stp>
        <tr r="X2435" s="3"/>
      </tp>
      <tp>
        <v>107.2811132936</v>
        <stp/>
        <stp>EM_S_FA_YOY_NETPROFIT</stp>
        <stp>2</stp>
        <stp>600565.SH</stp>
        <stp>2019-12-31</stp>
        <tr r="X2426" s="3"/>
      </tp>
      <tp>
        <v>-7.8043288022999997</v>
        <stp/>
        <stp>EM_S_FA_YOY_NETPROFIT</stp>
        <stp>2</stp>
        <stp>600545.SH</stp>
        <stp>2019-12-31</stp>
        <tr r="X2410" s="3"/>
      </tp>
      <tp>
        <v>-36.9842746279</v>
        <stp/>
        <stp>EM_S_FA_YOY_NETPROFIT</stp>
        <stp>2</stp>
        <stp>600535.SH</stp>
        <stp>2019-12-31</stp>
        <tr r="X2403" s="3"/>
      </tp>
      <tp>
        <v>-6746.2840580410002</v>
        <stp/>
        <stp>EM_S_FA_YOY_NETPROFIT</stp>
        <stp>2</stp>
        <stp>600525.SH</stp>
        <stp>2019-12-31</stp>
        <tr r="X2395" s="3"/>
      </tp>
      <tp>
        <v>-187.87330155890001</v>
        <stp/>
        <stp>EM_S_FA_YOY_NETPROFIT</stp>
        <stp>2</stp>
        <stp>600515.SH</stp>
        <stp>2019-12-31</stp>
        <tr r="X2386" s="3"/>
      </tp>
      <tp>
        <v>-34.732429238999998</v>
        <stp/>
        <stp>EM_S_FA_YOY_NETPROFIT</stp>
        <stp>2</stp>
        <stp>600505.SH</stp>
        <stp>2019-12-31</stp>
        <tr r="X2377" s="3"/>
      </tp>
      <tp>
        <v>100.8612594491</v>
        <stp/>
        <stp>EM_S_FA_YOY_NETPROFIT</stp>
        <stp>2</stp>
        <stp>600595.SH</stp>
        <stp>2019-12-31</stp>
        <tr r="X2454" s="3"/>
      </tp>
      <tp>
        <v>12.129489724800001</v>
        <stp/>
        <stp>EM_S_FA_YOY_NETPROFIT</stp>
        <stp>2</stp>
        <stp>600585.SH</stp>
        <stp>2019-12-31</stp>
        <tr r="X2445" s="3"/>
      </tp>
      <tp>
        <v>109.4193574813</v>
        <stp/>
        <stp>EM_S_FA_YOY_NETPROFIT</stp>
        <stp>2</stp>
        <stp>300405.SZ</stp>
        <stp>2019-12-31</stp>
        <tr r="X1689" s="3"/>
      </tp>
      <tp>
        <v>77.334396739499994</v>
        <stp/>
        <stp>EM_S_FA_YOY_NETPROFIT</stp>
        <stp>2</stp>
        <stp>000425.SZ</stp>
        <stp>2019-12-31</stp>
        <tr r="X90" s="3"/>
      </tp>
      <tp>
        <v>9.0072901003000005</v>
        <stp/>
        <stp>EM_S_FA_YOY_NETPROFIT</stp>
        <stp>2</stp>
        <stp>300415.SZ</stp>
        <stp>2019-12-31</stp>
        <tr r="X1699" s="3"/>
      </tp>
      <tp>
        <v>24.722335344499999</v>
        <stp/>
        <stp>EM_S_FA_YOY_NETPROFIT</stp>
        <stp>2</stp>
        <stp>000415.SZ</stp>
        <stp>2019-12-31</stp>
        <tr r="X82" s="3"/>
      </tp>
      <tp>
        <v>13.8445573411</v>
        <stp/>
        <stp>EM_S_FA_YOY_NETPROFIT</stp>
        <stp>2</stp>
        <stp>300425.SZ</stp>
        <stp>2019-12-31</stp>
        <tr r="X1709" s="3"/>
      </tp>
      <tp>
        <v>19.970306622700001</v>
        <stp/>
        <stp>EM_S_FA_YOY_NETPROFIT</stp>
        <stp>2</stp>
        <stp>300435.SZ</stp>
        <stp>2019-12-31</stp>
        <tr r="X1718" s="3"/>
      </tp>
      <tp>
        <v>4.0009993969000002</v>
        <stp/>
        <stp>EM_S_FA_YOY_NETPROFIT</stp>
        <stp>2</stp>
        <stp>300445.SZ</stp>
        <stp>2019-12-31</stp>
        <tr r="X1728" s="3"/>
      </tp>
      <tp>
        <v>14.3545835997</v>
        <stp/>
        <stp>EM_S_FA_YOY_NETPROFIT</stp>
        <stp>2</stp>
        <stp>300455.SZ</stp>
        <stp>2019-12-31</stp>
        <tr r="X1737" s="3"/>
      </tp>
      <tp>
        <v>27.6300019826</v>
        <stp/>
        <stp>EM_S_FA_YOY_NETPROFIT</stp>
        <stp>2</stp>
        <stp>300465.SZ</stp>
        <stp>2019-12-31</stp>
        <tr r="X1747" s="3"/>
      </tp>
      <tp>
        <v>128.52419203209999</v>
        <stp/>
        <stp>EM_S_FA_YOY_NETPROFIT</stp>
        <stp>2</stp>
        <stp>300475.SZ</stp>
        <stp>2019-12-31</stp>
        <tr r="X1757" s="3"/>
      </tp>
      <tp>
        <v>-47.890353488800002</v>
        <stp/>
        <stp>EM_S_FA_YOY_NETPROFIT</stp>
        <stp>2</stp>
        <stp>300485.SZ</stp>
        <stp>2019-12-31</stp>
        <tr r="X1767" s="3"/>
      </tp>
      <tp>
        <v>-44.441892233399997</v>
        <stp/>
        <stp>EM_S_FA_YOY_NETPROFIT</stp>
        <stp>2</stp>
        <stp>300495.SZ</stp>
        <stp>2019-12-31</stp>
        <tr r="X1777" s="3"/>
      </tp>
      <tp>
        <v>2.4673942328999998</v>
        <stp/>
        <stp>EM_S_FA_YOY_NETPROFIT</stp>
        <stp>2</stp>
        <stp>600475.SH</stp>
        <stp>2019-12-31</stp>
        <tr r="X2352" s="3"/>
      </tp>
      <tp>
        <v>178.49055166479999</v>
        <stp/>
        <stp>EM_S_FA_YOY_NETPROFIT</stp>
        <stp>2</stp>
        <stp>600455.SH</stp>
        <stp>2019-12-31</stp>
        <tr r="X2340" s="3"/>
      </tp>
      <tp>
        <v>-8.8456020017999997</v>
        <stp/>
        <stp>EM_S_FA_YOY_NETPROFIT</stp>
        <stp>2</stp>
        <stp>600435.SH</stp>
        <stp>2019-12-31</stp>
        <tr r="X2331" s="3"/>
      </tp>
      <tp>
        <v>636.80585347260001</v>
        <stp/>
        <stp>EM_S_FA_YOY_NETPROFIT</stp>
        <stp>2</stp>
        <stp>600425.SH</stp>
        <stp>2019-12-31</stp>
        <tr r="X2326" s="3"/>
      </tp>
      <tp>
        <v>19.875427994999999</v>
        <stp/>
        <stp>EM_S_FA_YOY_NETPROFIT</stp>
        <stp>2</stp>
        <stp>600415.SH</stp>
        <stp>2019-12-31</stp>
        <tr r="X2318" s="3"/>
      </tp>
      <tp>
        <v>103.7684790566</v>
        <stp/>
        <stp>EM_S_FA_YOY_NETPROFIT</stp>
        <stp>2</stp>
        <stp>600405.SH</stp>
        <stp>2019-12-31</stp>
        <tr r="X2313" s="3"/>
      </tp>
      <tp>
        <v>68.171580094399999</v>
        <stp/>
        <stp>EM_S_FA_YOY_NETPROFIT</stp>
        <stp>2</stp>
        <stp>600495.SH</stp>
        <stp>2019-12-31</stp>
        <tr r="X2368" s="3"/>
      </tp>
      <tp>
        <v>-92.082366928799999</v>
        <stp/>
        <stp>EM_S_FA_YOY_NETPROFIT</stp>
        <stp>2</stp>
        <stp>000735.SZ</stp>
        <stp>2019-12-31</stp>
        <tr r="X259" s="3"/>
      </tp>
      <tp>
        <v>-23.503732721199999</v>
        <stp/>
        <stp>EM_S_FA_YOY_NETPROFIT</stp>
        <stp>2</stp>
        <stp>300705.SZ</stp>
        <stp>2019-12-31</stp>
        <tr r="X1971" s="3"/>
      </tp>
      <tp>
        <v>-116.53688289590001</v>
        <stp/>
        <stp>EM_S_FA_YOY_NETPROFIT</stp>
        <stp>2</stp>
        <stp>000725.SZ</stp>
        <stp>2019-12-31</stp>
        <tr r="X252" s="3"/>
      </tp>
      <tp>
        <v>108.0473858669</v>
        <stp/>
        <stp>EM_S_FA_YOY_NETPROFIT</stp>
        <stp>2</stp>
        <stp>300715.SZ</stp>
        <stp>2019-12-31</stp>
        <tr r="X1980" s="3"/>
      </tp>
      <tp>
        <v>70.921108966899993</v>
        <stp/>
        <stp>EM_S_FA_YOY_NETPROFIT</stp>
        <stp>2</stp>
        <stp>000715.SZ</stp>
        <stp>2019-12-31</stp>
        <tr r="X243" s="3"/>
      </tp>
      <tp>
        <v>13.0661911116</v>
        <stp/>
        <stp>EM_S_FA_YOY_NETPROFIT</stp>
        <stp>2</stp>
        <stp>300725.SZ</stp>
        <stp>2019-12-31</stp>
        <tr r="X1989" s="3"/>
      </tp>
      <tp>
        <v>198.00816770310001</v>
        <stp/>
        <stp>EM_S_FA_YOY_NETPROFIT</stp>
        <stp>2</stp>
        <stp>000705.SZ</stp>
        <stp>2019-12-31</stp>
        <tr r="X235" s="3"/>
      </tp>
      <tp>
        <v>52.230722978499998</v>
        <stp/>
        <stp>EM_S_FA_YOY_NETPROFIT</stp>
        <stp>2</stp>
        <stp>300735.SZ</stp>
        <stp>2019-12-31</stp>
        <tr r="X1996" s="3"/>
      </tp>
      <tp>
        <v>226.79297521559999</v>
        <stp/>
        <stp>EM_S_FA_YOY_NETPROFIT</stp>
        <stp>2</stp>
        <stp>000755.SZ</stp>
        <stp>2019-12-31</stp>
        <tr r="X268" s="3"/>
      </tp>
      <tp>
        <v>20.578378172299999</v>
        <stp/>
        <stp>EM_S_FA_YOY_NETPROFIT</stp>
        <stp>2</stp>
        <stp>000795.SZ</stp>
        <stp>2019-12-31</stp>
        <tr r="X292" s="3"/>
      </tp>
      <tp>
        <v>60.6031809638</v>
        <stp/>
        <stp>EM_S_FA_YOY_NETPROFIT</stp>
        <stp>2</stp>
        <stp>000785.SZ</stp>
        <stp>2019-12-31</stp>
        <tr r="X284" s="3"/>
      </tp>
      <tp>
        <v>-46.509466774700002</v>
        <stp/>
        <stp>EM_S_FA_YOY_NETPROFIT</stp>
        <stp>2</stp>
        <stp>600775.SH</stp>
        <stp>2019-12-31</stp>
        <tr r="X2607" s="3"/>
      </tp>
      <tp>
        <v>40.000764298</v>
        <stp/>
        <stp>EM_S_FA_YOY_NETPROFIT</stp>
        <stp>2</stp>
        <stp>600765.SH</stp>
        <stp>2019-12-31</stp>
        <tr r="X2599" s="3"/>
      </tp>
      <tp>
        <v>-0.40157828750000002</v>
        <stp/>
        <stp>EM_S_FA_YOY_NETPROFIT</stp>
        <stp>2</stp>
        <stp>600755.SH</stp>
        <stp>2019-12-31</stp>
        <tr r="X2590" s="3"/>
      </tp>
      <tp>
        <v>1812.0335623108999</v>
        <stp/>
        <stp>EM_S_FA_YOY_NETPROFIT</stp>
        <stp>2</stp>
        <stp>600745.SH</stp>
        <stp>2019-12-31</stp>
        <tr r="X2582" s="3"/>
      </tp>
      <tp>
        <v>6.2129348401</v>
        <stp/>
        <stp>EM_S_FA_YOY_NETPROFIT</stp>
        <stp>2</stp>
        <stp>600735.SH</stp>
        <stp>2019-12-31</stp>
        <tr r="X2572" s="3"/>
      </tp>
      <tp>
        <v>-3.1454320394000002</v>
        <stp/>
        <stp>EM_S_FA_YOY_NETPROFIT</stp>
        <stp>2</stp>
        <stp>600725.SH</stp>
        <stp>2019-12-31</stp>
        <tr r="X2562" s="3"/>
      </tp>
      <tp>
        <v>99.390806402400003</v>
        <stp/>
        <stp>EM_S_FA_YOY_NETPROFIT</stp>
        <stp>2</stp>
        <stp>600715.SH</stp>
        <stp>2019-12-31</stp>
        <tr r="X2553" s="3"/>
      </tp>
      <tp>
        <v>19.915725263199999</v>
        <stp/>
        <stp>EM_S_FA_YOY_NETPROFIT</stp>
        <stp>2</stp>
        <stp>600705.SH</stp>
        <stp>2019-12-31</stp>
        <tr r="X2544" s="3"/>
      </tp>
      <tp>
        <v>52.697399032100002</v>
        <stp/>
        <stp>EM_S_FA_YOY_NETPROFIT</stp>
        <stp>2</stp>
        <stp>600795.SH</stp>
        <stp>2019-12-31</stp>
        <tr r="X2624" s="3"/>
      </tp>
      <tp>
        <v>38.616406235699998</v>
        <stp/>
        <stp>EM_S_FA_YOY_NETPROFIT</stp>
        <stp>2</stp>
        <stp>600785.SH</stp>
        <stp>2019-12-31</stp>
        <tr r="X2616" s="3"/>
      </tp>
      <tp>
        <v>90.286191368600001</v>
        <stp/>
        <stp>EM_S_FA_YOY_NETPROFIT</stp>
        <stp>2</stp>
        <stp>000635.SZ</stp>
        <stp>2019-12-31</stp>
        <tr r="X195" s="3"/>
      </tp>
      <tp>
        <v>14.310878501199999</v>
        <stp/>
        <stp>EM_S_FA_YOY_NETPROFIT</stp>
        <stp>2</stp>
        <stp>300605.SZ</stp>
        <stp>2019-12-31</stp>
        <tr r="X1880" s="3"/>
      </tp>
      <tp>
        <v>-466.22624345200001</v>
        <stp/>
        <stp>EM_S_FA_YOY_NETPROFIT</stp>
        <stp>2</stp>
        <stp>000625.SZ</stp>
        <stp>2019-12-31</stp>
        <tr r="X186" s="3"/>
      </tp>
      <tp>
        <v>8.8256176222999994</v>
        <stp/>
        <stp>EM_S_FA_YOY_NETPROFIT</stp>
        <stp>2</stp>
        <stp>300615.SZ</stp>
        <stp>2019-12-31</stp>
        <tr r="X1889" s="3"/>
      </tp>
      <tp>
        <v>-3.2534681501999998</v>
        <stp/>
        <stp>EM_S_FA_YOY_NETPROFIT</stp>
        <stp>2</stp>
        <stp>000615.SZ</stp>
        <stp>2019-12-31</stp>
        <tr r="X180" s="3"/>
      </tp>
      <tp>
        <v>36.041846161800002</v>
        <stp/>
        <stp>EM_S_FA_YOY_NETPROFIT</stp>
        <stp>2</stp>
        <stp>300625.SZ</stp>
        <stp>2019-12-31</stp>
        <tr r="X1898" s="3"/>
      </tp>
      <tp>
        <v>-58.792583067800003</v>
        <stp/>
        <stp>EM_S_FA_YOY_NETPROFIT</stp>
        <stp>2</stp>
        <stp>000605.SZ</stp>
        <stp>2019-12-31</stp>
        <tr r="X174" s="3"/>
      </tp>
      <tp>
        <v>5.9737570189999998</v>
        <stp/>
        <stp>EM_S_FA_YOY_NETPROFIT</stp>
        <stp>2</stp>
        <stp>300635.SZ</stp>
        <stp>2019-12-31</stp>
        <tr r="X1907" s="3"/>
      </tp>
      <tp>
        <v>-12.572520705900001</v>
        <stp/>
        <stp>EM_S_FA_YOY_NETPROFIT</stp>
        <stp>2</stp>
        <stp>300645.SZ</stp>
        <stp>2019-12-31</stp>
        <tr r="X1916" s="3"/>
      </tp>
      <tp>
        <v>-41.6228490321</v>
        <stp/>
        <stp>EM_S_FA_YOY_NETPROFIT</stp>
        <stp>2</stp>
        <stp>000665.SZ</stp>
        <stp>2019-12-31</stp>
        <tr r="X209" s="3"/>
      </tp>
      <tp>
        <v>-32.8675417006</v>
        <stp/>
        <stp>EM_S_FA_YOY_NETPROFIT</stp>
        <stp>2</stp>
        <stp>300655.SZ</stp>
        <stp>2019-12-31</stp>
        <tr r="X1925" s="3"/>
      </tp>
      <tp>
        <v>80.887200623400005</v>
        <stp/>
        <stp>EM_S_FA_YOY_NETPROFIT</stp>
        <stp>2</stp>
        <stp>000655.SZ</stp>
        <stp>2019-12-31</stp>
        <tr r="X203" s="3"/>
      </tp>
      <tp>
        <v>-13.4682422589</v>
        <stp/>
        <stp>EM_S_FA_YOY_NETPROFIT</stp>
        <stp>2</stp>
        <stp>300665.SZ</stp>
        <stp>2019-12-31</stp>
        <tr r="X1934" s="3"/>
      </tp>
      <tp>
        <v>12.7819354417</v>
        <stp/>
        <stp>EM_S_FA_YOY_NETPROFIT</stp>
        <stp>2</stp>
        <stp>300675.SZ</stp>
        <stp>2019-12-31</stp>
        <tr r="X1943" s="3"/>
      </tp>
      <tp>
        <v>6.8931991138999997</v>
        <stp/>
        <stp>EM_S_FA_YOY_NETPROFIT</stp>
        <stp>2</stp>
        <stp>300685.SZ</stp>
        <stp>2019-12-31</stp>
        <tr r="X1953" s="3"/>
      </tp>
      <tp>
        <v>9.3140179216999996</v>
        <stp/>
        <stp>EM_S_FA_YOY_NETPROFIT</stp>
        <stp>2</stp>
        <stp>300695.SZ</stp>
        <stp>2019-12-31</stp>
        <tr r="X1962" s="3"/>
      </tp>
      <tp>
        <v>-35.640363495800003</v>
        <stp/>
        <stp>EM_S_FA_YOY_NETPROFIT</stp>
        <stp>2</stp>
        <stp>000695.SZ</stp>
        <stp>2019-12-31</stp>
        <tr r="X228" s="3"/>
      </tp>
      <tp>
        <v>47.955246176099998</v>
        <stp/>
        <stp>EM_S_FA_YOY_NETPROFIT</stp>
        <stp>2</stp>
        <stp>000685.SZ</stp>
        <stp>2019-12-31</stp>
        <tr r="X222" s="3"/>
      </tp>
      <tp>
        <v>-11.4341547089</v>
        <stp/>
        <stp>EM_S_FA_YOY_NETPROFIT</stp>
        <stp>2</stp>
        <stp>600675.SH</stp>
        <stp>2019-12-31</stp>
        <tr r="X2520" s="3"/>
      </tp>
      <tp>
        <v>2.7340116441000002</v>
        <stp/>
        <stp>EM_S_FA_YOY_NETPROFIT</stp>
        <stp>2</stp>
        <stp>600665.SH</stp>
        <stp>2019-12-31</stp>
        <tr r="X2513" s="3"/>
      </tp>
      <tp>
        <v>13.7400466448</v>
        <stp/>
        <stp>EM_S_FA_YOY_NETPROFIT</stp>
        <stp>2</stp>
        <stp>600655.SH</stp>
        <stp>2019-12-31</stp>
        <tr r="X2505" s="3"/>
      </tp>
      <tp>
        <v>-18.068050789499999</v>
        <stp/>
        <stp>EM_S_FA_YOY_NETPROFIT</stp>
        <stp>2</stp>
        <stp>600645.SH</stp>
        <stp>2019-12-31</stp>
        <tr r="X2497" s="3"/>
      </tp>
      <tp>
        <v>47.563619210600002</v>
        <stp/>
        <stp>EM_S_FA_YOY_NETPROFIT</stp>
        <stp>2</stp>
        <stp>600635.SH</stp>
        <stp>2019-12-31</stp>
        <tr r="X2487" s="3"/>
      </tp>
      <tp>
        <v>226.9523458605</v>
        <stp/>
        <stp>EM_S_FA_YOY_NETPROFIT</stp>
        <stp>2</stp>
        <stp>600615.SH</stp>
        <stp>2019-12-31</stp>
        <tr r="X2472" s="3"/>
      </tp>
      <tp>
        <v>2.3185103899000001</v>
        <stp/>
        <stp>EM_S_FA_YOY_NETPROFIT</stp>
        <stp>2</stp>
        <stp>600605.SH</stp>
        <stp>2019-12-31</stp>
        <tr r="X2464" s="3"/>
      </tp>
      <tp>
        <v>137.52990840199999</v>
        <stp/>
        <stp>EM_S_FA_YOY_NETPROFIT</stp>
        <stp>2</stp>
        <stp>600685.SH</stp>
        <stp>2019-12-31</stp>
        <tr r="X2528" s="3"/>
      </tp>
      <tp>
        <v>3.2165776493</v>
        <stp/>
        <stp>EM_S_FA_YOY_NETPROFIT</stp>
        <stp>2</stp>
        <stp>000935.SZ</stp>
        <stp>2019-12-31</stp>
        <tr r="X387" s="3"/>
      </tp>
      <tp>
        <v>277.90978796180002</v>
        <stp/>
        <stp>EM_S_FA_YOY_NETPROFIT</stp>
        <stp>2</stp>
        <stp>000925.SZ</stp>
        <stp>2019-12-31</stp>
        <tr r="X378" s="3"/>
      </tp>
      <tp>
        <v>49.868860654800002</v>
        <stp/>
        <stp>EM_S_FA_YOY_NETPROFIT</stp>
        <stp>2</stp>
        <stp>000915.SZ</stp>
        <stp>2019-12-31</stp>
        <tr r="X371" s="3"/>
      </tp>
      <tp>
        <v>74.843526897399997</v>
        <stp/>
        <stp>EM_S_FA_YOY_NETPROFIT</stp>
        <stp>2</stp>
        <stp>000905.SZ</stp>
        <stp>2019-12-31</stp>
        <tr r="X363" s="3"/>
      </tp>
      <tp>
        <v>24.019478549900001</v>
        <stp/>
        <stp>EM_S_FA_YOY_NETPROFIT</stp>
        <stp>2</stp>
        <stp>000975.SZ</stp>
        <stp>2019-12-31</stp>
        <tr r="X414" s="3"/>
      </tp>
      <tp>
        <v>95.684803209400002</v>
        <stp/>
        <stp>EM_S_FA_YOY_NETPROFIT</stp>
        <stp>2</stp>
        <stp>000965.SZ</stp>
        <stp>2019-12-31</stp>
        <tr r="X405" s="3"/>
      </tp>
      <tp>
        <v>101.5939035402</v>
        <stp/>
        <stp>EM_S_FA_YOY_NETPROFIT</stp>
        <stp>2</stp>
        <stp>000955.SZ</stp>
        <stp>2019-12-31</stp>
        <tr r="X397" s="3"/>
      </tp>
      <tp>
        <v>171.40900531369999</v>
        <stp/>
        <stp>EM_S_FA_YOY_NETPROFIT</stp>
        <stp>2</stp>
        <stp>000995.SZ</stp>
        <stp>2019-12-31</stp>
        <tr r="X428" s="3"/>
      </tp>
      <tp>
        <v>1653.0264663687999</v>
        <stp/>
        <stp>EM_S_FA_YOY_NETPROFIT</stp>
        <stp>2</stp>
        <stp>000985.SZ</stp>
        <stp>2019-12-31</stp>
        <tr r="X422" s="3"/>
      </tp>
      <tp>
        <v>281.460031442</v>
        <stp/>
        <stp>EM_S_FA_YOY_NETPROFIT</stp>
        <stp>2</stp>
        <stp>600975.SH</stp>
        <stp>2019-12-31</stp>
        <tr r="X2737" s="3"/>
      </tp>
      <tp>
        <v>13.269953903499999</v>
        <stp/>
        <stp>EM_S_FA_YOY_NETPROFIT</stp>
        <stp>2</stp>
        <stp>600965.SH</stp>
        <stp>2019-12-31</stp>
        <tr r="X2730" s="3"/>
      </tp>
      <tp>
        <v>12.1466529465</v>
        <stp/>
        <stp>EM_S_FA_YOY_NETPROFIT</stp>
        <stp>2</stp>
        <stp>600995.SH</stp>
        <stp>2019-12-31</stp>
        <tr r="X2753" s="3"/>
      </tp>
      <tp>
        <v>-8.7409460275999997</v>
        <stp/>
        <stp>EM_S_FA_YOY_NETPROFIT</stp>
        <stp>2</stp>
        <stp>600985.SH</stp>
        <stp>2019-12-31</stp>
        <tr r="X2746" s="3"/>
      </tp>
      <tp>
        <v>-57.964090212199999</v>
        <stp/>
        <stp>EM_S_FA_YOY_NETPROFIT</stp>
        <stp>2</stp>
        <stp>000825.SZ</stp>
        <stp>2019-12-31</stp>
        <tr r="X315" s="3"/>
      </tp>
      <tp>
        <v>15.344091827</v>
        <stp/>
        <stp>EM_S_FA_YOY_NETPROFIT</stp>
        <stp>2</stp>
        <stp>000815.SZ</stp>
        <stp>2019-12-31</stp>
        <tr r="X307" s="3"/>
      </tp>
      <tp>
        <v>59.625320392900001</v>
        <stp/>
        <stp>EM_S_FA_YOY_NETPROFIT</stp>
        <stp>2</stp>
        <stp>000875.SZ</stp>
        <stp>2019-12-31</stp>
        <tr r="X339" s="3"/>
      </tp>
      <tp>
        <v>12.533283835600001</v>
        <stp/>
        <stp>EM_S_FA_YOY_NETPROFIT</stp>
        <stp>2</stp>
        <stp>000895.SZ</stp>
        <stp>2019-12-31</stp>
        <tr r="X355" s="3"/>
      </tp>
      <tp>
        <v>6.9438811710000001</v>
        <stp/>
        <stp>EM_S_FA_YOY_NETPROFIT</stp>
        <stp>2</stp>
        <stp>000885.SZ</stp>
        <stp>2019-12-31</stp>
        <tr r="X347" s="3"/>
      </tp>
      <tp>
        <v>19.218908169199999</v>
        <stp/>
        <stp>EM_S_FA_YOY_NETPROFIT</stp>
        <stp>2</stp>
        <stp>600875.SH</stp>
        <stp>2019-12-31</stp>
        <tr r="X2694" s="3"/>
      </tp>
      <tp>
        <v>76.138617594600007</v>
        <stp/>
        <stp>EM_S_FA_YOY_NETPROFIT</stp>
        <stp>2</stp>
        <stp>600865.SH</stp>
        <stp>2019-12-31</stp>
        <tr r="X2685" s="3"/>
      </tp>
      <tp>
        <v>-36.4045806492</v>
        <stp/>
        <stp>EM_S_FA_YOY_NETPROFIT</stp>
        <stp>2</stp>
        <stp>600855.SH</stp>
        <stp>2019-12-31</stp>
        <tr r="X2676" s="3"/>
      </tp>
      <tp>
        <v>93.044369996</v>
        <stp/>
        <stp>EM_S_FA_YOY_NETPROFIT</stp>
        <stp>2</stp>
        <stp>600845.SH</stp>
        <stp>2019-12-31</stp>
        <tr r="X2668" s="3"/>
      </tp>
      <tp>
        <v>-19.088368448499999</v>
        <stp/>
        <stp>EM_S_FA_YOY_NETPROFIT</stp>
        <stp>2</stp>
        <stp>600835.SH</stp>
        <stp>2019-12-31</stp>
        <tr r="X2660" s="3"/>
      </tp>
      <tp>
        <v>-33.192729351099999</v>
        <stp/>
        <stp>EM_S_FA_YOY_NETPROFIT</stp>
        <stp>2</stp>
        <stp>600825.SH</stp>
        <stp>2019-12-31</stp>
        <tr r="X2651" s="3"/>
      </tp>
      <tp>
        <v>-64.452066458600001</v>
        <stp/>
        <stp>EM_S_FA_YOY_NETPROFIT</stp>
        <stp>2</stp>
        <stp>600815.SH</stp>
        <stp>2019-12-31</stp>
        <tr r="X2641" s="3"/>
      </tp>
      <tp>
        <v>53.325857941000002</v>
        <stp/>
        <stp>EM_S_FA_YOY_NETPROFIT</stp>
        <stp>2</stp>
        <stp>600805.SH</stp>
        <stp>2019-12-31</stp>
        <tr r="X2633" s="3"/>
      </tp>
      <tp>
        <v>6.7184046104000004</v>
        <stp/>
        <stp>EM_S_FA_YOY_NETPROFIT</stp>
        <stp>2</stp>
        <stp>600895.SH</stp>
        <stp>2019-12-31</stp>
        <tr r="X2711" s="3"/>
      </tp>
      <tp>
        <v>0.40689179060000003</v>
        <stp/>
        <stp>EM_S_FA_YOY_NETPROFIT</stp>
        <stp>2</stp>
        <stp>600885.SH</stp>
        <stp>2019-12-31</stp>
        <tr r="X2703" s="3"/>
      </tp>
      <tp>
        <v>16.101371050699999</v>
        <stp/>
        <stp>EM_S_FA_YOY_NETPROFIT</stp>
        <stp>2</stp>
        <stp>603444.SH</stp>
        <stp>2019-12-31</stp>
        <tr r="X3112" s="3"/>
      </tp>
      <tp>
        <v>121.3828148404</v>
        <stp/>
        <stp>EM_S_FA_YOY_NETPROFIT</stp>
        <stp>2</stp>
        <stp>002134.SZ</stp>
        <stp>2019-12-31</stp>
        <tr r="X566" s="3"/>
      </tp>
      <tp>
        <v>117.38833396770001</v>
        <stp/>
        <stp>EM_S_FA_YOY_NETPROFIT</stp>
        <stp>2</stp>
        <stp>002124.SZ</stp>
        <stp>2019-12-31</stp>
        <tr r="X556" s="3"/>
      </tp>
      <tp>
        <v>109.22056305930001</v>
        <stp/>
        <stp>EM_S_FA_YOY_NETPROFIT</stp>
        <stp>2</stp>
        <stp>002114.SZ</stp>
        <stp>2019-12-31</stp>
        <tr r="X547" s="3"/>
      </tp>
      <tp>
        <v>-41.047361559800002</v>
        <stp/>
        <stp>EM_S_FA_YOY_NETPROFIT</stp>
        <stp>2</stp>
        <stp>002104.SZ</stp>
        <stp>2019-12-31</stp>
        <tr r="X538" s="3"/>
      </tp>
      <tp>
        <v>-74.646407801600006</v>
        <stp/>
        <stp>EM_S_FA_YOY_NETPROFIT</stp>
        <stp>2</stp>
        <stp>002174.SZ</stp>
        <stp>2019-12-31</stp>
        <tr r="X604" s="3"/>
      </tp>
      <tp>
        <v>100.7934909988</v>
        <stp/>
        <stp>EM_S_FA_YOY_NETPROFIT</stp>
        <stp>2</stp>
        <stp>002164.SZ</stp>
        <stp>2019-12-31</stp>
        <tr r="X594" s="3"/>
      </tp>
      <tp>
        <v>301.05071564939999</v>
        <stp/>
        <stp>EM_S_FA_YOY_NETPROFIT</stp>
        <stp>2</stp>
        <stp>002154.SZ</stp>
        <stp>2019-12-31</stp>
        <tr r="X584" s="3"/>
      </tp>
      <tp>
        <v>-13.617843216800001</v>
        <stp/>
        <stp>EM_S_FA_YOY_NETPROFIT</stp>
        <stp>2</stp>
        <stp>002144.SZ</stp>
        <stp>2019-12-31</stp>
        <tr r="X575" s="3"/>
      </tp>
      <tp>
        <v>37.882283594599997</v>
        <stp/>
        <stp>EM_S_FA_YOY_NETPROFIT</stp>
        <stp>2</stp>
        <stp>002194.SZ</stp>
        <stp>2019-12-31</stp>
        <tr r="X624" s="3"/>
      </tp>
      <tp>
        <v>140.154355385</v>
        <stp/>
        <stp>EM_S_FA_YOY_NETPROFIT</stp>
        <stp>2</stp>
        <stp>002184.SZ</stp>
        <stp>2019-12-31</stp>
        <tr r="X614" s="3"/>
      </tp>
      <tp>
        <v>33.433984751399997</v>
        <stp/>
        <stp>EM_S_FA_YOY_NETPROFIT</stp>
        <stp>2</stp>
        <stp>002034.SZ</stp>
        <stp>2019-12-31</stp>
        <tr r="X470" s="3"/>
      </tp>
      <tp>
        <v>-26.282368079600001</v>
        <stp/>
        <stp>EM_S_FA_YOY_NETPROFIT</stp>
        <stp>2</stp>
        <stp>002024.SZ</stp>
        <stp>2019-12-31</stp>
        <tr r="X460" s="3"/>
      </tp>
      <tp>
        <v>18.991806853100002</v>
        <stp/>
        <stp>EM_S_FA_YOY_NETPROFIT</stp>
        <stp>2</stp>
        <stp>002014.SZ</stp>
        <stp>2019-12-31</stp>
        <tr r="X451" s="3"/>
      </tp>
      <tp>
        <v>13.941844612200001</v>
        <stp/>
        <stp>EM_S_FA_YOY_NETPROFIT</stp>
        <stp>2</stp>
        <stp>002004.SZ</stp>
        <stp>2019-12-31</stp>
        <tr r="X442" s="3"/>
      </tp>
      <tp>
        <v>-91.690911539799998</v>
        <stp/>
        <stp>EM_S_FA_YOY_NETPROFIT</stp>
        <stp>2</stp>
        <stp>002074.SZ</stp>
        <stp>2019-12-31</stp>
        <tr r="X508" s="3"/>
      </tp>
      <tp>
        <v>-4.9029889830000002</v>
        <stp/>
        <stp>EM_S_FA_YOY_NETPROFIT</stp>
        <stp>2</stp>
        <stp>002064.SZ</stp>
        <stp>2019-12-31</stp>
        <tr r="X500" s="3"/>
      </tp>
      <tp>
        <v>117.9224255014</v>
        <stp/>
        <stp>EM_S_FA_YOY_NETPROFIT</stp>
        <stp>2</stp>
        <stp>002054.SZ</stp>
        <stp>2019-12-31</stp>
        <tr r="X490" s="3"/>
      </tp>
      <tp>
        <v>-173.37035213830001</v>
        <stp/>
        <stp>EM_S_FA_YOY_NETPROFIT</stp>
        <stp>2</stp>
        <stp>002044.SZ</stp>
        <stp>2019-12-31</stp>
        <tr r="X480" s="3"/>
      </tp>
      <tp>
        <v>-68.741135242499993</v>
        <stp/>
        <stp>EM_S_FA_YOY_NETPROFIT</stp>
        <stp>2</stp>
        <stp>002094.SZ</stp>
        <stp>2019-12-31</stp>
        <tr r="X528" s="3"/>
      </tp>
      <tp>
        <v>222.4341209964</v>
        <stp/>
        <stp>EM_S_FA_YOY_NETPROFIT</stp>
        <stp>2</stp>
        <stp>002084.SZ</stp>
        <stp>2019-12-31</stp>
        <tr r="X518" s="3"/>
      </tp>
      <tp>
        <v>-347.23675789340001</v>
        <stp/>
        <stp>EM_S_FA_YOY_NETPROFIT</stp>
        <stp>2</stp>
        <stp>002334.SZ</stp>
        <stp>2019-12-31</stp>
        <tr r="X761" s="3"/>
      </tp>
      <tp>
        <v>131.59053554499999</v>
        <stp/>
        <stp>EM_S_FA_YOY_NETPROFIT</stp>
        <stp>2</stp>
        <stp>002324.SZ</stp>
        <stp>2019-12-31</stp>
        <tr r="X751" s="3"/>
      </tp>
      <tp>
        <v>-36.4112892522</v>
        <stp/>
        <stp>EM_S_FA_YOY_NETPROFIT</stp>
        <stp>2</stp>
        <stp>002314.SZ</stp>
        <stp>2019-12-31</stp>
        <tr r="X741" s="3"/>
      </tp>
      <tp>
        <v>-8.9859437481000004</v>
        <stp/>
        <stp>EM_S_FA_YOY_NETPROFIT</stp>
        <stp>2</stp>
        <stp>002304.SZ</stp>
        <stp>2019-12-31</stp>
        <tr r="X731" s="3"/>
      </tp>
      <tp>
        <v>104.7409439266</v>
        <stp/>
        <stp>EM_S_FA_YOY_NETPROFIT</stp>
        <stp>2</stp>
        <stp>002374.SZ</stp>
        <stp>2019-12-31</stp>
        <tr r="X800" s="3"/>
      </tp>
      <tp>
        <v>3.2960765255000002</v>
        <stp/>
        <stp>EM_S_FA_YOY_NETPROFIT</stp>
        <stp>2</stp>
        <stp>002364.SZ</stp>
        <stp>2019-12-31</stp>
        <tr r="X790" s="3"/>
      </tp>
      <tp>
        <v>83.786515768000001</v>
        <stp/>
        <stp>EM_S_FA_YOY_NETPROFIT</stp>
        <stp>2</stp>
        <stp>002354.SZ</stp>
        <stp>2019-12-31</stp>
        <tr r="X781" s="3"/>
      </tp>
      <tp>
        <v>-17.330270197400001</v>
        <stp/>
        <stp>EM_S_FA_YOY_NETPROFIT</stp>
        <stp>2</stp>
        <stp>002344.SZ</stp>
        <stp>2019-12-31</stp>
        <tr r="X771" s="3"/>
      </tp>
      <tp>
        <v>6.0433945400000001E-2</v>
        <stp/>
        <stp>EM_S_FA_YOY_NETPROFIT</stp>
        <stp>2</stp>
        <stp>002394.SZ</stp>
        <stp>2019-12-31</stp>
        <tr r="X820" s="3"/>
      </tp>
      <tp>
        <v>-12.994808767</v>
        <stp/>
        <stp>EM_S_FA_YOY_NETPROFIT</stp>
        <stp>2</stp>
        <stp>002384.SZ</stp>
        <stp>2019-12-31</stp>
        <tr r="X810" s="3"/>
      </tp>
      <tp>
        <v>323.04143312330001</v>
        <stp/>
        <stp>EM_S_FA_YOY_NETPROFIT</stp>
        <stp>2</stp>
        <stp>002234.SZ</stp>
        <stp>2019-12-31</stp>
        <tr r="X663" s="3"/>
      </tp>
      <tp>
        <v>62.2448542371</v>
        <stp/>
        <stp>EM_S_FA_YOY_NETPROFIT</stp>
        <stp>2</stp>
        <stp>002224.SZ</stp>
        <stp>2019-12-31</stp>
        <tr r="X653" s="3"/>
      </tp>
      <tp>
        <v>145.2099727989</v>
        <stp/>
        <stp>EM_S_FA_YOY_NETPROFIT</stp>
        <stp>2</stp>
        <stp>002214.SZ</stp>
        <stp>2019-12-31</stp>
        <tr r="X644" s="3"/>
      </tp>
      <tp>
        <v>1455.1321897449</v>
        <stp/>
        <stp>EM_S_FA_YOY_NETPROFIT</stp>
        <stp>2</stp>
        <stp>002204.SZ</stp>
        <stp>2019-12-31</stp>
        <tr r="X634" s="3"/>
      </tp>
      <tp>
        <v>40.443812664299998</v>
        <stp/>
        <stp>EM_S_FA_YOY_NETPROFIT</stp>
        <stp>2</stp>
        <stp>002274.SZ</stp>
        <stp>2019-12-31</stp>
        <tr r="X701" s="3"/>
      </tp>
      <tp>
        <v>-11355056.282420101</v>
        <stp/>
        <stp>EM_S_FA_YOY_NETPROFIT</stp>
        <stp>2</stp>
        <stp>002264.SZ</stp>
        <stp>2019-12-31</stp>
        <tr r="X691" s="3"/>
      </tp>
      <tp>
        <v>43.154618014100002</v>
        <stp/>
        <stp>EM_S_FA_YOY_NETPROFIT</stp>
        <stp>2</stp>
        <stp>002254.SZ</stp>
        <stp>2019-12-31</stp>
        <tr r="X683" s="3"/>
      </tp>
      <tp>
        <v>26.039487093799998</v>
        <stp/>
        <stp>EM_S_FA_YOY_NETPROFIT</stp>
        <stp>2</stp>
        <stp>002244.SZ</stp>
        <stp>2019-12-31</stp>
        <tr r="X673" s="3"/>
      </tp>
      <tp>
        <v>-53.1245891883</v>
        <stp/>
        <stp>EM_S_FA_YOY_NETPROFIT</stp>
        <stp>2</stp>
        <stp>002294.SZ</stp>
        <stp>2019-12-31</stp>
        <tr r="X721" s="3"/>
      </tp>
      <tp>
        <v>-854.57586108750002</v>
        <stp/>
        <stp>EM_S_FA_YOY_NETPROFIT</stp>
        <stp>2</stp>
        <stp>002284.SZ</stp>
        <stp>2019-12-31</stp>
        <tr r="X711" s="3"/>
      </tp>
      <tp>
        <v>94.089690940400004</v>
        <stp/>
        <stp>EM_S_FA_YOY_NETPROFIT</stp>
        <stp>2</stp>
        <stp>002534.SZ</stp>
        <stp>2019-12-31</stp>
        <tr r="X948" s="3"/>
      </tp>
      <tp>
        <v>412.15871065459999</v>
        <stp/>
        <stp>EM_S_FA_YOY_NETPROFIT</stp>
        <stp>2</stp>
        <stp>002524.SZ</stp>
        <stp>2019-12-31</stp>
        <tr r="X939" s="3"/>
      </tp>
      <tp>
        <v>-29.731283986299999</v>
        <stp/>
        <stp>EM_S_FA_YOY_NETPROFIT</stp>
        <stp>2</stp>
        <stp>002514.SZ</stp>
        <stp>2019-12-31</stp>
        <tr r="X929" s="3"/>
      </tp>
      <tp>
        <v>-39.7882751442</v>
        <stp/>
        <stp>EM_S_FA_YOY_NETPROFIT</stp>
        <stp>2</stp>
        <stp>002574.SZ</stp>
        <stp>2019-12-31</stp>
        <tr r="X988" s="3"/>
      </tp>
      <tp>
        <v>99.503836997099995</v>
        <stp/>
        <stp>EM_S_FA_YOY_NETPROFIT</stp>
        <stp>2</stp>
        <stp>002564.SZ</stp>
        <stp>2019-12-31</stp>
        <tr r="X978" s="3"/>
      </tp>
      <tp>
        <v>119.14382528180001</v>
        <stp/>
        <stp>EM_S_FA_YOY_NETPROFIT</stp>
        <stp>2</stp>
        <stp>002554.SZ</stp>
        <stp>2019-12-31</stp>
        <tr r="X968" s="3"/>
      </tp>
      <tp>
        <v>101.2122103966</v>
        <stp/>
        <stp>EM_S_FA_YOY_NETPROFIT</stp>
        <stp>2</stp>
        <stp>002544.SZ</stp>
        <stp>2019-12-31</stp>
        <tr r="X958" s="3"/>
      </tp>
      <tp>
        <v>-40.417828841099997</v>
        <stp/>
        <stp>EM_S_FA_YOY_NETPROFIT</stp>
        <stp>2</stp>
        <stp>002594.SZ</stp>
        <stp>2019-12-31</stp>
        <tr r="X1008" s="3"/>
      </tp>
      <tp>
        <v>-44.966237436699998</v>
        <stp/>
        <stp>EM_S_FA_YOY_NETPROFIT</stp>
        <stp>2</stp>
        <stp>002584.SZ</stp>
        <stp>2019-12-31</stp>
        <tr r="X998" s="3"/>
      </tp>
      <tp>
        <v>12.1598879671</v>
        <stp/>
        <stp>EM_S_FA_YOY_NETPROFIT</stp>
        <stp>2</stp>
        <stp>002434.SZ</stp>
        <stp>2019-12-31</stp>
        <tr r="X858" s="3"/>
      </tp>
      <tp>
        <v>-48.7227729775</v>
        <stp/>
        <stp>EM_S_FA_YOY_NETPROFIT</stp>
        <stp>2</stp>
        <stp>002424.SZ</stp>
        <stp>2019-12-31</stp>
        <tr r="X848" s="3"/>
      </tp>
      <tp>
        <v>67.338546817799994</v>
        <stp/>
        <stp>EM_S_FA_YOY_NETPROFIT</stp>
        <stp>2</stp>
        <stp>002414.SZ</stp>
        <stp>2019-12-31</stp>
        <tr r="X839" s="3"/>
      </tp>
      <tp>
        <v>10.9747598912</v>
        <stp/>
        <stp>EM_S_FA_YOY_NETPROFIT</stp>
        <stp>2</stp>
        <stp>002404.SZ</stp>
        <stp>2019-12-31</stp>
        <tr r="X830" s="3"/>
      </tp>
      <tp>
        <v>81.612343718100007</v>
        <stp/>
        <stp>EM_S_FA_YOY_NETPROFIT</stp>
        <stp>2</stp>
        <stp>002474.SZ</stp>
        <stp>2019-12-31</stp>
        <tr r="X894" s="3"/>
      </tp>
      <tp>
        <v>-4.7215804171000002</v>
        <stp/>
        <stp>EM_S_FA_YOY_NETPROFIT</stp>
        <stp>2</stp>
        <stp>002454.SZ</stp>
        <stp>2019-12-31</stp>
        <tr r="X876" s="3"/>
      </tp>
      <tp>
        <v>22.868000358300002</v>
        <stp/>
        <stp>EM_S_FA_YOY_NETPROFIT</stp>
        <stp>2</stp>
        <stp>002444.SZ</stp>
        <stp>2019-12-31</stp>
        <tr r="X868" s="3"/>
      </tp>
      <tp>
        <v>-8.0181931958000003</v>
        <stp/>
        <stp>EM_S_FA_YOY_NETPROFIT</stp>
        <stp>2</stp>
        <stp>002494.SZ</stp>
        <stp>2019-12-31</stp>
        <tr r="X913" s="3"/>
      </tp>
      <tp>
        <v>3.2392163411000001</v>
        <stp/>
        <stp>EM_S_FA_YOY_NETPROFIT</stp>
        <stp>2</stp>
        <stp>002484.SZ</stp>
        <stp>2019-12-31</stp>
        <tr r="X903" s="3"/>
      </tp>
      <tp>
        <v>65.466539789799995</v>
        <stp/>
        <stp>EM_S_FA_YOY_NETPROFIT</stp>
        <stp>2</stp>
        <stp>002734.SZ</stp>
        <stp>2019-12-31</stp>
        <tr r="X1139" s="3"/>
      </tp>
      <tp>
        <v>35.457361143599996</v>
        <stp/>
        <stp>EM_S_FA_YOY_NETPROFIT</stp>
        <stp>2</stp>
        <stp>002724.SZ</stp>
        <stp>2019-12-31</stp>
        <tr r="X1129" s="3"/>
      </tp>
      <tp>
        <v>1099.9072286096</v>
        <stp/>
        <stp>EM_S_FA_YOY_NETPROFIT</stp>
        <stp>2</stp>
        <stp>002714.SZ</stp>
        <stp>2019-12-31</stp>
        <tr r="X1120" s="3"/>
      </tp>
      <tp>
        <v>-71.637573366599995</v>
        <stp/>
        <stp>EM_S_FA_YOY_NETPROFIT</stp>
        <stp>2</stp>
        <stp>002774.SZ</stp>
        <stp>2019-12-31</stp>
        <tr r="X1174" s="3"/>
      </tp>
      <tp>
        <v>224.7220740109</v>
        <stp/>
        <stp>EM_S_FA_YOY_NETPROFIT</stp>
        <stp>2</stp>
        <stp>002634.SZ</stp>
        <stp>2019-12-31</stp>
        <tr r="X1045" s="3"/>
      </tp>
      <tp>
        <v>-17.746546722200002</v>
        <stp/>
        <stp>EM_S_FA_YOY_NETPROFIT</stp>
        <stp>2</stp>
        <stp>002624.SZ</stp>
        <stp>2019-12-31</stp>
        <tr r="X1035" s="3"/>
      </tp>
      <tp>
        <v>-35.041705393299999</v>
        <stp/>
        <stp>EM_S_FA_YOY_NETPROFIT</stp>
        <stp>2</stp>
        <stp>002614.SZ</stp>
        <stp>2019-12-31</stp>
        <tr r="X1027" s="3"/>
      </tp>
      <tp>
        <v>1.7855063958999999</v>
        <stp/>
        <stp>EM_S_FA_YOY_NETPROFIT</stp>
        <stp>2</stp>
        <stp>002674.SZ</stp>
        <stp>2019-12-31</stp>
        <tr r="X1085" s="3"/>
      </tp>
      <tp>
        <v>18.417810373799998</v>
        <stp/>
        <stp>EM_S_FA_YOY_NETPROFIT</stp>
        <stp>2</stp>
        <stp>002664.SZ</stp>
        <stp>2019-12-31</stp>
        <tr r="X1075" s="3"/>
      </tp>
      <tp>
        <v>107.5032887055</v>
        <stp/>
        <stp>EM_S_FA_YOY_NETPROFIT</stp>
        <stp>2</stp>
        <stp>002654.SZ</stp>
        <stp>2019-12-31</stp>
        <tr r="X1065" s="3"/>
      </tp>
      <tp>
        <v>-2.7374125413999999</v>
        <stp/>
        <stp>EM_S_FA_YOY_NETPROFIT</stp>
        <stp>2</stp>
        <stp>002644.SZ</stp>
        <stp>2019-12-31</stp>
        <tr r="X1055" s="3"/>
      </tp>
      <tp>
        <v>91.283745744900003</v>
        <stp/>
        <stp>EM_S_FA_YOY_NETPROFIT</stp>
        <stp>2</stp>
        <stp>002694.SZ</stp>
        <stp>2019-12-31</stp>
        <tr r="X1103" s="3"/>
      </tp>
      <tp>
        <v>-26.9271362076</v>
        <stp/>
        <stp>EM_S_FA_YOY_NETPROFIT</stp>
        <stp>2</stp>
        <stp>002824.SZ</stp>
        <stp>2019-12-31</stp>
        <tr r="X1219" s="3"/>
      </tp>
      <tp>
        <v>10.972179094299999</v>
        <stp/>
        <stp>EM_S_FA_YOY_NETPROFIT</stp>
        <stp>2</stp>
        <stp>002864.SZ</stp>
        <stp>2019-12-31</stp>
        <tr r="X1256" s="3"/>
      </tp>
      <tp>
        <v>22.050797963699999</v>
        <stp/>
        <stp>EM_S_FA_YOY_NETPROFIT</stp>
        <stp>2</stp>
        <stp>002884.SZ</stp>
        <stp>2019-12-31</stp>
        <tr r="X1275" s="3"/>
      </tp>
      <tp>
        <v>-67.265832415399998</v>
        <stp/>
        <stp>EM_S_FA_YOY_NETPROFIT</stp>
        <stp>2</stp>
        <stp>001914.SZ</stp>
        <stp>2019-12-31</stp>
        <tr r="X436" s="3"/>
      </tp>
      <tp>
        <v>23.8452898418</v>
        <stp/>
        <stp>EM_S_FA_YOY_NETPROFIT</stp>
        <stp>2</stp>
        <stp>300114.SZ</stp>
        <stp>2019-12-31</stp>
        <tr r="X1416" s="3"/>
      </tp>
      <tp>
        <v>-16.428936908299999</v>
        <stp/>
        <stp>EM_S_FA_YOY_NETPROFIT</stp>
        <stp>2</stp>
        <stp>300124.SZ</stp>
        <stp>2019-12-31</stp>
        <tr r="X1426" s="3"/>
      </tp>
      <tp>
        <v>-15392.0265663024</v>
        <stp/>
        <stp>EM_S_FA_YOY_NETPROFIT</stp>
        <stp>2</stp>
        <stp>300134.SZ</stp>
        <stp>2019-12-31</stp>
        <tr r="X1436" s="3"/>
      </tp>
      <tp>
        <v>6.8369307056000004</v>
        <stp/>
        <stp>EM_S_FA_YOY_NETPROFIT</stp>
        <stp>2</stp>
        <stp>300144.SZ</stp>
        <stp>2019-12-31</stp>
        <tr r="X1446" s="3"/>
      </tp>
      <tp>
        <v>8.1357208497000002</v>
        <stp/>
        <stp>EM_S_FA_YOY_NETPROFIT</stp>
        <stp>2</stp>
        <stp>300154.SZ</stp>
        <stp>2019-12-31</stp>
        <tr r="X1456" s="3"/>
      </tp>
      <tp>
        <v>-65.381808855800003</v>
        <stp/>
        <stp>EM_S_FA_YOY_NETPROFIT</stp>
        <stp>2</stp>
        <stp>300164.SZ</stp>
        <stp>2019-12-31</stp>
        <tr r="X1465" s="3"/>
      </tp>
      <tp>
        <v>-26.505769842199999</v>
        <stp/>
        <stp>EM_S_FA_YOY_NETPROFIT</stp>
        <stp>2</stp>
        <stp>300174.SZ</stp>
        <stp>2019-12-31</stp>
        <tr r="X1475" s="3"/>
      </tp>
      <tp>
        <v>-46.167818796699997</v>
        <stp/>
        <stp>EM_S_FA_YOY_NETPROFIT</stp>
        <stp>2</stp>
        <stp>300184.SZ</stp>
        <stp>2019-12-31</stp>
        <tr r="X1484" s="3"/>
      </tp>
      <tp>
        <v>181.41354904389999</v>
        <stp/>
        <stp>EM_S_FA_YOY_NETPROFIT</stp>
        <stp>2</stp>
        <stp>300194.SZ</stp>
        <stp>2019-12-31</stp>
        <tr r="X1493" s="3"/>
      </tp>
      <tp>
        <v>-7.5454581246999997</v>
        <stp/>
        <stp>EM_S_FA_YOY_NETPROFIT</stp>
        <stp>2</stp>
        <stp>600114.SH</stp>
        <stp>2019-12-31</stp>
        <tr r="X2081" s="3"/>
      </tp>
      <tp>
        <v>-27.096059702600002</v>
        <stp/>
        <stp>EM_S_FA_YOY_NETPROFIT</stp>
        <stp>2</stp>
        <stp>600104.SH</stp>
        <stp>2019-12-31</stp>
        <tr r="X2071" s="3"/>
      </tp>
      <tp>
        <v>7.0781327715</v>
        <stp/>
        <stp>EM_S_FA_YOY_NETPROFIT</stp>
        <stp>2</stp>
        <stp>600184.SH</stp>
        <stp>2019-12-31</stp>
        <tr r="X2136" s="3"/>
      </tp>
      <tp>
        <v>35.973114567300001</v>
        <stp/>
        <stp>EM_S_FA_YOY_NETPROFIT</stp>
        <stp>2</stp>
        <stp>000034.SZ</stp>
        <stp>2019-12-31</stp>
        <tr r="X28" s="3"/>
      </tp>
      <tp>
        <v>101.4622345441</v>
        <stp/>
        <stp>EM_S_FA_YOY_NETPROFIT</stp>
        <stp>2</stp>
        <stp>300004.SZ</stp>
        <stp>2019-12-31</stp>
        <tr r="X1314" s="3"/>
      </tp>
      <tp>
        <v>165.69251682769999</v>
        <stp/>
        <stp>EM_S_FA_YOY_NETPROFIT</stp>
        <stp>2</stp>
        <stp>300014.SZ</stp>
        <stp>2019-12-31</stp>
        <tr r="X1324" s="3"/>
      </tp>
      <tp>
        <v>-79.205746788300004</v>
        <stp/>
        <stp>EM_S_FA_YOY_NETPROFIT</stp>
        <stp>2</stp>
        <stp>000014.SZ</stp>
        <stp>2019-12-31</stp>
        <tr r="X13" s="3"/>
      </tp>
      <tp>
        <v>-36.257996540199997</v>
        <stp/>
        <stp>EM_S_FA_YOY_NETPROFIT</stp>
        <stp>2</stp>
        <stp>300024.SZ</stp>
        <stp>2019-12-31</stp>
        <tr r="X1333" s="3"/>
      </tp>
      <tp>
        <v>83.324638268800001</v>
        <stp/>
        <stp>EM_S_FA_YOY_NETPROFIT</stp>
        <stp>2</stp>
        <stp>000004.SZ</stp>
        <stp>2019-12-31</stp>
        <tr r="X4" s="3"/>
      </tp>
      <tp>
        <v>61.719298950700001</v>
        <stp/>
        <stp>EM_S_FA_YOY_NETPROFIT</stp>
        <stp>2</stp>
        <stp>300034.SZ</stp>
        <stp>2019-12-31</stp>
        <tr r="X1342" s="3"/>
      </tp>
      <tp>
        <v>-754.96099887979994</v>
        <stp/>
        <stp>EM_S_FA_YOY_NETPROFIT</stp>
        <stp>2</stp>
        <stp>300044.SZ</stp>
        <stp>2019-12-31</stp>
        <tr r="X1351" s="3"/>
      </tp>
      <tp>
        <v>-93.948328267500003</v>
        <stp/>
        <stp>EM_S_FA_YOY_NETPROFIT</stp>
        <stp>2</stp>
        <stp>300054.SZ</stp>
        <stp>2019-12-31</stp>
        <tr r="X1361" s="3"/>
      </tp>
      <tp>
        <v>53.457894906</v>
        <stp/>
        <stp>EM_S_FA_YOY_NETPROFIT</stp>
        <stp>2</stp>
        <stp>300074.SZ</stp>
        <stp>2019-12-31</stp>
        <tr r="X1379" s="3"/>
      </tp>
      <tp>
        <v>-45.564625842799998</v>
        <stp/>
        <stp>EM_S_FA_YOY_NETPROFIT</stp>
        <stp>2</stp>
        <stp>300084.SZ</stp>
        <stp>2019-12-31</stp>
        <tr r="X1389" s="3"/>
      </tp>
      <tp>
        <v>-304.52961758880002</v>
        <stp/>
        <stp>EM_S_FA_YOY_NETPROFIT</stp>
        <stp>2</stp>
        <stp>300094.SZ</stp>
        <stp>2019-12-31</stp>
        <tr r="X1397" s="3"/>
      </tp>
      <tp>
        <v>75.277861778299993</v>
        <stp/>
        <stp>EM_S_FA_YOY_NETPROFIT</stp>
        <stp>2</stp>
        <stp>600064.SH</stp>
        <stp>2019-12-31</stp>
        <tr r="X2043" s="3"/>
      </tp>
      <tp>
        <v>-39.906151986300003</v>
        <stp/>
        <stp>EM_S_FA_YOY_NETPROFIT</stp>
        <stp>2</stp>
        <stp>600054.SH</stp>
        <stp>2019-12-31</stp>
        <tr r="X2033" s="3"/>
      </tp>
      <tp>
        <v>-9.0638938936999995</v>
        <stp/>
        <stp>EM_S_FA_YOY_NETPROFIT</stp>
        <stp>2</stp>
        <stp>600004.SH</stp>
        <stp>2019-12-31</stp>
        <tr r="X1998" s="3"/>
      </tp>
      <tp>
        <v>30.884522965999999</v>
        <stp/>
        <stp>EM_S_FA_YOY_NETPROFIT</stp>
        <stp>2</stp>
        <stp>600094.SH</stp>
        <stp>2019-12-31</stp>
        <tr r="X2062" s="3"/>
      </tp>
      <tp>
        <v>109.3142162526</v>
        <stp/>
        <stp>EM_S_FA_YOY_NETPROFIT</stp>
        <stp>2</stp>
        <stp>600084.SH</stp>
        <stp>2019-12-31</stp>
        <tr r="X2058" s="3"/>
      </tp>
      <tp>
        <v>1.2576191001999999</v>
        <stp/>
        <stp>EM_S_FA_YOY_NETPROFIT</stp>
        <stp>2</stp>
        <stp>300304.SZ</stp>
        <stp>2019-12-31</stp>
        <tr r="X1599" s="3"/>
      </tp>
      <tp>
        <v>115.3797595108</v>
        <stp/>
        <stp>EM_S_FA_YOY_NETPROFIT</stp>
        <stp>2</stp>
        <stp>300314.SZ</stp>
        <stp>2019-12-31</stp>
        <tr r="X1607" s="3"/>
      </tp>
      <tp>
        <v>270.5311502445</v>
        <stp/>
        <stp>EM_S_FA_YOY_NETPROFIT</stp>
        <stp>2</stp>
        <stp>300324.SZ</stp>
        <stp>2019-12-31</stp>
        <tr r="X1617" s="3"/>
      </tp>
      <tp>
        <v>-4958.7408755940996</v>
        <stp/>
        <stp>EM_S_FA_YOY_NETPROFIT</stp>
        <stp>2</stp>
        <stp>300334.SZ</stp>
        <stp>2019-12-31</stp>
        <tr r="X1625" s="3"/>
      </tp>
      <tp>
        <v>-57.829817500799997</v>
        <stp/>
        <stp>EM_S_FA_YOY_NETPROFIT</stp>
        <stp>2</stp>
        <stp>300344.SZ</stp>
        <stp>2019-12-31</stp>
        <tr r="X1634" s="3"/>
      </tp>
      <tp>
        <v>72.639747365399998</v>
        <stp/>
        <stp>EM_S_FA_YOY_NETPROFIT</stp>
        <stp>2</stp>
        <stp>300354.SZ</stp>
        <stp>2019-12-31</stp>
        <tr r="X1644" s="3"/>
      </tp>
      <tp>
        <v>60.195229320999999</v>
        <stp/>
        <stp>EM_S_FA_YOY_NETPROFIT</stp>
        <stp>2</stp>
        <stp>300364.SZ</stp>
        <stp>2019-12-31</stp>
        <tr r="X1651" s="3"/>
      </tp>
      <tp>
        <v>-4.8393857281999999</v>
        <stp/>
        <stp>EM_S_FA_YOY_NETPROFIT</stp>
        <stp>2</stp>
        <stp>300374.SZ</stp>
        <stp>2019-12-31</stp>
        <tr r="X1659" s="3"/>
      </tp>
      <tp>
        <v>63.229362781699997</v>
        <stp/>
        <stp>EM_S_FA_YOY_NETPROFIT</stp>
        <stp>2</stp>
        <stp>300384.SZ</stp>
        <stp>2019-12-31</stp>
        <tr r="X1669" s="3"/>
      </tp>
      <tp>
        <v>22.913781935500001</v>
        <stp/>
        <stp>EM_S_FA_YOY_NETPROFIT</stp>
        <stp>2</stp>
        <stp>300394.SZ</stp>
        <stp>2019-12-31</stp>
        <tr r="X1678" s="3"/>
      </tp>
      <tp>
        <v>18.461937985799999</v>
        <stp/>
        <stp>EM_S_FA_YOY_NETPROFIT</stp>
        <stp>2</stp>
        <stp>600354.SH</stp>
        <stp>2019-12-31</stp>
        <tr r="X2272" s="3"/>
      </tp>
      <tp>
        <v>-79.636162924800004</v>
        <stp/>
        <stp>EM_S_FA_YOY_NETPROFIT</stp>
        <stp>2</stp>
        <stp>300204.SZ</stp>
        <stp>2019-12-31</stp>
        <tr r="X1502" s="3"/>
      </tp>
      <tp>
        <v>73.119814796699998</v>
        <stp/>
        <stp>EM_S_FA_YOY_NETPROFIT</stp>
        <stp>2</stp>
        <stp>300214.SZ</stp>
        <stp>2019-12-31</stp>
        <tr r="X1512" s="3"/>
      </tp>
      <tp>
        <v>199.67329573020001</v>
        <stp/>
        <stp>EM_S_FA_YOY_NETPROFIT</stp>
        <stp>2</stp>
        <stp>300224.SZ</stp>
        <stp>2019-12-31</stp>
        <tr r="X1521" s="3"/>
      </tp>
      <tp>
        <v>175.86286342330001</v>
        <stp/>
        <stp>EM_S_FA_YOY_NETPROFIT</stp>
        <stp>2</stp>
        <stp>300234.SZ</stp>
        <stp>2019-12-31</stp>
        <tr r="X1531" s="3"/>
      </tp>
      <tp>
        <v>-2.1911098154999999</v>
        <stp/>
        <stp>EM_S_FA_YOY_NETPROFIT</stp>
        <stp>2</stp>
        <stp>300244.SZ</stp>
        <stp>2019-12-31</stp>
        <tr r="X1541" s="3"/>
      </tp>
      <tp>
        <v>-118.19385920240001</v>
        <stp/>
        <stp>EM_S_FA_YOY_NETPROFIT</stp>
        <stp>2</stp>
        <stp>300254.SZ</stp>
        <stp>2019-12-31</stp>
        <tr r="X1551" s="3"/>
      </tp>
      <tp>
        <v>-1921.3544131915</v>
        <stp/>
        <stp>EM_S_FA_YOY_NETPROFIT</stp>
        <stp>2</stp>
        <stp>300264.SZ</stp>
        <stp>2019-12-31</stp>
        <tr r="X1561" s="3"/>
      </tp>
      <tp>
        <v>11.5301656374</v>
        <stp/>
        <stp>EM_S_FA_YOY_NETPROFIT</stp>
        <stp>2</stp>
        <stp>300274.SZ</stp>
        <stp>2019-12-31</stp>
        <tr r="X1570" s="3"/>
      </tp>
      <tp>
        <v>14.4190445861</v>
        <stp/>
        <stp>EM_S_FA_YOY_NETPROFIT</stp>
        <stp>2</stp>
        <stp>300284.SZ</stp>
        <stp>2019-12-31</stp>
        <tr r="X1580" s="3"/>
      </tp>
      <tp>
        <v>-8.8555269986000003</v>
        <stp/>
        <stp>EM_S_FA_YOY_NETPROFIT</stp>
        <stp>2</stp>
        <stp>300294.SZ</stp>
        <stp>2019-12-31</stp>
        <tr r="X1590" s="3"/>
      </tp>
      <tp>
        <v>281.43607123589999</v>
        <stp/>
        <stp>EM_S_FA_YOY_NETPROFIT</stp>
        <stp>2</stp>
        <stp>600234.SH</stp>
        <stp>2019-12-31</stp>
        <tr r="X2180" s="3"/>
      </tp>
      <tp>
        <v>-10.6563444626</v>
        <stp/>
        <stp>EM_S_FA_YOY_NETPROFIT</stp>
        <stp>2</stp>
        <stp>600284.SH</stp>
        <stp>2019-12-31</stp>
        <tr r="X2217" s="3"/>
      </tp>
      <tp>
        <v>-58.842529375799998</v>
        <stp/>
        <stp>EM_S_FA_YOY_NETPROFIT</stp>
        <stp>2</stp>
        <stp>000534.SZ</stp>
        <stp>2019-12-31</stp>
        <tr r="X123" s="3"/>
      </tp>
      <tp>
        <v>32.464944998199996</v>
        <stp/>
        <stp>EM_S_FA_YOY_NETPROFIT</stp>
        <stp>2</stp>
        <stp>000524.SZ</stp>
        <stp>2019-12-31</stp>
        <tr r="X114" s="3"/>
      </tp>
      <tp>
        <v>1.4017324303000001</v>
        <stp/>
        <stp>EM_S_FA_YOY_NETPROFIT</stp>
        <stp>2</stp>
        <stp>300514.SZ</stp>
        <stp>2019-12-31</stp>
        <tr r="X1795" s="3"/>
      </tp>
      <tp>
        <v>524.68172030489995</v>
        <stp/>
        <stp>EM_S_FA_YOY_NETPROFIT</stp>
        <stp>2</stp>
        <stp>000514.SZ</stp>
        <stp>2019-12-31</stp>
        <tr r="X106" s="3"/>
      </tp>
      <tp>
        <v>148.01399273409999</v>
        <stp/>
        <stp>EM_S_FA_YOY_NETPROFIT</stp>
        <stp>2</stp>
        <stp>000504.SZ</stp>
        <stp>2019-12-31</stp>
        <tr r="X99" s="3"/>
      </tp>
      <tp>
        <v>25.135902079299999</v>
        <stp/>
        <stp>EM_S_FA_YOY_NETPROFIT</stp>
        <stp>2</stp>
        <stp>300534.SZ</stp>
        <stp>2019-12-31</stp>
        <tr r="X1813" s="3"/>
      </tp>
      <tp>
        <v>-272.30769589260001</v>
        <stp/>
        <stp>EM_S_FA_YOY_NETPROFIT</stp>
        <stp>2</stp>
        <stp>000564.SZ</stp>
        <stp>2019-12-31</stp>
        <tr r="X147" s="3"/>
      </tp>
      <tp>
        <v>-73.460236970899999</v>
        <stp/>
        <stp>EM_S_FA_YOY_NETPROFIT</stp>
        <stp>2</stp>
        <stp>300554.SZ</stp>
        <stp>2019-12-31</stp>
        <tr r="X1832" s="3"/>
      </tp>
      <tp>
        <v>195.19285251389999</v>
        <stp/>
        <stp>EM_S_FA_YOY_NETPROFIT</stp>
        <stp>2</stp>
        <stp>000554.SZ</stp>
        <stp>2019-12-31</stp>
        <tr r="X139" s="3"/>
      </tp>
      <tp>
        <v>15.0631048489</v>
        <stp/>
        <stp>EM_S_FA_YOY_NETPROFIT</stp>
        <stp>2</stp>
        <stp>000544.SZ</stp>
        <stp>2019-12-31</stp>
        <tr r="X130" s="3"/>
      </tp>
      <tp>
        <v>16.744335659000001</v>
        <stp/>
        <stp>EM_S_FA_YOY_NETPROFIT</stp>
        <stp>2</stp>
        <stp>300584.SZ</stp>
        <stp>2019-12-31</stp>
        <tr r="X1860" s="3"/>
      </tp>
      <tp>
        <v>-59.523540245100001</v>
        <stp/>
        <stp>EM_S_FA_YOY_NETPROFIT</stp>
        <stp>2</stp>
        <stp>000584.SZ</stp>
        <stp>2019-12-31</stp>
        <tr r="X159" s="3"/>
      </tp>
      <tp>
        <v>119.3454553107</v>
        <stp/>
        <stp>EM_S_FA_YOY_NETPROFIT</stp>
        <stp>2</stp>
        <stp>600594.SH</stp>
        <stp>2019-12-31</stp>
        <tr r="X2453" s="3"/>
      </tp>
      <tp>
        <v>110.4299057616</v>
        <stp/>
        <stp>EM_S_FA_YOY_NETPROFIT</stp>
        <stp>2</stp>
        <stp>600584.SH</stp>
        <stp>2019-12-31</stp>
        <tr r="X2444" s="3"/>
      </tp>
      <tp>
        <v>9.4599060524999992</v>
        <stp/>
        <stp>EM_S_FA_YOY_NETPROFIT</stp>
        <stp>2</stp>
        <stp>300404.SZ</stp>
        <stp>2019-12-31</stp>
        <tr r="X1688" s="3"/>
      </tp>
      <tp>
        <v>-12.107746458499999</v>
        <stp/>
        <stp>EM_S_FA_YOY_NETPROFIT</stp>
        <stp>2</stp>
        <stp>300414.SZ</stp>
        <stp>2019-12-31</stp>
        <tr r="X1698" s="3"/>
      </tp>
      <tp>
        <v>33.477697673100003</v>
        <stp/>
        <stp>EM_S_FA_YOY_NETPROFIT</stp>
        <stp>2</stp>
        <stp>300424.SZ</stp>
        <stp>2019-12-31</stp>
        <tr r="X1708" s="3"/>
      </tp>
      <tp>
        <v>-38.9359741711</v>
        <stp/>
        <stp>EM_S_FA_YOY_NETPROFIT</stp>
        <stp>2</stp>
        <stp>000404.SZ</stp>
        <stp>2019-12-31</stp>
        <tr r="X75" s="3"/>
      </tp>
      <tp>
        <v>-17.903048993999999</v>
        <stp/>
        <stp>EM_S_FA_YOY_NETPROFIT</stp>
        <stp>2</stp>
        <stp>300434.SZ</stp>
        <stp>2019-12-31</stp>
        <tr r="X1717" s="3"/>
      </tp>
      <tp>
        <v>-692.32732005499997</v>
        <stp/>
        <stp>EM_S_FA_YOY_NETPROFIT</stp>
        <stp>2</stp>
        <stp>300444.SZ</stp>
        <stp>2019-12-31</stp>
        <tr r="X1727" s="3"/>
      </tp>
      <tp>
        <v>4173.7306495114999</v>
        <stp/>
        <stp>EM_S_FA_YOY_NETPROFIT</stp>
        <stp>2</stp>
        <stp>300464.SZ</stp>
        <stp>2019-12-31</stp>
        <tr r="X1746" s="3"/>
      </tp>
      <tp>
        <v>23.669789445900001</v>
        <stp/>
        <stp>EM_S_FA_YOY_NETPROFIT</stp>
        <stp>2</stp>
        <stp>300474.SZ</stp>
        <stp>2019-12-31</stp>
        <tr r="X1756" s="3"/>
      </tp>
      <tp>
        <v>-722.91633186529998</v>
        <stp/>
        <stp>EM_S_FA_YOY_NETPROFIT</stp>
        <stp>2</stp>
        <stp>300484.SZ</stp>
        <stp>2019-12-31</stp>
        <tr r="X1766" s="3"/>
      </tp>
      <tp>
        <v>23.775586262299999</v>
        <stp/>
        <stp>EM_S_FA_YOY_NETPROFIT</stp>
        <stp>2</stp>
        <stp>300494.SZ</stp>
        <stp>2019-12-31</stp>
        <tr r="X1776" s="3"/>
      </tp>
      <tp>
        <v>2.8854932212</v>
        <stp/>
        <stp>EM_S_FA_YOY_NETPROFIT</stp>
        <stp>2</stp>
        <stp>600444.SH</stp>
        <stp>2019-12-31</stp>
        <tr r="X2335" s="3"/>
      </tp>
      <tp>
        <v>44.841764218400002</v>
        <stp/>
        <stp>EM_S_FA_YOY_NETPROFIT</stp>
        <stp>2</stp>
        <stp>600774.SH</stp>
        <stp>2019-12-31</stp>
        <tr r="X2606" s="3"/>
      </tp>
      <tp>
        <v>29.813971003300001</v>
        <stp/>
        <stp>EM_S_FA_YOY_NETPROFIT</stp>
        <stp>2</stp>
        <stp>600764.SH</stp>
        <stp>2019-12-31</stp>
        <tr r="X2598" s="3"/>
      </tp>
      <tp>
        <v>4.1899331667000004</v>
        <stp/>
        <stp>EM_S_FA_YOY_NETPROFIT</stp>
        <stp>2</stp>
        <stp>600754.SH</stp>
        <stp>2019-12-31</stp>
        <tr r="X2589" s="3"/>
      </tp>
      <tp>
        <v>-62.089898822499997</v>
        <stp/>
        <stp>EM_S_FA_YOY_NETPROFIT</stp>
        <stp>2</stp>
        <stp>600744.SH</stp>
        <stp>2019-12-31</stp>
        <tr r="X2581" s="3"/>
      </tp>
      <tp>
        <v>-1040.5772478606</v>
        <stp/>
        <stp>EM_S_FA_YOY_NETPROFIT</stp>
        <stp>2</stp>
        <stp>600734.SH</stp>
        <stp>2019-12-31</stp>
        <tr r="X2571" s="3"/>
      </tp>
      <tp>
        <v>-27.234273164499999</v>
        <stp/>
        <stp>EM_S_FA_YOY_NETPROFIT</stp>
        <stp>2</stp>
        <stp>600724.SH</stp>
        <stp>2019-12-31</stp>
        <tr r="X2561" s="3"/>
      </tp>
      <tp>
        <v>-141.44073636549999</v>
        <stp/>
        <stp>EM_S_FA_YOY_NETPROFIT</stp>
        <stp>2</stp>
        <stp>600714.SH</stp>
        <stp>2019-12-31</stp>
        <tr r="X2552" s="3"/>
      </tp>
      <tp>
        <v>14.208074745299999</v>
        <stp/>
        <stp>EM_S_FA_YOY_NETPROFIT</stp>
        <stp>2</stp>
        <stp>600704.SH</stp>
        <stp>2019-12-31</stp>
        <tr r="X2543" s="3"/>
      </tp>
      <tp>
        <v>279.2408572521</v>
        <stp/>
        <stp>EM_S_FA_YOY_NETPROFIT</stp>
        <stp>2</stp>
        <stp>600794.SH</stp>
        <stp>2019-12-31</stp>
        <tr r="X2623" s="3"/>
      </tp>
      <tp>
        <v>-95.836295457999995</v>
        <stp/>
        <stp>EM_S_FA_YOY_NETPROFIT</stp>
        <stp>2</stp>
        <stp>600784.SH</stp>
        <stp>2019-12-31</stp>
        <tr r="X2615" s="3"/>
      </tp>
      <tp>
        <v>-67.274584530599995</v>
        <stp/>
        <stp>EM_S_FA_YOY_NETPROFIT</stp>
        <stp>2</stp>
        <stp>300604.SZ</stp>
        <stp>2019-12-31</stp>
        <tr r="X1879" s="3"/>
      </tp>
      <tp>
        <v>4.3840413784000001</v>
        <stp/>
        <stp>EM_S_FA_YOY_NETPROFIT</stp>
        <stp>2</stp>
        <stp>300654.SZ</stp>
        <stp>2019-12-31</stp>
        <tr r="X1924" s="3"/>
      </tp>
      <tp>
        <v>-12.6146259589</v>
        <stp/>
        <stp>EM_S_FA_YOY_NETPROFIT</stp>
        <stp>2</stp>
        <stp>300684.SZ</stp>
        <stp>2019-12-31</stp>
        <tr r="X1952" s="3"/>
      </tp>
      <tp>
        <v>-17.134980889800001</v>
        <stp/>
        <stp>EM_S_FA_YOY_NETPROFIT</stp>
        <stp>2</stp>
        <stp>600674.SH</stp>
        <stp>2019-12-31</stp>
        <tr r="X2519" s="3"/>
      </tp>
      <tp>
        <v>-69.807297033599994</v>
        <stp/>
        <stp>EM_S_FA_YOY_NETPROFIT</stp>
        <stp>2</stp>
        <stp>600664.SH</stp>
        <stp>2019-12-31</stp>
        <tr r="X2512" s="3"/>
      </tp>
      <tp>
        <v>103.3754972577</v>
        <stp/>
        <stp>EM_S_FA_YOY_NETPROFIT</stp>
        <stp>2</stp>
        <stp>600654.SH</stp>
        <stp>2019-12-31</stp>
        <tr r="X2504" s="3"/>
      </tp>
      <tp>
        <v>16.0228484913</v>
        <stp/>
        <stp>EM_S_FA_YOY_NETPROFIT</stp>
        <stp>2</stp>
        <stp>600644.SH</stp>
        <stp>2019-12-31</stp>
        <tr r="X2496" s="3"/>
      </tp>
      <tp>
        <v>-75.677444140700004</v>
        <stp/>
        <stp>EM_S_FA_YOY_NETPROFIT</stp>
        <stp>2</stp>
        <stp>600624.SH</stp>
        <stp>2019-12-31</stp>
        <tr r="X2481" s="3"/>
      </tp>
      <tp>
        <v>-0.44007974030000002</v>
        <stp/>
        <stp>EM_S_FA_YOY_NETPROFIT</stp>
        <stp>2</stp>
        <stp>600604.SH</stp>
        <stp>2019-12-31</stp>
        <tr r="X2463" s="3"/>
      </tp>
      <tp>
        <v>-8.2738864232000005</v>
        <stp/>
        <stp>EM_S_FA_YOY_NETPROFIT</stp>
        <stp>2</stp>
        <stp>600694.SH</stp>
        <stp>2019-12-31</stp>
        <tr r="X2536" s="3"/>
      </tp>
      <tp>
        <v>-3.3984270453000001</v>
        <stp/>
        <stp>EM_S_FA_YOY_NETPROFIT</stp>
        <stp>2</stp>
        <stp>600684.SH</stp>
        <stp>2019-12-31</stp>
        <tr r="X2527" s="3"/>
      </tp>
      <tp>
        <v>208.15135055900001</v>
        <stp/>
        <stp>EM_S_FA_YOY_NETPROFIT</stp>
        <stp>2</stp>
        <stp>600984.SH</stp>
        <stp>2019-12-31</stp>
        <tr r="X2745" s="3"/>
      </tp>
      <tp>
        <v>0.41421466270000001</v>
        <stp/>
        <stp>EM_S_FA_YOY_NETPROFIT</stp>
        <stp>2</stp>
        <stp>600874.SH</stp>
        <stp>2019-12-31</stp>
        <tr r="X2693" s="3"/>
      </tp>
      <tp>
        <v>239.6052748299</v>
        <stp/>
        <stp>EM_S_FA_YOY_NETPROFIT</stp>
        <stp>2</stp>
        <stp>600864.SH</stp>
        <stp>2019-12-31</stp>
        <tr r="X2684" s="3"/>
      </tp>
      <tp>
        <v>60.096059715899997</v>
        <stp/>
        <stp>EM_S_FA_YOY_NETPROFIT</stp>
        <stp>2</stp>
        <stp>600854.SH</stp>
        <stp>2019-12-31</stp>
        <tr r="X2675" s="3"/>
      </tp>
      <tp>
        <v>-5927.2324018134996</v>
        <stp/>
        <stp>EM_S_FA_YOY_NETPROFIT</stp>
        <stp>2</stp>
        <stp>600844.SH</stp>
        <stp>2019-12-31</stp>
        <tr r="X2667" s="3"/>
      </tp>
      <tp>
        <v>104.23492533939999</v>
        <stp/>
        <stp>EM_S_FA_YOY_NETPROFIT</stp>
        <stp>2</stp>
        <stp>600834.SH</stp>
        <stp>2019-12-31</stp>
        <tr r="X2659" s="3"/>
      </tp>
      <tp>
        <v>-23.7528895146</v>
        <stp/>
        <stp>EM_S_FA_YOY_NETPROFIT</stp>
        <stp>2</stp>
        <stp>600824.SH</stp>
        <stp>2019-12-31</stp>
        <tr r="X2650" s="3"/>
      </tp>
      <tp>
        <v>52.943699589799998</v>
        <stp/>
        <stp>EM_S_FA_YOY_NETPROFIT</stp>
        <stp>2</stp>
        <stp>600814.SH</stp>
        <stp>2019-12-31</stp>
        <tr r="X2640" s="3"/>
      </tp>
      <tp>
        <v>-1633.6446530076</v>
        <stp/>
        <stp>EM_S_FA_YOY_NETPROFIT</stp>
        <stp>2</stp>
        <stp>600804.SH</stp>
        <stp>2019-12-31</stp>
        <tr r="X2632" s="3"/>
      </tp>
      <tp>
        <v>206.4595225507</v>
        <stp/>
        <stp>EM_S_FA_YOY_NETPROFIT</stp>
        <stp>2</stp>
        <stp>600894.SH</stp>
        <stp>2019-12-31</stp>
        <tr r="X2710" s="3"/>
      </tp>
      <tp>
        <v>-69.929986080399999</v>
        <stp/>
        <stp>EM_S_FA_YOY_NETPROFIT</stp>
        <stp>2</stp>
        <stp>600884.SH</stp>
        <stp>2019-12-31</stp>
        <tr r="X2702" s="3"/>
      </tp>
      <tp>
        <v>-68.933675255300003</v>
        <stp/>
        <stp>EM_S_FA_YOY_NETPROFIT</stp>
        <stp>2</stp>
        <stp>603177.SH</stp>
        <stp>2019-12-31</stp>
        <tr r="X3016" s="3"/>
      </tp>
      <tp>
        <v>2.5641153263000001</v>
        <stp/>
        <stp>EM_S_FA_YOY_NETPROFIT</stp>
        <stp>2</stp>
        <stp>603167.SH</stp>
        <stp>2019-12-31</stp>
        <tr r="X3013" s="3"/>
      </tp>
      <tp>
        <v>64.725333717500007</v>
        <stp/>
        <stp>EM_S_FA_YOY_NETPROFIT</stp>
        <stp>2</stp>
        <stp>603127.SH</stp>
        <stp>2019-12-31</stp>
        <tr r="X3000" s="3"/>
      </tp>
      <tp>
        <v>-29.468304977799999</v>
        <stp/>
        <stp>EM_S_FA_YOY_NETPROFIT</stp>
        <stp>2</stp>
        <stp>603117.SH</stp>
        <stp>2019-12-31</stp>
        <tr r="X2996" s="3"/>
      </tp>
      <tp>
        <v>-21.015284257099999</v>
        <stp/>
        <stp>EM_S_FA_YOY_NETPROFIT</stp>
        <stp>2</stp>
        <stp>603197.SH</stp>
        <stp>2019-12-31</stp>
        <tr r="X3026" s="3"/>
      </tp>
      <tp>
        <v>69.8867937033</v>
        <stp/>
        <stp>EM_S_FA_YOY_NETPROFIT</stp>
        <stp>2</stp>
        <stp>603077.SH</stp>
        <stp>2019-12-31</stp>
        <tr r="X2974" s="3"/>
      </tp>
      <tp>
        <v>-5.9202139303000001</v>
        <stp/>
        <stp>EM_S_FA_YOY_NETPROFIT</stp>
        <stp>2</stp>
        <stp>603067.SH</stp>
        <stp>2019-12-31</stp>
        <tr r="X2971" s="3"/>
      </tp>
      <tp>
        <v>-35.983822692300002</v>
        <stp/>
        <stp>EM_S_FA_YOY_NETPROFIT</stp>
        <stp>2</stp>
        <stp>603037.SH</stp>
        <stp>2019-12-31</stp>
        <tr r="X2958" s="3"/>
      </tp>
      <tp>
        <v>-17.402301476200002</v>
        <stp/>
        <stp>EM_S_FA_YOY_NETPROFIT</stp>
        <stp>2</stp>
        <stp>603027.SH</stp>
        <stp>2019-12-31</stp>
        <tr r="X2949" s="3"/>
      </tp>
      <tp>
        <v>18.594396517700002</v>
        <stp/>
        <stp>EM_S_FA_YOY_NETPROFIT</stp>
        <stp>2</stp>
        <stp>603017.SH</stp>
        <stp>2019-12-31</stp>
        <tr r="X2940" s="3"/>
      </tp>
      <tp>
        <v>-18.3435263131</v>
        <stp/>
        <stp>EM_S_FA_YOY_NETPROFIT</stp>
        <stp>2</stp>
        <stp>603007.SH</stp>
        <stp>2019-12-31</stp>
        <tr r="X2932" s="3"/>
      </tp>
      <tp>
        <v>12.380512173</v>
        <stp/>
        <stp>EM_S_FA_YOY_NETPROFIT</stp>
        <stp>2</stp>
        <stp>603377.SH</stp>
        <stp>2019-12-31</stp>
        <tr r="X3096" s="3"/>
      </tp>
      <tp>
        <v>2.3335762988000002</v>
        <stp/>
        <stp>EM_S_FA_YOY_NETPROFIT</stp>
        <stp>2</stp>
        <stp>603367.SH</stp>
        <stp>2019-12-31</stp>
        <tr r="X3093" s="3"/>
      </tp>
      <tp>
        <v>-25.5525120261</v>
        <stp/>
        <stp>EM_S_FA_YOY_NETPROFIT</stp>
        <stp>2</stp>
        <stp>603357.SH</stp>
        <stp>2019-12-31</stp>
        <tr r="X3086" s="3"/>
      </tp>
      <tp>
        <v>-32.8944640144</v>
        <stp/>
        <stp>EM_S_FA_YOY_NETPROFIT</stp>
        <stp>2</stp>
        <stp>603337.SH</stp>
        <stp>2019-12-31</stp>
        <tr r="X3081" s="3"/>
      </tp>
      <tp>
        <v>39.6189252462</v>
        <stp/>
        <stp>EM_S_FA_YOY_NETPROFIT</stp>
        <stp>2</stp>
        <stp>603387.SH</stp>
        <stp>2019-12-31</stp>
        <tr r="X3102" s="3"/>
      </tp>
      <tp>
        <v>19.7302064605</v>
        <stp/>
        <stp>EM_S_FA_YOY_NETPROFIT</stp>
        <stp>2</stp>
        <stp>603277.SH</stp>
        <stp>2019-12-31</stp>
        <tr r="X3049" s="3"/>
      </tp>
      <tp>
        <v>26.8907494354</v>
        <stp/>
        <stp>EM_S_FA_YOY_NETPROFIT</stp>
        <stp>2</stp>
        <stp>603227.SH</stp>
        <stp>2019-12-31</stp>
        <tr r="X3037" s="3"/>
      </tp>
      <tp>
        <v>90.895643650599993</v>
        <stp/>
        <stp>EM_S_FA_YOY_NETPROFIT</stp>
        <stp>2</stp>
        <stp>603577.SH</stp>
        <stp>2019-12-31</stp>
        <tr r="X3145" s="3"/>
      </tp>
      <tp>
        <v>-12.4206442838</v>
        <stp/>
        <stp>EM_S_FA_YOY_NETPROFIT</stp>
        <stp>2</stp>
        <stp>603567.SH</stp>
        <stp>2019-12-31</stp>
        <tr r="X3142" s="3"/>
      </tp>
      <tp>
        <v>-21.441346948900001</v>
        <stp/>
        <stp>EM_S_FA_YOY_NETPROFIT</stp>
        <stp>2</stp>
        <stp>603557.SH</stp>
        <stp>2019-12-31</stp>
        <tr r="X3138" s="3"/>
      </tp>
      <tp>
        <v>-0.84323085600000003</v>
        <stp/>
        <stp>EM_S_FA_YOY_NETPROFIT</stp>
        <stp>2</stp>
        <stp>603527.SH</stp>
        <stp>2019-12-31</stp>
        <tr r="X3130" s="3"/>
      </tp>
      <tp>
        <v>25.4282558421</v>
        <stp/>
        <stp>EM_S_FA_YOY_NETPROFIT</stp>
        <stp>2</stp>
        <stp>603517.SH</stp>
        <stp>2019-12-31</stp>
        <tr r="X3126" s="3"/>
      </tp>
      <tp>
        <v>-36.800593088699998</v>
        <stp/>
        <stp>EM_S_FA_YOY_NETPROFIT</stp>
        <stp>2</stp>
        <stp>603507.SH</stp>
        <stp>2019-12-31</stp>
        <tr r="X3123" s="3"/>
      </tp>
      <tp>
        <v>-33.8598588479</v>
        <stp/>
        <stp>EM_S_FA_YOY_NETPROFIT</stp>
        <stp>2</stp>
        <stp>603477.SH</stp>
        <stp>2019-12-31</stp>
        <tr r="X3116" s="3"/>
      </tp>
      <tp>
        <v>2.5888069039000001</v>
        <stp/>
        <stp>EM_S_FA_YOY_NETPROFIT</stp>
        <stp>2</stp>
        <stp>603777.SH</stp>
        <stp>2019-12-31</stp>
        <tr r="X3229" s="3"/>
      </tp>
      <tp>
        <v>33.505363405799997</v>
        <stp/>
        <stp>EM_S_FA_YOY_NETPROFIT</stp>
        <stp>2</stp>
        <stp>603767.SH</stp>
        <stp>2019-12-31</stp>
        <tr r="X3226" s="3"/>
      </tp>
      <tp>
        <v>1.8731075596</v>
        <stp/>
        <stp>EM_S_FA_YOY_NETPROFIT</stp>
        <stp>2</stp>
        <stp>603757.SH</stp>
        <stp>2019-12-31</stp>
        <tr r="X3223" s="3"/>
      </tp>
      <tp>
        <v>90.564788100399994</v>
        <stp/>
        <stp>EM_S_FA_YOY_NETPROFIT</stp>
        <stp>2</stp>
        <stp>603737.SH</stp>
        <stp>2019-12-31</stp>
        <tr r="X3221" s="3"/>
      </tp>
      <tp>
        <v>384.48719879129999</v>
        <stp/>
        <stp>EM_S_FA_YOY_NETPROFIT</stp>
        <stp>2</stp>
        <stp>603727.SH</stp>
        <stp>2019-12-31</stp>
        <tr r="X3217" s="3"/>
      </tp>
      <tp>
        <v>-32.979329213900002</v>
        <stp/>
        <stp>EM_S_FA_YOY_NETPROFIT</stp>
        <stp>2</stp>
        <stp>603717.SH</stp>
        <stp>2019-12-31</stp>
        <tr r="X3211" s="3"/>
      </tp>
      <tp>
        <v>42.7966334284</v>
        <stp/>
        <stp>EM_S_FA_YOY_NETPROFIT</stp>
        <stp>2</stp>
        <stp>603707.SH</stp>
        <stp>2019-12-31</stp>
        <tr r="X3207" s="3"/>
      </tp>
      <tp>
        <v>138.97091865709999</v>
        <stp/>
        <stp>EM_S_FA_YOY_NETPROFIT</stp>
        <stp>2</stp>
        <stp>603797.SH</stp>
        <stp>2019-12-31</stp>
        <tr r="X3235" s="3"/>
      </tp>
      <tp>
        <v>-20.2790958163</v>
        <stp/>
        <stp>EM_S_FA_YOY_NETPROFIT</stp>
        <stp>2</stp>
        <stp>603787.SH</stp>
        <stp>2019-12-31</stp>
        <tr r="X3232" s="3"/>
      </tp>
      <tp>
        <v>-1.7710167458999999</v>
        <stp/>
        <stp>EM_S_FA_YOY_NETPROFIT</stp>
        <stp>2</stp>
        <stp>603677.SH</stp>
        <stp>2019-12-31</stp>
        <tr r="X3193" s="3"/>
      </tp>
      <tp>
        <v>2.7664015287999999</v>
        <stp/>
        <stp>EM_S_FA_YOY_NETPROFIT</stp>
        <stp>2</stp>
        <stp>603667.SH</stp>
        <stp>2019-12-31</stp>
        <tr r="X3189" s="3"/>
      </tp>
      <tp>
        <v>7.1314505677</v>
        <stp/>
        <stp>EM_S_FA_YOY_NETPROFIT</stp>
        <stp>2</stp>
        <stp>603637.SH</stp>
        <stp>2019-12-31</stp>
        <tr r="X3177" s="3"/>
      </tp>
      <tp>
        <v>9.0868361667999995</v>
        <stp/>
        <stp>EM_S_FA_YOY_NETPROFIT</stp>
        <stp>2</stp>
        <stp>603617.SH</stp>
        <stp>2019-12-31</stp>
        <tr r="X3169" s="3"/>
      </tp>
      <tp>
        <v>9.7074405034000009</v>
        <stp/>
        <stp>EM_S_FA_YOY_NETPROFIT</stp>
        <stp>2</stp>
        <stp>603607.SH</stp>
        <stp>2019-12-31</stp>
        <tr r="X3162" s="3"/>
      </tp>
      <tp>
        <v>103.9136221392</v>
        <stp/>
        <stp>EM_S_FA_YOY_NETPROFIT</stp>
        <stp>2</stp>
        <stp>603977.SH</stp>
        <stp>2019-12-31</stp>
        <tr r="X3317" s="3"/>
      </tp>
      <tp>
        <v>0.75091571450000005</v>
        <stp/>
        <stp>EM_S_FA_YOY_NETPROFIT</stp>
        <stp>2</stp>
        <stp>603937.SH</stp>
        <stp>2019-12-31</stp>
        <tr r="X3304" s="3"/>
      </tp>
      <tp>
        <v>-22.3577693549</v>
        <stp/>
        <stp>EM_S_FA_YOY_NETPROFIT</stp>
        <stp>2</stp>
        <stp>603917.SH</stp>
        <stp>2019-12-31</stp>
        <tr r="X3294" s="3"/>
      </tp>
      <tp>
        <v>176.92470924689999</v>
        <stp/>
        <stp>EM_S_FA_YOY_NETPROFIT</stp>
        <stp>2</stp>
        <stp>603997.SH</stp>
        <stp>2019-12-31</stp>
        <tr r="X3329" s="3"/>
      </tp>
      <tp>
        <v>37.739388895399998</v>
        <stp/>
        <stp>EM_S_FA_YOY_NETPROFIT</stp>
        <stp>2</stp>
        <stp>603987.SH</stp>
        <stp>2019-12-31</stp>
        <tr r="X3323" s="3"/>
      </tp>
      <tp>
        <v>-3.0662824157999999</v>
        <stp/>
        <stp>EM_S_FA_YOY_NETPROFIT</stp>
        <stp>2</stp>
        <stp>603877.SH</stp>
        <stp>2019-12-31</stp>
        <tr r="X3270" s="3"/>
      </tp>
      <tp>
        <v>7.3931326929000001</v>
        <stp/>
        <stp>EM_S_FA_YOY_NETPROFIT</stp>
        <stp>2</stp>
        <stp>603817.SH</stp>
        <stp>2019-12-31</stp>
        <tr r="X3247" s="3"/>
      </tp>
      <tp>
        <v>358.95443629990001</v>
        <stp/>
        <stp>EM_S_FA_YOY_NETPROFIT</stp>
        <stp>2</stp>
        <stp>603887.SH</stp>
        <stp>2019-12-31</stp>
        <tr r="X3279" s="3"/>
      </tp>
      <tp>
        <v>125.960380114</v>
        <stp/>
        <stp>EM_S_FA_YOY_NETPROFIT</stp>
        <stp>2</stp>
        <stp>002137.SZ</stp>
        <stp>2019-12-31</stp>
        <tr r="X569" s="3"/>
      </tp>
      <tp>
        <v>35.939208528800002</v>
        <stp/>
        <stp>EM_S_FA_YOY_NETPROFIT</stp>
        <stp>2</stp>
        <stp>002127.SZ</stp>
        <stp>2019-12-31</stp>
        <tr r="X559" s="3"/>
      </tp>
      <tp>
        <v>3.8571893231000001</v>
        <stp/>
        <stp>EM_S_FA_YOY_NETPROFIT</stp>
        <stp>2</stp>
        <stp>002117.SZ</stp>
        <stp>2019-12-31</stp>
        <tr r="X550" s="3"/>
      </tp>
      <tp>
        <v>143.1266108927</v>
        <stp/>
        <stp>EM_S_FA_YOY_NETPROFIT</stp>
        <stp>2</stp>
        <stp>002107.SZ</stp>
        <stp>2019-12-31</stp>
        <tr r="X541" s="3"/>
      </tp>
      <tp>
        <v>170.95489005140001</v>
        <stp/>
        <stp>EM_S_FA_YOY_NETPROFIT</stp>
        <stp>2</stp>
        <stp>002177.SZ</stp>
        <stp>2019-12-31</stp>
        <tr r="X607" s="3"/>
      </tp>
      <tp>
        <v>-2194.1957854973002</v>
        <stp/>
        <stp>EM_S_FA_YOY_NETPROFIT</stp>
        <stp>2</stp>
        <stp>002167.SZ</stp>
        <stp>2019-12-31</stp>
        <tr r="X597" s="3"/>
      </tp>
      <tp>
        <v>779.27270967039999</v>
        <stp/>
        <stp>EM_S_FA_YOY_NETPROFIT</stp>
        <stp>2</stp>
        <stp>002157.SZ</stp>
        <stp>2019-12-31</stp>
        <tr r="X587" s="3"/>
      </tp>
      <tp>
        <v>105.6257434881</v>
        <stp/>
        <stp>EM_S_FA_YOY_NETPROFIT</stp>
        <stp>2</stp>
        <stp>002197.SZ</stp>
        <stp>2019-12-31</stp>
        <tr r="X627" s="3"/>
      </tp>
      <tp>
        <v>-43.113101127599997</v>
        <stp/>
        <stp>EM_S_FA_YOY_NETPROFIT</stp>
        <stp>2</stp>
        <stp>002187.SZ</stp>
        <stp>2019-12-31</stp>
        <tr r="X617" s="3"/>
      </tp>
      <tp>
        <v>-23.6860879372</v>
        <stp/>
        <stp>EM_S_FA_YOY_NETPROFIT</stp>
        <stp>2</stp>
        <stp>002037.SZ</stp>
        <stp>2019-12-31</stp>
        <tr r="X473" s="3"/>
      </tp>
      <tp>
        <v>-67.972956558299998</v>
        <stp/>
        <stp>EM_S_FA_YOY_NETPROFIT</stp>
        <stp>2</stp>
        <stp>002027.SZ</stp>
        <stp>2019-12-31</stp>
        <tr r="X463" s="3"/>
      </tp>
      <tp>
        <v>2.0332892495000001</v>
        <stp/>
        <stp>EM_S_FA_YOY_NETPROFIT</stp>
        <stp>2</stp>
        <stp>002017.SZ</stp>
        <stp>2019-12-31</stp>
        <tr r="X454" s="3"/>
      </tp>
      <tp>
        <v>14.000309183600001</v>
        <stp/>
        <stp>EM_S_FA_YOY_NETPROFIT</stp>
        <stp>2</stp>
        <stp>002007.SZ</stp>
        <stp>2019-12-31</stp>
        <tr r="X445" s="3"/>
      </tp>
      <tp>
        <v>17.222527805399999</v>
        <stp/>
        <stp>EM_S_FA_YOY_NETPROFIT</stp>
        <stp>2</stp>
        <stp>002077.SZ</stp>
        <stp>2019-12-31</stp>
        <tr r="X511" s="3"/>
      </tp>
      <tp>
        <v>-43.174003384199999</v>
        <stp/>
        <stp>EM_S_FA_YOY_NETPROFIT</stp>
        <stp>2</stp>
        <stp>002067.SZ</stp>
        <stp>2019-12-31</stp>
        <tr r="X503" s="3"/>
      </tp>
      <tp>
        <v>12.3874612611</v>
        <stp/>
        <stp>EM_S_FA_YOY_NETPROFIT</stp>
        <stp>2</stp>
        <stp>002057.SZ</stp>
        <stp>2019-12-31</stp>
        <tr r="X493" s="3"/>
      </tp>
      <tp>
        <v>-26.664062665399999</v>
        <stp/>
        <stp>EM_S_FA_YOY_NETPROFIT</stp>
        <stp>2</stp>
        <stp>002047.SZ</stp>
        <stp>2019-12-31</stp>
        <tr r="X483" s="3"/>
      </tp>
      <tp>
        <v>12.312440003100001</v>
        <stp/>
        <stp>EM_S_FA_YOY_NETPROFIT</stp>
        <stp>2</stp>
        <stp>002097.SZ</stp>
        <stp>2019-12-31</stp>
        <tr r="X531" s="3"/>
      </tp>
      <tp>
        <v>-27.480113237699999</v>
        <stp/>
        <stp>EM_S_FA_YOY_NETPROFIT</stp>
        <stp>2</stp>
        <stp>002087.SZ</stp>
        <stp>2019-12-31</stp>
        <tr r="X521" s="3"/>
      </tp>
      <tp>
        <v>-14.511745725000001</v>
        <stp/>
        <stp>EM_S_FA_YOY_NETPROFIT</stp>
        <stp>2</stp>
        <stp>002337.SZ</stp>
        <stp>2019-12-31</stp>
        <tr r="X764" s="3"/>
      </tp>
      <tp>
        <v>-6.7180989198000001</v>
        <stp/>
        <stp>EM_S_FA_YOY_NETPROFIT</stp>
        <stp>2</stp>
        <stp>002327.SZ</stp>
        <stp>2019-12-31</stp>
        <tr r="X754" s="3"/>
      </tp>
      <tp>
        <v>-25.720246602500001</v>
        <stp/>
        <stp>EM_S_FA_YOY_NETPROFIT</stp>
        <stp>2</stp>
        <stp>002317.SZ</stp>
        <stp>2019-12-31</stp>
        <tr r="X744" s="3"/>
      </tp>
      <tp>
        <v>-24.4578583065</v>
        <stp/>
        <stp>EM_S_FA_YOY_NETPROFIT</stp>
        <stp>2</stp>
        <stp>002307.SZ</stp>
        <stp>2019-12-31</stp>
        <tr r="X734" s="3"/>
      </tp>
      <tp>
        <v>-3.5455848602</v>
        <stp/>
        <stp>EM_S_FA_YOY_NETPROFIT</stp>
        <stp>2</stp>
        <stp>002377.SZ</stp>
        <stp>2019-12-31</stp>
        <tr r="X803" s="3"/>
      </tp>
      <tp>
        <v>1604.3121793534999</v>
        <stp/>
        <stp>EM_S_FA_YOY_NETPROFIT</stp>
        <stp>2</stp>
        <stp>002367.SZ</stp>
        <stp>2019-12-31</stp>
        <tr r="X793" s="3"/>
      </tp>
      <tp>
        <v>109.8996276933</v>
        <stp/>
        <stp>EM_S_FA_YOY_NETPROFIT</stp>
        <stp>2</stp>
        <stp>002357.SZ</stp>
        <stp>2019-12-31</stp>
        <tr r="X784" s="3"/>
      </tp>
      <tp>
        <v>-2.3463847969999998</v>
        <stp/>
        <stp>EM_S_FA_YOY_NETPROFIT</stp>
        <stp>2</stp>
        <stp>002347.SZ</stp>
        <stp>2019-12-31</stp>
        <tr r="X774" s="3"/>
      </tp>
      <tp>
        <v>2.2879206456999999</v>
        <stp/>
        <stp>EM_S_FA_YOY_NETPROFIT</stp>
        <stp>2</stp>
        <stp>002397.SZ</stp>
        <stp>2019-12-31</stp>
        <tr r="X823" s="3"/>
      </tp>
      <tp>
        <v>106.3140723046</v>
        <stp/>
        <stp>EM_S_FA_YOY_NETPROFIT</stp>
        <stp>2</stp>
        <stp>002387.SZ</stp>
        <stp>2019-12-31</stp>
        <tr r="X813" s="3"/>
      </tp>
      <tp>
        <v>-25.884165008699998</v>
        <stp/>
        <stp>EM_S_FA_YOY_NETPROFIT</stp>
        <stp>2</stp>
        <stp>002237.SZ</stp>
        <stp>2019-12-31</stp>
        <tr r="X666" s="3"/>
      </tp>
      <tp>
        <v>16.183106986399999</v>
        <stp/>
        <stp>EM_S_FA_YOY_NETPROFIT</stp>
        <stp>2</stp>
        <stp>002227.SZ</stp>
        <stp>2019-12-31</stp>
        <tr r="X656" s="3"/>
      </tp>
      <tp>
        <v>-19.4993557542</v>
        <stp/>
        <stp>EM_S_FA_YOY_NETPROFIT</stp>
        <stp>2</stp>
        <stp>002217.SZ</stp>
        <stp>2019-12-31</stp>
        <tr r="X647" s="3"/>
      </tp>
      <tp>
        <v>115.2560140722</v>
        <stp/>
        <stp>EM_S_FA_YOY_NETPROFIT</stp>
        <stp>2</stp>
        <stp>002207.SZ</stp>
        <stp>2019-12-31</stp>
        <tr r="X637" s="3"/>
      </tp>
      <tp>
        <v>-47.960420055299998</v>
        <stp/>
        <stp>EM_S_FA_YOY_NETPROFIT</stp>
        <stp>2</stp>
        <stp>002277.SZ</stp>
        <stp>2019-12-31</stp>
        <tr r="X704" s="3"/>
      </tp>
      <tp>
        <v>11.783159292500001</v>
        <stp/>
        <stp>EM_S_FA_YOY_NETPROFIT</stp>
        <stp>2</stp>
        <stp>002267.SZ</stp>
        <stp>2019-12-31</stp>
        <tr r="X694" s="3"/>
      </tp>
      <tp>
        <v>57.010098630000002</v>
        <stp/>
        <stp>EM_S_FA_YOY_NETPROFIT</stp>
        <stp>2</stp>
        <stp>002247.SZ</stp>
        <stp>2019-12-31</stp>
        <tr r="X676" s="3"/>
      </tp>
      <tp>
        <v>-701.13107616690002</v>
        <stp/>
        <stp>EM_S_FA_YOY_NETPROFIT</stp>
        <stp>2</stp>
        <stp>002297.SZ</stp>
        <stp>2019-12-31</stp>
        <tr r="X724" s="3"/>
      </tp>
      <tp>
        <v>14.7895195143</v>
        <stp/>
        <stp>EM_S_FA_YOY_NETPROFIT</stp>
        <stp>2</stp>
        <stp>002287.SZ</stp>
        <stp>2019-12-31</stp>
        <tr r="X714" s="3"/>
      </tp>
      <tp>
        <v>-1870.7254803972</v>
        <stp/>
        <stp>EM_S_FA_YOY_NETPROFIT</stp>
        <stp>2</stp>
        <stp>002537.SZ</stp>
        <stp>2019-12-31</stp>
        <tr r="X951" s="3"/>
      </tp>
      <tp>
        <v>120.4792463305</v>
        <stp/>
        <stp>EM_S_FA_YOY_NETPROFIT</stp>
        <stp>2</stp>
        <stp>002527.SZ</stp>
        <stp>2019-12-31</stp>
        <tr r="X941" s="3"/>
      </tp>
      <tp>
        <v>-640.3071041549</v>
        <stp/>
        <stp>EM_S_FA_YOY_NETPROFIT</stp>
        <stp>2</stp>
        <stp>002517.SZ</stp>
        <stp>2019-12-31</stp>
        <tr r="X932" s="3"/>
      </tp>
      <tp>
        <v>-8.5501110335000003</v>
        <stp/>
        <stp>EM_S_FA_YOY_NETPROFIT</stp>
        <stp>2</stp>
        <stp>002507.SZ</stp>
        <stp>2019-12-31</stp>
        <tr r="X923" s="3"/>
      </tp>
      <tp>
        <v>-2324.6606555864</v>
        <stp/>
        <stp>EM_S_FA_YOY_NETPROFIT</stp>
        <stp>2</stp>
        <stp>002577.SZ</stp>
        <stp>2019-12-31</stp>
        <tr r="X991" s="3"/>
      </tp>
      <tp>
        <v>47.779934558400001</v>
        <stp/>
        <stp>EM_S_FA_YOY_NETPROFIT</stp>
        <stp>2</stp>
        <stp>002567.SZ</stp>
        <stp>2019-12-31</stp>
        <tr r="X981" s="3"/>
      </tp>
      <tp>
        <v>36.666100675800003</v>
        <stp/>
        <stp>EM_S_FA_YOY_NETPROFIT</stp>
        <stp>2</stp>
        <stp>002557.SZ</stp>
        <stp>2019-12-31</stp>
        <tr r="X971" s="3"/>
      </tp>
      <tp>
        <v>-60.282644761500002</v>
        <stp/>
        <stp>EM_S_FA_YOY_NETPROFIT</stp>
        <stp>2</stp>
        <stp>002547.SZ</stp>
        <stp>2019-12-31</stp>
        <tr r="X961" s="3"/>
      </tp>
      <tp>
        <v>-11.3235481489</v>
        <stp/>
        <stp>EM_S_FA_YOY_NETPROFIT</stp>
        <stp>2</stp>
        <stp>002597.SZ</stp>
        <stp>2019-12-31</stp>
        <tr r="X1011" s="3"/>
      </tp>
      <tp>
        <v>-0.71647054700000001</v>
        <stp/>
        <stp>EM_S_FA_YOY_NETPROFIT</stp>
        <stp>2</stp>
        <stp>002587.SZ</stp>
        <stp>2019-12-31</stp>
        <tr r="X1001" s="3"/>
      </tp>
      <tp>
        <v>-2161.7286808868998</v>
        <stp/>
        <stp>EM_S_FA_YOY_NETPROFIT</stp>
        <stp>2</stp>
        <stp>002437.SZ</stp>
        <stp>2019-12-31</stp>
        <tr r="X861" s="3"/>
      </tp>
      <tp>
        <v>105.9320214315</v>
        <stp/>
        <stp>EM_S_FA_YOY_NETPROFIT</stp>
        <stp>2</stp>
        <stp>002427.SZ</stp>
        <stp>2019-12-31</stp>
        <tr r="X851" s="3"/>
      </tp>
      <tp>
        <v>-419.47216480560002</v>
        <stp/>
        <stp>EM_S_FA_YOY_NETPROFIT</stp>
        <stp>2</stp>
        <stp>002407.SZ</stp>
        <stp>2019-12-31</stp>
        <tr r="X833" s="3"/>
      </tp>
      <tp>
        <v>145.74208177040001</v>
        <stp/>
        <stp>EM_S_FA_YOY_NETPROFIT</stp>
        <stp>2</stp>
        <stp>002467.SZ</stp>
        <stp>2019-12-31</stp>
        <tr r="X888" s="3"/>
      </tp>
      <tp>
        <v>107.8003947274</v>
        <stp/>
        <stp>EM_S_FA_YOY_NETPROFIT</stp>
        <stp>2</stp>
        <stp>002457.SZ</stp>
        <stp>2019-12-31</stp>
        <tr r="X879" s="3"/>
      </tp>
      <tp>
        <v>-66.472929368500004</v>
        <stp/>
        <stp>EM_S_FA_YOY_NETPROFIT</stp>
        <stp>2</stp>
        <stp>002497.SZ</stp>
        <stp>2019-12-31</stp>
        <tr r="X916" s="3"/>
      </tp>
      <tp>
        <v>179.9318544706</v>
        <stp/>
        <stp>EM_S_FA_YOY_NETPROFIT</stp>
        <stp>2</stp>
        <stp>002487.SZ</stp>
        <stp>2019-12-31</stp>
        <tr r="X906" s="3"/>
      </tp>
      <tp>
        <v>4.4945430249999996</v>
        <stp/>
        <stp>EM_S_FA_YOY_NETPROFIT</stp>
        <stp>2</stp>
        <stp>002737.SZ</stp>
        <stp>2019-12-31</stp>
        <tr r="X1142" s="3"/>
      </tp>
      <tp>
        <v>16.073081050199999</v>
        <stp/>
        <stp>EM_S_FA_YOY_NETPROFIT</stp>
        <stp>2</stp>
        <stp>002727.SZ</stp>
        <stp>2019-12-31</stp>
        <tr r="X1132" s="3"/>
      </tp>
      <tp>
        <v>-56.0530062769</v>
        <stp/>
        <stp>EM_S_FA_YOY_NETPROFIT</stp>
        <stp>2</stp>
        <stp>002717.SZ</stp>
        <stp>2019-12-31</stp>
        <tr r="X1123" s="3"/>
      </tp>
      <tp>
        <v>56.554304527200003</v>
        <stp/>
        <stp>EM_S_FA_YOY_NETPROFIT</stp>
        <stp>2</stp>
        <stp>002707.SZ</stp>
        <stp>2019-12-31</stp>
        <tr r="X1115" s="3"/>
      </tp>
      <tp>
        <v>36.888566537599999</v>
        <stp/>
        <stp>EM_S_FA_YOY_NETPROFIT</stp>
        <stp>2</stp>
        <stp>002777.SZ</stp>
        <stp>2019-12-31</stp>
        <tr r="X1177" s="3"/>
      </tp>
      <tp>
        <v>4.5172595886</v>
        <stp/>
        <stp>EM_S_FA_YOY_NETPROFIT</stp>
        <stp>2</stp>
        <stp>002767.SZ</stp>
        <stp>2019-12-31</stp>
        <tr r="X1168" s="3"/>
      </tp>
      <tp>
        <v>25.998059728899999</v>
        <stp/>
        <stp>EM_S_FA_YOY_NETPROFIT</stp>
        <stp>2</stp>
        <stp>002757.SZ</stp>
        <stp>2019-12-31</stp>
        <tr r="X1159" s="3"/>
      </tp>
      <tp>
        <v>-22.637887969200001</v>
        <stp/>
        <stp>EM_S_FA_YOY_NETPROFIT</stp>
        <stp>2</stp>
        <stp>002747.SZ</stp>
        <stp>2019-12-31</stp>
        <tr r="X1151" s="3"/>
      </tp>
      <tp>
        <v>343.05707226599998</v>
        <stp/>
        <stp>EM_S_FA_YOY_NETPROFIT</stp>
        <stp>2</stp>
        <stp>002797.SZ</stp>
        <stp>2019-12-31</stp>
        <tr r="X1194" s="3"/>
      </tp>
      <tp>
        <v>26.565963529699999</v>
        <stp/>
        <stp>EM_S_FA_YOY_NETPROFIT</stp>
        <stp>2</stp>
        <stp>002787.SZ</stp>
        <stp>2019-12-31</stp>
        <tr r="X1185" s="3"/>
      </tp>
      <tp>
        <v>86.799629321599994</v>
        <stp/>
        <stp>EM_S_FA_YOY_NETPROFIT</stp>
        <stp>2</stp>
        <stp>002637.SZ</stp>
        <stp>2019-12-31</stp>
        <tr r="X1048" s="3"/>
      </tp>
      <tp>
        <v>14.7307967307</v>
        <stp/>
        <stp>EM_S_FA_YOY_NETPROFIT</stp>
        <stp>2</stp>
        <stp>002627.SZ</stp>
        <stp>2019-12-31</stp>
        <tr r="X1038" s="3"/>
      </tp>
      <tp>
        <v>103.4928861722</v>
        <stp/>
        <stp>EM_S_FA_YOY_NETPROFIT</stp>
        <stp>2</stp>
        <stp>002617.SZ</stp>
        <stp>2019-12-31</stp>
        <tr r="X1030" s="3"/>
      </tp>
      <tp>
        <v>56.523754455300001</v>
        <stp/>
        <stp>EM_S_FA_YOY_NETPROFIT</stp>
        <stp>2</stp>
        <stp>002607.SZ</stp>
        <stp>2019-12-31</stp>
        <tr r="X1020" s="3"/>
      </tp>
      <tp>
        <v>21.849612174400001</v>
        <stp/>
        <stp>EM_S_FA_YOY_NETPROFIT</stp>
        <stp>2</stp>
        <stp>002677.SZ</stp>
        <stp>2019-12-31</stp>
        <tr r="X1088" s="3"/>
      </tp>
      <tp>
        <v>-5.2806021286</v>
        <stp/>
        <stp>EM_S_FA_YOY_NETPROFIT</stp>
        <stp>2</stp>
        <stp>002667.SZ</stp>
        <stp>2019-12-31</stp>
        <tr r="X1078" s="3"/>
      </tp>
      <tp>
        <v>-2085.4901851505001</v>
        <stp/>
        <stp>EM_S_FA_YOY_NETPROFIT</stp>
        <stp>2</stp>
        <stp>002657.SZ</stp>
        <stp>2019-12-31</stp>
        <tr r="X1068" s="3"/>
      </tp>
      <tp>
        <v>-138.6161289497</v>
        <stp/>
        <stp>EM_S_FA_YOY_NETPROFIT</stp>
        <stp>2</stp>
        <stp>002647.SZ</stp>
        <stp>2019-12-31</stp>
        <tr r="X1058" s="3"/>
      </tp>
      <tp>
        <v>60.2948418848</v>
        <stp/>
        <stp>EM_S_FA_YOY_NETPROFIT</stp>
        <stp>2</stp>
        <stp>002697.SZ</stp>
        <stp>2019-12-31</stp>
        <tr r="X1106" s="3"/>
      </tp>
      <tp>
        <v>22.290301775100001</v>
        <stp/>
        <stp>EM_S_FA_YOY_NETPROFIT</stp>
        <stp>2</stp>
        <stp>002687.SZ</stp>
        <stp>2019-12-31</stp>
        <tr r="X1096" s="3"/>
      </tp>
      <tp>
        <v>-0.68715616739999996</v>
        <stp/>
        <stp>EM_S_FA_YOY_NETPROFIT</stp>
        <stp>2</stp>
        <stp>002917.SZ</stp>
        <stp>2019-12-31</stp>
        <tr r="X1305" s="3"/>
      </tp>
      <tp>
        <v>23.566894934699999</v>
        <stp/>
        <stp>EM_S_FA_YOY_NETPROFIT</stp>
        <stp>2</stp>
        <stp>002907.SZ</stp>
        <stp>2019-12-31</stp>
        <tr r="X1296" s="3"/>
      </tp>
      <tp>
        <v>44.782957140400001</v>
        <stp/>
        <stp>EM_S_FA_YOY_NETPROFIT</stp>
        <stp>2</stp>
        <stp>002837.SZ</stp>
        <stp>2019-12-31</stp>
        <tr r="X1231" s="3"/>
      </tp>
      <tp>
        <v>-57.697631119699999</v>
        <stp/>
        <stp>EM_S_FA_YOY_NETPROFIT</stp>
        <stp>2</stp>
        <stp>002827.SZ</stp>
        <stp>2019-12-31</stp>
        <tr r="X1222" s="3"/>
      </tp>
      <tp>
        <v>6.8360449481999996</v>
        <stp/>
        <stp>EM_S_FA_YOY_NETPROFIT</stp>
        <stp>2</stp>
        <stp>002817.SZ</stp>
        <stp>2019-12-31</stp>
        <tr r="X1212" s="3"/>
      </tp>
      <tp>
        <v>29.694381918800001</v>
        <stp/>
        <stp>EM_S_FA_YOY_NETPROFIT</stp>
        <stp>2</stp>
        <stp>002807.SZ</stp>
        <stp>2019-12-31</stp>
        <tr r="X1203" s="3"/>
      </tp>
      <tp>
        <v>11.205021156300001</v>
        <stp/>
        <stp>EM_S_FA_YOY_NETPROFIT</stp>
        <stp>2</stp>
        <stp>002877.SZ</stp>
        <stp>2019-12-31</stp>
        <tr r="X1268" s="3"/>
      </tp>
      <tp>
        <v>22.976105695800001</v>
        <stp/>
        <stp>EM_S_FA_YOY_NETPROFIT</stp>
        <stp>2</stp>
        <stp>002867.SZ</stp>
        <stp>2019-12-31</stp>
        <tr r="X1259" s="3"/>
      </tp>
      <tp>
        <v>-13.347713715599999</v>
        <stp/>
        <stp>EM_S_FA_YOY_NETPROFIT</stp>
        <stp>2</stp>
        <stp>002857.SZ</stp>
        <stp>2019-12-31</stp>
        <tr r="X1249" s="3"/>
      </tp>
      <tp>
        <v>79.180924379100006</v>
        <stp/>
        <stp>EM_S_FA_YOY_NETPROFIT</stp>
        <stp>2</stp>
        <stp>002847.SZ</stp>
        <stp>2019-12-31</stp>
        <tr r="X1240" s="3"/>
      </tp>
      <tp>
        <v>-69.710146632100006</v>
        <stp/>
        <stp>EM_S_FA_YOY_NETPROFIT</stp>
        <stp>2</stp>
        <stp>002897.SZ</stp>
        <stp>2019-12-31</stp>
        <tr r="X1287" s="3"/>
      </tp>
      <tp>
        <v>33.2005688064</v>
        <stp/>
        <stp>EM_S_FA_YOY_NETPROFIT</stp>
        <stp>2</stp>
        <stp>002887.SZ</stp>
        <stp>2019-12-31</stp>
        <tr r="X1278" s="3"/>
      </tp>
      <tp>
        <v>7.8665062629999998</v>
        <stp/>
        <stp>EM_S_FA_YOY_NETPROFIT</stp>
        <stp>2</stp>
        <stp>601177.SH</stp>
        <stp>2019-12-31</stp>
        <tr r="X2805" s="3"/>
      </tp>
      <tp>
        <v>9.2081678427</v>
        <stp/>
        <stp>EM_S_FA_YOY_NETPROFIT</stp>
        <stp>2</stp>
        <stp>601137.SH</stp>
        <stp>2019-12-31</stp>
        <tr r="X2797" s="3"/>
      </tp>
      <tp>
        <v>-82.814713952299996</v>
        <stp/>
        <stp>EM_S_FA_YOY_NETPROFIT</stp>
        <stp>2</stp>
        <stp>601127.SH</stp>
        <stp>2019-12-31</stp>
        <tr r="X2795" s="3"/>
      </tp>
      <tp>
        <v>58.037869215900002</v>
        <stp/>
        <stp>EM_S_FA_YOY_NETPROFIT</stp>
        <stp>2</stp>
        <stp>601117.SH</stp>
        <stp>2019-12-31</stp>
        <tr r="X2792" s="3"/>
      </tp>
      <tp>
        <v>25.428260281099998</v>
        <stp/>
        <stp>EM_S_FA_YOY_NETPROFIT</stp>
        <stp>2</stp>
        <stp>601107.SH</stp>
        <stp>2019-12-31</stp>
        <tr r="X2787" s="3"/>
      </tp>
      <tp>
        <v>2.4900577032000002</v>
        <stp/>
        <stp>EM_S_FA_YOY_NETPROFIT</stp>
        <stp>2</stp>
        <stp>601007.SH</stp>
        <stp>2019-12-31</stp>
        <tr r="X2764" s="3"/>
      </tp>
      <tp>
        <v>232.86646453380001</v>
        <stp/>
        <stp>EM_S_FA_YOY_NETPROFIT</stp>
        <stp>2</stp>
        <stp>601377.SH</stp>
        <stp>2019-12-31</stp>
        <tr r="X2838" s="3"/>
      </tp>
      <tp>
        <v>105.54216591479999</v>
        <stp/>
        <stp>EM_S_FA_YOY_NETPROFIT</stp>
        <stp>2</stp>
        <stp>601567.SH</stp>
        <stp>2019-12-31</stp>
        <tr r="X2848" s="3"/>
      </tp>
      <tp>
        <v>-2000.4927824501999</v>
        <stp/>
        <stp>EM_S_FA_YOY_NETPROFIT</stp>
        <stp>2</stp>
        <stp>601777.SH</stp>
        <stp>2019-12-31</stp>
        <tr r="X2877" s="3"/>
      </tp>
      <tp>
        <v>6.0962044835000002</v>
        <stp/>
        <stp>EM_S_FA_YOY_NETPROFIT</stp>
        <stp>2</stp>
        <stp>601727.SH</stp>
        <stp>2019-12-31</stp>
        <tr r="X2875" s="3"/>
      </tp>
      <tp>
        <v>21.408142070499999</v>
        <stp/>
        <stp>EM_S_FA_YOY_NETPROFIT</stp>
        <stp>2</stp>
        <stp>601717.SH</stp>
        <stp>2019-12-31</stp>
        <tr r="X2873" s="3"/>
      </tp>
      <tp>
        <v>86.333367614799997</v>
        <stp/>
        <stp>EM_S_FA_YOY_NETPROFIT</stp>
        <stp>2</stp>
        <stp>601677.SH</stp>
        <stp>2019-12-31</stp>
        <tr r="X2867" s="3"/>
      </tp>
      <tp>
        <v>8.4034811686000008</v>
        <stp/>
        <stp>EM_S_FA_YOY_NETPROFIT</stp>
        <stp>2</stp>
        <stp>601607.SH</stp>
        <stp>2019-12-31</stp>
        <tr r="X2855" s="3"/>
      </tp>
      <tp>
        <v>14.711407876199999</v>
        <stp/>
        <stp>EM_S_FA_YOY_NETPROFIT</stp>
        <stp>2</stp>
        <stp>601997.SH</stp>
        <stp>2019-12-31</stp>
        <tr r="X2923" s="3"/>
      </tp>
      <tp>
        <v>5.5545269043000003</v>
        <stp/>
        <stp>EM_S_FA_YOY_NETPROFIT</stp>
        <stp>2</stp>
        <stp>601877.SH</stp>
        <stp>2019-12-31</stp>
        <tr r="X2891" s="3"/>
      </tp>
      <tp>
        <v>-9.4141184741000004</v>
        <stp/>
        <stp>EM_S_FA_YOY_NETPROFIT</stp>
        <stp>2</stp>
        <stp>601857.SH</stp>
        <stp>2019-12-31</stp>
        <tr r="X2887" s="3"/>
      </tp>
      <tp>
        <v>-50.380060806300001</v>
        <stp/>
        <stp>EM_S_FA_YOY_NETPROFIT</stp>
        <stp>2</stp>
        <stp>300107.SZ</stp>
        <stp>2019-12-31</stp>
        <tr r="X1409" s="3"/>
      </tp>
      <tp>
        <v>-58.102434513799999</v>
        <stp/>
        <stp>EM_S_FA_YOY_NETPROFIT</stp>
        <stp>2</stp>
        <stp>300117.SZ</stp>
        <stp>2019-12-31</stp>
        <tr r="X1419" s="3"/>
      </tp>
      <tp>
        <v>-5.7895653334999997</v>
        <stp/>
        <stp>EM_S_FA_YOY_NETPROFIT</stp>
        <stp>2</stp>
        <stp>300127.SZ</stp>
        <stp>2019-12-31</stp>
        <tr r="X1429" s="3"/>
      </tp>
      <tp>
        <v>-1.6673741218</v>
        <stp/>
        <stp>EM_S_FA_YOY_NETPROFIT</stp>
        <stp>2</stp>
        <stp>300137.SZ</stp>
        <stp>2019-12-31</stp>
        <tr r="X1439" s="3"/>
      </tp>
      <tp>
        <v>43.376690346499998</v>
        <stp/>
        <stp>EM_S_FA_YOY_NETPROFIT</stp>
        <stp>2</stp>
        <stp>300147.SZ</stp>
        <stp>2019-12-31</stp>
        <tr r="X1449" s="3"/>
      </tp>
      <tp>
        <v>-2864.8911575052002</v>
        <stp/>
        <stp>EM_S_FA_YOY_NETPROFIT</stp>
        <stp>2</stp>
        <stp>300157.SZ</stp>
        <stp>2019-12-31</stp>
        <tr r="X1458" s="3"/>
      </tp>
      <tp>
        <v>118.49371285559999</v>
        <stp/>
        <stp>EM_S_FA_YOY_NETPROFIT</stp>
        <stp>2</stp>
        <stp>000157.SZ</stp>
        <stp>2019-12-31</stp>
        <tr r="X64" s="3"/>
      </tp>
      <tp>
        <v>112.69946916160001</v>
        <stp/>
        <stp>EM_S_FA_YOY_NETPROFIT</stp>
        <stp>2</stp>
        <stp>300167.SZ</stp>
        <stp>2019-12-31</stp>
        <tr r="X1468" s="3"/>
      </tp>
      <tp>
        <v>-211.5284818403</v>
        <stp/>
        <stp>EM_S_FA_YOY_NETPROFIT</stp>
        <stp>2</stp>
        <stp>300177.SZ</stp>
        <stp>2019-12-31</stp>
        <tr r="X1478" s="3"/>
      </tp>
      <tp>
        <v>130.53844467229999</v>
        <stp/>
        <stp>EM_S_FA_YOY_NETPROFIT</stp>
        <stp>2</stp>
        <stp>300187.SZ</stp>
        <stp>2019-12-31</stp>
        <tr r="X1486" s="3"/>
      </tp>
      <tp>
        <v>-407.75322197719998</v>
        <stp/>
        <stp>EM_S_FA_YOY_NETPROFIT</stp>
        <stp>2</stp>
        <stp>300197.SZ</stp>
        <stp>2019-12-31</stp>
        <tr r="X1496" s="3"/>
      </tp>
      <tp>
        <v>7.4250259259</v>
        <stp/>
        <stp>EM_S_FA_YOY_NETPROFIT</stp>
        <stp>2</stp>
        <stp>600177.SH</stp>
        <stp>2019-12-31</stp>
        <tr r="X2130" s="3"/>
      </tp>
      <tp>
        <v>21.918392658199998</v>
        <stp/>
        <stp>EM_S_FA_YOY_NETPROFIT</stp>
        <stp>2</stp>
        <stp>600167.SH</stp>
        <stp>2019-12-31</stp>
        <tr r="X2122" s="3"/>
      </tp>
      <tp>
        <v>75.129663510599997</v>
        <stp/>
        <stp>EM_S_FA_YOY_NETPROFIT</stp>
        <stp>2</stp>
        <stp>600157.SH</stp>
        <stp>2019-12-31</stp>
        <tr r="X2113" s="3"/>
      </tp>
      <tp>
        <v>-45.688327963600003</v>
        <stp/>
        <stp>EM_S_FA_YOY_NETPROFIT</stp>
        <stp>2</stp>
        <stp>600137.SH</stp>
        <stp>2019-12-31</stp>
        <tr r="X2101" s="3"/>
      </tp>
      <tp>
        <v>117.3505754195</v>
        <stp/>
        <stp>EM_S_FA_YOY_NETPROFIT</stp>
        <stp>2</stp>
        <stp>600127.SH</stp>
        <stp>2019-12-31</stp>
        <tr r="X2092" s="3"/>
      </tp>
      <tp>
        <v>106.9997799026</v>
        <stp/>
        <stp>EM_S_FA_YOY_NETPROFIT</stp>
        <stp>2</stp>
        <stp>600117.SH</stp>
        <stp>2019-12-31</stp>
        <tr r="X2084" s="3"/>
      </tp>
      <tp>
        <v>602.91604549639999</v>
        <stp/>
        <stp>EM_S_FA_YOY_NETPROFIT</stp>
        <stp>2</stp>
        <stp>600107.SH</stp>
        <stp>2019-12-31</stp>
        <tr r="X2074" s="3"/>
      </tp>
      <tp>
        <v>5.5653359957999999</v>
        <stp/>
        <stp>EM_S_FA_YOY_NETPROFIT</stp>
        <stp>2</stp>
        <stp>600197.SH</stp>
        <stp>2019-12-31</stp>
        <tr r="X2148" s="3"/>
      </tp>
      <tp>
        <v>496.57584142770003</v>
        <stp/>
        <stp>EM_S_FA_YOY_NETPROFIT</stp>
        <stp>2</stp>
        <stp>600187.SH</stp>
        <stp>2019-12-31</stp>
        <tr r="X2139" s="3"/>
      </tp>
      <tp>
        <v>106.3222050884</v>
        <stp/>
        <stp>EM_S_FA_YOY_NETPROFIT</stp>
        <stp>2</stp>
        <stp>000037.SZ</stp>
        <stp>2019-12-31</stp>
        <tr r="X31" s="3"/>
      </tp>
      <tp>
        <v>-158.8149231383</v>
        <stp/>
        <stp>EM_S_FA_YOY_NETPROFIT</stp>
        <stp>2</stp>
        <stp>300007.SZ</stp>
        <stp>2019-12-31</stp>
        <tr r="X1317" s="3"/>
      </tp>
      <tp>
        <v>155.32855268399999</v>
        <stp/>
        <stp>EM_S_FA_YOY_NETPROFIT</stp>
        <stp>2</stp>
        <stp>000027.SZ</stp>
        <stp>2019-12-31</stp>
        <tr r="X22" s="3"/>
      </tp>
      <tp>
        <v>-95.3302571782</v>
        <stp/>
        <stp>EM_S_FA_YOY_NETPROFIT</stp>
        <stp>2</stp>
        <stp>300017.SZ</stp>
        <stp>2019-12-31</stp>
        <tr r="X1327" s="3"/>
      </tp>
      <tp>
        <v>-315.52021446060002</v>
        <stp/>
        <stp>EM_S_FA_YOY_NETPROFIT</stp>
        <stp>2</stp>
        <stp>000017.SZ</stp>
        <stp>2019-12-31</stp>
        <tr r="X15" s="3"/>
      </tp>
      <tp>
        <v>-310.39646158869999</v>
        <stp/>
        <stp>EM_S_FA_YOY_NETPROFIT</stp>
        <stp>2</stp>
        <stp>300027.SZ</stp>
        <stp>2019-12-31</stp>
        <tr r="X1336" s="3"/>
      </tp>
      <tp>
        <v>111.3297900977</v>
        <stp/>
        <stp>EM_S_FA_YOY_NETPROFIT</stp>
        <stp>2</stp>
        <stp>000007.SZ</stp>
        <stp>2019-12-31</stp>
        <tr r="X7" s="3"/>
      </tp>
      <tp>
        <v>1.0598253300000001E-2</v>
        <stp/>
        <stp>EM_S_FA_YOY_NETPROFIT</stp>
        <stp>2</stp>
        <stp>300037.SZ</stp>
        <stp>2019-12-31</stp>
        <tr r="X1345" s="3"/>
      </tp>
      <tp>
        <v>-37.521037203900001</v>
        <stp/>
        <stp>EM_S_FA_YOY_NETPROFIT</stp>
        <stp>2</stp>
        <stp>300047.SZ</stp>
        <stp>2019-12-31</stp>
        <tr r="X1354" s="3"/>
      </tp>
      <tp>
        <v>-12.9735335202</v>
        <stp/>
        <stp>EM_S_FA_YOY_NETPROFIT</stp>
        <stp>2</stp>
        <stp>300057.SZ</stp>
        <stp>2019-12-31</stp>
        <tr r="X1364" s="3"/>
      </tp>
      <tp>
        <v>19.3065638922</v>
        <stp/>
        <stp>EM_S_FA_YOY_NETPROFIT</stp>
        <stp>2</stp>
        <stp>300067.SZ</stp>
        <stp>2019-12-31</stp>
        <tr r="X1372" s="3"/>
      </tp>
      <tp>
        <v>102.4028550278</v>
        <stp/>
        <stp>EM_S_FA_YOY_NETPROFIT</stp>
        <stp>2</stp>
        <stp>300077.SZ</stp>
        <stp>2019-12-31</stp>
        <tr r="X1382" s="3"/>
      </tp>
      <tp>
        <v>-6.4101378665000004</v>
        <stp/>
        <stp>EM_S_FA_YOY_NETPROFIT</stp>
        <stp>2</stp>
        <stp>300087.SZ</stp>
        <stp>2019-12-31</stp>
        <tr r="X1392" s="3"/>
      </tp>
      <tp>
        <v>-678.10316246050002</v>
        <stp/>
        <stp>EM_S_FA_YOY_NETPROFIT</stp>
        <stp>2</stp>
        <stp>300097.SZ</stp>
        <stp>2019-12-31</stp>
        <tr r="X1400" s="3"/>
      </tp>
      <tp>
        <v>-38.587363651499999</v>
        <stp/>
        <stp>EM_S_FA_YOY_NETPROFIT</stp>
        <stp>2</stp>
        <stp>600067.SH</stp>
        <stp>2019-12-31</stp>
        <tr r="X2045" s="3"/>
      </tp>
      <tp>
        <v>0.868023035</v>
        <stp/>
        <stp>EM_S_FA_YOY_NETPROFIT</stp>
        <stp>2</stp>
        <stp>600057.SH</stp>
        <stp>2019-12-31</stp>
        <tr r="X2036" s="3"/>
      </tp>
      <tp>
        <v>-16.177379963100002</v>
        <stp/>
        <stp>EM_S_FA_YOY_NETPROFIT</stp>
        <stp>2</stp>
        <stp>600037.SH</stp>
        <stp>2019-12-31</stp>
        <tr r="X2025" s="3"/>
      </tp>
      <tp>
        <v>92.285105059399996</v>
        <stp/>
        <stp>EM_S_FA_YOY_NETPROFIT</stp>
        <stp>2</stp>
        <stp>600027.SH</stp>
        <stp>2019-12-31</stp>
        <tr r="X2017" s="3"/>
      </tp>
      <tp>
        <v>-2.8253691766000002</v>
        <stp/>
        <stp>EM_S_FA_YOY_NETPROFIT</stp>
        <stp>2</stp>
        <stp>600017.SH</stp>
        <stp>2019-12-31</stp>
        <tr r="X2008" s="3"/>
      </tp>
      <tp>
        <v>25.4821757265</v>
        <stp/>
        <stp>EM_S_FA_YOY_NETPROFIT</stp>
        <stp>2</stp>
        <stp>600007.SH</stp>
        <stp>2019-12-31</stp>
        <tr r="X2000" s="3"/>
      </tp>
      <tp>
        <v>24.966061635199999</v>
        <stp/>
        <stp>EM_S_FA_YOY_NETPROFIT</stp>
        <stp>2</stp>
        <stp>600097.SH</stp>
        <stp>2019-12-31</stp>
        <tr r="X2065" s="3"/>
      </tp>
      <tp>
        <v>-782.71024817449995</v>
        <stp/>
        <stp>EM_S_FA_YOY_NETPROFIT</stp>
        <stp>2</stp>
        <stp>300307.SZ</stp>
        <stp>2019-12-31</stp>
        <tr r="X1602" s="3"/>
      </tp>
      <tp>
        <v>45.660020069700003</v>
        <stp/>
        <stp>EM_S_FA_YOY_NETPROFIT</stp>
        <stp>2</stp>
        <stp>300317.SZ</stp>
        <stp>2019-12-31</stp>
        <tr r="X1610" s="3"/>
      </tp>
      <tp>
        <v>12.4152360818</v>
        <stp/>
        <stp>EM_S_FA_YOY_NETPROFIT</stp>
        <stp>2</stp>
        <stp>300327.SZ</stp>
        <stp>2019-12-31</stp>
        <tr r="X1619" s="3"/>
      </tp>
      <tp>
        <v>143.84712783130001</v>
        <stp/>
        <stp>EM_S_FA_YOY_NETPROFIT</stp>
        <stp>2</stp>
        <stp>300337.SZ</stp>
        <stp>2019-12-31</stp>
        <tr r="X1627" s="3"/>
      </tp>
      <tp>
        <v>92.448264900699996</v>
        <stp/>
        <stp>EM_S_FA_YOY_NETPROFIT</stp>
        <stp>2</stp>
        <stp>300347.SZ</stp>
        <stp>2019-12-31</stp>
        <tr r="X1637" s="3"/>
      </tp>
      <tp>
        <v>26.203244223999999</v>
        <stp/>
        <stp>EM_S_FA_YOY_NETPROFIT</stp>
        <stp>2</stp>
        <stp>300357.SZ</stp>
        <stp>2019-12-31</stp>
        <tr r="X1646" s="3"/>
      </tp>
      <tp>
        <v>-43.653832861399998</v>
        <stp/>
        <stp>EM_S_FA_YOY_NETPROFIT</stp>
        <stp>2</stp>
        <stp>300377.SZ</stp>
        <stp>2019-12-31</stp>
        <tr r="X1662" s="3"/>
      </tp>
      <tp>
        <v>-5.3685848987</v>
        <stp/>
        <stp>EM_S_FA_YOY_NETPROFIT</stp>
        <stp>2</stp>
        <stp>300387.SZ</stp>
        <stp>2019-12-31</stp>
        <tr r="X1672" s="3"/>
      </tp>
      <tp>
        <v>186.41285988940001</v>
        <stp/>
        <stp>EM_S_FA_YOY_NETPROFIT</stp>
        <stp>2</stp>
        <stp>300397.SZ</stp>
        <stp>2019-12-31</stp>
        <tr r="X1681" s="3"/>
      </tp>
      <tp>
        <v>-3.9150479365000002</v>
        <stp/>
        <stp>EM_S_FA_YOY_NETPROFIT</stp>
        <stp>2</stp>
        <stp>600377.SH</stp>
        <stp>2019-12-31</stp>
        <tr r="X2292" s="3"/>
      </tp>
      <tp>
        <v>-34.827763984599997</v>
        <stp/>
        <stp>EM_S_FA_YOY_NETPROFIT</stp>
        <stp>2</stp>
        <stp>600367.SH</stp>
        <stp>2019-12-31</stp>
        <tr r="X2283" s="3"/>
      </tp>
      <tp>
        <v>2.7791328798000001</v>
        <stp/>
        <stp>EM_S_FA_YOY_NETPROFIT</stp>
        <stp>2</stp>
        <stp>600337.SH</stp>
        <stp>2019-12-31</stp>
        <tr r="X2260" s="3"/>
      </tp>
      <tp>
        <v>-23.058723659799998</v>
        <stp/>
        <stp>EM_S_FA_YOY_NETPROFIT</stp>
        <stp>2</stp>
        <stp>600327.SH</stp>
        <stp>2019-12-31</stp>
        <tr r="X2251" s="3"/>
      </tp>
      <tp>
        <v>13.1636338976</v>
        <stp/>
        <stp>EM_S_FA_YOY_NETPROFIT</stp>
        <stp>2</stp>
        <stp>600307.SH</stp>
        <stp>2019-12-31</stp>
        <tr r="X2235" s="3"/>
      </tp>
      <tp>
        <v>-80.923717795100004</v>
        <stp/>
        <stp>EM_S_FA_YOY_NETPROFIT</stp>
        <stp>2</stp>
        <stp>600397.SH</stp>
        <stp>2019-12-31</stp>
        <tr r="X2308" s="3"/>
      </tp>
      <tp>
        <v>4.9977775737999997</v>
        <stp/>
        <stp>EM_S_FA_YOY_NETPROFIT</stp>
        <stp>2</stp>
        <stp>600387.SH</stp>
        <stp>2019-12-31</stp>
        <tr r="X2300" s="3"/>
      </tp>
      <tp>
        <v>6.2700656338999998</v>
        <stp/>
        <stp>EM_S_FA_YOY_NETPROFIT</stp>
        <stp>2</stp>
        <stp>300207.SZ</stp>
        <stp>2019-12-31</stp>
        <tr r="X1505" s="3"/>
      </tp>
      <tp>
        <v>-172.23257201000001</v>
        <stp/>
        <stp>EM_S_FA_YOY_NETPROFIT</stp>
        <stp>2</stp>
        <stp>300217.SZ</stp>
        <stp>2019-12-31</stp>
        <tr r="X1514" s="3"/>
      </tp>
      <tp>
        <v>21.775056030599998</v>
        <stp/>
        <stp>EM_S_FA_YOY_NETPROFIT</stp>
        <stp>2</stp>
        <stp>300227.SZ</stp>
        <stp>2019-12-31</stp>
        <tr r="X1524" s="3"/>
      </tp>
      <tp>
        <v>76.847429535000003</v>
        <stp/>
        <stp>EM_S_FA_YOY_NETPROFIT</stp>
        <stp>2</stp>
        <stp>300237.SZ</stp>
        <stp>2019-12-31</stp>
        <tr r="X1534" s="3"/>
      </tp>
      <tp>
        <v>8.5509531457999994</v>
        <stp/>
        <stp>EM_S_FA_YOY_NETPROFIT</stp>
        <stp>2</stp>
        <stp>300247.SZ</stp>
        <stp>2019-12-31</stp>
        <tr r="X1544" s="3"/>
      </tp>
      <tp>
        <v>26.841355802199999</v>
        <stp/>
        <stp>EM_S_FA_YOY_NETPROFIT</stp>
        <stp>2</stp>
        <stp>300257.SZ</stp>
        <stp>2019-12-31</stp>
        <tr r="X1554" s="3"/>
      </tp>
      <tp>
        <v>-26.423719890499999</v>
        <stp/>
        <stp>EM_S_FA_YOY_NETPROFIT</stp>
        <stp>2</stp>
        <stp>300267.SZ</stp>
        <stp>2019-12-31</stp>
        <tr r="X1564" s="3"/>
      </tp>
      <tp>
        <v>35.370569773299998</v>
        <stp/>
        <stp>EM_S_FA_YOY_NETPROFIT</stp>
        <stp>2</stp>
        <stp>300277.SZ</stp>
        <stp>2019-12-31</stp>
        <tr r="X1573" s="3"/>
      </tp>
      <tp>
        <v>101.6155339825</v>
        <stp/>
        <stp>EM_S_FA_YOY_NETPROFIT</stp>
        <stp>2</stp>
        <stp>300287.SZ</stp>
        <stp>2019-12-31</stp>
        <tr r="X1583" s="3"/>
      </tp>
      <tp>
        <v>-2.0570774334999999</v>
        <stp/>
        <stp>EM_S_FA_YOY_NETPROFIT</stp>
        <stp>2</stp>
        <stp>600277.SH</stp>
        <stp>2019-12-31</stp>
        <tr r="X2210" s="3"/>
      </tp>
      <tp>
        <v>236.4154007674</v>
        <stp/>
        <stp>EM_S_FA_YOY_NETPROFIT</stp>
        <stp>2</stp>
        <stp>600267.SH</stp>
        <stp>2019-12-31</stp>
        <tr r="X2203" s="3"/>
      </tp>
      <tp>
        <v>-1022.4121191946</v>
        <stp/>
        <stp>EM_S_FA_YOY_NETPROFIT</stp>
        <stp>2</stp>
        <stp>600257.SH</stp>
        <stp>2019-12-31</stp>
        <tr r="X2196" s="3"/>
      </tp>
      <tp>
        <v>-1658.4392517004001</v>
        <stp/>
        <stp>EM_S_FA_YOY_NETPROFIT</stp>
        <stp>2</stp>
        <stp>600237.SH</stp>
        <stp>2019-12-31</stp>
        <tr r="X2183" s="3"/>
      </tp>
      <tp>
        <v>-971.10014145879995</v>
        <stp/>
        <stp>EM_S_FA_YOY_NETPROFIT</stp>
        <stp>2</stp>
        <stp>600227.SH</stp>
        <stp>2019-12-31</stp>
        <tr r="X2173" s="3"/>
      </tp>
      <tp>
        <v>26.225351820099998</v>
        <stp/>
        <stp>EM_S_FA_YOY_NETPROFIT</stp>
        <stp>2</stp>
        <stp>600217.SH</stp>
        <stp>2019-12-31</stp>
        <tr r="X2164" s="3"/>
      </tp>
      <tp>
        <v>107.9725882308</v>
        <stp/>
        <stp>EM_S_FA_YOY_NETPROFIT</stp>
        <stp>2</stp>
        <stp>600207.SH</stp>
        <stp>2019-12-31</stp>
        <tr r="X2156" s="3"/>
      </tp>
      <tp>
        <v>-16.575825908799999</v>
        <stp/>
        <stp>EM_S_FA_YOY_NETPROFIT</stp>
        <stp>2</stp>
        <stp>600297.SH</stp>
        <stp>2019-12-31</stp>
        <tr r="X2226" s="3"/>
      </tp>
      <tp>
        <v>159.38141590149999</v>
        <stp/>
        <stp>EM_S_FA_YOY_NETPROFIT</stp>
        <stp>2</stp>
        <stp>600287.SH</stp>
        <stp>2019-12-31</stp>
        <tr r="X2219" s="3"/>
      </tp>
      <tp>
        <v>25.565530955500002</v>
        <stp/>
        <stp>EM_S_FA_YOY_NETPROFIT</stp>
        <stp>2</stp>
        <stp>000537.SZ</stp>
        <stp>2019-12-31</stp>
        <tr r="X125" s="3"/>
      </tp>
      <tp>
        <v>-2.4083653658999999</v>
        <stp/>
        <stp>EM_S_FA_YOY_NETPROFIT</stp>
        <stp>2</stp>
        <stp>300507.SZ</stp>
        <stp>2019-12-31</stp>
        <tr r="X1788" s="3"/>
      </tp>
      <tp>
        <v>5.4199147571999999</v>
        <stp/>
        <stp>EM_S_FA_YOY_NETPROFIT</stp>
        <stp>2</stp>
        <stp>300517.SZ</stp>
        <stp>2019-12-31</stp>
        <tr r="X1798" s="3"/>
      </tp>
      <tp>
        <v>220.3373742707</v>
        <stp/>
        <stp>EM_S_FA_YOY_NETPROFIT</stp>
        <stp>2</stp>
        <stp>000517.SZ</stp>
        <stp>2019-12-31</stp>
        <tr r="X108" s="3"/>
      </tp>
      <tp>
        <v>-26.595163754400001</v>
        <stp/>
        <stp>EM_S_FA_YOY_NETPROFIT</stp>
        <stp>2</stp>
        <stp>300527.SZ</stp>
        <stp>2019-12-31</stp>
        <tr r="X1806" s="3"/>
      </tp>
      <tp>
        <v>28.0044474048</v>
        <stp/>
        <stp>EM_S_FA_YOY_NETPROFIT</stp>
        <stp>2</stp>
        <stp>000507.SZ</stp>
        <stp>2019-12-31</stp>
        <tr r="X102" s="3"/>
      </tp>
      <tp>
        <v>39.809877558399997</v>
        <stp/>
        <stp>EM_S_FA_YOY_NETPROFIT</stp>
        <stp>2</stp>
        <stp>300537.SZ</stp>
        <stp>2019-12-31</stp>
        <tr r="X1816" s="3"/>
      </tp>
      <tp>
        <v>-17.961145777799999</v>
        <stp/>
        <stp>EM_S_FA_YOY_NETPROFIT</stp>
        <stp>2</stp>
        <stp>300547.SZ</stp>
        <stp>2019-12-31</stp>
        <tr r="X1825" s="3"/>
      </tp>
      <tp>
        <v>-8.5244983909999998</v>
        <stp/>
        <stp>EM_S_FA_YOY_NETPROFIT</stp>
        <stp>2</stp>
        <stp>000567.SZ</stp>
        <stp>2019-12-31</stp>
        <tr r="X150" s="3"/>
      </tp>
      <tp>
        <v>-15.136498720400001</v>
        <stp/>
        <stp>EM_S_FA_YOY_NETPROFIT</stp>
        <stp>2</stp>
        <stp>300557.SZ</stp>
        <stp>2019-12-31</stp>
        <tr r="X1835" s="3"/>
      </tp>
      <tp>
        <v>-69.603979974699996</v>
        <stp/>
        <stp>EM_S_FA_YOY_NETPROFIT</stp>
        <stp>2</stp>
        <stp>000557.SZ</stp>
        <stp>2019-12-31</stp>
        <tr r="X141" s="3"/>
      </tp>
      <tp>
        <v>-14.1936809628</v>
        <stp/>
        <stp>EM_S_FA_YOY_NETPROFIT</stp>
        <stp>2</stp>
        <stp>300567.SZ</stp>
        <stp>2019-12-31</stp>
        <tr r="X1844" s="3"/>
      </tp>
      <tp>
        <v>42.323322191300001</v>
        <stp/>
        <stp>EM_S_FA_YOY_NETPROFIT</stp>
        <stp>2</stp>
        <stp>000547.SZ</stp>
        <stp>2019-12-31</stp>
        <tr r="X133" s="3"/>
      </tp>
      <tp>
        <v>28.530659511100001</v>
        <stp/>
        <stp>EM_S_FA_YOY_NETPROFIT</stp>
        <stp>2</stp>
        <stp>300577.SZ</stp>
        <stp>2019-12-31</stp>
        <tr r="X1853" s="3"/>
      </tp>
      <tp>
        <v>88.064036212999994</v>
        <stp/>
        <stp>EM_S_FA_YOY_NETPROFIT</stp>
        <stp>2</stp>
        <stp>300587.SZ</stp>
        <stp>2019-12-31</stp>
        <tr r="X1863" s="3"/>
      </tp>
      <tp>
        <v>-4.7208676079999998</v>
        <stp/>
        <stp>EM_S_FA_YOY_NETPROFIT</stp>
        <stp>2</stp>
        <stp>300597.SZ</stp>
        <stp>2019-12-31</stp>
        <tr r="X1872" s="3"/>
      </tp>
      <tp>
        <v>-15.3591864744</v>
        <stp/>
        <stp>EM_S_FA_YOY_NETPROFIT</stp>
        <stp>2</stp>
        <stp>000597.SZ</stp>
        <stp>2019-12-31</stp>
        <tr r="X168" s="3"/>
      </tp>
      <tp>
        <v>3.7015700030000001</v>
        <stp/>
        <stp>EM_S_FA_YOY_NETPROFIT</stp>
        <stp>2</stp>
        <stp>600577.SH</stp>
        <stp>2019-12-31</stp>
        <tr r="X2437" s="3"/>
      </tp>
      <tp>
        <v>-60.6560531915</v>
        <stp/>
        <stp>EM_S_FA_YOY_NETPROFIT</stp>
        <stp>2</stp>
        <stp>600567.SH</stp>
        <stp>2019-12-31</stp>
        <tr r="X2428" s="3"/>
      </tp>
      <tp>
        <v>22.9002068243</v>
        <stp/>
        <stp>EM_S_FA_YOY_NETPROFIT</stp>
        <stp>2</stp>
        <stp>600557.SH</stp>
        <stp>2019-12-31</stp>
        <tr r="X2419" s="3"/>
      </tp>
      <tp>
        <v>30.9273148439</v>
        <stp/>
        <stp>EM_S_FA_YOY_NETPROFIT</stp>
        <stp>2</stp>
        <stp>600547.SH</stp>
        <stp>2019-12-31</stp>
        <tr r="X2412" s="3"/>
      </tp>
      <tp>
        <v>-541.68600073959999</v>
        <stp/>
        <stp>EM_S_FA_YOY_NETPROFIT</stp>
        <stp>2</stp>
        <stp>600537.SH</stp>
        <stp>2019-12-31</stp>
        <tr r="X2405" s="3"/>
      </tp>
      <tp>
        <v>-6.9152338537000002</v>
        <stp/>
        <stp>EM_S_FA_YOY_NETPROFIT</stp>
        <stp>2</stp>
        <stp>600527.SH</stp>
        <stp>2019-12-31</stp>
        <tr r="X2397" s="3"/>
      </tp>
      <tp>
        <v>87.292761027599994</v>
        <stp/>
        <stp>EM_S_FA_YOY_NETPROFIT</stp>
        <stp>2</stp>
        <stp>600517.SH</stp>
        <stp>2019-12-31</stp>
        <tr r="X2388" s="3"/>
      </tp>
      <tp>
        <v>-41.510618896099999</v>
        <stp/>
        <stp>EM_S_FA_YOY_NETPROFIT</stp>
        <stp>2</stp>
        <stp>600507.SH</stp>
        <stp>2019-12-31</stp>
        <tr r="X2379" s="3"/>
      </tp>
      <tp>
        <v>29.597443761200001</v>
        <stp/>
        <stp>EM_S_FA_YOY_NETPROFIT</stp>
        <stp>2</stp>
        <stp>600597.SH</stp>
        <stp>2019-12-31</stp>
        <tr r="X2456" s="3"/>
      </tp>
      <tp>
        <v>603.75643931089996</v>
        <stp/>
        <stp>EM_S_FA_YOY_NETPROFIT</stp>
        <stp>2</stp>
        <stp>600587.SH</stp>
        <stp>2019-12-31</stp>
        <tr r="X2447" s="3"/>
      </tp>
      <tp>
        <v>358.44508861269998</v>
        <stp/>
        <stp>EM_S_FA_YOY_NETPROFIT</stp>
        <stp>2</stp>
        <stp>300407.SZ</stp>
        <stp>2019-12-31</stp>
        <tr r="X1691" s="3"/>
      </tp>
      <tp>
        <v>688.0082070835</v>
        <stp/>
        <stp>EM_S_FA_YOY_NETPROFIT</stp>
        <stp>2</stp>
        <stp>300417.SZ</stp>
        <stp>2019-12-31</stp>
        <tr r="X1701" s="3"/>
      </tp>
      <tp>
        <v>-21.244065447000001</v>
        <stp/>
        <stp>EM_S_FA_YOY_NETPROFIT</stp>
        <stp>2</stp>
        <stp>000417.SZ</stp>
        <stp>2019-12-31</stp>
        <tr r="X84" s="3"/>
      </tp>
      <tp>
        <v>-21.105324121900001</v>
        <stp/>
        <stp>EM_S_FA_YOY_NETPROFIT</stp>
        <stp>2</stp>
        <stp>300427.SZ</stp>
        <stp>2019-12-31</stp>
        <tr r="X1711" s="3"/>
      </tp>
      <tp>
        <v>12.1302086275</v>
        <stp/>
        <stp>EM_S_FA_YOY_NETPROFIT</stp>
        <stp>2</stp>
        <stp>000407.SZ</stp>
        <stp>2019-12-31</stp>
        <tr r="X76" s="3"/>
      </tp>
      <tp>
        <v>-43.3234869598</v>
        <stp/>
        <stp>EM_S_FA_YOY_NETPROFIT</stp>
        <stp>2</stp>
        <stp>300437.SZ</stp>
        <stp>2019-12-31</stp>
        <tr r="X1720" s="3"/>
      </tp>
      <tp>
        <v>155.7426946937</v>
        <stp/>
        <stp>EM_S_FA_YOY_NETPROFIT</stp>
        <stp>2</stp>
        <stp>300447.SZ</stp>
        <stp>2019-12-31</stp>
        <tr r="X1730" s="3"/>
      </tp>
      <tp>
        <v>-43.362454618000001</v>
        <stp/>
        <stp>EM_S_FA_YOY_NETPROFIT</stp>
        <stp>2</stp>
        <stp>300457.SZ</stp>
        <stp>2019-12-31</stp>
        <tr r="X1739" s="3"/>
      </tp>
      <tp>
        <v>-44.753313886900003</v>
        <stp/>
        <stp>EM_S_FA_YOY_NETPROFIT</stp>
        <stp>2</stp>
        <stp>300467.SZ</stp>
        <stp>2019-12-31</stp>
        <tr r="X1749" s="3"/>
      </tp>
      <tp>
        <v>24.080569880900001</v>
        <stp/>
        <stp>EM_S_FA_YOY_NETPROFIT</stp>
        <stp>2</stp>
        <stp>300477.SZ</stp>
        <stp>2019-12-31</stp>
        <tr r="X1759" s="3"/>
      </tp>
      <tp>
        <v>75.074247728700001</v>
        <stp/>
        <stp>EM_S_FA_YOY_NETPROFIT</stp>
        <stp>2</stp>
        <stp>300487.SZ</stp>
        <stp>2019-12-31</stp>
        <tr r="X1769" s="3"/>
      </tp>
      <tp>
        <v>59.532691558800003</v>
        <stp/>
        <stp>EM_S_FA_YOY_NETPROFIT</stp>
        <stp>2</stp>
        <stp>300497.SZ</stp>
        <stp>2019-12-31</stp>
        <tr r="X1779" s="3"/>
      </tp>
      <tp>
        <v>-16.428713797</v>
        <stp/>
        <stp>EM_S_FA_YOY_NETPROFIT</stp>
        <stp>2</stp>
        <stp>600477.SH</stp>
        <stp>2019-12-31</stp>
        <tr r="X2354" s="3"/>
      </tp>
      <tp>
        <v>4.8338317680999996</v>
        <stp/>
        <stp>EM_S_FA_YOY_NETPROFIT</stp>
        <stp>2</stp>
        <stp>600467.SH</stp>
        <stp>2019-12-31</stp>
        <tr r="X2348" s="3"/>
      </tp>
      <tp>
        <v>24.648940955099999</v>
        <stp/>
        <stp>EM_S_FA_YOY_NETPROFIT</stp>
        <stp>2</stp>
        <stp>600497.SH</stp>
        <stp>2019-12-31</stp>
        <tr r="X2370" s="3"/>
      </tp>
      <tp>
        <v>-49.401417322900002</v>
        <stp/>
        <stp>EM_S_FA_YOY_NETPROFIT</stp>
        <stp>2</stp>
        <stp>600487.SH</stp>
        <stp>2019-12-31</stp>
        <tr r="X2362" s="3"/>
      </tp>
      <tp>
        <v>-117.9814047183</v>
        <stp/>
        <stp>EM_S_FA_YOY_NETPROFIT</stp>
        <stp>2</stp>
        <stp>000737.SZ</stp>
        <stp>2019-12-31</stp>
        <tr r="X261" s="3"/>
      </tp>
      <tp>
        <v>-56.523997175600002</v>
        <stp/>
        <stp>EM_S_FA_YOY_NETPROFIT</stp>
        <stp>2</stp>
        <stp>300707.SZ</stp>
        <stp>2019-12-31</stp>
        <tr r="X1973" s="3"/>
      </tp>
      <tp>
        <v>-493.91641575929998</v>
        <stp/>
        <stp>EM_S_FA_YOY_NETPROFIT</stp>
        <stp>2</stp>
        <stp>000727.SZ</stp>
        <stp>2019-12-31</stp>
        <tr r="X254" s="3"/>
      </tp>
      <tp>
        <v>10.7542473442</v>
        <stp/>
        <stp>EM_S_FA_YOY_NETPROFIT</stp>
        <stp>2</stp>
        <stp>300717.SZ</stp>
        <stp>2019-12-31</stp>
        <tr r="X1982" s="3"/>
      </tp>
      <tp>
        <v>-44.848987854999997</v>
        <stp/>
        <stp>EM_S_FA_YOY_NETPROFIT</stp>
        <stp>2</stp>
        <stp>000717.SZ</stp>
        <stp>2019-12-31</stp>
        <tr r="X245" s="3"/>
      </tp>
      <tp>
        <v>-22.674511394900001</v>
        <stp/>
        <stp>EM_S_FA_YOY_NETPROFIT</stp>
        <stp>2</stp>
        <stp>300727.SZ</stp>
        <stp>2019-12-31</stp>
        <tr r="X1991" s="3"/>
      </tp>
      <tp>
        <v>-66.273860029900007</v>
        <stp/>
        <stp>EM_S_FA_YOY_NETPROFIT</stp>
        <stp>2</stp>
        <stp>000707.SZ</stp>
        <stp>2019-12-31</stp>
        <tr r="X236" s="3"/>
      </tp>
      <tp>
        <v>31.822291659400001</v>
        <stp/>
        <stp>EM_S_FA_YOY_NETPROFIT</stp>
        <stp>2</stp>
        <stp>000777.SZ</stp>
        <stp>2019-12-31</stp>
        <tr r="X279" s="3"/>
      </tp>
      <tp>
        <v>-66.996374192199994</v>
        <stp/>
        <stp>EM_S_FA_YOY_NETPROFIT</stp>
        <stp>2</stp>
        <stp>000767.SZ</stp>
        <stp>2019-12-31</stp>
        <tr r="X276" s="3"/>
      </tp>
      <tp>
        <v>5.9959017116000002</v>
        <stp/>
        <stp>EM_S_FA_YOY_NETPROFIT</stp>
        <stp>2</stp>
        <stp>000757.SZ</stp>
        <stp>2019-12-31</stp>
        <tr r="X270" s="3"/>
      </tp>
      <tp>
        <v>-9.4944428366999993</v>
        <stp/>
        <stp>EM_S_FA_YOY_NETPROFIT</stp>
        <stp>2</stp>
        <stp>000797.SZ</stp>
        <stp>2019-12-31</stp>
        <tr r="X294" s="3"/>
      </tp>
      <tp>
        <v>79.371882012100002</v>
        <stp/>
        <stp>EM_S_FA_YOY_NETPROFIT</stp>
        <stp>2</stp>
        <stp>600777.SH</stp>
        <stp>2019-12-31</stp>
        <tr r="X2609" s="3"/>
      </tp>
      <tp>
        <v>6.4687904848000004</v>
        <stp/>
        <stp>EM_S_FA_YOY_NETPROFIT</stp>
        <stp>2</stp>
        <stp>600757.SH</stp>
        <stp>2019-12-31</stp>
        <tr r="X2592" s="3"/>
      </tp>
      <tp>
        <v>9.7716900435999996</v>
        <stp/>
        <stp>EM_S_FA_YOY_NETPROFIT</stp>
        <stp>2</stp>
        <stp>600737.SH</stp>
        <stp>2019-12-31</stp>
        <tr r="X2574" s="3"/>
      </tp>
      <tp>
        <v>156.6518625587</v>
        <stp/>
        <stp>EM_S_FA_YOY_NETPROFIT</stp>
        <stp>2</stp>
        <stp>600727.SH</stp>
        <stp>2019-12-31</stp>
        <tr r="X2564" s="3"/>
      </tp>
      <tp>
        <v>8.1967799514999999</v>
        <stp/>
        <stp>EM_S_FA_YOY_NETPROFIT</stp>
        <stp>2</stp>
        <stp>600717.SH</stp>
        <stp>2019-12-31</stp>
        <tr r="X2555" s="3"/>
      </tp>
      <tp>
        <v>31.913261231700002</v>
        <stp/>
        <stp>EM_S_FA_YOY_NETPROFIT</stp>
        <stp>2</stp>
        <stp>600707.SH</stp>
        <stp>2019-12-31</stp>
        <tr r="X2546" s="3"/>
      </tp>
      <tp>
        <v>-56.929418784500001</v>
        <stp/>
        <stp>EM_S_FA_YOY_NETPROFIT</stp>
        <stp>2</stp>
        <stp>600797.SH</stp>
        <stp>2019-12-31</stp>
        <tr r="X2626" s="3"/>
      </tp>
      <tp>
        <v>-49.684381035100003</v>
        <stp/>
        <stp>EM_S_FA_YOY_NETPROFIT</stp>
        <stp>2</stp>
        <stp>600787.SH</stp>
        <stp>2019-12-31</stp>
        <tr r="X2617" s="3"/>
      </tp>
      <tp>
        <v>180.84590613829999</v>
        <stp/>
        <stp>EM_S_FA_YOY_NETPROFIT</stp>
        <stp>2</stp>
        <stp>000637.SZ</stp>
        <stp>2019-12-31</stp>
        <tr r="X197" s="3"/>
      </tp>
      <tp>
        <v>10.336778068299999</v>
        <stp/>
        <stp>EM_S_FA_YOY_NETPROFIT</stp>
        <stp>2</stp>
        <stp>300607.SZ</stp>
        <stp>2019-12-31</stp>
        <tr r="X1882" s="3"/>
      </tp>
      <tp>
        <v>22.769601144500001</v>
        <stp/>
        <stp>EM_S_FA_YOY_NETPROFIT</stp>
        <stp>2</stp>
        <stp>000627.SZ</stp>
        <stp>2019-12-31</stp>
        <tr r="X188" s="3"/>
      </tp>
      <tp>
        <v>-15.0064926693</v>
        <stp/>
        <stp>EM_S_FA_YOY_NETPROFIT</stp>
        <stp>2</stp>
        <stp>300617.SZ</stp>
        <stp>2019-12-31</stp>
        <tr r="X1891" s="3"/>
      </tp>
      <tp>
        <v>6.1924879408000004</v>
        <stp/>
        <stp>EM_S_FA_YOY_NETPROFIT</stp>
        <stp>2</stp>
        <stp>000617.SZ</stp>
        <stp>2019-12-31</stp>
        <tr r="X181" s="3"/>
      </tp>
      <tp>
        <v>31.675950176699999</v>
        <stp/>
        <stp>EM_S_FA_YOY_NETPROFIT</stp>
        <stp>2</stp>
        <stp>300627.SZ</stp>
        <stp>2019-12-31</stp>
        <tr r="X1900" s="3"/>
      </tp>
      <tp>
        <v>-62.507642385300002</v>
        <stp/>
        <stp>EM_S_FA_YOY_NETPROFIT</stp>
        <stp>2</stp>
        <stp>000607.SZ</stp>
        <stp>2019-12-31</stp>
        <tr r="X175" s="3"/>
      </tp>
      <tp>
        <v>-26.490959796399999</v>
        <stp/>
        <stp>EM_S_FA_YOY_NETPROFIT</stp>
        <stp>2</stp>
        <stp>300637.SZ</stp>
        <stp>2019-12-31</stp>
        <tr r="X1909" s="3"/>
      </tp>
      <tp>
        <v>180.7816552166</v>
        <stp/>
        <stp>EM_S_FA_YOY_NETPROFIT</stp>
        <stp>2</stp>
        <stp>000677.SZ</stp>
        <stp>2019-12-31</stp>
        <tr r="X215" s="3"/>
      </tp>
      <tp>
        <v>-33.986359630000003</v>
        <stp/>
        <stp>EM_S_FA_YOY_NETPROFIT</stp>
        <stp>2</stp>
        <stp>300647.SZ</stp>
        <stp>2019-12-31</stp>
        <tr r="X1917" s="3"/>
      </tp>
      <tp>
        <v>59.068952245699997</v>
        <stp/>
        <stp>EM_S_FA_YOY_NETPROFIT</stp>
        <stp>2</stp>
        <stp>300657.SZ</stp>
        <stp>2019-12-31</stp>
        <tr r="X1927" s="3"/>
      </tp>
      <tp>
        <v>-1.9633588603000001</v>
        <stp/>
        <stp>EM_S_FA_YOY_NETPROFIT</stp>
        <stp>2</stp>
        <stp>000657.SZ</stp>
        <stp>2019-12-31</stp>
        <tr r="X205" s="3"/>
      </tp>
      <tp>
        <v>-29.658640583499999</v>
        <stp/>
        <stp>EM_S_FA_YOY_NETPROFIT</stp>
        <stp>2</stp>
        <stp>300667.SZ</stp>
        <stp>2019-12-31</stp>
        <tr r="X1936" s="3"/>
      </tp>
      <tp>
        <v>-0.59748751020000002</v>
        <stp/>
        <stp>EM_S_FA_YOY_NETPROFIT</stp>
        <stp>2</stp>
        <stp>300677.SZ</stp>
        <stp>2019-12-31</stp>
        <tr r="X1945" s="3"/>
      </tp>
      <tp>
        <v>-44.054684123900003</v>
        <stp/>
        <stp>EM_S_FA_YOY_NETPROFIT</stp>
        <stp>2</stp>
        <stp>300687.SZ</stp>
        <stp>2019-12-31</stp>
        <tr r="X1955" s="3"/>
      </tp>
      <tp>
        <v>94.549594544800001</v>
        <stp/>
        <stp>EM_S_FA_YOY_NETPROFIT</stp>
        <stp>2</stp>
        <stp>300697.SZ</stp>
        <stp>2019-12-31</stp>
        <tr r="X1964" s="3"/>
      </tp>
      <tp>
        <v>-7219.0252026748003</v>
        <stp/>
        <stp>EM_S_FA_YOY_NETPROFIT</stp>
        <stp>2</stp>
        <stp>000697.SZ</stp>
        <stp>2019-12-31</stp>
        <tr r="X229" s="3"/>
      </tp>
      <tp>
        <v>6.9315902821000002</v>
        <stp/>
        <stp>EM_S_FA_YOY_NETPROFIT</stp>
        <stp>2</stp>
        <stp>600667.SH</stp>
        <stp>2019-12-31</stp>
        <tr r="X2515" s="3"/>
      </tp>
      <tp>
        <v>1.8642111011</v>
        <stp/>
        <stp>EM_S_FA_YOY_NETPROFIT</stp>
        <stp>2</stp>
        <stp>600657.SH</stp>
        <stp>2019-12-31</stp>
        <tr r="X2506" s="3"/>
      </tp>
      <tp>
        <v>131.12762620679999</v>
        <stp/>
        <stp>EM_S_FA_YOY_NETPROFIT</stp>
        <stp>2</stp>
        <stp>600647.SH</stp>
        <stp>2019-12-31</stp>
        <tr r="X2498" s="3"/>
      </tp>
      <tp>
        <v>1.0932116974999999</v>
        <stp/>
        <stp>EM_S_FA_YOY_NETPROFIT</stp>
        <stp>2</stp>
        <stp>600637.SH</stp>
        <stp>2019-12-31</stp>
        <tr r="X2489" s="3"/>
      </tp>
      <tp>
        <v>-353.78617429270003</v>
        <stp/>
        <stp>EM_S_FA_YOY_NETPROFIT</stp>
        <stp>2</stp>
        <stp>600617.SH</stp>
        <stp>2019-12-31</stp>
        <tr r="X2474" s="3"/>
      </tp>
      <tp>
        <v>-1.6364569737000001</v>
        <stp/>
        <stp>EM_S_FA_YOY_NETPROFIT</stp>
        <stp>2</stp>
        <stp>600697.SH</stp>
        <stp>2019-12-31</stp>
        <tr r="X2538" s="3"/>
      </tp>
      <tp>
        <v>14.677680742</v>
        <stp/>
        <stp>EM_S_FA_YOY_NETPROFIT</stp>
        <stp>2</stp>
        <stp>000937.SZ</stp>
        <stp>2019-12-31</stp>
        <tr r="X389" s="3"/>
      </tp>
      <tp>
        <v>-4142.5324813376001</v>
        <stp/>
        <stp>EM_S_FA_YOY_NETPROFIT</stp>
        <stp>2</stp>
        <stp>000927.SZ</stp>
        <stp>2019-12-31</stp>
        <tr r="X380" s="3"/>
      </tp>
      <tp>
        <v>10.5643881784</v>
        <stp/>
        <stp>EM_S_FA_YOY_NETPROFIT</stp>
        <stp>2</stp>
        <stp>000917.SZ</stp>
        <stp>2019-12-31</stp>
        <tr r="X372" s="3"/>
      </tp>
      <tp>
        <v>46.679033954499999</v>
        <stp/>
        <stp>EM_S_FA_YOY_NETPROFIT</stp>
        <stp>2</stp>
        <stp>000977.SZ</stp>
        <stp>2019-12-31</stp>
        <tr r="X416" s="3"/>
      </tp>
      <tp>
        <v>2.4582155050000001</v>
        <stp/>
        <stp>EM_S_FA_YOY_NETPROFIT</stp>
        <stp>2</stp>
        <stp>000967.SZ</stp>
        <stp>2019-12-31</stp>
        <tr r="X407" s="3"/>
      </tp>
      <tp>
        <v>-9.5687152281000003</v>
        <stp/>
        <stp>EM_S_FA_YOY_NETPROFIT</stp>
        <stp>2</stp>
        <stp>000957.SZ</stp>
        <stp>2019-12-31</stp>
        <tr r="X398" s="3"/>
      </tp>
      <tp>
        <v>19.3212122501</v>
        <stp/>
        <stp>EM_S_FA_YOY_NETPROFIT</stp>
        <stp>2</stp>
        <stp>000997.SZ</stp>
        <stp>2019-12-31</stp>
        <tr r="X430" s="3"/>
      </tp>
      <tp>
        <v>175.40547315969999</v>
        <stp/>
        <stp>EM_S_FA_YOY_NETPROFIT</stp>
        <stp>2</stp>
        <stp>000987.SZ</stp>
        <stp>2019-12-31</stp>
        <tr r="X423" s="3"/>
      </tp>
      <tp>
        <v>-23.505523291100001</v>
        <stp/>
        <stp>EM_S_FA_YOY_NETPROFIT</stp>
        <stp>2</stp>
        <stp>600977.SH</stp>
        <stp>2019-12-31</stp>
        <tr r="X2739" s="3"/>
      </tp>
      <tp>
        <v>7.3402538604999998</v>
        <stp/>
        <stp>EM_S_FA_YOY_NETPROFIT</stp>
        <stp>2</stp>
        <stp>600967.SH</stp>
        <stp>2019-12-31</stp>
        <tr r="X2732" s="3"/>
      </tp>
      <tp>
        <v>13.9999291573</v>
        <stp/>
        <stp>EM_S_FA_YOY_NETPROFIT</stp>
        <stp>2</stp>
        <stp>600917.SH</stp>
        <stp>2019-12-31</stp>
        <tr r="X2718" s="3"/>
      </tp>
      <tp>
        <v>-20.720408718800002</v>
        <stp/>
        <stp>EM_S_FA_YOY_NETPROFIT</stp>
        <stp>2</stp>
        <stp>600997.SH</stp>
        <stp>2019-12-31</stp>
        <tr r="X2755" s="3"/>
      </tp>
      <tp>
        <v>5.6226275620999999</v>
        <stp/>
        <stp>EM_S_FA_YOY_NETPROFIT</stp>
        <stp>2</stp>
        <stp>600987.SH</stp>
        <stp>2019-12-31</stp>
        <tr r="X2748" s="3"/>
      </tp>
      <tp>
        <v>-13.195606160900001</v>
        <stp/>
        <stp>EM_S_FA_YOY_NETPROFIT</stp>
        <stp>2</stp>
        <stp>000837.SZ</stp>
        <stp>2019-12-31</stp>
        <tr r="X323" s="3"/>
      </tp>
      <tp>
        <v>131.2318679119</v>
        <stp/>
        <stp>EM_S_FA_YOY_NETPROFIT</stp>
        <stp>2</stp>
        <stp>000807.SZ</stp>
        <stp>2019-12-31</stp>
        <tr r="X301" s="3"/>
      </tp>
      <tp>
        <v>47.734040182900003</v>
        <stp/>
        <stp>EM_S_FA_YOY_NETPROFIT</stp>
        <stp>2</stp>
        <stp>000877.SZ</stp>
        <stp>2019-12-31</stp>
        <tr r="X341" s="3"/>
      </tp>
      <tp>
        <v>209.36635804529999</v>
        <stp/>
        <stp>EM_S_FA_YOY_NETPROFIT</stp>
        <stp>2</stp>
        <stp>000897.SZ</stp>
        <stp>2019-12-31</stp>
        <tr r="X356" s="3"/>
      </tp>
      <tp>
        <v>-47.935990582599999</v>
        <stp/>
        <stp>EM_S_FA_YOY_NETPROFIT</stp>
        <stp>2</stp>
        <stp>000887.SZ</stp>
        <stp>2019-12-31</stp>
        <tr r="X349" s="3"/>
      </tp>
      <tp>
        <v>27.2881891838</v>
        <stp/>
        <stp>EM_S_FA_YOY_NETPROFIT</stp>
        <stp>2</stp>
        <stp>600877.SH</stp>
        <stp>2019-12-31</stp>
        <tr r="X2696" s="3"/>
      </tp>
      <tp>
        <v>-3.4901370896000001</v>
        <stp/>
        <stp>EM_S_FA_YOY_NETPROFIT</stp>
        <stp>2</stp>
        <stp>600867.SH</stp>
        <stp>2019-12-31</stp>
        <tr r="X2687" s="3"/>
      </tp>
      <tp>
        <v>12.5755921725</v>
        <stp/>
        <stp>EM_S_FA_YOY_NETPROFIT</stp>
        <stp>2</stp>
        <stp>600857.SH</stp>
        <stp>2019-12-31</stp>
        <tr r="X2677" s="3"/>
      </tp>
      <tp>
        <v>105.69506404720001</v>
        <stp/>
        <stp>EM_S_FA_YOY_NETPROFIT</stp>
        <stp>2</stp>
        <stp>600847.SH</stp>
        <stp>2019-12-31</stp>
        <tr r="X2670" s="3"/>
      </tp>
      <tp>
        <v>82.658035534299998</v>
        <stp/>
        <stp>EM_S_FA_YOY_NETPROFIT</stp>
        <stp>2</stp>
        <stp>600837.SH</stp>
        <stp>2019-12-31</stp>
        <tr r="X2662" s="3"/>
      </tp>
      <tp>
        <v>0.1469032029</v>
        <stp/>
        <stp>EM_S_FA_YOY_NETPROFIT</stp>
        <stp>2</stp>
        <stp>600827.SH</stp>
        <stp>2019-12-31</stp>
        <tr r="X2653" s="3"/>
      </tp>
      <tp>
        <v>-27.397736373200001</v>
        <stp/>
        <stp>EM_S_FA_YOY_NETPROFIT</stp>
        <stp>2</stp>
        <stp>600817.SH</stp>
        <stp>2019-12-31</stp>
        <tr r="X2643" s="3"/>
      </tp>
      <tp>
        <v>88.869448151900002</v>
        <stp/>
        <stp>EM_S_FA_YOY_NETPROFIT</stp>
        <stp>2</stp>
        <stp>600807.SH</stp>
        <stp>2019-12-31</stp>
        <tr r="X2634" s="3"/>
      </tp>
      <tp>
        <v>1.9656004556</v>
        <stp/>
        <stp>EM_S_FA_YOY_NETPROFIT</stp>
        <stp>2</stp>
        <stp>600897.SH</stp>
        <stp>2019-12-31</stp>
        <tr r="X2712" s="3"/>
      </tp>
      <tp>
        <v>7.7298565976000004</v>
        <stp/>
        <stp>EM_S_FA_YOY_NETPROFIT</stp>
        <stp>2</stp>
        <stp>600887.SH</stp>
        <stp>2019-12-31</stp>
        <tr r="X2705" s="3"/>
      </tp>
      <tp>
        <v>18.8966025418</v>
        <stp/>
        <stp>EM_S_FA_YOY_NETPROFIT</stp>
        <stp>2</stp>
        <stp>603166.SH</stp>
        <stp>2019-12-31</stp>
        <tr r="X3012" s="3"/>
      </tp>
      <tp>
        <v>19.97044816</v>
        <stp/>
        <stp>EM_S_FA_YOY_NETPROFIT</stp>
        <stp>2</stp>
        <stp>603136.SH</stp>
        <stp>2019-12-31</stp>
        <tr r="X3005" s="3"/>
      </tp>
      <tp>
        <v>1.3953640174999999</v>
        <stp/>
        <stp>EM_S_FA_YOY_NETPROFIT</stp>
        <stp>2</stp>
        <stp>603126.SH</stp>
        <stp>2019-12-31</stp>
        <tr r="X2999" s="3"/>
      </tp>
      <tp>
        <v>-33.333848359599997</v>
        <stp/>
        <stp>EM_S_FA_YOY_NETPROFIT</stp>
        <stp>2</stp>
        <stp>603116.SH</stp>
        <stp>2019-12-31</stp>
        <tr r="X2995" s="3"/>
      </tp>
      <tp>
        <v>-148.63608140700001</v>
        <stp/>
        <stp>EM_S_FA_YOY_NETPROFIT</stp>
        <stp>2</stp>
        <stp>603106.SH</stp>
        <stp>2019-12-31</stp>
        <tr r="X2990" s="3"/>
      </tp>
      <tp>
        <v>-117.3404331135</v>
        <stp/>
        <stp>EM_S_FA_YOY_NETPROFIT</stp>
        <stp>2</stp>
        <stp>603196.SH</stp>
        <stp>2019-12-31</stp>
        <tr r="X3025" s="3"/>
      </tp>
      <tp>
        <v>40.959395421700002</v>
        <stp/>
        <stp>EM_S_FA_YOY_NETPROFIT</stp>
        <stp>2</stp>
        <stp>603186.SH</stp>
        <stp>2019-12-31</stp>
        <tr r="X3022" s="3"/>
      </tp>
      <tp>
        <v>-163.12470729219999</v>
        <stp/>
        <stp>EM_S_FA_YOY_NETPROFIT</stp>
        <stp>2</stp>
        <stp>603076.SH</stp>
        <stp>2019-12-31</stp>
        <tr r="X2973" s="3"/>
      </tp>
      <tp>
        <v>-16.080659602800001</v>
        <stp/>
        <stp>EM_S_FA_YOY_NETPROFIT</stp>
        <stp>2</stp>
        <stp>603066.SH</stp>
        <stp>2019-12-31</stp>
        <tr r="X2970" s="3"/>
      </tp>
      <tp>
        <v>68.906600202299998</v>
        <stp/>
        <stp>EM_S_FA_YOY_NETPROFIT</stp>
        <stp>2</stp>
        <stp>603036.SH</stp>
        <stp>2019-12-31</stp>
        <tr r="X2957" s="3"/>
      </tp>
      <tp>
        <v>63.463814338500001</v>
        <stp/>
        <stp>EM_S_FA_YOY_NETPROFIT</stp>
        <stp>2</stp>
        <stp>603026.SH</stp>
        <stp>2019-12-31</stp>
        <tr r="X2948" s="3"/>
      </tp>
      <tp>
        <v>-2.3277289246000001</v>
        <stp/>
        <stp>EM_S_FA_YOY_NETPROFIT</stp>
        <stp>2</stp>
        <stp>603016.SH</stp>
        <stp>2019-12-31</stp>
        <tr r="X2939" s="3"/>
      </tp>
      <tp>
        <v>-33.46838133</v>
        <stp/>
        <stp>EM_S_FA_YOY_NETPROFIT</stp>
        <stp>2</stp>
        <stp>603006.SH</stp>
        <stp>2019-12-31</stp>
        <tr r="X2931" s="3"/>
      </tp>
      <tp>
        <v>-0.8332064066</v>
        <stp/>
        <stp>EM_S_FA_YOY_NETPROFIT</stp>
        <stp>2</stp>
        <stp>603096.SH</stp>
        <stp>2019-12-31</stp>
        <tr r="X2984" s="3"/>
      </tp>
      <tp>
        <v>-18.4942501347</v>
        <stp/>
        <stp>EM_S_FA_YOY_NETPROFIT</stp>
        <stp>2</stp>
        <stp>603086.SH</stp>
        <stp>2019-12-31</stp>
        <tr r="X2980" s="3"/>
      </tp>
      <tp>
        <v>117.6103449757</v>
        <stp/>
        <stp>EM_S_FA_YOY_NETPROFIT</stp>
        <stp>2</stp>
        <stp>603366.SH</stp>
        <stp>2019-12-31</stp>
        <tr r="X3092" s="3"/>
      </tp>
      <tp>
        <v>23.143411294500002</v>
        <stp/>
        <stp>EM_S_FA_YOY_NETPROFIT</stp>
        <stp>2</stp>
        <stp>603336.SH</stp>
        <stp>2019-12-31</stp>
        <tr r="X3080" s="3"/>
      </tp>
      <tp>
        <v>51.237896328200002</v>
        <stp/>
        <stp>EM_S_FA_YOY_NETPROFIT</stp>
        <stp>2</stp>
        <stp>603326.SH</stp>
        <stp>2019-12-31</stp>
        <tr r="X3073" s="3"/>
      </tp>
      <tp>
        <v>-43.803273950300003</v>
        <stp/>
        <stp>EM_S_FA_YOY_NETPROFIT</stp>
        <stp>2</stp>
        <stp>603316.SH</stp>
        <stp>2019-12-31</stp>
        <tr r="X3066" s="3"/>
      </tp>
      <tp>
        <v>-14.3411237389</v>
        <stp/>
        <stp>EM_S_FA_YOY_NETPROFIT</stp>
        <stp>2</stp>
        <stp>603306.SH</stp>
        <stp>2019-12-31</stp>
        <tr r="X3060" s="3"/>
      </tp>
      <tp>
        <v>-22.970783926799999</v>
        <stp/>
        <stp>EM_S_FA_YOY_NETPROFIT</stp>
        <stp>2</stp>
        <stp>603396.SH</stp>
        <stp>2019-12-31</stp>
        <tr r="X3106" s="3"/>
      </tp>
      <tp>
        <v>-49.926883717999999</v>
        <stp/>
        <stp>EM_S_FA_YOY_NETPROFIT</stp>
        <stp>2</stp>
        <stp>603386.SH</stp>
        <stp>2019-12-31</stp>
        <tr r="X3101" s="3"/>
      </tp>
      <tp>
        <v>-6.9353437723000004</v>
        <stp/>
        <stp>EM_S_FA_YOY_NETPROFIT</stp>
        <stp>2</stp>
        <stp>603266.SH</stp>
        <stp>2019-12-31</stp>
        <tr r="X3046" s="3"/>
      </tp>
      <tp>
        <v>14.1227345919</v>
        <stp/>
        <stp>EM_S_FA_YOY_NETPROFIT</stp>
        <stp>2</stp>
        <stp>603226.SH</stp>
        <stp>2019-12-31</stp>
        <tr r="X3036" s="3"/>
      </tp>
      <tp>
        <v>27.159115415999999</v>
        <stp/>
        <stp>EM_S_FA_YOY_NETPROFIT</stp>
        <stp>2</stp>
        <stp>603286.SH</stp>
        <stp>2019-12-31</stp>
        <tr r="X3052" s="3"/>
      </tp>
      <tp>
        <v>-19.443724724500001</v>
        <stp/>
        <stp>EM_S_FA_YOY_NETPROFIT</stp>
        <stp>2</stp>
        <stp>603566.SH</stp>
        <stp>2019-12-31</stp>
        <tr r="X3141" s="3"/>
      </tp>
      <tp>
        <v>51.918547333399999</v>
        <stp/>
        <stp>EM_S_FA_YOY_NETPROFIT</stp>
        <stp>2</stp>
        <stp>603556.SH</stp>
        <stp>2019-12-31</stp>
        <tr r="X3137" s="3"/>
      </tp>
      <tp>
        <v>-88.890119022500002</v>
        <stp/>
        <stp>EM_S_FA_YOY_NETPROFIT</stp>
        <stp>2</stp>
        <stp>603536.SH</stp>
        <stp>2019-12-31</stp>
        <tr r="X3134" s="3"/>
      </tp>
      <tp>
        <v>130.09886684829999</v>
        <stp/>
        <stp>EM_S_FA_YOY_NETPROFIT</stp>
        <stp>2</stp>
        <stp>603586.SH</stp>
        <stp>2019-12-31</stp>
        <tr r="X3150" s="3"/>
      </tp>
      <tp>
        <v>24.2817732868</v>
        <stp/>
        <stp>EM_S_FA_YOY_NETPROFIT</stp>
        <stp>2</stp>
        <stp>603466.SH</stp>
        <stp>2019-12-31</stp>
        <tr r="X3115" s="3"/>
      </tp>
      <tp>
        <v>51.976367975999999</v>
        <stp/>
        <stp>EM_S_FA_YOY_NETPROFIT</stp>
        <stp>2</stp>
        <stp>603456.SH</stp>
        <stp>2019-12-31</stp>
        <tr r="X3113" s="3"/>
      </tp>
      <tp>
        <v>9.9536156842000008</v>
        <stp/>
        <stp>EM_S_FA_YOY_NETPROFIT</stp>
        <stp>2</stp>
        <stp>603416.SH</stp>
        <stp>2019-12-31</stp>
        <tr r="X3109" s="3"/>
      </tp>
      <tp>
        <v>-40.142514678399998</v>
        <stp/>
        <stp>EM_S_FA_YOY_NETPROFIT</stp>
        <stp>2</stp>
        <stp>603496.SH</stp>
        <stp>2019-12-31</stp>
        <tr r="X3118" s="3"/>
      </tp>
      <tp>
        <v>306.67114162410002</v>
        <stp/>
        <stp>EM_S_FA_YOY_NETPROFIT</stp>
        <stp>2</stp>
        <stp>603776.SH</stp>
        <stp>2019-12-31</stp>
        <tr r="X3228" s="3"/>
      </tp>
      <tp>
        <v>-39.645880575500001</v>
        <stp/>
        <stp>EM_S_FA_YOY_NETPROFIT</stp>
        <stp>2</stp>
        <stp>603766.SH</stp>
        <stp>2019-12-31</stp>
        <tr r="X3225" s="3"/>
      </tp>
      <tp>
        <v>-5.3537810482000001</v>
        <stp/>
        <stp>EM_S_FA_YOY_NETPROFIT</stp>
        <stp>2</stp>
        <stp>603726.SH</stp>
        <stp>2019-12-31</stp>
        <tr r="X3216" s="3"/>
      </tp>
      <tp>
        <v>22.3426883779</v>
        <stp/>
        <stp>EM_S_FA_YOY_NETPROFIT</stp>
        <stp>2</stp>
        <stp>603716.SH</stp>
        <stp>2019-12-31</stp>
        <tr r="X3210" s="3"/>
      </tp>
      <tp>
        <v>-24.181821529400001</v>
        <stp/>
        <stp>EM_S_FA_YOY_NETPROFIT</stp>
        <stp>2</stp>
        <stp>603676.SH</stp>
        <stp>2019-12-31</stp>
        <tr r="X3192" s="3"/>
      </tp>
      <tp>
        <v>-24.582427469300001</v>
        <stp/>
        <stp>EM_S_FA_YOY_NETPROFIT</stp>
        <stp>2</stp>
        <stp>603656.SH</stp>
        <stp>2019-12-31</stp>
        <tr r="X3182" s="3"/>
      </tp>
      <tp>
        <v>32.653746866399999</v>
        <stp/>
        <stp>EM_S_FA_YOY_NETPROFIT</stp>
        <stp>2</stp>
        <stp>603636.SH</stp>
        <stp>2019-12-31</stp>
        <tr r="X3176" s="3"/>
      </tp>
      <tp>
        <v>-253.0878700678</v>
        <stp/>
        <stp>EM_S_FA_YOY_NETPROFIT</stp>
        <stp>2</stp>
        <stp>603626.SH</stp>
        <stp>2019-12-31</stp>
        <tr r="X3172" s="3"/>
      </tp>
      <tp>
        <v>-375.83273127220002</v>
        <stp/>
        <stp>EM_S_FA_YOY_NETPROFIT</stp>
        <stp>2</stp>
        <stp>603616.SH</stp>
        <stp>2019-12-31</stp>
        <tr r="X3168" s="3"/>
      </tp>
      <tp>
        <v>163.76771584350001</v>
        <stp/>
        <stp>EM_S_FA_YOY_NETPROFIT</stp>
        <stp>2</stp>
        <stp>603606.SH</stp>
        <stp>2019-12-31</stp>
        <tr r="X3161" s="3"/>
      </tp>
      <tp>
        <v>8.3953004894000003</v>
        <stp/>
        <stp>EM_S_FA_YOY_NETPROFIT</stp>
        <stp>2</stp>
        <stp>603696.SH</stp>
        <stp>2019-12-31</stp>
        <tr r="X3202" s="3"/>
      </tp>
      <tp>
        <v>15.715391909399999</v>
        <stp/>
        <stp>EM_S_FA_YOY_NETPROFIT</stp>
        <stp>2</stp>
        <stp>603686.SH</stp>
        <stp>2019-12-31</stp>
        <tr r="X3198" s="3"/>
      </tp>
      <tp>
        <v>-26.2303330819</v>
        <stp/>
        <stp>EM_S_FA_YOY_NETPROFIT</stp>
        <stp>2</stp>
        <stp>603976.SH</stp>
        <stp>2019-12-31</stp>
        <tr r="X3316" s="3"/>
      </tp>
      <tp>
        <v>64.274572064500006</v>
        <stp/>
        <stp>EM_S_FA_YOY_NETPROFIT</stp>
        <stp>2</stp>
        <stp>603966.SH</stp>
        <stp>2019-12-31</stp>
        <tr r="X3312" s="3"/>
      </tp>
      <tp>
        <v>61.584728198900002</v>
        <stp/>
        <stp>EM_S_FA_YOY_NETPROFIT</stp>
        <stp>2</stp>
        <stp>603936.SH</stp>
        <stp>2019-12-31</stp>
        <tr r="X3303" s="3"/>
      </tp>
      <tp>
        <v>20.753583446499999</v>
        <stp/>
        <stp>EM_S_FA_YOY_NETPROFIT</stp>
        <stp>2</stp>
        <stp>603926.SH</stp>
        <stp>2019-12-31</stp>
        <tr r="X3299" s="3"/>
      </tp>
      <tp>
        <v>42.341096393500003</v>
        <stp/>
        <stp>EM_S_FA_YOY_NETPROFIT</stp>
        <stp>2</stp>
        <stp>603916.SH</stp>
        <stp>2019-12-31</stp>
        <tr r="X3293" s="3"/>
      </tp>
      <tp>
        <v>63.548286456600003</v>
        <stp/>
        <stp>EM_S_FA_YOY_NETPROFIT</stp>
        <stp>2</stp>
        <stp>603906.SH</stp>
        <stp>2019-12-31</stp>
        <tr r="X3289" s="3"/>
      </tp>
      <tp>
        <v>49.828686550599997</v>
        <stp/>
        <stp>EM_S_FA_YOY_NETPROFIT</stp>
        <stp>2</stp>
        <stp>603986.SH</stp>
        <stp>2019-12-31</stp>
        <tr r="X3322" s="3"/>
      </tp>
      <tp>
        <v>6.4171907682000002</v>
        <stp/>
        <stp>EM_S_FA_YOY_NETPROFIT</stp>
        <stp>2</stp>
        <stp>603866.SH</stp>
        <stp>2019-12-31</stp>
        <tr r="X3267" s="3"/>
      </tp>
      <tp>
        <v>30.360900069700001</v>
        <stp/>
        <stp>EM_S_FA_YOY_NETPROFIT</stp>
        <stp>2</stp>
        <stp>603856.SH</stp>
        <stp>2019-12-31</stp>
        <tr r="X3262" s="3"/>
      </tp>
      <tp>
        <v>-17.241851719300001</v>
        <stp/>
        <stp>EM_S_FA_YOY_NETPROFIT</stp>
        <stp>2</stp>
        <stp>603826.SH</stp>
        <stp>2019-12-31</stp>
        <tr r="X3253" s="3"/>
      </tp>
      <tp>
        <v>21.251217881599999</v>
        <stp/>
        <stp>EM_S_FA_YOY_NETPROFIT</stp>
        <stp>2</stp>
        <stp>603816.SH</stp>
        <stp>2019-12-31</stp>
        <tr r="X3246" s="3"/>
      </tp>
      <tp>
        <v>27.328747625399998</v>
        <stp/>
        <stp>EM_S_FA_YOY_NETPROFIT</stp>
        <stp>2</stp>
        <stp>603806.SH</stp>
        <stp>2019-12-31</stp>
        <tr r="X3241" s="3"/>
      </tp>
      <tp>
        <v>15.087776961599999</v>
        <stp/>
        <stp>EM_S_FA_YOY_NETPROFIT</stp>
        <stp>2</stp>
        <stp>603896.SH</stp>
        <stp>2019-12-31</stp>
        <tr r="X3283" s="3"/>
      </tp>
      <tp>
        <v>-2.3495183633000001</v>
        <stp/>
        <stp>EM_S_FA_YOY_NETPROFIT</stp>
        <stp>2</stp>
        <stp>603886.SH</stp>
        <stp>2019-12-31</stp>
        <tr r="X3278" s="3"/>
      </tp>
      <tp>
        <v>-18.608465258100001</v>
        <stp/>
        <stp>EM_S_FA_YOY_NETPROFIT</stp>
        <stp>2</stp>
        <stp>002136.SZ</stp>
        <stp>2019-12-31</stp>
        <tr r="X568" s="3"/>
      </tp>
      <tp>
        <v>-12.280778981799999</v>
        <stp/>
        <stp>EM_S_FA_YOY_NETPROFIT</stp>
        <stp>2</stp>
        <stp>002126.SZ</stp>
        <stp>2019-12-31</stp>
        <tr r="X558" s="3"/>
      </tp>
      <tp>
        <v>-72.380074045300006</v>
        <stp/>
        <stp>EM_S_FA_YOY_NETPROFIT</stp>
        <stp>2</stp>
        <stp>002116.SZ</stp>
        <stp>2019-12-31</stp>
        <tr r="X549" s="3"/>
      </tp>
      <tp>
        <v>24.4307451936</v>
        <stp/>
        <stp>EM_S_FA_YOY_NETPROFIT</stp>
        <stp>2</stp>
        <stp>002106.SZ</stp>
        <stp>2019-12-31</stp>
        <tr r="X540" s="3"/>
      </tp>
      <tp>
        <v>-9.6092935991000008</v>
        <stp/>
        <stp>EM_S_FA_YOY_NETPROFIT</stp>
        <stp>2</stp>
        <stp>002176.SZ</stp>
        <stp>2019-12-31</stp>
        <tr r="X606" s="3"/>
      </tp>
      <tp>
        <v>28.566135017899999</v>
        <stp/>
        <stp>EM_S_FA_YOY_NETPROFIT</stp>
        <stp>2</stp>
        <stp>002166.SZ</stp>
        <stp>2019-12-31</stp>
        <tr r="X596" s="3"/>
      </tp>
      <tp>
        <v>-75.532824391999995</v>
        <stp/>
        <stp>EM_S_FA_YOY_NETPROFIT</stp>
        <stp>2</stp>
        <stp>002156.SZ</stp>
        <stp>2019-12-31</stp>
        <tr r="X586" s="3"/>
      </tp>
      <tp>
        <v>15.833272171899999</v>
        <stp/>
        <stp>EM_S_FA_YOY_NETPROFIT</stp>
        <stp>2</stp>
        <stp>002146.SZ</stp>
        <stp>2019-12-31</stp>
        <tr r="X577" s="3"/>
      </tp>
      <tp>
        <v>102.26558732159999</v>
        <stp/>
        <stp>EM_S_FA_YOY_NETPROFIT</stp>
        <stp>2</stp>
        <stp>002196.SZ</stp>
        <stp>2019-12-31</stp>
        <tr r="X626" s="3"/>
      </tp>
      <tp>
        <v>-52.180500260599999</v>
        <stp/>
        <stp>EM_S_FA_YOY_NETPROFIT</stp>
        <stp>2</stp>
        <stp>002186.SZ</stp>
        <stp>2019-12-31</stp>
        <tr r="X616" s="3"/>
      </tp>
      <tp>
        <v>-5.9245672264999998</v>
        <stp/>
        <stp>EM_S_FA_YOY_NETPROFIT</stp>
        <stp>2</stp>
        <stp>002036.SZ</stp>
        <stp>2019-12-31</stp>
        <tr r="X472" s="3"/>
      </tp>
      <tp>
        <v>-178.2590484326</v>
        <stp/>
        <stp>EM_S_FA_YOY_NETPROFIT</stp>
        <stp>2</stp>
        <stp>002026.SZ</stp>
        <stp>2019-12-31</stp>
        <tr r="X462" s="3"/>
      </tp>
      <tp>
        <v>10.0050343648</v>
        <stp/>
        <stp>EM_S_FA_YOY_NETPROFIT</stp>
        <stp>2</stp>
        <stp>002016.SZ</stp>
        <stp>2019-12-31</stp>
        <tr r="X453" s="3"/>
      </tp>
      <tp>
        <v>-1931.3141165540001</v>
        <stp/>
        <stp>EM_S_FA_YOY_NETPROFIT</stp>
        <stp>2</stp>
        <stp>002006.SZ</stp>
        <stp>2019-12-31</stp>
        <tr r="X444" s="3"/>
      </tp>
      <tp>
        <v>30.194873125200001</v>
        <stp/>
        <stp>EM_S_FA_YOY_NETPROFIT</stp>
        <stp>2</stp>
        <stp>002076.SZ</stp>
        <stp>2019-12-31</stp>
        <tr r="X510" s="3"/>
      </tp>
      <tp>
        <v>32.965530700400002</v>
        <stp/>
        <stp>EM_S_FA_YOY_NETPROFIT</stp>
        <stp>2</stp>
        <stp>002066.SZ</stp>
        <stp>2019-12-31</stp>
        <tr r="X502" s="3"/>
      </tp>
      <tp>
        <v>0.58849441719999995</v>
        <stp/>
        <stp>EM_S_FA_YOY_NETPROFIT</stp>
        <stp>2</stp>
        <stp>002056.SZ</stp>
        <stp>2019-12-31</stp>
        <tr r="X492" s="3"/>
      </tp>
      <tp>
        <v>6.7181578641000002</v>
        <stp/>
        <stp>EM_S_FA_YOY_NETPROFIT</stp>
        <stp>2</stp>
        <stp>002046.SZ</stp>
        <stp>2019-12-31</stp>
        <tr r="X482" s="3"/>
      </tp>
      <tp>
        <v>18.974493877899999</v>
        <stp/>
        <stp>EM_S_FA_YOY_NETPROFIT</stp>
        <stp>2</stp>
        <stp>002096.SZ</stp>
        <stp>2019-12-31</stp>
        <tr r="X530" s="3"/>
      </tp>
      <tp>
        <v>-30.009457748700001</v>
        <stp/>
        <stp>EM_S_FA_YOY_NETPROFIT</stp>
        <stp>2</stp>
        <stp>002086.SZ</stp>
        <stp>2019-12-31</stp>
        <tr r="X520" s="3"/>
      </tp>
      <tp>
        <v>110.34305136739999</v>
        <stp/>
        <stp>EM_S_FA_YOY_NETPROFIT</stp>
        <stp>2</stp>
        <stp>002336.SZ</stp>
        <stp>2019-12-31</stp>
        <tr r="X763" s="3"/>
      </tp>
      <tp>
        <v>-39.541434362499999</v>
        <stp/>
        <stp>EM_S_FA_YOY_NETPROFIT</stp>
        <stp>2</stp>
        <stp>002326.SZ</stp>
        <stp>2019-12-31</stp>
        <tr r="X753" s="3"/>
      </tp>
      <tp>
        <v>-108.4240750586</v>
        <stp/>
        <stp>EM_S_FA_YOY_NETPROFIT</stp>
        <stp>2</stp>
        <stp>002316.SZ</stp>
        <stp>2019-12-31</stp>
        <tr r="X743" s="3"/>
      </tp>
      <tp>
        <v>-559.99573540510005</v>
        <stp/>
        <stp>EM_S_FA_YOY_NETPROFIT</stp>
        <stp>2</stp>
        <stp>002306.SZ</stp>
        <stp>2019-12-31</stp>
        <tr r="X733" s="3"/>
      </tp>
      <tp>
        <v>-6.8271509399000001</v>
        <stp/>
        <stp>EM_S_FA_YOY_NETPROFIT</stp>
        <stp>2</stp>
        <stp>002376.SZ</stp>
        <stp>2019-12-31</stp>
        <tr r="X802" s="3"/>
      </tp>
      <tp>
        <v>-302.56052178919998</v>
        <stp/>
        <stp>EM_S_FA_YOY_NETPROFIT</stp>
        <stp>2</stp>
        <stp>002366.SZ</stp>
        <stp>2019-12-31</stp>
        <tr r="X792" s="3"/>
      </tp>
      <tp>
        <v>-19.6438426458</v>
        <stp/>
        <stp>EM_S_FA_YOY_NETPROFIT</stp>
        <stp>2</stp>
        <stp>002356.SZ</stp>
        <stp>2019-12-31</stp>
        <tr r="X783" s="3"/>
      </tp>
      <tp>
        <v>62.887212155100002</v>
        <stp/>
        <stp>EM_S_FA_YOY_NETPROFIT</stp>
        <stp>2</stp>
        <stp>002346.SZ</stp>
        <stp>2019-12-31</stp>
        <tr r="X773" s="3"/>
      </tp>
      <tp>
        <v>2.5537253084999998</v>
        <stp/>
        <stp>EM_S_FA_YOY_NETPROFIT</stp>
        <stp>2</stp>
        <stp>002396.SZ</stp>
        <stp>2019-12-31</stp>
        <tr r="X822" s="3"/>
      </tp>
      <tp>
        <v>-81.119507952500001</v>
        <stp/>
        <stp>EM_S_FA_YOY_NETPROFIT</stp>
        <stp>2</stp>
        <stp>002386.SZ</stp>
        <stp>2019-12-31</stp>
        <tr r="X812" s="3"/>
      </tp>
      <tp>
        <v>21.824843972299998</v>
        <stp/>
        <stp>EM_S_FA_YOY_NETPROFIT</stp>
        <stp>2</stp>
        <stp>002236.SZ</stp>
        <stp>2019-12-31</stp>
        <tr r="X665" s="3"/>
      </tp>
      <tp>
        <v>89.814001339699999</v>
        <stp/>
        <stp>EM_S_FA_YOY_NETPROFIT</stp>
        <stp>2</stp>
        <stp>002226.SZ</stp>
        <stp>2019-12-31</stp>
        <tr r="X655" s="3"/>
      </tp>
      <tp>
        <v>115.92503146200001</v>
        <stp/>
        <stp>EM_S_FA_YOY_NETPROFIT</stp>
        <stp>2</stp>
        <stp>002216.SZ</stp>
        <stp>2019-12-31</stp>
        <tr r="X646" s="3"/>
      </tp>
      <tp>
        <v>-6.8073739174999996</v>
        <stp/>
        <stp>EM_S_FA_YOY_NETPROFIT</stp>
        <stp>2</stp>
        <stp>002206.SZ</stp>
        <stp>2019-12-31</stp>
        <tr r="X636" s="3"/>
      </tp>
      <tp>
        <v>102.16000050069999</v>
        <stp/>
        <stp>EM_S_FA_YOY_NETPROFIT</stp>
        <stp>2</stp>
        <stp>002276.SZ</stp>
        <stp>2019-12-31</stp>
        <tr r="X703" s="3"/>
      </tp>
      <tp>
        <v>36.444535015200003</v>
        <stp/>
        <stp>EM_S_FA_YOY_NETPROFIT</stp>
        <stp>2</stp>
        <stp>002266.SZ</stp>
        <stp>2019-12-31</stp>
        <tr r="X693" s="3"/>
      </tp>
      <tp>
        <v>-39.463775066099998</v>
        <stp/>
        <stp>EM_S_FA_YOY_NETPROFIT</stp>
        <stp>2</stp>
        <stp>002256.SZ</stp>
        <stp>2019-12-31</stp>
        <tr r="X685" s="3"/>
      </tp>
      <tp>
        <v>8.3789670733000001</v>
        <stp/>
        <stp>EM_S_FA_YOY_NETPROFIT</stp>
        <stp>2</stp>
        <stp>002246.SZ</stp>
        <stp>2019-12-31</stp>
        <tr r="X675" s="3"/>
      </tp>
      <tp>
        <v>90.801933418000004</v>
        <stp/>
        <stp>EM_S_FA_YOY_NETPROFIT</stp>
        <stp>2</stp>
        <stp>002296.SZ</stp>
        <stp>2019-12-31</stp>
        <tr r="X723" s="3"/>
      </tp>
      <tp>
        <v>-18.095645881199999</v>
        <stp/>
        <stp>EM_S_FA_YOY_NETPROFIT</stp>
        <stp>2</stp>
        <stp>002286.SZ</stp>
        <stp>2019-12-31</stp>
        <tr r="X713" s="3"/>
      </tp>
      <tp>
        <v>-70.752595762300004</v>
        <stp/>
        <stp>EM_S_FA_YOY_NETPROFIT</stp>
        <stp>2</stp>
        <stp>002536.SZ</stp>
        <stp>2019-12-31</stp>
        <tr r="X950" s="3"/>
      </tp>
      <tp>
        <v>9.8967058269999999</v>
        <stp/>
        <stp>EM_S_FA_YOY_NETPROFIT</stp>
        <stp>2</stp>
        <stp>002526.SZ</stp>
        <stp>2019-12-31</stp>
        <tr r="X940" s="3"/>
      </tp>
      <tp>
        <v>-26.531247048299999</v>
        <stp/>
        <stp>EM_S_FA_YOY_NETPROFIT</stp>
        <stp>2</stp>
        <stp>002516.SZ</stp>
        <stp>2019-12-31</stp>
        <tr r="X931" s="3"/>
      </tp>
      <tp>
        <v>23.262561995599999</v>
        <stp/>
        <stp>EM_S_FA_YOY_NETPROFIT</stp>
        <stp>2</stp>
        <stp>002506.SZ</stp>
        <stp>2019-12-31</stp>
        <tr r="X922" s="3"/>
      </tp>
      <tp>
        <v>104.57429530180001</v>
        <stp/>
        <stp>EM_S_FA_YOY_NETPROFIT</stp>
        <stp>2</stp>
        <stp>002576.SZ</stp>
        <stp>2019-12-31</stp>
        <tr r="X990" s="3"/>
      </tp>
      <tp>
        <v>8.7421174490000002</v>
        <stp/>
        <stp>EM_S_FA_YOY_NETPROFIT</stp>
        <stp>2</stp>
        <stp>002566.SZ</stp>
        <stp>2019-12-31</stp>
        <tr r="X980" s="3"/>
      </tp>
      <tp>
        <v>1.9755855400000001E-2</v>
        <stp/>
        <stp>EM_S_FA_YOY_NETPROFIT</stp>
        <stp>2</stp>
        <stp>002556.SZ</stp>
        <stp>2019-12-31</stp>
        <tr r="X970" s="3"/>
      </tp>
      <tp>
        <v>6.7070906568000002</v>
        <stp/>
        <stp>EM_S_FA_YOY_NETPROFIT</stp>
        <stp>2</stp>
        <stp>002546.SZ</stp>
        <stp>2019-12-31</stp>
        <tr r="X960" s="3"/>
      </tp>
      <tp>
        <v>-433.2170174986</v>
        <stp/>
        <stp>EM_S_FA_YOY_NETPROFIT</stp>
        <stp>2</stp>
        <stp>002596.SZ</stp>
        <stp>2019-12-31</stp>
        <tr r="X1010" s="3"/>
      </tp>
      <tp>
        <v>-526.05154499059995</v>
        <stp/>
        <stp>EM_S_FA_YOY_NETPROFIT</stp>
        <stp>2</stp>
        <stp>002586.SZ</stp>
        <stp>2019-12-31</stp>
        <tr r="X1000" s="3"/>
      </tp>
      <tp>
        <v>33.691743473400003</v>
        <stp/>
        <stp>EM_S_FA_YOY_NETPROFIT</stp>
        <stp>2</stp>
        <stp>002436.SZ</stp>
        <stp>2019-12-31</stp>
        <tr r="X860" s="3"/>
      </tp>
      <tp>
        <v>-278.1697029133</v>
        <stp/>
        <stp>EM_S_FA_YOY_NETPROFIT</stp>
        <stp>2</stp>
        <stp>002426.SZ</stp>
        <stp>2019-12-31</stp>
        <tr r="X850" s="3"/>
      </tp>
      <tp>
        <v>558.80882885840003</v>
        <stp/>
        <stp>EM_S_FA_YOY_NETPROFIT</stp>
        <stp>2</stp>
        <stp>002416.SZ</stp>
        <stp>2019-12-31</stp>
        <tr r="X841" s="3"/>
      </tp>
      <tp>
        <v>0.45733095280000002</v>
        <stp/>
        <stp>EM_S_FA_YOY_NETPROFIT</stp>
        <stp>2</stp>
        <stp>002406.SZ</stp>
        <stp>2019-12-31</stp>
        <tr r="X832" s="3"/>
      </tp>
      <tp>
        <v>134.55157934939999</v>
        <stp/>
        <stp>EM_S_FA_YOY_NETPROFIT</stp>
        <stp>2</stp>
        <stp>002476.SZ</stp>
        <stp>2019-12-31</stp>
        <tr r="X896" s="3"/>
      </tp>
      <tp>
        <v>-295.49459758709997</v>
        <stp/>
        <stp>EM_S_FA_YOY_NETPROFIT</stp>
        <stp>2</stp>
        <stp>002466.SZ</stp>
        <stp>2019-12-31</stp>
        <tr r="X887" s="3"/>
      </tp>
      <tp>
        <v>197.35316558810001</v>
        <stp/>
        <stp>EM_S_FA_YOY_NETPROFIT</stp>
        <stp>2</stp>
        <stp>002456.SZ</stp>
        <stp>2019-12-31</stp>
        <tr r="X878" s="3"/>
      </tp>
      <tp>
        <v>-735.17966732110006</v>
        <stp/>
        <stp>EM_S_FA_YOY_NETPROFIT</stp>
        <stp>2</stp>
        <stp>002446.SZ</stp>
        <stp>2019-12-31</stp>
        <tr r="X870" s="3"/>
      </tp>
      <tp>
        <v>0.18038239189999999</v>
        <stp/>
        <stp>EM_S_FA_YOY_NETPROFIT</stp>
        <stp>2</stp>
        <stp>002496.SZ</stp>
        <stp>2019-12-31</stp>
        <tr r="X915" s="3"/>
      </tp>
      <tp>
        <v>-193.67770933540001</v>
        <stp/>
        <stp>EM_S_FA_YOY_NETPROFIT</stp>
        <stp>2</stp>
        <stp>002486.SZ</stp>
        <stp>2019-12-31</stp>
        <tr r="X905" s="3"/>
      </tp>
      <tp>
        <v>43.2028283816</v>
        <stp/>
        <stp>EM_S_FA_YOY_NETPROFIT</stp>
        <stp>2</stp>
        <stp>002736.SZ</stp>
        <stp>2019-12-31</stp>
        <tr r="X1141" s="3"/>
      </tp>
      <tp>
        <v>44.597151955500003</v>
        <stp/>
        <stp>EM_S_FA_YOY_NETPROFIT</stp>
        <stp>2</stp>
        <stp>002726.SZ</stp>
        <stp>2019-12-31</stp>
        <tr r="X1131" s="3"/>
      </tp>
      <tp>
        <v>-3380.0154859222998</v>
        <stp/>
        <stp>EM_S_FA_YOY_NETPROFIT</stp>
        <stp>2</stp>
        <stp>002716.SZ</stp>
        <stp>2019-12-31</stp>
        <tr r="X1122" s="3"/>
      </tp>
      <tp>
        <v>23.032706817600001</v>
        <stp/>
        <stp>EM_S_FA_YOY_NETPROFIT</stp>
        <stp>2</stp>
        <stp>002706.SZ</stp>
        <stp>2019-12-31</stp>
        <tr r="X1114" s="3"/>
      </tp>
      <tp>
        <v>5.3166068683000001</v>
        <stp/>
        <stp>EM_S_FA_YOY_NETPROFIT</stp>
        <stp>2</stp>
        <stp>002776.SZ</stp>
        <stp>2019-12-31</stp>
        <tr r="X1176" s="3"/>
      </tp>
      <tp>
        <v>100.61322168460001</v>
        <stp/>
        <stp>EM_S_FA_YOY_NETPROFIT</stp>
        <stp>2</stp>
        <stp>002766.SZ</stp>
        <stp>2019-12-31</stp>
        <tr r="X1167" s="3"/>
      </tp>
      <tp>
        <v>-11.889531379499999</v>
        <stp/>
        <stp>EM_S_FA_YOY_NETPROFIT</stp>
        <stp>2</stp>
        <stp>002756.SZ</stp>
        <stp>2019-12-31</stp>
        <tr r="X1158" s="3"/>
      </tp>
      <tp>
        <v>151.69475289010001</v>
        <stp/>
        <stp>EM_S_FA_YOY_NETPROFIT</stp>
        <stp>2</stp>
        <stp>002746.SZ</stp>
        <stp>2019-12-31</stp>
        <tr r="X1150" s="3"/>
      </tp>
      <tp>
        <v>115.7591455167</v>
        <stp/>
        <stp>EM_S_FA_YOY_NETPROFIT</stp>
        <stp>2</stp>
        <stp>002796.SZ</stp>
        <stp>2019-12-31</stp>
        <tr r="X1193" s="3"/>
      </tp>
      <tp>
        <v>-740.80346084969995</v>
        <stp/>
        <stp>EM_S_FA_YOY_NETPROFIT</stp>
        <stp>2</stp>
        <stp>002786.SZ</stp>
        <stp>2019-12-31</stp>
        <tr r="X1184" s="3"/>
      </tp>
      <tp>
        <v>-46.856924331199998</v>
        <stp/>
        <stp>EM_S_FA_YOY_NETPROFIT</stp>
        <stp>2</stp>
        <stp>002636.SZ</stp>
        <stp>2019-12-31</stp>
        <tr r="X1047" s="3"/>
      </tp>
      <tp>
        <v>-33.853851980199998</v>
        <stp/>
        <stp>EM_S_FA_YOY_NETPROFIT</stp>
        <stp>2</stp>
        <stp>002626.SZ</stp>
        <stp>2019-12-31</stp>
        <tr r="X1037" s="3"/>
      </tp>
      <tp>
        <v>81.9680613421</v>
        <stp/>
        <stp>EM_S_FA_YOY_NETPROFIT</stp>
        <stp>2</stp>
        <stp>002616.SZ</stp>
        <stp>2019-12-31</stp>
        <tr r="X1029" s="3"/>
      </tp>
      <tp>
        <v>328.13754437879999</v>
        <stp/>
        <stp>EM_S_FA_YOY_NETPROFIT</stp>
        <stp>2</stp>
        <stp>002606.SZ</stp>
        <stp>2019-12-31</stp>
        <tr r="X1019" s="3"/>
      </tp>
      <tp>
        <v>22.174328545400002</v>
        <stp/>
        <stp>EM_S_FA_YOY_NETPROFIT</stp>
        <stp>2</stp>
        <stp>002676.SZ</stp>
        <stp>2019-12-31</stp>
        <tr r="X1087" s="3"/>
      </tp>
      <tp>
        <v>49.489970972099997</v>
        <stp/>
        <stp>EM_S_FA_YOY_NETPROFIT</stp>
        <stp>2</stp>
        <stp>002666.SZ</stp>
        <stp>2019-12-31</stp>
        <tr r="X1077" s="3"/>
      </tp>
      <tp>
        <v>-25093.489988062502</v>
        <stp/>
        <stp>EM_S_FA_YOY_NETPROFIT</stp>
        <stp>2</stp>
        <stp>002656.SZ</stp>
        <stp>2019-12-31</stp>
        <tr r="X1067" s="3"/>
      </tp>
      <tp>
        <v>-78.808759247799998</v>
        <stp/>
        <stp>EM_S_FA_YOY_NETPROFIT</stp>
        <stp>2</stp>
        <stp>002646.SZ</stp>
        <stp>2019-12-31</stp>
        <tr r="X1057" s="3"/>
      </tp>
      <tp>
        <v>-374.18667474990002</v>
        <stp/>
        <stp>EM_S_FA_YOY_NETPROFIT</stp>
        <stp>2</stp>
        <stp>002696.SZ</stp>
        <stp>2019-12-31</stp>
        <tr r="X1105" s="3"/>
      </tp>
      <tp>
        <v>-12781.5508959134</v>
        <stp/>
        <stp>EM_S_FA_YOY_NETPROFIT</stp>
        <stp>2</stp>
        <stp>002686.SZ</stp>
        <stp>2019-12-31</stp>
        <tr r="X1095" s="3"/>
      </tp>
      <tp>
        <v>76.644467621199993</v>
        <stp/>
        <stp>EM_S_FA_YOY_NETPROFIT</stp>
        <stp>2</stp>
        <stp>002916.SZ</stp>
        <stp>2019-12-31</stp>
        <tr r="X1304" s="3"/>
      </tp>
      <tp>
        <v>310.67278084020001</v>
        <stp/>
        <stp>EM_S_FA_YOY_NETPROFIT</stp>
        <stp>2</stp>
        <stp>002906.SZ</stp>
        <stp>2019-12-31</stp>
        <tr r="X1295" s="3"/>
      </tp>
      <tp>
        <v>-43.9396226629</v>
        <stp/>
        <stp>EM_S_FA_YOY_NETPROFIT</stp>
        <stp>2</stp>
        <stp>002836.SZ</stp>
        <stp>2019-12-31</stp>
        <tr r="X1230" s="3"/>
      </tp>
      <tp>
        <v>47.807919647799999</v>
        <stp/>
        <stp>EM_S_FA_YOY_NETPROFIT</stp>
        <stp>2</stp>
        <stp>002826.SZ</stp>
        <stp>2019-12-31</stp>
        <tr r="X1221" s="3"/>
      </tp>
      <tp>
        <v>-1163.6793497092999</v>
        <stp/>
        <stp>EM_S_FA_YOY_NETPROFIT</stp>
        <stp>2</stp>
        <stp>002816.SZ</stp>
        <stp>2019-12-31</stp>
        <tr r="X1211" s="3"/>
      </tp>
      <tp>
        <v>-52.311532075300001</v>
        <stp/>
        <stp>EM_S_FA_YOY_NETPROFIT</stp>
        <stp>2</stp>
        <stp>002806.SZ</stp>
        <stp>2019-12-31</stp>
        <tr r="X1202" s="3"/>
      </tp>
      <tp>
        <v>83.982042800000002</v>
        <stp/>
        <stp>EM_S_FA_YOY_NETPROFIT</stp>
        <stp>2</stp>
        <stp>002876.SZ</stp>
        <stp>2019-12-31</stp>
        <tr r="X1267" s="3"/>
      </tp>
      <tp>
        <v>-22.858027714599999</v>
        <stp/>
        <stp>EM_S_FA_YOY_NETPROFIT</stp>
        <stp>2</stp>
        <stp>002866.SZ</stp>
        <stp>2019-12-31</stp>
        <tr r="X1258" s="3"/>
      </tp>
      <tp>
        <v>-167.23921795179999</v>
        <stp/>
        <stp>EM_S_FA_YOY_NETPROFIT</stp>
        <stp>2</stp>
        <stp>002856.SZ</stp>
        <stp>2019-12-31</stp>
        <tr r="X1248" s="3"/>
      </tp>
      <tp>
        <v>85.864401879300004</v>
        <stp/>
        <stp>EM_S_FA_YOY_NETPROFIT</stp>
        <stp>2</stp>
        <stp>002846.SZ</stp>
        <stp>2019-12-31</stp>
        <tr r="X1239" s="3"/>
      </tp>
      <tp>
        <v>-27.8637268134</v>
        <stp/>
        <stp>EM_S_FA_YOY_NETPROFIT</stp>
        <stp>2</stp>
        <stp>002896.SZ</stp>
        <stp>2019-12-31</stp>
        <tr r="X1286" s="3"/>
      </tp>
      <tp>
        <v>46.158186723500002</v>
        <stp/>
        <stp>EM_S_FA_YOY_NETPROFIT</stp>
        <stp>2</stp>
        <stp>002886.SZ</stp>
        <stp>2019-12-31</stp>
        <tr r="X1277" s="3"/>
      </tp>
      <tp>
        <v>8.9101151113999997</v>
        <stp/>
        <stp>EM_S_FA_YOY_NETPROFIT</stp>
        <stp>2</stp>
        <stp>601166.SH</stp>
        <stp>2019-12-31</stp>
        <tr r="X2802" s="3"/>
      </tp>
      <tp>
        <v>-10.796735701699999</v>
        <stp/>
        <stp>EM_S_FA_YOY_NETPROFIT</stp>
        <stp>2</stp>
        <stp>601126.SH</stp>
        <stp>2019-12-31</stp>
        <tr r="X2794" s="3"/>
      </tp>
      <tp>
        <v>43.7983469853</v>
        <stp/>
        <stp>EM_S_FA_YOY_NETPROFIT</stp>
        <stp>2</stp>
        <stp>601116.SH</stp>
        <stp>2019-12-31</stp>
        <tr r="X2791" s="3"/>
      </tp>
      <tp>
        <v>94.477083737100003</v>
        <stp/>
        <stp>EM_S_FA_YOY_NETPROFIT</stp>
        <stp>2</stp>
        <stp>601106.SH</stp>
        <stp>2019-12-31</stp>
        <tr r="X2786" s="3"/>
      </tp>
      <tp>
        <v>14.0398513832</v>
        <stp/>
        <stp>EM_S_FA_YOY_NETPROFIT</stp>
        <stp>2</stp>
        <stp>601186.SH</stp>
        <stp>2019-12-31</stp>
        <tr r="X2807" s="3"/>
      </tp>
      <tp>
        <v>8.5623233011999993</v>
        <stp/>
        <stp>EM_S_FA_YOY_NETPROFIT</stp>
        <stp>2</stp>
        <stp>601016.SH</stp>
        <stp>2019-12-31</stp>
        <tr r="X2771" s="3"/>
      </tp>
      <tp>
        <v>-6.0446325132999998</v>
        <stp/>
        <stp>EM_S_FA_YOY_NETPROFIT</stp>
        <stp>2</stp>
        <stp>601006.SH</stp>
        <stp>2019-12-31</stp>
        <tr r="X2763" s="3"/>
      </tp>
      <tp>
        <v>-12.740083160999999</v>
        <stp/>
        <stp>EM_S_FA_YOY_NETPROFIT</stp>
        <stp>2</stp>
        <stp>601086.SH</stp>
        <stp>2019-12-31</stp>
        <tr r="X2780" s="3"/>
      </tp>
      <tp>
        <v>32.222956504800003</v>
        <stp/>
        <stp>EM_S_FA_YOY_NETPROFIT</stp>
        <stp>2</stp>
        <stp>601366.SH</stp>
        <stp>2019-12-31</stp>
        <tr r="X2834" s="3"/>
      </tp>
      <tp>
        <v>83.768774454099997</v>
        <stp/>
        <stp>EM_S_FA_YOY_NETPROFIT</stp>
        <stp>2</stp>
        <stp>601336.SH</stp>
        <stp>2019-12-31</stp>
        <tr r="X2831" s="3"/>
      </tp>
      <tp>
        <v>19.433320224599999</v>
        <stp/>
        <stp>EM_S_FA_YOY_NETPROFIT</stp>
        <stp>2</stp>
        <stp>601326.SH</stp>
        <stp>2019-12-31</stp>
        <tr r="X2828" s="3"/>
      </tp>
      <tp>
        <v>43.111083902200001</v>
        <stp/>
        <stp>EM_S_FA_YOY_NETPROFIT</stp>
        <stp>2</stp>
        <stp>601226.SH</stp>
        <stp>2019-12-31</stp>
        <tr r="X2819" s="3"/>
      </tp>
      <tp>
        <v>8.3121869962999995</v>
        <stp/>
        <stp>EM_S_FA_YOY_NETPROFIT</stp>
        <stp>2</stp>
        <stp>601216.SH</stp>
        <stp>2019-12-31</stp>
        <tr r="X2815" s="3"/>
      </tp>
      <tp>
        <v>-32.609980934200003</v>
        <stp/>
        <stp>EM_S_FA_YOY_NETPROFIT</stp>
        <stp>2</stp>
        <stp>601566.SH</stp>
        <stp>2019-12-31</stp>
        <tr r="X2847" s="3"/>
      </tp>
      <tp>
        <v>6.3483752403000002</v>
        <stp/>
        <stp>EM_S_FA_YOY_NETPROFIT</stp>
        <stp>2</stp>
        <stp>601766.SH</stp>
        <stp>2019-12-31</stp>
        <tr r="X2876" s="3"/>
      </tp>
      <tp>
        <v>11.622299244600001</v>
        <stp/>
        <stp>EM_S_FA_YOY_NETPROFIT</stp>
        <stp>2</stp>
        <stp>001696.SZ</stp>
        <stp>2019-12-31</stp>
        <tr r="X433" s="3"/>
      </tp>
      <tp>
        <v>50.371910696299999</v>
        <stp/>
        <stp>EM_S_FA_YOY_NETPROFIT</stp>
        <stp>2</stp>
        <stp>601666.SH</stp>
        <stp>2019-12-31</stp>
        <tr r="X2864" s="3"/>
      </tp>
      <tp>
        <v>11.445395620599999</v>
        <stp/>
        <stp>EM_S_FA_YOY_NETPROFIT</stp>
        <stp>2</stp>
        <stp>601636.SH</stp>
        <stp>2019-12-31</stp>
        <tr r="X2863" s="3"/>
      </tp>
      <tp>
        <v>42.719699767999998</v>
        <stp/>
        <stp>EM_S_FA_YOY_NETPROFIT</stp>
        <stp>2</stp>
        <stp>601616.SH</stp>
        <stp>2019-12-31</stp>
        <tr r="X2858" s="3"/>
      </tp>
      <tp>
        <v>41.147795549800001</v>
        <stp/>
        <stp>EM_S_FA_YOY_NETPROFIT</stp>
        <stp>2</stp>
        <stp>601966.SH</stp>
        <stp>2019-12-31</stp>
        <tr r="X2914" s="3"/>
      </tp>
      <tp>
        <v>18.7839860807</v>
        <stp/>
        <stp>EM_S_FA_YOY_NETPROFIT</stp>
        <stp>2</stp>
        <stp>601996.SH</stp>
        <stp>2019-12-31</stp>
        <tr r="X2922" s="3"/>
      </tp>
      <tp>
        <v>109.34082827650001</v>
        <stp/>
        <stp>EM_S_FA_YOY_NETPROFIT</stp>
        <stp>2</stp>
        <stp>001896.SZ</stp>
        <stp>2019-12-31</stp>
        <tr r="X435" s="3"/>
      </tp>
      <tp>
        <v>21.2028700089</v>
        <stp/>
        <stp>EM_S_FA_YOY_NETPROFIT</stp>
        <stp>2</stp>
        <stp>601866.SH</stp>
        <stp>2019-12-31</stp>
        <tr r="X2889" s="3"/>
      </tp>
      <tp>
        <v>-26.9141085346</v>
        <stp/>
        <stp>EM_S_FA_YOY_NETPROFIT</stp>
        <stp>2</stp>
        <stp>601886.SH</stp>
        <stp>2019-12-31</stp>
        <tr r="X2896" s="3"/>
      </tp>
      <tp>
        <v>-515.96798630959995</v>
        <stp/>
        <stp>EM_S_FA_YOY_NETPROFIT</stp>
        <stp>2</stp>
        <stp>300106.SZ</stp>
        <stp>2019-12-31</stp>
        <tr r="X1408" s="3"/>
      </tp>
      <tp>
        <v>107.04398394570001</v>
        <stp/>
        <stp>EM_S_FA_YOY_NETPROFIT</stp>
        <stp>2</stp>
        <stp>300116.SZ</stp>
        <stp>2019-12-31</stp>
        <tr r="X1418" s="3"/>
      </tp>
      <tp>
        <v>119.9495166061</v>
        <stp/>
        <stp>EM_S_FA_YOY_NETPROFIT</stp>
        <stp>2</stp>
        <stp>300126.SZ</stp>
        <stp>2019-12-31</stp>
        <tr r="X1428" s="3"/>
      </tp>
      <tp>
        <v>3.7553502544000001</v>
        <stp/>
        <stp>EM_S_FA_YOY_NETPROFIT</stp>
        <stp>2</stp>
        <stp>300136.SZ</stp>
        <stp>2019-12-31</stp>
        <tr r="X1438" s="3"/>
      </tp>
      <tp>
        <v>-145.68815429200001</v>
        <stp/>
        <stp>EM_S_FA_YOY_NETPROFIT</stp>
        <stp>2</stp>
        <stp>300146.SZ</stp>
        <stp>2019-12-31</stp>
        <tr r="X1448" s="3"/>
      </tp>
      <tp>
        <v>36.619665436299996</v>
        <stp/>
        <stp>EM_S_FA_YOY_NETPROFIT</stp>
        <stp>2</stp>
        <stp>000166.SZ</stp>
        <stp>2019-12-31</stp>
        <tr r="X67" s="3"/>
      </tp>
      <tp>
        <v>0.2091203465</v>
        <stp/>
        <stp>EM_S_FA_YOY_NETPROFIT</stp>
        <stp>2</stp>
        <stp>000156.SZ</stp>
        <stp>2019-12-31</stp>
        <tr r="X63" s="3"/>
      </tp>
      <tp>
        <v>-5.0616709597999998</v>
        <stp/>
        <stp>EM_S_FA_YOY_NETPROFIT</stp>
        <stp>2</stp>
        <stp>300166.SZ</stp>
        <stp>2019-12-31</stp>
        <tr r="X1467" s="3"/>
      </tp>
      <tp>
        <v>-215.9217394856</v>
        <stp/>
        <stp>EM_S_FA_YOY_NETPROFIT</stp>
        <stp>2</stp>
        <stp>300176.SZ</stp>
        <stp>2019-12-31</stp>
        <tr r="X1477" s="3"/>
      </tp>
      <tp>
        <v>10.634139322099999</v>
        <stp/>
        <stp>EM_S_FA_YOY_NETPROFIT</stp>
        <stp>2</stp>
        <stp>300196.SZ</stp>
        <stp>2019-12-31</stp>
        <tr r="X1495" s="3"/>
      </tp>
      <tp>
        <v>-11.3792122046</v>
        <stp/>
        <stp>EM_S_FA_YOY_NETPROFIT</stp>
        <stp>2</stp>
        <stp>600176.SH</stp>
        <stp>2019-12-31</stp>
        <tr r="X2129" s="3"/>
      </tp>
      <tp>
        <v>104.0139405071</v>
        <stp/>
        <stp>EM_S_FA_YOY_NETPROFIT</stp>
        <stp>2</stp>
        <stp>600166.SH</stp>
        <stp>2019-12-31</stp>
        <tr r="X2121" s="3"/>
      </tp>
      <tp>
        <v>-585.67120661019999</v>
        <stp/>
        <stp>EM_S_FA_YOY_NETPROFIT</stp>
        <stp>2</stp>
        <stp>600156.SH</stp>
        <stp>2019-12-31</stp>
        <tr r="X2112" s="3"/>
      </tp>
      <tp>
        <v>-184.5618581443</v>
        <stp/>
        <stp>EM_S_FA_YOY_NETPROFIT</stp>
        <stp>2</stp>
        <stp>600136.SH</stp>
        <stp>2019-12-31</stp>
        <tr r="X2100" s="3"/>
      </tp>
      <tp>
        <v>-52.299431152300002</v>
        <stp/>
        <stp>EM_S_FA_YOY_NETPROFIT</stp>
        <stp>2</stp>
        <stp>600126.SH</stp>
        <stp>2019-12-31</stp>
        <tr r="X2091" s="3"/>
      </tp>
      <tp>
        <v>-8.2654917159999997</v>
        <stp/>
        <stp>EM_S_FA_YOY_NETPROFIT</stp>
        <stp>2</stp>
        <stp>600116.SH</stp>
        <stp>2019-12-31</stp>
        <tr r="X2083" s="3"/>
      </tp>
      <tp>
        <v>11.2294271958</v>
        <stp/>
        <stp>EM_S_FA_YOY_NETPROFIT</stp>
        <stp>2</stp>
        <stp>600106.SH</stp>
        <stp>2019-12-31</stp>
        <tr r="X2073" s="3"/>
      </tp>
      <tp>
        <v>23.9624963905</v>
        <stp/>
        <stp>EM_S_FA_YOY_NETPROFIT</stp>
        <stp>2</stp>
        <stp>600196.SH</stp>
        <stp>2019-12-31</stp>
        <tr r="X2147" s="3"/>
      </tp>
      <tp>
        <v>107.30454823079999</v>
        <stp/>
        <stp>EM_S_FA_YOY_NETPROFIT</stp>
        <stp>2</stp>
        <stp>600186.SH</stp>
        <stp>2019-12-31</stp>
        <tr r="X2138" s="3"/>
      </tp>
      <tp>
        <v>-13.587337592200001</v>
        <stp/>
        <stp>EM_S_FA_YOY_NETPROFIT</stp>
        <stp>2</stp>
        <stp>000036.SZ</stp>
        <stp>2019-12-31</stp>
        <tr r="X30" s="3"/>
      </tp>
      <tp>
        <v>-277.09105555460002</v>
        <stp/>
        <stp>EM_S_FA_YOY_NETPROFIT</stp>
        <stp>2</stp>
        <stp>300006.SZ</stp>
        <stp>2019-12-31</stp>
        <tr r="X1316" s="3"/>
      </tp>
      <tp>
        <v>17.4471141157</v>
        <stp/>
        <stp>EM_S_FA_YOY_NETPROFIT</stp>
        <stp>2</stp>
        <stp>000026.SZ</stp>
        <stp>2019-12-31</stp>
        <tr r="X21" s="3"/>
      </tp>
      <tp>
        <v>131.7501426794</v>
        <stp/>
        <stp>EM_S_FA_YOY_NETPROFIT</stp>
        <stp>2</stp>
        <stp>300016.SZ</stp>
        <stp>2019-12-31</stp>
        <tr r="X1326" s="3"/>
      </tp>
      <tp>
        <v>-49.906238815000002</v>
        <stp/>
        <stp>EM_S_FA_YOY_NETPROFIT</stp>
        <stp>2</stp>
        <stp>000016.SZ</stp>
        <stp>2019-12-31</stp>
        <tr r="X14" s="3"/>
      </tp>
      <tp>
        <v>89.166837356299993</v>
        <stp/>
        <stp>EM_S_FA_YOY_NETPROFIT</stp>
        <stp>2</stp>
        <stp>300026.SZ</stp>
        <stp>2019-12-31</stp>
        <tr r="X1335" s="3"/>
      </tp>
      <tp>
        <v>-8.6729575531999998</v>
        <stp/>
        <stp>EM_S_FA_YOY_NETPROFIT</stp>
        <stp>2</stp>
        <stp>000006.SZ</stp>
        <stp>2019-12-31</stp>
        <tr r="X6" s="3"/>
      </tp>
      <tp>
        <v>37.018918837699999</v>
        <stp/>
        <stp>EM_S_FA_YOY_NETPROFIT</stp>
        <stp>2</stp>
        <stp>300036.SZ</stp>
        <stp>2019-12-31</stp>
        <tr r="X1344" s="3"/>
      </tp>
      <tp>
        <v>-358.1946896828</v>
        <stp/>
        <stp>EM_S_FA_YOY_NETPROFIT</stp>
        <stp>2</stp>
        <stp>300046.SZ</stp>
        <stp>2019-12-31</stp>
        <tr r="X1353" s="3"/>
      </tp>
      <tp>
        <v>-3.2411218023999999</v>
        <stp/>
        <stp>EM_S_FA_YOY_NETPROFIT</stp>
        <stp>2</stp>
        <stp>000066.SZ</stp>
        <stp>2019-12-31</stp>
        <tr r="X49" s="3"/>
      </tp>
      <tp>
        <v>97.671058372999994</v>
        <stp/>
        <stp>EM_S_FA_YOY_NETPROFIT</stp>
        <stp>2</stp>
        <stp>300056.SZ</stp>
        <stp>2019-12-31</stp>
        <tr r="X1363" s="3"/>
      </tp>
      <tp>
        <v>-35.721392024899998</v>
        <stp/>
        <stp>EM_S_FA_YOY_NETPROFIT</stp>
        <stp>2</stp>
        <stp>000056.SZ</stp>
        <stp>2019-12-31</stp>
        <tr r="X41" s="3"/>
      </tp>
      <tp>
        <v>96.138504042700006</v>
        <stp/>
        <stp>EM_S_FA_YOY_NETPROFIT</stp>
        <stp>2</stp>
        <stp>300066.SZ</stp>
        <stp>2019-12-31</stp>
        <tr r="X1371" s="3"/>
      </tp>
      <tp>
        <v>38.0795386689</v>
        <stp/>
        <stp>EM_S_FA_YOY_NETPROFIT</stp>
        <stp>2</stp>
        <stp>000046.SZ</stp>
        <stp>2019-12-31</stp>
        <tr r="X36" s="3"/>
      </tp>
      <tp>
        <v>-19.0162471738</v>
        <stp/>
        <stp>EM_S_FA_YOY_NETPROFIT</stp>
        <stp>2</stp>
        <stp>300076.SZ</stp>
        <stp>2019-12-31</stp>
        <tr r="X1381" s="3"/>
      </tp>
      <tp>
        <v>-242.5177400444</v>
        <stp/>
        <stp>EM_S_FA_YOY_NETPROFIT</stp>
        <stp>2</stp>
        <stp>300086.SZ</stp>
        <stp>2019-12-31</stp>
        <tr r="X1391" s="3"/>
      </tp>
      <tp>
        <v>48.337916415099997</v>
        <stp/>
        <stp>EM_S_FA_YOY_NETPROFIT</stp>
        <stp>2</stp>
        <stp>300096.SZ</stp>
        <stp>2019-12-31</stp>
        <tr r="X1399" s="3"/>
      </tp>
      <tp>
        <v>15.463956443300001</v>
        <stp/>
        <stp>EM_S_FA_YOY_NETPROFIT</stp>
        <stp>2</stp>
        <stp>000096.SZ</stp>
        <stp>2019-12-31</stp>
        <tr r="X57" s="3"/>
      </tp>
      <tp>
        <v>-16.942199119400001</v>
        <stp/>
        <stp>EM_S_FA_YOY_NETPROFIT</stp>
        <stp>2</stp>
        <stp>600076.SH</stp>
        <stp>2019-12-31</stp>
        <tr r="X2051" s="3"/>
      </tp>
      <tp>
        <v>-15.7902977824</v>
        <stp/>
        <stp>EM_S_FA_YOY_NETPROFIT</stp>
        <stp>2</stp>
        <stp>600066.SH</stp>
        <stp>2019-12-31</stp>
        <tr r="X2044" s="3"/>
      </tp>
      <tp>
        <v>-31.068596713200002</v>
        <stp/>
        <stp>EM_S_FA_YOY_NETPROFIT</stp>
        <stp>2</stp>
        <stp>600056.SH</stp>
        <stp>2019-12-31</stp>
        <tr r="X2035" s="3"/>
      </tp>
      <tp>
        <v>15.5953426793</v>
        <stp/>
        <stp>EM_S_FA_YOY_NETPROFIT</stp>
        <stp>2</stp>
        <stp>600036.SH</stp>
        <stp>2019-12-31</stp>
        <tr r="X2024" s="3"/>
      </tp>
      <tp>
        <v>112.85672184800001</v>
        <stp/>
        <stp>EM_S_FA_YOY_NETPROFIT</stp>
        <stp>2</stp>
        <stp>600026.SH</stp>
        <stp>2019-12-31</stp>
        <tr r="X2016" s="3"/>
      </tp>
      <tp>
        <v>9.1277568051000006</v>
        <stp/>
        <stp>EM_S_FA_YOY_NETPROFIT</stp>
        <stp>2</stp>
        <stp>600016.SH</stp>
        <stp>2019-12-31</stp>
        <tr r="X2007" s="3"/>
      </tp>
      <tp>
        <v>-24.655455188000001</v>
        <stp/>
        <stp>EM_S_FA_YOY_NETPROFIT</stp>
        <stp>2</stp>
        <stp>600006.SH</stp>
        <stp>2019-12-31</stp>
        <tr r="X1999" s="3"/>
      </tp>
      <tp>
        <v>-29.376867171400001</v>
        <stp/>
        <stp>EM_S_FA_YOY_NETPROFIT</stp>
        <stp>2</stp>
        <stp>600096.SH</stp>
        <stp>2019-12-31</stp>
        <tr r="X2064" s="3"/>
      </tp>
      <tp>
        <v>125.6302587478</v>
        <stp/>
        <stp>EM_S_FA_YOY_NETPROFIT</stp>
        <stp>2</stp>
        <stp>300306.SZ</stp>
        <stp>2019-12-31</stp>
        <tr r="X1601" s="3"/>
      </tp>
      <tp>
        <v>9.7940083118000008</v>
        <stp/>
        <stp>EM_S_FA_YOY_NETPROFIT</stp>
        <stp>2</stp>
        <stp>300316.SZ</stp>
        <stp>2019-12-31</stp>
        <tr r="X1609" s="3"/>
      </tp>
      <tp>
        <v>-34.162849603700003</v>
        <stp/>
        <stp>EM_S_FA_YOY_NETPROFIT</stp>
        <stp>2</stp>
        <stp>300326.SZ</stp>
        <stp>2019-12-31</stp>
        <tr r="X1618" s="3"/>
      </tp>
      <tp>
        <v>11.217159283100001</v>
        <stp/>
        <stp>EM_S_FA_YOY_NETPROFIT</stp>
        <stp>2</stp>
        <stp>300346.SZ</stp>
        <stp>2019-12-31</stp>
        <tr r="X1636" s="3"/>
      </tp>
      <tp>
        <v>124.1741955801</v>
        <stp/>
        <stp>EM_S_FA_YOY_NETPROFIT</stp>
        <stp>2</stp>
        <stp>300366.SZ</stp>
        <stp>2019-12-31</stp>
        <tr r="X1653" s="3"/>
      </tp>
      <tp>
        <v>-27.1117703217</v>
        <stp/>
        <stp>EM_S_FA_YOY_NETPROFIT</stp>
        <stp>2</stp>
        <stp>300376.SZ</stp>
        <stp>2019-12-31</stp>
        <tr r="X1661" s="3"/>
      </tp>
      <tp>
        <v>-30.794687212300001</v>
        <stp/>
        <stp>EM_S_FA_YOY_NETPROFIT</stp>
        <stp>2</stp>
        <stp>300386.SZ</stp>
        <stp>2019-12-31</stp>
        <tr r="X1671" s="3"/>
      </tp>
      <tp>
        <v>13.722403749</v>
        <stp/>
        <stp>EM_S_FA_YOY_NETPROFIT</stp>
        <stp>2</stp>
        <stp>300396.SZ</stp>
        <stp>2019-12-31</stp>
        <tr r="X1680" s="3"/>
      </tp>
      <tp>
        <v>41.473221114600001</v>
        <stp/>
        <stp>EM_S_FA_YOY_NETPROFIT</stp>
        <stp>2</stp>
        <stp>600376.SH</stp>
        <stp>2019-12-31</stp>
        <tr r="X2291" s="3"/>
      </tp>
      <tp>
        <v>-50.808632976600002</v>
        <stp/>
        <stp>EM_S_FA_YOY_NETPROFIT</stp>
        <stp>2</stp>
        <stp>600366.SH</stp>
        <stp>2019-12-31</stp>
        <tr r="X2282" s="3"/>
      </tp>
      <tp>
        <v>36.973136905700002</v>
        <stp/>
        <stp>EM_S_FA_YOY_NETPROFIT</stp>
        <stp>2</stp>
        <stp>600356.SH</stp>
        <stp>2019-12-31</stp>
        <tr r="X2274" s="3"/>
      </tp>
      <tp>
        <v>197.20713764320001</v>
        <stp/>
        <stp>EM_S_FA_YOY_NETPROFIT</stp>
        <stp>2</stp>
        <stp>600346.SH</stp>
        <stp>2019-12-31</stp>
        <tr r="X2266" s="3"/>
      </tp>
      <tp>
        <v>167.50414308129999</v>
        <stp/>
        <stp>EM_S_FA_YOY_NETPROFIT</stp>
        <stp>2</stp>
        <stp>600336.SH</stp>
        <stp>2019-12-31</stp>
        <tr r="X2259" s="3"/>
      </tp>
      <tp>
        <v>-2.9672843463</v>
        <stp/>
        <stp>EM_S_FA_YOY_NETPROFIT</stp>
        <stp>2</stp>
        <stp>600326.SH</stp>
        <stp>2019-12-31</stp>
        <tr r="X2250" s="3"/>
      </tp>
      <tp>
        <v>-41.912080030799999</v>
        <stp/>
        <stp>EM_S_FA_YOY_NETPROFIT</stp>
        <stp>2</stp>
        <stp>600316.SH</stp>
        <stp>2019-12-31</stp>
        <tr r="X2242" s="3"/>
      </tp>
      <tp>
        <v>16.883147020799999</v>
        <stp/>
        <stp>EM_S_FA_YOY_NETPROFIT</stp>
        <stp>2</stp>
        <stp>600306.SH</stp>
        <stp>2019-12-31</stp>
        <tr r="X2234" s="3"/>
      </tp>
      <tp>
        <v>83.274842428100001</v>
        <stp/>
        <stp>EM_S_FA_YOY_NETPROFIT</stp>
        <stp>2</stp>
        <stp>600396.SH</stp>
        <stp>2019-12-31</stp>
        <tr r="X2307" s="3"/>
      </tp>
      <tp>
        <v>-20.730217284199998</v>
        <stp/>
        <stp>EM_S_FA_YOY_NETPROFIT</stp>
        <stp>2</stp>
        <stp>600386.SH</stp>
        <stp>2019-12-31</stp>
        <tr r="X2299" s="3"/>
      </tp>
      <tp>
        <v>47.734061860200001</v>
        <stp/>
        <stp>EM_S_FA_YOY_NETPROFIT</stp>
        <stp>2</stp>
        <stp>300206.SZ</stp>
        <stp>2019-12-31</stp>
        <tr r="X1504" s="3"/>
      </tp>
      <tp>
        <v>62.176597813299999</v>
        <stp/>
        <stp>EM_S_FA_YOY_NETPROFIT</stp>
        <stp>2</stp>
        <stp>300226.SZ</stp>
        <stp>2019-12-31</stp>
        <tr r="X1523" s="3"/>
      </tp>
      <tp>
        <v>3335.5117495362001</v>
        <stp/>
        <stp>EM_S_FA_YOY_NETPROFIT</stp>
        <stp>2</stp>
        <stp>300236.SZ</stp>
        <stp>2019-12-31</stp>
        <tr r="X1533" s="3"/>
      </tp>
      <tp>
        <v>-6.6319751665000002</v>
        <stp/>
        <stp>EM_S_FA_YOY_NETPROFIT</stp>
        <stp>2</stp>
        <stp>300246.SZ</stp>
        <stp>2019-12-31</stp>
        <tr r="X1543" s="3"/>
      </tp>
      <tp>
        <v>109.2295742501</v>
        <stp/>
        <stp>EM_S_FA_YOY_NETPROFIT</stp>
        <stp>2</stp>
        <stp>300256.SZ</stp>
        <stp>2019-12-31</stp>
        <tr r="X1553" s="3"/>
      </tp>
      <tp>
        <v>102.7130065703</v>
        <stp/>
        <stp>EM_S_FA_YOY_NETPROFIT</stp>
        <stp>2</stp>
        <stp>300266.SZ</stp>
        <stp>2019-12-31</stp>
        <tr r="X1563" s="3"/>
      </tp>
      <tp>
        <v>15.1582405181</v>
        <stp/>
        <stp>EM_S_FA_YOY_NETPROFIT</stp>
        <stp>2</stp>
        <stp>300276.SZ</stp>
        <stp>2019-12-31</stp>
        <tr r="X1572" s="3"/>
      </tp>
      <tp>
        <v>16.663961419300001</v>
        <stp/>
        <stp>EM_S_FA_YOY_NETPROFIT</stp>
        <stp>2</stp>
        <stp>300286.SZ</stp>
        <stp>2019-12-31</stp>
        <tr r="X1582" s="3"/>
      </tp>
      <tp>
        <v>-43.986012196200001</v>
        <stp/>
        <stp>EM_S_FA_YOY_NETPROFIT</stp>
        <stp>2</stp>
        <stp>300296.SZ</stp>
        <stp>2019-12-31</stp>
        <tr r="X1592" s="3"/>
      </tp>
      <tp>
        <v>31.155135830599999</v>
        <stp/>
        <stp>EM_S_FA_YOY_NETPROFIT</stp>
        <stp>2</stp>
        <stp>600276.SH</stp>
        <stp>2019-12-31</stp>
        <tr r="X2209" s="3"/>
      </tp>
      <tp>
        <v>64.309334995699999</v>
        <stp/>
        <stp>EM_S_FA_YOY_NETPROFIT</stp>
        <stp>2</stp>
        <stp>600266.SH</stp>
        <stp>2019-12-31</stp>
        <tr r="X2202" s="3"/>
      </tp>
      <tp>
        <v>-10.5961620311</v>
        <stp/>
        <stp>EM_S_FA_YOY_NETPROFIT</stp>
        <stp>2</stp>
        <stp>600256.SH</stp>
        <stp>2019-12-31</stp>
        <tr r="X2195" s="3"/>
      </tp>
      <tp>
        <v>43.229107812099997</v>
        <stp/>
        <stp>EM_S_FA_YOY_NETPROFIT</stp>
        <stp>2</stp>
        <stp>600246.SH</stp>
        <stp>2019-12-31</stp>
        <tr r="X2188" s="3"/>
      </tp>
      <tp>
        <v>-11.5251714267</v>
        <stp/>
        <stp>EM_S_FA_YOY_NETPROFIT</stp>
        <stp>2</stp>
        <stp>600236.SH</stp>
        <stp>2019-12-31</stp>
        <tr r="X2182" s="3"/>
      </tp>
      <tp>
        <v>-590.7727709106</v>
        <stp/>
        <stp>EM_S_FA_YOY_NETPROFIT</stp>
        <stp>2</stp>
        <stp>600226.SH</stp>
        <stp>2019-12-31</stp>
        <tr r="X2172" s="3"/>
      </tp>
      <tp>
        <v>-10.7736905366</v>
        <stp/>
        <stp>EM_S_FA_YOY_NETPROFIT</stp>
        <stp>2</stp>
        <stp>600216.SH</stp>
        <stp>2019-12-31</stp>
        <tr r="X2163" s="3"/>
      </tp>
      <tp>
        <v>36.062644359399997</v>
        <stp/>
        <stp>EM_S_FA_YOY_NETPROFIT</stp>
        <stp>2</stp>
        <stp>600206.SH</stp>
        <stp>2019-12-31</stp>
        <tr r="X2155" s="3"/>
      </tp>
      <tp>
        <v>48.001335725300002</v>
        <stp/>
        <stp>EM_S_FA_YOY_NETPROFIT</stp>
        <stp>2</stp>
        <stp>000536.SZ</stp>
        <stp>2019-12-31</stp>
        <tr r="X124" s="3"/>
      </tp>
      <tp>
        <v>-47.29285737</v>
        <stp/>
        <stp>EM_S_FA_YOY_NETPROFIT</stp>
        <stp>2</stp>
        <stp>300506.SZ</stp>
        <stp>2019-12-31</stp>
        <tr r="X1787" s="3"/>
      </tp>
      <tp>
        <v>19.992502175799999</v>
        <stp/>
        <stp>EM_S_FA_YOY_NETPROFIT</stp>
        <stp>2</stp>
        <stp>000526.SZ</stp>
        <stp>2019-12-31</stp>
        <tr r="X116" s="3"/>
      </tp>
      <tp>
        <v>-0.64479909000000002</v>
        <stp/>
        <stp>EM_S_FA_YOY_NETPROFIT</stp>
        <stp>2</stp>
        <stp>300516.SZ</stp>
        <stp>2019-12-31</stp>
        <tr r="X1797" s="3"/>
      </tp>
      <tp>
        <v>-118.3904251778</v>
        <stp/>
        <stp>EM_S_FA_YOY_NETPROFIT</stp>
        <stp>2</stp>
        <stp>000516.SZ</stp>
        <stp>2019-12-31</stp>
        <tr r="X107" s="3"/>
      </tp>
      <tp>
        <v>-207.66090054950001</v>
        <stp/>
        <stp>EM_S_FA_YOY_NETPROFIT</stp>
        <stp>2</stp>
        <stp>000506.SZ</stp>
        <stp>2019-12-31</stp>
        <tr r="X101" s="3"/>
      </tp>
      <tp>
        <v>0.49089918840000002</v>
        <stp/>
        <stp>EM_S_FA_YOY_NETPROFIT</stp>
        <stp>2</stp>
        <stp>300536.SZ</stp>
        <stp>2019-12-31</stp>
        <tr r="X1815" s="3"/>
      </tp>
      <tp>
        <v>0.47341880130000003</v>
        <stp/>
        <stp>EM_S_FA_YOY_NETPROFIT</stp>
        <stp>2</stp>
        <stp>000576.SZ</stp>
        <stp>2019-12-31</stp>
        <tr r="X156" s="3"/>
      </tp>
      <tp>
        <v>13.8597672792</v>
        <stp/>
        <stp>EM_S_FA_YOY_NETPROFIT</stp>
        <stp>2</stp>
        <stp>300546.SZ</stp>
        <stp>2019-12-31</stp>
        <tr r="X1824" s="3"/>
      </tp>
      <tp>
        <v>-290.25653709660003</v>
        <stp/>
        <stp>EM_S_FA_YOY_NETPROFIT</stp>
        <stp>2</stp>
        <stp>000566.SZ</stp>
        <stp>2019-12-31</stp>
        <tr r="X149" s="3"/>
      </tp>
      <tp>
        <v>-40.041839843799998</v>
        <stp/>
        <stp>EM_S_FA_YOY_NETPROFIT</stp>
        <stp>2</stp>
        <stp>300556.SZ</stp>
        <stp>2019-12-31</stp>
        <tr r="X1834" s="3"/>
      </tp>
      <tp>
        <v>64.075334353299993</v>
        <stp/>
        <stp>EM_S_FA_YOY_NETPROFIT</stp>
        <stp>2</stp>
        <stp>300566.SZ</stp>
        <stp>2019-12-31</stp>
        <tr r="X1843" s="3"/>
      </tp>
      <tp>
        <v>30.0302393218</v>
        <stp/>
        <stp>EM_S_FA_YOY_NETPROFIT</stp>
        <stp>2</stp>
        <stp>000546.SZ</stp>
        <stp>2019-12-31</stp>
        <tr r="X132" s="3"/>
      </tp>
      <tp>
        <v>-10.210423258700001</v>
        <stp/>
        <stp>EM_S_FA_YOY_NETPROFIT</stp>
        <stp>2</stp>
        <stp>300576.SZ</stp>
        <stp>2019-12-31</stp>
        <tr r="X1852" s="3"/>
      </tp>
      <tp>
        <v>60.159170497700003</v>
        <stp/>
        <stp>EM_S_FA_YOY_NETPROFIT</stp>
        <stp>2</stp>
        <stp>300586.SZ</stp>
        <stp>2019-12-31</stp>
        <tr r="X1862" s="3"/>
      </tp>
      <tp>
        <v>33.940787521899999</v>
        <stp/>
        <stp>EM_S_FA_YOY_NETPROFIT</stp>
        <stp>2</stp>
        <stp>300596.SZ</stp>
        <stp>2019-12-31</stp>
        <tr r="X1871" s="3"/>
      </tp>
      <tp>
        <v>23.946674830999999</v>
        <stp/>
        <stp>EM_S_FA_YOY_NETPROFIT</stp>
        <stp>2</stp>
        <stp>000596.SZ</stp>
        <stp>2019-12-31</stp>
        <tr r="X167" s="3"/>
      </tp>
      <tp>
        <v>413.92757698499997</v>
        <stp/>
        <stp>EM_S_FA_YOY_NETPROFIT</stp>
        <stp>2</stp>
        <stp>000586.SZ</stp>
        <stp>2019-12-31</stp>
        <tr r="X160" s="3"/>
      </tp>
      <tp>
        <v>-6994.0826568713001</v>
        <stp/>
        <stp>EM_S_FA_YOY_NETPROFIT</stp>
        <stp>2</stp>
        <stp>600576.SH</stp>
        <stp>2019-12-31</stp>
        <tr r="X2436" s="3"/>
      </tp>
      <tp>
        <v>-3.8444682693000001</v>
        <stp/>
        <stp>EM_S_FA_YOY_NETPROFIT</stp>
        <stp>2</stp>
        <stp>600566.SH</stp>
        <stp>2019-12-31</stp>
        <tr r="X2427" s="3"/>
      </tp>
      <tp>
        <v>65.992558924799994</v>
        <stp/>
        <stp>EM_S_FA_YOY_NETPROFIT</stp>
        <stp>2</stp>
        <stp>600556.SH</stp>
        <stp>2019-12-31</stp>
        <tr r="X2418" s="3"/>
      </tp>
      <tp>
        <v>11.883198379</v>
        <stp/>
        <stp>EM_S_FA_YOY_NETPROFIT</stp>
        <stp>2</stp>
        <stp>600546.SH</stp>
        <stp>2019-12-31</stp>
        <tr r="X2411" s="3"/>
      </tp>
      <tp>
        <v>10.1913861783</v>
        <stp/>
        <stp>EM_S_FA_YOY_NETPROFIT</stp>
        <stp>2</stp>
        <stp>600536.SH</stp>
        <stp>2019-12-31</stp>
        <tr r="X2404" s="3"/>
      </tp>
      <tp>
        <v>121.1949980376</v>
        <stp/>
        <stp>EM_S_FA_YOY_NETPROFIT</stp>
        <stp>2</stp>
        <stp>600526.SH</stp>
        <stp>2019-12-31</stp>
        <tr r="X2396" s="3"/>
      </tp>
      <tp>
        <v>-67.387425509600007</v>
        <stp/>
        <stp>EM_S_FA_YOY_NETPROFIT</stp>
        <stp>2</stp>
        <stp>600516.SH</stp>
        <stp>2019-12-31</stp>
        <tr r="X2387" s="3"/>
      </tp>
      <tp>
        <v>-270.6000777987</v>
        <stp/>
        <stp>EM_S_FA_YOY_NETPROFIT</stp>
        <stp>2</stp>
        <stp>600506.SH</stp>
        <stp>2019-12-31</stp>
        <tr r="X2378" s="3"/>
      </tp>
      <tp>
        <v>-64.811887915</v>
        <stp/>
        <stp>EM_S_FA_YOY_NETPROFIT</stp>
        <stp>2</stp>
        <stp>600596.SH</stp>
        <stp>2019-12-31</stp>
        <tr r="X2455" s="3"/>
      </tp>
      <tp>
        <v>22.622766686199999</v>
        <stp/>
        <stp>EM_S_FA_YOY_NETPROFIT</stp>
        <stp>2</stp>
        <stp>600586.SH</stp>
        <stp>2019-12-31</stp>
        <tr r="X2446" s="3"/>
      </tp>
      <tp>
        <v>10.304947266599999</v>
        <stp/>
        <stp>EM_S_FA_YOY_NETPROFIT</stp>
        <stp>2</stp>
        <stp>300406.SZ</stp>
        <stp>2019-12-31</stp>
        <tr r="X1690" s="3"/>
      </tp>
      <tp>
        <v>159.8930621966</v>
        <stp/>
        <stp>EM_S_FA_YOY_NETPROFIT</stp>
        <stp>2</stp>
        <stp>000426.SZ</stp>
        <stp>2019-12-31</stp>
        <tr r="X91" s="3"/>
      </tp>
      <tp>
        <v>19.135645845599999</v>
        <stp/>
        <stp>EM_S_FA_YOY_NETPROFIT</stp>
        <stp>2</stp>
        <stp>300416.SZ</stp>
        <stp>2019-12-31</stp>
        <tr r="X1700" s="3"/>
      </tp>
      <tp>
        <v>36.811366918099999</v>
        <stp/>
        <stp>EM_S_FA_YOY_NETPROFIT</stp>
        <stp>2</stp>
        <stp>000416.SZ</stp>
        <stp>2019-12-31</stp>
        <tr r="X83" s="3"/>
      </tp>
      <tp>
        <v>86.672754530600002</v>
        <stp/>
        <stp>EM_S_FA_YOY_NETPROFIT</stp>
        <stp>2</stp>
        <stp>300426.SZ</stp>
        <stp>2019-12-31</stp>
        <tr r="X1710" s="3"/>
      </tp>
      <tp>
        <v>-24.818314274700001</v>
        <stp/>
        <stp>EM_S_FA_YOY_NETPROFIT</stp>
        <stp>2</stp>
        <stp>300436.SZ</stp>
        <stp>2019-12-31</stp>
        <tr r="X1719" s="3"/>
      </tp>
      <tp>
        <v>6.3488420527000002</v>
        <stp/>
        <stp>EM_S_FA_YOY_NETPROFIT</stp>
        <stp>2</stp>
        <stp>300446.SZ</stp>
        <stp>2019-12-31</stp>
        <tr r="X1729" s="3"/>
      </tp>
      <tp>
        <v>11.900019610199999</v>
        <stp/>
        <stp>EM_S_FA_YOY_NETPROFIT</stp>
        <stp>2</stp>
        <stp>300456.SZ</stp>
        <stp>2019-12-31</stp>
        <tr r="X1738" s="3"/>
      </tp>
      <tp>
        <v>2.6357557067999999</v>
        <stp/>
        <stp>EM_S_FA_YOY_NETPROFIT</stp>
        <stp>2</stp>
        <stp>300466.SZ</stp>
        <stp>2019-12-31</stp>
        <tr r="X1748" s="3"/>
      </tp>
      <tp>
        <v>21.617830661199999</v>
        <stp/>
        <stp>EM_S_FA_YOY_NETPROFIT</stp>
        <stp>2</stp>
        <stp>300476.SZ</stp>
        <stp>2019-12-31</stp>
        <tr r="X1758" s="3"/>
      </tp>
      <tp>
        <v>43.476885639899997</v>
        <stp/>
        <stp>EM_S_FA_YOY_NETPROFIT</stp>
        <stp>2</stp>
        <stp>300486.SZ</stp>
        <stp>2019-12-31</stp>
        <tr r="X1768" s="3"/>
      </tp>
      <tp>
        <v>42.064006697400004</v>
        <stp/>
        <stp>EM_S_FA_YOY_NETPROFIT</stp>
        <stp>2</stp>
        <stp>300496.SZ</stp>
        <stp>2019-12-31</stp>
        <tr r="X1778" s="3"/>
      </tp>
      <tp>
        <v>-4068.0875973038001</v>
        <stp/>
        <stp>EM_S_FA_YOY_NETPROFIT</stp>
        <stp>2</stp>
        <stp>600476.SH</stp>
        <stp>2019-12-31</stp>
        <tr r="X2353" s="3"/>
      </tp>
      <tp>
        <v>70.545622316199996</v>
        <stp/>
        <stp>EM_S_FA_YOY_NETPROFIT</stp>
        <stp>2</stp>
        <stp>600456.SH</stp>
        <stp>2019-12-31</stp>
        <tr r="X2341" s="3"/>
      </tp>
      <tp>
        <v>294.39959231170002</v>
        <stp/>
        <stp>EM_S_FA_YOY_NETPROFIT</stp>
        <stp>2</stp>
        <stp>600446.SH</stp>
        <stp>2019-12-31</stp>
        <tr r="X2336" s="3"/>
      </tp>
      <tp>
        <v>22.876093592299998</v>
        <stp/>
        <stp>EM_S_FA_YOY_NETPROFIT</stp>
        <stp>2</stp>
        <stp>600436.SH</stp>
        <stp>2019-12-31</stp>
        <tr r="X2332" s="3"/>
      </tp>
      <tp>
        <v>-18.764476975899999</v>
        <stp/>
        <stp>EM_S_FA_YOY_NETPROFIT</stp>
        <stp>2</stp>
        <stp>600426.SH</stp>
        <stp>2019-12-31</stp>
        <tr r="X2327" s="3"/>
      </tp>
      <tp>
        <v>20.4664826156</v>
        <stp/>
        <stp>EM_S_FA_YOY_NETPROFIT</stp>
        <stp>2</stp>
        <stp>600416.SH</stp>
        <stp>2019-12-31</stp>
        <tr r="X2319" s="3"/>
      </tp>
      <tp>
        <v>4.7284200672000001</v>
        <stp/>
        <stp>EM_S_FA_YOY_NETPROFIT</stp>
        <stp>2</stp>
        <stp>600406.SH</stp>
        <stp>2019-12-31</stp>
        <tr r="X2314" s="3"/>
      </tp>
      <tp>
        <v>126.29679084519999</v>
        <stp/>
        <stp>EM_S_FA_YOY_NETPROFIT</stp>
        <stp>2</stp>
        <stp>600496.SH</stp>
        <stp>2019-12-31</stp>
        <tr r="X2369" s="3"/>
      </tp>
      <tp>
        <v>14.537523051100001</v>
        <stp/>
        <stp>EM_S_FA_YOY_NETPROFIT</stp>
        <stp>2</stp>
        <stp>600486.SH</stp>
        <stp>2019-12-31</stp>
        <tr r="X2361" s="3"/>
      </tp>
      <tp>
        <v>-2.6173222966999998</v>
        <stp/>
        <stp>EM_S_FA_YOY_NETPROFIT</stp>
        <stp>2</stp>
        <stp>000736.SZ</stp>
        <stp>2019-12-31</stp>
        <tr r="X260" s="3"/>
      </tp>
      <tp>
        <v>-47.195453789299997</v>
        <stp/>
        <stp>EM_S_FA_YOY_NETPROFIT</stp>
        <stp>2</stp>
        <stp>300706.SZ</stp>
        <stp>2019-12-31</stp>
        <tr r="X1972" s="3"/>
      </tp>
      <tp>
        <v>15.280131205</v>
        <stp/>
        <stp>EM_S_FA_YOY_NETPROFIT</stp>
        <stp>2</stp>
        <stp>000726.SZ</stp>
        <stp>2019-12-31</stp>
        <tr r="X253" s="3"/>
      </tp>
      <tp>
        <v>-59.851779394899999</v>
        <stp/>
        <stp>EM_S_FA_YOY_NETPROFIT</stp>
        <stp>2</stp>
        <stp>300716.SZ</stp>
        <stp>2019-12-31</stp>
        <tr r="X1981" s="3"/>
      </tp>
      <tp>
        <v>-42.402185006300002</v>
        <stp/>
        <stp>EM_S_FA_YOY_NETPROFIT</stp>
        <stp>2</stp>
        <stp>000716.SZ</stp>
        <stp>2019-12-31</stp>
        <tr r="X244" s="3"/>
      </tp>
      <tp>
        <v>41.137425819199997</v>
        <stp/>
        <stp>EM_S_FA_YOY_NETPROFIT</stp>
        <stp>2</stp>
        <stp>300726.SZ</stp>
        <stp>2019-12-31</stp>
        <tr r="X1990" s="3"/>
      </tp>
      <tp>
        <v>75.090299223399995</v>
        <stp/>
        <stp>EM_S_FA_YOY_NETPROFIT</stp>
        <stp>2</stp>
        <stp>000776.SZ</stp>
        <stp>2019-12-31</stp>
        <tr r="X278" s="3"/>
      </tp>
      <tp>
        <v>-720.53783185019995</v>
        <stp/>
        <stp>EM_S_FA_YOY_NETPROFIT</stp>
        <stp>2</stp>
        <stp>000766.SZ</stp>
        <stp>2019-12-31</stp>
        <tr r="X275" s="3"/>
      </tp>
      <tp>
        <v>15.2228439353</v>
        <stp/>
        <stp>EM_S_FA_YOY_NETPROFIT</stp>
        <stp>2</stp>
        <stp>000756.SZ</stp>
        <stp>2019-12-31</stp>
        <tr r="X269" s="3"/>
      </tp>
      <tp>
        <v>-30.377489064399999</v>
        <stp/>
        <stp>EM_S_FA_YOY_NETPROFIT</stp>
        <stp>2</stp>
        <stp>000796.SZ</stp>
        <stp>2019-12-31</stp>
        <tr r="X293" s="3"/>
      </tp>
      <tp>
        <v>-81.594012123100001</v>
        <stp/>
        <stp>EM_S_FA_YOY_NETPROFIT</stp>
        <stp>2</stp>
        <stp>000786.SZ</stp>
        <stp>2019-12-31</stp>
        <tr r="X285" s="3"/>
      </tp>
      <tp>
        <v>2.5270239586000001</v>
        <stp/>
        <stp>EM_S_FA_YOY_NETPROFIT</stp>
        <stp>2</stp>
        <stp>600776.SH</stp>
        <stp>2019-12-31</stp>
        <tr r="X2608" s="3"/>
      </tp>
      <tp>
        <v>510.0036778672</v>
        <stp/>
        <stp>EM_S_FA_YOY_NETPROFIT</stp>
        <stp>2</stp>
        <stp>600766.SH</stp>
        <stp>2019-12-31</stp>
        <tr r="X2600" s="3"/>
      </tp>
      <tp>
        <v>-91.373744645200006</v>
        <stp/>
        <stp>EM_S_FA_YOY_NETPROFIT</stp>
        <stp>2</stp>
        <stp>600756.SH</stp>
        <stp>2019-12-31</stp>
        <tr r="X2591" s="3"/>
      </tp>
      <tp>
        <v>-257.32157138510001</v>
        <stp/>
        <stp>EM_S_FA_YOY_NETPROFIT</stp>
        <stp>2</stp>
        <stp>600746.SH</stp>
        <stp>2019-12-31</stp>
        <tr r="X2583" s="3"/>
      </tp>
      <tp>
        <v>-50.092579367500001</v>
        <stp/>
        <stp>EM_S_FA_YOY_NETPROFIT</stp>
        <stp>2</stp>
        <stp>600736.SH</stp>
        <stp>2019-12-31</stp>
        <tr r="X2573" s="3"/>
      </tp>
      <tp>
        <v>108.9946596212</v>
        <stp/>
        <stp>EM_S_FA_YOY_NETPROFIT</stp>
        <stp>2</stp>
        <stp>600726.SH</stp>
        <stp>2019-12-31</stp>
        <tr r="X2563" s="3"/>
      </tp>
      <tp>
        <v>-89.1600137115</v>
        <stp/>
        <stp>EM_S_FA_YOY_NETPROFIT</stp>
        <stp>2</stp>
        <stp>600716.SH</stp>
        <stp>2019-12-31</stp>
        <tr r="X2554" s="3"/>
      </tp>
      <tp>
        <v>-39.586197518299997</v>
        <stp/>
        <stp>EM_S_FA_YOY_NETPROFIT</stp>
        <stp>2</stp>
        <stp>600706.SH</stp>
        <stp>2019-12-31</stp>
        <tr r="X2545" s="3"/>
      </tp>
      <tp>
        <v>167.98338659160001</v>
        <stp/>
        <stp>EM_S_FA_YOY_NETPROFIT</stp>
        <stp>2</stp>
        <stp>600796.SH</stp>
        <stp>2019-12-31</stp>
        <tr r="X2625" s="3"/>
      </tp>
      <tp>
        <v>-66.152864998400005</v>
        <stp/>
        <stp>EM_S_FA_YOY_NETPROFIT</stp>
        <stp>2</stp>
        <stp>000636.SZ</stp>
        <stp>2019-12-31</stp>
        <tr r="X196" s="3"/>
      </tp>
      <tp>
        <v>21.202960237599999</v>
        <stp/>
        <stp>EM_S_FA_YOY_NETPROFIT</stp>
        <stp>2</stp>
        <stp>300606.SZ</stp>
        <stp>2019-12-31</stp>
        <tr r="X1881" s="3"/>
      </tp>
      <tp>
        <v>110.7719743044</v>
        <stp/>
        <stp>EM_S_FA_YOY_NETPROFIT</stp>
        <stp>2</stp>
        <stp>000626.SZ</stp>
        <stp>2019-12-31</stp>
        <tr r="X187" s="3"/>
      </tp>
      <tp>
        <v>10.8026834068</v>
        <stp/>
        <stp>EM_S_FA_YOY_NETPROFIT</stp>
        <stp>2</stp>
        <stp>300616.SZ</stp>
        <stp>2019-12-31</stp>
        <tr r="X1890" s="3"/>
      </tp>
      <tp>
        <v>-45.177797253100003</v>
        <stp/>
        <stp>EM_S_FA_YOY_NETPROFIT</stp>
        <stp>2</stp>
        <stp>300626.SZ</stp>
        <stp>2019-12-31</stp>
        <tr r="X1899" s="3"/>
      </tp>
      <tp>
        <v>96.933141616699999</v>
        <stp/>
        <stp>EM_S_FA_YOY_NETPROFIT</stp>
        <stp>2</stp>
        <stp>300636.SZ</stp>
        <stp>2019-12-31</stp>
        <tr r="X1908" s="3"/>
      </tp>
      <tp>
        <v>-14.96065683</v>
        <stp/>
        <stp>EM_S_FA_YOY_NETPROFIT</stp>
        <stp>2</stp>
        <stp>000676.SZ</stp>
        <stp>2019-12-31</stp>
        <tr r="X214" s="3"/>
      </tp>
      <tp>
        <v>-31.7082169828</v>
        <stp/>
        <stp>EM_S_FA_YOY_NETPROFIT</stp>
        <stp>2</stp>
        <stp>300656.SZ</stp>
        <stp>2019-12-31</stp>
        <tr r="X1926" s="3"/>
      </tp>
      <tp>
        <v>58.114452353600001</v>
        <stp/>
        <stp>EM_S_FA_YOY_NETPROFIT</stp>
        <stp>2</stp>
        <stp>000656.SZ</stp>
        <stp>2019-12-31</stp>
        <tr r="X204" s="3"/>
      </tp>
      <tp>
        <v>9.4319863329999993</v>
        <stp/>
        <stp>EM_S_FA_YOY_NETPROFIT</stp>
        <stp>2</stp>
        <stp>300666.SZ</stp>
        <stp>2019-12-31</stp>
        <tr r="X1935" s="3"/>
      </tp>
      <tp>
        <v>-31.709445741300001</v>
        <stp/>
        <stp>EM_S_FA_YOY_NETPROFIT</stp>
        <stp>2</stp>
        <stp>300676.SZ</stp>
        <stp>2019-12-31</stp>
        <tr r="X1944" s="3"/>
      </tp>
      <tp>
        <v>2270.5628422893001</v>
        <stp/>
        <stp>EM_S_FA_YOY_NETPROFIT</stp>
        <stp>2</stp>
        <stp>300686.SZ</stp>
        <stp>2019-12-31</stp>
        <tr r="X1954" s="3"/>
      </tp>
      <tp>
        <v>13.9770025567</v>
        <stp/>
        <stp>EM_S_FA_YOY_NETPROFIT</stp>
        <stp>2</stp>
        <stp>300696.SZ</stp>
        <stp>2019-12-31</stp>
        <tr r="X1963" s="3"/>
      </tp>
      <tp>
        <v>234.4544455944</v>
        <stp/>
        <stp>EM_S_FA_YOY_NETPROFIT</stp>
        <stp>2</stp>
        <stp>000686.SZ</stp>
        <stp>2019-12-31</stp>
        <tr r="X223" s="3"/>
      </tp>
      <tp>
        <v>-62.959015778199998</v>
        <stp/>
        <stp>EM_S_FA_YOY_NETPROFIT</stp>
        <stp>2</stp>
        <stp>600676.SH</stp>
        <stp>2019-12-31</stp>
        <tr r="X2521" s="3"/>
      </tp>
      <tp>
        <v>103.908179471</v>
        <stp/>
        <stp>EM_S_FA_YOY_NETPROFIT</stp>
        <stp>2</stp>
        <stp>600666.SH</stp>
        <stp>2019-12-31</stp>
        <tr r="X2514" s="3"/>
      </tp>
      <tp>
        <v>-76.865652469400004</v>
        <stp/>
        <stp>EM_S_FA_YOY_NETPROFIT</stp>
        <stp>2</stp>
        <stp>600636.SH</stp>
        <stp>2019-12-31</stp>
        <tr r="X2488" s="3"/>
      </tp>
      <tp>
        <v>-154.41921397659999</v>
        <stp/>
        <stp>EM_S_FA_YOY_NETPROFIT</stp>
        <stp>2</stp>
        <stp>600626.SH</stp>
        <stp>2019-12-31</stp>
        <tr r="X2482" s="3"/>
      </tp>
      <tp>
        <v>137.22009963089999</v>
        <stp/>
        <stp>EM_S_FA_YOY_NETPROFIT</stp>
        <stp>2</stp>
        <stp>600616.SH</stp>
        <stp>2019-12-31</stp>
        <tr r="X2473" s="3"/>
      </tp>
      <tp>
        <v>30.747714084199998</v>
        <stp/>
        <stp>EM_S_FA_YOY_NETPROFIT</stp>
        <stp>2</stp>
        <stp>600606.SH</stp>
        <stp>2019-12-31</stp>
        <tr r="X2465" s="3"/>
      </tp>
      <tp>
        <v>-38.138178572500003</v>
        <stp/>
        <stp>EM_S_FA_YOY_NETPROFIT</stp>
        <stp>2</stp>
        <stp>600696.SH</stp>
        <stp>2019-12-31</stp>
        <tr r="X2537" s="3"/>
      </tp>
      <tp>
        <v>14.0640216224</v>
        <stp/>
        <stp>EM_S_FA_YOY_NETPROFIT</stp>
        <stp>2</stp>
        <stp>600686.SH</stp>
        <stp>2019-12-31</stp>
        <tr r="X2529" s="3"/>
      </tp>
      <tp>
        <v>82.584433849000007</v>
        <stp/>
        <stp>EM_S_FA_YOY_NETPROFIT</stp>
        <stp>2</stp>
        <stp>000936.SZ</stp>
        <stp>2019-12-31</stp>
        <tr r="X388" s="3"/>
      </tp>
      <tp>
        <v>-43.266442754700002</v>
        <stp/>
        <stp>EM_S_FA_YOY_NETPROFIT</stp>
        <stp>2</stp>
        <stp>000926.SZ</stp>
        <stp>2019-12-31</stp>
        <tr r="X379" s="3"/>
      </tp>
      <tp>
        <v>88.292384380300007</v>
        <stp/>
        <stp>EM_S_FA_YOY_NETPROFIT</stp>
        <stp>2</stp>
        <stp>000906.SZ</stp>
        <stp>2019-12-31</stp>
        <tr r="X364" s="3"/>
      </tp>
      <tp>
        <v>132.16204010749999</v>
        <stp/>
        <stp>EM_S_FA_YOY_NETPROFIT</stp>
        <stp>2</stp>
        <stp>000976.SZ</stp>
        <stp>2019-12-31</stp>
        <tr r="X415" s="3"/>
      </tp>
      <tp>
        <v>174.19422358080001</v>
        <stp/>
        <stp>EM_S_FA_YOY_NETPROFIT</stp>
        <stp>2</stp>
        <stp>000966.SZ</stp>
        <stp>2019-12-31</stp>
        <tr r="X406" s="3"/>
      </tp>
      <tp>
        <v>-59.8631039343</v>
        <stp/>
        <stp>EM_S_FA_YOY_NETPROFIT</stp>
        <stp>2</stp>
        <stp>000996.SZ</stp>
        <stp>2019-12-31</stp>
        <tr r="X429" s="3"/>
      </tp>
      <tp>
        <v>13.940990486700001</v>
        <stp/>
        <stp>EM_S_FA_YOY_NETPROFIT</stp>
        <stp>2</stp>
        <stp>600976.SH</stp>
        <stp>2019-12-31</stp>
        <tr r="X2738" s="3"/>
      </tp>
      <tp>
        <v>-47.7447417327</v>
        <stp/>
        <stp>EM_S_FA_YOY_NETPROFIT</stp>
        <stp>2</stp>
        <stp>600966.SH</stp>
        <stp>2019-12-31</stp>
        <tr r="X2731" s="3"/>
      </tp>
      <tp>
        <v>-11.4969009186</v>
        <stp/>
        <stp>EM_S_FA_YOY_NETPROFIT</stp>
        <stp>2</stp>
        <stp>600936.SH</stp>
        <stp>2019-12-31</stp>
        <tr r="X2722" s="3"/>
      </tp>
      <tp>
        <v>21.988598842399998</v>
        <stp/>
        <stp>EM_S_FA_YOY_NETPROFIT</stp>
        <stp>2</stp>
        <stp>600926.SH</stp>
        <stp>2019-12-31</stp>
        <tr r="X2720" s="3"/>
      </tp>
      <tp>
        <v>-32.1071892358</v>
        <stp/>
        <stp>EM_S_FA_YOY_NETPROFIT</stp>
        <stp>2</stp>
        <stp>600996.SH</stp>
        <stp>2019-12-31</stp>
        <tr r="X2754" s="3"/>
      </tp>
      <tp>
        <v>-974.70666696620003</v>
        <stp/>
        <stp>EM_S_FA_YOY_NETPROFIT</stp>
        <stp>2</stp>
        <stp>600986.SH</stp>
        <stp>2019-12-31</stp>
        <tr r="X2747" s="3"/>
      </tp>
      <tp>
        <v>-55.804654878699999</v>
        <stp/>
        <stp>EM_S_FA_YOY_NETPROFIT</stp>
        <stp>2</stp>
        <stp>000836.SZ</stp>
        <stp>2019-12-31</stp>
        <tr r="X322" s="3"/>
      </tp>
      <tp>
        <v>-37.977698739399997</v>
        <stp/>
        <stp>EM_S_FA_YOY_NETPROFIT</stp>
        <stp>2</stp>
        <stp>000826.SZ</stp>
        <stp>2019-12-31</stp>
        <tr r="X316" s="3"/>
      </tp>
      <tp>
        <v>-28522.7033812314</v>
        <stp/>
        <stp>EM_S_FA_YOY_NETPROFIT</stp>
        <stp>2</stp>
        <stp>000816.SZ</stp>
        <stp>2019-12-31</stp>
        <tr r="X308" s="3"/>
      </tp>
      <tp>
        <v>127.07578635430001</v>
        <stp/>
        <stp>EM_S_FA_YOY_NETPROFIT</stp>
        <stp>2</stp>
        <stp>000876.SZ</stp>
        <stp>2019-12-31</stp>
        <tr r="X340" s="3"/>
      </tp>
      <tp>
        <v>-1.9095057754</v>
        <stp/>
        <stp>EM_S_FA_YOY_NETPROFIT</stp>
        <stp>2</stp>
        <stp>000856.SZ</stp>
        <stp>2019-12-31</stp>
        <tr r="X330" s="3"/>
      </tp>
      <tp>
        <v>-62.453360214</v>
        <stp/>
        <stp>EM_S_FA_YOY_NETPROFIT</stp>
        <stp>2</stp>
        <stp>000886.SZ</stp>
        <stp>2019-12-31</stp>
        <tr r="X348" s="3"/>
      </tp>
      <tp>
        <v>195.87124472759999</v>
        <stp/>
        <stp>EM_S_FA_YOY_NETPROFIT</stp>
        <stp>2</stp>
        <stp>600876.SH</stp>
        <stp>2019-12-31</stp>
        <tr r="X2695" s="3"/>
      </tp>
      <tp>
        <v>253.71614844449999</v>
        <stp/>
        <stp>EM_S_FA_YOY_NETPROFIT</stp>
        <stp>2</stp>
        <stp>600866.SH</stp>
        <stp>2019-12-31</stp>
        <tr r="X2686" s="3"/>
      </tp>
      <tp>
        <v>153.79571397730001</v>
        <stp/>
        <stp>EM_S_FA_YOY_NETPROFIT</stp>
        <stp>2</stp>
        <stp>600846.SH</stp>
        <stp>2019-12-31</stp>
        <tr r="X2669" s="3"/>
      </tp>
      <tp>
        <v>-432.9831171559</v>
        <stp/>
        <stp>EM_S_FA_YOY_NETPROFIT</stp>
        <stp>2</stp>
        <stp>600836.SH</stp>
        <stp>2019-12-31</stp>
        <tr r="X2661" s="3"/>
      </tp>
      <tp>
        <v>-25.392948509699998</v>
        <stp/>
        <stp>EM_S_FA_YOY_NETPROFIT</stp>
        <stp>2</stp>
        <stp>600826.SH</stp>
        <stp>2019-12-31</stp>
        <tr r="X2652" s="3"/>
      </tp>
      <tp>
        <v>-117.7924294454</v>
        <stp/>
        <stp>EM_S_FA_YOY_NETPROFIT</stp>
        <stp>2</stp>
        <stp>600816.SH</stp>
        <stp>2019-12-31</stp>
        <tr r="X2642" s="3"/>
      </tp>
      <tp>
        <v>4.2284381604999997</v>
        <stp/>
        <stp>EM_S_FA_YOY_NETPROFIT</stp>
        <stp>2</stp>
        <stp>600886.SH</stp>
        <stp>2019-12-31</stp>
        <tr r="X2704" s="3"/>
      </tp>
      <tp>
        <v>38.9584845053</v>
        <stp/>
        <stp>EM_S_FA_YOY_NETPROFIT</stp>
        <stp>2</stp>
        <stp>603158.SH</stp>
        <stp>2020-12-31</stp>
        <tr r="Y3008" s="3"/>
      </tp>
      <tp>
        <v>-6.5126755508</v>
        <stp/>
        <stp>EM_S_FA_YOY_NETPROFIT</stp>
        <stp>2</stp>
        <stp>603159.SH</stp>
        <stp>2021-12-31</stp>
        <tr r="Z3009" s="3"/>
      </tp>
      <tp>
        <v>-2382.8499909048001</v>
        <stp/>
        <stp>EM_S_FA_YOY_NETPROFIT</stp>
        <stp>2</stp>
        <stp>603168.SH</stp>
        <stp>2020-12-31</stp>
        <tr r="Y3014" s="3"/>
      </tp>
      <tp>
        <v>149.42008048100001</v>
        <stp/>
        <stp>EM_S_FA_YOY_NETPROFIT</stp>
        <stp>2</stp>
        <stp>603169.SH</stp>
        <stp>2021-12-31</stp>
        <tr r="Z3015" s="3"/>
      </tp>
      <tp>
        <v>122.37373152160001</v>
        <stp/>
        <stp>EM_S_FA_YOY_NETPROFIT</stp>
        <stp>2</stp>
        <stp>603178.SH</stp>
        <stp>2020-12-31</stp>
        <tr r="Y3017" s="3"/>
      </tp>
      <tp>
        <v>11.275008979000001</v>
        <stp/>
        <stp>EM_S_FA_YOY_NETPROFIT</stp>
        <stp>2</stp>
        <stp>603179.SH</stp>
        <stp>2021-12-31</stp>
        <tr r="Z3018" s="3"/>
      </tp>
      <tp>
        <v>-1.4226215135</v>
        <stp/>
        <stp>EM_S_FA_YOY_NETPROFIT</stp>
        <stp>2</stp>
        <stp>603108.SH</stp>
        <stp>2020-12-31</stp>
        <tr r="Y2991" s="3"/>
      </tp>
      <tp>
        <v>15.8128754699</v>
        <stp/>
        <stp>EM_S_FA_YOY_NETPROFIT</stp>
        <stp>2</stp>
        <stp>603131.SH</stp>
        <stp>2019-12-31</stp>
        <tr r="X3003" s="3"/>
      </tp>
      <tp>
        <v>13.9661103848</v>
        <stp/>
        <stp>EM_S_FA_YOY_NETPROFIT</stp>
        <stp>2</stp>
        <stp>603118.SH</stp>
        <stp>2020-12-31</stp>
        <tr r="Y2997" s="3"/>
      </tp>
      <tp>
        <v>120.911479173</v>
        <stp/>
        <stp>EM_S_FA_YOY_NETPROFIT</stp>
        <stp>2</stp>
        <stp>603111.SH</stp>
        <stp>2019-12-31</stp>
        <tr r="X2993" s="3"/>
      </tp>
      <tp>
        <v>53.679434540700001</v>
        <stp/>
        <stp>EM_S_FA_YOY_NETPROFIT</stp>
        <stp>2</stp>
        <stp>603128.SH</stp>
        <stp>2020-12-31</stp>
        <tr r="Y3001" s="3"/>
      </tp>
      <tp>
        <v>16.339885323499999</v>
        <stp/>
        <stp>EM_S_FA_YOY_NETPROFIT</stp>
        <stp>2</stp>
        <stp>603129.SH</stp>
        <stp>2021-12-31</stp>
        <tr r="Z3002" s="3"/>
      </tp>
      <tp>
        <v>-60.412818382300003</v>
        <stp/>
        <stp>EM_S_FA_YOY_NETPROFIT</stp>
        <stp>2</stp>
        <stp>603101.SH</stp>
        <stp>2019-12-31</stp>
        <tr r="X2988" s="3"/>
      </tp>
      <tp>
        <v>-46.9602456987</v>
        <stp/>
        <stp>EM_S_FA_YOY_NETPROFIT</stp>
        <stp>2</stp>
        <stp>603138.SH</stp>
        <stp>2020-12-31</stp>
        <tr r="Y3006" s="3"/>
      </tp>
      <tp>
        <v>-9.4920813083999995</v>
        <stp/>
        <stp>EM_S_FA_YOY_NETPROFIT</stp>
        <stp>2</stp>
        <stp>603139.SH</stp>
        <stp>2021-12-31</stp>
        <tr r="Z3007" s="3"/>
      </tp>
      <tp>
        <v>-174.17366683719999</v>
        <stp/>
        <stp>EM_S_FA_YOY_NETPROFIT</stp>
        <stp>2</stp>
        <stp>603188.SH</stp>
        <stp>2020-12-31</stp>
        <tr r="Y3023" s="3"/>
      </tp>
      <tp>
        <v>-8.5358440618000007</v>
        <stp/>
        <stp>EM_S_FA_YOY_NETPROFIT</stp>
        <stp>2</stp>
        <stp>603189.SH</stp>
        <stp>2021-12-31</stp>
        <tr r="Z3024" s="3"/>
      </tp>
      <tp>
        <v>2.7344322336000002</v>
        <stp/>
        <stp>EM_S_FA_YOY_NETPROFIT</stp>
        <stp>2</stp>
        <stp>603198.SH</stp>
        <stp>2020-12-31</stp>
        <tr r="Y3027" s="3"/>
      </tp>
      <tp>
        <v>10.9509670654</v>
        <stp/>
        <stp>EM_S_FA_YOY_NETPROFIT</stp>
        <stp>2</stp>
        <stp>603199.SH</stp>
        <stp>2021-12-31</stp>
        <tr r="Z3028" s="3"/>
      </tp>
      <tp>
        <v>30.0128850716</v>
        <stp/>
        <stp>EM_S_FA_YOY_NETPROFIT</stp>
        <stp>2</stp>
        <stp>603181.SH</stp>
        <stp>2019-12-31</stp>
        <tr r="X3020" s="3"/>
      </tp>
      <tp>
        <v>12.521224503899999</v>
        <stp/>
        <stp>EM_S_FA_YOY_NETPROFIT</stp>
        <stp>2</stp>
        <stp>603058.SH</stp>
        <stp>2020-12-31</stp>
        <tr r="Y2967" s="3"/>
      </tp>
      <tp>
        <v>24.414034060199999</v>
        <stp/>
        <stp>EM_S_FA_YOY_NETPROFIT</stp>
        <stp>2</stp>
        <stp>603069.SH</stp>
        <stp>2021-12-31</stp>
        <tr r="Z2972" s="3"/>
      </tp>
      <tp>
        <v>76.468325787500007</v>
        <stp/>
        <stp>EM_S_FA_YOY_NETPROFIT</stp>
        <stp>2</stp>
        <stp>603041.SH</stp>
        <stp>2019-12-31</stp>
        <tr r="X2962" s="3"/>
      </tp>
      <tp>
        <v>74.423067450700003</v>
        <stp/>
        <stp>EM_S_FA_YOY_NETPROFIT</stp>
        <stp>2</stp>
        <stp>603078.SH</stp>
        <stp>2020-12-31</stp>
        <tr r="Y2975" s="3"/>
      </tp>
      <tp>
        <v>-62.193380112699998</v>
        <stp/>
        <stp>EM_S_FA_YOY_NETPROFIT</stp>
        <stp>2</stp>
        <stp>603079.SH</stp>
        <stp>2021-12-31</stp>
        <tr r="Z2976" s="3"/>
      </tp>
      <tp>
        <v>-14.8991312526</v>
        <stp/>
        <stp>EM_S_FA_YOY_NETPROFIT</stp>
        <stp>2</stp>
        <stp>603008.SH</stp>
        <stp>2020-12-31</stp>
        <tr r="Y2933" s="3"/>
      </tp>
      <tp>
        <v>154.9765837061</v>
        <stp/>
        <stp>EM_S_FA_YOY_NETPROFIT</stp>
        <stp>2</stp>
        <stp>603009.SH</stp>
        <stp>2021-12-31</stp>
        <tr r="Z2934" s="3"/>
      </tp>
      <tp>
        <v>160.80081839249999</v>
        <stp/>
        <stp>EM_S_FA_YOY_NETPROFIT</stp>
        <stp>2</stp>
        <stp>603031.SH</stp>
        <stp>2019-12-31</stp>
        <tr r="X2953" s="3"/>
      </tp>
      <tp>
        <v>13.469606056</v>
        <stp/>
        <stp>EM_S_FA_YOY_NETPROFIT</stp>
        <stp>2</stp>
        <stp>603018.SH</stp>
        <stp>2020-12-31</stp>
        <tr r="Y2941" s="3"/>
      </tp>
      <tp>
        <v>42.431453366</v>
        <stp/>
        <stp>EM_S_FA_YOY_NETPROFIT</stp>
        <stp>2</stp>
        <stp>603019.SH</stp>
        <stp>2021-12-31</stp>
        <tr r="Z2942" s="3"/>
      </tp>
      <tp>
        <v>-864.83243118159999</v>
        <stp/>
        <stp>EM_S_FA_YOY_NETPROFIT</stp>
        <stp>2</stp>
        <stp>603021.SH</stp>
        <stp>2019-12-31</stp>
        <tr r="X2944" s="3"/>
      </tp>
      <tp>
        <v>-47.197079510199998</v>
        <stp/>
        <stp>EM_S_FA_YOY_NETPROFIT</stp>
        <stp>2</stp>
        <stp>603011.SH</stp>
        <stp>2019-12-31</stp>
        <tr r="X2936" s="3"/>
      </tp>
      <tp>
        <v>274.80900693770002</v>
        <stp/>
        <stp>EM_S_FA_YOY_NETPROFIT</stp>
        <stp>2</stp>
        <stp>603028.SH</stp>
        <stp>2020-12-31</stp>
        <tr r="Y2950" s="3"/>
      </tp>
      <tp>
        <v>1980.010224914</v>
        <stp/>
        <stp>EM_S_FA_YOY_NETPROFIT</stp>
        <stp>2</stp>
        <stp>603029.SH</stp>
        <stp>2021-12-31</stp>
        <tr r="Z2951" s="3"/>
      </tp>
      <tp>
        <v>-84.7257360479</v>
        <stp/>
        <stp>EM_S_FA_YOY_NETPROFIT</stp>
        <stp>2</stp>
        <stp>603001.SH</stp>
        <stp>2019-12-31</stp>
        <tr r="X2927" s="3"/>
      </tp>
      <tp>
        <v>-62.449950944699999</v>
        <stp/>
        <stp>EM_S_FA_YOY_NETPROFIT</stp>
        <stp>2</stp>
        <stp>603038.SH</stp>
        <stp>2020-12-31</stp>
        <tr r="Y2959" s="3"/>
      </tp>
      <tp>
        <v>34.563533720599999</v>
        <stp/>
        <stp>EM_S_FA_YOY_NETPROFIT</stp>
        <stp>2</stp>
        <stp>603039.SH</stp>
        <stp>2021-12-31</stp>
        <tr r="Z2960" s="3"/>
      </tp>
      <tp>
        <v>7.0684205894999996</v>
        <stp/>
        <stp>EM_S_FA_YOY_NETPROFIT</stp>
        <stp>2</stp>
        <stp>603088.SH</stp>
        <stp>2020-12-31</stp>
        <tr r="Y2981" s="3"/>
      </tp>
      <tp>
        <v>-37.108466268800001</v>
        <stp/>
        <stp>EM_S_FA_YOY_NETPROFIT</stp>
        <stp>2</stp>
        <stp>603089.SH</stp>
        <stp>2021-12-31</stp>
        <tr r="Z2982" s="3"/>
      </tp>
      <tp>
        <v>-13.8843576327</v>
        <stp/>
        <stp>EM_S_FA_YOY_NETPROFIT</stp>
        <stp>2</stp>
        <stp>603098.SH</stp>
        <stp>2020-12-31</stp>
        <tr r="Y2985" s="3"/>
      </tp>
      <tp>
        <v>7.4714495269999999</v>
        <stp/>
        <stp>EM_S_FA_YOY_NETPROFIT</stp>
        <stp>2</stp>
        <stp>603099.SH</stp>
        <stp>2021-12-31</stp>
        <tr r="Z2986" s="3"/>
      </tp>
      <tp>
        <v>2.4412594579000002</v>
        <stp/>
        <stp>EM_S_FA_YOY_NETPROFIT</stp>
        <stp>2</stp>
        <stp>603081.SH</stp>
        <stp>2019-12-31</stp>
        <tr r="X2977" s="3"/>
      </tp>
      <tp>
        <v>43.9701722187</v>
        <stp/>
        <stp>EM_S_FA_YOY_NETPROFIT</stp>
        <stp>2</stp>
        <stp>603358.SH</stp>
        <stp>2020-12-31</stp>
        <tr r="Y3087" s="3"/>
      </tp>
      <tp>
        <v>22.467959118700001</v>
        <stp/>
        <stp>EM_S_FA_YOY_NETPROFIT</stp>
        <stp>2</stp>
        <stp>603359.SH</stp>
        <stp>2021-12-31</stp>
        <tr r="Z3088" s="3"/>
      </tp>
      <tp>
        <v>2.2114784664</v>
        <stp/>
        <stp>EM_S_FA_YOY_NETPROFIT</stp>
        <stp>2</stp>
        <stp>603368.SH</stp>
        <stp>2020-12-31</stp>
        <tr r="Y3094" s="3"/>
      </tp>
      <tp>
        <v>29.4988707461</v>
        <stp/>
        <stp>EM_S_FA_YOY_NETPROFIT</stp>
        <stp>2</stp>
        <stp>603369.SH</stp>
        <stp>2021-12-31</stp>
        <tr r="Z3095" s="3"/>
      </tp>
      <tp>
        <v>176.40246063660001</v>
        <stp/>
        <stp>EM_S_FA_YOY_NETPROFIT</stp>
        <stp>2</stp>
        <stp>603378.SH</stp>
        <stp>2020-12-31</stp>
        <tr r="Y3097" s="3"/>
      </tp>
      <tp>
        <v>54.376784539799999</v>
        <stp/>
        <stp>EM_S_FA_YOY_NETPROFIT</stp>
        <stp>2</stp>
        <stp>603308.SH</stp>
        <stp>2020-12-31</stp>
        <tr r="Y3061" s="3"/>
      </tp>
      <tp>
        <v>-28.274438319000001</v>
        <stp/>
        <stp>EM_S_FA_YOY_NETPROFIT</stp>
        <stp>2</stp>
        <stp>603309.SH</stp>
        <stp>2021-12-31</stp>
        <tr r="Z3062" s="3"/>
      </tp>
      <tp>
        <v>4.5562083470000001</v>
        <stp/>
        <stp>EM_S_FA_YOY_NETPROFIT</stp>
        <stp>2</stp>
        <stp>603331.SH</stp>
        <stp>2019-12-31</stp>
        <tr r="X3077" s="3"/>
      </tp>
      <tp>
        <v>126.06912837100001</v>
        <stp/>
        <stp>EM_S_FA_YOY_NETPROFIT</stp>
        <stp>2</stp>
        <stp>603318.SH</stp>
        <stp>2020-12-31</stp>
        <tr r="Y3067" s="3"/>
      </tp>
      <tp>
        <v>11.9999954047</v>
        <stp/>
        <stp>EM_S_FA_YOY_NETPROFIT</stp>
        <stp>2</stp>
        <stp>603319.SH</stp>
        <stp>2021-12-31</stp>
        <tr r="Z3068" s="3"/>
      </tp>
      <tp>
        <v>-21.043707120899999</v>
        <stp/>
        <stp>EM_S_FA_YOY_NETPROFIT</stp>
        <stp>2</stp>
        <stp>603321.SH</stp>
        <stp>2019-12-31</stp>
        <tr r="X3070" s="3"/>
      </tp>
      <tp>
        <v>23.167784589899998</v>
        <stp/>
        <stp>EM_S_FA_YOY_NETPROFIT</stp>
        <stp>2</stp>
        <stp>603311.SH</stp>
        <stp>2019-12-31</stp>
        <tr r="X3063" s="3"/>
      </tp>
      <tp>
        <v>-56.702176938800001</v>
        <stp/>
        <stp>EM_S_FA_YOY_NETPROFIT</stp>
        <stp>2</stp>
        <stp>603328.SH</stp>
        <stp>2020-12-31</stp>
        <tr r="Y3074" s="3"/>
      </tp>
      <tp>
        <v>114.98329692510001</v>
        <stp/>
        <stp>EM_S_FA_YOY_NETPROFIT</stp>
        <stp>2</stp>
        <stp>603329.SH</stp>
        <stp>2021-12-31</stp>
        <tr r="Z3075" s="3"/>
      </tp>
      <tp>
        <v>-4.3137665487000003</v>
        <stp/>
        <stp>EM_S_FA_YOY_NETPROFIT</stp>
        <stp>2</stp>
        <stp>603338.SH</stp>
        <stp>2020-12-31</stp>
        <tr r="Y3082" s="3"/>
      </tp>
      <tp>
        <v>58.545223396700003</v>
        <stp/>
        <stp>EM_S_FA_YOY_NETPROFIT</stp>
        <stp>2</stp>
        <stp>603339.SH</stp>
        <stp>2021-12-31</stp>
        <tr r="Z3083" s="3"/>
      </tp>
      <tp>
        <v>-31.959685778400001</v>
        <stp/>
        <stp>EM_S_FA_YOY_NETPROFIT</stp>
        <stp>2</stp>
        <stp>603388.SH</stp>
        <stp>2020-12-31</stp>
        <tr r="Y3103" s="3"/>
      </tp>
      <tp>
        <v>-644.77242406849996</v>
        <stp/>
        <stp>EM_S_FA_YOY_NETPROFIT</stp>
        <stp>2</stp>
        <stp>603389.SH</stp>
        <stp>2021-12-31</stp>
        <tr r="Z3104" s="3"/>
      </tp>
      <tp>
        <v>-47.384490720599999</v>
        <stp/>
        <stp>EM_S_FA_YOY_NETPROFIT</stp>
        <stp>2</stp>
        <stp>603398.SH</stp>
        <stp>2020-12-31</stp>
        <tr r="Y3107" s="3"/>
      </tp>
      <tp>
        <v>104.5678861013</v>
        <stp/>
        <stp>EM_S_FA_YOY_NETPROFIT</stp>
        <stp>2</stp>
        <stp>603399.SH</stp>
        <stp>2021-12-31</stp>
        <tr r="Z3108" s="3"/>
      </tp>
      <tp>
        <v>80.195069226100003</v>
        <stp/>
        <stp>EM_S_FA_YOY_NETPROFIT</stp>
        <stp>2</stp>
        <stp>603258.SH</stp>
        <stp>2020-12-31</stp>
        <tr r="Y3044" s="3"/>
      </tp>
      <tp>
        <v>-44.786787130100002</v>
        <stp/>
        <stp>EM_S_FA_YOY_NETPROFIT</stp>
        <stp>2</stp>
        <stp>603268.SH</stp>
        <stp>2020-12-31</stp>
        <tr r="Y3047" s="3"/>
      </tp>
      <tp>
        <v>15.331827865499999</v>
        <stp/>
        <stp>EM_S_FA_YOY_NETPROFIT</stp>
        <stp>2</stp>
        <stp>603269.SH</stp>
        <stp>2021-12-31</stp>
        <tr r="Z3048" s="3"/>
      </tp>
      <tp>
        <v>-32.654445996699998</v>
        <stp/>
        <stp>EM_S_FA_YOY_NETPROFIT</stp>
        <stp>2</stp>
        <stp>603278.SH</stp>
        <stp>2020-12-31</stp>
        <tr r="Y3050" s="3"/>
      </tp>
      <tp>
        <v>63.393533796100002</v>
        <stp/>
        <stp>EM_S_FA_YOY_NETPROFIT</stp>
        <stp>2</stp>
        <stp>603208.SH</stp>
        <stp>2020-12-31</stp>
        <tr r="Y3031" s="3"/>
      </tp>
      <tp>
        <v>94.072656066799993</v>
        <stp/>
        <stp>EM_S_FA_YOY_NETPROFIT</stp>
        <stp>2</stp>
        <stp>603218.SH</stp>
        <stp>2020-12-31</stp>
        <tr r="Y3032" s="3"/>
      </tp>
      <tp>
        <v>18.993726346399999</v>
        <stp/>
        <stp>EM_S_FA_YOY_NETPROFIT</stp>
        <stp>2</stp>
        <stp>603228.SH</stp>
        <stp>2020-12-31</stp>
        <tr r="Y3038" s="3"/>
      </tp>
      <tp>
        <v>68.052574705400005</v>
        <stp/>
        <stp>EM_S_FA_YOY_NETPROFIT</stp>
        <stp>2</stp>
        <stp>603229.SH</stp>
        <stp>2021-12-31</stp>
        <tr r="Z3039" s="3"/>
      </tp>
      <tp>
        <v>256.13557916629998</v>
        <stp/>
        <stp>EM_S_FA_YOY_NETPROFIT</stp>
        <stp>2</stp>
        <stp>603238.SH</stp>
        <stp>2020-12-31</stp>
        <tr r="Y3042" s="3"/>
      </tp>
      <tp>
        <v>33.102436253599997</v>
        <stp/>
        <stp>EM_S_FA_YOY_NETPROFIT</stp>
        <stp>2</stp>
        <stp>603239.SH</stp>
        <stp>2021-12-31</stp>
        <tr r="Z3043" s="3"/>
      </tp>
      <tp>
        <v>19.6553348847</v>
        <stp/>
        <stp>EM_S_FA_YOY_NETPROFIT</stp>
        <stp>2</stp>
        <stp>603288.SH</stp>
        <stp>2020-12-31</stp>
        <tr r="Y3053" s="3"/>
      </tp>
      <tp>
        <v>64.038746670600005</v>
        <stp/>
        <stp>EM_S_FA_YOY_NETPROFIT</stp>
        <stp>2</stp>
        <stp>603289.SH</stp>
        <stp>2021-12-31</stp>
        <tr r="Z3054" s="3"/>
      </tp>
      <tp>
        <v>29.8752667081</v>
        <stp/>
        <stp>EM_S_FA_YOY_NETPROFIT</stp>
        <stp>2</stp>
        <stp>603298.SH</stp>
        <stp>2020-12-31</stp>
        <tr r="Y3055" s="3"/>
      </tp>
      <tp>
        <v>124.2943394716</v>
        <stp/>
        <stp>EM_S_FA_YOY_NETPROFIT</stp>
        <stp>2</stp>
        <stp>603299.SH</stp>
        <stp>2021-12-31</stp>
        <tr r="Z3056" s="3"/>
      </tp>
      <tp>
        <v>-293.84108752219998</v>
        <stp/>
        <stp>EM_S_FA_YOY_NETPROFIT</stp>
        <stp>2</stp>
        <stp>603558.SH</stp>
        <stp>2020-12-31</stp>
        <tr r="Y3139" s="3"/>
      </tp>
      <tp>
        <v>-10433.094783589</v>
        <stp/>
        <stp>EM_S_FA_YOY_NETPROFIT</stp>
        <stp>2</stp>
        <stp>603559.SH</stp>
        <stp>2021-12-31</stp>
        <tr r="Z3140" s="3"/>
      </tp>
      <tp>
        <v>29.2176458633</v>
        <stp/>
        <stp>EM_S_FA_YOY_NETPROFIT</stp>
        <stp>2</stp>
        <stp>603568.SH</stp>
        <stp>2020-12-31</stp>
        <tr r="Y3143" s="3"/>
      </tp>
      <tp>
        <v>-18.7354630277</v>
        <stp/>
        <stp>EM_S_FA_YOY_NETPROFIT</stp>
        <stp>2</stp>
        <stp>603569.SH</stp>
        <stp>2021-12-31</stp>
        <tr r="Z3144" s="3"/>
      </tp>
      <tp>
        <v>38.793938728800001</v>
        <stp/>
        <stp>EM_S_FA_YOY_NETPROFIT</stp>
        <stp>2</stp>
        <stp>603578.SH</stp>
        <stp>2020-12-31</stp>
        <tr r="Y3146" s="3"/>
      </tp>
      <tp>
        <v>26.008739865700001</v>
        <stp/>
        <stp>EM_S_FA_YOY_NETPROFIT</stp>
        <stp>2</stp>
        <stp>603579.SH</stp>
        <stp>2021-12-31</stp>
        <tr r="Z3147" s="3"/>
      </tp>
      <tp>
        <v>-169.74581817649999</v>
        <stp/>
        <stp>EM_S_FA_YOY_NETPROFIT</stp>
        <stp>2</stp>
        <stp>603508.SH</stp>
        <stp>2020-12-31</stp>
        <tr r="Y3124" s="3"/>
      </tp>
      <tp>
        <v>-575.05801355749998</v>
        <stp/>
        <stp>EM_S_FA_YOY_NETPROFIT</stp>
        <stp>2</stp>
        <stp>603518.SH</stp>
        <stp>2020-12-31</stp>
        <tr r="Y3127" s="3"/>
      </tp>
      <tp>
        <v>14.8534849667</v>
        <stp/>
        <stp>EM_S_FA_YOY_NETPROFIT</stp>
        <stp>2</stp>
        <stp>603519.SH</stp>
        <stp>2021-12-31</stp>
        <tr r="Z3128" s="3"/>
      </tp>
      <tp>
        <v>-44.515699487900001</v>
        <stp/>
        <stp>EM_S_FA_YOY_NETPROFIT</stp>
        <stp>2</stp>
        <stp>603528.SH</stp>
        <stp>2020-12-31</stp>
        <tr r="Y3131" s="3"/>
      </tp>
      <tp>
        <v>415.39792210770003</v>
        <stp/>
        <stp>EM_S_FA_YOY_NETPROFIT</stp>
        <stp>2</stp>
        <stp>603501.SH</stp>
        <stp>2019-12-31</stp>
        <tr r="X3121" s="3"/>
      </tp>
      <tp>
        <v>7.6214197733000004</v>
        <stp/>
        <stp>EM_S_FA_YOY_NETPROFIT</stp>
        <stp>2</stp>
        <stp>603538.SH</stp>
        <stp>2020-12-31</stp>
        <tr r="Y3135" s="3"/>
      </tp>
      <tp>
        <v>31.596546516299998</v>
        <stp/>
        <stp>EM_S_FA_YOY_NETPROFIT</stp>
        <stp>2</stp>
        <stp>603588.SH</stp>
        <stp>2020-12-31</stp>
        <tr r="Y3151" s="3"/>
      </tp>
      <tp>
        <v>35.3791544985</v>
        <stp/>
        <stp>EM_S_FA_YOY_NETPROFIT</stp>
        <stp>2</stp>
        <stp>603589.SH</stp>
        <stp>2021-12-31</stp>
        <tr r="Z3152" s="3"/>
      </tp>
      <tp>
        <v>148.38886154779999</v>
        <stp/>
        <stp>EM_S_FA_YOY_NETPROFIT</stp>
        <stp>2</stp>
        <stp>603598.SH</stp>
        <stp>2020-12-31</stp>
        <tr r="Y3154" s="3"/>
      </tp>
      <tp>
        <v>151.28182232040001</v>
        <stp/>
        <stp>EM_S_FA_YOY_NETPROFIT</stp>
        <stp>2</stp>
        <stp>603599.SH</stp>
        <stp>2021-12-31</stp>
        <tr r="Z3155" s="3"/>
      </tp>
      <tp>
        <v>19.452779555300001</v>
        <stp/>
        <stp>EM_S_FA_YOY_NETPROFIT</stp>
        <stp>2</stp>
        <stp>603458.SH</stp>
        <stp>2020-12-31</stp>
        <tr r="Y3114" s="3"/>
      </tp>
      <tp>
        <v>-20.583405205799998</v>
        <stp/>
        <stp>EM_S_FA_YOY_NETPROFIT</stp>
        <stp>2</stp>
        <stp>603421.SH</stp>
        <stp>2019-12-31</stp>
        <tr r="X3110" s="3"/>
      </tp>
      <tp>
        <v>102.10855584790001</v>
        <stp/>
        <stp>EM_S_FA_YOY_NETPROFIT</stp>
        <stp>2</stp>
        <stp>603429.SH</stp>
        <stp>2021-12-31</stp>
        <tr r="Z3111" s="3"/>
      </tp>
      <tp>
        <v>20.1929486547</v>
        <stp/>
        <stp>EM_S_FA_YOY_NETPROFIT</stp>
        <stp>2</stp>
        <stp>603488.SH</stp>
        <stp>2020-12-31</stp>
        <tr r="Y3117" s="3"/>
      </tp>
      <tp>
        <v>-217.8481479996</v>
        <stp/>
        <stp>EM_S_FA_YOY_NETPROFIT</stp>
        <stp>2</stp>
        <stp>603499.SH</stp>
        <stp>2021-12-31</stp>
        <tr r="Z3119" s="3"/>
      </tp>
      <tp>
        <v>175.34035279380001</v>
        <stp/>
        <stp>EM_S_FA_YOY_NETPROFIT</stp>
        <stp>2</stp>
        <stp>603758.SH</stp>
        <stp>2020-12-31</stp>
        <tr r="Y3224" s="3"/>
      </tp>
      <tp>
        <v>206.59164096710001</v>
        <stp/>
        <stp>EM_S_FA_YOY_NETPROFIT</stp>
        <stp>2</stp>
        <stp>603768.SH</stp>
        <stp>2020-12-31</stp>
        <tr r="Y3227" s="3"/>
      </tp>
      <tp>
        <v>-445.271631603</v>
        <stp/>
        <stp>EM_S_FA_YOY_NETPROFIT</stp>
        <stp>2</stp>
        <stp>603778.SH</stp>
        <stp>2020-12-31</stp>
        <tr r="Y3230" s="3"/>
      </tp>
      <tp>
        <v>-88.402044248300001</v>
        <stp/>
        <stp>EM_S_FA_YOY_NETPROFIT</stp>
        <stp>2</stp>
        <stp>603779.SH</stp>
        <stp>2021-12-31</stp>
        <tr r="Z3231" s="3"/>
      </tp>
      <tp>
        <v>-10.206861182400001</v>
        <stp/>
        <stp>EM_S_FA_YOY_NETPROFIT</stp>
        <stp>2</stp>
        <stp>603708.SH</stp>
        <stp>2020-12-31</stp>
        <tr r="Y3208" s="3"/>
      </tp>
      <tp>
        <v>-21.745480136400001</v>
        <stp/>
        <stp>EM_S_FA_YOY_NETPROFIT</stp>
        <stp>2</stp>
        <stp>603718.SH</stp>
        <stp>2020-12-31</stp>
        <tr r="Y3212" s="3"/>
      </tp>
      <tp>
        <v>-29.340702834199998</v>
        <stp/>
        <stp>EM_S_FA_YOY_NETPROFIT</stp>
        <stp>2</stp>
        <stp>603721.SH</stp>
        <stp>2019-12-31</stp>
        <tr r="X3213" s="3"/>
      </tp>
      <tp>
        <v>10.393836913299999</v>
        <stp/>
        <stp>EM_S_FA_YOY_NETPROFIT</stp>
        <stp>2</stp>
        <stp>603711.SH</stp>
        <stp>2019-12-31</stp>
        <tr r="X3209" s="3"/>
      </tp>
      <tp>
        <v>15.5904919169</v>
        <stp/>
        <stp>EM_S_FA_YOY_NETPROFIT</stp>
        <stp>2</stp>
        <stp>603728.SH</stp>
        <stp>2020-12-31</stp>
        <tr r="Y3218" s="3"/>
      </tp>
      <tp>
        <v>-182.49975687150001</v>
        <stp/>
        <stp>EM_S_FA_YOY_NETPROFIT</stp>
        <stp>2</stp>
        <stp>603729.SH</stp>
        <stp>2021-12-31</stp>
        <tr r="Z3219" s="3"/>
      </tp>
      <tp>
        <v>-47.760253549700003</v>
        <stp/>
        <stp>EM_S_FA_YOY_NETPROFIT</stp>
        <stp>2</stp>
        <stp>603701.SH</stp>
        <stp>2019-12-31</stp>
        <tr r="X3205" s="3"/>
      </tp>
      <tp>
        <v>282.28890158220003</v>
        <stp/>
        <stp>EM_S_FA_YOY_NETPROFIT</stp>
        <stp>2</stp>
        <stp>603738.SH</stp>
        <stp>2020-12-31</stp>
        <tr r="Y3222" s="3"/>
      </tp>
      <tp>
        <v>0.32162827379999998</v>
        <stp/>
        <stp>EM_S_FA_YOY_NETPROFIT</stp>
        <stp>2</stp>
        <stp>603788.SH</stp>
        <stp>2020-12-31</stp>
        <tr r="Y3233" s="3"/>
      </tp>
      <tp>
        <v>35.197362279799997</v>
        <stp/>
        <stp>EM_S_FA_YOY_NETPROFIT</stp>
        <stp>2</stp>
        <stp>603789.SH</stp>
        <stp>2021-12-31</stp>
        <tr r="Z3234" s="3"/>
      </tp>
      <tp>
        <v>23.912672426899999</v>
        <stp/>
        <stp>EM_S_FA_YOY_NETPROFIT</stp>
        <stp>2</stp>
        <stp>603798.SH</stp>
        <stp>2020-12-31</stp>
        <tr r="Y3236" s="3"/>
      </tp>
      <tp>
        <v>257.44934684190002</v>
        <stp/>
        <stp>EM_S_FA_YOY_NETPROFIT</stp>
        <stp>2</stp>
        <stp>603799.SH</stp>
        <stp>2021-12-31</stp>
        <tr r="Z3237" s="3"/>
      </tp>
      <tp>
        <v>-3.7582104988</v>
        <stp/>
        <stp>EM_S_FA_YOY_NETPROFIT</stp>
        <stp>2</stp>
        <stp>603648.SH</stp>
        <stp>2020-12-31</stp>
        <tr r="Y3180" s="3"/>
      </tp>
      <tp>
        <v>-3.7881667222000002</v>
        <stp/>
        <stp>EM_S_FA_YOY_NETPROFIT</stp>
        <stp>2</stp>
        <stp>603658.SH</stp>
        <stp>2020-12-31</stp>
        <tr r="Y3183" s="3"/>
      </tp>
      <tp>
        <v>145.25827466749999</v>
        <stp/>
        <stp>EM_S_FA_YOY_NETPROFIT</stp>
        <stp>2</stp>
        <stp>603659.SH</stp>
        <stp>2021-12-31</stp>
        <tr r="Z3184" s="3"/>
      </tp>
      <tp>
        <v>43.152204966399999</v>
        <stp/>
        <stp>EM_S_FA_YOY_NETPROFIT</stp>
        <stp>2</stp>
        <stp>603661.SH</stp>
        <stp>2019-12-31</stp>
        <tr r="X3186" s="3"/>
      </tp>
      <tp>
        <v>43.026399467700003</v>
        <stp/>
        <stp>EM_S_FA_YOY_NETPROFIT</stp>
        <stp>2</stp>
        <stp>603668.SH</stp>
        <stp>2020-12-31</stp>
        <tr r="Y3190" s="3"/>
      </tp>
      <tp>
        <v>-58.829033686700001</v>
        <stp/>
        <stp>EM_S_FA_YOY_NETPROFIT</stp>
        <stp>2</stp>
        <stp>603669.SH</stp>
        <stp>2021-12-31</stp>
        <tr r="Z3191" s="3"/>
      </tp>
      <tp>
        <v>63.058025586900001</v>
        <stp/>
        <stp>EM_S_FA_YOY_NETPROFIT</stp>
        <stp>2</stp>
        <stp>603678.SH</stp>
        <stp>2020-12-31</stp>
        <tr r="Y3194" s="3"/>
      </tp>
      <tp>
        <v>-182.05554340859999</v>
        <stp/>
        <stp>EM_S_FA_YOY_NETPROFIT</stp>
        <stp>2</stp>
        <stp>603679.SH</stp>
        <stp>2021-12-31</stp>
        <tr r="Z3195" s="3"/>
      </tp>
      <tp>
        <v>-320.74172097040002</v>
        <stp/>
        <stp>EM_S_FA_YOY_NETPROFIT</stp>
        <stp>2</stp>
        <stp>603608.SH</stp>
        <stp>2020-12-31</stp>
        <tr r="Y3163" s="3"/>
      </tp>
      <tp>
        <v>-98.192232754000003</v>
        <stp/>
        <stp>EM_S_FA_YOY_NETPROFIT</stp>
        <stp>2</stp>
        <stp>603609.SH</stp>
        <stp>2021-12-31</stp>
        <tr r="Z3164" s="3"/>
      </tp>
      <tp>
        <v>3.1461533316999999</v>
        <stp/>
        <stp>EM_S_FA_YOY_NETPROFIT</stp>
        <stp>2</stp>
        <stp>603618.SH</stp>
        <stp>2020-12-31</stp>
        <tr r="Y3170" s="3"/>
      </tp>
      <tp>
        <v>113.4778726894</v>
        <stp/>
        <stp>EM_S_FA_YOY_NETPROFIT</stp>
        <stp>2</stp>
        <stp>603619.SH</stp>
        <stp>2021-12-31</stp>
        <tr r="Z3171" s="3"/>
      </tp>
      <tp>
        <v>23.873381283899999</v>
        <stp/>
        <stp>EM_S_FA_YOY_NETPROFIT</stp>
        <stp>2</stp>
        <stp>603611.SH</stp>
        <stp>2019-12-31</stp>
        <tr r="X3165" s="3"/>
      </tp>
      <tp>
        <v>234.37618436579999</v>
        <stp/>
        <stp>EM_S_FA_YOY_NETPROFIT</stp>
        <stp>2</stp>
        <stp>603628.SH</stp>
        <stp>2020-12-31</stp>
        <tr r="Y3173" s="3"/>
      </tp>
      <tp>
        <v>6.4703352142000004</v>
        <stp/>
        <stp>EM_S_FA_YOY_NETPROFIT</stp>
        <stp>2</stp>
        <stp>603601.SH</stp>
        <stp>2019-12-31</stp>
        <tr r="X3157" s="3"/>
      </tp>
      <tp>
        <v>50.818644537899999</v>
        <stp/>
        <stp>EM_S_FA_YOY_NETPROFIT</stp>
        <stp>2</stp>
        <stp>603638.SH</stp>
        <stp>2020-12-31</stp>
        <tr r="Y3178" s="3"/>
      </tp>
      <tp>
        <v>10.5939633322</v>
        <stp/>
        <stp>EM_S_FA_YOY_NETPROFIT</stp>
        <stp>2</stp>
        <stp>603639.SH</stp>
        <stp>2021-12-31</stp>
        <tr r="Z3179" s="3"/>
      </tp>
      <tp>
        <v>15.3092054284</v>
        <stp/>
        <stp>EM_S_FA_YOY_NETPROFIT</stp>
        <stp>2</stp>
        <stp>603688.SH</stp>
        <stp>2020-12-31</stp>
        <tr r="Y3199" s="3"/>
      </tp>
      <tp>
        <v>-8.4112170091999996</v>
        <stp/>
        <stp>EM_S_FA_YOY_NETPROFIT</stp>
        <stp>2</stp>
        <stp>603689.SH</stp>
        <stp>2021-12-31</stp>
        <tr r="Z3200" s="3"/>
      </tp>
      <tp>
        <v>15.4700608588</v>
        <stp/>
        <stp>EM_S_FA_YOY_NETPROFIT</stp>
        <stp>2</stp>
        <stp>603698.SH</stp>
        <stp>2020-12-31</stp>
        <tr r="Y3203" s="3"/>
      </tp>
      <tp>
        <v>-28.860189923</v>
        <stp/>
        <stp>EM_S_FA_YOY_NETPROFIT</stp>
        <stp>2</stp>
        <stp>603699.SH</stp>
        <stp>2021-12-31</stp>
        <tr r="Z3204" s="3"/>
      </tp>
      <tp>
        <v>-844.43029289579999</v>
        <stp/>
        <stp>EM_S_FA_YOY_NETPROFIT</stp>
        <stp>2</stp>
        <stp>603958.SH</stp>
        <stp>2020-12-31</stp>
        <tr r="Y3308" s="3"/>
      </tp>
      <tp>
        <v>23.8905637443</v>
        <stp/>
        <stp>EM_S_FA_YOY_NETPROFIT</stp>
        <stp>2</stp>
        <stp>603959.SH</stp>
        <stp>2021-12-31</stp>
        <tr r="Z3309" s="3"/>
      </tp>
      <tp>
        <v>12.012216217500001</v>
        <stp/>
        <stp>EM_S_FA_YOY_NETPROFIT</stp>
        <stp>2</stp>
        <stp>603968.SH</stp>
        <stp>2020-12-31</stp>
        <tr r="Y3313" s="3"/>
      </tp>
      <tp>
        <v>9.4112651595999992</v>
        <stp/>
        <stp>EM_S_FA_YOY_NETPROFIT</stp>
        <stp>2</stp>
        <stp>603969.SH</stp>
        <stp>2021-12-31</stp>
        <tr r="Z3314" s="3"/>
      </tp>
      <tp>
        <v>-70.162604570699997</v>
        <stp/>
        <stp>EM_S_FA_YOY_NETPROFIT</stp>
        <stp>2</stp>
        <stp>603978.SH</stp>
        <stp>2020-12-31</stp>
        <tr r="Y3318" s="3"/>
      </tp>
      <tp>
        <v>27.660222668599999</v>
        <stp/>
        <stp>EM_S_FA_YOY_NETPROFIT</stp>
        <stp>2</stp>
        <stp>603979.SH</stp>
        <stp>2021-12-31</stp>
        <tr r="Z3319" s="3"/>
      </tp>
      <tp>
        <v>12.720415708599999</v>
        <stp/>
        <stp>EM_S_FA_YOY_NETPROFIT</stp>
        <stp>2</stp>
        <stp>603908.SH</stp>
        <stp>2020-12-31</stp>
        <tr r="Y3290" s="3"/>
      </tp>
      <tp>
        <v>-13.3407726963</v>
        <stp/>
        <stp>EM_S_FA_YOY_NETPROFIT</stp>
        <stp>2</stp>
        <stp>603909.SH</stp>
        <stp>2021-12-31</stp>
        <tr r="Z3291" s="3"/>
      </tp>
      <tp>
        <v>38.905134903499999</v>
        <stp/>
        <stp>EM_S_FA_YOY_NETPROFIT</stp>
        <stp>2</stp>
        <stp>603918.SH</stp>
        <stp>2020-12-31</stp>
        <tr r="Y3295" s="3"/>
      </tp>
      <tp>
        <v>-2.0065995897</v>
        <stp/>
        <stp>EM_S_FA_YOY_NETPROFIT</stp>
        <stp>2</stp>
        <stp>603919.SH</stp>
        <stp>2021-12-31</stp>
        <tr r="Z3296" s="3"/>
      </tp>
      <tp>
        <v>-9.6652342077999993</v>
        <stp/>
        <stp>EM_S_FA_YOY_NETPROFIT</stp>
        <stp>2</stp>
        <stp>603928.SH</stp>
        <stp>2020-12-31</stp>
        <tr r="Y3300" s="3"/>
      </tp>
      <tp>
        <v>174.2854986783</v>
        <stp/>
        <stp>EM_S_FA_YOY_NETPROFIT</stp>
        <stp>2</stp>
        <stp>603929.SH</stp>
        <stp>2021-12-31</stp>
        <tr r="Z3301" s="3"/>
      </tp>
      <tp>
        <v>41.012510394300001</v>
        <stp/>
        <stp>EM_S_FA_YOY_NETPROFIT</stp>
        <stp>2</stp>
        <stp>603901.SH</stp>
        <stp>2019-12-31</stp>
        <tr r="X3287" s="3"/>
      </tp>
      <tp>
        <v>-9.9240958555999992</v>
        <stp/>
        <stp>EM_S_FA_YOY_NETPROFIT</stp>
        <stp>2</stp>
        <stp>603938.SH</stp>
        <stp>2020-12-31</stp>
        <tr r="Y3305" s="3"/>
      </tp>
      <tp>
        <v>18.024617790800001</v>
        <stp/>
        <stp>EM_S_FA_YOY_NETPROFIT</stp>
        <stp>2</stp>
        <stp>603939.SH</stp>
        <stp>2021-12-31</stp>
        <tr r="Z3306" s="3"/>
      </tp>
      <tp>
        <v>50.885140184800001</v>
        <stp/>
        <stp>EM_S_FA_YOY_NETPROFIT</stp>
        <stp>2</stp>
        <stp>603988.SH</stp>
        <stp>2020-12-31</stp>
        <tr r="Y3324" s="3"/>
      </tp>
      <tp>
        <v>27.872837614200002</v>
        <stp/>
        <stp>EM_S_FA_YOY_NETPROFIT</stp>
        <stp>2</stp>
        <stp>603989.SH</stp>
        <stp>2021-12-31</stp>
        <tr r="Z3325" s="3"/>
      </tp>
      <tp>
        <v>-31.905529838</v>
        <stp/>
        <stp>EM_S_FA_YOY_NETPROFIT</stp>
        <stp>2</stp>
        <stp>603998.SH</stp>
        <stp>2020-12-31</stp>
        <tr r="Y3330" s="3"/>
      </tp>
      <tp>
        <v>10.4742317742</v>
        <stp/>
        <stp>EM_S_FA_YOY_NETPROFIT</stp>
        <stp>2</stp>
        <stp>603999.SH</stp>
        <stp>2021-12-31</stp>
        <tr r="Z3331" s="3"/>
      </tp>
      <tp>
        <v>-266.78128475120002</v>
        <stp/>
        <stp>EM_S_FA_YOY_NETPROFIT</stp>
        <stp>2</stp>
        <stp>603991.SH</stp>
        <stp>2019-12-31</stp>
        <tr r="X3327" s="3"/>
      </tp>
      <tp>
        <v>-4.8053103115000004</v>
        <stp/>
        <stp>EM_S_FA_YOY_NETPROFIT</stp>
        <stp>2</stp>
        <stp>603848.SH</stp>
        <stp>2020-12-31</stp>
        <tr r="Y3260" s="3"/>
      </tp>
      <tp>
        <v>-6.1167702753000004</v>
        <stp/>
        <stp>EM_S_FA_YOY_NETPROFIT</stp>
        <stp>2</stp>
        <stp>603858.SH</stp>
        <stp>2020-12-31</stp>
        <tr r="Y3263" s="3"/>
      </tp>
      <tp>
        <v>38.2199651225</v>
        <stp/>
        <stp>EM_S_FA_YOY_NETPROFIT</stp>
        <stp>2</stp>
        <stp>603859.SH</stp>
        <stp>2021-12-31</stp>
        <tr r="Z3264" s="3"/>
      </tp>
      <tp>
        <v>-13.6681021382</v>
        <stp/>
        <stp>EM_S_FA_YOY_NETPROFIT</stp>
        <stp>2</stp>
        <stp>603861.SH</stp>
        <stp>2019-12-31</stp>
        <tr r="X3266" s="3"/>
      </tp>
      <tp>
        <v>-6.8180494636000004</v>
        <stp/>
        <stp>EM_S_FA_YOY_NETPROFIT</stp>
        <stp>2</stp>
        <stp>603868.SH</stp>
        <stp>2020-12-31</stp>
        <tr r="Y3268" s="3"/>
      </tp>
      <tp>
        <v>86.980182696300005</v>
        <stp/>
        <stp>EM_S_FA_YOY_NETPROFIT</stp>
        <stp>2</stp>
        <stp>603869.SH</stp>
        <stp>2021-12-31</stp>
        <tr r="Z3269" s="3"/>
      </tp>
      <tp>
        <v>-29.990744909699998</v>
        <stp/>
        <stp>EM_S_FA_YOY_NETPROFIT</stp>
        <stp>2</stp>
        <stp>603878.SH</stp>
        <stp>2020-12-31</stp>
        <tr r="Y3271" s="3"/>
      </tp>
      <tp>
        <v>-0.87545849659999997</v>
        <stp/>
        <stp>EM_S_FA_YOY_NETPROFIT</stp>
        <stp>2</stp>
        <stp>603879.SH</stp>
        <stp>2021-12-31</stp>
        <tr r="Z3272" s="3"/>
      </tp>
      <tp>
        <v>7.7964319057999996</v>
        <stp/>
        <stp>EM_S_FA_YOY_NETPROFIT</stp>
        <stp>2</stp>
        <stp>603808.SH</stp>
        <stp>2020-12-31</stp>
        <tr r="Y3242" s="3"/>
      </tp>
      <tp>
        <v>14.7116149944</v>
        <stp/>
        <stp>EM_S_FA_YOY_NETPROFIT</stp>
        <stp>2</stp>
        <stp>603809.SH</stp>
        <stp>2021-12-31</stp>
        <tr r="Z3243" s="3"/>
      </tp>
      <tp>
        <v>22.572643443899999</v>
        <stp/>
        <stp>EM_S_FA_YOY_NETPROFIT</stp>
        <stp>2</stp>
        <stp>603818.SH</stp>
        <stp>2020-12-31</stp>
        <tr r="Y3248" s="3"/>
      </tp>
      <tp>
        <v>109.577647814</v>
        <stp/>
        <stp>EM_S_FA_YOY_NETPROFIT</stp>
        <stp>2</stp>
        <stp>603819.SH</stp>
        <stp>2021-12-31</stp>
        <tr r="Z3249" s="3"/>
      </tp>
      <tp>
        <v>34.4644102452</v>
        <stp/>
        <stp>EM_S_FA_YOY_NETPROFIT</stp>
        <stp>2</stp>
        <stp>603811.SH</stp>
        <stp>2019-12-31</stp>
        <tr r="X3244" s="3"/>
      </tp>
      <tp>
        <v>-42.643906208700002</v>
        <stp/>
        <stp>EM_S_FA_YOY_NETPROFIT</stp>
        <stp>2</stp>
        <stp>603828.SH</stp>
        <stp>2020-12-31</stp>
        <tr r="Y3254" s="3"/>
      </tp>
      <tp>
        <v>28.139379163800001</v>
        <stp/>
        <stp>EM_S_FA_YOY_NETPROFIT</stp>
        <stp>2</stp>
        <stp>603829.SH</stp>
        <stp>2021-12-31</stp>
        <tr r="Z3255" s="3"/>
      </tp>
      <tp>
        <v>20.716331699600001</v>
        <stp/>
        <stp>EM_S_FA_YOY_NETPROFIT</stp>
        <stp>2</stp>
        <stp>603801.SH</stp>
        <stp>2019-12-31</stp>
        <tr r="X3239" s="3"/>
      </tp>
      <tp>
        <v>-111.05580876160001</v>
        <stp/>
        <stp>EM_S_FA_YOY_NETPROFIT</stp>
        <stp>2</stp>
        <stp>603838.SH</stp>
        <stp>2020-12-31</stp>
        <tr r="Y3257" s="3"/>
      </tp>
      <tp>
        <v>-69.260117136700003</v>
        <stp/>
        <stp>EM_S_FA_YOY_NETPROFIT</stp>
        <stp>2</stp>
        <stp>603839.SH</stp>
        <stp>2021-12-31</stp>
        <tr r="Z3258" s="3"/>
      </tp>
      <tp>
        <v>-42.658268163099997</v>
        <stp/>
        <stp>EM_S_FA_YOY_NETPROFIT</stp>
        <stp>2</stp>
        <stp>603888.SH</stp>
        <stp>2020-12-31</stp>
        <tr r="Y3280" s="3"/>
      </tp>
      <tp>
        <v>94.431390468199993</v>
        <stp/>
        <stp>EM_S_FA_YOY_NETPROFIT</stp>
        <stp>2</stp>
        <stp>603889.SH</stp>
        <stp>2021-12-31</stp>
        <tr r="Z3281" s="3"/>
      </tp>
      <tp>
        <v>-24.1361905469</v>
        <stp/>
        <stp>EM_S_FA_YOY_NETPROFIT</stp>
        <stp>2</stp>
        <stp>603898.SH</stp>
        <stp>2020-12-31</stp>
        <tr r="Y3284" s="3"/>
      </tp>
      <tp>
        <v>23.839486672900001</v>
        <stp/>
        <stp>EM_S_FA_YOY_NETPROFIT</stp>
        <stp>2</stp>
        <stp>603899.SH</stp>
        <stp>2021-12-31</stp>
        <tr r="Z3285" s="3"/>
      </tp>
      <tp>
        <v>-22.952594211499999</v>
        <stp/>
        <stp>EM_S_FA_YOY_NETPROFIT</stp>
        <stp>2</stp>
        <stp>603881.SH</stp>
        <stp>2019-12-31</stp>
        <tr r="X3274" s="3"/>
      </tp>
      <tp>
        <v>86.746331408700001</v>
        <stp/>
        <stp>EM_S_FA_YOY_NETPROFIT</stp>
        <stp>2</stp>
        <stp>002108.SZ</stp>
        <stp>2020-12-31</stp>
        <tr r="Y542" s="3"/>
      </tp>
      <tp>
        <v>151.81909169740001</v>
        <stp/>
        <stp>EM_S_FA_YOY_NETPROFIT</stp>
        <stp>2</stp>
        <stp>002109.SZ</stp>
        <stp>2021-12-31</stp>
        <tr r="Z543" s="3"/>
      </tp>
      <tp>
        <v>116.6794207585</v>
        <stp/>
        <stp>EM_S_FA_YOY_NETPROFIT</stp>
        <stp>2</stp>
        <stp>002131.SZ</stp>
        <stp>2019-12-31</stp>
        <tr r="X563" s="3"/>
      </tp>
      <tp>
        <v>106.1122026609</v>
        <stp/>
        <stp>EM_S_FA_YOY_NETPROFIT</stp>
        <stp>2</stp>
        <stp>002119.SZ</stp>
        <stp>2021-12-31</stp>
        <tr r="Z551" s="3"/>
      </tp>
      <tp>
        <v>-121.30265161209999</v>
        <stp/>
        <stp>EM_S_FA_YOY_NETPROFIT</stp>
        <stp>2</stp>
        <stp>002121.SZ</stp>
        <stp>2019-12-31</stp>
        <tr r="X553" s="3"/>
      </tp>
      <tp>
        <v>41.490864571800003</v>
        <stp/>
        <stp>EM_S_FA_YOY_NETPROFIT</stp>
        <stp>2</stp>
        <stp>002111.SZ</stp>
        <stp>2019-12-31</stp>
        <tr r="X545" s="3"/>
      </tp>
      <tp>
        <v>-4.9201695765000002</v>
        <stp/>
        <stp>EM_S_FA_YOY_NETPROFIT</stp>
        <stp>2</stp>
        <stp>002128.SZ</stp>
        <stp>2020-12-31</stp>
        <tr r="Y560" s="3"/>
      </tp>
      <tp>
        <v>200.58253156230001</v>
        <stp/>
        <stp>EM_S_FA_YOY_NETPROFIT</stp>
        <stp>2</stp>
        <stp>002129.SZ</stp>
        <stp>2021-12-31</stp>
        <tr r="Z561" s="3"/>
      </tp>
      <tp>
        <v>-79.337266859099998</v>
        <stp/>
        <stp>EM_S_FA_YOY_NETPROFIT</stp>
        <stp>2</stp>
        <stp>002101.SZ</stp>
        <stp>2019-12-31</stp>
        <tr r="X535" s="3"/>
      </tp>
      <tp>
        <v>47.1611970899</v>
        <stp/>
        <stp>EM_S_FA_YOY_NETPROFIT</stp>
        <stp>2</stp>
        <stp>002138.SZ</stp>
        <stp>2020-12-31</stp>
        <tr r="Y570" s="3"/>
      </tp>
      <tp>
        <v>4.6719763947999997</v>
        <stp/>
        <stp>EM_S_FA_YOY_NETPROFIT</stp>
        <stp>2</stp>
        <stp>002139.SZ</stp>
        <stp>2021-12-31</stp>
        <tr r="Z571" s="3"/>
      </tp>
      <tp>
        <v>139.8659903887</v>
        <stp/>
        <stp>EM_S_FA_YOY_NETPROFIT</stp>
        <stp>2</stp>
        <stp>002148.SZ</stp>
        <stp>2020-12-31</stp>
        <tr r="Y578" s="3"/>
      </tp>
      <tp>
        <v>41.632969512400003</v>
        <stp/>
        <stp>EM_S_FA_YOY_NETPROFIT</stp>
        <stp>2</stp>
        <stp>002149.SZ</stp>
        <stp>2021-12-31</stp>
        <tr r="Z579" s="3"/>
      </tp>
      <tp>
        <v>17.197774749699999</v>
        <stp/>
        <stp>EM_S_FA_YOY_NETPROFIT</stp>
        <stp>2</stp>
        <stp>002171.SZ</stp>
        <stp>2019-12-31</stp>
        <tr r="X601" s="3"/>
      </tp>
      <tp>
        <v>48.902694611599998</v>
        <stp/>
        <stp>EM_S_FA_YOY_NETPROFIT</stp>
        <stp>2</stp>
        <stp>002158.SZ</stp>
        <stp>2020-12-31</stp>
        <tr r="Y588" s="3"/>
      </tp>
      <tp>
        <v>-763.74807582660003</v>
        <stp/>
        <stp>EM_S_FA_YOY_NETPROFIT</stp>
        <stp>2</stp>
        <stp>002159.SZ</stp>
        <stp>2021-12-31</stp>
        <tr r="Z589" s="3"/>
      </tp>
      <tp>
        <v>477.09978504409997</v>
        <stp/>
        <stp>EM_S_FA_YOY_NETPROFIT</stp>
        <stp>2</stp>
        <stp>002161.SZ</stp>
        <stp>2019-12-31</stp>
        <tr r="X591" s="3"/>
      </tp>
      <tp>
        <v>-677.65886909359995</v>
        <stp/>
        <stp>EM_S_FA_YOY_NETPROFIT</stp>
        <stp>2</stp>
        <stp>002151.SZ</stp>
        <stp>2019-12-31</stp>
        <tr r="X581" s="3"/>
      </tp>
      <tp>
        <v>83.628630053199998</v>
        <stp/>
        <stp>EM_S_FA_YOY_NETPROFIT</stp>
        <stp>2</stp>
        <stp>002168.SZ</stp>
        <stp>2020-12-31</stp>
        <tr r="Y598" s="3"/>
      </tp>
      <tp>
        <v>15.3109467586</v>
        <stp/>
        <stp>EM_S_FA_YOY_NETPROFIT</stp>
        <stp>2</stp>
        <stp>002169.SZ</stp>
        <stp>2021-12-31</stp>
        <tr r="Z599" s="3"/>
      </tp>
      <tp>
        <v>15.5766848738</v>
        <stp/>
        <stp>EM_S_FA_YOY_NETPROFIT</stp>
        <stp>2</stp>
        <stp>002141.SZ</stp>
        <stp>2019-12-31</stp>
        <tr r="X573" s="3"/>
      </tp>
      <tp>
        <v>-2619.2342412264002</v>
        <stp/>
        <stp>EM_S_FA_YOY_NETPROFIT</stp>
        <stp>2</stp>
        <stp>002178.SZ</stp>
        <stp>2020-12-31</stp>
        <tr r="Y608" s="3"/>
      </tp>
      <tp>
        <v>38.8137137684</v>
        <stp/>
        <stp>EM_S_FA_YOY_NETPROFIT</stp>
        <stp>2</stp>
        <stp>002179.SZ</stp>
        <stp>2021-12-31</stp>
        <tr r="Z609" s="3"/>
      </tp>
      <tp>
        <v>-122.06983393279999</v>
        <stp/>
        <stp>EM_S_FA_YOY_NETPROFIT</stp>
        <stp>2</stp>
        <stp>002188.SZ</stp>
        <stp>2020-12-31</stp>
        <tr r="Y618" s="3"/>
      </tp>
      <tp>
        <v>6.3864373744999998</v>
        <stp/>
        <stp>EM_S_FA_YOY_NETPROFIT</stp>
        <stp>2</stp>
        <stp>002189.SZ</stp>
        <stp>2021-12-31</stp>
        <tr r="Z619" s="3"/>
      </tp>
      <tp>
        <v>116.23638985060001</v>
        <stp/>
        <stp>EM_S_FA_YOY_NETPROFIT</stp>
        <stp>2</stp>
        <stp>002198.SZ</stp>
        <stp>2020-12-31</stp>
        <tr r="Y628" s="3"/>
      </tp>
      <tp>
        <v>286.70903239</v>
        <stp/>
        <stp>EM_S_FA_YOY_NETPROFIT</stp>
        <stp>2</stp>
        <stp>002199.SZ</stp>
        <stp>2021-12-31</stp>
        <tr r="Z629" s="3"/>
      </tp>
      <tp>
        <v>18.517357805900001</v>
        <stp/>
        <stp>EM_S_FA_YOY_NETPROFIT</stp>
        <stp>2</stp>
        <stp>002191.SZ</stp>
        <stp>2019-12-31</stp>
        <tr r="X621" s="3"/>
      </tp>
      <tp>
        <v>65.336703813599996</v>
        <stp/>
        <stp>EM_S_FA_YOY_NETPROFIT</stp>
        <stp>2</stp>
        <stp>002181.SZ</stp>
        <stp>2019-12-31</stp>
        <tr r="X611" s="3"/>
      </tp>
      <tp>
        <v>61.337715380900001</v>
        <stp/>
        <stp>EM_S_FA_YOY_NETPROFIT</stp>
        <stp>2</stp>
        <stp>002008.SZ</stp>
        <stp>2020-12-31</stp>
        <tr r="Y446" s="3"/>
      </tp>
      <tp>
        <v>61.411316757000002</v>
        <stp/>
        <stp>EM_S_FA_YOY_NETPROFIT</stp>
        <stp>2</stp>
        <stp>002009.SZ</stp>
        <stp>2021-12-31</stp>
        <tr r="Z447" s="3"/>
      </tp>
      <tp>
        <v>-19.500218322799999</v>
        <stp/>
        <stp>EM_S_FA_YOY_NETPROFIT</stp>
        <stp>2</stp>
        <stp>002031.SZ</stp>
        <stp>2019-12-31</stp>
        <tr r="X467" s="3"/>
      </tp>
      <tp>
        <v>-73.994456224199993</v>
        <stp/>
        <stp>EM_S_FA_YOY_NETPROFIT</stp>
        <stp>2</stp>
        <stp>002019.SZ</stp>
        <stp>2021-12-31</stp>
        <tr r="Z455" s="3"/>
      </tp>
      <tp>
        <v>104.3373676673</v>
        <stp/>
        <stp>EM_S_FA_YOY_NETPROFIT</stp>
        <stp>2</stp>
        <stp>002021.SZ</stp>
        <stp>2019-12-31</stp>
        <tr r="X457" s="3"/>
      </tp>
      <tp>
        <v>100.9949215013</v>
        <stp/>
        <stp>EM_S_FA_YOY_NETPROFIT</stp>
        <stp>2</stp>
        <stp>002011.SZ</stp>
        <stp>2019-12-31</stp>
        <tr r="X449" s="3"/>
      </tp>
      <tp>
        <v>72.596856680399995</v>
        <stp/>
        <stp>EM_S_FA_YOY_NETPROFIT</stp>
        <stp>2</stp>
        <stp>002028.SZ</stp>
        <stp>2020-12-31</stp>
        <tr r="Y464" s="3"/>
      </tp>
      <tp>
        <v>16.1301912405</v>
        <stp/>
        <stp>EM_S_FA_YOY_NETPROFIT</stp>
        <stp>2</stp>
        <stp>002029.SZ</stp>
        <stp>2021-12-31</stp>
        <tr r="Z465" s="3"/>
      </tp>
      <tp>
        <v>-29.7531657203</v>
        <stp/>
        <stp>EM_S_FA_YOY_NETPROFIT</stp>
        <stp>2</stp>
        <stp>002001.SZ</stp>
        <stp>2019-12-31</stp>
        <tr r="X439" s="3"/>
      </tp>
      <tp>
        <v>-24.618426420999999</v>
        <stp/>
        <stp>EM_S_FA_YOY_NETPROFIT</stp>
        <stp>2</stp>
        <stp>002038.SZ</stp>
        <stp>2020-12-31</stp>
        <tr r="Y474" s="3"/>
      </tp>
      <tp>
        <v>-39.571566104799999</v>
        <stp/>
        <stp>EM_S_FA_YOY_NETPROFIT</stp>
        <stp>2</stp>
        <stp>002039.SZ</stp>
        <stp>2021-12-31</stp>
        <tr r="Z475" s="3"/>
      </tp>
      <tp>
        <v>-11.342099704300001</v>
        <stp/>
        <stp>EM_S_FA_YOY_NETPROFIT</stp>
        <stp>2</stp>
        <stp>002048.SZ</stp>
        <stp>2020-12-31</stp>
        <tr r="Y484" s="3"/>
      </tp>
      <tp>
        <v>147.513603152</v>
        <stp/>
        <stp>EM_S_FA_YOY_NETPROFIT</stp>
        <stp>2</stp>
        <stp>002049.SZ</stp>
        <stp>2021-12-31</stp>
        <tr r="Z485" s="3"/>
      </tp>
      <tp>
        <v>95.294238695900006</v>
        <stp/>
        <stp>EM_S_FA_YOY_NETPROFIT</stp>
        <stp>2</stp>
        <stp>002058.SZ</stp>
        <stp>2020-12-31</stp>
        <tr r="Y494" s="3"/>
      </tp>
      <tp>
        <v>-392.52102066549998</v>
        <stp/>
        <stp>EM_S_FA_YOY_NETPROFIT</stp>
        <stp>2</stp>
        <stp>002059.SZ</stp>
        <stp>2021-12-31</stp>
        <tr r="Z495" s="3"/>
      </tp>
      <tp>
        <v>-38.5038276266</v>
        <stp/>
        <stp>EM_S_FA_YOY_NETPROFIT</stp>
        <stp>2</stp>
        <stp>002061.SZ</stp>
        <stp>2019-12-31</stp>
        <tr r="X497" s="3"/>
      </tp>
      <tp>
        <v>-21.334095131600002</v>
        <stp/>
        <stp>EM_S_FA_YOY_NETPROFIT</stp>
        <stp>2</stp>
        <stp>002051.SZ</stp>
        <stp>2019-12-31</stp>
        <tr r="X487" s="3"/>
      </tp>
      <tp>
        <v>126.3324989618</v>
        <stp/>
        <stp>EM_S_FA_YOY_NETPROFIT</stp>
        <stp>2</stp>
        <stp>002068.SZ</stp>
        <stp>2020-12-31</stp>
        <tr r="Y504" s="3"/>
      </tp>
      <tp>
        <v>-33.520373847000002</v>
        <stp/>
        <stp>EM_S_FA_YOY_NETPROFIT</stp>
        <stp>2</stp>
        <stp>002069.SZ</stp>
        <stp>2021-12-31</stp>
        <tr r="Z505" s="3"/>
      </tp>
      <tp>
        <v>-62.950418047500001</v>
        <stp/>
        <stp>EM_S_FA_YOY_NETPROFIT</stp>
        <stp>2</stp>
        <stp>002041.SZ</stp>
        <stp>2019-12-31</stp>
        <tr r="X477" s="3"/>
      </tp>
      <tp>
        <v>-10.4527369858</v>
        <stp/>
        <stp>EM_S_FA_YOY_NETPROFIT</stp>
        <stp>2</stp>
        <stp>002078.SZ</stp>
        <stp>2020-12-31</stp>
        <tr r="Y512" s="3"/>
      </tp>
      <tp>
        <v>111.5985503369</v>
        <stp/>
        <stp>EM_S_FA_YOY_NETPROFIT</stp>
        <stp>2</stp>
        <stp>002079.SZ</stp>
        <stp>2021-12-31</stp>
        <tr r="Z513" s="3"/>
      </tp>
      <tp>
        <v>8.8197318828999993</v>
        <stp/>
        <stp>EM_S_FA_YOY_NETPROFIT</stp>
        <stp>2</stp>
        <stp>002088.SZ</stp>
        <stp>2020-12-31</stp>
        <tr r="Y522" s="3"/>
      </tp>
      <tp>
        <v>85.591594383499995</v>
        <stp/>
        <stp>EM_S_FA_YOY_NETPROFIT</stp>
        <stp>2</stp>
        <stp>002089.SZ</stp>
        <stp>2021-12-31</stp>
        <tr r="Z523" s="3"/>
      </tp>
      <tp>
        <v>487.16513232049999</v>
        <stp/>
        <stp>EM_S_FA_YOY_NETPROFIT</stp>
        <stp>2</stp>
        <stp>002098.SZ</stp>
        <stp>2020-12-31</stp>
        <tr r="Y532" s="3"/>
      </tp>
      <tp>
        <v>-70.638738354200001</v>
        <stp/>
        <stp>EM_S_FA_YOY_NETPROFIT</stp>
        <stp>2</stp>
        <stp>002099.SZ</stp>
        <stp>2021-12-31</stp>
        <tr r="Z533" s="3"/>
      </tp>
      <tp>
        <v>-13.288675311</v>
        <stp/>
        <stp>EM_S_FA_YOY_NETPROFIT</stp>
        <stp>2</stp>
        <stp>002091.SZ</stp>
        <stp>2019-12-31</stp>
        <tr r="X525" s="3"/>
      </tp>
      <tp>
        <v>4.1052382219999997</v>
        <stp/>
        <stp>EM_S_FA_YOY_NETPROFIT</stp>
        <stp>2</stp>
        <stp>002081.SZ</stp>
        <stp>2019-12-31</stp>
        <tr r="X515" s="3"/>
      </tp>
      <tp>
        <v>102.5411236201</v>
        <stp/>
        <stp>EM_S_FA_YOY_NETPROFIT</stp>
        <stp>2</stp>
        <stp>002308.SZ</stp>
        <stp>2020-12-31</stp>
        <tr r="Y735" s="3"/>
      </tp>
      <tp>
        <v>-32.503034080600003</v>
        <stp/>
        <stp>EM_S_FA_YOY_NETPROFIT</stp>
        <stp>2</stp>
        <stp>002309.SZ</stp>
        <stp>2021-12-31</stp>
        <tr r="Z736" s="3"/>
      </tp>
      <tp>
        <v>69.942706449799999</v>
        <stp/>
        <stp>EM_S_FA_YOY_NETPROFIT</stp>
        <stp>2</stp>
        <stp>002331.SZ</stp>
        <stp>2019-12-31</stp>
        <tr r="X758" s="3"/>
      </tp>
      <tp>
        <v>52.862299398499999</v>
        <stp/>
        <stp>EM_S_FA_YOY_NETPROFIT</stp>
        <stp>2</stp>
        <stp>002318.SZ</stp>
        <stp>2020-12-31</stp>
        <tr r="Y745" s="3"/>
      </tp>
      <tp>
        <v>-608.18066970610005</v>
        <stp/>
        <stp>EM_S_FA_YOY_NETPROFIT</stp>
        <stp>2</stp>
        <stp>002319.SZ</stp>
        <stp>2021-12-31</stp>
        <tr r="Z746" s="3"/>
      </tp>
      <tp>
        <v>-117.9135584764</v>
        <stp/>
        <stp>EM_S_FA_YOY_NETPROFIT</stp>
        <stp>2</stp>
        <stp>002321.SZ</stp>
        <stp>2019-12-31</stp>
        <tr r="X748" s="3"/>
      </tp>
      <tp>
        <v>20.5915948096</v>
        <stp/>
        <stp>EM_S_FA_YOY_NETPROFIT</stp>
        <stp>2</stp>
        <stp>002311.SZ</stp>
        <stp>2019-12-31</stp>
        <tr r="X738" s="3"/>
      </tp>
      <tp>
        <v>14.690842291899999</v>
        <stp/>
        <stp>EM_S_FA_YOY_NETPROFIT</stp>
        <stp>2</stp>
        <stp>002328.SZ</stp>
        <stp>2020-12-31</stp>
        <tr r="Y755" s="3"/>
      </tp>
      <tp>
        <v>-292.58863220040001</v>
        <stp/>
        <stp>EM_S_FA_YOY_NETPROFIT</stp>
        <stp>2</stp>
        <stp>002329.SZ</stp>
        <stp>2021-12-31</stp>
        <tr r="Z756" s="3"/>
      </tp>
      <tp>
        <v>19.032206047900001</v>
        <stp/>
        <stp>EM_S_FA_YOY_NETPROFIT</stp>
        <stp>2</stp>
        <stp>002301.SZ</stp>
        <stp>2019-12-31</stp>
        <tr r="X728" s="3"/>
      </tp>
      <tp>
        <v>11.082740208200001</v>
        <stp/>
        <stp>EM_S_FA_YOY_NETPROFIT</stp>
        <stp>2</stp>
        <stp>002338.SZ</stp>
        <stp>2020-12-31</stp>
        <tr r="Y765" s="3"/>
      </tp>
      <tp>
        <v>-144.58576911</v>
        <stp/>
        <stp>EM_S_FA_YOY_NETPROFIT</stp>
        <stp>2</stp>
        <stp>002339.SZ</stp>
        <stp>2021-12-31</stp>
        <tr r="Z766" s="3"/>
      </tp>
      <tp>
        <v>29.905701906800001</v>
        <stp/>
        <stp>EM_S_FA_YOY_NETPROFIT</stp>
        <stp>2</stp>
        <stp>002348.SZ</stp>
        <stp>2020-12-31</stp>
        <tr r="Y775" s="3"/>
      </tp>
      <tp>
        <v>401.19529666070002</v>
        <stp/>
        <stp>EM_S_FA_YOY_NETPROFIT</stp>
        <stp>2</stp>
        <stp>002349.SZ</stp>
        <stp>2021-12-31</stp>
        <tr r="Z776" s="3"/>
      </tp>
      <tp>
        <v>30.6894781851</v>
        <stp/>
        <stp>EM_S_FA_YOY_NETPROFIT</stp>
        <stp>2</stp>
        <stp>002371.SZ</stp>
        <stp>2019-12-31</stp>
        <tr r="X797" s="3"/>
      </tp>
      <tp>
        <v>-7407.7590437094004</v>
        <stp/>
        <stp>EM_S_FA_YOY_NETPROFIT</stp>
        <stp>2</stp>
        <stp>002358.SZ</stp>
        <stp>2020-12-31</stp>
        <tr r="Y785" s="3"/>
      </tp>
      <tp>
        <v>64.926680573699997</v>
        <stp/>
        <stp>EM_S_FA_YOY_NETPROFIT</stp>
        <stp>2</stp>
        <stp>002361.SZ</stp>
        <stp>2019-12-31</stp>
        <tr r="X787" s="3"/>
      </tp>
      <tp>
        <v>165.41677702289999</v>
        <stp/>
        <stp>EM_S_FA_YOY_NETPROFIT</stp>
        <stp>2</stp>
        <stp>002351.SZ</stp>
        <stp>2019-12-31</stp>
        <tr r="X778" s="3"/>
      </tp>
      <tp>
        <v>9.6119995338000006</v>
        <stp/>
        <stp>EM_S_FA_YOY_NETPROFIT</stp>
        <stp>2</stp>
        <stp>002368.SZ</stp>
        <stp>2020-12-31</stp>
        <tr r="Y794" s="3"/>
      </tp>
      <tp>
        <v>72.882051346899999</v>
        <stp/>
        <stp>EM_S_FA_YOY_NETPROFIT</stp>
        <stp>2</stp>
        <stp>002369.SZ</stp>
        <stp>2021-12-31</stp>
        <tr r="Z795" s="3"/>
      </tp>
      <tp>
        <v>-100.3999409823</v>
        <stp/>
        <stp>EM_S_FA_YOY_NETPROFIT</stp>
        <stp>2</stp>
        <stp>002341.SZ</stp>
        <stp>2019-12-31</stp>
        <tr r="X768" s="3"/>
      </tp>
      <tp>
        <v>112.7606167304</v>
        <stp/>
        <stp>EM_S_FA_YOY_NETPROFIT</stp>
        <stp>2</stp>
        <stp>002378.SZ</stp>
        <stp>2020-12-31</stp>
        <tr r="Y804" s="3"/>
      </tp>
      <tp>
        <v>54.452947538099998</v>
        <stp/>
        <stp>EM_S_FA_YOY_NETPROFIT</stp>
        <stp>2</stp>
        <stp>002379.SZ</stp>
        <stp>2021-12-31</stp>
        <tr r="Z805" s="3"/>
      </tp>
      <tp>
        <v>2.6426448270999998</v>
        <stp/>
        <stp>EM_S_FA_YOY_NETPROFIT</stp>
        <stp>2</stp>
        <stp>002388.SZ</stp>
        <stp>2020-12-31</stp>
        <tr r="Y814" s="3"/>
      </tp>
      <tp>
        <v>-19.402413661499999</v>
        <stp/>
        <stp>EM_S_FA_YOY_NETPROFIT</stp>
        <stp>2</stp>
        <stp>002389.SZ</stp>
        <stp>2021-12-31</stp>
        <tr r="Z815" s="3"/>
      </tp>
      <tp>
        <v>-9.0376261659000008</v>
        <stp/>
        <stp>EM_S_FA_YOY_NETPROFIT</stp>
        <stp>2</stp>
        <stp>002398.SZ</stp>
        <stp>2020-12-31</stp>
        <tr r="Y824" s="3"/>
      </tp>
      <tp>
        <v>-77.155817646299994</v>
        <stp/>
        <stp>EM_S_FA_YOY_NETPROFIT</stp>
        <stp>2</stp>
        <stp>002399.SZ</stp>
        <stp>2021-12-31</stp>
        <tr r="Z825" s="3"/>
      </tp>
      <tp>
        <v>15.8387985933</v>
        <stp/>
        <stp>EM_S_FA_YOY_NETPROFIT</stp>
        <stp>2</stp>
        <stp>002391.SZ</stp>
        <stp>2019-12-31</stp>
        <tr r="X817" s="3"/>
      </tp>
      <tp>
        <v>60.870154577400001</v>
        <stp/>
        <stp>EM_S_FA_YOY_NETPROFIT</stp>
        <stp>2</stp>
        <stp>002381.SZ</stp>
        <stp>2019-12-31</stp>
        <tr r="X807" s="3"/>
      </tp>
      <tp>
        <v>23.991816572099999</v>
        <stp/>
        <stp>EM_S_FA_YOY_NETPROFIT</stp>
        <stp>2</stp>
        <stp>002208.SZ</stp>
        <stp>2020-12-31</stp>
        <tr r="Y638" s="3"/>
      </tp>
      <tp>
        <v>-398.90487495690002</v>
        <stp/>
        <stp>EM_S_FA_YOY_NETPROFIT</stp>
        <stp>2</stp>
        <stp>002209.SZ</stp>
        <stp>2021-12-31</stp>
        <tr r="Z639" s="3"/>
      </tp>
      <tp>
        <v>136.07898330949999</v>
        <stp/>
        <stp>EM_S_FA_YOY_NETPROFIT</stp>
        <stp>2</stp>
        <stp>002231.SZ</stp>
        <stp>2019-12-31</stp>
        <tr r="X660" s="3"/>
      </tp>
      <tp>
        <v>134.32821832970001</v>
        <stp/>
        <stp>EM_S_FA_YOY_NETPROFIT</stp>
        <stp>2</stp>
        <stp>002218.SZ</stp>
        <stp>2020-12-31</stp>
        <tr r="Y648" s="3"/>
      </tp>
      <tp>
        <v>-763.97774228840001</v>
        <stp/>
        <stp>EM_S_FA_YOY_NETPROFIT</stp>
        <stp>2</stp>
        <stp>002219.SZ</stp>
        <stp>2021-12-31</stp>
        <tr r="Z649" s="3"/>
      </tp>
      <tp>
        <v>2.5004117480999999</v>
        <stp/>
        <stp>EM_S_FA_YOY_NETPROFIT</stp>
        <stp>2</stp>
        <stp>002221.SZ</stp>
        <stp>2019-12-31</stp>
        <tr r="X650" s="3"/>
      </tp>
      <tp>
        <v>-790.71667015150001</v>
        <stp/>
        <stp>EM_S_FA_YOY_NETPROFIT</stp>
        <stp>2</stp>
        <stp>002211.SZ</stp>
        <stp>2019-12-31</stp>
        <tr r="X641" s="3"/>
      </tp>
      <tp>
        <v>12.7403190111</v>
        <stp/>
        <stp>EM_S_FA_YOY_NETPROFIT</stp>
        <stp>2</stp>
        <stp>002228.SZ</stp>
        <stp>2020-12-31</stp>
        <tr r="Y657" s="3"/>
      </tp>
      <tp>
        <v>-46.116651990299999</v>
        <stp/>
        <stp>EM_S_FA_YOY_NETPROFIT</stp>
        <stp>2</stp>
        <stp>002229.SZ</stp>
        <stp>2021-12-31</stp>
        <tr r="Z658" s="3"/>
      </tp>
      <tp>
        <v>50.624746191299998</v>
        <stp/>
        <stp>EM_S_FA_YOY_NETPROFIT</stp>
        <stp>2</stp>
        <stp>002201.SZ</stp>
        <stp>2019-12-31</stp>
        <tr r="X631" s="3"/>
      </tp>
      <tp>
        <v>-2.7768230970999999</v>
        <stp/>
        <stp>EM_S_FA_YOY_NETPROFIT</stp>
        <stp>2</stp>
        <stp>002238.SZ</stp>
        <stp>2020-12-31</stp>
        <tr r="Y667" s="3"/>
      </tp>
      <tp>
        <v>56.474996771599997</v>
        <stp/>
        <stp>EM_S_FA_YOY_NETPROFIT</stp>
        <stp>2</stp>
        <stp>002239.SZ</stp>
        <stp>2021-12-31</stp>
        <tr r="Z668" s="3"/>
      </tp>
      <tp>
        <v>-855.30886331700003</v>
        <stp/>
        <stp>EM_S_FA_YOY_NETPROFIT</stp>
        <stp>2</stp>
        <stp>002248.SZ</stp>
        <stp>2020-12-31</stp>
        <tr r="Y677" s="3"/>
      </tp>
      <tp>
        <v>238.71861613499999</v>
        <stp/>
        <stp>EM_S_FA_YOY_NETPROFIT</stp>
        <stp>2</stp>
        <stp>002249.SZ</stp>
        <stp>2021-12-31</stp>
        <tr r="Z678" s="3"/>
      </tp>
      <tp>
        <v>37.349509576999999</v>
        <stp/>
        <stp>EM_S_FA_YOY_NETPROFIT</stp>
        <stp>2</stp>
        <stp>002271.SZ</stp>
        <stp>2019-12-31</stp>
        <tr r="X698" s="3"/>
      </tp>
      <tp>
        <v>73.461455799000007</v>
        <stp/>
        <stp>EM_S_FA_YOY_NETPROFIT</stp>
        <stp>2</stp>
        <stp>002258.SZ</stp>
        <stp>2020-12-31</stp>
        <tr r="Y686" s="3"/>
      </tp>
      <tp>
        <v>-67.683328597599996</v>
        <stp/>
        <stp>EM_S_FA_YOY_NETPROFIT</stp>
        <stp>2</stp>
        <stp>002259.SZ</stp>
        <stp>2021-12-31</stp>
        <tr r="Z687" s="3"/>
      </tp>
      <tp>
        <v>101.5663362975</v>
        <stp/>
        <stp>EM_S_FA_YOY_NETPROFIT</stp>
        <stp>2</stp>
        <stp>002261.SZ</stp>
        <stp>2019-12-31</stp>
        <tr r="X688" s="3"/>
      </tp>
      <tp>
        <v>12.4311373017</v>
        <stp/>
        <stp>EM_S_FA_YOY_NETPROFIT</stp>
        <stp>2</stp>
        <stp>002251.SZ</stp>
        <stp>2019-12-31</stp>
        <tr r="X680" s="3"/>
      </tp>
      <tp>
        <v>2.1977794858999999</v>
        <stp/>
        <stp>EM_S_FA_YOY_NETPROFIT</stp>
        <stp>2</stp>
        <stp>002268.SZ</stp>
        <stp>2020-12-31</stp>
        <tr r="Y695" s="3"/>
      </tp>
      <tp>
        <v>45.487105107200001</v>
        <stp/>
        <stp>EM_S_FA_YOY_NETPROFIT</stp>
        <stp>2</stp>
        <stp>002269.SZ</stp>
        <stp>2021-12-31</stp>
        <tr r="Z696" s="3"/>
      </tp>
      <tp>
        <v>51.472241768400004</v>
        <stp/>
        <stp>EM_S_FA_YOY_NETPROFIT</stp>
        <stp>2</stp>
        <stp>002241.SZ</stp>
        <stp>2019-12-31</stp>
        <tr r="X670" s="3"/>
      </tp>
      <tp>
        <v>-29.016380114699999</v>
        <stp/>
        <stp>EM_S_FA_YOY_NETPROFIT</stp>
        <stp>2</stp>
        <stp>002278.SZ</stp>
        <stp>2020-12-31</stp>
        <tr r="Y705" s="3"/>
      </tp>
      <tp>
        <v>-277.5125227684</v>
        <stp/>
        <stp>EM_S_FA_YOY_NETPROFIT</stp>
        <stp>2</stp>
        <stp>002279.SZ</stp>
        <stp>2021-12-31</stp>
        <tr r="Z706" s="3"/>
      </tp>
      <tp>
        <v>13.3732686529</v>
        <stp/>
        <stp>EM_S_FA_YOY_NETPROFIT</stp>
        <stp>2</stp>
        <stp>002288.SZ</stp>
        <stp>2020-12-31</stp>
        <tr r="Y715" s="3"/>
      </tp>
      <tp>
        <v>17.532410434599999</v>
        <stp/>
        <stp>EM_S_FA_YOY_NETPROFIT</stp>
        <stp>2</stp>
        <stp>002289.SZ</stp>
        <stp>2021-12-31</stp>
        <tr r="Z716" s="3"/>
      </tp>
      <tp>
        <v>2.6367715308999999</v>
        <stp/>
        <stp>EM_S_FA_YOY_NETPROFIT</stp>
        <stp>2</stp>
        <stp>002298.SZ</stp>
        <stp>2020-12-31</stp>
        <tr r="Y725" s="3"/>
      </tp>
      <tp>
        <v>-77.842098951599993</v>
        <stp/>
        <stp>EM_S_FA_YOY_NETPROFIT</stp>
        <stp>2</stp>
        <stp>002299.SZ</stp>
        <stp>2021-12-31</stp>
        <tr r="Z726" s="3"/>
      </tp>
      <tp>
        <v>1181.1316670338001</v>
        <stp/>
        <stp>EM_S_FA_YOY_NETPROFIT</stp>
        <stp>2</stp>
        <stp>002291.SZ</stp>
        <stp>2019-12-31</stp>
        <tr r="X718" s="3"/>
      </tp>
      <tp>
        <v>5.8131502944999998</v>
        <stp/>
        <stp>EM_S_FA_YOY_NETPROFIT</stp>
        <stp>2</stp>
        <stp>002281.SZ</stp>
        <stp>2019-12-31</stp>
        <tr r="X708" s="3"/>
      </tp>
      <tp>
        <v>4.5292092121999996</v>
        <stp/>
        <stp>EM_S_FA_YOY_NETPROFIT</stp>
        <stp>2</stp>
        <stp>002508.SZ</stp>
        <stp>2020-12-31</stp>
        <tr r="Y924" s="3"/>
      </tp>
      <tp>
        <v>58.932175654200002</v>
        <stp/>
        <stp>EM_S_FA_YOY_NETPROFIT</stp>
        <stp>2</stp>
        <stp>002531.SZ</stp>
        <stp>2019-12-31</stp>
        <tr r="X945" s="3"/>
      </tp>
      <tp>
        <v>-5.4677707575000003</v>
        <stp/>
        <stp>EM_S_FA_YOY_NETPROFIT</stp>
        <stp>2</stp>
        <stp>002518.SZ</stp>
        <stp>2020-12-31</stp>
        <tr r="Y933" s="3"/>
      </tp>
      <tp>
        <v>-91.552563959400004</v>
        <stp/>
        <stp>EM_S_FA_YOY_NETPROFIT</stp>
        <stp>2</stp>
        <stp>002519.SZ</stp>
        <stp>2021-12-31</stp>
        <tr r="Z934" s="3"/>
      </tp>
      <tp>
        <v>127.4279471923</v>
        <stp/>
        <stp>EM_S_FA_YOY_NETPROFIT</stp>
        <stp>2</stp>
        <stp>002521.SZ</stp>
        <stp>2019-12-31</stp>
        <tr r="X936" s="3"/>
      </tp>
      <tp>
        <v>48.3643153465</v>
        <stp/>
        <stp>EM_S_FA_YOY_NETPROFIT</stp>
        <stp>2</stp>
        <stp>002511.SZ</stp>
        <stp>2019-12-31</stp>
        <tr r="X926" s="3"/>
      </tp>
      <tp>
        <v>11.870290925899999</v>
        <stp/>
        <stp>EM_S_FA_YOY_NETPROFIT</stp>
        <stp>2</stp>
        <stp>002528.SZ</stp>
        <stp>2020-12-31</stp>
        <tr r="Y942" s="3"/>
      </tp>
      <tp>
        <v>-433.03986105590002</v>
        <stp/>
        <stp>EM_S_FA_YOY_NETPROFIT</stp>
        <stp>2</stp>
        <stp>002529.SZ</stp>
        <stp>2021-12-31</stp>
        <tr r="Z943" s="3"/>
      </tp>
      <tp>
        <v>-132.4861460356</v>
        <stp/>
        <stp>EM_S_FA_YOY_NETPROFIT</stp>
        <stp>2</stp>
        <stp>002501.SZ</stp>
        <stp>2019-12-31</stp>
        <tr r="X919" s="3"/>
      </tp>
      <tp>
        <v>20.046922861199999</v>
        <stp/>
        <stp>EM_S_FA_YOY_NETPROFIT</stp>
        <stp>2</stp>
        <stp>002538.SZ</stp>
        <stp>2020-12-31</stp>
        <tr r="Y952" s="3"/>
      </tp>
      <tp>
        <v>144.10891015670001</v>
        <stp/>
        <stp>EM_S_FA_YOY_NETPROFIT</stp>
        <stp>2</stp>
        <stp>002539.SZ</stp>
        <stp>2021-12-31</stp>
        <tr r="Z953" s="3"/>
      </tp>
      <tp>
        <v>35.456977891699999</v>
        <stp/>
        <stp>EM_S_FA_YOY_NETPROFIT</stp>
        <stp>2</stp>
        <stp>002548.SZ</stp>
        <stp>2020-12-31</stp>
        <tr r="Y962" s="3"/>
      </tp>
      <tp>
        <v>91.352894612</v>
        <stp/>
        <stp>EM_S_FA_YOY_NETPROFIT</stp>
        <stp>2</stp>
        <stp>002549.SZ</stp>
        <stp>2021-12-31</stp>
        <tr r="Z963" s="3"/>
      </tp>
      <tp>
        <v>110.1618515463</v>
        <stp/>
        <stp>EM_S_FA_YOY_NETPROFIT</stp>
        <stp>2</stp>
        <stp>002571.SZ</stp>
        <stp>2019-12-31</stp>
        <tr r="X985" s="3"/>
      </tp>
      <tp>
        <v>21.835903230100001</v>
        <stp/>
        <stp>EM_S_FA_YOY_NETPROFIT</stp>
        <stp>2</stp>
        <stp>002558.SZ</stp>
        <stp>2020-12-31</stp>
        <tr r="Y972" s="3"/>
      </tp>
      <tp>
        <v>-33.4060714007</v>
        <stp/>
        <stp>EM_S_FA_YOY_NETPROFIT</stp>
        <stp>2</stp>
        <stp>002559.SZ</stp>
        <stp>2021-12-31</stp>
        <tr r="Z973" s="3"/>
      </tp>
      <tp>
        <v>-6.3070613013000001</v>
        <stp/>
        <stp>EM_S_FA_YOY_NETPROFIT</stp>
        <stp>2</stp>
        <stp>002561.SZ</stp>
        <stp>2019-12-31</stp>
        <tr r="X975" s="3"/>
      </tp>
      <tp>
        <v>-43.269732967000003</v>
        <stp/>
        <stp>EM_S_FA_YOY_NETPROFIT</stp>
        <stp>2</stp>
        <stp>002551.SZ</stp>
        <stp>2019-12-31</stp>
        <tr r="X965" s="3"/>
      </tp>
      <tp>
        <v>78.371730329599998</v>
        <stp/>
        <stp>EM_S_FA_YOY_NETPROFIT</stp>
        <stp>2</stp>
        <stp>002568.SZ</stp>
        <stp>2020-12-31</stp>
        <tr r="Y982" s="3"/>
      </tp>
      <tp>
        <v>120.79127432680001</v>
        <stp/>
        <stp>EM_S_FA_YOY_NETPROFIT</stp>
        <stp>2</stp>
        <stp>002569.SZ</stp>
        <stp>2021-12-31</stp>
        <tr r="Z983" s="3"/>
      </tp>
      <tp>
        <v>34.38517547</v>
        <stp/>
        <stp>EM_S_FA_YOY_NETPROFIT</stp>
        <stp>2</stp>
        <stp>002541.SZ</stp>
        <stp>2019-12-31</stp>
        <tr r="X955" s="3"/>
      </tp>
      <tp>
        <v>35.463554746100002</v>
        <stp/>
        <stp>EM_S_FA_YOY_NETPROFIT</stp>
        <stp>2</stp>
        <stp>002578.SZ</stp>
        <stp>2020-12-31</stp>
        <tr r="Y992" s="3"/>
      </tp>
      <tp>
        <v>-8.8519165404999995</v>
        <stp/>
        <stp>EM_S_FA_YOY_NETPROFIT</stp>
        <stp>2</stp>
        <stp>002579.SZ</stp>
        <stp>2021-12-31</stp>
        <tr r="Z993" s="3"/>
      </tp>
      <tp>
        <v>160.7136653256</v>
        <stp/>
        <stp>EM_S_FA_YOY_NETPROFIT</stp>
        <stp>2</stp>
        <stp>002588.SZ</stp>
        <stp>2020-12-31</stp>
        <tr r="Y1002" s="3"/>
      </tp>
      <tp>
        <v>-38.914196716699998</v>
        <stp/>
        <stp>EM_S_FA_YOY_NETPROFIT</stp>
        <stp>2</stp>
        <stp>002589.SZ</stp>
        <stp>2021-12-31</stp>
        <tr r="Z1003" s="3"/>
      </tp>
      <tp>
        <v>9.4901837518000001</v>
        <stp/>
        <stp>EM_S_FA_YOY_NETPROFIT</stp>
        <stp>2</stp>
        <stp>002598.SZ</stp>
        <stp>2020-12-31</stp>
        <tr r="Y1012" s="3"/>
      </tp>
      <tp>
        <v>120.3023270274</v>
        <stp/>
        <stp>EM_S_FA_YOY_NETPROFIT</stp>
        <stp>2</stp>
        <stp>002599.SZ</stp>
        <stp>2021-12-31</stp>
        <tr r="Z1013" s="3"/>
      </tp>
      <tp>
        <v>163.20677343169999</v>
        <stp/>
        <stp>EM_S_FA_YOY_NETPROFIT</stp>
        <stp>2</stp>
        <stp>002591.SZ</stp>
        <stp>2019-12-31</stp>
        <tr r="X1005" s="3"/>
      </tp>
      <tp>
        <v>174.12369590629999</v>
        <stp/>
        <stp>EM_S_FA_YOY_NETPROFIT</stp>
        <stp>2</stp>
        <stp>002581.SZ</stp>
        <stp>2019-12-31</stp>
        <tr r="X995" s="3"/>
      </tp>
      <tp>
        <v>62.854438469199998</v>
        <stp/>
        <stp>EM_S_FA_YOY_NETPROFIT</stp>
        <stp>2</stp>
        <stp>002408.SZ</stp>
        <stp>2020-12-31</stp>
        <tr r="Y834" s="3"/>
      </tp>
      <tp>
        <v>-17.5132761759</v>
        <stp/>
        <stp>EM_S_FA_YOY_NETPROFIT</stp>
        <stp>2</stp>
        <stp>002409.SZ</stp>
        <stp>2021-12-31</stp>
        <tr r="Z835" s="3"/>
      </tp>
      <tp>
        <v>-2178.1153258085001</v>
        <stp/>
        <stp>EM_S_FA_YOY_NETPROFIT</stp>
        <stp>2</stp>
        <stp>002431.SZ</stp>
        <stp>2019-12-31</stp>
        <tr r="X855" s="3"/>
      </tp>
      <tp>
        <v>103.726055258</v>
        <stp/>
        <stp>EM_S_FA_YOY_NETPROFIT</stp>
        <stp>2</stp>
        <stp>002418.SZ</stp>
        <stp>2020-12-31</stp>
        <tr r="Y842" s="3"/>
      </tp>
      <tp>
        <v>-9.0878598606000001</v>
        <stp/>
        <stp>EM_S_FA_YOY_NETPROFIT</stp>
        <stp>2</stp>
        <stp>002419.SZ</stp>
        <stp>2021-12-31</stp>
        <tr r="Z843" s="3"/>
      </tp>
      <tp>
        <v>-260.55078911089998</v>
        <stp/>
        <stp>EM_S_FA_YOY_NETPROFIT</stp>
        <stp>2</stp>
        <stp>002421.SZ</stp>
        <stp>2019-12-31</stp>
        <tr r="X845" s="3"/>
      </tp>
      <tp>
        <v>140.8923409638</v>
        <stp/>
        <stp>EM_S_FA_YOY_NETPROFIT</stp>
        <stp>2</stp>
        <stp>002428.SZ</stp>
        <stp>2020-12-31</stp>
        <tr r="Y852" s="3"/>
      </tp>
      <tp>
        <v>-77.1019216774</v>
        <stp/>
        <stp>EM_S_FA_YOY_NETPROFIT</stp>
        <stp>2</stp>
        <stp>002429.SZ</stp>
        <stp>2021-12-31</stp>
        <tr r="Z853" s="3"/>
      </tp>
      <tp>
        <v>14.245768656499999</v>
        <stp/>
        <stp>EM_S_FA_YOY_NETPROFIT</stp>
        <stp>2</stp>
        <stp>002401.SZ</stp>
        <stp>2019-12-31</stp>
        <tr r="X827" s="3"/>
      </tp>
      <tp>
        <v>25.577249812800002</v>
        <stp/>
        <stp>EM_S_FA_YOY_NETPROFIT</stp>
        <stp>2</stp>
        <stp>002438.SZ</stp>
        <stp>2020-12-31</stp>
        <tr r="Y862" s="3"/>
      </tp>
      <tp>
        <v>6.5122210238999996</v>
        <stp/>
        <stp>EM_S_FA_YOY_NETPROFIT</stp>
        <stp>2</stp>
        <stp>002439.SZ</stp>
        <stp>2021-12-31</stp>
        <tr r="Z863" s="3"/>
      </tp>
      <tp>
        <v>78.640304716700001</v>
        <stp/>
        <stp>EM_S_FA_YOY_NETPROFIT</stp>
        <stp>2</stp>
        <stp>002448.SZ</stp>
        <stp>2020-12-31</stp>
        <tr r="Y871" s="3"/>
      </tp>
      <tp>
        <v>132.76458813580001</v>
        <stp/>
        <stp>EM_S_FA_YOY_NETPROFIT</stp>
        <stp>2</stp>
        <stp>002449.SZ</stp>
        <stp>2021-12-31</stp>
        <tr r="Z872" s="3"/>
      </tp>
      <tp>
        <v>-538.00158191399998</v>
        <stp/>
        <stp>EM_S_FA_YOY_NETPROFIT</stp>
        <stp>2</stp>
        <stp>002471.SZ</stp>
        <stp>2019-12-31</stp>
        <tr r="X892" s="3"/>
      </tp>
      <tp>
        <v>-95.562485965099995</v>
        <stp/>
        <stp>EM_S_FA_YOY_NETPROFIT</stp>
        <stp>2</stp>
        <stp>002458.SZ</stp>
        <stp>2020-12-31</stp>
        <tr r="Y880" s="3"/>
      </tp>
      <tp>
        <v>34.864545422699997</v>
        <stp/>
        <stp>EM_S_FA_YOY_NETPROFIT</stp>
        <stp>2</stp>
        <stp>002459.SZ</stp>
        <stp>2021-12-31</stp>
        <tr r="Z881" s="3"/>
      </tp>
      <tp>
        <v>34.997174748299997</v>
        <stp/>
        <stp>EM_S_FA_YOY_NETPROFIT</stp>
        <stp>2</stp>
        <stp>002461.SZ</stp>
        <stp>2019-12-31</stp>
        <tr r="X883" s="3"/>
      </tp>
      <tp>
        <v>329.95106377079998</v>
        <stp/>
        <stp>EM_S_FA_YOY_NETPROFIT</stp>
        <stp>2</stp>
        <stp>002451.SZ</stp>
        <stp>2019-12-31</stp>
        <tr r="X873" s="3"/>
      </tp>
      <tp>
        <v>-96.546239428299998</v>
        <stp/>
        <stp>EM_S_FA_YOY_NETPROFIT</stp>
        <stp>2</stp>
        <stp>002468.SZ</stp>
        <stp>2020-12-31</stp>
        <tr r="Y889" s="3"/>
      </tp>
      <tp>
        <v>3.2841714608000001</v>
        <stp/>
        <stp>EM_S_FA_YOY_NETPROFIT</stp>
        <stp>2</stp>
        <stp>002469.SZ</stp>
        <stp>2021-12-31</stp>
        <tr r="Z890" s="3"/>
      </tp>
      <tp>
        <v>10.2738747177</v>
        <stp/>
        <stp>EM_S_FA_YOY_NETPROFIT</stp>
        <stp>2</stp>
        <stp>002441.SZ</stp>
        <stp>2019-12-31</stp>
        <tr r="X865" s="3"/>
      </tp>
      <tp>
        <v>-79.234409144899999</v>
        <stp/>
        <stp>EM_S_FA_YOY_NETPROFIT</stp>
        <stp>2</stp>
        <stp>002478.SZ</stp>
        <stp>2020-12-31</stp>
        <tr r="Y897" s="3"/>
      </tp>
      <tp>
        <v>6.6567909412999997</v>
        <stp/>
        <stp>EM_S_FA_YOY_NETPROFIT</stp>
        <stp>2</stp>
        <stp>002479.SZ</stp>
        <stp>2021-12-31</stp>
        <tr r="Z898" s="3"/>
      </tp>
      <tp>
        <v>-926.27294274459996</v>
        <stp/>
        <stp>EM_S_FA_YOY_NETPROFIT</stp>
        <stp>2</stp>
        <stp>002488.SZ</stp>
        <stp>2020-12-31</stp>
        <tr r="Y907" s="3"/>
      </tp>
      <tp>
        <v>-76.6561986862</v>
        <stp/>
        <stp>EM_S_FA_YOY_NETPROFIT</stp>
        <stp>2</stp>
        <stp>002489.SZ</stp>
        <stp>2021-12-31</stp>
        <tr r="Z908" s="3"/>
      </tp>
      <tp>
        <v>33.833128472200002</v>
        <stp/>
        <stp>EM_S_FA_YOY_NETPROFIT</stp>
        <stp>2</stp>
        <stp>002498.SZ</stp>
        <stp>2020-12-31</stp>
        <tr r="Y917" s="3"/>
      </tp>
      <tp>
        <v>-571.47869778890004</v>
        <stp/>
        <stp>EM_S_FA_YOY_NETPROFIT</stp>
        <stp>2</stp>
        <stp>002491.SZ</stp>
        <stp>2019-12-31</stp>
        <tr r="X910" s="3"/>
      </tp>
      <tp>
        <v>103.5838457146</v>
        <stp/>
        <stp>EM_S_FA_YOY_NETPROFIT</stp>
        <stp>2</stp>
        <stp>002481.SZ</stp>
        <stp>2019-12-31</stp>
        <tr r="X900" s="3"/>
      </tp>
      <tp>
        <v>336.76456576200002</v>
        <stp/>
        <stp>EM_S_FA_YOY_NETPROFIT</stp>
        <stp>2</stp>
        <stp>002708.SZ</stp>
        <stp>2020-12-31</stp>
        <tr r="Y1116" s="3"/>
      </tp>
      <tp>
        <v>361.06149697040001</v>
        <stp/>
        <stp>EM_S_FA_YOY_NETPROFIT</stp>
        <stp>2</stp>
        <stp>002709.SZ</stp>
        <stp>2021-12-31</stp>
        <tr r="Z1117" s="3"/>
      </tp>
      <tp>
        <v>13.097915824399999</v>
        <stp/>
        <stp>EM_S_FA_YOY_NETPROFIT</stp>
        <stp>2</stp>
        <stp>002731.SZ</stp>
        <stp>2019-12-31</stp>
        <tr r="X1136" s="3"/>
      </tp>
      <tp>
        <v>-16.260480391400002</v>
        <stp/>
        <stp>EM_S_FA_YOY_NETPROFIT</stp>
        <stp>2</stp>
        <stp>002718.SZ</stp>
        <stp>2020-12-31</stp>
        <tr r="Y1124" s="3"/>
      </tp>
      <tp>
        <v>-68.7580384627</v>
        <stp/>
        <stp>EM_S_FA_YOY_NETPROFIT</stp>
        <stp>2</stp>
        <stp>002719.SZ</stp>
        <stp>2021-12-31</stp>
        <tr r="Z1125" s="3"/>
      </tp>
      <tp>
        <v>143.90909086030001</v>
        <stp/>
        <stp>EM_S_FA_YOY_NETPROFIT</stp>
        <stp>2</stp>
        <stp>002721.SZ</stp>
        <stp>2019-12-31</stp>
        <tr r="X1126" s="3"/>
      </tp>
      <tp>
        <v>-74.482343878799995</v>
        <stp/>
        <stp>EM_S_FA_YOY_NETPROFIT</stp>
        <stp>2</stp>
        <stp>002728.SZ</stp>
        <stp>2020-12-31</stp>
        <tr r="Y1133" s="3"/>
      </tp>
      <tp>
        <v>123.8530698604</v>
        <stp/>
        <stp>EM_S_FA_YOY_NETPROFIT</stp>
        <stp>2</stp>
        <stp>002729.SZ</stp>
        <stp>2021-12-31</stp>
        <tr r="Z1134" s="3"/>
      </tp>
      <tp>
        <v>209.8789460818</v>
        <stp/>
        <stp>EM_S_FA_YOY_NETPROFIT</stp>
        <stp>2</stp>
        <stp>002701.SZ</stp>
        <stp>2019-12-31</stp>
        <tr r="X1110" s="3"/>
      </tp>
      <tp>
        <v>23.3006990433</v>
        <stp/>
        <stp>EM_S_FA_YOY_NETPROFIT</stp>
        <stp>2</stp>
        <stp>002738.SZ</stp>
        <stp>2020-12-31</stp>
        <tr r="Y1143" s="3"/>
      </tp>
      <tp>
        <v>101.69810637099999</v>
        <stp/>
        <stp>EM_S_FA_YOY_NETPROFIT</stp>
        <stp>2</stp>
        <stp>002739.SZ</stp>
        <stp>2021-12-31</stp>
        <tr r="Z1144" s="3"/>
      </tp>
      <tp>
        <v>-645.99246351429997</v>
        <stp/>
        <stp>EM_S_FA_YOY_NETPROFIT</stp>
        <stp>2</stp>
        <stp>002748.SZ</stp>
        <stp>2020-12-31</stp>
        <tr r="Y1152" s="3"/>
      </tp>
      <tp>
        <v>19.668338240600001</v>
        <stp/>
        <stp>EM_S_FA_YOY_NETPROFIT</stp>
        <stp>2</stp>
        <stp>002749.SZ</stp>
        <stp>2021-12-31</stp>
        <tr r="Z1153" s="3"/>
      </tp>
      <tp>
        <v>-22.003996304699999</v>
        <stp/>
        <stp>EM_S_FA_YOY_NETPROFIT</stp>
        <stp>2</stp>
        <stp>002771.SZ</stp>
        <stp>2019-12-31</stp>
        <tr r="X1171" s="3"/>
      </tp>
      <tp>
        <v>251.16173018539999</v>
        <stp/>
        <stp>EM_S_FA_YOY_NETPROFIT</stp>
        <stp>2</stp>
        <stp>002758.SZ</stp>
        <stp>2020-12-31</stp>
        <tr r="Y1160" s="3"/>
      </tp>
      <tp>
        <v>7007.4165284483997</v>
        <stp/>
        <stp>EM_S_FA_YOY_NETPROFIT</stp>
        <stp>2</stp>
        <stp>002759.SZ</stp>
        <stp>2021-12-31</stp>
        <tr r="Z1161" s="3"/>
      </tp>
      <tp>
        <v>3.9822143534999999</v>
        <stp/>
        <stp>EM_S_FA_YOY_NETPROFIT</stp>
        <stp>2</stp>
        <stp>002761.SZ</stp>
        <stp>2019-12-31</stp>
        <tr r="X1163" s="3"/>
      </tp>
      <tp>
        <v>84.665556803499996</v>
        <stp/>
        <stp>EM_S_FA_YOY_NETPROFIT</stp>
        <stp>2</stp>
        <stp>002768.SZ</stp>
        <stp>2020-12-31</stp>
        <tr r="Y1169" s="3"/>
      </tp>
      <tp>
        <v>-45.712841052900004</v>
        <stp/>
        <stp>EM_S_FA_YOY_NETPROFIT</stp>
        <stp>2</stp>
        <stp>002769.SZ</stp>
        <stp>2021-12-31</stp>
        <tr r="Z1170" s="3"/>
      </tp>
      <tp>
        <v>-93.1602843358</v>
        <stp/>
        <stp>EM_S_FA_YOY_NETPROFIT</stp>
        <stp>2</stp>
        <stp>002741.SZ</stp>
        <stp>2019-12-31</stp>
        <tr r="X1146" s="3"/>
      </tp>
      <tp>
        <v>543.29553291369996</v>
        <stp/>
        <stp>EM_S_FA_YOY_NETPROFIT</stp>
        <stp>2</stp>
        <stp>002778.SZ</stp>
        <stp>2020-12-31</stp>
        <tr r="Y1178" s="3"/>
      </tp>
      <tp>
        <v>151.69386436139999</v>
        <stp/>
        <stp>EM_S_FA_YOY_NETPROFIT</stp>
        <stp>2</stp>
        <stp>002779.SZ</stp>
        <stp>2021-12-31</stp>
        <tr r="Z1179" s="3"/>
      </tp>
      <tp>
        <v>3.9995744232999999</v>
        <stp/>
        <stp>EM_S_FA_YOY_NETPROFIT</stp>
        <stp>2</stp>
        <stp>002788.SZ</stp>
        <stp>2020-12-31</stp>
        <tr r="Y1186" s="3"/>
      </tp>
      <tp>
        <v>-3684.0931554228</v>
        <stp/>
        <stp>EM_S_FA_YOY_NETPROFIT</stp>
        <stp>2</stp>
        <stp>002789.SZ</stp>
        <stp>2021-12-31</stp>
        <tr r="Z1187" s="3"/>
      </tp>
      <tp>
        <v>0.96002644420000005</v>
        <stp/>
        <stp>EM_S_FA_YOY_NETPROFIT</stp>
        <stp>2</stp>
        <stp>002798.SZ</stp>
        <stp>2020-12-31</stp>
        <tr r="Y1195" s="3"/>
      </tp>
      <tp>
        <v>-1.2734020960000001</v>
        <stp/>
        <stp>EM_S_FA_YOY_NETPROFIT</stp>
        <stp>2</stp>
        <stp>002799.SZ</stp>
        <stp>2021-12-31</stp>
        <tr r="Z1196" s="3"/>
      </tp>
      <tp>
        <v>159.72027262020001</v>
        <stp/>
        <stp>EM_S_FA_YOY_NETPROFIT</stp>
        <stp>2</stp>
        <stp>002791.SZ</stp>
        <stp>2019-12-31</stp>
        <tr r="X1189" s="3"/>
      </tp>
      <tp>
        <v>-1.7990022774000001</v>
        <stp/>
        <stp>EM_S_FA_YOY_NETPROFIT</stp>
        <stp>2</stp>
        <stp>002608.SZ</stp>
        <stp>2020-12-31</stp>
        <tr r="Y1021" s="3"/>
      </tp>
      <tp>
        <v>1.710819968</v>
        <stp/>
        <stp>EM_S_FA_YOY_NETPROFIT</stp>
        <stp>2</stp>
        <stp>002609.SZ</stp>
        <stp>2021-12-31</stp>
        <tr r="Z1022" s="3"/>
      </tp>
      <tp>
        <v>-35.035224013499999</v>
        <stp/>
        <stp>EM_S_FA_YOY_NETPROFIT</stp>
        <stp>2</stp>
        <stp>002631.SZ</stp>
        <stp>2019-12-31</stp>
        <tr r="X1042" s="3"/>
      </tp>
      <tp>
        <v>377.33399438499998</v>
        <stp/>
        <stp>EM_S_FA_YOY_NETPROFIT</stp>
        <stp>2</stp>
        <stp>002621.SZ</stp>
        <stp>2019-12-31</stp>
        <tr r="X1032" s="3"/>
      </tp>
      <tp>
        <v>147.540153479</v>
        <stp/>
        <stp>EM_S_FA_YOY_NETPROFIT</stp>
        <stp>2</stp>
        <stp>002611.SZ</stp>
        <stp>2019-12-31</stp>
        <tr r="X1024" s="3"/>
      </tp>
      <tp>
        <v>94.315505632699995</v>
        <stp/>
        <stp>EM_S_FA_YOY_NETPROFIT</stp>
        <stp>2</stp>
        <stp>002628.SZ</stp>
        <stp>2020-12-31</stp>
        <tr r="Y1039" s="3"/>
      </tp>
      <tp>
        <v>-79.708857914199996</v>
        <stp/>
        <stp>EM_S_FA_YOY_NETPROFIT</stp>
        <stp>2</stp>
        <stp>002629.SZ</stp>
        <stp>2021-12-31</stp>
        <tr r="Z1040" s="3"/>
      </tp>
      <tp>
        <v>12.2534970923</v>
        <stp/>
        <stp>EM_S_FA_YOY_NETPROFIT</stp>
        <stp>2</stp>
        <stp>002601.SZ</stp>
        <stp>2019-12-31</stp>
        <tr r="X1015" s="3"/>
      </tp>
      <tp>
        <v>112.3296606607</v>
        <stp/>
        <stp>EM_S_FA_YOY_NETPROFIT</stp>
        <stp>2</stp>
        <stp>002638.SZ</stp>
        <stp>2020-12-31</stp>
        <tr r="Y1049" s="3"/>
      </tp>
      <tp>
        <v>35.948076900700002</v>
        <stp/>
        <stp>EM_S_FA_YOY_NETPROFIT</stp>
        <stp>2</stp>
        <stp>002639.SZ</stp>
        <stp>2021-12-31</stp>
        <tr r="Z1050" s="3"/>
      </tp>
      <tp>
        <v>30.803116930800002</v>
        <stp/>
        <stp>EM_S_FA_YOY_NETPROFIT</stp>
        <stp>2</stp>
        <stp>002648.SZ</stp>
        <stp>2020-12-31</stp>
        <tr r="Y1059" s="3"/>
      </tp>
      <tp>
        <v>21.875196023699999</v>
        <stp/>
        <stp>EM_S_FA_YOY_NETPROFIT</stp>
        <stp>2</stp>
        <stp>002649.SZ</stp>
        <stp>2021-12-31</stp>
        <tr r="Z1060" s="3"/>
      </tp>
      <tp>
        <v>107.301478054</v>
        <stp/>
        <stp>EM_S_FA_YOY_NETPROFIT</stp>
        <stp>2</stp>
        <stp>002671.SZ</stp>
        <stp>2019-12-31</stp>
        <tr r="X1082" s="3"/>
      </tp>
      <tp>
        <v>8.1448622954999994</v>
        <stp/>
        <stp>EM_S_FA_YOY_NETPROFIT</stp>
        <stp>2</stp>
        <stp>002658.SZ</stp>
        <stp>2020-12-31</stp>
        <tr r="Y1069" s="3"/>
      </tp>
      <tp>
        <v>9.1985320117999994</v>
        <stp/>
        <stp>EM_S_FA_YOY_NETPROFIT</stp>
        <stp>2</stp>
        <stp>002659.SZ</stp>
        <stp>2021-12-31</stp>
        <tr r="Z1070" s="3"/>
      </tp>
      <tp>
        <v>11.735326348999999</v>
        <stp/>
        <stp>EM_S_FA_YOY_NETPROFIT</stp>
        <stp>2</stp>
        <stp>002661.SZ</stp>
        <stp>2019-12-31</stp>
        <tr r="X1072" s="3"/>
      </tp>
      <tp>
        <v>49.734056312600003</v>
        <stp/>
        <stp>EM_S_FA_YOY_NETPROFIT</stp>
        <stp>2</stp>
        <stp>002651.SZ</stp>
        <stp>2019-12-31</stp>
        <tr r="X1062" s="3"/>
      </tp>
      <tp>
        <v>-337.6181397853</v>
        <stp/>
        <stp>EM_S_FA_YOY_NETPROFIT</stp>
        <stp>2</stp>
        <stp>002668.SZ</stp>
        <stp>2020-12-31</stp>
        <tr r="Y1079" s="3"/>
      </tp>
      <tp>
        <v>-90.007584004400002</v>
        <stp/>
        <stp>EM_S_FA_YOY_NETPROFIT</stp>
        <stp>2</stp>
        <stp>002669.SZ</stp>
        <stp>2021-12-31</stp>
        <tr r="Z1080" s="3"/>
      </tp>
      <tp>
        <v>109.9643062753</v>
        <stp/>
        <stp>EM_S_FA_YOY_NETPROFIT</stp>
        <stp>2</stp>
        <stp>002641.SZ</stp>
        <stp>2019-12-31</stp>
        <tr r="X1052" s="3"/>
      </tp>
      <tp>
        <v>-7.5725050917000001</v>
        <stp/>
        <stp>EM_S_FA_YOY_NETPROFIT</stp>
        <stp>2</stp>
        <stp>002678.SZ</stp>
        <stp>2020-12-31</stp>
        <tr r="Y1089" s="3"/>
      </tp>
      <tp>
        <v>48.229875162100001</v>
        <stp/>
        <stp>EM_S_FA_YOY_NETPROFIT</stp>
        <stp>2</stp>
        <stp>002679.SZ</stp>
        <stp>2021-12-31</stp>
        <tr r="Z1090" s="3"/>
      </tp>
      <tp>
        <v>-26.8669302405</v>
        <stp/>
        <stp>EM_S_FA_YOY_NETPROFIT</stp>
        <stp>2</stp>
        <stp>002688.SZ</stp>
        <stp>2020-12-31</stp>
        <tr r="Y1097" s="3"/>
      </tp>
      <tp>
        <v>-80.539651671499996</v>
        <stp/>
        <stp>EM_S_FA_YOY_NETPROFIT</stp>
        <stp>2</stp>
        <stp>002689.SZ</stp>
        <stp>2021-12-31</stp>
        <tr r="Z1098" s="3"/>
      </tp>
      <tp>
        <v>43.365516252200003</v>
        <stp/>
        <stp>EM_S_FA_YOY_NETPROFIT</stp>
        <stp>2</stp>
        <stp>002698.SZ</stp>
        <stp>2020-12-31</stp>
        <tr r="Y1107" s="3"/>
      </tp>
      <tp>
        <v>74.933255602599999</v>
        <stp/>
        <stp>EM_S_FA_YOY_NETPROFIT</stp>
        <stp>2</stp>
        <stp>002699.SZ</stp>
        <stp>2021-12-31</stp>
        <tr r="Z1108" s="3"/>
      </tp>
      <tp>
        <v>3.3138878420000002</v>
        <stp/>
        <stp>EM_S_FA_YOY_NETPROFIT</stp>
        <stp>2</stp>
        <stp>002691.SZ</stp>
        <stp>2019-12-31</stp>
        <tr r="X1100" s="3"/>
      </tp>
      <tp>
        <v>-292.3909539974</v>
        <stp/>
        <stp>EM_S_FA_YOY_NETPROFIT</stp>
        <stp>2</stp>
        <stp>002681.SZ</stp>
        <stp>2019-12-31</stp>
        <tr r="X1091" s="3"/>
      </tp>
      <tp>
        <v>-17.760961427000002</v>
        <stp/>
        <stp>EM_S_FA_YOY_NETPROFIT</stp>
        <stp>2</stp>
        <stp>002908.SZ</stp>
        <stp>2020-12-31</stp>
        <tr r="Y1297" s="3"/>
      </tp>
      <tp>
        <v>-55.043689975100001</v>
        <stp/>
        <stp>EM_S_FA_YOY_NETPROFIT</stp>
        <stp>2</stp>
        <stp>002909.SZ</stp>
        <stp>2021-12-31</stp>
        <tr r="Z1298" s="3"/>
      </tp>
      <tp>
        <v>30.885246732799999</v>
        <stp/>
        <stp>EM_S_FA_YOY_NETPROFIT</stp>
        <stp>2</stp>
        <stp>002918.SZ</stp>
        <stp>2020-12-31</stp>
        <tr r="Y1306" s="3"/>
      </tp>
      <tp>
        <v>30.568824018099999</v>
        <stp/>
        <stp>EM_S_FA_YOY_NETPROFIT</stp>
        <stp>2</stp>
        <stp>002919.SZ</stp>
        <stp>2021-12-31</stp>
        <tr r="Z1307" s="3"/>
      </tp>
      <tp>
        <v>2.4839418673</v>
        <stp/>
        <stp>EM_S_FA_YOY_NETPROFIT</stp>
        <stp>2</stp>
        <stp>002921.SZ</stp>
        <stp>2019-12-31</stp>
        <tr r="X1309" s="3"/>
      </tp>
      <tp>
        <v>10.7039801117</v>
        <stp/>
        <stp>EM_S_FA_YOY_NETPROFIT</stp>
        <stp>2</stp>
        <stp>002911.SZ</stp>
        <stp>2019-12-31</stp>
        <tr r="X1300" s="3"/>
      </tp>
      <tp>
        <v>26.6131519624</v>
        <stp/>
        <stp>EM_S_FA_YOY_NETPROFIT</stp>
        <stp>2</stp>
        <stp>002901.SZ</stp>
        <stp>2019-12-31</stp>
        <tr r="X1291" s="3"/>
      </tp>
      <tp>
        <v>36.871744206899997</v>
        <stp/>
        <stp>EM_S_FA_YOY_NETPROFIT</stp>
        <stp>2</stp>
        <stp>002808.SZ</stp>
        <stp>2020-12-31</stp>
        <tr r="Y1204" s="3"/>
      </tp>
      <tp>
        <v>-20.4538133462</v>
        <stp/>
        <stp>EM_S_FA_YOY_NETPROFIT</stp>
        <stp>2</stp>
        <stp>002809.SZ</stp>
        <stp>2021-12-31</stp>
        <tr r="Z1205" s="3"/>
      </tp>
      <tp>
        <v>9.0839249089000003</v>
        <stp/>
        <stp>EM_S_FA_YOY_NETPROFIT</stp>
        <stp>2</stp>
        <stp>002831.SZ</stp>
        <stp>2019-12-31</stp>
        <tr r="X1226" s="3"/>
      </tp>
      <tp>
        <v>-2.3439181622</v>
        <stp/>
        <stp>EM_S_FA_YOY_NETPROFIT</stp>
        <stp>2</stp>
        <stp>002818.SZ</stp>
        <stp>2020-12-31</stp>
        <tr r="Y1213" s="3"/>
      </tp>
      <tp>
        <v>212.91948626519999</v>
        <stp/>
        <stp>EM_S_FA_YOY_NETPROFIT</stp>
        <stp>2</stp>
        <stp>002819.SZ</stp>
        <stp>2021-12-31</stp>
        <tr r="Z1214" s="3"/>
      </tp>
      <tp>
        <v>36.268493951700002</v>
        <stp/>
        <stp>EM_S_FA_YOY_NETPROFIT</stp>
        <stp>2</stp>
        <stp>002821.SZ</stp>
        <stp>2019-12-31</stp>
        <tr r="X1216" s="3"/>
      </tp>
      <tp>
        <v>15.7753171775</v>
        <stp/>
        <stp>EM_S_FA_YOY_NETPROFIT</stp>
        <stp>2</stp>
        <stp>002811.SZ</stp>
        <stp>2019-12-31</stp>
        <tr r="X1207" s="3"/>
      </tp>
      <tp>
        <v>-38.007208967799997</v>
        <stp/>
        <stp>EM_S_FA_YOY_NETPROFIT</stp>
        <stp>2</stp>
        <stp>002828.SZ</stp>
        <stp>2020-12-31</stp>
        <tr r="Y1223" s="3"/>
      </tp>
      <tp>
        <v>35.155248898099998</v>
        <stp/>
        <stp>EM_S_FA_YOY_NETPROFIT</stp>
        <stp>2</stp>
        <stp>002829.SZ</stp>
        <stp>2021-12-31</stp>
        <tr r="Z1224" s="3"/>
      </tp>
      <tp>
        <v>65.243774856499996</v>
        <stp/>
        <stp>EM_S_FA_YOY_NETPROFIT</stp>
        <stp>2</stp>
        <stp>002801.SZ</stp>
        <stp>2019-12-31</stp>
        <tr r="X1198" s="3"/>
      </tp>
      <tp>
        <v>389.1034711172</v>
        <stp/>
        <stp>EM_S_FA_YOY_NETPROFIT</stp>
        <stp>2</stp>
        <stp>002838.SZ</stp>
        <stp>2020-12-31</stp>
        <tr r="Y1232" s="3"/>
      </tp>
      <tp>
        <v>34.244811761699999</v>
        <stp/>
        <stp>EM_S_FA_YOY_NETPROFIT</stp>
        <stp>2</stp>
        <stp>002839.SZ</stp>
        <stp>2021-12-31</stp>
        <tr r="Z1233" s="3"/>
      </tp>
      <tp>
        <v>-3743.0583218338002</v>
        <stp/>
        <stp>EM_S_FA_YOY_NETPROFIT</stp>
        <stp>2</stp>
        <stp>002848.SZ</stp>
        <stp>2020-12-31</stp>
        <tr r="Y1241" s="3"/>
      </tp>
      <tp>
        <v>-40.856278662199998</v>
        <stp/>
        <stp>EM_S_FA_YOY_NETPROFIT</stp>
        <stp>2</stp>
        <stp>002849.SZ</stp>
        <stp>2021-12-31</stp>
        <tr r="Z1242" s="3"/>
      </tp>
      <tp>
        <v>-31.7925080694</v>
        <stp/>
        <stp>EM_S_FA_YOY_NETPROFIT</stp>
        <stp>2</stp>
        <stp>002871.SZ</stp>
        <stp>2019-12-31</stp>
        <tr r="X1263" s="3"/>
      </tp>
      <tp>
        <v>-203.35803097690001</v>
        <stp/>
        <stp>EM_S_FA_YOY_NETPROFIT</stp>
        <stp>2</stp>
        <stp>002858.SZ</stp>
        <stp>2020-12-31</stp>
        <tr r="Y1250" s="3"/>
      </tp>
      <tp>
        <v>34.468399314700001</v>
        <stp/>
        <stp>EM_S_FA_YOY_NETPROFIT</stp>
        <stp>2</stp>
        <stp>002859.SZ</stp>
        <stp>2021-12-31</stp>
        <tr r="Z1251" s="3"/>
      </tp>
      <tp>
        <v>12.4746857996</v>
        <stp/>
        <stp>EM_S_FA_YOY_NETPROFIT</stp>
        <stp>2</stp>
        <stp>002861.SZ</stp>
        <stp>2019-12-31</stp>
        <tr r="X1253" s="3"/>
      </tp>
      <tp>
        <v>41.643877102799998</v>
        <stp/>
        <stp>EM_S_FA_YOY_NETPROFIT</stp>
        <stp>2</stp>
        <stp>002851.SZ</stp>
        <stp>2019-12-31</stp>
        <tr r="X1244" s="3"/>
      </tp>
      <tp>
        <v>-24.451497970199998</v>
        <stp/>
        <stp>EM_S_FA_YOY_NETPROFIT</stp>
        <stp>2</stp>
        <stp>002868.SZ</stp>
        <stp>2020-12-31</stp>
        <tr r="Y1260" s="3"/>
      </tp>
      <tp>
        <v>-130.64333545029999</v>
        <stp/>
        <stp>EM_S_FA_YOY_NETPROFIT</stp>
        <stp>2</stp>
        <stp>002869.SZ</stp>
        <stp>2021-12-31</stp>
        <tr r="Z1261" s="3"/>
      </tp>
      <tp>
        <v>51.953364663800002</v>
        <stp/>
        <stp>EM_S_FA_YOY_NETPROFIT</stp>
        <stp>2</stp>
        <stp>002841.SZ</stp>
        <stp>2019-12-31</stp>
        <tr r="X1235" s="3"/>
      </tp>
      <tp>
        <v>40.826408727199997</v>
        <stp/>
        <stp>EM_S_FA_YOY_NETPROFIT</stp>
        <stp>2</stp>
        <stp>002878.SZ</stp>
        <stp>2020-12-31</stp>
        <tr r="Y1269" s="3"/>
      </tp>
      <tp>
        <v>-13.128847521300001</v>
        <stp/>
        <stp>EM_S_FA_YOY_NETPROFIT</stp>
        <stp>2</stp>
        <stp>002879.SZ</stp>
        <stp>2021-12-31</stp>
        <tr r="Z1270" s="3"/>
      </tp>
      <tp>
        <v>17.099474750300001</v>
        <stp/>
        <stp>EM_S_FA_YOY_NETPROFIT</stp>
        <stp>2</stp>
        <stp>002888.SZ</stp>
        <stp>2020-12-31</stp>
        <tr r="Y1279" s="3"/>
      </tp>
      <tp>
        <v>23.718608307899999</v>
        <stp/>
        <stp>EM_S_FA_YOY_NETPROFIT</stp>
        <stp>2</stp>
        <stp>002889.SZ</stp>
        <stp>2021-12-31</stp>
        <tr r="Z1280" s="3"/>
      </tp>
      <tp>
        <v>-344.59254719910001</v>
        <stp/>
        <stp>EM_S_FA_YOY_NETPROFIT</stp>
        <stp>2</stp>
        <stp>002898.SZ</stp>
        <stp>2020-12-31</stp>
        <tr r="Y1288" s="3"/>
      </tp>
      <tp>
        <v>-55.937684854799997</v>
        <stp/>
        <stp>EM_S_FA_YOY_NETPROFIT</stp>
        <stp>2</stp>
        <stp>002899.SZ</stp>
        <stp>2021-12-31</stp>
        <tr r="Z1289" s="3"/>
      </tp>
      <tp>
        <v>45.126903502499999</v>
        <stp/>
        <stp>EM_S_FA_YOY_NETPROFIT</stp>
        <stp>2</stp>
        <stp>002891.SZ</stp>
        <stp>2019-12-31</stp>
        <tr r="X1282" s="3"/>
      </tp>
      <tp>
        <v>-47.587711155699999</v>
        <stp/>
        <stp>EM_S_FA_YOY_NETPROFIT</stp>
        <stp>2</stp>
        <stp>002881.SZ</stp>
        <stp>2019-12-31</stp>
        <tr r="X1272" s="3"/>
      </tp>
      <tp>
        <v>6.7833862915000003</v>
        <stp/>
        <stp>EM_S_FA_YOY_NETPROFIT</stp>
        <stp>2</stp>
        <stp>601158.SH</stp>
        <stp>2020-12-31</stp>
        <tr r="Y2800" s="3"/>
      </tp>
      <tp>
        <v>-2.4439451599999999E-2</v>
        <stp/>
        <stp>EM_S_FA_YOY_NETPROFIT</stp>
        <stp>2</stp>
        <stp>601168.SH</stp>
        <stp>2020-12-31</stp>
        <tr r="Y2803" s="3"/>
      </tp>
      <tp>
        <v>3.4463642242999999</v>
        <stp/>
        <stp>EM_S_FA_YOY_NETPROFIT</stp>
        <stp>2</stp>
        <stp>601169.SH</stp>
        <stp>2021-12-31</stp>
        <tr r="Z2804" s="3"/>
      </tp>
      <tp>
        <v>122.37524458510001</v>
        <stp/>
        <stp>EM_S_FA_YOY_NETPROFIT</stp>
        <stp>2</stp>
        <stp>601179.SH</stp>
        <stp>2021-12-31</stp>
        <tr r="Z2806" s="3"/>
      </tp>
      <tp>
        <v>22.182929247499999</v>
        <stp/>
        <stp>EM_S_FA_YOY_NETPROFIT</stp>
        <stp>2</stp>
        <stp>601108.SH</stp>
        <stp>2020-12-31</stp>
        <tr r="Y2788" s="3"/>
      </tp>
      <tp>
        <v>-43.118765830900003</v>
        <stp/>
        <stp>EM_S_FA_YOY_NETPROFIT</stp>
        <stp>2</stp>
        <stp>601118.SH</stp>
        <stp>2020-12-31</stp>
        <tr r="Y2793" s="3"/>
      </tp>
      <tp>
        <v>-11.5662059692</v>
        <stp/>
        <stp>EM_S_FA_YOY_NETPROFIT</stp>
        <stp>2</stp>
        <stp>601111.SH</stp>
        <stp>2019-12-31</stp>
        <tr r="X2789" s="3"/>
      </tp>
      <tp>
        <v>1.9397865492999999</v>
        <stp/>
        <stp>EM_S_FA_YOY_NETPROFIT</stp>
        <stp>2</stp>
        <stp>601128.SH</stp>
        <stp>2020-12-31</stp>
        <tr r="Y2796" s="3"/>
      </tp>
      <tp>
        <v>-48.9761336766</v>
        <stp/>
        <stp>EM_S_FA_YOY_NETPROFIT</stp>
        <stp>2</stp>
        <stp>601101.SH</stp>
        <stp>2019-12-31</stp>
        <tr r="X2785" s="3"/>
      </tp>
      <tp>
        <v>11.460791134600001</v>
        <stp/>
        <stp>EM_S_FA_YOY_NETPROFIT</stp>
        <stp>2</stp>
        <stp>601139.SH</stp>
        <stp>2021-12-31</stp>
        <tr r="Z2798" s="3"/>
      </tp>
      <tp>
        <v>-46.756849886700003</v>
        <stp/>
        <stp>EM_S_FA_YOY_NETPROFIT</stp>
        <stp>2</stp>
        <stp>601188.SH</stp>
        <stp>2020-12-31</stp>
        <tr r="Y2808" s="3"/>
      </tp>
      <tp>
        <v>26.0823217021</v>
        <stp/>
        <stp>EM_S_FA_YOY_NETPROFIT</stp>
        <stp>2</stp>
        <stp>601198.SH</stp>
        <stp>2020-12-31</stp>
        <tr r="Y2809" s="3"/>
      </tp>
      <tp>
        <v>14.6708488241</v>
        <stp/>
        <stp>EM_S_FA_YOY_NETPROFIT</stp>
        <stp>2</stp>
        <stp>601199.SH</stp>
        <stp>2021-12-31</stp>
        <tr r="Z2810" s="3"/>
      </tp>
      <tp>
        <v>27.668191498900001</v>
        <stp/>
        <stp>EM_S_FA_YOY_NETPROFIT</stp>
        <stp>2</stp>
        <stp>601058.SH</stp>
        <stp>2020-12-31</stp>
        <tr r="Y2778" s="3"/>
      </tp>
      <tp>
        <v>-5.1564274218000001</v>
        <stp/>
        <stp>EM_S_FA_YOY_NETPROFIT</stp>
        <stp>2</stp>
        <stp>601069.SH</stp>
        <stp>2021-12-31</stp>
        <tr r="Z2779" s="3"/>
      </tp>
      <tp>
        <v>184.5655951215</v>
        <stp/>
        <stp>EM_S_FA_YOY_NETPROFIT</stp>
        <stp>2</stp>
        <stp>601008.SH</stp>
        <stp>2020-12-31</stp>
        <tr r="Y2765" s="3"/>
      </tp>
      <tp>
        <v>20.857982913800001</v>
        <stp/>
        <stp>EM_S_FA_YOY_NETPROFIT</stp>
        <stp>2</stp>
        <stp>601009.SH</stp>
        <stp>2021-12-31</stp>
        <tr r="Z2766" s="3"/>
      </tp>
      <tp>
        <v>1.3875610505</v>
        <stp/>
        <stp>EM_S_FA_YOY_NETPROFIT</stp>
        <stp>2</stp>
        <stp>601018.SH</stp>
        <stp>2020-12-31</stp>
        <tr r="Y2772" s="3"/>
      </tp>
      <tp>
        <v>9.2188227952999995</v>
        <stp/>
        <stp>EM_S_FA_YOY_NETPROFIT</stp>
        <stp>2</stp>
        <stp>601019.SH</stp>
        <stp>2021-12-31</stp>
        <tr r="Z2773" s="3"/>
      </tp>
      <tp>
        <v>22.314414070200002</v>
        <stp/>
        <stp>EM_S_FA_YOY_NETPROFIT</stp>
        <stp>2</stp>
        <stp>601021.SH</stp>
        <stp>2019-12-31</stp>
        <tr r="X2775" s="3"/>
      </tp>
      <tp>
        <v>-84.676126460700004</v>
        <stp/>
        <stp>EM_S_FA_YOY_NETPROFIT</stp>
        <stp>2</stp>
        <stp>601011.SH</stp>
        <stp>2019-12-31</stp>
        <tr r="X2768" s="3"/>
      </tp>
      <tp>
        <v>6182.5152102263</v>
        <stp/>
        <stp>EM_S_FA_YOY_NETPROFIT</stp>
        <stp>2</stp>
        <stp>601028.SH</stp>
        <stp>2020-12-31</stp>
        <tr r="Y2776" s="3"/>
      </tp>
      <tp>
        <v>16.137987471100001</v>
        <stp/>
        <stp>EM_S_FA_YOY_NETPROFIT</stp>
        <stp>2</stp>
        <stp>601001.SH</stp>
        <stp>2019-12-31</stp>
        <tr r="X2759" s="3"/>
      </tp>
      <tp>
        <v>122.0815032806</v>
        <stp/>
        <stp>EM_S_FA_YOY_NETPROFIT</stp>
        <stp>2</stp>
        <stp>601038.SH</stp>
        <stp>2020-12-31</stp>
        <tr r="Y2777" s="3"/>
      </tp>
      <tp>
        <v>-8.2945285215000002</v>
        <stp/>
        <stp>EM_S_FA_YOY_NETPROFIT</stp>
        <stp>2</stp>
        <stp>601088.SH</stp>
        <stp>2020-12-31</stp>
        <tr r="Y2781" s="3"/>
      </tp>
      <tp>
        <v>9.8595924362999998</v>
        <stp/>
        <stp>EM_S_FA_YOY_NETPROFIT</stp>
        <stp>2</stp>
        <stp>601098.SH</stp>
        <stp>2020-12-31</stp>
        <tr r="Y2782" s="3"/>
      </tp>
      <tp>
        <v>117.7048658762</v>
        <stp/>
        <stp>EM_S_FA_YOY_NETPROFIT</stp>
        <stp>2</stp>
        <stp>601099.SH</stp>
        <stp>2021-12-31</stp>
        <tr r="Z2783" s="3"/>
      </tp>
      <tp>
        <v>-5.6236038171000002</v>
        <stp/>
        <stp>EM_S_FA_YOY_NETPROFIT</stp>
        <stp>2</stp>
        <stp>601368.SH</stp>
        <stp>2020-12-31</stp>
        <tr r="Y2835" s="3"/>
      </tp>
      <tp>
        <v>27.8989095363</v>
        <stp/>
        <stp>EM_S_FA_YOY_NETPROFIT</stp>
        <stp>2</stp>
        <stp>601369.SH</stp>
        <stp>2021-12-31</stp>
        <tr r="Z2836" s="3"/>
      </tp>
      <tp>
        <v>-3.0456605725000001</v>
        <stp/>
        <stp>EM_S_FA_YOY_NETPROFIT</stp>
        <stp>2</stp>
        <stp>601318.SH</stp>
        <stp>2020-12-31</stp>
        <tr r="Y2827" s="3"/>
      </tp>
      <tp>
        <v>7.3397366632000001</v>
        <stp/>
        <stp>EM_S_FA_YOY_NETPROFIT</stp>
        <stp>2</stp>
        <stp>601311.SH</stp>
        <stp>2019-12-31</stp>
        <tr r="X2826" s="3"/>
      </tp>
      <tp>
        <v>1.9317978016999999</v>
        <stp/>
        <stp>EM_S_FA_YOY_NETPROFIT</stp>
        <stp>2</stp>
        <stp>601328.SH</stp>
        <stp>2020-12-31</stp>
        <tr r="Y2829" s="3"/>
      </tp>
      <tp>
        <v>274.4745093029</v>
        <stp/>
        <stp>EM_S_FA_YOY_NETPROFIT</stp>
        <stp>2</stp>
        <stp>601339.SH</stp>
        <stp>2021-12-31</stp>
        <tr r="Z2832" s="3"/>
      </tp>
      <tp>
        <v>301.73827850660001</v>
        <stp/>
        <stp>EM_S_FA_YOY_NETPROFIT</stp>
        <stp>2</stp>
        <stp>601388.SH</stp>
        <stp>2020-12-31</stp>
        <tr r="Y2839" s="3"/>
      </tp>
      <tp>
        <v>1.3798781597000001</v>
        <stp/>
        <stp>EM_S_FA_YOY_NETPROFIT</stp>
        <stp>2</stp>
        <stp>601398.SH</stp>
        <stp>2020-12-31</stp>
        <tr r="Y2841" s="3"/>
      </tp>
      <tp>
        <v>144.88681975259999</v>
        <stp/>
        <stp>EM_S_FA_YOY_NETPROFIT</stp>
        <stp>2</stp>
        <stp>601208.SH</stp>
        <stp>2020-12-31</stp>
        <tr r="Y2812" s="3"/>
      </tp>
      <tp>
        <v>6.7917150937999997</v>
        <stp/>
        <stp>EM_S_FA_YOY_NETPROFIT</stp>
        <stp>2</stp>
        <stp>601231.SH</stp>
        <stp>2019-12-31</stp>
        <tr r="X2822" s="3"/>
      </tp>
      <tp>
        <v>261.06381823790002</v>
        <stp/>
        <stp>EM_S_FA_YOY_NETPROFIT</stp>
        <stp>2</stp>
        <stp>601218.SH</stp>
        <stp>2020-12-31</stp>
        <tr r="Y2816" s="3"/>
      </tp>
      <tp>
        <v>28.024141261</v>
        <stp/>
        <stp>EM_S_FA_YOY_NETPROFIT</stp>
        <stp>2</stp>
        <stp>601211.SH</stp>
        <stp>2019-12-31</stp>
        <tr r="X2813" s="3"/>
      </tp>
      <tp>
        <v>2.8132843009999999</v>
        <stp/>
        <stp>EM_S_FA_YOY_NETPROFIT</stp>
        <stp>2</stp>
        <stp>601228.SH</stp>
        <stp>2020-12-31</stp>
        <tr r="Y2820" s="3"/>
      </tp>
      <tp>
        <v>5.5725756090000003</v>
        <stp/>
        <stp>EM_S_FA_YOY_NETPROFIT</stp>
        <stp>2</stp>
        <stp>601229.SH</stp>
        <stp>2021-12-31</stp>
        <tr r="Z2821" s="3"/>
      </tp>
      <tp>
        <v>-9.8355356655000001</v>
        <stp/>
        <stp>EM_S_FA_YOY_NETPROFIT</stp>
        <stp>2</stp>
        <stp>601238.SH</stp>
        <stp>2020-12-31</stp>
        <tr r="Y2824" s="3"/>
      </tp>
      <tp>
        <v>1.6325073735</v>
        <stp/>
        <stp>EM_S_FA_YOY_NETPROFIT</stp>
        <stp>2</stp>
        <stp>601288.SH</stp>
        <stp>2020-12-31</stp>
        <tr r="Y2825" s="3"/>
      </tp>
      <tp>
        <v>-0.70434815679999996</v>
        <stp/>
        <stp>EM_S_FA_YOY_NETPROFIT</stp>
        <stp>2</stp>
        <stp>601579.SH</stp>
        <stp>2021-12-31</stp>
        <tr r="Z2849" s="3"/>
      </tp>
      <tp>
        <v>-64.133791269100001</v>
        <stp/>
        <stp>EM_S_FA_YOY_NETPROFIT</stp>
        <stp>2</stp>
        <stp>601518.SH</stp>
        <stp>2020-12-31</stp>
        <tr r="Y2844" s="3"/>
      </tp>
      <tp>
        <v>-77.856635667899994</v>
        <stp/>
        <stp>EM_S_FA_YOY_NETPROFIT</stp>
        <stp>2</stp>
        <stp>601519.SH</stp>
        <stp>2021-12-31</stp>
        <tr r="Z2845" s="3"/>
      </tp>
      <tp>
        <v>-68.761754297899998</v>
        <stp/>
        <stp>EM_S_FA_YOY_NETPROFIT</stp>
        <stp>2</stp>
        <stp>601588.SH</stp>
        <stp>2020-12-31</stp>
        <tr r="Y2850" s="3"/>
      </tp>
      <tp>
        <v>107.69239971010001</v>
        <stp/>
        <stp>EM_S_FA_YOY_NETPROFIT</stp>
        <stp>2</stp>
        <stp>601599.SH</stp>
        <stp>2021-12-31</stp>
        <tr r="Z2852" s="3"/>
      </tp>
      <tp>
        <v>-1619.3763168558</v>
        <stp/>
        <stp>EM_S_FA_YOY_NETPROFIT</stp>
        <stp>2</stp>
        <stp>601718.SH</stp>
        <stp>2020-12-31</stp>
        <tr r="Y2874" s="3"/>
      </tp>
      <tp>
        <v>255.34274627630001</v>
        <stp/>
        <stp>EM_S_FA_YOY_NETPROFIT</stp>
        <stp>2</stp>
        <stp>601788.SH</stp>
        <stp>2020-12-31</stp>
        <tr r="Y2878" s="3"/>
      </tp>
      <tp>
        <v>48.836817525900003</v>
        <stp/>
        <stp>EM_S_FA_YOY_NETPROFIT</stp>
        <stp>2</stp>
        <stp>601789.SH</stp>
        <stp>2021-12-31</stp>
        <tr r="Z2879" s="3"/>
      </tp>
      <tp>
        <v>126.03568699420001</v>
        <stp/>
        <stp>EM_S_FA_YOY_NETPROFIT</stp>
        <stp>2</stp>
        <stp>601798.SH</stp>
        <stp>2020-12-31</stp>
        <tr r="Y2880" s="3"/>
      </tp>
      <tp>
        <v>-18.118764484</v>
        <stp/>
        <stp>EM_S_FA_YOY_NETPROFIT</stp>
        <stp>2</stp>
        <stp>601799.SH</stp>
        <stp>2021-12-31</stp>
        <tr r="Z2881" s="3"/>
      </tp>
      <tp>
        <v>12.253947034099999</v>
        <stp/>
        <stp>EM_S_FA_YOY_NETPROFIT</stp>
        <stp>2</stp>
        <stp>601668.SH</stp>
        <stp>2020-12-31</stp>
        <tr r="Y2865" s="3"/>
      </tp>
      <tp>
        <v>5.6687734474000004</v>
        <stp/>
        <stp>EM_S_FA_YOY_NETPROFIT</stp>
        <stp>2</stp>
        <stp>601669.SH</stp>
        <stp>2021-12-31</stp>
        <tr r="Z2866" s="3"/>
      </tp>
      <tp>
        <v>12.5807391304</v>
        <stp/>
        <stp>EM_S_FA_YOY_NETPROFIT</stp>
        <stp>2</stp>
        <stp>601678.SH</stp>
        <stp>2020-12-31</stp>
        <tr r="Y2868" s="3"/>
      </tp>
      <tp>
        <v>46.1589058976</v>
        <stp/>
        <stp>EM_S_FA_YOY_NETPROFIT</stp>
        <stp>2</stp>
        <stp>601608.SH</stp>
        <stp>2020-12-31</stp>
        <tr r="Y2856" s="3"/>
      </tp>
      <tp>
        <v>23.829762859599999</v>
        <stp/>
        <stp>EM_S_FA_YOY_NETPROFIT</stp>
        <stp>2</stp>
        <stp>601618.SH</stp>
        <stp>2020-12-31</stp>
        <tr r="Y2859" s="3"/>
      </tp>
      <tp>
        <v>279.57995163340001</v>
        <stp/>
        <stp>EM_S_FA_YOY_NETPROFIT</stp>
        <stp>2</stp>
        <stp>601619.SH</stp>
        <stp>2021-12-31</stp>
        <tr r="Z2860" s="3"/>
      </tp>
      <tp>
        <v>26.711590562400001</v>
        <stp/>
        <stp>EM_S_FA_YOY_NETPROFIT</stp>
        <stp>2</stp>
        <stp>601611.SH</stp>
        <stp>2019-12-31</stp>
        <tr r="X2857" s="3"/>
      </tp>
      <tp>
        <v>-12.927440946200001</v>
        <stp/>
        <stp>EM_S_FA_YOY_NETPROFIT</stp>
        <stp>2</stp>
        <stp>601628.SH</stp>
        <stp>2020-12-31</stp>
        <tr r="Y2861" s="3"/>
      </tp>
      <tp>
        <v>53.813605294600002</v>
        <stp/>
        <stp>EM_S_FA_YOY_NETPROFIT</stp>
        <stp>2</stp>
        <stp>601601.SH</stp>
        <stp>2019-12-31</stp>
        <tr r="X2854" s="3"/>
      </tp>
      <tp>
        <v>20.0197702627</v>
        <stp/>
        <stp>EM_S_FA_YOY_NETPROFIT</stp>
        <stp>2</stp>
        <stp>601688.SH</stp>
        <stp>2020-12-31</stp>
        <tr r="Y2869" s="3"/>
      </tp>
      <tp>
        <v>61.526214344899998</v>
        <stp/>
        <stp>EM_S_FA_YOY_NETPROFIT</stp>
        <stp>2</stp>
        <stp>601689.SH</stp>
        <stp>2021-12-31</stp>
        <tr r="Z2870" s="3"/>
      </tp>
      <tp>
        <v>260.73504603449999</v>
        <stp/>
        <stp>EM_S_FA_YOY_NETPROFIT</stp>
        <stp>2</stp>
        <stp>601699.SH</stp>
        <stp>2021-12-31</stp>
        <tr r="Z2871" s="3"/>
      </tp>
      <tp>
        <v>-10.119638204299999</v>
        <stp/>
        <stp>EM_S_FA_YOY_NETPROFIT</stp>
        <stp>2</stp>
        <stp>001979.SZ</stp>
        <stp>2021-12-31</stp>
        <tr r="Z438" s="3"/>
      </tp>
      <tp>
        <v>4.6580438631999996</v>
        <stp/>
        <stp>EM_S_FA_YOY_NETPROFIT</stp>
        <stp>2</stp>
        <stp>601949.SH</stp>
        <stp>2021-12-31</stp>
        <tr r="Z2910" s="3"/>
      </tp>
      <tp>
        <v>-59.8859815088</v>
        <stp/>
        <stp>EM_S_FA_YOY_NETPROFIT</stp>
        <stp>2</stp>
        <stp>601958.SH</stp>
        <stp>2020-12-31</stp>
        <tr r="Y2912" s="3"/>
      </tp>
      <tp>
        <v>36.947520083800001</v>
        <stp/>
        <stp>EM_S_FA_YOY_NETPROFIT</stp>
        <stp>2</stp>
        <stp>601968.SH</stp>
        <stp>2020-12-31</stp>
        <tr r="Y2915" s="3"/>
      </tp>
      <tp>
        <v>747.16309813520002</v>
        <stp/>
        <stp>EM_S_FA_YOY_NETPROFIT</stp>
        <stp>2</stp>
        <stp>601969.SH</stp>
        <stp>2021-12-31</stp>
        <tr r="Z2916" s="3"/>
      </tp>
      <tp>
        <v>61.9729544104</v>
        <stp/>
        <stp>EM_S_FA_YOY_NETPROFIT</stp>
        <stp>2</stp>
        <stp>601908.SH</stp>
        <stp>2020-12-31</stp>
        <tr r="Y2903" s="3"/>
      </tp>
      <tp>
        <v>36.068162770000001</v>
        <stp/>
        <stp>EM_S_FA_YOY_NETPROFIT</stp>
        <stp>2</stp>
        <stp>601918.SH</stp>
        <stp>2020-12-31</stp>
        <tr r="Y2904" s="3"/>
      </tp>
      <tp>
        <v>687.50783914860006</v>
        <stp/>
        <stp>EM_S_FA_YOY_NETPROFIT</stp>
        <stp>2</stp>
        <stp>601919.SH</stp>
        <stp>2021-12-31</stp>
        <tr r="Z2905" s="3"/>
      </tp>
      <tp>
        <v>14.121130681</v>
        <stp/>
        <stp>EM_S_FA_YOY_NETPROFIT</stp>
        <stp>2</stp>
        <stp>601928.SH</stp>
        <stp>2020-12-31</stp>
        <tr r="Y2906" s="3"/>
      </tp>
      <tp>
        <v>-58.696563228700001</v>
        <stp/>
        <stp>EM_S_FA_YOY_NETPROFIT</stp>
        <stp>2</stp>
        <stp>601929.SH</stp>
        <stp>2021-12-31</stp>
        <tr r="Z2907" s="3"/>
      </tp>
      <tp>
        <v>44.469933658800002</v>
        <stp/>
        <stp>EM_S_FA_YOY_NETPROFIT</stp>
        <stp>2</stp>
        <stp>601901.SH</stp>
        <stp>2019-12-31</stp>
        <tr r="X2902" s="3"/>
      </tp>
      <tp>
        <v>11.093322221399999</v>
        <stp/>
        <stp>EM_S_FA_YOY_NETPROFIT</stp>
        <stp>2</stp>
        <stp>601939.SH</stp>
        <stp>2021-12-31</stp>
        <tr r="Z2909" s="3"/>
      </tp>
      <tp>
        <v>1.5874902794000001</v>
        <stp/>
        <stp>EM_S_FA_YOY_NETPROFIT</stp>
        <stp>2</stp>
        <stp>601988.SH</stp>
        <stp>2020-12-31</stp>
        <tr r="Y2918" s="3"/>
      </tp>
      <tp>
        <v>128.61359768840001</v>
        <stp/>
        <stp>EM_S_FA_YOY_NETPROFIT</stp>
        <stp>2</stp>
        <stp>601989.SH</stp>
        <stp>2021-12-31</stp>
        <tr r="Z2919" s="3"/>
      </tp>
      <tp>
        <v>1.0980936441</v>
        <stp/>
        <stp>EM_S_FA_YOY_NETPROFIT</stp>
        <stp>2</stp>
        <stp>601998.SH</stp>
        <stp>2020-12-31</stp>
        <tr r="Y2924" s="3"/>
      </tp>
      <tp>
        <v>-30.614748709099999</v>
        <stp/>
        <stp>EM_S_FA_YOY_NETPROFIT</stp>
        <stp>2</stp>
        <stp>601999.SH</stp>
        <stp>2021-12-31</stp>
        <tr r="Z2925" s="3"/>
      </tp>
      <tp>
        <v>6.7086772889999997</v>
        <stp/>
        <stp>EM_S_FA_YOY_NETPROFIT</stp>
        <stp>2</stp>
        <stp>601991.SH</stp>
        <stp>2019-12-31</stp>
        <tr r="X2920" s="3"/>
      </tp>
      <tp>
        <v>1.6555189438</v>
        <stp/>
        <stp>EM_S_FA_YOY_NETPROFIT</stp>
        <stp>2</stp>
        <stp>601858.SH</stp>
        <stp>2020-12-31</stp>
        <tr r="Y2888" s="3"/>
      </tp>
      <tp>
        <v>68.172616776599995</v>
        <stp/>
        <stp>EM_S_FA_YOY_NETPROFIT</stp>
        <stp>2</stp>
        <stp>601878.SH</stp>
        <stp>2020-12-31</stp>
        <tr r="Y2892" s="3"/>
      </tp>
      <tp>
        <v>7.5276576582999999</v>
        <stp/>
        <stp>EM_S_FA_YOY_NETPROFIT</stp>
        <stp>2</stp>
        <stp>601808.SH</stp>
        <stp>2020-12-31</stp>
        <tr r="Y2884" s="3"/>
      </tp>
      <tp>
        <v>1.2392831388000001</v>
        <stp/>
        <stp>EM_S_FA_YOY_NETPROFIT</stp>
        <stp>2</stp>
        <stp>601818.SH</stp>
        <stp>2020-12-31</stp>
        <tr r="Y2886" s="3"/>
      </tp>
      <tp>
        <v>21.360228770100001</v>
        <stp/>
        <stp>EM_S_FA_YOY_NETPROFIT</stp>
        <stp>2</stp>
        <stp>601811.SH</stp>
        <stp>2019-12-31</stp>
        <tr r="X2885" s="3"/>
      </tp>
      <tp>
        <v>-47.6341562924</v>
        <stp/>
        <stp>EM_S_FA_YOY_NETPROFIT</stp>
        <stp>2</stp>
        <stp>601801.SH</stp>
        <stp>2019-12-31</stp>
        <tr r="X2883" s="3"/>
      </tp>
      <tp>
        <v>30.855038143000002</v>
        <stp/>
        <stp>EM_S_FA_YOY_NETPROFIT</stp>
        <stp>2</stp>
        <stp>601888.SH</stp>
        <stp>2020-12-31</stp>
        <tr r="Y2897" s="3"/>
      </tp>
      <tp>
        <v>3.8239855559000002</v>
        <stp/>
        <stp>EM_S_FA_YOY_NETPROFIT</stp>
        <stp>2</stp>
        <stp>601898.SH</stp>
        <stp>2020-12-31</stp>
        <tr r="Y2899" s="3"/>
      </tp>
      <tp>
        <v>131.7279272525</v>
        <stp/>
        <stp>EM_S_FA_YOY_NETPROFIT</stp>
        <stp>2</stp>
        <stp>601899.SH</stp>
        <stp>2021-12-31</stp>
        <tr r="Z2900" s="3"/>
      </tp>
      <tp>
        <v>79.079663703899996</v>
        <stp/>
        <stp>EM_S_FA_YOY_NETPROFIT</stp>
        <stp>2</stp>
        <stp>601881.SH</stp>
        <stp>2019-12-31</stp>
        <tr r="X2894" s="3"/>
      </tp>
      <tp>
        <v>-74.351501285799998</v>
        <stp/>
        <stp>EM_S_FA_YOY_NETPROFIT</stp>
        <stp>2</stp>
        <stp>300101.SZ</stp>
        <stp>2019-12-31</stp>
        <tr r="X1404" s="3"/>
      </tp>
      <tp>
        <v>40.180807942400001</v>
        <stp/>
        <stp>EM_S_FA_YOY_NETPROFIT</stp>
        <stp>2</stp>
        <stp>300138.SZ</stp>
        <stp>2020-12-31</stp>
        <tr r="Y1440" s="3"/>
      </tp>
      <tp>
        <v>252.22001088709999</v>
        <stp/>
        <stp>EM_S_FA_YOY_NETPROFIT</stp>
        <stp>2</stp>
        <stp>300139.SZ</stp>
        <stp>2021-12-31</stp>
        <tr r="Z1441" s="3"/>
      </tp>
      <tp>
        <v>91.546688725199999</v>
        <stp/>
        <stp>EM_S_FA_YOY_NETPROFIT</stp>
        <stp>2</stp>
        <stp>300111.SZ</stp>
        <stp>2019-12-31</stp>
        <tr r="X1413" s="3"/>
      </tp>
      <tp>
        <v>151.05246779379999</v>
        <stp/>
        <stp>EM_S_FA_YOY_NETPROFIT</stp>
        <stp>2</stp>
        <stp>300128.SZ</stp>
        <stp>2020-12-31</stp>
        <tr r="Y1430" s="3"/>
      </tp>
      <tp>
        <v>-28.779185205499999</v>
        <stp/>
        <stp>EM_S_FA_YOY_NETPROFIT</stp>
        <stp>2</stp>
        <stp>300129.SZ</stp>
        <stp>2021-12-31</stp>
        <tr r="Z1431" s="3"/>
      </tp>
      <tp>
        <v>-75.841607176899998</v>
        <stp/>
        <stp>EM_S_FA_YOY_NETPROFIT</stp>
        <stp>2</stp>
        <stp>300118.SZ</stp>
        <stp>2020-12-31</stp>
        <tr r="Y1420" s="3"/>
      </tp>
      <tp>
        <v>-1.3426564773</v>
        <stp/>
        <stp>EM_S_FA_YOY_NETPROFIT</stp>
        <stp>2</stp>
        <stp>300119.SZ</stp>
        <stp>2021-12-31</stp>
        <tr r="Z1421" s="3"/>
      </tp>
      <tp>
        <v>-49.802407201900003</v>
        <stp/>
        <stp>EM_S_FA_YOY_NETPROFIT</stp>
        <stp>2</stp>
        <stp>300121.SZ</stp>
        <stp>2019-12-31</stp>
        <tr r="X1423" s="3"/>
      </tp>
      <tp>
        <v>76.485962433300003</v>
        <stp/>
        <stp>EM_S_FA_YOY_NETPROFIT</stp>
        <stp>2</stp>
        <stp>300108.SZ</stp>
        <stp>2020-12-31</stp>
        <tr r="Y1410" s="3"/>
      </tp>
      <tp>
        <v>760.49627997729999</v>
        <stp/>
        <stp>EM_S_FA_YOY_NETPROFIT</stp>
        <stp>2</stp>
        <stp>300109.SZ</stp>
        <stp>2021-12-31</stp>
        <tr r="Z1411" s="3"/>
      </tp>
      <tp>
        <v>-64.879211310599999</v>
        <stp/>
        <stp>EM_S_FA_YOY_NETPROFIT</stp>
        <stp>2</stp>
        <stp>300131.SZ</stp>
        <stp>2019-12-31</stp>
        <tr r="X1433" s="3"/>
      </tp>
      <tp>
        <v>-35.081054269699997</v>
        <stp/>
        <stp>EM_S_FA_YOY_NETPROFIT</stp>
        <stp>2</stp>
        <stp>300141.SZ</stp>
        <stp>2019-12-31</stp>
        <tr r="X1443" s="3"/>
      </tp>
      <tp>
        <v>22.140494163300001</v>
        <stp/>
        <stp>EM_S_FA_YOY_NETPROFIT</stp>
        <stp>2</stp>
        <stp>300179.SZ</stp>
        <stp>2021-12-31</stp>
        <tr r="Z1479" s="3"/>
      </tp>
      <tp>
        <v>12.499173924700001</v>
        <stp/>
        <stp>EM_S_FA_YOY_NETPROFIT</stp>
        <stp>2</stp>
        <stp>000158.SZ</stp>
        <stp>2020-12-31</stp>
        <tr r="Y65" s="3"/>
      </tp>
      <tp>
        <v>-70.247763452499996</v>
        <stp/>
        <stp>EM_S_FA_YOY_NETPROFIT</stp>
        <stp>2</stp>
        <stp>000159.SZ</stp>
        <stp>2021-12-31</stp>
        <tr r="Z66" s="3"/>
      </tp>
      <tp>
        <v>8.5564468156999993</v>
        <stp/>
        <stp>EM_S_FA_YOY_NETPROFIT</stp>
        <stp>2</stp>
        <stp>300151.SZ</stp>
        <stp>2019-12-31</stp>
        <tr r="X1453" s="3"/>
      </tp>
      <tp>
        <v>8.3154305723000004</v>
        <stp/>
        <stp>EM_S_FA_YOY_NETPROFIT</stp>
        <stp>2</stp>
        <stp>300168.SZ</stp>
        <stp>2020-12-31</stp>
        <tr r="Y1469" s="3"/>
      </tp>
      <tp>
        <v>42.415624498</v>
        <stp/>
        <stp>EM_S_FA_YOY_NETPROFIT</stp>
        <stp>2</stp>
        <stp>300169.SZ</stp>
        <stp>2021-12-31</stp>
        <tr r="Z1470" s="3"/>
      </tp>
      <tp>
        <v>-89.509638184500005</v>
        <stp/>
        <stp>EM_S_FA_YOY_NETPROFIT</stp>
        <stp>2</stp>
        <stp>000151.SZ</stp>
        <stp>2019-12-31</stp>
        <tr r="X60" s="3"/>
      </tp>
      <tp>
        <v>85.039914412300007</v>
        <stp/>
        <stp>EM_S_FA_YOY_NETPROFIT</stp>
        <stp>2</stp>
        <stp>300158.SZ</stp>
        <stp>2020-12-31</stp>
        <tr r="Y1459" s="3"/>
      </tp>
      <tp>
        <v>56.315427657999997</v>
        <stp/>
        <stp>EM_S_FA_YOY_NETPROFIT</stp>
        <stp>2</stp>
        <stp>300159.SZ</stp>
        <stp>2021-12-31</stp>
        <tr r="Z1460" s="3"/>
      </tp>
      <tp>
        <v>80.453257368400003</v>
        <stp/>
        <stp>EM_S_FA_YOY_NETPROFIT</stp>
        <stp>2</stp>
        <stp>300161.SZ</stp>
        <stp>2019-12-31</stp>
        <tr r="X1462" s="3"/>
      </tp>
      <tp>
        <v>-2719.7949795155</v>
        <stp/>
        <stp>EM_S_FA_YOY_NETPROFIT</stp>
        <stp>2</stp>
        <stp>300148.SZ</stp>
        <stp>2020-12-31</stp>
        <tr r="Y1450" s="3"/>
      </tp>
      <tp>
        <v>-361.05243011699997</v>
        <stp/>
        <stp>EM_S_FA_YOY_NETPROFIT</stp>
        <stp>2</stp>
        <stp>300149.SZ</stp>
        <stp>2021-12-31</stp>
        <tr r="Z1451" s="3"/>
      </tp>
      <tp>
        <v>71.850806037500007</v>
        <stp/>
        <stp>EM_S_FA_YOY_NETPROFIT</stp>
        <stp>2</stp>
        <stp>300171.SZ</stp>
        <stp>2019-12-31</stp>
        <tr r="X1472" s="3"/>
      </tp>
      <tp>
        <v>-8.7524185569000004</v>
        <stp/>
        <stp>EM_S_FA_YOY_NETPROFIT</stp>
        <stp>2</stp>
        <stp>300181.SZ</stp>
        <stp>2019-12-31</stp>
        <tr r="X1481" s="3"/>
      </tp>
      <tp>
        <v>-61.4479358209</v>
        <stp/>
        <stp>EM_S_FA_YOY_NETPROFIT</stp>
        <stp>2</stp>
        <stp>300191.SZ</stp>
        <stp>2019-12-31</stp>
        <tr r="X1490" s="3"/>
      </tp>
      <tp>
        <v>-79.420756866000005</v>
        <stp/>
        <stp>EM_S_FA_YOY_NETPROFIT</stp>
        <stp>2</stp>
        <stp>300198.SZ</stp>
        <stp>2020-12-31</stp>
        <tr r="Y1497" s="3"/>
      </tp>
      <tp>
        <v>104.66697284350001</v>
        <stp/>
        <stp>EM_S_FA_YOY_NETPROFIT</stp>
        <stp>2</stp>
        <stp>300199.SZ</stp>
        <stp>2021-12-31</stp>
        <tr r="Z1498" s="3"/>
      </tp>
      <tp>
        <v>38.775975143499998</v>
        <stp/>
        <stp>EM_S_FA_YOY_NETPROFIT</stp>
        <stp>2</stp>
        <stp>300188.SZ</stp>
        <stp>2020-12-31</stp>
        <tr r="Y1487" s="3"/>
      </tp>
      <tp>
        <v>53.904584069599998</v>
        <stp/>
        <stp>EM_S_FA_YOY_NETPROFIT</stp>
        <stp>2</stp>
        <stp>300189.SZ</stp>
        <stp>2021-12-31</stp>
        <tr r="Z1488" s="3"/>
      </tp>
      <tp>
        <v>107.7401191714</v>
        <stp/>
        <stp>EM_S_FA_YOY_NETPROFIT</stp>
        <stp>2</stp>
        <stp>600148.SH</stp>
        <stp>2020-12-31</stp>
        <tr r="Y2105" s="3"/>
      </tp>
      <tp>
        <v>-71.027037108000002</v>
        <stp/>
        <stp>EM_S_FA_YOY_NETPROFIT</stp>
        <stp>2</stp>
        <stp>600149.SH</stp>
        <stp>2021-12-31</stp>
        <tr r="Z2106" s="3"/>
      </tp>
      <tp>
        <v>66.316133608900003</v>
        <stp/>
        <stp>EM_S_FA_YOY_NETPROFIT</stp>
        <stp>2</stp>
        <stp>600171.SH</stp>
        <stp>2019-12-31</stp>
        <tr r="X2126" s="3"/>
      </tp>
      <tp>
        <v>-27.4664106958</v>
        <stp/>
        <stp>EM_S_FA_YOY_NETPROFIT</stp>
        <stp>2</stp>
        <stp>600158.SH</stp>
        <stp>2020-12-31</stp>
        <tr r="Y2114" s="3"/>
      </tp>
      <tp>
        <v>78.006094325899994</v>
        <stp/>
        <stp>EM_S_FA_YOY_NETPROFIT</stp>
        <stp>2</stp>
        <stp>600159.SH</stp>
        <stp>2021-12-31</stp>
        <tr r="Z2115" s="3"/>
      </tp>
      <tp>
        <v>21.518961170400001</v>
        <stp/>
        <stp>EM_S_FA_YOY_NETPROFIT</stp>
        <stp>2</stp>
        <stp>600161.SH</stp>
        <stp>2019-12-31</stp>
        <tr r="X2117" s="3"/>
      </tp>
      <tp>
        <v>-2473.9383169430998</v>
        <stp/>
        <stp>EM_S_FA_YOY_NETPROFIT</stp>
        <stp>2</stp>
        <stp>600151.SH</stp>
        <stp>2019-12-31</stp>
        <tr r="X2108" s="3"/>
      </tp>
      <tp>
        <v>5.1642642025000001</v>
        <stp/>
        <stp>EM_S_FA_YOY_NETPROFIT</stp>
        <stp>2</stp>
        <stp>600168.SH</stp>
        <stp>2020-12-31</stp>
        <tr r="Y2123" s="3"/>
      </tp>
      <tp>
        <v>446.1555096198</v>
        <stp/>
        <stp>EM_S_FA_YOY_NETPROFIT</stp>
        <stp>2</stp>
        <stp>600169.SH</stp>
        <stp>2021-12-31</stp>
        <tr r="Z2124" s="3"/>
      </tp>
      <tp>
        <v>-51.0497527773</v>
        <stp/>
        <stp>EM_S_FA_YOY_NETPROFIT</stp>
        <stp>2</stp>
        <stp>600141.SH</stp>
        <stp>2019-12-31</stp>
        <tr r="X2103" s="3"/>
      </tp>
      <tp>
        <v>271.22174418840001</v>
        <stp/>
        <stp>EM_S_FA_YOY_NETPROFIT</stp>
        <stp>2</stp>
        <stp>600178.SH</stp>
        <stp>2020-12-31</stp>
        <tr r="Y2131" s="3"/>
      </tp>
      <tp>
        <v>36.527197067300001</v>
        <stp/>
        <stp>EM_S_FA_YOY_NETPROFIT</stp>
        <stp>2</stp>
        <stp>600179.SH</stp>
        <stp>2021-12-31</stp>
        <tr r="Z2132" s="3"/>
      </tp>
      <tp>
        <v>-1313.8698934474</v>
        <stp/>
        <stp>EM_S_FA_YOY_NETPROFIT</stp>
        <stp>2</stp>
        <stp>600108.SH</stp>
        <stp>2020-12-31</stp>
        <tr r="Y2075" s="3"/>
      </tp>
      <tp>
        <v>23.4611215742</v>
        <stp/>
        <stp>EM_S_FA_YOY_NETPROFIT</stp>
        <stp>2</stp>
        <stp>600109.SH</stp>
        <stp>2021-12-31</stp>
        <tr r="Z2076" s="3"/>
      </tp>
      <tp>
        <v>19.4345612772</v>
        <stp/>
        <stp>EM_S_FA_YOY_NETPROFIT</stp>
        <stp>2</stp>
        <stp>600131.SH</stp>
        <stp>2019-12-31</stp>
        <tr r="X2096" s="3"/>
      </tp>
      <tp>
        <v>11.302914402100001</v>
        <stp/>
        <stp>EM_S_FA_YOY_NETPROFIT</stp>
        <stp>2</stp>
        <stp>600118.SH</stp>
        <stp>2020-12-31</stp>
        <tr r="Y2085" s="3"/>
      </tp>
      <tp>
        <v>-33.944551412099997</v>
        <stp/>
        <stp>EM_S_FA_YOY_NETPROFIT</stp>
        <stp>2</stp>
        <stp>600119.SH</stp>
        <stp>2021-12-31</stp>
        <tr r="Z2086" s="3"/>
      </tp>
      <tp>
        <v>-293.53425299150001</v>
        <stp/>
        <stp>EM_S_FA_YOY_NETPROFIT</stp>
        <stp>2</stp>
        <stp>600121.SH</stp>
        <stp>2019-12-31</stp>
        <tr r="X2088" s="3"/>
      </tp>
      <tp>
        <v>10.5928710378</v>
        <stp/>
        <stp>EM_S_FA_YOY_NETPROFIT</stp>
        <stp>2</stp>
        <stp>600111.SH</stp>
        <stp>2019-12-31</stp>
        <tr r="X2078" s="3"/>
      </tp>
      <tp>
        <v>269.33166662000002</v>
        <stp/>
        <stp>EM_S_FA_YOY_NETPROFIT</stp>
        <stp>2</stp>
        <stp>600128.SH</stp>
        <stp>2020-12-31</stp>
        <tr r="Y2093" s="3"/>
      </tp>
      <tp>
        <v>-1898.8311354520999</v>
        <stp/>
        <stp>EM_S_FA_YOY_NETPROFIT</stp>
        <stp>2</stp>
        <stp>600129.SH</stp>
        <stp>2021-12-31</stp>
        <tr r="Z2094" s="3"/>
      </tp>
      <tp>
        <v>4.4794408319999999</v>
        <stp/>
        <stp>EM_S_FA_YOY_NETPROFIT</stp>
        <stp>2</stp>
        <stp>600101.SH</stp>
        <stp>2019-12-31</stp>
        <tr r="X2069" s="3"/>
      </tp>
      <tp>
        <v>-126.9057589888</v>
        <stp/>
        <stp>EM_S_FA_YOY_NETPROFIT</stp>
        <stp>2</stp>
        <stp>600138.SH</stp>
        <stp>2020-12-31</stp>
        <tr r="Y2102" s="3"/>
      </tp>
      <tp>
        <v>-47.132398001699997</v>
        <stp/>
        <stp>EM_S_FA_YOY_NETPROFIT</stp>
        <stp>2</stp>
        <stp>600188.SH</stp>
        <stp>2020-12-31</stp>
        <tr r="Y2140" s="3"/>
      </tp>
      <tp>
        <v>32.185447536300003</v>
        <stp/>
        <stp>EM_S_FA_YOY_NETPROFIT</stp>
        <stp>2</stp>
        <stp>600189.SH</stp>
        <stp>2021-12-31</stp>
        <tr r="Z2141" s="3"/>
      </tp>
      <tp>
        <v>-74.714860368900005</v>
        <stp/>
        <stp>EM_S_FA_YOY_NETPROFIT</stp>
        <stp>2</stp>
        <stp>600198.SH</stp>
        <stp>2020-12-31</stp>
        <tr r="Y2149" s="3"/>
      </tp>
      <tp>
        <v>-334.41695051430003</v>
        <stp/>
        <stp>EM_S_FA_YOY_NETPROFIT</stp>
        <stp>2</stp>
        <stp>600199.SH</stp>
        <stp>2021-12-31</stp>
        <tr r="Z2150" s="3"/>
      </tp>
      <tp>
        <v>120.4656129566</v>
        <stp/>
        <stp>EM_S_FA_YOY_NETPROFIT</stp>
        <stp>2</stp>
        <stp>600191.SH</stp>
        <stp>2019-12-31</stp>
        <tr r="X2143" s="3"/>
      </tp>
      <tp>
        <v>-295.00183960959998</v>
        <stp/>
        <stp>EM_S_FA_YOY_NETPROFIT</stp>
        <stp>2</stp>
        <stp>000008.SZ</stp>
        <stp>2020-12-31</stp>
        <tr r="Y8" s="3"/>
      </tp>
      <tp>
        <v>64.744758044999998</v>
        <stp/>
        <stp>EM_S_FA_YOY_NETPROFIT</stp>
        <stp>2</stp>
        <stp>000009.SZ</stp>
        <stp>2021-12-31</stp>
        <tr r="Z9" s="3"/>
      </tp>
      <tp>
        <v>3.6694064218000002</v>
        <stp/>
        <stp>EM_S_FA_YOY_NETPROFIT</stp>
        <stp>2</stp>
        <stp>000031.SZ</stp>
        <stp>2019-12-31</stp>
        <tr r="X26" s="3"/>
      </tp>
      <tp>
        <v>27.581024156000002</v>
        <stp/>
        <stp>EM_S_FA_YOY_NETPROFIT</stp>
        <stp>2</stp>
        <stp>300001.SZ</stp>
        <stp>2019-12-31</stp>
        <tr r="X1311" s="3"/>
      </tp>
      <tp>
        <v>32.027592734800002</v>
        <stp/>
        <stp>EM_S_FA_YOY_NETPROFIT</stp>
        <stp>2</stp>
        <stp>300039.SZ</stp>
        <stp>2021-12-31</stp>
        <tr r="Z1346" s="3"/>
      </tp>
      <tp>
        <v>8.0587083191000008</v>
        <stp/>
        <stp>EM_S_FA_YOY_NETPROFIT</stp>
        <stp>2</stp>
        <stp>000019.SZ</stp>
        <stp>2021-12-31</stp>
        <tr r="Z16" s="3"/>
      </tp>
      <tp>
        <v>-27.544899624300001</v>
        <stp/>
        <stp>EM_S_FA_YOY_NETPROFIT</stp>
        <stp>2</stp>
        <stp>000021.SZ</stp>
        <stp>2019-12-31</stp>
        <tr r="X18" s="3"/>
      </tp>
      <tp>
        <v>106.60553114610001</v>
        <stp/>
        <stp>EM_S_FA_YOY_NETPROFIT</stp>
        <stp>2</stp>
        <stp>300011.SZ</stp>
        <stp>2019-12-31</stp>
        <tr r="X1321" s="3"/>
      </tp>
      <tp>
        <v>85.684446827000002</v>
        <stp/>
        <stp>EM_S_FA_YOY_NETPROFIT</stp>
        <stp>2</stp>
        <stp>300029.SZ</stp>
        <stp>2021-12-31</stp>
        <tr r="Z1337" s="3"/>
      </tp>
      <tp>
        <v>6.3064170165000002</v>
        <stp/>
        <stp>EM_S_FA_YOY_NETPROFIT</stp>
        <stp>2</stp>
        <stp>000011.SZ</stp>
        <stp>2019-12-31</stp>
        <tr r="X11" s="3"/>
      </tp>
      <tp>
        <v>16.291281655599999</v>
        <stp/>
        <stp>EM_S_FA_YOY_NETPROFIT</stp>
        <stp>2</stp>
        <stp>000028.SZ</stp>
        <stp>2020-12-31</stp>
        <tr r="Y23" s="3"/>
      </tp>
      <tp>
        <v>-24.9559929877</v>
        <stp/>
        <stp>EM_S_FA_YOY_NETPROFIT</stp>
        <stp>2</stp>
        <stp>000029.SZ</stp>
        <stp>2021-12-31</stp>
        <tr r="Z24" s="3"/>
      </tp>
      <tp>
        <v>14.191056315299999</v>
        <stp/>
        <stp>EM_S_FA_YOY_NETPROFIT</stp>
        <stp>2</stp>
        <stp>300018.SZ</stp>
        <stp>2020-12-31</stp>
        <tr r="Y1328" s="3"/>
      </tp>
      <tp>
        <v>33.145425485600001</v>
        <stp/>
        <stp>EM_S_FA_YOY_NETPROFIT</stp>
        <stp>2</stp>
        <stp>300019.SZ</stp>
        <stp>2021-12-31</stp>
        <tr r="Z1329" s="3"/>
      </tp>
      <tp>
        <v>21.947154467499999</v>
        <stp/>
        <stp>EM_S_FA_YOY_NETPROFIT</stp>
        <stp>2</stp>
        <stp>300021.SZ</stp>
        <stp>2019-12-31</stp>
        <tr r="X1331" s="3"/>
      </tp>
      <tp>
        <v>13.6070593924</v>
        <stp/>
        <stp>EM_S_FA_YOY_NETPROFIT</stp>
        <stp>2</stp>
        <stp>000001.SZ</stp>
        <stp>2019-12-31</stp>
        <tr r="X2" s="3"/>
      </tp>
      <tp>
        <v>39.0740118501</v>
        <stp/>
        <stp>EM_S_FA_YOY_NETPROFIT</stp>
        <stp>2</stp>
        <stp>000039.SZ</stp>
        <stp>2021-12-31</stp>
        <tr r="Z32" s="3"/>
      </tp>
      <tp>
        <v>107.2444801705</v>
        <stp/>
        <stp>EM_S_FA_YOY_NETPROFIT</stp>
        <stp>2</stp>
        <stp>300008.SZ</stp>
        <stp>2020-12-31</stp>
        <tr r="Y1318" s="3"/>
      </tp>
      <tp>
        <v>-41.308499566199998</v>
        <stp/>
        <stp>EM_S_FA_YOY_NETPROFIT</stp>
        <stp>2</stp>
        <stp>300009.SZ</stp>
        <stp>2021-12-31</stp>
        <tr r="Z1319" s="3"/>
      </tp>
      <tp>
        <v>-0.89117618080000005</v>
        <stp/>
        <stp>EM_S_FA_YOY_NETPROFIT</stp>
        <stp>2</stp>
        <stp>300031.SZ</stp>
        <stp>2019-12-31</stp>
        <tr r="X1339" s="3"/>
      </tp>
      <tp>
        <v>-24.220335283699999</v>
        <stp/>
        <stp>EM_S_FA_YOY_NETPROFIT</stp>
        <stp>2</stp>
        <stp>000048.SZ</stp>
        <stp>2020-12-31</stp>
        <tr r="Y37" s="3"/>
      </tp>
      <tp>
        <v>7.2497043626000002</v>
        <stp/>
        <stp>EM_S_FA_YOY_NETPROFIT</stp>
        <stp>2</stp>
        <stp>000049.SZ</stp>
        <stp>2021-12-31</stp>
        <tr r="Z38" s="3"/>
      </tp>
      <tp>
        <v>33.235232427699998</v>
        <stp/>
        <stp>EM_S_FA_YOY_NETPROFIT</stp>
        <stp>2</stp>
        <stp>300041.SZ</stp>
        <stp>2019-12-31</stp>
        <tr r="X1348" s="3"/>
      </tp>
      <tp>
        <v>-33.986559604200004</v>
        <stp/>
        <stp>EM_S_FA_YOY_NETPROFIT</stp>
        <stp>2</stp>
        <stp>300078.SZ</stp>
        <stp>2020-12-31</stp>
        <tr r="Y1383" s="3"/>
      </tp>
      <tp>
        <v>12.359607753500001</v>
        <stp/>
        <stp>EM_S_FA_YOY_NETPROFIT</stp>
        <stp>2</stp>
        <stp>300079.SZ</stp>
        <stp>2021-12-31</stp>
        <tr r="Z1384" s="3"/>
      </tp>
      <tp>
        <v>-70.743406253700002</v>
        <stp/>
        <stp>EM_S_FA_YOY_NETPROFIT</stp>
        <stp>2</stp>
        <stp>000058.SZ</stp>
        <stp>2020-12-31</stp>
        <tr r="Y42" s="3"/>
      </tp>
      <tp>
        <v>171.66286738560001</v>
        <stp/>
        <stp>EM_S_FA_YOY_NETPROFIT</stp>
        <stp>2</stp>
        <stp>000059.SZ</stp>
        <stp>2021-12-31</stp>
        <tr r="Z43" s="3"/>
      </tp>
      <tp>
        <v>305.94158628690002</v>
        <stp/>
        <stp>EM_S_FA_YOY_NETPROFIT</stp>
        <stp>2</stp>
        <stp>000061.SZ</stp>
        <stp>2019-12-31</stp>
        <tr r="X45" s="3"/>
      </tp>
      <tp>
        <v>29.555815899999999</v>
        <stp/>
        <stp>EM_S_FA_YOY_NETPROFIT</stp>
        <stp>2</stp>
        <stp>300051.SZ</stp>
        <stp>2019-12-31</stp>
        <tr r="X1358" s="3"/>
      </tp>
      <tp>
        <v>-256.02555246539998</v>
        <stp/>
        <stp>EM_S_FA_YOY_NETPROFIT</stp>
        <stp>2</stp>
        <stp>300068.SZ</stp>
        <stp>2020-12-31</stp>
        <tr r="Y1373" s="3"/>
      </tp>
      <tp>
        <v>34.713573439500003</v>
        <stp/>
        <stp>EM_S_FA_YOY_NETPROFIT</stp>
        <stp>2</stp>
        <stp>300069.SZ</stp>
        <stp>2021-12-31</stp>
        <tr r="Z1374" s="3"/>
      </tp>
      <tp>
        <v>-2583.9506803498002</v>
        <stp/>
        <stp>EM_S_FA_YOY_NETPROFIT</stp>
        <stp>2</stp>
        <stp>000068.SZ</stp>
        <stp>2020-12-31</stp>
        <tr r="Y50" s="3"/>
      </tp>
      <tp>
        <v>-54.516040563200001</v>
        <stp/>
        <stp>EM_S_FA_YOY_NETPROFIT</stp>
        <stp>2</stp>
        <stp>000069.SZ</stp>
        <stp>2021-12-31</stp>
        <tr r="Z51" s="3"/>
      </tp>
      <tp>
        <v>2.7038887401</v>
        <stp/>
        <stp>EM_S_FA_YOY_NETPROFIT</stp>
        <stp>2</stp>
        <stp>300058.SZ</stp>
        <stp>2020-12-31</stp>
        <tr r="Y1365" s="3"/>
      </tp>
      <tp>
        <v>79.002511733000006</v>
        <stp/>
        <stp>EM_S_FA_YOY_NETPROFIT</stp>
        <stp>2</stp>
        <stp>300059.SZ</stp>
        <stp>2021-12-31</stp>
        <tr r="Z1366" s="3"/>
      </tp>
      <tp>
        <v>103.4346477463</v>
        <stp/>
        <stp>EM_S_FA_YOY_NETPROFIT</stp>
        <stp>2</stp>
        <stp>300061.SZ</stp>
        <stp>2019-12-31</stp>
        <tr r="X1367" s="3"/>
      </tp>
      <tp>
        <v>-108.0186090995</v>
        <stp/>
        <stp>EM_S_FA_YOY_NETPROFIT</stp>
        <stp>2</stp>
        <stp>000078.SZ</stp>
        <stp>2020-12-31</stp>
        <tr r="Y53" s="3"/>
      </tp>
      <tp>
        <v>-5427.5213573239998</v>
        <stp/>
        <stp>EM_S_FA_YOY_NETPROFIT</stp>
        <stp>2</stp>
        <stp>300048.SZ</stp>
        <stp>2020-12-31</stp>
        <tr r="Y1355" s="3"/>
      </tp>
      <tp>
        <v>64.001160781099998</v>
        <stp/>
        <stp>EM_S_FA_YOY_NETPROFIT</stp>
        <stp>2</stp>
        <stp>300049.SZ</stp>
        <stp>2021-12-31</stp>
        <tr r="Z1356" s="3"/>
      </tp>
      <tp>
        <v>101.7068480488</v>
        <stp/>
        <stp>EM_S_FA_YOY_NETPROFIT</stp>
        <stp>2</stp>
        <stp>300071.SZ</stp>
        <stp>2019-12-31</stp>
        <tr r="X1376" s="3"/>
      </tp>
      <tp>
        <v>-2.8405468602999999</v>
        <stp/>
        <stp>EM_S_FA_YOY_NETPROFIT</stp>
        <stp>2</stp>
        <stp>000088.SZ</stp>
        <stp>2020-12-31</stp>
        <tr r="Y54" s="3"/>
      </tp>
      <tp>
        <v>-152.22116986840001</v>
        <stp/>
        <stp>EM_S_FA_YOY_NETPROFIT</stp>
        <stp>2</stp>
        <stp>000089.SZ</stp>
        <stp>2021-12-31</stp>
        <tr r="Z55" s="3"/>
      </tp>
      <tp>
        <v>-72.2460187856</v>
        <stp/>
        <stp>EM_S_FA_YOY_NETPROFIT</stp>
        <stp>2</stp>
        <stp>300081.SZ</stp>
        <stp>2019-12-31</stp>
        <tr r="X1386" s="3"/>
      </tp>
      <tp>
        <v>16.4815967324</v>
        <stp/>
        <stp>EM_S_FA_YOY_NETPROFIT</stp>
        <stp>2</stp>
        <stp>000099.SZ</stp>
        <stp>2021-12-31</stp>
        <tr r="Z58" s="3"/>
      </tp>
      <tp>
        <v>18.1547818335</v>
        <stp/>
        <stp>EM_S_FA_YOY_NETPROFIT</stp>
        <stp>2</stp>
        <stp>300091.SZ</stp>
        <stp>2019-12-31</stp>
        <tr r="X1394" s="3"/>
      </tp>
      <tp>
        <v>5.2602832779000002</v>
        <stp/>
        <stp>EM_S_FA_YOY_NETPROFIT</stp>
        <stp>2</stp>
        <stp>300098.SZ</stp>
        <stp>2020-12-31</stp>
        <tr r="Y1401" s="3"/>
      </tp>
      <tp>
        <v>59.507759265200001</v>
        <stp/>
        <stp>EM_S_FA_YOY_NETPROFIT</stp>
        <stp>2</stp>
        <stp>300099.SZ</stp>
        <stp>2021-12-31</stp>
        <tr r="Z1402" s="3"/>
      </tp>
      <tp>
        <v>-1.0667136907999999</v>
        <stp/>
        <stp>EM_S_FA_YOY_NETPROFIT</stp>
        <stp>2</stp>
        <stp>300088.SZ</stp>
        <stp>2020-12-31</stp>
        <tr r="Y1393" s="3"/>
      </tp>
      <tp>
        <v>6.6417520812999999</v>
        <stp/>
        <stp>EM_S_FA_YOY_NETPROFIT</stp>
        <stp>2</stp>
        <stp>600048.SH</stp>
        <stp>2020-12-31</stp>
        <tr r="Y2028" s="3"/>
      </tp>
      <tp>
        <v>-122.21563947120001</v>
        <stp/>
        <stp>EM_S_FA_YOY_NETPROFIT</stp>
        <stp>2</stp>
        <stp>600071.SH</stp>
        <stp>2019-12-31</stp>
        <tr r="X2047" s="3"/>
      </tp>
      <tp>
        <v>55.689736275199998</v>
        <stp/>
        <stp>EM_S_FA_YOY_NETPROFIT</stp>
        <stp>2</stp>
        <stp>600058.SH</stp>
        <stp>2020-12-31</stp>
        <tr r="Y2037" s="3"/>
      </tp>
      <tp>
        <v>34.7768684471</v>
        <stp/>
        <stp>EM_S_FA_YOY_NETPROFIT</stp>
        <stp>2</stp>
        <stp>600059.SH</stp>
        <stp>2021-12-31</stp>
        <tr r="Z2038" s="3"/>
      </tp>
      <tp>
        <v>72.825514165900003</v>
        <stp/>
        <stp>EM_S_FA_YOY_NETPROFIT</stp>
        <stp>2</stp>
        <stp>600061.SH</stp>
        <stp>2019-12-31</stp>
        <tr r="X2040" s="3"/>
      </tp>
      <tp>
        <v>-19.391496735899999</v>
        <stp/>
        <stp>EM_S_FA_YOY_NETPROFIT</stp>
        <stp>2</stp>
        <stp>600051.SH</stp>
        <stp>2019-12-31</stp>
        <tr r="X2030" s="3"/>
      </tp>
      <tp>
        <v>-1687.5664022582</v>
        <stp/>
        <stp>EM_S_FA_YOY_NETPROFIT</stp>
        <stp>2</stp>
        <stp>600078.SH</stp>
        <stp>2020-12-31</stp>
        <tr r="Y2052" s="3"/>
      </tp>
      <tp>
        <v>10.7176418695</v>
        <stp/>
        <stp>EM_S_FA_YOY_NETPROFIT</stp>
        <stp>2</stp>
        <stp>600079.SH</stp>
        <stp>2021-12-31</stp>
        <tr r="Z2053" s="3"/>
      </tp>
      <tp>
        <v>46.761269597099997</v>
        <stp/>
        <stp>EM_S_FA_YOY_NETPROFIT</stp>
        <stp>2</stp>
        <stp>600008.SH</stp>
        <stp>2020-12-31</stp>
        <tr r="Y2001" s="3"/>
      </tp>
      <tp>
        <v>-38.826621686499998</v>
        <stp/>
        <stp>EM_S_FA_YOY_NETPROFIT</stp>
        <stp>2</stp>
        <stp>600009.SH</stp>
        <stp>2021-12-31</stp>
        <tr r="Z2002" s="3"/>
      </tp>
      <tp>
        <v>82.350625931300002</v>
        <stp/>
        <stp>EM_S_FA_YOY_NETPROFIT</stp>
        <stp>2</stp>
        <stp>600031.SH</stp>
        <stp>2019-12-31</stp>
        <tr r="X2021" s="3"/>
      </tp>
      <tp>
        <v>-7.4798873554999998</v>
        <stp/>
        <stp>EM_S_FA_YOY_NETPROFIT</stp>
        <stp>2</stp>
        <stp>600018.SH</stp>
        <stp>2020-12-31</stp>
        <tr r="Y2009" s="3"/>
      </tp>
      <tp>
        <v>88.248524872900006</v>
        <stp/>
        <stp>EM_S_FA_YOY_NETPROFIT</stp>
        <stp>2</stp>
        <stp>600019.SH</stp>
        <stp>2021-12-31</stp>
        <tr r="Z2010" s="3"/>
      </tp>
      <tp>
        <v>-40.622436152100001</v>
        <stp/>
        <stp>EM_S_FA_YOY_NETPROFIT</stp>
        <stp>2</stp>
        <stp>600021.SH</stp>
        <stp>2019-12-31</stp>
        <tr r="X2012" s="3"/>
      </tp>
      <tp>
        <v>-1.2251229937999999</v>
        <stp/>
        <stp>EM_S_FA_YOY_NETPROFIT</stp>
        <stp>2</stp>
        <stp>600011.SH</stp>
        <stp>2019-12-31</stp>
        <tr r="X2004" s="3"/>
      </tp>
      <tp>
        <v>-42.152081139499998</v>
        <stp/>
        <stp>EM_S_FA_YOY_NETPROFIT</stp>
        <stp>2</stp>
        <stp>600028.SH</stp>
        <stp>2020-12-31</stp>
        <tr r="Y2018" s="3"/>
      </tp>
      <tp>
        <v>6.8443316413000002</v>
        <stp/>
        <stp>EM_S_FA_YOY_NETPROFIT</stp>
        <stp>2</stp>
        <stp>600029.SH</stp>
        <stp>2021-12-31</stp>
        <tr r="Z2019" s="3"/>
      </tp>
      <tp>
        <v>28.831023257799998</v>
        <stp/>
        <stp>EM_S_FA_YOY_NETPROFIT</stp>
        <stp>2</stp>
        <stp>600038.SH</stp>
        <stp>2020-12-31</stp>
        <tr r="Y2026" s="3"/>
      </tp>
      <tp>
        <v>87.585337648399999</v>
        <stp/>
        <stp>EM_S_FA_YOY_NETPROFIT</stp>
        <stp>2</stp>
        <stp>600039.SH</stp>
        <stp>2021-12-31</stp>
        <tr r="Z2027" s="3"/>
      </tp>
      <tp>
        <v>-219.63413141219999</v>
        <stp/>
        <stp>EM_S_FA_YOY_NETPROFIT</stp>
        <stp>2</stp>
        <stp>600088.SH</stp>
        <stp>2020-12-31</stp>
        <tr r="Y2060" s="3"/>
      </tp>
      <tp>
        <v>213.3143272376</v>
        <stp/>
        <stp>EM_S_FA_YOY_NETPROFIT</stp>
        <stp>2</stp>
        <stp>600089.SH</stp>
        <stp>2021-12-31</stp>
        <tr r="Z2061" s="3"/>
      </tp>
      <tp>
        <v>13.606796110399999</v>
        <stp/>
        <stp>EM_S_FA_YOY_NETPROFIT</stp>
        <stp>2</stp>
        <stp>600098.SH</stp>
        <stp>2020-12-31</stp>
        <tr r="Y2066" s="3"/>
      </tp>
      <tp>
        <v>23.194171029900001</v>
        <stp/>
        <stp>EM_S_FA_YOY_NETPROFIT</stp>
        <stp>2</stp>
        <stp>600099.SH</stp>
        <stp>2021-12-31</stp>
        <tr r="Z2067" s="3"/>
      </tp>
      <tp>
        <v>1.7394519526000001</v>
        <stp/>
        <stp>EM_S_FA_YOY_NETPROFIT</stp>
        <stp>2</stp>
        <stp>600081.SH</stp>
        <stp>2019-12-31</stp>
        <tr r="X2055" s="3"/>
      </tp>
      <tp>
        <v>-296.73995178450002</v>
        <stp/>
        <stp>EM_S_FA_YOY_NETPROFIT</stp>
        <stp>2</stp>
        <stp>300301.SZ</stp>
        <stp>2019-12-31</stp>
        <tr r="X1596" s="3"/>
      </tp>
      <tp>
        <v>-26.262363691299999</v>
        <stp/>
        <stp>EM_S_FA_YOY_NETPROFIT</stp>
        <stp>2</stp>
        <stp>300338.SZ</stp>
        <stp>2020-12-31</stp>
        <tr r="Y1628" s="3"/>
      </tp>
      <tp>
        <v>7.4754082674999998</v>
        <stp/>
        <stp>EM_S_FA_YOY_NETPROFIT</stp>
        <stp>2</stp>
        <stp>300339.SZ</stp>
        <stp>2021-12-31</stp>
        <tr r="Z1629" s="3"/>
      </tp>
      <tp>
        <v>-147.40407884269999</v>
        <stp/>
        <stp>EM_S_FA_YOY_NETPROFIT</stp>
        <stp>2</stp>
        <stp>300311.SZ</stp>
        <stp>2019-12-31</stp>
        <tr r="X1605" s="3"/>
      </tp>
      <tp>
        <v>-79.186704703100006</v>
        <stp/>
        <stp>EM_S_FA_YOY_NETPROFIT</stp>
        <stp>2</stp>
        <stp>300328.SZ</stp>
        <stp>2020-12-31</stp>
        <tr r="Y1620" s="3"/>
      </tp>
      <tp>
        <v>-358.31190186689997</v>
        <stp/>
        <stp>EM_S_FA_YOY_NETPROFIT</stp>
        <stp>2</stp>
        <stp>300329.SZ</stp>
        <stp>2021-12-31</stp>
        <tr r="Z1621" s="3"/>
      </tp>
      <tp>
        <v>-472.7217524962</v>
        <stp/>
        <stp>EM_S_FA_YOY_NETPROFIT</stp>
        <stp>2</stp>
        <stp>300318.SZ</stp>
        <stp>2020-12-31</stp>
        <tr r="Y1611" s="3"/>
      </tp>
      <tp>
        <v>580.36856139899999</v>
        <stp/>
        <stp>EM_S_FA_YOY_NETPROFIT</stp>
        <stp>2</stp>
        <stp>300319.SZ</stp>
        <stp>2021-12-31</stp>
        <tr r="Z1612" s="3"/>
      </tp>
      <tp>
        <v>37.033106495200002</v>
        <stp/>
        <stp>EM_S_FA_YOY_NETPROFIT</stp>
        <stp>2</stp>
        <stp>300321.SZ</stp>
        <stp>2019-12-31</stp>
        <tr r="X1614" s="3"/>
      </tp>
      <tp>
        <v>67.031534440900003</v>
        <stp/>
        <stp>EM_S_FA_YOY_NETPROFIT</stp>
        <stp>2</stp>
        <stp>000301.SZ</stp>
        <stp>2019-12-31</stp>
        <tr r="X68" s="3"/>
      </tp>
      <tp>
        <v>-5.3092040730000001</v>
        <stp/>
        <stp>EM_S_FA_YOY_NETPROFIT</stp>
        <stp>2</stp>
        <stp>000338.SZ</stp>
        <stp>2020-12-31</stp>
        <tr r="Y70" s="3"/>
      </tp>
      <tp>
        <v>70.680836201100007</v>
        <stp/>
        <stp>EM_S_FA_YOY_NETPROFIT</stp>
        <stp>2</stp>
        <stp>300308.SZ</stp>
        <stp>2020-12-31</stp>
        <tr r="Y1603" s="3"/>
      </tp>
      <tp>
        <v>96.017218724599999</v>
        <stp/>
        <stp>EM_S_FA_YOY_NETPROFIT</stp>
        <stp>2</stp>
        <stp>300331.SZ</stp>
        <stp>2019-12-31</stp>
        <tr r="X1622" s="3"/>
      </tp>
      <tp>
        <v>5.8473632584999997</v>
        <stp/>
        <stp>EM_S_FA_YOY_NETPROFIT</stp>
        <stp>2</stp>
        <stp>300341.SZ</stp>
        <stp>2019-12-31</stp>
        <tr r="X1631" s="3"/>
      </tp>
      <tp>
        <v>16.028517958799998</v>
        <stp/>
        <stp>EM_S_FA_YOY_NETPROFIT</stp>
        <stp>2</stp>
        <stp>300378.SZ</stp>
        <stp>2020-12-31</stp>
        <tr r="Y1663" s="3"/>
      </tp>
      <tp>
        <v>1.5299387335000001</v>
        <stp/>
        <stp>EM_S_FA_YOY_NETPROFIT</stp>
        <stp>2</stp>
        <stp>300379.SZ</stp>
        <stp>2021-12-31</stp>
        <tr r="Z1664" s="3"/>
      </tp>
      <tp>
        <v>5.4751207608000003</v>
        <stp/>
        <stp>EM_S_FA_YOY_NETPROFIT</stp>
        <stp>2</stp>
        <stp>300351.SZ</stp>
        <stp>2019-12-31</stp>
        <tr r="X1641" s="3"/>
      </tp>
      <tp>
        <v>85.040241529599996</v>
        <stp/>
        <stp>EM_S_FA_YOY_NETPROFIT</stp>
        <stp>2</stp>
        <stp>300368.SZ</stp>
        <stp>2020-12-31</stp>
        <tr r="Y1654" s="3"/>
      </tp>
      <tp>
        <v>14.511518282799999</v>
        <stp/>
        <stp>EM_S_FA_YOY_NETPROFIT</stp>
        <stp>2</stp>
        <stp>300369.SZ</stp>
        <stp>2021-12-31</stp>
        <tr r="Z1655" s="3"/>
      </tp>
      <tp>
        <v>201.00309806140001</v>
        <stp/>
        <stp>EM_S_FA_YOY_NETPROFIT</stp>
        <stp>2</stp>
        <stp>300358.SZ</stp>
        <stp>2020-12-31</stp>
        <tr r="Y1647" s="3"/>
      </tp>
      <tp>
        <v>-73.878335278999998</v>
        <stp/>
        <stp>EM_S_FA_YOY_NETPROFIT</stp>
        <stp>2</stp>
        <stp>300359.SZ</stp>
        <stp>2021-12-31</stp>
        <tr r="Z1648" s="3"/>
      </tp>
      <tp>
        <v>70.5495573173</v>
        <stp/>
        <stp>EM_S_FA_YOY_NETPROFIT</stp>
        <stp>2</stp>
        <stp>300348.SZ</stp>
        <stp>2020-12-31</stp>
        <tr r="Y1638" s="3"/>
      </tp>
      <tp>
        <v>147.24616396330001</v>
        <stp/>
        <stp>EM_S_FA_YOY_NETPROFIT</stp>
        <stp>2</stp>
        <stp>300349.SZ</stp>
        <stp>2021-12-31</stp>
        <tr r="Z1639" s="3"/>
      </tp>
      <tp>
        <v>34.4438534453</v>
        <stp/>
        <stp>EM_S_FA_YOY_NETPROFIT</stp>
        <stp>2</stp>
        <stp>300371.SZ</stp>
        <stp>2019-12-31</stp>
        <tr r="X1657" s="3"/>
      </tp>
      <tp>
        <v>13.192299032699999</v>
        <stp/>
        <stp>EM_S_FA_YOY_NETPROFIT</stp>
        <stp>2</stp>
        <stp>300381.SZ</stp>
        <stp>2019-12-31</stp>
        <tr r="X1666" s="3"/>
      </tp>
      <tp>
        <v>-774.64888337449997</v>
        <stp/>
        <stp>EM_S_FA_YOY_NETPROFIT</stp>
        <stp>2</stp>
        <stp>300391.SZ</stp>
        <stp>2019-12-31</stp>
        <tr r="X1676" s="3"/>
      </tp>
      <tp>
        <v>-8.7917273111000007</v>
        <stp/>
        <stp>EM_S_FA_YOY_NETPROFIT</stp>
        <stp>2</stp>
        <stp>300398.SZ</stp>
        <stp>2020-12-31</stp>
        <tr r="Y1682" s="3"/>
      </tp>
      <tp>
        <v>-74.495493454200002</v>
        <stp/>
        <stp>EM_S_FA_YOY_NETPROFIT</stp>
        <stp>2</stp>
        <stp>300399.SZ</stp>
        <stp>2021-12-31</stp>
        <tr r="Z1683" s="3"/>
      </tp>
      <tp>
        <v>4.7782590451000004</v>
        <stp/>
        <stp>EM_S_FA_YOY_NETPROFIT</stp>
        <stp>2</stp>
        <stp>300388.SZ</stp>
        <stp>2020-12-31</stp>
        <tr r="Y1673" s="3"/>
      </tp>
      <tp>
        <v>141.5223073702</v>
        <stp/>
        <stp>EM_S_FA_YOY_NETPROFIT</stp>
        <stp>2</stp>
        <stp>300389.SZ</stp>
        <stp>2021-12-31</stp>
        <tr r="Z1674" s="3"/>
      </tp>
      <tp>
        <v>-7.1754667789999997</v>
        <stp/>
        <stp>EM_S_FA_YOY_NETPROFIT</stp>
        <stp>2</stp>
        <stp>600348.SH</stp>
        <stp>2020-12-31</stp>
        <tr r="Y2267" s="3"/>
      </tp>
      <tp>
        <v>12.902559930300001</v>
        <stp/>
        <stp>EM_S_FA_YOY_NETPROFIT</stp>
        <stp>2</stp>
        <stp>600371.SH</stp>
        <stp>2019-12-31</stp>
        <tr r="X2287" s="3"/>
      </tp>
      <tp>
        <v>110.73723173410001</v>
        <stp/>
        <stp>EM_S_FA_YOY_NETPROFIT</stp>
        <stp>2</stp>
        <stp>600358.SH</stp>
        <stp>2020-12-31</stp>
        <tr r="Y2275" s="3"/>
      </tp>
      <tp>
        <v>5.4609658477999998</v>
        <stp/>
        <stp>EM_S_FA_YOY_NETPROFIT</stp>
        <stp>2</stp>
        <stp>600359.SH</stp>
        <stp>2021-12-31</stp>
        <tr r="Z2276" s="3"/>
      </tp>
      <tp>
        <v>4.3510812343999996</v>
        <stp/>
        <stp>EM_S_FA_YOY_NETPROFIT</stp>
        <stp>2</stp>
        <stp>600361.SH</stp>
        <stp>2019-12-31</stp>
        <tr r="X2278" s="3"/>
      </tp>
      <tp>
        <v>-96.197949093999995</v>
        <stp/>
        <stp>EM_S_FA_YOY_NETPROFIT</stp>
        <stp>2</stp>
        <stp>600351.SH</stp>
        <stp>2019-12-31</stp>
        <tr r="X2269" s="3"/>
      </tp>
      <tp>
        <v>-35.080010546600001</v>
        <stp/>
        <stp>EM_S_FA_YOY_NETPROFIT</stp>
        <stp>2</stp>
        <stp>600368.SH</stp>
        <stp>2020-12-31</stp>
        <tr r="Y2284" s="3"/>
      </tp>
      <tp>
        <v>-3.0559449755000001</v>
        <stp/>
        <stp>EM_S_FA_YOY_NETPROFIT</stp>
        <stp>2</stp>
        <stp>600369.SH</stp>
        <stp>2021-12-31</stp>
        <tr r="Z2285" s="3"/>
      </tp>
      <tp>
        <v>17.474818308300001</v>
        <stp/>
        <stp>EM_S_FA_YOY_NETPROFIT</stp>
        <stp>2</stp>
        <stp>600378.SH</stp>
        <stp>2020-12-31</stp>
        <tr r="Y2293" s="3"/>
      </tp>
      <tp>
        <v>12.984396852</v>
        <stp/>
        <stp>EM_S_FA_YOY_NETPROFIT</stp>
        <stp>2</stp>
        <stp>600379.SH</stp>
        <stp>2021-12-31</stp>
        <tr r="Z2294" s="3"/>
      </tp>
      <tp>
        <v>-1.0642802217</v>
        <stp/>
        <stp>EM_S_FA_YOY_NETPROFIT</stp>
        <stp>2</stp>
        <stp>600308.SH</stp>
        <stp>2020-12-31</stp>
        <tr r="Y2236" s="3"/>
      </tp>
      <tp>
        <v>140.41887337270001</v>
        <stp/>
        <stp>EM_S_FA_YOY_NETPROFIT</stp>
        <stp>2</stp>
        <stp>600309.SH</stp>
        <stp>2021-12-31</stp>
        <tr r="Z2237" s="3"/>
      </tp>
      <tp>
        <v>103.14614107920001</v>
        <stp/>
        <stp>EM_S_FA_YOY_NETPROFIT</stp>
        <stp>2</stp>
        <stp>600331.SH</stp>
        <stp>2019-12-31</stp>
        <tr r="X2255" s="3"/>
      </tp>
      <tp>
        <v>-40.651516066900001</v>
        <stp/>
        <stp>EM_S_FA_YOY_NETPROFIT</stp>
        <stp>2</stp>
        <stp>600318.SH</stp>
        <stp>2020-12-31</stp>
        <tr r="Y2243" s="3"/>
      </tp>
      <tp>
        <v>851.81904857639995</v>
        <stp/>
        <stp>EM_S_FA_YOY_NETPROFIT</stp>
        <stp>2</stp>
        <stp>600319.SH</stp>
        <stp>2021-12-31</stp>
        <tr r="Z2244" s="3"/>
      </tp>
      <tp>
        <v>-39.625631237</v>
        <stp/>
        <stp>EM_S_FA_YOY_NETPROFIT</stp>
        <stp>2</stp>
        <stp>600321.SH</stp>
        <stp>2019-12-31</stp>
        <tr r="X2246" s="3"/>
      </tp>
      <tp>
        <v>-43.213948329200001</v>
        <stp/>
        <stp>EM_S_FA_YOY_NETPROFIT</stp>
        <stp>2</stp>
        <stp>600328.SH</stp>
        <stp>2020-12-31</stp>
        <tr r="Y2252" s="3"/>
      </tp>
      <tp>
        <v>15.774779151200001</v>
        <stp/>
        <stp>EM_S_FA_YOY_NETPROFIT</stp>
        <stp>2</stp>
        <stp>600329.SH</stp>
        <stp>2021-12-31</stp>
        <tr r="Z2253" s="3"/>
      </tp>
      <tp>
        <v>-85.507618135900003</v>
        <stp/>
        <stp>EM_S_FA_YOY_NETPROFIT</stp>
        <stp>2</stp>
        <stp>600301.SH</stp>
        <stp>2019-12-31</stp>
        <tr r="X2230" s="3"/>
      </tp>
      <tp>
        <v>-94.903909573099995</v>
        <stp/>
        <stp>EM_S_FA_YOY_NETPROFIT</stp>
        <stp>2</stp>
        <stp>600338.SH</stp>
        <stp>2020-12-31</stp>
        <tr r="Y2261" s="3"/>
      </tp>
      <tp>
        <v>-45.578689863100003</v>
        <stp/>
        <stp>EM_S_FA_YOY_NETPROFIT</stp>
        <stp>2</stp>
        <stp>600339.SH</stp>
        <stp>2021-12-31</stp>
        <tr r="Z2262" s="3"/>
      </tp>
      <tp>
        <v>-17.431383284300001</v>
        <stp/>
        <stp>EM_S_FA_YOY_NETPROFIT</stp>
        <stp>2</stp>
        <stp>600388.SH</stp>
        <stp>2020-12-31</stp>
        <tr r="Y2301" s="3"/>
      </tp>
      <tp>
        <v>140.4058523251</v>
        <stp/>
        <stp>EM_S_FA_YOY_NETPROFIT</stp>
        <stp>2</stp>
        <stp>600389.SH</stp>
        <stp>2021-12-31</stp>
        <tr r="Z2302" s="3"/>
      </tp>
      <tp>
        <v>-45.777057431999999</v>
        <stp/>
        <stp>EM_S_FA_YOY_NETPROFIT</stp>
        <stp>2</stp>
        <stp>600398.SH</stp>
        <stp>2020-12-31</stp>
        <tr r="Y2309" s="3"/>
      </tp>
      <tp>
        <v>42.018203002</v>
        <stp/>
        <stp>EM_S_FA_YOY_NETPROFIT</stp>
        <stp>2</stp>
        <stp>600399.SH</stp>
        <stp>2021-12-31</stp>
        <tr r="Z2310" s="3"/>
      </tp>
      <tp>
        <v>113.14744021920001</v>
        <stp/>
        <stp>EM_S_FA_YOY_NETPROFIT</stp>
        <stp>2</stp>
        <stp>600391.SH</stp>
        <stp>2019-12-31</stp>
        <tr r="X2304" s="3"/>
      </tp>
      <tp>
        <v>-91.540502666899997</v>
        <stp/>
        <stp>EM_S_FA_YOY_NETPROFIT</stp>
        <stp>2</stp>
        <stp>600381.SH</stp>
        <stp>2019-12-31</stp>
        <tr r="X2296" s="3"/>
      </tp>
      <tp>
        <v>-59.5247276224</v>
        <stp/>
        <stp>EM_S_FA_YOY_NETPROFIT</stp>
        <stp>2</stp>
        <stp>300201.SZ</stp>
        <stp>2019-12-31</stp>
        <tr r="X1500" s="3"/>
      </tp>
      <tp>
        <v>108.4278786304</v>
        <stp/>
        <stp>EM_S_FA_YOY_NETPROFIT</stp>
        <stp>2</stp>
        <stp>300238.SZ</stp>
        <stp>2020-12-31</stp>
        <tr r="Y1535" s="3"/>
      </tp>
      <tp>
        <v>96.889260498499993</v>
        <stp/>
        <stp>EM_S_FA_YOY_NETPROFIT</stp>
        <stp>2</stp>
        <stp>300239.SZ</stp>
        <stp>2021-12-31</stp>
        <tr r="Z1536" s="3"/>
      </tp>
      <tp>
        <v>27.394626120200002</v>
        <stp/>
        <stp>EM_S_FA_YOY_NETPROFIT</stp>
        <stp>2</stp>
        <stp>300211.SZ</stp>
        <stp>2019-12-31</stp>
        <tr r="X1509" s="3"/>
      </tp>
      <tp>
        <v>121.6574240417</v>
        <stp/>
        <stp>EM_S_FA_YOY_NETPROFIT</stp>
        <stp>2</stp>
        <stp>300228.SZ</stp>
        <stp>2020-12-31</stp>
        <tr r="Y1525" s="3"/>
      </tp>
      <tp>
        <v>-23.225881024500001</v>
        <stp/>
        <stp>EM_S_FA_YOY_NETPROFIT</stp>
        <stp>2</stp>
        <stp>300229.SZ</stp>
        <stp>2021-12-31</stp>
        <tr r="Z1526" s="3"/>
      </tp>
      <tp>
        <v>-28.058227497800001</v>
        <stp/>
        <stp>EM_S_FA_YOY_NETPROFIT</stp>
        <stp>2</stp>
        <stp>300218.SZ</stp>
        <stp>2020-12-31</stp>
        <tr r="Y1515" s="3"/>
      </tp>
      <tp>
        <v>255.49294225360001</v>
        <stp/>
        <stp>EM_S_FA_YOY_NETPROFIT</stp>
        <stp>2</stp>
        <stp>300219.SZ</stp>
        <stp>2021-12-31</stp>
        <tr r="Z1516" s="3"/>
      </tp>
      <tp>
        <v>101.2725702668</v>
        <stp/>
        <stp>EM_S_FA_YOY_NETPROFIT</stp>
        <stp>2</stp>
        <stp>300221.SZ</stp>
        <stp>2019-12-31</stp>
        <tr r="X1518" s="3"/>
      </tp>
      <tp>
        <v>-45.7080919526</v>
        <stp/>
        <stp>EM_S_FA_YOY_NETPROFIT</stp>
        <stp>2</stp>
        <stp>300208.SZ</stp>
        <stp>2020-12-31</stp>
        <tr r="Y1506" s="3"/>
      </tp>
      <tp>
        <v>-209.37497341260001</v>
        <stp/>
        <stp>EM_S_FA_YOY_NETPROFIT</stp>
        <stp>2</stp>
        <stp>300209.SZ</stp>
        <stp>2021-12-31</stp>
        <tr r="Z1507" s="3"/>
      </tp>
      <tp>
        <v>20.1442329612</v>
        <stp/>
        <stp>EM_S_FA_YOY_NETPROFIT</stp>
        <stp>2</stp>
        <stp>300231.SZ</stp>
        <stp>2019-12-31</stp>
        <tr r="X1528" s="3"/>
      </tp>
      <tp>
        <v>-244.6476841814</v>
        <stp/>
        <stp>EM_S_FA_YOY_NETPROFIT</stp>
        <stp>2</stp>
        <stp>300241.SZ</stp>
        <stp>2019-12-31</stp>
        <tr r="X1538" s="3"/>
      </tp>
      <tp>
        <v>62.033643697099997</v>
        <stp/>
        <stp>EM_S_FA_YOY_NETPROFIT</stp>
        <stp>2</stp>
        <stp>300278.SZ</stp>
        <stp>2020-12-31</stp>
        <tr r="Y1574" s="3"/>
      </tp>
      <tp>
        <v>1378.4464152676001</v>
        <stp/>
        <stp>EM_S_FA_YOY_NETPROFIT</stp>
        <stp>2</stp>
        <stp>300279.SZ</stp>
        <stp>2021-12-31</stp>
        <tr r="Z1575" s="3"/>
      </tp>
      <tp>
        <v>-30.707992482000002</v>
        <stp/>
        <stp>EM_S_FA_YOY_NETPROFIT</stp>
        <stp>2</stp>
        <stp>300251.SZ</stp>
        <stp>2019-12-31</stp>
        <tr r="X1548" s="3"/>
      </tp>
      <tp>
        <v>-482.52884571049998</v>
        <stp/>
        <stp>EM_S_FA_YOY_NETPROFIT</stp>
        <stp>2</stp>
        <stp>300268.SZ</stp>
        <stp>2020-12-31</stp>
        <tr r="Y1565" s="3"/>
      </tp>
      <tp>
        <v>119.5130320562</v>
        <stp/>
        <stp>EM_S_FA_YOY_NETPROFIT</stp>
        <stp>2</stp>
        <stp>300269.SZ</stp>
        <stp>2021-12-31</stp>
        <tr r="Z1566" s="3"/>
      </tp>
      <tp>
        <v>-10.525876390500001</v>
        <stp/>
        <stp>EM_S_FA_YOY_NETPROFIT</stp>
        <stp>2</stp>
        <stp>300258.SZ</stp>
        <stp>2020-12-31</stp>
        <tr r="Y1555" s="3"/>
      </tp>
      <tp>
        <v>6.1366614435000004</v>
        <stp/>
        <stp>EM_S_FA_YOY_NETPROFIT</stp>
        <stp>2</stp>
        <stp>300259.SZ</stp>
        <stp>2021-12-31</stp>
        <tr r="Z1556" s="3"/>
      </tp>
      <tp>
        <v>-43.274333458900003</v>
        <stp/>
        <stp>EM_S_FA_YOY_NETPROFIT</stp>
        <stp>2</stp>
        <stp>300261.SZ</stp>
        <stp>2019-12-31</stp>
        <tr r="X1558" s="3"/>
      </tp>
      <tp>
        <v>16.949687935699998</v>
        <stp/>
        <stp>EM_S_FA_YOY_NETPROFIT</stp>
        <stp>2</stp>
        <stp>300248.SZ</stp>
        <stp>2020-12-31</stp>
        <tr r="Y1545" s="3"/>
      </tp>
      <tp>
        <v>105.39178796989999</v>
        <stp/>
        <stp>EM_S_FA_YOY_NETPROFIT</stp>
        <stp>2</stp>
        <stp>300249.SZ</stp>
        <stp>2021-12-31</stp>
        <tr r="Z1546" s="3"/>
      </tp>
      <tp>
        <v>19.066781274899999</v>
        <stp/>
        <stp>EM_S_FA_YOY_NETPROFIT</stp>
        <stp>2</stp>
        <stp>300271.SZ</stp>
        <stp>2019-12-31</stp>
        <tr r="X1568" s="3"/>
      </tp>
      <tp>
        <v>23.792673599699999</v>
        <stp/>
        <stp>EM_S_FA_YOY_NETPROFIT</stp>
        <stp>2</stp>
        <stp>300281.SZ</stp>
        <stp>2019-12-31</stp>
        <tr r="X1577" s="3"/>
      </tp>
      <tp>
        <v>103.3343091812</v>
        <stp/>
        <stp>EM_S_FA_YOY_NETPROFIT</stp>
        <stp>2</stp>
        <stp>300291.SZ</stp>
        <stp>2019-12-31</stp>
        <tr r="X1587" s="3"/>
      </tp>
      <tp>
        <v>-25.447657104299999</v>
        <stp/>
        <stp>EM_S_FA_YOY_NETPROFIT</stp>
        <stp>2</stp>
        <stp>300298.SZ</stp>
        <stp>2020-12-31</stp>
        <tr r="Y1593" s="3"/>
      </tp>
      <tp>
        <v>100.17431512820001</v>
        <stp/>
        <stp>EM_S_FA_YOY_NETPROFIT</stp>
        <stp>2</stp>
        <stp>300299.SZ</stp>
        <stp>2021-12-31</stp>
        <tr r="Z1594" s="3"/>
      </tp>
      <tp>
        <v>-39.380086125399998</v>
        <stp/>
        <stp>EM_S_FA_YOY_NETPROFIT</stp>
        <stp>2</stp>
        <stp>300288.SZ</stp>
        <stp>2020-12-31</stp>
        <tr r="Y1584" s="3"/>
      </tp>
      <tp>
        <v>260.36439446489999</v>
        <stp/>
        <stp>EM_S_FA_YOY_NETPROFIT</stp>
        <stp>2</stp>
        <stp>300289.SZ</stp>
        <stp>2021-12-31</stp>
        <tr r="Z1585" s="3"/>
      </tp>
      <tp>
        <v>86.758588418000002</v>
        <stp/>
        <stp>EM_S_FA_YOY_NETPROFIT</stp>
        <stp>2</stp>
        <stp>600248.SH</stp>
        <stp>2020-12-31</stp>
        <tr r="Y2189" s="3"/>
      </tp>
      <tp>
        <v>-84.085997291699996</v>
        <stp/>
        <stp>EM_S_FA_YOY_NETPROFIT</stp>
        <stp>2</stp>
        <stp>600249.SH</stp>
        <stp>2021-12-31</stp>
        <tr r="Z2190" s="3"/>
      </tp>
      <tp>
        <v>-12.901805685599999</v>
        <stp/>
        <stp>EM_S_FA_YOY_NETPROFIT</stp>
        <stp>2</stp>
        <stp>600271.SH</stp>
        <stp>2019-12-31</stp>
        <tr r="X2206" s="3"/>
      </tp>
      <tp>
        <v>-157.7710338155</v>
        <stp/>
        <stp>EM_S_FA_YOY_NETPROFIT</stp>
        <stp>2</stp>
        <stp>600258.SH</stp>
        <stp>2020-12-31</stp>
        <tr r="Y2197" s="3"/>
      </tp>
      <tp>
        <v>256.32267333660002</v>
        <stp/>
        <stp>EM_S_FA_YOY_NETPROFIT</stp>
        <stp>2</stp>
        <stp>600259.SH</stp>
        <stp>2021-12-31</stp>
        <tr r="Z2198" s="3"/>
      </tp>
      <tp>
        <v>26.044824954599999</v>
        <stp/>
        <stp>EM_S_FA_YOY_NETPROFIT</stp>
        <stp>2</stp>
        <stp>600261.SH</stp>
        <stp>2019-12-31</stp>
        <tr r="X2199" s="3"/>
      </tp>
      <tp>
        <v>96.948883856099997</v>
        <stp/>
        <stp>EM_S_FA_YOY_NETPROFIT</stp>
        <stp>2</stp>
        <stp>600251.SH</stp>
        <stp>2019-12-31</stp>
        <tr r="X2192" s="3"/>
      </tp>
      <tp>
        <v>10.8447491904</v>
        <stp/>
        <stp>EM_S_FA_YOY_NETPROFIT</stp>
        <stp>2</stp>
        <stp>600268.SH</stp>
        <stp>2020-12-31</stp>
        <tr r="Y2204" s="3"/>
      </tp>
      <tp>
        <v>82.849003744900003</v>
        <stp/>
        <stp>EM_S_FA_YOY_NETPROFIT</stp>
        <stp>2</stp>
        <stp>600269.SH</stp>
        <stp>2021-12-31</stp>
        <tr r="Z2205" s="3"/>
      </tp>
      <tp>
        <v>-99.354339173200003</v>
        <stp/>
        <stp>EM_S_FA_YOY_NETPROFIT</stp>
        <stp>2</stp>
        <stp>600241.SH</stp>
        <stp>2019-12-31</stp>
        <tr r="X2186" s="3"/>
      </tp>
      <tp>
        <v>27.9035602019</v>
        <stp/>
        <stp>EM_S_FA_YOY_NETPROFIT</stp>
        <stp>2</stp>
        <stp>600278.SH</stp>
        <stp>2020-12-31</stp>
        <tr r="Y2211" s="3"/>
      </tp>
      <tp>
        <v>-19.7063132195</v>
        <stp/>
        <stp>EM_S_FA_YOY_NETPROFIT</stp>
        <stp>2</stp>
        <stp>600279.SH</stp>
        <stp>2021-12-31</stp>
        <tr r="Z2212" s="3"/>
      </tp>
      <tp>
        <v>55.850260428399999</v>
        <stp/>
        <stp>EM_S_FA_YOY_NETPROFIT</stp>
        <stp>2</stp>
        <stp>600208.SH</stp>
        <stp>2020-12-31</stp>
        <tr r="Y2157" s="3"/>
      </tp>
      <tp>
        <v>-64.2799164762</v>
        <stp/>
        <stp>EM_S_FA_YOY_NETPROFIT</stp>
        <stp>2</stp>
        <stp>600231.SH</stp>
        <stp>2019-12-31</stp>
        <tr r="X2177" s="3"/>
      </tp>
      <tp>
        <v>85.095440409399998</v>
        <stp/>
        <stp>EM_S_FA_YOY_NETPROFIT</stp>
        <stp>2</stp>
        <stp>600218.SH</stp>
        <stp>2020-12-31</stp>
        <tr r="Y2165" s="3"/>
      </tp>
      <tp>
        <v>67.461501992199999</v>
        <stp/>
        <stp>EM_S_FA_YOY_NETPROFIT</stp>
        <stp>2</stp>
        <stp>600219.SH</stp>
        <stp>2021-12-31</stp>
        <tr r="Z2166" s="3"/>
      </tp>
      <tp>
        <v>120.704762855</v>
        <stp/>
        <stp>EM_S_FA_YOY_NETPROFIT</stp>
        <stp>2</stp>
        <stp>600221.SH</stp>
        <stp>2019-12-31</stp>
        <tr r="X2168" s="3"/>
      </tp>
      <tp>
        <v>45.524254234399997</v>
        <stp/>
        <stp>EM_S_FA_YOY_NETPROFIT</stp>
        <stp>2</stp>
        <stp>600211.SH</stp>
        <stp>2019-12-31</stp>
        <tr r="X2159" s="3"/>
      </tp>
      <tp>
        <v>-1071.2108089768001</v>
        <stp/>
        <stp>EM_S_FA_YOY_NETPROFIT</stp>
        <stp>2</stp>
        <stp>600228.SH</stp>
        <stp>2020-12-31</stp>
        <tr r="Y2174" s="3"/>
      </tp>
      <tp>
        <v>13.9950632148</v>
        <stp/>
        <stp>EM_S_FA_YOY_NETPROFIT</stp>
        <stp>2</stp>
        <stp>600229.SH</stp>
        <stp>2021-12-31</stp>
        <tr r="Z2175" s="3"/>
      </tp>
      <tp>
        <v>-69.731316261299995</v>
        <stp/>
        <stp>EM_S_FA_YOY_NETPROFIT</stp>
        <stp>2</stp>
        <stp>600201.SH</stp>
        <stp>2019-12-31</stp>
        <tr r="X2152" s="3"/>
      </tp>
      <tp>
        <v>109.06169527909999</v>
        <stp/>
        <stp>EM_S_FA_YOY_NETPROFIT</stp>
        <stp>2</stp>
        <stp>600238.SH</stp>
        <stp>2020-12-31</stp>
        <tr r="Y2184" s="3"/>
      </tp>
      <tp>
        <v>68.108156022100005</v>
        <stp/>
        <stp>EM_S_FA_YOY_NETPROFIT</stp>
        <stp>2</stp>
        <stp>600239.SH</stp>
        <stp>2021-12-31</stp>
        <tr r="Z2185" s="3"/>
      </tp>
      <tp>
        <v>-29.7775065913</v>
        <stp/>
        <stp>EM_S_FA_YOY_NETPROFIT</stp>
        <stp>2</stp>
        <stp>600288.SH</stp>
        <stp>2020-12-31</stp>
        <tr r="Y2220" s="3"/>
      </tp>
      <tp>
        <v>39.149449988100002</v>
        <stp/>
        <stp>EM_S_FA_YOY_NETPROFIT</stp>
        <stp>2</stp>
        <stp>600289.SH</stp>
        <stp>2021-12-31</stp>
        <tr r="Z2221" s="3"/>
      </tp>
      <tp>
        <v>51.309984061000002</v>
        <stp/>
        <stp>EM_S_FA_YOY_NETPROFIT</stp>
        <stp>2</stp>
        <stp>600298.SH</stp>
        <stp>2020-12-31</stp>
        <tr r="Y2227" s="3"/>
      </tp>
      <tp>
        <v>3.9689923193999999</v>
        <stp/>
        <stp>EM_S_FA_YOY_NETPROFIT</stp>
        <stp>2</stp>
        <stp>600299.SH</stp>
        <stp>2021-12-31</stp>
        <tr r="Z2228" s="3"/>
      </tp>
      <tp>
        <v>140.77573144039999</v>
        <stp/>
        <stp>EM_S_FA_YOY_NETPROFIT</stp>
        <stp>2</stp>
        <stp>600281.SH</stp>
        <stp>2019-12-31</stp>
        <tr r="X2214" s="3"/>
      </tp>
      <tp>
        <v>-112.4835723349</v>
        <stp/>
        <stp>EM_S_FA_YOY_NETPROFIT</stp>
        <stp>2</stp>
        <stp>000509.SZ</stp>
        <stp>2021-12-31</stp>
        <tr r="Z103" s="3"/>
      </tp>
      <tp>
        <v>343.51719883060002</v>
        <stp/>
        <stp>EM_S_FA_YOY_NETPROFIT</stp>
        <stp>2</stp>
        <stp>000531.SZ</stp>
        <stp>2019-12-31</stp>
        <tr r="X120" s="3"/>
      </tp>
      <tp>
        <v>2.1286367728000002</v>
        <stp/>
        <stp>EM_S_FA_YOY_NETPROFIT</stp>
        <stp>2</stp>
        <stp>300501.SZ</stp>
        <stp>2019-12-31</stp>
        <tr r="X1783" s="3"/>
      </tp>
      <tp>
        <v>-45.945072492400001</v>
        <stp/>
        <stp>EM_S_FA_YOY_NETPROFIT</stp>
        <stp>2</stp>
        <stp>300538.SZ</stp>
        <stp>2020-12-31</stp>
        <tr r="Y1817" s="3"/>
      </tp>
      <tp>
        <v>61.165888667399997</v>
        <stp/>
        <stp>EM_S_FA_YOY_NETPROFIT</stp>
        <stp>2</stp>
        <stp>300539.SZ</stp>
        <stp>2021-12-31</stp>
        <tr r="Z1818" s="3"/>
      </tp>
      <tp>
        <v>58.071758490000001</v>
        <stp/>
        <stp>EM_S_FA_YOY_NETPROFIT</stp>
        <stp>2</stp>
        <stp>000518.SZ</stp>
        <stp>2020-12-31</stp>
        <tr r="Y109" s="3"/>
      </tp>
      <tp>
        <v>76.768551605599995</v>
        <stp/>
        <stp>EM_S_FA_YOY_NETPROFIT</stp>
        <stp>2</stp>
        <stp>000519.SZ</stp>
        <stp>2021-12-31</stp>
        <tr r="Z110" s="3"/>
      </tp>
      <tp>
        <v>24.763361264699999</v>
        <stp/>
        <stp>EM_S_FA_YOY_NETPROFIT</stp>
        <stp>2</stp>
        <stp>000521.SZ</stp>
        <stp>2019-12-31</stp>
        <tr r="X112" s="3"/>
      </tp>
      <tp>
        <v>67.522791424800005</v>
        <stp/>
        <stp>EM_S_FA_YOY_NETPROFIT</stp>
        <stp>2</stp>
        <stp>300511.SZ</stp>
        <stp>2019-12-31</stp>
        <tr r="X1792" s="3"/>
      </tp>
      <tp>
        <v>-1515.2954319072001</v>
        <stp/>
        <stp>EM_S_FA_YOY_NETPROFIT</stp>
        <stp>2</stp>
        <stp>300528.SZ</stp>
        <stp>2020-12-31</stp>
        <tr r="Y1807" s="3"/>
      </tp>
      <tp>
        <v>36.9812772756</v>
        <stp/>
        <stp>EM_S_FA_YOY_NETPROFIT</stp>
        <stp>2</stp>
        <stp>300529.SZ</stp>
        <stp>2021-12-31</stp>
        <tr r="Z1808" s="3"/>
      </tp>
      <tp>
        <v>25.300704104400001</v>
        <stp/>
        <stp>EM_S_FA_YOY_NETPROFIT</stp>
        <stp>2</stp>
        <stp>000528.SZ</stp>
        <stp>2020-12-31</stp>
        <tr r="Y117" s="3"/>
      </tp>
      <tp>
        <v>9.5343429176000001</v>
        <stp/>
        <stp>EM_S_FA_YOY_NETPROFIT</stp>
        <stp>2</stp>
        <stp>000529.SZ</stp>
        <stp>2021-12-31</stp>
        <tr r="Z118" s="3"/>
      </tp>
      <tp>
        <v>179.00555834689999</v>
        <stp/>
        <stp>EM_S_FA_YOY_NETPROFIT</stp>
        <stp>2</stp>
        <stp>300518.SZ</stp>
        <stp>2020-12-31</stp>
        <tr r="Y1799" s="3"/>
      </tp>
      <tp>
        <v>15.4622862017</v>
        <stp/>
        <stp>EM_S_FA_YOY_NETPROFIT</stp>
        <stp>2</stp>
        <stp>300519.SZ</stp>
        <stp>2021-12-31</stp>
        <tr r="Z1800" s="3"/>
      </tp>
      <tp>
        <v>-77.343503437699994</v>
        <stp/>
        <stp>EM_S_FA_YOY_NETPROFIT</stp>
        <stp>2</stp>
        <stp>300521.SZ</stp>
        <stp>2019-12-31</stp>
        <tr r="X1802" s="3"/>
      </tp>
      <tp>
        <v>16.6729817895</v>
        <stp/>
        <stp>EM_S_FA_YOY_NETPROFIT</stp>
        <stp>2</stp>
        <stp>000501.SZ</stp>
        <stp>2019-12-31</stp>
        <tr r="X97" s="3"/>
      </tp>
      <tp>
        <v>32.062487074899998</v>
        <stp/>
        <stp>EM_S_FA_YOY_NETPROFIT</stp>
        <stp>2</stp>
        <stp>000538.SZ</stp>
        <stp>2020-12-31</stp>
        <tr r="Y126" s="3"/>
      </tp>
      <tp>
        <v>-239.7859598693</v>
        <stp/>
        <stp>EM_S_FA_YOY_NETPROFIT</stp>
        <stp>2</stp>
        <stp>000539.SZ</stp>
        <stp>2021-12-31</stp>
        <tr r="Z127" s="3"/>
      </tp>
      <tp>
        <v>-55.847325032800001</v>
        <stp/>
        <stp>EM_S_FA_YOY_NETPROFIT</stp>
        <stp>2</stp>
        <stp>300508.SZ</stp>
        <stp>2020-12-31</stp>
        <tr r="Y1789" s="3"/>
      </tp>
      <tp>
        <v>6.2486887816000003</v>
        <stp/>
        <stp>EM_S_FA_YOY_NETPROFIT</stp>
        <stp>2</stp>
        <stp>300509.SZ</stp>
        <stp>2021-12-31</stp>
        <tr r="Z1790" s="3"/>
      </tp>
      <tp>
        <v>-57.592736057099998</v>
        <stp/>
        <stp>EM_S_FA_YOY_NETPROFIT</stp>
        <stp>2</stp>
        <stp>300531.SZ</stp>
        <stp>2019-12-31</stp>
        <tr r="X1810" s="3"/>
      </tp>
      <tp>
        <v>82.956582145900001</v>
        <stp/>
        <stp>EM_S_FA_YOY_NETPROFIT</stp>
        <stp>2</stp>
        <stp>000548.SZ</stp>
        <stp>2020-12-31</stp>
        <tr r="Y134" s="3"/>
      </tp>
      <tp>
        <v>42.027000715900002</v>
        <stp/>
        <stp>EM_S_FA_YOY_NETPROFIT</stp>
        <stp>2</stp>
        <stp>000571.SZ</stp>
        <stp>2019-12-31</stp>
        <tr r="X153" s="3"/>
      </tp>
      <tp>
        <v>38.4484584064</v>
        <stp/>
        <stp>EM_S_FA_YOY_NETPROFIT</stp>
        <stp>2</stp>
        <stp>300541.SZ</stp>
        <stp>2019-12-31</stp>
        <tr r="X1820" s="3"/>
      </tp>
      <tp>
        <v>33.293575160400003</v>
        <stp/>
        <stp>EM_S_FA_YOY_NETPROFIT</stp>
        <stp>2</stp>
        <stp>300578.SZ</stp>
        <stp>2020-12-31</stp>
        <tr r="Y1854" s="3"/>
      </tp>
      <tp>
        <v>13.0917019605</v>
        <stp/>
        <stp>EM_S_FA_YOY_NETPROFIT</stp>
        <stp>2</stp>
        <stp>300579.SZ</stp>
        <stp>2021-12-31</stp>
        <tr r="Z1855" s="3"/>
      </tp>
      <tp>
        <v>-399.3586433296</v>
        <stp/>
        <stp>EM_S_FA_YOY_NETPROFIT</stp>
        <stp>2</stp>
        <stp>000558.SZ</stp>
        <stp>2020-12-31</stp>
        <tr r="Y142" s="3"/>
      </tp>
      <tp>
        <v>58.079074169099997</v>
        <stp/>
        <stp>EM_S_FA_YOY_NETPROFIT</stp>
        <stp>2</stp>
        <stp>000559.SZ</stp>
        <stp>2021-12-31</stp>
        <tr r="Z143" s="3"/>
      </tp>
      <tp>
        <v>-1.9967794623999999</v>
        <stp/>
        <stp>EM_S_FA_YOY_NETPROFIT</stp>
        <stp>2</stp>
        <stp>000561.SZ</stp>
        <stp>2019-12-31</stp>
        <tr r="X145" s="3"/>
      </tp>
      <tp>
        <v>255.4275615411</v>
        <stp/>
        <stp>EM_S_FA_YOY_NETPROFIT</stp>
        <stp>2</stp>
        <stp>300551.SZ</stp>
        <stp>2019-12-31</stp>
        <tr r="X1829" s="3"/>
      </tp>
      <tp>
        <v>-21.9154823103</v>
        <stp/>
        <stp>EM_S_FA_YOY_NETPROFIT</stp>
        <stp>2</stp>
        <stp>300568.SZ</stp>
        <stp>2020-12-31</stp>
        <tr r="Y1845" s="3"/>
      </tp>
      <tp>
        <v>-14.3451247532</v>
        <stp/>
        <stp>EM_S_FA_YOY_NETPROFIT</stp>
        <stp>2</stp>
        <stp>300569.SZ</stp>
        <stp>2021-12-31</stp>
        <tr r="Z1846" s="3"/>
      </tp>
      <tp>
        <v>25.936337187300001</v>
        <stp/>
        <stp>EM_S_FA_YOY_NETPROFIT</stp>
        <stp>2</stp>
        <stp>000551.SZ</stp>
        <stp>2019-12-31</stp>
        <tr r="X136" s="3"/>
      </tp>
      <tp>
        <v>28.354424056799999</v>
        <stp/>
        <stp>EM_S_FA_YOY_NETPROFIT</stp>
        <stp>2</stp>
        <stp>000568.SZ</stp>
        <stp>2020-12-31</stp>
        <tr r="Y151" s="3"/>
      </tp>
      <tp>
        <v>166.1552342972</v>
        <stp/>
        <stp>EM_S_FA_YOY_NETPROFIT</stp>
        <stp>2</stp>
        <stp>300558.SZ</stp>
        <stp>2020-12-31</stp>
        <tr r="Y1836" s="3"/>
      </tp>
      <tp>
        <v>-64.473226732900002</v>
        <stp/>
        <stp>EM_S_FA_YOY_NETPROFIT</stp>
        <stp>2</stp>
        <stp>300559.SZ</stp>
        <stp>2021-12-31</stp>
        <tr r="Z1837" s="3"/>
      </tp>
      <tp>
        <v>-28.2604749865</v>
        <stp/>
        <stp>EM_S_FA_YOY_NETPROFIT</stp>
        <stp>2</stp>
        <stp>300561.SZ</stp>
        <stp>2019-12-31</stp>
        <tr r="X1839" s="3"/>
      </tp>
      <tp>
        <v>-19.9651319128</v>
        <stp/>
        <stp>EM_S_FA_YOY_NETPROFIT</stp>
        <stp>2</stp>
        <stp>000541.SZ</stp>
        <stp>2019-12-31</stp>
        <tr r="X128" s="3"/>
      </tp>
      <tp>
        <v>1036.4846797936</v>
        <stp/>
        <stp>EM_S_FA_YOY_NETPROFIT</stp>
        <stp>2</stp>
        <stp>300548.SZ</stp>
        <stp>2020-12-31</stp>
        <tr r="Y1826" s="3"/>
      </tp>
      <tp>
        <v>67.552976154600003</v>
        <stp/>
        <stp>EM_S_FA_YOY_NETPROFIT</stp>
        <stp>2</stp>
        <stp>300549.SZ</stp>
        <stp>2021-12-31</stp>
        <tr r="Z1827" s="3"/>
      </tp>
      <tp>
        <v>58.983628963599998</v>
        <stp/>
        <stp>EM_S_FA_YOY_NETPROFIT</stp>
        <stp>2</stp>
        <stp>300571.SZ</stp>
        <stp>2019-12-31</stp>
        <tr r="X1848" s="3"/>
      </tp>
      <tp>
        <v>-67.517928389700003</v>
        <stp/>
        <stp>EM_S_FA_YOY_NETPROFIT</stp>
        <stp>2</stp>
        <stp>000589.SZ</stp>
        <stp>2021-12-31</stp>
        <tr r="Z161" s="3"/>
      </tp>
      <tp>
        <v>-24.757421523200001</v>
        <stp/>
        <stp>EM_S_FA_YOY_NETPROFIT</stp>
        <stp>2</stp>
        <stp>300581.SZ</stp>
        <stp>2019-12-31</stp>
        <tr r="X1857" s="3"/>
      </tp>
      <tp>
        <v>20.229622610300002</v>
        <stp/>
        <stp>EM_S_FA_YOY_NETPROFIT</stp>
        <stp>2</stp>
        <stp>000598.SZ</stp>
        <stp>2020-12-31</stp>
        <tr r="Y169" s="3"/>
      </tp>
      <tp>
        <v>-446.52175181109999</v>
        <stp/>
        <stp>EM_S_FA_YOY_NETPROFIT</stp>
        <stp>2</stp>
        <stp>000599.SZ</stp>
        <stp>2021-12-31</stp>
        <tr r="Z170" s="3"/>
      </tp>
      <tp>
        <v>-31.142350624700001</v>
        <stp/>
        <stp>EM_S_FA_YOY_NETPROFIT</stp>
        <stp>2</stp>
        <stp>300591.SZ</stp>
        <stp>2019-12-31</stp>
        <tr r="X1867" s="3"/>
      </tp>
      <tp>
        <v>5.8360201783000001</v>
        <stp/>
        <stp>EM_S_FA_YOY_NETPROFIT</stp>
        <stp>2</stp>
        <stp>000591.SZ</stp>
        <stp>2019-12-31</stp>
        <tr r="X163" s="3"/>
      </tp>
      <tp>
        <v>-63.833792398500002</v>
        <stp/>
        <stp>EM_S_FA_YOY_NETPROFIT</stp>
        <stp>2</stp>
        <stp>300598.SZ</stp>
        <stp>2020-12-31</stp>
        <tr r="Y1873" s="3"/>
      </tp>
      <tp>
        <v>-47.7402742632</v>
        <stp/>
        <stp>EM_S_FA_YOY_NETPROFIT</stp>
        <stp>2</stp>
        <stp>300599.SZ</stp>
        <stp>2021-12-31</stp>
        <tr r="Z1874" s="3"/>
      </tp>
      <tp>
        <v>-6.6317274301999998</v>
        <stp/>
        <stp>EM_S_FA_YOY_NETPROFIT</stp>
        <stp>2</stp>
        <stp>000581.SZ</stp>
        <stp>2019-12-31</stp>
        <tr r="X157" s="3"/>
      </tp>
      <tp>
        <v>-2598.2342863155</v>
        <stp/>
        <stp>EM_S_FA_YOY_NETPROFIT</stp>
        <stp>2</stp>
        <stp>300588.SZ</stp>
        <stp>2020-12-31</stp>
        <tr r="Y1864" s="3"/>
      </tp>
      <tp>
        <v>18.120307326300001</v>
        <stp/>
        <stp>EM_S_FA_YOY_NETPROFIT</stp>
        <stp>2</stp>
        <stp>300589.SZ</stp>
        <stp>2021-12-31</stp>
        <tr r="Z1865" s="3"/>
      </tp>
      <tp>
        <v>-14.303123683600001</v>
        <stp/>
        <stp>EM_S_FA_YOY_NETPROFIT</stp>
        <stp>2</stp>
        <stp>600548.SH</stp>
        <stp>2020-12-31</stp>
        <tr r="Y2413" s="3"/>
      </tp>
      <tp>
        <v>77.222782890999994</v>
        <stp/>
        <stp>EM_S_FA_YOY_NETPROFIT</stp>
        <stp>2</stp>
        <stp>600549.SH</stp>
        <stp>2021-12-31</stp>
        <tr r="Z2414" s="3"/>
      </tp>
      <tp>
        <v>983.68486280340005</v>
        <stp/>
        <stp>EM_S_FA_YOY_NETPROFIT</stp>
        <stp>2</stp>
        <stp>600571.SH</stp>
        <stp>2019-12-31</stp>
        <tr r="X2432" s="3"/>
      </tp>
      <tp>
        <v>44.697120233900002</v>
        <stp/>
        <stp>EM_S_FA_YOY_NETPROFIT</stp>
        <stp>2</stp>
        <stp>600558.SH</stp>
        <stp>2020-12-31</stp>
        <tr r="Y2420" s="3"/>
      </tp>
      <tp>
        <v>24.082802709100001</v>
        <stp/>
        <stp>EM_S_FA_YOY_NETPROFIT</stp>
        <stp>2</stp>
        <stp>600559.SH</stp>
        <stp>2021-12-31</stp>
        <tr r="Z2421" s="3"/>
      </tp>
      <tp>
        <v>-589.0153739269</v>
        <stp/>
        <stp>EM_S_FA_YOY_NETPROFIT</stp>
        <stp>2</stp>
        <stp>600561.SH</stp>
        <stp>2019-12-31</stp>
        <tr r="X2423" s="3"/>
      </tp>
      <tp>
        <v>-32.349721111299999</v>
        <stp/>
        <stp>EM_S_FA_YOY_NETPROFIT</stp>
        <stp>2</stp>
        <stp>600551.SH</stp>
        <stp>2019-12-31</stp>
        <tr r="X2416" s="3"/>
      </tp>
      <tp>
        <v>104.00485935019999</v>
        <stp/>
        <stp>EM_S_FA_YOY_NETPROFIT</stp>
        <stp>2</stp>
        <stp>600568.SH</stp>
        <stp>2020-12-31</stp>
        <tr r="Y2429" s="3"/>
      </tp>
      <tp>
        <v>351.66922508890002</v>
        <stp/>
        <stp>EM_S_FA_YOY_NETPROFIT</stp>
        <stp>2</stp>
        <stp>600569.SH</stp>
        <stp>2021-12-31</stp>
        <tr r="Z2430" s="3"/>
      </tp>
      <tp>
        <v>5.2581685099</v>
        <stp/>
        <stp>EM_S_FA_YOY_NETPROFIT</stp>
        <stp>2</stp>
        <stp>600578.SH</stp>
        <stp>2020-12-31</stp>
        <tr r="Y2438" s="3"/>
      </tp>
      <tp>
        <v>-6.9470588582000001</v>
        <stp/>
        <stp>EM_S_FA_YOY_NETPROFIT</stp>
        <stp>2</stp>
        <stp>600579.SH</stp>
        <stp>2021-12-31</stp>
        <tr r="Z2439" s="3"/>
      </tp>
      <tp>
        <v>22.8962933245</v>
        <stp/>
        <stp>EM_S_FA_YOY_NETPROFIT</stp>
        <stp>2</stp>
        <stp>600508.SH</stp>
        <stp>2020-12-31</stp>
        <tr r="Y2380" s="3"/>
      </tp>
      <tp>
        <v>-194.03809728690001</v>
        <stp/>
        <stp>EM_S_FA_YOY_NETPROFIT</stp>
        <stp>2</stp>
        <stp>600509.SH</stp>
        <stp>2021-12-31</stp>
        <tr r="Z2381" s="3"/>
      </tp>
      <tp>
        <v>64.680568069900005</v>
        <stp/>
        <stp>EM_S_FA_YOY_NETPROFIT</stp>
        <stp>2</stp>
        <stp>600531.SH</stp>
        <stp>2019-12-31</stp>
        <tr r="X2401" s="3"/>
      </tp>
      <tp>
        <v>-496.04136639000001</v>
        <stp/>
        <stp>EM_S_FA_YOY_NETPROFIT</stp>
        <stp>2</stp>
        <stp>600518.SH</stp>
        <stp>2020-12-31</stp>
        <tr r="Y2389" s="3"/>
      </tp>
      <tp>
        <v>12.513698268600001</v>
        <stp/>
        <stp>EM_S_FA_YOY_NETPROFIT</stp>
        <stp>2</stp>
        <stp>600519.SH</stp>
        <stp>2021-12-31</stp>
        <tr r="Z2390" s="3"/>
      </tp>
      <tp>
        <v>349.82993909710001</v>
        <stp/>
        <stp>EM_S_FA_YOY_NETPROFIT</stp>
        <stp>2</stp>
        <stp>600521.SH</stp>
        <stp>2019-12-31</stp>
        <tr r="X2392" s="3"/>
      </tp>
      <tp>
        <v>18.071728307499999</v>
        <stp/>
        <stp>EM_S_FA_YOY_NETPROFIT</stp>
        <stp>2</stp>
        <stp>600511.SH</stp>
        <stp>2019-12-31</stp>
        <tr r="X2383" s="3"/>
      </tp>
      <tp>
        <v>11.540289531499999</v>
        <stp/>
        <stp>EM_S_FA_YOY_NETPROFIT</stp>
        <stp>2</stp>
        <stp>600528.SH</stp>
        <stp>2020-12-31</stp>
        <tr r="Y2398" s="3"/>
      </tp>
      <tp>
        <v>4.7213101859000002</v>
        <stp/>
        <stp>EM_S_FA_YOY_NETPROFIT</stp>
        <stp>2</stp>
        <stp>600529.SH</stp>
        <stp>2021-12-31</stp>
        <tr r="Z2399" s="3"/>
      </tp>
      <tp>
        <v>134.9174687428</v>
        <stp/>
        <stp>EM_S_FA_YOY_NETPROFIT</stp>
        <stp>2</stp>
        <stp>600501.SH</stp>
        <stp>2019-12-31</stp>
        <tr r="X2374" s="3"/>
      </tp>
      <tp>
        <v>-44.559023630900001</v>
        <stp/>
        <stp>EM_S_FA_YOY_NETPROFIT</stp>
        <stp>2</stp>
        <stp>600538.SH</stp>
        <stp>2020-12-31</stp>
        <tr r="Y2406" s="3"/>
      </tp>
      <tp>
        <v>64.509697065799998</v>
        <stp/>
        <stp>EM_S_FA_YOY_NETPROFIT</stp>
        <stp>2</stp>
        <stp>600539.SH</stp>
        <stp>2021-12-31</stp>
        <tr r="Z2407" s="3"/>
      </tp>
      <tp>
        <v>-20.4287981272</v>
        <stp/>
        <stp>EM_S_FA_YOY_NETPROFIT</stp>
        <stp>2</stp>
        <stp>600588.SH</stp>
        <stp>2020-12-31</stp>
        <tr r="Y2448" s="3"/>
      </tp>
      <tp>
        <v>42.139962857299999</v>
        <stp/>
        <stp>EM_S_FA_YOY_NETPROFIT</stp>
        <stp>2</stp>
        <stp>600589.SH</stp>
        <stp>2021-12-31</stp>
        <tr r="Z2449" s="3"/>
      </tp>
      <tp>
        <v>16.563340562800001</v>
        <stp/>
        <stp>EM_S_FA_YOY_NETPROFIT</stp>
        <stp>2</stp>
        <stp>600598.SH</stp>
        <stp>2020-12-31</stp>
        <tr r="Y2457" s="3"/>
      </tp>
      <tp>
        <v>56.026741552200001</v>
        <stp/>
        <stp>EM_S_FA_YOY_NETPROFIT</stp>
        <stp>2</stp>
        <stp>600599.SH</stp>
        <stp>2021-12-31</stp>
        <tr r="Z2458" s="3"/>
      </tp>
      <tp>
        <v>-84.134705913700003</v>
        <stp/>
        <stp>EM_S_FA_YOY_NETPROFIT</stp>
        <stp>2</stp>
        <stp>600581.SH</stp>
        <stp>2019-12-31</stp>
        <tr r="X2441" s="3"/>
      </tp>
      <tp>
        <v>-25.748396462700001</v>
        <stp/>
        <stp>EM_S_FA_YOY_NETPROFIT</stp>
        <stp>2</stp>
        <stp>000408.SZ</stp>
        <stp>2020-12-31</stp>
        <tr r="Y77" s="3"/>
      </tp>
      <tp>
        <v>-64.899600950899995</v>
        <stp/>
        <stp>EM_S_FA_YOY_NETPROFIT</stp>
        <stp>2</stp>
        <stp>000409.SZ</stp>
        <stp>2021-12-31</stp>
        <tr r="Z78" s="3"/>
      </tp>
      <tp>
        <v>11.8076983668</v>
        <stp/>
        <stp>EM_S_FA_YOY_NETPROFIT</stp>
        <stp>2</stp>
        <stp>300401.SZ</stp>
        <stp>2019-12-31</stp>
        <tr r="X1685" s="3"/>
      </tp>
      <tp>
        <v>-64.415682946900006</v>
        <stp/>
        <stp>EM_S_FA_YOY_NETPROFIT</stp>
        <stp>2</stp>
        <stp>300438.SZ</stp>
        <stp>2020-12-31</stp>
        <tr r="Y1721" s="3"/>
      </tp>
      <tp>
        <v>-35.226976947099999</v>
        <stp/>
        <stp>EM_S_FA_YOY_NETPROFIT</stp>
        <stp>2</stp>
        <stp>300439.SZ</stp>
        <stp>2021-12-31</stp>
        <tr r="Z1722" s="3"/>
      </tp>
      <tp>
        <v>-22.235784640599999</v>
        <stp/>
        <stp>EM_S_FA_YOY_NETPROFIT</stp>
        <stp>2</stp>
        <stp>000419.SZ</stp>
        <stp>2021-12-31</stp>
        <tr r="Z85" s="3"/>
      </tp>
      <tp>
        <v>-24.321591165099999</v>
        <stp/>
        <stp>EM_S_FA_YOY_NETPROFIT</stp>
        <stp>2</stp>
        <stp>000421.SZ</stp>
        <stp>2019-12-31</stp>
        <tr r="X87" s="3"/>
      </tp>
      <tp>
        <v>103.2003208852</v>
        <stp/>
        <stp>EM_S_FA_YOY_NETPROFIT</stp>
        <stp>2</stp>
        <stp>300411.SZ</stp>
        <stp>2019-12-31</stp>
        <tr r="X1695" s="3"/>
      </tp>
      <tp>
        <v>-28.453776805299999</v>
        <stp/>
        <stp>EM_S_FA_YOY_NETPROFIT</stp>
        <stp>2</stp>
        <stp>300428.SZ</stp>
        <stp>2020-12-31</stp>
        <tr r="Y1712" s="3"/>
      </tp>
      <tp>
        <v>23.274746714199999</v>
        <stp/>
        <stp>EM_S_FA_YOY_NETPROFIT</stp>
        <stp>2</stp>
        <stp>300429.SZ</stp>
        <stp>2021-12-31</stp>
        <tr r="Z1713" s="3"/>
      </tp>
      <tp>
        <v>50.837638857599998</v>
        <stp/>
        <stp>EM_S_FA_YOY_NETPROFIT</stp>
        <stp>2</stp>
        <stp>000411.SZ</stp>
        <stp>2019-12-31</stp>
        <tr r="X80" s="3"/>
      </tp>
      <tp>
        <v>-29115.510719089001</v>
        <stp/>
        <stp>EM_S_FA_YOY_NETPROFIT</stp>
        <stp>2</stp>
        <stp>000428.SZ</stp>
        <stp>2020-12-31</stp>
        <tr r="Y92" s="3"/>
      </tp>
      <tp>
        <v>77.866561819699996</v>
        <stp/>
        <stp>EM_S_FA_YOY_NETPROFIT</stp>
        <stp>2</stp>
        <stp>000429.SZ</stp>
        <stp>2021-12-31</stp>
        <tr r="Z93" s="3"/>
      </tp>
      <tp>
        <v>259.92464948989999</v>
        <stp/>
        <stp>EM_S_FA_YOY_NETPROFIT</stp>
        <stp>2</stp>
        <stp>300418.SZ</stp>
        <stp>2020-12-31</stp>
        <tr r="Y1702" s="3"/>
      </tp>
      <tp>
        <v>-220.81950126820001</v>
        <stp/>
        <stp>EM_S_FA_YOY_NETPROFIT</stp>
        <stp>2</stp>
        <stp>300419.SZ</stp>
        <stp>2021-12-31</stp>
        <tr r="Z1703" s="3"/>
      </tp>
      <tp>
        <v>-47.047788603100003</v>
        <stp/>
        <stp>EM_S_FA_YOY_NETPROFIT</stp>
        <stp>2</stp>
        <stp>300421.SZ</stp>
        <stp>2019-12-31</stp>
        <tr r="X1705" s="3"/>
      </tp>
      <tp>
        <v>51.4702410903</v>
        <stp/>
        <stp>EM_S_FA_YOY_NETPROFIT</stp>
        <stp>2</stp>
        <stp>000401.SZ</stp>
        <stp>2019-12-31</stp>
        <tr r="X72" s="3"/>
      </tp>
      <tp>
        <v>64.931714668599994</v>
        <stp/>
        <stp>EM_S_FA_YOY_NETPROFIT</stp>
        <stp>2</stp>
        <stp>300408.SZ</stp>
        <stp>2020-12-31</stp>
        <tr r="Y1692" s="3"/>
      </tp>
      <tp>
        <v>885.42947164750001</v>
        <stp/>
        <stp>EM_S_FA_YOY_NETPROFIT</stp>
        <stp>2</stp>
        <stp>300409.SZ</stp>
        <stp>2021-12-31</stp>
        <tr r="Z1693" s="3"/>
      </tp>
      <tp>
        <v>-174.08648644549999</v>
        <stp/>
        <stp>EM_S_FA_YOY_NETPROFIT</stp>
        <stp>2</stp>
        <stp>300441.SZ</stp>
        <stp>2019-12-31</stp>
        <tr r="X1724" s="3"/>
      </tp>
      <tp>
        <v>34.213303059399998</v>
        <stp/>
        <stp>EM_S_FA_YOY_NETPROFIT</stp>
        <stp>2</stp>
        <stp>300478.SZ</stp>
        <stp>2020-12-31</stp>
        <tr r="Y1760" s="3"/>
      </tp>
      <tp>
        <v>-1737.944380184</v>
        <stp/>
        <stp>EM_S_FA_YOY_NETPROFIT</stp>
        <stp>2</stp>
        <stp>300479.SZ</stp>
        <stp>2021-12-31</stp>
        <tr r="Z1761" s="3"/>
      </tp>
      <tp>
        <v>44.810795978599998</v>
        <stp/>
        <stp>EM_S_FA_YOY_NETPROFIT</stp>
        <stp>2</stp>
        <stp>300451.SZ</stp>
        <stp>2019-12-31</stp>
        <tr r="X1734" s="3"/>
      </tp>
      <tp>
        <v>-22.5310825615</v>
        <stp/>
        <stp>EM_S_FA_YOY_NETPROFIT</stp>
        <stp>2</stp>
        <stp>300468.SZ</stp>
        <stp>2020-12-31</stp>
        <tr r="Y1750" s="3"/>
      </tp>
      <tp>
        <v>-20.633530770699998</v>
        <stp/>
        <stp>EM_S_FA_YOY_NETPROFIT</stp>
        <stp>2</stp>
        <stp>300469.SZ</stp>
        <stp>2021-12-31</stp>
        <tr r="Z1751" s="3"/>
      </tp>
      <tp>
        <v>54.670660271000003</v>
        <stp/>
        <stp>EM_S_FA_YOY_NETPROFIT</stp>
        <stp>2</stp>
        <stp>300458.SZ</stp>
        <stp>2020-12-31</stp>
        <tr r="Y1740" s="3"/>
      </tp>
      <tp>
        <v>-5.7955104441999996</v>
        <stp/>
        <stp>EM_S_FA_YOY_NETPROFIT</stp>
        <stp>2</stp>
        <stp>300459.SZ</stp>
        <stp>2021-12-31</stp>
        <tr r="Z1741" s="3"/>
      </tp>
      <tp>
        <v>-258.09770365970002</v>
        <stp/>
        <stp>EM_S_FA_YOY_NETPROFIT</stp>
        <stp>2</stp>
        <stp>300461.SZ</stp>
        <stp>2019-12-31</stp>
        <tr r="X1743" s="3"/>
      </tp>
      <tp>
        <v>-102.4382514285</v>
        <stp/>
        <stp>EM_S_FA_YOY_NETPROFIT</stp>
        <stp>2</stp>
        <stp>300448.SZ</stp>
        <stp>2020-12-31</stp>
        <tr r="Y1731" s="3"/>
      </tp>
      <tp>
        <v>-1681.3466885681</v>
        <stp/>
        <stp>EM_S_FA_YOY_NETPROFIT</stp>
        <stp>2</stp>
        <stp>300449.SZ</stp>
        <stp>2021-12-31</stp>
        <tr r="Z1732" s="3"/>
      </tp>
      <tp>
        <v>103.5099118807</v>
        <stp/>
        <stp>EM_S_FA_YOY_NETPROFIT</stp>
        <stp>2</stp>
        <stp>300471.SZ</stp>
        <stp>2019-12-31</stp>
        <tr r="X1753" s="3"/>
      </tp>
      <tp>
        <v>8.7215684306999997</v>
        <stp/>
        <stp>EM_S_FA_YOY_NETPROFIT</stp>
        <stp>2</stp>
        <stp>000488.SZ</stp>
        <stp>2020-12-31</stp>
        <tr r="Y95" s="3"/>
      </tp>
      <tp>
        <v>36.856248163499998</v>
        <stp/>
        <stp>EM_S_FA_YOY_NETPROFIT</stp>
        <stp>2</stp>
        <stp>300481.SZ</stp>
        <stp>2019-12-31</stp>
        <tr r="X1763" s="3"/>
      </tp>
      <tp>
        <v>84.143461393999999</v>
        <stp/>
        <stp>EM_S_FA_YOY_NETPROFIT</stp>
        <stp>2</stp>
        <stp>000498.SZ</stp>
        <stp>2020-12-31</stp>
        <tr r="Y96" s="3"/>
      </tp>
      <tp>
        <v>311.85156080500002</v>
        <stp/>
        <stp>EM_S_FA_YOY_NETPROFIT</stp>
        <stp>2</stp>
        <stp>300491.SZ</stp>
        <stp>2019-12-31</stp>
        <tr r="X1773" s="3"/>
      </tp>
      <tp>
        <v>-48.188009170800001</v>
        <stp/>
        <stp>EM_S_FA_YOY_NETPROFIT</stp>
        <stp>2</stp>
        <stp>300498.SZ</stp>
        <stp>2020-12-31</stp>
        <tr r="Y1780" s="3"/>
      </tp>
      <tp>
        <v>-1.9057212544</v>
        <stp/>
        <stp>EM_S_FA_YOY_NETPROFIT</stp>
        <stp>2</stp>
        <stp>300499.SZ</stp>
        <stp>2021-12-31</stp>
        <tr r="Z1781" s="3"/>
      </tp>
      <tp>
        <v>-35.7578139859</v>
        <stp/>
        <stp>EM_S_FA_YOY_NETPROFIT</stp>
        <stp>2</stp>
        <stp>300488.SZ</stp>
        <stp>2020-12-31</stp>
        <tr r="Y1770" s="3"/>
      </tp>
      <tp>
        <v>-82.2536005746</v>
        <stp/>
        <stp>EM_S_FA_YOY_NETPROFIT</stp>
        <stp>2</stp>
        <stp>300489.SZ</stp>
        <stp>2021-12-31</stp>
        <tr r="Z1771" s="3"/>
      </tp>
      <tp>
        <v>61.315595372899999</v>
        <stp/>
        <stp>EM_S_FA_YOY_NETPROFIT</stp>
        <stp>2</stp>
        <stp>600448.SH</stp>
        <stp>2020-12-31</stp>
        <tr r="Y2337" s="3"/>
      </tp>
      <tp>
        <v>-17.348193578699998</v>
        <stp/>
        <stp>EM_S_FA_YOY_NETPROFIT</stp>
        <stp>2</stp>
        <stp>600449.SH</stp>
        <stp>2021-12-31</stp>
        <tr r="Z2338" s="3"/>
      </tp>
      <tp>
        <v>254.7340296539</v>
        <stp/>
        <stp>EM_S_FA_YOY_NETPROFIT</stp>
        <stp>2</stp>
        <stp>600458.SH</stp>
        <stp>2020-12-31</stp>
        <tr r="Y2342" s="3"/>
      </tp>
      <tp>
        <v>18.508316686099999</v>
        <stp/>
        <stp>EM_S_FA_YOY_NETPROFIT</stp>
        <stp>2</stp>
        <stp>600459.SH</stp>
        <stp>2021-12-31</stp>
        <tr r="Z2343" s="3"/>
      </tp>
      <tp>
        <v>38.936624495300002</v>
        <stp/>
        <stp>EM_S_FA_YOY_NETPROFIT</stp>
        <stp>2</stp>
        <stp>600461.SH</stp>
        <stp>2019-12-31</stp>
        <tr r="X2345" s="3"/>
      </tp>
      <tp>
        <v>95.907088551499996</v>
        <stp/>
        <stp>EM_S_FA_YOY_NETPROFIT</stp>
        <stp>2</stp>
        <stp>600468.SH</stp>
        <stp>2020-12-31</stp>
        <tr r="Y2349" s="3"/>
      </tp>
      <tp>
        <v>-154.21720553</v>
        <stp/>
        <stp>EM_S_FA_YOY_NETPROFIT</stp>
        <stp>2</stp>
        <stp>600469.SH</stp>
        <stp>2021-12-31</stp>
        <tr r="Z2350" s="3"/>
      </tp>
      <tp>
        <v>109.9907052026</v>
        <stp/>
        <stp>EM_S_FA_YOY_NETPROFIT</stp>
        <stp>2</stp>
        <stp>600478.SH</stp>
        <stp>2020-12-31</stp>
        <tr r="Y2355" s="3"/>
      </tp>
      <tp>
        <v>4.0344223732</v>
        <stp/>
        <stp>EM_S_FA_YOY_NETPROFIT</stp>
        <stp>2</stp>
        <stp>600479.SH</stp>
        <stp>2021-12-31</stp>
        <tr r="Z2356" s="3"/>
      </tp>
      <tp>
        <v>-27.076535081599999</v>
        <stp/>
        <stp>EM_S_FA_YOY_NETPROFIT</stp>
        <stp>2</stp>
        <stp>600408.SH</stp>
        <stp>2020-12-31</stp>
        <tr r="Y2315" s="3"/>
      </tp>
      <tp>
        <v>145.63820549139999</v>
        <stp/>
        <stp>EM_S_FA_YOY_NETPROFIT</stp>
        <stp>2</stp>
        <stp>600409.SH</stp>
        <stp>2021-12-31</stp>
        <tr r="Z2316" s="3"/>
      </tp>
      <tp>
        <v>45.234090488699998</v>
        <stp/>
        <stp>EM_S_FA_YOY_NETPROFIT</stp>
        <stp>2</stp>
        <stp>600418.SH</stp>
        <stp>2020-12-31</stp>
        <tr r="Y2320" s="3"/>
      </tp>
      <tp>
        <v>4.7891566026000003</v>
        <stp/>
        <stp>EM_S_FA_YOY_NETPROFIT</stp>
        <stp>2</stp>
        <stp>600419.SH</stp>
        <stp>2021-12-31</stp>
        <tr r="Z2321" s="3"/>
      </tp>
      <tp>
        <v>125.8533187595</v>
        <stp/>
        <stp>EM_S_FA_YOY_NETPROFIT</stp>
        <stp>2</stp>
        <stp>600421.SH</stp>
        <stp>2019-12-31</stp>
        <tr r="X2323" s="3"/>
      </tp>
      <tp>
        <v>22.962126714099998</v>
        <stp/>
        <stp>EM_S_FA_YOY_NETPROFIT</stp>
        <stp>2</stp>
        <stp>600428.SH</stp>
        <stp>2020-12-31</stp>
        <tr r="Y2328" s="3"/>
      </tp>
      <tp>
        <v>1255.0261370188</v>
        <stp/>
        <stp>EM_S_FA_YOY_NETPROFIT</stp>
        <stp>2</stp>
        <stp>600429.SH</stp>
        <stp>2021-12-31</stp>
        <tr r="Z2329" s="3"/>
      </tp>
      <tp>
        <v>38.488944090499999</v>
        <stp/>
        <stp>EM_S_FA_YOY_NETPROFIT</stp>
        <stp>2</stp>
        <stp>600438.SH</stp>
        <stp>2020-12-31</stp>
        <tr r="Y2333" s="3"/>
      </tp>
      <tp>
        <v>61.4592951829</v>
        <stp/>
        <stp>EM_S_FA_YOY_NETPROFIT</stp>
        <stp>2</stp>
        <stp>600439.SH</stp>
        <stp>2021-12-31</stp>
        <tr r="Z2334" s="3"/>
      </tp>
      <tp>
        <v>-62.290452172999998</v>
        <stp/>
        <stp>EM_S_FA_YOY_NETPROFIT</stp>
        <stp>2</stp>
        <stp>600488.SH</stp>
        <stp>2020-12-31</stp>
        <tr r="Y2363" s="3"/>
      </tp>
      <tp>
        <v>1.2398738271</v>
        <stp/>
        <stp>EM_S_FA_YOY_NETPROFIT</stp>
        <stp>2</stp>
        <stp>600489.SH</stp>
        <stp>2021-12-31</stp>
        <tr r="Z2364" s="3"/>
      </tp>
      <tp>
        <v>-86.443468018800004</v>
        <stp/>
        <stp>EM_S_FA_YOY_NETPROFIT</stp>
        <stp>2</stp>
        <stp>600498.SH</stp>
        <stp>2020-12-31</stp>
        <tr r="Y2371" s="3"/>
      </tp>
      <tp>
        <v>260.2116712559</v>
        <stp/>
        <stp>EM_S_FA_YOY_NETPROFIT</stp>
        <stp>2</stp>
        <stp>600499.SH</stp>
        <stp>2021-12-31</stp>
        <tr r="Z2372" s="3"/>
      </tp>
      <tp>
        <v>9.5883063699999997</v>
        <stp/>
        <stp>EM_S_FA_YOY_NETPROFIT</stp>
        <stp>2</stp>
        <stp>600491.SH</stp>
        <stp>2019-12-31</stp>
        <tr r="X2366" s="3"/>
      </tp>
      <tp>
        <v>-16.258620555</v>
        <stp/>
        <stp>EM_S_FA_YOY_NETPROFIT</stp>
        <stp>2</stp>
        <stp>600481.SH</stp>
        <stp>2019-12-31</stp>
        <tr r="X2358" s="3"/>
      </tp>
      <tp>
        <v>11.8592532439</v>
        <stp/>
        <stp>EM_S_FA_YOY_NETPROFIT</stp>
        <stp>2</stp>
        <stp>000708.SZ</stp>
        <stp>2020-12-31</stp>
        <tr r="Y237" s="3"/>
      </tp>
      <tp>
        <v>47.7857981266</v>
        <stp/>
        <stp>EM_S_FA_YOY_NETPROFIT</stp>
        <stp>2</stp>
        <stp>000709.SZ</stp>
        <stp>2021-12-31</stp>
        <tr r="Z238" s="3"/>
      </tp>
      <tp>
        <v>-61.157688465200003</v>
        <stp/>
        <stp>EM_S_FA_YOY_NETPROFIT</stp>
        <stp>2</stp>
        <stp>000731.SZ</stp>
        <stp>2019-12-31</stp>
        <tr r="X257" s="3"/>
      </tp>
      <tp>
        <v>16.821983146699999</v>
        <stp/>
        <stp>EM_S_FA_YOY_NETPROFIT</stp>
        <stp>2</stp>
        <stp>300701.SZ</stp>
        <stp>2019-12-31</stp>
        <tr r="X1968" s="3"/>
      </tp>
      <tp>
        <v>-16.1838477019</v>
        <stp/>
        <stp>EM_S_FA_YOY_NETPROFIT</stp>
        <stp>2</stp>
        <stp>000718.SZ</stp>
        <stp>2020-12-31</stp>
        <tr r="Y246" s="3"/>
      </tp>
      <tp>
        <v>4.8285648897</v>
        <stp/>
        <stp>EM_S_FA_YOY_NETPROFIT</stp>
        <stp>2</stp>
        <stp>000719.SZ</stp>
        <stp>2021-12-31</stp>
        <tr r="Z247" s="3"/>
      </tp>
      <tp>
        <v>-676.42798261300004</v>
        <stp/>
        <stp>EM_S_FA_YOY_NETPROFIT</stp>
        <stp>2</stp>
        <stp>000721.SZ</stp>
        <stp>2019-12-31</stp>
        <tr r="X249" s="3"/>
      </tp>
      <tp>
        <v>9.0521201165999994</v>
        <stp/>
        <stp>EM_S_FA_YOY_NETPROFIT</stp>
        <stp>2</stp>
        <stp>300711.SZ</stp>
        <stp>2019-12-31</stp>
        <tr r="X1977" s="3"/>
      </tp>
      <tp>
        <v>-14.873256361699999</v>
        <stp/>
        <stp>EM_S_FA_YOY_NETPROFIT</stp>
        <stp>2</stp>
        <stp>300729.SZ</stp>
        <stp>2021-12-31</stp>
        <tr r="Z1992" s="3"/>
      </tp>
      <tp>
        <v>-1115.0782161558</v>
        <stp/>
        <stp>EM_S_FA_YOY_NETPROFIT</stp>
        <stp>2</stp>
        <stp>000711.SZ</stp>
        <stp>2019-12-31</stp>
        <tr r="X240" s="3"/>
      </tp>
      <tp>
        <v>49.856938179499998</v>
        <stp/>
        <stp>EM_S_FA_YOY_NETPROFIT</stp>
        <stp>2</stp>
        <stp>000728.SZ</stp>
        <stp>2020-12-31</stp>
        <tr r="Y255" s="3"/>
      </tp>
      <tp>
        <v>2.7986115199000001</v>
        <stp/>
        <stp>EM_S_FA_YOY_NETPROFIT</stp>
        <stp>2</stp>
        <stp>000729.SZ</stp>
        <stp>2021-12-31</stp>
        <tr r="Z256" s="3"/>
      </tp>
      <tp>
        <v>11.9233289861</v>
        <stp/>
        <stp>EM_S_FA_YOY_NETPROFIT</stp>
        <stp>2</stp>
        <stp>300718.SZ</stp>
        <stp>2020-12-31</stp>
        <tr r="Y1983" s="3"/>
      </tp>
      <tp>
        <v>-89.080586265299999</v>
        <stp/>
        <stp>EM_S_FA_YOY_NETPROFIT</stp>
        <stp>2</stp>
        <stp>300719.SZ</stp>
        <stp>2021-12-31</stp>
        <tr r="Z1984" s="3"/>
      </tp>
      <tp>
        <v>-82.367782686799998</v>
        <stp/>
        <stp>EM_S_FA_YOY_NETPROFIT</stp>
        <stp>2</stp>
        <stp>300721.SZ</stp>
        <stp>2019-12-31</stp>
        <tr r="X1986" s="3"/>
      </tp>
      <tp>
        <v>-5644.9388551700004</v>
        <stp/>
        <stp>EM_S_FA_YOY_NETPROFIT</stp>
        <stp>2</stp>
        <stp>000701.SZ</stp>
        <stp>2019-12-31</stp>
        <tr r="X232" s="3"/>
      </tp>
      <tp>
        <v>41.478999499799997</v>
        <stp/>
        <stp>EM_S_FA_YOY_NETPROFIT</stp>
        <stp>2</stp>
        <stp>000738.SZ</stp>
        <stp>2020-12-31</stp>
        <tr r="Y262" s="3"/>
      </tp>
      <tp>
        <v>16.9970604339</v>
        <stp/>
        <stp>EM_S_FA_YOY_NETPROFIT</stp>
        <stp>2</stp>
        <stp>000739.SZ</stp>
        <stp>2021-12-31</stp>
        <tr r="Z263" s="3"/>
      </tp>
      <tp>
        <v>162.45050318950001</v>
        <stp/>
        <stp>EM_S_FA_YOY_NETPROFIT</stp>
        <stp>2</stp>
        <stp>300708.SZ</stp>
        <stp>2020-12-31</stp>
        <tr r="Y1974" s="3"/>
      </tp>
      <tp>
        <v>14.5084871868</v>
        <stp/>
        <stp>EM_S_FA_YOY_NETPROFIT</stp>
        <stp>2</stp>
        <stp>300709.SZ</stp>
        <stp>2021-12-31</stp>
        <tr r="Z1975" s="3"/>
      </tp>
      <tp>
        <v>10.3311364237</v>
        <stp/>
        <stp>EM_S_FA_YOY_NETPROFIT</stp>
        <stp>2</stp>
        <stp>300731.SZ</stp>
        <stp>2019-12-31</stp>
        <tr r="X1994" s="3"/>
      </tp>
      <tp>
        <v>112.0410548988</v>
        <stp/>
        <stp>EM_S_FA_YOY_NETPROFIT</stp>
        <stp>2</stp>
        <stp>000758.SZ</stp>
        <stp>2020-12-31</stp>
        <tr r="Y271" s="3"/>
      </tp>
      <tp>
        <v>-120.06944939970001</v>
        <stp/>
        <stp>EM_S_FA_YOY_NETPROFIT</stp>
        <stp>2</stp>
        <stp>000759.SZ</stp>
        <stp>2021-12-31</stp>
        <tr r="Z272" s="3"/>
      </tp>
      <tp>
        <v>-46.258224203099999</v>
        <stp/>
        <stp>EM_S_FA_YOY_NETPROFIT</stp>
        <stp>2</stp>
        <stp>000761.SZ</stp>
        <stp>2019-12-31</stp>
        <tr r="X273" s="3"/>
      </tp>
      <tp>
        <v>282.22514821210001</v>
        <stp/>
        <stp>EM_S_FA_YOY_NETPROFIT</stp>
        <stp>2</stp>
        <stp>000751.SZ</stp>
        <stp>2019-12-31</stp>
        <tr r="X265" s="3"/>
      </tp>
      <tp>
        <v>-27.832517203799998</v>
        <stp/>
        <stp>EM_S_FA_YOY_NETPROFIT</stp>
        <stp>2</stp>
        <stp>000768.SZ</stp>
        <stp>2020-12-31</stp>
        <tr r="Y277" s="3"/>
      </tp>
      <tp>
        <v>23.810104747600001</v>
        <stp/>
        <stp>EM_S_FA_YOY_NETPROFIT</stp>
        <stp>2</stp>
        <stp>000778.SZ</stp>
        <stp>2020-12-31</stp>
        <tr r="Y280" s="3"/>
      </tp>
      <tp>
        <v>6.0548824003000004</v>
        <stp/>
        <stp>EM_S_FA_YOY_NETPROFIT</stp>
        <stp>2</stp>
        <stp>000779.SZ</stp>
        <stp>2021-12-31</stp>
        <tr r="Z281" s="3"/>
      </tp>
      <tp>
        <v>-21.466822072700001</v>
        <stp/>
        <stp>EM_S_FA_YOY_NETPROFIT</stp>
        <stp>2</stp>
        <stp>000788.SZ</stp>
        <stp>2020-12-31</stp>
        <tr r="Y286" s="3"/>
      </tp>
      <tp>
        <v>5.0376550458000002</v>
        <stp/>
        <stp>EM_S_FA_YOY_NETPROFIT</stp>
        <stp>2</stp>
        <stp>000789.SZ</stp>
        <stp>2021-12-31</stp>
        <tr r="Z287" s="3"/>
      </tp>
      <tp>
        <v>-871.17658177459998</v>
        <stp/>
        <stp>EM_S_FA_YOY_NETPROFIT</stp>
        <stp>2</stp>
        <stp>000798.SZ</stp>
        <stp>2020-12-31</stp>
        <tr r="Y295" s="3"/>
      </tp>
      <tp>
        <v>81.748181474500001</v>
        <stp/>
        <stp>EM_S_FA_YOY_NETPROFIT</stp>
        <stp>2</stp>
        <stp>000799.SZ</stp>
        <stp>2021-12-31</stp>
        <tr r="Z296" s="3"/>
      </tp>
      <tp>
        <v>-4.4930138490999996</v>
        <stp/>
        <stp>EM_S_FA_YOY_NETPROFIT</stp>
        <stp>2</stp>
        <stp>000791.SZ</stp>
        <stp>2019-12-31</stp>
        <tr r="X289" s="3"/>
      </tp>
      <tp>
        <v>-42.114039406899998</v>
        <stp/>
        <stp>EM_S_FA_YOY_NETPROFIT</stp>
        <stp>2</stp>
        <stp>600748.SH</stp>
        <stp>2020-12-31</stp>
        <tr r="Y2584" s="3"/>
      </tp>
      <tp>
        <v>-244.50002817129999</v>
        <stp/>
        <stp>EM_S_FA_YOY_NETPROFIT</stp>
        <stp>2</stp>
        <stp>600749.SH</stp>
        <stp>2021-12-31</stp>
        <tr r="Z2585" s="3"/>
      </tp>
      <tp>
        <v>-65.145407908500005</v>
        <stp/>
        <stp>EM_S_FA_YOY_NETPROFIT</stp>
        <stp>2</stp>
        <stp>600771.SH</stp>
        <stp>2019-12-31</stp>
        <tr r="X2604" s="3"/>
      </tp>
      <tp>
        <v>-1941.6449818296001</v>
        <stp/>
        <stp>EM_S_FA_YOY_NETPROFIT</stp>
        <stp>2</stp>
        <stp>600758.SH</stp>
        <stp>2020-12-31</stp>
        <tr r="Y2593" s="3"/>
      </tp>
      <tp>
        <v>-483.87124781170002</v>
        <stp/>
        <stp>EM_S_FA_YOY_NETPROFIT</stp>
        <stp>2</stp>
        <stp>600759.SH</stp>
        <stp>2021-12-31</stp>
        <tr r="Z2594" s="3"/>
      </tp>
      <tp>
        <v>9.1658901193000002</v>
        <stp/>
        <stp>EM_S_FA_YOY_NETPROFIT</stp>
        <stp>2</stp>
        <stp>600761.SH</stp>
        <stp>2019-12-31</stp>
        <tr r="X2596" s="3"/>
      </tp>
      <tp>
        <v>316.994761987</v>
        <stp/>
        <stp>EM_S_FA_YOY_NETPROFIT</stp>
        <stp>2</stp>
        <stp>600751.SH</stp>
        <stp>2019-12-31</stp>
        <tr r="X2587" s="3"/>
      </tp>
      <tp>
        <v>-98.702501791900005</v>
        <stp/>
        <stp>EM_S_FA_YOY_NETPROFIT</stp>
        <stp>2</stp>
        <stp>600768.SH</stp>
        <stp>2020-12-31</stp>
        <tr r="Y2601" s="3"/>
      </tp>
      <tp>
        <v>30.8851805344</v>
        <stp/>
        <stp>EM_S_FA_YOY_NETPROFIT</stp>
        <stp>2</stp>
        <stp>600769.SH</stp>
        <stp>2021-12-31</stp>
        <tr r="Z2602" s="3"/>
      </tp>
      <tp>
        <v>-18.469326037799998</v>
        <stp/>
        <stp>EM_S_FA_YOY_NETPROFIT</stp>
        <stp>2</stp>
        <stp>600741.SH</stp>
        <stp>2019-12-31</stp>
        <tr r="X2578" s="3"/>
      </tp>
      <tp>
        <v>-324.82066660620001</v>
        <stp/>
        <stp>EM_S_FA_YOY_NETPROFIT</stp>
        <stp>2</stp>
        <stp>600778.SH</stp>
        <stp>2020-12-31</stp>
        <tr r="Y2610" s="3"/>
      </tp>
      <tp>
        <v>63.959185011800002</v>
        <stp/>
        <stp>EM_S_FA_YOY_NETPROFIT</stp>
        <stp>2</stp>
        <stp>600779.SH</stp>
        <stp>2021-12-31</stp>
        <tr r="Z2611" s="3"/>
      </tp>
      <tp>
        <v>-83.429532536599993</v>
        <stp/>
        <stp>EM_S_FA_YOY_NETPROFIT</stp>
        <stp>2</stp>
        <stp>600708.SH</stp>
        <stp>2020-12-31</stp>
        <tr r="Y2547" s="3"/>
      </tp>
      <tp>
        <v>42.394088958499999</v>
        <stp/>
        <stp>EM_S_FA_YOY_NETPROFIT</stp>
        <stp>2</stp>
        <stp>600731.SH</stp>
        <stp>2019-12-31</stp>
        <tr r="X2568" s="3"/>
      </tp>
      <tp>
        <v>90.1271633243</v>
        <stp/>
        <stp>EM_S_FA_YOY_NETPROFIT</stp>
        <stp>2</stp>
        <stp>600718.SH</stp>
        <stp>2020-12-31</stp>
        <tr r="Y2556" s="3"/>
      </tp>
      <tp>
        <v>-1582.8566758720001</v>
        <stp/>
        <stp>EM_S_FA_YOY_NETPROFIT</stp>
        <stp>2</stp>
        <stp>600719.SH</stp>
        <stp>2021-12-31</stp>
        <tr r="Z2557" s="3"/>
      </tp>
      <tp>
        <v>104.9623599384</v>
        <stp/>
        <stp>EM_S_FA_YOY_NETPROFIT</stp>
        <stp>2</stp>
        <stp>600721.SH</stp>
        <stp>2019-12-31</stp>
        <tr r="X2559" s="3"/>
      </tp>
      <tp>
        <v>-43.6654271588</v>
        <stp/>
        <stp>EM_S_FA_YOY_NETPROFIT</stp>
        <stp>2</stp>
        <stp>600711.SH</stp>
        <stp>2019-12-31</stp>
        <tr r="X2549" s="3"/>
      </tp>
      <tp>
        <v>-88.288928930400004</v>
        <stp/>
        <stp>EM_S_FA_YOY_NETPROFIT</stp>
        <stp>2</stp>
        <stp>600728.SH</stp>
        <stp>2020-12-31</stp>
        <tr r="Y2565" s="3"/>
      </tp>
      <tp>
        <v>-4.8666966354000003</v>
        <stp/>
        <stp>EM_S_FA_YOY_NETPROFIT</stp>
        <stp>2</stp>
        <stp>600729.SH</stp>
        <stp>2021-12-31</stp>
        <tr r="Z2566" s="3"/>
      </tp>
      <tp>
        <v>-64.805361363399996</v>
        <stp/>
        <stp>EM_S_FA_YOY_NETPROFIT</stp>
        <stp>2</stp>
        <stp>600738.SH</stp>
        <stp>2020-12-31</stp>
        <tr r="Y2575" s="3"/>
      </tp>
      <tp>
        <v>-0.9856611998</v>
        <stp/>
        <stp>EM_S_FA_YOY_NETPROFIT</stp>
        <stp>2</stp>
        <stp>600739.SH</stp>
        <stp>2021-12-31</stp>
        <tr r="Z2576" s="3"/>
      </tp>
      <tp>
        <v>-61.500165634799998</v>
        <stp/>
        <stp>EM_S_FA_YOY_NETPROFIT</stp>
        <stp>2</stp>
        <stp>600789.SH</stp>
        <stp>2021-12-31</stp>
        <tr r="Z2618" s="3"/>
      </tp>
      <tp>
        <v>-19.891642804100002</v>
        <stp/>
        <stp>EM_S_FA_YOY_NETPROFIT</stp>
        <stp>2</stp>
        <stp>600798.SH</stp>
        <stp>2020-12-31</stp>
        <tr r="Y2627" s="3"/>
      </tp>
      <tp>
        <v>-21.1779336351</v>
        <stp/>
        <stp>EM_S_FA_YOY_NETPROFIT</stp>
        <stp>2</stp>
        <stp>600791.SH</stp>
        <stp>2019-12-31</stp>
        <tr r="X2620" s="3"/>
      </tp>
      <tp>
        <v>276.3302673819</v>
        <stp/>
        <stp>EM_S_FA_YOY_NETPROFIT</stp>
        <stp>2</stp>
        <stp>000608.SZ</stp>
        <stp>2020-12-31</stp>
        <tr r="Y176" s="3"/>
      </tp>
      <tp>
        <v>-22.6685057999</v>
        <stp/>
        <stp>EM_S_FA_YOY_NETPROFIT</stp>
        <stp>2</stp>
        <stp>000609.SZ</stp>
        <stp>2021-12-31</stp>
        <tr r="Z177" s="3"/>
      </tp>
      <tp>
        <v>-41.562355936800003</v>
        <stp/>
        <stp>EM_S_FA_YOY_NETPROFIT</stp>
        <stp>2</stp>
        <stp>000631.SZ</stp>
        <stp>2019-12-31</stp>
        <tr r="X192" s="3"/>
      </tp>
      <tp>
        <v>31.862567130599999</v>
        <stp/>
        <stp>EM_S_FA_YOY_NETPROFIT</stp>
        <stp>2</stp>
        <stp>300601.SZ</stp>
        <stp>2019-12-31</stp>
        <tr r="X1876" s="3"/>
      </tp>
      <tp>
        <v>66.763983573299996</v>
        <stp/>
        <stp>EM_S_FA_YOY_NETPROFIT</stp>
        <stp>2</stp>
        <stp>300638.SZ</stp>
        <stp>2020-12-31</stp>
        <tr r="Y1910" s="3"/>
      </tp>
      <tp>
        <v>124.2294255881</v>
        <stp/>
        <stp>EM_S_FA_YOY_NETPROFIT</stp>
        <stp>2</stp>
        <stp>300639.SZ</stp>
        <stp>2021-12-31</stp>
        <tr r="Z1911" s="3"/>
      </tp>
      <tp>
        <v>-487.03329209089998</v>
        <stp/>
        <stp>EM_S_FA_YOY_NETPROFIT</stp>
        <stp>2</stp>
        <stp>000619.SZ</stp>
        <stp>2021-12-31</stp>
        <tr r="Z182" s="3"/>
      </tp>
      <tp>
        <v>22.819729854599998</v>
        <stp/>
        <stp>EM_S_FA_YOY_NETPROFIT</stp>
        <stp>2</stp>
        <stp>300611.SZ</stp>
        <stp>2019-12-31</stp>
        <tr r="X1886" s="3"/>
      </tp>
      <tp>
        <v>3.5155886833999999</v>
        <stp/>
        <stp>EM_S_FA_YOY_NETPROFIT</stp>
        <stp>2</stp>
        <stp>300628.SZ</stp>
        <stp>2020-12-31</stp>
        <tr r="Y1901" s="3"/>
      </tp>
      <tp>
        <v>93.141525881299998</v>
        <stp/>
        <stp>EM_S_FA_YOY_NETPROFIT</stp>
        <stp>2</stp>
        <stp>300629.SZ</stp>
        <stp>2021-12-31</stp>
        <tr r="Z1902" s="3"/>
      </tp>
      <tp>
        <v>151.1591554147</v>
        <stp/>
        <stp>EM_S_FA_YOY_NETPROFIT</stp>
        <stp>2</stp>
        <stp>000628.SZ</stp>
        <stp>2020-12-31</stp>
        <tr r="Y189" s="3"/>
      </tp>
      <tp>
        <v>265.4671857514</v>
        <stp/>
        <stp>EM_S_FA_YOY_NETPROFIT</stp>
        <stp>2</stp>
        <stp>000629.SZ</stp>
        <stp>2021-12-31</stp>
        <tr r="Z190" s="3"/>
      </tp>
      <tp>
        <v>2360.2225224368999</v>
        <stp/>
        <stp>EM_S_FA_YOY_NETPROFIT</stp>
        <stp>2</stp>
        <stp>300618.SZ</stp>
        <stp>2020-12-31</stp>
        <tr r="Y1892" s="3"/>
      </tp>
      <tp>
        <v>136.3585251845</v>
        <stp/>
        <stp>EM_S_FA_YOY_NETPROFIT</stp>
        <stp>2</stp>
        <stp>300619.SZ</stp>
        <stp>2021-12-31</stp>
        <tr r="Z1893" s="3"/>
      </tp>
      <tp>
        <v>28.4408358771</v>
        <stp/>
        <stp>EM_S_FA_YOY_NETPROFIT</stp>
        <stp>2</stp>
        <stp>300621.SZ</stp>
        <stp>2019-12-31</stp>
        <tr r="X1895" s="3"/>
      </tp>
      <tp>
        <v>27.7918574292</v>
        <stp/>
        <stp>EM_S_FA_YOY_NETPROFIT</stp>
        <stp>2</stp>
        <stp>000601.SZ</stp>
        <stp>2019-12-31</stp>
        <tr r="X172" s="3"/>
      </tp>
      <tp>
        <v>-226.3934306212</v>
        <stp/>
        <stp>EM_S_FA_YOY_NETPROFIT</stp>
        <stp>2</stp>
        <stp>000638.SZ</stp>
        <stp>2020-12-31</stp>
        <tr r="Y198" s="3"/>
      </tp>
      <tp>
        <v>-33.929212432299998</v>
        <stp/>
        <stp>EM_S_FA_YOY_NETPROFIT</stp>
        <stp>2</stp>
        <stp>000639.SZ</stp>
        <stp>2021-12-31</stp>
        <tr r="Z199" s="3"/>
      </tp>
      <tp>
        <v>-20.716320892399999</v>
        <stp/>
        <stp>EM_S_FA_YOY_NETPROFIT</stp>
        <stp>2</stp>
        <stp>300608.SZ</stp>
        <stp>2020-12-31</stp>
        <tr r="Y1883" s="3"/>
      </tp>
      <tp>
        <v>565.55794007350005</v>
        <stp/>
        <stp>EM_S_FA_YOY_NETPROFIT</stp>
        <stp>2</stp>
        <stp>300609.SZ</stp>
        <stp>2021-12-31</stp>
        <tr r="Z1884" s="3"/>
      </tp>
      <tp>
        <v>8.6522497733999995</v>
        <stp/>
        <stp>EM_S_FA_YOY_NETPROFIT</stp>
        <stp>2</stp>
        <stp>300631.SZ</stp>
        <stp>2019-12-31</stp>
        <tr r="X1904" s="3"/>
      </tp>
      <tp>
        <v>-32.9646754595</v>
        <stp/>
        <stp>EM_S_FA_YOY_NETPROFIT</stp>
        <stp>2</stp>
        <stp>300641.SZ</stp>
        <stp>2019-12-31</stp>
        <tr r="X1913" s="3"/>
      </tp>
      <tp>
        <v>-8.5810601729999991</v>
        <stp/>
        <stp>EM_S_FA_YOY_NETPROFIT</stp>
        <stp>2</stp>
        <stp>300678.SZ</stp>
        <stp>2020-12-31</stp>
        <tr r="Y1946" s="3"/>
      </tp>
      <tp>
        <v>38.416232120499998</v>
        <stp/>
        <stp>EM_S_FA_YOY_NETPROFIT</stp>
        <stp>2</stp>
        <stp>300679.SZ</stp>
        <stp>2021-12-31</stp>
        <tr r="Z1947" s="3"/>
      </tp>
      <tp>
        <v>113.5345448928</v>
        <stp/>
        <stp>EM_S_FA_YOY_NETPROFIT</stp>
        <stp>2</stp>
        <stp>000659.SZ</stp>
        <stp>2021-12-31</stp>
        <tr r="Z206" s="3"/>
      </tp>
      <tp>
        <v>60.593068633500003</v>
        <stp/>
        <stp>EM_S_FA_YOY_NETPROFIT</stp>
        <stp>2</stp>
        <stp>000661.SZ</stp>
        <stp>2019-12-31</stp>
        <tr r="X207" s="3"/>
      </tp>
      <tp>
        <v>19.592057936900002</v>
        <stp/>
        <stp>EM_S_FA_YOY_NETPROFIT</stp>
        <stp>2</stp>
        <stp>300651.SZ</stp>
        <stp>2019-12-31</stp>
        <tr r="X1921" s="3"/>
      </tp>
      <tp>
        <v>-75.771828741099995</v>
        <stp/>
        <stp>EM_S_FA_YOY_NETPROFIT</stp>
        <stp>2</stp>
        <stp>300668.SZ</stp>
        <stp>2020-12-31</stp>
        <tr r="Y1937" s="3"/>
      </tp>
      <tp>
        <v>-6.9930108028999998</v>
        <stp/>
        <stp>EM_S_FA_YOY_NETPROFIT</stp>
        <stp>2</stp>
        <stp>300669.SZ</stp>
        <stp>2021-12-31</stp>
        <tr r="Z1938" s="3"/>
      </tp>
      <tp>
        <v>-5.8826508172</v>
        <stp/>
        <stp>EM_S_FA_YOY_NETPROFIT</stp>
        <stp>2</stp>
        <stp>000651.SZ</stp>
        <stp>2019-12-31</stp>
        <tr r="X201" s="3"/>
      </tp>
      <tp>
        <v>-155.194179932</v>
        <stp/>
        <stp>EM_S_FA_YOY_NETPROFIT</stp>
        <stp>2</stp>
        <stp>000668.SZ</stp>
        <stp>2020-12-31</stp>
        <tr r="Y210" s="3"/>
      </tp>
      <tp>
        <v>-1974.8394291622001</v>
        <stp/>
        <stp>EM_S_FA_YOY_NETPROFIT</stp>
        <stp>2</stp>
        <stp>000669.SZ</stp>
        <stp>2021-12-31</stp>
        <tr r="Z211" s="3"/>
      </tp>
      <tp>
        <v>275.04554805160001</v>
        <stp/>
        <stp>EM_S_FA_YOY_NETPROFIT</stp>
        <stp>2</stp>
        <stp>300658.SZ</stp>
        <stp>2020-12-31</stp>
        <tr r="Y1928" s="3"/>
      </tp>
      <tp>
        <v>-51.654421949300001</v>
        <stp/>
        <stp>EM_S_FA_YOY_NETPROFIT</stp>
        <stp>2</stp>
        <stp>300659.SZ</stp>
        <stp>2021-12-31</stp>
        <tr r="Z1929" s="3"/>
      </tp>
      <tp>
        <v>68.503776526500005</v>
        <stp/>
        <stp>EM_S_FA_YOY_NETPROFIT</stp>
        <stp>2</stp>
        <stp>300661.SZ</stp>
        <stp>2019-12-31</stp>
        <tr r="X1931" s="3"/>
      </tp>
      <tp>
        <v>-805.67733792030003</v>
        <stp/>
        <stp>EM_S_FA_YOY_NETPROFIT</stp>
        <stp>2</stp>
        <stp>000678.SZ</stp>
        <stp>2020-12-31</stp>
        <tr r="Y216" s="3"/>
      </tp>
      <tp>
        <v>-7563.7572929387998</v>
        <stp/>
        <stp>EM_S_FA_YOY_NETPROFIT</stp>
        <stp>2</stp>
        <stp>000679.SZ</stp>
        <stp>2021-12-31</stp>
        <tr r="Z217" s="3"/>
      </tp>
      <tp>
        <v>880.55174111240001</v>
        <stp/>
        <stp>EM_S_FA_YOY_NETPROFIT</stp>
        <stp>2</stp>
        <stp>300648.SZ</stp>
        <stp>2020-12-31</stp>
        <tr r="Y1918" s="3"/>
      </tp>
      <tp>
        <v>-35.064711621900003</v>
        <stp/>
        <stp>EM_S_FA_YOY_NETPROFIT</stp>
        <stp>2</stp>
        <stp>300649.SZ</stp>
        <stp>2021-12-31</stp>
        <tr r="Z1919" s="3"/>
      </tp>
      <tp>
        <v>-31.337613337800001</v>
        <stp/>
        <stp>EM_S_FA_YOY_NETPROFIT</stp>
        <stp>2</stp>
        <stp>300671.SZ</stp>
        <stp>2019-12-31</stp>
        <tr r="X1940" s="3"/>
      </tp>
      <tp>
        <v>-13.871278610599999</v>
        <stp/>
        <stp>EM_S_FA_YOY_NETPROFIT</stp>
        <stp>2</stp>
        <stp>000688.SZ</stp>
        <stp>2020-12-31</stp>
        <tr r="Y224" s="3"/>
      </tp>
      <tp>
        <v>-249.4883236801</v>
        <stp/>
        <stp>EM_S_FA_YOY_NETPROFIT</stp>
        <stp>2</stp>
        <stp>300681.SZ</stp>
        <stp>2019-12-31</stp>
        <tr r="X1949" s="3"/>
      </tp>
      <tp>
        <v>148.0663322019</v>
        <stp/>
        <stp>EM_S_FA_YOY_NETPROFIT</stp>
        <stp>2</stp>
        <stp>000698.SZ</stp>
        <stp>2020-12-31</stp>
        <tr r="Y230" s="3"/>
      </tp>
      <tp>
        <v>1.3549399475999999</v>
        <stp/>
        <stp>EM_S_FA_YOY_NETPROFIT</stp>
        <stp>2</stp>
        <stp>300691.SZ</stp>
        <stp>2019-12-31</stp>
        <tr r="X1959" s="3"/>
      </tp>
      <tp>
        <v>-199.57818850519999</v>
        <stp/>
        <stp>EM_S_FA_YOY_NETPROFIT</stp>
        <stp>2</stp>
        <stp>000691.SZ</stp>
        <stp>2019-12-31</stp>
        <tr r="X226" s="3"/>
      </tp>
      <tp>
        <v>-158.03418005509999</v>
        <stp/>
        <stp>EM_S_FA_YOY_NETPROFIT</stp>
        <stp>2</stp>
        <stp>300698.SZ</stp>
        <stp>2020-12-31</stp>
        <tr r="Y1965" s="3"/>
      </tp>
      <tp>
        <v>18.018015153699999</v>
        <stp/>
        <stp>EM_S_FA_YOY_NETPROFIT</stp>
        <stp>2</stp>
        <stp>300699.SZ</stp>
        <stp>2021-12-31</stp>
        <tr r="Z1966" s="3"/>
      </tp>
      <tp>
        <v>-35.135106512900002</v>
        <stp/>
        <stp>EM_S_FA_YOY_NETPROFIT</stp>
        <stp>2</stp>
        <stp>000681.SZ</stp>
        <stp>2019-12-31</stp>
        <tr r="X219" s="3"/>
      </tp>
      <tp>
        <v>-52.253888909700002</v>
        <stp/>
        <stp>EM_S_FA_YOY_NETPROFIT</stp>
        <stp>2</stp>
        <stp>300688.SZ</stp>
        <stp>2020-12-31</stp>
        <tr r="Y1956" s="3"/>
      </tp>
      <tp>
        <v>-30.252602530699999</v>
        <stp/>
        <stp>EM_S_FA_YOY_NETPROFIT</stp>
        <stp>2</stp>
        <stp>300689.SZ</stp>
        <stp>2021-12-31</stp>
        <tr r="Z1957" s="3"/>
      </tp>
      <tp>
        <v>-16.458459185900001</v>
        <stp/>
        <stp>EM_S_FA_YOY_NETPROFIT</stp>
        <stp>2</stp>
        <stp>600648.SH</stp>
        <stp>2020-12-31</stp>
        <tr r="Y2499" s="3"/>
      </tp>
      <tp>
        <v>16.425868647800002</v>
        <stp/>
        <stp>EM_S_FA_YOY_NETPROFIT</stp>
        <stp>2</stp>
        <stp>600649.SH</stp>
        <stp>2021-12-31</stp>
        <tr r="Z2500" s="3"/>
      </tp>
      <tp>
        <v>872.12008492400003</v>
        <stp/>
        <stp>EM_S_FA_YOY_NETPROFIT</stp>
        <stp>2</stp>
        <stp>600671.SH</stp>
        <stp>2019-12-31</stp>
        <tr r="X2517" s="3"/>
      </tp>
      <tp>
        <v>61.372287530800001</v>
        <stp/>
        <stp>EM_S_FA_YOY_NETPROFIT</stp>
        <stp>2</stp>
        <stp>600658.SH</stp>
        <stp>2020-12-31</stp>
        <tr r="Y2507" s="3"/>
      </tp>
      <tp>
        <v>102.5190654557</v>
        <stp/>
        <stp>EM_S_FA_YOY_NETPROFIT</stp>
        <stp>2</stp>
        <stp>600661.SH</stp>
        <stp>2019-12-31</stp>
        <tr r="X2509" s="3"/>
      </tp>
      <tp>
        <v>47.859020406299997</v>
        <stp/>
        <stp>EM_S_FA_YOY_NETPROFIT</stp>
        <stp>2</stp>
        <stp>600651.SH</stp>
        <stp>2019-12-31</stp>
        <tr r="X2502" s="3"/>
      </tp>
      <tp>
        <v>-19.6283453295</v>
        <stp/>
        <stp>EM_S_FA_YOY_NETPROFIT</stp>
        <stp>2</stp>
        <stp>600668.SH</stp>
        <stp>2020-12-31</stp>
        <tr r="Y2516" s="3"/>
      </tp>
      <tp>
        <v>-40.9844166464</v>
        <stp/>
        <stp>EM_S_FA_YOY_NETPROFIT</stp>
        <stp>2</stp>
        <stp>600641.SH</stp>
        <stp>2019-12-31</stp>
        <tr r="X2493" s="3"/>
      </tp>
      <tp>
        <v>-2.1543934281000001</v>
        <stp/>
        <stp>EM_S_FA_YOY_NETPROFIT</stp>
        <stp>2</stp>
        <stp>600678.SH</stp>
        <stp>2020-12-31</stp>
        <tr r="Y2522" s="3"/>
      </tp>
      <tp>
        <v>-6.4277732674000001</v>
        <stp/>
        <stp>EM_S_FA_YOY_NETPROFIT</stp>
        <stp>2</stp>
        <stp>600679.SH</stp>
        <stp>2021-12-31</stp>
        <tr r="Z2523" s="3"/>
      </tp>
      <tp>
        <v>-47.215091645100003</v>
        <stp/>
        <stp>EM_S_FA_YOY_NETPROFIT</stp>
        <stp>2</stp>
        <stp>600608.SH</stp>
        <stp>2020-12-31</stp>
        <tr r="Y2466" s="3"/>
      </tp>
      <tp>
        <v>228.62933594329999</v>
        <stp/>
        <stp>EM_S_FA_YOY_NETPROFIT</stp>
        <stp>2</stp>
        <stp>600609.SH</stp>
        <stp>2021-12-31</stp>
        <tr r="Z2467" s="3"/>
      </tp>
      <tp>
        <v>-25.697169842099999</v>
        <stp/>
        <stp>EM_S_FA_YOY_NETPROFIT</stp>
        <stp>2</stp>
        <stp>600618.SH</stp>
        <stp>2020-12-31</stp>
        <tr r="Y2475" s="3"/>
      </tp>
      <tp>
        <v>40.423014500800001</v>
        <stp/>
        <stp>EM_S_FA_YOY_NETPROFIT</stp>
        <stp>2</stp>
        <stp>600619.SH</stp>
        <stp>2021-12-31</stp>
        <tr r="Z2476" s="3"/>
      </tp>
      <tp>
        <v>165.97797425749999</v>
        <stp/>
        <stp>EM_S_FA_YOY_NETPROFIT</stp>
        <stp>2</stp>
        <stp>600621.SH</stp>
        <stp>2019-12-31</stp>
        <tr r="X2478" s="3"/>
      </tp>
      <tp>
        <v>9.9666862706000003</v>
        <stp/>
        <stp>EM_S_FA_YOY_NETPROFIT</stp>
        <stp>2</stp>
        <stp>600611.SH</stp>
        <stp>2019-12-31</stp>
        <tr r="X2469" s="3"/>
      </tp>
      <tp>
        <v>91.430981061899999</v>
        <stp/>
        <stp>EM_S_FA_YOY_NETPROFIT</stp>
        <stp>2</stp>
        <stp>600628.SH</stp>
        <stp>2020-12-31</stp>
        <tr r="Y2483" s="3"/>
      </tp>
      <tp>
        <v>64.600332664600003</v>
        <stp/>
        <stp>EM_S_FA_YOY_NETPROFIT</stp>
        <stp>2</stp>
        <stp>600629.SH</stp>
        <stp>2021-12-31</stp>
        <tr r="Z2484" s="3"/>
      </tp>
      <tp>
        <v>-2461.6251048605</v>
        <stp/>
        <stp>EM_S_FA_YOY_NETPROFIT</stp>
        <stp>2</stp>
        <stp>600601.SH</stp>
        <stp>2019-12-31</stp>
        <tr r="X2460" s="3"/>
      </tp>
      <tp>
        <v>158.10203174610001</v>
        <stp/>
        <stp>EM_S_FA_YOY_NETPROFIT</stp>
        <stp>2</stp>
        <stp>600638.SH</stp>
        <stp>2020-12-31</stp>
        <tr r="Y2490" s="3"/>
      </tp>
      <tp>
        <v>43.115676663499997</v>
        <stp/>
        <stp>EM_S_FA_YOY_NETPROFIT</stp>
        <stp>2</stp>
        <stp>600639.SH</stp>
        <stp>2021-12-31</stp>
        <tr r="Z2491" s="3"/>
      </tp>
      <tp>
        <v>-71.263279423900002</v>
        <stp/>
        <stp>EM_S_FA_YOY_NETPROFIT</stp>
        <stp>2</stp>
        <stp>600688.SH</stp>
        <stp>2020-12-31</stp>
        <tr r="Y2530" s="3"/>
      </tp>
      <tp>
        <v>133.87944024660001</v>
        <stp/>
        <stp>EM_S_FA_YOY_NETPROFIT</stp>
        <stp>2</stp>
        <stp>600689.SH</stp>
        <stp>2021-12-31</stp>
        <tr r="Z2531" s="3"/>
      </tp>
      <tp>
        <v>-13.180671839</v>
        <stp/>
        <stp>EM_S_FA_YOY_NETPROFIT</stp>
        <stp>2</stp>
        <stp>600698.SH</stp>
        <stp>2020-12-31</stp>
        <tr r="Y2539" s="3"/>
      </tp>
      <tp>
        <v>-2325.1077470226001</v>
        <stp/>
        <stp>EM_S_FA_YOY_NETPROFIT</stp>
        <stp>2</stp>
        <stp>600699.SH</stp>
        <stp>2021-12-31</stp>
        <tr r="Z2540" s="3"/>
      </tp>
      <tp>
        <v>-664.26400365879999</v>
        <stp/>
        <stp>EM_S_FA_YOY_NETPROFIT</stp>
        <stp>2</stp>
        <stp>600691.SH</stp>
        <stp>2019-12-31</stp>
        <tr r="X2533" s="3"/>
      </tp>
      <tp>
        <v>-26.714870038400001</v>
        <stp/>
        <stp>EM_S_FA_YOY_NETPROFIT</stp>
        <stp>2</stp>
        <stp>600681.SH</stp>
        <stp>2019-12-31</stp>
        <tr r="X2524" s="3"/>
      </tp>
      <tp>
        <v>-12.7350137882</v>
        <stp/>
        <stp>EM_S_FA_YOY_NETPROFIT</stp>
        <stp>2</stp>
        <stp>000908.SZ</stp>
        <stp>2020-12-31</stp>
        <tr r="Y365" s="3"/>
      </tp>
      <tp>
        <v>61.618808478399998</v>
        <stp/>
        <stp>EM_S_FA_YOY_NETPROFIT</stp>
        <stp>2</stp>
        <stp>000909.SZ</stp>
        <stp>2021-12-31</stp>
        <tr r="Z366" s="3"/>
      </tp>
      <tp>
        <v>4.3549875033000003</v>
        <stp/>
        <stp>EM_S_FA_YOY_NETPROFIT</stp>
        <stp>2</stp>
        <stp>000931.SZ</stp>
        <stp>2019-12-31</stp>
        <tr r="X384" s="3"/>
      </tp>
      <tp>
        <v>63.292118440700001</v>
        <stp/>
        <stp>EM_S_FA_YOY_NETPROFIT</stp>
        <stp>2</stp>
        <stp>000919.SZ</stp>
        <stp>2021-12-31</stp>
        <tr r="Z373" s="3"/>
      </tp>
      <tp>
        <v>37.0588344389</v>
        <stp/>
        <stp>EM_S_FA_YOY_NETPROFIT</stp>
        <stp>2</stp>
        <stp>000921.SZ</stp>
        <stp>2019-12-31</stp>
        <tr r="X375" s="3"/>
      </tp>
      <tp>
        <v>101.3221046684</v>
        <stp/>
        <stp>EM_S_FA_YOY_NETPROFIT</stp>
        <stp>2</stp>
        <stp>000911.SZ</stp>
        <stp>2019-12-31</stp>
        <tr r="X368" s="3"/>
      </tp>
      <tp>
        <v>14.093427692100001</v>
        <stp/>
        <stp>EM_S_FA_YOY_NETPROFIT</stp>
        <stp>2</stp>
        <stp>000928.SZ</stp>
        <stp>2020-12-31</stp>
        <tr r="Y381" s="3"/>
      </tp>
      <tp>
        <v>145.92100770100001</v>
        <stp/>
        <stp>EM_S_FA_YOY_NETPROFIT</stp>
        <stp>2</stp>
        <stp>000929.SZ</stp>
        <stp>2021-12-31</stp>
        <tr r="Z382" s="3"/>
      </tp>
      <tp>
        <v>-0.65112641709999997</v>
        <stp/>
        <stp>EM_S_FA_YOY_NETPROFIT</stp>
        <stp>2</stp>
        <stp>000901.SZ</stp>
        <stp>2019-12-31</stp>
        <tr r="X360" s="3"/>
      </tp>
      <tp>
        <v>5.4895973624999996</v>
        <stp/>
        <stp>EM_S_FA_YOY_NETPROFIT</stp>
        <stp>2</stp>
        <stp>000938.SZ</stp>
        <stp>2020-12-31</stp>
        <tr r="Y390" s="3"/>
      </tp>
      <tp>
        <v>60.219595946699997</v>
        <stp/>
        <stp>EM_S_FA_YOY_NETPROFIT</stp>
        <stp>2</stp>
        <stp>000948.SZ</stp>
        <stp>2020-12-31</stp>
        <tr r="Y391" s="3"/>
      </tp>
      <tp>
        <v>1533.3499177967001</v>
        <stp/>
        <stp>EM_S_FA_YOY_NETPROFIT</stp>
        <stp>2</stp>
        <stp>000949.SZ</stp>
        <stp>2021-12-31</stp>
        <tr r="Z392" s="3"/>
      </tp>
      <tp>
        <v>73.878543926800006</v>
        <stp/>
        <stp>EM_S_FA_YOY_NETPROFIT</stp>
        <stp>2</stp>
        <stp>000971.SZ</stp>
        <stp>2019-12-31</stp>
        <tr r="X411" s="3"/>
      </tp>
      <tp>
        <v>9.7559989896000001</v>
        <stp/>
        <stp>EM_S_FA_YOY_NETPROFIT</stp>
        <stp>2</stp>
        <stp>000958.SZ</stp>
        <stp>2020-12-31</stp>
        <tr r="Y399" s="3"/>
      </tp>
      <tp>
        <v>245.33545950449999</v>
        <stp/>
        <stp>EM_S_FA_YOY_NETPROFIT</stp>
        <stp>2</stp>
        <stp>000959.SZ</stp>
        <stp>2021-12-31</stp>
        <tr r="Z400" s="3"/>
      </tp>
      <tp>
        <v>99.890381056600006</v>
        <stp/>
        <stp>EM_S_FA_YOY_NETPROFIT</stp>
        <stp>2</stp>
        <stp>000961.SZ</stp>
        <stp>2019-12-31</stp>
        <tr r="X402" s="3"/>
      </tp>
      <tp>
        <v>31.166519902000001</v>
        <stp/>
        <stp>EM_S_FA_YOY_NETPROFIT</stp>
        <stp>2</stp>
        <stp>000951.SZ</stp>
        <stp>2019-12-31</stp>
        <tr r="X394" s="3"/>
      </tp>
      <tp>
        <v>-81.684441484700002</v>
        <stp/>
        <stp>EM_S_FA_YOY_NETPROFIT</stp>
        <stp>2</stp>
        <stp>000968.SZ</stp>
        <stp>2020-12-31</stp>
        <tr r="Y408" s="3"/>
      </tp>
      <tp>
        <v>68.667870404300004</v>
        <stp/>
        <stp>EM_S_FA_YOY_NETPROFIT</stp>
        <stp>2</stp>
        <stp>000969.SZ</stp>
        <stp>2021-12-31</stp>
        <tr r="Z409" s="3"/>
      </tp>
      <tp>
        <v>-1293.8458609977999</v>
        <stp/>
        <stp>EM_S_FA_YOY_NETPROFIT</stp>
        <stp>2</stp>
        <stp>000978.SZ</stp>
        <stp>2020-12-31</stp>
        <tr r="Y417" s="3"/>
      </tp>
      <tp>
        <v>9.0700270452999998</v>
        <stp/>
        <stp>EM_S_FA_YOY_NETPROFIT</stp>
        <stp>2</stp>
        <stp>000988.SZ</stp>
        <stp>2020-12-31</stp>
        <tr r="Y424" s="3"/>
      </tp>
      <tp>
        <v>-0.64953169919999998</v>
        <stp/>
        <stp>EM_S_FA_YOY_NETPROFIT</stp>
        <stp>2</stp>
        <stp>000989.SZ</stp>
        <stp>2021-12-31</stp>
        <tr r="Z425" s="3"/>
      </tp>
      <tp>
        <v>228.7840415755</v>
        <stp/>
        <stp>EM_S_FA_YOY_NETPROFIT</stp>
        <stp>2</stp>
        <stp>000998.SZ</stp>
        <stp>2020-12-31</stp>
        <tr r="Y431" s="3"/>
      </tp>
      <tp>
        <v>28.642964434</v>
        <stp/>
        <stp>EM_S_FA_YOY_NETPROFIT</stp>
        <stp>2</stp>
        <stp>000999.SZ</stp>
        <stp>2021-12-31</stp>
        <tr r="Z432" s="3"/>
      </tp>
      <tp>
        <v>-615.72873011130002</v>
        <stp/>
        <stp>EM_S_FA_YOY_NETPROFIT</stp>
        <stp>2</stp>
        <stp>000981.SZ</stp>
        <stp>2019-12-31</stp>
        <tr r="X419" s="3"/>
      </tp>
      <tp>
        <v>-7.8346171356000003</v>
        <stp/>
        <stp>EM_S_FA_YOY_NETPROFIT</stp>
        <stp>2</stp>
        <stp>600971.SH</stp>
        <stp>2019-12-31</stp>
        <tr r="X2735" s="3"/>
      </tp>
      <tp>
        <v>9.8043783695000002</v>
        <stp/>
        <stp>EM_S_FA_YOY_NETPROFIT</stp>
        <stp>2</stp>
        <stp>600958.SH</stp>
        <stp>2020-12-31</stp>
        <tr r="Y2724" s="3"/>
      </tp>
      <tp>
        <v>76.918304835300006</v>
        <stp/>
        <stp>EM_S_FA_YOY_NETPROFIT</stp>
        <stp>2</stp>
        <stp>600959.SH</stp>
        <stp>2021-12-31</stp>
        <tr r="Z2725" s="3"/>
      </tp>
      <tp>
        <v>105.794926652</v>
        <stp/>
        <stp>EM_S_FA_YOY_NETPROFIT</stp>
        <stp>2</stp>
        <stp>600961.SH</stp>
        <stp>2019-12-31</stp>
        <tr r="X2727" s="3"/>
      </tp>
      <tp>
        <v>100.71522016110001</v>
        <stp/>
        <stp>EM_S_FA_YOY_NETPROFIT</stp>
        <stp>2</stp>
        <stp>600969.SH</stp>
        <stp>2021-12-31</stp>
        <tr r="Z2733" s="3"/>
      </tp>
      <tp>
        <v>15.433105770099999</v>
        <stp/>
        <stp>EM_S_FA_YOY_NETPROFIT</stp>
        <stp>2</stp>
        <stp>600979.SH</stp>
        <stp>2021-12-31</stp>
        <tr r="Z2740" s="3"/>
      </tp>
      <tp>
        <v>5.591907677</v>
        <stp/>
        <stp>EM_S_FA_YOY_NETPROFIT</stp>
        <stp>2</stp>
        <stp>600908.SH</stp>
        <stp>2020-12-31</stp>
        <tr r="Y2716" s="3"/>
      </tp>
      <tp>
        <v>9.6635705811000001</v>
        <stp/>
        <stp>EM_S_FA_YOY_NETPROFIT</stp>
        <stp>2</stp>
        <stp>600909.SH</stp>
        <stp>2021-12-31</stp>
        <tr r="Z2717" s="3"/>
      </tp>
      <tp>
        <v>30.663225380899998</v>
        <stp/>
        <stp>EM_S_FA_YOY_NETPROFIT</stp>
        <stp>2</stp>
        <stp>600919.SH</stp>
        <stp>2021-12-31</stp>
        <tr r="Z2719" s="3"/>
      </tp>
      <tp>
        <v>-23.788636369100001</v>
        <stp/>
        <stp>EM_S_FA_YOY_NETPROFIT</stp>
        <stp>2</stp>
        <stp>600939.SH</stp>
        <stp>2021-12-31</stp>
        <tr r="Z2723" s="3"/>
      </tp>
      <tp>
        <v>293.21547532829999</v>
        <stp/>
        <stp>EM_S_FA_YOY_NETPROFIT</stp>
        <stp>2</stp>
        <stp>600988.SH</stp>
        <stp>2020-12-31</stp>
        <tr r="Y2749" s="3"/>
      </tp>
      <tp>
        <v>90.0148526925</v>
        <stp/>
        <stp>EM_S_FA_YOY_NETPROFIT</stp>
        <stp>2</stp>
        <stp>600998.SH</stp>
        <stp>2020-12-31</stp>
        <tr r="Y2756" s="3"/>
      </tp>
      <tp>
        <v>22.663837490100001</v>
        <stp/>
        <stp>EM_S_FA_YOY_NETPROFIT</stp>
        <stp>2</stp>
        <stp>600999.SH</stp>
        <stp>2021-12-31</stp>
        <tr r="Z2757" s="3"/>
      </tp>
      <tp>
        <v>-62.402872616099998</v>
        <stp/>
        <stp>EM_S_FA_YOY_NETPROFIT</stp>
        <stp>2</stp>
        <stp>600981.SH</stp>
        <stp>2019-12-31</stp>
        <tr r="X2742" s="3"/>
      </tp>
      <tp>
        <v>-135.13017299480001</v>
        <stp/>
        <stp>EM_S_FA_YOY_NETPROFIT</stp>
        <stp>2</stp>
        <stp>000809.SZ</stp>
        <stp>2021-12-31</stp>
        <tr r="Z302" s="3"/>
      </tp>
      <tp>
        <v>-7.1770995891</v>
        <stp/>
        <stp>EM_S_FA_YOY_NETPROFIT</stp>
        <stp>2</stp>
        <stp>000831.SZ</stp>
        <stp>2019-12-31</stp>
        <tr r="X320" s="3"/>
      </tp>
      <tp>
        <v>-27.438537414900001</v>
        <stp/>
        <stp>EM_S_FA_YOY_NETPROFIT</stp>
        <stp>2</stp>
        <stp>000818.SZ</stp>
        <stp>2020-12-31</stp>
        <tr r="Y309" s="3"/>
      </tp>
      <tp>
        <v>165.85800104809999</v>
        <stp/>
        <stp>EM_S_FA_YOY_NETPROFIT</stp>
        <stp>2</stp>
        <stp>000819.SZ</stp>
        <stp>2021-12-31</stp>
        <tr r="Z310" s="3"/>
      </tp>
      <tp>
        <v>-548.20110923009997</v>
        <stp/>
        <stp>EM_S_FA_YOY_NETPROFIT</stp>
        <stp>2</stp>
        <stp>000821.SZ</stp>
        <stp>2019-12-31</stp>
        <tr r="X312" s="3"/>
      </tp>
      <tp>
        <v>55.2440054311</v>
        <stp/>
        <stp>EM_S_FA_YOY_NETPROFIT</stp>
        <stp>2</stp>
        <stp>000811.SZ</stp>
        <stp>2019-12-31</stp>
        <tr r="X304" s="3"/>
      </tp>
      <tp>
        <v>-14.738539530600001</v>
        <stp/>
        <stp>EM_S_FA_YOY_NETPROFIT</stp>
        <stp>2</stp>
        <stp>000828.SZ</stp>
        <stp>2020-12-31</stp>
        <tr r="Y317" s="3"/>
      </tp>
      <tp>
        <v>7.8442386777999999</v>
        <stp/>
        <stp>EM_S_FA_YOY_NETPROFIT</stp>
        <stp>2</stp>
        <stp>000829.SZ</stp>
        <stp>2021-12-31</stp>
        <tr r="Z318" s="3"/>
      </tp>
      <tp>
        <v>-72.116305099300007</v>
        <stp/>
        <stp>EM_S_FA_YOY_NETPROFIT</stp>
        <stp>2</stp>
        <stp>000801.SZ</stp>
        <stp>2019-12-31</stp>
        <tr r="X298" s="3"/>
      </tp>
      <tp>
        <v>206.30625411189999</v>
        <stp/>
        <stp>EM_S_FA_YOY_NETPROFIT</stp>
        <stp>2</stp>
        <stp>000838.SZ</stp>
        <stp>2020-12-31</stp>
        <tr r="Y324" s="3"/>
      </tp>
      <tp>
        <v>37.704715338500002</v>
        <stp/>
        <stp>EM_S_FA_YOY_NETPROFIT</stp>
        <stp>2</stp>
        <stp>000839.SZ</stp>
        <stp>2021-12-31</stp>
        <tr r="Z325" s="3"/>
      </tp>
      <tp>
        <v>-6.9478016144000003</v>
        <stp/>
        <stp>EM_S_FA_YOY_NETPROFIT</stp>
        <stp>2</stp>
        <stp>000848.SZ</stp>
        <stp>2020-12-31</stp>
        <tr r="Y326" s="3"/>
      </tp>
      <tp>
        <v>14.730346321600001</v>
        <stp/>
        <stp>EM_S_FA_YOY_NETPROFIT</stp>
        <stp>2</stp>
        <stp>000858.SZ</stp>
        <stp>2020-12-31</stp>
        <tr r="Y331" s="3"/>
      </tp>
      <tp>
        <v>167.04126953010001</v>
        <stp/>
        <stp>EM_S_FA_YOY_NETPROFIT</stp>
        <stp>2</stp>
        <stp>000859.SZ</stp>
        <stp>2021-12-31</stp>
        <tr r="Z332" s="3"/>
      </tp>
      <tp>
        <v>-16.123867888300001</v>
        <stp/>
        <stp>EM_S_FA_YOY_NETPROFIT</stp>
        <stp>2</stp>
        <stp>000861.SZ</stp>
        <stp>2019-12-31</stp>
        <tr r="X334" s="3"/>
      </tp>
      <tp>
        <v>-64.734535385900003</v>
        <stp/>
        <stp>EM_S_FA_YOY_NETPROFIT</stp>
        <stp>2</stp>
        <stp>000851.SZ</stp>
        <stp>2019-12-31</stp>
        <tr r="X328" s="3"/>
      </tp>
      <tp>
        <v>111.54347568990001</v>
        <stp/>
        <stp>EM_S_FA_YOY_NETPROFIT</stp>
        <stp>2</stp>
        <stp>000868.SZ</stp>
        <stp>2020-12-31</stp>
        <tr r="Y337" s="3"/>
      </tp>
      <tp>
        <v>7.1061098806</v>
        <stp/>
        <stp>EM_S_FA_YOY_NETPROFIT</stp>
        <stp>2</stp>
        <stp>000869.SZ</stp>
        <stp>2021-12-31</stp>
        <tr r="Z338" s="3"/>
      </tp>
      <tp>
        <v>-16.557134726400001</v>
        <stp/>
        <stp>EM_S_FA_YOY_NETPROFIT</stp>
        <stp>2</stp>
        <stp>000878.SZ</stp>
        <stp>2020-12-31</stp>
        <tr r="Y342" s="3"/>
      </tp>
      <tp>
        <v>-133.2785477013</v>
        <stp/>
        <stp>EM_S_FA_YOY_NETPROFIT</stp>
        <stp>2</stp>
        <stp>000888.SZ</stp>
        <stp>2020-12-31</stp>
        <tr r="Y350" s="3"/>
      </tp>
      <tp>
        <v>-9913.1474193058002</v>
        <stp/>
        <stp>EM_S_FA_YOY_NETPROFIT</stp>
        <stp>2</stp>
        <stp>000889.SZ</stp>
        <stp>2021-12-31</stp>
        <tr r="Z351" s="3"/>
      </tp>
      <tp>
        <v>13.4090909091</v>
        <stp/>
        <stp>EM_S_FA_YOY_NETPROFIT</stp>
        <stp>2</stp>
        <stp>000898.SZ</stp>
        <stp>2020-12-31</stp>
        <tr r="Y357" s="3"/>
      </tp>
      <tp>
        <v>-178.3008674164</v>
        <stp/>
        <stp>EM_S_FA_YOY_NETPROFIT</stp>
        <stp>2</stp>
        <stp>000899.SZ</stp>
        <stp>2021-12-31</stp>
        <tr r="Z358" s="3"/>
      </tp>
      <tp>
        <v>-62.552733892100001</v>
        <stp/>
        <stp>EM_S_FA_YOY_NETPROFIT</stp>
        <stp>2</stp>
        <stp>000881.SZ</stp>
        <stp>2019-12-31</stp>
        <tr r="X344" s="3"/>
      </tp>
      <tp>
        <v>10.096221375600001</v>
        <stp/>
        <stp>EM_S_FA_YOY_NETPROFIT</stp>
        <stp>2</stp>
        <stp>600848.SH</stp>
        <stp>2020-12-31</stp>
        <tr r="Y2671" s="3"/>
      </tp>
      <tp>
        <v>543.57999662110001</v>
        <stp/>
        <stp>EM_S_FA_YOY_NETPROFIT</stp>
        <stp>2</stp>
        <stp>600871.SH</stp>
        <stp>2019-12-31</stp>
        <tr r="X2690" s="3"/>
      </tp>
      <tp>
        <v>-1237.2366667532999</v>
        <stp/>
        <stp>EM_S_FA_YOY_NETPROFIT</stp>
        <stp>2</stp>
        <stp>600858.SH</stp>
        <stp>2020-12-31</stp>
        <tr r="Y2678" s="3"/>
      </tp>
      <tp>
        <v>350.29118726069999</v>
        <stp/>
        <stp>EM_S_FA_YOY_NETPROFIT</stp>
        <stp>2</stp>
        <stp>600859.SH</stp>
        <stp>2021-12-31</stp>
        <tr r="Z2679" s="3"/>
      </tp>
      <tp>
        <v>-69.706519023300004</v>
        <stp/>
        <stp>EM_S_FA_YOY_NETPROFIT</stp>
        <stp>2</stp>
        <stp>600861.SH</stp>
        <stp>2019-12-31</stp>
        <tr r="X2681" s="3"/>
      </tp>
      <tp>
        <v>-31.065545611000001</v>
        <stp/>
        <stp>EM_S_FA_YOY_NETPROFIT</stp>
        <stp>2</stp>
        <stp>600851.SH</stp>
        <stp>2019-12-31</stp>
        <tr r="X2673" s="3"/>
      </tp>
      <tp>
        <v>-38.9246060563</v>
        <stp/>
        <stp>EM_S_FA_YOY_NETPROFIT</stp>
        <stp>2</stp>
        <stp>600868.SH</stp>
        <stp>2020-12-31</stp>
        <tr r="Y2688" s="3"/>
      </tp>
      <tp>
        <v>133.2398884701</v>
        <stp/>
        <stp>EM_S_FA_YOY_NETPROFIT</stp>
        <stp>2</stp>
        <stp>600869.SH</stp>
        <stp>2021-12-31</stp>
        <tr r="Z2689" s="3"/>
      </tp>
      <tp>
        <v>-10.913473226300001</v>
        <stp/>
        <stp>EM_S_FA_YOY_NETPROFIT</stp>
        <stp>2</stp>
        <stp>600841.SH</stp>
        <stp>2019-12-31</stp>
        <tr r="X2665" s="3"/>
      </tp>
      <tp>
        <v>12.206244377799999</v>
        <stp/>
        <stp>EM_S_FA_YOY_NETPROFIT</stp>
        <stp>2</stp>
        <stp>600879.SH</stp>
        <stp>2021-12-31</stp>
        <tr r="Z2697" s="3"/>
      </tp>
      <tp>
        <v>50.414389955799997</v>
        <stp/>
        <stp>EM_S_FA_YOY_NETPROFIT</stp>
        <stp>2</stp>
        <stp>600808.SH</stp>
        <stp>2020-12-31</stp>
        <tr r="Y2635" s="3"/>
      </tp>
      <tp>
        <v>72.975233164299993</v>
        <stp/>
        <stp>EM_S_FA_YOY_NETPROFIT</stp>
        <stp>2</stp>
        <stp>600809.SH</stp>
        <stp>2021-12-31</stp>
        <tr r="Z2636" s="3"/>
      </tp>
      <tp>
        <v>-221.72662780810001</v>
        <stp/>
        <stp>EM_S_FA_YOY_NETPROFIT</stp>
        <stp>2</stp>
        <stp>600831.SH</stp>
        <stp>2019-12-31</stp>
        <tr r="X2657" s="3"/>
      </tp>
      <tp>
        <v>210.05383795899999</v>
        <stp/>
        <stp>EM_S_FA_YOY_NETPROFIT</stp>
        <stp>2</stp>
        <stp>600818.SH</stp>
        <stp>2020-12-31</stp>
        <tr r="Y2644" s="3"/>
      </tp>
      <tp>
        <v>-18.344700773</v>
        <stp/>
        <stp>EM_S_FA_YOY_NETPROFIT</stp>
        <stp>2</stp>
        <stp>600819.SH</stp>
        <stp>2021-12-31</stp>
        <tr r="Z2645" s="3"/>
      </tp>
      <tp>
        <v>16.852773424199999</v>
        <stp/>
        <stp>EM_S_FA_YOY_NETPROFIT</stp>
        <stp>2</stp>
        <stp>600821.SH</stp>
        <stp>2019-12-31</stp>
        <tr r="X2647" s="3"/>
      </tp>
      <tp>
        <v>-21.516011710699999</v>
        <stp/>
        <stp>EM_S_FA_YOY_NETPROFIT</stp>
        <stp>2</stp>
        <stp>600811.SH</stp>
        <stp>2019-12-31</stp>
        <tr r="X2638" s="3"/>
      </tp>
      <tp>
        <v>-84.6788057845</v>
        <stp/>
        <stp>EM_S_FA_YOY_NETPROFIT</stp>
        <stp>2</stp>
        <stp>600828.SH</stp>
        <stp>2020-12-31</stp>
        <tr r="Y2654" s="3"/>
      </tp>
      <tp>
        <v>90.755280596700004</v>
        <stp/>
        <stp>EM_S_FA_YOY_NETPROFIT</stp>
        <stp>2</stp>
        <stp>600829.SH</stp>
        <stp>2021-12-31</stp>
        <tr r="Z2655" s="3"/>
      </tp>
      <tp>
        <v>23.053190470699999</v>
        <stp/>
        <stp>EM_S_FA_YOY_NETPROFIT</stp>
        <stp>2</stp>
        <stp>600801.SH</stp>
        <stp>2019-12-31</stp>
        <tr r="X2629" s="3"/>
      </tp>
      <tp>
        <v>-46.0699097432</v>
        <stp/>
        <stp>EM_S_FA_YOY_NETPROFIT</stp>
        <stp>2</stp>
        <stp>600838.SH</stp>
        <stp>2020-12-31</stp>
        <tr r="Y2663" s="3"/>
      </tp>
      <tp>
        <v>187.38614810959999</v>
        <stp/>
        <stp>EM_S_FA_YOY_NETPROFIT</stp>
        <stp>2</stp>
        <stp>600839.SH</stp>
        <stp>2021-12-31</stp>
        <tr r="Z2664" s="3"/>
      </tp>
      <tp>
        <v>147.3600914427</v>
        <stp/>
        <stp>EM_S_FA_YOY_NETPROFIT</stp>
        <stp>2</stp>
        <stp>600888.SH</stp>
        <stp>2020-12-31</stp>
        <tr r="Y2706" s="3"/>
      </tp>
      <tp>
        <v>-1606.2677168845</v>
        <stp/>
        <stp>EM_S_FA_YOY_NETPROFIT</stp>
        <stp>2</stp>
        <stp>600889.SH</stp>
        <stp>2021-12-31</stp>
        <tr r="Z2707" s="3"/>
      </tp>
      <tp>
        <v>71.228715164999997</v>
        <stp/>
        <stp>EM_S_FA_YOY_NETPROFIT</stp>
        <stp>2</stp>
        <stp>600898.SH</stp>
        <stp>2020-12-31</stp>
        <tr r="Y2713" s="3"/>
      </tp>
      <tp>
        <v>9.1486208877999999</v>
        <stp/>
        <stp>EM_S_FA_YOY_NETPROFIT</stp>
        <stp>2</stp>
        <stp>600881.SH</stp>
        <stp>2019-12-31</stp>
        <tr r="X2699" s="3"/>
      </tp>
      <tp>
        <v>-38.983776157000001</v>
        <stp/>
        <stp>EM_S_FA_YOY_NETPROFIT</stp>
        <stp>2</stp>
        <stp>603158.SH</stp>
        <stp>2021-12-31</stp>
        <tr r="Z3008" s="3"/>
      </tp>
      <tp>
        <v>76.534631508800004</v>
        <stp/>
        <stp>EM_S_FA_YOY_NETPROFIT</stp>
        <stp>2</stp>
        <stp>603159.SH</stp>
        <stp>2020-12-31</stp>
        <tr r="Y3009" s="3"/>
      </tp>
      <tp>
        <v>212.10253016370001</v>
        <stp/>
        <stp>EM_S_FA_YOY_NETPROFIT</stp>
        <stp>2</stp>
        <stp>603160.SH</stp>
        <stp>2019-12-31</stp>
        <tr r="X3010" s="3"/>
      </tp>
      <tp>
        <v>119.8785978352</v>
        <stp/>
        <stp>EM_S_FA_YOY_NETPROFIT</stp>
        <stp>2</stp>
        <stp>603168.SH</stp>
        <stp>2021-12-31</stp>
        <tr r="Z3014" s="3"/>
      </tp>
      <tp>
        <v>-403.96658790800001</v>
        <stp/>
        <stp>EM_S_FA_YOY_NETPROFIT</stp>
        <stp>2</stp>
        <stp>603169.SH</stp>
        <stp>2020-12-31</stp>
        <tr r="Y3015" s="3"/>
      </tp>
      <tp>
        <v>87.369429978699998</v>
        <stp/>
        <stp>EM_S_FA_YOY_NETPROFIT</stp>
        <stp>2</stp>
        <stp>603178.SH</stp>
        <stp>2021-12-31</stp>
        <tr r="Z3017" s="3"/>
      </tp>
      <tp>
        <v>42.595041551900003</v>
        <stp/>
        <stp>EM_S_FA_YOY_NETPROFIT</stp>
        <stp>2</stp>
        <stp>603179.SH</stp>
        <stp>2020-12-31</stp>
        <tr r="Y3018" s="3"/>
      </tp>
      <tp>
        <v>18.7305604413</v>
        <stp/>
        <stp>EM_S_FA_YOY_NETPROFIT</stp>
        <stp>2</stp>
        <stp>603108.SH</stp>
        <stp>2021-12-31</stp>
        <tr r="Z2991" s="3"/>
      </tp>
      <tp>
        <v>14.747845101999999</v>
        <stp/>
        <stp>EM_S_FA_YOY_NETPROFIT</stp>
        <stp>2</stp>
        <stp>603118.SH</stp>
        <stp>2021-12-31</stp>
        <tr r="Z2997" s="3"/>
      </tp>
      <tp>
        <v>60.1558996447</v>
        <stp/>
        <stp>EM_S_FA_YOY_NETPROFIT</stp>
        <stp>2</stp>
        <stp>603110.SH</stp>
        <stp>2019-12-31</stp>
        <tr r="X2992" s="3"/>
      </tp>
      <tp>
        <v>61.9472909176</v>
        <stp/>
        <stp>EM_S_FA_YOY_NETPROFIT</stp>
        <stp>2</stp>
        <stp>603128.SH</stp>
        <stp>2021-12-31</stp>
        <tr r="Z3001" s="3"/>
      </tp>
      <tp>
        <v>103.3137377236</v>
        <stp/>
        <stp>EM_S_FA_YOY_NETPROFIT</stp>
        <stp>2</stp>
        <stp>603129.SH</stp>
        <stp>2020-12-31</stp>
        <tr r="Y3002" s="3"/>
      </tp>
      <tp>
        <v>-40.711709341700001</v>
        <stp/>
        <stp>EM_S_FA_YOY_NETPROFIT</stp>
        <stp>2</stp>
        <stp>603100.SH</stp>
        <stp>2019-12-31</stp>
        <tr r="X2987" s="3"/>
      </tp>
      <tp>
        <v>-82.955924968199994</v>
        <stp/>
        <stp>EM_S_FA_YOY_NETPROFIT</stp>
        <stp>2</stp>
        <stp>603138.SH</stp>
        <stp>2021-12-31</stp>
        <tr r="Z3006" s="3"/>
      </tp>
      <tp>
        <v>-20.863156127900002</v>
        <stp/>
        <stp>EM_S_FA_YOY_NETPROFIT</stp>
        <stp>2</stp>
        <stp>603139.SH</stp>
        <stp>2020-12-31</stp>
        <tr r="Y3007" s="3"/>
      </tp>
      <tp>
        <v>75.873757021599999</v>
        <stp/>
        <stp>EM_S_FA_YOY_NETPROFIT</stp>
        <stp>2</stp>
        <stp>603188.SH</stp>
        <stp>2021-12-31</stp>
        <tr r="Z3023" s="3"/>
      </tp>
      <tp>
        <v>108.3794602206</v>
        <stp/>
        <stp>EM_S_FA_YOY_NETPROFIT</stp>
        <stp>2</stp>
        <stp>603189.SH</stp>
        <stp>2020-12-31</stp>
        <tr r="Y3024" s="3"/>
      </tp>
      <tp>
        <v>44.8847259251</v>
        <stp/>
        <stp>EM_S_FA_YOY_NETPROFIT</stp>
        <stp>2</stp>
        <stp>603198.SH</stp>
        <stp>2021-12-31</stp>
        <tr r="Z3027" s="3"/>
      </tp>
      <tp>
        <v>-53.386037255300003</v>
        <stp/>
        <stp>EM_S_FA_YOY_NETPROFIT</stp>
        <stp>2</stp>
        <stp>603199.SH</stp>
        <stp>2020-12-31</stp>
        <tr r="Y3028" s="3"/>
      </tp>
      <tp>
        <v>15.1783993567</v>
        <stp/>
        <stp>EM_S_FA_YOY_NETPROFIT</stp>
        <stp>2</stp>
        <stp>603180.SH</stp>
        <stp>2019-12-31</stp>
        <tr r="X3019" s="3"/>
      </tp>
      <tp>
        <v>-6.5864402913999998</v>
        <stp/>
        <stp>EM_S_FA_YOY_NETPROFIT</stp>
        <stp>2</stp>
        <stp>603058.SH</stp>
        <stp>2021-12-31</stp>
        <tr r="Z2967" s="3"/>
      </tp>
      <tp>
        <v>5.9113277728</v>
        <stp/>
        <stp>EM_S_FA_YOY_NETPROFIT</stp>
        <stp>2</stp>
        <stp>603060.SH</stp>
        <stp>2019-12-31</stp>
        <tr r="X2968" s="3"/>
      </tp>
      <tp>
        <v>6.9797317963000003</v>
        <stp/>
        <stp>EM_S_FA_YOY_NETPROFIT</stp>
        <stp>2</stp>
        <stp>603050.SH</stp>
        <stp>2019-12-31</stp>
        <tr r="X2965" s="3"/>
      </tp>
      <tp>
        <v>-309.98325100869999</v>
        <stp/>
        <stp>EM_S_FA_YOY_NETPROFIT</stp>
        <stp>2</stp>
        <stp>603069.SH</stp>
        <stp>2020-12-31</stp>
        <tr r="Y2972" s="3"/>
      </tp>
      <tp>
        <v>29.569458449700001</v>
        <stp/>
        <stp>EM_S_FA_YOY_NETPROFIT</stp>
        <stp>2</stp>
        <stp>603040.SH</stp>
        <stp>2019-12-31</stp>
        <tr r="X2961" s="3"/>
      </tp>
      <tp>
        <v>-2.5672429516999999</v>
        <stp/>
        <stp>EM_S_FA_YOY_NETPROFIT</stp>
        <stp>2</stp>
        <stp>603078.SH</stp>
        <stp>2021-12-31</stp>
        <tr r="Z2975" s="3"/>
      </tp>
      <tp>
        <v>403.1149388604</v>
        <stp/>
        <stp>EM_S_FA_YOY_NETPROFIT</stp>
        <stp>2</stp>
        <stp>603079.SH</stp>
        <stp>2020-12-31</stp>
        <tr r="Y2976" s="3"/>
      </tp>
      <tp>
        <v>72.447731096300004</v>
        <stp/>
        <stp>EM_S_FA_YOY_NETPROFIT</stp>
        <stp>2</stp>
        <stp>603008.SH</stp>
        <stp>2021-12-31</stp>
        <tr r="Z2933" s="3"/>
      </tp>
      <tp>
        <v>115.77579691539999</v>
        <stp/>
        <stp>EM_S_FA_YOY_NETPROFIT</stp>
        <stp>2</stp>
        <stp>603009.SH</stp>
        <stp>2020-12-31</stp>
        <tr r="Y2934" s="3"/>
      </tp>
      <tp>
        <v>-3.9018505142</v>
        <stp/>
        <stp>EM_S_FA_YOY_NETPROFIT</stp>
        <stp>2</stp>
        <stp>603030.SH</stp>
        <stp>2019-12-31</stp>
        <tr r="X2952" s="3"/>
      </tp>
      <tp>
        <v>5.2846254936000001</v>
        <stp/>
        <stp>EM_S_FA_YOY_NETPROFIT</stp>
        <stp>2</stp>
        <stp>603018.SH</stp>
        <stp>2021-12-31</stp>
        <tr r="Z2941" s="3"/>
      </tp>
      <tp>
        <v>39.0158602319</v>
        <stp/>
        <stp>EM_S_FA_YOY_NETPROFIT</stp>
        <stp>2</stp>
        <stp>603019.SH</stp>
        <stp>2020-12-31</stp>
        <tr r="Y2942" s="3"/>
      </tp>
      <tp>
        <v>3.4856612971000001</v>
        <stp/>
        <stp>EM_S_FA_YOY_NETPROFIT</stp>
        <stp>2</stp>
        <stp>603020.SH</stp>
        <stp>2019-12-31</stp>
        <tr r="X2943" s="3"/>
      </tp>
      <tp>
        <v>47.769033083499998</v>
        <stp/>
        <stp>EM_S_FA_YOY_NETPROFIT</stp>
        <stp>2</stp>
        <stp>603010.SH</stp>
        <stp>2019-12-31</stp>
        <tr r="X2935" s="3"/>
      </tp>
      <tp>
        <v>6.8250971174000004</v>
        <stp/>
        <stp>EM_S_FA_YOY_NETPROFIT</stp>
        <stp>2</stp>
        <stp>603028.SH</stp>
        <stp>2021-12-31</stp>
        <tr r="Z2950" s="3"/>
      </tp>
      <tp>
        <v>-108.3008027556</v>
        <stp/>
        <stp>EM_S_FA_YOY_NETPROFIT</stp>
        <stp>2</stp>
        <stp>603029.SH</stp>
        <stp>2020-12-31</stp>
        <tr r="Y2951" s="3"/>
      </tp>
      <tp>
        <v>65.785982737400005</v>
        <stp/>
        <stp>EM_S_FA_YOY_NETPROFIT</stp>
        <stp>2</stp>
        <stp>603000.SH</stp>
        <stp>2019-12-31</stp>
        <tr r="X2926" s="3"/>
      </tp>
      <tp>
        <v>-38.974829616599997</v>
        <stp/>
        <stp>EM_S_FA_YOY_NETPROFIT</stp>
        <stp>2</stp>
        <stp>603038.SH</stp>
        <stp>2021-12-31</stp>
        <tr r="Z2959" s="3"/>
      </tp>
      <tp>
        <v>64.653046453300007</v>
        <stp/>
        <stp>EM_S_FA_YOY_NETPROFIT</stp>
        <stp>2</stp>
        <stp>603039.SH</stp>
        <stp>2020-12-31</stp>
        <tr r="Y2960" s="3"/>
      </tp>
      <tp>
        <v>25.241855025500001</v>
        <stp/>
        <stp>EM_S_FA_YOY_NETPROFIT</stp>
        <stp>2</stp>
        <stp>603088.SH</stp>
        <stp>2021-12-31</stp>
        <tr r="Z2981" s="3"/>
      </tp>
      <tp>
        <v>10.9503387072</v>
        <stp/>
        <stp>EM_S_FA_YOY_NETPROFIT</stp>
        <stp>2</stp>
        <stp>603089.SH</stp>
        <stp>2020-12-31</stp>
        <tr r="Y2982" s="3"/>
      </tp>
      <tp>
        <v>-82.803177821899993</v>
        <stp/>
        <stp>EM_S_FA_YOY_NETPROFIT</stp>
        <stp>2</stp>
        <stp>603098.SH</stp>
        <stp>2021-12-31</stp>
        <tr r="Z2985" s="3"/>
      </tp>
      <tp>
        <v>-174.1241176305</v>
        <stp/>
        <stp>EM_S_FA_YOY_NETPROFIT</stp>
        <stp>2</stp>
        <stp>603099.SH</stp>
        <stp>2020-12-31</stp>
        <tr r="Y2986" s="3"/>
      </tp>
      <tp>
        <v>-4.7098601404</v>
        <stp/>
        <stp>EM_S_FA_YOY_NETPROFIT</stp>
        <stp>2</stp>
        <stp>603090.SH</stp>
        <stp>2019-12-31</stp>
        <tr r="X2983" s="3"/>
      </tp>
      <tp>
        <v>50.262155316600001</v>
        <stp/>
        <stp>EM_S_FA_YOY_NETPROFIT</stp>
        <stp>2</stp>
        <stp>603358.SH</stp>
        <stp>2021-12-31</stp>
        <tr r="Z3087" s="3"/>
      </tp>
      <tp>
        <v>4.3505436971</v>
        <stp/>
        <stp>EM_S_FA_YOY_NETPROFIT</stp>
        <stp>2</stp>
        <stp>603359.SH</stp>
        <stp>2020-12-31</stp>
        <tr r="Y3088" s="3"/>
      </tp>
      <tp>
        <v>111.4924336465</v>
        <stp/>
        <stp>EM_S_FA_YOY_NETPROFIT</stp>
        <stp>2</stp>
        <stp>603360.SH</stp>
        <stp>2019-12-31</stp>
        <tr r="X3089" s="3"/>
      </tp>
      <tp>
        <v>-17.995500528400001</v>
        <stp/>
        <stp>EM_S_FA_YOY_NETPROFIT</stp>
        <stp>2</stp>
        <stp>603368.SH</stp>
        <stp>2021-12-31</stp>
        <tr r="Z3094" s="3"/>
      </tp>
      <tp>
        <v>7.4608800902999999</v>
        <stp/>
        <stp>EM_S_FA_YOY_NETPROFIT</stp>
        <stp>2</stp>
        <stp>603369.SH</stp>
        <stp>2020-12-31</stp>
        <tr r="Y3095" s="3"/>
      </tp>
      <tp>
        <v>-267.53733335010003</v>
        <stp/>
        <stp>EM_S_FA_YOY_NETPROFIT</stp>
        <stp>2</stp>
        <stp>603378.SH</stp>
        <stp>2021-12-31</stp>
        <tr r="Z3097" s="3"/>
      </tp>
      <tp>
        <v>17.843508867099999</v>
        <stp/>
        <stp>EM_S_FA_YOY_NETPROFIT</stp>
        <stp>2</stp>
        <stp>603308.SH</stp>
        <stp>2021-12-31</stp>
        <tr r="Z3061" s="3"/>
      </tp>
      <tp>
        <v>28.427674547700001</v>
        <stp/>
        <stp>EM_S_FA_YOY_NETPROFIT</stp>
        <stp>2</stp>
        <stp>603309.SH</stp>
        <stp>2020-12-31</stp>
        <tr r="Y3062" s="3"/>
      </tp>
      <tp>
        <v>-49.775438035900002</v>
        <stp/>
        <stp>EM_S_FA_YOY_NETPROFIT</stp>
        <stp>2</stp>
        <stp>603330.SH</stp>
        <stp>2019-12-31</stp>
        <tr r="X3076" s="3"/>
      </tp>
      <tp>
        <v>144.15018998919999</v>
        <stp/>
        <stp>EM_S_FA_YOY_NETPROFIT</stp>
        <stp>2</stp>
        <stp>603318.SH</stp>
        <stp>2021-12-31</stp>
        <tr r="Z3067" s="3"/>
      </tp>
      <tp>
        <v>81.212633257199997</v>
        <stp/>
        <stp>EM_S_FA_YOY_NETPROFIT</stp>
        <stp>2</stp>
        <stp>603319.SH</stp>
        <stp>2020-12-31</stp>
        <tr r="Y3068" s="3"/>
      </tp>
      <tp>
        <v>-4.2699624499000004</v>
        <stp/>
        <stp>EM_S_FA_YOY_NETPROFIT</stp>
        <stp>2</stp>
        <stp>603320.SH</stp>
        <stp>2019-12-31</stp>
        <tr r="X3069" s="3"/>
      </tp>
      <tp>
        <v>-32.9122581182</v>
        <stp/>
        <stp>EM_S_FA_YOY_NETPROFIT</stp>
        <stp>2</stp>
        <stp>603328.SH</stp>
        <stp>2021-12-31</stp>
        <tr r="Z3074" s="3"/>
      </tp>
      <tp>
        <v>157.6537037642</v>
        <stp/>
        <stp>EM_S_FA_YOY_NETPROFIT</stp>
        <stp>2</stp>
        <stp>603329.SH</stp>
        <stp>2020-12-31</stp>
        <tr r="Y3075" s="3"/>
      </tp>
      <tp>
        <v>199.42197739229999</v>
        <stp/>
        <stp>EM_S_FA_YOY_NETPROFIT</stp>
        <stp>2</stp>
        <stp>603300.SH</stp>
        <stp>2019-12-31</stp>
        <tr r="X3057" s="3"/>
      </tp>
      <tp>
        <v>33.174199934800001</v>
        <stp/>
        <stp>EM_S_FA_YOY_NETPROFIT</stp>
        <stp>2</stp>
        <stp>603338.SH</stp>
        <stp>2021-12-31</stp>
        <tr r="Z3082" s="3"/>
      </tp>
      <tp>
        <v>-17.778907089400001</v>
        <stp/>
        <stp>EM_S_FA_YOY_NETPROFIT</stp>
        <stp>2</stp>
        <stp>603339.SH</stp>
        <stp>2020-12-31</stp>
        <tr r="Y3083" s="3"/>
      </tp>
      <tp>
        <v>-49.271619734300003</v>
        <stp/>
        <stp>EM_S_FA_YOY_NETPROFIT</stp>
        <stp>2</stp>
        <stp>603388.SH</stp>
        <stp>2021-12-31</stp>
        <tr r="Z3103" s="3"/>
      </tp>
      <tp>
        <v>109.654742619</v>
        <stp/>
        <stp>EM_S_FA_YOY_NETPROFIT</stp>
        <stp>2</stp>
        <stp>603389.SH</stp>
        <stp>2020-12-31</stp>
        <tr r="Y3104" s="3"/>
      </tp>
      <tp>
        <v>-445.8839031119</v>
        <stp/>
        <stp>EM_S_FA_YOY_NETPROFIT</stp>
        <stp>2</stp>
        <stp>603398.SH</stp>
        <stp>2021-12-31</stp>
        <tr r="Z3107" s="3"/>
      </tp>
      <tp>
        <v>-15.5040418906</v>
        <stp/>
        <stp>EM_S_FA_YOY_NETPROFIT</stp>
        <stp>2</stp>
        <stp>603399.SH</stp>
        <stp>2020-12-31</stp>
        <tr r="Y3108" s="3"/>
      </tp>
      <tp>
        <v>25.236781200100001</v>
        <stp/>
        <stp>EM_S_FA_YOY_NETPROFIT</stp>
        <stp>2</stp>
        <stp>603380.SH</stp>
        <stp>2019-12-31</stp>
        <tr r="X3098" s="3"/>
      </tp>
      <tp>
        <v>-13.274448465700001</v>
        <stp/>
        <stp>EM_S_FA_YOY_NETPROFIT</stp>
        <stp>2</stp>
        <stp>603258.SH</stp>
        <stp>2021-12-31</stp>
        <tr r="Z3044" s="3"/>
      </tp>
      <tp>
        <v>-60.939764845600003</v>
        <stp/>
        <stp>EM_S_FA_YOY_NETPROFIT</stp>
        <stp>2</stp>
        <stp>603260.SH</stp>
        <stp>2019-12-31</stp>
        <tr r="X3045" s="3"/>
      </tp>
      <tp>
        <v>-1328.4776214768999</v>
        <stp/>
        <stp>EM_S_FA_YOY_NETPROFIT</stp>
        <stp>2</stp>
        <stp>603268.SH</stp>
        <stp>2021-12-31</stp>
        <tr r="Z3047" s="3"/>
      </tp>
      <tp>
        <v>-1.5698734217999999</v>
        <stp/>
        <stp>EM_S_FA_YOY_NETPROFIT</stp>
        <stp>2</stp>
        <stp>603269.SH</stp>
        <stp>2020-12-31</stp>
        <tr r="Y3048" s="3"/>
      </tp>
      <tp>
        <v>105.685638895</v>
        <stp/>
        <stp>EM_S_FA_YOY_NETPROFIT</stp>
        <stp>2</stp>
        <stp>603278.SH</stp>
        <stp>2021-12-31</stp>
        <tr r="Z3050" s="3"/>
      </tp>
      <tp>
        <v>-41.1349959446</v>
        <stp/>
        <stp>EM_S_FA_YOY_NETPROFIT</stp>
        <stp>2</stp>
        <stp>603208.SH</stp>
        <stp>2021-12-31</stp>
        <tr r="Z3031" s="3"/>
      </tp>
      <tp>
        <v>-31.991311555799999</v>
        <stp/>
        <stp>EM_S_FA_YOY_NETPROFIT</stp>
        <stp>2</stp>
        <stp>603218.SH</stp>
        <stp>2021-12-31</stp>
        <tr r="Z3032" s="3"/>
      </tp>
      <tp>
        <v>0.64330776109999999</v>
        <stp/>
        <stp>EM_S_FA_YOY_NETPROFIT</stp>
        <stp>2</stp>
        <stp>603228.SH</stp>
        <stp>2021-12-31</stp>
        <tr r="Z3038" s="3"/>
      </tp>
      <tp>
        <v>54.001203817399997</v>
        <stp/>
        <stp>EM_S_FA_YOY_NETPROFIT</stp>
        <stp>2</stp>
        <stp>603229.SH</stp>
        <stp>2020-12-31</stp>
        <tr r="Y3039" s="3"/>
      </tp>
      <tp>
        <v>-49.865504931300002</v>
        <stp/>
        <stp>EM_S_FA_YOY_NETPROFIT</stp>
        <stp>2</stp>
        <stp>603200.SH</stp>
        <stp>2019-12-31</stp>
        <tr r="X3029" s="3"/>
      </tp>
      <tp>
        <v>-70.761389594099995</v>
        <stp/>
        <stp>EM_S_FA_YOY_NETPROFIT</stp>
        <stp>2</stp>
        <stp>603238.SH</stp>
        <stp>2021-12-31</stp>
        <tr r="Z3042" s="3"/>
      </tp>
      <tp>
        <v>9.4156252290999998</v>
        <stp/>
        <stp>EM_S_FA_YOY_NETPROFIT</stp>
        <stp>2</stp>
        <stp>603239.SH</stp>
        <stp>2020-12-31</stp>
        <tr r="Y3043" s="3"/>
      </tp>
      <tp>
        <v>4.0948554053999997</v>
        <stp/>
        <stp>EM_S_FA_YOY_NETPROFIT</stp>
        <stp>2</stp>
        <stp>603288.SH</stp>
        <stp>2021-12-31</stp>
        <tr r="Z3053" s="3"/>
      </tp>
      <tp>
        <v>-24.5034084208</v>
        <stp/>
        <stp>EM_S_FA_YOY_NETPROFIT</stp>
        <stp>2</stp>
        <stp>603289.SH</stp>
        <stp>2020-12-31</stp>
        <tr r="Y3054" s="3"/>
      </tp>
      <tp>
        <v>6.8231857900000001</v>
        <stp/>
        <stp>EM_S_FA_YOY_NETPROFIT</stp>
        <stp>2</stp>
        <stp>603298.SH</stp>
        <stp>2021-12-31</stp>
        <tr r="Z3055" s="3"/>
      </tp>
      <tp>
        <v>-41.672014798600003</v>
        <stp/>
        <stp>EM_S_FA_YOY_NETPROFIT</stp>
        <stp>2</stp>
        <stp>603299.SH</stp>
        <stp>2020-12-31</stp>
        <tr r="Y3056" s="3"/>
      </tp>
      <tp>
        <v>131.6338883329</v>
        <stp/>
        <stp>EM_S_FA_YOY_NETPROFIT</stp>
        <stp>2</stp>
        <stp>603558.SH</stp>
        <stp>2021-12-31</stp>
        <tr r="Z3139" s="3"/>
      </tp>
      <tp>
        <v>-124.418005024</v>
        <stp/>
        <stp>EM_S_FA_YOY_NETPROFIT</stp>
        <stp>2</stp>
        <stp>603559.SH</stp>
        <stp>2020-12-31</stp>
        <tr r="Y3140" s="3"/>
      </tp>
      <tp>
        <v>22.482858479600001</v>
        <stp/>
        <stp>EM_S_FA_YOY_NETPROFIT</stp>
        <stp>2</stp>
        <stp>603568.SH</stp>
        <stp>2021-12-31</stp>
        <tr r="Z3143" s="3"/>
      </tp>
      <tp>
        <v>3.7743986257</v>
        <stp/>
        <stp>EM_S_FA_YOY_NETPROFIT</stp>
        <stp>2</stp>
        <stp>603569.SH</stp>
        <stp>2020-12-31</stp>
        <tr r="Y3144" s="3"/>
      </tp>
      <tp>
        <v>20.5884363648</v>
        <stp/>
        <stp>EM_S_FA_YOY_NETPROFIT</stp>
        <stp>2</stp>
        <stp>603578.SH</stp>
        <stp>2021-12-31</stp>
        <tr r="Z3146" s="3"/>
      </tp>
      <tp>
        <v>-37.2000842052</v>
        <stp/>
        <stp>EM_S_FA_YOY_NETPROFIT</stp>
        <stp>2</stp>
        <stp>603579.SH</stp>
        <stp>2020-12-31</stp>
        <tr r="Y3147" s="3"/>
      </tp>
      <tp>
        <v>170.29319554840001</v>
        <stp/>
        <stp>EM_S_FA_YOY_NETPROFIT</stp>
        <stp>2</stp>
        <stp>603508.SH</stp>
        <stp>2021-12-31</stp>
        <tr r="Z3124" s="3"/>
      </tp>
      <tp>
        <v>135.0432932651</v>
        <stp/>
        <stp>EM_S_FA_YOY_NETPROFIT</stp>
        <stp>2</stp>
        <stp>603518.SH</stp>
        <stp>2021-12-31</stp>
        <tr r="Z3127" s="3"/>
      </tp>
      <tp>
        <v>-27.650019881799999</v>
        <stp/>
        <stp>EM_S_FA_YOY_NETPROFIT</stp>
        <stp>2</stp>
        <stp>603519.SH</stp>
        <stp>2020-12-31</stp>
        <tr r="Y3128" s="3"/>
      </tp>
      <tp>
        <v>91.461600449499997</v>
        <stp/>
        <stp>EM_S_FA_YOY_NETPROFIT</stp>
        <stp>2</stp>
        <stp>603520.SH</stp>
        <stp>2019-12-31</stp>
        <tr r="X3129" s="3"/>
      </tp>
      <tp>
        <v>-311.06297395000001</v>
        <stp/>
        <stp>EM_S_FA_YOY_NETPROFIT</stp>
        <stp>2</stp>
        <stp>603528.SH</stp>
        <stp>2021-12-31</stp>
        <tr r="Z3131" s="3"/>
      </tp>
      <tp>
        <v>7.6483679256999997</v>
        <stp/>
        <stp>EM_S_FA_YOY_NETPROFIT</stp>
        <stp>2</stp>
        <stp>603500.SH</stp>
        <stp>2019-12-31</stp>
        <tr r="X3120" s="3"/>
      </tp>
      <tp>
        <v>-2.2137972523</v>
        <stp/>
        <stp>EM_S_FA_YOY_NETPROFIT</stp>
        <stp>2</stp>
        <stp>603538.SH</stp>
        <stp>2021-12-31</stp>
        <tr r="Z3135" s="3"/>
      </tp>
      <tp>
        <v>30.445196653499998</v>
        <stp/>
        <stp>EM_S_FA_YOY_NETPROFIT</stp>
        <stp>2</stp>
        <stp>603588.SH</stp>
        <stp>2021-12-31</stp>
        <tr r="Z3151" s="3"/>
      </tp>
      <tp>
        <v>-25.8378353899</v>
        <stp/>
        <stp>EM_S_FA_YOY_NETPROFIT</stp>
        <stp>2</stp>
        <stp>603589.SH</stp>
        <stp>2020-12-31</stp>
        <tr r="Y3152" s="3"/>
      </tp>
      <tp>
        <v>-303.13475566390002</v>
        <stp/>
        <stp>EM_S_FA_YOY_NETPROFIT</stp>
        <stp>2</stp>
        <stp>603598.SH</stp>
        <stp>2021-12-31</stp>
        <tr r="Z3154" s="3"/>
      </tp>
      <tp>
        <v>16.430418960400001</v>
        <stp/>
        <stp>EM_S_FA_YOY_NETPROFIT</stp>
        <stp>2</stp>
        <stp>603599.SH</stp>
        <stp>2020-12-31</stp>
        <tr r="Y3155" s="3"/>
      </tp>
      <tp>
        <v>-3.6171779916000002</v>
        <stp/>
        <stp>EM_S_FA_YOY_NETPROFIT</stp>
        <stp>2</stp>
        <stp>603580.SH</stp>
        <stp>2019-12-31</stp>
        <tr r="X3148" s="3"/>
      </tp>
      <tp>
        <v>-33.013375702799998</v>
        <stp/>
        <stp>EM_S_FA_YOY_NETPROFIT</stp>
        <stp>2</stp>
        <stp>603458.SH</stp>
        <stp>2021-12-31</stp>
        <tr r="Z3114" s="3"/>
      </tp>
      <tp>
        <v>-66.374907942199997</v>
        <stp/>
        <stp>EM_S_FA_YOY_NETPROFIT</stp>
        <stp>2</stp>
        <stp>603429.SH</stp>
        <stp>2020-12-31</stp>
        <tr r="Y3111" s="3"/>
      </tp>
      <tp>
        <v>-30.6217683719</v>
        <stp/>
        <stp>EM_S_FA_YOY_NETPROFIT</stp>
        <stp>2</stp>
        <stp>603488.SH</stp>
        <stp>2021-12-31</stp>
        <tr r="Z3117" s="3"/>
      </tp>
      <tp>
        <v>-13.390700303899999</v>
        <stp/>
        <stp>EM_S_FA_YOY_NETPROFIT</stp>
        <stp>2</stp>
        <stp>603499.SH</stp>
        <stp>2020-12-31</stp>
        <tr r="Y3119" s="3"/>
      </tp>
      <tp>
        <v>-68.4409324473</v>
        <stp/>
        <stp>EM_S_FA_YOY_NETPROFIT</stp>
        <stp>2</stp>
        <stp>603758.SH</stp>
        <stp>2021-12-31</stp>
        <tr r="Z3224" s="3"/>
      </tp>
      <tp>
        <v>-20.966007659999999</v>
        <stp/>
        <stp>EM_S_FA_YOY_NETPROFIT</stp>
        <stp>2</stp>
        <stp>603768.SH</stp>
        <stp>2021-12-31</stp>
        <tr r="Z3227" s="3"/>
      </tp>
      <tp>
        <v>-171.43243325660001</v>
        <stp/>
        <stp>EM_S_FA_YOY_NETPROFIT</stp>
        <stp>2</stp>
        <stp>603778.SH</stp>
        <stp>2021-12-31</stp>
        <tr r="Z3230" s="3"/>
      </tp>
      <tp>
        <v>-749.64737130959998</v>
        <stp/>
        <stp>EM_S_FA_YOY_NETPROFIT</stp>
        <stp>2</stp>
        <stp>603779.SH</stp>
        <stp>2020-12-31</stp>
        <tr r="Y3231" s="3"/>
      </tp>
      <tp>
        <v>-188.11233172390001</v>
        <stp/>
        <stp>EM_S_FA_YOY_NETPROFIT</stp>
        <stp>2</stp>
        <stp>603708.SH</stp>
        <stp>2021-12-31</stp>
        <tr r="Z3208" s="3"/>
      </tp>
      <tp>
        <v>12.389442679</v>
        <stp/>
        <stp>EM_S_FA_YOY_NETPROFIT</stp>
        <stp>2</stp>
        <stp>603730.SH</stp>
        <stp>2019-12-31</stp>
        <tr r="X3220" s="3"/>
      </tp>
      <tp>
        <v>242.03065386</v>
        <stp/>
        <stp>EM_S_FA_YOY_NETPROFIT</stp>
        <stp>2</stp>
        <stp>603718.SH</stp>
        <stp>2021-12-31</stp>
        <tr r="Z3212" s="3"/>
      </tp>
      <tp>
        <v>39.484878450399997</v>
        <stp/>
        <stp>EM_S_FA_YOY_NETPROFIT</stp>
        <stp>2</stp>
        <stp>603728.SH</stp>
        <stp>2021-12-31</stp>
        <tr r="Z3218" s="3"/>
      </tp>
      <tp>
        <v>62.756850727100002</v>
        <stp/>
        <stp>EM_S_FA_YOY_NETPROFIT</stp>
        <stp>2</stp>
        <stp>603729.SH</stp>
        <stp>2020-12-31</stp>
        <tr r="Y3219" s="3"/>
      </tp>
      <tp>
        <v>524.67536754069999</v>
        <stp/>
        <stp>EM_S_FA_YOY_NETPROFIT</stp>
        <stp>2</stp>
        <stp>603738.SH</stp>
        <stp>2021-12-31</stp>
        <tr r="Z3222" s="3"/>
      </tp>
      <tp>
        <v>-18.884403423199998</v>
        <stp/>
        <stp>EM_S_FA_YOY_NETPROFIT</stp>
        <stp>2</stp>
        <stp>603788.SH</stp>
        <stp>2021-12-31</stp>
        <tr r="Z3233" s="3"/>
      </tp>
      <tp>
        <v>-2199.4989875387</v>
        <stp/>
        <stp>EM_S_FA_YOY_NETPROFIT</stp>
        <stp>2</stp>
        <stp>603789.SH</stp>
        <stp>2020-12-31</stp>
        <tr r="Y3234" s="3"/>
      </tp>
      <tp>
        <v>1.1986610096999999</v>
        <stp/>
        <stp>EM_S_FA_YOY_NETPROFIT</stp>
        <stp>2</stp>
        <stp>603798.SH</stp>
        <stp>2021-12-31</stp>
        <tr r="Z3236" s="3"/>
      </tp>
      <tp>
        <v>941.07696499389999</v>
        <stp/>
        <stp>EM_S_FA_YOY_NETPROFIT</stp>
        <stp>2</stp>
        <stp>603799.SH</stp>
        <stp>2020-12-31</stp>
        <tr r="Y3237" s="3"/>
      </tp>
      <tp>
        <v>32.558023925999997</v>
        <stp/>
        <stp>EM_S_FA_YOY_NETPROFIT</stp>
        <stp>2</stp>
        <stp>603648.SH</stp>
        <stp>2021-12-31</stp>
        <tr r="Z3180" s="3"/>
      </tp>
      <tp>
        <v>29.423814222800001</v>
        <stp/>
        <stp>EM_S_FA_YOY_NETPROFIT</stp>
        <stp>2</stp>
        <stp>603658.SH</stp>
        <stp>2021-12-31</stp>
        <tr r="Z3183" s="3"/>
      </tp>
      <tp>
        <v>7.0449914861999998</v>
        <stp/>
        <stp>EM_S_FA_YOY_NETPROFIT</stp>
        <stp>2</stp>
        <stp>603659.SH</stp>
        <stp>2020-12-31</stp>
        <tr r="Y3184" s="3"/>
      </tp>
      <tp>
        <v>-72.567631612400007</v>
        <stp/>
        <stp>EM_S_FA_YOY_NETPROFIT</stp>
        <stp>2</stp>
        <stp>603660.SH</stp>
        <stp>2019-12-31</stp>
        <tr r="X3185" s="3"/>
      </tp>
      <tp>
        <v>21.463412899200002</v>
        <stp/>
        <stp>EM_S_FA_YOY_NETPROFIT</stp>
        <stp>2</stp>
        <stp>603668.SH</stp>
        <stp>2021-12-31</stp>
        <tr r="Z3190" s="3"/>
      </tp>
      <tp>
        <v>-20.5957713098</v>
        <stp/>
        <stp>EM_S_FA_YOY_NETPROFIT</stp>
        <stp>2</stp>
        <stp>603669.SH</stp>
        <stp>2020-12-31</stp>
        <tr r="Y3191" s="3"/>
      </tp>
      <tp>
        <v>54.882574705400003</v>
        <stp/>
        <stp>EM_S_FA_YOY_NETPROFIT</stp>
        <stp>2</stp>
        <stp>603678.SH</stp>
        <stp>2021-12-31</stp>
        <tr r="Z3194" s="3"/>
      </tp>
      <tp>
        <v>-29.1376933558</v>
        <stp/>
        <stp>EM_S_FA_YOY_NETPROFIT</stp>
        <stp>2</stp>
        <stp>603679.SH</stp>
        <stp>2020-12-31</stp>
        <tr r="Y3195" s="3"/>
      </tp>
      <tp>
        <v>86.285686143999996</v>
        <stp/>
        <stp>EM_S_FA_YOY_NETPROFIT</stp>
        <stp>2</stp>
        <stp>603608.SH</stp>
        <stp>2021-12-31</stp>
        <tr r="Z3163" s="3"/>
      </tp>
      <tp>
        <v>-9.3414815207000004</v>
        <stp/>
        <stp>EM_S_FA_YOY_NETPROFIT</stp>
        <stp>2</stp>
        <stp>603609.SH</stp>
        <stp>2020-12-31</stp>
        <tr r="Y3164" s="3"/>
      </tp>
      <tp>
        <v>-60.674419327999999</v>
        <stp/>
        <stp>EM_S_FA_YOY_NETPROFIT</stp>
        <stp>2</stp>
        <stp>603630.SH</stp>
        <stp>2019-12-31</stp>
        <tr r="X3174" s="3"/>
      </tp>
      <tp>
        <v>48.116216460899999</v>
        <stp/>
        <stp>EM_S_FA_YOY_NETPROFIT</stp>
        <stp>2</stp>
        <stp>603618.SH</stp>
        <stp>2021-12-31</stp>
        <tr r="Z3170" s="3"/>
      </tp>
      <tp>
        <v>-2934.3041793851999</v>
        <stp/>
        <stp>EM_S_FA_YOY_NETPROFIT</stp>
        <stp>2</stp>
        <stp>603619.SH</stp>
        <stp>2020-12-31</stp>
        <tr r="Y3171" s="3"/>
      </tp>
      <tp>
        <v>-31.078197723100001</v>
        <stp/>
        <stp>EM_S_FA_YOY_NETPROFIT</stp>
        <stp>2</stp>
        <stp>603628.SH</stp>
        <stp>2021-12-31</stp>
        <tr r="Z3173" s="3"/>
      </tp>
      <tp>
        <v>75.145468542100005</v>
        <stp/>
        <stp>EM_S_FA_YOY_NETPROFIT</stp>
        <stp>2</stp>
        <stp>603600.SH</stp>
        <stp>2019-12-31</stp>
        <tr r="X3156" s="3"/>
      </tp>
      <tp>
        <v>-8.9745290014000005</v>
        <stp/>
        <stp>EM_S_FA_YOY_NETPROFIT</stp>
        <stp>2</stp>
        <stp>603638.SH</stp>
        <stp>2021-12-31</stp>
        <tr r="Z3178" s="3"/>
      </tp>
      <tp>
        <v>28.7786661321</v>
        <stp/>
        <stp>EM_S_FA_YOY_NETPROFIT</stp>
        <stp>2</stp>
        <stp>603639.SH</stp>
        <stp>2020-12-31</stp>
        <tr r="Y3179" s="3"/>
      </tp>
      <tp>
        <v>49.3677482668</v>
        <stp/>
        <stp>EM_S_FA_YOY_NETPROFIT</stp>
        <stp>2</stp>
        <stp>603688.SH</stp>
        <stp>2021-12-31</stp>
        <tr r="Z3199" s="3"/>
      </tp>
      <tp>
        <v>-4.1405413299999996</v>
        <stp/>
        <stp>EM_S_FA_YOY_NETPROFIT</stp>
        <stp>2</stp>
        <stp>603689.SH</stp>
        <stp>2020-12-31</stp>
        <tr r="Y3200" s="3"/>
      </tp>
      <tp>
        <v>-13.2920215557</v>
        <stp/>
        <stp>EM_S_FA_YOY_NETPROFIT</stp>
        <stp>2</stp>
        <stp>603698.SH</stp>
        <stp>2021-12-31</stp>
        <tr r="Z3203" s="3"/>
      </tp>
      <tp>
        <v>16.430377320200002</v>
        <stp/>
        <stp>EM_S_FA_YOY_NETPROFIT</stp>
        <stp>2</stp>
        <stp>603699.SH</stp>
        <stp>2020-12-31</stp>
        <tr r="Y3204" s="3"/>
      </tp>
      <tp>
        <v>250.3111445163</v>
        <stp/>
        <stp>EM_S_FA_YOY_NETPROFIT</stp>
        <stp>2</stp>
        <stp>603690.SH</stp>
        <stp>2019-12-31</stp>
        <tr r="X3201" s="3"/>
      </tp>
      <tp>
        <v>8.1102587400000008</v>
        <stp/>
        <stp>EM_S_FA_YOY_NETPROFIT</stp>
        <stp>2</stp>
        <stp>603970.SH</stp>
        <stp>2019-12-31</stp>
        <tr r="X3315" s="3"/>
      </tp>
      <tp>
        <v>60.0577033888</v>
        <stp/>
        <stp>EM_S_FA_YOY_NETPROFIT</stp>
        <stp>2</stp>
        <stp>603958.SH</stp>
        <stp>2021-12-31</stp>
        <tr r="Z3308" s="3"/>
      </tp>
      <tp>
        <v>104.0016973012</v>
        <stp/>
        <stp>EM_S_FA_YOY_NETPROFIT</stp>
        <stp>2</stp>
        <stp>603959.SH</stp>
        <stp>2020-12-31</stp>
        <tr r="Y3309" s="3"/>
      </tp>
      <tp>
        <v>58.6723890126</v>
        <stp/>
        <stp>EM_S_FA_YOY_NETPROFIT</stp>
        <stp>2</stp>
        <stp>603960.SH</stp>
        <stp>2019-12-31</stp>
        <tr r="X3310" s="3"/>
      </tp>
      <tp>
        <v>-29.693408655999999</v>
        <stp/>
        <stp>EM_S_FA_YOY_NETPROFIT</stp>
        <stp>2</stp>
        <stp>603968.SH</stp>
        <stp>2021-12-31</stp>
        <tr r="Z3313" s="3"/>
      </tp>
      <tp>
        <v>-19.112935954600001</v>
        <stp/>
        <stp>EM_S_FA_YOY_NETPROFIT</stp>
        <stp>2</stp>
        <stp>603969.SH</stp>
        <stp>2020-12-31</stp>
        <tr r="Y3314" s="3"/>
      </tp>
      <tp>
        <v>2.3278911642</v>
        <stp/>
        <stp>EM_S_FA_YOY_NETPROFIT</stp>
        <stp>2</stp>
        <stp>603978.SH</stp>
        <stp>2021-12-31</stp>
        <tr r="Z3318" s="3"/>
      </tp>
      <tp>
        <v>16.604099949399998</v>
        <stp/>
        <stp>EM_S_FA_YOY_NETPROFIT</stp>
        <stp>2</stp>
        <stp>603979.SH</stp>
        <stp>2020-12-31</stp>
        <tr r="Y3319" s="3"/>
      </tp>
      <tp>
        <v>70.994137805700007</v>
        <stp/>
        <stp>EM_S_FA_YOY_NETPROFIT</stp>
        <stp>2</stp>
        <stp>603908.SH</stp>
        <stp>2021-12-31</stp>
        <tr r="Z3290" s="3"/>
      </tp>
      <tp>
        <v>-31.655412984000002</v>
        <stp/>
        <stp>EM_S_FA_YOY_NETPROFIT</stp>
        <stp>2</stp>
        <stp>603909.SH</stp>
        <stp>2020-12-31</stp>
        <tr r="Y3291" s="3"/>
      </tp>
      <tp>
        <v>-1.0448905102999999</v>
        <stp/>
        <stp>EM_S_FA_YOY_NETPROFIT</stp>
        <stp>2</stp>
        <stp>603918.SH</stp>
        <stp>2021-12-31</stp>
        <tr r="Z3295" s="3"/>
      </tp>
      <tp>
        <v>22.435701833700001</v>
        <stp/>
        <stp>EM_S_FA_YOY_NETPROFIT</stp>
        <stp>2</stp>
        <stp>603919.SH</stp>
        <stp>2020-12-31</stp>
        <tr r="Y3296" s="3"/>
      </tp>
      <tp>
        <v>45.608472270299998</v>
        <stp/>
        <stp>EM_S_FA_YOY_NETPROFIT</stp>
        <stp>2</stp>
        <stp>603920.SH</stp>
        <stp>2019-12-31</stp>
        <tr r="X3297" s="3"/>
      </tp>
      <tp>
        <v>8.2465263701999998</v>
        <stp/>
        <stp>EM_S_FA_YOY_NETPROFIT</stp>
        <stp>2</stp>
        <stp>603928.SH</stp>
        <stp>2021-12-31</stp>
        <tr r="Z3300" s="3"/>
      </tp>
      <tp>
        <v>-132.60903574970001</v>
        <stp/>
        <stp>EM_S_FA_YOY_NETPROFIT</stp>
        <stp>2</stp>
        <stp>603929.SH</stp>
        <stp>2020-12-31</stp>
        <tr r="Y3301" s="3"/>
      </tp>
      <tp>
        <v>-30.013892159400001</v>
        <stp/>
        <stp>EM_S_FA_YOY_NETPROFIT</stp>
        <stp>2</stp>
        <stp>603900.SH</stp>
        <stp>2019-12-31</stp>
        <tr r="X3286" s="3"/>
      </tp>
      <tp>
        <v>246.3451410994</v>
        <stp/>
        <stp>EM_S_FA_YOY_NETPROFIT</stp>
        <stp>2</stp>
        <stp>603938.SH</stp>
        <stp>2021-12-31</stp>
        <tr r="Z3305" s="3"/>
      </tp>
      <tp>
        <v>42.3677871696</v>
        <stp/>
        <stp>EM_S_FA_YOY_NETPROFIT</stp>
        <stp>2</stp>
        <stp>603939.SH</stp>
        <stp>2020-12-31</stp>
        <tr r="Y3306" s="3"/>
      </tp>
      <tp>
        <v>-76.6736090359</v>
        <stp/>
        <stp>EM_S_FA_YOY_NETPROFIT</stp>
        <stp>2</stp>
        <stp>603988.SH</stp>
        <stp>2021-12-31</stp>
        <tr r="Z3324" s="3"/>
      </tp>
      <tp>
        <v>13.8618663069</v>
        <stp/>
        <stp>EM_S_FA_YOY_NETPROFIT</stp>
        <stp>2</stp>
        <stp>603989.SH</stp>
        <stp>2020-12-31</stp>
        <tr r="Y3325" s="3"/>
      </tp>
      <tp>
        <v>30.0207453453</v>
        <stp/>
        <stp>EM_S_FA_YOY_NETPROFIT</stp>
        <stp>2</stp>
        <stp>603998.SH</stp>
        <stp>2021-12-31</stp>
        <tr r="Z3330" s="3"/>
      </tp>
      <tp>
        <v>19.7870394274</v>
        <stp/>
        <stp>EM_S_FA_YOY_NETPROFIT</stp>
        <stp>2</stp>
        <stp>603999.SH</stp>
        <stp>2020-12-31</stp>
        <tr r="Y3331" s="3"/>
      </tp>
      <tp>
        <v>-14.432710288299999</v>
        <stp/>
        <stp>EM_S_FA_YOY_NETPROFIT</stp>
        <stp>2</stp>
        <stp>603990.SH</stp>
        <stp>2019-12-31</stp>
        <tr r="X3326" s="3"/>
      </tp>
      <tp>
        <v>-41.910181623699998</v>
        <stp/>
        <stp>EM_S_FA_YOY_NETPROFIT</stp>
        <stp>2</stp>
        <stp>603980.SH</stp>
        <stp>2019-12-31</stp>
        <tr r="X3320" s="3"/>
      </tp>
      <tp>
        <v>12.692290089</v>
        <stp/>
        <stp>EM_S_FA_YOY_NETPROFIT</stp>
        <stp>2</stp>
        <stp>603848.SH</stp>
        <stp>2021-12-31</stp>
        <tr r="Z3260" s="3"/>
      </tp>
      <tp>
        <v>-39.870032174000002</v>
        <stp/>
        <stp>EM_S_FA_YOY_NETPROFIT</stp>
        <stp>2</stp>
        <stp>603858.SH</stp>
        <stp>2021-12-31</stp>
        <tr r="Z3263" s="3"/>
      </tp>
      <tp>
        <v>20.2036906724</v>
        <stp/>
        <stp>EM_S_FA_YOY_NETPROFIT</stp>
        <stp>2</stp>
        <stp>603859.SH</stp>
        <stp>2020-12-31</stp>
        <tr r="Y3264" s="3"/>
      </tp>
      <tp>
        <v>16.4992354717</v>
        <stp/>
        <stp>EM_S_FA_YOY_NETPROFIT</stp>
        <stp>2</stp>
        <stp>603860.SH</stp>
        <stp>2019-12-31</stp>
        <tr r="X3265" s="3"/>
      </tp>
      <tp>
        <v>0.22085803009999999</v>
        <stp/>
        <stp>EM_S_FA_YOY_NETPROFIT</stp>
        <stp>2</stp>
        <stp>603868.SH</stp>
        <stp>2021-12-31</stp>
        <tr r="Z3268" s="3"/>
      </tp>
      <tp>
        <v>-93.668486492</v>
        <stp/>
        <stp>EM_S_FA_YOY_NETPROFIT</stp>
        <stp>2</stp>
        <stp>603869.SH</stp>
        <stp>2020-12-31</stp>
        <tr r="Y3269" s="3"/>
      </tp>
      <tp>
        <v>-20.000278096199999</v>
        <stp/>
        <stp>EM_S_FA_YOY_NETPROFIT</stp>
        <stp>2</stp>
        <stp>603878.SH</stp>
        <stp>2021-12-31</stp>
        <tr r="Z3271" s="3"/>
      </tp>
      <tp>
        <v>-77.951498596600004</v>
        <stp/>
        <stp>EM_S_FA_YOY_NETPROFIT</stp>
        <stp>2</stp>
        <stp>603879.SH</stp>
        <stp>2020-12-31</stp>
        <tr r="Y3272" s="3"/>
      </tp>
      <tp>
        <v>-24.4403502975</v>
        <stp/>
        <stp>EM_S_FA_YOY_NETPROFIT</stp>
        <stp>2</stp>
        <stp>603808.SH</stp>
        <stp>2021-12-31</stp>
        <tr r="Z3242" s="3"/>
      </tp>
      <tp>
        <v>51.608714827199996</v>
        <stp/>
        <stp>EM_S_FA_YOY_NETPROFIT</stp>
        <stp>2</stp>
        <stp>603809.SH</stp>
        <stp>2020-12-31</stp>
        <tr r="Y3243" s="3"/>
      </tp>
      <tp>
        <v>60.301718665899998</v>
        <stp/>
        <stp>EM_S_FA_YOY_NETPROFIT</stp>
        <stp>2</stp>
        <stp>603818.SH</stp>
        <stp>2021-12-31</stp>
        <tr r="Z3248" s="3"/>
      </tp>
      <tp>
        <v>-84.158267703199996</v>
        <stp/>
        <stp>EM_S_FA_YOY_NETPROFIT</stp>
        <stp>2</stp>
        <stp>603819.SH</stp>
        <stp>2020-12-31</stp>
        <tr r="Y3249" s="3"/>
      </tp>
      <tp>
        <v>-1671.6619007623999</v>
        <stp/>
        <stp>EM_S_FA_YOY_NETPROFIT</stp>
        <stp>2</stp>
        <stp>603828.SH</stp>
        <stp>2021-12-31</stp>
        <tr r="Z3254" s="3"/>
      </tp>
      <tp>
        <v>55.300714572099999</v>
        <stp/>
        <stp>EM_S_FA_YOY_NETPROFIT</stp>
        <stp>2</stp>
        <stp>603829.SH</stp>
        <stp>2020-12-31</stp>
        <tr r="Y3255" s="3"/>
      </tp>
      <tp>
        <v>24.879252937499999</v>
        <stp/>
        <stp>EM_S_FA_YOY_NETPROFIT</stp>
        <stp>2</stp>
        <stp>603800.SH</stp>
        <stp>2019-12-31</stp>
        <tr r="X3238" s="3"/>
      </tp>
      <tp>
        <v>761.00706687740001</v>
        <stp/>
        <stp>EM_S_FA_YOY_NETPROFIT</stp>
        <stp>2</stp>
        <stp>603838.SH</stp>
        <stp>2021-12-31</stp>
        <tr r="Z3257" s="3"/>
      </tp>
      <tp>
        <v>-26.801727268600001</v>
        <stp/>
        <stp>EM_S_FA_YOY_NETPROFIT</stp>
        <stp>2</stp>
        <stp>603839.SH</stp>
        <stp>2020-12-31</stp>
        <tr r="Y3258" s="3"/>
      </tp>
      <tp>
        <v>27.630525102099998</v>
        <stp/>
        <stp>EM_S_FA_YOY_NETPROFIT</stp>
        <stp>2</stp>
        <stp>603888.SH</stp>
        <stp>2021-12-31</stp>
        <tr r="Z3280" s="3"/>
      </tp>
      <tp>
        <v>11.521115441299999</v>
        <stp/>
        <stp>EM_S_FA_YOY_NETPROFIT</stp>
        <stp>2</stp>
        <stp>603889.SH</stp>
        <stp>2020-12-31</stp>
        <tr r="Y3281" s="3"/>
      </tp>
      <tp>
        <v>-99.357612247700004</v>
        <stp/>
        <stp>EM_S_FA_YOY_NETPROFIT</stp>
        <stp>2</stp>
        <stp>603898.SH</stp>
        <stp>2021-12-31</stp>
        <tr r="Z3284" s="3"/>
      </tp>
      <tp>
        <v>15.082276260900001</v>
        <stp/>
        <stp>EM_S_FA_YOY_NETPROFIT</stp>
        <stp>2</stp>
        <stp>603899.SH</stp>
        <stp>2020-12-31</stp>
        <tr r="Y3285" s="3"/>
      </tp>
      <tp>
        <v>43.379803508999998</v>
        <stp/>
        <stp>EM_S_FA_YOY_NETPROFIT</stp>
        <stp>2</stp>
        <stp>603890.SH</stp>
        <stp>2019-12-31</stp>
        <tr r="X3282" s="3"/>
      </tp>
      <tp>
        <v>-31.666730279999999</v>
        <stp/>
        <stp>EM_S_FA_YOY_NETPROFIT</stp>
        <stp>2</stp>
        <stp>603880.SH</stp>
        <stp>2019-12-31</stp>
        <tr r="X3273" s="3"/>
      </tp>
      <tp>
        <v>21.9214750306</v>
        <stp/>
        <stp>EM_S_FA_YOY_NETPROFIT</stp>
        <stp>2</stp>
        <stp>002108.SZ</stp>
        <stp>2021-12-31</stp>
        <tr r="Z542" s="3"/>
      </tp>
      <tp>
        <v>46.356214385199998</v>
        <stp/>
        <stp>EM_S_FA_YOY_NETPROFIT</stp>
        <stp>2</stp>
        <stp>002109.SZ</stp>
        <stp>2020-12-31</stp>
        <tr r="Y543" s="3"/>
      </tp>
      <tp>
        <v>562.88021262500001</v>
        <stp/>
        <stp>EM_S_FA_YOY_NETPROFIT</stp>
        <stp>2</stp>
        <stp>002130.SZ</stp>
        <stp>2019-12-31</stp>
        <tr r="X562" s="3"/>
      </tp>
      <tp>
        <v>-4.9071842474</v>
        <stp/>
        <stp>EM_S_FA_YOY_NETPROFIT</stp>
        <stp>2</stp>
        <stp>002119.SZ</stp>
        <stp>2020-12-31</stp>
        <tr r="Y551" s="3"/>
      </tp>
      <tp>
        <v>0.79647030770000005</v>
        <stp/>
        <stp>EM_S_FA_YOY_NETPROFIT</stp>
        <stp>2</stp>
        <stp>002120.SZ</stp>
        <stp>2019-12-31</stp>
        <tr r="X552" s="3"/>
      </tp>
      <tp>
        <v>-43.451227694700002</v>
        <stp/>
        <stp>EM_S_FA_YOY_NETPROFIT</stp>
        <stp>2</stp>
        <stp>002110.SZ</stp>
        <stp>2019-12-31</stp>
        <tr r="X544" s="3"/>
      </tp>
      <tp>
        <v>85.419783842699999</v>
        <stp/>
        <stp>EM_S_FA_YOY_NETPROFIT</stp>
        <stp>2</stp>
        <stp>002128.SZ</stp>
        <stp>2021-12-31</stp>
        <tr r="Z560" s="3"/>
      </tp>
      <tp>
        <v>16.988476711699999</v>
        <stp/>
        <stp>EM_S_FA_YOY_NETPROFIT</stp>
        <stp>2</stp>
        <stp>002129.SZ</stp>
        <stp>2020-12-31</stp>
        <tr r="Y561" s="3"/>
      </tp>
      <tp>
        <v>96.770505807600003</v>
        <stp/>
        <stp>EM_S_FA_YOY_NETPROFIT</stp>
        <stp>2</stp>
        <stp>002100.SZ</stp>
        <stp>2019-12-31</stp>
        <tr r="X534" s="3"/>
      </tp>
      <tp>
        <v>42.335776725599999</v>
        <stp/>
        <stp>EM_S_FA_YOY_NETPROFIT</stp>
        <stp>2</stp>
        <stp>002138.SZ</stp>
        <stp>2021-12-31</stp>
        <tr r="Z570" s="3"/>
      </tp>
      <tp>
        <v>61.813111030199998</v>
        <stp/>
        <stp>EM_S_FA_YOY_NETPROFIT</stp>
        <stp>2</stp>
        <stp>002139.SZ</stp>
        <stp>2020-12-31</stp>
        <tr r="Y571" s="3"/>
      </tp>
      <tp>
        <v>361.32819961220002</v>
        <stp/>
        <stp>EM_S_FA_YOY_NETPROFIT</stp>
        <stp>2</stp>
        <stp>002148.SZ</stp>
        <stp>2021-12-31</stp>
        <tr r="Z578" s="3"/>
      </tp>
      <tp>
        <v>6.0699464956</v>
        <stp/>
        <stp>EM_S_FA_YOY_NETPROFIT</stp>
        <stp>2</stp>
        <stp>002149.SZ</stp>
        <stp>2020-12-31</stp>
        <tr r="Y579" s="3"/>
      </tp>
      <tp>
        <v>282.73875838790002</v>
        <stp/>
        <stp>EM_S_FA_YOY_NETPROFIT</stp>
        <stp>2</stp>
        <stp>002170.SZ</stp>
        <stp>2019-12-31</stp>
        <tr r="X600" s="3"/>
      </tp>
      <tp>
        <v>33.803452034000003</v>
        <stp/>
        <stp>EM_S_FA_YOY_NETPROFIT</stp>
        <stp>2</stp>
        <stp>002158.SZ</stp>
        <stp>2021-12-31</stp>
        <tr r="Z588" s="3"/>
      </tp>
      <tp>
        <v>13.025002728900001</v>
        <stp/>
        <stp>EM_S_FA_YOY_NETPROFIT</stp>
        <stp>2</stp>
        <stp>002159.SZ</stp>
        <stp>2020-12-31</stp>
        <tr r="Y589" s="3"/>
      </tp>
      <tp>
        <v>105.0958146681</v>
        <stp/>
        <stp>EM_S_FA_YOY_NETPROFIT</stp>
        <stp>2</stp>
        <stp>002160.SZ</stp>
        <stp>2019-12-31</stp>
        <tr r="X590" s="3"/>
      </tp>
      <tp>
        <v>25.700521653999999</v>
        <stp/>
        <stp>EM_S_FA_YOY_NETPROFIT</stp>
        <stp>2</stp>
        <stp>002150.SZ</stp>
        <stp>2019-12-31</stp>
        <tr r="X580" s="3"/>
      </tp>
      <tp>
        <v>-31.137576222500002</v>
        <stp/>
        <stp>EM_S_FA_YOY_NETPROFIT</stp>
        <stp>2</stp>
        <stp>002168.SZ</stp>
        <stp>2021-12-31</stp>
        <tr r="Z598" s="3"/>
      </tp>
      <tp>
        <v>137.91325117049999</v>
        <stp/>
        <stp>EM_S_FA_YOY_NETPROFIT</stp>
        <stp>2</stp>
        <stp>002169.SZ</stp>
        <stp>2020-12-31</stp>
        <tr r="Y599" s="3"/>
      </tp>
      <tp>
        <v>20.444231643399998</v>
        <stp/>
        <stp>EM_S_FA_YOY_NETPROFIT</stp>
        <stp>2</stp>
        <stp>002140.SZ</stp>
        <stp>2019-12-31</stp>
        <tr r="X572" s="3"/>
      </tp>
      <tp>
        <v>103.10834891339999</v>
        <stp/>
        <stp>EM_S_FA_YOY_NETPROFIT</stp>
        <stp>2</stp>
        <stp>002178.SZ</stp>
        <stp>2021-12-31</stp>
        <tr r="Z608" s="3"/>
      </tp>
      <tp>
        <v>31.723149434300002</v>
        <stp/>
        <stp>EM_S_FA_YOY_NETPROFIT</stp>
        <stp>2</stp>
        <stp>002179.SZ</stp>
        <stp>2020-12-31</stp>
        <tr r="Y609" s="3"/>
      </tp>
      <tp>
        <v>232.9831365771</v>
        <stp/>
        <stp>EM_S_FA_YOY_NETPROFIT</stp>
        <stp>2</stp>
        <stp>002188.SZ</stp>
        <stp>2021-12-31</stp>
        <tr r="Z618" s="3"/>
      </tp>
      <tp>
        <v>49.879384534099998</v>
        <stp/>
        <stp>EM_S_FA_YOY_NETPROFIT</stp>
        <stp>2</stp>
        <stp>002189.SZ</stp>
        <stp>2020-12-31</stp>
        <tr r="Y619" s="3"/>
      </tp>
      <tp>
        <v>-92.553464122199998</v>
        <stp/>
        <stp>EM_S_FA_YOY_NETPROFIT</stp>
        <stp>2</stp>
        <stp>002198.SZ</stp>
        <stp>2021-12-31</stp>
        <tr r="Z628" s="3"/>
      </tp>
      <tp>
        <v>-46.087735734399999</v>
        <stp/>
        <stp>EM_S_FA_YOY_NETPROFIT</stp>
        <stp>2</stp>
        <stp>002199.SZ</stp>
        <stp>2020-12-31</stp>
        <tr r="Y629" s="3"/>
      </tp>
      <tp>
        <v>213.93242616079999</v>
        <stp/>
        <stp>EM_S_FA_YOY_NETPROFIT</stp>
        <stp>2</stp>
        <stp>002190.SZ</stp>
        <stp>2019-12-31</stp>
        <tr r="X620" s="3"/>
      </tp>
      <tp>
        <v>-28.9032741563</v>
        <stp/>
        <stp>EM_S_FA_YOY_NETPROFIT</stp>
        <stp>2</stp>
        <stp>002180.SZ</stp>
        <stp>2019-12-31</stp>
        <tr r="X610" s="3"/>
      </tp>
      <tp>
        <v>109.3758399835</v>
        <stp/>
        <stp>EM_S_FA_YOY_NETPROFIT</stp>
        <stp>2</stp>
        <stp>002008.SZ</stp>
        <stp>2021-12-31</stp>
        <tr r="Z446" s="3"/>
      </tp>
      <tp>
        <v>47.044540119799997</v>
        <stp/>
        <stp>EM_S_FA_YOY_NETPROFIT</stp>
        <stp>2</stp>
        <stp>002009.SZ</stp>
        <stp>2020-12-31</stp>
        <tr r="Y447" s="3"/>
      </tp>
      <tp>
        <v>-154.51233899830001</v>
        <stp/>
        <stp>EM_S_FA_YOY_NETPROFIT</stp>
        <stp>2</stp>
        <stp>002030.SZ</stp>
        <stp>2019-12-31</stp>
        <tr r="X466" s="3"/>
      </tp>
      <tp>
        <v>6.6747178798000002</v>
        <stp/>
        <stp>EM_S_FA_YOY_NETPROFIT</stp>
        <stp>2</stp>
        <stp>002019.SZ</stp>
        <stp>2020-12-31</stp>
        <tr r="Y455" s="3"/>
      </tp>
      <tp>
        <v>40.832471981799998</v>
        <stp/>
        <stp>EM_S_FA_YOY_NETPROFIT</stp>
        <stp>2</stp>
        <stp>002020.SZ</stp>
        <stp>2019-12-31</stp>
        <tr r="X456" s="3"/>
      </tp>
      <tp>
        <v>82.246482524300006</v>
        <stp/>
        <stp>EM_S_FA_YOY_NETPROFIT</stp>
        <stp>2</stp>
        <stp>002010.SZ</stp>
        <stp>2019-12-31</stp>
        <tr r="X448" s="3"/>
      </tp>
      <tp>
        <v>28.0210095443</v>
        <stp/>
        <stp>EM_S_FA_YOY_NETPROFIT</stp>
        <stp>2</stp>
        <stp>002028.SZ</stp>
        <stp>2021-12-31</stp>
        <tr r="Z464" s="3"/>
      </tp>
      <tp>
        <v>-33.434680198700001</v>
        <stp/>
        <stp>EM_S_FA_YOY_NETPROFIT</stp>
        <stp>2</stp>
        <stp>002029.SZ</stp>
        <stp>2020-12-31</stp>
        <tr r="Y465" s="3"/>
      </tp>
      <tp>
        <v>16.564503330000001</v>
        <stp/>
        <stp>EM_S_FA_YOY_NETPROFIT</stp>
        <stp>2</stp>
        <stp>002038.SZ</stp>
        <stp>2021-12-31</stp>
        <tr r="Z474" s="3"/>
      </tp>
      <tp>
        <v>57.728275732999997</v>
        <stp/>
        <stp>EM_S_FA_YOY_NETPROFIT</stp>
        <stp>2</stp>
        <stp>002039.SZ</stp>
        <stp>2020-12-31</stp>
        <tr r="Y475" s="3"/>
      </tp>
      <tp>
        <v>34.805115561299999</v>
        <stp/>
        <stp>EM_S_FA_YOY_NETPROFIT</stp>
        <stp>2</stp>
        <stp>002048.SZ</stp>
        <stp>2021-12-31</stp>
        <tr r="Z484" s="3"/>
      </tp>
      <tp>
        <v>100.11859282499999</v>
        <stp/>
        <stp>EM_S_FA_YOY_NETPROFIT</stp>
        <stp>2</stp>
        <stp>002049.SZ</stp>
        <stp>2020-12-31</stp>
        <tr r="Y485" s="3"/>
      </tp>
      <tp>
        <v>405.33105981300002</v>
        <stp/>
        <stp>EM_S_FA_YOY_NETPROFIT</stp>
        <stp>2</stp>
        <stp>002058.SZ</stp>
        <stp>2021-12-31</stp>
        <tr r="Z494" s="3"/>
      </tp>
      <tp>
        <v>99.683276955699995</v>
        <stp/>
        <stp>EM_S_FA_YOY_NETPROFIT</stp>
        <stp>2</stp>
        <stp>002059.SZ</stp>
        <stp>2020-12-31</stp>
        <tr r="Y495" s="3"/>
      </tp>
      <tp>
        <v>20.4092195821</v>
        <stp/>
        <stp>EM_S_FA_YOY_NETPROFIT</stp>
        <stp>2</stp>
        <stp>002060.SZ</stp>
        <stp>2019-12-31</stp>
        <tr r="X496" s="3"/>
      </tp>
      <tp>
        <v>9.3424180775999996</v>
        <stp/>
        <stp>EM_S_FA_YOY_NETPROFIT</stp>
        <stp>2</stp>
        <stp>002050.SZ</stp>
        <stp>2019-12-31</stp>
        <tr r="X486" s="3"/>
      </tp>
      <tp>
        <v>442.96304529309998</v>
        <stp/>
        <stp>EM_S_FA_YOY_NETPROFIT</stp>
        <stp>2</stp>
        <stp>002068.SZ</stp>
        <stp>2021-12-31</stp>
        <tr r="Z504" s="3"/>
      </tp>
      <tp>
        <v>109.3497748278</v>
        <stp/>
        <stp>EM_S_FA_YOY_NETPROFIT</stp>
        <stp>2</stp>
        <stp>002069.SZ</stp>
        <stp>2020-12-31</stp>
        <tr r="Y505" s="3"/>
      </tp>
      <tp>
        <v>-17.118376017900001</v>
        <stp/>
        <stp>EM_S_FA_YOY_NETPROFIT</stp>
        <stp>2</stp>
        <stp>002040.SZ</stp>
        <stp>2019-12-31</stp>
        <tr r="X476" s="3"/>
      </tp>
      <tp>
        <v>50.7568701326</v>
        <stp/>
        <stp>EM_S_FA_YOY_NETPROFIT</stp>
        <stp>2</stp>
        <stp>002078.SZ</stp>
        <stp>2021-12-31</stp>
        <tr r="Z512" s="3"/>
      </tp>
      <tp>
        <v>-24.209335275099999</v>
        <stp/>
        <stp>EM_S_FA_YOY_NETPROFIT</stp>
        <stp>2</stp>
        <stp>002079.SZ</stp>
        <stp>2020-12-31</stp>
        <tr r="Y513" s="3"/>
      </tp>
      <tp>
        <v>44.266086106800003</v>
        <stp/>
        <stp>EM_S_FA_YOY_NETPROFIT</stp>
        <stp>2</stp>
        <stp>002088.SZ</stp>
        <stp>2021-12-31</stp>
        <tr r="Z522" s="3"/>
      </tp>
      <tp>
        <v>-603.7803836562</v>
        <stp/>
        <stp>EM_S_FA_YOY_NETPROFIT</stp>
        <stp>2</stp>
        <stp>002089.SZ</stp>
        <stp>2020-12-31</stp>
        <tr r="Y523" s="3"/>
      </tp>
      <tp>
        <v>-34.490636029500003</v>
        <stp/>
        <stp>EM_S_FA_YOY_NETPROFIT</stp>
        <stp>2</stp>
        <stp>002098.SZ</stp>
        <stp>2021-12-31</stp>
        <tr r="Z532" s="3"/>
      </tp>
      <tp>
        <v>-58.522783907799997</v>
        <stp/>
        <stp>EM_S_FA_YOY_NETPROFIT</stp>
        <stp>2</stp>
        <stp>002099.SZ</stp>
        <stp>2020-12-31</stp>
        <tr r="Y533" s="3"/>
      </tp>
      <tp>
        <v>3.8955749097000001</v>
        <stp/>
        <stp>EM_S_FA_YOY_NETPROFIT</stp>
        <stp>2</stp>
        <stp>002090.SZ</stp>
        <stp>2019-12-31</stp>
        <tr r="X524" s="3"/>
      </tp>
      <tp>
        <v>44.694711210900003</v>
        <stp/>
        <stp>EM_S_FA_YOY_NETPROFIT</stp>
        <stp>2</stp>
        <stp>002080.SZ</stp>
        <stp>2019-12-31</stp>
        <tr r="X514" s="3"/>
      </tp>
      <tp>
        <v>-1382.3383844586001</v>
        <stp/>
        <stp>EM_S_FA_YOY_NETPROFIT</stp>
        <stp>2</stp>
        <stp>002308.SZ</stp>
        <stp>2021-12-31</stp>
        <tr r="Z735" s="3"/>
      </tp>
      <tp>
        <v>-2517.3599628510001</v>
        <stp/>
        <stp>EM_S_FA_YOY_NETPROFIT</stp>
        <stp>2</stp>
        <stp>002309.SZ</stp>
        <stp>2020-12-31</stp>
        <tr r="Y736" s="3"/>
      </tp>
      <tp>
        <v>3.6871800454999999</v>
        <stp/>
        <stp>EM_S_FA_YOY_NETPROFIT</stp>
        <stp>2</stp>
        <stp>002330.SZ</stp>
        <stp>2019-12-31</stp>
        <tr r="X757" s="3"/>
      </tp>
      <tp>
        <v>3.4058904274000001</v>
        <stp/>
        <stp>EM_S_FA_YOY_NETPROFIT</stp>
        <stp>2</stp>
        <stp>002318.SZ</stp>
        <stp>2021-12-31</stp>
        <tr r="Z745" s="3"/>
      </tp>
      <tp>
        <v>102.507724297</v>
        <stp/>
        <stp>EM_S_FA_YOY_NETPROFIT</stp>
        <stp>2</stp>
        <stp>002319.SZ</stp>
        <stp>2020-12-31</stp>
        <tr r="Y746" s="3"/>
      </tp>
      <tp>
        <v>4.0870000904000001</v>
        <stp/>
        <stp>EM_S_FA_YOY_NETPROFIT</stp>
        <stp>2</stp>
        <stp>002320.SZ</stp>
        <stp>2019-12-31</stp>
        <tr r="X747" s="3"/>
      </tp>
      <tp>
        <v>-97.227340768800005</v>
        <stp/>
        <stp>EM_S_FA_YOY_NETPROFIT</stp>
        <stp>2</stp>
        <stp>002310.SZ</stp>
        <stp>2019-12-31</stp>
        <tr r="X737" s="3"/>
      </tp>
      <tp>
        <v>124.1868052319</v>
        <stp/>
        <stp>EM_S_FA_YOY_NETPROFIT</stp>
        <stp>2</stp>
        <stp>002328.SZ</stp>
        <stp>2021-12-31</stp>
        <tr r="Z755" s="3"/>
      </tp>
      <tp>
        <v>-231.7640542959</v>
        <stp/>
        <stp>EM_S_FA_YOY_NETPROFIT</stp>
        <stp>2</stp>
        <stp>002329.SZ</stp>
        <stp>2020-12-31</stp>
        <tr r="Y756" s="3"/>
      </tp>
      <tp>
        <v>69.556714325100003</v>
        <stp/>
        <stp>EM_S_FA_YOY_NETPROFIT</stp>
        <stp>2</stp>
        <stp>002300.SZ</stp>
        <stp>2019-12-31</stp>
        <tr r="X727" s="3"/>
      </tp>
      <tp>
        <v>9.9001691494999999</v>
        <stp/>
        <stp>EM_S_FA_YOY_NETPROFIT</stp>
        <stp>2</stp>
        <stp>002338.SZ</stp>
        <stp>2021-12-31</stp>
        <tr r="Z765" s="3"/>
      </tp>
      <tp>
        <v>-6.8636918474000002</v>
        <stp/>
        <stp>EM_S_FA_YOY_NETPROFIT</stp>
        <stp>2</stp>
        <stp>002339.SZ</stp>
        <stp>2020-12-31</stp>
        <tr r="Y766" s="3"/>
      </tp>
      <tp>
        <v>54.257457364099999</v>
        <stp/>
        <stp>EM_S_FA_YOY_NETPROFIT</stp>
        <stp>2</stp>
        <stp>002348.SZ</stp>
        <stp>2021-12-31</stp>
        <tr r="Z775" s="3"/>
      </tp>
      <tp>
        <v>105.32566473270001</v>
        <stp/>
        <stp>EM_S_FA_YOY_NETPROFIT</stp>
        <stp>2</stp>
        <stp>002349.SZ</stp>
        <stp>2020-12-31</stp>
        <tr r="Y776" s="3"/>
      </tp>
      <tp>
        <v>-1359.5637255403001</v>
        <stp/>
        <stp>EM_S_FA_YOY_NETPROFIT</stp>
        <stp>2</stp>
        <stp>002370.SZ</stp>
        <stp>2019-12-31</stp>
        <tr r="X796" s="3"/>
      </tp>
      <tp>
        <v>50.452350938099997</v>
        <stp/>
        <stp>EM_S_FA_YOY_NETPROFIT</stp>
        <stp>2</stp>
        <stp>002358.SZ</stp>
        <stp>2021-12-31</stp>
        <tr r="Z785" s="3"/>
      </tp>
      <tp>
        <v>4.2184128844000002</v>
        <stp/>
        <stp>EM_S_FA_YOY_NETPROFIT</stp>
        <stp>2</stp>
        <stp>002360.SZ</stp>
        <stp>2019-12-31</stp>
        <tr r="X786" s="3"/>
      </tp>
      <tp>
        <v>-9.3674253741999998</v>
        <stp/>
        <stp>EM_S_FA_YOY_NETPROFIT</stp>
        <stp>2</stp>
        <stp>002350.SZ</stp>
        <stp>2019-12-31</stp>
        <tr r="X777" s="3"/>
      </tp>
      <tp>
        <v>5.7415909093000002</v>
        <stp/>
        <stp>EM_S_FA_YOY_NETPROFIT</stp>
        <stp>2</stp>
        <stp>002368.SZ</stp>
        <stp>2021-12-31</stp>
        <tr r="Z794" s="3"/>
      </tp>
      <tp>
        <v>-1466.6973048146001</v>
        <stp/>
        <stp>EM_S_FA_YOY_NETPROFIT</stp>
        <stp>2</stp>
        <stp>002369.SZ</stp>
        <stp>2020-12-31</stp>
        <tr r="Y795" s="3"/>
      </tp>
      <tp>
        <v>-3.7504869187000001</v>
        <stp/>
        <stp>EM_S_FA_YOY_NETPROFIT</stp>
        <stp>2</stp>
        <stp>002340.SZ</stp>
        <stp>2019-12-31</stp>
        <tr r="X767" s="3"/>
      </tp>
      <tp>
        <v>335.5668578826</v>
        <stp/>
        <stp>EM_S_FA_YOY_NETPROFIT</stp>
        <stp>2</stp>
        <stp>002378.SZ</stp>
        <stp>2021-12-31</stp>
        <tr r="Z804" s="3"/>
      </tp>
      <tp>
        <v>-150.8331491429</v>
        <stp/>
        <stp>EM_S_FA_YOY_NETPROFIT</stp>
        <stp>2</stp>
        <stp>002379.SZ</stp>
        <stp>2020-12-31</stp>
        <tr r="Y805" s="3"/>
      </tp>
      <tp>
        <v>22.836893563899999</v>
        <stp/>
        <stp>EM_S_FA_YOY_NETPROFIT</stp>
        <stp>2</stp>
        <stp>002388.SZ</stp>
        <stp>2021-12-31</stp>
        <tr r="Z814" s="3"/>
      </tp>
      <tp>
        <v>16.9285881773</v>
        <stp/>
        <stp>EM_S_FA_YOY_NETPROFIT</stp>
        <stp>2</stp>
        <stp>002389.SZ</stp>
        <stp>2020-12-31</stp>
        <tr r="Y815" s="3"/>
      </tp>
      <tp>
        <v>-27.481029613800001</v>
        <stp/>
        <stp>EM_S_FA_YOY_NETPROFIT</stp>
        <stp>2</stp>
        <stp>002398.SZ</stp>
        <stp>2021-12-31</stp>
        <tr r="Z824" s="3"/>
      </tp>
      <tp>
        <v>-2.1007705605</v>
        <stp/>
        <stp>EM_S_FA_YOY_NETPROFIT</stp>
        <stp>2</stp>
        <stp>002399.SZ</stp>
        <stp>2020-12-31</stp>
        <tr r="Y825" s="3"/>
      </tp>
      <tp>
        <v>120.5521475994</v>
        <stp/>
        <stp>EM_S_FA_YOY_NETPROFIT</stp>
        <stp>2</stp>
        <stp>002390.SZ</stp>
        <stp>2019-12-31</stp>
        <tr r="X816" s="3"/>
      </tp>
      <tp>
        <v>8.5689474681999993</v>
        <stp/>
        <stp>EM_S_FA_YOY_NETPROFIT</stp>
        <stp>2</stp>
        <stp>002380.SZ</stp>
        <stp>2019-12-31</stp>
        <tr r="X806" s="3"/>
      </tp>
      <tp>
        <v>1.18748421E-2</v>
        <stp/>
        <stp>EM_S_FA_YOY_NETPROFIT</stp>
        <stp>2</stp>
        <stp>002208.SZ</stp>
        <stp>2021-12-31</stp>
        <tr r="Z638" s="3"/>
      </tp>
      <tp>
        <v>146.32726670220001</v>
        <stp/>
        <stp>EM_S_FA_YOY_NETPROFIT</stp>
        <stp>2</stp>
        <stp>002209.SZ</stp>
        <stp>2020-12-31</stp>
        <tr r="Y639" s="3"/>
      </tp>
      <tp>
        <v>52.6075391563</v>
        <stp/>
        <stp>EM_S_FA_YOY_NETPROFIT</stp>
        <stp>2</stp>
        <stp>002230.SZ</stp>
        <stp>2019-12-31</stp>
        <tr r="X659" s="3"/>
      </tp>
      <tp>
        <v>21.087453609200001</v>
        <stp/>
        <stp>EM_S_FA_YOY_NETPROFIT</stp>
        <stp>2</stp>
        <stp>002218.SZ</stp>
        <stp>2021-12-31</stp>
        <tr r="Z648" s="3"/>
      </tp>
      <tp>
        <v>98.297782928000004</v>
        <stp/>
        <stp>EM_S_FA_YOY_NETPROFIT</stp>
        <stp>2</stp>
        <stp>002219.SZ</stp>
        <stp>2020-12-31</stp>
        <tr r="Y649" s="3"/>
      </tp>
      <tp>
        <v>-407.17907112440002</v>
        <stp/>
        <stp>EM_S_FA_YOY_NETPROFIT</stp>
        <stp>2</stp>
        <stp>002210.SZ</stp>
        <stp>2019-12-31</stp>
        <tr r="X640" s="3"/>
      </tp>
      <tp>
        <v>-29.270069416799998</v>
        <stp/>
        <stp>EM_S_FA_YOY_NETPROFIT</stp>
        <stp>2</stp>
        <stp>002228.SZ</stp>
        <stp>2021-12-31</stp>
        <tr r="Z657" s="3"/>
      </tp>
      <tp>
        <v>-22.078184761599999</v>
        <stp/>
        <stp>EM_S_FA_YOY_NETPROFIT</stp>
        <stp>2</stp>
        <stp>002229.SZ</stp>
        <stp>2020-12-31</stp>
        <tr r="Y658" s="3"/>
      </tp>
      <tp>
        <v>128.8483875407</v>
        <stp/>
        <stp>EM_S_FA_YOY_NETPROFIT</stp>
        <stp>2</stp>
        <stp>002200.SZ</stp>
        <stp>2019-12-31</stp>
        <tr r="X630" s="3"/>
      </tp>
      <tp>
        <v>-21.8526780716</v>
        <stp/>
        <stp>EM_S_FA_YOY_NETPROFIT</stp>
        <stp>2</stp>
        <stp>002238.SZ</stp>
        <stp>2021-12-31</stp>
        <tr r="Z667" s="3"/>
      </tp>
      <tp>
        <v>-393.21293992620002</v>
        <stp/>
        <stp>EM_S_FA_YOY_NETPROFIT</stp>
        <stp>2</stp>
        <stp>002239.SZ</stp>
        <stp>2020-12-31</stp>
        <tr r="Y668" s="3"/>
      </tp>
      <tp>
        <v>112.2098011193</v>
        <stp/>
        <stp>EM_S_FA_YOY_NETPROFIT</stp>
        <stp>2</stp>
        <stp>002248.SZ</stp>
        <stp>2021-12-31</stp>
        <tr r="Z677" s="3"/>
      </tp>
      <tp>
        <v>152.27530963109999</v>
        <stp/>
        <stp>EM_S_FA_YOY_NETPROFIT</stp>
        <stp>2</stp>
        <stp>002249.SZ</stp>
        <stp>2020-12-31</stp>
        <tr r="Y678" s="3"/>
      </tp>
      <tp>
        <v>-8.0046652375999994</v>
        <stp/>
        <stp>EM_S_FA_YOY_NETPROFIT</stp>
        <stp>2</stp>
        <stp>002270.SZ</stp>
        <stp>2019-12-31</stp>
        <tr r="X697" s="3"/>
      </tp>
      <tp>
        <v>73.389046922399999</v>
        <stp/>
        <stp>EM_S_FA_YOY_NETPROFIT</stp>
        <stp>2</stp>
        <stp>002258.SZ</stp>
        <stp>2021-12-31</stp>
        <tr r="Z686" s="3"/>
      </tp>
      <tp>
        <v>112.2888787329</v>
        <stp/>
        <stp>EM_S_FA_YOY_NETPROFIT</stp>
        <stp>2</stp>
        <stp>002259.SZ</stp>
        <stp>2020-12-31</stp>
        <tr r="Y687" s="3"/>
      </tp>
      <tp>
        <v>316.85820568050002</v>
        <stp/>
        <stp>EM_S_FA_YOY_NETPROFIT</stp>
        <stp>2</stp>
        <stp>002250.SZ</stp>
        <stp>2019-12-31</stp>
        <tr r="X679" s="3"/>
      </tp>
      <tp>
        <v>46.915387218699998</v>
        <stp/>
        <stp>EM_S_FA_YOY_NETPROFIT</stp>
        <stp>2</stp>
        <stp>002268.SZ</stp>
        <stp>2021-12-31</stp>
        <tr r="Z695" s="3"/>
      </tp>
      <tp>
        <v>-4.1060236927</v>
        <stp/>
        <stp>EM_S_FA_YOY_NETPROFIT</stp>
        <stp>2</stp>
        <stp>002269.SZ</stp>
        <stp>2020-12-31</stp>
        <tr r="Y696" s="3"/>
      </tp>
      <tp>
        <v>-163.84160419380001</v>
        <stp/>
        <stp>EM_S_FA_YOY_NETPROFIT</stp>
        <stp>2</stp>
        <stp>002240.SZ</stp>
        <stp>2019-12-31</stp>
        <tr r="X669" s="3"/>
      </tp>
      <tp>
        <v>42.508261408999999</v>
        <stp/>
        <stp>EM_S_FA_YOY_NETPROFIT</stp>
        <stp>2</stp>
        <stp>002278.SZ</stp>
        <stp>2021-12-31</stp>
        <tr r="Z705" s="3"/>
      </tp>
      <tp>
        <v>40.972632904999998</v>
        <stp/>
        <stp>EM_S_FA_YOY_NETPROFIT</stp>
        <stp>2</stp>
        <stp>002279.SZ</stp>
        <stp>2020-12-31</stp>
        <tr r="Y706" s="3"/>
      </tp>
      <tp>
        <v>254.58378335430001</v>
        <stp/>
        <stp>EM_S_FA_YOY_NETPROFIT</stp>
        <stp>2</stp>
        <stp>002288.SZ</stp>
        <stp>2021-12-31</stp>
        <tr r="Z715" s="3"/>
      </tp>
      <tp>
        <v>-341.9670850091</v>
        <stp/>
        <stp>EM_S_FA_YOY_NETPROFIT</stp>
        <stp>2</stp>
        <stp>002289.SZ</stp>
        <stp>2020-12-31</stp>
        <tr r="Y716" s="3"/>
      </tp>
      <tp>
        <v>-28.6512645629</v>
        <stp/>
        <stp>EM_S_FA_YOY_NETPROFIT</stp>
        <stp>2</stp>
        <stp>002298.SZ</stp>
        <stp>2021-12-31</stp>
        <tr r="Z725" s="3"/>
      </tp>
      <tp>
        <v>-50.437418953300003</v>
        <stp/>
        <stp>EM_S_FA_YOY_NETPROFIT</stp>
        <stp>2</stp>
        <stp>002299.SZ</stp>
        <stp>2020-12-31</stp>
        <tr r="Y726" s="3"/>
      </tp>
      <tp>
        <v>-2006.7786829516999</v>
        <stp/>
        <stp>EM_S_FA_YOY_NETPROFIT</stp>
        <stp>2</stp>
        <stp>002290.SZ</stp>
        <stp>2019-12-31</stp>
        <tr r="X717" s="3"/>
      </tp>
      <tp>
        <v>-244.7708483774</v>
        <stp/>
        <stp>EM_S_FA_YOY_NETPROFIT</stp>
        <stp>2</stp>
        <stp>002280.SZ</stp>
        <stp>2019-12-31</stp>
        <tr r="X707" s="3"/>
      </tp>
      <tp>
        <v>-20.0648884537</v>
        <stp/>
        <stp>EM_S_FA_YOY_NETPROFIT</stp>
        <stp>2</stp>
        <stp>002508.SZ</stp>
        <stp>2021-12-31</stp>
        <tr r="Z924" s="3"/>
      </tp>
      <tp>
        <v>-308.2319765812</v>
        <stp/>
        <stp>EM_S_FA_YOY_NETPROFIT</stp>
        <stp>2</stp>
        <stp>002530.SZ</stp>
        <stp>2019-12-31</stp>
        <tr r="X944" s="3"/>
      </tp>
      <tp>
        <v>22.4480434725</v>
        <stp/>
        <stp>EM_S_FA_YOY_NETPROFIT</stp>
        <stp>2</stp>
        <stp>002518.SZ</stp>
        <stp>2021-12-31</stp>
        <tr r="Z933" s="3"/>
      </tp>
      <tp>
        <v>11.4261476398</v>
        <stp/>
        <stp>EM_S_FA_YOY_NETPROFIT</stp>
        <stp>2</stp>
        <stp>002519.SZ</stp>
        <stp>2020-12-31</stp>
        <tr r="Y934" s="3"/>
      </tp>
      <tp>
        <v>-5.7568902312999999</v>
        <stp/>
        <stp>EM_S_FA_YOY_NETPROFIT</stp>
        <stp>2</stp>
        <stp>002520.SZ</stp>
        <stp>2019-12-31</stp>
        <tr r="X935" s="3"/>
      </tp>
      <tp>
        <v>-62.241075237499999</v>
        <stp/>
        <stp>EM_S_FA_YOY_NETPROFIT</stp>
        <stp>2</stp>
        <stp>002510.SZ</stp>
        <stp>2019-12-31</stp>
        <tr r="X925" s="3"/>
      </tp>
      <tp>
        <v>-1859.8600339858999</v>
        <stp/>
        <stp>EM_S_FA_YOY_NETPROFIT</stp>
        <stp>2</stp>
        <stp>002528.SZ</stp>
        <stp>2021-12-31</stp>
        <tr r="Z942" s="3"/>
      </tp>
      <tp>
        <v>106.13774516860001</v>
        <stp/>
        <stp>EM_S_FA_YOY_NETPROFIT</stp>
        <stp>2</stp>
        <stp>002529.SZ</stp>
        <stp>2020-12-31</stp>
        <tr r="Y943" s="3"/>
      </tp>
      <tp>
        <v>137.15239171260001</v>
        <stp/>
        <stp>EM_S_FA_YOY_NETPROFIT</stp>
        <stp>2</stp>
        <stp>002500.SZ</stp>
        <stp>2019-12-31</stp>
        <tr r="X918" s="3"/>
      </tp>
      <tp>
        <v>52.438108541299997</v>
        <stp/>
        <stp>EM_S_FA_YOY_NETPROFIT</stp>
        <stp>2</stp>
        <stp>002538.SZ</stp>
        <stp>2021-12-31</stp>
        <tr r="Z952" s="3"/>
      </tp>
      <tp>
        <v>131.75036060119999</v>
        <stp/>
        <stp>EM_S_FA_YOY_NETPROFIT</stp>
        <stp>2</stp>
        <stp>002539.SZ</stp>
        <stp>2020-12-31</stp>
        <tr r="Y953" s="3"/>
      </tp>
      <tp>
        <v>-550.75524827050003</v>
        <stp/>
        <stp>EM_S_FA_YOY_NETPROFIT</stp>
        <stp>2</stp>
        <stp>002548.SZ</stp>
        <stp>2021-12-31</stp>
        <tr r="Z962" s="3"/>
      </tp>
      <tp>
        <v>-21.623672732900001</v>
        <stp/>
        <stp>EM_S_FA_YOY_NETPROFIT</stp>
        <stp>2</stp>
        <stp>002549.SZ</stp>
        <stp>2020-12-31</stp>
        <tr r="Y963" s="3"/>
      </tp>
      <tp>
        <v>-288.41938327930001</v>
        <stp/>
        <stp>EM_S_FA_YOY_NETPROFIT</stp>
        <stp>2</stp>
        <stp>002570.SZ</stp>
        <stp>2019-12-31</stp>
        <tr r="X984" s="3"/>
      </tp>
      <tp>
        <v>-4.9213367448999996</v>
        <stp/>
        <stp>EM_S_FA_YOY_NETPROFIT</stp>
        <stp>2</stp>
        <stp>002558.SZ</stp>
        <stp>2021-12-31</stp>
        <tr r="Z972" s="3"/>
      </tp>
      <tp>
        <v>34.0362182561</v>
        <stp/>
        <stp>EM_S_FA_YOY_NETPROFIT</stp>
        <stp>2</stp>
        <stp>002559.SZ</stp>
        <stp>2020-12-31</stp>
        <tr r="Y973" s="3"/>
      </tp>
      <tp>
        <v>482.06693962949998</v>
        <stp/>
        <stp>EM_S_FA_YOY_NETPROFIT</stp>
        <stp>2</stp>
        <stp>002560.SZ</stp>
        <stp>2019-12-31</stp>
        <tr r="X974" s="3"/>
      </tp>
      <tp>
        <v>21.734051375300002</v>
        <stp/>
        <stp>EM_S_FA_YOY_NETPROFIT</stp>
        <stp>2</stp>
        <stp>002550.SZ</stp>
        <stp>2019-12-31</stp>
        <tr r="X964" s="3"/>
      </tp>
      <tp>
        <v>24.087801448800001</v>
        <stp/>
        <stp>EM_S_FA_YOY_NETPROFIT</stp>
        <stp>2</stp>
        <stp>002568.SZ</stp>
        <stp>2021-12-31</stp>
        <tr r="Z982" s="3"/>
      </tp>
      <tp>
        <v>-457.28080612169998</v>
        <stp/>
        <stp>EM_S_FA_YOY_NETPROFIT</stp>
        <stp>2</stp>
        <stp>002569.SZ</stp>
        <stp>2020-12-31</stp>
        <tr r="Y983" s="3"/>
      </tp>
      <tp>
        <v>-3.4876684567999998</v>
        <stp/>
        <stp>EM_S_FA_YOY_NETPROFIT</stp>
        <stp>2</stp>
        <stp>002540.SZ</stp>
        <stp>2019-12-31</stp>
        <tr r="X954" s="3"/>
      </tp>
      <tp>
        <v>-6.7744893288999997</v>
        <stp/>
        <stp>EM_S_FA_YOY_NETPROFIT</stp>
        <stp>2</stp>
        <stp>002578.SZ</stp>
        <stp>2021-12-31</stp>
        <tr r="Z992" s="3"/>
      </tp>
      <tp>
        <v>-0.55050842590000004</v>
        <stp/>
        <stp>EM_S_FA_YOY_NETPROFIT</stp>
        <stp>2</stp>
        <stp>002579.SZ</stp>
        <stp>2020-12-31</stp>
        <tr r="Y993" s="3"/>
      </tp>
      <tp>
        <v>52.689461993899997</v>
        <stp/>
        <stp>EM_S_FA_YOY_NETPROFIT</stp>
        <stp>2</stp>
        <stp>002588.SZ</stp>
        <stp>2021-12-31</stp>
        <tr r="Z1002" s="3"/>
      </tp>
      <tp>
        <v>243.7701259888</v>
        <stp/>
        <stp>EM_S_FA_YOY_NETPROFIT</stp>
        <stp>2</stp>
        <stp>002589.SZ</stp>
        <stp>2020-12-31</stp>
        <tr r="Y1003" s="3"/>
      </tp>
      <tp>
        <v>32.625472734799999</v>
        <stp/>
        <stp>EM_S_FA_YOY_NETPROFIT</stp>
        <stp>2</stp>
        <stp>002598.SZ</stp>
        <stp>2021-12-31</stp>
        <tr r="Z1012" s="3"/>
      </tp>
      <tp>
        <v>-341.22907877080002</v>
        <stp/>
        <stp>EM_S_FA_YOY_NETPROFIT</stp>
        <stp>2</stp>
        <stp>002599.SZ</stp>
        <stp>2020-12-31</stp>
        <tr r="Y1013" s="3"/>
      </tp>
      <tp>
        <v>466.26176223499999</v>
        <stp/>
        <stp>EM_S_FA_YOY_NETPROFIT</stp>
        <stp>2</stp>
        <stp>002590.SZ</stp>
        <stp>2019-12-31</stp>
        <tr r="X1004" s="3"/>
      </tp>
      <tp>
        <v>37.742102175799999</v>
        <stp/>
        <stp>EM_S_FA_YOY_NETPROFIT</stp>
        <stp>2</stp>
        <stp>002580.SZ</stp>
        <stp>2019-12-31</stp>
        <tr r="X994" s="3"/>
      </tp>
      <tp>
        <v>137.89377853080001</v>
        <stp/>
        <stp>EM_S_FA_YOY_NETPROFIT</stp>
        <stp>2</stp>
        <stp>002408.SZ</stp>
        <stp>2021-12-31</stp>
        <tr r="Z834" s="3"/>
      </tp>
      <tp>
        <v>32.340076042500002</v>
        <stp/>
        <stp>EM_S_FA_YOY_NETPROFIT</stp>
        <stp>2</stp>
        <stp>002409.SZ</stp>
        <stp>2020-12-31</stp>
        <tr r="Y835" s="3"/>
      </tp>
      <tp>
        <v>-13.8575316494</v>
        <stp/>
        <stp>EM_S_FA_YOY_NETPROFIT</stp>
        <stp>2</stp>
        <stp>002430.SZ</stp>
        <stp>2019-12-31</stp>
        <tr r="X854" s="3"/>
      </tp>
      <tp>
        <v>80.729279220899997</v>
        <stp/>
        <stp>EM_S_FA_YOY_NETPROFIT</stp>
        <stp>2</stp>
        <stp>002418.SZ</stp>
        <stp>2021-12-31</stp>
        <tr r="Z842" s="3"/>
      </tp>
      <tp>
        <v>-70.180159437100002</v>
        <stp/>
        <stp>EM_S_FA_YOY_NETPROFIT</stp>
        <stp>2</stp>
        <stp>002419.SZ</stp>
        <stp>2020-12-31</stp>
        <tr r="Y843" s="3"/>
      </tp>
      <tp>
        <v>116.4707491927</v>
        <stp/>
        <stp>EM_S_FA_YOY_NETPROFIT</stp>
        <stp>2</stp>
        <stp>002420.SZ</stp>
        <stp>2019-12-31</stp>
        <tr r="X844" s="3"/>
      </tp>
      <tp>
        <v>-41.163127995700002</v>
        <stp/>
        <stp>EM_S_FA_YOY_NETPROFIT</stp>
        <stp>2</stp>
        <stp>002410.SZ</stp>
        <stp>2019-12-31</stp>
        <tr r="X836" s="3"/>
      </tp>
      <tp>
        <v>-2.914656232</v>
        <stp/>
        <stp>EM_S_FA_YOY_NETPROFIT</stp>
        <stp>2</stp>
        <stp>002428.SZ</stp>
        <stp>2021-12-31</stp>
        <tr r="Z852" s="3"/>
      </tp>
      <tp>
        <v>52.083215686800003</v>
        <stp/>
        <stp>EM_S_FA_YOY_NETPROFIT</stp>
        <stp>2</stp>
        <stp>002429.SZ</stp>
        <stp>2020-12-31</stp>
        <tr r="Y853" s="3"/>
      </tp>
      <tp>
        <v>-27.7777339067</v>
        <stp/>
        <stp>EM_S_FA_YOY_NETPROFIT</stp>
        <stp>2</stp>
        <stp>002400.SZ</stp>
        <stp>2019-12-31</stp>
        <tr r="X826" s="3"/>
      </tp>
      <tp>
        <v>17.295376146799999</v>
        <stp/>
        <stp>EM_S_FA_YOY_NETPROFIT</stp>
        <stp>2</stp>
        <stp>002438.SZ</stp>
        <stp>2021-12-31</stp>
        <tr r="Z862" s="3"/>
      </tp>
      <tp>
        <v>18.7917873534</v>
        <stp/>
        <stp>EM_S_FA_YOY_NETPROFIT</stp>
        <stp>2</stp>
        <stp>002439.SZ</stp>
        <stp>2020-12-31</stp>
        <tr r="Y863" s="3"/>
      </tp>
      <tp>
        <v>43.760107377499999</v>
        <stp/>
        <stp>EM_S_FA_YOY_NETPROFIT</stp>
        <stp>2</stp>
        <stp>002448.SZ</stp>
        <stp>2021-12-31</stp>
        <tr r="Z871" s="3"/>
      </tp>
      <tp>
        <v>-78.012119432899993</v>
        <stp/>
        <stp>EM_S_FA_YOY_NETPROFIT</stp>
        <stp>2</stp>
        <stp>002449.SZ</stp>
        <stp>2020-12-31</stp>
        <tr r="Y872" s="3"/>
      </tp>
      <tp>
        <v>-253.70808865199999</v>
        <stp/>
        <stp>EM_S_FA_YOY_NETPROFIT</stp>
        <stp>2</stp>
        <stp>002470.SZ</stp>
        <stp>2019-12-31</stp>
        <tr r="X891" s="3"/>
      </tp>
      <tp>
        <v>-85.9878169861</v>
        <stp/>
        <stp>EM_S_FA_YOY_NETPROFIT</stp>
        <stp>2</stp>
        <stp>002458.SZ</stp>
        <stp>2021-12-31</stp>
        <tr r="Z880" s="3"/>
      </tp>
      <tp>
        <v>20.577717481000001</v>
        <stp/>
        <stp>EM_S_FA_YOY_NETPROFIT</stp>
        <stp>2</stp>
        <stp>002459.SZ</stp>
        <stp>2020-12-31</stp>
        <tr r="Y881" s="3"/>
      </tp>
      <tp>
        <v>-73.665523653899996</v>
        <stp/>
        <stp>EM_S_FA_YOY_NETPROFIT</stp>
        <stp>2</stp>
        <stp>002460.SZ</stp>
        <stp>2019-12-31</stp>
        <tr r="X882" s="3"/>
      </tp>
      <tp>
        <v>-1959.5357145004</v>
        <stp/>
        <stp>EM_S_FA_YOY_NETPROFIT</stp>
        <stp>2</stp>
        <stp>002468.SZ</stp>
        <stp>2021-12-31</stp>
        <tr r="Z889" s="3"/>
      </tp>
      <tp>
        <v>368.71904642060002</v>
        <stp/>
        <stp>EM_S_FA_YOY_NETPROFIT</stp>
        <stp>2</stp>
        <stp>002469.SZ</stp>
        <stp>2020-12-31</stp>
        <tr r="Y890" s="3"/>
      </tp>
      <tp>
        <v>4.9737097314999996</v>
        <stp/>
        <stp>EM_S_FA_YOY_NETPROFIT</stp>
        <stp>2</stp>
        <stp>002440.SZ</stp>
        <stp>2019-12-31</stp>
        <tr r="X864" s="3"/>
      </tp>
      <tp>
        <v>5.8803793350999998</v>
        <stp/>
        <stp>EM_S_FA_YOY_NETPROFIT</stp>
        <stp>2</stp>
        <stp>002478.SZ</stp>
        <stp>2021-12-31</stp>
        <tr r="Z897" s="3"/>
      </tp>
      <tp>
        <v>6.6591110777000004</v>
        <stp/>
        <stp>EM_S_FA_YOY_NETPROFIT</stp>
        <stp>2</stp>
        <stp>002479.SZ</stp>
        <stp>2020-12-31</stp>
        <tr r="Y898" s="3"/>
      </tp>
      <tp>
        <v>140.7922573411</v>
        <stp/>
        <stp>EM_S_FA_YOY_NETPROFIT</stp>
        <stp>2</stp>
        <stp>002488.SZ</stp>
        <stp>2021-12-31</stp>
        <tr r="Z907" s="3"/>
      </tp>
      <tp>
        <v>5.3903496671999998</v>
        <stp/>
        <stp>EM_S_FA_YOY_NETPROFIT</stp>
        <stp>2</stp>
        <stp>002489.SZ</stp>
        <stp>2020-12-31</stp>
        <tr r="Y908" s="3"/>
      </tp>
      <tp>
        <v>32.308035004899999</v>
        <stp/>
        <stp>EM_S_FA_YOY_NETPROFIT</stp>
        <stp>2</stp>
        <stp>002498.SZ</stp>
        <stp>2021-12-31</stp>
        <tr r="Z917" s="3"/>
      </tp>
      <tp>
        <v>-319.62269079409998</v>
        <stp/>
        <stp>EM_S_FA_YOY_NETPROFIT</stp>
        <stp>2</stp>
        <stp>002490.SZ</stp>
        <stp>2019-12-31</stp>
        <tr r="X909" s="3"/>
      </tp>
      <tp>
        <v>-705.15356373170005</v>
        <stp/>
        <stp>EM_S_FA_YOY_NETPROFIT</stp>
        <stp>2</stp>
        <stp>002480.SZ</stp>
        <stp>2019-12-31</stp>
        <tr r="X899" s="3"/>
      </tp>
      <tp>
        <v>-261.32096598110002</v>
        <stp/>
        <stp>EM_S_FA_YOY_NETPROFIT</stp>
        <stp>2</stp>
        <stp>002708.SZ</stp>
        <stp>2021-12-31</stp>
        <tr r="Z1116" s="3"/>
      </tp>
      <tp>
        <v>1831.3238819876999</v>
        <stp/>
        <stp>EM_S_FA_YOY_NETPROFIT</stp>
        <stp>2</stp>
        <stp>002709.SZ</stp>
        <stp>2020-12-31</stp>
        <tr r="Y1117" s="3"/>
      </tp>
      <tp>
        <v>-20.2202432124</v>
        <stp/>
        <stp>EM_S_FA_YOY_NETPROFIT</stp>
        <stp>2</stp>
        <stp>002730.SZ</stp>
        <stp>2019-12-31</stp>
        <tr r="X1135" s="3"/>
      </tp>
      <tp>
        <v>-535.77396990049999</v>
        <stp/>
        <stp>EM_S_FA_YOY_NETPROFIT</stp>
        <stp>2</stp>
        <stp>002718.SZ</stp>
        <stp>2021-12-31</stp>
        <tr r="Z1124" s="3"/>
      </tp>
      <tp>
        <v>173.15563923069999</v>
        <stp/>
        <stp>EM_S_FA_YOY_NETPROFIT</stp>
        <stp>2</stp>
        <stp>002719.SZ</stp>
        <stp>2020-12-31</stp>
        <tr r="Y1125" s="3"/>
      </tp>
      <tp>
        <v>189.65683682229999</v>
        <stp/>
        <stp>EM_S_FA_YOY_NETPROFIT</stp>
        <stp>2</stp>
        <stp>002728.SZ</stp>
        <stp>2021-12-31</stp>
        <tr r="Z1133" s="3"/>
      </tp>
      <tp>
        <v>-50.091732062600002</v>
        <stp/>
        <stp>EM_S_FA_YOY_NETPROFIT</stp>
        <stp>2</stp>
        <stp>002729.SZ</stp>
        <stp>2020-12-31</stp>
        <tr r="Y1134" s="3"/>
      </tp>
      <tp>
        <v>-0.34609192830000002</v>
        <stp/>
        <stp>EM_S_FA_YOY_NETPROFIT</stp>
        <stp>2</stp>
        <stp>002700.SZ</stp>
        <stp>2019-12-31</stp>
        <tr r="X1109" s="3"/>
      </tp>
      <tp>
        <v>224.83203822440001</v>
        <stp/>
        <stp>EM_S_FA_YOY_NETPROFIT</stp>
        <stp>2</stp>
        <stp>002738.SZ</stp>
        <stp>2021-12-31</stp>
        <tr r="Z1143" s="3"/>
      </tp>
      <tp>
        <v>-44.8904063214</v>
        <stp/>
        <stp>EM_S_FA_YOY_NETPROFIT</stp>
        <stp>2</stp>
        <stp>002739.SZ</stp>
        <stp>2020-12-31</stp>
        <tr r="Y1144" s="3"/>
      </tp>
      <tp>
        <v>245.858279982</v>
        <stp/>
        <stp>EM_S_FA_YOY_NETPROFIT</stp>
        <stp>2</stp>
        <stp>002748.SZ</stp>
        <stp>2021-12-31</stp>
        <tr r="Z1152" s="3"/>
      </tp>
      <tp>
        <v>-15.2950186115</v>
        <stp/>
        <stp>EM_S_FA_YOY_NETPROFIT</stp>
        <stp>2</stp>
        <stp>002749.SZ</stp>
        <stp>2020-12-31</stp>
        <tr r="Y1153" s="3"/>
      </tp>
      <tp>
        <v>76.650873525600005</v>
        <stp/>
        <stp>EM_S_FA_YOY_NETPROFIT</stp>
        <stp>2</stp>
        <stp>002758.SZ</stp>
        <stp>2021-12-31</stp>
        <tr r="Z1160" s="3"/>
      </tp>
      <tp>
        <v>-133.2040333626</v>
        <stp/>
        <stp>EM_S_FA_YOY_NETPROFIT</stp>
        <stp>2</stp>
        <stp>002759.SZ</stp>
        <stp>2020-12-31</stp>
        <tr r="Y1161" s="3"/>
      </tp>
      <tp>
        <v>142.57523805989999</v>
        <stp/>
        <stp>EM_S_FA_YOY_NETPROFIT</stp>
        <stp>2</stp>
        <stp>002760.SZ</stp>
        <stp>2019-12-31</stp>
        <tr r="X1162" s="3"/>
      </tp>
      <tp>
        <v>-273.10831733660001</v>
        <stp/>
        <stp>EM_S_FA_YOY_NETPROFIT</stp>
        <stp>2</stp>
        <stp>002750.SZ</stp>
        <stp>2019-12-31</stp>
        <tr r="X1154" s="3"/>
      </tp>
      <tp>
        <v>-12.134181593599999</v>
        <stp/>
        <stp>EM_S_FA_YOY_NETPROFIT</stp>
        <stp>2</stp>
        <stp>002768.SZ</stp>
        <stp>2021-12-31</stp>
        <tr r="Z1169" s="3"/>
      </tp>
      <tp>
        <v>7.5328987566999999</v>
        <stp/>
        <stp>EM_S_FA_YOY_NETPROFIT</stp>
        <stp>2</stp>
        <stp>002769.SZ</stp>
        <stp>2020-12-31</stp>
        <tr r="Y1170" s="3"/>
      </tp>
      <tp>
        <v>-918.43285733489995</v>
        <stp/>
        <stp>EM_S_FA_YOY_NETPROFIT</stp>
        <stp>2</stp>
        <stp>002740.SZ</stp>
        <stp>2019-12-31</stp>
        <tr r="X1145" s="3"/>
      </tp>
      <tp>
        <v>20.7071651692</v>
        <stp/>
        <stp>EM_S_FA_YOY_NETPROFIT</stp>
        <stp>2</stp>
        <stp>002778.SZ</stp>
        <stp>2021-12-31</stp>
        <tr r="Z1178" s="3"/>
      </tp>
      <tp>
        <v>-410.92086865089999</v>
        <stp/>
        <stp>EM_S_FA_YOY_NETPROFIT</stp>
        <stp>2</stp>
        <stp>002779.SZ</stp>
        <stp>2020-12-31</stp>
        <tr r="Y1179" s="3"/>
      </tp>
      <tp>
        <v>14.1451587267</v>
        <stp/>
        <stp>EM_S_FA_YOY_NETPROFIT</stp>
        <stp>2</stp>
        <stp>002788.SZ</stp>
        <stp>2021-12-31</stp>
        <tr r="Z1186" s="3"/>
      </tp>
      <tp>
        <v>-228.32097699190001</v>
        <stp/>
        <stp>EM_S_FA_YOY_NETPROFIT</stp>
        <stp>2</stp>
        <stp>002789.SZ</stp>
        <stp>2020-12-31</stp>
        <tr r="Y1187" s="3"/>
      </tp>
      <tp>
        <v>-88.264684739100005</v>
        <stp/>
        <stp>EM_S_FA_YOY_NETPROFIT</stp>
        <stp>2</stp>
        <stp>002798.SZ</stp>
        <stp>2021-12-31</stp>
        <tr r="Z1195" s="3"/>
      </tp>
      <tp>
        <v>50.293018736800001</v>
        <stp/>
        <stp>EM_S_FA_YOY_NETPROFIT</stp>
        <stp>2</stp>
        <stp>002799.SZ</stp>
        <stp>2020-12-31</stp>
        <tr r="Y1196" s="3"/>
      </tp>
      <tp>
        <v>12.7128140251</v>
        <stp/>
        <stp>EM_S_FA_YOY_NETPROFIT</stp>
        <stp>2</stp>
        <stp>002790.SZ</stp>
        <stp>2019-12-31</stp>
        <tr r="X1188" s="3"/>
      </tp>
      <tp>
        <v>-707.42226027820004</v>
        <stp/>
        <stp>EM_S_FA_YOY_NETPROFIT</stp>
        <stp>2</stp>
        <stp>002780.SZ</stp>
        <stp>2019-12-31</stp>
        <tr r="X1180" s="3"/>
      </tp>
      <tp>
        <v>-125.5411739374</v>
        <stp/>
        <stp>EM_S_FA_YOY_NETPROFIT</stp>
        <stp>2</stp>
        <stp>002608.SZ</stp>
        <stp>2021-12-31</stp>
        <tr r="Z1021" s="3"/>
      </tp>
      <tp>
        <v>13.0970196696</v>
        <stp/>
        <stp>EM_S_FA_YOY_NETPROFIT</stp>
        <stp>2</stp>
        <stp>002609.SZ</stp>
        <stp>2020-12-31</stp>
        <tr r="Y1022" s="3"/>
      </tp>
      <tp>
        <v>123.1076692318</v>
        <stp/>
        <stp>EM_S_FA_YOY_NETPROFIT</stp>
        <stp>2</stp>
        <stp>002630.SZ</stp>
        <stp>2019-12-31</stp>
        <tr r="X1041" s="3"/>
      </tp>
      <tp>
        <v>7.9812616924000004</v>
        <stp/>
        <stp>EM_S_FA_YOY_NETPROFIT</stp>
        <stp>2</stp>
        <stp>002620.SZ</stp>
        <stp>2019-12-31</stp>
        <tr r="X1031" s="3"/>
      </tp>
      <tp>
        <v>-1402.5143991968</v>
        <stp/>
        <stp>EM_S_FA_YOY_NETPROFIT</stp>
        <stp>2</stp>
        <stp>002610.SZ</stp>
        <stp>2019-12-31</stp>
        <tr r="X1023" s="3"/>
      </tp>
      <tp>
        <v>-4.2621418827999999</v>
        <stp/>
        <stp>EM_S_FA_YOY_NETPROFIT</stp>
        <stp>2</stp>
        <stp>002628.SZ</stp>
        <stp>2021-12-31</stp>
        <tr r="Z1039" s="3"/>
      </tp>
      <tp>
        <v>-154.43283224320001</v>
        <stp/>
        <stp>EM_S_FA_YOY_NETPROFIT</stp>
        <stp>2</stp>
        <stp>002629.SZ</stp>
        <stp>2020-12-31</stp>
        <tr r="Y1040" s="3"/>
      </tp>
      <tp>
        <v>353.59627747460002</v>
        <stp/>
        <stp>EM_S_FA_YOY_NETPROFIT</stp>
        <stp>2</stp>
        <stp>002600.SZ</stp>
        <stp>2019-12-31</stp>
        <tr r="X1014" s="3"/>
      </tp>
      <tp>
        <v>-2007.9930427539</v>
        <stp/>
        <stp>EM_S_FA_YOY_NETPROFIT</stp>
        <stp>2</stp>
        <stp>002638.SZ</stp>
        <stp>2021-12-31</stp>
        <tr r="Z1049" s="3"/>
      </tp>
      <tp>
        <v>-495.30201338910001</v>
        <stp/>
        <stp>EM_S_FA_YOY_NETPROFIT</stp>
        <stp>2</stp>
        <stp>002639.SZ</stp>
        <stp>2020-12-31</stp>
        <tr r="Y1050" s="3"/>
      </tp>
      <tp>
        <v>262.73491659929999</v>
        <stp/>
        <stp>EM_S_FA_YOY_NETPROFIT</stp>
        <stp>2</stp>
        <stp>002648.SZ</stp>
        <stp>2021-12-31</stp>
        <tr r="Z1059" s="3"/>
      </tp>
      <tp>
        <v>36.643886629299999</v>
        <stp/>
        <stp>EM_S_FA_YOY_NETPROFIT</stp>
        <stp>2</stp>
        <stp>002649.SZ</stp>
        <stp>2020-12-31</stp>
        <tr r="Y1060" s="3"/>
      </tp>
      <tp>
        <v>117.9321194493</v>
        <stp/>
        <stp>EM_S_FA_YOY_NETPROFIT</stp>
        <stp>2</stp>
        <stp>002670.SZ</stp>
        <stp>2019-12-31</stp>
        <tr r="X1081" s="3"/>
      </tp>
      <tp>
        <v>47.010201524899998</v>
        <stp/>
        <stp>EM_S_FA_YOY_NETPROFIT</stp>
        <stp>2</stp>
        <stp>002658.SZ</stp>
        <stp>2021-12-31</stp>
        <tr r="Z1069" s="3"/>
      </tp>
      <tp>
        <v>-462.61045861740001</v>
        <stp/>
        <stp>EM_S_FA_YOY_NETPROFIT</stp>
        <stp>2</stp>
        <stp>002659.SZ</stp>
        <stp>2020-12-31</stp>
        <tr r="Y1070" s="3"/>
      </tp>
      <tp>
        <v>123.7977713148</v>
        <stp/>
        <stp>EM_S_FA_YOY_NETPROFIT</stp>
        <stp>2</stp>
        <stp>002660.SZ</stp>
        <stp>2019-12-31</stp>
        <tr r="X1071" s="3"/>
      </tp>
      <tp>
        <v>40.858113593500001</v>
        <stp/>
        <stp>EM_S_FA_YOY_NETPROFIT</stp>
        <stp>2</stp>
        <stp>002650.SZ</stp>
        <stp>2019-12-31</stp>
        <tr r="X1061" s="3"/>
      </tp>
      <tp>
        <v>170.24996047249999</v>
        <stp/>
        <stp>EM_S_FA_YOY_NETPROFIT</stp>
        <stp>2</stp>
        <stp>002668.SZ</stp>
        <stp>2021-12-31</stp>
        <tr r="Z1079" s="3"/>
      </tp>
      <tp>
        <v>54.831200574100002</v>
        <stp/>
        <stp>EM_S_FA_YOY_NETPROFIT</stp>
        <stp>2</stp>
        <stp>002669.SZ</stp>
        <stp>2020-12-31</stp>
        <tr r="Y1080" s="3"/>
      </tp>
      <tp>
        <v>-544.40264945870001</v>
        <stp/>
        <stp>EM_S_FA_YOY_NETPROFIT</stp>
        <stp>2</stp>
        <stp>002640.SZ</stp>
        <stp>2019-12-31</stp>
        <tr r="X1051" s="3"/>
      </tp>
      <tp>
        <v>10.291558264400001</v>
        <stp/>
        <stp>EM_S_FA_YOY_NETPROFIT</stp>
        <stp>2</stp>
        <stp>002678.SZ</stp>
        <stp>2021-12-31</stp>
        <tr r="Z1089" s="3"/>
      </tp>
      <tp>
        <v>100.4498493479</v>
        <stp/>
        <stp>EM_S_FA_YOY_NETPROFIT</stp>
        <stp>2</stp>
        <stp>002679.SZ</stp>
        <stp>2020-12-31</stp>
        <tr r="Y1090" s="3"/>
      </tp>
      <tp>
        <v>-12.2881289378</v>
        <stp/>
        <stp>EM_S_FA_YOY_NETPROFIT</stp>
        <stp>2</stp>
        <stp>002688.SZ</stp>
        <stp>2021-12-31</stp>
        <tr r="Z1097" s="3"/>
      </tp>
      <tp>
        <v>106.2363683689</v>
        <stp/>
        <stp>EM_S_FA_YOY_NETPROFIT</stp>
        <stp>2</stp>
        <stp>002689.SZ</stp>
        <stp>2020-12-31</stp>
        <tr r="Y1098" s="3"/>
      </tp>
      <tp>
        <v>10.652679493699999</v>
        <stp/>
        <stp>EM_S_FA_YOY_NETPROFIT</stp>
        <stp>2</stp>
        <stp>002698.SZ</stp>
        <stp>2021-12-31</stp>
        <tr r="Z1107" s="3"/>
      </tp>
      <tp>
        <v>-3089.7729187228001</v>
        <stp/>
        <stp>EM_S_FA_YOY_NETPROFIT</stp>
        <stp>2</stp>
        <stp>002699.SZ</stp>
        <stp>2020-12-31</stp>
        <tr r="Y1108" s="3"/>
      </tp>
      <tp>
        <v>21.6361014672</v>
        <stp/>
        <stp>EM_S_FA_YOY_NETPROFIT</stp>
        <stp>2</stp>
        <stp>002690.SZ</stp>
        <stp>2019-12-31</stp>
        <tr r="X1099" s="3"/>
      </tp>
      <tp>
        <v>29.5096706279</v>
        <stp/>
        <stp>EM_S_FA_YOY_NETPROFIT</stp>
        <stp>2</stp>
        <stp>002908.SZ</stp>
        <stp>2021-12-31</stp>
        <tr r="Z1297" s="3"/>
      </tp>
      <tp>
        <v>31.595629819100001</v>
        <stp/>
        <stp>EM_S_FA_YOY_NETPROFIT</stp>
        <stp>2</stp>
        <stp>002909.SZ</stp>
        <stp>2020-12-31</stp>
        <tr r="Y1298" s="3"/>
      </tp>
      <tp>
        <v>-42.7556394458</v>
        <stp/>
        <stp>EM_S_FA_YOY_NETPROFIT</stp>
        <stp>2</stp>
        <stp>002918.SZ</stp>
        <stp>2021-12-31</stp>
        <tr r="Z1306" s="3"/>
      </tp>
      <tp>
        <v>343.04454497760003</v>
        <stp/>
        <stp>EM_S_FA_YOY_NETPROFIT</stp>
        <stp>2</stp>
        <stp>002919.SZ</stp>
        <stp>2020-12-31</stp>
        <tr r="Y1307" s="3"/>
      </tp>
      <tp>
        <v>-29.7811370716</v>
        <stp/>
        <stp>EM_S_FA_YOY_NETPROFIT</stp>
        <stp>2</stp>
        <stp>002920.SZ</stp>
        <stp>2019-12-31</stp>
        <tr r="X1308" s="3"/>
      </tp>
      <tp>
        <v>-19.2214428355</v>
        <stp/>
        <stp>EM_S_FA_YOY_NETPROFIT</stp>
        <stp>2</stp>
        <stp>002910.SZ</stp>
        <stp>2019-12-31</stp>
        <tr r="X1299" s="3"/>
      </tp>
      <tp>
        <v>-14.9354891025</v>
        <stp/>
        <stp>EM_S_FA_YOY_NETPROFIT</stp>
        <stp>2</stp>
        <stp>002900.SZ</stp>
        <stp>2019-12-31</stp>
        <tr r="X1290" s="3"/>
      </tp>
      <tp>
        <v>-649.30724907369995</v>
        <stp/>
        <stp>EM_S_FA_YOY_NETPROFIT</stp>
        <stp>2</stp>
        <stp>002808.SZ</stp>
        <stp>2021-12-31</stp>
        <tr r="Z1204" s="3"/>
      </tp>
      <tp>
        <v>10.589032878799999</v>
        <stp/>
        <stp>EM_S_FA_YOY_NETPROFIT</stp>
        <stp>2</stp>
        <stp>002809.SZ</stp>
        <stp>2020-12-31</stp>
        <tr r="Y1205" s="3"/>
      </tp>
      <tp>
        <v>-43.698650783700003</v>
        <stp/>
        <stp>EM_S_FA_YOY_NETPROFIT</stp>
        <stp>2</stp>
        <stp>002830.SZ</stp>
        <stp>2019-12-31</stp>
        <tr r="X1225" s="3"/>
      </tp>
      <tp>
        <v>19.561899738099999</v>
        <stp/>
        <stp>EM_S_FA_YOY_NETPROFIT</stp>
        <stp>2</stp>
        <stp>002818.SZ</stp>
        <stp>2021-12-31</stp>
        <tr r="Z1213" s="3"/>
      </tp>
      <tp>
        <v>-5.8110093767000004</v>
        <stp/>
        <stp>EM_S_FA_YOY_NETPROFIT</stp>
        <stp>2</stp>
        <stp>002819.SZ</stp>
        <stp>2020-12-31</stp>
        <tr r="Y1214" s="3"/>
      </tp>
      <tp>
        <v>0.55728590720000004</v>
        <stp/>
        <stp>EM_S_FA_YOY_NETPROFIT</stp>
        <stp>2</stp>
        <stp>002820.SZ</stp>
        <stp>2019-12-31</stp>
        <tr r="X1215" s="3"/>
      </tp>
      <tp>
        <v>111.2338989559</v>
        <stp/>
        <stp>EM_S_FA_YOY_NETPROFIT</stp>
        <stp>2</stp>
        <stp>002810.SZ</stp>
        <stp>2019-12-31</stp>
        <tr r="X1206" s="3"/>
      </tp>
      <tp>
        <v>14.865904585399999</v>
        <stp/>
        <stp>EM_S_FA_YOY_NETPROFIT</stp>
        <stp>2</stp>
        <stp>002828.SZ</stp>
        <stp>2021-12-31</stp>
        <tr r="Z1223" s="3"/>
      </tp>
      <tp>
        <v>808.78421354650004</v>
        <stp/>
        <stp>EM_S_FA_YOY_NETPROFIT</stp>
        <stp>2</stp>
        <stp>002829.SZ</stp>
        <stp>2020-12-31</stp>
        <tr r="Y1224" s="3"/>
      </tp>
      <tp>
        <v>2099.6744229209999</v>
        <stp/>
        <stp>EM_S_FA_YOY_NETPROFIT</stp>
        <stp>2</stp>
        <stp>002800.SZ</stp>
        <stp>2019-12-31</stp>
        <tr r="X1197" s="3"/>
      </tp>
      <tp>
        <v>-71.560444468200004</v>
        <stp/>
        <stp>EM_S_FA_YOY_NETPROFIT</stp>
        <stp>2</stp>
        <stp>002838.SZ</stp>
        <stp>2021-12-31</stp>
        <tr r="Z1232" s="3"/>
      </tp>
      <tp>
        <v>6.2115854213999997</v>
        <stp/>
        <stp>EM_S_FA_YOY_NETPROFIT</stp>
        <stp>2</stp>
        <stp>002839.SZ</stp>
        <stp>2020-12-31</stp>
        <tr r="Y1233" s="3"/>
      </tp>
      <tp>
        <v>66.107887171200005</v>
        <stp/>
        <stp>EM_S_FA_YOY_NETPROFIT</stp>
        <stp>2</stp>
        <stp>002848.SZ</stp>
        <stp>2021-12-31</stp>
        <tr r="Z1241" s="3"/>
      </tp>
      <tp>
        <v>13.1076473016</v>
        <stp/>
        <stp>EM_S_FA_YOY_NETPROFIT</stp>
        <stp>2</stp>
        <stp>002849.SZ</stp>
        <stp>2020-12-31</stp>
        <tr r="Y1242" s="3"/>
      </tp>
      <tp>
        <v>-289.21287949150002</v>
        <stp/>
        <stp>EM_S_FA_YOY_NETPROFIT</stp>
        <stp>2</stp>
        <stp>002870.SZ</stp>
        <stp>2019-12-31</stp>
        <tr r="X1262" s="3"/>
      </tp>
      <tp>
        <v>142.73416839480001</v>
        <stp/>
        <stp>EM_S_FA_YOY_NETPROFIT</stp>
        <stp>2</stp>
        <stp>002858.SZ</stp>
        <stp>2021-12-31</stp>
        <tr r="Z1250" s="3"/>
      </tp>
      <tp>
        <v>145.228985798</v>
        <stp/>
        <stp>EM_S_FA_YOY_NETPROFIT</stp>
        <stp>2</stp>
        <stp>002859.SZ</stp>
        <stp>2020-12-31</stp>
        <tr r="Y1251" s="3"/>
      </tp>
      <tp>
        <v>91.462065113799994</v>
        <stp/>
        <stp>EM_S_FA_YOY_NETPROFIT</stp>
        <stp>2</stp>
        <stp>002860.SZ</stp>
        <stp>2019-12-31</stp>
        <tr r="X1252" s="3"/>
      </tp>
      <tp>
        <v>187.84050442949999</v>
        <stp/>
        <stp>EM_S_FA_YOY_NETPROFIT</stp>
        <stp>2</stp>
        <stp>002850.SZ</stp>
        <stp>2019-12-31</stp>
        <tr r="X1243" s="3"/>
      </tp>
      <tp>
        <v>-161.58998466</v>
        <stp/>
        <stp>EM_S_FA_YOY_NETPROFIT</stp>
        <stp>2</stp>
        <stp>002868.SZ</stp>
        <stp>2021-12-31</stp>
        <tr r="Z1260" s="3"/>
      </tp>
      <tp>
        <v>-27.928648965099999</v>
        <stp/>
        <stp>EM_S_FA_YOY_NETPROFIT</stp>
        <stp>2</stp>
        <stp>002869.SZ</stp>
        <stp>2020-12-31</stp>
        <tr r="Y1261" s="3"/>
      </tp>
      <tp>
        <v>-6.1715002745999996</v>
        <stp/>
        <stp>EM_S_FA_YOY_NETPROFIT</stp>
        <stp>2</stp>
        <stp>002840.SZ</stp>
        <stp>2019-12-31</stp>
        <tr r="X1234" s="3"/>
      </tp>
      <tp>
        <v>-25.465603785300001</v>
        <stp/>
        <stp>EM_S_FA_YOY_NETPROFIT</stp>
        <stp>2</stp>
        <stp>002878.SZ</stp>
        <stp>2021-12-31</stp>
        <tr r="Z1269" s="3"/>
      </tp>
      <tp>
        <v>10.908209623199999</v>
        <stp/>
        <stp>EM_S_FA_YOY_NETPROFIT</stp>
        <stp>2</stp>
        <stp>002879.SZ</stp>
        <stp>2020-12-31</stp>
        <tr r="Y1270" s="3"/>
      </tp>
      <tp>
        <v>-15.273819812599999</v>
        <stp/>
        <stp>EM_S_FA_YOY_NETPROFIT</stp>
        <stp>2</stp>
        <stp>002888.SZ</stp>
        <stp>2021-12-31</stp>
        <tr r="Z1279" s="3"/>
      </tp>
      <tp>
        <v>29.301940311100001</v>
        <stp/>
        <stp>EM_S_FA_YOY_NETPROFIT</stp>
        <stp>2</stp>
        <stp>002889.SZ</stp>
        <stp>2020-12-31</stp>
        <tr r="Y1280" s="3"/>
      </tp>
      <tp>
        <v>65.277080251900003</v>
        <stp/>
        <stp>EM_S_FA_YOY_NETPROFIT</stp>
        <stp>2</stp>
        <stp>002898.SZ</stp>
        <stp>2021-12-31</stp>
        <tr r="Z1288" s="3"/>
      </tp>
      <tp>
        <v>-21.748957239300001</v>
        <stp/>
        <stp>EM_S_FA_YOY_NETPROFIT</stp>
        <stp>2</stp>
        <stp>002899.SZ</stp>
        <stp>2020-12-31</stp>
        <tr r="Y1289" s="3"/>
      </tp>
      <tp>
        <v>-69.588605570599995</v>
        <stp/>
        <stp>EM_S_FA_YOY_NETPROFIT</stp>
        <stp>2</stp>
        <stp>002890.SZ</stp>
        <stp>2019-12-31</stp>
        <tr r="X1281" s="3"/>
      </tp>
      <tp>
        <v>9.2666148625999991</v>
        <stp/>
        <stp>EM_S_FA_YOY_NETPROFIT</stp>
        <stp>2</stp>
        <stp>002880.SZ</stp>
        <stp>2019-12-31</stp>
        <tr r="X1271" s="3"/>
      </tp>
      <tp>
        <v>16.839116209</v>
        <stp/>
        <stp>EM_S_FA_YOY_NETPROFIT</stp>
        <stp>2</stp>
        <stp>601158.SH</stp>
        <stp>2021-12-31</stp>
        <tr r="Z2800" s="3"/>
      </tp>
      <tp>
        <v>239.12467503280001</v>
        <stp/>
        <stp>EM_S_FA_YOY_NETPROFIT</stp>
        <stp>2</stp>
        <stp>601168.SH</stp>
        <stp>2021-12-31</stp>
        <tr r="Z2803" s="3"/>
      </tp>
      <tp>
        <v>0.25473576949999999</v>
        <stp/>
        <stp>EM_S_FA_YOY_NETPROFIT</stp>
        <stp>2</stp>
        <stp>601169.SH</stp>
        <stp>2020-12-31</stp>
        <tr r="Y2804" s="3"/>
      </tp>
      <tp>
        <v>-20.932427296499998</v>
        <stp/>
        <stp>EM_S_FA_YOY_NETPROFIT</stp>
        <stp>2</stp>
        <stp>601179.SH</stp>
        <stp>2020-12-31</stp>
        <tr r="Y2806" s="3"/>
      </tp>
      <tp>
        <v>11.835559681099999</v>
        <stp/>
        <stp>EM_S_FA_YOY_NETPROFIT</stp>
        <stp>2</stp>
        <stp>601108.SH</stp>
        <stp>2021-12-31</stp>
        <tr r="Z2788" s="3"/>
      </tp>
      <tp>
        <v>103.2981332155</v>
        <stp/>
        <stp>EM_S_FA_YOY_NETPROFIT</stp>
        <stp>2</stp>
        <stp>601118.SH</stp>
        <stp>2021-12-31</stp>
        <tr r="Z2793" s="3"/>
      </tp>
      <tp>
        <v>20.899606556399998</v>
        <stp/>
        <stp>EM_S_FA_YOY_NETPROFIT</stp>
        <stp>2</stp>
        <stp>601128.SH</stp>
        <stp>2021-12-31</stp>
        <tr r="Z2796" s="3"/>
      </tp>
      <tp>
        <v>55.104570239600001</v>
        <stp/>
        <stp>EM_S_FA_YOY_NETPROFIT</stp>
        <stp>2</stp>
        <stp>601100.SH</stp>
        <stp>2019-12-31</stp>
        <tr r="X2784" s="3"/>
      </tp>
      <tp>
        <v>24.591892858800001</v>
        <stp/>
        <stp>EM_S_FA_YOY_NETPROFIT</stp>
        <stp>2</stp>
        <stp>601139.SH</stp>
        <stp>2020-12-31</stp>
        <tr r="Y2798" s="3"/>
      </tp>
      <tp>
        <v>-23.6927393737</v>
        <stp/>
        <stp>EM_S_FA_YOY_NETPROFIT</stp>
        <stp>2</stp>
        <stp>601188.SH</stp>
        <stp>2021-12-31</stp>
        <tr r="Z2808" s="3"/>
      </tp>
      <tp>
        <v>7.2908645301000004</v>
        <stp/>
        <stp>EM_S_FA_YOY_NETPROFIT</stp>
        <stp>2</stp>
        <stp>601198.SH</stp>
        <stp>2021-12-31</stp>
        <tr r="Z2809" s="3"/>
      </tp>
      <tp>
        <v>4.3321351684999998</v>
        <stp/>
        <stp>EM_S_FA_YOY_NETPROFIT</stp>
        <stp>2</stp>
        <stp>601199.SH</stp>
        <stp>2020-12-31</stp>
        <tr r="Y2810" s="3"/>
      </tp>
      <tp>
        <v>-11.7518404978</v>
        <stp/>
        <stp>EM_S_FA_YOY_NETPROFIT</stp>
        <stp>2</stp>
        <stp>601058.SH</stp>
        <stp>2021-12-31</stp>
        <tr r="Z2778" s="3"/>
      </tp>
      <tp>
        <v>88.677465166600001</v>
        <stp/>
        <stp>EM_S_FA_YOY_NETPROFIT</stp>
        <stp>2</stp>
        <stp>601069.SH</stp>
        <stp>2020-12-31</stp>
        <tr r="Y2779" s="3"/>
      </tp>
      <tp>
        <v>95.380763255800005</v>
        <stp/>
        <stp>EM_S_FA_YOY_NETPROFIT</stp>
        <stp>2</stp>
        <stp>601008.SH</stp>
        <stp>2021-12-31</stp>
        <tr r="Z2765" s="3"/>
      </tp>
      <tp>
        <v>5.1233991069</v>
        <stp/>
        <stp>EM_S_FA_YOY_NETPROFIT</stp>
        <stp>2</stp>
        <stp>601009.SH</stp>
        <stp>2020-12-31</stp>
        <tr r="Y2766" s="3"/>
      </tp>
      <tp>
        <v>24.3074124101</v>
        <stp/>
        <stp>EM_S_FA_YOY_NETPROFIT</stp>
        <stp>2</stp>
        <stp>601018.SH</stp>
        <stp>2021-12-31</stp>
        <tr r="Z2772" s="3"/>
      </tp>
      <tp>
        <v>-9.4202358843000003</v>
        <stp/>
        <stp>EM_S_FA_YOY_NETPROFIT</stp>
        <stp>2</stp>
        <stp>601019.SH</stp>
        <stp>2020-12-31</stp>
        <tr r="Y2773" s="3"/>
      </tp>
      <tp>
        <v>-50.704364455700002</v>
        <stp/>
        <stp>EM_S_FA_YOY_NETPROFIT</stp>
        <stp>2</stp>
        <stp>601020.SH</stp>
        <stp>2019-12-31</stp>
        <tr r="X2774" s="3"/>
      </tp>
      <tp>
        <v>37.969270487599999</v>
        <stp/>
        <stp>EM_S_FA_YOY_NETPROFIT</stp>
        <stp>2</stp>
        <stp>601010.SH</stp>
        <stp>2019-12-31</stp>
        <tr r="X2767" s="3"/>
      </tp>
      <tp>
        <v>208.53185740769999</v>
        <stp/>
        <stp>EM_S_FA_YOY_NETPROFIT</stp>
        <stp>2</stp>
        <stp>601028.SH</stp>
        <stp>2021-12-31</stp>
        <tr r="Z2776" s="3"/>
      </tp>
      <tp>
        <v>14.748104509999999</v>
        <stp/>
        <stp>EM_S_FA_YOY_NETPROFIT</stp>
        <stp>2</stp>
        <stp>601000.SH</stp>
        <stp>2019-12-31</stp>
        <tr r="X2758" s="3"/>
      </tp>
      <tp>
        <v>54.235383980199998</v>
        <stp/>
        <stp>EM_S_FA_YOY_NETPROFIT</stp>
        <stp>2</stp>
        <stp>601038.SH</stp>
        <stp>2021-12-31</stp>
        <tr r="Z2777" s="3"/>
      </tp>
      <tp>
        <v>25.5876441341</v>
        <stp/>
        <stp>EM_S_FA_YOY_NETPROFIT</stp>
        <stp>2</stp>
        <stp>601088.SH</stp>
        <stp>2021-12-31</stp>
        <tr r="Z2781" s="3"/>
      </tp>
      <tp>
        <v>5.8611766841000001</v>
        <stp/>
        <stp>EM_S_FA_YOY_NETPROFIT</stp>
        <stp>2</stp>
        <stp>601098.SH</stp>
        <stp>2021-12-31</stp>
        <tr r="Z2782" s="3"/>
      </tp>
      <tp>
        <v>-259.50358008559999</v>
        <stp/>
        <stp>EM_S_FA_YOY_NETPROFIT</stp>
        <stp>2</stp>
        <stp>601099.SH</stp>
        <stp>2020-12-31</stp>
        <tr r="Y2783" s="3"/>
      </tp>
      <tp>
        <v>69.583912198999997</v>
        <stp/>
        <stp>EM_S_FA_YOY_NETPROFIT</stp>
        <stp>2</stp>
        <stp>601360.SH</stp>
        <stp>2019-12-31</stp>
        <tr r="X2833" s="3"/>
      </tp>
      <tp>
        <v>18.927700381699999</v>
        <stp/>
        <stp>EM_S_FA_YOY_NETPROFIT</stp>
        <stp>2</stp>
        <stp>601368.SH</stp>
        <stp>2021-12-31</stp>
        <tr r="Z2835" s="3"/>
      </tp>
      <tp>
        <v>10.701950477700001</v>
        <stp/>
        <stp>EM_S_FA_YOY_NETPROFIT</stp>
        <stp>2</stp>
        <stp>601369.SH</stp>
        <stp>2020-12-31</stp>
        <tr r="Y2836" s="3"/>
      </tp>
      <tp>
        <v>-23.567542466999999</v>
        <stp/>
        <stp>EM_S_FA_YOY_NETPROFIT</stp>
        <stp>2</stp>
        <stp>601318.SH</stp>
        <stp>2021-12-31</stp>
        <tr r="Z2827" s="3"/>
      </tp>
      <tp>
        <v>11.774538142500001</v>
        <stp/>
        <stp>EM_S_FA_YOY_NETPROFIT</stp>
        <stp>2</stp>
        <stp>601328.SH</stp>
        <stp>2021-12-31</stp>
        <tr r="Z2829" s="3"/>
      </tp>
      <tp>
        <v>22.9158750472</v>
        <stp/>
        <stp>EM_S_FA_YOY_NETPROFIT</stp>
        <stp>2</stp>
        <stp>601339.SH</stp>
        <stp>2020-12-31</stp>
        <tr r="Y2832" s="3"/>
      </tp>
      <tp>
        <v>84.431425173199997</v>
        <stp/>
        <stp>EM_S_FA_YOY_NETPROFIT</stp>
        <stp>2</stp>
        <stp>601388.SH</stp>
        <stp>2021-12-31</stp>
        <tr r="Z2839" s="3"/>
      </tp>
      <tp>
        <v>10.2400176275</v>
        <stp/>
        <stp>EM_S_FA_YOY_NETPROFIT</stp>
        <stp>2</stp>
        <stp>601398.SH</stp>
        <stp>2021-12-31</stp>
        <tr r="Z2841" s="3"/>
      </tp>
      <tp>
        <v>45.548654362999997</v>
        <stp/>
        <stp>EM_S_FA_YOY_NETPROFIT</stp>
        <stp>2</stp>
        <stp>601390.SH</stp>
        <stp>2019-12-31</stp>
        <tr r="X2840" s="3"/>
      </tp>
      <tp>
        <v>95.135184218399999</v>
        <stp/>
        <stp>EM_S_FA_YOY_NETPROFIT</stp>
        <stp>2</stp>
        <stp>601208.SH</stp>
        <stp>2021-12-31</stp>
        <tr r="Z2812" s="3"/>
      </tp>
      <tp>
        <v>-11.109744879300001</v>
        <stp/>
        <stp>EM_S_FA_YOY_NETPROFIT</stp>
        <stp>2</stp>
        <stp>601218.SH</stp>
        <stp>2021-12-31</stp>
        <tr r="Z2816" s="3"/>
      </tp>
      <tp>
        <v>19.6616389416</v>
        <stp/>
        <stp>EM_S_FA_YOY_NETPROFIT</stp>
        <stp>2</stp>
        <stp>601228.SH</stp>
        <stp>2021-12-31</stp>
        <tr r="Z2820" s="3"/>
      </tp>
      <tp>
        <v>2.8624208725</v>
        <stp/>
        <stp>EM_S_FA_YOY_NETPROFIT</stp>
        <stp>2</stp>
        <stp>601229.SH</stp>
        <stp>2020-12-31</stp>
        <tr r="Y2821" s="3"/>
      </tp>
      <tp>
        <v>6.0850311125000003</v>
        <stp/>
        <stp>EM_S_FA_YOY_NETPROFIT</stp>
        <stp>2</stp>
        <stp>601200.SH</stp>
        <stp>2019-12-31</stp>
        <tr r="X2811" s="3"/>
      </tp>
      <tp>
        <v>22.1436797056</v>
        <stp/>
        <stp>EM_S_FA_YOY_NETPROFIT</stp>
        <stp>2</stp>
        <stp>601238.SH</stp>
        <stp>2021-12-31</stp>
        <tr r="Z2824" s="3"/>
      </tp>
      <tp>
        <v>11.8003696858</v>
        <stp/>
        <stp>EM_S_FA_YOY_NETPROFIT</stp>
        <stp>2</stp>
        <stp>601288.SH</stp>
        <stp>2021-12-31</stp>
        <tr r="Z2825" s="3"/>
      </tp>
      <tp>
        <v>72.557786220099999</v>
        <stp/>
        <stp>EM_S_FA_YOY_NETPROFIT</stp>
        <stp>2</stp>
        <stp>601579.SH</stp>
        <stp>2020-12-31</stp>
        <tr r="Y2849" s="3"/>
      </tp>
      <tp>
        <v>390.67100884090002</v>
        <stp/>
        <stp>EM_S_FA_YOY_NETPROFIT</stp>
        <stp>2</stp>
        <stp>601518.SH</stp>
        <stp>2021-12-31</stp>
        <tr r="Z2844" s="3"/>
      </tp>
      <tp>
        <v>1115.7522850268001</v>
        <stp/>
        <stp>EM_S_FA_YOY_NETPROFIT</stp>
        <stp>2</stp>
        <stp>601519.SH</stp>
        <stp>2020-12-31</stp>
        <tr r="Y2845" s="3"/>
      </tp>
      <tp>
        <v>-29.721300634199999</v>
        <stp/>
        <stp>EM_S_FA_YOY_NETPROFIT</stp>
        <stp>2</stp>
        <stp>601500.SH</stp>
        <stp>2019-12-31</stp>
        <tr r="X2842" s="3"/>
      </tp>
      <tp>
        <v>-82.783956632400006</v>
        <stp/>
        <stp>EM_S_FA_YOY_NETPROFIT</stp>
        <stp>2</stp>
        <stp>601588.SH</stp>
        <stp>2021-12-31</stp>
        <tr r="Z2850" s="3"/>
      </tp>
      <tp>
        <v>-9.4173725799000003</v>
        <stp/>
        <stp>EM_S_FA_YOY_NETPROFIT</stp>
        <stp>2</stp>
        <stp>601599.SH</stp>
        <stp>2020-12-31</stp>
        <tr r="Y2852" s="3"/>
      </tp>
      <tp>
        <v>60.843043179200002</v>
        <stp/>
        <stp>EM_S_FA_YOY_NETPROFIT</stp>
        <stp>2</stp>
        <stp>601718.SH</stp>
        <stp>2021-12-31</stp>
        <tr r="Z2874" s="3"/>
      </tp>
      <tp>
        <v>-1025.3707216582</v>
        <stp/>
        <stp>EM_S_FA_YOY_NETPROFIT</stp>
        <stp>2</stp>
        <stp>601700.SH</stp>
        <stp>2019-12-31</stp>
        <tr r="X2872" s="3"/>
      </tp>
      <tp>
        <v>44.470357976499997</v>
        <stp/>
        <stp>EM_S_FA_YOY_NETPROFIT</stp>
        <stp>2</stp>
        <stp>601788.SH</stp>
        <stp>2021-12-31</stp>
        <tr r="Z2878" s="3"/>
      </tp>
      <tp>
        <v>17.1377777939</v>
        <stp/>
        <stp>EM_S_FA_YOY_NETPROFIT</stp>
        <stp>2</stp>
        <stp>601789.SH</stp>
        <stp>2020-12-31</stp>
        <tr r="Y2879" s="3"/>
      </tp>
      <tp>
        <v>-1595.0822991944999</v>
        <stp/>
        <stp>EM_S_FA_YOY_NETPROFIT</stp>
        <stp>2</stp>
        <stp>601798.SH</stp>
        <stp>2021-12-31</stp>
        <tr r="Z2880" s="3"/>
      </tp>
      <tp>
        <v>46.863986131300003</v>
        <stp/>
        <stp>EM_S_FA_YOY_NETPROFIT</stp>
        <stp>2</stp>
        <stp>601799.SH</stp>
        <stp>2020-12-31</stp>
        <tr r="Y2881" s="3"/>
      </tp>
      <tp>
        <v>9.5884770923999998</v>
        <stp/>
        <stp>EM_S_FA_YOY_NETPROFIT</stp>
        <stp>2</stp>
        <stp>601668.SH</stp>
        <stp>2021-12-31</stp>
        <tr r="Z2865" s="3"/>
      </tp>
      <tp>
        <v>20.129890214100001</v>
        <stp/>
        <stp>EM_S_FA_YOY_NETPROFIT</stp>
        <stp>2</stp>
        <stp>601669.SH</stp>
        <stp>2020-12-31</stp>
        <tr r="Y2866" s="3"/>
      </tp>
      <tp>
        <v>222.58466417330001</v>
        <stp/>
        <stp>EM_S_FA_YOY_NETPROFIT</stp>
        <stp>2</stp>
        <stp>601678.SH</stp>
        <stp>2021-12-31</stp>
        <tr r="Z2868" s="3"/>
      </tp>
      <tp>
        <v>11.204152162</v>
        <stp/>
        <stp>EM_S_FA_YOY_NETPROFIT</stp>
        <stp>2</stp>
        <stp>601608.SH</stp>
        <stp>2021-12-31</stp>
        <tr r="Z2856" s="3"/>
      </tp>
      <tp>
        <v>23.712985979999999</v>
        <stp/>
        <stp>EM_S_FA_YOY_NETPROFIT</stp>
        <stp>2</stp>
        <stp>601618.SH</stp>
        <stp>2021-12-31</stp>
        <tr r="Z2859" s="3"/>
      </tp>
      <tp>
        <v>-32.452028192</v>
        <stp/>
        <stp>EM_S_FA_YOY_NETPROFIT</stp>
        <stp>2</stp>
        <stp>601619.SH</stp>
        <stp>2020-12-31</stp>
        <tr r="Y2860" s="3"/>
      </tp>
      <tp>
        <v>2.0224631616000002</v>
        <stp/>
        <stp>EM_S_FA_YOY_NETPROFIT</stp>
        <stp>2</stp>
        <stp>601628.SH</stp>
        <stp>2021-12-31</stp>
        <tr r="Z2861" s="3"/>
      </tp>
      <tp>
        <v>-5.1459353612000003</v>
        <stp/>
        <stp>EM_S_FA_YOY_NETPROFIT</stp>
        <stp>2</stp>
        <stp>601600.SH</stp>
        <stp>2019-12-31</stp>
        <tr r="X2853" s="3"/>
      </tp>
      <tp>
        <v>25.118085347299999</v>
        <stp/>
        <stp>EM_S_FA_YOY_NETPROFIT</stp>
        <stp>2</stp>
        <stp>601688.SH</stp>
        <stp>2021-12-31</stp>
        <tr r="Z2869" s="3"/>
      </tp>
      <tp>
        <v>36.971813234099997</v>
        <stp/>
        <stp>EM_S_FA_YOY_NETPROFIT</stp>
        <stp>2</stp>
        <stp>601689.SH</stp>
        <stp>2020-12-31</stp>
        <tr r="Y2870" s="3"/>
      </tp>
      <tp>
        <v>-18.0152002409</v>
        <stp/>
        <stp>EM_S_FA_YOY_NETPROFIT</stp>
        <stp>2</stp>
        <stp>601699.SH</stp>
        <stp>2020-12-31</stp>
        <tr r="Y2871" s="3"/>
      </tp>
      <tp>
        <v>-10.3070069298</v>
        <stp/>
        <stp>EM_S_FA_YOY_NETPROFIT</stp>
        <stp>2</stp>
        <stp>001979.SZ</stp>
        <stp>2020-12-31</stp>
        <tr r="Y438" s="3"/>
      </tp>
      <tp>
        <v>5.6148331965000002</v>
        <stp/>
        <stp>EM_S_FA_YOY_NETPROFIT</stp>
        <stp>2</stp>
        <stp>601949.SH</stp>
        <stp>2020-12-31</stp>
        <tr r="Y2910" s="3"/>
      </tp>
      <tp>
        <v>133.61330613609999</v>
        <stp/>
        <stp>EM_S_FA_YOY_NETPROFIT</stp>
        <stp>2</stp>
        <stp>601958.SH</stp>
        <stp>2021-12-31</stp>
        <tr r="Z2912" s="3"/>
      </tp>
      <tp>
        <v>38.142915010700001</v>
        <stp/>
        <stp>EM_S_FA_YOY_NETPROFIT</stp>
        <stp>2</stp>
        <stp>601968.SH</stp>
        <stp>2021-12-31</stp>
        <tr r="Z2915" s="3"/>
      </tp>
      <tp>
        <v>-37.615898065499998</v>
        <stp/>
        <stp>EM_S_FA_YOY_NETPROFIT</stp>
        <stp>2</stp>
        <stp>601969.SH</stp>
        <stp>2020-12-31</stp>
        <tr r="Y2916" s="3"/>
      </tp>
      <tp>
        <v>96.432156600699997</v>
        <stp/>
        <stp>EM_S_FA_YOY_NETPROFIT</stp>
        <stp>2</stp>
        <stp>601908.SH</stp>
        <stp>2021-12-31</stp>
        <tr r="Z2903" s="3"/>
      </tp>
      <tp>
        <v>140.01086269219999</v>
        <stp/>
        <stp>EM_S_FA_YOY_NETPROFIT</stp>
        <stp>2</stp>
        <stp>601918.SH</stp>
        <stp>2021-12-31</stp>
        <tr r="Z2904" s="3"/>
      </tp>
      <tp>
        <v>27.418423027300001</v>
        <stp/>
        <stp>EM_S_FA_YOY_NETPROFIT</stp>
        <stp>2</stp>
        <stp>601919.SH</stp>
        <stp>2020-12-31</stp>
        <tr r="Y2905" s="3"/>
      </tp>
      <tp>
        <v>53.845855552300002</v>
        <stp/>
        <stp>EM_S_FA_YOY_NETPROFIT</stp>
        <stp>2</stp>
        <stp>601928.SH</stp>
        <stp>2021-12-31</stp>
        <tr r="Z2906" s="3"/>
      </tp>
      <tp>
        <v>-41.711699981199999</v>
        <stp/>
        <stp>EM_S_FA_YOY_NETPROFIT</stp>
        <stp>2</stp>
        <stp>601929.SH</stp>
        <stp>2020-12-31</stp>
        <tr r="Y2907" s="3"/>
      </tp>
      <tp>
        <v>11.9223820333</v>
        <stp/>
        <stp>EM_S_FA_YOY_NETPROFIT</stp>
        <stp>2</stp>
        <stp>601900.SH</stp>
        <stp>2019-12-31</stp>
        <tr r="X2901" s="3"/>
      </tp>
      <tp>
        <v>1.6183669982</v>
        <stp/>
        <stp>EM_S_FA_YOY_NETPROFIT</stp>
        <stp>2</stp>
        <stp>601939.SH</stp>
        <stp>2020-12-31</stp>
        <tr r="Y2909" s="3"/>
      </tp>
      <tp>
        <v>10.8451651909</v>
        <stp/>
        <stp>EM_S_FA_YOY_NETPROFIT</stp>
        <stp>2</stp>
        <stp>601988.SH</stp>
        <stp>2021-12-31</stp>
        <tr r="Z2918" s="3"/>
      </tp>
      <tp>
        <v>-186.41863689100001</v>
        <stp/>
        <stp>EM_S_FA_YOY_NETPROFIT</stp>
        <stp>2</stp>
        <stp>601989.SH</stp>
        <stp>2020-12-31</stp>
        <tr r="Y2919" s="3"/>
      </tp>
      <tp>
        <v>13.819349107600001</v>
        <stp/>
        <stp>EM_S_FA_YOY_NETPROFIT</stp>
        <stp>2</stp>
        <stp>601998.SH</stp>
        <stp>2021-12-31</stp>
        <tr r="Z2924" s="3"/>
      </tp>
      <tp>
        <v>2.3924804968000002</v>
        <stp/>
        <stp>EM_S_FA_YOY_NETPROFIT</stp>
        <stp>2</stp>
        <stp>601999.SH</stp>
        <stp>2020-12-31</stp>
        <tr r="Y2925" s="3"/>
      </tp>
      <tp>
        <v>4.9958066338</v>
        <stp/>
        <stp>EM_S_FA_YOY_NETPROFIT</stp>
        <stp>2</stp>
        <stp>601858.SH</stp>
        <stp>2021-12-31</stp>
        <tr r="Z2888" s="3"/>
      </tp>
      <tp>
        <v>34.939073751999999</v>
        <stp/>
        <stp>EM_S_FA_YOY_NETPROFIT</stp>
        <stp>2</stp>
        <stp>601878.SH</stp>
        <stp>2021-12-31</stp>
        <tr r="Z2892" s="3"/>
      </tp>
      <tp>
        <v>-88.152608345900006</v>
        <stp/>
        <stp>EM_S_FA_YOY_NETPROFIT</stp>
        <stp>2</stp>
        <stp>601808.SH</stp>
        <stp>2021-12-31</stp>
        <tr r="Z2884" s="3"/>
      </tp>
      <tp>
        <v>15.057477325500001</v>
        <stp/>
        <stp>EM_S_FA_YOY_NETPROFIT</stp>
        <stp>2</stp>
        <stp>601818.SH</stp>
        <stp>2021-12-31</stp>
        <tr r="Z2886" s="3"/>
      </tp>
      <tp>
        <v>6.5343812802999999</v>
        <stp/>
        <stp>EM_S_FA_YOY_NETPROFIT</stp>
        <stp>2</stp>
        <stp>601800.SH</stp>
        <stp>2019-12-31</stp>
        <tr r="X2882" s="3"/>
      </tp>
      <tp>
        <v>68.538835037300004</v>
        <stp/>
        <stp>EM_S_FA_YOY_NETPROFIT</stp>
        <stp>2</stp>
        <stp>601888.SH</stp>
        <stp>2021-12-31</stp>
        <tr r="Z2897" s="3"/>
      </tp>
      <tp>
        <v>112.8231289965</v>
        <stp/>
        <stp>EM_S_FA_YOY_NETPROFIT</stp>
        <stp>2</stp>
        <stp>601898.SH</stp>
        <stp>2021-12-31</stp>
        <tr r="Z2899" s="3"/>
      </tp>
      <tp>
        <v>67.125039516000001</v>
        <stp/>
        <stp>EM_S_FA_YOY_NETPROFIT</stp>
        <stp>2</stp>
        <stp>601899.SH</stp>
        <stp>2020-12-31</stp>
        <tr r="Y2900" s="3"/>
      </tp>
      <tp>
        <v>477.605421535</v>
        <stp/>
        <stp>EM_S_FA_YOY_NETPROFIT</stp>
        <stp>2</stp>
        <stp>601890.SH</stp>
        <stp>2019-12-31</stp>
        <tr r="X2898" s="3"/>
      </tp>
      <tp>
        <v>31.2252752574</v>
        <stp/>
        <stp>EM_S_FA_YOY_NETPROFIT</stp>
        <stp>2</stp>
        <stp>601880.SH</stp>
        <stp>2019-12-31</stp>
        <tr r="X2893" s="3"/>
      </tp>
      <tp>
        <v>-712.7145096575</v>
        <stp/>
        <stp>EM_S_FA_YOY_NETPROFIT</stp>
        <stp>2</stp>
        <stp>300100.SZ</stp>
        <stp>2019-12-31</stp>
        <tr r="X1403" s="3"/>
      </tp>
      <tp>
        <v>31.7355717019</v>
        <stp/>
        <stp>EM_S_FA_YOY_NETPROFIT</stp>
        <stp>2</stp>
        <stp>300138.SZ</stp>
        <stp>2021-12-31</stp>
        <tr r="Z1440" s="3"/>
      </tp>
      <tp>
        <v>39.0818289849</v>
        <stp/>
        <stp>EM_S_FA_YOY_NETPROFIT</stp>
        <stp>2</stp>
        <stp>300139.SZ</stp>
        <stp>2020-12-31</stp>
        <tr r="Y1441" s="3"/>
      </tp>
      <tp>
        <v>20.5529894915</v>
        <stp/>
        <stp>EM_S_FA_YOY_NETPROFIT</stp>
        <stp>2</stp>
        <stp>300110.SZ</stp>
        <stp>2019-12-31</stp>
        <tr r="X1412" s="3"/>
      </tp>
      <tp>
        <v>-1383.7703985267999</v>
        <stp/>
        <stp>EM_S_FA_YOY_NETPROFIT</stp>
        <stp>2</stp>
        <stp>300128.SZ</stp>
        <stp>2021-12-31</stp>
        <tr r="Z1430" s="3"/>
      </tp>
      <tp>
        <v>131.3082269761</v>
        <stp/>
        <stp>EM_S_FA_YOY_NETPROFIT</stp>
        <stp>2</stp>
        <stp>300129.SZ</stp>
        <stp>2020-12-31</stp>
        <tr r="Y1431" s="3"/>
      </tp>
      <tp>
        <v>-106.3071306599</v>
        <stp/>
        <stp>EM_S_FA_YOY_NETPROFIT</stp>
        <stp>2</stp>
        <stp>300118.SZ</stp>
        <stp>2021-12-31</stp>
        <tr r="Z1420" s="3"/>
      </tp>
      <tp>
        <v>96.377671811900001</v>
        <stp/>
        <stp>EM_S_FA_YOY_NETPROFIT</stp>
        <stp>2</stp>
        <stp>300119.SZ</stp>
        <stp>2020-12-31</stp>
        <tr r="Y1421" s="3"/>
      </tp>
      <tp>
        <v>-4.4630553516000004</v>
        <stp/>
        <stp>EM_S_FA_YOY_NETPROFIT</stp>
        <stp>2</stp>
        <stp>300120.SZ</stp>
        <stp>2019-12-31</stp>
        <tr r="X1422" s="3"/>
      </tp>
      <tp>
        <v>-10.023226421</v>
        <stp/>
        <stp>EM_S_FA_YOY_NETPROFIT</stp>
        <stp>2</stp>
        <stp>000100.SZ</stp>
        <stp>2019-12-31</stp>
        <tr r="X59" s="3"/>
      </tp>
      <tp>
        <v>-12.7288961836</v>
        <stp/>
        <stp>EM_S_FA_YOY_NETPROFIT</stp>
        <stp>2</stp>
        <stp>300108.SZ</stp>
        <stp>2021-12-31</stp>
        <tr r="Z1410" s="3"/>
      </tp>
      <tp>
        <v>-74.040419966300007</v>
        <stp/>
        <stp>EM_S_FA_YOY_NETPROFIT</stp>
        <stp>2</stp>
        <stp>300109.SZ</stp>
        <stp>2020-12-31</stp>
        <tr r="Y1411" s="3"/>
      </tp>
      <tp>
        <v>-2.0049449269999999</v>
        <stp/>
        <stp>EM_S_FA_YOY_NETPROFIT</stp>
        <stp>2</stp>
        <stp>300130.SZ</stp>
        <stp>2019-12-31</stp>
        <tr r="X1432" s="3"/>
      </tp>
      <tp>
        <v>-165.61927174190001</v>
        <stp/>
        <stp>EM_S_FA_YOY_NETPROFIT</stp>
        <stp>2</stp>
        <stp>300140.SZ</stp>
        <stp>2019-12-31</stp>
        <tr r="X1442" s="3"/>
      </tp>
      <tp>
        <v>-35.634185549100003</v>
        <stp/>
        <stp>EM_S_FA_YOY_NETPROFIT</stp>
        <stp>2</stp>
        <stp>300179.SZ</stp>
        <stp>2020-12-31</stp>
        <tr r="Y1479" s="3"/>
      </tp>
      <tp>
        <v>21.116557326799999</v>
        <stp/>
        <stp>EM_S_FA_YOY_NETPROFIT</stp>
        <stp>2</stp>
        <stp>000158.SZ</stp>
        <stp>2021-12-31</stp>
        <tr r="Z65" s="3"/>
      </tp>
      <tp>
        <v>226.15575756550001</v>
        <stp/>
        <stp>EM_S_FA_YOY_NETPROFIT</stp>
        <stp>2</stp>
        <stp>000159.SZ</stp>
        <stp>2020-12-31</stp>
        <tr r="Y66" s="3"/>
      </tp>
      <tp>
        <v>18.720310100799999</v>
        <stp/>
        <stp>EM_S_FA_YOY_NETPROFIT</stp>
        <stp>2</stp>
        <stp>300150.SZ</stp>
        <stp>2019-12-31</stp>
        <tr r="X1452" s="3"/>
      </tp>
      <tp>
        <v>103.3719729953</v>
        <stp/>
        <stp>EM_S_FA_YOY_NETPROFIT</stp>
        <stp>2</stp>
        <stp>300168.SZ</stp>
        <stp>2021-12-31</stp>
        <tr r="Z1469" s="3"/>
      </tp>
      <tp>
        <v>1.0884774415</v>
        <stp/>
        <stp>EM_S_FA_YOY_NETPROFIT</stp>
        <stp>2</stp>
        <stp>300169.SZ</stp>
        <stp>2020-12-31</stp>
        <tr r="Y1470" s="3"/>
      </tp>
      <tp>
        <v>929.13929255309995</v>
        <stp/>
        <stp>EM_S_FA_YOY_NETPROFIT</stp>
        <stp>2</stp>
        <stp>300158.SZ</stp>
        <stp>2021-12-31</stp>
        <tr r="Z1459" s="3"/>
      </tp>
      <tp>
        <v>-30.965295363100001</v>
        <stp/>
        <stp>EM_S_FA_YOY_NETPROFIT</stp>
        <stp>2</stp>
        <stp>300159.SZ</stp>
        <stp>2020-12-31</stp>
        <tr r="Y1460" s="3"/>
      </tp>
      <tp>
        <v>152.28146866380001</v>
        <stp/>
        <stp>EM_S_FA_YOY_NETPROFIT</stp>
        <stp>2</stp>
        <stp>300160.SZ</stp>
        <stp>2019-12-31</stp>
        <tr r="X1461" s="3"/>
      </tp>
      <tp>
        <v>24.9813903457</v>
        <stp/>
        <stp>EM_S_FA_YOY_NETPROFIT</stp>
        <stp>2</stp>
        <stp>300148.SZ</stp>
        <stp>2021-12-31</stp>
        <tr r="Z1450" s="3"/>
      </tp>
      <tp>
        <v>13.317844142</v>
        <stp/>
        <stp>EM_S_FA_YOY_NETPROFIT</stp>
        <stp>2</stp>
        <stp>300149.SZ</stp>
        <stp>2020-12-31</stp>
        <tr r="Y1451" s="3"/>
      </tp>
      <tp>
        <v>-77.725462560799997</v>
        <stp/>
        <stp>EM_S_FA_YOY_NETPROFIT</stp>
        <stp>2</stp>
        <stp>300170.SZ</stp>
        <stp>2019-12-31</stp>
        <tr r="X1471" s="3"/>
      </tp>
      <tp>
        <v>-47.506703741499997</v>
        <stp/>
        <stp>EM_S_FA_YOY_NETPROFIT</stp>
        <stp>2</stp>
        <stp>300180.SZ</stp>
        <stp>2019-12-31</stp>
        <tr r="X1480" s="3"/>
      </tp>
      <tp>
        <v>30.0795062539</v>
        <stp/>
        <stp>EM_S_FA_YOY_NETPROFIT</stp>
        <stp>2</stp>
        <stp>300190.SZ</stp>
        <stp>2019-12-31</stp>
        <tr r="X1489" s="3"/>
      </tp>
      <tp>
        <v>-334.93595099290002</v>
        <stp/>
        <stp>EM_S_FA_YOY_NETPROFIT</stp>
        <stp>2</stp>
        <stp>300198.SZ</stp>
        <stp>2021-12-31</stp>
        <tr r="Z1497" s="3"/>
      </tp>
      <tp>
        <v>31.136592880999999</v>
        <stp/>
        <stp>EM_S_FA_YOY_NETPROFIT</stp>
        <stp>2</stp>
        <stp>300199.SZ</stp>
        <stp>2020-12-31</stp>
        <tr r="Y1498" s="3"/>
      </tp>
      <tp>
        <v>-16.168589605699999</v>
        <stp/>
        <stp>EM_S_FA_YOY_NETPROFIT</stp>
        <stp>2</stp>
        <stp>300188.SZ</stp>
        <stp>2021-12-31</stp>
        <tr r="Z1487" s="3"/>
      </tp>
      <tp>
        <v>63.852801349099998</v>
        <stp/>
        <stp>EM_S_FA_YOY_NETPROFIT</stp>
        <stp>2</stp>
        <stp>300189.SZ</stp>
        <stp>2020-12-31</stp>
        <tr r="Y1488" s="3"/>
      </tp>
      <tp>
        <v>-21.848366026099999</v>
        <stp/>
        <stp>EM_S_FA_YOY_NETPROFIT</stp>
        <stp>2</stp>
        <stp>600148.SH</stp>
        <stp>2021-12-31</stp>
        <tr r="Z2105" s="3"/>
      </tp>
      <tp>
        <v>61.546170729799996</v>
        <stp/>
        <stp>EM_S_FA_YOY_NETPROFIT</stp>
        <stp>2</stp>
        <stp>600149.SH</stp>
        <stp>2020-12-31</stp>
        <tr r="Y2106" s="3"/>
      </tp>
      <tp>
        <v>25.741711542400001</v>
        <stp/>
        <stp>EM_S_FA_YOY_NETPROFIT</stp>
        <stp>2</stp>
        <stp>600170.SH</stp>
        <stp>2019-12-31</stp>
        <tr r="X2125" s="3"/>
      </tp>
      <tp>
        <v>-28.664143654699998</v>
        <stp/>
        <stp>EM_S_FA_YOY_NETPROFIT</stp>
        <stp>2</stp>
        <stp>600158.SH</stp>
        <stp>2021-12-31</stp>
        <tr r="Z2114" s="3"/>
      </tp>
      <tp>
        <v>8.9507636327999993</v>
        <stp/>
        <stp>EM_S_FA_YOY_NETPROFIT</stp>
        <stp>2</stp>
        <stp>600159.SH</stp>
        <stp>2020-12-31</stp>
        <tr r="Y2115" s="3"/>
      </tp>
      <tp>
        <v>-57.944022427699998</v>
        <stp/>
        <stp>EM_S_FA_YOY_NETPROFIT</stp>
        <stp>2</stp>
        <stp>600160.SH</stp>
        <stp>2019-12-31</stp>
        <tr r="X2116" s="3"/>
      </tp>
      <tp>
        <v>-14.8793658169</v>
        <stp/>
        <stp>EM_S_FA_YOY_NETPROFIT</stp>
        <stp>2</stp>
        <stp>600150.SH</stp>
        <stp>2019-12-31</stp>
        <tr r="X2107" s="3"/>
      </tp>
      <tp>
        <v>48.226698526100002</v>
        <stp/>
        <stp>EM_S_FA_YOY_NETPROFIT</stp>
        <stp>2</stp>
        <stp>600168.SH</stp>
        <stp>2021-12-31</stp>
        <tr r="Z2123" s="3"/>
      </tp>
      <tp>
        <v>103.91368563819999</v>
        <stp/>
        <stp>EM_S_FA_YOY_NETPROFIT</stp>
        <stp>2</stp>
        <stp>600169.SH</stp>
        <stp>2020-12-31</stp>
        <tr r="Y2124" s="3"/>
      </tp>
      <tp>
        <v>76.689147181500005</v>
        <stp/>
        <stp>EM_S_FA_YOY_NETPROFIT</stp>
        <stp>2</stp>
        <stp>600178.SH</stp>
        <stp>2021-12-31</stp>
        <tr r="Z2131" s="3"/>
      </tp>
      <tp>
        <v>128.7075777428</v>
        <stp/>
        <stp>EM_S_FA_YOY_NETPROFIT</stp>
        <stp>2</stp>
        <stp>600179.SH</stp>
        <stp>2020-12-31</stp>
        <tr r="Y2132" s="3"/>
      </tp>
      <tp>
        <v>107.29722349790001</v>
        <stp/>
        <stp>EM_S_FA_YOY_NETPROFIT</stp>
        <stp>2</stp>
        <stp>600108.SH</stp>
        <stp>2021-12-31</stp>
        <tr r="Z2075" s="3"/>
      </tp>
      <tp>
        <v>44.345231095899997</v>
        <stp/>
        <stp>EM_S_FA_YOY_NETPROFIT</stp>
        <stp>2</stp>
        <stp>600109.SH</stp>
        <stp>2020-12-31</stp>
        <tr r="Y2076" s="3"/>
      </tp>
      <tp>
        <v>-15.669049962100001</v>
        <stp/>
        <stp>EM_S_FA_YOY_NETPROFIT</stp>
        <stp>2</stp>
        <stp>600130.SH</stp>
        <stp>2019-12-31</stp>
        <tr r="X2095" s="3"/>
      </tp>
      <tp>
        <v>-24.8844365303</v>
        <stp/>
        <stp>EM_S_FA_YOY_NETPROFIT</stp>
        <stp>2</stp>
        <stp>600118.SH</stp>
        <stp>2021-12-31</stp>
        <tr r="Z2085" s="3"/>
      </tp>
      <tp>
        <v>-226.5822437962</v>
        <stp/>
        <stp>EM_S_FA_YOY_NETPROFIT</stp>
        <stp>2</stp>
        <stp>600119.SH</stp>
        <stp>2020-12-31</stp>
        <tr r="Y2086" s="3"/>
      </tp>
      <tp>
        <v>24.236671943600001</v>
        <stp/>
        <stp>EM_S_FA_YOY_NETPROFIT</stp>
        <stp>2</stp>
        <stp>600120.SH</stp>
        <stp>2019-12-31</stp>
        <tr r="X2087" s="3"/>
      </tp>
      <tp>
        <v>-176.9716830726</v>
        <stp/>
        <stp>EM_S_FA_YOY_NETPROFIT</stp>
        <stp>2</stp>
        <stp>600110.SH</stp>
        <stp>2019-12-31</stp>
        <tr r="X2077" s="3"/>
      </tp>
      <tp>
        <v>32.450662984300003</v>
        <stp/>
        <stp>EM_S_FA_YOY_NETPROFIT</stp>
        <stp>2</stp>
        <stp>600128.SH</stp>
        <stp>2021-12-31</stp>
        <tr r="Z2093" s="3"/>
      </tp>
      <tp>
        <v>130.80216267</v>
        <stp/>
        <stp>EM_S_FA_YOY_NETPROFIT</stp>
        <stp>2</stp>
        <stp>600129.SH</stp>
        <stp>2020-12-31</stp>
        <tr r="Y2094" s="3"/>
      </tp>
      <tp>
        <v>115.39019636810001</v>
        <stp/>
        <stp>EM_S_FA_YOY_NETPROFIT</stp>
        <stp>2</stp>
        <stp>600100.SH</stp>
        <stp>2019-12-31</stp>
        <tr r="X2068" s="3"/>
      </tp>
      <tp>
        <v>117.3518310118</v>
        <stp/>
        <stp>EM_S_FA_YOY_NETPROFIT</stp>
        <stp>2</stp>
        <stp>600138.SH</stp>
        <stp>2021-12-31</stp>
        <tr r="Z2102" s="3"/>
      </tp>
      <tp>
        <v>171.5361392261</v>
        <stp/>
        <stp>EM_S_FA_YOY_NETPROFIT</stp>
        <stp>2</stp>
        <stp>600188.SH</stp>
        <stp>2021-12-31</stp>
        <tr r="Z2140" s="3"/>
      </tp>
      <tp>
        <v>106.40033677300001</v>
        <stp/>
        <stp>EM_S_FA_YOY_NETPROFIT</stp>
        <stp>2</stp>
        <stp>600189.SH</stp>
        <stp>2020-12-31</stp>
        <tr r="Y2141" s="3"/>
      </tp>
      <tp>
        <v>104.254295238</v>
        <stp/>
        <stp>EM_S_FA_YOY_NETPROFIT</stp>
        <stp>2</stp>
        <stp>600198.SH</stp>
        <stp>2021-12-31</stp>
        <tr r="Z2149" s="3"/>
      </tp>
      <tp>
        <v>134.64311792609999</v>
        <stp/>
        <stp>EM_S_FA_YOY_NETPROFIT</stp>
        <stp>2</stp>
        <stp>600199.SH</stp>
        <stp>2020-12-31</stp>
        <tr r="Y2150" s="3"/>
      </tp>
      <tp>
        <v>-30.210967827499999</v>
        <stp/>
        <stp>EM_S_FA_YOY_NETPROFIT</stp>
        <stp>2</stp>
        <stp>600190.SH</stp>
        <stp>2019-12-31</stp>
        <tr r="X2142" s="3"/>
      </tp>
      <tp>
        <v>-13.1815169652</v>
        <stp/>
        <stp>EM_S_FA_YOY_NETPROFIT</stp>
        <stp>2</stp>
        <stp>600180.SH</stp>
        <stp>2019-12-31</stp>
        <tr r="X2133" s="3"/>
      </tp>
      <tp>
        <v>-54.577324818400001</v>
        <stp/>
        <stp>EM_S_FA_YOY_NETPROFIT</stp>
        <stp>2</stp>
        <stp>000008.SZ</stp>
        <stp>2021-12-31</stp>
        <tr r="Z8" s="3"/>
      </tp>
      <tp>
        <v>50.000542896600003</v>
        <stp/>
        <stp>EM_S_FA_YOY_NETPROFIT</stp>
        <stp>2</stp>
        <stp>000009.SZ</stp>
        <stp>2020-12-31</stp>
        <tr r="Y9" s="3"/>
      </tp>
      <tp>
        <v>1.0952304800999999</v>
        <stp/>
        <stp>EM_S_FA_YOY_NETPROFIT</stp>
        <stp>2</stp>
        <stp>000030.SZ</stp>
        <stp>2019-12-31</stp>
        <tr r="X25" s="3"/>
      </tp>
      <tp>
        <v>-57.717739065400004</v>
        <stp/>
        <stp>EM_S_FA_YOY_NETPROFIT</stp>
        <stp>2</stp>
        <stp>300039.SZ</stp>
        <stp>2020-12-31</stp>
        <tr r="Y1346" s="3"/>
      </tp>
      <tp>
        <v>5.0076894384999999</v>
        <stp/>
        <stp>EM_S_FA_YOY_NETPROFIT</stp>
        <stp>2</stp>
        <stp>000019.SZ</stp>
        <stp>2020-12-31</stp>
        <tr r="Y16" s="3"/>
      </tp>
      <tp>
        <v>65.705963629899998</v>
        <stp/>
        <stp>EM_S_FA_YOY_NETPROFIT</stp>
        <stp>2</stp>
        <stp>000020.SZ</stp>
        <stp>2019-12-31</stp>
        <tr r="X17" s="3"/>
      </tp>
      <tp>
        <v>102.8971238319</v>
        <stp/>
        <stp>EM_S_FA_YOY_NETPROFIT</stp>
        <stp>2</stp>
        <stp>300010.SZ</stp>
        <stp>2019-12-31</stp>
        <tr r="X1320" s="3"/>
      </tp>
      <tp>
        <v>58.194894355800002</v>
        <stp/>
        <stp>EM_S_FA_YOY_NETPROFIT</stp>
        <stp>2</stp>
        <stp>300029.SZ</stp>
        <stp>2020-12-31</stp>
        <tr r="Y1337" s="3"/>
      </tp>
      <tp>
        <v>117.36067623610001</v>
        <stp/>
        <stp>EM_S_FA_YOY_NETPROFIT</stp>
        <stp>2</stp>
        <stp>000010.SZ</stp>
        <stp>2019-12-31</stp>
        <tr r="X10" s="3"/>
      </tp>
      <tp>
        <v>-11.250485621999999</v>
        <stp/>
        <stp>EM_S_FA_YOY_NETPROFIT</stp>
        <stp>2</stp>
        <stp>000028.SZ</stp>
        <stp>2021-12-31</stp>
        <tr r="Z23" s="3"/>
      </tp>
      <tp>
        <v>-46.421961268399997</v>
        <stp/>
        <stp>EM_S_FA_YOY_NETPROFIT</stp>
        <stp>2</stp>
        <stp>000029.SZ</stp>
        <stp>2020-12-31</stp>
        <tr r="Y24" s="3"/>
      </tp>
      <tp>
        <v>73.570368040399998</v>
        <stp/>
        <stp>EM_S_FA_YOY_NETPROFIT</stp>
        <stp>2</stp>
        <stp>300018.SZ</stp>
        <stp>2021-12-31</stp>
        <tr r="Z1328" s="3"/>
      </tp>
      <tp>
        <v>52.751830765699999</v>
        <stp/>
        <stp>EM_S_FA_YOY_NETPROFIT</stp>
        <stp>2</stp>
        <stp>300019.SZ</stp>
        <stp>2020-12-31</stp>
        <tr r="Y1329" s="3"/>
      </tp>
      <tp>
        <v>559.59722844750002</v>
        <stp/>
        <stp>EM_S_FA_YOY_NETPROFIT</stp>
        <stp>2</stp>
        <stp>300020.SZ</stp>
        <stp>2019-12-31</stp>
        <tr r="X1330" s="3"/>
      </tp>
      <tp>
        <v>139.50077147920001</v>
        <stp/>
        <stp>EM_S_FA_YOY_NETPROFIT</stp>
        <stp>2</stp>
        <stp>000039.SZ</stp>
        <stp>2020-12-31</stp>
        <tr r="Y32" s="3"/>
      </tp>
      <tp>
        <v>0.73097091520000002</v>
        <stp/>
        <stp>EM_S_FA_YOY_NETPROFIT</stp>
        <stp>2</stp>
        <stp>300008.SZ</stp>
        <stp>2021-12-31</stp>
        <tr r="Z1318" s="3"/>
      </tp>
      <tp>
        <v>213.89686069390001</v>
        <stp/>
        <stp>EM_S_FA_YOY_NETPROFIT</stp>
        <stp>2</stp>
        <stp>300009.SZ</stp>
        <stp>2020-12-31</stp>
        <tr r="Y1319" s="3"/>
      </tp>
      <tp>
        <v>118.5386828346</v>
        <stp/>
        <stp>EM_S_FA_YOY_NETPROFIT</stp>
        <stp>2</stp>
        <stp>300030.SZ</stp>
        <stp>2019-12-31</stp>
        <tr r="X1338" s="3"/>
      </tp>
      <tp>
        <v>-54.587811621699998</v>
        <stp/>
        <stp>EM_S_FA_YOY_NETPROFIT</stp>
        <stp>2</stp>
        <stp>000048.SZ</stp>
        <stp>2021-12-31</stp>
        <tr r="Z37" s="3"/>
      </tp>
      <tp>
        <v>10.5158630052</v>
        <stp/>
        <stp>EM_S_FA_YOY_NETPROFIT</stp>
        <stp>2</stp>
        <stp>000049.SZ</stp>
        <stp>2020-12-31</stp>
        <tr r="Y38" s="3"/>
      </tp>
      <tp>
        <v>10.555199934199999</v>
        <stp/>
        <stp>EM_S_FA_YOY_NETPROFIT</stp>
        <stp>2</stp>
        <stp>000070.SZ</stp>
        <stp>2019-12-31</stp>
        <tr r="X52" s="3"/>
      </tp>
      <tp>
        <v>22.493424353999998</v>
        <stp/>
        <stp>EM_S_FA_YOY_NETPROFIT</stp>
        <stp>2</stp>
        <stp>300040.SZ</stp>
        <stp>2019-12-31</stp>
        <tr r="X1347" s="3"/>
      </tp>
      <tp>
        <v>-859.87283136589997</v>
        <stp/>
        <stp>EM_S_FA_YOY_NETPROFIT</stp>
        <stp>2</stp>
        <stp>300078.SZ</stp>
        <stp>2021-12-31</stp>
        <tr r="Z1383" s="3"/>
      </tp>
      <tp>
        <v>38.177445220599999</v>
        <stp/>
        <stp>EM_S_FA_YOY_NETPROFIT</stp>
        <stp>2</stp>
        <stp>300079.SZ</stp>
        <stp>2020-12-31</stp>
        <tr r="Y1384" s="3"/>
      </tp>
      <tp>
        <v>227.422301901</v>
        <stp/>
        <stp>EM_S_FA_YOY_NETPROFIT</stp>
        <stp>2</stp>
        <stp>000058.SZ</stp>
        <stp>2021-12-31</stp>
        <tr r="Z42" s="3"/>
      </tp>
      <tp>
        <v>-67.112466709700001</v>
        <stp/>
        <stp>EM_S_FA_YOY_NETPROFIT</stp>
        <stp>2</stp>
        <stp>000059.SZ</stp>
        <stp>2020-12-31</stp>
        <tr r="Y43" s="3"/>
      </tp>
      <tp>
        <v>-4.1986507796000003</v>
        <stp/>
        <stp>EM_S_FA_YOY_NETPROFIT</stp>
        <stp>2</stp>
        <stp>000060.SZ</stp>
        <stp>2019-12-31</stp>
        <tr r="X44" s="3"/>
      </tp>
      <tp>
        <v>-1037.6962252429</v>
        <stp/>
        <stp>EM_S_FA_YOY_NETPROFIT</stp>
        <stp>2</stp>
        <stp>300050.SZ</stp>
        <stp>2019-12-31</stp>
        <tr r="X1357" s="3"/>
      </tp>
      <tp>
        <v>-307.35027346970003</v>
        <stp/>
        <stp>EM_S_FA_YOY_NETPROFIT</stp>
        <stp>2</stp>
        <stp>300068.SZ</stp>
        <stp>2021-12-31</stp>
        <tr r="Z1373" s="3"/>
      </tp>
      <tp>
        <v>-354.35478865879998</v>
        <stp/>
        <stp>EM_S_FA_YOY_NETPROFIT</stp>
        <stp>2</stp>
        <stp>300069.SZ</stp>
        <stp>2020-12-31</stp>
        <tr r="Y1374" s="3"/>
      </tp>
      <tp>
        <v>-15.7046083768</v>
        <stp/>
        <stp>EM_S_FA_YOY_NETPROFIT</stp>
        <stp>2</stp>
        <stp>000050.SZ</stp>
        <stp>2019-12-31</stp>
        <tr r="X39" s="3"/>
      </tp>
      <tp>
        <v>33.935440158200002</v>
        <stp/>
        <stp>EM_S_FA_YOY_NETPROFIT</stp>
        <stp>2</stp>
        <stp>000068.SZ</stp>
        <stp>2021-12-31</stp>
        <tr r="Z50" s="3"/>
      </tp>
      <tp>
        <v>9.6258099279000007</v>
        <stp/>
        <stp>EM_S_FA_YOY_NETPROFIT</stp>
        <stp>2</stp>
        <stp>000069.SZ</stp>
        <stp>2020-12-31</stp>
        <tr r="Y51" s="3"/>
      </tp>
      <tp>
        <v>-30.258299205899998</v>
        <stp/>
        <stp>EM_S_FA_YOY_NETPROFIT</stp>
        <stp>2</stp>
        <stp>300058.SZ</stp>
        <stp>2021-12-31</stp>
        <tr r="Z1365" s="3"/>
      </tp>
      <tp>
        <v>160.91486590420001</v>
        <stp/>
        <stp>EM_S_FA_YOY_NETPROFIT</stp>
        <stp>2</stp>
        <stp>300059.SZ</stp>
        <stp>2020-12-31</stp>
        <tr r="Y1366" s="3"/>
      </tp>
      <tp>
        <v>-184.96967550790001</v>
        <stp/>
        <stp>EM_S_FA_YOY_NETPROFIT</stp>
        <stp>2</stp>
        <stp>000040.SZ</stp>
        <stp>2019-12-31</stp>
        <tr r="X33" s="3"/>
      </tp>
      <tp>
        <v>724.55881633939998</v>
        <stp/>
        <stp>EM_S_FA_YOY_NETPROFIT</stp>
        <stp>2</stp>
        <stp>000078.SZ</stp>
        <stp>2021-12-31</stp>
        <tr r="Z53" s="3"/>
      </tp>
      <tp>
        <v>107.61811683179999</v>
        <stp/>
        <stp>EM_S_FA_YOY_NETPROFIT</stp>
        <stp>2</stp>
        <stp>300048.SZ</stp>
        <stp>2021-12-31</stp>
        <tr r="Z1355" s="3"/>
      </tp>
      <tp>
        <v>-9.8449849113999992</v>
        <stp/>
        <stp>EM_S_FA_YOY_NETPROFIT</stp>
        <stp>2</stp>
        <stp>300049.SZ</stp>
        <stp>2020-12-31</stp>
        <tr r="Y1356" s="3"/>
      </tp>
      <tp>
        <v>6.4681815623999999</v>
        <stp/>
        <stp>EM_S_FA_YOY_NETPROFIT</stp>
        <stp>2</stp>
        <stp>300070.SZ</stp>
        <stp>2019-12-31</stp>
        <tr r="X1375" s="3"/>
      </tp>
      <tp>
        <v>26.2530218777</v>
        <stp/>
        <stp>EM_S_FA_YOY_NETPROFIT</stp>
        <stp>2</stp>
        <stp>000088.SZ</stp>
        <stp>2021-12-31</stp>
        <tr r="Z54" s="3"/>
      </tp>
      <tp>
        <v>-93.647226722900001</v>
        <stp/>
        <stp>EM_S_FA_YOY_NETPROFIT</stp>
        <stp>2</stp>
        <stp>000089.SZ</stp>
        <stp>2020-12-31</stp>
        <tr r="Y55" s="3"/>
      </tp>
      <tp>
        <v>-63.917589050399997</v>
        <stp/>
        <stp>EM_S_FA_YOY_NETPROFIT</stp>
        <stp>2</stp>
        <stp>300080.SZ</stp>
        <stp>2019-12-31</stp>
        <tr r="X1385" s="3"/>
      </tp>
      <tp>
        <v>1.1530138190000001</v>
        <stp/>
        <stp>EM_S_FA_YOY_NETPROFIT</stp>
        <stp>2</stp>
        <stp>000099.SZ</stp>
        <stp>2020-12-31</stp>
        <tr r="Y58" s="3"/>
      </tp>
      <tp>
        <v>59.101332262</v>
        <stp/>
        <stp>EM_S_FA_YOY_NETPROFIT</stp>
        <stp>2</stp>
        <stp>000090.SZ</stp>
        <stp>2019-12-31</stp>
        <tr r="X56" s="3"/>
      </tp>
      <tp>
        <v>102.8444000324</v>
        <stp/>
        <stp>EM_S_FA_YOY_NETPROFIT</stp>
        <stp>2</stp>
        <stp>300098.SZ</stp>
        <stp>2021-12-31</stp>
        <tr r="Z1401" s="3"/>
      </tp>
      <tp>
        <v>101.2143089363</v>
        <stp/>
        <stp>EM_S_FA_YOY_NETPROFIT</stp>
        <stp>2</stp>
        <stp>300099.SZ</stp>
        <stp>2020-12-31</stp>
        <tr r="Y1402" s="3"/>
      </tp>
      <tp>
        <v>9.7031031724000005</v>
        <stp/>
        <stp>EM_S_FA_YOY_NETPROFIT</stp>
        <stp>2</stp>
        <stp>300088.SZ</stp>
        <stp>2021-12-31</stp>
        <tr r="Z1393" s="3"/>
      </tp>
      <tp>
        <v>-7.1407298032000002</v>
        <stp/>
        <stp>EM_S_FA_YOY_NETPROFIT</stp>
        <stp>2</stp>
        <stp>600048.SH</stp>
        <stp>2021-12-31</stp>
        <tr r="Z2028" s="3"/>
      </tp>
      <tp>
        <v>91.074843572500001</v>
        <stp/>
        <stp>EM_S_FA_YOY_NETPROFIT</stp>
        <stp>2</stp>
        <stp>600070.SH</stp>
        <stp>2019-12-31</stp>
        <tr r="X2046" s="3"/>
      </tp>
      <tp>
        <v>84.193253968500002</v>
        <stp/>
        <stp>EM_S_FA_YOY_NETPROFIT</stp>
        <stp>2</stp>
        <stp>600058.SH</stp>
        <stp>2021-12-31</stp>
        <tr r="Z2037" s="3"/>
      </tp>
      <tp>
        <v>-29.2945120965</v>
        <stp/>
        <stp>EM_S_FA_YOY_NETPROFIT</stp>
        <stp>2</stp>
        <stp>600059.SH</stp>
        <stp>2020-12-31</stp>
        <tr r="Y2038" s="3"/>
      </tp>
      <tp>
        <v>47.575425041199999</v>
        <stp/>
        <stp>EM_S_FA_YOY_NETPROFIT</stp>
        <stp>2</stp>
        <stp>600060.SH</stp>
        <stp>2019-12-31</stp>
        <tr r="X2039" s="3"/>
      </tp>
      <tp>
        <v>21.110971464599999</v>
        <stp/>
        <stp>EM_S_FA_YOY_NETPROFIT</stp>
        <stp>2</stp>
        <stp>600050.SH</stp>
        <stp>2019-12-31</stp>
        <tr r="X2029" s="3"/>
      </tp>
      <tp>
        <v>193.9545737146</v>
        <stp/>
        <stp>EM_S_FA_YOY_NETPROFIT</stp>
        <stp>2</stp>
        <stp>600078.SH</stp>
        <stp>2021-12-31</stp>
        <tr r="Z2052" s="3"/>
      </tp>
      <tp>
        <v>27.566673914100001</v>
        <stp/>
        <stp>EM_S_FA_YOY_NETPROFIT</stp>
        <stp>2</stp>
        <stp>600079.SH</stp>
        <stp>2020-12-31</stp>
        <tr r="Y2053" s="3"/>
      </tp>
      <tp>
        <v>62.430176867599997</v>
        <stp/>
        <stp>EM_S_FA_YOY_NETPROFIT</stp>
        <stp>2</stp>
        <stp>600008.SH</stp>
        <stp>2021-12-31</stp>
        <tr r="Z2001" s="3"/>
      </tp>
      <tp>
        <v>-122.2127863417</v>
        <stp/>
        <stp>EM_S_FA_YOY_NETPROFIT</stp>
        <stp>2</stp>
        <stp>600009.SH</stp>
        <stp>2020-12-31</stp>
        <tr r="Y2002" s="3"/>
      </tp>
      <tp>
        <v>28.066914046000001</v>
        <stp/>
        <stp>EM_S_FA_YOY_NETPROFIT</stp>
        <stp>2</stp>
        <stp>600030.SH</stp>
        <stp>2019-12-31</stp>
        <tr r="X2020" s="3"/>
      </tp>
      <tp>
        <v>68.572798559800006</v>
        <stp/>
        <stp>EM_S_FA_YOY_NETPROFIT</stp>
        <stp>2</stp>
        <stp>600018.SH</stp>
        <stp>2021-12-31</stp>
        <tr r="Z2009" s="3"/>
      </tp>
      <tp>
        <v>0.8162206353</v>
        <stp/>
        <stp>EM_S_FA_YOY_NETPROFIT</stp>
        <stp>2</stp>
        <stp>600019.SH</stp>
        <stp>2020-12-31</stp>
        <tr r="Y2010" s="3"/>
      </tp>
      <tp>
        <v>82.658993561299994</v>
        <stp/>
        <stp>EM_S_FA_YOY_NETPROFIT</stp>
        <stp>2</stp>
        <stp>600020.SH</stp>
        <stp>2019-12-31</stp>
        <tr r="X2011" s="3"/>
      </tp>
      <tp>
        <v>-73.147542526600006</v>
        <stp/>
        <stp>EM_S_FA_YOY_NETPROFIT</stp>
        <stp>2</stp>
        <stp>600010.SH</stp>
        <stp>2019-12-31</stp>
        <tr r="X2003" s="3"/>
      </tp>
      <tp>
        <v>101.9858897309</v>
        <stp/>
        <stp>EM_S_FA_YOY_NETPROFIT</stp>
        <stp>2</stp>
        <stp>600028.SH</stp>
        <stp>2021-12-31</stp>
        <tr r="Z2018" s="3"/>
      </tp>
      <tp>
        <v>-481.90630048470001</v>
        <stp/>
        <stp>EM_S_FA_YOY_NETPROFIT</stp>
        <stp>2</stp>
        <stp>600029.SH</stp>
        <stp>2020-12-31</stp>
        <tr r="Y2019" s="3"/>
      </tp>
      <tp>
        <v>5.2924002476999998</v>
        <stp/>
        <stp>EM_S_FA_YOY_NETPROFIT</stp>
        <stp>2</stp>
        <stp>600000.SH</stp>
        <stp>2019-12-31</stp>
        <tr r="X1997" s="3"/>
      </tp>
      <tp>
        <v>20.5268399568</v>
        <stp/>
        <stp>EM_S_FA_YOY_NETPROFIT</stp>
        <stp>2</stp>
        <stp>600038.SH</stp>
        <stp>2021-12-31</stp>
        <tr r="Z2026" s="3"/>
      </tp>
      <tp>
        <v>79.401254320500001</v>
        <stp/>
        <stp>EM_S_FA_YOY_NETPROFIT</stp>
        <stp>2</stp>
        <stp>600039.SH</stp>
        <stp>2020-12-31</stp>
        <tr r="Y2027" s="3"/>
      </tp>
      <tp>
        <v>105.4660997905</v>
        <stp/>
        <stp>EM_S_FA_YOY_NETPROFIT</stp>
        <stp>2</stp>
        <stp>600088.SH</stp>
        <stp>2021-12-31</stp>
        <tr r="Z2060" s="3"/>
      </tp>
      <tp>
        <v>33.722547026599997</v>
        <stp/>
        <stp>EM_S_FA_YOY_NETPROFIT</stp>
        <stp>2</stp>
        <stp>600089.SH</stp>
        <stp>2020-12-31</stp>
        <tr r="Y2061" s="3"/>
      </tp>
      <tp>
        <v>-106.5635198631</v>
        <stp/>
        <stp>EM_S_FA_YOY_NETPROFIT</stp>
        <stp>2</stp>
        <stp>600098.SH</stp>
        <stp>2021-12-31</stp>
        <tr r="Z2066" s="3"/>
      </tp>
      <tp>
        <v>33.173133062799998</v>
        <stp/>
        <stp>EM_S_FA_YOY_NETPROFIT</stp>
        <stp>2</stp>
        <stp>600099.SH</stp>
        <stp>2020-12-31</stp>
        <tr r="Y2067" s="3"/>
      </tp>
      <tp>
        <v>-28.4030541184</v>
        <stp/>
        <stp>EM_S_FA_YOY_NETPROFIT</stp>
        <stp>2</stp>
        <stp>600080.SH</stp>
        <stp>2019-12-31</stp>
        <tr r="X2054" s="3"/>
      </tp>
      <tp>
        <v>-802.19148756360005</v>
        <stp/>
        <stp>EM_S_FA_YOY_NETPROFIT</stp>
        <stp>2</stp>
        <stp>300300.SZ</stp>
        <stp>2019-12-31</stp>
        <tr r="X1595" s="3"/>
      </tp>
      <tp>
        <v>41.272003377899999</v>
        <stp/>
        <stp>EM_S_FA_YOY_NETPROFIT</stp>
        <stp>2</stp>
        <stp>300338.SZ</stp>
        <stp>2021-12-31</stp>
        <tr r="Z1628" s="3"/>
      </tp>
      <tp>
        <v>109.3275532288</v>
        <stp/>
        <stp>EM_S_FA_YOY_NETPROFIT</stp>
        <stp>2</stp>
        <stp>300339.SZ</stp>
        <stp>2020-12-31</stp>
        <tr r="Y1629" s="3"/>
      </tp>
      <tp>
        <v>101.3815516225</v>
        <stp/>
        <stp>EM_S_FA_YOY_NETPROFIT</stp>
        <stp>2</stp>
        <stp>300310.SZ</stp>
        <stp>2019-12-31</stp>
        <tr r="X1604" s="3"/>
      </tp>
      <tp>
        <v>-1323.8735387193001</v>
        <stp/>
        <stp>EM_S_FA_YOY_NETPROFIT</stp>
        <stp>2</stp>
        <stp>300328.SZ</stp>
        <stp>2021-12-31</stp>
        <tr r="Z1620" s="3"/>
      </tp>
      <tp>
        <v>-39.210088213699997</v>
        <stp/>
        <stp>EM_S_FA_YOY_NETPROFIT</stp>
        <stp>2</stp>
        <stp>300329.SZ</stp>
        <stp>2020-12-31</stp>
        <tr r="Y1621" s="3"/>
      </tp>
      <tp>
        <v>-6597.4070068826004</v>
        <stp/>
        <stp>EM_S_FA_YOY_NETPROFIT</stp>
        <stp>2</stp>
        <stp>300318.SZ</stp>
        <stp>2021-12-31</stp>
        <tr r="Z1611" s="3"/>
      </tp>
      <tp>
        <v>-21.640468168799998</v>
        <stp/>
        <stp>EM_S_FA_YOY_NETPROFIT</stp>
        <stp>2</stp>
        <stp>300319.SZ</stp>
        <stp>2020-12-31</stp>
        <tr r="Y1612" s="3"/>
      </tp>
      <tp>
        <v>30.391144557000001</v>
        <stp/>
        <stp>EM_S_FA_YOY_NETPROFIT</stp>
        <stp>2</stp>
        <stp>300320.SZ</stp>
        <stp>2019-12-31</stp>
        <tr r="X1613" s="3"/>
      </tp>
      <tp>
        <v>2.3539953508</v>
        <stp/>
        <stp>EM_S_FA_YOY_NETPROFIT</stp>
        <stp>2</stp>
        <stp>000338.SZ</stp>
        <stp>2021-12-31</stp>
        <tr r="Z70" s="3"/>
      </tp>
      <tp>
        <v>1.1492605420999999</v>
        <stp/>
        <stp>EM_S_FA_YOY_NETPROFIT</stp>
        <stp>2</stp>
        <stp>300308.SZ</stp>
        <stp>2021-12-31</stp>
        <tr r="Z1603" s="3"/>
      </tp>
      <tp>
        <v>-43.974218666200002</v>
        <stp/>
        <stp>EM_S_FA_YOY_NETPROFIT</stp>
        <stp>2</stp>
        <stp>300340.SZ</stp>
        <stp>2019-12-31</stp>
        <tr r="X1630" s="3"/>
      </tp>
      <tp>
        <v>-6.8543006637000001</v>
        <stp/>
        <stp>EM_S_FA_YOY_NETPROFIT</stp>
        <stp>2</stp>
        <stp>300378.SZ</stp>
        <stp>2021-12-31</stp>
        <tr r="Z1663" s="3"/>
      </tp>
      <tp>
        <v>72.950250804000007</v>
        <stp/>
        <stp>EM_S_FA_YOY_NETPROFIT</stp>
        <stp>2</stp>
        <stp>300379.SZ</stp>
        <stp>2020-12-31</stp>
        <tr r="Y1664" s="3"/>
      </tp>
      <tp>
        <v>10.922094338200001</v>
        <stp/>
        <stp>EM_S_FA_YOY_NETPROFIT</stp>
        <stp>2</stp>
        <stp>300350.SZ</stp>
        <stp>2019-12-31</stp>
        <tr r="X1640" s="3"/>
      </tp>
      <tp>
        <v>-66.923439561600006</v>
        <stp/>
        <stp>EM_S_FA_YOY_NETPROFIT</stp>
        <stp>2</stp>
        <stp>300368.SZ</stp>
        <stp>2021-12-31</stp>
        <tr r="Z1654" s="3"/>
      </tp>
      <tp>
        <v>33.128772935299999</v>
        <stp/>
        <stp>EM_S_FA_YOY_NETPROFIT</stp>
        <stp>2</stp>
        <stp>300369.SZ</stp>
        <stp>2020-12-31</stp>
        <tr r="Y1655" s="3"/>
      </tp>
      <tp>
        <v>184.68386838160001</v>
        <stp/>
        <stp>EM_S_FA_YOY_NETPROFIT</stp>
        <stp>2</stp>
        <stp>300358.SZ</stp>
        <stp>2021-12-31</stp>
        <tr r="Z1647" s="3"/>
      </tp>
      <tp>
        <v>111.1255770142</v>
        <stp/>
        <stp>EM_S_FA_YOY_NETPROFIT</stp>
        <stp>2</stp>
        <stp>300359.SZ</stp>
        <stp>2020-12-31</stp>
        <tr r="Y1648" s="3"/>
      </tp>
      <tp>
        <v>78.628966709099998</v>
        <stp/>
        <stp>EM_S_FA_YOY_NETPROFIT</stp>
        <stp>2</stp>
        <stp>300360.SZ</stp>
        <stp>2019-12-31</stp>
        <tr r="X1649" s="3"/>
      </tp>
      <tp>
        <v>-46.401861145399998</v>
        <stp/>
        <stp>EM_S_FA_YOY_NETPROFIT</stp>
        <stp>2</stp>
        <stp>300348.SZ</stp>
        <stp>2021-12-31</stp>
        <tr r="Z1638" s="3"/>
      </tp>
      <tp>
        <v>-74.665758497100001</v>
        <stp/>
        <stp>EM_S_FA_YOY_NETPROFIT</stp>
        <stp>2</stp>
        <stp>300349.SZ</stp>
        <stp>2020-12-31</stp>
        <tr r="Y1639" s="3"/>
      </tp>
      <tp>
        <v>96.754845066399994</v>
        <stp/>
        <stp>EM_S_FA_YOY_NETPROFIT</stp>
        <stp>2</stp>
        <stp>300370.SZ</stp>
        <stp>2019-12-31</stp>
        <tr r="X1656" s="3"/>
      </tp>
      <tp>
        <v>18.7161491375</v>
        <stp/>
        <stp>EM_S_FA_YOY_NETPROFIT</stp>
        <stp>2</stp>
        <stp>300380.SZ</stp>
        <stp>2019-12-31</stp>
        <tr r="X1665" s="3"/>
      </tp>
      <tp>
        <v>21.820275870700002</v>
        <stp/>
        <stp>EM_S_FA_YOY_NETPROFIT</stp>
        <stp>2</stp>
        <stp>300390.SZ</stp>
        <stp>2019-12-31</stp>
        <tr r="X1675" s="3"/>
      </tp>
      <tp>
        <v>67.639226097399998</v>
        <stp/>
        <stp>EM_S_FA_YOY_NETPROFIT</stp>
        <stp>2</stp>
        <stp>300398.SZ</stp>
        <stp>2021-12-31</stp>
        <tr r="Z1682" s="3"/>
      </tp>
      <tp>
        <v>19.0379038148</v>
        <stp/>
        <stp>EM_S_FA_YOY_NETPROFIT</stp>
        <stp>2</stp>
        <stp>300399.SZ</stp>
        <stp>2020-12-31</stp>
        <tr r="Y1683" s="3"/>
      </tp>
      <tp>
        <v>8.0896612694000005</v>
        <stp/>
        <stp>EM_S_FA_YOY_NETPROFIT</stp>
        <stp>2</stp>
        <stp>300388.SZ</stp>
        <stp>2021-12-31</stp>
        <tr r="Z1673" s="3"/>
      </tp>
      <tp>
        <v>-169.17795357719999</v>
        <stp/>
        <stp>EM_S_FA_YOY_NETPROFIT</stp>
        <stp>2</stp>
        <stp>300389.SZ</stp>
        <stp>2020-12-31</stp>
        <tr r="Y1674" s="3"/>
      </tp>
      <tp>
        <v>156.09042289819999</v>
        <stp/>
        <stp>EM_S_FA_YOY_NETPROFIT</stp>
        <stp>2</stp>
        <stp>600348.SH</stp>
        <stp>2021-12-31</stp>
        <tr r="Z2267" s="3"/>
      </tp>
      <tp>
        <v>15.0237351706</v>
        <stp/>
        <stp>EM_S_FA_YOY_NETPROFIT</stp>
        <stp>2</stp>
        <stp>600370.SH</stp>
        <stp>2019-12-31</stp>
        <tr r="X2286" s="3"/>
      </tp>
      <tp>
        <v>3.2200222461000001</v>
        <stp/>
        <stp>EM_S_FA_YOY_NETPROFIT</stp>
        <stp>2</stp>
        <stp>600358.SH</stp>
        <stp>2021-12-31</stp>
        <tr r="Z2275" s="3"/>
      </tp>
      <tp>
        <v>417.85671210930002</v>
        <stp/>
        <stp>EM_S_FA_YOY_NETPROFIT</stp>
        <stp>2</stp>
        <stp>600359.SH</stp>
        <stp>2020-12-31</stp>
        <tr r="Y2276" s="3"/>
      </tp>
      <tp>
        <v>-42.824439543499999</v>
        <stp/>
        <stp>EM_S_FA_YOY_NETPROFIT</stp>
        <stp>2</stp>
        <stp>600360.SH</stp>
        <stp>2019-12-31</stp>
        <tr r="X2277" s="3"/>
      </tp>
      <tp>
        <v>-15.461483039499999</v>
        <stp/>
        <stp>EM_S_FA_YOY_NETPROFIT</stp>
        <stp>2</stp>
        <stp>600350.SH</stp>
        <stp>2019-12-31</stp>
        <tr r="X2268" s="3"/>
      </tp>
      <tp>
        <v>24.774435104199998</v>
        <stp/>
        <stp>EM_S_FA_YOY_NETPROFIT</stp>
        <stp>2</stp>
        <stp>600368.SH</stp>
        <stp>2021-12-31</stp>
        <tr r="Z2284" s="3"/>
      </tp>
      <tp>
        <v>9.6724856160999995</v>
        <stp/>
        <stp>EM_S_FA_YOY_NETPROFIT</stp>
        <stp>2</stp>
        <stp>600369.SH</stp>
        <stp>2020-12-31</stp>
        <tr r="Y2285" s="3"/>
      </tp>
      <tp>
        <v>24.419781423500002</v>
        <stp/>
        <stp>EM_S_FA_YOY_NETPROFIT</stp>
        <stp>2</stp>
        <stp>600340.SH</stp>
        <stp>2019-12-31</stp>
        <tr r="X2263" s="3"/>
      </tp>
      <tp>
        <v>38.139890132700003</v>
        <stp/>
        <stp>EM_S_FA_YOY_NETPROFIT</stp>
        <stp>2</stp>
        <stp>600378.SH</stp>
        <stp>2021-12-31</stp>
        <tr r="Z2293" s="3"/>
      </tp>
      <tp>
        <v>4.5202702881999999</v>
        <stp/>
        <stp>EM_S_FA_YOY_NETPROFIT</stp>
        <stp>2</stp>
        <stp>600379.SH</stp>
        <stp>2020-12-31</stp>
        <tr r="Y2294" s="3"/>
      </tp>
      <tp>
        <v>19.468338860900001</v>
        <stp/>
        <stp>EM_S_FA_YOY_NETPROFIT</stp>
        <stp>2</stp>
        <stp>600308.SH</stp>
        <stp>2021-12-31</stp>
        <tr r="Z2236" s="3"/>
      </tp>
      <tp>
        <v>-1.6840796185</v>
        <stp/>
        <stp>EM_S_FA_YOY_NETPROFIT</stp>
        <stp>2</stp>
        <stp>600309.SH</stp>
        <stp>2020-12-31</stp>
        <tr r="Y2237" s="3"/>
      </tp>
      <tp>
        <v>-42.274723116799997</v>
        <stp/>
        <stp>EM_S_FA_YOY_NETPROFIT</stp>
        <stp>2</stp>
        <stp>600330.SH</stp>
        <stp>2019-12-31</stp>
        <tr r="X2254" s="3"/>
      </tp>
      <tp>
        <v>-395.32366782759999</v>
        <stp/>
        <stp>EM_S_FA_YOY_NETPROFIT</stp>
        <stp>2</stp>
        <stp>600318.SH</stp>
        <stp>2021-12-31</stp>
        <tr r="Z2243" s="3"/>
      </tp>
      <tp>
        <v>-187.8752395578</v>
        <stp/>
        <stp>EM_S_FA_YOY_NETPROFIT</stp>
        <stp>2</stp>
        <stp>600319.SH</stp>
        <stp>2020-12-31</stp>
        <tr r="Y2244" s="3"/>
      </tp>
      <tp>
        <v>26.2234751192</v>
        <stp/>
        <stp>EM_S_FA_YOY_NETPROFIT</stp>
        <stp>2</stp>
        <stp>600320.SH</stp>
        <stp>2019-12-31</stp>
        <tr r="X2245" s="3"/>
      </tp>
      <tp>
        <v>88.219330485900002</v>
        <stp/>
        <stp>EM_S_FA_YOY_NETPROFIT</stp>
        <stp>2</stp>
        <stp>600310.SH</stp>
        <stp>2019-12-31</stp>
        <tr r="X2238" s="3"/>
      </tp>
      <tp>
        <v>183.21775377279999</v>
        <stp/>
        <stp>EM_S_FA_YOY_NETPROFIT</stp>
        <stp>2</stp>
        <stp>600328.SH</stp>
        <stp>2021-12-31</stp>
        <tr r="Z2252" s="3"/>
      </tp>
      <tp>
        <v>6.9728629506999997</v>
        <stp/>
        <stp>EM_S_FA_YOY_NETPROFIT</stp>
        <stp>2</stp>
        <stp>600329.SH</stp>
        <stp>2020-12-31</stp>
        <tr r="Y2253" s="3"/>
      </tp>
      <tp>
        <v>36.846633946200001</v>
        <stp/>
        <stp>EM_S_FA_YOY_NETPROFIT</stp>
        <stp>2</stp>
        <stp>600300.SH</stp>
        <stp>2019-12-31</stp>
        <tr r="X2229" s="3"/>
      </tp>
      <tp>
        <v>2237.7625792680001</v>
        <stp/>
        <stp>EM_S_FA_YOY_NETPROFIT</stp>
        <stp>2</stp>
        <stp>600338.SH</stp>
        <stp>2021-12-31</stp>
        <tr r="Z2261" s="3"/>
      </tp>
      <tp>
        <v>7.0582449642</v>
        <stp/>
        <stp>EM_S_FA_YOY_NETPROFIT</stp>
        <stp>2</stp>
        <stp>600339.SH</stp>
        <stp>2020-12-31</stp>
        <tr r="Y2262" s="3"/>
      </tp>
      <tp>
        <v>22.575127996199999</v>
        <stp/>
        <stp>EM_S_FA_YOY_NETPROFIT</stp>
        <stp>2</stp>
        <stp>600388.SH</stp>
        <stp>2021-12-31</stp>
        <tr r="Z2301" s="3"/>
      </tp>
      <tp>
        <v>15.0013500369</v>
        <stp/>
        <stp>EM_S_FA_YOY_NETPROFIT</stp>
        <stp>2</stp>
        <stp>600389.SH</stp>
        <stp>2020-12-31</stp>
        <tr r="Y2302" s="3"/>
      </tp>
      <tp>
        <v>39.773611238800001</v>
        <stp/>
        <stp>EM_S_FA_YOY_NETPROFIT</stp>
        <stp>2</stp>
        <stp>600398.SH</stp>
        <stp>2021-12-31</stp>
        <tr r="Z2309" s="3"/>
      </tp>
      <tp>
        <v>82.638227103999995</v>
        <stp/>
        <stp>EM_S_FA_YOY_NETPROFIT</stp>
        <stp>2</stp>
        <stp>600399.SH</stp>
        <stp>2020-12-31</stp>
        <tr r="Y2310" s="3"/>
      </tp>
      <tp>
        <v>21.469858192099998</v>
        <stp/>
        <stp>EM_S_FA_YOY_NETPROFIT</stp>
        <stp>2</stp>
        <stp>600390.SH</stp>
        <stp>2019-12-31</stp>
        <tr r="X2303" s="3"/>
      </tp>
      <tp>
        <v>26.7483250069</v>
        <stp/>
        <stp>EM_S_FA_YOY_NETPROFIT</stp>
        <stp>2</stp>
        <stp>600380.SH</stp>
        <stp>2019-12-31</stp>
        <tr r="X2295" s="3"/>
      </tp>
      <tp>
        <v>122.1671612951</v>
        <stp/>
        <stp>EM_S_FA_YOY_NETPROFIT</stp>
        <stp>2</stp>
        <stp>300200.SZ</stp>
        <stp>2019-12-31</stp>
        <tr r="X1499" s="3"/>
      </tp>
      <tp>
        <v>22.668200024299999</v>
        <stp/>
        <stp>EM_S_FA_YOY_NETPROFIT</stp>
        <stp>2</stp>
        <stp>300238.SZ</stp>
        <stp>2021-12-31</stp>
        <tr r="Z1535" s="3"/>
      </tp>
      <tp>
        <v>-44.190383675100001</v>
        <stp/>
        <stp>EM_S_FA_YOY_NETPROFIT</stp>
        <stp>2</stp>
        <stp>300239.SZ</stp>
        <stp>2020-12-31</stp>
        <tr r="Y1536" s="3"/>
      </tp>
      <tp>
        <v>-231.81515466299999</v>
        <stp/>
        <stp>EM_S_FA_YOY_NETPROFIT</stp>
        <stp>2</stp>
        <stp>300210.SZ</stp>
        <stp>2019-12-31</stp>
        <tr r="X1508" s="3"/>
      </tp>
      <tp>
        <v>-39.028144425000001</v>
        <stp/>
        <stp>EM_S_FA_YOY_NETPROFIT</stp>
        <stp>2</stp>
        <stp>300228.SZ</stp>
        <stp>2021-12-31</stp>
        <tr r="Z1525" s="3"/>
      </tp>
      <tp>
        <v>100.0098521837</v>
        <stp/>
        <stp>EM_S_FA_YOY_NETPROFIT</stp>
        <stp>2</stp>
        <stp>300229.SZ</stp>
        <stp>2020-12-31</stp>
        <tr r="Y1526" s="3"/>
      </tp>
      <tp>
        <v>157.07000177239999</v>
        <stp/>
        <stp>EM_S_FA_YOY_NETPROFIT</stp>
        <stp>2</stp>
        <stp>300218.SZ</stp>
        <stp>2021-12-31</stp>
        <tr r="Z1515" s="3"/>
      </tp>
      <tp>
        <v>107.994001127</v>
        <stp/>
        <stp>EM_S_FA_YOY_NETPROFIT</stp>
        <stp>2</stp>
        <stp>300219.SZ</stp>
        <stp>2020-12-31</stp>
        <tr r="Y1516" s="3"/>
      </tp>
      <tp>
        <v>101.46000999029999</v>
        <stp/>
        <stp>EM_S_FA_YOY_NETPROFIT</stp>
        <stp>2</stp>
        <stp>300220.SZ</stp>
        <stp>2019-12-31</stp>
        <tr r="X1517" s="3"/>
      </tp>
      <tp>
        <v>64.785031139200001</v>
        <stp/>
        <stp>EM_S_FA_YOY_NETPROFIT</stp>
        <stp>2</stp>
        <stp>300208.SZ</stp>
        <stp>2021-12-31</stp>
        <tr r="Z1506" s="3"/>
      </tp>
      <tp>
        <v>-1892.200280386</v>
        <stp/>
        <stp>EM_S_FA_YOY_NETPROFIT</stp>
        <stp>2</stp>
        <stp>300209.SZ</stp>
        <stp>2020-12-31</stp>
        <tr r="Y1507" s="3"/>
      </tp>
      <tp>
        <v>-31.3833110486</v>
        <stp/>
        <stp>EM_S_FA_YOY_NETPROFIT</stp>
        <stp>2</stp>
        <stp>300230.SZ</stp>
        <stp>2019-12-31</stp>
        <tr r="X1527" s="3"/>
      </tp>
      <tp>
        <v>95.5335692182</v>
        <stp/>
        <stp>EM_S_FA_YOY_NETPROFIT</stp>
        <stp>2</stp>
        <stp>300240.SZ</stp>
        <stp>2019-12-31</stp>
        <tr r="X1537" s="3"/>
      </tp>
      <tp>
        <v>105.85923719829999</v>
        <stp/>
        <stp>EM_S_FA_YOY_NETPROFIT</stp>
        <stp>2</stp>
        <stp>300278.SZ</stp>
        <stp>2021-12-31</stp>
        <tr r="Z1574" s="3"/>
      </tp>
      <tp>
        <v>120.36121325080001</v>
        <stp/>
        <stp>EM_S_FA_YOY_NETPROFIT</stp>
        <stp>2</stp>
        <stp>300279.SZ</stp>
        <stp>2020-12-31</stp>
        <tr r="Y1575" s="3"/>
      </tp>
      <tp>
        <v>115.3306205951</v>
        <stp/>
        <stp>EM_S_FA_YOY_NETPROFIT</stp>
        <stp>2</stp>
        <stp>300250.SZ</stp>
        <stp>2019-12-31</stp>
        <tr r="X1547" s="3"/>
      </tp>
      <tp>
        <v>61.879634539999998</v>
        <stp/>
        <stp>EM_S_FA_YOY_NETPROFIT</stp>
        <stp>2</stp>
        <stp>300268.SZ</stp>
        <stp>2021-12-31</stp>
        <tr r="Z1565" s="3"/>
      </tp>
      <tp>
        <v>77.110499953399994</v>
        <stp/>
        <stp>EM_S_FA_YOY_NETPROFIT</stp>
        <stp>2</stp>
        <stp>300269.SZ</stp>
        <stp>2020-12-31</stp>
        <tr r="Y1566" s="3"/>
      </tp>
      <tp>
        <v>10.568615149099999</v>
        <stp/>
        <stp>EM_S_FA_YOY_NETPROFIT</stp>
        <stp>2</stp>
        <stp>300258.SZ</stp>
        <stp>2021-12-31</stp>
        <tr r="Z1555" s="3"/>
      </tp>
      <tp>
        <v>37.988179412699999</v>
        <stp/>
        <stp>EM_S_FA_YOY_NETPROFIT</stp>
        <stp>2</stp>
        <stp>300259.SZ</stp>
        <stp>2020-12-31</stp>
        <tr r="Y1556" s="3"/>
      </tp>
      <tp>
        <v>62.074715960100001</v>
        <stp/>
        <stp>EM_S_FA_YOY_NETPROFIT</stp>
        <stp>2</stp>
        <stp>300260.SZ</stp>
        <stp>2019-12-31</stp>
        <tr r="X1557" s="3"/>
      </tp>
      <tp>
        <v>-7.0999941819999997</v>
        <stp/>
        <stp>EM_S_FA_YOY_NETPROFIT</stp>
        <stp>2</stp>
        <stp>300248.SZ</stp>
        <stp>2021-12-31</stp>
        <tr r="Z1545" s="3"/>
      </tp>
      <tp>
        <v>-7778.9353242590996</v>
        <stp/>
        <stp>EM_S_FA_YOY_NETPROFIT</stp>
        <stp>2</stp>
        <stp>300249.SZ</stp>
        <stp>2020-12-31</stp>
        <tr r="Y1546" s="3"/>
      </tp>
      <tp>
        <v>-170.45722647310001</v>
        <stp/>
        <stp>EM_S_FA_YOY_NETPROFIT</stp>
        <stp>2</stp>
        <stp>300270.SZ</stp>
        <stp>2019-12-31</stp>
        <tr r="X1567" s="3"/>
      </tp>
      <tp>
        <v>133.04098374200001</v>
        <stp/>
        <stp>EM_S_FA_YOY_NETPROFIT</stp>
        <stp>2</stp>
        <stp>300280.SZ</stp>
        <stp>2019-12-31</stp>
        <tr r="X1576" s="3"/>
      </tp>
      <tp>
        <v>106.36073518809999</v>
        <stp/>
        <stp>EM_S_FA_YOY_NETPROFIT</stp>
        <stp>2</stp>
        <stp>300290.SZ</stp>
        <stp>2019-12-31</stp>
        <tr r="X1586" s="3"/>
      </tp>
      <tp>
        <v>-42.739490138100003</v>
        <stp/>
        <stp>EM_S_FA_YOY_NETPROFIT</stp>
        <stp>2</stp>
        <stp>300298.SZ</stp>
        <stp>2021-12-31</stp>
        <tr r="Z1593" s="3"/>
      </tp>
      <tp>
        <v>106.35660486800001</v>
        <stp/>
        <stp>EM_S_FA_YOY_NETPROFIT</stp>
        <stp>2</stp>
        <stp>300299.SZ</stp>
        <stp>2020-12-31</stp>
        <tr r="Y1594" s="3"/>
      </tp>
      <tp>
        <v>55.4412822221</v>
        <stp/>
        <stp>EM_S_FA_YOY_NETPROFIT</stp>
        <stp>2</stp>
        <stp>300288.SZ</stp>
        <stp>2021-12-31</stp>
        <tr r="Z1584" s="3"/>
      </tp>
      <tp>
        <v>-205.20029955730001</v>
        <stp/>
        <stp>EM_S_FA_YOY_NETPROFIT</stp>
        <stp>2</stp>
        <stp>300289.SZ</stp>
        <stp>2020-12-31</stp>
        <tr r="Y1585" s="3"/>
      </tp>
      <tp>
        <v>22.402449066900001</v>
        <stp/>
        <stp>EM_S_FA_YOY_NETPROFIT</stp>
        <stp>2</stp>
        <stp>600248.SH</stp>
        <stp>2021-12-31</stp>
        <tr r="Z2189" s="3"/>
      </tp>
      <tp>
        <v>171.05108646670001</v>
        <stp/>
        <stp>EM_S_FA_YOY_NETPROFIT</stp>
        <stp>2</stp>
        <stp>600249.SH</stp>
        <stp>2020-12-31</stp>
        <tr r="Y2190" s="3"/>
      </tp>
      <tp>
        <v>101.90414224</v>
        <stp/>
        <stp>EM_S_FA_YOY_NETPROFIT</stp>
        <stp>2</stp>
        <stp>600258.SH</stp>
        <stp>2021-12-31</stp>
        <tr r="Z2197" s="3"/>
      </tp>
      <tp>
        <v>13.5265380418</v>
        <stp/>
        <stp>EM_S_FA_YOY_NETPROFIT</stp>
        <stp>2</stp>
        <stp>600259.SH</stp>
        <stp>2020-12-31</stp>
        <tr r="Y2198" s="3"/>
      </tp>
      <tp>
        <v>-41.328532783500002</v>
        <stp/>
        <stp>EM_S_FA_YOY_NETPROFIT</stp>
        <stp>2</stp>
        <stp>600250.SH</stp>
        <stp>2019-12-31</stp>
        <tr r="X2191" s="3"/>
      </tp>
      <tp>
        <v>83.872691468400006</v>
        <stp/>
        <stp>EM_S_FA_YOY_NETPROFIT</stp>
        <stp>2</stp>
        <stp>600268.SH</stp>
        <stp>2021-12-31</stp>
        <tr r="Z2204" s="3"/>
      </tp>
      <tp>
        <v>-49.325547118000003</v>
        <stp/>
        <stp>EM_S_FA_YOY_NETPROFIT</stp>
        <stp>2</stp>
        <stp>600269.SH</stp>
        <stp>2020-12-31</stp>
        <tr r="Y2205" s="3"/>
      </tp>
      <tp>
        <v>33.801619948000003</v>
        <stp/>
        <stp>EM_S_FA_YOY_NETPROFIT</stp>
        <stp>2</stp>
        <stp>600278.SH</stp>
        <stp>2021-12-31</stp>
        <tr r="Z2211" s="3"/>
      </tp>
      <tp>
        <v>-44.352387165700002</v>
        <stp/>
        <stp>EM_S_FA_YOY_NETPROFIT</stp>
        <stp>2</stp>
        <stp>600279.SH</stp>
        <stp>2020-12-31</stp>
        <tr r="Y2212" s="3"/>
      </tp>
      <tp>
        <v>-30.593743171500002</v>
        <stp/>
        <stp>EM_S_FA_YOY_NETPROFIT</stp>
        <stp>2</stp>
        <stp>600208.SH</stp>
        <stp>2021-12-31</stp>
        <tr r="Z2157" s="3"/>
      </tp>
      <tp>
        <v>-97.593260349299996</v>
        <stp/>
        <stp>EM_S_FA_YOY_NETPROFIT</stp>
        <stp>2</stp>
        <stp>600230.SH</stp>
        <stp>2019-12-31</stp>
        <tr r="X2176" s="3"/>
      </tp>
      <tp>
        <v>-16.1293587941</v>
        <stp/>
        <stp>EM_S_FA_YOY_NETPROFIT</stp>
        <stp>2</stp>
        <stp>600218.SH</stp>
        <stp>2021-12-31</stp>
        <tr r="Z2165" s="3"/>
      </tp>
      <tp>
        <v>27.922777345099998</v>
        <stp/>
        <stp>EM_S_FA_YOY_NETPROFIT</stp>
        <stp>2</stp>
        <stp>600219.SH</stp>
        <stp>2020-12-31</stp>
        <tr r="Y2166" s="3"/>
      </tp>
      <tp>
        <v>-35.142127183600003</v>
        <stp/>
        <stp>EM_S_FA_YOY_NETPROFIT</stp>
        <stp>2</stp>
        <stp>600220.SH</stp>
        <stp>2019-12-31</stp>
        <tr r="X2167" s="3"/>
      </tp>
      <tp>
        <v>14.705894264199999</v>
        <stp/>
        <stp>EM_S_FA_YOY_NETPROFIT</stp>
        <stp>2</stp>
        <stp>600210.SH</stp>
        <stp>2019-12-31</stp>
        <tr r="X2158" s="3"/>
      </tp>
      <tp>
        <v>-37.464138062400004</v>
        <stp/>
        <stp>EM_S_FA_YOY_NETPROFIT</stp>
        <stp>2</stp>
        <stp>600228.SH</stp>
        <stp>2021-12-31</stp>
        <tr r="Z2174" s="3"/>
      </tp>
      <tp>
        <v>-34.596425418499997</v>
        <stp/>
        <stp>EM_S_FA_YOY_NETPROFIT</stp>
        <stp>2</stp>
        <stp>600229.SH</stp>
        <stp>2020-12-31</stp>
        <tr r="Y2175" s="3"/>
      </tp>
      <tp>
        <v>121.8760256026</v>
        <stp/>
        <stp>EM_S_FA_YOY_NETPROFIT</stp>
        <stp>2</stp>
        <stp>600200.SH</stp>
        <stp>2019-12-31</stp>
        <tr r="X2151" s="3"/>
      </tp>
      <tp>
        <v>-368.74828250109999</v>
        <stp/>
        <stp>EM_S_FA_YOY_NETPROFIT</stp>
        <stp>2</stp>
        <stp>600238.SH</stp>
        <stp>2021-12-31</stp>
        <tr r="Z2184" s="3"/>
      </tp>
      <tp>
        <v>11.157461422100001</v>
        <stp/>
        <stp>EM_S_FA_YOY_NETPROFIT</stp>
        <stp>2</stp>
        <stp>600239.SH</stp>
        <stp>2020-12-31</stp>
        <tr r="Y2185" s="3"/>
      </tp>
      <tp>
        <v>-13.3345422</v>
        <stp/>
        <stp>EM_S_FA_YOY_NETPROFIT</stp>
        <stp>2</stp>
        <stp>600288.SH</stp>
        <stp>2021-12-31</stp>
        <tr r="Z2220" s="3"/>
      </tp>
      <tp>
        <v>-124.1091661239</v>
        <stp/>
        <stp>EM_S_FA_YOY_NETPROFIT</stp>
        <stp>2</stp>
        <stp>600289.SH</stp>
        <stp>2020-12-31</stp>
        <tr r="Y2221" s="3"/>
      </tp>
      <tp>
        <v>-7.0772861083</v>
        <stp/>
        <stp>EM_S_FA_YOY_NETPROFIT</stp>
        <stp>2</stp>
        <stp>600298.SH</stp>
        <stp>2021-12-31</stp>
        <tr r="Z2227" s="3"/>
      </tp>
      <tp>
        <v>17.465549412400001</v>
        <stp/>
        <stp>EM_S_FA_YOY_NETPROFIT</stp>
        <stp>2</stp>
        <stp>600299.SH</stp>
        <stp>2020-12-31</stp>
        <tr r="Y2228" s="3"/>
      </tp>
      <tp>
        <v>-3131.8119068152</v>
        <stp/>
        <stp>EM_S_FA_YOY_NETPROFIT</stp>
        <stp>2</stp>
        <stp>600290.SH</stp>
        <stp>2019-12-31</stp>
        <tr r="X2222" s="3"/>
      </tp>
      <tp>
        <v>-71.703688886999998</v>
        <stp/>
        <stp>EM_S_FA_YOY_NETPROFIT</stp>
        <stp>2</stp>
        <stp>600280.SH</stp>
        <stp>2019-12-31</stp>
        <tr r="X2213" s="3"/>
      </tp>
      <tp>
        <v>110.6479903307</v>
        <stp/>
        <stp>EM_S_FA_YOY_NETPROFIT</stp>
        <stp>2</stp>
        <stp>000509.SZ</stp>
        <stp>2020-12-31</stp>
        <tr r="Y103" s="3"/>
      </tp>
      <tp>
        <v>-23.115579623399999</v>
        <stp/>
        <stp>EM_S_FA_YOY_NETPROFIT</stp>
        <stp>2</stp>
        <stp>000530.SZ</stp>
        <stp>2019-12-31</stp>
        <tr r="X119" s="3"/>
      </tp>
      <tp>
        <v>42.894490016299997</v>
        <stp/>
        <stp>EM_S_FA_YOY_NETPROFIT</stp>
        <stp>2</stp>
        <stp>300500.SZ</stp>
        <stp>2019-12-31</stp>
        <tr r="X1782" s="3"/>
      </tp>
      <tp>
        <v>-218.81233395999999</v>
        <stp/>
        <stp>EM_S_FA_YOY_NETPROFIT</stp>
        <stp>2</stp>
        <stp>300538.SZ</stp>
        <stp>2021-12-31</stp>
        <tr r="Z1817" s="3"/>
      </tp>
      <tp>
        <v>35.939556552200003</v>
        <stp/>
        <stp>EM_S_FA_YOY_NETPROFIT</stp>
        <stp>2</stp>
        <stp>300539.SZ</stp>
        <stp>2020-12-31</stp>
        <tr r="Y1818" s="3"/>
      </tp>
      <tp>
        <v>-238.38228888270001</v>
        <stp/>
        <stp>EM_S_FA_YOY_NETPROFIT</stp>
        <stp>2</stp>
        <stp>000518.SZ</stp>
        <stp>2021-12-31</stp>
        <tr r="Z109" s="3"/>
      </tp>
      <tp>
        <v>7.5781657698</v>
        <stp/>
        <stp>EM_S_FA_YOY_NETPROFIT</stp>
        <stp>2</stp>
        <stp>000519.SZ</stp>
        <stp>2020-12-31</stp>
        <tr r="Y110" s="3"/>
      </tp>
      <tp>
        <v>-47.4908204977</v>
        <stp/>
        <stp>EM_S_FA_YOY_NETPROFIT</stp>
        <stp>2</stp>
        <stp>000520.SZ</stp>
        <stp>2019-12-31</stp>
        <tr r="X111" s="3"/>
      </tp>
      <tp>
        <v>-707.08325100009995</v>
        <stp/>
        <stp>EM_S_FA_YOY_NETPROFIT</stp>
        <stp>2</stp>
        <stp>300510.SZ</stp>
        <stp>2019-12-31</stp>
        <tr r="X1791" s="3"/>
      </tp>
      <tp>
        <v>55.455197126999998</v>
        <stp/>
        <stp>EM_S_FA_YOY_NETPROFIT</stp>
        <stp>2</stp>
        <stp>300528.SZ</stp>
        <stp>2021-12-31</stp>
        <tr r="Z1807" s="3"/>
      </tp>
      <tp>
        <v>53.509119110199997</v>
        <stp/>
        <stp>EM_S_FA_YOY_NETPROFIT</stp>
        <stp>2</stp>
        <stp>300529.SZ</stp>
        <stp>2020-12-31</stp>
        <tr r="Y1808" s="3"/>
      </tp>
      <tp>
        <v>-37.073230887199998</v>
        <stp/>
        <stp>EM_S_FA_YOY_NETPROFIT</stp>
        <stp>2</stp>
        <stp>000510.SZ</stp>
        <stp>2019-12-31</stp>
        <tr r="X104" s="3"/>
      </tp>
      <tp>
        <v>-31.7083695257</v>
        <stp/>
        <stp>EM_S_FA_YOY_NETPROFIT</stp>
        <stp>2</stp>
        <stp>000528.SZ</stp>
        <stp>2021-12-31</stp>
        <tr r="Z117" s="3"/>
      </tp>
      <tp>
        <v>17.867514291599999</v>
        <stp/>
        <stp>EM_S_FA_YOY_NETPROFIT</stp>
        <stp>2</stp>
        <stp>000529.SZ</stp>
        <stp>2020-12-31</stp>
        <tr r="Y118" s="3"/>
      </tp>
      <tp>
        <v>73.094676324700004</v>
        <stp/>
        <stp>EM_S_FA_YOY_NETPROFIT</stp>
        <stp>2</stp>
        <stp>300518.SZ</stp>
        <stp>2021-12-31</stp>
        <tr r="Z1799" s="3"/>
      </tp>
      <tp>
        <v>5.4053332578999997</v>
        <stp/>
        <stp>EM_S_FA_YOY_NETPROFIT</stp>
        <stp>2</stp>
        <stp>300519.SZ</stp>
        <stp>2020-12-31</stp>
        <tr r="Y1800" s="3"/>
      </tp>
      <tp>
        <v>145.50453184720001</v>
        <stp/>
        <stp>EM_S_FA_YOY_NETPROFIT</stp>
        <stp>2</stp>
        <stp>300520.SZ</stp>
        <stp>2019-12-31</stp>
        <tr r="X1801" s="3"/>
      </tp>
      <tp>
        <v>-49.259341977799998</v>
        <stp/>
        <stp>EM_S_FA_YOY_NETPROFIT</stp>
        <stp>2</stp>
        <stp>000538.SZ</stp>
        <stp>2021-12-31</stp>
        <tr r="Z126" s="3"/>
      </tp>
      <tp>
        <v>45.822162624199997</v>
        <stp/>
        <stp>EM_S_FA_YOY_NETPROFIT</stp>
        <stp>2</stp>
        <stp>000539.SZ</stp>
        <stp>2020-12-31</stp>
        <tr r="Y127" s="3"/>
      </tp>
      <tp>
        <v>101.8552638991</v>
        <stp/>
        <stp>EM_S_FA_YOY_NETPROFIT</stp>
        <stp>2</stp>
        <stp>300508.SZ</stp>
        <stp>2021-12-31</stp>
        <tr r="Z1789" s="3"/>
      </tp>
      <tp>
        <v>20.598855961799998</v>
        <stp/>
        <stp>EM_S_FA_YOY_NETPROFIT</stp>
        <stp>2</stp>
        <stp>300509.SZ</stp>
        <stp>2020-12-31</stp>
        <tr r="Y1790" s="3"/>
      </tp>
      <tp>
        <v>-46.488351213999998</v>
        <stp/>
        <stp>EM_S_FA_YOY_NETPROFIT</stp>
        <stp>2</stp>
        <stp>300530.SZ</stp>
        <stp>2019-12-31</stp>
        <tr r="X1809" s="3"/>
      </tp>
      <tp>
        <v>-37.948548487099998</v>
        <stp/>
        <stp>EM_S_FA_YOY_NETPROFIT</stp>
        <stp>2</stp>
        <stp>000548.SZ</stp>
        <stp>2021-12-31</stp>
        <tr r="Z134" s="3"/>
      </tp>
      <tp>
        <v>-59.810752994600001</v>
        <stp/>
        <stp>EM_S_FA_YOY_NETPROFIT</stp>
        <stp>2</stp>
        <stp>000570.SZ</stp>
        <stp>2019-12-31</stp>
        <tr r="X152" s="3"/>
      </tp>
      <tp>
        <v>108.1708708422</v>
        <stp/>
        <stp>EM_S_FA_YOY_NETPROFIT</stp>
        <stp>2</stp>
        <stp>300540.SZ</stp>
        <stp>2019-12-31</stp>
        <tr r="X1819" s="3"/>
      </tp>
      <tp>
        <v>-287.84007240469998</v>
        <stp/>
        <stp>EM_S_FA_YOY_NETPROFIT</stp>
        <stp>2</stp>
        <stp>300578.SZ</stp>
        <stp>2021-12-31</stp>
        <tr r="Z1854" s="3"/>
      </tp>
      <tp>
        <v>5.6847590028999999</v>
        <stp/>
        <stp>EM_S_FA_YOY_NETPROFIT</stp>
        <stp>2</stp>
        <stp>300579.SZ</stp>
        <stp>2020-12-31</stp>
        <tr r="Y1855" s="3"/>
      </tp>
      <tp>
        <v>-42.204638987400003</v>
        <stp/>
        <stp>EM_S_FA_YOY_NETPROFIT</stp>
        <stp>2</stp>
        <stp>000558.SZ</stp>
        <stp>2021-12-31</stp>
        <tr r="Z142" s="3"/>
      </tp>
      <tp>
        <v>-18.7367678331</v>
        <stp/>
        <stp>EM_S_FA_YOY_NETPROFIT</stp>
        <stp>2</stp>
        <stp>000559.SZ</stp>
        <stp>2020-12-31</stp>
        <tr r="Y143" s="3"/>
      </tp>
      <tp>
        <v>22.898321998499998</v>
        <stp/>
        <stp>EM_S_FA_YOY_NETPROFIT</stp>
        <stp>2</stp>
        <stp>000560.SZ</stp>
        <stp>2019-12-31</stp>
        <tr r="X144" s="3"/>
      </tp>
      <tp>
        <v>7.1626772745</v>
        <stp/>
        <stp>EM_S_FA_YOY_NETPROFIT</stp>
        <stp>2</stp>
        <stp>300550.SZ</stp>
        <stp>2019-12-31</stp>
        <tr r="X1828" s="3"/>
      </tp>
      <tp>
        <v>181.01738706009999</v>
        <stp/>
        <stp>EM_S_FA_YOY_NETPROFIT</stp>
        <stp>2</stp>
        <stp>300568.SZ</stp>
        <stp>2021-12-31</stp>
        <tr r="Z1845" s="3"/>
      </tp>
      <tp>
        <v>63.240755846799999</v>
        <stp/>
        <stp>EM_S_FA_YOY_NETPROFIT</stp>
        <stp>2</stp>
        <stp>300569.SZ</stp>
        <stp>2020-12-31</stp>
        <tr r="Y1846" s="3"/>
      </tp>
      <tp>
        <v>60.956868543200002</v>
        <stp/>
        <stp>EM_S_FA_YOY_NETPROFIT</stp>
        <stp>2</stp>
        <stp>000550.SZ</stp>
        <stp>2019-12-31</stp>
        <tr r="X135" s="3"/>
      </tp>
      <tp>
        <v>33.208741828800001</v>
        <stp/>
        <stp>EM_S_FA_YOY_NETPROFIT</stp>
        <stp>2</stp>
        <stp>000568.SZ</stp>
        <stp>2021-12-31</stp>
        <tr r="Z151" s="3"/>
      </tp>
      <tp>
        <v>-36.854143356000002</v>
        <stp/>
        <stp>EM_S_FA_YOY_NETPROFIT</stp>
        <stp>2</stp>
        <stp>300558.SZ</stp>
        <stp>2021-12-31</stp>
        <tr r="Z1836" s="3"/>
      </tp>
      <tp>
        <v>-4.6771380776999996</v>
        <stp/>
        <stp>EM_S_FA_YOY_NETPROFIT</stp>
        <stp>2</stp>
        <stp>300559.SZ</stp>
        <stp>2020-12-31</stp>
        <tr r="Y1837" s="3"/>
      </tp>
      <tp>
        <v>-5.1294710265000001</v>
        <stp/>
        <stp>EM_S_FA_YOY_NETPROFIT</stp>
        <stp>2</stp>
        <stp>300560.SZ</stp>
        <stp>2019-12-31</stp>
        <tr r="X1838" s="3"/>
      </tp>
      <tp>
        <v>83.600000683900006</v>
        <stp/>
        <stp>EM_S_FA_YOY_NETPROFIT</stp>
        <stp>2</stp>
        <stp>300548.SZ</stp>
        <stp>2021-12-31</stp>
        <tr r="Z1826" s="3"/>
      </tp>
      <tp>
        <v>8.1512243961999999</v>
        <stp/>
        <stp>EM_S_FA_YOY_NETPROFIT</stp>
        <stp>2</stp>
        <stp>300549.SZ</stp>
        <stp>2020-12-31</stp>
        <tr r="Y1827" s="3"/>
      </tp>
      <tp>
        <v>9.8669136253000005</v>
        <stp/>
        <stp>EM_S_FA_YOY_NETPROFIT</stp>
        <stp>2</stp>
        <stp>300570.SZ</stp>
        <stp>2019-12-31</stp>
        <tr r="X1847" s="3"/>
      </tp>
      <tp>
        <v>740.55513824479999</v>
        <stp/>
        <stp>EM_S_FA_YOY_NETPROFIT</stp>
        <stp>2</stp>
        <stp>000589.SZ</stp>
        <stp>2020-12-31</stp>
        <tr r="Y161" s="3"/>
      </tp>
      <tp>
        <v>5.6912796656999998</v>
        <stp/>
        <stp>EM_S_FA_YOY_NETPROFIT</stp>
        <stp>2</stp>
        <stp>300580.SZ</stp>
        <stp>2019-12-31</stp>
        <tr r="X1856" s="3"/>
      </tp>
      <tp>
        <v>14.2344111989</v>
        <stp/>
        <stp>EM_S_FA_YOY_NETPROFIT</stp>
        <stp>2</stp>
        <stp>000598.SZ</stp>
        <stp>2021-12-31</stp>
        <tr r="Z169" s="3"/>
      </tp>
      <tp>
        <v>76.807463797500006</v>
        <stp/>
        <stp>EM_S_FA_YOY_NETPROFIT</stp>
        <stp>2</stp>
        <stp>000599.SZ</stp>
        <stp>2020-12-31</stp>
        <tr r="Y170" s="3"/>
      </tp>
      <tp>
        <v>30.2302419536</v>
        <stp/>
        <stp>EM_S_FA_YOY_NETPROFIT</stp>
        <stp>2</stp>
        <stp>300590.SZ</stp>
        <stp>2019-12-31</stp>
        <tr r="X1866" s="3"/>
      </tp>
      <tp>
        <v>211.1625379951</v>
        <stp/>
        <stp>EM_S_FA_YOY_NETPROFIT</stp>
        <stp>2</stp>
        <stp>000590.SZ</stp>
        <stp>2019-12-31</stp>
        <tr r="X162" s="3"/>
      </tp>
      <tp>
        <v>-50.172509787099997</v>
        <stp/>
        <stp>EM_S_FA_YOY_NETPROFIT</stp>
        <stp>2</stp>
        <stp>300598.SZ</stp>
        <stp>2021-12-31</stp>
        <tr r="Z1873" s="3"/>
      </tp>
      <tp>
        <v>-9.1055484058000005</v>
        <stp/>
        <stp>EM_S_FA_YOY_NETPROFIT</stp>
        <stp>2</stp>
        <stp>300599.SZ</stp>
        <stp>2020-12-31</stp>
        <tr r="Y1874" s="3"/>
      </tp>
      <tp>
        <v>37.056901212200003</v>
        <stp/>
        <stp>EM_S_FA_YOY_NETPROFIT</stp>
        <stp>2</stp>
        <stp>300588.SZ</stp>
        <stp>2021-12-31</stp>
        <tr r="Z1864" s="3"/>
      </tp>
      <tp>
        <v>2.4013840872999999</v>
        <stp/>
        <stp>EM_S_FA_YOY_NETPROFIT</stp>
        <stp>2</stp>
        <stp>300589.SZ</stp>
        <stp>2020-12-31</stp>
        <tr r="Y1865" s="3"/>
      </tp>
      <tp>
        <v>21.059187225399999</v>
        <stp/>
        <stp>EM_S_FA_YOY_NETPROFIT</stp>
        <stp>2</stp>
        <stp>600548.SH</stp>
        <stp>2021-12-31</stp>
        <tr r="Z2413" s="3"/>
      </tp>
      <tp>
        <v>70.676187130299994</v>
        <stp/>
        <stp>EM_S_FA_YOY_NETPROFIT</stp>
        <stp>2</stp>
        <stp>600549.SH</stp>
        <stp>2020-12-31</stp>
        <tr r="Y2414" s="3"/>
      </tp>
      <tp>
        <v>108.6520464334</v>
        <stp/>
        <stp>EM_S_FA_YOY_NETPROFIT</stp>
        <stp>2</stp>
        <stp>600570.SH</stp>
        <stp>2019-12-31</stp>
        <tr r="X2431" s="3"/>
      </tp>
      <tp>
        <v>-20.149718844300001</v>
        <stp/>
        <stp>EM_S_FA_YOY_NETPROFIT</stp>
        <stp>2</stp>
        <stp>600558.SH</stp>
        <stp>2021-12-31</stp>
        <tr r="Z2420" s="3"/>
      </tp>
      <tp>
        <v>-22.5549759333</v>
        <stp/>
        <stp>EM_S_FA_YOY_NETPROFIT</stp>
        <stp>2</stp>
        <stp>600559.SH</stp>
        <stp>2020-12-31</stp>
        <tr r="Y2421" s="3"/>
      </tp>
      <tp>
        <v>18.854270805500001</v>
        <stp/>
        <stp>EM_S_FA_YOY_NETPROFIT</stp>
        <stp>2</stp>
        <stp>600560.SH</stp>
        <stp>2019-12-31</stp>
        <tr r="X2422" s="3"/>
      </tp>
      <tp>
        <v>102.0551672611</v>
        <stp/>
        <stp>EM_S_FA_YOY_NETPROFIT</stp>
        <stp>2</stp>
        <stp>600550.SH</stp>
        <stp>2019-12-31</stp>
        <tr r="X2415" s="3"/>
      </tp>
      <tp>
        <v>-1528.9944281137</v>
        <stp/>
        <stp>EM_S_FA_YOY_NETPROFIT</stp>
        <stp>2</stp>
        <stp>600568.SH</stp>
        <stp>2021-12-31</stp>
        <tr r="Z2429" s="3"/>
      </tp>
      <tp>
        <v>-3.8783456195000001</v>
        <stp/>
        <stp>EM_S_FA_YOY_NETPROFIT</stp>
        <stp>2</stp>
        <stp>600569.SH</stp>
        <stp>2020-12-31</stp>
        <tr r="Y2430" s="3"/>
      </tp>
      <tp>
        <v>-37.1263284383</v>
        <stp/>
        <stp>EM_S_FA_YOY_NETPROFIT</stp>
        <stp>2</stp>
        <stp>600540.SH</stp>
        <stp>2019-12-31</stp>
        <tr r="X2408" s="3"/>
      </tp>
      <tp>
        <v>-319.90482304969998</v>
        <stp/>
        <stp>EM_S_FA_YOY_NETPROFIT</stp>
        <stp>2</stp>
        <stp>600578.SH</stp>
        <stp>2021-12-31</stp>
        <tr r="Z2438" s="3"/>
      </tp>
      <tp>
        <v>-45.177103541699999</v>
        <stp/>
        <stp>EM_S_FA_YOY_NETPROFIT</stp>
        <stp>2</stp>
        <stp>600579.SH</stp>
        <stp>2020-12-31</stp>
        <tr r="Y2439" s="3"/>
      </tp>
      <tp>
        <v>-31.840085352199999</v>
        <stp/>
        <stp>EM_S_FA_YOY_NETPROFIT</stp>
        <stp>2</stp>
        <stp>600508.SH</stp>
        <stp>2021-12-31</stp>
        <tr r="Z2380" s="3"/>
      </tp>
      <tp>
        <v>123.5900123664</v>
        <stp/>
        <stp>EM_S_FA_YOY_NETPROFIT</stp>
        <stp>2</stp>
        <stp>600509.SH</stp>
        <stp>2020-12-31</stp>
        <tr r="Y2381" s="3"/>
      </tp>
      <tp>
        <v>86.524367139600002</v>
        <stp/>
        <stp>EM_S_FA_YOY_NETPROFIT</stp>
        <stp>2</stp>
        <stp>600530.SH</stp>
        <stp>2019-12-31</stp>
        <tr r="X2400" s="3"/>
      </tp>
      <tp>
        <v>125.46918593789999</v>
        <stp/>
        <stp>EM_S_FA_YOY_NETPROFIT</stp>
        <stp>2</stp>
        <stp>600518.SH</stp>
        <stp>2021-12-31</stp>
        <tr r="Z2389" s="3"/>
      </tp>
      <tp>
        <v>12.629813486</v>
        <stp/>
        <stp>EM_S_FA_YOY_NETPROFIT</stp>
        <stp>2</stp>
        <stp>600519.SH</stp>
        <stp>2020-12-31</stp>
        <tr r="Y2390" s="3"/>
      </tp>
      <tp>
        <v>-1241.0615241593</v>
        <stp/>
        <stp>EM_S_FA_YOY_NETPROFIT</stp>
        <stp>2</stp>
        <stp>600520.SH</stp>
        <stp>2019-12-31</stp>
        <tr r="X2391" s="3"/>
      </tp>
      <tp>
        <v>68.806021207699999</v>
        <stp/>
        <stp>EM_S_FA_YOY_NETPROFIT</stp>
        <stp>2</stp>
        <stp>600510.SH</stp>
        <stp>2019-12-31</stp>
        <tr r="X2382" s="3"/>
      </tp>
      <tp>
        <v>1.8187570605000001</v>
        <stp/>
        <stp>EM_S_FA_YOY_NETPROFIT</stp>
        <stp>2</stp>
        <stp>600528.SH</stp>
        <stp>2021-12-31</stp>
        <tr r="Z2398" s="3"/>
      </tp>
      <tp>
        <v>23.055424317699998</v>
        <stp/>
        <stp>EM_S_FA_YOY_NETPROFIT</stp>
        <stp>2</stp>
        <stp>600529.SH</stp>
        <stp>2020-12-31</stp>
        <tr r="Y2399" s="3"/>
      </tp>
      <tp>
        <v>-24.222625821200001</v>
        <stp/>
        <stp>EM_S_FA_YOY_NETPROFIT</stp>
        <stp>2</stp>
        <stp>600500.SH</stp>
        <stp>2019-12-31</stp>
        <tr r="X2373" s="3"/>
      </tp>
      <tp>
        <v>210.15472581259999</v>
        <stp/>
        <stp>EM_S_FA_YOY_NETPROFIT</stp>
        <stp>2</stp>
        <stp>600538.SH</stp>
        <stp>2021-12-31</stp>
        <tr r="Z2406" s="3"/>
      </tp>
      <tp>
        <v>209.78815775589999</v>
        <stp/>
        <stp>EM_S_FA_YOY_NETPROFIT</stp>
        <stp>2</stp>
        <stp>600539.SH</stp>
        <stp>2020-12-31</stp>
        <tr r="Y2407" s="3"/>
      </tp>
      <tp>
        <v>-34.903006625899998</v>
        <stp/>
        <stp>EM_S_FA_YOY_NETPROFIT</stp>
        <stp>2</stp>
        <stp>600588.SH</stp>
        <stp>2021-12-31</stp>
        <tr r="Z2448" s="3"/>
      </tp>
      <tp>
        <v>-94.625301164099994</v>
        <stp/>
        <stp>EM_S_FA_YOY_NETPROFIT</stp>
        <stp>2</stp>
        <stp>600589.SH</stp>
        <stp>2020-12-31</stp>
        <tr r="Y2449" s="3"/>
      </tp>
      <tp>
        <v>-28.049991039799998</v>
        <stp/>
        <stp>EM_S_FA_YOY_NETPROFIT</stp>
        <stp>2</stp>
        <stp>600598.SH</stp>
        <stp>2021-12-31</stp>
        <tr r="Z2457" s="3"/>
      </tp>
      <tp>
        <v>149.63447949569999</v>
        <stp/>
        <stp>EM_S_FA_YOY_NETPROFIT</stp>
        <stp>2</stp>
        <stp>600599.SH</stp>
        <stp>2020-12-31</stp>
        <tr r="Y2458" s="3"/>
      </tp>
      <tp>
        <v>-45.012691067600002</v>
        <stp/>
        <stp>EM_S_FA_YOY_NETPROFIT</stp>
        <stp>2</stp>
        <stp>600590.SH</stp>
        <stp>2019-12-31</stp>
        <tr r="X2450" s="3"/>
      </tp>
      <tp>
        <v>46.526877769499997</v>
        <stp/>
        <stp>EM_S_FA_YOY_NETPROFIT</stp>
        <stp>2</stp>
        <stp>600580.SH</stp>
        <stp>2019-12-31</stp>
        <tr r="X2440" s="3"/>
      </tp>
      <tp>
        <v>523.59885316939994</v>
        <stp/>
        <stp>EM_S_FA_YOY_NETPROFIT</stp>
        <stp>2</stp>
        <stp>000408.SZ</stp>
        <stp>2021-12-31</stp>
        <tr r="Z77" s="3"/>
      </tp>
      <tp>
        <v>111.5276236556</v>
        <stp/>
        <stp>EM_S_FA_YOY_NETPROFIT</stp>
        <stp>2</stp>
        <stp>000409.SZ</stp>
        <stp>2020-12-31</stp>
        <tr r="Y78" s="3"/>
      </tp>
      <tp>
        <v>-54.539162696200002</v>
        <stp/>
        <stp>EM_S_FA_YOY_NETPROFIT</stp>
        <stp>2</stp>
        <stp>000430.SZ</stp>
        <stp>2019-12-31</stp>
        <tr r="X94" s="3"/>
      </tp>
      <tp>
        <v>-76.895884486</v>
        <stp/>
        <stp>EM_S_FA_YOY_NETPROFIT</stp>
        <stp>2</stp>
        <stp>300400.SZ</stp>
        <stp>2019-12-31</stp>
        <tr r="X1684" s="3"/>
      </tp>
      <tp>
        <v>183.44227091639999</v>
        <stp/>
        <stp>EM_S_FA_YOY_NETPROFIT</stp>
        <stp>2</stp>
        <stp>300438.SZ</stp>
        <stp>2021-12-31</stp>
        <tr r="Z1721" s="3"/>
      </tp>
      <tp>
        <v>150.9112982094</v>
        <stp/>
        <stp>EM_S_FA_YOY_NETPROFIT</stp>
        <stp>2</stp>
        <stp>300439.SZ</stp>
        <stp>2020-12-31</stp>
        <tr r="Y1722" s="3"/>
      </tp>
      <tp>
        <v>3.3176863369</v>
        <stp/>
        <stp>EM_S_FA_YOY_NETPROFIT</stp>
        <stp>2</stp>
        <stp>000419.SZ</stp>
        <stp>2020-12-31</stp>
        <tr r="Y85" s="3"/>
      </tp>
      <tp>
        <v>-29.004098514100001</v>
        <stp/>
        <stp>EM_S_FA_YOY_NETPROFIT</stp>
        <stp>2</stp>
        <stp>000420.SZ</stp>
        <stp>2019-12-31</stp>
        <tr r="X86" s="3"/>
      </tp>
      <tp>
        <v>-4985.0506028558002</v>
        <stp/>
        <stp>EM_S_FA_YOY_NETPROFIT</stp>
        <stp>2</stp>
        <stp>300410.SZ</stp>
        <stp>2019-12-31</stp>
        <tr r="X1694" s="3"/>
      </tp>
      <tp>
        <v>-1.8413843915000001</v>
        <stp/>
        <stp>EM_S_FA_YOY_NETPROFIT</stp>
        <stp>2</stp>
        <stp>300428.SZ</stp>
        <stp>2021-12-31</stp>
        <tr r="Z1712" s="3"/>
      </tp>
      <tp>
        <v>-39.130606225699999</v>
        <stp/>
        <stp>EM_S_FA_YOY_NETPROFIT</stp>
        <stp>2</stp>
        <stp>300429.SZ</stp>
        <stp>2020-12-31</stp>
        <tr r="Y1713" s="3"/>
      </tp>
      <tp>
        <v>-260.67804058209998</v>
        <stp/>
        <stp>EM_S_FA_YOY_NETPROFIT</stp>
        <stp>2</stp>
        <stp>000410.SZ</stp>
        <stp>2019-12-31</stp>
        <tr r="X79" s="3"/>
      </tp>
      <tp>
        <v>101.1893959495</v>
        <stp/>
        <stp>EM_S_FA_YOY_NETPROFIT</stp>
        <stp>2</stp>
        <stp>000428.SZ</stp>
        <stp>2021-12-31</stp>
        <tr r="Z92" s="3"/>
      </tp>
      <tp>
        <v>-36.582807993199999</v>
        <stp/>
        <stp>EM_S_FA_YOY_NETPROFIT</stp>
        <stp>2</stp>
        <stp>000429.SZ</stp>
        <stp>2020-12-31</stp>
        <tr r="Y93" s="3"/>
      </tp>
      <tp>
        <v>-73.762117453200005</v>
        <stp/>
        <stp>EM_S_FA_YOY_NETPROFIT</stp>
        <stp>2</stp>
        <stp>300418.SZ</stp>
        <stp>2021-12-31</stp>
        <tr r="Z1702" s="3"/>
      </tp>
      <tp>
        <v>174.03984142190001</v>
        <stp/>
        <stp>EM_S_FA_YOY_NETPROFIT</stp>
        <stp>2</stp>
        <stp>300419.SZ</stp>
        <stp>2020-12-31</stp>
        <tr r="Y1703" s="3"/>
      </tp>
      <tp>
        <v>18.275783047699999</v>
        <stp/>
        <stp>EM_S_FA_YOY_NETPROFIT</stp>
        <stp>2</stp>
        <stp>300420.SZ</stp>
        <stp>2019-12-31</stp>
        <tr r="X1704" s="3"/>
      </tp>
      <tp>
        <v>80.651364077899999</v>
        <stp/>
        <stp>EM_S_FA_YOY_NETPROFIT</stp>
        <stp>2</stp>
        <stp>000400.SZ</stp>
        <stp>2019-12-31</stp>
        <tr r="X71" s="3"/>
      </tp>
      <tp>
        <v>39.655593075500001</v>
        <stp/>
        <stp>EM_S_FA_YOY_NETPROFIT</stp>
        <stp>2</stp>
        <stp>300408.SZ</stp>
        <stp>2021-12-31</stp>
        <tr r="Z1692" s="3"/>
      </tp>
      <tp>
        <v>183.7663437777</v>
        <stp/>
        <stp>EM_S_FA_YOY_NETPROFIT</stp>
        <stp>2</stp>
        <stp>300409.SZ</stp>
        <stp>2020-12-31</stp>
        <tr r="Y1693" s="3"/>
      </tp>
      <tp>
        <v>-19.8600541743</v>
        <stp/>
        <stp>EM_S_FA_YOY_NETPROFIT</stp>
        <stp>2</stp>
        <stp>300430.SZ</stp>
        <stp>2019-12-31</stp>
        <tr r="X1714" s="3"/>
      </tp>
      <tp>
        <v>22.135283841700002</v>
        <stp/>
        <stp>EM_S_FA_YOY_NETPROFIT</stp>
        <stp>2</stp>
        <stp>300440.SZ</stp>
        <stp>2019-12-31</stp>
        <tr r="X1723" s="3"/>
      </tp>
      <tp>
        <v>107.69436429</v>
        <stp/>
        <stp>EM_S_FA_YOY_NETPROFIT</stp>
        <stp>2</stp>
        <stp>300478.SZ</stp>
        <stp>2021-12-31</stp>
        <tr r="Z1760" s="3"/>
      </tp>
      <tp>
        <v>-68.896988317600005</v>
        <stp/>
        <stp>EM_S_FA_YOY_NETPROFIT</stp>
        <stp>2</stp>
        <stp>300479.SZ</stp>
        <stp>2020-12-31</stp>
        <tr r="Y1761" s="3"/>
      </tp>
      <tp>
        <v>3.1155074213999998</v>
        <stp/>
        <stp>EM_S_FA_YOY_NETPROFIT</stp>
        <stp>2</stp>
        <stp>300450.SZ</stp>
        <stp>2019-12-31</stp>
        <tr r="X1733" s="3"/>
      </tp>
      <tp>
        <v>-10.4593377111</v>
        <stp/>
        <stp>EM_S_FA_YOY_NETPROFIT</stp>
        <stp>2</stp>
        <stp>300468.SZ</stp>
        <stp>2021-12-31</stp>
        <tr r="Z1750" s="3"/>
      </tp>
      <tp>
        <v>58.512384742099997</v>
        <stp/>
        <stp>EM_S_FA_YOY_NETPROFIT</stp>
        <stp>2</stp>
        <stp>300469.SZ</stp>
        <stp>2020-12-31</stp>
        <tr r="Y1751" s="3"/>
      </tp>
      <tp>
        <v>141.4890337116</v>
        <stp/>
        <stp>EM_S_FA_YOY_NETPROFIT</stp>
        <stp>2</stp>
        <stp>300458.SZ</stp>
        <stp>2021-12-31</stp>
        <tr r="Z1740" s="3"/>
      </tp>
      <tp>
        <v>126.9079373867</v>
        <stp/>
        <stp>EM_S_FA_YOY_NETPROFIT</stp>
        <stp>2</stp>
        <stp>300459.SZ</stp>
        <stp>2020-12-31</stp>
        <tr r="Y1741" s="3"/>
      </tp>
      <tp>
        <v>-496.34739819399999</v>
        <stp/>
        <stp>EM_S_FA_YOY_NETPROFIT</stp>
        <stp>2</stp>
        <stp>300460.SZ</stp>
        <stp>2019-12-31</stp>
        <tr r="X1742" s="3"/>
      </tp>
      <tp>
        <v>-95.696162258599998</v>
        <stp/>
        <stp>EM_S_FA_YOY_NETPROFIT</stp>
        <stp>2</stp>
        <stp>300448.SZ</stp>
        <stp>2021-12-31</stp>
        <tr r="Z1731" s="3"/>
      </tp>
      <tp>
        <v>109.1880057788</v>
        <stp/>
        <stp>EM_S_FA_YOY_NETPROFIT</stp>
        <stp>2</stp>
        <stp>300449.SZ</stp>
        <stp>2020-12-31</stp>
        <tr r="Y1732" s="3"/>
      </tp>
      <tp>
        <v>29.3529595537</v>
        <stp/>
        <stp>EM_S_FA_YOY_NETPROFIT</stp>
        <stp>2</stp>
        <stp>300470.SZ</stp>
        <stp>2019-12-31</stp>
        <tr r="X1752" s="3"/>
      </tp>
      <tp>
        <v>9.6248792037000008</v>
        <stp/>
        <stp>EM_S_FA_YOY_NETPROFIT</stp>
        <stp>2</stp>
        <stp>000488.SZ</stp>
        <stp>2021-12-31</stp>
        <tr r="Z95" s="3"/>
      </tp>
      <tp>
        <v>34.717499902699998</v>
        <stp/>
        <stp>EM_S_FA_YOY_NETPROFIT</stp>
        <stp>2</stp>
        <stp>300480.SZ</stp>
        <stp>2019-12-31</stp>
        <tr r="X1762" s="3"/>
      </tp>
      <tp>
        <v>86.446662427099994</v>
        <stp/>
        <stp>EM_S_FA_YOY_NETPROFIT</stp>
        <stp>2</stp>
        <stp>000498.SZ</stp>
        <stp>2021-12-31</stp>
        <tr r="Z96" s="3"/>
      </tp>
      <tp>
        <v>-10.587991465</v>
        <stp/>
        <stp>EM_S_FA_YOY_NETPROFIT</stp>
        <stp>2</stp>
        <stp>300490.SZ</stp>
        <stp>2019-12-31</stp>
        <tr r="X1772" s="3"/>
      </tp>
      <tp>
        <v>-281.02149039779999</v>
        <stp/>
        <stp>EM_S_FA_YOY_NETPROFIT</stp>
        <stp>2</stp>
        <stp>300498.SZ</stp>
        <stp>2021-12-31</stp>
        <tr r="Z1780" s="3"/>
      </tp>
      <tp>
        <v>83.606517439900003</v>
        <stp/>
        <stp>EM_S_FA_YOY_NETPROFIT</stp>
        <stp>2</stp>
        <stp>300499.SZ</stp>
        <stp>2020-12-31</stp>
        <tr r="Y1781" s="3"/>
      </tp>
      <tp>
        <v>86.529549123500004</v>
        <stp/>
        <stp>EM_S_FA_YOY_NETPROFIT</stp>
        <stp>2</stp>
        <stp>300488.SZ</stp>
        <stp>2021-12-31</stp>
        <tr r="Z1770" s="3"/>
      </tp>
      <tp>
        <v>121.1828659925</v>
        <stp/>
        <stp>EM_S_FA_YOY_NETPROFIT</stp>
        <stp>2</stp>
        <stp>300489.SZ</stp>
        <stp>2020-12-31</stp>
        <tr r="Y1771" s="3"/>
      </tp>
      <tp>
        <v>-411.1290872225</v>
        <stp/>
        <stp>EM_S_FA_YOY_NETPROFIT</stp>
        <stp>2</stp>
        <stp>600448.SH</stp>
        <stp>2021-12-31</stp>
        <tr r="Z2337" s="3"/>
      </tp>
      <tp>
        <v>24.155301149100001</v>
        <stp/>
        <stp>EM_S_FA_YOY_NETPROFIT</stp>
        <stp>2</stp>
        <stp>600449.SH</stp>
        <stp>2020-12-31</stp>
        <tr r="Y2338" s="3"/>
      </tp>
      <tp>
        <v>51.068372384699998</v>
        <stp/>
        <stp>EM_S_FA_YOY_NETPROFIT</stp>
        <stp>2</stp>
        <stp>600470.SH</stp>
        <stp>2019-12-31</stp>
        <tr r="X2351" s="3"/>
      </tp>
      <tp>
        <v>-32.2989048771</v>
        <stp/>
        <stp>EM_S_FA_YOY_NETPROFIT</stp>
        <stp>2</stp>
        <stp>600458.SH</stp>
        <stp>2021-12-31</stp>
        <tr r="Z2342" s="3"/>
      </tp>
      <tp>
        <v>40.026585652199998</v>
        <stp/>
        <stp>EM_S_FA_YOY_NETPROFIT</stp>
        <stp>2</stp>
        <stp>600459.SH</stp>
        <stp>2020-12-31</stp>
        <tr r="Y2343" s="3"/>
      </tp>
      <tp>
        <v>-244.51498463940001</v>
        <stp/>
        <stp>EM_S_FA_YOY_NETPROFIT</stp>
        <stp>2</stp>
        <stp>600460.SH</stp>
        <stp>2019-12-31</stp>
        <tr r="X2344" s="3"/>
      </tp>
      <tp>
        <v>-5.8061996577999997</v>
        <stp/>
        <stp>EM_S_FA_YOY_NETPROFIT</stp>
        <stp>2</stp>
        <stp>600468.SH</stp>
        <stp>2021-12-31</stp>
        <tr r="Z2349" s="3"/>
      </tp>
      <tp>
        <v>-2.4897454525999998</v>
        <stp/>
        <stp>EM_S_FA_YOY_NETPROFIT</stp>
        <stp>2</stp>
        <stp>600469.SH</stp>
        <stp>2020-12-31</stp>
        <tr r="Y2350" s="3"/>
      </tp>
      <tp>
        <v>-87.370829481100003</v>
        <stp/>
        <stp>EM_S_FA_YOY_NETPROFIT</stp>
        <stp>2</stp>
        <stp>600478.SH</stp>
        <stp>2021-12-31</stp>
        <tr r="Z2355" s="3"/>
      </tp>
      <tp>
        <v>2.3029875945999998</v>
        <stp/>
        <stp>EM_S_FA_YOY_NETPROFIT</stp>
        <stp>2</stp>
        <stp>600479.SH</stp>
        <stp>2020-12-31</stp>
        <tr r="Y2356" s="3"/>
      </tp>
      <tp>
        <v>-14.8817280926</v>
        <stp/>
        <stp>EM_S_FA_YOY_NETPROFIT</stp>
        <stp>2</stp>
        <stp>600408.SH</stp>
        <stp>2021-12-31</stp>
        <tr r="Z2315" s="3"/>
      </tp>
      <tp>
        <v>1.7442503359999999</v>
        <stp/>
        <stp>EM_S_FA_YOY_NETPROFIT</stp>
        <stp>2</stp>
        <stp>600409.SH</stp>
        <stp>2020-12-31</stp>
        <tr r="Y2316" s="3"/>
      </tp>
      <tp>
        <v>-94.772920642800003</v>
        <stp/>
        <stp>EM_S_FA_YOY_NETPROFIT</stp>
        <stp>2</stp>
        <stp>600418.SH</stp>
        <stp>2021-12-31</stp>
        <tr r="Z2320" s="3"/>
      </tp>
      <tp>
        <v>8.1490599182000008</v>
        <stp/>
        <stp>EM_S_FA_YOY_NETPROFIT</stp>
        <stp>2</stp>
        <stp>600419.SH</stp>
        <stp>2020-12-31</stp>
        <tr r="Y2321" s="3"/>
      </tp>
      <tp>
        <v>-13.2257203069</v>
        <stp/>
        <stp>EM_S_FA_YOY_NETPROFIT</stp>
        <stp>2</stp>
        <stp>600420.SH</stp>
        <stp>2019-12-31</stp>
        <tr r="X2322" s="3"/>
      </tp>
      <tp>
        <v>163.21567018760001</v>
        <stp/>
        <stp>EM_S_FA_YOY_NETPROFIT</stp>
        <stp>2</stp>
        <stp>600410.SH</stp>
        <stp>2019-12-31</stp>
        <tr r="X2317" s="3"/>
      </tp>
      <tp>
        <v>142.4482854446</v>
        <stp/>
        <stp>EM_S_FA_YOY_NETPROFIT</stp>
        <stp>2</stp>
        <stp>600428.SH</stp>
        <stp>2021-12-31</stp>
        <tr r="Z2328" s="3"/>
      </tp>
      <tp>
        <v>-90.316821428200001</v>
        <stp/>
        <stp>EM_S_FA_YOY_NETPROFIT</stp>
        <stp>2</stp>
        <stp>600429.SH</stp>
        <stp>2020-12-31</stp>
        <tr r="Y2329" s="3"/>
      </tp>
      <tp>
        <v>-17.220959082899999</v>
        <stp/>
        <stp>EM_S_FA_YOY_NETPROFIT</stp>
        <stp>2</stp>
        <stp>600400.SH</stp>
        <stp>2019-12-31</stp>
        <tr r="X2311" s="3"/>
      </tp>
      <tp>
        <v>135.33874553460001</v>
        <stp/>
        <stp>EM_S_FA_YOY_NETPROFIT</stp>
        <stp>2</stp>
        <stp>600438.SH</stp>
        <stp>2021-12-31</stp>
        <tr r="Z2333" s="3"/>
      </tp>
      <tp>
        <v>-82.374623284400002</v>
        <stp/>
        <stp>EM_S_FA_YOY_NETPROFIT</stp>
        <stp>2</stp>
        <stp>600439.SH</stp>
        <stp>2020-12-31</stp>
        <tr r="Y2334" s="3"/>
      </tp>
      <tp>
        <v>34.864949855799999</v>
        <stp/>
        <stp>EM_S_FA_YOY_NETPROFIT</stp>
        <stp>2</stp>
        <stp>600488.SH</stp>
        <stp>2021-12-31</stp>
        <tr r="Z2363" s="3"/>
      </tp>
      <tp>
        <v>40.797960808900001</v>
        <stp/>
        <stp>EM_S_FA_YOY_NETPROFIT</stp>
        <stp>2</stp>
        <stp>600489.SH</stp>
        <stp>2020-12-31</stp>
        <tr r="Y2364" s="3"/>
      </tp>
      <tp>
        <v>148.92890110030001</v>
        <stp/>
        <stp>EM_S_FA_YOY_NETPROFIT</stp>
        <stp>2</stp>
        <stp>600498.SH</stp>
        <stp>2021-12-31</stp>
        <tr r="Z2371" s="3"/>
      </tp>
      <tp>
        <v>87.067715195800005</v>
        <stp/>
        <stp>EM_S_FA_YOY_NETPROFIT</stp>
        <stp>2</stp>
        <stp>600499.SH</stp>
        <stp>2020-12-31</stp>
        <tr r="Y2372" s="3"/>
      </tp>
      <tp>
        <v>39.585880292500001</v>
        <stp/>
        <stp>EM_S_FA_YOY_NETPROFIT</stp>
        <stp>2</stp>
        <stp>600490.SH</stp>
        <stp>2019-12-31</stp>
        <tr r="X2365" s="3"/>
      </tp>
      <tp>
        <v>-71.805274858999994</v>
        <stp/>
        <stp>EM_S_FA_YOY_NETPROFIT</stp>
        <stp>2</stp>
        <stp>600480.SH</stp>
        <stp>2019-12-31</stp>
        <tr r="X2357" s="3"/>
      </tp>
      <tp>
        <v>31.889362551600001</v>
        <stp/>
        <stp>EM_S_FA_YOY_NETPROFIT</stp>
        <stp>2</stp>
        <stp>000708.SZ</stp>
        <stp>2021-12-31</stp>
        <tr r="Z237" s="3"/>
      </tp>
      <tp>
        <v>-29.044911619400001</v>
        <stp/>
        <stp>EM_S_FA_YOY_NETPROFIT</stp>
        <stp>2</stp>
        <stp>000709.SZ</stp>
        <stp>2020-12-31</stp>
        <tr r="Y238" s="3"/>
      </tp>
      <tp>
        <v>-234.7631363372</v>
        <stp/>
        <stp>EM_S_FA_YOY_NETPROFIT</stp>
        <stp>2</stp>
        <stp>300700.SZ</stp>
        <stp>2019-12-31</stp>
        <tr r="X1967" s="3"/>
      </tp>
      <tp>
        <v>-41.818735023599999</v>
        <stp/>
        <stp>EM_S_FA_YOY_NETPROFIT</stp>
        <stp>2</stp>
        <stp>000718.SZ</stp>
        <stp>2021-12-31</stp>
        <tr r="Z246" s="3"/>
      </tp>
      <tp>
        <v>11.513612759800001</v>
        <stp/>
        <stp>EM_S_FA_YOY_NETPROFIT</stp>
        <stp>2</stp>
        <stp>000719.SZ</stp>
        <stp>2020-12-31</stp>
        <tr r="Y247" s="3"/>
      </tp>
      <tp>
        <v>-54.763312868299998</v>
        <stp/>
        <stp>EM_S_FA_YOY_NETPROFIT</stp>
        <stp>2</stp>
        <stp>000720.SZ</stp>
        <stp>2019-12-31</stp>
        <tr r="X248" s="3"/>
      </tp>
      <tp>
        <v>22.180245683500001</v>
        <stp/>
        <stp>EM_S_FA_YOY_NETPROFIT</stp>
        <stp>2</stp>
        <stp>300710.SZ</stp>
        <stp>2019-12-31</stp>
        <tr r="X1976" s="3"/>
      </tp>
      <tp>
        <v>244.91602736839999</v>
        <stp/>
        <stp>EM_S_FA_YOY_NETPROFIT</stp>
        <stp>2</stp>
        <stp>300729.SZ</stp>
        <stp>2020-12-31</stp>
        <tr r="Y1992" s="3"/>
      </tp>
      <tp>
        <v>49.027575003499997</v>
        <stp/>
        <stp>EM_S_FA_YOY_NETPROFIT</stp>
        <stp>2</stp>
        <stp>000710.SZ</stp>
        <stp>2019-12-31</stp>
        <tr r="X239" s="3"/>
      </tp>
      <tp>
        <v>39.379185641399999</v>
        <stp/>
        <stp>EM_S_FA_YOY_NETPROFIT</stp>
        <stp>2</stp>
        <stp>000728.SZ</stp>
        <stp>2021-12-31</stp>
        <tr r="Z255" s="3"/>
      </tp>
      <tp>
        <v>8.1146934365999996</v>
        <stp/>
        <stp>EM_S_FA_YOY_NETPROFIT</stp>
        <stp>2</stp>
        <stp>000729.SZ</stp>
        <stp>2020-12-31</stp>
        <tr r="Y256" s="3"/>
      </tp>
      <tp>
        <v>6.5002388465000003</v>
        <stp/>
        <stp>EM_S_FA_YOY_NETPROFIT</stp>
        <stp>2</stp>
        <stp>300718.SZ</stp>
        <stp>2021-12-31</stp>
        <tr r="Z1983" s="3"/>
      </tp>
      <tp>
        <v>30.525877239</v>
        <stp/>
        <stp>EM_S_FA_YOY_NETPROFIT</stp>
        <stp>2</stp>
        <stp>300719.SZ</stp>
        <stp>2020-12-31</stp>
        <tr r="Y1984" s="3"/>
      </tp>
      <tp>
        <v>-4.9074928345000002</v>
        <stp/>
        <stp>EM_S_FA_YOY_NETPROFIT</stp>
        <stp>2</stp>
        <stp>300720.SZ</stp>
        <stp>2019-12-31</stp>
        <tr r="X1985" s="3"/>
      </tp>
      <tp>
        <v>897.80220951629997</v>
        <stp/>
        <stp>EM_S_FA_YOY_NETPROFIT</stp>
        <stp>2</stp>
        <stp>000700.SZ</stp>
        <stp>2019-12-31</stp>
        <tr r="X231" s="3"/>
      </tp>
      <tp>
        <v>36.563579952200001</v>
        <stp/>
        <stp>EM_S_FA_YOY_NETPROFIT</stp>
        <stp>2</stp>
        <stp>000738.SZ</stp>
        <stp>2021-12-31</stp>
        <tr r="Z262" s="3"/>
      </tp>
      <tp>
        <v>47.583835089799997</v>
        <stp/>
        <stp>EM_S_FA_YOY_NETPROFIT</stp>
        <stp>2</stp>
        <stp>000739.SZ</stp>
        <stp>2020-12-31</stp>
        <tr r="Y263" s="3"/>
      </tp>
      <tp>
        <v>728.43411982220005</v>
        <stp/>
        <stp>EM_S_FA_YOY_NETPROFIT</stp>
        <stp>2</stp>
        <stp>300708.SZ</stp>
        <stp>2021-12-31</stp>
        <tr r="Z1974" s="3"/>
      </tp>
      <tp>
        <v>-17.1718132158</v>
        <stp/>
        <stp>EM_S_FA_YOY_NETPROFIT</stp>
        <stp>2</stp>
        <stp>300709.SZ</stp>
        <stp>2020-12-31</stp>
        <tr r="Y1975" s="3"/>
      </tp>
      <tp>
        <v>3.5793611925</v>
        <stp/>
        <stp>EM_S_FA_YOY_NETPROFIT</stp>
        <stp>2</stp>
        <stp>300730.SZ</stp>
        <stp>2019-12-31</stp>
        <tr r="X1993" s="3"/>
      </tp>
      <tp>
        <v>57.742567156699998</v>
        <stp/>
        <stp>EM_S_FA_YOY_NETPROFIT</stp>
        <stp>2</stp>
        <stp>000758.SZ</stp>
        <stp>2021-12-31</stp>
        <tr r="Z271" s="3"/>
      </tp>
      <tp>
        <v>404.69677120659998</v>
        <stp/>
        <stp>EM_S_FA_YOY_NETPROFIT</stp>
        <stp>2</stp>
        <stp>000759.SZ</stp>
        <stp>2020-12-31</stp>
        <tr r="Y272" s="3"/>
      </tp>
      <tp>
        <v>386.17610242289999</v>
        <stp/>
        <stp>EM_S_FA_YOY_NETPROFIT</stp>
        <stp>2</stp>
        <stp>000750.SZ</stp>
        <stp>2019-12-31</stp>
        <tr r="X264" s="3"/>
      </tp>
      <tp>
        <v>-15.989608488</v>
        <stp/>
        <stp>EM_S_FA_YOY_NETPROFIT</stp>
        <stp>2</stp>
        <stp>000768.SZ</stp>
        <stp>2021-12-31</stp>
        <tr r="Z277" s="3"/>
      </tp>
      <tp>
        <v>11.011701136199999</v>
        <stp/>
        <stp>EM_S_FA_YOY_NETPROFIT</stp>
        <stp>2</stp>
        <stp>000778.SZ</stp>
        <stp>2021-12-31</stp>
        <tr r="Z280" s="3"/>
      </tp>
      <tp>
        <v>1.991231677</v>
        <stp/>
        <stp>EM_S_FA_YOY_NETPROFIT</stp>
        <stp>2</stp>
        <stp>000779.SZ</stp>
        <stp>2020-12-31</stp>
        <tr r="Y281" s="3"/>
      </tp>
      <tp>
        <v>10.139595502500001</v>
        <stp/>
        <stp>EM_S_FA_YOY_NETPROFIT</stp>
        <stp>2</stp>
        <stp>000788.SZ</stp>
        <stp>2021-12-31</stp>
        <tr r="Z286" s="3"/>
      </tp>
      <tp>
        <v>6.9226014466999999</v>
        <stp/>
        <stp>EM_S_FA_YOY_NETPROFIT</stp>
        <stp>2</stp>
        <stp>000789.SZ</stp>
        <stp>2020-12-31</stp>
        <tr r="Y287" s="3"/>
      </tp>
      <tp>
        <v>43.376165299999997</v>
        <stp/>
        <stp>EM_S_FA_YOY_NETPROFIT</stp>
        <stp>2</stp>
        <stp>000798.SZ</stp>
        <stp>2021-12-31</stp>
        <tr r="Z295" s="3"/>
      </tp>
      <tp>
        <v>64.145383607200003</v>
        <stp/>
        <stp>EM_S_FA_YOY_NETPROFIT</stp>
        <stp>2</stp>
        <stp>000799.SZ</stp>
        <stp>2020-12-31</stp>
        <tr r="Y296" s="3"/>
      </tp>
      <tp>
        <v>97.733660107899993</v>
        <stp/>
        <stp>EM_S_FA_YOY_NETPROFIT</stp>
        <stp>2</stp>
        <stp>000790.SZ</stp>
        <stp>2019-12-31</stp>
        <tr r="X288" s="3"/>
      </tp>
      <tp>
        <v>-84.115244555999993</v>
        <stp/>
        <stp>EM_S_FA_YOY_NETPROFIT</stp>
        <stp>2</stp>
        <stp>600748.SH</stp>
        <stp>2021-12-31</stp>
        <tr r="Z2584" s="3"/>
      </tp>
      <tp>
        <v>-72.873653987599994</v>
        <stp/>
        <stp>EM_S_FA_YOY_NETPROFIT</stp>
        <stp>2</stp>
        <stp>600749.SH</stp>
        <stp>2020-12-31</stp>
        <tr r="Y2585" s="3"/>
      </tp>
      <tp>
        <v>373.56025890230001</v>
        <stp/>
        <stp>EM_S_FA_YOY_NETPROFIT</stp>
        <stp>2</stp>
        <stp>600770.SH</stp>
        <stp>2019-12-31</stp>
        <tr r="X2603" s="3"/>
      </tp>
      <tp>
        <v>105.61486652169999</v>
        <stp/>
        <stp>EM_S_FA_YOY_NETPROFIT</stp>
        <stp>2</stp>
        <stp>600758.SH</stp>
        <stp>2021-12-31</stp>
        <tr r="Z2593" s="3"/>
      </tp>
      <tp>
        <v>210.66593865359999</v>
        <stp/>
        <stp>EM_S_FA_YOY_NETPROFIT</stp>
        <stp>2</stp>
        <stp>600759.SH</stp>
        <stp>2020-12-31</stp>
        <tr r="Y2594" s="3"/>
      </tp>
      <tp>
        <v>18.114702796100001</v>
        <stp/>
        <stp>EM_S_FA_YOY_NETPROFIT</stp>
        <stp>2</stp>
        <stp>600760.SH</stp>
        <stp>2019-12-31</stp>
        <tr r="X2595" s="3"/>
      </tp>
      <tp>
        <v>1.9573270934</v>
        <stp/>
        <stp>EM_S_FA_YOY_NETPROFIT</stp>
        <stp>2</stp>
        <stp>600750.SH</stp>
        <stp>2019-12-31</stp>
        <tr r="X2586" s="3"/>
      </tp>
      <tp>
        <v>44.169365401500002</v>
        <stp/>
        <stp>EM_S_FA_YOY_NETPROFIT</stp>
        <stp>2</stp>
        <stp>600768.SH</stp>
        <stp>2021-12-31</stp>
        <tr r="Z2601" s="3"/>
      </tp>
      <tp>
        <v>71.4599243113</v>
        <stp/>
        <stp>EM_S_FA_YOY_NETPROFIT</stp>
        <stp>2</stp>
        <stp>600769.SH</stp>
        <stp>2020-12-31</stp>
        <tr r="Y2602" s="3"/>
      </tp>
      <tp>
        <v>-69.9234395103</v>
        <stp/>
        <stp>EM_S_FA_YOY_NETPROFIT</stp>
        <stp>2</stp>
        <stp>600740.SH</stp>
        <stp>2019-12-31</stp>
        <tr r="X2577" s="3"/>
      </tp>
      <tp>
        <v>83.220690288100002</v>
        <stp/>
        <stp>EM_S_FA_YOY_NETPROFIT</stp>
        <stp>2</stp>
        <stp>600778.SH</stp>
        <stp>2021-12-31</stp>
        <tr r="Z2610" s="3"/>
      </tp>
      <tp>
        <v>-11.491904981799999</v>
        <stp/>
        <stp>EM_S_FA_YOY_NETPROFIT</stp>
        <stp>2</stp>
        <stp>600779.SH</stp>
        <stp>2020-12-31</stp>
        <tr r="Y2611" s="3"/>
      </tp>
      <tp>
        <v>250.3424210968</v>
        <stp/>
        <stp>EM_S_FA_YOY_NETPROFIT</stp>
        <stp>2</stp>
        <stp>600708.SH</stp>
        <stp>2021-12-31</stp>
        <tr r="Z2547" s="3"/>
      </tp>
      <tp>
        <v>-889.95016814559995</v>
        <stp/>
        <stp>EM_S_FA_YOY_NETPROFIT</stp>
        <stp>2</stp>
        <stp>600730.SH</stp>
        <stp>2019-12-31</stp>
        <tr r="X2567" s="3"/>
      </tp>
      <tp>
        <v>6345.7864357105</v>
        <stp/>
        <stp>EM_S_FA_YOY_NETPROFIT</stp>
        <stp>2</stp>
        <stp>600718.SH</stp>
        <stp>2021-12-31</stp>
        <tr r="Z2556" s="3"/>
      </tp>
      <tp>
        <v>-14.3096249118</v>
        <stp/>
        <stp>EM_S_FA_YOY_NETPROFIT</stp>
        <stp>2</stp>
        <stp>600719.SH</stp>
        <stp>2020-12-31</stp>
        <tr r="Y2557" s="3"/>
      </tp>
      <tp>
        <v>89.755972049600004</v>
        <stp/>
        <stp>EM_S_FA_YOY_NETPROFIT</stp>
        <stp>2</stp>
        <stp>600720.SH</stp>
        <stp>2019-12-31</stp>
        <tr r="X2558" s="3"/>
      </tp>
      <tp>
        <v>17.300783902700001</v>
        <stp/>
        <stp>EM_S_FA_YOY_NETPROFIT</stp>
        <stp>2</stp>
        <stp>600710.SH</stp>
        <stp>2019-12-31</stp>
        <tr r="X2548" s="3"/>
      </tp>
      <tp>
        <v>284.50523174249997</v>
        <stp/>
        <stp>EM_S_FA_YOY_NETPROFIT</stp>
        <stp>2</stp>
        <stp>600728.SH</stp>
        <stp>2021-12-31</stp>
        <tr r="Z2565" s="3"/>
      </tp>
      <tp>
        <v>2.6166242213999999</v>
        <stp/>
        <stp>EM_S_FA_YOY_NETPROFIT</stp>
        <stp>2</stp>
        <stp>600729.SH</stp>
        <stp>2020-12-31</stp>
        <tr r="Y2566" s="3"/>
      </tp>
      <tp>
        <v>77.565985615900004</v>
        <stp/>
        <stp>EM_S_FA_YOY_NETPROFIT</stp>
        <stp>2</stp>
        <stp>600738.SH</stp>
        <stp>2021-12-31</stp>
        <tr r="Z2575" s="3"/>
      </tp>
      <tp>
        <v>91.871373891299996</v>
        <stp/>
        <stp>EM_S_FA_YOY_NETPROFIT</stp>
        <stp>2</stp>
        <stp>600739.SH</stp>
        <stp>2020-12-31</stp>
        <tr r="Y2576" s="3"/>
      </tp>
      <tp>
        <v>81.294494161599999</v>
        <stp/>
        <stp>EM_S_FA_YOY_NETPROFIT</stp>
        <stp>2</stp>
        <stp>600789.SH</stp>
        <stp>2020-12-31</stp>
        <tr r="Y2618" s="3"/>
      </tp>
      <tp>
        <v>66.701595980299999</v>
        <stp/>
        <stp>EM_S_FA_YOY_NETPROFIT</stp>
        <stp>2</stp>
        <stp>600798.SH</stp>
        <stp>2021-12-31</stp>
        <tr r="Z2627" s="3"/>
      </tp>
      <tp>
        <v>-32.026900956600002</v>
        <stp/>
        <stp>EM_S_FA_YOY_NETPROFIT</stp>
        <stp>2</stp>
        <stp>600790.SH</stp>
        <stp>2019-12-31</stp>
        <tr r="X2619" s="3"/>
      </tp>
      <tp>
        <v>25.850004383200002</v>
        <stp/>
        <stp>EM_S_FA_YOY_NETPROFIT</stp>
        <stp>2</stp>
        <stp>600780.SH</stp>
        <stp>2019-12-31</stp>
        <tr r="X2612" s="3"/>
      </tp>
      <tp>
        <v>-28.243619388100001</v>
        <stp/>
        <stp>EM_S_FA_YOY_NETPROFIT</stp>
        <stp>2</stp>
        <stp>000608.SZ</stp>
        <stp>2021-12-31</stp>
        <tr r="Z176" s="3"/>
      </tp>
      <tp>
        <v>-1288.0912211351999</v>
        <stp/>
        <stp>EM_S_FA_YOY_NETPROFIT</stp>
        <stp>2</stp>
        <stp>000609.SZ</stp>
        <stp>2020-12-31</stp>
        <tr r="Y177" s="3"/>
      </tp>
      <tp>
        <v>4.3052974815000002</v>
        <stp/>
        <stp>EM_S_FA_YOY_NETPROFIT</stp>
        <stp>2</stp>
        <stp>000630.SZ</stp>
        <stp>2019-12-31</stp>
        <tr r="X191" s="3"/>
      </tp>
      <tp>
        <v>-20.450197185499999</v>
        <stp/>
        <stp>EM_S_FA_YOY_NETPROFIT</stp>
        <stp>2</stp>
        <stp>300600.SZ</stp>
        <stp>2019-12-31</stp>
        <tr r="X1875" s="3"/>
      </tp>
      <tp>
        <v>41.506476761899997</v>
        <stp/>
        <stp>EM_S_FA_YOY_NETPROFIT</stp>
        <stp>2</stp>
        <stp>300638.SZ</stp>
        <stp>2021-12-31</stp>
        <tr r="Z1910" s="3"/>
      </tp>
      <tp>
        <v>188.16332145090001</v>
        <stp/>
        <stp>EM_S_FA_YOY_NETPROFIT</stp>
        <stp>2</stp>
        <stp>300639.SZ</stp>
        <stp>2020-12-31</stp>
        <tr r="Y1911" s="3"/>
      </tp>
      <tp>
        <v>257.72437349500001</v>
        <stp/>
        <stp>EM_S_FA_YOY_NETPROFIT</stp>
        <stp>2</stp>
        <stp>000619.SZ</stp>
        <stp>2020-12-31</stp>
        <tr r="Y182" s="3"/>
      </tp>
      <tp>
        <v>-29.312300499199999</v>
        <stp/>
        <stp>EM_S_FA_YOY_NETPROFIT</stp>
        <stp>2</stp>
        <stp>000620.SZ</stp>
        <stp>2019-12-31</stp>
        <tr r="X183" s="3"/>
      </tp>
      <tp>
        <v>8.6825632358</v>
        <stp/>
        <stp>EM_S_FA_YOY_NETPROFIT</stp>
        <stp>2</stp>
        <stp>300610.SZ</stp>
        <stp>2019-12-31</stp>
        <tr r="X1885" s="3"/>
      </tp>
      <tp>
        <v>26.3824206277</v>
        <stp/>
        <stp>EM_S_FA_YOY_NETPROFIT</stp>
        <stp>2</stp>
        <stp>300628.SZ</stp>
        <stp>2021-12-31</stp>
        <tr r="Z1901" s="3"/>
      </tp>
      <tp>
        <v>294.91471606689998</v>
        <stp/>
        <stp>EM_S_FA_YOY_NETPROFIT</stp>
        <stp>2</stp>
        <stp>300629.SZ</stp>
        <stp>2020-12-31</stp>
        <tr r="Y1902" s="3"/>
      </tp>
      <tp>
        <v>-137.38861972480001</v>
        <stp/>
        <stp>EM_S_FA_YOY_NETPROFIT</stp>
        <stp>2</stp>
        <stp>000610.SZ</stp>
        <stp>2019-12-31</stp>
        <tr r="X178" s="3"/>
      </tp>
      <tp>
        <v>-35.258879932799999</v>
        <stp/>
        <stp>EM_S_FA_YOY_NETPROFIT</stp>
        <stp>2</stp>
        <stp>000628.SZ</stp>
        <stp>2021-12-31</stp>
        <tr r="Z189" s="3"/>
      </tp>
      <tp>
        <v>-83.337616772999993</v>
        <stp/>
        <stp>EM_S_FA_YOY_NETPROFIT</stp>
        <stp>2</stp>
        <stp>000629.SZ</stp>
        <stp>2020-12-31</stp>
        <tr r="Y190" s="3"/>
      </tp>
      <tp>
        <v>98.299940953499998</v>
        <stp/>
        <stp>EM_S_FA_YOY_NETPROFIT</stp>
        <stp>2</stp>
        <stp>300618.SZ</stp>
        <stp>2021-12-31</stp>
        <tr r="Z1892" s="3"/>
      </tp>
      <tp>
        <v>-69.248091690699994</v>
        <stp/>
        <stp>EM_S_FA_YOY_NETPROFIT</stp>
        <stp>2</stp>
        <stp>300619.SZ</stp>
        <stp>2020-12-31</stp>
        <tr r="Y1893" s="3"/>
      </tp>
      <tp>
        <v>-27.267255092599999</v>
        <stp/>
        <stp>EM_S_FA_YOY_NETPROFIT</stp>
        <stp>2</stp>
        <stp>300620.SZ</stp>
        <stp>2019-12-31</stp>
        <tr r="X1894" s="3"/>
      </tp>
      <tp>
        <v>35.275674160299999</v>
        <stp/>
        <stp>EM_S_FA_YOY_NETPROFIT</stp>
        <stp>2</stp>
        <stp>000600.SZ</stp>
        <stp>2019-12-31</stp>
        <tr r="X171" s="3"/>
      </tp>
      <tp>
        <v>497.0664709019</v>
        <stp/>
        <stp>EM_S_FA_YOY_NETPROFIT</stp>
        <stp>2</stp>
        <stp>000638.SZ</stp>
        <stp>2021-12-31</stp>
        <tr r="Z198" s="3"/>
      </tp>
      <tp>
        <v>135.2775393096</v>
        <stp/>
        <stp>EM_S_FA_YOY_NETPROFIT</stp>
        <stp>2</stp>
        <stp>000639.SZ</stp>
        <stp>2020-12-31</stp>
        <tr r="Y199" s="3"/>
      </tp>
      <tp>
        <v>-13.983143244000001</v>
        <stp/>
        <stp>EM_S_FA_YOY_NETPROFIT</stp>
        <stp>2</stp>
        <stp>300608.SZ</stp>
        <stp>2021-12-31</stp>
        <tr r="Z1883" s="3"/>
      </tp>
      <tp>
        <v>-112.9860820552</v>
        <stp/>
        <stp>EM_S_FA_YOY_NETPROFIT</stp>
        <stp>2</stp>
        <stp>300609.SZ</stp>
        <stp>2020-12-31</stp>
        <tr r="Y1884" s="3"/>
      </tp>
      <tp>
        <v>65.987705700600003</v>
        <stp/>
        <stp>EM_S_FA_YOY_NETPROFIT</stp>
        <stp>2</stp>
        <stp>300630.SZ</stp>
        <stp>2019-12-31</stp>
        <tr r="X1903" s="3"/>
      </tp>
      <tp>
        <v>-20.599991194899999</v>
        <stp/>
        <stp>EM_S_FA_YOY_NETPROFIT</stp>
        <stp>2</stp>
        <stp>000670.SZ</stp>
        <stp>2019-12-31</stp>
        <tr r="X212" s="3"/>
      </tp>
      <tp>
        <v>11.6553086881</v>
        <stp/>
        <stp>EM_S_FA_YOY_NETPROFIT</stp>
        <stp>2</stp>
        <stp>300640.SZ</stp>
        <stp>2019-12-31</stp>
        <tr r="X1912" s="3"/>
      </tp>
      <tp>
        <v>-18.3279278507</v>
        <stp/>
        <stp>EM_S_FA_YOY_NETPROFIT</stp>
        <stp>2</stp>
        <stp>300678.SZ</stp>
        <stp>2021-12-31</stp>
        <tr r="Z1946" s="3"/>
      </tp>
      <tp>
        <v>52.706679171499999</v>
        <stp/>
        <stp>EM_S_FA_YOY_NETPROFIT</stp>
        <stp>2</stp>
        <stp>300679.SZ</stp>
        <stp>2020-12-31</stp>
        <tr r="Y1947" s="3"/>
      </tp>
      <tp>
        <v>-1223.5928089479</v>
        <stp/>
        <stp>EM_S_FA_YOY_NETPROFIT</stp>
        <stp>2</stp>
        <stp>000659.SZ</stp>
        <stp>2020-12-31</stp>
        <tr r="Y206" s="3"/>
      </tp>
      <tp>
        <v>-12.0650502823</v>
        <stp/>
        <stp>EM_S_FA_YOY_NETPROFIT</stp>
        <stp>2</stp>
        <stp>300650.SZ</stp>
        <stp>2019-12-31</stp>
        <tr r="X1920" s="3"/>
      </tp>
      <tp>
        <v>-16.124359993500001</v>
        <stp/>
        <stp>EM_S_FA_YOY_NETPROFIT</stp>
        <stp>2</stp>
        <stp>300668.SZ</stp>
        <stp>2021-12-31</stp>
        <tr r="Z1937" s="3"/>
      </tp>
      <tp>
        <v>-1.2988612829999999</v>
        <stp/>
        <stp>EM_S_FA_YOY_NETPROFIT</stp>
        <stp>2</stp>
        <stp>300669.SZ</stp>
        <stp>2020-12-31</stp>
        <tr r="Y1938" s="3"/>
      </tp>
      <tp>
        <v>6.0292711339</v>
        <stp/>
        <stp>EM_S_FA_YOY_NETPROFIT</stp>
        <stp>2</stp>
        <stp>000650.SZ</stp>
        <stp>2019-12-31</stp>
        <tr r="X200" s="3"/>
      </tp>
      <tp>
        <v>1300.7877282310999</v>
        <stp/>
        <stp>EM_S_FA_YOY_NETPROFIT</stp>
        <stp>2</stp>
        <stp>000668.SZ</stp>
        <stp>2021-12-31</stp>
        <tr r="Z210" s="3"/>
      </tp>
      <tp>
        <v>97.720157348499995</v>
        <stp/>
        <stp>EM_S_FA_YOY_NETPROFIT</stp>
        <stp>2</stp>
        <stp>000669.SZ</stp>
        <stp>2020-12-31</stp>
        <tr r="Y211" s="3"/>
      </tp>
      <tp>
        <v>-93.334539399400001</v>
        <stp/>
        <stp>EM_S_FA_YOY_NETPROFIT</stp>
        <stp>2</stp>
        <stp>300658.SZ</stp>
        <stp>2021-12-31</stp>
        <tr r="Z1928" s="3"/>
      </tp>
      <tp>
        <v>93.563945420600007</v>
        <stp/>
        <stp>EM_S_FA_YOY_NETPROFIT</stp>
        <stp>2</stp>
        <stp>300659.SZ</stp>
        <stp>2020-12-31</stp>
        <tr r="Y1929" s="3"/>
      </tp>
      <tp>
        <v>15.299989482300001</v>
        <stp/>
        <stp>EM_S_FA_YOY_NETPROFIT</stp>
        <stp>2</stp>
        <stp>300660.SZ</stp>
        <stp>2019-12-31</stp>
        <tr r="X1930" s="3"/>
      </tp>
      <tp>
        <v>47.780856503499997</v>
        <stp/>
        <stp>EM_S_FA_YOY_NETPROFIT</stp>
        <stp>2</stp>
        <stp>000678.SZ</stp>
        <stp>2021-12-31</stp>
        <tr r="Z216" s="3"/>
      </tp>
      <tp>
        <v>101.14695753479999</v>
        <stp/>
        <stp>EM_S_FA_YOY_NETPROFIT</stp>
        <stp>2</stp>
        <stp>000679.SZ</stp>
        <stp>2020-12-31</stp>
        <tr r="Y217" s="3"/>
      </tp>
      <tp>
        <v>52.385770857300002</v>
        <stp/>
        <stp>EM_S_FA_YOY_NETPROFIT</stp>
        <stp>2</stp>
        <stp>300648.SZ</stp>
        <stp>2021-12-31</stp>
        <tr r="Z1918" s="3"/>
      </tp>
      <tp>
        <v>-24.588701875600002</v>
        <stp/>
        <stp>EM_S_FA_YOY_NETPROFIT</stp>
        <stp>2</stp>
        <stp>300649.SZ</stp>
        <stp>2020-12-31</stp>
        <tr r="Y1919" s="3"/>
      </tp>
      <tp>
        <v>-5.9871374460000002</v>
        <stp/>
        <stp>EM_S_FA_YOY_NETPROFIT</stp>
        <stp>2</stp>
        <stp>300670.SZ</stp>
        <stp>2019-12-31</stp>
        <tr r="X1939" s="3"/>
      </tp>
      <tp>
        <v>27.646470324900001</v>
        <stp/>
        <stp>EM_S_FA_YOY_NETPROFIT</stp>
        <stp>2</stp>
        <stp>000688.SZ</stp>
        <stp>2021-12-31</stp>
        <tr r="Z224" s="3"/>
      </tp>
      <tp>
        <v>411.990227258</v>
        <stp/>
        <stp>EM_S_FA_YOY_NETPROFIT</stp>
        <stp>2</stp>
        <stp>300680.SZ</stp>
        <stp>2019-12-31</stp>
        <tr r="X1948" s="3"/>
      </tp>
      <tp>
        <v>-70.132113611700007</v>
        <stp/>
        <stp>EM_S_FA_YOY_NETPROFIT</stp>
        <stp>2</stp>
        <stp>000698.SZ</stp>
        <stp>2021-12-31</stp>
        <tr r="Z230" s="3"/>
      </tp>
      <tp>
        <v>75.173420211700005</v>
        <stp/>
        <stp>EM_S_FA_YOY_NETPROFIT</stp>
        <stp>2</stp>
        <stp>300690.SZ</stp>
        <stp>2019-12-31</stp>
        <tr r="X1958" s="3"/>
      </tp>
      <tp>
        <v>91.043156042800007</v>
        <stp/>
        <stp>EM_S_FA_YOY_NETPROFIT</stp>
        <stp>2</stp>
        <stp>000690.SZ</stp>
        <stp>2019-12-31</stp>
        <tr r="X225" s="3"/>
      </tp>
      <tp>
        <v>145.15116537719999</v>
        <stp/>
        <stp>EM_S_FA_YOY_NETPROFIT</stp>
        <stp>2</stp>
        <stp>300698.SZ</stp>
        <stp>2021-12-31</stp>
        <tr r="Z1965" s="3"/>
      </tp>
      <tp>
        <v>22.796583394500001</v>
        <stp/>
        <stp>EM_S_FA_YOY_NETPROFIT</stp>
        <stp>2</stp>
        <stp>300699.SZ</stp>
        <stp>2020-12-31</stp>
        <tr r="Y1966" s="3"/>
      </tp>
      <tp>
        <v>-27.185231206800001</v>
        <stp/>
        <stp>EM_S_FA_YOY_NETPROFIT</stp>
        <stp>2</stp>
        <stp>000680.SZ</stp>
        <stp>2019-12-31</stp>
        <tr r="X218" s="3"/>
      </tp>
      <tp>
        <v>-279.11310579759999</v>
        <stp/>
        <stp>EM_S_FA_YOY_NETPROFIT</stp>
        <stp>2</stp>
        <stp>300688.SZ</stp>
        <stp>2021-12-31</stp>
        <tr r="Z1956" s="3"/>
      </tp>
      <tp>
        <v>-45.7789393105</v>
        <stp/>
        <stp>EM_S_FA_YOY_NETPROFIT</stp>
        <stp>2</stp>
        <stp>300689.SZ</stp>
        <stp>2020-12-31</stp>
        <tr r="Y1957" s="3"/>
      </tp>
      <tp>
        <v>23.5203746995</v>
        <stp/>
        <stp>EM_S_FA_YOY_NETPROFIT</stp>
        <stp>2</stp>
        <stp>600648.SH</stp>
        <stp>2021-12-31</stp>
        <tr r="Z2499" s="3"/>
      </tp>
      <tp>
        <v>20.6230915917</v>
        <stp/>
        <stp>EM_S_FA_YOY_NETPROFIT</stp>
        <stp>2</stp>
        <stp>600649.SH</stp>
        <stp>2020-12-31</stp>
        <tr r="Y2500" s="3"/>
      </tp>
      <tp>
        <v>-85.846000383200007</v>
        <stp/>
        <stp>EM_S_FA_YOY_NETPROFIT</stp>
        <stp>2</stp>
        <stp>600658.SH</stp>
        <stp>2021-12-31</stp>
        <tr r="Z2507" s="3"/>
      </tp>
      <tp>
        <v>-29.436076355200001</v>
        <stp/>
        <stp>EM_S_FA_YOY_NETPROFIT</stp>
        <stp>2</stp>
        <stp>600660.SH</stp>
        <stp>2019-12-31</stp>
        <tr r="X2508" s="3"/>
      </tp>
      <tp>
        <v>-1.7522651672</v>
        <stp/>
        <stp>EM_S_FA_YOY_NETPROFIT</stp>
        <stp>2</stp>
        <stp>600650.SH</stp>
        <stp>2019-12-31</stp>
        <tr r="X2501" s="3"/>
      </tp>
      <tp>
        <v>56.442308738199998</v>
        <stp/>
        <stp>EM_S_FA_YOY_NETPROFIT</stp>
        <stp>2</stp>
        <stp>600668.SH</stp>
        <stp>2021-12-31</stp>
        <tr r="Z2516" s="3"/>
      </tp>
      <tp>
        <v>-42.728699364699999</v>
        <stp/>
        <stp>EM_S_FA_YOY_NETPROFIT</stp>
        <stp>2</stp>
        <stp>600640.SH</stp>
        <stp>2019-12-31</stp>
        <tr r="X2492" s="3"/>
      </tp>
      <tp>
        <v>77.746367646699994</v>
        <stp/>
        <stp>EM_S_FA_YOY_NETPROFIT</stp>
        <stp>2</stp>
        <stp>600678.SH</stp>
        <stp>2021-12-31</stp>
        <tr r="Z2522" s="3"/>
      </tp>
      <tp>
        <v>164.7437012318</v>
        <stp/>
        <stp>EM_S_FA_YOY_NETPROFIT</stp>
        <stp>2</stp>
        <stp>600679.SH</stp>
        <stp>2020-12-31</stp>
        <tr r="Y2523" s="3"/>
      </tp>
      <tp>
        <v>25.324236214100001</v>
        <stp/>
        <stp>EM_S_FA_YOY_NETPROFIT</stp>
        <stp>2</stp>
        <stp>600608.SH</stp>
        <stp>2021-12-31</stp>
        <tr r="Z2466" s="3"/>
      </tp>
      <tp>
        <v>-218.07545845780001</v>
        <stp/>
        <stp>EM_S_FA_YOY_NETPROFIT</stp>
        <stp>2</stp>
        <stp>600609.SH</stp>
        <stp>2020-12-31</stp>
        <tr r="Y2467" s="3"/>
      </tp>
      <tp>
        <v>-47.480597416400002</v>
        <stp/>
        <stp>EM_S_FA_YOY_NETPROFIT</stp>
        <stp>2</stp>
        <stp>600630.SH</stp>
        <stp>2019-12-31</stp>
        <tr r="X2485" s="3"/>
      </tp>
      <tp>
        <v>191.96702319120001</v>
        <stp/>
        <stp>EM_S_FA_YOY_NETPROFIT</stp>
        <stp>2</stp>
        <stp>600618.SH</stp>
        <stp>2021-12-31</stp>
        <tr r="Z2475" s="3"/>
      </tp>
      <tp>
        <v>-43.136728112100002</v>
        <stp/>
        <stp>EM_S_FA_YOY_NETPROFIT</stp>
        <stp>2</stp>
        <stp>600619.SH</stp>
        <stp>2020-12-31</stp>
        <tr r="Y2476" s="3"/>
      </tp>
      <tp>
        <v>-5.1632382837000002</v>
        <stp/>
        <stp>EM_S_FA_YOY_NETPROFIT</stp>
        <stp>2</stp>
        <stp>600620.SH</stp>
        <stp>2019-12-31</stp>
        <tr r="X2477" s="3"/>
      </tp>
      <tp>
        <v>105.159619965</v>
        <stp/>
        <stp>EM_S_FA_YOY_NETPROFIT</stp>
        <stp>2</stp>
        <stp>600610.SH</stp>
        <stp>2019-12-31</stp>
        <tr r="X2468" s="3"/>
      </tp>
      <tp>
        <v>-1.6473872691</v>
        <stp/>
        <stp>EM_S_FA_YOY_NETPROFIT</stp>
        <stp>2</stp>
        <stp>600628.SH</stp>
        <stp>2021-12-31</stp>
        <tr r="Z2483" s="3"/>
      </tp>
      <tp>
        <v>-26.436944263400001</v>
        <stp/>
        <stp>EM_S_FA_YOY_NETPROFIT</stp>
        <stp>2</stp>
        <stp>600629.SH</stp>
        <stp>2020-12-31</stp>
        <tr r="Y2484" s="3"/>
      </tp>
      <tp>
        <v>23.581181166699999</v>
        <stp/>
        <stp>EM_S_FA_YOY_NETPROFIT</stp>
        <stp>2</stp>
        <stp>600600.SH</stp>
        <stp>2019-12-31</stp>
        <tr r="X2459" s="3"/>
      </tp>
      <tp>
        <v>-53.889909706700003</v>
        <stp/>
        <stp>EM_S_FA_YOY_NETPROFIT</stp>
        <stp>2</stp>
        <stp>600638.SH</stp>
        <stp>2021-12-31</stp>
        <tr r="Z2490" s="3"/>
      </tp>
      <tp>
        <v>1.8513752165999999</v>
        <stp/>
        <stp>EM_S_FA_YOY_NETPROFIT</stp>
        <stp>2</stp>
        <stp>600639.SH</stp>
        <stp>2020-12-31</stp>
        <tr r="Y2491" s="3"/>
      </tp>
      <tp>
        <v>213.35129708060001</v>
        <stp/>
        <stp>EM_S_FA_YOY_NETPROFIT</stp>
        <stp>2</stp>
        <stp>600688.SH</stp>
        <stp>2021-12-31</stp>
        <tr r="Z2530" s="3"/>
      </tp>
      <tp>
        <v>-458.34110092780003</v>
        <stp/>
        <stp>EM_S_FA_YOY_NETPROFIT</stp>
        <stp>2</stp>
        <stp>600689.SH</stp>
        <stp>2020-12-31</stp>
        <tr r="Y2531" s="3"/>
      </tp>
      <tp>
        <v>-14.0883830373</v>
        <stp/>
        <stp>EM_S_FA_YOY_NETPROFIT</stp>
        <stp>2</stp>
        <stp>600698.SH</stp>
        <stp>2021-12-31</stp>
        <tr r="Z2539" s="3"/>
      </tp>
      <tp>
        <v>-85.964303412000007</v>
        <stp/>
        <stp>EM_S_FA_YOY_NETPROFIT</stp>
        <stp>2</stp>
        <stp>600699.SH</stp>
        <stp>2020-12-31</stp>
        <tr r="Y2540" s="3"/>
      </tp>
      <tp>
        <v>24.594203330500001</v>
        <stp/>
        <stp>EM_S_FA_YOY_NETPROFIT</stp>
        <stp>2</stp>
        <stp>600690.SH</stp>
        <stp>2019-12-31</stp>
        <tr r="X2532" s="3"/>
      </tp>
      <tp>
        <v>81.791310922299999</v>
        <stp/>
        <stp>EM_S_FA_YOY_NETPROFIT</stp>
        <stp>2</stp>
        <stp>000908.SZ</stp>
        <stp>2021-12-31</stp>
        <tr r="Z365" s="3"/>
      </tp>
      <tp>
        <v>-19.475921198000002</v>
        <stp/>
        <stp>EM_S_FA_YOY_NETPROFIT</stp>
        <stp>2</stp>
        <stp>000909.SZ</stp>
        <stp>2020-12-31</stp>
        <tr r="Y366" s="3"/>
      </tp>
      <tp>
        <v>8.0219887308000004</v>
        <stp/>
        <stp>EM_S_FA_YOY_NETPROFIT</stp>
        <stp>2</stp>
        <stp>000930.SZ</stp>
        <stp>2019-12-31</stp>
        <tr r="X383" s="3"/>
      </tp>
      <tp>
        <v>-49.009257011499997</v>
        <stp/>
        <stp>EM_S_FA_YOY_NETPROFIT</stp>
        <stp>2</stp>
        <stp>000919.SZ</stp>
        <stp>2020-12-31</stp>
        <tr r="Y373" s="3"/>
      </tp>
      <tp>
        <v>3.4610108127000001</v>
        <stp/>
        <stp>EM_S_FA_YOY_NETPROFIT</stp>
        <stp>2</stp>
        <stp>000920.SZ</stp>
        <stp>2019-12-31</stp>
        <tr r="X374" s="3"/>
      </tp>
      <tp>
        <v>-3.6402151413000001</v>
        <stp/>
        <stp>EM_S_FA_YOY_NETPROFIT</stp>
        <stp>2</stp>
        <stp>000910.SZ</stp>
        <stp>2019-12-31</stp>
        <tr r="X367" s="3"/>
      </tp>
      <tp>
        <v>7.9579454435999999</v>
        <stp/>
        <stp>EM_S_FA_YOY_NETPROFIT</stp>
        <stp>2</stp>
        <stp>000928.SZ</stp>
        <stp>2021-12-31</stp>
        <tr r="Z381" s="3"/>
      </tp>
      <tp>
        <v>-2125.1876410215</v>
        <stp/>
        <stp>EM_S_FA_YOY_NETPROFIT</stp>
        <stp>2</stp>
        <stp>000929.SZ</stp>
        <stp>2020-12-31</stp>
        <tr r="Y382" s="3"/>
      </tp>
      <tp>
        <v>1.1956358337999999</v>
        <stp/>
        <stp>EM_S_FA_YOY_NETPROFIT</stp>
        <stp>2</stp>
        <stp>000900.SZ</stp>
        <stp>2019-12-31</stp>
        <tr r="X359" s="3"/>
      </tp>
      <tp>
        <v>23.753986274700001</v>
        <stp/>
        <stp>EM_S_FA_YOY_NETPROFIT</stp>
        <stp>2</stp>
        <stp>000938.SZ</stp>
        <stp>2021-12-31</stp>
        <tr r="Z390" s="3"/>
      </tp>
      <tp>
        <v>-8.3470072535999993</v>
        <stp/>
        <stp>EM_S_FA_YOY_NETPROFIT</stp>
        <stp>2</stp>
        <stp>000948.SZ</stp>
        <stp>2021-12-31</stp>
        <tr r="Z391" s="3"/>
      </tp>
      <tp>
        <v>-35.612195889200002</v>
        <stp/>
        <stp>EM_S_FA_YOY_NETPROFIT</stp>
        <stp>2</stp>
        <stp>000949.SZ</stp>
        <stp>2020-12-31</stp>
        <tr r="Y392" s="3"/>
      </tp>
      <tp>
        <v>-17.6860539505</v>
        <stp/>
        <stp>EM_S_FA_YOY_NETPROFIT</stp>
        <stp>2</stp>
        <stp>000970.SZ</stp>
        <stp>2019-12-31</stp>
        <tr r="X410" s="3"/>
      </tp>
      <tp>
        <v>-19.3455460166</v>
        <stp/>
        <stp>EM_S_FA_YOY_NETPROFIT</stp>
        <stp>2</stp>
        <stp>000958.SZ</stp>
        <stp>2021-12-31</stp>
        <tr r="Z399" s="3"/>
      </tp>
      <tp>
        <v>42.471352324100003</v>
        <stp/>
        <stp>EM_S_FA_YOY_NETPROFIT</stp>
        <stp>2</stp>
        <stp>000959.SZ</stp>
        <stp>2020-12-31</stp>
        <tr r="Y400" s="3"/>
      </tp>
      <tp>
        <v>-1.5820269513</v>
        <stp/>
        <stp>EM_S_FA_YOY_NETPROFIT</stp>
        <stp>2</stp>
        <stp>000960.SZ</stp>
        <stp>2019-12-31</stp>
        <tr r="X401" s="3"/>
      </tp>
      <tp>
        <v>25.7597444522</v>
        <stp/>
        <stp>EM_S_FA_YOY_NETPROFIT</stp>
        <stp>2</stp>
        <stp>000950.SZ</stp>
        <stp>2019-12-31</stp>
        <tr r="X393" s="3"/>
      </tp>
      <tp>
        <v>192.86116370619999</v>
        <stp/>
        <stp>EM_S_FA_YOY_NETPROFIT</stp>
        <stp>2</stp>
        <stp>000968.SZ</stp>
        <stp>2021-12-31</stp>
        <tr r="Z408" s="3"/>
      </tp>
      <tp>
        <v>-22.911038721200001</v>
        <stp/>
        <stp>EM_S_FA_YOY_NETPROFIT</stp>
        <stp>2</stp>
        <stp>000969.SZ</stp>
        <stp>2020-12-31</stp>
        <tr r="Y409" s="3"/>
      </tp>
      <tp>
        <v>21.035224613899999</v>
        <stp/>
        <stp>EM_S_FA_YOY_NETPROFIT</stp>
        <stp>2</stp>
        <stp>000978.SZ</stp>
        <stp>2021-12-31</stp>
        <tr r="Z417" s="3"/>
      </tp>
      <tp>
        <v>38.419405187999999</v>
        <stp/>
        <stp>EM_S_FA_YOY_NETPROFIT</stp>
        <stp>2</stp>
        <stp>000988.SZ</stp>
        <stp>2021-12-31</stp>
        <tr r="Z424" s="3"/>
      </tp>
      <tp>
        <v>44.491675923899997</v>
        <stp/>
        <stp>EM_S_FA_YOY_NETPROFIT</stp>
        <stp>2</stp>
        <stp>000989.SZ</stp>
        <stp>2020-12-31</stp>
        <tr r="Y425" s="3"/>
      </tp>
      <tp>
        <v>-25.477953122199999</v>
        <stp/>
        <stp>EM_S_FA_YOY_NETPROFIT</stp>
        <stp>2</stp>
        <stp>000998.SZ</stp>
        <stp>2021-12-31</stp>
        <tr r="Z431" s="3"/>
      </tp>
      <tp>
        <v>-23.896651743500001</v>
        <stp/>
        <stp>EM_S_FA_YOY_NETPROFIT</stp>
        <stp>2</stp>
        <stp>000999.SZ</stp>
        <stp>2020-12-31</stp>
        <tr r="Y432" s="3"/>
      </tp>
      <tp>
        <v>-48.014543787999997</v>
        <stp/>
        <stp>EM_S_FA_YOY_NETPROFIT</stp>
        <stp>2</stp>
        <stp>000990.SZ</stp>
        <stp>2019-12-31</stp>
        <tr r="X426" s="3"/>
      </tp>
      <tp>
        <v>-1497.5794102150001</v>
        <stp/>
        <stp>EM_S_FA_YOY_NETPROFIT</stp>
        <stp>2</stp>
        <stp>000980.SZ</stp>
        <stp>2019-12-31</stp>
        <tr r="X418" s="3"/>
      </tp>
      <tp>
        <v>13.520684275400001</v>
        <stp/>
        <stp>EM_S_FA_YOY_NETPROFIT</stp>
        <stp>2</stp>
        <stp>600970.SH</stp>
        <stp>2019-12-31</stp>
        <tr r="X2734" s="3"/>
      </tp>
      <tp>
        <v>97.413869448400007</v>
        <stp/>
        <stp>EM_S_FA_YOY_NETPROFIT</stp>
        <stp>2</stp>
        <stp>600958.SH</stp>
        <stp>2021-12-31</stp>
        <tr r="Z2724" s="3"/>
      </tp>
      <tp>
        <v>-42.7935716231</v>
        <stp/>
        <stp>EM_S_FA_YOY_NETPROFIT</stp>
        <stp>2</stp>
        <stp>600959.SH</stp>
        <stp>2020-12-31</stp>
        <tr r="Y2725" s="3"/>
      </tp>
      <tp>
        <v>-40.8738019245</v>
        <stp/>
        <stp>EM_S_FA_YOY_NETPROFIT</stp>
        <stp>2</stp>
        <stp>600960.SH</stp>
        <stp>2019-12-31</stp>
        <tr r="X2726" s="3"/>
      </tp>
      <tp>
        <v>-39.504244229400001</v>
        <stp/>
        <stp>EM_S_FA_YOY_NETPROFIT</stp>
        <stp>2</stp>
        <stp>600969.SH</stp>
        <stp>2020-12-31</stp>
        <tr r="Y2733" s="3"/>
      </tp>
      <tp>
        <v>-26.905507352800001</v>
        <stp/>
        <stp>EM_S_FA_YOY_NETPROFIT</stp>
        <stp>2</stp>
        <stp>600979.SH</stp>
        <stp>2020-12-31</stp>
        <tr r="Y2740" s="3"/>
      </tp>
      <tp>
        <v>22.385700021200002</v>
        <stp/>
        <stp>EM_S_FA_YOY_NETPROFIT</stp>
        <stp>2</stp>
        <stp>600908.SH</stp>
        <stp>2021-12-31</stp>
        <tr r="Z2716" s="3"/>
      </tp>
      <tp>
        <v>4.2264892049</v>
        <stp/>
        <stp>EM_S_FA_YOY_NETPROFIT</stp>
        <stp>2</stp>
        <stp>600909.SH</stp>
        <stp>2020-12-31</stp>
        <tr r="Y2717" s="3"/>
      </tp>
      <tp>
        <v>4.4115892354000001</v>
        <stp/>
        <stp>EM_S_FA_YOY_NETPROFIT</stp>
        <stp>2</stp>
        <stp>600919.SH</stp>
        <stp>2020-12-31</stp>
        <tr r="Y2719" s="3"/>
      </tp>
      <tp>
        <v>-4.7523648484000001</v>
        <stp/>
        <stp>EM_S_FA_YOY_NETPROFIT</stp>
        <stp>2</stp>
        <stp>600900.SH</stp>
        <stp>2019-12-31</stp>
        <tr r="X2714" s="3"/>
      </tp>
      <tp>
        <v>-40.5115150142</v>
        <stp/>
        <stp>EM_S_FA_YOY_NETPROFIT</stp>
        <stp>2</stp>
        <stp>600939.SH</stp>
        <stp>2020-12-31</stp>
        <tr r="Y2723" s="3"/>
      </tp>
      <tp>
        <v>-25.443372759799999</v>
        <stp/>
        <stp>EM_S_FA_YOY_NETPROFIT</stp>
        <stp>2</stp>
        <stp>600988.SH</stp>
        <stp>2021-12-31</stp>
        <tr r="Z2749" s="3"/>
      </tp>
      <tp>
        <v>-22.944802849599998</v>
        <stp/>
        <stp>EM_S_FA_YOY_NETPROFIT</stp>
        <stp>2</stp>
        <stp>600998.SH</stp>
        <stp>2021-12-31</stp>
        <tr r="Z2756" s="3"/>
      </tp>
      <tp>
        <v>29.953500432399998</v>
        <stp/>
        <stp>EM_S_FA_YOY_NETPROFIT</stp>
        <stp>2</stp>
        <stp>600999.SH</stp>
        <stp>2020-12-31</stp>
        <tr r="Y2757" s="3"/>
      </tp>
      <tp>
        <v>-55.838460196100002</v>
        <stp/>
        <stp>EM_S_FA_YOY_NETPROFIT</stp>
        <stp>2</stp>
        <stp>600990.SH</stp>
        <stp>2019-12-31</stp>
        <tr r="X2750" s="3"/>
      </tp>
      <tp>
        <v>34.088184564099997</v>
        <stp/>
        <stp>EM_S_FA_YOY_NETPROFIT</stp>
        <stp>2</stp>
        <stp>600980.SH</stp>
        <stp>2019-12-31</stp>
        <tr r="X2741" s="3"/>
      </tp>
      <tp>
        <v>29.325191734299999</v>
        <stp/>
        <stp>EM_S_FA_YOY_NETPROFIT</stp>
        <stp>2</stp>
        <stp>000809.SZ</stp>
        <stp>2020-12-31</stp>
        <tr r="Y302" s="3"/>
      </tp>
      <tp>
        <v>-44.8398119565</v>
        <stp/>
        <stp>EM_S_FA_YOY_NETPROFIT</stp>
        <stp>2</stp>
        <stp>000830.SZ</stp>
        <stp>2019-12-31</stp>
        <tr r="X319" s="3"/>
      </tp>
      <tp>
        <v>209.36368514360001</v>
        <stp/>
        <stp>EM_S_FA_YOY_NETPROFIT</stp>
        <stp>2</stp>
        <stp>000818.SZ</stp>
        <stp>2021-12-31</stp>
        <tr r="Z309" s="3"/>
      </tp>
      <tp>
        <v>-53.370813815699996</v>
        <stp/>
        <stp>EM_S_FA_YOY_NETPROFIT</stp>
        <stp>2</stp>
        <stp>000819.SZ</stp>
        <stp>2020-12-31</stp>
        <tr r="Y310" s="3"/>
      </tp>
      <tp>
        <v>-190.30875771800001</v>
        <stp/>
        <stp>EM_S_FA_YOY_NETPROFIT</stp>
        <stp>2</stp>
        <stp>000820.SZ</stp>
        <stp>2019-12-31</stp>
        <tr r="X311" s="3"/>
      </tp>
      <tp>
        <v>90.9202275679</v>
        <stp/>
        <stp>EM_S_FA_YOY_NETPROFIT</stp>
        <stp>2</stp>
        <stp>000810.SZ</stp>
        <stp>2019-12-31</stp>
        <tr r="X303" s="3"/>
      </tp>
      <tp>
        <v>1.8492471361</v>
        <stp/>
        <stp>EM_S_FA_YOY_NETPROFIT</stp>
        <stp>2</stp>
        <stp>000828.SZ</stp>
        <stp>2021-12-31</stp>
        <tr r="Z317" s="3"/>
      </tp>
      <tp>
        <v>116.48740340400001</v>
        <stp/>
        <stp>EM_S_FA_YOY_NETPROFIT</stp>
        <stp>2</stp>
        <stp>000829.SZ</stp>
        <stp>2020-12-31</stp>
        <tr r="Y318" s="3"/>
      </tp>
      <tp>
        <v>-86.105193160499994</v>
        <stp/>
        <stp>EM_S_FA_YOY_NETPROFIT</stp>
        <stp>2</stp>
        <stp>000800.SZ</stp>
        <stp>2019-12-31</stp>
        <tr r="X297" s="3"/>
      </tp>
      <tp>
        <v>-446.8047071149</v>
        <stp/>
        <stp>EM_S_FA_YOY_NETPROFIT</stp>
        <stp>2</stp>
        <stp>000838.SZ</stp>
        <stp>2021-12-31</stp>
        <tr r="Z324" s="3"/>
      </tp>
      <tp>
        <v>-7452.9514334572004</v>
        <stp/>
        <stp>EM_S_FA_YOY_NETPROFIT</stp>
        <stp>2</stp>
        <stp>000839.SZ</stp>
        <stp>2020-12-31</stp>
        <tr r="Y325" s="3"/>
      </tp>
      <tp>
        <v>31.063356071800001</v>
        <stp/>
        <stp>EM_S_FA_YOY_NETPROFIT</stp>
        <stp>2</stp>
        <stp>000848.SZ</stp>
        <stp>2021-12-31</stp>
        <tr r="Z326" s="3"/>
      </tp>
      <tp>
        <v>17.1857285844</v>
        <stp/>
        <stp>EM_S_FA_YOY_NETPROFIT</stp>
        <stp>2</stp>
        <stp>000858.SZ</stp>
        <stp>2021-12-31</stp>
        <tr r="Z331" s="3"/>
      </tp>
      <tp>
        <v>43.699310685599997</v>
        <stp/>
        <stp>EM_S_FA_YOY_NETPROFIT</stp>
        <stp>2</stp>
        <stp>000859.SZ</stp>
        <stp>2020-12-31</stp>
        <tr r="Y332" s="3"/>
      </tp>
      <tp>
        <v>12.4015173669</v>
        <stp/>
        <stp>EM_S_FA_YOY_NETPROFIT</stp>
        <stp>2</stp>
        <stp>000860.SZ</stp>
        <stp>2019-12-31</stp>
        <tr r="X333" s="3"/>
      </tp>
      <tp>
        <v>63.682556099400003</v>
        <stp/>
        <stp>EM_S_FA_YOY_NETPROFIT</stp>
        <stp>2</stp>
        <stp>000850.SZ</stp>
        <stp>2019-12-31</stp>
        <tr r="X327" s="3"/>
      </tp>
      <tp>
        <v>-379.7460626834</v>
        <stp/>
        <stp>EM_S_FA_YOY_NETPROFIT</stp>
        <stp>2</stp>
        <stp>000868.SZ</stp>
        <stp>2021-12-31</stp>
        <tr r="Z337" s="3"/>
      </tp>
      <tp>
        <v>-58.5762082448</v>
        <stp/>
        <stp>EM_S_FA_YOY_NETPROFIT</stp>
        <stp>2</stp>
        <stp>000869.SZ</stp>
        <stp>2020-12-31</stp>
        <tr r="Y338" s="3"/>
      </tp>
      <tp>
        <v>59.302964098700002</v>
        <stp/>
        <stp>EM_S_FA_YOY_NETPROFIT</stp>
        <stp>2</stp>
        <stp>000878.SZ</stp>
        <stp>2021-12-31</stp>
        <tr r="Z342" s="3"/>
      </tp>
      <tp>
        <v>64.127494409700006</v>
        <stp/>
        <stp>EM_S_FA_YOY_NETPROFIT</stp>
        <stp>2</stp>
        <stp>000888.SZ</stp>
        <stp>2021-12-31</stp>
        <tr r="Z350" s="3"/>
      </tp>
      <tp>
        <v>101.64743477410001</v>
        <stp/>
        <stp>EM_S_FA_YOY_NETPROFIT</stp>
        <stp>2</stp>
        <stp>000889.SZ</stp>
        <stp>2020-12-31</stp>
        <tr r="Y351" s="3"/>
      </tp>
      <tp>
        <v>248.64729458919999</v>
        <stp/>
        <stp>EM_S_FA_YOY_NETPROFIT</stp>
        <stp>2</stp>
        <stp>000898.SZ</stp>
        <stp>2021-12-31</stp>
        <tr r="Z357" s="3"/>
      </tp>
      <tp>
        <v>30.003829785400001</v>
        <stp/>
        <stp>EM_S_FA_YOY_NETPROFIT</stp>
        <stp>2</stp>
        <stp>000899.SZ</stp>
        <stp>2020-12-31</stp>
        <tr r="Y358" s="3"/>
      </tp>
      <tp>
        <v>-435.40705736860002</v>
        <stp/>
        <stp>EM_S_FA_YOY_NETPROFIT</stp>
        <stp>2</stp>
        <stp>000890.SZ</stp>
        <stp>2019-12-31</stp>
        <tr r="X352" s="3"/>
      </tp>
      <tp>
        <v>101.2365729819</v>
        <stp/>
        <stp>EM_S_FA_YOY_NETPROFIT</stp>
        <stp>2</stp>
        <stp>000880.SZ</stp>
        <stp>2019-12-31</stp>
        <tr r="X343" s="3"/>
      </tp>
      <tp>
        <v>14.3043444871</v>
        <stp/>
        <stp>EM_S_FA_YOY_NETPROFIT</stp>
        <stp>2</stp>
        <stp>600848.SH</stp>
        <stp>2021-12-31</stp>
        <tr r="Z2671" s="3"/>
      </tp>
      <tp>
        <v>102.68530936579999</v>
        <stp/>
        <stp>EM_S_FA_YOY_NETPROFIT</stp>
        <stp>2</stp>
        <stp>600858.SH</stp>
        <stp>2021-12-31</stp>
        <tr r="Z2678" s="3"/>
      </tp>
      <tp>
        <v>-62.459583288799998</v>
        <stp/>
        <stp>EM_S_FA_YOY_NETPROFIT</stp>
        <stp>2</stp>
        <stp>600859.SH</stp>
        <stp>2020-12-31</stp>
        <tr r="Y2679" s="3"/>
      </tp>
      <tp>
        <v>-22.527944163699999</v>
        <stp/>
        <stp>EM_S_FA_YOY_NETPROFIT</stp>
        <stp>2</stp>
        <stp>600860.SH</stp>
        <stp>2019-12-31</stp>
        <tr r="X2680" s="3"/>
      </tp>
      <tp>
        <v>5.7821452300000002</v>
        <stp/>
        <stp>EM_S_FA_YOY_NETPROFIT</stp>
        <stp>2</stp>
        <stp>600850.SH</stp>
        <stp>2019-12-31</stp>
        <tr r="X2672" s="3"/>
      </tp>
      <tp>
        <v>-25.4194772781</v>
        <stp/>
        <stp>EM_S_FA_YOY_NETPROFIT</stp>
        <stp>2</stp>
        <stp>600868.SH</stp>
        <stp>2021-12-31</stp>
        <tr r="Z2688" s="3"/>
      </tp>
      <tp>
        <v>-3177.6970551617001</v>
        <stp/>
        <stp>EM_S_FA_YOY_NETPROFIT</stp>
        <stp>2</stp>
        <stp>600869.SH</stp>
        <stp>2020-12-31</stp>
        <tr r="Y2689" s="3"/>
      </tp>
      <tp>
        <v>5.6532790281</v>
        <stp/>
        <stp>EM_S_FA_YOY_NETPROFIT</stp>
        <stp>2</stp>
        <stp>600879.SH</stp>
        <stp>2020-12-31</stp>
        <tr r="Y2697" s="3"/>
      </tp>
      <tp>
        <v>132.50671926410001</v>
        <stp/>
        <stp>EM_S_FA_YOY_NETPROFIT</stp>
        <stp>2</stp>
        <stp>600808.SH</stp>
        <stp>2021-12-31</stp>
        <tr r="Z2635" s="3"/>
      </tp>
      <tp>
        <v>47.247444298399998</v>
        <stp/>
        <stp>EM_S_FA_YOY_NETPROFIT</stp>
        <stp>2</stp>
        <stp>600809.SH</stp>
        <stp>2020-12-31</stp>
        <tr r="Y2636" s="3"/>
      </tp>
      <tp>
        <v>28.915686067300001</v>
        <stp/>
        <stp>EM_S_FA_YOY_NETPROFIT</stp>
        <stp>2</stp>
        <stp>600830.SH</stp>
        <stp>2019-12-31</stp>
        <tr r="X2656" s="3"/>
      </tp>
      <tp>
        <v>-71.119132816399997</v>
        <stp/>
        <stp>EM_S_FA_YOY_NETPROFIT</stp>
        <stp>2</stp>
        <stp>600818.SH</stp>
        <stp>2021-12-31</stp>
        <tr r="Z2644" s="3"/>
      </tp>
      <tp>
        <v>-25.495358575400001</v>
        <stp/>
        <stp>EM_S_FA_YOY_NETPROFIT</stp>
        <stp>2</stp>
        <stp>600819.SH</stp>
        <stp>2020-12-31</stp>
        <tr r="Y2645" s="3"/>
      </tp>
      <tp>
        <v>9.1876715918999992</v>
        <stp/>
        <stp>EM_S_FA_YOY_NETPROFIT</stp>
        <stp>2</stp>
        <stp>600820.SH</stp>
        <stp>2019-12-31</stp>
        <tr r="X2646" s="3"/>
      </tp>
      <tp>
        <v>-47.644647330600002</v>
        <stp/>
        <stp>EM_S_FA_YOY_NETPROFIT</stp>
        <stp>2</stp>
        <stp>600810.SH</stp>
        <stp>2019-12-31</stp>
        <tr r="X2637" s="3"/>
      </tp>
      <tp>
        <v>95.865470688000002</v>
        <stp/>
        <stp>EM_S_FA_YOY_NETPROFIT</stp>
        <stp>2</stp>
        <stp>600828.SH</stp>
        <stp>2021-12-31</stp>
        <tr r="Z2654" s="3"/>
      </tp>
      <tp>
        <v>-45.769865939500001</v>
        <stp/>
        <stp>EM_S_FA_YOY_NETPROFIT</stp>
        <stp>2</stp>
        <stp>600829.SH</stp>
        <stp>2020-12-31</stp>
        <tr r="Y2655" s="3"/>
      </tp>
      <tp>
        <v>-211.4976888146</v>
        <stp/>
        <stp>EM_S_FA_YOY_NETPROFIT</stp>
        <stp>2</stp>
        <stp>600800.SH</stp>
        <stp>2019-12-31</stp>
        <tr r="X2628" s="3"/>
      </tp>
      <tp>
        <v>91.914807350000004</v>
        <stp/>
        <stp>EM_S_FA_YOY_NETPROFIT</stp>
        <stp>2</stp>
        <stp>600838.SH</stp>
        <stp>2021-12-31</stp>
        <tr r="Z2663" s="3"/>
      </tp>
      <tp>
        <v>-29.7013204032</v>
        <stp/>
        <stp>EM_S_FA_YOY_NETPROFIT</stp>
        <stp>2</stp>
        <stp>600839.SH</stp>
        <stp>2020-12-31</stp>
        <tr r="Y2664" s="3"/>
      </tp>
      <tp>
        <v>144.4798205228</v>
        <stp/>
        <stp>EM_S_FA_YOY_NETPROFIT</stp>
        <stp>2</stp>
        <stp>600888.SH</stp>
        <stp>2021-12-31</stp>
        <tr r="Z2706" s="3"/>
      </tp>
      <tp>
        <v>109.7265643761</v>
        <stp/>
        <stp>EM_S_FA_YOY_NETPROFIT</stp>
        <stp>2</stp>
        <stp>600889.SH</stp>
        <stp>2020-12-31</stp>
        <tr r="Y2707" s="3"/>
      </tp>
      <tp>
        <v>73.1211232542</v>
        <stp/>
        <stp>EM_S_FA_YOY_NETPROFIT</stp>
        <stp>2</stp>
        <stp>600898.SH</stp>
        <stp>2021-12-31</stp>
        <tr r="Z2713" s="3"/>
      </tp>
      <tp>
        <v>108.1622126251</v>
        <stp/>
        <stp>EM_S_FA_YOY_NETPROFIT</stp>
        <stp>2</stp>
        <stp>600880.SH</stp>
        <stp>2019-12-31</stp>
        <tr r="X2698" s="3"/>
      </tp>
      <tp>
        <v>32.813869881599999</v>
        <stp/>
        <stp>EM_S_FA_YOY_NETPROFIT</stp>
        <stp>2</stp>
        <stp>603158.SH</stp>
        <stp>2022-12-31</stp>
        <tr r="AA3008" s="3"/>
      </tp>
      <tp>
        <v>28.836201218300001</v>
        <stp/>
        <stp>EM_S_FA_YOY_NETPROFIT</stp>
        <stp>2</stp>
        <stp>603168.SH</stp>
        <stp>2022-12-31</stp>
        <tr r="AA3014" s="3"/>
      </tp>
      <tp>
        <v>-13.4965394517</v>
        <stp/>
        <stp>EM_S_FA_YOY_NETPROFIT</stp>
        <stp>2</stp>
        <stp>603178.SH</stp>
        <stp>2022-12-31</stp>
        <tr r="AA3017" s="3"/>
      </tp>
      <tp>
        <v>9.5134210525</v>
        <stp/>
        <stp>EM_S_FA_YOY_NETPROFIT</stp>
        <stp>2</stp>
        <stp>603108.SH</stp>
        <stp>2022-12-31</stp>
        <tr r="AA2991" s="3"/>
      </tp>
      <tp>
        <v>-191.23496027959999</v>
        <stp/>
        <stp>EM_S_FA_YOY_NETPROFIT</stp>
        <stp>2</stp>
        <stp>603133.SH</stp>
        <stp>2019-12-31</stp>
        <tr r="X3004" s="3"/>
      </tp>
      <tp>
        <v>-42.745203677100001</v>
        <stp/>
        <stp>EM_S_FA_YOY_NETPROFIT</stp>
        <stp>2</stp>
        <stp>603118.SH</stp>
        <stp>2022-12-31</stp>
        <tr r="AA2997" s="3"/>
      </tp>
      <tp>
        <v>0.4686038515</v>
        <stp/>
        <stp>EM_S_FA_YOY_NETPROFIT</stp>
        <stp>2</stp>
        <stp>603123.SH</stp>
        <stp>2019-12-31</stp>
        <tr r="X2998" s="3"/>
      </tp>
      <tp>
        <v>-39.986307725899998</v>
        <stp/>
        <stp>EM_S_FA_YOY_NETPROFIT</stp>
        <stp>2</stp>
        <stp>603113.SH</stp>
        <stp>2019-12-31</stp>
        <tr r="X2994" s="3"/>
      </tp>
      <tp>
        <v>-1.7508986194</v>
        <stp/>
        <stp>EM_S_FA_YOY_NETPROFIT</stp>
        <stp>2</stp>
        <stp>603128.SH</stp>
        <stp>2022-12-31</stp>
        <tr r="AA3001" s="3"/>
      </tp>
      <tp>
        <v>-3.4849227475000002</v>
        <stp/>
        <stp>EM_S_FA_YOY_NETPROFIT</stp>
        <stp>2</stp>
        <stp>603103.SH</stp>
        <stp>2019-12-31</stp>
        <tr r="X2989" s="3"/>
      </tp>
      <tp>
        <v>-1431.5662514398</v>
        <stp/>
        <stp>EM_S_FA_YOY_NETPROFIT</stp>
        <stp>2</stp>
        <stp>603138.SH</stp>
        <stp>2022-12-31</stp>
        <tr r="AA3006" s="3"/>
      </tp>
      <tp>
        <v>-349.12739327769998</v>
        <stp/>
        <stp>EM_S_FA_YOY_NETPROFIT</stp>
        <stp>2</stp>
        <stp>603188.SH</stp>
        <stp>2022-12-31</stp>
        <tr r="AA3023" s="3"/>
      </tp>
      <tp>
        <v>22.5372365554</v>
        <stp/>
        <stp>EM_S_FA_YOY_NETPROFIT</stp>
        <stp>2</stp>
        <stp>603198.SH</stp>
        <stp>2022-12-31</stp>
        <tr r="AA3027" s="3"/>
      </tp>
      <tp>
        <v>31.979130141100001</v>
        <stp/>
        <stp>EM_S_FA_YOY_NETPROFIT</stp>
        <stp>2</stp>
        <stp>603183.SH</stp>
        <stp>2019-12-31</stp>
        <tr r="X3021" s="3"/>
      </tp>
      <tp>
        <v>-77.792830795300006</v>
        <stp/>
        <stp>EM_S_FA_YOY_NETPROFIT</stp>
        <stp>2</stp>
        <stp>603058.SH</stp>
        <stp>2022-12-31</stp>
        <tr r="AA2967" s="3"/>
      </tp>
      <tp>
        <v>-21.425427261300001</v>
        <stp/>
        <stp>EM_S_FA_YOY_NETPROFIT</stp>
        <stp>2</stp>
        <stp>603063.SH</stp>
        <stp>2019-12-31</stp>
        <tr r="X2969" s="3"/>
      </tp>
      <tp>
        <v>2.01062771E-2</v>
        <stp/>
        <stp>EM_S_FA_YOY_NETPROFIT</stp>
        <stp>2</stp>
        <stp>603043.SH</stp>
        <stp>2019-12-31</stp>
        <tr r="X2964" s="3"/>
      </tp>
      <tp>
        <v>61.735115072799999</v>
        <stp/>
        <stp>EM_S_FA_YOY_NETPROFIT</stp>
        <stp>2</stp>
        <stp>603078.SH</stp>
        <stp>2022-12-31</stp>
        <tr r="AA2975" s="3"/>
      </tp>
      <tp>
        <v>-55.029871096100003</v>
        <stp/>
        <stp>EM_S_FA_YOY_NETPROFIT</stp>
        <stp>2</stp>
        <stp>603008.SH</stp>
        <stp>2022-12-31</stp>
        <tr r="AA2933" s="3"/>
      </tp>
      <tp>
        <v>172.12616937089999</v>
        <stp/>
        <stp>EM_S_FA_YOY_NETPROFIT</stp>
        <stp>2</stp>
        <stp>603033.SH</stp>
        <stp>2019-12-31</stp>
        <tr r="X2955" s="3"/>
      </tp>
      <tp>
        <v>11.493743906500001</v>
        <stp/>
        <stp>EM_S_FA_YOY_NETPROFIT</stp>
        <stp>2</stp>
        <stp>603018.SH</stp>
        <stp>2022-12-31</stp>
        <tr r="AA2941" s="3"/>
      </tp>
      <tp>
        <v>-64.934065061300004</v>
        <stp/>
        <stp>EM_S_FA_YOY_NETPROFIT</stp>
        <stp>2</stp>
        <stp>603023.SH</stp>
        <stp>2019-12-31</stp>
        <tr r="X2946" s="3"/>
      </tp>
      <tp>
        <v>-238.07641592600001</v>
        <stp/>
        <stp>EM_S_FA_YOY_NETPROFIT</stp>
        <stp>2</stp>
        <stp>603028.SH</stp>
        <stp>2022-12-31</stp>
        <tr r="AA2950" s="3"/>
      </tp>
      <tp>
        <v>-94.108443175600001</v>
        <stp/>
        <stp>EM_S_FA_YOY_NETPROFIT</stp>
        <stp>2</stp>
        <stp>603003.SH</stp>
        <stp>2019-12-31</stp>
        <tr r="X2929" s="3"/>
      </tp>
      <tp>
        <v>-45.910316233499998</v>
        <stp/>
        <stp>EM_S_FA_YOY_NETPROFIT</stp>
        <stp>2</stp>
        <stp>603038.SH</stp>
        <stp>2022-12-31</stp>
        <tr r="AA2959" s="3"/>
      </tp>
      <tp>
        <v>67.758677688899994</v>
        <stp/>
        <stp>EM_S_FA_YOY_NETPROFIT</stp>
        <stp>2</stp>
        <stp>603088.SH</stp>
        <stp>2022-12-31</stp>
        <tr r="AA2981" s="3"/>
      </tp>
      <tp>
        <v>73.618346812499993</v>
        <stp/>
        <stp>EM_S_FA_YOY_NETPROFIT</stp>
        <stp>2</stp>
        <stp>603098.SH</stp>
        <stp>2022-12-31</stp>
        <tr r="AA2985" s="3"/>
      </tp>
      <tp>
        <v>-71.676349522199999</v>
        <stp/>
        <stp>EM_S_FA_YOY_NETPROFIT</stp>
        <stp>2</stp>
        <stp>603083.SH</stp>
        <stp>2019-12-31</stp>
        <tr r="X2978" s="3"/>
      </tp>
      <tp>
        <v>-28.5928695534</v>
        <stp/>
        <stp>EM_S_FA_YOY_NETPROFIT</stp>
        <stp>2</stp>
        <stp>603358.SH</stp>
        <stp>2022-12-31</stp>
        <tr r="AA3087" s="3"/>
      </tp>
      <tp>
        <v>879.80160851610003</v>
        <stp/>
        <stp>EM_S_FA_YOY_NETPROFIT</stp>
        <stp>2</stp>
        <stp>603363.SH</stp>
        <stp>2019-12-31</stp>
        <tr r="X3090" s="3"/>
      </tp>
      <tp>
        <v>18.389339312899999</v>
        <stp/>
        <stp>EM_S_FA_YOY_NETPROFIT</stp>
        <stp>2</stp>
        <stp>603368.SH</stp>
        <stp>2022-12-31</stp>
        <tr r="AA3094" s="3"/>
      </tp>
      <tp>
        <v>119.43601711709999</v>
        <stp/>
        <stp>EM_S_FA_YOY_NETPROFIT</stp>
        <stp>2</stp>
        <stp>603378.SH</stp>
        <stp>2022-12-31</stp>
        <tr r="AA3097" s="3"/>
      </tp>
      <tp>
        <v>84.051974452799996</v>
        <stp/>
        <stp>EM_S_FA_YOY_NETPROFIT</stp>
        <stp>2</stp>
        <stp>603308.SH</stp>
        <stp>2022-12-31</stp>
        <tr r="AA3061" s="3"/>
      </tp>
      <tp>
        <v>76.220508582400001</v>
        <stp/>
        <stp>EM_S_FA_YOY_NETPROFIT</stp>
        <stp>2</stp>
        <stp>603333.SH</stp>
        <stp>2019-12-31</stp>
        <tr r="X3078" s="3"/>
      </tp>
      <tp>
        <v>66.433578238400003</v>
        <stp/>
        <stp>EM_S_FA_YOY_NETPROFIT</stp>
        <stp>2</stp>
        <stp>603318.SH</stp>
        <stp>2022-12-31</stp>
        <tr r="AA3067" s="3"/>
      </tp>
      <tp>
        <v>12.937852689</v>
        <stp/>
        <stp>EM_S_FA_YOY_NETPROFIT</stp>
        <stp>2</stp>
        <stp>603323.SH</stp>
        <stp>2019-12-31</stp>
        <tr r="X3072" s="3"/>
      </tp>
      <tp>
        <v>99.4393765887</v>
        <stp/>
        <stp>EM_S_FA_YOY_NETPROFIT</stp>
        <stp>2</stp>
        <stp>603313.SH</stp>
        <stp>2019-12-31</stp>
        <tr r="X3064" s="3"/>
      </tp>
      <tp>
        <v>78.305383060300002</v>
        <stp/>
        <stp>EM_S_FA_YOY_NETPROFIT</stp>
        <stp>2</stp>
        <stp>603328.SH</stp>
        <stp>2022-12-31</stp>
        <tr r="AA3074" s="3"/>
      </tp>
      <tp>
        <v>25.840214775500002</v>
        <stp/>
        <stp>EM_S_FA_YOY_NETPROFIT</stp>
        <stp>2</stp>
        <stp>603303.SH</stp>
        <stp>2019-12-31</stp>
        <tr r="X3058" s="3"/>
      </tp>
      <tp>
        <v>42.147205057400001</v>
        <stp/>
        <stp>EM_S_FA_YOY_NETPROFIT</stp>
        <stp>2</stp>
        <stp>603338.SH</stp>
        <stp>2022-12-31</stp>
        <tr r="AA3082" s="3"/>
      </tp>
      <tp>
        <v>-214.09417962169999</v>
        <stp/>
        <stp>EM_S_FA_YOY_NETPROFIT</stp>
        <stp>2</stp>
        <stp>603388.SH</stp>
        <stp>2022-12-31</stp>
        <tr r="AA3103" s="3"/>
      </tp>
      <tp>
        <v>-65.905317530999994</v>
        <stp/>
        <stp>EM_S_FA_YOY_NETPROFIT</stp>
        <stp>2</stp>
        <stp>603398.SH</stp>
        <stp>2022-12-31</stp>
        <tr r="AA3107" s="3"/>
      </tp>
      <tp>
        <v>85.772433966299999</v>
        <stp/>
        <stp>EM_S_FA_YOY_NETPROFIT</stp>
        <stp>2</stp>
        <stp>603393.SH</stp>
        <stp>2019-12-31</stp>
        <tr r="X3105" s="3"/>
      </tp>
      <tp>
        <v>9.5843455517000002</v>
        <stp/>
        <stp>EM_S_FA_YOY_NETPROFIT</stp>
        <stp>2</stp>
        <stp>603383.SH</stp>
        <stp>2019-12-31</stp>
        <tr r="X3099" s="3"/>
      </tp>
      <tp>
        <v>-41.987455641700002</v>
        <stp/>
        <stp>EM_S_FA_YOY_NETPROFIT</stp>
        <stp>2</stp>
        <stp>603258.SH</stp>
        <stp>2022-12-31</stp>
        <tr r="AA3044" s="3"/>
      </tp>
      <tp>
        <v>46.8258732643</v>
        <stp/>
        <stp>EM_S_FA_YOY_NETPROFIT</stp>
        <stp>2</stp>
        <stp>603268.SH</stp>
        <stp>2022-12-31</stp>
        <tr r="AA3047" s="3"/>
      </tp>
      <tp>
        <v>-228.2518322498</v>
        <stp/>
        <stp>EM_S_FA_YOY_NETPROFIT</stp>
        <stp>2</stp>
        <stp>603278.SH</stp>
        <stp>2022-12-31</stp>
        <tr r="AA3050" s="3"/>
      </tp>
      <tp>
        <v>-218.4393140995</v>
        <stp/>
        <stp>EM_S_FA_YOY_NETPROFIT</stp>
        <stp>2</stp>
        <stp>603208.SH</stp>
        <stp>2022-12-31</stp>
        <tr r="AA3031" s="3"/>
      </tp>
      <tp>
        <v>32.501204526400002</v>
        <stp/>
        <stp>EM_S_FA_YOY_NETPROFIT</stp>
        <stp>2</stp>
        <stp>603233.SH</stp>
        <stp>2019-12-31</stp>
        <tr r="X3041" s="3"/>
      </tp>
      <tp>
        <v>-48.315034883499997</v>
        <stp/>
        <stp>EM_S_FA_YOY_NETPROFIT</stp>
        <stp>2</stp>
        <stp>603218.SH</stp>
        <stp>2022-12-31</stp>
        <tr r="AA3032" s="3"/>
      </tp>
      <tp>
        <v>-77.596213279200001</v>
        <stp/>
        <stp>EM_S_FA_YOY_NETPROFIT</stp>
        <stp>2</stp>
        <stp>603223.SH</stp>
        <stp>2019-12-31</stp>
        <tr r="X3034" s="3"/>
      </tp>
      <tp>
        <v>16.174188858699999</v>
        <stp/>
        <stp>EM_S_FA_YOY_NETPROFIT</stp>
        <stp>2</stp>
        <stp>603228.SH</stp>
        <stp>2022-12-31</stp>
        <tr r="AA3038" s="3"/>
      </tp>
      <tp>
        <v>10.587017958100001</v>
        <stp/>
        <stp>EM_S_FA_YOY_NETPROFIT</stp>
        <stp>2</stp>
        <stp>603203.SH</stp>
        <stp>2019-12-31</stp>
        <tr r="X3030" s="3"/>
      </tp>
      <tp>
        <v>-53.234237872100003</v>
        <stp/>
        <stp>EM_S_FA_YOY_NETPROFIT</stp>
        <stp>2</stp>
        <stp>603238.SH</stp>
        <stp>2022-12-31</stp>
        <tr r="AA3042" s="3"/>
      </tp>
      <tp>
        <v>-7.0195010800000004</v>
        <stp/>
        <stp>EM_S_FA_YOY_NETPROFIT</stp>
        <stp>2</stp>
        <stp>603288.SH</stp>
        <stp>2022-12-31</stp>
        <tr r="AA3053" s="3"/>
      </tp>
      <tp>
        <v>8.3318611918999999</v>
        <stp/>
        <stp>EM_S_FA_YOY_NETPROFIT</stp>
        <stp>2</stp>
        <stp>603298.SH</stp>
        <stp>2022-12-31</stp>
        <tr r="AA3055" s="3"/>
      </tp>
      <tp>
        <v>6.5302952919999999</v>
        <stp/>
        <stp>EM_S_FA_YOY_NETPROFIT</stp>
        <stp>2</stp>
        <stp>603283.SH</stp>
        <stp>2019-12-31</stp>
        <tr r="X3051" s="3"/>
      </tp>
      <tp>
        <v>56.571395335600002</v>
        <stp/>
        <stp>EM_S_FA_YOY_NETPROFIT</stp>
        <stp>2</stp>
        <stp>603558.SH</stp>
        <stp>2022-12-31</stp>
        <tr r="AA3139" s="3"/>
      </tp>
      <tp>
        <v>3.9469240921000002</v>
        <stp/>
        <stp>EM_S_FA_YOY_NETPROFIT</stp>
        <stp>2</stp>
        <stp>603568.SH</stp>
        <stp>2022-12-31</stp>
        <tr r="AA3143" s="3"/>
      </tp>
      <tp>
        <v>4.4116065967000004</v>
        <stp/>
        <stp>EM_S_FA_YOY_NETPROFIT</stp>
        <stp>2</stp>
        <stp>603578.SH</stp>
        <stp>2022-12-31</stp>
        <tr r="AA3146" s="3"/>
      </tp>
      <tp>
        <v>-8.1172882486999995</v>
        <stp/>
        <stp>EM_S_FA_YOY_NETPROFIT</stp>
        <stp>2</stp>
        <stp>603508.SH</stp>
        <stp>2022-12-31</stp>
        <tr r="AA3124" s="3"/>
      </tp>
      <tp>
        <v>7.8780598911000004</v>
        <stp/>
        <stp>EM_S_FA_YOY_NETPROFIT</stp>
        <stp>2</stp>
        <stp>603533.SH</stp>
        <stp>2019-12-31</stp>
        <tr r="X3132" s="3"/>
      </tp>
      <tp>
        <v>-68.120702265700004</v>
        <stp/>
        <stp>EM_S_FA_YOY_NETPROFIT</stp>
        <stp>2</stp>
        <stp>603518.SH</stp>
        <stp>2022-12-31</stp>
        <tr r="AA3127" s="3"/>
      </tp>
      <tp>
        <v>124.481742008</v>
        <stp/>
        <stp>EM_S_FA_YOY_NETPROFIT</stp>
        <stp>2</stp>
        <stp>603528.SH</stp>
        <stp>2022-12-31</stp>
        <tr r="AA3131" s="3"/>
      </tp>
      <tp>
        <v>132.56455491049999</v>
        <stp/>
        <stp>EM_S_FA_YOY_NETPROFIT</stp>
        <stp>2</stp>
        <stp>603538.SH</stp>
        <stp>2022-12-31</stp>
        <tr r="AA3135" s="3"/>
      </tp>
      <tp>
        <v>-10.380843049499999</v>
        <stp/>
        <stp>EM_S_FA_YOY_NETPROFIT</stp>
        <stp>2</stp>
        <stp>603588.SH</stp>
        <stp>2022-12-31</stp>
        <tr r="AA3151" s="3"/>
      </tp>
      <tp>
        <v>51.762941447300001</v>
        <stp/>
        <stp>EM_S_FA_YOY_NETPROFIT</stp>
        <stp>2</stp>
        <stp>603598.SH</stp>
        <stp>2022-12-31</stp>
        <tr r="AA3154" s="3"/>
      </tp>
      <tp>
        <v>-48.042777281799999</v>
        <stp/>
        <stp>EM_S_FA_YOY_NETPROFIT</stp>
        <stp>2</stp>
        <stp>603458.SH</stp>
        <stp>2022-12-31</stp>
        <tr r="AA3114" s="3"/>
      </tp>
      <tp>
        <v>-42.407073783199998</v>
        <stp/>
        <stp>EM_S_FA_YOY_NETPROFIT</stp>
        <stp>2</stp>
        <stp>603488.SH</stp>
        <stp>2022-12-31</stp>
        <tr r="AA3117" s="3"/>
      </tp>
      <tp>
        <v>76.784064111500001</v>
        <stp/>
        <stp>EM_S_FA_YOY_NETPROFIT</stp>
        <stp>2</stp>
        <stp>603758.SH</stp>
        <stp>2022-12-31</stp>
        <tr r="AA3224" s="3"/>
      </tp>
      <tp>
        <v>62.120859399499999</v>
        <stp/>
        <stp>EM_S_FA_YOY_NETPROFIT</stp>
        <stp>2</stp>
        <stp>603768.SH</stp>
        <stp>2022-12-31</stp>
        <tr r="AA3227" s="3"/>
      </tp>
      <tp>
        <v>22.655930468899999</v>
        <stp/>
        <stp>EM_S_FA_YOY_NETPROFIT</stp>
        <stp>2</stp>
        <stp>603778.SH</stp>
        <stp>2022-12-31</stp>
        <tr r="AA3230" s="3"/>
      </tp>
      <tp>
        <v>105.2817708341</v>
        <stp/>
        <stp>EM_S_FA_YOY_NETPROFIT</stp>
        <stp>2</stp>
        <stp>603708.SH</stp>
        <stp>2022-12-31</stp>
        <tr r="AA3208" s="3"/>
      </tp>
      <tp>
        <v>142.39075578520001</v>
        <stp/>
        <stp>EM_S_FA_YOY_NETPROFIT</stp>
        <stp>2</stp>
        <stp>603718.SH</stp>
        <stp>2022-12-31</stp>
        <tr r="AA3212" s="3"/>
      </tp>
      <tp>
        <v>-11.5260776726</v>
        <stp/>
        <stp>EM_S_FA_YOY_NETPROFIT</stp>
        <stp>2</stp>
        <stp>603728.SH</stp>
        <stp>2022-12-31</stp>
        <tr r="AA3218" s="3"/>
      </tp>
      <tp>
        <v>124.2900831411</v>
        <stp/>
        <stp>EM_S_FA_YOY_NETPROFIT</stp>
        <stp>2</stp>
        <stp>603703.SH</stp>
        <stp>2019-12-31</stp>
        <tr r="X3206" s="3"/>
      </tp>
      <tp>
        <v>-23.6392676147</v>
        <stp/>
        <stp>EM_S_FA_YOY_NETPROFIT</stp>
        <stp>2</stp>
        <stp>603738.SH</stp>
        <stp>2022-12-31</stp>
        <tr r="AA3222" s="3"/>
      </tp>
      <tp>
        <v>-21.126777688400001</v>
        <stp/>
        <stp>EM_S_FA_YOY_NETPROFIT</stp>
        <stp>2</stp>
        <stp>603788.SH</stp>
        <stp>2022-12-31</stp>
        <tr r="AA3233" s="3"/>
      </tp>
      <tp>
        <v>-63.061700729999998</v>
        <stp/>
        <stp>EM_S_FA_YOY_NETPROFIT</stp>
        <stp>2</stp>
        <stp>603798.SH</stp>
        <stp>2022-12-31</stp>
        <tr r="AA3236" s="3"/>
      </tp>
      <tp>
        <v>10.866797078499999</v>
        <stp/>
        <stp>EM_S_FA_YOY_NETPROFIT</stp>
        <stp>2</stp>
        <stp>603648.SH</stp>
        <stp>2022-12-31</stp>
        <tr r="AA3180" s="3"/>
      </tp>
      <tp>
        <v>21.311955896299999</v>
        <stp/>
        <stp>EM_S_FA_YOY_NETPROFIT</stp>
        <stp>2</stp>
        <stp>603658.SH</stp>
        <stp>2022-12-31</stp>
        <tr r="AA3183" s="3"/>
      </tp>
      <tp>
        <v>46.777741859199999</v>
        <stp/>
        <stp>EM_S_FA_YOY_NETPROFIT</stp>
        <stp>2</stp>
        <stp>603663.SH</stp>
        <stp>2019-12-31</stp>
        <tr r="X3187" s="3"/>
      </tp>
      <tp>
        <v>32.178186876300003</v>
        <stp/>
        <stp>EM_S_FA_YOY_NETPROFIT</stp>
        <stp>2</stp>
        <stp>603668.SH</stp>
        <stp>2022-12-31</stp>
        <tr r="AA3190" s="3"/>
      </tp>
      <tp>
        <v>-15.4591738231</v>
        <stp/>
        <stp>EM_S_FA_YOY_NETPROFIT</stp>
        <stp>2</stp>
        <stp>603678.SH</stp>
        <stp>2022-12-31</stp>
        <tr r="AA3194" s="3"/>
      </tp>
      <tp>
        <v>-183.41171345980001</v>
        <stp/>
        <stp>EM_S_FA_YOY_NETPROFIT</stp>
        <stp>2</stp>
        <stp>603608.SH</stp>
        <stp>2022-12-31</stp>
        <tr r="AA3163" s="3"/>
      </tp>
      <tp>
        <v>-2.4489146758000002</v>
        <stp/>
        <stp>EM_S_FA_YOY_NETPROFIT</stp>
        <stp>2</stp>
        <stp>603633.SH</stp>
        <stp>2019-12-31</stp>
        <tr r="X3175" s="3"/>
      </tp>
      <tp>
        <v>40.215868901199997</v>
        <stp/>
        <stp>EM_S_FA_YOY_NETPROFIT</stp>
        <stp>2</stp>
        <stp>603618.SH</stp>
        <stp>2022-12-31</stp>
        <tr r="AA3170" s="3"/>
      </tp>
      <tp>
        <v>124.54472463979999</v>
        <stp/>
        <stp>EM_S_FA_YOY_NETPROFIT</stp>
        <stp>2</stp>
        <stp>603628.SH</stp>
        <stp>2022-12-31</stp>
        <tr r="AA3173" s="3"/>
      </tp>
      <tp>
        <v>-510.86662694850003</v>
        <stp/>
        <stp>EM_S_FA_YOY_NETPROFIT</stp>
        <stp>2</stp>
        <stp>603603.SH</stp>
        <stp>2019-12-31</stp>
        <tr r="X3159" s="3"/>
      </tp>
      <tp>
        <v>-46.928838015099998</v>
        <stp/>
        <stp>EM_S_FA_YOY_NETPROFIT</stp>
        <stp>2</stp>
        <stp>603638.SH</stp>
        <stp>2022-12-31</stp>
        <tr r="AA3178" s="3"/>
      </tp>
      <tp>
        <v>276.67774951839999</v>
        <stp/>
        <stp>EM_S_FA_YOY_NETPROFIT</stp>
        <stp>2</stp>
        <stp>603688.SH</stp>
        <stp>2022-12-31</stp>
        <tr r="AA3199" s="3"/>
      </tp>
      <tp>
        <v>7.4628386119999996</v>
        <stp/>
        <stp>EM_S_FA_YOY_NETPROFIT</stp>
        <stp>2</stp>
        <stp>603698.SH</stp>
        <stp>2022-12-31</stp>
        <tr r="AA3203" s="3"/>
      </tp>
      <tp>
        <v>-86.530238272299997</v>
        <stp/>
        <stp>EM_S_FA_YOY_NETPROFIT</stp>
        <stp>2</stp>
        <stp>603683.SH</stp>
        <stp>2019-12-31</stp>
        <tr r="X3196" s="3"/>
      </tp>
      <tp>
        <v>-677.11499104400002</v>
        <stp/>
        <stp>EM_S_FA_YOY_NETPROFIT</stp>
        <stp>2</stp>
        <stp>603958.SH</stp>
        <stp>2022-12-31</stp>
        <tr r="AA3308" s="3"/>
      </tp>
      <tp>
        <v>26.214070963699999</v>
        <stp/>
        <stp>EM_S_FA_YOY_NETPROFIT</stp>
        <stp>2</stp>
        <stp>603963.SH</stp>
        <stp>2019-12-31</stp>
        <tr r="X3311" s="3"/>
      </tp>
      <tp>
        <v>130.66663709829999</v>
        <stp/>
        <stp>EM_S_FA_YOY_NETPROFIT</stp>
        <stp>2</stp>
        <stp>603968.SH</stp>
        <stp>2022-12-31</stp>
        <tr r="AA3313" s="3"/>
      </tp>
      <tp>
        <v>-267.06498293049998</v>
        <stp/>
        <stp>EM_S_FA_YOY_NETPROFIT</stp>
        <stp>2</stp>
        <stp>603978.SH</stp>
        <stp>2022-12-31</stp>
        <tr r="AA3318" s="3"/>
      </tp>
      <tp>
        <v>78.877752802499998</v>
        <stp/>
        <stp>EM_S_FA_YOY_NETPROFIT</stp>
        <stp>2</stp>
        <stp>603908.SH</stp>
        <stp>2022-12-31</stp>
        <tr r="AA3290" s="3"/>
      </tp>
      <tp>
        <v>-75.189315728300002</v>
        <stp/>
        <stp>EM_S_FA_YOY_NETPROFIT</stp>
        <stp>2</stp>
        <stp>603933.SH</stp>
        <stp>2019-12-31</stp>
        <tr r="X3302" s="3"/>
      </tp>
      <tp>
        <v>-86.816722726999998</v>
        <stp/>
        <stp>EM_S_FA_YOY_NETPROFIT</stp>
        <stp>2</stp>
        <stp>603918.SH</stp>
        <stp>2022-12-31</stp>
        <tr r="AA3295" s="3"/>
      </tp>
      <tp>
        <v>-10.3579858296</v>
        <stp/>
        <stp>EM_S_FA_YOY_NETPROFIT</stp>
        <stp>2</stp>
        <stp>603928.SH</stp>
        <stp>2022-12-31</stp>
        <tr r="AA3300" s="3"/>
      </tp>
      <tp>
        <v>38.364999765599997</v>
        <stp/>
        <stp>EM_S_FA_YOY_NETPROFIT</stp>
        <stp>2</stp>
        <stp>603903.SH</stp>
        <stp>2019-12-31</stp>
        <tr r="X3288" s="3"/>
      </tp>
      <tp>
        <v>122.3021354998</v>
        <stp/>
        <stp>EM_S_FA_YOY_NETPROFIT</stp>
        <stp>2</stp>
        <stp>603938.SH</stp>
        <stp>2022-12-31</stp>
        <tr r="AA3305" s="3"/>
      </tp>
      <tp>
        <v>29.160813603899999</v>
        <stp/>
        <stp>EM_S_FA_YOY_NETPROFIT</stp>
        <stp>2</stp>
        <stp>603988.SH</stp>
        <stp>2022-12-31</stp>
        <tr r="AA3324" s="3"/>
      </tp>
      <tp>
        <v>295.73384234719998</v>
        <stp/>
        <stp>EM_S_FA_YOY_NETPROFIT</stp>
        <stp>2</stp>
        <stp>603998.SH</stp>
        <stp>2022-12-31</stp>
        <tr r="AA3330" s="3"/>
      </tp>
      <tp>
        <v>-65.7119583267</v>
        <stp/>
        <stp>EM_S_FA_YOY_NETPROFIT</stp>
        <stp>2</stp>
        <stp>603993.SH</stp>
        <stp>2019-12-31</stp>
        <tr r="X3328" s="3"/>
      </tp>
      <tp>
        <v>-27.544664706799999</v>
        <stp/>
        <stp>EM_S_FA_YOY_NETPROFIT</stp>
        <stp>2</stp>
        <stp>603848.SH</stp>
        <stp>2022-12-31</stp>
        <tr r="AA3260" s="3"/>
      </tp>
      <tp>
        <v>-243.55413867679999</v>
        <stp/>
        <stp>EM_S_FA_YOY_NETPROFIT</stp>
        <stp>2</stp>
        <stp>603858.SH</stp>
        <stp>2022-12-31</stp>
        <tr r="AA3263" s="3"/>
      </tp>
      <tp>
        <v>28.8581826108</v>
        <stp/>
        <stp>EM_S_FA_YOY_NETPROFIT</stp>
        <stp>2</stp>
        <stp>603868.SH</stp>
        <stp>2022-12-31</stp>
        <tr r="AA3268" s="3"/>
      </tp>
      <tp>
        <v>1.6552412651999999</v>
        <stp/>
        <stp>EM_S_FA_YOY_NETPROFIT</stp>
        <stp>2</stp>
        <stp>603843.SH</stp>
        <stp>2019-12-31</stp>
        <tr r="X3259" s="3"/>
      </tp>
      <tp>
        <v>22.001910929099999</v>
        <stp/>
        <stp>EM_S_FA_YOY_NETPROFIT</stp>
        <stp>2</stp>
        <stp>603878.SH</stp>
        <stp>2022-12-31</stp>
        <tr r="AA3271" s="3"/>
      </tp>
      <tp>
        <v>-83.279955176599998</v>
        <stp/>
        <stp>EM_S_FA_YOY_NETPROFIT</stp>
        <stp>2</stp>
        <stp>603808.SH</stp>
        <stp>2022-12-31</stp>
        <tr r="AA3242" s="3"/>
      </tp>
      <tp>
        <v>17.0238108424</v>
        <stp/>
        <stp>EM_S_FA_YOY_NETPROFIT</stp>
        <stp>2</stp>
        <stp>603833.SH</stp>
        <stp>2019-12-31</stp>
        <tr r="X3256" s="3"/>
      </tp>
      <tp>
        <v>-80.4671338725</v>
        <stp/>
        <stp>EM_S_FA_YOY_NETPROFIT</stp>
        <stp>2</stp>
        <stp>603818.SH</stp>
        <stp>2022-12-31</stp>
        <tr r="AA3248" s="3"/>
      </tp>
      <tp>
        <v>19.5147407736</v>
        <stp/>
        <stp>EM_S_FA_YOY_NETPROFIT</stp>
        <stp>2</stp>
        <stp>603823.SH</stp>
        <stp>2019-12-31</stp>
        <tr r="X3251" s="3"/>
      </tp>
      <tp>
        <v>25.4602219792</v>
        <stp/>
        <stp>EM_S_FA_YOY_NETPROFIT</stp>
        <stp>2</stp>
        <stp>603813.SH</stp>
        <stp>2019-12-31</stp>
        <tr r="X3245" s="3"/>
      </tp>
      <tp>
        <v>6.8793977397999999</v>
        <stp/>
        <stp>EM_S_FA_YOY_NETPROFIT</stp>
        <stp>2</stp>
        <stp>603828.SH</stp>
        <stp>2022-12-31</stp>
        <tr r="AA3254" s="3"/>
      </tp>
      <tp>
        <v>41.2090621965</v>
        <stp/>
        <stp>EM_S_FA_YOY_NETPROFIT</stp>
        <stp>2</stp>
        <stp>603803.SH</stp>
        <stp>2019-12-31</stp>
        <tr r="X3240" s="3"/>
      </tp>
      <tp>
        <v>-180.84160192670001</v>
        <stp/>
        <stp>EM_S_FA_YOY_NETPROFIT</stp>
        <stp>2</stp>
        <stp>603838.SH</stp>
        <stp>2022-12-31</stp>
        <tr r="AA3257" s="3"/>
      </tp>
      <tp>
        <v>15.0345578251</v>
        <stp/>
        <stp>EM_S_FA_YOY_NETPROFIT</stp>
        <stp>2</stp>
        <stp>603888.SH</stp>
        <stp>2022-12-31</stp>
        <tr r="AA3280" s="3"/>
      </tp>
      <tp>
        <v>26120.577934963501</v>
        <stp/>
        <stp>EM_S_FA_YOY_NETPROFIT</stp>
        <stp>2</stp>
        <stp>603898.SH</stp>
        <stp>2022-12-31</stp>
        <tr r="AA3284" s="3"/>
      </tp>
      <tp>
        <v>22.019463249499999</v>
        <stp/>
        <stp>EM_S_FA_YOY_NETPROFIT</stp>
        <stp>2</stp>
        <stp>603883.SH</stp>
        <stp>2019-12-31</stp>
        <tr r="X3276" s="3"/>
      </tp>
      <tp>
        <v>-18.256594376700001</v>
        <stp/>
        <stp>EM_S_FA_YOY_NETPROFIT</stp>
        <stp>2</stp>
        <stp>002108.SZ</stp>
        <stp>2022-12-31</stp>
        <tr r="AA542" s="3"/>
      </tp>
      <tp>
        <v>-31.6182310515</v>
        <stp/>
        <stp>EM_S_FA_YOY_NETPROFIT</stp>
        <stp>2</stp>
        <stp>002133.SZ</stp>
        <stp>2019-12-31</stp>
        <tr r="X565" s="3"/>
      </tp>
      <tp>
        <v>-397.50936051159999</v>
        <stp/>
        <stp>EM_S_FA_YOY_NETPROFIT</stp>
        <stp>2</stp>
        <stp>002123.SZ</stp>
        <stp>2019-12-31</stp>
        <tr r="X555" s="3"/>
      </tp>
      <tp>
        <v>-1.7897722319</v>
        <stp/>
        <stp>EM_S_FA_YOY_NETPROFIT</stp>
        <stp>2</stp>
        <stp>002128.SZ</stp>
        <stp>2022-12-31</stp>
        <tr r="AA560" s="3"/>
      </tp>
      <tp>
        <v>101.7716495091</v>
        <stp/>
        <stp>EM_S_FA_YOY_NETPROFIT</stp>
        <stp>2</stp>
        <stp>002103.SZ</stp>
        <stp>2019-12-31</stp>
        <tr r="X537" s="3"/>
      </tp>
      <tp>
        <v>-38.225462392600001</v>
        <stp/>
        <stp>EM_S_FA_YOY_NETPROFIT</stp>
        <stp>2</stp>
        <stp>002138.SZ</stp>
        <stp>2022-12-31</stp>
        <tr r="AA570" s="3"/>
      </tp>
      <tp>
        <v>-71.463094510800005</v>
        <stp/>
        <stp>EM_S_FA_YOY_NETPROFIT</stp>
        <stp>2</stp>
        <stp>002148.SZ</stp>
        <stp>2022-12-31</stp>
        <tr r="AA578" s="3"/>
      </tp>
      <tp>
        <v>-3939.9234199356001</v>
        <stp/>
        <stp>EM_S_FA_YOY_NETPROFIT</stp>
        <stp>2</stp>
        <stp>002173.SZ</stp>
        <stp>2019-12-31</stp>
        <tr r="X603" s="3"/>
      </tp>
      <tp>
        <v>32.408037714300001</v>
        <stp/>
        <stp>EM_S_FA_YOY_NETPROFIT</stp>
        <stp>2</stp>
        <stp>002158.SZ</stp>
        <stp>2022-12-31</stp>
        <tr r="AA588" s="3"/>
      </tp>
      <tp>
        <v>224.92873376649999</v>
        <stp/>
        <stp>EM_S_FA_YOY_NETPROFIT</stp>
        <stp>2</stp>
        <stp>002163.SZ</stp>
        <stp>2019-12-31</stp>
        <tr r="X593" s="3"/>
      </tp>
      <tp>
        <v>-14.2786604471</v>
        <stp/>
        <stp>EM_S_FA_YOY_NETPROFIT</stp>
        <stp>2</stp>
        <stp>002153.SZ</stp>
        <stp>2019-12-31</stp>
        <tr r="X583" s="3"/>
      </tp>
      <tp>
        <v>52.341346075799997</v>
        <stp/>
        <stp>EM_S_FA_YOY_NETPROFIT</stp>
        <stp>2</stp>
        <stp>002168.SZ</stp>
        <stp>2022-12-31</stp>
        <tr r="AA598" s="3"/>
      </tp>
      <tp>
        <v>-1829.8719191764001</v>
        <stp/>
        <stp>EM_S_FA_YOY_NETPROFIT</stp>
        <stp>2</stp>
        <stp>002178.SZ</stp>
        <stp>2022-12-31</stp>
        <tr r="AA608" s="3"/>
      </tp>
      <tp>
        <v>-59.6095771301</v>
        <stp/>
        <stp>EM_S_FA_YOY_NETPROFIT</stp>
        <stp>2</stp>
        <stp>002188.SZ</stp>
        <stp>2022-12-31</stp>
        <tr r="AA618" s="3"/>
      </tp>
      <tp>
        <v>2874.0475368303</v>
        <stp/>
        <stp>EM_S_FA_YOY_NETPROFIT</stp>
        <stp>2</stp>
        <stp>002198.SZ</stp>
        <stp>2022-12-31</stp>
        <tr r="AA628" s="3"/>
      </tp>
      <tp>
        <v>-59.157749983800002</v>
        <stp/>
        <stp>EM_S_FA_YOY_NETPROFIT</stp>
        <stp>2</stp>
        <stp>002193.SZ</stp>
        <stp>2019-12-31</stp>
        <tr r="X623" s="3"/>
      </tp>
      <tp>
        <v>-87.734164777000004</v>
        <stp/>
        <stp>EM_S_FA_YOY_NETPROFIT</stp>
        <stp>2</stp>
        <stp>002183.SZ</stp>
        <stp>2019-12-31</stp>
        <tr r="X613" s="3"/>
      </tp>
      <tp>
        <v>-38.379793973799998</v>
        <stp/>
        <stp>EM_S_FA_YOY_NETPROFIT</stp>
        <stp>2</stp>
        <stp>002008.SZ</stp>
        <stp>2022-12-31</stp>
        <tr r="AA446" s="3"/>
      </tp>
      <tp>
        <v>16.0935499544</v>
        <stp/>
        <stp>EM_S_FA_YOY_NETPROFIT</stp>
        <stp>2</stp>
        <stp>002033.SZ</stp>
        <stp>2019-12-31</stp>
        <tr r="X469" s="3"/>
      </tp>
      <tp>
        <v>21.703128272299999</v>
        <stp/>
        <stp>EM_S_FA_YOY_NETPROFIT</stp>
        <stp>2</stp>
        <stp>002023.SZ</stp>
        <stp>2019-12-31</stp>
        <tr r="X459" s="3"/>
      </tp>
      <tp>
        <v>1.1921877401000001</v>
        <stp/>
        <stp>EM_S_FA_YOY_NETPROFIT</stp>
        <stp>2</stp>
        <stp>002028.SZ</stp>
        <stp>2022-12-31</stp>
        <tr r="AA464" s="3"/>
      </tp>
      <tp>
        <v>-13.338450720399999</v>
        <stp/>
        <stp>EM_S_FA_YOY_NETPROFIT</stp>
        <stp>2</stp>
        <stp>002003.SZ</stp>
        <stp>2019-12-31</stp>
        <tr r="X441" s="3"/>
      </tp>
      <tp>
        <v>-45.803986095699997</v>
        <stp/>
        <stp>EM_S_FA_YOY_NETPROFIT</stp>
        <stp>2</stp>
        <stp>002038.SZ</stp>
        <stp>2022-12-31</stp>
        <tr r="AA474" s="3"/>
      </tp>
      <tp>
        <v>-12.0776334009</v>
        <stp/>
        <stp>EM_S_FA_YOY_NETPROFIT</stp>
        <stp>2</stp>
        <stp>002048.SZ</stp>
        <stp>2022-12-31</stp>
        <tr r="AA484" s="3"/>
      </tp>
      <tp>
        <v>116.8372316999</v>
        <stp/>
        <stp>EM_S_FA_YOY_NETPROFIT</stp>
        <stp>2</stp>
        <stp>002073.SZ</stp>
        <stp>2019-12-31</stp>
        <tr r="X507" s="3"/>
      </tp>
      <tp>
        <v>-163.93405996999999</v>
        <stp/>
        <stp>EM_S_FA_YOY_NETPROFIT</stp>
        <stp>2</stp>
        <stp>002058.SZ</stp>
        <stp>2022-12-31</stp>
        <tr r="AA494" s="3"/>
      </tp>
      <tp>
        <v>17.9935858437</v>
        <stp/>
        <stp>EM_S_FA_YOY_NETPROFIT</stp>
        <stp>2</stp>
        <stp>002063.SZ</stp>
        <stp>2019-12-31</stp>
        <tr r="X499" s="3"/>
      </tp>
      <tp>
        <v>13.164900083099999</v>
        <stp/>
        <stp>EM_S_FA_YOY_NETPROFIT</stp>
        <stp>2</stp>
        <stp>002053.SZ</stp>
        <stp>2019-12-31</stp>
        <tr r="X489" s="3"/>
      </tp>
      <tp>
        <v>-97.411241375700001</v>
        <stp/>
        <stp>EM_S_FA_YOY_NETPROFIT</stp>
        <stp>2</stp>
        <stp>002068.SZ</stp>
        <stp>2022-12-31</stp>
        <tr r="AA504" s="3"/>
      </tp>
      <tp>
        <v>18.8617789788</v>
        <stp/>
        <stp>EM_S_FA_YOY_NETPROFIT</stp>
        <stp>2</stp>
        <stp>002043.SZ</stp>
        <stp>2019-12-31</stp>
        <tr r="X479" s="3"/>
      </tp>
      <tp>
        <v>-4.1544494016</v>
        <stp/>
        <stp>EM_S_FA_YOY_NETPROFIT</stp>
        <stp>2</stp>
        <stp>002078.SZ</stp>
        <stp>2022-12-31</stp>
        <tr r="AA512" s="3"/>
      </tp>
      <tp>
        <v>9.0175493369000002</v>
        <stp/>
        <stp>EM_S_FA_YOY_NETPROFIT</stp>
        <stp>2</stp>
        <stp>002088.SZ</stp>
        <stp>2022-12-31</stp>
        <tr r="AA522" s="3"/>
      </tp>
      <tp>
        <v>-50.011133987100003</v>
        <stp/>
        <stp>EM_S_FA_YOY_NETPROFIT</stp>
        <stp>2</stp>
        <stp>002098.SZ</stp>
        <stp>2022-12-31</stp>
        <tr r="AA532" s="3"/>
      </tp>
      <tp>
        <v>0.99811740790000003</v>
        <stp/>
        <stp>EM_S_FA_YOY_NETPROFIT</stp>
        <stp>2</stp>
        <stp>002093.SZ</stp>
        <stp>2019-12-31</stp>
        <tr r="X527" s="3"/>
      </tp>
      <tp>
        <v>-9.6193308226000003</v>
        <stp/>
        <stp>EM_S_FA_YOY_NETPROFIT</stp>
        <stp>2</stp>
        <stp>002083.SZ</stp>
        <stp>2019-12-31</stp>
        <tr r="X517" s="3"/>
      </tp>
      <tp>
        <v>110.573041033</v>
        <stp/>
        <stp>EM_S_FA_YOY_NETPROFIT</stp>
        <stp>2</stp>
        <stp>002308.SZ</stp>
        <stp>2022-12-31</stp>
        <tr r="AA735" s="3"/>
      </tp>
      <tp>
        <v>125.70874049610001</v>
        <stp/>
        <stp>EM_S_FA_YOY_NETPROFIT</stp>
        <stp>2</stp>
        <stp>002333.SZ</stp>
        <stp>2019-12-31</stp>
        <tr r="X760" s="3"/>
      </tp>
      <tp>
        <v>61.800440087399998</v>
        <stp/>
        <stp>EM_S_FA_YOY_NETPROFIT</stp>
        <stp>2</stp>
        <stp>002318.SZ</stp>
        <stp>2022-12-31</stp>
        <tr r="AA745" s="3"/>
      </tp>
      <tp>
        <v>30.843074853400001</v>
        <stp/>
        <stp>EM_S_FA_YOY_NETPROFIT</stp>
        <stp>2</stp>
        <stp>002323.SZ</stp>
        <stp>2019-12-31</stp>
        <tr r="X750" s="3"/>
      </tp>
      <tp>
        <v>576.18114967090003</v>
        <stp/>
        <stp>EM_S_FA_YOY_NETPROFIT</stp>
        <stp>2</stp>
        <stp>002313.SZ</stp>
        <stp>2019-12-31</stp>
        <tr r="X740" s="3"/>
      </tp>
      <tp>
        <v>-15.228301527599999</v>
        <stp/>
        <stp>EM_S_FA_YOY_NETPROFIT</stp>
        <stp>2</stp>
        <stp>002328.SZ</stp>
        <stp>2022-12-31</stp>
        <tr r="AA755" s="3"/>
      </tp>
      <tp>
        <v>35.200104257900001</v>
        <stp/>
        <stp>EM_S_FA_YOY_NETPROFIT</stp>
        <stp>2</stp>
        <stp>002303.SZ</stp>
        <stp>2019-12-31</stp>
        <tr r="X730" s="3"/>
      </tp>
      <tp>
        <v>103.222092561</v>
        <stp/>
        <stp>EM_S_FA_YOY_NETPROFIT</stp>
        <stp>2</stp>
        <stp>002338.SZ</stp>
        <stp>2022-12-31</stp>
        <tr r="AA765" s="3"/>
      </tp>
      <tp>
        <v>27.4311205809</v>
        <stp/>
        <stp>EM_S_FA_YOY_NETPROFIT</stp>
        <stp>2</stp>
        <stp>002348.SZ</stp>
        <stp>2022-12-31</stp>
        <tr r="AA775" s="3"/>
      </tp>
      <tp>
        <v>20.609879857100001</v>
        <stp/>
        <stp>EM_S_FA_YOY_NETPROFIT</stp>
        <stp>2</stp>
        <stp>002373.SZ</stp>
        <stp>2019-12-31</stp>
        <tr r="X799" s="3"/>
      </tp>
      <tp>
        <v>108.05583700699999</v>
        <stp/>
        <stp>EM_S_FA_YOY_NETPROFIT</stp>
        <stp>2</stp>
        <stp>002358.SZ</stp>
        <stp>2022-12-31</stp>
        <tr r="AA785" s="3"/>
      </tp>
      <tp>
        <v>-23.9794120858</v>
        <stp/>
        <stp>EM_S_FA_YOY_NETPROFIT</stp>
        <stp>2</stp>
        <stp>002363.SZ</stp>
        <stp>2019-12-31</stp>
        <tr r="X789" s="3"/>
      </tp>
      <tp>
        <v>118.6908114779</v>
        <stp/>
        <stp>EM_S_FA_YOY_NETPROFIT</stp>
        <stp>2</stp>
        <stp>002353.SZ</stp>
        <stp>2019-12-31</stp>
        <tr r="X780" s="3"/>
      </tp>
      <tp>
        <v>2.1265670546000002</v>
        <stp/>
        <stp>EM_S_FA_YOY_NETPROFIT</stp>
        <stp>2</stp>
        <stp>002368.SZ</stp>
        <stp>2022-12-31</stp>
        <tr r="AA794" s="3"/>
      </tp>
      <tp>
        <v>114.2505354587</v>
        <stp/>
        <stp>EM_S_FA_YOY_NETPROFIT</stp>
        <stp>2</stp>
        <stp>002343.SZ</stp>
        <stp>2019-12-31</stp>
        <tr r="X770" s="3"/>
      </tp>
      <tp>
        <v>24.123052107100001</v>
        <stp/>
        <stp>EM_S_FA_YOY_NETPROFIT</stp>
        <stp>2</stp>
        <stp>002378.SZ</stp>
        <stp>2022-12-31</stp>
        <tr r="AA804" s="3"/>
      </tp>
      <tp>
        <v>-51.886366712899999</v>
        <stp/>
        <stp>EM_S_FA_YOY_NETPROFIT</stp>
        <stp>2</stp>
        <stp>002388.SZ</stp>
        <stp>2022-12-31</stp>
        <tr r="AA814" s="3"/>
      </tp>
      <tp>
        <v>-24.5698342827</v>
        <stp/>
        <stp>EM_S_FA_YOY_NETPROFIT</stp>
        <stp>2</stp>
        <stp>002398.SZ</stp>
        <stp>2022-12-31</stp>
        <tr r="AA824" s="3"/>
      </tp>
      <tp>
        <v>1.7082311633</v>
        <stp/>
        <stp>EM_S_FA_YOY_NETPROFIT</stp>
        <stp>2</stp>
        <stp>002393.SZ</stp>
        <stp>2019-12-31</stp>
        <tr r="X819" s="3"/>
      </tp>
      <tp>
        <v>-658.22800428810001</v>
        <stp/>
        <stp>EM_S_FA_YOY_NETPROFIT</stp>
        <stp>2</stp>
        <stp>002383.SZ</stp>
        <stp>2019-12-31</stp>
        <tr r="X809" s="3"/>
      </tp>
      <tp>
        <v>-55.195819003799997</v>
        <stp/>
        <stp>EM_S_FA_YOY_NETPROFIT</stp>
        <stp>2</stp>
        <stp>002208.SZ</stp>
        <stp>2022-12-31</stp>
        <tr r="AA638" s="3"/>
      </tp>
      <tp>
        <v>0.60238053479999998</v>
        <stp/>
        <stp>EM_S_FA_YOY_NETPROFIT</stp>
        <stp>2</stp>
        <stp>002233.SZ</stp>
        <stp>2019-12-31</stp>
        <tr r="X662" s="3"/>
      </tp>
      <tp>
        <v>-50.758729629000001</v>
        <stp/>
        <stp>EM_S_FA_YOY_NETPROFIT</stp>
        <stp>2</stp>
        <stp>002218.SZ</stp>
        <stp>2022-12-31</stp>
        <tr r="AA648" s="3"/>
      </tp>
      <tp>
        <v>1.4236353691999999</v>
        <stp/>
        <stp>EM_S_FA_YOY_NETPROFIT</stp>
        <stp>2</stp>
        <stp>002223.SZ</stp>
        <stp>2019-12-31</stp>
        <tr r="X652" s="3"/>
      </tp>
      <tp>
        <v>92.761057971499994</v>
        <stp/>
        <stp>EM_S_FA_YOY_NETPROFIT</stp>
        <stp>2</stp>
        <stp>002213.SZ</stp>
        <stp>2019-12-31</stp>
        <tr r="X643" s="3"/>
      </tp>
      <tp>
        <v>-52.644873007999998</v>
        <stp/>
        <stp>EM_S_FA_YOY_NETPROFIT</stp>
        <stp>2</stp>
        <stp>002228.SZ</stp>
        <stp>2022-12-31</stp>
        <tr r="AA657" s="3"/>
      </tp>
      <tp>
        <v>16.940020855699998</v>
        <stp/>
        <stp>EM_S_FA_YOY_NETPROFIT</stp>
        <stp>2</stp>
        <stp>002203.SZ</stp>
        <stp>2019-12-31</stp>
        <tr r="X633" s="3"/>
      </tp>
      <tp>
        <v>-24.180414839600001</v>
        <stp/>
        <stp>EM_S_FA_YOY_NETPROFIT</stp>
        <stp>2</stp>
        <stp>002238.SZ</stp>
        <stp>2022-12-31</stp>
        <tr r="AA667" s="3"/>
      </tp>
      <tp>
        <v>-5.4302362756000004</v>
        <stp/>
        <stp>EM_S_FA_YOY_NETPROFIT</stp>
        <stp>2</stp>
        <stp>002248.SZ</stp>
        <stp>2022-12-31</stp>
        <tr r="AA677" s="3"/>
      </tp>
      <tp>
        <v>4.1621526016999999</v>
        <stp/>
        <stp>EM_S_FA_YOY_NETPROFIT</stp>
        <stp>2</stp>
        <stp>002273.SZ</stp>
        <stp>2019-12-31</stp>
        <tr r="X700" s="3"/>
      </tp>
      <tp>
        <v>74.169185434599996</v>
        <stp/>
        <stp>EM_S_FA_YOY_NETPROFIT</stp>
        <stp>2</stp>
        <stp>002258.SZ</stp>
        <stp>2022-12-31</stp>
        <tr r="AA686" s="3"/>
      </tp>
      <tp>
        <v>59.1407891729</v>
        <stp/>
        <stp>EM_S_FA_YOY_NETPROFIT</stp>
        <stp>2</stp>
        <stp>002263.SZ</stp>
        <stp>2019-12-31</stp>
        <tr r="X690" s="3"/>
      </tp>
      <tp>
        <v>4.9349668833000004</v>
        <stp/>
        <stp>EM_S_FA_YOY_NETPROFIT</stp>
        <stp>2</stp>
        <stp>002253.SZ</stp>
        <stp>2019-12-31</stp>
        <tr r="X682" s="3"/>
      </tp>
      <tp>
        <v>21.798140103400002</v>
        <stp/>
        <stp>EM_S_FA_YOY_NETPROFIT</stp>
        <stp>2</stp>
        <stp>002268.SZ</stp>
        <stp>2022-12-31</stp>
        <tr r="AA695" s="3"/>
      </tp>
      <tp>
        <v>45.413006965999998</v>
        <stp/>
        <stp>EM_S_FA_YOY_NETPROFIT</stp>
        <stp>2</stp>
        <stp>002243.SZ</stp>
        <stp>2019-12-31</stp>
        <tr r="X672" s="3"/>
      </tp>
      <tp>
        <v>-138.51745869530001</v>
        <stp/>
        <stp>EM_S_FA_YOY_NETPROFIT</stp>
        <stp>2</stp>
        <stp>002278.SZ</stp>
        <stp>2022-12-31</stp>
        <tr r="AA705" s="3"/>
      </tp>
      <tp>
        <v>-575.49960713459996</v>
        <stp/>
        <stp>EM_S_FA_YOY_NETPROFIT</stp>
        <stp>2</stp>
        <stp>002288.SZ</stp>
        <stp>2022-12-31</stp>
        <tr r="AA715" s="3"/>
      </tp>
      <tp>
        <v>-518.66976793590004</v>
        <stp/>
        <stp>EM_S_FA_YOY_NETPROFIT</stp>
        <stp>2</stp>
        <stp>002298.SZ</stp>
        <stp>2022-12-31</stp>
        <tr r="AA725" s="3"/>
      </tp>
      <tp>
        <v>2.6085534957999998</v>
        <stp/>
        <stp>EM_S_FA_YOY_NETPROFIT</stp>
        <stp>2</stp>
        <stp>002293.SZ</stp>
        <stp>2019-12-31</stp>
        <tr r="X720" s="3"/>
      </tp>
      <tp>
        <v>2.7005884474999999</v>
        <stp/>
        <stp>EM_S_FA_YOY_NETPROFIT</stp>
        <stp>2</stp>
        <stp>002283.SZ</stp>
        <stp>2019-12-31</stp>
        <tr r="X710" s="3"/>
      </tp>
      <tp>
        <v>15.5335379566</v>
        <stp/>
        <stp>EM_S_FA_YOY_NETPROFIT</stp>
        <stp>2</stp>
        <stp>002508.SZ</stp>
        <stp>2022-12-31</stp>
        <tr r="AA924" s="3"/>
      </tp>
      <tp>
        <v>52.136597246599997</v>
        <stp/>
        <stp>EM_S_FA_YOY_NETPROFIT</stp>
        <stp>2</stp>
        <stp>002533.SZ</stp>
        <stp>2019-12-31</stp>
        <tr r="X947" s="3"/>
      </tp>
      <tp>
        <v>83.158046332599994</v>
        <stp/>
        <stp>EM_S_FA_YOY_NETPROFIT</stp>
        <stp>2</stp>
        <stp>002518.SZ</stp>
        <stp>2022-12-31</stp>
        <tr r="AA933" s="3"/>
      </tp>
      <tp>
        <v>-25.9012876289</v>
        <stp/>
        <stp>EM_S_FA_YOY_NETPROFIT</stp>
        <stp>2</stp>
        <stp>002523.SZ</stp>
        <stp>2019-12-31</stp>
        <tr r="X938" s="3"/>
      </tp>
      <tp>
        <v>40.961856152700001</v>
        <stp/>
        <stp>EM_S_FA_YOY_NETPROFIT</stp>
        <stp>2</stp>
        <stp>002513.SZ</stp>
        <stp>2019-12-31</stp>
        <tr r="X928" s="3"/>
      </tp>
      <tp>
        <v>23.085420506399998</v>
        <stp/>
        <stp>EM_S_FA_YOY_NETPROFIT</stp>
        <stp>2</stp>
        <stp>002528.SZ</stp>
        <stp>2022-12-31</stp>
        <tr r="AA942" s="3"/>
      </tp>
      <tp>
        <v>15.739693169700001</v>
        <stp/>
        <stp>EM_S_FA_YOY_NETPROFIT</stp>
        <stp>2</stp>
        <stp>002538.SZ</stp>
        <stp>2022-12-31</stp>
        <tr r="AA952" s="3"/>
      </tp>
      <tp>
        <v>98.628018249500002</v>
        <stp/>
        <stp>EM_S_FA_YOY_NETPROFIT</stp>
        <stp>2</stp>
        <stp>002548.SZ</stp>
        <stp>2022-12-31</stp>
        <tr r="AA962" s="3"/>
      </tp>
      <tp>
        <v>-33.346575991900004</v>
        <stp/>
        <stp>EM_S_FA_YOY_NETPROFIT</stp>
        <stp>2</stp>
        <stp>002573.SZ</stp>
        <stp>2019-12-31</stp>
        <tr r="X987" s="3"/>
      </tp>
      <tp>
        <v>-15.7333381518</v>
        <stp/>
        <stp>EM_S_FA_YOY_NETPROFIT</stp>
        <stp>2</stp>
        <stp>002558.SZ</stp>
        <stp>2022-12-31</stp>
        <tr r="AA972" s="3"/>
      </tp>
      <tp>
        <v>-8.7807213139000009</v>
        <stp/>
        <stp>EM_S_FA_YOY_NETPROFIT</stp>
        <stp>2</stp>
        <stp>002563.SZ</stp>
        <stp>2019-12-31</stp>
        <tr r="X977" s="3"/>
      </tp>
      <tp>
        <v>-53.1840258625</v>
        <stp/>
        <stp>EM_S_FA_YOY_NETPROFIT</stp>
        <stp>2</stp>
        <stp>002553.SZ</stp>
        <stp>2019-12-31</stp>
        <tr r="X967" s="3"/>
      </tp>
      <tp>
        <v>-21.616139477800001</v>
        <stp/>
        <stp>EM_S_FA_YOY_NETPROFIT</stp>
        <stp>2</stp>
        <stp>002568.SZ</stp>
        <stp>2022-12-31</stp>
        <tr r="AA982" s="3"/>
      </tp>
      <tp>
        <v>23.020962290899998</v>
        <stp/>
        <stp>EM_S_FA_YOY_NETPROFIT</stp>
        <stp>2</stp>
        <stp>002543.SZ</stp>
        <stp>2019-12-31</stp>
        <tr r="X957" s="3"/>
      </tp>
      <tp>
        <v>-12.222010751199999</v>
        <stp/>
        <stp>EM_S_FA_YOY_NETPROFIT</stp>
        <stp>2</stp>
        <stp>002578.SZ</stp>
        <stp>2022-12-31</stp>
        <tr r="AA992" s="3"/>
      </tp>
      <tp>
        <v>9.8482152936999992</v>
        <stp/>
        <stp>EM_S_FA_YOY_NETPROFIT</stp>
        <stp>2</stp>
        <stp>002588.SZ</stp>
        <stp>2022-12-31</stp>
        <tr r="AA1002" s="3"/>
      </tp>
      <tp>
        <v>5.6408577300999996</v>
        <stp/>
        <stp>EM_S_FA_YOY_NETPROFIT</stp>
        <stp>2</stp>
        <stp>002598.SZ</stp>
        <stp>2022-12-31</stp>
        <tr r="AA1012" s="3"/>
      </tp>
      <tp>
        <v>0.65929623690000005</v>
        <stp/>
        <stp>EM_S_FA_YOY_NETPROFIT</stp>
        <stp>2</stp>
        <stp>002593.SZ</stp>
        <stp>2019-12-31</stp>
        <tr r="X1007" s="3"/>
      </tp>
      <tp>
        <v>-83.052493877800003</v>
        <stp/>
        <stp>EM_S_FA_YOY_NETPROFIT</stp>
        <stp>2</stp>
        <stp>002583.SZ</stp>
        <stp>2019-12-31</stp>
        <tr r="X997" s="3"/>
      </tp>
      <tp>
        <v>-75.576015318399996</v>
        <stp/>
        <stp>EM_S_FA_YOY_NETPROFIT</stp>
        <stp>2</stp>
        <stp>002408.SZ</stp>
        <stp>2022-12-31</stp>
        <tr r="AA834" s="3"/>
      </tp>
      <tp>
        <v>-62.996995346299997</v>
        <stp/>
        <stp>EM_S_FA_YOY_NETPROFIT</stp>
        <stp>2</stp>
        <stp>002433.SZ</stp>
        <stp>2019-12-31</stp>
        <tr r="X857" s="3"/>
      </tp>
      <tp>
        <v>-53.095480668699999</v>
        <stp/>
        <stp>EM_S_FA_YOY_NETPROFIT</stp>
        <stp>2</stp>
        <stp>002418.SZ</stp>
        <stp>2022-12-31</stp>
        <tr r="AA842" s="3"/>
      </tp>
      <tp>
        <v>48.536450015</v>
        <stp/>
        <stp>EM_S_FA_YOY_NETPROFIT</stp>
        <stp>2</stp>
        <stp>002423.SZ</stp>
        <stp>2019-12-31</stp>
        <tr r="X847" s="3"/>
      </tp>
      <tp>
        <v>2.1812218475999998</v>
        <stp/>
        <stp>EM_S_FA_YOY_NETPROFIT</stp>
        <stp>2</stp>
        <stp>002413.SZ</stp>
        <stp>2019-12-31</stp>
        <tr r="X838" s="3"/>
      </tp>
      <tp>
        <v>-351.67605785720002</v>
        <stp/>
        <stp>EM_S_FA_YOY_NETPROFIT</stp>
        <stp>2</stp>
        <stp>002428.SZ</stp>
        <stp>2022-12-31</stp>
        <tr r="AA852" s="3"/>
      </tp>
      <tp>
        <v>-4.7171631413000004</v>
        <stp/>
        <stp>EM_S_FA_YOY_NETPROFIT</stp>
        <stp>2</stp>
        <stp>002403.SZ</stp>
        <stp>2019-12-31</stp>
        <tr r="X829" s="3"/>
      </tp>
      <tp>
        <v>-10.2002026162</v>
        <stp/>
        <stp>EM_S_FA_YOY_NETPROFIT</stp>
        <stp>2</stp>
        <stp>002438.SZ</stp>
        <stp>2022-12-31</stp>
        <tr r="AA862" s="3"/>
      </tp>
      <tp>
        <v>-21.030199589799999</v>
        <stp/>
        <stp>EM_S_FA_YOY_NETPROFIT</stp>
        <stp>2</stp>
        <stp>002448.SZ</stp>
        <stp>2022-12-31</stp>
        <tr r="AA871" s="3"/>
      </tp>
      <tp>
        <v>-2769.9052098334</v>
        <stp/>
        <stp>EM_S_FA_YOY_NETPROFIT</stp>
        <stp>2</stp>
        <stp>002458.SZ</stp>
        <stp>2022-12-31</stp>
        <tr r="AA880" s="3"/>
      </tp>
      <tp>
        <v>111.4093573129</v>
        <stp/>
        <stp>EM_S_FA_YOY_NETPROFIT</stp>
        <stp>2</stp>
        <stp>002463.SZ</stp>
        <stp>2019-12-31</stp>
        <tr r="X885" s="3"/>
      </tp>
      <tp>
        <v>-1041.2451800514</v>
        <stp/>
        <stp>EM_S_FA_YOY_NETPROFIT</stp>
        <stp>2</stp>
        <stp>002453.SZ</stp>
        <stp>2019-12-31</stp>
        <tr r="X875" s="3"/>
      </tp>
      <tp>
        <v>130.01851338739999</v>
        <stp/>
        <stp>EM_S_FA_YOY_NETPROFIT</stp>
        <stp>2</stp>
        <stp>002468.SZ</stp>
        <stp>2022-12-31</stp>
        <tr r="AA889" s="3"/>
      </tp>
      <tp>
        <v>42.939124792199998</v>
        <stp/>
        <stp>EM_S_FA_YOY_NETPROFIT</stp>
        <stp>2</stp>
        <stp>002443.SZ</stp>
        <stp>2019-12-31</stp>
        <tr r="X867" s="3"/>
      </tp>
      <tp>
        <v>230.80702771669999</v>
        <stp/>
        <stp>EM_S_FA_YOY_NETPROFIT</stp>
        <stp>2</stp>
        <stp>002478.SZ</stp>
        <stp>2022-12-31</stp>
        <tr r="AA897" s="3"/>
      </tp>
      <tp>
        <v>61.532982135300003</v>
        <stp/>
        <stp>EM_S_FA_YOY_NETPROFIT</stp>
        <stp>2</stp>
        <stp>002488.SZ</stp>
        <stp>2022-12-31</stp>
        <tr r="AA907" s="3"/>
      </tp>
      <tp>
        <v>0.82282296430000001</v>
        <stp/>
        <stp>EM_S_FA_YOY_NETPROFIT</stp>
        <stp>2</stp>
        <stp>002498.SZ</stp>
        <stp>2022-12-31</stp>
        <tr r="AA917" s="3"/>
      </tp>
      <tp>
        <v>50.268313003099998</v>
        <stp/>
        <stp>EM_S_FA_YOY_NETPROFIT</stp>
        <stp>2</stp>
        <stp>002493.SZ</stp>
        <stp>2019-12-31</stp>
        <tr r="X912" s="3"/>
      </tp>
      <tp>
        <v>31.149667397000002</v>
        <stp/>
        <stp>EM_S_FA_YOY_NETPROFIT</stp>
        <stp>2</stp>
        <stp>002483.SZ</stp>
        <stp>2019-12-31</stp>
        <tr r="X902" s="3"/>
      </tp>
      <tp>
        <v>-206.58750492499999</v>
        <stp/>
        <stp>EM_S_FA_YOY_NETPROFIT</stp>
        <stp>2</stp>
        <stp>002708.SZ</stp>
        <stp>2022-12-31</stp>
        <tr r="AA1116" s="3"/>
      </tp>
      <tp>
        <v>88.423910000099994</v>
        <stp/>
        <stp>EM_S_FA_YOY_NETPROFIT</stp>
        <stp>2</stp>
        <stp>002733.SZ</stp>
        <stp>2019-12-31</stp>
        <tr r="X1138" s="3"/>
      </tp>
      <tp>
        <v>127.71679904219999</v>
        <stp/>
        <stp>EM_S_FA_YOY_NETPROFIT</stp>
        <stp>2</stp>
        <stp>002718.SZ</stp>
        <stp>2022-12-31</stp>
        <tr r="AA1124" s="3"/>
      </tp>
      <tp>
        <v>143.26090153749999</v>
        <stp/>
        <stp>EM_S_FA_YOY_NETPROFIT</stp>
        <stp>2</stp>
        <stp>002723.SZ</stp>
        <stp>2019-12-31</stp>
        <tr r="X1128" s="3"/>
      </tp>
      <tp>
        <v>-163.61921916360001</v>
        <stp/>
        <stp>EM_S_FA_YOY_NETPROFIT</stp>
        <stp>2</stp>
        <stp>002713.SZ</stp>
        <stp>2019-12-31</stp>
        <tr r="X1119" s="3"/>
      </tp>
      <tp>
        <v>40.409489172299999</v>
        <stp/>
        <stp>EM_S_FA_YOY_NETPROFIT</stp>
        <stp>2</stp>
        <stp>002728.SZ</stp>
        <stp>2022-12-31</stp>
        <tr r="AA1133" s="3"/>
      </tp>
      <tp>
        <v>-10064.717714120799</v>
        <stp/>
        <stp>EM_S_FA_YOY_NETPROFIT</stp>
        <stp>2</stp>
        <stp>002703.SZ</stp>
        <stp>2019-12-31</stp>
        <tr r="X1112" s="3"/>
      </tp>
      <tp>
        <v>487.95857533700001</v>
        <stp/>
        <stp>EM_S_FA_YOY_NETPROFIT</stp>
        <stp>2</stp>
        <stp>002738.SZ</stp>
        <stp>2022-12-31</stp>
        <tr r="AA1143" s="3"/>
      </tp>
      <tp>
        <v>-10.354396726899999</v>
        <stp/>
        <stp>EM_S_FA_YOY_NETPROFIT</stp>
        <stp>2</stp>
        <stp>002748.SZ</stp>
        <stp>2022-12-31</stp>
        <tr r="AA1152" s="3"/>
      </tp>
      <tp>
        <v>3.3450859093999998</v>
        <stp/>
        <stp>EM_S_FA_YOY_NETPROFIT</stp>
        <stp>2</stp>
        <stp>002773.SZ</stp>
        <stp>2019-12-31</stp>
        <tr r="X1173" s="3"/>
      </tp>
      <tp>
        <v>-7.4915405784000004</v>
        <stp/>
        <stp>EM_S_FA_YOY_NETPROFIT</stp>
        <stp>2</stp>
        <stp>002758.SZ</stp>
        <stp>2022-12-31</stp>
        <tr r="AA1160" s="3"/>
      </tp>
      <tp>
        <v>7.0824717673000004</v>
        <stp/>
        <stp>EM_S_FA_YOY_NETPROFIT</stp>
        <stp>2</stp>
        <stp>002763.SZ</stp>
        <stp>2019-12-31</stp>
        <tr r="X1165" s="3"/>
      </tp>
      <tp>
        <v>-67.239470169100002</v>
        <stp/>
        <stp>EM_S_FA_YOY_NETPROFIT</stp>
        <stp>2</stp>
        <stp>002753.SZ</stp>
        <stp>2019-12-31</stp>
        <tr r="X1156" s="3"/>
      </tp>
      <tp>
        <v>10.912065292199999</v>
        <stp/>
        <stp>EM_S_FA_YOY_NETPROFIT</stp>
        <stp>2</stp>
        <stp>002768.SZ</stp>
        <stp>2022-12-31</stp>
        <tr r="AA1169" s="3"/>
      </tp>
      <tp>
        <v>0.87938665410000005</v>
        <stp/>
        <stp>EM_S_FA_YOY_NETPROFIT</stp>
        <stp>2</stp>
        <stp>002743.SZ</stp>
        <stp>2019-12-31</stp>
        <tr r="X1148" s="3"/>
      </tp>
      <tp>
        <v>-121.47949596230001</v>
        <stp/>
        <stp>EM_S_FA_YOY_NETPROFIT</stp>
        <stp>2</stp>
        <stp>002778.SZ</stp>
        <stp>2022-12-31</stp>
        <tr r="AA1178" s="3"/>
      </tp>
      <tp>
        <v>15.220363788</v>
        <stp/>
        <stp>EM_S_FA_YOY_NETPROFIT</stp>
        <stp>2</stp>
        <stp>002788.SZ</stp>
        <stp>2022-12-31</stp>
        <tr r="AA1186" s="3"/>
      </tp>
      <tp>
        <v>-2382.9311408848998</v>
        <stp/>
        <stp>EM_S_FA_YOY_NETPROFIT</stp>
        <stp>2</stp>
        <stp>002798.SZ</stp>
        <stp>2022-12-31</stp>
        <tr r="AA1195" s="3"/>
      </tp>
      <tp>
        <v>24.550190839799999</v>
        <stp/>
        <stp>EM_S_FA_YOY_NETPROFIT</stp>
        <stp>2</stp>
        <stp>002793.SZ</stp>
        <stp>2019-12-31</stp>
        <tr r="X1191" s="3"/>
      </tp>
      <tp>
        <v>-14.3534433872</v>
        <stp/>
        <stp>EM_S_FA_YOY_NETPROFIT</stp>
        <stp>2</stp>
        <stp>002783.SZ</stp>
        <stp>2019-12-31</stp>
        <tr r="X1182" s="3"/>
      </tp>
      <tp>
        <v>139.5371300347</v>
        <stp/>
        <stp>EM_S_FA_YOY_NETPROFIT</stp>
        <stp>2</stp>
        <stp>002608.SZ</stp>
        <stp>2022-12-31</stp>
        <tr r="AA1021" s="3"/>
      </tp>
      <tp>
        <v>-810.25880569549997</v>
        <stp/>
        <stp>EM_S_FA_YOY_NETPROFIT</stp>
        <stp>2</stp>
        <stp>002633.SZ</stp>
        <stp>2019-12-31</stp>
        <tr r="X1044" s="3"/>
      </tp>
      <tp>
        <v>-213.902959772</v>
        <stp/>
        <stp>EM_S_FA_YOY_NETPROFIT</stp>
        <stp>2</stp>
        <stp>002623.SZ</stp>
        <stp>2019-12-31</stp>
        <tr r="X1034" s="3"/>
      </tp>
      <tp>
        <v>2.9591662702999999</v>
        <stp/>
        <stp>EM_S_FA_YOY_NETPROFIT</stp>
        <stp>2</stp>
        <stp>002613.SZ</stp>
        <stp>2019-12-31</stp>
        <tr r="X1026" s="3"/>
      </tp>
      <tp>
        <v>-86.519948930599995</v>
        <stp/>
        <stp>EM_S_FA_YOY_NETPROFIT</stp>
        <stp>2</stp>
        <stp>002628.SZ</stp>
        <stp>2022-12-31</stp>
        <tr r="AA1039" s="3"/>
      </tp>
      <tp>
        <v>1.7013679906000001</v>
        <stp/>
        <stp>EM_S_FA_YOY_NETPROFIT</stp>
        <stp>2</stp>
        <stp>002603.SZ</stp>
        <stp>2019-12-31</stp>
        <tr r="X1017" s="3"/>
      </tp>
      <tp>
        <v>105.0346148325</v>
        <stp/>
        <stp>EM_S_FA_YOY_NETPROFIT</stp>
        <stp>2</stp>
        <stp>002638.SZ</stp>
        <stp>2022-12-31</stp>
        <tr r="AA1049" s="3"/>
      </tp>
      <tp>
        <v>-48.8295582565</v>
        <stp/>
        <stp>EM_S_FA_YOY_NETPROFIT</stp>
        <stp>2</stp>
        <stp>002648.SZ</stp>
        <stp>2022-12-31</stp>
        <tr r="AA1059" s="3"/>
      </tp>
      <tp>
        <v>205.3793408937</v>
        <stp/>
        <stp>EM_S_FA_YOY_NETPROFIT</stp>
        <stp>2</stp>
        <stp>002673.SZ</stp>
        <stp>2019-12-31</stp>
        <tr r="X1084" s="3"/>
      </tp>
      <tp>
        <v>28.4960969706</v>
        <stp/>
        <stp>EM_S_FA_YOY_NETPROFIT</stp>
        <stp>2</stp>
        <stp>002658.SZ</stp>
        <stp>2022-12-31</stp>
        <tr r="AA1069" s="3"/>
      </tp>
      <tp>
        <v>-2261.5388614287999</v>
        <stp/>
        <stp>EM_S_FA_YOY_NETPROFIT</stp>
        <stp>2</stp>
        <stp>002663.SZ</stp>
        <stp>2019-12-31</stp>
        <tr r="X1074" s="3"/>
      </tp>
      <tp>
        <v>49.539602295199998</v>
        <stp/>
        <stp>EM_S_FA_YOY_NETPROFIT</stp>
        <stp>2</stp>
        <stp>002653.SZ</stp>
        <stp>2019-12-31</stp>
        <tr r="X1064" s="3"/>
      </tp>
      <tp>
        <v>138.5323969522</v>
        <stp/>
        <stp>EM_S_FA_YOY_NETPROFIT</stp>
        <stp>2</stp>
        <stp>002668.SZ</stp>
        <stp>2022-12-31</stp>
        <tr r="AA1079" s="3"/>
      </tp>
      <tp>
        <v>18.2373616044</v>
        <stp/>
        <stp>EM_S_FA_YOY_NETPROFIT</stp>
        <stp>2</stp>
        <stp>002643.SZ</stp>
        <stp>2019-12-31</stp>
        <tr r="X1054" s="3"/>
      </tp>
      <tp>
        <v>-34.346789687200001</v>
        <stp/>
        <stp>EM_S_FA_YOY_NETPROFIT</stp>
        <stp>2</stp>
        <stp>002678.SZ</stp>
        <stp>2022-12-31</stp>
        <tr r="AA1089" s="3"/>
      </tp>
      <tp>
        <v>-3.3159136923000001</v>
        <stp/>
        <stp>EM_S_FA_YOY_NETPROFIT</stp>
        <stp>2</stp>
        <stp>002688.SZ</stp>
        <stp>2022-12-31</stp>
        <tr r="AA1097" s="3"/>
      </tp>
      <tp>
        <v>-13.8764120847</v>
        <stp/>
        <stp>EM_S_FA_YOY_NETPROFIT</stp>
        <stp>2</stp>
        <stp>002698.SZ</stp>
        <stp>2022-12-31</stp>
        <tr r="AA1107" s="3"/>
      </tp>
      <tp>
        <v>109.79854094940001</v>
        <stp/>
        <stp>EM_S_FA_YOY_NETPROFIT</stp>
        <stp>2</stp>
        <stp>002693.SZ</stp>
        <stp>2019-12-31</stp>
        <tr r="X1102" s="3"/>
      </tp>
      <tp>
        <v>40.981032697000003</v>
        <stp/>
        <stp>EM_S_FA_YOY_NETPROFIT</stp>
        <stp>2</stp>
        <stp>002683.SZ</stp>
        <stp>2019-12-31</stp>
        <tr r="X1093" s="3"/>
      </tp>
      <tp>
        <v>31.3767114513</v>
        <stp/>
        <stp>EM_S_FA_YOY_NETPROFIT</stp>
        <stp>2</stp>
        <stp>002908.SZ</stp>
        <stp>2022-12-31</stp>
        <tr r="AA1297" s="3"/>
      </tp>
      <tp>
        <v>-206.95409449990001</v>
        <stp/>
        <stp>EM_S_FA_YOY_NETPROFIT</stp>
        <stp>2</stp>
        <stp>002918.SZ</stp>
        <stp>2022-12-31</stp>
        <tr r="AA1306" s="3"/>
      </tp>
      <tp>
        <v>11.9833832609</v>
        <stp/>
        <stp>EM_S_FA_YOY_NETPROFIT</stp>
        <stp>2</stp>
        <stp>002913.SZ</stp>
        <stp>2019-12-31</stp>
        <tr r="X1302" s="3"/>
      </tp>
      <tp>
        <v>-88.693070585800001</v>
        <stp/>
        <stp>EM_S_FA_YOY_NETPROFIT</stp>
        <stp>2</stp>
        <stp>002903.SZ</stp>
        <stp>2019-12-31</stp>
        <tr r="X1293" s="3"/>
      </tp>
      <tp>
        <v>84.041681681200004</v>
        <stp/>
        <stp>EM_S_FA_YOY_NETPROFIT</stp>
        <stp>2</stp>
        <stp>002808.SZ</stp>
        <stp>2022-12-31</stp>
        <tr r="AA1204" s="3"/>
      </tp>
      <tp>
        <v>12.2439197122</v>
        <stp/>
        <stp>EM_S_FA_YOY_NETPROFIT</stp>
        <stp>2</stp>
        <stp>002833.SZ</stp>
        <stp>2019-12-31</stp>
        <tr r="X1228" s="3"/>
      </tp>
      <tp>
        <v>-14.0531158117</v>
        <stp/>
        <stp>EM_S_FA_YOY_NETPROFIT</stp>
        <stp>2</stp>
        <stp>002818.SZ</stp>
        <stp>2022-12-31</stp>
        <tr r="AA1213" s="3"/>
      </tp>
      <tp>
        <v>-42.164522623099998</v>
        <stp/>
        <stp>EM_S_FA_YOY_NETPROFIT</stp>
        <stp>2</stp>
        <stp>002823.SZ</stp>
        <stp>2019-12-31</stp>
        <tr r="X1218" s="3"/>
      </tp>
      <tp>
        <v>-3163.1607813573</v>
        <stp/>
        <stp>EM_S_FA_YOY_NETPROFIT</stp>
        <stp>2</stp>
        <stp>002813.SZ</stp>
        <stp>2019-12-31</stp>
        <tr r="X1209" s="3"/>
      </tp>
      <tp>
        <v>-1168.71736526</v>
        <stp/>
        <stp>EM_S_FA_YOY_NETPROFIT</stp>
        <stp>2</stp>
        <stp>002828.SZ</stp>
        <stp>2022-12-31</stp>
        <tr r="AA1223" s="3"/>
      </tp>
      <tp>
        <v>51.652284542099999</v>
        <stp/>
        <stp>EM_S_FA_YOY_NETPROFIT</stp>
        <stp>2</stp>
        <stp>002803.SZ</stp>
        <stp>2019-12-31</stp>
        <tr r="X1200" s="3"/>
      </tp>
      <tp>
        <v>-32.718195913199999</v>
        <stp/>
        <stp>EM_S_FA_YOY_NETPROFIT</stp>
        <stp>2</stp>
        <stp>002838.SZ</stp>
        <stp>2022-12-31</stp>
        <tr r="AA1232" s="3"/>
      </tp>
      <tp>
        <v>95.2750796073</v>
        <stp/>
        <stp>EM_S_FA_YOY_NETPROFIT</stp>
        <stp>2</stp>
        <stp>002848.SZ</stp>
        <stp>2022-12-31</stp>
        <tr r="AA1241" s="3"/>
      </tp>
      <tp>
        <v>0.6684910167</v>
        <stp/>
        <stp>EM_S_FA_YOY_NETPROFIT</stp>
        <stp>2</stp>
        <stp>002873.SZ</stp>
        <stp>2019-12-31</stp>
        <tr r="X1265" s="3"/>
      </tp>
      <tp>
        <v>-485.41341799169999</v>
        <stp/>
        <stp>EM_S_FA_YOY_NETPROFIT</stp>
        <stp>2</stp>
        <stp>002858.SZ</stp>
        <stp>2022-12-31</stp>
        <tr r="AA1250" s="3"/>
      </tp>
      <tp>
        <v>-9.5429708212000008</v>
        <stp/>
        <stp>EM_S_FA_YOY_NETPROFIT</stp>
        <stp>2</stp>
        <stp>002863.SZ</stp>
        <stp>2019-12-31</stp>
        <tr r="X1255" s="3"/>
      </tp>
      <tp>
        <v>23.674359799499999</v>
        <stp/>
        <stp>EM_S_FA_YOY_NETPROFIT</stp>
        <stp>2</stp>
        <stp>002853.SZ</stp>
        <stp>2019-12-31</stp>
        <tr r="X1246" s="3"/>
      </tp>
      <tp>
        <v>-364.07855930789998</v>
        <stp/>
        <stp>EM_S_FA_YOY_NETPROFIT</stp>
        <stp>2</stp>
        <stp>002868.SZ</stp>
        <stp>2022-12-31</stp>
        <tr r="AA1260" s="3"/>
      </tp>
      <tp>
        <v>10.813509590000001</v>
        <stp/>
        <stp>EM_S_FA_YOY_NETPROFIT</stp>
        <stp>2</stp>
        <stp>002843.SZ</stp>
        <stp>2019-12-31</stp>
        <tr r="X1237" s="3"/>
      </tp>
      <tp>
        <v>14.7761612728</v>
        <stp/>
        <stp>EM_S_FA_YOY_NETPROFIT</stp>
        <stp>2</stp>
        <stp>002878.SZ</stp>
        <stp>2022-12-31</stp>
        <tr r="AA1269" s="3"/>
      </tp>
      <tp>
        <v>-156.35504690779999</v>
        <stp/>
        <stp>EM_S_FA_YOY_NETPROFIT</stp>
        <stp>2</stp>
        <stp>002888.SZ</stp>
        <stp>2022-12-31</stp>
        <tr r="AA1279" s="3"/>
      </tp>
      <tp>
        <v>-59.854796228700003</v>
        <stp/>
        <stp>EM_S_FA_YOY_NETPROFIT</stp>
        <stp>2</stp>
        <stp>002898.SZ</stp>
        <stp>2022-12-31</stp>
        <tr r="AA1288" s="3"/>
      </tp>
      <tp>
        <v>20.3487761437</v>
        <stp/>
        <stp>EM_S_FA_YOY_NETPROFIT</stp>
        <stp>2</stp>
        <stp>002893.SZ</stp>
        <stp>2019-12-31</stp>
        <tr r="X1284" s="3"/>
      </tp>
      <tp>
        <v>9.4440495064000007</v>
        <stp/>
        <stp>EM_S_FA_YOY_NETPROFIT</stp>
        <stp>2</stp>
        <stp>002883.SZ</stp>
        <stp>2019-12-31</stp>
        <tr r="X1274" s="3"/>
      </tp>
      <tp>
        <v>-7.5791203839000003</v>
        <stp/>
        <stp>EM_S_FA_YOY_NETPROFIT</stp>
        <stp>2</stp>
        <stp>601158.SH</stp>
        <stp>2022-12-31</stp>
        <tr r="AA2800" s="3"/>
      </tp>
      <tp>
        <v>75.400664066100006</v>
        <stp/>
        <stp>EM_S_FA_YOY_NETPROFIT</stp>
        <stp>2</stp>
        <stp>601163.SH</stp>
        <stp>2019-12-31</stp>
        <tr r="X2801" s="3"/>
      </tp>
      <tp>
        <v>11.5586519503</v>
        <stp/>
        <stp>EM_S_FA_YOY_NETPROFIT</stp>
        <stp>2</stp>
        <stp>601168.SH</stp>
        <stp>2022-12-31</stp>
        <tr r="AA2803" s="3"/>
      </tp>
      <tp>
        <v>-40.838750650400002</v>
        <stp/>
        <stp>EM_S_FA_YOY_NETPROFIT</stp>
        <stp>2</stp>
        <stp>601108.SH</stp>
        <stp>2022-12-31</stp>
        <tr r="AA2788" s="3"/>
      </tp>
      <tp>
        <v>-71.415690948899993</v>
        <stp/>
        <stp>EM_S_FA_YOY_NETPROFIT</stp>
        <stp>2</stp>
        <stp>601118.SH</stp>
        <stp>2022-12-31</stp>
        <tr r="AA2793" s="3"/>
      </tp>
      <tp>
        <v>-573.86894789890005</v>
        <stp/>
        <stp>EM_S_FA_YOY_NETPROFIT</stp>
        <stp>2</stp>
        <stp>601113.SH</stp>
        <stp>2019-12-31</stp>
        <tr r="X2790" s="3"/>
      </tp>
      <tp>
        <v>25.016038715000001</v>
        <stp/>
        <stp>EM_S_FA_YOY_NETPROFIT</stp>
        <stp>2</stp>
        <stp>601128.SH</stp>
        <stp>2022-12-31</stp>
        <tr r="AA2796" s="3"/>
      </tp>
      <tp>
        <v>-21.0373366036</v>
        <stp/>
        <stp>EM_S_FA_YOY_NETPROFIT</stp>
        <stp>2</stp>
        <stp>601188.SH</stp>
        <stp>2022-12-31</stp>
        <tr r="AA2808" s="3"/>
      </tp>
      <tp>
        <v>-68.704610343900001</v>
        <stp/>
        <stp>EM_S_FA_YOY_NETPROFIT</stp>
        <stp>2</stp>
        <stp>601198.SH</stp>
        <stp>2022-12-31</stp>
        <tr r="AA2809" s="3"/>
      </tp>
      <tp>
        <v>6.3873098666999999</v>
        <stp/>
        <stp>EM_S_FA_YOY_NETPROFIT</stp>
        <stp>2</stp>
        <stp>601058.SH</stp>
        <stp>2022-12-31</stp>
        <tr r="AA2778" s="3"/>
      </tp>
      <tp>
        <v>29.633433936799999</v>
        <stp/>
        <stp>EM_S_FA_YOY_NETPROFIT</stp>
        <stp>2</stp>
        <stp>601008.SH</stp>
        <stp>2022-12-31</stp>
        <tr r="AA2765" s="3"/>
      </tp>
      <tp>
        <v>-2.3523086482000002</v>
        <stp/>
        <stp>EM_S_FA_YOY_NETPROFIT</stp>
        <stp>2</stp>
        <stp>601018.SH</stp>
        <stp>2022-12-31</stp>
        <tr r="AA2772" s="3"/>
      </tp>
      <tp>
        <v>-20.540509118300001</v>
        <stp/>
        <stp>EM_S_FA_YOY_NETPROFIT</stp>
        <stp>2</stp>
        <stp>601028.SH</stp>
        <stp>2022-12-31</stp>
        <tr r="AA2776" s="3"/>
      </tp>
      <tp>
        <v>-49.088791435200001</v>
        <stp/>
        <stp>EM_S_FA_YOY_NETPROFIT</stp>
        <stp>2</stp>
        <stp>601003.SH</stp>
        <stp>2019-12-31</stp>
        <tr r="X2761" s="3"/>
      </tp>
      <tp>
        <v>48.140809576000002</v>
        <stp/>
        <stp>EM_S_FA_YOY_NETPROFIT</stp>
        <stp>2</stp>
        <stp>601038.SH</stp>
        <stp>2022-12-31</stp>
        <tr r="AA2777" s="3"/>
      </tp>
      <tp>
        <v>38.084689011400002</v>
        <stp/>
        <stp>EM_S_FA_YOY_NETPROFIT</stp>
        <stp>2</stp>
        <stp>601088.SH</stp>
        <stp>2022-12-31</stp>
        <tr r="AA2781" s="3"/>
      </tp>
      <tp>
        <v>-9.3312287422000004</v>
        <stp/>
        <stp>EM_S_FA_YOY_NETPROFIT</stp>
        <stp>2</stp>
        <stp>601098.SH</stp>
        <stp>2022-12-31</stp>
        <tr r="AA2782" s="3"/>
      </tp>
      <tp>
        <v>-44.718816478599997</v>
        <stp/>
        <stp>EM_S_FA_YOY_NETPROFIT</stp>
        <stp>2</stp>
        <stp>601368.SH</stp>
        <stp>2022-12-31</stp>
        <tr r="AA2835" s="3"/>
      </tp>
      <tp>
        <v>-3.9882038240000002</v>
        <stp/>
        <stp>EM_S_FA_YOY_NETPROFIT</stp>
        <stp>2</stp>
        <stp>601333.SH</stp>
        <stp>2019-12-31</stp>
        <tr r="X2830" s="3"/>
      </tp>
      <tp>
        <v>-11.797835831900001</v>
        <stp/>
        <stp>EM_S_FA_YOY_NETPROFIT</stp>
        <stp>2</stp>
        <stp>601318.SH</stp>
        <stp>2022-12-31</stp>
        <tr r="AA2827" s="3"/>
      </tp>
      <tp>
        <v>3.4754157343999998</v>
        <stp/>
        <stp>EM_S_FA_YOY_NETPROFIT</stp>
        <stp>2</stp>
        <stp>601328.SH</stp>
        <stp>2022-12-31</stp>
        <tr r="AA2829" s="3"/>
      </tp>
      <tp>
        <v>-55.215655506300003</v>
        <stp/>
        <stp>EM_S_FA_YOY_NETPROFIT</stp>
        <stp>2</stp>
        <stp>601388.SH</stp>
        <stp>2022-12-31</stp>
        <tr r="AA2839" s="3"/>
      </tp>
      <tp>
        <v>3.0900929711999998</v>
        <stp/>
        <stp>EM_S_FA_YOY_NETPROFIT</stp>
        <stp>2</stp>
        <stp>601398.SH</stp>
        <stp>2022-12-31</stp>
        <tr r="AA2841" s="3"/>
      </tp>
      <tp>
        <v>25.908282792800001</v>
        <stp/>
        <stp>EM_S_FA_YOY_NETPROFIT</stp>
        <stp>2</stp>
        <stp>601208.SH</stp>
        <stp>2022-12-31</stp>
        <tr r="AA2812" s="3"/>
      </tp>
      <tp>
        <v>35.883959230000002</v>
        <stp/>
        <stp>EM_S_FA_YOY_NETPROFIT</stp>
        <stp>2</stp>
        <stp>601233.SH</stp>
        <stp>2019-12-31</stp>
        <tr r="X2823" s="3"/>
      </tp>
      <tp>
        <v>-25.703912057299998</v>
        <stp/>
        <stp>EM_S_FA_YOY_NETPROFIT</stp>
        <stp>2</stp>
        <stp>601218.SH</stp>
        <stp>2022-12-31</stp>
        <tr r="AA2816" s="3"/>
      </tp>
      <tp>
        <v>-6.5817493310000001</v>
        <stp/>
        <stp>EM_S_FA_YOY_NETPROFIT</stp>
        <stp>2</stp>
        <stp>601228.SH</stp>
        <stp>2022-12-31</stp>
        <tr r="AA2820" s="3"/>
      </tp>
      <tp>
        <v>8.2134381865999995</v>
        <stp/>
        <stp>EM_S_FA_YOY_NETPROFIT</stp>
        <stp>2</stp>
        <stp>601238.SH</stp>
        <stp>2022-12-31</stp>
        <tr r="AA2824" s="3"/>
      </tp>
      <tp>
        <v>6.9241452284999996</v>
        <stp/>
        <stp>EM_S_FA_YOY_NETPROFIT</stp>
        <stp>2</stp>
        <stp>601288.SH</stp>
        <stp>2022-12-31</stp>
        <tr r="AA2825" s="3"/>
      </tp>
      <tp>
        <v>30.008948395200001</v>
        <stp/>
        <stp>EM_S_FA_YOY_NETPROFIT</stp>
        <stp>2</stp>
        <stp>601518.SH</stp>
        <stp>2022-12-31</stp>
        <tr r="AA2844" s="3"/>
      </tp>
      <tp>
        <v>-1632.0552157134</v>
        <stp/>
        <stp>EM_S_FA_YOY_NETPROFIT</stp>
        <stp>2</stp>
        <stp>601588.SH</stp>
        <stp>2022-12-31</stp>
        <tr r="AA2850" s="3"/>
      </tp>
      <tp>
        <v>169.71992377559999</v>
        <stp/>
        <stp>EM_S_FA_YOY_NETPROFIT</stp>
        <stp>2</stp>
        <stp>601718.SH</stp>
        <stp>2022-12-31</stp>
        <tr r="AA2874" s="3"/>
      </tp>
      <tp>
        <v>-9.0531210844000007</v>
        <stp/>
        <stp>EM_S_FA_YOY_NETPROFIT</stp>
        <stp>2</stp>
        <stp>601788.SH</stp>
        <stp>2022-12-31</stp>
        <tr r="AA2878" s="3"/>
      </tp>
      <tp>
        <v>-4.1492614103000003</v>
        <stp/>
        <stp>EM_S_FA_YOY_NETPROFIT</stp>
        <stp>2</stp>
        <stp>601798.SH</stp>
        <stp>2022-12-31</stp>
        <tr r="AA2880" s="3"/>
      </tp>
      <tp>
        <v>-11.1204240448</v>
        <stp/>
        <stp>EM_S_FA_YOY_NETPROFIT</stp>
        <stp>2</stp>
        <stp>601668.SH</stp>
        <stp>2022-12-31</stp>
        <tr r="AA2865" s="3"/>
      </tp>
      <tp>
        <v>-26.687115206000001</v>
        <stp/>
        <stp>EM_S_FA_YOY_NETPROFIT</stp>
        <stp>2</stp>
        <stp>601678.SH</stp>
        <stp>2022-12-31</stp>
        <tr r="AA2868" s="3"/>
      </tp>
      <tp>
        <v>-25.729261061399999</v>
        <stp/>
        <stp>EM_S_FA_YOY_NETPROFIT</stp>
        <stp>2</stp>
        <stp>601608.SH</stp>
        <stp>2022-12-31</stp>
        <tr r="AA2856" s="3"/>
      </tp>
      <tp>
        <v>-13.6615008354</v>
        <stp/>
        <stp>EM_S_FA_YOY_NETPROFIT</stp>
        <stp>2</stp>
        <stp>601633.SH</stp>
        <stp>2019-12-31</stp>
        <tr r="X2862" s="3"/>
      </tp>
      <tp>
        <v>11.3746526508</v>
        <stp/>
        <stp>EM_S_FA_YOY_NETPROFIT</stp>
        <stp>2</stp>
        <stp>601618.SH</stp>
        <stp>2022-12-31</stp>
        <tr r="AA2859" s="3"/>
      </tp>
      <tp>
        <v>-35.866965191299997</v>
        <stp/>
        <stp>EM_S_FA_YOY_NETPROFIT</stp>
        <stp>2</stp>
        <stp>601628.SH</stp>
        <stp>2022-12-31</stp>
        <tr r="AA2861" s="3"/>
      </tp>
      <tp>
        <v>-16.436894476199999</v>
        <stp/>
        <stp>EM_S_FA_YOY_NETPROFIT</stp>
        <stp>2</stp>
        <stp>601688.SH</stp>
        <stp>2022-12-31</stp>
        <tr r="AA2869" s="3"/>
      </tp>
      <tp>
        <v>160.9301119596</v>
        <stp/>
        <stp>EM_S_FA_YOY_NETPROFIT</stp>
        <stp>2</stp>
        <stp>601958.SH</stp>
        <stp>2022-12-31</stp>
        <tr r="AA2912" s="3"/>
      </tp>
      <tp>
        <v>-1.8938173993</v>
        <stp/>
        <stp>EM_S_FA_YOY_NETPROFIT</stp>
        <stp>2</stp>
        <stp>601968.SH</stp>
        <stp>2022-12-31</stp>
        <tr r="AA2915" s="3"/>
      </tp>
      <tp>
        <v>-50.621932914799999</v>
        <stp/>
        <stp>EM_S_FA_YOY_NETPROFIT</stp>
        <stp>2</stp>
        <stp>601908.SH</stp>
        <stp>2022-12-31</stp>
        <tr r="AA2903" s="3"/>
      </tp>
      <tp>
        <v>45.662488524799997</v>
        <stp/>
        <stp>EM_S_FA_YOY_NETPROFIT</stp>
        <stp>2</stp>
        <stp>601933.SH</stp>
        <stp>2019-12-31</stp>
        <tr r="X2908" s="3"/>
      </tp>
      <tp>
        <v>-13.216684441</v>
        <stp/>
        <stp>EM_S_FA_YOY_NETPROFIT</stp>
        <stp>2</stp>
        <stp>601918.SH</stp>
        <stp>2022-12-31</stp>
        <tr r="AA2904" s="3"/>
      </tp>
      <tp>
        <v>-15.104444411699999</v>
        <stp/>
        <stp>EM_S_FA_YOY_NETPROFIT</stp>
        <stp>2</stp>
        <stp>601928.SH</stp>
        <stp>2022-12-31</stp>
        <tr r="AA2906" s="3"/>
      </tp>
      <tp>
        <v>4.4712961699999996</v>
        <stp/>
        <stp>EM_S_FA_YOY_NETPROFIT</stp>
        <stp>2</stp>
        <stp>601988.SH</stp>
        <stp>2022-12-31</stp>
        <tr r="AA2918" s="3"/>
      </tp>
      <tp>
        <v>11.659009879899999</v>
        <stp/>
        <stp>EM_S_FA_YOY_NETPROFIT</stp>
        <stp>2</stp>
        <stp>601998.SH</stp>
        <stp>2022-12-31</stp>
        <tr r="AA2924" s="3"/>
      </tp>
      <tp>
        <v>-3.2829856521999998</v>
        <stp/>
        <stp>EM_S_FA_YOY_NETPROFIT</stp>
        <stp>2</stp>
        <stp>601858.SH</stp>
        <stp>2022-12-31</stp>
        <tr r="AA2888" s="3"/>
      </tp>
      <tp>
        <v>-22.5059558413</v>
        <stp/>
        <stp>EM_S_FA_YOY_NETPROFIT</stp>
        <stp>2</stp>
        <stp>601878.SH</stp>
        <stp>2022-12-31</stp>
        <tr r="AA2892" s="3"/>
      </tp>
      <tp>
        <v>674.14152947469995</v>
        <stp/>
        <stp>EM_S_FA_YOY_NETPROFIT</stp>
        <stp>2</stp>
        <stp>601808.SH</stp>
        <stp>2022-12-31</stp>
        <tr r="AA2884" s="3"/>
      </tp>
      <tp>
        <v>3.2104310365000002</v>
        <stp/>
        <stp>EM_S_FA_YOY_NETPROFIT</stp>
        <stp>2</stp>
        <stp>601818.SH</stp>
        <stp>2022-12-31</stp>
        <tr r="AA2886" s="3"/>
      </tp>
      <tp>
        <v>-49.952019103300003</v>
        <stp/>
        <stp>EM_S_FA_YOY_NETPROFIT</stp>
        <stp>2</stp>
        <stp>601888.SH</stp>
        <stp>2022-12-31</stp>
        <tr r="AA2897" s="3"/>
      </tp>
      <tp>
        <v>30.219208908700001</v>
        <stp/>
        <stp>EM_S_FA_YOY_NETPROFIT</stp>
        <stp>2</stp>
        <stp>601898.SH</stp>
        <stp>2022-12-31</stp>
        <tr r="AA2899" s="3"/>
      </tp>
      <tp>
        <v>407.07233745709999</v>
        <stp/>
        <stp>EM_S_FA_YOY_NETPROFIT</stp>
        <stp>2</stp>
        <stp>300103.SZ</stp>
        <stp>2019-12-31</stp>
        <tr r="X1406" s="3"/>
      </tp>
      <tp>
        <v>24.3829844463</v>
        <stp/>
        <stp>EM_S_FA_YOY_NETPROFIT</stp>
        <stp>2</stp>
        <stp>300138.SZ</stp>
        <stp>2022-12-31</stp>
        <tr r="AA1440" s="3"/>
      </tp>
      <tp>
        <v>-68.459591444699996</v>
        <stp/>
        <stp>EM_S_FA_YOY_NETPROFIT</stp>
        <stp>2</stp>
        <stp>300113.SZ</stp>
        <stp>2019-12-31</stp>
        <tr r="X1415" s="3"/>
      </tp>
      <tp>
        <v>39.904437548499999</v>
        <stp/>
        <stp>EM_S_FA_YOY_NETPROFIT</stp>
        <stp>2</stp>
        <stp>300128.SZ</stp>
        <stp>2022-12-31</stp>
        <tr r="AA1430" s="3"/>
      </tp>
      <tp>
        <v>6513.6794085079</v>
        <stp/>
        <stp>EM_S_FA_YOY_NETPROFIT</stp>
        <stp>2</stp>
        <stp>300118.SZ</stp>
        <stp>2022-12-31</stp>
        <tr r="AA1420" s="3"/>
      </tp>
      <tp>
        <v>81.346359480999993</v>
        <stp/>
        <stp>EM_S_FA_YOY_NETPROFIT</stp>
        <stp>2</stp>
        <stp>300123.SZ</stp>
        <stp>2019-12-31</stp>
        <tr r="X1425" s="3"/>
      </tp>
      <tp>
        <v>39.132962724999999</v>
        <stp/>
        <stp>EM_S_FA_YOY_NETPROFIT</stp>
        <stp>2</stp>
        <stp>300108.SZ</stp>
        <stp>2022-12-31</stp>
        <tr r="AA1410" s="3"/>
      </tp>
      <tp>
        <v>-689.96067232780001</v>
        <stp/>
        <stp>EM_S_FA_YOY_NETPROFIT</stp>
        <stp>2</stp>
        <stp>300133.SZ</stp>
        <stp>2019-12-31</stp>
        <tr r="X1435" s="3"/>
      </tp>
      <tp>
        <v>-1074.2912621572</v>
        <stp/>
        <stp>EM_S_FA_YOY_NETPROFIT</stp>
        <stp>2</stp>
        <stp>300143.SZ</stp>
        <stp>2019-12-31</stp>
        <tr r="X1445" s="3"/>
      </tp>
      <tp>
        <v>-279.23359331210003</v>
        <stp/>
        <stp>EM_S_FA_YOY_NETPROFIT</stp>
        <stp>2</stp>
        <stp>000158.SZ</stp>
        <stp>2022-12-31</stp>
        <tr r="AA65" s="3"/>
      </tp>
      <tp>
        <v>-68.978721896400003</v>
        <stp/>
        <stp>EM_S_FA_YOY_NETPROFIT</stp>
        <stp>2</stp>
        <stp>300153.SZ</stp>
        <stp>2019-12-31</stp>
        <tr r="X1455" s="3"/>
      </tp>
      <tp>
        <v>-826.56497635970004</v>
        <stp/>
        <stp>EM_S_FA_YOY_NETPROFIT</stp>
        <stp>2</stp>
        <stp>300168.SZ</stp>
        <stp>2022-12-31</stp>
        <tr r="AA1469" s="3"/>
      </tp>
      <tp>
        <v>32.783265828499999</v>
        <stp/>
        <stp>EM_S_FA_YOY_NETPROFIT</stp>
        <stp>2</stp>
        <stp>000153.SZ</stp>
        <stp>2019-12-31</stp>
        <tr r="X61" s="3"/>
      </tp>
      <tp>
        <v>-102.1841772921</v>
        <stp/>
        <stp>EM_S_FA_YOY_NETPROFIT</stp>
        <stp>2</stp>
        <stp>300158.SZ</stp>
        <stp>2022-12-31</stp>
        <tr r="AA1459" s="3"/>
      </tp>
      <tp>
        <v>120.5821570672</v>
        <stp/>
        <stp>EM_S_FA_YOY_NETPROFIT</stp>
        <stp>2</stp>
        <stp>300163.SZ</stp>
        <stp>2019-12-31</stp>
        <tr r="X1464" s="3"/>
      </tp>
      <tp>
        <v>56.046182186899998</v>
        <stp/>
        <stp>EM_S_FA_YOY_NETPROFIT</stp>
        <stp>2</stp>
        <stp>300148.SZ</stp>
        <stp>2022-12-31</stp>
        <tr r="AA1450" s="3"/>
      </tp>
      <tp>
        <v>82.206442808399999</v>
        <stp/>
        <stp>EM_S_FA_YOY_NETPROFIT</stp>
        <stp>2</stp>
        <stp>300173.SZ</stp>
        <stp>2019-12-31</stp>
        <tr r="X1474" s="3"/>
      </tp>
      <tp>
        <v>10.7598399551</v>
        <stp/>
        <stp>EM_S_FA_YOY_NETPROFIT</stp>
        <stp>2</stp>
        <stp>300183.SZ</stp>
        <stp>2019-12-31</stp>
        <tr r="X1483" s="3"/>
      </tp>
      <tp>
        <v>9.5674767039000006</v>
        <stp/>
        <stp>EM_S_FA_YOY_NETPROFIT</stp>
        <stp>2</stp>
        <stp>300193.SZ</stp>
        <stp>2019-12-31</stp>
        <tr r="X1492" s="3"/>
      </tp>
      <tp>
        <v>-185.82167763890001</v>
        <stp/>
        <stp>EM_S_FA_YOY_NETPROFIT</stp>
        <stp>2</stp>
        <stp>300198.SZ</stp>
        <stp>2022-12-31</stp>
        <tr r="AA1497" s="3"/>
      </tp>
      <tp>
        <v>-48.974187693300003</v>
        <stp/>
        <stp>EM_S_FA_YOY_NETPROFIT</stp>
        <stp>2</stp>
        <stp>300188.SZ</stp>
        <stp>2022-12-31</stp>
        <tr r="AA1487" s="3"/>
      </tp>
      <tp>
        <v>-102.3930501103</v>
        <stp/>
        <stp>EM_S_FA_YOY_NETPROFIT</stp>
        <stp>2</stp>
        <stp>600148.SH</stp>
        <stp>2022-12-31</stp>
        <tr r="AA2105" s="3"/>
      </tp>
      <tp>
        <v>-24.2542347011</v>
        <stp/>
        <stp>EM_S_FA_YOY_NETPROFIT</stp>
        <stp>2</stp>
        <stp>600173.SH</stp>
        <stp>2019-12-31</stp>
        <tr r="X2128" s="3"/>
      </tp>
      <tp>
        <v>-36.669333766000001</v>
        <stp/>
        <stp>EM_S_FA_YOY_NETPROFIT</stp>
        <stp>2</stp>
        <stp>600158.SH</stp>
        <stp>2022-12-31</stp>
        <tr r="AA2114" s="3"/>
      </tp>
      <tp>
        <v>11.4212613267</v>
        <stp/>
        <stp>EM_S_FA_YOY_NETPROFIT</stp>
        <stp>2</stp>
        <stp>600163.SH</stp>
        <stp>2019-12-31</stp>
        <tr r="X2119" s="3"/>
      </tp>
      <tp>
        <v>4.3449691775000003</v>
        <stp/>
        <stp>EM_S_FA_YOY_NETPROFIT</stp>
        <stp>2</stp>
        <stp>600153.SH</stp>
        <stp>2019-12-31</stp>
        <tr r="X2110" s="3"/>
      </tp>
      <tp>
        <v>-98.520821367400004</v>
        <stp/>
        <stp>EM_S_FA_YOY_NETPROFIT</stp>
        <stp>2</stp>
        <stp>600168.SH</stp>
        <stp>2022-12-31</stp>
        <tr r="AA2123" s="3"/>
      </tp>
      <tp>
        <v>102.2838649915</v>
        <stp/>
        <stp>EM_S_FA_YOY_NETPROFIT</stp>
        <stp>2</stp>
        <stp>600143.SH</stp>
        <stp>2019-12-31</stp>
        <tr r="X2104" s="3"/>
      </tp>
      <tp>
        <v>45.601541771400001</v>
        <stp/>
        <stp>EM_S_FA_YOY_NETPROFIT</stp>
        <stp>2</stp>
        <stp>600178.SH</stp>
        <stp>2022-12-31</stp>
        <tr r="AA2131" s="3"/>
      </tp>
      <tp>
        <v>8.2171508635000006</v>
        <stp/>
        <stp>EM_S_FA_YOY_NETPROFIT</stp>
        <stp>2</stp>
        <stp>600108.SH</stp>
        <stp>2022-12-31</stp>
        <tr r="AA2075" s="3"/>
      </tp>
      <tp>
        <v>-42.460455366399998</v>
        <stp/>
        <stp>EM_S_FA_YOY_NETPROFIT</stp>
        <stp>2</stp>
        <stp>600133.SH</stp>
        <stp>2019-12-31</stp>
        <tr r="X2098" s="3"/>
      </tp>
      <tp>
        <v>10.367221969699999</v>
        <stp/>
        <stp>EM_S_FA_YOY_NETPROFIT</stp>
        <stp>2</stp>
        <stp>600118.SH</stp>
        <stp>2022-12-31</stp>
        <tr r="AA2085" s="3"/>
      </tp>
      <tp>
        <v>-42.5898170412</v>
        <stp/>
        <stp>EM_S_FA_YOY_NETPROFIT</stp>
        <stp>2</stp>
        <stp>600123.SH</stp>
        <stp>2019-12-31</stp>
        <tr r="X2089" s="3"/>
      </tp>
      <tp>
        <v>29.2559496475</v>
        <stp/>
        <stp>EM_S_FA_YOY_NETPROFIT</stp>
        <stp>2</stp>
        <stp>600113.SH</stp>
        <stp>2019-12-31</stp>
        <tr r="X2080" s="3"/>
      </tp>
      <tp>
        <v>-12.4579555741</v>
        <stp/>
        <stp>EM_S_FA_YOY_NETPROFIT</stp>
        <stp>2</stp>
        <stp>600128.SH</stp>
        <stp>2022-12-31</stp>
        <tr r="AA2093" s="3"/>
      </tp>
      <tp>
        <v>-17.888534032399999</v>
        <stp/>
        <stp>EM_S_FA_YOY_NETPROFIT</stp>
        <stp>2</stp>
        <stp>600103.SH</stp>
        <stp>2019-12-31</stp>
        <tr r="X2070" s="3"/>
      </tp>
      <tp>
        <v>-1210.3717655915</v>
        <stp/>
        <stp>EM_S_FA_YOY_NETPROFIT</stp>
        <stp>2</stp>
        <stp>600138.SH</stp>
        <stp>2022-12-31</stp>
        <tr r="AA2102" s="3"/>
      </tp>
      <tp>
        <v>112.4135505493</v>
        <stp/>
        <stp>EM_S_FA_YOY_NETPROFIT</stp>
        <stp>2</stp>
        <stp>600188.SH</stp>
        <stp>2022-12-31</stp>
        <tr r="AA2140" s="3"/>
      </tp>
      <tp>
        <v>54.5573007785</v>
        <stp/>
        <stp>EM_S_FA_YOY_NETPROFIT</stp>
        <stp>2</stp>
        <stp>600198.SH</stp>
        <stp>2022-12-31</stp>
        <tr r="AA2149" s="3"/>
      </tp>
      <tp>
        <v>-15.4493017441</v>
        <stp/>
        <stp>EM_S_FA_YOY_NETPROFIT</stp>
        <stp>2</stp>
        <stp>600193.SH</stp>
        <stp>2019-12-31</stp>
        <tr r="X2145" s="3"/>
      </tp>
      <tp>
        <v>46.802833455600002</v>
        <stp/>
        <stp>EM_S_FA_YOY_NETPROFIT</stp>
        <stp>2</stp>
        <stp>600183.SH</stp>
        <stp>2019-12-31</stp>
        <tr r="X2135" s="3"/>
      </tp>
      <tp>
        <v>38.5508776438</v>
        <stp/>
        <stp>EM_S_FA_YOY_NETPROFIT</stp>
        <stp>2</stp>
        <stp>000008.SZ</stp>
        <stp>2022-12-31</stp>
        <tr r="AA8" s="3"/>
      </tp>
      <tp>
        <v>37.3677267168</v>
        <stp/>
        <stp>EM_S_FA_YOY_NETPROFIT</stp>
        <stp>2</stp>
        <stp>300003.SZ</stp>
        <stp>2019-12-31</stp>
        <tr r="X1313" s="3"/>
      </tp>
      <tp>
        <v>112.22627988710001</v>
        <stp/>
        <stp>EM_S_FA_YOY_NETPROFIT</stp>
        <stp>2</stp>
        <stp>000023.SZ</stp>
        <stp>2019-12-31</stp>
        <tr r="X19" s="3"/>
      </tp>
      <tp>
        <v>43.209538620700002</v>
        <stp/>
        <stp>EM_S_FA_YOY_NETPROFIT</stp>
        <stp>2</stp>
        <stp>300013.SZ</stp>
        <stp>2019-12-31</stp>
        <tr r="X1323" s="3"/>
      </tp>
      <tp>
        <v>15.9785974006</v>
        <stp/>
        <stp>EM_S_FA_YOY_NETPROFIT</stp>
        <stp>2</stp>
        <stp>000028.SZ</stp>
        <stp>2022-12-31</stp>
        <tr r="AA23" s="3"/>
      </tp>
      <tp>
        <v>-92.9625831619</v>
        <stp/>
        <stp>EM_S_FA_YOY_NETPROFIT</stp>
        <stp>2</stp>
        <stp>300018.SZ</stp>
        <stp>2022-12-31</stp>
        <tr r="AA1328" s="3"/>
      </tp>
      <tp>
        <v>441.75732020200002</v>
        <stp/>
        <stp>EM_S_FA_YOY_NETPROFIT</stp>
        <stp>2</stp>
        <stp>300008.SZ</stp>
        <stp>2022-12-31</stp>
        <tr r="AA1318" s="3"/>
      </tp>
      <tp>
        <v>41.603873036400003</v>
        <stp/>
        <stp>EM_S_FA_YOY_NETPROFIT</stp>
        <stp>2</stp>
        <stp>300033.SZ</stp>
        <stp>2019-12-31</stp>
        <tr r="X1341" s="3"/>
      </tp>
      <tp>
        <v>99.728445986699995</v>
        <stp/>
        <stp>EM_S_FA_YOY_NETPROFIT</stp>
        <stp>2</stp>
        <stp>000048.SZ</stp>
        <stp>2022-12-31</stp>
        <tr r="AA37" s="3"/>
      </tp>
      <tp>
        <v>8.1410259356000001</v>
        <stp/>
        <stp>EM_S_FA_YOY_NETPROFIT</stp>
        <stp>2</stp>
        <stp>300043.SZ</stp>
        <stp>2019-12-31</stp>
        <tr r="X1350" s="3"/>
      </tp>
      <tp>
        <v>-20.7989448931</v>
        <stp/>
        <stp>EM_S_FA_YOY_NETPROFIT</stp>
        <stp>2</stp>
        <stp>300078.SZ</stp>
        <stp>2022-12-31</stp>
        <tr r="AA1383" s="3"/>
      </tp>
      <tp>
        <v>-59.472342955499997</v>
        <stp/>
        <stp>EM_S_FA_YOY_NETPROFIT</stp>
        <stp>2</stp>
        <stp>000058.SZ</stp>
        <stp>2022-12-31</stp>
        <tr r="AA42" s="3"/>
      </tp>
      <tp>
        <v>183.1254334944</v>
        <stp/>
        <stp>EM_S_FA_YOY_NETPROFIT</stp>
        <stp>2</stp>
        <stp>000063.SZ</stp>
        <stp>2019-12-31</stp>
        <tr r="X47" s="3"/>
      </tp>
      <tp>
        <v>-346.43201442869997</v>
        <stp/>
        <stp>EM_S_FA_YOY_NETPROFIT</stp>
        <stp>2</stp>
        <stp>300053.SZ</stp>
        <stp>2019-12-31</stp>
        <tr r="X1360" s="3"/>
      </tp>
      <tp>
        <v>116.74761054059999</v>
        <stp/>
        <stp>EM_S_FA_YOY_NETPROFIT</stp>
        <stp>2</stp>
        <stp>300068.SZ</stp>
        <stp>2022-12-31</stp>
        <tr r="AA1373" s="3"/>
      </tp>
      <tp>
        <v>-98.105291769199994</v>
        <stp/>
        <stp>EM_S_FA_YOY_NETPROFIT</stp>
        <stp>2</stp>
        <stp>000068.SZ</stp>
        <stp>2022-12-31</stp>
        <tr r="AA50" s="3"/>
      </tp>
      <tp>
        <v>-520.26639383730003</v>
        <stp/>
        <stp>EM_S_FA_YOY_NETPROFIT</stp>
        <stp>2</stp>
        <stp>300058.SZ</stp>
        <stp>2022-12-31</stp>
        <tr r="AA1365" s="3"/>
      </tp>
      <tp>
        <v>108.5651323945</v>
        <stp/>
        <stp>EM_S_FA_YOY_NETPROFIT</stp>
        <stp>2</stp>
        <stp>300063.SZ</stp>
        <stp>2019-12-31</stp>
        <tr r="X1369" s="3"/>
      </tp>
      <tp>
        <v>-484.74448212470003</v>
        <stp/>
        <stp>EM_S_FA_YOY_NETPROFIT</stp>
        <stp>2</stp>
        <stp>000078.SZ</stp>
        <stp>2022-12-31</stp>
        <tr r="AA53" s="3"/>
      </tp>
      <tp>
        <v>-31.136704999900001</v>
        <stp/>
        <stp>EM_S_FA_YOY_NETPROFIT</stp>
        <stp>2</stp>
        <stp>300048.SZ</stp>
        <stp>2022-12-31</stp>
        <tr r="AA1355" s="3"/>
      </tp>
      <tp>
        <v>-166.11972059039999</v>
        <stp/>
        <stp>EM_S_FA_YOY_NETPROFIT</stp>
        <stp>2</stp>
        <stp>300073.SZ</stp>
        <stp>2019-12-31</stp>
        <tr r="X1378" s="3"/>
      </tp>
      <tp>
        <v>0.30202979260000001</v>
        <stp/>
        <stp>EM_S_FA_YOY_NETPROFIT</stp>
        <stp>2</stp>
        <stp>000088.SZ</stp>
        <stp>2022-12-31</stp>
        <tr r="AA54" s="3"/>
      </tp>
      <tp>
        <v>100.2609764548</v>
        <stp/>
        <stp>EM_S_FA_YOY_NETPROFIT</stp>
        <stp>2</stp>
        <stp>300083.SZ</stp>
        <stp>2019-12-31</stp>
        <tr r="X1388" s="3"/>
      </tp>
      <tp>
        <v>-812.62131825639995</v>
        <stp/>
        <stp>EM_S_FA_YOY_NETPROFIT</stp>
        <stp>2</stp>
        <stp>300093.SZ</stp>
        <stp>2019-12-31</stp>
        <tr r="X1396" s="3"/>
      </tp>
      <tp>
        <v>-981.85807161289995</v>
        <stp/>
        <stp>EM_S_FA_YOY_NETPROFIT</stp>
        <stp>2</stp>
        <stp>300098.SZ</stp>
        <stp>2022-12-31</stp>
        <tr r="AA1401" s="3"/>
      </tp>
      <tp>
        <v>-23.639523431000001</v>
        <stp/>
        <stp>EM_S_FA_YOY_NETPROFIT</stp>
        <stp>2</stp>
        <stp>300088.SZ</stp>
        <stp>2022-12-31</stp>
        <tr r="AA1393" s="3"/>
      </tp>
      <tp>
        <v>-27.368980770699999</v>
        <stp/>
        <stp>EM_S_FA_YOY_NETPROFIT</stp>
        <stp>2</stp>
        <stp>600048.SH</stp>
        <stp>2022-12-31</stp>
        <tr r="AA2028" s="3"/>
      </tp>
      <tp>
        <v>46.149286280600002</v>
        <stp/>
        <stp>EM_S_FA_YOY_NETPROFIT</stp>
        <stp>2</stp>
        <stp>600073.SH</stp>
        <stp>2019-12-31</stp>
        <tr r="X2049" s="3"/>
      </tp>
      <tp>
        <v>-28.222252860400001</v>
        <stp/>
        <stp>EM_S_FA_YOY_NETPROFIT</stp>
        <stp>2</stp>
        <stp>600058.SH</stp>
        <stp>2022-12-31</stp>
        <tr r="AA2037" s="3"/>
      </tp>
      <tp>
        <v>195.8542215107</v>
        <stp/>
        <stp>EM_S_FA_YOY_NETPROFIT</stp>
        <stp>2</stp>
        <stp>600063.SH</stp>
        <stp>2019-12-31</stp>
        <tr r="X2042" s="3"/>
      </tp>
      <tp>
        <v>312.39539468359999</v>
        <stp/>
        <stp>EM_S_FA_YOY_NETPROFIT</stp>
        <stp>2</stp>
        <stp>600053.SH</stp>
        <stp>2019-12-31</stp>
        <tr r="X2032" s="3"/>
      </tp>
      <tp>
        <v>-63.446238116099998</v>
        <stp/>
        <stp>EM_S_FA_YOY_NETPROFIT</stp>
        <stp>2</stp>
        <stp>600078.SH</stp>
        <stp>2022-12-31</stp>
        <tr r="AA2052" s="3"/>
      </tp>
      <tp>
        <v>62.779624995200003</v>
        <stp/>
        <stp>EM_S_FA_YOY_NETPROFIT</stp>
        <stp>2</stp>
        <stp>600008.SH</stp>
        <stp>2022-12-31</stp>
        <tr r="AA2001" s="3"/>
      </tp>
      <tp>
        <v>12.7830084469</v>
        <stp/>
        <stp>EM_S_FA_YOY_NETPROFIT</stp>
        <stp>2</stp>
        <stp>600033.SH</stp>
        <stp>2019-12-31</stp>
        <tr r="X2022" s="3"/>
      </tp>
      <tp>
        <v>15.693021097100001</v>
        <stp/>
        <stp>EM_S_FA_YOY_NETPROFIT</stp>
        <stp>2</stp>
        <stp>600018.SH</stp>
        <stp>2022-12-31</stp>
        <tr r="AA2009" s="3"/>
      </tp>
      <tp>
        <v>13.3774500063</v>
        <stp/>
        <stp>EM_S_FA_YOY_NETPROFIT</stp>
        <stp>2</stp>
        <stp>600023.SH</stp>
        <stp>2019-12-31</stp>
        <tr r="X2014" s="3"/>
      </tp>
      <tp>
        <v>-10.904386687100001</v>
        <stp/>
        <stp>EM_S_FA_YOY_NETPROFIT</stp>
        <stp>2</stp>
        <stp>600028.SH</stp>
        <stp>2022-12-31</stp>
        <tr r="AA2018" s="3"/>
      </tp>
      <tp>
        <v>-57.612908624699998</v>
        <stp/>
        <stp>EM_S_FA_YOY_NETPROFIT</stp>
        <stp>2</stp>
        <stp>600038.SH</stp>
        <stp>2022-12-31</stp>
        <tr r="AA2026" s="3"/>
      </tp>
      <tp>
        <v>-1171.5348145688999</v>
        <stp/>
        <stp>EM_S_FA_YOY_NETPROFIT</stp>
        <stp>2</stp>
        <stp>600088.SH</stp>
        <stp>2022-12-31</stp>
        <tr r="AA2060" s="3"/>
      </tp>
      <tp>
        <v>1244.9136684319999</v>
        <stp/>
        <stp>EM_S_FA_YOY_NETPROFIT</stp>
        <stp>2</stp>
        <stp>600098.SH</stp>
        <stp>2022-12-31</stp>
        <tr r="AA2066" s="3"/>
      </tp>
      <tp>
        <v>87.173205871700006</v>
        <stp/>
        <stp>EM_S_FA_YOY_NETPROFIT</stp>
        <stp>2</stp>
        <stp>600083.SH</stp>
        <stp>2019-12-31</stp>
        <tr r="X2057" s="3"/>
      </tp>
      <tp>
        <v>16.7512924346</v>
        <stp/>
        <stp>EM_S_FA_YOY_NETPROFIT</stp>
        <stp>2</stp>
        <stp>000333.SZ</stp>
        <stp>2019-12-31</stp>
        <tr r="X69" s="3"/>
      </tp>
      <tp>
        <v>100.2939090065</v>
        <stp/>
        <stp>EM_S_FA_YOY_NETPROFIT</stp>
        <stp>2</stp>
        <stp>300303.SZ</stp>
        <stp>2019-12-31</stp>
        <tr r="X1598" s="3"/>
      </tp>
      <tp>
        <v>107.24482748849999</v>
        <stp/>
        <stp>EM_S_FA_YOY_NETPROFIT</stp>
        <stp>2</stp>
        <stp>300338.SZ</stp>
        <stp>2022-12-31</stp>
        <tr r="AA1628" s="3"/>
      </tp>
      <tp>
        <v>96.914728096900006</v>
        <stp/>
        <stp>EM_S_FA_YOY_NETPROFIT</stp>
        <stp>2</stp>
        <stp>300313.SZ</stp>
        <stp>2019-12-31</stp>
        <tr r="X1606" s="3"/>
      </tp>
      <tp>
        <v>95.934299675199995</v>
        <stp/>
        <stp>EM_S_FA_YOY_NETPROFIT</stp>
        <stp>2</stp>
        <stp>300328.SZ</stp>
        <stp>2022-12-31</stp>
        <tr r="AA1620" s="3"/>
      </tp>
      <tp>
        <v>72.731052353199999</v>
        <stp/>
        <stp>EM_S_FA_YOY_NETPROFIT</stp>
        <stp>2</stp>
        <stp>300318.SZ</stp>
        <stp>2022-12-31</stp>
        <tr r="AA1611" s="3"/>
      </tp>
      <tp>
        <v>-529.69788188370001</v>
        <stp/>
        <stp>EM_S_FA_YOY_NETPROFIT</stp>
        <stp>2</stp>
        <stp>300323.SZ</stp>
        <stp>2019-12-31</stp>
        <tr r="X1616" s="3"/>
      </tp>
      <tp>
        <v>-53.359468402600001</v>
        <stp/>
        <stp>EM_S_FA_YOY_NETPROFIT</stp>
        <stp>2</stp>
        <stp>000338.SZ</stp>
        <stp>2022-12-31</stp>
        <tr r="AA70" s="3"/>
      </tp>
      <tp>
        <v>39.1645697533</v>
        <stp/>
        <stp>EM_S_FA_YOY_NETPROFIT</stp>
        <stp>2</stp>
        <stp>300308.SZ</stp>
        <stp>2022-12-31</stp>
        <tr r="AA1603" s="3"/>
      </tp>
      <tp>
        <v>8.4825023380999998</v>
        <stp/>
        <stp>EM_S_FA_YOY_NETPROFIT</stp>
        <stp>2</stp>
        <stp>300333.SZ</stp>
        <stp>2019-12-31</stp>
        <tr r="X1624" s="3"/>
      </tp>
      <tp>
        <v>22.234379185000002</v>
        <stp/>
        <stp>EM_S_FA_YOY_NETPROFIT</stp>
        <stp>2</stp>
        <stp>300343.SZ</stp>
        <stp>2019-12-31</stp>
        <tr r="X1633" s="3"/>
      </tp>
      <tp>
        <v>23.062724512599999</v>
        <stp/>
        <stp>EM_S_FA_YOY_NETPROFIT</stp>
        <stp>2</stp>
        <stp>300378.SZ</stp>
        <stp>2022-12-31</stp>
        <tr r="AA1663" s="3"/>
      </tp>
      <tp>
        <v>-581.15337665449999</v>
        <stp/>
        <stp>EM_S_FA_YOY_NETPROFIT</stp>
        <stp>2</stp>
        <stp>300353.SZ</stp>
        <stp>2019-12-31</stp>
        <tr r="X1643" s="3"/>
      </tp>
      <tp>
        <v>-1175.0653960969</v>
        <stp/>
        <stp>EM_S_FA_YOY_NETPROFIT</stp>
        <stp>2</stp>
        <stp>300368.SZ</stp>
        <stp>2022-12-31</stp>
        <tr r="AA1654" s="3"/>
      </tp>
      <tp>
        <v>-2.2600817799999999E-2</v>
        <stp/>
        <stp>EM_S_FA_YOY_NETPROFIT</stp>
        <stp>2</stp>
        <stp>300358.SZ</stp>
        <stp>2022-12-31</stp>
        <tr r="AA1647" s="3"/>
      </tp>
      <tp>
        <v>61.179879796100003</v>
        <stp/>
        <stp>EM_S_FA_YOY_NETPROFIT</stp>
        <stp>2</stp>
        <stp>300363.SZ</stp>
        <stp>2019-12-31</stp>
        <tr r="X1650" s="3"/>
      </tp>
      <tp>
        <v>-81.085053718200001</v>
        <stp/>
        <stp>EM_S_FA_YOY_NETPROFIT</stp>
        <stp>2</stp>
        <stp>300348.SZ</stp>
        <stp>2022-12-31</stp>
        <tr r="AA1638" s="3"/>
      </tp>
      <tp>
        <v>16.967066241200001</v>
        <stp/>
        <stp>EM_S_FA_YOY_NETPROFIT</stp>
        <stp>2</stp>
        <stp>300373.SZ</stp>
        <stp>2019-12-31</stp>
        <tr r="X1658" s="3"/>
      </tp>
      <tp>
        <v>16.415981691599999</v>
        <stp/>
        <stp>EM_S_FA_YOY_NETPROFIT</stp>
        <stp>2</stp>
        <stp>300383.SZ</stp>
        <stp>2019-12-31</stp>
        <tr r="X1668" s="3"/>
      </tp>
      <tp>
        <v>100.1100481397</v>
        <stp/>
        <stp>EM_S_FA_YOY_NETPROFIT</stp>
        <stp>2</stp>
        <stp>300393.SZ</stp>
        <stp>2019-12-31</stp>
        <tr r="X1677" s="3"/>
      </tp>
      <tp>
        <v>10.617757899400001</v>
        <stp/>
        <stp>EM_S_FA_YOY_NETPROFIT</stp>
        <stp>2</stp>
        <stp>300398.SZ</stp>
        <stp>2022-12-31</stp>
        <tr r="AA1682" s="3"/>
      </tp>
      <tp>
        <v>11.2097465492</v>
        <stp/>
        <stp>EM_S_FA_YOY_NETPROFIT</stp>
        <stp>2</stp>
        <stp>300388.SZ</stp>
        <stp>2022-12-31</stp>
        <tr r="AA1673" s="3"/>
      </tp>
      <tp>
        <v>87.235000055200004</v>
        <stp/>
        <stp>EM_S_FA_YOY_NETPROFIT</stp>
        <stp>2</stp>
        <stp>600348.SH</stp>
        <stp>2022-12-31</stp>
        <tr r="AA2267" s="3"/>
      </tp>
      <tp>
        <v>6.4630683787000001</v>
        <stp/>
        <stp>EM_S_FA_YOY_NETPROFIT</stp>
        <stp>2</stp>
        <stp>600373.SH</stp>
        <stp>2019-12-31</stp>
        <tr r="X2289" s="3"/>
      </tp>
      <tp>
        <v>-107.80354026099999</v>
        <stp/>
        <stp>EM_S_FA_YOY_NETPROFIT</stp>
        <stp>2</stp>
        <stp>600358.SH</stp>
        <stp>2022-12-31</stp>
        <tr r="AA2275" s="3"/>
      </tp>
      <tp>
        <v>-12.6932915501</v>
        <stp/>
        <stp>EM_S_FA_YOY_NETPROFIT</stp>
        <stp>2</stp>
        <stp>600363.SH</stp>
        <stp>2019-12-31</stp>
        <tr r="X2280" s="3"/>
      </tp>
      <tp>
        <v>17.157019801699999</v>
        <stp/>
        <stp>EM_S_FA_YOY_NETPROFIT</stp>
        <stp>2</stp>
        <stp>600353.SH</stp>
        <stp>2019-12-31</stp>
        <tr r="X2271" s="3"/>
      </tp>
      <tp>
        <v>-17.515788985899999</v>
        <stp/>
        <stp>EM_S_FA_YOY_NETPROFIT</stp>
        <stp>2</stp>
        <stp>600368.SH</stp>
        <stp>2022-12-31</stp>
        <tr r="AA2284" s="3"/>
      </tp>
      <tp>
        <v>-329.90740548420001</v>
        <stp/>
        <stp>EM_S_FA_YOY_NETPROFIT</stp>
        <stp>2</stp>
        <stp>600343.SH</stp>
        <stp>2019-12-31</stp>
        <tr r="X2264" s="3"/>
      </tp>
      <tp>
        <v>29.5383250575</v>
        <stp/>
        <stp>EM_S_FA_YOY_NETPROFIT</stp>
        <stp>2</stp>
        <stp>600378.SH</stp>
        <stp>2022-12-31</stp>
        <tr r="AA2293" s="3"/>
      </tp>
      <tp>
        <v>-50.030318702700001</v>
        <stp/>
        <stp>EM_S_FA_YOY_NETPROFIT</stp>
        <stp>2</stp>
        <stp>600308.SH</stp>
        <stp>2022-12-31</stp>
        <tr r="AA2236" s="3"/>
      </tp>
      <tp>
        <v>113.7406730196</v>
        <stp/>
        <stp>EM_S_FA_YOY_NETPROFIT</stp>
        <stp>2</stp>
        <stp>600333.SH</stp>
        <stp>2019-12-31</stp>
        <tr r="X2257" s="3"/>
      </tp>
      <tp>
        <v>62.136535404500002</v>
        <stp/>
        <stp>EM_S_FA_YOY_NETPROFIT</stp>
        <stp>2</stp>
        <stp>600318.SH</stp>
        <stp>2022-12-31</stp>
        <tr r="AA2243" s="3"/>
      </tp>
      <tp>
        <v>3.0787283483999999</v>
        <stp/>
        <stp>EM_S_FA_YOY_NETPROFIT</stp>
        <stp>2</stp>
        <stp>600323.SH</stp>
        <stp>2019-12-31</stp>
        <tr r="X2248" s="3"/>
      </tp>
      <tp>
        <v>-17.733684347000001</v>
        <stp/>
        <stp>EM_S_FA_YOY_NETPROFIT</stp>
        <stp>2</stp>
        <stp>600313.SH</stp>
        <stp>2019-12-31</stp>
        <tr r="X2240" s="3"/>
      </tp>
      <tp>
        <v>36.504565267099998</v>
        <stp/>
        <stp>EM_S_FA_YOY_NETPROFIT</stp>
        <stp>2</stp>
        <stp>600328.SH</stp>
        <stp>2022-12-31</stp>
        <tr r="AA2252" s="3"/>
      </tp>
      <tp>
        <v>139.0472059599</v>
        <stp/>
        <stp>EM_S_FA_YOY_NETPROFIT</stp>
        <stp>2</stp>
        <stp>600303.SH</stp>
        <stp>2019-12-31</stp>
        <tr r="X2232" s="3"/>
      </tp>
      <tp>
        <v>-45.616801172800002</v>
        <stp/>
        <stp>EM_S_FA_YOY_NETPROFIT</stp>
        <stp>2</stp>
        <stp>600338.SH</stp>
        <stp>2022-12-31</stp>
        <tr r="AA2261" s="3"/>
      </tp>
      <tp>
        <v>-7.1704012857999997</v>
        <stp/>
        <stp>EM_S_FA_YOY_NETPROFIT</stp>
        <stp>2</stp>
        <stp>600388.SH</stp>
        <stp>2022-12-31</stp>
        <tr r="AA2301" s="3"/>
      </tp>
      <tp>
        <v>-14.106612910000001</v>
        <stp/>
        <stp>EM_S_FA_YOY_NETPROFIT</stp>
        <stp>2</stp>
        <stp>600398.SH</stp>
        <stp>2022-12-31</stp>
        <tr r="AA2309" s="3"/>
      </tp>
      <tp>
        <v>27.760864320300001</v>
        <stp/>
        <stp>EM_S_FA_YOY_NETPROFIT</stp>
        <stp>2</stp>
        <stp>600383.SH</stp>
        <stp>2019-12-31</stp>
        <tr r="X2298" s="3"/>
      </tp>
      <tp>
        <v>-83.052899408000002</v>
        <stp/>
        <stp>EM_S_FA_YOY_NETPROFIT</stp>
        <stp>2</stp>
        <stp>300203.SZ</stp>
        <stp>2019-12-31</stp>
        <tr r="X1501" s="3"/>
      </tp>
      <tp>
        <v>-745.82297095920001</v>
        <stp/>
        <stp>EM_S_FA_YOY_NETPROFIT</stp>
        <stp>2</stp>
        <stp>300238.SZ</stp>
        <stp>2022-12-31</stp>
        <tr r="AA1535" s="3"/>
      </tp>
      <tp>
        <v>15.605459876999999</v>
        <stp/>
        <stp>EM_S_FA_YOY_NETPROFIT</stp>
        <stp>2</stp>
        <stp>300213.SZ</stp>
        <stp>2019-12-31</stp>
        <tr r="X1511" s="3"/>
      </tp>
      <tp>
        <v>-571.79802357280005</v>
        <stp/>
        <stp>EM_S_FA_YOY_NETPROFIT</stp>
        <stp>2</stp>
        <stp>300228.SZ</stp>
        <stp>2022-12-31</stp>
        <tr r="AA1525" s="3"/>
      </tp>
      <tp>
        <v>15.5508996898</v>
        <stp/>
        <stp>EM_S_FA_YOY_NETPROFIT</stp>
        <stp>2</stp>
        <stp>300218.SZ</stp>
        <stp>2022-12-31</stp>
        <tr r="AA1515" s="3"/>
      </tp>
      <tp>
        <v>334.01991437499998</v>
        <stp/>
        <stp>EM_S_FA_YOY_NETPROFIT</stp>
        <stp>2</stp>
        <stp>300223.SZ</stp>
        <stp>2019-12-31</stp>
        <tr r="X1520" s="3"/>
      </tp>
      <tp>
        <v>-2.0842792328000002</v>
        <stp/>
        <stp>EM_S_FA_YOY_NETPROFIT</stp>
        <stp>2</stp>
        <stp>300208.SZ</stp>
        <stp>2022-12-31</stp>
        <tr r="AA1506" s="3"/>
      </tp>
      <tp>
        <v>-24.194387744</v>
        <stp/>
        <stp>EM_S_FA_YOY_NETPROFIT</stp>
        <stp>2</stp>
        <stp>300233.SZ</stp>
        <stp>2019-12-31</stp>
        <tr r="X1530" s="3"/>
      </tp>
      <tp>
        <v>-17.366857036599999</v>
        <stp/>
        <stp>EM_S_FA_YOY_NETPROFIT</stp>
        <stp>2</stp>
        <stp>300243.SZ</stp>
        <stp>2019-12-31</stp>
        <tr r="X1540" s="3"/>
      </tp>
      <tp>
        <v>209.36126750189999</v>
        <stp/>
        <stp>EM_S_FA_YOY_NETPROFIT</stp>
        <stp>2</stp>
        <stp>300278.SZ</stp>
        <stp>2022-12-31</stp>
        <tr r="AA1574" s="3"/>
      </tp>
      <tp>
        <v>28.9225314402</v>
        <stp/>
        <stp>EM_S_FA_YOY_NETPROFIT</stp>
        <stp>2</stp>
        <stp>300253.SZ</stp>
        <stp>2019-12-31</stp>
        <tr r="X1550" s="3"/>
      </tp>
      <tp>
        <v>-301.03549328899999</v>
        <stp/>
        <stp>EM_S_FA_YOY_NETPROFIT</stp>
        <stp>2</stp>
        <stp>300268.SZ</stp>
        <stp>2022-12-31</stp>
        <tr r="AA1565" s="3"/>
      </tp>
      <tp>
        <v>44.081532706600001</v>
        <stp/>
        <stp>EM_S_FA_YOY_NETPROFIT</stp>
        <stp>2</stp>
        <stp>300258.SZ</stp>
        <stp>2022-12-31</stp>
        <tr r="AA1555" s="3"/>
      </tp>
      <tp>
        <v>39.032298868300003</v>
        <stp/>
        <stp>EM_S_FA_YOY_NETPROFIT</stp>
        <stp>2</stp>
        <stp>300263.SZ</stp>
        <stp>2019-12-31</stp>
        <tr r="X1560" s="3"/>
      </tp>
      <tp>
        <v>-31.784828317700001</v>
        <stp/>
        <stp>EM_S_FA_YOY_NETPROFIT</stp>
        <stp>2</stp>
        <stp>300248.SZ</stp>
        <stp>2022-12-31</stp>
        <tr r="AA1545" s="3"/>
      </tp>
      <tp>
        <v>35.047949223400003</v>
        <stp/>
        <stp>EM_S_FA_YOY_NETPROFIT</stp>
        <stp>2</stp>
        <stp>300283.SZ</stp>
        <stp>2019-12-31</stp>
        <tr r="X1579" s="3"/>
      </tp>
      <tp>
        <v>-18.570422348699999</v>
        <stp/>
        <stp>EM_S_FA_YOY_NETPROFIT</stp>
        <stp>2</stp>
        <stp>300293.SZ</stp>
        <stp>2019-12-31</stp>
        <tr r="X1589" s="3"/>
      </tp>
      <tp>
        <v>299.90525675290002</v>
        <stp/>
        <stp>EM_S_FA_YOY_NETPROFIT</stp>
        <stp>2</stp>
        <stp>300298.SZ</stp>
        <stp>2022-12-31</stp>
        <tr r="AA1593" s="3"/>
      </tp>
      <tp>
        <v>19.380700369500001</v>
        <stp/>
        <stp>EM_S_FA_YOY_NETPROFIT</stp>
        <stp>2</stp>
        <stp>300288.SZ</stp>
        <stp>2022-12-31</stp>
        <tr r="AA1584" s="3"/>
      </tp>
      <tp>
        <v>22.020300153299999</v>
        <stp/>
        <stp>EM_S_FA_YOY_NETPROFIT</stp>
        <stp>2</stp>
        <stp>600248.SH</stp>
        <stp>2022-12-31</stp>
        <tr r="AA2189" s="3"/>
      </tp>
      <tp>
        <v>11.454539151300001</v>
        <stp/>
        <stp>EM_S_FA_YOY_NETPROFIT</stp>
        <stp>2</stp>
        <stp>600273.SH</stp>
        <stp>2019-12-31</stp>
        <tr r="X2208" s="3"/>
      </tp>
      <tp>
        <v>-6773.3798143017002</v>
        <stp/>
        <stp>EM_S_FA_YOY_NETPROFIT</stp>
        <stp>2</stp>
        <stp>600258.SH</stp>
        <stp>2022-12-31</stp>
        <tr r="AA2197" s="3"/>
      </tp>
      <tp>
        <v>-18.8998066035</v>
        <stp/>
        <stp>EM_S_FA_YOY_NETPROFIT</stp>
        <stp>2</stp>
        <stp>600268.SH</stp>
        <stp>2022-12-31</stp>
        <tr r="AA2204" s="3"/>
      </tp>
      <tp>
        <v>-82.698958691599998</v>
        <stp/>
        <stp>EM_S_FA_YOY_NETPROFIT</stp>
        <stp>2</stp>
        <stp>600243.SH</stp>
        <stp>2019-12-31</stp>
        <tr r="X2187" s="3"/>
      </tp>
      <tp>
        <v>3.5945428523</v>
        <stp/>
        <stp>EM_S_FA_YOY_NETPROFIT</stp>
        <stp>2</stp>
        <stp>600278.SH</stp>
        <stp>2022-12-31</stp>
        <tr r="AA2211" s="3"/>
      </tp>
      <tp>
        <v>-22.182274592999999</v>
        <stp/>
        <stp>EM_S_FA_YOY_NETPROFIT</stp>
        <stp>2</stp>
        <stp>600208.SH</stp>
        <stp>2022-12-31</stp>
        <tr r="AA2157" s="3"/>
      </tp>
      <tp>
        <v>-12.988804529199999</v>
        <stp/>
        <stp>EM_S_FA_YOY_NETPROFIT</stp>
        <stp>2</stp>
        <stp>600233.SH</stp>
        <stp>2019-12-31</stp>
        <tr r="X2179" s="3"/>
      </tp>
      <tp>
        <v>-35.508700617700001</v>
        <stp/>
        <stp>EM_S_FA_YOY_NETPROFIT</stp>
        <stp>2</stp>
        <stp>600218.SH</stp>
        <stp>2022-12-31</stp>
        <tr r="AA2165" s="3"/>
      </tp>
      <tp>
        <v>67.772487711500006</v>
        <stp/>
        <stp>EM_S_FA_YOY_NETPROFIT</stp>
        <stp>2</stp>
        <stp>600223.SH</stp>
        <stp>2019-12-31</stp>
        <tr r="X2170" s="3"/>
      </tp>
      <tp>
        <v>-8.9496367242999995</v>
        <stp/>
        <stp>EM_S_FA_YOY_NETPROFIT</stp>
        <stp>2</stp>
        <stp>600213.SH</stp>
        <stp>2019-12-31</stp>
        <tr r="X2161" s="3"/>
      </tp>
      <tp>
        <v>-20.422989282500001</v>
        <stp/>
        <stp>EM_S_FA_YOY_NETPROFIT</stp>
        <stp>2</stp>
        <stp>600228.SH</stp>
        <stp>2022-12-31</stp>
        <tr r="AA2174" s="3"/>
      </tp>
      <tp>
        <v>71.445717392800006</v>
        <stp/>
        <stp>EM_S_FA_YOY_NETPROFIT</stp>
        <stp>2</stp>
        <stp>600203.SH</stp>
        <stp>2019-12-31</stp>
        <tr r="X2154" s="3"/>
      </tp>
      <tp>
        <v>-82.924763337000002</v>
        <stp/>
        <stp>EM_S_FA_YOY_NETPROFIT</stp>
        <stp>2</stp>
        <stp>600238.SH</stp>
        <stp>2022-12-31</stp>
        <tr r="AA2184" s="3"/>
      </tp>
      <tp>
        <v>-9.7975117452999996</v>
        <stp/>
        <stp>EM_S_FA_YOY_NETPROFIT</stp>
        <stp>2</stp>
        <stp>600288.SH</stp>
        <stp>2022-12-31</stp>
        <tr r="AA2220" s="3"/>
      </tp>
      <tp>
        <v>2.0723363348000001</v>
        <stp/>
        <stp>EM_S_FA_YOY_NETPROFIT</stp>
        <stp>2</stp>
        <stp>600298.SH</stp>
        <stp>2022-12-31</stp>
        <tr r="AA2227" s="3"/>
      </tp>
      <tp>
        <v>-95.728752971199995</v>
        <stp/>
        <stp>EM_S_FA_YOY_NETPROFIT</stp>
        <stp>2</stp>
        <stp>600293.SH</stp>
        <stp>2019-12-31</stp>
        <tr r="X2224" s="3"/>
      </tp>
      <tp>
        <v>-8.9353385026000005</v>
        <stp/>
        <stp>EM_S_FA_YOY_NETPROFIT</stp>
        <stp>2</stp>
        <stp>600283.SH</stp>
        <stp>2019-12-31</stp>
        <tr r="X2216" s="3"/>
      </tp>
      <tp>
        <v>99.164450993000003</v>
        <stp/>
        <stp>EM_S_FA_YOY_NETPROFIT</stp>
        <stp>2</stp>
        <stp>000533.SZ</stp>
        <stp>2019-12-31</stp>
        <tr r="X122" s="3"/>
      </tp>
      <tp>
        <v>-365.77749354550002</v>
        <stp/>
        <stp>EM_S_FA_YOY_NETPROFIT</stp>
        <stp>2</stp>
        <stp>300503.SZ</stp>
        <stp>2019-12-31</stp>
        <tr r="X1785" s="3"/>
      </tp>
      <tp>
        <v>180.8180975416</v>
        <stp/>
        <stp>EM_S_FA_YOY_NETPROFIT</stp>
        <stp>2</stp>
        <stp>300538.SZ</stp>
        <stp>2022-12-31</stp>
        <tr r="AA1817" s="3"/>
      </tp>
      <tp>
        <v>-39.218031490100003</v>
        <stp/>
        <stp>EM_S_FA_YOY_NETPROFIT</stp>
        <stp>2</stp>
        <stp>000518.SZ</stp>
        <stp>2022-12-31</stp>
        <tr r="AA109" s="3"/>
      </tp>
      <tp>
        <v>23.229004300900002</v>
        <stp/>
        <stp>EM_S_FA_YOY_NETPROFIT</stp>
        <stp>2</stp>
        <stp>000523.SZ</stp>
        <stp>2019-12-31</stp>
        <tr r="X113" s="3"/>
      </tp>
      <tp>
        <v>42.228084547199998</v>
        <stp/>
        <stp>EM_S_FA_YOY_NETPROFIT</stp>
        <stp>2</stp>
        <stp>300513.SZ</stp>
        <stp>2019-12-31</stp>
        <tr r="X1794" s="3"/>
      </tp>
      <tp>
        <v>-103.25580947589999</v>
        <stp/>
        <stp>EM_S_FA_YOY_NETPROFIT</stp>
        <stp>2</stp>
        <stp>300528.SZ</stp>
        <stp>2022-12-31</stp>
        <tr r="AA1807" s="3"/>
      </tp>
      <tp>
        <v>23.682775187000001</v>
        <stp/>
        <stp>EM_S_FA_YOY_NETPROFIT</stp>
        <stp>2</stp>
        <stp>000513.SZ</stp>
        <stp>2019-12-31</stp>
        <tr r="X105" s="3"/>
      </tp>
      <tp>
        <v>-36.892891549399998</v>
        <stp/>
        <stp>EM_S_FA_YOY_NETPROFIT</stp>
        <stp>2</stp>
        <stp>000528.SZ</stp>
        <stp>2022-12-31</stp>
        <tr r="AA117" s="3"/>
      </tp>
      <tp>
        <v>-44.691606205699998</v>
        <stp/>
        <stp>EM_S_FA_YOY_NETPROFIT</stp>
        <stp>2</stp>
        <stp>300518.SZ</stp>
        <stp>2022-12-31</stp>
        <tr r="AA1799" s="3"/>
      </tp>
      <tp>
        <v>-6.2146583139000002</v>
        <stp/>
        <stp>EM_S_FA_YOY_NETPROFIT</stp>
        <stp>2</stp>
        <stp>300523.SZ</stp>
        <stp>2019-12-31</stp>
        <tr r="X1804" s="3"/>
      </tp>
      <tp>
        <v>108.2100531702</v>
        <stp/>
        <stp>EM_S_FA_YOY_NETPROFIT</stp>
        <stp>2</stp>
        <stp>000503.SZ</stp>
        <stp>2019-12-31</stp>
        <tr r="X98" s="3"/>
      </tp>
      <tp>
        <v>1.5280314208000001</v>
        <stp/>
        <stp>EM_S_FA_YOY_NETPROFIT</stp>
        <stp>2</stp>
        <stp>000538.SZ</stp>
        <stp>2022-12-31</stp>
        <tr r="AA126" s="3"/>
      </tp>
      <tp>
        <v>-16.517884456200001</v>
        <stp/>
        <stp>EM_S_FA_YOY_NETPROFIT</stp>
        <stp>2</stp>
        <stp>300508.SZ</stp>
        <stp>2022-12-31</stp>
        <tr r="AA1789" s="3"/>
      </tp>
      <tp>
        <v>67.5556826065</v>
        <stp/>
        <stp>EM_S_FA_YOY_NETPROFIT</stp>
        <stp>2</stp>
        <stp>300533.SZ</stp>
        <stp>2019-12-31</stp>
        <tr r="X1812" s="3"/>
      </tp>
      <tp>
        <v>-32.624212592600003</v>
        <stp/>
        <stp>EM_S_FA_YOY_NETPROFIT</stp>
        <stp>2</stp>
        <stp>000548.SZ</stp>
        <stp>2022-12-31</stp>
        <tr r="AA134" s="3"/>
      </tp>
      <tp>
        <v>39.676093838500002</v>
        <stp/>
        <stp>EM_S_FA_YOY_NETPROFIT</stp>
        <stp>2</stp>
        <stp>000573.SZ</stp>
        <stp>2019-12-31</stp>
        <tr r="X155" s="3"/>
      </tp>
      <tp>
        <v>129.48871466349999</v>
        <stp/>
        <stp>EM_S_FA_YOY_NETPROFIT</stp>
        <stp>2</stp>
        <stp>300543.SZ</stp>
        <stp>2019-12-31</stp>
        <tr r="X1822" s="3"/>
      </tp>
      <tp>
        <v>106.0696648691</v>
        <stp/>
        <stp>EM_S_FA_YOY_NETPROFIT</stp>
        <stp>2</stp>
        <stp>300578.SZ</stp>
        <stp>2022-12-31</stp>
        <tr r="AA1854" s="3"/>
      </tp>
      <tp>
        <v>64.157621091999999</v>
        <stp/>
        <stp>EM_S_FA_YOY_NETPROFIT</stp>
        <stp>2</stp>
        <stp>000558.SZ</stp>
        <stp>2022-12-31</stp>
        <tr r="AA142" s="3"/>
      </tp>
      <tp>
        <v>82.026575373100002</v>
        <stp/>
        <stp>EM_S_FA_YOY_NETPROFIT</stp>
        <stp>2</stp>
        <stp>000563.SZ</stp>
        <stp>2019-12-31</stp>
        <tr r="X146" s="3"/>
      </tp>
      <tp>
        <v>47.1213591247</v>
        <stp/>
        <stp>EM_S_FA_YOY_NETPROFIT</stp>
        <stp>2</stp>
        <stp>300553.SZ</stp>
        <stp>2019-12-31</stp>
        <tr r="X1831" s="3"/>
      </tp>
      <tp>
        <v>162.14477846470001</v>
        <stp/>
        <stp>EM_S_FA_YOY_NETPROFIT</stp>
        <stp>2</stp>
        <stp>300568.SZ</stp>
        <stp>2022-12-31</stp>
        <tr r="AA1845" s="3"/>
      </tp>
      <tp>
        <v>-88.682392408799998</v>
        <stp/>
        <stp>EM_S_FA_YOY_NETPROFIT</stp>
        <stp>2</stp>
        <stp>000553.SZ</stp>
        <stp>2019-12-31</stp>
        <tr r="X138" s="3"/>
      </tp>
      <tp>
        <v>31.160954456700001</v>
        <stp/>
        <stp>EM_S_FA_YOY_NETPROFIT</stp>
        <stp>2</stp>
        <stp>000568.SZ</stp>
        <stp>2022-12-31</stp>
        <tr r="AA151" s="3"/>
      </tp>
      <tp>
        <v>-67.129555874299996</v>
        <stp/>
        <stp>EM_S_FA_YOY_NETPROFIT</stp>
        <stp>2</stp>
        <stp>300558.SZ</stp>
        <stp>2022-12-31</stp>
        <tr r="AA1836" s="3"/>
      </tp>
      <tp>
        <v>21.5203680758</v>
        <stp/>
        <stp>EM_S_FA_YOY_NETPROFIT</stp>
        <stp>2</stp>
        <stp>300563.SZ</stp>
        <stp>2019-12-31</stp>
        <tr r="X1841" s="3"/>
      </tp>
      <tp>
        <v>65.548615295499999</v>
        <stp/>
        <stp>EM_S_FA_YOY_NETPROFIT</stp>
        <stp>2</stp>
        <stp>000543.SZ</stp>
        <stp>2019-12-31</stp>
        <tr r="X129" s="3"/>
      </tp>
      <tp>
        <v>19.591967130499999</v>
        <stp/>
        <stp>EM_S_FA_YOY_NETPROFIT</stp>
        <stp>2</stp>
        <stp>300548.SZ</stp>
        <stp>2022-12-31</stp>
        <tr r="AA1826" s="3"/>
      </tp>
      <tp>
        <v>227.59488859210001</v>
        <stp/>
        <stp>EM_S_FA_YOY_NETPROFIT</stp>
        <stp>2</stp>
        <stp>300573.SZ</stp>
        <stp>2019-12-31</stp>
        <tr r="X1850" s="3"/>
      </tp>
      <tp>
        <v>-61.132127685999997</v>
        <stp/>
        <stp>EM_S_FA_YOY_NETPROFIT</stp>
        <stp>2</stp>
        <stp>300583.SZ</stp>
        <stp>2019-12-31</stp>
        <tr r="X1859" s="3"/>
      </tp>
      <tp>
        <v>12.0338450692</v>
        <stp/>
        <stp>EM_S_FA_YOY_NETPROFIT</stp>
        <stp>2</stp>
        <stp>000598.SZ</stp>
        <stp>2022-12-31</stp>
        <tr r="AA169" s="3"/>
      </tp>
      <tp>
        <v>100.3585557968</v>
        <stp/>
        <stp>EM_S_FA_YOY_NETPROFIT</stp>
        <stp>2</stp>
        <stp>300593.SZ</stp>
        <stp>2019-12-31</stp>
        <tr r="X1869" s="3"/>
      </tp>
      <tp>
        <v>123.3397236901</v>
        <stp/>
        <stp>EM_S_FA_YOY_NETPROFIT</stp>
        <stp>2</stp>
        <stp>000593.SZ</stp>
        <stp>2019-12-31</stp>
        <tr r="X165" s="3"/>
      </tp>
      <tp>
        <v>-663.68636166390002</v>
        <stp/>
        <stp>EM_S_FA_YOY_NETPROFIT</stp>
        <stp>2</stp>
        <stp>300598.SZ</stp>
        <stp>2022-12-31</stp>
        <tr r="AA1873" s="3"/>
      </tp>
      <tp>
        <v>28.7685425528</v>
        <stp/>
        <stp>EM_S_FA_YOY_NETPROFIT</stp>
        <stp>2</stp>
        <stp>300588.SZ</stp>
        <stp>2022-12-31</stp>
        <tr r="AA1864" s="3"/>
      </tp>
      <tp>
        <v>-30.403168794799999</v>
        <stp/>
        <stp>EM_S_FA_YOY_NETPROFIT</stp>
        <stp>2</stp>
        <stp>600548.SH</stp>
        <stp>2022-12-31</stp>
        <tr r="AA2413" s="3"/>
      </tp>
      <tp>
        <v>7.4591935263</v>
        <stp/>
        <stp>EM_S_FA_YOY_NETPROFIT</stp>
        <stp>2</stp>
        <stp>600573.SH</stp>
        <stp>2019-12-31</stp>
        <tr r="X2434" s="3"/>
      </tp>
      <tp>
        <v>-20.603405703499998</v>
        <stp/>
        <stp>EM_S_FA_YOY_NETPROFIT</stp>
        <stp>2</stp>
        <stp>600558.SH</stp>
        <stp>2022-12-31</stp>
        <tr r="AA2420" s="3"/>
      </tp>
      <tp>
        <v>1.3925944085999999</v>
        <stp/>
        <stp>EM_S_FA_YOY_NETPROFIT</stp>
        <stp>2</stp>
        <stp>600563.SH</stp>
        <stp>2019-12-31</stp>
        <tr r="X2425" s="3"/>
      </tp>
      <tp>
        <v>-279.69841167729999</v>
        <stp/>
        <stp>EM_S_FA_YOY_NETPROFIT</stp>
        <stp>2</stp>
        <stp>600568.SH</stp>
        <stp>2022-12-31</stp>
        <tr r="AA2429" s="3"/>
      </tp>
      <tp>
        <v>14.1491328764</v>
        <stp/>
        <stp>EM_S_FA_YOY_NETPROFIT</stp>
        <stp>2</stp>
        <stp>600543.SH</stp>
        <stp>2019-12-31</stp>
        <tr r="X2409" s="3"/>
      </tp>
      <tp>
        <v>123.93088528360001</v>
        <stp/>
        <stp>EM_S_FA_YOY_NETPROFIT</stp>
        <stp>2</stp>
        <stp>600578.SH</stp>
        <stp>2022-12-31</stp>
        <tr r="AA2438" s="3"/>
      </tp>
      <tp>
        <v>320.15192301939999</v>
        <stp/>
        <stp>EM_S_FA_YOY_NETPROFIT</stp>
        <stp>2</stp>
        <stp>600508.SH</stp>
        <stp>2022-12-31</stp>
        <tr r="AA2380" s="3"/>
      </tp>
      <tp>
        <v>37.452439511500003</v>
        <stp/>
        <stp>EM_S_FA_YOY_NETPROFIT</stp>
        <stp>2</stp>
        <stp>600533.SH</stp>
        <stp>2019-12-31</stp>
        <tr r="X2402" s="3"/>
      </tp>
      <tp>
        <v>-134.01959398490001</v>
        <stp/>
        <stp>EM_S_FA_YOY_NETPROFIT</stp>
        <stp>2</stp>
        <stp>600518.SH</stp>
        <stp>2022-12-31</stp>
        <tr r="AA2389" s="3"/>
      </tp>
      <tp>
        <v>8.9381016750000004</v>
        <stp/>
        <stp>EM_S_FA_YOY_NETPROFIT</stp>
        <stp>2</stp>
        <stp>600523.SH</stp>
        <stp>2019-12-31</stp>
        <tr r="X2394" s="3"/>
      </tp>
      <tp>
        <v>12.241334828899999</v>
        <stp/>
        <stp>EM_S_FA_YOY_NETPROFIT</stp>
        <stp>2</stp>
        <stp>600513.SH</stp>
        <stp>2019-12-31</stp>
        <tr r="X2385" s="3"/>
      </tp>
      <tp>
        <v>1.3246124064</v>
        <stp/>
        <stp>EM_S_FA_YOY_NETPROFIT</stp>
        <stp>2</stp>
        <stp>600528.SH</stp>
        <stp>2022-12-31</stp>
        <tr r="AA2398" s="3"/>
      </tp>
      <tp>
        <v>4648.6515600889998</v>
        <stp/>
        <stp>EM_S_FA_YOY_NETPROFIT</stp>
        <stp>2</stp>
        <stp>600503.SH</stp>
        <stp>2019-12-31</stp>
        <tr r="X2376" s="3"/>
      </tp>
      <tp>
        <v>269.35997433390003</v>
        <stp/>
        <stp>EM_S_FA_YOY_NETPROFIT</stp>
        <stp>2</stp>
        <stp>600538.SH</stp>
        <stp>2022-12-31</stp>
        <tr r="AA2406" s="3"/>
      </tp>
      <tp>
        <v>-67.056459851400007</v>
        <stp/>
        <stp>EM_S_FA_YOY_NETPROFIT</stp>
        <stp>2</stp>
        <stp>600588.SH</stp>
        <stp>2022-12-31</stp>
        <tr r="AA2448" s="3"/>
      </tp>
      <tp>
        <v>35.3613200558</v>
        <stp/>
        <stp>EM_S_FA_YOY_NETPROFIT</stp>
        <stp>2</stp>
        <stp>600598.SH</stp>
        <stp>2022-12-31</stp>
        <tr r="AA2457" s="3"/>
      </tp>
      <tp>
        <v>-27.137089911699999</v>
        <stp/>
        <stp>EM_S_FA_YOY_NETPROFIT</stp>
        <stp>2</stp>
        <stp>600593.SH</stp>
        <stp>2019-12-31</stp>
        <tr r="X2452" s="3"/>
      </tp>
      <tp>
        <v>-64.119917844</v>
        <stp/>
        <stp>EM_S_FA_YOY_NETPROFIT</stp>
        <stp>2</stp>
        <stp>600583.SH</stp>
        <stp>2019-12-31</stp>
        <tr r="X2443" s="3"/>
      </tp>
      <tp>
        <v>296.18262879470001</v>
        <stp/>
        <stp>EM_S_FA_YOY_NETPROFIT</stp>
        <stp>2</stp>
        <stp>000408.SZ</stp>
        <stp>2022-12-31</stp>
        <tr r="AA77" s="3"/>
      </tp>
      <tp>
        <v>1.3530942104000001</v>
        <stp/>
        <stp>EM_S_FA_YOY_NETPROFIT</stp>
        <stp>2</stp>
        <stp>300403.SZ</stp>
        <stp>2019-12-31</stp>
        <tr r="X1687" s="3"/>
      </tp>
      <tp>
        <v>255.2855692194</v>
        <stp/>
        <stp>EM_S_FA_YOY_NETPROFIT</stp>
        <stp>2</stp>
        <stp>300438.SZ</stp>
        <stp>2022-12-31</stp>
        <tr r="AA1721" s="3"/>
      </tp>
      <tp>
        <v>-121.34492903</v>
        <stp/>
        <stp>EM_S_FA_YOY_NETPROFIT</stp>
        <stp>2</stp>
        <stp>000423.SZ</stp>
        <stp>2019-12-31</stp>
        <tr r="X89" s="3"/>
      </tp>
      <tp>
        <v>24.788105349399999</v>
        <stp/>
        <stp>EM_S_FA_YOY_NETPROFIT</stp>
        <stp>2</stp>
        <stp>300413.SZ</stp>
        <stp>2019-12-31</stp>
        <tr r="X1697" s="3"/>
      </tp>
      <tp>
        <v>5.6635539882000003</v>
        <stp/>
        <stp>EM_S_FA_YOY_NETPROFIT</stp>
        <stp>2</stp>
        <stp>300428.SZ</stp>
        <stp>2022-12-31</stp>
        <tr r="AA1712" s="3"/>
      </tp>
      <tp>
        <v>-168.67512123949999</v>
        <stp/>
        <stp>EM_S_FA_YOY_NETPROFIT</stp>
        <stp>2</stp>
        <stp>000413.SZ</stp>
        <stp>2019-12-31</stp>
        <tr r="X81" s="3"/>
      </tp>
      <tp>
        <v>-5432.0499188205004</v>
        <stp/>
        <stp>EM_S_FA_YOY_NETPROFIT</stp>
        <stp>2</stp>
        <stp>000428.SZ</stp>
        <stp>2022-12-31</stp>
        <tr r="AA92" s="3"/>
      </tp>
      <tp>
        <v>-16.701650976500002</v>
        <stp/>
        <stp>EM_S_FA_YOY_NETPROFIT</stp>
        <stp>2</stp>
        <stp>300418.SZ</stp>
        <stp>2022-12-31</stp>
        <tr r="AA1702" s="3"/>
      </tp>
      <tp>
        <v>31.620217689899999</v>
        <stp/>
        <stp>EM_S_FA_YOY_NETPROFIT</stp>
        <stp>2</stp>
        <stp>300423.SZ</stp>
        <stp>2019-12-31</stp>
        <tr r="X1707" s="3"/>
      </tp>
      <tp>
        <v>110.6191766692</v>
        <stp/>
        <stp>EM_S_FA_YOY_NETPROFIT</stp>
        <stp>2</stp>
        <stp>000403.SZ</stp>
        <stp>2019-12-31</stp>
        <tr r="X74" s="3"/>
      </tp>
      <tp>
        <v>-25.1927592083</v>
        <stp/>
        <stp>EM_S_FA_YOY_NETPROFIT</stp>
        <stp>2</stp>
        <stp>300408.SZ</stp>
        <stp>2022-12-31</stp>
        <tr r="AA1692" s="3"/>
      </tp>
      <tp>
        <v>304.47864750259998</v>
        <stp/>
        <stp>EM_S_FA_YOY_NETPROFIT</stp>
        <stp>2</stp>
        <stp>300433.SZ</stp>
        <stp>2019-12-31</stp>
        <tr r="X1716" s="3"/>
      </tp>
      <tp>
        <v>76.372775513600004</v>
        <stp/>
        <stp>EM_S_FA_YOY_NETPROFIT</stp>
        <stp>2</stp>
        <stp>300443.SZ</stp>
        <stp>2019-12-31</stp>
        <tr r="X1726" s="3"/>
      </tp>
      <tp>
        <v>-246.67497949509999</v>
        <stp/>
        <stp>EM_S_FA_YOY_NETPROFIT</stp>
        <stp>2</stp>
        <stp>300478.SZ</stp>
        <stp>2022-12-31</stp>
        <tr r="AA1760" s="3"/>
      </tp>
      <tp>
        <v>62.661624638799999</v>
        <stp/>
        <stp>EM_S_FA_YOY_NETPROFIT</stp>
        <stp>2</stp>
        <stp>300453.SZ</stp>
        <stp>2019-12-31</stp>
        <tr r="X1736" s="3"/>
      </tp>
      <tp>
        <v>-38.270148254699997</v>
        <stp/>
        <stp>EM_S_FA_YOY_NETPROFIT</stp>
        <stp>2</stp>
        <stp>300468.SZ</stp>
        <stp>2022-12-31</stp>
        <tr r="AA1750" s="3"/>
      </tp>
      <tp>
        <v>-57.314994946399999</v>
        <stp/>
        <stp>EM_S_FA_YOY_NETPROFIT</stp>
        <stp>2</stp>
        <stp>300458.SZ</stp>
        <stp>2022-12-31</stp>
        <tr r="AA1740" s="3"/>
      </tp>
      <tp>
        <v>17.1379090816</v>
        <stp/>
        <stp>EM_S_FA_YOY_NETPROFIT</stp>
        <stp>2</stp>
        <stp>300463.SZ</stp>
        <stp>2019-12-31</stp>
        <tr r="X1745" s="3"/>
      </tp>
      <tp>
        <v>329.2336658895</v>
        <stp/>
        <stp>EM_S_FA_YOY_NETPROFIT</stp>
        <stp>2</stp>
        <stp>300448.SZ</stp>
        <stp>2022-12-31</stp>
        <tr r="AA1731" s="3"/>
      </tp>
      <tp>
        <v>-54.787382775799998</v>
        <stp/>
        <stp>EM_S_FA_YOY_NETPROFIT</stp>
        <stp>2</stp>
        <stp>300473.SZ</stp>
        <stp>2019-12-31</stp>
        <tr r="X1755" s="3"/>
      </tp>
      <tp>
        <v>-84.812886151599997</v>
        <stp/>
        <stp>EM_S_FA_YOY_NETPROFIT</stp>
        <stp>2</stp>
        <stp>000488.SZ</stp>
        <stp>2022-12-31</stp>
        <tr r="AA95" s="3"/>
      </tp>
      <tp>
        <v>691.10778403409995</v>
        <stp/>
        <stp>EM_S_FA_YOY_NETPROFIT</stp>
        <stp>2</stp>
        <stp>300483.SZ</stp>
        <stp>2019-12-31</stp>
        <tr r="X1765" s="3"/>
      </tp>
      <tp>
        <v>15.339953359400001</v>
        <stp/>
        <stp>EM_S_FA_YOY_NETPROFIT</stp>
        <stp>2</stp>
        <stp>000498.SZ</stp>
        <stp>2022-12-31</stp>
        <tr r="AA96" s="3"/>
      </tp>
      <tp>
        <v>82.3307069711</v>
        <stp/>
        <stp>EM_S_FA_YOY_NETPROFIT</stp>
        <stp>2</stp>
        <stp>300493.SZ</stp>
        <stp>2019-12-31</stp>
        <tr r="X1775" s="3"/>
      </tp>
      <tp>
        <v>141.64125236859999</v>
        <stp/>
        <stp>EM_S_FA_YOY_NETPROFIT</stp>
        <stp>2</stp>
        <stp>300498.SZ</stp>
        <stp>2022-12-31</stp>
        <tr r="AA1780" s="3"/>
      </tp>
      <tp>
        <v>-27.962958439499999</v>
        <stp/>
        <stp>EM_S_FA_YOY_NETPROFIT</stp>
        <stp>2</stp>
        <stp>300488.SZ</stp>
        <stp>2022-12-31</stp>
        <tr r="AA1770" s="3"/>
      </tp>
      <tp>
        <v>-51.381427481999999</v>
        <stp/>
        <stp>EM_S_FA_YOY_NETPROFIT</stp>
        <stp>2</stp>
        <stp>600448.SH</stp>
        <stp>2022-12-31</stp>
        <tr r="AA2337" s="3"/>
      </tp>
      <tp>
        <v>15.0520453219</v>
        <stp/>
        <stp>EM_S_FA_YOY_NETPROFIT</stp>
        <stp>2</stp>
        <stp>600458.SH</stp>
        <stp>2022-12-31</stp>
        <tr r="AA2342" s="3"/>
      </tp>
      <tp>
        <v>-333.10564605249999</v>
        <stp/>
        <stp>EM_S_FA_YOY_NETPROFIT</stp>
        <stp>2</stp>
        <stp>600463.SH</stp>
        <stp>2019-12-31</stp>
        <tr r="X2347" s="3"/>
      </tp>
      <tp>
        <v>11.209649994499999</v>
        <stp/>
        <stp>EM_S_FA_YOY_NETPROFIT</stp>
        <stp>2</stp>
        <stp>600468.SH</stp>
        <stp>2022-12-31</stp>
        <tr r="AA2349" s="3"/>
      </tp>
      <tp>
        <v>3770.4486895657001</v>
        <stp/>
        <stp>EM_S_FA_YOY_NETPROFIT</stp>
        <stp>2</stp>
        <stp>600478.SH</stp>
        <stp>2022-12-31</stp>
        <tr r="AA2355" s="3"/>
      </tp>
      <tp>
        <v>-204.87825556289999</v>
        <stp/>
        <stp>EM_S_FA_YOY_NETPROFIT</stp>
        <stp>2</stp>
        <stp>600408.SH</stp>
        <stp>2022-12-31</stp>
        <tr r="AA2315" s="3"/>
      </tp>
      <tp>
        <v>55.893269182499999</v>
        <stp/>
        <stp>EM_S_FA_YOY_NETPROFIT</stp>
        <stp>2</stp>
        <stp>600433.SH</stp>
        <stp>2019-12-31</stp>
        <tr r="X2330" s="3"/>
      </tp>
      <tp>
        <v>-13345.0966547222</v>
        <stp/>
        <stp>EM_S_FA_YOY_NETPROFIT</stp>
        <stp>2</stp>
        <stp>600418.SH</stp>
        <stp>2022-12-31</stp>
        <tr r="AA2320" s="3"/>
      </tp>
      <tp>
        <v>-599.39858196729995</v>
        <stp/>
        <stp>EM_S_FA_YOY_NETPROFIT</stp>
        <stp>2</stp>
        <stp>600423.SH</stp>
        <stp>2019-12-31</stp>
        <tr r="X2325" s="3"/>
      </tp>
      <tp>
        <v>169.57179623159999</v>
        <stp/>
        <stp>EM_S_FA_YOY_NETPROFIT</stp>
        <stp>2</stp>
        <stp>600428.SH</stp>
        <stp>2022-12-31</stp>
        <tr r="AA2328" s="3"/>
      </tp>
      <tp>
        <v>-98.449777711500005</v>
        <stp/>
        <stp>EM_S_FA_YOY_NETPROFIT</stp>
        <stp>2</stp>
        <stp>600403.SH</stp>
        <stp>2019-12-31</stp>
        <tr r="X2312" s="3"/>
      </tp>
      <tp>
        <v>275.49004313490002</v>
        <stp/>
        <stp>EM_S_FA_YOY_NETPROFIT</stp>
        <stp>2</stp>
        <stp>600438.SH</stp>
        <stp>2022-12-31</stp>
        <tr r="AA2333" s="3"/>
      </tp>
      <tp>
        <v>-83.033758904500004</v>
        <stp/>
        <stp>EM_S_FA_YOY_NETPROFIT</stp>
        <stp>2</stp>
        <stp>600488.SH</stp>
        <stp>2022-12-31</stp>
        <tr r="AA2363" s="3"/>
      </tp>
      <tp>
        <v>14.741166253899999</v>
        <stp/>
        <stp>EM_S_FA_YOY_NETPROFIT</stp>
        <stp>2</stp>
        <stp>600498.SH</stp>
        <stp>2022-12-31</stp>
        <tr r="AA2371" s="3"/>
      </tp>
      <tp>
        <v>-15.193430274000001</v>
        <stp/>
        <stp>EM_S_FA_YOY_NETPROFIT</stp>
        <stp>2</stp>
        <stp>600493.SH</stp>
        <stp>2019-12-31</stp>
        <tr r="X2367" s="3"/>
      </tp>
      <tp>
        <v>21.938097019899999</v>
        <stp/>
        <stp>EM_S_FA_YOY_NETPROFIT</stp>
        <stp>2</stp>
        <stp>600483.SH</stp>
        <stp>2019-12-31</stp>
        <tr r="X2360" s="3"/>
      </tp>
      <tp>
        <v>-8.6877257915000001</v>
        <stp/>
        <stp>EM_S_FA_YOY_NETPROFIT</stp>
        <stp>2</stp>
        <stp>000708.SZ</stp>
        <stp>2022-12-31</stp>
        <tr r="AA237" s="3"/>
      </tp>
      <tp>
        <v>-2.8386120561000001</v>
        <stp/>
        <stp>EM_S_FA_YOY_NETPROFIT</stp>
        <stp>2</stp>
        <stp>000733.SZ</stp>
        <stp>2019-12-31</stp>
        <tr r="X258" s="3"/>
      </tp>
      <tp>
        <v>43.480720179499997</v>
        <stp/>
        <stp>EM_S_FA_YOY_NETPROFIT</stp>
        <stp>2</stp>
        <stp>300703.SZ</stp>
        <stp>2019-12-31</stp>
        <tr r="X1970" s="3"/>
      </tp>
      <tp>
        <v>-39.784079595900003</v>
        <stp/>
        <stp>EM_S_FA_YOY_NETPROFIT</stp>
        <stp>2</stp>
        <stp>000718.SZ</stp>
        <stp>2022-12-31</stp>
        <tr r="AA246" s="3"/>
      </tp>
      <tp>
        <v>-47.692914930299999</v>
        <stp/>
        <stp>EM_S_FA_YOY_NETPROFIT</stp>
        <stp>2</stp>
        <stp>000723.SZ</stp>
        <stp>2019-12-31</stp>
        <tr r="X251" s="3"/>
      </tp>
      <tp>
        <v>-268.77369685129997</v>
        <stp/>
        <stp>EM_S_FA_YOY_NETPROFIT</stp>
        <stp>2</stp>
        <stp>300713.SZ</stp>
        <stp>2019-12-31</stp>
        <tr r="X1979" s="3"/>
      </tp>
      <tp>
        <v>10.795393731500001</v>
        <stp/>
        <stp>EM_S_FA_YOY_NETPROFIT</stp>
        <stp>2</stp>
        <stp>000713.SZ</stp>
        <stp>2019-12-31</stp>
        <tr r="X242" s="3"/>
      </tp>
      <tp>
        <v>-9.2256391335999997</v>
        <stp/>
        <stp>EM_S_FA_YOY_NETPROFIT</stp>
        <stp>2</stp>
        <stp>000728.SZ</stp>
        <stp>2022-12-31</stp>
        <tr r="AA255" s="3"/>
      </tp>
      <tp>
        <v>-35.092020570499997</v>
        <stp/>
        <stp>EM_S_FA_YOY_NETPROFIT</stp>
        <stp>2</stp>
        <stp>300718.SZ</stp>
        <stp>2022-12-31</stp>
        <tr r="AA1983" s="3"/>
      </tp>
      <tp>
        <v>-31.3729524739</v>
        <stp/>
        <stp>EM_S_FA_YOY_NETPROFIT</stp>
        <stp>2</stp>
        <stp>300723.SZ</stp>
        <stp>2019-12-31</stp>
        <tr r="X1988" s="3"/>
      </tp>
      <tp>
        <v>86.673013381399997</v>
        <stp/>
        <stp>EM_S_FA_YOY_NETPROFIT</stp>
        <stp>2</stp>
        <stp>000703.SZ</stp>
        <stp>2019-12-31</stp>
        <tr r="X234" s="3"/>
      </tp>
      <tp>
        <v>34.419346664800003</v>
        <stp/>
        <stp>EM_S_FA_YOY_NETPROFIT</stp>
        <stp>2</stp>
        <stp>000738.SZ</stp>
        <stp>2022-12-31</stp>
        <tr r="AA262" s="3"/>
      </tp>
      <tp>
        <v>-135.80514179939999</v>
        <stp/>
        <stp>EM_S_FA_YOY_NETPROFIT</stp>
        <stp>2</stp>
        <stp>300708.SZ</stp>
        <stp>2022-12-31</stp>
        <tr r="AA1974" s="3"/>
      </tp>
      <tp>
        <v>72.481046697599993</v>
        <stp/>
        <stp>EM_S_FA_YOY_NETPROFIT</stp>
        <stp>2</stp>
        <stp>000758.SZ</stp>
        <stp>2022-12-31</stp>
        <tr r="AA271" s="3"/>
      </tp>
      <tp>
        <v>23.1608892924</v>
        <stp/>
        <stp>EM_S_FA_YOY_NETPROFIT</stp>
        <stp>2</stp>
        <stp>000753.SZ</stp>
        <stp>2019-12-31</stp>
        <tr r="X267" s="3"/>
      </tp>
      <tp>
        <v>-19.8432084214</v>
        <stp/>
        <stp>EM_S_FA_YOY_NETPROFIT</stp>
        <stp>2</stp>
        <stp>000768.SZ</stp>
        <stp>2022-12-31</stp>
        <tr r="AA277" s="3"/>
      </tp>
      <tp>
        <v>-12.0059588369</v>
        <stp/>
        <stp>EM_S_FA_YOY_NETPROFIT</stp>
        <stp>2</stp>
        <stp>000778.SZ</stp>
        <stp>2022-12-31</stp>
        <tr r="AA280" s="3"/>
      </tp>
      <tp>
        <v>29.309815134299999</v>
        <stp/>
        <stp>EM_S_FA_YOY_NETPROFIT</stp>
        <stp>2</stp>
        <stp>000788.SZ</stp>
        <stp>2022-12-31</stp>
        <tr r="AA286" s="3"/>
      </tp>
      <tp>
        <v>108.02302648929999</v>
        <stp/>
        <stp>EM_S_FA_YOY_NETPROFIT</stp>
        <stp>2</stp>
        <stp>000798.SZ</stp>
        <stp>2022-12-31</stp>
        <tr r="AA295" s="3"/>
      </tp>
      <tp>
        <v>107.40812390879999</v>
        <stp/>
        <stp>EM_S_FA_YOY_NETPROFIT</stp>
        <stp>2</stp>
        <stp>000793.SZ</stp>
        <stp>2019-12-31</stp>
        <tr r="X291" s="3"/>
      </tp>
      <tp>
        <v>597.32096235450001</v>
        <stp/>
        <stp>EM_S_FA_YOY_NETPROFIT</stp>
        <stp>2</stp>
        <stp>000783.SZ</stp>
        <stp>2019-12-31</stp>
        <tr r="X283" s="3"/>
      </tp>
      <tp>
        <v>-20.353172558800001</v>
        <stp/>
        <stp>EM_S_FA_YOY_NETPROFIT</stp>
        <stp>2</stp>
        <stp>600748.SH</stp>
        <stp>2022-12-31</stp>
        <tr r="AA2584" s="3"/>
      </tp>
      <tp>
        <v>9.0342455488999995</v>
        <stp/>
        <stp>EM_S_FA_YOY_NETPROFIT</stp>
        <stp>2</stp>
        <stp>600773.SH</stp>
        <stp>2019-12-31</stp>
        <tr r="X2605" s="3"/>
      </tp>
      <tp>
        <v>636.67121106590002</v>
        <stp/>
        <stp>EM_S_FA_YOY_NETPROFIT</stp>
        <stp>2</stp>
        <stp>600758.SH</stp>
        <stp>2022-12-31</stp>
        <tr r="AA2593" s="3"/>
      </tp>
      <tp>
        <v>41.360933118200002</v>
        <stp/>
        <stp>EM_S_FA_YOY_NETPROFIT</stp>
        <stp>2</stp>
        <stp>600763.SH</stp>
        <stp>2019-12-31</stp>
        <tr r="X2597" s="3"/>
      </tp>
      <tp>
        <v>15.1339177463</v>
        <stp/>
        <stp>EM_S_FA_YOY_NETPROFIT</stp>
        <stp>2</stp>
        <stp>600753.SH</stp>
        <stp>2019-12-31</stp>
        <tr r="X2588" s="3"/>
      </tp>
      <tp>
        <v>6947.5440626379996</v>
        <stp/>
        <stp>EM_S_FA_YOY_NETPROFIT</stp>
        <stp>2</stp>
        <stp>600768.SH</stp>
        <stp>2022-12-31</stp>
        <tr r="AA2601" s="3"/>
      </tp>
      <tp>
        <v>-3.4390157823999998</v>
        <stp/>
        <stp>EM_S_FA_YOY_NETPROFIT</stp>
        <stp>2</stp>
        <stp>600743.SH</stp>
        <stp>2019-12-31</stp>
        <tr r="X2580" s="3"/>
      </tp>
      <tp>
        <v>-361.14312121889998</v>
        <stp/>
        <stp>EM_S_FA_YOY_NETPROFIT</stp>
        <stp>2</stp>
        <stp>600778.SH</stp>
        <stp>2022-12-31</stp>
        <tr r="AA2610" s="3"/>
      </tp>
      <tp>
        <v>-62.903409999200001</v>
        <stp/>
        <stp>EM_S_FA_YOY_NETPROFIT</stp>
        <stp>2</stp>
        <stp>600708.SH</stp>
        <stp>2022-12-31</stp>
        <tr r="AA2547" s="3"/>
      </tp>
      <tp>
        <v>111.5370971243</v>
        <stp/>
        <stp>EM_S_FA_YOY_NETPROFIT</stp>
        <stp>2</stp>
        <stp>600733.SH</stp>
        <stp>2019-12-31</stp>
        <tr r="X2570" s="3"/>
      </tp>
      <tp>
        <v>-133.61625570539999</v>
        <stp/>
        <stp>EM_S_FA_YOY_NETPROFIT</stp>
        <stp>2</stp>
        <stp>600718.SH</stp>
        <stp>2022-12-31</stp>
        <tr r="AA2556" s="3"/>
      </tp>
      <tp>
        <v>24.786116685500001</v>
        <stp/>
        <stp>EM_S_FA_YOY_NETPROFIT</stp>
        <stp>2</stp>
        <stp>600713.SH</stp>
        <stp>2019-12-31</stp>
        <tr r="X2551" s="3"/>
      </tp>
      <tp>
        <v>-188.61814977629999</v>
        <stp/>
        <stp>EM_S_FA_YOY_NETPROFIT</stp>
        <stp>2</stp>
        <stp>600728.SH</stp>
        <stp>2022-12-31</stp>
        <tr r="AA2565" s="3"/>
      </tp>
      <tp>
        <v>-54.118509558600003</v>
        <stp/>
        <stp>EM_S_FA_YOY_NETPROFIT</stp>
        <stp>2</stp>
        <stp>600703.SH</stp>
        <stp>2019-12-31</stp>
        <tr r="X2542" s="3"/>
      </tp>
      <tp>
        <v>-46.162446026200001</v>
        <stp/>
        <stp>EM_S_FA_YOY_NETPROFIT</stp>
        <stp>2</stp>
        <stp>600738.SH</stp>
        <stp>2022-12-31</stp>
        <tr r="AA2575" s="3"/>
      </tp>
      <tp>
        <v>-58.248107115700002</v>
        <stp/>
        <stp>EM_S_FA_YOY_NETPROFIT</stp>
        <stp>2</stp>
        <stp>600798.SH</stp>
        <stp>2022-12-31</stp>
        <tr r="AA2627" s="3"/>
      </tp>
      <tp>
        <v>-92.919456419599996</v>
        <stp/>
        <stp>EM_S_FA_YOY_NETPROFIT</stp>
        <stp>2</stp>
        <stp>600793.SH</stp>
        <stp>2019-12-31</stp>
        <tr r="X2622" s="3"/>
      </tp>
      <tp>
        <v>19.1626501215</v>
        <stp/>
        <stp>EM_S_FA_YOY_NETPROFIT</stp>
        <stp>2</stp>
        <stp>600783.SH</stp>
        <stp>2019-12-31</stp>
        <tr r="X2614" s="3"/>
      </tp>
      <tp>
        <v>-561.7976792659</v>
        <stp/>
        <stp>EM_S_FA_YOY_NETPROFIT</stp>
        <stp>2</stp>
        <stp>000608.SZ</stp>
        <stp>2022-12-31</stp>
        <tr r="AA176" s="3"/>
      </tp>
      <tp>
        <v>-979.4756331095</v>
        <stp/>
        <stp>EM_S_FA_YOY_NETPROFIT</stp>
        <stp>2</stp>
        <stp>000633.SZ</stp>
        <stp>2019-12-31</stp>
        <tr r="X194" s="3"/>
      </tp>
      <tp>
        <v>197.74809747059999</v>
        <stp/>
        <stp>EM_S_FA_YOY_NETPROFIT</stp>
        <stp>2</stp>
        <stp>300603.SZ</stp>
        <stp>2019-12-31</stp>
        <tr r="X1878" s="3"/>
      </tp>
      <tp>
        <v>-9.1901315265000001</v>
        <stp/>
        <stp>EM_S_FA_YOY_NETPROFIT</stp>
        <stp>2</stp>
        <stp>300638.SZ</stp>
        <stp>2022-12-31</stp>
        <tr r="AA1910" s="3"/>
      </tp>
      <tp>
        <v>50.6936824036</v>
        <stp/>
        <stp>EM_S_FA_YOY_NETPROFIT</stp>
        <stp>2</stp>
        <stp>000623.SZ</stp>
        <stp>2019-12-31</stp>
        <tr r="X185" s="3"/>
      </tp>
      <tp>
        <v>56.9307603066</v>
        <stp/>
        <stp>EM_S_FA_YOY_NETPROFIT</stp>
        <stp>2</stp>
        <stp>300613.SZ</stp>
        <stp>2019-12-31</stp>
        <tr r="X1888" s="3"/>
      </tp>
      <tp>
        <v>34.749482282599999</v>
        <stp/>
        <stp>EM_S_FA_YOY_NETPROFIT</stp>
        <stp>2</stp>
        <stp>300628.SZ</stp>
        <stp>2022-12-31</stp>
        <tr r="AA1901" s="3"/>
      </tp>
      <tp>
        <v>10.8263024752</v>
        <stp/>
        <stp>EM_S_FA_YOY_NETPROFIT</stp>
        <stp>2</stp>
        <stp>000628.SZ</stp>
        <stp>2022-12-31</stp>
        <tr r="AA189" s="3"/>
      </tp>
      <tp>
        <v>-67.990296452699994</v>
        <stp/>
        <stp>EM_S_FA_YOY_NETPROFIT</stp>
        <stp>2</stp>
        <stp>300618.SZ</stp>
        <stp>2022-12-31</stp>
        <tr r="AA1892" s="3"/>
      </tp>
      <tp>
        <v>14.466057040700001</v>
        <stp/>
        <stp>EM_S_FA_YOY_NETPROFIT</stp>
        <stp>2</stp>
        <stp>300623.SZ</stp>
        <stp>2019-12-31</stp>
        <tr r="X1897" s="3"/>
      </tp>
      <tp>
        <v>0.45555263369999999</v>
        <stp/>
        <stp>EM_S_FA_YOY_NETPROFIT</stp>
        <stp>2</stp>
        <stp>000603.SZ</stp>
        <stp>2019-12-31</stp>
        <tr r="X173" s="3"/>
      </tp>
      <tp>
        <v>-90.408116215899994</v>
        <stp/>
        <stp>EM_S_FA_YOY_NETPROFIT</stp>
        <stp>2</stp>
        <stp>000638.SZ</stp>
        <stp>2022-12-31</stp>
        <tr r="AA198" s="3"/>
      </tp>
      <tp>
        <v>-77.645029006100003</v>
        <stp/>
        <stp>EM_S_FA_YOY_NETPROFIT</stp>
        <stp>2</stp>
        <stp>300608.SZ</stp>
        <stp>2022-12-31</stp>
        <tr r="AA1883" s="3"/>
      </tp>
      <tp>
        <v>-59.807051647199998</v>
        <stp/>
        <stp>EM_S_FA_YOY_NETPROFIT</stp>
        <stp>2</stp>
        <stp>300633.SZ</stp>
        <stp>2019-12-31</stp>
        <tr r="X1906" s="3"/>
      </tp>
      <tp>
        <v>-40.279823132099999</v>
        <stp/>
        <stp>EM_S_FA_YOY_NETPROFIT</stp>
        <stp>2</stp>
        <stp>300643.SZ</stp>
        <stp>2019-12-31</stp>
        <tr r="X1915" s="3"/>
      </tp>
      <tp>
        <v>14.2921612967</v>
        <stp/>
        <stp>EM_S_FA_YOY_NETPROFIT</stp>
        <stp>2</stp>
        <stp>300678.SZ</stp>
        <stp>2022-12-31</stp>
        <tr r="AA1946" s="3"/>
      </tp>
      <tp>
        <v>82.3238485583</v>
        <stp/>
        <stp>EM_S_FA_YOY_NETPROFIT</stp>
        <stp>2</stp>
        <stp>000663.SZ</stp>
        <stp>2019-12-31</stp>
        <tr r="X208" s="3"/>
      </tp>
      <tp>
        <v>25.136983706300001</v>
        <stp/>
        <stp>EM_S_FA_YOY_NETPROFIT</stp>
        <stp>2</stp>
        <stp>300653.SZ</stp>
        <stp>2019-12-31</stp>
        <tr r="X1923" s="3"/>
      </tp>
      <tp>
        <v>34.403734738399997</v>
        <stp/>
        <stp>EM_S_FA_YOY_NETPROFIT</stp>
        <stp>2</stp>
        <stp>300668.SZ</stp>
        <stp>2022-12-31</stp>
        <tr r="AA1937" s="3"/>
      </tp>
      <tp>
        <v>-113.65104644669999</v>
        <stp/>
        <stp>EM_S_FA_YOY_NETPROFIT</stp>
        <stp>2</stp>
        <stp>000668.SZ</stp>
        <stp>2022-12-31</stp>
        <tr r="AA210" s="3"/>
      </tp>
      <tp>
        <v>41.859604876799999</v>
        <stp/>
        <stp>EM_S_FA_YOY_NETPROFIT</stp>
        <stp>2</stp>
        <stp>300658.SZ</stp>
        <stp>2022-12-31</stp>
        <tr r="AA1928" s="3"/>
      </tp>
      <tp>
        <v>9.5501101754000004</v>
        <stp/>
        <stp>EM_S_FA_YOY_NETPROFIT</stp>
        <stp>2</stp>
        <stp>300663.SZ</stp>
        <stp>2019-12-31</stp>
        <tr r="X1933" s="3"/>
      </tp>
      <tp>
        <v>-160.58981264420001</v>
        <stp/>
        <stp>EM_S_FA_YOY_NETPROFIT</stp>
        <stp>2</stp>
        <stp>000678.SZ</stp>
        <stp>2022-12-31</stp>
        <tr r="AA216" s="3"/>
      </tp>
      <tp>
        <v>-90.150520110900004</v>
        <stp/>
        <stp>EM_S_FA_YOY_NETPROFIT</stp>
        <stp>2</stp>
        <stp>300648.SZ</stp>
        <stp>2022-12-31</stp>
        <tr r="AA1918" s="3"/>
      </tp>
      <tp>
        <v>-62.849467645899999</v>
        <stp/>
        <stp>EM_S_FA_YOY_NETPROFIT</stp>
        <stp>2</stp>
        <stp>300673.SZ</stp>
        <stp>2019-12-31</stp>
        <tr r="X1942" s="3"/>
      </tp>
      <tp>
        <v>-17.239666257700001</v>
        <stp/>
        <stp>EM_S_FA_YOY_NETPROFIT</stp>
        <stp>2</stp>
        <stp>000688.SZ</stp>
        <stp>2022-12-31</stp>
        <tr r="AA224" s="3"/>
      </tp>
      <tp>
        <v>-33.102381059300001</v>
        <stp/>
        <stp>EM_S_FA_YOY_NETPROFIT</stp>
        <stp>2</stp>
        <stp>300683.SZ</stp>
        <stp>2019-12-31</stp>
        <tr r="X1951" s="3"/>
      </tp>
      <tp>
        <v>-1756.3607839589999</v>
        <stp/>
        <stp>EM_S_FA_YOY_NETPROFIT</stp>
        <stp>2</stp>
        <stp>000698.SZ</stp>
        <stp>2022-12-31</stp>
        <tr r="AA230" s="3"/>
      </tp>
      <tp>
        <v>27.987983708800002</v>
        <stp/>
        <stp>EM_S_FA_YOY_NETPROFIT</stp>
        <stp>2</stp>
        <stp>300693.SZ</stp>
        <stp>2019-12-31</stp>
        <tr r="X1961" s="3"/>
      </tp>
      <tp>
        <v>847.8828275006</v>
        <stp/>
        <stp>EM_S_FA_YOY_NETPROFIT</stp>
        <stp>2</stp>
        <stp>300698.SZ</stp>
        <stp>2022-12-31</stp>
        <tr r="AA1965" s="3"/>
      </tp>
      <tp>
        <v>-46.721640990300003</v>
        <stp/>
        <stp>EM_S_FA_YOY_NETPROFIT</stp>
        <stp>2</stp>
        <stp>000683.SZ</stp>
        <stp>2019-12-31</stp>
        <tr r="X221" s="3"/>
      </tp>
      <tp>
        <v>-897.54875375439997</v>
        <stp/>
        <stp>EM_S_FA_YOY_NETPROFIT</stp>
        <stp>2</stp>
        <stp>300688.SZ</stp>
        <stp>2022-12-31</stp>
        <tr r="AA1956" s="3"/>
      </tp>
      <tp>
        <v>31.999306156799999</v>
        <stp/>
        <stp>EM_S_FA_YOY_NETPROFIT</stp>
        <stp>2</stp>
        <stp>600648.SH</stp>
        <stp>2022-12-31</stp>
        <tr r="AA2499" s="3"/>
      </tp>
      <tp>
        <v>33.891515015499998</v>
        <stp/>
        <stp>EM_S_FA_YOY_NETPROFIT</stp>
        <stp>2</stp>
        <stp>600673.SH</stp>
        <stp>2019-12-31</stp>
        <tr r="X2518" s="3"/>
      </tp>
      <tp>
        <v>674.24919668259997</v>
        <stp/>
        <stp>EM_S_FA_YOY_NETPROFIT</stp>
        <stp>2</stp>
        <stp>600658.SH</stp>
        <stp>2022-12-31</stp>
        <tr r="AA2507" s="3"/>
      </tp>
      <tp>
        <v>21.0227270046</v>
        <stp/>
        <stp>EM_S_FA_YOY_NETPROFIT</stp>
        <stp>2</stp>
        <stp>600663.SH</stp>
        <stp>2019-12-31</stp>
        <tr r="X2511" s="3"/>
      </tp>
      <tp>
        <v>-155.89016440520001</v>
        <stp/>
        <stp>EM_S_FA_YOY_NETPROFIT</stp>
        <stp>2</stp>
        <stp>600653.SH</stp>
        <stp>2019-12-31</stp>
        <tr r="X2503" s="3"/>
      </tp>
      <tp>
        <v>-67.033635697899996</v>
        <stp/>
        <stp>EM_S_FA_YOY_NETPROFIT</stp>
        <stp>2</stp>
        <stp>600668.SH</stp>
        <stp>2022-12-31</stp>
        <tr r="AA2516" s="3"/>
      </tp>
      <tp>
        <v>14.0213210179</v>
        <stp/>
        <stp>EM_S_FA_YOY_NETPROFIT</stp>
        <stp>2</stp>
        <stp>600643.SH</stp>
        <stp>2019-12-31</stp>
        <tr r="X2495" s="3"/>
      </tp>
      <tp>
        <v>-80.636463969000005</v>
        <stp/>
        <stp>EM_S_FA_YOY_NETPROFIT</stp>
        <stp>2</stp>
        <stp>600678.SH</stp>
        <stp>2022-12-31</stp>
        <tr r="AA2522" s="3"/>
      </tp>
      <tp>
        <v>51.055988005499998</v>
        <stp/>
        <stp>EM_S_FA_YOY_NETPROFIT</stp>
        <stp>2</stp>
        <stp>600608.SH</stp>
        <stp>2022-12-31</stp>
        <tr r="AA2466" s="3"/>
      </tp>
      <tp>
        <v>20.536352900000001</v>
        <stp/>
        <stp>EM_S_FA_YOY_NETPROFIT</stp>
        <stp>2</stp>
        <stp>600633.SH</stp>
        <stp>2019-12-31</stp>
        <tr r="X2486" s="3"/>
      </tp>
      <tp>
        <v>-23.8296562797</v>
        <stp/>
        <stp>EM_S_FA_YOY_NETPROFIT</stp>
        <stp>2</stp>
        <stp>600618.SH</stp>
        <stp>2022-12-31</stp>
        <tr r="AA2475" s="3"/>
      </tp>
      <tp>
        <v>-63.120201449500001</v>
        <stp/>
        <stp>EM_S_FA_YOY_NETPROFIT</stp>
        <stp>2</stp>
        <stp>600623.SH</stp>
        <stp>2019-12-31</stp>
        <tr r="X2480" s="3"/>
      </tp>
      <tp>
        <v>-18.1561426956</v>
        <stp/>
        <stp>EM_S_FA_YOY_NETPROFIT</stp>
        <stp>2</stp>
        <stp>600613.SH</stp>
        <stp>2019-12-31</stp>
        <tr r="X2471" s="3"/>
      </tp>
      <tp>
        <v>-173.4710325158</v>
        <stp/>
        <stp>EM_S_FA_YOY_NETPROFIT</stp>
        <stp>2</stp>
        <stp>600628.SH</stp>
        <stp>2022-12-31</stp>
        <tr r="AA2483" s="3"/>
      </tp>
      <tp>
        <v>47.443624516200003</v>
        <stp/>
        <stp>EM_S_FA_YOY_NETPROFIT</stp>
        <stp>2</stp>
        <stp>600603.SH</stp>
        <stp>2019-12-31</stp>
        <tr r="X2462" s="3"/>
      </tp>
      <tp>
        <v>-55.272510033800003</v>
        <stp/>
        <stp>EM_S_FA_YOY_NETPROFIT</stp>
        <stp>2</stp>
        <stp>600638.SH</stp>
        <stp>2022-12-31</stp>
        <tr r="AA2490" s="3"/>
      </tp>
      <tp>
        <v>-243.14733732569999</v>
        <stp/>
        <stp>EM_S_FA_YOY_NETPROFIT</stp>
        <stp>2</stp>
        <stp>600688.SH</stp>
        <stp>2022-12-31</stp>
        <tr r="AA2530" s="3"/>
      </tp>
      <tp>
        <v>-417.15821525640001</v>
        <stp/>
        <stp>EM_S_FA_YOY_NETPROFIT</stp>
        <stp>2</stp>
        <stp>600698.SH</stp>
        <stp>2022-12-31</stp>
        <tr r="AA2539" s="3"/>
      </tp>
      <tp>
        <v>19.2186037369</v>
        <stp/>
        <stp>EM_S_FA_YOY_NETPROFIT</stp>
        <stp>2</stp>
        <stp>600693.SH</stp>
        <stp>2019-12-31</stp>
        <tr r="X2535" s="3"/>
      </tp>
      <tp>
        <v>-49.412710063799999</v>
        <stp/>
        <stp>EM_S_FA_YOY_NETPROFIT</stp>
        <stp>2</stp>
        <stp>600683.SH</stp>
        <stp>2019-12-31</stp>
        <tr r="X2526" s="3"/>
      </tp>
      <tp>
        <v>49.671688471800003</v>
        <stp/>
        <stp>EM_S_FA_YOY_NETPROFIT</stp>
        <stp>2</stp>
        <stp>000908.SZ</stp>
        <stp>2022-12-31</stp>
        <tr r="AA365" s="3"/>
      </tp>
      <tp>
        <v>1131.0305114580001</v>
        <stp/>
        <stp>EM_S_FA_YOY_NETPROFIT</stp>
        <stp>2</stp>
        <stp>000933.SZ</stp>
        <stp>2019-12-31</stp>
        <tr r="X386" s="3"/>
      </tp>
      <tp>
        <v>251.32352942669999</v>
        <stp/>
        <stp>EM_S_FA_YOY_NETPROFIT</stp>
        <stp>2</stp>
        <stp>000923.SZ</stp>
        <stp>2019-12-31</stp>
        <tr r="X377" s="3"/>
      </tp>
      <tp>
        <v>366.44693045589997</v>
        <stp/>
        <stp>EM_S_FA_YOY_NETPROFIT</stp>
        <stp>2</stp>
        <stp>000913.SZ</stp>
        <stp>2019-12-31</stp>
        <tr r="X370" s="3"/>
      </tp>
      <tp>
        <v>0.2909987128</v>
        <stp/>
        <stp>EM_S_FA_YOY_NETPROFIT</stp>
        <stp>2</stp>
        <stp>000928.SZ</stp>
        <stp>2022-12-31</stp>
        <tr r="AA381" s="3"/>
      </tp>
      <tp>
        <v>-18.986739862699999</v>
        <stp/>
        <stp>EM_S_FA_YOY_NETPROFIT</stp>
        <stp>2</stp>
        <stp>000903.SZ</stp>
        <stp>2019-12-31</stp>
        <tr r="X362" s="3"/>
      </tp>
      <tp>
        <v>-1.3389143804000001</v>
        <stp/>
        <stp>EM_S_FA_YOY_NETPROFIT</stp>
        <stp>2</stp>
        <stp>000938.SZ</stp>
        <stp>2022-12-31</stp>
        <tr r="AA390" s="3"/>
      </tp>
      <tp>
        <v>24.606153065299999</v>
        <stp/>
        <stp>EM_S_FA_YOY_NETPROFIT</stp>
        <stp>2</stp>
        <stp>000948.SZ</stp>
        <stp>2022-12-31</stp>
        <tr r="AA391" s="3"/>
      </tp>
      <tp>
        <v>-43.116224593799998</v>
        <stp/>
        <stp>EM_S_FA_YOY_NETPROFIT</stp>
        <stp>2</stp>
        <stp>000973.SZ</stp>
        <stp>2019-12-31</stp>
        <tr r="X413" s="3"/>
      </tp>
      <tp>
        <v>-33.287795782400003</v>
        <stp/>
        <stp>EM_S_FA_YOY_NETPROFIT</stp>
        <stp>2</stp>
        <stp>000958.SZ</stp>
        <stp>2022-12-31</stp>
        <tr r="AA399" s="3"/>
      </tp>
      <tp>
        <v>22.137598951600001</v>
        <stp/>
        <stp>EM_S_FA_YOY_NETPROFIT</stp>
        <stp>2</stp>
        <stp>000963.SZ</stp>
        <stp>2019-12-31</stp>
        <tr r="X404" s="3"/>
      </tp>
      <tp>
        <v>77.750927773499996</v>
        <stp/>
        <stp>EM_S_FA_YOY_NETPROFIT</stp>
        <stp>2</stp>
        <stp>000953.SZ</stp>
        <stp>2019-12-31</stp>
        <tr r="X396" s="3"/>
      </tp>
      <tp>
        <v>90.6355622313</v>
        <stp/>
        <stp>EM_S_FA_YOY_NETPROFIT</stp>
        <stp>2</stp>
        <stp>000968.SZ</stp>
        <stp>2022-12-31</stp>
        <tr r="AA408" s="3"/>
      </tp>
      <tp>
        <v>-29.725621935900001</v>
        <stp/>
        <stp>EM_S_FA_YOY_NETPROFIT</stp>
        <stp>2</stp>
        <stp>000978.SZ</stp>
        <stp>2022-12-31</stp>
        <tr r="AA417" s="3"/>
      </tp>
      <tp>
        <v>19.0516614213</v>
        <stp/>
        <stp>EM_S_FA_YOY_NETPROFIT</stp>
        <stp>2</stp>
        <stp>000988.SZ</stp>
        <stp>2022-12-31</stp>
        <tr r="AA424" s="3"/>
      </tp>
      <tp>
        <v>-545.89148747659999</v>
        <stp/>
        <stp>EM_S_FA_YOY_NETPROFIT</stp>
        <stp>2</stp>
        <stp>000998.SZ</stp>
        <stp>2022-12-31</stp>
        <tr r="AA431" s="3"/>
      </tp>
      <tp>
        <v>123.0343595441</v>
        <stp/>
        <stp>EM_S_FA_YOY_NETPROFIT</stp>
        <stp>2</stp>
        <stp>000993.SZ</stp>
        <stp>2019-12-31</stp>
        <tr r="X427" s="3"/>
      </tp>
      <tp>
        <v>-5.9801458514999997</v>
        <stp/>
        <stp>EM_S_FA_YOY_NETPROFIT</stp>
        <stp>2</stp>
        <stp>000983.SZ</stp>
        <stp>2019-12-31</stp>
        <tr r="X421" s="3"/>
      </tp>
      <tp>
        <v>29.574678194600001</v>
        <stp/>
        <stp>EM_S_FA_YOY_NETPROFIT</stp>
        <stp>2</stp>
        <stp>600973.SH</stp>
        <stp>2019-12-31</stp>
        <tr r="X2736" s="3"/>
      </tp>
      <tp>
        <v>-43.974430120999997</v>
        <stp/>
        <stp>EM_S_FA_YOY_NETPROFIT</stp>
        <stp>2</stp>
        <stp>600958.SH</stp>
        <stp>2022-12-31</stp>
        <tr r="AA2724" s="3"/>
      </tp>
      <tp>
        <v>-14.383804961999999</v>
        <stp/>
        <stp>EM_S_FA_YOY_NETPROFIT</stp>
        <stp>2</stp>
        <stp>600963.SH</stp>
        <stp>2019-12-31</stp>
        <tr r="X2729" s="3"/>
      </tp>
      <tp>
        <v>24.358763574800001</v>
        <stp/>
        <stp>EM_S_FA_YOY_NETPROFIT</stp>
        <stp>2</stp>
        <stp>600908.SH</stp>
        <stp>2022-12-31</stp>
        <tr r="AA2716" s="3"/>
      </tp>
      <tp>
        <v>-4.7563604274999998</v>
        <stp/>
        <stp>EM_S_FA_YOY_NETPROFIT</stp>
        <stp>2</stp>
        <stp>600933.SH</stp>
        <stp>2019-12-31</stp>
        <tr r="X2721" s="3"/>
      </tp>
      <tp>
        <v>13.472409973</v>
        <stp/>
        <stp>EM_S_FA_YOY_NETPROFIT</stp>
        <stp>2</stp>
        <stp>600903.SH</stp>
        <stp>2019-12-31</stp>
        <tr r="X2715" s="3"/>
      </tp>
      <tp>
        <v>-19.546037445100001</v>
        <stp/>
        <stp>EM_S_FA_YOY_NETPROFIT</stp>
        <stp>2</stp>
        <stp>600988.SH</stp>
        <stp>2022-12-31</stp>
        <tr r="AA2749" s="3"/>
      </tp>
      <tp>
        <v>-12.377367382999999</v>
        <stp/>
        <stp>EM_S_FA_YOY_NETPROFIT</stp>
        <stp>2</stp>
        <stp>600998.SH</stp>
        <stp>2022-12-31</stp>
        <tr r="AA2756" s="3"/>
      </tp>
      <tp>
        <v>114.7539896194</v>
        <stp/>
        <stp>EM_S_FA_YOY_NETPROFIT</stp>
        <stp>2</stp>
        <stp>600993.SH</stp>
        <stp>2019-12-31</stp>
        <tr r="X2752" s="3"/>
      </tp>
      <tp>
        <v>-223.29659670250001</v>
        <stp/>
        <stp>EM_S_FA_YOY_NETPROFIT</stp>
        <stp>2</stp>
        <stp>600983.SH</stp>
        <stp>2019-12-31</stp>
        <tr r="X2744" s="3"/>
      </tp>
      <tp>
        <v>-32.213022162500003</v>
        <stp/>
        <stp>EM_S_FA_YOY_NETPROFIT</stp>
        <stp>2</stp>
        <stp>000833.SZ</stp>
        <stp>2019-12-31</stp>
        <tr r="X321" s="3"/>
      </tp>
      <tp>
        <v>-71.793171195799999</v>
        <stp/>
        <stp>EM_S_FA_YOY_NETPROFIT</stp>
        <stp>2</stp>
        <stp>000818.SZ</stp>
        <stp>2022-12-31</stp>
        <tr r="AA309" s="3"/>
      </tp>
      <tp>
        <v>9.5386966604999994</v>
        <stp/>
        <stp>EM_S_FA_YOY_NETPROFIT</stp>
        <stp>2</stp>
        <stp>000823.SZ</stp>
        <stp>2019-12-31</stp>
        <tr r="X314" s="3"/>
      </tp>
      <tp>
        <v>-63.923294819299997</v>
        <stp/>
        <stp>EM_S_FA_YOY_NETPROFIT</stp>
        <stp>2</stp>
        <stp>000813.SZ</stp>
        <stp>2019-12-31</stp>
        <tr r="X306" s="3"/>
      </tp>
      <tp>
        <v>-11.194622132899999</v>
        <stp/>
        <stp>EM_S_FA_YOY_NETPROFIT</stp>
        <stp>2</stp>
        <stp>000828.SZ</stp>
        <stp>2022-12-31</stp>
        <tr r="AA317" s="3"/>
      </tp>
      <tp>
        <v>-3512.4419904236001</v>
        <stp/>
        <stp>EM_S_FA_YOY_NETPROFIT</stp>
        <stp>2</stp>
        <stp>000803.SZ</stp>
        <stp>2019-12-31</stp>
        <tr r="X300" s="3"/>
      </tp>
      <tp>
        <v>59.875420766300003</v>
        <stp/>
        <stp>EM_S_FA_YOY_NETPROFIT</stp>
        <stp>2</stp>
        <stp>000838.SZ</stp>
        <stp>2022-12-31</stp>
        <tr r="AA324" s="3"/>
      </tp>
      <tp>
        <v>5.9050633574000004</v>
        <stp/>
        <stp>EM_S_FA_YOY_NETPROFIT</stp>
        <stp>2</stp>
        <stp>000848.SZ</stp>
        <stp>2022-12-31</stp>
        <tr r="AA326" s="3"/>
      </tp>
      <tp>
        <v>14.131137900100001</v>
        <stp/>
        <stp>EM_S_FA_YOY_NETPROFIT</stp>
        <stp>2</stp>
        <stp>000858.SZ</stp>
        <stp>2022-12-31</stp>
        <tr r="AA331" s="3"/>
      </tp>
      <tp>
        <v>142.31062134250001</v>
        <stp/>
        <stp>EM_S_FA_YOY_NETPROFIT</stp>
        <stp>2</stp>
        <stp>000863.SZ</stp>
        <stp>2019-12-31</stp>
        <tr r="X336" s="3"/>
      </tp>
      <tp>
        <v>8.5930842827999996</v>
        <stp/>
        <stp>EM_S_FA_YOY_NETPROFIT</stp>
        <stp>2</stp>
        <stp>000868.SZ</stp>
        <stp>2022-12-31</stp>
        <tr r="AA337" s="3"/>
      </tp>
      <tp>
        <v>105.00314535059999</v>
        <stp/>
        <stp>EM_S_FA_YOY_NETPROFIT</stp>
        <stp>2</stp>
        <stp>000878.SZ</stp>
        <stp>2022-12-31</stp>
        <tr r="AA342" s="3"/>
      </tp>
      <tp>
        <v>-653.45405689530003</v>
        <stp/>
        <stp>EM_S_FA_YOY_NETPROFIT</stp>
        <stp>2</stp>
        <stp>000888.SZ</stp>
        <stp>2022-12-31</stp>
        <tr r="AA350" s="3"/>
      </tp>
      <tp>
        <v>-97.342097742199996</v>
        <stp/>
        <stp>EM_S_FA_YOY_NETPROFIT</stp>
        <stp>2</stp>
        <stp>000898.SZ</stp>
        <stp>2022-12-31</stp>
        <tr r="AA357" s="3"/>
      </tp>
      <tp>
        <v>3791.9634847674001</v>
        <stp/>
        <stp>EM_S_FA_YOY_NETPROFIT</stp>
        <stp>2</stp>
        <stp>000893.SZ</stp>
        <stp>2019-12-31</stp>
        <tr r="X354" s="3"/>
      </tp>
      <tp>
        <v>-5.5802327242</v>
        <stp/>
        <stp>EM_S_FA_YOY_NETPROFIT</stp>
        <stp>2</stp>
        <stp>000883.SZ</stp>
        <stp>2019-12-31</stp>
        <tr r="X346" s="3"/>
      </tp>
      <tp>
        <v>-26.234731518099998</v>
        <stp/>
        <stp>EM_S_FA_YOY_NETPROFIT</stp>
        <stp>2</stp>
        <stp>600848.SH</stp>
        <stp>2022-12-31</stp>
        <tr r="AA2671" s="3"/>
      </tp>
      <tp>
        <v>-1.6188083427</v>
        <stp/>
        <stp>EM_S_FA_YOY_NETPROFIT</stp>
        <stp>2</stp>
        <stp>600873.SH</stp>
        <stp>2019-12-31</stp>
        <tr r="X2692" s="3"/>
      </tp>
      <tp>
        <v>-392.67625410760002</v>
        <stp/>
        <stp>EM_S_FA_YOY_NETPROFIT</stp>
        <stp>2</stp>
        <stp>600858.SH</stp>
        <stp>2022-12-31</stp>
        <tr r="AA2678" s="3"/>
      </tp>
      <tp>
        <v>9.1754203573000002</v>
        <stp/>
        <stp>EM_S_FA_YOY_NETPROFIT</stp>
        <stp>2</stp>
        <stp>600863.SH</stp>
        <stp>2019-12-31</stp>
        <tr r="X2683" s="3"/>
      </tp>
      <tp>
        <v>86.485681538099996</v>
        <stp/>
        <stp>EM_S_FA_YOY_NETPROFIT</stp>
        <stp>2</stp>
        <stp>600853.SH</stp>
        <stp>2019-12-31</stp>
        <tr r="X2674" s="3"/>
      </tp>
      <tp>
        <v>176.53410473880001</v>
        <stp/>
        <stp>EM_S_FA_YOY_NETPROFIT</stp>
        <stp>2</stp>
        <stp>600868.SH</stp>
        <stp>2022-12-31</stp>
        <tr r="AA2688" s="3"/>
      </tp>
      <tp>
        <v>-37.424809360099999</v>
        <stp/>
        <stp>EM_S_FA_YOY_NETPROFIT</stp>
        <stp>2</stp>
        <stp>600843.SH</stp>
        <stp>2019-12-31</stp>
        <tr r="X2666" s="3"/>
      </tp>
      <tp>
        <v>-113.67796443189999</v>
        <stp/>
        <stp>EM_S_FA_YOY_NETPROFIT</stp>
        <stp>2</stp>
        <stp>600808.SH</stp>
        <stp>2022-12-31</stp>
        <tr r="AA2635" s="3"/>
      </tp>
      <tp>
        <v>12.5100845065</v>
        <stp/>
        <stp>EM_S_FA_YOY_NETPROFIT</stp>
        <stp>2</stp>
        <stp>600833.SH</stp>
        <stp>2019-12-31</stp>
        <tr r="X2658" s="3"/>
      </tp>
      <tp>
        <v>-460.57320677050001</v>
        <stp/>
        <stp>EM_S_FA_YOY_NETPROFIT</stp>
        <stp>2</stp>
        <stp>600818.SH</stp>
        <stp>2022-12-31</stp>
        <tr r="AA2644" s="3"/>
      </tp>
      <tp>
        <v>-18.720499418799999</v>
        <stp/>
        <stp>EM_S_FA_YOY_NETPROFIT</stp>
        <stp>2</stp>
        <stp>600823.SH</stp>
        <stp>2019-12-31</stp>
        <tr r="X2649" s="3"/>
      </tp>
      <tp>
        <v>-20.4840577045</v>
        <stp/>
        <stp>EM_S_FA_YOY_NETPROFIT</stp>
        <stp>2</stp>
        <stp>600828.SH</stp>
        <stp>2022-12-31</stp>
        <tr r="AA2654" s="3"/>
      </tp>
      <tp>
        <v>-15.7842286802</v>
        <stp/>
        <stp>EM_S_FA_YOY_NETPROFIT</stp>
        <stp>2</stp>
        <stp>600803.SH</stp>
        <stp>2019-12-31</stp>
        <tr r="X2631" s="3"/>
      </tp>
      <tp>
        <v>-48.951313643100001</v>
        <stp/>
        <stp>EM_S_FA_YOY_NETPROFIT</stp>
        <stp>2</stp>
        <stp>600838.SH</stp>
        <stp>2022-12-31</stp>
        <tr r="AA2663" s="3"/>
      </tp>
      <tp>
        <v>81.979287247599999</v>
        <stp/>
        <stp>EM_S_FA_YOY_NETPROFIT</stp>
        <stp>2</stp>
        <stp>600888.SH</stp>
        <stp>2022-12-31</stp>
        <tr r="AA2706" s="3"/>
      </tp>
      <tp>
        <v>-22.538346070599999</v>
        <stp/>
        <stp>EM_S_FA_YOY_NETPROFIT</stp>
        <stp>2</stp>
        <stp>600898.SH</stp>
        <stp>2022-12-31</stp>
        <tr r="AA2713" s="3"/>
      </tp>
      <tp>
        <v>2.3373048445000002</v>
        <stp/>
        <stp>EM_S_FA_YOY_NETPROFIT</stp>
        <stp>2</stp>
        <stp>600893.SH</stp>
        <stp>2019-12-31</stp>
        <tr r="X2709" s="3"/>
      </tp>
      <tp>
        <v>-33.5140985743</v>
        <stp/>
        <stp>EM_S_FA_YOY_NETPROFIT</stp>
        <stp>2</stp>
        <stp>600883.SH</stp>
        <stp>2019-12-31</stp>
        <tr r="X2701" s="3"/>
      </tp>
      <tp>
        <v>-19.8691654219</v>
        <stp/>
        <stp>EM_S_FA_YOY_NETPROFIT</stp>
        <stp>2</stp>
        <stp>603159.SH</stp>
        <stp>2022-12-31</stp>
        <tr r="AA3009" s="3"/>
      </tp>
      <tp>
        <v>36.963863109899997</v>
        <stp/>
        <stp>EM_S_FA_YOY_NETPROFIT</stp>
        <stp>2</stp>
        <stp>603169.SH</stp>
        <stp>2022-12-31</stp>
        <tr r="AA3015" s="3"/>
      </tp>
      <tp>
        <v>65.345443371100004</v>
        <stp/>
        <stp>EM_S_FA_YOY_NETPROFIT</stp>
        <stp>2</stp>
        <stp>603179.SH</stp>
        <stp>2022-12-31</stp>
        <tr r="AA3018" s="3"/>
      </tp>
      <tp>
        <v>79.8161547638</v>
        <stp/>
        <stp>EM_S_FA_YOY_NETPROFIT</stp>
        <stp>2</stp>
        <stp>603129.SH</stp>
        <stp>2022-12-31</stp>
        <tr r="AA3002" s="3"/>
      </tp>
      <tp>
        <v>-332.70174414939999</v>
        <stp/>
        <stp>EM_S_FA_YOY_NETPROFIT</stp>
        <stp>2</stp>
        <stp>603139.SH</stp>
        <stp>2022-12-31</stp>
        <tr r="AA3007" s="3"/>
      </tp>
      <tp>
        <v>-44.118255074700002</v>
        <stp/>
        <stp>EM_S_FA_YOY_NETPROFIT</stp>
        <stp>2</stp>
        <stp>603189.SH</stp>
        <stp>2022-12-31</stp>
        <tr r="AA3024" s="3"/>
      </tp>
      <tp>
        <v>-122.6348782628</v>
        <stp/>
        <stp>EM_S_FA_YOY_NETPROFIT</stp>
        <stp>2</stp>
        <stp>603199.SH</stp>
        <stp>2022-12-31</stp>
        <tr r="AA3028" s="3"/>
      </tp>
      <tp>
        <v>153.57192354099999</v>
        <stp/>
        <stp>EM_S_FA_YOY_NETPROFIT</stp>
        <stp>2</stp>
        <stp>603069.SH</stp>
        <stp>2022-12-31</stp>
        <tr r="AA2972" s="3"/>
      </tp>
      <tp>
        <v>128.21165826769999</v>
        <stp/>
        <stp>EM_S_FA_YOY_NETPROFIT</stp>
        <stp>2</stp>
        <stp>603042.SH</stp>
        <stp>2019-12-31</stp>
        <tr r="X2963" s="3"/>
      </tp>
      <tp>
        <v>-57.6166891011</v>
        <stp/>
        <stp>EM_S_FA_YOY_NETPROFIT</stp>
        <stp>2</stp>
        <stp>603079.SH</stp>
        <stp>2022-12-31</stp>
        <tr r="AA2976" s="3"/>
      </tp>
      <tp>
        <v>-29.984770138799998</v>
        <stp/>
        <stp>EM_S_FA_YOY_NETPROFIT</stp>
        <stp>2</stp>
        <stp>603009.SH</stp>
        <stp>2022-12-31</stp>
        <tr r="AA2934" s="3"/>
      </tp>
      <tp>
        <v>-97.333101351300002</v>
        <stp/>
        <stp>EM_S_FA_YOY_NETPROFIT</stp>
        <stp>2</stp>
        <stp>603032.SH</stp>
        <stp>2019-12-31</stp>
        <tr r="X2954" s="3"/>
      </tp>
      <tp>
        <v>28.6791802071</v>
        <stp/>
        <stp>EM_S_FA_YOY_NETPROFIT</stp>
        <stp>2</stp>
        <stp>603019.SH</stp>
        <stp>2022-12-31</stp>
        <tr r="AA2942" s="3"/>
      </tp>
      <tp>
        <v>-4.9858982611</v>
        <stp/>
        <stp>EM_S_FA_YOY_NETPROFIT</stp>
        <stp>2</stp>
        <stp>603022.SH</stp>
        <stp>2019-12-31</stp>
        <tr r="X2945" s="3"/>
      </tp>
      <tp>
        <v>44.305225916799998</v>
        <stp/>
        <stp>EM_S_FA_YOY_NETPROFIT</stp>
        <stp>2</stp>
        <stp>603012.SH</stp>
        <stp>2019-12-31</stp>
        <tr r="X2937" s="3"/>
      </tp>
      <tp>
        <v>58.813119155800003</v>
        <stp/>
        <stp>EM_S_FA_YOY_NETPROFIT</stp>
        <stp>2</stp>
        <stp>603029.SH</stp>
        <stp>2022-12-31</stp>
        <tr r="AA2951" s="3"/>
      </tp>
      <tp>
        <v>52.357461026199999</v>
        <stp/>
        <stp>EM_S_FA_YOY_NETPROFIT</stp>
        <stp>2</stp>
        <stp>603002.SH</stp>
        <stp>2019-12-31</stp>
        <tr r="X2928" s="3"/>
      </tp>
      <tp>
        <v>-27.687808827800001</v>
        <stp/>
        <stp>EM_S_FA_YOY_NETPROFIT</stp>
        <stp>2</stp>
        <stp>603039.SH</stp>
        <stp>2022-12-31</stp>
        <tr r="AA2960" s="3"/>
      </tp>
      <tp>
        <v>-18.8033834015</v>
        <stp/>
        <stp>EM_S_FA_YOY_NETPROFIT</stp>
        <stp>2</stp>
        <stp>603089.SH</stp>
        <stp>2022-12-31</stp>
        <tr r="AA2982" s="3"/>
      </tp>
      <tp>
        <v>-11.1749984643</v>
        <stp/>
        <stp>EM_S_FA_YOY_NETPROFIT</stp>
        <stp>2</stp>
        <stp>603099.SH</stp>
        <stp>2022-12-31</stp>
        <tr r="AA2986" s="3"/>
      </tp>
      <tp>
        <v>-94.325838007399994</v>
        <stp/>
        <stp>EM_S_FA_YOY_NETPROFIT</stp>
        <stp>2</stp>
        <stp>603359.SH</stp>
        <stp>2022-12-31</stp>
        <tr r="AA3088" s="3"/>
      </tp>
      <tp>
        <v>23.343100011400001</v>
        <stp/>
        <stp>EM_S_FA_YOY_NETPROFIT</stp>
        <stp>2</stp>
        <stp>603369.SH</stp>
        <stp>2022-12-31</stp>
        <tr r="AA3095" s="3"/>
      </tp>
      <tp>
        <v>55.006186197200002</v>
        <stp/>
        <stp>EM_S_FA_YOY_NETPROFIT</stp>
        <stp>2</stp>
        <stp>603309.SH</stp>
        <stp>2022-12-31</stp>
        <tr r="AA3062" s="3"/>
      </tp>
      <tp>
        <v>-7.6873208558000004</v>
        <stp/>
        <stp>EM_S_FA_YOY_NETPROFIT</stp>
        <stp>2</stp>
        <stp>603319.SH</stp>
        <stp>2022-12-31</stp>
        <tr r="AA3068" s="3"/>
      </tp>
      <tp>
        <v>-204.67084796809999</v>
        <stp/>
        <stp>EM_S_FA_YOY_NETPROFIT</stp>
        <stp>2</stp>
        <stp>603322.SH</stp>
        <stp>2019-12-31</stp>
        <tr r="X3071" s="3"/>
      </tp>
      <tp>
        <v>13.149518393699999</v>
        <stp/>
        <stp>EM_S_FA_YOY_NETPROFIT</stp>
        <stp>2</stp>
        <stp>603329.SH</stp>
        <stp>2022-12-31</stp>
        <tr r="AA3075" s="3"/>
      </tp>
      <tp>
        <v>81.113498394299995</v>
        <stp/>
        <stp>EM_S_FA_YOY_NETPROFIT</stp>
        <stp>2</stp>
        <stp>603339.SH</stp>
        <stp>2022-12-31</stp>
        <tr r="AA3083" s="3"/>
      </tp>
      <tp>
        <v>-34.708545818700003</v>
        <stp/>
        <stp>EM_S_FA_YOY_NETPROFIT</stp>
        <stp>2</stp>
        <stp>603389.SH</stp>
        <stp>2022-12-31</stp>
        <tr r="AA3104" s="3"/>
      </tp>
      <tp>
        <v>4573.8555842067999</v>
        <stp/>
        <stp>EM_S_FA_YOY_NETPROFIT</stp>
        <stp>2</stp>
        <stp>603399.SH</stp>
        <stp>2022-12-31</stp>
        <tr r="AA3108" s="3"/>
      </tp>
      <tp>
        <v>36.262219677799997</v>
        <stp/>
        <stp>EM_S_FA_YOY_NETPROFIT</stp>
        <stp>2</stp>
        <stp>603269.SH</stp>
        <stp>2022-12-31</stp>
        <tr r="AA3048" s="3"/>
      </tp>
      <tp>
        <v>-2.7852353659000002</v>
        <stp/>
        <stp>EM_S_FA_YOY_NETPROFIT</stp>
        <stp>2</stp>
        <stp>603232.SH</stp>
        <stp>2019-12-31</stp>
        <tr r="X3040" s="3"/>
      </tp>
      <tp>
        <v>70.607616793800005</v>
        <stp/>
        <stp>EM_S_FA_YOY_NETPROFIT</stp>
        <stp>2</stp>
        <stp>603222.SH</stp>
        <stp>2019-12-31</stp>
        <tr r="X3033" s="3"/>
      </tp>
      <tp>
        <v>61.293446981400002</v>
        <stp/>
        <stp>EM_S_FA_YOY_NETPROFIT</stp>
        <stp>2</stp>
        <stp>603229.SH</stp>
        <stp>2022-12-31</stp>
        <tr r="AA3039" s="3"/>
      </tp>
      <tp>
        <v>-11.024365715</v>
        <stp/>
        <stp>EM_S_FA_YOY_NETPROFIT</stp>
        <stp>2</stp>
        <stp>603239.SH</stp>
        <stp>2022-12-31</stp>
        <tr r="AA3043" s="3"/>
      </tp>
      <tp>
        <v>-32.046712510399999</v>
        <stp/>
        <stp>EM_S_FA_YOY_NETPROFIT</stp>
        <stp>2</stp>
        <stp>603289.SH</stp>
        <stp>2022-12-31</stp>
        <tr r="AA3054" s="3"/>
      </tp>
      <tp>
        <v>140.8920902262</v>
        <stp/>
        <stp>EM_S_FA_YOY_NETPROFIT</stp>
        <stp>2</stp>
        <stp>603299.SH</stp>
        <stp>2022-12-31</stp>
        <tr r="AA3056" s="3"/>
      </tp>
      <tp>
        <v>57.3123348855</v>
        <stp/>
        <stp>EM_S_FA_YOY_NETPROFIT</stp>
        <stp>2</stp>
        <stp>603559.SH</stp>
        <stp>2022-12-31</stp>
        <tr r="AA3140" s="3"/>
      </tp>
      <tp>
        <v>-66.230460206700002</v>
        <stp/>
        <stp>EM_S_FA_YOY_NETPROFIT</stp>
        <stp>2</stp>
        <stp>603569.SH</stp>
        <stp>2022-12-31</stp>
        <tr r="AA3144" s="3"/>
      </tp>
      <tp>
        <v>-27.7650898162</v>
        <stp/>
        <stp>EM_S_FA_YOY_NETPROFIT</stp>
        <stp>2</stp>
        <stp>603579.SH</stp>
        <stp>2022-12-31</stp>
        <tr r="AA3147" s="3"/>
      </tp>
      <tp>
        <v>413.9465149289</v>
        <stp/>
        <stp>EM_S_FA_YOY_NETPROFIT</stp>
        <stp>2</stp>
        <stp>603519.SH</stp>
        <stp>2022-12-31</stp>
        <tr r="AA3128" s="3"/>
      </tp>
      <tp>
        <v>-10.244764913499999</v>
        <stp/>
        <stp>EM_S_FA_YOY_NETPROFIT</stp>
        <stp>2</stp>
        <stp>603589.SH</stp>
        <stp>2022-12-31</stp>
        <tr r="AA3152" s="3"/>
      </tp>
      <tp>
        <v>60.711741990699998</v>
        <stp/>
        <stp>EM_S_FA_YOY_NETPROFIT</stp>
        <stp>2</stp>
        <stp>603599.SH</stp>
        <stp>2022-12-31</stp>
        <tr r="AA3155" s="3"/>
      </tp>
      <tp>
        <v>17.114461286699999</v>
        <stp/>
        <stp>EM_S_FA_YOY_NETPROFIT</stp>
        <stp>2</stp>
        <stp>603429.SH</stp>
        <stp>2022-12-31</stp>
        <tr r="AA3111" s="3"/>
      </tp>
      <tp>
        <v>221.7289447844</v>
        <stp/>
        <stp>EM_S_FA_YOY_NETPROFIT</stp>
        <stp>2</stp>
        <stp>603499.SH</stp>
        <stp>2022-12-31</stp>
        <tr r="AA3119" s="3"/>
      </tp>
      <tp>
        <v>102.8722987415</v>
        <stp/>
        <stp>EM_S_FA_YOY_NETPROFIT</stp>
        <stp>2</stp>
        <stp>603779.SH</stp>
        <stp>2022-12-31</stp>
        <tr r="AA3231" s="3"/>
      </tp>
      <tp>
        <v>17.027024547300002</v>
        <stp/>
        <stp>EM_S_FA_YOY_NETPROFIT</stp>
        <stp>2</stp>
        <stp>603722.SH</stp>
        <stp>2019-12-31</stp>
        <tr r="X3214" s="3"/>
      </tp>
      <tp>
        <v>-211.9130066331</v>
        <stp/>
        <stp>EM_S_FA_YOY_NETPROFIT</stp>
        <stp>2</stp>
        <stp>603729.SH</stp>
        <stp>2022-12-31</stp>
        <tr r="AA3219" s="3"/>
      </tp>
      <tp>
        <v>17.0540644666</v>
        <stp/>
        <stp>EM_S_FA_YOY_NETPROFIT</stp>
        <stp>2</stp>
        <stp>603789.SH</stp>
        <stp>2022-12-31</stp>
        <tr r="AA3234" s="3"/>
      </tp>
      <tp>
        <v>41.832037101200001</v>
        <stp/>
        <stp>EM_S_FA_YOY_NETPROFIT</stp>
        <stp>2</stp>
        <stp>603799.SH</stp>
        <stp>2022-12-31</stp>
        <tr r="AA3237" s="3"/>
      </tp>
      <tp>
        <v>86.459499425000004</v>
        <stp/>
        <stp>EM_S_FA_YOY_NETPROFIT</stp>
        <stp>2</stp>
        <stp>603659.SH</stp>
        <stp>2022-12-31</stp>
        <tr r="AA3184" s="3"/>
      </tp>
      <tp>
        <v>-397.02139355539998</v>
        <stp/>
        <stp>EM_S_FA_YOY_NETPROFIT</stp>
        <stp>2</stp>
        <stp>603669.SH</stp>
        <stp>2022-12-31</stp>
        <tr r="AA3191" s="3"/>
      </tp>
      <tp>
        <v>-41.816374568000001</v>
        <stp/>
        <stp>EM_S_FA_YOY_NETPROFIT</stp>
        <stp>2</stp>
        <stp>603679.SH</stp>
        <stp>2022-12-31</stp>
        <tr r="AA3195" s="3"/>
      </tp>
      <tp>
        <v>2088.4368428739999</v>
        <stp/>
        <stp>EM_S_FA_YOY_NETPROFIT</stp>
        <stp>2</stp>
        <stp>603609.SH</stp>
        <stp>2022-12-31</stp>
        <tr r="AA3164" s="3"/>
      </tp>
      <tp>
        <v>584.01544376009997</v>
        <stp/>
        <stp>EM_S_FA_YOY_NETPROFIT</stp>
        <stp>2</stp>
        <stp>603619.SH</stp>
        <stp>2022-12-31</stp>
        <tr r="AA3171" s="3"/>
      </tp>
      <tp>
        <v>-56.677480467899997</v>
        <stp/>
        <stp>EM_S_FA_YOY_NETPROFIT</stp>
        <stp>2</stp>
        <stp>603612.SH</stp>
        <stp>2019-12-31</stp>
        <tr r="X3166" s="3"/>
      </tp>
      <tp>
        <v>-34.144368176500002</v>
        <stp/>
        <stp>EM_S_FA_YOY_NETPROFIT</stp>
        <stp>2</stp>
        <stp>603602.SH</stp>
        <stp>2019-12-31</stp>
        <tr r="X3158" s="3"/>
      </tp>
      <tp>
        <v>2.2823124172</v>
        <stp/>
        <stp>EM_S_FA_YOY_NETPROFIT</stp>
        <stp>2</stp>
        <stp>603639.SH</stp>
        <stp>2022-12-31</stp>
        <tr r="AA3179" s="3"/>
      </tp>
      <tp>
        <v>27.990160886400002</v>
        <stp/>
        <stp>EM_S_FA_YOY_NETPROFIT</stp>
        <stp>2</stp>
        <stp>603689.SH</stp>
        <stp>2022-12-31</stp>
        <tr r="AA3200" s="3"/>
      </tp>
      <tp>
        <v>24.910026111699999</v>
        <stp/>
        <stp>EM_S_FA_YOY_NETPROFIT</stp>
        <stp>2</stp>
        <stp>603699.SH</stp>
        <stp>2022-12-31</stp>
        <tr r="AA3204" s="3"/>
      </tp>
      <tp>
        <v>-17.532985376799999</v>
        <stp/>
        <stp>EM_S_FA_YOY_NETPROFIT</stp>
        <stp>2</stp>
        <stp>603959.SH</stp>
        <stp>2022-12-31</stp>
        <tr r="AA3309" s="3"/>
      </tp>
      <tp>
        <v>-34.108683666899999</v>
        <stp/>
        <stp>EM_S_FA_YOY_NETPROFIT</stp>
        <stp>2</stp>
        <stp>603969.SH</stp>
        <stp>2022-12-31</stp>
        <tr r="AA3314" s="3"/>
      </tp>
      <tp>
        <v>32.283269300599997</v>
        <stp/>
        <stp>EM_S_FA_YOY_NETPROFIT</stp>
        <stp>2</stp>
        <stp>603979.SH</stp>
        <stp>2022-12-31</stp>
        <tr r="AA3319" s="3"/>
      </tp>
      <tp>
        <v>37.5459946032</v>
        <stp/>
        <stp>EM_S_FA_YOY_NETPROFIT</stp>
        <stp>2</stp>
        <stp>603909.SH</stp>
        <stp>2022-12-31</stp>
        <tr r="AA3291" s="3"/>
      </tp>
      <tp>
        <v>-14.0039896113</v>
        <stp/>
        <stp>EM_S_FA_YOY_NETPROFIT</stp>
        <stp>2</stp>
        <stp>603919.SH</stp>
        <stp>2022-12-31</stp>
        <tr r="AA3296" s="3"/>
      </tp>
      <tp>
        <v>-258.5060108971</v>
        <stp/>
        <stp>EM_S_FA_YOY_NETPROFIT</stp>
        <stp>2</stp>
        <stp>603922.SH</stp>
        <stp>2019-12-31</stp>
        <tr r="X3298" s="3"/>
      </tp>
      <tp>
        <v>-20.716580498100001</v>
        <stp/>
        <stp>EM_S_FA_YOY_NETPROFIT</stp>
        <stp>2</stp>
        <stp>603912.SH</stp>
        <stp>2019-12-31</stp>
        <tr r="X3292" s="3"/>
      </tp>
      <tp>
        <v>491.35673132189999</v>
        <stp/>
        <stp>EM_S_FA_YOY_NETPROFIT</stp>
        <stp>2</stp>
        <stp>603929.SH</stp>
        <stp>2022-12-31</stp>
        <tr r="AA3301" s="3"/>
      </tp>
      <tp>
        <v>44.052141762600002</v>
        <stp/>
        <stp>EM_S_FA_YOY_NETPROFIT</stp>
        <stp>2</stp>
        <stp>603939.SH</stp>
        <stp>2022-12-31</stp>
        <tr r="AA3306" s="3"/>
      </tp>
      <tp>
        <v>-8.3002017941999995</v>
        <stp/>
        <stp>EM_S_FA_YOY_NETPROFIT</stp>
        <stp>2</stp>
        <stp>603989.SH</stp>
        <stp>2022-12-31</stp>
        <tr r="AA3325" s="3"/>
      </tp>
      <tp>
        <v>4.4221730424999999</v>
        <stp/>
        <stp>EM_S_FA_YOY_NETPROFIT</stp>
        <stp>2</stp>
        <stp>603999.SH</stp>
        <stp>2022-12-31</stp>
        <tr r="AA3331" s="3"/>
      </tp>
      <tp>
        <v>28.740608444700001</v>
        <stp/>
        <stp>EM_S_FA_YOY_NETPROFIT</stp>
        <stp>2</stp>
        <stp>603859.SH</stp>
        <stp>2022-12-31</stp>
        <tr r="AA3264" s="3"/>
      </tp>
      <tp>
        <v>-25.864672131500001</v>
        <stp/>
        <stp>EM_S_FA_YOY_NETPROFIT</stp>
        <stp>2</stp>
        <stp>603869.SH</stp>
        <stp>2022-12-31</stp>
        <tr r="AA3269" s="3"/>
      </tp>
      <tp>
        <v>-869.32166686580001</v>
        <stp/>
        <stp>EM_S_FA_YOY_NETPROFIT</stp>
        <stp>2</stp>
        <stp>603879.SH</stp>
        <stp>2022-12-31</stp>
        <tr r="AA3272" s="3"/>
      </tp>
      <tp>
        <v>-1.1561404276</v>
        <stp/>
        <stp>EM_S_FA_YOY_NETPROFIT</stp>
        <stp>2</stp>
        <stp>603809.SH</stp>
        <stp>2022-12-31</stp>
        <tr r="AA3243" s="3"/>
      </tp>
      <tp>
        <v>-468.49214163469998</v>
        <stp/>
        <stp>EM_S_FA_YOY_NETPROFIT</stp>
        <stp>2</stp>
        <stp>603819.SH</stp>
        <stp>2022-12-31</stp>
        <tr r="AA3249" s="3"/>
      </tp>
      <tp>
        <v>13.471949824199999</v>
        <stp/>
        <stp>EM_S_FA_YOY_NETPROFIT</stp>
        <stp>2</stp>
        <stp>603822.SH</stp>
        <stp>2019-12-31</stp>
        <tr r="X3250" s="3"/>
      </tp>
      <tp>
        <v>12.871882105999999</v>
        <stp/>
        <stp>EM_S_FA_YOY_NETPROFIT</stp>
        <stp>2</stp>
        <stp>603829.SH</stp>
        <stp>2022-12-31</stp>
        <tr r="AA3255" s="3"/>
      </tp>
      <tp>
        <v>-624.94057145750003</v>
        <stp/>
        <stp>EM_S_FA_YOY_NETPROFIT</stp>
        <stp>2</stp>
        <stp>603839.SH</stp>
        <stp>2022-12-31</stp>
        <tr r="AA3258" s="3"/>
      </tp>
      <tp>
        <v>30.4658743659</v>
        <stp/>
        <stp>EM_S_FA_YOY_NETPROFIT</stp>
        <stp>2</stp>
        <stp>603889.SH</stp>
        <stp>2022-12-31</stp>
        <tr r="AA3281" s="3"/>
      </tp>
      <tp>
        <v>-11.6208487683</v>
        <stp/>
        <stp>EM_S_FA_YOY_NETPROFIT</stp>
        <stp>2</stp>
        <stp>603899.SH</stp>
        <stp>2022-12-31</stp>
        <tr r="AA3285" s="3"/>
      </tp>
      <tp>
        <v>62.597632588300002</v>
        <stp/>
        <stp>EM_S_FA_YOY_NETPROFIT</stp>
        <stp>2</stp>
        <stp>603882.SH</stp>
        <stp>2019-12-31</stp>
        <tr r="X3275" s="3"/>
      </tp>
      <tp>
        <v>-26.883125701200001</v>
        <stp/>
        <stp>EM_S_FA_YOY_NETPROFIT</stp>
        <stp>2</stp>
        <stp>002109.SZ</stp>
        <stp>2022-12-31</stp>
        <tr r="AA543" s="3"/>
      </tp>
      <tp>
        <v>139.25157551219999</v>
        <stp/>
        <stp>EM_S_FA_YOY_NETPROFIT</stp>
        <stp>2</stp>
        <stp>002132.SZ</stp>
        <stp>2019-12-31</stp>
        <tr r="X564" s="3"/>
      </tp>
      <tp>
        <v>-43.733252438699999</v>
        <stp/>
        <stp>EM_S_FA_YOY_NETPROFIT</stp>
        <stp>2</stp>
        <stp>002119.SZ</stp>
        <stp>2022-12-31</stp>
        <tr r="AA551" s="3"/>
      </tp>
      <tp>
        <v>-161.18170174599999</v>
        <stp/>
        <stp>EM_S_FA_YOY_NETPROFIT</stp>
        <stp>2</stp>
        <stp>002122.SZ</stp>
        <stp>2019-12-31</stp>
        <tr r="X554" s="3"/>
      </tp>
      <tp>
        <v>59.278046270200001</v>
        <stp/>
        <stp>EM_S_FA_YOY_NETPROFIT</stp>
        <stp>2</stp>
        <stp>002112.SZ</stp>
        <stp>2019-12-31</stp>
        <tr r="X546" s="3"/>
      </tp>
      <tp>
        <v>59.477744397000002</v>
        <stp/>
        <stp>EM_S_FA_YOY_NETPROFIT</stp>
        <stp>2</stp>
        <stp>002129.SZ</stp>
        <stp>2022-12-31</stp>
        <tr r="AA561" s="3"/>
      </tp>
      <tp>
        <v>124.2138737416</v>
        <stp/>
        <stp>EM_S_FA_YOY_NETPROFIT</stp>
        <stp>2</stp>
        <stp>002102.SZ</stp>
        <stp>2019-12-31</stp>
        <tr r="X536" s="3"/>
      </tp>
      <tp>
        <v>1.6879355556</v>
        <stp/>
        <stp>EM_S_FA_YOY_NETPROFIT</stp>
        <stp>2</stp>
        <stp>002139.SZ</stp>
        <stp>2022-12-31</stp>
        <tr r="AA571" s="3"/>
      </tp>
      <tp>
        <v>46.682475382500002</v>
        <stp/>
        <stp>EM_S_FA_YOY_NETPROFIT</stp>
        <stp>2</stp>
        <stp>002149.SZ</stp>
        <stp>2022-12-31</stp>
        <tr r="AA579" s="3"/>
      </tp>
      <tp>
        <v>-1129.6489296689999</v>
        <stp/>
        <stp>EM_S_FA_YOY_NETPROFIT</stp>
        <stp>2</stp>
        <stp>002172.SZ</stp>
        <stp>2019-12-31</stp>
        <tr r="X602" s="3"/>
      </tp>
      <tp>
        <v>53.123229163799998</v>
        <stp/>
        <stp>EM_S_FA_YOY_NETPROFIT</stp>
        <stp>2</stp>
        <stp>002159.SZ</stp>
        <stp>2022-12-31</stp>
        <tr r="AA589" s="3"/>
      </tp>
      <tp>
        <v>65.474454263499993</v>
        <stp/>
        <stp>EM_S_FA_YOY_NETPROFIT</stp>
        <stp>2</stp>
        <stp>002162.SZ</stp>
        <stp>2019-12-31</stp>
        <tr r="X592" s="3"/>
      </tp>
      <tp>
        <v>12.6748614551</v>
        <stp/>
        <stp>EM_S_FA_YOY_NETPROFIT</stp>
        <stp>2</stp>
        <stp>002152.SZ</stp>
        <stp>2019-12-31</stp>
        <tr r="X582" s="3"/>
      </tp>
      <tp>
        <v>-88.1526356177</v>
        <stp/>
        <stp>EM_S_FA_YOY_NETPROFIT</stp>
        <stp>2</stp>
        <stp>002169.SZ</stp>
        <stp>2022-12-31</stp>
        <tr r="AA599" s="3"/>
      </tp>
      <tp>
        <v>22.906081259600001</v>
        <stp/>
        <stp>EM_S_FA_YOY_NETPROFIT</stp>
        <stp>2</stp>
        <stp>002142.SZ</stp>
        <stp>2019-12-31</stp>
        <tr r="X574" s="3"/>
      </tp>
      <tp>
        <v>36.469619887100002</v>
        <stp/>
        <stp>EM_S_FA_YOY_NETPROFIT</stp>
        <stp>2</stp>
        <stp>002179.SZ</stp>
        <stp>2022-12-31</stp>
        <tr r="AA609" s="3"/>
      </tp>
      <tp>
        <v>-219.0273028094</v>
        <stp/>
        <stp>EM_S_FA_YOY_NETPROFIT</stp>
        <stp>2</stp>
        <stp>002189.SZ</stp>
        <stp>2022-12-31</stp>
        <tr r="AA619" s="3"/>
      </tp>
      <tp>
        <v>-324.74465900339999</v>
        <stp/>
        <stp>EM_S_FA_YOY_NETPROFIT</stp>
        <stp>2</stp>
        <stp>002199.SZ</stp>
        <stp>2022-12-31</stp>
        <tr r="AA629" s="3"/>
      </tp>
      <tp>
        <v>-7703.4957215994</v>
        <stp/>
        <stp>EM_S_FA_YOY_NETPROFIT</stp>
        <stp>2</stp>
        <stp>002192.SZ</stp>
        <stp>2019-12-31</stp>
        <tr r="X622" s="3"/>
      </tp>
      <tp>
        <v>177.26286594460001</v>
        <stp/>
        <stp>EM_S_FA_YOY_NETPROFIT</stp>
        <stp>2</stp>
        <stp>002182.SZ</stp>
        <stp>2019-12-31</stp>
        <tr r="X612" s="3"/>
      </tp>
      <tp>
        <v>38.70957353</v>
        <stp/>
        <stp>EM_S_FA_YOY_NETPROFIT</stp>
        <stp>2</stp>
        <stp>002009.SZ</stp>
        <stp>2022-12-31</stp>
        <tr r="AA447" s="3"/>
      </tp>
      <tp>
        <v>14.7935438606</v>
        <stp/>
        <stp>EM_S_FA_YOY_NETPROFIT</stp>
        <stp>2</stp>
        <stp>002032.SZ</stp>
        <stp>2019-12-31</stp>
        <tr r="X468" s="3"/>
      </tp>
      <tp>
        <v>-47.503483374200002</v>
        <stp/>
        <stp>EM_S_FA_YOY_NETPROFIT</stp>
        <stp>2</stp>
        <stp>002019.SZ</stp>
        <stp>2022-12-31</stp>
        <tr r="AA455" s="3"/>
      </tp>
      <tp>
        <v>10.768908446199999</v>
        <stp/>
        <stp>EM_S_FA_YOY_NETPROFIT</stp>
        <stp>2</stp>
        <stp>002022.SZ</stp>
        <stp>2019-12-31</stp>
        <tr r="X458" s="3"/>
      </tp>
      <tp>
        <v>78.366062327999998</v>
        <stp/>
        <stp>EM_S_FA_YOY_NETPROFIT</stp>
        <stp>2</stp>
        <stp>002012.SZ</stp>
        <stp>2019-12-31</stp>
        <tr r="X450" s="3"/>
      </tp>
      <tp>
        <v>-29.386688523299998</v>
        <stp/>
        <stp>EM_S_FA_YOY_NETPROFIT</stp>
        <stp>2</stp>
        <stp>002029.SZ</stp>
        <stp>2022-12-31</stp>
        <tr r="AA465" s="3"/>
      </tp>
      <tp>
        <v>2.9689707013</v>
        <stp/>
        <stp>EM_S_FA_YOY_NETPROFIT</stp>
        <stp>2</stp>
        <stp>002002.SZ</stp>
        <stp>2019-12-31</stp>
        <tr r="X440" s="3"/>
      </tp>
      <tp>
        <v>67.056611257200004</v>
        <stp/>
        <stp>EM_S_FA_YOY_NETPROFIT</stp>
        <stp>2</stp>
        <stp>002039.SZ</stp>
        <stp>2022-12-31</stp>
        <tr r="AA475" s="3"/>
      </tp>
      <tp>
        <v>33.0858024331</v>
        <stp/>
        <stp>EM_S_FA_YOY_NETPROFIT</stp>
        <stp>2</stp>
        <stp>002049.SZ</stp>
        <stp>2022-12-31</stp>
        <tr r="AA485" s="3"/>
      </tp>
      <tp>
        <v>103.39211347760001</v>
        <stp/>
        <stp>EM_S_FA_YOY_NETPROFIT</stp>
        <stp>2</stp>
        <stp>002072.SZ</stp>
        <stp>2019-12-31</stp>
        <tr r="X506" s="3"/>
      </tp>
      <tp>
        <v>12.1032889996</v>
        <stp/>
        <stp>EM_S_FA_YOY_NETPROFIT</stp>
        <stp>2</stp>
        <stp>002059.SZ</stp>
        <stp>2022-12-31</stp>
        <tr r="AA495" s="3"/>
      </tp>
      <tp>
        <v>95.820188248600004</v>
        <stp/>
        <stp>EM_S_FA_YOY_NETPROFIT</stp>
        <stp>2</stp>
        <stp>002062.SZ</stp>
        <stp>2019-12-31</stp>
        <tr r="X498" s="3"/>
      </tp>
      <tp>
        <v>41.911386735100002</v>
        <stp/>
        <stp>EM_S_FA_YOY_NETPROFIT</stp>
        <stp>2</stp>
        <stp>002052.SZ</stp>
        <stp>2019-12-31</stp>
        <tr r="X488" s="3"/>
      </tp>
      <tp>
        <v>18.152101245699999</v>
        <stp/>
        <stp>EM_S_FA_YOY_NETPROFIT</stp>
        <stp>2</stp>
        <stp>002069.SZ</stp>
        <stp>2022-12-31</stp>
        <tr r="AA505" s="3"/>
      </tp>
      <tp>
        <v>-45.144698619300001</v>
        <stp/>
        <stp>EM_S_FA_YOY_NETPROFIT</stp>
        <stp>2</stp>
        <stp>002042.SZ</stp>
        <stp>2019-12-31</stp>
        <tr r="X478" s="3"/>
      </tp>
      <tp>
        <v>69.482697597699996</v>
        <stp/>
        <stp>EM_S_FA_YOY_NETPROFIT</stp>
        <stp>2</stp>
        <stp>002079.SZ</stp>
        <stp>2022-12-31</stp>
        <tr r="AA513" s="3"/>
      </tp>
      <tp>
        <v>-1073.3147078934001</v>
        <stp/>
        <stp>EM_S_FA_YOY_NETPROFIT</stp>
        <stp>2</stp>
        <stp>002089.SZ</stp>
        <stp>2022-12-31</stp>
        <tr r="AA523" s="3"/>
      </tp>
      <tp>
        <v>-8.2984670155</v>
        <stp/>
        <stp>EM_S_FA_YOY_NETPROFIT</stp>
        <stp>2</stp>
        <stp>002099.SZ</stp>
        <stp>2022-12-31</stp>
        <tr r="AA533" s="3"/>
      </tp>
      <tp>
        <v>-92.526567542699993</v>
        <stp/>
        <stp>EM_S_FA_YOY_NETPROFIT</stp>
        <stp>2</stp>
        <stp>002092.SZ</stp>
        <stp>2019-12-31</stp>
        <tr r="X526" s="3"/>
      </tp>
      <tp>
        <v>66.813060160299997</v>
        <stp/>
        <stp>EM_S_FA_YOY_NETPROFIT</stp>
        <stp>2</stp>
        <stp>002082.SZ</stp>
        <stp>2019-12-31</stp>
        <tr r="X516" s="3"/>
      </tp>
      <tp>
        <v>88.324282088800004</v>
        <stp/>
        <stp>EM_S_FA_YOY_NETPROFIT</stp>
        <stp>2</stp>
        <stp>002309.SZ</stp>
        <stp>2022-12-31</stp>
        <tr r="AA736" s="3"/>
      </tp>
      <tp>
        <v>28.117050725599999</v>
        <stp/>
        <stp>EM_S_FA_YOY_NETPROFIT</stp>
        <stp>2</stp>
        <stp>002332.SZ</stp>
        <stp>2019-12-31</stp>
        <tr r="X759" s="3"/>
      </tp>
      <tp>
        <v>15.3924292411</v>
        <stp/>
        <stp>EM_S_FA_YOY_NETPROFIT</stp>
        <stp>2</stp>
        <stp>002319.SZ</stp>
        <stp>2022-12-31</stp>
        <tr r="AA746" s="3"/>
      </tp>
      <tp>
        <v>21.504694595499998</v>
        <stp/>
        <stp>EM_S_FA_YOY_NETPROFIT</stp>
        <stp>2</stp>
        <stp>002322.SZ</stp>
        <stp>2019-12-31</stp>
        <tr r="X749" s="3"/>
      </tp>
      <tp>
        <v>138.68583887130001</v>
        <stp/>
        <stp>EM_S_FA_YOY_NETPROFIT</stp>
        <stp>2</stp>
        <stp>002312.SZ</stp>
        <stp>2019-12-31</stp>
        <tr r="X739" s="3"/>
      </tp>
      <tp>
        <v>100.2860571315</v>
        <stp/>
        <stp>EM_S_FA_YOY_NETPROFIT</stp>
        <stp>2</stp>
        <stp>002329.SZ</stp>
        <stp>2022-12-31</stp>
        <tr r="AA756" s="3"/>
      </tp>
      <tp>
        <v>116.83627766710001</v>
        <stp/>
        <stp>EM_S_FA_YOY_NETPROFIT</stp>
        <stp>2</stp>
        <stp>002302.SZ</stp>
        <stp>2019-12-31</stp>
        <tr r="X729" s="3"/>
      </tp>
      <tp>
        <v>126.23463801</v>
        <stp/>
        <stp>EM_S_FA_YOY_NETPROFIT</stp>
        <stp>2</stp>
        <stp>002339.SZ</stp>
        <stp>2022-12-31</stp>
        <tr r="AA766" s="3"/>
      </tp>
      <tp>
        <v>51.684259101099997</v>
        <stp/>
        <stp>EM_S_FA_YOY_NETPROFIT</stp>
        <stp>2</stp>
        <stp>002349.SZ</stp>
        <stp>2022-12-31</stp>
        <tr r="AA776" s="3"/>
      </tp>
      <tp>
        <v>0.57361845960000002</v>
        <stp/>
        <stp>EM_S_FA_YOY_NETPROFIT</stp>
        <stp>2</stp>
        <stp>002372.SZ</stp>
        <stp>2019-12-31</stp>
        <tr r="X798" s="3"/>
      </tp>
      <tp>
        <v>165.7979093637</v>
        <stp/>
        <stp>EM_S_FA_YOY_NETPROFIT</stp>
        <stp>2</stp>
        <stp>002362.SZ</stp>
        <stp>2019-12-31</stp>
        <tr r="X788" s="3"/>
      </tp>
      <tp>
        <v>25.9998679899</v>
        <stp/>
        <stp>EM_S_FA_YOY_NETPROFIT</stp>
        <stp>2</stp>
        <stp>002352.SZ</stp>
        <stp>2019-12-31</stp>
        <tr r="X779" s="3"/>
      </tp>
      <tp>
        <v>20.418708111800001</v>
        <stp/>
        <stp>EM_S_FA_YOY_NETPROFIT</stp>
        <stp>2</stp>
        <stp>002369.SZ</stp>
        <stp>2022-12-31</stp>
        <tr r="AA795" s="3"/>
      </tp>
      <tp>
        <v>2.3009884172000001</v>
        <stp/>
        <stp>EM_S_FA_YOY_NETPROFIT</stp>
        <stp>2</stp>
        <stp>002342.SZ</stp>
        <stp>2019-12-31</stp>
        <tr r="X769" s="3"/>
      </tp>
      <tp>
        <v>129.46648989389999</v>
        <stp/>
        <stp>EM_S_FA_YOY_NETPROFIT</stp>
        <stp>2</stp>
        <stp>002379.SZ</stp>
        <stp>2022-12-31</stp>
        <tr r="AA805" s="3"/>
      </tp>
      <tp>
        <v>29.66333989</v>
        <stp/>
        <stp>EM_S_FA_YOY_NETPROFIT</stp>
        <stp>2</stp>
        <stp>002389.SZ</stp>
        <stp>2022-12-31</stp>
        <tr r="AA815" s="3"/>
      </tp>
      <tp>
        <v>206.22877814</v>
        <stp/>
        <stp>EM_S_FA_YOY_NETPROFIT</stp>
        <stp>2</stp>
        <stp>002399.SZ</stp>
        <stp>2022-12-31</stp>
        <tr r="AA825" s="3"/>
      </tp>
      <tp>
        <v>25.0406220106</v>
        <stp/>
        <stp>EM_S_FA_YOY_NETPROFIT</stp>
        <stp>2</stp>
        <stp>002392.SZ</stp>
        <stp>2019-12-31</stp>
        <tr r="X818" s="3"/>
      </tp>
      <tp>
        <v>46.186644807100002</v>
        <stp/>
        <stp>EM_S_FA_YOY_NETPROFIT</stp>
        <stp>2</stp>
        <stp>002382.SZ</stp>
        <stp>2019-12-31</stp>
        <tr r="X808" s="3"/>
      </tp>
      <tp>
        <v>146.3932001595</v>
        <stp/>
        <stp>EM_S_FA_YOY_NETPROFIT</stp>
        <stp>2</stp>
        <stp>002209.SZ</stp>
        <stp>2022-12-31</stp>
        <tr r="AA639" s="3"/>
      </tp>
      <tp>
        <v>19.836234336299999</v>
        <stp/>
        <stp>EM_S_FA_YOY_NETPROFIT</stp>
        <stp>2</stp>
        <stp>002232.SZ</stp>
        <stp>2019-12-31</stp>
        <tr r="X661" s="3"/>
      </tp>
      <tp>
        <v>144.73148193770001</v>
        <stp/>
        <stp>EM_S_FA_YOY_NETPROFIT</stp>
        <stp>2</stp>
        <stp>002219.SZ</stp>
        <stp>2022-12-31</stp>
        <tr r="AA649" s="3"/>
      </tp>
      <tp>
        <v>-10.706985056400001</v>
        <stp/>
        <stp>EM_S_FA_YOY_NETPROFIT</stp>
        <stp>2</stp>
        <stp>002222.SZ</stp>
        <stp>2019-12-31</stp>
        <tr r="X651" s="3"/>
      </tp>
      <tp>
        <v>-17.184951651999999</v>
        <stp/>
        <stp>EM_S_FA_YOY_NETPROFIT</stp>
        <stp>2</stp>
        <stp>002212.SZ</stp>
        <stp>2019-12-31</stp>
        <tr r="X642" s="3"/>
      </tp>
      <tp>
        <v>-370.25896964539999</v>
        <stp/>
        <stp>EM_S_FA_YOY_NETPROFIT</stp>
        <stp>2</stp>
        <stp>002229.SZ</stp>
        <stp>2022-12-31</stp>
        <tr r="AA658" s="3"/>
      </tp>
      <tp>
        <v>-32.0735257702</v>
        <stp/>
        <stp>EM_S_FA_YOY_NETPROFIT</stp>
        <stp>2</stp>
        <stp>002202.SZ</stp>
        <stp>2019-12-31</stp>
        <tr r="X632" s="3"/>
      </tp>
      <tp>
        <v>188.2045653493</v>
        <stp/>
        <stp>EM_S_FA_YOY_NETPROFIT</stp>
        <stp>2</stp>
        <stp>002239.SZ</stp>
        <stp>2022-12-31</stp>
        <tr r="AA668" s="3"/>
      </tp>
      <tp>
        <v>57.931118360900001</v>
        <stp/>
        <stp>EM_S_FA_YOY_NETPROFIT</stp>
        <stp>2</stp>
        <stp>002249.SZ</stp>
        <stp>2022-12-31</stp>
        <tr r="AA678" s="3"/>
      </tp>
      <tp>
        <v>48.236787169599999</v>
        <stp/>
        <stp>EM_S_FA_YOY_NETPROFIT</stp>
        <stp>2</stp>
        <stp>002272.SZ</stp>
        <stp>2019-12-31</stp>
        <tr r="X699" s="3"/>
      </tp>
      <tp>
        <v>-230.43806059619999</v>
        <stp/>
        <stp>EM_S_FA_YOY_NETPROFIT</stp>
        <stp>2</stp>
        <stp>002259.SZ</stp>
        <stp>2022-12-31</stp>
        <tr r="AA687" s="3"/>
      </tp>
      <tp>
        <v>26.5645150392</v>
        <stp/>
        <stp>EM_S_FA_YOY_NETPROFIT</stp>
        <stp>2</stp>
        <stp>002262.SZ</stp>
        <stp>2019-12-31</stp>
        <tr r="X689" s="3"/>
      </tp>
      <tp>
        <v>139.77966892379999</v>
        <stp/>
        <stp>EM_S_FA_YOY_NETPROFIT</stp>
        <stp>2</stp>
        <stp>002252.SZ</stp>
        <stp>2019-12-31</stp>
        <tr r="X681" s="3"/>
      </tp>
      <tp>
        <v>-104.89977027339999</v>
        <stp/>
        <stp>EM_S_FA_YOY_NETPROFIT</stp>
        <stp>2</stp>
        <stp>002269.SZ</stp>
        <stp>2022-12-31</stp>
        <tr r="AA696" s="3"/>
      </tp>
      <tp>
        <v>8.6425656041999996</v>
        <stp/>
        <stp>EM_S_FA_YOY_NETPROFIT</stp>
        <stp>2</stp>
        <stp>002242.SZ</stp>
        <stp>2019-12-31</stp>
        <tr r="X671" s="3"/>
      </tp>
      <tp>
        <v>144.08738794390001</v>
        <stp/>
        <stp>EM_S_FA_YOY_NETPROFIT</stp>
        <stp>2</stp>
        <stp>002279.SZ</stp>
        <stp>2022-12-31</stp>
        <tr r="AA706" s="3"/>
      </tp>
      <tp>
        <v>2.0522323921000001</v>
        <stp/>
        <stp>EM_S_FA_YOY_NETPROFIT</stp>
        <stp>2</stp>
        <stp>002289.SZ</stp>
        <stp>2022-12-31</stp>
        <tr r="AA716" s="3"/>
      </tp>
      <tp>
        <v>-10.3144563839</v>
        <stp/>
        <stp>EM_S_FA_YOY_NETPROFIT</stp>
        <stp>2</stp>
        <stp>002299.SZ</stp>
        <stp>2022-12-31</stp>
        <tr r="AA726" s="3"/>
      </tp>
      <tp>
        <v>106.1512077263</v>
        <stp/>
        <stp>EM_S_FA_YOY_NETPROFIT</stp>
        <stp>2</stp>
        <stp>002292.SZ</stp>
        <stp>2019-12-31</stp>
        <tr r="X719" s="3"/>
      </tp>
      <tp>
        <v>-16.157845281099998</v>
        <stp/>
        <stp>EM_S_FA_YOY_NETPROFIT</stp>
        <stp>2</stp>
        <stp>002282.SZ</stp>
        <stp>2019-12-31</stp>
        <tr r="X709" s="3"/>
      </tp>
      <tp>
        <v>2.4950311292</v>
        <stp/>
        <stp>EM_S_FA_YOY_NETPROFIT</stp>
        <stp>2</stp>
        <stp>002532.SZ</stp>
        <stp>2019-12-31</stp>
        <tr r="X946" s="3"/>
      </tp>
      <tp>
        <v>1261.7748021528</v>
        <stp/>
        <stp>EM_S_FA_YOY_NETPROFIT</stp>
        <stp>2</stp>
        <stp>002519.SZ</stp>
        <stp>2022-12-31</stp>
        <tr r="AA934" s="3"/>
      </tp>
      <tp>
        <v>42.351986872099999</v>
        <stp/>
        <stp>EM_S_FA_YOY_NETPROFIT</stp>
        <stp>2</stp>
        <stp>002522.SZ</stp>
        <stp>2019-12-31</stp>
        <tr r="X937" s="3"/>
      </tp>
      <tp>
        <v>103.2013279537</v>
        <stp/>
        <stp>EM_S_FA_YOY_NETPROFIT</stp>
        <stp>2</stp>
        <stp>002512.SZ</stp>
        <stp>2019-12-31</stp>
        <tr r="X927" s="3"/>
      </tp>
      <tp>
        <v>-31.7577555216</v>
        <stp/>
        <stp>EM_S_FA_YOY_NETPROFIT</stp>
        <stp>2</stp>
        <stp>002529.SZ</stp>
        <stp>2022-12-31</stp>
        <tr r="AA943" s="3"/>
      </tp>
      <tp>
        <v>34.239455120000002</v>
        <stp/>
        <stp>EM_S_FA_YOY_NETPROFIT</stp>
        <stp>2</stp>
        <stp>002502.SZ</stp>
        <stp>2019-12-31</stp>
        <tr r="X920" s="3"/>
      </tp>
      <tp>
        <v>20.580038525900001</v>
        <stp/>
        <stp>EM_S_FA_YOY_NETPROFIT</stp>
        <stp>2</stp>
        <stp>002539.SZ</stp>
        <stp>2022-12-31</stp>
        <tr r="AA953" s="3"/>
      </tp>
      <tp>
        <v>21.2699446188</v>
        <stp/>
        <stp>EM_S_FA_YOY_NETPROFIT</stp>
        <stp>2</stp>
        <stp>002549.SZ</stp>
        <stp>2022-12-31</stp>
        <tr r="AA963" s="3"/>
      </tp>
      <tp>
        <v>13.5416110934</v>
        <stp/>
        <stp>EM_S_FA_YOY_NETPROFIT</stp>
        <stp>2</stp>
        <stp>002572.SZ</stp>
        <stp>2019-12-31</stp>
        <tr r="X986" s="3"/>
      </tp>
      <tp>
        <v>-304.32492063490002</v>
        <stp/>
        <stp>EM_S_FA_YOY_NETPROFIT</stp>
        <stp>2</stp>
        <stp>002559.SZ</stp>
        <stp>2022-12-31</stp>
        <tr r="AA973" s="3"/>
      </tp>
      <tp>
        <v>100.8753543564</v>
        <stp/>
        <stp>EM_S_FA_YOY_NETPROFIT</stp>
        <stp>2</stp>
        <stp>002562.SZ</stp>
        <stp>2019-12-31</stp>
        <tr r="X976" s="3"/>
      </tp>
      <tp>
        <v>95.445632967099996</v>
        <stp/>
        <stp>EM_S_FA_YOY_NETPROFIT</stp>
        <stp>2</stp>
        <stp>002552.SZ</stp>
        <stp>2019-12-31</stp>
        <tr r="X966" s="3"/>
      </tp>
      <tp>
        <v>-318.58515864060001</v>
        <stp/>
        <stp>EM_S_FA_YOY_NETPROFIT</stp>
        <stp>2</stp>
        <stp>002569.SZ</stp>
        <stp>2022-12-31</stp>
        <tr r="AA983" s="3"/>
      </tp>
      <tp>
        <v>11.697090791600001</v>
        <stp/>
        <stp>EM_S_FA_YOY_NETPROFIT</stp>
        <stp>2</stp>
        <stp>002542.SZ</stp>
        <stp>2019-12-31</stp>
        <tr r="X956" s="3"/>
      </tp>
      <tp>
        <v>-220.96722951469999</v>
        <stp/>
        <stp>EM_S_FA_YOY_NETPROFIT</stp>
        <stp>2</stp>
        <stp>002579.SZ</stp>
        <stp>2022-12-31</stp>
        <tr r="AA993" s="3"/>
      </tp>
      <tp>
        <v>-555.34381675520001</v>
        <stp/>
        <stp>EM_S_FA_YOY_NETPROFIT</stp>
        <stp>2</stp>
        <stp>002589.SZ</stp>
        <stp>2022-12-31</stp>
        <tr r="AA1003" s="3"/>
      </tp>
      <tp>
        <v>-95.803912497100001</v>
        <stp/>
        <stp>EM_S_FA_YOY_NETPROFIT</stp>
        <stp>2</stp>
        <stp>002599.SZ</stp>
        <stp>2022-12-31</stp>
        <tr r="AA1013" s="3"/>
      </tp>
      <tp>
        <v>-5734.3653188998996</v>
        <stp/>
        <stp>EM_S_FA_YOY_NETPROFIT</stp>
        <stp>2</stp>
        <stp>002592.SZ</stp>
        <stp>2019-12-31</stp>
        <tr r="X1006" s="3"/>
      </tp>
      <tp>
        <v>75.324778037900003</v>
        <stp/>
        <stp>EM_S_FA_YOY_NETPROFIT</stp>
        <stp>2</stp>
        <stp>002582.SZ</stp>
        <stp>2019-12-31</stp>
        <tr r="X996" s="3"/>
      </tp>
      <tp>
        <v>59.8300969059</v>
        <stp/>
        <stp>EM_S_FA_YOY_NETPROFIT</stp>
        <stp>2</stp>
        <stp>002409.SZ</stp>
        <stp>2022-12-31</stp>
        <tr r="AA835" s="3"/>
      </tp>
      <tp>
        <v>1046.3895017028999</v>
        <stp/>
        <stp>EM_S_FA_YOY_NETPROFIT</stp>
        <stp>2</stp>
        <stp>002432.SZ</stp>
        <stp>2019-12-31</stp>
        <tr r="X856" s="3"/>
      </tp>
      <tp>
        <v>-48.785070623800003</v>
        <stp/>
        <stp>EM_S_FA_YOY_NETPROFIT</stp>
        <stp>2</stp>
        <stp>002419.SZ</stp>
        <stp>2022-12-31</stp>
        <tr r="AA843" s="3"/>
      </tp>
      <tp>
        <v>-19.404012552600001</v>
        <stp/>
        <stp>EM_S_FA_YOY_NETPROFIT</stp>
        <stp>2</stp>
        <stp>002422.SZ</stp>
        <stp>2019-12-31</stp>
        <tr r="X846" s="3"/>
      </tp>
      <tp>
        <v>13.449477228299999</v>
        <stp/>
        <stp>EM_S_FA_YOY_NETPROFIT</stp>
        <stp>2</stp>
        <stp>002412.SZ</stp>
        <stp>2019-12-31</stp>
        <tr r="X837" s="3"/>
      </tp>
      <tp>
        <v>188.9029357348</v>
        <stp/>
        <stp>EM_S_FA_YOY_NETPROFIT</stp>
        <stp>2</stp>
        <stp>002429.SZ</stp>
        <stp>2022-12-31</stp>
        <tr r="AA853" s="3"/>
      </tp>
      <tp>
        <v>35.978324995199998</v>
        <stp/>
        <stp>EM_S_FA_YOY_NETPROFIT</stp>
        <stp>2</stp>
        <stp>002402.SZ</stp>
        <stp>2019-12-31</stp>
        <tr r="X828" s="3"/>
      </tp>
      <tp>
        <v>-27.369067725400001</v>
        <stp/>
        <stp>EM_S_FA_YOY_NETPROFIT</stp>
        <stp>2</stp>
        <stp>002439.SZ</stp>
        <stp>2022-12-31</stp>
        <tr r="AA863" s="3"/>
      </tp>
      <tp>
        <v>-48.012684057500003</v>
        <stp/>
        <stp>EM_S_FA_YOY_NETPROFIT</stp>
        <stp>2</stp>
        <stp>002449.SZ</stp>
        <stp>2022-12-31</stp>
        <tr r="AA872" s="3"/>
      </tp>
      <tp>
        <v>-61.5309654729</v>
        <stp/>
        <stp>EM_S_FA_YOY_NETPROFIT</stp>
        <stp>2</stp>
        <stp>002472.SZ</stp>
        <stp>2019-12-31</stp>
        <tr r="X893" s="3"/>
      </tp>
      <tp>
        <v>165.28267776609999</v>
        <stp/>
        <stp>EM_S_FA_YOY_NETPROFIT</stp>
        <stp>2</stp>
        <stp>002459.SZ</stp>
        <stp>2022-12-31</stp>
        <tr r="AA881" s="3"/>
      </tp>
      <tp>
        <v>15.6306192653</v>
        <stp/>
        <stp>EM_S_FA_YOY_NETPROFIT</stp>
        <stp>2</stp>
        <stp>002462.SZ</stp>
        <stp>2019-12-31</stp>
        <tr r="X884" s="3"/>
      </tp>
      <tp>
        <v>157.3635011129</v>
        <stp/>
        <stp>EM_S_FA_YOY_NETPROFIT</stp>
        <stp>2</stp>
        <stp>002452.SZ</stp>
        <stp>2019-12-31</stp>
        <tr r="X874" s="3"/>
      </tp>
      <tp>
        <v>-27.495719084800001</v>
        <stp/>
        <stp>EM_S_FA_YOY_NETPROFIT</stp>
        <stp>2</stp>
        <stp>002469.SZ</stp>
        <stp>2022-12-31</stp>
        <tr r="AA890" s="3"/>
      </tp>
      <tp>
        <v>-85.517547195600002</v>
        <stp/>
        <stp>EM_S_FA_YOY_NETPROFIT</stp>
        <stp>2</stp>
        <stp>002442.SZ</stp>
        <stp>2019-12-31</stp>
        <tr r="X866" s="3"/>
      </tp>
      <tp>
        <v>-5.4605965980000004</v>
        <stp/>
        <stp>EM_S_FA_YOY_NETPROFIT</stp>
        <stp>2</stp>
        <stp>002479.SZ</stp>
        <stp>2022-12-31</stp>
        <tr r="AA898" s="3"/>
      </tp>
      <tp>
        <v>31.7355697259</v>
        <stp/>
        <stp>EM_S_FA_YOY_NETPROFIT</stp>
        <stp>2</stp>
        <stp>002489.SZ</stp>
        <stp>2022-12-31</stp>
        <tr r="AA908" s="3"/>
      </tp>
      <tp>
        <v>-6.5639688213999996</v>
        <stp/>
        <stp>EM_S_FA_YOY_NETPROFIT</stp>
        <stp>2</stp>
        <stp>002492.SZ</stp>
        <stp>2019-12-31</stp>
        <tr r="X911" s="3"/>
      </tp>
      <tp>
        <v>-58.329114682099998</v>
        <stp/>
        <stp>EM_S_FA_YOY_NETPROFIT</stp>
        <stp>2</stp>
        <stp>002482.SZ</stp>
        <stp>2019-12-31</stp>
        <tr r="X901" s="3"/>
      </tp>
      <tp>
        <v>153.2775227743</v>
        <stp/>
        <stp>EM_S_FA_YOY_NETPROFIT</stp>
        <stp>2</stp>
        <stp>002709.SZ</stp>
        <stp>2022-12-31</stp>
        <tr r="AA1117" s="3"/>
      </tp>
      <tp>
        <v>180.57390590329999</v>
        <stp/>
        <stp>EM_S_FA_YOY_NETPROFIT</stp>
        <stp>2</stp>
        <stp>002732.SZ</stp>
        <stp>2019-12-31</stp>
        <tr r="X1137" s="3"/>
      </tp>
      <tp>
        <v>-2273.2930124822001</v>
        <stp/>
        <stp>EM_S_FA_YOY_NETPROFIT</stp>
        <stp>2</stp>
        <stp>002719.SZ</stp>
        <stp>2022-12-31</stp>
        <tr r="AA1125" s="3"/>
      </tp>
      <tp>
        <v>-51.850234909000001</v>
        <stp/>
        <stp>EM_S_FA_YOY_NETPROFIT</stp>
        <stp>2</stp>
        <stp>002722.SZ</stp>
        <stp>2019-12-31</stp>
        <tr r="X1127" s="3"/>
      </tp>
      <tp>
        <v>46.315714906700002</v>
        <stp/>
        <stp>EM_S_FA_YOY_NETPROFIT</stp>
        <stp>2</stp>
        <stp>002712.SZ</stp>
        <stp>2019-12-31</stp>
        <tr r="X1118" s="3"/>
      </tp>
      <tp>
        <v>25.6835731645</v>
        <stp/>
        <stp>EM_S_FA_YOY_NETPROFIT</stp>
        <stp>2</stp>
        <stp>002729.SZ</stp>
        <stp>2022-12-31</stp>
        <tr r="AA1134" s="3"/>
      </tp>
      <tp>
        <v>-80.398234512299993</v>
        <stp/>
        <stp>EM_S_FA_YOY_NETPROFIT</stp>
        <stp>2</stp>
        <stp>002702.SZ</stp>
        <stp>2019-12-31</stp>
        <tr r="X1111" s="3"/>
      </tp>
      <tp>
        <v>-1785.5155853347001</v>
        <stp/>
        <stp>EM_S_FA_YOY_NETPROFIT</stp>
        <stp>2</stp>
        <stp>002739.SZ</stp>
        <stp>2022-12-31</stp>
        <tr r="AA1144" s="3"/>
      </tp>
      <tp>
        <v>-43.467421727599998</v>
        <stp/>
        <stp>EM_S_FA_YOY_NETPROFIT</stp>
        <stp>2</stp>
        <stp>002749.SZ</stp>
        <stp>2022-12-31</stp>
        <tr r="AA1153" s="3"/>
      </tp>
      <tp>
        <v>-38.7814497854</v>
        <stp/>
        <stp>EM_S_FA_YOY_NETPROFIT</stp>
        <stp>2</stp>
        <stp>002772.SZ</stp>
        <stp>2019-12-31</stp>
        <tr r="X1172" s="3"/>
      </tp>
      <tp>
        <v>-32.498999468500003</v>
        <stp/>
        <stp>EM_S_FA_YOY_NETPROFIT</stp>
        <stp>2</stp>
        <stp>002759.SZ</stp>
        <stp>2022-12-31</stp>
        <tr r="AA1161" s="3"/>
      </tp>
      <tp>
        <v>17.748585703700002</v>
        <stp/>
        <stp>EM_S_FA_YOY_NETPROFIT</stp>
        <stp>2</stp>
        <stp>002762.SZ</stp>
        <stp>2019-12-31</stp>
        <tr r="X1164" s="3"/>
      </tp>
      <tp>
        <v>10.3535747962</v>
        <stp/>
        <stp>EM_S_FA_YOY_NETPROFIT</stp>
        <stp>2</stp>
        <stp>002752.SZ</stp>
        <stp>2019-12-31</stp>
        <tr r="X1155" s="3"/>
      </tp>
      <tp>
        <v>-330.1549016866</v>
        <stp/>
        <stp>EM_S_FA_YOY_NETPROFIT</stp>
        <stp>2</stp>
        <stp>002769.SZ</stp>
        <stp>2022-12-31</stp>
        <tr r="AA1170" s="3"/>
      </tp>
      <tp>
        <v>3.3004339314000002</v>
        <stp/>
        <stp>EM_S_FA_YOY_NETPROFIT</stp>
        <stp>2</stp>
        <stp>002742.SZ</stp>
        <stp>2019-12-31</stp>
        <tr r="X1147" s="3"/>
      </tp>
      <tp>
        <v>119.0363800353</v>
        <stp/>
        <stp>EM_S_FA_YOY_NETPROFIT</stp>
        <stp>2</stp>
        <stp>002779.SZ</stp>
        <stp>2022-12-31</stp>
        <tr r="AA1179" s="3"/>
      </tp>
      <tp>
        <v>101.0832848468</v>
        <stp/>
        <stp>EM_S_FA_YOY_NETPROFIT</stp>
        <stp>2</stp>
        <stp>002789.SZ</stp>
        <stp>2022-12-31</stp>
        <tr r="AA1187" s="3"/>
      </tp>
      <tp>
        <v>-14.9665142393</v>
        <stp/>
        <stp>EM_S_FA_YOY_NETPROFIT</stp>
        <stp>2</stp>
        <stp>002799.SZ</stp>
        <stp>2022-12-31</stp>
        <tr r="AA1196" s="3"/>
      </tp>
      <tp>
        <v>-39.525744633999999</v>
        <stp/>
        <stp>EM_S_FA_YOY_NETPROFIT</stp>
        <stp>2</stp>
        <stp>002792.SZ</stp>
        <stp>2019-12-31</stp>
        <tr r="X1190" s="3"/>
      </tp>
      <tp>
        <v>-73.776915816900001</v>
        <stp/>
        <stp>EM_S_FA_YOY_NETPROFIT</stp>
        <stp>2</stp>
        <stp>002782.SZ</stp>
        <stp>2019-12-31</stp>
        <tr r="X1181" s="3"/>
      </tp>
      <tp>
        <v>-84.868277094000007</v>
        <stp/>
        <stp>EM_S_FA_YOY_NETPROFIT</stp>
        <stp>2</stp>
        <stp>002609.SZ</stp>
        <stp>2022-12-31</stp>
        <tr r="AA1022" s="3"/>
      </tp>
      <tp>
        <v>-4.2231623695999998</v>
        <stp/>
        <stp>EM_S_FA_YOY_NETPROFIT</stp>
        <stp>2</stp>
        <stp>002632.SZ</stp>
        <stp>2019-12-31</stp>
        <tr r="X1043" s="3"/>
      </tp>
      <tp>
        <v>-79.146465920099999</v>
        <stp/>
        <stp>EM_S_FA_YOY_NETPROFIT</stp>
        <stp>2</stp>
        <stp>002622.SZ</stp>
        <stp>2019-12-31</stp>
        <tr r="X1033" s="3"/>
      </tp>
      <tp>
        <v>-80.069848322599995</v>
        <stp/>
        <stp>EM_S_FA_YOY_NETPROFIT</stp>
        <stp>2</stp>
        <stp>002612.SZ</stp>
        <stp>2019-12-31</stp>
        <tr r="X1025" s="3"/>
      </tp>
      <tp>
        <v>153.2406261127</v>
        <stp/>
        <stp>EM_S_FA_YOY_NETPROFIT</stp>
        <stp>2</stp>
        <stp>002629.SZ</stp>
        <stp>2022-12-31</stp>
        <tr r="AA1040" s="3"/>
      </tp>
      <tp>
        <v>-18.5636402447</v>
        <stp/>
        <stp>EM_S_FA_YOY_NETPROFIT</stp>
        <stp>2</stp>
        <stp>002602.SZ</stp>
        <stp>2019-12-31</stp>
        <tr r="X1016" s="3"/>
      </tp>
      <tp>
        <v>-77.856338753499998</v>
        <stp/>
        <stp>EM_S_FA_YOY_NETPROFIT</stp>
        <stp>2</stp>
        <stp>002639.SZ</stp>
        <stp>2022-12-31</stp>
        <tr r="AA1050" s="3"/>
      </tp>
      <tp>
        <v>-28.190008445899998</v>
        <stp/>
        <stp>EM_S_FA_YOY_NETPROFIT</stp>
        <stp>2</stp>
        <stp>002649.SZ</stp>
        <stp>2022-12-31</stp>
        <tr r="AA1060" s="3"/>
      </tp>
      <tp>
        <v>-1.5606300453999999</v>
        <stp/>
        <stp>EM_S_FA_YOY_NETPROFIT</stp>
        <stp>2</stp>
        <stp>002672.SZ</stp>
        <stp>2019-12-31</stp>
        <tr r="X1083" s="3"/>
      </tp>
      <tp>
        <v>19.791022737999999</v>
        <stp/>
        <stp>EM_S_FA_YOY_NETPROFIT</stp>
        <stp>2</stp>
        <stp>002659.SZ</stp>
        <stp>2022-12-31</stp>
        <tr r="AA1070" s="3"/>
      </tp>
      <tp>
        <v>-2383.0320328076</v>
        <stp/>
        <stp>EM_S_FA_YOY_NETPROFIT</stp>
        <stp>2</stp>
        <stp>002662.SZ</stp>
        <stp>2019-12-31</stp>
        <tr r="X1073" s="3"/>
      </tp>
      <tp>
        <v>-664.29510912700005</v>
        <stp/>
        <stp>EM_S_FA_YOY_NETPROFIT</stp>
        <stp>2</stp>
        <stp>002652.SZ</stp>
        <stp>2019-12-31</stp>
        <tr r="X1063" s="3"/>
      </tp>
      <tp>
        <v>136.38803520030001</v>
        <stp/>
        <stp>EM_S_FA_YOY_NETPROFIT</stp>
        <stp>2</stp>
        <stp>002669.SZ</stp>
        <stp>2022-12-31</stp>
        <tr r="AA1080" s="3"/>
      </tp>
      <tp>
        <v>102.3801226969</v>
        <stp/>
        <stp>EM_S_FA_YOY_NETPROFIT</stp>
        <stp>2</stp>
        <stp>002642.SZ</stp>
        <stp>2019-12-31</stp>
        <tr r="X1053" s="3"/>
      </tp>
      <tp>
        <v>-21.2728776358</v>
        <stp/>
        <stp>EM_S_FA_YOY_NETPROFIT</stp>
        <stp>2</stp>
        <stp>002679.SZ</stp>
        <stp>2022-12-31</stp>
        <tr r="AA1090" s="3"/>
      </tp>
      <tp>
        <v>-282.73054900459999</v>
        <stp/>
        <stp>EM_S_FA_YOY_NETPROFIT</stp>
        <stp>2</stp>
        <stp>002689.SZ</stp>
        <stp>2022-12-31</stp>
        <tr r="AA1098" s="3"/>
      </tp>
      <tp>
        <v>-217.55718078359999</v>
        <stp/>
        <stp>EM_S_FA_YOY_NETPROFIT</stp>
        <stp>2</stp>
        <stp>002699.SZ</stp>
        <stp>2022-12-31</stp>
        <tr r="AA1108" s="3"/>
      </tp>
      <tp>
        <v>101.97702411829999</v>
        <stp/>
        <stp>EM_S_FA_YOY_NETPROFIT</stp>
        <stp>2</stp>
        <stp>002692.SZ</stp>
        <stp>2019-12-31</stp>
        <tr r="X1101" s="3"/>
      </tp>
      <tp>
        <v>-33.609221189400003</v>
        <stp/>
        <stp>EM_S_FA_YOY_NETPROFIT</stp>
        <stp>2</stp>
        <stp>002682.SZ</stp>
        <stp>2019-12-31</stp>
        <tr r="X1092" s="3"/>
      </tp>
      <tp>
        <v>-79.943217851900002</v>
        <stp/>
        <stp>EM_S_FA_YOY_NETPROFIT</stp>
        <stp>2</stp>
        <stp>002909.SZ</stp>
        <stp>2022-12-31</stp>
        <tr r="AA1298" s="3"/>
      </tp>
      <tp>
        <v>-81.025527762199999</v>
        <stp/>
        <stp>EM_S_FA_YOY_NETPROFIT</stp>
        <stp>2</stp>
        <stp>002919.SZ</stp>
        <stp>2022-12-31</stp>
        <tr r="AA1307" s="3"/>
      </tp>
      <tp>
        <v>41.901290808699997</v>
        <stp/>
        <stp>EM_S_FA_YOY_NETPROFIT</stp>
        <stp>2</stp>
        <stp>002922.SZ</stp>
        <stp>2019-12-31</stp>
        <tr r="X1310" s="3"/>
      </tp>
      <tp>
        <v>44.122847518599997</v>
        <stp/>
        <stp>EM_S_FA_YOY_NETPROFIT</stp>
        <stp>2</stp>
        <stp>002912.SZ</stp>
        <stp>2019-12-31</stp>
        <tr r="X1301" s="3"/>
      </tp>
      <tp>
        <v>2.1578173933000002</v>
        <stp/>
        <stp>EM_S_FA_YOY_NETPROFIT</stp>
        <stp>2</stp>
        <stp>002902.SZ</stp>
        <stp>2019-12-31</stp>
        <tr r="X1292" s="3"/>
      </tp>
      <tp>
        <v>-20.227478676800001</v>
        <stp/>
        <stp>EM_S_FA_YOY_NETPROFIT</stp>
        <stp>2</stp>
        <stp>002809.SZ</stp>
        <stp>2022-12-31</stp>
        <tr r="AA1205" s="3"/>
      </tp>
      <tp>
        <v>39.124616003699998</v>
        <stp/>
        <stp>EM_S_FA_YOY_NETPROFIT</stp>
        <stp>2</stp>
        <stp>002832.SZ</stp>
        <stp>2019-12-31</stp>
        <tr r="X1227" s="3"/>
      </tp>
      <tp>
        <v>322.05947229560002</v>
        <stp/>
        <stp>EM_S_FA_YOY_NETPROFIT</stp>
        <stp>2</stp>
        <stp>002819.SZ</stp>
        <stp>2022-12-31</stp>
        <tr r="AA1214" s="3"/>
      </tp>
      <tp>
        <v>47.280008428999999</v>
        <stp/>
        <stp>EM_S_FA_YOY_NETPROFIT</stp>
        <stp>2</stp>
        <stp>002822.SZ</stp>
        <stp>2019-12-31</stp>
        <tr r="X1217" s="3"/>
      </tp>
      <tp>
        <v>37.514106409999997</v>
        <stp/>
        <stp>EM_S_FA_YOY_NETPROFIT</stp>
        <stp>2</stp>
        <stp>002812.SZ</stp>
        <stp>2019-12-31</stp>
        <tr r="X1208" s="3"/>
      </tp>
      <tp>
        <v>34.407924840100002</v>
        <stp/>
        <stp>EM_S_FA_YOY_NETPROFIT</stp>
        <stp>2</stp>
        <stp>002829.SZ</stp>
        <stp>2022-12-31</stp>
        <tr r="AA1224" s="3"/>
      </tp>
      <tp>
        <v>20.2858918477</v>
        <stp/>
        <stp>EM_S_FA_YOY_NETPROFIT</stp>
        <stp>2</stp>
        <stp>002802.SZ</stp>
        <stp>2019-12-31</stp>
        <tr r="X1199" s="3"/>
      </tp>
      <tp>
        <v>27.088451643399999</v>
        <stp/>
        <stp>EM_S_FA_YOY_NETPROFIT</stp>
        <stp>2</stp>
        <stp>002839.SZ</stp>
        <stp>2022-12-31</stp>
        <tr r="AA1233" s="3"/>
      </tp>
      <tp>
        <v>6.9398251452000004</v>
        <stp/>
        <stp>EM_S_FA_YOY_NETPROFIT</stp>
        <stp>2</stp>
        <stp>002849.SZ</stp>
        <stp>2022-12-31</stp>
        <tr r="AA1242" s="3"/>
      </tp>
      <tp>
        <v>-1501.5520403561</v>
        <stp/>
        <stp>EM_S_FA_YOY_NETPROFIT</stp>
        <stp>2</stp>
        <stp>002872.SZ</stp>
        <stp>2019-12-31</stp>
        <tr r="X1264" s="3"/>
      </tp>
      <tp>
        <v>-57.354632637199998</v>
        <stp/>
        <stp>EM_S_FA_YOY_NETPROFIT</stp>
        <stp>2</stp>
        <stp>002859.SZ</stp>
        <stp>2022-12-31</stp>
        <tr r="AA1251" s="3"/>
      </tp>
      <tp>
        <v>-74.098073499099996</v>
        <stp/>
        <stp>EM_S_FA_YOY_NETPROFIT</stp>
        <stp>2</stp>
        <stp>002862.SZ</stp>
        <stp>2019-12-31</stp>
        <tr r="X1254" s="3"/>
      </tp>
      <tp>
        <v>-43.907171571699998</v>
        <stp/>
        <stp>EM_S_FA_YOY_NETPROFIT</stp>
        <stp>2</stp>
        <stp>002852.SZ</stp>
        <stp>2019-12-31</stp>
        <tr r="X1245" s="3"/>
      </tp>
      <tp>
        <v>109.98578673350001</v>
        <stp/>
        <stp>EM_S_FA_YOY_NETPROFIT</stp>
        <stp>2</stp>
        <stp>002869.SZ</stp>
        <stp>2022-12-31</stp>
        <tr r="AA1261" s="3"/>
      </tp>
      <tp>
        <v>-44.698232359099997</v>
        <stp/>
        <stp>EM_S_FA_YOY_NETPROFIT</stp>
        <stp>2</stp>
        <stp>002842.SZ</stp>
        <stp>2019-12-31</stp>
        <tr r="X1236" s="3"/>
      </tp>
      <tp>
        <v>-78.804458905399997</v>
        <stp/>
        <stp>EM_S_FA_YOY_NETPROFIT</stp>
        <stp>2</stp>
        <stp>002879.SZ</stp>
        <stp>2022-12-31</stp>
        <tr r="AA1270" s="3"/>
      </tp>
      <tp>
        <v>-33.664352442499997</v>
        <stp/>
        <stp>EM_S_FA_YOY_NETPROFIT</stp>
        <stp>2</stp>
        <stp>002889.SZ</stp>
        <stp>2022-12-31</stp>
        <tr r="AA1280" s="3"/>
      </tp>
      <tp>
        <v>276.69191583039998</v>
        <stp/>
        <stp>EM_S_FA_YOY_NETPROFIT</stp>
        <stp>2</stp>
        <stp>002899.SZ</stp>
        <stp>2022-12-31</stp>
        <tr r="AA1289" s="3"/>
      </tp>
      <tp>
        <v>26.5933778713</v>
        <stp/>
        <stp>EM_S_FA_YOY_NETPROFIT</stp>
        <stp>2</stp>
        <stp>002892.SZ</stp>
        <stp>2019-12-31</stp>
        <tr r="X1283" s="3"/>
      </tp>
      <tp>
        <v>15.4497842609</v>
        <stp/>
        <stp>EM_S_FA_YOY_NETPROFIT</stp>
        <stp>2</stp>
        <stp>002882.SZ</stp>
        <stp>2019-12-31</stp>
        <tr r="X1273" s="3"/>
      </tp>
      <tp>
        <v>11.3344051447</v>
        <stp/>
        <stp>EM_S_FA_YOY_NETPROFIT</stp>
        <stp>2</stp>
        <stp>601169.SH</stp>
        <stp>2022-12-31</stp>
        <tr r="AA2804" s="3"/>
      </tp>
      <tp>
        <v>18.355641623099999</v>
        <stp/>
        <stp>EM_S_FA_YOY_NETPROFIT</stp>
        <stp>2</stp>
        <stp>601179.SH</stp>
        <stp>2022-12-31</stp>
        <tr r="AA2806" s="3"/>
      </tp>
      <tp>
        <v>-8.7002160517</v>
        <stp/>
        <stp>EM_S_FA_YOY_NETPROFIT</stp>
        <stp>2</stp>
        <stp>601139.SH</stp>
        <stp>2022-12-31</stp>
        <tr r="AA2798" s="3"/>
      </tp>
      <tp>
        <v>1.4543122765000001</v>
        <stp/>
        <stp>EM_S_FA_YOY_NETPROFIT</stp>
        <stp>2</stp>
        <stp>601199.SH</stp>
        <stp>2022-12-31</stp>
        <tr r="AA2810" s="3"/>
      </tp>
      <tp>
        <v>-54.427971420200002</v>
        <stp/>
        <stp>EM_S_FA_YOY_NETPROFIT</stp>
        <stp>2</stp>
        <stp>601069.SH</stp>
        <stp>2022-12-31</stp>
        <tr r="AA2779" s="3"/>
      </tp>
      <tp>
        <v>16.148413271399999</v>
        <stp/>
        <stp>EM_S_FA_YOY_NETPROFIT</stp>
        <stp>2</stp>
        <stp>601009.SH</stp>
        <stp>2022-12-31</stp>
        <tr r="AA2766" s="3"/>
      </tp>
      <tp>
        <v>9.2534792906999996</v>
        <stp/>
        <stp>EM_S_FA_YOY_NETPROFIT</stp>
        <stp>2</stp>
        <stp>601019.SH</stp>
        <stp>2022-12-31</stp>
        <tr r="AA2773" s="3"/>
      </tp>
      <tp>
        <v>116.51646715130001</v>
        <stp/>
        <stp>EM_S_FA_YOY_NETPROFIT</stp>
        <stp>2</stp>
        <stp>601012.SH</stp>
        <stp>2019-12-31</stp>
        <tr r="X2769" s="3"/>
      </tp>
      <tp>
        <v>-30.502696715700001</v>
        <stp/>
        <stp>EM_S_FA_YOY_NETPROFIT</stp>
        <stp>2</stp>
        <stp>601002.SH</stp>
        <stp>2019-12-31</stp>
        <tr r="X2760" s="3"/>
      </tp>
      <tp>
        <v>-446.3159284875</v>
        <stp/>
        <stp>EM_S_FA_YOY_NETPROFIT</stp>
        <stp>2</stp>
        <stp>601099.SH</stp>
        <stp>2022-12-31</stp>
        <tr r="AA2783" s="3"/>
      </tp>
      <tp>
        <v>10.810828683800001</v>
        <stp/>
        <stp>EM_S_FA_YOY_NETPROFIT</stp>
        <stp>2</stp>
        <stp>601369.SH</stp>
        <stp>2022-12-31</stp>
        <tr r="AA2836" s="3"/>
      </tp>
      <tp>
        <v>14.0020029499</v>
        <stp/>
        <stp>EM_S_FA_YOY_NETPROFIT</stp>
        <stp>2</stp>
        <stp>601339.SH</stp>
        <stp>2022-12-31</stp>
        <tr r="AA2832" s="3"/>
      </tp>
      <tp>
        <v>-10.061699747400001</v>
        <stp/>
        <stp>EM_S_FA_YOY_NETPROFIT</stp>
        <stp>2</stp>
        <stp>601222.SH</stp>
        <stp>2019-12-31</stp>
        <tr r="X2817" s="3"/>
      </tp>
      <tp>
        <v>10.3670115226</v>
        <stp/>
        <stp>EM_S_FA_YOY_NETPROFIT</stp>
        <stp>2</stp>
        <stp>601212.SH</stp>
        <stp>2019-12-31</stp>
        <tr r="X2814" s="3"/>
      </tp>
      <tp>
        <v>1.0758878655999999</v>
        <stp/>
        <stp>EM_S_FA_YOY_NETPROFIT</stp>
        <stp>2</stp>
        <stp>601229.SH</stp>
        <stp>2022-12-31</stp>
        <tr r="AA2821" s="3"/>
      </tp>
      <tp>
        <v>-51.052962220799998</v>
        <stp/>
        <stp>EM_S_FA_YOY_NETPROFIT</stp>
        <stp>2</stp>
        <stp>601579.SH</stp>
        <stp>2022-12-31</stp>
        <tr r="AA2849" s="3"/>
      </tp>
      <tp>
        <v>-676.51618742710002</v>
        <stp/>
        <stp>EM_S_FA_YOY_NETPROFIT</stp>
        <stp>2</stp>
        <stp>601519.SH</stp>
        <stp>2022-12-31</stp>
        <tr r="AA2845" s="3"/>
      </tp>
      <tp>
        <v>3.6553628747000002</v>
        <stp/>
        <stp>EM_S_FA_YOY_NETPROFIT</stp>
        <stp>2</stp>
        <stp>601599.SH</stp>
        <stp>2022-12-31</stp>
        <tr r="AA2852" s="3"/>
      </tp>
      <tp>
        <v>-17.180711264900001</v>
        <stp/>
        <stp>EM_S_FA_YOY_NETPROFIT</stp>
        <stp>2</stp>
        <stp>601789.SH</stp>
        <stp>2022-12-31</stp>
        <tr r="AA2879" s="3"/>
      </tp>
      <tp>
        <v>-0.85217232980000002</v>
        <stp/>
        <stp>EM_S_FA_YOY_NETPROFIT</stp>
        <stp>2</stp>
        <stp>601799.SH</stp>
        <stp>2022-12-31</stp>
        <tr r="AA2881" s="3"/>
      </tp>
      <tp>
        <v>5.5190262225</v>
        <stp/>
        <stp>EM_S_FA_YOY_NETPROFIT</stp>
        <stp>2</stp>
        <stp>601669.SH</stp>
        <stp>2022-12-31</stp>
        <tr r="AA2866" s="3"/>
      </tp>
      <tp>
        <v>-30.549018870499999</v>
        <stp/>
        <stp>EM_S_FA_YOY_NETPROFIT</stp>
        <stp>2</stp>
        <stp>601619.SH</stp>
        <stp>2022-12-31</stp>
        <tr r="AA2860" s="3"/>
      </tp>
      <tp>
        <v>66.920161917100003</v>
        <stp/>
        <stp>EM_S_FA_YOY_NETPROFIT</stp>
        <stp>2</stp>
        <stp>601689.SH</stp>
        <stp>2022-12-31</stp>
        <tr r="AA2870" s="3"/>
      </tp>
      <tp>
        <v>127.9881634625</v>
        <stp/>
        <stp>EM_S_FA_YOY_NETPROFIT</stp>
        <stp>2</stp>
        <stp>601699.SH</stp>
        <stp>2022-12-31</stp>
        <tr r="AA2871" s="3"/>
      </tp>
      <tp>
        <v>-40.148436980699998</v>
        <stp/>
        <stp>EM_S_FA_YOY_NETPROFIT</stp>
        <stp>2</stp>
        <stp>001979.SZ</stp>
        <stp>2022-12-31</stp>
        <tr r="AA438" s="3"/>
      </tp>
      <tp>
        <v>-17.313433056499999</v>
        <stp/>
        <stp>EM_S_FA_YOY_NETPROFIT</stp>
        <stp>2</stp>
        <stp>601949.SH</stp>
        <stp>2022-12-31</stp>
        <tr r="AA2910" s="3"/>
      </tp>
      <tp>
        <v>-0.25818897909999999</v>
        <stp/>
        <stp>EM_S_FA_YOY_NETPROFIT</stp>
        <stp>2</stp>
        <stp>601952.SH</stp>
        <stp>2019-12-31</stp>
        <tr r="X2911" s="3"/>
      </tp>
      <tp>
        <v>-27.272902747</v>
        <stp/>
        <stp>EM_S_FA_YOY_NETPROFIT</stp>
        <stp>2</stp>
        <stp>601969.SH</stp>
        <stp>2022-12-31</stp>
        <tr r="AA2916" s="3"/>
      </tp>
      <tp>
        <v>26.4019108968</v>
        <stp/>
        <stp>EM_S_FA_YOY_NETPROFIT</stp>
        <stp>2</stp>
        <stp>601919.SH</stp>
        <stp>2022-12-31</stp>
        <tr r="AA2905" s="3"/>
      </tp>
      <tp>
        <v>-1754.4173641402001</v>
        <stp/>
        <stp>EM_S_FA_YOY_NETPROFIT</stp>
        <stp>2</stp>
        <stp>601929.SH</stp>
        <stp>2022-12-31</stp>
        <tr r="AA2907" s="3"/>
      </tp>
      <tp>
        <v>6.3297886341999998</v>
        <stp/>
        <stp>EM_S_FA_YOY_NETPROFIT</stp>
        <stp>2</stp>
        <stp>601939.SH</stp>
        <stp>2022-12-31</stp>
        <tr r="AA2909" s="3"/>
      </tp>
      <tp>
        <v>-2174.1136003037</v>
        <stp/>
        <stp>EM_S_FA_YOY_NETPROFIT</stp>
        <stp>2</stp>
        <stp>601989.SH</stp>
        <stp>2022-12-31</stp>
        <tr r="AA2919" s="3"/>
      </tp>
      <tp>
        <v>-30.923879612</v>
        <stp/>
        <stp>EM_S_FA_YOY_NETPROFIT</stp>
        <stp>2</stp>
        <stp>601999.SH</stp>
        <stp>2022-12-31</stp>
        <tr r="AA2925" s="3"/>
      </tp>
      <tp>
        <v>20.9444842728</v>
        <stp/>
        <stp>EM_S_FA_YOY_NETPROFIT</stp>
        <stp>2</stp>
        <stp>601992.SH</stp>
        <stp>2019-12-31</stp>
        <tr r="X2921" s="3"/>
      </tp>
      <tp>
        <v>182.9923254661</v>
        <stp/>
        <stp>EM_S_FA_YOY_NETPROFIT</stp>
        <stp>2</stp>
        <stp>001872.SZ</stp>
        <stp>2019-12-31</stp>
        <tr r="X434" s="3"/>
      </tp>
      <tp>
        <v>49.244297005500002</v>
        <stp/>
        <stp>EM_S_FA_YOY_NETPROFIT</stp>
        <stp>2</stp>
        <stp>601872.SH</stp>
        <stp>2019-12-31</stp>
        <tr r="X2890" s="3"/>
      </tp>
      <tp>
        <v>26.365648580799999</v>
        <stp/>
        <stp>EM_S_FA_YOY_NETPROFIT</stp>
        <stp>2</stp>
        <stp>601899.SH</stp>
        <stp>2022-12-31</stp>
        <tr r="AA2900" s="3"/>
      </tp>
      <tp>
        <v>-24.924035165999999</v>
        <stp/>
        <stp>EM_S_FA_YOY_NETPROFIT</stp>
        <stp>2</stp>
        <stp>601882.SH</stp>
        <stp>2019-12-31</stp>
        <tr r="X2895" s="3"/>
      </tp>
      <tp>
        <v>-255.5708053166</v>
        <stp/>
        <stp>EM_S_FA_YOY_NETPROFIT</stp>
        <stp>2</stp>
        <stp>300102.SZ</stp>
        <stp>2019-12-31</stp>
        <tr r="X1405" s="3"/>
      </tp>
      <tp>
        <v>-172.23238776860001</v>
        <stp/>
        <stp>EM_S_FA_YOY_NETPROFIT</stp>
        <stp>2</stp>
        <stp>300139.SZ</stp>
        <stp>2022-12-31</stp>
        <tr r="AA1441" s="3"/>
      </tp>
      <tp>
        <v>14.9896732409</v>
        <stp/>
        <stp>EM_S_FA_YOY_NETPROFIT</stp>
        <stp>2</stp>
        <stp>300112.SZ</stp>
        <stp>2019-12-31</stp>
        <tr r="X1414" s="3"/>
      </tp>
      <tp>
        <v>6.5534699090000004</v>
        <stp/>
        <stp>EM_S_FA_YOY_NETPROFIT</stp>
        <stp>2</stp>
        <stp>300129.SZ</stp>
        <stp>2022-12-31</stp>
        <tr r="AA1431" s="3"/>
      </tp>
      <tp>
        <v>-13.796421670599999</v>
        <stp/>
        <stp>EM_S_FA_YOY_NETPROFIT</stp>
        <stp>2</stp>
        <stp>300119.SZ</stp>
        <stp>2022-12-31</stp>
        <tr r="AA1421" s="3"/>
      </tp>
      <tp>
        <v>63.0490084626</v>
        <stp/>
        <stp>EM_S_FA_YOY_NETPROFIT</stp>
        <stp>2</stp>
        <stp>300122.SZ</stp>
        <stp>2019-12-31</stp>
        <tr r="X1424" s="3"/>
      </tp>
      <tp>
        <v>44.455280429799998</v>
        <stp/>
        <stp>EM_S_FA_YOY_NETPROFIT</stp>
        <stp>2</stp>
        <stp>300109.SZ</stp>
        <stp>2022-12-31</stp>
        <tr r="AA1411" s="3"/>
      </tp>
      <tp>
        <v>18.510095484099999</v>
        <stp/>
        <stp>EM_S_FA_YOY_NETPROFIT</stp>
        <stp>2</stp>
        <stp>300132.SZ</stp>
        <stp>2019-12-31</stp>
        <tr r="X1434" s="3"/>
      </tp>
      <tp>
        <v>-81.731696106399994</v>
        <stp/>
        <stp>EM_S_FA_YOY_NETPROFIT</stp>
        <stp>2</stp>
        <stp>300142.SZ</stp>
        <stp>2019-12-31</stp>
        <tr r="X1444" s="3"/>
      </tp>
      <tp>
        <v>65.168133517100003</v>
        <stp/>
        <stp>EM_S_FA_YOY_NETPROFIT</stp>
        <stp>2</stp>
        <stp>300179.SZ</stp>
        <stp>2022-12-31</stp>
        <tr r="AA1479" s="3"/>
      </tp>
      <tp>
        <v>1143.3252840732</v>
        <stp/>
        <stp>EM_S_FA_YOY_NETPROFIT</stp>
        <stp>2</stp>
        <stp>000159.SZ</stp>
        <stp>2022-12-31</stp>
        <tr r="AA66" s="3"/>
      </tp>
      <tp>
        <v>101.7468362401</v>
        <stp/>
        <stp>EM_S_FA_YOY_NETPROFIT</stp>
        <stp>2</stp>
        <stp>300152.SZ</stp>
        <stp>2019-12-31</stp>
        <tr r="X1454" s="3"/>
      </tp>
      <tp>
        <v>-14.1596292284</v>
        <stp/>
        <stp>EM_S_FA_YOY_NETPROFIT</stp>
        <stp>2</stp>
        <stp>300169.SZ</stp>
        <stp>2022-12-31</stp>
        <tr r="AA1470" s="3"/>
      </tp>
      <tp>
        <v>123.1473225307</v>
        <stp/>
        <stp>EM_S_FA_YOY_NETPROFIT</stp>
        <stp>2</stp>
        <stp>300159.SZ</stp>
        <stp>2022-12-31</stp>
        <tr r="AA1460" s="3"/>
      </tp>
      <tp>
        <v>222.6802489307</v>
        <stp/>
        <stp>EM_S_FA_YOY_NETPROFIT</stp>
        <stp>2</stp>
        <stp>300162.SZ</stp>
        <stp>2019-12-31</stp>
        <tr r="X1463" s="3"/>
      </tp>
      <tp>
        <v>194.10123572449999</v>
        <stp/>
        <stp>EM_S_FA_YOY_NETPROFIT</stp>
        <stp>2</stp>
        <stp>300149.SZ</stp>
        <stp>2022-12-31</stp>
        <tr r="AA1451" s="3"/>
      </tp>
      <tp>
        <v>15.1609743089</v>
        <stp/>
        <stp>EM_S_FA_YOY_NETPROFIT</stp>
        <stp>2</stp>
        <stp>300172.SZ</stp>
        <stp>2019-12-31</stp>
        <tr r="X1473" s="3"/>
      </tp>
      <tp>
        <v>-2739.5978759748</v>
        <stp/>
        <stp>EM_S_FA_YOY_NETPROFIT</stp>
        <stp>2</stp>
        <stp>300182.SZ</stp>
        <stp>2019-12-31</stp>
        <tr r="X1482" s="3"/>
      </tp>
      <tp>
        <v>84.327661619099999</v>
        <stp/>
        <stp>EM_S_FA_YOY_NETPROFIT</stp>
        <stp>2</stp>
        <stp>300192.SZ</stp>
        <stp>2019-12-31</stp>
        <tr r="X1491" s="3"/>
      </tp>
      <tp>
        <v>-1410.1372342633999</v>
        <stp/>
        <stp>EM_S_FA_YOY_NETPROFIT</stp>
        <stp>2</stp>
        <stp>300199.SZ</stp>
        <stp>2022-12-31</stp>
        <tr r="AA1498" s="3"/>
      </tp>
      <tp>
        <v>-11.876167263199999</v>
        <stp/>
        <stp>EM_S_FA_YOY_NETPROFIT</stp>
        <stp>2</stp>
        <stp>300189.SZ</stp>
        <stp>2022-12-31</stp>
        <tr r="AA1488" s="3"/>
      </tp>
      <tp>
        <v>-217.93033098609999</v>
        <stp/>
        <stp>EM_S_FA_YOY_NETPROFIT</stp>
        <stp>2</stp>
        <stp>600149.SH</stp>
        <stp>2022-12-31</stp>
        <tr r="AA2106" s="3"/>
      </tp>
      <tp>
        <v>116.8107098223</v>
        <stp/>
        <stp>EM_S_FA_YOY_NETPROFIT</stp>
        <stp>2</stp>
        <stp>600172.SH</stp>
        <stp>2019-12-31</stp>
        <tr r="X2127" s="3"/>
      </tp>
      <tp>
        <v>-205.09430820669999</v>
        <stp/>
        <stp>EM_S_FA_YOY_NETPROFIT</stp>
        <stp>2</stp>
        <stp>600159.SH</stp>
        <stp>2022-12-31</stp>
        <tr r="AA2115" s="3"/>
      </tp>
      <tp>
        <v>12.920553164999999</v>
        <stp/>
        <stp>EM_S_FA_YOY_NETPROFIT</stp>
        <stp>2</stp>
        <stp>600162.SH</stp>
        <stp>2019-12-31</stp>
        <tr r="X2118" s="3"/>
      </tp>
      <tp>
        <v>-214.15820424770001</v>
        <stp/>
        <stp>EM_S_FA_YOY_NETPROFIT</stp>
        <stp>2</stp>
        <stp>600152.SH</stp>
        <stp>2019-12-31</stp>
        <tr r="X2109" s="3"/>
      </tp>
      <tp>
        <v>32.299250071899998</v>
        <stp/>
        <stp>EM_S_FA_YOY_NETPROFIT</stp>
        <stp>2</stp>
        <stp>600169.SH</stp>
        <stp>2022-12-31</stp>
        <tr r="AA2124" s="3"/>
      </tp>
      <tp>
        <v>32.529707666599997</v>
        <stp/>
        <stp>EM_S_FA_YOY_NETPROFIT</stp>
        <stp>2</stp>
        <stp>600179.SH</stp>
        <stp>2022-12-31</stp>
        <tr r="AA2132" s="3"/>
      </tp>
      <tp>
        <v>-47.921277457199999</v>
        <stp/>
        <stp>EM_S_FA_YOY_NETPROFIT</stp>
        <stp>2</stp>
        <stp>600109.SH</stp>
        <stp>2022-12-31</stp>
        <tr r="AA2076" s="3"/>
      </tp>
      <tp>
        <v>72.942564168100006</v>
        <stp/>
        <stp>EM_S_FA_YOY_NETPROFIT</stp>
        <stp>2</stp>
        <stp>600132.SH</stp>
        <stp>2019-12-31</stp>
        <tr r="X2097" s="3"/>
      </tp>
      <tp>
        <v>92.597998462099994</v>
        <stp/>
        <stp>EM_S_FA_YOY_NETPROFIT</stp>
        <stp>2</stp>
        <stp>600119.SH</stp>
        <stp>2022-12-31</stp>
        <tr r="AA2086" s="3"/>
      </tp>
      <tp>
        <v>-7147.5689319548001</v>
        <stp/>
        <stp>EM_S_FA_YOY_NETPROFIT</stp>
        <stp>2</stp>
        <stp>600112.SH</stp>
        <stp>2019-12-31</stp>
        <tr r="X2079" s="3"/>
      </tp>
      <tp>
        <v>158.7926287439</v>
        <stp/>
        <stp>EM_S_FA_YOY_NETPROFIT</stp>
        <stp>2</stp>
        <stp>600129.SH</stp>
        <stp>2022-12-31</stp>
        <tr r="AA2094" s="3"/>
      </tp>
      <tp>
        <v>-35.512392299699997</v>
        <stp/>
        <stp>EM_S_FA_YOY_NETPROFIT</stp>
        <stp>2</stp>
        <stp>600189.SH</stp>
        <stp>2022-12-31</stp>
        <tr r="AA2141" s="3"/>
      </tp>
      <tp>
        <v>-12.460617513300001</v>
        <stp/>
        <stp>EM_S_FA_YOY_NETPROFIT</stp>
        <stp>2</stp>
        <stp>600199.SH</stp>
        <stp>2022-12-31</stp>
        <tr r="AA2150" s="3"/>
      </tp>
      <tp>
        <v>-6.5501975852000003</v>
        <stp/>
        <stp>EM_S_FA_YOY_NETPROFIT</stp>
        <stp>2</stp>
        <stp>600192.SH</stp>
        <stp>2019-12-31</stp>
        <tr r="X2144" s="3"/>
      </tp>
      <tp>
        <v>-2.1138412738999999</v>
        <stp/>
        <stp>EM_S_FA_YOY_NETPROFIT</stp>
        <stp>2</stp>
        <stp>600182.SH</stp>
        <stp>2019-12-31</stp>
        <tr r="X2134" s="3"/>
      </tp>
      <tp>
        <v>40.2976489865</v>
        <stp/>
        <stp>EM_S_FA_YOY_NETPROFIT</stp>
        <stp>2</stp>
        <stp>000009.SZ</stp>
        <stp>2022-12-31</stp>
        <tr r="AA9" s="3"/>
      </tp>
      <tp>
        <v>41.165479979399997</v>
        <stp/>
        <stp>EM_S_FA_YOY_NETPROFIT</stp>
        <stp>2</stp>
        <stp>000032.SZ</stp>
        <stp>2019-12-31</stp>
        <tr r="X27" s="3"/>
      </tp>
      <tp>
        <v>-1963.8029574628999</v>
        <stp/>
        <stp>EM_S_FA_YOY_NETPROFIT</stp>
        <stp>2</stp>
        <stp>300002.SZ</stp>
        <stp>2019-12-31</stp>
        <tr r="X1312" s="3"/>
      </tp>
      <tp>
        <v>35.666973370999997</v>
        <stp/>
        <stp>EM_S_FA_YOY_NETPROFIT</stp>
        <stp>2</stp>
        <stp>300039.SZ</stp>
        <stp>2022-12-31</stp>
        <tr r="AA1346" s="3"/>
      </tp>
      <tp>
        <v>-4.1281994715000003</v>
        <stp/>
        <stp>EM_S_FA_YOY_NETPROFIT</stp>
        <stp>2</stp>
        <stp>000019.SZ</stp>
        <stp>2022-12-31</stp>
        <tr r="AA16" s="3"/>
      </tp>
      <tp>
        <v>71.276075425299993</v>
        <stp/>
        <stp>EM_S_FA_YOY_NETPROFIT</stp>
        <stp>2</stp>
        <stp>300012.SZ</stp>
        <stp>2019-12-31</stp>
        <tr r="X1322" s="3"/>
      </tp>
      <tp>
        <v>362.94281188270003</v>
        <stp/>
        <stp>EM_S_FA_YOY_NETPROFIT</stp>
        <stp>2</stp>
        <stp>300029.SZ</stp>
        <stp>2022-12-31</stp>
        <tr r="AA1337" s="3"/>
      </tp>
      <tp>
        <v>18.680513493799999</v>
        <stp/>
        <stp>EM_S_FA_YOY_NETPROFIT</stp>
        <stp>2</stp>
        <stp>000012.SZ</stp>
        <stp>2019-12-31</stp>
        <tr r="X12" s="3"/>
      </tp>
      <tp>
        <v>-31.260524827299999</v>
        <stp/>
        <stp>EM_S_FA_YOY_NETPROFIT</stp>
        <stp>2</stp>
        <stp>000029.SZ</stp>
        <stp>2022-12-31</stp>
        <tr r="AA24" s="3"/>
      </tp>
      <tp>
        <v>-6.4823116603999997</v>
        <stp/>
        <stp>EM_S_FA_YOY_NETPROFIT</stp>
        <stp>2</stp>
        <stp>300019.SZ</stp>
        <stp>2022-12-31</stp>
        <tr r="AA1329" s="3"/>
      </tp>
      <tp>
        <v>-524.82091752730003</v>
        <stp/>
        <stp>EM_S_FA_YOY_NETPROFIT</stp>
        <stp>2</stp>
        <stp>300022.SZ</stp>
        <stp>2019-12-31</stp>
        <tr r="X1332" s="3"/>
      </tp>
      <tp>
        <v>11.8917133712</v>
        <stp/>
        <stp>EM_S_FA_YOY_NETPROFIT</stp>
        <stp>2</stp>
        <stp>000002.SZ</stp>
        <stp>2019-12-31</stp>
        <tr r="X3" s="3"/>
      </tp>
      <tp>
        <v>-44.967471887800002</v>
        <stp/>
        <stp>EM_S_FA_YOY_NETPROFIT</stp>
        <stp>2</stp>
        <stp>000039.SZ</stp>
        <stp>2022-12-31</stp>
        <tr r="AA32" s="3"/>
      </tp>
      <tp>
        <v>262.71810384219998</v>
        <stp/>
        <stp>EM_S_FA_YOY_NETPROFIT</stp>
        <stp>2</stp>
        <stp>300009.SZ</stp>
        <stp>2022-12-31</stp>
        <tr r="AA1319" s="3"/>
      </tp>
      <tp>
        <v>101.42563640900001</v>
        <stp/>
        <stp>EM_S_FA_YOY_NETPROFIT</stp>
        <stp>2</stp>
        <stp>300032.SZ</stp>
        <stp>2019-12-31</stp>
        <tr r="X1340" s="3"/>
      </tp>
      <tp>
        <v>7.3561118962999998</v>
        <stp/>
        <stp>EM_S_FA_YOY_NETPROFIT</stp>
        <stp>2</stp>
        <stp>000049.SZ</stp>
        <stp>2022-12-31</stp>
        <tr r="AA38" s="3"/>
      </tp>
      <tp>
        <v>11.4043346381</v>
        <stp/>
        <stp>EM_S_FA_YOY_NETPROFIT</stp>
        <stp>2</stp>
        <stp>300042.SZ</stp>
        <stp>2019-12-31</stp>
        <tr r="X1349" s="3"/>
      </tp>
      <tp>
        <v>24.9901062249</v>
        <stp/>
        <stp>EM_S_FA_YOY_NETPROFIT</stp>
        <stp>2</stp>
        <stp>300079.SZ</stp>
        <stp>2022-12-31</stp>
        <tr r="AA1384" s="3"/>
      </tp>
      <tp>
        <v>-39.052685074499998</v>
        <stp/>
        <stp>EM_S_FA_YOY_NETPROFIT</stp>
        <stp>2</stp>
        <stp>000059.SZ</stp>
        <stp>2022-12-31</stp>
        <tr r="AA43" s="3"/>
      </tp>
      <tp>
        <v>-6.7984661520999996</v>
        <stp/>
        <stp>EM_S_FA_YOY_NETPROFIT</stp>
        <stp>2</stp>
        <stp>000062.SZ</stp>
        <stp>2019-12-31</stp>
        <tr r="X46" s="3"/>
      </tp>
      <tp>
        <v>12.9555736909</v>
        <stp/>
        <stp>EM_S_FA_YOY_NETPROFIT</stp>
        <stp>2</stp>
        <stp>300052.SZ</stp>
        <stp>2019-12-31</stp>
        <tr r="X1359" s="3"/>
      </tp>
      <tp>
        <v>27.128279893399998</v>
        <stp/>
        <stp>EM_S_FA_YOY_NETPROFIT</stp>
        <stp>2</stp>
        <stp>300069.SZ</stp>
        <stp>2022-12-31</stp>
        <tr r="AA1374" s="3"/>
      </tp>
      <tp>
        <v>-278.51604394489999</v>
        <stp/>
        <stp>EM_S_FA_YOY_NETPROFIT</stp>
        <stp>2</stp>
        <stp>000069.SZ</stp>
        <stp>2022-12-31</stp>
        <tr r="AA51" s="3"/>
      </tp>
      <tp>
        <v>-0.50820566099999998</v>
        <stp/>
        <stp>EM_S_FA_YOY_NETPROFIT</stp>
        <stp>2</stp>
        <stp>300059.SZ</stp>
        <stp>2022-12-31</stp>
        <tr r="AA1366" s="3"/>
      </tp>
      <tp>
        <v>28.171125291799999</v>
        <stp/>
        <stp>EM_S_FA_YOY_NETPROFIT</stp>
        <stp>2</stp>
        <stp>300062.SZ</stp>
        <stp>2019-12-31</stp>
        <tr r="X1368" s="3"/>
      </tp>
      <tp>
        <v>62.323309497799997</v>
        <stp/>
        <stp>EM_S_FA_YOY_NETPROFIT</stp>
        <stp>2</stp>
        <stp>000042.SZ</stp>
        <stp>2019-12-31</stp>
        <tr r="X34" s="3"/>
      </tp>
      <tp>
        <v>-1.8034079193000001</v>
        <stp/>
        <stp>EM_S_FA_YOY_NETPROFIT</stp>
        <stp>2</stp>
        <stp>300049.SZ</stp>
        <stp>2022-12-31</stp>
        <tr r="AA1356" s="3"/>
      </tp>
      <tp>
        <v>-79.5788267593</v>
        <stp/>
        <stp>EM_S_FA_YOY_NETPROFIT</stp>
        <stp>2</stp>
        <stp>300072.SZ</stp>
        <stp>2019-12-31</stp>
        <tr r="X1377" s="3"/>
      </tp>
      <tp>
        <v>-5515.8429666819002</v>
        <stp/>
        <stp>EM_S_FA_YOY_NETPROFIT</stp>
        <stp>2</stp>
        <stp>000089.SZ</stp>
        <stp>2022-12-31</stp>
        <tr r="AA55" s="3"/>
      </tp>
      <tp>
        <v>6.7941979497</v>
        <stp/>
        <stp>EM_S_FA_YOY_NETPROFIT</stp>
        <stp>2</stp>
        <stp>300082.SZ</stp>
        <stp>2019-12-31</stp>
        <tr r="X1387" s="3"/>
      </tp>
      <tp>
        <v>-31.672552502399999</v>
        <stp/>
        <stp>EM_S_FA_YOY_NETPROFIT</stp>
        <stp>2</stp>
        <stp>000099.SZ</stp>
        <stp>2022-12-31</stp>
        <tr r="AA58" s="3"/>
      </tp>
      <tp>
        <v>532.38042226840003</v>
        <stp/>
        <stp>EM_S_FA_YOY_NETPROFIT</stp>
        <stp>2</stp>
        <stp>300092.SZ</stp>
        <stp>2019-12-31</stp>
        <tr r="X1395" s="3"/>
      </tp>
      <tp>
        <v>-44.312595690999999</v>
        <stp/>
        <stp>EM_S_FA_YOY_NETPROFIT</stp>
        <stp>2</stp>
        <stp>300099.SZ</stp>
        <stp>2022-12-31</stp>
        <tr r="AA1402" s="3"/>
      </tp>
      <tp>
        <v>447.40939893119997</v>
        <stp/>
        <stp>EM_S_FA_YOY_NETPROFIT</stp>
        <stp>2</stp>
        <stp>600072.SH</stp>
        <stp>2019-12-31</stp>
        <tr r="X2048" s="3"/>
      </tp>
      <tp>
        <v>0.62779074479999997</v>
        <stp/>
        <stp>EM_S_FA_YOY_NETPROFIT</stp>
        <stp>2</stp>
        <stp>600059.SH</stp>
        <stp>2022-12-31</stp>
        <tr r="AA2038" s="3"/>
      </tp>
      <tp>
        <v>7.7824525550999999</v>
        <stp/>
        <stp>EM_S_FA_YOY_NETPROFIT</stp>
        <stp>2</stp>
        <stp>600062.SH</stp>
        <stp>2019-12-31</stp>
        <tr r="X2041" s="3"/>
      </tp>
      <tp>
        <v>939.91004162850004</v>
        <stp/>
        <stp>EM_S_FA_YOY_NETPROFIT</stp>
        <stp>2</stp>
        <stp>600052.SH</stp>
        <stp>2019-12-31</stp>
        <tr r="X2031" s="3"/>
      </tp>
      <tp>
        <v>68.9206073661</v>
        <stp/>
        <stp>EM_S_FA_YOY_NETPROFIT</stp>
        <stp>2</stp>
        <stp>600079.SH</stp>
        <stp>2022-12-31</stp>
        <tr r="AA2053" s="3"/>
      </tp>
      <tp>
        <v>-107.9866859668</v>
        <stp/>
        <stp>EM_S_FA_YOY_NETPROFIT</stp>
        <stp>2</stp>
        <stp>600009.SH</stp>
        <stp>2022-12-31</stp>
        <tr r="AA2002" s="3"/>
      </tp>
      <tp>
        <v>-46.970686315999998</v>
        <stp/>
        <stp>EM_S_FA_YOY_NETPROFIT</stp>
        <stp>2</stp>
        <stp>600019.SH</stp>
        <stp>2022-12-31</stp>
        <tr r="AA2010" s="3"/>
      </tp>
      <tp>
        <v>-61.274016562</v>
        <stp/>
        <stp>EM_S_FA_YOY_NETPROFIT</stp>
        <stp>2</stp>
        <stp>600022.SH</stp>
        <stp>2019-12-31</stp>
        <tr r="X2013" s="3"/>
      </tp>
      <tp>
        <v>-3.4138221779000002</v>
        <stp/>
        <stp>EM_S_FA_YOY_NETPROFIT</stp>
        <stp>2</stp>
        <stp>600012.SH</stp>
        <stp>2019-12-31</stp>
        <tr r="X2005" s="3"/>
      </tp>
      <tp>
        <v>-206.0394151303</v>
        <stp/>
        <stp>EM_S_FA_YOY_NETPROFIT</stp>
        <stp>2</stp>
        <stp>600029.SH</stp>
        <stp>2022-12-31</stp>
        <tr r="AA2019" s="3"/>
      </tp>
      <tp>
        <v>65.308837418500005</v>
        <stp/>
        <stp>EM_S_FA_YOY_NETPROFIT</stp>
        <stp>2</stp>
        <stp>600039.SH</stp>
        <stp>2022-12-31</stp>
        <tr r="AA2027" s="3"/>
      </tp>
      <tp>
        <v>126.32059114320001</v>
        <stp/>
        <stp>EM_S_FA_YOY_NETPROFIT</stp>
        <stp>2</stp>
        <stp>600089.SH</stp>
        <stp>2022-12-31</stp>
        <tr r="AA2061" s="3"/>
      </tp>
      <tp>
        <v>-2.0551844805999999</v>
        <stp/>
        <stp>EM_S_FA_YOY_NETPROFIT</stp>
        <stp>2</stp>
        <stp>600099.SH</stp>
        <stp>2022-12-31</stp>
        <tr r="AA2067" s="3"/>
      </tp>
      <tp>
        <v>2.1689029174000001</v>
        <stp/>
        <stp>EM_S_FA_YOY_NETPROFIT</stp>
        <stp>2</stp>
        <stp>600082.SH</stp>
        <stp>2019-12-31</stp>
        <tr r="X2056" s="3"/>
      </tp>
      <tp>
        <v>-44.498025715399997</v>
        <stp/>
        <stp>EM_S_FA_YOY_NETPROFIT</stp>
        <stp>2</stp>
        <stp>300302.SZ</stp>
        <stp>2019-12-31</stp>
        <tr r="X1597" s="3"/>
      </tp>
      <tp>
        <v>-39.965382783599999</v>
        <stp/>
        <stp>EM_S_FA_YOY_NETPROFIT</stp>
        <stp>2</stp>
        <stp>300339.SZ</stp>
        <stp>2022-12-31</stp>
        <tr r="AA1629" s="3"/>
      </tp>
      <tp>
        <v>110.27687310970001</v>
        <stp/>
        <stp>EM_S_FA_YOY_NETPROFIT</stp>
        <stp>2</stp>
        <stp>300329.SZ</stp>
        <stp>2022-12-31</stp>
        <tr r="AA1621" s="3"/>
      </tp>
      <tp>
        <v>-30.7568502126</v>
        <stp/>
        <stp>EM_S_FA_YOY_NETPROFIT</stp>
        <stp>2</stp>
        <stp>300319.SZ</stp>
        <stp>2022-12-31</stp>
        <tr r="AA1612" s="3"/>
      </tp>
      <tp>
        <v>35.872491778399997</v>
        <stp/>
        <stp>EM_S_FA_YOY_NETPROFIT</stp>
        <stp>2</stp>
        <stp>300322.SZ</stp>
        <stp>2019-12-31</stp>
        <tr r="X1615" s="3"/>
      </tp>
      <tp>
        <v>-45.379580751100001</v>
        <stp/>
        <stp>EM_S_FA_YOY_NETPROFIT</stp>
        <stp>2</stp>
        <stp>300332.SZ</stp>
        <stp>2019-12-31</stp>
        <tr r="X1623" s="3"/>
      </tp>
      <tp>
        <v>45.489782437199999</v>
        <stp/>
        <stp>EM_S_FA_YOY_NETPROFIT</stp>
        <stp>2</stp>
        <stp>300342.SZ</stp>
        <stp>2019-12-31</stp>
        <tr r="X1632" s="3"/>
      </tp>
      <tp>
        <v>-76.133284727499998</v>
        <stp/>
        <stp>EM_S_FA_YOY_NETPROFIT</stp>
        <stp>2</stp>
        <stp>300379.SZ</stp>
        <stp>2022-12-31</stp>
        <tr r="AA1664" s="3"/>
      </tp>
      <tp>
        <v>-76.290978257700004</v>
        <stp/>
        <stp>EM_S_FA_YOY_NETPROFIT</stp>
        <stp>2</stp>
        <stp>300352.SZ</stp>
        <stp>2019-12-31</stp>
        <tr r="X1642" s="3"/>
      </tp>
      <tp>
        <v>-91.732237823199995</v>
        <stp/>
        <stp>EM_S_FA_YOY_NETPROFIT</stp>
        <stp>2</stp>
        <stp>300369.SZ</stp>
        <stp>2022-12-31</stp>
        <tr r="AA1655" s="3"/>
      </tp>
      <tp>
        <v>-15.2671993472</v>
        <stp/>
        <stp>EM_S_FA_YOY_NETPROFIT</stp>
        <stp>2</stp>
        <stp>300359.SZ</stp>
        <stp>2022-12-31</stp>
        <tr r="AA1648" s="3"/>
      </tp>
      <tp>
        <v>3.8909619869999998</v>
        <stp/>
        <stp>EM_S_FA_YOY_NETPROFIT</stp>
        <stp>2</stp>
        <stp>300349.SZ</stp>
        <stp>2022-12-31</stp>
        <tr r="AA1639" s="3"/>
      </tp>
      <tp>
        <v>-30.7542118199</v>
        <stp/>
        <stp>EM_S_FA_YOY_NETPROFIT</stp>
        <stp>2</stp>
        <stp>300382.SZ</stp>
        <stp>2019-12-31</stp>
        <tr r="X1667" s="3"/>
      </tp>
      <tp>
        <v>164.88263286899999</v>
        <stp/>
        <stp>EM_S_FA_YOY_NETPROFIT</stp>
        <stp>2</stp>
        <stp>300399.SZ</stp>
        <stp>2022-12-31</stp>
        <tr r="AA1683" s="3"/>
      </tp>
      <tp>
        <v>583.92802835099997</v>
        <stp/>
        <stp>EM_S_FA_YOY_NETPROFIT</stp>
        <stp>2</stp>
        <stp>300389.SZ</stp>
        <stp>2022-12-31</stp>
        <tr r="AA1674" s="3"/>
      </tp>
      <tp>
        <v>19.912854005700002</v>
        <stp/>
        <stp>EM_S_FA_YOY_NETPROFIT</stp>
        <stp>2</stp>
        <stp>600372.SH</stp>
        <stp>2019-12-31</stp>
        <tr r="X2288" s="3"/>
      </tp>
      <tp>
        <v>39.984442116399997</v>
        <stp/>
        <stp>EM_S_FA_YOY_NETPROFIT</stp>
        <stp>2</stp>
        <stp>600359.SH</stp>
        <stp>2022-12-31</stp>
        <tr r="AA2276" s="3"/>
      </tp>
      <tp>
        <v>-11.242331675499999</v>
        <stp/>
        <stp>EM_S_FA_YOY_NETPROFIT</stp>
        <stp>2</stp>
        <stp>600362.SH</stp>
        <stp>2019-12-31</stp>
        <tr r="X2279" s="3"/>
      </tp>
      <tp>
        <v>25.963654835700002</v>
        <stp/>
        <stp>EM_S_FA_YOY_NETPROFIT</stp>
        <stp>2</stp>
        <stp>600352.SH</stp>
        <stp>2019-12-31</stp>
        <tr r="X2270" s="3"/>
      </tp>
      <tp>
        <v>-70.186424514899997</v>
        <stp/>
        <stp>EM_S_FA_YOY_NETPROFIT</stp>
        <stp>2</stp>
        <stp>600369.SH</stp>
        <stp>2022-12-31</stp>
        <tr r="AA2285" s="3"/>
      </tp>
      <tp>
        <v>14.4991936056</v>
        <stp/>
        <stp>EM_S_FA_YOY_NETPROFIT</stp>
        <stp>2</stp>
        <stp>600379.SH</stp>
        <stp>2022-12-31</stp>
        <tr r="AA2294" s="3"/>
      </tp>
      <tp>
        <v>-31.9397191095</v>
        <stp/>
        <stp>EM_S_FA_YOY_NETPROFIT</stp>
        <stp>2</stp>
        <stp>600309.SH</stp>
        <stp>2022-12-31</stp>
        <tr r="AA2237" s="3"/>
      </tp>
      <tp>
        <v>-2.6156327079000001</v>
        <stp/>
        <stp>EM_S_FA_YOY_NETPROFIT</stp>
        <stp>2</stp>
        <stp>600332.SH</stp>
        <stp>2019-12-31</stp>
        <tr r="X2256" s="3"/>
      </tp>
      <tp>
        <v>-43.611687616399998</v>
        <stp/>
        <stp>EM_S_FA_YOY_NETPROFIT</stp>
        <stp>2</stp>
        <stp>600319.SH</stp>
        <stp>2022-12-31</stp>
        <tr r="AA2244" s="3"/>
      </tp>
      <tp>
        <v>28.490085693000001</v>
        <stp/>
        <stp>EM_S_FA_YOY_NETPROFIT</stp>
        <stp>2</stp>
        <stp>600322.SH</stp>
        <stp>2019-12-31</stp>
        <tr r="X2247" s="3"/>
      </tp>
      <tp>
        <v>-11.0491175064</v>
        <stp/>
        <stp>EM_S_FA_YOY_NETPROFIT</stp>
        <stp>2</stp>
        <stp>600312.SH</stp>
        <stp>2019-12-31</stp>
        <tr r="X2239" s="3"/>
      </tp>
      <tp>
        <v>10.9776944346</v>
        <stp/>
        <stp>EM_S_FA_YOY_NETPROFIT</stp>
        <stp>2</stp>
        <stp>600329.SH</stp>
        <stp>2022-12-31</stp>
        <tr r="AA2253" s="3"/>
      </tp>
      <tp>
        <v>-658.76490265350003</v>
        <stp/>
        <stp>EM_S_FA_YOY_NETPROFIT</stp>
        <stp>2</stp>
        <stp>600302.SH</stp>
        <stp>2019-12-31</stp>
        <tr r="X2231" s="3"/>
      </tp>
      <tp>
        <v>52.387218204200003</v>
        <stp/>
        <stp>EM_S_FA_YOY_NETPROFIT</stp>
        <stp>2</stp>
        <stp>600339.SH</stp>
        <stp>2022-12-31</stp>
        <tr r="AA2262" s="3"/>
      </tp>
      <tp>
        <v>125.3872173602</v>
        <stp/>
        <stp>EM_S_FA_YOY_NETPROFIT</stp>
        <stp>2</stp>
        <stp>600389.SH</stp>
        <stp>2022-12-31</stp>
        <tr r="AA2302" s="3"/>
      </tp>
      <tp>
        <v>-74.9157161089</v>
        <stp/>
        <stp>EM_S_FA_YOY_NETPROFIT</stp>
        <stp>2</stp>
        <stp>600399.SH</stp>
        <stp>2022-12-31</stp>
        <tr r="AA2310" s="3"/>
      </tp>
      <tp>
        <v>-58.901845769700003</v>
        <stp/>
        <stp>EM_S_FA_YOY_NETPROFIT</stp>
        <stp>2</stp>
        <stp>600392.SH</stp>
        <stp>2019-12-31</stp>
        <tr r="X2305" s="3"/>
      </tp>
      <tp>
        <v>37.679949594999997</v>
        <stp/>
        <stp>EM_S_FA_YOY_NETPROFIT</stp>
        <stp>2</stp>
        <stp>600382.SH</stp>
        <stp>2019-12-31</stp>
        <tr r="X2297" s="3"/>
      </tp>
      <tp>
        <v>222.2425178414</v>
        <stp/>
        <stp>EM_S_FA_YOY_NETPROFIT</stp>
        <stp>2</stp>
        <stp>300239.SZ</stp>
        <stp>2022-12-31</stp>
        <tr r="AA1536" s="3"/>
      </tp>
      <tp>
        <v>16.800358542600001</v>
        <stp/>
        <stp>EM_S_FA_YOY_NETPROFIT</stp>
        <stp>2</stp>
        <stp>300212.SZ</stp>
        <stp>2019-12-31</stp>
        <tr r="X1510" s="3"/>
      </tp>
      <tp>
        <v>-50.240182416300001</v>
        <stp/>
        <stp>EM_S_FA_YOY_NETPROFIT</stp>
        <stp>2</stp>
        <stp>300229.SZ</stp>
        <stp>2022-12-31</stp>
        <tr r="AA1526" s="3"/>
      </tp>
      <tp>
        <v>-32.4191645589</v>
        <stp/>
        <stp>EM_S_FA_YOY_NETPROFIT</stp>
        <stp>2</stp>
        <stp>300219.SZ</stp>
        <stp>2022-12-31</stp>
        <tr r="AA1516" s="3"/>
      </tp>
      <tp>
        <v>-747.48377398319997</v>
        <stp/>
        <stp>EM_S_FA_YOY_NETPROFIT</stp>
        <stp>2</stp>
        <stp>300222.SZ</stp>
        <stp>2019-12-31</stp>
        <tr r="X1519" s="3"/>
      </tp>
      <tp>
        <v>86.643404115899997</v>
        <stp/>
        <stp>EM_S_FA_YOY_NETPROFIT</stp>
        <stp>2</stp>
        <stp>300209.SZ</stp>
        <stp>2022-12-31</stp>
        <tr r="AA1507" s="3"/>
      </tp>
      <tp>
        <v>26.1661475123</v>
        <stp/>
        <stp>EM_S_FA_YOY_NETPROFIT</stp>
        <stp>2</stp>
        <stp>300232.SZ</stp>
        <stp>2019-12-31</stp>
        <tr r="X1529" s="3"/>
      </tp>
      <tp>
        <v>101.3567048753</v>
        <stp/>
        <stp>EM_S_FA_YOY_NETPROFIT</stp>
        <stp>2</stp>
        <stp>300242.SZ</stp>
        <stp>2019-12-31</stp>
        <tr r="X1539" s="3"/>
      </tp>
      <tp>
        <v>-610.60430168139999</v>
        <stp/>
        <stp>EM_S_FA_YOY_NETPROFIT</stp>
        <stp>2</stp>
        <stp>300279.SZ</stp>
        <stp>2022-12-31</stp>
        <tr r="AA1575" s="3"/>
      </tp>
      <tp>
        <v>-41.6631239823</v>
        <stp/>
        <stp>EM_S_FA_YOY_NETPROFIT</stp>
        <stp>2</stp>
        <stp>300252.SZ</stp>
        <stp>2019-12-31</stp>
        <tr r="X1549" s="3"/>
      </tp>
      <tp>
        <v>-197.05015248149999</v>
        <stp/>
        <stp>EM_S_FA_YOY_NETPROFIT</stp>
        <stp>2</stp>
        <stp>300269.SZ</stp>
        <stp>2022-12-31</stp>
        <tr r="AA1566" s="3"/>
      </tp>
      <tp>
        <v>-40.672409096999999</v>
        <stp/>
        <stp>EM_S_FA_YOY_NETPROFIT</stp>
        <stp>2</stp>
        <stp>300259.SZ</stp>
        <stp>2022-12-31</stp>
        <tr r="AA1556" s="3"/>
      </tp>
      <tp>
        <v>-93.973660697699998</v>
        <stp/>
        <stp>EM_S_FA_YOY_NETPROFIT</stp>
        <stp>2</stp>
        <stp>300262.SZ</stp>
        <stp>2019-12-31</stp>
        <tr r="X1559" s="3"/>
      </tp>
      <tp>
        <v>-551.23577093610004</v>
        <stp/>
        <stp>EM_S_FA_YOY_NETPROFIT</stp>
        <stp>2</stp>
        <stp>300249.SZ</stp>
        <stp>2022-12-31</stp>
        <tr r="AA1546" s="3"/>
      </tp>
      <tp>
        <v>-65.5159058407</v>
        <stp/>
        <stp>EM_S_FA_YOY_NETPROFIT</stp>
        <stp>2</stp>
        <stp>300272.SZ</stp>
        <stp>2019-12-31</stp>
        <tr r="X1569" s="3"/>
      </tp>
      <tp>
        <v>-84.696826143999999</v>
        <stp/>
        <stp>EM_S_FA_YOY_NETPROFIT</stp>
        <stp>2</stp>
        <stp>300282.SZ</stp>
        <stp>2019-12-31</stp>
        <tr r="X1578" s="3"/>
      </tp>
      <tp>
        <v>105.3231129378</v>
        <stp/>
        <stp>EM_S_FA_YOY_NETPROFIT</stp>
        <stp>2</stp>
        <stp>300292.SZ</stp>
        <stp>2019-12-31</stp>
        <tr r="X1588" s="3"/>
      </tp>
      <tp>
        <v>-46.535597126699997</v>
        <stp/>
        <stp>EM_S_FA_YOY_NETPROFIT</stp>
        <stp>2</stp>
        <stp>300299.SZ</stp>
        <stp>2022-12-31</stp>
        <tr r="AA1594" s="3"/>
      </tp>
      <tp>
        <v>-176.37377754190001</v>
        <stp/>
        <stp>EM_S_FA_YOY_NETPROFIT</stp>
        <stp>2</stp>
        <stp>300289.SZ</stp>
        <stp>2022-12-31</stp>
        <tr r="AA1585" s="3"/>
      </tp>
      <tp>
        <v>-516.99489271970003</v>
        <stp/>
        <stp>EM_S_FA_YOY_NETPROFIT</stp>
        <stp>2</stp>
        <stp>600249.SH</stp>
        <stp>2022-12-31</stp>
        <tr r="AA2190" s="3"/>
      </tp>
      <tp>
        <v>-38.321276058499997</v>
        <stp/>
        <stp>EM_S_FA_YOY_NETPROFIT</stp>
        <stp>2</stp>
        <stp>600272.SH</stp>
        <stp>2019-12-31</stp>
        <tr r="X2207" s="3"/>
      </tp>
      <tp>
        <v>31.885926884300002</v>
        <stp/>
        <stp>EM_S_FA_YOY_NETPROFIT</stp>
        <stp>2</stp>
        <stp>600259.SH</stp>
        <stp>2022-12-31</stp>
        <tr r="AA2198" s="3"/>
      </tp>
      <tp>
        <v>-71.122053365599996</v>
        <stp/>
        <stp>EM_S_FA_YOY_NETPROFIT</stp>
        <stp>2</stp>
        <stp>600262.SH</stp>
        <stp>2019-12-31</stp>
        <tr r="X2200" s="3"/>
      </tp>
      <tp>
        <v>21.475274609</v>
        <stp/>
        <stp>EM_S_FA_YOY_NETPROFIT</stp>
        <stp>2</stp>
        <stp>600252.SH</stp>
        <stp>2019-12-31</stp>
        <tr r="X2193" s="3"/>
      </tp>
      <tp>
        <v>-24.713397377</v>
        <stp/>
        <stp>EM_S_FA_YOY_NETPROFIT</stp>
        <stp>2</stp>
        <stp>600269.SH</stp>
        <stp>2022-12-31</stp>
        <tr r="AA2205" s="3"/>
      </tp>
      <tp>
        <v>75.251264102799993</v>
        <stp/>
        <stp>EM_S_FA_YOY_NETPROFIT</stp>
        <stp>2</stp>
        <stp>600279.SH</stp>
        <stp>2022-12-31</stp>
        <tr r="AA2212" s="3"/>
      </tp>
      <tp>
        <v>-5.6797389741000002</v>
        <stp/>
        <stp>EM_S_FA_YOY_NETPROFIT</stp>
        <stp>2</stp>
        <stp>600232.SH</stp>
        <stp>2019-12-31</stp>
        <tr r="X2178" s="3"/>
      </tp>
      <tp>
        <v>6.0320071717000001</v>
        <stp/>
        <stp>EM_S_FA_YOY_NETPROFIT</stp>
        <stp>2</stp>
        <stp>600219.SH</stp>
        <stp>2022-12-31</stp>
        <tr r="AA2166" s="3"/>
      </tp>
      <tp>
        <v>138.9444183958</v>
        <stp/>
        <stp>EM_S_FA_YOY_NETPROFIT</stp>
        <stp>2</stp>
        <stp>600222.SH</stp>
        <stp>2019-12-31</stp>
        <tr r="X2169" s="3"/>
      </tp>
      <tp>
        <v>-104.4552465683</v>
        <stp/>
        <stp>EM_S_FA_YOY_NETPROFIT</stp>
        <stp>2</stp>
        <stp>600212.SH</stp>
        <stp>2019-12-31</stp>
        <tr r="X2160" s="3"/>
      </tp>
      <tp>
        <v>19.986137360499999</v>
        <stp/>
        <stp>EM_S_FA_YOY_NETPROFIT</stp>
        <stp>2</stp>
        <stp>600229.SH</stp>
        <stp>2022-12-31</stp>
        <tr r="AA2175" s="3"/>
      </tp>
      <tp>
        <v>142.63607164370001</v>
        <stp/>
        <stp>EM_S_FA_YOY_NETPROFIT</stp>
        <stp>2</stp>
        <stp>600202.SH</stp>
        <stp>2019-12-31</stp>
        <tr r="X2153" s="3"/>
      </tp>
      <tp>
        <v>-26.864975675299998</v>
        <stp/>
        <stp>EM_S_FA_YOY_NETPROFIT</stp>
        <stp>2</stp>
        <stp>600239.SH</stp>
        <stp>2022-12-31</stp>
        <tr r="AA2185" s="3"/>
      </tp>
      <tp>
        <v>-74.325012229699993</v>
        <stp/>
        <stp>EM_S_FA_YOY_NETPROFIT</stp>
        <stp>2</stp>
        <stp>600289.SH</stp>
        <stp>2022-12-31</stp>
        <tr r="AA2221" s="3"/>
      </tp>
      <tp>
        <v>-18.6106357038</v>
        <stp/>
        <stp>EM_S_FA_YOY_NETPROFIT</stp>
        <stp>2</stp>
        <stp>600299.SH</stp>
        <stp>2022-12-31</stp>
        <tr r="AA2228" s="3"/>
      </tp>
      <tp>
        <v>-7.7023542305000001</v>
        <stp/>
        <stp>EM_S_FA_YOY_NETPROFIT</stp>
        <stp>2</stp>
        <stp>600292.SH</stp>
        <stp>2019-12-31</stp>
        <tr r="X2223" s="3"/>
      </tp>
      <tp>
        <v>-29.024834590800001</v>
        <stp/>
        <stp>EM_S_FA_YOY_NETPROFIT</stp>
        <stp>2</stp>
        <stp>600282.SH</stp>
        <stp>2019-12-31</stp>
        <tr r="X2215" s="3"/>
      </tp>
      <tp>
        <v>502.03450957569999</v>
        <stp/>
        <stp>EM_S_FA_YOY_NETPROFIT</stp>
        <stp>2</stp>
        <stp>000509.SZ</stp>
        <stp>2022-12-31</stp>
        <tr r="AA103" s="3"/>
      </tp>
      <tp>
        <v>22.642126955199998</v>
        <stp/>
        <stp>EM_S_FA_YOY_NETPROFIT</stp>
        <stp>2</stp>
        <stp>000532.SZ</stp>
        <stp>2019-12-31</stp>
        <tr r="X121" s="3"/>
      </tp>
      <tp>
        <v>568.68034009569999</v>
        <stp/>
        <stp>EM_S_FA_YOY_NETPROFIT</stp>
        <stp>2</stp>
        <stp>300502.SZ</stp>
        <stp>2019-12-31</stp>
        <tr r="X1784" s="3"/>
      </tp>
      <tp>
        <v>30.386030828300001</v>
        <stp/>
        <stp>EM_S_FA_YOY_NETPROFIT</stp>
        <stp>2</stp>
        <stp>300539.SZ</stp>
        <stp>2022-12-31</stp>
        <tr r="AA1818" s="3"/>
      </tp>
      <tp>
        <v>68.764062091499994</v>
        <stp/>
        <stp>EM_S_FA_YOY_NETPROFIT</stp>
        <stp>2</stp>
        <stp>000519.SZ</stp>
        <stp>2022-12-31</stp>
        <tr r="AA110" s="3"/>
      </tp>
      <tp>
        <v>-42.862636782899997</v>
        <stp/>
        <stp>EM_S_FA_YOY_NETPROFIT</stp>
        <stp>2</stp>
        <stp>300512.SZ</stp>
        <stp>2019-12-31</stp>
        <tr r="X1793" s="3"/>
      </tp>
      <tp>
        <v>-26.334847778699999</v>
        <stp/>
        <stp>EM_S_FA_YOY_NETPROFIT</stp>
        <stp>2</stp>
        <stp>300529.SZ</stp>
        <stp>2022-12-31</stp>
        <tr r="AA1808" s="3"/>
      </tp>
      <tp>
        <v>144.56940987940001</v>
        <stp/>
        <stp>EM_S_FA_YOY_NETPROFIT</stp>
        <stp>2</stp>
        <stp>000529.SZ</stp>
        <stp>2022-12-31</stp>
        <tr r="AA118" s="3"/>
      </tp>
      <tp>
        <v>-4.7771542822999997</v>
        <stp/>
        <stp>EM_S_FA_YOY_NETPROFIT</stp>
        <stp>2</stp>
        <stp>300519.SZ</stp>
        <stp>2022-12-31</stp>
        <tr r="AA1800" s="3"/>
      </tp>
      <tp>
        <v>9.3124639975000001</v>
        <stp/>
        <stp>EM_S_FA_YOY_NETPROFIT</stp>
        <stp>2</stp>
        <stp>300522.SZ</stp>
        <stp>2019-12-31</stp>
        <tr r="X1803" s="3"/>
      </tp>
      <tp>
        <v>-6.2084699462000001</v>
        <stp/>
        <stp>EM_S_FA_YOY_NETPROFIT</stp>
        <stp>2</stp>
        <stp>000539.SZ</stp>
        <stp>2022-12-31</stp>
        <tr r="AA127" s="3"/>
      </tp>
      <tp>
        <v>-38.678669365399998</v>
        <stp/>
        <stp>EM_S_FA_YOY_NETPROFIT</stp>
        <stp>2</stp>
        <stp>300509.SZ</stp>
        <stp>2022-12-31</stp>
        <tr r="AA1790" s="3"/>
      </tp>
      <tp>
        <v>173.53574986890001</v>
        <stp/>
        <stp>EM_S_FA_YOY_NETPROFIT</stp>
        <stp>2</stp>
        <stp>300532.SZ</stp>
        <stp>2019-12-31</stp>
        <tr r="X1811" s="3"/>
      </tp>
      <tp>
        <v>104.2939017078</v>
        <stp/>
        <stp>EM_S_FA_YOY_NETPROFIT</stp>
        <stp>2</stp>
        <stp>000572.SZ</stp>
        <stp>2019-12-31</stp>
        <tr r="X154" s="3"/>
      </tp>
      <tp>
        <v>47.830159337799998</v>
        <stp/>
        <stp>EM_S_FA_YOY_NETPROFIT</stp>
        <stp>2</stp>
        <stp>300542.SZ</stp>
        <stp>2019-12-31</stp>
        <tr r="X1821" s="3"/>
      </tp>
      <tp>
        <v>-12.371919202799999</v>
        <stp/>
        <stp>EM_S_FA_YOY_NETPROFIT</stp>
        <stp>2</stp>
        <stp>300579.SZ</stp>
        <stp>2022-12-31</stp>
        <tr r="AA1855" s="3"/>
      </tp>
      <tp>
        <v>16.615675377999999</v>
        <stp/>
        <stp>EM_S_FA_YOY_NETPROFIT</stp>
        <stp>2</stp>
        <stp>000559.SZ</stp>
        <stp>2022-12-31</stp>
        <tr r="AA143" s="3"/>
      </tp>
      <tp>
        <v>13976.789574486</v>
        <stp/>
        <stp>EM_S_FA_YOY_NETPROFIT</stp>
        <stp>2</stp>
        <stp>300552.SZ</stp>
        <stp>2019-12-31</stp>
        <tr r="X1830" s="3"/>
      </tp>
      <tp>
        <v>-48.793108511699998</v>
        <stp/>
        <stp>EM_S_FA_YOY_NETPROFIT</stp>
        <stp>2</stp>
        <stp>300569.SZ</stp>
        <stp>2022-12-31</stp>
        <tr r="AA1846" s="3"/>
      </tp>
      <tp>
        <v>-8.3807944104000001</v>
        <stp/>
        <stp>EM_S_FA_YOY_NETPROFIT</stp>
        <stp>2</stp>
        <stp>000552.SZ</stp>
        <stp>2019-12-31</stp>
        <tr r="X137" s="3"/>
      </tp>
      <tp>
        <v>-20.517750796600001</v>
        <stp/>
        <stp>EM_S_FA_YOY_NETPROFIT</stp>
        <stp>2</stp>
        <stp>300559.SZ</stp>
        <stp>2022-12-31</stp>
        <tr r="AA1837" s="3"/>
      </tp>
      <tp>
        <v>35.664188131499998</v>
        <stp/>
        <stp>EM_S_FA_YOY_NETPROFIT</stp>
        <stp>2</stp>
        <stp>300562.SZ</stp>
        <stp>2019-12-31</stp>
        <tr r="X1840" s="3"/>
      </tp>
      <tp>
        <v>-24.997265666699999</v>
        <stp/>
        <stp>EM_S_FA_YOY_NETPROFIT</stp>
        <stp>2</stp>
        <stp>300549.SZ</stp>
        <stp>2022-12-31</stp>
        <tr r="AA1827" s="3"/>
      </tp>
      <tp>
        <v>47.488734901699999</v>
        <stp/>
        <stp>EM_S_FA_YOY_NETPROFIT</stp>
        <stp>2</stp>
        <stp>300572.SZ</stp>
        <stp>2019-12-31</stp>
        <tr r="X1849" s="3"/>
      </tp>
      <tp>
        <v>16.7181486904</v>
        <stp/>
        <stp>EM_S_FA_YOY_NETPROFIT</stp>
        <stp>2</stp>
        <stp>000589.SZ</stp>
        <stp>2022-12-31</stp>
        <tr r="AA161" s="3"/>
      </tp>
      <tp>
        <v>51.039403777700002</v>
        <stp/>
        <stp>EM_S_FA_YOY_NETPROFIT</stp>
        <stp>2</stp>
        <stp>300582.SZ</stp>
        <stp>2019-12-31</stp>
        <tr r="X1858" s="3"/>
      </tp>
      <tp>
        <v>-75.2169353333</v>
        <stp/>
        <stp>EM_S_FA_YOY_NETPROFIT</stp>
        <stp>2</stp>
        <stp>000599.SZ</stp>
        <stp>2022-12-31</stp>
        <tr r="AA170" s="3"/>
      </tp>
      <tp>
        <v>-49.139792205900001</v>
        <stp/>
        <stp>EM_S_FA_YOY_NETPROFIT</stp>
        <stp>2</stp>
        <stp>300592.SZ</stp>
        <stp>2019-12-31</stp>
        <tr r="X1868" s="3"/>
      </tp>
      <tp>
        <v>-42.4806258662</v>
        <stp/>
        <stp>EM_S_FA_YOY_NETPROFIT</stp>
        <stp>2</stp>
        <stp>000592.SZ</stp>
        <stp>2019-12-31</stp>
        <tr r="X164" s="3"/>
      </tp>
      <tp>
        <v>-101.5397264746</v>
        <stp/>
        <stp>EM_S_FA_YOY_NETPROFIT</stp>
        <stp>2</stp>
        <stp>300599.SZ</stp>
        <stp>2022-12-31</stp>
        <tr r="AA1874" s="3"/>
      </tp>
      <tp>
        <v>53.649156670799997</v>
        <stp/>
        <stp>EM_S_FA_YOY_NETPROFIT</stp>
        <stp>2</stp>
        <stp>000582.SZ</stp>
        <stp>2019-12-31</stp>
        <tr r="X158" s="3"/>
      </tp>
      <tp>
        <v>-65.862721326400006</v>
        <stp/>
        <stp>EM_S_FA_YOY_NETPROFIT</stp>
        <stp>2</stp>
        <stp>300589.SZ</stp>
        <stp>2022-12-31</stp>
        <tr r="AA1865" s="3"/>
      </tp>
      <tp>
        <v>28.903687371099998</v>
        <stp/>
        <stp>EM_S_FA_YOY_NETPROFIT</stp>
        <stp>2</stp>
        <stp>600549.SH</stp>
        <stp>2022-12-31</stp>
        <tr r="AA2414" s="3"/>
      </tp>
      <tp>
        <v>-133.02381494139999</v>
        <stp/>
        <stp>EM_S_FA_YOY_NETPROFIT</stp>
        <stp>2</stp>
        <stp>600572.SH</stp>
        <stp>2019-12-31</stp>
        <tr r="X2433" s="3"/>
      </tp>
      <tp>
        <v>82.097367015000003</v>
        <stp/>
        <stp>EM_S_FA_YOY_NETPROFIT</stp>
        <stp>2</stp>
        <stp>600559.SH</stp>
        <stp>2022-12-31</stp>
        <tr r="AA2421" s="3"/>
      </tp>
      <tp>
        <v>10.045224725000001</v>
        <stp/>
        <stp>EM_S_FA_YOY_NETPROFIT</stp>
        <stp>2</stp>
        <stp>600562.SH</stp>
        <stp>2019-12-31</stp>
        <tr r="X2424" s="3"/>
      </tp>
      <tp>
        <v>143.00219297539999</v>
        <stp/>
        <stp>EM_S_FA_YOY_NETPROFIT</stp>
        <stp>2</stp>
        <stp>600552.SH</stp>
        <stp>2019-12-31</stp>
        <tr r="X2417" s="3"/>
      </tp>
      <tp>
        <v>-429.49059113980002</v>
        <stp/>
        <stp>EM_S_FA_YOY_NETPROFIT</stp>
        <stp>2</stp>
        <stp>600569.SH</stp>
        <stp>2022-12-31</stp>
        <tr r="AA2430" s="3"/>
      </tp>
      <tp>
        <v>-557.77985668660006</v>
        <stp/>
        <stp>EM_S_FA_YOY_NETPROFIT</stp>
        <stp>2</stp>
        <stp>600579.SH</stp>
        <stp>2022-12-31</stp>
        <tr r="AA2439" s="3"/>
      </tp>
      <tp>
        <v>-194.63151977710001</v>
        <stp/>
        <stp>EM_S_FA_YOY_NETPROFIT</stp>
        <stp>2</stp>
        <stp>600509.SH</stp>
        <stp>2022-12-31</stp>
        <tr r="AA2381" s="3"/>
      </tp>
      <tp>
        <v>17.326839529000001</v>
        <stp/>
        <stp>EM_S_FA_YOY_NETPROFIT</stp>
        <stp>2</stp>
        <stp>600519.SH</stp>
        <stp>2022-12-31</stp>
        <tr r="AA2390" s="3"/>
      </tp>
      <tp>
        <v>-7.6118040370999998</v>
        <stp/>
        <stp>EM_S_FA_YOY_NETPROFIT</stp>
        <stp>2</stp>
        <stp>600522.SH</stp>
        <stp>2019-12-31</stp>
        <tr r="X2393" s="3"/>
      </tp>
      <tp>
        <v>601.74029134759996</v>
        <stp/>
        <stp>EM_S_FA_YOY_NETPROFIT</stp>
        <stp>2</stp>
        <stp>600512.SH</stp>
        <stp>2019-12-31</stp>
        <tr r="X2384" s="3"/>
      </tp>
      <tp>
        <v>4.6014407571999998</v>
        <stp/>
        <stp>EM_S_FA_YOY_NETPROFIT</stp>
        <stp>2</stp>
        <stp>600529.SH</stp>
        <stp>2022-12-31</stp>
        <tr r="AA2399" s="3"/>
      </tp>
      <tp>
        <v>-7.7124006427999996</v>
        <stp/>
        <stp>EM_S_FA_YOY_NETPROFIT</stp>
        <stp>2</stp>
        <stp>600502.SH</stp>
        <stp>2019-12-31</stp>
        <tr r="X2375" s="3"/>
      </tp>
      <tp>
        <v>22.374722394999999</v>
        <stp/>
        <stp>EM_S_FA_YOY_NETPROFIT</stp>
        <stp>2</stp>
        <stp>600539.SH</stp>
        <stp>2022-12-31</stp>
        <tr r="AA2407" s="3"/>
      </tp>
      <tp>
        <v>-3.6881069241</v>
        <stp/>
        <stp>EM_S_FA_YOY_NETPROFIT</stp>
        <stp>2</stp>
        <stp>600589.SH</stp>
        <stp>2022-12-31</stp>
        <tr r="AA2449" s="3"/>
      </tp>
      <tp>
        <v>25.395516637099998</v>
        <stp/>
        <stp>EM_S_FA_YOY_NETPROFIT</stp>
        <stp>2</stp>
        <stp>600599.SH</stp>
        <stp>2022-12-31</stp>
        <tr r="AA2458" s="3"/>
      </tp>
      <tp>
        <v>61.854728539</v>
        <stp/>
        <stp>EM_S_FA_YOY_NETPROFIT</stp>
        <stp>2</stp>
        <stp>600592.SH</stp>
        <stp>2019-12-31</stp>
        <tr r="X2451" s="3"/>
      </tp>
      <tp>
        <v>-4.4300051538999998</v>
        <stp/>
        <stp>EM_S_FA_YOY_NETPROFIT</stp>
        <stp>2</stp>
        <stp>600582.SH</stp>
        <stp>2019-12-31</stp>
        <tr r="X2442" s="3"/>
      </tp>
      <tp>
        <v>75.250311211699994</v>
        <stp/>
        <stp>EM_S_FA_YOY_NETPROFIT</stp>
        <stp>2</stp>
        <stp>000409.SZ</stp>
        <stp>2022-12-31</stp>
        <tr r="AA78" s="3"/>
      </tp>
      <tp>
        <v>135.73514920470001</v>
        <stp/>
        <stp>EM_S_FA_YOY_NETPROFIT</stp>
        <stp>2</stp>
        <stp>300402.SZ</stp>
        <stp>2019-12-31</stp>
        <tr r="X1686" s="3"/>
      </tp>
      <tp>
        <v>7.9154471854999997</v>
        <stp/>
        <stp>EM_S_FA_YOY_NETPROFIT</stp>
        <stp>2</stp>
        <stp>300439.SZ</stp>
        <stp>2022-12-31</stp>
        <tr r="AA1722" s="3"/>
      </tp>
      <tp>
        <v>2.9837175877000002</v>
        <stp/>
        <stp>EM_S_FA_YOY_NETPROFIT</stp>
        <stp>2</stp>
        <stp>000419.SZ</stp>
        <stp>2022-12-31</stp>
        <tr r="AA85" s="3"/>
      </tp>
      <tp>
        <v>-66.188219584600006</v>
        <stp/>
        <stp>EM_S_FA_YOY_NETPROFIT</stp>
        <stp>2</stp>
        <stp>000422.SZ</stp>
        <stp>2019-12-31</stp>
        <tr r="X88" s="3"/>
      </tp>
      <tp>
        <v>28.736104510200001</v>
        <stp/>
        <stp>EM_S_FA_YOY_NETPROFIT</stp>
        <stp>2</stp>
        <stp>300412.SZ</stp>
        <stp>2019-12-31</stp>
        <tr r="X1696" s="3"/>
      </tp>
      <tp>
        <v>-213.08120365729999</v>
        <stp/>
        <stp>EM_S_FA_YOY_NETPROFIT</stp>
        <stp>2</stp>
        <stp>300429.SZ</stp>
        <stp>2022-12-31</stp>
        <tr r="AA1713" s="3"/>
      </tp>
      <tp>
        <v>-26.050784380100001</v>
        <stp/>
        <stp>EM_S_FA_YOY_NETPROFIT</stp>
        <stp>2</stp>
        <stp>000429.SZ</stp>
        <stp>2022-12-31</stp>
        <tr r="AA93" s="3"/>
      </tp>
      <tp>
        <v>249.9748010159</v>
        <stp/>
        <stp>EM_S_FA_YOY_NETPROFIT</stp>
        <stp>2</stp>
        <stp>300419.SZ</stp>
        <stp>2022-12-31</stp>
        <tr r="AA1703" s="3"/>
      </tp>
      <tp>
        <v>20.478302317099999</v>
        <stp/>
        <stp>EM_S_FA_YOY_NETPROFIT</stp>
        <stp>2</stp>
        <stp>300422.SZ</stp>
        <stp>2019-12-31</stp>
        <tr r="X1706" s="3"/>
      </tp>
      <tp>
        <v>2.0598309275000002</v>
        <stp/>
        <stp>EM_S_FA_YOY_NETPROFIT</stp>
        <stp>2</stp>
        <stp>000402.SZ</stp>
        <stp>2019-12-31</stp>
        <tr r="X73" s="3"/>
      </tp>
      <tp>
        <v>-86.988370716999995</v>
        <stp/>
        <stp>EM_S_FA_YOY_NETPROFIT</stp>
        <stp>2</stp>
        <stp>300409.SZ</stp>
        <stp>2022-12-31</stp>
        <tr r="AA1693" s="3"/>
      </tp>
      <tp>
        <v>121.9116337304</v>
        <stp/>
        <stp>EM_S_FA_YOY_NETPROFIT</stp>
        <stp>2</stp>
        <stp>300432.SZ</stp>
        <stp>2019-12-31</stp>
        <tr r="X1715" s="3"/>
      </tp>
      <tp>
        <v>103.0187317642</v>
        <stp/>
        <stp>EM_S_FA_YOY_NETPROFIT</stp>
        <stp>2</stp>
        <stp>300442.SZ</stp>
        <stp>2019-12-31</stp>
        <tr r="X1725" s="3"/>
      </tp>
      <tp>
        <v>32.773951614600001</v>
        <stp/>
        <stp>EM_S_FA_YOY_NETPROFIT</stp>
        <stp>2</stp>
        <stp>300479.SZ</stp>
        <stp>2022-12-31</stp>
        <tr r="AA1761" s="3"/>
      </tp>
      <tp>
        <v>16.805527848299999</v>
        <stp/>
        <stp>EM_S_FA_YOY_NETPROFIT</stp>
        <stp>2</stp>
        <stp>300452.SZ</stp>
        <stp>2019-12-31</stp>
        <tr r="X1735" s="3"/>
      </tp>
      <tp>
        <v>-143.11538214730001</v>
        <stp/>
        <stp>EM_S_FA_YOY_NETPROFIT</stp>
        <stp>2</stp>
        <stp>300469.SZ</stp>
        <stp>2022-12-31</stp>
        <tr r="AA1751" s="3"/>
      </tp>
      <tp>
        <v>-38.028812097799999</v>
        <stp/>
        <stp>EM_S_FA_YOY_NETPROFIT</stp>
        <stp>2</stp>
        <stp>300459.SZ</stp>
        <stp>2022-12-31</stp>
        <tr r="AA1741" s="3"/>
      </tp>
      <tp>
        <v>428.60199001870001</v>
        <stp/>
        <stp>EM_S_FA_YOY_NETPROFIT</stp>
        <stp>2</stp>
        <stp>300462.SZ</stp>
        <stp>2019-12-31</stp>
        <tr r="X1744" s="3"/>
      </tp>
      <tp>
        <v>83.876268500899997</v>
        <stp/>
        <stp>EM_S_FA_YOY_NETPROFIT</stp>
        <stp>2</stp>
        <stp>300449.SZ</stp>
        <stp>2022-12-31</stp>
        <tr r="AA1732" s="3"/>
      </tp>
      <tp>
        <v>0.74543651099999997</v>
        <stp/>
        <stp>EM_S_FA_YOY_NETPROFIT</stp>
        <stp>2</stp>
        <stp>300472.SZ</stp>
        <stp>2019-12-31</stp>
        <tr r="X1754" s="3"/>
      </tp>
      <tp>
        <v>23.229968876400001</v>
        <stp/>
        <stp>EM_S_FA_YOY_NETPROFIT</stp>
        <stp>2</stp>
        <stp>300482.SZ</stp>
        <stp>2019-12-31</stp>
        <tr r="X1764" s="3"/>
      </tp>
      <tp>
        <v>-20.952459205099998</v>
        <stp/>
        <stp>EM_S_FA_YOY_NETPROFIT</stp>
        <stp>2</stp>
        <stp>300492.SZ</stp>
        <stp>2019-12-31</stp>
        <tr r="X1774" s="3"/>
      </tp>
      <tp>
        <v>232.43994965089999</v>
        <stp/>
        <stp>EM_S_FA_YOY_NETPROFIT</stp>
        <stp>2</stp>
        <stp>300499.SZ</stp>
        <stp>2022-12-31</stp>
        <tr r="AA1781" s="3"/>
      </tp>
      <tp>
        <v>-2795.7250203384001</v>
        <stp/>
        <stp>EM_S_FA_YOY_NETPROFIT</stp>
        <stp>2</stp>
        <stp>300489.SZ</stp>
        <stp>2022-12-31</stp>
        <tr r="AA1771" s="3"/>
      </tp>
      <tp>
        <v>-33.306171047299998</v>
        <stp/>
        <stp>EM_S_FA_YOY_NETPROFIT</stp>
        <stp>2</stp>
        <stp>600449.SH</stp>
        <stp>2022-12-31</stp>
        <tr r="AA2338" s="3"/>
      </tp>
      <tp>
        <v>18.4355633459</v>
        <stp/>
        <stp>EM_S_FA_YOY_NETPROFIT</stp>
        <stp>2</stp>
        <stp>600459.SH</stp>
        <stp>2022-12-31</stp>
        <tr r="AA2343" s="3"/>
      </tp>
      <tp>
        <v>85.444524769200001</v>
        <stp/>
        <stp>EM_S_FA_YOY_NETPROFIT</stp>
        <stp>2</stp>
        <stp>600462.SH</stp>
        <stp>2019-12-31</stp>
        <tr r="X2346" s="3"/>
      </tp>
      <tp>
        <v>13.7962232398</v>
        <stp/>
        <stp>EM_S_FA_YOY_NETPROFIT</stp>
        <stp>2</stp>
        <stp>600452.SH</stp>
        <stp>2019-12-31</stp>
        <tr r="X2339" s="3"/>
      </tp>
      <tp>
        <v>177.52488817880001</v>
        <stp/>
        <stp>EM_S_FA_YOY_NETPROFIT</stp>
        <stp>2</stp>
        <stp>600469.SH</stp>
        <stp>2022-12-31</stp>
        <tr r="AA2350" s="3"/>
      </tp>
      <tp>
        <v>3.6085957208999999</v>
        <stp/>
        <stp>EM_S_FA_YOY_NETPROFIT</stp>
        <stp>2</stp>
        <stp>600479.SH</stp>
        <stp>2022-12-31</stp>
        <tr r="AA2356" s="3"/>
      </tp>
      <tp>
        <v>-28.395995559199999</v>
        <stp/>
        <stp>EM_S_FA_YOY_NETPROFIT</stp>
        <stp>2</stp>
        <stp>600409.SH</stp>
        <stp>2022-12-31</stp>
        <tr r="AA2316" s="3"/>
      </tp>
      <tp>
        <v>24.748378492200001</v>
        <stp/>
        <stp>EM_S_FA_YOY_NETPROFIT</stp>
        <stp>2</stp>
        <stp>600419.SH</stp>
        <stp>2022-12-31</stp>
        <tr r="AA2321" s="3"/>
      </tp>
      <tp>
        <v>36.896434636000002</v>
        <stp/>
        <stp>EM_S_FA_YOY_NETPROFIT</stp>
        <stp>2</stp>
        <stp>600422.SH</stp>
        <stp>2019-12-31</stp>
        <tr r="X2324" s="3"/>
      </tp>
      <tp>
        <v>-94.196456636600004</v>
        <stp/>
        <stp>EM_S_FA_YOY_NETPROFIT</stp>
        <stp>2</stp>
        <stp>600429.SH</stp>
        <stp>2022-12-31</stp>
        <tr r="AA2329" s="3"/>
      </tp>
      <tp>
        <v>-42.289249746199999</v>
        <stp/>
        <stp>EM_S_FA_YOY_NETPROFIT</stp>
        <stp>2</stp>
        <stp>600439.SH</stp>
        <stp>2022-12-31</stp>
        <tr r="AA2334" s="3"/>
      </tp>
      <tp>
        <v>27.6882752846</v>
        <stp/>
        <stp>EM_S_FA_YOY_NETPROFIT</stp>
        <stp>2</stp>
        <stp>600489.SH</stp>
        <stp>2022-12-31</stp>
        <tr r="AA2364" s="3"/>
      </tp>
      <tp>
        <v>255.58380009070001</v>
        <stp/>
        <stp>EM_S_FA_YOY_NETPROFIT</stp>
        <stp>2</stp>
        <stp>600499.SH</stp>
        <stp>2022-12-31</stp>
        <tr r="AA2372" s="3"/>
      </tp>
      <tp>
        <v>-33.268769200599998</v>
        <stp/>
        <stp>EM_S_FA_YOY_NETPROFIT</stp>
        <stp>2</stp>
        <stp>600482.SH</stp>
        <stp>2019-12-31</stp>
        <tr r="X2359" s="3"/>
      </tp>
      <tp>
        <v>-47.323902433800001</v>
        <stp/>
        <stp>EM_S_FA_YOY_NETPROFIT</stp>
        <stp>2</stp>
        <stp>000709.SZ</stp>
        <stp>2022-12-31</stp>
        <tr r="AA238" s="3"/>
      </tp>
      <tp>
        <v>257.88754350030001</v>
        <stp/>
        <stp>EM_S_FA_YOY_NETPROFIT</stp>
        <stp>2</stp>
        <stp>300702.SZ</stp>
        <stp>2019-12-31</stp>
        <tr r="X1969" s="3"/>
      </tp>
      <tp>
        <v>6.0970613218</v>
        <stp/>
        <stp>EM_S_FA_YOY_NETPROFIT</stp>
        <stp>2</stp>
        <stp>000719.SZ</stp>
        <stp>2022-12-31</stp>
        <tr r="AA247" s="3"/>
      </tp>
      <tp>
        <v>75.837880264399999</v>
        <stp/>
        <stp>EM_S_FA_YOY_NETPROFIT</stp>
        <stp>2</stp>
        <stp>000722.SZ</stp>
        <stp>2019-12-31</stp>
        <tr r="X250" s="3"/>
      </tp>
      <tp>
        <v>0.73431452799999997</v>
        <stp/>
        <stp>EM_S_FA_YOY_NETPROFIT</stp>
        <stp>2</stp>
        <stp>300712.SZ</stp>
        <stp>2019-12-31</stp>
        <tr r="X1978" s="3"/>
      </tp>
      <tp>
        <v>18.6058259894</v>
        <stp/>
        <stp>EM_S_FA_YOY_NETPROFIT</stp>
        <stp>2</stp>
        <stp>300729.SZ</stp>
        <stp>2022-12-31</stp>
        <tr r="AA1992" s="3"/>
      </tp>
      <tp>
        <v>193.02534386470001</v>
        <stp/>
        <stp>EM_S_FA_YOY_NETPROFIT</stp>
        <stp>2</stp>
        <stp>000712.SZ</stp>
        <stp>2019-12-31</stp>
        <tr r="X241" s="3"/>
      </tp>
      <tp>
        <v>87.518351067300003</v>
        <stp/>
        <stp>EM_S_FA_YOY_NETPROFIT</stp>
        <stp>2</stp>
        <stp>000729.SZ</stp>
        <stp>2022-12-31</stp>
        <tr r="AA256" s="3"/>
      </tp>
      <tp>
        <v>-539.44691361640002</v>
        <stp/>
        <stp>EM_S_FA_YOY_NETPROFIT</stp>
        <stp>2</stp>
        <stp>300719.SZ</stp>
        <stp>2022-12-31</stp>
        <tr r="AA1984" s="3"/>
      </tp>
      <tp>
        <v>-45.775559375100002</v>
        <stp/>
        <stp>EM_S_FA_YOY_NETPROFIT</stp>
        <stp>2</stp>
        <stp>300722.SZ</stp>
        <stp>2019-12-31</stp>
        <tr r="X1987" s="3"/>
      </tp>
      <tp>
        <v>-70.934109095400004</v>
        <stp/>
        <stp>EM_S_FA_YOY_NETPROFIT</stp>
        <stp>2</stp>
        <stp>000702.SZ</stp>
        <stp>2019-12-31</stp>
        <tr r="X233" s="3"/>
      </tp>
      <tp>
        <v>3.5184619131999999</v>
        <stp/>
        <stp>EM_S_FA_YOY_NETPROFIT</stp>
        <stp>2</stp>
        <stp>000739.SZ</stp>
        <stp>2022-12-31</stp>
        <tr r="AA263" s="3"/>
      </tp>
      <tp>
        <v>-246.62205906080001</v>
        <stp/>
        <stp>EM_S_FA_YOY_NETPROFIT</stp>
        <stp>2</stp>
        <stp>300709.SZ</stp>
        <stp>2022-12-31</stp>
        <tr r="AA1975" s="3"/>
      </tp>
      <tp>
        <v>-9.5965080839999999</v>
        <stp/>
        <stp>EM_S_FA_YOY_NETPROFIT</stp>
        <stp>2</stp>
        <stp>300732.SZ</stp>
        <stp>2019-12-31</stp>
        <tr r="X1995" s="3"/>
      </tp>
      <tp>
        <v>-2285.2702468808002</v>
        <stp/>
        <stp>EM_S_FA_YOY_NETPROFIT</stp>
        <stp>2</stp>
        <stp>000759.SZ</stp>
        <stp>2022-12-31</stp>
        <tr r="AA272" s="3"/>
      </tp>
      <tp>
        <v>132.43811769449999</v>
        <stp/>
        <stp>EM_S_FA_YOY_NETPROFIT</stp>
        <stp>2</stp>
        <stp>000762.SZ</stp>
        <stp>2019-12-31</stp>
        <tr r="X274" s="3"/>
      </tp>
      <tp>
        <v>21.530861767200001</v>
        <stp/>
        <stp>EM_S_FA_YOY_NETPROFIT</stp>
        <stp>2</stp>
        <stp>000752.SZ</stp>
        <stp>2019-12-31</stp>
        <tr r="X266" s="3"/>
      </tp>
      <tp>
        <v>-31.064815172300001</v>
        <stp/>
        <stp>EM_S_FA_YOY_NETPROFIT</stp>
        <stp>2</stp>
        <stp>000779.SZ</stp>
        <stp>2022-12-31</stp>
        <tr r="AA281" s="3"/>
      </tp>
      <tp>
        <v>-74.692017173799996</v>
        <stp/>
        <stp>EM_S_FA_YOY_NETPROFIT</stp>
        <stp>2</stp>
        <stp>000789.SZ</stp>
        <stp>2022-12-31</stp>
        <tr r="AA287" s="3"/>
      </tp>
      <tp>
        <v>17.3827136602</v>
        <stp/>
        <stp>EM_S_FA_YOY_NETPROFIT</stp>
        <stp>2</stp>
        <stp>000799.SZ</stp>
        <stp>2022-12-31</stp>
        <tr r="AA296" s="3"/>
      </tp>
      <tp>
        <v>-1195.9746061886001</v>
        <stp/>
        <stp>EM_S_FA_YOY_NETPROFIT</stp>
        <stp>2</stp>
        <stp>000792.SZ</stp>
        <stp>2019-12-31</stp>
        <tr r="X290" s="3"/>
      </tp>
      <tp>
        <v>-71.673953817099999</v>
        <stp/>
        <stp>EM_S_FA_YOY_NETPROFIT</stp>
        <stp>2</stp>
        <stp>000782.SZ</stp>
        <stp>2019-12-31</stp>
        <tr r="X282" s="3"/>
      </tp>
      <tp>
        <v>-264.7066624016</v>
        <stp/>
        <stp>EM_S_FA_YOY_NETPROFIT</stp>
        <stp>2</stp>
        <stp>600749.SH</stp>
        <stp>2022-12-31</stp>
        <tr r="AA2585" s="3"/>
      </tp>
      <tp>
        <v>22.869891162799998</v>
        <stp/>
        <stp>EM_S_FA_YOY_NETPROFIT</stp>
        <stp>2</stp>
        <stp>600759.SH</stp>
        <stp>2022-12-31</stp>
        <tr r="AA2594" s="3"/>
      </tp>
      <tp>
        <v>54.105037637099997</v>
        <stp/>
        <stp>EM_S_FA_YOY_NETPROFIT</stp>
        <stp>2</stp>
        <stp>600769.SH</stp>
        <stp>2022-12-31</stp>
        <tr r="AA2602" s="3"/>
      </tp>
      <tp>
        <v>16.652791276399999</v>
        <stp/>
        <stp>EM_S_FA_YOY_NETPROFIT</stp>
        <stp>2</stp>
        <stp>600742.SH</stp>
        <stp>2019-12-31</stp>
        <tr r="X2579" s="3"/>
      </tp>
      <tp>
        <v>1.3981156991000001</v>
        <stp/>
        <stp>EM_S_FA_YOY_NETPROFIT</stp>
        <stp>2</stp>
        <stp>600779.SH</stp>
        <stp>2022-12-31</stp>
        <tr r="AA2611" s="3"/>
      </tp>
      <tp>
        <v>69.549627013099993</v>
        <stp/>
        <stp>EM_S_FA_YOY_NETPROFIT</stp>
        <stp>2</stp>
        <stp>600732.SH</stp>
        <stp>2019-12-31</stp>
        <tr r="X2569" s="3"/>
      </tp>
      <tp>
        <v>-9.3053370596999994</v>
        <stp/>
        <stp>EM_S_FA_YOY_NETPROFIT</stp>
        <stp>2</stp>
        <stp>600719.SH</stp>
        <stp>2022-12-31</stp>
        <tr r="AA2557" s="3"/>
      </tp>
      <tp>
        <v>-48.409919135800003</v>
        <stp/>
        <stp>EM_S_FA_YOY_NETPROFIT</stp>
        <stp>2</stp>
        <stp>600722.SH</stp>
        <stp>2019-12-31</stp>
        <tr r="X2560" s="3"/>
      </tp>
      <tp>
        <v>110.5883630972</v>
        <stp/>
        <stp>EM_S_FA_YOY_NETPROFIT</stp>
        <stp>2</stp>
        <stp>600712.SH</stp>
        <stp>2019-12-31</stp>
        <tr r="X2550" s="3"/>
      </tp>
      <tp>
        <v>-8.3553154412000001</v>
        <stp/>
        <stp>EM_S_FA_YOY_NETPROFIT</stp>
        <stp>2</stp>
        <stp>600729.SH</stp>
        <stp>2022-12-31</stp>
        <tr r="AA2566" s="3"/>
      </tp>
      <tp>
        <v>44.377810107599998</v>
        <stp/>
        <stp>EM_S_FA_YOY_NETPROFIT</stp>
        <stp>2</stp>
        <stp>600702.SH</stp>
        <stp>2019-12-31</stp>
        <tr r="X2541" s="3"/>
      </tp>
      <tp>
        <v>-41.524491547499998</v>
        <stp/>
        <stp>EM_S_FA_YOY_NETPROFIT</stp>
        <stp>2</stp>
        <stp>600739.SH</stp>
        <stp>2022-12-31</stp>
        <tr r="AA2576" s="3"/>
      </tp>
      <tp>
        <v>59.208869507899998</v>
        <stp/>
        <stp>EM_S_FA_YOY_NETPROFIT</stp>
        <stp>2</stp>
        <stp>600789.SH</stp>
        <stp>2022-12-31</stp>
        <tr r="AA2618" s="3"/>
      </tp>
      <tp>
        <v>25.1589645301</v>
        <stp/>
        <stp>EM_S_FA_YOY_NETPROFIT</stp>
        <stp>2</stp>
        <stp>600792.SH</stp>
        <stp>2019-12-31</stp>
        <tr r="X2621" s="3"/>
      </tp>
      <tp>
        <v>-41.995836930300001</v>
        <stp/>
        <stp>EM_S_FA_YOY_NETPROFIT</stp>
        <stp>2</stp>
        <stp>600782.SH</stp>
        <stp>2019-12-31</stp>
        <tr r="X2613" s="3"/>
      </tp>
      <tp>
        <v>22.0563019758</v>
        <stp/>
        <stp>EM_S_FA_YOY_NETPROFIT</stp>
        <stp>2</stp>
        <stp>000609.SZ</stp>
        <stp>2022-12-31</stp>
        <tr r="AA177" s="3"/>
      </tp>
      <tp>
        <v>159.05203489940001</v>
        <stp/>
        <stp>EM_S_FA_YOY_NETPROFIT</stp>
        <stp>2</stp>
        <stp>000632.SZ</stp>
        <stp>2019-12-31</stp>
        <tr r="X193" s="3"/>
      </tp>
      <tp>
        <v>112.3712514194</v>
        <stp/>
        <stp>EM_S_FA_YOY_NETPROFIT</stp>
        <stp>2</stp>
        <stp>300602.SZ</stp>
        <stp>2019-12-31</stp>
        <tr r="X1877" s="3"/>
      </tp>
      <tp>
        <v>103.56267577</v>
        <stp/>
        <stp>EM_S_FA_YOY_NETPROFIT</stp>
        <stp>2</stp>
        <stp>300639.SZ</stp>
        <stp>2022-12-31</stp>
        <tr r="AA1911" s="3"/>
      </tp>
      <tp>
        <v>46.1815664875</v>
        <stp/>
        <stp>EM_S_FA_YOY_NETPROFIT</stp>
        <stp>2</stp>
        <stp>000619.SZ</stp>
        <stp>2022-12-31</stp>
        <tr r="AA182" s="3"/>
      </tp>
      <tp>
        <v>17.300375515300001</v>
        <stp/>
        <stp>EM_S_FA_YOY_NETPROFIT</stp>
        <stp>2</stp>
        <stp>000622.SZ</stp>
        <stp>2019-12-31</stp>
        <tr r="X184" s="3"/>
      </tp>
      <tp>
        <v>-69.6033043316</v>
        <stp/>
        <stp>EM_S_FA_YOY_NETPROFIT</stp>
        <stp>2</stp>
        <stp>300612.SZ</stp>
        <stp>2019-12-31</stp>
        <tr r="X1887" s="3"/>
      </tp>
      <tp>
        <v>35.543266732299998</v>
        <stp/>
        <stp>EM_S_FA_YOY_NETPROFIT</stp>
        <stp>2</stp>
        <stp>300629.SZ</stp>
        <stp>2022-12-31</stp>
        <tr r="AA1902" s="3"/>
      </tp>
      <tp>
        <v>124.1216352177</v>
        <stp/>
        <stp>EM_S_FA_YOY_NETPROFIT</stp>
        <stp>2</stp>
        <stp>000612.SZ</stp>
        <stp>2019-12-31</stp>
        <tr r="X179" s="3"/>
      </tp>
      <tp>
        <v>-6.1722388483000001</v>
        <stp/>
        <stp>EM_S_FA_YOY_NETPROFIT</stp>
        <stp>2</stp>
        <stp>000629.SZ</stp>
        <stp>2022-12-31</stp>
        <tr r="AA190" s="3"/>
      </tp>
      <tp>
        <v>120.47135329229999</v>
        <stp/>
        <stp>EM_S_FA_YOY_NETPROFIT</stp>
        <stp>2</stp>
        <stp>300619.SZ</stp>
        <stp>2022-12-31</stp>
        <tr r="AA1893" s="3"/>
      </tp>
      <tp>
        <v>6.3985518595000004</v>
        <stp/>
        <stp>EM_S_FA_YOY_NETPROFIT</stp>
        <stp>2</stp>
        <stp>300622.SZ</stp>
        <stp>2019-12-31</stp>
        <tr r="X1896" s="3"/>
      </tp>
      <tp>
        <v>-432.72622636800003</v>
        <stp/>
        <stp>EM_S_FA_YOY_NETPROFIT</stp>
        <stp>2</stp>
        <stp>000639.SZ</stp>
        <stp>2022-12-31</stp>
        <tr r="AA199" s="3"/>
      </tp>
      <tp>
        <v>-169.02318947730001</v>
        <stp/>
        <stp>EM_S_FA_YOY_NETPROFIT</stp>
        <stp>2</stp>
        <stp>300609.SZ</stp>
        <stp>2022-12-31</stp>
        <tr r="AA1884" s="3"/>
      </tp>
      <tp>
        <v>47.327878721799998</v>
        <stp/>
        <stp>EM_S_FA_YOY_NETPROFIT</stp>
        <stp>2</stp>
        <stp>300632.SZ</stp>
        <stp>2019-12-31</stp>
        <tr r="X1905" s="3"/>
      </tp>
      <tp>
        <v>59.927815198099999</v>
        <stp/>
        <stp>EM_S_FA_YOY_NETPROFIT</stp>
        <stp>2</stp>
        <stp>000672.SZ</stp>
        <stp>2019-12-31</stp>
        <tr r="X213" s="3"/>
      </tp>
      <tp>
        <v>10.817541267599999</v>
        <stp/>
        <stp>EM_S_FA_YOY_NETPROFIT</stp>
        <stp>2</stp>
        <stp>300642.SZ</stp>
        <stp>2019-12-31</stp>
        <tr r="X1914" s="3"/>
      </tp>
      <tp>
        <v>23.3721429631</v>
        <stp/>
        <stp>EM_S_FA_YOY_NETPROFIT</stp>
        <stp>2</stp>
        <stp>300679.SZ</stp>
        <stp>2022-12-31</stp>
        <tr r="AA1947" s="3"/>
      </tp>
      <tp>
        <v>-866.43075297250004</v>
        <stp/>
        <stp>EM_S_FA_YOY_NETPROFIT</stp>
        <stp>2</stp>
        <stp>000659.SZ</stp>
        <stp>2022-12-31</stp>
        <tr r="AA206" s="3"/>
      </tp>
      <tp>
        <v>-24.118165426299999</v>
        <stp/>
        <stp>EM_S_FA_YOY_NETPROFIT</stp>
        <stp>2</stp>
        <stp>300652.SZ</stp>
        <stp>2019-12-31</stp>
        <tr r="X1922" s="3"/>
      </tp>
      <tp>
        <v>2.3635837542</v>
        <stp/>
        <stp>EM_S_FA_YOY_NETPROFIT</stp>
        <stp>2</stp>
        <stp>300669.SZ</stp>
        <stp>2022-12-31</stp>
        <tr r="AA1938" s="3"/>
      </tp>
      <tp>
        <v>-26.208656487500001</v>
        <stp/>
        <stp>EM_S_FA_YOY_NETPROFIT</stp>
        <stp>2</stp>
        <stp>000652.SZ</stp>
        <stp>2019-12-31</stp>
        <tr r="X202" s="3"/>
      </tp>
      <tp>
        <v>76.795764259199998</v>
        <stp/>
        <stp>EM_S_FA_YOY_NETPROFIT</stp>
        <stp>2</stp>
        <stp>000669.SZ</stp>
        <stp>2022-12-31</stp>
        <tr r="AA211" s="3"/>
      </tp>
      <tp>
        <v>-482.39355196179997</v>
        <stp/>
        <stp>EM_S_FA_YOY_NETPROFIT</stp>
        <stp>2</stp>
        <stp>300659.SZ</stp>
        <stp>2022-12-31</stp>
        <tr r="AA1929" s="3"/>
      </tp>
      <tp>
        <v>30.473014816900001</v>
        <stp/>
        <stp>EM_S_FA_YOY_NETPROFIT</stp>
        <stp>2</stp>
        <stp>300662.SZ</stp>
        <stp>2019-12-31</stp>
        <tr r="X1932" s="3"/>
      </tp>
      <tp>
        <v>79.773366999900006</v>
        <stp/>
        <stp>EM_S_FA_YOY_NETPROFIT</stp>
        <stp>2</stp>
        <stp>000679.SZ</stp>
        <stp>2022-12-31</stp>
        <tr r="AA217" s="3"/>
      </tp>
      <tp>
        <v>-65.385068923299997</v>
        <stp/>
        <stp>EM_S_FA_YOY_NETPROFIT</stp>
        <stp>2</stp>
        <stp>300649.SZ</stp>
        <stp>2022-12-31</stp>
        <tr r="AA1919" s="3"/>
      </tp>
      <tp>
        <v>50.322229379900001</v>
        <stp/>
        <stp>EM_S_FA_YOY_NETPROFIT</stp>
        <stp>2</stp>
        <stp>300672.SZ</stp>
        <stp>2019-12-31</stp>
        <tr r="X1941" s="3"/>
      </tp>
      <tp>
        <v>260.84668923880002</v>
        <stp/>
        <stp>EM_S_FA_YOY_NETPROFIT</stp>
        <stp>2</stp>
        <stp>300682.SZ</stp>
        <stp>2019-12-31</stp>
        <tr r="X1950" s="3"/>
      </tp>
      <tp>
        <v>58.077435923700001</v>
        <stp/>
        <stp>EM_S_FA_YOY_NETPROFIT</stp>
        <stp>2</stp>
        <stp>300692.SZ</stp>
        <stp>2019-12-31</stp>
        <tr r="X1960" s="3"/>
      </tp>
      <tp>
        <v>-547.85291837069997</v>
        <stp/>
        <stp>EM_S_FA_YOY_NETPROFIT</stp>
        <stp>2</stp>
        <stp>000692.SZ</stp>
        <stp>2019-12-31</stp>
        <tr r="X227" s="3"/>
      </tp>
      <tp>
        <v>19.832053799099999</v>
        <stp/>
        <stp>EM_S_FA_YOY_NETPROFIT</stp>
        <stp>2</stp>
        <stp>300699.SZ</stp>
        <stp>2022-12-31</stp>
        <tr r="AA1966" s="3"/>
      </tp>
      <tp>
        <v>26.665116184599999</v>
        <stp/>
        <stp>EM_S_FA_YOY_NETPROFIT</stp>
        <stp>2</stp>
        <stp>000682.SZ</stp>
        <stp>2019-12-31</stp>
        <tr r="X220" s="3"/>
      </tp>
      <tp>
        <v>144.2739678241</v>
        <stp/>
        <stp>EM_S_FA_YOY_NETPROFIT</stp>
        <stp>2</stp>
        <stp>300689.SZ</stp>
        <stp>2022-12-31</stp>
        <tr r="AA1957" s="3"/>
      </tp>
      <tp>
        <v>-12.699935336299999</v>
        <stp/>
        <stp>EM_S_FA_YOY_NETPROFIT</stp>
        <stp>2</stp>
        <stp>600649.SH</stp>
        <stp>2022-12-31</stp>
        <tr r="AA2500" s="3"/>
      </tp>
      <tp>
        <v>30.537834855900002</v>
        <stp/>
        <stp>EM_S_FA_YOY_NETPROFIT</stp>
        <stp>2</stp>
        <stp>600662.SH</stp>
        <stp>2019-12-31</stp>
        <tr r="X2510" s="3"/>
      </tp>
      <tp>
        <v>19.367966647100001</v>
        <stp/>
        <stp>EM_S_FA_YOY_NETPROFIT</stp>
        <stp>2</stp>
        <stp>600642.SH</stp>
        <stp>2019-12-31</stp>
        <tr r="X2494" s="3"/>
      </tp>
      <tp>
        <v>-409.08465446610001</v>
        <stp/>
        <stp>EM_S_FA_YOY_NETPROFIT</stp>
        <stp>2</stp>
        <stp>600679.SH</stp>
        <stp>2022-12-31</stp>
        <tr r="AA2523" s="3"/>
      </tp>
      <tp>
        <v>-3.3714460006999998</v>
        <stp/>
        <stp>EM_S_FA_YOY_NETPROFIT</stp>
        <stp>2</stp>
        <stp>600609.SH</stp>
        <stp>2022-12-31</stp>
        <tr r="AA2467" s="3"/>
      </tp>
      <tp>
        <v>-126.00938946239999</v>
        <stp/>
        <stp>EM_S_FA_YOY_NETPROFIT</stp>
        <stp>2</stp>
        <stp>600619.SH</stp>
        <stp>2022-12-31</stp>
        <tr r="AA2476" s="3"/>
      </tp>
      <tp>
        <v>-62.490967226000002</v>
        <stp/>
        <stp>EM_S_FA_YOY_NETPROFIT</stp>
        <stp>2</stp>
        <stp>600622.SH</stp>
        <stp>2019-12-31</stp>
        <tr r="X2479" s="3"/>
      </tp>
      <tp>
        <v>17.041759695500001</v>
        <stp/>
        <stp>EM_S_FA_YOY_NETPROFIT</stp>
        <stp>2</stp>
        <stp>600612.SH</stp>
        <stp>2019-12-31</stp>
        <tr r="X2470" s="3"/>
      </tp>
      <tp>
        <v>13.544168947199999</v>
        <stp/>
        <stp>EM_S_FA_YOY_NETPROFIT</stp>
        <stp>2</stp>
        <stp>600629.SH</stp>
        <stp>2022-12-31</stp>
        <tr r="AA2484" s="3"/>
      </tp>
      <tp>
        <v>-6.8170124872000004</v>
        <stp/>
        <stp>EM_S_FA_YOY_NETPROFIT</stp>
        <stp>2</stp>
        <stp>600602.SH</stp>
        <stp>2019-12-31</stp>
        <tr r="X2461" s="3"/>
      </tp>
      <tp>
        <v>-1.4547911517000001</v>
        <stp/>
        <stp>EM_S_FA_YOY_NETPROFIT</stp>
        <stp>2</stp>
        <stp>600639.SH</stp>
        <stp>2022-12-31</stp>
        <tr r="AA2491" s="3"/>
      </tp>
      <tp>
        <v>-209.3994247482</v>
        <stp/>
        <stp>EM_S_FA_YOY_NETPROFIT</stp>
        <stp>2</stp>
        <stp>600689.SH</stp>
        <stp>2022-12-31</stp>
        <tr r="AA2531" s="3"/>
      </tp>
      <tp>
        <v>105.1430564771</v>
        <stp/>
        <stp>EM_S_FA_YOY_NETPROFIT</stp>
        <stp>2</stp>
        <stp>600699.SH</stp>
        <stp>2022-12-31</stp>
        <tr r="AA2540" s="3"/>
      </tp>
      <tp>
        <v>-13.8516147785</v>
        <stp/>
        <stp>EM_S_FA_YOY_NETPROFIT</stp>
        <stp>2</stp>
        <stp>600692.SH</stp>
        <stp>2019-12-31</stp>
        <tr r="X2534" s="3"/>
      </tp>
      <tp>
        <v>329.20874255690001</v>
        <stp/>
        <stp>EM_S_FA_YOY_NETPROFIT</stp>
        <stp>2</stp>
        <stp>600682.SH</stp>
        <stp>2019-12-31</stp>
        <tr r="X2525" s="3"/>
      </tp>
      <tp>
        <v>-477.73453804029998</v>
        <stp/>
        <stp>EM_S_FA_YOY_NETPROFIT</stp>
        <stp>2</stp>
        <stp>000909.SZ</stp>
        <stp>2022-12-31</stp>
        <tr r="AA366" s="3"/>
      </tp>
      <tp>
        <v>-31.9991682492</v>
        <stp/>
        <stp>EM_S_FA_YOY_NETPROFIT</stp>
        <stp>2</stp>
        <stp>000932.SZ</stp>
        <stp>2019-12-31</stp>
        <tr r="X385" s="3"/>
      </tp>
      <tp>
        <v>-25.546391242399999</v>
        <stp/>
        <stp>EM_S_FA_YOY_NETPROFIT</stp>
        <stp>2</stp>
        <stp>000919.SZ</stp>
        <stp>2022-12-31</stp>
        <tr r="AA373" s="3"/>
      </tp>
      <tp>
        <v>23.716696604700001</v>
        <stp/>
        <stp>EM_S_FA_YOY_NETPROFIT</stp>
        <stp>2</stp>
        <stp>000922.SZ</stp>
        <stp>2019-12-31</stp>
        <tr r="X376" s="3"/>
      </tp>
      <tp>
        <v>-19.8325658694</v>
        <stp/>
        <stp>EM_S_FA_YOY_NETPROFIT</stp>
        <stp>2</stp>
        <stp>000912.SZ</stp>
        <stp>2019-12-31</stp>
        <tr r="X369" s="3"/>
      </tp>
      <tp>
        <v>-279.86167731950002</v>
        <stp/>
        <stp>EM_S_FA_YOY_NETPROFIT</stp>
        <stp>2</stp>
        <stp>000929.SZ</stp>
        <stp>2022-12-31</stp>
        <tr r="AA382" s="3"/>
      </tp>
      <tp>
        <v>-20.287668652899999</v>
        <stp/>
        <stp>EM_S_FA_YOY_NETPROFIT</stp>
        <stp>2</stp>
        <stp>000902.SZ</stp>
        <stp>2019-12-31</stp>
        <tr r="X361" s="3"/>
      </tp>
      <tp>
        <v>-131.40753412199999</v>
        <stp/>
        <stp>EM_S_FA_YOY_NETPROFIT</stp>
        <stp>2</stp>
        <stp>000949.SZ</stp>
        <stp>2022-12-31</stp>
        <tr r="AA392" s="3"/>
      </tp>
      <tp>
        <v>101.09414832109999</v>
        <stp/>
        <stp>EM_S_FA_YOY_NETPROFIT</stp>
        <stp>2</stp>
        <stp>000972.SZ</stp>
        <stp>2019-12-31</stp>
        <tr r="X412" s="3"/>
      </tp>
      <tp>
        <v>-82.0706335916</v>
        <stp/>
        <stp>EM_S_FA_YOY_NETPROFIT</stp>
        <stp>2</stp>
        <stp>000959.SZ</stp>
        <stp>2022-12-31</stp>
        <tr r="AA400" s="3"/>
      </tp>
      <tp>
        <v>38.680228645500002</v>
        <stp/>
        <stp>EM_S_FA_YOY_NETPROFIT</stp>
        <stp>2</stp>
        <stp>000962.SZ</stp>
        <stp>2019-12-31</stp>
        <tr r="X403" s="3"/>
      </tp>
      <tp>
        <v>-52.030641223000003</v>
        <stp/>
        <stp>EM_S_FA_YOY_NETPROFIT</stp>
        <stp>2</stp>
        <stp>000952.SZ</stp>
        <stp>2019-12-31</stp>
        <tr r="X395" s="3"/>
      </tp>
      <tp>
        <v>11.5102311339</v>
        <stp/>
        <stp>EM_S_FA_YOY_NETPROFIT</stp>
        <stp>2</stp>
        <stp>000969.SZ</stp>
        <stp>2022-12-31</stp>
        <tr r="AA409" s="3"/>
      </tp>
      <tp>
        <v>32.803081182</v>
        <stp/>
        <stp>EM_S_FA_YOY_NETPROFIT</stp>
        <stp>2</stp>
        <stp>000989.SZ</stp>
        <stp>2022-12-31</stp>
        <tr r="AA425" s="3"/>
      </tp>
      <tp>
        <v>18.984952079799999</v>
        <stp/>
        <stp>EM_S_FA_YOY_NETPROFIT</stp>
        <stp>2</stp>
        <stp>000999.SZ</stp>
        <stp>2022-12-31</stp>
        <tr r="AA432" s="3"/>
      </tp>
      <tp>
        <v>8.6433943435000007</v>
        <stp/>
        <stp>EM_S_FA_YOY_NETPROFIT</stp>
        <stp>2</stp>
        <stp>000982.SZ</stp>
        <stp>2019-12-31</stp>
        <tr r="X420" s="3"/>
      </tp>
      <tp>
        <v>7.0667008954000003</v>
        <stp/>
        <stp>EM_S_FA_YOY_NETPROFIT</stp>
        <stp>2</stp>
        <stp>600959.SH</stp>
        <stp>2022-12-31</stp>
        <tr r="AA2725" s="3"/>
      </tp>
      <tp>
        <v>51.204310812499997</v>
        <stp/>
        <stp>EM_S_FA_YOY_NETPROFIT</stp>
        <stp>2</stp>
        <stp>600962.SH</stp>
        <stp>2019-12-31</stp>
        <tr r="X2728" s="3"/>
      </tp>
      <tp>
        <v>-60.151288016599999</v>
        <stp/>
        <stp>EM_S_FA_YOY_NETPROFIT</stp>
        <stp>2</stp>
        <stp>600969.SH</stp>
        <stp>2022-12-31</stp>
        <tr r="AA2733" s="3"/>
      </tp>
      <tp>
        <v>-22.476116900000001</v>
        <stp/>
        <stp>EM_S_FA_YOY_NETPROFIT</stp>
        <stp>2</stp>
        <stp>600979.SH</stp>
        <stp>2022-12-31</stp>
        <tr r="AA2740" s="3"/>
      </tp>
      <tp>
        <v>-17.064115103199999</v>
        <stp/>
        <stp>EM_S_FA_YOY_NETPROFIT</stp>
        <stp>2</stp>
        <stp>600909.SH</stp>
        <stp>2022-12-31</stp>
        <tr r="AA2717" s="3"/>
      </tp>
      <tp>
        <v>29.117802409300001</v>
        <stp/>
        <stp>EM_S_FA_YOY_NETPROFIT</stp>
        <stp>2</stp>
        <stp>600919.SH</stp>
        <stp>2022-12-31</stp>
        <tr r="AA2719" s="3"/>
      </tp>
      <tp>
        <v>-43.928690800200002</v>
        <stp/>
        <stp>EM_S_FA_YOY_NETPROFIT</stp>
        <stp>2</stp>
        <stp>600939.SH</stp>
        <stp>2022-12-31</stp>
        <tr r="AA2723" s="3"/>
      </tp>
      <tp>
        <v>-30.6970427491</v>
        <stp/>
        <stp>EM_S_FA_YOY_NETPROFIT</stp>
        <stp>2</stp>
        <stp>600999.SH</stp>
        <stp>2022-12-31</stp>
        <tr r="AA2757" s="3"/>
      </tp>
      <tp>
        <v>14.0113245999</v>
        <stp/>
        <stp>EM_S_FA_YOY_NETPROFIT</stp>
        <stp>2</stp>
        <stp>600992.SH</stp>
        <stp>2019-12-31</stp>
        <tr r="X2751" s="3"/>
      </tp>
      <tp>
        <v>-39.607280494800001</v>
        <stp/>
        <stp>EM_S_FA_YOY_NETPROFIT</stp>
        <stp>2</stp>
        <stp>600982.SH</stp>
        <stp>2019-12-31</stp>
        <tr r="X2743" s="3"/>
      </tp>
      <tp>
        <v>74.487517777600004</v>
        <stp/>
        <stp>EM_S_FA_YOY_NETPROFIT</stp>
        <stp>2</stp>
        <stp>000809.SZ</stp>
        <stp>2022-12-31</stp>
        <tr r="AA302" s="3"/>
      </tp>
      <tp>
        <v>25.662605922299999</v>
        <stp/>
        <stp>EM_S_FA_YOY_NETPROFIT</stp>
        <stp>2</stp>
        <stp>000819.SZ</stp>
        <stp>2022-12-31</stp>
        <tr r="AA310" s="3"/>
      </tp>
      <tp>
        <v>-72.1311831031</v>
        <stp/>
        <stp>EM_S_FA_YOY_NETPROFIT</stp>
        <stp>2</stp>
        <stp>000822.SZ</stp>
        <stp>2019-12-31</stp>
        <tr r="X313" s="3"/>
      </tp>
      <tp>
        <v>40.265103875199998</v>
        <stp/>
        <stp>EM_S_FA_YOY_NETPROFIT</stp>
        <stp>2</stp>
        <stp>000812.SZ</stp>
        <stp>2019-12-31</stp>
        <tr r="X305" s="3"/>
      </tp>
      <tp>
        <v>-37.859979817199999</v>
        <stp/>
        <stp>EM_S_FA_YOY_NETPROFIT</stp>
        <stp>2</stp>
        <stp>000829.SZ</stp>
        <stp>2022-12-31</stp>
        <tr r="AA318" s="3"/>
      </tp>
      <tp>
        <v>-2010.3620221598001</v>
        <stp/>
        <stp>EM_S_FA_YOY_NETPROFIT</stp>
        <stp>2</stp>
        <stp>000802.SZ</stp>
        <stp>2019-12-31</stp>
        <tr r="X299" s="3"/>
      </tp>
      <tp>
        <v>-1.6069426260999999</v>
        <stp/>
        <stp>EM_S_FA_YOY_NETPROFIT</stp>
        <stp>2</stp>
        <stp>000839.SZ</stp>
        <stp>2022-12-31</stp>
        <tr r="AA325" s="3"/>
      </tp>
      <tp>
        <v>-17.283183352599998</v>
        <stp/>
        <stp>EM_S_FA_YOY_NETPROFIT</stp>
        <stp>2</stp>
        <stp>000859.SZ</stp>
        <stp>2022-12-31</stp>
        <tr r="AA332" s="3"/>
      </tp>
      <tp>
        <v>-51.084382725399998</v>
        <stp/>
        <stp>EM_S_FA_YOY_NETPROFIT</stp>
        <stp>2</stp>
        <stp>000862.SZ</stp>
        <stp>2019-12-31</stp>
        <tr r="X335" s="3"/>
      </tp>
      <tp>
        <v>41.432243366999998</v>
        <stp/>
        <stp>EM_S_FA_YOY_NETPROFIT</stp>
        <stp>2</stp>
        <stp>000852.SZ</stp>
        <stp>2019-12-31</stp>
        <tr r="X329" s="3"/>
      </tp>
      <tp>
        <v>-14.867352350999999</v>
        <stp/>
        <stp>EM_S_FA_YOY_NETPROFIT</stp>
        <stp>2</stp>
        <stp>000869.SZ</stp>
        <stp>2022-12-31</stp>
        <tr r="AA338" s="3"/>
      </tp>
      <tp>
        <v>96.059395751799997</v>
        <stp/>
        <stp>EM_S_FA_YOY_NETPROFIT</stp>
        <stp>2</stp>
        <stp>000889.SZ</stp>
        <stp>2022-12-31</stp>
        <tr r="AA351" s="3"/>
      </tp>
      <tp>
        <v>104.6976261601</v>
        <stp/>
        <stp>EM_S_FA_YOY_NETPROFIT</stp>
        <stp>2</stp>
        <stp>000899.SZ</stp>
        <stp>2022-12-31</stp>
        <tr r="AA358" s="3"/>
      </tp>
      <tp>
        <v>-270.496942827</v>
        <stp/>
        <stp>EM_S_FA_YOY_NETPROFIT</stp>
        <stp>2</stp>
        <stp>000892.SZ</stp>
        <stp>2019-12-31</stp>
        <tr r="X353" s="3"/>
      </tp>
      <tp>
        <v>37.726445474499997</v>
        <stp/>
        <stp>EM_S_FA_YOY_NETPROFIT</stp>
        <stp>2</stp>
        <stp>000882.SZ</stp>
        <stp>2019-12-31</stp>
        <tr r="X345" s="3"/>
      </tp>
      <tp>
        <v>16.160553884900001</v>
        <stp/>
        <stp>EM_S_FA_YOY_NETPROFIT</stp>
        <stp>2</stp>
        <stp>600872.SH</stp>
        <stp>2019-12-31</stp>
        <tr r="X2691" s="3"/>
      </tp>
      <tp>
        <v>-90.089483662600003</v>
        <stp/>
        <stp>EM_S_FA_YOY_NETPROFIT</stp>
        <stp>2</stp>
        <stp>600859.SH</stp>
        <stp>2022-12-31</stp>
        <tr r="AA2679" s="3"/>
      </tp>
      <tp>
        <v>56.2824251527</v>
        <stp/>
        <stp>EM_S_FA_YOY_NETPROFIT</stp>
        <stp>2</stp>
        <stp>600862.SH</stp>
        <stp>2019-12-31</stp>
        <tr r="X2682" s="3"/>
      </tp>
      <tp>
        <v>3.3766276629999998</v>
        <stp/>
        <stp>EM_S_FA_YOY_NETPROFIT</stp>
        <stp>2</stp>
        <stp>600869.SH</stp>
        <stp>2022-12-31</stp>
        <tr r="AA2689" s="3"/>
      </tp>
      <tp>
        <v>10.218692751600001</v>
        <stp/>
        <stp>EM_S_FA_YOY_NETPROFIT</stp>
        <stp>2</stp>
        <stp>600879.SH</stp>
        <stp>2022-12-31</stp>
        <tr r="AA2697" s="3"/>
      </tp>
      <tp>
        <v>51.344600917599998</v>
        <stp/>
        <stp>EM_S_FA_YOY_NETPROFIT</stp>
        <stp>2</stp>
        <stp>600809.SH</stp>
        <stp>2022-12-31</stp>
        <tr r="AA2636" s="3"/>
      </tp>
      <tp>
        <v>-82.747857252299994</v>
        <stp/>
        <stp>EM_S_FA_YOY_NETPROFIT</stp>
        <stp>2</stp>
        <stp>600819.SH</stp>
        <stp>2022-12-31</stp>
        <tr r="AA2645" s="3"/>
      </tp>
      <tp>
        <v>48.154571168099999</v>
        <stp/>
        <stp>EM_S_FA_YOY_NETPROFIT</stp>
        <stp>2</stp>
        <stp>600822.SH</stp>
        <stp>2019-12-31</stp>
        <tr r="X2648" s="3"/>
      </tp>
      <tp>
        <v>1.4294221048</v>
        <stp/>
        <stp>EM_S_FA_YOY_NETPROFIT</stp>
        <stp>2</stp>
        <stp>600812.SH</stp>
        <stp>2019-12-31</stp>
        <tr r="X2639" s="3"/>
      </tp>
      <tp>
        <v>-4.7393916805999998</v>
        <stp/>
        <stp>EM_S_FA_YOY_NETPROFIT</stp>
        <stp>2</stp>
        <stp>600829.SH</stp>
        <stp>2022-12-31</stp>
        <tr r="AA2655" s="3"/>
      </tp>
      <tp>
        <v>22.364967168500002</v>
        <stp/>
        <stp>EM_S_FA_YOY_NETPROFIT</stp>
        <stp>2</stp>
        <stp>600802.SH</stp>
        <stp>2019-12-31</stp>
        <tr r="X2630" s="3"/>
      </tp>
      <tp>
        <v>67.950377004299995</v>
        <stp/>
        <stp>EM_S_FA_YOY_NETPROFIT</stp>
        <stp>2</stp>
        <stp>600839.SH</stp>
        <stp>2022-12-31</stp>
        <tr r="AA2664" s="3"/>
      </tp>
      <tp>
        <v>1.2491338011999999</v>
        <stp/>
        <stp>EM_S_FA_YOY_NETPROFIT</stp>
        <stp>2</stp>
        <stp>600889.SH</stp>
        <stp>2022-12-31</stp>
        <tr r="AA2707" s="3"/>
      </tp>
      <tp>
        <v>49.812943914400002</v>
        <stp/>
        <stp>EM_S_FA_YOY_NETPROFIT</stp>
        <stp>2</stp>
        <stp>600892.SH</stp>
        <stp>2019-12-31</stp>
        <tr r="X2708" s="3"/>
      </tp>
      <tp>
        <v>80.721236629700002</v>
        <stp/>
        <stp>EM_S_FA_YOY_NETPROFIT</stp>
        <stp>2</stp>
        <stp>600882.SH</stp>
        <stp>2019-12-31</stp>
        <tr r="X2700" s="3"/>
      </tp>
      <tp>
        <v>4.5317109354999996</v>
        <stp/>
        <stp>EM_S_FA_YOY_OR</stp>
        <stp>2</stp>
        <stp>601766.SH</stp>
        <stp>2019-12-31</stp>
        <tr r="R2876" s="3"/>
      </tp>
      <tp>
        <v>13.4700975298</v>
        <stp/>
        <stp>EM_S_FA_YOY_OR</stp>
        <stp>2</stp>
        <stp>601666.SH</stp>
        <stp>2019-12-31</stp>
        <tr r="R2864" s="3"/>
      </tp>
      <tp>
        <v>11.069742895399999</v>
        <stp/>
        <stp>EM_S_FA_YOY_OR</stp>
        <stp>2</stp>
        <stp>601636.SH</stp>
        <stp>2019-12-31</stp>
        <tr r="R2863" s="3"/>
      </tp>
      <tp>
        <v>17.3166447334</v>
        <stp/>
        <stp>EM_S_FA_YOY_OR</stp>
        <stp>2</stp>
        <stp>601616.SH</stp>
        <stp>2019-12-31</stp>
        <tr r="R2858" s="3"/>
      </tp>
      <tp>
        <v>-3.3594927866000002</v>
        <stp/>
        <stp>EM_S_FA_YOY_OR</stp>
        <stp>2</stp>
        <stp>001696.SZ</stp>
        <stp>2019-12-31</stp>
        <tr r="R433" s="3"/>
      </tp>
      <tp>
        <v>4.5303256749000003</v>
        <stp/>
        <stp>EM_S_FA_YOY_OR</stp>
        <stp>2</stp>
        <stp>601566.SH</stp>
        <stp>2019-12-31</stp>
        <tr r="R2847" s="3"/>
      </tp>
      <tp>
        <v>8.9778485438000004</v>
        <stp/>
        <stp>EM_S_FA_YOY_OR</stp>
        <stp>2</stp>
        <stp>601366.SH</stp>
        <stp>2019-12-31</stp>
        <tr r="R2834" s="3"/>
      </tp>
      <tp>
        <v>13.2317551746</v>
        <stp/>
        <stp>EM_S_FA_YOY_OR</stp>
        <stp>2</stp>
        <stp>601336.SH</stp>
        <stp>2019-12-31</stp>
        <tr r="R2831" s="3"/>
      </tp>
      <tp>
        <v>-2.2380485111000001</v>
        <stp/>
        <stp>EM_S_FA_YOY_OR</stp>
        <stp>2</stp>
        <stp>601326.SH</stp>
        <stp>2019-12-31</stp>
        <tr r="R2828" s="3"/>
      </tp>
      <tp>
        <v>22.968332523200001</v>
        <stp/>
        <stp>EM_S_FA_YOY_OR</stp>
        <stp>2</stp>
        <stp>601226.SH</stp>
        <stp>2019-12-31</stp>
        <tr r="R2819" s="3"/>
      </tp>
      <tp>
        <v>15.675227402599999</v>
        <stp/>
        <stp>EM_S_FA_YOY_OR</stp>
        <stp>2</stp>
        <stp>601216.SH</stp>
        <stp>2019-12-31</stp>
        <tr r="R2815" s="3"/>
      </tp>
      <tp>
        <v>14.543834932699999</v>
        <stp/>
        <stp>EM_S_FA_YOY_OR</stp>
        <stp>2</stp>
        <stp>601166.SH</stp>
        <stp>2019-12-31</stp>
        <tr r="R2802" s="3"/>
      </tp>
      <tp>
        <v>4.3219848176999998</v>
        <stp/>
        <stp>EM_S_FA_YOY_OR</stp>
        <stp>2</stp>
        <stp>601126.SH</stp>
        <stp>2019-12-31</stp>
        <tr r="R2794" s="3"/>
      </tp>
      <tp>
        <v>-3.7371528599000001</v>
        <stp/>
        <stp>EM_S_FA_YOY_OR</stp>
        <stp>2</stp>
        <stp>601116.SH</stp>
        <stp>2019-12-31</stp>
        <tr r="R2791" s="3"/>
      </tp>
      <tp>
        <v>25.245641435900001</v>
        <stp/>
        <stp>EM_S_FA_YOY_OR</stp>
        <stp>2</stp>
        <stp>601106.SH</stp>
        <stp>2019-12-31</stp>
        <tr r="R2786" s="3"/>
      </tp>
      <tp>
        <v>13.741397794099999</v>
        <stp/>
        <stp>EM_S_FA_YOY_OR</stp>
        <stp>2</stp>
        <stp>601186.SH</stp>
        <stp>2019-12-31</stp>
        <tr r="R2807" s="3"/>
      </tp>
      <tp>
        <v>4.6843472772999997</v>
        <stp/>
        <stp>EM_S_FA_YOY_OR</stp>
        <stp>2</stp>
        <stp>601016.SH</stp>
        <stp>2019-12-31</stp>
        <tr r="R2771" s="3"/>
      </tp>
      <tp>
        <v>2.0069007195999999</v>
        <stp/>
        <stp>EM_S_FA_YOY_OR</stp>
        <stp>2</stp>
        <stp>601006.SH</stp>
        <stp>2019-12-31</stp>
        <tr r="R2763" s="3"/>
      </tp>
      <tp>
        <v>-5.5116081291999999</v>
        <stp/>
        <stp>EM_S_FA_YOY_OR</stp>
        <stp>2</stp>
        <stp>601086.SH</stp>
        <stp>2019-12-31</stp>
        <tr r="R2780" s="3"/>
      </tp>
      <tp>
        <v>12.172464118700001</v>
        <stp/>
        <stp>EM_S_FA_YOY_OR</stp>
        <stp>2</stp>
        <stp>601966.SH</stp>
        <stp>2019-12-31</stp>
        <tr r="R2914" s="3"/>
      </tp>
      <tp>
        <v>21.631718451800001</v>
        <stp/>
        <stp>EM_S_FA_YOY_OR</stp>
        <stp>2</stp>
        <stp>601996.SH</stp>
        <stp>2019-12-31</stp>
        <tr r="R2922" s="3"/>
      </tp>
      <tp>
        <v>-13.1515985547</v>
        <stp/>
        <stp>EM_S_FA_YOY_OR</stp>
        <stp>2</stp>
        <stp>601866.SH</stp>
        <stp>2019-12-31</stp>
        <tr r="R2889" s="3"/>
      </tp>
      <tp>
        <v>17.259302349199999</v>
        <stp/>
        <stp>EM_S_FA_YOY_OR</stp>
        <stp>2</stp>
        <stp>601886.SH</stp>
        <stp>2019-12-31</stp>
        <tr r="R2896" s="3"/>
      </tp>
      <tp>
        <v>9.6193178099999999E-2</v>
        <stp/>
        <stp>EM_S_FA_YOY_OR</stp>
        <stp>2</stp>
        <stp>001896.SZ</stp>
        <stp>2019-12-31</stp>
        <tr r="R435" s="3"/>
      </tp>
      <tp>
        <v>11.575914125800001</v>
        <stp/>
        <stp>EM_S_FA_YOY_OR</stp>
        <stp>2</stp>
        <stp>600776.SH</stp>
        <stp>2019-12-31</stp>
        <tr r="R2608" s="3"/>
      </tp>
      <tp>
        <v>122.00933614180001</v>
        <stp/>
        <stp>EM_S_FA_YOY_OR</stp>
        <stp>2</stp>
        <stp>600766.SH</stp>
        <stp>2019-12-31</stp>
        <tr r="R2600" s="3"/>
      </tp>
      <tp>
        <v>20.045868027299999</v>
        <stp/>
        <stp>EM_S_FA_YOY_OR</stp>
        <stp>2</stp>
        <stp>600756.SH</stp>
        <stp>2019-12-31</stp>
        <tr r="R2591" s="3"/>
      </tp>
      <tp>
        <v>24.496928252899998</v>
        <stp/>
        <stp>EM_S_FA_YOY_OR</stp>
        <stp>2</stp>
        <stp>600746.SH</stp>
        <stp>2019-12-31</stp>
        <tr r="R2583" s="3"/>
      </tp>
      <tp>
        <v>25.492680114199999</v>
        <stp/>
        <stp>EM_S_FA_YOY_OR</stp>
        <stp>2</stp>
        <stp>600736.SH</stp>
        <stp>2019-12-31</stp>
        <tr r="R2573" s="3"/>
      </tp>
      <tp>
        <v>10.4163299305</v>
        <stp/>
        <stp>EM_S_FA_YOY_OR</stp>
        <stp>2</stp>
        <stp>600726.SH</stp>
        <stp>2019-12-31</stp>
        <tr r="R2563" s="3"/>
      </tp>
      <tp>
        <v>24.330229611</v>
        <stp/>
        <stp>EM_S_FA_YOY_OR</stp>
        <stp>2</stp>
        <stp>600716.SH</stp>
        <stp>2019-12-31</stp>
        <tr r="R2554" s="3"/>
      </tp>
      <tp>
        <v>-2.9489963484000001</v>
        <stp/>
        <stp>EM_S_FA_YOY_OR</stp>
        <stp>2</stp>
        <stp>600706.SH</stp>
        <stp>2019-12-31</stp>
        <tr r="R2545" s="3"/>
      </tp>
      <tp>
        <v>-14.1045261685</v>
        <stp/>
        <stp>EM_S_FA_YOY_OR</stp>
        <stp>2</stp>
        <stp>600796.SH</stp>
        <stp>2019-12-31</stp>
        <tr r="R2625" s="3"/>
      </tp>
      <tp>
        <v>57.174200280199997</v>
        <stp/>
        <stp>EM_S_FA_YOY_OR</stp>
        <stp>2</stp>
        <stp>000736.SZ</stp>
        <stp>2019-12-31</stp>
        <tr r="R260" s="3"/>
      </tp>
      <tp>
        <v>23.696455078900001</v>
        <stp/>
        <stp>EM_S_FA_YOY_OR</stp>
        <stp>2</stp>
        <stp>300706.SZ</stp>
        <stp>2019-12-31</stp>
        <tr r="R1972" s="3"/>
      </tp>
      <tp>
        <v>-1.1291859409</v>
        <stp/>
        <stp>EM_S_FA_YOY_OR</stp>
        <stp>2</stp>
        <stp>000726.SZ</stp>
        <stp>2019-12-31</stp>
        <tr r="R253" s="3"/>
      </tp>
      <tp>
        <v>86.157901027199998</v>
        <stp/>
        <stp>EM_S_FA_YOY_OR</stp>
        <stp>2</stp>
        <stp>300716.SZ</stp>
        <stp>2019-12-31</stp>
        <tr r="R1981" s="3"/>
      </tp>
      <tp>
        <v>12.8956789629</v>
        <stp/>
        <stp>EM_S_FA_YOY_OR</stp>
        <stp>2</stp>
        <stp>000716.SZ</stp>
        <stp>2019-12-31</stp>
        <tr r="R244" s="3"/>
      </tp>
      <tp>
        <v>32.645342810000002</v>
        <stp/>
        <stp>EM_S_FA_YOY_OR</stp>
        <stp>2</stp>
        <stp>300726.SZ</stp>
        <stp>2019-12-31</stp>
        <tr r="R1990" s="3"/>
      </tp>
      <tp>
        <v>49.373446606900004</v>
        <stp/>
        <stp>EM_S_FA_YOY_OR</stp>
        <stp>2</stp>
        <stp>000776.SZ</stp>
        <stp>2019-12-31</stp>
        <tr r="R278" s="3"/>
      </tp>
      <tp>
        <v>-5.6023000467999999</v>
        <stp/>
        <stp>EM_S_FA_YOY_OR</stp>
        <stp>2</stp>
        <stp>000766.SZ</stp>
        <stp>2019-12-31</stp>
        <tr r="R275" s="3"/>
      </tp>
      <tp>
        <v>6.8904072684999997</v>
        <stp/>
        <stp>EM_S_FA_YOY_OR</stp>
        <stp>2</stp>
        <stp>000756.SZ</stp>
        <stp>2019-12-31</stp>
        <tr r="R269" s="3"/>
      </tp>
      <tp>
        <v>-26.235824142399998</v>
        <stp/>
        <stp>EM_S_FA_YOY_OR</stp>
        <stp>2</stp>
        <stp>000796.SZ</stp>
        <stp>2019-12-31</stp>
        <tr r="R293" s="3"/>
      </tp>
      <tp>
        <v>6.0334795199000002</v>
        <stp/>
        <stp>EM_S_FA_YOY_OR</stp>
        <stp>2</stp>
        <stp>000786.SZ</stp>
        <stp>2019-12-31</stp>
        <tr r="R285" s="3"/>
      </tp>
      <tp>
        <v>-10.0636021552</v>
        <stp/>
        <stp>EM_S_FA_YOY_OR</stp>
        <stp>2</stp>
        <stp>600676.SH</stp>
        <stp>2019-12-31</stp>
        <tr r="R2521" s="3"/>
      </tp>
      <tp>
        <v>-34.819016250899999</v>
        <stp/>
        <stp>EM_S_FA_YOY_OR</stp>
        <stp>2</stp>
        <stp>600666.SH</stp>
        <stp>2019-12-31</stp>
        <tr r="R2514" s="3"/>
      </tp>
      <tp>
        <v>-24.967741293100001</v>
        <stp/>
        <stp>EM_S_FA_YOY_OR</stp>
        <stp>2</stp>
        <stp>600636.SH</stp>
        <stp>2019-12-31</stp>
        <tr r="R2488" s="3"/>
      </tp>
      <tp>
        <v>-10.0061255307</v>
        <stp/>
        <stp>EM_S_FA_YOY_OR</stp>
        <stp>2</stp>
        <stp>600626.SH</stp>
        <stp>2019-12-31</stp>
        <tr r="R2482" s="3"/>
      </tp>
      <tp>
        <v>5.0758466626000001</v>
        <stp/>
        <stp>EM_S_FA_YOY_OR</stp>
        <stp>2</stp>
        <stp>600616.SH</stp>
        <stp>2019-12-31</stp>
        <tr r="R2473" s="3"/>
      </tp>
      <tp>
        <v>22.787089494899998</v>
        <stp/>
        <stp>EM_S_FA_YOY_OR</stp>
        <stp>2</stp>
        <stp>600606.SH</stp>
        <stp>2019-12-31</stp>
        <tr r="R2465" s="3"/>
      </tp>
      <tp>
        <v>-90.072314347599999</v>
        <stp/>
        <stp>EM_S_FA_YOY_OR</stp>
        <stp>2</stp>
        <stp>600696.SH</stp>
        <stp>2019-12-31</stp>
        <tr r="R2537" s="3"/>
      </tp>
      <tp>
        <v>-2.1865112672000002</v>
        <stp/>
        <stp>EM_S_FA_YOY_OR</stp>
        <stp>2</stp>
        <stp>600686.SH</stp>
        <stp>2019-12-31</stp>
        <tr r="R2529" s="3"/>
      </tp>
      <tp>
        <v>-28.0997838965</v>
        <stp/>
        <stp>EM_S_FA_YOY_OR</stp>
        <stp>2</stp>
        <stp>000636.SZ</stp>
        <stp>2019-12-31</stp>
        <tr r="R196" s="3"/>
      </tp>
      <tp>
        <v>13.728640159499999</v>
        <stp/>
        <stp>EM_S_FA_YOY_OR</stp>
        <stp>2</stp>
        <stp>300606.SZ</stp>
        <stp>2019-12-31</stp>
        <tr r="R1881" s="3"/>
      </tp>
      <tp>
        <v>2.6159822953999998</v>
        <stp/>
        <stp>EM_S_FA_YOY_OR</stp>
        <stp>2</stp>
        <stp>000626.SZ</stp>
        <stp>2019-12-31</stp>
        <tr r="R187" s="3"/>
      </tp>
      <tp>
        <v>9.2605817877999996</v>
        <stp/>
        <stp>EM_S_FA_YOY_OR</stp>
        <stp>2</stp>
        <stp>300616.SZ</stp>
        <stp>2019-12-31</stp>
        <tr r="R1890" s="3"/>
      </tp>
      <tp>
        <v>-11.3268663997</v>
        <stp/>
        <stp>EM_S_FA_YOY_OR</stp>
        <stp>2</stp>
        <stp>300626.SZ</stp>
        <stp>2019-12-31</stp>
        <tr r="R1899" s="3"/>
      </tp>
      <tp>
        <v>54.631560220700003</v>
        <stp/>
        <stp>EM_S_FA_YOY_OR</stp>
        <stp>2</stp>
        <stp>300636.SZ</stp>
        <stp>2019-12-31</stp>
        <tr r="R1908" s="3"/>
      </tp>
      <tp>
        <v>41.694878765399999</v>
        <stp/>
        <stp>EM_S_FA_YOY_OR</stp>
        <stp>2</stp>
        <stp>000676.SZ</stp>
        <stp>2019-12-31</stp>
        <tr r="R214" s="3"/>
      </tp>
      <tp>
        <v>11.2172219813</v>
        <stp/>
        <stp>EM_S_FA_YOY_OR</stp>
        <stp>2</stp>
        <stp>300656.SZ</stp>
        <stp>2019-12-31</stp>
        <tr r="R1926" s="3"/>
      </tp>
      <tp>
        <v>64.364132419300006</v>
        <stp/>
        <stp>EM_S_FA_YOY_OR</stp>
        <stp>2</stp>
        <stp>000656.SZ</stp>
        <stp>2019-12-31</stp>
        <tr r="R204" s="3"/>
      </tp>
      <tp>
        <v>26.979539346599999</v>
        <stp/>
        <stp>EM_S_FA_YOY_OR</stp>
        <stp>2</stp>
        <stp>300666.SZ</stp>
        <stp>2019-12-31</stp>
        <tr r="R1935" s="3"/>
      </tp>
      <tp>
        <v>10.408657765199999</v>
        <stp/>
        <stp>EM_S_FA_YOY_OR</stp>
        <stp>2</stp>
        <stp>300676.SZ</stp>
        <stp>2019-12-31</stp>
        <tr r="R1944" s="3"/>
      </tp>
      <tp>
        <v>167.69843472299999</v>
        <stp/>
        <stp>EM_S_FA_YOY_OR</stp>
        <stp>2</stp>
        <stp>300686.SZ</stp>
        <stp>2019-12-31</stp>
        <tr r="R1954" s="3"/>
      </tp>
      <tp>
        <v>43.7697942649</v>
        <stp/>
        <stp>EM_S_FA_YOY_OR</stp>
        <stp>2</stp>
        <stp>300696.SZ</stp>
        <stp>2019-12-31</stp>
        <tr r="R1963" s="3"/>
      </tp>
      <tp>
        <v>17.532023557799999</v>
        <stp/>
        <stp>EM_S_FA_YOY_OR</stp>
        <stp>2</stp>
        <stp>000686.SZ</stp>
        <stp>2019-12-31</stp>
        <tr r="R223" s="3"/>
      </tp>
      <tp>
        <v>-41.392411501300003</v>
        <stp/>
        <stp>EM_S_FA_YOY_OR</stp>
        <stp>2</stp>
        <stp>600576.SH</stp>
        <stp>2019-12-31</stp>
        <tr r="R2436" s="3"/>
      </tp>
      <tp>
        <v>-3.7209256345999999</v>
        <stp/>
        <stp>EM_S_FA_YOY_OR</stp>
        <stp>2</stp>
        <stp>600566.SH</stp>
        <stp>2019-12-31</stp>
        <tr r="R2427" s="3"/>
      </tp>
      <tp>
        <v>63.470876241699997</v>
        <stp/>
        <stp>EM_S_FA_YOY_OR</stp>
        <stp>2</stp>
        <stp>600556.SH</stp>
        <stp>2019-12-31</stp>
        <tr r="R2418" s="3"/>
      </tp>
      <tp>
        <v>-1.2731360384999999</v>
        <stp/>
        <stp>EM_S_FA_YOY_OR</stp>
        <stp>2</stp>
        <stp>600546.SH</stp>
        <stp>2019-12-31</stp>
        <tr r="R2411" s="3"/>
      </tp>
      <tp>
        <v>26.1519320409</v>
        <stp/>
        <stp>EM_S_FA_YOY_OR</stp>
        <stp>2</stp>
        <stp>600536.SH</stp>
        <stp>2019-12-31</stp>
        <tr r="R2404" s="3"/>
      </tp>
      <tp>
        <v>-2.9798234187000001</v>
        <stp/>
        <stp>EM_S_FA_YOY_OR</stp>
        <stp>2</stp>
        <stp>600526.SH</stp>
        <stp>2019-12-31</stp>
        <tr r="R2396" s="3"/>
      </tp>
      <tp>
        <v>-42.057062904699997</v>
        <stp/>
        <stp>EM_S_FA_YOY_OR</stp>
        <stp>2</stp>
        <stp>600516.SH</stp>
        <stp>2019-12-31</stp>
        <tr r="R2387" s="3"/>
      </tp>
      <tp>
        <v>-48.233857180999998</v>
        <stp/>
        <stp>EM_S_FA_YOY_OR</stp>
        <stp>2</stp>
        <stp>600506.SH</stp>
        <stp>2019-12-31</stp>
        <tr r="R2378" s="3"/>
      </tp>
      <tp>
        <v>-0.39722568689999999</v>
        <stp/>
        <stp>EM_S_FA_YOY_OR</stp>
        <stp>2</stp>
        <stp>600596.SH</stp>
        <stp>2019-12-31</stp>
        <tr r="R2455" s="3"/>
      </tp>
      <tp>
        <v>2.7241869113999999</v>
        <stp/>
        <stp>EM_S_FA_YOY_OR</stp>
        <stp>2</stp>
        <stp>600586.SH</stp>
        <stp>2019-12-31</stp>
        <tr r="R2446" s="3"/>
      </tp>
      <tp>
        <v>-67.370672877900006</v>
        <stp/>
        <stp>EM_S_FA_YOY_OR</stp>
        <stp>2</stp>
        <stp>000536.SZ</stp>
        <stp>2019-12-31</stp>
        <tr r="R124" s="3"/>
      </tp>
      <tp>
        <v>-4.1833612915999998</v>
        <stp/>
        <stp>EM_S_FA_YOY_OR</stp>
        <stp>2</stp>
        <stp>300506.SZ</stp>
        <stp>2019-12-31</stp>
        <tr r="R1787" s="3"/>
      </tp>
      <tp>
        <v>3.4272355346999999</v>
        <stp/>
        <stp>EM_S_FA_YOY_OR</stp>
        <stp>2</stp>
        <stp>000526.SZ</stp>
        <stp>2019-12-31</stp>
        <tr r="R116" s="3"/>
      </tp>
      <tp>
        <v>13.381279236599999</v>
        <stp/>
        <stp>EM_S_FA_YOY_OR</stp>
        <stp>2</stp>
        <stp>300516.SZ</stp>
        <stp>2019-12-31</stp>
        <tr r="R1797" s="3"/>
      </tp>
      <tp>
        <v>-51.408305333500003</v>
        <stp/>
        <stp>EM_S_FA_YOY_OR</stp>
        <stp>2</stp>
        <stp>000516.SZ</stp>
        <stp>2019-12-31</stp>
        <tr r="R107" s="3"/>
      </tp>
      <tp>
        <v>3.8125679426999999</v>
        <stp/>
        <stp>EM_S_FA_YOY_OR</stp>
        <stp>2</stp>
        <stp>000506.SZ</stp>
        <stp>2019-12-31</stp>
        <tr r="R101" s="3"/>
      </tp>
      <tp>
        <v>0.55286989269999998</v>
        <stp/>
        <stp>EM_S_FA_YOY_OR</stp>
        <stp>2</stp>
        <stp>300536.SZ</stp>
        <stp>2019-12-31</stp>
        <tr r="R1815" s="3"/>
      </tp>
      <tp>
        <v>20.8620477423</v>
        <stp/>
        <stp>EM_S_FA_YOY_OR</stp>
        <stp>2</stp>
        <stp>000576.SZ</stp>
        <stp>2019-12-31</stp>
        <tr r="R156" s="3"/>
      </tp>
      <tp>
        <v>17.608760747200002</v>
        <stp/>
        <stp>EM_S_FA_YOY_OR</stp>
        <stp>2</stp>
        <stp>300546.SZ</stp>
        <stp>2019-12-31</stp>
        <tr r="R1824" s="3"/>
      </tp>
      <tp>
        <v>-1.071334038</v>
        <stp/>
        <stp>EM_S_FA_YOY_OR</stp>
        <stp>2</stp>
        <stp>000566.SZ</stp>
        <stp>2019-12-31</stp>
        <tr r="R149" s="3"/>
      </tp>
      <tp>
        <v>26.758698653700002</v>
        <stp/>
        <stp>EM_S_FA_YOY_OR</stp>
        <stp>2</stp>
        <stp>300556.SZ</stp>
        <stp>2019-12-31</stp>
        <tr r="R1834" s="3"/>
      </tp>
      <tp>
        <v>20.669087916599999</v>
        <stp/>
        <stp>EM_S_FA_YOY_OR</stp>
        <stp>2</stp>
        <stp>300566.SZ</stp>
        <stp>2019-12-31</stp>
        <tr r="R1843" s="3"/>
      </tp>
      <tp>
        <v>2.4728044272999998</v>
        <stp/>
        <stp>EM_S_FA_YOY_OR</stp>
        <stp>2</stp>
        <stp>000546.SZ</stp>
        <stp>2019-12-31</stp>
        <tr r="R132" s="3"/>
      </tp>
      <tp>
        <v>7.5813947324999997</v>
        <stp/>
        <stp>EM_S_FA_YOY_OR</stp>
        <stp>2</stp>
        <stp>300576.SZ</stp>
        <stp>2019-12-31</stp>
        <tr r="R1852" s="3"/>
      </tp>
      <tp>
        <v>115.8981945238</v>
        <stp/>
        <stp>EM_S_FA_YOY_OR</stp>
        <stp>2</stp>
        <stp>300586.SZ</stp>
        <stp>2019-12-31</stp>
        <tr r="R1862" s="3"/>
      </tp>
      <tp>
        <v>32.973441881100001</v>
        <stp/>
        <stp>EM_S_FA_YOY_OR</stp>
        <stp>2</stp>
        <stp>300596.SZ</stp>
        <stp>2019-12-31</stp>
        <tr r="R1871" s="3"/>
      </tp>
      <tp>
        <v>19.926240887300001</v>
        <stp/>
        <stp>EM_S_FA_YOY_OR</stp>
        <stp>2</stp>
        <stp>000596.SZ</stp>
        <stp>2019-12-31</stp>
        <tr r="R167" s="3"/>
      </tp>
      <tp>
        <v>1.7723016752</v>
        <stp/>
        <stp>EM_S_FA_YOY_OR</stp>
        <stp>2</stp>
        <stp>000586.SZ</stp>
        <stp>2019-12-31</stp>
        <tr r="R160" s="3"/>
      </tp>
      <tp>
        <v>-5.0156215656000001</v>
        <stp/>
        <stp>EM_S_FA_YOY_OR</stp>
        <stp>2</stp>
        <stp>600476.SH</stp>
        <stp>2019-12-31</stp>
        <tr r="R2353" s="3"/>
      </tp>
      <tp>
        <v>22.7971308192</v>
        <stp/>
        <stp>EM_S_FA_YOY_OR</stp>
        <stp>2</stp>
        <stp>600456.SH</stp>
        <stp>2019-12-31</stp>
        <tr r="R2341" s="3"/>
      </tp>
      <tp>
        <v>-0.31330540470000001</v>
        <stp/>
        <stp>EM_S_FA_YOY_OR</stp>
        <stp>2</stp>
        <stp>600446.SH</stp>
        <stp>2019-12-31</stp>
        <tr r="R2336" s="3"/>
      </tp>
      <tp>
        <v>20.0605342932</v>
        <stp/>
        <stp>EM_S_FA_YOY_OR</stp>
        <stp>2</stp>
        <stp>600436.SH</stp>
        <stp>2019-12-31</stp>
        <tr r="R2332" s="3"/>
      </tp>
      <tp>
        <v>-1.1586066873</v>
        <stp/>
        <stp>EM_S_FA_YOY_OR</stp>
        <stp>2</stp>
        <stp>600426.SH</stp>
        <stp>2019-12-31</stp>
        <tr r="R2327" s="3"/>
      </tp>
      <tp>
        <v>-16.0390821881</v>
        <stp/>
        <stp>EM_S_FA_YOY_OR</stp>
        <stp>2</stp>
        <stp>600416.SH</stp>
        <stp>2019-12-31</stp>
        <tr r="R2319" s="3"/>
      </tp>
      <tp>
        <v>13.6060731677</v>
        <stp/>
        <stp>EM_S_FA_YOY_OR</stp>
        <stp>2</stp>
        <stp>600406.SH</stp>
        <stp>2019-12-31</stp>
        <tr r="R2314" s="3"/>
      </tp>
      <tp>
        <v>18.594984125300002</v>
        <stp/>
        <stp>EM_S_FA_YOY_OR</stp>
        <stp>2</stp>
        <stp>600496.SH</stp>
        <stp>2019-12-31</stp>
        <tr r="R2369" s="3"/>
      </tp>
      <tp>
        <v>1.3766857742</v>
        <stp/>
        <stp>EM_S_FA_YOY_OR</stp>
        <stp>2</stp>
        <stp>600486.SH</stp>
        <stp>2019-12-31</stp>
        <tr r="R2361" s="3"/>
      </tp>
      <tp>
        <v>8.6134537145000003</v>
        <stp/>
        <stp>EM_S_FA_YOY_OR</stp>
        <stp>2</stp>
        <stp>300406.SZ</stp>
        <stp>2019-12-31</stp>
        <tr r="R1690" s="3"/>
      </tp>
      <tp>
        <v>-64.1795289067</v>
        <stp/>
        <stp>EM_S_FA_YOY_OR</stp>
        <stp>2</stp>
        <stp>000426.SZ</stp>
        <stp>2019-12-31</stp>
        <tr r="R91" s="3"/>
      </tp>
      <tp>
        <v>25.314033162000001</v>
        <stp/>
        <stp>EM_S_FA_YOY_OR</stp>
        <stp>2</stp>
        <stp>300416.SZ</stp>
        <stp>2019-12-31</stp>
        <tr r="R1700" s="3"/>
      </tp>
      <tp>
        <v>-31.740719290400001</v>
        <stp/>
        <stp>EM_S_FA_YOY_OR</stp>
        <stp>2</stp>
        <stp>000416.SZ</stp>
        <stp>2019-12-31</stp>
        <tr r="R83" s="3"/>
      </tp>
      <tp>
        <v>-130.91557788470001</v>
        <stp/>
        <stp>EM_S_FA_YOY_OR</stp>
        <stp>2</stp>
        <stp>300426.SZ</stp>
        <stp>2019-12-31</stp>
        <tr r="R1710" s="3"/>
      </tp>
      <tp>
        <v>3.0979381365999998</v>
        <stp/>
        <stp>EM_S_FA_YOY_OR</stp>
        <stp>2</stp>
        <stp>300436.SZ</stp>
        <stp>2019-12-31</stp>
        <tr r="R1719" s="3"/>
      </tp>
      <tp>
        <v>5.3394046915000004</v>
        <stp/>
        <stp>EM_S_FA_YOY_OR</stp>
        <stp>2</stp>
        <stp>300446.SZ</stp>
        <stp>2019-12-31</stp>
        <tr r="R1729" s="3"/>
      </tp>
      <tp>
        <v>0.76758509880000003</v>
        <stp/>
        <stp>EM_S_FA_YOY_OR</stp>
        <stp>2</stp>
        <stp>300456.SZ</stp>
        <stp>2019-12-31</stp>
        <tr r="R1738" s="3"/>
      </tp>
      <tp>
        <v>16.4335487484</v>
        <stp/>
        <stp>EM_S_FA_YOY_OR</stp>
        <stp>2</stp>
        <stp>300466.SZ</stp>
        <stp>2019-12-31</stp>
        <tr r="R1748" s="3"/>
      </tp>
      <tp>
        <v>17.575015040299999</v>
        <stp/>
        <stp>EM_S_FA_YOY_OR</stp>
        <stp>2</stp>
        <stp>300476.SZ</stp>
        <stp>2019-12-31</stp>
        <tr r="R1758" s="3"/>
      </tp>
      <tp>
        <v>5.4744285276999998</v>
        <stp/>
        <stp>EM_S_FA_YOY_OR</stp>
        <stp>2</stp>
        <stp>300486.SZ</stp>
        <stp>2019-12-31</stp>
        <tr r="R1768" s="3"/>
      </tp>
      <tp>
        <v>24.735690281499998</v>
        <stp/>
        <stp>EM_S_FA_YOY_OR</stp>
        <stp>2</stp>
        <stp>300496.SZ</stp>
        <stp>2019-12-31</stp>
        <tr r="R1778" s="3"/>
      </tp>
      <tp>
        <v>19.9048510143</v>
        <stp/>
        <stp>EM_S_FA_YOY_OR</stp>
        <stp>2</stp>
        <stp>600376.SH</stp>
        <stp>2019-12-31</stp>
        <tr r="R2291" s="3"/>
      </tp>
      <tp>
        <v>-3.9850363264999999</v>
        <stp/>
        <stp>EM_S_FA_YOY_OR</stp>
        <stp>2</stp>
        <stp>600366.SH</stp>
        <stp>2019-12-31</stp>
        <tr r="R2282" s="3"/>
      </tp>
      <tp>
        <v>9.0080881778999995</v>
        <stp/>
        <stp>EM_S_FA_YOY_OR</stp>
        <stp>2</stp>
        <stp>600356.SH</stp>
        <stp>2019-12-31</stp>
        <tr r="R2274" s="3"/>
      </tp>
      <tp>
        <v>67.782547805299998</v>
        <stp/>
        <stp>EM_S_FA_YOY_OR</stp>
        <stp>2</stp>
        <stp>600346.SH</stp>
        <stp>2019-12-31</stp>
        <tr r="R2266" s="3"/>
      </tp>
      <tp>
        <v>13.962429246899999</v>
        <stp/>
        <stp>EM_S_FA_YOY_OR</stp>
        <stp>2</stp>
        <stp>600336.SH</stp>
        <stp>2019-12-31</stp>
        <tr r="R2259" s="3"/>
      </tp>
      <tp>
        <v>11.9469330855</v>
        <stp/>
        <stp>EM_S_FA_YOY_OR</stp>
        <stp>2</stp>
        <stp>600326.SH</stp>
        <stp>2019-12-31</stp>
        <tr r="R2250" s="3"/>
      </tp>
      <tp>
        <v>46.340761475900003</v>
        <stp/>
        <stp>EM_S_FA_YOY_OR</stp>
        <stp>2</stp>
        <stp>600316.SH</stp>
        <stp>2019-12-31</stp>
        <tr r="R2242" s="3"/>
      </tp>
      <tp>
        <v>-8.3170726700000003E-2</v>
        <stp/>
        <stp>EM_S_FA_YOY_OR</stp>
        <stp>2</stp>
        <stp>600306.SH</stp>
        <stp>2019-12-31</stp>
        <tr r="R2234" s="3"/>
      </tp>
      <tp>
        <v>3.6963429979</v>
        <stp/>
        <stp>EM_S_FA_YOY_OR</stp>
        <stp>2</stp>
        <stp>600396.SH</stp>
        <stp>2019-12-31</stp>
        <tr r="R2307" s="3"/>
      </tp>
      <tp>
        <v>9.0583591524999996</v>
        <stp/>
        <stp>EM_S_FA_YOY_OR</stp>
        <stp>2</stp>
        <stp>600386.SH</stp>
        <stp>2019-12-31</stp>
        <tr r="R2299" s="3"/>
      </tp>
      <tp>
        <v>-0.8979662987</v>
        <stp/>
        <stp>EM_S_FA_YOY_OR</stp>
        <stp>2</stp>
        <stp>300306.SZ</stp>
        <stp>2019-12-31</stp>
        <tr r="R1601" s="3"/>
      </tp>
      <tp>
        <v>22.6378809172</v>
        <stp/>
        <stp>EM_S_FA_YOY_OR</stp>
        <stp>2</stp>
        <stp>300316.SZ</stp>
        <stp>2019-12-31</stp>
        <tr r="R1609" s="3"/>
      </tp>
      <tp>
        <v>31.300794825299999</v>
        <stp/>
        <stp>EM_S_FA_YOY_OR</stp>
        <stp>2</stp>
        <stp>300326.SZ</stp>
        <stp>2019-12-31</stp>
        <tr r="R1618" s="3"/>
      </tp>
      <tp>
        <v>40.846242083500002</v>
        <stp/>
        <stp>EM_S_FA_YOY_OR</stp>
        <stp>2</stp>
        <stp>300346.SZ</stp>
        <stp>2019-12-31</stp>
        <tr r="R1636" s="3"/>
      </tp>
      <tp>
        <v>22.819466334600001</v>
        <stp/>
        <stp>EM_S_FA_YOY_OR</stp>
        <stp>2</stp>
        <stp>300366.SZ</stp>
        <stp>2019-12-31</stp>
        <tr r="R1653" s="3"/>
      </tp>
      <tp>
        <v>-28.059864381000001</v>
        <stp/>
        <stp>EM_S_FA_YOY_OR</stp>
        <stp>2</stp>
        <stp>300376.SZ</stp>
        <stp>2019-12-31</stp>
        <tr r="R1661" s="3"/>
      </tp>
      <tp>
        <v>-12.3310431174</v>
        <stp/>
        <stp>EM_S_FA_YOY_OR</stp>
        <stp>2</stp>
        <stp>300386.SZ</stp>
        <stp>2019-12-31</stp>
        <tr r="R1671" s="3"/>
      </tp>
      <tp>
        <v>8.0748591681999997</v>
        <stp/>
        <stp>EM_S_FA_YOY_OR</stp>
        <stp>2</stp>
        <stp>300396.SZ</stp>
        <stp>2019-12-31</stp>
        <tr r="R1680" s="3"/>
      </tp>
      <tp>
        <v>33.704839292499997</v>
        <stp/>
        <stp>EM_S_FA_YOY_OR</stp>
        <stp>2</stp>
        <stp>600276.SH</stp>
        <stp>2019-12-31</stp>
        <tr r="R2209" s="3"/>
      </tp>
      <tp>
        <v>22.804525808899999</v>
        <stp/>
        <stp>EM_S_FA_YOY_OR</stp>
        <stp>2</stp>
        <stp>600266.SH</stp>
        <stp>2019-12-31</stp>
        <tr r="R2202" s="3"/>
      </tp>
      <tp>
        <v>8.8111021575000006</v>
        <stp/>
        <stp>EM_S_FA_YOY_OR</stp>
        <stp>2</stp>
        <stp>600256.SH</stp>
        <stp>2019-12-31</stp>
        <tr r="R2195" s="3"/>
      </tp>
      <tp>
        <v>-69.743843395400006</v>
        <stp/>
        <stp>EM_S_FA_YOY_OR</stp>
        <stp>2</stp>
        <stp>600246.SH</stp>
        <stp>2019-12-31</stp>
        <tr r="R2188" s="3"/>
      </tp>
      <tp>
        <v>-4.9494043856000003</v>
        <stp/>
        <stp>EM_S_FA_YOY_OR</stp>
        <stp>2</stp>
        <stp>600236.SH</stp>
        <stp>2019-12-31</stp>
        <tr r="R2182" s="3"/>
      </tp>
      <tp>
        <v>-18.003756566900002</v>
        <stp/>
        <stp>EM_S_FA_YOY_OR</stp>
        <stp>2</stp>
        <stp>600226.SH</stp>
        <stp>2019-12-31</stp>
        <tr r="R2172" s="3"/>
      </tp>
      <tp>
        <v>2.7000002240000001</v>
        <stp/>
        <stp>EM_S_FA_YOY_OR</stp>
        <stp>2</stp>
        <stp>600216.SH</stp>
        <stp>2019-12-31</stp>
        <tr r="R2163" s="3"/>
      </tp>
      <tp>
        <v>119.22518212369999</v>
        <stp/>
        <stp>EM_S_FA_YOY_OR</stp>
        <stp>2</stp>
        <stp>600206.SH</stp>
        <stp>2019-12-31</stp>
        <tr r="R2155" s="3"/>
      </tp>
      <tp>
        <v>14.457596156899999</v>
        <stp/>
        <stp>EM_S_FA_YOY_OR</stp>
        <stp>2</stp>
        <stp>300206.SZ</stp>
        <stp>2019-12-31</stp>
        <tr r="R1504" s="3"/>
      </tp>
      <tp>
        <v>27.605678470099999</v>
        <stp/>
        <stp>EM_S_FA_YOY_OR</stp>
        <stp>2</stp>
        <stp>300226.SZ</stp>
        <stp>2019-12-31</stp>
        <tr r="R1523" s="3"/>
      </tp>
      <tp>
        <v>14.5378567813</v>
        <stp/>
        <stp>EM_S_FA_YOY_OR</stp>
        <stp>2</stp>
        <stp>300236.SZ</stp>
        <stp>2019-12-31</stp>
        <tr r="R1533" s="3"/>
      </tp>
      <tp>
        <v>1.5460937323999999</v>
        <stp/>
        <stp>EM_S_FA_YOY_OR</stp>
        <stp>2</stp>
        <stp>300246.SZ</stp>
        <stp>2019-12-31</stp>
        <tr r="R1543" s="3"/>
      </tp>
      <tp>
        <v>66.118080656299995</v>
        <stp/>
        <stp>EM_S_FA_YOY_OR</stp>
        <stp>2</stp>
        <stp>300256.SZ</stp>
        <stp>2019-12-31</stp>
        <tr r="R1553" s="3"/>
      </tp>
      <tp>
        <v>-10.474555542599999</v>
        <stp/>
        <stp>EM_S_FA_YOY_OR</stp>
        <stp>2</stp>
        <stp>300266.SZ</stp>
        <stp>2019-12-31</stp>
        <tr r="R1563" s="3"/>
      </tp>
      <tp>
        <v>8.5674353295000003</v>
        <stp/>
        <stp>EM_S_FA_YOY_OR</stp>
        <stp>2</stp>
        <stp>300276.SZ</stp>
        <stp>2019-12-31</stp>
        <tr r="R1572" s="3"/>
      </tp>
      <tp>
        <v>31.097431028100001</v>
        <stp/>
        <stp>EM_S_FA_YOY_OR</stp>
        <stp>2</stp>
        <stp>300286.SZ</stp>
        <stp>2019-12-31</stp>
        <tr r="R1582" s="3"/>
      </tp>
      <tp>
        <v>17.4901170288</v>
        <stp/>
        <stp>EM_S_FA_YOY_OR</stp>
        <stp>2</stp>
        <stp>300296.SZ</stp>
        <stp>2019-12-31</stp>
        <tr r="R1592" s="3"/>
      </tp>
      <tp>
        <v>4.5938037472</v>
        <stp/>
        <stp>EM_S_FA_YOY_OR</stp>
        <stp>2</stp>
        <stp>600176.SH</stp>
        <stp>2019-12-31</stp>
        <tr r="R2129" s="3"/>
      </tp>
      <tp>
        <v>14.4007336536</v>
        <stp/>
        <stp>EM_S_FA_YOY_OR</stp>
        <stp>2</stp>
        <stp>600166.SH</stp>
        <stp>2019-12-31</stp>
        <tr r="R2121" s="3"/>
      </tp>
      <tp>
        <v>2.1030256132999998</v>
        <stp/>
        <stp>EM_S_FA_YOY_OR</stp>
        <stp>2</stp>
        <stp>600156.SH</stp>
        <stp>2019-12-31</stp>
        <tr r="R2112" s="3"/>
      </tp>
      <tp>
        <v>-33.205478151000001</v>
        <stp/>
        <stp>EM_S_FA_YOY_OR</stp>
        <stp>2</stp>
        <stp>600136.SH</stp>
        <stp>2019-12-31</stp>
        <tr r="R2100" s="3"/>
      </tp>
      <tp>
        <v>1.1066437066000001</v>
        <stp/>
        <stp>EM_S_FA_YOY_OR</stp>
        <stp>2</stp>
        <stp>600126.SH</stp>
        <stp>2019-12-31</stp>
        <tr r="R2091" s="3"/>
      </tp>
      <tp>
        <v>0.65036010769999997</v>
        <stp/>
        <stp>EM_S_FA_YOY_OR</stp>
        <stp>2</stp>
        <stp>600116.SH</stp>
        <stp>2019-12-31</stp>
        <tr r="R2083" s="3"/>
      </tp>
      <tp>
        <v>-0.28289205610000001</v>
        <stp/>
        <stp>EM_S_FA_YOY_OR</stp>
        <stp>2</stp>
        <stp>600106.SH</stp>
        <stp>2019-12-31</stp>
        <tr r="R2073" s="3"/>
      </tp>
      <tp>
        <v>14.715620096</v>
        <stp/>
        <stp>EM_S_FA_YOY_OR</stp>
        <stp>2</stp>
        <stp>600196.SH</stp>
        <stp>2019-12-31</stp>
        <tr r="R2147" s="3"/>
      </tp>
      <tp>
        <v>-1.5216502349000001</v>
        <stp/>
        <stp>EM_S_FA_YOY_OR</stp>
        <stp>2</stp>
        <stp>600186.SH</stp>
        <stp>2019-12-31</stp>
        <tr r="R2138" s="3"/>
      </tp>
      <tp>
        <v>-4.2490531560999996</v>
        <stp/>
        <stp>EM_S_FA_YOY_OR</stp>
        <stp>2</stp>
        <stp>300106.SZ</stp>
        <stp>2019-12-31</stp>
        <tr r="R1408" s="3"/>
      </tp>
      <tp>
        <v>-86.395752066200004</v>
        <stp/>
        <stp>EM_S_FA_YOY_OR</stp>
        <stp>2</stp>
        <stp>300116.SZ</stp>
        <stp>2019-12-31</stp>
        <tr r="R1418" s="3"/>
      </tp>
      <tp>
        <v>-21.275709983199999</v>
        <stp/>
        <stp>EM_S_FA_YOY_OR</stp>
        <stp>2</stp>
        <stp>300126.SZ</stp>
        <stp>2019-12-31</stp>
        <tr r="R1428" s="3"/>
      </tp>
      <tp>
        <v>9.0745840997999991</v>
        <stp/>
        <stp>EM_S_FA_YOY_OR</stp>
        <stp>2</stp>
        <stp>300136.SZ</stp>
        <stp>2019-12-31</stp>
        <tr r="R1438" s="3"/>
      </tp>
      <tp>
        <v>20.939342548799999</v>
        <stp/>
        <stp>EM_S_FA_YOY_OR</stp>
        <stp>2</stp>
        <stp>300146.SZ</stp>
        <stp>2019-12-31</stp>
        <tr r="R1448" s="3"/>
      </tp>
      <tp>
        <v>60.978766203900001</v>
        <stp/>
        <stp>EM_S_FA_YOY_OR</stp>
        <stp>2</stp>
        <stp>000166.SZ</stp>
        <stp>2019-12-31</stp>
        <tr r="R67" s="3"/>
      </tp>
      <tp>
        <v>7.9939113017999999</v>
        <stp/>
        <stp>EM_S_FA_YOY_OR</stp>
        <stp>2</stp>
        <stp>000156.SZ</stp>
        <stp>2019-12-31</stp>
        <tr r="R63" s="3"/>
      </tp>
      <tp>
        <v>7.7291873979999997</v>
        <stp/>
        <stp>EM_S_FA_YOY_OR</stp>
        <stp>2</stp>
        <stp>300166.SZ</stp>
        <stp>2019-12-31</stp>
        <tr r="R1467" s="3"/>
      </tp>
      <tp>
        <v>-56.120469271300003</v>
        <stp/>
        <stp>EM_S_FA_YOY_OR</stp>
        <stp>2</stp>
        <stp>300176.SZ</stp>
        <stp>2019-12-31</stp>
        <tr r="R1477" s="3"/>
      </tp>
      <tp>
        <v>0.5352786692</v>
        <stp/>
        <stp>EM_S_FA_YOY_OR</stp>
        <stp>2</stp>
        <stp>300196.SZ</stp>
        <stp>2019-12-31</stp>
        <tr r="R1495" s="3"/>
      </tp>
      <tp>
        <v>-12.093600283600001</v>
        <stp/>
        <stp>EM_S_FA_YOY_OR</stp>
        <stp>2</stp>
        <stp>600076.SH</stp>
        <stp>2019-12-31</stp>
        <tr r="R2051" s="3"/>
      </tp>
      <tp>
        <v>-3.9892044444999999</v>
        <stp/>
        <stp>EM_S_FA_YOY_OR</stp>
        <stp>2</stp>
        <stp>600066.SH</stp>
        <stp>2019-12-31</stp>
        <tr r="R2044" s="3"/>
      </tp>
      <tp>
        <v>13.7998543428</v>
        <stp/>
        <stp>EM_S_FA_YOY_OR</stp>
        <stp>2</stp>
        <stp>600056.SH</stp>
        <stp>2019-12-31</stp>
        <tr r="R2035" s="3"/>
      </tp>
      <tp>
        <v>8.5083784273000003</v>
        <stp/>
        <stp>EM_S_FA_YOY_OR</stp>
        <stp>2</stp>
        <stp>600036.SH</stp>
        <stp>2019-12-31</stp>
        <tr r="R2024" s="3"/>
      </tp>
      <tp>
        <v>12.9747082351</v>
        <stp/>
        <stp>EM_S_FA_YOY_OR</stp>
        <stp>2</stp>
        <stp>600026.SH</stp>
        <stp>2019-12-31</stp>
        <tr r="R2016" s="3"/>
      </tp>
      <tp>
        <v>15.0999240921</v>
        <stp/>
        <stp>EM_S_FA_YOY_OR</stp>
        <stp>2</stp>
        <stp>600016.SH</stp>
        <stp>2019-12-31</stp>
        <tr r="R2007" s="3"/>
      </tp>
      <tp>
        <v>-6.2444615058000004</v>
        <stp/>
        <stp>EM_S_FA_YOY_OR</stp>
        <stp>2</stp>
        <stp>600006.SH</stp>
        <stp>2019-12-31</stp>
        <tr r="R1999" s="3"/>
      </tp>
      <tp>
        <v>1.8816885513999999</v>
        <stp/>
        <stp>EM_S_FA_YOY_OR</stp>
        <stp>2</stp>
        <stp>600096.SH</stp>
        <stp>2019-12-31</stp>
        <tr r="R2064" s="3"/>
      </tp>
      <tp>
        <v>-4.9765804340999997</v>
        <stp/>
        <stp>EM_S_FA_YOY_OR</stp>
        <stp>2</stp>
        <stp>000036.SZ</stp>
        <stp>2019-12-31</stp>
        <tr r="R30" s="3"/>
      </tp>
      <tp>
        <v>18.986814346300001</v>
        <stp/>
        <stp>EM_S_FA_YOY_OR</stp>
        <stp>2</stp>
        <stp>300006.SZ</stp>
        <stp>2019-12-31</stp>
        <tr r="R1316" s="3"/>
      </tp>
      <tp>
        <v>8.9329377408999999</v>
        <stp/>
        <stp>EM_S_FA_YOY_OR</stp>
        <stp>2</stp>
        <stp>000026.SZ</stp>
        <stp>2019-12-31</stp>
        <tr r="R21" s="3"/>
      </tp>
      <tp>
        <v>34.7117360811</v>
        <stp/>
        <stp>EM_S_FA_YOY_OR</stp>
        <stp>2</stp>
        <stp>300016.SZ</stp>
        <stp>2019-12-31</stp>
        <tr r="R1326" s="3"/>
      </tp>
      <tp>
        <v>19.494802708400002</v>
        <stp/>
        <stp>EM_S_FA_YOY_OR</stp>
        <stp>2</stp>
        <stp>000016.SZ</stp>
        <stp>2019-12-31</stp>
        <tr r="R14" s="3"/>
      </tp>
      <tp>
        <v>18.441768645900002</v>
        <stp/>
        <stp>EM_S_FA_YOY_OR</stp>
        <stp>2</stp>
        <stp>300026.SZ</stp>
        <stp>2019-12-31</stp>
        <tr r="R1335" s="3"/>
      </tp>
      <tp>
        <v>48.549412380600003</v>
        <stp/>
        <stp>EM_S_FA_YOY_OR</stp>
        <stp>2</stp>
        <stp>000006.SZ</stp>
        <stp>2019-12-31</stp>
        <tr r="R6" s="3"/>
      </tp>
      <tp>
        <v>14.312520817999999</v>
        <stp/>
        <stp>EM_S_FA_YOY_OR</stp>
        <stp>2</stp>
        <stp>300036.SZ</stp>
        <stp>2019-12-31</stp>
        <tr r="R1344" s="3"/>
      </tp>
      <tp>
        <v>-36.634234294800002</v>
        <stp/>
        <stp>EM_S_FA_YOY_OR</stp>
        <stp>2</stp>
        <stp>300046.SZ</stp>
        <stp>2019-12-31</stp>
        <tr r="R1353" s="3"/>
      </tp>
      <tp>
        <v>8.3351062044000006</v>
        <stp/>
        <stp>EM_S_FA_YOY_OR</stp>
        <stp>2</stp>
        <stp>000066.SZ</stp>
        <stp>2019-12-31</stp>
        <tr r="R49" s="3"/>
      </tp>
      <tp>
        <v>87.635699977499996</v>
        <stp/>
        <stp>EM_S_FA_YOY_OR</stp>
        <stp>2</stp>
        <stp>300056.SZ</stp>
        <stp>2019-12-31</stp>
        <tr r="R1363" s="3"/>
      </tp>
      <tp>
        <v>-1.55222629E-2</v>
        <stp/>
        <stp>EM_S_FA_YOY_OR</stp>
        <stp>2</stp>
        <stp>000056.SZ</stp>
        <stp>2019-12-31</stp>
        <tr r="R41" s="3"/>
      </tp>
      <tp>
        <v>43.701746076299997</v>
        <stp/>
        <stp>EM_S_FA_YOY_OR</stp>
        <stp>2</stp>
        <stp>300066.SZ</stp>
        <stp>2019-12-31</stp>
        <tr r="R1371" s="3"/>
      </tp>
      <tp>
        <v>-39.579471528600003</v>
        <stp/>
        <stp>EM_S_FA_YOY_OR</stp>
        <stp>2</stp>
        <stp>000046.SZ</stp>
        <stp>2019-12-31</stp>
        <tr r="R36" s="3"/>
      </tp>
      <tp>
        <v>-56.8087540151</v>
        <stp/>
        <stp>EM_S_FA_YOY_OR</stp>
        <stp>2</stp>
        <stp>300076.SZ</stp>
        <stp>2019-12-31</stp>
        <tr r="R1381" s="3"/>
      </tp>
      <tp>
        <v>14.238167064200001</v>
        <stp/>
        <stp>EM_S_FA_YOY_OR</stp>
        <stp>2</stp>
        <stp>300086.SZ</stp>
        <stp>2019-12-31</stp>
        <tr r="R1391" s="3"/>
      </tp>
      <tp>
        <v>29.9960139475</v>
        <stp/>
        <stp>EM_S_FA_YOY_OR</stp>
        <stp>2</stp>
        <stp>300096.SZ</stp>
        <stp>2019-12-31</stp>
        <tr r="R1399" s="3"/>
      </tp>
      <tp>
        <v>-1.8806161858999999</v>
        <stp/>
        <stp>EM_S_FA_YOY_OR</stp>
        <stp>2</stp>
        <stp>000096.SZ</stp>
        <stp>2019-12-31</stp>
        <tr r="R57" s="3"/>
      </tp>
      <tp>
        <v>3.583683669</v>
        <stp/>
        <stp>EM_S_FA_YOY_OR</stp>
        <stp>2</stp>
        <stp>600976.SH</stp>
        <stp>2019-12-31</stp>
        <tr r="R2738" s="3"/>
      </tp>
      <tp>
        <v>16.791964177899999</v>
        <stp/>
        <stp>EM_S_FA_YOY_OR</stp>
        <stp>2</stp>
        <stp>600966.SH</stp>
        <stp>2019-12-31</stp>
        <tr r="R2731" s="3"/>
      </tp>
      <tp>
        <v>-8.2711178863000008</v>
        <stp/>
        <stp>EM_S_FA_YOY_OR</stp>
        <stp>2</stp>
        <stp>600936.SH</stp>
        <stp>2019-12-31</stp>
        <tr r="R2722" s="3"/>
      </tp>
      <tp>
        <v>25.5331161911</v>
        <stp/>
        <stp>EM_S_FA_YOY_OR</stp>
        <stp>2</stp>
        <stp>600926.SH</stp>
        <stp>2019-12-31</stp>
        <tr r="R2720" s="3"/>
      </tp>
      <tp>
        <v>5.7853664801000004</v>
        <stp/>
        <stp>EM_S_FA_YOY_OR</stp>
        <stp>2</stp>
        <stp>600996.SH</stp>
        <stp>2019-12-31</stp>
        <tr r="R2754" s="3"/>
      </tp>
      <tp>
        <v>32.886541375299998</v>
        <stp/>
        <stp>EM_S_FA_YOY_OR</stp>
        <stp>2</stp>
        <stp>600986.SH</stp>
        <stp>2019-12-31</stp>
        <tr r="R2747" s="3"/>
      </tp>
      <tp>
        <v>8.6856715794999992</v>
        <stp/>
        <stp>EM_S_FA_YOY_OR</stp>
        <stp>2</stp>
        <stp>000936.SZ</stp>
        <stp>2019-12-31</stp>
        <tr r="R388" s="3"/>
      </tp>
      <tp>
        <v>-10.8900330176</v>
        <stp/>
        <stp>EM_S_FA_YOY_OR</stp>
        <stp>2</stp>
        <stp>000926.SZ</stp>
        <stp>2019-12-31</stp>
        <tr r="R379" s="3"/>
      </tp>
      <tp>
        <v>16.0680861401</v>
        <stp/>
        <stp>EM_S_FA_YOY_OR</stp>
        <stp>2</stp>
        <stp>000906.SZ</stp>
        <stp>2019-12-31</stp>
        <tr r="R364" s="3"/>
      </tp>
      <tp>
        <v>-3.4172059945000002</v>
        <stp/>
        <stp>EM_S_FA_YOY_OR</stp>
        <stp>2</stp>
        <stp>000976.SZ</stp>
        <stp>2019-12-31</stp>
        <tr r="R415" s="3"/>
      </tp>
      <tp>
        <v>12.244806260000001</v>
        <stp/>
        <stp>EM_S_FA_YOY_OR</stp>
        <stp>2</stp>
        <stp>000966.SZ</stp>
        <stp>2019-12-31</stp>
        <tr r="R406" s="3"/>
      </tp>
      <tp>
        <v>-6.3830392806000003</v>
        <stp/>
        <stp>EM_S_FA_YOY_OR</stp>
        <stp>2</stp>
        <stp>000996.SZ</stp>
        <stp>2019-12-31</stp>
        <tr r="R429" s="3"/>
      </tp>
      <tp>
        <v>32.229164457400003</v>
        <stp/>
        <stp>EM_S_FA_YOY_OR</stp>
        <stp>2</stp>
        <stp>600876.SH</stp>
        <stp>2019-12-31</stp>
        <tr r="R2695" s="3"/>
      </tp>
      <tp>
        <v>22.174051202899999</v>
        <stp/>
        <stp>EM_S_FA_YOY_OR</stp>
        <stp>2</stp>
        <stp>600866.SH</stp>
        <stp>2019-12-31</stp>
        <tr r="R2686" s="3"/>
      </tp>
      <tp>
        <v>93.405141688</v>
        <stp/>
        <stp>EM_S_FA_YOY_OR</stp>
        <stp>2</stp>
        <stp>600846.SH</stp>
        <stp>2019-12-31</stp>
        <tr r="R2669" s="3"/>
      </tp>
      <tp>
        <v>-19.701192602599999</v>
        <stp/>
        <stp>EM_S_FA_YOY_OR</stp>
        <stp>2</stp>
        <stp>600836.SH</stp>
        <stp>2019-12-31</stp>
        <tr r="R2661" s="3"/>
      </tp>
      <tp>
        <v>9.2279576903000002</v>
        <stp/>
        <stp>EM_S_FA_YOY_OR</stp>
        <stp>2</stp>
        <stp>600826.SH</stp>
        <stp>2019-12-31</stp>
        <tr r="R2652" s="3"/>
      </tp>
      <tp>
        <v>-79.074091486499995</v>
        <stp/>
        <stp>EM_S_FA_YOY_OR</stp>
        <stp>2</stp>
        <stp>600816.SH</stp>
        <stp>2019-12-31</stp>
        <tr r="R2642" s="3"/>
      </tp>
      <tp>
        <v>3.4675443304</v>
        <stp/>
        <stp>EM_S_FA_YOY_OR</stp>
        <stp>2</stp>
        <stp>600886.SH</stp>
        <stp>2019-12-31</stp>
        <tr r="R2704" s="3"/>
      </tp>
      <tp>
        <v>-57.137493534500003</v>
        <stp/>
        <stp>EM_S_FA_YOY_OR</stp>
        <stp>2</stp>
        <stp>000836.SZ</stp>
        <stp>2019-12-31</stp>
        <tr r="R322" s="3"/>
      </tp>
      <tp>
        <v>-7.4344855904999996</v>
        <stp/>
        <stp>EM_S_FA_YOY_OR</stp>
        <stp>2</stp>
        <stp>000826.SZ</stp>
        <stp>2019-12-31</stp>
        <tr r="R316" s="3"/>
      </tp>
      <tp>
        <v>-5.3988308007999999</v>
        <stp/>
        <stp>EM_S_FA_YOY_OR</stp>
        <stp>2</stp>
        <stp>000816.SZ</stp>
        <stp>2019-12-31</stp>
        <tr r="R308" s="3"/>
      </tp>
      <tp>
        <v>18.804963332500002</v>
        <stp/>
        <stp>EM_S_FA_YOY_OR</stp>
        <stp>2</stp>
        <stp>000876.SZ</stp>
        <stp>2019-12-31</stp>
        <tr r="R340" s="3"/>
      </tp>
      <tp>
        <v>25.338894247100001</v>
        <stp/>
        <stp>EM_S_FA_YOY_OR</stp>
        <stp>2</stp>
        <stp>000856.SZ</stp>
        <stp>2019-12-31</stp>
        <tr r="R330" s="3"/>
      </tp>
      <tp>
        <v>-62.347689632399998</v>
        <stp/>
        <stp>EM_S_FA_YOY_OR</stp>
        <stp>2</stp>
        <stp>000886.SZ</stp>
        <stp>2019-12-31</stp>
        <tr r="R348" s="3"/>
      </tp>
      <tp>
        <v>6.5570477568000003</v>
        <stp/>
        <stp>EM_S_FA_YOY_OR</stp>
        <stp>2</stp>
        <stp>603776.SH</stp>
        <stp>2019-12-31</stp>
        <tr r="R3228" s="3"/>
      </tp>
      <tp>
        <v>-4.9392528734000001</v>
        <stp/>
        <stp>EM_S_FA_YOY_OR</stp>
        <stp>2</stp>
        <stp>603766.SH</stp>
        <stp>2019-12-31</stp>
        <tr r="R3225" s="3"/>
      </tp>
      <tp>
        <v>1.4808492809</v>
        <stp/>
        <stp>EM_S_FA_YOY_OR</stp>
        <stp>2</stp>
        <stp>603726.SH</stp>
        <stp>2019-12-31</stp>
        <tr r="R3216" s="3"/>
      </tp>
      <tp>
        <v>38.963687589999999</v>
        <stp/>
        <stp>EM_S_FA_YOY_OR</stp>
        <stp>2</stp>
        <stp>603716.SH</stp>
        <stp>2019-12-31</stp>
        <tr r="R3210" s="3"/>
      </tp>
      <tp>
        <v>-0.71840830889999996</v>
        <stp/>
        <stp>EM_S_FA_YOY_OR</stp>
        <stp>2</stp>
        <stp>603676.SH</stp>
        <stp>2019-12-31</stp>
        <tr r="R3192" s="3"/>
      </tp>
      <tp>
        <v>-5.4463020729</v>
        <stp/>
        <stp>EM_S_FA_YOY_OR</stp>
        <stp>2</stp>
        <stp>603656.SH</stp>
        <stp>2019-12-31</stp>
        <tr r="R3182" s="3"/>
      </tp>
      <tp>
        <v>40.878143849899999</v>
        <stp/>
        <stp>EM_S_FA_YOY_OR</stp>
        <stp>2</stp>
        <stp>603636.SH</stp>
        <stp>2019-12-31</stp>
        <tr r="R3176" s="3"/>
      </tp>
      <tp>
        <v>-11.6698907909</v>
        <stp/>
        <stp>EM_S_FA_YOY_OR</stp>
        <stp>2</stp>
        <stp>603626.SH</stp>
        <stp>2019-12-31</stp>
        <tr r="R3172" s="3"/>
      </tp>
      <tp>
        <v>-6.7868548847000003</v>
        <stp/>
        <stp>EM_S_FA_YOY_OR</stp>
        <stp>2</stp>
        <stp>603616.SH</stp>
        <stp>2019-12-31</stp>
        <tr r="R3168" s="3"/>
      </tp>
      <tp>
        <v>22.029112189799999</v>
        <stp/>
        <stp>EM_S_FA_YOY_OR</stp>
        <stp>2</stp>
        <stp>603606.SH</stp>
        <stp>2019-12-31</stp>
        <tr r="R3161" s="3"/>
      </tp>
      <tp>
        <v>24.272612949599999</v>
        <stp/>
        <stp>EM_S_FA_YOY_OR</stp>
        <stp>2</stp>
        <stp>603696.SH</stp>
        <stp>2019-12-31</stp>
        <tr r="R3202" s="3"/>
      </tp>
      <tp>
        <v>22.777038044800001</v>
        <stp/>
        <stp>EM_S_FA_YOY_OR</stp>
        <stp>2</stp>
        <stp>603686.SH</stp>
        <stp>2019-12-31</stp>
        <tr r="R3198" s="3"/>
      </tp>
      <tp>
        <v>9.0674501979999995</v>
        <stp/>
        <stp>EM_S_FA_YOY_OR</stp>
        <stp>2</stp>
        <stp>603566.SH</stp>
        <stp>2019-12-31</stp>
        <tr r="R3141" s="3"/>
      </tp>
      <tp>
        <v>15.718259524</v>
        <stp/>
        <stp>EM_S_FA_YOY_OR</stp>
        <stp>2</stp>
        <stp>603556.SH</stp>
        <stp>2019-12-31</stp>
        <tr r="R3137" s="3"/>
      </tp>
      <tp>
        <v>16.129925126100002</v>
        <stp/>
        <stp>EM_S_FA_YOY_OR</stp>
        <stp>2</stp>
        <stp>603536.SH</stp>
        <stp>2019-12-31</stp>
        <tr r="R3134" s="3"/>
      </tp>
      <tp>
        <v>15.911417715900001</v>
        <stp/>
        <stp>EM_S_FA_YOY_OR</stp>
        <stp>2</stp>
        <stp>603586.SH</stp>
        <stp>2019-12-31</stp>
        <tr r="R3150" s="3"/>
      </tp>
      <tp>
        <v>18.82235872</v>
        <stp/>
        <stp>EM_S_FA_YOY_OR</stp>
        <stp>2</stp>
        <stp>603466.SH</stp>
        <stp>2019-12-31</stp>
        <tr r="R3115" s="3"/>
      </tp>
      <tp>
        <v>8.3013965473999995</v>
        <stp/>
        <stp>EM_S_FA_YOY_OR</stp>
        <stp>2</stp>
        <stp>603456.SH</stp>
        <stp>2019-12-31</stp>
        <tr r="R3113" s="3"/>
      </tp>
      <tp>
        <v>10.0378401375</v>
        <stp/>
        <stp>EM_S_FA_YOY_OR</stp>
        <stp>2</stp>
        <stp>603416.SH</stp>
        <stp>2019-12-31</stp>
        <tr r="R3109" s="3"/>
      </tp>
      <tp>
        <v>0.62957665559999998</v>
        <stp/>
        <stp>EM_S_FA_YOY_OR</stp>
        <stp>2</stp>
        <stp>603496.SH</stp>
        <stp>2019-12-31</stp>
        <tr r="R3118" s="3"/>
      </tp>
      <tp>
        <v>5.9625890927</v>
        <stp/>
        <stp>EM_S_FA_YOY_OR</stp>
        <stp>2</stp>
        <stp>603366.SH</stp>
        <stp>2019-12-31</stp>
        <tr r="R3092" s="3"/>
      </tp>
      <tp>
        <v>11.607235361300001</v>
        <stp/>
        <stp>EM_S_FA_YOY_OR</stp>
        <stp>2</stp>
        <stp>603336.SH</stp>
        <stp>2019-12-31</stp>
        <tr r="R3080" s="3"/>
      </tp>
      <tp>
        <v>23.102403965699999</v>
        <stp/>
        <stp>EM_S_FA_YOY_OR</stp>
        <stp>2</stp>
        <stp>603326.SH</stp>
        <stp>2019-12-31</stp>
        <tr r="R3073" s="3"/>
      </tp>
      <tp>
        <v>17.573924787999999</v>
        <stp/>
        <stp>EM_S_FA_YOY_OR</stp>
        <stp>2</stp>
        <stp>603316.SH</stp>
        <stp>2019-12-31</stp>
        <tr r="R3066" s="3"/>
      </tp>
      <tp>
        <v>0.2498491239</v>
        <stp/>
        <stp>EM_S_FA_YOY_OR</stp>
        <stp>2</stp>
        <stp>603306.SH</stp>
        <stp>2019-12-31</stp>
        <tr r="R3060" s="3"/>
      </tp>
      <tp>
        <v>13.973989275299999</v>
        <stp/>
        <stp>EM_S_FA_YOY_OR</stp>
        <stp>2</stp>
        <stp>603396.SH</stp>
        <stp>2019-12-31</stp>
        <tr r="R3106" s="3"/>
      </tp>
      <tp>
        <v>31.436166630700001</v>
        <stp/>
        <stp>EM_S_FA_YOY_OR</stp>
        <stp>2</stp>
        <stp>603386.SH</stp>
        <stp>2019-12-31</stp>
        <tr r="R3101" s="3"/>
      </tp>
      <tp>
        <v>-0.82082592899999995</v>
        <stp/>
        <stp>EM_S_FA_YOY_OR</stp>
        <stp>2</stp>
        <stp>603266.SH</stp>
        <stp>2019-12-31</stp>
        <tr r="R3046" s="3"/>
      </tp>
      <tp>
        <v>-4.5858078333999996</v>
        <stp/>
        <stp>EM_S_FA_YOY_OR</stp>
        <stp>2</stp>
        <stp>603226.SH</stp>
        <stp>2019-12-31</stp>
        <tr r="R3036" s="3"/>
      </tp>
      <tp>
        <v>40.0126629313</v>
        <stp/>
        <stp>EM_S_FA_YOY_OR</stp>
        <stp>2</stp>
        <stp>603286.SH</stp>
        <stp>2019-12-31</stp>
        <tr r="R3052" s="3"/>
      </tp>
      <tp>
        <v>7.8277131032999998</v>
        <stp/>
        <stp>EM_S_FA_YOY_OR</stp>
        <stp>2</stp>
        <stp>603166.SH</stp>
        <stp>2019-12-31</stp>
        <tr r="R3012" s="3"/>
      </tp>
      <tp>
        <v>2.8080689653999999</v>
        <stp/>
        <stp>EM_S_FA_YOY_OR</stp>
        <stp>2</stp>
        <stp>603136.SH</stp>
        <stp>2019-12-31</stp>
        <tr r="R3005" s="3"/>
      </tp>
      <tp>
        <v>21.324794428499999</v>
        <stp/>
        <stp>EM_S_FA_YOY_OR</stp>
        <stp>2</stp>
        <stp>603126.SH</stp>
        <stp>2019-12-31</stp>
        <tr r="R2999" s="3"/>
      </tp>
      <tp>
        <v>-2.3539183565999999</v>
        <stp/>
        <stp>EM_S_FA_YOY_OR</stp>
        <stp>2</stp>
        <stp>603116.SH</stp>
        <stp>2019-12-31</stp>
        <tr r="R2995" s="3"/>
      </tp>
      <tp>
        <v>4.2844919372000003</v>
        <stp/>
        <stp>EM_S_FA_YOY_OR</stp>
        <stp>2</stp>
        <stp>603106.SH</stp>
        <stp>2019-12-31</stp>
        <tr r="R2990" s="3"/>
      </tp>
      <tp>
        <v>-1.5672086679999999</v>
        <stp/>
        <stp>EM_S_FA_YOY_OR</stp>
        <stp>2</stp>
        <stp>603196.SH</stp>
        <stp>2019-12-31</stp>
        <tr r="R3025" s="3"/>
      </tp>
      <tp>
        <v>18.192741372499999</v>
        <stp/>
        <stp>EM_S_FA_YOY_OR</stp>
        <stp>2</stp>
        <stp>603186.SH</stp>
        <stp>2019-12-31</stp>
        <tr r="R3022" s="3"/>
      </tp>
      <tp>
        <v>-22.362288557900001</v>
        <stp/>
        <stp>EM_S_FA_YOY_OR</stp>
        <stp>2</stp>
        <stp>603076.SH</stp>
        <stp>2019-12-31</stp>
        <tr r="R2973" s="3"/>
      </tp>
      <tp>
        <v>1.7021553845999999</v>
        <stp/>
        <stp>EM_S_FA_YOY_OR</stp>
        <stp>2</stp>
        <stp>603066.SH</stp>
        <stp>2019-12-31</stp>
        <tr r="R2970" s="3"/>
      </tp>
      <tp>
        <v>24.208484027499999</v>
        <stp/>
        <stp>EM_S_FA_YOY_OR</stp>
        <stp>2</stp>
        <stp>603036.SH</stp>
        <stp>2019-12-31</stp>
        <tr r="R2957" s="3"/>
      </tp>
      <tp>
        <v>-12.9020117522</v>
        <stp/>
        <stp>EM_S_FA_YOY_OR</stp>
        <stp>2</stp>
        <stp>603026.SH</stp>
        <stp>2019-12-31</stp>
        <tr r="R2948" s="3"/>
      </tp>
      <tp>
        <v>6.4297748324999997</v>
        <stp/>
        <stp>EM_S_FA_YOY_OR</stp>
        <stp>2</stp>
        <stp>603016.SH</stp>
        <stp>2019-12-31</stp>
        <tr r="R2939" s="3"/>
      </tp>
      <tp>
        <v>-5.6503822501999998</v>
        <stp/>
        <stp>EM_S_FA_YOY_OR</stp>
        <stp>2</stp>
        <stp>603006.SH</stp>
        <stp>2019-12-31</stp>
        <tr r="R2931" s="3"/>
      </tp>
      <tp>
        <v>-7.8374716400000002E-2</v>
        <stp/>
        <stp>EM_S_FA_YOY_OR</stp>
        <stp>2</stp>
        <stp>603096.SH</stp>
        <stp>2019-12-31</stp>
        <tr r="R2984" s="3"/>
      </tp>
      <tp>
        <v>-3.7485565329999999</v>
        <stp/>
        <stp>EM_S_FA_YOY_OR</stp>
        <stp>2</stp>
        <stp>603086.SH</stp>
        <stp>2019-12-31</stp>
        <tr r="R2980" s="3"/>
      </tp>
      <tp>
        <v>-12.538238703499999</v>
        <stp/>
        <stp>EM_S_FA_YOY_OR</stp>
        <stp>2</stp>
        <stp>603976.SH</stp>
        <stp>2019-12-31</stp>
        <tr r="R3316" s="3"/>
      </tp>
      <tp>
        <v>44.796615553599999</v>
        <stp/>
        <stp>EM_S_FA_YOY_OR</stp>
        <stp>2</stp>
        <stp>603966.SH</stp>
        <stp>2019-12-31</stp>
        <tr r="R3312" s="3"/>
      </tp>
      <tp>
        <v>36.9531599456</v>
        <stp/>
        <stp>EM_S_FA_YOY_OR</stp>
        <stp>2</stp>
        <stp>603936.SH</stp>
        <stp>2019-12-31</stp>
        <tr r="R3303" s="3"/>
      </tp>
      <tp>
        <v>12.8594759287</v>
        <stp/>
        <stp>EM_S_FA_YOY_OR</stp>
        <stp>2</stp>
        <stp>603926.SH</stp>
        <stp>2019-12-31</stp>
        <tr r="R3299" s="3"/>
      </tp>
      <tp>
        <v>42.775403074300002</v>
        <stp/>
        <stp>EM_S_FA_YOY_OR</stp>
        <stp>2</stp>
        <stp>603916.SH</stp>
        <stp>2019-12-31</stp>
        <tr r="R3293" s="3"/>
      </tp>
      <tp>
        <v>14.3662992201</v>
        <stp/>
        <stp>EM_S_FA_YOY_OR</stp>
        <stp>2</stp>
        <stp>603906.SH</stp>
        <stp>2019-12-31</stp>
        <tr r="R3289" s="3"/>
      </tp>
      <tp>
        <v>42.618960301500003</v>
        <stp/>
        <stp>EM_S_FA_YOY_OR</stp>
        <stp>2</stp>
        <stp>603986.SH</stp>
        <stp>2019-12-31</stp>
        <tr r="R3322" s="3"/>
      </tp>
      <tp>
        <v>16.768962138399999</v>
        <stp/>
        <stp>EM_S_FA_YOY_OR</stp>
        <stp>2</stp>
        <stp>603866.SH</stp>
        <stp>2019-12-31</stp>
        <tr r="R3267" s="3"/>
      </tp>
      <tp>
        <v>12.280710169300001</v>
        <stp/>
        <stp>EM_S_FA_YOY_OR</stp>
        <stp>2</stp>
        <stp>603856.SH</stp>
        <stp>2019-12-31</stp>
        <tr r="R3262" s="3"/>
      </tp>
      <tp>
        <v>5.1520945612000002</v>
        <stp/>
        <stp>EM_S_FA_YOY_OR</stp>
        <stp>2</stp>
        <stp>603826.SH</stp>
        <stp>2019-12-31</stp>
        <tr r="R3253" s="3"/>
      </tp>
      <tp>
        <v>20.9490883946</v>
        <stp/>
        <stp>EM_S_FA_YOY_OR</stp>
        <stp>2</stp>
        <stp>603816.SH</stp>
        <stp>2019-12-31</stp>
        <tr r="R3246" s="3"/>
      </tp>
      <tp>
        <v>32.609174934899997</v>
        <stp/>
        <stp>EM_S_FA_YOY_OR</stp>
        <stp>2</stp>
        <stp>603806.SH</stp>
        <stp>2019-12-31</stp>
        <tr r="R3241" s="3"/>
      </tp>
      <tp>
        <v>6.9032120282999996</v>
        <stp/>
        <stp>EM_S_FA_YOY_OR</stp>
        <stp>2</stp>
        <stp>603896.SH</stp>
        <stp>2019-12-31</stp>
        <tr r="R3283" s="3"/>
      </tp>
      <tp>
        <v>12.6815604755</v>
        <stp/>
        <stp>EM_S_FA_YOY_OR</stp>
        <stp>2</stp>
        <stp>603886.SH</stp>
        <stp>2019-12-31</stp>
        <tr r="R3278" s="3"/>
      </tp>
      <tp>
        <v>40.494569438500001</v>
        <stp/>
        <stp>EM_S_FA_YOY_OR</stp>
        <stp>2</stp>
        <stp>002736.SZ</stp>
        <stp>2019-12-31</stp>
        <tr r="R1141" s="3"/>
      </tp>
      <tp>
        <v>91.632250679999999</v>
        <stp/>
        <stp>EM_S_FA_YOY_OR</stp>
        <stp>2</stp>
        <stp>002726.SZ</stp>
        <stp>2019-12-31</stp>
        <tr r="R1131" s="3"/>
      </tp>
      <tp>
        <v>-41.827530092499998</v>
        <stp/>
        <stp>EM_S_FA_YOY_OR</stp>
        <stp>2</stp>
        <stp>002716.SZ</stp>
        <stp>2019-12-31</stp>
        <tr r="R1122" s="3"/>
      </tp>
      <tp>
        <v>29.529193579099999</v>
        <stp/>
        <stp>EM_S_FA_YOY_OR</stp>
        <stp>2</stp>
        <stp>002706.SZ</stp>
        <stp>2019-12-31</stp>
        <tr r="R1114" s="3"/>
      </tp>
      <tp>
        <v>5.8287951580000001</v>
        <stp/>
        <stp>EM_S_FA_YOY_OR</stp>
        <stp>2</stp>
        <stp>002776.SZ</stp>
        <stp>2019-12-31</stp>
        <tr r="R1176" s="3"/>
      </tp>
      <tp>
        <v>-6.7593797289999999</v>
        <stp/>
        <stp>EM_S_FA_YOY_OR</stp>
        <stp>2</stp>
        <stp>002766.SZ</stp>
        <stp>2019-12-31</stp>
        <tr r="R1167" s="3"/>
      </tp>
      <tp>
        <v>2.400174201</v>
        <stp/>
        <stp>EM_S_FA_YOY_OR</stp>
        <stp>2</stp>
        <stp>002756.SZ</stp>
        <stp>2019-12-31</stp>
        <tr r="R1158" s="3"/>
      </tp>
      <tp>
        <v>37.0699938407</v>
        <stp/>
        <stp>EM_S_FA_YOY_OR</stp>
        <stp>2</stp>
        <stp>002746.SZ</stp>
        <stp>2019-12-31</stp>
        <tr r="R1150" s="3"/>
      </tp>
      <tp>
        <v>46.205756513200001</v>
        <stp/>
        <stp>EM_S_FA_YOY_OR</stp>
        <stp>2</stp>
        <stp>002796.SZ</stp>
        <stp>2019-12-31</stp>
        <tr r="R1193" s="3"/>
      </tp>
      <tp>
        <v>-7.6688698010999996</v>
        <stp/>
        <stp>EM_S_FA_YOY_OR</stp>
        <stp>2</stp>
        <stp>002786.SZ</stp>
        <stp>2019-12-31</stp>
        <tr r="R1184" s="3"/>
      </tp>
      <tp>
        <v>-9.8012440202000004</v>
        <stp/>
        <stp>EM_S_FA_YOY_OR</stp>
        <stp>2</stp>
        <stp>002636.SZ</stp>
        <stp>2019-12-31</stp>
        <tr r="R1047" s="3"/>
      </tp>
      <tp>
        <v>11.110481437800001</v>
        <stp/>
        <stp>EM_S_FA_YOY_OR</stp>
        <stp>2</stp>
        <stp>002626.SZ</stp>
        <stp>2019-12-31</stp>
        <tr r="R1037" s="3"/>
      </tp>
      <tp>
        <v>24.461852032199999</v>
        <stp/>
        <stp>EM_S_FA_YOY_OR</stp>
        <stp>2</stp>
        <stp>002616.SZ</stp>
        <stp>2019-12-31</stp>
        <tr r="R1029" s="3"/>
      </tp>
      <tp>
        <v>22.016935849300001</v>
        <stp/>
        <stp>EM_S_FA_YOY_OR</stp>
        <stp>2</stp>
        <stp>002606.SZ</stp>
        <stp>2019-12-31</stp>
        <tr r="R1019" s="3"/>
      </tp>
      <tp>
        <v>3.9443721545999999</v>
        <stp/>
        <stp>EM_S_FA_YOY_OR</stp>
        <stp>2</stp>
        <stp>002676.SZ</stp>
        <stp>2019-12-31</stp>
        <tr r="R1087" s="3"/>
      </tp>
      <tp>
        <v>3.2627911424999998</v>
        <stp/>
        <stp>EM_S_FA_YOY_OR</stp>
        <stp>2</stp>
        <stp>002666.SZ</stp>
        <stp>2019-12-31</stp>
        <tr r="R1077" s="3"/>
      </tp>
      <tp>
        <v>-12.520694410200001</v>
        <stp/>
        <stp>EM_S_FA_YOY_OR</stp>
        <stp>2</stp>
        <stp>002656.SZ</stp>
        <stp>2019-12-31</stp>
        <tr r="R1067" s="3"/>
      </tp>
      <tp>
        <v>-7.0355547334999997</v>
        <stp/>
        <stp>EM_S_FA_YOY_OR</stp>
        <stp>2</stp>
        <stp>002646.SZ</stp>
        <stp>2019-12-31</stp>
        <tr r="R1057" s="3"/>
      </tp>
      <tp>
        <v>-13.1308831856</v>
        <stp/>
        <stp>EM_S_FA_YOY_OR</stp>
        <stp>2</stp>
        <stp>002696.SZ</stp>
        <stp>2019-12-31</stp>
        <tr r="R1105" s="3"/>
      </tp>
      <tp>
        <v>-1.9997423761999999</v>
        <stp/>
        <stp>EM_S_FA_YOY_OR</stp>
        <stp>2</stp>
        <stp>002686.SZ</stp>
        <stp>2019-12-31</stp>
        <tr r="R1095" s="3"/>
      </tp>
      <tp>
        <v>-6.4634755287000001</v>
        <stp/>
        <stp>EM_S_FA_YOY_OR</stp>
        <stp>2</stp>
        <stp>002536.SZ</stp>
        <stp>2019-12-31</stp>
        <tr r="R950" s="3"/>
      </tp>
      <tp>
        <v>16.199614112900001</v>
        <stp/>
        <stp>EM_S_FA_YOY_OR</stp>
        <stp>2</stp>
        <stp>002526.SZ</stp>
        <stp>2019-12-31</stp>
        <tr r="R940" s="3"/>
      </tp>
      <tp>
        <v>-10.904024287</v>
        <stp/>
        <stp>EM_S_FA_YOY_OR</stp>
        <stp>2</stp>
        <stp>002516.SZ</stp>
        <stp>2019-12-31</stp>
        <tr r="R931" s="3"/>
      </tp>
      <tp>
        <v>-22.406533358000001</v>
        <stp/>
        <stp>EM_S_FA_YOY_OR</stp>
        <stp>2</stp>
        <stp>002506.SZ</stp>
        <stp>2019-12-31</stp>
        <tr r="R922" s="3"/>
      </tp>
      <tp>
        <v>11.969383797900001</v>
        <stp/>
        <stp>EM_S_FA_YOY_OR</stp>
        <stp>2</stp>
        <stp>002576.SZ</stp>
        <stp>2019-12-31</stp>
        <tr r="R990" s="3"/>
      </tp>
      <tp>
        <v>3.8622437685</v>
        <stp/>
        <stp>EM_S_FA_YOY_OR</stp>
        <stp>2</stp>
        <stp>002566.SZ</stp>
        <stp>2019-12-31</stp>
        <tr r="R980" s="3"/>
      </tp>
      <tp>
        <v>6.8215638552</v>
        <stp/>
        <stp>EM_S_FA_YOY_OR</stp>
        <stp>2</stp>
        <stp>002556.SZ</stp>
        <stp>2019-12-31</stp>
        <tr r="R970" s="3"/>
      </tp>
      <tp>
        <v>1.8638592742</v>
        <stp/>
        <stp>EM_S_FA_YOY_OR</stp>
        <stp>2</stp>
        <stp>002546.SZ</stp>
        <stp>2019-12-31</stp>
        <tr r="R960" s="3"/>
      </tp>
      <tp>
        <v>-17.4365839142</v>
        <stp/>
        <stp>EM_S_FA_YOY_OR</stp>
        <stp>2</stp>
        <stp>002596.SZ</stp>
        <stp>2019-12-31</stp>
        <tr r="R1010" s="3"/>
      </tp>
      <tp>
        <v>-2.8865074850000001</v>
        <stp/>
        <stp>EM_S_FA_YOY_OR</stp>
        <stp>2</stp>
        <stp>002586.SZ</stp>
        <stp>2019-12-31</stp>
        <tr r="R1000" s="3"/>
      </tp>
      <tp>
        <v>9.5145116729999994</v>
        <stp/>
        <stp>EM_S_FA_YOY_OR</stp>
        <stp>2</stp>
        <stp>002436.SZ</stp>
        <stp>2019-12-31</stp>
        <tr r="R860" s="3"/>
      </tp>
      <tp>
        <v>-21.0063900251</v>
        <stp/>
        <stp>EM_S_FA_YOY_OR</stp>
        <stp>2</stp>
        <stp>002426.SZ</stp>
        <stp>2019-12-31</stp>
        <tr r="R850" s="3"/>
      </tp>
      <tp>
        <v>-1.7794762755</v>
        <stp/>
        <stp>EM_S_FA_YOY_OR</stp>
        <stp>2</stp>
        <stp>002416.SZ</stp>
        <stp>2019-12-31</stp>
        <tr r="R841" s="3"/>
      </tp>
      <tp>
        <v>2.0111573496999999</v>
        <stp/>
        <stp>EM_S_FA_YOY_OR</stp>
        <stp>2</stp>
        <stp>002406.SZ</stp>
        <stp>2019-12-31</stp>
        <tr r="R832" s="3"/>
      </tp>
      <tp>
        <v>-7.3347654296</v>
        <stp/>
        <stp>EM_S_FA_YOY_OR</stp>
        <stp>2</stp>
        <stp>002476.SZ</stp>
        <stp>2019-12-31</stp>
        <tr r="R896" s="3"/>
      </tp>
      <tp>
        <v>-22.4809461372</v>
        <stp/>
        <stp>EM_S_FA_YOY_OR</stp>
        <stp>2</stp>
        <stp>002466.SZ</stp>
        <stp>2019-12-31</stp>
        <tr r="R887" s="3"/>
      </tp>
      <tp>
        <v>20.7498525725</v>
        <stp/>
        <stp>EM_S_FA_YOY_OR</stp>
        <stp>2</stp>
        <stp>002456.SZ</stp>
        <stp>2019-12-31</stp>
        <tr r="R878" s="3"/>
      </tp>
      <tp>
        <v>-5.9125167012000004</v>
        <stp/>
        <stp>EM_S_FA_YOY_OR</stp>
        <stp>2</stp>
        <stp>002446.SZ</stp>
        <stp>2019-12-31</stp>
        <tr r="R870" s="3"/>
      </tp>
      <tp>
        <v>-51.316969270500003</v>
        <stp/>
        <stp>EM_S_FA_YOY_OR</stp>
        <stp>2</stp>
        <stp>002496.SZ</stp>
        <stp>2019-12-31</stp>
        <tr r="R915" s="3"/>
      </tp>
      <tp>
        <v>14.356800725499999</v>
        <stp/>
        <stp>EM_S_FA_YOY_OR</stp>
        <stp>2</stp>
        <stp>002486.SZ</stp>
        <stp>2019-12-31</stp>
        <tr r="R905" s="3"/>
      </tp>
      <tp>
        <v>-6.5219851509</v>
        <stp/>
        <stp>EM_S_FA_YOY_OR</stp>
        <stp>2</stp>
        <stp>002336.SZ</stp>
        <stp>2019-12-31</stp>
        <tr r="R763" s="3"/>
      </tp>
      <tp>
        <v>4.0836861481</v>
        <stp/>
        <stp>EM_S_FA_YOY_OR</stp>
        <stp>2</stp>
        <stp>002326.SZ</stp>
        <stp>2019-12-31</stp>
        <tr r="R753" s="3"/>
      </tp>
      <tp>
        <v>7.1269926149999998</v>
        <stp/>
        <stp>EM_S_FA_YOY_OR</stp>
        <stp>2</stp>
        <stp>002316.SZ</stp>
        <stp>2019-12-31</stp>
        <tr r="R743" s="3"/>
      </tp>
      <tp>
        <v>14.0023136137</v>
        <stp/>
        <stp>EM_S_FA_YOY_OR</stp>
        <stp>2</stp>
        <stp>002306.SZ</stp>
        <stp>2019-12-31</stp>
        <tr r="R733" s="3"/>
      </tp>
      <tp>
        <v>-6.9951132673999998</v>
        <stp/>
        <stp>EM_S_FA_YOY_OR</stp>
        <stp>2</stp>
        <stp>002376.SZ</stp>
        <stp>2019-12-31</stp>
        <tr r="R802" s="3"/>
      </tp>
      <tp>
        <v>-63.051989906000003</v>
        <stp/>
        <stp>EM_S_FA_YOY_OR</stp>
        <stp>2</stp>
        <stp>002366.SZ</stp>
        <stp>2019-12-31</stp>
        <tr r="R792" s="3"/>
      </tp>
      <tp>
        <v>-55.771793854000002</v>
        <stp/>
        <stp>EM_S_FA_YOY_OR</stp>
        <stp>2</stp>
        <stp>002356.SZ</stp>
        <stp>2019-12-31</stp>
        <tr r="R783" s="3"/>
      </tp>
      <tp>
        <v>-19.258169395700001</v>
        <stp/>
        <stp>EM_S_FA_YOY_OR</stp>
        <stp>2</stp>
        <stp>002346.SZ</stp>
        <stp>2019-12-31</stp>
        <tr r="R773" s="3"/>
      </tp>
      <tp>
        <v>1.4695820279</v>
        <stp/>
        <stp>EM_S_FA_YOY_OR</stp>
        <stp>2</stp>
        <stp>002396.SZ</stp>
        <stp>2019-12-31</stp>
        <tr r="R822" s="3"/>
      </tp>
      <tp>
        <v>27.478825684699999</v>
        <stp/>
        <stp>EM_S_FA_YOY_OR</stp>
        <stp>2</stp>
        <stp>002386.SZ</stp>
        <stp>2019-12-31</stp>
        <tr r="R812" s="3"/>
      </tp>
      <tp>
        <v>10.495120763199999</v>
        <stp/>
        <stp>EM_S_FA_YOY_OR</stp>
        <stp>2</stp>
        <stp>002236.SZ</stp>
        <stp>2019-12-31</stp>
        <tr r="R665" s="3"/>
      </tp>
      <tp>
        <v>25.922596871</v>
        <stp/>
        <stp>EM_S_FA_YOY_OR</stp>
        <stp>2</stp>
        <stp>002226.SZ</stp>
        <stp>2019-12-31</stp>
        <tr r="R655" s="3"/>
      </tp>
      <tp>
        <v>8.0588684551000007</v>
        <stp/>
        <stp>EM_S_FA_YOY_OR</stp>
        <stp>2</stp>
        <stp>002216.SZ</stp>
        <stp>2019-12-31</stp>
        <tr r="R646" s="3"/>
      </tp>
      <tp>
        <v>12.443031399400001</v>
        <stp/>
        <stp>EM_S_FA_YOY_OR</stp>
        <stp>2</stp>
        <stp>002206.SZ</stp>
        <stp>2019-12-31</stp>
        <tr r="R636" s="3"/>
      </tp>
      <tp>
        <v>11.5056431116</v>
        <stp/>
        <stp>EM_S_FA_YOY_OR</stp>
        <stp>2</stp>
        <stp>002276.SZ</stp>
        <stp>2019-12-31</stp>
        <tr r="R703" s="3"/>
      </tp>
      <tp>
        <v>-1.8292319050000001</v>
        <stp/>
        <stp>EM_S_FA_YOY_OR</stp>
        <stp>2</stp>
        <stp>002266.SZ</stp>
        <stp>2019-12-31</stp>
        <tr r="R693" s="3"/>
      </tp>
      <tp>
        <v>-28.551647984900001</v>
        <stp/>
        <stp>EM_S_FA_YOY_OR</stp>
        <stp>2</stp>
        <stp>002256.SZ</stp>
        <stp>2019-12-31</stp>
        <tr r="R685" s="3"/>
      </tp>
      <tp>
        <v>4.1239355853999999</v>
        <stp/>
        <stp>EM_S_FA_YOY_OR</stp>
        <stp>2</stp>
        <stp>002246.SZ</stp>
        <stp>2019-12-31</stp>
        <tr r="R675" s="3"/>
      </tp>
      <tp>
        <v>-4.5959746091999998</v>
        <stp/>
        <stp>EM_S_FA_YOY_OR</stp>
        <stp>2</stp>
        <stp>002296.SZ</stp>
        <stp>2019-12-31</stp>
        <tr r="R723" s="3"/>
      </tp>
      <tp>
        <v>4.3443396152</v>
        <stp/>
        <stp>EM_S_FA_YOY_OR</stp>
        <stp>2</stp>
        <stp>002286.SZ</stp>
        <stp>2019-12-31</stp>
        <tr r="R713" s="3"/>
      </tp>
      <tp>
        <v>0.1938597755</v>
        <stp/>
        <stp>EM_S_FA_YOY_OR</stp>
        <stp>2</stp>
        <stp>002136.SZ</stp>
        <stp>2019-12-31</stp>
        <tr r="R568" s="3"/>
      </tp>
      <tp>
        <v>9.9915913638999996</v>
        <stp/>
        <stp>EM_S_FA_YOY_OR</stp>
        <stp>2</stp>
        <stp>002126.SZ</stp>
        <stp>2019-12-31</stp>
        <tr r="R558" s="3"/>
      </tp>
      <tp>
        <v>6.8125522426999998</v>
        <stp/>
        <stp>EM_S_FA_YOY_OR</stp>
        <stp>2</stp>
        <stp>002116.SZ</stp>
        <stp>2019-12-31</stp>
        <tr r="R549" s="3"/>
      </tp>
      <tp>
        <v>8.7427509297999997</v>
        <stp/>
        <stp>EM_S_FA_YOY_OR</stp>
        <stp>2</stp>
        <stp>002106.SZ</stp>
        <stp>2019-12-31</stp>
        <tr r="R540" s="3"/>
      </tp>
      <tp>
        <v>-8.8333709694000007</v>
        <stp/>
        <stp>EM_S_FA_YOY_OR</stp>
        <stp>2</stp>
        <stp>002176.SZ</stp>
        <stp>2019-12-31</stp>
        <tr r="R606" s="3"/>
      </tp>
      <tp>
        <v>19.666727236900002</v>
        <stp/>
        <stp>EM_S_FA_YOY_OR</stp>
        <stp>2</stp>
        <stp>002166.SZ</stp>
        <stp>2019-12-31</stp>
        <tr r="R596" s="3"/>
      </tp>
      <tp>
        <v>14.450109708899999</v>
        <stp/>
        <stp>EM_S_FA_YOY_OR</stp>
        <stp>2</stp>
        <stp>002156.SZ</stp>
        <stp>2019-12-31</stp>
        <tr r="R586" s="3"/>
      </tp>
      <tp>
        <v>25.8025511958</v>
        <stp/>
        <stp>EM_S_FA_YOY_OR</stp>
        <stp>2</stp>
        <stp>002146.SZ</stp>
        <stp>2019-12-31</stp>
        <tr r="R577" s="3"/>
      </tp>
      <tp>
        <v>-18.143185234000001</v>
        <stp/>
        <stp>EM_S_FA_YOY_OR</stp>
        <stp>2</stp>
        <stp>002196.SZ</stp>
        <stp>2019-12-31</stp>
        <tr r="R626" s="3"/>
      </tp>
      <tp>
        <v>-11.868824285800001</v>
        <stp/>
        <stp>EM_S_FA_YOY_OR</stp>
        <stp>2</stp>
        <stp>002186.SZ</stp>
        <stp>2019-12-31</stp>
        <tr r="R616" s="3"/>
      </tp>
      <tp>
        <v>26.647197374499999</v>
        <stp/>
        <stp>EM_S_FA_YOY_OR</stp>
        <stp>2</stp>
        <stp>002036.SZ</stp>
        <stp>2019-12-31</stp>
        <tr r="R472" s="3"/>
      </tp>
      <tp>
        <v>-5.2278809485000002</v>
        <stp/>
        <stp>EM_S_FA_YOY_OR</stp>
        <stp>2</stp>
        <stp>002026.SZ</stp>
        <stp>2019-12-31</stp>
        <tr r="R462" s="3"/>
      </tp>
      <tp>
        <v>16.971508567000001</v>
        <stp/>
        <stp>EM_S_FA_YOY_OR</stp>
        <stp>2</stp>
        <stp>002016.SZ</stp>
        <stp>2019-12-31</stp>
        <tr r="R453" s="3"/>
      </tp>
      <tp>
        <v>-13.8365994742</v>
        <stp/>
        <stp>EM_S_FA_YOY_OR</stp>
        <stp>2</stp>
        <stp>002006.SZ</stp>
        <stp>2019-12-31</stp>
        <tr r="R444" s="3"/>
      </tp>
      <tp>
        <v>-37.546398348300002</v>
        <stp/>
        <stp>EM_S_FA_YOY_OR</stp>
        <stp>2</stp>
        <stp>002076.SZ</stp>
        <stp>2019-12-31</stp>
        <tr r="R510" s="3"/>
      </tp>
      <tp>
        <v>3.0087695712000002</v>
        <stp/>
        <stp>EM_S_FA_YOY_OR</stp>
        <stp>2</stp>
        <stp>002066.SZ</stp>
        <stp>2019-12-31</stp>
        <tr r="R502" s="3"/>
      </tp>
      <tp>
        <v>1.1575939376</v>
        <stp/>
        <stp>EM_S_FA_YOY_OR</stp>
        <stp>2</stp>
        <stp>002056.SZ</stp>
        <stp>2019-12-31</stp>
        <tr r="R492" s="3"/>
      </tp>
      <tp>
        <v>0.92736078590000004</v>
        <stp/>
        <stp>EM_S_FA_YOY_OR</stp>
        <stp>2</stp>
        <stp>002046.SZ</stp>
        <stp>2019-12-31</stp>
        <tr r="R482" s="3"/>
      </tp>
      <tp>
        <v>15.9953248845</v>
        <stp/>
        <stp>EM_S_FA_YOY_OR</stp>
        <stp>2</stp>
        <stp>002096.SZ</stp>
        <stp>2019-12-31</stp>
        <tr r="R530" s="3"/>
      </tp>
      <tp>
        <v>-19.234746747300001</v>
        <stp/>
        <stp>EM_S_FA_YOY_OR</stp>
        <stp>2</stp>
        <stp>002086.SZ</stp>
        <stp>2019-12-31</stp>
        <tr r="R520" s="3"/>
      </tp>
      <tp>
        <v>38.4372627646</v>
        <stp/>
        <stp>EM_S_FA_YOY_OR</stp>
        <stp>2</stp>
        <stp>002916.SZ</stp>
        <stp>2019-12-31</stp>
        <tr r="R1304" s="3"/>
      </tp>
      <tp>
        <v>-2.4611138479000001</v>
        <stp/>
        <stp>EM_S_FA_YOY_OR</stp>
        <stp>2</stp>
        <stp>002906.SZ</stp>
        <stp>2019-12-31</stp>
        <tr r="R1295" s="3"/>
      </tp>
      <tp>
        <v>50.968220257799999</v>
        <stp/>
        <stp>EM_S_FA_YOY_OR</stp>
        <stp>2</stp>
        <stp>002836.SZ</stp>
        <stp>2019-12-31</stp>
        <tr r="R1230" s="3"/>
      </tp>
      <tp>
        <v>13.192427846199999</v>
        <stp/>
        <stp>EM_S_FA_YOY_OR</stp>
        <stp>2</stp>
        <stp>002826.SZ</stp>
        <stp>2019-12-31</stp>
        <tr r="R1221" s="3"/>
      </tp>
      <tp>
        <v>-58.235670443099998</v>
        <stp/>
        <stp>EM_S_FA_YOY_OR</stp>
        <stp>2</stp>
        <stp>002816.SZ</stp>
        <stp>2019-12-31</stp>
        <tr r="R1211" s="3"/>
      </tp>
      <tp>
        <v>8.6597918053999994</v>
        <stp/>
        <stp>EM_S_FA_YOY_OR</stp>
        <stp>2</stp>
        <stp>002806.SZ</stp>
        <stp>2019-12-31</stp>
        <tr r="R1202" s="3"/>
      </tp>
      <tp>
        <v>64.296011770299998</v>
        <stp/>
        <stp>EM_S_FA_YOY_OR</stp>
        <stp>2</stp>
        <stp>002876.SZ</stp>
        <stp>2019-12-31</stp>
        <tr r="R1267" s="3"/>
      </tp>
      <tp>
        <v>34.199506061199997</v>
        <stp/>
        <stp>EM_S_FA_YOY_OR</stp>
        <stp>2</stp>
        <stp>002866.SZ</stp>
        <stp>2019-12-31</stp>
        <tr r="R1258" s="3"/>
      </tp>
      <tp>
        <v>-4.8085265271999997</v>
        <stp/>
        <stp>EM_S_FA_YOY_OR</stp>
        <stp>2</stp>
        <stp>002856.SZ</stp>
        <stp>2019-12-31</stp>
        <tr r="R1248" s="3"/>
      </tp>
      <tp>
        <v>42.912515874699999</v>
        <stp/>
        <stp>EM_S_FA_YOY_OR</stp>
        <stp>2</stp>
        <stp>002846.SZ</stp>
        <stp>2019-12-31</stp>
        <tr r="R1239" s="3"/>
      </tp>
      <tp>
        <v>12.8767564449</v>
        <stp/>
        <stp>EM_S_FA_YOY_OR</stp>
        <stp>2</stp>
        <stp>002896.SZ</stp>
        <stp>2019-12-31</stp>
        <tr r="R1286" s="3"/>
      </tp>
      <tp>
        <v>11.3826106465</v>
        <stp/>
        <stp>EM_S_FA_YOY_OR</stp>
        <stp>2</stp>
        <stp>002886.SZ</stp>
        <stp>2019-12-31</stp>
        <tr r="R1277" s="3"/>
      </tp>
      <tp>
        <v>-32.3548218639</v>
        <stp/>
        <stp>EM_S_FA_YOY_OR</stp>
        <stp>2</stp>
        <stp>601777.SH</stp>
        <stp>2019-12-31</stp>
        <tr r="R2877" s="3"/>
      </tp>
      <tp>
        <v>26.4472270702</v>
        <stp/>
        <stp>EM_S_FA_YOY_OR</stp>
        <stp>2</stp>
        <stp>601727.SH</stp>
        <stp>2019-12-31</stp>
        <tr r="R2875" s="3"/>
      </tp>
      <tp>
        <v>-1.116814212</v>
        <stp/>
        <stp>EM_S_FA_YOY_OR</stp>
        <stp>2</stp>
        <stp>601717.SH</stp>
        <stp>2019-12-31</stp>
        <tr r="R2873" s="3"/>
      </tp>
      <tp>
        <v>6.2007939848999998</v>
        <stp/>
        <stp>EM_S_FA_YOY_OR</stp>
        <stp>2</stp>
        <stp>601677.SH</stp>
        <stp>2019-12-31</stp>
        <tr r="R2867" s="3"/>
      </tp>
      <tp>
        <v>17.274729667300001</v>
        <stp/>
        <stp>EM_S_FA_YOY_OR</stp>
        <stp>2</stp>
        <stp>601607.SH</stp>
        <stp>2019-12-31</stp>
        <tr r="R2855" s="3"/>
      </tp>
      <tp>
        <v>14.797079506999999</v>
        <stp/>
        <stp>EM_S_FA_YOY_OR</stp>
        <stp>2</stp>
        <stp>601567.SH</stp>
        <stp>2019-12-31</stp>
        <tr r="R2848" s="3"/>
      </tp>
      <tp>
        <v>119.2447625807</v>
        <stp/>
        <stp>EM_S_FA_YOY_OR</stp>
        <stp>2</stp>
        <stp>601377.SH</stp>
        <stp>2019-12-31</stp>
        <tr r="R2838" s="3"/>
      </tp>
      <tp>
        <v>1.0948830042</v>
        <stp/>
        <stp>EM_S_FA_YOY_OR</stp>
        <stp>2</stp>
        <stp>601177.SH</stp>
        <stp>2019-12-31</stp>
        <tr r="R2805" s="3"/>
      </tp>
      <tp>
        <v>4.0337078974000002</v>
        <stp/>
        <stp>EM_S_FA_YOY_OR</stp>
        <stp>2</stp>
        <stp>601137.SH</stp>
        <stp>2019-12-31</stp>
        <tr r="R2797" s="3"/>
      </tp>
      <tp>
        <v>-10.414034725100001</v>
        <stp/>
        <stp>EM_S_FA_YOY_OR</stp>
        <stp>2</stp>
        <stp>601127.SH</stp>
        <stp>2019-12-31</stp>
        <tr r="R2795" s="3"/>
      </tp>
      <tp>
        <v>27.2284719737</v>
        <stp/>
        <stp>EM_S_FA_YOY_OR</stp>
        <stp>2</stp>
        <stp>601117.SH</stp>
        <stp>2019-12-31</stp>
        <tr r="R2792" s="3"/>
      </tp>
      <tp>
        <v>7.3478753315000001</v>
        <stp/>
        <stp>EM_S_FA_YOY_OR</stp>
        <stp>2</stp>
        <stp>601107.SH</stp>
        <stp>2019-12-31</stp>
        <tr r="R2787" s="3"/>
      </tp>
      <tp>
        <v>14.7734717059</v>
        <stp/>
        <stp>EM_S_FA_YOY_OR</stp>
        <stp>2</stp>
        <stp>601007.SH</stp>
        <stp>2019-12-31</stp>
        <tr r="R2764" s="3"/>
      </tp>
      <tp>
        <v>15.9961610985</v>
        <stp/>
        <stp>EM_S_FA_YOY_OR</stp>
        <stp>2</stp>
        <stp>601997.SH</stp>
        <stp>2019-12-31</stp>
        <tr r="R2923" s="3"/>
      </tp>
      <tp>
        <v>10.229716826500001</v>
        <stp/>
        <stp>EM_S_FA_YOY_OR</stp>
        <stp>2</stp>
        <stp>601877.SH</stp>
        <stp>2019-12-31</stp>
        <tr r="R2891" s="3"/>
      </tp>
      <tp>
        <v>5.9738923270999997</v>
        <stp/>
        <stp>EM_S_FA_YOY_OR</stp>
        <stp>2</stp>
        <stp>601857.SH</stp>
        <stp>2019-12-31</stp>
        <tr r="R2887" s="3"/>
      </tp>
      <tp>
        <v>26.973816471599999</v>
        <stp/>
        <stp>EM_S_FA_YOY_OR</stp>
        <stp>2</stp>
        <stp>600777.SH</stp>
        <stp>2019-12-31</stp>
        <tr r="R2609" s="3"/>
      </tp>
      <tp>
        <v>-25.9721958194</v>
        <stp/>
        <stp>EM_S_FA_YOY_OR</stp>
        <stp>2</stp>
        <stp>600757.SH</stp>
        <stp>2019-12-31</stp>
        <tr r="R2592" s="3"/>
      </tp>
      <tp>
        <v>5.1952095858999998</v>
        <stp/>
        <stp>EM_S_FA_YOY_OR</stp>
        <stp>2</stp>
        <stp>600737.SH</stp>
        <stp>2019-12-31</stp>
        <tr r="R2574" s="3"/>
      </tp>
      <tp>
        <v>96.150484007800003</v>
        <stp/>
        <stp>EM_S_FA_YOY_OR</stp>
        <stp>2</stp>
        <stp>600727.SH</stp>
        <stp>2019-12-31</stp>
        <tr r="R2564" s="3"/>
      </tp>
      <tp>
        <v>-1.3443375298</v>
        <stp/>
        <stp>EM_S_FA_YOY_OR</stp>
        <stp>2</stp>
        <stp>600717.SH</stp>
        <stp>2019-12-31</stp>
        <tr r="R2555" s="3"/>
      </tp>
      <tp>
        <v>203.74717594480001</v>
        <stp/>
        <stp>EM_S_FA_YOY_OR</stp>
        <stp>2</stp>
        <stp>600707.SH</stp>
        <stp>2019-12-31</stp>
        <tr r="R2546" s="3"/>
      </tp>
      <tp>
        <v>5.3381069189000003</v>
        <stp/>
        <stp>EM_S_FA_YOY_OR</stp>
        <stp>2</stp>
        <stp>600797.SH</stp>
        <stp>2019-12-31</stp>
        <tr r="R2626" s="3"/>
      </tp>
      <tp>
        <v>18.646441067800001</v>
        <stp/>
        <stp>EM_S_FA_YOY_OR</stp>
        <stp>2</stp>
        <stp>600787.SH</stp>
        <stp>2019-12-31</stp>
        <tr r="R2617" s="3"/>
      </tp>
      <tp>
        <v>-33.526300188100002</v>
        <stp/>
        <stp>EM_S_FA_YOY_OR</stp>
        <stp>2</stp>
        <stp>000737.SZ</stp>
        <stp>2019-12-31</stp>
        <tr r="R261" s="3"/>
      </tp>
      <tp>
        <v>-20.766754471500001</v>
        <stp/>
        <stp>EM_S_FA_YOY_OR</stp>
        <stp>2</stp>
        <stp>300707.SZ</stp>
        <stp>2019-12-31</stp>
        <tr r="R1973" s="3"/>
      </tp>
      <tp>
        <v>-7.6495882164999998</v>
        <stp/>
        <stp>EM_S_FA_YOY_OR</stp>
        <stp>2</stp>
        <stp>000727.SZ</stp>
        <stp>2019-12-31</stp>
        <tr r="R254" s="3"/>
      </tp>
      <tp>
        <v>2.9645238151000002</v>
        <stp/>
        <stp>EM_S_FA_YOY_OR</stp>
        <stp>2</stp>
        <stp>300717.SZ</stp>
        <stp>2019-12-31</stp>
        <tr r="R1982" s="3"/>
      </tp>
      <tp>
        <v>7.4899065934999998</v>
        <stp/>
        <stp>EM_S_FA_YOY_OR</stp>
        <stp>2</stp>
        <stp>000717.SZ</stp>
        <stp>2019-12-31</stp>
        <tr r="R245" s="3"/>
      </tp>
      <tp>
        <v>-3.1962699204999998</v>
        <stp/>
        <stp>EM_S_FA_YOY_OR</stp>
        <stp>2</stp>
        <stp>300727.SZ</stp>
        <stp>2019-12-31</stp>
        <tr r="R1991" s="3"/>
      </tp>
      <tp>
        <v>-38.869420668499998</v>
        <stp/>
        <stp>EM_S_FA_YOY_OR</stp>
        <stp>2</stp>
        <stp>000707.SZ</stp>
        <stp>2019-12-31</stp>
        <tr r="R236" s="3"/>
      </tp>
      <tp>
        <v>3.2266642359</v>
        <stp/>
        <stp>EM_S_FA_YOY_OR</stp>
        <stp>2</stp>
        <stp>000777.SZ</stp>
        <stp>2019-12-31</stp>
        <tr r="R279" s="3"/>
      </tp>
      <tp>
        <v>7.0788546917000001</v>
        <stp/>
        <stp>EM_S_FA_YOY_OR</stp>
        <stp>2</stp>
        <stp>000767.SZ</stp>
        <stp>2019-12-31</stp>
        <tr r="R276" s="3"/>
      </tp>
      <tp>
        <v>-5.0647373572000003</v>
        <stp/>
        <stp>EM_S_FA_YOY_OR</stp>
        <stp>2</stp>
        <stp>000757.SZ</stp>
        <stp>2019-12-31</stp>
        <tr r="R270" s="3"/>
      </tp>
      <tp>
        <v>7.3543846980999996</v>
        <stp/>
        <stp>EM_S_FA_YOY_OR</stp>
        <stp>2</stp>
        <stp>000797.SZ</stp>
        <stp>2019-12-31</stp>
        <tr r="R294" s="3"/>
      </tp>
      <tp>
        <v>8.0850011279</v>
        <stp/>
        <stp>EM_S_FA_YOY_OR</stp>
        <stp>2</stp>
        <stp>600667.SH</stp>
        <stp>2019-12-31</stp>
        <tr r="R2515" s="3"/>
      </tp>
      <tp>
        <v>3.8622365529999998</v>
        <stp/>
        <stp>EM_S_FA_YOY_OR</stp>
        <stp>2</stp>
        <stp>600657.SH</stp>
        <stp>2019-12-31</stp>
        <tr r="R2506" s="3"/>
      </tp>
      <tp>
        <v>-87.146266081999997</v>
        <stp/>
        <stp>EM_S_FA_YOY_OR</stp>
        <stp>2</stp>
        <stp>600647.SH</stp>
        <stp>2019-12-31</stp>
        <tr r="R2498" s="3"/>
      </tp>
      <tp>
        <v>-9.4550981509999996</v>
        <stp/>
        <stp>EM_S_FA_YOY_OR</stp>
        <stp>2</stp>
        <stp>600637.SH</stp>
        <stp>2019-12-31</stp>
        <tr r="R2489" s="3"/>
      </tp>
      <tp>
        <v>-2.1348898731000001</v>
        <stp/>
        <stp>EM_S_FA_YOY_OR</stp>
        <stp>2</stp>
        <stp>600617.SH</stp>
        <stp>2019-12-31</stp>
        <tr r="R2474" s="3"/>
      </tp>
      <tp>
        <v>7.2269228734000004</v>
        <stp/>
        <stp>EM_S_FA_YOY_OR</stp>
        <stp>2</stp>
        <stp>600697.SH</stp>
        <stp>2019-12-31</stp>
        <tr r="R2538" s="3"/>
      </tp>
      <tp>
        <v>-0.5031850189</v>
        <stp/>
        <stp>EM_S_FA_YOY_OR</stp>
        <stp>2</stp>
        <stp>000637.SZ</stp>
        <stp>2019-12-31</stp>
        <tr r="R197" s="3"/>
      </tp>
      <tp>
        <v>38.583251572800002</v>
        <stp/>
        <stp>EM_S_FA_YOY_OR</stp>
        <stp>2</stp>
        <stp>300607.SZ</stp>
        <stp>2019-12-31</stp>
        <tr r="R1882" s="3"/>
      </tp>
      <tp>
        <v>62.167092297300002</v>
        <stp/>
        <stp>EM_S_FA_YOY_OR</stp>
        <stp>2</stp>
        <stp>000627.SZ</stp>
        <stp>2019-12-31</stp>
        <tr r="R188" s="3"/>
      </tp>
      <tp>
        <v>-0.63933816170000002</v>
        <stp/>
        <stp>EM_S_FA_YOY_OR</stp>
        <stp>2</stp>
        <stp>300617.SZ</stp>
        <stp>2019-12-31</stp>
        <tr r="R1891" s="3"/>
      </tp>
      <tp>
        <v>26.649054987300001</v>
        <stp/>
        <stp>EM_S_FA_YOY_OR</stp>
        <stp>2</stp>
        <stp>000617.SZ</stp>
        <stp>2019-12-31</stp>
        <tr r="R181" s="3"/>
      </tp>
      <tp>
        <v>20.322288646099999</v>
        <stp/>
        <stp>EM_S_FA_YOY_OR</stp>
        <stp>2</stp>
        <stp>300627.SZ</stp>
        <stp>2019-12-31</stp>
        <tr r="R1900" s="3"/>
      </tp>
      <tp>
        <v>4.1479968255999999</v>
        <stp/>
        <stp>EM_S_FA_YOY_OR</stp>
        <stp>2</stp>
        <stp>000607.SZ</stp>
        <stp>2019-12-31</stp>
        <tr r="R175" s="3"/>
      </tp>
      <tp>
        <v>-2.7154481442999998</v>
        <stp/>
        <stp>EM_S_FA_YOY_OR</stp>
        <stp>2</stp>
        <stp>300637.SZ</stp>
        <stp>2019-12-31</stp>
        <tr r="R1909" s="3"/>
      </tp>
      <tp>
        <v>11.8636226296</v>
        <stp/>
        <stp>EM_S_FA_YOY_OR</stp>
        <stp>2</stp>
        <stp>000677.SZ</stp>
        <stp>2019-12-31</stp>
        <tr r="R215" s="3"/>
      </tp>
      <tp>
        <v>4.300801613</v>
        <stp/>
        <stp>EM_S_FA_YOY_OR</stp>
        <stp>2</stp>
        <stp>300647.SZ</stp>
        <stp>2019-12-31</stp>
        <tr r="R1917" s="3"/>
      </tp>
      <tp>
        <v>9.3091454120999995</v>
        <stp/>
        <stp>EM_S_FA_YOY_OR</stp>
        <stp>2</stp>
        <stp>300657.SZ</stp>
        <stp>2019-12-31</stp>
        <tr r="R1927" s="3"/>
      </tp>
      <tp>
        <v>-1.1236810141</v>
        <stp/>
        <stp>EM_S_FA_YOY_OR</stp>
        <stp>2</stp>
        <stp>000657.SZ</stp>
        <stp>2019-12-31</stp>
        <tr r="R205" s="3"/>
      </tp>
      <tp>
        <v>73.605215756899995</v>
        <stp/>
        <stp>EM_S_FA_YOY_OR</stp>
        <stp>2</stp>
        <stp>300667.SZ</stp>
        <stp>2019-12-31</stp>
        <tr r="R1936" s="3"/>
      </tp>
      <tp>
        <v>10.0602930406</v>
        <stp/>
        <stp>EM_S_FA_YOY_OR</stp>
        <stp>2</stp>
        <stp>300677.SZ</stp>
        <stp>2019-12-31</stp>
        <tr r="R1945" s="3"/>
      </tp>
      <tp>
        <v>18.268302547200001</v>
        <stp/>
        <stp>EM_S_FA_YOY_OR</stp>
        <stp>2</stp>
        <stp>300687.SZ</stp>
        <stp>2019-12-31</stp>
        <tr r="R1955" s="3"/>
      </tp>
      <tp>
        <v>33.023363003199997</v>
        <stp/>
        <stp>EM_S_FA_YOY_OR</stp>
        <stp>2</stp>
        <stp>300697.SZ</stp>
        <stp>2019-12-31</stp>
        <tr r="R1964" s="3"/>
      </tp>
      <tp>
        <v>23.546835353599999</v>
        <stp/>
        <stp>EM_S_FA_YOY_OR</stp>
        <stp>2</stp>
        <stp>000697.SZ</stp>
        <stp>2019-12-31</stp>
        <tr r="R229" s="3"/>
      </tp>
      <tp>
        <v>0.8374342347</v>
        <stp/>
        <stp>EM_S_FA_YOY_OR</stp>
        <stp>2</stp>
        <stp>600577.SH</stp>
        <stp>2019-12-31</stp>
        <tr r="R2437" s="3"/>
      </tp>
      <tp>
        <v>-4.6194019874999999</v>
        <stp/>
        <stp>EM_S_FA_YOY_OR</stp>
        <stp>2</stp>
        <stp>600567.SH</stp>
        <stp>2019-12-31</stp>
        <tr r="R2428" s="3"/>
      </tp>
      <tp>
        <v>19.3785663486</v>
        <stp/>
        <stp>EM_S_FA_YOY_OR</stp>
        <stp>2</stp>
        <stp>600557.SH</stp>
        <stp>2019-12-31</stp>
        <tr r="R2419" s="3"/>
      </tp>
      <tp>
        <v>11.3306483843</v>
        <stp/>
        <stp>EM_S_FA_YOY_OR</stp>
        <stp>2</stp>
        <stp>600547.SH</stp>
        <stp>2019-12-31</stp>
        <tr r="R2412" s="3"/>
      </tp>
      <tp>
        <v>0.24868358509999999</v>
        <stp/>
        <stp>EM_S_FA_YOY_OR</stp>
        <stp>2</stp>
        <stp>600537.SH</stp>
        <stp>2019-12-31</stp>
        <tr r="R2405" s="3"/>
      </tp>
      <tp>
        <v>-15.9530265212</v>
        <stp/>
        <stp>EM_S_FA_YOY_OR</stp>
        <stp>2</stp>
        <stp>600527.SH</stp>
        <stp>2019-12-31</stp>
        <tr r="R2397" s="3"/>
      </tp>
      <tp>
        <v>5.0270410704000001</v>
        <stp/>
        <stp>EM_S_FA_YOY_OR</stp>
        <stp>2</stp>
        <stp>600517.SH</stp>
        <stp>2019-12-31</stp>
        <tr r="R2388" s="3"/>
      </tp>
      <tp>
        <v>-10.9734363505</v>
        <stp/>
        <stp>EM_S_FA_YOY_OR</stp>
        <stp>2</stp>
        <stp>600507.SH</stp>
        <stp>2019-12-31</stp>
        <tr r="R2379" s="3"/>
      </tp>
      <tp>
        <v>7.5179141804</v>
        <stp/>
        <stp>EM_S_FA_YOY_OR</stp>
        <stp>2</stp>
        <stp>600597.SH</stp>
        <stp>2019-12-31</stp>
        <tr r="R2456" s="3"/>
      </tp>
      <tp>
        <v>-14.7504005944</v>
        <stp/>
        <stp>EM_S_FA_YOY_OR</stp>
        <stp>2</stp>
        <stp>600587.SH</stp>
        <stp>2019-12-31</stp>
        <tr r="R2447" s="3"/>
      </tp>
      <tp>
        <v>-15.0431375139</v>
        <stp/>
        <stp>EM_S_FA_YOY_OR</stp>
        <stp>2</stp>
        <stp>000537.SZ</stp>
        <stp>2019-12-31</stp>
        <tr r="R125" s="3"/>
      </tp>
      <tp>
        <v>5.8113481161999996</v>
        <stp/>
        <stp>EM_S_FA_YOY_OR</stp>
        <stp>2</stp>
        <stp>300507.SZ</stp>
        <stp>2019-12-31</stp>
        <tr r="R1788" s="3"/>
      </tp>
      <tp>
        <v>44.594014866400002</v>
        <stp/>
        <stp>EM_S_FA_YOY_OR</stp>
        <stp>2</stp>
        <stp>300517.SZ</stp>
        <stp>2019-12-31</stp>
        <tr r="R1798" s="3"/>
      </tp>
      <tp>
        <v>67.917521547800007</v>
        <stp/>
        <stp>EM_S_FA_YOY_OR</stp>
        <stp>2</stp>
        <stp>000517.SZ</stp>
        <stp>2019-12-31</stp>
        <tr r="R108" s="3"/>
      </tp>
      <tp>
        <v>-7.1171191905000004</v>
        <stp/>
        <stp>EM_S_FA_YOY_OR</stp>
        <stp>2</stp>
        <stp>300527.SZ</stp>
        <stp>2019-12-31</stp>
        <tr r="R1806" s="3"/>
      </tp>
      <tp>
        <v>27.031129374100001</v>
        <stp/>
        <stp>EM_S_FA_YOY_OR</stp>
        <stp>2</stp>
        <stp>000507.SZ</stp>
        <stp>2019-12-31</stp>
        <tr r="R102" s="3"/>
      </tp>
      <tp>
        <v>26.5212763414</v>
        <stp/>
        <stp>EM_S_FA_YOY_OR</stp>
        <stp>2</stp>
        <stp>300537.SZ</stp>
        <stp>2019-12-31</stp>
        <tr r="R1816" s="3"/>
      </tp>
      <tp>
        <v>-5.5368922931000002</v>
        <stp/>
        <stp>EM_S_FA_YOY_OR</stp>
        <stp>2</stp>
        <stp>300547.SZ</stp>
        <stp>2019-12-31</stp>
        <tr r="R1825" s="3"/>
      </tp>
      <tp>
        <v>-9.3253976184000003</v>
        <stp/>
        <stp>EM_S_FA_YOY_OR</stp>
        <stp>2</stp>
        <stp>000567.SZ</stp>
        <stp>2019-12-31</stp>
        <tr r="R150" s="3"/>
      </tp>
      <tp>
        <v>31.268755228300002</v>
        <stp/>
        <stp>EM_S_FA_YOY_OR</stp>
        <stp>2</stp>
        <stp>300557.SZ</stp>
        <stp>2019-12-31</stp>
        <tr r="R1835" s="3"/>
      </tp>
      <tp>
        <v>5.1212049446999997</v>
        <stp/>
        <stp>EM_S_FA_YOY_OR</stp>
        <stp>2</stp>
        <stp>000557.SZ</stp>
        <stp>2019-12-31</stp>
        <tr r="R141" s="3"/>
      </tp>
      <tp>
        <v>40.389998110100002</v>
        <stp/>
        <stp>EM_S_FA_YOY_OR</stp>
        <stp>2</stp>
        <stp>300567.SZ</stp>
        <stp>2019-12-31</stp>
        <tr r="R1844" s="3"/>
      </tp>
      <tp>
        <v>14.888820155599999</v>
        <stp/>
        <stp>EM_S_FA_YOY_OR</stp>
        <stp>2</stp>
        <stp>000547.SZ</stp>
        <stp>2019-12-31</stp>
        <tr r="R133" s="3"/>
      </tp>
      <tp>
        <v>31.5784270531</v>
        <stp/>
        <stp>EM_S_FA_YOY_OR</stp>
        <stp>2</stp>
        <stp>300577.SZ</stp>
        <stp>2019-12-31</stp>
        <tr r="R1853" s="3"/>
      </tp>
      <tp>
        <v>101.8789456523</v>
        <stp/>
        <stp>EM_S_FA_YOY_OR</stp>
        <stp>2</stp>
        <stp>300587.SZ</stp>
        <stp>2019-12-31</stp>
        <tr r="R1863" s="3"/>
      </tp>
      <tp>
        <v>17.117474545299999</v>
        <stp/>
        <stp>EM_S_FA_YOY_OR</stp>
        <stp>2</stp>
        <stp>300597.SZ</stp>
        <stp>2019-12-31</stp>
        <tr r="R1872" s="3"/>
      </tp>
      <tp>
        <v>10.0923067881</v>
        <stp/>
        <stp>EM_S_FA_YOY_OR</stp>
        <stp>2</stp>
        <stp>000597.SZ</stp>
        <stp>2019-12-31</stp>
        <tr r="R168" s="3"/>
      </tp>
      <tp>
        <v>7.2554103679999997</v>
        <stp/>
        <stp>EM_S_FA_YOY_OR</stp>
        <stp>2</stp>
        <stp>600477.SH</stp>
        <stp>2019-12-31</stp>
        <tr r="R2354" s="3"/>
      </tp>
      <tp>
        <v>6.6350609543000001</v>
        <stp/>
        <stp>EM_S_FA_YOY_OR</stp>
        <stp>2</stp>
        <stp>600467.SH</stp>
        <stp>2019-12-31</stp>
        <tr r="R2348" s="3"/>
      </tp>
      <tp>
        <v>-13.4421209101</v>
        <stp/>
        <stp>EM_S_FA_YOY_OR</stp>
        <stp>2</stp>
        <stp>600497.SH</stp>
        <stp>2019-12-31</stp>
        <tr r="R2370" s="3"/>
      </tp>
      <tp>
        <v>-0.41796799870000001</v>
        <stp/>
        <stp>EM_S_FA_YOY_OR</stp>
        <stp>2</stp>
        <stp>600487.SH</stp>
        <stp>2019-12-31</stp>
        <tr r="R2362" s="3"/>
      </tp>
      <tp>
        <v>11.4899198561</v>
        <stp/>
        <stp>EM_S_FA_YOY_OR</stp>
        <stp>2</stp>
        <stp>300407.SZ</stp>
        <stp>2019-12-31</stp>
        <tr r="R1691" s="3"/>
      </tp>
      <tp>
        <v>292.33365601449998</v>
        <stp/>
        <stp>EM_S_FA_YOY_OR</stp>
        <stp>2</stp>
        <stp>300417.SZ</stp>
        <stp>2019-12-31</stp>
        <tr r="R1701" s="3"/>
      </tp>
      <tp>
        <v>2.1215115839999998</v>
        <stp/>
        <stp>EM_S_FA_YOY_OR</stp>
        <stp>2</stp>
        <stp>000417.SZ</stp>
        <stp>2019-12-31</stp>
        <tr r="R84" s="3"/>
      </tp>
      <tp>
        <v>-4.9896239536999998</v>
        <stp/>
        <stp>EM_S_FA_YOY_OR</stp>
        <stp>2</stp>
        <stp>300427.SZ</stp>
        <stp>2019-12-31</stp>
        <tr r="R1711" s="3"/>
      </tp>
      <tp>
        <v>14.3822081495</v>
        <stp/>
        <stp>EM_S_FA_YOY_OR</stp>
        <stp>2</stp>
        <stp>000407.SZ</stp>
        <stp>2019-12-31</stp>
        <tr r="R76" s="3"/>
      </tp>
      <tp>
        <v>-0.25173556990000001</v>
        <stp/>
        <stp>EM_S_FA_YOY_OR</stp>
        <stp>2</stp>
        <stp>300437.SZ</stp>
        <stp>2019-12-31</stp>
        <tr r="R1720" s="3"/>
      </tp>
      <tp>
        <v>-3.4787375971999999</v>
        <stp/>
        <stp>EM_S_FA_YOY_OR</stp>
        <stp>2</stp>
        <stp>300447.SZ</stp>
        <stp>2019-12-31</stp>
        <tr r="R1730" s="3"/>
      </tp>
      <tp>
        <v>-20.003047679000002</v>
        <stp/>
        <stp>EM_S_FA_YOY_OR</stp>
        <stp>2</stp>
        <stp>300457.SZ</stp>
        <stp>2019-12-31</stp>
        <tr r="R1739" s="3"/>
      </tp>
      <tp>
        <v>-33.833656102699997</v>
        <stp/>
        <stp>EM_S_FA_YOY_OR</stp>
        <stp>2</stp>
        <stp>300467.SZ</stp>
        <stp>2019-12-31</stp>
        <tr r="R1749" s="3"/>
      </tp>
      <tp>
        <v>-5.6393462529000002</v>
        <stp/>
        <stp>EM_S_FA_YOY_OR</stp>
        <stp>2</stp>
        <stp>300477.SZ</stp>
        <stp>2019-12-31</stp>
        <tr r="R1759" s="3"/>
      </tp>
      <tp>
        <v>60.118906850800002</v>
        <stp/>
        <stp>EM_S_FA_YOY_OR</stp>
        <stp>2</stp>
        <stp>300487.SZ</stp>
        <stp>2019-12-31</stp>
        <tr r="R1769" s="3"/>
      </tp>
      <tp>
        <v>16.383678679300001</v>
        <stp/>
        <stp>EM_S_FA_YOY_OR</stp>
        <stp>2</stp>
        <stp>300497.SZ</stp>
        <stp>2019-12-31</stp>
        <tr r="R1779" s="3"/>
      </tp>
      <tp>
        <v>1.0950941052000001</v>
        <stp/>
        <stp>EM_S_FA_YOY_OR</stp>
        <stp>2</stp>
        <stp>600377.SH</stp>
        <stp>2019-12-31</stp>
        <tr r="R2292" s="3"/>
      </tp>
      <tp>
        <v>-4.3720846120000001</v>
        <stp/>
        <stp>EM_S_FA_YOY_OR</stp>
        <stp>2</stp>
        <stp>600367.SH</stp>
        <stp>2019-12-31</stp>
        <tr r="R2283" s="3"/>
      </tp>
      <tp>
        <v>6.2147695698999996</v>
        <stp/>
        <stp>EM_S_FA_YOY_OR</stp>
        <stp>2</stp>
        <stp>600337.SH</stp>
        <stp>2019-12-31</stp>
        <tr r="R2260" s="3"/>
      </tp>
      <tp>
        <v>2.2787722340999998</v>
        <stp/>
        <stp>EM_S_FA_YOY_OR</stp>
        <stp>2</stp>
        <stp>600327.SH</stp>
        <stp>2019-12-31</stp>
        <tr r="R2251" s="3"/>
      </tp>
      <tp>
        <v>2.8723553221000002</v>
        <stp/>
        <stp>EM_S_FA_YOY_OR</stp>
        <stp>2</stp>
        <stp>600307.SH</stp>
        <stp>2019-12-31</stp>
        <tr r="R2235" s="3"/>
      </tp>
      <tp>
        <v>10.0092276074</v>
        <stp/>
        <stp>EM_S_FA_YOY_OR</stp>
        <stp>2</stp>
        <stp>600397.SH</stp>
        <stp>2019-12-31</stp>
        <tr r="R2308" s="3"/>
      </tp>
      <tp>
        <v>-44.146784099199998</v>
        <stp/>
        <stp>EM_S_FA_YOY_OR</stp>
        <stp>2</stp>
        <stp>600387.SH</stp>
        <stp>2019-12-31</stp>
        <tr r="R2300" s="3"/>
      </tp>
      <tp>
        <v>-9.9807281379999999</v>
        <stp/>
        <stp>EM_S_FA_YOY_OR</stp>
        <stp>2</stp>
        <stp>300307.SZ</stp>
        <stp>2019-12-31</stp>
        <tr r="R1602" s="3"/>
      </tp>
      <tp>
        <v>-50.225256355699997</v>
        <stp/>
        <stp>EM_S_FA_YOY_OR</stp>
        <stp>2</stp>
        <stp>300317.SZ</stp>
        <stp>2019-12-31</stp>
        <tr r="R1610" s="3"/>
      </tp>
      <tp>
        <v>10.0878377448</v>
        <stp/>
        <stp>EM_S_FA_YOY_OR</stp>
        <stp>2</stp>
        <stp>300327.SZ</stp>
        <stp>2019-12-31</stp>
        <tr r="R1619" s="3"/>
      </tp>
      <tp>
        <v>4.9000521114</v>
        <stp/>
        <stp>EM_S_FA_YOY_OR</stp>
        <stp>2</stp>
        <stp>300337.SZ</stp>
        <stp>2019-12-31</stp>
        <tr r="R1627" s="3"/>
      </tp>
      <tp>
        <v>21.848062952700001</v>
        <stp/>
        <stp>EM_S_FA_YOY_OR</stp>
        <stp>2</stp>
        <stp>300347.SZ</stp>
        <stp>2019-12-31</stp>
        <tr r="R1637" s="3"/>
      </tp>
      <tp>
        <v>27.680405592900001</v>
        <stp/>
        <stp>EM_S_FA_YOY_OR</stp>
        <stp>2</stp>
        <stp>300357.SZ</stp>
        <stp>2019-12-31</stp>
        <tr r="R1646" s="3"/>
      </tp>
      <tp>
        <v>2.5785435091000002</v>
        <stp/>
        <stp>EM_S_FA_YOY_OR</stp>
        <stp>2</stp>
        <stp>300377.SZ</stp>
        <stp>2019-12-31</stp>
        <tr r="R1662" s="3"/>
      </tp>
      <tp>
        <v>0.93265914800000005</v>
        <stp/>
        <stp>EM_S_FA_YOY_OR</stp>
        <stp>2</stp>
        <stp>300387.SZ</stp>
        <stp>2019-12-31</stp>
        <tr r="R1672" s="3"/>
      </tp>
      <tp>
        <v>228.7205615428</v>
        <stp/>
        <stp>EM_S_FA_YOY_OR</stp>
        <stp>2</stp>
        <stp>300397.SZ</stp>
        <stp>2019-12-31</stp>
        <tr r="R1681" s="3"/>
      </tp>
      <tp>
        <v>-28.806069470499999</v>
        <stp/>
        <stp>EM_S_FA_YOY_OR</stp>
        <stp>2</stp>
        <stp>600277.SH</stp>
        <stp>2019-12-31</stp>
        <tr r="R2210" s="3"/>
      </tp>
      <tp>
        <v>8.6807205140000008</v>
        <stp/>
        <stp>EM_S_FA_YOY_OR</stp>
        <stp>2</stp>
        <stp>600267.SH</stp>
        <stp>2019-12-31</stp>
        <tr r="R2203" s="3"/>
      </tp>
      <tp>
        <v>3.9624880484</v>
        <stp/>
        <stp>EM_S_FA_YOY_OR</stp>
        <stp>2</stp>
        <stp>600257.SH</stp>
        <stp>2019-12-31</stp>
        <tr r="R2196" s="3"/>
      </tp>
      <tp>
        <v>-7.1518110394000001</v>
        <stp/>
        <stp>EM_S_FA_YOY_OR</stp>
        <stp>2</stp>
        <stp>600237.SH</stp>
        <stp>2019-12-31</stp>
        <tr r="R2183" s="3"/>
      </tp>
      <tp>
        <v>-16.6414101262</v>
        <stp/>
        <stp>EM_S_FA_YOY_OR</stp>
        <stp>2</stp>
        <stp>600227.SH</stp>
        <stp>2019-12-31</stp>
        <tr r="R2173" s="3"/>
      </tp>
      <tp>
        <v>4.3247175137999996</v>
        <stp/>
        <stp>EM_S_FA_YOY_OR</stp>
        <stp>2</stp>
        <stp>600217.SH</stp>
        <stp>2019-12-31</stp>
        <tr r="R2164" s="3"/>
      </tp>
      <tp>
        <v>-5.5096359491999998</v>
        <stp/>
        <stp>EM_S_FA_YOY_OR</stp>
        <stp>2</stp>
        <stp>600207.SH</stp>
        <stp>2019-12-31</stp>
        <tr r="R2156" s="3"/>
      </tp>
      <tp>
        <v>2.5774092377</v>
        <stp/>
        <stp>EM_S_FA_YOY_OR</stp>
        <stp>2</stp>
        <stp>600297.SH</stp>
        <stp>2019-12-31</stp>
        <tr r="R2226" s="3"/>
      </tp>
      <tp>
        <v>-13.8453832997</v>
        <stp/>
        <stp>EM_S_FA_YOY_OR</stp>
        <stp>2</stp>
        <stp>600287.SH</stp>
        <stp>2019-12-31</stp>
        <tr r="R2219" s="3"/>
      </tp>
      <tp>
        <v>24.104057732899999</v>
        <stp/>
        <stp>EM_S_FA_YOY_OR</stp>
        <stp>2</stp>
        <stp>300207.SZ</stp>
        <stp>2019-12-31</stp>
        <tr r="R1505" s="3"/>
      </tp>
      <tp>
        <v>-0.2360807274</v>
        <stp/>
        <stp>EM_S_FA_YOY_OR</stp>
        <stp>2</stp>
        <stp>300217.SZ</stp>
        <stp>2019-12-31</stp>
        <tr r="R1514" s="3"/>
      </tp>
      <tp>
        <v>36.199110615599999</v>
        <stp/>
        <stp>EM_S_FA_YOY_OR</stp>
        <stp>2</stp>
        <stp>300227.SZ</stp>
        <stp>2019-12-31</stp>
        <tr r="R1524" s="3"/>
      </tp>
      <tp>
        <v>-13.9168715495</v>
        <stp/>
        <stp>EM_S_FA_YOY_OR</stp>
        <stp>2</stp>
        <stp>300237.SZ</stp>
        <stp>2019-12-31</stp>
        <tr r="R1534" s="3"/>
      </tp>
      <tp>
        <v>-31.3351246794</v>
        <stp/>
        <stp>EM_S_FA_YOY_OR</stp>
        <stp>2</stp>
        <stp>300247.SZ</stp>
        <stp>2019-12-31</stp>
        <tr r="R1544" s="3"/>
      </tp>
      <tp>
        <v>0.81342015950000002</v>
        <stp/>
        <stp>EM_S_FA_YOY_OR</stp>
        <stp>2</stp>
        <stp>300257.SZ</stp>
        <stp>2019-12-31</stp>
        <tr r="R1554" s="3"/>
      </tp>
      <tp>
        <v>16.5579874399</v>
        <stp/>
        <stp>EM_S_FA_YOY_OR</stp>
        <stp>2</stp>
        <stp>300267.SZ</stp>
        <stp>2019-12-31</stp>
        <tr r="R1564" s="3"/>
      </tp>
      <tp>
        <v>24.0401783945</v>
        <stp/>
        <stp>EM_S_FA_YOY_OR</stp>
        <stp>2</stp>
        <stp>300277.SZ</stp>
        <stp>2019-12-31</stp>
        <tr r="R1573" s="3"/>
      </tp>
      <tp>
        <v>3.2804102392000001</v>
        <stp/>
        <stp>EM_S_FA_YOY_OR</stp>
        <stp>2</stp>
        <stp>300287.SZ</stp>
        <stp>2019-12-31</stp>
        <tr r="R1583" s="3"/>
      </tp>
      <tp>
        <v>28.910779695199999</v>
        <stp/>
        <stp>EM_S_FA_YOY_OR</stp>
        <stp>2</stp>
        <stp>600177.SH</stp>
        <stp>2019-12-31</stp>
        <tr r="R2130" s="3"/>
      </tp>
      <tp>
        <v>11.8255752551</v>
        <stp/>
        <stp>EM_S_FA_YOY_OR</stp>
        <stp>2</stp>
        <stp>600167.SH</stp>
        <stp>2019-12-31</stp>
        <tr r="R2122" s="3"/>
      </tp>
      <tp>
        <v>-5.1073019275</v>
        <stp/>
        <stp>EM_S_FA_YOY_OR</stp>
        <stp>2</stp>
        <stp>600157.SH</stp>
        <stp>2019-12-31</stp>
        <tr r="R2113" s="3"/>
      </tp>
      <tp>
        <v>-14.5853308928</v>
        <stp/>
        <stp>EM_S_FA_YOY_OR</stp>
        <stp>2</stp>
        <stp>600137.SH</stp>
        <stp>2019-12-31</stp>
        <tr r="R2101" s="3"/>
      </tp>
      <tp>
        <v>36.4254273385</v>
        <stp/>
        <stp>EM_S_FA_YOY_OR</stp>
        <stp>2</stp>
        <stp>600127.SH</stp>
        <stp>2019-12-31</stp>
        <tr r="R2092" s="3"/>
      </tp>
      <tp>
        <v>45.085782768500003</v>
        <stp/>
        <stp>EM_S_FA_YOY_OR</stp>
        <stp>2</stp>
        <stp>600117.SH</stp>
        <stp>2019-12-31</stp>
        <tr r="R2084" s="3"/>
      </tp>
      <tp>
        <v>6.8805281441000004</v>
        <stp/>
        <stp>EM_S_FA_YOY_OR</stp>
        <stp>2</stp>
        <stp>600107.SH</stp>
        <stp>2019-12-31</stp>
        <tr r="R2074" s="3"/>
      </tp>
      <tp>
        <v>8.3602198776000005</v>
        <stp/>
        <stp>EM_S_FA_YOY_OR</stp>
        <stp>2</stp>
        <stp>600197.SH</stp>
        <stp>2019-12-31</stp>
        <tr r="R2148" s="3"/>
      </tp>
      <tp>
        <v>14.273173248999999</v>
        <stp/>
        <stp>EM_S_FA_YOY_OR</stp>
        <stp>2</stp>
        <stp>600187.SH</stp>
        <stp>2019-12-31</stp>
        <tr r="R2139" s="3"/>
      </tp>
      <tp>
        <v>-34.769630617499999</v>
        <stp/>
        <stp>EM_S_FA_YOY_OR</stp>
        <stp>2</stp>
        <stp>300107.SZ</stp>
        <stp>2019-12-31</stp>
        <tr r="R1409" s="3"/>
      </tp>
      <tp>
        <v>-19.211168906299999</v>
        <stp/>
        <stp>EM_S_FA_YOY_OR</stp>
        <stp>2</stp>
        <stp>300117.SZ</stp>
        <stp>2019-12-31</stp>
        <tr r="R1419" s="3"/>
      </tp>
      <tp>
        <v>0.61702982380000004</v>
        <stp/>
        <stp>EM_S_FA_YOY_OR</stp>
        <stp>2</stp>
        <stp>300127.SZ</stp>
        <stp>2019-12-31</stp>
        <tr r="R1429" s="3"/>
      </tp>
      <tp>
        <v>1.6446461400000001E-2</v>
        <stp/>
        <stp>EM_S_FA_YOY_OR</stp>
        <stp>2</stp>
        <stp>300137.SZ</stp>
        <stp>2019-12-31</stp>
        <tr r="R1439" s="3"/>
      </tp>
      <tp>
        <v>11.2587363343</v>
        <stp/>
        <stp>EM_S_FA_YOY_OR</stp>
        <stp>2</stp>
        <stp>300147.SZ</stp>
        <stp>2019-12-31</stp>
        <tr r="R1449" s="3"/>
      </tp>
      <tp>
        <v>-28.504724535600001</v>
        <stp/>
        <stp>EM_S_FA_YOY_OR</stp>
        <stp>2</stp>
        <stp>300157.SZ</stp>
        <stp>2019-12-31</stp>
        <tr r="R1458" s="3"/>
      </tp>
      <tp>
        <v>50.9150266332</v>
        <stp/>
        <stp>EM_S_FA_YOY_OR</stp>
        <stp>2</stp>
        <stp>000157.SZ</stp>
        <stp>2019-12-31</stp>
        <tr r="R64" s="3"/>
      </tp>
      <tp>
        <v>102.4946862316</v>
        <stp/>
        <stp>EM_S_FA_YOY_OR</stp>
        <stp>2</stp>
        <stp>300167.SZ</stp>
        <stp>2019-12-31</stp>
        <tr r="R1468" s="3"/>
      </tp>
      <tp>
        <v>25.643115540499998</v>
        <stp/>
        <stp>EM_S_FA_YOY_OR</stp>
        <stp>2</stp>
        <stp>300177.SZ</stp>
        <stp>2019-12-31</stp>
        <tr r="R1478" s="3"/>
      </tp>
      <tp>
        <v>-29.385005777500002</v>
        <stp/>
        <stp>EM_S_FA_YOY_OR</stp>
        <stp>2</stp>
        <stp>300187.SZ</stp>
        <stp>2019-12-31</stp>
        <tr r="R1486" s="3"/>
      </tp>
      <tp>
        <v>-34.619167075100002</v>
        <stp/>
        <stp>EM_S_FA_YOY_OR</stp>
        <stp>2</stp>
        <stp>300197.SZ</stp>
        <stp>2019-12-31</stp>
        <tr r="R1496" s="3"/>
      </tp>
      <tp>
        <v>-3.9613208987999999</v>
        <stp/>
        <stp>EM_S_FA_YOY_OR</stp>
        <stp>2</stp>
        <stp>600067.SH</stp>
        <stp>2019-12-31</stp>
        <tr r="R2045" s="3"/>
      </tp>
      <tp>
        <v>16.411484611900001</v>
        <stp/>
        <stp>EM_S_FA_YOY_OR</stp>
        <stp>2</stp>
        <stp>600057.SH</stp>
        <stp>2019-12-31</stp>
        <tr r="R2036" s="3"/>
      </tp>
      <tp>
        <v>1.2240356401000001</v>
        <stp/>
        <stp>EM_S_FA_YOY_OR</stp>
        <stp>2</stp>
        <stp>600037.SH</stp>
        <stp>2019-12-31</stp>
        <tr r="R2025" s="3"/>
      </tp>
      <tp>
        <v>4.8601411603000004</v>
        <stp/>
        <stp>EM_S_FA_YOY_OR</stp>
        <stp>2</stp>
        <stp>600027.SH</stp>
        <stp>2019-12-31</stp>
        <tr r="R2017" s="3"/>
      </tp>
      <tp>
        <v>2.2514405222999998</v>
        <stp/>
        <stp>EM_S_FA_YOY_OR</stp>
        <stp>2</stp>
        <stp>600017.SH</stp>
        <stp>2019-12-31</stp>
        <tr r="R2008" s="3"/>
      </tp>
      <tp>
        <v>11.334182197000001</v>
        <stp/>
        <stp>EM_S_FA_YOY_OR</stp>
        <stp>2</stp>
        <stp>600007.SH</stp>
        <stp>2019-12-31</stp>
        <tr r="R2000" s="3"/>
      </tp>
      <tp>
        <v>15.8179295209</v>
        <stp/>
        <stp>EM_S_FA_YOY_OR</stp>
        <stp>2</stp>
        <stp>600097.SH</stp>
        <stp>2019-12-31</stp>
        <tr r="R2065" s="3"/>
      </tp>
      <tp>
        <v>-35.139589077399997</v>
        <stp/>
        <stp>EM_S_FA_YOY_OR</stp>
        <stp>2</stp>
        <stp>000037.SZ</stp>
        <stp>2019-12-31</stp>
        <tr r="R31" s="3"/>
      </tp>
      <tp>
        <v>20.309706122000001</v>
        <stp/>
        <stp>EM_S_FA_YOY_OR</stp>
        <stp>2</stp>
        <stp>300007.SZ</stp>
        <stp>2019-12-31</stp>
        <tr r="R1317" s="3"/>
      </tp>
      <tp>
        <v>12.357964282399999</v>
        <stp/>
        <stp>EM_S_FA_YOY_OR</stp>
        <stp>2</stp>
        <stp>000027.SZ</stp>
        <stp>2019-12-31</stp>
        <tr r="R22" s="3"/>
      </tp>
      <tp>
        <v>-5.2065456198</v>
        <stp/>
        <stp>EM_S_FA_YOY_OR</stp>
        <stp>2</stp>
        <stp>300017.SZ</stp>
        <stp>2019-12-31</stp>
        <tr r="R1327" s="3"/>
      </tp>
      <tp>
        <v>-36.598597884100002</v>
        <stp/>
        <stp>EM_S_FA_YOY_OR</stp>
        <stp>2</stp>
        <stp>000017.SZ</stp>
        <stp>2019-12-31</stp>
        <tr r="R15" s="3"/>
      </tp>
      <tp>
        <v>-41.183271054999999</v>
        <stp/>
        <stp>EM_S_FA_YOY_OR</stp>
        <stp>2</stp>
        <stp>300027.SZ</stp>
        <stp>2019-12-31</stp>
        <tr r="R1336" s="3"/>
      </tp>
      <tp>
        <v>-0.99661168519999999</v>
        <stp/>
        <stp>EM_S_FA_YOY_OR</stp>
        <stp>2</stp>
        <stp>000007.SZ</stp>
        <stp>2019-12-31</stp>
        <tr r="R7" s="3"/>
      </tp>
      <tp>
        <v>7.3919621853999997</v>
        <stp/>
        <stp>EM_S_FA_YOY_OR</stp>
        <stp>2</stp>
        <stp>300037.SZ</stp>
        <stp>2019-12-31</stp>
        <tr r="R1345" s="3"/>
      </tp>
      <tp>
        <v>18.688578333799999</v>
        <stp/>
        <stp>EM_S_FA_YOY_OR</stp>
        <stp>2</stp>
        <stp>300047.SZ</stp>
        <stp>2019-12-31</stp>
        <tr r="R1354" s="3"/>
      </tp>
      <tp>
        <v>6.7972620727999997</v>
        <stp/>
        <stp>EM_S_FA_YOY_OR</stp>
        <stp>2</stp>
        <stp>300057.SZ</stp>
        <stp>2019-12-31</stp>
        <tr r="R1364" s="3"/>
      </tp>
      <tp>
        <v>-3.0557283610999999</v>
        <stp/>
        <stp>EM_S_FA_YOY_OR</stp>
        <stp>2</stp>
        <stp>300067.SZ</stp>
        <stp>2019-12-31</stp>
        <tr r="R1372" s="3"/>
      </tp>
      <tp>
        <v>-34.436210239799998</v>
        <stp/>
        <stp>EM_S_FA_YOY_OR</stp>
        <stp>2</stp>
        <stp>300077.SZ</stp>
        <stp>2019-12-31</stp>
        <tr r="R1382" s="3"/>
      </tp>
      <tp>
        <v>26.7320808548</v>
        <stp/>
        <stp>EM_S_FA_YOY_OR</stp>
        <stp>2</stp>
        <stp>300087.SZ</stp>
        <stp>2019-12-31</stp>
        <tr r="R1392" s="3"/>
      </tp>
      <tp>
        <v>-68.936871637199999</v>
        <stp/>
        <stp>EM_S_FA_YOY_OR</stp>
        <stp>2</stp>
        <stp>300097.SZ</stp>
        <stp>2019-12-31</stp>
        <tr r="R1400" s="3"/>
      </tp>
      <tp>
        <v>0.3398784628</v>
        <stp/>
        <stp>EM_S_FA_YOY_OR</stp>
        <stp>2</stp>
        <stp>600977.SH</stp>
        <stp>2019-12-31</stp>
        <tr r="R2739" s="3"/>
      </tp>
      <tp>
        <v>3.3764947780000001</v>
        <stp/>
        <stp>EM_S_FA_YOY_OR</stp>
        <stp>2</stp>
        <stp>600967.SH</stp>
        <stp>2019-12-31</stp>
        <tr r="R2732" s="3"/>
      </tp>
      <tp>
        <v>10.3876051156</v>
        <stp/>
        <stp>EM_S_FA_YOY_OR</stp>
        <stp>2</stp>
        <stp>600917.SH</stp>
        <stp>2019-12-31</stp>
        <tr r="R2718" s="3"/>
      </tp>
      <tp>
        <v>-1.8965768448</v>
        <stp/>
        <stp>EM_S_FA_YOY_OR</stp>
        <stp>2</stp>
        <stp>600997.SH</stp>
        <stp>2019-12-31</stp>
        <tr r="R2755" s="3"/>
      </tp>
      <tp>
        <v>-11.1421212447</v>
        <stp/>
        <stp>EM_S_FA_YOY_OR</stp>
        <stp>2</stp>
        <stp>600987.SH</stp>
        <stp>2019-12-31</stp>
        <tr r="R2748" s="3"/>
      </tp>
      <tp>
        <v>1.3125049671</v>
        <stp/>
        <stp>EM_S_FA_YOY_OR</stp>
        <stp>2</stp>
        <stp>000937.SZ</stp>
        <stp>2019-12-31</stp>
        <tr r="R389" s="3"/>
      </tp>
      <tp>
        <v>-61.854721988500003</v>
        <stp/>
        <stp>EM_S_FA_YOY_OR</stp>
        <stp>2</stp>
        <stp>000927.SZ</stp>
        <stp>2019-12-31</stp>
        <tr r="R380" s="3"/>
      </tp>
      <tp>
        <v>-32.6684355087</v>
        <stp/>
        <stp>EM_S_FA_YOY_OR</stp>
        <stp>2</stp>
        <stp>000917.SZ</stp>
        <stp>2019-12-31</stp>
        <tr r="R372" s="3"/>
      </tp>
      <tp>
        <v>10.039151092699999</v>
        <stp/>
        <stp>EM_S_FA_YOY_OR</stp>
        <stp>2</stp>
        <stp>000977.SZ</stp>
        <stp>2019-12-31</stp>
        <tr r="R416" s="3"/>
      </tp>
      <tp>
        <v>-2.6746557180999999</v>
        <stp/>
        <stp>EM_S_FA_YOY_OR</stp>
        <stp>2</stp>
        <stp>000967.SZ</stp>
        <stp>2019-12-31</stp>
        <tr r="R407" s="3"/>
      </tp>
      <tp>
        <v>10.9020465944</v>
        <stp/>
        <stp>EM_S_FA_YOY_OR</stp>
        <stp>2</stp>
        <stp>000957.SZ</stp>
        <stp>2019-12-31</stp>
        <tr r="R398" s="3"/>
      </tp>
      <tp>
        <v>-2.2337122495999999</v>
        <stp/>
        <stp>EM_S_FA_YOY_OR</stp>
        <stp>2</stp>
        <stp>000997.SZ</stp>
        <stp>2019-12-31</stp>
        <tr r="R430" s="3"/>
      </tp>
      <tp>
        <v>25.498823311199999</v>
        <stp/>
        <stp>EM_S_FA_YOY_OR</stp>
        <stp>2</stp>
        <stp>000987.SZ</stp>
        <stp>2019-12-31</stp>
        <tr r="R423" s="3"/>
      </tp>
      <tp>
        <v>22.6441796744</v>
        <stp/>
        <stp>EM_S_FA_YOY_OR</stp>
        <stp>2</stp>
        <stp>600877.SH</stp>
        <stp>2019-12-31</stp>
        <tr r="R2696" s="3"/>
      </tp>
      <tp>
        <v>3.1275033368999998</v>
        <stp/>
        <stp>EM_S_FA_YOY_OR</stp>
        <stp>2</stp>
        <stp>600867.SH</stp>
        <stp>2019-12-31</stp>
        <tr r="R2687" s="3"/>
      </tp>
      <tp>
        <v>1.1205885314999999</v>
        <stp/>
        <stp>EM_S_FA_YOY_OR</stp>
        <stp>2</stp>
        <stp>600857.SH</stp>
        <stp>2019-12-31</stp>
        <tr r="R2677" s="3"/>
      </tp>
      <tp>
        <v>-5.0434662251000004</v>
        <stp/>
        <stp>EM_S_FA_YOY_OR</stp>
        <stp>2</stp>
        <stp>600847.SH</stp>
        <stp>2019-12-31</stp>
        <tr r="R2670" s="3"/>
      </tp>
      <tp>
        <v>44.871113018199999</v>
        <stp/>
        <stp>EM_S_FA_YOY_OR</stp>
        <stp>2</stp>
        <stp>600837.SH</stp>
        <stp>2019-12-31</stp>
        <tr r="R2662" s="3"/>
      </tp>
      <tp>
        <v>4.1961555578</v>
        <stp/>
        <stp>EM_S_FA_YOY_OR</stp>
        <stp>2</stp>
        <stp>600827.SH</stp>
        <stp>2019-12-31</stp>
        <tr r="R2653" s="3"/>
      </tp>
      <tp>
        <v>16.649795077299999</v>
        <stp/>
        <stp>EM_S_FA_YOY_OR</stp>
        <stp>2</stp>
        <stp>600817.SH</stp>
        <stp>2019-12-31</stp>
        <tr r="R2643" s="3"/>
      </tp>
      <tp>
        <v>7.0424650968</v>
        <stp/>
        <stp>EM_S_FA_YOY_OR</stp>
        <stp>2</stp>
        <stp>600807.SH</stp>
        <stp>2019-12-31</stp>
        <tr r="R2634" s="3"/>
      </tp>
      <tp>
        <v>0.46001858330000001</v>
        <stp/>
        <stp>EM_S_FA_YOY_OR</stp>
        <stp>2</stp>
        <stp>600897.SH</stp>
        <stp>2019-12-31</stp>
        <tr r="R2712" s="3"/>
      </tp>
      <tp>
        <v>13.9696741626</v>
        <stp/>
        <stp>EM_S_FA_YOY_OR</stp>
        <stp>2</stp>
        <stp>600887.SH</stp>
        <stp>2019-12-31</stp>
        <tr r="R2705" s="3"/>
      </tp>
      <tp>
        <v>-0.72968192480000005</v>
        <stp/>
        <stp>EM_S_FA_YOY_OR</stp>
        <stp>2</stp>
        <stp>000837.SZ</stp>
        <stp>2019-12-31</stp>
        <tr r="R323" s="3"/>
      </tp>
      <tp>
        <v>11.9610334192</v>
        <stp/>
        <stp>EM_S_FA_YOY_OR</stp>
        <stp>2</stp>
        <stp>000807.SZ</stp>
        <stp>2019-12-31</stp>
        <tr r="R301" s="3"/>
      </tp>
      <tp>
        <v>22.144235125600002</v>
        <stp/>
        <stp>EM_S_FA_YOY_OR</stp>
        <stp>2</stp>
        <stp>000877.SZ</stp>
        <stp>2019-12-31</stp>
        <tr r="R341" s="3"/>
      </tp>
      <tp>
        <v>728.49897531680006</v>
        <stp/>
        <stp>EM_S_FA_YOY_OR</stp>
        <stp>2</stp>
        <stp>000897.SZ</stp>
        <stp>2019-12-31</stp>
        <tr r="R356" s="3"/>
      </tp>
      <tp>
        <v>-5.4028008561999998</v>
        <stp/>
        <stp>EM_S_FA_YOY_OR</stp>
        <stp>2</stp>
        <stp>000887.SZ</stp>
        <stp>2019-12-31</stp>
        <tr r="R349" s="3"/>
      </tp>
      <tp>
        <v>2.8594640004</v>
        <stp/>
        <stp>EM_S_FA_YOY_OR</stp>
        <stp>2</stp>
        <stp>603777.SH</stp>
        <stp>2019-12-31</stp>
        <tr r="R3229" s="3"/>
      </tp>
      <tp>
        <v>7.0520653638999997</v>
        <stp/>
        <stp>EM_S_FA_YOY_OR</stp>
        <stp>2</stp>
        <stp>603767.SH</stp>
        <stp>2019-12-31</stp>
        <tr r="R3226" s="3"/>
      </tp>
      <tp>
        <v>1.9089748974</v>
        <stp/>
        <stp>EM_S_FA_YOY_OR</stp>
        <stp>2</stp>
        <stp>603757.SH</stp>
        <stp>2019-12-31</stp>
        <tr r="R3223" s="3"/>
      </tp>
      <tp>
        <v>66.636034736799999</v>
        <stp/>
        <stp>EM_S_FA_YOY_OR</stp>
        <stp>2</stp>
        <stp>603737.SH</stp>
        <stp>2019-12-31</stp>
        <tr r="R3221" s="3"/>
      </tp>
      <tp>
        <v>241.40390418710001</v>
        <stp/>
        <stp>EM_S_FA_YOY_OR</stp>
        <stp>2</stp>
        <stp>603727.SH</stp>
        <stp>2019-12-31</stp>
        <tr r="R3217" s="3"/>
      </tp>
      <tp>
        <v>-20.0829681421</v>
        <stp/>
        <stp>EM_S_FA_YOY_OR</stp>
        <stp>2</stp>
        <stp>603717.SH</stp>
        <stp>2019-12-31</stp>
        <tr r="R3211" s="3"/>
      </tp>
      <tp>
        <v>45.246413114699997</v>
        <stp/>
        <stp>EM_S_FA_YOY_OR</stp>
        <stp>2</stp>
        <stp>603707.SH</stp>
        <stp>2019-12-31</stp>
        <tr r="R3207" s="3"/>
      </tp>
      <tp>
        <v>94.112953426700003</v>
        <stp/>
        <stp>EM_S_FA_YOY_OR</stp>
        <stp>2</stp>
        <stp>603797.SH</stp>
        <stp>2019-12-31</stp>
        <tr r="R3235" s="3"/>
      </tp>
      <tp>
        <v>0.16434815429999999</v>
        <stp/>
        <stp>EM_S_FA_YOY_OR</stp>
        <stp>2</stp>
        <stp>603787.SH</stp>
        <stp>2019-12-31</stp>
        <tr r="R3232" s="3"/>
      </tp>
      <tp>
        <v>20.639573180900001</v>
        <stp/>
        <stp>EM_S_FA_YOY_OR</stp>
        <stp>2</stp>
        <stp>603677.SH</stp>
        <stp>2019-12-31</stp>
        <tr r="R3193" s="3"/>
      </tp>
      <tp>
        <v>32.325110269</v>
        <stp/>
        <stp>EM_S_FA_YOY_OR</stp>
        <stp>2</stp>
        <stp>603667.SH</stp>
        <stp>2019-12-31</stp>
        <tr r="R3189" s="3"/>
      </tp>
      <tp>
        <v>62.959963248900003</v>
        <stp/>
        <stp>EM_S_FA_YOY_OR</stp>
        <stp>2</stp>
        <stp>603637.SH</stp>
        <stp>2019-12-31</stp>
        <tr r="R3177" s="3"/>
      </tp>
      <tp>
        <v>5.5591731898000001</v>
        <stp/>
        <stp>EM_S_FA_YOY_OR</stp>
        <stp>2</stp>
        <stp>603617.SH</stp>
        <stp>2019-12-31</stp>
        <tr r="R3169" s="3"/>
      </tp>
      <tp>
        <v>20.811560023999998</v>
        <stp/>
        <stp>EM_S_FA_YOY_OR</stp>
        <stp>2</stp>
        <stp>603607.SH</stp>
        <stp>2019-12-31</stp>
        <tr r="R3162" s="3"/>
      </tp>
      <tp>
        <v>68.884855199399993</v>
        <stp/>
        <stp>EM_S_FA_YOY_OR</stp>
        <stp>2</stp>
        <stp>603577.SH</stp>
        <stp>2019-12-31</stp>
        <tr r="R3145" s="3"/>
      </tp>
      <tp>
        <v>18.3733416406</v>
        <stp/>
        <stp>EM_S_FA_YOY_OR</stp>
        <stp>2</stp>
        <stp>603567.SH</stp>
        <stp>2019-12-31</stp>
        <tr r="R3142" s="3"/>
      </tp>
      <tp>
        <v>8.9094296948</v>
        <stp/>
        <stp>EM_S_FA_YOY_OR</stp>
        <stp>2</stp>
        <stp>603557.SH</stp>
        <stp>2019-12-31</stp>
        <tr r="R3138" s="3"/>
      </tp>
      <tp>
        <v>0.4486414199</v>
        <stp/>
        <stp>EM_S_FA_YOY_OR</stp>
        <stp>2</stp>
        <stp>603527.SH</stp>
        <stp>2019-12-31</stp>
        <tr r="R3130" s="3"/>
      </tp>
      <tp>
        <v>18.406189181799999</v>
        <stp/>
        <stp>EM_S_FA_YOY_OR</stp>
        <stp>2</stp>
        <stp>603517.SH</stp>
        <stp>2019-12-31</stp>
        <tr r="R3126" s="3"/>
      </tp>
      <tp>
        <v>82.265979561899996</v>
        <stp/>
        <stp>EM_S_FA_YOY_OR</stp>
        <stp>2</stp>
        <stp>603507.SH</stp>
        <stp>2019-12-31</stp>
        <tr r="R3123" s="3"/>
      </tp>
      <tp>
        <v>-10.2332908563</v>
        <stp/>
        <stp>EM_S_FA_YOY_OR</stp>
        <stp>2</stp>
        <stp>603477.SH</stp>
        <stp>2019-12-31</stp>
        <tr r="R3116" s="3"/>
      </tp>
      <tp>
        <v>6.0204709743000002</v>
        <stp/>
        <stp>EM_S_FA_YOY_OR</stp>
        <stp>2</stp>
        <stp>603377.SH</stp>
        <stp>2019-12-31</stp>
        <tr r="R3096" s="3"/>
      </tp>
      <tp>
        <v>8.0015968834999995</v>
        <stp/>
        <stp>EM_S_FA_YOY_OR</stp>
        <stp>2</stp>
        <stp>603367.SH</stp>
        <stp>2019-12-31</stp>
        <tr r="R3093" s="3"/>
      </tp>
      <tp>
        <v>-1.803557195</v>
        <stp/>
        <stp>EM_S_FA_YOY_OR</stp>
        <stp>2</stp>
        <stp>603357.SH</stp>
        <stp>2019-12-31</stp>
        <tr r="R3086" s="3"/>
      </tp>
      <tp>
        <v>-13.090286193500001</v>
        <stp/>
        <stp>EM_S_FA_YOY_OR</stp>
        <stp>2</stp>
        <stp>603337.SH</stp>
        <stp>2019-12-31</stp>
        <tr r="R3081" s="3"/>
      </tp>
      <tp>
        <v>41.088642200300001</v>
        <stp/>
        <stp>EM_S_FA_YOY_OR</stp>
        <stp>2</stp>
        <stp>603387.SH</stp>
        <stp>2019-12-31</stp>
        <tr r="R3102" s="3"/>
      </tp>
      <tp>
        <v>16.156607393800002</v>
        <stp/>
        <stp>EM_S_FA_YOY_OR</stp>
        <stp>2</stp>
        <stp>603277.SH</stp>
        <stp>2019-12-31</stp>
        <tr r="R3049" s="3"/>
      </tp>
      <tp>
        <v>4.9359575841999996</v>
        <stp/>
        <stp>EM_S_FA_YOY_OR</stp>
        <stp>2</stp>
        <stp>603227.SH</stp>
        <stp>2019-12-31</stp>
        <tr r="R3037" s="3"/>
      </tp>
      <tp>
        <v>4.1176417087999999</v>
        <stp/>
        <stp>EM_S_FA_YOY_OR</stp>
        <stp>2</stp>
        <stp>603177.SH</stp>
        <stp>2019-12-31</stp>
        <tr r="R3016" s="3"/>
      </tp>
      <tp>
        <v>-0.31743835710000001</v>
        <stp/>
        <stp>EM_S_FA_YOY_OR</stp>
        <stp>2</stp>
        <stp>603167.SH</stp>
        <stp>2019-12-31</stp>
        <tr r="R3013" s="3"/>
      </tp>
      <tp>
        <v>56.404655452699998</v>
        <stp/>
        <stp>EM_S_FA_YOY_OR</stp>
        <stp>2</stp>
        <stp>603127.SH</stp>
        <stp>2019-12-31</stp>
        <tr r="R3000" s="3"/>
      </tp>
      <tp>
        <v>-4.6170538999999997E-2</v>
        <stp/>
        <stp>EM_S_FA_YOY_OR</stp>
        <stp>2</stp>
        <stp>603117.SH</stp>
        <stp>2019-12-31</stp>
        <tr r="R2996" s="3"/>
      </tp>
      <tp>
        <v>44.090094510999997</v>
        <stp/>
        <stp>EM_S_FA_YOY_OR</stp>
        <stp>2</stp>
        <stp>603197.SH</stp>
        <stp>2019-12-31</stp>
        <tr r="R3026" s="3"/>
      </tp>
      <tp>
        <v>-0.66430784440000001</v>
        <stp/>
        <stp>EM_S_FA_YOY_OR</stp>
        <stp>2</stp>
        <stp>603077.SH</stp>
        <stp>2019-12-31</stp>
        <tr r="R2974" s="3"/>
      </tp>
      <tp>
        <v>-0.68631604089999998</v>
        <stp/>
        <stp>EM_S_FA_YOY_OR</stp>
        <stp>2</stp>
        <stp>603067.SH</stp>
        <stp>2019-12-31</stp>
        <tr r="R2971" s="3"/>
      </tp>
      <tp>
        <v>-10.0711762047</v>
        <stp/>
        <stp>EM_S_FA_YOY_OR</stp>
        <stp>2</stp>
        <stp>603037.SH</stp>
        <stp>2019-12-31</stp>
        <tr r="R2958" s="3"/>
      </tp>
      <tp>
        <v>27.190628626199999</v>
        <stp/>
        <stp>EM_S_FA_YOY_OR</stp>
        <stp>2</stp>
        <stp>603027.SH</stp>
        <stp>2019-12-31</stp>
        <tr r="R2949" s="3"/>
      </tp>
      <tp>
        <v>4.0839533660000003</v>
        <stp/>
        <stp>EM_S_FA_YOY_OR</stp>
        <stp>2</stp>
        <stp>603017.SH</stp>
        <stp>2019-12-31</stp>
        <tr r="R2940" s="3"/>
      </tp>
      <tp>
        <v>-2.3463211291000001</v>
        <stp/>
        <stp>EM_S_FA_YOY_OR</stp>
        <stp>2</stp>
        <stp>603007.SH</stp>
        <stp>2019-12-31</stp>
        <tr r="R2932" s="3"/>
      </tp>
      <tp>
        <v>65.728671053599996</v>
        <stp/>
        <stp>EM_S_FA_YOY_OR</stp>
        <stp>2</stp>
        <stp>603977.SH</stp>
        <stp>2019-12-31</stp>
        <tr r="R3317" s="3"/>
      </tp>
      <tp>
        <v>2.6866466706000001</v>
        <stp/>
        <stp>EM_S_FA_YOY_OR</stp>
        <stp>2</stp>
        <stp>603937.SH</stp>
        <stp>2019-12-31</stp>
        <tr r="R3304" s="3"/>
      </tp>
      <tp>
        <v>0.22831008359999999</v>
        <stp/>
        <stp>EM_S_FA_YOY_OR</stp>
        <stp>2</stp>
        <stp>603917.SH</stp>
        <stp>2019-12-31</stp>
        <tr r="R3294" s="3"/>
      </tp>
      <tp>
        <v>147.18714262399999</v>
        <stp/>
        <stp>EM_S_FA_YOY_OR</stp>
        <stp>2</stp>
        <stp>603997.SH</stp>
        <stp>2019-12-31</stp>
        <tr r="R3329" s="3"/>
      </tp>
      <tp>
        <v>25.298955563700002</v>
        <stp/>
        <stp>EM_S_FA_YOY_OR</stp>
        <stp>2</stp>
        <stp>603987.SH</stp>
        <stp>2019-12-31</stp>
        <tr r="R3323" s="3"/>
      </tp>
      <tp>
        <v>2.7976161908999999</v>
        <stp/>
        <stp>EM_S_FA_YOY_OR</stp>
        <stp>2</stp>
        <stp>603877.SH</stp>
        <stp>2019-12-31</stp>
        <tr r="R3270" s="3"/>
      </tp>
      <tp>
        <v>32.756921818400002</v>
        <stp/>
        <stp>EM_S_FA_YOY_OR</stp>
        <stp>2</stp>
        <stp>603817.SH</stp>
        <stp>2019-12-31</stp>
        <tr r="R3247" s="3"/>
      </tp>
      <tp>
        <v>132.0053453022</v>
        <stp/>
        <stp>EM_S_FA_YOY_OR</stp>
        <stp>2</stp>
        <stp>603887.SH</stp>
        <stp>2019-12-31</stp>
        <tr r="R3279" s="3"/>
      </tp>
      <tp>
        <v>-2.2439200474000001</v>
        <stp/>
        <stp>EM_S_FA_YOY_OR</stp>
        <stp>2</stp>
        <stp>002737.SZ</stp>
        <stp>2019-12-31</stp>
        <tr r="R1142" s="3"/>
      </tp>
      <tp>
        <v>14.197745751799999</v>
        <stp/>
        <stp>EM_S_FA_YOY_OR</stp>
        <stp>2</stp>
        <stp>002727.SZ</stp>
        <stp>2019-12-31</stp>
        <tr r="R1132" s="3"/>
      </tp>
      <tp>
        <v>-10.0223188308</v>
        <stp/>
        <stp>EM_S_FA_YOY_OR</stp>
        <stp>2</stp>
        <stp>002717.SZ</stp>
        <stp>2019-12-31</stp>
        <tr r="R1123" s="3"/>
      </tp>
      <tp>
        <v>3.6991856195000001</v>
        <stp/>
        <stp>EM_S_FA_YOY_OR</stp>
        <stp>2</stp>
        <stp>002707.SZ</stp>
        <stp>2019-12-31</stp>
        <tr r="R1115" s="3"/>
      </tp>
      <tp>
        <v>17.617542131699999</v>
        <stp/>
        <stp>EM_S_FA_YOY_OR</stp>
        <stp>2</stp>
        <stp>002777.SZ</stp>
        <stp>2019-12-31</stp>
        <tr r="R1177" s="3"/>
      </tp>
      <tp>
        <v>9.9389540015000009</v>
        <stp/>
        <stp>EM_S_FA_YOY_OR</stp>
        <stp>2</stp>
        <stp>002767.SZ</stp>
        <stp>2019-12-31</stp>
        <tr r="R1168" s="3"/>
      </tp>
      <tp>
        <v>35.004556840799999</v>
        <stp/>
        <stp>EM_S_FA_YOY_OR</stp>
        <stp>2</stp>
        <stp>002757.SZ</stp>
        <stp>2019-12-31</stp>
        <tr r="R1159" s="3"/>
      </tp>
      <tp>
        <v>-2.7080217252000001</v>
        <stp/>
        <stp>EM_S_FA_YOY_OR</stp>
        <stp>2</stp>
        <stp>002747.SZ</stp>
        <stp>2019-12-31</stp>
        <tr r="R1151" s="3"/>
      </tp>
      <tp>
        <v>45.955637243799998</v>
        <stp/>
        <stp>EM_S_FA_YOY_OR</stp>
        <stp>2</stp>
        <stp>002797.SZ</stp>
        <stp>2019-12-31</stp>
        <tr r="R1194" s="3"/>
      </tp>
      <tp>
        <v>20.4107922108</v>
        <stp/>
        <stp>EM_S_FA_YOY_OR</stp>
        <stp>2</stp>
        <stp>002787.SZ</stp>
        <stp>2019-12-31</stp>
        <tr r="R1185" s="3"/>
      </tp>
      <tp>
        <v>-6.8554764123999998</v>
        <stp/>
        <stp>EM_S_FA_YOY_OR</stp>
        <stp>2</stp>
        <stp>002637.SZ</stp>
        <stp>2019-12-31</stp>
        <tr r="R1048" s="3"/>
      </tp>
      <tp>
        <v>9.6166926145999998</v>
        <stp/>
        <stp>EM_S_FA_YOY_OR</stp>
        <stp>2</stp>
        <stp>002627.SZ</stp>
        <stp>2019-12-31</stp>
        <tr r="R1038" s="3"/>
      </tp>
      <tp>
        <v>-14.248879328399999</v>
        <stp/>
        <stp>EM_S_FA_YOY_OR</stp>
        <stp>2</stp>
        <stp>002617.SZ</stp>
        <stp>2019-12-31</stp>
        <tr r="R1030" s="3"/>
      </tp>
      <tp>
        <v>47.124385547099997</v>
        <stp/>
        <stp>EM_S_FA_YOY_OR</stp>
        <stp>2</stp>
        <stp>002607.SZ</stp>
        <stp>2019-12-31</stp>
        <tr r="R1020" s="3"/>
      </tp>
      <tp>
        <v>20.2424312333</v>
        <stp/>
        <stp>EM_S_FA_YOY_OR</stp>
        <stp>2</stp>
        <stp>002677.SZ</stp>
        <stp>2019-12-31</stp>
        <tr r="R1088" s="3"/>
      </tp>
      <tp>
        <v>20.0819904168</v>
        <stp/>
        <stp>EM_S_FA_YOY_OR</stp>
        <stp>2</stp>
        <stp>002667.SZ</stp>
        <stp>2019-12-31</stp>
        <tr r="R1078" s="3"/>
      </tp>
      <tp>
        <v>12.571751665700001</v>
        <stp/>
        <stp>EM_S_FA_YOY_OR</stp>
        <stp>2</stp>
        <stp>002657.SZ</stp>
        <stp>2019-12-31</stp>
        <tr r="R1068" s="3"/>
      </tp>
      <tp>
        <v>20.5918918267</v>
        <stp/>
        <stp>EM_S_FA_YOY_OR</stp>
        <stp>2</stp>
        <stp>002647.SZ</stp>
        <stp>2019-12-31</stp>
        <tr r="R1058" s="3"/>
      </tp>
      <tp>
        <v>8.3484748004</v>
        <stp/>
        <stp>EM_S_FA_YOY_OR</stp>
        <stp>2</stp>
        <stp>002697.SZ</stp>
        <stp>2019-12-31</stp>
        <tr r="R1106" s="3"/>
      </tp>
      <tp>
        <v>11.5949139208</v>
        <stp/>
        <stp>EM_S_FA_YOY_OR</stp>
        <stp>2</stp>
        <stp>002687.SZ</stp>
        <stp>2019-12-31</stp>
        <tr r="R1096" s="3"/>
      </tp>
      <tp>
        <v>5.8189124904999998</v>
        <stp/>
        <stp>EM_S_FA_YOY_OR</stp>
        <stp>2</stp>
        <stp>002537.SZ</stp>
        <stp>2019-12-31</stp>
        <tr r="R951" s="3"/>
      </tp>
      <tp>
        <v>0.53982093509999995</v>
        <stp/>
        <stp>EM_S_FA_YOY_OR</stp>
        <stp>2</stp>
        <stp>002527.SZ</stp>
        <stp>2019-12-31</stp>
        <tr r="R941" s="3"/>
      </tp>
      <tp>
        <v>-10.8102920987</v>
        <stp/>
        <stp>EM_S_FA_YOY_OR</stp>
        <stp>2</stp>
        <stp>002517.SZ</stp>
        <stp>2019-12-31</stp>
        <tr r="R932" s="3"/>
      </tp>
      <tp>
        <v>3.9302656043000002</v>
        <stp/>
        <stp>EM_S_FA_YOY_OR</stp>
        <stp>2</stp>
        <stp>002507.SZ</stp>
        <stp>2019-12-31</stp>
        <tr r="R923" s="3"/>
      </tp>
      <tp>
        <v>-5.2515179070000002</v>
        <stp/>
        <stp>EM_S_FA_YOY_OR</stp>
        <stp>2</stp>
        <stp>002577.SZ</stp>
        <stp>2019-12-31</stp>
        <tr r="R991" s="3"/>
      </tp>
      <tp>
        <v>-0.40669984770000001</v>
        <stp/>
        <stp>EM_S_FA_YOY_OR</stp>
        <stp>2</stp>
        <stp>002567.SZ</stp>
        <stp>2019-12-31</stp>
        <tr r="R981" s="3"/>
      </tp>
      <tp>
        <v>15.2537475772</v>
        <stp/>
        <stp>EM_S_FA_YOY_OR</stp>
        <stp>2</stp>
        <stp>002557.SZ</stp>
        <stp>2019-12-31</stp>
        <tr r="R971" s="3"/>
      </tp>
      <tp>
        <v>47.210665925000001</v>
        <stp/>
        <stp>EM_S_FA_YOY_OR</stp>
        <stp>2</stp>
        <stp>002547.SZ</stp>
        <stp>2019-12-31</stp>
        <tr r="R961" s="3"/>
      </tp>
      <tp>
        <v>-3.8942234561000002</v>
        <stp/>
        <stp>EM_S_FA_YOY_OR</stp>
        <stp>2</stp>
        <stp>002597.SZ</stp>
        <stp>2019-12-31</stp>
        <tr r="R1011" s="3"/>
      </tp>
      <tp>
        <v>-20.862321869799999</v>
        <stp/>
        <stp>EM_S_FA_YOY_OR</stp>
        <stp>2</stp>
        <stp>002587.SZ</stp>
        <stp>2019-12-31</stp>
        <tr r="R1001" s="3"/>
      </tp>
      <tp>
        <v>-7.7988219440000002</v>
        <stp/>
        <stp>EM_S_FA_YOY_OR</stp>
        <stp>2</stp>
        <stp>002437.SZ</stp>
        <stp>2019-12-31</stp>
        <tr r="R861" s="3"/>
      </tp>
      <tp>
        <v>-20.112004086999999</v>
        <stp/>
        <stp>EM_S_FA_YOY_OR</stp>
        <stp>2</stp>
        <stp>002427.SZ</stp>
        <stp>2019-12-31</stp>
        <tr r="R851" s="3"/>
      </tp>
      <tp>
        <v>-1.5850270531999999</v>
        <stp/>
        <stp>EM_S_FA_YOY_OR</stp>
        <stp>2</stp>
        <stp>002407.SZ</stp>
        <stp>2019-12-31</stp>
        <tr r="R833" s="3"/>
      </tp>
      <tp>
        <v>9.1341887936999999</v>
        <stp/>
        <stp>EM_S_FA_YOY_OR</stp>
        <stp>2</stp>
        <stp>002467.SZ</stp>
        <stp>2019-12-31</stp>
        <tr r="R888" s="3"/>
      </tp>
      <tp>
        <v>38.634518903999997</v>
        <stp/>
        <stp>EM_S_FA_YOY_OR</stp>
        <stp>2</stp>
        <stp>002457.SZ</stp>
        <stp>2019-12-31</stp>
        <tr r="R879" s="3"/>
      </tp>
      <tp>
        <v>4.2420635254999999</v>
        <stp/>
        <stp>EM_S_FA_YOY_OR</stp>
        <stp>2</stp>
        <stp>002497.SZ</stp>
        <stp>2019-12-31</stp>
        <tr r="R916" s="3"/>
      </tp>
      <tp>
        <v>73.991578740099996</v>
        <stp/>
        <stp>EM_S_FA_YOY_OR</stp>
        <stp>2</stp>
        <stp>002487.SZ</stp>
        <stp>2019-12-31</stp>
        <tr r="R906" s="3"/>
      </tp>
      <tp>
        <v>17.191049254500001</v>
        <stp/>
        <stp>EM_S_FA_YOY_OR</stp>
        <stp>2</stp>
        <stp>002337.SZ</stp>
        <stp>2019-12-31</stp>
        <tr r="R764" s="3"/>
      </tp>
      <tp>
        <v>-4.4423982197000003</v>
        <stp/>
        <stp>EM_S_FA_YOY_OR</stp>
        <stp>2</stp>
        <stp>002327.SZ</stp>
        <stp>2019-12-31</stp>
        <tr r="R754" s="3"/>
      </tp>
      <tp>
        <v>7.1992178236999997</v>
        <stp/>
        <stp>EM_S_FA_YOY_OR</stp>
        <stp>2</stp>
        <stp>002317.SZ</stp>
        <stp>2019-12-31</stp>
        <tr r="R744" s="3"/>
      </tp>
      <tp>
        <v>8.5210318445999995</v>
        <stp/>
        <stp>EM_S_FA_YOY_OR</stp>
        <stp>2</stp>
        <stp>002307.SZ</stp>
        <stp>2019-12-31</stp>
        <tr r="R734" s="3"/>
      </tp>
      <tp>
        <v>12.6659997392</v>
        <stp/>
        <stp>EM_S_FA_YOY_OR</stp>
        <stp>2</stp>
        <stp>002377.SZ</stp>
        <stp>2019-12-31</stp>
        <tr r="R803" s="3"/>
      </tp>
      <tp>
        <v>18.477515813899998</v>
        <stp/>
        <stp>EM_S_FA_YOY_OR</stp>
        <stp>2</stp>
        <stp>002367.SZ</stp>
        <stp>2019-12-31</stp>
        <tr r="R793" s="3"/>
      </tp>
      <tp>
        <v>-7.7484284408999997</v>
        <stp/>
        <stp>EM_S_FA_YOY_OR</stp>
        <stp>2</stp>
        <stp>002357.SZ</stp>
        <stp>2019-12-31</stp>
        <tr r="R784" s="3"/>
      </tp>
      <tp>
        <v>9.6651975559000007</v>
        <stp/>
        <stp>EM_S_FA_YOY_OR</stp>
        <stp>2</stp>
        <stp>002347.SZ</stp>
        <stp>2019-12-31</stp>
        <tr r="R774" s="3"/>
      </tp>
      <tp>
        <v>12.8035190927</v>
        <stp/>
        <stp>EM_S_FA_YOY_OR</stp>
        <stp>2</stp>
        <stp>002397.SZ</stp>
        <stp>2019-12-31</stp>
        <tr r="R823" s="3"/>
      </tp>
      <tp>
        <v>51.255846374100003</v>
        <stp/>
        <stp>EM_S_FA_YOY_OR</stp>
        <stp>2</stp>
        <stp>002387.SZ</stp>
        <stp>2019-12-31</stp>
        <tr r="R813" s="3"/>
      </tp>
      <tp>
        <v>34.5980616023</v>
        <stp/>
        <stp>EM_S_FA_YOY_OR</stp>
        <stp>2</stp>
        <stp>002237.SZ</stp>
        <stp>2019-12-31</stp>
        <tr r="R666" s="3"/>
      </tp>
      <tp>
        <v>-3.8882028713999999</v>
        <stp/>
        <stp>EM_S_FA_YOY_OR</stp>
        <stp>2</stp>
        <stp>002227.SZ</stp>
        <stp>2019-12-31</stp>
        <tr r="R656" s="3"/>
      </tp>
      <tp>
        <v>10.207953658799999</v>
        <stp/>
        <stp>EM_S_FA_YOY_OR</stp>
        <stp>2</stp>
        <stp>002217.SZ</stp>
        <stp>2019-12-31</stp>
        <tr r="R647" s="3"/>
      </tp>
      <tp>
        <v>15.999613663</v>
        <stp/>
        <stp>EM_S_FA_YOY_OR</stp>
        <stp>2</stp>
        <stp>002207.SZ</stp>
        <stp>2019-12-31</stp>
        <tr r="R637" s="3"/>
      </tp>
      <tp>
        <v>-13.435633857399999</v>
        <stp/>
        <stp>EM_S_FA_YOY_OR</stp>
        <stp>2</stp>
        <stp>002277.SZ</stp>
        <stp>2019-12-31</stp>
        <tr r="R704" s="3"/>
      </tp>
      <tp>
        <v>6.5508653555</v>
        <stp/>
        <stp>EM_S_FA_YOY_OR</stp>
        <stp>2</stp>
        <stp>002267.SZ</stp>
        <stp>2019-12-31</stp>
        <tr r="R694" s="3"/>
      </tp>
      <tp>
        <v>-32.039826680200001</v>
        <stp/>
        <stp>EM_S_FA_YOY_OR</stp>
        <stp>2</stp>
        <stp>002247.SZ</stp>
        <stp>2019-12-31</stp>
        <tr r="R676" s="3"/>
      </tp>
      <tp>
        <v>-31.405991743400001</v>
        <stp/>
        <stp>EM_S_FA_YOY_OR</stp>
        <stp>2</stp>
        <stp>002297.SZ</stp>
        <stp>2019-12-31</stp>
        <tr r="R724" s="3"/>
      </tp>
      <tp>
        <v>15.617080761</v>
        <stp/>
        <stp>EM_S_FA_YOY_OR</stp>
        <stp>2</stp>
        <stp>002287.SZ</stp>
        <stp>2019-12-31</stp>
        <tr r="R714" s="3"/>
      </tp>
      <tp>
        <v>-26.315372308499999</v>
        <stp/>
        <stp>EM_S_FA_YOY_OR</stp>
        <stp>2</stp>
        <stp>002137.SZ</stp>
        <stp>2019-12-31</stp>
        <tr r="R569" s="3"/>
      </tp>
      <tp>
        <v>16.522857157400001</v>
        <stp/>
        <stp>EM_S_FA_YOY_OR</stp>
        <stp>2</stp>
        <stp>002127.SZ</stp>
        <stp>2019-12-31</stp>
        <tr r="R559" s="3"/>
      </tp>
      <tp>
        <v>-3.2359400577000001</v>
        <stp/>
        <stp>EM_S_FA_YOY_OR</stp>
        <stp>2</stp>
        <stp>002117.SZ</stp>
        <stp>2019-12-31</stp>
        <tr r="R550" s="3"/>
      </tp>
      <tp>
        <v>11.0889785274</v>
        <stp/>
        <stp>EM_S_FA_YOY_OR</stp>
        <stp>2</stp>
        <stp>002107.SZ</stp>
        <stp>2019-12-31</stp>
        <tr r="R541" s="3"/>
      </tp>
      <tp>
        <v>-45.721864589299997</v>
        <stp/>
        <stp>EM_S_FA_YOY_OR</stp>
        <stp>2</stp>
        <stp>002177.SZ</stp>
        <stp>2019-12-31</stp>
        <tr r="R607" s="3"/>
      </tp>
      <tp>
        <v>-6.2976675805999998</v>
        <stp/>
        <stp>EM_S_FA_YOY_OR</stp>
        <stp>2</stp>
        <stp>002167.SZ</stp>
        <stp>2019-12-31</stp>
        <tr r="R597" s="3"/>
      </tp>
      <tp>
        <v>10.8749979826</v>
        <stp/>
        <stp>EM_S_FA_YOY_OR</stp>
        <stp>2</stp>
        <stp>002157.SZ</stp>
        <stp>2019-12-31</stp>
        <tr r="R587" s="3"/>
      </tp>
      <tp>
        <v>2.4710010399999999E-2</v>
        <stp/>
        <stp>EM_S_FA_YOY_OR</stp>
        <stp>2</stp>
        <stp>002197.SZ</stp>
        <stp>2019-12-31</stp>
        <tr r="R627" s="3"/>
      </tp>
      <tp>
        <v>5.3312064569000004</v>
        <stp/>
        <stp>EM_S_FA_YOY_OR</stp>
        <stp>2</stp>
        <stp>002187.SZ</stp>
        <stp>2019-12-31</stp>
        <tr r="R617" s="3"/>
      </tp>
      <tp>
        <v>-16.744800006599998</v>
        <stp/>
        <stp>EM_S_FA_YOY_OR</stp>
        <stp>2</stp>
        <stp>002037.SZ</stp>
        <stp>2019-12-31</stp>
        <tr r="R473" s="3"/>
      </tp>
      <tp>
        <v>-16.5987887653</v>
        <stp/>
        <stp>EM_S_FA_YOY_OR</stp>
        <stp>2</stp>
        <stp>002027.SZ</stp>
        <stp>2019-12-31</stp>
        <tr r="R463" s="3"/>
      </tp>
      <tp>
        <v>2.2561333424000001</v>
        <stp/>
        <stp>EM_S_FA_YOY_OR</stp>
        <stp>2</stp>
        <stp>002017.SZ</stp>
        <stp>2019-12-31</stp>
        <tr r="R454" s="3"/>
      </tp>
      <tp>
        <v>15.015805884300001</v>
        <stp/>
        <stp>EM_S_FA_YOY_OR</stp>
        <stp>2</stp>
        <stp>002007.SZ</stp>
        <stp>2019-12-31</stp>
        <tr r="R445" s="3"/>
      </tp>
      <tp>
        <v>-44.826782958499997</v>
        <stp/>
        <stp>EM_S_FA_YOY_OR</stp>
        <stp>2</stp>
        <stp>002077.SZ</stp>
        <stp>2019-12-31</stp>
        <tr r="R511" s="3"/>
      </tp>
      <tp>
        <v>-11.5697347301</v>
        <stp/>
        <stp>EM_S_FA_YOY_OR</stp>
        <stp>2</stp>
        <stp>002067.SZ</stp>
        <stp>2019-12-31</stp>
        <tr r="R503" s="3"/>
      </tp>
      <tp>
        <v>7.9774911425999999</v>
        <stp/>
        <stp>EM_S_FA_YOY_OR</stp>
        <stp>2</stp>
        <stp>002057.SZ</stp>
        <stp>2019-12-31</stp>
        <tr r="R493" s="3"/>
      </tp>
      <tp>
        <v>-2.6107305522000002</v>
        <stp/>
        <stp>EM_S_FA_YOY_OR</stp>
        <stp>2</stp>
        <stp>002047.SZ</stp>
        <stp>2019-12-31</stp>
        <tr r="R483" s="3"/>
      </tp>
      <tp>
        <v>29.047504575800001</v>
        <stp/>
        <stp>EM_S_FA_YOY_OR</stp>
        <stp>2</stp>
        <stp>002097.SZ</stp>
        <stp>2019-12-31</stp>
        <tr r="R531" s="3"/>
      </tp>
      <tp>
        <v>-5.4100888434999996</v>
        <stp/>
        <stp>EM_S_FA_YOY_OR</stp>
        <stp>2</stp>
        <stp>002087.SZ</stp>
        <stp>2019-12-31</stp>
        <tr r="R521" s="3"/>
      </tp>
      <tp>
        <v>7.9094992424999999</v>
        <stp/>
        <stp>EM_S_FA_YOY_OR</stp>
        <stp>2</stp>
        <stp>002917.SZ</stp>
        <stp>2019-12-31</stp>
        <tr r="R1305" s="3"/>
      </tp>
      <tp>
        <v>19.7107923479</v>
        <stp/>
        <stp>EM_S_FA_YOY_OR</stp>
        <stp>2</stp>
        <stp>002907.SZ</stp>
        <stp>2019-12-31</stp>
        <tr r="R1296" s="3"/>
      </tp>
      <tp>
        <v>24.9629370818</v>
        <stp/>
        <stp>EM_S_FA_YOY_OR</stp>
        <stp>2</stp>
        <stp>002837.SZ</stp>
        <stp>2019-12-31</stp>
        <tr r="R1231" s="3"/>
      </tp>
      <tp>
        <v>1.4815383783</v>
        <stp/>
        <stp>EM_S_FA_YOY_OR</stp>
        <stp>2</stp>
        <stp>002827.SZ</stp>
        <stp>2019-12-31</stp>
        <tr r="R1222" s="3"/>
      </tp>
      <tp>
        <v>10.467154749100001</v>
        <stp/>
        <stp>EM_S_FA_YOY_OR</stp>
        <stp>2</stp>
        <stp>002817.SZ</stp>
        <stp>2019-12-31</stp>
        <tr r="R1212" s="3"/>
      </tp>
      <tp>
        <v>6.8564148294000002</v>
        <stp/>
        <stp>EM_S_FA_YOY_OR</stp>
        <stp>2</stp>
        <stp>002807.SZ</stp>
        <stp>2019-12-31</stp>
        <tr r="R1203" s="3"/>
      </tp>
      <tp>
        <v>26.741754354800001</v>
        <stp/>
        <stp>EM_S_FA_YOY_OR</stp>
        <stp>2</stp>
        <stp>002877.SZ</stp>
        <stp>2019-12-31</stp>
        <tr r="R1268" s="3"/>
      </tp>
      <tp>
        <v>11.6909891473</v>
        <stp/>
        <stp>EM_S_FA_YOY_OR</stp>
        <stp>2</stp>
        <stp>002867.SZ</stp>
        <stp>2019-12-31</stp>
        <tr r="R1259" s="3"/>
      </tp>
      <tp>
        <v>15.1283284151</v>
        <stp/>
        <stp>EM_S_FA_YOY_OR</stp>
        <stp>2</stp>
        <stp>002857.SZ</stp>
        <stp>2019-12-31</stp>
        <tr r="R1249" s="3"/>
      </tp>
      <tp>
        <v>26.339222613499999</v>
        <stp/>
        <stp>EM_S_FA_YOY_OR</stp>
        <stp>2</stp>
        <stp>002847.SZ</stp>
        <stp>2019-12-31</stp>
        <tr r="R1240" s="3"/>
      </tp>
      <tp>
        <v>16.925359431899999</v>
        <stp/>
        <stp>EM_S_FA_YOY_OR</stp>
        <stp>2</stp>
        <stp>002897.SZ</stp>
        <stp>2019-12-31</stp>
        <tr r="R1287" s="3"/>
      </tp>
      <tp>
        <v>39.594851119799998</v>
        <stp/>
        <stp>EM_S_FA_YOY_OR</stp>
        <stp>2</stp>
        <stp>002887.SZ</stp>
        <stp>2019-12-31</stp>
        <tr r="R1278" s="3"/>
      </tp>
      <tp>
        <v>-8.6804901694000005</v>
        <stp/>
        <stp>EM_S_FA_YOY_OR</stp>
        <stp>2</stp>
        <stp>001914.SZ</stp>
        <stp>2019-12-31</stp>
        <tr r="R436" s="3"/>
      </tp>
      <tp>
        <v>6.9912286138999997</v>
        <stp/>
        <stp>EM_S_FA_YOY_OR</stp>
        <stp>2</stp>
        <stp>600774.SH</stp>
        <stp>2019-12-31</stp>
        <tr r="R2606" s="3"/>
      </tp>
      <tp>
        <v>15.198030721</v>
        <stp/>
        <stp>EM_S_FA_YOY_OR</stp>
        <stp>2</stp>
        <stp>600764.SH</stp>
        <stp>2019-12-31</stp>
        <tr r="R2598" s="3"/>
      </tp>
      <tp>
        <v>2.7324824695999999</v>
        <stp/>
        <stp>EM_S_FA_YOY_OR</stp>
        <stp>2</stp>
        <stp>600754.SH</stp>
        <stp>2019-12-31</stp>
        <tr r="R2589" s="3"/>
      </tp>
      <tp>
        <v>-6.2186524739999998</v>
        <stp/>
        <stp>EM_S_FA_YOY_OR</stp>
        <stp>2</stp>
        <stp>600744.SH</stp>
        <stp>2019-12-31</stp>
        <tr r="R2581" s="3"/>
      </tp>
      <tp>
        <v>-76.966196537499997</v>
        <stp/>
        <stp>EM_S_FA_YOY_OR</stp>
        <stp>2</stp>
        <stp>600734.SH</stp>
        <stp>2019-12-31</stp>
        <tr r="R2571" s="3"/>
      </tp>
      <tp>
        <v>-39.096660537600002</v>
        <stp/>
        <stp>EM_S_FA_YOY_OR</stp>
        <stp>2</stp>
        <stp>600724.SH</stp>
        <stp>2019-12-31</stp>
        <tr r="R2561" s="3"/>
      </tp>
      <tp>
        <v>6.0708734468000003</v>
        <stp/>
        <stp>EM_S_FA_YOY_OR</stp>
        <stp>2</stp>
        <stp>600714.SH</stp>
        <stp>2019-12-31</stp>
        <tr r="R2552" s="3"/>
      </tp>
      <tp>
        <v>19.452182079699998</v>
        <stp/>
        <stp>EM_S_FA_YOY_OR</stp>
        <stp>2</stp>
        <stp>600704.SH</stp>
        <stp>2019-12-31</stp>
        <tr r="R2543" s="3"/>
      </tp>
      <tp>
        <v>37.583968554999998</v>
        <stp/>
        <stp>EM_S_FA_YOY_OR</stp>
        <stp>2</stp>
        <stp>600794.SH</stp>
        <stp>2019-12-31</stp>
        <tr r="R2623" s="3"/>
      </tp>
      <tp>
        <v>14.0236650732</v>
        <stp/>
        <stp>EM_S_FA_YOY_OR</stp>
        <stp>2</stp>
        <stp>600784.SH</stp>
        <stp>2019-12-31</stp>
        <tr r="R2615" s="3"/>
      </tp>
      <tp>
        <v>-2.9205251298000001</v>
        <stp/>
        <stp>EM_S_FA_YOY_OR</stp>
        <stp>2</stp>
        <stp>600674.SH</stp>
        <stp>2019-12-31</stp>
        <tr r="R2519" s="3"/>
      </tp>
      <tp>
        <v>9.3488459849000005</v>
        <stp/>
        <stp>EM_S_FA_YOY_OR</stp>
        <stp>2</stp>
        <stp>600664.SH</stp>
        <stp>2019-12-31</stp>
        <tr r="R2512" s="3"/>
      </tp>
      <tp>
        <v>-20.198380374700001</v>
        <stp/>
        <stp>EM_S_FA_YOY_OR</stp>
        <stp>2</stp>
        <stp>600654.SH</stp>
        <stp>2019-12-31</stp>
        <tr r="R2504" s="3"/>
      </tp>
      <tp>
        <v>2.4356599644000001</v>
        <stp/>
        <stp>EM_S_FA_YOY_OR</stp>
        <stp>2</stp>
        <stp>600644.SH</stp>
        <stp>2019-12-31</stp>
        <tr r="R2496" s="3"/>
      </tp>
      <tp>
        <v>38.848476431800002</v>
        <stp/>
        <stp>EM_S_FA_YOY_OR</stp>
        <stp>2</stp>
        <stp>600624.SH</stp>
        <stp>2019-12-31</stp>
        <tr r="R2481" s="3"/>
      </tp>
      <tp>
        <v>114.7029755941</v>
        <stp/>
        <stp>EM_S_FA_YOY_OR</stp>
        <stp>2</stp>
        <stp>600604.SH</stp>
        <stp>2019-12-31</stp>
        <tr r="R2463" s="3"/>
      </tp>
      <tp>
        <v>-8.2933196972999994</v>
        <stp/>
        <stp>EM_S_FA_YOY_OR</stp>
        <stp>2</stp>
        <stp>600694.SH</stp>
        <stp>2019-12-31</stp>
        <tr r="R2536" s="3"/>
      </tp>
      <tp>
        <v>-13.4137975459</v>
        <stp/>
        <stp>EM_S_FA_YOY_OR</stp>
        <stp>2</stp>
        <stp>600684.SH</stp>
        <stp>2019-12-31</stp>
        <tr r="R2527" s="3"/>
      </tp>
      <tp>
        <v>84.541602232000002</v>
        <stp/>
        <stp>EM_S_FA_YOY_OR</stp>
        <stp>2</stp>
        <stp>300604.SZ</stp>
        <stp>2019-12-31</stp>
        <tr r="R1879" s="3"/>
      </tp>
      <tp>
        <v>1.1203949786</v>
        <stp/>
        <stp>EM_S_FA_YOY_OR</stp>
        <stp>2</stp>
        <stp>300654.SZ</stp>
        <stp>2019-12-31</stp>
        <tr r="R1924" s="3"/>
      </tp>
      <tp>
        <v>1.6502970749999999</v>
        <stp/>
        <stp>EM_S_FA_YOY_OR</stp>
        <stp>2</stp>
        <stp>300684.SZ</stp>
        <stp>2019-12-31</stp>
        <tr r="R1952" s="3"/>
      </tp>
      <tp>
        <v>-13.439500947399999</v>
        <stp/>
        <stp>EM_S_FA_YOY_OR</stp>
        <stp>2</stp>
        <stp>600594.SH</stp>
        <stp>2019-12-31</stp>
        <tr r="R2453" s="3"/>
      </tp>
      <tp>
        <v>-1.3841416637999999</v>
        <stp/>
        <stp>EM_S_FA_YOY_OR</stp>
        <stp>2</stp>
        <stp>600584.SH</stp>
        <stp>2019-12-31</stp>
        <tr r="R2444" s="3"/>
      </tp>
      <tp>
        <v>-22.2941247083</v>
        <stp/>
        <stp>EM_S_FA_YOY_OR</stp>
        <stp>2</stp>
        <stp>000534.SZ</stp>
        <stp>2019-12-31</stp>
        <tr r="R123" s="3"/>
      </tp>
      <tp>
        <v>12.634197650500001</v>
        <stp/>
        <stp>EM_S_FA_YOY_OR</stp>
        <stp>2</stp>
        <stp>000524.SZ</stp>
        <stp>2019-12-31</stp>
        <tr r="R114" s="3"/>
      </tp>
      <tp>
        <v>11.887255700900001</v>
        <stp/>
        <stp>EM_S_FA_YOY_OR</stp>
        <stp>2</stp>
        <stp>300514.SZ</stp>
        <stp>2019-12-31</stp>
        <tr r="R1795" s="3"/>
      </tp>
      <tp>
        <v>60.2987744984</v>
        <stp/>
        <stp>EM_S_FA_YOY_OR</stp>
        <stp>2</stp>
        <stp>000514.SZ</stp>
        <stp>2019-12-31</stp>
        <tr r="R106" s="3"/>
      </tp>
      <tp>
        <v>40.656447432699999</v>
        <stp/>
        <stp>EM_S_FA_YOY_OR</stp>
        <stp>2</stp>
        <stp>000504.SZ</stp>
        <stp>2019-12-31</stp>
        <tr r="R99" s="3"/>
      </tp>
      <tp>
        <v>17.639538756699999</v>
        <stp/>
        <stp>EM_S_FA_YOY_OR</stp>
        <stp>2</stp>
        <stp>300534.SZ</stp>
        <stp>2019-12-31</stp>
        <tr r="R1813" s="3"/>
      </tp>
      <tp>
        <v>-64.4179548762</v>
        <stp/>
        <stp>EM_S_FA_YOY_OR</stp>
        <stp>2</stp>
        <stp>000564.SZ</stp>
        <stp>2019-12-31</stp>
        <tr r="R147" s="3"/>
      </tp>
      <tp>
        <v>-32.6326864543</v>
        <stp/>
        <stp>EM_S_FA_YOY_OR</stp>
        <stp>2</stp>
        <stp>300554.SZ</stp>
        <stp>2019-12-31</stp>
        <tr r="R1832" s="3"/>
      </tp>
      <tp>
        <v>-4.969344574</v>
        <stp/>
        <stp>EM_S_FA_YOY_OR</stp>
        <stp>2</stp>
        <stp>000554.SZ</stp>
        <stp>2019-12-31</stp>
        <tr r="R139" s="3"/>
      </tp>
      <tp>
        <v>69.3955158463</v>
        <stp/>
        <stp>EM_S_FA_YOY_OR</stp>
        <stp>2</stp>
        <stp>000544.SZ</stp>
        <stp>2019-12-31</stp>
        <tr r="R130" s="3"/>
      </tp>
      <tp>
        <v>29.867645386500001</v>
        <stp/>
        <stp>EM_S_FA_YOY_OR</stp>
        <stp>2</stp>
        <stp>300584.SZ</stp>
        <stp>2019-12-31</stp>
        <tr r="R1860" s="3"/>
      </tp>
      <tp>
        <v>-27.108975597899999</v>
        <stp/>
        <stp>EM_S_FA_YOY_OR</stp>
        <stp>2</stp>
        <stp>000584.SZ</stp>
        <stp>2019-12-31</stp>
        <tr r="R159" s="3"/>
      </tp>
      <tp>
        <v>13.836944299300001</v>
        <stp/>
        <stp>EM_S_FA_YOY_OR</stp>
        <stp>2</stp>
        <stp>600444.SH</stp>
        <stp>2019-12-31</stp>
        <tr r="R2335" s="3"/>
      </tp>
      <tp>
        <v>30.2377383167</v>
        <stp/>
        <stp>EM_S_FA_YOY_OR</stp>
        <stp>2</stp>
        <stp>300404.SZ</stp>
        <stp>2019-12-31</stp>
        <tr r="R1688" s="3"/>
      </tp>
      <tp>
        <v>5.4623982482000004</v>
        <stp/>
        <stp>EM_S_FA_YOY_OR</stp>
        <stp>2</stp>
        <stp>300414.SZ</stp>
        <stp>2019-12-31</stp>
        <tr r="R1698" s="3"/>
      </tp>
      <tp>
        <v>90.167599470100001</v>
        <stp/>
        <stp>EM_S_FA_YOY_OR</stp>
        <stp>2</stp>
        <stp>300424.SZ</stp>
        <stp>2019-12-31</stp>
        <tr r="R1708" s="3"/>
      </tp>
      <tp>
        <v>7.6131955586000002</v>
        <stp/>
        <stp>EM_S_FA_YOY_OR</stp>
        <stp>2</stp>
        <stp>000404.SZ</stp>
        <stp>2019-12-31</stp>
        <tr r="R75" s="3"/>
      </tp>
      <tp>
        <v>3.5942729219</v>
        <stp/>
        <stp>EM_S_FA_YOY_OR</stp>
        <stp>2</stp>
        <stp>300434.SZ</stp>
        <stp>2019-12-31</stp>
        <tr r="R1717" s="3"/>
      </tp>
      <tp>
        <v>-10.702380208099999</v>
        <stp/>
        <stp>EM_S_FA_YOY_OR</stp>
        <stp>2</stp>
        <stp>300444.SZ</stp>
        <stp>2019-12-31</stp>
        <tr r="R1727" s="3"/>
      </tp>
      <tp>
        <v>390.94385063639999</v>
        <stp/>
        <stp>EM_S_FA_YOY_OR</stp>
        <stp>2</stp>
        <stp>300464.SZ</stp>
        <stp>2019-12-31</stp>
        <tr r="R1746" s="3"/>
      </tp>
      <tp>
        <v>33.626229517900001</v>
        <stp/>
        <stp>EM_S_FA_YOY_OR</stp>
        <stp>2</stp>
        <stp>300474.SZ</stp>
        <stp>2019-12-31</stp>
        <tr r="R1756" s="3"/>
      </tp>
      <tp>
        <v>-20.343760908499998</v>
        <stp/>
        <stp>EM_S_FA_YOY_OR</stp>
        <stp>2</stp>
        <stp>300484.SZ</stp>
        <stp>2019-12-31</stp>
        <tr r="R1766" s="3"/>
      </tp>
      <tp>
        <v>33.001825443100003</v>
        <stp/>
        <stp>EM_S_FA_YOY_OR</stp>
        <stp>2</stp>
        <stp>300494.SZ</stp>
        <stp>2019-12-31</stp>
        <tr r="R1776" s="3"/>
      </tp>
      <tp>
        <v>54.235865312900003</v>
        <stp/>
        <stp>EM_S_FA_YOY_OR</stp>
        <stp>2</stp>
        <stp>600354.SH</stp>
        <stp>2019-12-31</stp>
        <tr r="R2272" s="3"/>
      </tp>
      <tp>
        <v>8.4097888981000004</v>
        <stp/>
        <stp>EM_S_FA_YOY_OR</stp>
        <stp>2</stp>
        <stp>300304.SZ</stp>
        <stp>2019-12-31</stp>
        <tr r="R1599" s="3"/>
      </tp>
      <tp>
        <v>18.666080653800002</v>
        <stp/>
        <stp>EM_S_FA_YOY_OR</stp>
        <stp>2</stp>
        <stp>300314.SZ</stp>
        <stp>2019-12-31</stp>
        <tr r="R1607" s="3"/>
      </tp>
      <tp>
        <v>-13.745333627100001</v>
        <stp/>
        <stp>EM_S_FA_YOY_OR</stp>
        <stp>2</stp>
        <stp>300324.SZ</stp>
        <stp>2019-12-31</stp>
        <tr r="R1617" s="3"/>
      </tp>
      <tp>
        <v>-24.7709696979</v>
        <stp/>
        <stp>EM_S_FA_YOY_OR</stp>
        <stp>2</stp>
        <stp>300334.SZ</stp>
        <stp>2019-12-31</stp>
        <tr r="R1625" s="3"/>
      </tp>
      <tp>
        <v>-15.867466543000001</v>
        <stp/>
        <stp>EM_S_FA_YOY_OR</stp>
        <stp>2</stp>
        <stp>300344.SZ</stp>
        <stp>2019-12-31</stp>
        <tr r="R1634" s="3"/>
      </tp>
      <tp>
        <v>32.449528676699998</v>
        <stp/>
        <stp>EM_S_FA_YOY_OR</stp>
        <stp>2</stp>
        <stp>300354.SZ</stp>
        <stp>2019-12-31</stp>
        <tr r="R1644" s="3"/>
      </tp>
      <tp>
        <v>-20.340482120200001</v>
        <stp/>
        <stp>EM_S_FA_YOY_OR</stp>
        <stp>2</stp>
        <stp>300364.SZ</stp>
        <stp>2019-12-31</stp>
        <tr r="R1651" s="3"/>
      </tp>
      <tp>
        <v>23.7768920207</v>
        <stp/>
        <stp>EM_S_FA_YOY_OR</stp>
        <stp>2</stp>
        <stp>300374.SZ</stp>
        <stp>2019-12-31</stp>
        <tr r="R1659" s="3"/>
      </tp>
      <tp>
        <v>35.764480090799999</v>
        <stp/>
        <stp>EM_S_FA_YOY_OR</stp>
        <stp>2</stp>
        <stp>300384.SZ</stp>
        <stp>2019-12-31</stp>
        <tr r="R1669" s="3"/>
      </tp>
      <tp>
        <v>18.072634555299999</v>
        <stp/>
        <stp>EM_S_FA_YOY_OR</stp>
        <stp>2</stp>
        <stp>300394.SZ</stp>
        <stp>2019-12-31</stp>
        <tr r="R1678" s="3"/>
      </tp>
      <tp>
        <v>55.675350715999997</v>
        <stp/>
        <stp>EM_S_FA_YOY_OR</stp>
        <stp>2</stp>
        <stp>600234.SH</stp>
        <stp>2019-12-31</stp>
        <tr r="R2180" s="3"/>
      </tp>
      <tp>
        <v>69.361932063400005</v>
        <stp/>
        <stp>EM_S_FA_YOY_OR</stp>
        <stp>2</stp>
        <stp>600284.SH</stp>
        <stp>2019-12-31</stp>
        <tr r="R2217" s="3"/>
      </tp>
      <tp>
        <v>-17.9373049147</v>
        <stp/>
        <stp>EM_S_FA_YOY_OR</stp>
        <stp>2</stp>
        <stp>300204.SZ</stp>
        <stp>2019-12-31</stp>
        <tr r="R1502" s="3"/>
      </tp>
      <tp>
        <v>54.268524640499997</v>
        <stp/>
        <stp>EM_S_FA_YOY_OR</stp>
        <stp>2</stp>
        <stp>300214.SZ</stp>
        <stp>2019-12-31</stp>
        <tr r="R1512" s="3"/>
      </tp>
      <tp>
        <v>7.0598894405000001</v>
        <stp/>
        <stp>EM_S_FA_YOY_OR</stp>
        <stp>2</stp>
        <stp>300224.SZ</stp>
        <stp>2019-12-31</stp>
        <tr r="R1521" s="3"/>
      </tp>
      <tp>
        <v>136.66478568619999</v>
        <stp/>
        <stp>EM_S_FA_YOY_OR</stp>
        <stp>2</stp>
        <stp>300234.SZ</stp>
        <stp>2019-12-31</stp>
        <tr r="R1531" s="3"/>
      </tp>
      <tp>
        <v>21.334578880700001</v>
        <stp/>
        <stp>EM_S_FA_YOY_OR</stp>
        <stp>2</stp>
        <stp>300244.SZ</stp>
        <stp>2019-12-31</stp>
        <tr r="R1541" s="3"/>
      </tp>
      <tp>
        <v>-0.41304658900000002</v>
        <stp/>
        <stp>EM_S_FA_YOY_OR</stp>
        <stp>2</stp>
        <stp>300254.SZ</stp>
        <stp>2019-12-31</stp>
        <tr r="R1551" s="3"/>
      </tp>
      <tp>
        <v>-48.761263082500001</v>
        <stp/>
        <stp>EM_S_FA_YOY_OR</stp>
        <stp>2</stp>
        <stp>300264.SZ</stp>
        <stp>2019-12-31</stp>
        <tr r="R1561" s="3"/>
      </tp>
      <tp>
        <v>25.406664683900001</v>
        <stp/>
        <stp>EM_S_FA_YOY_OR</stp>
        <stp>2</stp>
        <stp>300274.SZ</stp>
        <stp>2019-12-31</stp>
        <tr r="R1570" s="3"/>
      </tp>
      <tp>
        <v>-15.119872577800001</v>
        <stp/>
        <stp>EM_S_FA_YOY_OR</stp>
        <stp>2</stp>
        <stp>300284.SZ</stp>
        <stp>2019-12-31</stp>
        <tr r="R1580" s="3"/>
      </tp>
      <tp>
        <v>15.639895381500001</v>
        <stp/>
        <stp>EM_S_FA_YOY_OR</stp>
        <stp>2</stp>
        <stp>300294.SZ</stp>
        <stp>2019-12-31</stp>
        <tr r="R1590" s="3"/>
      </tp>
      <tp>
        <v>12.6876570461</v>
        <stp/>
        <stp>EM_S_FA_YOY_OR</stp>
        <stp>2</stp>
        <stp>600114.SH</stp>
        <stp>2019-12-31</stp>
        <tr r="R2081" s="3"/>
      </tp>
      <tp>
        <v>-6.8831005459999997</v>
        <stp/>
        <stp>EM_S_FA_YOY_OR</stp>
        <stp>2</stp>
        <stp>600104.SH</stp>
        <stp>2019-12-31</stp>
        <tr r="R2071" s="3"/>
      </tp>
      <tp>
        <v>-3.7404058214</v>
        <stp/>
        <stp>EM_S_FA_YOY_OR</stp>
        <stp>2</stp>
        <stp>600184.SH</stp>
        <stp>2019-12-31</stp>
        <tr r="R2136" s="3"/>
      </tp>
      <tp>
        <v>11.2662266734</v>
        <stp/>
        <stp>EM_S_FA_YOY_OR</stp>
        <stp>2</stp>
        <stp>300114.SZ</stp>
        <stp>2019-12-31</stp>
        <tr r="R1416" s="3"/>
      </tp>
      <tp>
        <v>25.8072992309</v>
        <stp/>
        <stp>EM_S_FA_YOY_OR</stp>
        <stp>2</stp>
        <stp>300124.SZ</stp>
        <stp>2019-12-31</stp>
        <tr r="R1426" s="3"/>
      </tp>
      <tp>
        <v>28.332523167200002</v>
        <stp/>
        <stp>EM_S_FA_YOY_OR</stp>
        <stp>2</stp>
        <stp>300134.SZ</stp>
        <stp>2019-12-31</stp>
        <tr r="R1436" s="3"/>
      </tp>
      <tp>
        <v>-18.667194411899999</v>
        <stp/>
        <stp>EM_S_FA_YOY_OR</stp>
        <stp>2</stp>
        <stp>300144.SZ</stp>
        <stp>2019-12-31</stp>
        <tr r="R1446" s="3"/>
      </tp>
      <tp>
        <v>-3.9454897364999999</v>
        <stp/>
        <stp>EM_S_FA_YOY_OR</stp>
        <stp>2</stp>
        <stp>300154.SZ</stp>
        <stp>2019-12-31</stp>
        <tr r="R1456" s="3"/>
      </tp>
      <tp>
        <v>-2.3427193305</v>
        <stp/>
        <stp>EM_S_FA_YOY_OR</stp>
        <stp>2</stp>
        <stp>300164.SZ</stp>
        <stp>2019-12-31</stp>
        <tr r="R1465" s="3"/>
      </tp>
      <tp>
        <v>-24.6863100178</v>
        <stp/>
        <stp>EM_S_FA_YOY_OR</stp>
        <stp>2</stp>
        <stp>300174.SZ</stp>
        <stp>2019-12-31</stp>
        <tr r="R1475" s="3"/>
      </tp>
      <tp>
        <v>21.621847113000001</v>
        <stp/>
        <stp>EM_S_FA_YOY_OR</stp>
        <stp>2</stp>
        <stp>300184.SZ</stp>
        <stp>2019-12-31</stp>
        <tr r="R1484" s="3"/>
      </tp>
      <tp>
        <v>4.1750544356999999</v>
        <stp/>
        <stp>EM_S_FA_YOY_OR</stp>
        <stp>2</stp>
        <stp>300194.SZ</stp>
        <stp>2019-12-31</stp>
        <tr r="R1493" s="3"/>
      </tp>
      <tp>
        <v>-14.412471613999999</v>
        <stp/>
        <stp>EM_S_FA_YOY_OR</stp>
        <stp>2</stp>
        <stp>600064.SH</stp>
        <stp>2019-12-31</stp>
        <tr r="R2043" s="3"/>
      </tp>
      <tp>
        <v>-0.8768402757</v>
        <stp/>
        <stp>EM_S_FA_YOY_OR</stp>
        <stp>2</stp>
        <stp>600054.SH</stp>
        <stp>2019-12-31</stp>
        <tr r="R2033" s="3"/>
      </tp>
      <tp>
        <v>1.5893541959999999</v>
        <stp/>
        <stp>EM_S_FA_YOY_OR</stp>
        <stp>2</stp>
        <stp>600004.SH</stp>
        <stp>2019-12-31</stp>
        <tr r="R1998" s="3"/>
      </tp>
      <tp>
        <v>-2.5394479486999999</v>
        <stp/>
        <stp>EM_S_FA_YOY_OR</stp>
        <stp>2</stp>
        <stp>600094.SH</stp>
        <stp>2019-12-31</stp>
        <tr r="R2062" s="3"/>
      </tp>
      <tp>
        <v>-27.478105411400001</v>
        <stp/>
        <stp>EM_S_FA_YOY_OR</stp>
        <stp>2</stp>
        <stp>600084.SH</stp>
        <stp>2019-12-31</stp>
        <tr r="R2058" s="3"/>
      </tp>
      <tp>
        <v>6.0413381768000001</v>
        <stp/>
        <stp>EM_S_FA_YOY_OR</stp>
        <stp>2</stp>
        <stp>000034.SZ</stp>
        <stp>2019-12-31</stp>
        <tr r="R28" s="3"/>
      </tp>
      <tp>
        <v>-10.8217934546</v>
        <stp/>
        <stp>EM_S_FA_YOY_OR</stp>
        <stp>2</stp>
        <stp>300004.SZ</stp>
        <stp>2019-12-31</stp>
        <tr r="R1314" s="3"/>
      </tp>
      <tp>
        <v>47.3537291544</v>
        <stp/>
        <stp>EM_S_FA_YOY_OR</stp>
        <stp>2</stp>
        <stp>300014.SZ</stp>
        <stp>2019-12-31</stp>
        <tr r="R1324" s="3"/>
      </tp>
      <tp>
        <v>22.4095484184</v>
        <stp/>
        <stp>EM_S_FA_YOY_OR</stp>
        <stp>2</stp>
        <stp>000014.SZ</stp>
        <stp>2019-12-31</stp>
        <tr r="R13" s="3"/>
      </tp>
      <tp>
        <v>-11.285061042300001</v>
        <stp/>
        <stp>EM_S_FA_YOY_OR</stp>
        <stp>2</stp>
        <stp>300024.SZ</stp>
        <stp>2019-12-31</stp>
        <tr r="R1333" s="3"/>
      </tp>
      <tp>
        <v>-70.494439447199994</v>
        <stp/>
        <stp>EM_S_FA_YOY_OR</stp>
        <stp>2</stp>
        <stp>000004.SZ</stp>
        <stp>2019-12-31</stp>
        <tr r="R4" s="3"/>
      </tp>
      <tp>
        <v>62.052234297699997</v>
        <stp/>
        <stp>EM_S_FA_YOY_OR</stp>
        <stp>2</stp>
        <stp>300034.SZ</stp>
        <stp>2019-12-31</stp>
        <tr r="R1342" s="3"/>
      </tp>
      <tp>
        <v>-1.0075241963999999</v>
        <stp/>
        <stp>EM_S_FA_YOY_OR</stp>
        <stp>2</stp>
        <stp>300044.SZ</stp>
        <stp>2019-12-31</stp>
        <tr r="R1351" s="3"/>
      </tp>
      <tp>
        <v>-14.114945022600001</v>
        <stp/>
        <stp>EM_S_FA_YOY_OR</stp>
        <stp>2</stp>
        <stp>300054.SZ</stp>
        <stp>2019-12-31</stp>
        <tr r="R1361" s="3"/>
      </tp>
      <tp>
        <v>6.4379158089999997</v>
        <stp/>
        <stp>EM_S_FA_YOY_OR</stp>
        <stp>2</stp>
        <stp>300074.SZ</stp>
        <stp>2019-12-31</stp>
        <tr r="R1379" s="3"/>
      </tp>
      <tp>
        <v>-1.3545680741999999</v>
        <stp/>
        <stp>EM_S_FA_YOY_OR</stp>
        <stp>2</stp>
        <stp>300084.SZ</stp>
        <stp>2019-12-31</stp>
        <tr r="R1389" s="3"/>
      </tp>
      <tp>
        <v>-2.1467743629</v>
        <stp/>
        <stp>EM_S_FA_YOY_OR</stp>
        <stp>2</stp>
        <stp>300094.SZ</stp>
        <stp>2019-12-31</stp>
        <tr r="R1397" s="3"/>
      </tp>
      <tp>
        <v>45.980072394099999</v>
        <stp/>
        <stp>EM_S_FA_YOY_OR</stp>
        <stp>2</stp>
        <stp>600984.SH</stp>
        <stp>2019-12-31</stp>
        <tr r="R2745" s="3"/>
      </tp>
      <tp>
        <v>16.504005082700001</v>
        <stp/>
        <stp>EM_S_FA_YOY_OR</stp>
        <stp>2</stp>
        <stp>600874.SH</stp>
        <stp>2019-12-31</stp>
        <tr r="R2693" s="3"/>
      </tp>
      <tp>
        <v>5.5020395012999996</v>
        <stp/>
        <stp>EM_S_FA_YOY_OR</stp>
        <stp>2</stp>
        <stp>600864.SH</stp>
        <stp>2019-12-31</stp>
        <tr r="R2684" s="3"/>
      </tp>
      <tp>
        <v>-69.941573832299994</v>
        <stp/>
        <stp>EM_S_FA_YOY_OR</stp>
        <stp>2</stp>
        <stp>600854.SH</stp>
        <stp>2019-12-31</stp>
        <tr r="R2675" s="3"/>
      </tp>
      <tp>
        <v>-14.2079061993</v>
        <stp/>
        <stp>EM_S_FA_YOY_OR</stp>
        <stp>2</stp>
        <stp>600844.SH</stp>
        <stp>2019-12-31</stp>
        <tr r="R2667" s="3"/>
      </tp>
      <tp>
        <v>-22.937245213099999</v>
        <stp/>
        <stp>EM_S_FA_YOY_OR</stp>
        <stp>2</stp>
        <stp>600834.SH</stp>
        <stp>2019-12-31</stp>
        <tr r="R2659" s="3"/>
      </tp>
      <tp>
        <v>-0.14970536100000001</v>
        <stp/>
        <stp>EM_S_FA_YOY_OR</stp>
        <stp>2</stp>
        <stp>600824.SH</stp>
        <stp>2019-12-31</stp>
        <tr r="R2650" s="3"/>
      </tp>
      <tp>
        <v>8.3124459291000008</v>
        <stp/>
        <stp>EM_S_FA_YOY_OR</stp>
        <stp>2</stp>
        <stp>600814.SH</stp>
        <stp>2019-12-31</stp>
        <tr r="R2640" s="3"/>
      </tp>
      <tp>
        <v>-11.805517349800001</v>
        <stp/>
        <stp>EM_S_FA_YOY_OR</stp>
        <stp>2</stp>
        <stp>600804.SH</stp>
        <stp>2019-12-31</stp>
        <tr r="R2632" s="3"/>
      </tp>
      <tp>
        <v>12.060786864700001</v>
        <stp/>
        <stp>EM_S_FA_YOY_OR</stp>
        <stp>2</stp>
        <stp>600894.SH</stp>
        <stp>2019-12-31</stp>
        <tr r="R2710" s="3"/>
      </tp>
      <tp>
        <v>-1.9598274152999999</v>
        <stp/>
        <stp>EM_S_FA_YOY_OR</stp>
        <stp>2</stp>
        <stp>600884.SH</stp>
        <stp>2019-12-31</stp>
        <tr r="R2702" s="3"/>
      </tp>
      <tp>
        <v>31.1644661399</v>
        <stp/>
        <stp>EM_S_FA_YOY_OR</stp>
        <stp>2</stp>
        <stp>603444.SH</stp>
        <stp>2019-12-31</stp>
        <tr r="R3112" s="3"/>
      </tp>
      <tp>
        <v>86.460509634800005</v>
        <stp/>
        <stp>EM_S_FA_YOY_OR</stp>
        <stp>2</stp>
        <stp>002734.SZ</stp>
        <stp>2019-12-31</stp>
        <tr r="R1139" s="3"/>
      </tp>
      <tp>
        <v>19.261484287999998</v>
        <stp/>
        <stp>EM_S_FA_YOY_OR</stp>
        <stp>2</stp>
        <stp>002724.SZ</stp>
        <stp>2019-12-31</stp>
        <tr r="R1129" s="3"/>
      </tp>
      <tp>
        <v>51.038948001599998</v>
        <stp/>
        <stp>EM_S_FA_YOY_OR</stp>
        <stp>2</stp>
        <stp>002714.SZ</stp>
        <stp>2019-12-31</stp>
        <tr r="R1120" s="3"/>
      </tp>
      <tp>
        <v>-6.2886294434999996</v>
        <stp/>
        <stp>EM_S_FA_YOY_OR</stp>
        <stp>2</stp>
        <stp>002774.SZ</stp>
        <stp>2019-12-31</stp>
        <tr r="R1174" s="3"/>
      </tp>
      <tp>
        <v>44.615606103099999</v>
        <stp/>
        <stp>EM_S_FA_YOY_OR</stp>
        <stp>2</stp>
        <stp>002634.SZ</stp>
        <stp>2019-12-31</stp>
        <tr r="R1045" s="3"/>
      </tp>
      <tp>
        <v>6.5426949900000003E-2</v>
        <stp/>
        <stp>EM_S_FA_YOY_OR</stp>
        <stp>2</stp>
        <stp>002624.SZ</stp>
        <stp>2019-12-31</stp>
        <tr r="R1035" s="3"/>
      </tp>
      <tp>
        <v>-3.1349091133</v>
        <stp/>
        <stp>EM_S_FA_YOY_OR</stp>
        <stp>2</stp>
        <stp>002614.SZ</stp>
        <stp>2019-12-31</stp>
        <tr r="R1027" s="3"/>
      </tp>
      <tp>
        <v>-12.15943498</v>
        <stp/>
        <stp>EM_S_FA_YOY_OR</stp>
        <stp>2</stp>
        <stp>002674.SZ</stp>
        <stp>2019-12-31</stp>
        <tr r="R1085" s="3"/>
      </tp>
      <tp>
        <v>12.9684391677</v>
        <stp/>
        <stp>EM_S_FA_YOY_OR</stp>
        <stp>2</stp>
        <stp>002664.SZ</stp>
        <stp>2019-12-31</stp>
        <tr r="R1075" s="3"/>
      </tp>
      <tp>
        <v>-8.6792142288999994</v>
        <stp/>
        <stp>EM_S_FA_YOY_OR</stp>
        <stp>2</stp>
        <stp>002654.SZ</stp>
        <stp>2019-12-31</stp>
        <tr r="R1065" s="3"/>
      </tp>
      <tp>
        <v>15.467691799300001</v>
        <stp/>
        <stp>EM_S_FA_YOY_OR</stp>
        <stp>2</stp>
        <stp>002644.SZ</stp>
        <stp>2019-12-31</stp>
        <tr r="R1055" s="3"/>
      </tp>
      <tp>
        <v>-1.4428423585000001</v>
        <stp/>
        <stp>EM_S_FA_YOY_OR</stp>
        <stp>2</stp>
        <stp>002694.SZ</stp>
        <stp>2019-12-31</stp>
        <tr r="R1103" s="3"/>
      </tp>
      <tp>
        <v>9.9549410787999992</v>
        <stp/>
        <stp>EM_S_FA_YOY_OR</stp>
        <stp>2</stp>
        <stp>002534.SZ</stp>
        <stp>2019-12-31</stp>
        <tr r="R948" s="3"/>
      </tp>
      <tp>
        <v>9.3232348944000005</v>
        <stp/>
        <stp>EM_S_FA_YOY_OR</stp>
        <stp>2</stp>
        <stp>002524.SZ</stp>
        <stp>2019-12-31</stp>
        <tr r="R939" s="3"/>
      </tp>
      <tp>
        <v>2.4772343171000002</v>
        <stp/>
        <stp>EM_S_FA_YOY_OR</stp>
        <stp>2</stp>
        <stp>002514.SZ</stp>
        <stp>2019-12-31</stp>
        <tr r="R929" s="3"/>
      </tp>
      <tp>
        <v>-16.221770889599998</v>
        <stp/>
        <stp>EM_S_FA_YOY_OR</stp>
        <stp>2</stp>
        <stp>002574.SZ</stp>
        <stp>2019-12-31</stp>
        <tr r="R988" s="3"/>
      </tp>
      <tp>
        <v>46.431247661699999</v>
        <stp/>
        <stp>EM_S_FA_YOY_OR</stp>
        <stp>2</stp>
        <stp>002564.SZ</stp>
        <stp>2019-12-31</stp>
        <tr r="R978" s="3"/>
      </tp>
      <tp>
        <v>38.011464683200003</v>
        <stp/>
        <stp>EM_S_FA_YOY_OR</stp>
        <stp>2</stp>
        <stp>002554.SZ</stp>
        <stp>2019-12-31</stp>
        <tr r="R968" s="3"/>
      </tp>
      <tp>
        <v>-0.67132413940000002</v>
        <stp/>
        <stp>EM_S_FA_YOY_OR</stp>
        <stp>2</stp>
        <stp>002544.SZ</stp>
        <stp>2019-12-31</stp>
        <tr r="R958" s="3"/>
      </tp>
      <tp>
        <v>-1.7809305433</v>
        <stp/>
        <stp>EM_S_FA_YOY_OR</stp>
        <stp>2</stp>
        <stp>002594.SZ</stp>
        <stp>2019-12-31</stp>
        <tr r="R1008" s="3"/>
      </tp>
      <tp>
        <v>-0.51910547110000005</v>
        <stp/>
        <stp>EM_S_FA_YOY_OR</stp>
        <stp>2</stp>
        <stp>002584.SZ</stp>
        <stp>2019-12-31</stp>
        <tr r="R998" s="3"/>
      </tp>
      <tp>
        <v>16.6809574844</v>
        <stp/>
        <stp>EM_S_FA_YOY_OR</stp>
        <stp>2</stp>
        <stp>002434.SZ</stp>
        <stp>2019-12-31</stp>
        <tr r="R858" s="3"/>
      </tp>
      <tp>
        <v>-9.1256706201999993</v>
        <stp/>
        <stp>EM_S_FA_YOY_OR</stp>
        <stp>2</stp>
        <stp>002424.SZ</stp>
        <stp>2019-12-31</stp>
        <tr r="R848" s="3"/>
      </tp>
      <tp>
        <v>51.101178080899999</v>
        <stp/>
        <stp>EM_S_FA_YOY_OR</stp>
        <stp>2</stp>
        <stp>002414.SZ</stp>
        <stp>2019-12-31</stp>
        <tr r="R839" s="3"/>
      </tp>
      <tp>
        <v>8.0869465631999997</v>
        <stp/>
        <stp>EM_S_FA_YOY_OR</stp>
        <stp>2</stp>
        <stp>002404.SZ</stp>
        <stp>2019-12-31</stp>
        <tr r="R830" s="3"/>
      </tp>
      <tp>
        <v>-10.4820617775</v>
        <stp/>
        <stp>EM_S_FA_YOY_OR</stp>
        <stp>2</stp>
        <stp>002474.SZ</stp>
        <stp>2019-12-31</stp>
        <tr r="R894" s="3"/>
      </tp>
      <tp>
        <v>-7.6417727313999997</v>
        <stp/>
        <stp>EM_S_FA_YOY_OR</stp>
        <stp>2</stp>
        <stp>002454.SZ</stp>
        <stp>2019-12-31</stp>
        <tr r="R876" s="3"/>
      </tp>
      <tp>
        <v>11.6399058988</v>
        <stp/>
        <stp>EM_S_FA_YOY_OR</stp>
        <stp>2</stp>
        <stp>002444.SZ</stp>
        <stp>2019-12-31</stp>
        <tr r="R868" s="3"/>
      </tp>
      <tp>
        <v>-4.8250858301999999</v>
        <stp/>
        <stp>EM_S_FA_YOY_OR</stp>
        <stp>2</stp>
        <stp>002494.SZ</stp>
        <stp>2019-12-31</stp>
        <tr r="R913" s="3"/>
      </tp>
      <tp>
        <v>8.2793767754999994</v>
        <stp/>
        <stp>EM_S_FA_YOY_OR</stp>
        <stp>2</stp>
        <stp>002484.SZ</stp>
        <stp>2019-12-31</stp>
        <tr r="R903" s="3"/>
      </tp>
      <tp>
        <v>0.62673483470000002</v>
        <stp/>
        <stp>EM_S_FA_YOY_OR</stp>
        <stp>2</stp>
        <stp>002334.SZ</stp>
        <stp>2019-12-31</stp>
        <tr r="R761" s="3"/>
      </tp>
      <tp>
        <v>-1.7884903103000001</v>
        <stp/>
        <stp>EM_S_FA_YOY_OR</stp>
        <stp>2</stp>
        <stp>002324.SZ</stp>
        <stp>2019-12-31</stp>
        <tr r="R751" s="3"/>
      </tp>
      <tp>
        <v>2.6419641344999998</v>
        <stp/>
        <stp>EM_S_FA_YOY_OR</stp>
        <stp>2</stp>
        <stp>002314.SZ</stp>
        <stp>2019-12-31</stp>
        <tr r="R741" s="3"/>
      </tp>
      <tp>
        <v>-4.2770429568999999</v>
        <stp/>
        <stp>EM_S_FA_YOY_OR</stp>
        <stp>2</stp>
        <stp>002304.SZ</stp>
        <stp>2019-12-31</stp>
        <tr r="R731" s="3"/>
      </tp>
      <tp>
        <v>-6.0370934397999996</v>
        <stp/>
        <stp>EM_S_FA_YOY_OR</stp>
        <stp>2</stp>
        <stp>002374.SZ</stp>
        <stp>2019-12-31</stp>
        <tr r="R800" s="3"/>
      </tp>
      <tp>
        <v>19.2585034618</v>
        <stp/>
        <stp>EM_S_FA_YOY_OR</stp>
        <stp>2</stp>
        <stp>002364.SZ</stp>
        <stp>2019-12-31</stp>
        <tr r="R790" s="3"/>
      </tp>
      <tp>
        <v>-48.633968599299997</v>
        <stp/>
        <stp>EM_S_FA_YOY_OR</stp>
        <stp>2</stp>
        <stp>002354.SZ</stp>
        <stp>2019-12-31</stp>
        <tr r="R781" s="3"/>
      </tp>
      <tp>
        <v>-17.031605025800001</v>
        <stp/>
        <stp>EM_S_FA_YOY_OR</stp>
        <stp>2</stp>
        <stp>002344.SZ</stp>
        <stp>2019-12-31</stp>
        <tr r="R771" s="3"/>
      </tp>
      <tp>
        <v>-6.1929787385999999</v>
        <stp/>
        <stp>EM_S_FA_YOY_OR</stp>
        <stp>2</stp>
        <stp>002394.SZ</stp>
        <stp>2019-12-31</stp>
        <tr r="R820" s="3"/>
      </tp>
      <tp>
        <v>18.801140460999999</v>
        <stp/>
        <stp>EM_S_FA_YOY_OR</stp>
        <stp>2</stp>
        <stp>002384.SZ</stp>
        <stp>2019-12-31</stp>
        <tr r="R810" s="3"/>
      </tp>
      <tp>
        <v>80.229492152199995</v>
        <stp/>
        <stp>EM_S_FA_YOY_OR</stp>
        <stp>2</stp>
        <stp>002234.SZ</stp>
        <stp>2019-12-31</stp>
        <tr r="R663" s="3"/>
      </tp>
      <tp>
        <v>2.9407791109999999</v>
        <stp/>
        <stp>EM_S_FA_YOY_OR</stp>
        <stp>2</stp>
        <stp>002224.SZ</stp>
        <stp>2019-12-31</stp>
        <tr r="R653" s="3"/>
      </tp>
      <tp>
        <v>25.2471769657</v>
        <stp/>
        <stp>EM_S_FA_YOY_OR</stp>
        <stp>2</stp>
        <stp>002214.SZ</stp>
        <stp>2019-12-31</stp>
        <tr r="R644" s="3"/>
      </tp>
      <tp>
        <v>9.7224385997000002</v>
        <stp/>
        <stp>EM_S_FA_YOY_OR</stp>
        <stp>2</stp>
        <stp>002204.SZ</stp>
        <stp>2019-12-31</stp>
        <tr r="R634" s="3"/>
      </tp>
      <tp>
        <v>8.7562481176000002</v>
        <stp/>
        <stp>EM_S_FA_YOY_OR</stp>
        <stp>2</stp>
        <stp>002274.SZ</stp>
        <stp>2019-12-31</stp>
        <tr r="R701" s="3"/>
      </tp>
      <tp>
        <v>-12.328365335799999</v>
        <stp/>
        <stp>EM_S_FA_YOY_OR</stp>
        <stp>2</stp>
        <stp>002264.SZ</stp>
        <stp>2019-12-31</stp>
        <tr r="R691" s="3"/>
      </tp>
      <tp>
        <v>17.007589094499998</v>
        <stp/>
        <stp>EM_S_FA_YOY_OR</stp>
        <stp>2</stp>
        <stp>002254.SZ</stp>
        <stp>2019-12-31</stp>
        <tr r="R683" s="3"/>
      </tp>
      <tp>
        <v>18.181115356700001</v>
        <stp/>
        <stp>EM_S_FA_YOY_OR</stp>
        <stp>2</stp>
        <stp>002244.SZ</stp>
        <stp>2019-12-31</stp>
        <tr r="R673" s="3"/>
      </tp>
      <tp>
        <v>-3.8997215464999999</v>
        <stp/>
        <stp>EM_S_FA_YOY_OR</stp>
        <stp>2</stp>
        <stp>002294.SZ</stp>
        <stp>2019-12-31</stp>
        <tr r="R721" s="3"/>
      </tp>
      <tp>
        <v>-18.465898195000001</v>
        <stp/>
        <stp>EM_S_FA_YOY_OR</stp>
        <stp>2</stp>
        <stp>002284.SZ</stp>
        <stp>2019-12-31</stp>
        <tr r="R711" s="3"/>
      </tp>
      <tp>
        <v>6.5955864167999998</v>
        <stp/>
        <stp>EM_S_FA_YOY_OR</stp>
        <stp>2</stp>
        <stp>002134.SZ</stp>
        <stp>2019-12-31</stp>
        <tr r="R566" s="3"/>
      </tp>
      <tp>
        <v>32.926512203199998</v>
        <stp/>
        <stp>EM_S_FA_YOY_OR</stp>
        <stp>2</stp>
        <stp>002124.SZ</stp>
        <stp>2019-12-31</stp>
        <tr r="R556" s="3"/>
      </tp>
      <tp>
        <v>73.818235567499997</v>
        <stp/>
        <stp>EM_S_FA_YOY_OR</stp>
        <stp>2</stp>
        <stp>002114.SZ</stp>
        <stp>2019-12-31</stp>
        <tr r="R547" s="3"/>
      </tp>
      <tp>
        <v>-9.1603614592000007</v>
        <stp/>
        <stp>EM_S_FA_YOY_OR</stp>
        <stp>2</stp>
        <stp>002104.SZ</stp>
        <stp>2019-12-31</stp>
        <tr r="R538" s="3"/>
      </tp>
      <tp>
        <v>-10.0733433535</v>
        <stp/>
        <stp>EM_S_FA_YOY_OR</stp>
        <stp>2</stp>
        <stp>002174.SZ</stp>
        <stp>2019-12-31</stp>
        <tr r="R604" s="3"/>
      </tp>
      <tp>
        <v>-91.324771808199998</v>
        <stp/>
        <stp>EM_S_FA_YOY_OR</stp>
        <stp>2</stp>
        <stp>002164.SZ</stp>
        <stp>2019-12-31</stp>
        <tr r="R594" s="3"/>
      </tp>
      <tp>
        <v>5.2419934790999996</v>
        <stp/>
        <stp>EM_S_FA_YOY_OR</stp>
        <stp>2</stp>
        <stp>002154.SZ</stp>
        <stp>2019-12-31</stp>
        <tr r="R584" s="3"/>
      </tp>
      <tp>
        <v>-14.902140384400001</v>
        <stp/>
        <stp>EM_S_FA_YOY_OR</stp>
        <stp>2</stp>
        <stp>002144.SZ</stp>
        <stp>2019-12-31</stp>
        <tr r="R575" s="3"/>
      </tp>
      <tp>
        <v>43.365818263000001</v>
        <stp/>
        <stp>EM_S_FA_YOY_OR</stp>
        <stp>2</stp>
        <stp>002194.SZ</stp>
        <stp>2019-12-31</stp>
        <tr r="R624" s="3"/>
      </tp>
      <tp>
        <v>21.762638134300001</v>
        <stp/>
        <stp>EM_S_FA_YOY_OR</stp>
        <stp>2</stp>
        <stp>002184.SZ</stp>
        <stp>2019-12-31</stp>
        <tr r="R614" s="3"/>
      </tp>
      <tp>
        <v>35.6929423156</v>
        <stp/>
        <stp>EM_S_FA_YOY_OR</stp>
        <stp>2</stp>
        <stp>002034.SZ</stp>
        <stp>2019-12-31</stp>
        <tr r="R470" s="3"/>
      </tp>
      <tp>
        <v>9.9088286150999991</v>
        <stp/>
        <stp>EM_S_FA_YOY_OR</stp>
        <stp>2</stp>
        <stp>002024.SZ</stp>
        <stp>2019-12-31</stp>
        <tr r="R460" s="3"/>
      </tp>
      <tp>
        <v>11.467659295400001</v>
        <stp/>
        <stp>EM_S_FA_YOY_OR</stp>
        <stp>2</stp>
        <stp>002014.SZ</stp>
        <stp>2019-12-31</stp>
        <tr r="R451" s="3"/>
      </tp>
      <tp>
        <v>-4.5609423305999997</v>
        <stp/>
        <stp>EM_S_FA_YOY_OR</stp>
        <stp>2</stp>
        <stp>002004.SZ</stp>
        <stp>2019-12-31</stp>
        <tr r="R442" s="3"/>
      </tp>
      <tp>
        <v>-3.2786574765999998</v>
        <stp/>
        <stp>EM_S_FA_YOY_OR</stp>
        <stp>2</stp>
        <stp>002074.SZ</stp>
        <stp>2019-12-31</stp>
        <tr r="R508" s="3"/>
      </tp>
      <tp>
        <v>-8.8822392200000007</v>
        <stp/>
        <stp>EM_S_FA_YOY_OR</stp>
        <stp>2</stp>
        <stp>002064.SZ</stp>
        <stp>2019-12-31</stp>
        <tr r="R500" s="3"/>
      </tp>
      <tp>
        <v>-5.3676180194000001</v>
        <stp/>
        <stp>EM_S_FA_YOY_OR</stp>
        <stp>2</stp>
        <stp>002054.SZ</stp>
        <stp>2019-12-31</stp>
        <tr r="R490" s="3"/>
      </tp>
      <tp>
        <v>0.78709317160000003</v>
        <stp/>
        <stp>EM_S_FA_YOY_OR</stp>
        <stp>2</stp>
        <stp>002044.SZ</stp>
        <stp>2019-12-31</stp>
        <tr r="R480" s="3"/>
      </tp>
      <tp>
        <v>0.3462272059</v>
        <stp/>
        <stp>EM_S_FA_YOY_OR</stp>
        <stp>2</stp>
        <stp>002094.SZ</stp>
        <stp>2019-12-31</stp>
        <tr r="R528" s="3"/>
      </tp>
      <tp>
        <v>15.4955681926</v>
        <stp/>
        <stp>EM_S_FA_YOY_OR</stp>
        <stp>2</stp>
        <stp>002084.SZ</stp>
        <stp>2019-12-31</stp>
        <tr r="R518" s="3"/>
      </tp>
      <tp>
        <v>25.2152397895</v>
        <stp/>
        <stp>EM_S_FA_YOY_OR</stp>
        <stp>2</stp>
        <stp>002824.SZ</stp>
        <stp>2019-12-31</stp>
        <tr r="R1219" s="3"/>
      </tp>
      <tp>
        <v>24.7603480418</v>
        <stp/>
        <stp>EM_S_FA_YOY_OR</stp>
        <stp>2</stp>
        <stp>002864.SZ</stp>
        <stp>2019-12-31</stp>
        <tr r="R1256" s="3"/>
      </tp>
      <tp>
        <v>2.7829229293000002</v>
        <stp/>
        <stp>EM_S_FA_YOY_OR</stp>
        <stp>2</stp>
        <stp>002884.SZ</stp>
        <stp>2019-12-31</stp>
        <tr r="R1275" s="3"/>
      </tp>
      <tp>
        <v>23.269230907099999</v>
        <stp/>
        <stp>EM_S_FA_YOY_OR</stp>
        <stp>2</stp>
        <stp>601555.SH</stp>
        <stp>2019-12-31</stp>
        <tr r="R2846" s="3"/>
      </tp>
      <tp>
        <v>-4.6612015230999999</v>
        <stp/>
        <stp>EM_S_FA_YOY_OR</stp>
        <stp>2</stp>
        <stp>601515.SH</stp>
        <stp>2019-12-31</stp>
        <tr r="R2843" s="3"/>
      </tp>
      <tp>
        <v>4.7935185643000002</v>
        <stp/>
        <stp>EM_S_FA_YOY_OR</stp>
        <stp>2</stp>
        <stp>601595.SH</stp>
        <stp>2019-12-31</stp>
        <tr r="R2851" s="3"/>
      </tp>
      <tp>
        <v>43.819013933599997</v>
        <stp/>
        <stp>EM_S_FA_YOY_OR</stp>
        <stp>2</stp>
        <stp>601375.SH</stp>
        <stp>2019-12-31</stp>
        <tr r="R2837" s="3"/>
      </tp>
      <tp>
        <v>28.274490818499999</v>
        <stp/>
        <stp>EM_S_FA_YOY_OR</stp>
        <stp>2</stp>
        <stp>601225.SH</stp>
        <stp>2019-12-31</stp>
        <tr r="R2818" s="3"/>
      </tp>
      <tp>
        <v>58.584501600599999</v>
        <stp/>
        <stp>EM_S_FA_YOY_OR</stp>
        <stp>2</stp>
        <stp>601155.SH</stp>
        <stp>2019-12-31</stp>
        <tr r="R2799" s="3"/>
      </tp>
      <tp>
        <v>-6.8761028455000002</v>
        <stp/>
        <stp>EM_S_FA_YOY_OR</stp>
        <stp>2</stp>
        <stp>601015.SH</stp>
        <stp>2019-12-31</stp>
        <tr r="R2770" s="3"/>
      </tp>
      <tp>
        <v>3.7044109407999999</v>
        <stp/>
        <stp>EM_S_FA_YOY_OR</stp>
        <stp>2</stp>
        <stp>601005.SH</stp>
        <stp>2019-12-31</stp>
        <tr r="R2762" s="3"/>
      </tp>
      <tp>
        <v>-0.12640022819999999</v>
        <stp/>
        <stp>EM_S_FA_YOY_OR</stp>
        <stp>2</stp>
        <stp>601965.SH</stp>
        <stp>2019-12-31</stp>
        <tr r="R2913" s="3"/>
      </tp>
      <tp>
        <v>17.2031130859</v>
        <stp/>
        <stp>EM_S_FA_YOY_OR</stp>
        <stp>2</stp>
        <stp>601985.SH</stp>
        <stp>2019-12-31</stp>
        <tr r="R2917" s="3"/>
      </tp>
      <tp>
        <v>21.092794189599999</v>
        <stp/>
        <stp>EM_S_FA_YOY_OR</stp>
        <stp>2</stp>
        <stp>001965.SZ</stp>
        <stp>2019-12-31</stp>
        <tr r="R437" s="3"/>
      </tp>
      <tp>
        <v>3.5449649678999999</v>
        <stp/>
        <stp>EM_S_FA_YOY_OR</stp>
        <stp>2</stp>
        <stp>600775.SH</stp>
        <stp>2019-12-31</stp>
        <tr r="R2607" s="3"/>
      </tp>
      <tp>
        <v>9.9352509805999993</v>
        <stp/>
        <stp>EM_S_FA_YOY_OR</stp>
        <stp>2</stp>
        <stp>600765.SH</stp>
        <stp>2019-12-31</stp>
        <tr r="R2599" s="3"/>
      </tp>
      <tp>
        <v>5.5417107428000003</v>
        <stp/>
        <stp>EM_S_FA_YOY_OR</stp>
        <stp>2</stp>
        <stp>600755.SH</stp>
        <stp>2019-12-31</stp>
        <tr r="R2590" s="3"/>
      </tp>
      <tp>
        <v>139.84945947919999</v>
        <stp/>
        <stp>EM_S_FA_YOY_OR</stp>
        <stp>2</stp>
        <stp>600745.SH</stp>
        <stp>2019-12-31</stp>
        <tr r="R2582" s="3"/>
      </tp>
      <tp>
        <v>3.7147064642999998</v>
        <stp/>
        <stp>EM_S_FA_YOY_OR</stp>
        <stp>2</stp>
        <stp>600735.SH</stp>
        <stp>2019-12-31</stp>
        <tr r="R2572" s="3"/>
      </tp>
      <tp>
        <v>32.814104080900002</v>
        <stp/>
        <stp>EM_S_FA_YOY_OR</stp>
        <stp>2</stp>
        <stp>600725.SH</stp>
        <stp>2019-12-31</stp>
        <tr r="R2562" s="3"/>
      </tp>
      <tp>
        <v>6.6150784426999998</v>
        <stp/>
        <stp>EM_S_FA_YOY_OR</stp>
        <stp>2</stp>
        <stp>600715.SH</stp>
        <stp>2019-12-31</stp>
        <tr r="R2553" s="3"/>
      </tp>
      <tp>
        <v>40.167053552500001</v>
        <stp/>
        <stp>EM_S_FA_YOY_OR</stp>
        <stp>2</stp>
        <stp>600705.SH</stp>
        <stp>2019-12-31</stp>
        <tr r="R2544" s="3"/>
      </tp>
      <tp>
        <v>8.0435369766000004</v>
        <stp/>
        <stp>EM_S_FA_YOY_OR</stp>
        <stp>2</stp>
        <stp>600795.SH</stp>
        <stp>2019-12-31</stp>
        <tr r="R2624" s="3"/>
      </tp>
      <tp>
        <v>0.55419249989999997</v>
        <stp/>
        <stp>EM_S_FA_YOY_OR</stp>
        <stp>2</stp>
        <stp>600785.SH</stp>
        <stp>2019-12-31</stp>
        <tr r="R2616" s="3"/>
      </tp>
      <tp>
        <v>3.8352103318999999</v>
        <stp/>
        <stp>EM_S_FA_YOY_OR</stp>
        <stp>2</stp>
        <stp>000735.SZ</stp>
        <stp>2019-12-31</stp>
        <tr r="R259" s="3"/>
      </tp>
      <tp>
        <v>15.3094157778</v>
        <stp/>
        <stp>EM_S_FA_YOY_OR</stp>
        <stp>2</stp>
        <stp>300705.SZ</stp>
        <stp>2019-12-31</stp>
        <tr r="R1971" s="3"/>
      </tp>
      <tp>
        <v>19.514928159899998</v>
        <stp/>
        <stp>EM_S_FA_YOY_OR</stp>
        <stp>2</stp>
        <stp>000725.SZ</stp>
        <stp>2019-12-31</stp>
        <tr r="R252" s="3"/>
      </tp>
      <tp>
        <v>88.112625374499999</v>
        <stp/>
        <stp>EM_S_FA_YOY_OR</stp>
        <stp>2</stp>
        <stp>300715.SZ</stp>
        <stp>2019-12-31</stp>
        <tr r="R1980" s="3"/>
      </tp>
      <tp>
        <v>5.9066849416</v>
        <stp/>
        <stp>EM_S_FA_YOY_OR</stp>
        <stp>2</stp>
        <stp>000715.SZ</stp>
        <stp>2019-12-31</stp>
        <tr r="R243" s="3"/>
      </tp>
      <tp>
        <v>38.4683658589</v>
        <stp/>
        <stp>EM_S_FA_YOY_OR</stp>
        <stp>2</stp>
        <stp>300725.SZ</stp>
        <stp>2019-12-31</stp>
        <tr r="R1989" s="3"/>
      </tp>
      <tp>
        <v>13.4738588445</v>
        <stp/>
        <stp>EM_S_FA_YOY_OR</stp>
        <stp>2</stp>
        <stp>000705.SZ</stp>
        <stp>2019-12-31</stp>
        <tr r="R235" s="3"/>
      </tp>
      <tp>
        <v>37.066397475099997</v>
        <stp/>
        <stp>EM_S_FA_YOY_OR</stp>
        <stp>2</stp>
        <stp>300735.SZ</stp>
        <stp>2019-12-31</stp>
        <tr r="R1996" s="3"/>
      </tp>
      <tp>
        <v>-44.960452728200003</v>
        <stp/>
        <stp>EM_S_FA_YOY_OR</stp>
        <stp>2</stp>
        <stp>000755.SZ</stp>
        <stp>2019-12-31</stp>
        <tr r="R268" s="3"/>
      </tp>
      <tp>
        <v>11.5124032455</v>
        <stp/>
        <stp>EM_S_FA_YOY_OR</stp>
        <stp>2</stp>
        <stp>000795.SZ</stp>
        <stp>2019-12-31</stp>
        <tr r="R292" s="3"/>
      </tp>
      <tp>
        <v>7.9354785157999999</v>
        <stp/>
        <stp>EM_S_FA_YOY_OR</stp>
        <stp>2</stp>
        <stp>000785.SZ</stp>
        <stp>2019-12-31</stp>
        <tr r="R284" s="3"/>
      </tp>
      <tp>
        <v>-31.132247917499999</v>
        <stp/>
        <stp>EM_S_FA_YOY_OR</stp>
        <stp>2</stp>
        <stp>600675.SH</stp>
        <stp>2019-12-31</stp>
        <tr r="R2520" s="3"/>
      </tp>
      <tp>
        <v>6.1570247051000004</v>
        <stp/>
        <stp>EM_S_FA_YOY_OR</stp>
        <stp>2</stp>
        <stp>600665.SH</stp>
        <stp>2019-12-31</stp>
        <tr r="R2513" s="3"/>
      </tp>
      <tp>
        <v>26.470937255900001</v>
        <stp/>
        <stp>EM_S_FA_YOY_OR</stp>
        <stp>2</stp>
        <stp>600655.SH</stp>
        <stp>2019-12-31</stp>
        <tr r="R2505" s="3"/>
      </tp>
      <tp>
        <v>5.0178177843</v>
        <stp/>
        <stp>EM_S_FA_YOY_OR</stp>
        <stp>2</stp>
        <stp>600645.SH</stp>
        <stp>2019-12-31</stp>
        <tr r="R2497" s="3"/>
      </tp>
      <tp>
        <v>10.4840235986</v>
        <stp/>
        <stp>EM_S_FA_YOY_OR</stp>
        <stp>2</stp>
        <stp>600635.SH</stp>
        <stp>2019-12-31</stp>
        <tr r="R2487" s="3"/>
      </tp>
      <tp>
        <v>-20.552371842599999</v>
        <stp/>
        <stp>EM_S_FA_YOY_OR</stp>
        <stp>2</stp>
        <stp>600615.SH</stp>
        <stp>2019-12-31</stp>
        <tr r="R2472" s="3"/>
      </tp>
      <tp>
        <v>-94.170265683899999</v>
        <stp/>
        <stp>EM_S_FA_YOY_OR</stp>
        <stp>2</stp>
        <stp>600605.SH</stp>
        <stp>2019-12-31</stp>
        <tr r="R2464" s="3"/>
      </tp>
      <tp>
        <v>13.612269749499999</v>
        <stp/>
        <stp>EM_S_FA_YOY_OR</stp>
        <stp>2</stp>
        <stp>600685.SH</stp>
        <stp>2019-12-31</stp>
        <tr r="R2528" s="3"/>
      </tp>
      <tp>
        <v>5.0352132635000002</v>
        <stp/>
        <stp>EM_S_FA_YOY_OR</stp>
        <stp>2</stp>
        <stp>000635.SZ</stp>
        <stp>2019-12-31</stp>
        <tr r="R195" s="3"/>
      </tp>
      <tp>
        <v>7.9553976426000004</v>
        <stp/>
        <stp>EM_S_FA_YOY_OR</stp>
        <stp>2</stp>
        <stp>300605.SZ</stp>
        <stp>2019-12-31</stp>
        <tr r="R1880" s="3"/>
      </tp>
      <tp>
        <v>6.4812772915999997</v>
        <stp/>
        <stp>EM_S_FA_YOY_OR</stp>
        <stp>2</stp>
        <stp>000625.SZ</stp>
        <stp>2019-12-31</stp>
        <tr r="R186" s="3"/>
      </tp>
      <tp>
        <v>-3.1511582432999998</v>
        <stp/>
        <stp>EM_S_FA_YOY_OR</stp>
        <stp>2</stp>
        <stp>300615.SZ</stp>
        <stp>2019-12-31</stp>
        <tr r="R1889" s="3"/>
      </tp>
      <tp>
        <v>9.0650768943000006</v>
        <stp/>
        <stp>EM_S_FA_YOY_OR</stp>
        <stp>2</stp>
        <stp>000615.SZ</stp>
        <stp>2019-12-31</stp>
        <tr r="R180" s="3"/>
      </tp>
      <tp>
        <v>2.9359380335999998</v>
        <stp/>
        <stp>EM_S_FA_YOY_OR</stp>
        <stp>2</stp>
        <stp>300625.SZ</stp>
        <stp>2019-12-31</stp>
        <tr r="R1898" s="3"/>
      </tp>
      <tp>
        <v>8.3511277866999993</v>
        <stp/>
        <stp>EM_S_FA_YOY_OR</stp>
        <stp>2</stp>
        <stp>000605.SZ</stp>
        <stp>2019-12-31</stp>
        <tr r="R174" s="3"/>
      </tp>
      <tp>
        <v>13.869907285</v>
        <stp/>
        <stp>EM_S_FA_YOY_OR</stp>
        <stp>2</stp>
        <stp>300635.SZ</stp>
        <stp>2019-12-31</stp>
        <tr r="R1907" s="3"/>
      </tp>
      <tp>
        <v>32.499305222099999</v>
        <stp/>
        <stp>EM_S_FA_YOY_OR</stp>
        <stp>2</stp>
        <stp>300645.SZ</stp>
        <stp>2019-12-31</stp>
        <tr r="R1916" s="3"/>
      </tp>
      <tp>
        <v>-4.4835978371999996</v>
        <stp/>
        <stp>EM_S_FA_YOY_OR</stp>
        <stp>2</stp>
        <stp>000665.SZ</stp>
        <stp>2019-12-31</stp>
        <tr r="R209" s="3"/>
      </tp>
      <tp>
        <v>-6.7997592731000003</v>
        <stp/>
        <stp>EM_S_FA_YOY_OR</stp>
        <stp>2</stp>
        <stp>300655.SZ</stp>
        <stp>2019-12-31</stp>
        <tr r="R1925" s="3"/>
      </tp>
      <tp>
        <v>28.2961034619</v>
        <stp/>
        <stp>EM_S_FA_YOY_OR</stp>
        <stp>2</stp>
        <stp>000655.SZ</stp>
        <stp>2019-12-31</stp>
        <tr r="R203" s="3"/>
      </tp>
      <tp>
        <v>30.1349036083</v>
        <stp/>
        <stp>EM_S_FA_YOY_OR</stp>
        <stp>2</stp>
        <stp>300665.SZ</stp>
        <stp>2019-12-31</stp>
        <tr r="R1934" s="3"/>
      </tp>
      <tp>
        <v>17.874737436899998</v>
        <stp/>
        <stp>EM_S_FA_YOY_OR</stp>
        <stp>2</stp>
        <stp>300675.SZ</stp>
        <stp>2019-12-31</stp>
        <tr r="R1943" s="3"/>
      </tp>
      <tp>
        <v>31.7344127163</v>
        <stp/>
        <stp>EM_S_FA_YOY_OR</stp>
        <stp>2</stp>
        <stp>300685.SZ</stp>
        <stp>2019-12-31</stp>
        <tr r="R1953" s="3"/>
      </tp>
      <tp>
        <v>12.426861969300001</v>
        <stp/>
        <stp>EM_S_FA_YOY_OR</stp>
        <stp>2</stp>
        <stp>300695.SZ</stp>
        <stp>2019-12-31</stp>
        <tr r="R1962" s="3"/>
      </tp>
      <tp>
        <v>-44.632060373800002</v>
        <stp/>
        <stp>EM_S_FA_YOY_OR</stp>
        <stp>2</stp>
        <stp>000695.SZ</stp>
        <stp>2019-12-31</stp>
        <tr r="R228" s="3"/>
      </tp>
      <tp>
        <v>8.9716692929999997</v>
        <stp/>
        <stp>EM_S_FA_YOY_OR</stp>
        <stp>2</stp>
        <stp>000685.SZ</stp>
        <stp>2019-12-31</stp>
        <tr r="R222" s="3"/>
      </tp>
      <tp>
        <v>3.6397212267999999</v>
        <stp/>
        <stp>EM_S_FA_YOY_OR</stp>
        <stp>2</stp>
        <stp>600575.SH</stp>
        <stp>2019-12-31</stp>
        <tr r="R2435" s="3"/>
      </tp>
      <tp>
        <v>48.708270909900001</v>
        <stp/>
        <stp>EM_S_FA_YOY_OR</stp>
        <stp>2</stp>
        <stp>600565.SH</stp>
        <stp>2019-12-31</stp>
        <tr r="R2426" s="3"/>
      </tp>
      <tp>
        <v>-6.9999660548999998</v>
        <stp/>
        <stp>EM_S_FA_YOY_OR</stp>
        <stp>2</stp>
        <stp>600545.SH</stp>
        <stp>2019-12-31</stp>
        <tr r="R2410" s="3"/>
      </tp>
      <tp>
        <v>5.6075603564999996</v>
        <stp/>
        <stp>EM_S_FA_YOY_OR</stp>
        <stp>2</stp>
        <stp>600535.SH</stp>
        <stp>2019-12-31</stp>
        <tr r="R2403" s="3"/>
      </tp>
      <tp>
        <v>-10.114748974799999</v>
        <stp/>
        <stp>EM_S_FA_YOY_OR</stp>
        <stp>2</stp>
        <stp>600525.SH</stp>
        <stp>2019-12-31</stp>
        <tr r="R2395" s="3"/>
      </tp>
      <tp>
        <v>-7.2949042135999997</v>
        <stp/>
        <stp>EM_S_FA_YOY_OR</stp>
        <stp>2</stp>
        <stp>600515.SH</stp>
        <stp>2019-12-31</stp>
        <tr r="R2386" s="3"/>
      </tp>
      <tp>
        <v>0.31701929159999997</v>
        <stp/>
        <stp>EM_S_FA_YOY_OR</stp>
        <stp>2</stp>
        <stp>600505.SH</stp>
        <stp>2019-12-31</stp>
        <tr r="R2377" s="3"/>
      </tp>
      <tp>
        <v>-53.031682522700002</v>
        <stp/>
        <stp>EM_S_FA_YOY_OR</stp>
        <stp>2</stp>
        <stp>600595.SH</stp>
        <stp>2019-12-31</stp>
        <tr r="R2454" s="3"/>
      </tp>
      <tp>
        <v>22.2952624869</v>
        <stp/>
        <stp>EM_S_FA_YOY_OR</stp>
        <stp>2</stp>
        <stp>600585.SH</stp>
        <stp>2019-12-31</stp>
        <tr r="R2445" s="3"/>
      </tp>
      <tp>
        <v>16.6118075021</v>
        <stp/>
        <stp>EM_S_FA_YOY_OR</stp>
        <stp>2</stp>
        <stp>300505.SZ</stp>
        <stp>2019-12-31</stp>
        <tr r="R1786" s="3"/>
      </tp>
      <tp>
        <v>-21.898400654700001</v>
        <stp/>
        <stp>EM_S_FA_YOY_OR</stp>
        <stp>2</stp>
        <stp>000525.SZ</stp>
        <stp>2019-12-31</stp>
        <tr r="R115" s="3"/>
      </tp>
      <tp>
        <v>11.1704443409</v>
        <stp/>
        <stp>EM_S_FA_YOY_OR</stp>
        <stp>2</stp>
        <stp>300515.SZ</stp>
        <stp>2019-12-31</stp>
        <tr r="R1796" s="3"/>
      </tp>
      <tp>
        <v>60.898096907700001</v>
        <stp/>
        <stp>EM_S_FA_YOY_OR</stp>
        <stp>2</stp>
        <stp>300525.SZ</stp>
        <stp>2019-12-31</stp>
        <tr r="R1805" s="3"/>
      </tp>
      <tp>
        <v>0.42059170359999998</v>
        <stp/>
        <stp>EM_S_FA_YOY_OR</stp>
        <stp>2</stp>
        <stp>000505.SZ</stp>
        <stp>2019-12-31</stp>
        <tr r="R100" s="3"/>
      </tp>
      <tp>
        <v>11.289652417999999</v>
        <stp/>
        <stp>EM_S_FA_YOY_OR</stp>
        <stp>2</stp>
        <stp>300535.SZ</stp>
        <stp>2019-12-31</stp>
        <tr r="R1814" s="3"/>
      </tp>
      <tp>
        <v>3.7742535198999998</v>
        <stp/>
        <stp>EM_S_FA_YOY_OR</stp>
        <stp>2</stp>
        <stp>300545.SZ</stp>
        <stp>2019-12-31</stp>
        <tr r="R1823" s="3"/>
      </tp>
      <tp>
        <v>-25.063132358699999</v>
        <stp/>
        <stp>EM_S_FA_YOY_OR</stp>
        <stp>2</stp>
        <stp>000565.SZ</stp>
        <stp>2019-12-31</stp>
        <tr r="R148" s="3"/>
      </tp>
      <tp>
        <v>-22.141068091000001</v>
        <stp/>
        <stp>EM_S_FA_YOY_OR</stp>
        <stp>2</stp>
        <stp>300555.SZ</stp>
        <stp>2019-12-31</stp>
        <tr r="R1833" s="3"/>
      </tp>
      <tp>
        <v>11.7728617011</v>
        <stp/>
        <stp>EM_S_FA_YOY_OR</stp>
        <stp>2</stp>
        <stp>000555.SZ</stp>
        <stp>2019-12-31</stp>
        <tr r="R140" s="3"/>
      </tp>
      <tp>
        <v>-37.512738119399998</v>
        <stp/>
        <stp>EM_S_FA_YOY_OR</stp>
        <stp>2</stp>
        <stp>300565.SZ</stp>
        <stp>2019-12-31</stp>
        <tr r="R1842" s="3"/>
      </tp>
      <tp>
        <v>1.6313848045999999</v>
        <stp/>
        <stp>EM_S_FA_YOY_OR</stp>
        <stp>2</stp>
        <stp>000545.SZ</stp>
        <stp>2019-12-31</stp>
        <tr r="R131" s="3"/>
      </tp>
      <tp>
        <v>-4.8958678952000003</v>
        <stp/>
        <stp>EM_S_FA_YOY_OR</stp>
        <stp>2</stp>
        <stp>300575.SZ</stp>
        <stp>2019-12-31</stp>
        <tr r="R1851" s="3"/>
      </tp>
      <tp>
        <v>6.0292853046000001</v>
        <stp/>
        <stp>EM_S_FA_YOY_OR</stp>
        <stp>2</stp>
        <stp>300585.SZ</stp>
        <stp>2019-12-31</stp>
        <tr r="R1861" s="3"/>
      </tp>
      <tp>
        <v>41.116017116599998</v>
        <stp/>
        <stp>EM_S_FA_YOY_OR</stp>
        <stp>2</stp>
        <stp>300595.SZ</stp>
        <stp>2019-12-31</stp>
        <tr r="R1870" s="3"/>
      </tp>
      <tp>
        <v>-28.0080670372</v>
        <stp/>
        <stp>EM_S_FA_YOY_OR</stp>
        <stp>2</stp>
        <stp>000595.SZ</stp>
        <stp>2019-12-31</stp>
        <tr r="R166" s="3"/>
      </tp>
      <tp>
        <v>-6.0155044965000002</v>
        <stp/>
        <stp>EM_S_FA_YOY_OR</stp>
        <stp>2</stp>
        <stp>600475.SH</stp>
        <stp>2019-12-31</stp>
        <tr r="R2352" s="3"/>
      </tp>
      <tp>
        <v>2.6167918608999998</v>
        <stp/>
        <stp>EM_S_FA_YOY_OR</stp>
        <stp>2</stp>
        <stp>600455.SH</stp>
        <stp>2019-12-31</stp>
        <tr r="R2340" s="3"/>
      </tp>
      <tp>
        <v>14.7122563227</v>
        <stp/>
        <stp>EM_S_FA_YOY_OR</stp>
        <stp>2</stp>
        <stp>600435.SH</stp>
        <stp>2019-12-31</stp>
        <tr r="R2331" s="3"/>
      </tp>
      <tp>
        <v>30.078957562999999</v>
        <stp/>
        <stp>EM_S_FA_YOY_OR</stp>
        <stp>2</stp>
        <stp>600425.SH</stp>
        <stp>2019-12-31</stp>
        <tr r="R2326" s="3"/>
      </tp>
      <tp>
        <v>12.494448334599999</v>
        <stp/>
        <stp>EM_S_FA_YOY_OR</stp>
        <stp>2</stp>
        <stp>600415.SH</stp>
        <stp>2019-12-31</stp>
        <tr r="R2318" s="3"/>
      </tp>
      <tp>
        <v>36.8512182833</v>
        <stp/>
        <stp>EM_S_FA_YOY_OR</stp>
        <stp>2</stp>
        <stp>600405.SH</stp>
        <stp>2019-12-31</stp>
        <tr r="R2313" s="3"/>
      </tp>
      <tp>
        <v>4.6007054041000002</v>
        <stp/>
        <stp>EM_S_FA_YOY_OR</stp>
        <stp>2</stp>
        <stp>600495.SH</stp>
        <stp>2019-12-31</stp>
        <tr r="R2368" s="3"/>
      </tp>
      <tp>
        <v>-21.018534481</v>
        <stp/>
        <stp>EM_S_FA_YOY_OR</stp>
        <stp>2</stp>
        <stp>300405.SZ</stp>
        <stp>2019-12-31</stp>
        <tr r="R1689" s="3"/>
      </tp>
      <tp>
        <v>33.249248799500002</v>
        <stp/>
        <stp>EM_S_FA_YOY_OR</stp>
        <stp>2</stp>
        <stp>000425.SZ</stp>
        <stp>2019-12-31</stp>
        <tr r="R90" s="3"/>
      </tp>
      <tp>
        <v>4.9073442950999997</v>
        <stp/>
        <stp>EM_S_FA_YOY_OR</stp>
        <stp>2</stp>
        <stp>300415.SZ</stp>
        <stp>2019-12-31</stp>
        <tr r="R1699" s="3"/>
      </tp>
      <tp>
        <v>-6.0254585762000001</v>
        <stp/>
        <stp>EM_S_FA_YOY_OR</stp>
        <stp>2</stp>
        <stp>000415.SZ</stp>
        <stp>2019-12-31</stp>
        <tr r="R82" s="3"/>
      </tp>
      <tp>
        <v>3.8813598404</v>
        <stp/>
        <stp>EM_S_FA_YOY_OR</stp>
        <stp>2</stp>
        <stp>300425.SZ</stp>
        <stp>2019-12-31</stp>
        <tr r="R1709" s="3"/>
      </tp>
      <tp>
        <v>73.915250533700004</v>
        <stp/>
        <stp>EM_S_FA_YOY_OR</stp>
        <stp>2</stp>
        <stp>300435.SZ</stp>
        <stp>2019-12-31</stp>
        <tr r="R1718" s="3"/>
      </tp>
      <tp>
        <v>19.088611545199999</v>
        <stp/>
        <stp>EM_S_FA_YOY_OR</stp>
        <stp>2</stp>
        <stp>300445.SZ</stp>
        <stp>2019-12-31</stp>
        <tr r="R1728" s="3"/>
      </tp>
      <tp>
        <v>19.169099920899999</v>
        <stp/>
        <stp>EM_S_FA_YOY_OR</stp>
        <stp>2</stp>
        <stp>300455.SZ</stp>
        <stp>2019-12-31</stp>
        <tr r="R1737" s="3"/>
      </tp>
      <tp>
        <v>10.452714195</v>
        <stp/>
        <stp>EM_S_FA_YOY_OR</stp>
        <stp>2</stp>
        <stp>300465.SZ</stp>
        <stp>2019-12-31</stp>
        <tr r="R1747" s="3"/>
      </tp>
      <tp>
        <v>-1.7910131090999999</v>
        <stp/>
        <stp>EM_S_FA_YOY_OR</stp>
        <stp>2</stp>
        <stp>300475.SZ</stp>
        <stp>2019-12-31</stp>
        <tr r="R1757" s="3"/>
      </tp>
      <tp>
        <v>-16.588918301100001</v>
        <stp/>
        <stp>EM_S_FA_YOY_OR</stp>
        <stp>2</stp>
        <stp>300485.SZ</stp>
        <stp>2019-12-31</stp>
        <tr r="R1767" s="3"/>
      </tp>
      <tp>
        <v>-15.3738055067</v>
        <stp/>
        <stp>EM_S_FA_YOY_OR</stp>
        <stp>2</stp>
        <stp>300495.SZ</stp>
        <stp>2019-12-31</stp>
        <tr r="R1777" s="3"/>
      </tp>
      <tp>
        <v>-12.4722125869</v>
        <stp/>
        <stp>EM_S_FA_YOY_OR</stp>
        <stp>2</stp>
        <stp>600375.SH</stp>
        <stp>2019-12-31</stp>
        <tr r="R2290" s="3"/>
      </tp>
      <tp>
        <v>-4.9333505627000003</v>
        <stp/>
        <stp>EM_S_FA_YOY_OR</stp>
        <stp>2</stp>
        <stp>600365.SH</stp>
        <stp>2019-12-31</stp>
        <tr r="R2281" s="3"/>
      </tp>
      <tp>
        <v>-23.9360375037</v>
        <stp/>
        <stp>EM_S_FA_YOY_OR</stp>
        <stp>2</stp>
        <stp>600355.SH</stp>
        <stp>2019-12-31</stp>
        <tr r="R2273" s="3"/>
      </tp>
      <tp>
        <v>19.338371241699999</v>
        <stp/>
        <stp>EM_S_FA_YOY_OR</stp>
        <stp>2</stp>
        <stp>600345.SH</stp>
        <stp>2019-12-31</stp>
        <tr r="R2265" s="3"/>
      </tp>
      <tp>
        <v>-6.7283295071999998</v>
        <stp/>
        <stp>EM_S_FA_YOY_OR</stp>
        <stp>2</stp>
        <stp>600335.SH</stp>
        <stp>2019-12-31</stp>
        <tr r="R2258" s="3"/>
      </tp>
      <tp>
        <v>39.8741918005</v>
        <stp/>
        <stp>EM_S_FA_YOY_OR</stp>
        <stp>2</stp>
        <stp>600325.SH</stp>
        <stp>2019-12-31</stp>
        <tr r="R2249" s="3"/>
      </tp>
      <tp>
        <v>6.4304823433999996</v>
        <stp/>
        <stp>EM_S_FA_YOY_OR</stp>
        <stp>2</stp>
        <stp>600315.SH</stp>
        <stp>2019-12-31</stp>
        <tr r="R2241" s="3"/>
      </tp>
      <tp>
        <v>7.5105969483999999</v>
        <stp/>
        <stp>EM_S_FA_YOY_OR</stp>
        <stp>2</stp>
        <stp>600305.SH</stp>
        <stp>2019-12-31</stp>
        <tr r="R2233" s="3"/>
      </tp>
      <tp>
        <v>6.0401463492999996</v>
        <stp/>
        <stp>EM_S_FA_YOY_OR</stp>
        <stp>2</stp>
        <stp>600395.SH</stp>
        <stp>2019-12-31</stp>
        <tr r="R2306" s="3"/>
      </tp>
      <tp>
        <v>18.426859921399998</v>
        <stp/>
        <stp>EM_S_FA_YOY_OR</stp>
        <stp>2</stp>
        <stp>300305.SZ</stp>
        <stp>2019-12-31</stp>
        <tr r="R1600" s="3"/>
      </tp>
      <tp>
        <v>-17.9348695429</v>
        <stp/>
        <stp>EM_S_FA_YOY_OR</stp>
        <stp>2</stp>
        <stp>300315.SZ</stp>
        <stp>2019-12-31</stp>
        <tr r="R1608" s="3"/>
      </tp>
      <tp>
        <v>-17.720460496899999</v>
        <stp/>
        <stp>EM_S_FA_YOY_OR</stp>
        <stp>2</stp>
        <stp>300335.SZ</stp>
        <stp>2019-12-31</stp>
        <tr r="R1626" s="3"/>
      </tp>
      <tp>
        <v>17.892562229500001</v>
        <stp/>
        <stp>EM_S_FA_YOY_OR</stp>
        <stp>2</stp>
        <stp>300345.SZ</stp>
        <stp>2019-12-31</stp>
        <tr r="R1635" s="3"/>
      </tp>
      <tp>
        <v>-25.3571197208</v>
        <stp/>
        <stp>EM_S_FA_YOY_OR</stp>
        <stp>2</stp>
        <stp>300355.SZ</stp>
        <stp>2019-12-31</stp>
        <tr r="R1645" s="3"/>
      </tp>
      <tp>
        <v>-5.1312319441999996</v>
        <stp/>
        <stp>EM_S_FA_YOY_OR</stp>
        <stp>2</stp>
        <stp>300365.SZ</stp>
        <stp>2019-12-31</stp>
        <tr r="R1652" s="3"/>
      </tp>
      <tp>
        <v>9.7909289568000002</v>
        <stp/>
        <stp>EM_S_FA_YOY_OR</stp>
        <stp>2</stp>
        <stp>300375.SZ</stp>
        <stp>2019-12-31</stp>
        <tr r="R1660" s="3"/>
      </tp>
      <tp>
        <v>29.467185087499999</v>
        <stp/>
        <stp>EM_S_FA_YOY_OR</stp>
        <stp>2</stp>
        <stp>300385.SZ</stp>
        <stp>2019-12-31</stp>
        <tr r="R1670" s="3"/>
      </tp>
      <tp>
        <v>7.8822438436000004</v>
        <stp/>
        <stp>EM_S_FA_YOY_OR</stp>
        <stp>2</stp>
        <stp>300395.SZ</stp>
        <stp>2019-12-31</stp>
        <tr r="R1679" s="3"/>
      </tp>
      <tp>
        <v>70.985881135499994</v>
        <stp/>
        <stp>EM_S_FA_YOY_OR</stp>
        <stp>2</stp>
        <stp>600265.SH</stp>
        <stp>2019-12-31</stp>
        <tr r="R2201" s="3"/>
      </tp>
      <tp>
        <v>-29.378530288699999</v>
        <stp/>
        <stp>EM_S_FA_YOY_OR</stp>
        <stp>2</stp>
        <stp>600255.SH</stp>
        <stp>2019-12-31</stp>
        <tr r="R2194" s="3"/>
      </tp>
      <tp>
        <v>-7.8472977890999998</v>
        <stp/>
        <stp>EM_S_FA_YOY_OR</stp>
        <stp>2</stp>
        <stp>600235.SH</stp>
        <stp>2019-12-31</stp>
        <tr r="R2181" s="3"/>
      </tp>
      <tp>
        <v>-62.9368203704</v>
        <stp/>
        <stp>EM_S_FA_YOY_OR</stp>
        <stp>2</stp>
        <stp>600225.SH</stp>
        <stp>2019-12-31</stp>
        <tr r="R2171" s="3"/>
      </tp>
      <tp>
        <v>-68.304835395200001</v>
        <stp/>
        <stp>EM_S_FA_YOY_OR</stp>
        <stp>2</stp>
        <stp>600215.SH</stp>
        <stp>2019-12-31</stp>
        <tr r="R2162" s="3"/>
      </tp>
      <tp>
        <v>-7.4447216747000002</v>
        <stp/>
        <stp>EM_S_FA_YOY_OR</stp>
        <stp>2</stp>
        <stp>600295.SH</stp>
        <stp>2019-12-31</stp>
        <tr r="R2225" s="3"/>
      </tp>
      <tp>
        <v>5.0624983327999997</v>
        <stp/>
        <stp>EM_S_FA_YOY_OR</stp>
        <stp>2</stp>
        <stp>600285.SH</stp>
        <stp>2019-12-31</stp>
        <tr r="R2218" s="3"/>
      </tp>
      <tp>
        <v>-7.7130119217999997</v>
        <stp/>
        <stp>EM_S_FA_YOY_OR</stp>
        <stp>2</stp>
        <stp>300205.SZ</stp>
        <stp>2019-12-31</stp>
        <tr r="R1503" s="3"/>
      </tp>
      <tp>
        <v>13.7819268542</v>
        <stp/>
        <stp>EM_S_FA_YOY_OR</stp>
        <stp>2</stp>
        <stp>300215.SZ</stp>
        <stp>2019-12-31</stp>
        <tr r="R1513" s="3"/>
      </tp>
      <tp>
        <v>0.58875079969999999</v>
        <stp/>
        <stp>EM_S_FA_YOY_OR</stp>
        <stp>2</stp>
        <stp>300225.SZ</stp>
        <stp>2019-12-31</stp>
        <tr r="R1522" s="3"/>
      </tp>
      <tp>
        <v>1.6497670476999999</v>
        <stp/>
        <stp>EM_S_FA_YOY_OR</stp>
        <stp>2</stp>
        <stp>300235.SZ</stp>
        <stp>2019-12-31</stp>
        <tr r="R1532" s="3"/>
      </tp>
      <tp>
        <v>8.9528115462999995</v>
        <stp/>
        <stp>EM_S_FA_YOY_OR</stp>
        <stp>2</stp>
        <stp>300245.SZ</stp>
        <stp>2019-12-31</stp>
        <tr r="R1542" s="3"/>
      </tp>
      <tp>
        <v>25.344142038699999</v>
        <stp/>
        <stp>EM_S_FA_YOY_OR</stp>
        <stp>2</stp>
        <stp>300255.SZ</stp>
        <stp>2019-12-31</stp>
        <tr r="R1552" s="3"/>
      </tp>
      <tp>
        <v>-8.1545285331000006</v>
        <stp/>
        <stp>EM_S_FA_YOY_OR</stp>
        <stp>2</stp>
        <stp>300265.SZ</stp>
        <stp>2019-12-31</stp>
        <tr r="R1562" s="3"/>
      </tp>
      <tp>
        <v>15.595050304000001</v>
        <stp/>
        <stp>EM_S_FA_YOY_OR</stp>
        <stp>2</stp>
        <stp>300275.SZ</stp>
        <stp>2019-12-31</stp>
        <tr r="R1571" s="3"/>
      </tp>
      <tp>
        <v>19.7634151062</v>
        <stp/>
        <stp>EM_S_FA_YOY_OR</stp>
        <stp>2</stp>
        <stp>300285.SZ</stp>
        <stp>2019-12-31</stp>
        <tr r="R1581" s="3"/>
      </tp>
      <tp>
        <v>5.8838056794</v>
        <stp/>
        <stp>EM_S_FA_YOY_OR</stp>
        <stp>2</stp>
        <stp>300295.SZ</stp>
        <stp>2019-12-31</stp>
        <tr r="R1591" s="3"/>
      </tp>
      <tp>
        <v>-51.863307563200003</v>
        <stp/>
        <stp>EM_S_FA_YOY_OR</stp>
        <stp>2</stp>
        <stp>600165.SH</stp>
        <stp>2019-12-31</stp>
        <tr r="R2120" s="3"/>
      </tp>
      <tp>
        <v>60.997921501599997</v>
        <stp/>
        <stp>EM_S_FA_YOY_OR</stp>
        <stp>2</stp>
        <stp>600155.SH</stp>
        <stp>2019-12-31</stp>
        <tr r="R2111" s="3"/>
      </tp>
      <tp>
        <v>-5.4959410568999996</v>
        <stp/>
        <stp>EM_S_FA_YOY_OR</stp>
        <stp>2</stp>
        <stp>600135.SH</stp>
        <stp>2019-12-31</stp>
        <tr r="R2099" s="3"/>
      </tp>
      <tp>
        <v>4.6680629089999996</v>
        <stp/>
        <stp>EM_S_FA_YOY_OR</stp>
        <stp>2</stp>
        <stp>600125.SH</stp>
        <stp>2019-12-31</stp>
        <tr r="R2090" s="3"/>
      </tp>
      <tp>
        <v>5.1596624031999996</v>
        <stp/>
        <stp>EM_S_FA_YOY_OR</stp>
        <stp>2</stp>
        <stp>600115.SH</stp>
        <stp>2019-12-31</stp>
        <tr r="R2082" s="3"/>
      </tp>
      <tp>
        <v>4.6488207190999997</v>
        <stp/>
        <stp>EM_S_FA_YOY_OR</stp>
        <stp>2</stp>
        <stp>600105.SH</stp>
        <stp>2019-12-31</stp>
        <tr r="R2072" s="3"/>
      </tp>
      <tp>
        <v>-7.1380468323999997</v>
        <stp/>
        <stp>EM_S_FA_YOY_OR</stp>
        <stp>2</stp>
        <stp>600195.SH</stp>
        <stp>2019-12-31</stp>
        <tr r="R2146" s="3"/>
      </tp>
      <tp>
        <v>36.1944850143</v>
        <stp/>
        <stp>EM_S_FA_YOY_OR</stp>
        <stp>2</stp>
        <stp>600185.SH</stp>
        <stp>2019-12-31</stp>
        <tr r="R2137" s="3"/>
      </tp>
      <tp>
        <v>10.6714650965</v>
        <stp/>
        <stp>EM_S_FA_YOY_OR</stp>
        <stp>2</stp>
        <stp>300105.SZ</stp>
        <stp>2019-12-31</stp>
        <tr r="R1407" s="3"/>
      </tp>
      <tp>
        <v>0.34358205409999998</v>
        <stp/>
        <stp>EM_S_FA_YOY_OR</stp>
        <stp>2</stp>
        <stp>300115.SZ</stp>
        <stp>2019-12-31</stp>
        <tr r="R1417" s="3"/>
      </tp>
      <tp>
        <v>-27.144356801099999</v>
        <stp/>
        <stp>EM_S_FA_YOY_OR</stp>
        <stp>2</stp>
        <stp>300125.SZ</stp>
        <stp>2019-12-31</stp>
        <tr r="R1427" s="3"/>
      </tp>
      <tp>
        <v>18.529519957800002</v>
        <stp/>
        <stp>EM_S_FA_YOY_OR</stp>
        <stp>2</stp>
        <stp>300135.SZ</stp>
        <stp>2019-12-31</stp>
        <tr r="R1437" s="3"/>
      </tp>
      <tp>
        <v>-6.1557013428999996</v>
        <stp/>
        <stp>EM_S_FA_YOY_OR</stp>
        <stp>2</stp>
        <stp>300145.SZ</stp>
        <stp>2019-12-31</stp>
        <tr r="R1447" s="3"/>
      </tp>
      <tp>
        <v>0.56812045519999999</v>
        <stp/>
        <stp>EM_S_FA_YOY_OR</stp>
        <stp>2</stp>
        <stp>300155.SZ</stp>
        <stp>2019-12-31</stp>
        <tr r="R1457" s="3"/>
      </tp>
      <tp>
        <v>-51.987711145399999</v>
        <stp/>
        <stp>EM_S_FA_YOY_OR</stp>
        <stp>2</stp>
        <stp>000155.SZ</stp>
        <stp>2019-12-31</stp>
        <tr r="R62" s="3"/>
      </tp>
      <tp>
        <v>-11.356791831700001</v>
        <stp/>
        <stp>EM_S_FA_YOY_OR</stp>
        <stp>2</stp>
        <stp>300165.SZ</stp>
        <stp>2019-12-31</stp>
        <tr r="R1466" s="3"/>
      </tp>
      <tp>
        <v>50.662697929799997</v>
        <stp/>
        <stp>EM_S_FA_YOY_OR</stp>
        <stp>2</stp>
        <stp>300175.SZ</stp>
        <stp>2019-12-31</stp>
        <tr r="R1476" s="3"/>
      </tp>
      <tp>
        <v>13.929859692000001</v>
        <stp/>
        <stp>EM_S_FA_YOY_OR</stp>
        <stp>2</stp>
        <stp>300185.SZ</stp>
        <stp>2019-12-31</stp>
        <tr r="R1485" s="3"/>
      </tp>
      <tp>
        <v>-1.5304682963</v>
        <stp/>
        <stp>EM_S_FA_YOY_OR</stp>
        <stp>2</stp>
        <stp>300195.SZ</stp>
        <stp>2019-12-31</stp>
        <tr r="R1494" s="3"/>
      </tp>
      <tp>
        <v>-6.7116495565000003</v>
        <stp/>
        <stp>EM_S_FA_YOY_OR</stp>
        <stp>2</stp>
        <stp>600075.SH</stp>
        <stp>2019-12-31</stp>
        <tr r="R2050" s="3"/>
      </tp>
      <tp>
        <v>2.9168678306000002</v>
        <stp/>
        <stp>EM_S_FA_YOY_OR</stp>
        <stp>2</stp>
        <stp>600055.SH</stp>
        <stp>2019-12-31</stp>
        <tr r="R2034" s="3"/>
      </tp>
      <tp>
        <v>-6.4300191967</v>
        <stp/>
        <stp>EM_S_FA_YOY_OR</stp>
        <stp>2</stp>
        <stp>600035.SH</stp>
        <stp>2019-12-31</stp>
        <tr r="R2023" s="3"/>
      </tp>
      <tp>
        <v>34.057095652100003</v>
        <stp/>
        <stp>EM_S_FA_YOY_OR</stp>
        <stp>2</stp>
        <stp>600025.SH</stp>
        <stp>2019-12-31</stp>
        <tr r="R2015" s="3"/>
      </tp>
      <tp>
        <v>17.316239079599999</v>
        <stp/>
        <stp>EM_S_FA_YOY_OR</stp>
        <stp>2</stp>
        <stp>600015.SH</stp>
        <stp>2019-12-31</stp>
        <tr r="R2006" s="3"/>
      </tp>
      <tp>
        <v>53.469173367899998</v>
        <stp/>
        <stp>EM_S_FA_YOY_OR</stp>
        <stp>2</stp>
        <stp>600095.SH</stp>
        <stp>2019-12-31</stp>
        <tr r="R2063" s="3"/>
      </tp>
      <tp>
        <v>-6.5559651055000003</v>
        <stp/>
        <stp>EM_S_FA_YOY_OR</stp>
        <stp>2</stp>
        <stp>600085.SH</stp>
        <stp>2019-12-31</stp>
        <tr r="R2059" s="3"/>
      </tp>
      <tp>
        <v>906.40341967569998</v>
        <stp/>
        <stp>EM_S_FA_YOY_OR</stp>
        <stp>2</stp>
        <stp>000035.SZ</stp>
        <stp>2019-12-31</stp>
        <tr r="R29" s="3"/>
      </tp>
      <tp>
        <v>-24.123365190299999</v>
        <stp/>
        <stp>EM_S_FA_YOY_OR</stp>
        <stp>2</stp>
        <stp>300005.SZ</stp>
        <stp>2019-12-31</stp>
        <tr r="R1315" s="3"/>
      </tp>
      <tp>
        <v>37.860799834799998</v>
        <stp/>
        <stp>EM_S_FA_YOY_OR</stp>
        <stp>2</stp>
        <stp>000025.SZ</stp>
        <stp>2019-12-31</stp>
        <tr r="R20" s="3"/>
      </tp>
      <tp>
        <v>24.742607519100002</v>
        <stp/>
        <stp>EM_S_FA_YOY_OR</stp>
        <stp>2</stp>
        <stp>300015.SZ</stp>
        <stp>2019-12-31</stp>
        <tr r="R1325" s="3"/>
      </tp>
      <tp>
        <v>-23.240183866599999</v>
        <stp/>
        <stp>EM_S_FA_YOY_OR</stp>
        <stp>2</stp>
        <stp>300025.SZ</stp>
        <stp>2019-12-31</stp>
        <tr r="R1334" s="3"/>
      </tp>
      <tp>
        <v>13.6632464439</v>
        <stp/>
        <stp>EM_S_FA_YOY_OR</stp>
        <stp>2</stp>
        <stp>000005.SZ</stp>
        <stp>2019-12-31</stp>
        <tr r="R5" s="3"/>
      </tp>
      <tp>
        <v>50.017814389000002</v>
        <stp/>
        <stp>EM_S_FA_YOY_OR</stp>
        <stp>2</stp>
        <stp>300035.SZ</stp>
        <stp>2019-12-31</stp>
        <tr r="R1343" s="3"/>
      </tp>
      <tp>
        <v>-5.6071586309999999</v>
        <stp/>
        <stp>EM_S_FA_YOY_OR</stp>
        <stp>2</stp>
        <stp>300045.SZ</stp>
        <stp>2019-12-31</stp>
        <tr r="R1352" s="3"/>
      </tp>
      <tp>
        <v>10.807721991099999</v>
        <stp/>
        <stp>EM_S_FA_YOY_OR</stp>
        <stp>2</stp>
        <stp>000065.SZ</stp>
        <stp>2019-12-31</stp>
        <tr r="R48" s="3"/>
      </tp>
      <tp>
        <v>-36.5598255413</v>
        <stp/>
        <stp>EM_S_FA_YOY_OR</stp>
        <stp>2</stp>
        <stp>300055.SZ</stp>
        <stp>2019-12-31</stp>
        <tr r="R1362" s="3"/>
      </tp>
      <tp>
        <v>-1.4081698065999999</v>
        <stp/>
        <stp>EM_S_FA_YOY_OR</stp>
        <stp>2</stp>
        <stp>000055.SZ</stp>
        <stp>2019-12-31</stp>
        <tr r="R40" s="3"/>
      </tp>
      <tp>
        <v>5.5292613017000001</v>
        <stp/>
        <stp>EM_S_FA_YOY_OR</stp>
        <stp>2</stp>
        <stp>300065.SZ</stp>
        <stp>2019-12-31</stp>
        <tr r="R1370" s="3"/>
      </tp>
      <tp>
        <v>69.621045317099998</v>
        <stp/>
        <stp>EM_S_FA_YOY_OR</stp>
        <stp>2</stp>
        <stp>000045.SZ</stp>
        <stp>2019-12-31</stp>
        <tr r="R35" s="3"/>
      </tp>
      <tp>
        <v>-2.4267686554000001</v>
        <stp/>
        <stp>EM_S_FA_YOY_OR</stp>
        <stp>2</stp>
        <stp>300075.SZ</stp>
        <stp>2019-12-31</stp>
        <tr r="R1380" s="3"/>
      </tp>
      <tp>
        <v>-9.1009823379999997</v>
        <stp/>
        <stp>EM_S_FA_YOY_OR</stp>
        <stp>2</stp>
        <stp>300085.SZ</stp>
        <stp>2019-12-31</stp>
        <tr r="R1390" s="3"/>
      </tp>
      <tp>
        <v>16.0365556187</v>
        <stp/>
        <stp>EM_S_FA_YOY_OR</stp>
        <stp>2</stp>
        <stp>300095.SZ</stp>
        <stp>2019-12-31</stp>
        <tr r="R1398" s="3"/>
      </tp>
      <tp>
        <v>4.3794076733000002</v>
        <stp/>
        <stp>EM_S_FA_YOY_OR</stp>
        <stp>2</stp>
        <stp>600975.SH</stp>
        <stp>2019-12-31</stp>
        <tr r="R2737" s="3"/>
      </tp>
      <tp>
        <v>-0.47325659370000001</v>
        <stp/>
        <stp>EM_S_FA_YOY_OR</stp>
        <stp>2</stp>
        <stp>600965.SH</stp>
        <stp>2019-12-31</stp>
        <tr r="R2730" s="3"/>
      </tp>
      <tp>
        <v>14.5107531392</v>
        <stp/>
        <stp>EM_S_FA_YOY_OR</stp>
        <stp>2</stp>
        <stp>600995.SH</stp>
        <stp>2019-12-31</stp>
        <tr r="R2753" s="3"/>
      </tp>
      <tp>
        <v>3.9995890187000001</v>
        <stp/>
        <stp>EM_S_FA_YOY_OR</stp>
        <stp>2</stp>
        <stp>600985.SH</stp>
        <stp>2019-12-31</stp>
        <tr r="R2746" s="3"/>
      </tp>
      <tp>
        <v>-6.6567880047000001</v>
        <stp/>
        <stp>EM_S_FA_YOY_OR</stp>
        <stp>2</stp>
        <stp>000935.SZ</stp>
        <stp>2019-12-31</stp>
        <tr r="R387" s="3"/>
      </tp>
      <tp>
        <v>32.976645134599998</v>
        <stp/>
        <stp>EM_S_FA_YOY_OR</stp>
        <stp>2</stp>
        <stp>000925.SZ</stp>
        <stp>2019-12-31</stp>
        <tr r="R378" s="3"/>
      </tp>
      <tp>
        <v>17.934148137299999</v>
        <stp/>
        <stp>EM_S_FA_YOY_OR</stp>
        <stp>2</stp>
        <stp>000915.SZ</stp>
        <stp>2019-12-31</stp>
        <tr r="R371" s="3"/>
      </tp>
      <tp>
        <v>5.7037372737999998</v>
        <stp/>
        <stp>EM_S_FA_YOY_OR</stp>
        <stp>2</stp>
        <stp>000905.SZ</stp>
        <stp>2019-12-31</stp>
        <tr r="R363" s="3"/>
      </tp>
      <tp>
        <v>6.6866481245999996</v>
        <stp/>
        <stp>EM_S_FA_YOY_OR</stp>
        <stp>2</stp>
        <stp>000975.SZ</stp>
        <stp>2019-12-31</stp>
        <tr r="R414" s="3"/>
      </tp>
      <tp>
        <v>-46.887162048</v>
        <stp/>
        <stp>EM_S_FA_YOY_OR</stp>
        <stp>2</stp>
        <stp>000965.SZ</stp>
        <stp>2019-12-31</stp>
        <tr r="R405" s="3"/>
      </tp>
      <tp>
        <v>-1.2286072654</v>
        <stp/>
        <stp>EM_S_FA_YOY_OR</stp>
        <stp>2</stp>
        <stp>000955.SZ</stp>
        <stp>2019-12-31</stp>
        <tr r="R397" s="3"/>
      </tp>
      <tp>
        <v>288.6701111324</v>
        <stp/>
        <stp>EM_S_FA_YOY_OR</stp>
        <stp>2</stp>
        <stp>000995.SZ</stp>
        <stp>2019-12-31</stp>
        <tr r="R428" s="3"/>
      </tp>
      <tp>
        <v>27.554694248600001</v>
        <stp/>
        <stp>EM_S_FA_YOY_OR</stp>
        <stp>2</stp>
        <stp>000985.SZ</stp>
        <stp>2019-12-31</stp>
        <tr r="R422" s="3"/>
      </tp>
      <tp>
        <v>6.8885096264000003</v>
        <stp/>
        <stp>EM_S_FA_YOY_OR</stp>
        <stp>2</stp>
        <stp>600875.SH</stp>
        <stp>2019-12-31</stp>
        <tr r="R2694" s="3"/>
      </tp>
      <tp>
        <v>13.034294683300001</v>
        <stp/>
        <stp>EM_S_FA_YOY_OR</stp>
        <stp>2</stp>
        <stp>600865.SH</stp>
        <stp>2019-12-31</stp>
        <tr r="R2685" s="3"/>
      </tp>
      <tp>
        <v>9.9952599363000001</v>
        <stp/>
        <stp>EM_S_FA_YOY_OR</stp>
        <stp>2</stp>
        <stp>600855.SH</stp>
        <stp>2019-12-31</stp>
        <tr r="R2676" s="3"/>
      </tp>
      <tp>
        <v>17.692095048399999</v>
        <stp/>
        <stp>EM_S_FA_YOY_OR</stp>
        <stp>2</stp>
        <stp>600845.SH</stp>
        <stp>2019-12-31</stp>
        <tr r="R2668" s="3"/>
      </tp>
      <tp>
        <v>4.1561481863000003</v>
        <stp/>
        <stp>EM_S_FA_YOY_OR</stp>
        <stp>2</stp>
        <stp>600835.SH</stp>
        <stp>2019-12-31</stp>
        <tr r="R2660" s="3"/>
      </tp>
      <tp>
        <v>-3.2062473544999999</v>
        <stp/>
        <stp>EM_S_FA_YOY_OR</stp>
        <stp>2</stp>
        <stp>600825.SH</stp>
        <stp>2019-12-31</stp>
        <tr r="R2651" s="3"/>
      </tp>
      <tp>
        <v>-34.052820999300003</v>
        <stp/>
        <stp>EM_S_FA_YOY_OR</stp>
        <stp>2</stp>
        <stp>600815.SH</stp>
        <stp>2019-12-31</stp>
        <tr r="R2641" s="3"/>
      </tp>
      <tp>
        <v>1.2013313559000001</v>
        <stp/>
        <stp>EM_S_FA_YOY_OR</stp>
        <stp>2</stp>
        <stp>600805.SH</stp>
        <stp>2019-12-31</stp>
        <tr r="R2633" s="3"/>
      </tp>
      <tp>
        <v>28.5961422946</v>
        <stp/>
        <stp>EM_S_FA_YOY_OR</stp>
        <stp>2</stp>
        <stp>600895.SH</stp>
        <stp>2019-12-31</stp>
        <tr r="R2711" s="3"/>
      </tp>
      <tp>
        <v>2.9320692855999999</v>
        <stp/>
        <stp>EM_S_FA_YOY_OR</stp>
        <stp>2</stp>
        <stp>600885.SH</stp>
        <stp>2019-12-31</stp>
        <tr r="R2703" s="3"/>
      </tp>
      <tp>
        <v>-3.4638132907000001</v>
        <stp/>
        <stp>EM_S_FA_YOY_OR</stp>
        <stp>2</stp>
        <stp>000825.SZ</stp>
        <stp>2019-12-31</stp>
        <tr r="R315" s="3"/>
      </tp>
      <tp>
        <v>-0.46722544269999999</v>
        <stp/>
        <stp>EM_S_FA_YOY_OR</stp>
        <stp>2</stp>
        <stp>000815.SZ</stp>
        <stp>2019-12-31</stp>
        <tr r="R307" s="3"/>
      </tp>
      <tp>
        <v>15.7926826339</v>
        <stp/>
        <stp>EM_S_FA_YOY_OR</stp>
        <stp>2</stp>
        <stp>000875.SZ</stp>
        <stp>2019-12-31</stp>
        <tr r="R339" s="3"/>
      </tp>
      <tp>
        <v>23.740785049100001</v>
        <stp/>
        <stp>EM_S_FA_YOY_OR</stp>
        <stp>2</stp>
        <stp>000895.SZ</stp>
        <stp>2019-12-31</stp>
        <tr r="R355" s="3"/>
      </tp>
      <tp>
        <v>11.584176703900001</v>
        <stp/>
        <stp>EM_S_FA_YOY_OR</stp>
        <stp>2</stp>
        <stp>000885.SZ</stp>
        <stp>2019-12-31</stp>
        <tr r="R347" s="3"/>
      </tp>
      <tp>
        <v>-9.1301317242</v>
        <stp/>
        <stp>EM_S_FA_YOY_OR</stp>
        <stp>2</stp>
        <stp>603725.SH</stp>
        <stp>2019-12-31</stp>
        <tr r="R3215" s="3"/>
      </tp>
      <tp>
        <v>8.9939916800000006</v>
        <stp/>
        <stp>EM_S_FA_YOY_OR</stp>
        <stp>2</stp>
        <stp>603665.SH</stp>
        <stp>2019-12-31</stp>
        <tr r="R3188" s="3"/>
      </tp>
      <tp>
        <v>-8.2234418655999999</v>
        <stp/>
        <stp>EM_S_FA_YOY_OR</stp>
        <stp>2</stp>
        <stp>603655.SH</stp>
        <stp>2019-12-31</stp>
        <tr r="R3181" s="3"/>
      </tp>
      <tp>
        <v>3.1614136767000001</v>
        <stp/>
        <stp>EM_S_FA_YOY_OR</stp>
        <stp>2</stp>
        <stp>603615.SH</stp>
        <stp>2019-12-31</stp>
        <tr r="R3167" s="3"/>
      </tp>
      <tp>
        <v>32.282555561000002</v>
        <stp/>
        <stp>EM_S_FA_YOY_OR</stp>
        <stp>2</stp>
        <stp>603605.SH</stp>
        <stp>2019-12-31</stp>
        <tr r="R3160" s="3"/>
      </tp>
      <tp>
        <v>27.354749910999999</v>
        <stp/>
        <stp>EM_S_FA_YOY_OR</stp>
        <stp>2</stp>
        <stp>603685.SH</stp>
        <stp>2019-12-31</stp>
        <tr r="R3197" s="3"/>
      </tp>
      <tp>
        <v>-43.768870638700001</v>
        <stp/>
        <stp>EM_S_FA_YOY_OR</stp>
        <stp>2</stp>
        <stp>603555.SH</stp>
        <stp>2019-12-31</stp>
        <tr r="R3136" s="3"/>
      </tp>
      <tp>
        <v>7.0451743278999999</v>
        <stp/>
        <stp>EM_S_FA_YOY_OR</stp>
        <stp>2</stp>
        <stp>603535.SH</stp>
        <stp>2019-12-31</stp>
        <tr r="R3133" s="3"/>
      </tp>
      <tp>
        <v>4.3852399958000001</v>
        <stp/>
        <stp>EM_S_FA_YOY_OR</stp>
        <stp>2</stp>
        <stp>603515.SH</stp>
        <stp>2019-12-31</stp>
        <tr r="R3125" s="3"/>
      </tp>
      <tp>
        <v>37.640469988699998</v>
        <stp/>
        <stp>EM_S_FA_YOY_OR</stp>
        <stp>2</stp>
        <stp>603505.SH</stp>
        <stp>2019-12-31</stp>
        <tr r="R3122" s="3"/>
      </tp>
      <tp>
        <v>-24.2564008399</v>
        <stp/>
        <stp>EM_S_FA_YOY_OR</stp>
        <stp>2</stp>
        <stp>603595.SH</stp>
        <stp>2019-12-31</stp>
        <tr r="R3153" s="3"/>
      </tp>
      <tp>
        <v>10.1285986</v>
        <stp/>
        <stp>EM_S_FA_YOY_OR</stp>
        <stp>2</stp>
        <stp>603585.SH</stp>
        <stp>2019-12-31</stp>
        <tr r="R3149" s="3"/>
      </tp>
      <tp>
        <v>10.412397154000001</v>
        <stp/>
        <stp>EM_S_FA_YOY_OR</stp>
        <stp>2</stp>
        <stp>603365.SH</stp>
        <stp>2019-12-31</stp>
        <tr r="R3091" s="3"/>
      </tp>
      <tp>
        <v>-2.73894817</v>
        <stp/>
        <stp>EM_S_FA_YOY_OR</stp>
        <stp>2</stp>
        <stp>603355.SH</stp>
        <stp>2019-12-31</stp>
        <tr r="R3085" s="3"/>
      </tp>
      <tp>
        <v>23.6569972287</v>
        <stp/>
        <stp>EM_S_FA_YOY_OR</stp>
        <stp>2</stp>
        <stp>603345.SH</stp>
        <stp>2019-12-31</stp>
        <tr r="R3084" s="3"/>
      </tp>
      <tp>
        <v>2.6514982475000002</v>
        <stp/>
        <stp>EM_S_FA_YOY_OR</stp>
        <stp>2</stp>
        <stp>603335.SH</stp>
        <stp>2019-12-31</stp>
        <tr r="R3079" s="3"/>
      </tp>
      <tp>
        <v>24.269057765399999</v>
        <stp/>
        <stp>EM_S_FA_YOY_OR</stp>
        <stp>2</stp>
        <stp>603315.SH</stp>
        <stp>2019-12-31</stp>
        <tr r="R3065" s="3"/>
      </tp>
      <tp>
        <v>0.14644827499999999</v>
        <stp/>
        <stp>EM_S_FA_YOY_OR</stp>
        <stp>2</stp>
        <stp>603305.SH</stp>
        <stp>2019-12-31</stp>
        <tr r="R3059" s="3"/>
      </tp>
      <tp>
        <v>10.6972912747</v>
        <stp/>
        <stp>EM_S_FA_YOY_OR</stp>
        <stp>2</stp>
        <stp>603385.SH</stp>
        <stp>2019-12-31</stp>
        <tr r="R3100" s="3"/>
      </tp>
      <tp>
        <v>4.5606120777000001</v>
        <stp/>
        <stp>EM_S_FA_YOY_OR</stp>
        <stp>2</stp>
        <stp>603225.SH</stp>
        <stp>2019-12-31</stp>
        <tr r="R3035" s="3"/>
      </tp>
      <tp>
        <v>-19.792566417300002</v>
        <stp/>
        <stp>EM_S_FA_YOY_OR</stp>
        <stp>2</stp>
        <stp>603165.SH</stp>
        <stp>2019-12-31</stp>
        <tr r="R3011" s="3"/>
      </tp>
      <tp>
        <v>-9.5404303266999992</v>
        <stp/>
        <stp>EM_S_FA_YOY_OR</stp>
        <stp>2</stp>
        <stp>603055.SH</stp>
        <stp>2019-12-31</stp>
        <tr r="R2966" s="3"/>
      </tp>
      <tp>
        <v>24.623880446000001</v>
        <stp/>
        <stp>EM_S_FA_YOY_OR</stp>
        <stp>2</stp>
        <stp>603035.SH</stp>
        <stp>2019-12-31</stp>
        <tr r="R2956" s="3"/>
      </tp>
      <tp>
        <v>-9.4772065763000004</v>
        <stp/>
        <stp>EM_S_FA_YOY_OR</stp>
        <stp>2</stp>
        <stp>603025.SH</stp>
        <stp>2019-12-31</stp>
        <tr r="R2947" s="3"/>
      </tp>
      <tp>
        <v>-12.409377321799999</v>
        <stp/>
        <stp>EM_S_FA_YOY_OR</stp>
        <stp>2</stp>
        <stp>603015.SH</stp>
        <stp>2019-12-31</stp>
        <tr r="R2938" s="3"/>
      </tp>
      <tp>
        <v>-1.0360294248999999</v>
        <stp/>
        <stp>EM_S_FA_YOY_OR</stp>
        <stp>2</stp>
        <stp>603005.SH</stp>
        <stp>2019-12-31</stp>
        <tr r="R2930" s="3"/>
      </tp>
      <tp>
        <v>52.0029420109</v>
        <stp/>
        <stp>EM_S_FA_YOY_OR</stp>
        <stp>2</stp>
        <stp>603085.SH</stp>
        <stp>2019-12-31</stp>
        <tr r="R2979" s="3"/>
      </tp>
      <tp>
        <v>14.6308794331</v>
        <stp/>
        <stp>EM_S_FA_YOY_OR</stp>
        <stp>2</stp>
        <stp>603955.SH</stp>
        <stp>2019-12-31</stp>
        <tr r="R3307" s="3"/>
      </tp>
      <tp>
        <v>20.741907165000001</v>
        <stp/>
        <stp>EM_S_FA_YOY_OR</stp>
        <stp>2</stp>
        <stp>603985.SH</stp>
        <stp>2019-12-31</stp>
        <tr r="R3321" s="3"/>
      </tp>
      <tp>
        <v>19.081200502200002</v>
        <stp/>
        <stp>EM_S_FA_YOY_OR</stp>
        <stp>2</stp>
        <stp>603855.SH</stp>
        <stp>2019-12-31</stp>
        <tr r="R3261" s="3"/>
      </tp>
      <tp>
        <v>-2.2415619805999998</v>
        <stp/>
        <stp>EM_S_FA_YOY_OR</stp>
        <stp>2</stp>
        <stp>603825.SH</stp>
        <stp>2019-12-31</stp>
        <tr r="R3252" s="3"/>
      </tp>
      <tp>
        <v>16.5892957919</v>
        <stp/>
        <stp>EM_S_FA_YOY_OR</stp>
        <stp>2</stp>
        <stp>603885.SH</stp>
        <stp>2019-12-31</stp>
        <tr r="R3277" s="3"/>
      </tp>
      <tp>
        <v>45.399783846200002</v>
        <stp/>
        <stp>EM_S_FA_YOY_OR</stp>
        <stp>2</stp>
        <stp>002735.SZ</stp>
        <stp>2019-12-31</stp>
        <tr r="R1140" s="3"/>
      </tp>
      <tp>
        <v>-26.0930326599</v>
        <stp/>
        <stp>EM_S_FA_YOY_OR</stp>
        <stp>2</stp>
        <stp>002725.SZ</stp>
        <stp>2019-12-31</stp>
        <tr r="R1130" s="3"/>
      </tp>
      <tp>
        <v>-5.2968946619999997</v>
        <stp/>
        <stp>EM_S_FA_YOY_OR</stp>
        <stp>2</stp>
        <stp>002715.SZ</stp>
        <stp>2019-12-31</stp>
        <tr r="R1121" s="3"/>
      </tp>
      <tp>
        <v>8.0550946039000006</v>
        <stp/>
        <stp>EM_S_FA_YOY_OR</stp>
        <stp>2</stp>
        <stp>002705.SZ</stp>
        <stp>2019-12-31</stp>
        <tr r="R1113" s="3"/>
      </tp>
      <tp>
        <v>1.7346445144</v>
        <stp/>
        <stp>EM_S_FA_YOY_OR</stp>
        <stp>2</stp>
        <stp>002775.SZ</stp>
        <stp>2019-12-31</stp>
        <tr r="R1175" s="3"/>
      </tp>
      <tp>
        <v>31.046699801500001</v>
        <stp/>
        <stp>EM_S_FA_YOY_OR</stp>
        <stp>2</stp>
        <stp>002765.SZ</stp>
        <stp>2019-12-31</stp>
        <tr r="R1166" s="3"/>
      </tp>
      <tp>
        <v>14.922879332200001</v>
        <stp/>
        <stp>EM_S_FA_YOY_OR</stp>
        <stp>2</stp>
        <stp>002755.SZ</stp>
        <stp>2019-12-31</stp>
        <tr r="R1157" s="3"/>
      </tp>
      <tp>
        <v>5.6864901305000002</v>
        <stp/>
        <stp>EM_S_FA_YOY_OR</stp>
        <stp>2</stp>
        <stp>002745.SZ</stp>
        <stp>2019-12-31</stp>
        <tr r="R1149" s="3"/>
      </tp>
      <tp>
        <v>-8.1180960634999995</v>
        <stp/>
        <stp>EM_S_FA_YOY_OR</stp>
        <stp>2</stp>
        <stp>002795.SZ</stp>
        <stp>2019-12-31</stp>
        <tr r="R1192" s="3"/>
      </tp>
      <tp>
        <v>-10.990084514399999</v>
        <stp/>
        <stp>EM_S_FA_YOY_OR</stp>
        <stp>2</stp>
        <stp>002785.SZ</stp>
        <stp>2019-12-31</stp>
        <tr r="R1183" s="3"/>
      </tp>
      <tp>
        <v>-11.763999759600001</v>
        <stp/>
        <stp>EM_S_FA_YOY_OR</stp>
        <stp>2</stp>
        <stp>002635.SZ</stp>
        <stp>2019-12-31</stp>
        <tr r="R1046" s="3"/>
      </tp>
      <tp>
        <v>3.7795012493</v>
        <stp/>
        <stp>EM_S_FA_YOY_OR</stp>
        <stp>2</stp>
        <stp>002625.SZ</stp>
        <stp>2019-12-31</stp>
        <tr r="R1036" s="3"/>
      </tp>
      <tp>
        <v>-3.0723387000000001E-2</v>
        <stp/>
        <stp>EM_S_FA_YOY_OR</stp>
        <stp>2</stp>
        <stp>002615.SZ</stp>
        <stp>2019-12-31</stp>
        <tr r="R1028" s="3"/>
      </tp>
      <tp>
        <v>77.273840950999997</v>
        <stp/>
        <stp>EM_S_FA_YOY_OR</stp>
        <stp>2</stp>
        <stp>002605.SZ</stp>
        <stp>2019-12-31</stp>
        <tr r="R1018" s="3"/>
      </tp>
      <tp>
        <v>28.2892483515</v>
        <stp/>
        <stp>EM_S_FA_YOY_OR</stp>
        <stp>2</stp>
        <stp>002675.SZ</stp>
        <stp>2019-12-31</stp>
        <tr r="R1086" s="3"/>
      </tp>
      <tp>
        <v>29.399696303399999</v>
        <stp/>
        <stp>EM_S_FA_YOY_OR</stp>
        <stp>2</stp>
        <stp>002665.SZ</stp>
        <stp>2019-12-31</stp>
        <tr r="R1076" s="3"/>
      </tp>
      <tp>
        <v>22.3121217373</v>
        <stp/>
        <stp>EM_S_FA_YOY_OR</stp>
        <stp>2</stp>
        <stp>002655.SZ</stp>
        <stp>2019-12-31</stp>
        <tr r="R1066" s="3"/>
      </tp>
      <tp>
        <v>12.8096417653</v>
        <stp/>
        <stp>EM_S_FA_YOY_OR</stp>
        <stp>2</stp>
        <stp>002645.SZ</stp>
        <stp>2019-12-31</stp>
        <tr r="R1056" s="3"/>
      </tp>
      <tp>
        <v>11.558782860599999</v>
        <stp/>
        <stp>EM_S_FA_YOY_OR</stp>
        <stp>2</stp>
        <stp>002695.SZ</stp>
        <stp>2019-12-31</stp>
        <tr r="R1104" s="3"/>
      </tp>
      <tp>
        <v>37.592960032699999</v>
        <stp/>
        <stp>EM_S_FA_YOY_OR</stp>
        <stp>2</stp>
        <stp>002685.SZ</stp>
        <stp>2019-12-31</stp>
        <tr r="R1094" s="3"/>
      </tp>
      <tp>
        <v>-49.258785123099997</v>
        <stp/>
        <stp>EM_S_FA_YOY_OR</stp>
        <stp>2</stp>
        <stp>002535.SZ</stp>
        <stp>2019-12-31</stp>
        <tr r="R949" s="3"/>
      </tp>
      <tp>
        <v>-33.976898587199997</v>
        <stp/>
        <stp>EM_S_FA_YOY_OR</stp>
        <stp>2</stp>
        <stp>002515.SZ</stp>
        <stp>2019-12-31</stp>
        <tr r="R930" s="3"/>
      </tp>
      <tp>
        <v>0.69698956639999998</v>
        <stp/>
        <stp>EM_S_FA_YOY_OR</stp>
        <stp>2</stp>
        <stp>002505.SZ</stp>
        <stp>2019-12-31</stp>
        <tr r="R921" s="3"/>
      </tp>
      <tp>
        <v>26.351350927799999</v>
        <stp/>
        <stp>EM_S_FA_YOY_OR</stp>
        <stp>2</stp>
        <stp>002575.SZ</stp>
        <stp>2019-12-31</stp>
        <tr r="R989" s="3"/>
      </tp>
      <tp>
        <v>-15.5968702724</v>
        <stp/>
        <stp>EM_S_FA_YOY_OR</stp>
        <stp>2</stp>
        <stp>002565.SZ</stp>
        <stp>2019-12-31</stp>
        <tr r="R979" s="3"/>
      </tp>
      <tp>
        <v>73.296097062000001</v>
        <stp/>
        <stp>EM_S_FA_YOY_OR</stp>
        <stp>2</stp>
        <stp>002555.SZ</stp>
        <stp>2019-12-31</stp>
        <tr r="R969" s="3"/>
      </tp>
      <tp>
        <v>18.588034441000001</v>
        <stp/>
        <stp>EM_S_FA_YOY_OR</stp>
        <stp>2</stp>
        <stp>002545.SZ</stp>
        <stp>2019-12-31</stp>
        <tr r="R959" s="3"/>
      </tp>
      <tp>
        <v>17.792112321299999</v>
        <stp/>
        <stp>EM_S_FA_YOY_OR</stp>
        <stp>2</stp>
        <stp>002595.SZ</stp>
        <stp>2019-12-31</stp>
        <tr r="R1009" s="3"/>
      </tp>
      <tp>
        <v>15.935992307299999</v>
        <stp/>
        <stp>EM_S_FA_YOY_OR</stp>
        <stp>2</stp>
        <stp>002585.SZ</stp>
        <stp>2019-12-31</stp>
        <tr r="R999" s="3"/>
      </tp>
      <tp>
        <v>7.8033677681000002</v>
        <stp/>
        <stp>EM_S_FA_YOY_OR</stp>
        <stp>2</stp>
        <stp>002435.SZ</stp>
        <stp>2019-12-31</stp>
        <tr r="R859" s="3"/>
      </tp>
      <tp>
        <v>7.9290707819000001</v>
        <stp/>
        <stp>EM_S_FA_YOY_OR</stp>
        <stp>2</stp>
        <stp>002425.SZ</stp>
        <stp>2019-12-31</stp>
        <tr r="R849" s="3"/>
      </tp>
      <tp>
        <v>15.6930730043</v>
        <stp/>
        <stp>EM_S_FA_YOY_OR</stp>
        <stp>2</stp>
        <stp>002415.SZ</stp>
        <stp>2019-12-31</stp>
        <tr r="R840" s="3"/>
      </tp>
      <tp>
        <v>8.2526552080000002</v>
        <stp/>
        <stp>EM_S_FA_YOY_OR</stp>
        <stp>2</stp>
        <stp>002405.SZ</stp>
        <stp>2019-12-31</stp>
        <tr r="R831" s="3"/>
      </tp>
      <tp>
        <v>74.383199685199997</v>
        <stp/>
        <stp>EM_S_FA_YOY_OR</stp>
        <stp>2</stp>
        <stp>002475.SZ</stp>
        <stp>2019-12-31</stp>
        <tr r="R895" s="3"/>
      </tp>
      <tp>
        <v>11.200699973800001</v>
        <stp/>
        <stp>EM_S_FA_YOY_OR</stp>
        <stp>2</stp>
        <stp>002465.SZ</stp>
        <stp>2019-12-31</stp>
        <tr r="R886" s="3"/>
      </tp>
      <tp>
        <v>-14.9518854627</v>
        <stp/>
        <stp>EM_S_FA_YOY_OR</stp>
        <stp>2</stp>
        <stp>002455.SZ</stp>
        <stp>2019-12-31</stp>
        <tr r="R877" s="3"/>
      </tp>
      <tp>
        <v>-38.408222910799999</v>
        <stp/>
        <stp>EM_S_FA_YOY_OR</stp>
        <stp>2</stp>
        <stp>002445.SZ</stp>
        <stp>2019-12-31</stp>
        <tr r="R869" s="3"/>
      </tp>
      <tp>
        <v>-7.0123838439000004</v>
        <stp/>
        <stp>EM_S_FA_YOY_OR</stp>
        <stp>2</stp>
        <stp>002495.SZ</stp>
        <stp>2019-12-31</stp>
        <tr r="R914" s="3"/>
      </tp>
      <tp>
        <v>108.40473952000001</v>
        <stp/>
        <stp>EM_S_FA_YOY_OR</stp>
        <stp>2</stp>
        <stp>002485.SZ</stp>
        <stp>2019-12-31</stp>
        <tr r="R904" s="3"/>
      </tp>
      <tp>
        <v>12.5804352356</v>
        <stp/>
        <stp>EM_S_FA_YOY_OR</stp>
        <stp>2</stp>
        <stp>002335.SZ</stp>
        <stp>2019-12-31</stp>
        <tr r="R762" s="3"/>
      </tp>
      <tp>
        <v>2.6716056951999998</v>
        <stp/>
        <stp>EM_S_FA_YOY_OR</stp>
        <stp>2</stp>
        <stp>002325.SZ</stp>
        <stp>2019-12-31</stp>
        <tr r="R752" s="3"/>
      </tp>
      <tp>
        <v>11.748841540100001</v>
        <stp/>
        <stp>EM_S_FA_YOY_OR</stp>
        <stp>2</stp>
        <stp>002315.SZ</stp>
        <stp>2019-12-31</stp>
        <tr r="R742" s="3"/>
      </tp>
      <tp>
        <v>57.994689406200003</v>
        <stp/>
        <stp>EM_S_FA_YOY_OR</stp>
        <stp>2</stp>
        <stp>002305.SZ</stp>
        <stp>2019-12-31</stp>
        <tr r="R732" s="3"/>
      </tp>
      <tp>
        <v>17.241821793900002</v>
        <stp/>
        <stp>EM_S_FA_YOY_OR</stp>
        <stp>2</stp>
        <stp>002375.SZ</stp>
        <stp>2019-12-31</stp>
        <tr r="R801" s="3"/>
      </tp>
      <tp>
        <v>36.307178848</v>
        <stp/>
        <stp>EM_S_FA_YOY_OR</stp>
        <stp>2</stp>
        <stp>002365.SZ</stp>
        <stp>2019-12-31</stp>
        <tr r="R791" s="3"/>
      </tp>
      <tp>
        <v>-3.0469301020000001</v>
        <stp/>
        <stp>EM_S_FA_YOY_OR</stp>
        <stp>2</stp>
        <stp>002355.SZ</stp>
        <stp>2019-12-31</stp>
        <tr r="R782" s="3"/>
      </tp>
      <tp>
        <v>9.0748336874</v>
        <stp/>
        <stp>EM_S_FA_YOY_OR</stp>
        <stp>2</stp>
        <stp>002345.SZ</stp>
        <stp>2019-12-31</stp>
        <tr r="R772" s="3"/>
      </tp>
      <tp>
        <v>1.5005623733</v>
        <stp/>
        <stp>EM_S_FA_YOY_OR</stp>
        <stp>2</stp>
        <stp>002395.SZ</stp>
        <stp>2019-12-31</stp>
        <tr r="R821" s="3"/>
      </tp>
      <tp>
        <v>-14.1133329941</v>
        <stp/>
        <stp>EM_S_FA_YOY_OR</stp>
        <stp>2</stp>
        <stp>002385.SZ</stp>
        <stp>2019-12-31</stp>
        <tr r="R811" s="3"/>
      </tp>
      <tp>
        <v>-39.464344027999999</v>
        <stp/>
        <stp>EM_S_FA_YOY_OR</stp>
        <stp>2</stp>
        <stp>002235.SZ</stp>
        <stp>2019-12-31</stp>
        <tr r="R664" s="3"/>
      </tp>
      <tp>
        <v>6.4829190768</v>
        <stp/>
        <stp>EM_S_FA_YOY_OR</stp>
        <stp>2</stp>
        <stp>002225.SZ</stp>
        <stp>2019-12-31</stp>
        <tr r="R654" s="3"/>
      </tp>
      <tp>
        <v>1.3219589164000001</v>
        <stp/>
        <stp>EM_S_FA_YOY_OR</stp>
        <stp>2</stp>
        <stp>002215.SZ</stp>
        <stp>2019-12-31</stp>
        <tr r="R645" s="3"/>
      </tp>
      <tp>
        <v>6.3842356197000001</v>
        <stp/>
        <stp>EM_S_FA_YOY_OR</stp>
        <stp>2</stp>
        <stp>002205.SZ</stp>
        <stp>2019-12-31</stp>
        <tr r="R635" s="3"/>
      </tp>
      <tp>
        <v>3.5180939137</v>
        <stp/>
        <stp>EM_S_FA_YOY_OR</stp>
        <stp>2</stp>
        <stp>002275.SZ</stp>
        <stp>2019-12-31</stp>
        <tr r="R702" s="3"/>
      </tp>
      <tp>
        <v>-2.6078932729000002</v>
        <stp/>
        <stp>EM_S_FA_YOY_OR</stp>
        <stp>2</stp>
        <stp>002265.SZ</stp>
        <stp>2019-12-31</stp>
        <tr r="R692" s="3"/>
      </tp>
      <tp>
        <v>5.5756534284999999</v>
        <stp/>
        <stp>EM_S_FA_YOY_OR</stp>
        <stp>2</stp>
        <stp>002255.SZ</stp>
        <stp>2019-12-31</stp>
        <tr r="R684" s="3"/>
      </tp>
      <tp>
        <v>-18.201452962600001</v>
        <stp/>
        <stp>EM_S_FA_YOY_OR</stp>
        <stp>2</stp>
        <stp>002245.SZ</stp>
        <stp>2019-12-31</stp>
        <tr r="R674" s="3"/>
      </tp>
      <tp>
        <v>-10.976261866</v>
        <stp/>
        <stp>EM_S_FA_YOY_OR</stp>
        <stp>2</stp>
        <stp>002295.SZ</stp>
        <stp>2019-12-31</stp>
        <tr r="R722" s="3"/>
      </tp>
      <tp>
        <v>-11.7312034604</v>
        <stp/>
        <stp>EM_S_FA_YOY_OR</stp>
        <stp>2</stp>
        <stp>002285.SZ</stp>
        <stp>2019-12-31</stp>
        <tr r="R712" s="3"/>
      </tp>
      <tp>
        <v>3.2403194061999998</v>
        <stp/>
        <stp>EM_S_FA_YOY_OR</stp>
        <stp>2</stp>
        <stp>002135.SZ</stp>
        <stp>2019-12-31</stp>
        <tr r="R567" s="3"/>
      </tp>
      <tp>
        <v>12.142647912099999</v>
        <stp/>
        <stp>EM_S_FA_YOY_OR</stp>
        <stp>2</stp>
        <stp>002125.SZ</stp>
        <stp>2019-12-31</stp>
        <tr r="R557" s="3"/>
      </tp>
      <tp>
        <v>56.429226601000003</v>
        <stp/>
        <stp>EM_S_FA_YOY_OR</stp>
        <stp>2</stp>
        <stp>002115.SZ</stp>
        <stp>2019-12-31</stp>
        <tr r="R548" s="3"/>
      </tp>
      <tp>
        <v>30.808075293400002</v>
        <stp/>
        <stp>EM_S_FA_YOY_OR</stp>
        <stp>2</stp>
        <stp>002105.SZ</stp>
        <stp>2019-12-31</stp>
        <tr r="R539" s="3"/>
      </tp>
      <tp>
        <v>-6.6985777222999996</v>
        <stp/>
        <stp>EM_S_FA_YOY_OR</stp>
        <stp>2</stp>
        <stp>002175.SZ</stp>
        <stp>2019-12-31</stp>
        <tr r="R605" s="3"/>
      </tp>
      <tp>
        <v>-3.4190812317999999</v>
        <stp/>
        <stp>EM_S_FA_YOY_OR</stp>
        <stp>2</stp>
        <stp>002165.SZ</stp>
        <stp>2019-12-31</stp>
        <tr r="R595" s="3"/>
      </tp>
      <tp>
        <v>10.9807981028</v>
        <stp/>
        <stp>EM_S_FA_YOY_OR</stp>
        <stp>2</stp>
        <stp>002155.SZ</stp>
        <stp>2019-12-31</stp>
        <tr r="R585" s="3"/>
      </tp>
      <tp>
        <v>9.3269207382000001</v>
        <stp/>
        <stp>EM_S_FA_YOY_OR</stp>
        <stp>2</stp>
        <stp>002145.SZ</stp>
        <stp>2019-12-31</stp>
        <tr r="R576" s="3"/>
      </tp>
      <tp>
        <v>-35.325537537300001</v>
        <stp/>
        <stp>EM_S_FA_YOY_OR</stp>
        <stp>2</stp>
        <stp>002195.SZ</stp>
        <stp>2019-12-31</stp>
        <tr r="R625" s="3"/>
      </tp>
      <tp>
        <v>13.7858025928</v>
        <stp/>
        <stp>EM_S_FA_YOY_OR</stp>
        <stp>2</stp>
        <stp>002185.SZ</stp>
        <stp>2019-12-31</stp>
        <tr r="R615" s="3"/>
      </tp>
      <tp>
        <v>-5.6930195439000002</v>
        <stp/>
        <stp>EM_S_FA_YOY_OR</stp>
        <stp>2</stp>
        <stp>002035.SZ</stp>
        <stp>2019-12-31</stp>
        <tr r="R471" s="3"/>
      </tp>
      <tp>
        <v>24.6861540797</v>
        <stp/>
        <stp>EM_S_FA_YOY_OR</stp>
        <stp>2</stp>
        <stp>002025.SZ</stp>
        <stp>2019-12-31</stp>
        <tr r="R461" s="3"/>
      </tp>
      <tp>
        <v>33.500532488600001</v>
        <stp/>
        <stp>EM_S_FA_YOY_OR</stp>
        <stp>2</stp>
        <stp>002015.SZ</stp>
        <stp>2019-12-31</stp>
        <tr r="R452" s="3"/>
      </tp>
      <tp>
        <v>-25.514031381500001</v>
        <stp/>
        <stp>EM_S_FA_YOY_OR</stp>
        <stp>2</stp>
        <stp>002005.SZ</stp>
        <stp>2019-12-31</stp>
        <tr r="R443" s="3"/>
      </tp>
      <tp>
        <v>-8.4138495180999993</v>
        <stp/>
        <stp>EM_S_FA_YOY_OR</stp>
        <stp>2</stp>
        <stp>002075.SZ</stp>
        <stp>2019-12-31</stp>
        <tr r="R509" s="3"/>
      </tp>
      <tp>
        <v>4.4674754831000003</v>
        <stp/>
        <stp>EM_S_FA_YOY_OR</stp>
        <stp>2</stp>
        <stp>002065.SZ</stp>
        <stp>2019-12-31</stp>
        <tr r="R501" s="3"/>
      </tp>
      <tp>
        <v>0.43072354099999999</v>
        <stp/>
        <stp>EM_S_FA_YOY_OR</stp>
        <stp>2</stp>
        <stp>002055.SZ</stp>
        <stp>2019-12-31</stp>
        <tr r="R491" s="3"/>
      </tp>
      <tp>
        <v>9.9864418463</v>
        <stp/>
        <stp>EM_S_FA_YOY_OR</stp>
        <stp>2</stp>
        <stp>002045.SZ</stp>
        <stp>2019-12-31</stp>
        <tr r="R481" s="3"/>
      </tp>
      <tp>
        <v>-14.898792971300001</v>
        <stp/>
        <stp>EM_S_FA_YOY_OR</stp>
        <stp>2</stp>
        <stp>002095.SZ</stp>
        <stp>2019-12-31</stp>
        <tr r="R529" s="3"/>
      </tp>
      <tp>
        <v>-1.9748643807999999</v>
        <stp/>
        <stp>EM_S_FA_YOY_OR</stp>
        <stp>2</stp>
        <stp>002085.SZ</stp>
        <stp>2019-12-31</stp>
        <tr r="R519" s="3"/>
      </tp>
      <tp>
        <v>61.5147158272</v>
        <stp/>
        <stp>EM_S_FA_YOY_OR</stp>
        <stp>2</stp>
        <stp>002915.SZ</stp>
        <stp>2019-12-31</stp>
        <tr r="R1303" s="3"/>
      </tp>
      <tp>
        <v>2.9073390560000001</v>
        <stp/>
        <stp>EM_S_FA_YOY_OR</stp>
        <stp>2</stp>
        <stp>002905.SZ</stp>
        <stp>2019-12-31</stp>
        <tr r="R1294" s="3"/>
      </tp>
      <tp>
        <v>4.3036168528000003</v>
        <stp/>
        <stp>EM_S_FA_YOY_OR</stp>
        <stp>2</stp>
        <stp>002835.SZ</stp>
        <stp>2019-12-31</stp>
        <tr r="R1229" s="3"/>
      </tp>
      <tp>
        <v>29.000306027800001</v>
        <stp/>
        <stp>EM_S_FA_YOY_OR</stp>
        <stp>2</stp>
        <stp>002825.SZ</stp>
        <stp>2019-12-31</stp>
        <tr r="R1220" s="3"/>
      </tp>
      <tp>
        <v>1.9518124321000001</v>
        <stp/>
        <stp>EM_S_FA_YOY_OR</stp>
        <stp>2</stp>
        <stp>002815.SZ</stp>
        <stp>2019-12-31</stp>
        <tr r="R1210" s="3"/>
      </tp>
      <tp>
        <v>72.940783938899997</v>
        <stp/>
        <stp>EM_S_FA_YOY_OR</stp>
        <stp>2</stp>
        <stp>002805.SZ</stp>
        <stp>2019-12-31</stp>
        <tr r="R1201" s="3"/>
      </tp>
      <tp>
        <v>9.4071517731000007</v>
        <stp/>
        <stp>EM_S_FA_YOY_OR</stp>
        <stp>2</stp>
        <stp>002875.SZ</stp>
        <stp>2019-12-31</stp>
        <tr r="R1266" s="3"/>
      </tp>
      <tp>
        <v>-8.3884121537999992</v>
        <stp/>
        <stp>EM_S_FA_YOY_OR</stp>
        <stp>2</stp>
        <stp>002865.SZ</stp>
        <stp>2019-12-31</stp>
        <tr r="R1257" s="3"/>
      </tp>
      <tp>
        <v>26.148219123200001</v>
        <stp/>
        <stp>EM_S_FA_YOY_OR</stp>
        <stp>2</stp>
        <stp>002855.SZ</stp>
        <stp>2019-12-31</stp>
        <tr r="R1247" s="3"/>
      </tp>
      <tp>
        <v>51.291068676400002</v>
        <stp/>
        <stp>EM_S_FA_YOY_OR</stp>
        <stp>2</stp>
        <stp>002845.SZ</stp>
        <stp>2019-12-31</stp>
        <tr r="R1238" s="3"/>
      </tp>
      <tp>
        <v>35.576171724399998</v>
        <stp/>
        <stp>EM_S_FA_YOY_OR</stp>
        <stp>2</stp>
        <stp>002895.SZ</stp>
        <stp>2019-12-31</stp>
        <tr r="R1285" s="3"/>
      </tp>
      <tp>
        <v>14.276963564800001</v>
        <stp/>
        <stp>EM_S_FA_YOY_OR</stp>
        <stp>2</stp>
        <stp>002885.SZ</stp>
        <stp>2019-12-31</stp>
        <tr r="R1276" s="3"/>
      </tp>
      <tp>
        <v>2.5641204215000002</v>
        <stp/>
        <stp>EM_S_FA_YOY_OR</stp>
        <stp>2</stp>
        <stp>601789.SH</stp>
        <stp>2022-12-31</stp>
        <tr r="U2879" s="3"/>
      </tp>
      <tp>
        <v>4.2802590908000004</v>
        <stp/>
        <stp>EM_S_FA_YOY_OR</stp>
        <stp>2</stp>
        <stp>601799.SH</stp>
        <stp>2022-12-31</stp>
        <tr r="U2881" s="3"/>
      </tp>
      <tp>
        <v>1.1643040001</v>
        <stp/>
        <stp>EM_S_FA_YOY_OR</stp>
        <stp>2</stp>
        <stp>601669.SH</stp>
        <stp>2022-12-31</stp>
        <tr r="U2866" s="3"/>
      </tp>
      <tp>
        <v>27.255231970000001</v>
        <stp/>
        <stp>EM_S_FA_YOY_OR</stp>
        <stp>2</stp>
        <stp>601619.SH</stp>
        <stp>2022-12-31</stp>
        <tr r="U2860" s="3"/>
      </tp>
      <tp>
        <v>39.520623373200003</v>
        <stp/>
        <stp>EM_S_FA_YOY_OR</stp>
        <stp>2</stp>
        <stp>601689.SH</stp>
        <stp>2022-12-31</stp>
        <tr r="U2870" s="3"/>
      </tp>
      <tp>
        <v>19.8027180851</v>
        <stp/>
        <stp>EM_S_FA_YOY_OR</stp>
        <stp>2</stp>
        <stp>601699.SH</stp>
        <stp>2022-12-31</stp>
        <tr r="U2871" s="3"/>
      </tp>
      <tp>
        <v>-1.8507741525000001</v>
        <stp/>
        <stp>EM_S_FA_YOY_OR</stp>
        <stp>2</stp>
        <stp>601579.SH</stp>
        <stp>2022-12-31</stp>
        <tr r="U2849" s="3"/>
      </tp>
      <tp>
        <v>-4.6915902073</v>
        <stp/>
        <stp>EM_S_FA_YOY_OR</stp>
        <stp>2</stp>
        <stp>601519.SH</stp>
        <stp>2022-12-31</stp>
        <tr r="U2845" s="3"/>
      </tp>
      <tp>
        <v>11.405095106899999</v>
        <stp/>
        <stp>EM_S_FA_YOY_OR</stp>
        <stp>2</stp>
        <stp>601599.SH</stp>
        <stp>2022-12-31</stp>
        <tr r="U2852" s="3"/>
      </tp>
      <tp>
        <v>3.9101924371000001</v>
        <stp/>
        <stp>EM_S_FA_YOY_OR</stp>
        <stp>2</stp>
        <stp>601369.SH</stp>
        <stp>2022-12-31</stp>
        <tr r="U2836" s="3"/>
      </tp>
      <tp>
        <v>-10.0978278986</v>
        <stp/>
        <stp>EM_S_FA_YOY_OR</stp>
        <stp>2</stp>
        <stp>601339.SH</stp>
        <stp>2022-12-31</stp>
        <tr r="U2832" s="3"/>
      </tp>
      <tp>
        <v>-16.3556406501</v>
        <stp/>
        <stp>EM_S_FA_YOY_OR</stp>
        <stp>2</stp>
        <stp>601222.SH</stp>
        <stp>2019-12-31</stp>
        <tr r="R2817" s="3"/>
      </tp>
      <tp>
        <v>-0.39759012760000001</v>
        <stp/>
        <stp>EM_S_FA_YOY_OR</stp>
        <stp>2</stp>
        <stp>601212.SH</stp>
        <stp>2019-12-31</stp>
        <tr r="R2814" s="3"/>
      </tp>
      <tp>
        <v>-5.5440713538999997</v>
        <stp/>
        <stp>EM_S_FA_YOY_OR</stp>
        <stp>2</stp>
        <stp>601229.SH</stp>
        <stp>2022-12-31</stp>
        <tr r="U2821" s="3"/>
      </tp>
      <tp>
        <v>1.5088645999999999E-3</v>
        <stp/>
        <stp>EM_S_FA_YOY_OR</stp>
        <stp>2</stp>
        <stp>601169.SH</stp>
        <stp>2022-12-31</stp>
        <tr r="U2804" s="3"/>
      </tp>
      <tp>
        <v>26.979196523599999</v>
        <stp/>
        <stp>EM_S_FA_YOY_OR</stp>
        <stp>2</stp>
        <stp>601179.SH</stp>
        <stp>2022-12-31</stp>
        <tr r="U2806" s="3"/>
      </tp>
      <tp>
        <v>40.3779401456</v>
        <stp/>
        <stp>EM_S_FA_YOY_OR</stp>
        <stp>2</stp>
        <stp>601139.SH</stp>
        <stp>2022-12-31</stp>
        <tr r="U2798" s="3"/>
      </tp>
      <tp>
        <v>13.8666869543</v>
        <stp/>
        <stp>EM_S_FA_YOY_OR</stp>
        <stp>2</stp>
        <stp>601199.SH</stp>
        <stp>2022-12-31</stp>
        <tr r="U2810" s="3"/>
      </tp>
      <tp>
        <v>-20.381570438000001</v>
        <stp/>
        <stp>EM_S_FA_YOY_OR</stp>
        <stp>2</stp>
        <stp>601069.SH</stp>
        <stp>2022-12-31</stp>
        <tr r="U2779" s="3"/>
      </tp>
      <tp>
        <v>8.9950845670999993</v>
        <stp/>
        <stp>EM_S_FA_YOY_OR</stp>
        <stp>2</stp>
        <stp>601009.SH</stp>
        <stp>2022-12-31</stp>
        <tr r="U2766" s="3"/>
      </tp>
      <tp>
        <v>2.9788760792</v>
        <stp/>
        <stp>EM_S_FA_YOY_OR</stp>
        <stp>2</stp>
        <stp>601019.SH</stp>
        <stp>2022-12-31</stp>
        <tr r="U2773" s="3"/>
      </tp>
      <tp>
        <v>49.618116650200001</v>
        <stp/>
        <stp>EM_S_FA_YOY_OR</stp>
        <stp>2</stp>
        <stp>601012.SH</stp>
        <stp>2019-12-31</stp>
        <tr r="R2769" s="3"/>
      </tp>
      <tp>
        <v>-15.1004638687</v>
        <stp/>
        <stp>EM_S_FA_YOY_OR</stp>
        <stp>2</stp>
        <stp>601002.SH</stp>
        <stp>2019-12-31</stp>
        <tr r="R2760" s="3"/>
      </tp>
      <tp>
        <v>-28.098938446199998</v>
        <stp/>
        <stp>EM_S_FA_YOY_OR</stp>
        <stp>2</stp>
        <stp>601099.SH</stp>
        <stp>2022-12-31</stp>
        <tr r="U2783" s="3"/>
      </tp>
      <tp>
        <v>-2.8453952928000001</v>
        <stp/>
        <stp>EM_S_FA_YOY_OR</stp>
        <stp>2</stp>
        <stp>601949.SH</stp>
        <stp>2022-12-31</stp>
        <tr r="U2910" s="3"/>
      </tp>
      <tp>
        <v>64.383076114999994</v>
        <stp/>
        <stp>EM_S_FA_YOY_OR</stp>
        <stp>2</stp>
        <stp>601952.SH</stp>
        <stp>2019-12-31</stp>
        <tr r="R2911" s="3"/>
      </tp>
      <tp>
        <v>17.257683902099998</v>
        <stp/>
        <stp>EM_S_FA_YOY_OR</stp>
        <stp>2</stp>
        <stp>601969.SH</stp>
        <stp>2022-12-31</stp>
        <tr r="U2916" s="3"/>
      </tp>
      <tp>
        <v>17.1907685314</v>
        <stp/>
        <stp>EM_S_FA_YOY_OR</stp>
        <stp>2</stp>
        <stp>601919.SH</stp>
        <stp>2022-12-31</stp>
        <tr r="U2905" s="3"/>
      </tp>
      <tp>
        <v>-12.826837533899999</v>
        <stp/>
        <stp>EM_S_FA_YOY_OR</stp>
        <stp>2</stp>
        <stp>601929.SH</stp>
        <stp>2022-12-31</stp>
        <tr r="U2907" s="3"/>
      </tp>
      <tp>
        <v>-0.21510568450000001</v>
        <stp/>
        <stp>EM_S_FA_YOY_OR</stp>
        <stp>2</stp>
        <stp>601939.SH</stp>
        <stp>2022-12-31</stp>
        <tr r="U2909" s="3"/>
      </tp>
      <tp>
        <v>11.673369811000001</v>
        <stp/>
        <stp>EM_S_FA_YOY_OR</stp>
        <stp>2</stp>
        <stp>601989.SH</stp>
        <stp>2022-12-31</stp>
        <tr r="U2919" s="3"/>
      </tp>
      <tp>
        <v>-8.9761436806999999</v>
        <stp/>
        <stp>EM_S_FA_YOY_OR</stp>
        <stp>2</stp>
        <stp>601999.SH</stp>
        <stp>2022-12-31</stp>
        <tr r="U2925" s="3"/>
      </tp>
      <tp>
        <v>10.482339332600001</v>
        <stp/>
        <stp>EM_S_FA_YOY_OR</stp>
        <stp>2</stp>
        <stp>601992.SH</stp>
        <stp>2019-12-31</stp>
        <tr r="R2921" s="3"/>
      </tp>
      <tp>
        <v>13.918557679299999</v>
        <stp/>
        <stp>EM_S_FA_YOY_OR</stp>
        <stp>2</stp>
        <stp>001979.SZ</stp>
        <stp>2022-12-31</stp>
        <tr r="U438" s="3"/>
      </tp>
      <tp>
        <v>33.165157191699997</v>
        <stp/>
        <stp>EM_S_FA_YOY_OR</stp>
        <stp>2</stp>
        <stp>601872.SH</stp>
        <stp>2019-12-31</stp>
        <tr r="R2890" s="3"/>
      </tp>
      <tp>
        <v>20.091519267500001</v>
        <stp/>
        <stp>EM_S_FA_YOY_OR</stp>
        <stp>2</stp>
        <stp>601899.SH</stp>
        <stp>2022-12-31</stp>
        <tr r="U2900" s="3"/>
      </tp>
      <tp>
        <v>-8.4552415016999998</v>
        <stp/>
        <stp>EM_S_FA_YOY_OR</stp>
        <stp>2</stp>
        <stp>601882.SH</stp>
        <stp>2019-12-31</stp>
        <tr r="R2895" s="3"/>
      </tp>
      <tp>
        <v>24.944206592699999</v>
        <stp/>
        <stp>EM_S_FA_YOY_OR</stp>
        <stp>2</stp>
        <stp>001872.SZ</stp>
        <stp>2019-12-31</stp>
        <tr r="R434" s="3"/>
      </tp>
      <tp>
        <v>-30.527631970400002</v>
        <stp/>
        <stp>EM_S_FA_YOY_OR</stp>
        <stp>2</stp>
        <stp>600749.SH</stp>
        <stp>2022-12-31</stp>
        <tr r="U2585" s="3"/>
      </tp>
      <tp>
        <v>15.612284205</v>
        <stp/>
        <stp>EM_S_FA_YOY_OR</stp>
        <stp>2</stp>
        <stp>600759.SH</stp>
        <stp>2022-12-31</stp>
        <tr r="U2594" s="3"/>
      </tp>
      <tp>
        <v>-3.4320373059999998</v>
        <stp/>
        <stp>EM_S_FA_YOY_OR</stp>
        <stp>2</stp>
        <stp>600769.SH</stp>
        <stp>2022-12-31</stp>
        <tr r="U2602" s="3"/>
      </tp>
      <tp>
        <v>30.593215152500001</v>
        <stp/>
        <stp>EM_S_FA_YOY_OR</stp>
        <stp>2</stp>
        <stp>600742.SH</stp>
        <stp>2019-12-31</stp>
        <tr r="R2579" s="3"/>
      </tp>
      <tp>
        <v>0.88248841629999997</v>
        <stp/>
        <stp>EM_S_FA_YOY_OR</stp>
        <stp>2</stp>
        <stp>600779.SH</stp>
        <stp>2022-12-31</stp>
        <tr r="U2611" s="3"/>
      </tp>
      <tp>
        <v>47.735245224899998</v>
        <stp/>
        <stp>EM_S_FA_YOY_OR</stp>
        <stp>2</stp>
        <stp>600732.SH</stp>
        <stp>2019-12-31</stp>
        <tr r="R2569" s="3"/>
      </tp>
      <tp>
        <v>22.326885175499999</v>
        <stp/>
        <stp>EM_S_FA_YOY_OR</stp>
        <stp>2</stp>
        <stp>600719.SH</stp>
        <stp>2022-12-31</stp>
        <tr r="U2557" s="3"/>
      </tp>
      <tp>
        <v>-17.6719396421</v>
        <stp/>
        <stp>EM_S_FA_YOY_OR</stp>
        <stp>2</stp>
        <stp>600722.SH</stp>
        <stp>2019-12-31</stp>
        <tr r="R2560" s="3"/>
      </tp>
      <tp>
        <v>-12.7569344423</v>
        <stp/>
        <stp>EM_S_FA_YOY_OR</stp>
        <stp>2</stp>
        <stp>600712.SH</stp>
        <stp>2019-12-31</stp>
        <tr r="R2550" s="3"/>
      </tp>
      <tp>
        <v>-13.3994508351</v>
        <stp/>
        <stp>EM_S_FA_YOY_OR</stp>
        <stp>2</stp>
        <stp>600729.SH</stp>
        <stp>2022-12-31</stp>
        <tr r="U2566" s="3"/>
      </tp>
      <tp>
        <v>19.790398937900001</v>
        <stp/>
        <stp>EM_S_FA_YOY_OR</stp>
        <stp>2</stp>
        <stp>600702.SH</stp>
        <stp>2019-12-31</stp>
        <tr r="R2541" s="3"/>
      </tp>
      <tp>
        <v>-20.725888143999999</v>
        <stp/>
        <stp>EM_S_FA_YOY_OR</stp>
        <stp>2</stp>
        <stp>600739.SH</stp>
        <stp>2022-12-31</stp>
        <tr r="U2576" s="3"/>
      </tp>
      <tp>
        <v>14.1691441194</v>
        <stp/>
        <stp>EM_S_FA_YOY_OR</stp>
        <stp>2</stp>
        <stp>600789.SH</stp>
        <stp>2022-12-31</stp>
        <tr r="U2618" s="3"/>
      </tp>
      <tp>
        <v>6.0477278399000003</v>
        <stp/>
        <stp>EM_S_FA_YOY_OR</stp>
        <stp>2</stp>
        <stp>600792.SH</stp>
        <stp>2019-12-31</stp>
        <tr r="R2621" s="3"/>
      </tp>
      <tp>
        <v>1.6506638328000001</v>
        <stp/>
        <stp>EM_S_FA_YOY_OR</stp>
        <stp>2</stp>
        <stp>600782.SH</stp>
        <stp>2019-12-31</stp>
        <tr r="R2613" s="3"/>
      </tp>
      <tp>
        <v>-4.1143112366999999</v>
        <stp/>
        <stp>EM_S_FA_YOY_OR</stp>
        <stp>2</stp>
        <stp>000709.SZ</stp>
        <stp>2022-12-31</stp>
        <tr r="U238" s="3"/>
      </tp>
      <tp>
        <v>43.875830703699997</v>
        <stp/>
        <stp>EM_S_FA_YOY_OR</stp>
        <stp>2</stp>
        <stp>300702.SZ</stp>
        <stp>2019-12-31</stp>
        <tr r="R1969" s="3"/>
      </tp>
      <tp>
        <v>3.9718614797999998</v>
        <stp/>
        <stp>EM_S_FA_YOY_OR</stp>
        <stp>2</stp>
        <stp>000719.SZ</stp>
        <stp>2022-12-31</stp>
        <tr r="U247" s="3"/>
      </tp>
      <tp>
        <v>-8.5630993327000002</v>
        <stp/>
        <stp>EM_S_FA_YOY_OR</stp>
        <stp>2</stp>
        <stp>000722.SZ</stp>
        <stp>2019-12-31</stp>
        <tr r="R250" s="3"/>
      </tp>
      <tp>
        <v>109.9781971896</v>
        <stp/>
        <stp>EM_S_FA_YOY_OR</stp>
        <stp>2</stp>
        <stp>300712.SZ</stp>
        <stp>2019-12-31</stp>
        <tr r="R1978" s="3"/>
      </tp>
      <tp>
        <v>11.7376920708</v>
        <stp/>
        <stp>EM_S_FA_YOY_OR</stp>
        <stp>2</stp>
        <stp>300729.SZ</stp>
        <stp>2022-12-31</stp>
        <tr r="U1992" s="3"/>
      </tp>
      <tp>
        <v>55.256163362499997</v>
        <stp/>
        <stp>EM_S_FA_YOY_OR</stp>
        <stp>2</stp>
        <stp>000712.SZ</stp>
        <stp>2019-12-31</stp>
        <tr r="R241" s="3"/>
      </tp>
      <tp>
        <v>10.3760743792</v>
        <stp/>
        <stp>EM_S_FA_YOY_OR</stp>
        <stp>2</stp>
        <stp>000729.SZ</stp>
        <stp>2022-12-31</stp>
        <tr r="U256" s="3"/>
      </tp>
      <tp>
        <v>-13.2317171113</v>
        <stp/>
        <stp>EM_S_FA_YOY_OR</stp>
        <stp>2</stp>
        <stp>300719.SZ</stp>
        <stp>2022-12-31</stp>
        <tr r="U1984" s="3"/>
      </tp>
      <tp>
        <v>5.2098622267000003</v>
        <stp/>
        <stp>EM_S_FA_YOY_OR</stp>
        <stp>2</stp>
        <stp>300722.SZ</stp>
        <stp>2019-12-31</stp>
        <tr r="R1987" s="3"/>
      </tp>
      <tp>
        <v>-16.310344271600002</v>
        <stp/>
        <stp>EM_S_FA_YOY_OR</stp>
        <stp>2</stp>
        <stp>000702.SZ</stp>
        <stp>2019-12-31</stp>
        <tr r="R233" s="3"/>
      </tp>
      <tp>
        <v>17.917427565800001</v>
        <stp/>
        <stp>EM_S_FA_YOY_OR</stp>
        <stp>2</stp>
        <stp>000739.SZ</stp>
        <stp>2022-12-31</stp>
        <tr r="U263" s="3"/>
      </tp>
      <tp>
        <v>-1.284874509</v>
        <stp/>
        <stp>EM_S_FA_YOY_OR</stp>
        <stp>2</stp>
        <stp>300709.SZ</stp>
        <stp>2022-12-31</stp>
        <tr r="U1975" s="3"/>
      </tp>
      <tp>
        <v>38.703184622400002</v>
        <stp/>
        <stp>EM_S_FA_YOY_OR</stp>
        <stp>2</stp>
        <stp>300732.SZ</stp>
        <stp>2019-12-31</stp>
        <tr r="R1995" s="3"/>
      </tp>
      <tp>
        <v>-1.0798162692</v>
        <stp/>
        <stp>EM_S_FA_YOY_OR</stp>
        <stp>2</stp>
        <stp>000759.SZ</stp>
        <stp>2022-12-31</stp>
        <tr r="U272" s="3"/>
      </tp>
      <tp>
        <v>31.397187125799999</v>
        <stp/>
        <stp>EM_S_FA_YOY_OR</stp>
        <stp>2</stp>
        <stp>000762.SZ</stp>
        <stp>2019-12-31</stp>
        <tr r="R274" s="3"/>
      </tp>
      <tp>
        <v>-1.4709653382000001</v>
        <stp/>
        <stp>EM_S_FA_YOY_OR</stp>
        <stp>2</stp>
        <stp>000752.SZ</stp>
        <stp>2019-12-31</stp>
        <tr r="R266" s="3"/>
      </tp>
      <tp>
        <v>-2.4015527552</v>
        <stp/>
        <stp>EM_S_FA_YOY_OR</stp>
        <stp>2</stp>
        <stp>000779.SZ</stp>
        <stp>2022-12-31</stp>
        <tr r="U281" s="3"/>
      </tp>
      <tp>
        <v>-20.5775813023</v>
        <stp/>
        <stp>EM_S_FA_YOY_OR</stp>
        <stp>2</stp>
        <stp>000789.SZ</stp>
        <stp>2022-12-31</stp>
        <tr r="U287" s="3"/>
      </tp>
      <tp>
        <v>18.628557015399998</v>
        <stp/>
        <stp>EM_S_FA_YOY_OR</stp>
        <stp>2</stp>
        <stp>000799.SZ</stp>
        <stp>2022-12-31</stp>
        <tr r="U296" s="3"/>
      </tp>
      <tp>
        <v>-0.22669898729999999</v>
        <stp/>
        <stp>EM_S_FA_YOY_OR</stp>
        <stp>2</stp>
        <stp>000792.SZ</stp>
        <stp>2019-12-31</stp>
        <tr r="R290" s="3"/>
      </tp>
      <tp>
        <v>-21.680587287000002</v>
        <stp/>
        <stp>EM_S_FA_YOY_OR</stp>
        <stp>2</stp>
        <stp>000782.SZ</stp>
        <stp>2019-12-31</stp>
        <tr r="R282" s="3"/>
      </tp>
      <tp>
        <v>-7.8849313620999997</v>
        <stp/>
        <stp>EM_S_FA_YOY_OR</stp>
        <stp>2</stp>
        <stp>600649.SH</stp>
        <stp>2022-12-31</stp>
        <tr r="U2500" s="3"/>
      </tp>
      <tp>
        <v>-6.3660415681</v>
        <stp/>
        <stp>EM_S_FA_YOY_OR</stp>
        <stp>2</stp>
        <stp>600662.SH</stp>
        <stp>2019-12-31</stp>
        <tr r="R2510" s="3"/>
      </tp>
      <tp>
        <v>7.2334579402000001</v>
        <stp/>
        <stp>EM_S_FA_YOY_OR</stp>
        <stp>2</stp>
        <stp>600642.SH</stp>
        <stp>2019-12-31</stp>
        <tr r="R2494" s="3"/>
      </tp>
      <tp>
        <v>-21.770226687400001</v>
        <stp/>
        <stp>EM_S_FA_YOY_OR</stp>
        <stp>2</stp>
        <stp>600679.SH</stp>
        <stp>2022-12-31</stp>
        <tr r="U2523" s="3"/>
      </tp>
      <tp>
        <v>8.4860489736000009</v>
        <stp/>
        <stp>EM_S_FA_YOY_OR</stp>
        <stp>2</stp>
        <stp>600609.SH</stp>
        <stp>2022-12-31</stp>
        <tr r="U2467" s="3"/>
      </tp>
      <tp>
        <v>4.6550305142999999</v>
        <stp/>
        <stp>EM_S_FA_YOY_OR</stp>
        <stp>2</stp>
        <stp>600619.SH</stp>
        <stp>2022-12-31</stp>
        <tr r="U2476" s="3"/>
      </tp>
      <tp>
        <v>1.3220362044</v>
        <stp/>
        <stp>EM_S_FA_YOY_OR</stp>
        <stp>2</stp>
        <stp>600622.SH</stp>
        <stp>2019-12-31</stp>
        <tr r="R2479" s="3"/>
      </tp>
      <tp>
        <v>13.3476186783</v>
        <stp/>
        <stp>EM_S_FA_YOY_OR</stp>
        <stp>2</stp>
        <stp>600612.SH</stp>
        <stp>2019-12-31</stp>
        <tr r="R2470" s="3"/>
      </tp>
      <tp>
        <v>-11.2108388721</v>
        <stp/>
        <stp>EM_S_FA_YOY_OR</stp>
        <stp>2</stp>
        <stp>600629.SH</stp>
        <stp>2022-12-31</stp>
        <tr r="U2484" s="3"/>
      </tp>
      <tp>
        <v>9.4851292368000006</v>
        <stp/>
        <stp>EM_S_FA_YOY_OR</stp>
        <stp>2</stp>
        <stp>600602.SH</stp>
        <stp>2019-12-31</stp>
        <tr r="R2461" s="3"/>
      </tp>
      <tp>
        <v>9.4504589928999998</v>
        <stp/>
        <stp>EM_S_FA_YOY_OR</stp>
        <stp>2</stp>
        <stp>600639.SH</stp>
        <stp>2022-12-31</stp>
        <tr r="U2491" s="3"/>
      </tp>
      <tp>
        <v>18.1263987954</v>
        <stp/>
        <stp>EM_S_FA_YOY_OR</stp>
        <stp>2</stp>
        <stp>600689.SH</stp>
        <stp>2022-12-31</stp>
        <tr r="U2531" s="3"/>
      </tp>
      <tp>
        <v>9.0285008839999996</v>
        <stp/>
        <stp>EM_S_FA_YOY_OR</stp>
        <stp>2</stp>
        <stp>600699.SH</stp>
        <stp>2022-12-31</stp>
        <tr r="U2540" s="3"/>
      </tp>
      <tp>
        <v>17.178524588799998</v>
        <stp/>
        <stp>EM_S_FA_YOY_OR</stp>
        <stp>2</stp>
        <stp>600692.SH</stp>
        <stp>2019-12-31</stp>
        <tr r="R2534" s="3"/>
      </tp>
      <tp>
        <v>-34.655806217299997</v>
        <stp/>
        <stp>EM_S_FA_YOY_OR</stp>
        <stp>2</stp>
        <stp>600682.SH</stp>
        <stp>2019-12-31</stp>
        <tr r="R2525" s="3"/>
      </tp>
      <tp>
        <v>-45.478230472900002</v>
        <stp/>
        <stp>EM_S_FA_YOY_OR</stp>
        <stp>2</stp>
        <stp>000609.SZ</stp>
        <stp>2022-12-31</stp>
        <tr r="U177" s="3"/>
      </tp>
      <tp>
        <v>-9.0653045534000007</v>
        <stp/>
        <stp>EM_S_FA_YOY_OR</stp>
        <stp>2</stp>
        <stp>000632.SZ</stp>
        <stp>2019-12-31</stp>
        <tr r="R193" s="3"/>
      </tp>
      <tp>
        <v>97.265368392799999</v>
        <stp/>
        <stp>EM_S_FA_YOY_OR</stp>
        <stp>2</stp>
        <stp>300602.SZ</stp>
        <stp>2019-12-31</stp>
        <tr r="R1877" s="3"/>
      </tp>
      <tp>
        <v>109.38731742900001</v>
        <stp/>
        <stp>EM_S_FA_YOY_OR</stp>
        <stp>2</stp>
        <stp>300639.SZ</stp>
        <stp>2022-12-31</stp>
        <tr r="U1911" s="3"/>
      </tp>
      <tp>
        <v>13.0709392658</v>
        <stp/>
        <stp>EM_S_FA_YOY_OR</stp>
        <stp>2</stp>
        <stp>000619.SZ</stp>
        <stp>2022-12-31</stp>
        <tr r="U182" s="3"/>
      </tp>
      <tp>
        <v>76.869791740400004</v>
        <stp/>
        <stp>EM_S_FA_YOY_OR</stp>
        <stp>2</stp>
        <stp>000622.SZ</stp>
        <stp>2019-12-31</stp>
        <tr r="R184" s="3"/>
      </tp>
      <tp>
        <v>-4.0761600072000004</v>
        <stp/>
        <stp>EM_S_FA_YOY_OR</stp>
        <stp>2</stp>
        <stp>300612.SZ</stp>
        <stp>2019-12-31</stp>
        <tr r="R1887" s="3"/>
      </tp>
      <tp>
        <v>19.455493332700001</v>
        <stp/>
        <stp>EM_S_FA_YOY_OR</stp>
        <stp>2</stp>
        <stp>300629.SZ</stp>
        <stp>2022-12-31</stp>
        <tr r="U1902" s="3"/>
      </tp>
      <tp>
        <v>-3.0076712885000001</v>
        <stp/>
        <stp>EM_S_FA_YOY_OR</stp>
        <stp>2</stp>
        <stp>000612.SZ</stp>
        <stp>2019-12-31</stp>
        <tr r="R179" s="3"/>
      </tp>
      <tp>
        <v>7.3062060081000002</v>
        <stp/>
        <stp>EM_S_FA_YOY_OR</stp>
        <stp>2</stp>
        <stp>000629.SZ</stp>
        <stp>2022-12-31</stp>
        <tr r="U190" s="3"/>
      </tp>
      <tp>
        <v>58.209693688500003</v>
        <stp/>
        <stp>EM_S_FA_YOY_OR</stp>
        <stp>2</stp>
        <stp>300619.SZ</stp>
        <stp>2022-12-31</stp>
        <tr r="U1893" s="3"/>
      </tp>
      <tp>
        <v>15.718614106</v>
        <stp/>
        <stp>EM_S_FA_YOY_OR</stp>
        <stp>2</stp>
        <stp>300622.SZ</stp>
        <stp>2019-12-31</stp>
        <tr r="R1896" s="3"/>
      </tp>
      <tp>
        <v>-4.4678354051999998</v>
        <stp/>
        <stp>EM_S_FA_YOY_OR</stp>
        <stp>2</stp>
        <stp>000639.SZ</stp>
        <stp>2022-12-31</stp>
        <tr r="U199" s="3"/>
      </tp>
      <tp>
        <v>-7.0446255279000001</v>
        <stp/>
        <stp>EM_S_FA_YOY_OR</stp>
        <stp>2</stp>
        <stp>300609.SZ</stp>
        <stp>2022-12-31</stp>
        <tr r="U1884" s="3"/>
      </tp>
      <tp>
        <v>26.894013201</v>
        <stp/>
        <stp>EM_S_FA_YOY_OR</stp>
        <stp>2</stp>
        <stp>300632.SZ</stp>
        <stp>2019-12-31</stp>
        <tr r="R1905" s="3"/>
      </tp>
      <tp>
        <v>39.729576774599998</v>
        <stp/>
        <stp>EM_S_FA_YOY_OR</stp>
        <stp>2</stp>
        <stp>000672.SZ</stp>
        <stp>2019-12-31</stp>
        <tr r="R213" s="3"/>
      </tp>
      <tp>
        <v>20.996819504800001</v>
        <stp/>
        <stp>EM_S_FA_YOY_OR</stp>
        <stp>2</stp>
        <stp>300642.SZ</stp>
        <stp>2019-12-31</stp>
        <tr r="R1914" s="3"/>
      </tp>
      <tp>
        <v>-8.5078785270000008</v>
        <stp/>
        <stp>EM_S_FA_YOY_OR</stp>
        <stp>2</stp>
        <stp>300679.SZ</stp>
        <stp>2022-12-31</stp>
        <tr r="U1947" s="3"/>
      </tp>
      <tp>
        <v>-9.9978104478999992</v>
        <stp/>
        <stp>EM_S_FA_YOY_OR</stp>
        <stp>2</stp>
        <stp>000659.SZ</stp>
        <stp>2022-12-31</stp>
        <tr r="U206" s="3"/>
      </tp>
      <tp>
        <v>0.85095704549999995</v>
        <stp/>
        <stp>EM_S_FA_YOY_OR</stp>
        <stp>2</stp>
        <stp>300652.SZ</stp>
        <stp>2019-12-31</stp>
        <tr r="R1922" s="3"/>
      </tp>
      <tp>
        <v>-7.9561744500000003E-2</v>
        <stp/>
        <stp>EM_S_FA_YOY_OR</stp>
        <stp>2</stp>
        <stp>300669.SZ</stp>
        <stp>2022-12-31</stp>
        <tr r="U1938" s="3"/>
      </tp>
      <tp>
        <v>4.8349999345999999</v>
        <stp/>
        <stp>EM_S_FA_YOY_OR</stp>
        <stp>2</stp>
        <stp>000652.SZ</stp>
        <stp>2019-12-31</stp>
        <tr r="R202" s="3"/>
      </tp>
      <tp>
        <v>-36.1711377962</v>
        <stp/>
        <stp>EM_S_FA_YOY_OR</stp>
        <stp>2</stp>
        <stp>000669.SZ</stp>
        <stp>2022-12-31</stp>
        <tr r="U211" s="3"/>
      </tp>
      <tp>
        <v>-49.276890354300001</v>
        <stp/>
        <stp>EM_S_FA_YOY_OR</stp>
        <stp>2</stp>
        <stp>300659.SZ</stp>
        <stp>2022-12-31</stp>
        <tr r="U1929" s="3"/>
      </tp>
      <tp>
        <v>63.2369256494</v>
        <stp/>
        <stp>EM_S_FA_YOY_OR</stp>
        <stp>2</stp>
        <stp>300662.SZ</stp>
        <stp>2019-12-31</stp>
        <tr r="R1932" s="3"/>
      </tp>
      <tp>
        <v>-15.2392514752</v>
        <stp/>
        <stp>EM_S_FA_YOY_OR</stp>
        <stp>2</stp>
        <stp>000679.SZ</stp>
        <stp>2022-12-31</stp>
        <tr r="U217" s="3"/>
      </tp>
      <tp>
        <v>-12.267875246799999</v>
        <stp/>
        <stp>EM_S_FA_YOY_OR</stp>
        <stp>2</stp>
        <stp>300649.SZ</stp>
        <stp>2022-12-31</stp>
        <tr r="U1919" s="3"/>
      </tp>
      <tp>
        <v>35.6847402657</v>
        <stp/>
        <stp>EM_S_FA_YOY_OR</stp>
        <stp>2</stp>
        <stp>300672.SZ</stp>
        <stp>2019-12-31</stp>
        <tr r="R1941" s="3"/>
      </tp>
      <tp>
        <v>11.103502562399999</v>
        <stp/>
        <stp>EM_S_FA_YOY_OR</stp>
        <stp>2</stp>
        <stp>300682.SZ</stp>
        <stp>2019-12-31</stp>
        <tr r="R1950" s="3"/>
      </tp>
      <tp>
        <v>67.589812430600006</v>
        <stp/>
        <stp>EM_S_FA_YOY_OR</stp>
        <stp>2</stp>
        <stp>300692.SZ</stp>
        <stp>2019-12-31</stp>
        <tr r="R1960" s="3"/>
      </tp>
      <tp>
        <v>-3.0269892502000002</v>
        <stp/>
        <stp>EM_S_FA_YOY_OR</stp>
        <stp>2</stp>
        <stp>000692.SZ</stp>
        <stp>2019-12-31</stp>
        <tr r="R227" s="3"/>
      </tp>
      <tp>
        <v>-3.6895664110999999</v>
        <stp/>
        <stp>EM_S_FA_YOY_OR</stp>
        <stp>2</stp>
        <stp>300699.SZ</stp>
        <stp>2022-12-31</stp>
        <tr r="U1966" s="3"/>
      </tp>
      <tp>
        <v>12.3674508185</v>
        <stp/>
        <stp>EM_S_FA_YOY_OR</stp>
        <stp>2</stp>
        <stp>000682.SZ</stp>
        <stp>2019-12-31</stp>
        <tr r="R220" s="3"/>
      </tp>
      <tp>
        <v>26.393458265900001</v>
        <stp/>
        <stp>EM_S_FA_YOY_OR</stp>
        <stp>2</stp>
        <stp>300689.SZ</stp>
        <stp>2022-12-31</stp>
        <tr r="U1957" s="3"/>
      </tp>
      <tp>
        <v>51.395487576800001</v>
        <stp/>
        <stp>EM_S_FA_YOY_OR</stp>
        <stp>2</stp>
        <stp>600549.SH</stp>
        <stp>2022-12-31</stp>
        <tr r="U2414" s="3"/>
      </tp>
      <tp>
        <v>-3.5597444239999998</v>
        <stp/>
        <stp>EM_S_FA_YOY_OR</stp>
        <stp>2</stp>
        <stp>600572.SH</stp>
        <stp>2019-12-31</stp>
        <tr r="R2433" s="3"/>
      </tp>
      <tp>
        <v>15.543221790700001</v>
        <stp/>
        <stp>EM_S_FA_YOY_OR</stp>
        <stp>2</stp>
        <stp>600559.SH</stp>
        <stp>2022-12-31</stp>
        <tr r="U2421" s="3"/>
      </tp>
      <tp>
        <v>11.2165486297</v>
        <stp/>
        <stp>EM_S_FA_YOY_OR</stp>
        <stp>2</stp>
        <stp>600562.SH</stp>
        <stp>2019-12-31</stp>
        <tr r="R2424" s="3"/>
      </tp>
      <tp>
        <v>48.228148031700002</v>
        <stp/>
        <stp>EM_S_FA_YOY_OR</stp>
        <stp>2</stp>
        <stp>600552.SH</stp>
        <stp>2019-12-31</stp>
        <tr r="R2417" s="3"/>
      </tp>
      <tp>
        <v>-25.3618189233</v>
        <stp/>
        <stp>EM_S_FA_YOY_OR</stp>
        <stp>2</stp>
        <stp>600569.SH</stp>
        <stp>2022-12-31</stp>
        <tr r="U2430" s="3"/>
      </tp>
      <tp>
        <v>5.8315205994000001</v>
        <stp/>
        <stp>EM_S_FA_YOY_OR</stp>
        <stp>2</stp>
        <stp>600579.SH</stp>
        <stp>2022-12-31</stp>
        <tr r="U2439" s="3"/>
      </tp>
      <tp>
        <v>15.2522994249</v>
        <stp/>
        <stp>EM_S_FA_YOY_OR</stp>
        <stp>2</stp>
        <stp>600509.SH</stp>
        <stp>2022-12-31</stp>
        <tr r="U2381" s="3"/>
      </tp>
      <tp>
        <v>16.865677382800001</v>
        <stp/>
        <stp>EM_S_FA_YOY_OR</stp>
        <stp>2</stp>
        <stp>600519.SH</stp>
        <stp>2022-12-31</stp>
        <tr r="U2390" s="3"/>
      </tp>
      <tp>
        <v>14.2893043756</v>
        <stp/>
        <stp>EM_S_FA_YOY_OR</stp>
        <stp>2</stp>
        <stp>600522.SH</stp>
        <stp>2019-12-31</stp>
        <tr r="R2393" s="3"/>
      </tp>
      <tp>
        <v>24.328057384200001</v>
        <stp/>
        <stp>EM_S_FA_YOY_OR</stp>
        <stp>2</stp>
        <stp>600512.SH</stp>
        <stp>2019-12-31</stp>
        <tr r="R2384" s="3"/>
      </tp>
      <tp>
        <v>8.0503248970999994</v>
        <stp/>
        <stp>EM_S_FA_YOY_OR</stp>
        <stp>2</stp>
        <stp>600529.SH</stp>
        <stp>2022-12-31</stp>
        <tr r="U2399" s="3"/>
      </tp>
      <tp>
        <v>21.730625955699999</v>
        <stp/>
        <stp>EM_S_FA_YOY_OR</stp>
        <stp>2</stp>
        <stp>600502.SH</stp>
        <stp>2019-12-31</stp>
        <tr r="R2375" s="3"/>
      </tp>
      <tp>
        <v>26.403137811400001</v>
        <stp/>
        <stp>EM_S_FA_YOY_OR</stp>
        <stp>2</stp>
        <stp>600539.SH</stp>
        <stp>2022-12-31</stp>
        <tr r="U2407" s="3"/>
      </tp>
      <tp>
        <v>-46.014807297899999</v>
        <stp/>
        <stp>EM_S_FA_YOY_OR</stp>
        <stp>2</stp>
        <stp>600589.SH</stp>
        <stp>2022-12-31</stp>
        <tr r="U2449" s="3"/>
      </tp>
      <tp>
        <v>13.859408821700001</v>
        <stp/>
        <stp>EM_S_FA_YOY_OR</stp>
        <stp>2</stp>
        <stp>600599.SH</stp>
        <stp>2022-12-31</stp>
        <tr r="U2458" s="3"/>
      </tp>
      <tp>
        <v>-7.7781225680999997</v>
        <stp/>
        <stp>EM_S_FA_YOY_OR</stp>
        <stp>2</stp>
        <stp>600592.SH</stp>
        <stp>2019-12-31</stp>
        <tr r="R2451" s="3"/>
      </tp>
      <tp>
        <v>8.0498914227</v>
        <stp/>
        <stp>EM_S_FA_YOY_OR</stp>
        <stp>2</stp>
        <stp>600582.SH</stp>
        <stp>2019-12-31</stp>
        <tr r="R2442" s="3"/>
      </tp>
      <tp>
        <v>199.99318734100001</v>
        <stp/>
        <stp>EM_S_FA_YOY_OR</stp>
        <stp>2</stp>
        <stp>000509.SZ</stp>
        <stp>2022-12-31</stp>
        <tr r="U103" s="3"/>
      </tp>
      <tp>
        <v>-18.446069582900002</v>
        <stp/>
        <stp>EM_S_FA_YOY_OR</stp>
        <stp>2</stp>
        <stp>000532.SZ</stp>
        <stp>2019-12-31</stp>
        <tr r="R121" s="3"/>
      </tp>
      <tp>
        <v>53.282879961900001</v>
        <stp/>
        <stp>EM_S_FA_YOY_OR</stp>
        <stp>2</stp>
        <stp>300502.SZ</stp>
        <stp>2019-12-31</stp>
        <tr r="R1784" s="3"/>
      </tp>
      <tp>
        <v>-4.0198001808999999</v>
        <stp/>
        <stp>EM_S_FA_YOY_OR</stp>
        <stp>2</stp>
        <stp>300539.SZ</stp>
        <stp>2022-12-31</stp>
        <tr r="U1818" s="3"/>
      </tp>
      <tp>
        <v>-10.648197181900001</v>
        <stp/>
        <stp>EM_S_FA_YOY_OR</stp>
        <stp>2</stp>
        <stp>000519.SZ</stp>
        <stp>2022-12-31</stp>
        <tr r="U110" s="3"/>
      </tp>
      <tp>
        <v>19.4869659455</v>
        <stp/>
        <stp>EM_S_FA_YOY_OR</stp>
        <stp>2</stp>
        <stp>300512.SZ</stp>
        <stp>2019-12-31</stp>
        <tr r="R1793" s="3"/>
      </tp>
      <tp>
        <v>-6.8778979724999996</v>
        <stp/>
        <stp>EM_S_FA_YOY_OR</stp>
        <stp>2</stp>
        <stp>300529.SZ</stp>
        <stp>2022-12-31</stp>
        <tr r="U1808" s="3"/>
      </tp>
      <tp>
        <v>-6.0551795964000004</v>
        <stp/>
        <stp>EM_S_FA_YOY_OR</stp>
        <stp>2</stp>
        <stp>000529.SZ</stp>
        <stp>2022-12-31</stp>
        <tr r="U118" s="3"/>
      </tp>
      <tp>
        <v>9.5403609897999999</v>
        <stp/>
        <stp>EM_S_FA_YOY_OR</stp>
        <stp>2</stp>
        <stp>300519.SZ</stp>
        <stp>2022-12-31</stp>
        <tr r="U1800" s="3"/>
      </tp>
      <tp>
        <v>11.535558545800001</v>
        <stp/>
        <stp>EM_S_FA_YOY_OR</stp>
        <stp>2</stp>
        <stp>300522.SZ</stp>
        <stp>2019-12-31</stp>
        <tr r="R1803" s="3"/>
      </tp>
      <tp>
        <v>18.4516769068</v>
        <stp/>
        <stp>EM_S_FA_YOY_OR</stp>
        <stp>2</stp>
        <stp>000539.SZ</stp>
        <stp>2022-12-31</stp>
        <tr r="U127" s="3"/>
      </tp>
      <tp>
        <v>7.4970107758999998</v>
        <stp/>
        <stp>EM_S_FA_YOY_OR</stp>
        <stp>2</stp>
        <stp>300509.SZ</stp>
        <stp>2022-12-31</stp>
        <tr r="U1790" s="3"/>
      </tp>
      <tp>
        <v>71.191553396000003</v>
        <stp/>
        <stp>EM_S_FA_YOY_OR</stp>
        <stp>2</stp>
        <stp>300532.SZ</stp>
        <stp>2019-12-31</stp>
        <tr r="R1811" s="3"/>
      </tp>
      <tp>
        <v>-7.0570950190000001</v>
        <stp/>
        <stp>EM_S_FA_YOY_OR</stp>
        <stp>2</stp>
        <stp>000572.SZ</stp>
        <stp>2019-12-31</stp>
        <tr r="R154" s="3"/>
      </tp>
      <tp>
        <v>32.356223296800003</v>
        <stp/>
        <stp>EM_S_FA_YOY_OR</stp>
        <stp>2</stp>
        <stp>300542.SZ</stp>
        <stp>2019-12-31</stp>
        <tr r="R1821" s="3"/>
      </tp>
      <tp>
        <v>7.1269373622999996</v>
        <stp/>
        <stp>EM_S_FA_YOY_OR</stp>
        <stp>2</stp>
        <stp>300579.SZ</stp>
        <stp>2022-12-31</stp>
        <tr r="U1855" s="3"/>
      </tp>
      <tp>
        <v>-2.1447919279000001</v>
        <stp/>
        <stp>EM_S_FA_YOY_OR</stp>
        <stp>2</stp>
        <stp>000559.SZ</stp>
        <stp>2022-12-31</stp>
        <tr r="U143" s="3"/>
      </tp>
      <tp>
        <v>384.09565084939999</v>
        <stp/>
        <stp>EM_S_FA_YOY_OR</stp>
        <stp>2</stp>
        <stp>300552.SZ</stp>
        <stp>2019-12-31</stp>
        <tr r="R1830" s="3"/>
      </tp>
      <tp>
        <v>0.92554386460000004</v>
        <stp/>
        <stp>EM_S_FA_YOY_OR</stp>
        <stp>2</stp>
        <stp>300569.SZ</stp>
        <stp>2022-12-31</stp>
        <tr r="U1846" s="3"/>
      </tp>
      <tp>
        <v>-0.88365067850000001</v>
        <stp/>
        <stp>EM_S_FA_YOY_OR</stp>
        <stp>2</stp>
        <stp>000552.SZ</stp>
        <stp>2019-12-31</stp>
        <tr r="R137" s="3"/>
      </tp>
      <tp>
        <v>11.615057812</v>
        <stp/>
        <stp>EM_S_FA_YOY_OR</stp>
        <stp>2</stp>
        <stp>300559.SZ</stp>
        <stp>2022-12-31</stp>
        <tr r="U1837" s="3"/>
      </tp>
      <tp>
        <v>14.006526705300001</v>
        <stp/>
        <stp>EM_S_FA_YOY_OR</stp>
        <stp>2</stp>
        <stp>300562.SZ</stp>
        <stp>2019-12-31</stp>
        <tr r="R1840" s="3"/>
      </tp>
      <tp>
        <v>1.6969385228</v>
        <stp/>
        <stp>EM_S_FA_YOY_OR</stp>
        <stp>2</stp>
        <stp>300549.SZ</stp>
        <stp>2022-12-31</stp>
        <tr r="U1827" s="3"/>
      </tp>
      <tp>
        <v>84.299879520999994</v>
        <stp/>
        <stp>EM_S_FA_YOY_OR</stp>
        <stp>2</stp>
        <stp>300572.SZ</stp>
        <stp>2019-12-31</stp>
        <tr r="R1849" s="3"/>
      </tp>
      <tp>
        <v>14.9957664499</v>
        <stp/>
        <stp>EM_S_FA_YOY_OR</stp>
        <stp>2</stp>
        <stp>000589.SZ</stp>
        <stp>2022-12-31</stp>
        <tr r="U161" s="3"/>
      </tp>
      <tp>
        <v>4.5039448747000002</v>
        <stp/>
        <stp>EM_S_FA_YOY_OR</stp>
        <stp>2</stp>
        <stp>300582.SZ</stp>
        <stp>2019-12-31</stp>
        <tr r="R1858" s="3"/>
      </tp>
      <tp>
        <v>-0.35987224540000001</v>
        <stp/>
        <stp>EM_S_FA_YOY_OR</stp>
        <stp>2</stp>
        <stp>000599.SZ</stp>
        <stp>2022-12-31</stp>
        <tr r="U170" s="3"/>
      </tp>
      <tp>
        <v>-8.1859006564999994</v>
        <stp/>
        <stp>EM_S_FA_YOY_OR</stp>
        <stp>2</stp>
        <stp>300592.SZ</stp>
        <stp>2019-12-31</stp>
        <tr r="R1868" s="3"/>
      </tp>
      <tp>
        <v>3.3106318634999998</v>
        <stp/>
        <stp>EM_S_FA_YOY_OR</stp>
        <stp>2</stp>
        <stp>000592.SZ</stp>
        <stp>2019-12-31</stp>
        <tr r="R164" s="3"/>
      </tp>
      <tp>
        <v>-24.969496096499999</v>
        <stp/>
        <stp>EM_S_FA_YOY_OR</stp>
        <stp>2</stp>
        <stp>300599.SZ</stp>
        <stp>2022-12-31</stp>
        <tr r="U1874" s="3"/>
      </tp>
      <tp>
        <v>13.4718868007</v>
        <stp/>
        <stp>EM_S_FA_YOY_OR</stp>
        <stp>2</stp>
        <stp>000582.SZ</stp>
        <stp>2019-12-31</stp>
        <tr r="R158" s="3"/>
      </tp>
      <tp>
        <v>-1.4717921493999999</v>
        <stp/>
        <stp>EM_S_FA_YOY_OR</stp>
        <stp>2</stp>
        <stp>300589.SZ</stp>
        <stp>2022-12-31</stp>
        <tr r="U1865" s="3"/>
      </tp>
      <tp>
        <v>49.714907297000003</v>
        <stp/>
        <stp>EM_S_FA_YOY_OR</stp>
        <stp>2</stp>
        <stp>600449.SH</stp>
        <stp>2022-12-31</stp>
        <tr r="U2338" s="3"/>
      </tp>
      <tp>
        <v>7.5613063486999996</v>
        <stp/>
        <stp>EM_S_FA_YOY_OR</stp>
        <stp>2</stp>
        <stp>600459.SH</stp>
        <stp>2022-12-31</stp>
        <tr r="U2343" s="3"/>
      </tp>
      <tp>
        <v>-87.351762859399997</v>
        <stp/>
        <stp>EM_S_FA_YOY_OR</stp>
        <stp>2</stp>
        <stp>600462.SH</stp>
        <stp>2019-12-31</stp>
        <tr r="R2346" s="3"/>
      </tp>
      <tp>
        <v>7.1162916041999997</v>
        <stp/>
        <stp>EM_S_FA_YOY_OR</stp>
        <stp>2</stp>
        <stp>600452.SH</stp>
        <stp>2019-12-31</stp>
        <tr r="R2339" s="3"/>
      </tp>
      <tp>
        <v>-10.2504926529</v>
        <stp/>
        <stp>EM_S_FA_YOY_OR</stp>
        <stp>2</stp>
        <stp>600469.SH</stp>
        <stp>2022-12-31</stp>
        <tr r="U2350" s="3"/>
      </tp>
      <tp>
        <v>9.8921766184000006</v>
        <stp/>
        <stp>EM_S_FA_YOY_OR</stp>
        <stp>2</stp>
        <stp>600479.SH</stp>
        <stp>2022-12-31</stp>
        <tr r="U2356" s="3"/>
      </tp>
      <tp>
        <v>2.1463486873000002</v>
        <stp/>
        <stp>EM_S_FA_YOY_OR</stp>
        <stp>2</stp>
        <stp>600409.SH</stp>
        <stp>2022-12-31</stp>
        <tr r="U2316" s="3"/>
      </tp>
      <tp>
        <v>14.247977435499999</v>
        <stp/>
        <stp>EM_S_FA_YOY_OR</stp>
        <stp>2</stp>
        <stp>600419.SH</stp>
        <stp>2022-12-31</stp>
        <tr r="U2321" s="3"/>
      </tp>
      <tp>
        <v>14.3338333618</v>
        <stp/>
        <stp>EM_S_FA_YOY_OR</stp>
        <stp>2</stp>
        <stp>600422.SH</stp>
        <stp>2019-12-31</stp>
        <tr r="R2324" s="3"/>
      </tp>
      <tp>
        <v>-9.5772392989000004</v>
        <stp/>
        <stp>EM_S_FA_YOY_OR</stp>
        <stp>2</stp>
        <stp>600429.SH</stp>
        <stp>2022-12-31</stp>
        <tr r="U2329" s="3"/>
      </tp>
      <tp>
        <v>-19.653086204600001</v>
        <stp/>
        <stp>EM_S_FA_YOY_OR</stp>
        <stp>2</stp>
        <stp>600439.SH</stp>
        <stp>2022-12-31</stp>
        <tr r="U2334" s="3"/>
      </tp>
      <tp>
        <v>1.8688158423000001</v>
        <stp/>
        <stp>EM_S_FA_YOY_OR</stp>
        <stp>2</stp>
        <stp>600489.SH</stp>
        <stp>2022-12-31</stp>
        <tr r="U2364" s="3"/>
      </tp>
      <tp>
        <v>13.8875306241</v>
        <stp/>
        <stp>EM_S_FA_YOY_OR</stp>
        <stp>2</stp>
        <stp>600499.SH</stp>
        <stp>2022-12-31</stp>
        <tr r="U2372" s="3"/>
      </tp>
      <tp>
        <v>0.1001751556</v>
        <stp/>
        <stp>EM_S_FA_YOY_OR</stp>
        <stp>2</stp>
        <stp>600482.SH</stp>
        <stp>2019-12-31</stp>
        <tr r="R2359" s="3"/>
      </tp>
      <tp>
        <v>114.6918852732</v>
        <stp/>
        <stp>EM_S_FA_YOY_OR</stp>
        <stp>2</stp>
        <stp>000409.SZ</stp>
        <stp>2022-12-31</stp>
        <tr r="U78" s="3"/>
      </tp>
      <tp>
        <v>28.468240834900001</v>
        <stp/>
        <stp>EM_S_FA_YOY_OR</stp>
        <stp>2</stp>
        <stp>300402.SZ</stp>
        <stp>2019-12-31</stp>
        <tr r="R1686" s="3"/>
      </tp>
      <tp>
        <v>10.5507710948</v>
        <stp/>
        <stp>EM_S_FA_YOY_OR</stp>
        <stp>2</stp>
        <stp>300439.SZ</stp>
        <stp>2022-12-31</stp>
        <tr r="U1722" s="3"/>
      </tp>
      <tp>
        <v>-7.8471841108999998</v>
        <stp/>
        <stp>EM_S_FA_YOY_OR</stp>
        <stp>2</stp>
        <stp>000419.SZ</stp>
        <stp>2022-12-31</stp>
        <tr r="U85" s="3"/>
      </tp>
      <tp>
        <v>14.4218027734</v>
        <stp/>
        <stp>EM_S_FA_YOY_OR</stp>
        <stp>2</stp>
        <stp>000422.SZ</stp>
        <stp>2019-12-31</stp>
        <tr r="R88" s="3"/>
      </tp>
      <tp>
        <v>21.4957720403</v>
        <stp/>
        <stp>EM_S_FA_YOY_OR</stp>
        <stp>2</stp>
        <stp>300412.SZ</stp>
        <stp>2019-12-31</stp>
        <tr r="R1696" s="3"/>
      </tp>
      <tp>
        <v>-14.2154539603</v>
        <stp/>
        <stp>EM_S_FA_YOY_OR</stp>
        <stp>2</stp>
        <stp>300429.SZ</stp>
        <stp>2022-12-31</stp>
        <tr r="U1713" s="3"/>
      </tp>
      <tp>
        <v>-21.168898528100001</v>
        <stp/>
        <stp>EM_S_FA_YOY_OR</stp>
        <stp>2</stp>
        <stp>000429.SZ</stp>
        <stp>2022-12-31</stp>
        <tr r="U93" s="3"/>
      </tp>
      <tp>
        <v>66.409744206799999</v>
        <stp/>
        <stp>EM_S_FA_YOY_OR</stp>
        <stp>2</stp>
        <stp>300419.SZ</stp>
        <stp>2022-12-31</stp>
        <tr r="U1703" s="3"/>
      </tp>
      <tp>
        <v>19.0740087151</v>
        <stp/>
        <stp>EM_S_FA_YOY_OR</stp>
        <stp>2</stp>
        <stp>300422.SZ</stp>
        <stp>2019-12-31</stp>
        <tr r="R1706" s="3"/>
      </tp>
      <tp>
        <v>18.408160302199999</v>
        <stp/>
        <stp>EM_S_FA_YOY_OR</stp>
        <stp>2</stp>
        <stp>000402.SZ</stp>
        <stp>2019-12-31</stp>
        <tr r="R73" s="3"/>
      </tp>
      <tp>
        <v>4.4592646557000002</v>
        <stp/>
        <stp>EM_S_FA_YOY_OR</stp>
        <stp>2</stp>
        <stp>300409.SZ</stp>
        <stp>2022-12-31</stp>
        <tr r="U1693" s="3"/>
      </tp>
      <tp>
        <v>2.2429994877000001</v>
        <stp/>
        <stp>EM_S_FA_YOY_OR</stp>
        <stp>2</stp>
        <stp>300432.SZ</stp>
        <stp>2019-12-31</stp>
        <tr r="R1715" s="3"/>
      </tp>
      <tp>
        <v>10.440902141900001</v>
        <stp/>
        <stp>EM_S_FA_YOY_OR</stp>
        <stp>2</stp>
        <stp>300442.SZ</stp>
        <stp>2019-12-31</stp>
        <tr r="R1725" s="3"/>
      </tp>
      <tp>
        <v>3.6829167339</v>
        <stp/>
        <stp>EM_S_FA_YOY_OR</stp>
        <stp>2</stp>
        <stp>300479.SZ</stp>
        <stp>2022-12-31</stp>
        <tr r="U1761" s="3"/>
      </tp>
      <tp>
        <v>8.2860873479000006</v>
        <stp/>
        <stp>EM_S_FA_YOY_OR</stp>
        <stp>2</stp>
        <stp>300452.SZ</stp>
        <stp>2019-12-31</stp>
        <tr r="R1735" s="3"/>
      </tp>
      <tp>
        <v>-37.536747890599997</v>
        <stp/>
        <stp>EM_S_FA_YOY_OR</stp>
        <stp>2</stp>
        <stp>300469.SZ</stp>
        <stp>2022-12-31</stp>
        <tr r="U1751" s="3"/>
      </tp>
      <tp>
        <v>-15.8929266078</v>
        <stp/>
        <stp>EM_S_FA_YOY_OR</stp>
        <stp>2</stp>
        <stp>300459.SZ</stp>
        <stp>2022-12-31</stp>
        <tr r="U1741" s="3"/>
      </tp>
      <tp>
        <v>445.64107769020001</v>
        <stp/>
        <stp>EM_S_FA_YOY_OR</stp>
        <stp>2</stp>
        <stp>300462.SZ</stp>
        <stp>2019-12-31</stp>
        <tr r="R1744" s="3"/>
      </tp>
      <tp>
        <v>-57.560351407399999</v>
        <stp/>
        <stp>EM_S_FA_YOY_OR</stp>
        <stp>2</stp>
        <stp>300449.SZ</stp>
        <stp>2022-12-31</stp>
        <tr r="U1732" s="3"/>
      </tp>
      <tp>
        <v>-9.3037899955000007</v>
        <stp/>
        <stp>EM_S_FA_YOY_OR</stp>
        <stp>2</stp>
        <stp>300472.SZ</stp>
        <stp>2019-12-31</stp>
        <tr r="R1754" s="3"/>
      </tp>
      <tp>
        <v>25.590682560699999</v>
        <stp/>
        <stp>EM_S_FA_YOY_OR</stp>
        <stp>2</stp>
        <stp>300482.SZ</stp>
        <stp>2019-12-31</stp>
        <tr r="R1764" s="3"/>
      </tp>
      <tp>
        <v>-1.0224408831</v>
        <stp/>
        <stp>EM_S_FA_YOY_OR</stp>
        <stp>2</stp>
        <stp>300492.SZ</stp>
        <stp>2019-12-31</stp>
        <tr r="R1774" s="3"/>
      </tp>
      <tp>
        <v>13.403737427799999</v>
        <stp/>
        <stp>EM_S_FA_YOY_OR</stp>
        <stp>2</stp>
        <stp>300499.SZ</stp>
        <stp>2022-12-31</stp>
        <tr r="U1781" s="3"/>
      </tp>
      <tp>
        <v>29.238667166599999</v>
        <stp/>
        <stp>EM_S_FA_YOY_OR</stp>
        <stp>2</stp>
        <stp>300489.SZ</stp>
        <stp>2022-12-31</stp>
        <tr r="U1771" s="3"/>
      </tp>
      <tp>
        <v>9.2727691222999997</v>
        <stp/>
        <stp>EM_S_FA_YOY_OR</stp>
        <stp>2</stp>
        <stp>600372.SH</stp>
        <stp>2019-12-31</stp>
        <tr r="R2288" s="3"/>
      </tp>
      <tp>
        <v>-5.5274698301000003</v>
        <stp/>
        <stp>EM_S_FA_YOY_OR</stp>
        <stp>2</stp>
        <stp>600359.SH</stp>
        <stp>2022-12-31</stp>
        <tr r="U2276" s="3"/>
      </tp>
      <tp>
        <v>11.644982994899999</v>
        <stp/>
        <stp>EM_S_FA_YOY_OR</stp>
        <stp>2</stp>
        <stp>600362.SH</stp>
        <stp>2019-12-31</stp>
        <tr r="R2279" s="3"/>
      </tp>
      <tp>
        <v>12.000632471799999</v>
        <stp/>
        <stp>EM_S_FA_YOY_OR</stp>
        <stp>2</stp>
        <stp>600352.SH</stp>
        <stp>2019-12-31</stp>
        <tr r="R2270" s="3"/>
      </tp>
      <tp>
        <v>-42.286969751800001</v>
        <stp/>
        <stp>EM_S_FA_YOY_OR</stp>
        <stp>2</stp>
        <stp>600369.SH</stp>
        <stp>2022-12-31</stp>
        <tr r="U2285" s="3"/>
      </tp>
      <tp>
        <v>21.646318364300001</v>
        <stp/>
        <stp>EM_S_FA_YOY_OR</stp>
        <stp>2</stp>
        <stp>600379.SH</stp>
        <stp>2022-12-31</stp>
        <tr r="U2294" s="3"/>
      </tp>
      <tp>
        <v>13.761142685399999</v>
        <stp/>
        <stp>EM_S_FA_YOY_OR</stp>
        <stp>2</stp>
        <stp>600309.SH</stp>
        <stp>2022-12-31</stp>
        <tr r="U2237" s="3"/>
      </tp>
      <tp>
        <v>53.7908479054</v>
        <stp/>
        <stp>EM_S_FA_YOY_OR</stp>
        <stp>2</stp>
        <stp>600332.SH</stp>
        <stp>2019-12-31</stp>
        <tr r="R2256" s="3"/>
      </tp>
      <tp>
        <v>339.35950825869998</v>
        <stp/>
        <stp>EM_S_FA_YOY_OR</stp>
        <stp>2</stp>
        <stp>600319.SH</stp>
        <stp>2022-12-31</stp>
        <tr r="U2244" s="3"/>
      </tp>
      <tp>
        <v>181.19106606950001</v>
        <stp/>
        <stp>EM_S_FA_YOY_OR</stp>
        <stp>2</stp>
        <stp>600322.SH</stp>
        <stp>2019-12-31</stp>
        <tr r="R2247" s="3"/>
      </tp>
      <tp>
        <v>3.1730569388999998</v>
        <stp/>
        <stp>EM_S_FA_YOY_OR</stp>
        <stp>2</stp>
        <stp>600312.SH</stp>
        <stp>2019-12-31</stp>
        <tr r="R2239" s="3"/>
      </tp>
      <tp>
        <v>19.4237671082</v>
        <stp/>
        <stp>EM_S_FA_YOY_OR</stp>
        <stp>2</stp>
        <stp>600329.SH</stp>
        <stp>2022-12-31</stp>
        <tr r="U2253" s="3"/>
      </tp>
      <tp>
        <v>-27.502971607100001</v>
        <stp/>
        <stp>EM_S_FA_YOY_OR</stp>
        <stp>2</stp>
        <stp>600302.SH</stp>
        <stp>2019-12-31</stp>
        <tr r="R2231" s="3"/>
      </tp>
      <tp>
        <v>4.7071126658000004</v>
        <stp/>
        <stp>EM_S_FA_YOY_OR</stp>
        <stp>2</stp>
        <stp>600339.SH</stp>
        <stp>2022-12-31</stp>
        <tr r="U2262" s="3"/>
      </tp>
      <tp>
        <v>28.764361835399999</v>
        <stp/>
        <stp>EM_S_FA_YOY_OR</stp>
        <stp>2</stp>
        <stp>600389.SH</stp>
        <stp>2022-12-31</stp>
        <tr r="U2302" s="3"/>
      </tp>
      <tp>
        <v>5.3998106108000004</v>
        <stp/>
        <stp>EM_S_FA_YOY_OR</stp>
        <stp>2</stp>
        <stp>600399.SH</stp>
        <stp>2022-12-31</stp>
        <tr r="U2310" s="3"/>
      </tp>
      <tp>
        <v>11.764231044200001</v>
        <stp/>
        <stp>EM_S_FA_YOY_OR</stp>
        <stp>2</stp>
        <stp>600392.SH</stp>
        <stp>2019-12-31</stp>
        <tr r="R2305" s="3"/>
      </tp>
      <tp>
        <v>65.0792752853</v>
        <stp/>
        <stp>EM_S_FA_YOY_OR</stp>
        <stp>2</stp>
        <stp>600382.SH</stp>
        <stp>2019-12-31</stp>
        <tr r="R2297" s="3"/>
      </tp>
      <tp>
        <v>-8.4846420914999996</v>
        <stp/>
        <stp>EM_S_FA_YOY_OR</stp>
        <stp>2</stp>
        <stp>300302.SZ</stp>
        <stp>2019-12-31</stp>
        <tr r="R1597" s="3"/>
      </tp>
      <tp>
        <v>7.8237389246999998</v>
        <stp/>
        <stp>EM_S_FA_YOY_OR</stp>
        <stp>2</stp>
        <stp>300339.SZ</stp>
        <stp>2022-12-31</stp>
        <tr r="U1629" s="3"/>
      </tp>
      <tp>
        <v>-27.334040847499999</v>
        <stp/>
        <stp>EM_S_FA_YOY_OR</stp>
        <stp>2</stp>
        <stp>300329.SZ</stp>
        <stp>2022-12-31</stp>
        <tr r="U1621" s="3"/>
      </tp>
      <tp>
        <v>-5.0243443127000003</v>
        <stp/>
        <stp>EM_S_FA_YOY_OR</stp>
        <stp>2</stp>
        <stp>300319.SZ</stp>
        <stp>2022-12-31</stp>
        <tr r="U1612" s="3"/>
      </tp>
      <tp>
        <v>1.5759988321</v>
        <stp/>
        <stp>EM_S_FA_YOY_OR</stp>
        <stp>2</stp>
        <stp>300322.SZ</stp>
        <stp>2019-12-31</stp>
        <tr r="R1615" s="3"/>
      </tp>
      <tp>
        <v>-8.4576918913999997</v>
        <stp/>
        <stp>EM_S_FA_YOY_OR</stp>
        <stp>2</stp>
        <stp>300332.SZ</stp>
        <stp>2019-12-31</stp>
        <tr r="R1623" s="3"/>
      </tp>
      <tp>
        <v>26.763707556</v>
        <stp/>
        <stp>EM_S_FA_YOY_OR</stp>
        <stp>2</stp>
        <stp>300342.SZ</stp>
        <stp>2019-12-31</stp>
        <tr r="R1632" s="3"/>
      </tp>
      <tp>
        <v>5.1763087642999999</v>
        <stp/>
        <stp>EM_S_FA_YOY_OR</stp>
        <stp>2</stp>
        <stp>300379.SZ</stp>
        <stp>2022-12-31</stp>
        <tr r="U1664" s="3"/>
      </tp>
      <tp>
        <v>26.132392085399999</v>
        <stp/>
        <stp>EM_S_FA_YOY_OR</stp>
        <stp>2</stp>
        <stp>300352.SZ</stp>
        <stp>2019-12-31</stp>
        <tr r="R1642" s="3"/>
      </tp>
      <tp>
        <v>0.76057012280000003</v>
        <stp/>
        <stp>EM_S_FA_YOY_OR</stp>
        <stp>2</stp>
        <stp>300369.SZ</stp>
        <stp>2022-12-31</stp>
        <tr r="U1655" s="3"/>
      </tp>
      <tp>
        <v>-15.7101555294</v>
        <stp/>
        <stp>EM_S_FA_YOY_OR</stp>
        <stp>2</stp>
        <stp>300359.SZ</stp>
        <stp>2022-12-31</stp>
        <tr r="U1648" s="3"/>
      </tp>
      <tp>
        <v>19.031881761499999</v>
        <stp/>
        <stp>EM_S_FA_YOY_OR</stp>
        <stp>2</stp>
        <stp>300349.SZ</stp>
        <stp>2022-12-31</stp>
        <tr r="U1639" s="3"/>
      </tp>
      <tp>
        <v>7.0939936329000002</v>
        <stp/>
        <stp>EM_S_FA_YOY_OR</stp>
        <stp>2</stp>
        <stp>300382.SZ</stp>
        <stp>2019-12-31</stp>
        <tr r="R1667" s="3"/>
      </tp>
      <tp>
        <v>-11.465799737699999</v>
        <stp/>
        <stp>EM_S_FA_YOY_OR</stp>
        <stp>2</stp>
        <stp>300399.SZ</stp>
        <stp>2022-12-31</stp>
        <tr r="U1683" s="3"/>
      </tp>
      <tp>
        <v>20.0947135513</v>
        <stp/>
        <stp>EM_S_FA_YOY_OR</stp>
        <stp>2</stp>
        <stp>300389.SZ</stp>
        <stp>2022-12-31</stp>
        <tr r="U1674" s="3"/>
      </tp>
      <tp>
        <v>-6.7362140787999998</v>
        <stp/>
        <stp>EM_S_FA_YOY_OR</stp>
        <stp>2</stp>
        <stp>600249.SH</stp>
        <stp>2022-12-31</stp>
        <tr r="U2190" s="3"/>
      </tp>
      <tp>
        <v>-0.81711261749999997</v>
        <stp/>
        <stp>EM_S_FA_YOY_OR</stp>
        <stp>2</stp>
        <stp>600272.SH</stp>
        <stp>2019-12-31</stp>
        <tr r="R2207" s="3"/>
      </tp>
      <tp>
        <v>42.026052367200002</v>
        <stp/>
        <stp>EM_S_FA_YOY_OR</stp>
        <stp>2</stp>
        <stp>600259.SH</stp>
        <stp>2022-12-31</stp>
        <tr r="U2198" s="3"/>
      </tp>
      <tp>
        <v>18.565855922200001</v>
        <stp/>
        <stp>EM_S_FA_YOY_OR</stp>
        <stp>2</stp>
        <stp>600262.SH</stp>
        <stp>2019-12-31</stp>
        <tr r="R2200" s="3"/>
      </tp>
      <tp>
        <v>15.620717388499999</v>
        <stp/>
        <stp>EM_S_FA_YOY_OR</stp>
        <stp>2</stp>
        <stp>600252.SH</stp>
        <stp>2019-12-31</stp>
        <tr r="R2193" s="3"/>
      </tp>
      <tp>
        <v>5.1146274991</v>
        <stp/>
        <stp>EM_S_FA_YOY_OR</stp>
        <stp>2</stp>
        <stp>600269.SH</stp>
        <stp>2022-12-31</stp>
        <tr r="U2205" s="3"/>
      </tp>
      <tp>
        <v>-9.4921723499000006</v>
        <stp/>
        <stp>EM_S_FA_YOY_OR</stp>
        <stp>2</stp>
        <stp>600279.SH</stp>
        <stp>2022-12-31</stp>
        <tr r="U2212" s="3"/>
      </tp>
      <tp>
        <v>3.4381902052000002</v>
        <stp/>
        <stp>EM_S_FA_YOY_OR</stp>
        <stp>2</stp>
        <stp>600232.SH</stp>
        <stp>2019-12-31</stp>
        <tr r="R2178" s="3"/>
      </tp>
      <tp>
        <v>21.6751767897</v>
        <stp/>
        <stp>EM_S_FA_YOY_OR</stp>
        <stp>2</stp>
        <stp>600219.SH</stp>
        <stp>2022-12-31</stp>
        <tr r="U2166" s="3"/>
      </tp>
      <tp>
        <v>9.7941935159</v>
        <stp/>
        <stp>EM_S_FA_YOY_OR</stp>
        <stp>2</stp>
        <stp>600222.SH</stp>
        <stp>2019-12-31</stp>
        <tr r="R2169" s="3"/>
      </tp>
      <tp>
        <v>6.5720480682</v>
        <stp/>
        <stp>EM_S_FA_YOY_OR</stp>
        <stp>2</stp>
        <stp>600212.SH</stp>
        <stp>2019-12-31</stp>
        <tr r="R2160" s="3"/>
      </tp>
      <tp>
        <v>5.7667829051000004</v>
        <stp/>
        <stp>EM_S_FA_YOY_OR</stp>
        <stp>2</stp>
        <stp>600229.SH</stp>
        <stp>2022-12-31</stp>
        <tr r="U2175" s="3"/>
      </tp>
      <tp>
        <v>17.649529362599999</v>
        <stp/>
        <stp>EM_S_FA_YOY_OR</stp>
        <stp>2</stp>
        <stp>600202.SH</stp>
        <stp>2019-12-31</stp>
        <tr r="R2153" s="3"/>
      </tp>
      <tp>
        <v>-57.528529065599997</v>
        <stp/>
        <stp>EM_S_FA_YOY_OR</stp>
        <stp>2</stp>
        <stp>600239.SH</stp>
        <stp>2022-12-31</stp>
        <tr r="U2185" s="3"/>
      </tp>
      <tp>
        <v>-33.462192741899997</v>
        <stp/>
        <stp>EM_S_FA_YOY_OR</stp>
        <stp>2</stp>
        <stp>600289.SH</stp>
        <stp>2022-12-31</stp>
        <tr r="U2221" s="3"/>
      </tp>
      <tp>
        <v>12.902131781</v>
        <stp/>
        <stp>EM_S_FA_YOY_OR</stp>
        <stp>2</stp>
        <stp>600299.SH</stp>
        <stp>2022-12-31</stp>
        <tr r="U2228" s="3"/>
      </tp>
      <tp>
        <v>10.6367333717</v>
        <stp/>
        <stp>EM_S_FA_YOY_OR</stp>
        <stp>2</stp>
        <stp>600292.SH</stp>
        <stp>2019-12-31</stp>
        <tr r="R2223" s="3"/>
      </tp>
      <tp>
        <v>9.9060993276999998</v>
        <stp/>
        <stp>EM_S_FA_YOY_OR</stp>
        <stp>2</stp>
        <stp>600282.SH</stp>
        <stp>2019-12-31</stp>
        <tr r="R2215" s="3"/>
      </tp>
      <tp>
        <v>54.1081184357</v>
        <stp/>
        <stp>EM_S_FA_YOY_OR</stp>
        <stp>2</stp>
        <stp>300239.SZ</stp>
        <stp>2022-12-31</stp>
        <tr r="U1536" s="3"/>
      </tp>
      <tp>
        <v>26.6351884539</v>
        <stp/>
        <stp>EM_S_FA_YOY_OR</stp>
        <stp>2</stp>
        <stp>300212.SZ</stp>
        <stp>2019-12-31</stp>
        <tr r="R1510" s="3"/>
      </tp>
      <tp>
        <v>-11.8054096103</v>
        <stp/>
        <stp>EM_S_FA_YOY_OR</stp>
        <stp>2</stp>
        <stp>300229.SZ</stp>
        <stp>2022-12-31</stp>
        <tr r="U1526" s="3"/>
      </tp>
      <tp>
        <v>-10.767510375200001</v>
        <stp/>
        <stp>EM_S_FA_YOY_OR</stp>
        <stp>2</stp>
        <stp>300219.SZ</stp>
        <stp>2022-12-31</stp>
        <tr r="U1516" s="3"/>
      </tp>
      <tp>
        <v>-35.630831379100002</v>
        <stp/>
        <stp>EM_S_FA_YOY_OR</stp>
        <stp>2</stp>
        <stp>300222.SZ</stp>
        <stp>2019-12-31</stp>
        <tr r="R1519" s="3"/>
      </tp>
      <tp>
        <v>-56.114066055999999</v>
        <stp/>
        <stp>EM_S_FA_YOY_OR</stp>
        <stp>2</stp>
        <stp>300209.SZ</stp>
        <stp>2022-12-31</stp>
        <tr r="U1507" s="3"/>
      </tp>
      <tp>
        <v>23.869164545499999</v>
        <stp/>
        <stp>EM_S_FA_YOY_OR</stp>
        <stp>2</stp>
        <stp>300232.SZ</stp>
        <stp>2019-12-31</stp>
        <tr r="R1529" s="3"/>
      </tp>
      <tp>
        <v>-1.4466319464999999</v>
        <stp/>
        <stp>EM_S_FA_YOY_OR</stp>
        <stp>2</stp>
        <stp>300242.SZ</stp>
        <stp>2019-12-31</stp>
        <tr r="R1539" s="3"/>
      </tp>
      <tp>
        <v>-5.1019588675999996</v>
        <stp/>
        <stp>EM_S_FA_YOY_OR</stp>
        <stp>2</stp>
        <stp>300279.SZ</stp>
        <stp>2022-12-31</stp>
        <tr r="U1575" s="3"/>
      </tp>
      <tp>
        <v>3.2350086854</v>
        <stp/>
        <stp>EM_S_FA_YOY_OR</stp>
        <stp>2</stp>
        <stp>300252.SZ</stp>
        <stp>2019-12-31</stp>
        <tr r="R1549" s="3"/>
      </tp>
      <tp>
        <v>21.051786572899999</v>
        <stp/>
        <stp>EM_S_FA_YOY_OR</stp>
        <stp>2</stp>
        <stp>300269.SZ</stp>
        <stp>2022-12-31</stp>
        <tr r="U1566" s="3"/>
      </tp>
      <tp>
        <v>-5.9930819668000002</v>
        <stp/>
        <stp>EM_S_FA_YOY_OR</stp>
        <stp>2</stp>
        <stp>300259.SZ</stp>
        <stp>2022-12-31</stp>
        <tr r="U1556" s="3"/>
      </tp>
      <tp>
        <v>-28.2920064389</v>
        <stp/>
        <stp>EM_S_FA_YOY_OR</stp>
        <stp>2</stp>
        <stp>300262.SZ</stp>
        <stp>2019-12-31</stp>
        <tr r="R1559" s="3"/>
      </tp>
      <tp>
        <v>-39.336813379900001</v>
        <stp/>
        <stp>EM_S_FA_YOY_OR</stp>
        <stp>2</stp>
        <stp>300249.SZ</stp>
        <stp>2022-12-31</stp>
        <tr r="U1546" s="3"/>
      </tp>
      <tp>
        <v>16.8145217563</v>
        <stp/>
        <stp>EM_S_FA_YOY_OR</stp>
        <stp>2</stp>
        <stp>300272.SZ</stp>
        <stp>2019-12-31</stp>
        <tr r="R1569" s="3"/>
      </tp>
      <tp>
        <v>-13.9708361522</v>
        <stp/>
        <stp>EM_S_FA_YOY_OR</stp>
        <stp>2</stp>
        <stp>300282.SZ</stp>
        <stp>2019-12-31</stp>
        <tr r="R1578" s="3"/>
      </tp>
      <tp>
        <v>16.5943168726</v>
        <stp/>
        <stp>EM_S_FA_YOY_OR</stp>
        <stp>2</stp>
        <stp>300292.SZ</stp>
        <stp>2019-12-31</stp>
        <tr r="R1588" s="3"/>
      </tp>
      <tp>
        <v>-28.804156432700001</v>
        <stp/>
        <stp>EM_S_FA_YOY_OR</stp>
        <stp>2</stp>
        <stp>300299.SZ</stp>
        <stp>2022-12-31</stp>
        <tr r="U1594" s="3"/>
      </tp>
      <tp>
        <v>25.160330920900002</v>
        <stp/>
        <stp>EM_S_FA_YOY_OR</stp>
        <stp>2</stp>
        <stp>300289.SZ</stp>
        <stp>2022-12-31</stp>
        <tr r="U1585" s="3"/>
      </tp>
      <tp>
        <v>-3.3169497212999999</v>
        <stp/>
        <stp>EM_S_FA_YOY_OR</stp>
        <stp>2</stp>
        <stp>600149.SH</stp>
        <stp>2022-12-31</stp>
        <tr r="U2106" s="3"/>
      </tp>
      <tp>
        <v>-7.9654735443</v>
        <stp/>
        <stp>EM_S_FA_YOY_OR</stp>
        <stp>2</stp>
        <stp>600172.SH</stp>
        <stp>2019-12-31</stp>
        <tr r="R2127" s="3"/>
      </tp>
      <tp>
        <v>-48.998713761200001</v>
        <stp/>
        <stp>EM_S_FA_YOY_OR</stp>
        <stp>2</stp>
        <stp>600159.SH</stp>
        <stp>2022-12-31</stp>
        <tr r="U2115" s="3"/>
      </tp>
      <tp>
        <v>18.348720722199999</v>
        <stp/>
        <stp>EM_S_FA_YOY_OR</stp>
        <stp>2</stp>
        <stp>600162.SH</stp>
        <stp>2019-12-31</stp>
        <tr r="R2118" s="3"/>
      </tp>
      <tp>
        <v>2.6407146964999999</v>
        <stp/>
        <stp>EM_S_FA_YOY_OR</stp>
        <stp>2</stp>
        <stp>600152.SH</stp>
        <stp>2019-12-31</stp>
        <tr r="R2109" s="3"/>
      </tp>
      <tp>
        <v>-3.3743219949999999</v>
        <stp/>
        <stp>EM_S_FA_YOY_OR</stp>
        <stp>2</stp>
        <stp>600169.SH</stp>
        <stp>2022-12-31</stp>
        <tr r="U2124" s="3"/>
      </tp>
      <tp>
        <v>17.734208415600001</v>
        <stp/>
        <stp>EM_S_FA_YOY_OR</stp>
        <stp>2</stp>
        <stp>600179.SH</stp>
        <stp>2022-12-31</stp>
        <tr r="U2132" s="3"/>
      </tp>
      <tp>
        <v>-21.0409734417</v>
        <stp/>
        <stp>EM_S_FA_YOY_OR</stp>
        <stp>2</stp>
        <stp>600109.SH</stp>
        <stp>2022-12-31</stp>
        <tr r="U2076" s="3"/>
      </tp>
      <tp>
        <v>3.304779436</v>
        <stp/>
        <stp>EM_S_FA_YOY_OR</stp>
        <stp>2</stp>
        <stp>600132.SH</stp>
        <stp>2019-12-31</stp>
        <tr r="R2097" s="3"/>
      </tp>
      <tp>
        <v>15.518936912699999</v>
        <stp/>
        <stp>EM_S_FA_YOY_OR</stp>
        <stp>2</stp>
        <stp>600119.SH</stp>
        <stp>2022-12-31</stp>
        <tr r="U2086" s="3"/>
      </tp>
      <tp>
        <v>-47.738909105200001</v>
        <stp/>
        <stp>EM_S_FA_YOY_OR</stp>
        <stp>2</stp>
        <stp>600112.SH</stp>
        <stp>2019-12-31</stp>
        <tr r="R2079" s="3"/>
      </tp>
      <tp>
        <v>15.6486865627</v>
        <stp/>
        <stp>EM_S_FA_YOY_OR</stp>
        <stp>2</stp>
        <stp>600129.SH</stp>
        <stp>2022-12-31</stp>
        <tr r="U2094" s="3"/>
      </tp>
      <tp>
        <v>-13.7288865915</v>
        <stp/>
        <stp>EM_S_FA_YOY_OR</stp>
        <stp>2</stp>
        <stp>600189.SH</stp>
        <stp>2022-12-31</stp>
        <tr r="U2141" s="3"/>
      </tp>
      <tp>
        <v>-2.1080427517999998</v>
        <stp/>
        <stp>EM_S_FA_YOY_OR</stp>
        <stp>2</stp>
        <stp>600199.SH</stp>
        <stp>2022-12-31</stp>
        <tr r="U2150" s="3"/>
      </tp>
      <tp>
        <v>7.4739181882999999</v>
        <stp/>
        <stp>EM_S_FA_YOY_OR</stp>
        <stp>2</stp>
        <stp>600192.SH</stp>
        <stp>2019-12-31</stp>
        <tr r="R2144" s="3"/>
      </tp>
      <tp>
        <v>-8.8813718317999992</v>
        <stp/>
        <stp>EM_S_FA_YOY_OR</stp>
        <stp>2</stp>
        <stp>600182.SH</stp>
        <stp>2019-12-31</stp>
        <tr r="R2134" s="3"/>
      </tp>
      <tp>
        <v>0.94009669709999999</v>
        <stp/>
        <stp>EM_S_FA_YOY_OR</stp>
        <stp>2</stp>
        <stp>300102.SZ</stp>
        <stp>2019-12-31</stp>
        <tr r="R1405" s="3"/>
      </tp>
      <tp>
        <v>13.090212233300001</v>
        <stp/>
        <stp>EM_S_FA_YOY_OR</stp>
        <stp>2</stp>
        <stp>300139.SZ</stp>
        <stp>2022-12-31</stp>
        <tr r="U1441" s="3"/>
      </tp>
      <tp>
        <v>17.4544408219</v>
        <stp/>
        <stp>EM_S_FA_YOY_OR</stp>
        <stp>2</stp>
        <stp>300112.SZ</stp>
        <stp>2019-12-31</stp>
        <tr r="R1414" s="3"/>
      </tp>
      <tp>
        <v>-18.844016344300002</v>
        <stp/>
        <stp>EM_S_FA_YOY_OR</stp>
        <stp>2</stp>
        <stp>300129.SZ</stp>
        <stp>2022-12-31</stp>
        <tr r="U1431" s="3"/>
      </tp>
      <tp>
        <v>3.8418924224</v>
        <stp/>
        <stp>EM_S_FA_YOY_OR</stp>
        <stp>2</stp>
        <stp>300119.SZ</stp>
        <stp>2022-12-31</stp>
        <tr r="U1421" s="3"/>
      </tp>
      <tp>
        <v>102.4999074663</v>
        <stp/>
        <stp>EM_S_FA_YOY_OR</stp>
        <stp>2</stp>
        <stp>300122.SZ</stp>
        <stp>2019-12-31</stp>
        <tr r="R1424" s="3"/>
      </tp>
      <tp>
        <v>21.7507206123</v>
        <stp/>
        <stp>EM_S_FA_YOY_OR</stp>
        <stp>2</stp>
        <stp>300109.SZ</stp>
        <stp>2022-12-31</stp>
        <tr r="U1411" s="3"/>
      </tp>
      <tp>
        <v>104.5706463003</v>
        <stp/>
        <stp>EM_S_FA_YOY_OR</stp>
        <stp>2</stp>
        <stp>300132.SZ</stp>
        <stp>2019-12-31</stp>
        <tr r="R1434" s="3"/>
      </tp>
      <tp>
        <v>27.549861062200002</v>
        <stp/>
        <stp>EM_S_FA_YOY_OR</stp>
        <stp>2</stp>
        <stp>300142.SZ</stp>
        <stp>2019-12-31</stp>
        <tr r="R1444" s="3"/>
      </tp>
      <tp>
        <v>23.237012113199999</v>
        <stp/>
        <stp>EM_S_FA_YOY_OR</stp>
        <stp>2</stp>
        <stp>300179.SZ</stp>
        <stp>2022-12-31</stp>
        <tr r="U1479" s="3"/>
      </tp>
      <tp>
        <v>43.9843458434</v>
        <stp/>
        <stp>EM_S_FA_YOY_OR</stp>
        <stp>2</stp>
        <stp>000159.SZ</stp>
        <stp>2022-12-31</stp>
        <tr r="U66" s="3"/>
      </tp>
      <tp>
        <v>-2.4744651719999999</v>
        <stp/>
        <stp>EM_S_FA_YOY_OR</stp>
        <stp>2</stp>
        <stp>300152.SZ</stp>
        <stp>2019-12-31</stp>
        <tr r="R1454" s="3"/>
      </tp>
      <tp>
        <v>-23.172389396300002</v>
        <stp/>
        <stp>EM_S_FA_YOY_OR</stp>
        <stp>2</stp>
        <stp>300169.SZ</stp>
        <stp>2022-12-31</stp>
        <tr r="U1470" s="3"/>
      </tp>
      <tp>
        <v>57.281567557300001</v>
        <stp/>
        <stp>EM_S_FA_YOY_OR</stp>
        <stp>2</stp>
        <stp>300159.SZ</stp>
        <stp>2022-12-31</stp>
        <tr r="U1460" s="3"/>
      </tp>
      <tp>
        <v>31.815654547400001</v>
        <stp/>
        <stp>EM_S_FA_YOY_OR</stp>
        <stp>2</stp>
        <stp>300162.SZ</stp>
        <stp>2019-12-31</stp>
        <tr r="R1463" s="3"/>
      </tp>
      <tp>
        <v>-21.5353624649</v>
        <stp/>
        <stp>EM_S_FA_YOY_OR</stp>
        <stp>2</stp>
        <stp>300149.SZ</stp>
        <stp>2022-12-31</stp>
        <tr r="U1451" s="3"/>
      </tp>
      <tp>
        <v>13.5874754562</v>
        <stp/>
        <stp>EM_S_FA_YOY_OR</stp>
        <stp>2</stp>
        <stp>300172.SZ</stp>
        <stp>2019-12-31</stp>
        <tr r="R1473" s="3"/>
      </tp>
      <tp>
        <v>-27.1757690952</v>
        <stp/>
        <stp>EM_S_FA_YOY_OR</stp>
        <stp>2</stp>
        <stp>300182.SZ</stp>
        <stp>2019-12-31</stp>
        <tr r="R1482" s="3"/>
      </tp>
      <tp>
        <v>-6.9009624899999997E-2</v>
        <stp/>
        <stp>EM_S_FA_YOY_OR</stp>
        <stp>2</stp>
        <stp>300192.SZ</stp>
        <stp>2019-12-31</stp>
        <tr r="R1491" s="3"/>
      </tp>
      <tp>
        <v>-4.3003605456000003</v>
        <stp/>
        <stp>EM_S_FA_YOY_OR</stp>
        <stp>2</stp>
        <stp>300199.SZ</stp>
        <stp>2022-12-31</stp>
        <tr r="U1498" s="3"/>
      </tp>
      <tp>
        <v>28.904356527099999</v>
        <stp/>
        <stp>EM_S_FA_YOY_OR</stp>
        <stp>2</stp>
        <stp>300189.SZ</stp>
        <stp>2022-12-31</stp>
        <tr r="U1488" s="3"/>
      </tp>
      <tp>
        <v>1.9610103869</v>
        <stp/>
        <stp>EM_S_FA_YOY_OR</stp>
        <stp>2</stp>
        <stp>600072.SH</stp>
        <stp>2019-12-31</stp>
        <tr r="R2048" s="3"/>
      </tp>
      <tp>
        <v>2.7496863958</v>
        <stp/>
        <stp>EM_S_FA_YOY_OR</stp>
        <stp>2</stp>
        <stp>600059.SH</stp>
        <stp>2022-12-31</stp>
        <tr r="U2038" s="3"/>
      </tp>
      <tp>
        <v>14.053433505499999</v>
        <stp/>
        <stp>EM_S_FA_YOY_OR</stp>
        <stp>2</stp>
        <stp>600062.SH</stp>
        <stp>2019-12-31</stp>
        <tr r="R2041" s="3"/>
      </tp>
      <tp>
        <v>-87.456885920800005</v>
        <stp/>
        <stp>EM_S_FA_YOY_OR</stp>
        <stp>2</stp>
        <stp>600052.SH</stp>
        <stp>2019-12-31</stp>
        <tr r="R2031" s="3"/>
      </tp>
      <tp>
        <v>8.7050235519000001</v>
        <stp/>
        <stp>EM_S_FA_YOY_OR</stp>
        <stp>2</stp>
        <stp>600079.SH</stp>
        <stp>2022-12-31</stp>
        <tr r="U2053" s="3"/>
      </tp>
      <tp>
        <v>-32.7946343188</v>
        <stp/>
        <stp>EM_S_FA_YOY_OR</stp>
        <stp>2</stp>
        <stp>600009.SH</stp>
        <stp>2022-12-31</stp>
        <tr r="U2002" s="3"/>
      </tp>
      <tp>
        <v>0.94111457129999998</v>
        <stp/>
        <stp>EM_S_FA_YOY_OR</stp>
        <stp>2</stp>
        <stp>600019.SH</stp>
        <stp>2022-12-31</stp>
        <tr r="U2010" s="3"/>
      </tp>
      <tp>
        <v>27.157295527500001</v>
        <stp/>
        <stp>EM_S_FA_YOY_OR</stp>
        <stp>2</stp>
        <stp>600022.SH</stp>
        <stp>2019-12-31</stp>
        <tr r="R2013" s="3"/>
      </tp>
      <tp>
        <v>-0.69187951010000004</v>
        <stp/>
        <stp>EM_S_FA_YOY_OR</stp>
        <stp>2</stp>
        <stp>600012.SH</stp>
        <stp>2019-12-31</stp>
        <tr r="R2005" s="3"/>
      </tp>
      <tp>
        <v>-14.349100783100001</v>
        <stp/>
        <stp>EM_S_FA_YOY_OR</stp>
        <stp>2</stp>
        <stp>600029.SH</stp>
        <stp>2022-12-31</stp>
        <tr r="U2019" s="3"/>
      </tp>
      <tp>
        <v>31.7861370826</v>
        <stp/>
        <stp>EM_S_FA_YOY_OR</stp>
        <stp>2</stp>
        <stp>600039.SH</stp>
        <stp>2022-12-31</stp>
        <tr r="U2027" s="3"/>
      </tp>
      <tp>
        <v>39.031427477599998</v>
        <stp/>
        <stp>EM_S_FA_YOY_OR</stp>
        <stp>2</stp>
        <stp>600089.SH</stp>
        <stp>2022-12-31</stp>
        <tr r="U2061" s="3"/>
      </tp>
      <tp>
        <v>-13.198167773</v>
        <stp/>
        <stp>EM_S_FA_YOY_OR</stp>
        <stp>2</stp>
        <stp>600099.SH</stp>
        <stp>2022-12-31</stp>
        <tr r="U2067" s="3"/>
      </tp>
      <tp>
        <v>-13.2821932042</v>
        <stp/>
        <stp>EM_S_FA_YOY_OR</stp>
        <stp>2</stp>
        <stp>600082.SH</stp>
        <stp>2019-12-31</stp>
        <tr r="R2056" s="3"/>
      </tp>
      <tp>
        <v>82.293379433400005</v>
        <stp/>
        <stp>EM_S_FA_YOY_OR</stp>
        <stp>2</stp>
        <stp>000009.SZ</stp>
        <stp>2022-12-31</stp>
        <tr r="U9" s="3"/>
      </tp>
      <tp>
        <v>-6.2190383850000002</v>
        <stp/>
        <stp>EM_S_FA_YOY_OR</stp>
        <stp>2</stp>
        <stp>000032.SZ</stp>
        <stp>2019-12-31</stp>
        <tr r="R27" s="3"/>
      </tp>
      <tp>
        <v>-11.9936998906</v>
        <stp/>
        <stp>EM_S_FA_YOY_OR</stp>
        <stp>2</stp>
        <stp>300002.SZ</stp>
        <stp>2019-12-31</stp>
        <tr r="R1312" s="3"/>
      </tp>
      <tp>
        <v>1.6602301156999999</v>
        <stp/>
        <stp>EM_S_FA_YOY_OR</stp>
        <stp>2</stp>
        <stp>300039.SZ</stp>
        <stp>2022-12-31</stp>
        <tr r="U1346" s="3"/>
      </tp>
      <tp>
        <v>-18.016955207799999</v>
        <stp/>
        <stp>EM_S_FA_YOY_OR</stp>
        <stp>2</stp>
        <stp>000019.SZ</stp>
        <stp>2022-12-31</stp>
        <tr r="U16" s="3"/>
      </tp>
      <tp>
        <v>18.739154087700001</v>
        <stp/>
        <stp>EM_S_FA_YOY_OR</stp>
        <stp>2</stp>
        <stp>300012.SZ</stp>
        <stp>2019-12-31</stp>
        <tr r="R1322" s="3"/>
      </tp>
      <tp>
        <v>-21.292039560100001</v>
        <stp/>
        <stp>EM_S_FA_YOY_OR</stp>
        <stp>2</stp>
        <stp>300029.SZ</stp>
        <stp>2022-12-31</stp>
        <tr r="U1337" s="3"/>
      </tp>
      <tp>
        <v>-1.3000508282000001</v>
        <stp/>
        <stp>EM_S_FA_YOY_OR</stp>
        <stp>2</stp>
        <stp>000012.SZ</stp>
        <stp>2019-12-31</stp>
        <tr r="R12" s="3"/>
      </tp>
      <tp>
        <v>-51.969332750500001</v>
        <stp/>
        <stp>EM_S_FA_YOY_OR</stp>
        <stp>2</stp>
        <stp>000029.SZ</stp>
        <stp>2022-12-31</stp>
        <tr r="U24" s="3"/>
      </tp>
      <tp>
        <v>5.4317425546000004</v>
        <stp/>
        <stp>EM_S_FA_YOY_OR</stp>
        <stp>2</stp>
        <stp>300019.SZ</stp>
        <stp>2022-12-31</stp>
        <tr r="U1329" s="3"/>
      </tp>
      <tp>
        <v>-22.795858381199999</v>
        <stp/>
        <stp>EM_S_FA_YOY_OR</stp>
        <stp>2</stp>
        <stp>300022.SZ</stp>
        <stp>2019-12-31</stp>
        <tr r="R1332" s="3"/>
      </tp>
      <tp>
        <v>23.587309933699999</v>
        <stp/>
        <stp>EM_S_FA_YOY_OR</stp>
        <stp>2</stp>
        <stp>000002.SZ</stp>
        <stp>2019-12-31</stp>
        <tr r="R3" s="3"/>
      </tp>
      <tp>
        <v>-13.536878547700001</v>
        <stp/>
        <stp>EM_S_FA_YOY_OR</stp>
        <stp>2</stp>
        <stp>000039.SZ</stp>
        <stp>2022-12-31</stp>
        <tr r="U32" s="3"/>
      </tp>
      <tp>
        <v>7.4834067386000003</v>
        <stp/>
        <stp>EM_S_FA_YOY_OR</stp>
        <stp>2</stp>
        <stp>300009.SZ</stp>
        <stp>2022-12-31</stp>
        <tr r="U1319" s="3"/>
      </tp>
      <tp>
        <v>-48.601214800999998</v>
        <stp/>
        <stp>EM_S_FA_YOY_OR</stp>
        <stp>2</stp>
        <stp>300032.SZ</stp>
        <stp>2019-12-31</stp>
        <tr r="R1340" s="3"/>
      </tp>
      <tp>
        <v>11.700933767900001</v>
        <stp/>
        <stp>EM_S_FA_YOY_OR</stp>
        <stp>2</stp>
        <stp>000049.SZ</stp>
        <stp>2022-12-31</stp>
        <tr r="U38" s="3"/>
      </tp>
      <tp>
        <v>23.498994741200001</v>
        <stp/>
        <stp>EM_S_FA_YOY_OR</stp>
        <stp>2</stp>
        <stp>300042.SZ</stp>
        <stp>2019-12-31</stp>
        <tr r="R1349" s="3"/>
      </tp>
      <tp>
        <v>6.6936685708999999</v>
        <stp/>
        <stp>EM_S_FA_YOY_OR</stp>
        <stp>2</stp>
        <stp>300079.SZ</stp>
        <stp>2022-12-31</stp>
        <tr r="U1384" s="3"/>
      </tp>
      <tp>
        <v>26.9457304767</v>
        <stp/>
        <stp>EM_S_FA_YOY_OR</stp>
        <stp>2</stp>
        <stp>000059.SZ</stp>
        <stp>2022-12-31</stp>
        <tr r="U43" s="3"/>
      </tp>
      <tp>
        <v>21.657868694899999</v>
        <stp/>
        <stp>EM_S_FA_YOY_OR</stp>
        <stp>2</stp>
        <stp>000062.SZ</stp>
        <stp>2019-12-31</stp>
        <tr r="R46" s="3"/>
      </tp>
      <tp>
        <v>30.301202523299999</v>
        <stp/>
        <stp>EM_S_FA_YOY_OR</stp>
        <stp>2</stp>
        <stp>300052.SZ</stp>
        <stp>2019-12-31</stp>
        <tr r="R1359" s="3"/>
      </tp>
      <tp>
        <v>-47.546720712400003</v>
        <stp/>
        <stp>EM_S_FA_YOY_OR</stp>
        <stp>2</stp>
        <stp>300069.SZ</stp>
        <stp>2022-12-31</stp>
        <tr r="U1374" s="3"/>
      </tp>
      <tp>
        <v>-25.166335510500002</v>
        <stp/>
        <stp>EM_S_FA_YOY_OR</stp>
        <stp>2</stp>
        <stp>000069.SZ</stp>
        <stp>2022-12-31</stp>
        <tr r="U51" s="3"/>
      </tp>
      <tp>
        <v>-14.3616671587</v>
        <stp/>
        <stp>EM_S_FA_YOY_OR</stp>
        <stp>2</stp>
        <stp>300059.SZ</stp>
        <stp>2022-12-31</stp>
        <tr r="U1366" s="3"/>
      </tp>
      <tp>
        <v>-7.5340104442999998</v>
        <stp/>
        <stp>EM_S_FA_YOY_OR</stp>
        <stp>2</stp>
        <stp>300062.SZ</stp>
        <stp>2019-12-31</stp>
        <tr r="R1368" s="3"/>
      </tp>
      <tp>
        <v>-9.1782459899000006</v>
        <stp/>
        <stp>EM_S_FA_YOY_OR</stp>
        <stp>2</stp>
        <stp>000042.SZ</stp>
        <stp>2019-12-31</stp>
        <tr r="R34" s="3"/>
      </tp>
      <tp>
        <v>12.274311842299999</v>
        <stp/>
        <stp>EM_S_FA_YOY_OR</stp>
        <stp>2</stp>
        <stp>300049.SZ</stp>
        <stp>2022-12-31</stp>
        <tr r="U1356" s="3"/>
      </tp>
      <tp>
        <v>-44.844572409999998</v>
        <stp/>
        <stp>EM_S_FA_YOY_OR</stp>
        <stp>2</stp>
        <stp>300072.SZ</stp>
        <stp>2019-12-31</stp>
        <tr r="R1377" s="3"/>
      </tp>
      <tp>
        <v>-19.193445479299999</v>
        <stp/>
        <stp>EM_S_FA_YOY_OR</stp>
        <stp>2</stp>
        <stp>000089.SZ</stp>
        <stp>2022-12-31</stp>
        <tr r="U55" s="3"/>
      </tp>
      <tp>
        <v>-15.5805480189</v>
        <stp/>
        <stp>EM_S_FA_YOY_OR</stp>
        <stp>2</stp>
        <stp>300082.SZ</stp>
        <stp>2019-12-31</stp>
        <tr r="R1387" s="3"/>
      </tp>
      <tp>
        <v>6.9843852805999997</v>
        <stp/>
        <stp>EM_S_FA_YOY_OR</stp>
        <stp>2</stp>
        <stp>000099.SZ</stp>
        <stp>2022-12-31</stp>
        <tr r="U58" s="3"/>
      </tp>
      <tp>
        <v>24.978814167900001</v>
        <stp/>
        <stp>EM_S_FA_YOY_OR</stp>
        <stp>2</stp>
        <stp>300092.SZ</stp>
        <stp>2019-12-31</stp>
        <tr r="R1395" s="3"/>
      </tp>
      <tp>
        <v>0.99615773659999995</v>
        <stp/>
        <stp>EM_S_FA_YOY_OR</stp>
        <stp>2</stp>
        <stp>300099.SZ</stp>
        <stp>2022-12-31</stp>
        <tr r="U1402" s="3"/>
      </tp>
      <tp>
        <v>0.63205843819999996</v>
        <stp/>
        <stp>EM_S_FA_YOY_OR</stp>
        <stp>2</stp>
        <stp>600959.SH</stp>
        <stp>2022-12-31</stp>
        <tr r="U2725" s="3"/>
      </tp>
      <tp>
        <v>38.093280601499998</v>
        <stp/>
        <stp>EM_S_FA_YOY_OR</stp>
        <stp>2</stp>
        <stp>600962.SH</stp>
        <stp>2019-12-31</stp>
        <tr r="R2728" s="3"/>
      </tp>
      <tp>
        <v>17.676388020400001</v>
        <stp/>
        <stp>EM_S_FA_YOY_OR</stp>
        <stp>2</stp>
        <stp>600969.SH</stp>
        <stp>2022-12-31</stp>
        <tr r="U2733" s="3"/>
      </tp>
      <tp>
        <v>7.8499029595999996</v>
        <stp/>
        <stp>EM_S_FA_YOY_OR</stp>
        <stp>2</stp>
        <stp>600979.SH</stp>
        <stp>2022-12-31</stp>
        <tr r="U2740" s="3"/>
      </tp>
      <tp>
        <v>-9.3118045048999996</v>
        <stp/>
        <stp>EM_S_FA_YOY_OR</stp>
        <stp>2</stp>
        <stp>600909.SH</stp>
        <stp>2022-12-31</stp>
        <tr r="U2717" s="3"/>
      </tp>
      <tp>
        <v>10.6616351703</v>
        <stp/>
        <stp>EM_S_FA_YOY_OR</stp>
        <stp>2</stp>
        <stp>600919.SH</stp>
        <stp>2022-12-31</stp>
        <tr r="U2719" s="3"/>
      </tp>
      <tp>
        <v>-14.6950525792</v>
        <stp/>
        <stp>EM_S_FA_YOY_OR</stp>
        <stp>2</stp>
        <stp>600939.SH</stp>
        <stp>2022-12-31</stp>
        <tr r="U2723" s="3"/>
      </tp>
      <tp>
        <v>-34.6926575094</v>
        <stp/>
        <stp>EM_S_FA_YOY_OR</stp>
        <stp>2</stp>
        <stp>600999.SH</stp>
        <stp>2022-12-31</stp>
        <tr r="U2757" s="3"/>
      </tp>
      <tp>
        <v>5.4195122580000001</v>
        <stp/>
        <stp>EM_S_FA_YOY_OR</stp>
        <stp>2</stp>
        <stp>600992.SH</stp>
        <stp>2019-12-31</stp>
        <tr r="R2751" s="3"/>
      </tp>
      <tp>
        <v>30.606603833200001</v>
        <stp/>
        <stp>EM_S_FA_YOY_OR</stp>
        <stp>2</stp>
        <stp>600982.SH</stp>
        <stp>2019-12-31</stp>
        <tr r="R2743" s="3"/>
      </tp>
      <tp>
        <v>-47.142855576599999</v>
        <stp/>
        <stp>EM_S_FA_YOY_OR</stp>
        <stp>2</stp>
        <stp>000909.SZ</stp>
        <stp>2022-12-31</stp>
        <tr r="U366" s="3"/>
      </tp>
      <tp>
        <v>5.8409643496000001</v>
        <stp/>
        <stp>EM_S_FA_YOY_OR</stp>
        <stp>2</stp>
        <stp>000932.SZ</stp>
        <stp>2019-12-31</stp>
        <tr r="R385" s="3"/>
      </tp>
      <tp>
        <v>-4.9056198659000003</v>
        <stp/>
        <stp>EM_S_FA_YOY_OR</stp>
        <stp>2</stp>
        <stp>000919.SZ</stp>
        <stp>2022-12-31</stp>
        <tr r="U373" s="3"/>
      </tp>
      <tp>
        <v>7.9635837180999998</v>
        <stp/>
        <stp>EM_S_FA_YOY_OR</stp>
        <stp>2</stp>
        <stp>000922.SZ</stp>
        <stp>2019-12-31</stp>
        <tr r="R376" s="3"/>
      </tp>
      <tp>
        <v>25.0102860342</v>
        <stp/>
        <stp>EM_S_FA_YOY_OR</stp>
        <stp>2</stp>
        <stp>000912.SZ</stp>
        <stp>2019-12-31</stp>
        <tr r="R369" s="3"/>
      </tp>
      <tp>
        <v>-13.628039836499999</v>
        <stp/>
        <stp>EM_S_FA_YOY_OR</stp>
        <stp>2</stp>
        <stp>000929.SZ</stp>
        <stp>2022-12-31</stp>
        <tr r="U382" s="3"/>
      </tp>
      <tp>
        <v>-7.0097674810999999</v>
        <stp/>
        <stp>EM_S_FA_YOY_OR</stp>
        <stp>2</stp>
        <stp>000902.SZ</stp>
        <stp>2019-12-31</stp>
        <tr r="R361" s="3"/>
      </tp>
      <tp>
        <v>-17.598112477000001</v>
        <stp/>
        <stp>EM_S_FA_YOY_OR</stp>
        <stp>2</stp>
        <stp>000949.SZ</stp>
        <stp>2022-12-31</stp>
        <tr r="U392" s="3"/>
      </tp>
      <tp>
        <v>-65.980665142899994</v>
        <stp/>
        <stp>EM_S_FA_YOY_OR</stp>
        <stp>2</stp>
        <stp>000972.SZ</stp>
        <stp>2019-12-31</stp>
        <tr r="R412" s="3"/>
      </tp>
      <tp>
        <v>-11.16080665</v>
        <stp/>
        <stp>EM_S_FA_YOY_OR</stp>
        <stp>2</stp>
        <stp>000959.SZ</stp>
        <stp>2022-12-31</stp>
        <tr r="U400" s="3"/>
      </tp>
      <tp>
        <v>-45.130875106300003</v>
        <stp/>
        <stp>EM_S_FA_YOY_OR</stp>
        <stp>2</stp>
        <stp>000962.SZ</stp>
        <stp>2019-12-31</stp>
        <tr r="R403" s="3"/>
      </tp>
      <tp>
        <v>-13.3309195634</v>
        <stp/>
        <stp>EM_S_FA_YOY_OR</stp>
        <stp>2</stp>
        <stp>000952.SZ</stp>
        <stp>2019-12-31</stp>
        <tr r="R395" s="3"/>
      </tp>
      <tp>
        <v>17.052654559200001</v>
        <stp/>
        <stp>EM_S_FA_YOY_OR</stp>
        <stp>2</stp>
        <stp>000969.SZ</stp>
        <stp>2022-12-31</stp>
        <tr r="U409" s="3"/>
      </tp>
      <tp>
        <v>-19.8429855509</v>
        <stp/>
        <stp>EM_S_FA_YOY_OR</stp>
        <stp>2</stp>
        <stp>000989.SZ</stp>
        <stp>2022-12-31</stp>
        <tr r="U425" s="3"/>
      </tp>
      <tp>
        <v>16.3085063714</v>
        <stp/>
        <stp>EM_S_FA_YOY_OR</stp>
        <stp>2</stp>
        <stp>000999.SZ</stp>
        <stp>2022-12-31</stp>
        <tr r="U432" s="3"/>
      </tp>
      <tp>
        <v>-64.619672080000001</v>
        <stp/>
        <stp>EM_S_FA_YOY_OR</stp>
        <stp>2</stp>
        <stp>000982.SZ</stp>
        <stp>2019-12-31</stp>
        <tr r="R420" s="3"/>
      </tp>
      <tp>
        <v>12.201698396699999</v>
        <stp/>
        <stp>EM_S_FA_YOY_OR</stp>
        <stp>2</stp>
        <stp>600872.SH</stp>
        <stp>2019-12-31</stp>
        <tr r="R2691" s="3"/>
      </tp>
      <tp>
        <v>-15.3195960955</v>
        <stp/>
        <stp>EM_S_FA_YOY_OR</stp>
        <stp>2</stp>
        <stp>600859.SH</stp>
        <stp>2022-12-31</stp>
        <tr r="U2679" s="3"/>
      </tp>
      <tp>
        <v>-6.7632574879999998</v>
        <stp/>
        <stp>EM_S_FA_YOY_OR</stp>
        <stp>2</stp>
        <stp>600862.SH</stp>
        <stp>2019-12-31</stp>
        <tr r="R2682" s="3"/>
      </tp>
      <tp>
        <v>3.8731638461000002</v>
        <stp/>
        <stp>EM_S_FA_YOY_OR</stp>
        <stp>2</stp>
        <stp>600869.SH</stp>
        <stp>2022-12-31</stp>
        <tr r="U2689" s="3"/>
      </tp>
      <tp>
        <v>9.2965578250000007</v>
        <stp/>
        <stp>EM_S_FA_YOY_OR</stp>
        <stp>2</stp>
        <stp>600879.SH</stp>
        <stp>2022-12-31</stp>
        <tr r="U2697" s="3"/>
      </tp>
      <tp>
        <v>31.2597203686</v>
        <stp/>
        <stp>EM_S_FA_YOY_OR</stp>
        <stp>2</stp>
        <stp>600809.SH</stp>
        <stp>2022-12-31</stp>
        <tr r="U2636" s="3"/>
      </tp>
      <tp>
        <v>2.3008710947000002</v>
        <stp/>
        <stp>EM_S_FA_YOY_OR</stp>
        <stp>2</stp>
        <stp>600819.SH</stp>
        <stp>2022-12-31</stp>
        <tr r="U2645" s="3"/>
      </tp>
      <tp>
        <v>17.984651207999999</v>
        <stp/>
        <stp>EM_S_FA_YOY_OR</stp>
        <stp>2</stp>
        <stp>600822.SH</stp>
        <stp>2019-12-31</stp>
        <tr r="R2648" s="3"/>
      </tp>
      <tp>
        <v>18.092394143700002</v>
        <stp/>
        <stp>EM_S_FA_YOY_OR</stp>
        <stp>2</stp>
        <stp>600812.SH</stp>
        <stp>2019-12-31</stp>
        <tr r="R2639" s="3"/>
      </tp>
      <tp>
        <v>3.4981127263</v>
        <stp/>
        <stp>EM_S_FA_YOY_OR</stp>
        <stp>2</stp>
        <stp>600829.SH</stp>
        <stp>2022-12-31</stp>
        <tr r="U2655" s="3"/>
      </tp>
      <tp>
        <v>3.2711102208999998</v>
        <stp/>
        <stp>EM_S_FA_YOY_OR</stp>
        <stp>2</stp>
        <stp>600802.SH</stp>
        <stp>2019-12-31</stp>
        <tr r="R2630" s="3"/>
      </tp>
      <tp>
        <v>-7.1766130185000003</v>
        <stp/>
        <stp>EM_S_FA_YOY_OR</stp>
        <stp>2</stp>
        <stp>600839.SH</stp>
        <stp>2022-12-31</stp>
        <tr r="U2664" s="3"/>
      </tp>
      <tp>
        <v>10.7007770378</v>
        <stp/>
        <stp>EM_S_FA_YOY_OR</stp>
        <stp>2</stp>
        <stp>600889.SH</stp>
        <stp>2022-12-31</stp>
        <tr r="U2707" s="3"/>
      </tp>
      <tp>
        <v>-4.2752100144999998</v>
        <stp/>
        <stp>EM_S_FA_YOY_OR</stp>
        <stp>2</stp>
        <stp>600892.SH</stp>
        <stp>2019-12-31</stp>
        <tr r="R2708" s="3"/>
      </tp>
      <tp>
        <v>42.315688035299999</v>
        <stp/>
        <stp>EM_S_FA_YOY_OR</stp>
        <stp>2</stp>
        <stp>600882.SH</stp>
        <stp>2019-12-31</stp>
        <tr r="R2700" s="3"/>
      </tp>
      <tp>
        <v>94.153850318400004</v>
        <stp/>
        <stp>EM_S_FA_YOY_OR</stp>
        <stp>2</stp>
        <stp>000809.SZ</stp>
        <stp>2022-12-31</stp>
        <tr r="U302" s="3"/>
      </tp>
      <tp>
        <v>65.026030958500002</v>
        <stp/>
        <stp>EM_S_FA_YOY_OR</stp>
        <stp>2</stp>
        <stp>000819.SZ</stp>
        <stp>2022-12-31</stp>
        <tr r="U310" s="3"/>
      </tp>
      <tp>
        <v>-12.187399146700001</v>
        <stp/>
        <stp>EM_S_FA_YOY_OR</stp>
        <stp>2</stp>
        <stp>000822.SZ</stp>
        <stp>2019-12-31</stp>
        <tr r="R313" s="3"/>
      </tp>
      <tp>
        <v>-6.4518736724999997</v>
        <stp/>
        <stp>EM_S_FA_YOY_OR</stp>
        <stp>2</stp>
        <stp>000812.SZ</stp>
        <stp>2019-12-31</stp>
        <tr r="R305" s="3"/>
      </tp>
      <tp>
        <v>7.6443345719</v>
        <stp/>
        <stp>EM_S_FA_YOY_OR</stp>
        <stp>2</stp>
        <stp>000829.SZ</stp>
        <stp>2022-12-31</stp>
        <tr r="U318" s="3"/>
      </tp>
      <tp>
        <v>15.3745786316</v>
        <stp/>
        <stp>EM_S_FA_YOY_OR</stp>
        <stp>2</stp>
        <stp>000802.SZ</stp>
        <stp>2019-12-31</stp>
        <tr r="R299" s="3"/>
      </tp>
      <tp>
        <v>1.7408735790000001</v>
        <stp/>
        <stp>EM_S_FA_YOY_OR</stp>
        <stp>2</stp>
        <stp>000839.SZ</stp>
        <stp>2022-12-31</stp>
        <tr r="U325" s="3"/>
      </tp>
      <tp>
        <v>28.813687293699999</v>
        <stp/>
        <stp>EM_S_FA_YOY_OR</stp>
        <stp>2</stp>
        <stp>000859.SZ</stp>
        <stp>2022-12-31</stp>
        <tr r="U332" s="3"/>
      </tp>
      <tp>
        <v>13.530462652600001</v>
        <stp/>
        <stp>EM_S_FA_YOY_OR</stp>
        <stp>2</stp>
        <stp>000862.SZ</stp>
        <stp>2019-12-31</stp>
        <tr r="R335" s="3"/>
      </tp>
      <tp>
        <v>33.940856456799999</v>
        <stp/>
        <stp>EM_S_FA_YOY_OR</stp>
        <stp>2</stp>
        <stp>000852.SZ</stp>
        <stp>2019-12-31</stp>
        <tr r="R329" s="3"/>
      </tp>
      <tp>
        <v>-0.86328964239999995</v>
        <stp/>
        <stp>EM_S_FA_YOY_OR</stp>
        <stp>2</stp>
        <stp>000869.SZ</stp>
        <stp>2022-12-31</stp>
        <tr r="U338" s="3"/>
      </tp>
      <tp>
        <v>-22.281993800999999</v>
        <stp/>
        <stp>EM_S_FA_YOY_OR</stp>
        <stp>2</stp>
        <stp>000889.SZ</stp>
        <stp>2022-12-31</stp>
        <tr r="U351" s="3"/>
      </tp>
      <tp>
        <v>53.460254039500001</v>
        <stp/>
        <stp>EM_S_FA_YOY_OR</stp>
        <stp>2</stp>
        <stp>000899.SZ</stp>
        <stp>2022-12-31</stp>
        <tr r="U358" s="3"/>
      </tp>
      <tp>
        <v>-59.3480832459</v>
        <stp/>
        <stp>EM_S_FA_YOY_OR</stp>
        <stp>2</stp>
        <stp>000892.SZ</stp>
        <stp>2019-12-31</stp>
        <tr r="R353" s="3"/>
      </tp>
      <tp>
        <v>6.6999611799999997E-2</v>
        <stp/>
        <stp>EM_S_FA_YOY_OR</stp>
        <stp>2</stp>
        <stp>000882.SZ</stp>
        <stp>2019-12-31</stp>
        <tr r="R345" s="3"/>
      </tp>
      <tp>
        <v>5.2428318746000002</v>
        <stp/>
        <stp>EM_S_FA_YOY_OR</stp>
        <stp>2</stp>
        <stp>603779.SH</stp>
        <stp>2022-12-31</stp>
        <tr r="U3231" s="3"/>
      </tp>
      <tp>
        <v>19.5395801634</v>
        <stp/>
        <stp>EM_S_FA_YOY_OR</stp>
        <stp>2</stp>
        <stp>603722.SH</stp>
        <stp>2019-12-31</stp>
        <tr r="R3214" s="3"/>
      </tp>
      <tp>
        <v>-45.814803942899999</v>
        <stp/>
        <stp>EM_S_FA_YOY_OR</stp>
        <stp>2</stp>
        <stp>603729.SH</stp>
        <stp>2022-12-31</stp>
        <tr r="U3219" s="3"/>
      </tp>
      <tp>
        <v>-39.3025069571</v>
        <stp/>
        <stp>EM_S_FA_YOY_OR</stp>
        <stp>2</stp>
        <stp>603789.SH</stp>
        <stp>2022-12-31</stp>
        <tr r="U3234" s="3"/>
      </tp>
      <tp>
        <v>78.482290270099995</v>
        <stp/>
        <stp>EM_S_FA_YOY_OR</stp>
        <stp>2</stp>
        <stp>603799.SH</stp>
        <stp>2022-12-31</stp>
        <tr r="U3237" s="3"/>
      </tp>
      <tp>
        <v>71.899599617700005</v>
        <stp/>
        <stp>EM_S_FA_YOY_OR</stp>
        <stp>2</stp>
        <stp>603659.SH</stp>
        <stp>2022-12-31</stp>
        <tr r="U3184" s="3"/>
      </tp>
      <tp>
        <v>-60.927673906400003</v>
        <stp/>
        <stp>EM_S_FA_YOY_OR</stp>
        <stp>2</stp>
        <stp>603669.SH</stp>
        <stp>2022-12-31</stp>
        <tr r="U3191" s="3"/>
      </tp>
      <tp>
        <v>-26.6063226405</v>
        <stp/>
        <stp>EM_S_FA_YOY_OR</stp>
        <stp>2</stp>
        <stp>603679.SH</stp>
        <stp>2022-12-31</stp>
        <tr r="U3195" s="3"/>
      </tp>
      <tp>
        <v>11.343583818899999</v>
        <stp/>
        <stp>EM_S_FA_YOY_OR</stp>
        <stp>2</stp>
        <stp>603609.SH</stp>
        <stp>2022-12-31</stp>
        <tr r="U3164" s="3"/>
      </tp>
      <tp>
        <v>73.981634867300002</v>
        <stp/>
        <stp>EM_S_FA_YOY_OR</stp>
        <stp>2</stp>
        <stp>603619.SH</stp>
        <stp>2022-12-31</stp>
        <tr r="U3171" s="3"/>
      </tp>
      <tp>
        <v>30.340050714699998</v>
        <stp/>
        <stp>EM_S_FA_YOY_OR</stp>
        <stp>2</stp>
        <stp>603612.SH</stp>
        <stp>2019-12-31</stp>
        <tr r="R3166" s="3"/>
      </tp>
      <tp>
        <v>48.1431621937</v>
        <stp/>
        <stp>EM_S_FA_YOY_OR</stp>
        <stp>2</stp>
        <stp>603602.SH</stp>
        <stp>2019-12-31</stp>
        <tr r="R3158" s="3"/>
      </tp>
      <tp>
        <v>22.6047012925</v>
        <stp/>
        <stp>EM_S_FA_YOY_OR</stp>
        <stp>2</stp>
        <stp>603639.SH</stp>
        <stp>2022-12-31</stp>
        <tr r="U3179" s="3"/>
      </tp>
      <tp>
        <v>20.065936530799998</v>
        <stp/>
        <stp>EM_S_FA_YOY_OR</stp>
        <stp>2</stp>
        <stp>603689.SH</stp>
        <stp>2022-12-31</stp>
        <tr r="U3200" s="3"/>
      </tp>
      <tp>
        <v>2.4603875464999998</v>
        <stp/>
        <stp>EM_S_FA_YOY_OR</stp>
        <stp>2</stp>
        <stp>603699.SH</stp>
        <stp>2022-12-31</stp>
        <tr r="U3204" s="3"/>
      </tp>
      <tp>
        <v>-20.087732599199999</v>
        <stp/>
        <stp>EM_S_FA_YOY_OR</stp>
        <stp>2</stp>
        <stp>603559.SH</stp>
        <stp>2022-12-31</stp>
        <tr r="U3140" s="3"/>
      </tp>
      <tp>
        <v>-12.1088941626</v>
        <stp/>
        <stp>EM_S_FA_YOY_OR</stp>
        <stp>2</stp>
        <stp>603569.SH</stp>
        <stp>2022-12-31</stp>
        <tr r="U3144" s="3"/>
      </tp>
      <tp>
        <v>-23.262520323299999</v>
        <stp/>
        <stp>EM_S_FA_YOY_OR</stp>
        <stp>2</stp>
        <stp>603579.SH</stp>
        <stp>2022-12-31</stp>
        <tr r="U3147" s="3"/>
      </tp>
      <tp>
        <v>-10.7368601456</v>
        <stp/>
        <stp>EM_S_FA_YOY_OR</stp>
        <stp>2</stp>
        <stp>603519.SH</stp>
        <stp>2022-12-31</stp>
        <tr r="U3128" s="3"/>
      </tp>
      <tp>
        <v>2.1179781033</v>
        <stp/>
        <stp>EM_S_FA_YOY_OR</stp>
        <stp>2</stp>
        <stp>603589.SH</stp>
        <stp>2022-12-31</stp>
        <tr r="U3152" s="3"/>
      </tp>
      <tp>
        <v>63.288689684600001</v>
        <stp/>
        <stp>EM_S_FA_YOY_OR</stp>
        <stp>2</stp>
        <stp>603599.SH</stp>
        <stp>2022-12-31</stp>
        <tr r="U3155" s="3"/>
      </tp>
      <tp>
        <v>17.654648057100001</v>
        <stp/>
        <stp>EM_S_FA_YOY_OR</stp>
        <stp>2</stp>
        <stp>603429.SH</stp>
        <stp>2022-12-31</stp>
        <tr r="U3111" s="3"/>
      </tp>
      <tp>
        <v>2.3730517082000002</v>
        <stp/>
        <stp>EM_S_FA_YOY_OR</stp>
        <stp>2</stp>
        <stp>603499.SH</stp>
        <stp>2022-12-31</stp>
        <tr r="U3119" s="3"/>
      </tp>
      <tp>
        <v>-54.181051318199998</v>
        <stp/>
        <stp>EM_S_FA_YOY_OR</stp>
        <stp>2</stp>
        <stp>603359.SH</stp>
        <stp>2022-12-31</stp>
        <tr r="U3088" s="3"/>
      </tp>
      <tp>
        <v>23.091386843399999</v>
        <stp/>
        <stp>EM_S_FA_YOY_OR</stp>
        <stp>2</stp>
        <stp>603369.SH</stp>
        <stp>2022-12-31</stp>
        <tr r="U3095" s="3"/>
      </tp>
      <tp>
        <v>21.883423444400002</v>
        <stp/>
        <stp>EM_S_FA_YOY_OR</stp>
        <stp>2</stp>
        <stp>603309.SH</stp>
        <stp>2022-12-31</stp>
        <tr r="U3062" s="3"/>
      </tp>
      <tp>
        <v>0.14971738139999999</v>
        <stp/>
        <stp>EM_S_FA_YOY_OR</stp>
        <stp>2</stp>
        <stp>603319.SH</stp>
        <stp>2022-12-31</stp>
        <tr r="U3068" s="3"/>
      </tp>
      <tp>
        <v>-9.1513268152999991</v>
        <stp/>
        <stp>EM_S_FA_YOY_OR</stp>
        <stp>2</stp>
        <stp>603322.SH</stp>
        <stp>2019-12-31</stp>
        <tr r="R3071" s="3"/>
      </tp>
      <tp>
        <v>19.103803457600002</v>
        <stp/>
        <stp>EM_S_FA_YOY_OR</stp>
        <stp>2</stp>
        <stp>603329.SH</stp>
        <stp>2022-12-31</stp>
        <tr r="U3075" s="3"/>
      </tp>
      <tp>
        <v>22.6979604655</v>
        <stp/>
        <stp>EM_S_FA_YOY_OR</stp>
        <stp>2</stp>
        <stp>603339.SH</stp>
        <stp>2022-12-31</stp>
        <tr r="U3083" s="3"/>
      </tp>
      <tp>
        <v>-14.161401634600001</v>
        <stp/>
        <stp>EM_S_FA_YOY_OR</stp>
        <stp>2</stp>
        <stp>603389.SH</stp>
        <stp>2022-12-31</stp>
        <tr r="U3104" s="3"/>
      </tp>
      <tp>
        <v>81.584610442400006</v>
        <stp/>
        <stp>EM_S_FA_YOY_OR</stp>
        <stp>2</stp>
        <stp>603399.SH</stp>
        <stp>2022-12-31</stp>
        <tr r="U3108" s="3"/>
      </tp>
      <tp>
        <v>19.8547172514</v>
        <stp/>
        <stp>EM_S_FA_YOY_OR</stp>
        <stp>2</stp>
        <stp>603269.SH</stp>
        <stp>2022-12-31</stp>
        <tr r="U3048" s="3"/>
      </tp>
      <tp>
        <v>20.077379116900001</v>
        <stp/>
        <stp>EM_S_FA_YOY_OR</stp>
        <stp>2</stp>
        <stp>603232.SH</stp>
        <stp>2019-12-31</stp>
        <tr r="R3040" s="3"/>
      </tp>
      <tp>
        <v>10.5251176089</v>
        <stp/>
        <stp>EM_S_FA_YOY_OR</stp>
        <stp>2</stp>
        <stp>603222.SH</stp>
        <stp>2019-12-31</stp>
        <tr r="R3033" s="3"/>
      </tp>
      <tp>
        <v>34.202143396700002</v>
        <stp/>
        <stp>EM_S_FA_YOY_OR</stp>
        <stp>2</stp>
        <stp>603229.SH</stp>
        <stp>2022-12-31</stp>
        <tr r="U3039" s="3"/>
      </tp>
      <tp>
        <v>18.960758505299999</v>
        <stp/>
        <stp>EM_S_FA_YOY_OR</stp>
        <stp>2</stp>
        <stp>603239.SH</stp>
        <stp>2022-12-31</stp>
        <tr r="U3043" s="3"/>
      </tp>
      <tp>
        <v>8.0459088649999995</v>
        <stp/>
        <stp>EM_S_FA_YOY_OR</stp>
        <stp>2</stp>
        <stp>603289.SH</stp>
        <stp>2022-12-31</stp>
        <tr r="U3054" s="3"/>
      </tp>
      <tp>
        <v>25.365162287</v>
        <stp/>
        <stp>EM_S_FA_YOY_OR</stp>
        <stp>2</stp>
        <stp>603299.SH</stp>
        <stp>2022-12-31</stp>
        <tr r="U3056" s="3"/>
      </tp>
      <tp>
        <v>-11.902057466</v>
        <stp/>
        <stp>EM_S_FA_YOY_OR</stp>
        <stp>2</stp>
        <stp>603159.SH</stp>
        <stp>2022-12-31</stp>
        <tr r="U3009" s="3"/>
      </tp>
      <tp>
        <v>23.365263843000001</v>
        <stp/>
        <stp>EM_S_FA_YOY_OR</stp>
        <stp>2</stp>
        <stp>603169.SH</stp>
        <stp>2022-12-31</stp>
        <tr r="U3015" s="3"/>
      </tp>
      <tp>
        <v>50.599322891500002</v>
        <stp/>
        <stp>EM_S_FA_YOY_OR</stp>
        <stp>2</stp>
        <stp>603179.SH</stp>
        <stp>2022-12-31</stp>
        <tr r="U3018" s="3"/>
      </tp>
      <tp>
        <v>44.731086037600001</v>
        <stp/>
        <stp>EM_S_FA_YOY_OR</stp>
        <stp>2</stp>
        <stp>603129.SH</stp>
        <stp>2022-12-31</stp>
        <tr r="U3002" s="3"/>
      </tp>
      <tp>
        <v>11.011527899400001</v>
        <stp/>
        <stp>EM_S_FA_YOY_OR</stp>
        <stp>2</stp>
        <stp>603139.SH</stp>
        <stp>2022-12-31</stp>
        <tr r="U3007" s="3"/>
      </tp>
      <tp>
        <v>-12.602033501099999</v>
        <stp/>
        <stp>EM_S_FA_YOY_OR</stp>
        <stp>2</stp>
        <stp>603189.SH</stp>
        <stp>2022-12-31</stp>
        <tr r="U3024" s="3"/>
      </tp>
      <tp>
        <v>-21.996825611199998</v>
        <stp/>
        <stp>EM_S_FA_YOY_OR</stp>
        <stp>2</stp>
        <stp>603199.SH</stp>
        <stp>2022-12-31</stp>
        <tr r="U3028" s="3"/>
      </tp>
      <tp>
        <v>1.0573110155000001</v>
        <stp/>
        <stp>EM_S_FA_YOY_OR</stp>
        <stp>2</stp>
        <stp>603069.SH</stp>
        <stp>2022-12-31</stp>
        <tr r="U2972" s="3"/>
      </tp>
      <tp>
        <v>11.979232420400001</v>
        <stp/>
        <stp>EM_S_FA_YOY_OR</stp>
        <stp>2</stp>
        <stp>603042.SH</stp>
        <stp>2019-12-31</stp>
        <tr r="R2963" s="3"/>
      </tp>
      <tp>
        <v>-6.5482537569000003</v>
        <stp/>
        <stp>EM_S_FA_YOY_OR</stp>
        <stp>2</stp>
        <stp>603079.SH</stp>
        <stp>2022-12-31</stp>
        <tr r="U2976" s="3"/>
      </tp>
      <tp>
        <v>-1.8620783371</v>
        <stp/>
        <stp>EM_S_FA_YOY_OR</stp>
        <stp>2</stp>
        <stp>603009.SH</stp>
        <stp>2022-12-31</stp>
        <tr r="U2934" s="3"/>
      </tp>
      <tp>
        <v>-41.883470105299999</v>
        <stp/>
        <stp>EM_S_FA_YOY_OR</stp>
        <stp>2</stp>
        <stp>603032.SH</stp>
        <stp>2019-12-31</stp>
        <tr r="R2954" s="3"/>
      </tp>
      <tp>
        <v>15.4353575773</v>
        <stp/>
        <stp>EM_S_FA_YOY_OR</stp>
        <stp>2</stp>
        <stp>603019.SH</stp>
        <stp>2022-12-31</stp>
        <tr r="U2942" s="3"/>
      </tp>
      <tp>
        <v>2.9025974214999999</v>
        <stp/>
        <stp>EM_S_FA_YOY_OR</stp>
        <stp>2</stp>
        <stp>603022.SH</stp>
        <stp>2019-12-31</stp>
        <tr r="R2945" s="3"/>
      </tp>
      <tp>
        <v>16.925044181099999</v>
        <stp/>
        <stp>EM_S_FA_YOY_OR</stp>
        <stp>2</stp>
        <stp>603012.SH</stp>
        <stp>2019-12-31</stp>
        <tr r="R2937" s="3"/>
      </tp>
      <tp>
        <v>24.0774607856</v>
        <stp/>
        <stp>EM_S_FA_YOY_OR</stp>
        <stp>2</stp>
        <stp>603029.SH</stp>
        <stp>2022-12-31</stp>
        <tr r="U2951" s="3"/>
      </tp>
      <tp>
        <v>-9.3321066866999995</v>
        <stp/>
        <stp>EM_S_FA_YOY_OR</stp>
        <stp>2</stp>
        <stp>603002.SH</stp>
        <stp>2019-12-31</stp>
        <tr r="R2928" s="3"/>
      </tp>
      <tp>
        <v>16.407537736999998</v>
        <stp/>
        <stp>EM_S_FA_YOY_OR</stp>
        <stp>2</stp>
        <stp>603039.SH</stp>
        <stp>2022-12-31</stp>
        <tr r="U2960" s="3"/>
      </tp>
      <tp>
        <v>5.5472567367999996</v>
        <stp/>
        <stp>EM_S_FA_YOY_OR</stp>
        <stp>2</stp>
        <stp>603089.SH</stp>
        <stp>2022-12-31</stp>
        <tr r="U2982" s="3"/>
      </tp>
      <tp>
        <v>1.0988641923</v>
        <stp/>
        <stp>EM_S_FA_YOY_OR</stp>
        <stp>2</stp>
        <stp>603099.SH</stp>
        <stp>2022-12-31</stp>
        <tr r="U2986" s="3"/>
      </tp>
      <tp>
        <v>209.24279119089999</v>
        <stp/>
        <stp>EM_S_FA_YOY_OR</stp>
        <stp>2</stp>
        <stp>603959.SH</stp>
        <stp>2022-12-31</stp>
        <tr r="U3309" s="3"/>
      </tp>
      <tp>
        <v>-21.781364696699999</v>
        <stp/>
        <stp>EM_S_FA_YOY_OR</stp>
        <stp>2</stp>
        <stp>603969.SH</stp>
        <stp>2022-12-31</stp>
        <tr r="U3314" s="3"/>
      </tp>
      <tp>
        <v>18.896204835500001</v>
        <stp/>
        <stp>EM_S_FA_YOY_OR</stp>
        <stp>2</stp>
        <stp>603979.SH</stp>
        <stp>2022-12-31</stp>
        <tr r="U3319" s="3"/>
      </tp>
      <tp>
        <v>49.874630684099998</v>
        <stp/>
        <stp>EM_S_FA_YOY_OR</stp>
        <stp>2</stp>
        <stp>603909.SH</stp>
        <stp>2022-12-31</stp>
        <tr r="U3291" s="3"/>
      </tp>
      <tp>
        <v>12.488037091000001</v>
        <stp/>
        <stp>EM_S_FA_YOY_OR</stp>
        <stp>2</stp>
        <stp>603919.SH</stp>
        <stp>2022-12-31</stp>
        <tr r="U3296" s="3"/>
      </tp>
      <tp>
        <v>-28.182900091099999</v>
        <stp/>
        <stp>EM_S_FA_YOY_OR</stp>
        <stp>2</stp>
        <stp>603922.SH</stp>
        <stp>2019-12-31</stp>
        <tr r="R3298" s="3"/>
      </tp>
      <tp>
        <v>19.455452774899999</v>
        <stp/>
        <stp>EM_S_FA_YOY_OR</stp>
        <stp>2</stp>
        <stp>603912.SH</stp>
        <stp>2019-12-31</stp>
        <tr r="R3292" s="3"/>
      </tp>
      <tp>
        <v>37.389748530399999</v>
        <stp/>
        <stp>EM_S_FA_YOY_OR</stp>
        <stp>2</stp>
        <stp>603929.SH</stp>
        <stp>2022-12-31</stp>
        <tr r="U3301" s="3"/>
      </tp>
      <tp>
        <v>29.753358625499999</v>
        <stp/>
        <stp>EM_S_FA_YOY_OR</stp>
        <stp>2</stp>
        <stp>603939.SH</stp>
        <stp>2022-12-31</stp>
        <tr r="U3306" s="3"/>
      </tp>
      <tp>
        <v>6.5173895061999998</v>
        <stp/>
        <stp>EM_S_FA_YOY_OR</stp>
        <stp>2</stp>
        <stp>603989.SH</stp>
        <stp>2022-12-31</stp>
        <tr r="U3325" s="3"/>
      </tp>
      <tp>
        <v>5.665683112</v>
        <stp/>
        <stp>EM_S_FA_YOY_OR</stp>
        <stp>2</stp>
        <stp>603999.SH</stp>
        <stp>2022-12-31</stp>
        <tr r="U3331" s="3"/>
      </tp>
      <tp>
        <v>8.2927665999000002</v>
        <stp/>
        <stp>EM_S_FA_YOY_OR</stp>
        <stp>2</stp>
        <stp>603859.SH</stp>
        <stp>2022-12-31</stp>
        <tr r="U3264" s="3"/>
      </tp>
      <tp>
        <v>2.8108223096999998</v>
        <stp/>
        <stp>EM_S_FA_YOY_OR</stp>
        <stp>2</stp>
        <stp>603869.SH</stp>
        <stp>2022-12-31</stp>
        <tr r="U3269" s="3"/>
      </tp>
      <tp>
        <v>-25.214677693700001</v>
        <stp/>
        <stp>EM_S_FA_YOY_OR</stp>
        <stp>2</stp>
        <stp>603879.SH</stp>
        <stp>2022-12-31</stp>
        <tr r="U3272" s="3"/>
      </tp>
      <tp>
        <v>1.9042792665999999</v>
        <stp/>
        <stp>EM_S_FA_YOY_OR</stp>
        <stp>2</stp>
        <stp>603809.SH</stp>
        <stp>2022-12-31</stp>
        <tr r="U3243" s="3"/>
      </tp>
      <tp>
        <v>1.9368508384000001</v>
        <stp/>
        <stp>EM_S_FA_YOY_OR</stp>
        <stp>2</stp>
        <stp>603819.SH</stp>
        <stp>2022-12-31</stp>
        <tr r="U3249" s="3"/>
      </tp>
      <tp>
        <v>20.634666764999999</v>
        <stp/>
        <stp>EM_S_FA_YOY_OR</stp>
        <stp>2</stp>
        <stp>603822.SH</stp>
        <stp>2019-12-31</stp>
        <tr r="R3250" s="3"/>
      </tp>
      <tp>
        <v>23.7104274213</v>
        <stp/>
        <stp>EM_S_FA_YOY_OR</stp>
        <stp>2</stp>
        <stp>603829.SH</stp>
        <stp>2022-12-31</stp>
        <tr r="U3255" s="3"/>
      </tp>
      <tp>
        <v>-26.468350347499999</v>
        <stp/>
        <stp>EM_S_FA_YOY_OR</stp>
        <stp>2</stp>
        <stp>603839.SH</stp>
        <stp>2022-12-31</stp>
        <tr r="U3258" s="3"/>
      </tp>
      <tp>
        <v>14.6388501768</v>
        <stp/>
        <stp>EM_S_FA_YOY_OR</stp>
        <stp>2</stp>
        <stp>603889.SH</stp>
        <stp>2022-12-31</stp>
        <tr r="U3281" s="3"/>
      </tp>
      <tp>
        <v>13.5676586676</v>
        <stp/>
        <stp>EM_S_FA_YOY_OR</stp>
        <stp>2</stp>
        <stp>603899.SH</stp>
        <stp>2022-12-31</stp>
        <tr r="U3285" s="3"/>
      </tp>
      <tp>
        <v>16.4413723893</v>
        <stp/>
        <stp>EM_S_FA_YOY_OR</stp>
        <stp>2</stp>
        <stp>603882.SH</stp>
        <stp>2019-12-31</stp>
        <tr r="R3275" s="3"/>
      </tp>
      <tp>
        <v>101.2202203409</v>
        <stp/>
        <stp>EM_S_FA_YOY_OR</stp>
        <stp>2</stp>
        <stp>002709.SZ</stp>
        <stp>2022-12-31</stp>
        <tr r="U1117" s="3"/>
      </tp>
      <tp>
        <v>13.3797380198</v>
        <stp/>
        <stp>EM_S_FA_YOY_OR</stp>
        <stp>2</stp>
        <stp>002732.SZ</stp>
        <stp>2019-12-31</stp>
        <tr r="R1137" s="3"/>
      </tp>
      <tp>
        <v>-13.708965002499999</v>
        <stp/>
        <stp>EM_S_FA_YOY_OR</stp>
        <stp>2</stp>
        <stp>002719.SZ</stp>
        <stp>2022-12-31</stp>
        <tr r="U1125" s="3"/>
      </tp>
      <tp>
        <v>5.8389692741000001</v>
        <stp/>
        <stp>EM_S_FA_YOY_OR</stp>
        <stp>2</stp>
        <stp>002722.SZ</stp>
        <stp>2019-12-31</stp>
        <tr r="R1127" s="3"/>
      </tp>
      <tp>
        <v>-43.265739095100002</v>
        <stp/>
        <stp>EM_S_FA_YOY_OR</stp>
        <stp>2</stp>
        <stp>002712.SZ</stp>
        <stp>2019-12-31</stp>
        <tr r="R1118" s="3"/>
      </tp>
      <tp>
        <v>13.6670184287</v>
        <stp/>
        <stp>EM_S_FA_YOY_OR</stp>
        <stp>2</stp>
        <stp>002729.SZ</stp>
        <stp>2022-12-31</stp>
        <tr r="U1134" s="3"/>
      </tp>
      <tp>
        <v>21.028221275700002</v>
        <stp/>
        <stp>EM_S_FA_YOY_OR</stp>
        <stp>2</stp>
        <stp>002702.SZ</stp>
        <stp>2019-12-31</stp>
        <tr r="R1111" s="3"/>
      </tp>
      <tp>
        <v>-22.3775192379</v>
        <stp/>
        <stp>EM_S_FA_YOY_OR</stp>
        <stp>2</stp>
        <stp>002739.SZ</stp>
        <stp>2022-12-31</stp>
        <tr r="U1144" s="3"/>
      </tp>
      <tp>
        <v>21.342656616700001</v>
        <stp/>
        <stp>EM_S_FA_YOY_OR</stp>
        <stp>2</stp>
        <stp>002749.SZ</stp>
        <stp>2022-12-31</stp>
        <tr r="U1153" s="3"/>
      </tp>
      <tp>
        <v>24.7617083122</v>
        <stp/>
        <stp>EM_S_FA_YOY_OR</stp>
        <stp>2</stp>
        <stp>002772.SZ</stp>
        <stp>2019-12-31</stp>
        <tr r="R1172" s="3"/>
      </tp>
      <tp>
        <v>45.373123189600001</v>
        <stp/>
        <stp>EM_S_FA_YOY_OR</stp>
        <stp>2</stp>
        <stp>002759.SZ</stp>
        <stp>2022-12-31</stp>
        <tr r="U1161" s="3"/>
      </tp>
      <tp>
        <v>-3.4135972872</v>
        <stp/>
        <stp>EM_S_FA_YOY_OR</stp>
        <stp>2</stp>
        <stp>002762.SZ</stp>
        <stp>2019-12-31</stp>
        <tr r="R1164" s="3"/>
      </tp>
      <tp>
        <v>21.502027469800002</v>
        <stp/>
        <stp>EM_S_FA_YOY_OR</stp>
        <stp>2</stp>
        <stp>002752.SZ</stp>
        <stp>2019-12-31</stp>
        <tr r="R1155" s="3"/>
      </tp>
      <tp>
        <v>-41.672794876799998</v>
        <stp/>
        <stp>EM_S_FA_YOY_OR</stp>
        <stp>2</stp>
        <stp>002769.SZ</stp>
        <stp>2022-12-31</stp>
        <tr r="U1170" s="3"/>
      </tp>
      <tp>
        <v>10.989484428200001</v>
        <stp/>
        <stp>EM_S_FA_YOY_OR</stp>
        <stp>2</stp>
        <stp>002742.SZ</stp>
        <stp>2019-12-31</stp>
        <tr r="R1147" s="3"/>
      </tp>
      <tp>
        <v>-5.1347974769000002</v>
        <stp/>
        <stp>EM_S_FA_YOY_OR</stp>
        <stp>2</stp>
        <stp>002779.SZ</stp>
        <stp>2022-12-31</stp>
        <tr r="U1179" s="3"/>
      </tp>
      <tp>
        <v>11.1806257889</v>
        <stp/>
        <stp>EM_S_FA_YOY_OR</stp>
        <stp>2</stp>
        <stp>002789.SZ</stp>
        <stp>2022-12-31</stp>
        <tr r="U1187" s="3"/>
      </tp>
      <tp>
        <v>1.0336660962999999</v>
        <stp/>
        <stp>EM_S_FA_YOY_OR</stp>
        <stp>2</stp>
        <stp>002799.SZ</stp>
        <stp>2022-12-31</stp>
        <tr r="U1196" s="3"/>
      </tp>
      <tp>
        <v>29.499964996500001</v>
        <stp/>
        <stp>EM_S_FA_YOY_OR</stp>
        <stp>2</stp>
        <stp>002792.SZ</stp>
        <stp>2019-12-31</stp>
        <tr r="R1190" s="3"/>
      </tp>
      <tp>
        <v>1.4552075712999999</v>
        <stp/>
        <stp>EM_S_FA_YOY_OR</stp>
        <stp>2</stp>
        <stp>002782.SZ</stp>
        <stp>2019-12-31</stp>
        <tr r="R1181" s="3"/>
      </tp>
      <tp>
        <v>-8.5880307312999999</v>
        <stp/>
        <stp>EM_S_FA_YOY_OR</stp>
        <stp>2</stp>
        <stp>002609.SZ</stp>
        <stp>2022-12-31</stp>
        <tr r="U1022" s="3"/>
      </tp>
      <tp>
        <v>16.226338501699999</v>
        <stp/>
        <stp>EM_S_FA_YOY_OR</stp>
        <stp>2</stp>
        <stp>002632.SZ</stp>
        <stp>2019-12-31</stp>
        <tr r="R1043" s="3"/>
      </tp>
      <tp>
        <v>-63.229213577899998</v>
        <stp/>
        <stp>EM_S_FA_YOY_OR</stp>
        <stp>2</stp>
        <stp>002622.SZ</stp>
        <stp>2019-12-31</stp>
        <tr r="R1033" s="3"/>
      </tp>
      <tp>
        <v>12.9888698408</v>
        <stp/>
        <stp>EM_S_FA_YOY_OR</stp>
        <stp>2</stp>
        <stp>002612.SZ</stp>
        <stp>2019-12-31</stp>
        <tr r="R1025" s="3"/>
      </tp>
      <tp>
        <v>33.764615362100002</v>
        <stp/>
        <stp>EM_S_FA_YOY_OR</stp>
        <stp>2</stp>
        <stp>002629.SZ</stp>
        <stp>2022-12-31</stp>
        <tr r="U1040" s="3"/>
      </tp>
      <tp>
        <v>17.296990202700002</v>
        <stp/>
        <stp>EM_S_FA_YOY_OR</stp>
        <stp>2</stp>
        <stp>002602.SZ</stp>
        <stp>2019-12-31</stp>
        <tr r="R1016" s="3"/>
      </tp>
      <tp>
        <v>-2.12224068</v>
        <stp/>
        <stp>EM_S_FA_YOY_OR</stp>
        <stp>2</stp>
        <stp>002639.SZ</stp>
        <stp>2022-12-31</stp>
        <tr r="U1050" s="3"/>
      </tp>
      <tp>
        <v>17.110221208799999</v>
        <stp/>
        <stp>EM_S_FA_YOY_OR</stp>
        <stp>2</stp>
        <stp>002649.SZ</stp>
        <stp>2022-12-31</stp>
        <tr r="U1060" s="3"/>
      </tp>
      <tp>
        <v>5.3138283645</v>
        <stp/>
        <stp>EM_S_FA_YOY_OR</stp>
        <stp>2</stp>
        <stp>002672.SZ</stp>
        <stp>2019-12-31</stp>
        <tr r="R1083" s="3"/>
      </tp>
      <tp>
        <v>-39.571127986500002</v>
        <stp/>
        <stp>EM_S_FA_YOY_OR</stp>
        <stp>2</stp>
        <stp>002659.SZ</stp>
        <stp>2022-12-31</stp>
        <tr r="U1070" s="3"/>
      </tp>
      <tp>
        <v>-32.908653965399999</v>
        <stp/>
        <stp>EM_S_FA_YOY_OR</stp>
        <stp>2</stp>
        <stp>002662.SZ</stp>
        <stp>2019-12-31</stp>
        <tr r="R1073" s="3"/>
      </tp>
      <tp>
        <v>-19.8907605287</v>
        <stp/>
        <stp>EM_S_FA_YOY_OR</stp>
        <stp>2</stp>
        <stp>002652.SZ</stp>
        <stp>2019-12-31</stp>
        <tr r="R1063" s="3"/>
      </tp>
      <tp>
        <v>8.5731496316999998</v>
        <stp/>
        <stp>EM_S_FA_YOY_OR</stp>
        <stp>2</stp>
        <stp>002669.SZ</stp>
        <stp>2022-12-31</stp>
        <tr r="U1080" s="3"/>
      </tp>
      <tp>
        <v>19.1053890618</v>
        <stp/>
        <stp>EM_S_FA_YOY_OR</stp>
        <stp>2</stp>
        <stp>002642.SZ</stp>
        <stp>2019-12-31</stp>
        <tr r="R1053" s="3"/>
      </tp>
      <tp>
        <v>-8.3218645243000005</v>
        <stp/>
        <stp>EM_S_FA_YOY_OR</stp>
        <stp>2</stp>
        <stp>002679.SZ</stp>
        <stp>2022-12-31</stp>
        <tr r="U1090" s="3"/>
      </tp>
      <tp>
        <v>20.232002404599999</v>
        <stp/>
        <stp>EM_S_FA_YOY_OR</stp>
        <stp>2</stp>
        <stp>002689.SZ</stp>
        <stp>2022-12-31</stp>
        <tr r="U1098" s="3"/>
      </tp>
      <tp>
        <v>19.890732475</v>
        <stp/>
        <stp>EM_S_FA_YOY_OR</stp>
        <stp>2</stp>
        <stp>002699.SZ</stp>
        <stp>2022-12-31</stp>
        <tr r="U1108" s="3"/>
      </tp>
      <tp>
        <v>-6.9002728877999999</v>
        <stp/>
        <stp>EM_S_FA_YOY_OR</stp>
        <stp>2</stp>
        <stp>002692.SZ</stp>
        <stp>2019-12-31</stp>
        <tr r="R1101" s="3"/>
      </tp>
      <tp>
        <v>-11.353787630599999</v>
        <stp/>
        <stp>EM_S_FA_YOY_OR</stp>
        <stp>2</stp>
        <stp>002682.SZ</stp>
        <stp>2019-12-31</stp>
        <tr r="R1092" s="3"/>
      </tp>
      <tp>
        <v>10.3076381802</v>
        <stp/>
        <stp>EM_S_FA_YOY_OR</stp>
        <stp>2</stp>
        <stp>002532.SZ</stp>
        <stp>2019-12-31</stp>
        <tr r="R946" s="3"/>
      </tp>
      <tp>
        <v>-8.0096208309999994</v>
        <stp/>
        <stp>EM_S_FA_YOY_OR</stp>
        <stp>2</stp>
        <stp>002519.SZ</stp>
        <stp>2022-12-31</stp>
        <tr r="U934" s="3"/>
      </tp>
      <tp>
        <v>18.786622793500001</v>
        <stp/>
        <stp>EM_S_FA_YOY_OR</stp>
        <stp>2</stp>
        <stp>002522.SZ</stp>
        <stp>2019-12-31</stp>
        <tr r="R937" s="3"/>
      </tp>
      <tp>
        <v>-20.427217175500001</v>
        <stp/>
        <stp>EM_S_FA_YOY_OR</stp>
        <stp>2</stp>
        <stp>002512.SZ</stp>
        <stp>2019-12-31</stp>
        <tr r="R927" s="3"/>
      </tp>
      <tp>
        <v>43.319208362399998</v>
        <stp/>
        <stp>EM_S_FA_YOY_OR</stp>
        <stp>2</stp>
        <stp>002529.SZ</stp>
        <stp>2022-12-31</stp>
        <tr r="U943" s="3"/>
      </tp>
      <tp>
        <v>41.472230345699998</v>
        <stp/>
        <stp>EM_S_FA_YOY_OR</stp>
        <stp>2</stp>
        <stp>002502.SZ</stp>
        <stp>2019-12-31</stp>
        <tr r="R920" s="3"/>
      </tp>
      <tp>
        <v>37.6158535808</v>
        <stp/>
        <stp>EM_S_FA_YOY_OR</stp>
        <stp>2</stp>
        <stp>002539.SZ</stp>
        <stp>2022-12-31</stp>
        <tr r="U953" s="3"/>
      </tp>
      <tp>
        <v>27.655187024100002</v>
        <stp/>
        <stp>EM_S_FA_YOY_OR</stp>
        <stp>2</stp>
        <stp>002549.SZ</stp>
        <stp>2022-12-31</stp>
        <tr r="U963" s="3"/>
      </tp>
      <tp>
        <v>5.1318582700000004</v>
        <stp/>
        <stp>EM_S_FA_YOY_OR</stp>
        <stp>2</stp>
        <stp>002572.SZ</stp>
        <stp>2019-12-31</stp>
        <tr r="R986" s="3"/>
      </tp>
      <tp>
        <v>-8.4534090204000005</v>
        <stp/>
        <stp>EM_S_FA_YOY_OR</stp>
        <stp>2</stp>
        <stp>002559.SZ</stp>
        <stp>2022-12-31</stp>
        <tr r="U973" s="3"/>
      </tp>
      <tp>
        <v>-11.116447040600001</v>
        <stp/>
        <stp>EM_S_FA_YOY_OR</stp>
        <stp>2</stp>
        <stp>002562.SZ</stp>
        <stp>2019-12-31</stp>
        <tr r="R976" s="3"/>
      </tp>
      <tp>
        <v>9.4978567507000005</v>
        <stp/>
        <stp>EM_S_FA_YOY_OR</stp>
        <stp>2</stp>
        <stp>002552.SZ</stp>
        <stp>2019-12-31</stp>
        <tr r="R966" s="3"/>
      </tp>
      <tp>
        <v>-50.426624485799998</v>
        <stp/>
        <stp>EM_S_FA_YOY_OR</stp>
        <stp>2</stp>
        <stp>002569.SZ</stp>
        <stp>2022-12-31</stp>
        <tr r="U983" s="3"/>
      </tp>
      <tp>
        <v>15.053002083200001</v>
        <stp/>
        <stp>EM_S_FA_YOY_OR</stp>
        <stp>2</stp>
        <stp>002542.SZ</stp>
        <stp>2019-12-31</stp>
        <tr r="R956" s="3"/>
      </tp>
      <tp>
        <v>3.7180565585999998</v>
        <stp/>
        <stp>EM_S_FA_YOY_OR</stp>
        <stp>2</stp>
        <stp>002579.SZ</stp>
        <stp>2022-12-31</stp>
        <tr r="U993" s="3"/>
      </tp>
      <tp>
        <v>-41.541110713199998</v>
        <stp/>
        <stp>EM_S_FA_YOY_OR</stp>
        <stp>2</stp>
        <stp>002589.SZ</stp>
        <stp>2022-12-31</stp>
        <tr r="U1003" s="3"/>
      </tp>
      <tp>
        <v>-6.9123286819</v>
        <stp/>
        <stp>EM_S_FA_YOY_OR</stp>
        <stp>2</stp>
        <stp>002599.SZ</stp>
        <stp>2022-12-31</stp>
        <tr r="U1013" s="3"/>
      </tp>
      <tp>
        <v>5.7487482699000001</v>
        <stp/>
        <stp>EM_S_FA_YOY_OR</stp>
        <stp>2</stp>
        <stp>002592.SZ</stp>
        <stp>2019-12-31</stp>
        <tr r="R1006" s="3"/>
      </tp>
      <tp>
        <v>20.441351372300002</v>
        <stp/>
        <stp>EM_S_FA_YOY_OR</stp>
        <stp>2</stp>
        <stp>002582.SZ</stp>
        <stp>2019-12-31</stp>
        <tr r="R996" s="3"/>
      </tp>
      <tp>
        <v>12.608056169899999</v>
        <stp/>
        <stp>EM_S_FA_YOY_OR</stp>
        <stp>2</stp>
        <stp>002409.SZ</stp>
        <stp>2022-12-31</stp>
        <tr r="U835" s="3"/>
      </tp>
      <tp>
        <v>25.252896342500001</v>
        <stp/>
        <stp>EM_S_FA_YOY_OR</stp>
        <stp>2</stp>
        <stp>002432.SZ</stp>
        <stp>2019-12-31</stp>
        <tr r="R856" s="3"/>
      </tp>
      <tp>
        <v>-1.1673714491</v>
        <stp/>
        <stp>EM_S_FA_YOY_OR</stp>
        <stp>2</stp>
        <stp>002419.SZ</stp>
        <stp>2022-12-31</stp>
        <tr r="U843" s="3"/>
      </tp>
      <tp>
        <v>7.8552671373000003</v>
        <stp/>
        <stp>EM_S_FA_YOY_OR</stp>
        <stp>2</stp>
        <stp>002422.SZ</stp>
        <stp>2019-12-31</stp>
        <tr r="R846" s="3"/>
      </tp>
      <tp>
        <v>-3.7376069263999998</v>
        <stp/>
        <stp>EM_S_FA_YOY_OR</stp>
        <stp>2</stp>
        <stp>002412.SZ</stp>
        <stp>2019-12-31</stp>
        <tr r="R837" s="3"/>
      </tp>
      <tp>
        <v>-33.3201632532</v>
        <stp/>
        <stp>EM_S_FA_YOY_OR</stp>
        <stp>2</stp>
        <stp>002429.SZ</stp>
        <stp>2022-12-31</stp>
        <tr r="U853" s="3"/>
      </tp>
      <tp>
        <v>36.624158490900001</v>
        <stp/>
        <stp>EM_S_FA_YOY_OR</stp>
        <stp>2</stp>
        <stp>002402.SZ</stp>
        <stp>2019-12-31</stp>
        <tr r="R828" s="3"/>
      </tp>
      <tp>
        <v>1.1600084513</v>
        <stp/>
        <stp>EM_S_FA_YOY_OR</stp>
        <stp>2</stp>
        <stp>002439.SZ</stp>
        <stp>2022-12-31</stp>
        <tr r="U863" s="3"/>
      </tp>
      <tp>
        <v>-11.4905926672</v>
        <stp/>
        <stp>EM_S_FA_YOY_OR</stp>
        <stp>2</stp>
        <stp>002449.SZ</stp>
        <stp>2022-12-31</stp>
        <tr r="U872" s="3"/>
      </tp>
      <tp>
        <v>2.701693471</v>
        <stp/>
        <stp>EM_S_FA_YOY_OR</stp>
        <stp>2</stp>
        <stp>002472.SZ</stp>
        <stp>2019-12-31</stp>
        <tr r="R893" s="3"/>
      </tp>
      <tp>
        <v>76.722279719100001</v>
        <stp/>
        <stp>EM_S_FA_YOY_OR</stp>
        <stp>2</stp>
        <stp>002459.SZ</stp>
        <stp>2022-12-31</stp>
        <tr r="U881" s="3"/>
      </tp>
      <tp>
        <v>23.534044331600001</v>
        <stp/>
        <stp>EM_S_FA_YOY_OR</stp>
        <stp>2</stp>
        <stp>002462.SZ</stp>
        <stp>2019-12-31</stp>
        <tr r="R884" s="3"/>
      </tp>
      <tp>
        <v>10.0447047415</v>
        <stp/>
        <stp>EM_S_FA_YOY_OR</stp>
        <stp>2</stp>
        <stp>002452.SZ</stp>
        <stp>2019-12-31</stp>
        <tr r="R874" s="3"/>
      </tp>
      <tp>
        <v>-0.8212771069</v>
        <stp/>
        <stp>EM_S_FA_YOY_OR</stp>
        <stp>2</stp>
        <stp>002469.SZ</stp>
        <stp>2022-12-31</stp>
        <tr r="U890" s="3"/>
      </tp>
      <tp>
        <v>-9.0677351616999999</v>
        <stp/>
        <stp>EM_S_FA_YOY_OR</stp>
        <stp>2</stp>
        <stp>002442.SZ</stp>
        <stp>2019-12-31</stp>
        <tr r="R866" s="3"/>
      </tp>
      <tp>
        <v>4.6767740427</v>
        <stp/>
        <stp>EM_S_FA_YOY_OR</stp>
        <stp>2</stp>
        <stp>002479.SZ</stp>
        <stp>2022-12-31</stp>
        <tr r="U898" s="3"/>
      </tp>
      <tp>
        <v>0.83796544910000004</v>
        <stp/>
        <stp>EM_S_FA_YOY_OR</stp>
        <stp>2</stp>
        <stp>002489.SZ</stp>
        <stp>2022-12-31</stp>
        <tr r="U908" s="3"/>
      </tp>
      <tp>
        <v>7.9644167969000002</v>
        <stp/>
        <stp>EM_S_FA_YOY_OR</stp>
        <stp>2</stp>
        <stp>002492.SZ</stp>
        <stp>2019-12-31</stp>
        <tr r="R911" s="3"/>
      </tp>
      <tp>
        <v>-9.3861290220000004</v>
        <stp/>
        <stp>EM_S_FA_YOY_OR</stp>
        <stp>2</stp>
        <stp>002482.SZ</stp>
        <stp>2019-12-31</stp>
        <tr r="R901" s="3"/>
      </tp>
      <tp>
        <v>-21.342824750799998</v>
        <stp/>
        <stp>EM_S_FA_YOY_OR</stp>
        <stp>2</stp>
        <stp>002309.SZ</stp>
        <stp>2022-12-31</stp>
        <tr r="U736" s="3"/>
      </tp>
      <tp>
        <v>2.3963748179</v>
        <stp/>
        <stp>EM_S_FA_YOY_OR</stp>
        <stp>2</stp>
        <stp>002332.SZ</stp>
        <stp>2019-12-31</stp>
        <tr r="R759" s="3"/>
      </tp>
      <tp>
        <v>4.0538082306999996</v>
        <stp/>
        <stp>EM_S_FA_YOY_OR</stp>
        <stp>2</stp>
        <stp>002319.SZ</stp>
        <stp>2022-12-31</stp>
        <tr r="U746" s="3"/>
      </tp>
      <tp>
        <v>0.85120588060000002</v>
        <stp/>
        <stp>EM_S_FA_YOY_OR</stp>
        <stp>2</stp>
        <stp>002322.SZ</stp>
        <stp>2019-12-31</stp>
        <tr r="R749" s="3"/>
      </tp>
      <tp>
        <v>166.2038437651</v>
        <stp/>
        <stp>EM_S_FA_YOY_OR</stp>
        <stp>2</stp>
        <stp>002312.SZ</stp>
        <stp>2019-12-31</stp>
        <tr r="R739" s="3"/>
      </tp>
      <tp>
        <v>12.535951320900001</v>
        <stp/>
        <stp>EM_S_FA_YOY_OR</stp>
        <stp>2</stp>
        <stp>002329.SZ</stp>
        <stp>2022-12-31</stp>
        <tr r="U756" s="3"/>
      </tp>
      <tp>
        <v>21.473564649899998</v>
        <stp/>
        <stp>EM_S_FA_YOY_OR</stp>
        <stp>2</stp>
        <stp>002302.SZ</stp>
        <stp>2019-12-31</stp>
        <tr r="R729" s="3"/>
      </tp>
      <tp>
        <v>7.9105073916000004</v>
        <stp/>
        <stp>EM_S_FA_YOY_OR</stp>
        <stp>2</stp>
        <stp>002339.SZ</stp>
        <stp>2022-12-31</stp>
        <tr r="U766" s="3"/>
      </tp>
      <tp>
        <v>15.847770063800001</v>
        <stp/>
        <stp>EM_S_FA_YOY_OR</stp>
        <stp>2</stp>
        <stp>002349.SZ</stp>
        <stp>2022-12-31</stp>
        <tr r="U776" s="3"/>
      </tp>
      <tp>
        <v>2.0685495900999999</v>
        <stp/>
        <stp>EM_S_FA_YOY_OR</stp>
        <stp>2</stp>
        <stp>002372.SZ</stp>
        <stp>2019-12-31</stp>
        <tr r="R798" s="3"/>
      </tp>
      <tp>
        <v>47.803334968199998</v>
        <stp/>
        <stp>EM_S_FA_YOY_OR</stp>
        <stp>2</stp>
        <stp>002362.SZ</stp>
        <stp>2019-12-31</stp>
        <tr r="R788" s="3"/>
      </tp>
      <tp>
        <v>23.367134657800001</v>
        <stp/>
        <stp>EM_S_FA_YOY_OR</stp>
        <stp>2</stp>
        <stp>002352.SZ</stp>
        <stp>2019-12-31</stp>
        <tr r="R779" s="3"/>
      </tp>
      <tp>
        <v>-22.832850680699998</v>
        <stp/>
        <stp>EM_S_FA_YOY_OR</stp>
        <stp>2</stp>
        <stp>002369.SZ</stp>
        <stp>2022-12-31</stp>
        <tr r="U795" s="3"/>
      </tp>
      <tp>
        <v>16.664135239</v>
        <stp/>
        <stp>EM_S_FA_YOY_OR</stp>
        <stp>2</stp>
        <stp>002342.SZ</stp>
        <stp>2019-12-31</stp>
        <tr r="R769" s="3"/>
      </tp>
      <tp>
        <v>10.6172476342</v>
        <stp/>
        <stp>EM_S_FA_YOY_OR</stp>
        <stp>2</stp>
        <stp>002379.SZ</stp>
        <stp>2022-12-31</stp>
        <tr r="U805" s="3"/>
      </tp>
      <tp>
        <v>32.399645423099997</v>
        <stp/>
        <stp>EM_S_FA_YOY_OR</stp>
        <stp>2</stp>
        <stp>002389.SZ</stp>
        <stp>2022-12-31</stp>
        <tr r="U815" s="3"/>
      </tp>
      <tp>
        <v>12.477785624499999</v>
        <stp/>
        <stp>EM_S_FA_YOY_OR</stp>
        <stp>2</stp>
        <stp>002399.SZ</stp>
        <stp>2022-12-31</stp>
        <tr r="U825" s="3"/>
      </tp>
      <tp>
        <v>17.0629027795</v>
        <stp/>
        <stp>EM_S_FA_YOY_OR</stp>
        <stp>2</stp>
        <stp>002392.SZ</stp>
        <stp>2019-12-31</stp>
        <tr r="R818" s="3"/>
      </tp>
      <tp>
        <v>31.001012056699999</v>
        <stp/>
        <stp>EM_S_FA_YOY_OR</stp>
        <stp>2</stp>
        <stp>002382.SZ</stp>
        <stp>2019-12-31</stp>
        <tr r="R808" s="3"/>
      </tp>
      <tp>
        <v>8.0220978617000007</v>
        <stp/>
        <stp>EM_S_FA_YOY_OR</stp>
        <stp>2</stp>
        <stp>002209.SZ</stp>
        <stp>2022-12-31</stp>
        <tr r="U639" s="3"/>
      </tp>
      <tp>
        <v>-4.1975669323</v>
        <stp/>
        <stp>EM_S_FA_YOY_OR</stp>
        <stp>2</stp>
        <stp>002232.SZ</stp>
        <stp>2019-12-31</stp>
        <tr r="R661" s="3"/>
      </tp>
      <tp>
        <v>4.5311983543999999</v>
        <stp/>
        <stp>EM_S_FA_YOY_OR</stp>
        <stp>2</stp>
        <stp>002219.SZ</stp>
        <stp>2022-12-31</stp>
        <tr r="U649" s="3"/>
      </tp>
      <tp>
        <v>1.9997050006999999</v>
        <stp/>
        <stp>EM_S_FA_YOY_OR</stp>
        <stp>2</stp>
        <stp>002222.SZ</stp>
        <stp>2019-12-31</stp>
        <tr r="R651" s="3"/>
      </tp>
      <tp>
        <v>12.5506103106</v>
        <stp/>
        <stp>EM_S_FA_YOY_OR</stp>
        <stp>2</stp>
        <stp>002212.SZ</stp>
        <stp>2019-12-31</stp>
        <tr r="R642" s="3"/>
      </tp>
      <tp>
        <v>-5.0114965413999997</v>
        <stp/>
        <stp>EM_S_FA_YOY_OR</stp>
        <stp>2</stp>
        <stp>002229.SZ</stp>
        <stp>2022-12-31</stp>
        <tr r="U658" s="3"/>
      </tp>
      <tp>
        <v>33.114324724799999</v>
        <stp/>
        <stp>EM_S_FA_YOY_OR</stp>
        <stp>2</stp>
        <stp>002202.SZ</stp>
        <stp>2019-12-31</stp>
        <tr r="R632" s="3"/>
      </tp>
      <tp>
        <v>21.2710117554</v>
        <stp/>
        <stp>EM_S_FA_YOY_OR</stp>
        <stp>2</stp>
        <stp>002239.SZ</stp>
        <stp>2022-12-31</stp>
        <tr r="U668" s="3"/>
      </tp>
      <tp>
        <v>9.1128108873000002</v>
        <stp/>
        <stp>EM_S_FA_YOY_OR</stp>
        <stp>2</stp>
        <stp>002249.SZ</stp>
        <stp>2022-12-31</stp>
        <tr r="U678" s="3"/>
      </tp>
      <tp>
        <v>33.009042776500003</v>
        <stp/>
        <stp>EM_S_FA_YOY_OR</stp>
        <stp>2</stp>
        <stp>002272.SZ</stp>
        <stp>2019-12-31</stp>
        <tr r="R699" s="3"/>
      </tp>
      <tp>
        <v>22.194632956500001</v>
        <stp/>
        <stp>EM_S_FA_YOY_OR</stp>
        <stp>2</stp>
        <stp>002259.SZ</stp>
        <stp>2022-12-31</stp>
        <tr r="U687" s="3"/>
      </tp>
      <tp>
        <v>7.5461667551999998</v>
        <stp/>
        <stp>EM_S_FA_YOY_OR</stp>
        <stp>2</stp>
        <stp>002262.SZ</stp>
        <stp>2019-12-31</stp>
        <tr r="R689" s="3"/>
      </tp>
      <tp>
        <v>43.273099645899997</v>
        <stp/>
        <stp>EM_S_FA_YOY_OR</stp>
        <stp>2</stp>
        <stp>002252.SZ</stp>
        <stp>2019-12-31</stp>
        <tr r="R681" s="3"/>
      </tp>
      <tp>
        <v>-45.451506498999997</v>
        <stp/>
        <stp>EM_S_FA_YOY_OR</stp>
        <stp>2</stp>
        <stp>002269.SZ</stp>
        <stp>2022-12-31</stp>
        <tr r="U696" s="3"/>
      </tp>
      <tp>
        <v>14.478797673700001</v>
        <stp/>
        <stp>EM_S_FA_YOY_OR</stp>
        <stp>2</stp>
        <stp>002242.SZ</stp>
        <stp>2019-12-31</stp>
        <tr r="R671" s="3"/>
      </tp>
      <tp>
        <v>6.9698340396000003</v>
        <stp/>
        <stp>EM_S_FA_YOY_OR</stp>
        <stp>2</stp>
        <stp>002279.SZ</stp>
        <stp>2022-12-31</stp>
        <tr r="U706" s="3"/>
      </tp>
      <tp>
        <v>-26.5276118817</v>
        <stp/>
        <stp>EM_S_FA_YOY_OR</stp>
        <stp>2</stp>
        <stp>002289.SZ</stp>
        <stp>2022-12-31</stp>
        <tr r="U716" s="3"/>
      </tp>
      <tp>
        <v>16.154562225599999</v>
        <stp/>
        <stp>EM_S_FA_YOY_OR</stp>
        <stp>2</stp>
        <stp>002299.SZ</stp>
        <stp>2022-12-31</stp>
        <tr r="U726" s="3"/>
      </tp>
      <tp>
        <v>-3.9745797240999998</v>
        <stp/>
        <stp>EM_S_FA_YOY_OR</stp>
        <stp>2</stp>
        <stp>002292.SZ</stp>
        <stp>2019-12-31</stp>
        <tr r="R719" s="3"/>
      </tp>
      <tp>
        <v>10.832470820699999</v>
        <stp/>
        <stp>EM_S_FA_YOY_OR</stp>
        <stp>2</stp>
        <stp>002282.SZ</stp>
        <stp>2019-12-31</stp>
        <tr r="R709" s="3"/>
      </tp>
      <tp>
        <v>14.8184789787</v>
        <stp/>
        <stp>EM_S_FA_YOY_OR</stp>
        <stp>2</stp>
        <stp>002109.SZ</stp>
        <stp>2022-12-31</stp>
        <tr r="U543" s="3"/>
      </tp>
      <tp>
        <v>12.3349267422</v>
        <stp/>
        <stp>EM_S_FA_YOY_OR</stp>
        <stp>2</stp>
        <stp>002132.SZ</stp>
        <stp>2019-12-31</stp>
        <tr r="R564" s="3"/>
      </tp>
      <tp>
        <v>-22.4105009566</v>
        <stp/>
        <stp>EM_S_FA_YOY_OR</stp>
        <stp>2</stp>
        <stp>002119.SZ</stp>
        <stp>2022-12-31</stp>
        <tr r="U551" s="3"/>
      </tp>
      <tp>
        <v>-36.9833440588</v>
        <stp/>
        <stp>EM_S_FA_YOY_OR</stp>
        <stp>2</stp>
        <stp>002122.SZ</stp>
        <stp>2019-12-31</stp>
        <tr r="R554" s="3"/>
      </tp>
      <tp>
        <v>24.482580361</v>
        <stp/>
        <stp>EM_S_FA_YOY_OR</stp>
        <stp>2</stp>
        <stp>002112.SZ</stp>
        <stp>2019-12-31</stp>
        <tr r="R546" s="3"/>
      </tp>
      <tp>
        <v>63.023161339200001</v>
        <stp/>
        <stp>EM_S_FA_YOY_OR</stp>
        <stp>2</stp>
        <stp>002129.SZ</stp>
        <stp>2022-12-31</stp>
        <tr r="U561" s="3"/>
      </tp>
      <tp>
        <v>11.4914444307</v>
        <stp/>
        <stp>EM_S_FA_YOY_OR</stp>
        <stp>2</stp>
        <stp>002102.SZ</stp>
        <stp>2019-12-31</stp>
        <tr r="R536" s="3"/>
      </tp>
      <tp>
        <v>14.266246071599999</v>
        <stp/>
        <stp>EM_S_FA_YOY_OR</stp>
        <stp>2</stp>
        <stp>002139.SZ</stp>
        <stp>2022-12-31</stp>
        <tr r="U571" s="3"/>
      </tp>
      <tp>
        <v>22.832200488600002</v>
        <stp/>
        <stp>EM_S_FA_YOY_OR</stp>
        <stp>2</stp>
        <stp>002149.SZ</stp>
        <stp>2022-12-31</stp>
        <tr r="U579" s="3"/>
      </tp>
      <tp>
        <v>-36.696199661800001</v>
        <stp/>
        <stp>EM_S_FA_YOY_OR</stp>
        <stp>2</stp>
        <stp>002172.SZ</stp>
        <stp>2019-12-31</stp>
        <tr r="R602" s="3"/>
      </tp>
      <tp>
        <v>-41.047722849199999</v>
        <stp/>
        <stp>EM_S_FA_YOY_OR</stp>
        <stp>2</stp>
        <stp>002159.SZ</stp>
        <stp>2022-12-31</stp>
        <tr r="U589" s="3"/>
      </tp>
      <tp>
        <v>19.262002800699999</v>
        <stp/>
        <stp>EM_S_FA_YOY_OR</stp>
        <stp>2</stp>
        <stp>002162.SZ</stp>
        <stp>2019-12-31</stp>
        <tr r="R592" s="3"/>
      </tp>
      <tp>
        <v>19.001406710200001</v>
        <stp/>
        <stp>EM_S_FA_YOY_OR</stp>
        <stp>2</stp>
        <stp>002152.SZ</stp>
        <stp>2019-12-31</stp>
        <tr r="R582" s="3"/>
      </tp>
      <tp>
        <v>24.4974998466</v>
        <stp/>
        <stp>EM_S_FA_YOY_OR</stp>
        <stp>2</stp>
        <stp>002169.SZ</stp>
        <stp>2022-12-31</stp>
        <tr r="U599" s="3"/>
      </tp>
      <tp>
        <v>21.2617433954</v>
        <stp/>
        <stp>EM_S_FA_YOY_OR</stp>
        <stp>2</stp>
        <stp>002142.SZ</stp>
        <stp>2019-12-31</stp>
        <tr r="R574" s="3"/>
      </tp>
      <tp>
        <v>23.092295993800001</v>
        <stp/>
        <stp>EM_S_FA_YOY_OR</stp>
        <stp>2</stp>
        <stp>002179.SZ</stp>
        <stp>2022-12-31</stp>
        <tr r="U609" s="3"/>
      </tp>
      <tp>
        <v>-20.4349966071</v>
        <stp/>
        <stp>EM_S_FA_YOY_OR</stp>
        <stp>2</stp>
        <stp>002189.SZ</stp>
        <stp>2022-12-31</stp>
        <tr r="U619" s="3"/>
      </tp>
      <tp>
        <v>-40.595817131300002</v>
        <stp/>
        <stp>EM_S_FA_YOY_OR</stp>
        <stp>2</stp>
        <stp>002199.SZ</stp>
        <stp>2022-12-31</stp>
        <tr r="U629" s="3"/>
      </tp>
      <tp>
        <v>-29.532324191400001</v>
        <stp/>
        <stp>EM_S_FA_YOY_OR</stp>
        <stp>2</stp>
        <stp>002192.SZ</stp>
        <stp>2019-12-31</stp>
        <tr r="R622" s="3"/>
      </tp>
      <tp>
        <v>9.2335055318000006</v>
        <stp/>
        <stp>EM_S_FA_YOY_OR</stp>
        <stp>2</stp>
        <stp>002182.SZ</stp>
        <stp>2019-12-31</stp>
        <tr r="R612" s="3"/>
      </tp>
      <tp>
        <v>15.1558420935</v>
        <stp/>
        <stp>EM_S_FA_YOY_OR</stp>
        <stp>2</stp>
        <stp>002009.SZ</stp>
        <stp>2022-12-31</stp>
        <tr r="U447" s="3"/>
      </tp>
      <tp>
        <v>11.2160852662</v>
        <stp/>
        <stp>EM_S_FA_YOY_OR</stp>
        <stp>2</stp>
        <stp>002032.SZ</stp>
        <stp>2019-12-31</stp>
        <tr r="R468" s="3"/>
      </tp>
      <tp>
        <v>-12.9823126841</v>
        <stp/>
        <stp>EM_S_FA_YOY_OR</stp>
        <stp>2</stp>
        <stp>002019.SZ</stp>
        <stp>2022-12-31</stp>
        <tr r="U455" s="3"/>
      </tp>
      <tp>
        <v>21.3171963128</v>
        <stp/>
        <stp>EM_S_FA_YOY_OR</stp>
        <stp>2</stp>
        <stp>002022.SZ</stp>
        <stp>2019-12-31</stp>
        <tr r="R458" s="3"/>
      </tp>
      <tp>
        <v>2.1261957535999998</v>
        <stp/>
        <stp>EM_S_FA_YOY_OR</stp>
        <stp>2</stp>
        <stp>002012.SZ</stp>
        <stp>2019-12-31</stp>
        <tr r="R450" s="3"/>
      </tp>
      <tp>
        <v>-8.1331989383999996</v>
        <stp/>
        <stp>EM_S_FA_YOY_OR</stp>
        <stp>2</stp>
        <stp>002029.SZ</stp>
        <stp>2022-12-31</stp>
        <tr r="U465" s="3"/>
      </tp>
      <tp>
        <v>-12.3256639561</v>
        <stp/>
        <stp>EM_S_FA_YOY_OR</stp>
        <stp>2</stp>
        <stp>002002.SZ</stp>
        <stp>2019-12-31</stp>
        <tr r="R440" s="3"/>
      </tp>
      <tp>
        <v>26.137914285299999</v>
        <stp/>
        <stp>EM_S_FA_YOY_OR</stp>
        <stp>2</stp>
        <stp>002039.SZ</stp>
        <stp>2022-12-31</stp>
        <tr r="U475" s="3"/>
      </tp>
      <tp>
        <v>33.278767320299998</v>
        <stp/>
        <stp>EM_S_FA_YOY_OR</stp>
        <stp>2</stp>
        <stp>002049.SZ</stp>
        <stp>2022-12-31</stp>
        <tr r="U485" s="3"/>
      </tp>
      <tp>
        <v>-38.780331087199997</v>
        <stp/>
        <stp>EM_S_FA_YOY_OR</stp>
        <stp>2</stp>
        <stp>002072.SZ</stp>
        <stp>2019-12-31</stp>
        <tr r="R506" s="3"/>
      </tp>
      <tp>
        <v>-62.017072042099997</v>
        <stp/>
        <stp>EM_S_FA_YOY_OR</stp>
        <stp>2</stp>
        <stp>002059.SZ</stp>
        <stp>2022-12-31</stp>
        <tr r="U495" s="3"/>
      </tp>
      <tp>
        <v>20.7832215715</v>
        <stp/>
        <stp>EM_S_FA_YOY_OR</stp>
        <stp>2</stp>
        <stp>002062.SZ</stp>
        <stp>2019-12-31</stp>
        <tr r="R498" s="3"/>
      </tp>
      <tp>
        <v>-1.5782426277999999</v>
        <stp/>
        <stp>EM_S_FA_YOY_OR</stp>
        <stp>2</stp>
        <stp>002052.SZ</stp>
        <stp>2019-12-31</stp>
        <tr r="R488" s="3"/>
      </tp>
      <tp>
        <v>-2.9882458802</v>
        <stp/>
        <stp>EM_S_FA_YOY_OR</stp>
        <stp>2</stp>
        <stp>002069.SZ</stp>
        <stp>2022-12-31</stp>
        <tr r="U505" s="3"/>
      </tp>
      <tp>
        <v>11.0390400846</v>
        <stp/>
        <stp>EM_S_FA_YOY_OR</stp>
        <stp>2</stp>
        <stp>002042.SZ</stp>
        <stp>2019-12-31</stp>
        <tr r="R478" s="3"/>
      </tp>
      <tp>
        <v>32.011859177799998</v>
        <stp/>
        <stp>EM_S_FA_YOY_OR</stp>
        <stp>2</stp>
        <stp>002079.SZ</stp>
        <stp>2022-12-31</stp>
        <tr r="U513" s="3"/>
      </tp>
      <tp>
        <v>-25.247902622800002</v>
        <stp/>
        <stp>EM_S_FA_YOY_OR</stp>
        <stp>2</stp>
        <stp>002089.SZ</stp>
        <stp>2022-12-31</stp>
        <tr r="U523" s="3"/>
      </tp>
      <tp>
        <v>8.8261871804999998</v>
        <stp/>
        <stp>EM_S_FA_YOY_OR</stp>
        <stp>2</stp>
        <stp>002099.SZ</stp>
        <stp>2022-12-31</stp>
        <tr r="U533" s="3"/>
      </tp>
      <tp>
        <v>18.366242347099998</v>
        <stp/>
        <stp>EM_S_FA_YOY_OR</stp>
        <stp>2</stp>
        <stp>002092.SZ</stp>
        <stp>2019-12-31</stp>
        <tr r="R526" s="3"/>
      </tp>
      <tp>
        <v>10.1817840332</v>
        <stp/>
        <stp>EM_S_FA_YOY_OR</stp>
        <stp>2</stp>
        <stp>002082.SZ</stp>
        <stp>2019-12-31</stp>
        <tr r="R516" s="3"/>
      </tp>
      <tp>
        <v>-13.4380159911</v>
        <stp/>
        <stp>EM_S_FA_YOY_OR</stp>
        <stp>2</stp>
        <stp>002909.SZ</stp>
        <stp>2022-12-31</stp>
        <tr r="U1298" s="3"/>
      </tp>
      <tp>
        <v>27.045189102199998</v>
        <stp/>
        <stp>EM_S_FA_YOY_OR</stp>
        <stp>2</stp>
        <stp>002919.SZ</stp>
        <stp>2022-12-31</stp>
        <tr r="U1307" s="3"/>
      </tp>
      <tp>
        <v>19.139504911500001</v>
        <stp/>
        <stp>EM_S_FA_YOY_OR</stp>
        <stp>2</stp>
        <stp>002922.SZ</stp>
        <stp>2019-12-31</stp>
        <tr r="R1310" s="3"/>
      </tp>
      <tp>
        <v>30.859524331399999</v>
        <stp/>
        <stp>EM_S_FA_YOY_OR</stp>
        <stp>2</stp>
        <stp>002912.SZ</stp>
        <stp>2019-12-31</stp>
        <tr r="R1301" s="3"/>
      </tp>
      <tp>
        <v>-12.702366105499999</v>
        <stp/>
        <stp>EM_S_FA_YOY_OR</stp>
        <stp>2</stp>
        <stp>002902.SZ</stp>
        <stp>2019-12-31</stp>
        <tr r="R1292" s="3"/>
      </tp>
      <tp>
        <v>-39.523823591899998</v>
        <stp/>
        <stp>EM_S_FA_YOY_OR</stp>
        <stp>2</stp>
        <stp>002809.SZ</stp>
        <stp>2022-12-31</stp>
        <tr r="U1205" s="3"/>
      </tp>
      <tp>
        <v>23.7011940899</v>
        <stp/>
        <stp>EM_S_FA_YOY_OR</stp>
        <stp>2</stp>
        <stp>002832.SZ</stp>
        <stp>2019-12-31</stp>
        <tr r="R1227" s="3"/>
      </tp>
      <tp>
        <v>63.537735006699997</v>
        <stp/>
        <stp>EM_S_FA_YOY_OR</stp>
        <stp>2</stp>
        <stp>002819.SZ</stp>
        <stp>2022-12-31</stp>
        <tr r="U1214" s="3"/>
      </tp>
      <tp>
        <v>17.2085149557</v>
        <stp/>
        <stp>EM_S_FA_YOY_OR</stp>
        <stp>2</stp>
        <stp>002822.SZ</stp>
        <stp>2019-12-31</stp>
        <tr r="R1217" s="3"/>
      </tp>
      <tp>
        <v>28.568495566799999</v>
        <stp/>
        <stp>EM_S_FA_YOY_OR</stp>
        <stp>2</stp>
        <stp>002812.SZ</stp>
        <stp>2019-12-31</stp>
        <tr r="R1208" s="3"/>
      </tp>
      <tp>
        <v>39.880467953299998</v>
        <stp/>
        <stp>EM_S_FA_YOY_OR</stp>
        <stp>2</stp>
        <stp>002829.SZ</stp>
        <stp>2022-12-31</stp>
        <tr r="U1224" s="3"/>
      </tp>
      <tp>
        <v>3.79389457</v>
        <stp/>
        <stp>EM_S_FA_YOY_OR</stp>
        <stp>2</stp>
        <stp>002802.SZ</stp>
        <stp>2019-12-31</stp>
        <tr r="R1199" s="3"/>
      </tp>
      <tp>
        <v>4.5703564965999997</v>
        <stp/>
        <stp>EM_S_FA_YOY_OR</stp>
        <stp>2</stp>
        <stp>002839.SZ</stp>
        <stp>2022-12-31</stp>
        <tr r="U1233" s="3"/>
      </tp>
      <tp>
        <v>-16.844107010399998</v>
        <stp/>
        <stp>EM_S_FA_YOY_OR</stp>
        <stp>2</stp>
        <stp>002849.SZ</stp>
        <stp>2022-12-31</stp>
        <tr r="U1242" s="3"/>
      </tp>
      <tp>
        <v>-22.721671992800001</v>
        <stp/>
        <stp>EM_S_FA_YOY_OR</stp>
        <stp>2</stp>
        <stp>002872.SZ</stp>
        <stp>2019-12-31</stp>
        <tr r="R1264" s="3"/>
      </tp>
      <tp>
        <v>-30.0966940482</v>
        <stp/>
        <stp>EM_S_FA_YOY_OR</stp>
        <stp>2</stp>
        <stp>002859.SZ</stp>
        <stp>2022-12-31</stp>
        <tr r="U1251" s="3"/>
      </tp>
      <tp>
        <v>-2.4892868476999999</v>
        <stp/>
        <stp>EM_S_FA_YOY_OR</stp>
        <stp>2</stp>
        <stp>002862.SZ</stp>
        <stp>2019-12-31</stp>
        <tr r="R1254" s="3"/>
      </tp>
      <tp>
        <v>14.3379370158</v>
        <stp/>
        <stp>EM_S_FA_YOY_OR</stp>
        <stp>2</stp>
        <stp>002852.SZ</stp>
        <stp>2019-12-31</stp>
        <tr r="R1245" s="3"/>
      </tp>
      <tp>
        <v>62.892739152399997</v>
        <stp/>
        <stp>EM_S_FA_YOY_OR</stp>
        <stp>2</stp>
        <stp>002869.SZ</stp>
        <stp>2022-12-31</stp>
        <tr r="U1261" s="3"/>
      </tp>
      <tp>
        <v>-11.662792721700001</v>
        <stp/>
        <stp>EM_S_FA_YOY_OR</stp>
        <stp>2</stp>
        <stp>002842.SZ</stp>
        <stp>2019-12-31</stp>
        <tr r="R1236" s="3"/>
      </tp>
      <tp>
        <v>-6.5096391997999996</v>
        <stp/>
        <stp>EM_S_FA_YOY_OR</stp>
        <stp>2</stp>
        <stp>002879.SZ</stp>
        <stp>2022-12-31</stp>
        <tr r="U1270" s="3"/>
      </tp>
      <tp>
        <v>2.5400413838999998</v>
        <stp/>
        <stp>EM_S_FA_YOY_OR</stp>
        <stp>2</stp>
        <stp>002889.SZ</stp>
        <stp>2022-12-31</stp>
        <tr r="U1280" s="3"/>
      </tp>
      <tp>
        <v>-4.5925725800999997</v>
        <stp/>
        <stp>EM_S_FA_YOY_OR</stp>
        <stp>2</stp>
        <stp>002899.SZ</stp>
        <stp>2022-12-31</stp>
        <tr r="U1289" s="3"/>
      </tp>
      <tp>
        <v>18.001797959800001</v>
        <stp/>
        <stp>EM_S_FA_YOY_OR</stp>
        <stp>2</stp>
        <stp>002892.SZ</stp>
        <stp>2019-12-31</stp>
        <tr r="R1283" s="3"/>
      </tp>
      <tp>
        <v>15.9186890601</v>
        <stp/>
        <stp>EM_S_FA_YOY_OR</stp>
        <stp>2</stp>
        <stp>002882.SZ</stp>
        <stp>2019-12-31</stp>
        <tr r="R1273" s="3"/>
      </tp>
      <tp>
        <v>-0.375678913</v>
        <stp/>
        <stp>EM_S_FA_YOY_OR</stp>
        <stp>2</stp>
        <stp>601718.SH</stp>
        <stp>2022-12-31</stp>
        <tr r="U2874" s="3"/>
      </tp>
      <tp>
        <v>-35.476393761499999</v>
        <stp/>
        <stp>EM_S_FA_YOY_OR</stp>
        <stp>2</stp>
        <stp>601788.SH</stp>
        <stp>2022-12-31</stp>
        <tr r="U2878" s="3"/>
      </tp>
      <tp>
        <v>4.5743693504999996</v>
        <stp/>
        <stp>EM_S_FA_YOY_OR</stp>
        <stp>2</stp>
        <stp>601798.SH</stp>
        <stp>2022-12-31</stp>
        <tr r="U2880" s="3"/>
      </tp>
      <tp>
        <v>8.5774407999999998</v>
        <stp/>
        <stp>EM_S_FA_YOY_OR</stp>
        <stp>2</stp>
        <stp>601668.SH</stp>
        <stp>2022-12-31</stp>
        <tr r="U2865" s="3"/>
      </tp>
      <tp>
        <v>-4.0577307732000003</v>
        <stp/>
        <stp>EM_S_FA_YOY_OR</stp>
        <stp>2</stp>
        <stp>601678.SH</stp>
        <stp>2022-12-31</stp>
        <tr r="U2868" s="3"/>
      </tp>
      <tp>
        <v>16.9135423717</v>
        <stp/>
        <stp>EM_S_FA_YOY_OR</stp>
        <stp>2</stp>
        <stp>601608.SH</stp>
        <stp>2022-12-31</stp>
        <tr r="U2856" s="3"/>
      </tp>
      <tp>
        <v>-2.7523358285000001</v>
        <stp/>
        <stp>EM_S_FA_YOY_OR</stp>
        <stp>2</stp>
        <stp>601633.SH</stp>
        <stp>2019-12-31</stp>
        <tr r="R2862" s="3"/>
      </tp>
      <tp>
        <v>18.398450162300001</v>
        <stp/>
        <stp>EM_S_FA_YOY_OR</stp>
        <stp>2</stp>
        <stp>601618.SH</stp>
        <stp>2022-12-31</stp>
        <tr r="U2859" s="3"/>
      </tp>
      <tp>
        <v>-3.7801627940999998</v>
        <stp/>
        <stp>EM_S_FA_YOY_OR</stp>
        <stp>2</stp>
        <stp>601628.SH</stp>
        <stp>2022-12-31</stp>
        <tr r="U2861" s="3"/>
      </tp>
      <tp>
        <v>-15.4961425019</v>
        <stp/>
        <stp>EM_S_FA_YOY_OR</stp>
        <stp>2</stp>
        <stp>601688.SH</stp>
        <stp>2022-12-31</stp>
        <tr r="U2869" s="3"/>
      </tp>
      <tp>
        <v>14.7107991375</v>
        <stp/>
        <stp>EM_S_FA_YOY_OR</stp>
        <stp>2</stp>
        <stp>601518.SH</stp>
        <stp>2022-12-31</stp>
        <tr r="U2844" s="3"/>
      </tp>
      <tp>
        <v>-41.446038295299999</v>
        <stp/>
        <stp>EM_S_FA_YOY_OR</stp>
        <stp>2</stp>
        <stp>601588.SH</stp>
        <stp>2022-12-31</stp>
        <tr r="U2850" s="3"/>
      </tp>
      <tp>
        <v>8.0995637898999995</v>
        <stp/>
        <stp>EM_S_FA_YOY_OR</stp>
        <stp>2</stp>
        <stp>601368.SH</stp>
        <stp>2022-12-31</stp>
        <tr r="U2835" s="3"/>
      </tp>
      <tp>
        <v>6.8102252617000003</v>
        <stp/>
        <stp>EM_S_FA_YOY_OR</stp>
        <stp>2</stp>
        <stp>601333.SH</stp>
        <stp>2019-12-31</stp>
        <tr r="R2830" s="3"/>
      </tp>
      <tp>
        <v>-5.9194675902</v>
        <stp/>
        <stp>EM_S_FA_YOY_OR</stp>
        <stp>2</stp>
        <stp>601318.SH</stp>
        <stp>2022-12-31</stp>
        <tr r="U2827" s="3"/>
      </tp>
      <tp>
        <v>1.3318979918</v>
        <stp/>
        <stp>EM_S_FA_YOY_OR</stp>
        <stp>2</stp>
        <stp>601328.SH</stp>
        <stp>2022-12-31</stp>
        <tr r="U2829" s="3"/>
      </tp>
      <tp>
        <v>-7.5229519345</v>
        <stp/>
        <stp>EM_S_FA_YOY_OR</stp>
        <stp>2</stp>
        <stp>601388.SH</stp>
        <stp>2022-12-31</stp>
        <tr r="U2839" s="3"/>
      </tp>
      <tp>
        <v>-2.6277045532000001</v>
        <stp/>
        <stp>EM_S_FA_YOY_OR</stp>
        <stp>2</stp>
        <stp>601398.SH</stp>
        <stp>2022-12-31</stp>
        <tr r="U2841" s="3"/>
      </tp>
      <tp>
        <v>12.088058949100001</v>
        <stp/>
        <stp>EM_S_FA_YOY_OR</stp>
        <stp>2</stp>
        <stp>601208.SH</stp>
        <stp>2022-12-31</stp>
        <tr r="U2812" s="3"/>
      </tp>
      <tp>
        <v>21.590192909599999</v>
        <stp/>
        <stp>EM_S_FA_YOY_OR</stp>
        <stp>2</stp>
        <stp>601233.SH</stp>
        <stp>2019-12-31</stp>
        <tr r="R2823" s="3"/>
      </tp>
      <tp>
        <v>-5.2119415732999999</v>
        <stp/>
        <stp>EM_S_FA_YOY_OR</stp>
        <stp>2</stp>
        <stp>601218.SH</stp>
        <stp>2022-12-31</stp>
        <tr r="U2816" s="3"/>
      </tp>
      <tp>
        <v>5.9612439964000004</v>
        <stp/>
        <stp>EM_S_FA_YOY_OR</stp>
        <stp>2</stp>
        <stp>601228.SH</stp>
        <stp>2022-12-31</stp>
        <tr r="U2820" s="3"/>
      </tp>
      <tp>
        <v>45.565778359699998</v>
        <stp/>
        <stp>EM_S_FA_YOY_OR</stp>
        <stp>2</stp>
        <stp>601238.SH</stp>
        <stp>2022-12-31</stp>
        <tr r="U2824" s="3"/>
      </tp>
      <tp>
        <v>0.6879978886</v>
        <stp/>
        <stp>EM_S_FA_YOY_OR</stp>
        <stp>2</stp>
        <stp>601288.SH</stp>
        <stp>2022-12-31</stp>
        <tr r="U2825" s="3"/>
      </tp>
      <tp>
        <v>7.2614358805999997</v>
        <stp/>
        <stp>EM_S_FA_YOY_OR</stp>
        <stp>2</stp>
        <stp>601158.SH</stp>
        <stp>2022-12-31</stp>
        <tr r="U2800" s="3"/>
      </tp>
      <tp>
        <v>5.7213134454999999</v>
        <stp/>
        <stp>EM_S_FA_YOY_OR</stp>
        <stp>2</stp>
        <stp>601163.SH</stp>
        <stp>2019-12-31</stp>
        <tr r="R2801" s="3"/>
      </tp>
      <tp>
        <v>3.2796454012999998</v>
        <stp/>
        <stp>EM_S_FA_YOY_OR</stp>
        <stp>2</stp>
        <stp>601168.SH</stp>
        <stp>2022-12-31</stp>
        <tr r="U2803" s="3"/>
      </tp>
      <tp>
        <v>-24.671612553900001</v>
        <stp/>
        <stp>EM_S_FA_YOY_OR</stp>
        <stp>2</stp>
        <stp>601108.SH</stp>
        <stp>2022-12-31</stp>
        <tr r="U2788" s="3"/>
      </tp>
      <tp>
        <v>0.25124481609999999</v>
        <stp/>
        <stp>EM_S_FA_YOY_OR</stp>
        <stp>2</stp>
        <stp>601118.SH</stp>
        <stp>2022-12-31</stp>
        <tr r="U2793" s="3"/>
      </tp>
      <tp>
        <v>29.7110204295</v>
        <stp/>
        <stp>EM_S_FA_YOY_OR</stp>
        <stp>2</stp>
        <stp>601113.SH</stp>
        <stp>2019-12-31</stp>
        <tr r="R2790" s="3"/>
      </tp>
      <tp>
        <v>15.0650406855</v>
        <stp/>
        <stp>EM_S_FA_YOY_OR</stp>
        <stp>2</stp>
        <stp>601128.SH</stp>
        <stp>2022-12-31</stp>
        <tr r="U2796" s="3"/>
      </tp>
      <tp>
        <v>-18.904641875399999</v>
        <stp/>
        <stp>EM_S_FA_YOY_OR</stp>
        <stp>2</stp>
        <stp>601188.SH</stp>
        <stp>2022-12-31</stp>
        <tr r="U2808" s="3"/>
      </tp>
      <tp>
        <v>-36.209928324099998</v>
        <stp/>
        <stp>EM_S_FA_YOY_OR</stp>
        <stp>2</stp>
        <stp>601198.SH</stp>
        <stp>2022-12-31</stp>
        <tr r="U2809" s="3"/>
      </tp>
      <tp>
        <v>21.689590245800002</v>
        <stp/>
        <stp>EM_S_FA_YOY_OR</stp>
        <stp>2</stp>
        <stp>601058.SH</stp>
        <stp>2022-12-31</stp>
        <tr r="U2778" s="3"/>
      </tp>
      <tp>
        <v>9.7866611967000008</v>
        <stp/>
        <stp>EM_S_FA_YOY_OR</stp>
        <stp>2</stp>
        <stp>601008.SH</stp>
        <stp>2022-12-31</stp>
        <tr r="U2765" s="3"/>
      </tp>
      <tp>
        <v>11.1411912226</v>
        <stp/>
        <stp>EM_S_FA_YOY_OR</stp>
        <stp>2</stp>
        <stp>601018.SH</stp>
        <stp>2022-12-31</stp>
        <tr r="U2772" s="3"/>
      </tp>
      <tp>
        <v>-3.6653430764000001</v>
        <stp/>
        <stp>EM_S_FA_YOY_OR</stp>
        <stp>2</stp>
        <stp>601028.SH</stp>
        <stp>2022-12-31</stp>
        <tr r="U2776" s="3"/>
      </tp>
      <tp>
        <v>2.6799616539</v>
        <stp/>
        <stp>EM_S_FA_YOY_OR</stp>
        <stp>2</stp>
        <stp>601003.SH</stp>
        <stp>2019-12-31</stp>
        <tr r="R2761" s="3"/>
      </tp>
      <tp>
        <v>35.251182515499998</v>
        <stp/>
        <stp>EM_S_FA_YOY_OR</stp>
        <stp>2</stp>
        <stp>601038.SH</stp>
        <stp>2022-12-31</stp>
        <tr r="U2777" s="3"/>
      </tp>
      <tp>
        <v>2.6495650100999999</v>
        <stp/>
        <stp>EM_S_FA_YOY_OR</stp>
        <stp>2</stp>
        <stp>601088.SH</stp>
        <stp>2022-12-31</stp>
        <tr r="U2781" s="3"/>
      </tp>
      <tp>
        <v>10.000253820099999</v>
        <stp/>
        <stp>EM_S_FA_YOY_OR</stp>
        <stp>2</stp>
        <stp>601098.SH</stp>
        <stp>2022-12-31</stp>
        <tr r="U2782" s="3"/>
      </tp>
      <tp>
        <v>19.532083937100001</v>
        <stp/>
        <stp>EM_S_FA_YOY_OR</stp>
        <stp>2</stp>
        <stp>601958.SH</stp>
        <stp>2022-12-31</stp>
        <tr r="U2912" s="3"/>
      </tp>
      <tp>
        <v>22.345465016599999</v>
        <stp/>
        <stp>EM_S_FA_YOY_OR</stp>
        <stp>2</stp>
        <stp>601968.SH</stp>
        <stp>2022-12-31</stp>
        <tr r="U2915" s="3"/>
      </tp>
      <tp>
        <v>120.776107424</v>
        <stp/>
        <stp>EM_S_FA_YOY_OR</stp>
        <stp>2</stp>
        <stp>601908.SH</stp>
        <stp>2022-12-31</stp>
        <tr r="U2903" s="3"/>
      </tp>
      <tp>
        <v>20.3644170329</v>
        <stp/>
        <stp>EM_S_FA_YOY_OR</stp>
        <stp>2</stp>
        <stp>601933.SH</stp>
        <stp>2019-12-31</stp>
        <tr r="R2908" s="3"/>
      </tp>
      <tp>
        <v>-3.8893759747000001</v>
        <stp/>
        <stp>EM_S_FA_YOY_OR</stp>
        <stp>2</stp>
        <stp>601918.SH</stp>
        <stp>2022-12-31</stp>
        <tr r="U2904" s="3"/>
      </tp>
      <tp>
        <v>8.6196305267</v>
        <stp/>
        <stp>EM_S_FA_YOY_OR</stp>
        <stp>2</stp>
        <stp>601928.SH</stp>
        <stp>2022-12-31</stp>
        <tr r="U2906" s="3"/>
      </tp>
      <tp>
        <v>2.0559516083</v>
        <stp/>
        <stp>EM_S_FA_YOY_OR</stp>
        <stp>2</stp>
        <stp>601988.SH</stp>
        <stp>2022-12-31</stp>
        <tr r="U2918" s="3"/>
      </tp>
      <tp>
        <v>3.3413669540000002</v>
        <stp/>
        <stp>EM_S_FA_YOY_OR</stp>
        <stp>2</stp>
        <stp>601998.SH</stp>
        <stp>2022-12-31</stp>
        <tr r="U2924" s="3"/>
      </tp>
      <tp>
        <v>2.8787889245999998</v>
        <stp/>
        <stp>EM_S_FA_YOY_OR</stp>
        <stp>2</stp>
        <stp>601858.SH</stp>
        <stp>2022-12-31</stp>
        <tr r="U2888" s="3"/>
      </tp>
      <tp>
        <v>2.4119538970000001</v>
        <stp/>
        <stp>EM_S_FA_YOY_OR</stp>
        <stp>2</stp>
        <stp>601878.SH</stp>
        <stp>2022-12-31</stp>
        <tr r="U2892" s="3"/>
      </tp>
      <tp>
        <v>22.1069518989</v>
        <stp/>
        <stp>EM_S_FA_YOY_OR</stp>
        <stp>2</stp>
        <stp>601808.SH</stp>
        <stp>2022-12-31</stp>
        <tr r="U2884" s="3"/>
      </tp>
      <tp>
        <v>-0.73256476230000001</v>
        <stp/>
        <stp>EM_S_FA_YOY_OR</stp>
        <stp>2</stp>
        <stp>601818.SH</stp>
        <stp>2022-12-31</stp>
        <tr r="U2886" s="3"/>
      </tp>
      <tp>
        <v>-19.5678801818</v>
        <stp/>
        <stp>EM_S_FA_YOY_OR</stp>
        <stp>2</stp>
        <stp>601888.SH</stp>
        <stp>2022-12-31</stp>
        <tr r="U2897" s="3"/>
      </tp>
      <tp>
        <v>-8.0272298315999997</v>
        <stp/>
        <stp>EM_S_FA_YOY_OR</stp>
        <stp>2</stp>
        <stp>601898.SH</stp>
        <stp>2022-12-31</stp>
        <tr r="U2899" s="3"/>
      </tp>
      <tp>
        <v>-47.850140613199997</v>
        <stp/>
        <stp>EM_S_FA_YOY_OR</stp>
        <stp>2</stp>
        <stp>600748.SH</stp>
        <stp>2022-12-31</stp>
        <tr r="U2584" s="3"/>
      </tp>
      <tp>
        <v>14.177615751899999</v>
        <stp/>
        <stp>EM_S_FA_YOY_OR</stp>
        <stp>2</stp>
        <stp>600773.SH</stp>
        <stp>2019-12-31</stp>
        <tr r="R2605" s="3"/>
      </tp>
      <tp>
        <v>11.9129383975</v>
        <stp/>
        <stp>EM_S_FA_YOY_OR</stp>
        <stp>2</stp>
        <stp>600758.SH</stp>
        <stp>2022-12-31</stp>
        <tr r="U2593" s="3"/>
      </tp>
      <tp>
        <v>22.5203776002</v>
        <stp/>
        <stp>EM_S_FA_YOY_OR</stp>
        <stp>2</stp>
        <stp>600763.SH</stp>
        <stp>2019-12-31</stp>
        <tr r="R2597" s="3"/>
      </tp>
      <tp>
        <v>5.6709594955</v>
        <stp/>
        <stp>EM_S_FA_YOY_OR</stp>
        <stp>2</stp>
        <stp>600753.SH</stp>
        <stp>2019-12-31</stp>
        <tr r="R2588" s="3"/>
      </tp>
      <tp>
        <v>-27.304256021899999</v>
        <stp/>
        <stp>EM_S_FA_YOY_OR</stp>
        <stp>2</stp>
        <stp>600768.SH</stp>
        <stp>2022-12-31</stp>
        <tr r="U2601" s="3"/>
      </tp>
      <tp>
        <v>8.6424204930999995</v>
        <stp/>
        <stp>EM_S_FA_YOY_OR</stp>
        <stp>2</stp>
        <stp>600743.SH</stp>
        <stp>2019-12-31</stp>
        <tr r="R2580" s="3"/>
      </tp>
      <tp>
        <v>-26.995029936600002</v>
        <stp/>
        <stp>EM_S_FA_YOY_OR</stp>
        <stp>2</stp>
        <stp>600778.SH</stp>
        <stp>2022-12-31</stp>
        <tr r="U2610" s="3"/>
      </tp>
      <tp>
        <v>-36.0848890396</v>
        <stp/>
        <stp>EM_S_FA_YOY_OR</stp>
        <stp>2</stp>
        <stp>600708.SH</stp>
        <stp>2022-12-31</stp>
        <tr r="U2547" s="3"/>
      </tp>
      <tp>
        <v>30.392597526300001</v>
        <stp/>
        <stp>EM_S_FA_YOY_OR</stp>
        <stp>2</stp>
        <stp>600733.SH</stp>
        <stp>2019-12-31</stp>
        <tr r="R2570" s="3"/>
      </tp>
      <tp>
        <v>8.3687946428999993</v>
        <stp/>
        <stp>EM_S_FA_YOY_OR</stp>
        <stp>2</stp>
        <stp>600718.SH</stp>
        <stp>2022-12-31</stp>
        <tr r="U2556" s="3"/>
      </tp>
      <tp>
        <v>18.6968896602</v>
        <stp/>
        <stp>EM_S_FA_YOY_OR</stp>
        <stp>2</stp>
        <stp>600713.SH</stp>
        <stp>2019-12-31</stp>
        <tr r="R2551" s="3"/>
      </tp>
      <tp>
        <v>-14.257819462900001</v>
        <stp/>
        <stp>EM_S_FA_YOY_OR</stp>
        <stp>2</stp>
        <stp>600728.SH</stp>
        <stp>2022-12-31</stp>
        <tr r="U2565" s="3"/>
      </tp>
      <tp>
        <v>-10.812050277599999</v>
        <stp/>
        <stp>EM_S_FA_YOY_OR</stp>
        <stp>2</stp>
        <stp>600703.SH</stp>
        <stp>2019-12-31</stp>
        <tr r="R2542" s="3"/>
      </tp>
      <tp>
        <v>17.700424014199999</v>
        <stp/>
        <stp>EM_S_FA_YOY_OR</stp>
        <stp>2</stp>
        <stp>600738.SH</stp>
        <stp>2022-12-31</stp>
        <tr r="U2575" s="3"/>
      </tp>
      <tp>
        <v>-11.5330481166</v>
        <stp/>
        <stp>EM_S_FA_YOY_OR</stp>
        <stp>2</stp>
        <stp>600798.SH</stp>
        <stp>2022-12-31</stp>
        <tr r="U2627" s="3"/>
      </tp>
      <tp>
        <v>23.8544901908</v>
        <stp/>
        <stp>EM_S_FA_YOY_OR</stp>
        <stp>2</stp>
        <stp>600793.SH</stp>
        <stp>2019-12-31</stp>
        <tr r="R2622" s="3"/>
      </tp>
      <tp>
        <v>7.5388167295999997</v>
        <stp/>
        <stp>EM_S_FA_YOY_OR</stp>
        <stp>2</stp>
        <stp>600783.SH</stp>
        <stp>2019-12-31</stp>
        <tr r="R2614" s="3"/>
      </tp>
      <tp>
        <v>-0.25225859020000002</v>
        <stp/>
        <stp>EM_S_FA_YOY_OR</stp>
        <stp>2</stp>
        <stp>000708.SZ</stp>
        <stp>2022-12-31</stp>
        <tr r="U237" s="3"/>
      </tp>
      <tp>
        <v>-31.274329100900001</v>
        <stp/>
        <stp>EM_S_FA_YOY_OR</stp>
        <stp>2</stp>
        <stp>000733.SZ</stp>
        <stp>2019-12-31</stp>
        <tr r="R258" s="3"/>
      </tp>
      <tp>
        <v>16.4427429584</v>
        <stp/>
        <stp>EM_S_FA_YOY_OR</stp>
        <stp>2</stp>
        <stp>300703.SZ</stp>
        <stp>2019-12-31</stp>
        <tr r="R1970" s="3"/>
      </tp>
      <tp>
        <v>-25.120665858300001</v>
        <stp/>
        <stp>EM_S_FA_YOY_OR</stp>
        <stp>2</stp>
        <stp>000718.SZ</stp>
        <stp>2022-12-31</stp>
        <tr r="U246" s="3"/>
      </tp>
      <tp>
        <v>-6.9751571111999997</v>
        <stp/>
        <stp>EM_S_FA_YOY_OR</stp>
        <stp>2</stp>
        <stp>000723.SZ</stp>
        <stp>2019-12-31</stp>
        <tr r="R251" s="3"/>
      </tp>
      <tp>
        <v>-5.7849617124000003</v>
        <stp/>
        <stp>EM_S_FA_YOY_OR</stp>
        <stp>2</stp>
        <stp>300713.SZ</stp>
        <stp>2019-12-31</stp>
        <tr r="R1979" s="3"/>
      </tp>
      <tp>
        <v>24.7417958186</v>
        <stp/>
        <stp>EM_S_FA_YOY_OR</stp>
        <stp>2</stp>
        <stp>000713.SZ</stp>
        <stp>2019-12-31</stp>
        <tr r="R242" s="3"/>
      </tp>
      <tp>
        <v>-12.581552612999999</v>
        <stp/>
        <stp>EM_S_FA_YOY_OR</stp>
        <stp>2</stp>
        <stp>000728.SZ</stp>
        <stp>2022-12-31</stp>
        <tr r="U255" s="3"/>
      </tp>
      <tp>
        <v>8.7735766266000006</v>
        <stp/>
        <stp>EM_S_FA_YOY_OR</stp>
        <stp>2</stp>
        <stp>300718.SZ</stp>
        <stp>2022-12-31</stp>
        <tr r="U1983" s="3"/>
      </tp>
      <tp>
        <v>14.5395856747</v>
        <stp/>
        <stp>EM_S_FA_YOY_OR</stp>
        <stp>2</stp>
        <stp>300723.SZ</stp>
        <stp>2019-12-31</stp>
        <tr r="R1988" s="3"/>
      </tp>
      <tp>
        <v>-9.5897276972000007</v>
        <stp/>
        <stp>EM_S_FA_YOY_OR</stp>
        <stp>2</stp>
        <stp>000703.SZ</stp>
        <stp>2019-12-31</stp>
        <tr r="R234" s="3"/>
      </tp>
      <tp>
        <v>18.881548674299999</v>
        <stp/>
        <stp>EM_S_FA_YOY_OR</stp>
        <stp>2</stp>
        <stp>000738.SZ</stp>
        <stp>2022-12-31</stp>
        <tr r="U262" s="3"/>
      </tp>
      <tp>
        <v>0.96434903780000003</v>
        <stp/>
        <stp>EM_S_FA_YOY_OR</stp>
        <stp>2</stp>
        <stp>300708.SZ</stp>
        <stp>2022-12-31</stp>
        <tr r="U1974" s="3"/>
      </tp>
      <tp>
        <v>12.8564090075</v>
        <stp/>
        <stp>EM_S_FA_YOY_OR</stp>
        <stp>2</stp>
        <stp>000758.SZ</stp>
        <stp>2022-12-31</stp>
        <tr r="U271" s="3"/>
      </tp>
      <tp>
        <v>-10.061045611600001</v>
        <stp/>
        <stp>EM_S_FA_YOY_OR</stp>
        <stp>2</stp>
        <stp>000753.SZ</stp>
        <stp>2019-12-31</stp>
        <tr r="R267" s="3"/>
      </tp>
      <tp>
        <v>15.169082230300001</v>
        <stp/>
        <stp>EM_S_FA_YOY_OR</stp>
        <stp>2</stp>
        <stp>000768.SZ</stp>
        <stp>2022-12-31</stp>
        <tr r="U277" s="3"/>
      </tp>
      <tp>
        <v>-10.3957463778</v>
        <stp/>
        <stp>EM_S_FA_YOY_OR</stp>
        <stp>2</stp>
        <stp>000778.SZ</stp>
        <stp>2022-12-31</stp>
        <tr r="U280" s="3"/>
      </tp>
      <tp>
        <v>-7.127274484</v>
        <stp/>
        <stp>EM_S_FA_YOY_OR</stp>
        <stp>2</stp>
        <stp>000788.SZ</stp>
        <stp>2022-12-31</stp>
        <tr r="U286" s="3"/>
      </tp>
      <tp>
        <v>29.050556346800001</v>
        <stp/>
        <stp>EM_S_FA_YOY_OR</stp>
        <stp>2</stp>
        <stp>000798.SZ</stp>
        <stp>2022-12-31</stp>
        <tr r="U295" s="3"/>
      </tp>
      <tp>
        <v>3.5822543446999999</v>
        <stp/>
        <stp>EM_S_FA_YOY_OR</stp>
        <stp>2</stp>
        <stp>000793.SZ</stp>
        <stp>2019-12-31</stp>
        <tr r="R291" s="3"/>
      </tp>
      <tp>
        <v>60.964891119900003</v>
        <stp/>
        <stp>EM_S_FA_YOY_OR</stp>
        <stp>2</stp>
        <stp>000783.SZ</stp>
        <stp>2019-12-31</stp>
        <tr r="R283" s="3"/>
      </tp>
      <tp>
        <v>3.6001916197999999</v>
        <stp/>
        <stp>EM_S_FA_YOY_OR</stp>
        <stp>2</stp>
        <stp>600648.SH</stp>
        <stp>2022-12-31</stp>
        <tr r="U2499" s="3"/>
      </tp>
      <tp>
        <v>26.428959206399998</v>
        <stp/>
        <stp>EM_S_FA_YOY_OR</stp>
        <stp>2</stp>
        <stp>600673.SH</stp>
        <stp>2019-12-31</stp>
        <tr r="R2518" s="3"/>
      </tp>
      <tp>
        <v>162.13267712199999</v>
        <stp/>
        <stp>EM_S_FA_YOY_OR</stp>
        <stp>2</stp>
        <stp>600658.SH</stp>
        <stp>2022-12-31</stp>
        <tr r="U2507" s="3"/>
      </tp>
      <tp>
        <v>16.885893865500002</v>
        <stp/>
        <stp>EM_S_FA_YOY_OR</stp>
        <stp>2</stp>
        <stp>600663.SH</stp>
        <stp>2019-12-31</stp>
        <tr r="R2511" s="3"/>
      </tp>
      <tp>
        <v>2.9763619605999998</v>
        <stp/>
        <stp>EM_S_FA_YOY_OR</stp>
        <stp>2</stp>
        <stp>600653.SH</stp>
        <stp>2019-12-31</stp>
        <tr r="R2503" s="3"/>
      </tp>
      <tp>
        <v>-6.4294768416999997</v>
        <stp/>
        <stp>EM_S_FA_YOY_OR</stp>
        <stp>2</stp>
        <stp>600668.SH</stp>
        <stp>2022-12-31</stp>
        <tr r="U2516" s="3"/>
      </tp>
      <tp>
        <v>79.083199690000001</v>
        <stp/>
        <stp>EM_S_FA_YOY_OR</stp>
        <stp>2</stp>
        <stp>600643.SH</stp>
        <stp>2019-12-31</stp>
        <tr r="R2495" s="3"/>
      </tp>
      <tp>
        <v>-4.0638155048</v>
        <stp/>
        <stp>EM_S_FA_YOY_OR</stp>
        <stp>2</stp>
        <stp>600678.SH</stp>
        <stp>2022-12-31</stp>
        <tr r="U2522" s="3"/>
      </tp>
      <tp>
        <v>13.7324200485</v>
        <stp/>
        <stp>EM_S_FA_YOY_OR</stp>
        <stp>2</stp>
        <stp>600608.SH</stp>
        <stp>2022-12-31</stp>
        <tr r="U2466" s="3"/>
      </tp>
      <tp>
        <v>47.2288809908</v>
        <stp/>
        <stp>EM_S_FA_YOY_OR</stp>
        <stp>2</stp>
        <stp>600633.SH</stp>
        <stp>2019-12-31</stp>
        <tr r="R2486" s="3"/>
      </tp>
      <tp>
        <v>-4.5011570995000003</v>
        <stp/>
        <stp>EM_S_FA_YOY_OR</stp>
        <stp>2</stp>
        <stp>600618.SH</stp>
        <stp>2022-12-31</stp>
        <tr r="U2475" s="3"/>
      </tp>
      <tp>
        <v>-15.1756141152</v>
        <stp/>
        <stp>EM_S_FA_YOY_OR</stp>
        <stp>2</stp>
        <stp>600623.SH</stp>
        <stp>2019-12-31</stp>
        <tr r="R2480" s="3"/>
      </tp>
      <tp>
        <v>4.0308177508999998</v>
        <stp/>
        <stp>EM_S_FA_YOY_OR</stp>
        <stp>2</stp>
        <stp>600613.SH</stp>
        <stp>2019-12-31</stp>
        <tr r="R2471" s="3"/>
      </tp>
      <tp>
        <v>-27.0715138704</v>
        <stp/>
        <stp>EM_S_FA_YOY_OR</stp>
        <stp>2</stp>
        <stp>600628.SH</stp>
        <stp>2022-12-31</stp>
        <tr r="U2483" s="3"/>
      </tp>
      <tp>
        <v>37.9004135355</v>
        <stp/>
        <stp>EM_S_FA_YOY_OR</stp>
        <stp>2</stp>
        <stp>600603.SH</stp>
        <stp>2019-12-31</stp>
        <tr r="R2462" s="3"/>
      </tp>
      <tp>
        <v>20.389918950799998</v>
        <stp/>
        <stp>EM_S_FA_YOY_OR</stp>
        <stp>2</stp>
        <stp>600638.SH</stp>
        <stp>2022-12-31</stp>
        <tr r="U2490" s="3"/>
      </tp>
      <tp>
        <v>-7.5740015320999996</v>
        <stp/>
        <stp>EM_S_FA_YOY_OR</stp>
        <stp>2</stp>
        <stp>600688.SH</stp>
        <stp>2022-12-31</stp>
        <tr r="U2530" s="3"/>
      </tp>
      <tp>
        <v>-41.8502061079</v>
        <stp/>
        <stp>EM_S_FA_YOY_OR</stp>
        <stp>2</stp>
        <stp>600698.SH</stp>
        <stp>2022-12-31</stp>
        <tr r="U2539" s="3"/>
      </tp>
      <tp>
        <v>36.807645946500003</v>
        <stp/>
        <stp>EM_S_FA_YOY_OR</stp>
        <stp>2</stp>
        <stp>600693.SH</stp>
        <stp>2019-12-31</stp>
        <tr r="R2535" s="3"/>
      </tp>
      <tp>
        <v>-45.733638299799999</v>
        <stp/>
        <stp>EM_S_FA_YOY_OR</stp>
        <stp>2</stp>
        <stp>600683.SH</stp>
        <stp>2019-12-31</stp>
        <tr r="R2526" s="3"/>
      </tp>
      <tp>
        <v>-32.835640929500002</v>
        <stp/>
        <stp>EM_S_FA_YOY_OR</stp>
        <stp>2</stp>
        <stp>000608.SZ</stp>
        <stp>2022-12-31</stp>
        <tr r="U176" s="3"/>
      </tp>
      <tp>
        <v>-10.2776847267</v>
        <stp/>
        <stp>EM_S_FA_YOY_OR</stp>
        <stp>2</stp>
        <stp>000633.SZ</stp>
        <stp>2019-12-31</stp>
        <tr r="R194" s="3"/>
      </tp>
      <tp>
        <v>106.65857118069999</v>
        <stp/>
        <stp>EM_S_FA_YOY_OR</stp>
        <stp>2</stp>
        <stp>300603.SZ</stp>
        <stp>2019-12-31</stp>
        <tr r="R1878" s="3"/>
      </tp>
      <tp>
        <v>37.405336701800003</v>
        <stp/>
        <stp>EM_S_FA_YOY_OR</stp>
        <stp>2</stp>
        <stp>300638.SZ</stp>
        <stp>2022-12-31</stp>
        <tr r="U1910" s="3"/>
      </tp>
      <tp>
        <v>-7.0906475409</v>
        <stp/>
        <stp>EM_S_FA_YOY_OR</stp>
        <stp>2</stp>
        <stp>000623.SZ</stp>
        <stp>2019-12-31</stp>
        <tr r="R185" s="3"/>
      </tp>
      <tp>
        <v>26.717230724299998</v>
        <stp/>
        <stp>EM_S_FA_YOY_OR</stp>
        <stp>2</stp>
        <stp>300613.SZ</stp>
        <stp>2019-12-31</stp>
        <tr r="R1888" s="3"/>
      </tp>
      <tp>
        <v>30.571096755199999</v>
        <stp/>
        <stp>EM_S_FA_YOY_OR</stp>
        <stp>2</stp>
        <stp>300628.SZ</stp>
        <stp>2022-12-31</stp>
        <tr r="U1901" s="3"/>
      </tp>
      <tp>
        <v>-0.62308246060000005</v>
        <stp/>
        <stp>EM_S_FA_YOY_OR</stp>
        <stp>2</stp>
        <stp>000628.SZ</stp>
        <stp>2022-12-31</stp>
        <tr r="U189" s="3"/>
      </tp>
      <tp>
        <v>16.9507650776</v>
        <stp/>
        <stp>EM_S_FA_YOY_OR</stp>
        <stp>2</stp>
        <stp>300618.SZ</stp>
        <stp>2022-12-31</stp>
        <tr r="U1892" s="3"/>
      </tp>
      <tp>
        <v>25.4016120888</v>
        <stp/>
        <stp>EM_S_FA_YOY_OR</stp>
        <stp>2</stp>
        <stp>300623.SZ</stp>
        <stp>2019-12-31</stp>
        <tr r="R1897" s="3"/>
      </tp>
      <tp>
        <v>20.770356229600001</v>
        <stp/>
        <stp>EM_S_FA_YOY_OR</stp>
        <stp>2</stp>
        <stp>000603.SZ</stp>
        <stp>2019-12-31</stp>
        <tr r="R173" s="3"/>
      </tp>
      <tp>
        <v>-51.088350792999996</v>
        <stp/>
        <stp>EM_S_FA_YOY_OR</stp>
        <stp>2</stp>
        <stp>000638.SZ</stp>
        <stp>2022-12-31</stp>
        <tr r="U198" s="3"/>
      </tp>
      <tp>
        <v>-7.7835403087000001</v>
        <stp/>
        <stp>EM_S_FA_YOY_OR</stp>
        <stp>2</stp>
        <stp>300608.SZ</stp>
        <stp>2022-12-31</stp>
        <tr r="U1883" s="3"/>
      </tp>
      <tp>
        <v>2.2011356072999999</v>
        <stp/>
        <stp>EM_S_FA_YOY_OR</stp>
        <stp>2</stp>
        <stp>300633.SZ</stp>
        <stp>2019-12-31</stp>
        <tr r="R1906" s="3"/>
      </tp>
      <tp>
        <v>46.303282681600002</v>
        <stp/>
        <stp>EM_S_FA_YOY_OR</stp>
        <stp>2</stp>
        <stp>300643.SZ</stp>
        <stp>2019-12-31</stp>
        <tr r="R1915" s="3"/>
      </tp>
      <tp>
        <v>11.9699097624</v>
        <stp/>
        <stp>EM_S_FA_YOY_OR</stp>
        <stp>2</stp>
        <stp>300678.SZ</stp>
        <stp>2022-12-31</stp>
        <tr r="U1946" s="3"/>
      </tp>
      <tp>
        <v>-6.9788940754000004</v>
        <stp/>
        <stp>EM_S_FA_YOY_OR</stp>
        <stp>2</stp>
        <stp>000663.SZ</stp>
        <stp>2019-12-31</stp>
        <tr r="R208" s="3"/>
      </tp>
      <tp>
        <v>29.814575683899999</v>
        <stp/>
        <stp>EM_S_FA_YOY_OR</stp>
        <stp>2</stp>
        <stp>300653.SZ</stp>
        <stp>2019-12-31</stp>
        <tr r="R1923" s="3"/>
      </tp>
      <tp>
        <v>14.511411878600001</v>
        <stp/>
        <stp>EM_S_FA_YOY_OR</stp>
        <stp>2</stp>
        <stp>300668.SZ</stp>
        <stp>2022-12-31</stp>
        <tr r="U1937" s="3"/>
      </tp>
      <tp>
        <v>153.16449219379999</v>
        <stp/>
        <stp>EM_S_FA_YOY_OR</stp>
        <stp>2</stp>
        <stp>000668.SZ</stp>
        <stp>2022-12-31</stp>
        <tr r="U210" s="3"/>
      </tp>
      <tp>
        <v>-1.9488275748999999</v>
        <stp/>
        <stp>EM_S_FA_YOY_OR</stp>
        <stp>2</stp>
        <stp>300658.SZ</stp>
        <stp>2022-12-31</stp>
        <tr r="U1928" s="3"/>
      </tp>
      <tp>
        <v>23.983754921500001</v>
        <stp/>
        <stp>EM_S_FA_YOY_OR</stp>
        <stp>2</stp>
        <stp>300663.SZ</stp>
        <stp>2019-12-31</stp>
        <tr r="R1933" s="3"/>
      </tp>
      <tp>
        <v>-14.2008888074</v>
        <stp/>
        <stp>EM_S_FA_YOY_OR</stp>
        <stp>2</stp>
        <stp>000678.SZ</stp>
        <stp>2022-12-31</stp>
        <tr r="U216" s="3"/>
      </tp>
      <tp>
        <v>57.917678593399998</v>
        <stp/>
        <stp>EM_S_FA_YOY_OR</stp>
        <stp>2</stp>
        <stp>300648.SZ</stp>
        <stp>2022-12-31</stp>
        <tr r="U1918" s="3"/>
      </tp>
      <tp>
        <v>15.9879924077</v>
        <stp/>
        <stp>EM_S_FA_YOY_OR</stp>
        <stp>2</stp>
        <stp>300673.SZ</stp>
        <stp>2019-12-31</stp>
        <tr r="R1942" s="3"/>
      </tp>
      <tp>
        <v>-9.5000533743000002</v>
        <stp/>
        <stp>EM_S_FA_YOY_OR</stp>
        <stp>2</stp>
        <stp>000688.SZ</stp>
        <stp>2022-12-31</stp>
        <tr r="U224" s="3"/>
      </tp>
      <tp>
        <v>4.9570152081999996</v>
        <stp/>
        <stp>EM_S_FA_YOY_OR</stp>
        <stp>2</stp>
        <stp>300683.SZ</stp>
        <stp>2019-12-31</stp>
        <tr r="R1951" s="3"/>
      </tp>
      <tp>
        <v>-41.3588816185</v>
        <stp/>
        <stp>EM_S_FA_YOY_OR</stp>
        <stp>2</stp>
        <stp>000698.SZ</stp>
        <stp>2022-12-31</stp>
        <tr r="U230" s="3"/>
      </tp>
      <tp>
        <v>19.686833247199999</v>
        <stp/>
        <stp>EM_S_FA_YOY_OR</stp>
        <stp>2</stp>
        <stp>300693.SZ</stp>
        <stp>2019-12-31</stp>
        <tr r="R1961" s="3"/>
      </tp>
      <tp>
        <v>2.1081461286000001</v>
        <stp/>
        <stp>EM_S_FA_YOY_OR</stp>
        <stp>2</stp>
        <stp>300698.SZ</stp>
        <stp>2022-12-31</stp>
        <tr r="U1965" s="3"/>
      </tp>
      <tp>
        <v>-13.7877543476</v>
        <stp/>
        <stp>EM_S_FA_YOY_OR</stp>
        <stp>2</stp>
        <stp>000683.SZ</stp>
        <stp>2019-12-31</stp>
        <tr r="R221" s="3"/>
      </tp>
      <tp>
        <v>2.1328125197999999</v>
        <stp/>
        <stp>EM_S_FA_YOY_OR</stp>
        <stp>2</stp>
        <stp>300688.SZ</stp>
        <stp>2022-12-31</stp>
        <tr r="U1956" s="3"/>
      </tp>
      <tp>
        <v>-13.930729975</v>
        <stp/>
        <stp>EM_S_FA_YOY_OR</stp>
        <stp>2</stp>
        <stp>600548.SH</stp>
        <stp>2022-12-31</stp>
        <tr r="U2413" s="3"/>
      </tp>
      <tp>
        <v>2.1159995801</v>
        <stp/>
        <stp>EM_S_FA_YOY_OR</stp>
        <stp>2</stp>
        <stp>600573.SH</stp>
        <stp>2019-12-31</stp>
        <tr r="R2434" s="3"/>
      </tp>
      <tp>
        <v>-3.0467588590000001</v>
        <stp/>
        <stp>EM_S_FA_YOY_OR</stp>
        <stp>2</stp>
        <stp>600558.SH</stp>
        <stp>2022-12-31</stp>
        <tr r="U2420" s="3"/>
      </tp>
      <tp>
        <v>-2.3875651184</v>
        <stp/>
        <stp>EM_S_FA_YOY_OR</stp>
        <stp>2</stp>
        <stp>600563.SH</stp>
        <stp>2019-12-31</stp>
        <tr r="R2425" s="3"/>
      </tp>
      <tp>
        <v>-12.922605111599999</v>
        <stp/>
        <stp>EM_S_FA_YOY_OR</stp>
        <stp>2</stp>
        <stp>600568.SH</stp>
        <stp>2022-12-31</stp>
        <tr r="U2429" s="3"/>
      </tp>
      <tp>
        <v>-23.2880445447</v>
        <stp/>
        <stp>EM_S_FA_YOY_OR</stp>
        <stp>2</stp>
        <stp>600543.SH</stp>
        <stp>2019-12-31</stp>
        <tr r="R2409" s="3"/>
      </tp>
      <tp>
        <v>37.074910386100001</v>
        <stp/>
        <stp>EM_S_FA_YOY_OR</stp>
        <stp>2</stp>
        <stp>600578.SH</stp>
        <stp>2022-12-31</stp>
        <tr r="U2438" s="3"/>
      </tp>
      <tp>
        <v>24.392192374899999</v>
        <stp/>
        <stp>EM_S_FA_YOY_OR</stp>
        <stp>2</stp>
        <stp>600508.SH</stp>
        <stp>2022-12-31</stp>
        <tr r="U2380" s="3"/>
      </tp>
      <tp>
        <v>-1.7765620881999999</v>
        <stp/>
        <stp>EM_S_FA_YOY_OR</stp>
        <stp>2</stp>
        <stp>600533.SH</stp>
        <stp>2019-12-31</stp>
        <tr r="R2402" s="3"/>
      </tp>
      <tp>
        <v>0.66536038689999999</v>
        <stp/>
        <stp>EM_S_FA_YOY_OR</stp>
        <stp>2</stp>
        <stp>600518.SH</stp>
        <stp>2022-12-31</stp>
        <tr r="U2389" s="3"/>
      </tp>
      <tp>
        <v>-21.100596069400002</v>
        <stp/>
        <stp>EM_S_FA_YOY_OR</stp>
        <stp>2</stp>
        <stp>600523.SH</stp>
        <stp>2019-12-31</stp>
        <tr r="R2394" s="3"/>
      </tp>
      <tp>
        <v>26.597687287599999</v>
        <stp/>
        <stp>EM_S_FA_YOY_OR</stp>
        <stp>2</stp>
        <stp>600513.SH</stp>
        <stp>2019-12-31</stp>
        <tr r="R2385" s="3"/>
      </tp>
      <tp>
        <v>6.1123080583</v>
        <stp/>
        <stp>EM_S_FA_YOY_OR</stp>
        <stp>2</stp>
        <stp>600528.SH</stp>
        <stp>2022-12-31</stp>
        <tr r="U2398" s="3"/>
      </tp>
      <tp>
        <v>506.29843543909999</v>
        <stp/>
        <stp>EM_S_FA_YOY_OR</stp>
        <stp>2</stp>
        <stp>600503.SH</stp>
        <stp>2019-12-31</stp>
        <tr r="R2376" s="3"/>
      </tp>
      <tp>
        <v>8.2330083291000005</v>
        <stp/>
        <stp>EM_S_FA_YOY_OR</stp>
        <stp>2</stp>
        <stp>600538.SH</stp>
        <stp>2022-12-31</stp>
        <tr r="U2406" s="3"/>
      </tp>
      <tp>
        <v>3.6940621941999998</v>
        <stp/>
        <stp>EM_S_FA_YOY_OR</stp>
        <stp>2</stp>
        <stp>600588.SH</stp>
        <stp>2022-12-31</stp>
        <tr r="U2448" s="3"/>
      </tp>
      <tp>
        <v>17.418922713899999</v>
        <stp/>
        <stp>EM_S_FA_YOY_OR</stp>
        <stp>2</stp>
        <stp>600598.SH</stp>
        <stp>2022-12-31</stp>
        <tr r="U2457" s="3"/>
      </tp>
      <tp>
        <v>-8.1033864275000003</v>
        <stp/>
        <stp>EM_S_FA_YOY_OR</stp>
        <stp>2</stp>
        <stp>600593.SH</stp>
        <stp>2019-12-31</stp>
        <tr r="R2452" s="3"/>
      </tp>
      <tp>
        <v>33.100190399399999</v>
        <stp/>
        <stp>EM_S_FA_YOY_OR</stp>
        <stp>2</stp>
        <stp>600583.SH</stp>
        <stp>2019-12-31</stp>
        <tr r="R2443" s="3"/>
      </tp>
      <tp>
        <v>-85.629852874799994</v>
        <stp/>
        <stp>EM_S_FA_YOY_OR</stp>
        <stp>2</stp>
        <stp>000533.SZ</stp>
        <stp>2019-12-31</stp>
        <tr r="R122" s="3"/>
      </tp>
      <tp>
        <v>-23.843309029099998</v>
        <stp/>
        <stp>EM_S_FA_YOY_OR</stp>
        <stp>2</stp>
        <stp>300503.SZ</stp>
        <stp>2019-12-31</stp>
        <tr r="R1785" s="3"/>
      </tp>
      <tp>
        <v>-6.9661814547000001</v>
        <stp/>
        <stp>EM_S_FA_YOY_OR</stp>
        <stp>2</stp>
        <stp>300538.SZ</stp>
        <stp>2022-12-31</stp>
        <tr r="U1817" s="3"/>
      </tp>
      <tp>
        <v>-23.0260341185</v>
        <stp/>
        <stp>EM_S_FA_YOY_OR</stp>
        <stp>2</stp>
        <stp>000518.SZ</stp>
        <stp>2022-12-31</stp>
        <tr r="U109" s="3"/>
      </tp>
      <tp>
        <v>-18.086558890399999</v>
        <stp/>
        <stp>EM_S_FA_YOY_OR</stp>
        <stp>2</stp>
        <stp>000523.SZ</stp>
        <stp>2019-12-31</stp>
        <tr r="R113" s="3"/>
      </tp>
      <tp>
        <v>28.660489910300001</v>
        <stp/>
        <stp>EM_S_FA_YOY_OR</stp>
        <stp>2</stp>
        <stp>300513.SZ</stp>
        <stp>2019-12-31</stp>
        <tr r="R1794" s="3"/>
      </tp>
      <tp>
        <v>-33.245778031699999</v>
        <stp/>
        <stp>EM_S_FA_YOY_OR</stp>
        <stp>2</stp>
        <stp>300528.SZ</stp>
        <stp>2022-12-31</stp>
        <tr r="U1807" s="3"/>
      </tp>
      <tp>
        <v>5.9142368663999996</v>
        <stp/>
        <stp>EM_S_FA_YOY_OR</stp>
        <stp>2</stp>
        <stp>000513.SZ</stp>
        <stp>2019-12-31</stp>
        <tr r="R105" s="3"/>
      </tp>
      <tp>
        <v>-7.7384532143999998</v>
        <stp/>
        <stp>EM_S_FA_YOY_OR</stp>
        <stp>2</stp>
        <stp>000528.SZ</stp>
        <stp>2022-12-31</stp>
        <tr r="U117" s="3"/>
      </tp>
      <tp>
        <v>7.3184751225999998</v>
        <stp/>
        <stp>EM_S_FA_YOY_OR</stp>
        <stp>2</stp>
        <stp>300518.SZ</stp>
        <stp>2022-12-31</stp>
        <tr r="U1799" s="3"/>
      </tp>
      <tp>
        <v>51.622634677999997</v>
        <stp/>
        <stp>EM_S_FA_YOY_OR</stp>
        <stp>2</stp>
        <stp>300523.SZ</stp>
        <stp>2019-12-31</stp>
        <tr r="R1804" s="3"/>
      </tp>
      <tp>
        <v>36.062825368200002</v>
        <stp/>
        <stp>EM_S_FA_YOY_OR</stp>
        <stp>2</stp>
        <stp>000503.SZ</stp>
        <stp>2019-12-31</stp>
        <tr r="R98" s="3"/>
      </tp>
      <tp>
        <v>0.31465851579999998</v>
        <stp/>
        <stp>EM_S_FA_YOY_OR</stp>
        <stp>2</stp>
        <stp>000538.SZ</stp>
        <stp>2022-12-31</stp>
        <tr r="U126" s="3"/>
      </tp>
      <tp>
        <v>-6.2802211223000004</v>
        <stp/>
        <stp>EM_S_FA_YOY_OR</stp>
        <stp>2</stp>
        <stp>300508.SZ</stp>
        <stp>2022-12-31</stp>
        <tr r="U1789" s="3"/>
      </tp>
      <tp>
        <v>41.572411989700001</v>
        <stp/>
        <stp>EM_S_FA_YOY_OR</stp>
        <stp>2</stp>
        <stp>300533.SZ</stp>
        <stp>2019-12-31</stp>
        <tr r="R1812" s="3"/>
      </tp>
      <tp>
        <v>-3.0953932093000001</v>
        <stp/>
        <stp>EM_S_FA_YOY_OR</stp>
        <stp>2</stp>
        <stp>000548.SZ</stp>
        <stp>2022-12-31</stp>
        <tr r="U134" s="3"/>
      </tp>
      <tp>
        <v>0.10346256700000001</v>
        <stp/>
        <stp>EM_S_FA_YOY_OR</stp>
        <stp>2</stp>
        <stp>000573.SZ</stp>
        <stp>2019-12-31</stp>
        <tr r="R155" s="3"/>
      </tp>
      <tp>
        <v>16.543666162299999</v>
        <stp/>
        <stp>EM_S_FA_YOY_OR</stp>
        <stp>2</stp>
        <stp>300543.SZ</stp>
        <stp>2019-12-31</stp>
        <tr r="R1822" s="3"/>
      </tp>
      <tp>
        <v>-1.260308618</v>
        <stp/>
        <stp>EM_S_FA_YOY_OR</stp>
        <stp>2</stp>
        <stp>300578.SZ</stp>
        <stp>2022-12-31</stp>
        <tr r="U1854" s="3"/>
      </tp>
      <tp>
        <v>-15.262360961600001</v>
        <stp/>
        <stp>EM_S_FA_YOY_OR</stp>
        <stp>2</stp>
        <stp>000558.SZ</stp>
        <stp>2022-12-31</stp>
        <tr r="U142" s="3"/>
      </tp>
      <tp>
        <v>70.894158777800001</v>
        <stp/>
        <stp>EM_S_FA_YOY_OR</stp>
        <stp>2</stp>
        <stp>000563.SZ</stp>
        <stp>2019-12-31</stp>
        <tr r="R146" s="3"/>
      </tp>
      <tp>
        <v>18.615813781899998</v>
        <stp/>
        <stp>EM_S_FA_YOY_OR</stp>
        <stp>2</stp>
        <stp>300553.SZ</stp>
        <stp>2019-12-31</stp>
        <tr r="R1831" s="3"/>
      </tp>
      <tp>
        <v>54.808499183599999</v>
        <stp/>
        <stp>EM_S_FA_YOY_OR</stp>
        <stp>2</stp>
        <stp>300568.SZ</stp>
        <stp>2022-12-31</stp>
        <tr r="U1845" s="3"/>
      </tp>
      <tp>
        <v>2.590252064</v>
        <stp/>
        <stp>EM_S_FA_YOY_OR</stp>
        <stp>2</stp>
        <stp>000553.SZ</stp>
        <stp>2019-12-31</stp>
        <tr r="R138" s="3"/>
      </tp>
      <tp>
        <v>21.709353398800001</v>
        <stp/>
        <stp>EM_S_FA_YOY_OR</stp>
        <stp>2</stp>
        <stp>000568.SZ</stp>
        <stp>2022-12-31</stp>
        <tr r="U151" s="3"/>
      </tp>
      <tp>
        <v>5.8229062633000002</v>
        <stp/>
        <stp>EM_S_FA_YOY_OR</stp>
        <stp>2</stp>
        <stp>300558.SZ</stp>
        <stp>2022-12-31</stp>
        <tr r="U1836" s="3"/>
      </tp>
      <tp>
        <v>27.320593406099999</v>
        <stp/>
        <stp>EM_S_FA_YOY_OR</stp>
        <stp>2</stp>
        <stp>300563.SZ</stp>
        <stp>2019-12-31</stp>
        <tr r="R1841" s="3"/>
      </tp>
      <tp>
        <v>19.9440434242</v>
        <stp/>
        <stp>EM_S_FA_YOY_OR</stp>
        <stp>2</stp>
        <stp>000543.SZ</stp>
        <stp>2019-12-31</stp>
        <tr r="R129" s="3"/>
      </tp>
      <tp>
        <v>27.083624493799999</v>
        <stp/>
        <stp>EM_S_FA_YOY_OR</stp>
        <stp>2</stp>
        <stp>300548.SZ</stp>
        <stp>2022-12-31</stp>
        <tr r="U1826" s="3"/>
      </tp>
      <tp>
        <v>25.795059763899999</v>
        <stp/>
        <stp>EM_S_FA_YOY_OR</stp>
        <stp>2</stp>
        <stp>300573.SZ</stp>
        <stp>2019-12-31</stp>
        <tr r="R1850" s="3"/>
      </tp>
      <tp>
        <v>-8.2180568511000001</v>
        <stp/>
        <stp>EM_S_FA_YOY_OR</stp>
        <stp>2</stp>
        <stp>300583.SZ</stp>
        <stp>2019-12-31</stp>
        <tr r="R1859" s="3"/>
      </tp>
      <tp>
        <v>13.016217854300001</v>
        <stp/>
        <stp>EM_S_FA_YOY_OR</stp>
        <stp>2</stp>
        <stp>000598.SZ</stp>
        <stp>2022-12-31</stp>
        <tr r="U169" s="3"/>
      </tp>
      <tp>
        <v>62.0638855443</v>
        <stp/>
        <stp>EM_S_FA_YOY_OR</stp>
        <stp>2</stp>
        <stp>300593.SZ</stp>
        <stp>2019-12-31</stp>
        <tr r="R1869" s="3"/>
      </tp>
      <tp>
        <v>64.503215664199999</v>
        <stp/>
        <stp>EM_S_FA_YOY_OR</stp>
        <stp>2</stp>
        <stp>000593.SZ</stp>
        <stp>2019-12-31</stp>
        <tr r="R165" s="3"/>
      </tp>
      <tp>
        <v>30.625122236999999</v>
        <stp/>
        <stp>EM_S_FA_YOY_OR</stp>
        <stp>2</stp>
        <stp>300598.SZ</stp>
        <stp>2022-12-31</stp>
        <tr r="U1873" s="3"/>
      </tp>
      <tp>
        <v>23.001169389600001</v>
        <stp/>
        <stp>EM_S_FA_YOY_OR</stp>
        <stp>2</stp>
        <stp>300588.SZ</stp>
        <stp>2022-12-31</stp>
        <tr r="U1864" s="3"/>
      </tp>
      <tp>
        <v>-3.6600056946000001</v>
        <stp/>
        <stp>EM_S_FA_YOY_OR</stp>
        <stp>2</stp>
        <stp>600448.SH</stp>
        <stp>2022-12-31</stp>
        <tr r="U2337" s="3"/>
      </tp>
      <tp>
        <v>7.0051069433000004</v>
        <stp/>
        <stp>EM_S_FA_YOY_OR</stp>
        <stp>2</stp>
        <stp>600458.SH</stp>
        <stp>2022-12-31</stp>
        <tr r="U2342" s="3"/>
      </tp>
      <tp>
        <v>-13.479268065899999</v>
        <stp/>
        <stp>EM_S_FA_YOY_OR</stp>
        <stp>2</stp>
        <stp>600463.SH</stp>
        <stp>2019-12-31</stp>
        <tr r="R2347" s="3"/>
      </tp>
      <tp>
        <v>-4.5603513803000002</v>
        <stp/>
        <stp>EM_S_FA_YOY_OR</stp>
        <stp>2</stp>
        <stp>600468.SH</stp>
        <stp>2022-12-31</stp>
        <tr r="U2349" s="3"/>
      </tp>
      <tp>
        <v>23.777758757899999</v>
        <stp/>
        <stp>EM_S_FA_YOY_OR</stp>
        <stp>2</stp>
        <stp>600478.SH</stp>
        <stp>2022-12-31</stp>
        <tr r="U2355" s="3"/>
      </tp>
      <tp>
        <v>-2.2603960005000001</v>
        <stp/>
        <stp>EM_S_FA_YOY_OR</stp>
        <stp>2</stp>
        <stp>600408.SH</stp>
        <stp>2022-12-31</stp>
        <tr r="U2315" s="3"/>
      </tp>
      <tp>
        <v>1.7494418381000001</v>
        <stp/>
        <stp>EM_S_FA_YOY_OR</stp>
        <stp>2</stp>
        <stp>600433.SH</stp>
        <stp>2019-12-31</stp>
        <tr r="R2330" s="3"/>
      </tp>
      <tp>
        <v>-9.2477532815999997</v>
        <stp/>
        <stp>EM_S_FA_YOY_OR</stp>
        <stp>2</stp>
        <stp>600418.SH</stp>
        <stp>2022-12-31</stp>
        <tr r="U2320" s="3"/>
      </tp>
      <tp>
        <v>-81.3811976625</v>
        <stp/>
        <stp>EM_S_FA_YOY_OR</stp>
        <stp>2</stp>
        <stp>600423.SH</stp>
        <stp>2019-12-31</stp>
        <tr r="R2325" s="3"/>
      </tp>
      <tp>
        <v>39.4565881877</v>
        <stp/>
        <stp>EM_S_FA_YOY_OR</stp>
        <stp>2</stp>
        <stp>600428.SH</stp>
        <stp>2022-12-31</stp>
        <tr r="U2328" s="3"/>
      </tp>
      <tp>
        <v>-24.914805205899999</v>
        <stp/>
        <stp>EM_S_FA_YOY_OR</stp>
        <stp>2</stp>
        <stp>600403.SH</stp>
        <stp>2019-12-31</stp>
        <tr r="R2312" s="3"/>
      </tp>
      <tp>
        <v>119.6861431407</v>
        <stp/>
        <stp>EM_S_FA_YOY_OR</stp>
        <stp>2</stp>
        <stp>600438.SH</stp>
        <stp>2022-12-31</stp>
        <tr r="U2333" s="3"/>
      </tp>
      <tp>
        <v>-1.5934908085999999</v>
        <stp/>
        <stp>EM_S_FA_YOY_OR</stp>
        <stp>2</stp>
        <stp>600488.SH</stp>
        <stp>2022-12-31</stp>
        <tr r="U2363" s="3"/>
      </tp>
      <tp>
        <v>17.377404001199999</v>
        <stp/>
        <stp>EM_S_FA_YOY_OR</stp>
        <stp>2</stp>
        <stp>600498.SH</stp>
        <stp>2022-12-31</stp>
        <tr r="U2371" s="3"/>
      </tp>
      <tp>
        <v>1.867763708</v>
        <stp/>
        <stp>EM_S_FA_YOY_OR</stp>
        <stp>2</stp>
        <stp>600493.SH</stp>
        <stp>2019-12-31</stp>
        <tr r="R2367" s="3"/>
      </tp>
      <tp>
        <v>6.3234247459999997</v>
        <stp/>
        <stp>EM_S_FA_YOY_OR</stp>
        <stp>2</stp>
        <stp>600483.SH</stp>
        <stp>2019-12-31</stp>
        <tr r="R2360" s="3"/>
      </tp>
      <tp>
        <v>126.1890989571</v>
        <stp/>
        <stp>EM_S_FA_YOY_OR</stp>
        <stp>2</stp>
        <stp>000408.SZ</stp>
        <stp>2022-12-31</stp>
        <tr r="U77" s="3"/>
      </tp>
      <tp>
        <v>8.8147915151999996</v>
        <stp/>
        <stp>EM_S_FA_YOY_OR</stp>
        <stp>2</stp>
        <stp>300403.SZ</stp>
        <stp>2019-12-31</stp>
        <tr r="R1687" s="3"/>
      </tp>
      <tp>
        <v>59.263542706199999</v>
        <stp/>
        <stp>EM_S_FA_YOY_OR</stp>
        <stp>2</stp>
        <stp>300438.SZ</stp>
        <stp>2022-12-31</stp>
        <tr r="U1721" s="3"/>
      </tp>
      <tp>
        <v>-59.682545019300001</v>
        <stp/>
        <stp>EM_S_FA_YOY_OR</stp>
        <stp>2</stp>
        <stp>000423.SZ</stp>
        <stp>2019-12-31</stp>
        <tr r="R89" s="3"/>
      </tp>
      <tp>
        <v>29.397602262500001</v>
        <stp/>
        <stp>EM_S_FA_YOY_OR</stp>
        <stp>2</stp>
        <stp>300413.SZ</stp>
        <stp>2019-12-31</stp>
        <tr r="R1697" s="3"/>
      </tp>
      <tp>
        <v>14.692391249</v>
        <stp/>
        <stp>EM_S_FA_YOY_OR</stp>
        <stp>2</stp>
        <stp>300428.SZ</stp>
        <stp>2022-12-31</stp>
        <tr r="U1712" s="3"/>
      </tp>
      <tp>
        <v>-37.867080776100003</v>
        <stp/>
        <stp>EM_S_FA_YOY_OR</stp>
        <stp>2</stp>
        <stp>000413.SZ</stp>
        <stp>2019-12-31</stp>
        <tr r="R81" s="3"/>
      </tp>
      <tp>
        <v>-20.291435355400001</v>
        <stp/>
        <stp>EM_S_FA_YOY_OR</stp>
        <stp>2</stp>
        <stp>000428.SZ</stp>
        <stp>2022-12-31</stp>
        <tr r="U92" s="3"/>
      </tp>
      <tp>
        <v>-2.3496740533999998</v>
        <stp/>
        <stp>EM_S_FA_YOY_OR</stp>
        <stp>2</stp>
        <stp>300418.SZ</stp>
        <stp>2022-12-31</stp>
        <tr r="U1702" s="3"/>
      </tp>
      <tp>
        <v>30.057746402300001</v>
        <stp/>
        <stp>EM_S_FA_YOY_OR</stp>
        <stp>2</stp>
        <stp>300423.SZ</stp>
        <stp>2019-12-31</stp>
        <tr r="R1707" s="3"/>
      </tp>
      <tp>
        <v>6.4910971114000002</v>
        <stp/>
        <stp>EM_S_FA_YOY_OR</stp>
        <stp>2</stp>
        <stp>000403.SZ</stp>
        <stp>2019-12-31</stp>
        <tr r="R74" s="3"/>
      </tp>
      <tp>
        <v>-17.186359779099998</v>
        <stp/>
        <stp>EM_S_FA_YOY_OR</stp>
        <stp>2</stp>
        <stp>300408.SZ</stp>
        <stp>2022-12-31</stp>
        <tr r="U1692" s="3"/>
      </tp>
      <tp>
        <v>9.1648370119999996</v>
        <stp/>
        <stp>EM_S_FA_YOY_OR</stp>
        <stp>2</stp>
        <stp>300433.SZ</stp>
        <stp>2019-12-31</stp>
        <tr r="R1716" s="3"/>
      </tp>
      <tp>
        <v>42.343461148999999</v>
        <stp/>
        <stp>EM_S_FA_YOY_OR</stp>
        <stp>2</stp>
        <stp>300443.SZ</stp>
        <stp>2019-12-31</stp>
        <tr r="R1726" s="3"/>
      </tp>
      <tp>
        <v>-4.9922141501999997</v>
        <stp/>
        <stp>EM_S_FA_YOY_OR</stp>
        <stp>2</stp>
        <stp>300478.SZ</stp>
        <stp>2022-12-31</stp>
        <tr r="U1760" s="3"/>
      </tp>
      <tp>
        <v>35.830013266400002</v>
        <stp/>
        <stp>EM_S_FA_YOY_OR</stp>
        <stp>2</stp>
        <stp>300453.SZ</stp>
        <stp>2019-12-31</stp>
        <tr r="R1736" s="3"/>
      </tp>
      <tp>
        <v>3.5176918264000001</v>
        <stp/>
        <stp>EM_S_FA_YOY_OR</stp>
        <stp>2</stp>
        <stp>300468.SZ</stp>
        <stp>2022-12-31</stp>
        <tr r="U1750" s="3"/>
      </tp>
      <tp>
        <v>-26.689075538000001</v>
        <stp/>
        <stp>EM_S_FA_YOY_OR</stp>
        <stp>2</stp>
        <stp>300458.SZ</stp>
        <stp>2022-12-31</stp>
        <tr r="U1740" s="3"/>
      </tp>
      <tp>
        <v>20.021974565600001</v>
        <stp/>
        <stp>EM_S_FA_YOY_OR</stp>
        <stp>2</stp>
        <stp>300463.SZ</stp>
        <stp>2019-12-31</stp>
        <tr r="R1745" s="3"/>
      </tp>
      <tp>
        <v>-20.8362841004</v>
        <stp/>
        <stp>EM_S_FA_YOY_OR</stp>
        <stp>2</stp>
        <stp>300448.SZ</stp>
        <stp>2022-12-31</stp>
        <tr r="U1731" s="3"/>
      </tp>
      <tp>
        <v>1.052945697</v>
        <stp/>
        <stp>EM_S_FA_YOY_OR</stp>
        <stp>2</stp>
        <stp>300473.SZ</stp>
        <stp>2019-12-31</stp>
        <tr r="R1755" s="3"/>
      </tp>
      <tp>
        <v>-3.0752596780000001</v>
        <stp/>
        <stp>EM_S_FA_YOY_OR</stp>
        <stp>2</stp>
        <stp>000488.SZ</stp>
        <stp>2022-12-31</stp>
        <tr r="U95" s="3"/>
      </tp>
      <tp>
        <v>352.02127459799999</v>
        <stp/>
        <stp>EM_S_FA_YOY_OR</stp>
        <stp>2</stp>
        <stp>300483.SZ</stp>
        <stp>2019-12-31</stp>
        <tr r="R1765" s="3"/>
      </tp>
      <tp>
        <v>13.0325930996</v>
        <stp/>
        <stp>EM_S_FA_YOY_OR</stp>
        <stp>2</stp>
        <stp>000498.SZ</stp>
        <stp>2022-12-31</stp>
        <tr r="U96" s="3"/>
      </tp>
      <tp>
        <v>-14.3564246867</v>
        <stp/>
        <stp>EM_S_FA_YOY_OR</stp>
        <stp>2</stp>
        <stp>300493.SZ</stp>
        <stp>2019-12-31</stp>
        <tr r="R1775" s="3"/>
      </tp>
      <tp>
        <v>28.872901643599999</v>
        <stp/>
        <stp>EM_S_FA_YOY_OR</stp>
        <stp>2</stp>
        <stp>300498.SZ</stp>
        <stp>2022-12-31</stp>
        <tr r="U1780" s="3"/>
      </tp>
      <tp>
        <v>4.1951410186000002</v>
        <stp/>
        <stp>EM_S_FA_YOY_OR</stp>
        <stp>2</stp>
        <stp>300488.SZ</stp>
        <stp>2022-12-31</stp>
        <tr r="U1770" s="3"/>
      </tp>
      <tp>
        <v>-7.8619002848999999</v>
        <stp/>
        <stp>EM_S_FA_YOY_OR</stp>
        <stp>2</stp>
        <stp>600348.SH</stp>
        <stp>2022-12-31</stp>
        <tr r="U2267" s="3"/>
      </tp>
      <tp>
        <v>-2.2105536986000001</v>
        <stp/>
        <stp>EM_S_FA_YOY_OR</stp>
        <stp>2</stp>
        <stp>600373.SH</stp>
        <stp>2019-12-31</stp>
        <tr r="R2289" s="3"/>
      </tp>
      <tp>
        <v>-31.479570008</v>
        <stp/>
        <stp>EM_S_FA_YOY_OR</stp>
        <stp>2</stp>
        <stp>600358.SH</stp>
        <stp>2022-12-31</stp>
        <tr r="U2275" s="3"/>
      </tp>
      <tp>
        <v>26.383370282000001</v>
        <stp/>
        <stp>EM_S_FA_YOY_OR</stp>
        <stp>2</stp>
        <stp>600363.SH</stp>
        <stp>2019-12-31</stp>
        <tr r="R2280" s="3"/>
      </tp>
      <tp>
        <v>13.3884980863</v>
        <stp/>
        <stp>EM_S_FA_YOY_OR</stp>
        <stp>2</stp>
        <stp>600353.SH</stp>
        <stp>2019-12-31</stp>
        <tr r="R2271" s="3"/>
      </tp>
      <tp>
        <v>-7.8735333136000003</v>
        <stp/>
        <stp>EM_S_FA_YOY_OR</stp>
        <stp>2</stp>
        <stp>600368.SH</stp>
        <stp>2022-12-31</stp>
        <tr r="U2284" s="3"/>
      </tp>
      <tp>
        <v>40.457127615899999</v>
        <stp/>
        <stp>EM_S_FA_YOY_OR</stp>
        <stp>2</stp>
        <stp>600343.SH</stp>
        <stp>2019-12-31</stp>
        <tr r="R2264" s="3"/>
      </tp>
      <tp>
        <v>22.132236195099999</v>
        <stp/>
        <stp>EM_S_FA_YOY_OR</stp>
        <stp>2</stp>
        <stp>600378.SH</stp>
        <stp>2022-12-31</stp>
        <tr r="U2293" s="3"/>
      </tp>
      <tp>
        <v>1.8193354896</v>
        <stp/>
        <stp>EM_S_FA_YOY_OR</stp>
        <stp>2</stp>
        <stp>600308.SH</stp>
        <stp>2022-12-31</stp>
        <tr r="U2236" s="3"/>
      </tp>
      <tp>
        <v>10.509329796499999</v>
        <stp/>
        <stp>EM_S_FA_YOY_OR</stp>
        <stp>2</stp>
        <stp>600333.SH</stp>
        <stp>2019-12-31</stp>
        <tr r="R2257" s="3"/>
      </tp>
      <tp>
        <v>-20.8341749997</v>
        <stp/>
        <stp>EM_S_FA_YOY_OR</stp>
        <stp>2</stp>
        <stp>600318.SH</stp>
        <stp>2022-12-31</stp>
        <tr r="U2243" s="3"/>
      </tp>
      <tp>
        <v>27.040037226300001</v>
        <stp/>
        <stp>EM_S_FA_YOY_OR</stp>
        <stp>2</stp>
        <stp>600323.SH</stp>
        <stp>2019-12-31</stp>
        <tr r="R2248" s="3"/>
      </tp>
      <tp>
        <v>49.017299658100001</v>
        <stp/>
        <stp>EM_S_FA_YOY_OR</stp>
        <stp>2</stp>
        <stp>600313.SH</stp>
        <stp>2019-12-31</stp>
        <tr r="R2240" s="3"/>
      </tp>
      <tp>
        <v>35.405375731600003</v>
        <stp/>
        <stp>EM_S_FA_YOY_OR</stp>
        <stp>2</stp>
        <stp>600328.SH</stp>
        <stp>2022-12-31</stp>
        <tr r="U2252" s="3"/>
      </tp>
      <tp>
        <v>-16.060367427799999</v>
        <stp/>
        <stp>EM_S_FA_YOY_OR</stp>
        <stp>2</stp>
        <stp>600303.SH</stp>
        <stp>2019-12-31</stp>
        <tr r="R2232" s="3"/>
      </tp>
      <tp>
        <v>-3.7111748945</v>
        <stp/>
        <stp>EM_S_FA_YOY_OR</stp>
        <stp>2</stp>
        <stp>600338.SH</stp>
        <stp>2022-12-31</stp>
        <tr r="U2261" s="3"/>
      </tp>
      <tp>
        <v>5.1643917285000001</v>
        <stp/>
        <stp>EM_S_FA_YOY_OR</stp>
        <stp>2</stp>
        <stp>600388.SH</stp>
        <stp>2022-12-31</stp>
        <tr r="U2301" s="3"/>
      </tp>
      <tp>
        <v>-8.0557284415999995</v>
        <stp/>
        <stp>EM_S_FA_YOY_OR</stp>
        <stp>2</stp>
        <stp>600398.SH</stp>
        <stp>2022-12-31</stp>
        <tr r="U2309" s="3"/>
      </tp>
      <tp>
        <v>25.386466669800001</v>
        <stp/>
        <stp>EM_S_FA_YOY_OR</stp>
        <stp>2</stp>
        <stp>600383.SH</stp>
        <stp>2019-12-31</stp>
        <tr r="R2298" s="3"/>
      </tp>
      <tp>
        <v>7.1442858528000004</v>
        <stp/>
        <stp>EM_S_FA_YOY_OR</stp>
        <stp>2</stp>
        <stp>000333.SZ</stp>
        <stp>2019-12-31</stp>
        <tr r="R69" s="3"/>
      </tp>
      <tp>
        <v>6.9010854992999997</v>
        <stp/>
        <stp>EM_S_FA_YOY_OR</stp>
        <stp>2</stp>
        <stp>300303.SZ</stp>
        <stp>2019-12-31</stp>
        <tr r="R1598" s="3"/>
      </tp>
      <tp>
        <v>-29.224116649500001</v>
        <stp/>
        <stp>EM_S_FA_YOY_OR</stp>
        <stp>2</stp>
        <stp>300338.SZ</stp>
        <stp>2022-12-31</stp>
        <tr r="U1628" s="3"/>
      </tp>
      <tp>
        <v>117.632289914</v>
        <stp/>
        <stp>EM_S_FA_YOY_OR</stp>
        <stp>2</stp>
        <stp>300313.SZ</stp>
        <stp>2019-12-31</stp>
        <tr r="R1606" s="3"/>
      </tp>
      <tp>
        <v>51.057333217599997</v>
        <stp/>
        <stp>EM_S_FA_YOY_OR</stp>
        <stp>2</stp>
        <stp>300328.SZ</stp>
        <stp>2022-12-31</stp>
        <tr r="U1620" s="3"/>
      </tp>
      <tp>
        <v>11.3584061002</v>
        <stp/>
        <stp>EM_S_FA_YOY_OR</stp>
        <stp>2</stp>
        <stp>300318.SZ</stp>
        <stp>2022-12-31</stp>
        <tr r="U1611" s="3"/>
      </tp>
      <tp>
        <v>-0.55856200109999998</v>
        <stp/>
        <stp>EM_S_FA_YOY_OR</stp>
        <stp>2</stp>
        <stp>300323.SZ</stp>
        <stp>2019-12-31</stp>
        <tr r="R1616" s="3"/>
      </tp>
      <tp>
        <v>-20.460693927200001</v>
        <stp/>
        <stp>EM_S_FA_YOY_OR</stp>
        <stp>2</stp>
        <stp>000338.SZ</stp>
        <stp>2022-12-31</stp>
        <tr r="U70" s="3"/>
      </tp>
      <tp>
        <v>25.2928859435</v>
        <stp/>
        <stp>EM_S_FA_YOY_OR</stp>
        <stp>2</stp>
        <stp>300308.SZ</stp>
        <stp>2022-12-31</stp>
        <tr r="U1603" s="3"/>
      </tp>
      <tp>
        <v>11.0402934722</v>
        <stp/>
        <stp>EM_S_FA_YOY_OR</stp>
        <stp>2</stp>
        <stp>300333.SZ</stp>
        <stp>2019-12-31</stp>
        <tr r="R1624" s="3"/>
      </tp>
      <tp>
        <v>-2.3814104734999999</v>
        <stp/>
        <stp>EM_S_FA_YOY_OR</stp>
        <stp>2</stp>
        <stp>300343.SZ</stp>
        <stp>2019-12-31</stp>
        <tr r="R1633" s="3"/>
      </tp>
      <tp>
        <v>11.579915276199999</v>
        <stp/>
        <stp>EM_S_FA_YOY_OR</stp>
        <stp>2</stp>
        <stp>300378.SZ</stp>
        <stp>2022-12-31</stp>
        <tr r="U1663" s="3"/>
      </tp>
      <tp>
        <v>-14.5134816818</v>
        <stp/>
        <stp>EM_S_FA_YOY_OR</stp>
        <stp>2</stp>
        <stp>300353.SZ</stp>
        <stp>2019-12-31</stp>
        <tr r="R1643" s="3"/>
      </tp>
      <tp>
        <v>-63.766899523500001</v>
        <stp/>
        <stp>EM_S_FA_YOY_OR</stp>
        <stp>2</stp>
        <stp>300368.SZ</stp>
        <stp>2022-12-31</stp>
        <tr r="U1654" s="3"/>
      </tp>
      <tp>
        <v>22.541958032499998</v>
        <stp/>
        <stp>EM_S_FA_YOY_OR</stp>
        <stp>2</stp>
        <stp>300358.SZ</stp>
        <stp>2022-12-31</stp>
        <tr r="U1647" s="3"/>
      </tp>
      <tp>
        <v>30.926396273600002</v>
        <stp/>
        <stp>EM_S_FA_YOY_OR</stp>
        <stp>2</stp>
        <stp>300363.SZ</stp>
        <stp>2019-12-31</stp>
        <tr r="R1650" s="3"/>
      </tp>
      <tp>
        <v>20.050639624199999</v>
        <stp/>
        <stp>EM_S_FA_YOY_OR</stp>
        <stp>2</stp>
        <stp>300348.SZ</stp>
        <stp>2022-12-31</stp>
        <tr r="U1638" s="3"/>
      </tp>
      <tp>
        <v>8.3860532516999999</v>
        <stp/>
        <stp>EM_S_FA_YOY_OR</stp>
        <stp>2</stp>
        <stp>300373.SZ</stp>
        <stp>2019-12-31</stp>
        <tr r="R1658" s="3"/>
      </tp>
      <tp>
        <v>17.831292198500002</v>
        <stp/>
        <stp>EM_S_FA_YOY_OR</stp>
        <stp>2</stp>
        <stp>300383.SZ</stp>
        <stp>2019-12-31</stp>
        <tr r="R1668" s="3"/>
      </tp>
      <tp>
        <v>29.2016572745</v>
        <stp/>
        <stp>EM_S_FA_YOY_OR</stp>
        <stp>2</stp>
        <stp>300393.SZ</stp>
        <stp>2019-12-31</stp>
        <tr r="R1677" s="3"/>
      </tp>
      <tp>
        <v>10.6467473295</v>
        <stp/>
        <stp>EM_S_FA_YOY_OR</stp>
        <stp>2</stp>
        <stp>300398.SZ</stp>
        <stp>2022-12-31</stp>
        <tr r="U1682" s="3"/>
      </tp>
      <tp>
        <v>-8.4413052920999991</v>
        <stp/>
        <stp>EM_S_FA_YOY_OR</stp>
        <stp>2</stp>
        <stp>300388.SZ</stp>
        <stp>2022-12-31</stp>
        <tr r="U1673" s="3"/>
      </tp>
      <tp>
        <v>12.923650114100001</v>
        <stp/>
        <stp>EM_S_FA_YOY_OR</stp>
        <stp>2</stp>
        <stp>600248.SH</stp>
        <stp>2022-12-31</stp>
        <tr r="U2189" s="3"/>
      </tp>
      <tp>
        <v>-4.1887624458000001</v>
        <stp/>
        <stp>EM_S_FA_YOY_OR</stp>
        <stp>2</stp>
        <stp>600273.SH</stp>
        <stp>2019-12-31</stp>
        <tr r="R2208" s="3"/>
      </tp>
      <tp>
        <v>-17.287408744499999</v>
        <stp/>
        <stp>EM_S_FA_YOY_OR</stp>
        <stp>2</stp>
        <stp>600258.SH</stp>
        <stp>2022-12-31</stp>
        <tr r="U2197" s="3"/>
      </tp>
      <tp>
        <v>18.919404950499999</v>
        <stp/>
        <stp>EM_S_FA_YOY_OR</stp>
        <stp>2</stp>
        <stp>600268.SH</stp>
        <stp>2022-12-31</stp>
        <tr r="U2204" s="3"/>
      </tp>
      <tp>
        <v>-7.4862633038000004</v>
        <stp/>
        <stp>EM_S_FA_YOY_OR</stp>
        <stp>2</stp>
        <stp>600243.SH</stp>
        <stp>2019-12-31</stp>
        <tr r="R2187" s="3"/>
      </tp>
      <tp>
        <v>-4.7585505932999999</v>
        <stp/>
        <stp>EM_S_FA_YOY_OR</stp>
        <stp>2</stp>
        <stp>600278.SH</stp>
        <stp>2022-12-31</stp>
        <tr r="U2211" s="3"/>
      </tp>
      <tp>
        <v>-23.635164681999999</v>
        <stp/>
        <stp>EM_S_FA_YOY_OR</stp>
        <stp>2</stp>
        <stp>600208.SH</stp>
        <stp>2022-12-31</stp>
        <tr r="U2157" s="3"/>
      </tp>
      <tp>
        <v>13.420560930700001</v>
        <stp/>
        <stp>EM_S_FA_YOY_OR</stp>
        <stp>2</stp>
        <stp>600233.SH</stp>
        <stp>2019-12-31</stp>
        <tr r="R2179" s="3"/>
      </tp>
      <tp>
        <v>-10.3832428841</v>
        <stp/>
        <stp>EM_S_FA_YOY_OR</stp>
        <stp>2</stp>
        <stp>600218.SH</stp>
        <stp>2022-12-31</stp>
        <tr r="U2165" s="3"/>
      </tp>
      <tp>
        <v>16.640317100699999</v>
        <stp/>
        <stp>EM_S_FA_YOY_OR</stp>
        <stp>2</stp>
        <stp>600223.SH</stp>
        <stp>2019-12-31</stp>
        <tr r="R2170" s="3"/>
      </tp>
      <tp>
        <v>10.193323042099999</v>
        <stp/>
        <stp>EM_S_FA_YOY_OR</stp>
        <stp>2</stp>
        <stp>600213.SH</stp>
        <stp>2019-12-31</stp>
        <tr r="R2161" s="3"/>
      </tp>
      <tp>
        <v>3.1489209431999998</v>
        <stp/>
        <stp>EM_S_FA_YOY_OR</stp>
        <stp>2</stp>
        <stp>600228.SH</stp>
        <stp>2022-12-31</stp>
        <tr r="U2174" s="3"/>
      </tp>
      <tp>
        <v>3.5348560464999998</v>
        <stp/>
        <stp>EM_S_FA_YOY_OR</stp>
        <stp>2</stp>
        <stp>600203.SH</stp>
        <stp>2019-12-31</stp>
        <tr r="R2154" s="3"/>
      </tp>
      <tp>
        <v>-50.034562706099997</v>
        <stp/>
        <stp>EM_S_FA_YOY_OR</stp>
        <stp>2</stp>
        <stp>600238.SH</stp>
        <stp>2022-12-31</stp>
        <tr r="U2184" s="3"/>
      </tp>
      <tp>
        <v>-8.4718838206000004</v>
        <stp/>
        <stp>EM_S_FA_YOY_OR</stp>
        <stp>2</stp>
        <stp>600288.SH</stp>
        <stp>2022-12-31</stp>
        <tr r="U2220" s="3"/>
      </tp>
      <tp>
        <v>20.308167569599998</v>
        <stp/>
        <stp>EM_S_FA_YOY_OR</stp>
        <stp>2</stp>
        <stp>600298.SH</stp>
        <stp>2022-12-31</stp>
        <tr r="U2227" s="3"/>
      </tp>
      <tp>
        <v>-66.233493736400007</v>
        <stp/>
        <stp>EM_S_FA_YOY_OR</stp>
        <stp>2</stp>
        <stp>600293.SH</stp>
        <stp>2019-12-31</stp>
        <tr r="R2224" s="3"/>
      </tp>
      <tp>
        <v>10.032521770200001</v>
        <stp/>
        <stp>EM_S_FA_YOY_OR</stp>
        <stp>2</stp>
        <stp>600283.SH</stp>
        <stp>2019-12-31</stp>
        <tr r="R2216" s="3"/>
      </tp>
      <tp>
        <v>1.8461980325</v>
        <stp/>
        <stp>EM_S_FA_YOY_OR</stp>
        <stp>2</stp>
        <stp>300203.SZ</stp>
        <stp>2019-12-31</stp>
        <tr r="R1501" s="3"/>
      </tp>
      <tp>
        <v>-22.8427423875</v>
        <stp/>
        <stp>EM_S_FA_YOY_OR</stp>
        <stp>2</stp>
        <stp>300238.SZ</stp>
        <stp>2022-12-31</stp>
        <tr r="U1535" s="3"/>
      </tp>
      <tp>
        <v>10.114488162900001</v>
        <stp/>
        <stp>EM_S_FA_YOY_OR</stp>
        <stp>2</stp>
        <stp>300213.SZ</stp>
        <stp>2019-12-31</stp>
        <tr r="R1511" s="3"/>
      </tp>
      <tp>
        <v>1.1415216808999999</v>
        <stp/>
        <stp>EM_S_FA_YOY_OR</stp>
        <stp>2</stp>
        <stp>300228.SZ</stp>
        <stp>2022-12-31</stp>
        <tr r="U1525" s="3"/>
      </tp>
      <tp>
        <v>-4.5514846185</v>
        <stp/>
        <stp>EM_S_FA_YOY_OR</stp>
        <stp>2</stp>
        <stp>300218.SZ</stp>
        <stp>2022-12-31</stp>
        <tr r="U1515" s="3"/>
      </tp>
      <tp>
        <v>30.6854912033</v>
        <stp/>
        <stp>EM_S_FA_YOY_OR</stp>
        <stp>2</stp>
        <stp>300223.SZ</stp>
        <stp>2019-12-31</stp>
        <tr r="R1520" s="3"/>
      </tp>
      <tp>
        <v>-47.527833795500001</v>
        <stp/>
        <stp>EM_S_FA_YOY_OR</stp>
        <stp>2</stp>
        <stp>300208.SZ</stp>
        <stp>2022-12-31</stp>
        <tr r="U1506" s="3"/>
      </tp>
      <tp>
        <v>-7.0861363322999997</v>
        <stp/>
        <stp>EM_S_FA_YOY_OR</stp>
        <stp>2</stp>
        <stp>300233.SZ</stp>
        <stp>2019-12-31</stp>
        <tr r="R1530" s="3"/>
      </tp>
      <tp>
        <v>-16.05528417</v>
        <stp/>
        <stp>EM_S_FA_YOY_OR</stp>
        <stp>2</stp>
        <stp>300243.SZ</stp>
        <stp>2019-12-31</stp>
        <tr r="R1540" s="3"/>
      </tp>
      <tp>
        <v>66.287908534899998</v>
        <stp/>
        <stp>EM_S_FA_YOY_OR</stp>
        <stp>2</stp>
        <stp>300278.SZ</stp>
        <stp>2022-12-31</stp>
        <tr r="U1574" s="3"/>
      </tp>
      <tp>
        <v>32.614624184100002</v>
        <stp/>
        <stp>EM_S_FA_YOY_OR</stp>
        <stp>2</stp>
        <stp>300253.SZ</stp>
        <stp>2019-12-31</stp>
        <tr r="R1550" s="3"/>
      </tp>
      <tp>
        <v>20.2385765812</v>
        <stp/>
        <stp>EM_S_FA_YOY_OR</stp>
        <stp>2</stp>
        <stp>300268.SZ</stp>
        <stp>2022-12-31</stp>
        <tr r="U1565" s="3"/>
      </tp>
      <tp>
        <v>27.0426135459</v>
        <stp/>
        <stp>EM_S_FA_YOY_OR</stp>
        <stp>2</stp>
        <stp>300258.SZ</stp>
        <stp>2022-12-31</stp>
        <tr r="U1555" s="3"/>
      </tp>
      <tp>
        <v>16.280744781999999</v>
        <stp/>
        <stp>EM_S_FA_YOY_OR</stp>
        <stp>2</stp>
        <stp>300263.SZ</stp>
        <stp>2019-12-31</stp>
        <tr r="R1560" s="3"/>
      </tp>
      <tp>
        <v>5.2173257823999997</v>
        <stp/>
        <stp>EM_S_FA_YOY_OR</stp>
        <stp>2</stp>
        <stp>300248.SZ</stp>
        <stp>2022-12-31</stp>
        <tr r="U1545" s="3"/>
      </tp>
      <tp>
        <v>65.011318444799997</v>
        <stp/>
        <stp>EM_S_FA_YOY_OR</stp>
        <stp>2</stp>
        <stp>300283.SZ</stp>
        <stp>2019-12-31</stp>
        <tr r="R1579" s="3"/>
      </tp>
      <tp>
        <v>-17.208066109099999</v>
        <stp/>
        <stp>EM_S_FA_YOY_OR</stp>
        <stp>2</stp>
        <stp>300293.SZ</stp>
        <stp>2019-12-31</stp>
        <tr r="R1589" s="3"/>
      </tp>
      <tp>
        <v>19.150103476999998</v>
        <stp/>
        <stp>EM_S_FA_YOY_OR</stp>
        <stp>2</stp>
        <stp>300298.SZ</stp>
        <stp>2022-12-31</stp>
        <tr r="U1593" s="3"/>
      </tp>
      <tp>
        <v>7.5485507476000002</v>
        <stp/>
        <stp>EM_S_FA_YOY_OR</stp>
        <stp>2</stp>
        <stp>300288.SZ</stp>
        <stp>2022-12-31</stp>
        <tr r="U1584" s="3"/>
      </tp>
      <tp>
        <v>-50.982393067799997</v>
        <stp/>
        <stp>EM_S_FA_YOY_OR</stp>
        <stp>2</stp>
        <stp>600148.SH</stp>
        <stp>2022-12-31</stp>
        <tr r="U2105" s="3"/>
      </tp>
      <tp>
        <v>-32.130652560000001</v>
        <stp/>
        <stp>EM_S_FA_YOY_OR</stp>
        <stp>2</stp>
        <stp>600173.SH</stp>
        <stp>2019-12-31</stp>
        <tr r="R2128" s="3"/>
      </tp>
      <tp>
        <v>-5.5182757127000004</v>
        <stp/>
        <stp>EM_S_FA_YOY_OR</stp>
        <stp>2</stp>
        <stp>600158.SH</stp>
        <stp>2022-12-31</stp>
        <tr r="U2114" s="3"/>
      </tp>
      <tp>
        <v>10.8084925057</v>
        <stp/>
        <stp>EM_S_FA_YOY_OR</stp>
        <stp>2</stp>
        <stp>600163.SH</stp>
        <stp>2019-12-31</stp>
        <tr r="R2119" s="3"/>
      </tp>
      <tp>
        <v>20.278378911400001</v>
        <stp/>
        <stp>EM_S_FA_YOY_OR</stp>
        <stp>2</stp>
        <stp>600153.SH</stp>
        <stp>2019-12-31</stp>
        <tr r="R2110" s="3"/>
      </tp>
      <tp>
        <v>1.1294367016</v>
        <stp/>
        <stp>EM_S_FA_YOY_OR</stp>
        <stp>2</stp>
        <stp>600168.SH</stp>
        <stp>2022-12-31</stp>
        <tr r="U2123" s="3"/>
      </tp>
      <tp>
        <v>15.678645515199999</v>
        <stp/>
        <stp>EM_S_FA_YOY_OR</stp>
        <stp>2</stp>
        <stp>600143.SH</stp>
        <stp>2019-12-31</stp>
        <tr r="R2104" s="3"/>
      </tp>
      <tp>
        <v>-12.428412653100001</v>
        <stp/>
        <stp>EM_S_FA_YOY_OR</stp>
        <stp>2</stp>
        <stp>600178.SH</stp>
        <stp>2022-12-31</stp>
        <tr r="U2131" s="3"/>
      </tp>
      <tp>
        <v>9.1971241723000006</v>
        <stp/>
        <stp>EM_S_FA_YOY_OR</stp>
        <stp>2</stp>
        <stp>600108.SH</stp>
        <stp>2022-12-31</stp>
        <tr r="U2075" s="3"/>
      </tp>
      <tp>
        <v>8.4061547789999995</v>
        <stp/>
        <stp>EM_S_FA_YOY_OR</stp>
        <stp>2</stp>
        <stp>600133.SH</stp>
        <stp>2019-12-31</stp>
        <tr r="R2098" s="3"/>
      </tp>
      <tp>
        <v>15.2584293691</v>
        <stp/>
        <stp>EM_S_FA_YOY_OR</stp>
        <stp>2</stp>
        <stp>600118.SH</stp>
        <stp>2022-12-31</stp>
        <tr r="U2085" s="3"/>
      </tp>
      <tp>
        <v>-6.8260810356999997</v>
        <stp/>
        <stp>EM_S_FA_YOY_OR</stp>
        <stp>2</stp>
        <stp>600123.SH</stp>
        <stp>2019-12-31</stp>
        <tr r="R2089" s="3"/>
      </tp>
      <tp>
        <v>19.247810487300001</v>
        <stp/>
        <stp>EM_S_FA_YOY_OR</stp>
        <stp>2</stp>
        <stp>600113.SH</stp>
        <stp>2019-12-31</stp>
        <tr r="R2080" s="3"/>
      </tp>
      <tp>
        <v>15.844895383400001</v>
        <stp/>
        <stp>EM_S_FA_YOY_OR</stp>
        <stp>2</stp>
        <stp>600128.SH</stp>
        <stp>2022-12-31</stp>
        <tr r="U2093" s="3"/>
      </tp>
      <tp>
        <v>-6.6506650598999997</v>
        <stp/>
        <stp>EM_S_FA_YOY_OR</stp>
        <stp>2</stp>
        <stp>600103.SH</stp>
        <stp>2019-12-31</stp>
        <tr r="R2070" s="3"/>
      </tp>
      <tp>
        <v>-25.691770093599999</v>
        <stp/>
        <stp>EM_S_FA_YOY_OR</stp>
        <stp>2</stp>
        <stp>600138.SH</stp>
        <stp>2022-12-31</stp>
        <tr r="U2102" s="3"/>
      </tp>
      <tp>
        <v>32.132519181399999</v>
        <stp/>
        <stp>EM_S_FA_YOY_OR</stp>
        <stp>2</stp>
        <stp>600188.SH</stp>
        <stp>2022-12-31</stp>
        <tr r="U2140" s="3"/>
      </tp>
      <tp>
        <v>-17.993503014400002</v>
        <stp/>
        <stp>EM_S_FA_YOY_OR</stp>
        <stp>2</stp>
        <stp>600198.SH</stp>
        <stp>2022-12-31</stp>
        <tr r="U2149" s="3"/>
      </tp>
      <tp>
        <v>150.89098032219999</v>
        <stp/>
        <stp>EM_S_FA_YOY_OR</stp>
        <stp>2</stp>
        <stp>600193.SH</stp>
        <stp>2019-12-31</stp>
        <tr r="R2145" s="3"/>
      </tp>
      <tp>
        <v>10.5166088886</v>
        <stp/>
        <stp>EM_S_FA_YOY_OR</stp>
        <stp>2</stp>
        <stp>600183.SH</stp>
        <stp>2019-12-31</stp>
        <tr r="R2135" s="3"/>
      </tp>
      <tp>
        <v>400.31294648850002</v>
        <stp/>
        <stp>EM_S_FA_YOY_OR</stp>
        <stp>2</stp>
        <stp>300103.SZ</stp>
        <stp>2019-12-31</stp>
        <tr r="R1406" s="3"/>
      </tp>
      <tp>
        <v>29.182931569000001</v>
        <stp/>
        <stp>EM_S_FA_YOY_OR</stp>
        <stp>2</stp>
        <stp>300138.SZ</stp>
        <stp>2022-12-31</stp>
        <tr r="U1440" s="3"/>
      </tp>
      <tp>
        <v>-20.783798668399999</v>
        <stp/>
        <stp>EM_S_FA_YOY_OR</stp>
        <stp>2</stp>
        <stp>300113.SZ</stp>
        <stp>2019-12-31</stp>
        <tr r="R1415" s="3"/>
      </tp>
      <tp>
        <v>44.211990326799999</v>
        <stp/>
        <stp>EM_S_FA_YOY_OR</stp>
        <stp>2</stp>
        <stp>300128.SZ</stp>
        <stp>2022-12-31</stp>
        <tr r="U1430" s="3"/>
      </tp>
      <tp>
        <v>56.046697041800002</v>
        <stp/>
        <stp>EM_S_FA_YOY_OR</stp>
        <stp>2</stp>
        <stp>300118.SZ</stp>
        <stp>2022-12-31</stp>
        <tr r="U1420" s="3"/>
      </tp>
      <tp>
        <v>56.231079981999997</v>
        <stp/>
        <stp>EM_S_FA_YOY_OR</stp>
        <stp>2</stp>
        <stp>300123.SZ</stp>
        <stp>2019-12-31</stp>
        <tr r="R1425" s="3"/>
      </tp>
      <tp>
        <v>-28.595854487699999</v>
        <stp/>
        <stp>EM_S_FA_YOY_OR</stp>
        <stp>2</stp>
        <stp>300108.SZ</stp>
        <stp>2022-12-31</stp>
        <tr r="U1410" s="3"/>
      </tp>
      <tp>
        <v>-54.623841947300001</v>
        <stp/>
        <stp>EM_S_FA_YOY_OR</stp>
        <stp>2</stp>
        <stp>300133.SZ</stp>
        <stp>2019-12-31</stp>
        <tr r="R1435" s="3"/>
      </tp>
      <tp>
        <v>13.672354413000001</v>
        <stp/>
        <stp>EM_S_FA_YOY_OR</stp>
        <stp>2</stp>
        <stp>300143.SZ</stp>
        <stp>2019-12-31</stp>
        <tr r="R1445" s="3"/>
      </tp>
      <tp>
        <v>-11.194430736499999</v>
        <stp/>
        <stp>EM_S_FA_YOY_OR</stp>
        <stp>2</stp>
        <stp>000158.SZ</stp>
        <stp>2022-12-31</stp>
        <tr r="U65" s="3"/>
      </tp>
      <tp>
        <v>-20.1031897493</v>
        <stp/>
        <stp>EM_S_FA_YOY_OR</stp>
        <stp>2</stp>
        <stp>300153.SZ</stp>
        <stp>2019-12-31</stp>
        <tr r="R1455" s="3"/>
      </tp>
      <tp>
        <v>-8.2427443453000002</v>
        <stp/>
        <stp>EM_S_FA_YOY_OR</stp>
        <stp>2</stp>
        <stp>300168.SZ</stp>
        <stp>2022-12-31</stp>
        <tr r="U1469" s="3"/>
      </tp>
      <tp>
        <v>7.4556785808999999</v>
        <stp/>
        <stp>EM_S_FA_YOY_OR</stp>
        <stp>2</stp>
        <stp>000153.SZ</stp>
        <stp>2019-12-31</stp>
        <tr r="R61" s="3"/>
      </tp>
      <tp>
        <v>-26.8017459629</v>
        <stp/>
        <stp>EM_S_FA_YOY_OR</stp>
        <stp>2</stp>
        <stp>300158.SZ</stp>
        <stp>2022-12-31</stp>
        <tr r="U1459" s="3"/>
      </tp>
      <tp>
        <v>-23.3037237592</v>
        <stp/>
        <stp>EM_S_FA_YOY_OR</stp>
        <stp>2</stp>
        <stp>300163.SZ</stp>
        <stp>2019-12-31</stp>
        <tr r="R1464" s="3"/>
      </tp>
      <tp>
        <v>19.856179160300002</v>
        <stp/>
        <stp>EM_S_FA_YOY_OR</stp>
        <stp>2</stp>
        <stp>300148.SZ</stp>
        <stp>2022-12-31</stp>
        <tr r="U1450" s="3"/>
      </tp>
      <tp>
        <v>-21.7026996926</v>
        <stp/>
        <stp>EM_S_FA_YOY_OR</stp>
        <stp>2</stp>
        <stp>300173.SZ</stp>
        <stp>2019-12-31</stp>
        <tr r="R1474" s="3"/>
      </tp>
      <tp>
        <v>-18.273718018</v>
        <stp/>
        <stp>EM_S_FA_YOY_OR</stp>
        <stp>2</stp>
        <stp>300183.SZ</stp>
        <stp>2019-12-31</stp>
        <tr r="R1483" s="3"/>
      </tp>
      <tp>
        <v>8.0882036612999997</v>
        <stp/>
        <stp>EM_S_FA_YOY_OR</stp>
        <stp>2</stp>
        <stp>300193.SZ</stp>
        <stp>2019-12-31</stp>
        <tr r="R1492" s="3"/>
      </tp>
      <tp>
        <v>-25.2936368009</v>
        <stp/>
        <stp>EM_S_FA_YOY_OR</stp>
        <stp>2</stp>
        <stp>300198.SZ</stp>
        <stp>2022-12-31</stp>
        <tr r="U1497" s="3"/>
      </tp>
      <tp>
        <v>-10.0781580011</v>
        <stp/>
        <stp>EM_S_FA_YOY_OR</stp>
        <stp>2</stp>
        <stp>300188.SZ</stp>
        <stp>2022-12-31</stp>
        <tr r="U1487" s="3"/>
      </tp>
      <tp>
        <v>-1.3745112918</v>
        <stp/>
        <stp>EM_S_FA_YOY_OR</stp>
        <stp>2</stp>
        <stp>600048.SH</stp>
        <stp>2022-12-31</stp>
        <tr r="U2028" s="3"/>
      </tp>
      <tp>
        <v>5.419099342</v>
        <stp/>
        <stp>EM_S_FA_YOY_OR</stp>
        <stp>2</stp>
        <stp>600073.SH</stp>
        <stp>2019-12-31</stp>
        <tr r="R2049" s="3"/>
      </tp>
      <tp>
        <v>-10.127147083900001</v>
        <stp/>
        <stp>EM_S_FA_YOY_OR</stp>
        <stp>2</stp>
        <stp>600058.SH</stp>
        <stp>2022-12-31</stp>
        <tr r="U2037" s="3"/>
      </tp>
      <tp>
        <v>8.5216668546999994</v>
        <stp/>
        <stp>EM_S_FA_YOY_OR</stp>
        <stp>2</stp>
        <stp>600063.SH</stp>
        <stp>2019-12-31</stp>
        <tr r="R2042" s="3"/>
      </tp>
      <tp>
        <v>170.03367098210001</v>
        <stp/>
        <stp>EM_S_FA_YOY_OR</stp>
        <stp>2</stp>
        <stp>600053.SH</stp>
        <stp>2019-12-31</stp>
        <tr r="R2032" s="3"/>
      </tp>
      <tp>
        <v>36.123654695600003</v>
        <stp/>
        <stp>EM_S_FA_YOY_OR</stp>
        <stp>2</stp>
        <stp>600078.SH</stp>
        <stp>2022-12-31</stp>
        <tr r="U2052" s="3"/>
      </tp>
      <tp>
        <v>-2.8735815557</v>
        <stp/>
        <stp>EM_S_FA_YOY_OR</stp>
        <stp>2</stp>
        <stp>600008.SH</stp>
        <stp>2022-12-31</stp>
        <tr r="U2001" s="3"/>
      </tp>
      <tp>
        <v>9.0684566427999993</v>
        <stp/>
        <stp>EM_S_FA_YOY_OR</stp>
        <stp>2</stp>
        <stp>600033.SH</stp>
        <stp>2019-12-31</stp>
        <tr r="R2022" s="3"/>
      </tp>
      <tp>
        <v>8.7233100751000006</v>
        <stp/>
        <stp>EM_S_FA_YOY_OR</stp>
        <stp>2</stp>
        <stp>600018.SH</stp>
        <stp>2022-12-31</stp>
        <tr r="U2009" s="3"/>
      </tp>
      <tp>
        <v>-3.9960128774000001</v>
        <stp/>
        <stp>EM_S_FA_YOY_OR</stp>
        <stp>2</stp>
        <stp>600023.SH</stp>
        <stp>2019-12-31</stp>
        <tr r="R2014" s="3"/>
      </tp>
      <tp>
        <v>21.061963950300001</v>
        <stp/>
        <stp>EM_S_FA_YOY_OR</stp>
        <stp>2</stp>
        <stp>600028.SH</stp>
        <stp>2022-12-31</stp>
        <tr r="U2018" s="3"/>
      </tp>
      <tp>
        <v>-10.633371782599999</v>
        <stp/>
        <stp>EM_S_FA_YOY_OR</stp>
        <stp>2</stp>
        <stp>600038.SH</stp>
        <stp>2022-12-31</stp>
        <tr r="U2026" s="3"/>
      </tp>
      <tp>
        <v>-3.2459615428999999</v>
        <stp/>
        <stp>EM_S_FA_YOY_OR</stp>
        <stp>2</stp>
        <stp>600088.SH</stp>
        <stp>2022-12-31</stp>
        <tr r="U2060" s="3"/>
      </tp>
      <tp>
        <v>26.258274452599998</v>
        <stp/>
        <stp>EM_S_FA_YOY_OR</stp>
        <stp>2</stp>
        <stp>600098.SH</stp>
        <stp>2022-12-31</stp>
        <tr r="U2066" s="3"/>
      </tp>
      <tp>
        <v>-89.087984348399999</v>
        <stp/>
        <stp>EM_S_FA_YOY_OR</stp>
        <stp>2</stp>
        <stp>600083.SH</stp>
        <stp>2019-12-31</stp>
        <tr r="R2057" s="3"/>
      </tp>
      <tp>
        <v>-19.949917533000001</v>
        <stp/>
        <stp>EM_S_FA_YOY_OR</stp>
        <stp>2</stp>
        <stp>000008.SZ</stp>
        <stp>2022-12-31</stp>
        <tr r="U8" s="3"/>
      </tp>
      <tp>
        <v>22.642472964700001</v>
        <stp/>
        <stp>EM_S_FA_YOY_OR</stp>
        <stp>2</stp>
        <stp>300003.SZ</stp>
        <stp>2019-12-31</stp>
        <tr r="R1313" s="3"/>
      </tp>
      <tp>
        <v>13.604176365300001</v>
        <stp/>
        <stp>EM_S_FA_YOY_OR</stp>
        <stp>2</stp>
        <stp>000023.SZ</stp>
        <stp>2019-12-31</stp>
        <tr r="R19" s="3"/>
      </tp>
      <tp>
        <v>-4.3772782353000004</v>
        <stp/>
        <stp>EM_S_FA_YOY_OR</stp>
        <stp>2</stp>
        <stp>300013.SZ</stp>
        <stp>2019-12-31</stp>
        <tr r="R1323" s="3"/>
      </tp>
      <tp>
        <v>7.4392778937999999</v>
        <stp/>
        <stp>EM_S_FA_YOY_OR</stp>
        <stp>2</stp>
        <stp>000028.SZ</stp>
        <stp>2022-12-31</stp>
        <tr r="U23" s="3"/>
      </tp>
      <tp>
        <v>5.3027516984999998</v>
        <stp/>
        <stp>EM_S_FA_YOY_OR</stp>
        <stp>2</stp>
        <stp>300018.SZ</stp>
        <stp>2022-12-31</stp>
        <tr r="U1328" s="3"/>
      </tp>
      <tp>
        <v>93.748532599399994</v>
        <stp/>
        <stp>EM_S_FA_YOY_OR</stp>
        <stp>2</stp>
        <stp>300008.SZ</stp>
        <stp>2022-12-31</stp>
        <tr r="U1318" s="3"/>
      </tp>
      <tp>
        <v>25.611810777100001</v>
        <stp/>
        <stp>EM_S_FA_YOY_OR</stp>
        <stp>2</stp>
        <stp>300033.SZ</stp>
        <stp>2019-12-31</stp>
        <tr r="R1341" s="3"/>
      </tp>
      <tp>
        <v>86.115278352700003</v>
        <stp/>
        <stp>EM_S_FA_YOY_OR</stp>
        <stp>2</stp>
        <stp>000048.SZ</stp>
        <stp>2022-12-31</stp>
        <tr r="U37" s="3"/>
      </tp>
      <tp>
        <v>-8.0099022917999996</v>
        <stp/>
        <stp>EM_S_FA_YOY_OR</stp>
        <stp>2</stp>
        <stp>300043.SZ</stp>
        <stp>2019-12-31</stp>
        <tr r="R1350" s="3"/>
      </tp>
      <tp>
        <v>15.323532719599999</v>
        <stp/>
        <stp>EM_S_FA_YOY_OR</stp>
        <stp>2</stp>
        <stp>300078.SZ</stp>
        <stp>2022-12-31</stp>
        <tr r="U1383" s="3"/>
      </tp>
      <tp>
        <v>-8.3147039609999993</v>
        <stp/>
        <stp>EM_S_FA_YOY_OR</stp>
        <stp>2</stp>
        <stp>000058.SZ</stp>
        <stp>2022-12-31</stp>
        <tr r="U42" s="3"/>
      </tp>
      <tp>
        <v>6.1083377235</v>
        <stp/>
        <stp>EM_S_FA_YOY_OR</stp>
        <stp>2</stp>
        <stp>000063.SZ</stp>
        <stp>2019-12-31</stp>
        <tr r="R47" s="3"/>
      </tp>
      <tp>
        <v>-5.9922343373000002</v>
        <stp/>
        <stp>EM_S_FA_YOY_OR</stp>
        <stp>2</stp>
        <stp>300053.SZ</stp>
        <stp>2019-12-31</stp>
        <tr r="R1360" s="3"/>
      </tp>
      <tp>
        <v>-0.83536340870000003</v>
        <stp/>
        <stp>EM_S_FA_YOY_OR</stp>
        <stp>2</stp>
        <stp>300068.SZ</stp>
        <stp>2022-12-31</stp>
        <tr r="U1373" s="3"/>
      </tp>
      <tp>
        <v>18.459344503800001</v>
        <stp/>
        <stp>EM_S_FA_YOY_OR</stp>
        <stp>2</stp>
        <stp>000068.SZ</stp>
        <stp>2022-12-31</stp>
        <tr r="U50" s="3"/>
      </tp>
      <tp>
        <v>-8.471819022</v>
        <stp/>
        <stp>EM_S_FA_YOY_OR</stp>
        <stp>2</stp>
        <stp>300058.SZ</stp>
        <stp>2022-12-31</stp>
        <tr r="U1365" s="3"/>
      </tp>
      <tp>
        <v>8.8600864386999998</v>
        <stp/>
        <stp>EM_S_FA_YOY_OR</stp>
        <stp>2</stp>
        <stp>300063.SZ</stp>
        <stp>2019-12-31</stp>
        <tr r="R1369" s="3"/>
      </tp>
      <tp>
        <v>-7.8403029888000004</v>
        <stp/>
        <stp>EM_S_FA_YOY_OR</stp>
        <stp>2</stp>
        <stp>000078.SZ</stp>
        <stp>2022-12-31</stp>
        <tr r="U53" s="3"/>
      </tp>
      <tp>
        <v>18.2338021855</v>
        <stp/>
        <stp>EM_S_FA_YOY_OR</stp>
        <stp>2</stp>
        <stp>300048.SZ</stp>
        <stp>2022-12-31</stp>
        <tr r="U1355" s="3"/>
      </tp>
      <tp>
        <v>-30.374716067800001</v>
        <stp/>
        <stp>EM_S_FA_YOY_OR</stp>
        <stp>2</stp>
        <stp>300073.SZ</stp>
        <stp>2019-12-31</stp>
        <tr r="R1378" s="3"/>
      </tp>
      <tp>
        <v>17.318268145200001</v>
        <stp/>
        <stp>EM_S_FA_YOY_OR</stp>
        <stp>2</stp>
        <stp>000088.SZ</stp>
        <stp>2022-12-31</stp>
        <tr r="U54" s="3"/>
      </tp>
      <tp>
        <v>-1.2217195415</v>
        <stp/>
        <stp>EM_S_FA_YOY_OR</stp>
        <stp>2</stp>
        <stp>300083.SZ</stp>
        <stp>2019-12-31</stp>
        <tr r="R1388" s="3"/>
      </tp>
      <tp>
        <v>-16.9326086469</v>
        <stp/>
        <stp>EM_S_FA_YOY_OR</stp>
        <stp>2</stp>
        <stp>300093.SZ</stp>
        <stp>2019-12-31</stp>
        <tr r="R1396" s="3"/>
      </tp>
      <tp>
        <v>-12.720005349699999</v>
        <stp/>
        <stp>EM_S_FA_YOY_OR</stp>
        <stp>2</stp>
        <stp>300098.SZ</stp>
        <stp>2022-12-31</stp>
        <tr r="U1401" s="3"/>
      </tp>
      <tp>
        <v>-0.44400328570000003</v>
        <stp/>
        <stp>EM_S_FA_YOY_OR</stp>
        <stp>2</stp>
        <stp>300088.SZ</stp>
        <stp>2022-12-31</stp>
        <tr r="U1393" s="3"/>
      </tp>
      <tp>
        <v>3.4131989709999999</v>
        <stp/>
        <stp>EM_S_FA_YOY_OR</stp>
        <stp>2</stp>
        <stp>600973.SH</stp>
        <stp>2019-12-31</stp>
        <tr r="R2736" s="3"/>
      </tp>
      <tp>
        <v>-23.150080197800001</v>
        <stp/>
        <stp>EM_S_FA_YOY_OR</stp>
        <stp>2</stp>
        <stp>600958.SH</stp>
        <stp>2022-12-31</stp>
        <tr r="U2724" s="3"/>
      </tp>
      <tp>
        <v>1.3261161251</v>
        <stp/>
        <stp>EM_S_FA_YOY_OR</stp>
        <stp>2</stp>
        <stp>600963.SH</stp>
        <stp>2019-12-31</stp>
        <tr r="R2729" s="3"/>
      </tp>
      <tp>
        <v>3.0128741175</v>
        <stp/>
        <stp>EM_S_FA_YOY_OR</stp>
        <stp>2</stp>
        <stp>600908.SH</stp>
        <stp>2022-12-31</stp>
        <tr r="U2716" s="3"/>
      </tp>
      <tp>
        <v>4.7531590226000002</v>
        <stp/>
        <stp>EM_S_FA_YOY_OR</stp>
        <stp>2</stp>
        <stp>600933.SH</stp>
        <stp>2019-12-31</stp>
        <tr r="R2721" s="3"/>
      </tp>
      <tp>
        <v>13.234128759100001</v>
        <stp/>
        <stp>EM_S_FA_YOY_OR</stp>
        <stp>2</stp>
        <stp>600903.SH</stp>
        <stp>2019-12-31</stp>
        <tr r="R2715" s="3"/>
      </tp>
      <tp>
        <v>65.673011931900007</v>
        <stp/>
        <stp>EM_S_FA_YOY_OR</stp>
        <stp>2</stp>
        <stp>600988.SH</stp>
        <stp>2022-12-31</stp>
        <tr r="U2749" s="3"/>
      </tp>
      <tp>
        <v>14.7186792601</v>
        <stp/>
        <stp>EM_S_FA_YOY_OR</stp>
        <stp>2</stp>
        <stp>600998.SH</stp>
        <stp>2022-12-31</stp>
        <tr r="U2756" s="3"/>
      </tp>
      <tp>
        <v>23.112037203700002</v>
        <stp/>
        <stp>EM_S_FA_YOY_OR</stp>
        <stp>2</stp>
        <stp>600993.SH</stp>
        <stp>2019-12-31</stp>
        <tr r="R2752" s="3"/>
      </tp>
      <tp>
        <v>-15.972537618</v>
        <stp/>
        <stp>EM_S_FA_YOY_OR</stp>
        <stp>2</stp>
        <stp>600983.SH</stp>
        <stp>2019-12-31</stp>
        <tr r="R2744" s="3"/>
      </tp>
      <tp>
        <v>3.6334160089999998</v>
        <stp/>
        <stp>EM_S_FA_YOY_OR</stp>
        <stp>2</stp>
        <stp>000908.SZ</stp>
        <stp>2022-12-31</stp>
        <tr r="U365" s="3"/>
      </tp>
      <tp>
        <v>-9.0401011540000002</v>
        <stp/>
        <stp>EM_S_FA_YOY_OR</stp>
        <stp>2</stp>
        <stp>000933.SZ</stp>
        <stp>2019-12-31</stp>
        <tr r="R386" s="3"/>
      </tp>
      <tp>
        <v>16.652603104400001</v>
        <stp/>
        <stp>EM_S_FA_YOY_OR</stp>
        <stp>2</stp>
        <stp>000923.SZ</stp>
        <stp>2019-12-31</stp>
        <tr r="R377" s="3"/>
      </tp>
      <tp>
        <v>22.537587310500001</v>
        <stp/>
        <stp>EM_S_FA_YOY_OR</stp>
        <stp>2</stp>
        <stp>000913.SZ</stp>
        <stp>2019-12-31</stp>
        <tr r="R370" s="3"/>
      </tp>
      <tp>
        <v>18.001770252899998</v>
        <stp/>
        <stp>EM_S_FA_YOY_OR</stp>
        <stp>2</stp>
        <stp>000928.SZ</stp>
        <stp>2022-12-31</stp>
        <tr r="U381" s="3"/>
      </tp>
      <tp>
        <v>4.2549024455</v>
        <stp/>
        <stp>EM_S_FA_YOY_OR</stp>
        <stp>2</stp>
        <stp>000903.SZ</stp>
        <stp>2019-12-31</stp>
        <tr r="R362" s="3"/>
      </tp>
      <tp>
        <v>9.4919344797999994</v>
        <stp/>
        <stp>EM_S_FA_YOY_OR</stp>
        <stp>2</stp>
        <stp>000938.SZ</stp>
        <stp>2022-12-31</stp>
        <tr r="U390" s="3"/>
      </tp>
      <tp>
        <v>52.108501824199998</v>
        <stp/>
        <stp>EM_S_FA_YOY_OR</stp>
        <stp>2</stp>
        <stp>000948.SZ</stp>
        <stp>2022-12-31</stp>
        <tr r="U391" s="3"/>
      </tp>
      <tp>
        <v>0.90205041929999996</v>
        <stp/>
        <stp>EM_S_FA_YOY_OR</stp>
        <stp>2</stp>
        <stp>000973.SZ</stp>
        <stp>2019-12-31</stp>
        <tr r="R413" s="3"/>
      </tp>
      <tp>
        <v>-22.6096249382</v>
        <stp/>
        <stp>EM_S_FA_YOY_OR</stp>
        <stp>2</stp>
        <stp>000958.SZ</stp>
        <stp>2022-12-31</stp>
        <tr r="U399" s="3"/>
      </tp>
      <tp>
        <v>15.596208815700001</v>
        <stp/>
        <stp>EM_S_FA_YOY_OR</stp>
        <stp>2</stp>
        <stp>000963.SZ</stp>
        <stp>2019-12-31</stp>
        <tr r="R404" s="3"/>
      </tp>
      <tp>
        <v>-40.002351000399997</v>
        <stp/>
        <stp>EM_S_FA_YOY_OR</stp>
        <stp>2</stp>
        <stp>000953.SZ</stp>
        <stp>2019-12-31</stp>
        <tr r="R396" s="3"/>
      </tp>
      <tp>
        <v>26.5034760516</v>
        <stp/>
        <stp>EM_S_FA_YOY_OR</stp>
        <stp>2</stp>
        <stp>000968.SZ</stp>
        <stp>2022-12-31</stp>
        <tr r="U408" s="3"/>
      </tp>
      <tp>
        <v>-45.786360828500001</v>
        <stp/>
        <stp>EM_S_FA_YOY_OR</stp>
        <stp>2</stp>
        <stp>000978.SZ</stp>
        <stp>2022-12-31</stp>
        <tr r="U417" s="3"/>
      </tp>
      <tp>
        <v>18.140328270200001</v>
        <stp/>
        <stp>EM_S_FA_YOY_OR</stp>
        <stp>2</stp>
        <stp>000988.SZ</stp>
        <stp>2022-12-31</stp>
        <tr r="U424" s="3"/>
      </tp>
      <tp>
        <v>5.2908875583999997</v>
        <stp/>
        <stp>EM_S_FA_YOY_OR</stp>
        <stp>2</stp>
        <stp>000998.SZ</stp>
        <stp>2022-12-31</stp>
        <tr r="U431" s="3"/>
      </tp>
      <tp>
        <v>6.9877184207000003</v>
        <stp/>
        <stp>EM_S_FA_YOY_OR</stp>
        <stp>2</stp>
        <stp>000993.SZ</stp>
        <stp>2019-12-31</stp>
        <tr r="R427" s="3"/>
      </tp>
      <tp>
        <v>2.1186995471999999</v>
        <stp/>
        <stp>EM_S_FA_YOY_OR</stp>
        <stp>2</stp>
        <stp>000983.SZ</stp>
        <stp>2019-12-31</stp>
        <tr r="R421" s="3"/>
      </tp>
      <tp>
        <v>-4.6288566212999998</v>
        <stp/>
        <stp>EM_S_FA_YOY_OR</stp>
        <stp>2</stp>
        <stp>600848.SH</stp>
        <stp>2022-12-31</stp>
        <tr r="U2671" s="3"/>
      </tp>
      <tp>
        <v>15.0655815212</v>
        <stp/>
        <stp>EM_S_FA_YOY_OR</stp>
        <stp>2</stp>
        <stp>600873.SH</stp>
        <stp>2019-12-31</stp>
        <tr r="R2692" s="3"/>
      </tp>
      <tp>
        <v>-5.1433817884000002</v>
        <stp/>
        <stp>EM_S_FA_YOY_OR</stp>
        <stp>2</stp>
        <stp>600858.SH</stp>
        <stp>2022-12-31</stp>
        <tr r="U2678" s="3"/>
      </tp>
      <tp>
        <v>5.3415978496000003</v>
        <stp/>
        <stp>EM_S_FA_YOY_OR</stp>
        <stp>2</stp>
        <stp>600863.SH</stp>
        <stp>2019-12-31</stp>
        <tr r="R2683" s="3"/>
      </tp>
      <tp>
        <v>5.7228402966000003</v>
        <stp/>
        <stp>EM_S_FA_YOY_OR</stp>
        <stp>2</stp>
        <stp>600853.SH</stp>
        <stp>2019-12-31</stp>
        <tr r="R2674" s="3"/>
      </tp>
      <tp>
        <v>39.143021304500003</v>
        <stp/>
        <stp>EM_S_FA_YOY_OR</stp>
        <stp>2</stp>
        <stp>600868.SH</stp>
        <stp>2022-12-31</stp>
        <tr r="U2688" s="3"/>
      </tp>
      <tp>
        <v>0.31028758950000002</v>
        <stp/>
        <stp>EM_S_FA_YOY_OR</stp>
        <stp>2</stp>
        <stp>600843.SH</stp>
        <stp>2019-12-31</stp>
        <tr r="R2666" s="3"/>
      </tp>
      <tp>
        <v>-10.2744530539</v>
        <stp/>
        <stp>EM_S_FA_YOY_OR</stp>
        <stp>2</stp>
        <stp>600808.SH</stp>
        <stp>2022-12-31</stp>
        <tr r="U2635" s="3"/>
      </tp>
      <tp>
        <v>5.6518790909999996</v>
        <stp/>
        <stp>EM_S_FA_YOY_OR</stp>
        <stp>2</stp>
        <stp>600833.SH</stp>
        <stp>2019-12-31</stp>
        <tr r="R2658" s="3"/>
      </tp>
      <tp>
        <v>28.439679549400001</v>
        <stp/>
        <stp>EM_S_FA_YOY_OR</stp>
        <stp>2</stp>
        <stp>600818.SH</stp>
        <stp>2022-12-31</stp>
        <tr r="U2644" s="3"/>
      </tp>
      <tp>
        <v>3.7481084098999999</v>
        <stp/>
        <stp>EM_S_FA_YOY_OR</stp>
        <stp>2</stp>
        <stp>600823.SH</stp>
        <stp>2019-12-31</stp>
        <tr r="R2649" s="3"/>
      </tp>
      <tp>
        <v>-18.197860242800001</v>
        <stp/>
        <stp>EM_S_FA_YOY_OR</stp>
        <stp>2</stp>
        <stp>600828.SH</stp>
        <stp>2022-12-31</stp>
        <tr r="U2654" s="3"/>
      </tp>
      <tp>
        <v>-0.64863874239999997</v>
        <stp/>
        <stp>EM_S_FA_YOY_OR</stp>
        <stp>2</stp>
        <stp>600803.SH</stp>
        <stp>2019-12-31</stp>
        <tr r="R2631" s="3"/>
      </tp>
      <tp>
        <v>-30.509729151799998</v>
        <stp/>
        <stp>EM_S_FA_YOY_OR</stp>
        <stp>2</stp>
        <stp>600838.SH</stp>
        <stp>2022-12-31</stp>
        <tr r="U2663" s="3"/>
      </tp>
      <tp>
        <v>-5.9585055421000002</v>
        <stp/>
        <stp>EM_S_FA_YOY_OR</stp>
        <stp>2</stp>
        <stp>600888.SH</stp>
        <stp>2022-12-31</stp>
        <tr r="U2706" s="3"/>
      </tp>
      <tp>
        <v>-39.944841109199999</v>
        <stp/>
        <stp>EM_S_FA_YOY_OR</stp>
        <stp>2</stp>
        <stp>600898.SH</stp>
        <stp>2022-12-31</stp>
        <tr r="U2713" s="3"/>
      </tp>
      <tp>
        <v>9.1267821391999995</v>
        <stp/>
        <stp>EM_S_FA_YOY_OR</stp>
        <stp>2</stp>
        <stp>600893.SH</stp>
        <stp>2019-12-31</stp>
        <tr r="R2709" s="3"/>
      </tp>
      <tp>
        <v>5.3555970000000004</v>
        <stp/>
        <stp>EM_S_FA_YOY_OR</stp>
        <stp>2</stp>
        <stp>600883.SH</stp>
        <stp>2019-12-31</stp>
        <tr r="R2701" s="3"/>
      </tp>
      <tp>
        <v>10.536572938400001</v>
        <stp/>
        <stp>EM_S_FA_YOY_OR</stp>
        <stp>2</stp>
        <stp>000833.SZ</stp>
        <stp>2019-12-31</stp>
        <tr r="R321" s="3"/>
      </tp>
      <tp>
        <v>-11.6630178186</v>
        <stp/>
        <stp>EM_S_FA_YOY_OR</stp>
        <stp>2</stp>
        <stp>000818.SZ</stp>
        <stp>2022-12-31</stp>
        <tr r="U309" s="3"/>
      </tp>
      <tp>
        <v>-2.0147421542999999</v>
        <stp/>
        <stp>EM_S_FA_YOY_OR</stp>
        <stp>2</stp>
        <stp>000823.SZ</stp>
        <stp>2019-12-31</stp>
        <tr r="R314" s="3"/>
      </tp>
      <tp>
        <v>-46.063169220799999</v>
        <stp/>
        <stp>EM_S_FA_YOY_OR</stp>
        <stp>2</stp>
        <stp>000813.SZ</stp>
        <stp>2019-12-31</stp>
        <tr r="R306" s="3"/>
      </tp>
      <tp>
        <v>-22.8713585723</v>
        <stp/>
        <stp>EM_S_FA_YOY_OR</stp>
        <stp>2</stp>
        <stp>000828.SZ</stp>
        <stp>2022-12-31</stp>
        <tr r="U317" s="3"/>
      </tp>
      <tp>
        <v>-95.210299129700005</v>
        <stp/>
        <stp>EM_S_FA_YOY_OR</stp>
        <stp>2</stp>
        <stp>000803.SZ</stp>
        <stp>2019-12-31</stp>
        <tr r="R300" s="3"/>
      </tp>
      <tp>
        <v>-16.994772803</v>
        <stp/>
        <stp>EM_S_FA_YOY_OR</stp>
        <stp>2</stp>
        <stp>000838.SZ</stp>
        <stp>2022-12-31</stp>
        <tr r="U324" s="3"/>
      </tp>
      <tp>
        <v>6.6608552018999996</v>
        <stp/>
        <stp>EM_S_FA_YOY_OR</stp>
        <stp>2</stp>
        <stp>000848.SZ</stp>
        <stp>2022-12-31</stp>
        <tr r="U326" s="3"/>
      </tp>
      <tp>
        <v>11.7198278318</v>
        <stp/>
        <stp>EM_S_FA_YOY_OR</stp>
        <stp>2</stp>
        <stp>000858.SZ</stp>
        <stp>2022-12-31</stp>
        <tr r="U331" s="3"/>
      </tp>
      <tp>
        <v>21.711745069500001</v>
        <stp/>
        <stp>EM_S_FA_YOY_OR</stp>
        <stp>2</stp>
        <stp>000863.SZ</stp>
        <stp>2019-12-31</stp>
        <tr r="R336" s="3"/>
      </tp>
      <tp>
        <v>-16.438786215099999</v>
        <stp/>
        <stp>EM_S_FA_YOY_OR</stp>
        <stp>2</stp>
        <stp>000868.SZ</stp>
        <stp>2022-12-31</stp>
        <tr r="U337" s="3"/>
      </tp>
      <tp>
        <v>6.1842301169000002</v>
        <stp/>
        <stp>EM_S_FA_YOY_OR</stp>
        <stp>2</stp>
        <stp>000878.SZ</stp>
        <stp>2022-12-31</stp>
        <tr r="U342" s="3"/>
      </tp>
      <tp>
        <v>-31.432864576299998</v>
        <stp/>
        <stp>EM_S_FA_YOY_OR</stp>
        <stp>2</stp>
        <stp>000888.SZ</stp>
        <stp>2022-12-31</stp>
        <tr r="U350" s="3"/>
      </tp>
      <tp>
        <v>-3.7084925065999998</v>
        <stp/>
        <stp>EM_S_FA_YOY_OR</stp>
        <stp>2</stp>
        <stp>000898.SZ</stp>
        <stp>2022-12-31</stp>
        <tr r="U357" s="3"/>
      </tp>
      <tp>
        <v>43.801612598200002</v>
        <stp/>
        <stp>EM_S_FA_YOY_OR</stp>
        <stp>2</stp>
        <stp>000893.SZ</stp>
        <stp>2019-12-31</stp>
        <tr r="R354" s="3"/>
      </tp>
      <tp>
        <v>28.6661926574</v>
        <stp/>
        <stp>EM_S_FA_YOY_OR</stp>
        <stp>2</stp>
        <stp>000883.SZ</stp>
        <stp>2019-12-31</stp>
        <tr r="R346" s="3"/>
      </tp>
      <tp>
        <v>-11.0332327047</v>
        <stp/>
        <stp>EM_S_FA_YOY_OR</stp>
        <stp>2</stp>
        <stp>603758.SH</stp>
        <stp>2022-12-31</stp>
        <tr r="U3224" s="3"/>
      </tp>
      <tp>
        <v>5.1255954079999997</v>
        <stp/>
        <stp>EM_S_FA_YOY_OR</stp>
        <stp>2</stp>
        <stp>603768.SH</stp>
        <stp>2022-12-31</stp>
        <tr r="U3227" s="3"/>
      </tp>
      <tp>
        <v>11.9071604631</v>
        <stp/>
        <stp>EM_S_FA_YOY_OR</stp>
        <stp>2</stp>
        <stp>603778.SH</stp>
        <stp>2022-12-31</stp>
        <tr r="U3230" s="3"/>
      </tp>
      <tp>
        <v>4.3081187853999996</v>
        <stp/>
        <stp>EM_S_FA_YOY_OR</stp>
        <stp>2</stp>
        <stp>603708.SH</stp>
        <stp>2022-12-31</stp>
        <tr r="U3208" s="3"/>
      </tp>
      <tp>
        <v>-13.619054828299999</v>
        <stp/>
        <stp>EM_S_FA_YOY_OR</stp>
        <stp>2</stp>
        <stp>603718.SH</stp>
        <stp>2022-12-31</stp>
        <tr r="U3212" s="3"/>
      </tp>
      <tp>
        <v>9.0537980322999996</v>
        <stp/>
        <stp>EM_S_FA_YOY_OR</stp>
        <stp>2</stp>
        <stp>603728.SH</stp>
        <stp>2022-12-31</stp>
        <tr r="U3218" s="3"/>
      </tp>
      <tp>
        <v>40.1014138269</v>
        <stp/>
        <stp>EM_S_FA_YOY_OR</stp>
        <stp>2</stp>
        <stp>603703.SH</stp>
        <stp>2019-12-31</stp>
        <tr r="R3206" s="3"/>
      </tp>
      <tp>
        <v>-26.1388224132</v>
        <stp/>
        <stp>EM_S_FA_YOY_OR</stp>
        <stp>2</stp>
        <stp>603738.SH</stp>
        <stp>2022-12-31</stp>
        <tr r="U3222" s="3"/>
      </tp>
      <tp>
        <v>10.1339349841</v>
        <stp/>
        <stp>EM_S_FA_YOY_OR</stp>
        <stp>2</stp>
        <stp>603788.SH</stp>
        <stp>2022-12-31</stp>
        <tr r="U3233" s="3"/>
      </tp>
      <tp>
        <v>-28.568222379200002</v>
        <stp/>
        <stp>EM_S_FA_YOY_OR</stp>
        <stp>2</stp>
        <stp>603798.SH</stp>
        <stp>2022-12-31</stp>
        <tr r="U3236" s="3"/>
      </tp>
      <tp>
        <v>2.8009725177</v>
        <stp/>
        <stp>EM_S_FA_YOY_OR</stp>
        <stp>2</stp>
        <stp>603648.SH</stp>
        <stp>2022-12-31</stp>
        <tr r="U3180" s="3"/>
      </tp>
      <tp>
        <v>17.9427845254</v>
        <stp/>
        <stp>EM_S_FA_YOY_OR</stp>
        <stp>2</stp>
        <stp>603658.SH</stp>
        <stp>2022-12-31</stp>
        <tr r="U3183" s="3"/>
      </tp>
      <tp>
        <v>27.157915982900001</v>
        <stp/>
        <stp>EM_S_FA_YOY_OR</stp>
        <stp>2</stp>
        <stp>603663.SH</stp>
        <stp>2019-12-31</stp>
        <tr r="R3187" s="3"/>
      </tp>
      <tp>
        <v>29.313563625299999</v>
        <stp/>
        <stp>EM_S_FA_YOY_OR</stp>
        <stp>2</stp>
        <stp>603668.SH</stp>
        <stp>2022-12-31</stp>
        <tr r="U3190" s="3"/>
      </tp>
      <tp>
        <v>-24.829003528000001</v>
        <stp/>
        <stp>EM_S_FA_YOY_OR</stp>
        <stp>2</stp>
        <stp>603678.SH</stp>
        <stp>2022-12-31</stp>
        <tr r="U3194" s="3"/>
      </tp>
      <tp>
        <v>-33.894839664199999</v>
        <stp/>
        <stp>EM_S_FA_YOY_OR</stp>
        <stp>2</stp>
        <stp>603608.SH</stp>
        <stp>2022-12-31</stp>
        <tr r="U3163" s="3"/>
      </tp>
      <tp>
        <v>7.0561005707</v>
        <stp/>
        <stp>EM_S_FA_YOY_OR</stp>
        <stp>2</stp>
        <stp>603633.SH</stp>
        <stp>2019-12-31</stp>
        <tr r="R3175" s="3"/>
      </tp>
      <tp>
        <v>9.3808037351000007</v>
        <stp/>
        <stp>EM_S_FA_YOY_OR</stp>
        <stp>2</stp>
        <stp>603618.SH</stp>
        <stp>2022-12-31</stp>
        <tr r="U3170" s="3"/>
      </tp>
      <tp>
        <v>41.646125901600001</v>
        <stp/>
        <stp>EM_S_FA_YOY_OR</stp>
        <stp>2</stp>
        <stp>603628.SH</stp>
        <stp>2022-12-31</stp>
        <tr r="U3173" s="3"/>
      </tp>
      <tp>
        <v>-33.365313944199997</v>
        <stp/>
        <stp>EM_S_FA_YOY_OR</stp>
        <stp>2</stp>
        <stp>603603.SH</stp>
        <stp>2019-12-31</stp>
        <tr r="R3159" s="3"/>
      </tp>
      <tp>
        <v>-24.551953879999999</v>
        <stp/>
        <stp>EM_S_FA_YOY_OR</stp>
        <stp>2</stp>
        <stp>603638.SH</stp>
        <stp>2022-12-31</stp>
        <tr r="U3178" s="3"/>
      </tp>
      <tp>
        <v>108.6192896925</v>
        <stp/>
        <stp>EM_S_FA_YOY_OR</stp>
        <stp>2</stp>
        <stp>603688.SH</stp>
        <stp>2022-12-31</stp>
        <tr r="U3199" s="3"/>
      </tp>
      <tp>
        <v>3.0722996903999999</v>
        <stp/>
        <stp>EM_S_FA_YOY_OR</stp>
        <stp>2</stp>
        <stp>603698.SH</stp>
        <stp>2022-12-31</stp>
        <tr r="U3203" s="3"/>
      </tp>
      <tp>
        <v>5.7320197580999999</v>
        <stp/>
        <stp>EM_S_FA_YOY_OR</stp>
        <stp>2</stp>
        <stp>603683.SH</stp>
        <stp>2019-12-31</stp>
        <tr r="R3196" s="3"/>
      </tp>
      <tp>
        <v>14.714768135</v>
        <stp/>
        <stp>EM_S_FA_YOY_OR</stp>
        <stp>2</stp>
        <stp>603558.SH</stp>
        <stp>2022-12-31</stp>
        <tr r="U3139" s="3"/>
      </tp>
      <tp>
        <v>3.6577683325999999</v>
        <stp/>
        <stp>EM_S_FA_YOY_OR</stp>
        <stp>2</stp>
        <stp>603568.SH</stp>
        <stp>2022-12-31</stp>
        <tr r="U3143" s="3"/>
      </tp>
      <tp>
        <v>-7.6343246373999998</v>
        <stp/>
        <stp>EM_S_FA_YOY_OR</stp>
        <stp>2</stp>
        <stp>603578.SH</stp>
        <stp>2022-12-31</stp>
        <tr r="U3146" s="3"/>
      </tp>
      <tp>
        <v>0.25152073759999999</v>
        <stp/>
        <stp>EM_S_FA_YOY_OR</stp>
        <stp>2</stp>
        <stp>603508.SH</stp>
        <stp>2022-12-31</stp>
        <tr r="U3124" s="3"/>
      </tp>
      <tp>
        <v>-1.0931230891999999</v>
        <stp/>
        <stp>EM_S_FA_YOY_OR</stp>
        <stp>2</stp>
        <stp>603533.SH</stp>
        <stp>2019-12-31</stp>
        <tr r="R3132" s="3"/>
      </tp>
      <tp>
        <v>-9.8261235987000006</v>
        <stp/>
        <stp>EM_S_FA_YOY_OR</stp>
        <stp>2</stp>
        <stp>603518.SH</stp>
        <stp>2022-12-31</stp>
        <tr r="U3127" s="3"/>
      </tp>
      <tp>
        <v>3.5227264522000001</v>
        <stp/>
        <stp>EM_S_FA_YOY_OR</stp>
        <stp>2</stp>
        <stp>603528.SH</stp>
        <stp>2022-12-31</stp>
        <tr r="U3131" s="3"/>
      </tp>
      <tp>
        <v>15.8037669546</v>
        <stp/>
        <stp>EM_S_FA_YOY_OR</stp>
        <stp>2</stp>
        <stp>603538.SH</stp>
        <stp>2022-12-31</stp>
        <tr r="U3135" s="3"/>
      </tp>
      <tp>
        <v>12.1054128247</v>
        <stp/>
        <stp>EM_S_FA_YOY_OR</stp>
        <stp>2</stp>
        <stp>603588.SH</stp>
        <stp>2022-12-31</stp>
        <tr r="U3151" s="3"/>
      </tp>
      <tp>
        <v>-21.1684813613</v>
        <stp/>
        <stp>EM_S_FA_YOY_OR</stp>
        <stp>2</stp>
        <stp>603598.SH</stp>
        <stp>2022-12-31</stp>
        <tr r="U3154" s="3"/>
      </tp>
      <tp>
        <v>-29.0778901945</v>
        <stp/>
        <stp>EM_S_FA_YOY_OR</stp>
        <stp>2</stp>
        <stp>603458.SH</stp>
        <stp>2022-12-31</stp>
        <tr r="U3114" s="3"/>
      </tp>
      <tp>
        <v>2.8646997233999998</v>
        <stp/>
        <stp>EM_S_FA_YOY_OR</stp>
        <stp>2</stp>
        <stp>603488.SH</stp>
        <stp>2022-12-31</stp>
        <tr r="U3117" s="3"/>
      </tp>
      <tp>
        <v>9.4566987575999999</v>
        <stp/>
        <stp>EM_S_FA_YOY_OR</stp>
        <stp>2</stp>
        <stp>603358.SH</stp>
        <stp>2022-12-31</stp>
        <tr r="U3087" s="3"/>
      </tp>
      <tp>
        <v>0.45450556060000002</v>
        <stp/>
        <stp>EM_S_FA_YOY_OR</stp>
        <stp>2</stp>
        <stp>603363.SH</stp>
        <stp>2019-12-31</stp>
        <tr r="R3090" s="3"/>
      </tp>
      <tp>
        <v>11.1936240493</v>
        <stp/>
        <stp>EM_S_FA_YOY_OR</stp>
        <stp>2</stp>
        <stp>603368.SH</stp>
        <stp>2022-12-31</stp>
        <tr r="U3094" s="3"/>
      </tp>
      <tp>
        <v>-34.090936114900003</v>
        <stp/>
        <stp>EM_S_FA_YOY_OR</stp>
        <stp>2</stp>
        <stp>603378.SH</stp>
        <stp>2022-12-31</stp>
        <tr r="U3097" s="3"/>
      </tp>
      <tp>
        <v>7.7250223524999999</v>
        <stp/>
        <stp>EM_S_FA_YOY_OR</stp>
        <stp>2</stp>
        <stp>603308.SH</stp>
        <stp>2022-12-31</stp>
        <tr r="U3061" s="3"/>
      </tp>
      <tp>
        <v>29.0967942228</v>
        <stp/>
        <stp>EM_S_FA_YOY_OR</stp>
        <stp>2</stp>
        <stp>603333.SH</stp>
        <stp>2019-12-31</stp>
        <tr r="R3078" s="3"/>
      </tp>
      <tp>
        <v>42.895100731299998</v>
        <stp/>
        <stp>EM_S_FA_YOY_OR</stp>
        <stp>2</stp>
        <stp>603318.SH</stp>
        <stp>2022-12-31</stp>
        <tr r="U3067" s="3"/>
      </tp>
      <tp>
        <v>11.789165134199999</v>
        <stp/>
        <stp>EM_S_FA_YOY_OR</stp>
        <stp>2</stp>
        <stp>603323.SH</stp>
        <stp>2019-12-31</stp>
        <tr r="R3072" s="3"/>
      </tp>
      <tp>
        <v>25.647538368799999</v>
        <stp/>
        <stp>EM_S_FA_YOY_OR</stp>
        <stp>2</stp>
        <stp>603313.SH</stp>
        <stp>2019-12-31</stp>
        <tr r="R3064" s="3"/>
      </tp>
      <tp>
        <v>5.1591401808999997</v>
        <stp/>
        <stp>EM_S_FA_YOY_OR</stp>
        <stp>2</stp>
        <stp>603328.SH</stp>
        <stp>2022-12-31</stp>
        <tr r="U3074" s="3"/>
      </tp>
      <tp>
        <v>6.2132999535</v>
        <stp/>
        <stp>EM_S_FA_YOY_OR</stp>
        <stp>2</stp>
        <stp>603303.SH</stp>
        <stp>2019-12-31</stp>
        <tr r="R3058" s="3"/>
      </tp>
      <tp>
        <v>10.241026274299999</v>
        <stp/>
        <stp>EM_S_FA_YOY_OR</stp>
        <stp>2</stp>
        <stp>603338.SH</stp>
        <stp>2022-12-31</stp>
        <tr r="U3082" s="3"/>
      </tp>
      <tp>
        <v>-42.9402798538</v>
        <stp/>
        <stp>EM_S_FA_YOY_OR</stp>
        <stp>2</stp>
        <stp>603388.SH</stp>
        <stp>2022-12-31</stp>
        <tr r="U3103" s="3"/>
      </tp>
      <tp>
        <v>192.83496089639999</v>
        <stp/>
        <stp>EM_S_FA_YOY_OR</stp>
        <stp>2</stp>
        <stp>603398.SH</stp>
        <stp>2022-12-31</stp>
        <tr r="U3107" s="3"/>
      </tp>
      <tp>
        <v>40.719308508200001</v>
        <stp/>
        <stp>EM_S_FA_YOY_OR</stp>
        <stp>2</stp>
        <stp>603393.SH</stp>
        <stp>2019-12-31</stp>
        <tr r="R3105" s="3"/>
      </tp>
      <tp>
        <v>15.0137368586</v>
        <stp/>
        <stp>EM_S_FA_YOY_OR</stp>
        <stp>2</stp>
        <stp>603383.SH</stp>
        <stp>2019-12-31</stp>
        <tr r="R3099" s="3"/>
      </tp>
      <tp>
        <v>-20.643700818500001</v>
        <stp/>
        <stp>EM_S_FA_YOY_OR</stp>
        <stp>2</stp>
        <stp>603258.SH</stp>
        <stp>2022-12-31</stp>
        <tr r="U3044" s="3"/>
      </tp>
      <tp>
        <v>-32.793039319599998</v>
        <stp/>
        <stp>EM_S_FA_YOY_OR</stp>
        <stp>2</stp>
        <stp>603268.SH</stp>
        <stp>2022-12-31</stp>
        <tr r="U3047" s="3"/>
      </tp>
      <tp>
        <v>2.4807552899999998</v>
        <stp/>
        <stp>EM_S_FA_YOY_OR</stp>
        <stp>2</stp>
        <stp>603278.SH</stp>
        <stp>2022-12-31</stp>
        <tr r="U3050" s="3"/>
      </tp>
      <tp>
        <v>1.6347779599000001</v>
        <stp/>
        <stp>EM_S_FA_YOY_OR</stp>
        <stp>2</stp>
        <stp>603208.SH</stp>
        <stp>2022-12-31</stp>
        <tr r="U3031" s="3"/>
      </tp>
      <tp>
        <v>25.757093061900001</v>
        <stp/>
        <stp>EM_S_FA_YOY_OR</stp>
        <stp>2</stp>
        <stp>603233.SH</stp>
        <stp>2019-12-31</stp>
        <tr r="R3041" s="3"/>
      </tp>
      <tp>
        <v>3.2457061855</v>
        <stp/>
        <stp>EM_S_FA_YOY_OR</stp>
        <stp>2</stp>
        <stp>603218.SH</stp>
        <stp>2022-12-31</stp>
        <tr r="U3032" s="3"/>
      </tp>
      <tp>
        <v>16.444040295499999</v>
        <stp/>
        <stp>EM_S_FA_YOY_OR</stp>
        <stp>2</stp>
        <stp>603223.SH</stp>
        <stp>2019-12-31</stp>
        <tr r="R3034" s="3"/>
      </tp>
      <tp>
        <v>10.297150073699999</v>
        <stp/>
        <stp>EM_S_FA_YOY_OR</stp>
        <stp>2</stp>
        <stp>603228.SH</stp>
        <stp>2022-12-31</stp>
        <tr r="U3038" s="3"/>
      </tp>
      <tp>
        <v>6.5837733399999996</v>
        <stp/>
        <stp>EM_S_FA_YOY_OR</stp>
        <stp>2</stp>
        <stp>603203.SH</stp>
        <stp>2019-12-31</stp>
        <tr r="R3030" s="3"/>
      </tp>
      <tp>
        <v>4.6046243694999998</v>
        <stp/>
        <stp>EM_S_FA_YOY_OR</stp>
        <stp>2</stp>
        <stp>603238.SH</stp>
        <stp>2022-12-31</stp>
        <tr r="U3042" s="3"/>
      </tp>
      <tp>
        <v>2.4220914570000001</v>
        <stp/>
        <stp>EM_S_FA_YOY_OR</stp>
        <stp>2</stp>
        <stp>603288.SH</stp>
        <stp>2022-12-31</stp>
        <tr r="U3053" s="3"/>
      </tp>
      <tp>
        <v>-0.53338747769999995</v>
        <stp/>
        <stp>EM_S_FA_YOY_OR</stp>
        <stp>2</stp>
        <stp>603298.SH</stp>
        <stp>2022-12-31</stp>
        <tr r="U3055" s="3"/>
      </tp>
      <tp>
        <v>33.2962054467</v>
        <stp/>
        <stp>EM_S_FA_YOY_OR</stp>
        <stp>2</stp>
        <stp>603283.SH</stp>
        <stp>2019-12-31</stp>
        <tr r="R3051" s="3"/>
      </tp>
      <tp>
        <v>14.467153252899999</v>
        <stp/>
        <stp>EM_S_FA_YOY_OR</stp>
        <stp>2</stp>
        <stp>603158.SH</stp>
        <stp>2022-12-31</stp>
        <tr r="U3008" s="3"/>
      </tp>
      <tp>
        <v>-12.7393188086</v>
        <stp/>
        <stp>EM_S_FA_YOY_OR</stp>
        <stp>2</stp>
        <stp>603168.SH</stp>
        <stp>2022-12-31</stp>
        <tr r="U3014" s="3"/>
      </tp>
      <tp>
        <v>-1.1013726787</v>
        <stp/>
        <stp>EM_S_FA_YOY_OR</stp>
        <stp>2</stp>
        <stp>603178.SH</stp>
        <stp>2022-12-31</stp>
        <tr r="U3017" s="3"/>
      </tp>
      <tp>
        <v>18.445719421900002</v>
        <stp/>
        <stp>EM_S_FA_YOY_OR</stp>
        <stp>2</stp>
        <stp>603108.SH</stp>
        <stp>2022-12-31</stp>
        <tr r="U2991" s="3"/>
      </tp>
      <tp>
        <v>1.1606519608999999</v>
        <stp/>
        <stp>EM_S_FA_YOY_OR</stp>
        <stp>2</stp>
        <stp>603133.SH</stp>
        <stp>2019-12-31</stp>
        <tr r="R3004" s="3"/>
      </tp>
      <tp>
        <v>1.5301987629</v>
        <stp/>
        <stp>EM_S_FA_YOY_OR</stp>
        <stp>2</stp>
        <stp>603118.SH</stp>
        <stp>2022-12-31</stp>
        <tr r="U2997" s="3"/>
      </tp>
      <tp>
        <v>-1.4188390071999999</v>
        <stp/>
        <stp>EM_S_FA_YOY_OR</stp>
        <stp>2</stp>
        <stp>603123.SH</stp>
        <stp>2019-12-31</stp>
        <tr r="R2998" s="3"/>
      </tp>
      <tp>
        <v>-7.5135720062000004</v>
        <stp/>
        <stp>EM_S_FA_YOY_OR</stp>
        <stp>2</stp>
        <stp>603113.SH</stp>
        <stp>2019-12-31</stp>
        <tr r="R2994" s="3"/>
      </tp>
      <tp>
        <v>-10.529851713599999</v>
        <stp/>
        <stp>EM_S_FA_YOY_OR</stp>
        <stp>2</stp>
        <stp>603128.SH</stp>
        <stp>2022-12-31</stp>
        <tr r="U3001" s="3"/>
      </tp>
      <tp>
        <v>3.2703889877000001</v>
        <stp/>
        <stp>EM_S_FA_YOY_OR</stp>
        <stp>2</stp>
        <stp>603103.SH</stp>
        <stp>2019-12-31</stp>
        <tr r="R2989" s="3"/>
      </tp>
      <tp>
        <v>-27.976057440999998</v>
        <stp/>
        <stp>EM_S_FA_YOY_OR</stp>
        <stp>2</stp>
        <stp>603138.SH</stp>
        <stp>2022-12-31</stp>
        <tr r="U3006" s="3"/>
      </tp>
      <tp>
        <v>14.9547015807</v>
        <stp/>
        <stp>EM_S_FA_YOY_OR</stp>
        <stp>2</stp>
        <stp>603188.SH</stp>
        <stp>2022-12-31</stp>
        <tr r="U3023" s="3"/>
      </tp>
      <tp>
        <v>19.5886339296</v>
        <stp/>
        <stp>EM_S_FA_YOY_OR</stp>
        <stp>2</stp>
        <stp>603198.SH</stp>
        <stp>2022-12-31</stp>
        <tr r="U3027" s="3"/>
      </tp>
      <tp>
        <v>23.6061943399</v>
        <stp/>
        <stp>EM_S_FA_YOY_OR</stp>
        <stp>2</stp>
        <stp>603183.SH</stp>
        <stp>2019-12-31</stp>
        <tr r="R3021" s="3"/>
      </tp>
      <tp>
        <v>49.856798260300003</v>
        <stp/>
        <stp>EM_S_FA_YOY_OR</stp>
        <stp>2</stp>
        <stp>603058.SH</stp>
        <stp>2022-12-31</stp>
        <tr r="U2967" s="3"/>
      </tp>
      <tp>
        <v>51.197049487900003</v>
        <stp/>
        <stp>EM_S_FA_YOY_OR</stp>
        <stp>2</stp>
        <stp>603063.SH</stp>
        <stp>2019-12-31</stp>
        <tr r="R2969" s="3"/>
      </tp>
      <tp>
        <v>19.3751553265</v>
        <stp/>
        <stp>EM_S_FA_YOY_OR</stp>
        <stp>2</stp>
        <stp>603043.SH</stp>
        <stp>2019-12-31</stp>
        <tr r="R2964" s="3"/>
      </tp>
      <tp>
        <v>18.559472282600002</v>
        <stp/>
        <stp>EM_S_FA_YOY_OR</stp>
        <stp>2</stp>
        <stp>603078.SH</stp>
        <stp>2022-12-31</stp>
        <tr r="U2975" s="3"/>
      </tp>
      <tp>
        <v>0.86061638380000005</v>
        <stp/>
        <stp>EM_S_FA_YOY_OR</stp>
        <stp>2</stp>
        <stp>603008.SH</stp>
        <stp>2022-12-31</stp>
        <tr r="U2933" s="3"/>
      </tp>
      <tp>
        <v>60.610666877600003</v>
        <stp/>
        <stp>EM_S_FA_YOY_OR</stp>
        <stp>2</stp>
        <stp>603033.SH</stp>
        <stp>2019-12-31</stp>
        <tr r="R2955" s="3"/>
      </tp>
      <tp>
        <v>0.29135330320000002</v>
        <stp/>
        <stp>EM_S_FA_YOY_OR</stp>
        <stp>2</stp>
        <stp>603018.SH</stp>
        <stp>2022-12-31</stp>
        <tr r="U2941" s="3"/>
      </tp>
      <tp>
        <v>-31.632966761500001</v>
        <stp/>
        <stp>EM_S_FA_YOY_OR</stp>
        <stp>2</stp>
        <stp>603023.SH</stp>
        <stp>2019-12-31</stp>
        <tr r="R2946" s="3"/>
      </tp>
      <tp>
        <v>-13.064358971500001</v>
        <stp/>
        <stp>EM_S_FA_YOY_OR</stp>
        <stp>2</stp>
        <stp>603028.SH</stp>
        <stp>2022-12-31</stp>
        <tr r="U2950" s="3"/>
      </tp>
      <tp>
        <v>-15.826493989899999</v>
        <stp/>
        <stp>EM_S_FA_YOY_OR</stp>
        <stp>2</stp>
        <stp>603003.SH</stp>
        <stp>2019-12-31</stp>
        <tr r="R2929" s="3"/>
      </tp>
      <tp>
        <v>-33.327554215900001</v>
        <stp/>
        <stp>EM_S_FA_YOY_OR</stp>
        <stp>2</stp>
        <stp>603038.SH</stp>
        <stp>2022-12-31</stp>
        <tr r="U2959" s="3"/>
      </tp>
      <tp>
        <v>21.846697684199999</v>
        <stp/>
        <stp>EM_S_FA_YOY_OR</stp>
        <stp>2</stp>
        <stp>603088.SH</stp>
        <stp>2022-12-31</stp>
        <tr r="U2981" s="3"/>
      </tp>
      <tp>
        <v>34.846533247899998</v>
        <stp/>
        <stp>EM_S_FA_YOY_OR</stp>
        <stp>2</stp>
        <stp>603098.SH</stp>
        <stp>2022-12-31</stp>
        <tr r="U2985" s="3"/>
      </tp>
      <tp>
        <v>-5.7844393949999997</v>
        <stp/>
        <stp>EM_S_FA_YOY_OR</stp>
        <stp>2</stp>
        <stp>603083.SH</stp>
        <stp>2019-12-31</stp>
        <tr r="R2978" s="3"/>
      </tp>
      <tp>
        <v>-22.641709099900002</v>
        <stp/>
        <stp>EM_S_FA_YOY_OR</stp>
        <stp>2</stp>
        <stp>603958.SH</stp>
        <stp>2022-12-31</stp>
        <tr r="U3308" s="3"/>
      </tp>
      <tp>
        <v>-26.690571669299999</v>
        <stp/>
        <stp>EM_S_FA_YOY_OR</stp>
        <stp>2</stp>
        <stp>603963.SH</stp>
        <stp>2019-12-31</stp>
        <tr r="R3311" s="3"/>
      </tp>
      <tp>
        <v>19.710938884600001</v>
        <stp/>
        <stp>EM_S_FA_YOY_OR</stp>
        <stp>2</stp>
        <stp>603968.SH</stp>
        <stp>2022-12-31</stp>
        <tr r="U3313" s="3"/>
      </tp>
      <tp>
        <v>10.8014929114</v>
        <stp/>
        <stp>EM_S_FA_YOY_OR</stp>
        <stp>2</stp>
        <stp>603978.SH</stp>
        <stp>2022-12-31</stp>
        <tr r="U3318" s="3"/>
      </tp>
      <tp>
        <v>55.517912660999997</v>
        <stp/>
        <stp>EM_S_FA_YOY_OR</stp>
        <stp>2</stp>
        <stp>603908.SH</stp>
        <stp>2022-12-31</stp>
        <tr r="U3290" s="3"/>
      </tp>
      <tp>
        <v>-20.244558662199999</v>
        <stp/>
        <stp>EM_S_FA_YOY_OR</stp>
        <stp>2</stp>
        <stp>603933.SH</stp>
        <stp>2019-12-31</stp>
        <tr r="R3302" s="3"/>
      </tp>
      <tp>
        <v>-23.033249879</v>
        <stp/>
        <stp>EM_S_FA_YOY_OR</stp>
        <stp>2</stp>
        <stp>603918.SH</stp>
        <stp>2022-12-31</stp>
        <tr r="U3295" s="3"/>
      </tp>
      <tp>
        <v>-9.3803099439000004</v>
        <stp/>
        <stp>EM_S_FA_YOY_OR</stp>
        <stp>2</stp>
        <stp>603928.SH</stp>
        <stp>2022-12-31</stp>
        <tr r="U3300" s="3"/>
      </tp>
      <tp>
        <v>29.2812614373</v>
        <stp/>
        <stp>EM_S_FA_YOY_OR</stp>
        <stp>2</stp>
        <stp>603903.SH</stp>
        <stp>2019-12-31</stp>
        <tr r="R3288" s="3"/>
      </tp>
      <tp>
        <v>65.637332089400005</v>
        <stp/>
        <stp>EM_S_FA_YOY_OR</stp>
        <stp>2</stp>
        <stp>603938.SH</stp>
        <stp>2022-12-31</stp>
        <tr r="U3305" s="3"/>
      </tp>
      <tp>
        <v>4.9534704930000002</v>
        <stp/>
        <stp>EM_S_FA_YOY_OR</stp>
        <stp>2</stp>
        <stp>603988.SH</stp>
        <stp>2022-12-31</stp>
        <tr r="U3324" s="3"/>
      </tp>
      <tp>
        <v>14.3606964882</v>
        <stp/>
        <stp>EM_S_FA_YOY_OR</stp>
        <stp>2</stp>
        <stp>603998.SH</stp>
        <stp>2022-12-31</stp>
        <tr r="U3330" s="3"/>
      </tp>
      <tp>
        <v>164.518460877</v>
        <stp/>
        <stp>EM_S_FA_YOY_OR</stp>
        <stp>2</stp>
        <stp>603993.SH</stp>
        <stp>2019-12-31</stp>
        <tr r="R3328" s="3"/>
      </tp>
      <tp>
        <v>-3.0468545538999998</v>
        <stp/>
        <stp>EM_S_FA_YOY_OR</stp>
        <stp>2</stp>
        <stp>603848.SH</stp>
        <stp>2022-12-31</stp>
        <tr r="U3260" s="3"/>
      </tp>
      <tp>
        <v>-5.1477738461999998</v>
        <stp/>
        <stp>EM_S_FA_YOY_OR</stp>
        <stp>2</stp>
        <stp>603858.SH</stp>
        <stp>2022-12-31</stp>
        <tr r="U3263" s="3"/>
      </tp>
      <tp>
        <v>15.526507874</v>
        <stp/>
        <stp>EM_S_FA_YOY_OR</stp>
        <stp>2</stp>
        <stp>603868.SH</stp>
        <stp>2022-12-31</stp>
        <tr r="U3268" s="3"/>
      </tp>
      <tp>
        <v>32.584184701799998</v>
        <stp/>
        <stp>EM_S_FA_YOY_OR</stp>
        <stp>2</stp>
        <stp>603843.SH</stp>
        <stp>2019-12-31</stp>
        <tr r="R3259" s="3"/>
      </tp>
      <tp>
        <v>4.8598632105000004</v>
        <stp/>
        <stp>EM_S_FA_YOY_OR</stp>
        <stp>2</stp>
        <stp>603878.SH</stp>
        <stp>2022-12-31</stp>
        <tr r="U3271" s="3"/>
      </tp>
      <tp>
        <v>1.3542004704999999</v>
        <stp/>
        <stp>EM_S_FA_YOY_OR</stp>
        <stp>2</stp>
        <stp>603808.SH</stp>
        <stp>2022-12-31</stp>
        <tr r="U3242" s="3"/>
      </tp>
      <tp>
        <v>17.585417626200002</v>
        <stp/>
        <stp>EM_S_FA_YOY_OR</stp>
        <stp>2</stp>
        <stp>603833.SH</stp>
        <stp>2019-12-31</stp>
        <tr r="R3256" s="3"/>
      </tp>
      <tp>
        <v>-4.3513312212999997</v>
        <stp/>
        <stp>EM_S_FA_YOY_OR</stp>
        <stp>2</stp>
        <stp>603818.SH</stp>
        <stp>2022-12-31</stp>
        <tr r="U3248" s="3"/>
      </tp>
      <tp>
        <v>9.2708385429</v>
        <stp/>
        <stp>EM_S_FA_YOY_OR</stp>
        <stp>2</stp>
        <stp>603823.SH</stp>
        <stp>2019-12-31</stp>
        <tr r="R3251" s="3"/>
      </tp>
      <tp>
        <v>26.852989622900001</v>
        <stp/>
        <stp>EM_S_FA_YOY_OR</stp>
        <stp>2</stp>
        <stp>603813.SH</stp>
        <stp>2019-12-31</stp>
        <tr r="R3245" s="3"/>
      </tp>
      <tp>
        <v>-19.064597683999999</v>
        <stp/>
        <stp>EM_S_FA_YOY_OR</stp>
        <stp>2</stp>
        <stp>603828.SH</stp>
        <stp>2022-12-31</stp>
        <tr r="U3254" s="3"/>
      </tp>
      <tp>
        <v>-1.6741402170999999</v>
        <stp/>
        <stp>EM_S_FA_YOY_OR</stp>
        <stp>2</stp>
        <stp>603803.SH</stp>
        <stp>2019-12-31</stp>
        <tr r="R3240" s="3"/>
      </tp>
      <tp>
        <v>-37.270809334699997</v>
        <stp/>
        <stp>EM_S_FA_YOY_OR</stp>
        <stp>2</stp>
        <stp>603838.SH</stp>
        <stp>2022-12-31</stp>
        <tr r="U3257" s="3"/>
      </tp>
      <tp>
        <v>12.557513116999999</v>
        <stp/>
        <stp>EM_S_FA_YOY_OR</stp>
        <stp>2</stp>
        <stp>603888.SH</stp>
        <stp>2022-12-31</stp>
        <tr r="U3280" s="3"/>
      </tp>
      <tp>
        <v>-16.250395729000001</v>
        <stp/>
        <stp>EM_S_FA_YOY_OR</stp>
        <stp>2</stp>
        <stp>603898.SH</stp>
        <stp>2022-12-31</stp>
        <tr r="U3284" s="3"/>
      </tp>
      <tp>
        <v>23.1450351099</v>
        <stp/>
        <stp>EM_S_FA_YOY_OR</stp>
        <stp>2</stp>
        <stp>603883.SH</stp>
        <stp>2019-12-31</stp>
        <tr r="R3276" s="3"/>
      </tp>
      <tp>
        <v>-8.2897237196999995</v>
        <stp/>
        <stp>EM_S_FA_YOY_OR</stp>
        <stp>2</stp>
        <stp>002708.SZ</stp>
        <stp>2022-12-31</stp>
        <tr r="U1116" s="3"/>
      </tp>
      <tp>
        <v>-0.82351350270000001</v>
        <stp/>
        <stp>EM_S_FA_YOY_OR</stp>
        <stp>2</stp>
        <stp>002733.SZ</stp>
        <stp>2019-12-31</stp>
        <tr r="R1138" s="3"/>
      </tp>
      <tp>
        <v>-2.5837352324</v>
        <stp/>
        <stp>EM_S_FA_YOY_OR</stp>
        <stp>2</stp>
        <stp>002718.SZ</stp>
        <stp>2022-12-31</stp>
        <tr r="U1124" s="3"/>
      </tp>
      <tp>
        <v>20.507566113999999</v>
        <stp/>
        <stp>EM_S_FA_YOY_OR</stp>
        <stp>2</stp>
        <stp>002723.SZ</stp>
        <stp>2019-12-31</stp>
        <tr r="R1128" s="3"/>
      </tp>
      <tp>
        <v>-9.6214272808000008</v>
        <stp/>
        <stp>EM_S_FA_YOY_OR</stp>
        <stp>2</stp>
        <stp>002713.SZ</stp>
        <stp>2019-12-31</stp>
        <tr r="R1119" s="3"/>
      </tp>
      <tp>
        <v>16.937105174700001</v>
        <stp/>
        <stp>EM_S_FA_YOY_OR</stp>
        <stp>2</stp>
        <stp>002728.SZ</stp>
        <stp>2022-12-31</stp>
        <tr r="U1133" s="3"/>
      </tp>
      <tp>
        <v>-13.302238970199999</v>
        <stp/>
        <stp>EM_S_FA_YOY_OR</stp>
        <stp>2</stp>
        <stp>002703.SZ</stp>
        <stp>2019-12-31</stp>
        <tr r="R1112" s="3"/>
      </tp>
      <tp>
        <v>232.51094766189999</v>
        <stp/>
        <stp>EM_S_FA_YOY_OR</stp>
        <stp>2</stp>
        <stp>002738.SZ</stp>
        <stp>2022-12-31</stp>
        <tr r="U1143" s="3"/>
      </tp>
      <tp>
        <v>19.182032214300001</v>
        <stp/>
        <stp>EM_S_FA_YOY_OR</stp>
        <stp>2</stp>
        <stp>002748.SZ</stp>
        <stp>2022-12-31</stp>
        <tr r="U1152" s="3"/>
      </tp>
      <tp>
        <v>11.653517060900001</v>
        <stp/>
        <stp>EM_S_FA_YOY_OR</stp>
        <stp>2</stp>
        <stp>002773.SZ</stp>
        <stp>2019-12-31</stp>
        <tr r="R1173" s="3"/>
      </tp>
      <tp>
        <v>18.971724615799999</v>
        <stp/>
        <stp>EM_S_FA_YOY_OR</stp>
        <stp>2</stp>
        <stp>002758.SZ</stp>
        <stp>2022-12-31</stp>
        <tr r="U1160" s="3"/>
      </tp>
      <tp>
        <v>9.7905016669999991</v>
        <stp/>
        <stp>EM_S_FA_YOY_OR</stp>
        <stp>2</stp>
        <stp>002763.SZ</stp>
        <stp>2019-12-31</stp>
        <tr r="R1165" s="3"/>
      </tp>
      <tp>
        <v>10.395610636200001</v>
        <stp/>
        <stp>EM_S_FA_YOY_OR</stp>
        <stp>2</stp>
        <stp>002753.SZ</stp>
        <stp>2019-12-31</stp>
        <tr r="R1156" s="3"/>
      </tp>
      <tp>
        <v>37.276822676499997</v>
        <stp/>
        <stp>EM_S_FA_YOY_OR</stp>
        <stp>2</stp>
        <stp>002768.SZ</stp>
        <stp>2022-12-31</stp>
        <tr r="U1169" s="3"/>
      </tp>
      <tp>
        <v>5.8943260717000001</v>
        <stp/>
        <stp>EM_S_FA_YOY_OR</stp>
        <stp>2</stp>
        <stp>002743.SZ</stp>
        <stp>2019-12-31</stp>
        <tr r="R1148" s="3"/>
      </tp>
      <tp>
        <v>-30.0514069032</v>
        <stp/>
        <stp>EM_S_FA_YOY_OR</stp>
        <stp>2</stp>
        <stp>002778.SZ</stp>
        <stp>2022-12-31</stp>
        <tr r="U1178" s="3"/>
      </tp>
      <tp>
        <v>10.926535208800001</v>
        <stp/>
        <stp>EM_S_FA_YOY_OR</stp>
        <stp>2</stp>
        <stp>002788.SZ</stp>
        <stp>2022-12-31</stp>
        <tr r="U1186" s="3"/>
      </tp>
      <tp>
        <v>-33.105274685200001</v>
        <stp/>
        <stp>EM_S_FA_YOY_OR</stp>
        <stp>2</stp>
        <stp>002798.SZ</stp>
        <stp>2022-12-31</stp>
        <tr r="U1195" s="3"/>
      </tp>
      <tp>
        <v>22.1772730281</v>
        <stp/>
        <stp>EM_S_FA_YOY_OR</stp>
        <stp>2</stp>
        <stp>002793.SZ</stp>
        <stp>2019-12-31</stp>
        <tr r="R1191" s="3"/>
      </tp>
      <tp>
        <v>1.4026344851000001</v>
        <stp/>
        <stp>EM_S_FA_YOY_OR</stp>
        <stp>2</stp>
        <stp>002783.SZ</stp>
        <stp>2019-12-31</stp>
        <tr r="R1182" s="3"/>
      </tp>
      <tp>
        <v>12.409301706899999</v>
        <stp/>
        <stp>EM_S_FA_YOY_OR</stp>
        <stp>2</stp>
        <stp>002608.SZ</stp>
        <stp>2022-12-31</stp>
        <tr r="U1021" s="3"/>
      </tp>
      <tp>
        <v>-24.129635488800002</v>
        <stp/>
        <stp>EM_S_FA_YOY_OR</stp>
        <stp>2</stp>
        <stp>002633.SZ</stp>
        <stp>2019-12-31</stp>
        <tr r="R1044" s="3"/>
      </tp>
      <tp>
        <v>-22.608080087099999</v>
        <stp/>
        <stp>EM_S_FA_YOY_OR</stp>
        <stp>2</stp>
        <stp>002623.SZ</stp>
        <stp>2019-12-31</stp>
        <tr r="R1034" s="3"/>
      </tp>
      <tp>
        <v>7.8103890189999996</v>
        <stp/>
        <stp>EM_S_FA_YOY_OR</stp>
        <stp>2</stp>
        <stp>002613.SZ</stp>
        <stp>2019-12-31</stp>
        <tr r="R1026" s="3"/>
      </tp>
      <tp>
        <v>-25.2029096194</v>
        <stp/>
        <stp>EM_S_FA_YOY_OR</stp>
        <stp>2</stp>
        <stp>002628.SZ</stp>
        <stp>2022-12-31</stp>
        <tr r="U1039" s="3"/>
      </tp>
      <tp>
        <v>20.993343805599999</v>
        <stp/>
        <stp>EM_S_FA_YOY_OR</stp>
        <stp>2</stp>
        <stp>002603.SZ</stp>
        <stp>2019-12-31</stp>
        <tr r="R1017" s="3"/>
      </tp>
      <tp>
        <v>-45.987968222100001</v>
        <stp/>
        <stp>EM_S_FA_YOY_OR</stp>
        <stp>2</stp>
        <stp>002638.SZ</stp>
        <stp>2022-12-31</stp>
        <tr r="U1049" s="3"/>
      </tp>
      <tp>
        <v>29.7193259308</v>
        <stp/>
        <stp>EM_S_FA_YOY_OR</stp>
        <stp>2</stp>
        <stp>002648.SZ</stp>
        <stp>2022-12-31</stp>
        <tr r="U1059" s="3"/>
      </tp>
      <tp>
        <v>64.505249226999993</v>
        <stp/>
        <stp>EM_S_FA_YOY_OR</stp>
        <stp>2</stp>
        <stp>002673.SZ</stp>
        <stp>2019-12-31</stp>
        <tr r="R1084" s="3"/>
      </tp>
      <tp>
        <v>8.9693892476000006</v>
        <stp/>
        <stp>EM_S_FA_YOY_OR</stp>
        <stp>2</stp>
        <stp>002658.SZ</stp>
        <stp>2022-12-31</stp>
        <tr r="U1069" s="3"/>
      </tp>
      <tp>
        <v>-18.787149668000001</v>
        <stp/>
        <stp>EM_S_FA_YOY_OR</stp>
        <stp>2</stp>
        <stp>002663.SZ</stp>
        <stp>2019-12-31</stp>
        <tr r="R1074" s="3"/>
      </tp>
      <tp>
        <v>14.903012499200001</v>
        <stp/>
        <stp>EM_S_FA_YOY_OR</stp>
        <stp>2</stp>
        <stp>002653.SZ</stp>
        <stp>2019-12-31</stp>
        <tr r="R1064" s="3"/>
      </tp>
      <tp>
        <v>-22.5187485963</v>
        <stp/>
        <stp>EM_S_FA_YOY_OR</stp>
        <stp>2</stp>
        <stp>002668.SZ</stp>
        <stp>2022-12-31</stp>
        <tr r="U1079" s="3"/>
      </tp>
      <tp>
        <v>9.0612992586000001</v>
        <stp/>
        <stp>EM_S_FA_YOY_OR</stp>
        <stp>2</stp>
        <stp>002643.SZ</stp>
        <stp>2019-12-31</stp>
        <tr r="R1054" s="3"/>
      </tp>
      <tp>
        <v>-17.821063201400001</v>
        <stp/>
        <stp>EM_S_FA_YOY_OR</stp>
        <stp>2</stp>
        <stp>002678.SZ</stp>
        <stp>2022-12-31</stp>
        <tr r="U1089" s="3"/>
      </tp>
      <tp>
        <v>2.1519167362</v>
        <stp/>
        <stp>EM_S_FA_YOY_OR</stp>
        <stp>2</stp>
        <stp>002688.SZ</stp>
        <stp>2022-12-31</stp>
        <tr r="U1097" s="3"/>
      </tp>
      <tp>
        <v>1.9305353502</v>
        <stp/>
        <stp>EM_S_FA_YOY_OR</stp>
        <stp>2</stp>
        <stp>002698.SZ</stp>
        <stp>2022-12-31</stp>
        <tr r="U1107" s="3"/>
      </tp>
      <tp>
        <v>2.7890956321</v>
        <stp/>
        <stp>EM_S_FA_YOY_OR</stp>
        <stp>2</stp>
        <stp>002693.SZ</stp>
        <stp>2019-12-31</stp>
        <tr r="R1102" s="3"/>
      </tp>
      <tp>
        <v>28.8764158597</v>
        <stp/>
        <stp>EM_S_FA_YOY_OR</stp>
        <stp>2</stp>
        <stp>002683.SZ</stp>
        <stp>2019-12-31</stp>
        <tr r="R1093" s="3"/>
      </tp>
      <tp>
        <v>1.2199263090000001</v>
        <stp/>
        <stp>EM_S_FA_YOY_OR</stp>
        <stp>2</stp>
        <stp>002508.SZ</stp>
        <stp>2022-12-31</stp>
        <tr r="U924" s="3"/>
      </tp>
      <tp>
        <v>23.3254337031</v>
        <stp/>
        <stp>EM_S_FA_YOY_OR</stp>
        <stp>2</stp>
        <stp>002533.SZ</stp>
        <stp>2019-12-31</stp>
        <tr r="R947" s="3"/>
      </tp>
      <tp>
        <v>56.835900542700003</v>
        <stp/>
        <stp>EM_S_FA_YOY_OR</stp>
        <stp>2</stp>
        <stp>002518.SZ</stp>
        <stp>2022-12-31</stp>
        <tr r="U933" s="3"/>
      </tp>
      <tp>
        <v>-5.1356323824999999</v>
        <stp/>
        <stp>EM_S_FA_YOY_OR</stp>
        <stp>2</stp>
        <stp>002523.SZ</stp>
        <stp>2019-12-31</stp>
        <tr r="R938" s="3"/>
      </tp>
      <tp>
        <v>1.5554645693</v>
        <stp/>
        <stp>EM_S_FA_YOY_OR</stp>
        <stp>2</stp>
        <stp>002513.SZ</stp>
        <stp>2019-12-31</stp>
        <tr r="R928" s="3"/>
      </tp>
      <tp>
        <v>-37.414818524099999</v>
        <stp/>
        <stp>EM_S_FA_YOY_OR</stp>
        <stp>2</stp>
        <stp>002528.SZ</stp>
        <stp>2022-12-31</stp>
        <tr r="U942" s="3"/>
      </tp>
      <tp>
        <v>22.402309076200002</v>
        <stp/>
        <stp>EM_S_FA_YOY_OR</stp>
        <stp>2</stp>
        <stp>002538.SZ</stp>
        <stp>2022-12-31</stp>
        <tr r="U952" s="3"/>
      </tp>
      <tp>
        <v>-18.3500492067</v>
        <stp/>
        <stp>EM_S_FA_YOY_OR</stp>
        <stp>2</stp>
        <stp>002548.SZ</stp>
        <stp>2022-12-31</stp>
        <tr r="U962" s="3"/>
      </tp>
      <tp>
        <v>-17.4284549632</v>
        <stp/>
        <stp>EM_S_FA_YOY_OR</stp>
        <stp>2</stp>
        <stp>002573.SZ</stp>
        <stp>2019-12-31</stp>
        <tr r="R987" s="3"/>
      </tp>
      <tp>
        <v>-4.0748714119000002</v>
        <stp/>
        <stp>EM_S_FA_YOY_OR</stp>
        <stp>2</stp>
        <stp>002558.SZ</stp>
        <stp>2022-12-31</stp>
        <tr r="U972" s="3"/>
      </tp>
      <tp>
        <v>23.014208201599999</v>
        <stp/>
        <stp>EM_S_FA_YOY_OR</stp>
        <stp>2</stp>
        <stp>002563.SZ</stp>
        <stp>2019-12-31</stp>
        <tr r="R977" s="3"/>
      </tp>
      <tp>
        <v>3.6575650741999999</v>
        <stp/>
        <stp>EM_S_FA_YOY_OR</stp>
        <stp>2</stp>
        <stp>002553.SZ</stp>
        <stp>2019-12-31</stp>
        <tr r="R967" s="3"/>
      </tp>
      <tp>
        <v>-3.6608854599999997E-2</v>
        <stp/>
        <stp>EM_S_FA_YOY_OR</stp>
        <stp>2</stp>
        <stp>002568.SZ</stp>
        <stp>2022-12-31</stp>
        <tr r="U982" s="3"/>
      </tp>
      <tp>
        <v>-10.04025</v>
        <stp/>
        <stp>EM_S_FA_YOY_OR</stp>
        <stp>2</stp>
        <stp>002543.SZ</stp>
        <stp>2019-12-31</stp>
        <tr r="R957" s="3"/>
      </tp>
      <tp>
        <v>24.412946721099999</v>
        <stp/>
        <stp>EM_S_FA_YOY_OR</stp>
        <stp>2</stp>
        <stp>002578.SZ</stp>
        <stp>2022-12-31</stp>
        <tr r="U992" s="3"/>
      </tp>
      <tp>
        <v>40.434952598599999</v>
        <stp/>
        <stp>EM_S_FA_YOY_OR</stp>
        <stp>2</stp>
        <stp>002588.SZ</stp>
        <stp>2022-12-31</stp>
        <tr r="U1002" s="3"/>
      </tp>
      <tp>
        <v>10.544691734300001</v>
        <stp/>
        <stp>EM_S_FA_YOY_OR</stp>
        <stp>2</stp>
        <stp>002598.SZ</stp>
        <stp>2022-12-31</stp>
        <tr r="U1012" s="3"/>
      </tp>
      <tp>
        <v>-9.1594393831000005</v>
        <stp/>
        <stp>EM_S_FA_YOY_OR</stp>
        <stp>2</stp>
        <stp>002593.SZ</stp>
        <stp>2019-12-31</stp>
        <tr r="R1007" s="3"/>
      </tp>
      <tp>
        <v>13.1083833876</v>
        <stp/>
        <stp>EM_S_FA_YOY_OR</stp>
        <stp>2</stp>
        <stp>002583.SZ</stp>
        <stp>2019-12-31</stp>
        <tr r="R997" s="3"/>
      </tp>
      <tp>
        <v>-14.5637090303</v>
        <stp/>
        <stp>EM_S_FA_YOY_OR</stp>
        <stp>2</stp>
        <stp>002408.SZ</stp>
        <stp>2022-12-31</stp>
        <tr r="U834" s="3"/>
      </tp>
      <tp>
        <v>21.049617401799999</v>
        <stp/>
        <stp>EM_S_FA_YOY_OR</stp>
        <stp>2</stp>
        <stp>002433.SZ</stp>
        <stp>2019-12-31</stp>
        <tr r="R857" s="3"/>
      </tp>
      <tp>
        <v>32.530444689299998</v>
        <stp/>
        <stp>EM_S_FA_YOY_OR</stp>
        <stp>2</stp>
        <stp>002418.SZ</stp>
        <stp>2022-12-31</stp>
        <tr r="U842" s="3"/>
      </tp>
      <tp>
        <v>-75.0578565207</v>
        <stp/>
        <stp>EM_S_FA_YOY_OR</stp>
        <stp>2</stp>
        <stp>002423.SZ</stp>
        <stp>2019-12-31</stp>
        <tr r="R847" s="3"/>
      </tp>
      <tp>
        <v>13.1550133363</v>
        <stp/>
        <stp>EM_S_FA_YOY_OR</stp>
        <stp>2</stp>
        <stp>002413.SZ</stp>
        <stp>2019-12-31</stp>
        <tr r="R838" s="3"/>
      </tp>
      <tp>
        <v>-3.573202062</v>
        <stp/>
        <stp>EM_S_FA_YOY_OR</stp>
        <stp>2</stp>
        <stp>002428.SZ</stp>
        <stp>2022-12-31</stp>
        <tr r="U852" s="3"/>
      </tp>
      <tp>
        <v>8.7305372021000007</v>
        <stp/>
        <stp>EM_S_FA_YOY_OR</stp>
        <stp>2</stp>
        <stp>002403.SZ</stp>
        <stp>2019-12-31</stp>
        <tr r="R829" s="3"/>
      </tp>
      <tp>
        <v>2.3736526160000002</v>
        <stp/>
        <stp>EM_S_FA_YOY_OR</stp>
        <stp>2</stp>
        <stp>002438.SZ</stp>
        <stp>2022-12-31</stp>
        <tr r="U862" s="3"/>
      </tp>
      <tp>
        <v>-6.006946342</v>
        <stp/>
        <stp>EM_S_FA_YOY_OR</stp>
        <stp>2</stp>
        <stp>002448.SZ</stp>
        <stp>2022-12-31</stp>
        <tr r="U871" s="3"/>
      </tp>
      <tp>
        <v>0.64268667339999996</v>
        <stp/>
        <stp>EM_S_FA_YOY_OR</stp>
        <stp>2</stp>
        <stp>002458.SZ</stp>
        <stp>2022-12-31</stp>
        <tr r="U880" s="3"/>
      </tp>
      <tp>
        <v>29.683344092399999</v>
        <stp/>
        <stp>EM_S_FA_YOY_OR</stp>
        <stp>2</stp>
        <stp>002463.SZ</stp>
        <stp>2019-12-31</stp>
        <tr r="R885" s="3"/>
      </tp>
      <tp>
        <v>27.868689688700002</v>
        <stp/>
        <stp>EM_S_FA_YOY_OR</stp>
        <stp>2</stp>
        <stp>002453.SZ</stp>
        <stp>2019-12-31</stp>
        <tr r="R875" s="3"/>
      </tp>
      <tp>
        <v>33.324056650000003</v>
        <stp/>
        <stp>EM_S_FA_YOY_OR</stp>
        <stp>2</stp>
        <stp>002468.SZ</stp>
        <stp>2022-12-31</stp>
        <tr r="U889" s="3"/>
      </tp>
      <tp>
        <v>5.0212644621999996</v>
        <stp/>
        <stp>EM_S_FA_YOY_OR</stp>
        <stp>2</stp>
        <stp>002443.SZ</stp>
        <stp>2019-12-31</stp>
        <tr r="R867" s="3"/>
      </tp>
      <tp>
        <v>47.248402580200001</v>
        <stp/>
        <stp>EM_S_FA_YOY_OR</stp>
        <stp>2</stp>
        <stp>002478.SZ</stp>
        <stp>2022-12-31</stp>
        <tr r="U897" s="3"/>
      </tp>
      <tp>
        <v>10.669761792799999</v>
        <stp/>
        <stp>EM_S_FA_YOY_OR</stp>
        <stp>2</stp>
        <stp>002488.SZ</stp>
        <stp>2022-12-31</stp>
        <tr r="U907" s="3"/>
      </tp>
      <tp>
        <v>9.5825878259999993</v>
        <stp/>
        <stp>EM_S_FA_YOY_OR</stp>
        <stp>2</stp>
        <stp>002498.SZ</stp>
        <stp>2022-12-31</stp>
        <tr r="U917" s="3"/>
      </tp>
      <tp>
        <v>-9.7618993032999999</v>
        <stp/>
        <stp>EM_S_FA_YOY_OR</stp>
        <stp>2</stp>
        <stp>002493.SZ</stp>
        <stp>2019-12-31</stp>
        <tr r="R912" s="3"/>
      </tp>
      <tp>
        <v>18.015056146100001</v>
        <stp/>
        <stp>EM_S_FA_YOY_OR</stp>
        <stp>2</stp>
        <stp>002483.SZ</stp>
        <stp>2019-12-31</stp>
        <tr r="R902" s="3"/>
      </tp>
      <tp>
        <v>-25.282814997399999</v>
        <stp/>
        <stp>EM_S_FA_YOY_OR</stp>
        <stp>2</stp>
        <stp>002308.SZ</stp>
        <stp>2022-12-31</stp>
        <tr r="U735" s="3"/>
      </tp>
      <tp>
        <v>-35.498144150999998</v>
        <stp/>
        <stp>EM_S_FA_YOY_OR</stp>
        <stp>2</stp>
        <stp>002333.SZ</stp>
        <stp>2019-12-31</stp>
        <tr r="R760" s="3"/>
      </tp>
      <tp>
        <v>9.4326149363000003</v>
        <stp/>
        <stp>EM_S_FA_YOY_OR</stp>
        <stp>2</stp>
        <stp>002318.SZ</stp>
        <stp>2022-12-31</stp>
        <tr r="U745" s="3"/>
      </tp>
      <tp>
        <v>-54.368870229899997</v>
        <stp/>
        <stp>EM_S_FA_YOY_OR</stp>
        <stp>2</stp>
        <stp>002323.SZ</stp>
        <stp>2019-12-31</stp>
        <tr r="R750" s="3"/>
      </tp>
      <tp>
        <v>7.9946425072</v>
        <stp/>
        <stp>EM_S_FA_YOY_OR</stp>
        <stp>2</stp>
        <stp>002313.SZ</stp>
        <stp>2019-12-31</stp>
        <tr r="R740" s="3"/>
      </tp>
      <tp>
        <v>28.069681150000001</v>
        <stp/>
        <stp>EM_S_FA_YOY_OR</stp>
        <stp>2</stp>
        <stp>002328.SZ</stp>
        <stp>2022-12-31</stp>
        <tr r="U755" s="3"/>
      </tp>
      <tp>
        <v>4.4071862733999998</v>
        <stp/>
        <stp>EM_S_FA_YOY_OR</stp>
        <stp>2</stp>
        <stp>002303.SZ</stp>
        <stp>2019-12-31</stp>
        <tr r="R730" s="3"/>
      </tp>
      <tp>
        <v>14.6685229092</v>
        <stp/>
        <stp>EM_S_FA_YOY_OR</stp>
        <stp>2</stp>
        <stp>002338.SZ</stp>
        <stp>2022-12-31</stp>
        <tr r="U765" s="3"/>
      </tp>
      <tp>
        <v>-27.751063069099999</v>
        <stp/>
        <stp>EM_S_FA_YOY_OR</stp>
        <stp>2</stp>
        <stp>002348.SZ</stp>
        <stp>2022-12-31</stp>
        <tr r="U775" s="3"/>
      </tp>
      <tp>
        <v>20.284575611800001</v>
        <stp/>
        <stp>EM_S_FA_YOY_OR</stp>
        <stp>2</stp>
        <stp>002373.SZ</stp>
        <stp>2019-12-31</stp>
        <tr r="R799" s="3"/>
      </tp>
      <tp>
        <v>40.889448833599999</v>
        <stp/>
        <stp>EM_S_FA_YOY_OR</stp>
        <stp>2</stp>
        <stp>002358.SZ</stp>
        <stp>2022-12-31</stp>
        <tr r="U785" s="3"/>
      </tp>
      <tp>
        <v>-14.08392922</v>
        <stp/>
        <stp>EM_S_FA_YOY_OR</stp>
        <stp>2</stp>
        <stp>002363.SZ</stp>
        <stp>2019-12-31</stp>
        <tr r="R789" s="3"/>
      </tp>
      <tp>
        <v>50.658509307899998</v>
        <stp/>
        <stp>EM_S_FA_YOY_OR</stp>
        <stp>2</stp>
        <stp>002353.SZ</stp>
        <stp>2019-12-31</stp>
        <tr r="R780" s="3"/>
      </tp>
      <tp>
        <v>0.9134114914</v>
        <stp/>
        <stp>EM_S_FA_YOY_OR</stp>
        <stp>2</stp>
        <stp>002368.SZ</stp>
        <stp>2022-12-31</stp>
        <tr r="U794" s="3"/>
      </tp>
      <tp>
        <v>-18.369165075800002</v>
        <stp/>
        <stp>EM_S_FA_YOY_OR</stp>
        <stp>2</stp>
        <stp>002343.SZ</stp>
        <stp>2019-12-31</stp>
        <tr r="R770" s="3"/>
      </tp>
      <tp>
        <v>20.227226622700002</v>
        <stp/>
        <stp>EM_S_FA_YOY_OR</stp>
        <stp>2</stp>
        <stp>002378.SZ</stp>
        <stp>2022-12-31</stp>
        <tr r="U804" s="3"/>
      </tp>
      <tp>
        <v>-21.4425819545</v>
        <stp/>
        <stp>EM_S_FA_YOY_OR</stp>
        <stp>2</stp>
        <stp>002388.SZ</stp>
        <stp>2022-12-31</stp>
        <tr r="U814" s="3"/>
      </tp>
      <tp>
        <v>-19.746367809700001</v>
        <stp/>
        <stp>EM_S_FA_YOY_OR</stp>
        <stp>2</stp>
        <stp>002398.SZ</stp>
        <stp>2022-12-31</stp>
        <tr r="U824" s="3"/>
      </tp>
      <tp>
        <v>7.4267368767999997</v>
        <stp/>
        <stp>EM_S_FA_YOY_OR</stp>
        <stp>2</stp>
        <stp>002393.SZ</stp>
        <stp>2019-12-31</stp>
        <tr r="R819" s="3"/>
      </tp>
      <tp>
        <v>-32.655673536899997</v>
        <stp/>
        <stp>EM_S_FA_YOY_OR</stp>
        <stp>2</stp>
        <stp>002383.SZ</stp>
        <stp>2019-12-31</stp>
        <tr r="R809" s="3"/>
      </tp>
      <tp>
        <v>-46.728499373200002</v>
        <stp/>
        <stp>EM_S_FA_YOY_OR</stp>
        <stp>2</stp>
        <stp>002208.SZ</stp>
        <stp>2022-12-31</stp>
        <tr r="U638" s="3"/>
      </tp>
      <tp>
        <v>3.9267940729999999</v>
        <stp/>
        <stp>EM_S_FA_YOY_OR</stp>
        <stp>2</stp>
        <stp>002233.SZ</stp>
        <stp>2019-12-31</stp>
        <tr r="R662" s="3"/>
      </tp>
      <tp>
        <v>-7.0787305517999997</v>
        <stp/>
        <stp>EM_S_FA_YOY_OR</stp>
        <stp>2</stp>
        <stp>002218.SZ</stp>
        <stp>2022-12-31</stp>
        <tr r="U648" s="3"/>
      </tp>
      <tp>
        <v>10.817611769499999</v>
        <stp/>
        <stp>EM_S_FA_YOY_OR</stp>
        <stp>2</stp>
        <stp>002223.SZ</stp>
        <stp>2019-12-31</stp>
        <tr r="R652" s="3"/>
      </tp>
      <tp>
        <v>51.6952200355</v>
        <stp/>
        <stp>EM_S_FA_YOY_OR</stp>
        <stp>2</stp>
        <stp>002213.SZ</stp>
        <stp>2019-12-31</stp>
        <tr r="R643" s="3"/>
      </tp>
      <tp>
        <v>-12.385552670999999</v>
        <stp/>
        <stp>EM_S_FA_YOY_OR</stp>
        <stp>2</stp>
        <stp>002228.SZ</stp>
        <stp>2022-12-31</stp>
        <tr r="U657" s="3"/>
      </tp>
      <tp>
        <v>1.369281862</v>
        <stp/>
        <stp>EM_S_FA_YOY_OR</stp>
        <stp>2</stp>
        <stp>002203.SZ</stp>
        <stp>2019-12-31</stp>
        <tr r="R633" s="3"/>
      </tp>
      <tp>
        <v>-15.4280999343</v>
        <stp/>
        <stp>EM_S_FA_YOY_OR</stp>
        <stp>2</stp>
        <stp>002238.SZ</stp>
        <stp>2022-12-31</stp>
        <tr r="U667" s="3"/>
      </tp>
      <tp>
        <v>-19.238856515599998</v>
        <stp/>
        <stp>EM_S_FA_YOY_OR</stp>
        <stp>2</stp>
        <stp>002248.SZ</stp>
        <stp>2022-12-31</stp>
        <tr r="U677" s="3"/>
      </tp>
      <tp>
        <v>28.981438937</v>
        <stp/>
        <stp>EM_S_FA_YOY_OR</stp>
        <stp>2</stp>
        <stp>002273.SZ</stp>
        <stp>2019-12-31</stp>
        <tr r="R700" s="3"/>
      </tp>
      <tp>
        <v>56.078719835100003</v>
        <stp/>
        <stp>EM_S_FA_YOY_OR</stp>
        <stp>2</stp>
        <stp>002258.SZ</stp>
        <stp>2022-12-31</stp>
        <tr r="U686" s="3"/>
      </tp>
      <tp>
        <v>12.0807753271</v>
        <stp/>
        <stp>EM_S_FA_YOY_OR</stp>
        <stp>2</stp>
        <stp>002263.SZ</stp>
        <stp>2019-12-31</stp>
        <tr r="R690" s="3"/>
      </tp>
      <tp>
        <v>0.79753735110000001</v>
        <stp/>
        <stp>EM_S_FA_YOY_OR</stp>
        <stp>2</stp>
        <stp>002253.SZ</stp>
        <stp>2019-12-31</stp>
        <tr r="R682" s="3"/>
      </tp>
      <tp>
        <v>16.353726527100001</v>
        <stp/>
        <stp>EM_S_FA_YOY_OR</stp>
        <stp>2</stp>
        <stp>002268.SZ</stp>
        <stp>2022-12-31</stp>
        <tr r="U695" s="3"/>
      </tp>
      <tp>
        <v>-5.6546516251999996</v>
        <stp/>
        <stp>EM_S_FA_YOY_OR</stp>
        <stp>2</stp>
        <stp>002243.SZ</stp>
        <stp>2019-12-31</stp>
        <tr r="R672" s="3"/>
      </tp>
      <tp>
        <v>-22.112781610999999</v>
        <stp/>
        <stp>EM_S_FA_YOY_OR</stp>
        <stp>2</stp>
        <stp>002278.SZ</stp>
        <stp>2022-12-31</stp>
        <tr r="U705" s="3"/>
      </tp>
      <tp>
        <v>-30.141947848099999</v>
        <stp/>
        <stp>EM_S_FA_YOY_OR</stp>
        <stp>2</stp>
        <stp>002288.SZ</stp>
        <stp>2022-12-31</stp>
        <tr r="U715" s="3"/>
      </tp>
      <tp>
        <v>-12.835068659399999</v>
        <stp/>
        <stp>EM_S_FA_YOY_OR</stp>
        <stp>2</stp>
        <stp>002298.SZ</stp>
        <stp>2022-12-31</stp>
        <tr r="U725" s="3"/>
      </tp>
      <tp>
        <v>0.98460847070000002</v>
        <stp/>
        <stp>EM_S_FA_YOY_OR</stp>
        <stp>2</stp>
        <stp>002293.SZ</stp>
        <stp>2019-12-31</stp>
        <tr r="R720" s="3"/>
      </tp>
      <tp>
        <v>5.7911363933000004</v>
        <stp/>
        <stp>EM_S_FA_YOY_OR</stp>
        <stp>2</stp>
        <stp>002283.SZ</stp>
        <stp>2019-12-31</stp>
        <tr r="R710" s="3"/>
      </tp>
      <tp>
        <v>-1.8896758845999999</v>
        <stp/>
        <stp>EM_S_FA_YOY_OR</stp>
        <stp>2</stp>
        <stp>002108.SZ</stp>
        <stp>2022-12-31</stp>
        <tr r="U542" s="3"/>
      </tp>
      <tp>
        <v>21.289415395500001</v>
        <stp/>
        <stp>EM_S_FA_YOY_OR</stp>
        <stp>2</stp>
        <stp>002133.SZ</stp>
        <stp>2019-12-31</stp>
        <tr r="R565" s="3"/>
      </tp>
      <tp>
        <v>15.6105357396</v>
        <stp/>
        <stp>EM_S_FA_YOY_OR</stp>
        <stp>2</stp>
        <stp>002123.SZ</stp>
        <stp>2019-12-31</stp>
        <tr r="R555" s="3"/>
      </tp>
      <tp>
        <v>8.5938823744999997</v>
        <stp/>
        <stp>EM_S_FA_YOY_OR</stp>
        <stp>2</stp>
        <stp>002128.SZ</stp>
        <stp>2022-12-31</stp>
        <tr r="U560" s="3"/>
      </tp>
      <tp>
        <v>5.7083440764000004</v>
        <stp/>
        <stp>EM_S_FA_YOY_OR</stp>
        <stp>2</stp>
        <stp>002103.SZ</stp>
        <stp>2019-12-31</stp>
        <tr r="R537" s="3"/>
      </tp>
      <tp>
        <v>-7.4084393258999999</v>
        <stp/>
        <stp>EM_S_FA_YOY_OR</stp>
        <stp>2</stp>
        <stp>002138.SZ</stp>
        <stp>2022-12-31</stp>
        <tr r="U570" s="3"/>
      </tp>
      <tp>
        <v>7.1590427067000002</v>
        <stp/>
        <stp>EM_S_FA_YOY_OR</stp>
        <stp>2</stp>
        <stp>002148.SZ</stp>
        <stp>2022-12-31</stp>
        <tr r="U578" s="3"/>
      </tp>
      <tp>
        <v>-17.631044651900002</v>
        <stp/>
        <stp>EM_S_FA_YOY_OR</stp>
        <stp>2</stp>
        <stp>002173.SZ</stp>
        <stp>2019-12-31</stp>
        <tr r="R603" s="3"/>
      </tp>
      <tp>
        <v>9.5456170565999994</v>
        <stp/>
        <stp>EM_S_FA_YOY_OR</stp>
        <stp>2</stp>
        <stp>002158.SZ</stp>
        <stp>2022-12-31</stp>
        <tr r="U588" s="3"/>
      </tp>
      <tp>
        <v>-1.5305365794000001</v>
        <stp/>
        <stp>EM_S_FA_YOY_OR</stp>
        <stp>2</stp>
        <stp>002163.SZ</stp>
        <stp>2019-12-31</stp>
        <tr r="R593" s="3"/>
      </tp>
      <tp>
        <v>18.241071436399999</v>
        <stp/>
        <stp>EM_S_FA_YOY_OR</stp>
        <stp>2</stp>
        <stp>002153.SZ</stp>
        <stp>2019-12-31</stp>
        <tr r="R583" s="3"/>
      </tp>
      <tp>
        <v>-25.9159945446</v>
        <stp/>
        <stp>EM_S_FA_YOY_OR</stp>
        <stp>2</stp>
        <stp>002168.SZ</stp>
        <stp>2022-12-31</stp>
        <tr r="U598" s="3"/>
      </tp>
      <tp>
        <v>-23.393356490399999</v>
        <stp/>
        <stp>EM_S_FA_YOY_OR</stp>
        <stp>2</stp>
        <stp>002178.SZ</stp>
        <stp>2022-12-31</stp>
        <tr r="U608" s="3"/>
      </tp>
      <tp>
        <v>11.8152451633</v>
        <stp/>
        <stp>EM_S_FA_YOY_OR</stp>
        <stp>2</stp>
        <stp>002188.SZ</stp>
        <stp>2022-12-31</stp>
        <tr r="U618" s="3"/>
      </tp>
      <tp>
        <v>14.699909072800001</v>
        <stp/>
        <stp>EM_S_FA_YOY_OR</stp>
        <stp>2</stp>
        <stp>002198.SZ</stp>
        <stp>2022-12-31</stp>
        <tr r="U628" s="3"/>
      </tp>
      <tp>
        <v>-13.386767968999999</v>
        <stp/>
        <stp>EM_S_FA_YOY_OR</stp>
        <stp>2</stp>
        <stp>002193.SZ</stp>
        <stp>2019-12-31</stp>
        <tr r="R623" s="3"/>
      </tp>
      <tp>
        <v>3.0734546148000002</v>
        <stp/>
        <stp>EM_S_FA_YOY_OR</stp>
        <stp>2</stp>
        <stp>002183.SZ</stp>
        <stp>2019-12-31</stp>
        <tr r="R613" s="3"/>
      </tp>
      <tp>
        <v>-8.3953117898999992</v>
        <stp/>
        <stp>EM_S_FA_YOY_OR</stp>
        <stp>2</stp>
        <stp>002008.SZ</stp>
        <stp>2022-12-31</stp>
        <tr r="U446" s="3"/>
      </tp>
      <tp>
        <v>6.5259060359000003</v>
        <stp/>
        <stp>EM_S_FA_YOY_OR</stp>
        <stp>2</stp>
        <stp>002033.SZ</stp>
        <stp>2019-12-31</stp>
        <tr r="R469" s="3"/>
      </tp>
      <tp>
        <v>56.680218447800002</v>
        <stp/>
        <stp>EM_S_FA_YOY_OR</stp>
        <stp>2</stp>
        <stp>002023.SZ</stp>
        <stp>2019-12-31</stp>
        <tr r="R459" s="3"/>
      </tp>
      <tp>
        <v>21.181041499599999</v>
        <stp/>
        <stp>EM_S_FA_YOY_OR</stp>
        <stp>2</stp>
        <stp>002028.SZ</stp>
        <stp>2022-12-31</stp>
        <tr r="U464" s="3"/>
      </tp>
      <tp>
        <v>0.77136762299999995</v>
        <stp/>
        <stp>EM_S_FA_YOY_OR</stp>
        <stp>2</stp>
        <stp>002003.SZ</stp>
        <stp>2019-12-31</stp>
        <tr r="R441" s="3"/>
      </tp>
      <tp>
        <v>-13.5531504826</v>
        <stp/>
        <stp>EM_S_FA_YOY_OR</stp>
        <stp>2</stp>
        <stp>002038.SZ</stp>
        <stp>2022-12-31</stp>
        <tr r="U474" s="3"/>
      </tp>
      <tp>
        <v>11.5892746535</v>
        <stp/>
        <stp>EM_S_FA_YOY_OR</stp>
        <stp>2</stp>
        <stp>002048.SZ</stp>
        <stp>2022-12-31</stp>
        <tr r="U484" s="3"/>
      </tp>
      <tp>
        <v>3.7805154730999999</v>
        <stp/>
        <stp>EM_S_FA_YOY_OR</stp>
        <stp>2</stp>
        <stp>002073.SZ</stp>
        <stp>2019-12-31</stp>
        <tr r="R507" s="3"/>
      </tp>
      <tp>
        <v>-39.702608743600003</v>
        <stp/>
        <stp>EM_S_FA_YOY_OR</stp>
        <stp>2</stp>
        <stp>002058.SZ</stp>
        <stp>2022-12-31</stp>
        <tr r="U494" s="3"/>
      </tp>
      <tp>
        <v>22.436719741400001</v>
        <stp/>
        <stp>EM_S_FA_YOY_OR</stp>
        <stp>2</stp>
        <stp>002063.SZ</stp>
        <stp>2019-12-31</stp>
        <tr r="R499" s="3"/>
      </tp>
      <tp>
        <v>5.3237323374000001</v>
        <stp/>
        <stp>EM_S_FA_YOY_OR</stp>
        <stp>2</stp>
        <stp>002053.SZ</stp>
        <stp>2019-12-31</stp>
        <tr r="R489" s="3"/>
      </tp>
      <tp>
        <v>24.749101690900002</v>
        <stp/>
        <stp>EM_S_FA_YOY_OR</stp>
        <stp>2</stp>
        <stp>002068.SZ</stp>
        <stp>2022-12-31</stp>
        <tr r="U504" s="3"/>
      </tp>
      <tp>
        <v>7.5555029518000003</v>
        <stp/>
        <stp>EM_S_FA_YOY_OR</stp>
        <stp>2</stp>
        <stp>002043.SZ</stp>
        <stp>2019-12-31</stp>
        <tr r="R479" s="3"/>
      </tp>
      <tp>
        <v>23.6565967485</v>
        <stp/>
        <stp>EM_S_FA_YOY_OR</stp>
        <stp>2</stp>
        <stp>002078.SZ</stp>
        <stp>2022-12-31</stp>
        <tr r="U512" s="3"/>
      </tp>
      <tp>
        <v>6.5165811194999996</v>
        <stp/>
        <stp>EM_S_FA_YOY_OR</stp>
        <stp>2</stp>
        <stp>002088.SZ</stp>
        <stp>2022-12-31</stp>
        <tr r="U522" s="3"/>
      </tp>
      <tp>
        <v>-6.6008595559999996</v>
        <stp/>
        <stp>EM_S_FA_YOY_OR</stp>
        <stp>2</stp>
        <stp>002098.SZ</stp>
        <stp>2022-12-31</stp>
        <tr r="U532" s="3"/>
      </tp>
      <tp>
        <v>-46.707573607500002</v>
        <stp/>
        <stp>EM_S_FA_YOY_OR</stp>
        <stp>2</stp>
        <stp>002093.SZ</stp>
        <stp>2019-12-31</stp>
        <tr r="R527" s="3"/>
      </tp>
      <tp>
        <v>-3.2517839285000001</v>
        <stp/>
        <stp>EM_S_FA_YOY_OR</stp>
        <stp>2</stp>
        <stp>002083.SZ</stp>
        <stp>2019-12-31</stp>
        <tr r="R517" s="3"/>
      </tp>
      <tp>
        <v>21.913420611999999</v>
        <stp/>
        <stp>EM_S_FA_YOY_OR</stp>
        <stp>2</stp>
        <stp>002908.SZ</stp>
        <stp>2022-12-31</stp>
        <tr r="U1297" s="3"/>
      </tp>
      <tp>
        <v>-10.848559954600001</v>
        <stp/>
        <stp>EM_S_FA_YOY_OR</stp>
        <stp>2</stp>
        <stp>002918.SZ</stp>
        <stp>2022-12-31</stp>
        <tr r="U1306" s="3"/>
      </tp>
      <tp>
        <v>1.8401019812999999</v>
        <stp/>
        <stp>EM_S_FA_YOY_OR</stp>
        <stp>2</stp>
        <stp>002913.SZ</stp>
        <stp>2019-12-31</stp>
        <tr r="R1302" s="3"/>
      </tp>
      <tp>
        <v>-64.341189195300004</v>
        <stp/>
        <stp>EM_S_FA_YOY_OR</stp>
        <stp>2</stp>
        <stp>002903.SZ</stp>
        <stp>2019-12-31</stp>
        <tr r="R1293" s="3"/>
      </tp>
      <tp>
        <v>-30.222479754799998</v>
        <stp/>
        <stp>EM_S_FA_YOY_OR</stp>
        <stp>2</stp>
        <stp>002808.SZ</stp>
        <stp>2022-12-31</stp>
        <tr r="U1204" s="3"/>
      </tp>
      <tp>
        <v>9.7550149173000005</v>
        <stp/>
        <stp>EM_S_FA_YOY_OR</stp>
        <stp>2</stp>
        <stp>002833.SZ</stp>
        <stp>2019-12-31</stp>
        <tr r="R1228" s="3"/>
      </tp>
      <tp>
        <v>-3.5187706979</v>
        <stp/>
        <stp>EM_S_FA_YOY_OR</stp>
        <stp>2</stp>
        <stp>002818.SZ</stp>
        <stp>2022-12-31</stp>
        <tr r="U1213" s="3"/>
      </tp>
      <tp>
        <v>21.191924003299999</v>
        <stp/>
        <stp>EM_S_FA_YOY_OR</stp>
        <stp>2</stp>
        <stp>002823.SZ</stp>
        <stp>2019-12-31</stp>
        <tr r="R1218" s="3"/>
      </tp>
      <tp>
        <v>1.7500910268000001</v>
        <stp/>
        <stp>EM_S_FA_YOY_OR</stp>
        <stp>2</stp>
        <stp>002813.SZ</stp>
        <stp>2019-12-31</stp>
        <tr r="R1209" s="3"/>
      </tp>
      <tp>
        <v>-41.477594951199997</v>
        <stp/>
        <stp>EM_S_FA_YOY_OR</stp>
        <stp>2</stp>
        <stp>002828.SZ</stp>
        <stp>2022-12-31</stp>
        <tr r="U1223" s="3"/>
      </tp>
      <tp>
        <v>32.621966516900002</v>
        <stp/>
        <stp>EM_S_FA_YOY_OR</stp>
        <stp>2</stp>
        <stp>002803.SZ</stp>
        <stp>2019-12-31</stp>
        <tr r="R1200" s="3"/>
      </tp>
      <tp>
        <v>6.2086085149999999</v>
        <stp/>
        <stp>EM_S_FA_YOY_OR</stp>
        <stp>2</stp>
        <stp>002838.SZ</stp>
        <stp>2022-12-31</stp>
        <tr r="U1232" s="3"/>
      </tp>
      <tp>
        <v>-34.233620001299997</v>
        <stp/>
        <stp>EM_S_FA_YOY_OR</stp>
        <stp>2</stp>
        <stp>002848.SZ</stp>
        <stp>2022-12-31</stp>
        <tr r="U1241" s="3"/>
      </tp>
      <tp>
        <v>11.390276314799999</v>
        <stp/>
        <stp>EM_S_FA_YOY_OR</stp>
        <stp>2</stp>
        <stp>002873.SZ</stp>
        <stp>2019-12-31</stp>
        <tr r="R1265" s="3"/>
      </tp>
      <tp>
        <v>-8.0401667578999998</v>
        <stp/>
        <stp>EM_S_FA_YOY_OR</stp>
        <stp>2</stp>
        <stp>002858.SZ</stp>
        <stp>2022-12-31</stp>
        <tr r="U1250" s="3"/>
      </tp>
      <tp>
        <v>2.3578664882</v>
        <stp/>
        <stp>EM_S_FA_YOY_OR</stp>
        <stp>2</stp>
        <stp>002863.SZ</stp>
        <stp>2019-12-31</stp>
        <tr r="R1255" s="3"/>
      </tp>
      <tp>
        <v>32.530690506699997</v>
        <stp/>
        <stp>EM_S_FA_YOY_OR</stp>
        <stp>2</stp>
        <stp>002853.SZ</stp>
        <stp>2019-12-31</stp>
        <tr r="R1246" s="3"/>
      </tp>
      <tp>
        <v>-9.2287838480000008</v>
        <stp/>
        <stp>EM_S_FA_YOY_OR</stp>
        <stp>2</stp>
        <stp>002868.SZ</stp>
        <stp>2022-12-31</stp>
        <tr r="U1260" s="3"/>
      </tp>
      <tp>
        <v>12.741337402899999</v>
        <stp/>
        <stp>EM_S_FA_YOY_OR</stp>
        <stp>2</stp>
        <stp>002843.SZ</stp>
        <stp>2019-12-31</stp>
        <tr r="R1237" s="3"/>
      </tp>
      <tp>
        <v>43.9509576353</v>
        <stp/>
        <stp>EM_S_FA_YOY_OR</stp>
        <stp>2</stp>
        <stp>002878.SZ</stp>
        <stp>2022-12-31</stp>
        <tr r="U1269" s="3"/>
      </tp>
      <tp>
        <v>-21.8298188228</v>
        <stp/>
        <stp>EM_S_FA_YOY_OR</stp>
        <stp>2</stp>
        <stp>002888.SZ</stp>
        <stp>2022-12-31</stp>
        <tr r="U1279" s="3"/>
      </tp>
      <tp>
        <v>6.9265688185999998</v>
        <stp/>
        <stp>EM_S_FA_YOY_OR</stp>
        <stp>2</stp>
        <stp>002898.SZ</stp>
        <stp>2022-12-31</stp>
        <tr r="U1288" s="3"/>
      </tp>
      <tp>
        <v>-4.8126192335000004</v>
        <stp/>
        <stp>EM_S_FA_YOY_OR</stp>
        <stp>2</stp>
        <stp>002893.SZ</stp>
        <stp>2019-12-31</stp>
        <tr r="R1284" s="3"/>
      </tp>
      <tp>
        <v>15.342791096499999</v>
        <stp/>
        <stp>EM_S_FA_YOY_OR</stp>
        <stp>2</stp>
        <stp>002883.SZ</stp>
        <stp>2019-12-31</stp>
        <tr r="R1274" s="3"/>
      </tp>
      <tp>
        <v>3.6130905918999998</v>
        <stp/>
        <stp>EM_S_FA_YOY_OR</stp>
        <stp>2</stp>
        <stp>601718.SH</stp>
        <stp>2021-12-31</stp>
        <tr r="T2874" s="3"/>
      </tp>
      <tp>
        <v>47.473009025400003</v>
        <stp/>
        <stp>EM_S_FA_YOY_OR</stp>
        <stp>2</stp>
        <stp>601700.SH</stp>
        <stp>2019-12-31</stp>
        <tr r="R2872" s="3"/>
      </tp>
      <tp>
        <v>5.2956854205999999</v>
        <stp/>
        <stp>EM_S_FA_YOY_OR</stp>
        <stp>2</stp>
        <stp>601788.SH</stp>
        <stp>2021-12-31</stp>
        <tr r="T2878" s="3"/>
      </tp>
      <tp>
        <v>6.6903393554999999</v>
        <stp/>
        <stp>EM_S_FA_YOY_OR</stp>
        <stp>2</stp>
        <stp>601789.SH</stp>
        <stp>2020-12-31</stp>
        <tr r="S2879" s="3"/>
      </tp>
      <tp>
        <v>-29.508052428700001</v>
        <stp/>
        <stp>EM_S_FA_YOY_OR</stp>
        <stp>2</stp>
        <stp>601798.SH</stp>
        <stp>2021-12-31</stp>
        <tr r="T2880" s="3"/>
      </tp>
      <tp>
        <v>20.2061294387</v>
        <stp/>
        <stp>EM_S_FA_YOY_OR</stp>
        <stp>2</stp>
        <stp>601799.SH</stp>
        <stp>2020-12-31</stp>
        <tr r="S2881" s="3"/>
      </tp>
      <tp>
        <v>17.107106720000001</v>
        <stp/>
        <stp>EM_S_FA_YOY_OR</stp>
        <stp>2</stp>
        <stp>601668.SH</stp>
        <stp>2021-12-31</stp>
        <tr r="T2865" s="3"/>
      </tp>
      <tp>
        <v>15.272437857</v>
        <stp/>
        <stp>EM_S_FA_YOY_OR</stp>
        <stp>2</stp>
        <stp>601669.SH</stp>
        <stp>2020-12-31</stp>
        <tr r="S2866" s="3"/>
      </tp>
      <tp>
        <v>43.5331951326</v>
        <stp/>
        <stp>EM_S_FA_YOY_OR</stp>
        <stp>2</stp>
        <stp>601678.SH</stp>
        <stp>2021-12-31</stp>
        <tr r="T2868" s="3"/>
      </tp>
      <tp>
        <v>19.4959389552</v>
        <stp/>
        <stp>EM_S_FA_YOY_OR</stp>
        <stp>2</stp>
        <stp>601608.SH</stp>
        <stp>2021-12-31</stp>
        <tr r="T2856" s="3"/>
      </tp>
      <tp>
        <v>25.1070613833</v>
        <stp/>
        <stp>EM_S_FA_YOY_OR</stp>
        <stp>2</stp>
        <stp>601618.SH</stp>
        <stp>2021-12-31</stp>
        <tr r="T2859" s="3"/>
      </tp>
      <tp>
        <v>-9.3110774246000005</v>
        <stp/>
        <stp>EM_S_FA_YOY_OR</stp>
        <stp>2</stp>
        <stp>601619.SH</stp>
        <stp>2020-12-31</stp>
        <tr r="S2860" s="3"/>
      </tp>
      <tp>
        <v>4.0550318829999998</v>
        <stp/>
        <stp>EM_S_FA_YOY_OR</stp>
        <stp>2</stp>
        <stp>601628.SH</stp>
        <stp>2021-12-31</stp>
        <tr r="T2861" s="3"/>
      </tp>
      <tp>
        <v>5.4553206068</v>
        <stp/>
        <stp>EM_S_FA_YOY_OR</stp>
        <stp>2</stp>
        <stp>601600.SH</stp>
        <stp>2019-12-31</stp>
        <tr r="R2853" s="3"/>
      </tp>
      <tp>
        <v>20.546957515100001</v>
        <stp/>
        <stp>EM_S_FA_YOY_OR</stp>
        <stp>2</stp>
        <stp>601688.SH</stp>
        <stp>2021-12-31</stp>
        <tr r="T2869" s="3"/>
      </tp>
      <tp>
        <v>21.499366117400001</v>
        <stp/>
        <stp>EM_S_FA_YOY_OR</stp>
        <stp>2</stp>
        <stp>601689.SH</stp>
        <stp>2020-12-31</stp>
        <tr r="S2870" s="3"/>
      </tp>
      <tp>
        <v>-3.0559400198</v>
        <stp/>
        <stp>EM_S_FA_YOY_OR</stp>
        <stp>2</stp>
        <stp>601699.SH</stp>
        <stp>2020-12-31</stp>
        <tr r="S2871" s="3"/>
      </tp>
      <tp>
        <v>-5.3645070332999998</v>
        <stp/>
        <stp>EM_S_FA_YOY_OR</stp>
        <stp>2</stp>
        <stp>601579.SH</stp>
        <stp>2020-12-31</stp>
        <tr r="S2849" s="3"/>
      </tp>
      <tp>
        <v>49.5805935574</v>
        <stp/>
        <stp>EM_S_FA_YOY_OR</stp>
        <stp>2</stp>
        <stp>601518.SH</stp>
        <stp>2021-12-31</stp>
        <tr r="T2844" s="3"/>
      </tp>
      <tp>
        <v>3.5741020643999999</v>
        <stp/>
        <stp>EM_S_FA_YOY_OR</stp>
        <stp>2</stp>
        <stp>601519.SH</stp>
        <stp>2020-12-31</stp>
        <tr r="S2845" s="3"/>
      </tp>
      <tp>
        <v>-13.2938090718</v>
        <stp/>
        <stp>EM_S_FA_YOY_OR</stp>
        <stp>2</stp>
        <stp>601500.SH</stp>
        <stp>2019-12-31</stp>
        <tr r="R2842" s="3"/>
      </tp>
      <tp>
        <v>22.7734929965</v>
        <stp/>
        <stp>EM_S_FA_YOY_OR</stp>
        <stp>2</stp>
        <stp>601588.SH</stp>
        <stp>2021-12-31</stp>
        <tr r="T2850" s="3"/>
      </tp>
      <tp>
        <v>-44.235825124500003</v>
        <stp/>
        <stp>EM_S_FA_YOY_OR</stp>
        <stp>2</stp>
        <stp>601599.SH</stp>
        <stp>2020-12-31</stp>
        <tr r="S2852" s="3"/>
      </tp>
      <tp>
        <v>-2.1948528261</v>
        <stp/>
        <stp>EM_S_FA_YOY_OR</stp>
        <stp>2</stp>
        <stp>601360.SH</stp>
        <stp>2019-12-31</stp>
        <tr r="R2833" s="3"/>
      </tp>
      <tp>
        <v>34.891554759000002</v>
        <stp/>
        <stp>EM_S_FA_YOY_OR</stp>
        <stp>2</stp>
        <stp>601368.SH</stp>
        <stp>2021-12-31</stp>
        <tr r="T2835" s="3"/>
      </tp>
      <tp>
        <v>10.4184567005</v>
        <stp/>
        <stp>EM_S_FA_YOY_OR</stp>
        <stp>2</stp>
        <stp>601369.SH</stp>
        <stp>2020-12-31</stp>
        <tr r="S2836" s="3"/>
      </tp>
      <tp>
        <v>-3.1084735884999999</v>
        <stp/>
        <stp>EM_S_FA_YOY_OR</stp>
        <stp>2</stp>
        <stp>601318.SH</stp>
        <stp>2021-12-31</stp>
        <tr r="T2827" s="3"/>
      </tp>
      <tp>
        <v>9.4191714054000002</v>
        <stp/>
        <stp>EM_S_FA_YOY_OR</stp>
        <stp>2</stp>
        <stp>601328.SH</stp>
        <stp>2021-12-31</stp>
        <tr r="T2829" s="3"/>
      </tp>
      <tp>
        <v>-1.4019950508000001</v>
        <stp/>
        <stp>EM_S_FA_YOY_OR</stp>
        <stp>2</stp>
        <stp>601339.SH</stp>
        <stp>2020-12-31</stp>
        <tr r="S2832" s="3"/>
      </tp>
      <tp>
        <v>47.199160734700001</v>
        <stp/>
        <stp>EM_S_FA_YOY_OR</stp>
        <stp>2</stp>
        <stp>601388.SH</stp>
        <stp>2021-12-31</stp>
        <tr r="T2839" s="3"/>
      </tp>
      <tp>
        <v>6.8085853635999998</v>
        <stp/>
        <stp>EM_S_FA_YOY_OR</stp>
        <stp>2</stp>
        <stp>601398.SH</stp>
        <stp>2021-12-31</stp>
        <tr r="T2841" s="3"/>
      </tp>
      <tp>
        <v>15.0094097935</v>
        <stp/>
        <stp>EM_S_FA_YOY_OR</stp>
        <stp>2</stp>
        <stp>601390.SH</stp>
        <stp>2019-12-31</stp>
        <tr r="R2840" s="3"/>
      </tp>
      <tp>
        <v>71.917582364699996</v>
        <stp/>
        <stp>EM_S_FA_YOY_OR</stp>
        <stp>2</stp>
        <stp>601208.SH</stp>
        <stp>2021-12-31</stp>
        <tr r="T2812" s="3"/>
      </tp>
      <tp>
        <v>-9.2798816457999997</v>
        <stp/>
        <stp>EM_S_FA_YOY_OR</stp>
        <stp>2</stp>
        <stp>601218.SH</stp>
        <stp>2021-12-31</stp>
        <tr r="T2816" s="3"/>
      </tp>
      <tp>
        <v>6.8214001007</v>
        <stp/>
        <stp>EM_S_FA_YOY_OR</stp>
        <stp>2</stp>
        <stp>601228.SH</stp>
        <stp>2021-12-31</stp>
        <tr r="T2820" s="3"/>
      </tp>
      <tp>
        <v>1.8992479</v>
        <stp/>
        <stp>EM_S_FA_YOY_OR</stp>
        <stp>2</stp>
        <stp>601229.SH</stp>
        <stp>2020-12-31</stp>
        <tr r="S2821" s="3"/>
      </tp>
      <tp>
        <v>41.1915201658</v>
        <stp/>
        <stp>EM_S_FA_YOY_OR</stp>
        <stp>2</stp>
        <stp>601200.SH</stp>
        <stp>2019-12-31</stp>
        <tr r="R2811" s="3"/>
      </tp>
      <tp>
        <v>19.760230186800001</v>
        <stp/>
        <stp>EM_S_FA_YOY_OR</stp>
        <stp>2</stp>
        <stp>601238.SH</stp>
        <stp>2021-12-31</stp>
        <tr r="T2824" s="3"/>
      </tp>
      <tp>
        <v>9.4160596145</v>
        <stp/>
        <stp>EM_S_FA_YOY_OR</stp>
        <stp>2</stp>
        <stp>601288.SH</stp>
        <stp>2021-12-31</stp>
        <tr r="T2825" s="3"/>
      </tp>
      <tp>
        <v>14.2159233014</v>
        <stp/>
        <stp>EM_S_FA_YOY_OR</stp>
        <stp>2</stp>
        <stp>601158.SH</stp>
        <stp>2021-12-31</stp>
        <tr r="T2800" s="3"/>
      </tp>
      <tp>
        <v>33.921338650999999</v>
        <stp/>
        <stp>EM_S_FA_YOY_OR</stp>
        <stp>2</stp>
        <stp>601168.SH</stp>
        <stp>2021-12-31</stp>
        <tr r="T2803" s="3"/>
      </tp>
      <tp>
        <v>1.8533479067</v>
        <stp/>
        <stp>EM_S_FA_YOY_OR</stp>
        <stp>2</stp>
        <stp>601169.SH</stp>
        <stp>2020-12-31</stp>
        <tr r="S2804" s="3"/>
      </tp>
      <tp>
        <v>3.3955278928000001</v>
        <stp/>
        <stp>EM_S_FA_YOY_OR</stp>
        <stp>2</stp>
        <stp>601179.SH</stp>
        <stp>2020-12-31</stp>
        <tr r="S2806" s="3"/>
      </tp>
      <tp>
        <v>-1.8448146516999999</v>
        <stp/>
        <stp>EM_S_FA_YOY_OR</stp>
        <stp>2</stp>
        <stp>601108.SH</stp>
        <stp>2021-12-31</stp>
        <tr r="T2788" s="3"/>
      </tp>
      <tp>
        <v>-2.6140988521000001</v>
        <stp/>
        <stp>EM_S_FA_YOY_OR</stp>
        <stp>2</stp>
        <stp>601118.SH</stp>
        <stp>2021-12-31</stp>
        <tr r="T2793" s="3"/>
      </tp>
      <tp>
        <v>16.308581865699999</v>
        <stp/>
        <stp>EM_S_FA_YOY_OR</stp>
        <stp>2</stp>
        <stp>601128.SH</stp>
        <stp>2021-12-31</stp>
        <tr r="T2796" s="3"/>
      </tp>
      <tp>
        <v>28.569308989100001</v>
        <stp/>
        <stp>EM_S_FA_YOY_OR</stp>
        <stp>2</stp>
        <stp>601100.SH</stp>
        <stp>2019-12-31</stp>
        <tr r="R2784" s="3"/>
      </tp>
      <tp>
        <v>7.0554120753999996</v>
        <stp/>
        <stp>EM_S_FA_YOY_OR</stp>
        <stp>2</stp>
        <stp>601139.SH</stp>
        <stp>2020-12-31</stp>
        <tr r="S2798" s="3"/>
      </tp>
      <tp>
        <v>-4.0767470475999996</v>
        <stp/>
        <stp>EM_S_FA_YOY_OR</stp>
        <stp>2</stp>
        <stp>601188.SH</stp>
        <stp>2021-12-31</stp>
        <tr r="T2808" s="3"/>
      </tp>
      <tp>
        <v>-5.4765418162000001</v>
        <stp/>
        <stp>EM_S_FA_YOY_OR</stp>
        <stp>2</stp>
        <stp>601198.SH</stp>
        <stp>2021-12-31</stp>
        <tr r="T2809" s="3"/>
      </tp>
      <tp>
        <v>-3.8929586193999999</v>
        <stp/>
        <stp>EM_S_FA_YOY_OR</stp>
        <stp>2</stp>
        <stp>601199.SH</stp>
        <stp>2020-12-31</stp>
        <tr r="S2810" s="3"/>
      </tp>
      <tp>
        <v>16.835060825500001</v>
        <stp/>
        <stp>EM_S_FA_YOY_OR</stp>
        <stp>2</stp>
        <stp>601058.SH</stp>
        <stp>2021-12-31</stp>
        <tr r="T2778" s="3"/>
      </tp>
      <tp>
        <v>43.812648778300002</v>
        <stp/>
        <stp>EM_S_FA_YOY_OR</stp>
        <stp>2</stp>
        <stp>601069.SH</stp>
        <stp>2020-12-31</stp>
        <tr r="S2779" s="3"/>
      </tp>
      <tp>
        <v>25.3361230352</v>
        <stp/>
        <stp>EM_S_FA_YOY_OR</stp>
        <stp>2</stp>
        <stp>601008.SH</stp>
        <stp>2021-12-31</stp>
        <tr r="T2765" s="3"/>
      </tp>
      <tp>
        <v>6.2363530632000002</v>
        <stp/>
        <stp>EM_S_FA_YOY_OR</stp>
        <stp>2</stp>
        <stp>601009.SH</stp>
        <stp>2020-12-31</stp>
        <tr r="S2766" s="3"/>
      </tp>
      <tp>
        <v>7.3540905773</v>
        <stp/>
        <stp>EM_S_FA_YOY_OR</stp>
        <stp>2</stp>
        <stp>601018.SH</stp>
        <stp>2021-12-31</stp>
        <tr r="T2772" s="3"/>
      </tp>
      <tp>
        <v>-0.17830783380000001</v>
        <stp/>
        <stp>EM_S_FA_YOY_OR</stp>
        <stp>2</stp>
        <stp>601019.SH</stp>
        <stp>2020-12-31</stp>
        <tr r="S2773" s="3"/>
      </tp>
      <tp>
        <v>32.689051602299998</v>
        <stp/>
        <stp>EM_S_FA_YOY_OR</stp>
        <stp>2</stp>
        <stp>601020.SH</stp>
        <stp>2019-12-31</stp>
        <tr r="R2774" s="3"/>
      </tp>
      <tp>
        <v>-5.9575403771</v>
        <stp/>
        <stp>EM_S_FA_YOY_OR</stp>
        <stp>2</stp>
        <stp>601010.SH</stp>
        <stp>2019-12-31</stp>
        <tr r="R2767" s="3"/>
      </tp>
      <tp>
        <v>-4.6718246446</v>
        <stp/>
        <stp>EM_S_FA_YOY_OR</stp>
        <stp>2</stp>
        <stp>601028.SH</stp>
        <stp>2021-12-31</stp>
        <tr r="T2776" s="3"/>
      </tp>
      <tp>
        <v>10.5638065256</v>
        <stp/>
        <stp>EM_S_FA_YOY_OR</stp>
        <stp>2</stp>
        <stp>601000.SH</stp>
        <stp>2019-12-31</stp>
        <tr r="R2758" s="3"/>
      </tp>
      <tp>
        <v>23.1047769686</v>
        <stp/>
        <stp>EM_S_FA_YOY_OR</stp>
        <stp>2</stp>
        <stp>601038.SH</stp>
        <stp>2021-12-31</stp>
        <tr r="T2777" s="3"/>
      </tp>
      <tp>
        <v>43.707317491399998</v>
        <stp/>
        <stp>EM_S_FA_YOY_OR</stp>
        <stp>2</stp>
        <stp>601088.SH</stp>
        <stp>2021-12-31</stp>
        <tr r="T2781" s="3"/>
      </tp>
      <tp>
        <v>8.1966241114000002</v>
        <stp/>
        <stp>EM_S_FA_YOY_OR</stp>
        <stp>2</stp>
        <stp>601098.SH</stp>
        <stp>2021-12-31</stp>
        <tr r="T2782" s="3"/>
      </tp>
      <tp>
        <v>-34.068998142799998</v>
        <stp/>
        <stp>EM_S_FA_YOY_OR</stp>
        <stp>2</stp>
        <stp>601099.SH</stp>
        <stp>2020-12-31</stp>
        <tr r="S2783" s="3"/>
      </tp>
      <tp>
        <v>-6.8453011400000001</v>
        <stp/>
        <stp>EM_S_FA_YOY_OR</stp>
        <stp>2</stp>
        <stp>601949.SH</stp>
        <stp>2020-12-31</stp>
        <tr r="S2910" s="3"/>
      </tp>
      <tp>
        <v>5.2382675235000002</v>
        <stp/>
        <stp>EM_S_FA_YOY_OR</stp>
        <stp>2</stp>
        <stp>601958.SH</stp>
        <stp>2021-12-31</stp>
        <tr r="T2912" s="3"/>
      </tp>
      <tp>
        <v>20.443778929200001</v>
        <stp/>
        <stp>EM_S_FA_YOY_OR</stp>
        <stp>2</stp>
        <stp>601968.SH</stp>
        <stp>2021-12-31</stp>
        <tr r="T2915" s="3"/>
      </tp>
      <tp>
        <v>-25.673646422600001</v>
        <stp/>
        <stp>EM_S_FA_YOY_OR</stp>
        <stp>2</stp>
        <stp>601969.SH</stp>
        <stp>2020-12-31</stp>
        <tr r="S2916" s="3"/>
      </tp>
      <tp>
        <v>36.2261873725</v>
        <stp/>
        <stp>EM_S_FA_YOY_OR</stp>
        <stp>2</stp>
        <stp>601908.SH</stp>
        <stp>2021-12-31</stp>
        <tr r="T2903" s="3"/>
      </tp>
      <tp>
        <v>49.475066953499997</v>
        <stp/>
        <stp>EM_S_FA_YOY_OR</stp>
        <stp>2</stp>
        <stp>601918.SH</stp>
        <stp>2021-12-31</stp>
        <tr r="T2904" s="3"/>
      </tp>
      <tp>
        <v>13.3738881395</v>
        <stp/>
        <stp>EM_S_FA_YOY_OR</stp>
        <stp>2</stp>
        <stp>601919.SH</stp>
        <stp>2020-12-31</stp>
        <tr r="S2905" s="3"/>
      </tp>
      <tp>
        <v>3.1483851778999998</v>
        <stp/>
        <stp>EM_S_FA_YOY_OR</stp>
        <stp>2</stp>
        <stp>601928.SH</stp>
        <stp>2021-12-31</stp>
        <tr r="T2906" s="3"/>
      </tp>
      <tp>
        <v>2.2504545066000001</v>
        <stp/>
        <stp>EM_S_FA_YOY_OR</stp>
        <stp>2</stp>
        <stp>601929.SH</stp>
        <stp>2020-12-31</stp>
        <tr r="S2907" s="3"/>
      </tp>
      <tp>
        <v>16.577265606000001</v>
        <stp/>
        <stp>EM_S_FA_YOY_OR</stp>
        <stp>2</stp>
        <stp>601900.SH</stp>
        <stp>2019-12-31</stp>
        <tr r="R2901" s="3"/>
      </tp>
      <tp>
        <v>7.1183298871999998</v>
        <stp/>
        <stp>EM_S_FA_YOY_OR</stp>
        <stp>2</stp>
        <stp>601939.SH</stp>
        <stp>2020-12-31</stp>
        <tr r="S2909" s="3"/>
      </tp>
      <tp>
        <v>7.0779497499000001</v>
        <stp/>
        <stp>EM_S_FA_YOY_OR</stp>
        <stp>2</stp>
        <stp>601988.SH</stp>
        <stp>2021-12-31</stp>
        <tr r="T2918" s="3"/>
      </tp>
      <tp>
        <v>-8.6618466270999992</v>
        <stp/>
        <stp>EM_S_FA_YOY_OR</stp>
        <stp>2</stp>
        <stp>601989.SH</stp>
        <stp>2020-12-31</stp>
        <tr r="S2919" s="3"/>
      </tp>
      <tp>
        <v>5.0459351618000001</v>
        <stp/>
        <stp>EM_S_FA_YOY_OR</stp>
        <stp>2</stp>
        <stp>601998.SH</stp>
        <stp>2021-12-31</stp>
        <tr r="T2924" s="3"/>
      </tp>
      <tp>
        <v>-6.2232944073000001</v>
        <stp/>
        <stp>EM_S_FA_YOY_OR</stp>
        <stp>2</stp>
        <stp>601999.SH</stp>
        <stp>2020-12-31</stp>
        <tr r="S2925" s="3"/>
      </tp>
      <tp>
        <v>32.710068325500004</v>
        <stp/>
        <stp>EM_S_FA_YOY_OR</stp>
        <stp>2</stp>
        <stp>001979.SZ</stp>
        <stp>2020-12-31</stp>
        <tr r="S438" s="3"/>
      </tp>
      <tp>
        <v>4.3280608584999998</v>
        <stp/>
        <stp>EM_S_FA_YOY_OR</stp>
        <stp>2</stp>
        <stp>601858.SH</stp>
        <stp>2021-12-31</stp>
        <tr r="T2888" s="3"/>
      </tp>
      <tp>
        <v>54.356147805500001</v>
        <stp/>
        <stp>EM_S_FA_YOY_OR</stp>
        <stp>2</stp>
        <stp>601878.SH</stp>
        <stp>2021-12-31</stp>
        <tr r="T2892" s="3"/>
      </tp>
      <tp>
        <v>0.84188640059999997</v>
        <stp/>
        <stp>EM_S_FA_YOY_OR</stp>
        <stp>2</stp>
        <stp>601808.SH</stp>
        <stp>2021-12-31</stp>
        <tr r="T2884" s="3"/>
      </tp>
      <tp>
        <v>7.1395505429000004</v>
        <stp/>
        <stp>EM_S_FA_YOY_OR</stp>
        <stp>2</stp>
        <stp>601818.SH</stp>
        <stp>2021-12-31</stp>
        <tr r="T2886" s="3"/>
      </tp>
      <tp>
        <v>13.021769473699999</v>
        <stp/>
        <stp>EM_S_FA_YOY_OR</stp>
        <stp>2</stp>
        <stp>601800.SH</stp>
        <stp>2019-12-31</stp>
        <tr r="R2882" s="3"/>
      </tp>
      <tp>
        <v>28.666038757500001</v>
        <stp/>
        <stp>EM_S_FA_YOY_OR</stp>
        <stp>2</stp>
        <stp>601888.SH</stp>
        <stp>2021-12-31</stp>
        <tr r="T2897" s="3"/>
      </tp>
      <tp>
        <v>63.961142862400003</v>
        <stp/>
        <stp>EM_S_FA_YOY_OR</stp>
        <stp>2</stp>
        <stp>601898.SH</stp>
        <stp>2021-12-31</stp>
        <tr r="T2899" s="3"/>
      </tp>
      <tp>
        <v>26.013142140399999</v>
        <stp/>
        <stp>EM_S_FA_YOY_OR</stp>
        <stp>2</stp>
        <stp>601899.SH</stp>
        <stp>2020-12-31</stp>
        <tr r="S2900" s="3"/>
      </tp>
      <tp>
        <v>23.765536527399998</v>
        <stp/>
        <stp>EM_S_FA_YOY_OR</stp>
        <stp>2</stp>
        <stp>601890.SH</stp>
        <stp>2019-12-31</stp>
        <tr r="R2898" s="3"/>
      </tp>
      <tp>
        <v>-1.6069066779000001</v>
        <stp/>
        <stp>EM_S_FA_YOY_OR</stp>
        <stp>2</stp>
        <stp>601880.SH</stp>
        <stp>2019-12-31</stp>
        <tr r="R2893" s="3"/>
      </tp>
      <tp>
        <v>54.147619950799999</v>
        <stp/>
        <stp>EM_S_FA_YOY_OR</stp>
        <stp>2</stp>
        <stp>600748.SH</stp>
        <stp>2021-12-31</stp>
        <tr r="T2584" s="3"/>
      </tp>
      <tp>
        <v>-32.989269260999997</v>
        <stp/>
        <stp>EM_S_FA_YOY_OR</stp>
        <stp>2</stp>
        <stp>600749.SH</stp>
        <stp>2020-12-31</stp>
        <tr r="S2585" s="3"/>
      </tp>
      <tp>
        <v>-2.8755199541000001</v>
        <stp/>
        <stp>EM_S_FA_YOY_OR</stp>
        <stp>2</stp>
        <stp>600770.SH</stp>
        <stp>2019-12-31</stp>
        <tr r="R2603" s="3"/>
      </tp>
      <tp>
        <v>17.010829366399999</v>
        <stp/>
        <stp>EM_S_FA_YOY_OR</stp>
        <stp>2</stp>
        <stp>600758.SH</stp>
        <stp>2021-12-31</stp>
        <tr r="T2593" s="3"/>
      </tp>
      <tp>
        <v>-41.720816911</v>
        <stp/>
        <stp>EM_S_FA_YOY_OR</stp>
        <stp>2</stp>
        <stp>600759.SH</stp>
        <stp>2020-12-31</stp>
        <tr r="S2594" s="3"/>
      </tp>
      <tp>
        <v>17.914845339799999</v>
        <stp/>
        <stp>EM_S_FA_YOY_OR</stp>
        <stp>2</stp>
        <stp>600760.SH</stp>
        <stp>2019-12-31</stp>
        <tr r="R2595" s="3"/>
      </tp>
      <tp>
        <v>39.5489939761</v>
        <stp/>
        <stp>EM_S_FA_YOY_OR</stp>
        <stp>2</stp>
        <stp>600750.SH</stp>
        <stp>2019-12-31</stp>
        <tr r="R2586" s="3"/>
      </tp>
      <tp>
        <v>-15.724607494900001</v>
        <stp/>
        <stp>EM_S_FA_YOY_OR</stp>
        <stp>2</stp>
        <stp>600768.SH</stp>
        <stp>2021-12-31</stp>
        <tr r="T2601" s="3"/>
      </tp>
      <tp>
        <v>32.338693506399999</v>
        <stp/>
        <stp>EM_S_FA_YOY_OR</stp>
        <stp>2</stp>
        <stp>600769.SH</stp>
        <stp>2020-12-31</stp>
        <tr r="S2602" s="3"/>
      </tp>
      <tp>
        <v>-8.1227583755000001</v>
        <stp/>
        <stp>EM_S_FA_YOY_OR</stp>
        <stp>2</stp>
        <stp>600740.SH</stp>
        <stp>2019-12-31</stp>
        <tr r="R2577" s="3"/>
      </tp>
      <tp>
        <v>0.89273382450000005</v>
        <stp/>
        <stp>EM_S_FA_YOY_OR</stp>
        <stp>2</stp>
        <stp>600778.SH</stp>
        <stp>2021-12-31</stp>
        <tr r="T2610" s="3"/>
      </tp>
      <tp>
        <v>-15.0615479984</v>
        <stp/>
        <stp>EM_S_FA_YOY_OR</stp>
        <stp>2</stp>
        <stp>600779.SH</stp>
        <stp>2020-12-31</stp>
        <tr r="S2611" s="3"/>
      </tp>
      <tp>
        <v>72.707140298100001</v>
        <stp/>
        <stp>EM_S_FA_YOY_OR</stp>
        <stp>2</stp>
        <stp>600708.SH</stp>
        <stp>2021-12-31</stp>
        <tr r="T2547" s="3"/>
      </tp>
      <tp>
        <v>-7.9403844138000004</v>
        <stp/>
        <stp>EM_S_FA_YOY_OR</stp>
        <stp>2</stp>
        <stp>600730.SH</stp>
        <stp>2019-12-31</stp>
        <tr r="R2567" s="3"/>
      </tp>
      <tp>
        <v>14.600066186999999</v>
        <stp/>
        <stp>EM_S_FA_YOY_OR</stp>
        <stp>2</stp>
        <stp>600718.SH</stp>
        <stp>2021-12-31</stp>
        <tr r="T2556" s="3"/>
      </tp>
      <tp>
        <v>-12.084645185099999</v>
        <stp/>
        <stp>EM_S_FA_YOY_OR</stp>
        <stp>2</stp>
        <stp>600719.SH</stp>
        <stp>2020-12-31</stp>
        <tr r="S2557" s="3"/>
      </tp>
      <tp>
        <v>20.0280573372</v>
        <stp/>
        <stp>EM_S_FA_YOY_OR</stp>
        <stp>2</stp>
        <stp>600720.SH</stp>
        <stp>2019-12-31</stp>
        <tr r="R2558" s="3"/>
      </tp>
      <tp>
        <v>2.9360816810000001</v>
        <stp/>
        <stp>EM_S_FA_YOY_OR</stp>
        <stp>2</stp>
        <stp>600710.SH</stp>
        <stp>2019-12-31</stp>
        <tr r="R2548" s="3"/>
      </tp>
      <tp>
        <v>45.194827296699998</v>
        <stp/>
        <stp>EM_S_FA_YOY_OR</stp>
        <stp>2</stp>
        <stp>600728.SH</stp>
        <stp>2021-12-31</stp>
        <tr r="T2565" s="3"/>
      </tp>
      <tp>
        <v>-38.969022906200003</v>
        <stp/>
        <stp>EM_S_FA_YOY_OR</stp>
        <stp>2</stp>
        <stp>600729.SH</stp>
        <stp>2020-12-31</stp>
        <tr r="S2566" s="3"/>
      </tp>
      <tp>
        <v>7.2311073986999999</v>
        <stp/>
        <stp>EM_S_FA_YOY_OR</stp>
        <stp>2</stp>
        <stp>600738.SH</stp>
        <stp>2021-12-31</stp>
        <tr r="T2575" s="3"/>
      </tp>
      <tp>
        <v>-4.5125549736000004</v>
        <stp/>
        <stp>EM_S_FA_YOY_OR</stp>
        <stp>2</stp>
        <stp>600739.SH</stp>
        <stp>2020-12-31</stp>
        <tr r="S2576" s="3"/>
      </tp>
      <tp>
        <v>12.655392215299999</v>
        <stp/>
        <stp>EM_S_FA_YOY_OR</stp>
        <stp>2</stp>
        <stp>600789.SH</stp>
        <stp>2020-12-31</stp>
        <tr r="S2618" s="3"/>
      </tp>
      <tp>
        <v>2.6971507217999999</v>
        <stp/>
        <stp>EM_S_FA_YOY_OR</stp>
        <stp>2</stp>
        <stp>600798.SH</stp>
        <stp>2021-12-31</stp>
        <tr r="T2627" s="3"/>
      </tp>
      <tp>
        <v>8.7586475799999994E-2</v>
        <stp/>
        <stp>EM_S_FA_YOY_OR</stp>
        <stp>2</stp>
        <stp>600790.SH</stp>
        <stp>2019-12-31</stp>
        <tr r="R2619" s="3"/>
      </tp>
      <tp>
        <v>9.7512578014999995</v>
        <stp/>
        <stp>EM_S_FA_YOY_OR</stp>
        <stp>2</stp>
        <stp>600780.SH</stp>
        <stp>2019-12-31</stp>
        <tr r="R2612" s="3"/>
      </tp>
      <tp>
        <v>27.584326279500001</v>
        <stp/>
        <stp>EM_S_FA_YOY_OR</stp>
        <stp>2</stp>
        <stp>000708.SZ</stp>
        <stp>2021-12-31</stp>
        <tr r="T237" s="3"/>
      </tp>
      <tp>
        <v>-11.390023744900001</v>
        <stp/>
        <stp>EM_S_FA_YOY_OR</stp>
        <stp>2</stp>
        <stp>000709.SZ</stp>
        <stp>2020-12-31</stp>
        <tr r="S238" s="3"/>
      </tp>
      <tp>
        <v>-20.711597063599999</v>
        <stp/>
        <stp>EM_S_FA_YOY_OR</stp>
        <stp>2</stp>
        <stp>300700.SZ</stp>
        <stp>2019-12-31</stp>
        <tr r="R1967" s="3"/>
      </tp>
      <tp>
        <v>-32.307561517499998</v>
        <stp/>
        <stp>EM_S_FA_YOY_OR</stp>
        <stp>2</stp>
        <stp>000718.SZ</stp>
        <stp>2021-12-31</stp>
        <tr r="T246" s="3"/>
      </tp>
      <tp>
        <v>0.90837033899999997</v>
        <stp/>
        <stp>EM_S_FA_YOY_OR</stp>
        <stp>2</stp>
        <stp>000719.SZ</stp>
        <stp>2020-12-31</stp>
        <tr r="S247" s="3"/>
      </tp>
      <tp>
        <v>37.5599507927</v>
        <stp/>
        <stp>EM_S_FA_YOY_OR</stp>
        <stp>2</stp>
        <stp>000720.SZ</stp>
        <stp>2019-12-31</stp>
        <tr r="R248" s="3"/>
      </tp>
      <tp>
        <v>8.2432998637000008</v>
        <stp/>
        <stp>EM_S_FA_YOY_OR</stp>
        <stp>2</stp>
        <stp>300710.SZ</stp>
        <stp>2019-12-31</stp>
        <tr r="R1976" s="3"/>
      </tp>
      <tp>
        <v>98.417883028600002</v>
        <stp/>
        <stp>EM_S_FA_YOY_OR</stp>
        <stp>2</stp>
        <stp>300729.SZ</stp>
        <stp>2020-12-31</stp>
        <tr r="S1992" s="3"/>
      </tp>
      <tp>
        <v>12.3526607951</v>
        <stp/>
        <stp>EM_S_FA_YOY_OR</stp>
        <stp>2</stp>
        <stp>000710.SZ</stp>
        <stp>2019-12-31</stp>
        <tr r="R239" s="3"/>
      </tp>
      <tp>
        <v>34.914035742499998</v>
        <stp/>
        <stp>EM_S_FA_YOY_OR</stp>
        <stp>2</stp>
        <stp>000728.SZ</stp>
        <stp>2021-12-31</stp>
        <tr r="T255" s="3"/>
      </tp>
      <tp>
        <v>-4.7094408055999999</v>
        <stp/>
        <stp>EM_S_FA_YOY_OR</stp>
        <stp>2</stp>
        <stp>000729.SZ</stp>
        <stp>2020-12-31</stp>
        <tr r="S256" s="3"/>
      </tp>
      <tp>
        <v>50.320583800599998</v>
        <stp/>
        <stp>EM_S_FA_YOY_OR</stp>
        <stp>2</stp>
        <stp>300718.SZ</stp>
        <stp>2021-12-31</stp>
        <tr r="T1983" s="3"/>
      </tp>
      <tp>
        <v>10.3635697513</v>
        <stp/>
        <stp>EM_S_FA_YOY_OR</stp>
        <stp>2</stp>
        <stp>300719.SZ</stp>
        <stp>2020-12-31</stp>
        <tr r="S1984" s="3"/>
      </tp>
      <tp>
        <v>8.4794753923999995</v>
        <stp/>
        <stp>EM_S_FA_YOY_OR</stp>
        <stp>2</stp>
        <stp>300720.SZ</stp>
        <stp>2019-12-31</stp>
        <tr r="R1985" s="3"/>
      </tp>
      <tp>
        <v>10.5500984266</v>
        <stp/>
        <stp>EM_S_FA_YOY_OR</stp>
        <stp>2</stp>
        <stp>000700.SZ</stp>
        <stp>2019-12-31</stp>
        <tr r="R231" s="3"/>
      </tp>
      <tp>
        <v>18.253424017499999</v>
        <stp/>
        <stp>EM_S_FA_YOY_OR</stp>
        <stp>2</stp>
        <stp>000738.SZ</stp>
        <stp>2021-12-31</stp>
        <tr r="T262" s="3"/>
      </tp>
      <tp>
        <v>9.2773281512000008</v>
        <stp/>
        <stp>EM_S_FA_YOY_OR</stp>
        <stp>2</stp>
        <stp>000739.SZ</stp>
        <stp>2020-12-31</stp>
        <tr r="S263" s="3"/>
      </tp>
      <tp>
        <v>42.833176965299998</v>
        <stp/>
        <stp>EM_S_FA_YOY_OR</stp>
        <stp>2</stp>
        <stp>300708.SZ</stp>
        <stp>2021-12-31</stp>
        <tr r="T1974" s="3"/>
      </tp>
      <tp>
        <v>6.1863092233000003</v>
        <stp/>
        <stp>EM_S_FA_YOY_OR</stp>
        <stp>2</stp>
        <stp>300709.SZ</stp>
        <stp>2020-12-31</stp>
        <tr r="S1975" s="3"/>
      </tp>
      <tp>
        <v>15.1301585821</v>
        <stp/>
        <stp>EM_S_FA_YOY_OR</stp>
        <stp>2</stp>
        <stp>300730.SZ</stp>
        <stp>2019-12-31</stp>
        <tr r="R1993" s="3"/>
      </tp>
      <tp>
        <v>-3.7318514958</v>
        <stp/>
        <stp>EM_S_FA_YOY_OR</stp>
        <stp>2</stp>
        <stp>000758.SZ</stp>
        <stp>2021-12-31</stp>
        <tr r="T271" s="3"/>
      </tp>
      <tp>
        <v>-15.5589652918</v>
        <stp/>
        <stp>EM_S_FA_YOY_OR</stp>
        <stp>2</stp>
        <stp>000759.SZ</stp>
        <stp>2020-12-31</stp>
        <tr r="S272" s="3"/>
      </tp>
      <tp>
        <v>67.728474171200006</v>
        <stp/>
        <stp>EM_S_FA_YOY_OR</stp>
        <stp>2</stp>
        <stp>000750.SZ</stp>
        <stp>2019-12-31</stp>
        <tr r="R264" s="3"/>
      </tp>
      <tp>
        <v>-2.3429267182000002</v>
        <stp/>
        <stp>EM_S_FA_YOY_OR</stp>
        <stp>2</stp>
        <stp>000768.SZ</stp>
        <stp>2021-12-31</stp>
        <tr r="T277" s="3"/>
      </tp>
      <tp>
        <v>24.068815894499998</v>
        <stp/>
        <stp>EM_S_FA_YOY_OR</stp>
        <stp>2</stp>
        <stp>000778.SZ</stp>
        <stp>2021-12-31</stp>
        <tr r="T280" s="3"/>
      </tp>
      <tp>
        <v>16.011171939</v>
        <stp/>
        <stp>EM_S_FA_YOY_OR</stp>
        <stp>2</stp>
        <stp>000779.SZ</stp>
        <stp>2020-12-31</stp>
        <tr r="S281" s="3"/>
      </tp>
      <tp>
        <v>13.1157744557</v>
        <stp/>
        <stp>EM_S_FA_YOY_OR</stp>
        <stp>2</stp>
        <stp>000788.SZ</stp>
        <stp>2021-12-31</stp>
        <tr r="T286" s="3"/>
      </tp>
      <tp>
        <v>9.9959880694999992</v>
        <stp/>
        <stp>EM_S_FA_YOY_OR</stp>
        <stp>2</stp>
        <stp>000789.SZ</stp>
        <stp>2020-12-31</stp>
        <tr r="S287" s="3"/>
      </tp>
      <tp>
        <v>3.8411525282999999</v>
        <stp/>
        <stp>EM_S_FA_YOY_OR</stp>
        <stp>2</stp>
        <stp>000798.SZ</stp>
        <stp>2021-12-31</stp>
        <tr r="T295" s="3"/>
      </tp>
      <tp>
        <v>20.7863136253</v>
        <stp/>
        <stp>EM_S_FA_YOY_OR</stp>
        <stp>2</stp>
        <stp>000799.SZ</stp>
        <stp>2020-12-31</stp>
        <tr r="S296" s="3"/>
      </tp>
      <tp>
        <v>17.669715750799998</v>
        <stp/>
        <stp>EM_S_FA_YOY_OR</stp>
        <stp>2</stp>
        <stp>000790.SZ</stp>
        <stp>2019-12-31</stp>
        <tr r="R288" s="3"/>
      </tp>
      <tp>
        <v>-13.863169195399999</v>
        <stp/>
        <stp>EM_S_FA_YOY_OR</stp>
        <stp>2</stp>
        <stp>600648.SH</stp>
        <stp>2021-12-31</stp>
        <tr r="T2499" s="3"/>
      </tp>
      <tp>
        <v>80.177466620000004</v>
        <stp/>
        <stp>EM_S_FA_YOY_OR</stp>
        <stp>2</stp>
        <stp>600649.SH</stp>
        <stp>2020-12-31</stp>
        <tr r="S2500" s="3"/>
      </tp>
      <tp>
        <v>-47.896714145099999</v>
        <stp/>
        <stp>EM_S_FA_YOY_OR</stp>
        <stp>2</stp>
        <stp>600658.SH</stp>
        <stp>2021-12-31</stp>
        <tr r="T2507" s="3"/>
      </tp>
      <tp>
        <v>4.3455744056999999</v>
        <stp/>
        <stp>EM_S_FA_YOY_OR</stp>
        <stp>2</stp>
        <stp>600660.SH</stp>
        <stp>2019-12-31</stp>
        <tr r="R2508" s="3"/>
      </tp>
      <tp>
        <v>4.3687286410999997</v>
        <stp/>
        <stp>EM_S_FA_YOY_OR</stp>
        <stp>2</stp>
        <stp>600650.SH</stp>
        <stp>2019-12-31</stp>
        <tr r="R2501" s="3"/>
      </tp>
      <tp>
        <v>17.169209718000001</v>
        <stp/>
        <stp>EM_S_FA_YOY_OR</stp>
        <stp>2</stp>
        <stp>600668.SH</stp>
        <stp>2021-12-31</stp>
        <tr r="T2516" s="3"/>
      </tp>
      <tp>
        <v>-8.1014819680999999</v>
        <stp/>
        <stp>EM_S_FA_YOY_OR</stp>
        <stp>2</stp>
        <stp>600640.SH</stp>
        <stp>2019-12-31</stp>
        <tr r="R2492" s="3"/>
      </tp>
      <tp>
        <v>43.691636445299999</v>
        <stp/>
        <stp>EM_S_FA_YOY_OR</stp>
        <stp>2</stp>
        <stp>600678.SH</stp>
        <stp>2021-12-31</stp>
        <tr r="T2522" s="3"/>
      </tp>
      <tp>
        <v>41.115277299200002</v>
        <stp/>
        <stp>EM_S_FA_YOY_OR</stp>
        <stp>2</stp>
        <stp>600679.SH</stp>
        <stp>2020-12-31</stp>
        <tr r="S2523" s="3"/>
      </tp>
      <tp>
        <v>-63.789981968200003</v>
        <stp/>
        <stp>EM_S_FA_YOY_OR</stp>
        <stp>2</stp>
        <stp>600608.SH</stp>
        <stp>2021-12-31</stp>
        <tr r="T2466" s="3"/>
      </tp>
      <tp>
        <v>-2.554742515</v>
        <stp/>
        <stp>EM_S_FA_YOY_OR</stp>
        <stp>2</stp>
        <stp>600609.SH</stp>
        <stp>2020-12-31</stp>
        <tr r="S2467" s="3"/>
      </tp>
      <tp>
        <v>-6.1365927962000004</v>
        <stp/>
        <stp>EM_S_FA_YOY_OR</stp>
        <stp>2</stp>
        <stp>600630.SH</stp>
        <stp>2019-12-31</stp>
        <tr r="R2485" s="3"/>
      </tp>
      <tp>
        <v>36.3192791894</v>
        <stp/>
        <stp>EM_S_FA_YOY_OR</stp>
        <stp>2</stp>
        <stp>600618.SH</stp>
        <stp>2021-12-31</stp>
        <tr r="T2475" s="3"/>
      </tp>
      <tp>
        <v>-8.7946613845999995</v>
        <stp/>
        <stp>EM_S_FA_YOY_OR</stp>
        <stp>2</stp>
        <stp>600619.SH</stp>
        <stp>2020-12-31</stp>
        <tr r="S2476" s="3"/>
      </tp>
      <tp>
        <v>1.3045572301999999</v>
        <stp/>
        <stp>EM_S_FA_YOY_OR</stp>
        <stp>2</stp>
        <stp>600620.SH</stp>
        <stp>2019-12-31</stp>
        <tr r="R2477" s="3"/>
      </tp>
      <tp>
        <v>0</v>
        <stp/>
        <stp>EM_S_FA_YOY_OR</stp>
        <stp>2</stp>
        <stp>600610.SH</stp>
        <stp>2019-12-31</stp>
        <tr r="R2468" s="3"/>
      </tp>
      <tp>
        <v>11.405008565999999</v>
        <stp/>
        <stp>EM_S_FA_YOY_OR</stp>
        <stp>2</stp>
        <stp>600628.SH</stp>
        <stp>2021-12-31</stp>
        <tr r="T2483" s="3"/>
      </tp>
      <tp>
        <v>19.485779493900001</v>
        <stp/>
        <stp>EM_S_FA_YOY_OR</stp>
        <stp>2</stp>
        <stp>600629.SH</stp>
        <stp>2020-12-31</stp>
        <tr r="S2484" s="3"/>
      </tp>
      <tp>
        <v>5.300062585</v>
        <stp/>
        <stp>EM_S_FA_YOY_OR</stp>
        <stp>2</stp>
        <stp>600600.SH</stp>
        <stp>2019-12-31</stp>
        <tr r="R2459" s="3"/>
      </tp>
      <tp>
        <v>200.309155409</v>
        <stp/>
        <stp>EM_S_FA_YOY_OR</stp>
        <stp>2</stp>
        <stp>600638.SH</stp>
        <stp>2021-12-31</stp>
        <tr r="T2490" s="3"/>
      </tp>
      <tp>
        <v>7.1842062239000004</v>
        <stp/>
        <stp>EM_S_FA_YOY_OR</stp>
        <stp>2</stp>
        <stp>600639.SH</stp>
        <stp>2020-12-31</stp>
        <tr r="S2491" s="3"/>
      </tp>
      <tp>
        <v>19.510335715299998</v>
        <stp/>
        <stp>EM_S_FA_YOY_OR</stp>
        <stp>2</stp>
        <stp>600688.SH</stp>
        <stp>2021-12-31</stp>
        <tr r="T2530" s="3"/>
      </tp>
      <tp>
        <v>-30.968409488599999</v>
        <stp/>
        <stp>EM_S_FA_YOY_OR</stp>
        <stp>2</stp>
        <stp>600689.SH</stp>
        <stp>2020-12-31</stp>
        <tr r="S2531" s="3"/>
      </tp>
      <tp>
        <v>-11.4537319129</v>
        <stp/>
        <stp>EM_S_FA_YOY_OR</stp>
        <stp>2</stp>
        <stp>600698.SH</stp>
        <stp>2021-12-31</stp>
        <tr r="T2539" s="3"/>
      </tp>
      <tp>
        <v>-22.3813791147</v>
        <stp/>
        <stp>EM_S_FA_YOY_OR</stp>
        <stp>2</stp>
        <stp>600699.SH</stp>
        <stp>2020-12-31</stp>
        <tr r="S2540" s="3"/>
      </tp>
      <tp>
        <v>9.0454829239999999</v>
        <stp/>
        <stp>EM_S_FA_YOY_OR</stp>
        <stp>2</stp>
        <stp>600690.SH</stp>
        <stp>2019-12-31</stp>
        <tr r="R2532" s="3"/>
      </tp>
      <tp>
        <v>-0.45736784419999998</v>
        <stp/>
        <stp>EM_S_FA_YOY_OR</stp>
        <stp>2</stp>
        <stp>000608.SZ</stp>
        <stp>2021-12-31</stp>
        <tr r="T176" s="3"/>
      </tp>
      <tp>
        <v>-80.617612799</v>
        <stp/>
        <stp>EM_S_FA_YOY_OR</stp>
        <stp>2</stp>
        <stp>000609.SZ</stp>
        <stp>2020-12-31</stp>
        <tr r="S177" s="3"/>
      </tp>
      <tp>
        <v>9.8649117274000009</v>
        <stp/>
        <stp>EM_S_FA_YOY_OR</stp>
        <stp>2</stp>
        <stp>000630.SZ</stp>
        <stp>2019-12-31</stp>
        <tr r="R191" s="3"/>
      </tp>
      <tp>
        <v>-0.54692181279999996</v>
        <stp/>
        <stp>EM_S_FA_YOY_OR</stp>
        <stp>2</stp>
        <stp>300600.SZ</stp>
        <stp>2019-12-31</stp>
        <tr r="R1875" s="3"/>
      </tp>
      <tp>
        <v>49.7793322172</v>
        <stp/>
        <stp>EM_S_FA_YOY_OR</stp>
        <stp>2</stp>
        <stp>300638.SZ</stp>
        <stp>2021-12-31</stp>
        <tr r="T1910" s="3"/>
      </tp>
      <tp>
        <v>85.701964080899998</v>
        <stp/>
        <stp>EM_S_FA_YOY_OR</stp>
        <stp>2</stp>
        <stp>300639.SZ</stp>
        <stp>2020-12-31</stp>
        <tr r="S1911" s="3"/>
      </tp>
      <tp>
        <v>8.1256577762000006</v>
        <stp/>
        <stp>EM_S_FA_YOY_OR</stp>
        <stp>2</stp>
        <stp>000619.SZ</stp>
        <stp>2020-12-31</stp>
        <tr r="S182" s="3"/>
      </tp>
      <tp>
        <v>-14.3743067054</v>
        <stp/>
        <stp>EM_S_FA_YOY_OR</stp>
        <stp>2</stp>
        <stp>000620.SZ</stp>
        <stp>2019-12-31</stp>
        <tr r="R183" s="3"/>
      </tp>
      <tp>
        <v>2.2997862252000001</v>
        <stp/>
        <stp>EM_S_FA_YOY_OR</stp>
        <stp>2</stp>
        <stp>300610.SZ</stp>
        <stp>2019-12-31</stp>
        <tr r="R1885" s="3"/>
      </tp>
      <tp>
        <v>33.763924954499998</v>
        <stp/>
        <stp>EM_S_FA_YOY_OR</stp>
        <stp>2</stp>
        <stp>300628.SZ</stp>
        <stp>2021-12-31</stp>
        <tr r="T1901" s="3"/>
      </tp>
      <tp>
        <v>60.635860674200003</v>
        <stp/>
        <stp>EM_S_FA_YOY_OR</stp>
        <stp>2</stp>
        <stp>300629.SZ</stp>
        <stp>2020-12-31</stp>
        <tr r="S1902" s="3"/>
      </tp>
      <tp>
        <v>-2.4754267992000001</v>
        <stp/>
        <stp>EM_S_FA_YOY_OR</stp>
        <stp>2</stp>
        <stp>000610.SZ</stp>
        <stp>2019-12-31</stp>
        <tr r="R178" s="3"/>
      </tp>
      <tp>
        <v>19.495799310599999</v>
        <stp/>
        <stp>EM_S_FA_YOY_OR</stp>
        <stp>2</stp>
        <stp>000628.SZ</stp>
        <stp>2021-12-31</stp>
        <tr r="T189" s="3"/>
      </tp>
      <tp>
        <v>-19.6050054968</v>
        <stp/>
        <stp>EM_S_FA_YOY_OR</stp>
        <stp>2</stp>
        <stp>000629.SZ</stp>
        <stp>2020-12-31</stp>
        <tr r="S190" s="3"/>
      </tp>
      <tp>
        <v>92.996568713100004</v>
        <stp/>
        <stp>EM_S_FA_YOY_OR</stp>
        <stp>2</stp>
        <stp>300618.SZ</stp>
        <stp>2021-12-31</stp>
        <tr r="T1892" s="3"/>
      </tp>
      <tp>
        <v>-0.90200977270000005</v>
        <stp/>
        <stp>EM_S_FA_YOY_OR</stp>
        <stp>2</stp>
        <stp>300619.SZ</stp>
        <stp>2020-12-31</stp>
        <tr r="S1893" s="3"/>
      </tp>
      <tp>
        <v>35.0879120759</v>
        <stp/>
        <stp>EM_S_FA_YOY_OR</stp>
        <stp>2</stp>
        <stp>300620.SZ</stp>
        <stp>2019-12-31</stp>
        <tr r="R1894" s="3"/>
      </tp>
      <tp>
        <v>-8.9894996199999994E-2</v>
        <stp/>
        <stp>EM_S_FA_YOY_OR</stp>
        <stp>2</stp>
        <stp>000600.SZ</stp>
        <stp>2019-12-31</stp>
        <tr r="R171" s="3"/>
      </tp>
      <tp>
        <v>190.49871164960001</v>
        <stp/>
        <stp>EM_S_FA_YOY_OR</stp>
        <stp>2</stp>
        <stp>000638.SZ</stp>
        <stp>2021-12-31</stp>
        <tr r="T198" s="3"/>
      </tp>
      <tp>
        <v>0.91968850690000004</v>
        <stp/>
        <stp>EM_S_FA_YOY_OR</stp>
        <stp>2</stp>
        <stp>000639.SZ</stp>
        <stp>2020-12-31</stp>
        <tr r="S199" s="3"/>
      </tp>
      <tp>
        <v>22.667444536800001</v>
        <stp/>
        <stp>EM_S_FA_YOY_OR</stp>
        <stp>2</stp>
        <stp>300608.SZ</stp>
        <stp>2021-12-31</stp>
        <tr r="T1883" s="3"/>
      </tp>
      <tp>
        <v>-32.650160654799997</v>
        <stp/>
        <stp>EM_S_FA_YOY_OR</stp>
        <stp>2</stp>
        <stp>300609.SZ</stp>
        <stp>2020-12-31</stp>
        <tr r="S1884" s="3"/>
      </tp>
      <tp>
        <v>52.282238377699997</v>
        <stp/>
        <stp>EM_S_FA_YOY_OR</stp>
        <stp>2</stp>
        <stp>300630.SZ</stp>
        <stp>2019-12-31</stp>
        <tr r="R1903" s="3"/>
      </tp>
      <tp>
        <v>-95.974126775399995</v>
        <stp/>
        <stp>EM_S_FA_YOY_OR</stp>
        <stp>2</stp>
        <stp>000670.SZ</stp>
        <stp>2019-12-31</stp>
        <tr r="R212" s="3"/>
      </tp>
      <tp>
        <v>10.508856852599999</v>
        <stp/>
        <stp>EM_S_FA_YOY_OR</stp>
        <stp>2</stp>
        <stp>300640.SZ</stp>
        <stp>2019-12-31</stp>
        <tr r="R1912" s="3"/>
      </tp>
      <tp>
        <v>-1.0907191801</v>
        <stp/>
        <stp>EM_S_FA_YOY_OR</stp>
        <stp>2</stp>
        <stp>300678.SZ</stp>
        <stp>2021-12-31</stp>
        <tr r="T1946" s="3"/>
      </tp>
      <tp>
        <v>19.983832995</v>
        <stp/>
        <stp>EM_S_FA_YOY_OR</stp>
        <stp>2</stp>
        <stp>300679.SZ</stp>
        <stp>2020-12-31</stp>
        <tr r="S1947" s="3"/>
      </tp>
      <tp>
        <v>-19.094004899400002</v>
        <stp/>
        <stp>EM_S_FA_YOY_OR</stp>
        <stp>2</stp>
        <stp>000659.SZ</stp>
        <stp>2020-12-31</stp>
        <tr r="S206" s="3"/>
      </tp>
      <tp>
        <v>15.0904024553</v>
        <stp/>
        <stp>EM_S_FA_YOY_OR</stp>
        <stp>2</stp>
        <stp>300650.SZ</stp>
        <stp>2019-12-31</stp>
        <tr r="R1920" s="3"/>
      </tp>
      <tp>
        <v>22.454924169000002</v>
        <stp/>
        <stp>EM_S_FA_YOY_OR</stp>
        <stp>2</stp>
        <stp>300668.SZ</stp>
        <stp>2021-12-31</stp>
        <tr r="T1937" s="3"/>
      </tp>
      <tp>
        <v>2.4049702311000001</v>
        <stp/>
        <stp>EM_S_FA_YOY_OR</stp>
        <stp>2</stp>
        <stp>300669.SZ</stp>
        <stp>2020-12-31</stp>
        <tr r="S1938" s="3"/>
      </tp>
      <tp>
        <v>4.0365889320999999</v>
        <stp/>
        <stp>EM_S_FA_YOY_OR</stp>
        <stp>2</stp>
        <stp>000650.SZ</stp>
        <stp>2019-12-31</stp>
        <tr r="R200" s="3"/>
      </tp>
      <tp>
        <v>130.19830447699999</v>
        <stp/>
        <stp>EM_S_FA_YOY_OR</stp>
        <stp>2</stp>
        <stp>000668.SZ</stp>
        <stp>2021-12-31</stp>
        <tr r="T210" s="3"/>
      </tp>
      <tp>
        <v>-38.206957240500003</v>
        <stp/>
        <stp>EM_S_FA_YOY_OR</stp>
        <stp>2</stp>
        <stp>000669.SZ</stp>
        <stp>2020-12-31</stp>
        <tr r="S211" s="3"/>
      </tp>
      <tp>
        <v>-21.2376207141</v>
        <stp/>
        <stp>EM_S_FA_YOY_OR</stp>
        <stp>2</stp>
        <stp>300658.SZ</stp>
        <stp>2021-12-31</stp>
        <tr r="T1928" s="3"/>
      </tp>
      <tp>
        <v>64.6817529713</v>
        <stp/>
        <stp>EM_S_FA_YOY_OR</stp>
        <stp>2</stp>
        <stp>300659.SZ</stp>
        <stp>2020-12-31</stp>
        <tr r="S1929" s="3"/>
      </tp>
      <tp>
        <v>4.0327381699999998E-2</v>
        <stp/>
        <stp>EM_S_FA_YOY_OR</stp>
        <stp>2</stp>
        <stp>300660.SZ</stp>
        <stp>2019-12-31</stp>
        <tr r="R1930" s="3"/>
      </tp>
      <tp>
        <v>10.588344536899999</v>
        <stp/>
        <stp>EM_S_FA_YOY_OR</stp>
        <stp>2</stp>
        <stp>000678.SZ</stp>
        <stp>2021-12-31</stp>
        <tr r="T216" s="3"/>
      </tp>
      <tp>
        <v>-77.341923647499996</v>
        <stp/>
        <stp>EM_S_FA_YOY_OR</stp>
        <stp>2</stp>
        <stp>000679.SZ</stp>
        <stp>2020-12-31</stp>
        <tr r="S217" s="3"/>
      </tp>
      <tp>
        <v>41.024928231499999</v>
        <stp/>
        <stp>EM_S_FA_YOY_OR</stp>
        <stp>2</stp>
        <stp>300648.SZ</stp>
        <stp>2021-12-31</stp>
        <tr r="T1918" s="3"/>
      </tp>
      <tp>
        <v>-2.6162859951000002</v>
        <stp/>
        <stp>EM_S_FA_YOY_OR</stp>
        <stp>2</stp>
        <stp>300649.SZ</stp>
        <stp>2020-12-31</stp>
        <tr r="S1919" s="3"/>
      </tp>
      <tp>
        <v>8.6618692082000006</v>
        <stp/>
        <stp>EM_S_FA_YOY_OR</stp>
        <stp>2</stp>
        <stp>300670.SZ</stp>
        <stp>2019-12-31</stp>
        <tr r="R1939" s="3"/>
      </tp>
      <tp>
        <v>88.355781606700006</v>
        <stp/>
        <stp>EM_S_FA_YOY_OR</stp>
        <stp>2</stp>
        <stp>000688.SZ</stp>
        <stp>2021-12-31</stp>
        <tr r="T224" s="3"/>
      </tp>
      <tp>
        <v>79.444724910600002</v>
        <stp/>
        <stp>EM_S_FA_YOY_OR</stp>
        <stp>2</stp>
        <stp>300680.SZ</stp>
        <stp>2019-12-31</stp>
        <tr r="R1948" s="3"/>
      </tp>
      <tp>
        <v>5.8489702774000003</v>
        <stp/>
        <stp>EM_S_FA_YOY_OR</stp>
        <stp>2</stp>
        <stp>000698.SZ</stp>
        <stp>2021-12-31</stp>
        <tr r="T230" s="3"/>
      </tp>
      <tp>
        <v>54.3358179815</v>
        <stp/>
        <stp>EM_S_FA_YOY_OR</stp>
        <stp>2</stp>
        <stp>300690.SZ</stp>
        <stp>2019-12-31</stp>
        <tr r="R1958" s="3"/>
      </tp>
      <tp>
        <v>46.750008463</v>
        <stp/>
        <stp>EM_S_FA_YOY_OR</stp>
        <stp>2</stp>
        <stp>000690.SZ</stp>
        <stp>2019-12-31</stp>
        <tr r="R225" s="3"/>
      </tp>
      <tp>
        <v>3.3603953100999999</v>
        <stp/>
        <stp>EM_S_FA_YOY_OR</stp>
        <stp>2</stp>
        <stp>300698.SZ</stp>
        <stp>2021-12-31</stp>
        <tr r="T1965" s="3"/>
      </tp>
      <tp>
        <v>23.357440667399999</v>
        <stp/>
        <stp>EM_S_FA_YOY_OR</stp>
        <stp>2</stp>
        <stp>300699.SZ</stp>
        <stp>2020-12-31</stp>
        <tr r="S1966" s="3"/>
      </tp>
      <tp>
        <v>-19.978333488299999</v>
        <stp/>
        <stp>EM_S_FA_YOY_OR</stp>
        <stp>2</stp>
        <stp>000680.SZ</stp>
        <stp>2019-12-31</stp>
        <tr r="R218" s="3"/>
      </tp>
      <tp>
        <v>107.8727629194</v>
        <stp/>
        <stp>EM_S_FA_YOY_OR</stp>
        <stp>2</stp>
        <stp>300688.SZ</stp>
        <stp>2021-12-31</stp>
        <tr r="T1956" s="3"/>
      </tp>
      <tp>
        <v>-4.9911052300000001E-2</v>
        <stp/>
        <stp>EM_S_FA_YOY_OR</stp>
        <stp>2</stp>
        <stp>300689.SZ</stp>
        <stp>2020-12-31</stp>
        <tr r="S1957" s="3"/>
      </tp>
      <tp>
        <v>35.446369715199999</v>
        <stp/>
        <stp>EM_S_FA_YOY_OR</stp>
        <stp>2</stp>
        <stp>600548.SH</stp>
        <stp>2021-12-31</stp>
        <tr r="T2413" s="3"/>
      </tp>
      <tp>
        <v>9.0151528460999995</v>
        <stp/>
        <stp>EM_S_FA_YOY_OR</stp>
        <stp>2</stp>
        <stp>600549.SH</stp>
        <stp>2020-12-31</stp>
        <tr r="S2414" s="3"/>
      </tp>
      <tp>
        <v>18.663295644200002</v>
        <stp/>
        <stp>EM_S_FA_YOY_OR</stp>
        <stp>2</stp>
        <stp>600570.SH</stp>
        <stp>2019-12-31</stp>
        <tr r="R2431" s="3"/>
      </tp>
      <tp>
        <v>14.3931931726</v>
        <stp/>
        <stp>EM_S_FA_YOY_OR</stp>
        <stp>2</stp>
        <stp>600558.SH</stp>
        <stp>2021-12-31</stp>
        <tr r="T2420" s="3"/>
      </tp>
      <tp>
        <v>-10.730393009</v>
        <stp/>
        <stp>EM_S_FA_YOY_OR</stp>
        <stp>2</stp>
        <stp>600559.SH</stp>
        <stp>2020-12-31</stp>
        <tr r="S2421" s="3"/>
      </tp>
      <tp>
        <v>17.8887732906</v>
        <stp/>
        <stp>EM_S_FA_YOY_OR</stp>
        <stp>2</stp>
        <stp>600560.SH</stp>
        <stp>2019-12-31</stp>
        <tr r="R2422" s="3"/>
      </tp>
      <tp>
        <v>10.383874821499999</v>
        <stp/>
        <stp>EM_S_FA_YOY_OR</stp>
        <stp>2</stp>
        <stp>600550.SH</stp>
        <stp>2019-12-31</stp>
        <tr r="R2415" s="3"/>
      </tp>
      <tp>
        <v>-20.126418551299999</v>
        <stp/>
        <stp>EM_S_FA_YOY_OR</stp>
        <stp>2</stp>
        <stp>600568.SH</stp>
        <stp>2021-12-31</stp>
        <tr r="T2429" s="3"/>
      </tp>
      <tp>
        <v>6.9049248257000002</v>
        <stp/>
        <stp>EM_S_FA_YOY_OR</stp>
        <stp>2</stp>
        <stp>600569.SH</stp>
        <stp>2020-12-31</stp>
        <tr r="S2430" s="3"/>
      </tp>
      <tp>
        <v>7.5354211691000001</v>
        <stp/>
        <stp>EM_S_FA_YOY_OR</stp>
        <stp>2</stp>
        <stp>600540.SH</stp>
        <stp>2019-12-31</stp>
        <tr r="R2408" s="3"/>
      </tp>
      <tp>
        <v>10.645681376500001</v>
        <stp/>
        <stp>EM_S_FA_YOY_OR</stp>
        <stp>2</stp>
        <stp>600578.SH</stp>
        <stp>2021-12-31</stp>
        <tr r="T2438" s="3"/>
      </tp>
      <tp>
        <v>-7.1832591127000001</v>
        <stp/>
        <stp>EM_S_FA_YOY_OR</stp>
        <stp>2</stp>
        <stp>600579.SH</stp>
        <stp>2020-12-31</stp>
        <tr r="S2439" s="3"/>
      </tp>
      <tp>
        <v>32.685203055199999</v>
        <stp/>
        <stp>EM_S_FA_YOY_OR</stp>
        <stp>2</stp>
        <stp>600508.SH</stp>
        <stp>2021-12-31</stp>
        <tr r="T2380" s="3"/>
      </tp>
      <tp>
        <v>-2.7965219922000002</v>
        <stp/>
        <stp>EM_S_FA_YOY_OR</stp>
        <stp>2</stp>
        <stp>600509.SH</stp>
        <stp>2020-12-31</stp>
        <tr r="S2381" s="3"/>
      </tp>
      <tp>
        <v>33.555506208499999</v>
        <stp/>
        <stp>EM_S_FA_YOY_OR</stp>
        <stp>2</stp>
        <stp>600530.SH</stp>
        <stp>2019-12-31</stp>
        <tr r="R2400" s="3"/>
      </tp>
      <tp>
        <v>-23.2720807414</v>
        <stp/>
        <stp>EM_S_FA_YOY_OR</stp>
        <stp>2</stp>
        <stp>600518.SH</stp>
        <stp>2021-12-31</stp>
        <tr r="T2389" s="3"/>
      </tp>
      <tp>
        <v>11.103657743399999</v>
        <stp/>
        <stp>EM_S_FA_YOY_OR</stp>
        <stp>2</stp>
        <stp>600519.SH</stp>
        <stp>2020-12-31</stp>
        <tr r="S2390" s="3"/>
      </tp>
      <tp>
        <v>-15.883665235800001</v>
        <stp/>
        <stp>EM_S_FA_YOY_OR</stp>
        <stp>2</stp>
        <stp>600520.SH</stp>
        <stp>2019-12-31</stp>
        <tr r="R2391" s="3"/>
      </tp>
      <tp>
        <v>15.0725358751</v>
        <stp/>
        <stp>EM_S_FA_YOY_OR</stp>
        <stp>2</stp>
        <stp>600510.SH</stp>
        <stp>2019-12-31</stp>
        <tr r="R2382" s="3"/>
      </tp>
      <tp>
        <v>11.7955717815</v>
        <stp/>
        <stp>EM_S_FA_YOY_OR</stp>
        <stp>2</stp>
        <stp>600528.SH</stp>
        <stp>2021-12-31</stp>
        <tr r="T2398" s="3"/>
      </tp>
      <tp>
        <v>14.527819038500001</v>
        <stp/>
        <stp>EM_S_FA_YOY_OR</stp>
        <stp>2</stp>
        <stp>600529.SH</stp>
        <stp>2020-12-31</stp>
        <tr r="S2399" s="3"/>
      </tp>
      <tp>
        <v>-11.858767006300001</v>
        <stp/>
        <stp>EM_S_FA_YOY_OR</stp>
        <stp>2</stp>
        <stp>600500.SH</stp>
        <stp>2019-12-31</stp>
        <tr r="R2373" s="3"/>
      </tp>
      <tp>
        <v>58.654210524500002</v>
        <stp/>
        <stp>EM_S_FA_YOY_OR</stp>
        <stp>2</stp>
        <stp>600538.SH</stp>
        <stp>2021-12-31</stp>
        <tr r="T2406" s="3"/>
      </tp>
      <tp>
        <v>275.7328414932</v>
        <stp/>
        <stp>EM_S_FA_YOY_OR</stp>
        <stp>2</stp>
        <stp>600539.SH</stp>
        <stp>2020-12-31</stp>
        <tr r="S2407" s="3"/>
      </tp>
      <tp>
        <v>4.7295302536000001</v>
        <stp/>
        <stp>EM_S_FA_YOY_OR</stp>
        <stp>2</stp>
        <stp>600588.SH</stp>
        <stp>2021-12-31</stp>
        <tr r="T2448" s="3"/>
      </tp>
      <tp>
        <v>-25.369126794500001</v>
        <stp/>
        <stp>EM_S_FA_YOY_OR</stp>
        <stp>2</stp>
        <stp>600589.SH</stp>
        <stp>2020-12-31</stp>
        <tr r="S2449" s="3"/>
      </tp>
      <tp>
        <v>11.9869244289</v>
        <stp/>
        <stp>EM_S_FA_YOY_OR</stp>
        <stp>2</stp>
        <stp>600598.SH</stp>
        <stp>2021-12-31</stp>
        <tr r="T2457" s="3"/>
      </tp>
      <tp>
        <v>28.9342325362</v>
        <stp/>
        <stp>EM_S_FA_YOY_OR</stp>
        <stp>2</stp>
        <stp>600599.SH</stp>
        <stp>2020-12-31</stp>
        <tr r="S2458" s="3"/>
      </tp>
      <tp>
        <v>-13.430281580300001</v>
        <stp/>
        <stp>EM_S_FA_YOY_OR</stp>
        <stp>2</stp>
        <stp>600590.SH</stp>
        <stp>2019-12-31</stp>
        <tr r="R2450" s="3"/>
      </tp>
      <tp>
        <v>12.098856433</v>
        <stp/>
        <stp>EM_S_FA_YOY_OR</stp>
        <stp>2</stp>
        <stp>600580.SH</stp>
        <stp>2019-12-31</stp>
        <tr r="R2440" s="3"/>
      </tp>
      <tp>
        <v>-28.575456791200001</v>
        <stp/>
        <stp>EM_S_FA_YOY_OR</stp>
        <stp>2</stp>
        <stp>000509.SZ</stp>
        <stp>2020-12-31</stp>
        <tr r="S103" s="3"/>
      </tp>
      <tp>
        <v>-6.8264964890000002</v>
        <stp/>
        <stp>EM_S_FA_YOY_OR</stp>
        <stp>2</stp>
        <stp>000530.SZ</stp>
        <stp>2019-12-31</stp>
        <tr r="R119" s="3"/>
      </tp>
      <tp>
        <v>14.679884379500001</v>
        <stp/>
        <stp>EM_S_FA_YOY_OR</stp>
        <stp>2</stp>
        <stp>300500.SZ</stp>
        <stp>2019-12-31</stp>
        <tr r="R1782" s="3"/>
      </tp>
      <tp>
        <v>31.6647389924</v>
        <stp/>
        <stp>EM_S_FA_YOY_OR</stp>
        <stp>2</stp>
        <stp>300538.SZ</stp>
        <stp>2021-12-31</stp>
        <tr r="T1817" s="3"/>
      </tp>
      <tp>
        <v>3.8622945991000002</v>
        <stp/>
        <stp>EM_S_FA_YOY_OR</stp>
        <stp>2</stp>
        <stp>300539.SZ</stp>
        <stp>2020-12-31</stp>
        <tr r="S1818" s="3"/>
      </tp>
      <tp>
        <v>-30.5575438023</v>
        <stp/>
        <stp>EM_S_FA_YOY_OR</stp>
        <stp>2</stp>
        <stp>000518.SZ</stp>
        <stp>2021-12-31</stp>
        <tr r="T109" s="3"/>
      </tp>
      <tp>
        <v>21.448010866600001</v>
        <stp/>
        <stp>EM_S_FA_YOY_OR</stp>
        <stp>2</stp>
        <stp>000519.SZ</stp>
        <stp>2020-12-31</stp>
        <tr r="S110" s="3"/>
      </tp>
      <tp>
        <v>-5.7234250516999996</v>
        <stp/>
        <stp>EM_S_FA_YOY_OR</stp>
        <stp>2</stp>
        <stp>000520.SZ</stp>
        <stp>2019-12-31</stp>
        <tr r="R111" s="3"/>
      </tp>
      <tp>
        <v>-25.385187910199999</v>
        <stp/>
        <stp>EM_S_FA_YOY_OR</stp>
        <stp>2</stp>
        <stp>300510.SZ</stp>
        <stp>2019-12-31</stp>
        <tr r="R1791" s="3"/>
      </tp>
      <tp>
        <v>65.862044712900001</v>
        <stp/>
        <stp>EM_S_FA_YOY_OR</stp>
        <stp>2</stp>
        <stp>300528.SZ</stp>
        <stp>2021-12-31</stp>
        <tr r="T1807" s="3"/>
      </tp>
      <tp>
        <v>36.244871604799997</v>
        <stp/>
        <stp>EM_S_FA_YOY_OR</stp>
        <stp>2</stp>
        <stp>300529.SZ</stp>
        <stp>2020-12-31</stp>
        <tr r="S1808" s="3"/>
      </tp>
      <tp>
        <v>12.0651010652</v>
        <stp/>
        <stp>EM_S_FA_YOY_OR</stp>
        <stp>2</stp>
        <stp>000510.SZ</stp>
        <stp>2019-12-31</stp>
        <tr r="R104" s="3"/>
      </tp>
      <tp>
        <v>10.4750669719</v>
        <stp/>
        <stp>EM_S_FA_YOY_OR</stp>
        <stp>2</stp>
        <stp>000528.SZ</stp>
        <stp>2021-12-31</stp>
        <tr r="T117" s="3"/>
      </tp>
      <tp>
        <v>12.432894789700001</v>
        <stp/>
        <stp>EM_S_FA_YOY_OR</stp>
        <stp>2</stp>
        <stp>000529.SZ</stp>
        <stp>2020-12-31</stp>
        <tr r="S118" s="3"/>
      </tp>
      <tp>
        <v>135.6666083323</v>
        <stp/>
        <stp>EM_S_FA_YOY_OR</stp>
        <stp>2</stp>
        <stp>300518.SZ</stp>
        <stp>2021-12-31</stp>
        <tr r="T1799" s="3"/>
      </tp>
      <tp>
        <v>-2.8090947461</v>
        <stp/>
        <stp>EM_S_FA_YOY_OR</stp>
        <stp>2</stp>
        <stp>300519.SZ</stp>
        <stp>2020-12-31</stp>
        <tr r="S1800" s="3"/>
      </tp>
      <tp>
        <v>59.825137208999998</v>
        <stp/>
        <stp>EM_S_FA_YOY_OR</stp>
        <stp>2</stp>
        <stp>300520.SZ</stp>
        <stp>2019-12-31</stp>
        <tr r="R1801" s="3"/>
      </tp>
      <tp>
        <v>11.0899371407</v>
        <stp/>
        <stp>EM_S_FA_YOY_OR</stp>
        <stp>2</stp>
        <stp>000538.SZ</stp>
        <stp>2021-12-31</stp>
        <tr r="T126" s="3"/>
      </tp>
      <tp>
        <v>-3.5118675420000001</v>
        <stp/>
        <stp>EM_S_FA_YOY_OR</stp>
        <stp>2</stp>
        <stp>000539.SZ</stp>
        <stp>2020-12-31</stp>
        <tr r="S127" s="3"/>
      </tp>
      <tp>
        <v>97.612292427300005</v>
        <stp/>
        <stp>EM_S_FA_YOY_OR</stp>
        <stp>2</stp>
        <stp>300508.SZ</stp>
        <stp>2021-12-31</stp>
        <tr r="T1789" s="3"/>
      </tp>
      <tp>
        <v>-6.3981168399999996E-2</v>
        <stp/>
        <stp>EM_S_FA_YOY_OR</stp>
        <stp>2</stp>
        <stp>300509.SZ</stp>
        <stp>2020-12-31</stp>
        <tr r="S1790" s="3"/>
      </tp>
      <tp>
        <v>-5.3704856341999996</v>
        <stp/>
        <stp>EM_S_FA_YOY_OR</stp>
        <stp>2</stp>
        <stp>300530.SZ</stp>
        <stp>2019-12-31</stp>
        <tr r="R1809" s="3"/>
      </tp>
      <tp>
        <v>-1.6913527573</v>
        <stp/>
        <stp>EM_S_FA_YOY_OR</stp>
        <stp>2</stp>
        <stp>000548.SZ</stp>
        <stp>2021-12-31</stp>
        <tr r="T134" s="3"/>
      </tp>
      <tp>
        <v>-4.0827889964999997</v>
        <stp/>
        <stp>EM_S_FA_YOY_OR</stp>
        <stp>2</stp>
        <stp>000570.SZ</stp>
        <stp>2019-12-31</stp>
        <tr r="R152" s="3"/>
      </tp>
      <tp>
        <v>26.9871522613</v>
        <stp/>
        <stp>EM_S_FA_YOY_OR</stp>
        <stp>2</stp>
        <stp>300540.SZ</stp>
        <stp>2019-12-31</stp>
        <tr r="R1819" s="3"/>
      </tp>
      <tp>
        <v>-13.922894707399999</v>
        <stp/>
        <stp>EM_S_FA_YOY_OR</stp>
        <stp>2</stp>
        <stp>300578.SZ</stp>
        <stp>2021-12-31</stp>
        <tr r="T1854" s="3"/>
      </tp>
      <tp>
        <v>8.0704497168000007</v>
        <stp/>
        <stp>EM_S_FA_YOY_OR</stp>
        <stp>2</stp>
        <stp>300579.SZ</stp>
        <stp>2020-12-31</stp>
        <tr r="S1855" s="3"/>
      </tp>
      <tp>
        <v>0.47911293319999998</v>
        <stp/>
        <stp>EM_S_FA_YOY_OR</stp>
        <stp>2</stp>
        <stp>000558.SZ</stp>
        <stp>2021-12-31</stp>
        <tr r="T142" s="3"/>
      </tp>
      <tp>
        <v>2.8406748682999998</v>
        <stp/>
        <stp>EM_S_FA_YOY_OR</stp>
        <stp>2</stp>
        <stp>000559.SZ</stp>
        <stp>2020-12-31</stp>
        <tr r="S143" s="3"/>
      </tp>
      <tp>
        <v>4.8570178025999997</v>
        <stp/>
        <stp>EM_S_FA_YOY_OR</stp>
        <stp>2</stp>
        <stp>000560.SZ</stp>
        <stp>2019-12-31</stp>
        <tr r="R144" s="3"/>
      </tp>
      <tp>
        <v>12.6561461798</v>
        <stp/>
        <stp>EM_S_FA_YOY_OR</stp>
        <stp>2</stp>
        <stp>300550.SZ</stp>
        <stp>2019-12-31</stp>
        <tr r="R1828" s="3"/>
      </tp>
      <tp>
        <v>92.476257488399995</v>
        <stp/>
        <stp>EM_S_FA_YOY_OR</stp>
        <stp>2</stp>
        <stp>300568.SZ</stp>
        <stp>2021-12-31</stp>
        <tr r="T1845" s="3"/>
      </tp>
      <tp>
        <v>38.986374123499999</v>
        <stp/>
        <stp>EM_S_FA_YOY_OR</stp>
        <stp>2</stp>
        <stp>300569.SZ</stp>
        <stp>2020-12-31</stp>
        <tr r="S1846" s="3"/>
      </tp>
      <tp>
        <v>3.2719228157</v>
        <stp/>
        <stp>EM_S_FA_YOY_OR</stp>
        <stp>2</stp>
        <stp>000550.SZ</stp>
        <stp>2019-12-31</stp>
        <tr r="R135" s="3"/>
      </tp>
      <tp>
        <v>23.956296277300002</v>
        <stp/>
        <stp>EM_S_FA_YOY_OR</stp>
        <stp>2</stp>
        <stp>000568.SZ</stp>
        <stp>2021-12-31</stp>
        <tr r="T151" s="3"/>
      </tp>
      <tp>
        <v>20.082128062900001</v>
        <stp/>
        <stp>EM_S_FA_YOY_OR</stp>
        <stp>2</stp>
        <stp>300558.SZ</stp>
        <stp>2021-12-31</stp>
        <tr r="T1836" s="3"/>
      </tp>
      <tp>
        <v>1.2626093737999999</v>
        <stp/>
        <stp>EM_S_FA_YOY_OR</stp>
        <stp>2</stp>
        <stp>300559.SZ</stp>
        <stp>2020-12-31</stp>
        <tr r="S1837" s="3"/>
      </tp>
      <tp>
        <v>30.1441029022</v>
        <stp/>
        <stp>EM_S_FA_YOY_OR</stp>
        <stp>2</stp>
        <stp>300560.SZ</stp>
        <stp>2019-12-31</stp>
        <tr r="R1838" s="3"/>
      </tp>
      <tp>
        <v>48.594218740000002</v>
        <stp/>
        <stp>EM_S_FA_YOY_OR</stp>
        <stp>2</stp>
        <stp>300548.SZ</stp>
        <stp>2021-12-31</stp>
        <tr r="T1826" s="3"/>
      </tp>
      <tp>
        <v>-11.8935569218</v>
        <stp/>
        <stp>EM_S_FA_YOY_OR</stp>
        <stp>2</stp>
        <stp>300549.SZ</stp>
        <stp>2020-12-31</stp>
        <tr r="S1827" s="3"/>
      </tp>
      <tp>
        <v>-5.1440215785000003</v>
        <stp/>
        <stp>EM_S_FA_YOY_OR</stp>
        <stp>2</stp>
        <stp>300570.SZ</stp>
        <stp>2019-12-31</stp>
        <tr r="R1847" s="3"/>
      </tp>
      <tp>
        <v>5.4254139953999996</v>
        <stp/>
        <stp>EM_S_FA_YOY_OR</stp>
        <stp>2</stp>
        <stp>000589.SZ</stp>
        <stp>2020-12-31</stp>
        <tr r="S161" s="3"/>
      </tp>
      <tp>
        <v>7.6669344591000002</v>
        <stp/>
        <stp>EM_S_FA_YOY_OR</stp>
        <stp>2</stp>
        <stp>300580.SZ</stp>
        <stp>2019-12-31</stp>
        <tr r="R1856" s="3"/>
      </tp>
      <tp>
        <v>25.289855268099998</v>
        <stp/>
        <stp>EM_S_FA_YOY_OR</stp>
        <stp>2</stp>
        <stp>000598.SZ</stp>
        <stp>2021-12-31</stp>
        <tr r="T169" s="3"/>
      </tp>
      <tp>
        <v>7.1994864613000003</v>
        <stp/>
        <stp>EM_S_FA_YOY_OR</stp>
        <stp>2</stp>
        <stp>000599.SZ</stp>
        <stp>2020-12-31</stp>
        <tr r="S170" s="3"/>
      </tp>
      <tp>
        <v>32.179266028000001</v>
        <stp/>
        <stp>EM_S_FA_YOY_OR</stp>
        <stp>2</stp>
        <stp>300590.SZ</stp>
        <stp>2019-12-31</stp>
        <tr r="R1866" s="3"/>
      </tp>
      <tp>
        <v>69.545630301100005</v>
        <stp/>
        <stp>EM_S_FA_YOY_OR</stp>
        <stp>2</stp>
        <stp>000590.SZ</stp>
        <stp>2019-12-31</stp>
        <tr r="R162" s="3"/>
      </tp>
      <tp>
        <v>51.875336969199999</v>
        <stp/>
        <stp>EM_S_FA_YOY_OR</stp>
        <stp>2</stp>
        <stp>300598.SZ</stp>
        <stp>2021-12-31</stp>
        <tr r="T1873" s="3"/>
      </tp>
      <tp>
        <v>2.3713372709999998</v>
        <stp/>
        <stp>EM_S_FA_YOY_OR</stp>
        <stp>2</stp>
        <stp>300599.SZ</stp>
        <stp>2020-12-31</stp>
        <tr r="S1874" s="3"/>
      </tp>
      <tp>
        <v>-46.2685803587</v>
        <stp/>
        <stp>EM_S_FA_YOY_OR</stp>
        <stp>2</stp>
        <stp>300588.SZ</stp>
        <stp>2021-12-31</stp>
        <tr r="T1864" s="3"/>
      </tp>
      <tp>
        <v>11.310539112200001</v>
        <stp/>
        <stp>EM_S_FA_YOY_OR</stp>
        <stp>2</stp>
        <stp>300589.SZ</stp>
        <stp>2020-12-31</stp>
        <tr r="S1865" s="3"/>
      </tp>
      <tp>
        <v>8.4050989233000006</v>
        <stp/>
        <stp>EM_S_FA_YOY_OR</stp>
        <stp>2</stp>
        <stp>600448.SH</stp>
        <stp>2021-12-31</stp>
        <tr r="T2337" s="3"/>
      </tp>
      <tp>
        <v>6.6633722727000002</v>
        <stp/>
        <stp>EM_S_FA_YOY_OR</stp>
        <stp>2</stp>
        <stp>600449.SH</stp>
        <stp>2020-12-31</stp>
        <tr r="S2338" s="3"/>
      </tp>
      <tp>
        <v>4.5228579406999998</v>
        <stp/>
        <stp>EM_S_FA_YOY_OR</stp>
        <stp>2</stp>
        <stp>600470.SH</stp>
        <stp>2019-12-31</stp>
        <tr r="R2351" s="3"/>
      </tp>
      <tp>
        <v>-6.8268503626000001</v>
        <stp/>
        <stp>EM_S_FA_YOY_OR</stp>
        <stp>2</stp>
        <stp>600458.SH</stp>
        <stp>2021-12-31</stp>
        <tr r="T2342" s="3"/>
      </tp>
      <tp>
        <v>35.455314333700002</v>
        <stp/>
        <stp>EM_S_FA_YOY_OR</stp>
        <stp>2</stp>
        <stp>600459.SH</stp>
        <stp>2020-12-31</stp>
        <tr r="S2343" s="3"/>
      </tp>
      <tp>
        <v>2.7997591842</v>
        <stp/>
        <stp>EM_S_FA_YOY_OR</stp>
        <stp>2</stp>
        <stp>600460.SH</stp>
        <stp>2019-12-31</stp>
        <tr r="R2344" s="3"/>
      </tp>
      <tp>
        <v>6.3766448719</v>
        <stp/>
        <stp>EM_S_FA_YOY_OR</stp>
        <stp>2</stp>
        <stp>600468.SH</stp>
        <stp>2021-12-31</stp>
        <tr r="T2349" s="3"/>
      </tp>
      <tp>
        <v>-5.672313699</v>
        <stp/>
        <stp>EM_S_FA_YOY_OR</stp>
        <stp>2</stp>
        <stp>600469.SH</stp>
        <stp>2020-12-31</stp>
        <tr r="S2350" s="3"/>
      </tp>
      <tp>
        <v>20.143023846799998</v>
        <stp/>
        <stp>EM_S_FA_YOY_OR</stp>
        <stp>2</stp>
        <stp>600478.SH</stp>
        <stp>2021-12-31</stp>
        <tr r="T2355" s="3"/>
      </tp>
      <tp>
        <v>2.8857252433</v>
        <stp/>
        <stp>EM_S_FA_YOY_OR</stp>
        <stp>2</stp>
        <stp>600479.SH</stp>
        <stp>2020-12-31</stp>
        <tr r="S2356" s="3"/>
      </tp>
      <tp>
        <v>47.782948295300002</v>
        <stp/>
        <stp>EM_S_FA_YOY_OR</stp>
        <stp>2</stp>
        <stp>600408.SH</stp>
        <stp>2021-12-31</stp>
        <tr r="T2315" s="3"/>
      </tp>
      <tp>
        <v>-13.3309282545</v>
        <stp/>
        <stp>EM_S_FA_YOY_OR</stp>
        <stp>2</stp>
        <stp>600409.SH</stp>
        <stp>2020-12-31</stp>
        <tr r="S2316" s="3"/>
      </tp>
      <tp>
        <v>-6.1106702957000003</v>
        <stp/>
        <stp>EM_S_FA_YOY_OR</stp>
        <stp>2</stp>
        <stp>600418.SH</stp>
        <stp>2021-12-31</stp>
        <tr r="T2320" s="3"/>
      </tp>
      <tp>
        <v>8.6733993367999993</v>
        <stp/>
        <stp>EM_S_FA_YOY_OR</stp>
        <stp>2</stp>
        <stp>600419.SH</stp>
        <stp>2020-12-31</stp>
        <tr r="S2321" s="3"/>
      </tp>
      <tp>
        <v>7.7585221483</v>
        <stp/>
        <stp>EM_S_FA_YOY_OR</stp>
        <stp>2</stp>
        <stp>600420.SH</stp>
        <stp>2019-12-31</stp>
        <tr r="R2322" s="3"/>
      </tp>
      <tp>
        <v>-12.4249376633</v>
        <stp/>
        <stp>EM_S_FA_YOY_OR</stp>
        <stp>2</stp>
        <stp>600410.SH</stp>
        <stp>2019-12-31</stp>
        <tr r="R2317" s="3"/>
      </tp>
      <tp>
        <v>24.332950261200001</v>
        <stp/>
        <stp>EM_S_FA_YOY_OR</stp>
        <stp>2</stp>
        <stp>600428.SH</stp>
        <stp>2021-12-31</stp>
        <tr r="T2328" s="3"/>
      </tp>
      <tp>
        <v>-9.7827732705999999</v>
        <stp/>
        <stp>EM_S_FA_YOY_OR</stp>
        <stp>2</stp>
        <stp>600429.SH</stp>
        <stp>2020-12-31</stp>
        <tr r="S2329" s="3"/>
      </tp>
      <tp>
        <v>2.3108917345000002</v>
        <stp/>
        <stp>EM_S_FA_YOY_OR</stp>
        <stp>2</stp>
        <stp>600400.SH</stp>
        <stp>2019-12-31</stp>
        <tr r="R2311" s="3"/>
      </tp>
      <tp>
        <v>43.644077377800002</v>
        <stp/>
        <stp>EM_S_FA_YOY_OR</stp>
        <stp>2</stp>
        <stp>600438.SH</stp>
        <stp>2021-12-31</stp>
        <tr r="T2333" s="3"/>
      </tp>
      <tp>
        <v>-26.9174277557</v>
        <stp/>
        <stp>EM_S_FA_YOY_OR</stp>
        <stp>2</stp>
        <stp>600439.SH</stp>
        <stp>2020-12-31</stp>
        <tr r="S2334" s="3"/>
      </tp>
      <tp>
        <v>20.2710164621</v>
        <stp/>
        <stp>EM_S_FA_YOY_OR</stp>
        <stp>2</stp>
        <stp>600488.SH</stp>
        <stp>2021-12-31</stp>
        <tr r="T2363" s="3"/>
      </tp>
      <tp>
        <v>12.820232110899999</v>
        <stp/>
        <stp>EM_S_FA_YOY_OR</stp>
        <stp>2</stp>
        <stp>600489.SH</stp>
        <stp>2020-12-31</stp>
        <tr r="S2364" s="3"/>
      </tp>
      <tp>
        <v>24.866822745</v>
        <stp/>
        <stp>EM_S_FA_YOY_OR</stp>
        <stp>2</stp>
        <stp>600498.SH</stp>
        <stp>2021-12-31</stp>
        <tr r="T2371" s="3"/>
      </tp>
      <tp>
        <v>15.061420591899999</v>
        <stp/>
        <stp>EM_S_FA_YOY_OR</stp>
        <stp>2</stp>
        <stp>600499.SH</stp>
        <stp>2020-12-31</stp>
        <tr r="S2372" s="3"/>
      </tp>
      <tp>
        <v>31.666414162700001</v>
        <stp/>
        <stp>EM_S_FA_YOY_OR</stp>
        <stp>2</stp>
        <stp>600490.SH</stp>
        <stp>2019-12-31</stp>
        <tr r="R2365" s="3"/>
      </tp>
      <tp>
        <v>-3.8571564739999999</v>
        <stp/>
        <stp>EM_S_FA_YOY_OR</stp>
        <stp>2</stp>
        <stp>600480.SH</stp>
        <stp>2019-12-31</stp>
        <tr r="R2357" s="3"/>
      </tp>
      <tp>
        <v>90.313571103200005</v>
        <stp/>
        <stp>EM_S_FA_YOY_OR</stp>
        <stp>2</stp>
        <stp>000408.SZ</stp>
        <stp>2021-12-31</stp>
        <tr r="T77" s="3"/>
      </tp>
      <tp>
        <v>-13.007813820499999</v>
        <stp/>
        <stp>EM_S_FA_YOY_OR</stp>
        <stp>2</stp>
        <stp>000409.SZ</stp>
        <stp>2020-12-31</stp>
        <tr r="S78" s="3"/>
      </tp>
      <tp>
        <v>-9.2091663995000008</v>
        <stp/>
        <stp>EM_S_FA_YOY_OR</stp>
        <stp>2</stp>
        <stp>000430.SZ</stp>
        <stp>2019-12-31</stp>
        <tr r="R94" s="3"/>
      </tp>
      <tp>
        <v>-16.163602017399999</v>
        <stp/>
        <stp>EM_S_FA_YOY_OR</stp>
        <stp>2</stp>
        <stp>300400.SZ</stp>
        <stp>2019-12-31</stp>
        <tr r="R1684" s="3"/>
      </tp>
      <tp>
        <v>56.3025912429</v>
        <stp/>
        <stp>EM_S_FA_YOY_OR</stp>
        <stp>2</stp>
        <stp>300438.SZ</stp>
        <stp>2021-12-31</stp>
        <tr r="T1721" s="3"/>
      </tp>
      <tp>
        <v>-26.533561629400001</v>
        <stp/>
        <stp>EM_S_FA_YOY_OR</stp>
        <stp>2</stp>
        <stp>300439.SZ</stp>
        <stp>2020-12-31</stp>
        <tr r="S1722" s="3"/>
      </tp>
      <tp>
        <v>-37.986950246799999</v>
        <stp/>
        <stp>EM_S_FA_YOY_OR</stp>
        <stp>2</stp>
        <stp>000419.SZ</stp>
        <stp>2020-12-31</stp>
        <tr r="S85" s="3"/>
      </tp>
      <tp>
        <v>5.0017068832999998</v>
        <stp/>
        <stp>EM_S_FA_YOY_OR</stp>
        <stp>2</stp>
        <stp>000420.SZ</stp>
        <stp>2019-12-31</stp>
        <tr r="R86" s="3"/>
      </tp>
      <tp>
        <v>-26.8032928471</v>
        <stp/>
        <stp>EM_S_FA_YOY_OR</stp>
        <stp>2</stp>
        <stp>300410.SZ</stp>
        <stp>2019-12-31</stp>
        <tr r="R1694" s="3"/>
      </tp>
      <tp>
        <v>39.144558811300001</v>
        <stp/>
        <stp>EM_S_FA_YOY_OR</stp>
        <stp>2</stp>
        <stp>300428.SZ</stp>
        <stp>2021-12-31</stp>
        <tr r="T1712" s="3"/>
      </tp>
      <tp>
        <v>-10.1207918047</v>
        <stp/>
        <stp>EM_S_FA_YOY_OR</stp>
        <stp>2</stp>
        <stp>300429.SZ</stp>
        <stp>2020-12-31</stp>
        <tr r="S1713" s="3"/>
      </tp>
      <tp>
        <v>-80.016749212799994</v>
        <stp/>
        <stp>EM_S_FA_YOY_OR</stp>
        <stp>2</stp>
        <stp>000410.SZ</stp>
        <stp>2019-12-31</stp>
        <tr r="R79" s="3"/>
      </tp>
      <tp>
        <v>15.2841378187</v>
        <stp/>
        <stp>EM_S_FA_YOY_OR</stp>
        <stp>2</stp>
        <stp>000428.SZ</stp>
        <stp>2021-12-31</stp>
        <tr r="T92" s="3"/>
      </tp>
      <tp>
        <v>-24.1781123544</v>
        <stp/>
        <stp>EM_S_FA_YOY_OR</stp>
        <stp>2</stp>
        <stp>000429.SZ</stp>
        <stp>2020-12-31</stp>
        <tr r="S93" s="3"/>
      </tp>
      <tp>
        <v>4.7545767333000004</v>
        <stp/>
        <stp>EM_S_FA_YOY_OR</stp>
        <stp>2</stp>
        <stp>300418.SZ</stp>
        <stp>2021-12-31</stp>
        <tr r="T1702" s="3"/>
      </tp>
      <tp>
        <v>3.0416140499000002</v>
        <stp/>
        <stp>EM_S_FA_YOY_OR</stp>
        <stp>2</stp>
        <stp>300419.SZ</stp>
        <stp>2020-12-31</stp>
        <tr r="S1703" s="3"/>
      </tp>
      <tp>
        <v>28.870195321499999</v>
        <stp/>
        <stp>EM_S_FA_YOY_OR</stp>
        <stp>2</stp>
        <stp>300420.SZ</stp>
        <stp>2019-12-31</stp>
        <tr r="R1704" s="3"/>
      </tp>
      <tp>
        <v>23.605066585900001</v>
        <stp/>
        <stp>EM_S_FA_YOY_OR</stp>
        <stp>2</stp>
        <stp>000400.SZ</stp>
        <stp>2019-12-31</stp>
        <tr r="R71" s="3"/>
      </tp>
      <tp>
        <v>55.685565514399997</v>
        <stp/>
        <stp>EM_S_FA_YOY_OR</stp>
        <stp>2</stp>
        <stp>300408.SZ</stp>
        <stp>2021-12-31</stp>
        <tr r="T1692" s="3"/>
      </tp>
      <tp>
        <v>10.9933900431</v>
        <stp/>
        <stp>EM_S_FA_YOY_OR</stp>
        <stp>2</stp>
        <stp>300409.SZ</stp>
        <stp>2020-12-31</stp>
        <tr r="S1693" s="3"/>
      </tp>
      <tp>
        <v>9.1141356999999996E-3</v>
        <stp/>
        <stp>EM_S_FA_YOY_OR</stp>
        <stp>2</stp>
        <stp>300430.SZ</stp>
        <stp>2019-12-31</stp>
        <tr r="R1714" s="3"/>
      </tp>
      <tp>
        <v>32.761064548500002</v>
        <stp/>
        <stp>EM_S_FA_YOY_OR</stp>
        <stp>2</stp>
        <stp>300440.SZ</stp>
        <stp>2019-12-31</stp>
        <tr r="R1723" s="3"/>
      </tp>
      <tp>
        <v>-5.8546820116999996</v>
        <stp/>
        <stp>EM_S_FA_YOY_OR</stp>
        <stp>2</stp>
        <stp>300478.SZ</stp>
        <stp>2021-12-31</stp>
        <tr r="T1760" s="3"/>
      </tp>
      <tp>
        <v>-20.152488950399999</v>
        <stp/>
        <stp>EM_S_FA_YOY_OR</stp>
        <stp>2</stp>
        <stp>300479.SZ</stp>
        <stp>2020-12-31</stp>
        <tr r="S1761" s="3"/>
      </tp>
      <tp>
        <v>20.40968389</v>
        <stp/>
        <stp>EM_S_FA_YOY_OR</stp>
        <stp>2</stp>
        <stp>300450.SZ</stp>
        <stp>2019-12-31</stp>
        <tr r="R1733" s="3"/>
      </tp>
      <tp>
        <v>11.770552968100001</v>
        <stp/>
        <stp>EM_S_FA_YOY_OR</stp>
        <stp>2</stp>
        <stp>300468.SZ</stp>
        <stp>2021-12-31</stp>
        <tr r="T1750" s="3"/>
      </tp>
      <tp>
        <v>-10.652910111000001</v>
        <stp/>
        <stp>EM_S_FA_YOY_OR</stp>
        <stp>2</stp>
        <stp>300469.SZ</stp>
        <stp>2020-12-31</stp>
        <tr r="S1751" s="3"/>
      </tp>
      <tp>
        <v>37.188723178300002</v>
        <stp/>
        <stp>EM_S_FA_YOY_OR</stp>
        <stp>2</stp>
        <stp>300458.SZ</stp>
        <stp>2021-12-31</stp>
        <tr r="T1740" s="3"/>
      </tp>
      <tp>
        <v>-6.9895583164000001</v>
        <stp/>
        <stp>EM_S_FA_YOY_OR</stp>
        <stp>2</stp>
        <stp>300459.SZ</stp>
        <stp>2020-12-31</stp>
        <tr r="S1741" s="3"/>
      </tp>
      <tp>
        <v>-2.8353132987</v>
        <stp/>
        <stp>EM_S_FA_YOY_OR</stp>
        <stp>2</stp>
        <stp>300460.SZ</stp>
        <stp>2019-12-31</stp>
        <tr r="R1742" s="3"/>
      </tp>
      <tp>
        <v>10.434690418300001</v>
        <stp/>
        <stp>EM_S_FA_YOY_OR</stp>
        <stp>2</stp>
        <stp>300448.SZ</stp>
        <stp>2021-12-31</stp>
        <tr r="T1731" s="3"/>
      </tp>
      <tp>
        <v>-17.759723951000002</v>
        <stp/>
        <stp>EM_S_FA_YOY_OR</stp>
        <stp>2</stp>
        <stp>300449.SZ</stp>
        <stp>2020-12-31</stp>
        <tr r="S1732" s="3"/>
      </tp>
      <tp>
        <v>26.0814598515</v>
        <stp/>
        <stp>EM_S_FA_YOY_OR</stp>
        <stp>2</stp>
        <stp>300470.SZ</stp>
        <stp>2019-12-31</stp>
        <tr r="R1752" s="3"/>
      </tp>
      <tp>
        <v>7.4286042988999998</v>
        <stp/>
        <stp>EM_S_FA_YOY_OR</stp>
        <stp>2</stp>
        <stp>000488.SZ</stp>
        <stp>2021-12-31</stp>
        <tr r="T95" s="3"/>
      </tp>
      <tp>
        <v>16.951929309000001</v>
        <stp/>
        <stp>EM_S_FA_YOY_OR</stp>
        <stp>2</stp>
        <stp>300480.SZ</stp>
        <stp>2019-12-31</stp>
        <tr r="R1762" s="3"/>
      </tp>
      <tp>
        <v>67.034712756700003</v>
        <stp/>
        <stp>EM_S_FA_YOY_OR</stp>
        <stp>2</stp>
        <stp>000498.SZ</stp>
        <stp>2021-12-31</stp>
        <tr r="T96" s="3"/>
      </tp>
      <tp>
        <v>4.2677443973999996</v>
        <stp/>
        <stp>EM_S_FA_YOY_OR</stp>
        <stp>2</stp>
        <stp>300490.SZ</stp>
        <stp>2019-12-31</stp>
        <tr r="R1772" s="3"/>
      </tp>
      <tp>
        <v>-13.3064544638</v>
        <stp/>
        <stp>EM_S_FA_YOY_OR</stp>
        <stp>2</stp>
        <stp>300498.SZ</stp>
        <stp>2021-12-31</stp>
        <tr r="T1780" s="3"/>
      </tp>
      <tp>
        <v>50.3666440354</v>
        <stp/>
        <stp>EM_S_FA_YOY_OR</stp>
        <stp>2</stp>
        <stp>300499.SZ</stp>
        <stp>2020-12-31</stp>
        <tr r="S1781" s="3"/>
      </tp>
      <tp>
        <v>31.5287662289</v>
        <stp/>
        <stp>EM_S_FA_YOY_OR</stp>
        <stp>2</stp>
        <stp>300488.SZ</stp>
        <stp>2021-12-31</stp>
        <tr r="T1770" s="3"/>
      </tp>
      <tp>
        <v>221.68744582650001</v>
        <stp/>
        <stp>EM_S_FA_YOY_OR</stp>
        <stp>2</stp>
        <stp>300489.SZ</stp>
        <stp>2020-12-31</stp>
        <tr r="S1771" s="3"/>
      </tp>
      <tp>
        <v>21.888610738499999</v>
        <stp/>
        <stp>EM_S_FA_YOY_OR</stp>
        <stp>2</stp>
        <stp>600348.SH</stp>
        <stp>2021-12-31</stp>
        <tr r="T2267" s="3"/>
      </tp>
      <tp>
        <v>-11.899117947700001</v>
        <stp/>
        <stp>EM_S_FA_YOY_OR</stp>
        <stp>2</stp>
        <stp>600370.SH</stp>
        <stp>2019-12-31</stp>
        <tr r="R2286" s="3"/>
      </tp>
      <tp>
        <v>57.7555376806</v>
        <stp/>
        <stp>EM_S_FA_YOY_OR</stp>
        <stp>2</stp>
        <stp>600358.SH</stp>
        <stp>2021-12-31</stp>
        <tr r="T2275" s="3"/>
      </tp>
      <tp>
        <v>0.98528635919999996</v>
        <stp/>
        <stp>EM_S_FA_YOY_OR</stp>
        <stp>2</stp>
        <stp>600359.SH</stp>
        <stp>2020-12-31</stp>
        <tr r="S2276" s="3"/>
      </tp>
      <tp>
        <v>-3.0876862336999999</v>
        <stp/>
        <stp>EM_S_FA_YOY_OR</stp>
        <stp>2</stp>
        <stp>600360.SH</stp>
        <stp>2019-12-31</stp>
        <tr r="R2277" s="3"/>
      </tp>
      <tp>
        <v>9.0201736647999997</v>
        <stp/>
        <stp>EM_S_FA_YOY_OR</stp>
        <stp>2</stp>
        <stp>600350.SH</stp>
        <stp>2019-12-31</stp>
        <tr r="R2268" s="3"/>
      </tp>
      <tp>
        <v>6.2549161704999996</v>
        <stp/>
        <stp>EM_S_FA_YOY_OR</stp>
        <stp>2</stp>
        <stp>600368.SH</stp>
        <stp>2021-12-31</stp>
        <tr r="T2284" s="3"/>
      </tp>
      <tp>
        <v>-9.1510707780999994</v>
        <stp/>
        <stp>EM_S_FA_YOY_OR</stp>
        <stp>2</stp>
        <stp>600369.SH</stp>
        <stp>2020-12-31</stp>
        <tr r="S2285" s="3"/>
      </tp>
      <tp>
        <v>25.550484826800002</v>
        <stp/>
        <stp>EM_S_FA_YOY_OR</stp>
        <stp>2</stp>
        <stp>600340.SH</stp>
        <stp>2019-12-31</stp>
        <tr r="R2263" s="3"/>
      </tp>
      <tp>
        <v>36.923487975800001</v>
        <stp/>
        <stp>EM_S_FA_YOY_OR</stp>
        <stp>2</stp>
        <stp>600378.SH</stp>
        <stp>2021-12-31</stp>
        <tr r="T2293" s="3"/>
      </tp>
      <tp>
        <v>-3.4080702353999999</v>
        <stp/>
        <stp>EM_S_FA_YOY_OR</stp>
        <stp>2</stp>
        <stp>600379.SH</stp>
        <stp>2020-12-31</stp>
        <tr r="S2294" s="3"/>
      </tp>
      <tp>
        <v>21.087162741899999</v>
        <stp/>
        <stp>EM_S_FA_YOY_OR</stp>
        <stp>2</stp>
        <stp>600308.SH</stp>
        <stp>2021-12-31</stp>
        <tr r="T2236" s="3"/>
      </tp>
      <tp>
        <v>7.9092534013</v>
        <stp/>
        <stp>EM_S_FA_YOY_OR</stp>
        <stp>2</stp>
        <stp>600309.SH</stp>
        <stp>2020-12-31</stp>
        <tr r="S2237" s="3"/>
      </tp>
      <tp>
        <v>6.5023569775999999</v>
        <stp/>
        <stp>EM_S_FA_YOY_OR</stp>
        <stp>2</stp>
        <stp>600330.SH</stp>
        <stp>2019-12-31</stp>
        <tr r="R2254" s="3"/>
      </tp>
      <tp>
        <v>-19.665849851400001</v>
        <stp/>
        <stp>EM_S_FA_YOY_OR</stp>
        <stp>2</stp>
        <stp>600318.SH</stp>
        <stp>2021-12-31</stp>
        <tr r="T2243" s="3"/>
      </tp>
      <tp>
        <v>-97.021740484999995</v>
        <stp/>
        <stp>EM_S_FA_YOY_OR</stp>
        <stp>2</stp>
        <stp>600319.SH</stp>
        <stp>2020-12-31</stp>
        <tr r="S2244" s="3"/>
      </tp>
      <tp>
        <v>12.7597126423</v>
        <stp/>
        <stp>EM_S_FA_YOY_OR</stp>
        <stp>2</stp>
        <stp>600320.SH</stp>
        <stp>2019-12-31</stp>
        <tr r="R2245" s="3"/>
      </tp>
      <tp>
        <v>81.810035726999999</v>
        <stp/>
        <stp>EM_S_FA_YOY_OR</stp>
        <stp>2</stp>
        <stp>600310.SH</stp>
        <stp>2019-12-31</stp>
        <tr r="R2238" s="3"/>
      </tp>
      <tp>
        <v>37.536509762800002</v>
        <stp/>
        <stp>EM_S_FA_YOY_OR</stp>
        <stp>2</stp>
        <stp>600328.SH</stp>
        <stp>2021-12-31</stp>
        <tr r="T2252" s="3"/>
      </tp>
      <tp>
        <v>-5.5795865495000001</v>
        <stp/>
        <stp>EM_S_FA_YOY_OR</stp>
        <stp>2</stp>
        <stp>600329.SH</stp>
        <stp>2020-12-31</stp>
        <tr r="S2253" s="3"/>
      </tp>
      <tp>
        <v>0.1241135783</v>
        <stp/>
        <stp>EM_S_FA_YOY_OR</stp>
        <stp>2</stp>
        <stp>600300.SH</stp>
        <stp>2019-12-31</stp>
        <tr r="R2229" s="3"/>
      </tp>
      <tp>
        <v>80.875524131700004</v>
        <stp/>
        <stp>EM_S_FA_YOY_OR</stp>
        <stp>2</stp>
        <stp>600338.SH</stp>
        <stp>2021-12-31</stp>
        <tr r="T2261" s="3"/>
      </tp>
      <tp>
        <v>8.6767461193000006</v>
        <stp/>
        <stp>EM_S_FA_YOY_OR</stp>
        <stp>2</stp>
        <stp>600339.SH</stp>
        <stp>2020-12-31</stp>
        <tr r="S2262" s="3"/>
      </tp>
      <tp>
        <v>10.961581751600001</v>
        <stp/>
        <stp>EM_S_FA_YOY_OR</stp>
        <stp>2</stp>
        <stp>600388.SH</stp>
        <stp>2021-12-31</stp>
        <tr r="T2301" s="3"/>
      </tp>
      <tp>
        <v>7.1148833730999996</v>
        <stp/>
        <stp>EM_S_FA_YOY_OR</stp>
        <stp>2</stp>
        <stp>600389.SH</stp>
        <stp>2020-12-31</stp>
        <tr r="S2302" s="3"/>
      </tp>
      <tp>
        <v>12.414707503700001</v>
        <stp/>
        <stp>EM_S_FA_YOY_OR</stp>
        <stp>2</stp>
        <stp>600398.SH</stp>
        <stp>2021-12-31</stp>
        <tr r="T2309" s="3"/>
      </tp>
      <tp>
        <v>9.2564398508999997</v>
        <stp/>
        <stp>EM_S_FA_YOY_OR</stp>
        <stp>2</stp>
        <stp>600399.SH</stp>
        <stp>2020-12-31</stp>
        <tr r="S2310" s="3"/>
      </tp>
      <tp>
        <v>27.2266499411</v>
        <stp/>
        <stp>EM_S_FA_YOY_OR</stp>
        <stp>2</stp>
        <stp>600390.SH</stp>
        <stp>2019-12-31</stp>
        <tr r="R2303" s="3"/>
      </tp>
      <tp>
        <v>6.9278080535999997</v>
        <stp/>
        <stp>EM_S_FA_YOY_OR</stp>
        <stp>2</stp>
        <stp>600380.SH</stp>
        <stp>2019-12-31</stp>
        <tr r="R2295" s="3"/>
      </tp>
      <tp>
        <v>-14.4250363624</v>
        <stp/>
        <stp>EM_S_FA_YOY_OR</stp>
        <stp>2</stp>
        <stp>300300.SZ</stp>
        <stp>2019-12-31</stp>
        <tr r="R1595" s="3"/>
      </tp>
      <tp>
        <v>9.4892497385999999</v>
        <stp/>
        <stp>EM_S_FA_YOY_OR</stp>
        <stp>2</stp>
        <stp>300338.SZ</stp>
        <stp>2021-12-31</stp>
        <tr r="T1628" s="3"/>
      </tp>
      <tp>
        <v>16.934914835200001</v>
        <stp/>
        <stp>EM_S_FA_YOY_OR</stp>
        <stp>2</stp>
        <stp>300339.SZ</stp>
        <stp>2020-12-31</stp>
        <tr r="S1629" s="3"/>
      </tp>
      <tp>
        <v>-3.6029647925999999</v>
        <stp/>
        <stp>EM_S_FA_YOY_OR</stp>
        <stp>2</stp>
        <stp>300310.SZ</stp>
        <stp>2019-12-31</stp>
        <tr r="R1604" s="3"/>
      </tp>
      <tp>
        <v>13.1504401937</v>
        <stp/>
        <stp>EM_S_FA_YOY_OR</stp>
        <stp>2</stp>
        <stp>300328.SZ</stp>
        <stp>2021-12-31</stp>
        <tr r="T1620" s="3"/>
      </tp>
      <tp>
        <v>-14.077437358599999</v>
        <stp/>
        <stp>EM_S_FA_YOY_OR</stp>
        <stp>2</stp>
        <stp>300329.SZ</stp>
        <stp>2020-12-31</stp>
        <tr r="S1621" s="3"/>
      </tp>
      <tp>
        <v>-3.2446678523000001</v>
        <stp/>
        <stp>EM_S_FA_YOY_OR</stp>
        <stp>2</stp>
        <stp>300318.SZ</stp>
        <stp>2021-12-31</stp>
        <tr r="T1611" s="3"/>
      </tp>
      <tp>
        <v>28.136532550999998</v>
        <stp/>
        <stp>EM_S_FA_YOY_OR</stp>
        <stp>2</stp>
        <stp>300319.SZ</stp>
        <stp>2020-12-31</stp>
        <tr r="S1612" s="3"/>
      </tp>
      <tp>
        <v>5.2172198401000003</v>
        <stp/>
        <stp>EM_S_FA_YOY_OR</stp>
        <stp>2</stp>
        <stp>300320.SZ</stp>
        <stp>2019-12-31</stp>
        <tr r="R1613" s="3"/>
      </tp>
      <tp>
        <v>3.1726724440999998</v>
        <stp/>
        <stp>EM_S_FA_YOY_OR</stp>
        <stp>2</stp>
        <stp>000338.SZ</stp>
        <stp>2021-12-31</stp>
        <tr r="T70" s="3"/>
      </tp>
      <tp>
        <v>9.1610245242000001</v>
        <stp/>
        <stp>EM_S_FA_YOY_OR</stp>
        <stp>2</stp>
        <stp>300308.SZ</stp>
        <stp>2021-12-31</stp>
        <tr r="T1603" s="3"/>
      </tp>
      <tp>
        <v>-16.454443360100001</v>
        <stp/>
        <stp>EM_S_FA_YOY_OR</stp>
        <stp>2</stp>
        <stp>300340.SZ</stp>
        <stp>2019-12-31</stp>
        <tr r="R1630" s="3"/>
      </tp>
      <tp>
        <v>19.521210564499999</v>
        <stp/>
        <stp>EM_S_FA_YOY_OR</stp>
        <stp>2</stp>
        <stp>300378.SZ</stp>
        <stp>2021-12-31</stp>
        <tr r="T1663" s="3"/>
      </tp>
      <tp>
        <v>28.075264948400001</v>
        <stp/>
        <stp>EM_S_FA_YOY_OR</stp>
        <stp>2</stp>
        <stp>300379.SZ</stp>
        <stp>2020-12-31</stp>
        <tr r="S1664" s="3"/>
      </tp>
      <tp>
        <v>-38.0164644814</v>
        <stp/>
        <stp>EM_S_FA_YOY_OR</stp>
        <stp>2</stp>
        <stp>300350.SZ</stp>
        <stp>2019-12-31</stp>
        <tr r="R1640" s="3"/>
      </tp>
      <tp>
        <v>17.172330822599999</v>
        <stp/>
        <stp>EM_S_FA_YOY_OR</stp>
        <stp>2</stp>
        <stp>300368.SZ</stp>
        <stp>2021-12-31</stp>
        <tr r="T1654" s="3"/>
      </tp>
      <tp>
        <v>20.283354204599998</v>
        <stp/>
        <stp>EM_S_FA_YOY_OR</stp>
        <stp>2</stp>
        <stp>300369.SZ</stp>
        <stp>2020-12-31</stp>
        <tr r="S1655" s="3"/>
      </tp>
      <tp>
        <v>47.079393089299998</v>
        <stp/>
        <stp>EM_S_FA_YOY_OR</stp>
        <stp>2</stp>
        <stp>300358.SZ</stp>
        <stp>2021-12-31</stp>
        <tr r="T1647" s="3"/>
      </tp>
      <tp>
        <v>-1.6991085081999999</v>
        <stp/>
        <stp>EM_S_FA_YOY_OR</stp>
        <stp>2</stp>
        <stp>300359.SZ</stp>
        <stp>2020-12-31</stp>
        <tr r="S1648" s="3"/>
      </tp>
      <tp>
        <v>2.3498277745</v>
        <stp/>
        <stp>EM_S_FA_YOY_OR</stp>
        <stp>2</stp>
        <stp>300360.SZ</stp>
        <stp>2019-12-31</stp>
        <tr r="R1649" s="3"/>
      </tp>
      <tp>
        <v>1.3656496338999999</v>
        <stp/>
        <stp>EM_S_FA_YOY_OR</stp>
        <stp>2</stp>
        <stp>300348.SZ</stp>
        <stp>2021-12-31</stp>
        <tr r="T1638" s="3"/>
      </tp>
      <tp>
        <v>-1.9238672269999999</v>
        <stp/>
        <stp>EM_S_FA_YOY_OR</stp>
        <stp>2</stp>
        <stp>300349.SZ</stp>
        <stp>2020-12-31</stp>
        <tr r="S1639" s="3"/>
      </tp>
      <tp>
        <v>-8.4001461885000008</v>
        <stp/>
        <stp>EM_S_FA_YOY_OR</stp>
        <stp>2</stp>
        <stp>300370.SZ</stp>
        <stp>2019-12-31</stp>
        <tr r="R1656" s="3"/>
      </tp>
      <tp>
        <v>18.214845180299999</v>
        <stp/>
        <stp>EM_S_FA_YOY_OR</stp>
        <stp>2</stp>
        <stp>300380.SZ</stp>
        <stp>2019-12-31</stp>
        <tr r="R1665" s="3"/>
      </tp>
      <tp>
        <v>-2.5974599912</v>
        <stp/>
        <stp>EM_S_FA_YOY_OR</stp>
        <stp>2</stp>
        <stp>300390.SZ</stp>
        <stp>2019-12-31</stp>
        <tr r="R1675" s="3"/>
      </tp>
      <tp>
        <v>40.938285068399999</v>
        <stp/>
        <stp>EM_S_FA_YOY_OR</stp>
        <stp>2</stp>
        <stp>300398.SZ</stp>
        <stp>2021-12-31</stp>
        <tr r="T1682" s="3"/>
      </tp>
      <tp>
        <v>-13.920958027599999</v>
        <stp/>
        <stp>EM_S_FA_YOY_OR</stp>
        <stp>2</stp>
        <stp>300399.SZ</stp>
        <stp>2020-12-31</stp>
        <tr r="S1683" s="3"/>
      </tp>
      <tp>
        <v>15.705167619099999</v>
        <stp/>
        <stp>EM_S_FA_YOY_OR</stp>
        <stp>2</stp>
        <stp>300388.SZ</stp>
        <stp>2021-12-31</stp>
        <tr r="T1673" s="3"/>
      </tp>
      <tp>
        <v>-24.693226750800001</v>
        <stp/>
        <stp>EM_S_FA_YOY_OR</stp>
        <stp>2</stp>
        <stp>300389.SZ</stp>
        <stp>2020-12-31</stp>
        <tr r="S1674" s="3"/>
      </tp>
      <tp>
        <v>24.8622408604</v>
        <stp/>
        <stp>EM_S_FA_YOY_OR</stp>
        <stp>2</stp>
        <stp>600248.SH</stp>
        <stp>2021-12-31</stp>
        <tr r="T2189" s="3"/>
      </tp>
      <tp>
        <v>-42.239301917900001</v>
        <stp/>
        <stp>EM_S_FA_YOY_OR</stp>
        <stp>2</stp>
        <stp>600249.SH</stp>
        <stp>2020-12-31</stp>
        <tr r="S2190" s="3"/>
      </tp>
      <tp>
        <v>16.494241881099999</v>
        <stp/>
        <stp>EM_S_FA_YOY_OR</stp>
        <stp>2</stp>
        <stp>600258.SH</stp>
        <stp>2021-12-31</stp>
        <tr r="T2197" s="3"/>
      </tp>
      <tp>
        <v>125.8898364975</v>
        <stp/>
        <stp>EM_S_FA_YOY_OR</stp>
        <stp>2</stp>
        <stp>600259.SH</stp>
        <stp>2020-12-31</stp>
        <tr r="S2198" s="3"/>
      </tp>
      <tp>
        <v>-10.5766825373</v>
        <stp/>
        <stp>EM_S_FA_YOY_OR</stp>
        <stp>2</stp>
        <stp>600250.SH</stp>
        <stp>2019-12-31</stp>
        <tr r="R2191" s="3"/>
      </tp>
      <tp>
        <v>17.107112815699999</v>
        <stp/>
        <stp>EM_S_FA_YOY_OR</stp>
        <stp>2</stp>
        <stp>600268.SH</stp>
        <stp>2021-12-31</stp>
        <tr r="T2204" s="3"/>
      </tp>
      <tp>
        <v>0.52674779520000004</v>
        <stp/>
        <stp>EM_S_FA_YOY_OR</stp>
        <stp>2</stp>
        <stp>600269.SH</stp>
        <stp>2020-12-31</stp>
        <tr r="S2205" s="3"/>
      </tp>
      <tp>
        <v>3.7773823266000002</v>
        <stp/>
        <stp>EM_S_FA_YOY_OR</stp>
        <stp>2</stp>
        <stp>600278.SH</stp>
        <stp>2021-12-31</stp>
        <tr r="T2211" s="3"/>
      </tp>
      <tp>
        <v>6.3508764329999998</v>
        <stp/>
        <stp>EM_S_FA_YOY_OR</stp>
        <stp>2</stp>
        <stp>600279.SH</stp>
        <stp>2020-12-31</stp>
        <tr r="S2212" s="3"/>
      </tp>
      <tp>
        <v>22.4715067582</v>
        <stp/>
        <stp>EM_S_FA_YOY_OR</stp>
        <stp>2</stp>
        <stp>600208.SH</stp>
        <stp>2021-12-31</stp>
        <tr r="T2157" s="3"/>
      </tp>
      <tp>
        <v>-52.488761086399997</v>
        <stp/>
        <stp>EM_S_FA_YOY_OR</stp>
        <stp>2</stp>
        <stp>600230.SH</stp>
        <stp>2019-12-31</stp>
        <tr r="R2176" s="3"/>
      </tp>
      <tp>
        <v>23.6133430832</v>
        <stp/>
        <stp>EM_S_FA_YOY_OR</stp>
        <stp>2</stp>
        <stp>600218.SH</stp>
        <stp>2021-12-31</stp>
        <tr r="T2165" s="3"/>
      </tp>
      <tp>
        <v>3.6728026499999999</v>
        <stp/>
        <stp>EM_S_FA_YOY_OR</stp>
        <stp>2</stp>
        <stp>600219.SH</stp>
        <stp>2020-12-31</stp>
        <tr r="S2166" s="3"/>
      </tp>
      <tp>
        <v>-2.9449357385999999</v>
        <stp/>
        <stp>EM_S_FA_YOY_OR</stp>
        <stp>2</stp>
        <stp>600220.SH</stp>
        <stp>2019-12-31</stp>
        <tr r="R2167" s="3"/>
      </tp>
      <tp>
        <v>2.2320811477000002</v>
        <stp/>
        <stp>EM_S_FA_YOY_OR</stp>
        <stp>2</stp>
        <stp>600210.SH</stp>
        <stp>2019-12-31</stp>
        <tr r="R2158" s="3"/>
      </tp>
      <tp>
        <v>-1.5409353815</v>
        <stp/>
        <stp>EM_S_FA_YOY_OR</stp>
        <stp>2</stp>
        <stp>600228.SH</stp>
        <stp>2021-12-31</stp>
        <tr r="T2174" s="3"/>
      </tp>
      <tp>
        <v>-6.8737909435000004</v>
        <stp/>
        <stp>EM_S_FA_YOY_OR</stp>
        <stp>2</stp>
        <stp>600229.SH</stp>
        <stp>2020-12-31</stp>
        <tr r="S2175" s="3"/>
      </tp>
      <tp>
        <v>23.990151750399999</v>
        <stp/>
        <stp>EM_S_FA_YOY_OR</stp>
        <stp>2</stp>
        <stp>600200.SH</stp>
        <stp>2019-12-31</stp>
        <tr r="R2151" s="3"/>
      </tp>
      <tp>
        <v>3.1588528826000002</v>
        <stp/>
        <stp>EM_S_FA_YOY_OR</stp>
        <stp>2</stp>
        <stp>600238.SH</stp>
        <stp>2021-12-31</stp>
        <tr r="T2184" s="3"/>
      </tp>
      <tp>
        <v>-29.688454785200001</v>
        <stp/>
        <stp>EM_S_FA_YOY_OR</stp>
        <stp>2</stp>
        <stp>600239.SH</stp>
        <stp>2020-12-31</stp>
        <tr r="S2185" s="3"/>
      </tp>
      <tp>
        <v>9.5855728188999993</v>
        <stp/>
        <stp>EM_S_FA_YOY_OR</stp>
        <stp>2</stp>
        <stp>600288.SH</stp>
        <stp>2021-12-31</stp>
        <tr r="T2220" s="3"/>
      </tp>
      <tp>
        <v>-28.6683836988</v>
        <stp/>
        <stp>EM_S_FA_YOY_OR</stp>
        <stp>2</stp>
        <stp>600289.SH</stp>
        <stp>2020-12-31</stp>
        <tr r="S2221" s="3"/>
      </tp>
      <tp>
        <v>19.503976848200001</v>
        <stp/>
        <stp>EM_S_FA_YOY_OR</stp>
        <stp>2</stp>
        <stp>600298.SH</stp>
        <stp>2021-12-31</stp>
        <tr r="T2227" s="3"/>
      </tp>
      <tp>
        <v>6.9592011506000002</v>
        <stp/>
        <stp>EM_S_FA_YOY_OR</stp>
        <stp>2</stp>
        <stp>600299.SH</stp>
        <stp>2020-12-31</stp>
        <tr r="S2228" s="3"/>
      </tp>
      <tp>
        <v>-30.671293084799998</v>
        <stp/>
        <stp>EM_S_FA_YOY_OR</stp>
        <stp>2</stp>
        <stp>600290.SH</stp>
        <stp>2019-12-31</stp>
        <tr r="R2222" s="3"/>
      </tp>
      <tp>
        <v>-1.7788649278999999</v>
        <stp/>
        <stp>EM_S_FA_YOY_OR</stp>
        <stp>2</stp>
        <stp>600280.SH</stp>
        <stp>2019-12-31</stp>
        <tr r="R2213" s="3"/>
      </tp>
      <tp>
        <v>-5.5330565907000002</v>
        <stp/>
        <stp>EM_S_FA_YOY_OR</stp>
        <stp>2</stp>
        <stp>300200.SZ</stp>
        <stp>2019-12-31</stp>
        <tr r="R1499" s="3"/>
      </tp>
      <tp>
        <v>11.9061367507</v>
        <stp/>
        <stp>EM_S_FA_YOY_OR</stp>
        <stp>2</stp>
        <stp>300238.SZ</stp>
        <stp>2021-12-31</stp>
        <tr r="T1535" s="3"/>
      </tp>
      <tp>
        <v>-8.7916833448999991</v>
        <stp/>
        <stp>EM_S_FA_YOY_OR</stp>
        <stp>2</stp>
        <stp>300239.SZ</stp>
        <stp>2020-12-31</stp>
        <tr r="S1536" s="3"/>
      </tp>
      <tp>
        <v>-37.540023016600003</v>
        <stp/>
        <stp>EM_S_FA_YOY_OR</stp>
        <stp>2</stp>
        <stp>300210.SZ</stp>
        <stp>2019-12-31</stp>
        <tr r="R1508" s="3"/>
      </tp>
      <tp>
        <v>-12.142428323600001</v>
        <stp/>
        <stp>EM_S_FA_YOY_OR</stp>
        <stp>2</stp>
        <stp>300228.SZ</stp>
        <stp>2021-12-31</stp>
        <tr r="T1525" s="3"/>
      </tp>
      <tp>
        <v>35.369413279299998</v>
        <stp/>
        <stp>EM_S_FA_YOY_OR</stp>
        <stp>2</stp>
        <stp>300229.SZ</stp>
        <stp>2020-12-31</stp>
        <tr r="S1526" s="3"/>
      </tp>
      <tp>
        <v>32.282523345400001</v>
        <stp/>
        <stp>EM_S_FA_YOY_OR</stp>
        <stp>2</stp>
        <stp>300218.SZ</stp>
        <stp>2021-12-31</stp>
        <tr r="T1515" s="3"/>
      </tp>
      <tp>
        <v>-13.0573315421</v>
        <stp/>
        <stp>EM_S_FA_YOY_OR</stp>
        <stp>2</stp>
        <stp>300219.SZ</stp>
        <stp>2020-12-31</stp>
        <tr r="S1516" s="3"/>
      </tp>
      <tp>
        <v>3.0610599217000001</v>
        <stp/>
        <stp>EM_S_FA_YOY_OR</stp>
        <stp>2</stp>
        <stp>300220.SZ</stp>
        <stp>2019-12-31</stp>
        <tr r="R1517" s="3"/>
      </tp>
      <tp>
        <v>447.7907475527</v>
        <stp/>
        <stp>EM_S_FA_YOY_OR</stp>
        <stp>2</stp>
        <stp>300208.SZ</stp>
        <stp>2021-12-31</stp>
        <tr r="T1506" s="3"/>
      </tp>
      <tp>
        <v>29.9733130555</v>
        <stp/>
        <stp>EM_S_FA_YOY_OR</stp>
        <stp>2</stp>
        <stp>300209.SZ</stp>
        <stp>2020-12-31</stp>
        <tr r="S1507" s="3"/>
      </tp>
      <tp>
        <v>-5.4028364620999998</v>
        <stp/>
        <stp>EM_S_FA_YOY_OR</stp>
        <stp>2</stp>
        <stp>300230.SZ</stp>
        <stp>2019-12-31</stp>
        <tr r="R1527" s="3"/>
      </tp>
      <tp>
        <v>1.2103111485</v>
        <stp/>
        <stp>EM_S_FA_YOY_OR</stp>
        <stp>2</stp>
        <stp>300240.SZ</stp>
        <stp>2019-12-31</stp>
        <tr r="R1537" s="3"/>
      </tp>
      <tp>
        <v>34.6579719028</v>
        <stp/>
        <stp>EM_S_FA_YOY_OR</stp>
        <stp>2</stp>
        <stp>300278.SZ</stp>
        <stp>2021-12-31</stp>
        <tr r="T1574" s="3"/>
      </tp>
      <tp>
        <v>15.307744165500001</v>
        <stp/>
        <stp>EM_S_FA_YOY_OR</stp>
        <stp>2</stp>
        <stp>300279.SZ</stp>
        <stp>2020-12-31</stp>
        <tr r="S1575" s="3"/>
      </tp>
      <tp>
        <v>15.7318376631</v>
        <stp/>
        <stp>EM_S_FA_YOY_OR</stp>
        <stp>2</stp>
        <stp>300250.SZ</stp>
        <stp>2019-12-31</stp>
        <tr r="R1547" s="3"/>
      </tp>
      <tp>
        <v>1.5958136974999999</v>
        <stp/>
        <stp>EM_S_FA_YOY_OR</stp>
        <stp>2</stp>
        <stp>300268.SZ</stp>
        <stp>2021-12-31</stp>
        <tr r="T1565" s="3"/>
      </tp>
      <tp>
        <v>-62.335148153799999</v>
        <stp/>
        <stp>EM_S_FA_YOY_OR</stp>
        <stp>2</stp>
        <stp>300269.SZ</stp>
        <stp>2020-12-31</stp>
        <tr r="S1566" s="3"/>
      </tp>
      <tp>
        <v>18.3046756942</v>
        <stp/>
        <stp>EM_S_FA_YOY_OR</stp>
        <stp>2</stp>
        <stp>300258.SZ</stp>
        <stp>2021-12-31</stp>
        <tr r="T1555" s="3"/>
      </tp>
      <tp>
        <v>1.1578166265000001</v>
        <stp/>
        <stp>EM_S_FA_YOY_OR</stp>
        <stp>2</stp>
        <stp>300259.SZ</stp>
        <stp>2020-12-31</stp>
        <tr r="S1556" s="3"/>
      </tp>
      <tp>
        <v>18.095238592600001</v>
        <stp/>
        <stp>EM_S_FA_YOY_OR</stp>
        <stp>2</stp>
        <stp>300260.SZ</stp>
        <stp>2019-12-31</stp>
        <tr r="R1557" s="3"/>
      </tp>
      <tp>
        <v>8.2300425357999991</v>
        <stp/>
        <stp>EM_S_FA_YOY_OR</stp>
        <stp>2</stp>
        <stp>300248.SZ</stp>
        <stp>2021-12-31</stp>
        <tr r="T1545" s="3"/>
      </tp>
      <tp>
        <v>14.1098619782</v>
        <stp/>
        <stp>EM_S_FA_YOY_OR</stp>
        <stp>2</stp>
        <stp>300249.SZ</stp>
        <stp>2020-12-31</stp>
        <tr r="S1546" s="3"/>
      </tp>
      <tp>
        <v>-23.1932239679</v>
        <stp/>
        <stp>EM_S_FA_YOY_OR</stp>
        <stp>2</stp>
        <stp>300270.SZ</stp>
        <stp>2019-12-31</stp>
        <tr r="R1567" s="3"/>
      </tp>
      <tp>
        <v>28.833298223700002</v>
        <stp/>
        <stp>EM_S_FA_YOY_OR</stp>
        <stp>2</stp>
        <stp>300280.SZ</stp>
        <stp>2019-12-31</stp>
        <tr r="R1576" s="3"/>
      </tp>
      <tp>
        <v>15.486594037</v>
        <stp/>
        <stp>EM_S_FA_YOY_OR</stp>
        <stp>2</stp>
        <stp>300290.SZ</stp>
        <stp>2019-12-31</stp>
        <tr r="R1586" s="3"/>
      </tp>
      <tp>
        <v>17.174053642299999</v>
        <stp/>
        <stp>EM_S_FA_YOY_OR</stp>
        <stp>2</stp>
        <stp>300298.SZ</stp>
        <stp>2021-12-31</stp>
        <tr r="T1593" s="3"/>
      </tp>
      <tp>
        <v>3.8919796745999999</v>
        <stp/>
        <stp>EM_S_FA_YOY_OR</stp>
        <stp>2</stp>
        <stp>300299.SZ</stp>
        <stp>2020-12-31</stp>
        <tr r="S1594" s="3"/>
      </tp>
      <tp>
        <v>8.1896986950000006</v>
        <stp/>
        <stp>EM_S_FA_YOY_OR</stp>
        <stp>2</stp>
        <stp>300288.SZ</stp>
        <stp>2021-12-31</stp>
        <tr r="T1584" s="3"/>
      </tp>
      <tp>
        <v>-8.4699743256000009</v>
        <stp/>
        <stp>EM_S_FA_YOY_OR</stp>
        <stp>2</stp>
        <stp>300289.SZ</stp>
        <stp>2020-12-31</stp>
        <tr r="S1585" s="3"/>
      </tp>
      <tp>
        <v>-2.8318836374999998</v>
        <stp/>
        <stp>EM_S_FA_YOY_OR</stp>
        <stp>2</stp>
        <stp>600148.SH</stp>
        <stp>2021-12-31</stp>
        <tr r="T2105" s="3"/>
      </tp>
      <tp>
        <v>5.1931300746</v>
        <stp/>
        <stp>EM_S_FA_YOY_OR</stp>
        <stp>2</stp>
        <stp>600149.SH</stp>
        <stp>2020-12-31</stp>
        <tr r="S2106" s="3"/>
      </tp>
      <tp>
        <v>20.493573086200001</v>
        <stp/>
        <stp>EM_S_FA_YOY_OR</stp>
        <stp>2</stp>
        <stp>600170.SH</stp>
        <stp>2019-12-31</stp>
        <tr r="R2125" s="3"/>
      </tp>
      <tp>
        <v>-24.107589190100001</v>
        <stp/>
        <stp>EM_S_FA_YOY_OR</stp>
        <stp>2</stp>
        <stp>600158.SH</stp>
        <stp>2021-12-31</stp>
        <tr r="T2114" s="3"/>
      </tp>
      <tp>
        <v>8.1518552988999993</v>
        <stp/>
        <stp>EM_S_FA_YOY_OR</stp>
        <stp>2</stp>
        <stp>600159.SH</stp>
        <stp>2020-12-31</stp>
        <tr r="S2115" s="3"/>
      </tp>
      <tp>
        <v>-0.38987256580000001</v>
        <stp/>
        <stp>EM_S_FA_YOY_OR</stp>
        <stp>2</stp>
        <stp>600160.SH</stp>
        <stp>2019-12-31</stp>
        <tr r="R2116" s="3"/>
      </tp>
      <tp>
        <v>36.817075020600001</v>
        <stp/>
        <stp>EM_S_FA_YOY_OR</stp>
        <stp>2</stp>
        <stp>600150.SH</stp>
        <stp>2019-12-31</stp>
        <tr r="R2107" s="3"/>
      </tp>
      <tp>
        <v>22.407819939100001</v>
        <stp/>
        <stp>EM_S_FA_YOY_OR</stp>
        <stp>2</stp>
        <stp>600168.SH</stp>
        <stp>2021-12-31</stp>
        <tr r="T2123" s="3"/>
      </tp>
      <tp>
        <v>22.3533801544</v>
        <stp/>
        <stp>EM_S_FA_YOY_OR</stp>
        <stp>2</stp>
        <stp>600169.SH</stp>
        <stp>2020-12-31</stp>
        <tr r="S2124" s="3"/>
      </tp>
      <tp>
        <v>22.3546559722</v>
        <stp/>
        <stp>EM_S_FA_YOY_OR</stp>
        <stp>2</stp>
        <stp>600178.SH</stp>
        <stp>2021-12-31</stp>
        <tr r="T2131" s="3"/>
      </tp>
      <tp>
        <v>-3.2403862502999998</v>
        <stp/>
        <stp>EM_S_FA_YOY_OR</stp>
        <stp>2</stp>
        <stp>600179.SH</stp>
        <stp>2020-12-31</stp>
        <tr r="S2132" s="3"/>
      </tp>
      <tp>
        <v>6.4055342246000002</v>
        <stp/>
        <stp>EM_S_FA_YOY_OR</stp>
        <stp>2</stp>
        <stp>600108.SH</stp>
        <stp>2021-12-31</stp>
        <tr r="T2075" s="3"/>
      </tp>
      <tp>
        <v>39.390296865899998</v>
        <stp/>
        <stp>EM_S_FA_YOY_OR</stp>
        <stp>2</stp>
        <stp>600109.SH</stp>
        <stp>2020-12-31</stp>
        <tr r="S2076" s="3"/>
      </tp>
      <tp>
        <v>-11.549556373</v>
        <stp/>
        <stp>EM_S_FA_YOY_OR</stp>
        <stp>2</stp>
        <stp>600130.SH</stp>
        <stp>2019-12-31</stp>
        <tr r="R2095" s="3"/>
      </tp>
      <tp>
        <v>0.73530005679999999</v>
        <stp/>
        <stp>EM_S_FA_YOY_OR</stp>
        <stp>2</stp>
        <stp>600118.SH</stp>
        <stp>2021-12-31</stp>
        <tr r="T2085" s="3"/>
      </tp>
      <tp>
        <v>-37.540906004100002</v>
        <stp/>
        <stp>EM_S_FA_YOY_OR</stp>
        <stp>2</stp>
        <stp>600119.SH</stp>
        <stp>2020-12-31</stp>
        <tr r="S2086" s="3"/>
      </tp>
      <tp>
        <v>9.6145799652000008</v>
        <stp/>
        <stp>EM_S_FA_YOY_OR</stp>
        <stp>2</stp>
        <stp>600120.SH</stp>
        <stp>2019-12-31</stp>
        <tr r="R2087" s="3"/>
      </tp>
      <tp>
        <v>-7.3823820345</v>
        <stp/>
        <stp>EM_S_FA_YOY_OR</stp>
        <stp>2</stp>
        <stp>600110.SH</stp>
        <stp>2019-12-31</stp>
        <tr r="R2077" s="3"/>
      </tp>
      <tp>
        <v>20.330112537000002</v>
        <stp/>
        <stp>EM_S_FA_YOY_OR</stp>
        <stp>2</stp>
        <stp>600128.SH</stp>
        <stp>2021-12-31</stp>
        <tr r="T2093" s="3"/>
      </tp>
      <tp>
        <v>-3.7385591900000001</v>
        <stp/>
        <stp>EM_S_FA_YOY_OR</stp>
        <stp>2</stp>
        <stp>600129.SH</stp>
        <stp>2020-12-31</stp>
        <tr r="S2094" s="3"/>
      </tp>
      <tp>
        <v>-7.2183850220999997</v>
        <stp/>
        <stp>EM_S_FA_YOY_OR</stp>
        <stp>2</stp>
        <stp>600100.SH</stp>
        <stp>2019-12-31</stp>
        <tr r="R2068" s="3"/>
      </tp>
      <tp>
        <v>20.763248662399999</v>
        <stp/>
        <stp>EM_S_FA_YOY_OR</stp>
        <stp>2</stp>
        <stp>600138.SH</stp>
        <stp>2021-12-31</stp>
        <tr r="T2102" s="3"/>
      </tp>
      <tp>
        <v>-29.303915649499999</v>
        <stp/>
        <stp>EM_S_FA_YOY_OR</stp>
        <stp>2</stp>
        <stp>600188.SH</stp>
        <stp>2021-12-31</stp>
        <tr r="T2140" s="3"/>
      </tp>
      <tp>
        <v>-14.3496471198</v>
        <stp/>
        <stp>EM_S_FA_YOY_OR</stp>
        <stp>2</stp>
        <stp>600189.SH</stp>
        <stp>2020-12-31</stp>
        <tr r="S2141" s="3"/>
      </tp>
      <tp>
        <v>-19.400340803599999</v>
        <stp/>
        <stp>EM_S_FA_YOY_OR</stp>
        <stp>2</stp>
        <stp>600198.SH</stp>
        <stp>2021-12-31</stp>
        <tr r="T2149" s="3"/>
      </tp>
      <tp>
        <v>13.5463400167</v>
        <stp/>
        <stp>EM_S_FA_YOY_OR</stp>
        <stp>2</stp>
        <stp>600199.SH</stp>
        <stp>2020-12-31</stp>
        <tr r="S2150" s="3"/>
      </tp>
      <tp>
        <v>18.761110939000002</v>
        <stp/>
        <stp>EM_S_FA_YOY_OR</stp>
        <stp>2</stp>
        <stp>600190.SH</stp>
        <stp>2019-12-31</stp>
        <tr r="R2142" s="3"/>
      </tp>
      <tp>
        <v>5.6720552998000002</v>
        <stp/>
        <stp>EM_S_FA_YOY_OR</stp>
        <stp>2</stp>
        <stp>600180.SH</stp>
        <stp>2019-12-31</stp>
        <tr r="R2133" s="3"/>
      </tp>
      <tp>
        <v>-22.6204559659</v>
        <stp/>
        <stp>EM_S_FA_YOY_OR</stp>
        <stp>2</stp>
        <stp>300100.SZ</stp>
        <stp>2019-12-31</stp>
        <tr r="R1403" s="3"/>
      </tp>
      <tp>
        <v>24.551265045800001</v>
        <stp/>
        <stp>EM_S_FA_YOY_OR</stp>
        <stp>2</stp>
        <stp>300138.SZ</stp>
        <stp>2021-12-31</stp>
        <tr r="T1440" s="3"/>
      </tp>
      <tp>
        <v>-48.636605666100003</v>
        <stp/>
        <stp>EM_S_FA_YOY_OR</stp>
        <stp>2</stp>
        <stp>300139.SZ</stp>
        <stp>2020-12-31</stp>
        <tr r="S1441" s="3"/>
      </tp>
      <tp>
        <v>5.6422849034000002</v>
        <stp/>
        <stp>EM_S_FA_YOY_OR</stp>
        <stp>2</stp>
        <stp>300110.SZ</stp>
        <stp>2019-12-31</stp>
        <tr r="R1412" s="3"/>
      </tp>
      <tp>
        <v>-28.7394211089</v>
        <stp/>
        <stp>EM_S_FA_YOY_OR</stp>
        <stp>2</stp>
        <stp>300128.SZ</stp>
        <stp>2021-12-31</stp>
        <tr r="T1430" s="3"/>
      </tp>
      <tp>
        <v>62.412196086199998</v>
        <stp/>
        <stp>EM_S_FA_YOY_OR</stp>
        <stp>2</stp>
        <stp>300129.SZ</stp>
        <stp>2020-12-31</stp>
        <tr r="S1431" s="3"/>
      </tp>
      <tp>
        <v>17.226838744399998</v>
        <stp/>
        <stp>EM_S_FA_YOY_OR</stp>
        <stp>2</stp>
        <stp>300118.SZ</stp>
        <stp>2021-12-31</stp>
        <tr r="T1420" s="3"/>
      </tp>
      <tp>
        <v>36.399406680399998</v>
        <stp/>
        <stp>EM_S_FA_YOY_OR</stp>
        <stp>2</stp>
        <stp>300119.SZ</stp>
        <stp>2020-12-31</stp>
        <tr r="S1421" s="3"/>
      </tp>
      <tp>
        <v>13.073788331799999</v>
        <stp/>
        <stp>EM_S_FA_YOY_OR</stp>
        <stp>2</stp>
        <stp>300120.SZ</stp>
        <stp>2019-12-31</stp>
        <tr r="R1422" s="3"/>
      </tp>
      <tp>
        <v>-33.8981688756</v>
        <stp/>
        <stp>EM_S_FA_YOY_OR</stp>
        <stp>2</stp>
        <stp>000100.SZ</stp>
        <stp>2019-12-31</stp>
        <tr r="R59" s="3"/>
      </tp>
      <tp>
        <v>5.5826756587000004</v>
        <stp/>
        <stp>EM_S_FA_YOY_OR</stp>
        <stp>2</stp>
        <stp>300108.SZ</stp>
        <stp>2021-12-31</stp>
        <tr r="T1410" s="3"/>
      </tp>
      <tp>
        <v>5.8525832275000003</v>
        <stp/>
        <stp>EM_S_FA_YOY_OR</stp>
        <stp>2</stp>
        <stp>300109.SZ</stp>
        <stp>2020-12-31</stp>
        <tr r="S1411" s="3"/>
      </tp>
      <tp>
        <v>30.5502440504</v>
        <stp/>
        <stp>EM_S_FA_YOY_OR</stp>
        <stp>2</stp>
        <stp>300130.SZ</stp>
        <stp>2019-12-31</stp>
        <tr r="R1432" s="3"/>
      </tp>
      <tp>
        <v>38.287514722799997</v>
        <stp/>
        <stp>EM_S_FA_YOY_OR</stp>
        <stp>2</stp>
        <stp>300140.SZ</stp>
        <stp>2019-12-31</stp>
        <tr r="R1442" s="3"/>
      </tp>
      <tp>
        <v>-36.454729632199999</v>
        <stp/>
        <stp>EM_S_FA_YOY_OR</stp>
        <stp>2</stp>
        <stp>300179.SZ</stp>
        <stp>2020-12-31</stp>
        <tr r="S1479" s="3"/>
      </tp>
      <tp>
        <v>10.095417065099999</v>
        <stp/>
        <stp>EM_S_FA_YOY_OR</stp>
        <stp>2</stp>
        <stp>000158.SZ</stp>
        <stp>2021-12-31</stp>
        <tr r="T65" s="3"/>
      </tp>
      <tp>
        <v>28.178826121099998</v>
        <stp/>
        <stp>EM_S_FA_YOY_OR</stp>
        <stp>2</stp>
        <stp>000159.SZ</stp>
        <stp>2020-12-31</stp>
        <tr r="S66" s="3"/>
      </tp>
      <tp>
        <v>32.789656208399997</v>
        <stp/>
        <stp>EM_S_FA_YOY_OR</stp>
        <stp>2</stp>
        <stp>300150.SZ</stp>
        <stp>2019-12-31</stp>
        <tr r="R1452" s="3"/>
      </tp>
      <tp>
        <v>16.7818301553</v>
        <stp/>
        <stp>EM_S_FA_YOY_OR</stp>
        <stp>2</stp>
        <stp>300168.SZ</stp>
        <stp>2021-12-31</stp>
        <tr r="T1469" s="3"/>
      </tp>
      <tp>
        <v>-5.5868200000000002E-4</v>
        <stp/>
        <stp>EM_S_FA_YOY_OR</stp>
        <stp>2</stp>
        <stp>300169.SZ</stp>
        <stp>2020-12-31</stp>
        <tr r="S1470" s="3"/>
      </tp>
      <tp>
        <v>5.0732586879000001</v>
        <stp/>
        <stp>EM_S_FA_YOY_OR</stp>
        <stp>2</stp>
        <stp>300158.SZ</stp>
        <stp>2021-12-31</stp>
        <tr r="T1459" s="3"/>
      </tp>
      <tp>
        <v>-11.6204937502</v>
        <stp/>
        <stp>EM_S_FA_YOY_OR</stp>
        <stp>2</stp>
        <stp>300159.SZ</stp>
        <stp>2020-12-31</stp>
        <tr r="S1460" s="3"/>
      </tp>
      <tp>
        <v>-9.3979780575999996</v>
        <stp/>
        <stp>EM_S_FA_YOY_OR</stp>
        <stp>2</stp>
        <stp>300160.SZ</stp>
        <stp>2019-12-31</stp>
        <tr r="R1461" s="3"/>
      </tp>
      <tp>
        <v>-40.370123497599998</v>
        <stp/>
        <stp>EM_S_FA_YOY_OR</stp>
        <stp>2</stp>
        <stp>300148.SZ</stp>
        <stp>2021-12-31</stp>
        <tr r="T1450" s="3"/>
      </tp>
      <tp>
        <v>11.5802675252</v>
        <stp/>
        <stp>EM_S_FA_YOY_OR</stp>
        <stp>2</stp>
        <stp>300149.SZ</stp>
        <stp>2020-12-31</stp>
        <tr r="S1451" s="3"/>
      </tp>
      <tp>
        <v>-4.9518575133000002</v>
        <stp/>
        <stp>EM_S_FA_YOY_OR</stp>
        <stp>2</stp>
        <stp>300170.SZ</stp>
        <stp>2019-12-31</stp>
        <tr r="R1471" s="3"/>
      </tp>
      <tp>
        <v>5.7164701282000001</v>
        <stp/>
        <stp>EM_S_FA_YOY_OR</stp>
        <stp>2</stp>
        <stp>300180.SZ</stp>
        <stp>2019-12-31</stp>
        <tr r="R1480" s="3"/>
      </tp>
      <tp>
        <v>32.244785119600003</v>
        <stp/>
        <stp>EM_S_FA_YOY_OR</stp>
        <stp>2</stp>
        <stp>300190.SZ</stp>
        <stp>2019-12-31</stp>
        <tr r="R1489" s="3"/>
      </tp>
      <tp>
        <v>-24.184470965700001</v>
        <stp/>
        <stp>EM_S_FA_YOY_OR</stp>
        <stp>2</stp>
        <stp>300198.SZ</stp>
        <stp>2021-12-31</stp>
        <tr r="T1497" s="3"/>
      </tp>
      <tp>
        <v>17.5079005435</v>
        <stp/>
        <stp>EM_S_FA_YOY_OR</stp>
        <stp>2</stp>
        <stp>300199.SZ</stp>
        <stp>2020-12-31</stp>
        <tr r="S1498" s="3"/>
      </tp>
      <tp>
        <v>6.2485756490000002</v>
        <stp/>
        <stp>EM_S_FA_YOY_OR</stp>
        <stp>2</stp>
        <stp>300188.SZ</stp>
        <stp>2021-12-31</stp>
        <tr r="T1487" s="3"/>
      </tp>
      <tp>
        <v>15.036601944399999</v>
        <stp/>
        <stp>EM_S_FA_YOY_OR</stp>
        <stp>2</stp>
        <stp>300189.SZ</stp>
        <stp>2020-12-31</stp>
        <tr r="S1488" s="3"/>
      </tp>
      <tp>
        <v>17.203629043300001</v>
        <stp/>
        <stp>EM_S_FA_YOY_OR</stp>
        <stp>2</stp>
        <stp>600048.SH</stp>
        <stp>2021-12-31</stp>
        <tr r="T2028" s="3"/>
      </tp>
      <tp>
        <v>13.089321658299999</v>
        <stp/>
        <stp>EM_S_FA_YOY_OR</stp>
        <stp>2</stp>
        <stp>600070.SH</stp>
        <stp>2019-12-31</stp>
        <tr r="R2046" s="3"/>
      </tp>
      <tp>
        <v>29.990087450899999</v>
        <stp/>
        <stp>EM_S_FA_YOY_OR</stp>
        <stp>2</stp>
        <stp>600058.SH</stp>
        <stp>2021-12-31</stp>
        <tr r="T2037" s="3"/>
      </tp>
      <tp>
        <v>-26.061012832999999</v>
        <stp/>
        <stp>EM_S_FA_YOY_OR</stp>
        <stp>2</stp>
        <stp>600059.SH</stp>
        <stp>2020-12-31</stp>
        <tr r="S2038" s="3"/>
      </tp>
      <tp>
        <v>-2.9137192213000001</v>
        <stp/>
        <stp>EM_S_FA_YOY_OR</stp>
        <stp>2</stp>
        <stp>600060.SH</stp>
        <stp>2019-12-31</stp>
        <tr r="R2039" s="3"/>
      </tp>
      <tp>
        <v>-0.1245277526</v>
        <stp/>
        <stp>EM_S_FA_YOY_OR</stp>
        <stp>2</stp>
        <stp>600050.SH</stp>
        <stp>2019-12-31</stp>
        <tr r="R2029" s="3"/>
      </tp>
      <tp>
        <v>6.2762256318</v>
        <stp/>
        <stp>EM_S_FA_YOY_OR</stp>
        <stp>2</stp>
        <stp>600078.SH</stp>
        <stp>2021-12-31</stp>
        <tr r="T2052" s="3"/>
      </tp>
      <tp>
        <v>-6.5928970222999999</v>
        <stp/>
        <stp>EM_S_FA_YOY_OR</stp>
        <stp>2</stp>
        <stp>600079.SH</stp>
        <stp>2020-12-31</stp>
        <tr r="S2053" s="3"/>
      </tp>
      <tp>
        <v>15.6465616419</v>
        <stp/>
        <stp>EM_S_FA_YOY_OR</stp>
        <stp>2</stp>
        <stp>600008.SH</stp>
        <stp>2021-12-31</stp>
        <tr r="T2001" s="3"/>
      </tp>
      <tp>
        <v>-60.679804082799997</v>
        <stp/>
        <stp>EM_S_FA_YOY_OR</stp>
        <stp>2</stp>
        <stp>600009.SH</stp>
        <stp>2020-12-31</stp>
        <tr r="S2002" s="3"/>
      </tp>
      <tp>
        <v>15.9024099018</v>
        <stp/>
        <stp>EM_S_FA_YOY_OR</stp>
        <stp>2</stp>
        <stp>600030.SH</stp>
        <stp>2019-12-31</stp>
        <tr r="R2020" s="3"/>
      </tp>
      <tp>
        <v>31.276436258099999</v>
        <stp/>
        <stp>EM_S_FA_YOY_OR</stp>
        <stp>2</stp>
        <stp>600018.SH</stp>
        <stp>2021-12-31</stp>
        <tr r="T2009" s="3"/>
      </tp>
      <tp>
        <v>-2.7180876929000002</v>
        <stp/>
        <stp>EM_S_FA_YOY_OR</stp>
        <stp>2</stp>
        <stp>600019.SH</stp>
        <stp>2020-12-31</stp>
        <tr r="S2010" s="3"/>
      </tp>
      <tp>
        <v>10.5648454929</v>
        <stp/>
        <stp>EM_S_FA_YOY_OR</stp>
        <stp>2</stp>
        <stp>600020.SH</stp>
        <stp>2019-12-31</stp>
        <tr r="R2011" s="3"/>
      </tp>
      <tp>
        <v>-5.6410650551000003</v>
        <stp/>
        <stp>EM_S_FA_YOY_OR</stp>
        <stp>2</stp>
        <stp>600010.SH</stp>
        <stp>2019-12-31</stp>
        <tr r="R2003" s="3"/>
      </tp>
      <tp>
        <v>30.225340709800001</v>
        <stp/>
        <stp>EM_S_FA_YOY_OR</stp>
        <stp>2</stp>
        <stp>600028.SH</stp>
        <stp>2021-12-31</stp>
        <tr r="T2018" s="3"/>
      </tp>
      <tp>
        <v>-40.020865463100002</v>
        <stp/>
        <stp>EM_S_FA_YOY_OR</stp>
        <stp>2</stp>
        <stp>600029.SH</stp>
        <stp>2020-12-31</stp>
        <tr r="S2019" s="3"/>
      </tp>
      <tp>
        <v>11.6015567846</v>
        <stp/>
        <stp>EM_S_FA_YOY_OR</stp>
        <stp>2</stp>
        <stp>600000.SH</stp>
        <stp>2019-12-31</stp>
        <tr r="R1997" s="3"/>
      </tp>
      <tp>
        <v>10.863040828700001</v>
        <stp/>
        <stp>EM_S_FA_YOY_OR</stp>
        <stp>2</stp>
        <stp>600038.SH</stp>
        <stp>2021-12-31</stp>
        <tr r="T2026" s="3"/>
      </tp>
      <tp>
        <v>15.826183885900001</v>
        <stp/>
        <stp>EM_S_FA_YOY_OR</stp>
        <stp>2</stp>
        <stp>600039.SH</stp>
        <stp>2020-12-31</stp>
        <tr r="S2027" s="3"/>
      </tp>
      <tp>
        <v>52.6395364591</v>
        <stp/>
        <stp>EM_S_FA_YOY_OR</stp>
        <stp>2</stp>
        <stp>600088.SH</stp>
        <stp>2021-12-31</stp>
        <tr r="T2060" s="3"/>
      </tp>
      <tp>
        <v>19.240838434</v>
        <stp/>
        <stp>EM_S_FA_YOY_OR</stp>
        <stp>2</stp>
        <stp>600089.SH</stp>
        <stp>2020-12-31</stp>
        <tr r="S2061" s="3"/>
      </tp>
      <tp>
        <v>19.7977095454</v>
        <stp/>
        <stp>EM_S_FA_YOY_OR</stp>
        <stp>2</stp>
        <stp>600098.SH</stp>
        <stp>2021-12-31</stp>
        <tr r="T2066" s="3"/>
      </tp>
      <tp>
        <v>3.7232653507000002</v>
        <stp/>
        <stp>EM_S_FA_YOY_OR</stp>
        <stp>2</stp>
        <stp>600099.SH</stp>
        <stp>2020-12-31</stp>
        <tr r="S2067" s="3"/>
      </tp>
      <tp>
        <v>1.2591537074000001</v>
        <stp/>
        <stp>EM_S_FA_YOY_OR</stp>
        <stp>2</stp>
        <stp>600080.SH</stp>
        <stp>2019-12-31</stp>
        <tr r="R2054" s="3"/>
      </tp>
      <tp>
        <v>15.5036453212</v>
        <stp/>
        <stp>EM_S_FA_YOY_OR</stp>
        <stp>2</stp>
        <stp>000008.SZ</stp>
        <stp>2021-12-31</stp>
        <tr r="T8" s="3"/>
      </tp>
      <tp>
        <v>-11.339085839499999</v>
        <stp/>
        <stp>EM_S_FA_YOY_OR</stp>
        <stp>2</stp>
        <stp>000009.SZ</stp>
        <stp>2020-12-31</stp>
        <tr r="S9" s="3"/>
      </tp>
      <tp>
        <v>28.159966303000001</v>
        <stp/>
        <stp>EM_S_FA_YOY_OR</stp>
        <stp>2</stp>
        <stp>000030.SZ</stp>
        <stp>2019-12-31</stp>
        <tr r="R25" s="3"/>
      </tp>
      <tp>
        <v>-36.011831183799998</v>
        <stp/>
        <stp>EM_S_FA_YOY_OR</stp>
        <stp>2</stp>
        <stp>300039.SZ</stp>
        <stp>2020-12-31</stp>
        <tr r="S1346" s="3"/>
      </tp>
      <tp>
        <v>7.4551929314000001</v>
        <stp/>
        <stp>EM_S_FA_YOY_OR</stp>
        <stp>2</stp>
        <stp>000019.SZ</stp>
        <stp>2020-12-31</stp>
        <tr r="S16" s="3"/>
      </tp>
      <tp>
        <v>13.2660184171</v>
        <stp/>
        <stp>EM_S_FA_YOY_OR</stp>
        <stp>2</stp>
        <stp>000020.SZ</stp>
        <stp>2019-12-31</stp>
        <tr r="R17" s="3"/>
      </tp>
      <tp>
        <v>1.3808772671</v>
        <stp/>
        <stp>EM_S_FA_YOY_OR</stp>
        <stp>2</stp>
        <stp>300010.SZ</stp>
        <stp>2019-12-31</stp>
        <tr r="R1320" s="3"/>
      </tp>
      <tp>
        <v>554.72162656930004</v>
        <stp/>
        <stp>EM_S_FA_YOY_OR</stp>
        <stp>2</stp>
        <stp>300029.SZ</stp>
        <stp>2020-12-31</stp>
        <tr r="S1337" s="3"/>
      </tp>
      <tp>
        <v>448.0643904538</v>
        <stp/>
        <stp>EM_S_FA_YOY_OR</stp>
        <stp>2</stp>
        <stp>000010.SZ</stp>
        <stp>2019-12-31</stp>
        <tr r="R10" s="3"/>
      </tp>
      <tp>
        <v>14.599218984</v>
        <stp/>
        <stp>EM_S_FA_YOY_OR</stp>
        <stp>2</stp>
        <stp>000028.SZ</stp>
        <stp>2021-12-31</stp>
        <tr r="T23" s="3"/>
      </tp>
      <tp>
        <v>-36.634983896500003</v>
        <stp/>
        <stp>EM_S_FA_YOY_OR</stp>
        <stp>2</stp>
        <stp>000029.SZ</stp>
        <stp>2020-12-31</stp>
        <tr r="S24" s="3"/>
      </tp>
      <tp>
        <v>3.4738293759999999</v>
        <stp/>
        <stp>EM_S_FA_YOY_OR</stp>
        <stp>2</stp>
        <stp>300018.SZ</stp>
        <stp>2021-12-31</stp>
        <tr r="T1328" s="3"/>
      </tp>
      <tp>
        <v>49.664207959000002</v>
        <stp/>
        <stp>EM_S_FA_YOY_OR</stp>
        <stp>2</stp>
        <stp>300019.SZ</stp>
        <stp>2020-12-31</stp>
        <tr r="S1329" s="3"/>
      </tp>
      <tp>
        <v>-13.8307065646</v>
        <stp/>
        <stp>EM_S_FA_YOY_OR</stp>
        <stp>2</stp>
        <stp>300020.SZ</stp>
        <stp>2019-12-31</stp>
        <tr r="R1330" s="3"/>
      </tp>
      <tp>
        <v>9.7229025751999991</v>
        <stp/>
        <stp>EM_S_FA_YOY_OR</stp>
        <stp>2</stp>
        <stp>000039.SZ</stp>
        <stp>2020-12-31</stp>
        <tr r="S32" s="3"/>
      </tp>
      <tp>
        <v>171.55743604220001</v>
        <stp/>
        <stp>EM_S_FA_YOY_OR</stp>
        <stp>2</stp>
        <stp>300008.SZ</stp>
        <stp>2021-12-31</stp>
        <tr r="T1318" s="3"/>
      </tp>
      <tp>
        <v>-0.6488911235</v>
        <stp/>
        <stp>EM_S_FA_YOY_OR</stp>
        <stp>2</stp>
        <stp>300009.SZ</stp>
        <stp>2020-12-31</stp>
        <tr r="S1319" s="3"/>
      </tp>
      <tp>
        <v>4.5635922824000001</v>
        <stp/>
        <stp>EM_S_FA_YOY_OR</stp>
        <stp>2</stp>
        <stp>300030.SZ</stp>
        <stp>2019-12-31</stp>
        <tr r="R1338" s="3"/>
      </tp>
      <tp>
        <v>-20.8775187866</v>
        <stp/>
        <stp>EM_S_FA_YOY_OR</stp>
        <stp>2</stp>
        <stp>000048.SZ</stp>
        <stp>2021-12-31</stp>
        <tr r="T37" s="3"/>
      </tp>
      <tp>
        <v>5.1789462750000004</v>
        <stp/>
        <stp>EM_S_FA_YOY_OR</stp>
        <stp>2</stp>
        <stp>000049.SZ</stp>
        <stp>2020-12-31</stp>
        <tr r="S38" s="3"/>
      </tp>
      <tp>
        <v>-18.403256755299999</v>
        <stp/>
        <stp>EM_S_FA_YOY_OR</stp>
        <stp>2</stp>
        <stp>000070.SZ</stp>
        <stp>2019-12-31</stp>
        <tr r="R52" s="3"/>
      </tp>
      <tp>
        <v>-22.690798519800001</v>
        <stp/>
        <stp>EM_S_FA_YOY_OR</stp>
        <stp>2</stp>
        <stp>300040.SZ</stp>
        <stp>2019-12-31</stp>
        <tr r="R1347" s="3"/>
      </tp>
      <tp>
        <v>-33.925705450199999</v>
        <stp/>
        <stp>EM_S_FA_YOY_OR</stp>
        <stp>2</stp>
        <stp>300078.SZ</stp>
        <stp>2021-12-31</stp>
        <tr r="T1383" s="3"/>
      </tp>
      <tp>
        <v>-2.9226415620999999</v>
        <stp/>
        <stp>EM_S_FA_YOY_OR</stp>
        <stp>2</stp>
        <stp>300079.SZ</stp>
        <stp>2020-12-31</stp>
        <tr r="S1384" s="3"/>
      </tp>
      <tp>
        <v>42.103152483099997</v>
        <stp/>
        <stp>EM_S_FA_YOY_OR</stp>
        <stp>2</stp>
        <stp>000058.SZ</stp>
        <stp>2021-12-31</stp>
        <tr r="T42" s="3"/>
      </tp>
      <tp>
        <v>-23.153970344200001</v>
        <stp/>
        <stp>EM_S_FA_YOY_OR</stp>
        <stp>2</stp>
        <stp>000059.SZ</stp>
        <stp>2020-12-31</stp>
        <tr r="S43" s="3"/>
      </tp>
      <tp>
        <v>14.211566978600001</v>
        <stp/>
        <stp>EM_S_FA_YOY_OR</stp>
        <stp>2</stp>
        <stp>000060.SZ</stp>
        <stp>2019-12-31</stp>
        <tr r="R44" s="3"/>
      </tp>
      <tp>
        <v>26.556965414</v>
        <stp/>
        <stp>EM_S_FA_YOY_OR</stp>
        <stp>2</stp>
        <stp>300050.SZ</stp>
        <stp>2019-12-31</stp>
        <tr r="R1357" s="3"/>
      </tp>
      <tp>
        <v>15.4759543462</v>
        <stp/>
        <stp>EM_S_FA_YOY_OR</stp>
        <stp>2</stp>
        <stp>300068.SZ</stp>
        <stp>2021-12-31</stp>
        <tr r="T1373" s="3"/>
      </tp>
      <tp>
        <v>-35.075674602500001</v>
        <stp/>
        <stp>EM_S_FA_YOY_OR</stp>
        <stp>2</stp>
        <stp>300069.SZ</stp>
        <stp>2020-12-31</stp>
        <tr r="S1374" s="3"/>
      </tp>
      <tp>
        <v>4.7400654539999998</v>
        <stp/>
        <stp>EM_S_FA_YOY_OR</stp>
        <stp>2</stp>
        <stp>000050.SZ</stp>
        <stp>2019-12-31</stp>
        <tr r="R39" s="3"/>
      </tp>
      <tp>
        <v>309.23688124569998</v>
        <stp/>
        <stp>EM_S_FA_YOY_OR</stp>
        <stp>2</stp>
        <stp>000068.SZ</stp>
        <stp>2021-12-31</stp>
        <tr r="T50" s="3"/>
      </tp>
      <tp>
        <v>36.389925822599999</v>
        <stp/>
        <stp>EM_S_FA_YOY_OR</stp>
        <stp>2</stp>
        <stp>000069.SZ</stp>
        <stp>2020-12-31</stp>
        <tr r="S51" s="3"/>
      </tp>
      <tp>
        <v>-1.1078503349</v>
        <stp/>
        <stp>EM_S_FA_YOY_OR</stp>
        <stp>2</stp>
        <stp>300058.SZ</stp>
        <stp>2021-12-31</stp>
        <tr r="T1365" s="3"/>
      </tp>
      <tp>
        <v>120.0404654288</v>
        <stp/>
        <stp>EM_S_FA_YOY_OR</stp>
        <stp>2</stp>
        <stp>300059.SZ</stp>
        <stp>2020-12-31</stp>
        <tr r="S1366" s="3"/>
      </tp>
      <tp>
        <v>-21.5590761112</v>
        <stp/>
        <stp>EM_S_FA_YOY_OR</stp>
        <stp>2</stp>
        <stp>000040.SZ</stp>
        <stp>2019-12-31</stp>
        <tr r="R33" s="3"/>
      </tp>
      <tp>
        <v>2.5762729404</v>
        <stp/>
        <stp>EM_S_FA_YOY_OR</stp>
        <stp>2</stp>
        <stp>000078.SZ</stp>
        <stp>2021-12-31</stp>
        <tr r="T53" s="3"/>
      </tp>
      <tp>
        <v>-4.1673864293999996</v>
        <stp/>
        <stp>EM_S_FA_YOY_OR</stp>
        <stp>2</stp>
        <stp>300048.SZ</stp>
        <stp>2021-12-31</stp>
        <tr r="T1355" s="3"/>
      </tp>
      <tp>
        <v>-2.9103750365000001</v>
        <stp/>
        <stp>EM_S_FA_YOY_OR</stp>
        <stp>2</stp>
        <stp>300049.SZ</stp>
        <stp>2020-12-31</stp>
        <tr r="S1356" s="3"/>
      </tp>
      <tp>
        <v>6.4032237241000001</v>
        <stp/>
        <stp>EM_S_FA_YOY_OR</stp>
        <stp>2</stp>
        <stp>300070.SZ</stp>
        <stp>2019-12-31</stp>
        <tr r="R1375" s="3"/>
      </tp>
      <tp>
        <v>27.991809078100001</v>
        <stp/>
        <stp>EM_S_FA_YOY_OR</stp>
        <stp>2</stp>
        <stp>000088.SZ</stp>
        <stp>2021-12-31</stp>
        <tr r="T54" s="3"/>
      </tp>
      <tp>
        <v>-21.274136914100001</v>
        <stp/>
        <stp>EM_S_FA_YOY_OR</stp>
        <stp>2</stp>
        <stp>000089.SZ</stp>
        <stp>2020-12-31</stp>
        <tr r="S55" s="3"/>
      </tp>
      <tp>
        <v>-15.447331604</v>
        <stp/>
        <stp>EM_S_FA_YOY_OR</stp>
        <stp>2</stp>
        <stp>300080.SZ</stp>
        <stp>2019-12-31</stp>
        <tr r="R1385" s="3"/>
      </tp>
      <tp>
        <v>-0.56744200659999999</v>
        <stp/>
        <stp>EM_S_FA_YOY_OR</stp>
        <stp>2</stp>
        <stp>000099.SZ</stp>
        <stp>2020-12-31</stp>
        <tr r="S58" s="3"/>
      </tp>
      <tp>
        <v>43.643776862700001</v>
        <stp/>
        <stp>EM_S_FA_YOY_OR</stp>
        <stp>2</stp>
        <stp>000090.SZ</stp>
        <stp>2019-12-31</stp>
        <tr r="R56" s="3"/>
      </tp>
      <tp>
        <v>14.911517910800001</v>
        <stp/>
        <stp>EM_S_FA_YOY_OR</stp>
        <stp>2</stp>
        <stp>300098.SZ</stp>
        <stp>2021-12-31</stp>
        <tr r="T1401" s="3"/>
      </tp>
      <tp>
        <v>13.8321126336</v>
        <stp/>
        <stp>EM_S_FA_YOY_OR</stp>
        <stp>2</stp>
        <stp>300099.SZ</stp>
        <stp>2020-12-31</stp>
        <tr r="S1402" s="3"/>
      </tp>
      <tp>
        <v>2.5492468131999999</v>
        <stp/>
        <stp>EM_S_FA_YOY_OR</stp>
        <stp>2</stp>
        <stp>300088.SZ</stp>
        <stp>2021-12-31</stp>
        <tr r="T1393" s="3"/>
      </tp>
      <tp>
        <v>13.361767780299999</v>
        <stp/>
        <stp>EM_S_FA_YOY_OR</stp>
        <stp>2</stp>
        <stp>600970.SH</stp>
        <stp>2019-12-31</stp>
        <tr r="R2734" s="3"/>
      </tp>
      <tp>
        <v>5.3447351812999999</v>
        <stp/>
        <stp>EM_S_FA_YOY_OR</stp>
        <stp>2</stp>
        <stp>600958.SH</stp>
        <stp>2021-12-31</stp>
        <tr r="T2724" s="3"/>
      </tp>
      <tp>
        <v>-3.9944430918</v>
        <stp/>
        <stp>EM_S_FA_YOY_OR</stp>
        <stp>2</stp>
        <stp>600959.SH</stp>
        <stp>2020-12-31</stp>
        <tr r="S2725" s="3"/>
      </tp>
      <tp>
        <v>26.809397871000002</v>
        <stp/>
        <stp>EM_S_FA_YOY_OR</stp>
        <stp>2</stp>
        <stp>600960.SH</stp>
        <stp>2019-12-31</stp>
        <tr r="R2726" s="3"/>
      </tp>
      <tp>
        <v>1.1164082688000001</v>
        <stp/>
        <stp>EM_S_FA_YOY_OR</stp>
        <stp>2</stp>
        <stp>600969.SH</stp>
        <stp>2020-12-31</stp>
        <tr r="S2733" s="3"/>
      </tp>
      <tp>
        <v>2.2660835968000002</v>
        <stp/>
        <stp>EM_S_FA_YOY_OR</stp>
        <stp>2</stp>
        <stp>600979.SH</stp>
        <stp>2020-12-31</stp>
        <tr r="S2740" s="3"/>
      </tp>
      <tp>
        <v>11.6338993909</v>
        <stp/>
        <stp>EM_S_FA_YOY_OR</stp>
        <stp>2</stp>
        <stp>600908.SH</stp>
        <stp>2021-12-31</stp>
        <tr r="T2716" s="3"/>
      </tp>
      <tp>
        <v>3.8654469714999999</v>
        <stp/>
        <stp>EM_S_FA_YOY_OR</stp>
        <stp>2</stp>
        <stp>600909.SH</stp>
        <stp>2020-12-31</stp>
        <tr r="S2717" s="3"/>
      </tp>
      <tp>
        <v>15.680568338900001</v>
        <stp/>
        <stp>EM_S_FA_YOY_OR</stp>
        <stp>2</stp>
        <stp>600919.SH</stp>
        <stp>2020-12-31</stp>
        <tr r="S2719" s="3"/>
      </tp>
      <tp>
        <v>-2.6162372938999998</v>
        <stp/>
        <stp>EM_S_FA_YOY_OR</stp>
        <stp>2</stp>
        <stp>600900.SH</stp>
        <stp>2019-12-31</stp>
        <tr r="R2714" s="3"/>
      </tp>
      <tp>
        <v>6.1134897046000001</v>
        <stp/>
        <stp>EM_S_FA_YOY_OR</stp>
        <stp>2</stp>
        <stp>600939.SH</stp>
        <stp>2020-12-31</stp>
        <tr r="S2723" s="3"/>
      </tp>
      <tp>
        <v>-17.014758235599999</v>
        <stp/>
        <stp>EM_S_FA_YOY_OR</stp>
        <stp>2</stp>
        <stp>600988.SH</stp>
        <stp>2021-12-31</stp>
        <tr r="T2749" s="3"/>
      </tp>
      <tp>
        <v>10.416715272599999</v>
        <stp/>
        <stp>EM_S_FA_YOY_OR</stp>
        <stp>2</stp>
        <stp>600998.SH</stp>
        <stp>2021-12-31</stp>
        <tr r="T2756" s="3"/>
      </tp>
      <tp>
        <v>29.769030184399998</v>
        <stp/>
        <stp>EM_S_FA_YOY_OR</stp>
        <stp>2</stp>
        <stp>600999.SH</stp>
        <stp>2020-12-31</stp>
        <tr r="S2757" s="3"/>
      </tp>
      <tp>
        <v>-30.028648286599999</v>
        <stp/>
        <stp>EM_S_FA_YOY_OR</stp>
        <stp>2</stp>
        <stp>600990.SH</stp>
        <stp>2019-12-31</stp>
        <tr r="R2750" s="3"/>
      </tp>
      <tp>
        <v>5.5439541149</v>
        <stp/>
        <stp>EM_S_FA_YOY_OR</stp>
        <stp>2</stp>
        <stp>600980.SH</stp>
        <stp>2019-12-31</stp>
        <tr r="R2741" s="3"/>
      </tp>
      <tp>
        <v>-7.6015143530999998</v>
        <stp/>
        <stp>EM_S_FA_YOY_OR</stp>
        <stp>2</stp>
        <stp>000908.SZ</stp>
        <stp>2021-12-31</stp>
        <tr r="T365" s="3"/>
      </tp>
      <tp>
        <v>2.1119894361</v>
        <stp/>
        <stp>EM_S_FA_YOY_OR</stp>
        <stp>2</stp>
        <stp>000909.SZ</stp>
        <stp>2020-12-31</stp>
        <tr r="S366" s="3"/>
      </tp>
      <tp>
        <v>9.9866248398999993</v>
        <stp/>
        <stp>EM_S_FA_YOY_OR</stp>
        <stp>2</stp>
        <stp>000930.SZ</stp>
        <stp>2019-12-31</stp>
        <tr r="R383" s="3"/>
      </tp>
      <tp>
        <v>-1.2303409546999999</v>
        <stp/>
        <stp>EM_S_FA_YOY_OR</stp>
        <stp>2</stp>
        <stp>000919.SZ</stp>
        <stp>2020-12-31</stp>
        <tr r="S373" s="3"/>
      </tp>
      <tp>
        <v>2.8461386946</v>
        <stp/>
        <stp>EM_S_FA_YOY_OR</stp>
        <stp>2</stp>
        <stp>000920.SZ</stp>
        <stp>2019-12-31</stp>
        <tr r="R374" s="3"/>
      </tp>
      <tp>
        <v>0.5058123953</v>
        <stp/>
        <stp>EM_S_FA_YOY_OR</stp>
        <stp>2</stp>
        <stp>000910.SZ</stp>
        <stp>2019-12-31</stp>
        <tr r="R367" s="3"/>
      </tp>
      <tp>
        <v>6.9792837526999998</v>
        <stp/>
        <stp>EM_S_FA_YOY_OR</stp>
        <stp>2</stp>
        <stp>000928.SZ</stp>
        <stp>2021-12-31</stp>
        <tr r="T381" s="3"/>
      </tp>
      <tp>
        <v>-32.678828792899999</v>
        <stp/>
        <stp>EM_S_FA_YOY_OR</stp>
        <stp>2</stp>
        <stp>000929.SZ</stp>
        <stp>2020-12-31</stp>
        <tr r="S382" s="3"/>
      </tp>
      <tp>
        <v>3.9111468881000002</v>
        <stp/>
        <stp>EM_S_FA_YOY_OR</stp>
        <stp>2</stp>
        <stp>000900.SZ</stp>
        <stp>2019-12-31</stp>
        <tr r="R359" s="3"/>
      </tp>
      <tp>
        <v>12.571773181199999</v>
        <stp/>
        <stp>EM_S_FA_YOY_OR</stp>
        <stp>2</stp>
        <stp>000938.SZ</stp>
        <stp>2021-12-31</stp>
        <tr r="T390" s="3"/>
      </tp>
      <tp>
        <v>32.852159949200001</v>
        <stp/>
        <stp>EM_S_FA_YOY_OR</stp>
        <stp>2</stp>
        <stp>000948.SZ</stp>
        <stp>2021-12-31</stp>
        <tr r="T391" s="3"/>
      </tp>
      <tp>
        <v>-6.8199951595000003</v>
        <stp/>
        <stp>EM_S_FA_YOY_OR</stp>
        <stp>2</stp>
        <stp>000949.SZ</stp>
        <stp>2020-12-31</stp>
        <tr r="S392" s="3"/>
      </tp>
      <tp>
        <v>-3.1223097963000002</v>
        <stp/>
        <stp>EM_S_FA_YOY_OR</stp>
        <stp>2</stp>
        <stp>000970.SZ</stp>
        <stp>2019-12-31</stp>
        <tr r="R410" s="3"/>
      </tp>
      <tp>
        <v>-36.194087029499997</v>
        <stp/>
        <stp>EM_S_FA_YOY_OR</stp>
        <stp>2</stp>
        <stp>000958.SZ</stp>
        <stp>2021-12-31</stp>
        <tr r="T399" s="3"/>
      </tp>
      <tp>
        <v>16.138383301699999</v>
        <stp/>
        <stp>EM_S_FA_YOY_OR</stp>
        <stp>2</stp>
        <stp>000959.SZ</stp>
        <stp>2020-12-31</stp>
        <tr r="S400" s="3"/>
      </tp>
      <tp>
        <v>8.2927189835000004</v>
        <stp/>
        <stp>EM_S_FA_YOY_OR</stp>
        <stp>2</stp>
        <stp>000960.SZ</stp>
        <stp>2019-12-31</stp>
        <tr r="R401" s="3"/>
      </tp>
      <tp>
        <v>31.163677120199999</v>
        <stp/>
        <stp>EM_S_FA_YOY_OR</stp>
        <stp>2</stp>
        <stp>000950.SZ</stp>
        <stp>2019-12-31</stp>
        <tr r="R393" s="3"/>
      </tp>
      <tp>
        <v>37.241407072100003</v>
        <stp/>
        <stp>EM_S_FA_YOY_OR</stp>
        <stp>2</stp>
        <stp>000968.SZ</stp>
        <stp>2021-12-31</stp>
        <tr r="T408" s="3"/>
      </tp>
      <tp>
        <v>4.1615997675000003</v>
        <stp/>
        <stp>EM_S_FA_YOY_OR</stp>
        <stp>2</stp>
        <stp>000969.SZ</stp>
        <stp>2020-12-31</stp>
        <tr r="S409" s="3"/>
      </tp>
      <tp>
        <v>-6.3863143009999996</v>
        <stp/>
        <stp>EM_S_FA_YOY_OR</stp>
        <stp>2</stp>
        <stp>000978.SZ</stp>
        <stp>2021-12-31</stp>
        <tr r="T417" s="3"/>
      </tp>
      <tp>
        <v>65.648334382000002</v>
        <stp/>
        <stp>EM_S_FA_YOY_OR</stp>
        <stp>2</stp>
        <stp>000988.SZ</stp>
        <stp>2021-12-31</stp>
        <tr r="T424" s="3"/>
      </tp>
      <tp>
        <v>11.805345643700001</v>
        <stp/>
        <stp>EM_S_FA_YOY_OR</stp>
        <stp>2</stp>
        <stp>000989.SZ</stp>
        <stp>2020-12-31</stp>
        <tr r="S425" s="3"/>
      </tp>
      <tp>
        <v>6.4705368254</v>
        <stp/>
        <stp>EM_S_FA_YOY_OR</stp>
        <stp>2</stp>
        <stp>000998.SZ</stp>
        <stp>2021-12-31</stp>
        <tr r="T431" s="3"/>
      </tp>
      <tp>
        <v>-7.8168839529999996</v>
        <stp/>
        <stp>EM_S_FA_YOY_OR</stp>
        <stp>2</stp>
        <stp>000999.SZ</stp>
        <stp>2020-12-31</stp>
        <tr r="S432" s="3"/>
      </tp>
      <tp>
        <v>17.787505771900001</v>
        <stp/>
        <stp>EM_S_FA_YOY_OR</stp>
        <stp>2</stp>
        <stp>000990.SZ</stp>
        <stp>2019-12-31</stp>
        <tr r="R426" s="3"/>
      </tp>
      <tp>
        <v>-79.776766206999994</v>
        <stp/>
        <stp>EM_S_FA_YOY_OR</stp>
        <stp>2</stp>
        <stp>000980.SZ</stp>
        <stp>2019-12-31</stp>
        <tr r="R418" s="3"/>
      </tp>
      <tp>
        <v>59.287171566200001</v>
        <stp/>
        <stp>EM_S_FA_YOY_OR</stp>
        <stp>2</stp>
        <stp>600848.SH</stp>
        <stp>2021-12-31</stp>
        <tr r="T2671" s="3"/>
      </tp>
      <tp>
        <v>4.7956432840999996</v>
        <stp/>
        <stp>EM_S_FA_YOY_OR</stp>
        <stp>2</stp>
        <stp>600858.SH</stp>
        <stp>2021-12-31</stp>
        <tr r="T2678" s="3"/>
      </tp>
      <tp>
        <v>-69.302719094400004</v>
        <stp/>
        <stp>EM_S_FA_YOY_OR</stp>
        <stp>2</stp>
        <stp>600859.SH</stp>
        <stp>2020-12-31</stp>
        <tr r="S2679" s="3"/>
      </tp>
      <tp>
        <v>6.6231473672999996</v>
        <stp/>
        <stp>EM_S_FA_YOY_OR</stp>
        <stp>2</stp>
        <stp>600860.SH</stp>
        <stp>2019-12-31</stp>
        <tr r="R2680" s="3"/>
      </tp>
      <tp>
        <v>6.5096960910000004</v>
        <stp/>
        <stp>EM_S_FA_YOY_OR</stp>
        <stp>2</stp>
        <stp>600850.SH</stp>
        <stp>2019-12-31</stp>
        <tr r="R2672" s="3"/>
      </tp>
      <tp>
        <v>91.429183141199999</v>
        <stp/>
        <stp>EM_S_FA_YOY_OR</stp>
        <stp>2</stp>
        <stp>600868.SH</stp>
        <stp>2021-12-31</stp>
        <tr r="T2688" s="3"/>
      </tp>
      <tp>
        <v>15.4394395152</v>
        <stp/>
        <stp>EM_S_FA_YOY_OR</stp>
        <stp>2</stp>
        <stp>600869.SH</stp>
        <stp>2020-12-31</stp>
        <tr r="S2689" s="3"/>
      </tp>
      <tp>
        <v>2.1613841412000001</v>
        <stp/>
        <stp>EM_S_FA_YOY_OR</stp>
        <stp>2</stp>
        <stp>600879.SH</stp>
        <stp>2020-12-31</stp>
        <tr r="S2697" s="3"/>
      </tp>
      <tp>
        <v>39.499324233300001</v>
        <stp/>
        <stp>EM_S_FA_YOY_OR</stp>
        <stp>2</stp>
        <stp>600808.SH</stp>
        <stp>2021-12-31</stp>
        <tr r="T2635" s="3"/>
      </tp>
      <tp>
        <v>17.634690571299998</v>
        <stp/>
        <stp>EM_S_FA_YOY_OR</stp>
        <stp>2</stp>
        <stp>600809.SH</stp>
        <stp>2020-12-31</stp>
        <tr r="S2636" s="3"/>
      </tp>
      <tp>
        <v>-58.190434172000003</v>
        <stp/>
        <stp>EM_S_FA_YOY_OR</stp>
        <stp>2</stp>
        <stp>600830.SH</stp>
        <stp>2019-12-31</stp>
        <tr r="R2656" s="3"/>
      </tp>
      <tp>
        <v>-1.6720250567999999</v>
        <stp/>
        <stp>EM_S_FA_YOY_OR</stp>
        <stp>2</stp>
        <stp>600818.SH</stp>
        <stp>2021-12-31</stp>
        <tr r="T2644" s="3"/>
      </tp>
      <tp>
        <v>-9.4507194873000007</v>
        <stp/>
        <stp>EM_S_FA_YOY_OR</stp>
        <stp>2</stp>
        <stp>600819.SH</stp>
        <stp>2020-12-31</stp>
        <tr r="S2645" s="3"/>
      </tp>
      <tp>
        <v>17.059512778199998</v>
        <stp/>
        <stp>EM_S_FA_YOY_OR</stp>
        <stp>2</stp>
        <stp>600820.SH</stp>
        <stp>2019-12-31</stp>
        <tr r="R2646" s="3"/>
      </tp>
      <tp>
        <v>15.7060598366</v>
        <stp/>
        <stp>EM_S_FA_YOY_OR</stp>
        <stp>2</stp>
        <stp>600810.SH</stp>
        <stp>2019-12-31</stp>
        <tr r="R2637" s="3"/>
      </tp>
      <tp>
        <v>12.6670923002</v>
        <stp/>
        <stp>EM_S_FA_YOY_OR</stp>
        <stp>2</stp>
        <stp>600828.SH</stp>
        <stp>2021-12-31</stp>
        <tr r="T2654" s="3"/>
      </tp>
      <tp>
        <v>-4.1732054794</v>
        <stp/>
        <stp>EM_S_FA_YOY_OR</stp>
        <stp>2</stp>
        <stp>600829.SH</stp>
        <stp>2020-12-31</stp>
        <tr r="S2655" s="3"/>
      </tp>
      <tp>
        <v>-28.416793213199998</v>
        <stp/>
        <stp>EM_S_FA_YOY_OR</stp>
        <stp>2</stp>
        <stp>600800.SH</stp>
        <stp>2019-12-31</stp>
        <tr r="R2628" s="3"/>
      </tp>
      <tp>
        <v>5.6686503278</v>
        <stp/>
        <stp>EM_S_FA_YOY_OR</stp>
        <stp>2</stp>
        <stp>600838.SH</stp>
        <stp>2021-12-31</stp>
        <tr r="T2663" s="3"/>
      </tp>
      <tp>
        <v>6.3690591063999999</v>
        <stp/>
        <stp>EM_S_FA_YOY_OR</stp>
        <stp>2</stp>
        <stp>600839.SH</stp>
        <stp>2020-12-31</stp>
        <tr r="S2664" s="3"/>
      </tp>
      <tp>
        <v>43.875921676799997</v>
        <stp/>
        <stp>EM_S_FA_YOY_OR</stp>
        <stp>2</stp>
        <stp>600888.SH</stp>
        <stp>2021-12-31</stp>
        <tr r="T2706" s="3"/>
      </tp>
      <tp>
        <v>-44.357306332100002</v>
        <stp/>
        <stp>EM_S_FA_YOY_OR</stp>
        <stp>2</stp>
        <stp>600889.SH</stp>
        <stp>2020-12-31</stp>
        <tr r="S2707" s="3"/>
      </tp>
      <tp>
        <v>-79.126867939999997</v>
        <stp/>
        <stp>EM_S_FA_YOY_OR</stp>
        <stp>2</stp>
        <stp>600898.SH</stp>
        <stp>2021-12-31</stp>
        <tr r="T2713" s="3"/>
      </tp>
      <tp>
        <v>-30.565666950699999</v>
        <stp/>
        <stp>EM_S_FA_YOY_OR</stp>
        <stp>2</stp>
        <stp>600880.SH</stp>
        <stp>2019-12-31</stp>
        <tr r="R2698" s="3"/>
      </tp>
      <tp>
        <v>-7.4989970858000001</v>
        <stp/>
        <stp>EM_S_FA_YOY_OR</stp>
        <stp>2</stp>
        <stp>000809.SZ</stp>
        <stp>2020-12-31</stp>
        <tr r="S302" s="3"/>
      </tp>
      <tp>
        <v>-15.0560149501</v>
        <stp/>
        <stp>EM_S_FA_YOY_OR</stp>
        <stp>2</stp>
        <stp>000830.SZ</stp>
        <stp>2019-12-31</stp>
        <tr r="R319" s="3"/>
      </tp>
      <tp>
        <v>37.383919203600001</v>
        <stp/>
        <stp>EM_S_FA_YOY_OR</stp>
        <stp>2</stp>
        <stp>000818.SZ</stp>
        <stp>2021-12-31</stp>
        <tr r="T309" s="3"/>
      </tp>
      <tp>
        <v>-16.593005068699998</v>
        <stp/>
        <stp>EM_S_FA_YOY_OR</stp>
        <stp>2</stp>
        <stp>000819.SZ</stp>
        <stp>2020-12-31</stp>
        <tr r="S310" s="3"/>
      </tp>
      <tp>
        <v>25.836803303500002</v>
        <stp/>
        <stp>EM_S_FA_YOY_OR</stp>
        <stp>2</stp>
        <stp>000820.SZ</stp>
        <stp>2019-12-31</stp>
        <tr r="R311" s="3"/>
      </tp>
      <tp>
        <v>9.1730976236000004</v>
        <stp/>
        <stp>EM_S_FA_YOY_OR</stp>
        <stp>2</stp>
        <stp>000810.SZ</stp>
        <stp>2019-12-31</stp>
        <tr r="R303" s="3"/>
      </tp>
      <tp>
        <v>323.50047451699999</v>
        <stp/>
        <stp>EM_S_FA_YOY_OR</stp>
        <stp>2</stp>
        <stp>000828.SZ</stp>
        <stp>2021-12-31</stp>
        <tr r="T317" s="3"/>
      </tp>
      <tp>
        <v>12.923475080899999</v>
        <stp/>
        <stp>EM_S_FA_YOY_OR</stp>
        <stp>2</stp>
        <stp>000829.SZ</stp>
        <stp>2020-12-31</stp>
        <tr r="S318" s="3"/>
      </tp>
      <tp>
        <v>8.3835812621999999</v>
        <stp/>
        <stp>EM_S_FA_YOY_OR</stp>
        <stp>2</stp>
        <stp>000800.SZ</stp>
        <stp>2019-12-31</stp>
        <tr r="R297" s="3"/>
      </tp>
      <tp>
        <v>-16.4752158595</v>
        <stp/>
        <stp>EM_S_FA_YOY_OR</stp>
        <stp>2</stp>
        <stp>000838.SZ</stp>
        <stp>2021-12-31</stp>
        <tr r="T324" s="3"/>
      </tp>
      <tp>
        <v>-32.616305622399999</v>
        <stp/>
        <stp>EM_S_FA_YOY_OR</stp>
        <stp>2</stp>
        <stp>000839.SZ</stp>
        <stp>2020-12-31</stp>
        <tr r="S325" s="3"/>
      </tp>
      <tp>
        <v>35.647002631699998</v>
        <stp/>
        <stp>EM_S_FA_YOY_OR</stp>
        <stp>2</stp>
        <stp>000848.SZ</stp>
        <stp>2021-12-31</stp>
        <tr r="T326" s="3"/>
      </tp>
      <tp>
        <v>15.5056348291</v>
        <stp/>
        <stp>EM_S_FA_YOY_OR</stp>
        <stp>2</stp>
        <stp>000858.SZ</stp>
        <stp>2021-12-31</stp>
        <tr r="T331" s="3"/>
      </tp>
      <tp>
        <v>8.8838345109999999</v>
        <stp/>
        <stp>EM_S_FA_YOY_OR</stp>
        <stp>2</stp>
        <stp>000859.SZ</stp>
        <stp>2020-12-31</stp>
        <tr r="S332" s="3"/>
      </tp>
      <tp>
        <v>23.403018958899999</v>
        <stp/>
        <stp>EM_S_FA_YOY_OR</stp>
        <stp>2</stp>
        <stp>000860.SZ</stp>
        <stp>2019-12-31</stp>
        <tr r="R333" s="3"/>
      </tp>
      <tp>
        <v>7.0972034301000004</v>
        <stp/>
        <stp>EM_S_FA_YOY_OR</stp>
        <stp>2</stp>
        <stp>000850.SZ</stp>
        <stp>2019-12-31</stp>
        <tr r="R327" s="3"/>
      </tp>
      <tp>
        <v>-45.375054608200003</v>
        <stp/>
        <stp>EM_S_FA_YOY_OR</stp>
        <stp>2</stp>
        <stp>000868.SZ</stp>
        <stp>2021-12-31</stp>
        <tr r="T337" s="3"/>
      </tp>
      <tp>
        <v>-33.082682891499999</v>
        <stp/>
        <stp>EM_S_FA_YOY_OR</stp>
        <stp>2</stp>
        <stp>000869.SZ</stp>
        <stp>2020-12-31</stp>
        <tr r="S338" s="3"/>
      </tp>
      <tp>
        <v>43.993534343699999</v>
        <stp/>
        <stp>EM_S_FA_YOY_OR</stp>
        <stp>2</stp>
        <stp>000878.SZ</stp>
        <stp>2021-12-31</stp>
        <tr r="T342" s="3"/>
      </tp>
      <tp>
        <v>34.551280968100002</v>
        <stp/>
        <stp>EM_S_FA_YOY_OR</stp>
        <stp>2</stp>
        <stp>000888.SZ</stp>
        <stp>2021-12-31</stp>
        <tr r="T350" s="3"/>
      </tp>
      <tp>
        <v>-18.635096478400001</v>
        <stp/>
        <stp>EM_S_FA_YOY_OR</stp>
        <stp>2</stp>
        <stp>000889.SZ</stp>
        <stp>2020-12-31</stp>
        <tr r="S351" s="3"/>
      </tp>
      <tp>
        <v>35.450878566500002</v>
        <stp/>
        <stp>EM_S_FA_YOY_OR</stp>
        <stp>2</stp>
        <stp>000898.SZ</stp>
        <stp>2021-12-31</stp>
        <tr r="T357" s="3"/>
      </tp>
      <tp>
        <v>0.25695820450000001</v>
        <stp/>
        <stp>EM_S_FA_YOY_OR</stp>
        <stp>2</stp>
        <stp>000899.SZ</stp>
        <stp>2020-12-31</stp>
        <tr r="S358" s="3"/>
      </tp>
      <tp>
        <v>-40.897726587900003</v>
        <stp/>
        <stp>EM_S_FA_YOY_OR</stp>
        <stp>2</stp>
        <stp>000890.SZ</stp>
        <stp>2019-12-31</stp>
        <tr r="R352" s="3"/>
      </tp>
      <tp>
        <v>12.2779665625</v>
        <stp/>
        <stp>EM_S_FA_YOY_OR</stp>
        <stp>2</stp>
        <stp>000880.SZ</stp>
        <stp>2019-12-31</stp>
        <tr r="R343" s="3"/>
      </tp>
      <tp>
        <v>55.192839239199998</v>
        <stp/>
        <stp>EM_S_FA_YOY_OR</stp>
        <stp>2</stp>
        <stp>603758.SH</stp>
        <stp>2021-12-31</stp>
        <tr r="T3224" s="3"/>
      </tp>
      <tp>
        <v>30.9918142356</v>
        <stp/>
        <stp>EM_S_FA_YOY_OR</stp>
        <stp>2</stp>
        <stp>603768.SH</stp>
        <stp>2021-12-31</stp>
        <tr r="T3227" s="3"/>
      </tp>
      <tp>
        <v>-31.604838706500001</v>
        <stp/>
        <stp>EM_S_FA_YOY_OR</stp>
        <stp>2</stp>
        <stp>603778.SH</stp>
        <stp>2021-12-31</stp>
        <tr r="T3230" s="3"/>
      </tp>
      <tp>
        <v>-41.177194661400002</v>
        <stp/>
        <stp>EM_S_FA_YOY_OR</stp>
        <stp>2</stp>
        <stp>603779.SH</stp>
        <stp>2020-12-31</stp>
        <tr r="S3231" s="3"/>
      </tp>
      <tp>
        <v>4.5227381250000001</v>
        <stp/>
        <stp>EM_S_FA_YOY_OR</stp>
        <stp>2</stp>
        <stp>603708.SH</stp>
        <stp>2021-12-31</stp>
        <tr r="T3208" s="3"/>
      </tp>
      <tp>
        <v>12.7418897446</v>
        <stp/>
        <stp>EM_S_FA_YOY_OR</stp>
        <stp>2</stp>
        <stp>603730.SH</stp>
        <stp>2019-12-31</stp>
        <tr r="R3220" s="3"/>
      </tp>
      <tp>
        <v>34.02197048</v>
        <stp/>
        <stp>EM_S_FA_YOY_OR</stp>
        <stp>2</stp>
        <stp>603718.SH</stp>
        <stp>2021-12-31</stp>
        <tr r="T3212" s="3"/>
      </tp>
      <tp>
        <v>22.658109910699999</v>
        <stp/>
        <stp>EM_S_FA_YOY_OR</stp>
        <stp>2</stp>
        <stp>603728.SH</stp>
        <stp>2021-12-31</stp>
        <tr r="T3218" s="3"/>
      </tp>
      <tp>
        <v>-3.3426541264999998</v>
        <stp/>
        <stp>EM_S_FA_YOY_OR</stp>
        <stp>2</stp>
        <stp>603729.SH</stp>
        <stp>2020-12-31</stp>
        <tr r="S3219" s="3"/>
      </tp>
      <tp>
        <v>96.640541876699999</v>
        <stp/>
        <stp>EM_S_FA_YOY_OR</stp>
        <stp>2</stp>
        <stp>603738.SH</stp>
        <stp>2021-12-31</stp>
        <tr r="T3222" s="3"/>
      </tp>
      <tp>
        <v>5.6731393961999999</v>
        <stp/>
        <stp>EM_S_FA_YOY_OR</stp>
        <stp>2</stp>
        <stp>603788.SH</stp>
        <stp>2021-12-31</stp>
        <tr r="T3233" s="3"/>
      </tp>
      <tp>
        <v>-64.786768454899999</v>
        <stp/>
        <stp>EM_S_FA_YOY_OR</stp>
        <stp>2</stp>
        <stp>603789.SH</stp>
        <stp>2020-12-31</stp>
        <tr r="S3234" s="3"/>
      </tp>
      <tp>
        <v>20.465037750699999</v>
        <stp/>
        <stp>EM_S_FA_YOY_OR</stp>
        <stp>2</stp>
        <stp>603798.SH</stp>
        <stp>2021-12-31</stp>
        <tr r="T3236" s="3"/>
      </tp>
      <tp>
        <v>12.380187445500001</v>
        <stp/>
        <stp>EM_S_FA_YOY_OR</stp>
        <stp>2</stp>
        <stp>603799.SH</stp>
        <stp>2020-12-31</stp>
        <tr r="S3237" s="3"/>
      </tp>
      <tp>
        <v>5.0186282528000001</v>
        <stp/>
        <stp>EM_S_FA_YOY_OR</stp>
        <stp>2</stp>
        <stp>603648.SH</stp>
        <stp>2021-12-31</stp>
        <tr r="T3180" s="3"/>
      </tp>
      <tp>
        <v>26.452336153699999</v>
        <stp/>
        <stp>EM_S_FA_YOY_OR</stp>
        <stp>2</stp>
        <stp>603658.SH</stp>
        <stp>2021-12-31</stp>
        <tr r="T3183" s="3"/>
      </tp>
      <tp>
        <v>10.0478360453</v>
        <stp/>
        <stp>EM_S_FA_YOY_OR</stp>
        <stp>2</stp>
        <stp>603659.SH</stp>
        <stp>2020-12-31</stp>
        <tr r="S3184" s="3"/>
      </tp>
      <tp>
        <v>3.7848775933000001</v>
        <stp/>
        <stp>EM_S_FA_YOY_OR</stp>
        <stp>2</stp>
        <stp>603660.SH</stp>
        <stp>2019-12-31</stp>
        <tr r="R3185" s="3"/>
      </tp>
      <tp>
        <v>48.875988061999998</v>
        <stp/>
        <stp>EM_S_FA_YOY_OR</stp>
        <stp>2</stp>
        <stp>603668.SH</stp>
        <stp>2021-12-31</stp>
        <tr r="T3190" s="3"/>
      </tp>
      <tp>
        <v>-38.776628044500001</v>
        <stp/>
        <stp>EM_S_FA_YOY_OR</stp>
        <stp>2</stp>
        <stp>603669.SH</stp>
        <stp>2020-12-31</stp>
        <tr r="S3191" s="3"/>
      </tp>
      <tp>
        <v>29.481406674300001</v>
        <stp/>
        <stp>EM_S_FA_YOY_OR</stp>
        <stp>2</stp>
        <stp>603678.SH</stp>
        <stp>2021-12-31</stp>
        <tr r="T3194" s="3"/>
      </tp>
      <tp>
        <v>-1.3343498729000001</v>
        <stp/>
        <stp>EM_S_FA_YOY_OR</stp>
        <stp>2</stp>
        <stp>603679.SH</stp>
        <stp>2020-12-31</stp>
        <tr r="S3195" s="3"/>
      </tp>
      <tp>
        <v>2.5198254413000001</v>
        <stp/>
        <stp>EM_S_FA_YOY_OR</stp>
        <stp>2</stp>
        <stp>603608.SH</stp>
        <stp>2021-12-31</stp>
        <tr r="T3163" s="3"/>
      </tp>
      <tp>
        <v>33.866218776499998</v>
        <stp/>
        <stp>EM_S_FA_YOY_OR</stp>
        <stp>2</stp>
        <stp>603609.SH</stp>
        <stp>2020-12-31</stp>
        <tr r="S3164" s="3"/>
      </tp>
      <tp>
        <v>7.3664050800000005E-2</v>
        <stp/>
        <stp>EM_S_FA_YOY_OR</stp>
        <stp>2</stp>
        <stp>603630.SH</stp>
        <stp>2019-12-31</stp>
        <tr r="R3174" s="3"/>
      </tp>
      <tp>
        <v>25.1950120849</v>
        <stp/>
        <stp>EM_S_FA_YOY_OR</stp>
        <stp>2</stp>
        <stp>603618.SH</stp>
        <stp>2021-12-31</stp>
        <tr r="T3170" s="3"/>
      </tp>
      <tp>
        <v>-35.658742509900001</v>
        <stp/>
        <stp>EM_S_FA_YOY_OR</stp>
        <stp>2</stp>
        <stp>603619.SH</stp>
        <stp>2020-12-31</stp>
        <tr r="S3171" s="3"/>
      </tp>
      <tp>
        <v>13.049521692900001</v>
        <stp/>
        <stp>EM_S_FA_YOY_OR</stp>
        <stp>2</stp>
        <stp>603628.SH</stp>
        <stp>2021-12-31</stp>
        <tr r="T3173" s="3"/>
      </tp>
      <tp>
        <v>1.6337883188</v>
        <stp/>
        <stp>EM_S_FA_YOY_OR</stp>
        <stp>2</stp>
        <stp>603600.SH</stp>
        <stp>2019-12-31</stp>
        <tr r="R3156" s="3"/>
      </tp>
      <tp>
        <v>18.9895358142</v>
        <stp/>
        <stp>EM_S_FA_YOY_OR</stp>
        <stp>2</stp>
        <stp>603638.SH</stp>
        <stp>2021-12-31</stp>
        <tr r="T3178" s="3"/>
      </tp>
      <tp>
        <v>30.825798858399999</v>
        <stp/>
        <stp>EM_S_FA_YOY_OR</stp>
        <stp>2</stp>
        <stp>603639.SH</stp>
        <stp>2020-12-31</stp>
        <tr r="S3179" s="3"/>
      </tp>
      <tp>
        <v>48.812053079599998</v>
        <stp/>
        <stp>EM_S_FA_YOY_OR</stp>
        <stp>2</stp>
        <stp>603688.SH</stp>
        <stp>2021-12-31</stp>
        <tr r="T3199" s="3"/>
      </tp>
      <tp>
        <v>14.2021329771</v>
        <stp/>
        <stp>EM_S_FA_YOY_OR</stp>
        <stp>2</stp>
        <stp>603689.SH</stp>
        <stp>2020-12-31</stp>
        <tr r="S3200" s="3"/>
      </tp>
      <tp>
        <v>17.436690221599999</v>
        <stp/>
        <stp>EM_S_FA_YOY_OR</stp>
        <stp>2</stp>
        <stp>603698.SH</stp>
        <stp>2021-12-31</stp>
        <tr r="T3203" s="3"/>
      </tp>
      <tp>
        <v>18.8309830211</v>
        <stp/>
        <stp>EM_S_FA_YOY_OR</stp>
        <stp>2</stp>
        <stp>603699.SH</stp>
        <stp>2020-12-31</stp>
        <tr r="S3204" s="3"/>
      </tp>
      <tp>
        <v>46.336281552700001</v>
        <stp/>
        <stp>EM_S_FA_YOY_OR</stp>
        <stp>2</stp>
        <stp>603690.SH</stp>
        <stp>2019-12-31</stp>
        <tr r="R3201" s="3"/>
      </tp>
      <tp>
        <v>29.652275752400001</v>
        <stp/>
        <stp>EM_S_FA_YOY_OR</stp>
        <stp>2</stp>
        <stp>603558.SH</stp>
        <stp>2021-12-31</stp>
        <tr r="T3139" s="3"/>
      </tp>
      <tp>
        <v>-8.0048215542999994</v>
        <stp/>
        <stp>EM_S_FA_YOY_OR</stp>
        <stp>2</stp>
        <stp>603559.SH</stp>
        <stp>2020-12-31</stp>
        <tr r="S3140" s="3"/>
      </tp>
      <tp>
        <v>33.996604160300002</v>
        <stp/>
        <stp>EM_S_FA_YOY_OR</stp>
        <stp>2</stp>
        <stp>603568.SH</stp>
        <stp>2021-12-31</stp>
        <tr r="T3143" s="3"/>
      </tp>
      <tp>
        <v>-14.7989400391</v>
        <stp/>
        <stp>EM_S_FA_YOY_OR</stp>
        <stp>2</stp>
        <stp>603569.SH</stp>
        <stp>2020-12-31</stp>
        <tr r="S3144" s="3"/>
      </tp>
      <tp>
        <v>43.517646508799999</v>
        <stp/>
        <stp>EM_S_FA_YOY_OR</stp>
        <stp>2</stp>
        <stp>603578.SH</stp>
        <stp>2021-12-31</stp>
        <tr r="T3146" s="3"/>
      </tp>
      <tp>
        <v>-12.6796267584</v>
        <stp/>
        <stp>EM_S_FA_YOY_OR</stp>
        <stp>2</stp>
        <stp>603579.SH</stp>
        <stp>2020-12-31</stp>
        <tr r="S3147" s="3"/>
      </tp>
      <tp>
        <v>26.191898478300001</v>
        <stp/>
        <stp>EM_S_FA_YOY_OR</stp>
        <stp>2</stp>
        <stp>603508.SH</stp>
        <stp>2021-12-31</stp>
        <tr r="T3124" s="3"/>
      </tp>
      <tp>
        <v>29.477210780099998</v>
        <stp/>
        <stp>EM_S_FA_YOY_OR</stp>
        <stp>2</stp>
        <stp>603518.SH</stp>
        <stp>2021-12-31</stp>
        <tr r="T3127" s="3"/>
      </tp>
      <tp>
        <v>1.1431702735</v>
        <stp/>
        <stp>EM_S_FA_YOY_OR</stp>
        <stp>2</stp>
        <stp>603519.SH</stp>
        <stp>2020-12-31</stp>
        <tr r="S3128" s="3"/>
      </tp>
      <tp>
        <v>46.983108551299999</v>
        <stp/>
        <stp>EM_S_FA_YOY_OR</stp>
        <stp>2</stp>
        <stp>603520.SH</stp>
        <stp>2019-12-31</stp>
        <tr r="R3129" s="3"/>
      </tp>
      <tp>
        <v>12.434999933</v>
        <stp/>
        <stp>EM_S_FA_YOY_OR</stp>
        <stp>2</stp>
        <stp>603528.SH</stp>
        <stp>2021-12-31</stp>
        <tr r="T3131" s="3"/>
      </tp>
      <tp>
        <v>-1.2980165095</v>
        <stp/>
        <stp>EM_S_FA_YOY_OR</stp>
        <stp>2</stp>
        <stp>603500.SH</stp>
        <stp>2019-12-31</stp>
        <tr r="R3120" s="3"/>
      </tp>
      <tp>
        <v>5.4278485336999998</v>
        <stp/>
        <stp>EM_S_FA_YOY_OR</stp>
        <stp>2</stp>
        <stp>603538.SH</stp>
        <stp>2021-12-31</stp>
        <tr r="T3135" s="3"/>
      </tp>
      <tp>
        <v>14.648858971699999</v>
        <stp/>
        <stp>EM_S_FA_YOY_OR</stp>
        <stp>2</stp>
        <stp>603588.SH</stp>
        <stp>2021-12-31</stp>
        <tr r="T3151" s="3"/>
      </tp>
      <tp>
        <v>-14.1466061033</v>
        <stp/>
        <stp>EM_S_FA_YOY_OR</stp>
        <stp>2</stp>
        <stp>603589.SH</stp>
        <stp>2020-12-31</stp>
        <tr r="S3152" s="3"/>
      </tp>
      <tp>
        <v>-1.7767196190000001</v>
        <stp/>
        <stp>EM_S_FA_YOY_OR</stp>
        <stp>2</stp>
        <stp>603598.SH</stp>
        <stp>2021-12-31</stp>
        <tr r="T3154" s="3"/>
      </tp>
      <tp>
        <v>9.3900440113000005</v>
        <stp/>
        <stp>EM_S_FA_YOY_OR</stp>
        <stp>2</stp>
        <stp>603599.SH</stp>
        <stp>2020-12-31</stp>
        <tr r="S3155" s="3"/>
      </tp>
      <tp>
        <v>2.863999196</v>
        <stp/>
        <stp>EM_S_FA_YOY_OR</stp>
        <stp>2</stp>
        <stp>603580.SH</stp>
        <stp>2019-12-31</stp>
        <tr r="R3148" s="3"/>
      </tp>
      <tp>
        <v>8.6349561234000003</v>
        <stp/>
        <stp>EM_S_FA_YOY_OR</stp>
        <stp>2</stp>
        <stp>603458.SH</stp>
        <stp>2021-12-31</stp>
        <tr r="T3114" s="3"/>
      </tp>
      <tp>
        <v>-30.875880045999999</v>
        <stp/>
        <stp>EM_S_FA_YOY_OR</stp>
        <stp>2</stp>
        <stp>603429.SH</stp>
        <stp>2020-12-31</stp>
        <tr r="S3111" s="3"/>
      </tp>
      <tp>
        <v>19.215068099100002</v>
        <stp/>
        <stp>EM_S_FA_YOY_OR</stp>
        <stp>2</stp>
        <stp>603488.SH</stp>
        <stp>2021-12-31</stp>
        <tr r="T3117" s="3"/>
      </tp>
      <tp>
        <v>48.832839042700002</v>
        <stp/>
        <stp>EM_S_FA_YOY_OR</stp>
        <stp>2</stp>
        <stp>603499.SH</stp>
        <stp>2020-12-31</stp>
        <tr r="S3119" s="3"/>
      </tp>
      <tp>
        <v>14.097053925199999</v>
        <stp/>
        <stp>EM_S_FA_YOY_OR</stp>
        <stp>2</stp>
        <stp>603358.SH</stp>
        <stp>2021-12-31</stp>
        <tr r="T3087" s="3"/>
      </tp>
      <tp>
        <v>15.928007646399999</v>
        <stp/>
        <stp>EM_S_FA_YOY_OR</stp>
        <stp>2</stp>
        <stp>603359.SH</stp>
        <stp>2020-12-31</stp>
        <tr r="S3088" s="3"/>
      </tp>
      <tp>
        <v>65.078318342700001</v>
        <stp/>
        <stp>EM_S_FA_YOY_OR</stp>
        <stp>2</stp>
        <stp>603360.SH</stp>
        <stp>2019-12-31</stp>
        <tr r="R3089" s="3"/>
      </tp>
      <tp>
        <v>9.3572771512999999</v>
        <stp/>
        <stp>EM_S_FA_YOY_OR</stp>
        <stp>2</stp>
        <stp>603368.SH</stp>
        <stp>2021-12-31</stp>
        <tr r="T3094" s="3"/>
      </tp>
      <tp>
        <v>5.1231918384000004</v>
        <stp/>
        <stp>EM_S_FA_YOY_OR</stp>
        <stp>2</stp>
        <stp>603369.SH</stp>
        <stp>2020-12-31</stp>
        <tr r="S3095" s="3"/>
      </tp>
      <tp>
        <v>34.460869480699998</v>
        <stp/>
        <stp>EM_S_FA_YOY_OR</stp>
        <stp>2</stp>
        <stp>603378.SH</stp>
        <stp>2021-12-31</stp>
        <tr r="T3097" s="3"/>
      </tp>
      <tp>
        <v>11.2907486748</v>
        <stp/>
        <stp>EM_S_FA_YOY_OR</stp>
        <stp>2</stp>
        <stp>603308.SH</stp>
        <stp>2021-12-31</stp>
        <tr r="T3061" s="3"/>
      </tp>
      <tp>
        <v>13.7718377788</v>
        <stp/>
        <stp>EM_S_FA_YOY_OR</stp>
        <stp>2</stp>
        <stp>603309.SH</stp>
        <stp>2020-12-31</stp>
        <tr r="S3062" s="3"/>
      </tp>
      <tp>
        <v>17.5178605903</v>
        <stp/>
        <stp>EM_S_FA_YOY_OR</stp>
        <stp>2</stp>
        <stp>603330.SH</stp>
        <stp>2019-12-31</stp>
        <tr r="R3076" s="3"/>
      </tp>
      <tp>
        <v>134.68863313150001</v>
        <stp/>
        <stp>EM_S_FA_YOY_OR</stp>
        <stp>2</stp>
        <stp>603318.SH</stp>
        <stp>2021-12-31</stp>
        <tr r="T3067" s="3"/>
      </tp>
      <tp>
        <v>40.671987461400001</v>
        <stp/>
        <stp>EM_S_FA_YOY_OR</stp>
        <stp>2</stp>
        <stp>603319.SH</stp>
        <stp>2020-12-31</stp>
        <tr r="S3068" s="3"/>
      </tp>
      <tp>
        <v>8.9358726637999997</v>
        <stp/>
        <stp>EM_S_FA_YOY_OR</stp>
        <stp>2</stp>
        <stp>603320.SH</stp>
        <stp>2019-12-31</stp>
        <tr r="R3069" s="3"/>
      </tp>
      <tp>
        <v>12.5432748817</v>
        <stp/>
        <stp>EM_S_FA_YOY_OR</stp>
        <stp>2</stp>
        <stp>603328.SH</stp>
        <stp>2021-12-31</stp>
        <tr r="T3074" s="3"/>
      </tp>
      <tp>
        <v>-1.2235257418000001</v>
        <stp/>
        <stp>EM_S_FA_YOY_OR</stp>
        <stp>2</stp>
        <stp>603329.SH</stp>
        <stp>2020-12-31</stp>
        <tr r="S3075" s="3"/>
      </tp>
      <tp>
        <v>29.991861919600002</v>
        <stp/>
        <stp>EM_S_FA_YOY_OR</stp>
        <stp>2</stp>
        <stp>603300.SH</stp>
        <stp>2019-12-31</stp>
        <tr r="R3057" s="3"/>
      </tp>
      <tp>
        <v>67.0517330216</v>
        <stp/>
        <stp>EM_S_FA_YOY_OR</stp>
        <stp>2</stp>
        <stp>603338.SH</stp>
        <stp>2021-12-31</stp>
        <tr r="T3082" s="3"/>
      </tp>
      <tp>
        <v>-6.1344222488</v>
        <stp/>
        <stp>EM_S_FA_YOY_OR</stp>
        <stp>2</stp>
        <stp>603339.SH</stp>
        <stp>2020-12-31</stp>
        <tr r="S3083" s="3"/>
      </tp>
      <tp>
        <v>-19.8435356992</v>
        <stp/>
        <stp>EM_S_FA_YOY_OR</stp>
        <stp>2</stp>
        <stp>603388.SH</stp>
        <stp>2021-12-31</stp>
        <tr r="T3103" s="3"/>
      </tp>
      <tp>
        <v>-16.231267723399998</v>
        <stp/>
        <stp>EM_S_FA_YOY_OR</stp>
        <stp>2</stp>
        <stp>603389.SH</stp>
        <stp>2020-12-31</stp>
        <tr r="S3104" s="3"/>
      </tp>
      <tp>
        <v>-35.709506887499998</v>
        <stp/>
        <stp>EM_S_FA_YOY_OR</stp>
        <stp>2</stp>
        <stp>603398.SH</stp>
        <stp>2021-12-31</stp>
        <tr r="T3107" s="3"/>
      </tp>
      <tp>
        <v>-19.777613608300001</v>
        <stp/>
        <stp>EM_S_FA_YOY_OR</stp>
        <stp>2</stp>
        <stp>603399.SH</stp>
        <stp>2020-12-31</stp>
        <tr r="S3108" s="3"/>
      </tp>
      <tp>
        <v>8.0209150585</v>
        <stp/>
        <stp>EM_S_FA_YOY_OR</stp>
        <stp>2</stp>
        <stp>603380.SH</stp>
        <stp>2019-12-31</stp>
        <tr r="R3098" s="3"/>
      </tp>
      <tp>
        <v>-2.7009284555000002</v>
        <stp/>
        <stp>EM_S_FA_YOY_OR</stp>
        <stp>2</stp>
        <stp>603258.SH</stp>
        <stp>2021-12-31</stp>
        <tr r="T3044" s="3"/>
      </tp>
      <tp>
        <v>-19.298838213</v>
        <stp/>
        <stp>EM_S_FA_YOY_OR</stp>
        <stp>2</stp>
        <stp>603260.SH</stp>
        <stp>2019-12-31</stp>
        <tr r="R3045" s="3"/>
      </tp>
      <tp>
        <v>-9.7118083378000009</v>
        <stp/>
        <stp>EM_S_FA_YOY_OR</stp>
        <stp>2</stp>
        <stp>603268.SH</stp>
        <stp>2021-12-31</stp>
        <tr r="T3047" s="3"/>
      </tp>
      <tp>
        <v>36.548849346499999</v>
        <stp/>
        <stp>EM_S_FA_YOY_OR</stp>
        <stp>2</stp>
        <stp>603269.SH</stp>
        <stp>2020-12-31</stp>
        <tr r="S3048" s="3"/>
      </tp>
      <tp>
        <v>65.496276792700002</v>
        <stp/>
        <stp>EM_S_FA_YOY_OR</stp>
        <stp>2</stp>
        <stp>603278.SH</stp>
        <stp>2021-12-31</stp>
        <tr r="T3050" s="3"/>
      </tp>
      <tp>
        <v>4.8410979425000003</v>
        <stp/>
        <stp>EM_S_FA_YOY_OR</stp>
        <stp>2</stp>
        <stp>603208.SH</stp>
        <stp>2021-12-31</stp>
        <tr r="T3031" s="3"/>
      </tp>
      <tp>
        <v>-7.7979118481</v>
        <stp/>
        <stp>EM_S_FA_YOY_OR</stp>
        <stp>2</stp>
        <stp>603218.SH</stp>
        <stp>2021-12-31</stp>
        <tr r="T3032" s="3"/>
      </tp>
      <tp>
        <v>34.951546720400003</v>
        <stp/>
        <stp>EM_S_FA_YOY_OR</stp>
        <stp>2</stp>
        <stp>603228.SH</stp>
        <stp>2021-12-31</stp>
        <tr r="T3038" s="3"/>
      </tp>
      <tp>
        <v>32.910011328400003</v>
        <stp/>
        <stp>EM_S_FA_YOY_OR</stp>
        <stp>2</stp>
        <stp>603229.SH</stp>
        <stp>2020-12-31</stp>
        <tr r="S3039" s="3"/>
      </tp>
      <tp>
        <v>41.102637349299997</v>
        <stp/>
        <stp>EM_S_FA_YOY_OR</stp>
        <stp>2</stp>
        <stp>603200.SH</stp>
        <stp>2019-12-31</stp>
        <tr r="R3029" s="3"/>
      </tp>
      <tp>
        <v>-24.4027092621</v>
        <stp/>
        <stp>EM_S_FA_YOY_OR</stp>
        <stp>2</stp>
        <stp>603238.SH</stp>
        <stp>2021-12-31</stp>
        <tr r="T3042" s="3"/>
      </tp>
      <tp>
        <v>-3.8295623252</v>
        <stp/>
        <stp>EM_S_FA_YOY_OR</stp>
        <stp>2</stp>
        <stp>603239.SH</stp>
        <stp>2020-12-31</stp>
        <tr r="S3043" s="3"/>
      </tp>
      <tp>
        <v>9.7059026966000008</v>
        <stp/>
        <stp>EM_S_FA_YOY_OR</stp>
        <stp>2</stp>
        <stp>603288.SH</stp>
        <stp>2021-12-31</stp>
        <tr r="T3053" s="3"/>
      </tp>
      <tp>
        <v>8.6671063162999999</v>
        <stp/>
        <stp>EM_S_FA_YOY_OR</stp>
        <stp>2</stp>
        <stp>603289.SH</stp>
        <stp>2020-12-31</stp>
        <tr r="S3054" s="3"/>
      </tp>
      <tp>
        <v>26.5291785368</v>
        <stp/>
        <stp>EM_S_FA_YOY_OR</stp>
        <stp>2</stp>
        <stp>603298.SH</stp>
        <stp>2021-12-31</stp>
        <tr r="T3055" s="3"/>
      </tp>
      <tp>
        <v>-6.0012337771000004</v>
        <stp/>
        <stp>EM_S_FA_YOY_OR</stp>
        <stp>2</stp>
        <stp>603299.SH</stp>
        <stp>2020-12-31</stp>
        <tr r="S3056" s="3"/>
      </tp>
      <tp>
        <v>31.625688383</v>
        <stp/>
        <stp>EM_S_FA_YOY_OR</stp>
        <stp>2</stp>
        <stp>603158.SH</stp>
        <stp>2021-12-31</stp>
        <tr r="T3008" s="3"/>
      </tp>
      <tp>
        <v>4.9383042001000002</v>
        <stp/>
        <stp>EM_S_FA_YOY_OR</stp>
        <stp>2</stp>
        <stp>603159.SH</stp>
        <stp>2020-12-31</stp>
        <tr r="S3009" s="3"/>
      </tp>
      <tp>
        <v>73.951817849600005</v>
        <stp/>
        <stp>EM_S_FA_YOY_OR</stp>
        <stp>2</stp>
        <stp>603160.SH</stp>
        <stp>2019-12-31</stp>
        <tr r="R3010" s="3"/>
      </tp>
      <tp>
        <v>75.798343433699998</v>
        <stp/>
        <stp>EM_S_FA_YOY_OR</stp>
        <stp>2</stp>
        <stp>603168.SH</stp>
        <stp>2021-12-31</stp>
        <tr r="T3014" s="3"/>
      </tp>
      <tp>
        <v>-15.6198048576</v>
        <stp/>
        <stp>EM_S_FA_YOY_OR</stp>
        <stp>2</stp>
        <stp>603169.SH</stp>
        <stp>2020-12-31</stp>
        <tr r="S3015" s="3"/>
      </tp>
      <tp>
        <v>22.570611148299999</v>
        <stp/>
        <stp>EM_S_FA_YOY_OR</stp>
        <stp>2</stp>
        <stp>603178.SH</stp>
        <stp>2021-12-31</stp>
        <tr r="T3017" s="3"/>
      </tp>
      <tp>
        <v>21.242414026100001</v>
        <stp/>
        <stp>EM_S_FA_YOY_OR</stp>
        <stp>2</stp>
        <stp>603179.SH</stp>
        <stp>2020-12-31</stp>
        <tr r="S3018" s="3"/>
      </tp>
      <tp>
        <v>25.3347310953</v>
        <stp/>
        <stp>EM_S_FA_YOY_OR</stp>
        <stp>2</stp>
        <stp>603108.SH</stp>
        <stp>2021-12-31</stp>
        <tr r="T2991" s="3"/>
      </tp>
      <tp>
        <v>22.237848837200001</v>
        <stp/>
        <stp>EM_S_FA_YOY_OR</stp>
        <stp>2</stp>
        <stp>603118.SH</stp>
        <stp>2021-12-31</stp>
        <tr r="T2997" s="3"/>
      </tp>
      <tp>
        <v>5.1729997416</v>
        <stp/>
        <stp>EM_S_FA_YOY_OR</stp>
        <stp>2</stp>
        <stp>603110.SH</stp>
        <stp>2019-12-31</stp>
        <tr r="R2992" s="3"/>
      </tp>
      <tp>
        <v>75.015653965400006</v>
        <stp/>
        <stp>EM_S_FA_YOY_OR</stp>
        <stp>2</stp>
        <stp>603128.SH</stp>
        <stp>2021-12-31</stp>
        <tr r="T3001" s="3"/>
      </tp>
      <tp>
        <v>39.583344264899999</v>
        <stp/>
        <stp>EM_S_FA_YOY_OR</stp>
        <stp>2</stp>
        <stp>603129.SH</stp>
        <stp>2020-12-31</stp>
        <tr r="S3002" s="3"/>
      </tp>
      <tp>
        <v>11.578757786000001</v>
        <stp/>
        <stp>EM_S_FA_YOY_OR</stp>
        <stp>2</stp>
        <stp>603100.SH</stp>
        <stp>2019-12-31</stp>
        <tr r="R2987" s="3"/>
      </tp>
      <tp>
        <v>6.0246778902999996</v>
        <stp/>
        <stp>EM_S_FA_YOY_OR</stp>
        <stp>2</stp>
        <stp>603138.SH</stp>
        <stp>2021-12-31</stp>
        <tr r="T3006" s="3"/>
      </tp>
      <tp>
        <v>-4.0214957798000004</v>
        <stp/>
        <stp>EM_S_FA_YOY_OR</stp>
        <stp>2</stp>
        <stp>603139.SH</stp>
        <stp>2020-12-31</stp>
        <tr r="S3007" s="3"/>
      </tp>
      <tp>
        <v>28.801105178699999</v>
        <stp/>
        <stp>EM_S_FA_YOY_OR</stp>
        <stp>2</stp>
        <stp>603188.SH</stp>
        <stp>2021-12-31</stp>
        <tr r="T3023" s="3"/>
      </tp>
      <tp>
        <v>10.0319124312</v>
        <stp/>
        <stp>EM_S_FA_YOY_OR</stp>
        <stp>2</stp>
        <stp>603189.SH</stp>
        <stp>2020-12-31</stp>
        <tr r="S3024" s="3"/>
      </tp>
      <tp>
        <v>32.583574721799998</v>
        <stp/>
        <stp>EM_S_FA_YOY_OR</stp>
        <stp>2</stp>
        <stp>603198.SH</stp>
        <stp>2021-12-31</stp>
        <tr r="T3027" s="3"/>
      </tp>
      <tp>
        <v>-36.516997420000003</v>
        <stp/>
        <stp>EM_S_FA_YOY_OR</stp>
        <stp>2</stp>
        <stp>603199.SH</stp>
        <stp>2020-12-31</stp>
        <tr r="S3028" s="3"/>
      </tp>
      <tp>
        <v>24.9028797263</v>
        <stp/>
        <stp>EM_S_FA_YOY_OR</stp>
        <stp>2</stp>
        <stp>603180.SH</stp>
        <stp>2019-12-31</stp>
        <tr r="R3019" s="3"/>
      </tp>
      <tp>
        <v>-0.64592314630000003</v>
        <stp/>
        <stp>EM_S_FA_YOY_OR</stp>
        <stp>2</stp>
        <stp>603058.SH</stp>
        <stp>2021-12-31</stp>
        <tr r="T2967" s="3"/>
      </tp>
      <tp>
        <v>12.4304116083</v>
        <stp/>
        <stp>EM_S_FA_YOY_OR</stp>
        <stp>2</stp>
        <stp>603060.SH</stp>
        <stp>2019-12-31</stp>
        <tr r="R2968" s="3"/>
      </tp>
      <tp>
        <v>16.9577534415</v>
        <stp/>
        <stp>EM_S_FA_YOY_OR</stp>
        <stp>2</stp>
        <stp>603050.SH</stp>
        <stp>2019-12-31</stp>
        <tr r="R2965" s="3"/>
      </tp>
      <tp>
        <v>-39.857938286200003</v>
        <stp/>
        <stp>EM_S_FA_YOY_OR</stp>
        <stp>2</stp>
        <stp>603069.SH</stp>
        <stp>2020-12-31</stp>
        <tr r="S2972" s="3"/>
      </tp>
      <tp>
        <v>11.5668713154</v>
        <stp/>
        <stp>EM_S_FA_YOY_OR</stp>
        <stp>2</stp>
        <stp>603040.SH</stp>
        <stp>2019-12-31</stp>
        <tr r="R2961" s="3"/>
      </tp>
      <tp>
        <v>40.502265259700003</v>
        <stp/>
        <stp>EM_S_FA_YOY_OR</stp>
        <stp>2</stp>
        <stp>603078.SH</stp>
        <stp>2021-12-31</stp>
        <tr r="T2975" s="3"/>
      </tp>
      <tp>
        <v>67.064444992600002</v>
        <stp/>
        <stp>EM_S_FA_YOY_OR</stp>
        <stp>2</stp>
        <stp>603079.SH</stp>
        <stp>2020-12-31</stp>
        <tr r="S2976" s="3"/>
      </tp>
      <tp>
        <v>38.208028922300002</v>
        <stp/>
        <stp>EM_S_FA_YOY_OR</stp>
        <stp>2</stp>
        <stp>603008.SH</stp>
        <stp>2021-12-31</stp>
        <tr r="T2933" s="3"/>
      </tp>
      <tp>
        <v>12.8731765637</v>
        <stp/>
        <stp>EM_S_FA_YOY_OR</stp>
        <stp>2</stp>
        <stp>603009.SH</stp>
        <stp>2020-12-31</stp>
        <tr r="S2934" s="3"/>
      </tp>
      <tp>
        <v>6.3654363780000001</v>
        <stp/>
        <stp>EM_S_FA_YOY_OR</stp>
        <stp>2</stp>
        <stp>603030.SH</stp>
        <stp>2019-12-31</stp>
        <tr r="R2952" s="3"/>
      </tp>
      <tp>
        <v>8.7444613315000002</v>
        <stp/>
        <stp>EM_S_FA_YOY_OR</stp>
        <stp>2</stp>
        <stp>603018.SH</stp>
        <stp>2021-12-31</stp>
        <tr r="T2941" s="3"/>
      </tp>
      <tp>
        <v>6.6621045023000001</v>
        <stp/>
        <stp>EM_S_FA_YOY_OR</stp>
        <stp>2</stp>
        <stp>603019.SH</stp>
        <stp>2020-12-31</stp>
        <tr r="S2942" s="3"/>
      </tp>
      <tp>
        <v>-1.0040325735</v>
        <stp/>
        <stp>EM_S_FA_YOY_OR</stp>
        <stp>2</stp>
        <stp>603020.SH</stp>
        <stp>2019-12-31</stp>
        <tr r="R2943" s="3"/>
      </tp>
      <tp>
        <v>11.3514580794</v>
        <stp/>
        <stp>EM_S_FA_YOY_OR</stp>
        <stp>2</stp>
        <stp>603010.SH</stp>
        <stp>2019-12-31</stp>
        <tr r="R2935" s="3"/>
      </tp>
      <tp>
        <v>21.993048067</v>
        <stp/>
        <stp>EM_S_FA_YOY_OR</stp>
        <stp>2</stp>
        <stp>603028.SH</stp>
        <stp>2021-12-31</stp>
        <tr r="T2950" s="3"/>
      </tp>
      <tp>
        <v>-2.9239108403</v>
        <stp/>
        <stp>EM_S_FA_YOY_OR</stp>
        <stp>2</stp>
        <stp>603029.SH</stp>
        <stp>2020-12-31</stp>
        <tr r="S2951" s="3"/>
      </tp>
      <tp>
        <v>26.947746167599998</v>
        <stp/>
        <stp>EM_S_FA_YOY_OR</stp>
        <stp>2</stp>
        <stp>603000.SH</stp>
        <stp>2019-12-31</stp>
        <tr r="R2926" s="3"/>
      </tp>
      <tp>
        <v>33.871657343999999</v>
        <stp/>
        <stp>EM_S_FA_YOY_OR</stp>
        <stp>2</stp>
        <stp>603038.SH</stp>
        <stp>2021-12-31</stp>
        <tr r="T2959" s="3"/>
      </tp>
      <tp>
        <v>15.2687021117</v>
        <stp/>
        <stp>EM_S_FA_YOY_OR</stp>
        <stp>2</stp>
        <stp>603039.SH</stp>
        <stp>2020-12-31</stp>
        <tr r="S2960" s="3"/>
      </tp>
      <tp>
        <v>25.531377509599999</v>
        <stp/>
        <stp>EM_S_FA_YOY_OR</stp>
        <stp>2</stp>
        <stp>603088.SH</stp>
        <stp>2021-12-31</stp>
        <tr r="T2981" s="3"/>
      </tp>
      <tp>
        <v>2.6044076300999999</v>
        <stp/>
        <stp>EM_S_FA_YOY_OR</stp>
        <stp>2</stp>
        <stp>603089.SH</stp>
        <stp>2020-12-31</stp>
        <tr r="S2982" s="3"/>
      </tp>
      <tp>
        <v>-0.41044546139999999</v>
        <stp/>
        <stp>EM_S_FA_YOY_OR</stp>
        <stp>2</stp>
        <stp>603098.SH</stp>
        <stp>2021-12-31</stp>
        <tr r="T2985" s="3"/>
      </tp>
      <tp>
        <v>-68.407978066400005</v>
        <stp/>
        <stp>EM_S_FA_YOY_OR</stp>
        <stp>2</stp>
        <stp>603099.SH</stp>
        <stp>2020-12-31</stp>
        <tr r="S2986" s="3"/>
      </tp>
      <tp>
        <v>18.215250557400001</v>
        <stp/>
        <stp>EM_S_FA_YOY_OR</stp>
        <stp>2</stp>
        <stp>603090.SH</stp>
        <stp>2019-12-31</stp>
        <tr r="R2983" s="3"/>
      </tp>
      <tp>
        <v>16.275736589600001</v>
        <stp/>
        <stp>EM_S_FA_YOY_OR</stp>
        <stp>2</stp>
        <stp>603970.SH</stp>
        <stp>2019-12-31</stp>
        <tr r="R3315" s="3"/>
      </tp>
      <tp>
        <v>10.9334342969</v>
        <stp/>
        <stp>EM_S_FA_YOY_OR</stp>
        <stp>2</stp>
        <stp>603958.SH</stp>
        <stp>2021-12-31</stp>
        <tr r="T3308" s="3"/>
      </tp>
      <tp>
        <v>0.55596110089999995</v>
        <stp/>
        <stp>EM_S_FA_YOY_OR</stp>
        <stp>2</stp>
        <stp>603959.SH</stp>
        <stp>2020-12-31</stp>
        <tr r="S3309" s="3"/>
      </tp>
      <tp>
        <v>36.535966623100002</v>
        <stp/>
        <stp>EM_S_FA_YOY_OR</stp>
        <stp>2</stp>
        <stp>603960.SH</stp>
        <stp>2019-12-31</stp>
        <tr r="R3310" s="3"/>
      </tp>
      <tp>
        <v>23.7349856266</v>
        <stp/>
        <stp>EM_S_FA_YOY_OR</stp>
        <stp>2</stp>
        <stp>603968.SH</stp>
        <stp>2021-12-31</stp>
        <tr r="T3313" s="3"/>
      </tp>
      <tp>
        <v>-3.3732942993999999</v>
        <stp/>
        <stp>EM_S_FA_YOY_OR</stp>
        <stp>2</stp>
        <stp>603969.SH</stp>
        <stp>2020-12-31</stp>
        <tr r="S3314" s="3"/>
      </tp>
      <tp>
        <v>39.510591540900002</v>
        <stp/>
        <stp>EM_S_FA_YOY_OR</stp>
        <stp>2</stp>
        <stp>603978.SH</stp>
        <stp>2021-12-31</stp>
        <tr r="T3318" s="3"/>
      </tp>
      <tp>
        <v>12.507121054800001</v>
        <stp/>
        <stp>EM_S_FA_YOY_OR</stp>
        <stp>2</stp>
        <stp>603979.SH</stp>
        <stp>2020-12-31</stp>
        <tr r="S3319" s="3"/>
      </tp>
      <tp>
        <v>43.644597901600001</v>
        <stp/>
        <stp>EM_S_FA_YOY_OR</stp>
        <stp>2</stp>
        <stp>603908.SH</stp>
        <stp>2021-12-31</stp>
        <tr r="T3290" s="3"/>
      </tp>
      <tp>
        <v>4.5014669154</v>
        <stp/>
        <stp>EM_S_FA_YOY_OR</stp>
        <stp>2</stp>
        <stp>603909.SH</stp>
        <stp>2020-12-31</stp>
        <tr r="S3291" s="3"/>
      </tp>
      <tp>
        <v>11.7484910731</v>
        <stp/>
        <stp>EM_S_FA_YOY_OR</stp>
        <stp>2</stp>
        <stp>603918.SH</stp>
        <stp>2021-12-31</stp>
        <tr r="T3295" s="3"/>
      </tp>
      <tp>
        <v>5.8904436498999999</v>
        <stp/>
        <stp>EM_S_FA_YOY_OR</stp>
        <stp>2</stp>
        <stp>603919.SH</stp>
        <stp>2020-12-31</stp>
        <tr r="S3296" s="3"/>
      </tp>
      <tp>
        <v>12.5346874963</v>
        <stp/>
        <stp>EM_S_FA_YOY_OR</stp>
        <stp>2</stp>
        <stp>603920.SH</stp>
        <stp>2019-12-31</stp>
        <tr r="R3297" s="3"/>
      </tp>
      <tp>
        <v>34.991917359299997</v>
        <stp/>
        <stp>EM_S_FA_YOY_OR</stp>
        <stp>2</stp>
        <stp>603928.SH</stp>
        <stp>2021-12-31</stp>
        <tr r="T3300" s="3"/>
      </tp>
      <tp>
        <v>-50.843687588000002</v>
        <stp/>
        <stp>EM_S_FA_YOY_OR</stp>
        <stp>2</stp>
        <stp>603929.SH</stp>
        <stp>2020-12-31</stp>
        <tr r="S3301" s="3"/>
      </tp>
      <tp>
        <v>-20.7003135826</v>
        <stp/>
        <stp>EM_S_FA_YOY_OR</stp>
        <stp>2</stp>
        <stp>603900.SH</stp>
        <stp>2019-12-31</stp>
        <tr r="R3286" s="3"/>
      </tp>
      <tp>
        <v>58.8933124287</v>
        <stp/>
        <stp>EM_S_FA_YOY_OR</stp>
        <stp>2</stp>
        <stp>603938.SH</stp>
        <stp>2021-12-31</stp>
        <tr r="T3305" s="3"/>
      </tp>
      <tp>
        <v>27.912406657799998</v>
        <stp/>
        <stp>EM_S_FA_YOY_OR</stp>
        <stp>2</stp>
        <stp>603939.SH</stp>
        <stp>2020-12-31</stp>
        <tr r="S3306" s="3"/>
      </tp>
      <tp>
        <v>-4.3259479388999997</v>
        <stp/>
        <stp>EM_S_FA_YOY_OR</stp>
        <stp>2</stp>
        <stp>603988.SH</stp>
        <stp>2021-12-31</stp>
        <tr r="T3324" s="3"/>
      </tp>
      <tp>
        <v>11.6312406851</v>
        <stp/>
        <stp>EM_S_FA_YOY_OR</stp>
        <stp>2</stp>
        <stp>603989.SH</stp>
        <stp>2020-12-31</stp>
        <tr r="S3325" s="3"/>
      </tp>
      <tp>
        <v>22.537970879100001</v>
        <stp/>
        <stp>EM_S_FA_YOY_OR</stp>
        <stp>2</stp>
        <stp>603998.SH</stp>
        <stp>2021-12-31</stp>
        <tr r="T3330" s="3"/>
      </tp>
      <tp>
        <v>11.520139372099999</v>
        <stp/>
        <stp>EM_S_FA_YOY_OR</stp>
        <stp>2</stp>
        <stp>603999.SH</stp>
        <stp>2020-12-31</stp>
        <tr r="S3331" s="3"/>
      </tp>
      <tp>
        <v>17.180192605799999</v>
        <stp/>
        <stp>EM_S_FA_YOY_OR</stp>
        <stp>2</stp>
        <stp>603990.SH</stp>
        <stp>2019-12-31</stp>
        <tr r="R3326" s="3"/>
      </tp>
      <tp>
        <v>-9.6359013658000006</v>
        <stp/>
        <stp>EM_S_FA_YOY_OR</stp>
        <stp>2</stp>
        <stp>603980.SH</stp>
        <stp>2019-12-31</stp>
        <tr r="R3320" s="3"/>
      </tp>
      <tp>
        <v>22.882818330900001</v>
        <stp/>
        <stp>EM_S_FA_YOY_OR</stp>
        <stp>2</stp>
        <stp>603848.SH</stp>
        <stp>2021-12-31</stp>
        <tr r="T3260" s="3"/>
      </tp>
      <tp>
        <v>-1.5245760693999999</v>
        <stp/>
        <stp>EM_S_FA_YOY_OR</stp>
        <stp>2</stp>
        <stp>603858.SH</stp>
        <stp>2021-12-31</stp>
        <tr r="T3263" s="3"/>
      </tp>
      <tp>
        <v>24.302908988599999</v>
        <stp/>
        <stp>EM_S_FA_YOY_OR</stp>
        <stp>2</stp>
        <stp>603859.SH</stp>
        <stp>2020-12-31</stp>
        <tr r="S3264" s="3"/>
      </tp>
      <tp>
        <v>3.8765017399000001</v>
        <stp/>
        <stp>EM_S_FA_YOY_OR</stp>
        <stp>2</stp>
        <stp>603860.SH</stp>
        <stp>2019-12-31</stp>
        <tr r="R3265" s="3"/>
      </tp>
      <tp>
        <v>12.2587088964</v>
        <stp/>
        <stp>EM_S_FA_YOY_OR</stp>
        <stp>2</stp>
        <stp>603868.SH</stp>
        <stp>2021-12-31</stp>
        <tr r="T3268" s="3"/>
      </tp>
      <tp>
        <v>-63.605344192799997</v>
        <stp/>
        <stp>EM_S_FA_YOY_OR</stp>
        <stp>2</stp>
        <stp>603869.SH</stp>
        <stp>2020-12-31</stp>
        <tr r="S3269" s="3"/>
      </tp>
      <tp>
        <v>12.424361494299999</v>
        <stp/>
        <stp>EM_S_FA_YOY_OR</stp>
        <stp>2</stp>
        <stp>603878.SH</stp>
        <stp>2021-12-31</stp>
        <tr r="T3271" s="3"/>
      </tp>
      <tp>
        <v>-5.2105354879999997</v>
        <stp/>
        <stp>EM_S_FA_YOY_OR</stp>
        <stp>2</stp>
        <stp>603879.SH</stp>
        <stp>2020-12-31</stp>
        <tr r="S3272" s="3"/>
      </tp>
      <tp>
        <v>20.4167650019</v>
        <stp/>
        <stp>EM_S_FA_YOY_OR</stp>
        <stp>2</stp>
        <stp>603808.SH</stp>
        <stp>2021-12-31</stp>
        <tr r="T3242" s="3"/>
      </tp>
      <tp>
        <v>26.2033217034</v>
        <stp/>
        <stp>EM_S_FA_YOY_OR</stp>
        <stp>2</stp>
        <stp>603809.SH</stp>
        <stp>2020-12-31</stp>
        <tr r="S3243" s="3"/>
      </tp>
      <tp>
        <v>18.5689733721</v>
        <stp/>
        <stp>EM_S_FA_YOY_OR</stp>
        <stp>2</stp>
        <stp>603818.SH</stp>
        <stp>2021-12-31</stp>
        <tr r="T3248" s="3"/>
      </tp>
      <tp>
        <v>-14.6159728053</v>
        <stp/>
        <stp>EM_S_FA_YOY_OR</stp>
        <stp>2</stp>
        <stp>603819.SH</stp>
        <stp>2020-12-31</stp>
        <tr r="S3249" s="3"/>
      </tp>
      <tp>
        <v>-2.9787452035999999</v>
        <stp/>
        <stp>EM_S_FA_YOY_OR</stp>
        <stp>2</stp>
        <stp>603828.SH</stp>
        <stp>2021-12-31</stp>
        <tr r="T3254" s="3"/>
      </tp>
      <tp>
        <v>43.172282426400002</v>
        <stp/>
        <stp>EM_S_FA_YOY_OR</stp>
        <stp>2</stp>
        <stp>603829.SH</stp>
        <stp>2020-12-31</stp>
        <tr r="S3255" s="3"/>
      </tp>
      <tp>
        <v>12.013853368099999</v>
        <stp/>
        <stp>EM_S_FA_YOY_OR</stp>
        <stp>2</stp>
        <stp>603800.SH</stp>
        <stp>2019-12-31</stp>
        <tr r="R3238" s="3"/>
      </tp>
      <tp>
        <v>29.178004620900001</v>
        <stp/>
        <stp>EM_S_FA_YOY_OR</stp>
        <stp>2</stp>
        <stp>603838.SH</stp>
        <stp>2021-12-31</stp>
        <tr r="T3257" s="3"/>
      </tp>
      <tp>
        <v>47.430849477700001</v>
        <stp/>
        <stp>EM_S_FA_YOY_OR</stp>
        <stp>2</stp>
        <stp>603839.SH</stp>
        <stp>2020-12-31</stp>
        <tr r="S3258" s="3"/>
      </tp>
      <tp>
        <v>20.278350978900001</v>
        <stp/>
        <stp>EM_S_FA_YOY_OR</stp>
        <stp>2</stp>
        <stp>603888.SH</stp>
        <stp>2021-12-31</stp>
        <tr r="T3280" s="3"/>
      </tp>
      <tp>
        <v>-16.116513501699998</v>
        <stp/>
        <stp>EM_S_FA_YOY_OR</stp>
        <stp>2</stp>
        <stp>603889.SH</stp>
        <stp>2020-12-31</stp>
        <tr r="S3281" s="3"/>
      </tp>
      <tp>
        <v>54.397386480599998</v>
        <stp/>
        <stp>EM_S_FA_YOY_OR</stp>
        <stp>2</stp>
        <stp>603898.SH</stp>
        <stp>2021-12-31</stp>
        <tr r="T3284" s="3"/>
      </tp>
      <tp>
        <v>17.9214271321</v>
        <stp/>
        <stp>EM_S_FA_YOY_OR</stp>
        <stp>2</stp>
        <stp>603899.SH</stp>
        <stp>2020-12-31</stp>
        <tr r="S3285" s="3"/>
      </tp>
      <tp>
        <v>13.794620522100001</v>
        <stp/>
        <stp>EM_S_FA_YOY_OR</stp>
        <stp>2</stp>
        <stp>603890.SH</stp>
        <stp>2019-12-31</stp>
        <tr r="R3282" s="3"/>
      </tp>
      <tp>
        <v>2.4726150136</v>
        <stp/>
        <stp>EM_S_FA_YOY_OR</stp>
        <stp>2</stp>
        <stp>603880.SH</stp>
        <stp>2019-12-31</stp>
        <tr r="R3273" s="3"/>
      </tp>
      <tp>
        <v>13.1138266052</v>
        <stp/>
        <stp>EM_S_FA_YOY_OR</stp>
        <stp>2</stp>
        <stp>002708.SZ</stp>
        <stp>2021-12-31</stp>
        <tr r="T1116" s="3"/>
      </tp>
      <tp>
        <v>49.533939960200001</v>
        <stp/>
        <stp>EM_S_FA_YOY_OR</stp>
        <stp>2</stp>
        <stp>002709.SZ</stp>
        <stp>2020-12-31</stp>
        <tr r="S1117" s="3"/>
      </tp>
      <tp>
        <v>6.7691679212000002</v>
        <stp/>
        <stp>EM_S_FA_YOY_OR</stp>
        <stp>2</stp>
        <stp>002730.SZ</stp>
        <stp>2019-12-31</stp>
        <tr r="R1135" s="3"/>
      </tp>
      <tp>
        <v>28.922980684300001</v>
        <stp/>
        <stp>EM_S_FA_YOY_OR</stp>
        <stp>2</stp>
        <stp>002718.SZ</stp>
        <stp>2021-12-31</stp>
        <tr r="T1124" s="3"/>
      </tp>
      <tp>
        <v>30.548457404400001</v>
        <stp/>
        <stp>EM_S_FA_YOY_OR</stp>
        <stp>2</stp>
        <stp>002719.SZ</stp>
        <stp>2020-12-31</stp>
        <tr r="S1125" s="3"/>
      </tp>
      <tp>
        <v>19.830293257699999</v>
        <stp/>
        <stp>EM_S_FA_YOY_OR</stp>
        <stp>2</stp>
        <stp>002728.SZ</stp>
        <stp>2021-12-31</stp>
        <tr r="T1133" s="3"/>
      </tp>
      <tp>
        <v>-4.9878862351000004</v>
        <stp/>
        <stp>EM_S_FA_YOY_OR</stp>
        <stp>2</stp>
        <stp>002729.SZ</stp>
        <stp>2020-12-31</stp>
        <tr r="S1134" s="3"/>
      </tp>
      <tp>
        <v>25.8977495484</v>
        <stp/>
        <stp>EM_S_FA_YOY_OR</stp>
        <stp>2</stp>
        <stp>002700.SZ</stp>
        <stp>2019-12-31</stp>
        <tr r="R1109" s="3"/>
      </tp>
      <tp>
        <v>87.666956705100006</v>
        <stp/>
        <stp>EM_S_FA_YOY_OR</stp>
        <stp>2</stp>
        <stp>002738.SZ</stp>
        <stp>2021-12-31</stp>
        <tr r="T1143" s="3"/>
      </tp>
      <tp>
        <v>-59.213906256000001</v>
        <stp/>
        <stp>EM_S_FA_YOY_OR</stp>
        <stp>2</stp>
        <stp>002739.SZ</stp>
        <stp>2020-12-31</stp>
        <tr r="S1144" s="3"/>
      </tp>
      <tp>
        <v>38.368377194700003</v>
        <stp/>
        <stp>EM_S_FA_YOY_OR</stp>
        <stp>2</stp>
        <stp>002748.SZ</stp>
        <stp>2021-12-31</stp>
        <tr r="T1152" s="3"/>
      </tp>
      <tp>
        <v>14.371033731500001</v>
        <stp/>
        <stp>EM_S_FA_YOY_OR</stp>
        <stp>2</stp>
        <stp>002749.SZ</stp>
        <stp>2020-12-31</stp>
        <tr r="S1153" s="3"/>
      </tp>
      <tp>
        <v>22.2511065329</v>
        <stp/>
        <stp>EM_S_FA_YOY_OR</stp>
        <stp>2</stp>
        <stp>002758.SZ</stp>
        <stp>2021-12-31</stp>
        <tr r="T1160" s="3"/>
      </tp>
      <tp>
        <v>-4.0668467602999998</v>
        <stp/>
        <stp>EM_S_FA_YOY_OR</stp>
        <stp>2</stp>
        <stp>002759.SZ</stp>
        <stp>2020-12-31</stp>
        <tr r="S1161" s="3"/>
      </tp>
      <tp>
        <v>30.258126826800002</v>
        <stp/>
        <stp>EM_S_FA_YOY_OR</stp>
        <stp>2</stp>
        <stp>002760.SZ</stp>
        <stp>2019-12-31</stp>
        <tr r="R1162" s="3"/>
      </tp>
      <tp>
        <v>-18.064077734200001</v>
        <stp/>
        <stp>EM_S_FA_YOY_OR</stp>
        <stp>2</stp>
        <stp>002750.SZ</stp>
        <stp>2019-12-31</stp>
        <tr r="R1154" s="3"/>
      </tp>
      <tp>
        <v>35.992031158700001</v>
        <stp/>
        <stp>EM_S_FA_YOY_OR</stp>
        <stp>2</stp>
        <stp>002768.SZ</stp>
        <stp>2021-12-31</stp>
        <tr r="T1169" s="3"/>
      </tp>
      <tp>
        <v>-50.016953163099998</v>
        <stp/>
        <stp>EM_S_FA_YOY_OR</stp>
        <stp>2</stp>
        <stp>002769.SZ</stp>
        <stp>2020-12-31</stp>
        <tr r="S1170" s="3"/>
      </tp>
      <tp>
        <v>4.5687415386000003</v>
        <stp/>
        <stp>EM_S_FA_YOY_OR</stp>
        <stp>2</stp>
        <stp>002740.SZ</stp>
        <stp>2019-12-31</stp>
        <tr r="R1145" s="3"/>
      </tp>
      <tp>
        <v>5.1729406650999996</v>
        <stp/>
        <stp>EM_S_FA_YOY_OR</stp>
        <stp>2</stp>
        <stp>002778.SZ</stp>
        <stp>2021-12-31</stp>
        <tr r="T1178" s="3"/>
      </tp>
      <tp>
        <v>-7.6027792299999994E-2</v>
        <stp/>
        <stp>EM_S_FA_YOY_OR</stp>
        <stp>2</stp>
        <stp>002779.SZ</stp>
        <stp>2020-12-31</stp>
        <tr r="S1179" s="3"/>
      </tp>
      <tp>
        <v>12.9389656729</v>
        <stp/>
        <stp>EM_S_FA_YOY_OR</stp>
        <stp>2</stp>
        <stp>002788.SZ</stp>
        <stp>2021-12-31</stp>
        <tr r="T1186" s="3"/>
      </tp>
      <tp>
        <v>-24.7269532806</v>
        <stp/>
        <stp>EM_S_FA_YOY_OR</stp>
        <stp>2</stp>
        <stp>002789.SZ</stp>
        <stp>2020-12-31</stp>
        <tr r="S1187" s="3"/>
      </tp>
      <tp>
        <v>9.0470650245000002</v>
        <stp/>
        <stp>EM_S_FA_YOY_OR</stp>
        <stp>2</stp>
        <stp>002798.SZ</stp>
        <stp>2021-12-31</stp>
        <tr r="T1195" s="3"/>
      </tp>
      <tp>
        <v>50.347127379</v>
        <stp/>
        <stp>EM_S_FA_YOY_OR</stp>
        <stp>2</stp>
        <stp>002799.SZ</stp>
        <stp>2020-12-31</stp>
        <tr r="S1196" s="3"/>
      </tp>
      <tp>
        <v>11.6382076687</v>
        <stp/>
        <stp>EM_S_FA_YOY_OR</stp>
        <stp>2</stp>
        <stp>002790.SZ</stp>
        <stp>2019-12-31</stp>
        <tr r="R1188" s="3"/>
      </tp>
      <tp>
        <v>-4.2935246350999998</v>
        <stp/>
        <stp>EM_S_FA_YOY_OR</stp>
        <stp>2</stp>
        <stp>002780.SZ</stp>
        <stp>2019-12-31</stp>
        <tr r="R1180" s="3"/>
      </tp>
      <tp>
        <v>35.868489441199998</v>
        <stp/>
        <stp>EM_S_FA_YOY_OR</stp>
        <stp>2</stp>
        <stp>002608.SZ</stp>
        <stp>2021-12-31</stp>
        <tr r="T1021" s="3"/>
      </tp>
      <tp>
        <v>17.780362135200001</v>
        <stp/>
        <stp>EM_S_FA_YOY_OR</stp>
        <stp>2</stp>
        <stp>002609.SZ</stp>
        <stp>2020-12-31</stp>
        <tr r="S1022" s="3"/>
      </tp>
      <tp>
        <v>-0.67096113300000004</v>
        <stp/>
        <stp>EM_S_FA_YOY_OR</stp>
        <stp>2</stp>
        <stp>002630.SZ</stp>
        <stp>2019-12-31</stp>
        <tr r="R1041" s="3"/>
      </tp>
      <tp>
        <v>5.6486886415999997</v>
        <stp/>
        <stp>EM_S_FA_YOY_OR</stp>
        <stp>2</stp>
        <stp>002620.SZ</stp>
        <stp>2019-12-31</stp>
        <tr r="R1031" s="3"/>
      </tp>
      <tp>
        <v>5.6468967960000001</v>
        <stp/>
        <stp>EM_S_FA_YOY_OR</stp>
        <stp>2</stp>
        <stp>002610.SZ</stp>
        <stp>2019-12-31</stp>
        <tr r="R1023" s="3"/>
      </tp>
      <tp>
        <v>-17.724167680400001</v>
        <stp/>
        <stp>EM_S_FA_YOY_OR</stp>
        <stp>2</stp>
        <stp>002628.SZ</stp>
        <stp>2021-12-31</stp>
        <tr r="T1039" s="3"/>
      </tp>
      <tp>
        <v>12.1199314594</v>
        <stp/>
        <stp>EM_S_FA_YOY_OR</stp>
        <stp>2</stp>
        <stp>002629.SZ</stp>
        <stp>2020-12-31</stp>
        <tr r="S1040" s="3"/>
      </tp>
      <tp>
        <v>6.2941325078999997</v>
        <stp/>
        <stp>EM_S_FA_YOY_OR</stp>
        <stp>2</stp>
        <stp>002600.SZ</stp>
        <stp>2019-12-31</stp>
        <tr r="R1014" s="3"/>
      </tp>
      <tp>
        <v>5.4949940702999998</v>
        <stp/>
        <stp>EM_S_FA_YOY_OR</stp>
        <stp>2</stp>
        <stp>002638.SZ</stp>
        <stp>2021-12-31</stp>
        <tr r="T1049" s="3"/>
      </tp>
      <tp>
        <v>-3.6463746211000001</v>
        <stp/>
        <stp>EM_S_FA_YOY_OR</stp>
        <stp>2</stp>
        <stp>002639.SZ</stp>
        <stp>2020-12-31</stp>
        <tr r="S1050" s="3"/>
      </tp>
      <tp>
        <v>165.09085805309999</v>
        <stp/>
        <stp>EM_S_FA_YOY_OR</stp>
        <stp>2</stp>
        <stp>002648.SZ</stp>
        <stp>2021-12-31</stp>
        <tr r="T1059" s="3"/>
      </tp>
      <tp>
        <v>16.8758714907</v>
        <stp/>
        <stp>EM_S_FA_YOY_OR</stp>
        <stp>2</stp>
        <stp>002649.SZ</stp>
        <stp>2020-12-31</stp>
        <tr r="S1060" s="3"/>
      </tp>
      <tp>
        <v>37.794517816599999</v>
        <stp/>
        <stp>EM_S_FA_YOY_OR</stp>
        <stp>2</stp>
        <stp>002670.SZ</stp>
        <stp>2019-12-31</stp>
        <tr r="R1081" s="3"/>
      </tp>
      <tp>
        <v>13.861949085599999</v>
        <stp/>
        <stp>EM_S_FA_YOY_OR</stp>
        <stp>2</stp>
        <stp>002658.SZ</stp>
        <stp>2021-12-31</stp>
        <tr r="T1069" s="3"/>
      </tp>
      <tp>
        <v>-59.606312519799999</v>
        <stp/>
        <stp>EM_S_FA_YOY_OR</stp>
        <stp>2</stp>
        <stp>002659.SZ</stp>
        <stp>2020-12-31</stp>
        <tr r="S1070" s="3"/>
      </tp>
      <tp>
        <v>-6.7222060657</v>
        <stp/>
        <stp>EM_S_FA_YOY_OR</stp>
        <stp>2</stp>
        <stp>002660.SZ</stp>
        <stp>2019-12-31</stp>
        <tr r="R1071" s="3"/>
      </tp>
      <tp>
        <v>14.053720548699999</v>
        <stp/>
        <stp>EM_S_FA_YOY_OR</stp>
        <stp>2</stp>
        <stp>002650.SZ</stp>
        <stp>2019-12-31</stp>
        <tr r="R1061" s="3"/>
      </tp>
      <tp>
        <v>21.293469235100002</v>
        <stp/>
        <stp>EM_S_FA_YOY_OR</stp>
        <stp>2</stp>
        <stp>002668.SZ</stp>
        <stp>2021-12-31</stp>
        <tr r="T1079" s="3"/>
      </tp>
      <tp>
        <v>81.2383317221</v>
        <stp/>
        <stp>EM_S_FA_YOY_OR</stp>
        <stp>2</stp>
        <stp>002669.SZ</stp>
        <stp>2020-12-31</stp>
        <tr r="S1080" s="3"/>
      </tp>
      <tp>
        <v>-16.994793813000001</v>
        <stp/>
        <stp>EM_S_FA_YOY_OR</stp>
        <stp>2</stp>
        <stp>002640.SZ</stp>
        <stp>2019-12-31</stp>
        <tr r="R1051" s="3"/>
      </tp>
      <tp>
        <v>15.313543792400001</v>
        <stp/>
        <stp>EM_S_FA_YOY_OR</stp>
        <stp>2</stp>
        <stp>002678.SZ</stp>
        <stp>2021-12-31</stp>
        <tr r="T1089" s="3"/>
      </tp>
      <tp>
        <v>15.153132857099999</v>
        <stp/>
        <stp>EM_S_FA_YOY_OR</stp>
        <stp>2</stp>
        <stp>002679.SZ</stp>
        <stp>2020-12-31</stp>
        <tr r="S1090" s="3"/>
      </tp>
      <tp>
        <v>14.512515691600001</v>
        <stp/>
        <stp>EM_S_FA_YOY_OR</stp>
        <stp>2</stp>
        <stp>002688.SZ</stp>
        <stp>2021-12-31</stp>
        <tr r="T1097" s="3"/>
      </tp>
      <tp>
        <v>13.0244554998</v>
        <stp/>
        <stp>EM_S_FA_YOY_OR</stp>
        <stp>2</stp>
        <stp>002689.SZ</stp>
        <stp>2020-12-31</stp>
        <tr r="S1098" s="3"/>
      </tp>
      <tp>
        <v>15.5938459487</v>
        <stp/>
        <stp>EM_S_FA_YOY_OR</stp>
        <stp>2</stp>
        <stp>002698.SZ</stp>
        <stp>2021-12-31</stp>
        <tr r="T1107" s="3"/>
      </tp>
      <tp>
        <v>-28.213992316700001</v>
        <stp/>
        <stp>EM_S_FA_YOY_OR</stp>
        <stp>2</stp>
        <stp>002699.SZ</stp>
        <stp>2020-12-31</stp>
        <tr r="S1108" s="3"/>
      </tp>
      <tp>
        <v>21.058017289999999</v>
        <stp/>
        <stp>EM_S_FA_YOY_OR</stp>
        <stp>2</stp>
        <stp>002690.SZ</stp>
        <stp>2019-12-31</stp>
        <tr r="R1099" s="3"/>
      </tp>
      <tp>
        <v>24.8392105609</v>
        <stp/>
        <stp>EM_S_FA_YOY_OR</stp>
        <stp>2</stp>
        <stp>002508.SZ</stp>
        <stp>2021-12-31</stp>
        <tr r="T924" s="3"/>
      </tp>
      <tp>
        <v>-0.12964182269999999</v>
        <stp/>
        <stp>EM_S_FA_YOY_OR</stp>
        <stp>2</stp>
        <stp>002530.SZ</stp>
        <stp>2019-12-31</stp>
        <tr r="R944" s="3"/>
      </tp>
      <tp>
        <v>15.825108227499999</v>
        <stp/>
        <stp>EM_S_FA_YOY_OR</stp>
        <stp>2</stp>
        <stp>002518.SZ</stp>
        <stp>2021-12-31</stp>
        <tr r="T933" s="3"/>
      </tp>
      <tp>
        <v>24.721869868399999</v>
        <stp/>
        <stp>EM_S_FA_YOY_OR</stp>
        <stp>2</stp>
        <stp>002519.SZ</stp>
        <stp>2020-12-31</stp>
        <tr r="S934" s="3"/>
      </tp>
      <tp>
        <v>9.7097065307000001</v>
        <stp/>
        <stp>EM_S_FA_YOY_OR</stp>
        <stp>2</stp>
        <stp>002520.SZ</stp>
        <stp>2019-12-31</stp>
        <tr r="R935" s="3"/>
      </tp>
      <tp>
        <v>-2.5957921051000001</v>
        <stp/>
        <stp>EM_S_FA_YOY_OR</stp>
        <stp>2</stp>
        <stp>002510.SZ</stp>
        <stp>2019-12-31</stp>
        <tr r="R925" s="3"/>
      </tp>
      <tp>
        <v>-43.946307172099999</v>
        <stp/>
        <stp>EM_S_FA_YOY_OR</stp>
        <stp>2</stp>
        <stp>002528.SZ</stp>
        <stp>2021-12-31</stp>
        <tr r="T942" s="3"/>
      </tp>
      <tp>
        <v>37.9753262216</v>
        <stp/>
        <stp>EM_S_FA_YOY_OR</stp>
        <stp>2</stp>
        <stp>002529.SZ</stp>
        <stp>2020-12-31</stp>
        <tr r="S943" s="3"/>
      </tp>
      <tp>
        <v>-25.5279668831</v>
        <stp/>
        <stp>EM_S_FA_YOY_OR</stp>
        <stp>2</stp>
        <stp>002500.SZ</stp>
        <stp>2019-12-31</stp>
        <tr r="R918" s="3"/>
      </tp>
      <tp>
        <v>5.2306427628999996</v>
        <stp/>
        <stp>EM_S_FA_YOY_OR</stp>
        <stp>2</stp>
        <stp>002538.SZ</stp>
        <stp>2021-12-31</stp>
        <tr r="T952" s="3"/>
      </tp>
      <tp>
        <v>6.1188704490000001</v>
        <stp/>
        <stp>EM_S_FA_YOY_OR</stp>
        <stp>2</stp>
        <stp>002539.SZ</stp>
        <stp>2020-12-31</stp>
        <tr r="S953" s="3"/>
      </tp>
      <tp>
        <v>19.605597188899999</v>
        <stp/>
        <stp>EM_S_FA_YOY_OR</stp>
        <stp>2</stp>
        <stp>002548.SZ</stp>
        <stp>2021-12-31</stp>
        <tr r="T962" s="3"/>
      </tp>
      <tp>
        <v>0.82129603549999997</v>
        <stp/>
        <stp>EM_S_FA_YOY_OR</stp>
        <stp>2</stp>
        <stp>002549.SZ</stp>
        <stp>2020-12-31</stp>
        <tr r="S963" s="3"/>
      </tp>
      <tp>
        <v>11.829469497</v>
        <stp/>
        <stp>EM_S_FA_YOY_OR</stp>
        <stp>2</stp>
        <stp>002570.SZ</stp>
        <stp>2019-12-31</stp>
        <tr r="R984" s="3"/>
      </tp>
      <tp>
        <v>-4.1954603389000003</v>
        <stp/>
        <stp>EM_S_FA_YOY_OR</stp>
        <stp>2</stp>
        <stp>002558.SZ</stp>
        <stp>2021-12-31</stp>
        <tr r="T972" s="3"/>
      </tp>
      <tp>
        <v>11.614279059099999</v>
        <stp/>
        <stp>EM_S_FA_YOY_OR</stp>
        <stp>2</stp>
        <stp>002559.SZ</stp>
        <stp>2020-12-31</stp>
        <tr r="S973" s="3"/>
      </tp>
      <tp>
        <v>-25.635326061699999</v>
        <stp/>
        <stp>EM_S_FA_YOY_OR</stp>
        <stp>2</stp>
        <stp>002560.SZ</stp>
        <stp>2019-12-31</stp>
        <tr r="R974" s="3"/>
      </tp>
      <tp>
        <v>26.744358722899999</v>
        <stp/>
        <stp>EM_S_FA_YOY_OR</stp>
        <stp>2</stp>
        <stp>002550.SZ</stp>
        <stp>2019-12-31</stp>
        <tr r="R964" s="3"/>
      </tp>
      <tp>
        <v>34.656873298599997</v>
        <stp/>
        <stp>EM_S_FA_YOY_OR</stp>
        <stp>2</stp>
        <stp>002568.SZ</stp>
        <stp>2021-12-31</stp>
        <tr r="T982" s="3"/>
      </tp>
      <tp>
        <v>-29.074014961500001</v>
        <stp/>
        <stp>EM_S_FA_YOY_OR</stp>
        <stp>2</stp>
        <stp>002569.SZ</stp>
        <stp>2020-12-31</stp>
        <tr r="S983" s="3"/>
      </tp>
      <tp>
        <v>-1.6438643171</v>
        <stp/>
        <stp>EM_S_FA_YOY_OR</stp>
        <stp>2</stp>
        <stp>002540.SZ</stp>
        <stp>2019-12-31</stp>
        <tr r="R954" s="3"/>
      </tp>
      <tp>
        <v>40.8233546429</v>
        <stp/>
        <stp>EM_S_FA_YOY_OR</stp>
        <stp>2</stp>
        <stp>002578.SZ</stp>
        <stp>2021-12-31</stp>
        <tr r="T992" s="3"/>
      </tp>
      <tp>
        <v>11.477317426300001</v>
        <stp/>
        <stp>EM_S_FA_YOY_OR</stp>
        <stp>2</stp>
        <stp>002579.SZ</stp>
        <stp>2020-12-31</stp>
        <tr r="S993" s="3"/>
      </tp>
      <tp>
        <v>4.0879167526</v>
        <stp/>
        <stp>EM_S_FA_YOY_OR</stp>
        <stp>2</stp>
        <stp>002588.SZ</stp>
        <stp>2021-12-31</stp>
        <tr r="T1002" s="3"/>
      </tp>
      <tp>
        <v>-22.759314521</v>
        <stp/>
        <stp>EM_S_FA_YOY_OR</stp>
        <stp>2</stp>
        <stp>002589.SZ</stp>
        <stp>2020-12-31</stp>
        <tr r="S1003" s="3"/>
      </tp>
      <tp>
        <v>50.214628377899999</v>
        <stp/>
        <stp>EM_S_FA_YOY_OR</stp>
        <stp>2</stp>
        <stp>002598.SZ</stp>
        <stp>2021-12-31</stp>
        <tr r="T1012" s="3"/>
      </tp>
      <tp>
        <v>4.4826351712000001</v>
        <stp/>
        <stp>EM_S_FA_YOY_OR</stp>
        <stp>2</stp>
        <stp>002599.SZ</stp>
        <stp>2020-12-31</stp>
        <tr r="S1013" s="3"/>
      </tp>
      <tp>
        <v>-0.27084677759999998</v>
        <stp/>
        <stp>EM_S_FA_YOY_OR</stp>
        <stp>2</stp>
        <stp>002590.SZ</stp>
        <stp>2019-12-31</stp>
        <tr r="R1004" s="3"/>
      </tp>
      <tp>
        <v>1.1432889420000001</v>
        <stp/>
        <stp>EM_S_FA_YOY_OR</stp>
        <stp>2</stp>
        <stp>002580.SZ</stp>
        <stp>2019-12-31</stp>
        <tr r="R994" s="3"/>
      </tp>
      <tp>
        <v>41.344027949299999</v>
        <stp/>
        <stp>EM_S_FA_YOY_OR</stp>
        <stp>2</stp>
        <stp>002408.SZ</stp>
        <stp>2021-12-31</stp>
        <tr r="T834" s="3"/>
      </tp>
      <tp>
        <v>24.047719707700001</v>
        <stp/>
        <stp>EM_S_FA_YOY_OR</stp>
        <stp>2</stp>
        <stp>002409.SZ</stp>
        <stp>2020-12-31</stp>
        <tr r="S835" s="3"/>
      </tp>
      <tp>
        <v>3.6171001041999999</v>
        <stp/>
        <stp>EM_S_FA_YOY_OR</stp>
        <stp>2</stp>
        <stp>002430.SZ</stp>
        <stp>2019-12-31</stp>
        <tr r="R854" s="3"/>
      </tp>
      <tp>
        <v>1.0633596269000001</v>
        <stp/>
        <stp>EM_S_FA_YOY_OR</stp>
        <stp>2</stp>
        <stp>002418.SZ</stp>
        <stp>2021-12-31</stp>
        <tr r="T842" s="3"/>
      </tp>
      <tp>
        <v>-39.152204705400003</v>
        <stp/>
        <stp>EM_S_FA_YOY_OR</stp>
        <stp>2</stp>
        <stp>002419.SZ</stp>
        <stp>2020-12-31</stp>
        <tr r="S843" s="3"/>
      </tp>
      <tp>
        <v>-28.2563178895</v>
        <stp/>
        <stp>EM_S_FA_YOY_OR</stp>
        <stp>2</stp>
        <stp>002420.SZ</stp>
        <stp>2019-12-31</stp>
        <tr r="R844" s="3"/>
      </tp>
      <tp>
        <v>21.058345164799999</v>
        <stp/>
        <stp>EM_S_FA_YOY_OR</stp>
        <stp>2</stp>
        <stp>002410.SZ</stp>
        <stp>2019-12-31</stp>
        <tr r="R836" s="3"/>
      </tp>
      <tp>
        <v>-16.947908292499999</v>
        <stp/>
        <stp>EM_S_FA_YOY_OR</stp>
        <stp>2</stp>
        <stp>002428.SZ</stp>
        <stp>2021-12-31</stp>
        <tr r="T852" s="3"/>
      </tp>
      <tp>
        <v>51.705907356700003</v>
        <stp/>
        <stp>EM_S_FA_YOY_OR</stp>
        <stp>2</stp>
        <stp>002429.SZ</stp>
        <stp>2020-12-31</stp>
        <tr r="S853" s="3"/>
      </tp>
      <tp>
        <v>-4.7797767646000002</v>
        <stp/>
        <stp>EM_S_FA_YOY_OR</stp>
        <stp>2</stp>
        <stp>002400.SZ</stp>
        <stp>2019-12-31</stp>
        <tr r="R826" s="3"/>
      </tp>
      <tp>
        <v>20.445382287800001</v>
        <stp/>
        <stp>EM_S_FA_YOY_OR</stp>
        <stp>2</stp>
        <stp>002438.SZ</stp>
        <stp>2021-12-31</stp>
        <tr r="T862" s="3"/>
      </tp>
      <tp>
        <v>18.036919008999998</v>
        <stp/>
        <stp>EM_S_FA_YOY_OR</stp>
        <stp>2</stp>
        <stp>002439.SZ</stp>
        <stp>2020-12-31</stp>
        <tr r="S863" s="3"/>
      </tp>
      <tp>
        <v>34.521651202400001</v>
        <stp/>
        <stp>EM_S_FA_YOY_OR</stp>
        <stp>2</stp>
        <stp>002448.SZ</stp>
        <stp>2021-12-31</stp>
        <tr r="T871" s="3"/>
      </tp>
      <tp>
        <v>-19.803726683400001</v>
        <stp/>
        <stp>EM_S_FA_YOY_OR</stp>
        <stp>2</stp>
        <stp>002449.SZ</stp>
        <stp>2020-12-31</stp>
        <tr r="S872" s="3"/>
      </tp>
      <tp>
        <v>-26.952699684700001</v>
        <stp/>
        <stp>EM_S_FA_YOY_OR</stp>
        <stp>2</stp>
        <stp>002470.SZ</stp>
        <stp>2019-12-31</stp>
        <tr r="R891" s="3"/>
      </tp>
      <tp>
        <v>19.353427580599998</v>
        <stp/>
        <stp>EM_S_FA_YOY_OR</stp>
        <stp>2</stp>
        <stp>002458.SZ</stp>
        <stp>2021-12-31</stp>
        <tr r="T880" s="3"/>
      </tp>
      <tp>
        <v>22.174117179900001</v>
        <stp/>
        <stp>EM_S_FA_YOY_OR</stp>
        <stp>2</stp>
        <stp>002459.SZ</stp>
        <stp>2020-12-31</stp>
        <tr r="S881" s="3"/>
      </tp>
      <tp>
        <v>6.7515032427000001</v>
        <stp/>
        <stp>EM_S_FA_YOY_OR</stp>
        <stp>2</stp>
        <stp>002460.SZ</stp>
        <stp>2019-12-31</stp>
        <tr r="R882" s="3"/>
      </tp>
      <tp>
        <v>17.1042988431</v>
        <stp/>
        <stp>EM_S_FA_YOY_OR</stp>
        <stp>2</stp>
        <stp>002468.SZ</stp>
        <stp>2021-12-31</stp>
        <tr r="T889" s="3"/>
      </tp>
      <tp>
        <v>7.1245440837</v>
        <stp/>
        <stp>EM_S_FA_YOY_OR</stp>
        <stp>2</stp>
        <stp>002469.SZ</stp>
        <stp>2020-12-31</stp>
        <tr r="S890" s="3"/>
      </tp>
      <tp>
        <v>0.75935576159999996</v>
        <stp/>
        <stp>EM_S_FA_YOY_OR</stp>
        <stp>2</stp>
        <stp>002440.SZ</stp>
        <stp>2019-12-31</stp>
        <tr r="R864" s="3"/>
      </tp>
      <tp>
        <v>7.2195299442999996</v>
        <stp/>
        <stp>EM_S_FA_YOY_OR</stp>
        <stp>2</stp>
        <stp>002478.SZ</stp>
        <stp>2021-12-31</stp>
        <tr r="T897" s="3"/>
      </tp>
      <tp>
        <v>13.1351345887</v>
        <stp/>
        <stp>EM_S_FA_YOY_OR</stp>
        <stp>2</stp>
        <stp>002479.SZ</stp>
        <stp>2020-12-31</stp>
        <tr r="S898" s="3"/>
      </tp>
      <tp>
        <v>4.1202345352999998</v>
        <stp/>
        <stp>EM_S_FA_YOY_OR</stp>
        <stp>2</stp>
        <stp>002488.SZ</stp>
        <stp>2021-12-31</stp>
        <tr r="T907" s="3"/>
      </tp>
      <tp>
        <v>5.7506201867</v>
        <stp/>
        <stp>EM_S_FA_YOY_OR</stp>
        <stp>2</stp>
        <stp>002489.SZ</stp>
        <stp>2020-12-31</stp>
        <tr r="S908" s="3"/>
      </tp>
      <tp>
        <v>29.1943589113</v>
        <stp/>
        <stp>EM_S_FA_YOY_OR</stp>
        <stp>2</stp>
        <stp>002498.SZ</stp>
        <stp>2021-12-31</stp>
        <tr r="T917" s="3"/>
      </tp>
      <tp>
        <v>-1.4175737706</v>
        <stp/>
        <stp>EM_S_FA_YOY_OR</stp>
        <stp>2</stp>
        <stp>002490.SZ</stp>
        <stp>2019-12-31</stp>
        <tr r="R909" s="3"/>
      </tp>
      <tp>
        <v>1.865106242</v>
        <stp/>
        <stp>EM_S_FA_YOY_OR</stp>
        <stp>2</stp>
        <stp>002480.SZ</stp>
        <stp>2019-12-31</stp>
        <tr r="R899" s="3"/>
      </tp>
      <tp>
        <v>7.4596401205999996</v>
        <stp/>
        <stp>EM_S_FA_YOY_OR</stp>
        <stp>2</stp>
        <stp>002308.SZ</stp>
        <stp>2021-12-31</stp>
        <tr r="T735" s="3"/>
      </tp>
      <tp>
        <v>-23.608251469500001</v>
        <stp/>
        <stp>EM_S_FA_YOY_OR</stp>
        <stp>2</stp>
        <stp>002309.SZ</stp>
        <stp>2020-12-31</stp>
        <tr r="S736" s="3"/>
      </tp>
      <tp>
        <v>16.246406842199999</v>
        <stp/>
        <stp>EM_S_FA_YOY_OR</stp>
        <stp>2</stp>
        <stp>002330.SZ</stp>
        <stp>2019-12-31</stp>
        <tr r="R757" s="3"/>
      </tp>
      <tp>
        <v>20.555725728900001</v>
        <stp/>
        <stp>EM_S_FA_YOY_OR</stp>
        <stp>2</stp>
        <stp>002318.SZ</stp>
        <stp>2021-12-31</stp>
        <tr r="T745" s="3"/>
      </tp>
      <tp>
        <v>-17.8802753981</v>
        <stp/>
        <stp>EM_S_FA_YOY_OR</stp>
        <stp>2</stp>
        <stp>002319.SZ</stp>
        <stp>2020-12-31</stp>
        <tr r="S746" s="3"/>
      </tp>
      <tp>
        <v>5.7732574334000004</v>
        <stp/>
        <stp>EM_S_FA_YOY_OR</stp>
        <stp>2</stp>
        <stp>002320.SZ</stp>
        <stp>2019-12-31</stp>
        <tr r="R747" s="3"/>
      </tp>
      <tp>
        <v>-38.816672443999998</v>
        <stp/>
        <stp>EM_S_FA_YOY_OR</stp>
        <stp>2</stp>
        <stp>002310.SZ</stp>
        <stp>2019-12-31</stp>
        <tr r="R737" s="3"/>
      </tp>
      <tp>
        <v>11.0816293969</v>
        <stp/>
        <stp>EM_S_FA_YOY_OR</stp>
        <stp>2</stp>
        <stp>002328.SZ</stp>
        <stp>2021-12-31</stp>
        <tr r="T755" s="3"/>
      </tp>
      <tp>
        <v>10.514615725300001</v>
        <stp/>
        <stp>EM_S_FA_YOY_OR</stp>
        <stp>2</stp>
        <stp>002329.SZ</stp>
        <stp>2020-12-31</stp>
        <tr r="S756" s="3"/>
      </tp>
      <tp>
        <v>36.638493959199998</v>
        <stp/>
        <stp>EM_S_FA_YOY_OR</stp>
        <stp>2</stp>
        <stp>002300.SZ</stp>
        <stp>2019-12-31</stp>
        <tr r="R727" s="3"/>
      </tp>
      <tp>
        <v>24.0735615836</v>
        <stp/>
        <stp>EM_S_FA_YOY_OR</stp>
        <stp>2</stp>
        <stp>002338.SZ</stp>
        <stp>2021-12-31</stp>
        <tr r="T765" s="3"/>
      </tp>
      <tp>
        <v>13.230359034199999</v>
        <stp/>
        <stp>EM_S_FA_YOY_OR</stp>
        <stp>2</stp>
        <stp>002339.SZ</stp>
        <stp>2020-12-31</stp>
        <tr r="S766" s="3"/>
      </tp>
      <tp>
        <v>-13.389277445299999</v>
        <stp/>
        <stp>EM_S_FA_YOY_OR</stp>
        <stp>2</stp>
        <stp>002348.SZ</stp>
        <stp>2021-12-31</stp>
        <tr r="T775" s="3"/>
      </tp>
      <tp>
        <v>10.710647015099999</v>
        <stp/>
        <stp>EM_S_FA_YOY_OR</stp>
        <stp>2</stp>
        <stp>002349.SZ</stp>
        <stp>2020-12-31</stp>
        <tr r="S776" s="3"/>
      </tp>
      <tp>
        <v>-37.363505204600003</v>
        <stp/>
        <stp>EM_S_FA_YOY_OR</stp>
        <stp>2</stp>
        <stp>002370.SZ</stp>
        <stp>2019-12-31</stp>
        <tr r="R796" s="3"/>
      </tp>
      <tp>
        <v>3.5321416291999999</v>
        <stp/>
        <stp>EM_S_FA_YOY_OR</stp>
        <stp>2</stp>
        <stp>002358.SZ</stp>
        <stp>2021-12-31</stp>
        <tr r="T785" s="3"/>
      </tp>
      <tp>
        <v>-5.9887245267000004</v>
        <stp/>
        <stp>EM_S_FA_YOY_OR</stp>
        <stp>2</stp>
        <stp>002360.SZ</stp>
        <stp>2019-12-31</stp>
        <tr r="R786" s="3"/>
      </tp>
      <tp>
        <v>-6.1619717801</v>
        <stp/>
        <stp>EM_S_FA_YOY_OR</stp>
        <stp>2</stp>
        <stp>002350.SZ</stp>
        <stp>2019-12-31</stp>
        <tr r="R777" s="3"/>
      </tp>
      <tp>
        <v>23.114483472900002</v>
        <stp/>
        <stp>EM_S_FA_YOY_OR</stp>
        <stp>2</stp>
        <stp>002368.SZ</stp>
        <stp>2021-12-31</stp>
        <tr r="T794" s="3"/>
      </tp>
      <tp>
        <v>-9.0496479513000008</v>
        <stp/>
        <stp>EM_S_FA_YOY_OR</stp>
        <stp>2</stp>
        <stp>002369.SZ</stp>
        <stp>2020-12-31</stp>
        <tr r="S795" s="3"/>
      </tp>
      <tp>
        <v>3.4282540951999998</v>
        <stp/>
        <stp>EM_S_FA_YOY_OR</stp>
        <stp>2</stp>
        <stp>002340.SZ</stp>
        <stp>2019-12-31</stp>
        <tr r="R767" s="3"/>
      </tp>
      <tp>
        <v>37.965906267800001</v>
        <stp/>
        <stp>EM_S_FA_YOY_OR</stp>
        <stp>2</stp>
        <stp>002378.SZ</stp>
        <stp>2021-12-31</stp>
        <tr r="T804" s="3"/>
      </tp>
      <tp>
        <v>-17.7612703438</v>
        <stp/>
        <stp>EM_S_FA_YOY_OR</stp>
        <stp>2</stp>
        <stp>002379.SZ</stp>
        <stp>2020-12-31</stp>
        <tr r="S805" s="3"/>
      </tp>
      <tp>
        <v>13.748091301400001</v>
        <stp/>
        <stp>EM_S_FA_YOY_OR</stp>
        <stp>2</stp>
        <stp>002388.SZ</stp>
        <stp>2021-12-31</stp>
        <tr r="T814" s="3"/>
      </tp>
      <tp>
        <v>-3.6176155739000002</v>
        <stp/>
        <stp>EM_S_FA_YOY_OR</stp>
        <stp>2</stp>
        <stp>002389.SZ</stp>
        <stp>2020-12-31</stp>
        <tr r="S815" s="3"/>
      </tp>
      <tp>
        <v>27.049471565899999</v>
        <stp/>
        <stp>EM_S_FA_YOY_OR</stp>
        <stp>2</stp>
        <stp>002398.SZ</stp>
        <stp>2021-12-31</stp>
        <tr r="T824" s="3"/>
      </tp>
      <tp>
        <v>15.2967404162</v>
        <stp/>
        <stp>EM_S_FA_YOY_OR</stp>
        <stp>2</stp>
        <stp>002399.SZ</stp>
        <stp>2020-12-31</stp>
        <tr r="S825" s="3"/>
      </tp>
      <tp>
        <v>1.1364968017999999</v>
        <stp/>
        <stp>EM_S_FA_YOY_OR</stp>
        <stp>2</stp>
        <stp>002390.SZ</stp>
        <stp>2019-12-31</stp>
        <tr r="R816" s="3"/>
      </tp>
      <tp>
        <v>23.201880854300001</v>
        <stp/>
        <stp>EM_S_FA_YOY_OR</stp>
        <stp>2</stp>
        <stp>002380.SZ</stp>
        <stp>2019-12-31</stp>
        <tr r="R806" s="3"/>
      </tp>
      <tp>
        <v>41.013206210299998</v>
        <stp/>
        <stp>EM_S_FA_YOY_OR</stp>
        <stp>2</stp>
        <stp>002208.SZ</stp>
        <stp>2021-12-31</stp>
        <tr r="T638" s="3"/>
      </tp>
      <tp>
        <v>30.537276099100001</v>
        <stp/>
        <stp>EM_S_FA_YOY_OR</stp>
        <stp>2</stp>
        <stp>002209.SZ</stp>
        <stp>2020-12-31</stp>
        <tr r="S639" s="3"/>
      </tp>
      <tp>
        <v>27.300826522099999</v>
        <stp/>
        <stp>EM_S_FA_YOY_OR</stp>
        <stp>2</stp>
        <stp>002230.SZ</stp>
        <stp>2019-12-31</stp>
        <tr r="R659" s="3"/>
      </tp>
      <tp>
        <v>4.6395064434000002</v>
        <stp/>
        <stp>EM_S_FA_YOY_OR</stp>
        <stp>2</stp>
        <stp>002218.SZ</stp>
        <stp>2021-12-31</stp>
        <tr r="T648" s="3"/>
      </tp>
      <tp>
        <v>-23.8452957977</v>
        <stp/>
        <stp>EM_S_FA_YOY_OR</stp>
        <stp>2</stp>
        <stp>002219.SZ</stp>
        <stp>2020-12-31</stp>
        <tr r="S649" s="3"/>
      </tp>
      <tp>
        <v>-99.236185281199994</v>
        <stp/>
        <stp>EM_S_FA_YOY_OR</stp>
        <stp>2</stp>
        <stp>002210.SZ</stp>
        <stp>2019-12-31</stp>
        <tr r="R640" s="3"/>
      </tp>
      <tp>
        <v>46.159889501800002</v>
        <stp/>
        <stp>EM_S_FA_YOY_OR</stp>
        <stp>2</stp>
        <stp>002228.SZ</stp>
        <stp>2021-12-31</stp>
        <tr r="T657" s="3"/>
      </tp>
      <tp>
        <v>-24.3780167629</v>
        <stp/>
        <stp>EM_S_FA_YOY_OR</stp>
        <stp>2</stp>
        <stp>002229.SZ</stp>
        <stp>2020-12-31</stp>
        <tr r="S658" s="3"/>
      </tp>
      <tp>
        <v>-10.1907881581</v>
        <stp/>
        <stp>EM_S_FA_YOY_OR</stp>
        <stp>2</stp>
        <stp>002200.SZ</stp>
        <stp>2019-12-31</stp>
        <tr r="R630" s="3"/>
      </tp>
      <tp>
        <v>2.0373498656</v>
        <stp/>
        <stp>EM_S_FA_YOY_OR</stp>
        <stp>2</stp>
        <stp>002238.SZ</stp>
        <stp>2021-12-31</stp>
        <tr r="T667" s="3"/>
      </tp>
      <tp>
        <v>16.079158873899999</v>
        <stp/>
        <stp>EM_S_FA_YOY_OR</stp>
        <stp>2</stp>
        <stp>002239.SZ</stp>
        <stp>2020-12-31</stp>
        <tr r="S668" s="3"/>
      </tp>
      <tp>
        <v>50.02854232</v>
        <stp/>
        <stp>EM_S_FA_YOY_OR</stp>
        <stp>2</stp>
        <stp>002248.SZ</stp>
        <stp>2021-12-31</stp>
        <tr r="T677" s="3"/>
      </tp>
      <tp>
        <v>-4.5358394806</v>
        <stp/>
        <stp>EM_S_FA_YOY_OR</stp>
        <stp>2</stp>
        <stp>002249.SZ</stp>
        <stp>2020-12-31</stp>
        <tr r="S678" s="3"/>
      </tp>
      <tp>
        <v>3.7124490564000001</v>
        <stp/>
        <stp>EM_S_FA_YOY_OR</stp>
        <stp>2</stp>
        <stp>002270.SZ</stp>
        <stp>2019-12-31</stp>
        <tr r="R697" s="3"/>
      </tp>
      <tp>
        <v>30.701969322</v>
        <stp/>
        <stp>EM_S_FA_YOY_OR</stp>
        <stp>2</stp>
        <stp>002258.SZ</stp>
        <stp>2021-12-31</stp>
        <tr r="T686" s="3"/>
      </tp>
      <tp>
        <v>-13.358362138</v>
        <stp/>
        <stp>EM_S_FA_YOY_OR</stp>
        <stp>2</stp>
        <stp>002259.SZ</stp>
        <stp>2020-12-31</stp>
        <tr r="S687" s="3"/>
      </tp>
      <tp>
        <v>4.1237556784000002</v>
        <stp/>
        <stp>EM_S_FA_YOY_OR</stp>
        <stp>2</stp>
        <stp>002250.SZ</stp>
        <stp>2019-12-31</stp>
        <tr r="R679" s="3"/>
      </tp>
      <tp>
        <v>17.0013928682</v>
        <stp/>
        <stp>EM_S_FA_YOY_OR</stp>
        <stp>2</stp>
        <stp>002268.SZ</stp>
        <stp>2021-12-31</stp>
        <tr r="T695" s="3"/>
      </tp>
      <tp>
        <v>-30.096387229899999</v>
        <stp/>
        <stp>EM_S_FA_YOY_OR</stp>
        <stp>2</stp>
        <stp>002269.SZ</stp>
        <stp>2020-12-31</stp>
        <tr r="S696" s="3"/>
      </tp>
      <tp>
        <v>-9.5096500114999998</v>
        <stp/>
        <stp>EM_S_FA_YOY_OR</stp>
        <stp>2</stp>
        <stp>002240.SZ</stp>
        <stp>2019-12-31</stp>
        <tr r="R669" s="3"/>
      </tp>
      <tp>
        <v>6.7847527469999998</v>
        <stp/>
        <stp>EM_S_FA_YOY_OR</stp>
        <stp>2</stp>
        <stp>002278.SZ</stp>
        <stp>2021-12-31</stp>
        <tr r="T705" s="3"/>
      </tp>
      <tp>
        <v>-9.0352379932000009</v>
        <stp/>
        <stp>EM_S_FA_YOY_OR</stp>
        <stp>2</stp>
        <stp>002279.SZ</stp>
        <stp>2020-12-31</stp>
        <tr r="S706" s="3"/>
      </tp>
      <tp>
        <v>93.490385107500003</v>
        <stp/>
        <stp>EM_S_FA_YOY_OR</stp>
        <stp>2</stp>
        <stp>002288.SZ</stp>
        <stp>2021-12-31</stp>
        <tr r="T715" s="3"/>
      </tp>
      <tp>
        <v>-31.816976052800001</v>
        <stp/>
        <stp>EM_S_FA_YOY_OR</stp>
        <stp>2</stp>
        <stp>002289.SZ</stp>
        <stp>2020-12-31</stp>
        <tr r="S716" s="3"/>
      </tp>
      <tp>
        <v>0.1544898375</v>
        <stp/>
        <stp>EM_S_FA_YOY_OR</stp>
        <stp>2</stp>
        <stp>002298.SZ</stp>
        <stp>2021-12-31</stp>
        <tr r="T725" s="3"/>
      </tp>
      <tp>
        <v>-5.590141826</v>
        <stp/>
        <stp>EM_S_FA_YOY_OR</stp>
        <stp>2</stp>
        <stp>002299.SZ</stp>
        <stp>2020-12-31</stp>
        <tr r="S726" s="3"/>
      </tp>
      <tp>
        <v>-0.47421257230000002</v>
        <stp/>
        <stp>EM_S_FA_YOY_OR</stp>
        <stp>2</stp>
        <stp>002290.SZ</stp>
        <stp>2019-12-31</stp>
        <tr r="R717" s="3"/>
      </tp>
      <tp>
        <v>-10.8718882554</v>
        <stp/>
        <stp>EM_S_FA_YOY_OR</stp>
        <stp>2</stp>
        <stp>002280.SZ</stp>
        <stp>2019-12-31</stp>
        <tr r="R707" s="3"/>
      </tp>
      <tp>
        <v>4.5876892823000004</v>
        <stp/>
        <stp>EM_S_FA_YOY_OR</stp>
        <stp>2</stp>
        <stp>002108.SZ</stp>
        <stp>2021-12-31</stp>
        <tr r="T542" s="3"/>
      </tp>
      <tp>
        <v>-1.7453911215</v>
        <stp/>
        <stp>EM_S_FA_YOY_OR</stp>
        <stp>2</stp>
        <stp>002109.SZ</stp>
        <stp>2020-12-31</stp>
        <tr r="S543" s="3"/>
      </tp>
      <tp>
        <v>12.8526490315</v>
        <stp/>
        <stp>EM_S_FA_YOY_OR</stp>
        <stp>2</stp>
        <stp>002130.SZ</stp>
        <stp>2019-12-31</stp>
        <tr r="R562" s="3"/>
      </tp>
      <tp>
        <v>9.1916839687999996</v>
        <stp/>
        <stp>EM_S_FA_YOY_OR</stp>
        <stp>2</stp>
        <stp>002119.SZ</stp>
        <stp>2020-12-31</stp>
        <tr r="S551" s="3"/>
      </tp>
      <tp>
        <v>148.29728743429999</v>
        <stp/>
        <stp>EM_S_FA_YOY_OR</stp>
        <stp>2</stp>
        <stp>002120.SZ</stp>
        <stp>2019-12-31</stp>
        <tr r="R552" s="3"/>
      </tp>
      <tp>
        <v>25.554666876300001</v>
        <stp/>
        <stp>EM_S_FA_YOY_OR</stp>
        <stp>2</stp>
        <stp>002110.SZ</stp>
        <stp>2019-12-31</stp>
        <tr r="R544" s="3"/>
      </tp>
      <tp>
        <v>22.791702516800001</v>
        <stp/>
        <stp>EM_S_FA_YOY_OR</stp>
        <stp>2</stp>
        <stp>002128.SZ</stp>
        <stp>2021-12-31</stp>
        <tr r="T560" s="3"/>
      </tp>
      <tp>
        <v>12.8489870765</v>
        <stp/>
        <stp>EM_S_FA_YOY_OR</stp>
        <stp>2</stp>
        <stp>002129.SZ</stp>
        <stp>2020-12-31</stp>
        <tr r="S561" s="3"/>
      </tp>
      <tp>
        <v>41.784003876900002</v>
        <stp/>
        <stp>EM_S_FA_YOY_OR</stp>
        <stp>2</stp>
        <stp>002100.SZ</stp>
        <stp>2019-12-31</stp>
        <tr r="R534" s="3"/>
      </tp>
      <tp>
        <v>31.6604026061</v>
        <stp/>
        <stp>EM_S_FA_YOY_OR</stp>
        <stp>2</stp>
        <stp>002138.SZ</stp>
        <stp>2021-12-31</stp>
        <tr r="T570" s="3"/>
      </tp>
      <tp>
        <v>35.652090200400004</v>
        <stp/>
        <stp>EM_S_FA_YOY_OR</stp>
        <stp>2</stp>
        <stp>002139.SZ</stp>
        <stp>2020-12-31</stp>
        <tr r="S571" s="3"/>
      </tp>
      <tp>
        <v>35.001459059399998</v>
        <stp/>
        <stp>EM_S_FA_YOY_OR</stp>
        <stp>2</stp>
        <stp>002148.SZ</stp>
        <stp>2021-12-31</stp>
        <tr r="T578" s="3"/>
      </tp>
      <tp>
        <v>1.1585364273000001</v>
        <stp/>
        <stp>EM_S_FA_YOY_OR</stp>
        <stp>2</stp>
        <stp>002149.SZ</stp>
        <stp>2020-12-31</stp>
        <tr r="S579" s="3"/>
      </tp>
      <tp>
        <v>-0.53841816590000002</v>
        <stp/>
        <stp>EM_S_FA_YOY_OR</stp>
        <stp>2</stp>
        <stp>002170.SZ</stp>
        <stp>2019-12-31</stp>
        <tr r="R600" s="3"/>
      </tp>
      <tp>
        <v>31.2011629494</v>
        <stp/>
        <stp>EM_S_FA_YOY_OR</stp>
        <stp>2</stp>
        <stp>002158.SZ</stp>
        <stp>2021-12-31</stp>
        <tr r="T588" s="3"/>
      </tp>
      <tp>
        <v>-40.093269663800001</v>
        <stp/>
        <stp>EM_S_FA_YOY_OR</stp>
        <stp>2</stp>
        <stp>002159.SZ</stp>
        <stp>2020-12-31</stp>
        <tr r="S589" s="3"/>
      </tp>
      <tp>
        <v>4.6644787216000001</v>
        <stp/>
        <stp>EM_S_FA_YOY_OR</stp>
        <stp>2</stp>
        <stp>002160.SZ</stp>
        <stp>2019-12-31</stp>
        <tr r="R590" s="3"/>
      </tp>
      <tp>
        <v>9.3590859622</v>
        <stp/>
        <stp>EM_S_FA_YOY_OR</stp>
        <stp>2</stp>
        <stp>002150.SZ</stp>
        <stp>2019-12-31</stp>
        <tr r="R580" s="3"/>
      </tp>
      <tp>
        <v>-57.974179290899997</v>
        <stp/>
        <stp>EM_S_FA_YOY_OR</stp>
        <stp>2</stp>
        <stp>002168.SZ</stp>
        <stp>2021-12-31</stp>
        <tr r="T598" s="3"/>
      </tp>
      <tp>
        <v>-16.0965770396</v>
        <stp/>
        <stp>EM_S_FA_YOY_OR</stp>
        <stp>2</stp>
        <stp>002169.SZ</stp>
        <stp>2020-12-31</stp>
        <tr r="S599" s="3"/>
      </tp>
      <tp>
        <v>11.9966246737</v>
        <stp/>
        <stp>EM_S_FA_YOY_OR</stp>
        <stp>2</stp>
        <stp>002140.SZ</stp>
        <stp>2019-12-31</stp>
        <tr r="R572" s="3"/>
      </tp>
      <tp>
        <v>23.835176804900001</v>
        <stp/>
        <stp>EM_S_FA_YOY_OR</stp>
        <stp>2</stp>
        <stp>002178.SZ</stp>
        <stp>2021-12-31</stp>
        <tr r="T608" s="3"/>
      </tp>
      <tp>
        <v>12.516842308299999</v>
        <stp/>
        <stp>EM_S_FA_YOY_OR</stp>
        <stp>2</stp>
        <stp>002179.SZ</stp>
        <stp>2020-12-31</stp>
        <tr r="S609" s="3"/>
      </tp>
      <tp>
        <v>62.782501420400003</v>
        <stp/>
        <stp>EM_S_FA_YOY_OR</stp>
        <stp>2</stp>
        <stp>002188.SZ</stp>
        <stp>2021-12-31</stp>
        <tr r="T618" s="3"/>
      </tp>
      <tp>
        <v>30.5836710797</v>
        <stp/>
        <stp>EM_S_FA_YOY_OR</stp>
        <stp>2</stp>
        <stp>002189.SZ</stp>
        <stp>2020-12-31</stp>
        <tr r="S619" s="3"/>
      </tp>
      <tp>
        <v>5.5044635239000002</v>
        <stp/>
        <stp>EM_S_FA_YOY_OR</stp>
        <stp>2</stp>
        <stp>002198.SZ</stp>
        <stp>2021-12-31</stp>
        <tr r="T628" s="3"/>
      </tp>
      <tp>
        <v>24.7266539556</v>
        <stp/>
        <stp>EM_S_FA_YOY_OR</stp>
        <stp>2</stp>
        <stp>002199.SZ</stp>
        <stp>2020-12-31</stp>
        <tr r="S629" s="3"/>
      </tp>
      <tp>
        <v>-21.940206919200001</v>
        <stp/>
        <stp>EM_S_FA_YOY_OR</stp>
        <stp>2</stp>
        <stp>002190.SZ</stp>
        <stp>2019-12-31</stp>
        <tr r="R620" s="3"/>
      </tp>
      <tp>
        <v>6.2452951898000002</v>
        <stp/>
        <stp>EM_S_FA_YOY_OR</stp>
        <stp>2</stp>
        <stp>002180.SZ</stp>
        <stp>2019-12-31</stp>
        <tr r="R610" s="3"/>
      </tp>
      <tp>
        <v>36.7582944822</v>
        <stp/>
        <stp>EM_S_FA_YOY_OR</stp>
        <stp>2</stp>
        <stp>002008.SZ</stp>
        <stp>2021-12-31</stp>
        <tr r="T446" s="3"/>
      </tp>
      <tp>
        <v>13.766106562599999</v>
        <stp/>
        <stp>EM_S_FA_YOY_OR</stp>
        <stp>2</stp>
        <stp>002009.SZ</stp>
        <stp>2020-12-31</stp>
        <tr r="S447" s="3"/>
      </tp>
      <tp>
        <v>-25.729049564899999</v>
        <stp/>
        <stp>EM_S_FA_YOY_OR</stp>
        <stp>2</stp>
        <stp>002030.SZ</stp>
        <stp>2019-12-31</stp>
        <tr r="R466" s="3"/>
      </tp>
      <tp>
        <v>4.1168957520999996</v>
        <stp/>
        <stp>EM_S_FA_YOY_OR</stp>
        <stp>2</stp>
        <stp>002019.SZ</stp>
        <stp>2020-12-31</stp>
        <tr r="S455" s="3"/>
      </tp>
      <tp>
        <v>23.876670749199999</v>
        <stp/>
        <stp>EM_S_FA_YOY_OR</stp>
        <stp>2</stp>
        <stp>002020.SZ</stp>
        <stp>2019-12-31</stp>
        <tr r="R456" s="3"/>
      </tp>
      <tp>
        <v>-2.3480398199999999E-2</v>
        <stp/>
        <stp>EM_S_FA_YOY_OR</stp>
        <stp>2</stp>
        <stp>002010.SZ</stp>
        <stp>2019-12-31</stp>
        <tr r="R448" s="3"/>
      </tp>
      <tp>
        <v>17.9425113456</v>
        <stp/>
        <stp>EM_S_FA_YOY_OR</stp>
        <stp>2</stp>
        <stp>002028.SZ</stp>
        <stp>2021-12-31</stp>
        <tr r="T464" s="3"/>
      </tp>
      <tp>
        <v>-8.0823545047999996</v>
        <stp/>
        <stp>EM_S_FA_YOY_OR</stp>
        <stp>2</stp>
        <stp>002029.SZ</stp>
        <stp>2020-12-31</stp>
        <tr r="S465" s="3"/>
      </tp>
      <tp>
        <v>9.1735077832999998</v>
        <stp/>
        <stp>EM_S_FA_YOY_OR</stp>
        <stp>2</stp>
        <stp>002038.SZ</stp>
        <stp>2021-12-31</stp>
        <tr r="T474" s="3"/>
      </tp>
      <tp>
        <v>21.8997728131</v>
        <stp/>
        <stp>EM_S_FA_YOY_OR</stp>
        <stp>2</stp>
        <stp>002039.SZ</stp>
        <stp>2020-12-31</stp>
        <tr r="S475" s="3"/>
      </tp>
      <tp>
        <v>4.1170398763999998</v>
        <stp/>
        <stp>EM_S_FA_YOY_OR</stp>
        <stp>2</stp>
        <stp>002048.SZ</stp>
        <stp>2021-12-31</stp>
        <tr r="T484" s="3"/>
      </tp>
      <tp>
        <v>-4.6686762414</v>
        <stp/>
        <stp>EM_S_FA_YOY_OR</stp>
        <stp>2</stp>
        <stp>002049.SZ</stp>
        <stp>2020-12-31</stp>
        <tr r="S485" s="3"/>
      </tp>
      <tp>
        <v>32.467061663800003</v>
        <stp/>
        <stp>EM_S_FA_YOY_OR</stp>
        <stp>2</stp>
        <stp>002058.SZ</stp>
        <stp>2021-12-31</stp>
        <tr r="T494" s="3"/>
      </tp>
      <tp>
        <v>-37.044835682399999</v>
        <stp/>
        <stp>EM_S_FA_YOY_OR</stp>
        <stp>2</stp>
        <stp>002059.SZ</stp>
        <stp>2020-12-31</stp>
        <tr r="S495" s="3"/>
      </tp>
      <tp>
        <v>34.123356862400001</v>
        <stp/>
        <stp>EM_S_FA_YOY_OR</stp>
        <stp>2</stp>
        <stp>002060.SZ</stp>
        <stp>2019-12-31</stp>
        <tr r="R496" s="3"/>
      </tp>
      <tp>
        <v>4.1666588516000003</v>
        <stp/>
        <stp>EM_S_FA_YOY_OR</stp>
        <stp>2</stp>
        <stp>002050.SZ</stp>
        <stp>2019-12-31</stp>
        <tr r="R486" s="3"/>
      </tp>
      <tp>
        <v>42.638799690399999</v>
        <stp/>
        <stp>EM_S_FA_YOY_OR</stp>
        <stp>2</stp>
        <stp>002068.SZ</stp>
        <stp>2021-12-31</stp>
        <tr r="T504" s="3"/>
      </tp>
      <tp>
        <v>-29.397094897399999</v>
        <stp/>
        <stp>EM_S_FA_YOY_OR</stp>
        <stp>2</stp>
        <stp>002069.SZ</stp>
        <stp>2020-12-31</stp>
        <tr r="S505" s="3"/>
      </tp>
      <tp>
        <v>2.6621226474999999</v>
        <stp/>
        <stp>EM_S_FA_YOY_OR</stp>
        <stp>2</stp>
        <stp>002040.SZ</stp>
        <stp>2019-12-31</stp>
        <tr r="R476" s="3"/>
      </tp>
      <tp>
        <v>48.210497866899999</v>
        <stp/>
        <stp>EM_S_FA_YOY_OR</stp>
        <stp>2</stp>
        <stp>002078.SZ</stp>
        <stp>2021-12-31</stp>
        <tr r="T512" s="3"/>
      </tp>
      <tp>
        <v>-8.8809580750000006</v>
        <stp/>
        <stp>EM_S_FA_YOY_OR</stp>
        <stp>2</stp>
        <stp>002079.SZ</stp>
        <stp>2020-12-31</stp>
        <tr r="S513" s="3"/>
      </tp>
      <tp>
        <v>36.0377065379</v>
        <stp/>
        <stp>EM_S_FA_YOY_OR</stp>
        <stp>2</stp>
        <stp>002088.SZ</stp>
        <stp>2021-12-31</stp>
        <tr r="T522" s="3"/>
      </tp>
      <tp>
        <v>-40.073208353399998</v>
        <stp/>
        <stp>EM_S_FA_YOY_OR</stp>
        <stp>2</stp>
        <stp>002089.SZ</stp>
        <stp>2020-12-31</stp>
        <tr r="S523" s="3"/>
      </tp>
      <tp>
        <v>42.254993022400001</v>
        <stp/>
        <stp>EM_S_FA_YOY_OR</stp>
        <stp>2</stp>
        <stp>002098.SZ</stp>
        <stp>2021-12-31</stp>
        <tr r="T532" s="3"/>
      </tp>
      <tp>
        <v>-15.979605072</v>
        <stp/>
        <stp>EM_S_FA_YOY_OR</stp>
        <stp>2</stp>
        <stp>002099.SZ</stp>
        <stp>2020-12-31</stp>
        <tr r="S533" s="3"/>
      </tp>
      <tp>
        <v>18.648777516199999</v>
        <stp/>
        <stp>EM_S_FA_YOY_OR</stp>
        <stp>2</stp>
        <stp>002090.SZ</stp>
        <stp>2019-12-31</stp>
        <tr r="R524" s="3"/>
      </tp>
      <tp>
        <v>18.6076320767</v>
        <stp/>
        <stp>EM_S_FA_YOY_OR</stp>
        <stp>2</stp>
        <stp>002080.SZ</stp>
        <stp>2019-12-31</stp>
        <tr r="R514" s="3"/>
      </tp>
      <tp>
        <v>32.032281301899999</v>
        <stp/>
        <stp>EM_S_FA_YOY_OR</stp>
        <stp>2</stp>
        <stp>002908.SZ</stp>
        <stp>2021-12-31</stp>
        <tr r="T1297" s="3"/>
      </tp>
      <tp>
        <v>23.882606498099999</v>
        <stp/>
        <stp>EM_S_FA_YOY_OR</stp>
        <stp>2</stp>
        <stp>002909.SZ</stp>
        <stp>2020-12-31</stp>
        <tr r="S1298" s="3"/>
      </tp>
      <tp>
        <v>43.641833556599998</v>
        <stp/>
        <stp>EM_S_FA_YOY_OR</stp>
        <stp>2</stp>
        <stp>002918.SZ</stp>
        <stp>2021-12-31</stp>
        <tr r="T1306" s="3"/>
      </tp>
      <tp>
        <v>31.520720696200001</v>
        <stp/>
        <stp>EM_S_FA_YOY_OR</stp>
        <stp>2</stp>
        <stp>002919.SZ</stp>
        <stp>2020-12-31</stp>
        <tr r="S1307" s="3"/>
      </tp>
      <tp>
        <v>-1.3218893837000001</v>
        <stp/>
        <stp>EM_S_FA_YOY_OR</stp>
        <stp>2</stp>
        <stp>002920.SZ</stp>
        <stp>2019-12-31</stp>
        <tr r="R1308" s="3"/>
      </tp>
      <tp>
        <v>23.690856030300001</v>
        <stp/>
        <stp>EM_S_FA_YOY_OR</stp>
        <stp>2</stp>
        <stp>002910.SZ</stp>
        <stp>2019-12-31</stp>
        <tr r="R1299" s="3"/>
      </tp>
      <tp>
        <v>-3.2430249115000001</v>
        <stp/>
        <stp>EM_S_FA_YOY_OR</stp>
        <stp>2</stp>
        <stp>002900.SZ</stp>
        <stp>2019-12-31</stp>
        <tr r="R1290" s="3"/>
      </tp>
      <tp>
        <v>-51.173072130599998</v>
        <stp/>
        <stp>EM_S_FA_YOY_OR</stp>
        <stp>2</stp>
        <stp>002808.SZ</stp>
        <stp>2021-12-31</stp>
        <tr r="T1204" s="3"/>
      </tp>
      <tp>
        <v>15.4451962493</v>
        <stp/>
        <stp>EM_S_FA_YOY_OR</stp>
        <stp>2</stp>
        <stp>002809.SZ</stp>
        <stp>2020-12-31</stp>
        <tr r="S1205" s="3"/>
      </tp>
      <tp>
        <v>17.565683509599999</v>
        <stp/>
        <stp>EM_S_FA_YOY_OR</stp>
        <stp>2</stp>
        <stp>002830.SZ</stp>
        <stp>2019-12-31</stp>
        <tr r="R1225" s="3"/>
      </tp>
      <tp>
        <v>15.7582984107</v>
        <stp/>
        <stp>EM_S_FA_YOY_OR</stp>
        <stp>2</stp>
        <stp>002818.SZ</stp>
        <stp>2021-12-31</stp>
        <tr r="T1213" s="3"/>
      </tp>
      <tp>
        <v>9.7254780465999993</v>
        <stp/>
        <stp>EM_S_FA_YOY_OR</stp>
        <stp>2</stp>
        <stp>002819.SZ</stp>
        <stp>2020-12-31</stp>
        <tr r="S1214" s="3"/>
      </tp>
      <tp>
        <v>5.5679541518000004</v>
        <stp/>
        <stp>EM_S_FA_YOY_OR</stp>
        <stp>2</stp>
        <stp>002820.SZ</stp>
        <stp>2019-12-31</stp>
        <tr r="R1215" s="3"/>
      </tp>
      <tp>
        <v>21.8735191984</v>
        <stp/>
        <stp>EM_S_FA_YOY_OR</stp>
        <stp>2</stp>
        <stp>002810.SZ</stp>
        <stp>2019-12-31</stp>
        <tr r="R1206" s="3"/>
      </tp>
      <tp>
        <v>22.1884409669</v>
        <stp/>
        <stp>EM_S_FA_YOY_OR</stp>
        <stp>2</stp>
        <stp>002828.SZ</stp>
        <stp>2021-12-31</stp>
        <tr r="T1223" s="3"/>
      </tp>
      <tp>
        <v>71.897104536900002</v>
        <stp/>
        <stp>EM_S_FA_YOY_OR</stp>
        <stp>2</stp>
        <stp>002829.SZ</stp>
        <stp>2020-12-31</stp>
        <tr r="S1224" s="3"/>
      </tp>
      <tp>
        <v>26.507502292800002</v>
        <stp/>
        <stp>EM_S_FA_YOY_OR</stp>
        <stp>2</stp>
        <stp>002800.SZ</stp>
        <stp>2019-12-31</stp>
        <tr r="R1197" s="3"/>
      </tp>
      <tp>
        <v>-3.6449224156</v>
        <stp/>
        <stp>EM_S_FA_YOY_OR</stp>
        <stp>2</stp>
        <stp>002838.SZ</stp>
        <stp>2021-12-31</stp>
        <tr r="T1232" s="3"/>
      </tp>
      <tp>
        <v>8.8725988439000005</v>
        <stp/>
        <stp>EM_S_FA_YOY_OR</stp>
        <stp>2</stp>
        <stp>002839.SZ</stp>
        <stp>2020-12-31</stp>
        <tr r="S1233" s="3"/>
      </tp>
      <tp>
        <v>38.002420751499997</v>
        <stp/>
        <stp>EM_S_FA_YOY_OR</stp>
        <stp>2</stp>
        <stp>002848.SZ</stp>
        <stp>2021-12-31</stp>
        <tr r="T1241" s="3"/>
      </tp>
      <tp>
        <v>11.5481287011</v>
        <stp/>
        <stp>EM_S_FA_YOY_OR</stp>
        <stp>2</stp>
        <stp>002849.SZ</stp>
        <stp>2020-12-31</stp>
        <tr r="S1242" s="3"/>
      </tp>
      <tp>
        <v>-10.2550139</v>
        <stp/>
        <stp>EM_S_FA_YOY_OR</stp>
        <stp>2</stp>
        <stp>002870.SZ</stp>
        <stp>2019-12-31</stp>
        <tr r="R1262" s="3"/>
      </tp>
      <tp>
        <v>40.374511558000002</v>
        <stp/>
        <stp>EM_S_FA_YOY_OR</stp>
        <stp>2</stp>
        <stp>002858.SZ</stp>
        <stp>2021-12-31</stp>
        <tr r="T1250" s="3"/>
      </tp>
      <tp>
        <v>50.288827250099999</v>
        <stp/>
        <stp>EM_S_FA_YOY_OR</stp>
        <stp>2</stp>
        <stp>002859.SZ</stp>
        <stp>2020-12-31</stp>
        <tr r="S1251" s="3"/>
      </tp>
      <tp>
        <v>73.078013720000001</v>
        <stp/>
        <stp>EM_S_FA_YOY_OR</stp>
        <stp>2</stp>
        <stp>002860.SZ</stp>
        <stp>2019-12-31</stp>
        <tr r="R1252" s="3"/>
      </tp>
      <tp>
        <v>11.4764909387</v>
        <stp/>
        <stp>EM_S_FA_YOY_OR</stp>
        <stp>2</stp>
        <stp>002850.SZ</stp>
        <stp>2019-12-31</stp>
        <tr r="R1243" s="3"/>
      </tp>
      <tp>
        <v>17.9269746945</v>
        <stp/>
        <stp>EM_S_FA_YOY_OR</stp>
        <stp>2</stp>
        <stp>002868.SZ</stp>
        <stp>2021-12-31</stp>
        <tr r="T1260" s="3"/>
      </tp>
      <tp>
        <v>-45.330042550599998</v>
        <stp/>
        <stp>EM_S_FA_YOY_OR</stp>
        <stp>2</stp>
        <stp>002869.SZ</stp>
        <stp>2020-12-31</stp>
        <tr r="S1261" s="3"/>
      </tp>
      <tp>
        <v>50.5610082201</v>
        <stp/>
        <stp>EM_S_FA_YOY_OR</stp>
        <stp>2</stp>
        <stp>002840.SZ</stp>
        <stp>2019-12-31</stp>
        <tr r="R1234" s="3"/>
      </tp>
      <tp>
        <v>14.8393684945</v>
        <stp/>
        <stp>EM_S_FA_YOY_OR</stp>
        <stp>2</stp>
        <stp>002878.SZ</stp>
        <stp>2021-12-31</stp>
        <tr r="T1269" s="3"/>
      </tp>
      <tp>
        <v>10.296312756800001</v>
        <stp/>
        <stp>EM_S_FA_YOY_OR</stp>
        <stp>2</stp>
        <stp>002879.SZ</stp>
        <stp>2020-12-31</stp>
        <tr r="S1270" s="3"/>
      </tp>
      <tp>
        <v>8.9973297137999992</v>
        <stp/>
        <stp>EM_S_FA_YOY_OR</stp>
        <stp>2</stp>
        <stp>002888.SZ</stp>
        <stp>2021-12-31</stp>
        <tr r="T1279" s="3"/>
      </tp>
      <tp>
        <v>-80.935159373800005</v>
        <stp/>
        <stp>EM_S_FA_YOY_OR</stp>
        <stp>2</stp>
        <stp>002889.SZ</stp>
        <stp>2020-12-31</stp>
        <tr r="S1280" s="3"/>
      </tp>
      <tp>
        <v>104.7313667544</v>
        <stp/>
        <stp>EM_S_FA_YOY_OR</stp>
        <stp>2</stp>
        <stp>002898.SZ</stp>
        <stp>2021-12-31</stp>
        <tr r="T1288" s="3"/>
      </tp>
      <tp>
        <v>-7.4261894791999996</v>
        <stp/>
        <stp>EM_S_FA_YOY_OR</stp>
        <stp>2</stp>
        <stp>002899.SZ</stp>
        <stp>2020-12-31</stp>
        <tr r="S1289" s="3"/>
      </tp>
      <tp>
        <v>17.8941090669</v>
        <stp/>
        <stp>EM_S_FA_YOY_OR</stp>
        <stp>2</stp>
        <stp>002890.SZ</stp>
        <stp>2019-12-31</stp>
        <tr r="R1281" s="3"/>
      </tp>
      <tp>
        <v>19.408395072000001</v>
        <stp/>
        <stp>EM_S_FA_YOY_OR</stp>
        <stp>2</stp>
        <stp>002880.SZ</stp>
        <stp>2019-12-31</stp>
        <tr r="R1271" s="3"/>
      </tp>
      <tp>
        <v>-29.308604435900001</v>
        <stp/>
        <stp>EM_S_FA_YOY_OR</stp>
        <stp>2</stp>
        <stp>601718.SH</stp>
        <stp>2020-12-31</stp>
        <tr r="S2874" s="3"/>
      </tp>
      <tp>
        <v>57.758494011700002</v>
        <stp/>
        <stp>EM_S_FA_YOY_OR</stp>
        <stp>2</stp>
        <stp>601788.SH</stp>
        <stp>2020-12-31</stp>
        <tr r="S2878" s="3"/>
      </tp>
      <tp>
        <v>7.6948457171999998</v>
        <stp/>
        <stp>EM_S_FA_YOY_OR</stp>
        <stp>2</stp>
        <stp>601789.SH</stp>
        <stp>2021-12-31</stp>
        <tr r="T2879" s="3"/>
      </tp>
      <tp>
        <v>9.3296472636000001</v>
        <stp/>
        <stp>EM_S_FA_YOY_OR</stp>
        <stp>2</stp>
        <stp>601798.SH</stp>
        <stp>2020-12-31</stp>
        <tr r="S2880" s="3"/>
      </tp>
      <tp>
        <v>8.0125274758000007</v>
        <stp/>
        <stp>EM_S_FA_YOY_OR</stp>
        <stp>2</stp>
        <stp>601799.SH</stp>
        <stp>2021-12-31</stp>
        <tr r="T2881" s="3"/>
      </tp>
      <tp>
        <v>13.747127003899999</v>
        <stp/>
        <stp>EM_S_FA_YOY_OR</stp>
        <stp>2</stp>
        <stp>601668.SH</stp>
        <stp>2020-12-31</stp>
        <tr r="S2865" s="3"/>
      </tp>
      <tp>
        <v>11.751522680500001</v>
        <stp/>
        <stp>EM_S_FA_YOY_OR</stp>
        <stp>2</stp>
        <stp>601669.SH</stp>
        <stp>2021-12-31</stp>
        <tr r="T2866" s="3"/>
      </tp>
      <tp>
        <v>4.7513107816</v>
        <stp/>
        <stp>EM_S_FA_YOY_OR</stp>
        <stp>2</stp>
        <stp>601678.SH</stp>
        <stp>2020-12-31</stp>
        <tr r="S2868" s="3"/>
      </tp>
      <tp>
        <v>20.577945936500001</v>
        <stp/>
        <stp>EM_S_FA_YOY_OR</stp>
        <stp>2</stp>
        <stp>601608.SH</stp>
        <stp>2020-12-31</stp>
        <tr r="S2856" s="3"/>
      </tp>
      <tp>
        <v>18.154219249800001</v>
        <stp/>
        <stp>EM_S_FA_YOY_OR</stp>
        <stp>2</stp>
        <stp>601618.SH</stp>
        <stp>2020-12-31</stp>
        <tr r="S2859" s="3"/>
      </tp>
      <tp>
        <v>40.621370016100002</v>
        <stp/>
        <stp>EM_S_FA_YOY_OR</stp>
        <stp>2</stp>
        <stp>601619.SH</stp>
        <stp>2021-12-31</stp>
        <tr r="T2860" s="3"/>
      </tp>
      <tp>
        <v>23.830991519200001</v>
        <stp/>
        <stp>EM_S_FA_YOY_OR</stp>
        <stp>2</stp>
        <stp>601611.SH</stp>
        <stp>2019-12-31</stp>
        <tr r="R2857" s="3"/>
      </tp>
      <tp>
        <v>10.7085008018</v>
        <stp/>
        <stp>EM_S_FA_YOY_OR</stp>
        <stp>2</stp>
        <stp>601628.SH</stp>
        <stp>2020-12-31</stp>
        <tr r="S2861" s="3"/>
      </tp>
      <tp>
        <v>8.7836484056999993</v>
        <stp/>
        <stp>EM_S_FA_YOY_OR</stp>
        <stp>2</stp>
        <stp>601601.SH</stp>
        <stp>2019-12-31</stp>
        <tr r="R2854" s="3"/>
      </tp>
      <tp>
        <v>26.471185739599999</v>
        <stp/>
        <stp>EM_S_FA_YOY_OR</stp>
        <stp>2</stp>
        <stp>601688.SH</stp>
        <stp>2020-12-31</stp>
        <tr r="S2869" s="3"/>
      </tp>
      <tp>
        <v>76.048634387500002</v>
        <stp/>
        <stp>EM_S_FA_YOY_OR</stp>
        <stp>2</stp>
        <stp>601689.SH</stp>
        <stp>2021-12-31</stp>
        <tr r="T2870" s="3"/>
      </tp>
      <tp>
        <v>73.326100632099994</v>
        <stp/>
        <stp>EM_S_FA_YOY_OR</stp>
        <stp>2</stp>
        <stp>601699.SH</stp>
        <stp>2021-12-31</stp>
        <tr r="T2871" s="3"/>
      </tp>
      <tp>
        <v>12.812481807399999</v>
        <stp/>
        <stp>EM_S_FA_YOY_OR</stp>
        <stp>2</stp>
        <stp>601579.SH</stp>
        <stp>2021-12-31</stp>
        <tr r="T2849" s="3"/>
      </tp>
      <tp>
        <v>8.9031924397999997</v>
        <stp/>
        <stp>EM_S_FA_YOY_OR</stp>
        <stp>2</stp>
        <stp>601518.SH</stp>
        <stp>2020-12-31</stp>
        <tr r="S2844" s="3"/>
      </tp>
      <tp>
        <v>15.6689902675</v>
        <stp/>
        <stp>EM_S_FA_YOY_OR</stp>
        <stp>2</stp>
        <stp>601519.SH</stp>
        <stp>2021-12-31</stp>
        <tr r="T2845" s="3"/>
      </tp>
      <tp>
        <v>-10.5672540204</v>
        <stp/>
        <stp>EM_S_FA_YOY_OR</stp>
        <stp>2</stp>
        <stp>601588.SH</stp>
        <stp>2020-12-31</stp>
        <tr r="S2850" s="3"/>
      </tp>
      <tp>
        <v>44.864152990699999</v>
        <stp/>
        <stp>EM_S_FA_YOY_OR</stp>
        <stp>2</stp>
        <stp>601599.SH</stp>
        <stp>2021-12-31</stp>
        <tr r="T2852" s="3"/>
      </tp>
      <tp>
        <v>1.3204947386000001</v>
        <stp/>
        <stp>EM_S_FA_YOY_OR</stp>
        <stp>2</stp>
        <stp>601368.SH</stp>
        <stp>2020-12-31</stp>
        <tr r="S2835" s="3"/>
      </tp>
      <tp>
        <v>28.468772337000001</v>
        <stp/>
        <stp>EM_S_FA_YOY_OR</stp>
        <stp>2</stp>
        <stp>601369.SH</stp>
        <stp>2021-12-31</stp>
        <tr r="T2836" s="3"/>
      </tp>
      <tp>
        <v>4.2304214252000003</v>
        <stp/>
        <stp>EM_S_FA_YOY_OR</stp>
        <stp>2</stp>
        <stp>601318.SH</stp>
        <stp>2020-12-31</stp>
        <tr r="S2827" s="3"/>
      </tp>
      <tp>
        <v>-2.3287063635999998</v>
        <stp/>
        <stp>EM_S_FA_YOY_OR</stp>
        <stp>2</stp>
        <stp>601311.SH</stp>
        <stp>2019-12-31</stp>
        <tr r="R2826" s="3"/>
      </tp>
      <tp>
        <v>5.9052272961999996</v>
        <stp/>
        <stp>EM_S_FA_YOY_OR</stp>
        <stp>2</stp>
        <stp>601328.SH</stp>
        <stp>2020-12-31</stp>
        <tr r="S2829" s="3"/>
      </tp>
      <tp>
        <v>26.725969602900001</v>
        <stp/>
        <stp>EM_S_FA_YOY_OR</stp>
        <stp>2</stp>
        <stp>601339.SH</stp>
        <stp>2021-12-31</stp>
        <tr r="T2832" s="3"/>
      </tp>
      <tp>
        <v>3.2771105167000001</v>
        <stp/>
        <stp>EM_S_FA_YOY_OR</stp>
        <stp>2</stp>
        <stp>601388.SH</stp>
        <stp>2020-12-31</stp>
        <tr r="S2839" s="3"/>
      </tp>
      <tp>
        <v>3.184020163</v>
        <stp/>
        <stp>EM_S_FA_YOY_OR</stp>
        <stp>2</stp>
        <stp>601398.SH</stp>
        <stp>2020-12-31</stp>
        <tr r="S2841" s="3"/>
      </tp>
      <tp>
        <v>8.3965708864999993</v>
        <stp/>
        <stp>EM_S_FA_YOY_OR</stp>
        <stp>2</stp>
        <stp>601208.SH</stp>
        <stp>2020-12-31</stp>
        <tr r="S2812" s="3"/>
      </tp>
      <tp>
        <v>10.8908598069</v>
        <stp/>
        <stp>EM_S_FA_YOY_OR</stp>
        <stp>2</stp>
        <stp>601231.SH</stp>
        <stp>2019-12-31</stp>
        <tr r="R2822" s="3"/>
      </tp>
      <tp>
        <v>36.864066235099997</v>
        <stp/>
        <stp>EM_S_FA_YOY_OR</stp>
        <stp>2</stp>
        <stp>601218.SH</stp>
        <stp>2020-12-31</stp>
        <tr r="S2816" s="3"/>
      </tp>
      <tp>
        <v>31.825980543499998</v>
        <stp/>
        <stp>EM_S_FA_YOY_OR</stp>
        <stp>2</stp>
        <stp>601211.SH</stp>
        <stp>2019-12-31</stp>
        <tr r="R2813" s="3"/>
      </tp>
      <tp>
        <v>7.4928766364000001</v>
        <stp/>
        <stp>EM_S_FA_YOY_OR</stp>
        <stp>2</stp>
        <stp>601228.SH</stp>
        <stp>2020-12-31</stp>
        <tr r="S2820" s="3"/>
      </tp>
      <tp>
        <v>10.8063053408</v>
        <stp/>
        <stp>EM_S_FA_YOY_OR</stp>
        <stp>2</stp>
        <stp>601229.SH</stp>
        <stp>2021-12-31</stp>
        <tr r="T2821" s="3"/>
      </tp>
      <tp>
        <v>5.8808213663000002</v>
        <stp/>
        <stp>EM_S_FA_YOY_OR</stp>
        <stp>2</stp>
        <stp>601238.SH</stp>
        <stp>2020-12-31</stp>
        <tr r="S2824" s="3"/>
      </tp>
      <tp>
        <v>4.8931238321999997</v>
        <stp/>
        <stp>EM_S_FA_YOY_OR</stp>
        <stp>2</stp>
        <stp>601288.SH</stp>
        <stp>2020-12-31</stp>
        <tr r="S2825" s="3"/>
      </tp>
      <tp>
        <v>12.610520254500001</v>
        <stp/>
        <stp>EM_S_FA_YOY_OR</stp>
        <stp>2</stp>
        <stp>601158.SH</stp>
        <stp>2020-12-31</stp>
        <tr r="S2800" s="3"/>
      </tp>
      <tp>
        <v>-6.5976499174000001</v>
        <stp/>
        <stp>EM_S_FA_YOY_OR</stp>
        <stp>2</stp>
        <stp>601168.SH</stp>
        <stp>2020-12-31</stp>
        <tr r="S2803" s="3"/>
      </tp>
      <tp>
        <v>3.0731426615999999</v>
        <stp/>
        <stp>EM_S_FA_YOY_OR</stp>
        <stp>2</stp>
        <stp>601169.SH</stp>
        <stp>2021-12-31</stp>
        <tr r="T2804" s="3"/>
      </tp>
      <tp>
        <v>-10.2834476109</v>
        <stp/>
        <stp>EM_S_FA_YOY_OR</stp>
        <stp>2</stp>
        <stp>601179.SH</stp>
        <stp>2021-12-31</stp>
        <tr r="T2806" s="3"/>
      </tp>
      <tp>
        <v>31.8198605999</v>
        <stp/>
        <stp>EM_S_FA_YOY_OR</stp>
        <stp>2</stp>
        <stp>601108.SH</stp>
        <stp>2020-12-31</stp>
        <tr r="S2788" s="3"/>
      </tp>
      <tp>
        <v>14.0653891538</v>
        <stp/>
        <stp>EM_S_FA_YOY_OR</stp>
        <stp>2</stp>
        <stp>601118.SH</stp>
        <stp>2020-12-31</stp>
        <tr r="S2793" s="3"/>
      </tp>
      <tp>
        <v>-0.43408195319999998</v>
        <stp/>
        <stp>EM_S_FA_YOY_OR</stp>
        <stp>2</stp>
        <stp>601111.SH</stp>
        <stp>2019-12-31</stp>
        <tr r="R2789" s="3"/>
      </tp>
      <tp>
        <v>2.1250743787999999</v>
        <stp/>
        <stp>EM_S_FA_YOY_OR</stp>
        <stp>2</stp>
        <stp>601128.SH</stp>
        <stp>2020-12-31</stp>
        <tr r="S2796" s="3"/>
      </tp>
      <tp>
        <v>-4.7802809265999997</v>
        <stp/>
        <stp>EM_S_FA_YOY_OR</stp>
        <stp>2</stp>
        <stp>601101.SH</stp>
        <stp>2019-12-31</stp>
        <tr r="R2785" s="3"/>
      </tp>
      <tp>
        <v>42.624033843900001</v>
        <stp/>
        <stp>EM_S_FA_YOY_OR</stp>
        <stp>2</stp>
        <stp>601139.SH</stp>
        <stp>2021-12-31</stp>
        <tr r="T2798" s="3"/>
      </tp>
      <tp>
        <v>-46.208638034700002</v>
        <stp/>
        <stp>EM_S_FA_YOY_OR</stp>
        <stp>2</stp>
        <stp>601188.SH</stp>
        <stp>2020-12-31</stp>
        <tr r="S2808" s="3"/>
      </tp>
      <tp>
        <v>27.096897044399999</v>
        <stp/>
        <stp>EM_S_FA_YOY_OR</stp>
        <stp>2</stp>
        <stp>601198.SH</stp>
        <stp>2020-12-31</stp>
        <tr r="S2809" s="3"/>
      </tp>
      <tp>
        <v>16.834354466699999</v>
        <stp/>
        <stp>EM_S_FA_YOY_OR</stp>
        <stp>2</stp>
        <stp>601199.SH</stp>
        <stp>2021-12-31</stp>
        <tr r="T2810" s="3"/>
      </tp>
      <tp>
        <v>1.8320519746999999</v>
        <stp/>
        <stp>EM_S_FA_YOY_OR</stp>
        <stp>2</stp>
        <stp>601058.SH</stp>
        <stp>2020-12-31</stp>
        <tr r="S2778" s="3"/>
      </tp>
      <tp>
        <v>-25.148004679300001</v>
        <stp/>
        <stp>EM_S_FA_YOY_OR</stp>
        <stp>2</stp>
        <stp>601069.SH</stp>
        <stp>2021-12-31</stp>
        <tr r="T2779" s="3"/>
      </tp>
      <tp>
        <v>13.8504167451</v>
        <stp/>
        <stp>EM_S_FA_YOY_OR</stp>
        <stp>2</stp>
        <stp>601008.SH</stp>
        <stp>2020-12-31</stp>
        <tr r="S2765" s="3"/>
      </tp>
      <tp>
        <v>18.742549790999998</v>
        <stp/>
        <stp>EM_S_FA_YOY_OR</stp>
        <stp>2</stp>
        <stp>601009.SH</stp>
        <stp>2021-12-31</stp>
        <tr r="T2766" s="3"/>
      </tp>
      <tp>
        <v>-16.0202859756</v>
        <stp/>
        <stp>EM_S_FA_YOY_OR</stp>
        <stp>2</stp>
        <stp>601018.SH</stp>
        <stp>2020-12-31</stp>
        <tr r="S2772" s="3"/>
      </tp>
      <tp>
        <v>11.7037334752</v>
        <stp/>
        <stp>EM_S_FA_YOY_OR</stp>
        <stp>2</stp>
        <stp>601019.SH</stp>
        <stp>2021-12-31</stp>
        <tr r="T2773" s="3"/>
      </tp>
      <tp>
        <v>12.8829531254</v>
        <stp/>
        <stp>EM_S_FA_YOY_OR</stp>
        <stp>2</stp>
        <stp>601021.SH</stp>
        <stp>2019-12-31</stp>
        <tr r="R2775" s="3"/>
      </tp>
      <tp>
        <v>-23.460286505999999</v>
        <stp/>
        <stp>EM_S_FA_YOY_OR</stp>
        <stp>2</stp>
        <stp>601011.SH</stp>
        <stp>2019-12-31</stp>
        <tr r="R2768" s="3"/>
      </tp>
      <tp>
        <v>547.3660509307</v>
        <stp/>
        <stp>EM_S_FA_YOY_OR</stp>
        <stp>2</stp>
        <stp>601028.SH</stp>
        <stp>2020-12-31</stp>
        <tr r="S2776" s="3"/>
      </tp>
      <tp>
        <v>0.88359676669999998</v>
        <stp/>
        <stp>EM_S_FA_YOY_OR</stp>
        <stp>2</stp>
        <stp>601001.SH</stp>
        <stp>2019-12-31</stp>
        <tr r="R2759" s="3"/>
      </tp>
      <tp>
        <v>30.395728258799998</v>
        <stp/>
        <stp>EM_S_FA_YOY_OR</stp>
        <stp>2</stp>
        <stp>601038.SH</stp>
        <stp>2020-12-31</stp>
        <tr r="S2777" s="3"/>
      </tp>
      <tp>
        <v>-3.5589219047</v>
        <stp/>
        <stp>EM_S_FA_YOY_OR</stp>
        <stp>2</stp>
        <stp>601088.SH</stp>
        <stp>2020-12-31</stp>
        <tr r="S2781" s="3"/>
      </tp>
      <tp>
        <v>2.0675641767999999</v>
        <stp/>
        <stp>EM_S_FA_YOY_OR</stp>
        <stp>2</stp>
        <stp>601098.SH</stp>
        <stp>2020-12-31</stp>
        <tr r="S2782" s="3"/>
      </tp>
      <tp>
        <v>39.160125237999999</v>
        <stp/>
        <stp>EM_S_FA_YOY_OR</stp>
        <stp>2</stp>
        <stp>601099.SH</stp>
        <stp>2021-12-31</stp>
        <tr r="T2783" s="3"/>
      </tp>
      <tp>
        <v>5.7985183059000001</v>
        <stp/>
        <stp>EM_S_FA_YOY_OR</stp>
        <stp>2</stp>
        <stp>601949.SH</stp>
        <stp>2021-12-31</stp>
        <tr r="T2910" s="3"/>
      </tp>
      <tp>
        <v>-17.2054357092</v>
        <stp/>
        <stp>EM_S_FA_YOY_OR</stp>
        <stp>2</stp>
        <stp>601958.SH</stp>
        <stp>2020-12-31</stp>
        <tr r="S2912" s="3"/>
      </tp>
      <tp>
        <v>0.27072694130000002</v>
        <stp/>
        <stp>EM_S_FA_YOY_OR</stp>
        <stp>2</stp>
        <stp>601968.SH</stp>
        <stp>2020-12-31</stp>
        <tr r="S2915" s="3"/>
      </tp>
      <tp>
        <v>49.042108730700001</v>
        <stp/>
        <stp>EM_S_FA_YOY_OR</stp>
        <stp>2</stp>
        <stp>601969.SH</stp>
        <stp>2021-12-31</stp>
        <tr r="T2916" s="3"/>
      </tp>
      <tp>
        <v>97.151324104099999</v>
        <stp/>
        <stp>EM_S_FA_YOY_OR</stp>
        <stp>2</stp>
        <stp>601908.SH</stp>
        <stp>2020-12-31</stp>
        <tr r="S2903" s="3"/>
      </tp>
      <tp>
        <v>-9.4173294176999995</v>
        <stp/>
        <stp>EM_S_FA_YOY_OR</stp>
        <stp>2</stp>
        <stp>601918.SH</stp>
        <stp>2020-12-31</stp>
        <tr r="S2904" s="3"/>
      </tp>
      <tp>
        <v>94.847531844100004</v>
        <stp/>
        <stp>EM_S_FA_YOY_OR</stp>
        <stp>2</stp>
        <stp>601919.SH</stp>
        <stp>2021-12-31</stp>
        <tr r="T2905" s="3"/>
      </tp>
      <tp>
        <v>-3.5799877839000001</v>
        <stp/>
        <stp>EM_S_FA_YOY_OR</stp>
        <stp>2</stp>
        <stp>601928.SH</stp>
        <stp>2020-12-31</stp>
        <tr r="S2906" s="3"/>
      </tp>
      <tp>
        <v>5.5159825351</v>
        <stp/>
        <stp>EM_S_FA_YOY_OR</stp>
        <stp>2</stp>
        <stp>601929.SH</stp>
        <stp>2021-12-31</stp>
        <tr r="T2907" s="3"/>
      </tp>
      <tp>
        <v>15.2439387269</v>
        <stp/>
        <stp>EM_S_FA_YOY_OR</stp>
        <stp>2</stp>
        <stp>601901.SH</stp>
        <stp>2019-12-31</stp>
        <tr r="R2902" s="3"/>
      </tp>
      <tp>
        <v>9.0477311876000002</v>
        <stp/>
        <stp>EM_S_FA_YOY_OR</stp>
        <stp>2</stp>
        <stp>601939.SH</stp>
        <stp>2021-12-31</stp>
        <tr r="T2909" s="3"/>
      </tp>
      <tp>
        <v>2.9769730253</v>
        <stp/>
        <stp>EM_S_FA_YOY_OR</stp>
        <stp>2</stp>
        <stp>601988.SH</stp>
        <stp>2020-12-31</stp>
        <tr r="S2918" s="3"/>
      </tp>
      <tp>
        <v>13.273209811499999</v>
        <stp/>
        <stp>EM_S_FA_YOY_OR</stp>
        <stp>2</stp>
        <stp>601989.SH</stp>
        <stp>2021-12-31</stp>
        <tr r="T2919" s="3"/>
      </tp>
      <tp>
        <v>3.8100264414999998</v>
        <stp/>
        <stp>EM_S_FA_YOY_OR</stp>
        <stp>2</stp>
        <stp>601998.SH</stp>
        <stp>2020-12-31</stp>
        <tr r="S2924" s="3"/>
      </tp>
      <tp>
        <v>12.852487609900001</v>
        <stp/>
        <stp>EM_S_FA_YOY_OR</stp>
        <stp>2</stp>
        <stp>601999.SH</stp>
        <stp>2021-12-31</stp>
        <tr r="T2925" s="3"/>
      </tp>
      <tp>
        <v>2.2094852612999998</v>
        <stp/>
        <stp>EM_S_FA_YOY_OR</stp>
        <stp>2</stp>
        <stp>601991.SH</stp>
        <stp>2019-12-31</stp>
        <tr r="R2920" s="3"/>
      </tp>
      <tp>
        <v>23.9333426448</v>
        <stp/>
        <stp>EM_S_FA_YOY_OR</stp>
        <stp>2</stp>
        <stp>001979.SZ</stp>
        <stp>2021-12-31</stp>
        <tr r="T438" s="3"/>
      </tp>
      <tp>
        <v>0.63131301510000004</v>
        <stp/>
        <stp>EM_S_FA_YOY_OR</stp>
        <stp>2</stp>
        <stp>601858.SH</stp>
        <stp>2020-12-31</stp>
        <tr r="S2888" s="3"/>
      </tp>
      <tp>
        <v>87.941584598000006</v>
        <stp/>
        <stp>EM_S_FA_YOY_OR</stp>
        <stp>2</stp>
        <stp>601878.SH</stp>
        <stp>2020-12-31</stp>
        <tr r="S2892" s="3"/>
      </tp>
      <tp>
        <v>-6.9887297259999999</v>
        <stp/>
        <stp>EM_S_FA_YOY_OR</stp>
        <stp>2</stp>
        <stp>601808.SH</stp>
        <stp>2020-12-31</stp>
        <tr r="S2884" s="3"/>
      </tp>
      <tp>
        <v>7.2787097551000004</v>
        <stp/>
        <stp>EM_S_FA_YOY_OR</stp>
        <stp>2</stp>
        <stp>601818.SH</stp>
        <stp>2020-12-31</stp>
        <tr r="S2886" s="3"/>
      </tp>
      <tp>
        <v>8.0115813853999995</v>
        <stp/>
        <stp>EM_S_FA_YOY_OR</stp>
        <stp>2</stp>
        <stp>601811.SH</stp>
        <stp>2019-12-31</stp>
        <tr r="R2885" s="3"/>
      </tp>
      <tp>
        <v>-10.163510348899999</v>
        <stp/>
        <stp>EM_S_FA_YOY_OR</stp>
        <stp>2</stp>
        <stp>601801.SH</stp>
        <stp>2019-12-31</stp>
        <tr r="R2883" s="3"/>
      </tp>
      <tp>
        <v>8.1965904774999991</v>
        <stp/>
        <stp>EM_S_FA_YOY_OR</stp>
        <stp>2</stp>
        <stp>601888.SH</stp>
        <stp>2020-12-31</stp>
        <tr r="S2897" s="3"/>
      </tp>
      <tp>
        <v>8.9895422192000005</v>
        <stp/>
        <stp>EM_S_FA_YOY_OR</stp>
        <stp>2</stp>
        <stp>601898.SH</stp>
        <stp>2020-12-31</stp>
        <tr r="S2899" s="3"/>
      </tp>
      <tp>
        <v>31.2540710026</v>
        <stp/>
        <stp>EM_S_FA_YOY_OR</stp>
        <stp>2</stp>
        <stp>601899.SH</stp>
        <stp>2021-12-31</stp>
        <tr r="T2900" s="3"/>
      </tp>
      <tp>
        <v>71.688867538099998</v>
        <stp/>
        <stp>EM_S_FA_YOY_OR</stp>
        <stp>2</stp>
        <stp>601881.SH</stp>
        <stp>2019-12-31</stp>
        <tr r="R2894" s="3"/>
      </tp>
      <tp>
        <v>-18.345043006800001</v>
        <stp/>
        <stp>EM_S_FA_YOY_OR</stp>
        <stp>2</stp>
        <stp>600748.SH</stp>
        <stp>2020-12-31</stp>
        <tr r="S2584" s="3"/>
      </tp>
      <tp>
        <v>37.965598055999997</v>
        <stp/>
        <stp>EM_S_FA_YOY_OR</stp>
        <stp>2</stp>
        <stp>600749.SH</stp>
        <stp>2021-12-31</stp>
        <tr r="T2585" s="3"/>
      </tp>
      <tp>
        <v>-24.813162194299998</v>
        <stp/>
        <stp>EM_S_FA_YOY_OR</stp>
        <stp>2</stp>
        <stp>600771.SH</stp>
        <stp>2019-12-31</stp>
        <tr r="R2604" s="3"/>
      </tp>
      <tp>
        <v>-24.439390434300002</v>
        <stp/>
        <stp>EM_S_FA_YOY_OR</stp>
        <stp>2</stp>
        <stp>600758.SH</stp>
        <stp>2020-12-31</stp>
        <tr r="S2593" s="3"/>
      </tp>
      <tp>
        <v>51.220379707399999</v>
        <stp/>
        <stp>EM_S_FA_YOY_OR</stp>
        <stp>2</stp>
        <stp>600759.SH</stp>
        <stp>2021-12-31</stp>
        <tr r="T2594" s="3"/>
      </tp>
      <tp>
        <v>4.7867214577999997</v>
        <stp/>
        <stp>EM_S_FA_YOY_OR</stp>
        <stp>2</stp>
        <stp>600761.SH</stp>
        <stp>2019-12-31</stp>
        <tr r="R2596" s="3"/>
      </tp>
      <tp>
        <v>-2.7695623674999998</v>
        <stp/>
        <stp>EM_S_FA_YOY_OR</stp>
        <stp>2</stp>
        <stp>600751.SH</stp>
        <stp>2019-12-31</stp>
        <tr r="R2587" s="3"/>
      </tp>
      <tp>
        <v>-4.3553431346</v>
        <stp/>
        <stp>EM_S_FA_YOY_OR</stp>
        <stp>2</stp>
        <stp>600768.SH</stp>
        <stp>2020-12-31</stp>
        <tr r="S2601" s="3"/>
      </tp>
      <tp>
        <v>72.773539699799997</v>
        <stp/>
        <stp>EM_S_FA_YOY_OR</stp>
        <stp>2</stp>
        <stp>600769.SH</stp>
        <stp>2021-12-31</stp>
        <tr r="T2602" s="3"/>
      </tp>
      <tp>
        <v>-8.3645665692000009</v>
        <stp/>
        <stp>EM_S_FA_YOY_OR</stp>
        <stp>2</stp>
        <stp>600741.SH</stp>
        <stp>2019-12-31</stp>
        <tr r="R2578" s="3"/>
      </tp>
      <tp>
        <v>-62.675183144999998</v>
        <stp/>
        <stp>EM_S_FA_YOY_OR</stp>
        <stp>2</stp>
        <stp>600778.SH</stp>
        <stp>2020-12-31</stp>
        <tr r="S2610" s="3"/>
      </tp>
      <tp>
        <v>54.1019450386</v>
        <stp/>
        <stp>EM_S_FA_YOY_OR</stp>
        <stp>2</stp>
        <stp>600779.SH</stp>
        <stp>2021-12-31</stp>
        <tr r="T2611" s="3"/>
      </tp>
      <tp>
        <v>6.4925515374999998</v>
        <stp/>
        <stp>EM_S_FA_YOY_OR</stp>
        <stp>2</stp>
        <stp>600708.SH</stp>
        <stp>2020-12-31</stp>
        <tr r="S2547" s="3"/>
      </tp>
      <tp>
        <v>32.000493497299999</v>
        <stp/>
        <stp>EM_S_FA_YOY_OR</stp>
        <stp>2</stp>
        <stp>600731.SH</stp>
        <stp>2019-12-31</stp>
        <tr r="R2568" s="3"/>
      </tp>
      <tp>
        <v>-8.8908694071000003</v>
        <stp/>
        <stp>EM_S_FA_YOY_OR</stp>
        <stp>2</stp>
        <stp>600718.SH</stp>
        <stp>2020-12-31</stp>
        <tr r="S2556" s="3"/>
      </tp>
      <tp>
        <v>-2.1600479730000002</v>
        <stp/>
        <stp>EM_S_FA_YOY_OR</stp>
        <stp>2</stp>
        <stp>600719.SH</stp>
        <stp>2021-12-31</stp>
        <tr r="T2557" s="3"/>
      </tp>
      <tp>
        <v>-37.494199163899999</v>
        <stp/>
        <stp>EM_S_FA_YOY_OR</stp>
        <stp>2</stp>
        <stp>600721.SH</stp>
        <stp>2019-12-31</stp>
        <tr r="R2559" s="3"/>
      </tp>
      <tp>
        <v>9.9110349326999998</v>
        <stp/>
        <stp>EM_S_FA_YOY_OR</stp>
        <stp>2</stp>
        <stp>600711.SH</stp>
        <stp>2019-12-31</stp>
        <tr r="R2549" s="3"/>
      </tp>
      <tp>
        <v>-14.473006787799999</v>
        <stp/>
        <stp>EM_S_FA_YOY_OR</stp>
        <stp>2</stp>
        <stp>600728.SH</stp>
        <stp>2020-12-31</stp>
        <tr r="S2565" s="3"/>
      </tp>
      <tp>
        <v>0.2206332926</v>
        <stp/>
        <stp>EM_S_FA_YOY_OR</stp>
        <stp>2</stp>
        <stp>600729.SH</stp>
        <stp>2021-12-31</stp>
        <tr r="T2566" s="3"/>
      </tp>
      <tp>
        <v>-68.163273840100004</v>
        <stp/>
        <stp>EM_S_FA_YOY_OR</stp>
        <stp>2</stp>
        <stp>600738.SH</stp>
        <stp>2020-12-31</stp>
        <tr r="S2575" s="3"/>
      </tp>
      <tp>
        <v>8.4260296897</v>
        <stp/>
        <stp>EM_S_FA_YOY_OR</stp>
        <stp>2</stp>
        <stp>600739.SH</stp>
        <stp>2021-12-31</stp>
        <tr r="T2576" s="3"/>
      </tp>
      <tp>
        <v>17.0905143309</v>
        <stp/>
        <stp>EM_S_FA_YOY_OR</stp>
        <stp>2</stp>
        <stp>600789.SH</stp>
        <stp>2021-12-31</stp>
        <tr r="T2618" s="3"/>
      </tp>
      <tp>
        <v>-1.8172662887</v>
        <stp/>
        <stp>EM_S_FA_YOY_OR</stp>
        <stp>2</stp>
        <stp>600798.SH</stp>
        <stp>2020-12-31</stp>
        <tr r="S2627" s="3"/>
      </tp>
      <tp>
        <v>16.530764851899999</v>
        <stp/>
        <stp>EM_S_FA_YOY_OR</stp>
        <stp>2</stp>
        <stp>600791.SH</stp>
        <stp>2019-12-31</stp>
        <tr r="R2620" s="3"/>
      </tp>
      <tp>
        <v>2.9034704534000002</v>
        <stp/>
        <stp>EM_S_FA_YOY_OR</stp>
        <stp>2</stp>
        <stp>000708.SZ</stp>
        <stp>2020-12-31</stp>
        <tr r="S237" s="3"/>
      </tp>
      <tp>
        <v>38.984118339799998</v>
        <stp/>
        <stp>EM_S_FA_YOY_OR</stp>
        <stp>2</stp>
        <stp>000709.SZ</stp>
        <stp>2021-12-31</stp>
        <tr r="T238" s="3"/>
      </tp>
      <tp>
        <v>10.9553107189</v>
        <stp/>
        <stp>EM_S_FA_YOY_OR</stp>
        <stp>2</stp>
        <stp>000731.SZ</stp>
        <stp>2019-12-31</stp>
        <tr r="R257" s="3"/>
      </tp>
      <tp>
        <v>11.5684189129</v>
        <stp/>
        <stp>EM_S_FA_YOY_OR</stp>
        <stp>2</stp>
        <stp>300701.SZ</stp>
        <stp>2019-12-31</stp>
        <tr r="R1968" s="3"/>
      </tp>
      <tp>
        <v>9.2541354770000002</v>
        <stp/>
        <stp>EM_S_FA_YOY_OR</stp>
        <stp>2</stp>
        <stp>000718.SZ</stp>
        <stp>2020-12-31</stp>
        <tr r="S246" s="3"/>
      </tp>
      <tp>
        <v>-3.4337107856000002</v>
        <stp/>
        <stp>EM_S_FA_YOY_OR</stp>
        <stp>2</stp>
        <stp>000719.SZ</stp>
        <stp>2021-12-31</stp>
        <tr r="T247" s="3"/>
      </tp>
      <tp>
        <v>0.89111138349999996</v>
        <stp/>
        <stp>EM_S_FA_YOY_OR</stp>
        <stp>2</stp>
        <stp>000721.SZ</stp>
        <stp>2019-12-31</stp>
        <tr r="R249" s="3"/>
      </tp>
      <tp>
        <v>33.083236335999999</v>
        <stp/>
        <stp>EM_S_FA_YOY_OR</stp>
        <stp>2</stp>
        <stp>300711.SZ</stp>
        <stp>2019-12-31</stp>
        <tr r="R1977" s="3"/>
      </tp>
      <tp>
        <v>47.953652428600002</v>
        <stp/>
        <stp>EM_S_FA_YOY_OR</stp>
        <stp>2</stp>
        <stp>300729.SZ</stp>
        <stp>2021-12-31</stp>
        <tr r="T1992" s="3"/>
      </tp>
      <tp>
        <v>-23.664501011700001</v>
        <stp/>
        <stp>EM_S_FA_YOY_OR</stp>
        <stp>2</stp>
        <stp>000711.SZ</stp>
        <stp>2019-12-31</stp>
        <tr r="R240" s="3"/>
      </tp>
      <tp>
        <v>41.5722699445</v>
        <stp/>
        <stp>EM_S_FA_YOY_OR</stp>
        <stp>2</stp>
        <stp>000728.SZ</stp>
        <stp>2020-12-31</stp>
        <tr r="S255" s="3"/>
      </tp>
      <tp>
        <v>9.4488450173</v>
        <stp/>
        <stp>EM_S_FA_YOY_OR</stp>
        <stp>2</stp>
        <stp>000729.SZ</stp>
        <stp>2021-12-31</stp>
        <tr r="T256" s="3"/>
      </tp>
      <tp>
        <v>9.0554071133999994</v>
        <stp/>
        <stp>EM_S_FA_YOY_OR</stp>
        <stp>2</stp>
        <stp>300718.SZ</stp>
        <stp>2020-12-31</stp>
        <tr r="S1983" s="3"/>
      </tp>
      <tp>
        <v>-22.017815379799998</v>
        <stp/>
        <stp>EM_S_FA_YOY_OR</stp>
        <stp>2</stp>
        <stp>300719.SZ</stp>
        <stp>2021-12-31</stp>
        <tr r="T1984" s="3"/>
      </tp>
      <tp>
        <v>-15.330883636599999</v>
        <stp/>
        <stp>EM_S_FA_YOY_OR</stp>
        <stp>2</stp>
        <stp>300721.SZ</stp>
        <stp>2019-12-31</stp>
        <tr r="R1986" s="3"/>
      </tp>
      <tp>
        <v>29.0574827752</v>
        <stp/>
        <stp>EM_S_FA_YOY_OR</stp>
        <stp>2</stp>
        <stp>000701.SZ</stp>
        <stp>2019-12-31</stp>
        <tr r="R232" s="3"/>
      </tp>
      <tp>
        <v>13.135864875699999</v>
        <stp/>
        <stp>EM_S_FA_YOY_OR</stp>
        <stp>2</stp>
        <stp>000738.SZ</stp>
        <stp>2020-12-31</stp>
        <tr r="S262" s="3"/>
      </tp>
      <tp>
        <v>13.489716184400001</v>
        <stp/>
        <stp>EM_S_FA_YOY_OR</stp>
        <stp>2</stp>
        <stp>000739.SZ</stp>
        <stp>2021-12-31</stp>
        <tr r="T263" s="3"/>
      </tp>
      <tp>
        <v>23.0464886203</v>
        <stp/>
        <stp>EM_S_FA_YOY_OR</stp>
        <stp>2</stp>
        <stp>300708.SZ</stp>
        <stp>2020-12-31</stp>
        <tr r="S1974" s="3"/>
      </tp>
      <tp>
        <v>53.703246393800001</v>
        <stp/>
        <stp>EM_S_FA_YOY_OR</stp>
        <stp>2</stp>
        <stp>300709.SZ</stp>
        <stp>2021-12-31</stp>
        <tr r="T1975" s="3"/>
      </tp>
      <tp>
        <v>7.0332262081000003</v>
        <stp/>
        <stp>EM_S_FA_YOY_OR</stp>
        <stp>2</stp>
        <stp>300731.SZ</stp>
        <stp>2019-12-31</stp>
        <tr r="R1994" s="3"/>
      </tp>
      <tp>
        <v>-38.7452692719</v>
        <stp/>
        <stp>EM_S_FA_YOY_OR</stp>
        <stp>2</stp>
        <stp>000758.SZ</stp>
        <stp>2020-12-31</stp>
        <tr r="S271" s="3"/>
      </tp>
      <tp>
        <v>-6.0800163960000004</v>
        <stp/>
        <stp>EM_S_FA_YOY_OR</stp>
        <stp>2</stp>
        <stp>000759.SZ</stp>
        <stp>2021-12-31</stp>
        <tr r="T272" s="3"/>
      </tp>
      <tp>
        <v>5.1004154986000003</v>
        <stp/>
        <stp>EM_S_FA_YOY_OR</stp>
        <stp>2</stp>
        <stp>000761.SZ</stp>
        <stp>2019-12-31</stp>
        <tr r="R273" s="3"/>
      </tp>
      <tp>
        <v>-4.0841469569999997</v>
        <stp/>
        <stp>EM_S_FA_YOY_OR</stp>
        <stp>2</stp>
        <stp>000751.SZ</stp>
        <stp>2019-12-31</stp>
        <tr r="R265" s="3"/>
      </tp>
      <tp>
        <v>4.3805850598999996</v>
        <stp/>
        <stp>EM_S_FA_YOY_OR</stp>
        <stp>2</stp>
        <stp>000768.SZ</stp>
        <stp>2020-12-31</stp>
        <tr r="S277" s="3"/>
      </tp>
      <tp>
        <v>5.0653675475000002</v>
        <stp/>
        <stp>EM_S_FA_YOY_OR</stp>
        <stp>2</stp>
        <stp>000778.SZ</stp>
        <stp>2020-12-31</stp>
        <tr r="S280" s="3"/>
      </tp>
      <tp>
        <v>4.0906077704000001</v>
        <stp/>
        <stp>EM_S_FA_YOY_OR</stp>
        <stp>2</stp>
        <stp>000779.SZ</stp>
        <stp>2021-12-31</stp>
        <tr r="T281" s="3"/>
      </tp>
      <tp>
        <v>-21.1893559771</v>
        <stp/>
        <stp>EM_S_FA_YOY_OR</stp>
        <stp>2</stp>
        <stp>000788.SZ</stp>
        <stp>2020-12-31</stp>
        <tr r="S286" s="3"/>
      </tp>
      <tp>
        <v>13.373532473299999</v>
        <stp/>
        <stp>EM_S_FA_YOY_OR</stp>
        <stp>2</stp>
        <stp>000789.SZ</stp>
        <stp>2021-12-31</stp>
        <tr r="T287" s="3"/>
      </tp>
      <tp>
        <v>-23.0498687539</v>
        <stp/>
        <stp>EM_S_FA_YOY_OR</stp>
        <stp>2</stp>
        <stp>000798.SZ</stp>
        <stp>2020-12-31</stp>
        <tr r="S295" s="3"/>
      </tp>
      <tp>
        <v>86.9684795509</v>
        <stp/>
        <stp>EM_S_FA_YOY_OR</stp>
        <stp>2</stp>
        <stp>000799.SZ</stp>
        <stp>2021-12-31</stp>
        <tr r="T296" s="3"/>
      </tp>
      <tp>
        <v>-1.6625752374</v>
        <stp/>
        <stp>EM_S_FA_YOY_OR</stp>
        <stp>2</stp>
        <stp>000791.SZ</stp>
        <stp>2019-12-31</stp>
        <tr r="R289" s="3"/>
      </tp>
      <tp>
        <v>13.531838411200001</v>
        <stp/>
        <stp>EM_S_FA_YOY_OR</stp>
        <stp>2</stp>
        <stp>600648.SH</stp>
        <stp>2020-12-31</stp>
        <tr r="S2499" s="3"/>
      </tp>
      <tp>
        <v>40.032114742499999</v>
        <stp/>
        <stp>EM_S_FA_YOY_OR</stp>
        <stp>2</stp>
        <stp>600649.SH</stp>
        <stp>2021-12-31</stp>
        <tr r="T2500" s="3"/>
      </tp>
      <tp>
        <v>-17.127884279</v>
        <stp/>
        <stp>EM_S_FA_YOY_OR</stp>
        <stp>2</stp>
        <stp>600671.SH</stp>
        <stp>2019-12-31</stp>
        <tr r="R2517" s="3"/>
      </tp>
      <tp>
        <v>106.61444992440001</v>
        <stp/>
        <stp>EM_S_FA_YOY_OR</stp>
        <stp>2</stp>
        <stp>600658.SH</stp>
        <stp>2020-12-31</stp>
        <tr r="S2507" s="3"/>
      </tp>
      <tp>
        <v>14.1192048214</v>
        <stp/>
        <stp>EM_S_FA_YOY_OR</stp>
        <stp>2</stp>
        <stp>600661.SH</stp>
        <stp>2019-12-31</stp>
        <tr r="R2509" s="3"/>
      </tp>
      <tp>
        <v>-11.344505009100001</v>
        <stp/>
        <stp>EM_S_FA_YOY_OR</stp>
        <stp>2</stp>
        <stp>600651.SH</stp>
        <stp>2019-12-31</stp>
        <tr r="R2502" s="3"/>
      </tp>
      <tp>
        <v>-8.4583991644999994</v>
        <stp/>
        <stp>EM_S_FA_YOY_OR</stp>
        <stp>2</stp>
        <stp>600668.SH</stp>
        <stp>2020-12-31</stp>
        <tr r="S2516" s="3"/>
      </tp>
      <tp>
        <v>-30.249201702600001</v>
        <stp/>
        <stp>EM_S_FA_YOY_OR</stp>
        <stp>2</stp>
        <stp>600641.SH</stp>
        <stp>2019-12-31</stp>
        <tr r="R2493" s="3"/>
      </tp>
      <tp>
        <v>-12.0397611682</v>
        <stp/>
        <stp>EM_S_FA_YOY_OR</stp>
        <stp>2</stp>
        <stp>600678.SH</stp>
        <stp>2020-12-31</stp>
        <tr r="S2522" s="3"/>
      </tp>
      <tp>
        <v>49.587547786899997</v>
        <stp/>
        <stp>EM_S_FA_YOY_OR</stp>
        <stp>2</stp>
        <stp>600679.SH</stp>
        <stp>2021-12-31</stp>
        <tr r="T2523" s="3"/>
      </tp>
      <tp>
        <v>-25.163879591000001</v>
        <stp/>
        <stp>EM_S_FA_YOY_OR</stp>
        <stp>2</stp>
        <stp>600608.SH</stp>
        <stp>2020-12-31</stp>
        <tr r="S2466" s="3"/>
      </tp>
      <tp>
        <v>-4.8793560104999996</v>
        <stp/>
        <stp>EM_S_FA_YOY_OR</stp>
        <stp>2</stp>
        <stp>600609.SH</stp>
        <stp>2021-12-31</stp>
        <tr r="T2467" s="3"/>
      </tp>
      <tp>
        <v>-24.368288054499999</v>
        <stp/>
        <stp>EM_S_FA_YOY_OR</stp>
        <stp>2</stp>
        <stp>600618.SH</stp>
        <stp>2020-12-31</stp>
        <tr r="S2475" s="3"/>
      </tp>
      <tp>
        <v>42.4136923923</v>
        <stp/>
        <stp>EM_S_FA_YOY_OR</stp>
        <stp>2</stp>
        <stp>600619.SH</stp>
        <stp>2021-12-31</stp>
        <tr r="T2476" s="3"/>
      </tp>
      <tp>
        <v>28.0687695616</v>
        <stp/>
        <stp>EM_S_FA_YOY_OR</stp>
        <stp>2</stp>
        <stp>600621.SH</stp>
        <stp>2019-12-31</stp>
        <tr r="R2478" s="3"/>
      </tp>
      <tp>
        <v>6.8005705806999996</v>
        <stp/>
        <stp>EM_S_FA_YOY_OR</stp>
        <stp>2</stp>
        <stp>600611.SH</stp>
        <stp>2019-12-31</stp>
        <tr r="R2469" s="3"/>
      </tp>
      <tp>
        <v>-36.714916844800001</v>
        <stp/>
        <stp>EM_S_FA_YOY_OR</stp>
        <stp>2</stp>
        <stp>600628.SH</stp>
        <stp>2020-12-31</stp>
        <tr r="S2483" s="3"/>
      </tp>
      <tp>
        <v>5.1203054202000002</v>
        <stp/>
        <stp>EM_S_FA_YOY_OR</stp>
        <stp>2</stp>
        <stp>600629.SH</stp>
        <stp>2021-12-31</stp>
        <tr r="T2484" s="3"/>
      </tp>
      <tp>
        <v>2.2558430487000001</v>
        <stp/>
        <stp>EM_S_FA_YOY_OR</stp>
        <stp>2</stp>
        <stp>600601.SH</stp>
        <stp>2019-12-31</stp>
        <tr r="R2460" s="3"/>
      </tp>
      <tp>
        <v>-6.4238770616999998</v>
        <stp/>
        <stp>EM_S_FA_YOY_OR</stp>
        <stp>2</stp>
        <stp>600638.SH</stp>
        <stp>2020-12-31</stp>
        <tr r="S2490" s="3"/>
      </tp>
      <tp>
        <v>28.496038019899999</v>
        <stp/>
        <stp>EM_S_FA_YOY_OR</stp>
        <stp>2</stp>
        <stp>600639.SH</stp>
        <stp>2021-12-31</stp>
        <tr r="T2491" s="3"/>
      </tp>
      <tp>
        <v>-25.552441288000001</v>
        <stp/>
        <stp>EM_S_FA_YOY_OR</stp>
        <stp>2</stp>
        <stp>600688.SH</stp>
        <stp>2020-12-31</stp>
        <tr r="S2530" s="3"/>
      </tp>
      <tp>
        <v>-7.4430315905000004</v>
        <stp/>
        <stp>EM_S_FA_YOY_OR</stp>
        <stp>2</stp>
        <stp>600689.SH</stp>
        <stp>2021-12-31</stp>
        <tr r="T2531" s="3"/>
      </tp>
      <tp>
        <v>27.5729718294</v>
        <stp/>
        <stp>EM_S_FA_YOY_OR</stp>
        <stp>2</stp>
        <stp>600698.SH</stp>
        <stp>2020-12-31</stp>
        <tr r="S2539" s="3"/>
      </tp>
      <tp>
        <v>-4.6352323238000004</v>
        <stp/>
        <stp>EM_S_FA_YOY_OR</stp>
        <stp>2</stp>
        <stp>600699.SH</stp>
        <stp>2021-12-31</stp>
        <tr r="T2540" s="3"/>
      </tp>
      <tp>
        <v>-17.659137687600001</v>
        <stp/>
        <stp>EM_S_FA_YOY_OR</stp>
        <stp>2</stp>
        <stp>600691.SH</stp>
        <stp>2019-12-31</stp>
        <tr r="R2533" s="3"/>
      </tp>
      <tp>
        <v>2.7140622130000001</v>
        <stp/>
        <stp>EM_S_FA_YOY_OR</stp>
        <stp>2</stp>
        <stp>600681.SH</stp>
        <stp>2019-12-31</stp>
        <tr r="R2524" s="3"/>
      </tp>
      <tp>
        <v>134.85290650740001</v>
        <stp/>
        <stp>EM_S_FA_YOY_OR</stp>
        <stp>2</stp>
        <stp>000608.SZ</stp>
        <stp>2020-12-31</stp>
        <tr r="S176" s="3"/>
      </tp>
      <tp>
        <v>638.8544371529</v>
        <stp/>
        <stp>EM_S_FA_YOY_OR</stp>
        <stp>2</stp>
        <stp>000609.SZ</stp>
        <stp>2021-12-31</stp>
        <tr r="T177" s="3"/>
      </tp>
      <tp>
        <v>-39.285675456299998</v>
        <stp/>
        <stp>EM_S_FA_YOY_OR</stp>
        <stp>2</stp>
        <stp>000631.SZ</stp>
        <stp>2019-12-31</stp>
        <tr r="R192" s="3"/>
      </tp>
      <tp>
        <v>-3.6477240125999999</v>
        <stp/>
        <stp>EM_S_FA_YOY_OR</stp>
        <stp>2</stp>
        <stp>300601.SZ</stp>
        <stp>2019-12-31</stp>
        <tr r="R1876" s="3"/>
      </tp>
      <tp>
        <v>43.262485634599997</v>
        <stp/>
        <stp>EM_S_FA_YOY_OR</stp>
        <stp>2</stp>
        <stp>300638.SZ</stp>
        <stp>2020-12-31</stp>
        <tr r="S1910" s="3"/>
      </tp>
      <tp>
        <v>97.344359462400007</v>
        <stp/>
        <stp>EM_S_FA_YOY_OR</stp>
        <stp>2</stp>
        <stp>300639.SZ</stp>
        <stp>2021-12-31</stp>
        <tr r="T1911" s="3"/>
      </tp>
      <tp>
        <v>24.197303782900001</v>
        <stp/>
        <stp>EM_S_FA_YOY_OR</stp>
        <stp>2</stp>
        <stp>000619.SZ</stp>
        <stp>2021-12-31</stp>
        <tr r="T182" s="3"/>
      </tp>
      <tp>
        <v>10.346531967800001</v>
        <stp/>
        <stp>EM_S_FA_YOY_OR</stp>
        <stp>2</stp>
        <stp>300611.SZ</stp>
        <stp>2019-12-31</stp>
        <tr r="R1886" s="3"/>
      </tp>
      <tp>
        <v>10.6429271049</v>
        <stp/>
        <stp>EM_S_FA_YOY_OR</stp>
        <stp>2</stp>
        <stp>300628.SZ</stp>
        <stp>2020-12-31</stp>
        <tr r="S1901" s="3"/>
      </tp>
      <tp>
        <v>13.1664086391</v>
        <stp/>
        <stp>EM_S_FA_YOY_OR</stp>
        <stp>2</stp>
        <stp>300629.SZ</stp>
        <stp>2021-12-31</stp>
        <tr r="T1902" s="3"/>
      </tp>
      <tp>
        <v>67.1185002287</v>
        <stp/>
        <stp>EM_S_FA_YOY_OR</stp>
        <stp>2</stp>
        <stp>000628.SZ</stp>
        <stp>2020-12-31</stp>
        <tr r="S189" s="3"/>
      </tp>
      <tp>
        <v>33.4174309458</v>
        <stp/>
        <stp>EM_S_FA_YOY_OR</stp>
        <stp>2</stp>
        <stp>000629.SZ</stp>
        <stp>2021-12-31</stp>
        <tr r="T190" s="3"/>
      </tp>
      <tp>
        <v>26.685076213799999</v>
        <stp/>
        <stp>EM_S_FA_YOY_OR</stp>
        <stp>2</stp>
        <stp>300618.SZ</stp>
        <stp>2020-12-31</stp>
        <tr r="S1892" s="3"/>
      </tp>
      <tp>
        <v>93.509133764500007</v>
        <stp/>
        <stp>EM_S_FA_YOY_OR</stp>
        <stp>2</stp>
        <stp>300619.SZ</stp>
        <stp>2021-12-31</stp>
        <tr r="T1893" s="3"/>
      </tp>
      <tp>
        <v>3.8209381357000001</v>
        <stp/>
        <stp>EM_S_FA_YOY_OR</stp>
        <stp>2</stp>
        <stp>300621.SZ</stp>
        <stp>2019-12-31</stp>
        <tr r="R1895" s="3"/>
      </tp>
      <tp>
        <v>25.60842044</v>
        <stp/>
        <stp>EM_S_FA_YOY_OR</stp>
        <stp>2</stp>
        <stp>000601.SZ</stp>
        <stp>2019-12-31</stp>
        <tr r="R172" s="3"/>
      </tp>
      <tp>
        <v>-4.0541607423999997</v>
        <stp/>
        <stp>EM_S_FA_YOY_OR</stp>
        <stp>2</stp>
        <stp>000638.SZ</stp>
        <stp>2020-12-31</stp>
        <tr r="S198" s="3"/>
      </tp>
      <tp>
        <v>9.9496983849999996</v>
        <stp/>
        <stp>EM_S_FA_YOY_OR</stp>
        <stp>2</stp>
        <stp>000639.SZ</stp>
        <stp>2021-12-31</stp>
        <tr r="T199" s="3"/>
      </tp>
      <tp>
        <v>-14.2529468849</v>
        <stp/>
        <stp>EM_S_FA_YOY_OR</stp>
        <stp>2</stp>
        <stp>300608.SZ</stp>
        <stp>2020-12-31</stp>
        <tr r="S1883" s="3"/>
      </tp>
      <tp>
        <v>77.593803890100006</v>
        <stp/>
        <stp>EM_S_FA_YOY_OR</stp>
        <stp>2</stp>
        <stp>300609.SZ</stp>
        <stp>2021-12-31</stp>
        <tr r="T1884" s="3"/>
      </tp>
      <tp>
        <v>4.5601846886999997</v>
        <stp/>
        <stp>EM_S_FA_YOY_OR</stp>
        <stp>2</stp>
        <stp>300631.SZ</stp>
        <stp>2019-12-31</stp>
        <tr r="R1904" s="3"/>
      </tp>
      <tp>
        <v>8.1166953252000003</v>
        <stp/>
        <stp>EM_S_FA_YOY_OR</stp>
        <stp>2</stp>
        <stp>300641.SZ</stp>
        <stp>2019-12-31</stp>
        <tr r="R1913" s="3"/>
      </tp>
      <tp>
        <v>19.8482671031</v>
        <stp/>
        <stp>EM_S_FA_YOY_OR</stp>
        <stp>2</stp>
        <stp>300678.SZ</stp>
        <stp>2020-12-31</stp>
        <tr r="S1946" s="3"/>
      </tp>
      <tp>
        <v>25.197436905699998</v>
        <stp/>
        <stp>EM_S_FA_YOY_OR</stp>
        <stp>2</stp>
        <stp>300679.SZ</stp>
        <stp>2021-12-31</stp>
        <tr r="T1947" s="3"/>
      </tp>
      <tp>
        <v>14.7368656212</v>
        <stp/>
        <stp>EM_S_FA_YOY_OR</stp>
        <stp>2</stp>
        <stp>000659.SZ</stp>
        <stp>2021-12-31</stp>
        <tr r="T206" s="3"/>
      </tp>
      <tp>
        <v>37.1852749094</v>
        <stp/>
        <stp>EM_S_FA_YOY_OR</stp>
        <stp>2</stp>
        <stp>000661.SZ</stp>
        <stp>2019-12-31</stp>
        <tr r="R207" s="3"/>
      </tp>
      <tp>
        <v>10.1048345085</v>
        <stp/>
        <stp>EM_S_FA_YOY_OR</stp>
        <stp>2</stp>
        <stp>300651.SZ</stp>
        <stp>2019-12-31</stp>
        <tr r="R1921" s="3"/>
      </tp>
      <tp>
        <v>-20.035763868</v>
        <stp/>
        <stp>EM_S_FA_YOY_OR</stp>
        <stp>2</stp>
        <stp>300668.SZ</stp>
        <stp>2020-12-31</stp>
        <tr r="S1937" s="3"/>
      </tp>
      <tp>
        <v>13.668503765300001</v>
        <stp/>
        <stp>EM_S_FA_YOY_OR</stp>
        <stp>2</stp>
        <stp>300669.SZ</stp>
        <stp>2021-12-31</stp>
        <tr r="T1938" s="3"/>
      </tp>
      <tp>
        <v>1.5066628699999999E-2</v>
        <stp/>
        <stp>EM_S_FA_YOY_OR</stp>
        <stp>2</stp>
        <stp>000651.SZ</stp>
        <stp>2019-12-31</stp>
        <tr r="R201" s="3"/>
      </tp>
      <tp>
        <v>-73.837992276400001</v>
        <stp/>
        <stp>EM_S_FA_YOY_OR</stp>
        <stp>2</stp>
        <stp>000668.SZ</stp>
        <stp>2020-12-31</stp>
        <tr r="S210" s="3"/>
      </tp>
      <tp>
        <v>-14.3880008574</v>
        <stp/>
        <stp>EM_S_FA_YOY_OR</stp>
        <stp>2</stp>
        <stp>000669.SZ</stp>
        <stp>2021-12-31</stp>
        <tr r="T211" s="3"/>
      </tp>
      <tp>
        <v>52.768621843299996</v>
        <stp/>
        <stp>EM_S_FA_YOY_OR</stp>
        <stp>2</stp>
        <stp>300658.SZ</stp>
        <stp>2020-12-31</stp>
        <tr r="S1928" s="3"/>
      </tp>
      <tp>
        <v>27.933860795000001</v>
        <stp/>
        <stp>EM_S_FA_YOY_OR</stp>
        <stp>2</stp>
        <stp>300659.SZ</stp>
        <stp>2021-12-31</stp>
        <tr r="T1929" s="3"/>
      </tp>
      <tp>
        <v>38.453005973899998</v>
        <stp/>
        <stp>EM_S_FA_YOY_OR</stp>
        <stp>2</stp>
        <stp>300661.SZ</stp>
        <stp>2019-12-31</stp>
        <tr r="R1931" s="3"/>
      </tp>
      <tp>
        <v>-4.0102566363000003</v>
        <stp/>
        <stp>EM_S_FA_YOY_OR</stp>
        <stp>2</stp>
        <stp>000678.SZ</stp>
        <stp>2020-12-31</stp>
        <tr r="S216" s="3"/>
      </tp>
      <tp>
        <v>0.31953899489999998</v>
        <stp/>
        <stp>EM_S_FA_YOY_OR</stp>
        <stp>2</stp>
        <stp>000679.SZ</stp>
        <stp>2021-12-31</stp>
        <tr r="T217" s="3"/>
      </tp>
      <tp>
        <v>57.243508776699997</v>
        <stp/>
        <stp>EM_S_FA_YOY_OR</stp>
        <stp>2</stp>
        <stp>300648.SZ</stp>
        <stp>2020-12-31</stp>
        <tr r="S1918" s="3"/>
      </tp>
      <tp>
        <v>-7.1707668029000002</v>
        <stp/>
        <stp>EM_S_FA_YOY_OR</stp>
        <stp>2</stp>
        <stp>300649.SZ</stp>
        <stp>2021-12-31</stp>
        <tr r="T1919" s="3"/>
      </tp>
      <tp>
        <v>20.4425383331</v>
        <stp/>
        <stp>EM_S_FA_YOY_OR</stp>
        <stp>2</stp>
        <stp>300671.SZ</stp>
        <stp>2019-12-31</stp>
        <tr r="R1940" s="3"/>
      </tp>
      <tp>
        <v>-11.068306296799999</v>
        <stp/>
        <stp>EM_S_FA_YOY_OR</stp>
        <stp>2</stp>
        <stp>000688.SZ</stp>
        <stp>2020-12-31</stp>
        <tr r="S224" s="3"/>
      </tp>
      <tp>
        <v>-51.353660711499998</v>
        <stp/>
        <stp>EM_S_FA_YOY_OR</stp>
        <stp>2</stp>
        <stp>300681.SZ</stp>
        <stp>2019-12-31</stp>
        <tr r="R1949" s="3"/>
      </tp>
      <tp>
        <v>-13.1407150178</v>
        <stp/>
        <stp>EM_S_FA_YOY_OR</stp>
        <stp>2</stp>
        <stp>000698.SZ</stp>
        <stp>2020-12-31</stp>
        <tr r="S230" s="3"/>
      </tp>
      <tp>
        <v>4.7163600806000003</v>
        <stp/>
        <stp>EM_S_FA_YOY_OR</stp>
        <stp>2</stp>
        <stp>300691.SZ</stp>
        <stp>2019-12-31</stp>
        <tr r="R1959" s="3"/>
      </tp>
      <tp>
        <v>-63.1195323508</v>
        <stp/>
        <stp>EM_S_FA_YOY_OR</stp>
        <stp>2</stp>
        <stp>000691.SZ</stp>
        <stp>2019-12-31</stp>
        <tr r="R226" s="3"/>
      </tp>
      <tp>
        <v>2.7478392308999999</v>
        <stp/>
        <stp>EM_S_FA_YOY_OR</stp>
        <stp>2</stp>
        <stp>300698.SZ</stp>
        <stp>2020-12-31</stp>
        <tr r="S1965" s="3"/>
      </tp>
      <tp>
        <v>23.246718759899998</v>
        <stp/>
        <stp>EM_S_FA_YOY_OR</stp>
        <stp>2</stp>
        <stp>300699.SZ</stp>
        <stp>2021-12-31</stp>
        <tr r="T1966" s="3"/>
      </tp>
      <tp>
        <v>-26.900222365699999</v>
        <stp/>
        <stp>EM_S_FA_YOY_OR</stp>
        <stp>2</stp>
        <stp>000681.SZ</stp>
        <stp>2019-12-31</stp>
        <tr r="R219" s="3"/>
      </tp>
      <tp>
        <v>-23.1529822983</v>
        <stp/>
        <stp>EM_S_FA_YOY_OR</stp>
        <stp>2</stp>
        <stp>300688.SZ</stp>
        <stp>2020-12-31</stp>
        <tr r="S1956" s="3"/>
      </tp>
      <tp>
        <v>21.205526862599999</v>
        <stp/>
        <stp>EM_S_FA_YOY_OR</stp>
        <stp>2</stp>
        <stp>300689.SZ</stp>
        <stp>2021-12-31</stp>
        <tr r="T1957" s="3"/>
      </tp>
      <tp>
        <v>25.608238129699998</v>
        <stp/>
        <stp>EM_S_FA_YOY_OR</stp>
        <stp>2</stp>
        <stp>600548.SH</stp>
        <stp>2020-12-31</stp>
        <tr r="S2413" s="3"/>
      </tp>
      <tp>
        <v>67.9636092123</v>
        <stp/>
        <stp>EM_S_FA_YOY_OR</stp>
        <stp>2</stp>
        <stp>600549.SH</stp>
        <stp>2021-12-31</stp>
        <tr r="T2414" s="3"/>
      </tp>
      <tp>
        <v>-1.8900168887</v>
        <stp/>
        <stp>EM_S_FA_YOY_OR</stp>
        <stp>2</stp>
        <stp>600571.SH</stp>
        <stp>2019-12-31</stp>
        <tr r="R2432" s="3"/>
      </tp>
      <tp>
        <v>8.0281494654000003</v>
        <stp/>
        <stp>EM_S_FA_YOY_OR</stp>
        <stp>2</stp>
        <stp>600558.SH</stp>
        <stp>2020-12-31</stp>
        <tr r="S2420" s="3"/>
      </tp>
      <tp>
        <v>11.9341440283</v>
        <stp/>
        <stp>EM_S_FA_YOY_OR</stp>
        <stp>2</stp>
        <stp>600559.SH</stp>
        <stp>2021-12-31</stp>
        <tr r="T2421" s="3"/>
      </tp>
      <tp>
        <v>-8.2931133098000007</v>
        <stp/>
        <stp>EM_S_FA_YOY_OR</stp>
        <stp>2</stp>
        <stp>600561.SH</stp>
        <stp>2019-12-31</stp>
        <tr r="R2423" s="3"/>
      </tp>
      <tp>
        <v>0.53708941399999999</v>
        <stp/>
        <stp>EM_S_FA_YOY_OR</stp>
        <stp>2</stp>
        <stp>600551.SH</stp>
        <stp>2019-12-31</stp>
        <tr r="R2416" s="3"/>
      </tp>
      <tp>
        <v>4.4962043445999997</v>
        <stp/>
        <stp>EM_S_FA_YOY_OR</stp>
        <stp>2</stp>
        <stp>600568.SH</stp>
        <stp>2020-12-31</stp>
        <tr r="S2429" s="3"/>
      </tp>
      <tp>
        <v>63.1145292438</v>
        <stp/>
        <stp>EM_S_FA_YOY_OR</stp>
        <stp>2</stp>
        <stp>600569.SH</stp>
        <stp>2021-12-31</stp>
        <tr r="T2430" s="3"/>
      </tp>
      <tp>
        <v>8.9365493045999997</v>
        <stp/>
        <stp>EM_S_FA_YOY_OR</stp>
        <stp>2</stp>
        <stp>600578.SH</stp>
        <stp>2020-12-31</stp>
        <tr r="S2438" s="3"/>
      </tp>
      <tp>
        <v>0.39229695539999998</v>
        <stp/>
        <stp>EM_S_FA_YOY_OR</stp>
        <stp>2</stp>
        <stp>600579.SH</stp>
        <stp>2021-12-31</stp>
        <tr r="T2439" s="3"/>
      </tp>
      <tp>
        <v>0.41415476220000003</v>
        <stp/>
        <stp>EM_S_FA_YOY_OR</stp>
        <stp>2</stp>
        <stp>600508.SH</stp>
        <stp>2020-12-31</stp>
        <tr r="S2380" s="3"/>
      </tp>
      <tp>
        <v>44.309172140400001</v>
        <stp/>
        <stp>EM_S_FA_YOY_OR</stp>
        <stp>2</stp>
        <stp>600509.SH</stp>
        <stp>2021-12-31</stp>
        <tr r="T2381" s="3"/>
      </tp>
      <tp>
        <v>-4.8109932762999996</v>
        <stp/>
        <stp>EM_S_FA_YOY_OR</stp>
        <stp>2</stp>
        <stp>600531.SH</stp>
        <stp>2019-12-31</stp>
        <tr r="R2401" s="3"/>
      </tp>
      <tp>
        <v>-52.715160539499998</v>
        <stp/>
        <stp>EM_S_FA_YOY_OR</stp>
        <stp>2</stp>
        <stp>600518.SH</stp>
        <stp>2020-12-31</stp>
        <tr r="S2389" s="3"/>
      </tp>
      <tp>
        <v>11.878763819</v>
        <stp/>
        <stp>EM_S_FA_YOY_OR</stp>
        <stp>2</stp>
        <stp>600519.SH</stp>
        <stp>2021-12-31</stp>
        <tr r="T2390" s="3"/>
      </tp>
      <tp>
        <v>5.7609741379999999</v>
        <stp/>
        <stp>EM_S_FA_YOY_OR</stp>
        <stp>2</stp>
        <stp>600521.SH</stp>
        <stp>2019-12-31</stp>
        <tr r="R2392" s="3"/>
      </tp>
      <tp>
        <v>15.2418060199</v>
        <stp/>
        <stp>EM_S_FA_YOY_OR</stp>
        <stp>2</stp>
        <stp>600511.SH</stp>
        <stp>2019-12-31</stp>
        <tr r="R2383" s="3"/>
      </tp>
      <tp>
        <v>18.0639383563</v>
        <stp/>
        <stp>EM_S_FA_YOY_OR</stp>
        <stp>2</stp>
        <stp>600528.SH</stp>
        <stp>2020-12-31</stp>
        <tr r="S2398" s="3"/>
      </tp>
      <tp>
        <v>13.0792560315</v>
        <stp/>
        <stp>EM_S_FA_YOY_OR</stp>
        <stp>2</stp>
        <stp>600529.SH</stp>
        <stp>2021-12-31</stp>
        <tr r="T2399" s="3"/>
      </tp>
      <tp>
        <v>13.976310824800001</v>
        <stp/>
        <stp>EM_S_FA_YOY_OR</stp>
        <stp>2</stp>
        <stp>600501.SH</stp>
        <stp>2019-12-31</stp>
        <tr r="R2374" s="3"/>
      </tp>
      <tp>
        <v>6.5881250581000002</v>
        <stp/>
        <stp>EM_S_FA_YOY_OR</stp>
        <stp>2</stp>
        <stp>600538.SH</stp>
        <stp>2020-12-31</stp>
        <tr r="S2406" s="3"/>
      </tp>
      <tp>
        <v>124.61276504760001</v>
        <stp/>
        <stp>EM_S_FA_YOY_OR</stp>
        <stp>2</stp>
        <stp>600539.SH</stp>
        <stp>2021-12-31</stp>
        <tr r="T2407" s="3"/>
      </tp>
      <tp>
        <v>0.1754342294</v>
        <stp/>
        <stp>EM_S_FA_YOY_OR</stp>
        <stp>2</stp>
        <stp>600588.SH</stp>
        <stp>2020-12-31</stp>
        <tr r="S2448" s="3"/>
      </tp>
      <tp>
        <v>-27.019340382700001</v>
        <stp/>
        <stp>EM_S_FA_YOY_OR</stp>
        <stp>2</stp>
        <stp>600589.SH</stp>
        <stp>2021-12-31</stp>
        <tr r="T2449" s="3"/>
      </tp>
      <tp>
        <v>4.1649653697</v>
        <stp/>
        <stp>EM_S_FA_YOY_OR</stp>
        <stp>2</stp>
        <stp>600598.SH</stp>
        <stp>2020-12-31</stp>
        <tr r="S2457" s="3"/>
      </tp>
      <tp>
        <v>65.096384664699997</v>
        <stp/>
        <stp>EM_S_FA_YOY_OR</stp>
        <stp>2</stp>
        <stp>600599.SH</stp>
        <stp>2021-12-31</stp>
        <tr r="T2458" s="3"/>
      </tp>
      <tp>
        <v>2.5224358233999999</v>
        <stp/>
        <stp>EM_S_FA_YOY_OR</stp>
        <stp>2</stp>
        <stp>600581.SH</stp>
        <stp>2019-12-31</stp>
        <tr r="R2441" s="3"/>
      </tp>
      <tp>
        <v>488.18766106470002</v>
        <stp/>
        <stp>EM_S_FA_YOY_OR</stp>
        <stp>2</stp>
        <stp>000509.SZ</stp>
        <stp>2021-12-31</stp>
        <tr r="T103" s="3"/>
      </tp>
      <tp>
        <v>3.5156461441000002</v>
        <stp/>
        <stp>EM_S_FA_YOY_OR</stp>
        <stp>2</stp>
        <stp>000531.SZ</stp>
        <stp>2019-12-31</stp>
        <tr r="R120" s="3"/>
      </tp>
      <tp>
        <v>22.443877492399999</v>
        <stp/>
        <stp>EM_S_FA_YOY_OR</stp>
        <stp>2</stp>
        <stp>300501.SZ</stp>
        <stp>2019-12-31</stp>
        <tr r="R1783" s="3"/>
      </tp>
      <tp>
        <v>24.0109109323</v>
        <stp/>
        <stp>EM_S_FA_YOY_OR</stp>
        <stp>2</stp>
        <stp>300538.SZ</stp>
        <stp>2020-12-31</stp>
        <tr r="S1817" s="3"/>
      </tp>
      <tp>
        <v>20.383221738500001</v>
        <stp/>
        <stp>EM_S_FA_YOY_OR</stp>
        <stp>2</stp>
        <stp>300539.SZ</stp>
        <stp>2021-12-31</stp>
        <tr r="T1818" s="3"/>
      </tp>
      <tp>
        <v>20.944183970699999</v>
        <stp/>
        <stp>EM_S_FA_YOY_OR</stp>
        <stp>2</stp>
        <stp>000518.SZ</stp>
        <stp>2020-12-31</stp>
        <tr r="S109" s="3"/>
      </tp>
      <tp>
        <v>16.256302347199998</v>
        <stp/>
        <stp>EM_S_FA_YOY_OR</stp>
        <stp>2</stp>
        <stp>000519.SZ</stp>
        <stp>2021-12-31</stp>
        <tr r="T110" s="3"/>
      </tp>
      <tp>
        <v>-5.3568478175000003</v>
        <stp/>
        <stp>EM_S_FA_YOY_OR</stp>
        <stp>2</stp>
        <stp>000521.SZ</stp>
        <stp>2019-12-31</stp>
        <tr r="R112" s="3"/>
      </tp>
      <tp>
        <v>6.3872754335000002</v>
        <stp/>
        <stp>EM_S_FA_YOY_OR</stp>
        <stp>2</stp>
        <stp>300511.SZ</stp>
        <stp>2019-12-31</stp>
        <tr r="R1792" s="3"/>
      </tp>
      <tp>
        <v>-73.284103770200005</v>
        <stp/>
        <stp>EM_S_FA_YOY_OR</stp>
        <stp>2</stp>
        <stp>300528.SZ</stp>
        <stp>2020-12-31</stp>
        <tr r="S1807" s="3"/>
      </tp>
      <tp>
        <v>37.147899203199998</v>
        <stp/>
        <stp>EM_S_FA_YOY_OR</stp>
        <stp>2</stp>
        <stp>300529.SZ</stp>
        <stp>2021-12-31</stp>
        <tr r="T1808" s="3"/>
      </tp>
      <tp>
        <v>19.946786606</v>
        <stp/>
        <stp>EM_S_FA_YOY_OR</stp>
        <stp>2</stp>
        <stp>000528.SZ</stp>
        <stp>2020-12-31</stp>
        <tr r="S117" s="3"/>
      </tp>
      <tp>
        <v>7.1740242745999998</v>
        <stp/>
        <stp>EM_S_FA_YOY_OR</stp>
        <stp>2</stp>
        <stp>000529.SZ</stp>
        <stp>2021-12-31</stp>
        <tr r="T118" s="3"/>
      </tp>
      <tp>
        <v>-5.5469214848000004</v>
        <stp/>
        <stp>EM_S_FA_YOY_OR</stp>
        <stp>2</stp>
        <stp>300518.SZ</stp>
        <stp>2020-12-31</stp>
        <tr r="S1799" s="3"/>
      </tp>
      <tp>
        <v>13.3516204426</v>
        <stp/>
        <stp>EM_S_FA_YOY_OR</stp>
        <stp>2</stp>
        <stp>300519.SZ</stp>
        <stp>2021-12-31</stp>
        <tr r="T1800" s="3"/>
      </tp>
      <tp>
        <v>-5.1792187493000004</v>
        <stp/>
        <stp>EM_S_FA_YOY_OR</stp>
        <stp>2</stp>
        <stp>300521.SZ</stp>
        <stp>2019-12-31</stp>
        <tr r="R1802" s="3"/>
      </tp>
      <tp>
        <v>0.28537348880000002</v>
        <stp/>
        <stp>EM_S_FA_YOY_OR</stp>
        <stp>2</stp>
        <stp>000501.SZ</stp>
        <stp>2019-12-31</stp>
        <tr r="R97" s="3"/>
      </tp>
      <tp>
        <v>10.376291034699999</v>
        <stp/>
        <stp>EM_S_FA_YOY_OR</stp>
        <stp>2</stp>
        <stp>000538.SZ</stp>
        <stp>2020-12-31</stp>
        <tr r="S126" s="3"/>
      </tp>
      <tp>
        <v>31.438742852499999</v>
        <stp/>
        <stp>EM_S_FA_YOY_OR</stp>
        <stp>2</stp>
        <stp>000539.SZ</stp>
        <stp>2021-12-31</stp>
        <tr r="T127" s="3"/>
      </tp>
      <tp>
        <v>9.3505042492000001</v>
        <stp/>
        <stp>EM_S_FA_YOY_OR</stp>
        <stp>2</stp>
        <stp>300508.SZ</stp>
        <stp>2020-12-31</stp>
        <tr r="S1789" s="3"/>
      </tp>
      <tp>
        <v>2.6967070996000002</v>
        <stp/>
        <stp>EM_S_FA_YOY_OR</stp>
        <stp>2</stp>
        <stp>300509.SZ</stp>
        <stp>2021-12-31</stp>
        <tr r="T1790" s="3"/>
      </tp>
      <tp>
        <v>-6.6161896799999995E-2</v>
        <stp/>
        <stp>EM_S_FA_YOY_OR</stp>
        <stp>2</stp>
        <stp>300531.SZ</stp>
        <stp>2019-12-31</stp>
        <tr r="R1810" s="3"/>
      </tp>
      <tp>
        <v>51.506667370199999</v>
        <stp/>
        <stp>EM_S_FA_YOY_OR</stp>
        <stp>2</stp>
        <stp>000548.SZ</stp>
        <stp>2020-12-31</stp>
        <tr r="S134" s="3"/>
      </tp>
      <tp>
        <v>-9.3999747303000003</v>
        <stp/>
        <stp>EM_S_FA_YOY_OR</stp>
        <stp>2</stp>
        <stp>000571.SZ</stp>
        <stp>2019-12-31</stp>
        <tr r="R153" s="3"/>
      </tp>
      <tp>
        <v>28.925131517000001</v>
        <stp/>
        <stp>EM_S_FA_YOY_OR</stp>
        <stp>2</stp>
        <stp>300541.SZ</stp>
        <stp>2019-12-31</stp>
        <tr r="R1820" s="3"/>
      </tp>
      <tp>
        <v>47.388962854699997</v>
        <stp/>
        <stp>EM_S_FA_YOY_OR</stp>
        <stp>2</stp>
        <stp>300578.SZ</stp>
        <stp>2020-12-31</stp>
        <tr r="S1854" s="3"/>
      </tp>
      <tp>
        <v>19.617351643300001</v>
        <stp/>
        <stp>EM_S_FA_YOY_OR</stp>
        <stp>2</stp>
        <stp>300579.SZ</stp>
        <stp>2021-12-31</stp>
        <tr r="T1855" s="3"/>
      </tp>
      <tp>
        <v>1.5790187356000001</v>
        <stp/>
        <stp>EM_S_FA_YOY_OR</stp>
        <stp>2</stp>
        <stp>000558.SZ</stp>
        <stp>2020-12-31</stp>
        <tr r="S142" s="3"/>
      </tp>
      <tp>
        <v>31.6169509942</v>
        <stp/>
        <stp>EM_S_FA_YOY_OR</stp>
        <stp>2</stp>
        <stp>000559.SZ</stp>
        <stp>2021-12-31</stp>
        <tr r="T143" s="3"/>
      </tp>
      <tp>
        <v>9.8880007690999996</v>
        <stp/>
        <stp>EM_S_FA_YOY_OR</stp>
        <stp>2</stp>
        <stp>000561.SZ</stp>
        <stp>2019-12-31</stp>
        <tr r="R145" s="3"/>
      </tp>
      <tp>
        <v>77.449514284800003</v>
        <stp/>
        <stp>EM_S_FA_YOY_OR</stp>
        <stp>2</stp>
        <stp>300551.SZ</stp>
        <stp>2019-12-31</stp>
        <tr r="R1829" s="3"/>
      </tp>
      <tp>
        <v>61.174762248500002</v>
        <stp/>
        <stp>EM_S_FA_YOY_OR</stp>
        <stp>2</stp>
        <stp>300568.SZ</stp>
        <stp>2020-12-31</stp>
        <tr r="S1845" s="3"/>
      </tp>
      <tp>
        <v>19.156265600400001</v>
        <stp/>
        <stp>EM_S_FA_YOY_OR</stp>
        <stp>2</stp>
        <stp>300569.SZ</stp>
        <stp>2021-12-31</stp>
        <tr r="T1846" s="3"/>
      </tp>
      <tp>
        <v>8.4973326415999999</v>
        <stp/>
        <stp>EM_S_FA_YOY_OR</stp>
        <stp>2</stp>
        <stp>000551.SZ</stp>
        <stp>2019-12-31</stp>
        <tr r="R136" s="3"/>
      </tp>
      <tp>
        <v>5.2849702889000003</v>
        <stp/>
        <stp>EM_S_FA_YOY_OR</stp>
        <stp>2</stp>
        <stp>000568.SZ</stp>
        <stp>2020-12-31</stp>
        <tr r="S151" s="3"/>
      </tp>
      <tp>
        <v>20.357624185399999</v>
        <stp/>
        <stp>EM_S_FA_YOY_OR</stp>
        <stp>2</stp>
        <stp>300558.SZ</stp>
        <stp>2020-12-31</stp>
        <tr r="S1836" s="3"/>
      </tp>
      <tp>
        <v>-37.374691184500001</v>
        <stp/>
        <stp>EM_S_FA_YOY_OR</stp>
        <stp>2</stp>
        <stp>300559.SZ</stp>
        <stp>2021-12-31</stp>
        <tr r="T1837" s="3"/>
      </tp>
      <tp>
        <v>-19.640774173000001</v>
        <stp/>
        <stp>EM_S_FA_YOY_OR</stp>
        <stp>2</stp>
        <stp>300561.SZ</stp>
        <stp>2019-12-31</stp>
        <tr r="R1839" s="3"/>
      </tp>
      <tp>
        <v>-12.214218302400001</v>
        <stp/>
        <stp>EM_S_FA_YOY_OR</stp>
        <stp>2</stp>
        <stp>000541.SZ</stp>
        <stp>2019-12-31</stp>
        <tr r="R128" s="3"/>
      </tp>
      <tp>
        <v>90.755803159699994</v>
        <stp/>
        <stp>EM_S_FA_YOY_OR</stp>
        <stp>2</stp>
        <stp>300548.SZ</stp>
        <stp>2020-12-31</stp>
        <tr r="S1826" s="3"/>
      </tp>
      <tp>
        <v>25.238942676699999</v>
        <stp/>
        <stp>EM_S_FA_YOY_OR</stp>
        <stp>2</stp>
        <stp>300549.SZ</stp>
        <stp>2021-12-31</stp>
        <tr r="T1827" s="3"/>
      </tp>
      <tp>
        <v>44.294637391099997</v>
        <stp/>
        <stp>EM_S_FA_YOY_OR</stp>
        <stp>2</stp>
        <stp>300571.SZ</stp>
        <stp>2019-12-31</stp>
        <tr r="R1848" s="3"/>
      </tp>
      <tp>
        <v>7.7921990959</v>
        <stp/>
        <stp>EM_S_FA_YOY_OR</stp>
        <stp>2</stp>
        <stp>000589.SZ</stp>
        <stp>2021-12-31</stp>
        <tr r="T161" s="3"/>
      </tp>
      <tp>
        <v>37.170654412799998</v>
        <stp/>
        <stp>EM_S_FA_YOY_OR</stp>
        <stp>2</stp>
        <stp>300581.SZ</stp>
        <stp>2019-12-31</stp>
        <tr r="R1857" s="3"/>
      </tp>
      <tp>
        <v>11.008403744600001</v>
        <stp/>
        <stp>EM_S_FA_YOY_OR</stp>
        <stp>2</stp>
        <stp>000598.SZ</stp>
        <stp>2020-12-31</stp>
        <tr r="S169" s="3"/>
      </tp>
      <tp>
        <v>-11.223618206699999</v>
        <stp/>
        <stp>EM_S_FA_YOY_OR</stp>
        <stp>2</stp>
        <stp>000599.SZ</stp>
        <stp>2021-12-31</stp>
        <tr r="T170" s="3"/>
      </tp>
      <tp>
        <v>-2.5762950279000001</v>
        <stp/>
        <stp>EM_S_FA_YOY_OR</stp>
        <stp>2</stp>
        <stp>300591.SZ</stp>
        <stp>2019-12-31</stp>
        <tr r="R1867" s="3"/>
      </tp>
      <tp>
        <v>-0.51397365490000002</v>
        <stp/>
        <stp>EM_S_FA_YOY_OR</stp>
        <stp>2</stp>
        <stp>000591.SZ</stp>
        <stp>2019-12-31</stp>
        <tr r="R163" s="3"/>
      </tp>
      <tp>
        <v>42.076307423899998</v>
        <stp/>
        <stp>EM_S_FA_YOY_OR</stp>
        <stp>2</stp>
        <stp>300598.SZ</stp>
        <stp>2020-12-31</stp>
        <tr r="S1873" s="3"/>
      </tp>
      <tp>
        <v>13.964771990199999</v>
        <stp/>
        <stp>EM_S_FA_YOY_OR</stp>
        <stp>2</stp>
        <stp>300599.SZ</stp>
        <stp>2021-12-31</stp>
        <tr r="T1874" s="3"/>
      </tp>
      <tp>
        <v>0.71869556570000004</v>
        <stp/>
        <stp>EM_S_FA_YOY_OR</stp>
        <stp>2</stp>
        <stp>000581.SZ</stp>
        <stp>2019-12-31</stp>
        <tr r="R157" s="3"/>
      </tp>
      <tp>
        <v>-3.7593469212000001</v>
        <stp/>
        <stp>EM_S_FA_YOY_OR</stp>
        <stp>2</stp>
        <stp>300588.SZ</stp>
        <stp>2020-12-31</stp>
        <tr r="S1864" s="3"/>
      </tp>
      <tp>
        <v>12.673315758099999</v>
        <stp/>
        <stp>EM_S_FA_YOY_OR</stp>
        <stp>2</stp>
        <stp>300589.SZ</stp>
        <stp>2021-12-31</stp>
        <tr r="T1865" s="3"/>
      </tp>
      <tp>
        <v>8.3602715264</v>
        <stp/>
        <stp>EM_S_FA_YOY_OR</stp>
        <stp>2</stp>
        <stp>600448.SH</stp>
        <stp>2020-12-31</stp>
        <tr r="S2337" s="3"/>
      </tp>
      <tp>
        <v>13.172396210500001</v>
        <stp/>
        <stp>EM_S_FA_YOY_OR</stp>
        <stp>2</stp>
        <stp>600449.SH</stp>
        <stp>2021-12-31</stp>
        <tr r="T2338" s="3"/>
      </tp>
      <tp>
        <v>27.018264943399998</v>
        <stp/>
        <stp>EM_S_FA_YOY_OR</stp>
        <stp>2</stp>
        <stp>600458.SH</stp>
        <stp>2020-12-31</stp>
        <tr r="S2342" s="3"/>
      </tp>
      <tp>
        <v>25.666558780599999</v>
        <stp/>
        <stp>EM_S_FA_YOY_OR</stp>
        <stp>2</stp>
        <stp>600459.SH</stp>
        <stp>2021-12-31</stp>
        <tr r="T2343" s="3"/>
      </tp>
      <tp>
        <v>22.916764674</v>
        <stp/>
        <stp>EM_S_FA_YOY_OR</stp>
        <stp>2</stp>
        <stp>600461.SH</stp>
        <stp>2019-12-31</stp>
        <tr r="R2345" s="3"/>
      </tp>
      <tp>
        <v>40.159639850700003</v>
        <stp/>
        <stp>EM_S_FA_YOY_OR</stp>
        <stp>2</stp>
        <stp>600468.SH</stp>
        <stp>2020-12-31</stp>
        <tr r="S2349" s="3"/>
      </tp>
      <tp>
        <v>-0.37919425699999998</v>
        <stp/>
        <stp>EM_S_FA_YOY_OR</stp>
        <stp>2</stp>
        <stp>600469.SH</stp>
        <stp>2021-12-31</stp>
        <tr r="T2350" s="3"/>
      </tp>
      <tp>
        <v>22.410720944400001</v>
        <stp/>
        <stp>EM_S_FA_YOY_OR</stp>
        <stp>2</stp>
        <stp>600478.SH</stp>
        <stp>2020-12-31</stp>
        <tr r="S2355" s="3"/>
      </tp>
      <tp>
        <v>1.0167670791000001</v>
        <stp/>
        <stp>EM_S_FA_YOY_OR</stp>
        <stp>2</stp>
        <stp>600479.SH</stp>
        <stp>2021-12-31</stp>
        <tr r="T2356" s="3"/>
      </tp>
      <tp>
        <v>-8.0880290558999999</v>
        <stp/>
        <stp>EM_S_FA_YOY_OR</stp>
        <stp>2</stp>
        <stp>600408.SH</stp>
        <stp>2020-12-31</stp>
        <tr r="S2315" s="3"/>
      </tp>
      <tp>
        <v>30.381823610200001</v>
        <stp/>
        <stp>EM_S_FA_YOY_OR</stp>
        <stp>2</stp>
        <stp>600409.SH</stp>
        <stp>2021-12-31</stp>
        <tr r="T2316" s="3"/>
      </tp>
      <tp>
        <v>-9.4219671782999992</v>
        <stp/>
        <stp>EM_S_FA_YOY_OR</stp>
        <stp>2</stp>
        <stp>600418.SH</stp>
        <stp>2020-12-31</stp>
        <tr r="S2320" s="3"/>
      </tp>
      <tp>
        <v>19.323958075099998</v>
        <stp/>
        <stp>EM_S_FA_YOY_OR</stp>
        <stp>2</stp>
        <stp>600419.SH</stp>
        <stp>2021-12-31</stp>
        <tr r="T2321" s="3"/>
      </tp>
      <tp>
        <v>2220.5015289454</v>
        <stp/>
        <stp>EM_S_FA_YOY_OR</stp>
        <stp>2</stp>
        <stp>600421.SH</stp>
        <stp>2019-12-31</stp>
        <tr r="R2323" s="3"/>
      </tp>
      <tp>
        <v>-14.8304758178</v>
        <stp/>
        <stp>EM_S_FA_YOY_OR</stp>
        <stp>2</stp>
        <stp>600428.SH</stp>
        <stp>2020-12-31</stp>
        <tr r="S2328" s="3"/>
      </tp>
      <tp>
        <v>5.1320728634000004</v>
        <stp/>
        <stp>EM_S_FA_YOY_OR</stp>
        <stp>2</stp>
        <stp>600429.SH</stp>
        <stp>2021-12-31</stp>
        <tr r="T2329" s="3"/>
      </tp>
      <tp>
        <v>17.69439796</v>
        <stp/>
        <stp>EM_S_FA_YOY_OR</stp>
        <stp>2</stp>
        <stp>600438.SH</stp>
        <stp>2020-12-31</stp>
        <tr r="S2333" s="3"/>
      </tp>
      <tp>
        <v>17.7535274725</v>
        <stp/>
        <stp>EM_S_FA_YOY_OR</stp>
        <stp>2</stp>
        <stp>600439.SH</stp>
        <stp>2021-12-31</stp>
        <tr r="T2334" s="3"/>
      </tp>
      <tp>
        <v>-6.3060835193999996</v>
        <stp/>
        <stp>EM_S_FA_YOY_OR</stp>
        <stp>2</stp>
        <stp>600488.SH</stp>
        <stp>2020-12-31</stp>
        <tr r="S2363" s="3"/>
      </tp>
      <tp>
        <v>16.891608419699999</v>
        <stp/>
        <stp>EM_S_FA_YOY_OR</stp>
        <stp>2</stp>
        <stp>600489.SH</stp>
        <stp>2021-12-31</stp>
        <tr r="T2364" s="3"/>
      </tp>
      <tp>
        <v>-14.5468448127</v>
        <stp/>
        <stp>EM_S_FA_YOY_OR</stp>
        <stp>2</stp>
        <stp>600498.SH</stp>
        <stp>2020-12-31</stp>
        <tr r="S2371" s="3"/>
      </tp>
      <tp>
        <v>34.244839197099999</v>
        <stp/>
        <stp>EM_S_FA_YOY_OR</stp>
        <stp>2</stp>
        <stp>600499.SH</stp>
        <stp>2021-12-31</stp>
        <tr r="T2372" s="3"/>
      </tp>
      <tp>
        <v>6.0077375276999998</v>
        <stp/>
        <stp>EM_S_FA_YOY_OR</stp>
        <stp>2</stp>
        <stp>600491.SH</stp>
        <stp>2019-12-31</stp>
        <tr r="R2366" s="3"/>
      </tp>
      <tp>
        <v>0.88892375639999999</v>
        <stp/>
        <stp>EM_S_FA_YOY_OR</stp>
        <stp>2</stp>
        <stp>600481.SH</stp>
        <stp>2019-12-31</stp>
        <tr r="R2358" s="3"/>
      </tp>
      <tp>
        <v>-5.7006400075999997</v>
        <stp/>
        <stp>EM_S_FA_YOY_OR</stp>
        <stp>2</stp>
        <stp>000408.SZ</stp>
        <stp>2020-12-31</stp>
        <tr r="S77" s="3"/>
      </tp>
      <tp>
        <v>-76.509566620100003</v>
        <stp/>
        <stp>EM_S_FA_YOY_OR</stp>
        <stp>2</stp>
        <stp>000409.SZ</stp>
        <stp>2021-12-31</stp>
        <tr r="T78" s="3"/>
      </tp>
      <tp>
        <v>8.8103933988000005</v>
        <stp/>
        <stp>EM_S_FA_YOY_OR</stp>
        <stp>2</stp>
        <stp>300401.SZ</stp>
        <stp>2019-12-31</stp>
        <tr r="R1685" s="3"/>
      </tp>
      <tp>
        <v>10.088655706899999</v>
        <stp/>
        <stp>EM_S_FA_YOY_OR</stp>
        <stp>2</stp>
        <stp>300438.SZ</stp>
        <stp>2020-12-31</stp>
        <tr r="S1721" s="3"/>
      </tp>
      <tp>
        <v>-2.1937229892999999</v>
        <stp/>
        <stp>EM_S_FA_YOY_OR</stp>
        <stp>2</stp>
        <stp>300439.SZ</stp>
        <stp>2021-12-31</stp>
        <tr r="T1722" s="3"/>
      </tp>
      <tp>
        <v>0.5331459865</v>
        <stp/>
        <stp>EM_S_FA_YOY_OR</stp>
        <stp>2</stp>
        <stp>000419.SZ</stp>
        <stp>2021-12-31</stp>
        <tr r="T85" s="3"/>
      </tp>
      <tp>
        <v>2.4455603783000002</v>
        <stp/>
        <stp>EM_S_FA_YOY_OR</stp>
        <stp>2</stp>
        <stp>000421.SZ</stp>
        <stp>2019-12-31</stp>
        <tr r="R87" s="3"/>
      </tp>
      <tp>
        <v>-5.7659364424000001</v>
        <stp/>
        <stp>EM_S_FA_YOY_OR</stp>
        <stp>2</stp>
        <stp>300411.SZ</stp>
        <stp>2019-12-31</stp>
        <tr r="R1695" s="3"/>
      </tp>
      <tp>
        <v>-1.9971874605</v>
        <stp/>
        <stp>EM_S_FA_YOY_OR</stp>
        <stp>2</stp>
        <stp>300428.SZ</stp>
        <stp>2020-12-31</stp>
        <tr r="S1712" s="3"/>
      </tp>
      <tp>
        <v>33.772251502099998</v>
        <stp/>
        <stp>EM_S_FA_YOY_OR</stp>
        <stp>2</stp>
        <stp>300429.SZ</stp>
        <stp>2021-12-31</stp>
        <tr r="T1713" s="3"/>
      </tp>
      <tp>
        <v>20.0505463585</v>
        <stp/>
        <stp>EM_S_FA_YOY_OR</stp>
        <stp>2</stp>
        <stp>000411.SZ</stp>
        <stp>2019-12-31</stp>
        <tr r="R80" s="3"/>
      </tp>
      <tp>
        <v>-53.592640945200003</v>
        <stp/>
        <stp>EM_S_FA_YOY_OR</stp>
        <stp>2</stp>
        <stp>000428.SZ</stp>
        <stp>2020-12-31</stp>
        <tr r="S92" s="3"/>
      </tp>
      <tp>
        <v>39.513745319100003</v>
        <stp/>
        <stp>EM_S_FA_YOY_OR</stp>
        <stp>2</stp>
        <stp>000429.SZ</stp>
        <stp>2021-12-31</stp>
        <tr r="T93" s="3"/>
      </tp>
      <tp>
        <v>-25.722383024599999</v>
        <stp/>
        <stp>EM_S_FA_YOY_OR</stp>
        <stp>2</stp>
        <stp>300418.SZ</stp>
        <stp>2020-12-31</stp>
        <tr r="S1702" s="3"/>
      </tp>
      <tp>
        <v>-0.51877635339999995</v>
        <stp/>
        <stp>EM_S_FA_YOY_OR</stp>
        <stp>2</stp>
        <stp>300419.SZ</stp>
        <stp>2021-12-31</stp>
        <tr r="T1703" s="3"/>
      </tp>
      <tp>
        <v>3.2700821896000001</v>
        <stp/>
        <stp>EM_S_FA_YOY_OR</stp>
        <stp>2</stp>
        <stp>300421.SZ</stp>
        <stp>2019-12-31</stp>
        <tr r="R1705" s="3"/>
      </tp>
      <tp>
        <v>9.7268280452999996</v>
        <stp/>
        <stp>EM_S_FA_YOY_OR</stp>
        <stp>2</stp>
        <stp>000401.SZ</stp>
        <stp>2019-12-31</stp>
        <tr r="R72" s="3"/>
      </tp>
      <tp>
        <v>46.489835607300002</v>
        <stp/>
        <stp>EM_S_FA_YOY_OR</stp>
        <stp>2</stp>
        <stp>300408.SZ</stp>
        <stp>2020-12-31</stp>
        <tr r="S1692" s="3"/>
      </tp>
      <tp>
        <v>98.182155078999997</v>
        <stp/>
        <stp>EM_S_FA_YOY_OR</stp>
        <stp>2</stp>
        <stp>300409.SZ</stp>
        <stp>2021-12-31</stp>
        <tr r="T1693" s="3"/>
      </tp>
      <tp>
        <v>3.6041074419000001</v>
        <stp/>
        <stp>EM_S_FA_YOY_OR</stp>
        <stp>2</stp>
        <stp>300441.SZ</stp>
        <stp>2019-12-31</stp>
        <tr r="R1724" s="3"/>
      </tp>
      <tp>
        <v>-41.024504887399999</v>
        <stp/>
        <stp>EM_S_FA_YOY_OR</stp>
        <stp>2</stp>
        <stp>300478.SZ</stp>
        <stp>2020-12-31</stp>
        <tr r="S1760" s="3"/>
      </tp>
      <tp>
        <v>-2.5166613441000001</v>
        <stp/>
        <stp>EM_S_FA_YOY_OR</stp>
        <stp>2</stp>
        <stp>300479.SZ</stp>
        <stp>2021-12-31</stp>
        <tr r="T1761" s="3"/>
      </tp>
      <tp>
        <v>14.6894594957</v>
        <stp/>
        <stp>EM_S_FA_YOY_OR</stp>
        <stp>2</stp>
        <stp>300451.SZ</stp>
        <stp>2019-12-31</stp>
        <tr r="R1734" s="3"/>
      </tp>
      <tp>
        <v>9.2139966297000004</v>
        <stp/>
        <stp>EM_S_FA_YOY_OR</stp>
        <stp>2</stp>
        <stp>300468.SZ</stp>
        <stp>2020-12-31</stp>
        <tr r="S1750" s="3"/>
      </tp>
      <tp>
        <v>-26.243335672099999</v>
        <stp/>
        <stp>EM_S_FA_YOY_OR</stp>
        <stp>2</stp>
        <stp>300469.SZ</stp>
        <stp>2021-12-31</stp>
        <tr r="T1751" s="3"/>
      </tp>
      <tp>
        <v>2.8786856822</v>
        <stp/>
        <stp>EM_S_FA_YOY_OR</stp>
        <stp>2</stp>
        <stp>300458.SZ</stp>
        <stp>2020-12-31</stp>
        <tr r="S1740" s="3"/>
      </tp>
      <tp>
        <v>7.4272883611999996</v>
        <stp/>
        <stp>EM_S_FA_YOY_OR</stp>
        <stp>2</stp>
        <stp>300459.SZ</stp>
        <stp>2021-12-31</stp>
        <tr r="T1741" s="3"/>
      </tp>
      <tp>
        <v>-38.699242970900002</v>
        <stp/>
        <stp>EM_S_FA_YOY_OR</stp>
        <stp>2</stp>
        <stp>300461.SZ</stp>
        <stp>2019-12-31</stp>
        <tr r="R1743" s="3"/>
      </tp>
      <tp>
        <v>-34.800917208400001</v>
        <stp/>
        <stp>EM_S_FA_YOY_OR</stp>
        <stp>2</stp>
        <stp>300448.SZ</stp>
        <stp>2020-12-31</stp>
        <tr r="S1731" s="3"/>
      </tp>
      <tp>
        <v>-31.011144717899999</v>
        <stp/>
        <stp>EM_S_FA_YOY_OR</stp>
        <stp>2</stp>
        <stp>300449.SZ</stp>
        <stp>2021-12-31</stp>
        <tr r="T1732" s="3"/>
      </tp>
      <tp>
        <v>46.553239813499999</v>
        <stp/>
        <stp>EM_S_FA_YOY_OR</stp>
        <stp>2</stp>
        <stp>300471.SZ</stp>
        <stp>2019-12-31</stp>
        <tr r="R1753" s="3"/>
      </tp>
      <tp>
        <v>1.1221551326999999</v>
        <stp/>
        <stp>EM_S_FA_YOY_OR</stp>
        <stp>2</stp>
        <stp>000488.SZ</stp>
        <stp>2020-12-31</stp>
        <tr r="S95" s="3"/>
      </tp>
      <tp>
        <v>6.9846361262999999</v>
        <stp/>
        <stp>EM_S_FA_YOY_OR</stp>
        <stp>2</stp>
        <stp>300481.SZ</stp>
        <stp>2019-12-31</stp>
        <tr r="R1763" s="3"/>
      </tp>
      <tp>
        <v>40.0422470504</v>
        <stp/>
        <stp>EM_S_FA_YOY_OR</stp>
        <stp>2</stp>
        <stp>000498.SZ</stp>
        <stp>2020-12-31</stp>
        <tr r="S96" s="3"/>
      </tp>
      <tp>
        <v>70.826073902299996</v>
        <stp/>
        <stp>EM_S_FA_YOY_OR</stp>
        <stp>2</stp>
        <stp>300491.SZ</stp>
        <stp>2019-12-31</stp>
        <tr r="R1773" s="3"/>
      </tp>
      <tp>
        <v>2.4662710719000001</v>
        <stp/>
        <stp>EM_S_FA_YOY_OR</stp>
        <stp>2</stp>
        <stp>300498.SZ</stp>
        <stp>2020-12-31</stp>
        <tr r="S1780" s="3"/>
      </tp>
      <tp>
        <v>36.721499842599997</v>
        <stp/>
        <stp>EM_S_FA_YOY_OR</stp>
        <stp>2</stp>
        <stp>300499.SZ</stp>
        <stp>2021-12-31</stp>
        <tr r="T1781" s="3"/>
      </tp>
      <tp>
        <v>10.1047779351</v>
        <stp/>
        <stp>EM_S_FA_YOY_OR</stp>
        <stp>2</stp>
        <stp>300488.SZ</stp>
        <stp>2020-12-31</stp>
        <tr r="S1770" s="3"/>
      </tp>
      <tp>
        <v>74.293017536700006</v>
        <stp/>
        <stp>EM_S_FA_YOY_OR</stp>
        <stp>2</stp>
        <stp>300489.SZ</stp>
        <stp>2021-12-31</stp>
        <tr r="T1771" s="3"/>
      </tp>
      <tp>
        <v>-4.5210141210000003</v>
        <stp/>
        <stp>EM_S_FA_YOY_OR</stp>
        <stp>2</stp>
        <stp>600348.SH</stp>
        <stp>2020-12-31</stp>
        <tr r="S2267" s="3"/>
      </tp>
      <tp>
        <v>4.3529049021999997</v>
        <stp/>
        <stp>EM_S_FA_YOY_OR</stp>
        <stp>2</stp>
        <stp>600371.SH</stp>
        <stp>2019-12-31</stp>
        <tr r="R2287" s="3"/>
      </tp>
      <tp>
        <v>47.138765955300002</v>
        <stp/>
        <stp>EM_S_FA_YOY_OR</stp>
        <stp>2</stp>
        <stp>600358.SH</stp>
        <stp>2020-12-31</stp>
        <tr r="S2275" s="3"/>
      </tp>
      <tp>
        <v>23.215405368599999</v>
        <stp/>
        <stp>EM_S_FA_YOY_OR</stp>
        <stp>2</stp>
        <stp>600359.SH</stp>
        <stp>2021-12-31</stp>
        <tr r="T2276" s="3"/>
      </tp>
      <tp>
        <v>3.4271476632</v>
        <stp/>
        <stp>EM_S_FA_YOY_OR</stp>
        <stp>2</stp>
        <stp>600361.SH</stp>
        <stp>2019-12-31</stp>
        <tr r="R2278" s="3"/>
      </tp>
      <tp>
        <v>4.2430592568999996</v>
        <stp/>
        <stp>EM_S_FA_YOY_OR</stp>
        <stp>2</stp>
        <stp>600351.SH</stp>
        <stp>2019-12-31</stp>
        <tr r="R2269" s="3"/>
      </tp>
      <tp>
        <v>-19.769653564799999</v>
        <stp/>
        <stp>EM_S_FA_YOY_OR</stp>
        <stp>2</stp>
        <stp>600368.SH</stp>
        <stp>2020-12-31</stp>
        <tr r="S2284" s="3"/>
      </tp>
      <tp>
        <v>-2.3186437011000001</v>
        <stp/>
        <stp>EM_S_FA_YOY_OR</stp>
        <stp>2</stp>
        <stp>600369.SH</stp>
        <stp>2021-12-31</stp>
        <tr r="T2285" s="3"/>
      </tp>
      <tp>
        <v>10.1036474627</v>
        <stp/>
        <stp>EM_S_FA_YOY_OR</stp>
        <stp>2</stp>
        <stp>600378.SH</stp>
        <stp>2020-12-31</stp>
        <tr r="S2293" s="3"/>
      </tp>
      <tp>
        <v>11.956488182399999</v>
        <stp/>
        <stp>EM_S_FA_YOY_OR</stp>
        <stp>2</stp>
        <stp>600379.SH</stp>
        <stp>2021-12-31</stp>
        <tr r="T2294" s="3"/>
      </tp>
      <tp>
        <v>-9.0918829208999998</v>
        <stp/>
        <stp>EM_S_FA_YOY_OR</stp>
        <stp>2</stp>
        <stp>600308.SH</stp>
        <stp>2020-12-31</stp>
        <tr r="S2236" s="3"/>
      </tp>
      <tp>
        <v>98.191385490399995</v>
        <stp/>
        <stp>EM_S_FA_YOY_OR</stp>
        <stp>2</stp>
        <stp>600309.SH</stp>
        <stp>2021-12-31</stp>
        <tr r="T2237" s="3"/>
      </tp>
      <tp>
        <v>-5.3812566690999999</v>
        <stp/>
        <stp>EM_S_FA_YOY_OR</stp>
        <stp>2</stp>
        <stp>600331.SH</stp>
        <stp>2019-12-31</stp>
        <tr r="R2255" s="3"/>
      </tp>
      <tp>
        <v>-4.8918379640999996</v>
        <stp/>
        <stp>EM_S_FA_YOY_OR</stp>
        <stp>2</stp>
        <stp>600318.SH</stp>
        <stp>2020-12-31</stp>
        <tr r="S2243" s="3"/>
      </tp>
      <tp>
        <v>290.92505492930002</v>
        <stp/>
        <stp>EM_S_FA_YOY_OR</stp>
        <stp>2</stp>
        <stp>600319.SH</stp>
        <stp>2021-12-31</stp>
        <tr r="T2244" s="3"/>
      </tp>
      <tp>
        <v>-28.310295912099999</v>
        <stp/>
        <stp>EM_S_FA_YOY_OR</stp>
        <stp>2</stp>
        <stp>600321.SH</stp>
        <stp>2019-12-31</stp>
        <tr r="R2246" s="3"/>
      </tp>
      <tp>
        <v>-9.1786702152000004</v>
        <stp/>
        <stp>EM_S_FA_YOY_OR</stp>
        <stp>2</stp>
        <stp>600328.SH</stp>
        <stp>2020-12-31</stp>
        <tr r="S2252" s="3"/>
      </tp>
      <tp>
        <v>4.6018815072999999</v>
        <stp/>
        <stp>EM_S_FA_YOY_OR</stp>
        <stp>2</stp>
        <stp>600329.SH</stp>
        <stp>2021-12-31</stp>
        <tr r="T2253" s="3"/>
      </tp>
      <tp>
        <v>142.71093427170001</v>
        <stp/>
        <stp>EM_S_FA_YOY_OR</stp>
        <stp>2</stp>
        <stp>600301.SH</stp>
        <stp>2019-12-31</stp>
        <tr r="R2230" s="3"/>
      </tp>
      <tp>
        <v>-49.307649161500002</v>
        <stp/>
        <stp>EM_S_FA_YOY_OR</stp>
        <stp>2</stp>
        <stp>600338.SH</stp>
        <stp>2020-12-31</stp>
        <tr r="S2261" s="3"/>
      </tp>
      <tp>
        <v>12.9187958927</v>
        <stp/>
        <stp>EM_S_FA_YOY_OR</stp>
        <stp>2</stp>
        <stp>600339.SH</stp>
        <stp>2021-12-31</stp>
        <tr r="T2262" s="3"/>
      </tp>
      <tp>
        <v>-6.8976781308000001</v>
        <stp/>
        <stp>EM_S_FA_YOY_OR</stp>
        <stp>2</stp>
        <stp>600388.SH</stp>
        <stp>2020-12-31</stp>
        <tr r="S2301" s="3"/>
      </tp>
      <tp>
        <v>26.602373577600002</v>
        <stp/>
        <stp>EM_S_FA_YOY_OR</stp>
        <stp>2</stp>
        <stp>600389.SH</stp>
        <stp>2021-12-31</stp>
        <tr r="T2302" s="3"/>
      </tp>
      <tp>
        <v>-18.2576679105</v>
        <stp/>
        <stp>EM_S_FA_YOY_OR</stp>
        <stp>2</stp>
        <stp>600398.SH</stp>
        <stp>2020-12-31</stp>
        <tr r="S2309" s="3"/>
      </tp>
      <tp>
        <v>18.2055810375</v>
        <stp/>
        <stp>EM_S_FA_YOY_OR</stp>
        <stp>2</stp>
        <stp>600399.SH</stp>
        <stp>2021-12-31</stp>
        <tr r="T2310" s="3"/>
      </tp>
      <tp>
        <v>43.111503676200002</v>
        <stp/>
        <stp>EM_S_FA_YOY_OR</stp>
        <stp>2</stp>
        <stp>600391.SH</stp>
        <stp>2019-12-31</stp>
        <tr r="R2304" s="3"/>
      </tp>
      <tp>
        <v>-29.809802917500001</v>
        <stp/>
        <stp>EM_S_FA_YOY_OR</stp>
        <stp>2</stp>
        <stp>600381.SH</stp>
        <stp>2019-12-31</stp>
        <tr r="R2296" s="3"/>
      </tp>
      <tp>
        <v>2.7079470942000001</v>
        <stp/>
        <stp>EM_S_FA_YOY_OR</stp>
        <stp>2</stp>
        <stp>300301.SZ</stp>
        <stp>2019-12-31</stp>
        <tr r="R1596" s="3"/>
      </tp>
      <tp>
        <v>-42.917388303000003</v>
        <stp/>
        <stp>EM_S_FA_YOY_OR</stp>
        <stp>2</stp>
        <stp>300338.SZ</stp>
        <stp>2020-12-31</stp>
        <tr r="S1628" s="3"/>
      </tp>
      <tp>
        <v>11.2270572512</v>
        <stp/>
        <stp>EM_S_FA_YOY_OR</stp>
        <stp>2</stp>
        <stp>300339.SZ</stp>
        <stp>2021-12-31</stp>
        <tr r="T1629" s="3"/>
      </tp>
      <tp>
        <v>-15.513528549</v>
        <stp/>
        <stp>EM_S_FA_YOY_OR</stp>
        <stp>2</stp>
        <stp>300311.SZ</stp>
        <stp>2019-12-31</stp>
        <tr r="R1605" s="3"/>
      </tp>
      <tp>
        <v>-7.7683233553999997</v>
        <stp/>
        <stp>EM_S_FA_YOY_OR</stp>
        <stp>2</stp>
        <stp>300328.SZ</stp>
        <stp>2020-12-31</stp>
        <tr r="S1620" s="3"/>
      </tp>
      <tp>
        <v>9.7196070767999991</v>
        <stp/>
        <stp>EM_S_FA_YOY_OR</stp>
        <stp>2</stp>
        <stp>300329.SZ</stp>
        <stp>2021-12-31</stp>
        <tr r="T1621" s="3"/>
      </tp>
      <tp>
        <v>17.566500857000001</v>
        <stp/>
        <stp>EM_S_FA_YOY_OR</stp>
        <stp>2</stp>
        <stp>300318.SZ</stp>
        <stp>2020-12-31</stp>
        <tr r="S1611" s="3"/>
      </tp>
      <tp>
        <v>42.468040890600001</v>
        <stp/>
        <stp>EM_S_FA_YOY_OR</stp>
        <stp>2</stp>
        <stp>300319.SZ</stp>
        <stp>2021-12-31</stp>
        <tr r="T1612" s="3"/>
      </tp>
      <tp>
        <v>-2.7427811795000001</v>
        <stp/>
        <stp>EM_S_FA_YOY_OR</stp>
        <stp>2</stp>
        <stp>300321.SZ</stp>
        <stp>2019-12-31</stp>
        <tr r="R1614" s="3"/>
      </tp>
      <tp>
        <v>6.9797917072000004</v>
        <stp/>
        <stp>EM_S_FA_YOY_OR</stp>
        <stp>2</stp>
        <stp>000301.SZ</stp>
        <stp>2019-12-31</stp>
        <tr r="R68" s="3"/>
      </tp>
      <tp>
        <v>13.265704298799999</v>
        <stp/>
        <stp>EM_S_FA_YOY_OR</stp>
        <stp>2</stp>
        <stp>000338.SZ</stp>
        <stp>2020-12-31</stp>
        <tr r="S70" s="3"/>
      </tp>
      <tp>
        <v>48.172944292799997</v>
        <stp/>
        <stp>EM_S_FA_YOY_OR</stp>
        <stp>2</stp>
        <stp>300308.SZ</stp>
        <stp>2020-12-31</stp>
        <tr r="S1603" s="3"/>
      </tp>
      <tp>
        <v>14.4184851046</v>
        <stp/>
        <stp>EM_S_FA_YOY_OR</stp>
        <stp>2</stp>
        <stp>300331.SZ</stp>
        <stp>2019-12-31</stp>
        <tr r="R1622" s="3"/>
      </tp>
      <tp>
        <v>14.2310033767</v>
        <stp/>
        <stp>EM_S_FA_YOY_OR</stp>
        <stp>2</stp>
        <stp>300341.SZ</stp>
        <stp>2019-12-31</stp>
        <tr r="R1631" s="3"/>
      </tp>
      <tp>
        <v>2.0022389575999999</v>
        <stp/>
        <stp>EM_S_FA_YOY_OR</stp>
        <stp>2</stp>
        <stp>300378.SZ</stp>
        <stp>2020-12-31</stp>
        <tr r="S1663" s="3"/>
      </tp>
      <tp>
        <v>34.797711936699997</v>
        <stp/>
        <stp>EM_S_FA_YOY_OR</stp>
        <stp>2</stp>
        <stp>300379.SZ</stp>
        <stp>2021-12-31</stp>
        <tr r="T1664" s="3"/>
      </tp>
      <tp>
        <v>-17.551778562399999</v>
        <stp/>
        <stp>EM_S_FA_YOY_OR</stp>
        <stp>2</stp>
        <stp>300351.SZ</stp>
        <stp>2019-12-31</stp>
        <tr r="R1641" s="3"/>
      </tp>
      <tp>
        <v>60.557033113499998</v>
        <stp/>
        <stp>EM_S_FA_YOY_OR</stp>
        <stp>2</stp>
        <stp>300368.SZ</stp>
        <stp>2020-12-31</stp>
        <tr r="S1654" s="3"/>
      </tp>
      <tp>
        <v>29.797888017599998</v>
        <stp/>
        <stp>EM_S_FA_YOY_OR</stp>
        <stp>2</stp>
        <stp>300369.SZ</stp>
        <stp>2021-12-31</stp>
        <tr r="T1655" s="3"/>
      </tp>
      <tp>
        <v>13.8791973712</v>
        <stp/>
        <stp>EM_S_FA_YOY_OR</stp>
        <stp>2</stp>
        <stp>300358.SZ</stp>
        <stp>2020-12-31</stp>
        <tr r="S1647" s="3"/>
      </tp>
      <tp>
        <v>-0.88525535369999997</v>
        <stp/>
        <stp>EM_S_FA_YOY_OR</stp>
        <stp>2</stp>
        <stp>300359.SZ</stp>
        <stp>2021-12-31</stp>
        <tr r="T1648" s="3"/>
      </tp>
      <tp>
        <v>18.283124667100001</v>
        <stp/>
        <stp>EM_S_FA_YOY_OR</stp>
        <stp>2</stp>
        <stp>300348.SZ</stp>
        <stp>2020-12-31</stp>
        <tr r="S1638" s="3"/>
      </tp>
      <tp>
        <v>18.973194684100001</v>
        <stp/>
        <stp>EM_S_FA_YOY_OR</stp>
        <stp>2</stp>
        <stp>300349.SZ</stp>
        <stp>2021-12-31</stp>
        <tr r="T1639" s="3"/>
      </tp>
      <tp>
        <v>28.773534404199999</v>
        <stp/>
        <stp>EM_S_FA_YOY_OR</stp>
        <stp>2</stp>
        <stp>300371.SZ</stp>
        <stp>2019-12-31</stp>
        <tr r="R1657" s="3"/>
      </tp>
      <tp>
        <v>15.8336552994</v>
        <stp/>
        <stp>EM_S_FA_YOY_OR</stp>
        <stp>2</stp>
        <stp>300381.SZ</stp>
        <stp>2019-12-31</stp>
        <tr r="R1666" s="3"/>
      </tp>
      <tp>
        <v>-17.6739536941</v>
        <stp/>
        <stp>EM_S_FA_YOY_OR</stp>
        <stp>2</stp>
        <stp>300391.SZ</stp>
        <stp>2019-12-31</stp>
        <tr r="R1676" s="3"/>
      </tp>
      <tp>
        <v>23.174578800300001</v>
        <stp/>
        <stp>EM_S_FA_YOY_OR</stp>
        <stp>2</stp>
        <stp>300398.SZ</stp>
        <stp>2020-12-31</stp>
        <tr r="S1682" s="3"/>
      </tp>
      <tp>
        <v>4.4786252281000003</v>
        <stp/>
        <stp>EM_S_FA_YOY_OR</stp>
        <stp>2</stp>
        <stp>300399.SZ</stp>
        <stp>2021-12-31</stp>
        <tr r="T1683" s="3"/>
      </tp>
      <tp>
        <v>-7.2082333328999999</v>
        <stp/>
        <stp>EM_S_FA_YOY_OR</stp>
        <stp>2</stp>
        <stp>300388.SZ</stp>
        <stp>2020-12-31</stp>
        <tr r="S1673" s="3"/>
      </tp>
      <tp>
        <v>41.7774210631</v>
        <stp/>
        <stp>EM_S_FA_YOY_OR</stp>
        <stp>2</stp>
        <stp>300389.SZ</stp>
        <stp>2021-12-31</stp>
        <tr r="T1674" s="3"/>
      </tp>
      <tp>
        <v>22.181861524199999</v>
        <stp/>
        <stp>EM_S_FA_YOY_OR</stp>
        <stp>2</stp>
        <stp>600248.SH</stp>
        <stp>2020-12-31</stp>
        <tr r="S2189" s="3"/>
      </tp>
      <tp>
        <v>4.6824374838000002</v>
        <stp/>
        <stp>EM_S_FA_YOY_OR</stp>
        <stp>2</stp>
        <stp>600249.SH</stp>
        <stp>2021-12-31</stp>
        <tr r="T2190" s="3"/>
      </tp>
      <tp>
        <v>21.345658856899998</v>
        <stp/>
        <stp>EM_S_FA_YOY_OR</stp>
        <stp>2</stp>
        <stp>600271.SH</stp>
        <stp>2019-12-31</stp>
        <tr r="R2206" s="3"/>
      </tp>
      <tp>
        <v>-36.447903910299999</v>
        <stp/>
        <stp>EM_S_FA_YOY_OR</stp>
        <stp>2</stp>
        <stp>600258.SH</stp>
        <stp>2020-12-31</stp>
        <tr r="S2197" s="3"/>
      </tp>
      <tp>
        <v>54.340065816200003</v>
        <stp/>
        <stp>EM_S_FA_YOY_OR</stp>
        <stp>2</stp>
        <stp>600259.SH</stp>
        <stp>2021-12-31</stp>
        <tr r="T2198" s="3"/>
      </tp>
      <tp>
        <v>-5.3415970583999997</v>
        <stp/>
        <stp>EM_S_FA_YOY_OR</stp>
        <stp>2</stp>
        <stp>600261.SH</stp>
        <stp>2019-12-31</stp>
        <tr r="R2199" s="3"/>
      </tp>
      <tp>
        <v>49.756973154800001</v>
        <stp/>
        <stp>EM_S_FA_YOY_OR</stp>
        <stp>2</stp>
        <stp>600251.SH</stp>
        <stp>2019-12-31</stp>
        <tr r="R2192" s="3"/>
      </tp>
      <tp>
        <v>1.7109598577</v>
        <stp/>
        <stp>EM_S_FA_YOY_OR</stp>
        <stp>2</stp>
        <stp>600268.SH</stp>
        <stp>2020-12-31</stp>
        <tr r="S2204" s="3"/>
      </tp>
      <tp>
        <v>26.9160267289</v>
        <stp/>
        <stp>EM_S_FA_YOY_OR</stp>
        <stp>2</stp>
        <stp>600269.SH</stp>
        <stp>2021-12-31</stp>
        <tr r="T2205" s="3"/>
      </tp>
      <tp>
        <v>-46.0970554154</v>
        <stp/>
        <stp>EM_S_FA_YOY_OR</stp>
        <stp>2</stp>
        <stp>600241.SH</stp>
        <stp>2019-12-31</stp>
        <tr r="R2186" s="3"/>
      </tp>
      <tp>
        <v>1.3554482749000001</v>
        <stp/>
        <stp>EM_S_FA_YOY_OR</stp>
        <stp>2</stp>
        <stp>600278.SH</stp>
        <stp>2020-12-31</stp>
        <tr r="S2211" s="3"/>
      </tp>
      <tp>
        <v>7.8967127151999996</v>
        <stp/>
        <stp>EM_S_FA_YOY_OR</stp>
        <stp>2</stp>
        <stp>600279.SH</stp>
        <stp>2021-12-31</stp>
        <tr r="T2212" s="3"/>
      </tp>
      <tp>
        <v>-6.8754474188000003</v>
        <stp/>
        <stp>EM_S_FA_YOY_OR</stp>
        <stp>2</stp>
        <stp>600208.SH</stp>
        <stp>2020-12-31</stp>
        <tr r="S2157" s="3"/>
      </tp>
      <tp>
        <v>1.6397857870000001</v>
        <stp/>
        <stp>EM_S_FA_YOY_OR</stp>
        <stp>2</stp>
        <stp>600231.SH</stp>
        <stp>2019-12-31</stp>
        <tr r="R2177" s="3"/>
      </tp>
      <tp>
        <v>10.175488924</v>
        <stp/>
        <stp>EM_S_FA_YOY_OR</stp>
        <stp>2</stp>
        <stp>600218.SH</stp>
        <stp>2020-12-31</stp>
        <tr r="S2165" s="3"/>
      </tp>
      <tp>
        <v>28.8175815269</v>
        <stp/>
        <stp>EM_S_FA_YOY_OR</stp>
        <stp>2</stp>
        <stp>600219.SH</stp>
        <stp>2021-12-31</stp>
        <tr r="T2166" s="3"/>
      </tp>
      <tp>
        <v>6.8258669870000004</v>
        <stp/>
        <stp>EM_S_FA_YOY_OR</stp>
        <stp>2</stp>
        <stp>600221.SH</stp>
        <stp>2019-12-31</stp>
        <tr r="R2168" s="3"/>
      </tp>
      <tp>
        <v>22.1954822286</v>
        <stp/>
        <stp>EM_S_FA_YOY_OR</stp>
        <stp>2</stp>
        <stp>600211.SH</stp>
        <stp>2019-12-31</stp>
        <tr r="R2159" s="3"/>
      </tp>
      <tp>
        <v>-15.6282771586</v>
        <stp/>
        <stp>EM_S_FA_YOY_OR</stp>
        <stp>2</stp>
        <stp>600228.SH</stp>
        <stp>2020-12-31</stp>
        <tr r="S2174" s="3"/>
      </tp>
      <tp>
        <v>12.0506426061</v>
        <stp/>
        <stp>EM_S_FA_YOY_OR</stp>
        <stp>2</stp>
        <stp>600229.SH</stp>
        <stp>2021-12-31</stp>
        <tr r="T2175" s="3"/>
      </tp>
      <tp>
        <v>-40.589627432100002</v>
        <stp/>
        <stp>EM_S_FA_YOY_OR</stp>
        <stp>2</stp>
        <stp>600201.SH</stp>
        <stp>2019-12-31</stp>
        <tr r="R2152" s="3"/>
      </tp>
      <tp>
        <v>29.177089298199999</v>
        <stp/>
        <stp>EM_S_FA_YOY_OR</stp>
        <stp>2</stp>
        <stp>600238.SH</stp>
        <stp>2020-12-31</stp>
        <tr r="S2184" s="3"/>
      </tp>
      <tp>
        <v>37.649988795799999</v>
        <stp/>
        <stp>EM_S_FA_YOY_OR</stp>
        <stp>2</stp>
        <stp>600239.SH</stp>
        <stp>2021-12-31</stp>
        <tr r="T2185" s="3"/>
      </tp>
      <tp>
        <v>-29.966202905799999</v>
        <stp/>
        <stp>EM_S_FA_YOY_OR</stp>
        <stp>2</stp>
        <stp>600288.SH</stp>
        <stp>2020-12-31</stp>
        <tr r="S2220" s="3"/>
      </tp>
      <tp>
        <v>-30.297152286599999</v>
        <stp/>
        <stp>EM_S_FA_YOY_OR</stp>
        <stp>2</stp>
        <stp>600289.SH</stp>
        <stp>2021-12-31</stp>
        <tr r="T2221" s="3"/>
      </tp>
      <tp>
        <v>16.7296784103</v>
        <stp/>
        <stp>EM_S_FA_YOY_OR</stp>
        <stp>2</stp>
        <stp>600298.SH</stp>
        <stp>2020-12-31</stp>
        <tr r="S2227" s="3"/>
      </tp>
      <tp>
        <v>8.0454721154000008</v>
        <stp/>
        <stp>EM_S_FA_YOY_OR</stp>
        <stp>2</stp>
        <stp>600299.SH</stp>
        <stp>2021-12-31</stp>
        <tr r="T2228" s="3"/>
      </tp>
      <tp>
        <v>-23.1506218504</v>
        <stp/>
        <stp>EM_S_FA_YOY_OR</stp>
        <stp>2</stp>
        <stp>600281.SH</stp>
        <stp>2019-12-31</stp>
        <tr r="R2214" s="3"/>
      </tp>
      <tp>
        <v>-4.4234216926999999</v>
        <stp/>
        <stp>EM_S_FA_YOY_OR</stp>
        <stp>2</stp>
        <stp>300201.SZ</stp>
        <stp>2019-12-31</stp>
        <tr r="R1500" s="3"/>
      </tp>
      <tp>
        <v>-0.2122205019</v>
        <stp/>
        <stp>EM_S_FA_YOY_OR</stp>
        <stp>2</stp>
        <stp>300238.SZ</stp>
        <stp>2020-12-31</stp>
        <tr r="S1535" s="3"/>
      </tp>
      <tp>
        <v>36.392104716200002</v>
        <stp/>
        <stp>EM_S_FA_YOY_OR</stp>
        <stp>2</stp>
        <stp>300239.SZ</stp>
        <stp>2021-12-31</stp>
        <tr r="T1536" s="3"/>
      </tp>
      <tp>
        <v>-22.688081299899999</v>
        <stp/>
        <stp>EM_S_FA_YOY_OR</stp>
        <stp>2</stp>
        <stp>300211.SZ</stp>
        <stp>2019-12-31</stp>
        <tr r="R1509" s="3"/>
      </tp>
      <tp>
        <v>14.7559622788</v>
        <stp/>
        <stp>EM_S_FA_YOY_OR</stp>
        <stp>2</stp>
        <stp>300228.SZ</stp>
        <stp>2020-12-31</stp>
        <tr r="S1525" s="3"/>
      </tp>
      <tp>
        <v>-21.438568699699999</v>
        <stp/>
        <stp>EM_S_FA_YOY_OR</stp>
        <stp>2</stp>
        <stp>300229.SZ</stp>
        <stp>2021-12-31</stp>
        <tr r="T1526" s="3"/>
      </tp>
      <tp>
        <v>-8.7473671336999992</v>
        <stp/>
        <stp>EM_S_FA_YOY_OR</stp>
        <stp>2</stp>
        <stp>300218.SZ</stp>
        <stp>2020-12-31</stp>
        <tr r="S1515" s="3"/>
      </tp>
      <tp>
        <v>30.434154270400001</v>
        <stp/>
        <stp>EM_S_FA_YOY_OR</stp>
        <stp>2</stp>
        <stp>300219.SZ</stp>
        <stp>2021-12-31</stp>
        <tr r="T1516" s="3"/>
      </tp>
      <tp>
        <v>-33.202335900599998</v>
        <stp/>
        <stp>EM_S_FA_YOY_OR</stp>
        <stp>2</stp>
        <stp>300221.SZ</stp>
        <stp>2019-12-31</stp>
        <tr r="R1518" s="3"/>
      </tp>
      <tp>
        <v>-61.760124958200002</v>
        <stp/>
        <stp>EM_S_FA_YOY_OR</stp>
        <stp>2</stp>
        <stp>300208.SZ</stp>
        <stp>2020-12-31</stp>
        <tr r="S1506" s="3"/>
      </tp>
      <tp>
        <v>-64.906696643399997</v>
        <stp/>
        <stp>EM_S_FA_YOY_OR</stp>
        <stp>2</stp>
        <stp>300209.SZ</stp>
        <stp>2021-12-31</stp>
        <tr r="T1507" s="3"/>
      </tp>
      <tp>
        <v>26.432549905799998</v>
        <stp/>
        <stp>EM_S_FA_YOY_OR</stp>
        <stp>2</stp>
        <stp>300231.SZ</stp>
        <stp>2019-12-31</stp>
        <tr r="R1528" s="3"/>
      </tp>
      <tp>
        <v>-12.173048314100001</v>
        <stp/>
        <stp>EM_S_FA_YOY_OR</stp>
        <stp>2</stp>
        <stp>300241.SZ</stp>
        <stp>2019-12-31</stp>
        <tr r="R1538" s="3"/>
      </tp>
      <tp>
        <v>1.0558843006</v>
        <stp/>
        <stp>EM_S_FA_YOY_OR</stp>
        <stp>2</stp>
        <stp>300278.SZ</stp>
        <stp>2020-12-31</stp>
        <tr r="S1574" s="3"/>
      </tp>
      <tp>
        <v>22.496750459499999</v>
        <stp/>
        <stp>EM_S_FA_YOY_OR</stp>
        <stp>2</stp>
        <stp>300279.SZ</stp>
        <stp>2021-12-31</stp>
        <tr r="T1575" s="3"/>
      </tp>
      <tp>
        <v>89.7007846347</v>
        <stp/>
        <stp>EM_S_FA_YOY_OR</stp>
        <stp>2</stp>
        <stp>300251.SZ</stp>
        <stp>2019-12-31</stp>
        <tr r="R1548" s="3"/>
      </tp>
      <tp>
        <v>32.011496269399998</v>
        <stp/>
        <stp>EM_S_FA_YOY_OR</stp>
        <stp>2</stp>
        <stp>300268.SZ</stp>
        <stp>2020-12-31</stp>
        <tr r="S1565" s="3"/>
      </tp>
      <tp>
        <v>-9.1883902873000007</v>
        <stp/>
        <stp>EM_S_FA_YOY_OR</stp>
        <stp>2</stp>
        <stp>300269.SZ</stp>
        <stp>2021-12-31</stp>
        <tr r="T1566" s="3"/>
      </tp>
      <tp>
        <v>-2.1216316711999998</v>
        <stp/>
        <stp>EM_S_FA_YOY_OR</stp>
        <stp>2</stp>
        <stp>300258.SZ</stp>
        <stp>2020-12-31</stp>
        <tr r="S1555" s="3"/>
      </tp>
      <tp>
        <v>-0.11065389959999999</v>
        <stp/>
        <stp>EM_S_FA_YOY_OR</stp>
        <stp>2</stp>
        <stp>300259.SZ</stp>
        <stp>2021-12-31</stp>
        <tr r="T1556" s="3"/>
      </tp>
      <tp>
        <v>-7.8212889964999999</v>
        <stp/>
        <stp>EM_S_FA_YOY_OR</stp>
        <stp>2</stp>
        <stp>300261.SZ</stp>
        <stp>2019-12-31</stp>
        <tr r="R1558" s="3"/>
      </tp>
      <tp>
        <v>-2.5594746351</v>
        <stp/>
        <stp>EM_S_FA_YOY_OR</stp>
        <stp>2</stp>
        <stp>300248.SZ</stp>
        <stp>2020-12-31</stp>
        <tr r="S1545" s="3"/>
      </tp>
      <tp>
        <v>7.6680847947000004</v>
        <stp/>
        <stp>EM_S_FA_YOY_OR</stp>
        <stp>2</stp>
        <stp>300249.SZ</stp>
        <stp>2021-12-31</stp>
        <tr r="T1546" s="3"/>
      </tp>
      <tp>
        <v>29.5976708446</v>
        <stp/>
        <stp>EM_S_FA_YOY_OR</stp>
        <stp>2</stp>
        <stp>300271.SZ</stp>
        <stp>2019-12-31</stp>
        <tr r="R1568" s="3"/>
      </tp>
      <tp>
        <v>-24.093220825700001</v>
        <stp/>
        <stp>EM_S_FA_YOY_OR</stp>
        <stp>2</stp>
        <stp>300281.SZ</stp>
        <stp>2019-12-31</stp>
        <tr r="R1577" s="3"/>
      </tp>
      <tp>
        <v>-2.8736363432999998</v>
        <stp/>
        <stp>EM_S_FA_YOY_OR</stp>
        <stp>2</stp>
        <stp>300291.SZ</stp>
        <stp>2019-12-31</stp>
        <tr r="R1587" s="3"/>
      </tp>
      <tp>
        <v>13.328288227</v>
        <stp/>
        <stp>EM_S_FA_YOY_OR</stp>
        <stp>2</stp>
        <stp>300298.SZ</stp>
        <stp>2020-12-31</stp>
        <tr r="S1593" s="3"/>
      </tp>
      <tp>
        <v>16.470139512300001</v>
        <stp/>
        <stp>EM_S_FA_YOY_OR</stp>
        <stp>2</stp>
        <stp>300299.SZ</stp>
        <stp>2021-12-31</stp>
        <tr r="T1594" s="3"/>
      </tp>
      <tp>
        <v>-13.8774761561</v>
        <stp/>
        <stp>EM_S_FA_YOY_OR</stp>
        <stp>2</stp>
        <stp>300288.SZ</stp>
        <stp>2020-12-31</stp>
        <tr r="S1584" s="3"/>
      </tp>
      <tp>
        <v>19.6277559856</v>
        <stp/>
        <stp>EM_S_FA_YOY_OR</stp>
        <stp>2</stp>
        <stp>300289.SZ</stp>
        <stp>2021-12-31</stp>
        <tr r="T1585" s="3"/>
      </tp>
      <tp>
        <v>22.488454446900001</v>
        <stp/>
        <stp>EM_S_FA_YOY_OR</stp>
        <stp>2</stp>
        <stp>600148.SH</stp>
        <stp>2020-12-31</stp>
        <tr r="S2105" s="3"/>
      </tp>
      <tp>
        <v>12.0995106114</v>
        <stp/>
        <stp>EM_S_FA_YOY_OR</stp>
        <stp>2</stp>
        <stp>600149.SH</stp>
        <stp>2021-12-31</stp>
        <tr r="T2106" s="3"/>
      </tp>
      <tp>
        <v>12.0208386927</v>
        <stp/>
        <stp>EM_S_FA_YOY_OR</stp>
        <stp>2</stp>
        <stp>600171.SH</stp>
        <stp>2019-12-31</stp>
        <tr r="R2126" s="3"/>
      </tp>
      <tp>
        <v>-11.0272229259</v>
        <stp/>
        <stp>EM_S_FA_YOY_OR</stp>
        <stp>2</stp>
        <stp>600158.SH</stp>
        <stp>2020-12-31</stp>
        <tr r="S2114" s="3"/>
      </tp>
      <tp>
        <v>72.359762323499993</v>
        <stp/>
        <stp>EM_S_FA_YOY_OR</stp>
        <stp>2</stp>
        <stp>600159.SH</stp>
        <stp>2021-12-31</stp>
        <tr r="T2115" s="3"/>
      </tp>
      <tp>
        <v>11.9683999939</v>
        <stp/>
        <stp>EM_S_FA_YOY_OR</stp>
        <stp>2</stp>
        <stp>600161.SH</stp>
        <stp>2019-12-31</stp>
        <tr r="R2117" s="3"/>
      </tp>
      <tp>
        <v>3.1190910662000002</v>
        <stp/>
        <stp>EM_S_FA_YOY_OR</stp>
        <stp>2</stp>
        <stp>600151.SH</stp>
        <stp>2019-12-31</stp>
        <tr r="R2108" s="3"/>
      </tp>
      <tp>
        <v>7.4608439720000002</v>
        <stp/>
        <stp>EM_S_FA_YOY_OR</stp>
        <stp>2</stp>
        <stp>600168.SH</stp>
        <stp>2020-12-31</stp>
        <tr r="S2123" s="3"/>
      </tp>
      <tp>
        <v>-3.3738295573000001</v>
        <stp/>
        <stp>EM_S_FA_YOY_OR</stp>
        <stp>2</stp>
        <stp>600169.SH</stp>
        <stp>2021-12-31</stp>
        <tr r="T2124" s="3"/>
      </tp>
      <tp>
        <v>1.0918170116000001</v>
        <stp/>
        <stp>EM_S_FA_YOY_OR</stp>
        <stp>2</stp>
        <stp>600141.SH</stp>
        <stp>2019-12-31</stp>
        <tr r="R2103" s="3"/>
      </tp>
      <tp>
        <v>74.564266857099994</v>
        <stp/>
        <stp>EM_S_FA_YOY_OR</stp>
        <stp>2</stp>
        <stp>600178.SH</stp>
        <stp>2020-12-31</stp>
        <tr r="S2131" s="3"/>
      </tp>
      <tp>
        <v>61.2130763129</v>
        <stp/>
        <stp>EM_S_FA_YOY_OR</stp>
        <stp>2</stp>
        <stp>600179.SH</stp>
        <stp>2021-12-31</stp>
        <tr r="T2132" s="3"/>
      </tp>
      <tp>
        <v>10.318132539</v>
        <stp/>
        <stp>EM_S_FA_YOY_OR</stp>
        <stp>2</stp>
        <stp>600108.SH</stp>
        <stp>2020-12-31</stp>
        <tr r="S2075" s="3"/>
      </tp>
      <tp>
        <v>19.760285639599999</v>
        <stp/>
        <stp>EM_S_FA_YOY_OR</stp>
        <stp>2</stp>
        <stp>600109.SH</stp>
        <stp>2021-12-31</stp>
        <tr r="T2076" s="3"/>
      </tp>
      <tp>
        <v>18.395054572599999</v>
        <stp/>
        <stp>EM_S_FA_YOY_OR</stp>
        <stp>2</stp>
        <stp>600131.SH</stp>
        <stp>2019-12-31</stp>
        <tr r="R2096" s="3"/>
      </tp>
      <tp>
        <v>8.4189994235000007</v>
        <stp/>
        <stp>EM_S_FA_YOY_OR</stp>
        <stp>2</stp>
        <stp>600118.SH</stp>
        <stp>2020-12-31</stp>
        <tr r="S2085" s="3"/>
      </tp>
      <tp>
        <v>120.3859388762</v>
        <stp/>
        <stp>EM_S_FA_YOY_OR</stp>
        <stp>2</stp>
        <stp>600119.SH</stp>
        <stp>2021-12-31</stp>
        <tr r="T2086" s="3"/>
      </tp>
      <tp>
        <v>-25.577804917800002</v>
        <stp/>
        <stp>EM_S_FA_YOY_OR</stp>
        <stp>2</stp>
        <stp>600121.SH</stp>
        <stp>2019-12-31</stp>
        <tr r="R2088" s="3"/>
      </tp>
      <tp>
        <v>29.646460339099999</v>
        <stp/>
        <stp>EM_S_FA_YOY_OR</stp>
        <stp>2</stp>
        <stp>600111.SH</stp>
        <stp>2019-12-31</stp>
        <tr r="R2078" s="3"/>
      </tp>
      <tp>
        <v>2.9101968243999998</v>
        <stp/>
        <stp>EM_S_FA_YOY_OR</stp>
        <stp>2</stp>
        <stp>600128.SH</stp>
        <stp>2020-12-31</stp>
        <tr r="S2093" s="3"/>
      </tp>
      <tp>
        <v>8.4015479884000008</v>
        <stp/>
        <stp>EM_S_FA_YOY_OR</stp>
        <stp>2</stp>
        <stp>600129.SH</stp>
        <stp>2021-12-31</stp>
        <tr r="T2094" s="3"/>
      </tp>
      <tp>
        <v>0.48540369729999999</v>
        <stp/>
        <stp>EM_S_FA_YOY_OR</stp>
        <stp>2</stp>
        <stp>600101.SH</stp>
        <stp>2019-12-31</stp>
        <tr r="R2069" s="3"/>
      </tp>
      <tp>
        <v>-49.118156347800003</v>
        <stp/>
        <stp>EM_S_FA_YOY_OR</stp>
        <stp>2</stp>
        <stp>600138.SH</stp>
        <stp>2020-12-31</stp>
        <tr r="S2102" s="3"/>
      </tp>
      <tp>
        <v>0.14147921090000001</v>
        <stp/>
        <stp>EM_S_FA_YOY_OR</stp>
        <stp>2</stp>
        <stp>600188.SH</stp>
        <stp>2020-12-31</stp>
        <tr r="S2140" s="3"/>
      </tp>
      <tp>
        <v>7.2112942275999998</v>
        <stp/>
        <stp>EM_S_FA_YOY_OR</stp>
        <stp>2</stp>
        <stp>600189.SH</stp>
        <stp>2021-12-31</stp>
        <tr r="T2141" s="3"/>
      </tp>
      <tp>
        <v>-15.617824845099999</v>
        <stp/>
        <stp>EM_S_FA_YOY_OR</stp>
        <stp>2</stp>
        <stp>600198.SH</stp>
        <stp>2020-12-31</stp>
        <tr r="S2149" s="3"/>
      </tp>
      <tp>
        <v>16.702172036499999</v>
        <stp/>
        <stp>EM_S_FA_YOY_OR</stp>
        <stp>2</stp>
        <stp>600199.SH</stp>
        <stp>2021-12-31</stp>
        <tr r="T2150" s="3"/>
      </tp>
      <tp>
        <v>69.822473264799996</v>
        <stp/>
        <stp>EM_S_FA_YOY_OR</stp>
        <stp>2</stp>
        <stp>600191.SH</stp>
        <stp>2019-12-31</stp>
        <tr r="R2143" s="3"/>
      </tp>
      <tp>
        <v>6.3238899313000001</v>
        <stp/>
        <stp>EM_S_FA_YOY_OR</stp>
        <stp>2</stp>
        <stp>300101.SZ</stp>
        <stp>2019-12-31</stp>
        <tr r="R1404" s="3"/>
      </tp>
      <tp>
        <v>19.836333371999999</v>
        <stp/>
        <stp>EM_S_FA_YOY_OR</stp>
        <stp>2</stp>
        <stp>300138.SZ</stp>
        <stp>2020-12-31</stp>
        <tr r="S1440" s="3"/>
      </tp>
      <tp>
        <v>4.5863814419000004</v>
        <stp/>
        <stp>EM_S_FA_YOY_OR</stp>
        <stp>2</stp>
        <stp>300139.SZ</stp>
        <stp>2021-12-31</stp>
        <tr r="T1441" s="3"/>
      </tp>
      <tp>
        <v>-7.0661665696</v>
        <stp/>
        <stp>EM_S_FA_YOY_OR</stp>
        <stp>2</stp>
        <stp>300111.SZ</stp>
        <stp>2019-12-31</stp>
        <tr r="R1413" s="3"/>
      </tp>
      <tp>
        <v>-13.6241781273</v>
        <stp/>
        <stp>EM_S_FA_YOY_OR</stp>
        <stp>2</stp>
        <stp>300128.SZ</stp>
        <stp>2020-12-31</stp>
        <tr r="S1430" s="3"/>
      </tp>
      <tp>
        <v>6.9013741429</v>
        <stp/>
        <stp>EM_S_FA_YOY_OR</stp>
        <stp>2</stp>
        <stp>300129.SZ</stp>
        <stp>2021-12-31</stp>
        <tr r="T1431" s="3"/>
      </tp>
      <tp>
        <v>11.5191295686</v>
        <stp/>
        <stp>EM_S_FA_YOY_OR</stp>
        <stp>2</stp>
        <stp>300118.SZ</stp>
        <stp>2020-12-31</stp>
        <tr r="S1420" s="3"/>
      </tp>
      <tp>
        <v>0.3364914141</v>
        <stp/>
        <stp>EM_S_FA_YOY_OR</stp>
        <stp>2</stp>
        <stp>300119.SZ</stp>
        <stp>2021-12-31</stp>
        <tr r="T1421" s="3"/>
      </tp>
      <tp>
        <v>-3.2484627927999998</v>
        <stp/>
        <stp>EM_S_FA_YOY_OR</stp>
        <stp>2</stp>
        <stp>300121.SZ</stp>
        <stp>2019-12-31</stp>
        <tr r="R1423" s="3"/>
      </tp>
      <tp>
        <v>-39.149789758099999</v>
        <stp/>
        <stp>EM_S_FA_YOY_OR</stp>
        <stp>2</stp>
        <stp>300108.SZ</stp>
        <stp>2020-12-31</stp>
        <tr r="S1410" s="3"/>
      </tp>
      <tp>
        <v>24.705053132500002</v>
        <stp/>
        <stp>EM_S_FA_YOY_OR</stp>
        <stp>2</stp>
        <stp>300109.SZ</stp>
        <stp>2021-12-31</stp>
        <tr r="T1411" s="3"/>
      </tp>
      <tp>
        <v>-1.3523046706999999</v>
        <stp/>
        <stp>EM_S_FA_YOY_OR</stp>
        <stp>2</stp>
        <stp>300131.SZ</stp>
        <stp>2019-12-31</stp>
        <tr r="R1433" s="3"/>
      </tp>
      <tp>
        <v>-30.943761068200001</v>
        <stp/>
        <stp>EM_S_FA_YOY_OR</stp>
        <stp>2</stp>
        <stp>300141.SZ</stp>
        <stp>2019-12-31</stp>
        <tr r="R1443" s="3"/>
      </tp>
      <tp>
        <v>30.9027967299</v>
        <stp/>
        <stp>EM_S_FA_YOY_OR</stp>
        <stp>2</stp>
        <stp>300179.SZ</stp>
        <stp>2021-12-31</stp>
        <tr r="T1479" s="3"/>
      </tp>
      <tp>
        <v>4.6278476983000001</v>
        <stp/>
        <stp>EM_S_FA_YOY_OR</stp>
        <stp>2</stp>
        <stp>000158.SZ</stp>
        <stp>2020-12-31</stp>
        <tr r="S65" s="3"/>
      </tp>
      <tp>
        <v>102.47327519380001</v>
        <stp/>
        <stp>EM_S_FA_YOY_OR</stp>
        <stp>2</stp>
        <stp>000159.SZ</stp>
        <stp>2021-12-31</stp>
        <tr r="T66" s="3"/>
      </tp>
      <tp>
        <v>3.1295248788999999</v>
        <stp/>
        <stp>EM_S_FA_YOY_OR</stp>
        <stp>2</stp>
        <stp>300151.SZ</stp>
        <stp>2019-12-31</stp>
        <tr r="R1453" s="3"/>
      </tp>
      <tp>
        <v>41.598949138999998</v>
        <stp/>
        <stp>EM_S_FA_YOY_OR</stp>
        <stp>2</stp>
        <stp>300168.SZ</stp>
        <stp>2020-12-31</stp>
        <tr r="S1469" s="3"/>
      </tp>
      <tp>
        <v>-14.829423135200001</v>
        <stp/>
        <stp>EM_S_FA_YOY_OR</stp>
        <stp>2</stp>
        <stp>300169.SZ</stp>
        <stp>2021-12-31</stp>
        <tr r="T1470" s="3"/>
      </tp>
      <tp>
        <v>-6.8564481344999999</v>
        <stp/>
        <stp>EM_S_FA_YOY_OR</stp>
        <stp>2</stp>
        <stp>000151.SZ</stp>
        <stp>2019-12-31</stp>
        <tr r="R60" s="3"/>
      </tp>
      <tp>
        <v>10.209246780300001</v>
        <stp/>
        <stp>EM_S_FA_YOY_OR</stp>
        <stp>2</stp>
        <stp>300158.SZ</stp>
        <stp>2020-12-31</stp>
        <tr r="S1459" s="3"/>
      </tp>
      <tp>
        <v>47.141523336600002</v>
        <stp/>
        <stp>EM_S_FA_YOY_OR</stp>
        <stp>2</stp>
        <stp>300159.SZ</stp>
        <stp>2021-12-31</stp>
        <tr r="T1460" s="3"/>
      </tp>
      <tp>
        <v>10.549804910900001</v>
        <stp/>
        <stp>EM_S_FA_YOY_OR</stp>
        <stp>2</stp>
        <stp>300161.SZ</stp>
        <stp>2019-12-31</stp>
        <tr r="R1462" s="3"/>
      </tp>
      <tp>
        <v>-31.6229049481</v>
        <stp/>
        <stp>EM_S_FA_YOY_OR</stp>
        <stp>2</stp>
        <stp>300148.SZ</stp>
        <stp>2020-12-31</stp>
        <tr r="S1450" s="3"/>
      </tp>
      <tp>
        <v>14.1122582103</v>
        <stp/>
        <stp>EM_S_FA_YOY_OR</stp>
        <stp>2</stp>
        <stp>300149.SZ</stp>
        <stp>2021-12-31</stp>
        <tr r="T1451" s="3"/>
      </tp>
      <tp>
        <v>18.112399388899998</v>
        <stp/>
        <stp>EM_S_FA_YOY_OR</stp>
        <stp>2</stp>
        <stp>300171.SZ</stp>
        <stp>2019-12-31</stp>
        <tr r="R1472" s="3"/>
      </tp>
      <tp>
        <v>24.772091164500001</v>
        <stp/>
        <stp>EM_S_FA_YOY_OR</stp>
        <stp>2</stp>
        <stp>300181.SZ</stp>
        <stp>2019-12-31</stp>
        <tr r="R1481" s="3"/>
      </tp>
      <tp>
        <v>59.886787177000002</v>
        <stp/>
        <stp>EM_S_FA_YOY_OR</stp>
        <stp>2</stp>
        <stp>300191.SZ</stp>
        <stp>2019-12-31</stp>
        <tr r="R1490" s="3"/>
      </tp>
      <tp>
        <v>10.698281512599999</v>
        <stp/>
        <stp>EM_S_FA_YOY_OR</stp>
        <stp>2</stp>
        <stp>300198.SZ</stp>
        <stp>2020-12-31</stp>
        <tr r="S1497" s="3"/>
      </tp>
      <tp>
        <v>1.9741128831999999</v>
        <stp/>
        <stp>EM_S_FA_YOY_OR</stp>
        <stp>2</stp>
        <stp>300199.SZ</stp>
        <stp>2021-12-31</stp>
        <tr r="T1498" s="3"/>
      </tp>
      <tp>
        <v>15.414837927600001</v>
        <stp/>
        <stp>EM_S_FA_YOY_OR</stp>
        <stp>2</stp>
        <stp>300188.SZ</stp>
        <stp>2020-12-31</stp>
        <tr r="S1487" s="3"/>
      </tp>
      <tp>
        <v>14.2729450875</v>
        <stp/>
        <stp>EM_S_FA_YOY_OR</stp>
        <stp>2</stp>
        <stp>300189.SZ</stp>
        <stp>2021-12-31</stp>
        <tr r="T1488" s="3"/>
      </tp>
      <tp>
        <v>3.0353052849000002</v>
        <stp/>
        <stp>EM_S_FA_YOY_OR</stp>
        <stp>2</stp>
        <stp>600048.SH</stp>
        <stp>2020-12-31</stp>
        <tr r="S2028" s="3"/>
      </tp>
      <tp>
        <v>0.96776713969999995</v>
        <stp/>
        <stp>EM_S_FA_YOY_OR</stp>
        <stp>2</stp>
        <stp>600071.SH</stp>
        <stp>2019-12-31</stp>
        <tr r="R2047" s="3"/>
      </tp>
      <tp>
        <v>8.1447834520000004</v>
        <stp/>
        <stp>EM_S_FA_YOY_OR</stp>
        <stp>2</stp>
        <stp>600058.SH</stp>
        <stp>2020-12-31</stp>
        <tr r="S2037" s="3"/>
      </tp>
      <tp>
        <v>21.1938020274</v>
        <stp/>
        <stp>EM_S_FA_YOY_OR</stp>
        <stp>2</stp>
        <stp>600059.SH</stp>
        <stp>2021-12-31</stp>
        <tr r="T2038" s="3"/>
      </tp>
      <tp>
        <v>-71.742126956000007</v>
        <stp/>
        <stp>EM_S_FA_YOY_OR</stp>
        <stp>2</stp>
        <stp>600061.SH</stp>
        <stp>2019-12-31</stp>
        <tr r="R2040" s="3"/>
      </tp>
      <tp>
        <v>-4.0991101949999997</v>
        <stp/>
        <stp>EM_S_FA_YOY_OR</stp>
        <stp>2</stp>
        <stp>600051.SH</stp>
        <stp>2019-12-31</stp>
        <tr r="R2030" s="3"/>
      </tp>
      <tp>
        <v>-5.2390867975999997</v>
        <stp/>
        <stp>EM_S_FA_YOY_OR</stp>
        <stp>2</stp>
        <stp>600078.SH</stp>
        <stp>2020-12-31</stp>
        <tr r="S2052" s="3"/>
      </tp>
      <tp>
        <v>-0.63433368469999996</v>
        <stp/>
        <stp>EM_S_FA_YOY_OR</stp>
        <stp>2</stp>
        <stp>600079.SH</stp>
        <stp>2021-12-31</stp>
        <tr r="T2053" s="3"/>
      </tp>
      <tp>
        <v>28.961231723099999</v>
        <stp/>
        <stp>EM_S_FA_YOY_OR</stp>
        <stp>2</stp>
        <stp>600008.SH</stp>
        <stp>2020-12-31</stp>
        <tr r="S2001" s="3"/>
      </tp>
      <tp>
        <v>-13.376844332599999</v>
        <stp/>
        <stp>EM_S_FA_YOY_OR</stp>
        <stp>2</stp>
        <stp>600009.SH</stp>
        <stp>2021-12-31</stp>
        <tr r="T2002" s="3"/>
      </tp>
      <tp>
        <v>35.549482865999998</v>
        <stp/>
        <stp>EM_S_FA_YOY_OR</stp>
        <stp>2</stp>
        <stp>600031.SH</stp>
        <stp>2019-12-31</stp>
        <tr r="R2021" s="3"/>
      </tp>
      <tp>
        <v>-27.650193678899999</v>
        <stp/>
        <stp>EM_S_FA_YOY_OR</stp>
        <stp>2</stp>
        <stp>600018.SH</stp>
        <stp>2020-12-31</stp>
        <tr r="S2009" s="3"/>
      </tp>
      <tp>
        <v>29.422530178199999</v>
        <stp/>
        <stp>EM_S_FA_YOY_OR</stp>
        <stp>2</stp>
        <stp>600019.SH</stp>
        <stp>2021-12-31</stp>
        <tr r="T2010" s="3"/>
      </tp>
      <tp>
        <v>4.0009771667000003</v>
        <stp/>
        <stp>EM_S_FA_YOY_OR</stp>
        <stp>2</stp>
        <stp>600021.SH</stp>
        <stp>2019-12-31</stp>
        <tr r="R2012" s="3"/>
      </tp>
      <tp>
        <v>2.1332926793999998</v>
        <stp/>
        <stp>EM_S_FA_YOY_OR</stp>
        <stp>2</stp>
        <stp>600011.SH</stp>
        <stp>2019-12-31</stp>
        <tr r="R2004" s="3"/>
      </tp>
      <tp>
        <v>-28.847060222700001</v>
        <stp/>
        <stp>EM_S_FA_YOY_OR</stp>
        <stp>2</stp>
        <stp>600028.SH</stp>
        <stp>2020-12-31</stp>
        <tr r="S2018" s="3"/>
      </tp>
      <tp>
        <v>9.8129881916000006</v>
        <stp/>
        <stp>EM_S_FA_YOY_OR</stp>
        <stp>2</stp>
        <stp>600029.SH</stp>
        <stp>2021-12-31</stp>
        <tr r="T2019" s="3"/>
      </tp>
      <tp>
        <v>24.4351646559</v>
        <stp/>
        <stp>EM_S_FA_YOY_OR</stp>
        <stp>2</stp>
        <stp>600038.SH</stp>
        <stp>2020-12-31</stp>
        <tr r="S2026" s="3"/>
      </tp>
      <tp>
        <v>31.725927947700001</v>
        <stp/>
        <stp>EM_S_FA_YOY_OR</stp>
        <stp>2</stp>
        <stp>600039.SH</stp>
        <stp>2021-12-31</stp>
        <tr r="T2027" s="3"/>
      </tp>
      <tp>
        <v>-9.0533431451999995</v>
        <stp/>
        <stp>EM_S_FA_YOY_OR</stp>
        <stp>2</stp>
        <stp>600088.SH</stp>
        <stp>2020-12-31</stp>
        <tr r="S2060" s="3"/>
      </tp>
      <tp>
        <v>37.400663367999996</v>
        <stp/>
        <stp>EM_S_FA_YOY_OR</stp>
        <stp>2</stp>
        <stp>600089.SH</stp>
        <stp>2021-12-31</stp>
        <tr r="T2061" s="3"/>
      </tp>
      <tp>
        <v>7.1473310424000003</v>
        <stp/>
        <stp>EM_S_FA_YOY_OR</stp>
        <stp>2</stp>
        <stp>600098.SH</stp>
        <stp>2020-12-31</stp>
        <tr r="S2066" s="3"/>
      </tp>
      <tp>
        <v>40.335907628699999</v>
        <stp/>
        <stp>EM_S_FA_YOY_OR</stp>
        <stp>2</stp>
        <stp>600099.SH</stp>
        <stp>2021-12-31</stp>
        <tr r="T2067" s="3"/>
      </tp>
      <tp>
        <v>-2.1364295993</v>
        <stp/>
        <stp>EM_S_FA_YOY_OR</stp>
        <stp>2</stp>
        <stp>600081.SH</stp>
        <stp>2019-12-31</stp>
        <tr r="R2055" s="3"/>
      </tp>
      <tp>
        <v>-40.452359551599997</v>
        <stp/>
        <stp>EM_S_FA_YOY_OR</stp>
        <stp>2</stp>
        <stp>000008.SZ</stp>
        <stp>2020-12-31</stp>
        <tr r="S8" s="3"/>
      </tp>
      <tp>
        <v>65.694415474199999</v>
        <stp/>
        <stp>EM_S_FA_YOY_OR</stp>
        <stp>2</stp>
        <stp>000009.SZ</stp>
        <stp>2021-12-31</stp>
        <tr r="T9" s="3"/>
      </tp>
      <tp>
        <v>52.407358258199999</v>
        <stp/>
        <stp>EM_S_FA_YOY_OR</stp>
        <stp>2</stp>
        <stp>000031.SZ</stp>
        <stp>2019-12-31</stp>
        <tr r="R26" s="3"/>
      </tp>
      <tp>
        <v>14.7512607869</v>
        <stp/>
        <stp>EM_S_FA_YOY_OR</stp>
        <stp>2</stp>
        <stp>300001.SZ</stp>
        <stp>2019-12-31</stp>
        <tr r="R1311" s="3"/>
      </tp>
      <tp>
        <v>21.207891033900001</v>
        <stp/>
        <stp>EM_S_FA_YOY_OR</stp>
        <stp>2</stp>
        <stp>300039.SZ</stp>
        <stp>2021-12-31</stp>
        <tr r="T1346" s="3"/>
      </tp>
      <tp>
        <v>-14.682651837</v>
        <stp/>
        <stp>EM_S_FA_YOY_OR</stp>
        <stp>2</stp>
        <stp>000019.SZ</stp>
        <stp>2021-12-31</stp>
        <tr r="T16" s="3"/>
      </tp>
      <tp>
        <v>-17.665065042199998</v>
        <stp/>
        <stp>EM_S_FA_YOY_OR</stp>
        <stp>2</stp>
        <stp>000021.SZ</stp>
        <stp>2019-12-31</stp>
        <tr r="R18" s="3"/>
      </tp>
      <tp>
        <v>17.902029796099999</v>
        <stp/>
        <stp>EM_S_FA_YOY_OR</stp>
        <stp>2</stp>
        <stp>300011.SZ</stp>
        <stp>2019-12-31</stp>
        <tr r="R1321" s="3"/>
      </tp>
      <tp>
        <v>161.1301542402</v>
        <stp/>
        <stp>EM_S_FA_YOY_OR</stp>
        <stp>2</stp>
        <stp>300029.SZ</stp>
        <stp>2021-12-31</stp>
        <tr r="T1337" s="3"/>
      </tp>
      <tp>
        <v>17.324646160499999</v>
        <stp/>
        <stp>EM_S_FA_YOY_OR</stp>
        <stp>2</stp>
        <stp>000011.SZ</stp>
        <stp>2019-12-31</stp>
        <tr r="R11" s="3"/>
      </tp>
      <tp>
        <v>13.000686845500001</v>
        <stp/>
        <stp>EM_S_FA_YOY_OR</stp>
        <stp>2</stp>
        <stp>000028.SZ</stp>
        <stp>2020-12-31</stp>
        <tr r="S23" s="3"/>
      </tp>
      <tp>
        <v>-18.217789212100001</v>
        <stp/>
        <stp>EM_S_FA_YOY_OR</stp>
        <stp>2</stp>
        <stp>000029.SZ</stp>
        <stp>2021-12-31</stp>
        <tr r="T24" s="3"/>
      </tp>
      <tp>
        <v>3.1678328984999999</v>
        <stp/>
        <stp>EM_S_FA_YOY_OR</stp>
        <stp>2</stp>
        <stp>300018.SZ</stp>
        <stp>2020-12-31</stp>
        <tr r="S1328" s="3"/>
      </tp>
      <tp>
        <v>67.7358002709</v>
        <stp/>
        <stp>EM_S_FA_YOY_OR</stp>
        <stp>2</stp>
        <stp>300019.SZ</stp>
        <stp>2021-12-31</stp>
        <tr r="T1329" s="3"/>
      </tp>
      <tp>
        <v>21.7052385906</v>
        <stp/>
        <stp>EM_S_FA_YOY_OR</stp>
        <stp>2</stp>
        <stp>300021.SZ</stp>
        <stp>2019-12-31</stp>
        <tr r="R1331" s="3"/>
      </tp>
      <tp>
        <v>18.199732684499999</v>
        <stp/>
        <stp>EM_S_FA_YOY_OR</stp>
        <stp>2</stp>
        <stp>000001.SZ</stp>
        <stp>2019-12-31</stp>
        <tr r="R2" s="3"/>
      </tp>
      <tp>
        <v>73.850439898600001</v>
        <stp/>
        <stp>EM_S_FA_YOY_OR</stp>
        <stp>2</stp>
        <stp>000039.SZ</stp>
        <stp>2021-12-31</stp>
        <tr r="T32" s="3"/>
      </tp>
      <tp>
        <v>-11.1672897643</v>
        <stp/>
        <stp>EM_S_FA_YOY_OR</stp>
        <stp>2</stp>
        <stp>300008.SZ</stp>
        <stp>2020-12-31</stp>
        <tr r="S1318" s="3"/>
      </tp>
      <tp>
        <v>27.468159196399998</v>
        <stp/>
        <stp>EM_S_FA_YOY_OR</stp>
        <stp>2</stp>
        <stp>300009.SZ</stp>
        <stp>2021-12-31</stp>
        <tr r="T1319" s="3"/>
      </tp>
      <tp>
        <v>14.282280525699999</v>
        <stp/>
        <stp>EM_S_FA_YOY_OR</stp>
        <stp>2</stp>
        <stp>300031.SZ</stp>
        <stp>2019-12-31</stp>
        <tr r="R1339" s="3"/>
      </tp>
      <tp>
        <v>-17.224389712200001</v>
        <stp/>
        <stp>EM_S_FA_YOY_OR</stp>
        <stp>2</stp>
        <stp>000048.SZ</stp>
        <stp>2020-12-31</stp>
        <tr r="S37" s="3"/>
      </tp>
      <tp>
        <v>0.37648480989999999</v>
        <stp/>
        <stp>EM_S_FA_YOY_OR</stp>
        <stp>2</stp>
        <stp>000049.SZ</stp>
        <stp>2021-12-31</stp>
        <tr r="T38" s="3"/>
      </tp>
      <tp>
        <v>8.0641883209999996</v>
        <stp/>
        <stp>EM_S_FA_YOY_OR</stp>
        <stp>2</stp>
        <stp>300041.SZ</stp>
        <stp>2019-12-31</stp>
        <tr r="R1348" s="3"/>
      </tp>
      <tp>
        <v>-7.5437348068999999</v>
        <stp/>
        <stp>EM_S_FA_YOY_OR</stp>
        <stp>2</stp>
        <stp>300078.SZ</stp>
        <stp>2020-12-31</stp>
        <tr r="S1383" s="3"/>
      </tp>
      <tp>
        <v>4.1590773557</v>
        <stp/>
        <stp>EM_S_FA_YOY_OR</stp>
        <stp>2</stp>
        <stp>300079.SZ</stp>
        <stp>2021-12-31</stp>
        <tr r="T1384" s="3"/>
      </tp>
      <tp>
        <v>-5.9978630199999996</v>
        <stp/>
        <stp>EM_S_FA_YOY_OR</stp>
        <stp>2</stp>
        <stp>000058.SZ</stp>
        <stp>2020-12-31</stp>
        <tr r="S42" s="3"/>
      </tp>
      <tp>
        <v>26.660817416899999</v>
        <stp/>
        <stp>EM_S_FA_YOY_OR</stp>
        <stp>2</stp>
        <stp>000059.SZ</stp>
        <stp>2021-12-31</stp>
        <tr r="T43" s="3"/>
      </tp>
      <tp>
        <v>23.931086221499999</v>
        <stp/>
        <stp>EM_S_FA_YOY_OR</stp>
        <stp>2</stp>
        <stp>000061.SZ</stp>
        <stp>2019-12-31</stp>
        <tr r="R45" s="3"/>
      </tp>
      <tp>
        <v>22.7855854799</v>
        <stp/>
        <stp>EM_S_FA_YOY_OR</stp>
        <stp>2</stp>
        <stp>300051.SZ</stp>
        <stp>2019-12-31</stp>
        <tr r="R1358" s="3"/>
      </tp>
      <tp>
        <v>13.8906275309</v>
        <stp/>
        <stp>EM_S_FA_YOY_OR</stp>
        <stp>2</stp>
        <stp>300068.SZ</stp>
        <stp>2020-12-31</stp>
        <tr r="S1373" s="3"/>
      </tp>
      <tp>
        <v>78.598847855499997</v>
        <stp/>
        <stp>EM_S_FA_YOY_OR</stp>
        <stp>2</stp>
        <stp>300069.SZ</stp>
        <stp>2021-12-31</stp>
        <tr r="T1374" s="3"/>
      </tp>
      <tp>
        <v>1.5965186667</v>
        <stp/>
        <stp>EM_S_FA_YOY_OR</stp>
        <stp>2</stp>
        <stp>000068.SZ</stp>
        <stp>2020-12-31</stp>
        <tr r="S50" s="3"/>
      </tp>
      <tp>
        <v>25.250802399499999</v>
        <stp/>
        <stp>EM_S_FA_YOY_OR</stp>
        <stp>2</stp>
        <stp>000069.SZ</stp>
        <stp>2021-12-31</stp>
        <tr r="T51" s="3"/>
      </tp>
      <tp>
        <v>44.194470815499997</v>
        <stp/>
        <stp>EM_S_FA_YOY_OR</stp>
        <stp>2</stp>
        <stp>300058.SZ</stp>
        <stp>2020-12-31</stp>
        <tr r="S1365" s="3"/>
      </tp>
      <tp>
        <v>66.184680813499995</v>
        <stp/>
        <stp>EM_S_FA_YOY_OR</stp>
        <stp>2</stp>
        <stp>300059.SZ</stp>
        <stp>2021-12-31</stp>
        <tr r="T1366" s="3"/>
      </tp>
      <tp>
        <v>-46.495754942600001</v>
        <stp/>
        <stp>EM_S_FA_YOY_OR</stp>
        <stp>2</stp>
        <stp>300061.SZ</stp>
        <stp>2019-12-31</stp>
        <tr r="R1367" s="3"/>
      </tp>
      <tp>
        <v>-3.5432941137</v>
        <stp/>
        <stp>EM_S_FA_YOY_OR</stp>
        <stp>2</stp>
        <stp>000078.SZ</stp>
        <stp>2020-12-31</stp>
        <tr r="S53" s="3"/>
      </tp>
      <tp>
        <v>-3.6172187864000001</v>
        <stp/>
        <stp>EM_S_FA_YOY_OR</stp>
        <stp>2</stp>
        <stp>300048.SZ</stp>
        <stp>2020-12-31</stp>
        <tr r="S1355" s="3"/>
      </tp>
      <tp>
        <v>11.2627799257</v>
        <stp/>
        <stp>EM_S_FA_YOY_OR</stp>
        <stp>2</stp>
        <stp>300049.SZ</stp>
        <stp>2021-12-31</stp>
        <tr r="T1356" s="3"/>
      </tp>
      <tp>
        <v>-34.114455989200003</v>
        <stp/>
        <stp>EM_S_FA_YOY_OR</stp>
        <stp>2</stp>
        <stp>300071.SZ</stp>
        <stp>2019-12-31</stp>
        <tr r="R1376" s="3"/>
      </tp>
      <tp>
        <v>-10.478904158100001</v>
        <stp/>
        <stp>EM_S_FA_YOY_OR</stp>
        <stp>2</stp>
        <stp>000088.SZ</stp>
        <stp>2020-12-31</stp>
        <tr r="S54" s="3"/>
      </tp>
      <tp>
        <v>10.307866409600001</v>
        <stp/>
        <stp>EM_S_FA_YOY_OR</stp>
        <stp>2</stp>
        <stp>000089.SZ</stp>
        <stp>2021-12-31</stp>
        <tr r="T55" s="3"/>
      </tp>
      <tp>
        <v>-21.6860186175</v>
        <stp/>
        <stp>EM_S_FA_YOY_OR</stp>
        <stp>2</stp>
        <stp>300081.SZ</stp>
        <stp>2019-12-31</stp>
        <tr r="R1386" s="3"/>
      </tp>
      <tp>
        <v>7.8522273176999997</v>
        <stp/>
        <stp>EM_S_FA_YOY_OR</stp>
        <stp>2</stp>
        <stp>000099.SZ</stp>
        <stp>2021-12-31</stp>
        <tr r="T58" s="3"/>
      </tp>
      <tp>
        <v>-3.3376883177000001</v>
        <stp/>
        <stp>EM_S_FA_YOY_OR</stp>
        <stp>2</stp>
        <stp>300091.SZ</stp>
        <stp>2019-12-31</stp>
        <tr r="R1394" s="3"/>
      </tp>
      <tp>
        <v>-13.6322426691</v>
        <stp/>
        <stp>EM_S_FA_YOY_OR</stp>
        <stp>2</stp>
        <stp>300098.SZ</stp>
        <stp>2020-12-31</stp>
        <tr r="S1401" s="3"/>
      </tp>
      <tp>
        <v>40.377581560599999</v>
        <stp/>
        <stp>EM_S_FA_YOY_OR</stp>
        <stp>2</stp>
        <stp>300099.SZ</stp>
        <stp>2021-12-31</stp>
        <tr r="T1402" s="3"/>
      </tp>
      <tp>
        <v>13.6156843064</v>
        <stp/>
        <stp>EM_S_FA_YOY_OR</stp>
        <stp>2</stp>
        <stp>300088.SZ</stp>
        <stp>2020-12-31</stp>
        <tr r="S1393" s="3"/>
      </tp>
      <tp>
        <v>1.6196641651000001</v>
        <stp/>
        <stp>EM_S_FA_YOY_OR</stp>
        <stp>2</stp>
        <stp>600971.SH</stp>
        <stp>2019-12-31</stp>
        <tr r="R2735" s="3"/>
      </tp>
      <tp>
        <v>21.424672487900001</v>
        <stp/>
        <stp>EM_S_FA_YOY_OR</stp>
        <stp>2</stp>
        <stp>600958.SH</stp>
        <stp>2020-12-31</stp>
        <tr r="S2724" s="3"/>
      </tp>
      <tp>
        <v>1.5524047302999999</v>
        <stp/>
        <stp>EM_S_FA_YOY_OR</stp>
        <stp>2</stp>
        <stp>600959.SH</stp>
        <stp>2021-12-31</stp>
        <tr r="T2725" s="3"/>
      </tp>
      <tp>
        <v>-13.963742277</v>
        <stp/>
        <stp>EM_S_FA_YOY_OR</stp>
        <stp>2</stp>
        <stp>600961.SH</stp>
        <stp>2019-12-31</stp>
        <tr r="R2727" s="3"/>
      </tp>
      <tp>
        <v>11.943687667500001</v>
        <stp/>
        <stp>EM_S_FA_YOY_OR</stp>
        <stp>2</stp>
        <stp>600969.SH</stp>
        <stp>2021-12-31</stp>
        <tr r="T2733" s="3"/>
      </tp>
      <tp>
        <v>5.5009531926999999</v>
        <stp/>
        <stp>EM_S_FA_YOY_OR</stp>
        <stp>2</stp>
        <stp>600979.SH</stp>
        <stp>2021-12-31</stp>
        <tr r="T2740" s="3"/>
      </tp>
      <tp>
        <v>10.0657935069</v>
        <stp/>
        <stp>EM_S_FA_YOY_OR</stp>
        <stp>2</stp>
        <stp>600908.SH</stp>
        <stp>2020-12-31</stp>
        <tr r="S2716" s="3"/>
      </tp>
      <tp>
        <v>3.7806717667999998</v>
        <stp/>
        <stp>EM_S_FA_YOY_OR</stp>
        <stp>2</stp>
        <stp>600909.SH</stp>
        <stp>2021-12-31</stp>
        <tr r="T2717" s="3"/>
      </tp>
      <tp>
        <v>22.575469914700001</v>
        <stp/>
        <stp>EM_S_FA_YOY_OR</stp>
        <stp>2</stp>
        <stp>600919.SH</stp>
        <stp>2021-12-31</stp>
        <tr r="T2719" s="3"/>
      </tp>
      <tp>
        <v>4.5480076183999998</v>
        <stp/>
        <stp>EM_S_FA_YOY_OR</stp>
        <stp>2</stp>
        <stp>600939.SH</stp>
        <stp>2021-12-31</stp>
        <tr r="T2723" s="3"/>
      </tp>
      <tp>
        <v>-24.8872627147</v>
        <stp/>
        <stp>EM_S_FA_YOY_OR</stp>
        <stp>2</stp>
        <stp>600988.SH</stp>
        <stp>2020-12-31</stp>
        <tr r="S2749" s="3"/>
      </tp>
      <tp>
        <v>11.419869797800001</v>
        <stp/>
        <stp>EM_S_FA_YOY_OR</stp>
        <stp>2</stp>
        <stp>600998.SH</stp>
        <stp>2020-12-31</stp>
        <tr r="S2756" s="3"/>
      </tp>
      <tp>
        <v>21.217957883099999</v>
        <stp/>
        <stp>EM_S_FA_YOY_OR</stp>
        <stp>2</stp>
        <stp>600999.SH</stp>
        <stp>2021-12-31</stp>
        <tr r="T2757" s="3"/>
      </tp>
      <tp>
        <v>-8.7356519811000002</v>
        <stp/>
        <stp>EM_S_FA_YOY_OR</stp>
        <stp>2</stp>
        <stp>600981.SH</stp>
        <stp>2019-12-31</stp>
        <tr r="R2742" s="3"/>
      </tp>
      <tp>
        <v>-34.680090470700002</v>
        <stp/>
        <stp>EM_S_FA_YOY_OR</stp>
        <stp>2</stp>
        <stp>000908.SZ</stp>
        <stp>2020-12-31</stp>
        <tr r="S365" s="3"/>
      </tp>
      <tp>
        <v>32.209177338799996</v>
        <stp/>
        <stp>EM_S_FA_YOY_OR</stp>
        <stp>2</stp>
        <stp>000909.SZ</stp>
        <stp>2021-12-31</stp>
        <tr r="T366" s="3"/>
      </tp>
      <tp>
        <v>20.391364554399999</v>
        <stp/>
        <stp>EM_S_FA_YOY_OR</stp>
        <stp>2</stp>
        <stp>000931.SZ</stp>
        <stp>2019-12-31</stp>
        <tr r="R384" s="3"/>
      </tp>
      <tp>
        <v>12.1827119048</v>
        <stp/>
        <stp>EM_S_FA_YOY_OR</stp>
        <stp>2</stp>
        <stp>000919.SZ</stp>
        <stp>2021-12-31</stp>
        <tr r="T373" s="3"/>
      </tp>
      <tp>
        <v>3.9796270126</v>
        <stp/>
        <stp>EM_S_FA_YOY_OR</stp>
        <stp>2</stp>
        <stp>000921.SZ</stp>
        <stp>2019-12-31</stp>
        <tr r="R375" s="3"/>
      </tp>
      <tp>
        <v>1.7980716254</v>
        <stp/>
        <stp>EM_S_FA_YOY_OR</stp>
        <stp>2</stp>
        <stp>000911.SZ</stp>
        <stp>2019-12-31</stp>
        <tr r="R368" s="3"/>
      </tp>
      <tp>
        <v>10.5367891797</v>
        <stp/>
        <stp>EM_S_FA_YOY_OR</stp>
        <stp>2</stp>
        <stp>000928.SZ</stp>
        <stp>2020-12-31</stp>
        <tr r="S381" s="3"/>
      </tp>
      <tp>
        <v>0.62414374309999998</v>
        <stp/>
        <stp>EM_S_FA_YOY_OR</stp>
        <stp>2</stp>
        <stp>000929.SZ</stp>
        <stp>2021-12-31</stp>
        <tr r="T382" s="3"/>
      </tp>
      <tp>
        <v>2.2535601317</v>
        <stp/>
        <stp>EM_S_FA_YOY_OR</stp>
        <stp>2</stp>
        <stp>000901.SZ</stp>
        <stp>2019-12-31</stp>
        <tr r="R360" s="3"/>
      </tp>
      <tp>
        <v>10.362170785</v>
        <stp/>
        <stp>EM_S_FA_YOY_OR</stp>
        <stp>2</stp>
        <stp>000938.SZ</stp>
        <stp>2020-12-31</stp>
        <tr r="S390" s="3"/>
      </tp>
      <tp>
        <v>28.3368642792</v>
        <stp/>
        <stp>EM_S_FA_YOY_OR</stp>
        <stp>2</stp>
        <stp>000948.SZ</stp>
        <stp>2020-12-31</stp>
        <tr r="S391" s="3"/>
      </tp>
      <tp>
        <v>95.252451865899999</v>
        <stp/>
        <stp>EM_S_FA_YOY_OR</stp>
        <stp>2</stp>
        <stp>000949.SZ</stp>
        <stp>2021-12-31</stp>
        <tr r="T392" s="3"/>
      </tp>
      <tp>
        <v>-8.4592710128000004</v>
        <stp/>
        <stp>EM_S_FA_YOY_OR</stp>
        <stp>2</stp>
        <stp>000971.SZ</stp>
        <stp>2019-12-31</stp>
        <tr r="R411" s="3"/>
      </tp>
      <tp>
        <v>21.282385590299999</v>
        <stp/>
        <stp>EM_S_FA_YOY_OR</stp>
        <stp>2</stp>
        <stp>000958.SZ</stp>
        <stp>2020-12-31</stp>
        <tr r="S399" s="3"/>
      </tp>
      <tp>
        <v>67.645409198799996</v>
        <stp/>
        <stp>EM_S_FA_YOY_OR</stp>
        <stp>2</stp>
        <stp>000959.SZ</stp>
        <stp>2021-12-31</stp>
        <tr r="T400" s="3"/>
      </tp>
      <tp>
        <v>79.083920827</v>
        <stp/>
        <stp>EM_S_FA_YOY_OR</stp>
        <stp>2</stp>
        <stp>000961.SZ</stp>
        <stp>2019-12-31</stp>
        <tr r="R402" s="3"/>
      </tp>
      <tp>
        <v>-1.3251299939000001</v>
        <stp/>
        <stp>EM_S_FA_YOY_OR</stp>
        <stp>2</stp>
        <stp>000951.SZ</stp>
        <stp>2019-12-31</stp>
        <tr r="R394" s="3"/>
      </tp>
      <tp>
        <v>-23.633681592599999</v>
        <stp/>
        <stp>EM_S_FA_YOY_OR</stp>
        <stp>2</stp>
        <stp>000968.SZ</stp>
        <stp>2020-12-31</stp>
        <tr r="S408" s="3"/>
      </tp>
      <tp>
        <v>27.071326795499999</v>
        <stp/>
        <stp>EM_S_FA_YOY_OR</stp>
        <stp>2</stp>
        <stp>000969.SZ</stp>
        <stp>2021-12-31</stp>
        <tr r="T409" s="3"/>
      </tp>
      <tp>
        <v>-57.926519031399998</v>
        <stp/>
        <stp>EM_S_FA_YOY_OR</stp>
        <stp>2</stp>
        <stp>000978.SZ</stp>
        <stp>2020-12-31</stp>
        <tr r="S417" s="3"/>
      </tp>
      <tp>
        <v>12.404266095700001</v>
        <stp/>
        <stp>EM_S_FA_YOY_OR</stp>
        <stp>2</stp>
        <stp>000988.SZ</stp>
        <stp>2020-12-31</stp>
        <tr r="S424" s="3"/>
      </tp>
      <tp>
        <v>6.3102033408000002</v>
        <stp/>
        <stp>EM_S_FA_YOY_OR</stp>
        <stp>2</stp>
        <stp>000989.SZ</stp>
        <stp>2021-12-31</stp>
        <tr r="T425" s="3"/>
      </tp>
      <tp>
        <v>5.1441075066000002</v>
        <stp/>
        <stp>EM_S_FA_YOY_OR</stp>
        <stp>2</stp>
        <stp>000998.SZ</stp>
        <stp>2020-12-31</stp>
        <tr r="S431" s="3"/>
      </tp>
      <tp>
        <v>12.339250763600001</v>
        <stp/>
        <stp>EM_S_FA_YOY_OR</stp>
        <stp>2</stp>
        <stp>000999.SZ</stp>
        <stp>2021-12-31</stp>
        <tr r="T432" s="3"/>
      </tp>
      <tp>
        <v>-21.419880347300001</v>
        <stp/>
        <stp>EM_S_FA_YOY_OR</stp>
        <stp>2</stp>
        <stp>000981.SZ</stp>
        <stp>2019-12-31</stp>
        <tr r="R419" s="3"/>
      </tp>
      <tp>
        <v>-0.51184539250000005</v>
        <stp/>
        <stp>EM_S_FA_YOY_OR</stp>
        <stp>2</stp>
        <stp>600848.SH</stp>
        <stp>2020-12-31</stp>
        <tr r="S2671" s="3"/>
      </tp>
      <tp>
        <v>19.6220679943</v>
        <stp/>
        <stp>EM_S_FA_YOY_OR</stp>
        <stp>2</stp>
        <stp>600871.SH</stp>
        <stp>2019-12-31</stp>
        <tr r="R2690" s="3"/>
      </tp>
      <tp>
        <v>-55.8669590246</v>
        <stp/>
        <stp>EM_S_FA_YOY_OR</stp>
        <stp>2</stp>
        <stp>600858.SH</stp>
        <stp>2020-12-31</stp>
        <tr r="S2678" s="3"/>
      </tp>
      <tp>
        <v>10.554566043399999</v>
        <stp/>
        <stp>EM_S_FA_YOY_OR</stp>
        <stp>2</stp>
        <stp>600859.SH</stp>
        <stp>2021-12-31</stp>
        <tr r="T2679" s="3"/>
      </tp>
      <tp>
        <v>12.3348145231</v>
        <stp/>
        <stp>EM_S_FA_YOY_OR</stp>
        <stp>2</stp>
        <stp>600861.SH</stp>
        <stp>2019-12-31</stp>
        <tr r="R2681" s="3"/>
      </tp>
      <tp>
        <v>1.1893078989000001</v>
        <stp/>
        <stp>EM_S_FA_YOY_OR</stp>
        <stp>2</stp>
        <stp>600851.SH</stp>
        <stp>2019-12-31</stp>
        <tr r="R2673" s="3"/>
      </tp>
      <tp>
        <v>-36.852704564100002</v>
        <stp/>
        <stp>EM_S_FA_YOY_OR</stp>
        <stp>2</stp>
        <stp>600868.SH</stp>
        <stp>2020-12-31</stp>
        <tr r="S2688" s="3"/>
      </tp>
      <tp>
        <v>5.3887033440999996</v>
        <stp/>
        <stp>EM_S_FA_YOY_OR</stp>
        <stp>2</stp>
        <stp>600869.SH</stp>
        <stp>2021-12-31</stp>
        <tr r="T2689" s="3"/>
      </tp>
      <tp>
        <v>-2.1217901446999998</v>
        <stp/>
        <stp>EM_S_FA_YOY_OR</stp>
        <stp>2</stp>
        <stp>600841.SH</stp>
        <stp>2019-12-31</stp>
        <tr r="R2665" s="3"/>
      </tp>
      <tp>
        <v>14.1386124217</v>
        <stp/>
        <stp>EM_S_FA_YOY_OR</stp>
        <stp>2</stp>
        <stp>600879.SH</stp>
        <stp>2021-12-31</stp>
        <tr r="T2697" s="3"/>
      </tp>
      <tp>
        <v>4.2821151416000003</v>
        <stp/>
        <stp>EM_S_FA_YOY_OR</stp>
        <stp>2</stp>
        <stp>600808.SH</stp>
        <stp>2020-12-31</stp>
        <tr r="S2635" s="3"/>
      </tp>
      <tp>
        <v>42.753858770100003</v>
        <stp/>
        <stp>EM_S_FA_YOY_OR</stp>
        <stp>2</stp>
        <stp>600809.SH</stp>
        <stp>2021-12-31</stp>
        <tr r="T2636" s="3"/>
      </tp>
      <tp>
        <v>-3.0979550402</v>
        <stp/>
        <stp>EM_S_FA_YOY_OR</stp>
        <stp>2</stp>
        <stp>600831.SH</stp>
        <stp>2019-12-31</stp>
        <tr r="R2657" s="3"/>
      </tp>
      <tp>
        <v>25.597312148899999</v>
        <stp/>
        <stp>EM_S_FA_YOY_OR</stp>
        <stp>2</stp>
        <stp>600818.SH</stp>
        <stp>2020-12-31</stp>
        <tr r="S2644" s="3"/>
      </tp>
      <tp>
        <v>13.8170614693</v>
        <stp/>
        <stp>EM_S_FA_YOY_OR</stp>
        <stp>2</stp>
        <stp>600819.SH</stp>
        <stp>2021-12-31</stp>
        <tr r="T2645" s="3"/>
      </tp>
      <tp>
        <v>-56.079240800599997</v>
        <stp/>
        <stp>EM_S_FA_YOY_OR</stp>
        <stp>2</stp>
        <stp>600821.SH</stp>
        <stp>2019-12-31</stp>
        <tr r="R2647" s="3"/>
      </tp>
      <tp>
        <v>-9.1127179313000006</v>
        <stp/>
        <stp>EM_S_FA_YOY_OR</stp>
        <stp>2</stp>
        <stp>600811.SH</stp>
        <stp>2019-12-31</stp>
        <tr r="R2638" s="3"/>
      </tp>
      <tp>
        <v>-69.762237139500002</v>
        <stp/>
        <stp>EM_S_FA_YOY_OR</stp>
        <stp>2</stp>
        <stp>600828.SH</stp>
        <stp>2020-12-31</stp>
        <tr r="S2654" s="3"/>
      </tp>
      <tp>
        <v>16.3639403976</v>
        <stp/>
        <stp>EM_S_FA_YOY_OR</stp>
        <stp>2</stp>
        <stp>600829.SH</stp>
        <stp>2021-12-31</stp>
        <tr r="T2655" s="3"/>
      </tp>
      <tp>
        <v>14.4657528744</v>
        <stp/>
        <stp>EM_S_FA_YOY_OR</stp>
        <stp>2</stp>
        <stp>600801.SH</stp>
        <stp>2019-12-31</stp>
        <tr r="R2629" s="3"/>
      </tp>
      <tp>
        <v>25.747337838100002</v>
        <stp/>
        <stp>EM_S_FA_YOY_OR</stp>
        <stp>2</stp>
        <stp>600838.SH</stp>
        <stp>2020-12-31</stp>
        <tr r="S2663" s="3"/>
      </tp>
      <tp>
        <v>5.4883901146999996</v>
        <stp/>
        <stp>EM_S_FA_YOY_OR</stp>
        <stp>2</stp>
        <stp>600839.SH</stp>
        <stp>2021-12-31</stp>
        <tr r="T2664" s="3"/>
      </tp>
      <tp>
        <v>20.4159524375</v>
        <stp/>
        <stp>EM_S_FA_YOY_OR</stp>
        <stp>2</stp>
        <stp>600888.SH</stp>
        <stp>2020-12-31</stp>
        <tr r="S2706" s="3"/>
      </tp>
      <tp>
        <v>28.327332391999999</v>
        <stp/>
        <stp>EM_S_FA_YOY_OR</stp>
        <stp>2</stp>
        <stp>600889.SH</stp>
        <stp>2021-12-31</stp>
        <tr r="T2707" s="3"/>
      </tp>
      <tp>
        <v>30.307602102899999</v>
        <stp/>
        <stp>EM_S_FA_YOY_OR</stp>
        <stp>2</stp>
        <stp>600898.SH</stp>
        <stp>2020-12-31</stp>
        <tr r="S2713" s="3"/>
      </tp>
      <tp>
        <v>20.398240984899999</v>
        <stp/>
        <stp>EM_S_FA_YOY_OR</stp>
        <stp>2</stp>
        <stp>600881.SH</stp>
        <stp>2019-12-31</stp>
        <tr r="R2699" s="3"/>
      </tp>
      <tp>
        <v>-32.919090019199999</v>
        <stp/>
        <stp>EM_S_FA_YOY_OR</stp>
        <stp>2</stp>
        <stp>000809.SZ</stp>
        <stp>2021-12-31</stp>
        <tr r="T302" s="3"/>
      </tp>
      <tp>
        <v>78.121836405799996</v>
        <stp/>
        <stp>EM_S_FA_YOY_OR</stp>
        <stp>2</stp>
        <stp>000831.SZ</stp>
        <stp>2019-12-31</stp>
        <tr r="R320" s="3"/>
      </tp>
      <tp>
        <v>-6.291935563</v>
        <stp/>
        <stp>EM_S_FA_YOY_OR</stp>
        <stp>2</stp>
        <stp>000818.SZ</stp>
        <stp>2020-12-31</stp>
        <tr r="S309" s="3"/>
      </tp>
      <tp>
        <v>34.108110341900002</v>
        <stp/>
        <stp>EM_S_FA_YOY_OR</stp>
        <stp>2</stp>
        <stp>000819.SZ</stp>
        <stp>2021-12-31</stp>
        <tr r="T310" s="3"/>
      </tp>
      <tp>
        <v>3.3531902745000002</v>
        <stp/>
        <stp>EM_S_FA_YOY_OR</stp>
        <stp>2</stp>
        <stp>000821.SZ</stp>
        <stp>2019-12-31</stp>
        <tr r="R312" s="3"/>
      </tp>
      <tp>
        <v>5.9445633495000001</v>
        <stp/>
        <stp>EM_S_FA_YOY_OR</stp>
        <stp>2</stp>
        <stp>000811.SZ</stp>
        <stp>2019-12-31</stp>
        <tr r="R304" s="3"/>
      </tp>
      <tp>
        <v>-23.380741061199998</v>
        <stp/>
        <stp>EM_S_FA_YOY_OR</stp>
        <stp>2</stp>
        <stp>000828.SZ</stp>
        <stp>2020-12-31</stp>
        <tr r="S317" s="3"/>
      </tp>
      <tp>
        <v>18.760532266999999</v>
        <stp/>
        <stp>EM_S_FA_YOY_OR</stp>
        <stp>2</stp>
        <stp>000829.SZ</stp>
        <stp>2021-12-31</stp>
        <tr r="T318" s="3"/>
      </tp>
      <tp>
        <v>-21.238792939900001</v>
        <stp/>
        <stp>EM_S_FA_YOY_OR</stp>
        <stp>2</stp>
        <stp>000801.SZ</stp>
        <stp>2019-12-31</stp>
        <tr r="R298" s="3"/>
      </tp>
      <tp>
        <v>78.298697370100001</v>
        <stp/>
        <stp>EM_S_FA_YOY_OR</stp>
        <stp>2</stp>
        <stp>000838.SZ</stp>
        <stp>2020-12-31</stp>
        <tr r="S324" s="3"/>
      </tp>
      <tp>
        <v>12.7824714135</v>
        <stp/>
        <stp>EM_S_FA_YOY_OR</stp>
        <stp>2</stp>
        <stp>000839.SZ</stp>
        <stp>2021-12-31</stp>
        <tr r="T325" s="3"/>
      </tp>
      <tp>
        <v>-17.5025006672</v>
        <stp/>
        <stp>EM_S_FA_YOY_OR</stp>
        <stp>2</stp>
        <stp>000848.SZ</stp>
        <stp>2020-12-31</stp>
        <tr r="S326" s="3"/>
      </tp>
      <tp>
        <v>14.371958895800001</v>
        <stp/>
        <stp>EM_S_FA_YOY_OR</stp>
        <stp>2</stp>
        <stp>000858.SZ</stp>
        <stp>2020-12-31</stp>
        <tr r="S331" s="3"/>
      </tp>
      <tp>
        <v>28.9304045413</v>
        <stp/>
        <stp>EM_S_FA_YOY_OR</stp>
        <stp>2</stp>
        <stp>000859.SZ</stp>
        <stp>2021-12-31</stp>
        <tr r="T332" s="3"/>
      </tp>
      <tp>
        <v>-2.8399621403999999</v>
        <stp/>
        <stp>EM_S_FA_YOY_OR</stp>
        <stp>2</stp>
        <stp>000861.SZ</stp>
        <stp>2019-12-31</stp>
        <tr r="R334" s="3"/>
      </tp>
      <tp>
        <v>23.151148749299999</v>
        <stp/>
        <stp>EM_S_FA_YOY_OR</stp>
        <stp>2</stp>
        <stp>000851.SZ</stp>
        <stp>2019-12-31</stp>
        <tr r="R328" s="3"/>
      </tp>
      <tp>
        <v>-3.4351125371000002</v>
        <stp/>
        <stp>EM_S_FA_YOY_OR</stp>
        <stp>2</stp>
        <stp>000868.SZ</stp>
        <stp>2020-12-31</stp>
        <tr r="S337" s="3"/>
      </tp>
      <tp>
        <v>16.424140111700002</v>
        <stp/>
        <stp>EM_S_FA_YOY_OR</stp>
        <stp>2</stp>
        <stp>000869.SZ</stp>
        <stp>2021-12-31</stp>
        <tr r="T338" s="3"/>
      </tp>
      <tp>
        <v>39.4193702966</v>
        <stp/>
        <stp>EM_S_FA_YOY_OR</stp>
        <stp>2</stp>
        <stp>000878.SZ</stp>
        <stp>2020-12-31</stp>
        <tr r="S342" s="3"/>
      </tp>
      <tp>
        <v>-57.816765535899997</v>
        <stp/>
        <stp>EM_S_FA_YOY_OR</stp>
        <stp>2</stp>
        <stp>000888.SZ</stp>
        <stp>2020-12-31</stp>
        <tr r="S350" s="3"/>
      </tp>
      <tp>
        <v>-24.1777556288</v>
        <stp/>
        <stp>EM_S_FA_YOY_OR</stp>
        <stp>2</stp>
        <stp>000889.SZ</stp>
        <stp>2021-12-31</stp>
        <tr r="T351" s="3"/>
      </tp>
      <tp>
        <v>-4.4361521778000004</v>
        <stp/>
        <stp>EM_S_FA_YOY_OR</stp>
        <stp>2</stp>
        <stp>000898.SZ</stp>
        <stp>2020-12-31</stp>
        <tr r="S357" s="3"/>
      </tp>
      <tp>
        <v>0.83555017850000002</v>
        <stp/>
        <stp>EM_S_FA_YOY_OR</stp>
        <stp>2</stp>
        <stp>000899.SZ</stp>
        <stp>2021-12-31</stp>
        <tr r="T358" s="3"/>
      </tp>
      <tp>
        <v>3.501368598</v>
        <stp/>
        <stp>EM_S_FA_YOY_OR</stp>
        <stp>2</stp>
        <stp>000881.SZ</stp>
        <stp>2019-12-31</stp>
        <tr r="R344" s="3"/>
      </tp>
      <tp>
        <v>53.509121017200002</v>
        <stp/>
        <stp>EM_S_FA_YOY_OR</stp>
        <stp>2</stp>
        <stp>603758.SH</stp>
        <stp>2020-12-31</stp>
        <tr r="S3224" s="3"/>
      </tp>
      <tp>
        <v>25.219494075899998</v>
        <stp/>
        <stp>EM_S_FA_YOY_OR</stp>
        <stp>2</stp>
        <stp>603768.SH</stp>
        <stp>2020-12-31</stp>
        <tr r="S3227" s="3"/>
      </tp>
      <tp>
        <v>-27.380649533</v>
        <stp/>
        <stp>EM_S_FA_YOY_OR</stp>
        <stp>2</stp>
        <stp>603778.SH</stp>
        <stp>2020-12-31</stp>
        <tr r="S3230" s="3"/>
      </tp>
      <tp>
        <v>20.761462320900002</v>
        <stp/>
        <stp>EM_S_FA_YOY_OR</stp>
        <stp>2</stp>
        <stp>603779.SH</stp>
        <stp>2021-12-31</stp>
        <tr r="T3231" s="3"/>
      </tp>
      <tp>
        <v>9.2684323336999999</v>
        <stp/>
        <stp>EM_S_FA_YOY_OR</stp>
        <stp>2</stp>
        <stp>603708.SH</stp>
        <stp>2020-12-31</stp>
        <tr r="S3208" s="3"/>
      </tp>
      <tp>
        <v>-6.7859355825999996</v>
        <stp/>
        <stp>EM_S_FA_YOY_OR</stp>
        <stp>2</stp>
        <stp>603718.SH</stp>
        <stp>2020-12-31</stp>
        <tr r="S3212" s="3"/>
      </tp>
      <tp>
        <v>-14.183304119400001</v>
        <stp/>
        <stp>EM_S_FA_YOY_OR</stp>
        <stp>2</stp>
        <stp>603721.SH</stp>
        <stp>2019-12-31</stp>
        <tr r="R3213" s="3"/>
      </tp>
      <tp>
        <v>22.358842860599999</v>
        <stp/>
        <stp>EM_S_FA_YOY_OR</stp>
        <stp>2</stp>
        <stp>603711.SH</stp>
        <stp>2019-12-31</stp>
        <tr r="R3209" s="3"/>
      </tp>
      <tp>
        <v>7.5249096941999998</v>
        <stp/>
        <stp>EM_S_FA_YOY_OR</stp>
        <stp>2</stp>
        <stp>603728.SH</stp>
        <stp>2020-12-31</stp>
        <tr r="S3218" s="3"/>
      </tp>
      <tp>
        <v>19.051826954900001</v>
        <stp/>
        <stp>EM_S_FA_YOY_OR</stp>
        <stp>2</stp>
        <stp>603729.SH</stp>
        <stp>2021-12-31</stp>
        <tr r="T3219" s="3"/>
      </tp>
      <tp>
        <v>3.7570575228999998</v>
        <stp/>
        <stp>EM_S_FA_YOY_OR</stp>
        <stp>2</stp>
        <stp>603701.SH</stp>
        <stp>2019-12-31</stp>
        <tr r="R3205" s="3"/>
      </tp>
      <tp>
        <v>8.8384510249999995</v>
        <stp/>
        <stp>EM_S_FA_YOY_OR</stp>
        <stp>2</stp>
        <stp>603738.SH</stp>
        <stp>2020-12-31</stp>
        <tr r="S3222" s="3"/>
      </tp>
      <tp>
        <v>-5.5749630016999996</v>
        <stp/>
        <stp>EM_S_FA_YOY_OR</stp>
        <stp>2</stp>
        <stp>603788.SH</stp>
        <stp>2020-12-31</stp>
        <tr r="S3233" s="3"/>
      </tp>
      <tp>
        <v>61.759540629599996</v>
        <stp/>
        <stp>EM_S_FA_YOY_OR</stp>
        <stp>2</stp>
        <stp>603789.SH</stp>
        <stp>2021-12-31</stp>
        <tr r="T3234" s="3"/>
      </tp>
      <tp>
        <v>-5.1858489027000001</v>
        <stp/>
        <stp>EM_S_FA_YOY_OR</stp>
        <stp>2</stp>
        <stp>603798.SH</stp>
        <stp>2020-12-31</stp>
        <tr r="S3236" s="3"/>
      </tp>
      <tp>
        <v>66.690938287199998</v>
        <stp/>
        <stp>EM_S_FA_YOY_OR</stp>
        <stp>2</stp>
        <stp>603799.SH</stp>
        <stp>2021-12-31</stp>
        <tr r="T3237" s="3"/>
      </tp>
      <tp>
        <v>17.101219153300001</v>
        <stp/>
        <stp>EM_S_FA_YOY_OR</stp>
        <stp>2</stp>
        <stp>603648.SH</stp>
        <stp>2020-12-31</stp>
        <tr r="S3180" s="3"/>
      </tp>
      <tp>
        <v>11.147719458399999</v>
        <stp/>
        <stp>EM_S_FA_YOY_OR</stp>
        <stp>2</stp>
        <stp>603658.SH</stp>
        <stp>2020-12-31</stp>
        <tr r="S3183" s="3"/>
      </tp>
      <tp>
        <v>70.355034436400004</v>
        <stp/>
        <stp>EM_S_FA_YOY_OR</stp>
        <stp>2</stp>
        <stp>603659.SH</stp>
        <stp>2021-12-31</stp>
        <tr r="T3184" s="3"/>
      </tp>
      <tp>
        <v>25.279280722999999</v>
        <stp/>
        <stp>EM_S_FA_YOY_OR</stp>
        <stp>2</stp>
        <stp>603661.SH</stp>
        <stp>2019-12-31</stp>
        <tr r="R3186" s="3"/>
      </tp>
      <tp>
        <v>49.892161525200002</v>
        <stp/>
        <stp>EM_S_FA_YOY_OR</stp>
        <stp>2</stp>
        <stp>603668.SH</stp>
        <stp>2020-12-31</stp>
        <tr r="S3190" s="3"/>
      </tp>
      <tp>
        <v>-26.0413809398</v>
        <stp/>
        <stp>EM_S_FA_YOY_OR</stp>
        <stp>2</stp>
        <stp>603669.SH</stp>
        <stp>2021-12-31</stp>
        <tr r="T3191" s="3"/>
      </tp>
      <tp>
        <v>42.299999605300002</v>
        <stp/>
        <stp>EM_S_FA_YOY_OR</stp>
        <stp>2</stp>
        <stp>603678.SH</stp>
        <stp>2020-12-31</stp>
        <tr r="S3194" s="3"/>
      </tp>
      <tp>
        <v>-15.986975944799999</v>
        <stp/>
        <stp>EM_S_FA_YOY_OR</stp>
        <stp>2</stp>
        <stp>603679.SH</stp>
        <stp>2021-12-31</stp>
        <tr r="T3195" s="3"/>
      </tp>
      <tp>
        <v>-10.105246344899999</v>
        <stp/>
        <stp>EM_S_FA_YOY_OR</stp>
        <stp>2</stp>
        <stp>603608.SH</stp>
        <stp>2020-12-31</stp>
        <tr r="S3163" s="3"/>
      </tp>
      <tp>
        <v>23.727516422800001</v>
        <stp/>
        <stp>EM_S_FA_YOY_OR</stp>
        <stp>2</stp>
        <stp>603609.SH</stp>
        <stp>2021-12-31</stp>
        <tr r="T3164" s="3"/>
      </tp>
      <tp>
        <v>18.424194007600001</v>
        <stp/>
        <stp>EM_S_FA_YOY_OR</stp>
        <stp>2</stp>
        <stp>603618.SH</stp>
        <stp>2020-12-31</stp>
        <tr r="S3170" s="3"/>
      </tp>
      <tp>
        <v>10.673874060399999</v>
        <stp/>
        <stp>EM_S_FA_YOY_OR</stp>
        <stp>2</stp>
        <stp>603619.SH</stp>
        <stp>2021-12-31</stp>
        <tr r="T3171" s="3"/>
      </tp>
      <tp>
        <v>20.94374754</v>
        <stp/>
        <stp>EM_S_FA_YOY_OR</stp>
        <stp>2</stp>
        <stp>603611.SH</stp>
        <stp>2019-12-31</stp>
        <tr r="R3165" s="3"/>
      </tp>
      <tp>
        <v>-27.9651466324</v>
        <stp/>
        <stp>EM_S_FA_YOY_OR</stp>
        <stp>2</stp>
        <stp>603628.SH</stp>
        <stp>2020-12-31</stp>
        <tr r="S3173" s="3"/>
      </tp>
      <tp>
        <v>15.7165059098</v>
        <stp/>
        <stp>EM_S_FA_YOY_OR</stp>
        <stp>2</stp>
        <stp>603601.SH</stp>
        <stp>2019-12-31</stp>
        <tr r="R3157" s="3"/>
      </tp>
      <tp>
        <v>56.375076310200001</v>
        <stp/>
        <stp>EM_S_FA_YOY_OR</stp>
        <stp>2</stp>
        <stp>603638.SH</stp>
        <stp>2020-12-31</stp>
        <tr r="S3178" s="3"/>
      </tp>
      <tp>
        <v>14.616081016800001</v>
        <stp/>
        <stp>EM_S_FA_YOY_OR</stp>
        <stp>2</stp>
        <stp>603639.SH</stp>
        <stp>2021-12-31</stp>
        <tr r="T3179" s="3"/>
      </tp>
      <tp>
        <v>3.7324665623</v>
        <stp/>
        <stp>EM_S_FA_YOY_OR</stp>
        <stp>2</stp>
        <stp>603688.SH</stp>
        <stp>2020-12-31</stp>
        <tr r="S3199" s="3"/>
      </tp>
      <tp>
        <v>3.6332799051000002</v>
        <stp/>
        <stp>EM_S_FA_YOY_OR</stp>
        <stp>2</stp>
        <stp>603689.SH</stp>
        <stp>2021-12-31</stp>
        <tr r="T3200" s="3"/>
      </tp>
      <tp>
        <v>16.5512537406</v>
        <stp/>
        <stp>EM_S_FA_YOY_OR</stp>
        <stp>2</stp>
        <stp>603698.SH</stp>
        <stp>2020-12-31</stp>
        <tr r="S3203" s="3"/>
      </tp>
      <tp>
        <v>9.0718664166000007</v>
        <stp/>
        <stp>EM_S_FA_YOY_OR</stp>
        <stp>2</stp>
        <stp>603699.SH</stp>
        <stp>2021-12-31</stp>
        <tr r="T3204" s="3"/>
      </tp>
      <tp>
        <v>-11.1167855953</v>
        <stp/>
        <stp>EM_S_FA_YOY_OR</stp>
        <stp>2</stp>
        <stp>603558.SH</stp>
        <stp>2020-12-31</stp>
        <tr r="S3139" s="3"/>
      </tp>
      <tp>
        <v>-21.138925173000001</v>
        <stp/>
        <stp>EM_S_FA_YOY_OR</stp>
        <stp>2</stp>
        <stp>603559.SH</stp>
        <stp>2021-12-31</stp>
        <tr r="T3140" s="3"/>
      </tp>
      <tp>
        <v>53.254491804399997</v>
        <stp/>
        <stp>EM_S_FA_YOY_OR</stp>
        <stp>2</stp>
        <stp>603568.SH</stp>
        <stp>2020-12-31</stp>
        <tr r="S3143" s="3"/>
      </tp>
      <tp>
        <v>10.0402851602</v>
        <stp/>
        <stp>EM_S_FA_YOY_OR</stp>
        <stp>2</stp>
        <stp>603569.SH</stp>
        <stp>2021-12-31</stp>
        <tr r="T3144" s="3"/>
      </tp>
      <tp>
        <v>25.599281788599999</v>
        <stp/>
        <stp>EM_S_FA_YOY_OR</stp>
        <stp>2</stp>
        <stp>603578.SH</stp>
        <stp>2020-12-31</stp>
        <tr r="S3146" s="3"/>
      </tp>
      <tp>
        <v>29.3021115124</v>
        <stp/>
        <stp>EM_S_FA_YOY_OR</stp>
        <stp>2</stp>
        <stp>603579.SH</stp>
        <stp>2021-12-31</stp>
        <tr r="T3147" s="3"/>
      </tp>
      <tp>
        <v>-6.5136458502999997</v>
        <stp/>
        <stp>EM_S_FA_YOY_OR</stp>
        <stp>2</stp>
        <stp>603508.SH</stp>
        <stp>2020-12-31</stp>
        <tr r="S3124" s="3"/>
      </tp>
      <tp>
        <v>14.654349210399999</v>
        <stp/>
        <stp>EM_S_FA_YOY_OR</stp>
        <stp>2</stp>
        <stp>603518.SH</stp>
        <stp>2020-12-31</stp>
        <tr r="S3127" s="3"/>
      </tp>
      <tp>
        <v>22.159107563100001</v>
        <stp/>
        <stp>EM_S_FA_YOY_OR</stp>
        <stp>2</stp>
        <stp>603519.SH</stp>
        <stp>2021-12-31</stp>
        <tr r="T3128" s="3"/>
      </tp>
      <tp>
        <v>-8.9204424779</v>
        <stp/>
        <stp>EM_S_FA_YOY_OR</stp>
        <stp>2</stp>
        <stp>603528.SH</stp>
        <stp>2020-12-31</stp>
        <tr r="S3131" s="3"/>
      </tp>
      <tp>
        <v>40.505130970400003</v>
        <stp/>
        <stp>EM_S_FA_YOY_OR</stp>
        <stp>2</stp>
        <stp>603501.SH</stp>
        <stp>2019-12-31</stp>
        <tr r="R3121" s="3"/>
      </tp>
      <tp>
        <v>1.1432411343</v>
        <stp/>
        <stp>EM_S_FA_YOY_OR</stp>
        <stp>2</stp>
        <stp>603538.SH</stp>
        <stp>2020-12-31</stp>
        <tr r="S3135" s="3"/>
      </tp>
      <tp>
        <v>34.506648376999998</v>
        <stp/>
        <stp>EM_S_FA_YOY_OR</stp>
        <stp>2</stp>
        <stp>603588.SH</stp>
        <stp>2020-12-31</stp>
        <tr r="S3151" s="3"/>
      </tp>
      <tp>
        <v>25.365677138100001</v>
        <stp/>
        <stp>EM_S_FA_YOY_OR</stp>
        <stp>2</stp>
        <stp>603589.SH</stp>
        <stp>2021-12-31</stp>
        <tr r="T3152" s="3"/>
      </tp>
      <tp>
        <v>86.551559741399998</v>
        <stp/>
        <stp>EM_S_FA_YOY_OR</stp>
        <stp>2</stp>
        <stp>603598.SH</stp>
        <stp>2020-12-31</stp>
        <tr r="S3154" s="3"/>
      </tp>
      <tp>
        <v>63.116038245299997</v>
        <stp/>
        <stp>EM_S_FA_YOY_OR</stp>
        <stp>2</stp>
        <stp>603599.SH</stp>
        <stp>2021-12-31</stp>
        <tr r="T3155" s="3"/>
      </tp>
      <tp>
        <v>9.1495411611000002</v>
        <stp/>
        <stp>EM_S_FA_YOY_OR</stp>
        <stp>2</stp>
        <stp>603458.SH</stp>
        <stp>2020-12-31</stp>
        <tr r="S3114" s="3"/>
      </tp>
      <tp>
        <v>3.7891187647</v>
        <stp/>
        <stp>EM_S_FA_YOY_OR</stp>
        <stp>2</stp>
        <stp>603421.SH</stp>
        <stp>2019-12-31</stp>
        <tr r="R3110" s="3"/>
      </tp>
      <tp>
        <v>51.597158623299997</v>
        <stp/>
        <stp>EM_S_FA_YOY_OR</stp>
        <stp>2</stp>
        <stp>603429.SH</stp>
        <stp>2021-12-31</stp>
        <tr r="T3111" s="3"/>
      </tp>
      <tp>
        <v>9.4950231705999997</v>
        <stp/>
        <stp>EM_S_FA_YOY_OR</stp>
        <stp>2</stp>
        <stp>603488.SH</stp>
        <stp>2020-12-31</stp>
        <tr r="S3117" s="3"/>
      </tp>
      <tp>
        <v>33.842270583199998</v>
        <stp/>
        <stp>EM_S_FA_YOY_OR</stp>
        <stp>2</stp>
        <stp>603499.SH</stp>
        <stp>2021-12-31</stp>
        <tr r="T3119" s="3"/>
      </tp>
      <tp>
        <v>-1.0462122535</v>
        <stp/>
        <stp>EM_S_FA_YOY_OR</stp>
        <stp>2</stp>
        <stp>603358.SH</stp>
        <stp>2020-12-31</stp>
        <tr r="S3087" s="3"/>
      </tp>
      <tp>
        <v>15.9476572636</v>
        <stp/>
        <stp>EM_S_FA_YOY_OR</stp>
        <stp>2</stp>
        <stp>603359.SH</stp>
        <stp>2021-12-31</stp>
        <tr r="T3088" s="3"/>
      </tp>
      <tp>
        <v>5.4644086715000002</v>
        <stp/>
        <stp>EM_S_FA_YOY_OR</stp>
        <stp>2</stp>
        <stp>603368.SH</stp>
        <stp>2020-12-31</stp>
        <tr r="S3094" s="3"/>
      </tp>
      <tp>
        <v>25.123075720500001</v>
        <stp/>
        <stp>EM_S_FA_YOY_OR</stp>
        <stp>2</stp>
        <stp>603369.SH</stp>
        <stp>2021-12-31</stp>
        <tr r="T3095" s="3"/>
      </tp>
      <tp>
        <v>44.606481623900002</v>
        <stp/>
        <stp>EM_S_FA_YOY_OR</stp>
        <stp>2</stp>
        <stp>603378.SH</stp>
        <stp>2020-12-31</stp>
        <tr r="S3097" s="3"/>
      </tp>
      <tp>
        <v>-1.469336043</v>
        <stp/>
        <stp>EM_S_FA_YOY_OR</stp>
        <stp>2</stp>
        <stp>603308.SH</stp>
        <stp>2020-12-31</stp>
        <tr r="S3061" s="3"/>
      </tp>
      <tp>
        <v>-1.070849728</v>
        <stp/>
        <stp>EM_S_FA_YOY_OR</stp>
        <stp>2</stp>
        <stp>603309.SH</stp>
        <stp>2021-12-31</stp>
        <tr r="T3062" s="3"/>
      </tp>
      <tp>
        <v>10.013864675700001</v>
        <stp/>
        <stp>EM_S_FA_YOY_OR</stp>
        <stp>2</stp>
        <stp>603331.SH</stp>
        <stp>2019-12-31</stp>
        <tr r="R3077" s="3"/>
      </tp>
      <tp>
        <v>215.65072469250001</v>
        <stp/>
        <stp>EM_S_FA_YOY_OR</stp>
        <stp>2</stp>
        <stp>603318.SH</stp>
        <stp>2020-12-31</stp>
        <tr r="S3067" s="3"/>
      </tp>
      <tp>
        <v>15.082042057000001</v>
        <stp/>
        <stp>EM_S_FA_YOY_OR</stp>
        <stp>2</stp>
        <stp>603319.SH</stp>
        <stp>2021-12-31</stp>
        <tr r="T3068" s="3"/>
      </tp>
      <tp>
        <v>-8.9780977900000003E-2</v>
        <stp/>
        <stp>EM_S_FA_YOY_OR</stp>
        <stp>2</stp>
        <stp>603321.SH</stp>
        <stp>2019-12-31</stp>
        <tr r="R3070" s="3"/>
      </tp>
      <tp>
        <v>14.7971457458</v>
        <stp/>
        <stp>EM_S_FA_YOY_OR</stp>
        <stp>2</stp>
        <stp>603311.SH</stp>
        <stp>2019-12-31</stp>
        <tr r="R3063" s="3"/>
      </tp>
      <tp>
        <v>-18.589497722600001</v>
        <stp/>
        <stp>EM_S_FA_YOY_OR</stp>
        <stp>2</stp>
        <stp>603328.SH</stp>
        <stp>2020-12-31</stp>
        <tr r="S3074" s="3"/>
      </tp>
      <tp>
        <v>49.548767091199998</v>
        <stp/>
        <stp>EM_S_FA_YOY_OR</stp>
        <stp>2</stp>
        <stp>603329.SH</stp>
        <stp>2021-12-31</stp>
        <tr r="T3075" s="3"/>
      </tp>
      <tp>
        <v>23.747116062900002</v>
        <stp/>
        <stp>EM_S_FA_YOY_OR</stp>
        <stp>2</stp>
        <stp>603338.SH</stp>
        <stp>2020-12-31</stp>
        <tr r="S3082" s="3"/>
      </tp>
      <tp>
        <v>49.556805070400003</v>
        <stp/>
        <stp>EM_S_FA_YOY_OR</stp>
        <stp>2</stp>
        <stp>603339.SH</stp>
        <stp>2021-12-31</stp>
        <tr r="T3083" s="3"/>
      </tp>
      <tp>
        <v>-29.083152810000001</v>
        <stp/>
        <stp>EM_S_FA_YOY_OR</stp>
        <stp>2</stp>
        <stp>603388.SH</stp>
        <stp>2020-12-31</stp>
        <tr r="S3103" s="3"/>
      </tp>
      <tp>
        <v>-11.5296144179</v>
        <stp/>
        <stp>EM_S_FA_YOY_OR</stp>
        <stp>2</stp>
        <stp>603389.SH</stp>
        <stp>2021-12-31</stp>
        <tr r="T3104" s="3"/>
      </tp>
      <tp>
        <v>-6.6178373349999999</v>
        <stp/>
        <stp>EM_S_FA_YOY_OR</stp>
        <stp>2</stp>
        <stp>603398.SH</stp>
        <stp>2020-12-31</stp>
        <tr r="S3107" s="3"/>
      </tp>
      <tp>
        <v>68.578492381000004</v>
        <stp/>
        <stp>EM_S_FA_YOY_OR</stp>
        <stp>2</stp>
        <stp>603399.SH</stp>
        <stp>2021-12-31</stp>
        <tr r="T3108" s="3"/>
      </tp>
      <tp>
        <v>46.960924820499997</v>
        <stp/>
        <stp>EM_S_FA_YOY_OR</stp>
        <stp>2</stp>
        <stp>603258.SH</stp>
        <stp>2020-12-31</stp>
        <tr r="S3044" s="3"/>
      </tp>
      <tp>
        <v>-23.0974105385</v>
        <stp/>
        <stp>EM_S_FA_YOY_OR</stp>
        <stp>2</stp>
        <stp>603268.SH</stp>
        <stp>2020-12-31</stp>
        <tr r="S3047" s="3"/>
      </tp>
      <tp>
        <v>35.436583328700003</v>
        <stp/>
        <stp>EM_S_FA_YOY_OR</stp>
        <stp>2</stp>
        <stp>603269.SH</stp>
        <stp>2021-12-31</stp>
        <tr r="T3048" s="3"/>
      </tp>
      <tp>
        <v>12.5892862794</v>
        <stp/>
        <stp>EM_S_FA_YOY_OR</stp>
        <stp>2</stp>
        <stp>603278.SH</stp>
        <stp>2020-12-31</stp>
        <tr r="S3050" s="3"/>
      </tp>
      <tp>
        <v>48.597075320400002</v>
        <stp/>
        <stp>EM_S_FA_YOY_OR</stp>
        <stp>2</stp>
        <stp>603208.SH</stp>
        <stp>2020-12-31</stp>
        <tr r="S3031" s="3"/>
      </tp>
      <tp>
        <v>46.610638700099997</v>
        <stp/>
        <stp>EM_S_FA_YOY_OR</stp>
        <stp>2</stp>
        <stp>603218.SH</stp>
        <stp>2020-12-31</stp>
        <tr r="S3032" s="3"/>
      </tp>
      <tp>
        <v>11.5516717438</v>
        <stp/>
        <stp>EM_S_FA_YOY_OR</stp>
        <stp>2</stp>
        <stp>603228.SH</stp>
        <stp>2020-12-31</stp>
        <tr r="S3038" s="3"/>
      </tp>
      <tp>
        <v>39.205680858800001</v>
        <stp/>
        <stp>EM_S_FA_YOY_OR</stp>
        <stp>2</stp>
        <stp>603229.SH</stp>
        <stp>2021-12-31</stp>
        <tr r="T3039" s="3"/>
      </tp>
      <tp>
        <v>83.050433886600004</v>
        <stp/>
        <stp>EM_S_FA_YOY_OR</stp>
        <stp>2</stp>
        <stp>603238.SH</stp>
        <stp>2020-12-31</stp>
        <tr r="S3042" s="3"/>
      </tp>
      <tp>
        <v>27.402413086399999</v>
        <stp/>
        <stp>EM_S_FA_YOY_OR</stp>
        <stp>2</stp>
        <stp>603239.SH</stp>
        <stp>2021-12-31</stp>
        <tr r="T3043" s="3"/>
      </tp>
      <tp>
        <v>15.128558913399999</v>
        <stp/>
        <stp>EM_S_FA_YOY_OR</stp>
        <stp>2</stp>
        <stp>603288.SH</stp>
        <stp>2020-12-31</stp>
        <tr r="S3053" s="3"/>
      </tp>
      <tp>
        <v>25.705541614200001</v>
        <stp/>
        <stp>EM_S_FA_YOY_OR</stp>
        <stp>2</stp>
        <stp>603289.SH</stp>
        <stp>2021-12-31</stp>
        <tr r="T3054" s="3"/>
      </tp>
      <tp>
        <v>29.337372480700001</v>
        <stp/>
        <stp>EM_S_FA_YOY_OR</stp>
        <stp>2</stp>
        <stp>603298.SH</stp>
        <stp>2020-12-31</stp>
        <tr r="S3055" s="3"/>
      </tp>
      <tp>
        <v>20.929837458400002</v>
        <stp/>
        <stp>EM_S_FA_YOY_OR</stp>
        <stp>2</stp>
        <stp>603299.SH</stp>
        <stp>2021-12-31</stp>
        <tr r="T3056" s="3"/>
      </tp>
      <tp>
        <v>71.441277025399998</v>
        <stp/>
        <stp>EM_S_FA_YOY_OR</stp>
        <stp>2</stp>
        <stp>603158.SH</stp>
        <stp>2020-12-31</stp>
        <tr r="S3008" s="3"/>
      </tp>
      <tp>
        <v>14.611078467700001</v>
        <stp/>
        <stp>EM_S_FA_YOY_OR</stp>
        <stp>2</stp>
        <stp>603159.SH</stp>
        <stp>2021-12-31</stp>
        <tr r="T3009" s="3"/>
      </tp>
      <tp>
        <v>-30.569551452300001</v>
        <stp/>
        <stp>EM_S_FA_YOY_OR</stp>
        <stp>2</stp>
        <stp>603168.SH</stp>
        <stp>2020-12-31</stp>
        <tr r="S3014" s="3"/>
      </tp>
      <tp>
        <v>39.168648408000003</v>
        <stp/>
        <stp>EM_S_FA_YOY_OR</stp>
        <stp>2</stp>
        <stp>603169.SH</stp>
        <stp>2021-12-31</stp>
        <tr r="T3015" s="3"/>
      </tp>
      <tp>
        <v>9.9572199400000005E-2</v>
        <stp/>
        <stp>EM_S_FA_YOY_OR</stp>
        <stp>2</stp>
        <stp>603178.SH</stp>
        <stp>2020-12-31</stp>
        <tr r="S3017" s="3"/>
      </tp>
      <tp>
        <v>25.328447882399999</v>
        <stp/>
        <stp>EM_S_FA_YOY_OR</stp>
        <stp>2</stp>
        <stp>603179.SH</stp>
        <stp>2021-12-31</stp>
        <tr r="T3018" s="3"/>
      </tp>
      <tp>
        <v>0.24399077450000001</v>
        <stp/>
        <stp>EM_S_FA_YOY_OR</stp>
        <stp>2</stp>
        <stp>603108.SH</stp>
        <stp>2020-12-31</stp>
        <tr r="S2991" s="3"/>
      </tp>
      <tp>
        <v>5.0575828630000004</v>
        <stp/>
        <stp>EM_S_FA_YOY_OR</stp>
        <stp>2</stp>
        <stp>603131.SH</stp>
        <stp>2019-12-31</stp>
        <tr r="R3003" s="3"/>
      </tp>
      <tp>
        <v>12.768226504399999</v>
        <stp/>
        <stp>EM_S_FA_YOY_OR</stp>
        <stp>2</stp>
        <stp>603118.SH</stp>
        <stp>2020-12-31</stp>
        <tr r="S2997" s="3"/>
      </tp>
      <tp>
        <v>-0.50356192960000001</v>
        <stp/>
        <stp>EM_S_FA_YOY_OR</stp>
        <stp>2</stp>
        <stp>603111.SH</stp>
        <stp>2019-12-31</stp>
        <tr r="R2993" s="3"/>
      </tp>
      <tp>
        <v>37.474682334000001</v>
        <stp/>
        <stp>EM_S_FA_YOY_OR</stp>
        <stp>2</stp>
        <stp>603128.SH</stp>
        <stp>2020-12-31</stp>
        <tr r="S3001" s="3"/>
      </tp>
      <tp>
        <v>73.710921138700002</v>
        <stp/>
        <stp>EM_S_FA_YOY_OR</stp>
        <stp>2</stp>
        <stp>603129.SH</stp>
        <stp>2021-12-31</stp>
        <tr r="T3002" s="3"/>
      </tp>
      <tp>
        <v>21.488093660600001</v>
        <stp/>
        <stp>EM_S_FA_YOY_OR</stp>
        <stp>2</stp>
        <stp>603101.SH</stp>
        <stp>2019-12-31</stp>
        <tr r="R2988" s="3"/>
      </tp>
      <tp>
        <v>-28.039538369100001</v>
        <stp/>
        <stp>EM_S_FA_YOY_OR</stp>
        <stp>2</stp>
        <stp>603138.SH</stp>
        <stp>2020-12-31</stp>
        <tr r="S3006" s="3"/>
      </tp>
      <tp>
        <v>6.9275932002999996</v>
        <stp/>
        <stp>EM_S_FA_YOY_OR</stp>
        <stp>2</stp>
        <stp>603139.SH</stp>
        <stp>2021-12-31</stp>
        <tr r="T3007" s="3"/>
      </tp>
      <tp>
        <v>-54.067549772600003</v>
        <stp/>
        <stp>EM_S_FA_YOY_OR</stp>
        <stp>2</stp>
        <stp>603188.SH</stp>
        <stp>2020-12-31</stp>
        <tr r="S3023" s="3"/>
      </tp>
      <tp>
        <v>10.440091822699999</v>
        <stp/>
        <stp>EM_S_FA_YOY_OR</stp>
        <stp>2</stp>
        <stp>603189.SH</stp>
        <stp>2021-12-31</stp>
        <tr r="T3024" s="3"/>
      </tp>
      <tp>
        <v>-8.6030782897999991</v>
        <stp/>
        <stp>EM_S_FA_YOY_OR</stp>
        <stp>2</stp>
        <stp>603198.SH</stp>
        <stp>2020-12-31</stp>
        <tr r="S3027" s="3"/>
      </tp>
      <tp>
        <v>24.813922549699999</v>
        <stp/>
        <stp>EM_S_FA_YOY_OR</stp>
        <stp>2</stp>
        <stp>603199.SH</stp>
        <stp>2021-12-31</stp>
        <tr r="T3028" s="3"/>
      </tp>
      <tp>
        <v>10.196092392200001</v>
        <stp/>
        <stp>EM_S_FA_YOY_OR</stp>
        <stp>2</stp>
        <stp>603181.SH</stp>
        <stp>2019-12-31</stp>
        <tr r="R3020" s="3"/>
      </tp>
      <tp>
        <v>-6.7255268253000002</v>
        <stp/>
        <stp>EM_S_FA_YOY_OR</stp>
        <stp>2</stp>
        <stp>603058.SH</stp>
        <stp>2020-12-31</stp>
        <tr r="S2967" s="3"/>
      </tp>
      <tp>
        <v>16.366109419699999</v>
        <stp/>
        <stp>EM_S_FA_YOY_OR</stp>
        <stp>2</stp>
        <stp>603069.SH</stp>
        <stp>2021-12-31</stp>
        <tr r="T2972" s="3"/>
      </tp>
      <tp>
        <v>10.955255766600001</v>
        <stp/>
        <stp>EM_S_FA_YOY_OR</stp>
        <stp>2</stp>
        <stp>603041.SH</stp>
        <stp>2019-12-31</stp>
        <tr r="R2962" s="3"/>
      </tp>
      <tp>
        <v>14.959394384499999</v>
        <stp/>
        <stp>EM_S_FA_YOY_OR</stp>
        <stp>2</stp>
        <stp>603078.SH</stp>
        <stp>2020-12-31</stp>
        <tr r="S2975" s="3"/>
      </tp>
      <tp>
        <v>-8.9450799459999999</v>
        <stp/>
        <stp>EM_S_FA_YOY_OR</stp>
        <stp>2</stp>
        <stp>603079.SH</stp>
        <stp>2021-12-31</stp>
        <tr r="T2976" s="3"/>
      </tp>
      <tp>
        <v>15.4348447028</v>
        <stp/>
        <stp>EM_S_FA_YOY_OR</stp>
        <stp>2</stp>
        <stp>603008.SH</stp>
        <stp>2020-12-31</stp>
        <tr r="S2933" s="3"/>
      </tp>
      <tp>
        <v>18.183454508800001</v>
        <stp/>
        <stp>EM_S_FA_YOY_OR</stp>
        <stp>2</stp>
        <stp>603009.SH</stp>
        <stp>2021-12-31</stp>
        <tr r="T2934" s="3"/>
      </tp>
      <tp>
        <v>5.2642483016000003</v>
        <stp/>
        <stp>EM_S_FA_YOY_OR</stp>
        <stp>2</stp>
        <stp>603031.SH</stp>
        <stp>2019-12-31</stp>
        <tr r="R2953" s="3"/>
      </tp>
      <tp>
        <v>14.192205229100001</v>
        <stp/>
        <stp>EM_S_FA_YOY_OR</stp>
        <stp>2</stp>
        <stp>603018.SH</stp>
        <stp>2020-12-31</stp>
        <tr r="S2941" s="3"/>
      </tp>
      <tp>
        <v>10.227485550300001</v>
        <stp/>
        <stp>EM_S_FA_YOY_OR</stp>
        <stp>2</stp>
        <stp>603019.SH</stp>
        <stp>2021-12-31</stp>
        <tr r="T2942" s="3"/>
      </tp>
      <tp>
        <v>8.0384114237999995</v>
        <stp/>
        <stp>EM_S_FA_YOY_OR</stp>
        <stp>2</stp>
        <stp>603021.SH</stp>
        <stp>2019-12-31</stp>
        <tr r="R2944" s="3"/>
      </tp>
      <tp>
        <v>-13.0002477346</v>
        <stp/>
        <stp>EM_S_FA_YOY_OR</stp>
        <stp>2</stp>
        <stp>603011.SH</stp>
        <stp>2019-12-31</stp>
        <tr r="R2936" s="3"/>
      </tp>
      <tp>
        <v>18.778546329299999</v>
        <stp/>
        <stp>EM_S_FA_YOY_OR</stp>
        <stp>2</stp>
        <stp>603028.SH</stp>
        <stp>2020-12-31</stp>
        <tr r="S2950" s="3"/>
      </tp>
      <tp>
        <v>16.431170318500001</v>
        <stp/>
        <stp>EM_S_FA_YOY_OR</stp>
        <stp>2</stp>
        <stp>603029.SH</stp>
        <stp>2021-12-31</stp>
        <tr r="T2951" s="3"/>
      </tp>
      <tp>
        <v>-10.405623777100001</v>
        <stp/>
        <stp>EM_S_FA_YOY_OR</stp>
        <stp>2</stp>
        <stp>603001.SH</stp>
        <stp>2019-12-31</stp>
        <tr r="R2927" s="3"/>
      </tp>
      <tp>
        <v>-4.8879206544000002</v>
        <stp/>
        <stp>EM_S_FA_YOY_OR</stp>
        <stp>2</stp>
        <stp>603038.SH</stp>
        <stp>2020-12-31</stp>
        <tr r="S2959" s="3"/>
      </tp>
      <tp>
        <v>35.109936072700002</v>
        <stp/>
        <stp>EM_S_FA_YOY_OR</stp>
        <stp>2</stp>
        <stp>603039.SH</stp>
        <stp>2021-12-31</stp>
        <tr r="T2960" s="3"/>
      </tp>
      <tp>
        <v>12.627017559</v>
        <stp/>
        <stp>EM_S_FA_YOY_OR</stp>
        <stp>2</stp>
        <stp>603088.SH</stp>
        <stp>2020-12-31</stp>
        <tr r="S2981" s="3"/>
      </tp>
      <tp>
        <v>41.566004000100001</v>
        <stp/>
        <stp>EM_S_FA_YOY_OR</stp>
        <stp>2</stp>
        <stp>603089.SH</stp>
        <stp>2021-12-31</stp>
        <tr r="T2982" s="3"/>
      </tp>
      <tp>
        <v>-6.0788846944000001</v>
        <stp/>
        <stp>EM_S_FA_YOY_OR</stp>
        <stp>2</stp>
        <stp>603098.SH</stp>
        <stp>2020-12-31</stp>
        <tr r="S2985" s="3"/>
      </tp>
      <tp>
        <v>30.449309205599999</v>
        <stp/>
        <stp>EM_S_FA_YOY_OR</stp>
        <stp>2</stp>
        <stp>603099.SH</stp>
        <stp>2021-12-31</stp>
        <tr r="T2986" s="3"/>
      </tp>
      <tp>
        <v>19.246802145</v>
        <stp/>
        <stp>EM_S_FA_YOY_OR</stp>
        <stp>2</stp>
        <stp>603081.SH</stp>
        <stp>2019-12-31</stp>
        <tr r="R2977" s="3"/>
      </tp>
      <tp>
        <v>-27.798851038999999</v>
        <stp/>
        <stp>EM_S_FA_YOY_OR</stp>
        <stp>2</stp>
        <stp>603958.SH</stp>
        <stp>2020-12-31</stp>
        <tr r="S3308" s="3"/>
      </tp>
      <tp>
        <v>-25.850443009300001</v>
        <stp/>
        <stp>EM_S_FA_YOY_OR</stp>
        <stp>2</stp>
        <stp>603959.SH</stp>
        <stp>2021-12-31</stp>
        <tr r="T3309" s="3"/>
      </tp>
      <tp>
        <v>7.3708485877000003</v>
        <stp/>
        <stp>EM_S_FA_YOY_OR</stp>
        <stp>2</stp>
        <stp>603968.SH</stp>
        <stp>2020-12-31</stp>
        <tr r="S3313" s="3"/>
      </tp>
      <tp>
        <v>23.162483927699999</v>
        <stp/>
        <stp>EM_S_FA_YOY_OR</stp>
        <stp>2</stp>
        <stp>603969.SH</stp>
        <stp>2021-12-31</stp>
        <tr r="T3314" s="3"/>
      </tp>
      <tp>
        <v>-4.6271206640000004</v>
        <stp/>
        <stp>EM_S_FA_YOY_OR</stp>
        <stp>2</stp>
        <stp>603978.SH</stp>
        <stp>2020-12-31</stp>
        <tr r="S3318" s="3"/>
      </tp>
      <tp>
        <v>16.5747012661</v>
        <stp/>
        <stp>EM_S_FA_YOY_OR</stp>
        <stp>2</stp>
        <stp>603979.SH</stp>
        <stp>2021-12-31</stp>
        <tr r="T3319" s="3"/>
      </tp>
      <tp>
        <v>21.4101152426</v>
        <stp/>
        <stp>EM_S_FA_YOY_OR</stp>
        <stp>2</stp>
        <stp>603908.SH</stp>
        <stp>2020-12-31</stp>
        <tr r="S3290" s="3"/>
      </tp>
      <tp>
        <v>5.6025400932</v>
        <stp/>
        <stp>EM_S_FA_YOY_OR</stp>
        <stp>2</stp>
        <stp>603909.SH</stp>
        <stp>2021-12-31</stp>
        <tr r="T3291" s="3"/>
      </tp>
      <tp>
        <v>6.3095919093999999</v>
        <stp/>
        <stp>EM_S_FA_YOY_OR</stp>
        <stp>2</stp>
        <stp>603918.SH</stp>
        <stp>2020-12-31</stp>
        <tr r="S3295" s="3"/>
      </tp>
      <tp>
        <v>3.3354341132999998</v>
        <stp/>
        <stp>EM_S_FA_YOY_OR</stp>
        <stp>2</stp>
        <stp>603919.SH</stp>
        <stp>2021-12-31</stp>
        <tr r="T3296" s="3"/>
      </tp>
      <tp>
        <v>13.2771424932</v>
        <stp/>
        <stp>EM_S_FA_YOY_OR</stp>
        <stp>2</stp>
        <stp>603928.SH</stp>
        <stp>2020-12-31</stp>
        <tr r="S3300" s="3"/>
      </tp>
      <tp>
        <v>138.02306580550001</v>
        <stp/>
        <stp>EM_S_FA_YOY_OR</stp>
        <stp>2</stp>
        <stp>603929.SH</stp>
        <stp>2021-12-31</stp>
        <tr r="T3301" s="3"/>
      </tp>
      <tp>
        <v>13.3417503054</v>
        <stp/>
        <stp>EM_S_FA_YOY_OR</stp>
        <stp>2</stp>
        <stp>603901.SH</stp>
        <stp>2019-12-31</stp>
        <tr r="R3287" s="3"/>
      </tp>
      <tp>
        <v>-12.9995894239</v>
        <stp/>
        <stp>EM_S_FA_YOY_OR</stp>
        <stp>2</stp>
        <stp>603938.SH</stp>
        <stp>2020-12-31</stp>
        <tr r="S3305" s="3"/>
      </tp>
      <tp>
        <v>16.598595985700001</v>
        <stp/>
        <stp>EM_S_FA_YOY_OR</stp>
        <stp>2</stp>
        <stp>603939.SH</stp>
        <stp>2021-12-31</stp>
        <tr r="T3306" s="3"/>
      </tp>
      <tp>
        <v>40.855809686599997</v>
        <stp/>
        <stp>EM_S_FA_YOY_OR</stp>
        <stp>2</stp>
        <stp>603988.SH</stp>
        <stp>2020-12-31</stp>
        <tr r="S3324" s="3"/>
      </tp>
      <tp>
        <v>28.510355264299999</v>
        <stp/>
        <stp>EM_S_FA_YOY_OR</stp>
        <stp>2</stp>
        <stp>603989.SH</stp>
        <stp>2021-12-31</stp>
        <tr r="T3325" s="3"/>
      </tp>
      <tp>
        <v>16.9152378028</v>
        <stp/>
        <stp>EM_S_FA_YOY_OR</stp>
        <stp>2</stp>
        <stp>603998.SH</stp>
        <stp>2020-12-31</stp>
        <tr r="S3330" s="3"/>
      </tp>
      <tp>
        <v>12.7693345132</v>
        <stp/>
        <stp>EM_S_FA_YOY_OR</stp>
        <stp>2</stp>
        <stp>603999.SH</stp>
        <stp>2021-12-31</stp>
        <tr r="T3331" s="3"/>
      </tp>
      <tp>
        <v>-18.939323951900001</v>
        <stp/>
        <stp>EM_S_FA_YOY_OR</stp>
        <stp>2</stp>
        <stp>603991.SH</stp>
        <stp>2019-12-31</stp>
        <tr r="R3327" s="3"/>
      </tp>
      <tp>
        <v>-7.9559111894000001</v>
        <stp/>
        <stp>EM_S_FA_YOY_OR</stp>
        <stp>2</stp>
        <stp>603848.SH</stp>
        <stp>2020-12-31</stp>
        <tr r="S3260" s="3"/>
      </tp>
      <tp>
        <v>12.284836816</v>
        <stp/>
        <stp>EM_S_FA_YOY_OR</stp>
        <stp>2</stp>
        <stp>603858.SH</stp>
        <stp>2020-12-31</stp>
        <tr r="S3263" s="3"/>
      </tp>
      <tp>
        <v>19.849187537799999</v>
        <stp/>
        <stp>EM_S_FA_YOY_OR</stp>
        <stp>2</stp>
        <stp>603859.SH</stp>
        <stp>2021-12-31</stp>
        <tr r="T3264" s="3"/>
      </tp>
      <tp>
        <v>11.0703631827</v>
        <stp/>
        <stp>EM_S_FA_YOY_OR</stp>
        <stp>2</stp>
        <stp>603861.SH</stp>
        <stp>2019-12-31</stp>
        <tr r="R3266" s="3"/>
      </tp>
      <tp>
        <v>-5.0935896631000004</v>
        <stp/>
        <stp>EM_S_FA_YOY_OR</stp>
        <stp>2</stp>
        <stp>603868.SH</stp>
        <stp>2020-12-31</stp>
        <tr r="S3268" s="3"/>
      </tp>
      <tp>
        <v>-20.409088163500002</v>
        <stp/>
        <stp>EM_S_FA_YOY_OR</stp>
        <stp>2</stp>
        <stp>603869.SH</stp>
        <stp>2021-12-31</stp>
        <tr r="T3269" s="3"/>
      </tp>
      <tp>
        <v>3.3284206762999999</v>
        <stp/>
        <stp>EM_S_FA_YOY_OR</stp>
        <stp>2</stp>
        <stp>603878.SH</stp>
        <stp>2020-12-31</stp>
        <tr r="S3271" s="3"/>
      </tp>
      <tp>
        <v>-2.4971673936999998</v>
        <stp/>
        <stp>EM_S_FA_YOY_OR</stp>
        <stp>2</stp>
        <stp>603879.SH</stp>
        <stp>2021-12-31</stp>
        <tr r="T3272" s="3"/>
      </tp>
      <tp>
        <v>-24.896758461400001</v>
        <stp/>
        <stp>EM_S_FA_YOY_OR</stp>
        <stp>2</stp>
        <stp>603808.SH</stp>
        <stp>2020-12-31</stp>
        <tr r="S3242" s="3"/>
      </tp>
      <tp>
        <v>23.354055369400001</v>
        <stp/>
        <stp>EM_S_FA_YOY_OR</stp>
        <stp>2</stp>
        <stp>603809.SH</stp>
        <stp>2021-12-31</stp>
        <tr r="T3243" s="3"/>
      </tp>
      <tp>
        <v>-1.4436849599999999E-2</v>
        <stp/>
        <stp>EM_S_FA_YOY_OR</stp>
        <stp>2</stp>
        <stp>603818.SH</stp>
        <stp>2020-12-31</stp>
        <tr r="S3248" s="3"/>
      </tp>
      <tp>
        <v>53.214095530800002</v>
        <stp/>
        <stp>EM_S_FA_YOY_OR</stp>
        <stp>2</stp>
        <stp>603819.SH</stp>
        <stp>2021-12-31</stp>
        <tr r="T3249" s="3"/>
      </tp>
      <tp>
        <v>24.820525486899999</v>
        <stp/>
        <stp>EM_S_FA_YOY_OR</stp>
        <stp>2</stp>
        <stp>603811.SH</stp>
        <stp>2019-12-31</stp>
        <tr r="R3244" s="3"/>
      </tp>
      <tp>
        <v>16.1769880268</v>
        <stp/>
        <stp>EM_S_FA_YOY_OR</stp>
        <stp>2</stp>
        <stp>603828.SH</stp>
        <stp>2020-12-31</stp>
        <tr r="S3254" s="3"/>
      </tp>
      <tp>
        <v>45.839206743600002</v>
        <stp/>
        <stp>EM_S_FA_YOY_OR</stp>
        <stp>2</stp>
        <stp>603829.SH</stp>
        <stp>2021-12-31</stp>
        <tr r="T3255" s="3"/>
      </tp>
      <tp>
        <v>21.7487455007</v>
        <stp/>
        <stp>EM_S_FA_YOY_OR</stp>
        <stp>2</stp>
        <stp>603801.SH</stp>
        <stp>2019-12-31</stp>
        <tr r="R3239" s="3"/>
      </tp>
      <tp>
        <v>-27.752575973700001</v>
        <stp/>
        <stp>EM_S_FA_YOY_OR</stp>
        <stp>2</stp>
        <stp>603838.SH</stp>
        <stp>2020-12-31</stp>
        <tr r="S3257" s="3"/>
      </tp>
      <tp>
        <v>-14.3728303834</v>
        <stp/>
        <stp>EM_S_FA_YOY_OR</stp>
        <stp>2</stp>
        <stp>603839.SH</stp>
        <stp>2021-12-31</stp>
        <tr r="T3258" s="3"/>
      </tp>
      <tp>
        <v>-8.6937440959999996</v>
        <stp/>
        <stp>EM_S_FA_YOY_OR</stp>
        <stp>2</stp>
        <stp>603888.SH</stp>
        <stp>2020-12-31</stp>
        <tr r="S3280" s="3"/>
      </tp>
      <tp>
        <v>51.572478413600003</v>
        <stp/>
        <stp>EM_S_FA_YOY_OR</stp>
        <stp>2</stp>
        <stp>603889.SH</stp>
        <stp>2021-12-31</stp>
        <tr r="T3281" s="3"/>
      </tp>
      <tp>
        <v>-1.8806143784</v>
        <stp/>
        <stp>EM_S_FA_YOY_OR</stp>
        <stp>2</stp>
        <stp>603898.SH</stp>
        <stp>2020-12-31</stp>
        <tr r="S3284" s="3"/>
      </tp>
      <tp>
        <v>34.0214951313</v>
        <stp/>
        <stp>EM_S_FA_YOY_OR</stp>
        <stp>2</stp>
        <stp>603899.SH</stp>
        <stp>2021-12-31</stp>
        <tr r="T3285" s="3"/>
      </tp>
      <tp>
        <v>-20.1211352965</v>
        <stp/>
        <stp>EM_S_FA_YOY_OR</stp>
        <stp>2</stp>
        <stp>603881.SH</stp>
        <stp>2019-12-31</stp>
        <tr r="R3274" s="3"/>
      </tp>
      <tp>
        <v>9.5279341983000005</v>
        <stp/>
        <stp>EM_S_FA_YOY_OR</stp>
        <stp>2</stp>
        <stp>002708.SZ</stp>
        <stp>2020-12-31</stp>
        <tr r="S1116" s="3"/>
      </tp>
      <tp>
        <v>169.25653726069999</v>
        <stp/>
        <stp>EM_S_FA_YOY_OR</stp>
        <stp>2</stp>
        <stp>002709.SZ</stp>
        <stp>2021-12-31</stp>
        <tr r="T1117" s="3"/>
      </tp>
      <tp>
        <v>-15.562290045899999</v>
        <stp/>
        <stp>EM_S_FA_YOY_OR</stp>
        <stp>2</stp>
        <stp>002731.SZ</stp>
        <stp>2019-12-31</stp>
        <tr r="R1136" s="3"/>
      </tp>
      <tp>
        <v>7.1286191561000001</v>
        <stp/>
        <stp>EM_S_FA_YOY_OR</stp>
        <stp>2</stp>
        <stp>002718.SZ</stp>
        <stp>2020-12-31</stp>
        <tr r="S1124" s="3"/>
      </tp>
      <tp>
        <v>30.934471809200002</v>
        <stp/>
        <stp>EM_S_FA_YOY_OR</stp>
        <stp>2</stp>
        <stp>002719.SZ</stp>
        <stp>2021-12-31</stp>
        <tr r="T1125" s="3"/>
      </tp>
      <tp>
        <v>-27.624868345300001</v>
        <stp/>
        <stp>EM_S_FA_YOY_OR</stp>
        <stp>2</stp>
        <stp>002721.SZ</stp>
        <stp>2019-12-31</stp>
        <tr r="R1126" s="3"/>
      </tp>
      <tp>
        <v>-31.312573502100001</v>
        <stp/>
        <stp>EM_S_FA_YOY_OR</stp>
        <stp>2</stp>
        <stp>002728.SZ</stp>
        <stp>2020-12-31</stp>
        <tr r="S1133" s="3"/>
      </tp>
      <tp>
        <v>31.557222493600001</v>
        <stp/>
        <stp>EM_S_FA_YOY_OR</stp>
        <stp>2</stp>
        <stp>002729.SZ</stp>
        <stp>2021-12-31</stp>
        <tr r="T1134" s="3"/>
      </tp>
      <tp>
        <v>14.602049475899999</v>
        <stp/>
        <stp>EM_S_FA_YOY_OR</stp>
        <stp>2</stp>
        <stp>002701.SZ</stp>
        <stp>2019-12-31</stp>
        <tr r="R1110" s="3"/>
      </tp>
      <tp>
        <v>9.5092414392000002</v>
        <stp/>
        <stp>EM_S_FA_YOY_OR</stp>
        <stp>2</stp>
        <stp>002738.SZ</stp>
        <stp>2020-12-31</stp>
        <tr r="S1143" s="3"/>
      </tp>
      <tp>
        <v>98.401759983299996</v>
        <stp/>
        <stp>EM_S_FA_YOY_OR</stp>
        <stp>2</stp>
        <stp>002739.SZ</stp>
        <stp>2021-12-31</stp>
        <tr r="T1144" s="3"/>
      </tp>
      <tp>
        <v>-15.026410244199999</v>
        <stp/>
        <stp>EM_S_FA_YOY_OR</stp>
        <stp>2</stp>
        <stp>002748.SZ</stp>
        <stp>2020-12-31</stp>
        <tr r="S1152" s="3"/>
      </tp>
      <tp>
        <v>17.105902158100001</v>
        <stp/>
        <stp>EM_S_FA_YOY_OR</stp>
        <stp>2</stp>
        <stp>002749.SZ</stp>
        <stp>2021-12-31</stp>
        <tr r="T1153" s="3"/>
      </tp>
      <tp>
        <v>-14.757660616800001</v>
        <stp/>
        <stp>EM_S_FA_YOY_OR</stp>
        <stp>2</stp>
        <stp>002771.SZ</stp>
        <stp>2019-12-31</stp>
        <tr r="R1171" s="3"/>
      </tp>
      <tp>
        <v>332.31019430200001</v>
        <stp/>
        <stp>EM_S_FA_YOY_OR</stp>
        <stp>2</stp>
        <stp>002758.SZ</stp>
        <stp>2020-12-31</stp>
        <tr r="S1160" s="3"/>
      </tp>
      <tp>
        <v>203.24105711589999</v>
        <stp/>
        <stp>EM_S_FA_YOY_OR</stp>
        <stp>2</stp>
        <stp>002759.SZ</stp>
        <stp>2021-12-31</stp>
        <tr r="T1161" s="3"/>
      </tp>
      <tp>
        <v>15.1878584415</v>
        <stp/>
        <stp>EM_S_FA_YOY_OR</stp>
        <stp>2</stp>
        <stp>002761.SZ</stp>
        <stp>2019-12-31</stp>
        <tr r="R1163" s="3"/>
      </tp>
      <tp>
        <v>41.660959278900002</v>
        <stp/>
        <stp>EM_S_FA_YOY_OR</stp>
        <stp>2</stp>
        <stp>002768.SZ</stp>
        <stp>2020-12-31</stp>
        <tr r="S1169" s="3"/>
      </tp>
      <tp>
        <v>-20.977989453599999</v>
        <stp/>
        <stp>EM_S_FA_YOY_OR</stp>
        <stp>2</stp>
        <stp>002769.SZ</stp>
        <stp>2021-12-31</stp>
        <tr r="T1170" s="3"/>
      </tp>
      <tp>
        <v>12.7220664526</v>
        <stp/>
        <stp>EM_S_FA_YOY_OR</stp>
        <stp>2</stp>
        <stp>002741.SZ</stp>
        <stp>2019-12-31</stp>
        <tr r="R1146" s="3"/>
      </tp>
      <tp>
        <v>36.549660042900001</v>
        <stp/>
        <stp>EM_S_FA_YOY_OR</stp>
        <stp>2</stp>
        <stp>002778.SZ</stp>
        <stp>2020-12-31</stp>
        <tr r="S1178" s="3"/>
      </tp>
      <tp>
        <v>36.793306915800002</v>
        <stp/>
        <stp>EM_S_FA_YOY_OR</stp>
        <stp>2</stp>
        <stp>002779.SZ</stp>
        <stp>2021-12-31</stp>
        <tr r="T1179" s="3"/>
      </tp>
      <tp>
        <v>3.4806226569000001</v>
        <stp/>
        <stp>EM_S_FA_YOY_OR</stp>
        <stp>2</stp>
        <stp>002788.SZ</stp>
        <stp>2020-12-31</stp>
        <tr r="S1186" s="3"/>
      </tp>
      <tp>
        <v>-14.169622695999999</v>
        <stp/>
        <stp>EM_S_FA_YOY_OR</stp>
        <stp>2</stp>
        <stp>002789.SZ</stp>
        <stp>2021-12-31</stp>
        <tr r="T1187" s="3"/>
      </tp>
      <tp>
        <v>1.1991563569999999</v>
        <stp/>
        <stp>EM_S_FA_YOY_OR</stp>
        <stp>2</stp>
        <stp>002798.SZ</stp>
        <stp>2020-12-31</stp>
        <tr r="S1195" s="3"/>
      </tp>
      <tp>
        <v>56.574344428899998</v>
        <stp/>
        <stp>EM_S_FA_YOY_OR</stp>
        <stp>2</stp>
        <stp>002799.SZ</stp>
        <stp>2021-12-31</stp>
        <tr r="T1196" s="3"/>
      </tp>
      <tp>
        <v>36.373643332500002</v>
        <stp/>
        <stp>EM_S_FA_YOY_OR</stp>
        <stp>2</stp>
        <stp>002791.SZ</stp>
        <stp>2019-12-31</stp>
        <tr r="R1189" s="3"/>
      </tp>
      <tp>
        <v>3.5214758582000001</v>
        <stp/>
        <stp>EM_S_FA_YOY_OR</stp>
        <stp>2</stp>
        <stp>002608.SZ</stp>
        <stp>2020-12-31</stp>
        <tr r="S1021" s="3"/>
      </tp>
      <tp>
        <v>9.7509174286999993</v>
        <stp/>
        <stp>EM_S_FA_YOY_OR</stp>
        <stp>2</stp>
        <stp>002609.SZ</stp>
        <stp>2021-12-31</stp>
        <tr r="T1022" s="3"/>
      </tp>
      <tp>
        <v>1.6632313374000001</v>
        <stp/>
        <stp>EM_S_FA_YOY_OR</stp>
        <stp>2</stp>
        <stp>002631.SZ</stp>
        <stp>2019-12-31</stp>
        <tr r="R1042" s="3"/>
      </tp>
      <tp>
        <v>137.3484997482</v>
        <stp/>
        <stp>EM_S_FA_YOY_OR</stp>
        <stp>2</stp>
        <stp>002621.SZ</stp>
        <stp>2019-12-31</stp>
        <tr r="R1032" s="3"/>
      </tp>
      <tp>
        <v>50.626445920899997</v>
        <stp/>
        <stp>EM_S_FA_YOY_OR</stp>
        <stp>2</stp>
        <stp>002611.SZ</stp>
        <stp>2019-12-31</stp>
        <tr r="R1024" s="3"/>
      </tp>
      <tp>
        <v>-22.1784718352</v>
        <stp/>
        <stp>EM_S_FA_YOY_OR</stp>
        <stp>2</stp>
        <stp>002628.SZ</stp>
        <stp>2020-12-31</stp>
        <tr r="S1039" s="3"/>
      </tp>
      <tp>
        <v>16.691355044000002</v>
        <stp/>
        <stp>EM_S_FA_YOY_OR</stp>
        <stp>2</stp>
        <stp>002629.SZ</stp>
        <stp>2021-12-31</stp>
        <tr r="T1040" s="3"/>
      </tp>
      <tp>
        <v>8.7921408665000005</v>
        <stp/>
        <stp>EM_S_FA_YOY_OR</stp>
        <stp>2</stp>
        <stp>002601.SZ</stp>
        <stp>2019-12-31</stp>
        <tr r="R1015" s="3"/>
      </tp>
      <tp>
        <v>-20.531126416900001</v>
        <stp/>
        <stp>EM_S_FA_YOY_OR</stp>
        <stp>2</stp>
        <stp>002638.SZ</stp>
        <stp>2020-12-31</stp>
        <tr r="S1049" s="3"/>
      </tp>
      <tp>
        <v>37.732136602300002</v>
        <stp/>
        <stp>EM_S_FA_YOY_OR</stp>
        <stp>2</stp>
        <stp>002639.SZ</stp>
        <stp>2021-12-31</stp>
        <tr r="T1050" s="3"/>
      </tp>
      <tp>
        <v>-5.6756046400000003E-2</v>
        <stp/>
        <stp>EM_S_FA_YOY_OR</stp>
        <stp>2</stp>
        <stp>002648.SZ</stp>
        <stp>2020-12-31</stp>
        <tr r="S1059" s="3"/>
      </tp>
      <tp>
        <v>28.3640224287</v>
        <stp/>
        <stp>EM_S_FA_YOY_OR</stp>
        <stp>2</stp>
        <stp>002649.SZ</stp>
        <stp>2021-12-31</stp>
        <tr r="T1060" s="3"/>
      </tp>
      <tp>
        <v>10.4753706919</v>
        <stp/>
        <stp>EM_S_FA_YOY_OR</stp>
        <stp>2</stp>
        <stp>002671.SZ</stp>
        <stp>2019-12-31</stp>
        <tr r="R1082" s="3"/>
      </tp>
      <tp>
        <v>-2.452466636</v>
        <stp/>
        <stp>EM_S_FA_YOY_OR</stp>
        <stp>2</stp>
        <stp>002658.SZ</stp>
        <stp>2020-12-31</stp>
        <tr r="S1069" s="3"/>
      </tp>
      <tp>
        <v>-11.4386178306</v>
        <stp/>
        <stp>EM_S_FA_YOY_OR</stp>
        <stp>2</stp>
        <stp>002659.SZ</stp>
        <stp>2021-12-31</stp>
        <tr r="T1070" s="3"/>
      </tp>
      <tp>
        <v>6.2217792751000003</v>
        <stp/>
        <stp>EM_S_FA_YOY_OR</stp>
        <stp>2</stp>
        <stp>002661.SZ</stp>
        <stp>2019-12-31</stp>
        <tr r="R1072" s="3"/>
      </tp>
      <tp>
        <v>33.145912168199999</v>
        <stp/>
        <stp>EM_S_FA_YOY_OR</stp>
        <stp>2</stp>
        <stp>002651.SZ</stp>
        <stp>2019-12-31</stp>
        <tr r="R1062" s="3"/>
      </tp>
      <tp>
        <v>12.8863728882</v>
        <stp/>
        <stp>EM_S_FA_YOY_OR</stp>
        <stp>2</stp>
        <stp>002668.SZ</stp>
        <stp>2020-12-31</stp>
        <tr r="S1079" s="3"/>
      </tp>
      <tp>
        <v>17.570065702499999</v>
        <stp/>
        <stp>EM_S_FA_YOY_OR</stp>
        <stp>2</stp>
        <stp>002669.SZ</stp>
        <stp>2021-12-31</stp>
        <tr r="T1080" s="3"/>
      </tp>
      <tp>
        <v>17.498485835499999</v>
        <stp/>
        <stp>EM_S_FA_YOY_OR</stp>
        <stp>2</stp>
        <stp>002641.SZ</stp>
        <stp>2019-12-31</stp>
        <tr r="R1052" s="3"/>
      </tp>
      <tp>
        <v>-14.685479921000001</v>
        <stp/>
        <stp>EM_S_FA_YOY_OR</stp>
        <stp>2</stp>
        <stp>002678.SZ</stp>
        <stp>2020-12-31</stp>
        <tr r="S1089" s="3"/>
      </tp>
      <tp>
        <v>28.2740253214</v>
        <stp/>
        <stp>EM_S_FA_YOY_OR</stp>
        <stp>2</stp>
        <stp>002679.SZ</stp>
        <stp>2021-12-31</stp>
        <tr r="T1090" s="3"/>
      </tp>
      <tp>
        <v>1.8107907374000001</v>
        <stp/>
        <stp>EM_S_FA_YOY_OR</stp>
        <stp>2</stp>
        <stp>002688.SZ</stp>
        <stp>2020-12-31</stp>
        <tr r="S1097" s="3"/>
      </tp>
      <tp>
        <v>-3.1850360567</v>
        <stp/>
        <stp>EM_S_FA_YOY_OR</stp>
        <stp>2</stp>
        <stp>002689.SZ</stp>
        <stp>2021-12-31</stp>
        <tr r="T1098" s="3"/>
      </tp>
      <tp>
        <v>25.221720594099999</v>
        <stp/>
        <stp>EM_S_FA_YOY_OR</stp>
        <stp>2</stp>
        <stp>002698.SZ</stp>
        <stp>2020-12-31</stp>
        <tr r="S1107" s="3"/>
      </tp>
      <tp>
        <v>4.0222710938999997</v>
        <stp/>
        <stp>EM_S_FA_YOY_OR</stp>
        <stp>2</stp>
        <stp>002699.SZ</stp>
        <stp>2021-12-31</stp>
        <tr r="T1108" s="3"/>
      </tp>
      <tp>
        <v>-6.0870558943999997</v>
        <stp/>
        <stp>EM_S_FA_YOY_OR</stp>
        <stp>2</stp>
        <stp>002691.SZ</stp>
        <stp>2019-12-31</stp>
        <tr r="R1100" s="3"/>
      </tp>
      <tp>
        <v>5.4648198729999997</v>
        <stp/>
        <stp>EM_S_FA_YOY_OR</stp>
        <stp>2</stp>
        <stp>002681.SZ</stp>
        <stp>2019-12-31</stp>
        <tr r="R1091" s="3"/>
      </tp>
      <tp>
        <v>4.7424143013000002</v>
        <stp/>
        <stp>EM_S_FA_YOY_OR</stp>
        <stp>2</stp>
        <stp>002508.SZ</stp>
        <stp>2020-12-31</stp>
        <tr r="S924" s="3"/>
      </tp>
      <tp>
        <v>61.183230559800002</v>
        <stp/>
        <stp>EM_S_FA_YOY_OR</stp>
        <stp>2</stp>
        <stp>002531.SZ</stp>
        <stp>2019-12-31</stp>
        <tr r="R945" s="3"/>
      </tp>
      <tp>
        <v>-7.1881731543000003</v>
        <stp/>
        <stp>EM_S_FA_YOY_OR</stp>
        <stp>2</stp>
        <stp>002518.SZ</stp>
        <stp>2020-12-31</stp>
        <tr r="S933" s="3"/>
      </tp>
      <tp>
        <v>-4.8294448322000001</v>
        <stp/>
        <stp>EM_S_FA_YOY_OR</stp>
        <stp>2</stp>
        <stp>002519.SZ</stp>
        <stp>2021-12-31</stp>
        <tr r="T934" s="3"/>
      </tp>
      <tp>
        <v>-11.6678531422</v>
        <stp/>
        <stp>EM_S_FA_YOY_OR</stp>
        <stp>2</stp>
        <stp>002521.SZ</stp>
        <stp>2019-12-31</stp>
        <tr r="R936" s="3"/>
      </tp>
      <tp>
        <v>16.842366139100001</v>
        <stp/>
        <stp>EM_S_FA_YOY_OR</stp>
        <stp>2</stp>
        <stp>002511.SZ</stp>
        <stp>2019-12-31</stp>
        <tr r="R926" s="3"/>
      </tp>
      <tp>
        <v>10.2309129676</v>
        <stp/>
        <stp>EM_S_FA_YOY_OR</stp>
        <stp>2</stp>
        <stp>002528.SZ</stp>
        <stp>2020-12-31</stp>
        <tr r="S942" s="3"/>
      </tp>
      <tp>
        <v>-15.442416408</v>
        <stp/>
        <stp>EM_S_FA_YOY_OR</stp>
        <stp>2</stp>
        <stp>002529.SZ</stp>
        <stp>2021-12-31</stp>
        <tr r="T943" s="3"/>
      </tp>
      <tp>
        <v>-61.960559167500001</v>
        <stp/>
        <stp>EM_S_FA_YOY_OR</stp>
        <stp>2</stp>
        <stp>002501.SZ</stp>
        <stp>2019-12-31</stp>
        <tr r="R919" s="3"/>
      </tp>
      <tp>
        <v>25.720925039099999</v>
        <stp/>
        <stp>EM_S_FA_YOY_OR</stp>
        <stp>2</stp>
        <stp>002538.SZ</stp>
        <stp>2020-12-31</stp>
        <tr r="S952" s="3"/>
      </tp>
      <tp>
        <v>62.741022633</v>
        <stp/>
        <stp>EM_S_FA_YOY_OR</stp>
        <stp>2</stp>
        <stp>002539.SZ</stp>
        <stp>2021-12-31</stp>
        <tr r="T953" s="3"/>
      </tp>
      <tp>
        <v>69.551220157499998</v>
        <stp/>
        <stp>EM_S_FA_YOY_OR</stp>
        <stp>2</stp>
        <stp>002548.SZ</stp>
        <stp>2020-12-31</stp>
        <tr r="S962" s="3"/>
      </tp>
      <tp>
        <v>28.675027105400002</v>
        <stp/>
        <stp>EM_S_FA_YOY_OR</stp>
        <stp>2</stp>
        <stp>002549.SZ</stp>
        <stp>2021-12-31</stp>
        <tr r="T963" s="3"/>
      </tp>
      <tp>
        <v>9.1430241161999994</v>
        <stp/>
        <stp>EM_S_FA_YOY_OR</stp>
        <stp>2</stp>
        <stp>002571.SZ</stp>
        <stp>2019-12-31</stp>
        <tr r="R985" s="3"/>
      </tp>
      <tp>
        <v>-13.772043959299999</v>
        <stp/>
        <stp>EM_S_FA_YOY_OR</stp>
        <stp>2</stp>
        <stp>002558.SZ</stp>
        <stp>2020-12-31</stp>
        <tr r="S972" s="3"/>
      </tp>
      <tp>
        <v>21.9999341971</v>
        <stp/>
        <stp>EM_S_FA_YOY_OR</stp>
        <stp>2</stp>
        <stp>002559.SZ</stp>
        <stp>2021-12-31</stp>
        <tr r="T973" s="3"/>
      </tp>
      <tp>
        <v>-6.7991570333000002</v>
        <stp/>
        <stp>EM_S_FA_YOY_OR</stp>
        <stp>2</stp>
        <stp>002561.SZ</stp>
        <stp>2019-12-31</stp>
        <tr r="R975" s="3"/>
      </tp>
      <tp>
        <v>-6.1095523920000003</v>
        <stp/>
        <stp>EM_S_FA_YOY_OR</stp>
        <stp>2</stp>
        <stp>002551.SZ</stp>
        <stp>2019-12-31</stp>
        <tr r="R965" s="3"/>
      </tp>
      <tp>
        <v>31.2034342659</v>
        <stp/>
        <stp>EM_S_FA_YOY_OR</stp>
        <stp>2</stp>
        <stp>002568.SZ</stp>
        <stp>2020-12-31</stp>
        <tr r="S982" s="3"/>
      </tp>
      <tp>
        <v>9.5406005594999996</v>
        <stp/>
        <stp>EM_S_FA_YOY_OR</stp>
        <stp>2</stp>
        <stp>002569.SZ</stp>
        <stp>2021-12-31</stp>
        <tr r="T983" s="3"/>
      </tp>
      <tp>
        <v>36.579170300100003</v>
        <stp/>
        <stp>EM_S_FA_YOY_OR</stp>
        <stp>2</stp>
        <stp>002541.SZ</stp>
        <stp>2019-12-31</stp>
        <tr r="R955" s="3"/>
      </tp>
      <tp>
        <v>8.8761806967000005</v>
        <stp/>
        <stp>EM_S_FA_YOY_OR</stp>
        <stp>2</stp>
        <stp>002578.SZ</stp>
        <stp>2020-12-31</stp>
        <tr r="S992" s="3"/>
      </tp>
      <tp>
        <v>25.865733393300001</v>
        <stp/>
        <stp>EM_S_FA_YOY_OR</stp>
        <stp>2</stp>
        <stp>002579.SZ</stp>
        <stp>2021-12-31</stp>
        <tr r="T993" s="3"/>
      </tp>
      <tp>
        <v>7.0496187110999999</v>
        <stp/>
        <stp>EM_S_FA_YOY_OR</stp>
        <stp>2</stp>
        <stp>002588.SZ</stp>
        <stp>2020-12-31</stp>
        <tr r="S1002" s="3"/>
      </tp>
      <tp>
        <v>-22.670980773299998</v>
        <stp/>
        <stp>EM_S_FA_YOY_OR</stp>
        <stp>2</stp>
        <stp>002589.SZ</stp>
        <stp>2021-12-31</stp>
        <tr r="T1003" s="3"/>
      </tp>
      <tp>
        <v>4.6671306759000002</v>
        <stp/>
        <stp>EM_S_FA_YOY_OR</stp>
        <stp>2</stp>
        <stp>002598.SZ</stp>
        <stp>2020-12-31</stp>
        <tr r="S1012" s="3"/>
      </tp>
      <tp>
        <v>17.8802333611</v>
        <stp/>
        <stp>EM_S_FA_YOY_OR</stp>
        <stp>2</stp>
        <stp>002599.SZ</stp>
        <stp>2021-12-31</stp>
        <tr r="T1013" s="3"/>
      </tp>
      <tp>
        <v>12.849867483300001</v>
        <stp/>
        <stp>EM_S_FA_YOY_OR</stp>
        <stp>2</stp>
        <stp>002591.SZ</stp>
        <stp>2019-12-31</stp>
        <tr r="R1005" s="3"/>
      </tp>
      <tp>
        <v>-14.588845104900001</v>
        <stp/>
        <stp>EM_S_FA_YOY_OR</stp>
        <stp>2</stp>
        <stp>002581.SZ</stp>
        <stp>2019-12-31</stp>
        <tr r="R995" s="3"/>
      </tp>
      <tp>
        <v>-17.871543244200002</v>
        <stp/>
        <stp>EM_S_FA_YOY_OR</stp>
        <stp>2</stp>
        <stp>002408.SZ</stp>
        <stp>2020-12-31</stp>
        <tr r="S834" s="3"/>
      </tp>
      <tp>
        <v>66.399320768899997</v>
        <stp/>
        <stp>EM_S_FA_YOY_OR</stp>
        <stp>2</stp>
        <stp>002409.SZ</stp>
        <stp>2021-12-31</stp>
        <tr r="T835" s="3"/>
      </tp>
      <tp>
        <v>-49.166375757499999</v>
        <stp/>
        <stp>EM_S_FA_YOY_OR</stp>
        <stp>2</stp>
        <stp>002431.SZ</stp>
        <stp>2019-12-31</stp>
        <tr r="R855" s="3"/>
      </tp>
      <tp>
        <v>17.1698774503</v>
        <stp/>
        <stp>EM_S_FA_YOY_OR</stp>
        <stp>2</stp>
        <stp>002418.SZ</stp>
        <stp>2020-12-31</stp>
        <tr r="S842" s="3"/>
      </tp>
      <tp>
        <v>3.9688238842999999</v>
        <stp/>
        <stp>EM_S_FA_YOY_OR</stp>
        <stp>2</stp>
        <stp>002419.SZ</stp>
        <stp>2021-12-31</stp>
        <tr r="T843" s="3"/>
      </tp>
      <tp>
        <v>-12.722987353800001</v>
        <stp/>
        <stp>EM_S_FA_YOY_OR</stp>
        <stp>2</stp>
        <stp>002421.SZ</stp>
        <stp>2019-12-31</stp>
        <tr r="R845" s="3"/>
      </tp>
      <tp>
        <v>60.117988489399998</v>
        <stp/>
        <stp>EM_S_FA_YOY_OR</stp>
        <stp>2</stp>
        <stp>002428.SZ</stp>
        <stp>2020-12-31</stp>
        <tr r="S852" s="3"/>
      </tp>
      <tp>
        <v>11.650931613699999</v>
        <stp/>
        <stp>EM_S_FA_YOY_OR</stp>
        <stp>2</stp>
        <stp>002429.SZ</stp>
        <stp>2021-12-31</stp>
        <tr r="T853" s="3"/>
      </tp>
      <tp>
        <v>22.820996855600001</v>
        <stp/>
        <stp>EM_S_FA_YOY_OR</stp>
        <stp>2</stp>
        <stp>002401.SZ</stp>
        <stp>2019-12-31</stp>
        <tr r="R827" s="3"/>
      </tp>
      <tp>
        <v>17.603276253499999</v>
        <stp/>
        <stp>EM_S_FA_YOY_OR</stp>
        <stp>2</stp>
        <stp>002438.SZ</stp>
        <stp>2020-12-31</stp>
        <tr r="S862" s="3"/>
      </tp>
      <tp>
        <v>20.272473726800001</v>
        <stp/>
        <stp>EM_S_FA_YOY_OR</stp>
        <stp>2</stp>
        <stp>002439.SZ</stp>
        <stp>2021-12-31</stp>
        <tr r="T863" s="3"/>
      </tp>
      <tp>
        <v>22.1499953161</v>
        <stp/>
        <stp>EM_S_FA_YOY_OR</stp>
        <stp>2</stp>
        <stp>002448.SZ</stp>
        <stp>2020-12-31</stp>
        <tr r="S871" s="3"/>
      </tp>
      <tp>
        <v>16.642109166899999</v>
        <stp/>
        <stp>EM_S_FA_YOY_OR</stp>
        <stp>2</stp>
        <stp>002449.SZ</stp>
        <stp>2021-12-31</stp>
        <tr r="T872" s="3"/>
      </tp>
      <tp>
        <v>-3.3177116307999999</v>
        <stp/>
        <stp>EM_S_FA_YOY_OR</stp>
        <stp>2</stp>
        <stp>002471.SZ</stp>
        <stp>2019-12-31</stp>
        <tr r="R892" s="3"/>
      </tp>
      <tp>
        <v>-51.136606462899998</v>
        <stp/>
        <stp>EM_S_FA_YOY_OR</stp>
        <stp>2</stp>
        <stp>002458.SZ</stp>
        <stp>2020-12-31</stp>
        <tr r="S880" s="3"/>
      </tp>
      <tp>
        <v>59.796182114300002</v>
        <stp/>
        <stp>EM_S_FA_YOY_OR</stp>
        <stp>2</stp>
        <stp>002459.SZ</stp>
        <stp>2021-12-31</stp>
        <tr r="T881" s="3"/>
      </tp>
      <tp>
        <v>5.0580344785999998</v>
        <stp/>
        <stp>EM_S_FA_YOY_OR</stp>
        <stp>2</stp>
        <stp>002461.SZ</stp>
        <stp>2019-12-31</stp>
        <tr r="R883" s="3"/>
      </tp>
      <tp>
        <v>-37.262391676199996</v>
        <stp/>
        <stp>EM_S_FA_YOY_OR</stp>
        <stp>2</stp>
        <stp>002451.SZ</stp>
        <stp>2019-12-31</stp>
        <tr r="R873" s="3"/>
      </tp>
      <tp>
        <v>-6.5957400648000002</v>
        <stp/>
        <stp>EM_S_FA_YOY_OR</stp>
        <stp>2</stp>
        <stp>002468.SZ</stp>
        <stp>2020-12-31</stp>
        <tr r="S889" s="3"/>
      </tp>
      <tp>
        <v>289.2906260725</v>
        <stp/>
        <stp>EM_S_FA_YOY_OR</stp>
        <stp>2</stp>
        <stp>002469.SZ</stp>
        <stp>2021-12-31</stp>
        <tr r="T890" s="3"/>
      </tp>
      <tp>
        <v>16.019268965599998</v>
        <stp/>
        <stp>EM_S_FA_YOY_OR</stp>
        <stp>2</stp>
        <stp>002441.SZ</stp>
        <stp>2019-12-31</stp>
        <tr r="R865" s="3"/>
      </tp>
      <tp>
        <v>-25.415833806599998</v>
        <stp/>
        <stp>EM_S_FA_YOY_OR</stp>
        <stp>2</stp>
        <stp>002478.SZ</stp>
        <stp>2020-12-31</stp>
        <tr r="S897" s="3"/>
      </tp>
      <tp>
        <v>-1.8595482163999999</v>
        <stp/>
        <stp>EM_S_FA_YOY_OR</stp>
        <stp>2</stp>
        <stp>002479.SZ</stp>
        <stp>2021-12-31</stp>
        <tr r="T898" s="3"/>
      </tp>
      <tp>
        <v>23.956004180200001</v>
        <stp/>
        <stp>EM_S_FA_YOY_OR</stp>
        <stp>2</stp>
        <stp>002488.SZ</stp>
        <stp>2020-12-31</stp>
        <tr r="S907" s="3"/>
      </tp>
      <tp>
        <v>64.508790420300002</v>
        <stp/>
        <stp>EM_S_FA_YOY_OR</stp>
        <stp>2</stp>
        <stp>002489.SZ</stp>
        <stp>2021-12-31</stp>
        <tr r="T908" s="3"/>
      </tp>
      <tp>
        <v>12.4952872392</v>
        <stp/>
        <stp>EM_S_FA_YOY_OR</stp>
        <stp>2</stp>
        <stp>002498.SZ</stp>
        <stp>2020-12-31</stp>
        <tr r="S917" s="3"/>
      </tp>
      <tp>
        <v>-18.188293573999999</v>
        <stp/>
        <stp>EM_S_FA_YOY_OR</stp>
        <stp>2</stp>
        <stp>002491.SZ</stp>
        <stp>2019-12-31</stp>
        <tr r="R910" s="3"/>
      </tp>
      <tp>
        <v>-10.824137475600001</v>
        <stp/>
        <stp>EM_S_FA_YOY_OR</stp>
        <stp>2</stp>
        <stp>002481.SZ</stp>
        <stp>2019-12-31</stp>
        <tr r="R900" s="3"/>
      </tp>
      <tp>
        <v>-41.834032070500001</v>
        <stp/>
        <stp>EM_S_FA_YOY_OR</stp>
        <stp>2</stp>
        <stp>002308.SZ</stp>
        <stp>2020-12-31</stp>
        <tr r="S735" s="3"/>
      </tp>
      <tp>
        <v>16.881658308700001</v>
        <stp/>
        <stp>EM_S_FA_YOY_OR</stp>
        <stp>2</stp>
        <stp>002309.SZ</stp>
        <stp>2021-12-31</stp>
        <tr r="T736" s="3"/>
      </tp>
      <tp>
        <v>16.828317800499999</v>
        <stp/>
        <stp>EM_S_FA_YOY_OR</stp>
        <stp>2</stp>
        <stp>002331.SZ</stp>
        <stp>2019-12-31</stp>
        <tr r="R758" s="3"/>
      </tp>
      <tp>
        <v>11.683615725999999</v>
        <stp/>
        <stp>EM_S_FA_YOY_OR</stp>
        <stp>2</stp>
        <stp>002318.SZ</stp>
        <stp>2020-12-31</stp>
        <tr r="S745" s="3"/>
      </tp>
      <tp>
        <v>23.263222796099999</v>
        <stp/>
        <stp>EM_S_FA_YOY_OR</stp>
        <stp>2</stp>
        <stp>002319.SZ</stp>
        <stp>2021-12-31</stp>
        <tr r="T746" s="3"/>
      </tp>
      <tp>
        <v>3.1569074842</v>
        <stp/>
        <stp>EM_S_FA_YOY_OR</stp>
        <stp>2</stp>
        <stp>002321.SZ</stp>
        <stp>2019-12-31</stp>
        <tr r="R748" s="3"/>
      </tp>
      <tp>
        <v>12.942113303799999</v>
        <stp/>
        <stp>EM_S_FA_YOY_OR</stp>
        <stp>2</stp>
        <stp>002311.SZ</stp>
        <stp>2019-12-31</stp>
        <tr r="R738" s="3"/>
      </tp>
      <tp>
        <v>17.9906099096</v>
        <stp/>
        <stp>EM_S_FA_YOY_OR</stp>
        <stp>2</stp>
        <stp>002328.SZ</stp>
        <stp>2020-12-31</stp>
        <tr r="S755" s="3"/>
      </tp>
      <tp>
        <v>3.1532808315</v>
        <stp/>
        <stp>EM_S_FA_YOY_OR</stp>
        <stp>2</stp>
        <stp>002329.SZ</stp>
        <stp>2021-12-31</stp>
        <tr r="T756" s="3"/>
      </tp>
      <tp>
        <v>41.0263644395</v>
        <stp/>
        <stp>EM_S_FA_YOY_OR</stp>
        <stp>2</stp>
        <stp>002301.SZ</stp>
        <stp>2019-12-31</stp>
        <tr r="R728" s="3"/>
      </tp>
      <tp>
        <v>9.5857433714999996</v>
        <stp/>
        <stp>EM_S_FA_YOY_OR</stp>
        <stp>2</stp>
        <stp>002338.SZ</stp>
        <stp>2020-12-31</stp>
        <tr r="S765" s="3"/>
      </tp>
      <tp>
        <v>-2.2574774925000001</v>
        <stp/>
        <stp>EM_S_FA_YOY_OR</stp>
        <stp>2</stp>
        <stp>002339.SZ</stp>
        <stp>2021-12-31</stp>
        <tr r="T766" s="3"/>
      </tp>
      <tp>
        <v>-28.742855004900001</v>
        <stp/>
        <stp>EM_S_FA_YOY_OR</stp>
        <stp>2</stp>
        <stp>002348.SZ</stp>
        <stp>2020-12-31</stp>
        <tr r="S775" s="3"/>
      </tp>
      <tp>
        <v>5.9713966132999996</v>
        <stp/>
        <stp>EM_S_FA_YOY_OR</stp>
        <stp>2</stp>
        <stp>002349.SZ</stp>
        <stp>2021-12-31</stp>
        <tr r="T776" s="3"/>
      </tp>
      <tp>
        <v>22.0967165725</v>
        <stp/>
        <stp>EM_S_FA_YOY_OR</stp>
        <stp>2</stp>
        <stp>002371.SZ</stp>
        <stp>2019-12-31</stp>
        <tr r="R797" s="3"/>
      </tp>
      <tp>
        <v>1.4238686735999999</v>
        <stp/>
        <stp>EM_S_FA_YOY_OR</stp>
        <stp>2</stp>
        <stp>002358.SZ</stp>
        <stp>2020-12-31</stp>
        <tr r="S785" s="3"/>
      </tp>
      <tp>
        <v>7.2668212798000003</v>
        <stp/>
        <stp>EM_S_FA_YOY_OR</stp>
        <stp>2</stp>
        <stp>002361.SZ</stp>
        <stp>2019-12-31</stp>
        <tr r="R787" s="3"/>
      </tp>
      <tp>
        <v>41.127610538100001</v>
        <stp/>
        <stp>EM_S_FA_YOY_OR</stp>
        <stp>2</stp>
        <stp>002351.SZ</stp>
        <stp>2019-12-31</stp>
        <tr r="R778" s="3"/>
      </tp>
      <tp>
        <v>20.8116911113</v>
        <stp/>
        <stp>EM_S_FA_YOY_OR</stp>
        <stp>2</stp>
        <stp>002368.SZ</stp>
        <stp>2020-12-31</stp>
        <tr r="S794" s="3"/>
      </tp>
      <tp>
        <v>-17.937055923799999</v>
        <stp/>
        <stp>EM_S_FA_YOY_OR</stp>
        <stp>2</stp>
        <stp>002369.SZ</stp>
        <stp>2021-12-31</stp>
        <tr r="T795" s="3"/>
      </tp>
      <tp>
        <v>5.4137203352999999</v>
        <stp/>
        <stp>EM_S_FA_YOY_OR</stp>
        <stp>2</stp>
        <stp>002341.SZ</stp>
        <stp>2019-12-31</stp>
        <tr r="R768" s="3"/>
      </tp>
      <tp>
        <v>5.6584692384000004</v>
        <stp/>
        <stp>EM_S_FA_YOY_OR</stp>
        <stp>2</stp>
        <stp>002378.SZ</stp>
        <stp>2020-12-31</stp>
        <tr r="S804" s="3"/>
      </tp>
      <tp>
        <v>34.788806729400001</v>
        <stp/>
        <stp>EM_S_FA_YOY_OR</stp>
        <stp>2</stp>
        <stp>002379.SZ</stp>
        <stp>2021-12-31</stp>
        <tr r="T805" s="3"/>
      </tp>
      <tp>
        <v>34.6036695094</v>
        <stp/>
        <stp>EM_S_FA_YOY_OR</stp>
        <stp>2</stp>
        <stp>002388.SZ</stp>
        <stp>2020-12-31</stp>
        <tr r="S814" s="3"/>
      </tp>
      <tp>
        <v>-2.4930062042999999</v>
        <stp/>
        <stp>EM_S_FA_YOY_OR</stp>
        <stp>2</stp>
        <stp>002389.SZ</stp>
        <stp>2021-12-31</stp>
        <tr r="T815" s="3"/>
      </tp>
      <tp>
        <v>14.062498549900001</v>
        <stp/>
        <stp>EM_S_FA_YOY_OR</stp>
        <stp>2</stp>
        <stp>002398.SZ</stp>
        <stp>2020-12-31</stp>
        <tr r="S824" s="3"/>
      </tp>
      <tp>
        <v>19.375245702800001</v>
        <stp/>
        <stp>EM_S_FA_YOY_OR</stp>
        <stp>2</stp>
        <stp>002399.SZ</stp>
        <stp>2021-12-31</stp>
        <tr r="T825" s="3"/>
      </tp>
      <tp>
        <v>12.5424944341</v>
        <stp/>
        <stp>EM_S_FA_YOY_OR</stp>
        <stp>2</stp>
        <stp>002391.SZ</stp>
        <stp>2019-12-31</stp>
        <tr r="R817" s="3"/>
      </tp>
      <tp>
        <v>12.306186133900001</v>
        <stp/>
        <stp>EM_S_FA_YOY_OR</stp>
        <stp>2</stp>
        <stp>002381.SZ</stp>
        <stp>2019-12-31</stp>
        <tr r="R807" s="3"/>
      </tp>
      <tp>
        <v>53.312868700899998</v>
        <stp/>
        <stp>EM_S_FA_YOY_OR</stp>
        <stp>2</stp>
        <stp>002208.SZ</stp>
        <stp>2020-12-31</stp>
        <tr r="S638" s="3"/>
      </tp>
      <tp>
        <v>14.3297596107</v>
        <stp/>
        <stp>EM_S_FA_YOY_OR</stp>
        <stp>2</stp>
        <stp>002209.SZ</stp>
        <stp>2021-12-31</stp>
        <tr r="T639" s="3"/>
      </tp>
      <tp>
        <v>44.957644959299998</v>
        <stp/>
        <stp>EM_S_FA_YOY_OR</stp>
        <stp>2</stp>
        <stp>002231.SZ</stp>
        <stp>2019-12-31</stp>
        <tr r="R660" s="3"/>
      </tp>
      <tp>
        <v>29.096114778099999</v>
        <stp/>
        <stp>EM_S_FA_YOY_OR</stp>
        <stp>2</stp>
        <stp>002218.SZ</stp>
        <stp>2020-12-31</stp>
        <tr r="S648" s="3"/>
      </tp>
      <tp>
        <v>7.4904870401999997</v>
        <stp/>
        <stp>EM_S_FA_YOY_OR</stp>
        <stp>2</stp>
        <stp>002219.SZ</stp>
        <stp>2021-12-31</stp>
        <tr r="T649" s="3"/>
      </tp>
      <tp>
        <v>-5.6295044636</v>
        <stp/>
        <stp>EM_S_FA_YOY_OR</stp>
        <stp>2</stp>
        <stp>002221.SZ</stp>
        <stp>2019-12-31</stp>
        <tr r="R650" s="3"/>
      </tp>
      <tp>
        <v>2.2711688967999999</v>
        <stp/>
        <stp>EM_S_FA_YOY_OR</stp>
        <stp>2</stp>
        <stp>002211.SZ</stp>
        <stp>2019-12-31</stp>
        <tr r="R641" s="3"/>
      </tp>
      <tp>
        <v>8.1986241724000006</v>
        <stp/>
        <stp>EM_S_FA_YOY_OR</stp>
        <stp>2</stp>
        <stp>002228.SZ</stp>
        <stp>2020-12-31</stp>
        <tr r="S657" s="3"/>
      </tp>
      <tp>
        <v>21.233772648399999</v>
        <stp/>
        <stp>EM_S_FA_YOY_OR</stp>
        <stp>2</stp>
        <stp>002229.SZ</stp>
        <stp>2021-12-31</stp>
        <tr r="T658" s="3"/>
      </tp>
      <tp>
        <v>-8.0968685476999998</v>
        <stp/>
        <stp>EM_S_FA_YOY_OR</stp>
        <stp>2</stp>
        <stp>002201.SZ</stp>
        <stp>2019-12-31</stp>
        <tr r="R631" s="3"/>
      </tp>
      <tp>
        <v>2.6689305675999999</v>
        <stp/>
        <stp>EM_S_FA_YOY_OR</stp>
        <stp>2</stp>
        <stp>002238.SZ</stp>
        <stp>2020-12-31</stp>
        <tr r="S667" s="3"/>
      </tp>
      <tp>
        <v>37.846738889000001</v>
        <stp/>
        <stp>EM_S_FA_YOY_OR</stp>
        <stp>2</stp>
        <stp>002239.SZ</stp>
        <stp>2021-12-31</stp>
        <tr r="T668" s="3"/>
      </tp>
      <tp>
        <v>30.137635317200001</v>
        <stp/>
        <stp>EM_S_FA_YOY_OR</stp>
        <stp>2</stp>
        <stp>002248.SZ</stp>
        <stp>2020-12-31</stp>
        <tr r="S677" s="3"/>
      </tp>
      <tp>
        <v>28.815425923199999</v>
        <stp/>
        <stp>EM_S_FA_YOY_OR</stp>
        <stp>2</stp>
        <stp>002249.SZ</stp>
        <stp>2021-12-31</stp>
        <tr r="T678" s="3"/>
      </tp>
      <tp>
        <v>29.2518956489</v>
        <stp/>
        <stp>EM_S_FA_YOY_OR</stp>
        <stp>2</stp>
        <stp>002271.SZ</stp>
        <stp>2019-12-31</stp>
        <tr r="R698" s="3"/>
      </tp>
      <tp>
        <v>19.330840981000001</v>
        <stp/>
        <stp>EM_S_FA_YOY_OR</stp>
        <stp>2</stp>
        <stp>002258.SZ</stp>
        <stp>2020-12-31</stp>
        <tr r="S686" s="3"/>
      </tp>
      <tp>
        <v>57.775663759099999</v>
        <stp/>
        <stp>EM_S_FA_YOY_OR</stp>
        <stp>2</stp>
        <stp>002259.SZ</stp>
        <stp>2021-12-31</stp>
        <tr r="T687" s="3"/>
      </tp>
      <tp>
        <v>4.6191030715999997</v>
        <stp/>
        <stp>EM_S_FA_YOY_OR</stp>
        <stp>2</stp>
        <stp>002261.SZ</stp>
        <stp>2019-12-31</stp>
        <tr r="R688" s="3"/>
      </tp>
      <tp>
        <v>6.8677472264999997</v>
        <stp/>
        <stp>EM_S_FA_YOY_OR</stp>
        <stp>2</stp>
        <stp>002251.SZ</stp>
        <stp>2019-12-31</stp>
        <tr r="R680" s="3"/>
      </tp>
      <tp>
        <v>13.306886536</v>
        <stp/>
        <stp>EM_S_FA_YOY_OR</stp>
        <stp>2</stp>
        <stp>002268.SZ</stp>
        <stp>2020-12-31</stp>
        <tr r="S695" s="3"/>
      </tp>
      <tp>
        <v>-30.907249287199999</v>
        <stp/>
        <stp>EM_S_FA_YOY_OR</stp>
        <stp>2</stp>
        <stp>002269.SZ</stp>
        <stp>2021-12-31</stp>
        <tr r="T696" s="3"/>
      </tp>
      <tp>
        <v>47.987101395099998</v>
        <stp/>
        <stp>EM_S_FA_YOY_OR</stp>
        <stp>2</stp>
        <stp>002241.SZ</stp>
        <stp>2019-12-31</stp>
        <tr r="R670" s="3"/>
      </tp>
      <tp>
        <v>-7.5236794129</v>
        <stp/>
        <stp>EM_S_FA_YOY_OR</stp>
        <stp>2</stp>
        <stp>002278.SZ</stp>
        <stp>2020-12-31</stp>
        <tr r="S705" s="3"/>
      </tp>
      <tp>
        <v>-3.9981129420000001</v>
        <stp/>
        <stp>EM_S_FA_YOY_OR</stp>
        <stp>2</stp>
        <stp>002279.SZ</stp>
        <stp>2021-12-31</stp>
        <tr r="T706" s="3"/>
      </tp>
      <tp>
        <v>-3.2941638053000002</v>
        <stp/>
        <stp>EM_S_FA_YOY_OR</stp>
        <stp>2</stp>
        <stp>002288.SZ</stp>
        <stp>2020-12-31</stp>
        <tr r="S715" s="3"/>
      </tp>
      <tp>
        <v>31.873867794999999</v>
        <stp/>
        <stp>EM_S_FA_YOY_OR</stp>
        <stp>2</stp>
        <stp>002289.SZ</stp>
        <stp>2021-12-31</stp>
        <tr r="T716" s="3"/>
      </tp>
      <tp>
        <v>0.38688983700000001</v>
        <stp/>
        <stp>EM_S_FA_YOY_OR</stp>
        <stp>2</stp>
        <stp>002298.SZ</stp>
        <stp>2020-12-31</stp>
        <tr r="S725" s="3"/>
      </tp>
      <tp>
        <v>5.3373474934000003</v>
        <stp/>
        <stp>EM_S_FA_YOY_OR</stp>
        <stp>2</stp>
        <stp>002299.SZ</stp>
        <stp>2021-12-31</stp>
        <tr r="T726" s="3"/>
      </tp>
      <tp>
        <v>36.952632385800001</v>
        <stp/>
        <stp>EM_S_FA_YOY_OR</stp>
        <stp>2</stp>
        <stp>002291.SZ</stp>
        <stp>2019-12-31</stp>
        <tr r="R718" s="3"/>
      </tp>
      <tp>
        <v>8.2950369668999997</v>
        <stp/>
        <stp>EM_S_FA_YOY_OR</stp>
        <stp>2</stp>
        <stp>002281.SZ</stp>
        <stp>2019-12-31</stp>
        <tr r="R708" s="3"/>
      </tp>
      <tp>
        <v>-7.8022943011999999</v>
        <stp/>
        <stp>EM_S_FA_YOY_OR</stp>
        <stp>2</stp>
        <stp>002108.SZ</stp>
        <stp>2020-12-31</stp>
        <tr r="S542" s="3"/>
      </tp>
      <tp>
        <v>46.250436341099999</v>
        <stp/>
        <stp>EM_S_FA_YOY_OR</stp>
        <stp>2</stp>
        <stp>002109.SZ</stp>
        <stp>2021-12-31</stp>
        <tr r="T543" s="3"/>
      </tp>
      <tp>
        <v>14.5516732867</v>
        <stp/>
        <stp>EM_S_FA_YOY_OR</stp>
        <stp>2</stp>
        <stp>002131.SZ</stp>
        <stp>2019-12-31</stp>
        <tr r="R563" s="3"/>
      </tp>
      <tp>
        <v>41.713149733900003</v>
        <stp/>
        <stp>EM_S_FA_YOY_OR</stp>
        <stp>2</stp>
        <stp>002119.SZ</stp>
        <stp>2021-12-31</stp>
        <tr r="T551" s="3"/>
      </tp>
      <tp>
        <v>-15.7200145253</v>
        <stp/>
        <stp>EM_S_FA_YOY_OR</stp>
        <stp>2</stp>
        <stp>002121.SZ</stp>
        <stp>2019-12-31</stp>
        <tr r="R553" s="3"/>
      </tp>
      <tp>
        <v>16.653319344500002</v>
        <stp/>
        <stp>EM_S_FA_YOY_OR</stp>
        <stp>2</stp>
        <stp>002111.SZ</stp>
        <stp>2019-12-31</stp>
        <tr r="R545" s="3"/>
      </tp>
      <tp>
        <v>4.7973030288</v>
        <stp/>
        <stp>EM_S_FA_YOY_OR</stp>
        <stp>2</stp>
        <stp>002128.SZ</stp>
        <stp>2020-12-31</stp>
        <tr r="S560" s="3"/>
      </tp>
      <tp>
        <v>115.69590171900001</v>
        <stp/>
        <stp>EM_S_FA_YOY_OR</stp>
        <stp>2</stp>
        <stp>002129.SZ</stp>
        <stp>2021-12-31</stp>
        <tr r="T561" s="3"/>
      </tp>
      <tp>
        <v>-2.5376788868000002</v>
        <stp/>
        <stp>EM_S_FA_YOY_OR</stp>
        <stp>2</stp>
        <stp>002101.SZ</stp>
        <stp>2019-12-31</stp>
        <tr r="R535" s="3"/>
      </tp>
      <tp>
        <v>29.087098041200001</v>
        <stp/>
        <stp>EM_S_FA_YOY_OR</stp>
        <stp>2</stp>
        <stp>002138.SZ</stp>
        <stp>2020-12-31</stp>
        <tr r="S570" s="3"/>
      </tp>
      <tp>
        <v>39.6902734592</v>
        <stp/>
        <stp>EM_S_FA_YOY_OR</stp>
        <stp>2</stp>
        <stp>002139.SZ</stp>
        <stp>2021-12-31</stp>
        <tr r="T571" s="3"/>
      </tp>
      <tp>
        <v>-6.2211462162000002</v>
        <stp/>
        <stp>EM_S_FA_YOY_OR</stp>
        <stp>2</stp>
        <stp>002148.SZ</stp>
        <stp>2020-12-31</stp>
        <tr r="S578" s="3"/>
      </tp>
      <tp>
        <v>17.997245902900001</v>
        <stp/>
        <stp>EM_S_FA_YOY_OR</stp>
        <stp>2</stp>
        <stp>002149.SZ</stp>
        <stp>2021-12-31</stp>
        <tr r="T579" s="3"/>
      </tp>
      <tp>
        <v>30.066633189099999</v>
        <stp/>
        <stp>EM_S_FA_YOY_OR</stp>
        <stp>2</stp>
        <stp>002171.SZ</stp>
        <stp>2019-12-31</stp>
        <tr r="R601" s="3"/>
      </tp>
      <tp>
        <v>25.746757753299999</v>
        <stp/>
        <stp>EM_S_FA_YOY_OR</stp>
        <stp>2</stp>
        <stp>002158.SZ</stp>
        <stp>2020-12-31</stp>
        <tr r="S588" s="3"/>
      </tp>
      <tp>
        <v>7.2068896185</v>
        <stp/>
        <stp>EM_S_FA_YOY_OR</stp>
        <stp>2</stp>
        <stp>002159.SZ</stp>
        <stp>2021-12-31</stp>
        <tr r="T589" s="3"/>
      </tp>
      <tp>
        <v>43.608474136200002</v>
        <stp/>
        <stp>EM_S_FA_YOY_OR</stp>
        <stp>2</stp>
        <stp>002161.SZ</stp>
        <stp>2019-12-31</stp>
        <tr r="R591" s="3"/>
      </tp>
      <tp>
        <v>-2.0987241365</v>
        <stp/>
        <stp>EM_S_FA_YOY_OR</stp>
        <stp>2</stp>
        <stp>002151.SZ</stp>
        <stp>2019-12-31</stp>
        <tr r="R581" s="3"/>
      </tp>
      <tp>
        <v>-28.133895247600002</v>
        <stp/>
        <stp>EM_S_FA_YOY_OR</stp>
        <stp>2</stp>
        <stp>002168.SZ</stp>
        <stp>2020-12-31</stp>
        <tr r="S598" s="3"/>
      </tp>
      <tp>
        <v>-11.8272959887</v>
        <stp/>
        <stp>EM_S_FA_YOY_OR</stp>
        <stp>2</stp>
        <stp>002169.SZ</stp>
        <stp>2021-12-31</stp>
        <tr r="T599" s="3"/>
      </tp>
      <tp>
        <v>-1.4474081863999999</v>
        <stp/>
        <stp>EM_S_FA_YOY_OR</stp>
        <stp>2</stp>
        <stp>002141.SZ</stp>
        <stp>2019-12-31</stp>
        <tr r="R573" s="3"/>
      </tp>
      <tp>
        <v>-28.132601383299999</v>
        <stp/>
        <stp>EM_S_FA_YOY_OR</stp>
        <stp>2</stp>
        <stp>002178.SZ</stp>
        <stp>2020-12-31</stp>
        <tr r="S608" s="3"/>
      </tp>
      <tp>
        <v>24.8576905354</v>
        <stp/>
        <stp>EM_S_FA_YOY_OR</stp>
        <stp>2</stp>
        <stp>002179.SZ</stp>
        <stp>2021-12-31</stp>
        <tr r="T609" s="3"/>
      </tp>
      <tp>
        <v>-38.017863661600003</v>
        <stp/>
        <stp>EM_S_FA_YOY_OR</stp>
        <stp>2</stp>
        <stp>002188.SZ</stp>
        <stp>2020-12-31</stp>
        <tr r="S618" s="3"/>
      </tp>
      <tp>
        <v>23.878843827499999</v>
        <stp/>
        <stp>EM_S_FA_YOY_OR</stp>
        <stp>2</stp>
        <stp>002189.SZ</stp>
        <stp>2021-12-31</stp>
        <tr r="T619" s="3"/>
      </tp>
      <tp>
        <v>8.8360880741999992</v>
        <stp/>
        <stp>EM_S_FA_YOY_OR</stp>
        <stp>2</stp>
        <stp>002198.SZ</stp>
        <stp>2020-12-31</stp>
        <tr r="S628" s="3"/>
      </tp>
      <tp>
        <v>16.003969629499998</v>
        <stp/>
        <stp>EM_S_FA_YOY_OR</stp>
        <stp>2</stp>
        <stp>002199.SZ</stp>
        <stp>2021-12-31</stp>
        <tr r="T629" s="3"/>
      </tp>
      <tp>
        <v>18.2184826258</v>
        <stp/>
        <stp>EM_S_FA_YOY_OR</stp>
        <stp>2</stp>
        <stp>002191.SZ</stp>
        <stp>2019-12-31</stp>
        <tr r="R621" s="3"/>
      </tp>
      <tp>
        <v>-14.866150319300001</v>
        <stp/>
        <stp>EM_S_FA_YOY_OR</stp>
        <stp>2</stp>
        <stp>002181.SZ</stp>
        <stp>2019-12-31</stp>
        <tr r="R611" s="3"/>
      </tp>
      <tp>
        <v>24.887043871100001</v>
        <stp/>
        <stp>EM_S_FA_YOY_OR</stp>
        <stp>2</stp>
        <stp>002008.SZ</stp>
        <stp>2020-12-31</stp>
        <tr r="S446" s="3"/>
      </tp>
      <tp>
        <v>5.1861128096</v>
        <stp/>
        <stp>EM_S_FA_YOY_OR</stp>
        <stp>2</stp>
        <stp>002009.SZ</stp>
        <stp>2021-12-31</stp>
        <tr r="T447" s="3"/>
      </tp>
      <tp>
        <v>0.3208091045</v>
        <stp/>
        <stp>EM_S_FA_YOY_OR</stp>
        <stp>2</stp>
        <stp>002031.SZ</stp>
        <stp>2019-12-31</stp>
        <tr r="R467" s="3"/>
      </tp>
      <tp>
        <v>-18.356946896299998</v>
        <stp/>
        <stp>EM_S_FA_YOY_OR</stp>
        <stp>2</stp>
        <stp>002019.SZ</stp>
        <stp>2021-12-31</stp>
        <tr r="T455" s="3"/>
      </tp>
      <tp>
        <v>-38.072255636000001</v>
        <stp/>
        <stp>EM_S_FA_YOY_OR</stp>
        <stp>2</stp>
        <stp>002021.SZ</stp>
        <stp>2019-12-31</stp>
        <tr r="R457" s="3"/>
      </tp>
      <tp>
        <v>-3.1508031798</v>
        <stp/>
        <stp>EM_S_FA_YOY_OR</stp>
        <stp>2</stp>
        <stp>002011.SZ</stp>
        <stp>2019-12-31</stp>
        <tr r="R449" s="3"/>
      </tp>
      <tp>
        <v>15.5550135728</v>
        <stp/>
        <stp>EM_S_FA_YOY_OR</stp>
        <stp>2</stp>
        <stp>002028.SZ</stp>
        <stp>2020-12-31</stp>
        <tr r="S464" s="3"/>
      </tp>
      <tp>
        <v>5.5209561343000004</v>
        <stp/>
        <stp>EM_S_FA_YOY_OR</stp>
        <stp>2</stp>
        <stp>002029.SZ</stp>
        <stp>2021-12-31</stp>
        <tr r="T465" s="3"/>
      </tp>
      <tp>
        <v>-12.234850913400001</v>
        <stp/>
        <stp>EM_S_FA_YOY_OR</stp>
        <stp>2</stp>
        <stp>002001.SZ</stp>
        <stp>2019-12-31</stp>
        <tr r="R439" s="3"/>
      </tp>
      <tp>
        <v>-45.177523948299999</v>
        <stp/>
        <stp>EM_S_FA_YOY_OR</stp>
        <stp>2</stp>
        <stp>002038.SZ</stp>
        <stp>2020-12-31</stp>
        <tr r="S474" s="3"/>
      </tp>
      <tp>
        <v>-23.182595002900001</v>
        <stp/>
        <stp>EM_S_FA_YOY_OR</stp>
        <stp>2</stp>
        <stp>002039.SZ</stp>
        <stp>2021-12-31</stp>
        <tr r="T475" s="3"/>
      </tp>
      <tp>
        <v>-1.1763456039</v>
        <stp/>
        <stp>EM_S_FA_YOY_OR</stp>
        <stp>2</stp>
        <stp>002048.SZ</stp>
        <stp>2020-12-31</stp>
        <tr r="S484" s="3"/>
      </tp>
      <tp>
        <v>63.354684368000001</v>
        <stp/>
        <stp>EM_S_FA_YOY_OR</stp>
        <stp>2</stp>
        <stp>002049.SZ</stp>
        <stp>2021-12-31</stp>
        <tr r="T485" s="3"/>
      </tp>
      <tp>
        <v>-8.0315848516999999</v>
        <stp/>
        <stp>EM_S_FA_YOY_OR</stp>
        <stp>2</stp>
        <stp>002058.SZ</stp>
        <stp>2020-12-31</stp>
        <tr r="S494" s="3"/>
      </tp>
      <tp>
        <v>-21.764524766600001</v>
        <stp/>
        <stp>EM_S_FA_YOY_OR</stp>
        <stp>2</stp>
        <stp>002059.SZ</stp>
        <stp>2021-12-31</stp>
        <tr r="T495" s="3"/>
      </tp>
      <tp>
        <v>9.5550277720000008</v>
        <stp/>
        <stp>EM_S_FA_YOY_OR</stp>
        <stp>2</stp>
        <stp>002061.SZ</stp>
        <stp>2019-12-31</stp>
        <tr r="R497" s="3"/>
      </tp>
      <tp>
        <v>-21.148430255200001</v>
        <stp/>
        <stp>EM_S_FA_YOY_OR</stp>
        <stp>2</stp>
        <stp>002051.SZ</stp>
        <stp>2019-12-31</stp>
        <tr r="R487" s="3"/>
      </tp>
      <tp>
        <v>-15.0428080165</v>
        <stp/>
        <stp>EM_S_FA_YOY_OR</stp>
        <stp>2</stp>
        <stp>002068.SZ</stp>
        <stp>2020-12-31</stp>
        <tr r="S504" s="3"/>
      </tp>
      <tp>
        <v>8.1060733808999998</v>
        <stp/>
        <stp>EM_S_FA_YOY_OR</stp>
        <stp>2</stp>
        <stp>002069.SZ</stp>
        <stp>2021-12-31</stp>
        <tr r="T505" s="3"/>
      </tp>
      <tp>
        <v>8.1610978166999999</v>
        <stp/>
        <stp>EM_S_FA_YOY_OR</stp>
        <stp>2</stp>
        <stp>002041.SZ</stp>
        <stp>2019-12-31</stp>
        <tr r="R477" s="3"/>
      </tp>
      <tp>
        <v>-5.1578061865000002</v>
        <stp/>
        <stp>EM_S_FA_YOY_OR</stp>
        <stp>2</stp>
        <stp>002078.SZ</stp>
        <stp>2020-12-31</stp>
        <tr r="S512" s="3"/>
      </tp>
      <tp>
        <v>37.1828762074</v>
        <stp/>
        <stp>EM_S_FA_YOY_OR</stp>
        <stp>2</stp>
        <stp>002079.SZ</stp>
        <stp>2021-12-31</stp>
        <tr r="T513" s="3"/>
      </tp>
      <tp>
        <v>8.3205517943</v>
        <stp/>
        <stp>EM_S_FA_YOY_OR</stp>
        <stp>2</stp>
        <stp>002088.SZ</stp>
        <stp>2020-12-31</stp>
        <tr r="S522" s="3"/>
      </tp>
      <tp>
        <v>48.039126407399998</v>
        <stp/>
        <stp>EM_S_FA_YOY_OR</stp>
        <stp>2</stp>
        <stp>002089.SZ</stp>
        <stp>2021-12-31</stp>
        <tr r="T523" s="3"/>
      </tp>
      <tp>
        <v>-17.154996601299999</v>
        <stp/>
        <stp>EM_S_FA_YOY_OR</stp>
        <stp>2</stp>
        <stp>002098.SZ</stp>
        <stp>2020-12-31</stp>
        <tr r="S532" s="3"/>
      </tp>
      <tp>
        <v>0.54389753789999995</v>
        <stp/>
        <stp>EM_S_FA_YOY_OR</stp>
        <stp>2</stp>
        <stp>002099.SZ</stp>
        <stp>2021-12-31</stp>
        <tr r="T533" s="3"/>
      </tp>
      <tp>
        <v>6.7658846866999998</v>
        <stp/>
        <stp>EM_S_FA_YOY_OR</stp>
        <stp>2</stp>
        <stp>002091.SZ</stp>
        <stp>2019-12-31</stp>
        <tr r="R525" s="3"/>
      </tp>
      <tp>
        <v>22.903068789999999</v>
        <stp/>
        <stp>EM_S_FA_YOY_OR</stp>
        <stp>2</stp>
        <stp>002081.SZ</stp>
        <stp>2019-12-31</stp>
        <tr r="R515" s="3"/>
      </tp>
      <tp>
        <v>15.242535609000001</v>
        <stp/>
        <stp>EM_S_FA_YOY_OR</stp>
        <stp>2</stp>
        <stp>002908.SZ</stp>
        <stp>2020-12-31</stp>
        <tr r="S1297" s="3"/>
      </tp>
      <tp>
        <v>33.115472197400003</v>
        <stp/>
        <stp>EM_S_FA_YOY_OR</stp>
        <stp>2</stp>
        <stp>002909.SZ</stp>
        <stp>2021-12-31</stp>
        <tr r="T1298" s="3"/>
      </tp>
      <tp>
        <v>27.859356766099999</v>
        <stp/>
        <stp>EM_S_FA_YOY_OR</stp>
        <stp>2</stp>
        <stp>002918.SZ</stp>
        <stp>2020-12-31</stp>
        <tr r="S1306" s="3"/>
      </tp>
      <tp>
        <v>9.3417474943999999</v>
        <stp/>
        <stp>EM_S_FA_YOY_OR</stp>
        <stp>2</stp>
        <stp>002919.SZ</stp>
        <stp>2021-12-31</stp>
        <tr r="T1307" s="3"/>
      </tp>
      <tp>
        <v>12.3921217536</v>
        <stp/>
        <stp>EM_S_FA_YOY_OR</stp>
        <stp>2</stp>
        <stp>002921.SZ</stp>
        <stp>2019-12-31</stp>
        <tr r="R1309" s="3"/>
      </tp>
      <tp>
        <v>26.1583793267</v>
        <stp/>
        <stp>EM_S_FA_YOY_OR</stp>
        <stp>2</stp>
        <stp>002911.SZ</stp>
        <stp>2019-12-31</stp>
        <tr r="R1300" s="3"/>
      </tp>
      <tp>
        <v>62.766031699800003</v>
        <stp/>
        <stp>EM_S_FA_YOY_OR</stp>
        <stp>2</stp>
        <stp>002901.SZ</stp>
        <stp>2019-12-31</stp>
        <tr r="R1291" s="3"/>
      </tp>
      <tp>
        <v>53.857679601100003</v>
        <stp/>
        <stp>EM_S_FA_YOY_OR</stp>
        <stp>2</stp>
        <stp>002808.SZ</stp>
        <stp>2020-12-31</stp>
        <tr r="S1204" s="3"/>
      </tp>
      <tp>
        <v>16.0948355763</v>
        <stp/>
        <stp>EM_S_FA_YOY_OR</stp>
        <stp>2</stp>
        <stp>002809.SZ</stp>
        <stp>2021-12-31</stp>
        <tr r="T1205" s="3"/>
      </tp>
      <tp>
        <v>14.7656237985</v>
        <stp/>
        <stp>EM_S_FA_YOY_OR</stp>
        <stp>2</stp>
        <stp>002831.SZ</stp>
        <stp>2019-12-31</stp>
        <tr r="R1226" s="3"/>
      </tp>
      <tp>
        <v>-18.023492202900002</v>
        <stp/>
        <stp>EM_S_FA_YOY_OR</stp>
        <stp>2</stp>
        <stp>002818.SZ</stp>
        <stp>2020-12-31</stp>
        <tr r="S1213" s="3"/>
      </tp>
      <tp>
        <v>63.5791800947</v>
        <stp/>
        <stp>EM_S_FA_YOY_OR</stp>
        <stp>2</stp>
        <stp>002819.SZ</stp>
        <stp>2021-12-31</stp>
        <tr r="T1214" s="3"/>
      </tp>
      <tp>
        <v>34.068098127600003</v>
        <stp/>
        <stp>EM_S_FA_YOY_OR</stp>
        <stp>2</stp>
        <stp>002821.SZ</stp>
        <stp>2019-12-31</stp>
        <tr r="R1216" s="3"/>
      </tp>
      <tp>
        <v>9.1661061903000007</v>
        <stp/>
        <stp>EM_S_FA_YOY_OR</stp>
        <stp>2</stp>
        <stp>002811.SZ</stp>
        <stp>2019-12-31</stp>
        <tr r="R1207" s="3"/>
      </tp>
      <tp>
        <v>-33.542803321900003</v>
        <stp/>
        <stp>EM_S_FA_YOY_OR</stp>
        <stp>2</stp>
        <stp>002828.SZ</stp>
        <stp>2020-12-31</stp>
        <tr r="S1223" s="3"/>
      </tp>
      <tp>
        <v>12.0606216785</v>
        <stp/>
        <stp>EM_S_FA_YOY_OR</stp>
        <stp>2</stp>
        <stp>002829.SZ</stp>
        <stp>2021-12-31</stp>
        <tr r="T1224" s="3"/>
      </tp>
      <tp>
        <v>22.8237284002</v>
        <stp/>
        <stp>EM_S_FA_YOY_OR</stp>
        <stp>2</stp>
        <stp>002801.SZ</stp>
        <stp>2019-12-31</stp>
        <tr r="R1198" s="3"/>
      </tp>
      <tp>
        <v>61.667919236899998</v>
        <stp/>
        <stp>EM_S_FA_YOY_OR</stp>
        <stp>2</stp>
        <stp>002838.SZ</stp>
        <stp>2020-12-31</stp>
        <tr r="S1232" s="3"/>
      </tp>
      <tp>
        <v>10.053050149800001</v>
        <stp/>
        <stp>EM_S_FA_YOY_OR</stp>
        <stp>2</stp>
        <stp>002839.SZ</stp>
        <stp>2021-12-31</stp>
        <tr r="T1233" s="3"/>
      </tp>
      <tp>
        <v>-33.7701333722</v>
        <stp/>
        <stp>EM_S_FA_YOY_OR</stp>
        <stp>2</stp>
        <stp>002848.SZ</stp>
        <stp>2020-12-31</stp>
        <tr r="S1241" s="3"/>
      </tp>
      <tp>
        <v>-4.3954717255000002</v>
        <stp/>
        <stp>EM_S_FA_YOY_OR</stp>
        <stp>2</stp>
        <stp>002849.SZ</stp>
        <stp>2021-12-31</stp>
        <tr r="T1242" s="3"/>
      </tp>
      <tp>
        <v>2.4577490039000001</v>
        <stp/>
        <stp>EM_S_FA_YOY_OR</stp>
        <stp>2</stp>
        <stp>002871.SZ</stp>
        <stp>2019-12-31</stp>
        <tr r="R1263" s="3"/>
      </tp>
      <tp>
        <v>-54.537272319800003</v>
        <stp/>
        <stp>EM_S_FA_YOY_OR</stp>
        <stp>2</stp>
        <stp>002858.SZ</stp>
        <stp>2020-12-31</stp>
        <tr r="S1250" s="3"/>
      </tp>
      <tp>
        <v>30.5772836461</v>
        <stp/>
        <stp>EM_S_FA_YOY_OR</stp>
        <stp>2</stp>
        <stp>002859.SZ</stp>
        <stp>2021-12-31</stp>
        <tr r="T1251" s="3"/>
      </tp>
      <tp>
        <v>23.5775868839</v>
        <stp/>
        <stp>EM_S_FA_YOY_OR</stp>
        <stp>2</stp>
        <stp>002861.SZ</stp>
        <stp>2019-12-31</stp>
        <tr r="R1253" s="3"/>
      </tp>
      <tp>
        <v>48.709299401700001</v>
        <stp/>
        <stp>EM_S_FA_YOY_OR</stp>
        <stp>2</stp>
        <stp>002851.SZ</stp>
        <stp>2019-12-31</stp>
        <tr r="R1244" s="3"/>
      </tp>
      <tp>
        <v>1.443666844</v>
        <stp/>
        <stp>EM_S_FA_YOY_OR</stp>
        <stp>2</stp>
        <stp>002868.SZ</stp>
        <stp>2020-12-31</stp>
        <tr r="S1260" s="3"/>
      </tp>
      <tp>
        <v>-80.714619416000005</v>
        <stp/>
        <stp>EM_S_FA_YOY_OR</stp>
        <stp>2</stp>
        <stp>002869.SZ</stp>
        <stp>2021-12-31</stp>
        <tr r="T1261" s="3"/>
      </tp>
      <tp>
        <v>0.40634184229999998</v>
        <stp/>
        <stp>EM_S_FA_YOY_OR</stp>
        <stp>2</stp>
        <stp>002841.SZ</stp>
        <stp>2019-12-31</stp>
        <tr r="R1235" s="3"/>
      </tp>
      <tp>
        <v>26.646475610900001</v>
        <stp/>
        <stp>EM_S_FA_YOY_OR</stp>
        <stp>2</stp>
        <stp>002878.SZ</stp>
        <stp>2020-12-31</stp>
        <tr r="S1269" s="3"/>
      </tp>
      <tp>
        <v>12.4591365224</v>
        <stp/>
        <stp>EM_S_FA_YOY_OR</stp>
        <stp>2</stp>
        <stp>002879.SZ</stp>
        <stp>2021-12-31</stp>
        <tr r="T1270" s="3"/>
      </tp>
      <tp>
        <v>-3.3610814688000001</v>
        <stp/>
        <stp>EM_S_FA_YOY_OR</stp>
        <stp>2</stp>
        <stp>002888.SZ</stp>
        <stp>2020-12-31</stp>
        <tr r="S1279" s="3"/>
      </tp>
      <tp>
        <v>2.3911090942</v>
        <stp/>
        <stp>EM_S_FA_YOY_OR</stp>
        <stp>2</stp>
        <stp>002889.SZ</stp>
        <stp>2021-12-31</stp>
        <tr r="T1280" s="3"/>
      </tp>
      <tp>
        <v>-58.876367019500002</v>
        <stp/>
        <stp>EM_S_FA_YOY_OR</stp>
        <stp>2</stp>
        <stp>002898.SZ</stp>
        <stp>2020-12-31</stp>
        <tr r="S1288" s="3"/>
      </tp>
      <tp>
        <v>-0.41351915569999997</v>
        <stp/>
        <stp>EM_S_FA_YOY_OR</stp>
        <stp>2</stp>
        <stp>002899.SZ</stp>
        <stp>2021-12-31</stp>
        <tr r="T1289" s="3"/>
      </tp>
      <tp>
        <v>21.524408701500001</v>
        <stp/>
        <stp>EM_S_FA_YOY_OR</stp>
        <stp>2</stp>
        <stp>002891.SZ</stp>
        <stp>2019-12-31</stp>
        <tr r="R1282" s="3"/>
      </tp>
      <tp>
        <v>-5.7578566920999998</v>
        <stp/>
        <stp>EM_S_FA_YOY_OR</stp>
        <stp>2</stp>
        <stp>002881.SZ</stp>
        <stp>2019-12-31</stp>
        <tr r="R1272" s="3"/>
      </tp>
      <tp>
        <v>-0.84526024060000005</v>
        <stp/>
        <stp>EM_S_FA_YOY_OR</stp>
        <stp>2</stp>
        <stp>601766.SH</stp>
        <stp>2021-12-31</stp>
        <tr r="T2876" s="3"/>
      </tp>
      <tp>
        <v>-51.178298412499998</v>
        <stp/>
        <stp>EM_S_FA_YOY_OR</stp>
        <stp>2</stp>
        <stp>601777.SH</stp>
        <stp>2020-12-31</stp>
        <tr r="S2877" s="3"/>
      </tp>
      <tp>
        <v>3.0614259563999999</v>
        <stp/>
        <stp>EM_S_FA_YOY_OR</stp>
        <stp>2</stp>
        <stp>601717.SH</stp>
        <stp>2020-12-31</stp>
        <tr r="S2873" s="3"/>
      </tp>
      <tp>
        <v>7.8111174494000002</v>
        <stp/>
        <stp>EM_S_FA_YOY_OR</stp>
        <stp>2</stp>
        <stp>601727.SH</stp>
        <stp>2020-12-31</stp>
        <tr r="S2875" s="3"/>
      </tp>
      <tp>
        <v>32.5989059873</v>
        <stp/>
        <stp>EM_S_FA_YOY_OR</stp>
        <stp>2</stp>
        <stp>601666.SH</stp>
        <stp>2021-12-31</stp>
        <tr r="T2864" s="3"/>
      </tp>
      <tp>
        <v>15.4499305377</v>
        <stp/>
        <stp>EM_S_FA_YOY_OR</stp>
        <stp>2</stp>
        <stp>601677.SH</stp>
        <stp>2020-12-31</stp>
        <tr r="S2867" s="3"/>
      </tp>
      <tp>
        <v>2.8640617937999999</v>
        <stp/>
        <stp>EM_S_FA_YOY_OR</stp>
        <stp>2</stp>
        <stp>601607.SH</stp>
        <stp>2020-12-31</stp>
        <tr r="S2855" s="3"/>
      </tp>
      <tp>
        <v>-3.2368165679000001</v>
        <stp/>
        <stp>EM_S_FA_YOY_OR</stp>
        <stp>2</stp>
        <stp>601616.SH</stp>
        <stp>2021-12-31</stp>
        <tr r="T2858" s="3"/>
      </tp>
      <tp>
        <v>51.1154612626</v>
        <stp/>
        <stp>EM_S_FA_YOY_OR</stp>
        <stp>2</stp>
        <stp>601636.SH</stp>
        <stp>2021-12-31</stp>
        <tr r="T2863" s="3"/>
      </tp>
      <tp>
        <v>20.269812441100001</v>
        <stp/>
        <stp>EM_S_FA_YOY_OR</stp>
        <stp>2</stp>
        <stp>001696.SZ</stp>
        <stp>2021-12-31</stp>
        <tr r="T433" s="3"/>
      </tp>
      <tp>
        <v>13.414179581200001</v>
        <stp/>
        <stp>EM_S_FA_YOY_OR</stp>
        <stp>2</stp>
        <stp>601555.SH</stp>
        <stp>2022-12-31</stp>
        <tr r="U2846" s="3"/>
      </tp>
      <tp>
        <v>14.1534094558</v>
        <stp/>
        <stp>EM_S_FA_YOY_OR</stp>
        <stp>2</stp>
        <stp>601566.SH</stp>
        <stp>2021-12-31</stp>
        <tr r="T2847" s="3"/>
      </tp>
      <tp>
        <v>4.2231657480999996</v>
        <stp/>
        <stp>EM_S_FA_YOY_OR</stp>
        <stp>2</stp>
        <stp>601567.SH</stp>
        <stp>2020-12-31</stp>
        <tr r="S2848" s="3"/>
      </tp>
      <tp>
        <v>-1.6048376706</v>
        <stp/>
        <stp>EM_S_FA_YOY_OR</stp>
        <stp>2</stp>
        <stp>601515.SH</stp>
        <stp>2022-12-31</stp>
        <tr r="U2843" s="3"/>
      </tp>
      <tp>
        <v>-49.616518967099999</v>
        <stp/>
        <stp>EM_S_FA_YOY_OR</stp>
        <stp>2</stp>
        <stp>601595.SH</stp>
        <stp>2022-12-31</stp>
        <tr r="U2851" s="3"/>
      </tp>
      <tp>
        <v>-3.6421044439000001</v>
        <stp/>
        <stp>EM_S_FA_YOY_OR</stp>
        <stp>2</stp>
        <stp>601366.SH</stp>
        <stp>2021-12-31</stp>
        <tr r="T2834" s="3"/>
      </tp>
      <tp>
        <v>-57.450537832499997</v>
        <stp/>
        <stp>EM_S_FA_YOY_OR</stp>
        <stp>2</stp>
        <stp>601375.SH</stp>
        <stp>2022-12-31</stp>
        <tr r="U2837" s="3"/>
      </tp>
      <tp>
        <v>23.370244334100001</v>
        <stp/>
        <stp>EM_S_FA_YOY_OR</stp>
        <stp>2</stp>
        <stp>601377.SH</stp>
        <stp>2020-12-31</stp>
        <tr r="S2838" s="3"/>
      </tp>
      <tp>
        <v>2.1532108012000002</v>
        <stp/>
        <stp>EM_S_FA_YOY_OR</stp>
        <stp>2</stp>
        <stp>601326.SH</stp>
        <stp>2021-12-31</stp>
        <tr r="T2828" s="3"/>
      </tp>
      <tp>
        <v>7.6702592258999998</v>
        <stp/>
        <stp>EM_S_FA_YOY_OR</stp>
        <stp>2</stp>
        <stp>601336.SH</stp>
        <stp>2021-12-31</stp>
        <tr r="T2831" s="3"/>
      </tp>
      <tp>
        <v>30.3872187875</v>
        <stp/>
        <stp>EM_S_FA_YOY_OR</stp>
        <stp>2</stp>
        <stp>601216.SH</stp>
        <stp>2021-12-31</stp>
        <tr r="T2815" s="3"/>
      </tp>
      <tp>
        <v>9.5465928065999996</v>
        <stp/>
        <stp>EM_S_FA_YOY_OR</stp>
        <stp>2</stp>
        <stp>601225.SH</stp>
        <stp>2022-12-31</stp>
        <tr r="U2818" s="3"/>
      </tp>
      <tp>
        <v>15.972887651300001</v>
        <stp/>
        <stp>EM_S_FA_YOY_OR</stp>
        <stp>2</stp>
        <stp>601226.SH</stp>
        <stp>2021-12-31</stp>
        <tr r="T2819" s="3"/>
      </tp>
      <tp>
        <v>-31.3704264737</v>
        <stp/>
        <stp>EM_S_FA_YOY_OR</stp>
        <stp>2</stp>
        <stp>601155.SH</stp>
        <stp>2022-12-31</stp>
        <tr r="U2799" s="3"/>
      </tp>
      <tp>
        <v>8.9097505623999993</v>
        <stp/>
        <stp>EM_S_FA_YOY_OR</stp>
        <stp>2</stp>
        <stp>601166.SH</stp>
        <stp>2021-12-31</stp>
        <tr r="T2802" s="3"/>
      </tp>
      <tp>
        <v>16.066594962900002</v>
        <stp/>
        <stp>EM_S_FA_YOY_OR</stp>
        <stp>2</stp>
        <stp>601177.SH</stp>
        <stp>2020-12-31</stp>
        <tr r="S2805" s="3"/>
      </tp>
      <tp>
        <v>16.206561725099998</v>
        <stp/>
        <stp>EM_S_FA_YOY_OR</stp>
        <stp>2</stp>
        <stp>601106.SH</stp>
        <stp>2021-12-31</stp>
        <tr r="T2786" s="3"/>
      </tp>
      <tp>
        <v>-14.8041254189</v>
        <stp/>
        <stp>EM_S_FA_YOY_OR</stp>
        <stp>2</stp>
        <stp>601107.SH</stp>
        <stp>2020-12-31</stp>
        <tr r="S2787" s="3"/>
      </tp>
      <tp>
        <v>-8.7311276982999999</v>
        <stp/>
        <stp>EM_S_FA_YOY_OR</stp>
        <stp>2</stp>
        <stp>601116.SH</stp>
        <stp>2021-12-31</stp>
        <tr r="T2791" s="3"/>
      </tp>
      <tp>
        <v>5.6307422123000004</v>
        <stp/>
        <stp>EM_S_FA_YOY_OR</stp>
        <stp>2</stp>
        <stp>601117.SH</stp>
        <stp>2020-12-31</stp>
        <tr r="S2792" s="3"/>
      </tp>
      <tp>
        <v>11.2607239636</v>
        <stp/>
        <stp>EM_S_FA_YOY_OR</stp>
        <stp>2</stp>
        <stp>601126.SH</stp>
        <stp>2021-12-31</stp>
        <tr r="T2794" s="3"/>
      </tp>
      <tp>
        <v>-21.120274094999999</v>
        <stp/>
        <stp>EM_S_FA_YOY_OR</stp>
        <stp>2</stp>
        <stp>601127.SH</stp>
        <stp>2020-12-31</stp>
        <tr r="S2795" s="3"/>
      </tp>
      <tp>
        <v>-3.8253937699999997E-2</v>
        <stp/>
        <stp>EM_S_FA_YOY_OR</stp>
        <stp>2</stp>
        <stp>601137.SH</stp>
        <stp>2020-12-31</stp>
        <tr r="S2797" s="3"/>
      </tp>
      <tp>
        <v>12.0490423262</v>
        <stp/>
        <stp>EM_S_FA_YOY_OR</stp>
        <stp>2</stp>
        <stp>601186.SH</stp>
        <stp>2021-12-31</stp>
        <tr r="T2807" s="3"/>
      </tp>
      <tp>
        <v>-8.2507781708000003</v>
        <stp/>
        <stp>EM_S_FA_YOY_OR</stp>
        <stp>2</stp>
        <stp>601005.SH</stp>
        <stp>2022-12-31</stp>
        <tr r="U2762" s="3"/>
      </tp>
      <tp>
        <v>8.2839728656999991</v>
        <stp/>
        <stp>EM_S_FA_YOY_OR</stp>
        <stp>2</stp>
        <stp>601006.SH</stp>
        <stp>2021-12-31</stp>
        <tr r="T2763" s="3"/>
      </tp>
      <tp>
        <v>-5.8200280251000001</v>
        <stp/>
        <stp>EM_S_FA_YOY_OR</stp>
        <stp>2</stp>
        <stp>601007.SH</stp>
        <stp>2020-12-31</stp>
        <tr r="S2764" s="3"/>
      </tp>
      <tp>
        <v>22.782287487800001</v>
        <stp/>
        <stp>EM_S_FA_YOY_OR</stp>
        <stp>2</stp>
        <stp>601015.SH</stp>
        <stp>2022-12-31</stp>
        <tr r="U2770" s="3"/>
      </tp>
      <tp>
        <v>32.681649288400003</v>
        <stp/>
        <stp>EM_S_FA_YOY_OR</stp>
        <stp>2</stp>
        <stp>601016.SH</stp>
        <stp>2021-12-31</stp>
        <tr r="T2771" s="3"/>
      </tp>
      <tp>
        <v>-5.2292135421000001</v>
        <stp/>
        <stp>EM_S_FA_YOY_OR</stp>
        <stp>2</stp>
        <stp>601086.SH</stp>
        <stp>2021-12-31</stp>
        <tr r="T2780" s="3"/>
      </tp>
      <tp>
        <v>-14.1972605357</v>
        <stp/>
        <stp>EM_S_FA_YOY_OR</stp>
        <stp>2</stp>
        <stp>601965.SH</stp>
        <stp>2022-12-31</stp>
        <tr r="U2913" s="3"/>
      </tp>
      <tp>
        <v>1.0689313479</v>
        <stp/>
        <stp>EM_S_FA_YOY_OR</stp>
        <stp>2</stp>
        <stp>601966.SH</stp>
        <stp>2021-12-31</stp>
        <tr r="T2914" s="3"/>
      </tp>
      <tp>
        <v>13.7020971674</v>
        <stp/>
        <stp>EM_S_FA_YOY_OR</stp>
        <stp>2</stp>
        <stp>601985.SH</stp>
        <stp>2022-12-31</stp>
        <tr r="U2917" s="3"/>
      </tp>
      <tp>
        <v>18.726304750000001</v>
        <stp/>
        <stp>EM_S_FA_YOY_OR</stp>
        <stp>2</stp>
        <stp>601996.SH</stp>
        <stp>2021-12-31</stp>
        <tr r="T2922" s="3"/>
      </tp>
      <tp>
        <v>9.6356337627999995</v>
        <stp/>
        <stp>EM_S_FA_YOY_OR</stp>
        <stp>2</stp>
        <stp>601997.SH</stp>
        <stp>2020-12-31</stp>
        <tr r="S2923" s="3"/>
      </tp>
      <tp>
        <v>-3.8133592044000002</v>
        <stp/>
        <stp>EM_S_FA_YOY_OR</stp>
        <stp>2</stp>
        <stp>001965.SZ</stp>
        <stp>2022-12-31</stp>
        <tr r="U437" s="3"/>
      </tp>
      <tp>
        <v>-23.163210572099999</v>
        <stp/>
        <stp>EM_S_FA_YOY_OR</stp>
        <stp>2</stp>
        <stp>601857.SH</stp>
        <stp>2020-12-31</stp>
        <tr r="S2887" s="3"/>
      </tp>
      <tp>
        <v>83.948391020399995</v>
        <stp/>
        <stp>EM_S_FA_YOY_OR</stp>
        <stp>2</stp>
        <stp>601866.SH</stp>
        <stp>2021-12-31</stp>
        <tr r="T2889" s="3"/>
      </tp>
      <tp>
        <v>10.0151035781</v>
        <stp/>
        <stp>EM_S_FA_YOY_OR</stp>
        <stp>2</stp>
        <stp>601877.SH</stp>
        <stp>2020-12-31</stp>
        <tr r="S2891" s="3"/>
      </tp>
      <tp>
        <v>15.1768957272</v>
        <stp/>
        <stp>EM_S_FA_YOY_OR</stp>
        <stp>2</stp>
        <stp>601886.SH</stp>
        <stp>2021-12-31</stp>
        <tr r="T2896" s="3"/>
      </tp>
      <tp>
        <v>15.8304512612</v>
        <stp/>
        <stp>EM_S_FA_YOY_OR</stp>
        <stp>2</stp>
        <stp>001896.SZ</stp>
        <stp>2021-12-31</stp>
        <tr r="T435" s="3"/>
      </tp>
      <tp>
        <v>10.1463794722</v>
        <stp/>
        <stp>EM_S_FA_YOY_OR</stp>
        <stp>2</stp>
        <stp>600745.SH</stp>
        <stp>2022-12-31</stp>
        <tr r="U2582" s="3"/>
      </tp>
      <tp>
        <v>110.8901262361</v>
        <stp/>
        <stp>EM_S_FA_YOY_OR</stp>
        <stp>2</stp>
        <stp>600746.SH</stp>
        <stp>2021-12-31</stp>
        <tr r="T2583" s="3"/>
      </tp>
      <tp>
        <v>12.299441484100001</v>
        <stp/>
        <stp>EM_S_FA_YOY_OR</stp>
        <stp>2</stp>
        <stp>600755.SH</stp>
        <stp>2022-12-31</stp>
        <tr r="U2590" s="3"/>
      </tp>
      <tp>
        <v>37.722258053600001</v>
        <stp/>
        <stp>EM_S_FA_YOY_OR</stp>
        <stp>2</stp>
        <stp>600756.SH</stp>
        <stp>2021-12-31</stp>
        <tr r="T2591" s="3"/>
      </tp>
      <tp>
        <v>-12.9980128706</v>
        <stp/>
        <stp>EM_S_FA_YOY_OR</stp>
        <stp>2</stp>
        <stp>600757.SH</stp>
        <stp>2020-12-31</stp>
        <tr r="S2592" s="3"/>
      </tp>
      <tp>
        <v>20.248108744300001</v>
        <stp/>
        <stp>EM_S_FA_YOY_OR</stp>
        <stp>2</stp>
        <stp>600765.SH</stp>
        <stp>2022-12-31</stp>
        <tr r="U2599" s="3"/>
      </tp>
      <tp>
        <v>757.98678160129998</v>
        <stp/>
        <stp>EM_S_FA_YOY_OR</stp>
        <stp>2</stp>
        <stp>600766.SH</stp>
        <stp>2021-12-31</stp>
        <tr r="T2600" s="3"/>
      </tp>
      <tp>
        <v>-8.3309919318999999</v>
        <stp/>
        <stp>EM_S_FA_YOY_OR</stp>
        <stp>2</stp>
        <stp>600775.SH</stp>
        <stp>2022-12-31</stp>
        <tr r="U2607" s="3"/>
      </tp>
      <tp>
        <v>2.3792556511999998</v>
        <stp/>
        <stp>EM_S_FA_YOY_OR</stp>
        <stp>2</stp>
        <stp>600776.SH</stp>
        <stp>2021-12-31</stp>
        <tr r="T2608" s="3"/>
      </tp>
      <tp>
        <v>-31.736327497400001</v>
        <stp/>
        <stp>EM_S_FA_YOY_OR</stp>
        <stp>2</stp>
        <stp>600777.SH</stp>
        <stp>2020-12-31</stp>
        <tr r="S2609" s="3"/>
      </tp>
      <tp>
        <v>6.503388513</v>
        <stp/>
        <stp>EM_S_FA_YOY_OR</stp>
        <stp>2</stp>
        <stp>600705.SH</stp>
        <stp>2022-12-31</stp>
        <tr r="U2544" s="3"/>
      </tp>
      <tp>
        <v>21.756965535399999</v>
        <stp/>
        <stp>EM_S_FA_YOY_OR</stp>
        <stp>2</stp>
        <stp>600706.SH</stp>
        <stp>2021-12-31</stp>
        <tr r="T2545" s="3"/>
      </tp>
      <tp>
        <v>78.291245887700001</v>
        <stp/>
        <stp>EM_S_FA_YOY_OR</stp>
        <stp>2</stp>
        <stp>600707.SH</stp>
        <stp>2020-12-31</stp>
        <tr r="S2546" s="3"/>
      </tp>
      <tp>
        <v>3.0450984543000001</v>
        <stp/>
        <stp>EM_S_FA_YOY_OR</stp>
        <stp>2</stp>
        <stp>600715.SH</stp>
        <stp>2022-12-31</stp>
        <tr r="U2553" s="3"/>
      </tp>
      <tp>
        <v>-50.673498663700002</v>
        <stp/>
        <stp>EM_S_FA_YOY_OR</stp>
        <stp>2</stp>
        <stp>600716.SH</stp>
        <stp>2021-12-31</stp>
        <tr r="T2554" s="3"/>
      </tp>
      <tp>
        <v>4.1939425928</v>
        <stp/>
        <stp>EM_S_FA_YOY_OR</stp>
        <stp>2</stp>
        <stp>600717.SH</stp>
        <stp>2020-12-31</stp>
        <tr r="S2555" s="3"/>
      </tp>
      <tp>
        <v>-31.7100776596</v>
        <stp/>
        <stp>EM_S_FA_YOY_OR</stp>
        <stp>2</stp>
        <stp>600725.SH</stp>
        <stp>2022-12-31</stp>
        <tr r="U2562" s="3"/>
      </tp>
      <tp>
        <v>-8.1435528489000006</v>
        <stp/>
        <stp>EM_S_FA_YOY_OR</stp>
        <stp>2</stp>
        <stp>600726.SH</stp>
        <stp>2021-12-31</stp>
        <tr r="T2563" s="3"/>
      </tp>
      <tp>
        <v>5.9110630999999998</v>
        <stp/>
        <stp>EM_S_FA_YOY_OR</stp>
        <stp>2</stp>
        <stp>600727.SH</stp>
        <stp>2020-12-31</stp>
        <tr r="S2564" s="3"/>
      </tp>
      <tp>
        <v>18.4738702002</v>
        <stp/>
        <stp>EM_S_FA_YOY_OR</stp>
        <stp>2</stp>
        <stp>600735.SH</stp>
        <stp>2022-12-31</stp>
        <tr r="U2572" s="3"/>
      </tp>
      <tp>
        <v>18.466001837899999</v>
        <stp/>
        <stp>EM_S_FA_YOY_OR</stp>
        <stp>2</stp>
        <stp>600736.SH</stp>
        <stp>2021-12-31</stp>
        <tr r="T2573" s="3"/>
      </tp>
      <tp>
        <v>14.677605315499999</v>
        <stp/>
        <stp>EM_S_FA_YOY_OR</stp>
        <stp>2</stp>
        <stp>600737.SH</stp>
        <stp>2020-12-31</stp>
        <tr r="S2574" s="3"/>
      </tp>
      <tp>
        <v>3.1174034808000002</v>
        <stp/>
        <stp>EM_S_FA_YOY_OR</stp>
        <stp>2</stp>
        <stp>600785.SH</stp>
        <stp>2022-12-31</stp>
        <tr r="U2616" s="3"/>
      </tp>
      <tp>
        <v>20.957688119</v>
        <stp/>
        <stp>EM_S_FA_YOY_OR</stp>
        <stp>2</stp>
        <stp>600787.SH</stp>
        <stp>2020-12-31</stp>
        <tr r="S2617" s="3"/>
      </tp>
      <tp>
        <v>14.395441738600001</v>
        <stp/>
        <stp>EM_S_FA_YOY_OR</stp>
        <stp>2</stp>
        <stp>600795.SH</stp>
        <stp>2022-12-31</stp>
        <tr r="U2624" s="3"/>
      </tp>
      <tp>
        <v>7.5514113533999998</v>
        <stp/>
        <stp>EM_S_FA_YOY_OR</stp>
        <stp>2</stp>
        <stp>600796.SH</stp>
        <stp>2021-12-31</stp>
        <tr r="T2625" s="3"/>
      </tp>
      <tp>
        <v>1.5110200234</v>
        <stp/>
        <stp>EM_S_FA_YOY_OR</stp>
        <stp>2</stp>
        <stp>600797.SH</stp>
        <stp>2020-12-31</stp>
        <tr r="S2626" s="3"/>
      </tp>
      <tp>
        <v>14.768199512100001</v>
        <stp/>
        <stp>EM_S_FA_YOY_OR</stp>
        <stp>2</stp>
        <stp>000705.SZ</stp>
        <stp>2022-12-31</stp>
        <tr r="U235" s="3"/>
      </tp>
      <tp>
        <v>-22.5537504361</v>
        <stp/>
        <stp>EM_S_FA_YOY_OR</stp>
        <stp>2</stp>
        <stp>000707.SZ</stp>
        <stp>2020-12-31</stp>
        <tr r="S236" s="3"/>
      </tp>
      <tp>
        <v>15.988426151100001</v>
        <stp/>
        <stp>EM_S_FA_YOY_OR</stp>
        <stp>2</stp>
        <stp>300735.SZ</stp>
        <stp>2022-12-31</stp>
        <tr r="U1996" s="3"/>
      </tp>
      <tp>
        <v>-20.1261749825</v>
        <stp/>
        <stp>EM_S_FA_YOY_OR</stp>
        <stp>2</stp>
        <stp>000715.SZ</stp>
        <stp>2022-12-31</stp>
        <tr r="U243" s="3"/>
      </tp>
      <tp>
        <v>4.7870629603000001</v>
        <stp/>
        <stp>EM_S_FA_YOY_OR</stp>
        <stp>2</stp>
        <stp>000716.SZ</stp>
        <stp>2021-12-31</stp>
        <tr r="T244" s="3"/>
      </tp>
      <tp>
        <v>8.2775925017999992</v>
        <stp/>
        <stp>EM_S_FA_YOY_OR</stp>
        <stp>2</stp>
        <stp>000717.SZ</stp>
        <stp>2020-12-31</stp>
        <tr r="S245" s="3"/>
      </tp>
      <tp>
        <v>32.711501159199997</v>
        <stp/>
        <stp>EM_S_FA_YOY_OR</stp>
        <stp>2</stp>
        <stp>300725.SZ</stp>
        <stp>2022-12-31</stp>
        <tr r="U1989" s="3"/>
      </tp>
      <tp>
        <v>42.794682318100001</v>
        <stp/>
        <stp>EM_S_FA_YOY_OR</stp>
        <stp>2</stp>
        <stp>300726.SZ</stp>
        <stp>2021-12-31</stp>
        <tr r="T1990" s="3"/>
      </tp>
      <tp>
        <v>12.763321960800001</v>
        <stp/>
        <stp>EM_S_FA_YOY_OR</stp>
        <stp>2</stp>
        <stp>300727.SZ</stp>
        <stp>2020-12-31</stp>
        <tr r="S1991" s="3"/>
      </tp>
      <tp>
        <v>-19.282850399200001</v>
        <stp/>
        <stp>EM_S_FA_YOY_OR</stp>
        <stp>2</stp>
        <stp>000725.SZ</stp>
        <stp>2022-12-31</stp>
        <tr r="U252" s="3"/>
      </tp>
      <tp>
        <v>10.250833093700001</v>
        <stp/>
        <stp>EM_S_FA_YOY_OR</stp>
        <stp>2</stp>
        <stp>000726.SZ</stp>
        <stp>2021-12-31</stp>
        <tr r="T253" s="3"/>
      </tp>
      <tp>
        <v>4.9216962402000002</v>
        <stp/>
        <stp>EM_S_FA_YOY_OR</stp>
        <stp>2</stp>
        <stp>000727.SZ</stp>
        <stp>2020-12-31</stp>
        <tr r="S254" s="3"/>
      </tp>
      <tp>
        <v>-17.719141223299999</v>
        <stp/>
        <stp>EM_S_FA_YOY_OR</stp>
        <stp>2</stp>
        <stp>300715.SZ</stp>
        <stp>2022-12-31</stp>
        <tr r="U1980" s="3"/>
      </tp>
      <tp>
        <v>-1.2981396213</v>
        <stp/>
        <stp>EM_S_FA_YOY_OR</stp>
        <stp>2</stp>
        <stp>300716.SZ</stp>
        <stp>2021-12-31</stp>
        <tr r="T1981" s="3"/>
      </tp>
      <tp>
        <v>-16.5575526756</v>
        <stp/>
        <stp>EM_S_FA_YOY_OR</stp>
        <stp>2</stp>
        <stp>300717.SZ</stp>
        <stp>2020-12-31</stp>
        <tr r="S1982" s="3"/>
      </tp>
      <tp>
        <v>53.992986097799999</v>
        <stp/>
        <stp>EM_S_FA_YOY_OR</stp>
        <stp>2</stp>
        <stp>000735.SZ</stp>
        <stp>2022-12-31</stp>
        <tr r="U259" s="3"/>
      </tp>
      <tp>
        <v>18.231471036799999</v>
        <stp/>
        <stp>EM_S_FA_YOY_OR</stp>
        <stp>2</stp>
        <stp>000736.SZ</stp>
        <stp>2021-12-31</stp>
        <tr r="T260" s="3"/>
      </tp>
      <tp>
        <v>-7.3435579260999999</v>
        <stp/>
        <stp>EM_S_FA_YOY_OR</stp>
        <stp>2</stp>
        <stp>000737.SZ</stp>
        <stp>2020-12-31</stp>
        <tr r="S261" s="3"/>
      </tp>
      <tp>
        <v>42.917366311000002</v>
        <stp/>
        <stp>EM_S_FA_YOY_OR</stp>
        <stp>2</stp>
        <stp>300705.SZ</stp>
        <stp>2022-12-31</stp>
        <tr r="U1971" s="3"/>
      </tp>
      <tp>
        <v>72.431445023400002</v>
        <stp/>
        <stp>EM_S_FA_YOY_OR</stp>
        <stp>2</stp>
        <stp>300706.SZ</stp>
        <stp>2021-12-31</stp>
        <tr r="T1972" s="3"/>
      </tp>
      <tp>
        <v>37.553228950899999</v>
        <stp/>
        <stp>EM_S_FA_YOY_OR</stp>
        <stp>2</stp>
        <stp>300707.SZ</stp>
        <stp>2020-12-31</stp>
        <tr r="S1973" s="3"/>
      </tp>
      <tp>
        <v>-2.8903596804</v>
        <stp/>
        <stp>EM_S_FA_YOY_OR</stp>
        <stp>2</stp>
        <stp>000755.SZ</stp>
        <stp>2022-12-31</stp>
        <tr r="U268" s="3"/>
      </tp>
      <tp>
        <v>9.2329188790999996</v>
        <stp/>
        <stp>EM_S_FA_YOY_OR</stp>
        <stp>2</stp>
        <stp>000756.SZ</stp>
        <stp>2021-12-31</stp>
        <tr r="T269" s="3"/>
      </tp>
      <tp>
        <v>-8.0140691720999992</v>
        <stp/>
        <stp>EM_S_FA_YOY_OR</stp>
        <stp>2</stp>
        <stp>000757.SZ</stp>
        <stp>2020-12-31</stp>
        <tr r="S270" s="3"/>
      </tp>
      <tp>
        <v>36.3086172641</v>
        <stp/>
        <stp>EM_S_FA_YOY_OR</stp>
        <stp>2</stp>
        <stp>000766.SZ</stp>
        <stp>2021-12-31</stp>
        <tr r="T275" s="3"/>
      </tp>
      <tp>
        <v>-2.8064353349000002</v>
        <stp/>
        <stp>EM_S_FA_YOY_OR</stp>
        <stp>2</stp>
        <stp>000767.SZ</stp>
        <stp>2020-12-31</stp>
        <tr r="S276" s="3"/>
      </tp>
      <tp>
        <v>17.481613508599999</v>
        <stp/>
        <stp>EM_S_FA_YOY_OR</stp>
        <stp>2</stp>
        <stp>000776.SZ</stp>
        <stp>2021-12-31</stp>
        <tr r="T278" s="3"/>
      </tp>
      <tp>
        <v>-7.8224074128999996</v>
        <stp/>
        <stp>EM_S_FA_YOY_OR</stp>
        <stp>2</stp>
        <stp>000777.SZ</stp>
        <stp>2020-12-31</stp>
        <tr r="S279" s="3"/>
      </tp>
      <tp>
        <v>-0.69206136039999999</v>
        <stp/>
        <stp>EM_S_FA_YOY_OR</stp>
        <stp>2</stp>
        <stp>000785.SZ</stp>
        <stp>2022-12-31</stp>
        <tr r="U284" s="3"/>
      </tp>
      <tp>
        <v>25.151777899399999</v>
        <stp/>
        <stp>EM_S_FA_YOY_OR</stp>
        <stp>2</stp>
        <stp>000786.SZ</stp>
        <stp>2021-12-31</stp>
        <tr r="T285" s="3"/>
      </tp>
      <tp>
        <v>25.853449193500001</v>
        <stp/>
        <stp>EM_S_FA_YOY_OR</stp>
        <stp>2</stp>
        <stp>000795.SZ</stp>
        <stp>2022-12-31</stp>
        <tr r="U292" s="3"/>
      </tp>
      <tp>
        <v>-41.783653924500001</v>
        <stp/>
        <stp>EM_S_FA_YOY_OR</stp>
        <stp>2</stp>
        <stp>000796.SZ</stp>
        <stp>2021-12-31</stp>
        <tr r="T293" s="3"/>
      </tp>
      <tp>
        <v>11.3694875024</v>
        <stp/>
        <stp>EM_S_FA_YOY_OR</stp>
        <stp>2</stp>
        <stp>000797.SZ</stp>
        <stp>2020-12-31</stp>
        <tr r="S294" s="3"/>
      </tp>
      <tp>
        <v>1.2738829405000001</v>
        <stp/>
        <stp>EM_S_FA_YOY_OR</stp>
        <stp>2</stp>
        <stp>600645.SH</stp>
        <stp>2022-12-31</stp>
        <tr r="U2497" s="3"/>
      </tp>
      <tp>
        <v>319.5517039847</v>
        <stp/>
        <stp>EM_S_FA_YOY_OR</stp>
        <stp>2</stp>
        <stp>600647.SH</stp>
        <stp>2020-12-31</stp>
        <tr r="S2498" s="3"/>
      </tp>
      <tp>
        <v>-3.5709930301999999</v>
        <stp/>
        <stp>EM_S_FA_YOY_OR</stp>
        <stp>2</stp>
        <stp>600655.SH</stp>
        <stp>2022-12-31</stp>
        <tr r="U2505" s="3"/>
      </tp>
      <tp>
        <v>32.782015664299998</v>
        <stp/>
        <stp>EM_S_FA_YOY_OR</stp>
        <stp>2</stp>
        <stp>600657.SH</stp>
        <stp>2020-12-31</stp>
        <tr r="S2506" s="3"/>
      </tp>
      <tp>
        <v>52.008442023299999</v>
        <stp/>
        <stp>EM_S_FA_YOY_OR</stp>
        <stp>2</stp>
        <stp>600665.SH</stp>
        <stp>2022-12-31</stp>
        <tr r="U2513" s="3"/>
      </tp>
      <tp>
        <v>34.6715117496</v>
        <stp/>
        <stp>EM_S_FA_YOY_OR</stp>
        <stp>2</stp>
        <stp>600666.SH</stp>
        <stp>2021-12-31</stp>
        <tr r="T2514" s="3"/>
      </tp>
      <tp>
        <v>5.4905115739000001</v>
        <stp/>
        <stp>EM_S_FA_YOY_OR</stp>
        <stp>2</stp>
        <stp>600667.SH</stp>
        <stp>2020-12-31</stp>
        <tr r="S2515" s="3"/>
      </tp>
      <tp>
        <v>-72.893852631800002</v>
        <stp/>
        <stp>EM_S_FA_YOY_OR</stp>
        <stp>2</stp>
        <stp>600675.SH</stp>
        <stp>2022-12-31</stp>
        <tr r="U2520" s="3"/>
      </tp>
      <tp>
        <v>-3.351712569</v>
        <stp/>
        <stp>EM_S_FA_YOY_OR</stp>
        <stp>2</stp>
        <stp>600676.SH</stp>
        <stp>2021-12-31</stp>
        <tr r="T2521" s="3"/>
      </tp>
      <tp>
        <v>-3.8893353431</v>
        <stp/>
        <stp>EM_S_FA_YOY_OR</stp>
        <stp>2</stp>
        <stp>600605.SH</stp>
        <stp>2022-12-31</stp>
        <tr r="U2464" s="3"/>
      </tp>
      <tp>
        <v>19.425700919800001</v>
        <stp/>
        <stp>EM_S_FA_YOY_OR</stp>
        <stp>2</stp>
        <stp>600606.SH</stp>
        <stp>2021-12-31</stp>
        <tr r="T2465" s="3"/>
      </tp>
      <tp>
        <v>-2.9557493113</v>
        <stp/>
        <stp>EM_S_FA_YOY_OR</stp>
        <stp>2</stp>
        <stp>600615.SH</stp>
        <stp>2022-12-31</stp>
        <tr r="U2472" s="3"/>
      </tp>
      <tp>
        <v>6.8254961256</v>
        <stp/>
        <stp>EM_S_FA_YOY_OR</stp>
        <stp>2</stp>
        <stp>600616.SH</stp>
        <stp>2021-12-31</stp>
        <tr r="T2473" s="3"/>
      </tp>
      <tp>
        <v>-5.0295097629000001</v>
        <stp/>
        <stp>EM_S_FA_YOY_OR</stp>
        <stp>2</stp>
        <stp>600617.SH</stp>
        <stp>2020-12-31</stp>
        <tr r="S2474" s="3"/>
      </tp>
      <tp>
        <v>-2.5273595655999999</v>
        <stp/>
        <stp>EM_S_FA_YOY_OR</stp>
        <stp>2</stp>
        <stp>600626.SH</stp>
        <stp>2021-12-31</stp>
        <tr r="T2482" s="3"/>
      </tp>
      <tp>
        <v>6.4770514035</v>
        <stp/>
        <stp>EM_S_FA_YOY_OR</stp>
        <stp>2</stp>
        <stp>600635.SH</stp>
        <stp>2022-12-31</stp>
        <tr r="U2487" s="3"/>
      </tp>
      <tp>
        <v>-36.452133865100002</v>
        <stp/>
        <stp>EM_S_FA_YOY_OR</stp>
        <stp>2</stp>
        <stp>600636.SH</stp>
        <stp>2021-12-31</stp>
        <tr r="T2488" s="3"/>
      </tp>
      <tp>
        <v>-18.859787602699999</v>
        <stp/>
        <stp>EM_S_FA_YOY_OR</stp>
        <stp>2</stp>
        <stp>600637.SH</stp>
        <stp>2020-12-31</stp>
        <tr r="S2489" s="3"/>
      </tp>
      <tp>
        <v>9.6262039296000008</v>
        <stp/>
        <stp>EM_S_FA_YOY_OR</stp>
        <stp>2</stp>
        <stp>600685.SH</stp>
        <stp>2022-12-31</stp>
        <tr r="U2528" s="3"/>
      </tp>
      <tp>
        <v>10.4639287216</v>
        <stp/>
        <stp>EM_S_FA_YOY_OR</stp>
        <stp>2</stp>
        <stp>600686.SH</stp>
        <stp>2021-12-31</stp>
        <tr r="T2529" s="3"/>
      </tp>
      <tp>
        <v>656.80629733210003</v>
        <stp/>
        <stp>EM_S_FA_YOY_OR</stp>
        <stp>2</stp>
        <stp>600696.SH</stp>
        <stp>2021-12-31</stp>
        <tr r="T2537" s="3"/>
      </tp>
      <tp>
        <v>-52.164305152799997</v>
        <stp/>
        <stp>EM_S_FA_YOY_OR</stp>
        <stp>2</stp>
        <stp>600697.SH</stp>
        <stp>2020-12-31</stp>
        <tr r="S2538" s="3"/>
      </tp>
      <tp>
        <v>-3.2494895852000001</v>
        <stp/>
        <stp>EM_S_FA_YOY_OR</stp>
        <stp>2</stp>
        <stp>000605.SZ</stp>
        <stp>2022-12-31</stp>
        <tr r="U174" s="3"/>
      </tp>
      <tp>
        <v>-8.5442272094000007</v>
        <stp/>
        <stp>EM_S_FA_YOY_OR</stp>
        <stp>2</stp>
        <stp>000607.SZ</stp>
        <stp>2020-12-31</stp>
        <tr r="S175" s="3"/>
      </tp>
      <tp>
        <v>-2.402297017</v>
        <stp/>
        <stp>EM_S_FA_YOY_OR</stp>
        <stp>2</stp>
        <stp>300635.SZ</stp>
        <stp>2022-12-31</stp>
        <tr r="U1907" s="3"/>
      </tp>
      <tp>
        <v>35.989736190999999</v>
        <stp/>
        <stp>EM_S_FA_YOY_OR</stp>
        <stp>2</stp>
        <stp>300636.SZ</stp>
        <stp>2021-12-31</stp>
        <tr r="T1908" s="3"/>
      </tp>
      <tp>
        <v>-3.3775472292000002</v>
        <stp/>
        <stp>EM_S_FA_YOY_OR</stp>
        <stp>2</stp>
        <stp>300637.SZ</stp>
        <stp>2020-12-31</stp>
        <tr r="S1909" s="3"/>
      </tp>
      <tp>
        <v>-14.6633808409</v>
        <stp/>
        <stp>EM_S_FA_YOY_OR</stp>
        <stp>2</stp>
        <stp>000615.SZ</stp>
        <stp>2022-12-31</stp>
        <tr r="U180" s="3"/>
      </tp>
      <tp>
        <v>3.1150590792999999</v>
        <stp/>
        <stp>EM_S_FA_YOY_OR</stp>
        <stp>2</stp>
        <stp>000617.SZ</stp>
        <stp>2020-12-31</stp>
        <tr r="S181" s="3"/>
      </tp>
      <tp>
        <v>-16.418551943600001</v>
        <stp/>
        <stp>EM_S_FA_YOY_OR</stp>
        <stp>2</stp>
        <stp>300625.SZ</stp>
        <stp>2022-12-31</stp>
        <tr r="U1898" s="3"/>
      </tp>
      <tp>
        <v>34.777505368500002</v>
        <stp/>
        <stp>EM_S_FA_YOY_OR</stp>
        <stp>2</stp>
        <stp>300626.SZ</stp>
        <stp>2021-12-31</stp>
        <tr r="T1899" s="3"/>
      </tp>
      <tp>
        <v>23.0465287303</v>
        <stp/>
        <stp>EM_S_FA_YOY_OR</stp>
        <stp>2</stp>
        <stp>300627.SZ</stp>
        <stp>2020-12-31</stp>
        <tr r="S1900" s="3"/>
      </tp>
      <tp>
        <v>15.323092255600001</v>
        <stp/>
        <stp>EM_S_FA_YOY_OR</stp>
        <stp>2</stp>
        <stp>000625.SZ</stp>
        <stp>2022-12-31</stp>
        <tr r="U186" s="3"/>
      </tp>
      <tp>
        <v>38.143458493799997</v>
        <stp/>
        <stp>EM_S_FA_YOY_OR</stp>
        <stp>2</stp>
        <stp>000626.SZ</stp>
        <stp>2021-12-31</stp>
        <tr r="T187" s="3"/>
      </tp>
      <tp>
        <v>-17.914525265000002</v>
        <stp/>
        <stp>EM_S_FA_YOY_OR</stp>
        <stp>2</stp>
        <stp>000627.SZ</stp>
        <stp>2020-12-31</stp>
        <tr r="S188" s="3"/>
      </tp>
      <tp>
        <v>86.655540683699996</v>
        <stp/>
        <stp>EM_S_FA_YOY_OR</stp>
        <stp>2</stp>
        <stp>300615.SZ</stp>
        <stp>2022-12-31</stp>
        <tr r="U1889" s="3"/>
      </tp>
      <tp>
        <v>12.223622193800001</v>
        <stp/>
        <stp>EM_S_FA_YOY_OR</stp>
        <stp>2</stp>
        <stp>300616.SZ</stp>
        <stp>2021-12-31</stp>
        <tr r="T1890" s="3"/>
      </tp>
      <tp>
        <v>66.265176937999996</v>
        <stp/>
        <stp>EM_S_FA_YOY_OR</stp>
        <stp>2</stp>
        <stp>300617.SZ</stp>
        <stp>2020-12-31</stp>
        <tr r="S1891" s="3"/>
      </tp>
      <tp>
        <v>-18.297450919999999</v>
        <stp/>
        <stp>EM_S_FA_YOY_OR</stp>
        <stp>2</stp>
        <stp>000635.SZ</stp>
        <stp>2022-12-31</stp>
        <tr r="U195" s="3"/>
      </tp>
      <tp>
        <v>16.691682889700001</v>
        <stp/>
        <stp>EM_S_FA_YOY_OR</stp>
        <stp>2</stp>
        <stp>000636.SZ</stp>
        <stp>2021-12-31</stp>
        <tr r="T196" s="3"/>
      </tp>
      <tp>
        <v>-6.9853137834999997</v>
        <stp/>
        <stp>EM_S_FA_YOY_OR</stp>
        <stp>2</stp>
        <stp>000637.SZ</stp>
        <stp>2020-12-31</stp>
        <tr r="S197" s="3"/>
      </tp>
      <tp>
        <v>-15.856093642799999</v>
        <stp/>
        <stp>EM_S_FA_YOY_OR</stp>
        <stp>2</stp>
        <stp>300605.SZ</stp>
        <stp>2022-12-31</stp>
        <tr r="U1880" s="3"/>
      </tp>
      <tp>
        <v>7.7405548523999999</v>
        <stp/>
        <stp>EM_S_FA_YOY_OR</stp>
        <stp>2</stp>
        <stp>300606.SZ</stp>
        <stp>2021-12-31</stp>
        <tr r="T1881" s="3"/>
      </tp>
      <tp>
        <v>65.954013646199996</v>
        <stp/>
        <stp>EM_S_FA_YOY_OR</stp>
        <stp>2</stp>
        <stp>300607.SZ</stp>
        <stp>2020-12-31</stp>
        <tr r="S1882" s="3"/>
      </tp>
      <tp>
        <v>-5.7067793057999996</v>
        <stp/>
        <stp>EM_S_FA_YOY_OR</stp>
        <stp>2</stp>
        <stp>300675.SZ</stp>
        <stp>2022-12-31</stp>
        <tr r="U1943" s="3"/>
      </tp>
      <tp>
        <v>-19.424175438500001</v>
        <stp/>
        <stp>EM_S_FA_YOY_OR</stp>
        <stp>2</stp>
        <stp>300676.SZ</stp>
        <stp>2021-12-31</stp>
        <tr r="T1944" s="3"/>
      </tp>
      <tp>
        <v>564.28918106089998</v>
        <stp/>
        <stp>EM_S_FA_YOY_OR</stp>
        <stp>2</stp>
        <stp>300677.SZ</stp>
        <stp>2020-12-31</stp>
        <tr r="S1945" s="3"/>
      </tp>
      <tp>
        <v>-24.686061330000001</v>
        <stp/>
        <stp>EM_S_FA_YOY_OR</stp>
        <stp>2</stp>
        <stp>000655.SZ</stp>
        <stp>2022-12-31</stp>
        <tr r="U203" s="3"/>
      </tp>
      <tp>
        <v>28.054759273399998</v>
        <stp/>
        <stp>EM_S_FA_YOY_OR</stp>
        <stp>2</stp>
        <stp>000656.SZ</stp>
        <stp>2021-12-31</stp>
        <tr r="T204" s="3"/>
      </tp>
      <tp>
        <v>12.549499517499999</v>
        <stp/>
        <stp>EM_S_FA_YOY_OR</stp>
        <stp>2</stp>
        <stp>000657.SZ</stp>
        <stp>2020-12-31</stp>
        <tr r="S205" s="3"/>
      </tp>
      <tp>
        <v>6.2732553294000004</v>
        <stp/>
        <stp>EM_S_FA_YOY_OR</stp>
        <stp>2</stp>
        <stp>300665.SZ</stp>
        <stp>2022-12-31</stp>
        <tr r="U1934" s="3"/>
      </tp>
      <tp>
        <v>36.635610763899997</v>
        <stp/>
        <stp>EM_S_FA_YOY_OR</stp>
        <stp>2</stp>
        <stp>300666.SZ</stp>
        <stp>2021-12-31</stp>
        <tr r="T1935" s="3"/>
      </tp>
      <tp>
        <v>110.9698498094</v>
        <stp/>
        <stp>EM_S_FA_YOY_OR</stp>
        <stp>2</stp>
        <stp>300667.SZ</stp>
        <stp>2020-12-31</stp>
        <tr r="S1936" s="3"/>
      </tp>
      <tp>
        <v>0.1671995275</v>
        <stp/>
        <stp>EM_S_FA_YOY_OR</stp>
        <stp>2</stp>
        <stp>000665.SZ</stp>
        <stp>2022-12-31</stp>
        <tr r="U209" s="3"/>
      </tp>
      <tp>
        <v>-4.7097914894999997</v>
        <stp/>
        <stp>EM_S_FA_YOY_OR</stp>
        <stp>2</stp>
        <stp>300655.SZ</stp>
        <stp>2022-12-31</stp>
        <tr r="U1925" s="3"/>
      </tp>
      <tp>
        <v>35.483780017500003</v>
        <stp/>
        <stp>EM_S_FA_YOY_OR</stp>
        <stp>2</stp>
        <stp>300656.SZ</stp>
        <stp>2021-12-31</stp>
        <tr r="T1926" s="3"/>
      </tp>
      <tp>
        <v>7.1091524582999996</v>
        <stp/>
        <stp>EM_S_FA_YOY_OR</stp>
        <stp>2</stp>
        <stp>300657.SZ</stp>
        <stp>2020-12-31</stp>
        <tr r="S1927" s="3"/>
      </tp>
      <tp>
        <v>-46.977306627099999</v>
        <stp/>
        <stp>EM_S_FA_YOY_OR</stp>
        <stp>2</stp>
        <stp>000676.SZ</stp>
        <stp>2021-12-31</stp>
        <tr r="T214" s="3"/>
      </tp>
      <tp>
        <v>-13.965489781800001</v>
        <stp/>
        <stp>EM_S_FA_YOY_OR</stp>
        <stp>2</stp>
        <stp>000677.SZ</stp>
        <stp>2020-12-31</stp>
        <tr r="S215" s="3"/>
      </tp>
      <tp>
        <v>12.3994308928</v>
        <stp/>
        <stp>EM_S_FA_YOY_OR</stp>
        <stp>2</stp>
        <stp>300645.SZ</stp>
        <stp>2022-12-31</stp>
        <tr r="U1916" s="3"/>
      </tp>
      <tp>
        <v>13.7815508256</v>
        <stp/>
        <stp>EM_S_FA_YOY_OR</stp>
        <stp>2</stp>
        <stp>300647.SZ</stp>
        <stp>2020-12-31</stp>
        <tr r="S1917" s="3"/>
      </tp>
      <tp>
        <v>52.665780470500003</v>
        <stp/>
        <stp>EM_S_FA_YOY_OR</stp>
        <stp>2</stp>
        <stp>000685.SZ</stp>
        <stp>2022-12-31</stp>
        <tr r="U222" s="3"/>
      </tp>
      <tp>
        <v>13.1352394293</v>
        <stp/>
        <stp>EM_S_FA_YOY_OR</stp>
        <stp>2</stp>
        <stp>000686.SZ</stp>
        <stp>2021-12-31</stp>
        <tr r="T223" s="3"/>
      </tp>
      <tp>
        <v>-15.5616981998</v>
        <stp/>
        <stp>EM_S_FA_YOY_OR</stp>
        <stp>2</stp>
        <stp>000695.SZ</stp>
        <stp>2022-12-31</stp>
        <tr r="U228" s="3"/>
      </tp>
      <tp>
        <v>-42.850367340299996</v>
        <stp/>
        <stp>EM_S_FA_YOY_OR</stp>
        <stp>2</stp>
        <stp>000697.SZ</stp>
        <stp>2020-12-31</stp>
        <tr r="S229" s="3"/>
      </tp>
      <tp>
        <v>-26.4768668673</v>
        <stp/>
        <stp>EM_S_FA_YOY_OR</stp>
        <stp>2</stp>
        <stp>300695.SZ</stp>
        <stp>2022-12-31</stp>
        <tr r="U1962" s="3"/>
      </tp>
      <tp>
        <v>102.11657168569999</v>
        <stp/>
        <stp>EM_S_FA_YOY_OR</stp>
        <stp>2</stp>
        <stp>300696.SZ</stp>
        <stp>2021-12-31</stp>
        <tr r="T1963" s="3"/>
      </tp>
      <tp>
        <v>-14.452051622700001</v>
        <stp/>
        <stp>EM_S_FA_YOY_OR</stp>
        <stp>2</stp>
        <stp>300697.SZ</stp>
        <stp>2020-12-31</stp>
        <tr r="S1964" s="3"/>
      </tp>
      <tp>
        <v>-8.1625123165000009</v>
        <stp/>
        <stp>EM_S_FA_YOY_OR</stp>
        <stp>2</stp>
        <stp>300685.SZ</stp>
        <stp>2022-12-31</stp>
        <tr r="U1953" s="3"/>
      </tp>
      <tp>
        <v>-6.7179060878000003</v>
        <stp/>
        <stp>EM_S_FA_YOY_OR</stp>
        <stp>2</stp>
        <stp>300686.SZ</stp>
        <stp>2021-12-31</stp>
        <tr r="T1954" s="3"/>
      </tp>
      <tp>
        <v>28.788483571</v>
        <stp/>
        <stp>EM_S_FA_YOY_OR</stp>
        <stp>2</stp>
        <stp>300687.SZ</stp>
        <stp>2020-12-31</stp>
        <tr r="S1955" s="3"/>
      </tp>
      <tp>
        <v>-6.5967801170999998</v>
        <stp/>
        <stp>EM_S_FA_YOY_OR</stp>
        <stp>2</stp>
        <stp>600545.SH</stp>
        <stp>2022-12-31</stp>
        <tr r="U2410" s="3"/>
      </tp>
      <tp>
        <v>35.660181173399998</v>
        <stp/>
        <stp>EM_S_FA_YOY_OR</stp>
        <stp>2</stp>
        <stp>600546.SH</stp>
        <stp>2021-12-31</stp>
        <tr r="T2411" s="3"/>
      </tp>
      <tp>
        <v>1.6498791449000001</v>
        <stp/>
        <stp>EM_S_FA_YOY_OR</stp>
        <stp>2</stp>
        <stp>600547.SH</stp>
        <stp>2020-12-31</stp>
        <tr r="S2412" s="3"/>
      </tp>
      <tp>
        <v>47.420966570099999</v>
        <stp/>
        <stp>EM_S_FA_YOY_OR</stp>
        <stp>2</stp>
        <stp>600556.SH</stp>
        <stp>2021-12-31</stp>
        <tr r="T2418" s="3"/>
      </tp>
      <tp>
        <v>-33.594820603300001</v>
        <stp/>
        <stp>EM_S_FA_YOY_OR</stp>
        <stp>2</stp>
        <stp>600557.SH</stp>
        <stp>2020-12-31</stp>
        <tr r="S2419" s="3"/>
      </tp>
      <tp>
        <v>11.3666275401</v>
        <stp/>
        <stp>EM_S_FA_YOY_OR</stp>
        <stp>2</stp>
        <stp>600565.SH</stp>
        <stp>2022-12-31</stp>
        <tr r="U2426" s="3"/>
      </tp>
      <tp>
        <v>23.7719703735</v>
        <stp/>
        <stp>EM_S_FA_YOY_OR</stp>
        <stp>2</stp>
        <stp>600566.SH</stp>
        <stp>2021-12-31</stp>
        <tr r="T2427" s="3"/>
      </tp>
      <tp>
        <v>7.4360262673999999</v>
        <stp/>
        <stp>EM_S_FA_YOY_OR</stp>
        <stp>2</stp>
        <stp>600567.SH</stp>
        <stp>2020-12-31</stp>
        <tr r="S2428" s="3"/>
      </tp>
      <tp>
        <v>11.327785690500001</v>
        <stp/>
        <stp>EM_S_FA_YOY_OR</stp>
        <stp>2</stp>
        <stp>600575.SH</stp>
        <stp>2022-12-31</stp>
        <tr r="U2435" s="3"/>
      </tp>
      <tp>
        <v>6.1985516972000001</v>
        <stp/>
        <stp>EM_S_FA_YOY_OR</stp>
        <stp>2</stp>
        <stp>600576.SH</stp>
        <stp>2021-12-31</stp>
        <tr r="T2436" s="3"/>
      </tp>
      <tp>
        <v>3.7463933408000001</v>
        <stp/>
        <stp>EM_S_FA_YOY_OR</stp>
        <stp>2</stp>
        <stp>600577.SH</stp>
        <stp>2020-12-31</stp>
        <tr r="S2437" s="3"/>
      </tp>
      <tp>
        <v>18.647643020499999</v>
        <stp/>
        <stp>EM_S_FA_YOY_OR</stp>
        <stp>2</stp>
        <stp>600505.SH</stp>
        <stp>2022-12-31</stp>
        <tr r="U2377" s="3"/>
      </tp>
      <tp>
        <v>194.7580999262</v>
        <stp/>
        <stp>EM_S_FA_YOY_OR</stp>
        <stp>2</stp>
        <stp>600506.SH</stp>
        <stp>2021-12-31</stp>
        <tr r="T2378" s="3"/>
      </tp>
      <tp>
        <v>7.8788763100999999</v>
        <stp/>
        <stp>EM_S_FA_YOY_OR</stp>
        <stp>2</stp>
        <stp>600507.SH</stp>
        <stp>2020-12-31</stp>
        <tr r="S2379" s="3"/>
      </tp>
      <tp>
        <v>3.8921513751000001</v>
        <stp/>
        <stp>EM_S_FA_YOY_OR</stp>
        <stp>2</stp>
        <stp>600515.SH</stp>
        <stp>2022-12-31</stp>
        <tr r="U2386" s="3"/>
      </tp>
      <tp>
        <v>31.436743271000001</v>
        <stp/>
        <stp>EM_S_FA_YOY_OR</stp>
        <stp>2</stp>
        <stp>600516.SH</stp>
        <stp>2021-12-31</stp>
        <tr r="T2387" s="3"/>
      </tp>
      <tp>
        <v>-2.6606613385000002</v>
        <stp/>
        <stp>EM_S_FA_YOY_OR</stp>
        <stp>2</stp>
        <stp>600517.SH</stp>
        <stp>2020-12-31</stp>
        <tr r="S2388" s="3"/>
      </tp>
      <tp>
        <v>25.562133309499998</v>
        <stp/>
        <stp>EM_S_FA_YOY_OR</stp>
        <stp>2</stp>
        <stp>600525.SH</stp>
        <stp>2022-12-31</stp>
        <tr r="U2395" s="3"/>
      </tp>
      <tp>
        <v>36.2618819522</v>
        <stp/>
        <stp>EM_S_FA_YOY_OR</stp>
        <stp>2</stp>
        <stp>600526.SH</stp>
        <stp>2021-12-31</stp>
        <tr r="T2396" s="3"/>
      </tp>
      <tp>
        <v>-0.71230643559999995</v>
        <stp/>
        <stp>EM_S_FA_YOY_OR</stp>
        <stp>2</stp>
        <stp>600527.SH</stp>
        <stp>2020-12-31</stp>
        <tr r="S2397" s="3"/>
      </tp>
      <tp>
        <v>8.0639671801000006</v>
        <stp/>
        <stp>EM_S_FA_YOY_OR</stp>
        <stp>2</stp>
        <stp>600535.SH</stp>
        <stp>2022-12-31</stp>
        <tr r="U2403" s="3"/>
      </tp>
      <tp>
        <v>39.732403220800002</v>
        <stp/>
        <stp>EM_S_FA_YOY_OR</stp>
        <stp>2</stp>
        <stp>600536.SH</stp>
        <stp>2021-12-31</stp>
        <tr r="T2404" s="3"/>
      </tp>
      <tp>
        <v>15.1437153203</v>
        <stp/>
        <stp>EM_S_FA_YOY_OR</stp>
        <stp>2</stp>
        <stp>600537.SH</stp>
        <stp>2020-12-31</stp>
        <tr r="S2405" s="3"/>
      </tp>
      <tp>
        <v>-21.396883061800001</v>
        <stp/>
        <stp>EM_S_FA_YOY_OR</stp>
        <stp>2</stp>
        <stp>600585.SH</stp>
        <stp>2022-12-31</stp>
        <tr r="U2445" s="3"/>
      </tp>
      <tp>
        <v>41.716790150100003</v>
        <stp/>
        <stp>EM_S_FA_YOY_OR</stp>
        <stp>2</stp>
        <stp>600586.SH</stp>
        <stp>2021-12-31</stp>
        <tr r="T2446" s="3"/>
      </tp>
      <tp>
        <v>4.3824547234000004</v>
        <stp/>
        <stp>EM_S_FA_YOY_OR</stp>
        <stp>2</stp>
        <stp>600587.SH</stp>
        <stp>2020-12-31</stp>
        <tr r="S2447" s="3"/>
      </tp>
      <tp>
        <v>14.612715573899999</v>
        <stp/>
        <stp>EM_S_FA_YOY_OR</stp>
        <stp>2</stp>
        <stp>600595.SH</stp>
        <stp>2022-12-31</stp>
        <tr r="U2454" s="3"/>
      </tp>
      <tp>
        <v>51.449581307700001</v>
        <stp/>
        <stp>EM_S_FA_YOY_OR</stp>
        <stp>2</stp>
        <stp>600596.SH</stp>
        <stp>2021-12-31</stp>
        <tr r="T2455" s="3"/>
      </tp>
      <tp>
        <v>11.786780276</v>
        <stp/>
        <stp>EM_S_FA_YOY_OR</stp>
        <stp>2</stp>
        <stp>600597.SH</stp>
        <stp>2020-12-31</stp>
        <tr r="S2456" s="3"/>
      </tp>
      <tp>
        <v>9.3069092321000007</v>
        <stp/>
        <stp>EM_S_FA_YOY_OR</stp>
        <stp>2</stp>
        <stp>000505.SZ</stp>
        <stp>2022-12-31</stp>
        <tr r="U100" s="3"/>
      </tp>
      <tp>
        <v>113.2523011004</v>
        <stp/>
        <stp>EM_S_FA_YOY_OR</stp>
        <stp>2</stp>
        <stp>000506.SZ</stp>
        <stp>2021-12-31</stp>
        <tr r="T101" s="3"/>
      </tp>
      <tp>
        <v>6.4270796528999998</v>
        <stp/>
        <stp>EM_S_FA_YOY_OR</stp>
        <stp>2</stp>
        <stp>000507.SZ</stp>
        <stp>2020-12-31</stp>
        <tr r="S102" s="3"/>
      </tp>
      <tp>
        <v>-18.963116622899999</v>
        <stp/>
        <stp>EM_S_FA_YOY_OR</stp>
        <stp>2</stp>
        <stp>300535.SZ</stp>
        <stp>2022-12-31</stp>
        <tr r="U1814" s="3"/>
      </tp>
      <tp>
        <v>6.7083179406999998</v>
        <stp/>
        <stp>EM_S_FA_YOY_OR</stp>
        <stp>2</stp>
        <stp>300536.SZ</stp>
        <stp>2021-12-31</stp>
        <tr r="T1815" s="3"/>
      </tp>
      <tp>
        <v>-6.9000666622000004</v>
        <stp/>
        <stp>EM_S_FA_YOY_OR</stp>
        <stp>2</stp>
        <stp>300537.SZ</stp>
        <stp>2020-12-31</stp>
        <tr r="S1816" s="3"/>
      </tp>
      <tp>
        <v>81.7767597526</v>
        <stp/>
        <stp>EM_S_FA_YOY_OR</stp>
        <stp>2</stp>
        <stp>000516.SZ</stp>
        <stp>2021-12-31</stp>
        <tr r="T107" s="3"/>
      </tp>
      <tp>
        <v>67.7686325528</v>
        <stp/>
        <stp>EM_S_FA_YOY_OR</stp>
        <stp>2</stp>
        <stp>000517.SZ</stp>
        <stp>2020-12-31</stp>
        <tr r="S108" s="3"/>
      </tp>
      <tp>
        <v>22.717117700399999</v>
        <stp/>
        <stp>EM_S_FA_YOY_OR</stp>
        <stp>2</stp>
        <stp>300525.SZ</stp>
        <stp>2022-12-31</stp>
        <tr r="U1805" s="3"/>
      </tp>
      <tp>
        <v>-26.095314053399999</v>
        <stp/>
        <stp>EM_S_FA_YOY_OR</stp>
        <stp>2</stp>
        <stp>300527.SZ</stp>
        <stp>2020-12-31</stp>
        <tr r="S1806" s="3"/>
      </tp>
      <tp>
        <v>37.505602050699999</v>
        <stp/>
        <stp>EM_S_FA_YOY_OR</stp>
        <stp>2</stp>
        <stp>000525.SZ</stp>
        <stp>2022-12-31</stp>
        <tr r="U115" s="3"/>
      </tp>
      <tp>
        <v>4.0966793663000001</v>
        <stp/>
        <stp>EM_S_FA_YOY_OR</stp>
        <stp>2</stp>
        <stp>000526.SZ</stp>
        <stp>2021-12-31</stp>
        <tr r="T116" s="3"/>
      </tp>
      <tp>
        <v>2.3753034608000001</v>
        <stp/>
        <stp>EM_S_FA_YOY_OR</stp>
        <stp>2</stp>
        <stp>300515.SZ</stp>
        <stp>2022-12-31</stp>
        <tr r="U1796" s="3"/>
      </tp>
      <tp>
        <v>0.87822801350000002</v>
        <stp/>
        <stp>EM_S_FA_YOY_OR</stp>
        <stp>2</stp>
        <stp>300516.SZ</stp>
        <stp>2021-12-31</stp>
        <tr r="T1797" s="3"/>
      </tp>
      <tp>
        <v>17.5217165611</v>
        <stp/>
        <stp>EM_S_FA_YOY_OR</stp>
        <stp>2</stp>
        <stp>300517.SZ</stp>
        <stp>2020-12-31</stp>
        <tr r="S1798" s="3"/>
      </tp>
      <tp>
        <v>37.370269346199997</v>
        <stp/>
        <stp>EM_S_FA_YOY_OR</stp>
        <stp>2</stp>
        <stp>000536.SZ</stp>
        <stp>2021-12-31</stp>
        <tr r="T124" s="3"/>
      </tp>
      <tp>
        <v>-14.078524481100001</v>
        <stp/>
        <stp>EM_S_FA_YOY_OR</stp>
        <stp>2</stp>
        <stp>000537.SZ</stp>
        <stp>2020-12-31</stp>
        <tr r="S125" s="3"/>
      </tp>
      <tp>
        <v>64.065422728100003</v>
        <stp/>
        <stp>EM_S_FA_YOY_OR</stp>
        <stp>2</stp>
        <stp>300505.SZ</stp>
        <stp>2022-12-31</stp>
        <tr r="U1786" s="3"/>
      </tp>
      <tp>
        <v>8.0869016295999998</v>
        <stp/>
        <stp>EM_S_FA_YOY_OR</stp>
        <stp>2</stp>
        <stp>300506.SZ</stp>
        <stp>2021-12-31</stp>
        <tr r="T1787" s="3"/>
      </tp>
      <tp>
        <v>15.251396206900001</v>
        <stp/>
        <stp>EM_S_FA_YOY_OR</stp>
        <stp>2</stp>
        <stp>300507.SZ</stp>
        <stp>2020-12-31</stp>
        <tr r="S1788" s="3"/>
      </tp>
      <tp>
        <v>-4.2033434811000001</v>
        <stp/>
        <stp>EM_S_FA_YOY_OR</stp>
        <stp>2</stp>
        <stp>000545.SZ</stp>
        <stp>2022-12-31</stp>
        <tr r="U131" s="3"/>
      </tp>
      <tp>
        <v>0.77901347219999995</v>
        <stp/>
        <stp>EM_S_FA_YOY_OR</stp>
        <stp>2</stp>
        <stp>000546.SZ</stp>
        <stp>2021-12-31</stp>
        <tr r="T132" s="3"/>
      </tp>
      <tp>
        <v>9.8233257561999991</v>
        <stp/>
        <stp>EM_S_FA_YOY_OR</stp>
        <stp>2</stp>
        <stp>000547.SZ</stp>
        <stp>2020-12-31</stp>
        <tr r="S133" s="3"/>
      </tp>
      <tp>
        <v>35.423872836699999</v>
        <stp/>
        <stp>EM_S_FA_YOY_OR</stp>
        <stp>2</stp>
        <stp>300575.SZ</stp>
        <stp>2022-12-31</stp>
        <tr r="U1851" s="3"/>
      </tp>
      <tp>
        <v>44.453855594799997</v>
        <stp/>
        <stp>EM_S_FA_YOY_OR</stp>
        <stp>2</stp>
        <stp>300576.SZ</stp>
        <stp>2021-12-31</stp>
        <tr r="T1852" s="3"/>
      </tp>
      <tp>
        <v>-27.868455709599999</v>
        <stp/>
        <stp>EM_S_FA_YOY_OR</stp>
        <stp>2</stp>
        <stp>300577.SZ</stp>
        <stp>2020-12-31</stp>
        <tr r="S1853" s="3"/>
      </tp>
      <tp>
        <v>5.6673988272000004</v>
        <stp/>
        <stp>EM_S_FA_YOY_OR</stp>
        <stp>2</stp>
        <stp>000555.SZ</stp>
        <stp>2022-12-31</stp>
        <tr r="U140" s="3"/>
      </tp>
      <tp>
        <v>11.9942735203</v>
        <stp/>
        <stp>EM_S_FA_YOY_OR</stp>
        <stp>2</stp>
        <stp>000557.SZ</stp>
        <stp>2020-12-31</stp>
        <tr r="S141" s="3"/>
      </tp>
      <tp>
        <v>18.318842379700001</v>
        <stp/>
        <stp>EM_S_FA_YOY_OR</stp>
        <stp>2</stp>
        <stp>300565.SZ</stp>
        <stp>2022-12-31</stp>
        <tr r="U1842" s="3"/>
      </tp>
      <tp>
        <v>35.513202657800001</v>
        <stp/>
        <stp>EM_S_FA_YOY_OR</stp>
        <stp>2</stp>
        <stp>300566.SZ</stp>
        <stp>2021-12-31</stp>
        <tr r="T1843" s="3"/>
      </tp>
      <tp>
        <v>6.4484269018000004</v>
        <stp/>
        <stp>EM_S_FA_YOY_OR</stp>
        <stp>2</stp>
        <stp>300567.SZ</stp>
        <stp>2020-12-31</stp>
        <tr r="S1844" s="3"/>
      </tp>
      <tp>
        <v>-4.1834657916999998</v>
        <stp/>
        <stp>EM_S_FA_YOY_OR</stp>
        <stp>2</stp>
        <stp>000565.SZ</stp>
        <stp>2022-12-31</stp>
        <tr r="U148" s="3"/>
      </tp>
      <tp>
        <v>-6.4195936091999997</v>
        <stp/>
        <stp>EM_S_FA_YOY_OR</stp>
        <stp>2</stp>
        <stp>000566.SZ</stp>
        <stp>2021-12-31</stp>
        <tr r="T149" s="3"/>
      </tp>
      <tp>
        <v>1.4628575100000001</v>
        <stp/>
        <stp>EM_S_FA_YOY_OR</stp>
        <stp>2</stp>
        <stp>000567.SZ</stp>
        <stp>2020-12-31</stp>
        <tr r="S150" s="3"/>
      </tp>
      <tp>
        <v>11.0537082333</v>
        <stp/>
        <stp>EM_S_FA_YOY_OR</stp>
        <stp>2</stp>
        <stp>300555.SZ</stp>
        <stp>2022-12-31</stp>
        <tr r="U1833" s="3"/>
      </tp>
      <tp>
        <v>38.313669520799998</v>
        <stp/>
        <stp>EM_S_FA_YOY_OR</stp>
        <stp>2</stp>
        <stp>300556.SZ</stp>
        <stp>2021-12-31</stp>
        <tr r="T1834" s="3"/>
      </tp>
      <tp>
        <v>58.134065505700001</v>
        <stp/>
        <stp>EM_S_FA_YOY_OR</stp>
        <stp>2</stp>
        <stp>300557.SZ</stp>
        <stp>2020-12-31</stp>
        <tr r="S1835" s="3"/>
      </tp>
      <tp>
        <v>4.8259508996999996</v>
        <stp/>
        <stp>EM_S_FA_YOY_OR</stp>
        <stp>2</stp>
        <stp>000576.SZ</stp>
        <stp>2021-12-31</stp>
        <tr r="T156" s="3"/>
      </tp>
      <tp>
        <v>9.9343837496000003</v>
        <stp/>
        <stp>EM_S_FA_YOY_OR</stp>
        <stp>2</stp>
        <stp>300545.SZ</stp>
        <stp>2022-12-31</stp>
        <tr r="U1823" s="3"/>
      </tp>
      <tp>
        <v>17.081381196700001</v>
        <stp/>
        <stp>EM_S_FA_YOY_OR</stp>
        <stp>2</stp>
        <stp>300546.SZ</stp>
        <stp>2021-12-31</stp>
        <tr r="T1824" s="3"/>
      </tp>
      <tp>
        <v>17.499435907799999</v>
        <stp/>
        <stp>EM_S_FA_YOY_OR</stp>
        <stp>2</stp>
        <stp>300547.SZ</stp>
        <stp>2020-12-31</stp>
        <tr r="S1825" s="3"/>
      </tp>
      <tp>
        <v>-7.3109896624999999</v>
        <stp/>
        <stp>EM_S_FA_YOY_OR</stp>
        <stp>2</stp>
        <stp>000586.SZ</stp>
        <stp>2021-12-31</stp>
        <tr r="T160" s="3"/>
      </tp>
      <tp>
        <v>43.283945084899997</v>
        <stp/>
        <stp>EM_S_FA_YOY_OR</stp>
        <stp>2</stp>
        <stp>000595.SZ</stp>
        <stp>2022-12-31</stp>
        <tr r="U166" s="3"/>
      </tp>
      <tp>
        <v>28.9325987189</v>
        <stp/>
        <stp>EM_S_FA_YOY_OR</stp>
        <stp>2</stp>
        <stp>000596.SZ</stp>
        <stp>2021-12-31</stp>
        <tr r="T167" s="3"/>
      </tp>
      <tp>
        <v>-10.1671296967</v>
        <stp/>
        <stp>EM_S_FA_YOY_OR</stp>
        <stp>2</stp>
        <stp>000597.SZ</stp>
        <stp>2020-12-31</stp>
        <tr r="S168" s="3"/>
      </tp>
      <tp>
        <v>17.781087037900001</v>
        <stp/>
        <stp>EM_S_FA_YOY_OR</stp>
        <stp>2</stp>
        <stp>300595.SZ</stp>
        <stp>2022-12-31</stp>
        <tr r="U1870" s="3"/>
      </tp>
      <tp>
        <v>38.740695094099998</v>
        <stp/>
        <stp>EM_S_FA_YOY_OR</stp>
        <stp>2</stp>
        <stp>300596.SZ</stp>
        <stp>2021-12-31</stp>
        <tr r="T1871" s="3"/>
      </tp>
      <tp>
        <v>-2.1022278146</v>
        <stp/>
        <stp>EM_S_FA_YOY_OR</stp>
        <stp>2</stp>
        <stp>300597.SZ</stp>
        <stp>2020-12-31</stp>
        <tr r="S1872" s="3"/>
      </tp>
      <tp>
        <v>-10.715463250399999</v>
        <stp/>
        <stp>EM_S_FA_YOY_OR</stp>
        <stp>2</stp>
        <stp>300585.SZ</stp>
        <stp>2022-12-31</stp>
        <tr r="U1861" s="3"/>
      </tp>
      <tp>
        <v>23.968350454199999</v>
        <stp/>
        <stp>EM_S_FA_YOY_OR</stp>
        <stp>2</stp>
        <stp>300586.SZ</stp>
        <stp>2021-12-31</stp>
        <tr r="T1862" s="3"/>
      </tp>
      <tp>
        <v>24.7502944095</v>
        <stp/>
        <stp>EM_S_FA_YOY_OR</stp>
        <stp>2</stp>
        <stp>300587.SZ</stp>
        <stp>2020-12-31</stp>
        <tr r="S1863" s="3"/>
      </tp>
      <tp>
        <v>17.763129815100001</v>
        <stp/>
        <stp>EM_S_FA_YOY_OR</stp>
        <stp>2</stp>
        <stp>600446.SH</stp>
        <stp>2021-12-31</stp>
        <tr r="T2336" s="3"/>
      </tp>
      <tp>
        <v>-0.1240960007</v>
        <stp/>
        <stp>EM_S_FA_YOY_OR</stp>
        <stp>2</stp>
        <stp>600455.SH</stp>
        <stp>2022-12-31</stp>
        <tr r="U2340" s="3"/>
      </tp>
      <tp>
        <v>20.9406653361</v>
        <stp/>
        <stp>EM_S_FA_YOY_OR</stp>
        <stp>2</stp>
        <stp>600456.SH</stp>
        <stp>2021-12-31</stp>
        <tr r="T2341" s="3"/>
      </tp>
      <tp>
        <v>0.32741094700000001</v>
        <stp/>
        <stp>EM_S_FA_YOY_OR</stp>
        <stp>2</stp>
        <stp>600467.SH</stp>
        <stp>2020-12-31</stp>
        <tr r="S2348" s="3"/>
      </tp>
      <tp>
        <v>5.5206959167000003</v>
        <stp/>
        <stp>EM_S_FA_YOY_OR</stp>
        <stp>2</stp>
        <stp>600475.SH</stp>
        <stp>2022-12-31</stp>
        <tr r="U2352" s="3"/>
      </tp>
      <tp>
        <v>35.575444811700002</v>
        <stp/>
        <stp>EM_S_FA_YOY_OR</stp>
        <stp>2</stp>
        <stp>600476.SH</stp>
        <stp>2021-12-31</stp>
        <tr r="T2353" s="3"/>
      </tp>
      <tp>
        <v>22.699734238800001</v>
        <stp/>
        <stp>EM_S_FA_YOY_OR</stp>
        <stp>2</stp>
        <stp>600477.SH</stp>
        <stp>2020-12-31</stp>
        <tr r="S2354" s="3"/>
      </tp>
      <tp>
        <v>30.159217533700001</v>
        <stp/>
        <stp>EM_S_FA_YOY_OR</stp>
        <stp>2</stp>
        <stp>600405.SH</stp>
        <stp>2022-12-31</stp>
        <tr r="U2313" s="3"/>
      </tp>
      <tp>
        <v>10.151562285600001</v>
        <stp/>
        <stp>EM_S_FA_YOY_OR</stp>
        <stp>2</stp>
        <stp>600406.SH</stp>
        <stp>2021-12-31</stp>
        <tr r="T2314" s="3"/>
      </tp>
      <tp>
        <v>26.282599278100001</v>
        <stp/>
        <stp>EM_S_FA_YOY_OR</stp>
        <stp>2</stp>
        <stp>600415.SH</stp>
        <stp>2022-12-31</stp>
        <tr r="U2318" s="3"/>
      </tp>
      <tp>
        <v>-14.284955975800001</v>
        <stp/>
        <stp>EM_S_FA_YOY_OR</stp>
        <stp>2</stp>
        <stp>600416.SH</stp>
        <stp>2021-12-31</stp>
        <tr r="T2319" s="3"/>
      </tp>
      <tp>
        <v>-4.3648936889999996</v>
        <stp/>
        <stp>EM_S_FA_YOY_OR</stp>
        <stp>2</stp>
        <stp>600425.SH</stp>
        <stp>2022-12-31</stp>
        <tr r="U2326" s="3"/>
      </tp>
      <tp>
        <v>103.09525758069999</v>
        <stp/>
        <stp>EM_S_FA_YOY_OR</stp>
        <stp>2</stp>
        <stp>600426.SH</stp>
        <stp>2021-12-31</stp>
        <tr r="T2327" s="3"/>
      </tp>
      <tp>
        <v>-3.8227833655999999</v>
        <stp/>
        <stp>EM_S_FA_YOY_OR</stp>
        <stp>2</stp>
        <stp>600435.SH</stp>
        <stp>2022-12-31</stp>
        <tr r="U2331" s="3"/>
      </tp>
      <tp>
        <v>23.204102119000002</v>
        <stp/>
        <stp>EM_S_FA_YOY_OR</stp>
        <stp>2</stp>
        <stp>600436.SH</stp>
        <stp>2021-12-31</stp>
        <tr r="T2332" s="3"/>
      </tp>
      <tp>
        <v>20.448337551200002</v>
        <stp/>
        <stp>EM_S_FA_YOY_OR</stp>
        <stp>2</stp>
        <stp>600486.SH</stp>
        <stp>2021-12-31</stp>
        <tr r="T2361" s="3"/>
      </tp>
      <tp>
        <v>1.9651185268</v>
        <stp/>
        <stp>EM_S_FA_YOY_OR</stp>
        <stp>2</stp>
        <stp>600487.SH</stp>
        <stp>2020-12-31</stp>
        <tr r="S2362" s="3"/>
      </tp>
      <tp>
        <v>3.1485362014999998</v>
        <stp/>
        <stp>EM_S_FA_YOY_OR</stp>
        <stp>2</stp>
        <stp>600495.SH</stp>
        <stp>2022-12-31</stp>
        <tr r="U2368" s="3"/>
      </tp>
      <tp>
        <v>31.847224516699999</v>
        <stp/>
        <stp>EM_S_FA_YOY_OR</stp>
        <stp>2</stp>
        <stp>600496.SH</stp>
        <stp>2021-12-31</stp>
        <tr r="T2369" s="3"/>
      </tp>
      <tp>
        <v>16.834412346200001</v>
        <stp/>
        <stp>EM_S_FA_YOY_OR</stp>
        <stp>2</stp>
        <stp>600497.SH</stp>
        <stp>2020-12-31</stp>
        <tr r="S2370" s="3"/>
      </tp>
      <tp>
        <v>-14.05913793</v>
        <stp/>
        <stp>EM_S_FA_YOY_OR</stp>
        <stp>2</stp>
        <stp>000407.SZ</stp>
        <stp>2020-12-31</stp>
        <tr r="S76" s="3"/>
      </tp>
      <tp>
        <v>35.289919828999999</v>
        <stp/>
        <stp>EM_S_FA_YOY_OR</stp>
        <stp>2</stp>
        <stp>300435.SZ</stp>
        <stp>2022-12-31</stp>
        <tr r="U1718" s="3"/>
      </tp>
      <tp>
        <v>0.52993549880000002</v>
        <stp/>
        <stp>EM_S_FA_YOY_OR</stp>
        <stp>2</stp>
        <stp>300436.SZ</stp>
        <stp>2021-12-31</stp>
        <tr r="T1719" s="3"/>
      </tp>
      <tp>
        <v>-27.545260661699999</v>
        <stp/>
        <stp>EM_S_FA_YOY_OR</stp>
        <stp>2</stp>
        <stp>300437.SZ</stp>
        <stp>2020-12-31</stp>
        <tr r="S1720" s="3"/>
      </tp>
      <tp>
        <v>19.152862919</v>
        <stp/>
        <stp>EM_S_FA_YOY_OR</stp>
        <stp>2</stp>
        <stp>000415.SZ</stp>
        <stp>2022-12-31</stp>
        <tr r="U82" s="3"/>
      </tp>
      <tp>
        <v>-40.545665839800002</v>
        <stp/>
        <stp>EM_S_FA_YOY_OR</stp>
        <stp>2</stp>
        <stp>000416.SZ</stp>
        <stp>2021-12-31</stp>
        <tr r="T83" s="3"/>
      </tp>
      <tp>
        <v>-41.974507566699998</v>
        <stp/>
        <stp>EM_S_FA_YOY_OR</stp>
        <stp>2</stp>
        <stp>000417.SZ</stp>
        <stp>2020-12-31</stp>
        <tr r="S84" s="3"/>
      </tp>
      <tp>
        <v>17.662488356000001</v>
        <stp/>
        <stp>EM_S_FA_YOY_OR</stp>
        <stp>2</stp>
        <stp>300425.SZ</stp>
        <stp>2022-12-31</stp>
        <tr r="U1709" s="3"/>
      </tp>
      <tp>
        <v>139.27170402269999</v>
        <stp/>
        <stp>EM_S_FA_YOY_OR</stp>
        <stp>2</stp>
        <stp>300426.SZ</stp>
        <stp>2021-12-31</stp>
        <tr r="T1710" s="3"/>
      </tp>
      <tp>
        <v>0.35447335569999999</v>
        <stp/>
        <stp>EM_S_FA_YOY_OR</stp>
        <stp>2</stp>
        <stp>300427.SZ</stp>
        <stp>2020-12-31</stp>
        <tr r="S1711" s="3"/>
      </tp>
      <tp>
        <v>-19.674503511299999</v>
        <stp/>
        <stp>EM_S_FA_YOY_OR</stp>
        <stp>2</stp>
        <stp>000425.SZ</stp>
        <stp>2022-12-31</stp>
        <tr r="U90" s="3"/>
      </tp>
      <tp>
        <v>113.654287157</v>
        <stp/>
        <stp>EM_S_FA_YOY_OR</stp>
        <stp>2</stp>
        <stp>000426.SZ</stp>
        <stp>2021-12-31</stp>
        <tr r="T91" s="3"/>
      </tp>
      <tp>
        <v>4.1616349618999999</v>
        <stp/>
        <stp>EM_S_FA_YOY_OR</stp>
        <stp>2</stp>
        <stp>300415.SZ</stp>
        <stp>2022-12-31</stp>
        <tr r="U1699" s="3"/>
      </tp>
      <tp>
        <v>26.7374390644</v>
        <stp/>
        <stp>EM_S_FA_YOY_OR</stp>
        <stp>2</stp>
        <stp>300416.SZ</stp>
        <stp>2021-12-31</stp>
        <tr r="T1700" s="3"/>
      </tp>
      <tp>
        <v>-47.948541136899998</v>
        <stp/>
        <stp>EM_S_FA_YOY_OR</stp>
        <stp>2</stp>
        <stp>300417.SZ</stp>
        <stp>2020-12-31</stp>
        <tr r="S1701" s="3"/>
      </tp>
      <tp>
        <v>-28.336667652100001</v>
        <stp/>
        <stp>EM_S_FA_YOY_OR</stp>
        <stp>2</stp>
        <stp>300405.SZ</stp>
        <stp>2022-12-31</stp>
        <tr r="U1689" s="3"/>
      </tp>
      <tp>
        <v>88.580294551099996</v>
        <stp/>
        <stp>EM_S_FA_YOY_OR</stp>
        <stp>2</stp>
        <stp>300406.SZ</stp>
        <stp>2021-12-31</stp>
        <tr r="T1690" s="3"/>
      </tp>
      <tp>
        <v>7.7100870525999996</v>
        <stp/>
        <stp>EM_S_FA_YOY_OR</stp>
        <stp>2</stp>
        <stp>300407.SZ</stp>
        <stp>2020-12-31</stp>
        <tr r="S1691" s="3"/>
      </tp>
      <tp>
        <v>49.606373166700003</v>
        <stp/>
        <stp>EM_S_FA_YOY_OR</stp>
        <stp>2</stp>
        <stp>300475.SZ</stp>
        <stp>2022-12-31</stp>
        <tr r="U1757" s="3"/>
      </tp>
      <tp>
        <v>32.723858480399997</v>
        <stp/>
        <stp>EM_S_FA_YOY_OR</stp>
        <stp>2</stp>
        <stp>300476.SZ</stp>
        <stp>2021-12-31</stp>
        <tr r="T1758" s="3"/>
      </tp>
      <tp>
        <v>-31.396972219799999</v>
        <stp/>
        <stp>EM_S_FA_YOY_OR</stp>
        <stp>2</stp>
        <stp>300477.SZ</stp>
        <stp>2020-12-31</stp>
        <tr r="S1759" s="3"/>
      </tp>
      <tp>
        <v>-36.787307159500003</v>
        <stp/>
        <stp>EM_S_FA_YOY_OR</stp>
        <stp>2</stp>
        <stp>300465.SZ</stp>
        <stp>2022-12-31</stp>
        <tr r="U1747" s="3"/>
      </tp>
      <tp>
        <v>7.7728521025999999</v>
        <stp/>
        <stp>EM_S_FA_YOY_OR</stp>
        <stp>2</stp>
        <stp>300466.SZ</stp>
        <stp>2021-12-31</stp>
        <tr r="T1748" s="3"/>
      </tp>
      <tp>
        <v>-5.5864497022000004</v>
        <stp/>
        <stp>EM_S_FA_YOY_OR</stp>
        <stp>2</stp>
        <stp>300467.SZ</stp>
        <stp>2020-12-31</stp>
        <tr r="S1749" s="3"/>
      </tp>
      <tp>
        <v>4.6361414858999996</v>
        <stp/>
        <stp>EM_S_FA_YOY_OR</stp>
        <stp>2</stp>
        <stp>300455.SZ</stp>
        <stp>2022-12-31</stp>
        <tr r="U1737" s="3"/>
      </tp>
      <tp>
        <v>21.377728694000002</v>
        <stp/>
        <stp>EM_S_FA_YOY_OR</stp>
        <stp>2</stp>
        <stp>300456.SZ</stp>
        <stp>2021-12-31</stp>
        <tr r="T1738" s="3"/>
      </tp>
      <tp>
        <v>42.817352783099999</v>
        <stp/>
        <stp>EM_S_FA_YOY_OR</stp>
        <stp>2</stp>
        <stp>300457.SZ</stp>
        <stp>2020-12-31</stp>
        <tr r="S1739" s="3"/>
      </tp>
      <tp>
        <v>17.1591377745</v>
        <stp/>
        <stp>EM_S_FA_YOY_OR</stp>
        <stp>2</stp>
        <stp>300445.SZ</stp>
        <stp>2022-12-31</stp>
        <tr r="U1728" s="3"/>
      </tp>
      <tp>
        <v>16.821465986900002</v>
        <stp/>
        <stp>EM_S_FA_YOY_OR</stp>
        <stp>2</stp>
        <stp>300446.SZ</stp>
        <stp>2021-12-31</stp>
        <tr r="T1729" s="3"/>
      </tp>
      <tp>
        <v>13.956795040999999</v>
        <stp/>
        <stp>EM_S_FA_YOY_OR</stp>
        <stp>2</stp>
        <stp>300447.SZ</stp>
        <stp>2020-12-31</stp>
        <tr r="S1730" s="3"/>
      </tp>
      <tp>
        <v>-37.8199705786</v>
        <stp/>
        <stp>EM_S_FA_YOY_OR</stp>
        <stp>2</stp>
        <stp>300495.SZ</stp>
        <stp>2022-12-31</stp>
        <tr r="U1777" s="3"/>
      </tp>
      <tp>
        <v>57.036728100600001</v>
        <stp/>
        <stp>EM_S_FA_YOY_OR</stp>
        <stp>2</stp>
        <stp>300496.SZ</stp>
        <stp>2021-12-31</stp>
        <tr r="T1778" s="3"/>
      </tp>
      <tp>
        <v>10.258595059899999</v>
        <stp/>
        <stp>EM_S_FA_YOY_OR</stp>
        <stp>2</stp>
        <stp>300497.SZ</stp>
        <stp>2020-12-31</stp>
        <tr r="S1779" s="3"/>
      </tp>
      <tp>
        <v>-30.096755308900001</v>
        <stp/>
        <stp>EM_S_FA_YOY_OR</stp>
        <stp>2</stp>
        <stp>300485.SZ</stp>
        <stp>2022-12-31</stp>
        <tr r="U1767" s="3"/>
      </tp>
      <tp>
        <v>25.636593575900001</v>
        <stp/>
        <stp>EM_S_FA_YOY_OR</stp>
        <stp>2</stp>
        <stp>300486.SZ</stp>
        <stp>2021-12-31</stp>
        <tr r="T1768" s="3"/>
      </tp>
      <tp>
        <v>-8.8246588595999995</v>
        <stp/>
        <stp>EM_S_FA_YOY_OR</stp>
        <stp>2</stp>
        <stp>300487.SZ</stp>
        <stp>2020-12-31</stp>
        <tr r="S1769" s="3"/>
      </tp>
      <tp>
        <v>111.00216536969999</v>
        <stp/>
        <stp>EM_S_FA_YOY_OR</stp>
        <stp>2</stp>
        <stp>600345.SH</stp>
        <stp>2022-12-31</stp>
        <tr r="U2265" s="3"/>
      </tp>
      <tp>
        <v>29.9244818391</v>
        <stp/>
        <stp>EM_S_FA_YOY_OR</stp>
        <stp>2</stp>
        <stp>600346.SH</stp>
        <stp>2021-12-31</stp>
        <tr r="T2266" s="3"/>
      </tp>
      <tp>
        <v>-32.3179686872</v>
        <stp/>
        <stp>EM_S_FA_YOY_OR</stp>
        <stp>2</stp>
        <stp>600355.SH</stp>
        <stp>2022-12-31</stp>
        <tr r="U2273" s="3"/>
      </tp>
      <tp>
        <v>9.6171410790999996</v>
        <stp/>
        <stp>EM_S_FA_YOY_OR</stp>
        <stp>2</stp>
        <stp>600356.SH</stp>
        <stp>2021-12-31</stp>
        <tr r="T2274" s="3"/>
      </tp>
      <tp>
        <v>21.037217521900001</v>
        <stp/>
        <stp>EM_S_FA_YOY_OR</stp>
        <stp>2</stp>
        <stp>600365.SH</stp>
        <stp>2022-12-31</stp>
        <tr r="U2281" s="3"/>
      </tp>
      <tp>
        <v>56.473048539399997</v>
        <stp/>
        <stp>EM_S_FA_YOY_OR</stp>
        <stp>2</stp>
        <stp>600366.SH</stp>
        <stp>2021-12-31</stp>
        <tr r="T2282" s="3"/>
      </tp>
      <tp>
        <v>-9.5670161999999994</v>
        <stp/>
        <stp>EM_S_FA_YOY_OR</stp>
        <stp>2</stp>
        <stp>600367.SH</stp>
        <stp>2020-12-31</stp>
        <tr r="S2283" s="3"/>
      </tp>
      <tp>
        <v>-35.546352326099999</v>
        <stp/>
        <stp>EM_S_FA_YOY_OR</stp>
        <stp>2</stp>
        <stp>600375.SH</stp>
        <stp>2022-12-31</stp>
        <tr r="U2290" s="3"/>
      </tp>
      <tp>
        <v>53.307114725200002</v>
        <stp/>
        <stp>EM_S_FA_YOY_OR</stp>
        <stp>2</stp>
        <stp>600376.SH</stp>
        <stp>2021-12-31</stp>
        <tr r="T2291" s="3"/>
      </tp>
      <tp>
        <v>-20.2984489766</v>
        <stp/>
        <stp>EM_S_FA_YOY_OR</stp>
        <stp>2</stp>
        <stp>600377.SH</stp>
        <stp>2020-12-31</stp>
        <tr r="S2292" s="3"/>
      </tp>
      <tp>
        <v>12.975545202599999</v>
        <stp/>
        <stp>EM_S_FA_YOY_OR</stp>
        <stp>2</stp>
        <stp>600305.SH</stp>
        <stp>2022-12-31</stp>
        <tr r="U2233" s="3"/>
      </tp>
      <tp>
        <v>-20.636076726900001</v>
        <stp/>
        <stp>EM_S_FA_YOY_OR</stp>
        <stp>2</stp>
        <stp>600306.SH</stp>
        <stp>2021-12-31</stp>
        <tr r="T2234" s="3"/>
      </tp>
      <tp>
        <v>-20.786975208699999</v>
        <stp/>
        <stp>EM_S_FA_YOY_OR</stp>
        <stp>2</stp>
        <stp>600307.SH</stp>
        <stp>2020-12-31</stp>
        <tr r="S2235" s="3"/>
      </tp>
      <tp>
        <v>-7.0599195741000003</v>
        <stp/>
        <stp>EM_S_FA_YOY_OR</stp>
        <stp>2</stp>
        <stp>600315.SH</stp>
        <stp>2022-12-31</stp>
        <tr r="U2241" s="3"/>
      </tp>
      <tp>
        <v>42.332887437099998</v>
        <stp/>
        <stp>EM_S_FA_YOY_OR</stp>
        <stp>2</stp>
        <stp>600316.SH</stp>
        <stp>2021-12-31</stp>
        <tr r="T2242" s="3"/>
      </tp>
      <tp>
        <v>15.5133210021</v>
        <stp/>
        <stp>EM_S_FA_YOY_OR</stp>
        <stp>2</stp>
        <stp>600325.SH</stp>
        <stp>2022-12-31</stp>
        <tr r="U2249" s="3"/>
      </tp>
      <tp>
        <v>-18.3682520582</v>
        <stp/>
        <stp>EM_S_FA_YOY_OR</stp>
        <stp>2</stp>
        <stp>600326.SH</stp>
        <stp>2021-12-31</stp>
        <tr r="T2250" s="3"/>
      </tp>
      <tp>
        <v>-15.229929929500001</v>
        <stp/>
        <stp>EM_S_FA_YOY_OR</stp>
        <stp>2</stp>
        <stp>600327.SH</stp>
        <stp>2020-12-31</stp>
        <tr r="S2251" s="3"/>
      </tp>
      <tp>
        <v>-9.9581627304999998</v>
        <stp/>
        <stp>EM_S_FA_YOY_OR</stp>
        <stp>2</stp>
        <stp>600335.SH</stp>
        <stp>2022-12-31</stp>
        <tr r="U2258" s="3"/>
      </tp>
      <tp>
        <v>22.190735351400001</v>
        <stp/>
        <stp>EM_S_FA_YOY_OR</stp>
        <stp>2</stp>
        <stp>600336.SH</stp>
        <stp>2021-12-31</stp>
        <tr r="T2259" s="3"/>
      </tp>
      <tp>
        <v>-18.193594364999999</v>
        <stp/>
        <stp>EM_S_FA_YOY_OR</stp>
        <stp>2</stp>
        <stp>600337.SH</stp>
        <stp>2020-12-31</stp>
        <tr r="S2260" s="3"/>
      </tp>
      <tp>
        <v>-4.7836836357000001</v>
        <stp/>
        <stp>EM_S_FA_YOY_OR</stp>
        <stp>2</stp>
        <stp>600386.SH</stp>
        <stp>2021-12-31</stp>
        <tr r="T2299" s="3"/>
      </tp>
      <tp>
        <v>-58.767319532000002</v>
        <stp/>
        <stp>EM_S_FA_YOY_OR</stp>
        <stp>2</stp>
        <stp>600387.SH</stp>
        <stp>2020-12-31</stp>
        <tr r="S2300" s="3"/>
      </tp>
      <tp>
        <v>21.772241683000001</v>
        <stp/>
        <stp>EM_S_FA_YOY_OR</stp>
        <stp>2</stp>
        <stp>600395.SH</stp>
        <stp>2022-12-31</stp>
        <tr r="U2306" s="3"/>
      </tp>
      <tp>
        <v>-9.7739039047999992</v>
        <stp/>
        <stp>EM_S_FA_YOY_OR</stp>
        <stp>2</stp>
        <stp>600396.SH</stp>
        <stp>2021-12-31</stp>
        <tr r="T2307" s="3"/>
      </tp>
      <tp>
        <v>36.888710790499999</v>
        <stp/>
        <stp>EM_S_FA_YOY_OR</stp>
        <stp>2</stp>
        <stp>600397.SH</stp>
        <stp>2020-12-31</stp>
        <tr r="S2308" s="3"/>
      </tp>
      <tp>
        <v>-8.4916029249000005</v>
        <stp/>
        <stp>EM_S_FA_YOY_OR</stp>
        <stp>2</stp>
        <stp>300335.SZ</stp>
        <stp>2022-12-31</stp>
        <tr r="U1626" s="3"/>
      </tp>
      <tp>
        <v>17.066405120300001</v>
        <stp/>
        <stp>EM_S_FA_YOY_OR</stp>
        <stp>2</stp>
        <stp>300337.SZ</stp>
        <stp>2020-12-31</stp>
        <tr r="S1627" s="3"/>
      </tp>
      <tp>
        <v>19.499823546399998</v>
        <stp/>
        <stp>EM_S_FA_YOY_OR</stp>
        <stp>2</stp>
        <stp>300326.SZ</stp>
        <stp>2021-12-31</stp>
        <tr r="T1618" s="3"/>
      </tp>
      <tp>
        <v>21.352212207099999</v>
        <stp/>
        <stp>EM_S_FA_YOY_OR</stp>
        <stp>2</stp>
        <stp>300327.SZ</stp>
        <stp>2020-12-31</stp>
        <tr r="S1619" s="3"/>
      </tp>
      <tp>
        <v>-17.6115685308</v>
        <stp/>
        <stp>EM_S_FA_YOY_OR</stp>
        <stp>2</stp>
        <stp>300315.SZ</stp>
        <stp>2022-12-31</stp>
        <tr r="U1608" s="3"/>
      </tp>
      <tp>
        <v>56.438221430500001</v>
        <stp/>
        <stp>EM_S_FA_YOY_OR</stp>
        <stp>2</stp>
        <stp>300316.SZ</stp>
        <stp>2021-12-31</stp>
        <tr r="T1609" s="3"/>
      </tp>
      <tp>
        <v>-4.8729919602000002</v>
        <stp/>
        <stp>EM_S_FA_YOY_OR</stp>
        <stp>2</stp>
        <stp>300317.SZ</stp>
        <stp>2020-12-31</stp>
        <tr r="S1610" s="3"/>
      </tp>
      <tp>
        <v>36.688303829500001</v>
        <stp/>
        <stp>EM_S_FA_YOY_OR</stp>
        <stp>2</stp>
        <stp>300305.SZ</stp>
        <stp>2022-12-31</stp>
        <tr r="U1600" s="3"/>
      </tp>
      <tp>
        <v>12.5805493035</v>
        <stp/>
        <stp>EM_S_FA_YOY_OR</stp>
        <stp>2</stp>
        <stp>300306.SZ</stp>
        <stp>2021-12-31</stp>
        <tr r="T1601" s="3"/>
      </tp>
      <tp>
        <v>-18.917291043300001</v>
        <stp/>
        <stp>EM_S_FA_YOY_OR</stp>
        <stp>2</stp>
        <stp>300307.SZ</stp>
        <stp>2020-12-31</stp>
        <tr r="S1602" s="3"/>
      </tp>
      <tp>
        <v>2.4676943655999999</v>
        <stp/>
        <stp>EM_S_FA_YOY_OR</stp>
        <stp>2</stp>
        <stp>300375.SZ</stp>
        <stp>2022-12-31</stp>
        <tr r="U1660" s="3"/>
      </tp>
      <tp>
        <v>3.0255953993000002</v>
        <stp/>
        <stp>EM_S_FA_YOY_OR</stp>
        <stp>2</stp>
        <stp>300376.SZ</stp>
        <stp>2021-12-31</stp>
        <tr r="T1661" s="3"/>
      </tp>
      <tp>
        <v>27.790745105599999</v>
        <stp/>
        <stp>EM_S_FA_YOY_OR</stp>
        <stp>2</stp>
        <stp>300377.SZ</stp>
        <stp>2020-12-31</stp>
        <tr r="S1662" s="3"/>
      </tp>
      <tp>
        <v>-30.363624833500001</v>
        <stp/>
        <stp>EM_S_FA_YOY_OR</stp>
        <stp>2</stp>
        <stp>300365.SZ</stp>
        <stp>2022-12-31</stp>
        <tr r="U1652" s="3"/>
      </tp>
      <tp>
        <v>-6.9571958278999997</v>
        <stp/>
        <stp>EM_S_FA_YOY_OR</stp>
        <stp>2</stp>
        <stp>300366.SZ</stp>
        <stp>2021-12-31</stp>
        <tr r="T1653" s="3"/>
      </tp>
      <tp>
        <v>-23.6648179749</v>
        <stp/>
        <stp>EM_S_FA_YOY_OR</stp>
        <stp>2</stp>
        <stp>300355.SZ</stp>
        <stp>2022-12-31</stp>
        <tr r="U1645" s="3"/>
      </tp>
      <tp>
        <v>-0.49184283470000001</v>
        <stp/>
        <stp>EM_S_FA_YOY_OR</stp>
        <stp>2</stp>
        <stp>300357.SZ</stp>
        <stp>2020-12-31</stp>
        <tr r="S1646" s="3"/>
      </tp>
      <tp>
        <v>59.151302315199999</v>
        <stp/>
        <stp>EM_S_FA_YOY_OR</stp>
        <stp>2</stp>
        <stp>300345.SZ</stp>
        <stp>2022-12-31</stp>
        <tr r="U1635" s="3"/>
      </tp>
      <tp>
        <v>65.464698645400006</v>
        <stp/>
        <stp>EM_S_FA_YOY_OR</stp>
        <stp>2</stp>
        <stp>300346.SZ</stp>
        <stp>2021-12-31</stp>
        <tr r="T1636" s="3"/>
      </tp>
      <tp>
        <v>13.875358626100001</v>
        <stp/>
        <stp>EM_S_FA_YOY_OR</stp>
        <stp>2</stp>
        <stp>300347.SZ</stp>
        <stp>2020-12-31</stp>
        <tr r="S1637" s="3"/>
      </tp>
      <tp>
        <v>40.522862206900001</v>
        <stp/>
        <stp>EM_S_FA_YOY_OR</stp>
        <stp>2</stp>
        <stp>300395.SZ</stp>
        <stp>2022-12-31</stp>
        <tr r="U1679" s="3"/>
      </tp>
      <tp>
        <v>-3.3546383087999998</v>
        <stp/>
        <stp>EM_S_FA_YOY_OR</stp>
        <stp>2</stp>
        <stp>300396.SZ</stp>
        <stp>2021-12-31</stp>
        <tr r="T1680" s="3"/>
      </tp>
      <tp>
        <v>40.892783240500002</v>
        <stp/>
        <stp>EM_S_FA_YOY_OR</stp>
        <stp>2</stp>
        <stp>300397.SZ</stp>
        <stp>2020-12-31</stp>
        <tr r="S1681" s="3"/>
      </tp>
      <tp>
        <v>-0.68795234009999995</v>
        <stp/>
        <stp>EM_S_FA_YOY_OR</stp>
        <stp>2</stp>
        <stp>300385.SZ</stp>
        <stp>2022-12-31</stp>
        <tr r="U1670" s="3"/>
      </tp>
      <tp>
        <v>-13.264978667099999</v>
        <stp/>
        <stp>EM_S_FA_YOY_OR</stp>
        <stp>2</stp>
        <stp>300386.SZ</stp>
        <stp>2021-12-31</stp>
        <tr r="T1671" s="3"/>
      </tp>
      <tp>
        <v>10.8928322704</v>
        <stp/>
        <stp>EM_S_FA_YOY_OR</stp>
        <stp>2</stp>
        <stp>300387.SZ</stp>
        <stp>2020-12-31</stp>
        <tr r="S1672" s="3"/>
      </tp>
      <tp>
        <v>-40.305714700599999</v>
        <stp/>
        <stp>EM_S_FA_YOY_OR</stp>
        <stp>2</stp>
        <stp>600246.SH</stp>
        <stp>2021-12-31</stp>
        <tr r="T2188" s="3"/>
      </tp>
      <tp>
        <v>-4.7374386272000004</v>
        <stp/>
        <stp>EM_S_FA_YOY_OR</stp>
        <stp>2</stp>
        <stp>600255.SH</stp>
        <stp>2022-12-31</stp>
        <tr r="U2194" s="3"/>
      </tp>
      <tp>
        <v>64.302646680500004</v>
        <stp/>
        <stp>EM_S_FA_YOY_OR</stp>
        <stp>2</stp>
        <stp>600256.SH</stp>
        <stp>2021-12-31</stp>
        <tr r="T2195" s="3"/>
      </tp>
      <tp>
        <v>-15.8178696934</v>
        <stp/>
        <stp>EM_S_FA_YOY_OR</stp>
        <stp>2</stp>
        <stp>600257.SH</stp>
        <stp>2020-12-31</stp>
        <tr r="S2196" s="3"/>
      </tp>
      <tp>
        <v>-17.392506643299999</v>
        <stp/>
        <stp>EM_S_FA_YOY_OR</stp>
        <stp>2</stp>
        <stp>600265.SH</stp>
        <stp>2022-12-31</stp>
        <tr r="U2201" s="3"/>
      </tp>
      <tp>
        <v>74.101995943800006</v>
        <stp/>
        <stp>EM_S_FA_YOY_OR</stp>
        <stp>2</stp>
        <stp>600266.SH</stp>
        <stp>2021-12-31</stp>
        <tr r="T2202" s="3"/>
      </tp>
      <tp>
        <v>2.5525380018999999</v>
        <stp/>
        <stp>EM_S_FA_YOY_OR</stp>
        <stp>2</stp>
        <stp>600267.SH</stp>
        <stp>2020-12-31</stp>
        <tr r="S2203" s="3"/>
      </tp>
      <tp>
        <v>-6.5949119676999999</v>
        <stp/>
        <stp>EM_S_FA_YOY_OR</stp>
        <stp>2</stp>
        <stp>600276.SH</stp>
        <stp>2021-12-31</stp>
        <tr r="T2209" s="3"/>
      </tp>
      <tp>
        <v>1.7228356415999999</v>
        <stp/>
        <stp>EM_S_FA_YOY_OR</stp>
        <stp>2</stp>
        <stp>600277.SH</stp>
        <stp>2020-12-31</stp>
        <tr r="S2210" s="3"/>
      </tp>
      <tp>
        <v>23.822661457700001</v>
        <stp/>
        <stp>EM_S_FA_YOY_OR</stp>
        <stp>2</stp>
        <stp>600206.SH</stp>
        <stp>2021-12-31</stp>
        <tr r="T2155" s="3"/>
      </tp>
      <tp>
        <v>13.609155229000001</v>
        <stp/>
        <stp>EM_S_FA_YOY_OR</stp>
        <stp>2</stp>
        <stp>600207.SH</stp>
        <stp>2020-12-31</stp>
        <tr r="S2156" s="3"/>
      </tp>
      <tp>
        <v>-21.307069849800001</v>
        <stp/>
        <stp>EM_S_FA_YOY_OR</stp>
        <stp>2</stp>
        <stp>600215.SH</stp>
        <stp>2022-12-31</stp>
        <tr r="U2162" s="3"/>
      </tp>
      <tp>
        <v>24.596365968600001</v>
        <stp/>
        <stp>EM_S_FA_YOY_OR</stp>
        <stp>2</stp>
        <stp>600216.SH</stp>
        <stp>2021-12-31</stp>
        <tr r="T2163" s="3"/>
      </tp>
      <tp>
        <v>1.8009377834</v>
        <stp/>
        <stp>EM_S_FA_YOY_OR</stp>
        <stp>2</stp>
        <stp>600217.SH</stp>
        <stp>2020-12-31</stp>
        <tr r="S2164" s="3"/>
      </tp>
      <tp>
        <v>11.244034302599999</v>
        <stp/>
        <stp>EM_S_FA_YOY_OR</stp>
        <stp>2</stp>
        <stp>600225.SH</stp>
        <stp>2022-12-31</stp>
        <tr r="U2171" s="3"/>
      </tp>
      <tp>
        <v>22.6015945977</v>
        <stp/>
        <stp>EM_S_FA_YOY_OR</stp>
        <stp>2</stp>
        <stp>600226.SH</stp>
        <stp>2021-12-31</stp>
        <tr r="T2172" s="3"/>
      </tp>
      <tp>
        <v>-4.9071717095</v>
        <stp/>
        <stp>EM_S_FA_YOY_OR</stp>
        <stp>2</stp>
        <stp>600227.SH</stp>
        <stp>2020-12-31</stp>
        <tr r="S2173" s="3"/>
      </tp>
      <tp>
        <v>9.5388677668999993</v>
        <stp/>
        <stp>EM_S_FA_YOY_OR</stp>
        <stp>2</stp>
        <stp>600235.SH</stp>
        <stp>2022-12-31</stp>
        <tr r="U2181" s="3"/>
      </tp>
      <tp>
        <v>-6.2364460829999997</v>
        <stp/>
        <stp>EM_S_FA_YOY_OR</stp>
        <stp>2</stp>
        <stp>600236.SH</stp>
        <stp>2021-12-31</stp>
        <tr r="T2182" s="3"/>
      </tp>
      <tp>
        <v>3.0447953239999999</v>
        <stp/>
        <stp>EM_S_FA_YOY_OR</stp>
        <stp>2</stp>
        <stp>600237.SH</stp>
        <stp>2020-12-31</stp>
        <tr r="S2183" s="3"/>
      </tp>
      <tp>
        <v>11.447931901700001</v>
        <stp/>
        <stp>EM_S_FA_YOY_OR</stp>
        <stp>2</stp>
        <stp>600285.SH</stp>
        <stp>2022-12-31</stp>
        <tr r="U2218" s="3"/>
      </tp>
      <tp>
        <v>-16.7179819871</v>
        <stp/>
        <stp>EM_S_FA_YOY_OR</stp>
        <stp>2</stp>
        <stp>600287.SH</stp>
        <stp>2020-12-31</stp>
        <tr r="S2219" s="3"/>
      </tp>
      <tp>
        <v>-0.21901395009999999</v>
        <stp/>
        <stp>EM_S_FA_YOY_OR</stp>
        <stp>2</stp>
        <stp>600295.SH</stp>
        <stp>2022-12-31</stp>
        <tr r="U2225" s="3"/>
      </tp>
      <tp>
        <v>-7.0480673369</v>
        <stp/>
        <stp>EM_S_FA_YOY_OR</stp>
        <stp>2</stp>
        <stp>600297.SH</stp>
        <stp>2020-12-31</stp>
        <tr r="S2226" s="3"/>
      </tp>
      <tp>
        <v>-3.3181718845999999</v>
        <stp/>
        <stp>EM_S_FA_YOY_OR</stp>
        <stp>2</stp>
        <stp>300235.SZ</stp>
        <stp>2022-12-31</stp>
        <tr r="U1532" s="3"/>
      </tp>
      <tp>
        <v>46.473461883500001</v>
        <stp/>
        <stp>EM_S_FA_YOY_OR</stp>
        <stp>2</stp>
        <stp>300236.SZ</stp>
        <stp>2021-12-31</stp>
        <tr r="T1533" s="3"/>
      </tp>
      <tp>
        <v>4.0241333467000002</v>
        <stp/>
        <stp>EM_S_FA_YOY_OR</stp>
        <stp>2</stp>
        <stp>300237.SZ</stp>
        <stp>2020-12-31</stp>
        <tr r="S1534" s="3"/>
      </tp>
      <tp>
        <v>-24.6002404366</v>
        <stp/>
        <stp>EM_S_FA_YOY_OR</stp>
        <stp>2</stp>
        <stp>300225.SZ</stp>
        <stp>2022-12-31</stp>
        <tr r="U1522" s="3"/>
      </tp>
      <tp>
        <v>12.394467152800001</v>
        <stp/>
        <stp>EM_S_FA_YOY_OR</stp>
        <stp>2</stp>
        <stp>300226.SZ</stp>
        <stp>2021-12-31</stp>
        <tr r="T1523" s="3"/>
      </tp>
      <tp>
        <v>12.2471648838</v>
        <stp/>
        <stp>EM_S_FA_YOY_OR</stp>
        <stp>2</stp>
        <stp>300227.SZ</stp>
        <stp>2020-12-31</stp>
        <tr r="S1524" s="3"/>
      </tp>
      <tp>
        <v>-24.280314865499999</v>
        <stp/>
        <stp>EM_S_FA_YOY_OR</stp>
        <stp>2</stp>
        <stp>300215.SZ</stp>
        <stp>2022-12-31</stp>
        <tr r="U1513" s="3"/>
      </tp>
      <tp>
        <v>7.2987095407</v>
        <stp/>
        <stp>EM_S_FA_YOY_OR</stp>
        <stp>2</stp>
        <stp>300217.SZ</stp>
        <stp>2020-12-31</stp>
        <tr r="S1514" s="3"/>
      </tp>
      <tp>
        <v>25.272869753199998</v>
        <stp/>
        <stp>EM_S_FA_YOY_OR</stp>
        <stp>2</stp>
        <stp>300205.SZ</stp>
        <stp>2022-12-31</stp>
        <tr r="U1503" s="3"/>
      </tp>
      <tp>
        <v>-29.422580164399999</v>
        <stp/>
        <stp>EM_S_FA_YOY_OR</stp>
        <stp>2</stp>
        <stp>300206.SZ</stp>
        <stp>2021-12-31</stp>
        <tr r="T1504" s="3"/>
      </tp>
      <tp>
        <v>17.636822284499999</v>
        <stp/>
        <stp>EM_S_FA_YOY_OR</stp>
        <stp>2</stp>
        <stp>300207.SZ</stp>
        <stp>2020-12-31</stp>
        <tr r="S1505" s="3"/>
      </tp>
      <tp>
        <v>21.5252028084</v>
        <stp/>
        <stp>EM_S_FA_YOY_OR</stp>
        <stp>2</stp>
        <stp>300275.SZ</stp>
        <stp>2022-12-31</stp>
        <tr r="U1571" s="3"/>
      </tp>
      <tp>
        <v>22.146399584299999</v>
        <stp/>
        <stp>EM_S_FA_YOY_OR</stp>
        <stp>2</stp>
        <stp>300276.SZ</stp>
        <stp>2021-12-31</stp>
        <tr r="T1572" s="3"/>
      </tp>
      <tp>
        <v>5.0183605348000002</v>
        <stp/>
        <stp>EM_S_FA_YOY_OR</stp>
        <stp>2</stp>
        <stp>300277.SZ</stp>
        <stp>2020-12-31</stp>
        <tr r="S1573" s="3"/>
      </tp>
      <tp>
        <v>8.3262527412999994</v>
        <stp/>
        <stp>EM_S_FA_YOY_OR</stp>
        <stp>2</stp>
        <stp>300265.SZ</stp>
        <stp>2022-12-31</stp>
        <tr r="U1562" s="3"/>
      </tp>
      <tp>
        <v>-4.6609397676000004</v>
        <stp/>
        <stp>EM_S_FA_YOY_OR</stp>
        <stp>2</stp>
        <stp>300266.SZ</stp>
        <stp>2021-12-31</stp>
        <tr r="T1563" s="3"/>
      </tp>
      <tp>
        <v>-13.193185334100001</v>
        <stp/>
        <stp>EM_S_FA_YOY_OR</stp>
        <stp>2</stp>
        <stp>300267.SZ</stp>
        <stp>2020-12-31</stp>
        <tr r="S1564" s="3"/>
      </tp>
      <tp>
        <v>-21.287405004</v>
        <stp/>
        <stp>EM_S_FA_YOY_OR</stp>
        <stp>2</stp>
        <stp>300255.SZ</stp>
        <stp>2022-12-31</stp>
        <tr r="U1552" s="3"/>
      </tp>
      <tp>
        <v>-37.761634990099999</v>
        <stp/>
        <stp>EM_S_FA_YOY_OR</stp>
        <stp>2</stp>
        <stp>300256.SZ</stp>
        <stp>2021-12-31</stp>
        <tr r="T1553" s="3"/>
      </tp>
      <tp>
        <v>14.766352230700001</v>
        <stp/>
        <stp>EM_S_FA_YOY_OR</stp>
        <stp>2</stp>
        <stp>300257.SZ</stp>
        <stp>2020-12-31</stp>
        <tr r="S1554" s="3"/>
      </tp>
      <tp>
        <v>10.363968488599999</v>
        <stp/>
        <stp>EM_S_FA_YOY_OR</stp>
        <stp>2</stp>
        <stp>300245.SZ</stp>
        <stp>2022-12-31</stp>
        <tr r="U1542" s="3"/>
      </tp>
      <tp>
        <v>-21.847576791000002</v>
        <stp/>
        <stp>EM_S_FA_YOY_OR</stp>
        <stp>2</stp>
        <stp>300246.SZ</stp>
        <stp>2021-12-31</stp>
        <tr r="T1543" s="3"/>
      </tp>
      <tp>
        <v>-29.592691240400001</v>
        <stp/>
        <stp>EM_S_FA_YOY_OR</stp>
        <stp>2</stp>
        <stp>300247.SZ</stp>
        <stp>2020-12-31</stp>
        <tr r="S1544" s="3"/>
      </tp>
      <tp>
        <v>-42.013431426899999</v>
        <stp/>
        <stp>EM_S_FA_YOY_OR</stp>
        <stp>2</stp>
        <stp>300295.SZ</stp>
        <stp>2022-12-31</stp>
        <tr r="U1591" s="3"/>
      </tp>
      <tp>
        <v>33.4469690946</v>
        <stp/>
        <stp>EM_S_FA_YOY_OR</stp>
        <stp>2</stp>
        <stp>300296.SZ</stp>
        <stp>2021-12-31</stp>
        <tr r="T1592" s="3"/>
      </tp>
      <tp>
        <v>0.1628788555</v>
        <stp/>
        <stp>EM_S_FA_YOY_OR</stp>
        <stp>2</stp>
        <stp>300285.SZ</stp>
        <stp>2022-12-31</stp>
        <tr r="U1581" s="3"/>
      </tp>
      <tp>
        <v>41.493663715899999</v>
        <stp/>
        <stp>EM_S_FA_YOY_OR</stp>
        <stp>2</stp>
        <stp>300286.SZ</stp>
        <stp>2021-12-31</stp>
        <tr r="T1582" s="3"/>
      </tp>
      <tp>
        <v>-34.005575638499998</v>
        <stp/>
        <stp>EM_S_FA_YOY_OR</stp>
        <stp>2</stp>
        <stp>300287.SZ</stp>
        <stp>2020-12-31</stp>
        <tr r="S1583" s="3"/>
      </tp>
      <tp>
        <v>-32.758673681399998</v>
        <stp/>
        <stp>EM_S_FA_YOY_OR</stp>
        <stp>2</stp>
        <stp>600155.SH</stp>
        <stp>2022-12-31</stp>
        <tr r="U2111" s="3"/>
      </tp>
      <tp>
        <v>1.8419411590999999</v>
        <stp/>
        <stp>EM_S_FA_YOY_OR</stp>
        <stp>2</stp>
        <stp>600156.SH</stp>
        <stp>2021-12-31</stp>
        <tr r="T2112" s="3"/>
      </tp>
      <tp>
        <v>4.5180613677999997</v>
        <stp/>
        <stp>EM_S_FA_YOY_OR</stp>
        <stp>2</stp>
        <stp>600157.SH</stp>
        <stp>2020-12-31</stp>
        <tr r="S2113" s="3"/>
      </tp>
      <tp>
        <v>173.8584439924</v>
        <stp/>
        <stp>EM_S_FA_YOY_OR</stp>
        <stp>2</stp>
        <stp>600165.SH</stp>
        <stp>2022-12-31</stp>
        <tr r="U2120" s="3"/>
      </tp>
      <tp>
        <v>-4.8325357051999998</v>
        <stp/>
        <stp>EM_S_FA_YOY_OR</stp>
        <stp>2</stp>
        <stp>600166.SH</stp>
        <stp>2021-12-31</stp>
        <tr r="T2121" s="3"/>
      </tp>
      <tp>
        <v>5.9431725335000003</v>
        <stp/>
        <stp>EM_S_FA_YOY_OR</stp>
        <stp>2</stp>
        <stp>600167.SH</stp>
        <stp>2020-12-31</stp>
        <tr r="S2122" s="3"/>
      </tp>
      <tp>
        <v>68.922935083300004</v>
        <stp/>
        <stp>EM_S_FA_YOY_OR</stp>
        <stp>2</stp>
        <stp>600176.SH</stp>
        <stp>2021-12-31</stp>
        <tr r="T2129" s="3"/>
      </tp>
      <tp>
        <v>-7.6128159559000004</v>
        <stp/>
        <stp>EM_S_FA_YOY_OR</stp>
        <stp>2</stp>
        <stp>600177.SH</stp>
        <stp>2020-12-31</stp>
        <tr r="S2130" s="3"/>
      </tp>
      <tp>
        <v>8.1304094729000003</v>
        <stp/>
        <stp>EM_S_FA_YOY_OR</stp>
        <stp>2</stp>
        <stp>600105.SH</stp>
        <stp>2022-12-31</stp>
        <tr r="U2072" s="3"/>
      </tp>
      <tp>
        <v>-18.3231886429</v>
        <stp/>
        <stp>EM_S_FA_YOY_OR</stp>
        <stp>2</stp>
        <stp>600106.SH</stp>
        <stp>2021-12-31</stp>
        <tr r="T2073" s="3"/>
      </tp>
      <tp>
        <v>-24.221818041500001</v>
        <stp/>
        <stp>EM_S_FA_YOY_OR</stp>
        <stp>2</stp>
        <stp>600107.SH</stp>
        <stp>2020-12-31</stp>
        <tr r="S2074" s="3"/>
      </tp>
      <tp>
        <v>-31.3078195063</v>
        <stp/>
        <stp>EM_S_FA_YOY_OR</stp>
        <stp>2</stp>
        <stp>600115.SH</stp>
        <stp>2022-12-31</stp>
        <tr r="U2082" s="3"/>
      </tp>
      <tp>
        <v>93.620139817500004</v>
        <stp/>
        <stp>EM_S_FA_YOY_OR</stp>
        <stp>2</stp>
        <stp>600116.SH</stp>
        <stp>2021-12-31</stp>
        <tr r="T2083" s="3"/>
      </tp>
      <tp>
        <v>2.3281910751999999</v>
        <stp/>
        <stp>EM_S_FA_YOY_OR</stp>
        <stp>2</stp>
        <stp>600117.SH</stp>
        <stp>2020-12-31</stp>
        <tr r="S2084" s="3"/>
      </tp>
      <tp>
        <v>-32.925772723900003</v>
        <stp/>
        <stp>EM_S_FA_YOY_OR</stp>
        <stp>2</stp>
        <stp>600125.SH</stp>
        <stp>2022-12-31</stp>
        <tr r="U2090" s="3"/>
      </tp>
      <tp>
        <v>51.916154719700003</v>
        <stp/>
        <stp>EM_S_FA_YOY_OR</stp>
        <stp>2</stp>
        <stp>600126.SH</stp>
        <stp>2021-12-31</stp>
        <tr r="T2091" s="3"/>
      </tp>
      <tp>
        <v>39.1405248692</v>
        <stp/>
        <stp>EM_S_FA_YOY_OR</stp>
        <stp>2</stp>
        <stp>600127.SH</stp>
        <stp>2020-12-31</stp>
        <tr r="S2092" s="3"/>
      </tp>
      <tp>
        <v>-7.4831104766000003</v>
        <stp/>
        <stp>EM_S_FA_YOY_OR</stp>
        <stp>2</stp>
        <stp>600135.SH</stp>
        <stp>2022-12-31</stp>
        <tr r="U2099" s="3"/>
      </tp>
      <tp>
        <v>122.03163380159999</v>
        <stp/>
        <stp>EM_S_FA_YOY_OR</stp>
        <stp>2</stp>
        <stp>600136.SH</stp>
        <stp>2021-12-31</stp>
        <tr r="T2100" s="3"/>
      </tp>
      <tp>
        <v>4.6749987168000002</v>
        <stp/>
        <stp>EM_S_FA_YOY_OR</stp>
        <stp>2</stp>
        <stp>600137.SH</stp>
        <stp>2020-12-31</stp>
        <tr r="S2101" s="3"/>
      </tp>
      <tp>
        <v>-43.269803697299999</v>
        <stp/>
        <stp>EM_S_FA_YOY_OR</stp>
        <stp>2</stp>
        <stp>600185.SH</stp>
        <stp>2022-12-31</stp>
        <tr r="U2137" s="3"/>
      </tp>
      <tp>
        <v>9.6873734713000008</v>
        <stp/>
        <stp>EM_S_FA_YOY_OR</stp>
        <stp>2</stp>
        <stp>600186.SH</stp>
        <stp>2021-12-31</stp>
        <tr r="T2138" s="3"/>
      </tp>
      <tp>
        <v>-29.513682941300001</v>
        <stp/>
        <stp>EM_S_FA_YOY_OR</stp>
        <stp>2</stp>
        <stp>600187.SH</stp>
        <stp>2020-12-31</stp>
        <tr r="S2139" s="3"/>
      </tp>
      <tp>
        <v>11.127893329999999</v>
        <stp/>
        <stp>EM_S_FA_YOY_OR</stp>
        <stp>2</stp>
        <stp>600195.SH</stp>
        <stp>2022-12-31</stp>
        <tr r="U2146" s="3"/>
      </tp>
      <tp>
        <v>28.700005660199999</v>
        <stp/>
        <stp>EM_S_FA_YOY_OR</stp>
        <stp>2</stp>
        <stp>600196.SH</stp>
        <stp>2021-12-31</stp>
        <tr r="T2147" s="3"/>
      </tp>
      <tp>
        <v>-21.705833453299999</v>
        <stp/>
        <stp>EM_S_FA_YOY_OR</stp>
        <stp>2</stp>
        <stp>600197.SH</stp>
        <stp>2020-12-31</stp>
        <tr r="S2148" s="3"/>
      </tp>
      <tp>
        <v>8.1740623596000006</v>
        <stp/>
        <stp>EM_S_FA_YOY_OR</stp>
        <stp>2</stp>
        <stp>300135.SZ</stp>
        <stp>2022-12-31</stp>
        <tr r="U1437" s="3"/>
      </tp>
      <tp>
        <v>18.577235877900002</v>
        <stp/>
        <stp>EM_S_FA_YOY_OR</stp>
        <stp>2</stp>
        <stp>300136.SZ</stp>
        <stp>2021-12-31</stp>
        <tr r="T1438" s="3"/>
      </tp>
      <tp>
        <v>-9.1845200695999996</v>
        <stp/>
        <stp>EM_S_FA_YOY_OR</stp>
        <stp>2</stp>
        <stp>300137.SZ</stp>
        <stp>2020-12-31</stp>
        <tr r="S1439" s="3"/>
      </tp>
      <tp>
        <v>47.939123174700001</v>
        <stp/>
        <stp>EM_S_FA_YOY_OR</stp>
        <stp>2</stp>
        <stp>300125.SZ</stp>
        <stp>2022-12-31</stp>
        <tr r="U1427" s="3"/>
      </tp>
      <tp>
        <v>45.840820336100002</v>
        <stp/>
        <stp>EM_S_FA_YOY_OR</stp>
        <stp>2</stp>
        <stp>300126.SZ</stp>
        <stp>2021-12-31</stp>
        <tr r="T1428" s="3"/>
      </tp>
      <tp>
        <v>0.2463224655</v>
        <stp/>
        <stp>EM_S_FA_YOY_OR</stp>
        <stp>2</stp>
        <stp>300127.SZ</stp>
        <stp>2020-12-31</stp>
        <tr r="S1429" s="3"/>
      </tp>
      <tp>
        <v>37.626532308999998</v>
        <stp/>
        <stp>EM_S_FA_YOY_OR</stp>
        <stp>2</stp>
        <stp>300115.SZ</stp>
        <stp>2022-12-31</stp>
        <tr r="U1417" s="3"/>
      </tp>
      <tp>
        <v>16.3696853828</v>
        <stp/>
        <stp>EM_S_FA_YOY_OR</stp>
        <stp>2</stp>
        <stp>300116.SZ</stp>
        <stp>2021-12-31</stp>
        <tr r="T1418" s="3"/>
      </tp>
      <tp>
        <v>-39.525346311299998</v>
        <stp/>
        <stp>EM_S_FA_YOY_OR</stp>
        <stp>2</stp>
        <stp>300117.SZ</stp>
        <stp>2020-12-31</stp>
        <tr r="S1419" s="3"/>
      </tp>
      <tp>
        <v>35.2453154377</v>
        <stp/>
        <stp>EM_S_FA_YOY_OR</stp>
        <stp>2</stp>
        <stp>300105.SZ</stp>
        <stp>2022-12-31</stp>
        <tr r="U1407" s="3"/>
      </tp>
      <tp>
        <v>37.500791009300002</v>
        <stp/>
        <stp>EM_S_FA_YOY_OR</stp>
        <stp>2</stp>
        <stp>300106.SZ</stp>
        <stp>2021-12-31</stp>
        <tr r="T1408" s="3"/>
      </tp>
      <tp>
        <v>-39.069183225499998</v>
        <stp/>
        <stp>EM_S_FA_YOY_OR</stp>
        <stp>2</stp>
        <stp>300107.SZ</stp>
        <stp>2020-12-31</stp>
        <tr r="S1409" s="3"/>
      </tp>
      <tp>
        <v>-12.682675161400001</v>
        <stp/>
        <stp>EM_S_FA_YOY_OR</stp>
        <stp>2</stp>
        <stp>300175.SZ</stp>
        <stp>2022-12-31</stp>
        <tr r="U1476" s="3"/>
      </tp>
      <tp>
        <v>9.6572584286000005</v>
        <stp/>
        <stp>EM_S_FA_YOY_OR</stp>
        <stp>2</stp>
        <stp>300176.SZ</stp>
        <stp>2021-12-31</stp>
        <tr r="T1477" s="3"/>
      </tp>
      <tp>
        <v>9.4954930392999994</v>
        <stp/>
        <stp>EM_S_FA_YOY_OR</stp>
        <stp>2</stp>
        <stp>300177.SZ</stp>
        <stp>2020-12-31</stp>
        <tr r="S1478" s="3"/>
      </tp>
      <tp>
        <v>-21.875835912900001</v>
        <stp/>
        <stp>EM_S_FA_YOY_OR</stp>
        <stp>2</stp>
        <stp>000155.SZ</stp>
        <stp>2022-12-31</stp>
        <tr r="U62" s="3"/>
      </tp>
      <tp>
        <v>11.9563892183</v>
        <stp/>
        <stp>EM_S_FA_YOY_OR</stp>
        <stp>2</stp>
        <stp>000156.SZ</stp>
        <stp>2021-12-31</stp>
        <tr r="T63" s="3"/>
      </tp>
      <tp>
        <v>50.341394762500002</v>
        <stp/>
        <stp>EM_S_FA_YOY_OR</stp>
        <stp>2</stp>
        <stp>000157.SZ</stp>
        <stp>2020-12-31</stp>
        <tr r="S64" s="3"/>
      </tp>
      <tp>
        <v>-16.389605737899998</v>
        <stp/>
        <stp>EM_S_FA_YOY_OR</stp>
        <stp>2</stp>
        <stp>300165.SZ</stp>
        <stp>2022-12-31</stp>
        <tr r="U1466" s="3"/>
      </tp>
      <tp>
        <v>18.2503635303</v>
        <stp/>
        <stp>EM_S_FA_YOY_OR</stp>
        <stp>2</stp>
        <stp>300166.SZ</stp>
        <stp>2021-12-31</stp>
        <tr r="T1467" s="3"/>
      </tp>
      <tp>
        <v>-52.007123421499998</v>
        <stp/>
        <stp>EM_S_FA_YOY_OR</stp>
        <stp>2</stp>
        <stp>300167.SZ</stp>
        <stp>2020-12-31</stp>
        <tr r="S1468" s="3"/>
      </tp>
      <tp>
        <v>16.655483201399999</v>
        <stp/>
        <stp>EM_S_FA_YOY_OR</stp>
        <stp>2</stp>
        <stp>000166.SZ</stp>
        <stp>2021-12-31</stp>
        <tr r="T67" s="3"/>
      </tp>
      <tp>
        <v>-42.4583081611</v>
        <stp/>
        <stp>EM_S_FA_YOY_OR</stp>
        <stp>2</stp>
        <stp>300155.SZ</stp>
        <stp>2022-12-31</stp>
        <tr r="U1457" s="3"/>
      </tp>
      <tp>
        <v>-34.602873406299999</v>
        <stp/>
        <stp>EM_S_FA_YOY_OR</stp>
        <stp>2</stp>
        <stp>300157.SZ</stp>
        <stp>2020-12-31</stp>
        <tr r="S1458" s="3"/>
      </tp>
      <tp>
        <v>1.4973168115</v>
        <stp/>
        <stp>EM_S_FA_YOY_OR</stp>
        <stp>2</stp>
        <stp>300145.SZ</stp>
        <stp>2022-12-31</stp>
        <tr r="U1447" s="3"/>
      </tp>
      <tp>
        <v>21.926151027500001</v>
        <stp/>
        <stp>EM_S_FA_YOY_OR</stp>
        <stp>2</stp>
        <stp>300146.SZ</stp>
        <stp>2021-12-31</stp>
        <tr r="T1448" s="3"/>
      </tp>
      <tp>
        <v>10.260971527400001</v>
        <stp/>
        <stp>EM_S_FA_YOY_OR</stp>
        <stp>2</stp>
        <stp>300147.SZ</stp>
        <stp>2020-12-31</stp>
        <tr r="S1449" s="3"/>
      </tp>
      <tp>
        <v>-10.57379843</v>
        <stp/>
        <stp>EM_S_FA_YOY_OR</stp>
        <stp>2</stp>
        <stp>300195.SZ</stp>
        <stp>2022-12-31</stp>
        <tr r="U1494" s="3"/>
      </tp>
      <tp>
        <v>22.711750873900002</v>
        <stp/>
        <stp>EM_S_FA_YOY_OR</stp>
        <stp>2</stp>
        <stp>300196.SZ</stp>
        <stp>2021-12-31</stp>
        <tr r="T1495" s="3"/>
      </tp>
      <tp>
        <v>-16.871504805099999</v>
        <stp/>
        <stp>EM_S_FA_YOY_OR</stp>
        <stp>2</stp>
        <stp>300197.SZ</stp>
        <stp>2020-12-31</stp>
        <tr r="S1496" s="3"/>
      </tp>
      <tp>
        <v>2.8556526124000001</v>
        <stp/>
        <stp>EM_S_FA_YOY_OR</stp>
        <stp>2</stp>
        <stp>300185.SZ</stp>
        <stp>2022-12-31</stp>
        <tr r="U1485" s="3"/>
      </tp>
      <tp>
        <v>10.760791424300001</v>
        <stp/>
        <stp>EM_S_FA_YOY_OR</stp>
        <stp>2</stp>
        <stp>300187.SZ</stp>
        <stp>2020-12-31</stp>
        <tr r="S1486" s="3"/>
      </tp>
      <tp>
        <v>-3.0247278333000001</v>
        <stp/>
        <stp>EM_S_FA_YOY_OR</stp>
        <stp>2</stp>
        <stp>600055.SH</stp>
        <stp>2022-12-31</stp>
        <tr r="U2034" s="3"/>
      </tp>
      <tp>
        <v>-7.8280374111000004</v>
        <stp/>
        <stp>EM_S_FA_YOY_OR</stp>
        <stp>2</stp>
        <stp>600056.SH</stp>
        <stp>2021-12-31</stp>
        <tr r="T2035" s="3"/>
      </tp>
      <tp>
        <v>32.231768215599999</v>
        <stp/>
        <stp>EM_S_FA_YOY_OR</stp>
        <stp>2</stp>
        <stp>600057.SH</stp>
        <stp>2020-12-31</stp>
        <tr r="S2036" s="3"/>
      </tp>
      <tp>
        <v>7.0417480605999998</v>
        <stp/>
        <stp>EM_S_FA_YOY_OR</stp>
        <stp>2</stp>
        <stp>600066.SH</stp>
        <stp>2021-12-31</stp>
        <tr r="T2044" s="3"/>
      </tp>
      <tp>
        <v>14.183146026699999</v>
        <stp/>
        <stp>EM_S_FA_YOY_OR</stp>
        <stp>2</stp>
        <stp>600067.SH</stp>
        <stp>2020-12-31</stp>
        <tr r="S2045" s="3"/>
      </tp>
      <tp>
        <v>-3.0657320897</v>
        <stp/>
        <stp>EM_S_FA_YOY_OR</stp>
        <stp>2</stp>
        <stp>600075.SH</stp>
        <stp>2022-12-31</stp>
        <tr r="U2050" s="3"/>
      </tp>
      <tp>
        <v>25.717068522800002</v>
        <stp/>
        <stp>EM_S_FA_YOY_OR</stp>
        <stp>2</stp>
        <stp>600076.SH</stp>
        <stp>2021-12-31</stp>
        <tr r="T2051" s="3"/>
      </tp>
      <tp>
        <v>13.2278643778</v>
        <stp/>
        <stp>EM_S_FA_YOY_OR</stp>
        <stp>2</stp>
        <stp>600006.SH</stp>
        <stp>2021-12-31</stp>
        <tr r="T1999" s="3"/>
      </tp>
      <tp>
        <v>-12.248447173600001</v>
        <stp/>
        <stp>EM_S_FA_YOY_OR</stp>
        <stp>2</stp>
        <stp>600007.SH</stp>
        <stp>2020-12-31</stp>
        <tr r="S2000" s="3"/>
      </tp>
      <tp>
        <v>-2.1508292479</v>
        <stp/>
        <stp>EM_S_FA_YOY_OR</stp>
        <stp>2</stp>
        <stp>600015.SH</stp>
        <stp>2022-12-31</stp>
        <tr r="U2006" s="3"/>
      </tp>
      <tp>
        <v>-8.7304204898000002</v>
        <stp/>
        <stp>EM_S_FA_YOY_OR</stp>
        <stp>2</stp>
        <stp>600016.SH</stp>
        <stp>2021-12-31</stp>
        <tr r="T2007" s="3"/>
      </tp>
      <tp>
        <v>9.9385570892999997</v>
        <stp/>
        <stp>EM_S_FA_YOY_OR</stp>
        <stp>2</stp>
        <stp>600017.SH</stp>
        <stp>2020-12-31</stp>
        <tr r="S2008" s="3"/>
      </tp>
      <tp>
        <v>4.6535244908999998</v>
        <stp/>
        <stp>EM_S_FA_YOY_OR</stp>
        <stp>2</stp>
        <stp>600025.SH</stp>
        <stp>2022-12-31</stp>
        <tr r="U2015" s="3"/>
      </tp>
      <tp>
        <v>-22.497067558400001</v>
        <stp/>
        <stp>EM_S_FA_YOY_OR</stp>
        <stp>2</stp>
        <stp>600026.SH</stp>
        <stp>2021-12-31</stp>
        <tr r="T2016" s="3"/>
      </tp>
      <tp>
        <v>-3.1076105732000001</v>
        <stp/>
        <stp>EM_S_FA_YOY_OR</stp>
        <stp>2</stp>
        <stp>600027.SH</stp>
        <stp>2020-12-31</stp>
        <tr r="S2017" s="3"/>
      </tp>
      <tp>
        <v>-10.6268108086</v>
        <stp/>
        <stp>EM_S_FA_YOY_OR</stp>
        <stp>2</stp>
        <stp>600035.SH</stp>
        <stp>2022-12-31</stp>
        <tr r="U2023" s="3"/>
      </tp>
      <tp>
        <v>14.035637319999999</v>
        <stp/>
        <stp>EM_S_FA_YOY_OR</stp>
        <stp>2</stp>
        <stp>600036.SH</stp>
        <stp>2021-12-31</stp>
        <tr r="T2024" s="3"/>
      </tp>
      <tp>
        <v>-6.6420173862</v>
        <stp/>
        <stp>EM_S_FA_YOY_OR</stp>
        <stp>2</stp>
        <stp>600037.SH</stp>
        <stp>2020-12-31</stp>
        <tr r="S2025" s="3"/>
      </tp>
      <tp>
        <v>5.2682141765999999</v>
        <stp/>
        <stp>EM_S_FA_YOY_OR</stp>
        <stp>2</stp>
        <stp>600085.SH</stp>
        <stp>2022-12-31</stp>
        <tr r="U2059" s="3"/>
      </tp>
      <tp>
        <v>-30.5615737868</v>
        <stp/>
        <stp>EM_S_FA_YOY_OR</stp>
        <stp>2</stp>
        <stp>600095.SH</stp>
        <stp>2022-12-31</stp>
        <tr r="U2063" s="3"/>
      </tp>
      <tp>
        <v>21.374427174699999</v>
        <stp/>
        <stp>EM_S_FA_YOY_OR</stp>
        <stp>2</stp>
        <stp>600096.SH</stp>
        <stp>2021-12-31</stp>
        <tr r="T2064" s="3"/>
      </tp>
      <tp>
        <v>-10.9915142304</v>
        <stp/>
        <stp>EM_S_FA_YOY_OR</stp>
        <stp>2</stp>
        <stp>600097.SH</stp>
        <stp>2020-12-31</stp>
        <tr r="S2065" s="3"/>
      </tp>
      <tp>
        <v>-26.0190691086</v>
        <stp/>
        <stp>EM_S_FA_YOY_OR</stp>
        <stp>2</stp>
        <stp>000005.SZ</stp>
        <stp>2022-12-31</stp>
        <tr r="U5" s="3"/>
      </tp>
      <tp>
        <v>5.2419491797999997</v>
        <stp/>
        <stp>EM_S_FA_YOY_OR</stp>
        <stp>2</stp>
        <stp>000006.SZ</stp>
        <stp>2021-12-31</stp>
        <tr r="T6" s="3"/>
      </tp>
      <tp>
        <v>7.4381080801000001</v>
        <stp/>
        <stp>EM_S_FA_YOY_OR</stp>
        <stp>2</stp>
        <stp>000007.SZ</stp>
        <stp>2020-12-31</stp>
        <tr r="S7" s="3"/>
      </tp>
      <tp>
        <v>139.61069076819999</v>
        <stp/>
        <stp>EM_S_FA_YOY_OR</stp>
        <stp>2</stp>
        <stp>300035.SZ</stp>
        <stp>2022-12-31</stp>
        <tr r="U1343" s="3"/>
      </tp>
      <tp>
        <v>16.462042737400001</v>
        <stp/>
        <stp>EM_S_FA_YOY_OR</stp>
        <stp>2</stp>
        <stp>300036.SZ</stp>
        <stp>2021-12-31</stp>
        <tr r="T1344" s="3"/>
      </tp>
      <tp>
        <v>27.365803878600001</v>
        <stp/>
        <stp>EM_S_FA_YOY_OR</stp>
        <stp>2</stp>
        <stp>300037.SZ</stp>
        <stp>2020-12-31</stp>
        <tr r="S1345" s="3"/>
      </tp>
      <tp>
        <v>-2.4732422300999999</v>
        <stp/>
        <stp>EM_S_FA_YOY_OR</stp>
        <stp>2</stp>
        <stp>000016.SZ</stp>
        <stp>2021-12-31</stp>
        <tr r="T14" s="3"/>
      </tp>
      <tp>
        <v>55.029351971300002</v>
        <stp/>
        <stp>EM_S_FA_YOY_OR</stp>
        <stp>2</stp>
        <stp>000017.SZ</stp>
        <stp>2020-12-31</stp>
        <tr r="S15" s="3"/>
      </tp>
      <tp>
        <v>-5.6009621126000004</v>
        <stp/>
        <stp>EM_S_FA_YOY_OR</stp>
        <stp>2</stp>
        <stp>300025.SZ</stp>
        <stp>2022-12-31</stp>
        <tr r="U1334" s="3"/>
      </tp>
      <tp>
        <v>18.224228854100001</v>
        <stp/>
        <stp>EM_S_FA_YOY_OR</stp>
        <stp>2</stp>
        <stp>300026.SZ</stp>
        <stp>2021-12-31</stp>
        <tr r="T1335" s="3"/>
      </tp>
      <tp>
        <v>-33.141596325899997</v>
        <stp/>
        <stp>EM_S_FA_YOY_OR</stp>
        <stp>2</stp>
        <stp>300027.SZ</stp>
        <stp>2020-12-31</stp>
        <tr r="S1336" s="3"/>
      </tp>
      <tp>
        <v>64.724343464399993</v>
        <stp/>
        <stp>EM_S_FA_YOY_OR</stp>
        <stp>2</stp>
        <stp>000025.SZ</stp>
        <stp>2022-12-31</stp>
        <tr r="U20" s="3"/>
      </tp>
      <tp>
        <v>23.572705152299999</v>
        <stp/>
        <stp>EM_S_FA_YOY_OR</stp>
        <stp>2</stp>
        <stp>000026.SZ</stp>
        <stp>2021-12-31</stp>
        <tr r="T21" s="3"/>
      </tp>
      <tp>
        <v>-1.741356804</v>
        <stp/>
        <stp>EM_S_FA_YOY_OR</stp>
        <stp>2</stp>
        <stp>000027.SZ</stp>
        <stp>2020-12-31</stp>
        <tr r="S22" s="3"/>
      </tp>
      <tp>
        <v>7.3938493362999997</v>
        <stp/>
        <stp>EM_S_FA_YOY_OR</stp>
        <stp>2</stp>
        <stp>300015.SZ</stp>
        <stp>2022-12-31</stp>
        <tr r="U1325" s="3"/>
      </tp>
      <tp>
        <v>2.0020629835000001</v>
        <stp/>
        <stp>EM_S_FA_YOY_OR</stp>
        <stp>2</stp>
        <stp>300016.SZ</stp>
        <stp>2021-12-31</stp>
        <tr r="T1326" s="3"/>
      </tp>
      <tp>
        <v>-5.3409393279000001</v>
        <stp/>
        <stp>EM_S_FA_YOY_OR</stp>
        <stp>2</stp>
        <stp>300017.SZ</stp>
        <stp>2020-12-31</stp>
        <tr r="S1327" s="3"/>
      </tp>
      <tp>
        <v>-67.431608939699998</v>
        <stp/>
        <stp>EM_S_FA_YOY_OR</stp>
        <stp>2</stp>
        <stp>000035.SZ</stp>
        <stp>2022-12-31</stp>
        <tr r="U29" s="3"/>
      </tp>
      <tp>
        <v>-30.4295019166</v>
        <stp/>
        <stp>EM_S_FA_YOY_OR</stp>
        <stp>2</stp>
        <stp>000036.SZ</stp>
        <stp>2021-12-31</stp>
        <tr r="T30" s="3"/>
      </tp>
      <tp>
        <v>-19.411778371299999</v>
        <stp/>
        <stp>EM_S_FA_YOY_OR</stp>
        <stp>2</stp>
        <stp>000037.SZ</stp>
        <stp>2020-12-31</stp>
        <tr r="S31" s="3"/>
      </tp>
      <tp>
        <v>-8.3475059330000008</v>
        <stp/>
        <stp>EM_S_FA_YOY_OR</stp>
        <stp>2</stp>
        <stp>300005.SZ</stp>
        <stp>2022-12-31</stp>
        <tr r="U1315" s="3"/>
      </tp>
      <tp>
        <v>-22.627025980599999</v>
        <stp/>
        <stp>EM_S_FA_YOY_OR</stp>
        <stp>2</stp>
        <stp>300006.SZ</stp>
        <stp>2021-12-31</stp>
        <tr r="T1316" s="3"/>
      </tp>
      <tp>
        <v>6.6880862260000002</v>
        <stp/>
        <stp>EM_S_FA_YOY_OR</stp>
        <stp>2</stp>
        <stp>300007.SZ</stp>
        <stp>2020-12-31</stp>
        <tr r="S1317" s="3"/>
      </tp>
      <tp>
        <v>21.798847107899999</v>
        <stp/>
        <stp>EM_S_FA_YOY_OR</stp>
        <stp>2</stp>
        <stp>000045.SZ</stp>
        <stp>2022-12-31</stp>
        <tr r="U35" s="3"/>
      </tp>
      <tp>
        <v>284.15446604829998</v>
        <stp/>
        <stp>EM_S_FA_YOY_OR</stp>
        <stp>2</stp>
        <stp>000046.SZ</stp>
        <stp>2021-12-31</stp>
        <tr r="T36" s="3"/>
      </tp>
      <tp>
        <v>3.0408432100999998</v>
        <stp/>
        <stp>EM_S_FA_YOY_OR</stp>
        <stp>2</stp>
        <stp>300075.SZ</stp>
        <stp>2022-12-31</stp>
        <tr r="U1380" s="3"/>
      </tp>
      <tp>
        <v>-26.264891871700002</v>
        <stp/>
        <stp>EM_S_FA_YOY_OR</stp>
        <stp>2</stp>
        <stp>300076.SZ</stp>
        <stp>2021-12-31</stp>
        <tr r="T1381" s="3"/>
      </tp>
      <tp>
        <v>-3.8066144514000002</v>
        <stp/>
        <stp>EM_S_FA_YOY_OR</stp>
        <stp>2</stp>
        <stp>300077.SZ</stp>
        <stp>2020-12-31</stp>
        <tr r="S1382" s="3"/>
      </tp>
      <tp>
        <v>8.1302405296</v>
        <stp/>
        <stp>EM_S_FA_YOY_OR</stp>
        <stp>2</stp>
        <stp>000055.SZ</stp>
        <stp>2022-12-31</stp>
        <tr r="U40" s="3"/>
      </tp>
      <tp>
        <v>10.0156963647</v>
        <stp/>
        <stp>EM_S_FA_YOY_OR</stp>
        <stp>2</stp>
        <stp>000056.SZ</stp>
        <stp>2021-12-31</stp>
        <tr r="T41" s="3"/>
      </tp>
      <tp>
        <v>-19.721901297500001</v>
        <stp/>
        <stp>EM_S_FA_YOY_OR</stp>
        <stp>2</stp>
        <stp>300065.SZ</stp>
        <stp>2022-12-31</stp>
        <tr r="U1370" s="3"/>
      </tp>
      <tp>
        <v>-2.3967698026000002</v>
        <stp/>
        <stp>EM_S_FA_YOY_OR</stp>
        <stp>2</stp>
        <stp>300066.SZ</stp>
        <stp>2021-12-31</stp>
        <tr r="T1371" s="3"/>
      </tp>
      <tp>
        <v>-11.511812004099999</v>
        <stp/>
        <stp>EM_S_FA_YOY_OR</stp>
        <stp>2</stp>
        <stp>300067.SZ</stp>
        <stp>2020-12-31</stp>
        <tr r="S1372" s="3"/>
      </tp>
      <tp>
        <v>2.936857823</v>
        <stp/>
        <stp>EM_S_FA_YOY_OR</stp>
        <stp>2</stp>
        <stp>000065.SZ</stp>
        <stp>2022-12-31</stp>
        <tr r="U48" s="3"/>
      </tp>
      <tp>
        <v>23.1505227074</v>
        <stp/>
        <stp>EM_S_FA_YOY_OR</stp>
        <stp>2</stp>
        <stp>000066.SZ</stp>
        <stp>2021-12-31</stp>
        <tr r="T49" s="3"/>
      </tp>
      <tp>
        <v>35.253660368200002</v>
        <stp/>
        <stp>EM_S_FA_YOY_OR</stp>
        <stp>2</stp>
        <stp>300055.SZ</stp>
        <stp>2022-12-31</stp>
        <tr r="U1362" s="3"/>
      </tp>
      <tp>
        <v>-37.948764404000002</v>
        <stp/>
        <stp>EM_S_FA_YOY_OR</stp>
        <stp>2</stp>
        <stp>300056.SZ</stp>
        <stp>2021-12-31</stp>
        <tr r="T1363" s="3"/>
      </tp>
      <tp>
        <v>13.845634672799999</v>
        <stp/>
        <stp>EM_S_FA_YOY_OR</stp>
        <stp>2</stp>
        <stp>300057.SZ</stp>
        <stp>2020-12-31</stp>
        <tr r="S1364" s="3"/>
      </tp>
      <tp>
        <v>-42.094778215700003</v>
        <stp/>
        <stp>EM_S_FA_YOY_OR</stp>
        <stp>2</stp>
        <stp>300045.SZ</stp>
        <stp>2022-12-31</stp>
        <tr r="U1352" s="3"/>
      </tp>
      <tp>
        <v>-15.2573423521</v>
        <stp/>
        <stp>EM_S_FA_YOY_OR</stp>
        <stp>2</stp>
        <stp>300046.SZ</stp>
        <stp>2021-12-31</stp>
        <tr r="T1353" s="3"/>
      </tp>
      <tp>
        <v>17.521881569400001</v>
        <stp/>
        <stp>EM_S_FA_YOY_OR</stp>
        <stp>2</stp>
        <stp>300047.SZ</stp>
        <stp>2020-12-31</stp>
        <tr r="S1354" s="3"/>
      </tp>
      <tp>
        <v>31.810210378000001</v>
        <stp/>
        <stp>EM_S_FA_YOY_OR</stp>
        <stp>2</stp>
        <stp>000096.SZ</stp>
        <stp>2021-12-31</stp>
        <tr r="T57" s="3"/>
      </tp>
      <tp>
        <v>0.75064343190000005</v>
        <stp/>
        <stp>EM_S_FA_YOY_OR</stp>
        <stp>2</stp>
        <stp>300095.SZ</stp>
        <stp>2022-12-31</stp>
        <tr r="U1398" s="3"/>
      </tp>
      <tp>
        <v>-17.1315167397</v>
        <stp/>
        <stp>EM_S_FA_YOY_OR</stp>
        <stp>2</stp>
        <stp>300096.SZ</stp>
        <stp>2021-12-31</stp>
        <tr r="T1399" s="3"/>
      </tp>
      <tp>
        <v>291.66914627049999</v>
        <stp/>
        <stp>EM_S_FA_YOY_OR</stp>
        <stp>2</stp>
        <stp>300097.SZ</stp>
        <stp>2020-12-31</stp>
        <tr r="S1400" s="3"/>
      </tp>
      <tp>
        <v>-6.0527845174000001</v>
        <stp/>
        <stp>EM_S_FA_YOY_OR</stp>
        <stp>2</stp>
        <stp>300085.SZ</stp>
        <stp>2022-12-31</stp>
        <tr r="U1390" s="3"/>
      </tp>
      <tp>
        <v>-9.2310261372000006</v>
        <stp/>
        <stp>EM_S_FA_YOY_OR</stp>
        <stp>2</stp>
        <stp>300086.SZ</stp>
        <stp>2021-12-31</stp>
        <tr r="T1391" s="3"/>
      </tp>
      <tp>
        <v>38.8369917606</v>
        <stp/>
        <stp>EM_S_FA_YOY_OR</stp>
        <stp>2</stp>
        <stp>300087.SZ</stp>
        <stp>2020-12-31</stp>
        <tr r="S1392" s="3"/>
      </tp>
      <tp>
        <v>-15.342125323099999</v>
        <stp/>
        <stp>EM_S_FA_YOY_OR</stp>
        <stp>2</stp>
        <stp>600965.SH</stp>
        <stp>2022-12-31</stp>
        <tr r="U2730" s="3"/>
      </tp>
      <tp>
        <v>16.406821058599999</v>
        <stp/>
        <stp>EM_S_FA_YOY_OR</stp>
        <stp>2</stp>
        <stp>600966.SH</stp>
        <stp>2021-12-31</stp>
        <tr r="T2731" s="3"/>
      </tp>
      <tp>
        <v>4.3606327968</v>
        <stp/>
        <stp>EM_S_FA_YOY_OR</stp>
        <stp>2</stp>
        <stp>600967.SH</stp>
        <stp>2020-12-31</stp>
        <tr r="S2732" s="3"/>
      </tp>
      <tp>
        <v>101.77871868859999</v>
        <stp/>
        <stp>EM_S_FA_YOY_OR</stp>
        <stp>2</stp>
        <stp>600975.SH</stp>
        <stp>2022-12-31</stp>
        <tr r="U2737" s="3"/>
      </tp>
      <tp>
        <v>34.341804393399997</v>
        <stp/>
        <stp>EM_S_FA_YOY_OR</stp>
        <stp>2</stp>
        <stp>600976.SH</stp>
        <stp>2021-12-31</stp>
        <tr r="T2738" s="3"/>
      </tp>
      <tp>
        <v>-67.4737624694</v>
        <stp/>
        <stp>EM_S_FA_YOY_OR</stp>
        <stp>2</stp>
        <stp>600977.SH</stp>
        <stp>2020-12-31</stp>
        <tr r="S2739" s="3"/>
      </tp>
      <tp>
        <v>-3.0176448037000001</v>
        <stp/>
        <stp>EM_S_FA_YOY_OR</stp>
        <stp>2</stp>
        <stp>600917.SH</stp>
        <stp>2020-12-31</stp>
        <tr r="S2718" s="3"/>
      </tp>
      <tp>
        <v>18.363526220200001</v>
        <stp/>
        <stp>EM_S_FA_YOY_OR</stp>
        <stp>2</stp>
        <stp>600926.SH</stp>
        <stp>2021-12-31</stp>
        <tr r="T2720" s="3"/>
      </tp>
      <tp>
        <v>-14.629758002599999</v>
        <stp/>
        <stp>EM_S_FA_YOY_OR</stp>
        <stp>2</stp>
        <stp>600936.SH</stp>
        <stp>2021-12-31</stp>
        <tr r="T2722" s="3"/>
      </tp>
      <tp>
        <v>5.5197923487000002</v>
        <stp/>
        <stp>EM_S_FA_YOY_OR</stp>
        <stp>2</stp>
        <stp>600985.SH</stp>
        <stp>2022-12-31</stp>
        <tr r="U2746" s="3"/>
      </tp>
      <tp>
        <v>54.3511477562</v>
        <stp/>
        <stp>EM_S_FA_YOY_OR</stp>
        <stp>2</stp>
        <stp>600986.SH</stp>
        <stp>2021-12-31</stp>
        <tr r="T2747" s="3"/>
      </tp>
      <tp>
        <v>-21.834105857499999</v>
        <stp/>
        <stp>EM_S_FA_YOY_OR</stp>
        <stp>2</stp>
        <stp>600987.SH</stp>
        <stp>2020-12-31</stp>
        <tr r="S2748" s="3"/>
      </tp>
      <tp>
        <v>0.64130908389999997</v>
        <stp/>
        <stp>EM_S_FA_YOY_OR</stp>
        <stp>2</stp>
        <stp>600995.SH</stp>
        <stp>2022-12-31</stp>
        <tr r="U2753" s="3"/>
      </tp>
      <tp>
        <v>-19.842165584300002</v>
        <stp/>
        <stp>EM_S_FA_YOY_OR</stp>
        <stp>2</stp>
        <stp>600996.SH</stp>
        <stp>2021-12-31</stp>
        <tr r="T2754" s="3"/>
      </tp>
      <tp>
        <v>-9.4419875615999995</v>
        <stp/>
        <stp>EM_S_FA_YOY_OR</stp>
        <stp>2</stp>
        <stp>600997.SH</stp>
        <stp>2020-12-31</stp>
        <tr r="S2755" s="3"/>
      </tp>
      <tp>
        <v>-6.8220228243000003</v>
        <stp/>
        <stp>EM_S_FA_YOY_OR</stp>
        <stp>2</stp>
        <stp>000905.SZ</stp>
        <stp>2022-12-31</stp>
        <tr r="U363" s="3"/>
      </tp>
      <tp>
        <v>63.585829917300003</v>
        <stp/>
        <stp>EM_S_FA_YOY_OR</stp>
        <stp>2</stp>
        <stp>000906.SZ</stp>
        <stp>2021-12-31</stp>
        <tr r="T364" s="3"/>
      </tp>
      <tp>
        <v>15.486513845099999</v>
        <stp/>
        <stp>EM_S_FA_YOY_OR</stp>
        <stp>2</stp>
        <stp>000915.SZ</stp>
        <stp>2022-12-31</stp>
        <tr r="U371" s="3"/>
      </tp>
      <tp>
        <v>-16.067226272799999</v>
        <stp/>
        <stp>EM_S_FA_YOY_OR</stp>
        <stp>2</stp>
        <stp>000917.SZ</stp>
        <stp>2020-12-31</stp>
        <tr r="S372" s="3"/>
      </tp>
      <tp>
        <v>-11.9255611035</v>
        <stp/>
        <stp>EM_S_FA_YOY_OR</stp>
        <stp>2</stp>
        <stp>000925.SZ</stp>
        <stp>2022-12-31</stp>
        <tr r="U378" s="3"/>
      </tp>
      <tp>
        <v>67.221263820900006</v>
        <stp/>
        <stp>EM_S_FA_YOY_OR</stp>
        <stp>2</stp>
        <stp>000926.SZ</stp>
        <stp>2021-12-31</stp>
        <tr r="T379" s="3"/>
      </tp>
      <tp>
        <v>-6.9059198375999999</v>
        <stp/>
        <stp>EM_S_FA_YOY_OR</stp>
        <stp>2</stp>
        <stp>000927.SZ</stp>
        <stp>2020-12-31</stp>
        <tr r="S380" s="3"/>
      </tp>
      <tp>
        <v>-0.34437958629999998</v>
        <stp/>
        <stp>EM_S_FA_YOY_OR</stp>
        <stp>2</stp>
        <stp>000935.SZ</stp>
        <stp>2022-12-31</stp>
        <tr r="U387" s="3"/>
      </tp>
      <tp>
        <v>2.6516489778999999</v>
        <stp/>
        <stp>EM_S_FA_YOY_OR</stp>
        <stp>2</stp>
        <stp>000936.SZ</stp>
        <stp>2021-12-31</stp>
        <tr r="T388" s="3"/>
      </tp>
      <tp>
        <v>-8.3658985876000003</v>
        <stp/>
        <stp>EM_S_FA_YOY_OR</stp>
        <stp>2</stp>
        <stp>000937.SZ</stp>
        <stp>2020-12-31</stp>
        <tr r="S389" s="3"/>
      </tp>
      <tp>
        <v>-17.6247157291</v>
        <stp/>
        <stp>EM_S_FA_YOY_OR</stp>
        <stp>2</stp>
        <stp>000955.SZ</stp>
        <stp>2022-12-31</stp>
        <tr r="U397" s="3"/>
      </tp>
      <tp>
        <v>-34.617826077899998</v>
        <stp/>
        <stp>EM_S_FA_YOY_OR</stp>
        <stp>2</stp>
        <stp>000957.SZ</stp>
        <stp>2020-12-31</stp>
        <tr r="S398" s="3"/>
      </tp>
      <tp>
        <v>-2.9657959318999998</v>
        <stp/>
        <stp>EM_S_FA_YOY_OR</stp>
        <stp>2</stp>
        <stp>000965.SZ</stp>
        <stp>2022-12-31</stp>
        <tr r="U405" s="3"/>
      </tp>
      <tp>
        <v>20.752137892499999</v>
        <stp/>
        <stp>EM_S_FA_YOY_OR</stp>
        <stp>2</stp>
        <stp>000966.SZ</stp>
        <stp>2021-12-31</stp>
        <tr r="T406" s="3"/>
      </tp>
      <tp>
        <v>12.8874025144</v>
        <stp/>
        <stp>EM_S_FA_YOY_OR</stp>
        <stp>2</stp>
        <stp>000967.SZ</stp>
        <stp>2020-12-31</stp>
        <tr r="S407" s="3"/>
      </tp>
      <tp>
        <v>-7.2863058453000003</v>
        <stp/>
        <stp>EM_S_FA_YOY_OR</stp>
        <stp>2</stp>
        <stp>000975.SZ</stp>
        <stp>2022-12-31</stp>
        <tr r="U414" s="3"/>
      </tp>
      <tp>
        <v>-9.7601029803999992</v>
        <stp/>
        <stp>EM_S_FA_YOY_OR</stp>
        <stp>2</stp>
        <stp>000976.SZ</stp>
        <stp>2021-12-31</stp>
        <tr r="T415" s="3"/>
      </tp>
      <tp>
        <v>22.040633538000002</v>
        <stp/>
        <stp>EM_S_FA_YOY_OR</stp>
        <stp>2</stp>
        <stp>000977.SZ</stp>
        <stp>2020-12-31</stp>
        <tr r="S416" s="3"/>
      </tp>
      <tp>
        <v>25.832033083599999</v>
        <stp/>
        <stp>EM_S_FA_YOY_OR</stp>
        <stp>2</stp>
        <stp>000985.SZ</stp>
        <stp>2022-12-31</stp>
        <tr r="U422" s="3"/>
      </tp>
      <tp>
        <v>-2.4427861711999999</v>
        <stp/>
        <stp>EM_S_FA_YOY_OR</stp>
        <stp>2</stp>
        <stp>000987.SZ</stp>
        <stp>2020-12-31</stp>
        <tr r="S423" s="3"/>
      </tp>
      <tp>
        <v>49.771403206499997</v>
        <stp/>
        <stp>EM_S_FA_YOY_OR</stp>
        <stp>2</stp>
        <stp>000995.SZ</stp>
        <stp>2022-12-31</stp>
        <tr r="U428" s="3"/>
      </tp>
      <tp>
        <v>-0.90739793260000001</v>
        <stp/>
        <stp>EM_S_FA_YOY_OR</stp>
        <stp>2</stp>
        <stp>000996.SZ</stp>
        <stp>2021-12-31</stp>
        <tr r="T429" s="3"/>
      </tp>
      <tp>
        <v>12.8914948207</v>
        <stp/>
        <stp>EM_S_FA_YOY_OR</stp>
        <stp>2</stp>
        <stp>000997.SZ</stp>
        <stp>2020-12-31</stp>
        <tr r="S430" s="3"/>
      </tp>
      <tp>
        <v>11.8248374005</v>
        <stp/>
        <stp>EM_S_FA_YOY_OR</stp>
        <stp>2</stp>
        <stp>600845.SH</stp>
        <stp>2022-12-31</stp>
        <tr r="U2668" s="3"/>
      </tp>
      <tp>
        <v>-2.7016847937000001</v>
        <stp/>
        <stp>EM_S_FA_YOY_OR</stp>
        <stp>2</stp>
        <stp>600846.SH</stp>
        <stp>2021-12-31</stp>
        <tr r="T2669" s="3"/>
      </tp>
      <tp>
        <v>6.4350140775</v>
        <stp/>
        <stp>EM_S_FA_YOY_OR</stp>
        <stp>2</stp>
        <stp>600847.SH</stp>
        <stp>2020-12-31</stp>
        <tr r="S2670" s="3"/>
      </tp>
      <tp>
        <v>-35.304327546499998</v>
        <stp/>
        <stp>EM_S_FA_YOY_OR</stp>
        <stp>2</stp>
        <stp>600855.SH</stp>
        <stp>2022-12-31</stp>
        <tr r="U2676" s="3"/>
      </tp>
      <tp>
        <v>-27.0346623384</v>
        <stp/>
        <stp>EM_S_FA_YOY_OR</stp>
        <stp>2</stp>
        <stp>600857.SH</stp>
        <stp>2020-12-31</stp>
        <tr r="S2677" s="3"/>
      </tp>
      <tp>
        <v>-14.651110818399999</v>
        <stp/>
        <stp>EM_S_FA_YOY_OR</stp>
        <stp>2</stp>
        <stp>600865.SH</stp>
        <stp>2022-12-31</stp>
        <tr r="U2685" s="3"/>
      </tp>
      <tp>
        <v>10.6397929261</v>
        <stp/>
        <stp>EM_S_FA_YOY_OR</stp>
        <stp>2</stp>
        <stp>600866.SH</stp>
        <stp>2021-12-31</stp>
        <tr r="T2686" s="3"/>
      </tp>
      <tp>
        <v>4.1416706099000002</v>
        <stp/>
        <stp>EM_S_FA_YOY_OR</stp>
        <stp>2</stp>
        <stp>600867.SH</stp>
        <stp>2020-12-31</stp>
        <tr r="S2687" s="3"/>
      </tp>
      <tp>
        <v>15.8762275179</v>
        <stp/>
        <stp>EM_S_FA_YOY_OR</stp>
        <stp>2</stp>
        <stp>600875.SH</stp>
        <stp>2022-12-31</stp>
        <tr r="U2694" s="3"/>
      </tp>
      <tp>
        <v>6.6397409105999996</v>
        <stp/>
        <stp>EM_S_FA_YOY_OR</stp>
        <stp>2</stp>
        <stp>600876.SH</stp>
        <stp>2021-12-31</stp>
        <tr r="T2695" s="3"/>
      </tp>
      <tp>
        <v>15.4491166684</v>
        <stp/>
        <stp>EM_S_FA_YOY_OR</stp>
        <stp>2</stp>
        <stp>600877.SH</stp>
        <stp>2020-12-31</stp>
        <tr r="S2696" s="3"/>
      </tp>
      <tp>
        <v>-20.933253802300001</v>
        <stp/>
        <stp>EM_S_FA_YOY_OR</stp>
        <stp>2</stp>
        <stp>600805.SH</stp>
        <stp>2022-12-31</stp>
        <tr r="U2633" s="3"/>
      </tp>
      <tp>
        <v>-28.446298087700001</v>
        <stp/>
        <stp>EM_S_FA_YOY_OR</stp>
        <stp>2</stp>
        <stp>600807.SH</stp>
        <stp>2020-12-31</stp>
        <tr r="S2634" s="3"/>
      </tp>
      <tp>
        <v>-35.193334746799998</v>
        <stp/>
        <stp>EM_S_FA_YOY_OR</stp>
        <stp>2</stp>
        <stp>600815.SH</stp>
        <stp>2022-12-31</stp>
        <tr r="U2641" s="3"/>
      </tp>
      <tp>
        <v>-24.6605512163</v>
        <stp/>
        <stp>EM_S_FA_YOY_OR</stp>
        <stp>2</stp>
        <stp>600816.SH</stp>
        <stp>2021-12-31</stp>
        <tr r="T2642" s="3"/>
      </tp>
      <tp>
        <v>8.6153483694999995</v>
        <stp/>
        <stp>EM_S_FA_YOY_OR</stp>
        <stp>2</stp>
        <stp>600817.SH</stp>
        <stp>2020-12-31</stp>
        <tr r="S2643" s="3"/>
      </tp>
      <tp>
        <v>-1.9338186262999999</v>
        <stp/>
        <stp>EM_S_FA_YOY_OR</stp>
        <stp>2</stp>
        <stp>600825.SH</stp>
        <stp>2022-12-31</stp>
        <tr r="U2651" s="3"/>
      </tp>
      <tp>
        <v>-68.984381585799994</v>
        <stp/>
        <stp>EM_S_FA_YOY_OR</stp>
        <stp>2</stp>
        <stp>600826.SH</stp>
        <stp>2021-12-31</stp>
        <tr r="T2652" s="3"/>
      </tp>
      <tp>
        <v>-30.221438358699999</v>
        <stp/>
        <stp>EM_S_FA_YOY_OR</stp>
        <stp>2</stp>
        <stp>600827.SH</stp>
        <stp>2020-12-31</stp>
        <tr r="S2653" s="3"/>
      </tp>
      <tp>
        <v>-4.6414283942000001</v>
        <stp/>
        <stp>EM_S_FA_YOY_OR</stp>
        <stp>2</stp>
        <stp>600835.SH</stp>
        <stp>2022-12-31</stp>
        <tr r="U2660" s="3"/>
      </tp>
      <tp>
        <v>-62.016547793699999</v>
        <stp/>
        <stp>EM_S_FA_YOY_OR</stp>
        <stp>2</stp>
        <stp>600836.SH</stp>
        <stp>2021-12-31</stp>
        <tr r="T2661" s="3"/>
      </tp>
      <tp>
        <v>9.6370551598999992</v>
        <stp/>
        <stp>EM_S_FA_YOY_OR</stp>
        <stp>2</stp>
        <stp>600837.SH</stp>
        <stp>2020-12-31</stp>
        <tr r="S2662" s="3"/>
      </tp>
      <tp>
        <v>17.068662747299999</v>
        <stp/>
        <stp>EM_S_FA_YOY_OR</stp>
        <stp>2</stp>
        <stp>600885.SH</stp>
        <stp>2022-12-31</stp>
        <tr r="U2703" s="3"/>
      </tp>
      <tp>
        <v>11.091915928700001</v>
        <stp/>
        <stp>EM_S_FA_YOY_OR</stp>
        <stp>2</stp>
        <stp>600886.SH</stp>
        <stp>2021-12-31</stp>
        <tr r="T2704" s="3"/>
      </tp>
      <tp>
        <v>7.2379659609999996</v>
        <stp/>
        <stp>EM_S_FA_YOY_OR</stp>
        <stp>2</stp>
        <stp>600887.SH</stp>
        <stp>2020-12-31</stp>
        <tr r="S2705" s="3"/>
      </tp>
      <tp>
        <v>-9.0766214121999997</v>
        <stp/>
        <stp>EM_S_FA_YOY_OR</stp>
        <stp>2</stp>
        <stp>600895.SH</stp>
        <stp>2022-12-31</stp>
        <tr r="U2711" s="3"/>
      </tp>
      <tp>
        <v>-31.374202847700001</v>
        <stp/>
        <stp>EM_S_FA_YOY_OR</stp>
        <stp>2</stp>
        <stp>600897.SH</stp>
        <stp>2020-12-31</stp>
        <tr r="S2712" s="3"/>
      </tp>
      <tp>
        <v>21.782076523200001</v>
        <stp/>
        <stp>EM_S_FA_YOY_OR</stp>
        <stp>2</stp>
        <stp>000807.SZ</stp>
        <stp>2020-12-31</stp>
        <tr r="S301" s="3"/>
      </tp>
      <tp>
        <v>-10.6940973045</v>
        <stp/>
        <stp>EM_S_FA_YOY_OR</stp>
        <stp>2</stp>
        <stp>000815.SZ</stp>
        <stp>2022-12-31</stp>
        <tr r="U307" s="3"/>
      </tp>
      <tp>
        <v>31.131565760600001</v>
        <stp/>
        <stp>EM_S_FA_YOY_OR</stp>
        <stp>2</stp>
        <stp>000816.SZ</stp>
        <stp>2021-12-31</stp>
        <tr r="T308" s="3"/>
      </tp>
      <tp>
        <v>-3.7293686596</v>
        <stp/>
        <stp>EM_S_FA_YOY_OR</stp>
        <stp>2</stp>
        <stp>000825.SZ</stp>
        <stp>2022-12-31</stp>
        <tr r="U315" s="3"/>
      </tp>
      <tp>
        <v>-1.9286979108</v>
        <stp/>
        <stp>EM_S_FA_YOY_OR</stp>
        <stp>2</stp>
        <stp>000826.SZ</stp>
        <stp>2021-12-31</stp>
        <tr r="T316" s="3"/>
      </tp>
      <tp>
        <v>35.873109185200001</v>
        <stp/>
        <stp>EM_S_FA_YOY_OR</stp>
        <stp>2</stp>
        <stp>000836.SZ</stp>
        <stp>2021-12-31</stp>
        <tr r="T322" s="3"/>
      </tp>
      <tp>
        <v>29.3874539368</v>
        <stp/>
        <stp>EM_S_FA_YOY_OR</stp>
        <stp>2</stp>
        <stp>000837.SZ</stp>
        <stp>2020-12-31</stp>
        <tr r="S323" s="3"/>
      </tp>
      <tp>
        <v>15.882946881400001</v>
        <stp/>
        <stp>EM_S_FA_YOY_OR</stp>
        <stp>2</stp>
        <stp>000856.SZ</stp>
        <stp>2021-12-31</stp>
        <tr r="T330" s="3"/>
      </tp>
      <tp>
        <v>12.8336705641</v>
        <stp/>
        <stp>EM_S_FA_YOY_OR</stp>
        <stp>2</stp>
        <stp>000875.SZ</stp>
        <stp>2022-12-31</stp>
        <tr r="U339" s="3"/>
      </tp>
      <tp>
        <v>14.966031961600001</v>
        <stp/>
        <stp>EM_S_FA_YOY_OR</stp>
        <stp>2</stp>
        <stp>000876.SZ</stp>
        <stp>2021-12-31</stp>
        <tr r="T340" s="3"/>
      </tp>
      <tp>
        <v>-10.279963540000001</v>
        <stp/>
        <stp>EM_S_FA_YOY_OR</stp>
        <stp>2</stp>
        <stp>000877.SZ</stp>
        <stp>2020-12-31</stp>
        <tr r="S341" s="3"/>
      </tp>
      <tp>
        <v>12.5551629046</v>
        <stp/>
        <stp>EM_S_FA_YOY_OR</stp>
        <stp>2</stp>
        <stp>000885.SZ</stp>
        <stp>2022-12-31</stp>
        <tr r="U347" s="3"/>
      </tp>
      <tp>
        <v>5.4829776962999999</v>
        <stp/>
        <stp>EM_S_FA_YOY_OR</stp>
        <stp>2</stp>
        <stp>000886.SZ</stp>
        <stp>2021-12-31</stp>
        <tr r="T348" s="3"/>
      </tp>
      <tp>
        <v>-1.3478467598999999</v>
        <stp/>
        <stp>EM_S_FA_YOY_OR</stp>
        <stp>2</stp>
        <stp>000887.SZ</stp>
        <stp>2020-12-31</stp>
        <tr r="S349" s="3"/>
      </tp>
      <tp>
        <v>-6.1584961694000002</v>
        <stp/>
        <stp>EM_S_FA_YOY_OR</stp>
        <stp>2</stp>
        <stp>000895.SZ</stp>
        <stp>2022-12-31</stp>
        <tr r="U355" s="3"/>
      </tp>
      <tp>
        <v>43.647122204600002</v>
        <stp/>
        <stp>EM_S_FA_YOY_OR</stp>
        <stp>2</stp>
        <stp>000897.SZ</stp>
        <stp>2020-12-31</stp>
        <tr r="S356" s="3"/>
      </tp>
      <tp>
        <v>24.5208312261</v>
        <stp/>
        <stp>EM_S_FA_YOY_OR</stp>
        <stp>2</stp>
        <stp>603757.SH</stp>
        <stp>2020-12-31</stp>
        <tr r="S3223" s="3"/>
      </tp>
      <tp>
        <v>25.1111633766</v>
        <stp/>
        <stp>EM_S_FA_YOY_OR</stp>
        <stp>2</stp>
        <stp>603766.SH</stp>
        <stp>2021-12-31</stp>
        <tr r="T3225" s="3"/>
      </tp>
      <tp>
        <v>11.1445378447</v>
        <stp/>
        <stp>EM_S_FA_YOY_OR</stp>
        <stp>2</stp>
        <stp>603767.SH</stp>
        <stp>2020-12-31</stp>
        <tr r="S3226" s="3"/>
      </tp>
      <tp>
        <v>3.6156628199999999E-2</v>
        <stp/>
        <stp>EM_S_FA_YOY_OR</stp>
        <stp>2</stp>
        <stp>603776.SH</stp>
        <stp>2021-12-31</stp>
        <tr r="T3228" s="3"/>
      </tp>
      <tp>
        <v>0.59313015410000003</v>
        <stp/>
        <stp>EM_S_FA_YOY_OR</stp>
        <stp>2</stp>
        <stp>603777.SH</stp>
        <stp>2020-12-31</stp>
        <tr r="S3229" s="3"/>
      </tp>
      <tp>
        <v>18.027175722199999</v>
        <stp/>
        <stp>EM_S_FA_YOY_OR</stp>
        <stp>2</stp>
        <stp>603707.SH</stp>
        <stp>2020-12-31</stp>
        <tr r="S3207" s="3"/>
      </tp>
      <tp>
        <v>22.304496722</v>
        <stp/>
        <stp>EM_S_FA_YOY_OR</stp>
        <stp>2</stp>
        <stp>603716.SH</stp>
        <stp>2021-12-31</stp>
        <tr r="T3210" s="3"/>
      </tp>
      <tp>
        <v>-30.426764814799999</v>
        <stp/>
        <stp>EM_S_FA_YOY_OR</stp>
        <stp>2</stp>
        <stp>603717.SH</stp>
        <stp>2020-12-31</stp>
        <tr r="S3211" s="3"/>
      </tp>
      <tp>
        <v>31.564367732499999</v>
        <stp/>
        <stp>EM_S_FA_YOY_OR</stp>
        <stp>2</stp>
        <stp>603725.SH</stp>
        <stp>2022-12-31</stp>
        <tr r="U3215" s="3"/>
      </tp>
      <tp>
        <v>29.8606725277</v>
        <stp/>
        <stp>EM_S_FA_YOY_OR</stp>
        <stp>2</stp>
        <stp>603726.SH</stp>
        <stp>2021-12-31</stp>
        <tr r="T3216" s="3"/>
      </tp>
      <tp>
        <v>90.483308446999999</v>
        <stp/>
        <stp>EM_S_FA_YOY_OR</stp>
        <stp>2</stp>
        <stp>603727.SH</stp>
        <stp>2020-12-31</stp>
        <tr r="S3217" s="3"/>
      </tp>
      <tp>
        <v>37.305202431300003</v>
        <stp/>
        <stp>EM_S_FA_YOY_OR</stp>
        <stp>2</stp>
        <stp>603737.SH</stp>
        <stp>2020-12-31</stp>
        <tr r="S3221" s="3"/>
      </tp>
      <tp>
        <v>65.874541158100001</v>
        <stp/>
        <stp>EM_S_FA_YOY_OR</stp>
        <stp>2</stp>
        <stp>603787.SH</stp>
        <stp>2020-12-31</stp>
        <tr r="S3232" s="3"/>
      </tp>
      <tp>
        <v>23.661643936600001</v>
        <stp/>
        <stp>EM_S_FA_YOY_OR</stp>
        <stp>2</stp>
        <stp>603797.SH</stp>
        <stp>2020-12-31</stp>
        <tr r="S3235" s="3"/>
      </tp>
      <tp>
        <v>-8.8700592887000003</v>
        <stp/>
        <stp>EM_S_FA_YOY_OR</stp>
        <stp>2</stp>
        <stp>603655.SH</stp>
        <stp>2022-12-31</stp>
        <tr r="U3181" s="3"/>
      </tp>
      <tp>
        <v>9.2283880723999996</v>
        <stp/>
        <stp>EM_S_FA_YOY_OR</stp>
        <stp>2</stp>
        <stp>603656.SH</stp>
        <stp>2021-12-31</stp>
        <tr r="T3182" s="3"/>
      </tp>
      <tp>
        <v>30.5451128672</v>
        <stp/>
        <stp>EM_S_FA_YOY_OR</stp>
        <stp>2</stp>
        <stp>603665.SH</stp>
        <stp>2022-12-31</stp>
        <tr r="U3188" s="3"/>
      </tp>
      <tp>
        <v>-3.4995820398999999</v>
        <stp/>
        <stp>EM_S_FA_YOY_OR</stp>
        <stp>2</stp>
        <stp>603667.SH</stp>
        <stp>2020-12-31</stp>
        <tr r="S3189" s="3"/>
      </tp>
      <tp>
        <v>44.427897704300001</v>
        <stp/>
        <stp>EM_S_FA_YOY_OR</stp>
        <stp>2</stp>
        <stp>603676.SH</stp>
        <stp>2021-12-31</stp>
        <tr r="T3192" s="3"/>
      </tp>
      <tp>
        <v>-6.4220469772</v>
        <stp/>
        <stp>EM_S_FA_YOY_OR</stp>
        <stp>2</stp>
        <stp>603677.SH</stp>
        <stp>2020-12-31</stp>
        <tr r="S3193" s="3"/>
      </tp>
      <tp>
        <v>37.820935690200002</v>
        <stp/>
        <stp>EM_S_FA_YOY_OR</stp>
        <stp>2</stp>
        <stp>603605.SH</stp>
        <stp>2022-12-31</stp>
        <tr r="U3160" s="3"/>
      </tp>
      <tp>
        <v>57.0008177809</v>
        <stp/>
        <stp>EM_S_FA_YOY_OR</stp>
        <stp>2</stp>
        <stp>603606.SH</stp>
        <stp>2021-12-31</stp>
        <tr r="T3161" s="3"/>
      </tp>
      <tp>
        <v>5.0253632570000004</v>
        <stp/>
        <stp>EM_S_FA_YOY_OR</stp>
        <stp>2</stp>
        <stp>603607.SH</stp>
        <stp>2020-12-31</stp>
        <tr r="S3162" s="3"/>
      </tp>
      <tp>
        <v>-15.382472938399999</v>
        <stp/>
        <stp>EM_S_FA_YOY_OR</stp>
        <stp>2</stp>
        <stp>603615.SH</stp>
        <stp>2022-12-31</stp>
        <tr r="U3167" s="3"/>
      </tp>
      <tp>
        <v>55.333544053300002</v>
        <stp/>
        <stp>EM_S_FA_YOY_OR</stp>
        <stp>2</stp>
        <stp>603616.SH</stp>
        <stp>2021-12-31</stp>
        <tr r="T3168" s="3"/>
      </tp>
      <tp>
        <v>9.7194406228000005</v>
        <stp/>
        <stp>EM_S_FA_YOY_OR</stp>
        <stp>2</stp>
        <stp>603617.SH</stp>
        <stp>2020-12-31</stp>
        <tr r="S3169" s="3"/>
      </tp>
      <tp>
        <v>19.6138868864</v>
        <stp/>
        <stp>EM_S_FA_YOY_OR</stp>
        <stp>2</stp>
        <stp>603626.SH</stp>
        <stp>2021-12-31</stp>
        <tr r="T3172" s="3"/>
      </tp>
      <tp>
        <v>11.511746245499999</v>
        <stp/>
        <stp>EM_S_FA_YOY_OR</stp>
        <stp>2</stp>
        <stp>603636.SH</stp>
        <stp>2021-12-31</stp>
        <tr r="T3176" s="3"/>
      </tp>
      <tp>
        <v>6.1174507428</v>
        <stp/>
        <stp>EM_S_FA_YOY_OR</stp>
        <stp>2</stp>
        <stp>603637.SH</stp>
        <stp>2020-12-31</stp>
        <tr r="S3177" s="3"/>
      </tp>
      <tp>
        <v>-24.9155892337</v>
        <stp/>
        <stp>EM_S_FA_YOY_OR</stp>
        <stp>2</stp>
        <stp>603685.SH</stp>
        <stp>2022-12-31</stp>
        <tr r="U3197" s="3"/>
      </tp>
      <tp>
        <v>4.7504906251000003</v>
        <stp/>
        <stp>EM_S_FA_YOY_OR</stp>
        <stp>2</stp>
        <stp>603686.SH</stp>
        <stp>2021-12-31</stp>
        <tr r="T3198" s="3"/>
      </tp>
      <tp>
        <v>30.581346902500002</v>
        <stp/>
        <stp>EM_S_FA_YOY_OR</stp>
        <stp>2</stp>
        <stp>603696.SH</stp>
        <stp>2021-12-31</stp>
        <tr r="T3202" s="3"/>
      </tp>
      <tp>
        <v>48.558263230500003</v>
        <stp/>
        <stp>EM_S_FA_YOY_OR</stp>
        <stp>2</stp>
        <stp>603555.SH</stp>
        <stp>2022-12-31</stp>
        <tr r="U3136" s="3"/>
      </tp>
      <tp>
        <v>-4.0937067777999996</v>
        <stp/>
        <stp>EM_S_FA_YOY_OR</stp>
        <stp>2</stp>
        <stp>603556.SH</stp>
        <stp>2021-12-31</stp>
        <tr r="T3137" s="3"/>
      </tp>
      <tp>
        <v>-49.2337165462</v>
        <stp/>
        <stp>EM_S_FA_YOY_OR</stp>
        <stp>2</stp>
        <stp>603557.SH</stp>
        <stp>2020-12-31</stp>
        <tr r="S3138" s="3"/>
      </tp>
      <tp>
        <v>18.3149301628</v>
        <stp/>
        <stp>EM_S_FA_YOY_OR</stp>
        <stp>2</stp>
        <stp>603566.SH</stp>
        <stp>2021-12-31</stp>
        <tr r="T3141" s="3"/>
      </tp>
      <tp>
        <v>3.3990342167000001</v>
        <stp/>
        <stp>EM_S_FA_YOY_OR</stp>
        <stp>2</stp>
        <stp>603567.SH</stp>
        <stp>2020-12-31</stp>
        <tr r="S3142" s="3"/>
      </tp>
      <tp>
        <v>19.6956343481</v>
        <stp/>
        <stp>EM_S_FA_YOY_OR</stp>
        <stp>2</stp>
        <stp>603577.SH</stp>
        <stp>2020-12-31</stp>
        <tr r="S3145" s="3"/>
      </tp>
      <tp>
        <v>0.66218665619999995</v>
        <stp/>
        <stp>EM_S_FA_YOY_OR</stp>
        <stp>2</stp>
        <stp>603505.SH</stp>
        <stp>2022-12-31</stp>
        <tr r="U3122" s="3"/>
      </tp>
      <tp>
        <v>8.1331144142999996</v>
        <stp/>
        <stp>EM_S_FA_YOY_OR</stp>
        <stp>2</stp>
        <stp>603507.SH</stp>
        <stp>2020-12-31</stp>
        <tr r="S3123" s="3"/>
      </tp>
      <tp>
        <v>-17.822049681100001</v>
        <stp/>
        <stp>EM_S_FA_YOY_OR</stp>
        <stp>2</stp>
        <stp>603515.SH</stp>
        <stp>2022-12-31</stp>
        <tr r="U3125" s="3"/>
      </tp>
      <tp>
        <v>2.0131140367999998</v>
        <stp/>
        <stp>EM_S_FA_YOY_OR</stp>
        <stp>2</stp>
        <stp>603517.SH</stp>
        <stp>2020-12-31</stp>
        <tr r="S3126" s="3"/>
      </tp>
      <tp>
        <v>18.9952818734</v>
        <stp/>
        <stp>EM_S_FA_YOY_OR</stp>
        <stp>2</stp>
        <stp>603527.SH</stp>
        <stp>2020-12-31</stp>
        <tr r="S3130" s="3"/>
      </tp>
      <tp>
        <v>0.69626453730000004</v>
        <stp/>
        <stp>EM_S_FA_YOY_OR</stp>
        <stp>2</stp>
        <stp>603535.SH</stp>
        <stp>2022-12-31</stp>
        <tr r="U3133" s="3"/>
      </tp>
      <tp>
        <v>17.150475263299999</v>
        <stp/>
        <stp>EM_S_FA_YOY_OR</stp>
        <stp>2</stp>
        <stp>603536.SH</stp>
        <stp>2021-12-31</stp>
        <tr r="T3134" s="3"/>
      </tp>
      <tp>
        <v>34.1643608981</v>
        <stp/>
        <stp>EM_S_FA_YOY_OR</stp>
        <stp>2</stp>
        <stp>603585.SH</stp>
        <stp>2022-12-31</stp>
        <tr r="U3149" s="3"/>
      </tp>
      <tp>
        <v>8.2624543969000008</v>
        <stp/>
        <stp>EM_S_FA_YOY_OR</stp>
        <stp>2</stp>
        <stp>603586.SH</stp>
        <stp>2021-12-31</stp>
        <tr r="T3150" s="3"/>
      </tp>
      <tp>
        <v>41.043659247100003</v>
        <stp/>
        <stp>EM_S_FA_YOY_OR</stp>
        <stp>2</stp>
        <stp>603595.SH</stp>
        <stp>2022-12-31</stp>
        <tr r="U3153" s="3"/>
      </tp>
      <tp>
        <v>53.484917559199999</v>
        <stp/>
        <stp>EM_S_FA_YOY_OR</stp>
        <stp>2</stp>
        <stp>603456.SH</stp>
        <stp>2021-12-31</stp>
        <tr r="T3113" s="3"/>
      </tp>
      <tp>
        <v>30.297558914500001</v>
        <stp/>
        <stp>EM_S_FA_YOY_OR</stp>
        <stp>2</stp>
        <stp>603466.SH</stp>
        <stp>2021-12-31</stp>
        <tr r="T3115" s="3"/>
      </tp>
      <tp>
        <v>159.05268743159999</v>
        <stp/>
        <stp>EM_S_FA_YOY_OR</stp>
        <stp>2</stp>
        <stp>603477.SH</stp>
        <stp>2020-12-31</stp>
        <tr r="S3116" s="3"/>
      </tp>
      <tp>
        <v>14.540011223500001</v>
        <stp/>
        <stp>EM_S_FA_YOY_OR</stp>
        <stp>2</stp>
        <stp>603416.SH</stp>
        <stp>2021-12-31</stp>
        <tr r="T3109" s="3"/>
      </tp>
      <tp>
        <v>27.213365295999999</v>
        <stp/>
        <stp>EM_S_FA_YOY_OR</stp>
        <stp>2</stp>
        <stp>603496.SH</stp>
        <stp>2021-12-31</stp>
        <tr r="T3118" s="3"/>
      </tp>
      <tp>
        <v>31.389108576600002</v>
        <stp/>
        <stp>EM_S_FA_YOY_OR</stp>
        <stp>2</stp>
        <stp>603345.SH</stp>
        <stp>2022-12-31</stp>
        <tr r="U3084" s="3"/>
      </tp>
      <tp>
        <v>12.139478259800001</v>
        <stp/>
        <stp>EM_S_FA_YOY_OR</stp>
        <stp>2</stp>
        <stp>603355.SH</stp>
        <stp>2022-12-31</stp>
        <tr r="U3085" s="3"/>
      </tp>
      <tp>
        <v>17.962503643800002</v>
        <stp/>
        <stp>EM_S_FA_YOY_OR</stp>
        <stp>2</stp>
        <stp>603357.SH</stp>
        <stp>2020-12-31</stp>
        <tr r="S3086" s="3"/>
      </tp>
      <tp>
        <v>-3.5680056000999998</v>
        <stp/>
        <stp>EM_S_FA_YOY_OR</stp>
        <stp>2</stp>
        <stp>603365.SH</stp>
        <stp>2022-12-31</stp>
        <tr r="U3091" s="3"/>
      </tp>
      <tp>
        <v>18.709173894900001</v>
        <stp/>
        <stp>EM_S_FA_YOY_OR</stp>
        <stp>2</stp>
        <stp>603366.SH</stp>
        <stp>2021-12-31</stp>
        <tr r="T3092" s="3"/>
      </tp>
      <tp>
        <v>-10.664962577900001</v>
        <stp/>
        <stp>EM_S_FA_YOY_OR</stp>
        <stp>2</stp>
        <stp>603367.SH</stp>
        <stp>2020-12-31</stp>
        <tr r="S3093" s="3"/>
      </tp>
      <tp>
        <v>-23.8787756511</v>
        <stp/>
        <stp>EM_S_FA_YOY_OR</stp>
        <stp>2</stp>
        <stp>603377.SH</stp>
        <stp>2020-12-31</stp>
        <tr r="S3096" s="3"/>
      </tp>
      <tp>
        <v>47.309442522799998</v>
        <stp/>
        <stp>EM_S_FA_YOY_OR</stp>
        <stp>2</stp>
        <stp>603305.SH</stp>
        <stp>2022-12-31</stp>
        <tr r="U3059" s="3"/>
      </tp>
      <tp>
        <v>27.007587175000001</v>
        <stp/>
        <stp>EM_S_FA_YOY_OR</stp>
        <stp>2</stp>
        <stp>603306.SH</stp>
        <stp>2021-12-31</stp>
        <tr r="T3060" s="3"/>
      </tp>
      <tp>
        <v>10.7927271144</v>
        <stp/>
        <stp>EM_S_FA_YOY_OR</stp>
        <stp>2</stp>
        <stp>603315.SH</stp>
        <stp>2022-12-31</stp>
        <tr r="U3065" s="3"/>
      </tp>
      <tp>
        <v>14.5114523601</v>
        <stp/>
        <stp>EM_S_FA_YOY_OR</stp>
        <stp>2</stp>
        <stp>603316.SH</stp>
        <stp>2021-12-31</stp>
        <tr r="T3066" s="3"/>
      </tp>
      <tp>
        <v>8.9164065331</v>
        <stp/>
        <stp>EM_S_FA_YOY_OR</stp>
        <stp>2</stp>
        <stp>603326.SH</stp>
        <stp>2021-12-31</stp>
        <tr r="T3073" s="3"/>
      </tp>
      <tp>
        <v>28.6328873038</v>
        <stp/>
        <stp>EM_S_FA_YOY_OR</stp>
        <stp>2</stp>
        <stp>603335.SH</stp>
        <stp>2022-12-31</stp>
        <tr r="U3079" s="3"/>
      </tp>
      <tp>
        <v>1.0605756603000001</v>
        <stp/>
        <stp>EM_S_FA_YOY_OR</stp>
        <stp>2</stp>
        <stp>603336.SH</stp>
        <stp>2021-12-31</stp>
        <tr r="T3080" s="3"/>
      </tp>
      <tp>
        <v>-2.4013182826000001</v>
        <stp/>
        <stp>EM_S_FA_YOY_OR</stp>
        <stp>2</stp>
        <stp>603337.SH</stp>
        <stp>2020-12-31</stp>
        <tr r="S3081" s="3"/>
      </tp>
      <tp>
        <v>-12.162955569999999</v>
        <stp/>
        <stp>EM_S_FA_YOY_OR</stp>
        <stp>2</stp>
        <stp>603385.SH</stp>
        <stp>2022-12-31</stp>
        <tr r="U3100" s="3"/>
      </tp>
      <tp>
        <v>32.005586249700002</v>
        <stp/>
        <stp>EM_S_FA_YOY_OR</stp>
        <stp>2</stp>
        <stp>603386.SH</stp>
        <stp>2021-12-31</stp>
        <tr r="T3101" s="3"/>
      </tp>
      <tp>
        <v>16.0225828186</v>
        <stp/>
        <stp>EM_S_FA_YOY_OR</stp>
        <stp>2</stp>
        <stp>603387.SH</stp>
        <stp>2020-12-31</stp>
        <tr r="S3102" s="3"/>
      </tp>
      <tp>
        <v>51.755695435500002</v>
        <stp/>
        <stp>EM_S_FA_YOY_OR</stp>
        <stp>2</stp>
        <stp>603396.SH</stp>
        <stp>2021-12-31</stp>
        <tr r="T3106" s="3"/>
      </tp>
      <tp>
        <v>21.738236034500002</v>
        <stp/>
        <stp>EM_S_FA_YOY_OR</stp>
        <stp>2</stp>
        <stp>603266.SH</stp>
        <stp>2021-12-31</stp>
        <tr r="T3046" s="3"/>
      </tp>
      <tp>
        <v>-6.4456191182999998</v>
        <stp/>
        <stp>EM_S_FA_YOY_OR</stp>
        <stp>2</stp>
        <stp>603277.SH</stp>
        <stp>2020-12-31</stp>
        <tr r="S3049" s="3"/>
      </tp>
      <tp>
        <v>13.440465827700001</v>
        <stp/>
        <stp>EM_S_FA_YOY_OR</stp>
        <stp>2</stp>
        <stp>603225.SH</stp>
        <stp>2022-12-31</stp>
        <tr r="U3035" s="3"/>
      </tp>
      <tp>
        <v>29.8965092525</v>
        <stp/>
        <stp>EM_S_FA_YOY_OR</stp>
        <stp>2</stp>
        <stp>603226.SH</stp>
        <stp>2021-12-31</stp>
        <tr r="T3036" s="3"/>
      </tp>
      <tp>
        <v>-4.9705798900999998</v>
        <stp/>
        <stp>EM_S_FA_YOY_OR</stp>
        <stp>2</stp>
        <stp>603227.SH</stp>
        <stp>2020-12-31</stp>
        <tr r="S3037" s="3"/>
      </tp>
      <tp>
        <v>17.646862688500001</v>
        <stp/>
        <stp>EM_S_FA_YOY_OR</stp>
        <stp>2</stp>
        <stp>603286.SH</stp>
        <stp>2021-12-31</stp>
        <tr r="T3052" s="3"/>
      </tp>
      <tp>
        <v>6.1405333871999996</v>
        <stp/>
        <stp>EM_S_FA_YOY_OR</stp>
        <stp>2</stp>
        <stp>603165.SH</stp>
        <stp>2022-12-31</stp>
        <tr r="U3011" s="3"/>
      </tp>
      <tp>
        <v>2.5026039514999998</v>
        <stp/>
        <stp>EM_S_FA_YOY_OR</stp>
        <stp>2</stp>
        <stp>603166.SH</stp>
        <stp>2021-12-31</stp>
        <tr r="T3012" s="3"/>
      </tp>
      <tp>
        <v>-29.833230633700001</v>
        <stp/>
        <stp>EM_S_FA_YOY_OR</stp>
        <stp>2</stp>
        <stp>603167.SH</stp>
        <stp>2020-12-31</stp>
        <tr r="S3013" s="3"/>
      </tp>
      <tp>
        <v>-45.437389482100002</v>
        <stp/>
        <stp>EM_S_FA_YOY_OR</stp>
        <stp>2</stp>
        <stp>603177.SH</stp>
        <stp>2020-12-31</stp>
        <tr r="S3016" s="3"/>
      </tp>
      <tp>
        <v>-22.5995804533</v>
        <stp/>
        <stp>EM_S_FA_YOY_OR</stp>
        <stp>2</stp>
        <stp>603106.SH</stp>
        <stp>2021-12-31</stp>
        <tr r="T2990" s="3"/>
      </tp>
      <tp>
        <v>-3.1241215697000002</v>
        <stp/>
        <stp>EM_S_FA_YOY_OR</stp>
        <stp>2</stp>
        <stp>603116.SH</stp>
        <stp>2021-12-31</stp>
        <tr r="T2995" s="3"/>
      </tp>
      <tp>
        <v>-23.3972402337</v>
        <stp/>
        <stp>EM_S_FA_YOY_OR</stp>
        <stp>2</stp>
        <stp>603117.SH</stp>
        <stp>2020-12-31</stp>
        <tr r="S2996" s="3"/>
      </tp>
      <tp>
        <v>13.238886707700001</v>
        <stp/>
        <stp>EM_S_FA_YOY_OR</stp>
        <stp>2</stp>
        <stp>603126.SH</stp>
        <stp>2021-12-31</stp>
        <tr r="T2999" s="3"/>
      </tp>
      <tp>
        <v>68.273334936300003</v>
        <stp/>
        <stp>EM_S_FA_YOY_OR</stp>
        <stp>2</stp>
        <stp>603127.SH</stp>
        <stp>2020-12-31</stp>
        <tr r="S3000" s="3"/>
      </tp>
      <tp>
        <v>11.862138358899999</v>
        <stp/>
        <stp>EM_S_FA_YOY_OR</stp>
        <stp>2</stp>
        <stp>603136.SH</stp>
        <stp>2021-12-31</stp>
        <tr r="T3005" s="3"/>
      </tp>
      <tp>
        <v>58.4745066865</v>
        <stp/>
        <stp>EM_S_FA_YOY_OR</stp>
        <stp>2</stp>
        <stp>603186.SH</stp>
        <stp>2021-12-31</stp>
        <tr r="T3022" s="3"/>
      </tp>
      <tp>
        <v>24.579112768000002</v>
        <stp/>
        <stp>EM_S_FA_YOY_OR</stp>
        <stp>2</stp>
        <stp>603196.SH</stp>
        <stp>2021-12-31</stp>
        <tr r="T3025" s="3"/>
      </tp>
      <tp>
        <v>0.30475428319999998</v>
        <stp/>
        <stp>EM_S_FA_YOY_OR</stp>
        <stp>2</stp>
        <stp>603197.SH</stp>
        <stp>2020-12-31</stp>
        <tr r="S3026" s="3"/>
      </tp>
      <tp>
        <v>-5.8264236807999996</v>
        <stp/>
        <stp>EM_S_FA_YOY_OR</stp>
        <stp>2</stp>
        <stp>603055.SH</stp>
        <stp>2022-12-31</stp>
        <tr r="U2966" s="3"/>
      </tp>
      <tp>
        <v>51.808459964100003</v>
        <stp/>
        <stp>EM_S_FA_YOY_OR</stp>
        <stp>2</stp>
        <stp>603066.SH</stp>
        <stp>2021-12-31</stp>
        <tr r="T2970" s="3"/>
      </tp>
      <tp>
        <v>-10.0059661448</v>
        <stp/>
        <stp>EM_S_FA_YOY_OR</stp>
        <stp>2</stp>
        <stp>603067.SH</stp>
        <stp>2020-12-31</stp>
        <tr r="S2971" s="3"/>
      </tp>
      <tp>
        <v>16.1029809395</v>
        <stp/>
        <stp>EM_S_FA_YOY_OR</stp>
        <stp>2</stp>
        <stp>603076.SH</stp>
        <stp>2021-12-31</stp>
        <tr r="T2973" s="3"/>
      </tp>
      <tp>
        <v>-11.866690697099999</v>
        <stp/>
        <stp>EM_S_FA_YOY_OR</stp>
        <stp>2</stp>
        <stp>603077.SH</stp>
        <stp>2020-12-31</stp>
        <tr r="S2974" s="3"/>
      </tp>
      <tp>
        <v>-21.6205010531</v>
        <stp/>
        <stp>EM_S_FA_YOY_OR</stp>
        <stp>2</stp>
        <stp>603005.SH</stp>
        <stp>2022-12-31</stp>
        <tr r="U2930" s="3"/>
      </tp>
      <tp>
        <v>8.7548718335999993</v>
        <stp/>
        <stp>EM_S_FA_YOY_OR</stp>
        <stp>2</stp>
        <stp>603006.SH</stp>
        <stp>2021-12-31</stp>
        <tr r="T2931" s="3"/>
      </tp>
      <tp>
        <v>-53.669565369300003</v>
        <stp/>
        <stp>EM_S_FA_YOY_OR</stp>
        <stp>2</stp>
        <stp>603007.SH</stp>
        <stp>2020-12-31</stp>
        <tr r="S2932" s="3"/>
      </tp>
      <tp>
        <v>-21.606267994</v>
        <stp/>
        <stp>EM_S_FA_YOY_OR</stp>
        <stp>2</stp>
        <stp>603015.SH</stp>
        <stp>2022-12-31</stp>
        <tr r="U2938" s="3"/>
      </tp>
      <tp>
        <v>24.9385688391</v>
        <stp/>
        <stp>EM_S_FA_YOY_OR</stp>
        <stp>2</stp>
        <stp>603016.SH</stp>
        <stp>2021-12-31</stp>
        <tr r="T2939" s="3"/>
      </tp>
      <tp>
        <v>-5.5081747603000002</v>
        <stp/>
        <stp>EM_S_FA_YOY_OR</stp>
        <stp>2</stp>
        <stp>603017.SH</stp>
        <stp>2020-12-31</stp>
        <tr r="S2940" s="3"/>
      </tp>
      <tp>
        <v>6.1628050159000001</v>
        <stp/>
        <stp>EM_S_FA_YOY_OR</stp>
        <stp>2</stp>
        <stp>603025.SH</stp>
        <stp>2022-12-31</stp>
        <tr r="U2947" s="3"/>
      </tp>
      <tp>
        <v>57.670074881600002</v>
        <stp/>
        <stp>EM_S_FA_YOY_OR</stp>
        <stp>2</stp>
        <stp>603026.SH</stp>
        <stp>2021-12-31</stp>
        <tr r="T2948" s="3"/>
      </tp>
      <tp>
        <v>24.951295139300001</v>
        <stp/>
        <stp>EM_S_FA_YOY_OR</stp>
        <stp>2</stp>
        <stp>603027.SH</stp>
        <stp>2020-12-31</stp>
        <tr r="S2949" s="3"/>
      </tp>
      <tp>
        <v>39.731032020000001</v>
        <stp/>
        <stp>EM_S_FA_YOY_OR</stp>
        <stp>2</stp>
        <stp>603035.SH</stp>
        <stp>2022-12-31</stp>
        <tr r="U2956" s="3"/>
      </tp>
      <tp>
        <v>-7.2078108517999997</v>
        <stp/>
        <stp>EM_S_FA_YOY_OR</stp>
        <stp>2</stp>
        <stp>603036.SH</stp>
        <stp>2021-12-31</stp>
        <tr r="T2957" s="3"/>
      </tp>
      <tp>
        <v>0.142901164</v>
        <stp/>
        <stp>EM_S_FA_YOY_OR</stp>
        <stp>2</stp>
        <stp>603037.SH</stp>
        <stp>2020-12-31</stp>
        <tr r="S2958" s="3"/>
      </tp>
      <tp>
        <v>-16.367377054599999</v>
        <stp/>
        <stp>EM_S_FA_YOY_OR</stp>
        <stp>2</stp>
        <stp>603085.SH</stp>
        <stp>2022-12-31</stp>
        <tr r="U2979" s="3"/>
      </tp>
      <tp>
        <v>16.192400410299999</v>
        <stp/>
        <stp>EM_S_FA_YOY_OR</stp>
        <stp>2</stp>
        <stp>603086.SH</stp>
        <stp>2021-12-31</stp>
        <tr r="T2980" s="3"/>
      </tp>
      <tp>
        <v>5.2182692886000002</v>
        <stp/>
        <stp>EM_S_FA_YOY_OR</stp>
        <stp>2</stp>
        <stp>603096.SH</stp>
        <stp>2021-12-31</stp>
        <tr r="T2984" s="3"/>
      </tp>
      <tp>
        <v>-54.715008758899998</v>
        <stp/>
        <stp>EM_S_FA_YOY_OR</stp>
        <stp>2</stp>
        <stp>603955.SH</stp>
        <stp>2022-12-31</stp>
        <tr r="U3307" s="3"/>
      </tp>
      <tp>
        <v>26.025868134</v>
        <stp/>
        <stp>EM_S_FA_YOY_OR</stp>
        <stp>2</stp>
        <stp>603966.SH</stp>
        <stp>2021-12-31</stp>
        <tr r="T3312" s="3"/>
      </tp>
      <tp>
        <v>58.702453030500003</v>
        <stp/>
        <stp>EM_S_FA_YOY_OR</stp>
        <stp>2</stp>
        <stp>603976.SH</stp>
        <stp>2021-12-31</stp>
        <tr r="T3316" s="3"/>
      </tp>
      <tp>
        <v>18.438972933799999</v>
        <stp/>
        <stp>EM_S_FA_YOY_OR</stp>
        <stp>2</stp>
        <stp>603977.SH</stp>
        <stp>2020-12-31</stp>
        <tr r="S3317" s="3"/>
      </tp>
      <tp>
        <v>111.7156620467</v>
        <stp/>
        <stp>EM_S_FA_YOY_OR</stp>
        <stp>2</stp>
        <stp>603906.SH</stp>
        <stp>2021-12-31</stp>
        <tr r="T3289" s="3"/>
      </tp>
      <tp>
        <v>23.809757202099998</v>
        <stp/>
        <stp>EM_S_FA_YOY_OR</stp>
        <stp>2</stp>
        <stp>603916.SH</stp>
        <stp>2021-12-31</stp>
        <tr r="T3293" s="3"/>
      </tp>
      <tp>
        <v>-1.1282143702</v>
        <stp/>
        <stp>EM_S_FA_YOY_OR</stp>
        <stp>2</stp>
        <stp>603917.SH</stp>
        <stp>2020-12-31</stp>
        <tr r="S3294" s="3"/>
      </tp>
      <tp>
        <v>24.571113069900001</v>
        <stp/>
        <stp>EM_S_FA_YOY_OR</stp>
        <stp>2</stp>
        <stp>603926.SH</stp>
        <stp>2021-12-31</stp>
        <tr r="T3299" s="3"/>
      </tp>
      <tp>
        <v>26.3921219769</v>
        <stp/>
        <stp>EM_S_FA_YOY_OR</stp>
        <stp>2</stp>
        <stp>603936.SH</stp>
        <stp>2021-12-31</stp>
        <tr r="T3303" s="3"/>
      </tp>
      <tp>
        <v>2.1274243221</v>
        <stp/>
        <stp>EM_S_FA_YOY_OR</stp>
        <stp>2</stp>
        <stp>603937.SH</stp>
        <stp>2020-12-31</stp>
        <tr r="S3304" s="3"/>
      </tp>
      <tp>
        <v>-15.2034643661</v>
        <stp/>
        <stp>EM_S_FA_YOY_OR</stp>
        <stp>2</stp>
        <stp>603985.SH</stp>
        <stp>2022-12-31</stp>
        <tr r="U3321" s="3"/>
      </tp>
      <tp>
        <v>89.246662839500004</v>
        <stp/>
        <stp>EM_S_FA_YOY_OR</stp>
        <stp>2</stp>
        <stp>603986.SH</stp>
        <stp>2021-12-31</stp>
        <tr r="T3322" s="3"/>
      </tp>
      <tp>
        <v>45.598026530699997</v>
        <stp/>
        <stp>EM_S_FA_YOY_OR</stp>
        <stp>2</stp>
        <stp>603987.SH</stp>
        <stp>2020-12-31</stp>
        <tr r="S3323" s="3"/>
      </tp>
      <tp>
        <v>-12.601934740300001</v>
        <stp/>
        <stp>EM_S_FA_YOY_OR</stp>
        <stp>2</stp>
        <stp>603997.SH</stp>
        <stp>2020-12-31</stp>
        <tr r="S3329" s="3"/>
      </tp>
      <tp>
        <v>0.51607041460000003</v>
        <stp/>
        <stp>EM_S_FA_YOY_OR</stp>
        <stp>2</stp>
        <stp>603855.SH</stp>
        <stp>2022-12-31</stp>
        <tr r="U3261" s="3"/>
      </tp>
      <tp>
        <v>-7.6744490809999997</v>
        <stp/>
        <stp>EM_S_FA_YOY_OR</stp>
        <stp>2</stp>
        <stp>603856.SH</stp>
        <stp>2021-12-31</stp>
        <tr r="T3262" s="3"/>
      </tp>
      <tp>
        <v>6.2447967388999999</v>
        <stp/>
        <stp>EM_S_FA_YOY_OR</stp>
        <stp>2</stp>
        <stp>603866.SH</stp>
        <stp>2021-12-31</stp>
        <tr r="T3267" s="3"/>
      </tp>
      <tp>
        <v>18.407042440000001</v>
        <stp/>
        <stp>EM_S_FA_YOY_OR</stp>
        <stp>2</stp>
        <stp>603877.SH</stp>
        <stp>2020-12-31</stp>
        <tr r="S3270" s="3"/>
      </tp>
      <tp>
        <v>53.195236434599998</v>
        <stp/>
        <stp>EM_S_FA_YOY_OR</stp>
        <stp>2</stp>
        <stp>603806.SH</stp>
        <stp>2021-12-31</stp>
        <tr r="T3241" s="3"/>
      </tp>
      <tp>
        <v>44.812614366699997</v>
        <stp/>
        <stp>EM_S_FA_YOY_OR</stp>
        <stp>2</stp>
        <stp>603816.SH</stp>
        <stp>2021-12-31</stp>
        <tr r="T3246" s="3"/>
      </tp>
      <tp>
        <v>14.401900770599999</v>
        <stp/>
        <stp>EM_S_FA_YOY_OR</stp>
        <stp>2</stp>
        <stp>603817.SH</stp>
        <stp>2020-12-31</stp>
        <tr r="S3247" s="3"/>
      </tp>
      <tp>
        <v>-35.640436913899997</v>
        <stp/>
        <stp>EM_S_FA_YOY_OR</stp>
        <stp>2</stp>
        <stp>603825.SH</stp>
        <stp>2022-12-31</stp>
        <tr r="U3252" s="3"/>
      </tp>
      <tp>
        <v>19.096261011399999</v>
        <stp/>
        <stp>EM_S_FA_YOY_OR</stp>
        <stp>2</stp>
        <stp>603826.SH</stp>
        <stp>2021-12-31</stp>
        <tr r="T3253" s="3"/>
      </tp>
      <tp>
        <v>-30.226284600500001</v>
        <stp/>
        <stp>EM_S_FA_YOY_OR</stp>
        <stp>2</stp>
        <stp>603885.SH</stp>
        <stp>2022-12-31</stp>
        <tr r="U3277" s="3"/>
      </tp>
      <tp>
        <v>12.2021091334</v>
        <stp/>
        <stp>EM_S_FA_YOY_OR</stp>
        <stp>2</stp>
        <stp>603886.SH</stp>
        <stp>2021-12-31</stp>
        <tr r="T3278" s="3"/>
      </tp>
      <tp>
        <v>34.516165478799998</v>
        <stp/>
        <stp>EM_S_FA_YOY_OR</stp>
        <stp>2</stp>
        <stp>603887.SH</stp>
        <stp>2020-12-31</stp>
        <tr r="S3279" s="3"/>
      </tp>
      <tp>
        <v>20.609487804899999</v>
        <stp/>
        <stp>EM_S_FA_YOY_OR</stp>
        <stp>2</stp>
        <stp>603896.SH</stp>
        <stp>2021-12-31</stp>
        <tr r="T3283" s="3"/>
      </tp>
      <tp>
        <v>-8.1546453552999996</v>
        <stp/>
        <stp>EM_S_FA_YOY_OR</stp>
        <stp>2</stp>
        <stp>002705.SZ</stp>
        <stp>2022-12-31</stp>
        <tr r="U1113" s="3"/>
      </tp>
      <tp>
        <v>33.501412446000003</v>
        <stp/>
        <stp>EM_S_FA_YOY_OR</stp>
        <stp>2</stp>
        <stp>002706.SZ</stp>
        <stp>2021-12-31</stp>
        <tr r="T1114" s="3"/>
      </tp>
      <tp>
        <v>-87.629841928999994</v>
        <stp/>
        <stp>EM_S_FA_YOY_OR</stp>
        <stp>2</stp>
        <stp>002707.SZ</stp>
        <stp>2020-12-31</stp>
        <tr r="S1115" s="3"/>
      </tp>
      <tp>
        <v>4.4694205410999999</v>
        <stp/>
        <stp>EM_S_FA_YOY_OR</stp>
        <stp>2</stp>
        <stp>002715.SZ</stp>
        <stp>2022-12-31</stp>
        <tr r="U1121" s="3"/>
      </tp>
      <tp>
        <v>65.072356347400003</v>
        <stp/>
        <stp>EM_S_FA_YOY_OR</stp>
        <stp>2</stp>
        <stp>002716.SZ</stp>
        <stp>2021-12-31</stp>
        <tr r="T1122" s="3"/>
      </tp>
      <tp>
        <v>-16.405843187999999</v>
        <stp/>
        <stp>EM_S_FA_YOY_OR</stp>
        <stp>2</stp>
        <stp>002717.SZ</stp>
        <stp>2020-12-31</stp>
        <tr r="S1123" s="3"/>
      </tp>
      <tp>
        <v>-18.054209515099998</v>
        <stp/>
        <stp>EM_S_FA_YOY_OR</stp>
        <stp>2</stp>
        <stp>002725.SZ</stp>
        <stp>2022-12-31</stp>
        <tr r="U1130" s="3"/>
      </tp>
      <tp>
        <v>-19.051314512099999</v>
        <stp/>
        <stp>EM_S_FA_YOY_OR</stp>
        <stp>2</stp>
        <stp>002726.SZ</stp>
        <stp>2021-12-31</stp>
        <tr r="T1131" s="3"/>
      </tp>
      <tp>
        <v>20.776522661800001</v>
        <stp/>
        <stp>EM_S_FA_YOY_OR</stp>
        <stp>2</stp>
        <stp>002727.SZ</stp>
        <stp>2020-12-31</stp>
        <tr r="S1132" s="3"/>
      </tp>
      <tp>
        <v>0.89646317880000004</v>
        <stp/>
        <stp>EM_S_FA_YOY_OR</stp>
        <stp>2</stp>
        <stp>002735.SZ</stp>
        <stp>2022-12-31</stp>
        <tr r="U1140" s="3"/>
      </tp>
      <tp>
        <v>26.799119814099999</v>
        <stp/>
        <stp>EM_S_FA_YOY_OR</stp>
        <stp>2</stp>
        <stp>002736.SZ</stp>
        <stp>2021-12-31</stp>
        <tr r="T1141" s="3"/>
      </tp>
      <tp>
        <v>-20.8062052507</v>
        <stp/>
        <stp>EM_S_FA_YOY_OR</stp>
        <stp>2</stp>
        <stp>002737.SZ</stp>
        <stp>2020-12-31</stp>
        <tr r="S1142" s="3"/>
      </tp>
      <tp>
        <v>-11.2698513971</v>
        <stp/>
        <stp>EM_S_FA_YOY_OR</stp>
        <stp>2</stp>
        <stp>002745.SZ</stp>
        <stp>2022-12-31</stp>
        <tr r="U1149" s="3"/>
      </tp>
      <tp>
        <v>3.8721019149</v>
        <stp/>
        <stp>EM_S_FA_YOY_OR</stp>
        <stp>2</stp>
        <stp>002746.SZ</stp>
        <stp>2021-12-31</stp>
        <tr r="T1150" s="3"/>
      </tp>
      <tp>
        <v>58.744594916499999</v>
        <stp/>
        <stp>EM_S_FA_YOY_OR</stp>
        <stp>2</stp>
        <stp>002747.SZ</stp>
        <stp>2020-12-31</stp>
        <tr r="S1151" s="3"/>
      </tp>
      <tp>
        <v>-39.724069254500002</v>
        <stp/>
        <stp>EM_S_FA_YOY_OR</stp>
        <stp>2</stp>
        <stp>002755.SZ</stp>
        <stp>2022-12-31</stp>
        <tr r="U1157" s="3"/>
      </tp>
      <tp>
        <v>44.7631947498</v>
        <stp/>
        <stp>EM_S_FA_YOY_OR</stp>
        <stp>2</stp>
        <stp>002756.SZ</stp>
        <stp>2021-12-31</stp>
        <tr r="T1158" s="3"/>
      </tp>
      <tp>
        <v>40.326217564799997</v>
        <stp/>
        <stp>EM_S_FA_YOY_OR</stp>
        <stp>2</stp>
        <stp>002757.SZ</stp>
        <stp>2020-12-31</stp>
        <tr r="S1159" s="3"/>
      </tp>
      <tp>
        <v>-8.4730010445000001</v>
        <stp/>
        <stp>EM_S_FA_YOY_OR</stp>
        <stp>2</stp>
        <stp>002765.SZ</stp>
        <stp>2022-12-31</stp>
        <tr r="U1166" s="3"/>
      </tp>
      <tp>
        <v>-25.767751900499999</v>
        <stp/>
        <stp>EM_S_FA_YOY_OR</stp>
        <stp>2</stp>
        <stp>002766.SZ</stp>
        <stp>2021-12-31</stp>
        <tr r="T1167" s="3"/>
      </tp>
      <tp>
        <v>11.5477432527</v>
        <stp/>
        <stp>EM_S_FA_YOY_OR</stp>
        <stp>2</stp>
        <stp>002767.SZ</stp>
        <stp>2020-12-31</stp>
        <tr r="S1168" s="3"/>
      </tp>
      <tp>
        <v>-52.356988559900003</v>
        <stp/>
        <stp>EM_S_FA_YOY_OR</stp>
        <stp>2</stp>
        <stp>002775.SZ</stp>
        <stp>2022-12-31</stp>
        <tr r="U1175" s="3"/>
      </tp>
      <tp>
        <v>-79.453140324100005</v>
        <stp/>
        <stp>EM_S_FA_YOY_OR</stp>
        <stp>2</stp>
        <stp>002776.SZ</stp>
        <stp>2021-12-31</stp>
        <tr r="T1176" s="3"/>
      </tp>
      <tp>
        <v>13.4951670401</v>
        <stp/>
        <stp>EM_S_FA_YOY_OR</stp>
        <stp>2</stp>
        <stp>002777.SZ</stp>
        <stp>2020-12-31</stp>
        <tr r="S1177" s="3"/>
      </tp>
      <tp>
        <v>13.000510119299999</v>
        <stp/>
        <stp>EM_S_FA_YOY_OR</stp>
        <stp>2</stp>
        <stp>002785.SZ</stp>
        <stp>2022-12-31</stp>
        <tr r="U1183" s="3"/>
      </tp>
      <tp>
        <v>-17.522532014599999</v>
        <stp/>
        <stp>EM_S_FA_YOY_OR</stp>
        <stp>2</stp>
        <stp>002786.SZ</stp>
        <stp>2021-12-31</stp>
        <tr r="T1184" s="3"/>
      </tp>
      <tp>
        <v>6.9389587865999998</v>
        <stp/>
        <stp>EM_S_FA_YOY_OR</stp>
        <stp>2</stp>
        <stp>002787.SZ</stp>
        <stp>2020-12-31</stp>
        <tr r="S1185" s="3"/>
      </tp>
      <tp>
        <v>-1.8613895014999999</v>
        <stp/>
        <stp>EM_S_FA_YOY_OR</stp>
        <stp>2</stp>
        <stp>002795.SZ</stp>
        <stp>2022-12-31</stp>
        <tr r="U1192" s="3"/>
      </tp>
      <tp>
        <v>-20.888308786300001</v>
        <stp/>
        <stp>EM_S_FA_YOY_OR</stp>
        <stp>2</stp>
        <stp>002796.SZ</stp>
        <stp>2021-12-31</stp>
        <tr r="T1193" s="3"/>
      </tp>
      <tp>
        <v>20.769935590100001</v>
        <stp/>
        <stp>EM_S_FA_YOY_OR</stp>
        <stp>2</stp>
        <stp>002797.SZ</stp>
        <stp>2020-12-31</stp>
        <tr r="S1194" s="3"/>
      </tp>
      <tp>
        <v>2.8261359577</v>
        <stp/>
        <stp>EM_S_FA_YOY_OR</stp>
        <stp>2</stp>
        <stp>002605.SZ</stp>
        <stp>2022-12-31</stp>
        <tr r="U1018" s="3"/>
      </tp>
      <tp>
        <v>7.4059450551000001</v>
        <stp/>
        <stp>EM_S_FA_YOY_OR</stp>
        <stp>2</stp>
        <stp>002606.SZ</stp>
        <stp>2021-12-31</stp>
        <tr r="T1019" s="3"/>
      </tp>
      <tp>
        <v>22.082994683599999</v>
        <stp/>
        <stp>EM_S_FA_YOY_OR</stp>
        <stp>2</stp>
        <stp>002607.SZ</stp>
        <stp>2020-12-31</stp>
        <tr r="S1020" s="3"/>
      </tp>
      <tp>
        <v>1.6320599745</v>
        <stp/>
        <stp>EM_S_FA_YOY_OR</stp>
        <stp>2</stp>
        <stp>002615.SZ</stp>
        <stp>2022-12-31</stp>
        <tr r="U1028" s="3"/>
      </tp>
      <tp>
        <v>-12.280361228</v>
        <stp/>
        <stp>EM_S_FA_YOY_OR</stp>
        <stp>2</stp>
        <stp>002616.SZ</stp>
        <stp>2021-12-31</stp>
        <tr r="T1029" s="3"/>
      </tp>
      <tp>
        <v>16.158807078599999</v>
        <stp/>
        <stp>EM_S_FA_YOY_OR</stp>
        <stp>2</stp>
        <stp>002617.SZ</stp>
        <stp>2020-12-31</stp>
        <tr r="S1030" s="3"/>
      </tp>
      <tp>
        <v>35.875197899100002</v>
        <stp/>
        <stp>EM_S_FA_YOY_OR</stp>
        <stp>2</stp>
        <stp>002625.SZ</stp>
        <stp>2022-12-31</stp>
        <tr r="U1036" s="3"/>
      </tp>
      <tp>
        <v>3.1889234233999999</v>
        <stp/>
        <stp>EM_S_FA_YOY_OR</stp>
        <stp>2</stp>
        <stp>002626.SZ</stp>
        <stp>2021-12-31</stp>
        <tr r="T1037" s="3"/>
      </tp>
      <tp>
        <v>-11.8701377177</v>
        <stp/>
        <stp>EM_S_FA_YOY_OR</stp>
        <stp>2</stp>
        <stp>002627.SZ</stp>
        <stp>2020-12-31</stp>
        <tr r="S1038" s="3"/>
      </tp>
      <tp>
        <v>8.1067694270999997</v>
        <stp/>
        <stp>EM_S_FA_YOY_OR</stp>
        <stp>2</stp>
        <stp>002635.SZ</stp>
        <stp>2022-12-31</stp>
        <tr r="U1046" s="3"/>
      </tp>
      <tp>
        <v>63.334987631099999</v>
        <stp/>
        <stp>EM_S_FA_YOY_OR</stp>
        <stp>2</stp>
        <stp>002636.SZ</stp>
        <stp>2021-12-31</stp>
        <tr r="T1047" s="3"/>
      </tp>
      <tp>
        <v>18.6021098955</v>
        <stp/>
        <stp>EM_S_FA_YOY_OR</stp>
        <stp>2</stp>
        <stp>002637.SZ</stp>
        <stp>2020-12-31</stp>
        <tr r="S1048" s="3"/>
      </tp>
      <tp>
        <v>25.0587251872</v>
        <stp/>
        <stp>EM_S_FA_YOY_OR</stp>
        <stp>2</stp>
        <stp>002645.SZ</stp>
        <stp>2022-12-31</stp>
        <tr r="U1056" s="3"/>
      </tp>
      <tp>
        <v>38.004183851199997</v>
        <stp/>
        <stp>EM_S_FA_YOY_OR</stp>
        <stp>2</stp>
        <stp>002646.SZ</stp>
        <stp>2021-12-31</stp>
        <tr r="T1057" s="3"/>
      </tp>
      <tp>
        <v>17.773678089600001</v>
        <stp/>
        <stp>EM_S_FA_YOY_OR</stp>
        <stp>2</stp>
        <stp>002647.SZ</stp>
        <stp>2020-12-31</stp>
        <tr r="S1058" s="3"/>
      </tp>
      <tp>
        <v>2.814913368</v>
        <stp/>
        <stp>EM_S_FA_YOY_OR</stp>
        <stp>2</stp>
        <stp>002655.SZ</stp>
        <stp>2022-12-31</stp>
        <tr r="U1066" s="3"/>
      </tp>
      <tp>
        <v>-24.753215576900001</v>
        <stp/>
        <stp>EM_S_FA_YOY_OR</stp>
        <stp>2</stp>
        <stp>002656.SZ</stp>
        <stp>2021-12-31</stp>
        <tr r="T1067" s="3"/>
      </tp>
      <tp>
        <v>5.1428215296999999</v>
        <stp/>
        <stp>EM_S_FA_YOY_OR</stp>
        <stp>2</stp>
        <stp>002657.SZ</stp>
        <stp>2020-12-31</stp>
        <tr r="S1068" s="3"/>
      </tp>
      <tp>
        <v>-9.2313494585000004</v>
        <stp/>
        <stp>EM_S_FA_YOY_OR</stp>
        <stp>2</stp>
        <stp>002665.SZ</stp>
        <stp>2022-12-31</stp>
        <tr r="U1076" s="3"/>
      </tp>
      <tp>
        <v>16.230290734800001</v>
        <stp/>
        <stp>EM_S_FA_YOY_OR</stp>
        <stp>2</stp>
        <stp>002666.SZ</stp>
        <stp>2021-12-31</stp>
        <tr r="T1077" s="3"/>
      </tp>
      <tp>
        <v>30.6107022988</v>
        <stp/>
        <stp>EM_S_FA_YOY_OR</stp>
        <stp>2</stp>
        <stp>002667.SZ</stp>
        <stp>2020-12-31</stp>
        <tr r="S1078" s="3"/>
      </tp>
      <tp>
        <v>-8.4123303567000001</v>
        <stp/>
        <stp>EM_S_FA_YOY_OR</stp>
        <stp>2</stp>
        <stp>002675.SZ</stp>
        <stp>2022-12-31</stp>
        <tr r="U1086" s="3"/>
      </tp>
      <tp>
        <v>23.395539266699998</v>
        <stp/>
        <stp>EM_S_FA_YOY_OR</stp>
        <stp>2</stp>
        <stp>002676.SZ</stp>
        <stp>2021-12-31</stp>
        <tr r="T1087" s="3"/>
      </tp>
      <tp>
        <v>5.1257516021000002</v>
        <stp/>
        <stp>EM_S_FA_YOY_OR</stp>
        <stp>2</stp>
        <stp>002677.SZ</stp>
        <stp>2020-12-31</stp>
        <tr r="S1088" s="3"/>
      </tp>
      <tp>
        <v>-79.093949582500002</v>
        <stp/>
        <stp>EM_S_FA_YOY_OR</stp>
        <stp>2</stp>
        <stp>002685.SZ</stp>
        <stp>2022-12-31</stp>
        <tr r="U1094" s="3"/>
      </tp>
      <tp>
        <v>28.450452474999999</v>
        <stp/>
        <stp>EM_S_FA_YOY_OR</stp>
        <stp>2</stp>
        <stp>002686.SZ</stp>
        <stp>2021-12-31</stp>
        <tr r="T1095" s="3"/>
      </tp>
      <tp>
        <v>-2.9073356170000002</v>
        <stp/>
        <stp>EM_S_FA_YOY_OR</stp>
        <stp>2</stp>
        <stp>002687.SZ</stp>
        <stp>2020-12-31</stp>
        <tr r="S1096" s="3"/>
      </tp>
      <tp>
        <v>-16.462399507800001</v>
        <stp/>
        <stp>EM_S_FA_YOY_OR</stp>
        <stp>2</stp>
        <stp>002695.SZ</stp>
        <stp>2022-12-31</stp>
        <tr r="U1104" s="3"/>
      </tp>
      <tp>
        <v>17.027108012300001</v>
        <stp/>
        <stp>EM_S_FA_YOY_OR</stp>
        <stp>2</stp>
        <stp>002696.SZ</stp>
        <stp>2021-12-31</stp>
        <tr r="T1105" s="3"/>
      </tp>
      <tp>
        <v>15.731000102099999</v>
        <stp/>
        <stp>EM_S_FA_YOY_OR</stp>
        <stp>2</stp>
        <stp>002697.SZ</stp>
        <stp>2020-12-31</stp>
        <tr r="S1106" s="3"/>
      </tp>
      <tp>
        <v>35.7714271862</v>
        <stp/>
        <stp>EM_S_FA_YOY_OR</stp>
        <stp>2</stp>
        <stp>002505.SZ</stp>
        <stp>2022-12-31</stp>
        <tr r="U921" s="3"/>
      </tp>
      <tp>
        <v>-21.073608192799998</v>
        <stp/>
        <stp>EM_S_FA_YOY_OR</stp>
        <stp>2</stp>
        <stp>002506.SZ</stp>
        <stp>2021-12-31</stp>
        <tr r="T922" s="3"/>
      </tp>
      <tp>
        <v>14.231727688399999</v>
        <stp/>
        <stp>EM_S_FA_YOY_OR</stp>
        <stp>2</stp>
        <stp>002507.SZ</stp>
        <stp>2020-12-31</stp>
        <tr r="S923" s="3"/>
      </tp>
      <tp>
        <v>-12.1216141631</v>
        <stp/>
        <stp>EM_S_FA_YOY_OR</stp>
        <stp>2</stp>
        <stp>002515.SZ</stp>
        <stp>2022-12-31</stp>
        <tr r="U930" s="3"/>
      </tp>
      <tp>
        <v>15.678677626000001</v>
        <stp/>
        <stp>EM_S_FA_YOY_OR</stp>
        <stp>2</stp>
        <stp>002516.SZ</stp>
        <stp>2021-12-31</stp>
        <tr r="T931" s="3"/>
      </tp>
      <tp>
        <v>-24.237457985700001</v>
        <stp/>
        <stp>EM_S_FA_YOY_OR</stp>
        <stp>2</stp>
        <stp>002517.SZ</stp>
        <stp>2020-12-31</stp>
        <tr r="S932" s="3"/>
      </tp>
      <tp>
        <v>9.3510769304999997</v>
        <stp/>
        <stp>EM_S_FA_YOY_OR</stp>
        <stp>2</stp>
        <stp>002526.SZ</stp>
        <stp>2021-12-31</stp>
        <tr r="T940" s="3"/>
      </tp>
      <tp>
        <v>11.972207966399999</v>
        <stp/>
        <stp>EM_S_FA_YOY_OR</stp>
        <stp>2</stp>
        <stp>002527.SZ</stp>
        <stp>2020-12-31</stp>
        <tr r="S941" s="3"/>
      </tp>
      <tp>
        <v>146.45948800350001</v>
        <stp/>
        <stp>EM_S_FA_YOY_OR</stp>
        <stp>2</stp>
        <stp>002535.SZ</stp>
        <stp>2022-12-31</stp>
        <tr r="U949" s="3"/>
      </tp>
      <tp>
        <v>16.8856356565</v>
        <stp/>
        <stp>EM_S_FA_YOY_OR</stp>
        <stp>2</stp>
        <stp>002536.SZ</stp>
        <stp>2021-12-31</stp>
        <tr r="T950" s="3"/>
      </tp>
      <tp>
        <v>19.256685990800001</v>
        <stp/>
        <stp>EM_S_FA_YOY_OR</stp>
        <stp>2</stp>
        <stp>002537.SZ</stp>
        <stp>2020-12-31</stp>
        <tr r="S951" s="3"/>
      </tp>
      <tp>
        <v>29.993889365499999</v>
        <stp/>
        <stp>EM_S_FA_YOY_OR</stp>
        <stp>2</stp>
        <stp>002545.SZ</stp>
        <stp>2022-12-31</stp>
        <tr r="U959" s="3"/>
      </tp>
      <tp>
        <v>-19.150146651699998</v>
        <stp/>
        <stp>EM_S_FA_YOY_OR</stp>
        <stp>2</stp>
        <stp>002546.SZ</stp>
        <stp>2021-12-31</stp>
        <tr r="T960" s="3"/>
      </tp>
      <tp>
        <v>-29.034718685400001</v>
        <stp/>
        <stp>EM_S_FA_YOY_OR</stp>
        <stp>2</stp>
        <stp>002547.SZ</stp>
        <stp>2020-12-31</stp>
        <tr r="S961" s="3"/>
      </tp>
      <tp>
        <v>1.1687844739</v>
        <stp/>
        <stp>EM_S_FA_YOY_OR</stp>
        <stp>2</stp>
        <stp>002555.SZ</stp>
        <stp>2022-12-31</stp>
        <tr r="U969" s="3"/>
      </tp>
      <tp>
        <v>18.4992316184</v>
        <stp/>
        <stp>EM_S_FA_YOY_OR</stp>
        <stp>2</stp>
        <stp>002556.SZ</stp>
        <stp>2021-12-31</stp>
        <tr r="T970" s="3"/>
      </tp>
      <tp>
        <v>9.3452176551000008</v>
        <stp/>
        <stp>EM_S_FA_YOY_OR</stp>
        <stp>2</stp>
        <stp>002557.SZ</stp>
        <stp>2020-12-31</stp>
        <tr r="S971" s="3"/>
      </tp>
      <tp>
        <v>-8.9751023063000002</v>
        <stp/>
        <stp>EM_S_FA_YOY_OR</stp>
        <stp>2</stp>
        <stp>002565.SZ</stp>
        <stp>2022-12-31</stp>
        <tr r="U979" s="3"/>
      </tp>
      <tp>
        <v>4.1941678335999999</v>
        <stp/>
        <stp>EM_S_FA_YOY_OR</stp>
        <stp>2</stp>
        <stp>002566.SZ</stp>
        <stp>2021-12-31</stp>
        <tr r="T980" s="3"/>
      </tp>
      <tp>
        <v>20.666372577400001</v>
        <stp/>
        <stp>EM_S_FA_YOY_OR</stp>
        <stp>2</stp>
        <stp>002567.SZ</stp>
        <stp>2020-12-31</stp>
        <tr r="S981" s="3"/>
      </tp>
      <tp>
        <v>65.859246212399995</v>
        <stp/>
        <stp>EM_S_FA_YOY_OR</stp>
        <stp>2</stp>
        <stp>002575.SZ</stp>
        <stp>2022-12-31</stp>
        <tr r="U989" s="3"/>
      </tp>
      <tp>
        <v>32.511141827700001</v>
        <stp/>
        <stp>EM_S_FA_YOY_OR</stp>
        <stp>2</stp>
        <stp>002576.SZ</stp>
        <stp>2021-12-31</stp>
        <tr r="T990" s="3"/>
      </tp>
      <tp>
        <v>9.30694351E-2</v>
        <stp/>
        <stp>EM_S_FA_YOY_OR</stp>
        <stp>2</stp>
        <stp>002577.SZ</stp>
        <stp>2020-12-31</stp>
        <tr r="S991" s="3"/>
      </tp>
      <tp>
        <v>2.2000838593999998</v>
        <stp/>
        <stp>EM_S_FA_YOY_OR</stp>
        <stp>2</stp>
        <stp>002585.SZ</stp>
        <stp>2022-12-31</stp>
        <tr r="U999" s="3"/>
      </tp>
      <tp>
        <v>19.997965921500001</v>
        <stp/>
        <stp>EM_S_FA_YOY_OR</stp>
        <stp>2</stp>
        <stp>002586.SZ</stp>
        <stp>2021-12-31</stp>
        <tr r="T1000" s="3"/>
      </tp>
      <tp>
        <v>-34.181035830200003</v>
        <stp/>
        <stp>EM_S_FA_YOY_OR</stp>
        <stp>2</stp>
        <stp>002587.SZ</stp>
        <stp>2020-12-31</stp>
        <tr r="S1001" s="3"/>
      </tp>
      <tp>
        <v>10.5503407424</v>
        <stp/>
        <stp>EM_S_FA_YOY_OR</stp>
        <stp>2</stp>
        <stp>002595.SZ</stp>
        <stp>2022-12-31</stp>
        <tr r="U1009" s="3"/>
      </tp>
      <tp>
        <v>-4.3238879003999999</v>
        <stp/>
        <stp>EM_S_FA_YOY_OR</stp>
        <stp>2</stp>
        <stp>002596.SZ</stp>
        <stp>2021-12-31</stp>
        <tr r="T1010" s="3"/>
      </tp>
      <tp>
        <v>-7.6943770756000003</v>
        <stp/>
        <stp>EM_S_FA_YOY_OR</stp>
        <stp>2</stp>
        <stp>002597.SZ</stp>
        <stp>2020-12-31</stp>
        <tr r="S1011" s="3"/>
      </tp>
      <tp>
        <v>9.3719014038000008</v>
        <stp/>
        <stp>EM_S_FA_YOY_OR</stp>
        <stp>2</stp>
        <stp>002405.SZ</stp>
        <stp>2022-12-31</stp>
        <tr r="U831" s="3"/>
      </tp>
      <tp>
        <v>-7.3717366151999997</v>
        <stp/>
        <stp>EM_S_FA_YOY_OR</stp>
        <stp>2</stp>
        <stp>002406.SZ</stp>
        <stp>2021-12-31</stp>
        <tr r="T832" s="3"/>
      </tp>
      <tp>
        <v>6.2560472229000004</v>
        <stp/>
        <stp>EM_S_FA_YOY_OR</stp>
        <stp>2</stp>
        <stp>002407.SZ</stp>
        <stp>2020-12-31</stp>
        <tr r="S833" s="3"/>
      </tp>
      <tp>
        <v>2.1447641777999999</v>
        <stp/>
        <stp>EM_S_FA_YOY_OR</stp>
        <stp>2</stp>
        <stp>002415.SZ</stp>
        <stp>2022-12-31</stp>
        <tr r="U840" s="3"/>
      </tp>
      <tp>
        <v>48.420856608199998</v>
        <stp/>
        <stp>EM_S_FA_YOY_OR</stp>
        <stp>2</stp>
        <stp>002416.SZ</stp>
        <stp>2021-12-31</stp>
        <tr r="T841" s="3"/>
      </tp>
      <tp>
        <v>-33.400201057399997</v>
        <stp/>
        <stp>EM_S_FA_YOY_OR</stp>
        <stp>2</stp>
        <stp>002425.SZ</stp>
        <stp>2022-12-31</stp>
        <tr r="U849" s="3"/>
      </tp>
      <tp>
        <v>-47.842698961499998</v>
        <stp/>
        <stp>EM_S_FA_YOY_OR</stp>
        <stp>2</stp>
        <stp>002426.SZ</stp>
        <stp>2021-12-31</stp>
        <tr r="T850" s="3"/>
      </tp>
      <tp>
        <v>-20.6752228836</v>
        <stp/>
        <stp>EM_S_FA_YOY_OR</stp>
        <stp>2</stp>
        <stp>002427.SZ</stp>
        <stp>2020-12-31</stp>
        <tr r="S851" s="3"/>
      </tp>
      <tp>
        <v>-20.601724956200002</v>
        <stp/>
        <stp>EM_S_FA_YOY_OR</stp>
        <stp>2</stp>
        <stp>002435.SZ</stp>
        <stp>2022-12-31</stp>
        <tr r="U859" s="3"/>
      </tp>
      <tp>
        <v>24.9174166297</v>
        <stp/>
        <stp>EM_S_FA_YOY_OR</stp>
        <stp>2</stp>
        <stp>002436.SZ</stp>
        <stp>2021-12-31</stp>
        <tr r="T860" s="3"/>
      </tp>
      <tp>
        <v>-39.552157549699999</v>
        <stp/>
        <stp>EM_S_FA_YOY_OR</stp>
        <stp>2</stp>
        <stp>002437.SZ</stp>
        <stp>2020-12-31</stp>
        <tr r="S861" s="3"/>
      </tp>
      <tp>
        <v>36.247645946699997</v>
        <stp/>
        <stp>EM_S_FA_YOY_OR</stp>
        <stp>2</stp>
        <stp>002445.SZ</stp>
        <stp>2022-12-31</stp>
        <tr r="U869" s="3"/>
      </tp>
      <tp>
        <v>-16.002005488399998</v>
        <stp/>
        <stp>EM_S_FA_YOY_OR</stp>
        <stp>2</stp>
        <stp>002446.SZ</stp>
        <stp>2021-12-31</stp>
        <tr r="T870" s="3"/>
      </tp>
      <tp>
        <v>-3.6030521001000002</v>
        <stp/>
        <stp>EM_S_FA_YOY_OR</stp>
        <stp>2</stp>
        <stp>002455.SZ</stp>
        <stp>2022-12-31</stp>
        <tr r="U877" s="3"/>
      </tp>
      <tp>
        <v>-52.752669690600001</v>
        <stp/>
        <stp>EM_S_FA_YOY_OR</stp>
        <stp>2</stp>
        <stp>002456.SZ</stp>
        <stp>2021-12-31</stp>
        <tr r="T878" s="3"/>
      </tp>
      <tp>
        <v>3.2531293864999999</v>
        <stp/>
        <stp>EM_S_FA_YOY_OR</stp>
        <stp>2</stp>
        <stp>002457.SZ</stp>
        <stp>2020-12-31</stp>
        <tr r="S879" s="3"/>
      </tp>
      <tp>
        <v>2.5842636203999998</v>
        <stp/>
        <stp>EM_S_FA_YOY_OR</stp>
        <stp>2</stp>
        <stp>002465.SZ</stp>
        <stp>2022-12-31</stp>
        <tr r="U886" s="3"/>
      </tp>
      <tp>
        <v>136.5622474278</v>
        <stp/>
        <stp>EM_S_FA_YOY_OR</stp>
        <stp>2</stp>
        <stp>002466.SZ</stp>
        <stp>2021-12-31</stp>
        <tr r="T887" s="3"/>
      </tp>
      <tp>
        <v>-4.2987382830999996</v>
        <stp/>
        <stp>EM_S_FA_YOY_OR</stp>
        <stp>2</stp>
        <stp>002467.SZ</stp>
        <stp>2020-12-31</stp>
        <tr r="S888" s="3"/>
      </tp>
      <tp>
        <v>39.028138655900001</v>
        <stp/>
        <stp>EM_S_FA_YOY_OR</stp>
        <stp>2</stp>
        <stp>002475.SZ</stp>
        <stp>2022-12-31</stp>
        <tr r="U895" s="3"/>
      </tp>
      <tp>
        <v>46.912259980499996</v>
        <stp/>
        <stp>EM_S_FA_YOY_OR</stp>
        <stp>2</stp>
        <stp>002476.SZ</stp>
        <stp>2021-12-31</stp>
        <tr r="T896" s="3"/>
      </tp>
      <tp>
        <v>15.6066247746</v>
        <stp/>
        <stp>EM_S_FA_YOY_OR</stp>
        <stp>2</stp>
        <stp>002485.SZ</stp>
        <stp>2022-12-31</stp>
        <tr r="U904" s="3"/>
      </tp>
      <tp>
        <v>-1.3702096923</v>
        <stp/>
        <stp>EM_S_FA_YOY_OR</stp>
        <stp>2</stp>
        <stp>002486.SZ</stp>
        <stp>2021-12-31</stp>
        <tr r="T905" s="3"/>
      </tp>
      <tp>
        <v>97.080646787099994</v>
        <stp/>
        <stp>EM_S_FA_YOY_OR</stp>
        <stp>2</stp>
        <stp>002487.SZ</stp>
        <stp>2020-12-31</stp>
        <tr r="S906" s="3"/>
      </tp>
      <tp>
        <v>-25.803030395499999</v>
        <stp/>
        <stp>EM_S_FA_YOY_OR</stp>
        <stp>2</stp>
        <stp>002495.SZ</stp>
        <stp>2022-12-31</stp>
        <tr r="U914" s="3"/>
      </tp>
      <tp>
        <v>-35.138898787400002</v>
        <stp/>
        <stp>EM_S_FA_YOY_OR</stp>
        <stp>2</stp>
        <stp>002496.SZ</stp>
        <stp>2021-12-31</stp>
        <tr r="T915" s="3"/>
      </tp>
      <tp>
        <v>1.6710528903999999</v>
        <stp/>
        <stp>EM_S_FA_YOY_OR</stp>
        <stp>2</stp>
        <stp>002497.SZ</stp>
        <stp>2020-12-31</stp>
        <tr r="S916" s="3"/>
      </tp>
      <tp>
        <v>199.9767905425</v>
        <stp/>
        <stp>EM_S_FA_YOY_OR</stp>
        <stp>2</stp>
        <stp>002305.SZ</stp>
        <stp>2022-12-31</stp>
        <tr r="U732" s="3"/>
      </tp>
      <tp>
        <v>16.5897790482</v>
        <stp/>
        <stp>EM_S_FA_YOY_OR</stp>
        <stp>2</stp>
        <stp>002306.SZ</stp>
        <stp>2021-12-31</stp>
        <tr r="T733" s="3"/>
      </tp>
      <tp>
        <v>6.8255035695000004</v>
        <stp/>
        <stp>EM_S_FA_YOY_OR</stp>
        <stp>2</stp>
        <stp>002307.SZ</stp>
        <stp>2020-12-31</stp>
        <tr r="S734" s="3"/>
      </tp>
      <tp>
        <v>0.62288455750000005</v>
        <stp/>
        <stp>EM_S_FA_YOY_OR</stp>
        <stp>2</stp>
        <stp>002315.SZ</stp>
        <stp>2022-12-31</stp>
        <tr r="U742" s="3"/>
      </tp>
      <tp>
        <v>-40.3797096228</v>
        <stp/>
        <stp>EM_S_FA_YOY_OR</stp>
        <stp>2</stp>
        <stp>002316.SZ</stp>
        <stp>2021-12-31</stp>
        <tr r="T743" s="3"/>
      </tp>
      <tp>
        <v>-25.111149529799999</v>
        <stp/>
        <stp>EM_S_FA_YOY_OR</stp>
        <stp>2</stp>
        <stp>002317.SZ</stp>
        <stp>2020-12-31</stp>
        <tr r="S744" s="3"/>
      </tp>
      <tp>
        <v>-48.635035971999997</v>
        <stp/>
        <stp>EM_S_FA_YOY_OR</stp>
        <stp>2</stp>
        <stp>002325.SZ</stp>
        <stp>2022-12-31</stp>
        <tr r="U752" s="3"/>
      </tp>
      <tp>
        <v>29.5171712866</v>
        <stp/>
        <stp>EM_S_FA_YOY_OR</stp>
        <stp>2</stp>
        <stp>002326.SZ</stp>
        <stp>2021-12-31</stp>
        <tr r="T753" s="3"/>
      </tp>
      <tp>
        <v>3.0552690978000001</v>
        <stp/>
        <stp>EM_S_FA_YOY_OR</stp>
        <stp>2</stp>
        <stp>002327.SZ</stp>
        <stp>2020-12-31</stp>
        <tr r="S754" s="3"/>
      </tp>
      <tp>
        <v>16.087934371100001</v>
        <stp/>
        <stp>EM_S_FA_YOY_OR</stp>
        <stp>2</stp>
        <stp>002335.SZ</stp>
        <stp>2022-12-31</stp>
        <tr r="U762" s="3"/>
      </tp>
      <tp>
        <v>-14.8069377302</v>
        <stp/>
        <stp>EM_S_FA_YOY_OR</stp>
        <stp>2</stp>
        <stp>002336.SZ</stp>
        <stp>2021-12-31</stp>
        <tr r="T763" s="3"/>
      </tp>
      <tp>
        <v>-32.130558677300002</v>
        <stp/>
        <stp>EM_S_FA_YOY_OR</stp>
        <stp>2</stp>
        <stp>002337.SZ</stp>
        <stp>2020-12-31</stp>
        <tr r="S764" s="3"/>
      </tp>
      <tp>
        <v>-4.7250967701000004</v>
        <stp/>
        <stp>EM_S_FA_YOY_OR</stp>
        <stp>2</stp>
        <stp>002345.SZ</stp>
        <stp>2022-12-31</stp>
        <tr r="U772" s="3"/>
      </tp>
      <tp>
        <v>13.9847186582</v>
        <stp/>
        <stp>EM_S_FA_YOY_OR</stp>
        <stp>2</stp>
        <stp>002346.SZ</stp>
        <stp>2021-12-31</stp>
        <tr r="T773" s="3"/>
      </tp>
      <tp>
        <v>-0.78247534220000003</v>
        <stp/>
        <stp>EM_S_FA_YOY_OR</stp>
        <stp>2</stp>
        <stp>002347.SZ</stp>
        <stp>2020-12-31</stp>
        <tr r="S774" s="3"/>
      </tp>
      <tp>
        <v>-42.1766621624</v>
        <stp/>
        <stp>EM_S_FA_YOY_OR</stp>
        <stp>2</stp>
        <stp>002355.SZ</stp>
        <stp>2022-12-31</stp>
        <tr r="U782" s="3"/>
      </tp>
      <tp>
        <v>-28.667085976199999</v>
        <stp/>
        <stp>EM_S_FA_YOY_OR</stp>
        <stp>2</stp>
        <stp>002356.SZ</stp>
        <stp>2021-12-31</stp>
        <tr r="T783" s="3"/>
      </tp>
      <tp>
        <v>-28.9865719509</v>
        <stp/>
        <stp>EM_S_FA_YOY_OR</stp>
        <stp>2</stp>
        <stp>002357.SZ</stp>
        <stp>2020-12-31</stp>
        <tr r="S784" s="3"/>
      </tp>
      <tp>
        <v>-6.5772984149999996</v>
        <stp/>
        <stp>EM_S_FA_YOY_OR</stp>
        <stp>2</stp>
        <stp>002365.SZ</stp>
        <stp>2022-12-31</stp>
        <tr r="U791" s="3"/>
      </tp>
      <tp>
        <v>-7.2176662905000004</v>
        <stp/>
        <stp>EM_S_FA_YOY_OR</stp>
        <stp>2</stp>
        <stp>002366.SZ</stp>
        <stp>2021-12-31</stp>
        <tr r="T792" s="3"/>
      </tp>
      <tp>
        <v>16.843237208800002</v>
        <stp/>
        <stp>EM_S_FA_YOY_OR</stp>
        <stp>2</stp>
        <stp>002367.SZ</stp>
        <stp>2020-12-31</stp>
        <tr r="S793" s="3"/>
      </tp>
      <tp>
        <v>0.33055283949999997</v>
        <stp/>
        <stp>EM_S_FA_YOY_OR</stp>
        <stp>2</stp>
        <stp>002375.SZ</stp>
        <stp>2022-12-31</stp>
        <tr r="U801" s="3"/>
      </tp>
      <tp>
        <v>10.422588268</v>
        <stp/>
        <stp>EM_S_FA_YOY_OR</stp>
        <stp>2</stp>
        <stp>002376.SZ</stp>
        <stp>2021-12-31</stp>
        <tr r="T802" s="3"/>
      </tp>
      <tp>
        <v>-10.8858577184</v>
        <stp/>
        <stp>EM_S_FA_YOY_OR</stp>
        <stp>2</stp>
        <stp>002377.SZ</stp>
        <stp>2020-12-31</stp>
        <tr r="S803" s="3"/>
      </tp>
      <tp>
        <v>3.4112143645000002</v>
        <stp/>
        <stp>EM_S_FA_YOY_OR</stp>
        <stp>2</stp>
        <stp>002385.SZ</stp>
        <stp>2022-12-31</stp>
        <tr r="U811" s="3"/>
      </tp>
      <tp>
        <v>-13.033360460400001</v>
        <stp/>
        <stp>EM_S_FA_YOY_OR</stp>
        <stp>2</stp>
        <stp>002386.SZ</stp>
        <stp>2021-12-31</stp>
        <tr r="T812" s="3"/>
      </tp>
      <tp>
        <v>27.691226456100001</v>
        <stp/>
        <stp>EM_S_FA_YOY_OR</stp>
        <stp>2</stp>
        <stp>002387.SZ</stp>
        <stp>2020-12-31</stp>
        <tr r="S813" s="3"/>
      </tp>
      <tp>
        <v>-5.2377650404000002</v>
        <stp/>
        <stp>EM_S_FA_YOY_OR</stp>
        <stp>2</stp>
        <stp>002395.SZ</stp>
        <stp>2022-12-31</stp>
        <tr r="U821" s="3"/>
      </tp>
      <tp>
        <v>31.486488564199998</v>
        <stp/>
        <stp>EM_S_FA_YOY_OR</stp>
        <stp>2</stp>
        <stp>002396.SZ</stp>
        <stp>2021-12-31</stp>
        <tr r="T822" s="3"/>
      </tp>
      <tp>
        <v>-14.729576680299999</v>
        <stp/>
        <stp>EM_S_FA_YOY_OR</stp>
        <stp>2</stp>
        <stp>002397.SZ</stp>
        <stp>2020-12-31</stp>
        <tr r="S823" s="3"/>
      </tp>
      <tp>
        <v>-46.119286113900003</v>
        <stp/>
        <stp>EM_S_FA_YOY_OR</stp>
        <stp>2</stp>
        <stp>002205.SZ</stp>
        <stp>2022-12-31</stp>
        <tr r="U635" s="3"/>
      </tp>
      <tp>
        <v>44.265083829799998</v>
        <stp/>
        <stp>EM_S_FA_YOY_OR</stp>
        <stp>2</stp>
        <stp>002206.SZ</stp>
        <stp>2021-12-31</stp>
        <tr r="T636" s="3"/>
      </tp>
      <tp>
        <v>-35.273010804899997</v>
        <stp/>
        <stp>EM_S_FA_YOY_OR</stp>
        <stp>2</stp>
        <stp>002207.SZ</stp>
        <stp>2020-12-31</stp>
        <tr r="S637" s="3"/>
      </tp>
      <tp>
        <v>-5.2305251669999997</v>
        <stp/>
        <stp>EM_S_FA_YOY_OR</stp>
        <stp>2</stp>
        <stp>002215.SZ</stp>
        <stp>2022-12-31</stp>
        <tr r="U645" s="3"/>
      </tp>
      <tp>
        <v>0.2506040195</v>
        <stp/>
        <stp>EM_S_FA_YOY_OR</stp>
        <stp>2</stp>
        <stp>002216.SZ</stp>
        <stp>2021-12-31</stp>
        <tr r="T646" s="3"/>
      </tp>
      <tp>
        <v>-7.9283860046000001</v>
        <stp/>
        <stp>EM_S_FA_YOY_OR</stp>
        <stp>2</stp>
        <stp>002217.SZ</stp>
        <stp>2020-12-31</stp>
        <tr r="S647" s="3"/>
      </tp>
      <tp>
        <v>12.7475387443</v>
        <stp/>
        <stp>EM_S_FA_YOY_OR</stp>
        <stp>2</stp>
        <stp>002225.SZ</stp>
        <stp>2022-12-31</stp>
        <tr r="U654" s="3"/>
      </tp>
      <tp>
        <v>65.386518178000003</v>
        <stp/>
        <stp>EM_S_FA_YOY_OR</stp>
        <stp>2</stp>
        <stp>002226.SZ</stp>
        <stp>2021-12-31</stp>
        <tr r="T655" s="3"/>
      </tp>
      <tp>
        <v>-4.6629303673000004</v>
        <stp/>
        <stp>EM_S_FA_YOY_OR</stp>
        <stp>2</stp>
        <stp>002227.SZ</stp>
        <stp>2020-12-31</stp>
        <tr r="S656" s="3"/>
      </tp>
      <tp>
        <v>-8.2649221677</v>
        <stp/>
        <stp>EM_S_FA_YOY_OR</stp>
        <stp>2</stp>
        <stp>002235.SZ</stp>
        <stp>2022-12-31</stp>
        <tr r="U664" s="3"/>
      </tp>
      <tp>
        <v>24.0667982073</v>
        <stp/>
        <stp>EM_S_FA_YOY_OR</stp>
        <stp>2</stp>
        <stp>002236.SZ</stp>
        <stp>2021-12-31</stp>
        <tr r="T665" s="3"/>
      </tp>
      <tp>
        <v>26.342207799499999</v>
        <stp/>
        <stp>EM_S_FA_YOY_OR</stp>
        <stp>2</stp>
        <stp>002237.SZ</stp>
        <stp>2020-12-31</stp>
        <tr r="S666" s="3"/>
      </tp>
      <tp>
        <v>-5.9183564918</v>
        <stp/>
        <stp>EM_S_FA_YOY_OR</stp>
        <stp>2</stp>
        <stp>002245.SZ</stp>
        <stp>2022-12-31</stp>
        <tr r="U674" s="3"/>
      </tp>
      <tp>
        <v>11.655877499400001</v>
        <stp/>
        <stp>EM_S_FA_YOY_OR</stp>
        <stp>2</stp>
        <stp>002246.SZ</stp>
        <stp>2021-12-31</stp>
        <tr r="T675" s="3"/>
      </tp>
      <tp>
        <v>-55.593718418199998</v>
        <stp/>
        <stp>EM_S_FA_YOY_OR</stp>
        <stp>2</stp>
        <stp>002247.SZ</stp>
        <stp>2020-12-31</stp>
        <tr r="S676" s="3"/>
      </tp>
      <tp>
        <v>-6.6323344793999999</v>
        <stp/>
        <stp>EM_S_FA_YOY_OR</stp>
        <stp>2</stp>
        <stp>002255.SZ</stp>
        <stp>2022-12-31</stp>
        <tr r="U684" s="3"/>
      </tp>
      <tp>
        <v>-18.0003420613</v>
        <stp/>
        <stp>EM_S_FA_YOY_OR</stp>
        <stp>2</stp>
        <stp>002256.SZ</stp>
        <stp>2021-12-31</stp>
        <tr r="T685" s="3"/>
      </tp>
      <tp>
        <v>-6.0188244621000004</v>
        <stp/>
        <stp>EM_S_FA_YOY_OR</stp>
        <stp>2</stp>
        <stp>002265.SZ</stp>
        <stp>2022-12-31</stp>
        <tr r="U692" s="3"/>
      </tp>
      <tp>
        <v>69.416420421400005</v>
        <stp/>
        <stp>EM_S_FA_YOY_OR</stp>
        <stp>2</stp>
        <stp>002266.SZ</stp>
        <stp>2021-12-31</stp>
        <tr r="T693" s="3"/>
      </tp>
      <tp>
        <v>-15.929677250399999</v>
        <stp/>
        <stp>EM_S_FA_YOY_OR</stp>
        <stp>2</stp>
        <stp>002267.SZ</stp>
        <stp>2020-12-31</stp>
        <tr r="S694" s="3"/>
      </tp>
      <tp>
        <v>12.549116248000001</v>
        <stp/>
        <stp>EM_S_FA_YOY_OR</stp>
        <stp>2</stp>
        <stp>002275.SZ</stp>
        <stp>2022-12-31</stp>
        <tr r="U702" s="3"/>
      </tp>
      <tp>
        <v>36.963805585700001</v>
        <stp/>
        <stp>EM_S_FA_YOY_OR</stp>
        <stp>2</stp>
        <stp>002276.SZ</stp>
        <stp>2021-12-31</stp>
        <tr r="T703" s="3"/>
      </tp>
      <tp>
        <v>-62.976961762199998</v>
        <stp/>
        <stp>EM_S_FA_YOY_OR</stp>
        <stp>2</stp>
        <stp>002277.SZ</stp>
        <stp>2020-12-31</stp>
        <tr r="S704" s="3"/>
      </tp>
      <tp>
        <v>-34.575832686699997</v>
        <stp/>
        <stp>EM_S_FA_YOY_OR</stp>
        <stp>2</stp>
        <stp>002285.SZ</stp>
        <stp>2022-12-31</stp>
        <tr r="U712" s="3"/>
      </tp>
      <tp>
        <v>34.576375878599997</v>
        <stp/>
        <stp>EM_S_FA_YOY_OR</stp>
        <stp>2</stp>
        <stp>002286.SZ</stp>
        <stp>2021-12-31</stp>
        <tr r="T713" s="3"/>
      </tp>
      <tp>
        <v>5.2426114053999999</v>
        <stp/>
        <stp>EM_S_FA_YOY_OR</stp>
        <stp>2</stp>
        <stp>002287.SZ</stp>
        <stp>2020-12-31</stp>
        <tr r="S714" s="3"/>
      </tp>
      <tp>
        <v>-28.4992666592</v>
        <stp/>
        <stp>EM_S_FA_YOY_OR</stp>
        <stp>2</stp>
        <stp>002295.SZ</stp>
        <stp>2022-12-31</stp>
        <tr r="U722" s="3"/>
      </tp>
      <tp>
        <v>15.6049032527</v>
        <stp/>
        <stp>EM_S_FA_YOY_OR</stp>
        <stp>2</stp>
        <stp>002296.SZ</stp>
        <stp>2021-12-31</stp>
        <tr r="T723" s="3"/>
      </tp>
      <tp>
        <v>-1.2288133015</v>
        <stp/>
        <stp>EM_S_FA_YOY_OR</stp>
        <stp>2</stp>
        <stp>002297.SZ</stp>
        <stp>2020-12-31</stp>
        <tr r="S724" s="3"/>
      </tp>
      <tp>
        <v>-30.723815771600002</v>
        <stp/>
        <stp>EM_S_FA_YOY_OR</stp>
        <stp>2</stp>
        <stp>002105.SZ</stp>
        <stp>2022-12-31</stp>
        <tr r="U539" s="3"/>
      </tp>
      <tp>
        <v>13.786136368299999</v>
        <stp/>
        <stp>EM_S_FA_YOY_OR</stp>
        <stp>2</stp>
        <stp>002106.SZ</stp>
        <stp>2021-12-31</stp>
        <tr r="T540" s="3"/>
      </tp>
      <tp>
        <v>16.9467143679</v>
        <stp/>
        <stp>EM_S_FA_YOY_OR</stp>
        <stp>2</stp>
        <stp>002107.SZ</stp>
        <stp>2020-12-31</stp>
        <tr r="S541" s="3"/>
      </tp>
      <tp>
        <v>0.31529361690000002</v>
        <stp/>
        <stp>EM_S_FA_YOY_OR</stp>
        <stp>2</stp>
        <stp>002115.SZ</stp>
        <stp>2022-12-31</stp>
        <tr r="U548" s="3"/>
      </tp>
      <tp>
        <v>3.3045862192</v>
        <stp/>
        <stp>EM_S_FA_YOY_OR</stp>
        <stp>2</stp>
        <stp>002116.SZ</stp>
        <stp>2021-12-31</stp>
        <tr r="T549" s="3"/>
      </tp>
      <tp>
        <v>-21.046247372100002</v>
        <stp/>
        <stp>EM_S_FA_YOY_OR</stp>
        <stp>2</stp>
        <stp>002117.SZ</stp>
        <stp>2020-12-31</stp>
        <tr r="S550" s="3"/>
      </tp>
      <tp>
        <v>12.223589731200001</v>
        <stp/>
        <stp>EM_S_FA_YOY_OR</stp>
        <stp>2</stp>
        <stp>002125.SZ</stp>
        <stp>2022-12-31</stp>
        <tr r="U557" s="3"/>
      </tp>
      <tp>
        <v>23.595594377099999</v>
        <stp/>
        <stp>EM_S_FA_YOY_OR</stp>
        <stp>2</stp>
        <stp>002126.SZ</stp>
        <stp>2021-12-31</stp>
        <tr r="T558" s="3"/>
      </tp>
      <tp>
        <v>6.7845623399999999</v>
        <stp/>
        <stp>EM_S_FA_YOY_OR</stp>
        <stp>2</stp>
        <stp>002127.SZ</stp>
        <stp>2020-12-31</stp>
        <tr r="S559" s="3"/>
      </tp>
      <tp>
        <v>6.8868608783000003</v>
        <stp/>
        <stp>EM_S_FA_YOY_OR</stp>
        <stp>2</stp>
        <stp>002135.SZ</stp>
        <stp>2022-12-31</stp>
        <tr r="U567" s="3"/>
      </tp>
      <tp>
        <v>82.486585198900002</v>
        <stp/>
        <stp>EM_S_FA_YOY_OR</stp>
        <stp>2</stp>
        <stp>002136.SZ</stp>
        <stp>2021-12-31</stp>
        <tr r="T568" s="3"/>
      </tp>
      <tp>
        <v>2.7045761214000001</v>
        <stp/>
        <stp>EM_S_FA_YOY_OR</stp>
        <stp>2</stp>
        <stp>002137.SZ</stp>
        <stp>2020-12-31</stp>
        <tr r="S569" s="3"/>
      </tp>
      <tp>
        <v>1.9935988955999999</v>
        <stp/>
        <stp>EM_S_FA_YOY_OR</stp>
        <stp>2</stp>
        <stp>002145.SZ</stp>
        <stp>2022-12-31</stp>
        <tr r="U576" s="3"/>
      </tp>
      <tp>
        <v>-33.9350016096</v>
        <stp/>
        <stp>EM_S_FA_YOY_OR</stp>
        <stp>2</stp>
        <stp>002146.SZ</stp>
        <stp>2021-12-31</stp>
        <tr r="T577" s="3"/>
      </tp>
      <tp>
        <v>6.0214421017999999</v>
        <stp/>
        <stp>EM_S_FA_YOY_OR</stp>
        <stp>2</stp>
        <stp>002155.SZ</stp>
        <stp>2022-12-31</stp>
        <tr r="U585" s="3"/>
      </tp>
      <tp>
        <v>46.835112602199999</v>
        <stp/>
        <stp>EM_S_FA_YOY_OR</stp>
        <stp>2</stp>
        <stp>002156.SZ</stp>
        <stp>2021-12-31</stp>
        <tr r="T586" s="3"/>
      </tp>
      <tp>
        <v>100.5333459177</v>
        <stp/>
        <stp>EM_S_FA_YOY_OR</stp>
        <stp>2</stp>
        <stp>002157.SZ</stp>
        <stp>2020-12-31</stp>
        <tr r="S587" s="3"/>
      </tp>
      <tp>
        <v>-26.5313194776</v>
        <stp/>
        <stp>EM_S_FA_YOY_OR</stp>
        <stp>2</stp>
        <stp>002165.SZ</stp>
        <stp>2022-12-31</stp>
        <tr r="U595" s="3"/>
      </tp>
      <tp>
        <v>34.397581425600002</v>
        <stp/>
        <stp>EM_S_FA_YOY_OR</stp>
        <stp>2</stp>
        <stp>002166.SZ</stp>
        <stp>2021-12-31</stp>
        <tr r="T596" s="3"/>
      </tp>
      <tp>
        <v>62.8010193593</v>
        <stp/>
        <stp>EM_S_FA_YOY_OR</stp>
        <stp>2</stp>
        <stp>002167.SZ</stp>
        <stp>2020-12-31</stp>
        <tr r="S597" s="3"/>
      </tp>
      <tp>
        <v>17.023704503499999</v>
        <stp/>
        <stp>EM_S_FA_YOY_OR</stp>
        <stp>2</stp>
        <stp>002175.SZ</stp>
        <stp>2022-12-31</stp>
        <tr r="U605" s="3"/>
      </tp>
      <tp>
        <v>61.730032242999997</v>
        <stp/>
        <stp>EM_S_FA_YOY_OR</stp>
        <stp>2</stp>
        <stp>002176.SZ</stp>
        <stp>2021-12-31</stp>
        <tr r="T606" s="3"/>
      </tp>
      <tp>
        <v>-14.814423505200001</v>
        <stp/>
        <stp>EM_S_FA_YOY_OR</stp>
        <stp>2</stp>
        <stp>002177.SZ</stp>
        <stp>2020-12-31</stp>
        <tr r="S607" s="3"/>
      </tp>
      <tp>
        <v>-1.577548728</v>
        <stp/>
        <stp>EM_S_FA_YOY_OR</stp>
        <stp>2</stp>
        <stp>002185.SZ</stp>
        <stp>2022-12-31</stp>
        <tr r="U615" s="3"/>
      </tp>
      <tp>
        <v>20.991205578599999</v>
        <stp/>
        <stp>EM_S_FA_YOY_OR</stp>
        <stp>2</stp>
        <stp>002186.SZ</stp>
        <stp>2021-12-31</stp>
        <tr r="T616" s="3"/>
      </tp>
      <tp>
        <v>-70.619405021299997</v>
        <stp/>
        <stp>EM_S_FA_YOY_OR</stp>
        <stp>2</stp>
        <stp>002187.SZ</stp>
        <stp>2020-12-31</stp>
        <tr r="S617" s="3"/>
      </tp>
      <tp>
        <v>-28.427825656300001</v>
        <stp/>
        <stp>EM_S_FA_YOY_OR</stp>
        <stp>2</stp>
        <stp>002195.SZ</stp>
        <stp>2022-12-31</stp>
        <tr r="U625" s="3"/>
      </tp>
      <tp>
        <v>67.629810679399995</v>
        <stp/>
        <stp>EM_S_FA_YOY_OR</stp>
        <stp>2</stp>
        <stp>002196.SZ</stp>
        <stp>2021-12-31</stp>
        <tr r="T626" s="3"/>
      </tp>
      <tp>
        <v>-0.29896098780000002</v>
        <stp/>
        <stp>EM_S_FA_YOY_OR</stp>
        <stp>2</stp>
        <stp>002197.SZ</stp>
        <stp>2020-12-31</stp>
        <tr r="S627" s="3"/>
      </tp>
      <tp>
        <v>-42.9657597004</v>
        <stp/>
        <stp>EM_S_FA_YOY_OR</stp>
        <stp>2</stp>
        <stp>002005.SZ</stp>
        <stp>2022-12-31</stp>
        <tr r="U443" s="3"/>
      </tp>
      <tp>
        <v>61.551057998700003</v>
        <stp/>
        <stp>EM_S_FA_YOY_OR</stp>
        <stp>2</stp>
        <stp>002006.SZ</stp>
        <stp>2021-12-31</stp>
        <tr r="T444" s="3"/>
      </tp>
      <tp>
        <v>35.764460002500002</v>
        <stp/>
        <stp>EM_S_FA_YOY_OR</stp>
        <stp>2</stp>
        <stp>002007.SZ</stp>
        <stp>2020-12-31</stp>
        <tr r="S445" s="3"/>
      </tp>
      <tp>
        <v>-5.6993051682000004</v>
        <stp/>
        <stp>EM_S_FA_YOY_OR</stp>
        <stp>2</stp>
        <stp>002015.SZ</stp>
        <stp>2022-12-31</stp>
        <tr r="U452" s="3"/>
      </tp>
      <tp>
        <v>-19.2393319183</v>
        <stp/>
        <stp>EM_S_FA_YOY_OR</stp>
        <stp>2</stp>
        <stp>002016.SZ</stp>
        <stp>2021-12-31</stp>
        <tr r="T453" s="3"/>
      </tp>
      <tp>
        <v>-9.8441798424000009</v>
        <stp/>
        <stp>EM_S_FA_YOY_OR</stp>
        <stp>2</stp>
        <stp>002017.SZ</stp>
        <stp>2020-12-31</stp>
        <tr r="S454" s="3"/>
      </tp>
      <tp>
        <v>16.958390285299998</v>
        <stp/>
        <stp>EM_S_FA_YOY_OR</stp>
        <stp>2</stp>
        <stp>002025.SZ</stp>
        <stp>2022-12-31</stp>
        <tr r="U461" s="3"/>
      </tp>
      <tp>
        <v>52.869728611100001</v>
        <stp/>
        <stp>EM_S_FA_YOY_OR</stp>
        <stp>2</stp>
        <stp>002026.SZ</stp>
        <stp>2021-12-31</stp>
        <tr r="T462" s="3"/>
      </tp>
      <tp>
        <v>-0.32005738639999998</v>
        <stp/>
        <stp>EM_S_FA_YOY_OR</stp>
        <stp>2</stp>
        <stp>002027.SZ</stp>
        <stp>2020-12-31</stp>
        <tr r="S463" s="3"/>
      </tp>
      <tp>
        <v>4.1275672694000001</v>
        <stp/>
        <stp>EM_S_FA_YOY_OR</stp>
        <stp>2</stp>
        <stp>002035.SZ</stp>
        <stp>2022-12-31</stp>
        <tr r="U471" s="3"/>
      </tp>
      <tp>
        <v>40.175553090800001</v>
        <stp/>
        <stp>EM_S_FA_YOY_OR</stp>
        <stp>2</stp>
        <stp>002036.SZ</stp>
        <stp>2021-12-31</stp>
        <tr r="T472" s="3"/>
      </tp>
      <tp>
        <v>19.020476134399999</v>
        <stp/>
        <stp>EM_S_FA_YOY_OR</stp>
        <stp>2</stp>
        <stp>002037.SZ</stp>
        <stp>2020-12-31</stp>
        <tr r="S473" s="3"/>
      </tp>
      <tp>
        <v>24.470170532899999</v>
        <stp/>
        <stp>EM_S_FA_YOY_OR</stp>
        <stp>2</stp>
        <stp>002045.SZ</stp>
        <stp>2022-12-31</stp>
        <tr r="U481" s="3"/>
      </tp>
      <tp>
        <v>41.304242410400001</v>
        <stp/>
        <stp>EM_S_FA_YOY_OR</stp>
        <stp>2</stp>
        <stp>002046.SZ</stp>
        <stp>2021-12-31</stp>
        <tr r="T482" s="3"/>
      </tp>
      <tp>
        <v>-10.8124621033</v>
        <stp/>
        <stp>EM_S_FA_YOY_OR</stp>
        <stp>2</stp>
        <stp>002047.SZ</stp>
        <stp>2020-12-31</stp>
        <tr r="S483" s="3"/>
      </tp>
      <tp>
        <v>2.2122770966999998</v>
        <stp/>
        <stp>EM_S_FA_YOY_OR</stp>
        <stp>2</stp>
        <stp>002055.SZ</stp>
        <stp>2022-12-31</stp>
        <tr r="U491" s="3"/>
      </tp>
      <tp>
        <v>55.5359012666</v>
        <stp/>
        <stp>EM_S_FA_YOY_OR</stp>
        <stp>2</stp>
        <stp>002056.SZ</stp>
        <stp>2021-12-31</stp>
        <tr r="T492" s="3"/>
      </tp>
      <tp>
        <v>21.0382495476</v>
        <stp/>
        <stp>EM_S_FA_YOY_OR</stp>
        <stp>2</stp>
        <stp>002057.SZ</stp>
        <stp>2020-12-31</stp>
        <tr r="S493" s="3"/>
      </tp>
      <tp>
        <v>8.7193746826999998</v>
        <stp/>
        <stp>EM_S_FA_YOY_OR</stp>
        <stp>2</stp>
        <stp>002065.SZ</stp>
        <stp>2022-12-31</stp>
        <tr r="U501" s="3"/>
      </tp>
      <tp>
        <v>7.6281461376999999</v>
        <stp/>
        <stp>EM_S_FA_YOY_OR</stp>
        <stp>2</stp>
        <stp>002066.SZ</stp>
        <stp>2021-12-31</stp>
        <tr r="T502" s="3"/>
      </tp>
      <tp>
        <v>-7.1709533467000002</v>
        <stp/>
        <stp>EM_S_FA_YOY_OR</stp>
        <stp>2</stp>
        <stp>002067.SZ</stp>
        <stp>2020-12-31</stp>
        <tr r="S503" s="3"/>
      </tp>
      <tp>
        <v>-1.6985160486999999</v>
        <stp/>
        <stp>EM_S_FA_YOY_OR</stp>
        <stp>2</stp>
        <stp>002075.SZ</stp>
        <stp>2022-12-31</stp>
        <tr r="U509" s="3"/>
      </tp>
      <tp>
        <v>-53.488919661799997</v>
        <stp/>
        <stp>EM_S_FA_YOY_OR</stp>
        <stp>2</stp>
        <stp>002076.SZ</stp>
        <stp>2021-12-31</stp>
        <tr r="T510" s="3"/>
      </tp>
      <tp>
        <v>-7.7273521445000002</v>
        <stp/>
        <stp>EM_S_FA_YOY_OR</stp>
        <stp>2</stp>
        <stp>002077.SZ</stp>
        <stp>2020-12-31</stp>
        <tr r="S511" s="3"/>
      </tp>
      <tp>
        <v>31.732177044</v>
        <stp/>
        <stp>EM_S_FA_YOY_OR</stp>
        <stp>2</stp>
        <stp>002085.SZ</stp>
        <stp>2022-12-31</stp>
        <tr r="U519" s="3"/>
      </tp>
      <tp>
        <v>-9.1160619512000007</v>
        <stp/>
        <stp>EM_S_FA_YOY_OR</stp>
        <stp>2</stp>
        <stp>002086.SZ</stp>
        <stp>2021-12-31</stp>
        <tr r="T520" s="3"/>
      </tp>
      <tp>
        <v>-15.1098971324</v>
        <stp/>
        <stp>EM_S_FA_YOY_OR</stp>
        <stp>2</stp>
        <stp>002087.SZ</stp>
        <stp>2020-12-31</stp>
        <tr r="S521" s="3"/>
      </tp>
      <tp>
        <v>-9.3411065788999998</v>
        <stp/>
        <stp>EM_S_FA_YOY_OR</stp>
        <stp>2</stp>
        <stp>002095.SZ</stp>
        <stp>2022-12-31</stp>
        <tr r="U529" s="3"/>
      </tp>
      <tp>
        <v>-3.5330639741000001</v>
        <stp/>
        <stp>EM_S_FA_YOY_OR</stp>
        <stp>2</stp>
        <stp>002096.SZ</stp>
        <stp>2021-12-31</stp>
        <tr r="T530" s="3"/>
      </tp>
      <tp>
        <v>26.254457091999999</v>
        <stp/>
        <stp>EM_S_FA_YOY_OR</stp>
        <stp>2</stp>
        <stp>002097.SZ</stp>
        <stp>2020-12-31</stp>
        <tr r="S531" s="3"/>
      </tp>
      <tp>
        <v>-37.171659328399997</v>
        <stp/>
        <stp>EM_S_FA_YOY_OR</stp>
        <stp>2</stp>
        <stp>002905.SZ</stp>
        <stp>2022-12-31</stp>
        <tr r="U1294" s="3"/>
      </tp>
      <tp>
        <v>33.008070914900003</v>
        <stp/>
        <stp>EM_S_FA_YOY_OR</stp>
        <stp>2</stp>
        <stp>002906.SZ</stp>
        <stp>2021-12-31</stp>
        <tr r="T1295" s="3"/>
      </tp>
      <tp>
        <v>4.7989770509999996</v>
        <stp/>
        <stp>EM_S_FA_YOY_OR</stp>
        <stp>2</stp>
        <stp>002907.SZ</stp>
        <stp>2020-12-31</stp>
        <tr r="S1296" s="3"/>
      </tp>
      <tp>
        <v>5.0019389897000002</v>
        <stp/>
        <stp>EM_S_FA_YOY_OR</stp>
        <stp>2</stp>
        <stp>002915.SZ</stp>
        <stp>2022-12-31</stp>
        <tr r="U1303" s="3"/>
      </tp>
      <tp>
        <v>20.1894201974</v>
        <stp/>
        <stp>EM_S_FA_YOY_OR</stp>
        <stp>2</stp>
        <stp>002916.SZ</stp>
        <stp>2021-12-31</stp>
        <tr r="T1304" s="3"/>
      </tp>
      <tp>
        <v>40.1900788214</v>
        <stp/>
        <stp>EM_S_FA_YOY_OR</stp>
        <stp>2</stp>
        <stp>002917.SZ</stp>
        <stp>2020-12-31</stp>
        <tr r="S1305" s="3"/>
      </tp>
      <tp>
        <v>116.143134362</v>
        <stp/>
        <stp>EM_S_FA_YOY_OR</stp>
        <stp>2</stp>
        <stp>002805.SZ</stp>
        <stp>2022-12-31</stp>
        <tr r="U1201" s="3"/>
      </tp>
      <tp>
        <v>56.294235747400002</v>
        <stp/>
        <stp>EM_S_FA_YOY_OR</stp>
        <stp>2</stp>
        <stp>002806.SZ</stp>
        <stp>2021-12-31</stp>
        <tr r="T1202" s="3"/>
      </tp>
      <tp>
        <v>-1.5585078602</v>
        <stp/>
        <stp>EM_S_FA_YOY_OR</stp>
        <stp>2</stp>
        <stp>002807.SZ</stp>
        <stp>2020-12-31</stp>
        <tr r="S1203" s="3"/>
      </tp>
      <tp>
        <v>-2.082130856</v>
        <stp/>
        <stp>EM_S_FA_YOY_OR</stp>
        <stp>2</stp>
        <stp>002815.SZ</stp>
        <stp>2022-12-31</stp>
        <tr r="U1210" s="3"/>
      </tp>
      <tp>
        <v>33.083858518600003</v>
        <stp/>
        <stp>EM_S_FA_YOY_OR</stp>
        <stp>2</stp>
        <stp>002816.SZ</stp>
        <stp>2021-12-31</stp>
        <tr r="T1211" s="3"/>
      </tp>
      <tp>
        <v>-1.8832347561</v>
        <stp/>
        <stp>EM_S_FA_YOY_OR</stp>
        <stp>2</stp>
        <stp>002817.SZ</stp>
        <stp>2020-12-31</stp>
        <tr r="S1212" s="3"/>
      </tp>
      <tp>
        <v>-7.9823512917999997</v>
        <stp/>
        <stp>EM_S_FA_YOY_OR</stp>
        <stp>2</stp>
        <stp>002825.SZ</stp>
        <stp>2022-12-31</stp>
        <tr r="U1220" s="3"/>
      </tp>
      <tp>
        <v>20.384315494100001</v>
        <stp/>
        <stp>EM_S_FA_YOY_OR</stp>
        <stp>2</stp>
        <stp>002826.SZ</stp>
        <stp>2021-12-31</stp>
        <tr r="T1221" s="3"/>
      </tp>
      <tp>
        <v>107.87213840690001</v>
        <stp/>
        <stp>EM_S_FA_YOY_OR</stp>
        <stp>2</stp>
        <stp>002827.SZ</stp>
        <stp>2020-12-31</stp>
        <tr r="S1222" s="3"/>
      </tp>
      <tp>
        <v>-3.2949551689000001</v>
        <stp/>
        <stp>EM_S_FA_YOY_OR</stp>
        <stp>2</stp>
        <stp>002835.SZ</stp>
        <stp>2022-12-31</stp>
        <tr r="U1229" s="3"/>
      </tp>
      <tp>
        <v>-32.169091759700002</v>
        <stp/>
        <stp>EM_S_FA_YOY_OR</stp>
        <stp>2</stp>
        <stp>002836.SZ</stp>
        <stp>2021-12-31</stp>
        <tr r="T1230" s="3"/>
      </tp>
      <tp>
        <v>27.347935155399998</v>
        <stp/>
        <stp>EM_S_FA_YOY_OR</stp>
        <stp>2</stp>
        <stp>002837.SZ</stp>
        <stp>2020-12-31</stp>
        <tr r="S1231" s="3"/>
      </tp>
      <tp>
        <v>-34.537434234199999</v>
        <stp/>
        <stp>EM_S_FA_YOY_OR</stp>
        <stp>2</stp>
        <stp>002845.SZ</stp>
        <stp>2022-12-31</stp>
        <tr r="U1238" s="3"/>
      </tp>
      <tp>
        <v>37.3343554908</v>
        <stp/>
        <stp>EM_S_FA_YOY_OR</stp>
        <stp>2</stp>
        <stp>002846.SZ</stp>
        <stp>2021-12-31</stp>
        <tr r="T1239" s="3"/>
      </tp>
      <tp>
        <v>39.990454325400002</v>
        <stp/>
        <stp>EM_S_FA_YOY_OR</stp>
        <stp>2</stp>
        <stp>002847.SZ</stp>
        <stp>2020-12-31</stp>
        <tr r="S1240" s="3"/>
      </tp>
      <tp>
        <v>-12.740628279899999</v>
        <stp/>
        <stp>EM_S_FA_YOY_OR</stp>
        <stp>2</stp>
        <stp>002855.SZ</stp>
        <stp>2022-12-31</stp>
        <tr r="U1247" s="3"/>
      </tp>
      <tp>
        <v>-52.911662490300003</v>
        <stp/>
        <stp>EM_S_FA_YOY_OR</stp>
        <stp>2</stp>
        <stp>002856.SZ</stp>
        <stp>2021-12-31</stp>
        <tr r="T1248" s="3"/>
      </tp>
      <tp>
        <v>-20.531722792699998</v>
        <stp/>
        <stp>EM_S_FA_YOY_OR</stp>
        <stp>2</stp>
        <stp>002857.SZ</stp>
        <stp>2020-12-31</stp>
        <tr r="S1249" s="3"/>
      </tp>
      <tp>
        <v>304.95340069700001</v>
        <stp/>
        <stp>EM_S_FA_YOY_OR</stp>
        <stp>2</stp>
        <stp>002865.SZ</stp>
        <stp>2022-12-31</stp>
        <tr r="U1257" s="3"/>
      </tp>
      <tp>
        <v>8.5102063127999994</v>
        <stp/>
        <stp>EM_S_FA_YOY_OR</stp>
        <stp>2</stp>
        <stp>002866.SZ</stp>
        <stp>2021-12-31</stp>
        <tr r="T1258" s="3"/>
      </tp>
      <tp>
        <v>-6.5295421733000003</v>
        <stp/>
        <stp>EM_S_FA_YOY_OR</stp>
        <stp>2</stp>
        <stp>002867.SZ</stp>
        <stp>2020-12-31</stp>
        <tr r="S1259" s="3"/>
      </tp>
      <tp>
        <v>-20.851742119699999</v>
        <stp/>
        <stp>EM_S_FA_YOY_OR</stp>
        <stp>2</stp>
        <stp>002875.SZ</stp>
        <stp>2022-12-31</stp>
        <tr r="U1266" s="3"/>
      </tp>
      <tp>
        <v>20.936298271799998</v>
        <stp/>
        <stp>EM_S_FA_YOY_OR</stp>
        <stp>2</stp>
        <stp>002876.SZ</stp>
        <stp>2021-12-31</stp>
        <tr r="T1267" s="3"/>
      </tp>
      <tp>
        <v>15.7592823316</v>
        <stp/>
        <stp>EM_S_FA_YOY_OR</stp>
        <stp>2</stp>
        <stp>002877.SZ</stp>
        <stp>2020-12-31</stp>
        <tr r="S1268" s="3"/>
      </tp>
      <tp>
        <v>35.333344547999999</v>
        <stp/>
        <stp>EM_S_FA_YOY_OR</stp>
        <stp>2</stp>
        <stp>002885.SZ</stp>
        <stp>2022-12-31</stp>
        <tr r="U1276" s="3"/>
      </tp>
      <tp>
        <v>33.554293125000001</v>
        <stp/>
        <stp>EM_S_FA_YOY_OR</stp>
        <stp>2</stp>
        <stp>002886.SZ</stp>
        <stp>2021-12-31</stp>
        <tr r="T1277" s="3"/>
      </tp>
      <tp>
        <v>32.946584952800002</v>
        <stp/>
        <stp>EM_S_FA_YOY_OR</stp>
        <stp>2</stp>
        <stp>002887.SZ</stp>
        <stp>2020-12-31</stp>
        <tr r="S1278" s="3"/>
      </tp>
      <tp>
        <v>36.258108887900001</v>
        <stp/>
        <stp>EM_S_FA_YOY_OR</stp>
        <stp>2</stp>
        <stp>002895.SZ</stp>
        <stp>2022-12-31</stp>
        <tr r="U1285" s="3"/>
      </tp>
      <tp>
        <v>25.2967633425</v>
        <stp/>
        <stp>EM_S_FA_YOY_OR</stp>
        <stp>2</stp>
        <stp>002896.SZ</stp>
        <stp>2021-12-31</stp>
        <tr r="T1286" s="3"/>
      </tp>
      <tp>
        <v>101.4297894549</v>
        <stp/>
        <stp>EM_S_FA_YOY_OR</stp>
        <stp>2</stp>
        <stp>002897.SZ</stp>
        <stp>2020-12-31</stp>
        <tr r="S1287" s="3"/>
      </tp>
      <tp>
        <v>-0.59158424180000002</v>
        <stp/>
        <stp>EM_S_FA_YOY_OR</stp>
        <stp>2</stp>
        <stp>601766.SH</stp>
        <stp>2020-12-31</stp>
        <tr r="S2876" s="3"/>
      </tp>
      <tp>
        <v>9.3513565404999994</v>
        <stp/>
        <stp>EM_S_FA_YOY_OR</stp>
        <stp>2</stp>
        <stp>601777.SH</stp>
        <stp>2021-12-31</stp>
        <tr r="T2877" s="3"/>
      </tp>
      <tp>
        <v>10.4341649143</v>
        <stp/>
        <stp>EM_S_FA_YOY_OR</stp>
        <stp>2</stp>
        <stp>601717.SH</stp>
        <stp>2021-12-31</stp>
        <tr r="T2873" s="3"/>
      </tp>
      <tp>
        <v>-4.2909449751000004</v>
        <stp/>
        <stp>EM_S_FA_YOY_OR</stp>
        <stp>2</stp>
        <stp>601727.SH</stp>
        <stp>2021-12-31</stp>
        <tr r="T2875" s="3"/>
      </tp>
      <tp>
        <v>-5.3062788931</v>
        <stp/>
        <stp>EM_S_FA_YOY_OR</stp>
        <stp>2</stp>
        <stp>601666.SH</stp>
        <stp>2020-12-31</stp>
        <tr r="S2864" s="3"/>
      </tp>
      <tp>
        <v>50.688662895</v>
        <stp/>
        <stp>EM_S_FA_YOY_OR</stp>
        <stp>2</stp>
        <stp>601677.SH</stp>
        <stp>2021-12-31</stp>
        <tr r="T2867" s="3"/>
      </tp>
      <tp>
        <v>12.4616789281</v>
        <stp/>
        <stp>EM_S_FA_YOY_OR</stp>
        <stp>2</stp>
        <stp>601607.SH</stp>
        <stp>2021-12-31</stp>
        <tr r="T2855" s="3"/>
      </tp>
      <tp>
        <v>48.548074815600003</v>
        <stp/>
        <stp>EM_S_FA_YOY_OR</stp>
        <stp>2</stp>
        <stp>601616.SH</stp>
        <stp>2020-12-31</stp>
        <tr r="S2858" s="3"/>
      </tp>
      <tp>
        <v>3.6356425683000002</v>
        <stp/>
        <stp>EM_S_FA_YOY_OR</stp>
        <stp>2</stp>
        <stp>601636.SH</stp>
        <stp>2020-12-31</stp>
        <tr r="S2863" s="3"/>
      </tp>
      <tp>
        <v>36.402214397500003</v>
        <stp/>
        <stp>EM_S_FA_YOY_OR</stp>
        <stp>2</stp>
        <stp>001696.SZ</stp>
        <stp>2020-12-31</stp>
        <tr r="S433" s="3"/>
      </tp>
      <tp>
        <v>-6.4692161978999998</v>
        <stp/>
        <stp>EM_S_FA_YOY_OR</stp>
        <stp>2</stp>
        <stp>601566.SH</stp>
        <stp>2020-12-31</stp>
        <tr r="S2847" s="3"/>
      </tp>
      <tp>
        <v>-0.98420119080000001</v>
        <stp/>
        <stp>EM_S_FA_YOY_OR</stp>
        <stp>2</stp>
        <stp>601567.SH</stp>
        <stp>2021-12-31</stp>
        <tr r="T2848" s="3"/>
      </tp>
      <tp>
        <v>-32.569178075000004</v>
        <stp/>
        <stp>EM_S_FA_YOY_OR</stp>
        <stp>2</stp>
        <stp>601366.SH</stp>
        <stp>2020-12-31</stp>
        <tr r="S2834" s="3"/>
      </tp>
      <tp>
        <v>7.9209688406999996</v>
        <stp/>
        <stp>EM_S_FA_YOY_OR</stp>
        <stp>2</stp>
        <stp>601377.SH</stp>
        <stp>2021-12-31</stp>
        <tr r="T2838" s="3"/>
      </tp>
      <tp>
        <v>-3.9697607682</v>
        <stp/>
        <stp>EM_S_FA_YOY_OR</stp>
        <stp>2</stp>
        <stp>601326.SH</stp>
        <stp>2020-12-31</stp>
        <tr r="S2828" s="3"/>
      </tp>
      <tp>
        <v>18.315135822599999</v>
        <stp/>
        <stp>EM_S_FA_YOY_OR</stp>
        <stp>2</stp>
        <stp>601336.SH</stp>
        <stp>2020-12-31</stp>
        <tr r="S2831" s="3"/>
      </tp>
      <tp>
        <v>51.147475987100002</v>
        <stp/>
        <stp>EM_S_FA_YOY_OR</stp>
        <stp>2</stp>
        <stp>601216.SH</stp>
        <stp>2020-12-31</stp>
        <tr r="S2815" s="3"/>
      </tp>
      <tp>
        <v>24.119575537599999</v>
        <stp/>
        <stp>EM_S_FA_YOY_OR</stp>
        <stp>2</stp>
        <stp>601226.SH</stp>
        <stp>2020-12-31</stp>
        <tr r="S2819" s="3"/>
      </tp>
      <tp>
        <v>12.0397334922</v>
        <stp/>
        <stp>EM_S_FA_YOY_OR</stp>
        <stp>2</stp>
        <stp>601166.SH</stp>
        <stp>2020-12-31</stp>
        <tr r="S2802" s="3"/>
      </tp>
      <tp>
        <v>11.5503108016</v>
        <stp/>
        <stp>EM_S_FA_YOY_OR</stp>
        <stp>2</stp>
        <stp>601177.SH</stp>
        <stp>2021-12-31</stp>
        <tr r="T2805" s="3"/>
      </tp>
      <tp>
        <v>51.178592776999999</v>
        <stp/>
        <stp>EM_S_FA_YOY_OR</stp>
        <stp>2</stp>
        <stp>601106.SH</stp>
        <stp>2020-12-31</stp>
        <tr r="S2786" s="3"/>
      </tp>
      <tp>
        <v>66.612995729199994</v>
        <stp/>
        <stp>EM_S_FA_YOY_OR</stp>
        <stp>2</stp>
        <stp>601107.SH</stp>
        <stp>2021-12-31</stp>
        <tr r="T2787" s="3"/>
      </tp>
      <tp>
        <v>8.0781462812000004</v>
        <stp/>
        <stp>EM_S_FA_YOY_OR</stp>
        <stp>2</stp>
        <stp>601116.SH</stp>
        <stp>2020-12-31</stp>
        <tr r="S2791" s="3"/>
      </tp>
      <tp>
        <v>25.427872770800001</v>
        <stp/>
        <stp>EM_S_FA_YOY_OR</stp>
        <stp>2</stp>
        <stp>601117.SH</stp>
        <stp>2021-12-31</stp>
        <tr r="T2792" s="3"/>
      </tp>
      <tp>
        <v>4.9439308186000002</v>
        <stp/>
        <stp>EM_S_FA_YOY_OR</stp>
        <stp>2</stp>
        <stp>601126.SH</stp>
        <stp>2020-12-31</stp>
        <tr r="S2794" s="3"/>
      </tp>
      <tp>
        <v>16.888299248199999</v>
        <stp/>
        <stp>EM_S_FA_YOY_OR</stp>
        <stp>2</stp>
        <stp>601127.SH</stp>
        <stp>2021-12-31</stp>
        <tr r="T2795" s="3"/>
      </tp>
      <tp>
        <v>32.274911754500003</v>
        <stp/>
        <stp>EM_S_FA_YOY_OR</stp>
        <stp>2</stp>
        <stp>601137.SH</stp>
        <stp>2021-12-31</stp>
        <tr r="T2797" s="3"/>
      </tp>
      <tp>
        <v>9.6179659871999998</v>
        <stp/>
        <stp>EM_S_FA_YOY_OR</stp>
        <stp>2</stp>
        <stp>601186.SH</stp>
        <stp>2020-12-31</stp>
        <tr r="S2807" s="3"/>
      </tp>
      <tp>
        <v>-9.5037248496999993</v>
        <stp/>
        <stp>EM_S_FA_YOY_OR</stp>
        <stp>2</stp>
        <stp>601006.SH</stp>
        <stp>2020-12-31</stp>
        <tr r="S2763" s="3"/>
      </tp>
      <tp>
        <v>20.497333034299999</v>
        <stp/>
        <stp>EM_S_FA_YOY_OR</stp>
        <stp>2</stp>
        <stp>601007.SH</stp>
        <stp>2021-12-31</stp>
        <tr r="T2764" s="3"/>
      </tp>
      <tp>
        <v>7.2302291007999999</v>
        <stp/>
        <stp>EM_S_FA_YOY_OR</stp>
        <stp>2</stp>
        <stp>601016.SH</stp>
        <stp>2020-12-31</stp>
        <tr r="S2771" s="3"/>
      </tp>
      <tp>
        <v>-63.069895760400001</v>
        <stp/>
        <stp>EM_S_FA_YOY_OR</stp>
        <stp>2</stp>
        <stp>601086.SH</stp>
        <stp>2020-12-31</stp>
        <tr r="S2780" s="3"/>
      </tp>
      <tp>
        <v>7.0994326404999999</v>
        <stp/>
        <stp>EM_S_FA_YOY_OR</stp>
        <stp>2</stp>
        <stp>601966.SH</stp>
        <stp>2020-12-31</stp>
        <tr r="S2914" s="3"/>
      </tp>
      <tp>
        <v>-10.415487665800001</v>
        <stp/>
        <stp>EM_S_FA_YOY_OR</stp>
        <stp>2</stp>
        <stp>601996.SH</stp>
        <stp>2020-12-31</stp>
        <tr r="S2922" s="3"/>
      </tp>
      <tp>
        <v>-6.6989926190000002</v>
        <stp/>
        <stp>EM_S_FA_YOY_OR</stp>
        <stp>2</stp>
        <stp>601997.SH</stp>
        <stp>2021-12-31</stp>
        <tr r="T2923" s="3"/>
      </tp>
      <tp>
        <v>22.971025753100001</v>
        <stp/>
        <stp>EM_S_FA_YOY_OR</stp>
        <stp>2</stp>
        <stp>001914.SZ</stp>
        <stp>2022-12-31</stp>
        <tr r="U436" s="3"/>
      </tp>
      <tp>
        <v>35.189798928099997</v>
        <stp/>
        <stp>EM_S_FA_YOY_OR</stp>
        <stp>2</stp>
        <stp>601857.SH</stp>
        <stp>2021-12-31</stp>
        <tr r="T2887" s="3"/>
      </tp>
      <tp>
        <v>33.491306256199998</v>
        <stp/>
        <stp>EM_S_FA_YOY_OR</stp>
        <stp>2</stp>
        <stp>601866.SH</stp>
        <stp>2020-12-31</stp>
        <tr r="S2889" s="3"/>
      </tp>
      <tp>
        <v>16.875322734400001</v>
        <stp/>
        <stp>EM_S_FA_YOY_OR</stp>
        <stp>2</stp>
        <stp>601877.SH</stp>
        <stp>2021-12-31</stp>
        <tr r="T2891" s="3"/>
      </tp>
      <tp>
        <v>-4.0160016829999998</v>
        <stp/>
        <stp>EM_S_FA_YOY_OR</stp>
        <stp>2</stp>
        <stp>601886.SH</stp>
        <stp>2020-12-31</stp>
        <tr r="S2896" s="3"/>
      </tp>
      <tp>
        <v>7.2348768838000002</v>
        <stp/>
        <stp>EM_S_FA_YOY_OR</stp>
        <stp>2</stp>
        <stp>001896.SZ</stp>
        <stp>2020-12-31</stp>
        <tr r="S435" s="3"/>
      </tp>
      <tp>
        <v>0.98966348749999999</v>
        <stp/>
        <stp>EM_S_FA_YOY_OR</stp>
        <stp>2</stp>
        <stp>600744.SH</stp>
        <stp>2022-12-31</stp>
        <tr r="U2581" s="3"/>
      </tp>
      <tp>
        <v>542.66903605530001</v>
        <stp/>
        <stp>EM_S_FA_YOY_OR</stp>
        <stp>2</stp>
        <stp>600746.SH</stp>
        <stp>2020-12-31</stp>
        <tr r="S2583" s="3"/>
      </tp>
      <tp>
        <v>-3.4390110872999999</v>
        <stp/>
        <stp>EM_S_FA_YOY_OR</stp>
        <stp>2</stp>
        <stp>600754.SH</stp>
        <stp>2022-12-31</stp>
        <tr r="U2589" s="3"/>
      </tp>
      <tp>
        <v>-8.7038730974000007</v>
        <stp/>
        <stp>EM_S_FA_YOY_OR</stp>
        <stp>2</stp>
        <stp>600756.SH</stp>
        <stp>2020-12-31</stp>
        <tr r="S2591" s="3"/>
      </tp>
      <tp>
        <v>-9.7673373511000001</v>
        <stp/>
        <stp>EM_S_FA_YOY_OR</stp>
        <stp>2</stp>
        <stp>600757.SH</stp>
        <stp>2021-12-31</stp>
        <tr r="T2592" s="3"/>
      </tp>
      <tp>
        <v>-11.952118303500001</v>
        <stp/>
        <stp>EM_S_FA_YOY_OR</stp>
        <stp>2</stp>
        <stp>600764.SH</stp>
        <stp>2022-12-31</stp>
        <tr r="U2598" s="3"/>
      </tp>
      <tp>
        <v>-2.1954455489</v>
        <stp/>
        <stp>EM_S_FA_YOY_OR</stp>
        <stp>2</stp>
        <stp>600766.SH</stp>
        <stp>2020-12-31</stp>
        <tr r="S2600" s="3"/>
      </tp>
      <tp>
        <v>-5.9836758225000004</v>
        <stp/>
        <stp>EM_S_FA_YOY_OR</stp>
        <stp>2</stp>
        <stp>600774.SH</stp>
        <stp>2022-12-31</stp>
        <tr r="U2606" s="3"/>
      </tp>
      <tp>
        <v>10.5688278331</v>
        <stp/>
        <stp>EM_S_FA_YOY_OR</stp>
        <stp>2</stp>
        <stp>600776.SH</stp>
        <stp>2020-12-31</stp>
        <tr r="S2608" s="3"/>
      </tp>
      <tp>
        <v>16.356983410200002</v>
        <stp/>
        <stp>EM_S_FA_YOY_OR</stp>
        <stp>2</stp>
        <stp>600777.SH</stp>
        <stp>2021-12-31</stp>
        <tr r="T2609" s="3"/>
      </tp>
      <tp>
        <v>2.4906386830999998</v>
        <stp/>
        <stp>EM_S_FA_YOY_OR</stp>
        <stp>2</stp>
        <stp>600704.SH</stp>
        <stp>2022-12-31</stp>
        <tr r="U2543" s="3"/>
      </tp>
      <tp>
        <v>-17.498867540100001</v>
        <stp/>
        <stp>EM_S_FA_YOY_OR</stp>
        <stp>2</stp>
        <stp>600706.SH</stp>
        <stp>2020-12-31</stp>
        <tr r="S2545" s="3"/>
      </tp>
      <tp>
        <v>45.230320320399997</v>
        <stp/>
        <stp>EM_S_FA_YOY_OR</stp>
        <stp>2</stp>
        <stp>600707.SH</stp>
        <stp>2021-12-31</stp>
        <tr r="T2546" s="3"/>
      </tp>
      <tp>
        <v>2.9331224567</v>
        <stp/>
        <stp>EM_S_FA_YOY_OR</stp>
        <stp>2</stp>
        <stp>600714.SH</stp>
        <stp>2022-12-31</stp>
        <tr r="U2552" s="3"/>
      </tp>
      <tp>
        <v>-31.312186702399998</v>
        <stp/>
        <stp>EM_S_FA_YOY_OR</stp>
        <stp>2</stp>
        <stp>600716.SH</stp>
        <stp>2020-12-31</stp>
        <tr r="S2554" s="3"/>
      </tp>
      <tp>
        <v>4.4519433023000001</v>
        <stp/>
        <stp>EM_S_FA_YOY_OR</stp>
        <stp>2</stp>
        <stp>600717.SH</stp>
        <stp>2021-12-31</stp>
        <tr r="T2555" s="3"/>
      </tp>
      <tp>
        <v>39.144664978500003</v>
        <stp/>
        <stp>EM_S_FA_YOY_OR</stp>
        <stp>2</stp>
        <stp>600724.SH</stp>
        <stp>2022-12-31</stp>
        <tr r="U2561" s="3"/>
      </tp>
      <tp>
        <v>-1.4523127575999999</v>
        <stp/>
        <stp>EM_S_FA_YOY_OR</stp>
        <stp>2</stp>
        <stp>600726.SH</stp>
        <stp>2020-12-31</stp>
        <tr r="S2563" s="3"/>
      </tp>
      <tp>
        <v>54.572709194700003</v>
        <stp/>
        <stp>EM_S_FA_YOY_OR</stp>
        <stp>2</stp>
        <stp>600727.SH</stp>
        <stp>2021-12-31</stp>
        <tr r="T2564" s="3"/>
      </tp>
      <tp>
        <v>-71.543798219199999</v>
        <stp/>
        <stp>EM_S_FA_YOY_OR</stp>
        <stp>2</stp>
        <stp>600734.SH</stp>
        <stp>2022-12-31</stp>
        <tr r="U2571" s="3"/>
      </tp>
      <tp>
        <v>9.8844895260999994</v>
        <stp/>
        <stp>EM_S_FA_YOY_OR</stp>
        <stp>2</stp>
        <stp>600736.SH</stp>
        <stp>2020-12-31</stp>
        <tr r="S2573" s="3"/>
      </tp>
      <tp>
        <v>19.0793768596</v>
        <stp/>
        <stp>EM_S_FA_YOY_OR</stp>
        <stp>2</stp>
        <stp>600737.SH</stp>
        <stp>2021-12-31</stp>
        <tr r="T2574" s="3"/>
      </tp>
      <tp>
        <v>25.466052135200002</v>
        <stp/>
        <stp>EM_S_FA_YOY_OR</stp>
        <stp>2</stp>
        <stp>600784.SH</stp>
        <stp>2022-12-31</stp>
        <tr r="U2615" s="3"/>
      </tp>
      <tp>
        <v>54.115444460100001</v>
        <stp/>
        <stp>EM_S_FA_YOY_OR</stp>
        <stp>2</stp>
        <stp>600787.SH</stp>
        <stp>2021-12-31</stp>
        <tr r="T2617" s="3"/>
      </tp>
      <tp>
        <v>-28.3156835387</v>
        <stp/>
        <stp>EM_S_FA_YOY_OR</stp>
        <stp>2</stp>
        <stp>600794.SH</stp>
        <stp>2022-12-31</stp>
        <tr r="U2623" s="3"/>
      </tp>
      <tp>
        <v>12.9655076211</v>
        <stp/>
        <stp>EM_S_FA_YOY_OR</stp>
        <stp>2</stp>
        <stp>600796.SH</stp>
        <stp>2020-12-31</stp>
        <tr r="S2625" s="3"/>
      </tp>
      <tp>
        <v>11.602150292899999</v>
        <stp/>
        <stp>EM_S_FA_YOY_OR</stp>
        <stp>2</stp>
        <stp>600797.SH</stp>
        <stp>2021-12-31</stp>
        <tr r="T2626" s="3"/>
      </tp>
      <tp>
        <v>71.656709866400007</v>
        <stp/>
        <stp>EM_S_FA_YOY_OR</stp>
        <stp>2</stp>
        <stp>000707.SZ</stp>
        <stp>2021-12-31</stp>
        <tr r="T236" s="3"/>
      </tp>
      <tp>
        <v>-14.1815925385</v>
        <stp/>
        <stp>EM_S_FA_YOY_OR</stp>
        <stp>2</stp>
        <stp>000716.SZ</stp>
        <stp>2020-12-31</stp>
        <tr r="S244" s="3"/>
      </tp>
      <tp>
        <v>44.134390407799998</v>
        <stp/>
        <stp>EM_S_FA_YOY_OR</stp>
        <stp>2</stp>
        <stp>000717.SZ</stp>
        <stp>2021-12-31</stp>
        <tr r="T245" s="3"/>
      </tp>
      <tp>
        <v>65.970191739000001</v>
        <stp/>
        <stp>EM_S_FA_YOY_OR</stp>
        <stp>2</stp>
        <stp>300726.SZ</stp>
        <stp>2020-12-31</stp>
        <tr r="S1990" s="3"/>
      </tp>
      <tp>
        <v>55.124791052299997</v>
        <stp/>
        <stp>EM_S_FA_YOY_OR</stp>
        <stp>2</stp>
        <stp>300727.SZ</stp>
        <stp>2021-12-31</stp>
        <tr r="T1991" s="3"/>
      </tp>
      <tp>
        <v>-30.1432731011</v>
        <stp/>
        <stp>EM_S_FA_YOY_OR</stp>
        <stp>2</stp>
        <stp>000726.SZ</stp>
        <stp>2020-12-31</stp>
        <tr r="S253" s="3"/>
      </tp>
      <tp>
        <v>2.9971943763</v>
        <stp/>
        <stp>EM_S_FA_YOY_OR</stp>
        <stp>2</stp>
        <stp>000727.SZ</stp>
        <stp>2021-12-31</stp>
        <tr r="T254" s="3"/>
      </tp>
      <tp>
        <v>-5.2127836700000003</v>
        <stp/>
        <stp>EM_S_FA_YOY_OR</stp>
        <stp>2</stp>
        <stp>300716.SZ</stp>
        <stp>2020-12-31</stp>
        <tr r="S1981" s="3"/>
      </tp>
      <tp>
        <v>22.836867683400001</v>
        <stp/>
        <stp>EM_S_FA_YOY_OR</stp>
        <stp>2</stp>
        <stp>300717.SZ</stp>
        <stp>2021-12-31</stp>
        <tr r="T1982" s="3"/>
      </tp>
      <tp>
        <v>-12.538123803</v>
        <stp/>
        <stp>EM_S_FA_YOY_OR</stp>
        <stp>2</stp>
        <stp>000736.SZ</stp>
        <stp>2020-12-31</stp>
        <tr r="S260" s="3"/>
      </tp>
      <tp>
        <v>16.849904773199999</v>
        <stp/>
        <stp>EM_S_FA_YOY_OR</stp>
        <stp>2</stp>
        <stp>000737.SZ</stp>
        <stp>2021-12-31</stp>
        <tr r="T261" s="3"/>
      </tp>
      <tp>
        <v>11.7958983969</v>
        <stp/>
        <stp>EM_S_FA_YOY_OR</stp>
        <stp>2</stp>
        <stp>300706.SZ</stp>
        <stp>2020-12-31</stp>
        <tr r="S1972" s="3"/>
      </tp>
      <tp>
        <v>30.0746409369</v>
        <stp/>
        <stp>EM_S_FA_YOY_OR</stp>
        <stp>2</stp>
        <stp>300707.SZ</stp>
        <stp>2021-12-31</stp>
        <tr r="T1973" s="3"/>
      </tp>
      <tp>
        <v>7.1274401202000002</v>
        <stp/>
        <stp>EM_S_FA_YOY_OR</stp>
        <stp>2</stp>
        <stp>000756.SZ</stp>
        <stp>2020-12-31</stp>
        <tr r="S269" s="3"/>
      </tp>
      <tp>
        <v>10.907678025399999</v>
        <stp/>
        <stp>EM_S_FA_YOY_OR</stp>
        <stp>2</stp>
        <stp>000757.SZ</stp>
        <stp>2021-12-31</stp>
        <tr r="T270" s="3"/>
      </tp>
      <tp>
        <v>-43.769027999899997</v>
        <stp/>
        <stp>EM_S_FA_YOY_OR</stp>
        <stp>2</stp>
        <stp>000766.SZ</stp>
        <stp>2020-12-31</stp>
        <tr r="S275" s="3"/>
      </tp>
      <tp>
        <v>28.749204537600001</v>
        <stp/>
        <stp>EM_S_FA_YOY_OR</stp>
        <stp>2</stp>
        <stp>000767.SZ</stp>
        <stp>2021-12-31</stp>
        <tr r="T276" s="3"/>
      </tp>
      <tp>
        <v>27.810777917700001</v>
        <stp/>
        <stp>EM_S_FA_YOY_OR</stp>
        <stp>2</stp>
        <stp>000776.SZ</stp>
        <stp>2020-12-31</stp>
        <tr r="S278" s="3"/>
      </tp>
      <tp>
        <v>33.4817258219</v>
        <stp/>
        <stp>EM_S_FA_YOY_OR</stp>
        <stp>2</stp>
        <stp>000777.SZ</stp>
        <stp>2021-12-31</stp>
        <tr r="T279" s="3"/>
      </tp>
      <tp>
        <v>26.117337927299999</v>
        <stp/>
        <stp>EM_S_FA_YOY_OR</stp>
        <stp>2</stp>
        <stp>000786.SZ</stp>
        <stp>2020-12-31</stp>
        <tr r="S285" s="3"/>
      </tp>
      <tp>
        <v>-73.249031934900003</v>
        <stp/>
        <stp>EM_S_FA_YOY_OR</stp>
        <stp>2</stp>
        <stp>000796.SZ</stp>
        <stp>2020-12-31</stp>
        <tr r="S293" s="3"/>
      </tp>
      <tp>
        <v>48.922014391300003</v>
        <stp/>
        <stp>EM_S_FA_YOY_OR</stp>
        <stp>2</stp>
        <stp>000797.SZ</stp>
        <stp>2021-12-31</stp>
        <tr r="T294" s="3"/>
      </tp>
      <tp>
        <v>11.720207017</v>
        <stp/>
        <stp>EM_S_FA_YOY_OR</stp>
        <stp>2</stp>
        <stp>600644.SH</stp>
        <stp>2022-12-31</stp>
        <tr r="U2496" s="3"/>
      </tp>
      <tp>
        <v>784.15382030789999</v>
        <stp/>
        <stp>EM_S_FA_YOY_OR</stp>
        <stp>2</stp>
        <stp>600647.SH</stp>
        <stp>2021-12-31</stp>
        <tr r="T2498" s="3"/>
      </tp>
      <tp>
        <v>0.88305635670000004</v>
        <stp/>
        <stp>EM_S_FA_YOY_OR</stp>
        <stp>2</stp>
        <stp>600654.SH</stp>
        <stp>2022-12-31</stp>
        <tr r="U2504" s="3"/>
      </tp>
      <tp>
        <v>-14.5319704096</v>
        <stp/>
        <stp>EM_S_FA_YOY_OR</stp>
        <stp>2</stp>
        <stp>600657.SH</stp>
        <stp>2021-12-31</stp>
        <tr r="T2506" s="3"/>
      </tp>
      <tp>
        <v>7.8639630636</v>
        <stp/>
        <stp>EM_S_FA_YOY_OR</stp>
        <stp>2</stp>
        <stp>600664.SH</stp>
        <stp>2022-12-31</stp>
        <tr r="U2512" s="3"/>
      </tp>
      <tp>
        <v>-28.808927521099999</v>
        <stp/>
        <stp>EM_S_FA_YOY_OR</stp>
        <stp>2</stp>
        <stp>600666.SH</stp>
        <stp>2020-12-31</stp>
        <tr r="S2514" s="3"/>
      </tp>
      <tp>
        <v>36.1016438487</v>
        <stp/>
        <stp>EM_S_FA_YOY_OR</stp>
        <stp>2</stp>
        <stp>600667.SH</stp>
        <stp>2021-12-31</stp>
        <tr r="T2515" s="3"/>
      </tp>
      <tp>
        <v>12.433906095399999</v>
        <stp/>
        <stp>EM_S_FA_YOY_OR</stp>
        <stp>2</stp>
        <stp>600674.SH</stp>
        <stp>2022-12-31</stp>
        <tr r="U2519" s="3"/>
      </tp>
      <tp>
        <v>-10.648501165900001</v>
        <stp/>
        <stp>EM_S_FA_YOY_OR</stp>
        <stp>2</stp>
        <stp>600676.SH</stp>
        <stp>2020-12-31</stp>
        <tr r="S2521" s="3"/>
      </tp>
      <tp>
        <v>13.360934287699999</v>
        <stp/>
        <stp>EM_S_FA_YOY_OR</stp>
        <stp>2</stp>
        <stp>600604.SH</stp>
        <stp>2022-12-31</stp>
        <tr r="U2463" s="3"/>
      </tp>
      <tp>
        <v>6.5285027596000003</v>
        <stp/>
        <stp>EM_S_FA_YOY_OR</stp>
        <stp>2</stp>
        <stp>600606.SH</stp>
        <stp>2020-12-31</stp>
        <tr r="S2465" s="3"/>
      </tp>
      <tp>
        <v>-35.610325499399998</v>
        <stp/>
        <stp>EM_S_FA_YOY_OR</stp>
        <stp>2</stp>
        <stp>600616.SH</stp>
        <stp>2020-12-31</stp>
        <tr r="S2473" s="3"/>
      </tp>
      <tp>
        <v>2.2986343939</v>
        <stp/>
        <stp>EM_S_FA_YOY_OR</stp>
        <stp>2</stp>
        <stp>600617.SH</stp>
        <stp>2021-12-31</stp>
        <tr r="T2474" s="3"/>
      </tp>
      <tp>
        <v>-24.231403862699999</v>
        <stp/>
        <stp>EM_S_FA_YOY_OR</stp>
        <stp>2</stp>
        <stp>600624.SH</stp>
        <stp>2022-12-31</stp>
        <tr r="U2481" s="3"/>
      </tp>
      <tp>
        <v>-26.352059133299999</v>
        <stp/>
        <stp>EM_S_FA_YOY_OR</stp>
        <stp>2</stp>
        <stp>600626.SH</stp>
        <stp>2020-12-31</stp>
        <tr r="S2482" s="3"/>
      </tp>
      <tp>
        <v>-43.968793767599998</v>
        <stp/>
        <stp>EM_S_FA_YOY_OR</stp>
        <stp>2</stp>
        <stp>600636.SH</stp>
        <stp>2020-12-31</stp>
        <tr r="S2488" s="3"/>
      </tp>
      <tp>
        <v>-9.6097080674999997</v>
        <stp/>
        <stp>EM_S_FA_YOY_OR</stp>
        <stp>2</stp>
        <stp>600637.SH</stp>
        <stp>2021-12-31</stp>
        <tr r="T2489" s="3"/>
      </tp>
      <tp>
        <v>40.825567294999999</v>
        <stp/>
        <stp>EM_S_FA_YOY_OR</stp>
        <stp>2</stp>
        <stp>600684.SH</stp>
        <stp>2022-12-31</stp>
        <tr r="U2527" s="3"/>
      </tp>
      <tp>
        <v>-21.982040988400001</v>
        <stp/>
        <stp>EM_S_FA_YOY_OR</stp>
        <stp>2</stp>
        <stp>600686.SH</stp>
        <stp>2020-12-31</stp>
        <tr r="S2529" s="3"/>
      </tp>
      <tp>
        <v>-13.037548215599999</v>
        <stp/>
        <stp>EM_S_FA_YOY_OR</stp>
        <stp>2</stp>
        <stp>600694.SH</stp>
        <stp>2022-12-31</stp>
        <tr r="U2536" s="3"/>
      </tp>
      <tp>
        <v>-27.050915184499999</v>
        <stp/>
        <stp>EM_S_FA_YOY_OR</stp>
        <stp>2</stp>
        <stp>600696.SH</stp>
        <stp>2020-12-31</stp>
        <tr r="S2537" s="3"/>
      </tp>
      <tp>
        <v>4.3787739951000004</v>
        <stp/>
        <stp>EM_S_FA_YOY_OR</stp>
        <stp>2</stp>
        <stp>600697.SH</stp>
        <stp>2021-12-31</stp>
        <tr r="T2538" s="3"/>
      </tp>
      <tp>
        <v>17.9276144701</v>
        <stp/>
        <stp>EM_S_FA_YOY_OR</stp>
        <stp>2</stp>
        <stp>000607.SZ</stp>
        <stp>2021-12-31</stp>
        <tr r="T175" s="3"/>
      </tp>
      <tp>
        <v>5.4137718907999997</v>
        <stp/>
        <stp>EM_S_FA_YOY_OR</stp>
        <stp>2</stp>
        <stp>300636.SZ</stp>
        <stp>2020-12-31</stp>
        <tr r="S1908" s="3"/>
      </tp>
      <tp>
        <v>45.802441204200001</v>
        <stp/>
        <stp>EM_S_FA_YOY_OR</stp>
        <stp>2</stp>
        <stp>300637.SZ</stp>
        <stp>2021-12-31</stp>
        <tr r="T1909" s="3"/>
      </tp>
      <tp>
        <v>-9.8543167010000001</v>
        <stp/>
        <stp>EM_S_FA_YOY_OR</stp>
        <stp>2</stp>
        <stp>000617.SZ</stp>
        <stp>2021-12-31</stp>
        <tr r="T181" s="3"/>
      </tp>
      <tp>
        <v>-3.1848489758</v>
        <stp/>
        <stp>EM_S_FA_YOY_OR</stp>
        <stp>2</stp>
        <stp>300626.SZ</stp>
        <stp>2020-12-31</stp>
        <tr r="S1899" s="3"/>
      </tp>
      <tp>
        <v>35.022577670700002</v>
        <stp/>
        <stp>EM_S_FA_YOY_OR</stp>
        <stp>2</stp>
        <stp>300627.SZ</stp>
        <stp>2021-12-31</stp>
        <tr r="T1900" s="3"/>
      </tp>
      <tp>
        <v>-12.859301913299999</v>
        <stp/>
        <stp>EM_S_FA_YOY_OR</stp>
        <stp>2</stp>
        <stp>000626.SZ</stp>
        <stp>2020-12-31</stp>
        <tr r="S187" s="3"/>
      </tp>
      <tp>
        <v>20.346350779200002</v>
        <stp/>
        <stp>EM_S_FA_YOY_OR</stp>
        <stp>2</stp>
        <stp>000627.SZ</stp>
        <stp>2021-12-31</stp>
        <tr r="T188" s="3"/>
      </tp>
      <tp>
        <v>-10.2930250864</v>
        <stp/>
        <stp>EM_S_FA_YOY_OR</stp>
        <stp>2</stp>
        <stp>300616.SZ</stp>
        <stp>2020-12-31</stp>
        <tr r="S1890" s="3"/>
      </tp>
      <tp>
        <v>52.352585313799999</v>
        <stp/>
        <stp>EM_S_FA_YOY_OR</stp>
        <stp>2</stp>
        <stp>300617.SZ</stp>
        <stp>2021-12-31</stp>
        <tr r="T1891" s="3"/>
      </tp>
      <tp>
        <v>31.5442017329</v>
        <stp/>
        <stp>EM_S_FA_YOY_OR</stp>
        <stp>2</stp>
        <stp>000636.SZ</stp>
        <stp>2020-12-31</stp>
        <tr r="S196" s="3"/>
      </tp>
      <tp>
        <v>39.383026470099999</v>
        <stp/>
        <stp>EM_S_FA_YOY_OR</stp>
        <stp>2</stp>
        <stp>000637.SZ</stp>
        <stp>2021-12-31</stp>
        <tr r="T197" s="3"/>
      </tp>
      <tp>
        <v>70.492140226999993</v>
        <stp/>
        <stp>EM_S_FA_YOY_OR</stp>
        <stp>2</stp>
        <stp>300604.SZ</stp>
        <stp>2022-12-31</stp>
        <tr r="U1879" s="3"/>
      </tp>
      <tp>
        <v>-3.5382815030999999</v>
        <stp/>
        <stp>EM_S_FA_YOY_OR</stp>
        <stp>2</stp>
        <stp>300606.SZ</stp>
        <stp>2020-12-31</stp>
        <tr r="S1881" s="3"/>
      </tp>
      <tp>
        <v>19.499413967799999</v>
        <stp/>
        <stp>EM_S_FA_YOY_OR</stp>
        <stp>2</stp>
        <stp>300607.SZ</stp>
        <stp>2021-12-31</stp>
        <tr r="T1882" s="3"/>
      </tp>
      <tp>
        <v>199.85695650029999</v>
        <stp/>
        <stp>EM_S_FA_YOY_OR</stp>
        <stp>2</stp>
        <stp>300676.SZ</stp>
        <stp>2020-12-31</stp>
        <tr r="S1944" s="3"/>
      </tp>
      <tp>
        <v>17.369579459499999</v>
        <stp/>
        <stp>EM_S_FA_YOY_OR</stp>
        <stp>2</stp>
        <stp>300677.SZ</stp>
        <stp>2021-12-31</stp>
        <tr r="T1945" s="3"/>
      </tp>
      <tp>
        <v>29.4083563109</v>
        <stp/>
        <stp>EM_S_FA_YOY_OR</stp>
        <stp>2</stp>
        <stp>000656.SZ</stp>
        <stp>2020-12-31</stp>
        <tr r="S204" s="3"/>
      </tp>
      <tp>
        <v>21.917752544700001</v>
        <stp/>
        <stp>EM_S_FA_YOY_OR</stp>
        <stp>2</stp>
        <stp>000657.SZ</stp>
        <stp>2021-12-31</stp>
        <tr r="T205" s="3"/>
      </tp>
      <tp>
        <v>41.405141960199998</v>
        <stp/>
        <stp>EM_S_FA_YOY_OR</stp>
        <stp>2</stp>
        <stp>300666.SZ</stp>
        <stp>2020-12-31</stp>
        <tr r="S1935" s="3"/>
      </tp>
      <tp>
        <v>9.7190174514999992</v>
        <stp/>
        <stp>EM_S_FA_YOY_OR</stp>
        <stp>2</stp>
        <stp>300667.SZ</stp>
        <stp>2021-12-31</stp>
        <tr r="T1936" s="3"/>
      </tp>
      <tp>
        <v>5.2529018913999996</v>
        <stp/>
        <stp>EM_S_FA_YOY_OR</stp>
        <stp>2</stp>
        <stp>300654.SZ</stp>
        <stp>2022-12-31</stp>
        <tr r="U1924" s="3"/>
      </tp>
      <tp>
        <v>32.038879586100002</v>
        <stp/>
        <stp>EM_S_FA_YOY_OR</stp>
        <stp>2</stp>
        <stp>300656.SZ</stp>
        <stp>2020-12-31</stp>
        <tr r="S1926" s="3"/>
      </tp>
      <tp>
        <v>21.003705361200002</v>
        <stp/>
        <stp>EM_S_FA_YOY_OR</stp>
        <stp>2</stp>
        <stp>300657.SZ</stp>
        <stp>2021-12-31</stp>
        <tr r="T1927" s="3"/>
      </tp>
      <tp>
        <v>-1.2612596295</v>
        <stp/>
        <stp>EM_S_FA_YOY_OR</stp>
        <stp>2</stp>
        <stp>000676.SZ</stp>
        <stp>2020-12-31</stp>
        <tr r="S214" s="3"/>
      </tp>
      <tp>
        <v>56.929235330700003</v>
        <stp/>
        <stp>EM_S_FA_YOY_OR</stp>
        <stp>2</stp>
        <stp>000677.SZ</stp>
        <stp>2021-12-31</stp>
        <tr r="T215" s="3"/>
      </tp>
      <tp>
        <v>-4.8828956826000001</v>
        <stp/>
        <stp>EM_S_FA_YOY_OR</stp>
        <stp>2</stp>
        <stp>300647.SZ</stp>
        <stp>2021-12-31</stp>
        <tr r="T1917" s="3"/>
      </tp>
      <tp>
        <v>-17.0563070442</v>
        <stp/>
        <stp>EM_S_FA_YOY_OR</stp>
        <stp>2</stp>
        <stp>000686.SZ</stp>
        <stp>2020-12-31</stp>
        <tr r="S223" s="3"/>
      </tp>
      <tp>
        <v>-12.856853367399999</v>
        <stp/>
        <stp>EM_S_FA_YOY_OR</stp>
        <stp>2</stp>
        <stp>000697.SZ</stp>
        <stp>2021-12-31</stp>
        <tr r="T229" s="3"/>
      </tp>
      <tp>
        <v>64.892314866800007</v>
        <stp/>
        <stp>EM_S_FA_YOY_OR</stp>
        <stp>2</stp>
        <stp>300696.SZ</stp>
        <stp>2020-12-31</stp>
        <tr r="S1963" s="3"/>
      </tp>
      <tp>
        <v>35.317467592500002</v>
        <stp/>
        <stp>EM_S_FA_YOY_OR</stp>
        <stp>2</stp>
        <stp>300697.SZ</stp>
        <stp>2021-12-31</stp>
        <tr r="T1964" s="3"/>
      </tp>
      <tp>
        <v>27.619262889600002</v>
        <stp/>
        <stp>EM_S_FA_YOY_OR</stp>
        <stp>2</stp>
        <stp>300684.SZ</stp>
        <stp>2022-12-31</stp>
        <tr r="U1952" s="3"/>
      </tp>
      <tp>
        <v>33.255620092699999</v>
        <stp/>
        <stp>EM_S_FA_YOY_OR</stp>
        <stp>2</stp>
        <stp>300686.SZ</stp>
        <stp>2020-12-31</stp>
        <tr r="S1954" s="3"/>
      </tp>
      <tp>
        <v>39.675173755899998</v>
        <stp/>
        <stp>EM_S_FA_YOY_OR</stp>
        <stp>2</stp>
        <stp>300687.SZ</stp>
        <stp>2021-12-31</stp>
        <tr r="T1955" s="3"/>
      </tp>
      <tp>
        <v>-5.9353830478000003</v>
        <stp/>
        <stp>EM_S_FA_YOY_OR</stp>
        <stp>2</stp>
        <stp>600546.SH</stp>
        <stp>2020-12-31</stp>
        <tr r="S2411" s="3"/>
      </tp>
      <tp>
        <v>-46.697562624500002</v>
        <stp/>
        <stp>EM_S_FA_YOY_OR</stp>
        <stp>2</stp>
        <stp>600547.SH</stp>
        <stp>2021-12-31</stp>
        <tr r="T2412" s="3"/>
      </tp>
      <tp>
        <v>54.776091303599998</v>
        <stp/>
        <stp>EM_S_FA_YOY_OR</stp>
        <stp>2</stp>
        <stp>600556.SH</stp>
        <stp>2020-12-31</stp>
        <tr r="S2418" s="3"/>
      </tp>
      <tp>
        <v>20.3383478304</v>
        <stp/>
        <stp>EM_S_FA_YOY_OR</stp>
        <stp>2</stp>
        <stp>600557.SH</stp>
        <stp>2021-12-31</stp>
        <tr r="T2419" s="3"/>
      </tp>
      <tp>
        <v>-11.1674399878</v>
        <stp/>
        <stp>EM_S_FA_YOY_OR</stp>
        <stp>2</stp>
        <stp>600566.SH</stp>
        <stp>2020-12-31</stp>
        <tr r="S2427" s="3"/>
      </tp>
      <tp>
        <v>32.294483729100001</v>
        <stp/>
        <stp>EM_S_FA_YOY_OR</stp>
        <stp>2</stp>
        <stp>600567.SH</stp>
        <stp>2021-12-31</stp>
        <tr r="T2428" s="3"/>
      </tp>
      <tp>
        <v>-45.0113152562</v>
        <stp/>
        <stp>EM_S_FA_YOY_OR</stp>
        <stp>2</stp>
        <stp>600576.SH</stp>
        <stp>2020-12-31</stp>
        <tr r="S2436" s="3"/>
      </tp>
      <tp>
        <v>47.263753644399998</v>
        <stp/>
        <stp>EM_S_FA_YOY_OR</stp>
        <stp>2</stp>
        <stp>600577.SH</stp>
        <stp>2021-12-31</stp>
        <tr r="T2437" s="3"/>
      </tp>
      <tp>
        <v>438.30038592400001</v>
        <stp/>
        <stp>EM_S_FA_YOY_OR</stp>
        <stp>2</stp>
        <stp>600506.SH</stp>
        <stp>2020-12-31</stp>
        <tr r="S2378" s="3"/>
      </tp>
      <tp>
        <v>30.5871129967</v>
        <stp/>
        <stp>EM_S_FA_YOY_OR</stp>
        <stp>2</stp>
        <stp>600507.SH</stp>
        <stp>2021-12-31</stp>
        <tr r="T2379" s="3"/>
      </tp>
      <tp>
        <v>-47.574848797900003</v>
        <stp/>
        <stp>EM_S_FA_YOY_OR</stp>
        <stp>2</stp>
        <stp>600516.SH</stp>
        <stp>2020-12-31</stp>
        <tr r="S2387" s="3"/>
      </tp>
      <tp>
        <v>13.2505792175</v>
        <stp/>
        <stp>EM_S_FA_YOY_OR</stp>
        <stp>2</stp>
        <stp>600517.SH</stp>
        <stp>2021-12-31</stp>
        <tr r="T2388" s="3"/>
      </tp>
      <tp>
        <v>-8.9211399928000006</v>
        <stp/>
        <stp>EM_S_FA_YOY_OR</stp>
        <stp>2</stp>
        <stp>600526.SH</stp>
        <stp>2020-12-31</stp>
        <tr r="S2396" s="3"/>
      </tp>
      <tp>
        <v>-23.5661139063</v>
        <stp/>
        <stp>EM_S_FA_YOY_OR</stp>
        <stp>2</stp>
        <stp>600527.SH</stp>
        <stp>2021-12-31</stp>
        <tr r="T2397" s="3"/>
      </tp>
      <tp>
        <v>27.296747420700001</v>
        <stp/>
        <stp>EM_S_FA_YOY_OR</stp>
        <stp>2</stp>
        <stp>600536.SH</stp>
        <stp>2020-12-31</stp>
        <tr r="S2404" s="3"/>
      </tp>
      <tp>
        <v>-0.35970077769999997</v>
        <stp/>
        <stp>EM_S_FA_YOY_OR</stp>
        <stp>2</stp>
        <stp>600537.SH</stp>
        <stp>2021-12-31</stp>
        <tr r="T2405" s="3"/>
      </tp>
      <tp>
        <v>10.686400708800001</v>
        <stp/>
        <stp>EM_S_FA_YOY_OR</stp>
        <stp>2</stp>
        <stp>600584.SH</stp>
        <stp>2022-12-31</stp>
        <tr r="U2444" s="3"/>
      </tp>
      <tp>
        <v>-7.2217223514000004</v>
        <stp/>
        <stp>EM_S_FA_YOY_OR</stp>
        <stp>2</stp>
        <stp>600586.SH</stp>
        <stp>2020-12-31</stp>
        <tr r="S2446" s="3"/>
      </tp>
      <tp>
        <v>3.6197112205000002</v>
        <stp/>
        <stp>EM_S_FA_YOY_OR</stp>
        <stp>2</stp>
        <stp>600587.SH</stp>
        <stp>2021-12-31</stp>
        <tr r="T2447" s="3"/>
      </tp>
      <tp>
        <v>-18.2699652069</v>
        <stp/>
        <stp>EM_S_FA_YOY_OR</stp>
        <stp>2</stp>
        <stp>600594.SH</stp>
        <stp>2022-12-31</stp>
        <tr r="U2453" s="3"/>
      </tp>
      <tp>
        <v>4.2453794104</v>
        <stp/>
        <stp>EM_S_FA_YOY_OR</stp>
        <stp>2</stp>
        <stp>600596.SH</stp>
        <stp>2020-12-31</stp>
        <tr r="S2455" s="3"/>
      </tp>
      <tp>
        <v>15.5937893275</v>
        <stp/>
        <stp>EM_S_FA_YOY_OR</stp>
        <stp>2</stp>
        <stp>600597.SH</stp>
        <stp>2021-12-31</stp>
        <tr r="T2456" s="3"/>
      </tp>
      <tp>
        <v>27.9195663854</v>
        <stp/>
        <stp>EM_S_FA_YOY_OR</stp>
        <stp>2</stp>
        <stp>000504.SZ</stp>
        <stp>2022-12-31</stp>
        <tr r="U99" s="3"/>
      </tp>
      <tp>
        <v>-17.527314620199999</v>
        <stp/>
        <stp>EM_S_FA_YOY_OR</stp>
        <stp>2</stp>
        <stp>000506.SZ</stp>
        <stp>2020-12-31</stp>
        <tr r="S101" s="3"/>
      </tp>
      <tp>
        <v>85.325160563899999</v>
        <stp/>
        <stp>EM_S_FA_YOY_OR</stp>
        <stp>2</stp>
        <stp>000507.SZ</stp>
        <stp>2021-12-31</stp>
        <tr r="T102" s="3"/>
      </tp>
      <tp>
        <v>43.581679340299999</v>
        <stp/>
        <stp>EM_S_FA_YOY_OR</stp>
        <stp>2</stp>
        <stp>300534.SZ</stp>
        <stp>2022-12-31</stp>
        <tr r="U1813" s="3"/>
      </tp>
      <tp>
        <v>-37.7144441935</v>
        <stp/>
        <stp>EM_S_FA_YOY_OR</stp>
        <stp>2</stp>
        <stp>300536.SZ</stp>
        <stp>2020-12-31</stp>
        <tr r="S1815" s="3"/>
      </tp>
      <tp>
        <v>-17.823794494800001</v>
        <stp/>
        <stp>EM_S_FA_YOY_OR</stp>
        <stp>2</stp>
        <stp>300537.SZ</stp>
        <stp>2021-12-31</stp>
        <tr r="T1816" s="3"/>
      </tp>
      <tp>
        <v>-24.543603732400001</v>
        <stp/>
        <stp>EM_S_FA_YOY_OR</stp>
        <stp>2</stp>
        <stp>000514.SZ</stp>
        <stp>2022-12-31</stp>
        <tr r="U106" s="3"/>
      </tp>
      <tp>
        <v>62.1657670357</v>
        <stp/>
        <stp>EM_S_FA_YOY_OR</stp>
        <stp>2</stp>
        <stp>000516.SZ</stp>
        <stp>2020-12-31</stp>
        <tr r="S107" s="3"/>
      </tp>
      <tp>
        <v>62.657122446300001</v>
        <stp/>
        <stp>EM_S_FA_YOY_OR</stp>
        <stp>2</stp>
        <stp>000517.SZ</stp>
        <stp>2021-12-31</stp>
        <tr r="T108" s="3"/>
      </tp>
      <tp>
        <v>-6.7499364808999998</v>
        <stp/>
        <stp>EM_S_FA_YOY_OR</stp>
        <stp>2</stp>
        <stp>300527.SZ</stp>
        <stp>2021-12-31</stp>
        <tr r="T1806" s="3"/>
      </tp>
      <tp>
        <v>-32.218940963900003</v>
        <stp/>
        <stp>EM_S_FA_YOY_OR</stp>
        <stp>2</stp>
        <stp>000524.SZ</stp>
        <stp>2022-12-31</stp>
        <tr r="U114" s="3"/>
      </tp>
      <tp>
        <v>-18.785661996399998</v>
        <stp/>
        <stp>EM_S_FA_YOY_OR</stp>
        <stp>2</stp>
        <stp>000526.SZ</stp>
        <stp>2020-12-31</stp>
        <tr r="S116" s="3"/>
      </tp>
      <tp>
        <v>17.9752446446</v>
        <stp/>
        <stp>EM_S_FA_YOY_OR</stp>
        <stp>2</stp>
        <stp>300514.SZ</stp>
        <stp>2022-12-31</stp>
        <tr r="U1795" s="3"/>
      </tp>
      <tp>
        <v>26.199973223699999</v>
        <stp/>
        <stp>EM_S_FA_YOY_OR</stp>
        <stp>2</stp>
        <stp>300516.SZ</stp>
        <stp>2020-12-31</stp>
        <tr r="S1797" s="3"/>
      </tp>
      <tp>
        <v>30.408241802900001</v>
        <stp/>
        <stp>EM_S_FA_YOY_OR</stp>
        <stp>2</stp>
        <stp>300517.SZ</stp>
        <stp>2021-12-31</stp>
        <tr r="T1798" s="3"/>
      </tp>
      <tp>
        <v>20.9655342163</v>
        <stp/>
        <stp>EM_S_FA_YOY_OR</stp>
        <stp>2</stp>
        <stp>000534.SZ</stp>
        <stp>2022-12-31</stp>
        <tr r="U123" s="3"/>
      </tp>
      <tp>
        <v>48.825529534300003</v>
        <stp/>
        <stp>EM_S_FA_YOY_OR</stp>
        <stp>2</stp>
        <stp>000536.SZ</stp>
        <stp>2020-12-31</stp>
        <tr r="S124" s="3"/>
      </tp>
      <tp>
        <v>-0.8484619149</v>
        <stp/>
        <stp>EM_S_FA_YOY_OR</stp>
        <stp>2</stp>
        <stp>000537.SZ</stp>
        <stp>2021-12-31</stp>
        <tr r="T125" s="3"/>
      </tp>
      <tp>
        <v>-59.036368065399998</v>
        <stp/>
        <stp>EM_S_FA_YOY_OR</stp>
        <stp>2</stp>
        <stp>300506.SZ</stp>
        <stp>2020-12-31</stp>
        <tr r="S1787" s="3"/>
      </tp>
      <tp>
        <v>5.3836894034</v>
        <stp/>
        <stp>EM_S_FA_YOY_OR</stp>
        <stp>2</stp>
        <stp>300507.SZ</stp>
        <stp>2021-12-31</stp>
        <tr r="T1788" s="3"/>
      </tp>
      <tp>
        <v>1.2422543465</v>
        <stp/>
        <stp>EM_S_FA_YOY_OR</stp>
        <stp>2</stp>
        <stp>000544.SZ</stp>
        <stp>2022-12-31</stp>
        <tr r="U130" s="3"/>
      </tp>
      <tp>
        <v>6.1226099695</v>
        <stp/>
        <stp>EM_S_FA_YOY_OR</stp>
        <stp>2</stp>
        <stp>000546.SZ</stp>
        <stp>2020-12-31</stp>
        <tr r="S132" s="3"/>
      </tp>
      <tp>
        <v>-6.5865093654000004</v>
        <stp/>
        <stp>EM_S_FA_YOY_OR</stp>
        <stp>2</stp>
        <stp>000547.SZ</stp>
        <stp>2021-12-31</stp>
        <tr r="T133" s="3"/>
      </tp>
      <tp>
        <v>19.522561099200001</v>
        <stp/>
        <stp>EM_S_FA_YOY_OR</stp>
        <stp>2</stp>
        <stp>300576.SZ</stp>
        <stp>2020-12-31</stp>
        <tr r="S1852" s="3"/>
      </tp>
      <tp>
        <v>17.7563754713</v>
        <stp/>
        <stp>EM_S_FA_YOY_OR</stp>
        <stp>2</stp>
        <stp>300577.SZ</stp>
        <stp>2021-12-31</stp>
        <tr r="T1853" s="3"/>
      </tp>
      <tp>
        <v>9.6584667606999997</v>
        <stp/>
        <stp>EM_S_FA_YOY_OR</stp>
        <stp>2</stp>
        <stp>000554.SZ</stp>
        <stp>2022-12-31</stp>
        <tr r="U139" s="3"/>
      </tp>
      <tp>
        <v>38.038272520100001</v>
        <stp/>
        <stp>EM_S_FA_YOY_OR</stp>
        <stp>2</stp>
        <stp>000557.SZ</stp>
        <stp>2021-12-31</stp>
        <tr r="T141" s="3"/>
      </tp>
      <tp>
        <v>29.5527760901</v>
        <stp/>
        <stp>EM_S_FA_YOY_OR</stp>
        <stp>2</stp>
        <stp>300566.SZ</stp>
        <stp>2020-12-31</stp>
        <tr r="S1843" s="3"/>
      </tp>
      <tp>
        <v>16.008947418399998</v>
        <stp/>
        <stp>EM_S_FA_YOY_OR</stp>
        <stp>2</stp>
        <stp>300567.SZ</stp>
        <stp>2021-12-31</stp>
        <tr r="T1844" s="3"/>
      </tp>
      <tp>
        <v>-15.561581542000001</v>
        <stp/>
        <stp>EM_S_FA_YOY_OR</stp>
        <stp>2</stp>
        <stp>000564.SZ</stp>
        <stp>2022-12-31</stp>
        <tr r="U147" s="3"/>
      </tp>
      <tp>
        <v>-10.018255438600001</v>
        <stp/>
        <stp>EM_S_FA_YOY_OR</stp>
        <stp>2</stp>
        <stp>000566.SZ</stp>
        <stp>2020-12-31</stp>
        <tr r="S149" s="3"/>
      </tp>
      <tp>
        <v>113.7885520575</v>
        <stp/>
        <stp>EM_S_FA_YOY_OR</stp>
        <stp>2</stp>
        <stp>000567.SZ</stp>
        <stp>2021-12-31</stp>
        <tr r="T150" s="3"/>
      </tp>
      <tp>
        <v>63.625877895800002</v>
        <stp/>
        <stp>EM_S_FA_YOY_OR</stp>
        <stp>2</stp>
        <stp>300554.SZ</stp>
        <stp>2022-12-31</stp>
        <tr r="U1832" s="3"/>
      </tp>
      <tp>
        <v>9.5786168015000008</v>
        <stp/>
        <stp>EM_S_FA_YOY_OR</stp>
        <stp>2</stp>
        <stp>300556.SZ</stp>
        <stp>2020-12-31</stp>
        <tr r="S1834" s="3"/>
      </tp>
      <tp>
        <v>4.227810281</v>
        <stp/>
        <stp>EM_S_FA_YOY_OR</stp>
        <stp>2</stp>
        <stp>300557.SZ</stp>
        <stp>2021-12-31</stp>
        <tr r="T1835" s="3"/>
      </tp>
      <tp>
        <v>4.0903787124999997</v>
        <stp/>
        <stp>EM_S_FA_YOY_OR</stp>
        <stp>2</stp>
        <stp>000576.SZ</stp>
        <stp>2020-12-31</stp>
        <tr r="S156" s="3"/>
      </tp>
      <tp>
        <v>-42.792864671099998</v>
        <stp/>
        <stp>EM_S_FA_YOY_OR</stp>
        <stp>2</stp>
        <stp>300546.SZ</stp>
        <stp>2020-12-31</stp>
        <tr r="S1824" s="3"/>
      </tp>
      <tp>
        <v>14.617146202900001</v>
        <stp/>
        <stp>EM_S_FA_YOY_OR</stp>
        <stp>2</stp>
        <stp>300547.SZ</stp>
        <stp>2021-12-31</stp>
        <tr r="T1825" s="3"/>
      </tp>
      <tp>
        <v>5.8004915198999996</v>
        <stp/>
        <stp>EM_S_FA_YOY_OR</stp>
        <stp>2</stp>
        <stp>000584.SZ</stp>
        <stp>2022-12-31</stp>
        <tr r="U159" s="3"/>
      </tp>
      <tp>
        <v>11.7059582428</v>
        <stp/>
        <stp>EM_S_FA_YOY_OR</stp>
        <stp>2</stp>
        <stp>000586.SZ</stp>
        <stp>2020-12-31</stp>
        <tr r="S160" s="3"/>
      </tp>
      <tp>
        <v>-1.1989777327</v>
        <stp/>
        <stp>EM_S_FA_YOY_OR</stp>
        <stp>2</stp>
        <stp>000596.SZ</stp>
        <stp>2020-12-31</stp>
        <tr r="S167" s="3"/>
      </tp>
      <tp>
        <v>10.302364196999999</v>
        <stp/>
        <stp>EM_S_FA_YOY_OR</stp>
        <stp>2</stp>
        <stp>000597.SZ</stp>
        <stp>2021-12-31</stp>
        <tr r="T168" s="3"/>
      </tp>
      <tp>
        <v>25.500314370000002</v>
        <stp/>
        <stp>EM_S_FA_YOY_OR</stp>
        <stp>2</stp>
        <stp>300596.SZ</stp>
        <stp>2020-12-31</stp>
        <tr r="S1871" s="3"/>
      </tp>
      <tp>
        <v>4.3402863784000001</v>
        <stp/>
        <stp>EM_S_FA_YOY_OR</stp>
        <stp>2</stp>
        <stp>300597.SZ</stp>
        <stp>2021-12-31</stp>
        <tr r="T1872" s="3"/>
      </tp>
      <tp>
        <v>-8.9656492927000002</v>
        <stp/>
        <stp>EM_S_FA_YOY_OR</stp>
        <stp>2</stp>
        <stp>300584.SZ</stp>
        <stp>2022-12-31</stp>
        <tr r="U1860" s="3"/>
      </tp>
      <tp>
        <v>20.3849033107</v>
        <stp/>
        <stp>EM_S_FA_YOY_OR</stp>
        <stp>2</stp>
        <stp>300586.SZ</stp>
        <stp>2020-12-31</stp>
        <tr r="S1862" s="3"/>
      </tp>
      <tp>
        <v>38.691232062200001</v>
        <stp/>
        <stp>EM_S_FA_YOY_OR</stp>
        <stp>2</stp>
        <stp>300587.SZ</stp>
        <stp>2021-12-31</stp>
        <tr r="T1863" s="3"/>
      </tp>
      <tp>
        <v>-6.4202465718999999</v>
        <stp/>
        <stp>EM_S_FA_YOY_OR</stp>
        <stp>2</stp>
        <stp>600444.SH</stp>
        <stp>2022-12-31</stp>
        <tr r="U2335" s="3"/>
      </tp>
      <tp>
        <v>15.751405370100001</v>
        <stp/>
        <stp>EM_S_FA_YOY_OR</stp>
        <stp>2</stp>
        <stp>600446.SH</stp>
        <stp>2020-12-31</stp>
        <tr r="S2336" s="3"/>
      </tp>
      <tp>
        <v>3.5838773567</v>
        <stp/>
        <stp>EM_S_FA_YOY_OR</stp>
        <stp>2</stp>
        <stp>600456.SH</stp>
        <stp>2020-12-31</stp>
        <tr r="S2341" s="3"/>
      </tp>
      <tp>
        <v>1.9125438121</v>
        <stp/>
        <stp>EM_S_FA_YOY_OR</stp>
        <stp>2</stp>
        <stp>600467.SH</stp>
        <stp>2021-12-31</stp>
        <tr r="T2348" s="3"/>
      </tp>
      <tp>
        <v>15.879468251900001</v>
        <stp/>
        <stp>EM_S_FA_YOY_OR</stp>
        <stp>2</stp>
        <stp>600476.SH</stp>
        <stp>2020-12-31</stp>
        <tr r="S2353" s="3"/>
      </tp>
      <tp>
        <v>17.6820279714</v>
        <stp/>
        <stp>EM_S_FA_YOY_OR</stp>
        <stp>2</stp>
        <stp>600477.SH</stp>
        <stp>2021-12-31</stp>
        <tr r="T2354" s="3"/>
      </tp>
      <tp>
        <v>18.748126796600001</v>
        <stp/>
        <stp>EM_S_FA_YOY_OR</stp>
        <stp>2</stp>
        <stp>600406.SH</stp>
        <stp>2020-12-31</stp>
        <tr r="S2314" s="3"/>
      </tp>
      <tp>
        <v>-9.7662682744999998</v>
        <stp/>
        <stp>EM_S_FA_YOY_OR</stp>
        <stp>2</stp>
        <stp>600416.SH</stp>
        <stp>2020-12-31</stp>
        <tr r="S2319" s="3"/>
      </tp>
      <tp>
        <v>-7.5791590833000004</v>
        <stp/>
        <stp>EM_S_FA_YOY_OR</stp>
        <stp>2</stp>
        <stp>600426.SH</stp>
        <stp>2020-12-31</stp>
        <tr r="S2327" s="3"/>
      </tp>
      <tp>
        <v>13.77963733</v>
        <stp/>
        <stp>EM_S_FA_YOY_OR</stp>
        <stp>2</stp>
        <stp>600436.SH</stp>
        <stp>2020-12-31</stp>
        <tr r="S2332" s="3"/>
      </tp>
      <tp>
        <v>12.9826844416</v>
        <stp/>
        <stp>EM_S_FA_YOY_OR</stp>
        <stp>2</stp>
        <stp>600486.SH</stp>
        <stp>2020-12-31</stp>
        <tr r="S2361" s="3"/>
      </tp>
      <tp>
        <v>27.442509240300001</v>
        <stp/>
        <stp>EM_S_FA_YOY_OR</stp>
        <stp>2</stp>
        <stp>600487.SH</stp>
        <stp>2021-12-31</stp>
        <tr r="T2362" s="3"/>
      </tp>
      <tp>
        <v>12.1985152302</v>
        <stp/>
        <stp>EM_S_FA_YOY_OR</stp>
        <stp>2</stp>
        <stp>600496.SH</stp>
        <stp>2020-12-31</stp>
        <tr r="S2369" s="3"/>
      </tp>
      <tp>
        <v>13.314863496699999</v>
        <stp/>
        <stp>EM_S_FA_YOY_OR</stp>
        <stp>2</stp>
        <stp>600497.SH</stp>
        <stp>2021-12-31</stp>
        <tr r="T2370" s="3"/>
      </tp>
      <tp>
        <v>-0.78473191519999996</v>
        <stp/>
        <stp>EM_S_FA_YOY_OR</stp>
        <stp>2</stp>
        <stp>000404.SZ</stp>
        <stp>2022-12-31</stp>
        <tr r="U75" s="3"/>
      </tp>
      <tp>
        <v>-1.0603831616999999</v>
        <stp/>
        <stp>EM_S_FA_YOY_OR</stp>
        <stp>2</stp>
        <stp>000407.SZ</stp>
        <stp>2021-12-31</stp>
        <tr r="T76" s="3"/>
      </tp>
      <tp>
        <v>17.9494684545</v>
        <stp/>
        <stp>EM_S_FA_YOY_OR</stp>
        <stp>2</stp>
        <stp>300434.SZ</stp>
        <stp>2022-12-31</stp>
        <tr r="U1717" s="3"/>
      </tp>
      <tp>
        <v>-11.1787565146</v>
        <stp/>
        <stp>EM_S_FA_YOY_OR</stp>
        <stp>2</stp>
        <stp>300436.SZ</stp>
        <stp>2020-12-31</stp>
        <tr r="S1719" s="3"/>
      </tp>
      <tp>
        <v>32.369406058499997</v>
        <stp/>
        <stp>EM_S_FA_YOY_OR</stp>
        <stp>2</stp>
        <stp>300437.SZ</stp>
        <stp>2021-12-31</stp>
        <tr r="T1720" s="3"/>
      </tp>
      <tp>
        <v>61.636438039700003</v>
        <stp/>
        <stp>EM_S_FA_YOY_OR</stp>
        <stp>2</stp>
        <stp>000416.SZ</stp>
        <stp>2020-12-31</stp>
        <tr r="S83" s="3"/>
      </tp>
      <tp>
        <v>0.12716125449999999</v>
        <stp/>
        <stp>EM_S_FA_YOY_OR</stp>
        <stp>2</stp>
        <stp>000417.SZ</stp>
        <stp>2021-12-31</stp>
        <tr r="T84" s="3"/>
      </tp>
      <tp>
        <v>20.408445925300001</v>
        <stp/>
        <stp>EM_S_FA_YOY_OR</stp>
        <stp>2</stp>
        <stp>300424.SZ</stp>
        <stp>2022-12-31</stp>
        <tr r="U1708" s="3"/>
      </tp>
      <tp>
        <v>273.34876344039998</v>
        <stp/>
        <stp>EM_S_FA_YOY_OR</stp>
        <stp>2</stp>
        <stp>300426.SZ</stp>
        <stp>2020-12-31</stp>
        <tr r="S1710" s="3"/>
      </tp>
      <tp>
        <v>-9.1025592536000008</v>
        <stp/>
        <stp>EM_S_FA_YOY_OR</stp>
        <stp>2</stp>
        <stp>300427.SZ</stp>
        <stp>2021-12-31</stp>
        <tr r="T1711" s="3"/>
      </tp>
      <tp>
        <v>7.6175028903999999</v>
        <stp/>
        <stp>EM_S_FA_YOY_OR</stp>
        <stp>2</stp>
        <stp>000426.SZ</stp>
        <stp>2020-12-31</stp>
        <tr r="S91" s="3"/>
      </tp>
      <tp>
        <v>-6.2961315906999999</v>
        <stp/>
        <stp>EM_S_FA_YOY_OR</stp>
        <stp>2</stp>
        <stp>300414.SZ</stp>
        <stp>2022-12-31</stp>
        <tr r="U1698" s="3"/>
      </tp>
      <tp>
        <v>50.342730509699997</v>
        <stp/>
        <stp>EM_S_FA_YOY_OR</stp>
        <stp>2</stp>
        <stp>300416.SZ</stp>
        <stp>2020-12-31</stp>
        <tr r="S1700" s="3"/>
      </tp>
      <tp>
        <v>-41.5523438791</v>
        <stp/>
        <stp>EM_S_FA_YOY_OR</stp>
        <stp>2</stp>
        <stp>300417.SZ</stp>
        <stp>2021-12-31</stp>
        <tr r="T1701" s="3"/>
      </tp>
      <tp>
        <v>30.6845154779</v>
        <stp/>
        <stp>EM_S_FA_YOY_OR</stp>
        <stp>2</stp>
        <stp>300404.SZ</stp>
        <stp>2022-12-31</stp>
        <tr r="U1688" s="3"/>
      </tp>
      <tp>
        <v>0.86302087750000001</v>
        <stp/>
        <stp>EM_S_FA_YOY_OR</stp>
        <stp>2</stp>
        <stp>300406.SZ</stp>
        <stp>2020-12-31</stp>
        <tr r="S1690" s="3"/>
      </tp>
      <tp>
        <v>-2.4929448653000001</v>
        <stp/>
        <stp>EM_S_FA_YOY_OR</stp>
        <stp>2</stp>
        <stp>300407.SZ</stp>
        <stp>2021-12-31</stp>
        <tr r="T1691" s="3"/>
      </tp>
      <tp>
        <v>5.5556543209999996</v>
        <stp/>
        <stp>EM_S_FA_YOY_OR</stp>
        <stp>2</stp>
        <stp>300474.SZ</stp>
        <stp>2022-12-31</stp>
        <tr r="U1756" s="3"/>
      </tp>
      <tp>
        <v>44.148170572799998</v>
        <stp/>
        <stp>EM_S_FA_YOY_OR</stp>
        <stp>2</stp>
        <stp>300476.SZ</stp>
        <stp>2020-12-31</stp>
        <tr r="S1758" s="3"/>
      </tp>
      <tp>
        <v>87.034859177399994</v>
        <stp/>
        <stp>EM_S_FA_YOY_OR</stp>
        <stp>2</stp>
        <stp>300477.SZ</stp>
        <stp>2021-12-31</stp>
        <tr r="T1759" s="3"/>
      </tp>
      <tp>
        <v>-35.765706139000002</v>
        <stp/>
        <stp>EM_S_FA_YOY_OR</stp>
        <stp>2</stp>
        <stp>300464.SZ</stp>
        <stp>2022-12-31</stp>
        <tr r="U1746" s="3"/>
      </tp>
      <tp>
        <v>8.9080402764999995</v>
        <stp/>
        <stp>EM_S_FA_YOY_OR</stp>
        <stp>2</stp>
        <stp>300466.SZ</stp>
        <stp>2020-12-31</stp>
        <tr r="S1748" s="3"/>
      </tp>
      <tp>
        <v>3.6356317736000001</v>
        <stp/>
        <stp>EM_S_FA_YOY_OR</stp>
        <stp>2</stp>
        <stp>300467.SZ</stp>
        <stp>2021-12-31</stp>
        <tr r="T1749" s="3"/>
      </tp>
      <tp>
        <v>6.5518052990999998</v>
        <stp/>
        <stp>EM_S_FA_YOY_OR</stp>
        <stp>2</stp>
        <stp>300456.SZ</stp>
        <stp>2020-12-31</stp>
        <tr r="S1738" s="3"/>
      </tp>
      <tp>
        <v>118.1234439209</v>
        <stp/>
        <stp>EM_S_FA_YOY_OR</stp>
        <stp>2</stp>
        <stp>300457.SZ</stp>
        <stp>2021-12-31</stp>
        <tr r="T1739" s="3"/>
      </tp>
      <tp>
        <v>60.694595820899998</v>
        <stp/>
        <stp>EM_S_FA_YOY_OR</stp>
        <stp>2</stp>
        <stp>300444.SZ</stp>
        <stp>2022-12-31</stp>
        <tr r="U1727" s="3"/>
      </tp>
      <tp>
        <v>-60.7420835478</v>
        <stp/>
        <stp>EM_S_FA_YOY_OR</stp>
        <stp>2</stp>
        <stp>300446.SZ</stp>
        <stp>2020-12-31</stp>
        <tr r="S1729" s="3"/>
      </tp>
      <tp>
        <v>31.883978955900002</v>
        <stp/>
        <stp>EM_S_FA_YOY_OR</stp>
        <stp>2</stp>
        <stp>300447.SZ</stp>
        <stp>2021-12-31</stp>
        <tr r="T1730" s="3"/>
      </tp>
      <tp>
        <v>35.8284414747</v>
        <stp/>
        <stp>EM_S_FA_YOY_OR</stp>
        <stp>2</stp>
        <stp>300494.SZ</stp>
        <stp>2022-12-31</stp>
        <tr r="U1776" s="3"/>
      </tp>
      <tp>
        <v>43.847124404299997</v>
        <stp/>
        <stp>EM_S_FA_YOY_OR</stp>
        <stp>2</stp>
        <stp>300496.SZ</stp>
        <stp>2020-12-31</stp>
        <tr r="S1778" s="3"/>
      </tp>
      <tp>
        <v>-4.2472948938000004</v>
        <stp/>
        <stp>EM_S_FA_YOY_OR</stp>
        <stp>2</stp>
        <stp>300497.SZ</stp>
        <stp>2021-12-31</stp>
        <tr r="T1779" s="3"/>
      </tp>
      <tp>
        <v>-12.6960835204</v>
        <stp/>
        <stp>EM_S_FA_YOY_OR</stp>
        <stp>2</stp>
        <stp>300484.SZ</stp>
        <stp>2022-12-31</stp>
        <tr r="U1766" s="3"/>
      </tp>
      <tp>
        <v>40.497720908700003</v>
        <stp/>
        <stp>EM_S_FA_YOY_OR</stp>
        <stp>2</stp>
        <stp>300486.SZ</stp>
        <stp>2020-12-31</stp>
        <tr r="S1768" s="3"/>
      </tp>
      <tp>
        <v>29.510781742300001</v>
        <stp/>
        <stp>EM_S_FA_YOY_OR</stp>
        <stp>2</stp>
        <stp>300487.SZ</stp>
        <stp>2021-12-31</stp>
        <tr r="T1769" s="3"/>
      </tp>
      <tp>
        <v>51.190524739099999</v>
        <stp/>
        <stp>EM_S_FA_YOY_OR</stp>
        <stp>2</stp>
        <stp>600346.SH</stp>
        <stp>2020-12-31</stp>
        <tr r="S2266" s="3"/>
      </tp>
      <tp>
        <v>8.9520263244000002</v>
        <stp/>
        <stp>EM_S_FA_YOY_OR</stp>
        <stp>2</stp>
        <stp>600354.SH</stp>
        <stp>2022-12-31</stp>
        <tr r="U2272" s="3"/>
      </tp>
      <tp>
        <v>4.1330706258000003</v>
        <stp/>
        <stp>EM_S_FA_YOY_OR</stp>
        <stp>2</stp>
        <stp>600356.SH</stp>
        <stp>2020-12-31</stp>
        <tr r="S2274" s="3"/>
      </tp>
      <tp>
        <v>23.1327518656</v>
        <stp/>
        <stp>EM_S_FA_YOY_OR</stp>
        <stp>2</stp>
        <stp>600366.SH</stp>
        <stp>2020-12-31</stp>
        <tr r="S2282" s="3"/>
      </tp>
      <tp>
        <v>59.363443308800001</v>
        <stp/>
        <stp>EM_S_FA_YOY_OR</stp>
        <stp>2</stp>
        <stp>600367.SH</stp>
        <stp>2021-12-31</stp>
        <tr r="T2283" s="3"/>
      </tp>
      <tp>
        <v>-7.1758682348000002</v>
        <stp/>
        <stp>EM_S_FA_YOY_OR</stp>
        <stp>2</stp>
        <stp>600376.SH</stp>
        <stp>2020-12-31</stp>
        <tr r="S2291" s="3"/>
      </tp>
      <tp>
        <v>71.710480454600003</v>
        <stp/>
        <stp>EM_S_FA_YOY_OR</stp>
        <stp>2</stp>
        <stp>600377.SH</stp>
        <stp>2021-12-31</stp>
        <tr r="T2292" s="3"/>
      </tp>
      <tp>
        <v>-80.727277691500007</v>
        <stp/>
        <stp>EM_S_FA_YOY_OR</stp>
        <stp>2</stp>
        <stp>600306.SH</stp>
        <stp>2020-12-31</stp>
        <tr r="S2234" s="3"/>
      </tp>
      <tp>
        <v>31.461546794</v>
        <stp/>
        <stp>EM_S_FA_YOY_OR</stp>
        <stp>2</stp>
        <stp>600307.SH</stp>
        <stp>2021-12-31</stp>
        <tr r="T2235" s="3"/>
      </tp>
      <tp>
        <v>14.6813645758</v>
        <stp/>
        <stp>EM_S_FA_YOY_OR</stp>
        <stp>2</stp>
        <stp>600316.SH</stp>
        <stp>2020-12-31</stp>
        <tr r="S2242" s="3"/>
      </tp>
      <tp>
        <v>25.892359591200002</v>
        <stp/>
        <stp>EM_S_FA_YOY_OR</stp>
        <stp>2</stp>
        <stp>600326.SH</stp>
        <stp>2020-12-31</stp>
        <tr r="S2250" s="3"/>
      </tp>
      <tp>
        <v>-12.9971546677</v>
        <stp/>
        <stp>EM_S_FA_YOY_OR</stp>
        <stp>2</stp>
        <stp>600327.SH</stp>
        <stp>2021-12-31</stp>
        <tr r="T2251" s="3"/>
      </tp>
      <tp>
        <v>9.7286424852</v>
        <stp/>
        <stp>EM_S_FA_YOY_OR</stp>
        <stp>2</stp>
        <stp>600336.SH</stp>
        <stp>2020-12-31</stp>
        <tr r="S2259" s="3"/>
      </tp>
      <tp>
        <v>15.402577191400001</v>
        <stp/>
        <stp>EM_S_FA_YOY_OR</stp>
        <stp>2</stp>
        <stp>600337.SH</stp>
        <stp>2021-12-31</stp>
        <tr r="T2260" s="3"/>
      </tp>
      <tp>
        <v>-13.448976243400001</v>
        <stp/>
        <stp>EM_S_FA_YOY_OR</stp>
        <stp>2</stp>
        <stp>600386.SH</stp>
        <stp>2020-12-31</stp>
        <tr r="S2299" s="3"/>
      </tp>
      <tp>
        <v>64.944586069600007</v>
        <stp/>
        <stp>EM_S_FA_YOY_OR</stp>
        <stp>2</stp>
        <stp>600387.SH</stp>
        <stp>2021-12-31</stp>
        <tr r="T2300" s="3"/>
      </tp>
      <tp>
        <v>-1.5514075801</v>
        <stp/>
        <stp>EM_S_FA_YOY_OR</stp>
        <stp>2</stp>
        <stp>600396.SH</stp>
        <stp>2020-12-31</stp>
        <tr r="S2307" s="3"/>
      </tp>
      <tp>
        <v>23.4242261192</v>
        <stp/>
        <stp>EM_S_FA_YOY_OR</stp>
        <stp>2</stp>
        <stp>600397.SH</stp>
        <stp>2021-12-31</stp>
        <tr r="T2308" s="3"/>
      </tp>
      <tp>
        <v>-48.279221547299997</v>
        <stp/>
        <stp>EM_S_FA_YOY_OR</stp>
        <stp>2</stp>
        <stp>300334.SZ</stp>
        <stp>2022-12-31</stp>
        <tr r="U1625" s="3"/>
      </tp>
      <tp>
        <v>34.793386486000003</v>
        <stp/>
        <stp>EM_S_FA_YOY_OR</stp>
        <stp>2</stp>
        <stp>300337.SZ</stp>
        <stp>2021-12-31</stp>
        <tr r="T1627" s="3"/>
      </tp>
      <tp>
        <v>-22.657911050999999</v>
        <stp/>
        <stp>EM_S_FA_YOY_OR</stp>
        <stp>2</stp>
        <stp>300324.SZ</stp>
        <stp>2022-12-31</stp>
        <tr r="U1617" s="3"/>
      </tp>
      <tp>
        <v>-13.1485915207</v>
        <stp/>
        <stp>EM_S_FA_YOY_OR</stp>
        <stp>2</stp>
        <stp>300326.SZ</stp>
        <stp>2020-12-31</stp>
        <tr r="S1618" s="3"/>
      </tp>
      <tp>
        <v>47.582002205199998</v>
        <stp/>
        <stp>EM_S_FA_YOY_OR</stp>
        <stp>2</stp>
        <stp>300327.SZ</stp>
        <stp>2021-12-31</stp>
        <tr r="T1619" s="3"/>
      </tp>
      <tp>
        <v>6.7289294388999998</v>
        <stp/>
        <stp>EM_S_FA_YOY_OR</stp>
        <stp>2</stp>
        <stp>300314.SZ</stp>
        <stp>2022-12-31</stp>
        <tr r="U1607" s="3"/>
      </tp>
      <tp>
        <v>22.540026364700001</v>
        <stp/>
        <stp>EM_S_FA_YOY_OR</stp>
        <stp>2</stp>
        <stp>300316.SZ</stp>
        <stp>2020-12-31</stp>
        <tr r="S1609" s="3"/>
      </tp>
      <tp>
        <v>-27.548531302499999</v>
        <stp/>
        <stp>EM_S_FA_YOY_OR</stp>
        <stp>2</stp>
        <stp>300317.SZ</stp>
        <stp>2021-12-31</stp>
        <tr r="T1610" s="3"/>
      </tp>
      <tp>
        <v>6.8370533253000003</v>
        <stp/>
        <stp>EM_S_FA_YOY_OR</stp>
        <stp>2</stp>
        <stp>300304.SZ</stp>
        <stp>2022-12-31</stp>
        <tr r="U1599" s="3"/>
      </tp>
      <tp>
        <v>-3.7323958605000001</v>
        <stp/>
        <stp>EM_S_FA_YOY_OR</stp>
        <stp>2</stp>
        <stp>300306.SZ</stp>
        <stp>2020-12-31</stp>
        <tr r="S1601" s="3"/>
      </tp>
      <tp>
        <v>72.801442277700005</v>
        <stp/>
        <stp>EM_S_FA_YOY_OR</stp>
        <stp>2</stp>
        <stp>300307.SZ</stp>
        <stp>2021-12-31</stp>
        <tr r="T1602" s="3"/>
      </tp>
      <tp>
        <v>50.284472035</v>
        <stp/>
        <stp>EM_S_FA_YOY_OR</stp>
        <stp>2</stp>
        <stp>300374.SZ</stp>
        <stp>2022-12-31</stp>
        <tr r="U1659" s="3"/>
      </tp>
      <tp>
        <v>7.6756205564000002</v>
        <stp/>
        <stp>EM_S_FA_YOY_OR</stp>
        <stp>2</stp>
        <stp>300376.SZ</stp>
        <stp>2020-12-31</stp>
        <tr r="S1661" s="3"/>
      </tp>
      <tp>
        <v>22.932328413899999</v>
        <stp/>
        <stp>EM_S_FA_YOY_OR</stp>
        <stp>2</stp>
        <stp>300377.SZ</stp>
        <stp>2021-12-31</stp>
        <tr r="T1662" s="3"/>
      </tp>
      <tp>
        <v>-0.78232886749999997</v>
        <stp/>
        <stp>EM_S_FA_YOY_OR</stp>
        <stp>2</stp>
        <stp>300364.SZ</stp>
        <stp>2022-12-31</stp>
        <tr r="U1651" s="3"/>
      </tp>
      <tp>
        <v>1.7804391293999999</v>
        <stp/>
        <stp>EM_S_FA_YOY_OR</stp>
        <stp>2</stp>
        <stp>300366.SZ</stp>
        <stp>2020-12-31</stp>
        <tr r="S1653" s="3"/>
      </tp>
      <tp>
        <v>42.809960680499998</v>
        <stp/>
        <stp>EM_S_FA_YOY_OR</stp>
        <stp>2</stp>
        <stp>300354.SZ</stp>
        <stp>2022-12-31</stp>
        <tr r="U1644" s="3"/>
      </tp>
      <tp>
        <v>26.953967567900001</v>
        <stp/>
        <stp>EM_S_FA_YOY_OR</stp>
        <stp>2</stp>
        <stp>300357.SZ</stp>
        <stp>2021-12-31</stp>
        <tr r="T1646" s="3"/>
      </tp>
      <tp>
        <v>8.0625361518999998</v>
        <stp/>
        <stp>EM_S_FA_YOY_OR</stp>
        <stp>2</stp>
        <stp>300344.SZ</stp>
        <stp>2022-12-31</stp>
        <tr r="U1634" s="3"/>
      </tp>
      <tp>
        <v>85.128618957599997</v>
        <stp/>
        <stp>EM_S_FA_YOY_OR</stp>
        <stp>2</stp>
        <stp>300346.SZ</stp>
        <stp>2020-12-31</stp>
        <tr r="S1636" s="3"/>
      </tp>
      <tp>
        <v>63.3171431098</v>
        <stp/>
        <stp>EM_S_FA_YOY_OR</stp>
        <stp>2</stp>
        <stp>300347.SZ</stp>
        <stp>2021-12-31</stp>
        <tr r="T1637" s="3"/>
      </tp>
      <tp>
        <v>15.8853312504</v>
        <stp/>
        <stp>EM_S_FA_YOY_OR</stp>
        <stp>2</stp>
        <stp>300394.SZ</stp>
        <stp>2022-12-31</stp>
        <tr r="U1678" s="3"/>
      </tp>
      <tp>
        <v>-7.0931373648999996</v>
        <stp/>
        <stp>EM_S_FA_YOY_OR</stp>
        <stp>2</stp>
        <stp>300396.SZ</stp>
        <stp>2020-12-31</stp>
        <tr r="S1680" s="3"/>
      </tp>
      <tp>
        <v>-54.313701705200003</v>
        <stp/>
        <stp>EM_S_FA_YOY_OR</stp>
        <stp>2</stp>
        <stp>300397.SZ</stp>
        <stp>2021-12-31</stp>
        <tr r="T1681" s="3"/>
      </tp>
      <tp>
        <v>26.1237327413</v>
        <stp/>
        <stp>EM_S_FA_YOY_OR</stp>
        <stp>2</stp>
        <stp>300384.SZ</stp>
        <stp>2022-12-31</stp>
        <tr r="U1669" s="3"/>
      </tp>
      <tp>
        <v>-4.3773793295000001</v>
        <stp/>
        <stp>EM_S_FA_YOY_OR</stp>
        <stp>2</stp>
        <stp>300386.SZ</stp>
        <stp>2020-12-31</stp>
        <tr r="S1671" s="3"/>
      </tp>
      <tp>
        <v>5.8222688791000001</v>
        <stp/>
        <stp>EM_S_FA_YOY_OR</stp>
        <stp>2</stp>
        <stp>300387.SZ</stp>
        <stp>2021-12-31</stp>
        <tr r="T1672" s="3"/>
      </tp>
      <tp>
        <v>23.545758064499999</v>
        <stp/>
        <stp>EM_S_FA_YOY_OR</stp>
        <stp>2</stp>
        <stp>600246.SH</stp>
        <stp>2020-12-31</stp>
        <tr r="S2188" s="3"/>
      </tp>
      <tp>
        <v>7.7771026394999998</v>
        <stp/>
        <stp>EM_S_FA_YOY_OR</stp>
        <stp>2</stp>
        <stp>600256.SH</stp>
        <stp>2020-12-31</stp>
        <tr r="S2195" s="3"/>
      </tp>
      <tp>
        <v>37.991229160400003</v>
        <stp/>
        <stp>EM_S_FA_YOY_OR</stp>
        <stp>2</stp>
        <stp>600257.SH</stp>
        <stp>2021-12-31</stp>
        <tr r="T2196" s="3"/>
      </tp>
      <tp>
        <v>-15.463977741300001</v>
        <stp/>
        <stp>EM_S_FA_YOY_OR</stp>
        <stp>2</stp>
        <stp>600266.SH</stp>
        <stp>2020-12-31</stp>
        <tr r="S2202" s="3"/>
      </tp>
      <tp>
        <v>6.8878171907999999</v>
        <stp/>
        <stp>EM_S_FA_YOY_OR</stp>
        <stp>2</stp>
        <stp>600267.SH</stp>
        <stp>2021-12-31</stp>
        <tr r="T2203" s="3"/>
      </tp>
      <tp>
        <v>19.090999917200001</v>
        <stp/>
        <stp>EM_S_FA_YOY_OR</stp>
        <stp>2</stp>
        <stp>600276.SH</stp>
        <stp>2020-12-31</stp>
        <tr r="S2209" s="3"/>
      </tp>
      <tp>
        <v>-3.6889129964</v>
        <stp/>
        <stp>EM_S_FA_YOY_OR</stp>
        <stp>2</stp>
        <stp>600277.SH</stp>
        <stp>2021-12-31</stp>
        <tr r="T2210" s="3"/>
      </tp>
      <tp>
        <v>24.0764980491</v>
        <stp/>
        <stp>EM_S_FA_YOY_OR</stp>
        <stp>2</stp>
        <stp>600206.SH</stp>
        <stp>2020-12-31</stp>
        <tr r="S2155" s="3"/>
      </tp>
      <tp>
        <v>45.738058303700001</v>
        <stp/>
        <stp>EM_S_FA_YOY_OR</stp>
        <stp>2</stp>
        <stp>600207.SH</stp>
        <stp>2021-12-31</stp>
        <tr r="T2156" s="3"/>
      </tp>
      <tp>
        <v>4.0177468559999996</v>
        <stp/>
        <stp>EM_S_FA_YOY_OR</stp>
        <stp>2</stp>
        <stp>600216.SH</stp>
        <stp>2020-12-31</stp>
        <tr r="S2163" s="3"/>
      </tp>
      <tp>
        <v>-1.2534813887</v>
        <stp/>
        <stp>EM_S_FA_YOY_OR</stp>
        <stp>2</stp>
        <stp>600217.SH</stp>
        <stp>2021-12-31</stp>
        <tr r="T2164" s="3"/>
      </tp>
      <tp>
        <v>-30.996201785</v>
        <stp/>
        <stp>EM_S_FA_YOY_OR</stp>
        <stp>2</stp>
        <stp>600226.SH</stp>
        <stp>2020-12-31</stp>
        <tr r="S2172" s="3"/>
      </tp>
      <tp>
        <v>13.208940634299999</v>
        <stp/>
        <stp>EM_S_FA_YOY_OR</stp>
        <stp>2</stp>
        <stp>600227.SH</stp>
        <stp>2021-12-31</stp>
        <tr r="T2173" s="3"/>
      </tp>
      <tp>
        <v>-79.912775606099999</v>
        <stp/>
        <stp>EM_S_FA_YOY_OR</stp>
        <stp>2</stp>
        <stp>600234.SH</stp>
        <stp>2022-12-31</stp>
        <tr r="U2180" s="3"/>
      </tp>
      <tp>
        <v>-0.76845509339999996</v>
        <stp/>
        <stp>EM_S_FA_YOY_OR</stp>
        <stp>2</stp>
        <stp>600236.SH</stp>
        <stp>2020-12-31</stp>
        <tr r="S2182" s="3"/>
      </tp>
      <tp>
        <v>18.062581883899998</v>
        <stp/>
        <stp>EM_S_FA_YOY_OR</stp>
        <stp>2</stp>
        <stp>600237.SH</stp>
        <stp>2021-12-31</stp>
        <tr r="T2183" s="3"/>
      </tp>
      <tp>
        <v>23.6029064664</v>
        <stp/>
        <stp>EM_S_FA_YOY_OR</stp>
        <stp>2</stp>
        <stp>600284.SH</stp>
        <stp>2022-12-31</stp>
        <tr r="U2217" s="3"/>
      </tp>
      <tp>
        <v>30.542430963400001</v>
        <stp/>
        <stp>EM_S_FA_YOY_OR</stp>
        <stp>2</stp>
        <stp>600287.SH</stp>
        <stp>2021-12-31</stp>
        <tr r="T2219" s="3"/>
      </tp>
      <tp>
        <v>-3.4148167E-3</v>
        <stp/>
        <stp>EM_S_FA_YOY_OR</stp>
        <stp>2</stp>
        <stp>600297.SH</stp>
        <stp>2021-12-31</stp>
        <tr r="T2226" s="3"/>
      </tp>
      <tp>
        <v>-9.9339799978999999</v>
        <stp/>
        <stp>EM_S_FA_YOY_OR</stp>
        <stp>2</stp>
        <stp>300234.SZ</stp>
        <stp>2022-12-31</stp>
        <tr r="U1531" s="3"/>
      </tp>
      <tp>
        <v>8.2529266464000006</v>
        <stp/>
        <stp>EM_S_FA_YOY_OR</stp>
        <stp>2</stp>
        <stp>300236.SZ</stp>
        <stp>2020-12-31</stp>
        <tr r="S1533" s="3"/>
      </tp>
      <tp>
        <v>-32.2839997954</v>
        <stp/>
        <stp>EM_S_FA_YOY_OR</stp>
        <stp>2</stp>
        <stp>300237.SZ</stp>
        <stp>2021-12-31</stp>
        <tr r="T1534" s="3"/>
      </tp>
      <tp>
        <v>87.523643797999995</v>
        <stp/>
        <stp>EM_S_FA_YOY_OR</stp>
        <stp>2</stp>
        <stp>300224.SZ</stp>
        <stp>2022-12-31</stp>
        <tr r="U1521" s="3"/>
      </tp>
      <tp>
        <v>-52.255534390000001</v>
        <stp/>
        <stp>EM_S_FA_YOY_OR</stp>
        <stp>2</stp>
        <stp>300226.SZ</stp>
        <stp>2020-12-31</stp>
        <tr r="S1523" s="3"/>
      </tp>
      <tp>
        <v>4.8502528248000001</v>
        <stp/>
        <stp>EM_S_FA_YOY_OR</stp>
        <stp>2</stp>
        <stp>300227.SZ</stp>
        <stp>2021-12-31</stp>
        <tr r="T1524" s="3"/>
      </tp>
      <tp>
        <v>-0.4806277142</v>
        <stp/>
        <stp>EM_S_FA_YOY_OR</stp>
        <stp>2</stp>
        <stp>300214.SZ</stp>
        <stp>2022-12-31</stp>
        <tr r="U1512" s="3"/>
      </tp>
      <tp>
        <v>16.275310041299999</v>
        <stp/>
        <stp>EM_S_FA_YOY_OR</stp>
        <stp>2</stp>
        <stp>300217.SZ</stp>
        <stp>2021-12-31</stp>
        <tr r="T1514" s="3"/>
      </tp>
      <tp>
        <v>-6.0419887540000001</v>
        <stp/>
        <stp>EM_S_FA_YOY_OR</stp>
        <stp>2</stp>
        <stp>300204.SZ</stp>
        <stp>2022-12-31</stp>
        <tr r="U1502" s="3"/>
      </tp>
      <tp>
        <v>104.0588315789</v>
        <stp/>
        <stp>EM_S_FA_YOY_OR</stp>
        <stp>2</stp>
        <stp>300206.SZ</stp>
        <stp>2020-12-31</stp>
        <tr r="S1504" s="3"/>
      </tp>
      <tp>
        <v>25.819534326500001</v>
        <stp/>
        <stp>EM_S_FA_YOY_OR</stp>
        <stp>2</stp>
        <stp>300207.SZ</stp>
        <stp>2021-12-31</stp>
        <tr r="T1505" s="3"/>
      </tp>
      <tp>
        <v>66.789196818600004</v>
        <stp/>
        <stp>EM_S_FA_YOY_OR</stp>
        <stp>2</stp>
        <stp>300274.SZ</stp>
        <stp>2022-12-31</stp>
        <tr r="U1570" s="3"/>
      </tp>
      <tp>
        <v>-39.965664851</v>
        <stp/>
        <stp>EM_S_FA_YOY_OR</stp>
        <stp>2</stp>
        <stp>300276.SZ</stp>
        <stp>2020-12-31</stp>
        <tr r="S1572" s="3"/>
      </tp>
      <tp>
        <v>-25.0688928434</v>
        <stp/>
        <stp>EM_S_FA_YOY_OR</stp>
        <stp>2</stp>
        <stp>300277.SZ</stp>
        <stp>2021-12-31</stp>
        <tr r="T1573" s="3"/>
      </tp>
      <tp>
        <v>7.7556943671000003</v>
        <stp/>
        <stp>EM_S_FA_YOY_OR</stp>
        <stp>2</stp>
        <stp>300264.SZ</stp>
        <stp>2022-12-31</stp>
        <tr r="U1561" s="3"/>
      </tp>
      <tp>
        <v>18.0896124422</v>
        <stp/>
        <stp>EM_S_FA_YOY_OR</stp>
        <stp>2</stp>
        <stp>300266.SZ</stp>
        <stp>2020-12-31</stp>
        <tr r="S1563" s="3"/>
      </tp>
      <tp>
        <v>-6.1694062254000004</v>
        <stp/>
        <stp>EM_S_FA_YOY_OR</stp>
        <stp>2</stp>
        <stp>300267.SZ</stp>
        <stp>2021-12-31</stp>
        <tr r="T1564" s="3"/>
      </tp>
      <tp>
        <v>-10.8964557196</v>
        <stp/>
        <stp>EM_S_FA_YOY_OR</stp>
        <stp>2</stp>
        <stp>300254.SZ</stp>
        <stp>2022-12-31</stp>
        <tr r="U1551" s="3"/>
      </tp>
      <tp>
        <v>5.4288886359999999</v>
        <stp/>
        <stp>EM_S_FA_YOY_OR</stp>
        <stp>2</stp>
        <stp>300256.SZ</stp>
        <stp>2020-12-31</stp>
        <tr r="S1553" s="3"/>
      </tp>
      <tp>
        <v>14.914649498799999</v>
        <stp/>
        <stp>EM_S_FA_YOY_OR</stp>
        <stp>2</stp>
        <stp>300257.SZ</stp>
        <stp>2021-12-31</stp>
        <tr r="T1554" s="3"/>
      </tp>
      <tp>
        <v>55.0337761113</v>
        <stp/>
        <stp>EM_S_FA_YOY_OR</stp>
        <stp>2</stp>
        <stp>300244.SZ</stp>
        <stp>2022-12-31</stp>
        <tr r="U1541" s="3"/>
      </tp>
      <tp>
        <v>69.016867862500007</v>
        <stp/>
        <stp>EM_S_FA_YOY_OR</stp>
        <stp>2</stp>
        <stp>300246.SZ</stp>
        <stp>2020-12-31</stp>
        <tr r="S1543" s="3"/>
      </tp>
      <tp>
        <v>2.4160746757</v>
        <stp/>
        <stp>EM_S_FA_YOY_OR</stp>
        <stp>2</stp>
        <stp>300247.SZ</stp>
        <stp>2021-12-31</stp>
        <tr r="T1544" s="3"/>
      </tp>
      <tp>
        <v>4.0811821649000004</v>
        <stp/>
        <stp>EM_S_FA_YOY_OR</stp>
        <stp>2</stp>
        <stp>300294.SZ</stp>
        <stp>2022-12-31</stp>
        <tr r="U1590" s="3"/>
      </tp>
      <tp>
        <v>-26.679309675500001</v>
        <stp/>
        <stp>EM_S_FA_YOY_OR</stp>
        <stp>2</stp>
        <stp>300296.SZ</stp>
        <stp>2020-12-31</stp>
        <tr r="S1592" s="3"/>
      </tp>
      <tp>
        <v>2.0920729488999998</v>
        <stp/>
        <stp>EM_S_FA_YOY_OR</stp>
        <stp>2</stp>
        <stp>300284.SZ</stp>
        <stp>2022-12-31</stp>
        <tr r="U1580" s="3"/>
      </tp>
      <tp>
        <v>19.749749559000001</v>
        <stp/>
        <stp>EM_S_FA_YOY_OR</stp>
        <stp>2</stp>
        <stp>300286.SZ</stp>
        <stp>2020-12-31</stp>
        <tr r="S1582" s="3"/>
      </tp>
      <tp>
        <v>75.977551208999998</v>
        <stp/>
        <stp>EM_S_FA_YOY_OR</stp>
        <stp>2</stp>
        <stp>300287.SZ</stp>
        <stp>2021-12-31</stp>
        <tr r="T1583" s="3"/>
      </tp>
      <tp>
        <v>-12.011213208899999</v>
        <stp/>
        <stp>EM_S_FA_YOY_OR</stp>
        <stp>2</stp>
        <stp>600156.SH</stp>
        <stp>2020-12-31</stp>
        <tr r="S2112" s="3"/>
      </tp>
      <tp>
        <v>22.291566401499999</v>
        <stp/>
        <stp>EM_S_FA_YOY_OR</stp>
        <stp>2</stp>
        <stp>600157.SH</stp>
        <stp>2021-12-31</stp>
        <tr r="T2113" s="3"/>
      </tp>
      <tp>
        <v>22.994468861200001</v>
        <stp/>
        <stp>EM_S_FA_YOY_OR</stp>
        <stp>2</stp>
        <stp>600166.SH</stp>
        <stp>2020-12-31</stp>
        <tr r="S2121" s="3"/>
      </tp>
      <tp>
        <v>-3.6146107973000001</v>
        <stp/>
        <stp>EM_S_FA_YOY_OR</stp>
        <stp>2</stp>
        <stp>600167.SH</stp>
        <stp>2021-12-31</stp>
        <tr r="T2122" s="3"/>
      </tp>
      <tp>
        <v>11.1776511986</v>
        <stp/>
        <stp>EM_S_FA_YOY_OR</stp>
        <stp>2</stp>
        <stp>600176.SH</stp>
        <stp>2020-12-31</stp>
        <tr r="S2129" s="3"/>
      </tp>
      <tp>
        <v>18.572432629000001</v>
        <stp/>
        <stp>EM_S_FA_YOY_OR</stp>
        <stp>2</stp>
        <stp>600177.SH</stp>
        <stp>2021-12-31</stp>
        <tr r="T2130" s="3"/>
      </tp>
      <tp>
        <v>-5.1225631718000004</v>
        <stp/>
        <stp>EM_S_FA_YOY_OR</stp>
        <stp>2</stp>
        <stp>600104.SH</stp>
        <stp>2022-12-31</stp>
        <tr r="U2071" s="3"/>
      </tp>
      <tp>
        <v>-15.637726623100001</v>
        <stp/>
        <stp>EM_S_FA_YOY_OR</stp>
        <stp>2</stp>
        <stp>600106.SH</stp>
        <stp>2020-12-31</stp>
        <tr r="S2073" s="3"/>
      </tp>
      <tp>
        <v>43.261871327800002</v>
        <stp/>
        <stp>EM_S_FA_YOY_OR</stp>
        <stp>2</stp>
        <stp>600107.SH</stp>
        <stp>2021-12-31</stp>
        <tr r="T2074" s="3"/>
      </tp>
      <tp>
        <v>3.7594742207</v>
        <stp/>
        <stp>EM_S_FA_YOY_OR</stp>
        <stp>2</stp>
        <stp>600114.SH</stp>
        <stp>2022-12-31</stp>
        <tr r="U2081" s="3"/>
      </tp>
      <tp>
        <v>302.16853485069998</v>
        <stp/>
        <stp>EM_S_FA_YOY_OR</stp>
        <stp>2</stp>
        <stp>600116.SH</stp>
        <stp>2020-12-31</stp>
        <tr r="S2083" s="3"/>
      </tp>
      <tp>
        <v>21.3745125937</v>
        <stp/>
        <stp>EM_S_FA_YOY_OR</stp>
        <stp>2</stp>
        <stp>600117.SH</stp>
        <stp>2021-12-31</stp>
        <tr r="T2084" s="3"/>
      </tp>
      <tp>
        <v>21.2497748083</v>
        <stp/>
        <stp>EM_S_FA_YOY_OR</stp>
        <stp>2</stp>
        <stp>600126.SH</stp>
        <stp>2020-12-31</stp>
        <tr r="S2091" s="3"/>
      </tp>
      <tp>
        <v>17.328314328400001</v>
        <stp/>
        <stp>EM_S_FA_YOY_OR</stp>
        <stp>2</stp>
        <stp>600127.SH</stp>
        <stp>2021-12-31</stp>
        <tr r="T2092" s="3"/>
      </tp>
      <tp>
        <v>-60.742392480600003</v>
        <stp/>
        <stp>EM_S_FA_YOY_OR</stp>
        <stp>2</stp>
        <stp>600136.SH</stp>
        <stp>2020-12-31</stp>
        <tr r="S2100" s="3"/>
      </tp>
      <tp>
        <v>16.146526810499999</v>
        <stp/>
        <stp>EM_S_FA_YOY_OR</stp>
        <stp>2</stp>
        <stp>600137.SH</stp>
        <stp>2021-12-31</stp>
        <tr r="T2101" s="3"/>
      </tp>
      <tp>
        <v>-24.121896736099998</v>
        <stp/>
        <stp>EM_S_FA_YOY_OR</stp>
        <stp>2</stp>
        <stp>600184.SH</stp>
        <stp>2022-12-31</stp>
        <tr r="U2136" s="3"/>
      </tp>
      <tp>
        <v>-2.8118374792999998</v>
        <stp/>
        <stp>EM_S_FA_YOY_OR</stp>
        <stp>2</stp>
        <stp>600186.SH</stp>
        <stp>2020-12-31</stp>
        <tr r="S2138" s="3"/>
      </tp>
      <tp>
        <v>1.4239146222000001</v>
        <stp/>
        <stp>EM_S_FA_YOY_OR</stp>
        <stp>2</stp>
        <stp>600187.SH</stp>
        <stp>2021-12-31</stp>
        <tr r="T2139" s="3"/>
      </tp>
      <tp>
        <v>6.0235090896000001</v>
        <stp/>
        <stp>EM_S_FA_YOY_OR</stp>
        <stp>2</stp>
        <stp>600196.SH</stp>
        <stp>2020-12-31</stp>
        <tr r="S2147" s="3"/>
      </tp>
      <tp>
        <v>7.5301350582</v>
        <stp/>
        <stp>EM_S_FA_YOY_OR</stp>
        <stp>2</stp>
        <stp>600197.SH</stp>
        <stp>2021-12-31</stp>
        <tr r="T2148" s="3"/>
      </tp>
      <tp>
        <v>5.7630993805999999</v>
        <stp/>
        <stp>EM_S_FA_YOY_OR</stp>
        <stp>2</stp>
        <stp>300134.SZ</stp>
        <stp>2022-12-31</stp>
        <tr r="U1436" s="3"/>
      </tp>
      <tp>
        <v>24.534206729499999</v>
        <stp/>
        <stp>EM_S_FA_YOY_OR</stp>
        <stp>2</stp>
        <stp>300136.SZ</stp>
        <stp>2020-12-31</stp>
        <tr r="S1438" s="3"/>
      </tp>
      <tp>
        <v>-10.9721144779</v>
        <stp/>
        <stp>EM_S_FA_YOY_OR</stp>
        <stp>2</stp>
        <stp>300137.SZ</stp>
        <stp>2021-12-31</stp>
        <tr r="T1439" s="3"/>
      </tp>
      <tp>
        <v>28.228186009200002</v>
        <stp/>
        <stp>EM_S_FA_YOY_OR</stp>
        <stp>2</stp>
        <stp>300124.SZ</stp>
        <stp>2022-12-31</stp>
        <tr r="U1426" s="3"/>
      </tp>
      <tp>
        <v>-6.5193223982999999</v>
        <stp/>
        <stp>EM_S_FA_YOY_OR</stp>
        <stp>2</stp>
        <stp>300126.SZ</stp>
        <stp>2020-12-31</stp>
        <tr r="S1428" s="3"/>
      </tp>
      <tp>
        <v>42.513497861300003</v>
        <stp/>
        <stp>EM_S_FA_YOY_OR</stp>
        <stp>2</stp>
        <stp>300127.SZ</stp>
        <stp>2021-12-31</stp>
        <tr r="T1429" s="3"/>
      </tp>
      <tp>
        <v>-1.9457009246999999</v>
        <stp/>
        <stp>EM_S_FA_YOY_OR</stp>
        <stp>2</stp>
        <stp>300114.SZ</stp>
        <stp>2022-12-31</stp>
        <tr r="U1416" s="3"/>
      </tp>
      <tp>
        <v>-74.163095875899998</v>
        <stp/>
        <stp>EM_S_FA_YOY_OR</stp>
        <stp>2</stp>
        <stp>300116.SZ</stp>
        <stp>2020-12-31</stp>
        <tr r="S1418" s="3"/>
      </tp>
      <tp>
        <v>-31.224972358300001</v>
        <stp/>
        <stp>EM_S_FA_YOY_OR</stp>
        <stp>2</stp>
        <stp>300117.SZ</stp>
        <stp>2021-12-31</stp>
        <tr r="T1419" s="3"/>
      </tp>
      <tp>
        <v>26.396496597199999</v>
        <stp/>
        <stp>EM_S_FA_YOY_OR</stp>
        <stp>2</stp>
        <stp>300106.SZ</stp>
        <stp>2020-12-31</stp>
        <tr r="S1408" s="3"/>
      </tp>
      <tp>
        <v>11.432057074199999</v>
        <stp/>
        <stp>EM_S_FA_YOY_OR</stp>
        <stp>2</stp>
        <stp>300107.SZ</stp>
        <stp>2021-12-31</stp>
        <tr r="T1409" s="3"/>
      </tp>
      <tp>
        <v>21.329451998100001</v>
        <stp/>
        <stp>EM_S_FA_YOY_OR</stp>
        <stp>2</stp>
        <stp>300174.SZ</stp>
        <stp>2022-12-31</stp>
        <tr r="U1475" s="3"/>
      </tp>
      <tp>
        <v>-22.315902163800001</v>
        <stp/>
        <stp>EM_S_FA_YOY_OR</stp>
        <stp>2</stp>
        <stp>300176.SZ</stp>
        <stp>2020-12-31</stp>
        <tr r="S1477" s="3"/>
      </tp>
      <tp>
        <v>1.2767794128000001</v>
        <stp/>
        <stp>EM_S_FA_YOY_OR</stp>
        <stp>2</stp>
        <stp>300177.SZ</stp>
        <stp>2021-12-31</stp>
        <tr r="T1478" s="3"/>
      </tp>
      <tp>
        <v>8.4325861798999995</v>
        <stp/>
        <stp>EM_S_FA_YOY_OR</stp>
        <stp>2</stp>
        <stp>000156.SZ</stp>
        <stp>2020-12-31</stp>
        <tr r="S63" s="3"/>
      </tp>
      <tp>
        <v>3.1050797399999999</v>
        <stp/>
        <stp>EM_S_FA_YOY_OR</stp>
        <stp>2</stp>
        <stp>000157.SZ</stp>
        <stp>2021-12-31</stp>
        <tr r="T64" s="3"/>
      </tp>
      <tp>
        <v>2.8671247296</v>
        <stp/>
        <stp>EM_S_FA_YOY_OR</stp>
        <stp>2</stp>
        <stp>300164.SZ</stp>
        <stp>2022-12-31</stp>
        <tr r="U1465" s="3"/>
      </tp>
      <tp>
        <v>-2.8820156576999998</v>
        <stp/>
        <stp>EM_S_FA_YOY_OR</stp>
        <stp>2</stp>
        <stp>300166.SZ</stp>
        <stp>2020-12-31</stp>
        <tr r="S1467" s="3"/>
      </tp>
      <tp>
        <v>25.691231895400001</v>
        <stp/>
        <stp>EM_S_FA_YOY_OR</stp>
        <stp>2</stp>
        <stp>300167.SZ</stp>
        <stp>2021-12-31</stp>
        <tr r="T1468" s="3"/>
      </tp>
      <tp>
        <v>19.581562331899999</v>
        <stp/>
        <stp>EM_S_FA_YOY_OR</stp>
        <stp>2</stp>
        <stp>000166.SZ</stp>
        <stp>2020-12-31</stp>
        <tr r="S67" s="3"/>
      </tp>
      <tp>
        <v>-0.92316167609999999</v>
        <stp/>
        <stp>EM_S_FA_YOY_OR</stp>
        <stp>2</stp>
        <stp>300154.SZ</stp>
        <stp>2022-12-31</stp>
        <tr r="U1456" s="3"/>
      </tp>
      <tp>
        <v>-39.5693831492</v>
        <stp/>
        <stp>EM_S_FA_YOY_OR</stp>
        <stp>2</stp>
        <stp>300157.SZ</stp>
        <stp>2021-12-31</stp>
        <tr r="T1458" s="3"/>
      </tp>
      <tp>
        <v>-61.361412255499999</v>
        <stp/>
        <stp>EM_S_FA_YOY_OR</stp>
        <stp>2</stp>
        <stp>300144.SZ</stp>
        <stp>2022-12-31</stp>
        <tr r="U1446" s="3"/>
      </tp>
      <tp>
        <v>15.833015189399999</v>
        <stp/>
        <stp>EM_S_FA_YOY_OR</stp>
        <stp>2</stp>
        <stp>300146.SZ</stp>
        <stp>2020-12-31</stp>
        <tr r="S1448" s="3"/>
      </tp>
      <tp>
        <v>-3.3044211720000001</v>
        <stp/>
        <stp>EM_S_FA_YOY_OR</stp>
        <stp>2</stp>
        <stp>300147.SZ</stp>
        <stp>2021-12-31</stp>
        <tr r="T1449" s="3"/>
      </tp>
      <tp>
        <v>-1.2800967542999999</v>
        <stp/>
        <stp>EM_S_FA_YOY_OR</stp>
        <stp>2</stp>
        <stp>300194.SZ</stp>
        <stp>2022-12-31</stp>
        <tr r="U1493" s="3"/>
      </tp>
      <tp>
        <v>-7.5665582625000001</v>
        <stp/>
        <stp>EM_S_FA_YOY_OR</stp>
        <stp>2</stp>
        <stp>300196.SZ</stp>
        <stp>2020-12-31</stp>
        <tr r="S1495" s="3"/>
      </tp>
      <tp>
        <v>-36.775505283000001</v>
        <stp/>
        <stp>EM_S_FA_YOY_OR</stp>
        <stp>2</stp>
        <stp>300197.SZ</stp>
        <stp>2021-12-31</stp>
        <tr r="T1496" s="3"/>
      </tp>
      <tp>
        <v>-23.011828145700001</v>
        <stp/>
        <stp>EM_S_FA_YOY_OR</stp>
        <stp>2</stp>
        <stp>300184.SZ</stp>
        <stp>2022-12-31</stp>
        <tr r="U1484" s="3"/>
      </tp>
      <tp>
        <v>33.3852702768</v>
        <stp/>
        <stp>EM_S_FA_YOY_OR</stp>
        <stp>2</stp>
        <stp>300187.SZ</stp>
        <stp>2021-12-31</stp>
        <tr r="T1486" s="3"/>
      </tp>
      <tp>
        <v>-10.645686468899999</v>
        <stp/>
        <stp>EM_S_FA_YOY_OR</stp>
        <stp>2</stp>
        <stp>600054.SH</stp>
        <stp>2022-12-31</stp>
        <tr r="U2033" s="3"/>
      </tp>
      <tp>
        <v>11.4126376864</v>
        <stp/>
        <stp>EM_S_FA_YOY_OR</stp>
        <stp>2</stp>
        <stp>600056.SH</stp>
        <stp>2020-12-31</stp>
        <tr r="S2035" s="3"/>
      </tp>
      <tp>
        <v>28.4001244078</v>
        <stp/>
        <stp>EM_S_FA_YOY_OR</stp>
        <stp>2</stp>
        <stp>600057.SH</stp>
        <stp>2021-12-31</stp>
        <tr r="T2036" s="3"/>
      </tp>
      <tp>
        <v>-8.8728283485000006</v>
        <stp/>
        <stp>EM_S_FA_YOY_OR</stp>
        <stp>2</stp>
        <stp>600064.SH</stp>
        <stp>2022-12-31</stp>
        <tr r="U2043" s="3"/>
      </tp>
      <tp>
        <v>-28.816637425700002</v>
        <stp/>
        <stp>EM_S_FA_YOY_OR</stp>
        <stp>2</stp>
        <stp>600066.SH</stp>
        <stp>2020-12-31</stp>
        <tr r="S2044" s="3"/>
      </tp>
      <tp>
        <v>6.3587010931999997</v>
        <stp/>
        <stp>EM_S_FA_YOY_OR</stp>
        <stp>2</stp>
        <stp>600067.SH</stp>
        <stp>2021-12-31</stp>
        <tr r="T2045" s="3"/>
      </tp>
      <tp>
        <v>-49.165900207900002</v>
        <stp/>
        <stp>EM_S_FA_YOY_OR</stp>
        <stp>2</stp>
        <stp>600076.SH</stp>
        <stp>2020-12-31</stp>
        <tr r="S2051" s="3"/>
      </tp>
      <tp>
        <v>-23.344070275100002</v>
        <stp/>
        <stp>EM_S_FA_YOY_OR</stp>
        <stp>2</stp>
        <stp>600004.SH</stp>
        <stp>2022-12-31</stp>
        <tr r="U1998" s="3"/>
      </tp>
      <tp>
        <v>1.5773562328999999</v>
        <stp/>
        <stp>EM_S_FA_YOY_OR</stp>
        <stp>2</stp>
        <stp>600006.SH</stp>
        <stp>2020-12-31</stp>
        <tr r="S1999" s="3"/>
      </tp>
      <tp>
        <v>15.7604983384</v>
        <stp/>
        <stp>EM_S_FA_YOY_OR</stp>
        <stp>2</stp>
        <stp>600007.SH</stp>
        <stp>2021-12-31</stp>
        <tr r="T2000" s="3"/>
      </tp>
      <tp>
        <v>2.4994319473000002</v>
        <stp/>
        <stp>EM_S_FA_YOY_OR</stp>
        <stp>2</stp>
        <stp>600016.SH</stp>
        <stp>2020-12-31</stp>
        <tr r="S2007" s="3"/>
      </tp>
      <tp>
        <v>12.793008432800001</v>
        <stp/>
        <stp>EM_S_FA_YOY_OR</stp>
        <stp>2</stp>
        <stp>600017.SH</stp>
        <stp>2021-12-31</stp>
        <tr r="T2008" s="3"/>
      </tp>
      <tp>
        <v>18.045166554000001</v>
        <stp/>
        <stp>EM_S_FA_YOY_OR</stp>
        <stp>2</stp>
        <stp>600026.SH</stp>
        <stp>2020-12-31</stp>
        <tr r="S2016" s="3"/>
      </tp>
      <tp>
        <v>12.269989690499999</v>
        <stp/>
        <stp>EM_S_FA_YOY_OR</stp>
        <stp>2</stp>
        <stp>600027.SH</stp>
        <stp>2021-12-31</stp>
        <tr r="T2017" s="3"/>
      </tp>
      <tp>
        <v>7.7044007668000001</v>
        <stp/>
        <stp>EM_S_FA_YOY_OR</stp>
        <stp>2</stp>
        <stp>600036.SH</stp>
        <stp>2020-12-31</stp>
        <tr r="S2024" s="3"/>
      </tp>
      <tp>
        <v>-0.92573162389999997</v>
        <stp/>
        <stp>EM_S_FA_YOY_OR</stp>
        <stp>2</stp>
        <stp>600037.SH</stp>
        <stp>2021-12-31</stp>
        <tr r="T2025" s="3"/>
      </tp>
      <tp>
        <v>-32.609037084599997</v>
        <stp/>
        <stp>EM_S_FA_YOY_OR</stp>
        <stp>2</stp>
        <stp>600084.SH</stp>
        <stp>2022-12-31</stp>
        <tr r="U2058" s="3"/>
      </tp>
      <tp>
        <v>-3.913538269</v>
        <stp/>
        <stp>EM_S_FA_YOY_OR</stp>
        <stp>2</stp>
        <stp>600094.SH</stp>
        <stp>2022-12-31</stp>
        <tr r="U2062" s="3"/>
      </tp>
      <tp>
        <v>-3.4552897824</v>
        <stp/>
        <stp>EM_S_FA_YOY_OR</stp>
        <stp>2</stp>
        <stp>600096.SH</stp>
        <stp>2020-12-31</stp>
        <tr r="S2064" s="3"/>
      </tp>
      <tp>
        <v>0.57720277750000004</v>
        <stp/>
        <stp>EM_S_FA_YOY_OR</stp>
        <stp>2</stp>
        <stp>600097.SH</stp>
        <stp>2021-12-31</stp>
        <tr r="T2065" s="3"/>
      </tp>
      <tp>
        <v>-42.389118543000002</v>
        <stp/>
        <stp>EM_S_FA_YOY_OR</stp>
        <stp>2</stp>
        <stp>000004.SZ</stp>
        <stp>2022-12-31</stp>
        <tr r="U4" s="3"/>
      </tp>
      <tp>
        <v>-21.348870644200002</v>
        <stp/>
        <stp>EM_S_FA_YOY_OR</stp>
        <stp>2</stp>
        <stp>000006.SZ</stp>
        <stp>2020-12-31</stp>
        <tr r="S6" s="3"/>
      </tp>
      <tp>
        <v>295.04794482670002</v>
        <stp/>
        <stp>EM_S_FA_YOY_OR</stp>
        <stp>2</stp>
        <stp>000007.SZ</stp>
        <stp>2021-12-31</stp>
        <tr r="T7" s="3"/>
      </tp>
      <tp>
        <v>43.774858898399998</v>
        <stp/>
        <stp>EM_S_FA_YOY_OR</stp>
        <stp>2</stp>
        <stp>300034.SZ</stp>
        <stp>2022-12-31</stp>
        <tr r="U1342" s="3"/>
      </tp>
      <tp>
        <v>-7.2030526050999999</v>
        <stp/>
        <stp>EM_S_FA_YOY_OR</stp>
        <stp>2</stp>
        <stp>300036.SZ</stp>
        <stp>2020-12-31</stp>
        <tr r="S1344" s="3"/>
      </tp>
      <tp>
        <v>134.7581548643</v>
        <stp/>
        <stp>EM_S_FA_YOY_OR</stp>
        <stp>2</stp>
        <stp>300037.SZ</stp>
        <stp>2021-12-31</stp>
        <tr r="T1345" s="3"/>
      </tp>
      <tp>
        <v>18.989937949200002</v>
        <stp/>
        <stp>EM_S_FA_YOY_OR</stp>
        <stp>2</stp>
        <stp>000014.SZ</stp>
        <stp>2022-12-31</stp>
        <tr r="U13" s="3"/>
      </tp>
      <tp>
        <v>-8.6490648797999992</v>
        <stp/>
        <stp>EM_S_FA_YOY_OR</stp>
        <stp>2</stp>
        <stp>000016.SZ</stp>
        <stp>2020-12-31</stp>
        <tr r="S14" s="3"/>
      </tp>
      <tp>
        <v>40.208816370100003</v>
        <stp/>
        <stp>EM_S_FA_YOY_OR</stp>
        <stp>2</stp>
        <stp>000017.SZ</stp>
        <stp>2021-12-31</stp>
        <tr r="T15" s="3"/>
      </tp>
      <tp>
        <v>8.4153484055999996</v>
        <stp/>
        <stp>EM_S_FA_YOY_OR</stp>
        <stp>2</stp>
        <stp>300024.SZ</stp>
        <stp>2022-12-31</stp>
        <tr r="U1333" s="3"/>
      </tp>
      <tp>
        <v>29.686101152799999</v>
        <stp/>
        <stp>EM_S_FA_YOY_OR</stp>
        <stp>2</stp>
        <stp>300026.SZ</stp>
        <stp>2020-12-31</stp>
        <tr r="S1335" s="3"/>
      </tp>
      <tp>
        <v>-6.7290042588999999</v>
        <stp/>
        <stp>EM_S_FA_YOY_OR</stp>
        <stp>2</stp>
        <stp>300027.SZ</stp>
        <stp>2021-12-31</stp>
        <tr r="T1336" s="3"/>
      </tp>
      <tp>
        <v>14.557196020499999</v>
        <stp/>
        <stp>EM_S_FA_YOY_OR</stp>
        <stp>2</stp>
        <stp>000026.SZ</stp>
        <stp>2020-12-31</stp>
        <tr r="S21" s="3"/>
      </tp>
      <tp>
        <v>54.3403411074</v>
        <stp/>
        <stp>EM_S_FA_YOY_OR</stp>
        <stp>2</stp>
        <stp>000027.SZ</stp>
        <stp>2021-12-31</stp>
        <tr r="T22" s="3"/>
      </tp>
      <tp>
        <v>114.8187495131</v>
        <stp/>
        <stp>EM_S_FA_YOY_OR</stp>
        <stp>2</stp>
        <stp>300014.SZ</stp>
        <stp>2022-12-31</stp>
        <tr r="U1324" s="3"/>
      </tp>
      <tp>
        <v>1.0033013993</v>
        <stp/>
        <stp>EM_S_FA_YOY_OR</stp>
        <stp>2</stp>
        <stp>300016.SZ</stp>
        <stp>2020-12-31</stp>
        <tr r="S1326" s="3"/>
      </tp>
      <tp>
        <v>-19.548030569000002</v>
        <stp/>
        <stp>EM_S_FA_YOY_OR</stp>
        <stp>2</stp>
        <stp>300017.SZ</stp>
        <stp>2021-12-31</stp>
        <tr r="T1327" s="3"/>
      </tp>
      <tp>
        <v>-5.3150807862000002</v>
        <stp/>
        <stp>EM_S_FA_YOY_OR</stp>
        <stp>2</stp>
        <stp>000034.SZ</stp>
        <stp>2022-12-31</stp>
        <tr r="U28" s="3"/>
      </tp>
      <tp>
        <v>-14.62968075</v>
        <stp/>
        <stp>EM_S_FA_YOY_OR</stp>
        <stp>2</stp>
        <stp>000036.SZ</stp>
        <stp>2020-12-31</stp>
        <tr r="S30" s="3"/>
      </tp>
      <tp>
        <v>-23.149170382200001</v>
        <stp/>
        <stp>EM_S_FA_YOY_OR</stp>
        <stp>2</stp>
        <stp>000037.SZ</stp>
        <stp>2021-12-31</stp>
        <tr r="T31" s="3"/>
      </tp>
      <tp>
        <v>-63.342883313000002</v>
        <stp/>
        <stp>EM_S_FA_YOY_OR</stp>
        <stp>2</stp>
        <stp>300004.SZ</stp>
        <stp>2022-12-31</stp>
        <tr r="U1314" s="3"/>
      </tp>
      <tp>
        <v>-14.8186794752</v>
        <stp/>
        <stp>EM_S_FA_YOY_OR</stp>
        <stp>2</stp>
        <stp>300006.SZ</stp>
        <stp>2020-12-31</stp>
        <tr r="S1316" s="3"/>
      </tp>
      <tp>
        <v>19.320479114200001</v>
        <stp/>
        <stp>EM_S_FA_YOY_OR</stp>
        <stp>2</stp>
        <stp>300007.SZ</stp>
        <stp>2021-12-31</stp>
        <tr r="T1317" s="3"/>
      </tp>
      <tp>
        <v>-28.079245524099999</v>
        <stp/>
        <stp>EM_S_FA_YOY_OR</stp>
        <stp>2</stp>
        <stp>000046.SZ</stp>
        <stp>2020-12-31</stp>
        <tr r="S36" s="3"/>
      </tp>
      <tp>
        <v>-7.9877734375999996</v>
        <stp/>
        <stp>EM_S_FA_YOY_OR</stp>
        <stp>2</stp>
        <stp>300074.SZ</stp>
        <stp>2022-12-31</stp>
        <tr r="U1379" s="3"/>
      </tp>
      <tp>
        <v>107.4908631638</v>
        <stp/>
        <stp>EM_S_FA_YOY_OR</stp>
        <stp>2</stp>
        <stp>300076.SZ</stp>
        <stp>2020-12-31</stp>
        <tr r="S1381" s="3"/>
      </tp>
      <tp>
        <v>167.99826424049999</v>
        <stp/>
        <stp>EM_S_FA_YOY_OR</stp>
        <stp>2</stp>
        <stp>300077.SZ</stp>
        <stp>2021-12-31</stp>
        <tr r="T1382" s="3"/>
      </tp>
      <tp>
        <v>-31.241493490300002</v>
        <stp/>
        <stp>EM_S_FA_YOY_OR</stp>
        <stp>2</stp>
        <stp>000056.SZ</stp>
        <stp>2020-12-31</stp>
        <tr r="S41" s="3"/>
      </tp>
      <tp>
        <v>-4.9808033329999999</v>
        <stp/>
        <stp>EM_S_FA_YOY_OR</stp>
        <stp>2</stp>
        <stp>300066.SZ</stp>
        <stp>2020-12-31</stp>
        <tr r="S1371" s="3"/>
      </tp>
      <tp>
        <v>5.7240727259000002</v>
        <stp/>
        <stp>EM_S_FA_YOY_OR</stp>
        <stp>2</stp>
        <stp>300067.SZ</stp>
        <stp>2021-12-31</stp>
        <tr r="T1372" s="3"/>
      </tp>
      <tp>
        <v>33.219983948699998</v>
        <stp/>
        <stp>EM_S_FA_YOY_OR</stp>
        <stp>2</stp>
        <stp>000066.SZ</stp>
        <stp>2020-12-31</stp>
        <tr r="S49" s="3"/>
      </tp>
      <tp>
        <v>15.5184313448</v>
        <stp/>
        <stp>EM_S_FA_YOY_OR</stp>
        <stp>2</stp>
        <stp>300054.SZ</stp>
        <stp>2022-12-31</stp>
        <tr r="U1361" s="3"/>
      </tp>
      <tp>
        <v>24.715547526000002</v>
        <stp/>
        <stp>EM_S_FA_YOY_OR</stp>
        <stp>2</stp>
        <stp>300056.SZ</stp>
        <stp>2020-12-31</stp>
        <tr r="S1363" s="3"/>
      </tp>
      <tp>
        <v>7.2776166998000003</v>
        <stp/>
        <stp>EM_S_FA_YOY_OR</stp>
        <stp>2</stp>
        <stp>300057.SZ</stp>
        <stp>2021-12-31</stp>
        <tr r="T1364" s="3"/>
      </tp>
      <tp>
        <v>-62.589725003200002</v>
        <stp/>
        <stp>EM_S_FA_YOY_OR</stp>
        <stp>2</stp>
        <stp>300044.SZ</stp>
        <stp>2022-12-31</stp>
        <tr r="U1351" s="3"/>
      </tp>
      <tp>
        <v>46.541895301099999</v>
        <stp/>
        <stp>EM_S_FA_YOY_OR</stp>
        <stp>2</stp>
        <stp>300046.SZ</stp>
        <stp>2020-12-31</stp>
        <tr r="S1353" s="3"/>
      </tp>
      <tp>
        <v>6.8529279838999999</v>
        <stp/>
        <stp>EM_S_FA_YOY_OR</stp>
        <stp>2</stp>
        <stp>300047.SZ</stp>
        <stp>2021-12-31</stp>
        <tr r="T1354" s="3"/>
      </tp>
      <tp>
        <v>-24.291079545999999</v>
        <stp/>
        <stp>EM_S_FA_YOY_OR</stp>
        <stp>2</stp>
        <stp>000096.SZ</stp>
        <stp>2020-12-31</stp>
        <tr r="S57" s="3"/>
      </tp>
      <tp>
        <v>14.3054109241</v>
        <stp/>
        <stp>EM_S_FA_YOY_OR</stp>
        <stp>2</stp>
        <stp>300094.SZ</stp>
        <stp>2022-12-31</stp>
        <tr r="U1397" s="3"/>
      </tp>
      <tp>
        <v>10.787776171799999</v>
        <stp/>
        <stp>EM_S_FA_YOY_OR</stp>
        <stp>2</stp>
        <stp>300096.SZ</stp>
        <stp>2020-12-31</stp>
        <tr r="S1399" s="3"/>
      </tp>
      <tp>
        <v>-40.229014571</v>
        <stp/>
        <stp>EM_S_FA_YOY_OR</stp>
        <stp>2</stp>
        <stp>300097.SZ</stp>
        <stp>2021-12-31</stp>
        <tr r="T1400" s="3"/>
      </tp>
      <tp>
        <v>3.0896329582000002</v>
        <stp/>
        <stp>EM_S_FA_YOY_OR</stp>
        <stp>2</stp>
        <stp>300084.SZ</stp>
        <stp>2022-12-31</stp>
        <tr r="U1389" s="3"/>
      </tp>
      <tp>
        <v>-8.6062941839999993</v>
        <stp/>
        <stp>EM_S_FA_YOY_OR</stp>
        <stp>2</stp>
        <stp>300086.SZ</stp>
        <stp>2020-12-31</stp>
        <tr r="S1391" s="3"/>
      </tp>
      <tp>
        <v>57.380189091299997</v>
        <stp/>
        <stp>EM_S_FA_YOY_OR</stp>
        <stp>2</stp>
        <stp>300087.SZ</stp>
        <stp>2021-12-31</stp>
        <tr r="T1392" s="3"/>
      </tp>
      <tp>
        <v>43.5563995941</v>
        <stp/>
        <stp>EM_S_FA_YOY_OR</stp>
        <stp>2</stp>
        <stp>600966.SH</stp>
        <stp>2020-12-31</stp>
        <tr r="S2731" s="3"/>
      </tp>
      <tp>
        <v>4.3991590567000003</v>
        <stp/>
        <stp>EM_S_FA_YOY_OR</stp>
        <stp>2</stp>
        <stp>600967.SH</stp>
        <stp>2021-12-31</stp>
        <tr r="T2732" s="3"/>
      </tp>
      <tp>
        <v>9.6947418860999992</v>
        <stp/>
        <stp>EM_S_FA_YOY_OR</stp>
        <stp>2</stp>
        <stp>600976.SH</stp>
        <stp>2020-12-31</stp>
        <tr r="S2738" s="3"/>
      </tp>
      <tp>
        <v>97.164869285199998</v>
        <stp/>
        <stp>EM_S_FA_YOY_OR</stp>
        <stp>2</stp>
        <stp>600977.SH</stp>
        <stp>2021-12-31</stp>
        <tr r="T2739" s="3"/>
      </tp>
      <tp>
        <v>14.492649011399999</v>
        <stp/>
        <stp>EM_S_FA_YOY_OR</stp>
        <stp>2</stp>
        <stp>600917.SH</stp>
        <stp>2021-12-31</stp>
        <tr r="T2718" s="3"/>
      </tp>
      <tp>
        <v>15.8670625112</v>
        <stp/>
        <stp>EM_S_FA_YOY_OR</stp>
        <stp>2</stp>
        <stp>600926.SH</stp>
        <stp>2020-12-31</stp>
        <tr r="S2720" s="3"/>
      </tp>
      <tp>
        <v>-2.8463538967000002</v>
        <stp/>
        <stp>EM_S_FA_YOY_OR</stp>
        <stp>2</stp>
        <stp>600936.SH</stp>
        <stp>2020-12-31</stp>
        <tr r="S2722" s="3"/>
      </tp>
      <tp>
        <v>-17.7146339074</v>
        <stp/>
        <stp>EM_S_FA_YOY_OR</stp>
        <stp>2</stp>
        <stp>600984.SH</stp>
        <stp>2022-12-31</stp>
        <tr r="U2745" s="3"/>
      </tp>
      <tp>
        <v>-50.956909502400002</v>
        <stp/>
        <stp>EM_S_FA_YOY_OR</stp>
        <stp>2</stp>
        <stp>600986.SH</stp>
        <stp>2020-12-31</stp>
        <tr r="S2747" s="3"/>
      </tp>
      <tp>
        <v>81.378765363900001</v>
        <stp/>
        <stp>EM_S_FA_YOY_OR</stp>
        <stp>2</stp>
        <stp>600987.SH</stp>
        <stp>2021-12-31</stp>
        <tr r="T2748" s="3"/>
      </tp>
      <tp>
        <v>1.6133023146000001</v>
        <stp/>
        <stp>EM_S_FA_YOY_OR</stp>
        <stp>2</stp>
        <stp>600996.SH</stp>
        <stp>2020-12-31</stp>
        <tr r="S2754" s="3"/>
      </tp>
      <tp>
        <v>22.979488473300002</v>
        <stp/>
        <stp>EM_S_FA_YOY_OR</stp>
        <stp>2</stp>
        <stp>600997.SH</stp>
        <stp>2021-12-31</stp>
        <tr r="T2755" s="3"/>
      </tp>
      <tp>
        <v>48.340215886499998</v>
        <stp/>
        <stp>EM_S_FA_YOY_OR</stp>
        <stp>2</stp>
        <stp>000906.SZ</stp>
        <stp>2020-12-31</stp>
        <tr r="S364" s="3"/>
      </tp>
      <tp>
        <v>-26.940623673499999</v>
        <stp/>
        <stp>EM_S_FA_YOY_OR</stp>
        <stp>2</stp>
        <stp>000917.SZ</stp>
        <stp>2021-12-31</stp>
        <tr r="T372" s="3"/>
      </tp>
      <tp>
        <v>-21.586696389</v>
        <stp/>
        <stp>EM_S_FA_YOY_OR</stp>
        <stp>2</stp>
        <stp>000926.SZ</stp>
        <stp>2020-12-31</stp>
        <tr r="S379" s="3"/>
      </tp>
      <tp>
        <v>33.008005990000001</v>
        <stp/>
        <stp>EM_S_FA_YOY_OR</stp>
        <stp>2</stp>
        <stp>000927.SZ</stp>
        <stp>2021-12-31</stp>
        <tr r="T380" s="3"/>
      </tp>
      <tp>
        <v>-26.085618093400001</v>
        <stp/>
        <stp>EM_S_FA_YOY_OR</stp>
        <stp>2</stp>
        <stp>000936.SZ</stp>
        <stp>2020-12-31</stp>
        <tr r="S388" s="3"/>
      </tp>
      <tp>
        <v>52.2303905809</v>
        <stp/>
        <stp>EM_S_FA_YOY_OR</stp>
        <stp>2</stp>
        <stp>000937.SZ</stp>
        <stp>2021-12-31</stp>
        <tr r="T389" s="3"/>
      </tp>
      <tp>
        <v>4.0620257319000004</v>
        <stp/>
        <stp>EM_S_FA_YOY_OR</stp>
        <stp>2</stp>
        <stp>000957.SZ</stp>
        <stp>2021-12-31</stp>
        <tr r="T398" s="3"/>
      </tp>
      <tp>
        <v>-22.317789312199999</v>
        <stp/>
        <stp>EM_S_FA_YOY_OR</stp>
        <stp>2</stp>
        <stp>000966.SZ</stp>
        <stp>2020-12-31</stp>
        <tr r="S406" s="3"/>
      </tp>
      <tp>
        <v>-17.572447840900001</v>
        <stp/>
        <stp>EM_S_FA_YOY_OR</stp>
        <stp>2</stp>
        <stp>000967.SZ</stp>
        <stp>2021-12-31</stp>
        <tr r="T407" s="3"/>
      </tp>
      <tp>
        <v>23.907200394699998</v>
        <stp/>
        <stp>EM_S_FA_YOY_OR</stp>
        <stp>2</stp>
        <stp>000976.SZ</stp>
        <stp>2020-12-31</stp>
        <tr r="S415" s="3"/>
      </tp>
      <tp>
        <v>6.3605472949999999</v>
        <stp/>
        <stp>EM_S_FA_YOY_OR</stp>
        <stp>2</stp>
        <stp>000977.SZ</stp>
        <stp>2021-12-31</stp>
        <tr r="T416" s="3"/>
      </tp>
      <tp>
        <v>37.444948174300002</v>
        <stp/>
        <stp>EM_S_FA_YOY_OR</stp>
        <stp>2</stp>
        <stp>000987.SZ</stp>
        <stp>2021-12-31</stp>
        <tr r="T423" s="3"/>
      </tp>
      <tp>
        <v>-19.8573740181</v>
        <stp/>
        <stp>EM_S_FA_YOY_OR</stp>
        <stp>2</stp>
        <stp>000996.SZ</stp>
        <stp>2020-12-31</stp>
        <tr r="S429" s="3"/>
      </tp>
      <tp>
        <v>10.6192465144</v>
        <stp/>
        <stp>EM_S_FA_YOY_OR</stp>
        <stp>2</stp>
        <stp>000997.SZ</stp>
        <stp>2021-12-31</stp>
        <tr r="T430" s="3"/>
      </tp>
      <tp>
        <v>-14.130327081900001</v>
        <stp/>
        <stp>EM_S_FA_YOY_OR</stp>
        <stp>2</stp>
        <stp>600844.SH</stp>
        <stp>2022-12-31</stp>
        <tr r="U2667" s="3"/>
      </tp>
      <tp>
        <v>-0.76216040819999997</v>
        <stp/>
        <stp>EM_S_FA_YOY_OR</stp>
        <stp>2</stp>
        <stp>600846.SH</stp>
        <stp>2020-12-31</stp>
        <tr r="S2669" s="3"/>
      </tp>
      <tp>
        <v>-2.7132188493</v>
        <stp/>
        <stp>EM_S_FA_YOY_OR</stp>
        <stp>2</stp>
        <stp>600847.SH</stp>
        <stp>2021-12-31</stp>
        <tr r="T2670" s="3"/>
      </tp>
      <tp>
        <v>19.490010292800001</v>
        <stp/>
        <stp>EM_S_FA_YOY_OR</stp>
        <stp>2</stp>
        <stp>600854.SH</stp>
        <stp>2022-12-31</stp>
        <tr r="U2675" s="3"/>
      </tp>
      <tp>
        <v>13.2135022121</v>
        <stp/>
        <stp>EM_S_FA_YOY_OR</stp>
        <stp>2</stp>
        <stp>600857.SH</stp>
        <stp>2021-12-31</stp>
        <tr r="T2677" s="3"/>
      </tp>
      <tp>
        <v>-1.0451433126</v>
        <stp/>
        <stp>EM_S_FA_YOY_OR</stp>
        <stp>2</stp>
        <stp>600864.SH</stp>
        <stp>2022-12-31</stp>
        <tr r="U2684" s="3"/>
      </tp>
      <tp>
        <v>6.3516703224000004</v>
        <stp/>
        <stp>EM_S_FA_YOY_OR</stp>
        <stp>2</stp>
        <stp>600866.SH</stp>
        <stp>2020-12-31</stp>
        <tr r="S2686" s="3"/>
      </tp>
      <tp>
        <v>12.991225437600001</v>
        <stp/>
        <stp>EM_S_FA_YOY_OR</stp>
        <stp>2</stp>
        <stp>600867.SH</stp>
        <stp>2021-12-31</stp>
        <tr r="T2687" s="3"/>
      </tp>
      <tp>
        <v>-0.29570645779999999</v>
        <stp/>
        <stp>EM_S_FA_YOY_OR</stp>
        <stp>2</stp>
        <stp>600874.SH</stp>
        <stp>2022-12-31</stp>
        <tr r="U2693" s="3"/>
      </tp>
      <tp>
        <v>64.198059565199998</v>
        <stp/>
        <stp>EM_S_FA_YOY_OR</stp>
        <stp>2</stp>
        <stp>600876.SH</stp>
        <stp>2020-12-31</stp>
        <tr r="S2695" s="3"/>
      </tp>
      <tp>
        <v>-3.4071834181999998</v>
        <stp/>
        <stp>EM_S_FA_YOY_OR</stp>
        <stp>2</stp>
        <stp>600877.SH</stp>
        <stp>2021-12-31</stp>
        <tr r="T2696" s="3"/>
      </tp>
      <tp>
        <v>-6.2468801542000003</v>
        <stp/>
        <stp>EM_S_FA_YOY_OR</stp>
        <stp>2</stp>
        <stp>600804.SH</stp>
        <stp>2022-12-31</stp>
        <tr r="U2632" s="3"/>
      </tp>
      <tp>
        <v>17.652780278000002</v>
        <stp/>
        <stp>EM_S_FA_YOY_OR</stp>
        <stp>2</stp>
        <stp>600807.SH</stp>
        <stp>2021-12-31</stp>
        <tr r="T2634" s="3"/>
      </tp>
      <tp>
        <v>-6.6192711214999997</v>
        <stp/>
        <stp>EM_S_FA_YOY_OR</stp>
        <stp>2</stp>
        <stp>600814.SH</stp>
        <stp>2022-12-31</stp>
        <tr r="U2640" s="3"/>
      </tp>
      <tp>
        <v>-37.629639625000003</v>
        <stp/>
        <stp>EM_S_FA_YOY_OR</stp>
        <stp>2</stp>
        <stp>600816.SH</stp>
        <stp>2020-12-31</stp>
        <tr r="S2642" s="3"/>
      </tp>
      <tp>
        <v>7.8154977587000003</v>
        <stp/>
        <stp>EM_S_FA_YOY_OR</stp>
        <stp>2</stp>
        <stp>600817.SH</stp>
        <stp>2021-12-31</stp>
        <tr r="T2643" s="3"/>
      </tp>
      <tp>
        <v>-19.985473495099999</v>
        <stp/>
        <stp>EM_S_FA_YOY_OR</stp>
        <stp>2</stp>
        <stp>600824.SH</stp>
        <stp>2022-12-31</stp>
        <tr r="U2650" s="3"/>
      </tp>
      <tp>
        <v>-44.518018169199998</v>
        <stp/>
        <stp>EM_S_FA_YOY_OR</stp>
        <stp>2</stp>
        <stp>600826.SH</stp>
        <stp>2020-12-31</stp>
        <tr r="S2652" s="3"/>
      </tp>
      <tp>
        <v>-1.6193850108000001</v>
        <stp/>
        <stp>EM_S_FA_YOY_OR</stp>
        <stp>2</stp>
        <stp>600827.SH</stp>
        <stp>2021-12-31</stp>
        <tr r="T2653" s="3"/>
      </tp>
      <tp>
        <v>-1.5398075142000001</v>
        <stp/>
        <stp>EM_S_FA_YOY_OR</stp>
        <stp>2</stp>
        <stp>600834.SH</stp>
        <stp>2022-12-31</stp>
        <tr r="U2659" s="3"/>
      </tp>
      <tp>
        <v>100.61745337009999</v>
        <stp/>
        <stp>EM_S_FA_YOY_OR</stp>
        <stp>2</stp>
        <stp>600836.SH</stp>
        <stp>2020-12-31</stp>
        <tr r="S2661" s="3"/>
      </tp>
      <tp>
        <v>13.0446403313</v>
        <stp/>
        <stp>EM_S_FA_YOY_OR</stp>
        <stp>2</stp>
        <stp>600837.SH</stp>
        <stp>2021-12-31</stp>
        <tr r="T2662" s="3"/>
      </tp>
      <tp>
        <v>4.8418576642</v>
        <stp/>
        <stp>EM_S_FA_YOY_OR</stp>
        <stp>2</stp>
        <stp>600884.SH</stp>
        <stp>2022-12-31</stp>
        <tr r="U2702" s="3"/>
      </tp>
      <tp>
        <v>-7.3364183657000002</v>
        <stp/>
        <stp>EM_S_FA_YOY_OR</stp>
        <stp>2</stp>
        <stp>600886.SH</stp>
        <stp>2020-12-31</stp>
        <tr r="S2704" s="3"/>
      </tp>
      <tp>
        <v>14.1105096367</v>
        <stp/>
        <stp>EM_S_FA_YOY_OR</stp>
        <stp>2</stp>
        <stp>600887.SH</stp>
        <stp>2021-12-31</stp>
        <tr r="T2705" s="3"/>
      </tp>
      <tp>
        <v>-9.0535851034999997</v>
        <stp/>
        <stp>EM_S_FA_YOY_OR</stp>
        <stp>2</stp>
        <stp>600894.SH</stp>
        <stp>2022-12-31</stp>
        <tr r="U2710" s="3"/>
      </tp>
      <tp>
        <v>1.7856477937999999</v>
        <stp/>
        <stp>EM_S_FA_YOY_OR</stp>
        <stp>2</stp>
        <stp>600897.SH</stp>
        <stp>2021-12-31</stp>
        <tr r="T2712" s="3"/>
      </tp>
      <tp>
        <v>40.901082490699999</v>
        <stp/>
        <stp>EM_S_FA_YOY_OR</stp>
        <stp>2</stp>
        <stp>000807.SZ</stp>
        <stp>2021-12-31</stp>
        <tr r="T301" s="3"/>
      </tp>
      <tp>
        <v>20.405194947999998</v>
        <stp/>
        <stp>EM_S_FA_YOY_OR</stp>
        <stp>2</stp>
        <stp>000816.SZ</stp>
        <stp>2020-12-31</stp>
        <tr r="S308" s="3"/>
      </tp>
      <tp>
        <v>-16.269770197300002</v>
        <stp/>
        <stp>EM_S_FA_YOY_OR</stp>
        <stp>2</stp>
        <stp>000826.SZ</stp>
        <stp>2020-12-31</stp>
        <tr r="S316" s="3"/>
      </tp>
      <tp>
        <v>-7.8509553348000001</v>
        <stp/>
        <stp>EM_S_FA_YOY_OR</stp>
        <stp>2</stp>
        <stp>000836.SZ</stp>
        <stp>2020-12-31</stp>
        <tr r="S322" s="3"/>
      </tp>
      <tp>
        <v>23.377148068699999</v>
        <stp/>
        <stp>EM_S_FA_YOY_OR</stp>
        <stp>2</stp>
        <stp>000837.SZ</stp>
        <stp>2021-12-31</stp>
        <tr r="T323" s="3"/>
      </tp>
      <tp>
        <v>4.1559466113000001</v>
        <stp/>
        <stp>EM_S_FA_YOY_OR</stp>
        <stp>2</stp>
        <stp>000856.SZ</stp>
        <stp>2020-12-31</stp>
        <tr r="S330" s="3"/>
      </tp>
      <tp>
        <v>33.850703582999998</v>
        <stp/>
        <stp>EM_S_FA_YOY_OR</stp>
        <stp>2</stp>
        <stp>000876.SZ</stp>
        <stp>2020-12-31</stp>
        <tr r="S340" s="3"/>
      </tp>
      <tp>
        <v>4.8606368292999997</v>
        <stp/>
        <stp>EM_S_FA_YOY_OR</stp>
        <stp>2</stp>
        <stp>000877.SZ</stp>
        <stp>2021-12-31</stp>
        <tr r="T341" s="3"/>
      </tp>
      <tp>
        <v>-30.8583072317</v>
        <stp/>
        <stp>EM_S_FA_YOY_OR</stp>
        <stp>2</stp>
        <stp>000886.SZ</stp>
        <stp>2020-12-31</stp>
        <tr r="S348" s="3"/>
      </tp>
      <tp>
        <v>8.9092156328000005</v>
        <stp/>
        <stp>EM_S_FA_YOY_OR</stp>
        <stp>2</stp>
        <stp>000887.SZ</stp>
        <stp>2021-12-31</stp>
        <tr r="T349" s="3"/>
      </tp>
      <tp>
        <v>22.392943004799999</v>
        <stp/>
        <stp>EM_S_FA_YOY_OR</stp>
        <stp>2</stp>
        <stp>000897.SZ</stp>
        <stp>2021-12-31</stp>
        <tr r="T356" s="3"/>
      </tp>
      <tp>
        <v>5.0373189187999996</v>
        <stp/>
        <stp>EM_S_FA_YOY_OR</stp>
        <stp>2</stp>
        <stp>603757.SH</stp>
        <stp>2021-12-31</stp>
        <tr r="T3223" s="3"/>
      </tp>
      <tp>
        <v>-2.0032502092</v>
        <stp/>
        <stp>EM_S_FA_YOY_OR</stp>
        <stp>2</stp>
        <stp>603766.SH</stp>
        <stp>2020-12-31</stp>
        <tr r="S3225" s="3"/>
      </tp>
      <tp>
        <v>6.5077303475999999</v>
        <stp/>
        <stp>EM_S_FA_YOY_OR</stp>
        <stp>2</stp>
        <stp>603767.SH</stp>
        <stp>2021-12-31</stp>
        <tr r="T3226" s="3"/>
      </tp>
      <tp>
        <v>-6.6910724185000001</v>
        <stp/>
        <stp>EM_S_FA_YOY_OR</stp>
        <stp>2</stp>
        <stp>603776.SH</stp>
        <stp>2020-12-31</stp>
        <tr r="S3228" s="3"/>
      </tp>
      <tp>
        <v>3.6296176260999999</v>
        <stp/>
        <stp>EM_S_FA_YOY_OR</stp>
        <stp>2</stp>
        <stp>603777.SH</stp>
        <stp>2021-12-31</stp>
        <tr r="T3229" s="3"/>
      </tp>
      <tp>
        <v>26.4783378616</v>
        <stp/>
        <stp>EM_S_FA_YOY_OR</stp>
        <stp>2</stp>
        <stp>603707.SH</stp>
        <stp>2021-12-31</stp>
        <tr r="T3207" s="3"/>
      </tp>
      <tp>
        <v>16.0970371875</v>
        <stp/>
        <stp>EM_S_FA_YOY_OR</stp>
        <stp>2</stp>
        <stp>603716.SH</stp>
        <stp>2020-12-31</stp>
        <tr r="S3210" s="3"/>
      </tp>
      <tp>
        <v>9.5340209657999999</v>
        <stp/>
        <stp>EM_S_FA_YOY_OR</stp>
        <stp>2</stp>
        <stp>603717.SH</stp>
        <stp>2021-12-31</stp>
        <tr r="T3211" s="3"/>
      </tp>
      <tp>
        <v>-12.042965568</v>
        <stp/>
        <stp>EM_S_FA_YOY_OR</stp>
        <stp>2</stp>
        <stp>603726.SH</stp>
        <stp>2020-12-31</stp>
        <tr r="S3216" s="3"/>
      </tp>
      <tp>
        <v>58.224190770100002</v>
        <stp/>
        <stp>EM_S_FA_YOY_OR</stp>
        <stp>2</stp>
        <stp>603727.SH</stp>
        <stp>2021-12-31</stp>
        <tr r="T3217" s="3"/>
      </tp>
      <tp>
        <v>39.370640807400001</v>
        <stp/>
        <stp>EM_S_FA_YOY_OR</stp>
        <stp>2</stp>
        <stp>603737.SH</stp>
        <stp>2021-12-31</stp>
        <tr r="T3221" s="3"/>
      </tp>
      <tp>
        <v>-15.537200458099999</v>
        <stp/>
        <stp>EM_S_FA_YOY_OR</stp>
        <stp>2</stp>
        <stp>603787.SH</stp>
        <stp>2021-12-31</stp>
        <tr r="T3232" s="3"/>
      </tp>
      <tp>
        <v>30.0491877718</v>
        <stp/>
        <stp>EM_S_FA_YOY_OR</stp>
        <stp>2</stp>
        <stp>603797.SH</stp>
        <stp>2021-12-31</stp>
        <tr r="T3235" s="3"/>
      </tp>
      <tp>
        <v>23.262093145800002</v>
        <stp/>
        <stp>EM_S_FA_YOY_OR</stp>
        <stp>2</stp>
        <stp>603656.SH</stp>
        <stp>2020-12-31</stp>
        <tr r="S3182" s="3"/>
      </tp>
      <tp>
        <v>38.152324834600002</v>
        <stp/>
        <stp>EM_S_FA_YOY_OR</stp>
        <stp>2</stp>
        <stp>603667.SH</stp>
        <stp>2021-12-31</stp>
        <tr r="T3189" s="3"/>
      </tp>
      <tp>
        <v>-3.4139818481000002</v>
        <stp/>
        <stp>EM_S_FA_YOY_OR</stp>
        <stp>2</stp>
        <stp>603676.SH</stp>
        <stp>2020-12-31</stp>
        <tr r="S3192" s="3"/>
      </tp>
      <tp>
        <v>28.594196893300001</v>
        <stp/>
        <stp>EM_S_FA_YOY_OR</stp>
        <stp>2</stp>
        <stp>603677.SH</stp>
        <stp>2021-12-31</stp>
        <tr r="T3193" s="3"/>
      </tp>
      <tp>
        <v>36.903691893199998</v>
        <stp/>
        <stp>EM_S_FA_YOY_OR</stp>
        <stp>2</stp>
        <stp>603606.SH</stp>
        <stp>2020-12-31</stp>
        <tr r="S3161" s="3"/>
      </tp>
      <tp>
        <v>24.490629977800001</v>
        <stp/>
        <stp>EM_S_FA_YOY_OR</stp>
        <stp>2</stp>
        <stp>603607.SH</stp>
        <stp>2021-12-31</stp>
        <tr r="T3162" s="3"/>
      </tp>
      <tp>
        <v>-5.0013114099999999E-2</v>
        <stp/>
        <stp>EM_S_FA_YOY_OR</stp>
        <stp>2</stp>
        <stp>603616.SH</stp>
        <stp>2020-12-31</stp>
        <tr r="S3168" s="3"/>
      </tp>
      <tp>
        <v>32.145927435700003</v>
        <stp/>
        <stp>EM_S_FA_YOY_OR</stp>
        <stp>2</stp>
        <stp>603617.SH</stp>
        <stp>2021-12-31</stp>
        <tr r="T3169" s="3"/>
      </tp>
      <tp>
        <v>62.979711657300001</v>
        <stp/>
        <stp>EM_S_FA_YOY_OR</stp>
        <stp>2</stp>
        <stp>603626.SH</stp>
        <stp>2020-12-31</stp>
        <tr r="S3172" s="3"/>
      </tp>
      <tp>
        <v>11.592565499299999</v>
        <stp/>
        <stp>EM_S_FA_YOY_OR</stp>
        <stp>2</stp>
        <stp>603636.SH</stp>
        <stp>2020-12-31</stp>
        <tr r="S3176" s="3"/>
      </tp>
      <tp>
        <v>0.35105795379999999</v>
        <stp/>
        <stp>EM_S_FA_YOY_OR</stp>
        <stp>2</stp>
        <stp>603637.SH</stp>
        <stp>2021-12-31</stp>
        <tr r="T3177" s="3"/>
      </tp>
      <tp>
        <v>28.747678574399998</v>
        <stp/>
        <stp>EM_S_FA_YOY_OR</stp>
        <stp>2</stp>
        <stp>603686.SH</stp>
        <stp>2020-12-31</stp>
        <tr r="S3198" s="3"/>
      </tp>
      <tp>
        <v>-0.21262361129999999</v>
        <stp/>
        <stp>EM_S_FA_YOY_OR</stp>
        <stp>2</stp>
        <stp>603696.SH</stp>
        <stp>2020-12-31</stp>
        <tr r="S3202" s="3"/>
      </tp>
      <tp>
        <v>-5.0173276735999996</v>
        <stp/>
        <stp>EM_S_FA_YOY_OR</stp>
        <stp>2</stp>
        <stp>603556.SH</stp>
        <stp>2020-12-31</stp>
        <tr r="S3137" s="3"/>
      </tp>
      <tp>
        <v>35.777852922599997</v>
        <stp/>
        <stp>EM_S_FA_YOY_OR</stp>
        <stp>2</stp>
        <stp>603557.SH</stp>
        <stp>2021-12-31</stp>
        <tr r="T3138" s="3"/>
      </tp>
      <tp>
        <v>40.005908101499998</v>
        <stp/>
        <stp>EM_S_FA_YOY_OR</stp>
        <stp>2</stp>
        <stp>603566.SH</stp>
        <stp>2020-12-31</stp>
        <tr r="S3141" s="3"/>
      </tp>
      <tp>
        <v>21.2432520843</v>
        <stp/>
        <stp>EM_S_FA_YOY_OR</stp>
        <stp>2</stp>
        <stp>603567.SH</stp>
        <stp>2021-12-31</stp>
        <tr r="T3142" s="3"/>
      </tp>
      <tp>
        <v>65.905212961000004</v>
        <stp/>
        <stp>EM_S_FA_YOY_OR</stp>
        <stp>2</stp>
        <stp>603577.SH</stp>
        <stp>2021-12-31</stp>
        <tr r="T3145" s="3"/>
      </tp>
      <tp>
        <v>25.542048814299999</v>
        <stp/>
        <stp>EM_S_FA_YOY_OR</stp>
        <stp>2</stp>
        <stp>603507.SH</stp>
        <stp>2021-12-31</stp>
        <tr r="T3123" s="3"/>
      </tp>
      <tp>
        <v>24.1190845432</v>
        <stp/>
        <stp>EM_S_FA_YOY_OR</stp>
        <stp>2</stp>
        <stp>603517.SH</stp>
        <stp>2021-12-31</stp>
        <tr r="T3126" s="3"/>
      </tp>
      <tp>
        <v>76.741440988600004</v>
        <stp/>
        <stp>EM_S_FA_YOY_OR</stp>
        <stp>2</stp>
        <stp>603527.SH</stp>
        <stp>2021-12-31</stp>
        <tr r="T3130" s="3"/>
      </tp>
      <tp>
        <v>16.483362039500001</v>
        <stp/>
        <stp>EM_S_FA_YOY_OR</stp>
        <stp>2</stp>
        <stp>603536.SH</stp>
        <stp>2020-12-31</stp>
        <tr r="S3134" s="3"/>
      </tp>
      <tp>
        <v>-20.670918151599999</v>
        <stp/>
        <stp>EM_S_FA_YOY_OR</stp>
        <stp>2</stp>
        <stp>603586.SH</stp>
        <stp>2020-12-31</stp>
        <tr r="S3150" s="3"/>
      </tp>
      <tp>
        <v>11.8762488569</v>
        <stp/>
        <stp>EM_S_FA_YOY_OR</stp>
        <stp>2</stp>
        <stp>603444.SH</stp>
        <stp>2022-12-31</stp>
        <tr r="U3112" s="3"/>
      </tp>
      <tp>
        <v>31.260578825900001</v>
        <stp/>
        <stp>EM_S_FA_YOY_OR</stp>
        <stp>2</stp>
        <stp>603456.SH</stp>
        <stp>2020-12-31</stp>
        <tr r="S3113" s="3"/>
      </tp>
      <tp>
        <v>11.1525204772</v>
        <stp/>
        <stp>EM_S_FA_YOY_OR</stp>
        <stp>2</stp>
        <stp>603466.SH</stp>
        <stp>2020-12-31</stp>
        <tr r="S3115" s="3"/>
      </tp>
      <tp>
        <v>107.26391120069999</v>
        <stp/>
        <stp>EM_S_FA_YOY_OR</stp>
        <stp>2</stp>
        <stp>603477.SH</stp>
        <stp>2021-12-31</stp>
        <tr r="T3116" s="3"/>
      </tp>
      <tp>
        <v>74.618184044700001</v>
        <stp/>
        <stp>EM_S_FA_YOY_OR</stp>
        <stp>2</stp>
        <stp>603416.SH</stp>
        <stp>2020-12-31</stp>
        <tr r="S3109" s="3"/>
      </tp>
      <tp>
        <v>22.807443557900001</v>
        <stp/>
        <stp>EM_S_FA_YOY_OR</stp>
        <stp>2</stp>
        <stp>603496.SH</stp>
        <stp>2020-12-31</stp>
        <tr r="S3118" s="3"/>
      </tp>
      <tp>
        <v>23.405285701299999</v>
        <stp/>
        <stp>EM_S_FA_YOY_OR</stp>
        <stp>2</stp>
        <stp>603357.SH</stp>
        <stp>2021-12-31</stp>
        <tr r="T3086" s="3"/>
      </tp>
      <tp>
        <v>5.2476833678999997</v>
        <stp/>
        <stp>EM_S_FA_YOY_OR</stp>
        <stp>2</stp>
        <stp>603366.SH</stp>
        <stp>2020-12-31</stp>
        <tr r="S3092" s="3"/>
      </tp>
      <tp>
        <v>2.9512651838999999</v>
        <stp/>
        <stp>EM_S_FA_YOY_OR</stp>
        <stp>2</stp>
        <stp>603367.SH</stp>
        <stp>2021-12-31</stp>
        <tr r="T3093" s="3"/>
      </tp>
      <tp>
        <v>41.3165983986</v>
        <stp/>
        <stp>EM_S_FA_YOY_OR</stp>
        <stp>2</stp>
        <stp>603377.SH</stp>
        <stp>2021-12-31</stp>
        <tr r="T3096" s="3"/>
      </tp>
      <tp>
        <v>-3.6696459122</v>
        <stp/>
        <stp>EM_S_FA_YOY_OR</stp>
        <stp>2</stp>
        <stp>603306.SH</stp>
        <stp>2020-12-31</stp>
        <tr r="S3060" s="3"/>
      </tp>
      <tp>
        <v>26.5178923832</v>
        <stp/>
        <stp>EM_S_FA_YOY_OR</stp>
        <stp>2</stp>
        <stp>603316.SH</stp>
        <stp>2020-12-31</stp>
        <tr r="S3066" s="3"/>
      </tp>
      <tp>
        <v>18.930113206400002</v>
        <stp/>
        <stp>EM_S_FA_YOY_OR</stp>
        <stp>2</stp>
        <stp>603326.SH</stp>
        <stp>2020-12-31</stp>
        <tr r="S3073" s="3"/>
      </tp>
      <tp>
        <v>13.155376495800001</v>
        <stp/>
        <stp>EM_S_FA_YOY_OR</stp>
        <stp>2</stp>
        <stp>603336.SH</stp>
        <stp>2020-12-31</stp>
        <tr r="S3080" s="3"/>
      </tp>
      <tp>
        <v>71.908122767099997</v>
        <stp/>
        <stp>EM_S_FA_YOY_OR</stp>
        <stp>2</stp>
        <stp>603337.SH</stp>
        <stp>2021-12-31</stp>
        <tr r="T3081" s="3"/>
      </tp>
      <tp>
        <v>40.3188206604</v>
        <stp/>
        <stp>EM_S_FA_YOY_OR</stp>
        <stp>2</stp>
        <stp>603386.SH</stp>
        <stp>2020-12-31</stp>
        <tr r="S3101" s="3"/>
      </tp>
      <tp>
        <v>24.780285003500001</v>
        <stp/>
        <stp>EM_S_FA_YOY_OR</stp>
        <stp>2</stp>
        <stp>603387.SH</stp>
        <stp>2021-12-31</stp>
        <tr r="T3102" s="3"/>
      </tp>
      <tp>
        <v>23.054701997900001</v>
        <stp/>
        <stp>EM_S_FA_YOY_OR</stp>
        <stp>2</stp>
        <stp>603396.SH</stp>
        <stp>2020-12-31</stp>
        <tr r="S3106" s="3"/>
      </tp>
      <tp>
        <v>5.9090275657999998</v>
        <stp/>
        <stp>EM_S_FA_YOY_OR</stp>
        <stp>2</stp>
        <stp>603266.SH</stp>
        <stp>2020-12-31</stp>
        <tr r="S3046" s="3"/>
      </tp>
      <tp>
        <v>52.309025326499999</v>
        <stp/>
        <stp>EM_S_FA_YOY_OR</stp>
        <stp>2</stp>
        <stp>603277.SH</stp>
        <stp>2021-12-31</stp>
        <tr r="T3049" s="3"/>
      </tp>
      <tp>
        <v>-24.479129656800001</v>
        <stp/>
        <stp>EM_S_FA_YOY_OR</stp>
        <stp>2</stp>
        <stp>603226.SH</stp>
        <stp>2020-12-31</stp>
        <tr r="S3036" s="3"/>
      </tp>
      <tp>
        <v>26.072018162100001</v>
        <stp/>
        <stp>EM_S_FA_YOY_OR</stp>
        <stp>2</stp>
        <stp>603227.SH</stp>
        <stp>2021-12-31</stp>
        <tr r="T3037" s="3"/>
      </tp>
      <tp>
        <v>-0.86037336200000003</v>
        <stp/>
        <stp>EM_S_FA_YOY_OR</stp>
        <stp>2</stp>
        <stp>603286.SH</stp>
        <stp>2020-12-31</stp>
        <tr r="S3052" s="3"/>
      </tp>
      <tp>
        <v>16.869308059400002</v>
        <stp/>
        <stp>EM_S_FA_YOY_OR</stp>
        <stp>2</stp>
        <stp>603166.SH</stp>
        <stp>2020-12-31</stp>
        <tr r="S3012" s="3"/>
      </tp>
      <tp>
        <v>20.057183326499999</v>
        <stp/>
        <stp>EM_S_FA_YOY_OR</stp>
        <stp>2</stp>
        <stp>603167.SH</stp>
        <stp>2021-12-31</stp>
        <tr r="T3013" s="3"/>
      </tp>
      <tp>
        <v>45.246968578199997</v>
        <stp/>
        <stp>EM_S_FA_YOY_OR</stp>
        <stp>2</stp>
        <stp>603177.SH</stp>
        <stp>2021-12-31</stp>
        <tr r="T3016" s="3"/>
      </tp>
      <tp>
        <v>-9.5547113396000007</v>
        <stp/>
        <stp>EM_S_FA_YOY_OR</stp>
        <stp>2</stp>
        <stp>603106.SH</stp>
        <stp>2020-12-31</stp>
        <tr r="S2990" s="3"/>
      </tp>
      <tp>
        <v>-12.7152313681</v>
        <stp/>
        <stp>EM_S_FA_YOY_OR</stp>
        <stp>2</stp>
        <stp>603116.SH</stp>
        <stp>2020-12-31</stp>
        <tr r="S2995" s="3"/>
      </tp>
      <tp>
        <v>-19.587315690800001</v>
        <stp/>
        <stp>EM_S_FA_YOY_OR</stp>
        <stp>2</stp>
        <stp>603117.SH</stp>
        <stp>2021-12-31</stp>
        <tr r="T2996" s="3"/>
      </tp>
      <tp>
        <v>14.2494675446</v>
        <stp/>
        <stp>EM_S_FA_YOY_OR</stp>
        <stp>2</stp>
        <stp>603126.SH</stp>
        <stp>2020-12-31</stp>
        <tr r="S2999" s="3"/>
      </tp>
      <tp>
        <v>40.967847842300003</v>
        <stp/>
        <stp>EM_S_FA_YOY_OR</stp>
        <stp>2</stp>
        <stp>603127.SH</stp>
        <stp>2021-12-31</stp>
        <tr r="T3000" s="3"/>
      </tp>
      <tp>
        <v>-25.6227275645</v>
        <stp/>
        <stp>EM_S_FA_YOY_OR</stp>
        <stp>2</stp>
        <stp>603136.SH</stp>
        <stp>2020-12-31</stp>
        <tr r="S3005" s="3"/>
      </tp>
      <tp>
        <v>12.746421183900001</v>
        <stp/>
        <stp>EM_S_FA_YOY_OR</stp>
        <stp>2</stp>
        <stp>603186.SH</stp>
        <stp>2020-12-31</stp>
        <tr r="S3022" s="3"/>
      </tp>
      <tp>
        <v>-26.188930987100001</v>
        <stp/>
        <stp>EM_S_FA_YOY_OR</stp>
        <stp>2</stp>
        <stp>603196.SH</stp>
        <stp>2020-12-31</stp>
        <tr r="S3025" s="3"/>
      </tp>
      <tp>
        <v>17.006484966999999</v>
        <stp/>
        <stp>EM_S_FA_YOY_OR</stp>
        <stp>2</stp>
        <stp>603197.SH</stp>
        <stp>2021-12-31</stp>
        <tr r="T3026" s="3"/>
      </tp>
      <tp>
        <v>-5.2061764459999997</v>
        <stp/>
        <stp>EM_S_FA_YOY_OR</stp>
        <stp>2</stp>
        <stp>603066.SH</stp>
        <stp>2020-12-31</stp>
        <tr r="S2970" s="3"/>
      </tp>
      <tp>
        <v>134.135451625</v>
        <stp/>
        <stp>EM_S_FA_YOY_OR</stp>
        <stp>2</stp>
        <stp>603067.SH</stp>
        <stp>2021-12-31</stp>
        <tr r="T2971" s="3"/>
      </tp>
      <tp>
        <v>13.051541286599999</v>
        <stp/>
        <stp>EM_S_FA_YOY_OR</stp>
        <stp>2</stp>
        <stp>603076.SH</stp>
        <stp>2020-12-31</stp>
        <tr r="S2973" s="3"/>
      </tp>
      <tp>
        <v>87.560312422300001</v>
        <stp/>
        <stp>EM_S_FA_YOY_OR</stp>
        <stp>2</stp>
        <stp>603077.SH</stp>
        <stp>2021-12-31</stp>
        <tr r="T2974" s="3"/>
      </tp>
      <tp>
        <v>-12.0875613125</v>
        <stp/>
        <stp>EM_S_FA_YOY_OR</stp>
        <stp>2</stp>
        <stp>603006.SH</stp>
        <stp>2020-12-31</stp>
        <tr r="S2931" s="3"/>
      </tp>
      <tp>
        <v>-70.941851710899996</v>
        <stp/>
        <stp>EM_S_FA_YOY_OR</stp>
        <stp>2</stp>
        <stp>603007.SH</stp>
        <stp>2021-12-31</stp>
        <tr r="T2932" s="3"/>
      </tp>
      <tp>
        <v>0.2996439903</v>
        <stp/>
        <stp>EM_S_FA_YOY_OR</stp>
        <stp>2</stp>
        <stp>603016.SH</stp>
        <stp>2020-12-31</stp>
        <tr r="S2939" s="3"/>
      </tp>
      <tp>
        <v>-2.2780026743000001</v>
        <stp/>
        <stp>EM_S_FA_YOY_OR</stp>
        <stp>2</stp>
        <stp>603017.SH</stp>
        <stp>2021-12-31</stp>
        <tr r="T2940" s="3"/>
      </tp>
      <tp>
        <v>-3.6222703700999999</v>
        <stp/>
        <stp>EM_S_FA_YOY_OR</stp>
        <stp>2</stp>
        <stp>603026.SH</stp>
        <stp>2020-12-31</stp>
        <tr r="S2948" s="3"/>
      </tp>
      <tp>
        <v>13.7019947464</v>
        <stp/>
        <stp>EM_S_FA_YOY_OR</stp>
        <stp>2</stp>
        <stp>603027.SH</stp>
        <stp>2021-12-31</stp>
        <tr r="T2949" s="3"/>
      </tp>
      <tp>
        <v>-2.7239750263000002</v>
        <stp/>
        <stp>EM_S_FA_YOY_OR</stp>
        <stp>2</stp>
        <stp>603036.SH</stp>
        <stp>2020-12-31</stp>
        <tr r="S2957" s="3"/>
      </tp>
      <tp>
        <v>10.922973173200001</v>
        <stp/>
        <stp>EM_S_FA_YOY_OR</stp>
        <stp>2</stp>
        <stp>603037.SH</stp>
        <stp>2021-12-31</stp>
        <tr r="T2958" s="3"/>
      </tp>
      <tp>
        <v>20.388144132800001</v>
        <stp/>
        <stp>EM_S_FA_YOY_OR</stp>
        <stp>2</stp>
        <stp>603086.SH</stp>
        <stp>2020-12-31</stp>
        <tr r="S2980" s="3"/>
      </tp>
      <tp>
        <v>-5.3380481797000003</v>
        <stp/>
        <stp>EM_S_FA_YOY_OR</stp>
        <stp>2</stp>
        <stp>603096.SH</stp>
        <stp>2020-12-31</stp>
        <tr r="S2984" s="3"/>
      </tp>
      <tp>
        <v>14.0150083027</v>
        <stp/>
        <stp>EM_S_FA_YOY_OR</stp>
        <stp>2</stp>
        <stp>603966.SH</stp>
        <stp>2020-12-31</stp>
        <tr r="S3312" s="3"/>
      </tp>
      <tp>
        <v>-3.6652923995000002</v>
        <stp/>
        <stp>EM_S_FA_YOY_OR</stp>
        <stp>2</stp>
        <stp>603976.SH</stp>
        <stp>2020-12-31</stp>
        <tr r="S3316" s="3"/>
      </tp>
      <tp>
        <v>13.286076143400001</v>
        <stp/>
        <stp>EM_S_FA_YOY_OR</stp>
        <stp>2</stp>
        <stp>603977.SH</stp>
        <stp>2021-12-31</stp>
        <tr r="T3317" s="3"/>
      </tp>
      <tp>
        <v>11.771153229699999</v>
        <stp/>
        <stp>EM_S_FA_YOY_OR</stp>
        <stp>2</stp>
        <stp>603906.SH</stp>
        <stp>2020-12-31</stp>
        <tr r="S3289" s="3"/>
      </tp>
      <tp>
        <v>10.452808234800001</v>
        <stp/>
        <stp>EM_S_FA_YOY_OR</stp>
        <stp>2</stp>
        <stp>603916.SH</stp>
        <stp>2020-12-31</stp>
        <tr r="S3293" s="3"/>
      </tp>
      <tp>
        <v>-1.848315003</v>
        <stp/>
        <stp>EM_S_FA_YOY_OR</stp>
        <stp>2</stp>
        <stp>603917.SH</stp>
        <stp>2021-12-31</stp>
        <tr r="T3294" s="3"/>
      </tp>
      <tp>
        <v>3.2370568982000001</v>
        <stp/>
        <stp>EM_S_FA_YOY_OR</stp>
        <stp>2</stp>
        <stp>603926.SH</stp>
        <stp>2020-12-31</stp>
        <tr r="S3299" s="3"/>
      </tp>
      <tp>
        <v>4.3538942964</v>
        <stp/>
        <stp>EM_S_FA_YOY_OR</stp>
        <stp>2</stp>
        <stp>603936.SH</stp>
        <stp>2020-12-31</stp>
        <tr r="S3303" s="3"/>
      </tp>
      <tp>
        <v>27.6738303833</v>
        <stp/>
        <stp>EM_S_FA_YOY_OR</stp>
        <stp>2</stp>
        <stp>603937.SH</stp>
        <stp>2021-12-31</stp>
        <tr r="T3304" s="3"/>
      </tp>
      <tp>
        <v>40.399976737400003</v>
        <stp/>
        <stp>EM_S_FA_YOY_OR</stp>
        <stp>2</stp>
        <stp>603986.SH</stp>
        <stp>2020-12-31</stp>
        <tr r="S3322" s="3"/>
      </tp>
      <tp>
        <v>17.072874864700001</v>
        <stp/>
        <stp>EM_S_FA_YOY_OR</stp>
        <stp>2</stp>
        <stp>603987.SH</stp>
        <stp>2021-12-31</stp>
        <tr r="T3323" s="3"/>
      </tp>
      <tp>
        <v>6.9869620113000002</v>
        <stp/>
        <stp>EM_S_FA_YOY_OR</stp>
        <stp>2</stp>
        <stp>603997.SH</stp>
        <stp>2021-12-31</stp>
        <tr r="T3329" s="3"/>
      </tp>
      <tp>
        <v>30.130388370399999</v>
        <stp/>
        <stp>EM_S_FA_YOY_OR</stp>
        <stp>2</stp>
        <stp>603856.SH</stp>
        <stp>2020-12-31</stp>
        <tr r="S3262" s="3"/>
      </tp>
      <tp>
        <v>5.6575273169999996</v>
        <stp/>
        <stp>EM_S_FA_YOY_OR</stp>
        <stp>2</stp>
        <stp>603866.SH</stp>
        <stp>2020-12-31</stp>
        <tr r="S3267" s="3"/>
      </tp>
      <tp>
        <v>16.3408626975</v>
        <stp/>
        <stp>EM_S_FA_YOY_OR</stp>
        <stp>2</stp>
        <stp>603877.SH</stp>
        <stp>2021-12-31</stp>
        <tr r="T3270" s="3"/>
      </tp>
      <tp>
        <v>31.5920800906</v>
        <stp/>
        <stp>EM_S_FA_YOY_OR</stp>
        <stp>2</stp>
        <stp>603806.SH</stp>
        <stp>2020-12-31</stp>
        <tr r="S3241" s="3"/>
      </tp>
      <tp>
        <v>14.173925286299999</v>
        <stp/>
        <stp>EM_S_FA_YOY_OR</stp>
        <stp>2</stp>
        <stp>603816.SH</stp>
        <stp>2020-12-31</stp>
        <tr r="S3246" s="3"/>
      </tp>
      <tp>
        <v>21.394134023300001</v>
        <stp/>
        <stp>EM_S_FA_YOY_OR</stp>
        <stp>2</stp>
        <stp>603817.SH</stp>
        <stp>2021-12-31</stp>
        <tr r="T3247" s="3"/>
      </tp>
      <tp>
        <v>21.537160502100001</v>
        <stp/>
        <stp>EM_S_FA_YOY_OR</stp>
        <stp>2</stp>
        <stp>603826.SH</stp>
        <stp>2020-12-31</stp>
        <tr r="S3253" s="3"/>
      </tp>
      <tp>
        <v>3.6262864492000002</v>
        <stp/>
        <stp>EM_S_FA_YOY_OR</stp>
        <stp>2</stp>
        <stp>603886.SH</stp>
        <stp>2020-12-31</stp>
        <tr r="S3278" s="3"/>
      </tp>
      <tp>
        <v>-26.0901179974</v>
        <stp/>
        <stp>EM_S_FA_YOY_OR</stp>
        <stp>2</stp>
        <stp>603887.SH</stp>
        <stp>2021-12-31</stp>
        <tr r="T3279" s="3"/>
      </tp>
      <tp>
        <v>16.331163593300001</v>
        <stp/>
        <stp>EM_S_FA_YOY_OR</stp>
        <stp>2</stp>
        <stp>603896.SH</stp>
        <stp>2020-12-31</stp>
        <tr r="S3283" s="3"/>
      </tp>
      <tp>
        <v>47.978594315800002</v>
        <stp/>
        <stp>EM_S_FA_YOY_OR</stp>
        <stp>2</stp>
        <stp>002706.SZ</stp>
        <stp>2020-12-31</stp>
        <tr r="S1114" s="3"/>
      </tp>
      <tp>
        <v>-56.186832492599997</v>
        <stp/>
        <stp>EM_S_FA_YOY_OR</stp>
        <stp>2</stp>
        <stp>002707.SZ</stp>
        <stp>2021-12-31</stp>
        <tr r="T1115" s="3"/>
      </tp>
      <tp>
        <v>58.228440839800001</v>
        <stp/>
        <stp>EM_S_FA_YOY_OR</stp>
        <stp>2</stp>
        <stp>002714.SZ</stp>
        <stp>2022-12-31</stp>
        <tr r="U1120" s="3"/>
      </tp>
      <tp>
        <v>-80.559681847999997</v>
        <stp/>
        <stp>EM_S_FA_YOY_OR</stp>
        <stp>2</stp>
        <stp>002716.SZ</stp>
        <stp>2020-12-31</stp>
        <tr r="S1122" s="3"/>
      </tp>
      <tp>
        <v>-27.841961529199999</v>
        <stp/>
        <stp>EM_S_FA_YOY_OR</stp>
        <stp>2</stp>
        <stp>002717.SZ</stp>
        <stp>2021-12-31</stp>
        <tr r="T1123" s="3"/>
      </tp>
      <tp>
        <v>-17.912855063599999</v>
        <stp/>
        <stp>EM_S_FA_YOY_OR</stp>
        <stp>2</stp>
        <stp>002724.SZ</stp>
        <stp>2022-12-31</stp>
        <tr r="U1129" s="3"/>
      </tp>
      <tp>
        <v>43.2714300847</v>
        <stp/>
        <stp>EM_S_FA_YOY_OR</stp>
        <stp>2</stp>
        <stp>002726.SZ</stp>
        <stp>2020-12-31</stp>
        <tr r="S1131" s="3"/>
      </tp>
      <tp>
        <v>15.2581676017</v>
        <stp/>
        <stp>EM_S_FA_YOY_OR</stp>
        <stp>2</stp>
        <stp>002727.SZ</stp>
        <stp>2021-12-31</stp>
        <tr r="T1132" s="3"/>
      </tp>
      <tp>
        <v>5.8847500470999998</v>
        <stp/>
        <stp>EM_S_FA_YOY_OR</stp>
        <stp>2</stp>
        <stp>002734.SZ</stp>
        <stp>2022-12-31</stp>
        <tr r="U1139" s="3"/>
      </tp>
      <tp>
        <v>33.287341597999998</v>
        <stp/>
        <stp>EM_S_FA_YOY_OR</stp>
        <stp>2</stp>
        <stp>002736.SZ</stp>
        <stp>2020-12-31</stp>
        <tr r="S1141" s="3"/>
      </tp>
      <tp>
        <v>28.857415872699999</v>
        <stp/>
        <stp>EM_S_FA_YOY_OR</stp>
        <stp>2</stp>
        <stp>002737.SZ</stp>
        <stp>2021-12-31</stp>
        <tr r="T1142" s="3"/>
      </tp>
      <tp>
        <v>-9.7658827045999992</v>
        <stp/>
        <stp>EM_S_FA_YOY_OR</stp>
        <stp>2</stp>
        <stp>002746.SZ</stp>
        <stp>2020-12-31</stp>
        <tr r="S1150" s="3"/>
      </tp>
      <tp>
        <v>20.325774379599999</v>
        <stp/>
        <stp>EM_S_FA_YOY_OR</stp>
        <stp>2</stp>
        <stp>002747.SZ</stp>
        <stp>2021-12-31</stp>
        <tr r="T1151" s="3"/>
      </tp>
      <tp>
        <v>1.2975843528</v>
        <stp/>
        <stp>EM_S_FA_YOY_OR</stp>
        <stp>2</stp>
        <stp>002756.SZ</stp>
        <stp>2020-12-31</stp>
        <tr r="S1158" s="3"/>
      </tp>
      <tp>
        <v>30.1869286198</v>
        <stp/>
        <stp>EM_S_FA_YOY_OR</stp>
        <stp>2</stp>
        <stp>002757.SZ</stp>
        <stp>2021-12-31</stp>
        <tr r="T1159" s="3"/>
      </tp>
      <tp>
        <v>9.2644439019</v>
        <stp/>
        <stp>EM_S_FA_YOY_OR</stp>
        <stp>2</stp>
        <stp>002766.SZ</stp>
        <stp>2020-12-31</stp>
        <tr r="S1167" s="3"/>
      </tp>
      <tp>
        <v>34.165859133200001</v>
        <stp/>
        <stp>EM_S_FA_YOY_OR</stp>
        <stp>2</stp>
        <stp>002767.SZ</stp>
        <stp>2021-12-31</stp>
        <tr r="T1168" s="3"/>
      </tp>
      <tp>
        <v>-25.813810817899999</v>
        <stp/>
        <stp>EM_S_FA_YOY_OR</stp>
        <stp>2</stp>
        <stp>002774.SZ</stp>
        <stp>2022-12-31</stp>
        <tr r="U1174" s="3"/>
      </tp>
      <tp>
        <v>-24.744345661600001</v>
        <stp/>
        <stp>EM_S_FA_YOY_OR</stp>
        <stp>2</stp>
        <stp>002776.SZ</stp>
        <stp>2020-12-31</stp>
        <tr r="S1176" s="3"/>
      </tp>
      <tp>
        <v>13.208583131499999</v>
        <stp/>
        <stp>EM_S_FA_YOY_OR</stp>
        <stp>2</stp>
        <stp>002777.SZ</stp>
        <stp>2021-12-31</stp>
        <tr r="T1177" s="3"/>
      </tp>
      <tp>
        <v>16.658574613900001</v>
        <stp/>
        <stp>EM_S_FA_YOY_OR</stp>
        <stp>2</stp>
        <stp>002786.SZ</stp>
        <stp>2020-12-31</stp>
        <tr r="S1184" s="3"/>
      </tp>
      <tp>
        <v>31.780627768599999</v>
        <stp/>
        <stp>EM_S_FA_YOY_OR</stp>
        <stp>2</stp>
        <stp>002787.SZ</stp>
        <stp>2021-12-31</stp>
        <tr r="T1185" s="3"/>
      </tp>
      <tp>
        <v>-12.3097920396</v>
        <stp/>
        <stp>EM_S_FA_YOY_OR</stp>
        <stp>2</stp>
        <stp>002796.SZ</stp>
        <stp>2020-12-31</stp>
        <tr r="S1193" s="3"/>
      </tp>
      <tp>
        <v>4.3240232411999999</v>
        <stp/>
        <stp>EM_S_FA_YOY_OR</stp>
        <stp>2</stp>
        <stp>002797.SZ</stp>
        <stp>2021-12-31</stp>
        <tr r="T1194" s="3"/>
      </tp>
      <tp>
        <v>18.024045330300002</v>
        <stp/>
        <stp>EM_S_FA_YOY_OR</stp>
        <stp>2</stp>
        <stp>002606.SZ</stp>
        <stp>2020-12-31</stp>
        <tr r="S1019" s="3"/>
      </tp>
      <tp>
        <v>-38.301925002099999</v>
        <stp/>
        <stp>EM_S_FA_YOY_OR</stp>
        <stp>2</stp>
        <stp>002607.SZ</stp>
        <stp>2021-12-31</stp>
        <tr r="T1020" s="3"/>
      </tp>
      <tp>
        <v>-23.999648776200001</v>
        <stp/>
        <stp>EM_S_FA_YOY_OR</stp>
        <stp>2</stp>
        <stp>002614.SZ</stp>
        <stp>2022-12-31</stp>
        <tr r="U1027" s="3"/>
      </tp>
      <tp>
        <v>20.984451301099998</v>
        <stp/>
        <stp>EM_S_FA_YOY_OR</stp>
        <stp>2</stp>
        <stp>002616.SZ</stp>
        <stp>2020-12-31</stp>
        <tr r="S1029" s="3"/>
      </tp>
      <tp>
        <v>24.7460648297</v>
        <stp/>
        <stp>EM_S_FA_YOY_OR</stp>
        <stp>2</stp>
        <stp>002617.SZ</stp>
        <stp>2021-12-31</stp>
        <tr r="T1030" s="3"/>
      </tp>
      <tp>
        <v>-9.9506467626999999</v>
        <stp/>
        <stp>EM_S_FA_YOY_OR</stp>
        <stp>2</stp>
        <stp>002624.SZ</stp>
        <stp>2022-12-31</stp>
        <tr r="U1035" s="3"/>
      </tp>
      <tp>
        <v>9.7945730921000003</v>
        <stp/>
        <stp>EM_S_FA_YOY_OR</stp>
        <stp>2</stp>
        <stp>002626.SZ</stp>
        <stp>2020-12-31</stp>
        <tr r="S1037" s="3"/>
      </tp>
      <tp>
        <v>11.6899887551</v>
        <stp/>
        <stp>EM_S_FA_YOY_OR</stp>
        <stp>2</stp>
        <stp>002627.SZ</stp>
        <stp>2021-12-31</stp>
        <tr r="T1038" s="3"/>
      </tp>
      <tp>
        <v>-0.84435062770000002</v>
        <stp/>
        <stp>EM_S_FA_YOY_OR</stp>
        <stp>2</stp>
        <stp>002634.SZ</stp>
        <stp>2022-12-31</stp>
        <tr r="U1045" s="3"/>
      </tp>
      <tp>
        <v>8.5661529598000001</v>
        <stp/>
        <stp>EM_S_FA_YOY_OR</stp>
        <stp>2</stp>
        <stp>002636.SZ</stp>
        <stp>2020-12-31</stp>
        <tr r="S1047" s="3"/>
      </tp>
      <tp>
        <v>43.535891086600003</v>
        <stp/>
        <stp>EM_S_FA_YOY_OR</stp>
        <stp>2</stp>
        <stp>002637.SZ</stp>
        <stp>2021-12-31</stp>
        <tr r="T1048" s="3"/>
      </tp>
      <tp>
        <v>24.6484161158</v>
        <stp/>
        <stp>EM_S_FA_YOY_OR</stp>
        <stp>2</stp>
        <stp>002644.SZ</stp>
        <stp>2022-12-31</stp>
        <tr r="U1055" s="3"/>
      </tp>
      <tp>
        <v>-39.073994269700002</v>
        <stp/>
        <stp>EM_S_FA_YOY_OR</stp>
        <stp>2</stp>
        <stp>002646.SZ</stp>
        <stp>2020-12-31</stp>
        <tr r="S1057" s="3"/>
      </tp>
      <tp>
        <v>-18.11404671</v>
        <stp/>
        <stp>EM_S_FA_YOY_OR</stp>
        <stp>2</stp>
        <stp>002647.SZ</stp>
        <stp>2021-12-31</stp>
        <tr r="T1058" s="3"/>
      </tp>
      <tp>
        <v>-15.042058816999999</v>
        <stp/>
        <stp>EM_S_FA_YOY_OR</stp>
        <stp>2</stp>
        <stp>002654.SZ</stp>
        <stp>2022-12-31</stp>
        <tr r="U1065" s="3"/>
      </tp>
      <tp>
        <v>-62.678861011400002</v>
        <stp/>
        <stp>EM_S_FA_YOY_OR</stp>
        <stp>2</stp>
        <stp>002656.SZ</stp>
        <stp>2020-12-31</stp>
        <tr r="S1067" s="3"/>
      </tp>
      <tp>
        <v>-8.6617065114000003</v>
        <stp/>
        <stp>EM_S_FA_YOY_OR</stp>
        <stp>2</stp>
        <stp>002657.SZ</stp>
        <stp>2021-12-31</stp>
        <tr r="T1068" s="3"/>
      </tp>
      <tp>
        <v>10.7725086845</v>
        <stp/>
        <stp>EM_S_FA_YOY_OR</stp>
        <stp>2</stp>
        <stp>002664.SZ</stp>
        <stp>2022-12-31</stp>
        <tr r="U1075" s="3"/>
      </tp>
      <tp>
        <v>16.018267653999999</v>
        <stp/>
        <stp>EM_S_FA_YOY_OR</stp>
        <stp>2</stp>
        <stp>002666.SZ</stp>
        <stp>2020-12-31</stp>
        <tr r="S1077" s="3"/>
      </tp>
      <tp>
        <v>-21.087535384799999</v>
        <stp/>
        <stp>EM_S_FA_YOY_OR</stp>
        <stp>2</stp>
        <stp>002667.SZ</stp>
        <stp>2021-12-31</stp>
        <tr r="T1078" s="3"/>
      </tp>
      <tp>
        <v>15.139799486299999</v>
        <stp/>
        <stp>EM_S_FA_YOY_OR</stp>
        <stp>2</stp>
        <stp>002674.SZ</stp>
        <stp>2022-12-31</stp>
        <tr r="U1085" s="3"/>
      </tp>
      <tp>
        <v>2.7610245241000002</v>
        <stp/>
        <stp>EM_S_FA_YOY_OR</stp>
        <stp>2</stp>
        <stp>002676.SZ</stp>
        <stp>2020-12-31</stp>
        <tr r="S1087" s="3"/>
      </tp>
      <tp>
        <v>22.187190334299999</v>
        <stp/>
        <stp>EM_S_FA_YOY_OR</stp>
        <stp>2</stp>
        <stp>002677.SZ</stp>
        <stp>2021-12-31</stp>
        <tr r="T1088" s="3"/>
      </tp>
      <tp>
        <v>0.20022648840000001</v>
        <stp/>
        <stp>EM_S_FA_YOY_OR</stp>
        <stp>2</stp>
        <stp>002686.SZ</stp>
        <stp>2020-12-31</stp>
        <tr r="S1095" s="3"/>
      </tp>
      <tp>
        <v>19.769253839600001</v>
        <stp/>
        <stp>EM_S_FA_YOY_OR</stp>
        <stp>2</stp>
        <stp>002687.SZ</stp>
        <stp>2021-12-31</stp>
        <tr r="T1096" s="3"/>
      </tp>
      <tp>
        <v>-29.2799245629</v>
        <stp/>
        <stp>EM_S_FA_YOY_OR</stp>
        <stp>2</stp>
        <stp>002694.SZ</stp>
        <stp>2022-12-31</stp>
        <tr r="U1103" s="3"/>
      </tp>
      <tp>
        <v>-12.7124643576</v>
        <stp/>
        <stp>EM_S_FA_YOY_OR</stp>
        <stp>2</stp>
        <stp>002696.SZ</stp>
        <stp>2020-12-31</stp>
        <tr r="S1105" s="3"/>
      </tp>
      <tp>
        <v>3.2881696241</v>
        <stp/>
        <stp>EM_S_FA_YOY_OR</stp>
        <stp>2</stp>
        <stp>002697.SZ</stp>
        <stp>2021-12-31</stp>
        <tr r="T1106" s="3"/>
      </tp>
      <tp>
        <v>-31.402040961800001</v>
        <stp/>
        <stp>EM_S_FA_YOY_OR</stp>
        <stp>2</stp>
        <stp>002506.SZ</stp>
        <stp>2020-12-31</stp>
        <tr r="S922" s="3"/>
      </tp>
      <tp>
        <v>10.819542785399999</v>
        <stp/>
        <stp>EM_S_FA_YOY_OR</stp>
        <stp>2</stp>
        <stp>002507.SZ</stp>
        <stp>2021-12-31</stp>
        <tr r="T923" s="3"/>
      </tp>
      <tp>
        <v>7.8098374565000004</v>
        <stp/>
        <stp>EM_S_FA_YOY_OR</stp>
        <stp>2</stp>
        <stp>002514.SZ</stp>
        <stp>2022-12-31</stp>
        <tr r="U929" s="3"/>
      </tp>
      <tp>
        <v>-5.3386845312000002</v>
        <stp/>
        <stp>EM_S_FA_YOY_OR</stp>
        <stp>2</stp>
        <stp>002516.SZ</stp>
        <stp>2020-12-31</stp>
        <tr r="S931" s="3"/>
      </tp>
      <tp>
        <v>53.921724207700002</v>
        <stp/>
        <stp>EM_S_FA_YOY_OR</stp>
        <stp>2</stp>
        <stp>002517.SZ</stp>
        <stp>2021-12-31</stp>
        <tr r="T932" s="3"/>
      </tp>
      <tp>
        <v>-26.523544255200001</v>
        <stp/>
        <stp>EM_S_FA_YOY_OR</stp>
        <stp>2</stp>
        <stp>002524.SZ</stp>
        <stp>2022-12-31</stp>
        <tr r="U939" s="3"/>
      </tp>
      <tp>
        <v>-4.0197546844999996</v>
        <stp/>
        <stp>EM_S_FA_YOY_OR</stp>
        <stp>2</stp>
        <stp>002526.SZ</stp>
        <stp>2020-12-31</stp>
        <tr r="S940" s="3"/>
      </tp>
      <tp>
        <v>7.7620474603999998</v>
        <stp/>
        <stp>EM_S_FA_YOY_OR</stp>
        <stp>2</stp>
        <stp>002527.SZ</stp>
        <stp>2021-12-31</stp>
        <tr r="T941" s="3"/>
      </tp>
      <tp>
        <v>11.6372715814</v>
        <stp/>
        <stp>EM_S_FA_YOY_OR</stp>
        <stp>2</stp>
        <stp>002534.SZ</stp>
        <stp>2022-12-31</stp>
        <tr r="U948" s="3"/>
      </tp>
      <tp>
        <v>1.0311437693000001</v>
        <stp/>
        <stp>EM_S_FA_YOY_OR</stp>
        <stp>2</stp>
        <stp>002536.SZ</stp>
        <stp>2020-12-31</stp>
        <tr r="S950" s="3"/>
      </tp>
      <tp>
        <v>14.641329236000001</v>
        <stp/>
        <stp>EM_S_FA_YOY_OR</stp>
        <stp>2</stp>
        <stp>002537.SZ</stp>
        <stp>2021-12-31</stp>
        <tr r="T951" s="3"/>
      </tp>
      <tp>
        <v>7.9798826840999997</v>
        <stp/>
        <stp>EM_S_FA_YOY_OR</stp>
        <stp>2</stp>
        <stp>002544.SZ</stp>
        <stp>2022-12-31</stp>
        <tr r="U958" s="3"/>
      </tp>
      <tp>
        <v>-20.137214218499999</v>
        <stp/>
        <stp>EM_S_FA_YOY_OR</stp>
        <stp>2</stp>
        <stp>002546.SZ</stp>
        <stp>2020-12-31</stp>
        <tr r="S960" s="3"/>
      </tp>
      <tp>
        <v>-48.124119383</v>
        <stp/>
        <stp>EM_S_FA_YOY_OR</stp>
        <stp>2</stp>
        <stp>002547.SZ</stp>
        <stp>2021-12-31</stp>
        <tr r="T961" s="3"/>
      </tp>
      <tp>
        <v>24.6267774903</v>
        <stp/>
        <stp>EM_S_FA_YOY_OR</stp>
        <stp>2</stp>
        <stp>002554.SZ</stp>
        <stp>2022-12-31</stp>
        <tr r="U968" s="3"/>
      </tp>
      <tp>
        <v>-13.5488028141</v>
        <stp/>
        <stp>EM_S_FA_YOY_OR</stp>
        <stp>2</stp>
        <stp>002556.SZ</stp>
        <stp>2020-12-31</stp>
        <tr r="S970" s="3"/>
      </tp>
      <tp>
        <v>13.153374729999999</v>
        <stp/>
        <stp>EM_S_FA_YOY_OR</stp>
        <stp>2</stp>
        <stp>002557.SZ</stp>
        <stp>2021-12-31</stp>
        <tr r="T971" s="3"/>
      </tp>
      <tp>
        <v>-53.215430595400001</v>
        <stp/>
        <stp>EM_S_FA_YOY_OR</stp>
        <stp>2</stp>
        <stp>002564.SZ</stp>
        <stp>2022-12-31</stp>
        <tr r="U978" s="3"/>
      </tp>
      <tp>
        <v>-16.8016619763</v>
        <stp/>
        <stp>EM_S_FA_YOY_OR</stp>
        <stp>2</stp>
        <stp>002566.SZ</stp>
        <stp>2020-12-31</stp>
        <tr r="S980" s="3"/>
      </tp>
      <tp>
        <v>17.355029718400001</v>
        <stp/>
        <stp>EM_S_FA_YOY_OR</stp>
        <stp>2</stp>
        <stp>002567.SZ</stp>
        <stp>2021-12-31</stp>
        <tr r="T981" s="3"/>
      </tp>
      <tp>
        <v>-3.0297249956000001</v>
        <stp/>
        <stp>EM_S_FA_YOY_OR</stp>
        <stp>2</stp>
        <stp>002574.SZ</stp>
        <stp>2022-12-31</stp>
        <tr r="U988" s="3"/>
      </tp>
      <tp>
        <v>17.190914323000001</v>
        <stp/>
        <stp>EM_S_FA_YOY_OR</stp>
        <stp>2</stp>
        <stp>002576.SZ</stp>
        <stp>2020-12-31</stp>
        <tr r="S990" s="3"/>
      </tp>
      <tp>
        <v>8.1549616337999993</v>
        <stp/>
        <stp>EM_S_FA_YOY_OR</stp>
        <stp>2</stp>
        <stp>002577.SZ</stp>
        <stp>2021-12-31</stp>
        <tr r="T991" s="3"/>
      </tp>
      <tp>
        <v>14.9315913349</v>
        <stp/>
        <stp>EM_S_FA_YOY_OR</stp>
        <stp>2</stp>
        <stp>002584.SZ</stp>
        <stp>2022-12-31</stp>
        <tr r="U998" s="3"/>
      </tp>
      <tp>
        <v>-37.437698025800003</v>
        <stp/>
        <stp>EM_S_FA_YOY_OR</stp>
        <stp>2</stp>
        <stp>002586.SZ</stp>
        <stp>2020-12-31</stp>
        <tr r="S1000" s="3"/>
      </tp>
      <tp>
        <v>17.846041384199999</v>
        <stp/>
        <stp>EM_S_FA_YOY_OR</stp>
        <stp>2</stp>
        <stp>002587.SZ</stp>
        <stp>2021-12-31</stp>
        <tr r="T1001" s="3"/>
      </tp>
      <tp>
        <v>96.195029207499999</v>
        <stp/>
        <stp>EM_S_FA_YOY_OR</stp>
        <stp>2</stp>
        <stp>002594.SZ</stp>
        <stp>2022-12-31</stp>
        <tr r="U1008" s="3"/>
      </tp>
      <tp>
        <v>12.7011132672</v>
        <stp/>
        <stp>EM_S_FA_YOY_OR</stp>
        <stp>2</stp>
        <stp>002596.SZ</stp>
        <stp>2020-12-31</stp>
        <tr r="S1010" s="3"/>
      </tp>
      <tp>
        <v>59.4361581673</v>
        <stp/>
        <stp>EM_S_FA_YOY_OR</stp>
        <stp>2</stp>
        <stp>002597.SZ</stp>
        <stp>2021-12-31</stp>
        <tr r="T1011" s="3"/>
      </tp>
      <tp>
        <v>16.952226647100002</v>
        <stp/>
        <stp>EM_S_FA_YOY_OR</stp>
        <stp>2</stp>
        <stp>002404.SZ</stp>
        <stp>2022-12-31</stp>
        <tr r="U830" s="3"/>
      </tp>
      <tp>
        <v>23.4369525993</v>
        <stp/>
        <stp>EM_S_FA_YOY_OR</stp>
        <stp>2</stp>
        <stp>002406.SZ</stp>
        <stp>2020-12-31</stp>
        <tr r="S832" s="3"/>
      </tp>
      <tp>
        <v>85.292325411500002</v>
        <stp/>
        <stp>EM_S_FA_YOY_OR</stp>
        <stp>2</stp>
        <stp>002407.SZ</stp>
        <stp>2021-12-31</stp>
        <tr r="T833" s="3"/>
      </tp>
      <tp>
        <v>-27.747851711900001</v>
        <stp/>
        <stp>EM_S_FA_YOY_OR</stp>
        <stp>2</stp>
        <stp>002414.SZ</stp>
        <stp>2022-12-31</stp>
        <tr r="U839" s="3"/>
      </tp>
      <tp>
        <v>14.760404167300001</v>
        <stp/>
        <stp>EM_S_FA_YOY_OR</stp>
        <stp>2</stp>
        <stp>002416.SZ</stp>
        <stp>2020-12-31</stp>
        <tr r="S841" s="3"/>
      </tp>
      <tp>
        <v>13.7895007943</v>
        <stp/>
        <stp>EM_S_FA_YOY_OR</stp>
        <stp>2</stp>
        <stp>002424.SZ</stp>
        <stp>2022-12-31</stp>
        <tr r="U848" s="3"/>
      </tp>
      <tp>
        <v>-29.703563418600002</v>
        <stp/>
        <stp>EM_S_FA_YOY_OR</stp>
        <stp>2</stp>
        <stp>002426.SZ</stp>
        <stp>2020-12-31</stp>
        <tr r="S850" s="3"/>
      </tp>
      <tp>
        <v>18.416804426799999</v>
        <stp/>
        <stp>EM_S_FA_YOY_OR</stp>
        <stp>2</stp>
        <stp>002427.SZ</stp>
        <stp>2021-12-31</stp>
        <tr r="T851" s="3"/>
      </tp>
      <tp>
        <v>-6.8094165901999997</v>
        <stp/>
        <stp>EM_S_FA_YOY_OR</stp>
        <stp>2</stp>
        <stp>002434.SZ</stp>
        <stp>2022-12-31</stp>
        <tr r="U858" s="3"/>
      </tp>
      <tp>
        <v>6.0712374665000004</v>
        <stp/>
        <stp>EM_S_FA_YOY_OR</stp>
        <stp>2</stp>
        <stp>002436.SZ</stp>
        <stp>2020-12-31</stp>
        <tr r="S860" s="3"/>
      </tp>
      <tp>
        <v>2.9579030300000002</v>
        <stp/>
        <stp>EM_S_FA_YOY_OR</stp>
        <stp>2</stp>
        <stp>002437.SZ</stp>
        <stp>2021-12-31</stp>
        <tr r="T861" s="3"/>
      </tp>
      <tp>
        <v>15.481275350600001</v>
        <stp/>
        <stp>EM_S_FA_YOY_OR</stp>
        <stp>2</stp>
        <stp>002444.SZ</stp>
        <stp>2022-12-31</stp>
        <tr r="U868" s="3"/>
      </tp>
      <tp>
        <v>-14.113658965500001</v>
        <stp/>
        <stp>EM_S_FA_YOY_OR</stp>
        <stp>2</stp>
        <stp>002446.SZ</stp>
        <stp>2020-12-31</stp>
        <tr r="S870" s="3"/>
      </tp>
      <tp>
        <v>2.4569903528000001</v>
        <stp/>
        <stp>EM_S_FA_YOY_OR</stp>
        <stp>2</stp>
        <stp>002454.SZ</stp>
        <stp>2022-12-31</stp>
        <tr r="U876" s="3"/>
      </tp>
      <tp>
        <v>-6.9735242258000003</v>
        <stp/>
        <stp>EM_S_FA_YOY_OR</stp>
        <stp>2</stp>
        <stp>002456.SZ</stp>
        <stp>2020-12-31</stp>
        <tr r="S878" s="3"/>
      </tp>
      <tp>
        <v>18.140518628999999</v>
        <stp/>
        <stp>EM_S_FA_YOY_OR</stp>
        <stp>2</stp>
        <stp>002457.SZ</stp>
        <stp>2021-12-31</stp>
        <tr r="T879" s="3"/>
      </tp>
      <tp>
        <v>-33.0776767873</v>
        <stp/>
        <stp>EM_S_FA_YOY_OR</stp>
        <stp>2</stp>
        <stp>002466.SZ</stp>
        <stp>2020-12-31</stp>
        <tr r="S887" s="3"/>
      </tp>
      <tp>
        <v>-8.1026419902000004</v>
        <stp/>
        <stp>EM_S_FA_YOY_OR</stp>
        <stp>2</stp>
        <stp>002467.SZ</stp>
        <stp>2021-12-31</stp>
        <tr r="T888" s="3"/>
      </tp>
      <tp>
        <v>-7.1777534193000001</v>
        <stp/>
        <stp>EM_S_FA_YOY_OR</stp>
        <stp>2</stp>
        <stp>002474.SZ</stp>
        <stp>2022-12-31</stp>
        <tr r="U894" s="3"/>
      </tp>
      <tp>
        <v>7.2974121704000003</v>
        <stp/>
        <stp>EM_S_FA_YOY_OR</stp>
        <stp>2</stp>
        <stp>002476.SZ</stp>
        <stp>2020-12-31</stp>
        <tr r="S896" s="3"/>
      </tp>
      <tp>
        <v>27.382671414600001</v>
        <stp/>
        <stp>EM_S_FA_YOY_OR</stp>
        <stp>2</stp>
        <stp>002484.SZ</stp>
        <stp>2022-12-31</stp>
        <tr r="U903" s="3"/>
      </tp>
      <tp>
        <v>16.505283372600001</v>
        <stp/>
        <stp>EM_S_FA_YOY_OR</stp>
        <stp>2</stp>
        <stp>002486.SZ</stp>
        <stp>2020-12-31</stp>
        <tr r="S905" s="3"/>
      </tp>
      <tp>
        <v>33.2759354505</v>
        <stp/>
        <stp>EM_S_FA_YOY_OR</stp>
        <stp>2</stp>
        <stp>002487.SZ</stp>
        <stp>2021-12-31</stp>
        <tr r="T906" s="3"/>
      </tp>
      <tp>
        <v>-23.314457425200001</v>
        <stp/>
        <stp>EM_S_FA_YOY_OR</stp>
        <stp>2</stp>
        <stp>002494.SZ</stp>
        <stp>2022-12-31</stp>
        <tr r="U913" s="3"/>
      </tp>
      <tp>
        <v>33.874267598800003</v>
        <stp/>
        <stp>EM_S_FA_YOY_OR</stp>
        <stp>2</stp>
        <stp>002496.SZ</stp>
        <stp>2020-12-31</stp>
        <tr r="S915" s="3"/>
      </tp>
      <tp>
        <v>61.264157759900002</v>
        <stp/>
        <stp>EM_S_FA_YOY_OR</stp>
        <stp>2</stp>
        <stp>002497.SZ</stp>
        <stp>2021-12-31</stp>
        <tr r="T916" s="3"/>
      </tp>
      <tp>
        <v>18.756152102400002</v>
        <stp/>
        <stp>EM_S_FA_YOY_OR</stp>
        <stp>2</stp>
        <stp>002304.SZ</stp>
        <stp>2022-12-31</stp>
        <tr r="U731" s="3"/>
      </tp>
      <tp>
        <v>192.25418994189999</v>
        <stp/>
        <stp>EM_S_FA_YOY_OR</stp>
        <stp>2</stp>
        <stp>002306.SZ</stp>
        <stp>2020-12-31</stp>
        <tr r="S733" s="3"/>
      </tp>
      <tp>
        <v>3.6573492059000001</v>
        <stp/>
        <stp>EM_S_FA_YOY_OR</stp>
        <stp>2</stp>
        <stp>002307.SZ</stp>
        <stp>2021-12-31</stp>
        <tr r="T734" s="3"/>
      </tp>
      <tp>
        <v>8.6779412854999993</v>
        <stp/>
        <stp>EM_S_FA_YOY_OR</stp>
        <stp>2</stp>
        <stp>002314.SZ</stp>
        <stp>2022-12-31</stp>
        <tr r="U741" s="3"/>
      </tp>
      <tp>
        <v>-21.942012189700002</v>
        <stp/>
        <stp>EM_S_FA_YOY_OR</stp>
        <stp>2</stp>
        <stp>002316.SZ</stp>
        <stp>2020-12-31</stp>
        <tr r="S743" s="3"/>
      </tp>
      <tp>
        <v>28.1287728402</v>
        <stp/>
        <stp>EM_S_FA_YOY_OR</stp>
        <stp>2</stp>
        <stp>002317.SZ</stp>
        <stp>2021-12-31</stp>
        <tr r="T744" s="3"/>
      </tp>
      <tp>
        <v>38.755774281900003</v>
        <stp/>
        <stp>EM_S_FA_YOY_OR</stp>
        <stp>2</stp>
        <stp>002324.SZ</stp>
        <stp>2022-12-31</stp>
        <tr r="U751" s="3"/>
      </tp>
      <tp>
        <v>0.59664893019999998</v>
        <stp/>
        <stp>EM_S_FA_YOY_OR</stp>
        <stp>2</stp>
        <stp>002326.SZ</stp>
        <stp>2020-12-31</stp>
        <tr r="S753" s="3"/>
      </tp>
      <tp>
        <v>10.6203110331</v>
        <stp/>
        <stp>EM_S_FA_YOY_OR</stp>
        <stp>2</stp>
        <stp>002327.SZ</stp>
        <stp>2021-12-31</stp>
        <tr r="T754" s="3"/>
      </tp>
      <tp>
        <v>36.164283294599997</v>
        <stp/>
        <stp>EM_S_FA_YOY_OR</stp>
        <stp>2</stp>
        <stp>002334.SZ</stp>
        <stp>2022-12-31</stp>
        <tr r="U761" s="3"/>
      </tp>
      <tp>
        <v>-21.306877170700002</v>
        <stp/>
        <stp>EM_S_FA_YOY_OR</stp>
        <stp>2</stp>
        <stp>002336.SZ</stp>
        <stp>2020-12-31</stp>
        <tr r="S763" s="3"/>
      </tp>
      <tp>
        <v>102.6435187838</v>
        <stp/>
        <stp>EM_S_FA_YOY_OR</stp>
        <stp>2</stp>
        <stp>002337.SZ</stp>
        <stp>2021-12-31</stp>
        <tr r="T764" s="3"/>
      </tp>
      <tp>
        <v>-8.6501751129999995</v>
        <stp/>
        <stp>EM_S_FA_YOY_OR</stp>
        <stp>2</stp>
        <stp>002344.SZ</stp>
        <stp>2022-12-31</stp>
        <tr r="U771" s="3"/>
      </tp>
      <tp>
        <v>33.823364099099997</v>
        <stp/>
        <stp>EM_S_FA_YOY_OR</stp>
        <stp>2</stp>
        <stp>002346.SZ</stp>
        <stp>2020-12-31</stp>
        <tr r="S773" s="3"/>
      </tp>
      <tp>
        <v>30.4688916337</v>
        <stp/>
        <stp>EM_S_FA_YOY_OR</stp>
        <stp>2</stp>
        <stp>002347.SZ</stp>
        <stp>2021-12-31</stp>
        <tr r="T774" s="3"/>
      </tp>
      <tp>
        <v>-1.2141253827</v>
        <stp/>
        <stp>EM_S_FA_YOY_OR</stp>
        <stp>2</stp>
        <stp>002354.SZ</stp>
        <stp>2022-12-31</stp>
        <tr r="U781" s="3"/>
      </tp>
      <tp>
        <v>-45.009361459799997</v>
        <stp/>
        <stp>EM_S_FA_YOY_OR</stp>
        <stp>2</stp>
        <stp>002356.SZ</stp>
        <stp>2020-12-31</stp>
        <tr r="S783" s="3"/>
      </tp>
      <tp>
        <v>10.780739416799999</v>
        <stp/>
        <stp>EM_S_FA_YOY_OR</stp>
        <stp>2</stp>
        <stp>002357.SZ</stp>
        <stp>2021-12-31</stp>
        <tr r="T784" s="3"/>
      </tp>
      <tp>
        <v>-11.533068806699999</v>
        <stp/>
        <stp>EM_S_FA_YOY_OR</stp>
        <stp>2</stp>
        <stp>002364.SZ</stp>
        <stp>2022-12-31</stp>
        <tr r="U790" s="3"/>
      </tp>
      <tp>
        <v>-13.673284795100001</v>
        <stp/>
        <stp>EM_S_FA_YOY_OR</stp>
        <stp>2</stp>
        <stp>002366.SZ</stp>
        <stp>2020-12-31</stp>
        <tr r="S792" s="3"/>
      </tp>
      <tp>
        <v>20.788933436200001</v>
        <stp/>
        <stp>EM_S_FA_YOY_OR</stp>
        <stp>2</stp>
        <stp>002367.SZ</stp>
        <stp>2021-12-31</stp>
        <tr r="T793" s="3"/>
      </tp>
      <tp>
        <v>23.1478936832</v>
        <stp/>
        <stp>EM_S_FA_YOY_OR</stp>
        <stp>2</stp>
        <stp>002374.SZ</stp>
        <stp>2022-12-31</stp>
        <tr r="U800" s="3"/>
      </tp>
      <tp>
        <v>-2.2412035292999999</v>
        <stp/>
        <stp>EM_S_FA_YOY_OR</stp>
        <stp>2</stp>
        <stp>002376.SZ</stp>
        <stp>2020-12-31</stp>
        <tr r="S802" s="3"/>
      </tp>
      <tp>
        <v>-13.656896461900001</v>
        <stp/>
        <stp>EM_S_FA_YOY_OR</stp>
        <stp>2</stp>
        <stp>002377.SZ</stp>
        <stp>2021-12-31</stp>
        <tr r="T803" s="3"/>
      </tp>
      <tp>
        <v>-0.66995937660000004</v>
        <stp/>
        <stp>EM_S_FA_YOY_OR</stp>
        <stp>2</stp>
        <stp>002384.SZ</stp>
        <stp>2022-12-31</stp>
        <tr r="U810" s="3"/>
      </tp>
      <tp>
        <v>-6.3070813151999996</v>
        <stp/>
        <stp>EM_S_FA_YOY_OR</stp>
        <stp>2</stp>
        <stp>002386.SZ</stp>
        <stp>2020-12-31</stp>
        <tr r="S812" s="3"/>
      </tp>
      <tp>
        <v>32.324767389000002</v>
        <stp/>
        <stp>EM_S_FA_YOY_OR</stp>
        <stp>2</stp>
        <stp>002387.SZ</stp>
        <stp>2021-12-31</stp>
        <tr r="T813" s="3"/>
      </tp>
      <tp>
        <v>7.9662616685999996</v>
        <stp/>
        <stp>EM_S_FA_YOY_OR</stp>
        <stp>2</stp>
        <stp>002394.SZ</stp>
        <stp>2022-12-31</stp>
        <tr r="U820" s="3"/>
      </tp>
      <tp>
        <v>11.207560841299999</v>
        <stp/>
        <stp>EM_S_FA_YOY_OR</stp>
        <stp>2</stp>
        <stp>002396.SZ</stp>
        <stp>2020-12-31</stp>
        <tr r="S822" s="3"/>
      </tp>
      <tp>
        <v>10.925360002</v>
        <stp/>
        <stp>EM_S_FA_YOY_OR</stp>
        <stp>2</stp>
        <stp>002397.SZ</stp>
        <stp>2021-12-31</stp>
        <tr r="T823" s="3"/>
      </tp>
      <tp>
        <v>13.7074808747</v>
        <stp/>
        <stp>EM_S_FA_YOY_OR</stp>
        <stp>2</stp>
        <stp>002204.SZ</stp>
        <stp>2022-12-31</stp>
        <tr r="U634" s="3"/>
      </tp>
      <tp>
        <v>-12.484266462700001</v>
        <stp/>
        <stp>EM_S_FA_YOY_OR</stp>
        <stp>2</stp>
        <stp>002206.SZ</stp>
        <stp>2020-12-31</stp>
        <tr r="S636" s="3"/>
      </tp>
      <tp>
        <v>-1.8360977867999999</v>
        <stp/>
        <stp>EM_S_FA_YOY_OR</stp>
        <stp>2</stp>
        <stp>002207.SZ</stp>
        <stp>2021-12-31</stp>
        <tr r="T637" s="3"/>
      </tp>
      <tp>
        <v>-50.239825735399997</v>
        <stp/>
        <stp>EM_S_FA_YOY_OR</stp>
        <stp>2</stp>
        <stp>002214.SZ</stp>
        <stp>2022-12-31</stp>
        <tr r="U644" s="3"/>
      </tp>
      <tp>
        <v>15.7100601912</v>
        <stp/>
        <stp>EM_S_FA_YOY_OR</stp>
        <stp>2</stp>
        <stp>002216.SZ</stp>
        <stp>2020-12-31</stp>
        <tr r="S646" s="3"/>
      </tp>
      <tp>
        <v>-5.3652246417000002</v>
        <stp/>
        <stp>EM_S_FA_YOY_OR</stp>
        <stp>2</stp>
        <stp>002217.SZ</stp>
        <stp>2021-12-31</stp>
        <tr r="T647" s="3"/>
      </tp>
      <tp>
        <v>-11.6433262623</v>
        <stp/>
        <stp>EM_S_FA_YOY_OR</stp>
        <stp>2</stp>
        <stp>002224.SZ</stp>
        <stp>2022-12-31</stp>
        <tr r="U653" s="3"/>
      </tp>
      <tp>
        <v>7.8609126577000001</v>
        <stp/>
        <stp>EM_S_FA_YOY_OR</stp>
        <stp>2</stp>
        <stp>002226.SZ</stp>
        <stp>2020-12-31</stp>
        <tr r="S655" s="3"/>
      </tp>
      <tp>
        <v>-10.8706671846</v>
        <stp/>
        <stp>EM_S_FA_YOY_OR</stp>
        <stp>2</stp>
        <stp>002227.SZ</stp>
        <stp>2021-12-31</stp>
        <tr r="T656" s="3"/>
      </tp>
      <tp>
        <v>-9.3942525248000006</v>
        <stp/>
        <stp>EM_S_FA_YOY_OR</stp>
        <stp>2</stp>
        <stp>002234.SZ</stp>
        <stp>2022-12-31</stp>
        <tr r="U663" s="3"/>
      </tp>
      <tp>
        <v>1.2104949163000001</v>
        <stp/>
        <stp>EM_S_FA_YOY_OR</stp>
        <stp>2</stp>
        <stp>002236.SZ</stp>
        <stp>2020-12-31</stp>
        <tr r="S665" s="3"/>
      </tp>
      <tp>
        <v>14.7831019256</v>
        <stp/>
        <stp>EM_S_FA_YOY_OR</stp>
        <stp>2</stp>
        <stp>002237.SZ</stp>
        <stp>2021-12-31</stp>
        <tr r="T666" s="3"/>
      </tp>
      <tp>
        <v>9.2846188772999998</v>
        <stp/>
        <stp>EM_S_FA_YOY_OR</stp>
        <stp>2</stp>
        <stp>002244.SZ</stp>
        <stp>2022-12-31</stp>
        <tr r="U673" s="3"/>
      </tp>
      <tp>
        <v>-4.1553055855999999</v>
        <stp/>
        <stp>EM_S_FA_YOY_OR</stp>
        <stp>2</stp>
        <stp>002246.SZ</stp>
        <stp>2020-12-31</stp>
        <tr r="S675" s="3"/>
      </tp>
      <tp>
        <v>16.719049555800002</v>
        <stp/>
        <stp>EM_S_FA_YOY_OR</stp>
        <stp>2</stp>
        <stp>002247.SZ</stp>
        <stp>2021-12-31</stp>
        <tr r="T676" s="3"/>
      </tp>
      <tp>
        <v>-14.8474944382</v>
        <stp/>
        <stp>EM_S_FA_YOY_OR</stp>
        <stp>2</stp>
        <stp>002254.SZ</stp>
        <stp>2022-12-31</stp>
        <tr r="U683" s="3"/>
      </tp>
      <tp>
        <v>-3.8966686706</v>
        <stp/>
        <stp>EM_S_FA_YOY_OR</stp>
        <stp>2</stp>
        <stp>002256.SZ</stp>
        <stp>2020-12-31</stp>
        <tr r="S685" s="3"/>
      </tp>
      <tp>
        <v>-39.947885187799997</v>
        <stp/>
        <stp>EM_S_FA_YOY_OR</stp>
        <stp>2</stp>
        <stp>002264.SZ</stp>
        <stp>2022-12-31</stp>
        <tr r="U691" s="3"/>
      </tp>
      <tp>
        <v>27.602237755299999</v>
        <stp/>
        <stp>EM_S_FA_YOY_OR</stp>
        <stp>2</stp>
        <stp>002266.SZ</stp>
        <stp>2020-12-31</stp>
        <tr r="S693" s="3"/>
      </tp>
      <tp>
        <v>-7.7253745596999996</v>
        <stp/>
        <stp>EM_S_FA_YOY_OR</stp>
        <stp>2</stp>
        <stp>002267.SZ</stp>
        <stp>2021-12-31</stp>
        <tr r="T694" s="3"/>
      </tp>
      <tp>
        <v>-3.9131155033999998</v>
        <stp/>
        <stp>EM_S_FA_YOY_OR</stp>
        <stp>2</stp>
        <stp>002274.SZ</stp>
        <stp>2022-12-31</stp>
        <tr r="U701" s="3"/>
      </tp>
      <tp>
        <v>-4.3468624559000002</v>
        <stp/>
        <stp>EM_S_FA_YOY_OR</stp>
        <stp>2</stp>
        <stp>002276.SZ</stp>
        <stp>2020-12-31</stp>
        <tr r="S703" s="3"/>
      </tp>
      <tp>
        <v>10.928598968799999</v>
        <stp/>
        <stp>EM_S_FA_YOY_OR</stp>
        <stp>2</stp>
        <stp>002277.SZ</stp>
        <stp>2021-12-31</stp>
        <tr r="T704" s="3"/>
      </tp>
      <tp>
        <v>3.2852557439000001</v>
        <stp/>
        <stp>EM_S_FA_YOY_OR</stp>
        <stp>2</stp>
        <stp>002284.SZ</stp>
        <stp>2022-12-31</stp>
        <tr r="U711" s="3"/>
      </tp>
      <tp>
        <v>13.816326586800001</v>
        <stp/>
        <stp>EM_S_FA_YOY_OR</stp>
        <stp>2</stp>
        <stp>002286.SZ</stp>
        <stp>2020-12-31</stp>
        <tr r="S713" s="3"/>
      </tp>
      <tp>
        <v>19.2198887415</v>
        <stp/>
        <stp>EM_S_FA_YOY_OR</stp>
        <stp>2</stp>
        <stp>002287.SZ</stp>
        <stp>2021-12-31</stp>
        <tr r="T714" s="3"/>
      </tp>
      <tp>
        <v>13.851047576599999</v>
        <stp/>
        <stp>EM_S_FA_YOY_OR</stp>
        <stp>2</stp>
        <stp>002294.SZ</stp>
        <stp>2022-12-31</stp>
        <tr r="U721" s="3"/>
      </tp>
      <tp>
        <v>26.417588419499999</v>
        <stp/>
        <stp>EM_S_FA_YOY_OR</stp>
        <stp>2</stp>
        <stp>002296.SZ</stp>
        <stp>2020-12-31</stp>
        <tr r="S723" s="3"/>
      </tp>
      <tp>
        <v>38.658335411800003</v>
        <stp/>
        <stp>EM_S_FA_YOY_OR</stp>
        <stp>2</stp>
        <stp>002297.SZ</stp>
        <stp>2021-12-31</stp>
        <tr r="T724" s="3"/>
      </tp>
      <tp>
        <v>7.6924291277999997</v>
        <stp/>
        <stp>EM_S_FA_YOY_OR</stp>
        <stp>2</stp>
        <stp>002104.SZ</stp>
        <stp>2022-12-31</stp>
        <tr r="U538" s="3"/>
      </tp>
      <tp>
        <v>40.593262912500002</v>
        <stp/>
        <stp>EM_S_FA_YOY_OR</stp>
        <stp>2</stp>
        <stp>002106.SZ</stp>
        <stp>2020-12-31</stp>
        <tr r="S540" s="3"/>
      </tp>
      <tp>
        <v>-6.3023682150000004</v>
        <stp/>
        <stp>EM_S_FA_YOY_OR</stp>
        <stp>2</stp>
        <stp>002107.SZ</stp>
        <stp>2021-12-31</stp>
        <tr r="T541" s="3"/>
      </tp>
      <tp>
        <v>7.8935380749000004</v>
        <stp/>
        <stp>EM_S_FA_YOY_OR</stp>
        <stp>2</stp>
        <stp>002114.SZ</stp>
        <stp>2022-12-31</stp>
        <tr r="U547" s="3"/>
      </tp>
      <tp>
        <v>-8.6843567661000005</v>
        <stp/>
        <stp>EM_S_FA_YOY_OR</stp>
        <stp>2</stp>
        <stp>002116.SZ</stp>
        <stp>2020-12-31</stp>
        <tr r="S549" s="3"/>
      </tp>
      <tp>
        <v>1.7006473010000001</v>
        <stp/>
        <stp>EM_S_FA_YOY_OR</stp>
        <stp>2</stp>
        <stp>002117.SZ</stp>
        <stp>2021-12-31</stp>
        <tr r="T550" s="3"/>
      </tp>
      <tp>
        <v>-8.9056963857000007</v>
        <stp/>
        <stp>EM_S_FA_YOY_OR</stp>
        <stp>2</stp>
        <stp>002124.SZ</stp>
        <stp>2022-12-31</stp>
        <tr r="U556" s="3"/>
      </tp>
      <tp>
        <v>14.553164196599999</v>
        <stp/>
        <stp>EM_S_FA_YOY_OR</stp>
        <stp>2</stp>
        <stp>002126.SZ</stp>
        <stp>2020-12-31</stp>
        <tr r="S558" s="3"/>
      </tp>
      <tp>
        <v>-6.8030494987000001</v>
        <stp/>
        <stp>EM_S_FA_YOY_OR</stp>
        <stp>2</stp>
        <stp>002127.SZ</stp>
        <stp>2021-12-31</stp>
        <tr r="T559" s="3"/>
      </tp>
      <tp>
        <v>-17.0482154247</v>
        <stp/>
        <stp>EM_S_FA_YOY_OR</stp>
        <stp>2</stp>
        <stp>002134.SZ</stp>
        <stp>2022-12-31</stp>
        <tr r="U566" s="3"/>
      </tp>
      <tp>
        <v>8.0921652948999991</v>
        <stp/>
        <stp>EM_S_FA_YOY_OR</stp>
        <stp>2</stp>
        <stp>002136.SZ</stp>
        <stp>2020-12-31</stp>
        <tr r="S568" s="3"/>
      </tp>
      <tp>
        <v>17.571689243200002</v>
        <stp/>
        <stp>EM_S_FA_YOY_OR</stp>
        <stp>2</stp>
        <stp>002137.SZ</stp>
        <stp>2021-12-31</stp>
        <tr r="T569" s="3"/>
      </tp>
      <tp>
        <v>-3.6042272702</v>
        <stp/>
        <stp>EM_S_FA_YOY_OR</stp>
        <stp>2</stp>
        <stp>002144.SZ</stp>
        <stp>2022-12-31</stp>
        <tr r="U575" s="3"/>
      </tp>
      <tp>
        <v>0.84530452420000002</v>
        <stp/>
        <stp>EM_S_FA_YOY_OR</stp>
        <stp>2</stp>
        <stp>002146.SZ</stp>
        <stp>2020-12-31</stp>
        <tr r="S577" s="3"/>
      </tp>
      <tp>
        <v>-3.1137667658999999</v>
        <stp/>
        <stp>EM_S_FA_YOY_OR</stp>
        <stp>2</stp>
        <stp>002154.SZ</stp>
        <stp>2022-12-31</stp>
        <tr r="U584" s="3"/>
      </tp>
      <tp>
        <v>30.2679830983</v>
        <stp/>
        <stp>EM_S_FA_YOY_OR</stp>
        <stp>2</stp>
        <stp>002156.SZ</stp>
        <stp>2020-12-31</stp>
        <tr r="S586" s="3"/>
      </tp>
      <tp>
        <v>-3.0429005212</v>
        <stp/>
        <stp>EM_S_FA_YOY_OR</stp>
        <stp>2</stp>
        <stp>002157.SZ</stp>
        <stp>2021-12-31</stp>
        <tr r="T587" s="3"/>
      </tp>
      <tp>
        <v>-9.0576753010999997</v>
        <stp/>
        <stp>EM_S_FA_YOY_OR</stp>
        <stp>2</stp>
        <stp>002164.SZ</stp>
        <stp>2022-12-31</stp>
        <tr r="U594" s="3"/>
      </tp>
      <tp>
        <v>5.7011913226999997</v>
        <stp/>
        <stp>EM_S_FA_YOY_OR</stp>
        <stp>2</stp>
        <stp>002166.SZ</stp>
        <stp>2020-12-31</stp>
        <tr r="S596" s="3"/>
      </tp>
      <tp>
        <v>67.530469561399997</v>
        <stp/>
        <stp>EM_S_FA_YOY_OR</stp>
        <stp>2</stp>
        <stp>002167.SZ</stp>
        <stp>2021-12-31</stp>
        <tr r="T597" s="3"/>
      </tp>
      <tp>
        <v>-38.192405125800001</v>
        <stp/>
        <stp>EM_S_FA_YOY_OR</stp>
        <stp>2</stp>
        <stp>002174.SZ</stp>
        <stp>2022-12-31</stp>
        <tr r="U604" s="3"/>
      </tp>
      <tp>
        <v>-28.927731401799999</v>
        <stp/>
        <stp>EM_S_FA_YOY_OR</stp>
        <stp>2</stp>
        <stp>002176.SZ</stp>
        <stp>2020-12-31</stp>
        <tr r="S606" s="3"/>
      </tp>
      <tp>
        <v>-52.900856406700001</v>
        <stp/>
        <stp>EM_S_FA_YOY_OR</stp>
        <stp>2</stp>
        <stp>002177.SZ</stp>
        <stp>2021-12-31</stp>
        <tr r="T607" s="3"/>
      </tp>
      <tp>
        <v>8.6188738733000001</v>
        <stp/>
        <stp>EM_S_FA_YOY_OR</stp>
        <stp>2</stp>
        <stp>002184.SZ</stp>
        <stp>2022-12-31</stp>
        <tr r="U614" s="3"/>
      </tp>
      <tp>
        <v>-49.9898838493</v>
        <stp/>
        <stp>EM_S_FA_YOY_OR</stp>
        <stp>2</stp>
        <stp>002186.SZ</stp>
        <stp>2020-12-31</stp>
        <tr r="S616" s="3"/>
      </tp>
      <tp>
        <v>56.956593421800001</v>
        <stp/>
        <stp>EM_S_FA_YOY_OR</stp>
        <stp>2</stp>
        <stp>002187.SZ</stp>
        <stp>2021-12-31</stp>
        <tr r="T617" s="3"/>
      </tp>
      <tp>
        <v>12.8226406253</v>
        <stp/>
        <stp>EM_S_FA_YOY_OR</stp>
        <stp>2</stp>
        <stp>002194.SZ</stp>
        <stp>2022-12-31</stp>
        <tr r="U624" s="3"/>
      </tp>
      <tp>
        <v>1.0507143391</v>
        <stp/>
        <stp>EM_S_FA_YOY_OR</stp>
        <stp>2</stp>
        <stp>002196.SZ</stp>
        <stp>2020-12-31</stp>
        <tr r="S626" s="3"/>
      </tp>
      <tp>
        <v>-5.5534741970999999</v>
        <stp/>
        <stp>EM_S_FA_YOY_OR</stp>
        <stp>2</stp>
        <stp>002197.SZ</stp>
        <stp>2021-12-31</stp>
        <tr r="T627" s="3"/>
      </tp>
      <tp>
        <v>6.4454345684999996</v>
        <stp/>
        <stp>EM_S_FA_YOY_OR</stp>
        <stp>2</stp>
        <stp>002004.SZ</stp>
        <stp>2022-12-31</stp>
        <tr r="U442" s="3"/>
      </tp>
      <tp>
        <v>23.6319881043</v>
        <stp/>
        <stp>EM_S_FA_YOY_OR</stp>
        <stp>2</stp>
        <stp>002006.SZ</stp>
        <stp>2020-12-31</stp>
        <tr r="S444" s="3"/>
      </tp>
      <tp>
        <v>-11.6858856119</v>
        <stp/>
        <stp>EM_S_FA_YOY_OR</stp>
        <stp>2</stp>
        <stp>002007.SZ</stp>
        <stp>2021-12-31</stp>
        <tr r="T445" s="3"/>
      </tp>
      <tp>
        <v>9.2747694044000006</v>
        <stp/>
        <stp>EM_S_FA_YOY_OR</stp>
        <stp>2</stp>
        <stp>002014.SZ</stp>
        <stp>2022-12-31</stp>
        <tr r="U451" s="3"/>
      </tp>
      <tp>
        <v>7.0716895313999997</v>
        <stp/>
        <stp>EM_S_FA_YOY_OR</stp>
        <stp>2</stp>
        <stp>002016.SZ</stp>
        <stp>2020-12-31</stp>
        <tr r="S453" s="3"/>
      </tp>
      <tp>
        <v>0.92229069139999997</v>
        <stp/>
        <stp>EM_S_FA_YOY_OR</stp>
        <stp>2</stp>
        <stp>002017.SZ</stp>
        <stp>2021-12-31</stp>
        <tr r="T454" s="3"/>
      </tp>
      <tp>
        <v>-48.616325061200001</v>
        <stp/>
        <stp>EM_S_FA_YOY_OR</stp>
        <stp>2</stp>
        <stp>002024.SZ</stp>
        <stp>2022-12-31</stp>
        <tr r="U460" s="3"/>
      </tp>
      <tp>
        <v>37.4541207818</v>
        <stp/>
        <stp>EM_S_FA_YOY_OR</stp>
        <stp>2</stp>
        <stp>002026.SZ</stp>
        <stp>2020-12-31</stp>
        <tr r="S462" s="3"/>
      </tp>
      <tp>
        <v>22.644398354300002</v>
        <stp/>
        <stp>EM_S_FA_YOY_OR</stp>
        <stp>2</stp>
        <stp>002027.SZ</stp>
        <stp>2021-12-31</stp>
        <tr r="T463" s="3"/>
      </tp>
      <tp>
        <v>11.6484664024</v>
        <stp/>
        <stp>EM_S_FA_YOY_OR</stp>
        <stp>2</stp>
        <stp>002034.SZ</stp>
        <stp>2022-12-31</stp>
        <tr r="U470" s="3"/>
      </tp>
      <tp>
        <v>23.841267801000001</v>
        <stp/>
        <stp>EM_S_FA_YOY_OR</stp>
        <stp>2</stp>
        <stp>002036.SZ</stp>
        <stp>2020-12-31</stp>
        <tr r="S472" s="3"/>
      </tp>
      <tp>
        <v>0.80278530410000004</v>
        <stp/>
        <stp>EM_S_FA_YOY_OR</stp>
        <stp>2</stp>
        <stp>002037.SZ</stp>
        <stp>2021-12-31</stp>
        <tr r="T473" s="3"/>
      </tp>
      <tp>
        <v>-7.4103883224000002</v>
        <stp/>
        <stp>EM_S_FA_YOY_OR</stp>
        <stp>2</stp>
        <stp>002044.SZ</stp>
        <stp>2022-12-31</stp>
        <tr r="U480" s="3"/>
      </tp>
      <tp>
        <v>12.9485686272</v>
        <stp/>
        <stp>EM_S_FA_YOY_OR</stp>
        <stp>2</stp>
        <stp>002046.SZ</stp>
        <stp>2020-12-31</stp>
        <tr r="S482" s="3"/>
      </tp>
      <tp>
        <v>-21.586528464200001</v>
        <stp/>
        <stp>EM_S_FA_YOY_OR</stp>
        <stp>2</stp>
        <stp>002047.SZ</stp>
        <stp>2021-12-31</stp>
        <tr r="T483" s="3"/>
      </tp>
      <tp>
        <v>63.961303579300001</v>
        <stp/>
        <stp>EM_S_FA_YOY_OR</stp>
        <stp>2</stp>
        <stp>002054.SZ</stp>
        <stp>2022-12-31</stp>
        <tr r="U490" s="3"/>
      </tp>
      <tp>
        <v>23.495349909200002</v>
        <stp/>
        <stp>EM_S_FA_YOY_OR</stp>
        <stp>2</stp>
        <stp>002056.SZ</stp>
        <stp>2020-12-31</stp>
        <tr r="S492" s="3"/>
      </tp>
      <tp>
        <v>56.291114835099997</v>
        <stp/>
        <stp>EM_S_FA_YOY_OR</stp>
        <stp>2</stp>
        <stp>002057.SZ</stp>
        <stp>2021-12-31</stp>
        <tr r="T493" s="3"/>
      </tp>
      <tp>
        <v>-8.7534059886000009</v>
        <stp/>
        <stp>EM_S_FA_YOY_OR</stp>
        <stp>2</stp>
        <stp>002064.SZ</stp>
        <stp>2022-12-31</stp>
        <tr r="U500" s="3"/>
      </tp>
      <tp>
        <v>8.1005456676000005</v>
        <stp/>
        <stp>EM_S_FA_YOY_OR</stp>
        <stp>2</stp>
        <stp>002066.SZ</stp>
        <stp>2020-12-31</stp>
        <tr r="S502" s="3"/>
      </tp>
      <tp>
        <v>27.696171891999999</v>
        <stp/>
        <stp>EM_S_FA_YOY_OR</stp>
        <stp>2</stp>
        <stp>002067.SZ</stp>
        <stp>2021-12-31</stp>
        <tr r="T503" s="3"/>
      </tp>
      <tp>
        <v>122.59096909110001</v>
        <stp/>
        <stp>EM_S_FA_YOY_OR</stp>
        <stp>2</stp>
        <stp>002074.SZ</stp>
        <stp>2022-12-31</stp>
        <tr r="U508" s="3"/>
      </tp>
      <tp>
        <v>-5.4402756072000003</v>
        <stp/>
        <stp>EM_S_FA_YOY_OR</stp>
        <stp>2</stp>
        <stp>002076.SZ</stp>
        <stp>2020-12-31</stp>
        <tr r="S510" s="3"/>
      </tp>
      <tp>
        <v>-20.5405484534</v>
        <stp/>
        <stp>EM_S_FA_YOY_OR</stp>
        <stp>2</stp>
        <stp>002077.SZ</stp>
        <stp>2021-12-31</stp>
        <tr r="T511" s="3"/>
      </tp>
      <tp>
        <v>-20.137460703799999</v>
        <stp/>
        <stp>EM_S_FA_YOY_OR</stp>
        <stp>2</stp>
        <stp>002084.SZ</stp>
        <stp>2022-12-31</stp>
        <tr r="U518" s="3"/>
      </tp>
      <tp>
        <v>-26.912144986099999</v>
        <stp/>
        <stp>EM_S_FA_YOY_OR</stp>
        <stp>2</stp>
        <stp>002086.SZ</stp>
        <stp>2020-12-31</stp>
        <tr r="S520" s="3"/>
      </tp>
      <tp>
        <v>8.9913339869000009</v>
        <stp/>
        <stp>EM_S_FA_YOY_OR</stp>
        <stp>2</stp>
        <stp>002087.SZ</stp>
        <stp>2021-12-31</stp>
        <tr r="T521" s="3"/>
      </tp>
      <tp>
        <v>-6.3973174636000003</v>
        <stp/>
        <stp>EM_S_FA_YOY_OR</stp>
        <stp>2</stp>
        <stp>002094.SZ</stp>
        <stp>2022-12-31</stp>
        <tr r="U528" s="3"/>
      </tp>
      <tp>
        <v>-20.720409159399999</v>
        <stp/>
        <stp>EM_S_FA_YOY_OR</stp>
        <stp>2</stp>
        <stp>002096.SZ</stp>
        <stp>2020-12-31</stp>
        <tr r="S530" s="3"/>
      </tp>
      <tp>
        <v>21.651032061900001</v>
        <stp/>
        <stp>EM_S_FA_YOY_OR</stp>
        <stp>2</stp>
        <stp>002097.SZ</stp>
        <stp>2021-12-31</stp>
        <tr r="T531" s="3"/>
      </tp>
      <tp>
        <v>-0.26529189850000001</v>
        <stp/>
        <stp>EM_S_FA_YOY_OR</stp>
        <stp>2</stp>
        <stp>002906.SZ</stp>
        <stp>2020-12-31</stp>
        <tr r="S1295" s="3"/>
      </tp>
      <tp>
        <v>-4.1172129115000002</v>
        <stp/>
        <stp>EM_S_FA_YOY_OR</stp>
        <stp>2</stp>
        <stp>002907.SZ</stp>
        <stp>2021-12-31</stp>
        <tr r="T1296" s="3"/>
      </tp>
      <tp>
        <v>10.2265292002</v>
        <stp/>
        <stp>EM_S_FA_YOY_OR</stp>
        <stp>2</stp>
        <stp>002916.SZ</stp>
        <stp>2020-12-31</stp>
        <tr r="S1304" s="3"/>
      </tp>
      <tp>
        <v>28.760366475200001</v>
        <stp/>
        <stp>EM_S_FA_YOY_OR</stp>
        <stp>2</stp>
        <stp>002917.SZ</stp>
        <stp>2021-12-31</stp>
        <tr r="T1305" s="3"/>
      </tp>
      <tp>
        <v>-37.658630362799997</v>
        <stp/>
        <stp>EM_S_FA_YOY_OR</stp>
        <stp>2</stp>
        <stp>002806.SZ</stp>
        <stp>2020-12-31</stp>
        <tr r="S1202" s="3"/>
      </tp>
      <tp>
        <v>0.46015130300000001</v>
        <stp/>
        <stp>EM_S_FA_YOY_OR</stp>
        <stp>2</stp>
        <stp>002807.SZ</stp>
        <stp>2021-12-31</stp>
        <tr r="T1203" s="3"/>
      </tp>
      <tp>
        <v>4.5035588692999999</v>
        <stp/>
        <stp>EM_S_FA_YOY_OR</stp>
        <stp>2</stp>
        <stp>002816.SZ</stp>
        <stp>2020-12-31</stp>
        <tr r="S1211" s="3"/>
      </tp>
      <tp>
        <v>18.929162408500002</v>
        <stp/>
        <stp>EM_S_FA_YOY_OR</stp>
        <stp>2</stp>
        <stp>002817.SZ</stp>
        <stp>2021-12-31</stp>
        <tr r="T1212" s="3"/>
      </tp>
      <tp>
        <v>24.439414329200002</v>
        <stp/>
        <stp>EM_S_FA_YOY_OR</stp>
        <stp>2</stp>
        <stp>002824.SZ</stp>
        <stp>2022-12-31</stp>
        <tr r="U1219" s="3"/>
      </tp>
      <tp>
        <v>8.9224385818999998</v>
        <stp/>
        <stp>EM_S_FA_YOY_OR</stp>
        <stp>2</stp>
        <stp>002826.SZ</stp>
        <stp>2020-12-31</stp>
        <tr r="S1221" s="3"/>
      </tp>
      <tp>
        <v>23.424250602800001</v>
        <stp/>
        <stp>EM_S_FA_YOY_OR</stp>
        <stp>2</stp>
        <stp>002827.SZ</stp>
        <stp>2021-12-31</stp>
        <tr r="T1222" s="3"/>
      </tp>
      <tp>
        <v>-49.719184274299998</v>
        <stp/>
        <stp>EM_S_FA_YOY_OR</stp>
        <stp>2</stp>
        <stp>002836.SZ</stp>
        <stp>2020-12-31</stp>
        <tr r="S1230" s="3"/>
      </tp>
      <tp>
        <v>30.8151308594</v>
        <stp/>
        <stp>EM_S_FA_YOY_OR</stp>
        <stp>2</stp>
        <stp>002837.SZ</stp>
        <stp>2021-12-31</stp>
        <tr r="T1231" s="3"/>
      </tp>
      <tp>
        <v>13.8237152187</v>
        <stp/>
        <stp>EM_S_FA_YOY_OR</stp>
        <stp>2</stp>
        <stp>002846.SZ</stp>
        <stp>2020-12-31</stp>
        <tr r="S1239" s="3"/>
      </tp>
      <tp>
        <v>16.471530213499999</v>
        <stp/>
        <stp>EM_S_FA_YOY_OR</stp>
        <stp>2</stp>
        <stp>002847.SZ</stp>
        <stp>2021-12-31</stp>
        <tr r="T1240" s="3"/>
      </tp>
      <tp>
        <v>37.1231371294</v>
        <stp/>
        <stp>EM_S_FA_YOY_OR</stp>
        <stp>2</stp>
        <stp>002856.SZ</stp>
        <stp>2020-12-31</stp>
        <tr r="S1248" s="3"/>
      </tp>
      <tp>
        <v>3.6730920099</v>
        <stp/>
        <stp>EM_S_FA_YOY_OR</stp>
        <stp>2</stp>
        <stp>002857.SZ</stp>
        <stp>2021-12-31</stp>
        <tr r="T1249" s="3"/>
      </tp>
      <tp>
        <v>9.7813788853000005</v>
        <stp/>
        <stp>EM_S_FA_YOY_OR</stp>
        <stp>2</stp>
        <stp>002864.SZ</stp>
        <stp>2022-12-31</stp>
        <tr r="U1256" s="3"/>
      </tp>
      <tp>
        <v>15.379184389500001</v>
        <stp/>
        <stp>EM_S_FA_YOY_OR</stp>
        <stp>2</stp>
        <stp>002866.SZ</stp>
        <stp>2020-12-31</stp>
        <tr r="S1258" s="3"/>
      </tp>
      <tp>
        <v>80.074128529099994</v>
        <stp/>
        <stp>EM_S_FA_YOY_OR</stp>
        <stp>2</stp>
        <stp>002867.SZ</stp>
        <stp>2021-12-31</stp>
        <tr r="T1259" s="3"/>
      </tp>
      <tp>
        <v>31.325917495399999</v>
        <stp/>
        <stp>EM_S_FA_YOY_OR</stp>
        <stp>2</stp>
        <stp>002876.SZ</stp>
        <stp>2020-12-31</stp>
        <tr r="S1267" s="3"/>
      </tp>
      <tp>
        <v>33.073887767400002</v>
        <stp/>
        <stp>EM_S_FA_YOY_OR</stp>
        <stp>2</stp>
        <stp>002877.SZ</stp>
        <stp>2021-12-31</stp>
        <tr r="T1268" s="3"/>
      </tp>
      <tp>
        <v>-28.0877176682</v>
        <stp/>
        <stp>EM_S_FA_YOY_OR</stp>
        <stp>2</stp>
        <stp>002884.SZ</stp>
        <stp>2022-12-31</stp>
        <tr r="U1275" s="3"/>
      </tp>
      <tp>
        <v>28.068100043899999</v>
        <stp/>
        <stp>EM_S_FA_YOY_OR</stp>
        <stp>2</stp>
        <stp>002886.SZ</stp>
        <stp>2020-12-31</stp>
        <tr r="S1277" s="3"/>
      </tp>
      <tp>
        <v>-38.294487238400002</v>
        <stp/>
        <stp>EM_S_FA_YOY_OR</stp>
        <stp>2</stp>
        <stp>002887.SZ</stp>
        <stp>2021-12-31</stp>
        <tr r="T1278" s="3"/>
      </tp>
      <tp>
        <v>12.479245690100001</v>
        <stp/>
        <stp>EM_S_FA_YOY_OR</stp>
        <stp>2</stp>
        <stp>002896.SZ</stp>
        <stp>2020-12-31</stp>
        <tr r="S1286" s="3"/>
      </tp>
      <tp>
        <v>37.368703177800001</v>
        <stp/>
        <stp>EM_S_FA_YOY_OR</stp>
        <stp>2</stp>
        <stp>002897.SZ</stp>
        <stp>2021-12-31</stp>
        <tr r="T1287" s="3"/>
      </tp>
      <tp>
        <v>117.59455434589999</v>
        <stp/>
        <stp>EM_S_FA_YOY_OR</stp>
        <stp>2</stp>
        <stp>601777.SH</stp>
        <stp>2022-12-31</stp>
        <tr r="U2877" s="3"/>
      </tp>
      <tp>
        <v>9.3811186054999993</v>
        <stp/>
        <stp>EM_S_FA_YOY_OR</stp>
        <stp>2</stp>
        <stp>601717.SH</stp>
        <stp>2022-12-31</stp>
        <tr r="U2873" s="3"/>
      </tp>
      <tp>
        <v>-9.7017141341999995</v>
        <stp/>
        <stp>EM_S_FA_YOY_OR</stp>
        <stp>2</stp>
        <stp>601727.SH</stp>
        <stp>2022-12-31</stp>
        <tr r="U2875" s="3"/>
      </tp>
      <tp>
        <v>12.873547690200001</v>
        <stp/>
        <stp>EM_S_FA_YOY_OR</stp>
        <stp>2</stp>
        <stp>601677.SH</stp>
        <stp>2022-12-31</stp>
        <tr r="U2867" s="3"/>
      </tp>
      <tp>
        <v>7.4862023395000001</v>
        <stp/>
        <stp>EM_S_FA_YOY_OR</stp>
        <stp>2</stp>
        <stp>601607.SH</stp>
        <stp>2022-12-31</stp>
        <tr r="U2855" s="3"/>
      </tp>
      <tp>
        <v>43.390973281299999</v>
        <stp/>
        <stp>EM_S_FA_YOY_OR</stp>
        <stp>2</stp>
        <stp>601555.SH</stp>
        <stp>2020-12-31</stp>
        <tr r="S2846" s="3"/>
      </tp>
      <tp>
        <v>29.550461535699998</v>
        <stp/>
        <stp>EM_S_FA_YOY_OR</stp>
        <stp>2</stp>
        <stp>601567.SH</stp>
        <stp>2022-12-31</stp>
        <tr r="U2848" s="3"/>
      </tp>
      <tp>
        <v>-3.2628709162999998</v>
        <stp/>
        <stp>EM_S_FA_YOY_OR</stp>
        <stp>2</stp>
        <stp>601515.SH</stp>
        <stp>2020-12-31</stp>
        <tr r="S2843" s="3"/>
      </tp>
      <tp>
        <v>-72.047518086599993</v>
        <stp/>
        <stp>EM_S_FA_YOY_OR</stp>
        <stp>2</stp>
        <stp>601595.SH</stp>
        <stp>2020-12-31</stp>
        <tr r="S2851" s="3"/>
      </tp>
      <tp>
        <v>30.801533905199999</v>
        <stp/>
        <stp>EM_S_FA_YOY_OR</stp>
        <stp>2</stp>
        <stp>601375.SH</stp>
        <stp>2020-12-31</stp>
        <tr r="S2837" s="3"/>
      </tp>
      <tp>
        <v>-43.814341053699998</v>
        <stp/>
        <stp>EM_S_FA_YOY_OR</stp>
        <stp>2</stp>
        <stp>601377.SH</stp>
        <stp>2022-12-31</stp>
        <tr r="U2838" s="3"/>
      </tp>
      <tp>
        <v>28.655364857599999</v>
        <stp/>
        <stp>EM_S_FA_YOY_OR</stp>
        <stp>2</stp>
        <stp>601225.SH</stp>
        <stp>2020-12-31</stp>
        <tr r="S2818" s="3"/>
      </tp>
      <tp>
        <v>69.458636040599998</v>
        <stp/>
        <stp>EM_S_FA_YOY_OR</stp>
        <stp>2</stp>
        <stp>601155.SH</stp>
        <stp>2020-12-31</stp>
        <tr r="S2799" s="3"/>
      </tp>
      <tp>
        <v>2.6188067917</v>
        <stp/>
        <stp>EM_S_FA_YOY_OR</stp>
        <stp>2</stp>
        <stp>601177.SH</stp>
        <stp>2022-12-31</stp>
        <tr r="U2805" s="3"/>
      </tp>
      <tp>
        <v>8.9282112558000009</v>
        <stp/>
        <stp>EM_S_FA_YOY_OR</stp>
        <stp>2</stp>
        <stp>601107.SH</stp>
        <stp>2022-12-31</stp>
        <tr r="U2787" s="3"/>
      </tp>
      <tp>
        <v>14.879015802</v>
        <stp/>
        <stp>EM_S_FA_YOY_OR</stp>
        <stp>2</stp>
        <stp>601117.SH</stp>
        <stp>2022-12-31</stp>
        <tr r="U2792" s="3"/>
      </tp>
      <tp>
        <v>104.00261690310001</v>
        <stp/>
        <stp>EM_S_FA_YOY_OR</stp>
        <stp>2</stp>
        <stp>601127.SH</stp>
        <stp>2022-12-31</stp>
        <tr r="U2795" s="3"/>
      </tp>
      <tp>
        <v>33.969336818999999</v>
        <stp/>
        <stp>EM_S_FA_YOY_OR</stp>
        <stp>2</stp>
        <stp>601137.SH</stp>
        <stp>2022-12-31</stp>
        <tr r="U2797" s="3"/>
      </tp>
      <tp>
        <v>4.3119319238999996</v>
        <stp/>
        <stp>EM_S_FA_YOY_OR</stp>
        <stp>2</stp>
        <stp>601005.SH</stp>
        <stp>2020-12-31</stp>
        <tr r="S2762" s="3"/>
      </tp>
      <tp>
        <v>2.9745711436</v>
        <stp/>
        <stp>EM_S_FA_YOY_OR</stp>
        <stp>2</stp>
        <stp>601007.SH</stp>
        <stp>2022-12-31</stp>
        <tr r="U2764" s="3"/>
      </tp>
      <tp>
        <v>-3.5248175073999999</v>
        <stp/>
        <stp>EM_S_FA_YOY_OR</stp>
        <stp>2</stp>
        <stp>601015.SH</stp>
        <stp>2020-12-31</stp>
        <tr r="S2770" s="3"/>
      </tp>
      <tp>
        <v>24.083663213099999</v>
        <stp/>
        <stp>EM_S_FA_YOY_OR</stp>
        <stp>2</stp>
        <stp>601965.SH</stp>
        <stp>2020-12-31</stp>
        <tr r="S2913" s="3"/>
      </tp>
      <tp>
        <v>10.6110916623</v>
        <stp/>
        <stp>EM_S_FA_YOY_OR</stp>
        <stp>2</stp>
        <stp>601985.SH</stp>
        <stp>2020-12-31</stp>
        <tr r="S2917" s="3"/>
      </tp>
      <tp>
        <v>4.2578663940999997</v>
        <stp/>
        <stp>EM_S_FA_YOY_OR</stp>
        <stp>2</stp>
        <stp>601997.SH</stp>
        <stp>2022-12-31</stp>
        <tr r="U2923" s="3"/>
      </tp>
      <tp>
        <v>22.422071734500001</v>
        <stp/>
        <stp>EM_S_FA_YOY_OR</stp>
        <stp>2</stp>
        <stp>001914.SZ</stp>
        <stp>2021-12-31</stp>
        <tr r="T436" s="3"/>
      </tp>
      <tp>
        <v>-14.752361198899999</v>
        <stp/>
        <stp>EM_S_FA_YOY_OR</stp>
        <stp>2</stp>
        <stp>001965.SZ</stp>
        <stp>2020-12-31</stp>
        <tr r="S437" s="3"/>
      </tp>
      <tp>
        <v>23.899563524200001</v>
        <stp/>
        <stp>EM_S_FA_YOY_OR</stp>
        <stp>2</stp>
        <stp>601857.SH</stp>
        <stp>2022-12-31</stp>
        <tr r="U2887" s="3"/>
      </tp>
      <tp>
        <v>17.784684595800002</v>
        <stp/>
        <stp>EM_S_FA_YOY_OR</stp>
        <stp>2</stp>
        <stp>601877.SH</stp>
        <stp>2022-12-31</stp>
        <tr r="U2891" s="3"/>
      </tp>
      <tp>
        <v>16.323681990600001</v>
        <stp/>
        <stp>EM_S_FA_YOY_OR</stp>
        <stp>2</stp>
        <stp>600744.SH</stp>
        <stp>2021-12-31</stp>
        <tr r="T2581" s="3"/>
      </tp>
      <tp>
        <v>24.360055532699999</v>
        <stp/>
        <stp>EM_S_FA_YOY_OR</stp>
        <stp>2</stp>
        <stp>600745.SH</stp>
        <stp>2020-12-31</stp>
        <tr r="S2582" s="3"/>
      </tp>
      <tp>
        <v>14.5649906675</v>
        <stp/>
        <stp>EM_S_FA_YOY_OR</stp>
        <stp>2</stp>
        <stp>600754.SH</stp>
        <stp>2021-12-31</stp>
        <tr r="T2589" s="3"/>
      </tp>
      <tp>
        <v>61.015307887299997</v>
        <stp/>
        <stp>EM_S_FA_YOY_OR</stp>
        <stp>2</stp>
        <stp>600755.SH</stp>
        <stp>2020-12-31</stp>
        <tr r="S2590" s="3"/>
      </tp>
      <tp>
        <v>4.5152987103999997</v>
        <stp/>
        <stp>EM_S_FA_YOY_OR</stp>
        <stp>2</stp>
        <stp>600757.SH</stp>
        <stp>2022-12-31</stp>
        <tr r="U2592" s="3"/>
      </tp>
      <tp>
        <v>4.3782457905000003</v>
        <stp/>
        <stp>EM_S_FA_YOY_OR</stp>
        <stp>2</stp>
        <stp>600764.SH</stp>
        <stp>2021-12-31</stp>
        <tr r="T2598" s="3"/>
      </tp>
      <tp>
        <v>11.917577764900001</v>
        <stp/>
        <stp>EM_S_FA_YOY_OR</stp>
        <stp>2</stp>
        <stp>600765.SH</stp>
        <stp>2020-12-31</stp>
        <tr r="S2599" s="3"/>
      </tp>
      <tp>
        <v>197.9097635496</v>
        <stp/>
        <stp>EM_S_FA_YOY_OR</stp>
        <stp>2</stp>
        <stp>600774.SH</stp>
        <stp>2021-12-31</stp>
        <tr r="T2606" s="3"/>
      </tp>
      <tp>
        <v>-15.1883013085</v>
        <stp/>
        <stp>EM_S_FA_YOY_OR</stp>
        <stp>2</stp>
        <stp>600775.SH</stp>
        <stp>2020-12-31</stp>
        <tr r="S2607" s="3"/>
      </tp>
      <tp>
        <v>94.072093679700004</v>
        <stp/>
        <stp>EM_S_FA_YOY_OR</stp>
        <stp>2</stp>
        <stp>600777.SH</stp>
        <stp>2022-12-31</stp>
        <tr r="U2609" s="3"/>
      </tp>
      <tp>
        <v>39.255096152</v>
        <stp/>
        <stp>EM_S_FA_YOY_OR</stp>
        <stp>2</stp>
        <stp>600704.SH</stp>
        <stp>2021-12-31</stp>
        <tr r="T2543" s="3"/>
      </tp>
      <tp>
        <v>-1.0765036077000001</v>
        <stp/>
        <stp>EM_S_FA_YOY_OR</stp>
        <stp>2</stp>
        <stp>600705.SH</stp>
        <stp>2020-12-31</stp>
        <tr r="S2544" s="3"/>
      </tp>
      <tp>
        <v>-40.9519678865</v>
        <stp/>
        <stp>EM_S_FA_YOY_OR</stp>
        <stp>2</stp>
        <stp>600707.SH</stp>
        <stp>2022-12-31</stp>
        <tr r="U2546" s="3"/>
      </tp>
      <tp>
        <v>121.66935740069999</v>
        <stp/>
        <stp>EM_S_FA_YOY_OR</stp>
        <stp>2</stp>
        <stp>600714.SH</stp>
        <stp>2021-12-31</stp>
        <tr r="T2552" s="3"/>
      </tp>
      <tp>
        <v>-76.261160279699993</v>
        <stp/>
        <stp>EM_S_FA_YOY_OR</stp>
        <stp>2</stp>
        <stp>600715.SH</stp>
        <stp>2020-12-31</stp>
        <tr r="S2553" s="3"/>
      </tp>
      <tp>
        <v>-25.201752935799998</v>
        <stp/>
        <stp>EM_S_FA_YOY_OR</stp>
        <stp>2</stp>
        <stp>600717.SH</stp>
        <stp>2022-12-31</stp>
        <tr r="U2555" s="3"/>
      </tp>
      <tp>
        <v>-2.5419540999999999E-3</v>
        <stp/>
        <stp>EM_S_FA_YOY_OR</stp>
        <stp>2</stp>
        <stp>600724.SH</stp>
        <stp>2021-12-31</stp>
        <tr r="T2561" s="3"/>
      </tp>
      <tp>
        <v>2.7976866511999998</v>
        <stp/>
        <stp>EM_S_FA_YOY_OR</stp>
        <stp>2</stp>
        <stp>600725.SH</stp>
        <stp>2020-12-31</stp>
        <tr r="S2562" s="3"/>
      </tp>
      <tp>
        <v>8.1092653769999998</v>
        <stp/>
        <stp>EM_S_FA_YOY_OR</stp>
        <stp>2</stp>
        <stp>600727.SH</stp>
        <stp>2022-12-31</stp>
        <tr r="U2564" s="3"/>
      </tp>
      <tp>
        <v>-19.944300137900001</v>
        <stp/>
        <stp>EM_S_FA_YOY_OR</stp>
        <stp>2</stp>
        <stp>600734.SH</stp>
        <stp>2021-12-31</stp>
        <tr r="T2571" s="3"/>
      </tp>
      <tp>
        <v>-13.37230067</v>
        <stp/>
        <stp>EM_S_FA_YOY_OR</stp>
        <stp>2</stp>
        <stp>600735.SH</stp>
        <stp>2020-12-31</stp>
        <tr r="S2572" s="3"/>
      </tp>
      <tp>
        <v>5.0804074743000003</v>
        <stp/>
        <stp>EM_S_FA_YOY_OR</stp>
        <stp>2</stp>
        <stp>600737.SH</stp>
        <stp>2022-12-31</stp>
        <tr r="U2574" s="3"/>
      </tp>
      <tp>
        <v>18.896619584</v>
        <stp/>
        <stp>EM_S_FA_YOY_OR</stp>
        <stp>2</stp>
        <stp>600784.SH</stp>
        <stp>2021-12-31</stp>
        <tr r="T2615" s="3"/>
      </tp>
      <tp>
        <v>-25.743770572199999</v>
        <stp/>
        <stp>EM_S_FA_YOY_OR</stp>
        <stp>2</stp>
        <stp>600785.SH</stp>
        <stp>2020-12-31</stp>
        <tr r="S2616" s="3"/>
      </tp>
      <tp>
        <v>2.0497813369000002</v>
        <stp/>
        <stp>EM_S_FA_YOY_OR</stp>
        <stp>2</stp>
        <stp>600787.SH</stp>
        <stp>2022-12-31</stp>
        <tr r="U2617" s="3"/>
      </tp>
      <tp>
        <v>-9.3570807406000007</v>
        <stp/>
        <stp>EM_S_FA_YOY_OR</stp>
        <stp>2</stp>
        <stp>600794.SH</stp>
        <stp>2021-12-31</stp>
        <tr r="T2623" s="3"/>
      </tp>
      <tp>
        <v>-0.1527717522</v>
        <stp/>
        <stp>EM_S_FA_YOY_OR</stp>
        <stp>2</stp>
        <stp>600795.SH</stp>
        <stp>2020-12-31</stp>
        <tr r="S2624" s="3"/>
      </tp>
      <tp>
        <v>-2.7337889025000002</v>
        <stp/>
        <stp>EM_S_FA_YOY_OR</stp>
        <stp>2</stp>
        <stp>600797.SH</stp>
        <stp>2022-12-31</stp>
        <tr r="U2626" s="3"/>
      </tp>
      <tp>
        <v>6.0648155350000001</v>
        <stp/>
        <stp>EM_S_FA_YOY_OR</stp>
        <stp>2</stp>
        <stp>000705.SZ</stp>
        <stp>2020-12-31</stp>
        <tr r="S235" s="3"/>
      </tp>
      <tp>
        <v>42.449197533899998</v>
        <stp/>
        <stp>EM_S_FA_YOY_OR</stp>
        <stp>2</stp>
        <stp>000707.SZ</stp>
        <stp>2022-12-31</stp>
        <tr r="U236" s="3"/>
      </tp>
      <tp>
        <v>4.3357627060999997</v>
        <stp/>
        <stp>EM_S_FA_YOY_OR</stp>
        <stp>2</stp>
        <stp>300735.SZ</stp>
        <stp>2020-12-31</stp>
        <tr r="S1996" s="3"/>
      </tp>
      <tp>
        <v>-68.229841422099994</v>
        <stp/>
        <stp>EM_S_FA_YOY_OR</stp>
        <stp>2</stp>
        <stp>000715.SZ</stp>
        <stp>2020-12-31</stp>
        <tr r="S243" s="3"/>
      </tp>
      <tp>
        <v>-13.5846857875</v>
        <stp/>
        <stp>EM_S_FA_YOY_OR</stp>
        <stp>2</stp>
        <stp>000717.SZ</stp>
        <stp>2022-12-31</stp>
        <tr r="U245" s="3"/>
      </tp>
      <tp>
        <v>54.361441703700002</v>
        <stp/>
        <stp>EM_S_FA_YOY_OR</stp>
        <stp>2</stp>
        <stp>300725.SZ</stp>
        <stp>2020-12-31</stp>
        <tr r="S1989" s="3"/>
      </tp>
      <tp>
        <v>7.1606975503000001</v>
        <stp/>
        <stp>EM_S_FA_YOY_OR</stp>
        <stp>2</stp>
        <stp>300727.SZ</stp>
        <stp>2022-12-31</stp>
        <tr r="U1991" s="3"/>
      </tp>
      <tp>
        <v>16.795664655900001</v>
        <stp/>
        <stp>EM_S_FA_YOY_OR</stp>
        <stp>2</stp>
        <stp>000725.SZ</stp>
        <stp>2020-12-31</stp>
        <tr r="S252" s="3"/>
      </tp>
      <tp>
        <v>-12.315264211100001</v>
        <stp/>
        <stp>EM_S_FA_YOY_OR</stp>
        <stp>2</stp>
        <stp>000727.SZ</stp>
        <stp>2022-12-31</stp>
        <tr r="U254" s="3"/>
      </tp>
      <tp>
        <v>72.330749763300005</v>
        <stp/>
        <stp>EM_S_FA_YOY_OR</stp>
        <stp>2</stp>
        <stp>300715.SZ</stp>
        <stp>2020-12-31</stp>
        <tr r="S1980" s="3"/>
      </tp>
      <tp>
        <v>6.3919717057999996</v>
        <stp/>
        <stp>EM_S_FA_YOY_OR</stp>
        <stp>2</stp>
        <stp>300717.SZ</stp>
        <stp>2022-12-31</stp>
        <tr r="U1982" s="3"/>
      </tp>
      <tp>
        <v>100.4133194117</v>
        <stp/>
        <stp>EM_S_FA_YOY_OR</stp>
        <stp>2</stp>
        <stp>000735.SZ</stp>
        <stp>2020-12-31</stp>
        <tr r="S259" s="3"/>
      </tp>
      <tp>
        <v>7.1769342003999999</v>
        <stp/>
        <stp>EM_S_FA_YOY_OR</stp>
        <stp>2</stp>
        <stp>000737.SZ</stp>
        <stp>2022-12-31</stp>
        <tr r="U261" s="3"/>
      </tp>
      <tp>
        <v>5.8543670579000002</v>
        <stp/>
        <stp>EM_S_FA_YOY_OR</stp>
        <stp>2</stp>
        <stp>300705.SZ</stp>
        <stp>2020-12-31</stp>
        <tr r="S1971" s="3"/>
      </tp>
      <tp>
        <v>14.0903700803</v>
        <stp/>
        <stp>EM_S_FA_YOY_OR</stp>
        <stp>2</stp>
        <stp>300707.SZ</stp>
        <stp>2022-12-31</stp>
        <tr r="U1973" s="3"/>
      </tp>
      <tp>
        <v>-28.192253576399999</v>
        <stp/>
        <stp>EM_S_FA_YOY_OR</stp>
        <stp>2</stp>
        <stp>000755.SZ</stp>
        <stp>2020-12-31</stp>
        <tr r="S268" s="3"/>
      </tp>
      <tp>
        <v>-23.2359254462</v>
        <stp/>
        <stp>EM_S_FA_YOY_OR</stp>
        <stp>2</stp>
        <stp>000757.SZ</stp>
        <stp>2022-12-31</stp>
        <tr r="U270" s="3"/>
      </tp>
      <tp>
        <v>32.3732411226</v>
        <stp/>
        <stp>EM_S_FA_YOY_OR</stp>
        <stp>2</stp>
        <stp>000767.SZ</stp>
        <stp>2022-12-31</stp>
        <tr r="U276" s="3"/>
      </tp>
      <tp>
        <v>-3.6911175199000001</v>
        <stp/>
        <stp>EM_S_FA_YOY_OR</stp>
        <stp>2</stp>
        <stp>000777.SZ</stp>
        <stp>2022-12-31</stp>
        <tr r="U279" s="3"/>
      </tp>
      <tp>
        <v>-2.5607110798999999</v>
        <stp/>
        <stp>EM_S_FA_YOY_OR</stp>
        <stp>2</stp>
        <stp>000785.SZ</stp>
        <stp>2020-12-31</stp>
        <tr r="S284" s="3"/>
      </tp>
      <tp>
        <v>3.9315219364999998</v>
        <stp/>
        <stp>EM_S_FA_YOY_OR</stp>
        <stp>2</stp>
        <stp>000795.SZ</stp>
        <stp>2020-12-31</stp>
        <tr r="S292" s="3"/>
      </tp>
      <tp>
        <v>-15.5946011413</v>
        <stp/>
        <stp>EM_S_FA_YOY_OR</stp>
        <stp>2</stp>
        <stp>000797.SZ</stp>
        <stp>2022-12-31</stp>
        <tr r="U294" s="3"/>
      </tp>
      <tp>
        <v>12.2181636153</v>
        <stp/>
        <stp>EM_S_FA_YOY_OR</stp>
        <stp>2</stp>
        <stp>600644.SH</stp>
        <stp>2021-12-31</stp>
        <tr r="T2496" s="3"/>
      </tp>
      <tp>
        <v>-4.8951562764999998</v>
        <stp/>
        <stp>EM_S_FA_YOY_OR</stp>
        <stp>2</stp>
        <stp>600645.SH</stp>
        <stp>2020-12-31</stp>
        <tr r="S2497" s="3"/>
      </tp>
      <tp>
        <v>-80.783731208199995</v>
        <stp/>
        <stp>EM_S_FA_YOY_OR</stp>
        <stp>2</stp>
        <stp>600647.SH</stp>
        <stp>2022-12-31</stp>
        <tr r="U2498" s="3"/>
      </tp>
      <tp>
        <v>-16.399588788799999</v>
        <stp/>
        <stp>EM_S_FA_YOY_OR</stp>
        <stp>2</stp>
        <stp>600654.SH</stp>
        <stp>2021-12-31</stp>
        <tr r="T2504" s="3"/>
      </tp>
      <tp>
        <v>0.27195575519999998</v>
        <stp/>
        <stp>EM_S_FA_YOY_OR</stp>
        <stp>2</stp>
        <stp>600655.SH</stp>
        <stp>2020-12-31</stp>
        <tr r="S2505" s="3"/>
      </tp>
      <tp>
        <v>-17.449165156599999</v>
        <stp/>
        <stp>EM_S_FA_YOY_OR</stp>
        <stp>2</stp>
        <stp>600657.SH</stp>
        <stp>2022-12-31</stp>
        <tr r="U2506" s="3"/>
      </tp>
      <tp>
        <v>18.664013664999999</v>
        <stp/>
        <stp>EM_S_FA_YOY_OR</stp>
        <stp>2</stp>
        <stp>600664.SH</stp>
        <stp>2021-12-31</stp>
        <tr r="T2512" s="3"/>
      </tp>
      <tp>
        <v>-5.1452857588000001</v>
        <stp/>
        <stp>EM_S_FA_YOY_OR</stp>
        <stp>2</stp>
        <stp>600665.SH</stp>
        <stp>2020-12-31</stp>
        <tr r="S2513" s="3"/>
      </tp>
      <tp>
        <v>44.8994955605</v>
        <stp/>
        <stp>EM_S_FA_YOY_OR</stp>
        <stp>2</stp>
        <stp>600667.SH</stp>
        <stp>2022-12-31</stp>
        <tr r="U2515" s="3"/>
      </tp>
      <tp>
        <v>22.520456387199999</v>
        <stp/>
        <stp>EM_S_FA_YOY_OR</stp>
        <stp>2</stp>
        <stp>600674.SH</stp>
        <stp>2021-12-31</stp>
        <tr r="T2519" s="3"/>
      </tp>
      <tp>
        <v>-13.0227051902</v>
        <stp/>
        <stp>EM_S_FA_YOY_OR</stp>
        <stp>2</stp>
        <stp>600675.SH</stp>
        <stp>2020-12-31</stp>
        <tr r="S2520" s="3"/>
      </tp>
      <tp>
        <v>-7.3388434363000004</v>
        <stp/>
        <stp>EM_S_FA_YOY_OR</stp>
        <stp>2</stp>
        <stp>600604.SH</stp>
        <stp>2021-12-31</stp>
        <tr r="T2463" s="3"/>
      </tp>
      <tp>
        <v>-23.027993894400002</v>
        <stp/>
        <stp>EM_S_FA_YOY_OR</stp>
        <stp>2</stp>
        <stp>600605.SH</stp>
        <stp>2020-12-31</stp>
        <tr r="S2464" s="3"/>
      </tp>
      <tp>
        <v>-9.4413219706000007</v>
        <stp/>
        <stp>EM_S_FA_YOY_OR</stp>
        <stp>2</stp>
        <stp>600615.SH</stp>
        <stp>2020-12-31</stp>
        <tr r="S2472" s="3"/>
      </tp>
      <tp>
        <v>22.450609225699999</v>
        <stp/>
        <stp>EM_S_FA_YOY_OR</stp>
        <stp>2</stp>
        <stp>600617.SH</stp>
        <stp>2022-12-31</stp>
        <tr r="U2474" s="3"/>
      </tp>
      <tp>
        <v>10.741802529399999</v>
        <stp/>
        <stp>EM_S_FA_YOY_OR</stp>
        <stp>2</stp>
        <stp>600624.SH</stp>
        <stp>2021-12-31</stp>
        <tr r="T2481" s="3"/>
      </tp>
      <tp>
        <v>-12.391720492099999</v>
        <stp/>
        <stp>EM_S_FA_YOY_OR</stp>
        <stp>2</stp>
        <stp>600635.SH</stp>
        <stp>2020-12-31</stp>
        <tr r="S2487" s="3"/>
      </tp>
      <tp>
        <v>-26.073436474400001</v>
        <stp/>
        <stp>EM_S_FA_YOY_OR</stp>
        <stp>2</stp>
        <stp>600637.SH</stp>
        <stp>2022-12-31</stp>
        <tr r="U2489" s="3"/>
      </tp>
      <tp>
        <v>93.083454365500003</v>
        <stp/>
        <stp>EM_S_FA_YOY_OR</stp>
        <stp>2</stp>
        <stp>600684.SH</stp>
        <stp>2021-12-31</stp>
        <tr r="T2527" s="3"/>
      </tp>
      <tp>
        <v>-46.820930181900003</v>
        <stp/>
        <stp>EM_S_FA_YOY_OR</stp>
        <stp>2</stp>
        <stp>600685.SH</stp>
        <stp>2020-12-31</stp>
        <tr r="S2528" s="3"/>
      </tp>
      <tp>
        <v>-2.2842404183</v>
        <stp/>
        <stp>EM_S_FA_YOY_OR</stp>
        <stp>2</stp>
        <stp>600694.SH</stp>
        <stp>2021-12-31</stp>
        <tr r="T2536" s="3"/>
      </tp>
      <tp>
        <v>-17.1411671549</v>
        <stp/>
        <stp>EM_S_FA_YOY_OR</stp>
        <stp>2</stp>
        <stp>600697.SH</stp>
        <stp>2022-12-31</stp>
        <tr r="U2538" s="3"/>
      </tp>
      <tp>
        <v>-0.60522978719999998</v>
        <stp/>
        <stp>EM_S_FA_YOY_OR</stp>
        <stp>2</stp>
        <stp>000605.SZ</stp>
        <stp>2020-12-31</stp>
        <tr r="S174" s="3"/>
      </tp>
      <tp>
        <v>-8.0457792739999991</v>
        <stp/>
        <stp>EM_S_FA_YOY_OR</stp>
        <stp>2</stp>
        <stp>000607.SZ</stp>
        <stp>2022-12-31</stp>
        <tr r="U175" s="3"/>
      </tp>
      <tp>
        <v>-3.1069400286</v>
        <stp/>
        <stp>EM_S_FA_YOY_OR</stp>
        <stp>2</stp>
        <stp>300635.SZ</stp>
        <stp>2020-12-31</stp>
        <tr r="S1907" s="3"/>
      </tp>
      <tp>
        <v>9.8597242986999998</v>
        <stp/>
        <stp>EM_S_FA_YOY_OR</stp>
        <stp>2</stp>
        <stp>300637.SZ</stp>
        <stp>2022-12-31</stp>
        <tr r="U1909" s="3"/>
      </tp>
      <tp>
        <v>-36.917809956399999</v>
        <stp/>
        <stp>EM_S_FA_YOY_OR</stp>
        <stp>2</stp>
        <stp>000615.SZ</stp>
        <stp>2020-12-31</stp>
        <tr r="S180" s="3"/>
      </tp>
      <tp>
        <v>0.89056315080000004</v>
        <stp/>
        <stp>EM_S_FA_YOY_OR</stp>
        <stp>2</stp>
        <stp>000617.SZ</stp>
        <stp>2022-12-31</stp>
        <tr r="U181" s="3"/>
      </tp>
      <tp>
        <v>-6.4738503509000003</v>
        <stp/>
        <stp>EM_S_FA_YOY_OR</stp>
        <stp>2</stp>
        <stp>300625.SZ</stp>
        <stp>2020-12-31</stp>
        <tr r="S1898" s="3"/>
      </tp>
      <tp>
        <v>17.500656459999998</v>
        <stp/>
        <stp>EM_S_FA_YOY_OR</stp>
        <stp>2</stp>
        <stp>300627.SZ</stp>
        <stp>2022-12-31</stp>
        <tr r="U1900" s="3"/>
      </tp>
      <tp>
        <v>19.789291738999999</v>
        <stp/>
        <stp>EM_S_FA_YOY_OR</stp>
        <stp>2</stp>
        <stp>000625.SZ</stp>
        <stp>2020-12-31</stp>
        <tr r="S186" s="3"/>
      </tp>
      <tp>
        <v>6.5555083700000003E-2</v>
        <stp/>
        <stp>EM_S_FA_YOY_OR</stp>
        <stp>2</stp>
        <stp>000627.SZ</stp>
        <stp>2022-12-31</stp>
        <tr r="U188" s="3"/>
      </tp>
      <tp>
        <v>-2.0118894485999999</v>
        <stp/>
        <stp>EM_S_FA_YOY_OR</stp>
        <stp>2</stp>
        <stp>300615.SZ</stp>
        <stp>2020-12-31</stp>
        <tr r="S1889" s="3"/>
      </tp>
      <tp>
        <v>-4.0490796123999999</v>
        <stp/>
        <stp>EM_S_FA_YOY_OR</stp>
        <stp>2</stp>
        <stp>300617.SZ</stp>
        <stp>2022-12-31</stp>
        <tr r="U1891" s="3"/>
      </tp>
      <tp>
        <v>-6.3275625871000001</v>
        <stp/>
        <stp>EM_S_FA_YOY_OR</stp>
        <stp>2</stp>
        <stp>000635.SZ</stp>
        <stp>2020-12-31</stp>
        <tr r="S195" s="3"/>
      </tp>
      <tp>
        <v>8.7378607768999998</v>
        <stp/>
        <stp>EM_S_FA_YOY_OR</stp>
        <stp>2</stp>
        <stp>000637.SZ</stp>
        <stp>2022-12-31</stp>
        <tr r="U197" s="3"/>
      </tp>
      <tp>
        <v>88.003890764100007</v>
        <stp/>
        <stp>EM_S_FA_YOY_OR</stp>
        <stp>2</stp>
        <stp>300604.SZ</stp>
        <stp>2021-12-31</stp>
        <tr r="T1879" s="3"/>
      </tp>
      <tp>
        <v>-11.381413756700001</v>
        <stp/>
        <stp>EM_S_FA_YOY_OR</stp>
        <stp>2</stp>
        <stp>300605.SZ</stp>
        <stp>2020-12-31</stp>
        <tr r="S1880" s="3"/>
      </tp>
      <tp>
        <v>51.356662312099999</v>
        <stp/>
        <stp>EM_S_FA_YOY_OR</stp>
        <stp>2</stp>
        <stp>300607.SZ</stp>
        <stp>2022-12-31</stp>
        <tr r="U1882" s="3"/>
      </tp>
      <tp>
        <v>8.2239114130999997</v>
        <stp/>
        <stp>EM_S_FA_YOY_OR</stp>
        <stp>2</stp>
        <stp>300675.SZ</stp>
        <stp>2020-12-31</stp>
        <tr r="S1943" s="3"/>
      </tp>
      <tp>
        <v>-59.274778902500003</v>
        <stp/>
        <stp>EM_S_FA_YOY_OR</stp>
        <stp>2</stp>
        <stp>300677.SZ</stp>
        <stp>2022-12-31</stp>
        <tr r="U1945" s="3"/>
      </tp>
      <tp>
        <v>7.4051495153999998</v>
        <stp/>
        <stp>EM_S_FA_YOY_OR</stp>
        <stp>2</stp>
        <stp>000655.SZ</stp>
        <stp>2020-12-31</stp>
        <tr r="S203" s="3"/>
      </tp>
      <tp>
        <v>8.1563079586999994</v>
        <stp/>
        <stp>EM_S_FA_YOY_OR</stp>
        <stp>2</stp>
        <stp>000657.SZ</stp>
        <stp>2022-12-31</stp>
        <tr r="U205" s="3"/>
      </tp>
      <tp>
        <v>21.368581661899999</v>
        <stp/>
        <stp>EM_S_FA_YOY_OR</stp>
        <stp>2</stp>
        <stp>300665.SZ</stp>
        <stp>2020-12-31</stp>
        <tr r="S1934" s="3"/>
      </tp>
      <tp>
        <v>-15.040318324699999</v>
        <stp/>
        <stp>EM_S_FA_YOY_OR</stp>
        <stp>2</stp>
        <stp>300667.SZ</stp>
        <stp>2022-12-31</stp>
        <tr r="U1936" s="3"/>
      </tp>
      <tp>
        <v>-9.1909167386000004</v>
        <stp/>
        <stp>EM_S_FA_YOY_OR</stp>
        <stp>2</stp>
        <stp>000665.SZ</stp>
        <stp>2020-12-31</stp>
        <tr r="S209" s="3"/>
      </tp>
      <tp>
        <v>15.167981060100001</v>
        <stp/>
        <stp>EM_S_FA_YOY_OR</stp>
        <stp>2</stp>
        <stp>300654.SZ</stp>
        <stp>2021-12-31</stp>
        <tr r="T1924" s="3"/>
      </tp>
      <tp>
        <v>35.278540188500003</v>
        <stp/>
        <stp>EM_S_FA_YOY_OR</stp>
        <stp>2</stp>
        <stp>300655.SZ</stp>
        <stp>2020-12-31</stp>
        <tr r="S1925" s="3"/>
      </tp>
      <tp>
        <v>-12.8066422394</v>
        <stp/>
        <stp>EM_S_FA_YOY_OR</stp>
        <stp>2</stp>
        <stp>300657.SZ</stp>
        <stp>2022-12-31</stp>
        <tr r="U1927" s="3"/>
      </tp>
      <tp>
        <v>-7.1715617639999998</v>
        <stp/>
        <stp>EM_S_FA_YOY_OR</stp>
        <stp>2</stp>
        <stp>000677.SZ</stp>
        <stp>2022-12-31</stp>
        <tr r="U215" s="3"/>
      </tp>
      <tp>
        <v>9.9247522818</v>
        <stp/>
        <stp>EM_S_FA_YOY_OR</stp>
        <stp>2</stp>
        <stp>300645.SZ</stp>
        <stp>2020-12-31</stp>
        <tr r="S1916" s="3"/>
      </tp>
      <tp>
        <v>98.475725350299996</v>
        <stp/>
        <stp>EM_S_FA_YOY_OR</stp>
        <stp>2</stp>
        <stp>300647.SZ</stp>
        <stp>2022-12-31</stp>
        <tr r="U1917" s="3"/>
      </tp>
      <tp>
        <v>-1.6338346934000001</v>
        <stp/>
        <stp>EM_S_FA_YOY_OR</stp>
        <stp>2</stp>
        <stp>000685.SZ</stp>
        <stp>2020-12-31</stp>
        <tr r="S222" s="3"/>
      </tp>
      <tp>
        <v>-7.6290476081999996</v>
        <stp/>
        <stp>EM_S_FA_YOY_OR</stp>
        <stp>2</stp>
        <stp>000695.SZ</stp>
        <stp>2020-12-31</stp>
        <tr r="S228" s="3"/>
      </tp>
      <tp>
        <v>25.323343224599999</v>
        <stp/>
        <stp>EM_S_FA_YOY_OR</stp>
        <stp>2</stp>
        <stp>000697.SZ</stp>
        <stp>2022-12-31</stp>
        <tr r="U229" s="3"/>
      </tp>
      <tp>
        <v>-15.9756602148</v>
        <stp/>
        <stp>EM_S_FA_YOY_OR</stp>
        <stp>2</stp>
        <stp>300695.SZ</stp>
        <stp>2020-12-31</stp>
        <tr r="S1962" s="3"/>
      </tp>
      <tp>
        <v>-2.1619853977000001</v>
        <stp/>
        <stp>EM_S_FA_YOY_OR</stp>
        <stp>2</stp>
        <stp>300697.SZ</stp>
        <stp>2022-12-31</stp>
        <tr r="U1964" s="3"/>
      </tp>
      <tp>
        <v>8.6189615329000002</v>
        <stp/>
        <stp>EM_S_FA_YOY_OR</stp>
        <stp>2</stp>
        <stp>300684.SZ</stp>
        <stp>2021-12-31</stp>
        <tr r="T1952" s="3"/>
      </tp>
      <tp>
        <v>25.941657063400001</v>
        <stp/>
        <stp>EM_S_FA_YOY_OR</stp>
        <stp>2</stp>
        <stp>300685.SZ</stp>
        <stp>2020-12-31</stp>
        <tr r="S1953" s="3"/>
      </tp>
      <tp>
        <v>17.374382907200001</v>
        <stp/>
        <stp>EM_S_FA_YOY_OR</stp>
        <stp>2</stp>
        <stp>300687.SZ</stp>
        <stp>2022-12-31</stp>
        <tr r="U1955" s="3"/>
      </tp>
      <tp>
        <v>-43.447530578799999</v>
        <stp/>
        <stp>EM_S_FA_YOY_OR</stp>
        <stp>2</stp>
        <stp>600545.SH</stp>
        <stp>2020-12-31</stp>
        <tr r="S2410" s="3"/>
      </tp>
      <tp>
        <v>48.241676392099997</v>
        <stp/>
        <stp>EM_S_FA_YOY_OR</stp>
        <stp>2</stp>
        <stp>600547.SH</stp>
        <stp>2022-12-31</stp>
        <tr r="U2412" s="3"/>
      </tp>
      <tp>
        <v>19.248687067700001</v>
        <stp/>
        <stp>EM_S_FA_YOY_OR</stp>
        <stp>2</stp>
        <stp>600557.SH</stp>
        <stp>2022-12-31</stp>
        <tr r="U2419" s="3"/>
      </tp>
      <tp>
        <v>7.9882490477000001</v>
        <stp/>
        <stp>EM_S_FA_YOY_OR</stp>
        <stp>2</stp>
        <stp>600565.SH</stp>
        <stp>2020-12-31</stp>
        <tr r="S2426" s="3"/>
      </tp>
      <tp>
        <v>2.9707047692000002</v>
        <stp/>
        <stp>EM_S_FA_YOY_OR</stp>
        <stp>2</stp>
        <stp>600567.SH</stp>
        <stp>2022-12-31</stp>
        <tr r="U2428" s="3"/>
      </tp>
      <tp>
        <v>12.4400218662</v>
        <stp/>
        <stp>EM_S_FA_YOY_OR</stp>
        <stp>2</stp>
        <stp>600575.SH</stp>
        <stp>2020-12-31</stp>
        <tr r="S2435" s="3"/>
      </tp>
      <tp>
        <v>-4.2955930104000002</v>
        <stp/>
        <stp>EM_S_FA_YOY_OR</stp>
        <stp>2</stp>
        <stp>600577.SH</stp>
        <stp>2022-12-31</stp>
        <tr r="U2437" s="3"/>
      </tp>
      <tp>
        <v>1.4276157801</v>
        <stp/>
        <stp>EM_S_FA_YOY_OR</stp>
        <stp>2</stp>
        <stp>600505.SH</stp>
        <stp>2020-12-31</stp>
        <tr r="S2377" s="3"/>
      </tp>
      <tp>
        <v>7.1922665038</v>
        <stp/>
        <stp>EM_S_FA_YOY_OR</stp>
        <stp>2</stp>
        <stp>600507.SH</stp>
        <stp>2022-12-31</stp>
        <tr r="U2379" s="3"/>
      </tp>
      <tp>
        <v>-45.229286008899997</v>
        <stp/>
        <stp>EM_S_FA_YOY_OR</stp>
        <stp>2</stp>
        <stp>600515.SH</stp>
        <stp>2020-12-31</stp>
        <tr r="S2386" s="3"/>
      </tp>
      <tp>
        <v>23.9516178093</v>
        <stp/>
        <stp>EM_S_FA_YOY_OR</stp>
        <stp>2</stp>
        <stp>600517.SH</stp>
        <stp>2022-12-31</stp>
        <tr r="U2388" s="3"/>
      </tp>
      <tp>
        <v>-3.5434461748000001</v>
        <stp/>
        <stp>EM_S_FA_YOY_OR</stp>
        <stp>2</stp>
        <stp>600525.SH</stp>
        <stp>2020-12-31</stp>
        <tr r="S2395" s="3"/>
      </tp>
      <tp>
        <v>-5.0125860795000001</v>
        <stp/>
        <stp>EM_S_FA_YOY_OR</stp>
        <stp>2</stp>
        <stp>600527.SH</stp>
        <stp>2022-12-31</stp>
        <tr r="U2397" s="3"/>
      </tp>
      <tp>
        <v>-28.540410767800001</v>
        <stp/>
        <stp>EM_S_FA_YOY_OR</stp>
        <stp>2</stp>
        <stp>600535.SH</stp>
        <stp>2020-12-31</stp>
        <tr r="S2403" s="3"/>
      </tp>
      <tp>
        <v>145.4670274664</v>
        <stp/>
        <stp>EM_S_FA_YOY_OR</stp>
        <stp>2</stp>
        <stp>600537.SH</stp>
        <stp>2022-12-31</stp>
        <tr r="U2405" s="3"/>
      </tp>
      <tp>
        <v>15.260067171599999</v>
        <stp/>
        <stp>EM_S_FA_YOY_OR</stp>
        <stp>2</stp>
        <stp>600584.SH</stp>
        <stp>2021-12-31</stp>
        <tr r="T2444" s="3"/>
      </tp>
      <tp>
        <v>12.234804777000001</v>
        <stp/>
        <stp>EM_S_FA_YOY_OR</stp>
        <stp>2</stp>
        <stp>600585.SH</stp>
        <stp>2020-12-31</stp>
        <tr r="S2445" s="3"/>
      </tp>
      <tp>
        <v>-2.1137512474000002</v>
        <stp/>
        <stp>EM_S_FA_YOY_OR</stp>
        <stp>2</stp>
        <stp>600587.SH</stp>
        <stp>2022-12-31</stp>
        <tr r="U2447" s="3"/>
      </tp>
      <tp>
        <v>-1.9479789926</v>
        <stp/>
        <stp>EM_S_FA_YOY_OR</stp>
        <stp>2</stp>
        <stp>600594.SH</stp>
        <stp>2021-12-31</stp>
        <tr r="T2453" s="3"/>
      </tp>
      <tp>
        <v>48.2207062616</v>
        <stp/>
        <stp>EM_S_FA_YOY_OR</stp>
        <stp>2</stp>
        <stp>600595.SH</stp>
        <stp>2020-12-31</stp>
        <tr r="S2454" s="3"/>
      </tp>
      <tp>
        <v>-3.3934285180999999</v>
        <stp/>
        <stp>EM_S_FA_YOY_OR</stp>
        <stp>2</stp>
        <stp>600597.SH</stp>
        <stp>2022-12-31</stp>
        <tr r="U2456" s="3"/>
      </tp>
      <tp>
        <v>-10.791835585099999</v>
        <stp/>
        <stp>EM_S_FA_YOY_OR</stp>
        <stp>2</stp>
        <stp>000504.SZ</stp>
        <stp>2021-12-31</stp>
        <tr r="T99" s="3"/>
      </tp>
      <tp>
        <v>17.492114753900001</v>
        <stp/>
        <stp>EM_S_FA_YOY_OR</stp>
        <stp>2</stp>
        <stp>000505.SZ</stp>
        <stp>2020-12-31</stp>
        <tr r="S100" s="3"/>
      </tp>
      <tp>
        <v>-19.865524624100001</v>
        <stp/>
        <stp>EM_S_FA_YOY_OR</stp>
        <stp>2</stp>
        <stp>000507.SZ</stp>
        <stp>2022-12-31</stp>
        <tr r="U102" s="3"/>
      </tp>
      <tp>
        <v>12.912247757199999</v>
        <stp/>
        <stp>EM_S_FA_YOY_OR</stp>
        <stp>2</stp>
        <stp>300534.SZ</stp>
        <stp>2021-12-31</stp>
        <tr r="T1813" s="3"/>
      </tp>
      <tp>
        <v>18.494644725099999</v>
        <stp/>
        <stp>EM_S_FA_YOY_OR</stp>
        <stp>2</stp>
        <stp>300535.SZ</stp>
        <stp>2020-12-31</stp>
        <tr r="S1814" s="3"/>
      </tp>
      <tp>
        <v>-19.555747650299999</v>
        <stp/>
        <stp>EM_S_FA_YOY_OR</stp>
        <stp>2</stp>
        <stp>300537.SZ</stp>
        <stp>2022-12-31</stp>
        <tr r="U1816" s="3"/>
      </tp>
      <tp>
        <v>90.197327029600004</v>
        <stp/>
        <stp>EM_S_FA_YOY_OR</stp>
        <stp>2</stp>
        <stp>000514.SZ</stp>
        <stp>2021-12-31</stp>
        <tr r="T106" s="3"/>
      </tp>
      <tp>
        <v>-22.1336127798</v>
        <stp/>
        <stp>EM_S_FA_YOY_OR</stp>
        <stp>2</stp>
        <stp>000517.SZ</stp>
        <stp>2022-12-31</stp>
        <tr r="U108" s="3"/>
      </tp>
      <tp>
        <v>26.430313551499999</v>
        <stp/>
        <stp>EM_S_FA_YOY_OR</stp>
        <stp>2</stp>
        <stp>300525.SZ</stp>
        <stp>2020-12-31</stp>
        <tr r="S1805" s="3"/>
      </tp>
      <tp>
        <v>-0.52419550429999995</v>
        <stp/>
        <stp>EM_S_FA_YOY_OR</stp>
        <stp>2</stp>
        <stp>300527.SZ</stp>
        <stp>2022-12-31</stp>
        <tr r="U1806" s="3"/>
      </tp>
      <tp>
        <v>-18.707525494199999</v>
        <stp/>
        <stp>EM_S_FA_YOY_OR</stp>
        <stp>2</stp>
        <stp>000524.SZ</stp>
        <stp>2021-12-31</stp>
        <tr r="T114" s="3"/>
      </tp>
      <tp>
        <v>-12.839204952399999</v>
        <stp/>
        <stp>EM_S_FA_YOY_OR</stp>
        <stp>2</stp>
        <stp>000525.SZ</stp>
        <stp>2020-12-31</stp>
        <tr r="S115" s="3"/>
      </tp>
      <tp>
        <v>31.255471200500001</v>
        <stp/>
        <stp>EM_S_FA_YOY_OR</stp>
        <stp>2</stp>
        <stp>300514.SZ</stp>
        <stp>2021-12-31</stp>
        <tr r="T1795" s="3"/>
      </tp>
      <tp>
        <v>13.092094829400001</v>
        <stp/>
        <stp>EM_S_FA_YOY_OR</stp>
        <stp>2</stp>
        <stp>300515.SZ</stp>
        <stp>2020-12-31</stp>
        <tr r="S1796" s="3"/>
      </tp>
      <tp>
        <v>-43.059565921100003</v>
        <stp/>
        <stp>EM_S_FA_YOY_OR</stp>
        <stp>2</stp>
        <stp>300517.SZ</stp>
        <stp>2022-12-31</stp>
        <tr r="U1798" s="3"/>
      </tp>
      <tp>
        <v>18.7659618747</v>
        <stp/>
        <stp>EM_S_FA_YOY_OR</stp>
        <stp>2</stp>
        <stp>000534.SZ</stp>
        <stp>2021-12-31</stp>
        <tr r="T123" s="3"/>
      </tp>
      <tp>
        <v>-82.485781822199996</v>
        <stp/>
        <stp>EM_S_FA_YOY_OR</stp>
        <stp>2</stp>
        <stp>000537.SZ</stp>
        <stp>2022-12-31</stp>
        <tr r="U125" s="3"/>
      </tp>
      <tp>
        <v>-6.7661987571999997</v>
        <stp/>
        <stp>EM_S_FA_YOY_OR</stp>
        <stp>2</stp>
        <stp>300505.SZ</stp>
        <stp>2020-12-31</stp>
        <tr r="S1786" s="3"/>
      </tp>
      <tp>
        <v>12.1319060158</v>
        <stp/>
        <stp>EM_S_FA_YOY_OR</stp>
        <stp>2</stp>
        <stp>300507.SZ</stp>
        <stp>2022-12-31</stp>
        <tr r="U1788" s="3"/>
      </tp>
      <tp>
        <v>185.63762958379999</v>
        <stp/>
        <stp>EM_S_FA_YOY_OR</stp>
        <stp>2</stp>
        <stp>000544.SZ</stp>
        <stp>2021-12-31</stp>
        <tr r="T130" s="3"/>
      </tp>
      <tp>
        <v>-2.6942920207999999</v>
        <stp/>
        <stp>EM_S_FA_YOY_OR</stp>
        <stp>2</stp>
        <stp>000545.SZ</stp>
        <stp>2020-12-31</stp>
        <tr r="S131" s="3"/>
      </tp>
      <tp>
        <v>-16.5947412875</v>
        <stp/>
        <stp>EM_S_FA_YOY_OR</stp>
        <stp>2</stp>
        <stp>000547.SZ</stp>
        <stp>2022-12-31</stp>
        <tr r="U133" s="3"/>
      </tp>
      <tp>
        <v>18.652662597100001</v>
        <stp/>
        <stp>EM_S_FA_YOY_OR</stp>
        <stp>2</stp>
        <stp>300575.SZ</stp>
        <stp>2020-12-31</stp>
        <tr r="S1851" s="3"/>
      </tp>
      <tp>
        <v>19.748088314</v>
        <stp/>
        <stp>EM_S_FA_YOY_OR</stp>
        <stp>2</stp>
        <stp>300577.SZ</stp>
        <stp>2022-12-31</stp>
        <tr r="U1853" s="3"/>
      </tp>
      <tp>
        <v>15.5012883368</v>
        <stp/>
        <stp>EM_S_FA_YOY_OR</stp>
        <stp>2</stp>
        <stp>000554.SZ</stp>
        <stp>2021-12-31</stp>
        <tr r="T139" s="3"/>
      </tp>
      <tp>
        <v>5.3219813349000002</v>
        <stp/>
        <stp>EM_S_FA_YOY_OR</stp>
        <stp>2</stp>
        <stp>000555.SZ</stp>
        <stp>2020-12-31</stp>
        <tr r="S140" s="3"/>
      </tp>
      <tp>
        <v>44.375977858699997</v>
        <stp/>
        <stp>EM_S_FA_YOY_OR</stp>
        <stp>2</stp>
        <stp>000557.SZ</stp>
        <stp>2022-12-31</stp>
        <tr r="U141" s="3"/>
      </tp>
      <tp>
        <v>132.92833423830001</v>
        <stp/>
        <stp>EM_S_FA_YOY_OR</stp>
        <stp>2</stp>
        <stp>300565.SZ</stp>
        <stp>2020-12-31</stp>
        <tr r="S1842" s="3"/>
      </tp>
      <tp>
        <v>13.350970327000001</v>
        <stp/>
        <stp>EM_S_FA_YOY_OR</stp>
        <stp>2</stp>
        <stp>300567.SZ</stp>
        <stp>2022-12-31</stp>
        <tr r="U1844" s="3"/>
      </tp>
      <tp>
        <v>-24.708044471000001</v>
        <stp/>
        <stp>EM_S_FA_YOY_OR</stp>
        <stp>2</stp>
        <stp>000564.SZ</stp>
        <stp>2021-12-31</stp>
        <tr r="T147" s="3"/>
      </tp>
      <tp>
        <v>-8.4868845658000005</v>
        <stp/>
        <stp>EM_S_FA_YOY_OR</stp>
        <stp>2</stp>
        <stp>000565.SZ</stp>
        <stp>2020-12-31</stp>
        <tr r="S148" s="3"/>
      </tp>
      <tp>
        <v>59.461581191100002</v>
        <stp/>
        <stp>EM_S_FA_YOY_OR</stp>
        <stp>2</stp>
        <stp>000567.SZ</stp>
        <stp>2022-12-31</stp>
        <tr r="U150" s="3"/>
      </tp>
      <tp>
        <v>-3.8420568889000002</v>
        <stp/>
        <stp>EM_S_FA_YOY_OR</stp>
        <stp>2</stp>
        <stp>300554.SZ</stp>
        <stp>2021-12-31</stp>
        <tr r="T1832" s="3"/>
      </tp>
      <tp>
        <v>-28.745600552300001</v>
        <stp/>
        <stp>EM_S_FA_YOY_OR</stp>
        <stp>2</stp>
        <stp>300555.SZ</stp>
        <stp>2020-12-31</stp>
        <tr r="S1833" s="3"/>
      </tp>
      <tp>
        <v>22.7017571831</v>
        <stp/>
        <stp>EM_S_FA_YOY_OR</stp>
        <stp>2</stp>
        <stp>300557.SZ</stp>
        <stp>2022-12-31</stp>
        <tr r="U1835" s="3"/>
      </tp>
      <tp>
        <v>13.5854414307</v>
        <stp/>
        <stp>EM_S_FA_YOY_OR</stp>
        <stp>2</stp>
        <stp>300545.SZ</stp>
        <stp>2020-12-31</stp>
        <tr r="S1823" s="3"/>
      </tp>
      <tp>
        <v>16.807283483199999</v>
        <stp/>
        <stp>EM_S_FA_YOY_OR</stp>
        <stp>2</stp>
        <stp>300547.SZ</stp>
        <stp>2022-12-31</stp>
        <tr r="U1825" s="3"/>
      </tp>
      <tp>
        <v>6.4642773731999998</v>
        <stp/>
        <stp>EM_S_FA_YOY_OR</stp>
        <stp>2</stp>
        <stp>000584.SZ</stp>
        <stp>2021-12-31</stp>
        <tr r="T159" s="3"/>
      </tp>
      <tp>
        <v>-34.162437302900003</v>
        <stp/>
        <stp>EM_S_FA_YOY_OR</stp>
        <stp>2</stp>
        <stp>000595.SZ</stp>
        <stp>2020-12-31</stp>
        <tr r="S166" s="3"/>
      </tp>
      <tp>
        <v>8.1499766623000003</v>
        <stp/>
        <stp>EM_S_FA_YOY_OR</stp>
        <stp>2</stp>
        <stp>000597.SZ</stp>
        <stp>2022-12-31</stp>
        <tr r="U168" s="3"/>
      </tp>
      <tp>
        <v>34.589364740100002</v>
        <stp/>
        <stp>EM_S_FA_YOY_OR</stp>
        <stp>2</stp>
        <stp>300595.SZ</stp>
        <stp>2020-12-31</stp>
        <tr r="S1870" s="3"/>
      </tp>
      <tp>
        <v>2.6198170256000002</v>
        <stp/>
        <stp>EM_S_FA_YOY_OR</stp>
        <stp>2</stp>
        <stp>300597.SZ</stp>
        <stp>2022-12-31</stp>
        <tr r="U1872" s="3"/>
      </tp>
      <tp>
        <v>-18.119984317899998</v>
        <stp/>
        <stp>EM_S_FA_YOY_OR</stp>
        <stp>2</stp>
        <stp>300584.SZ</stp>
        <stp>2021-12-31</stp>
        <tr r="T1860" s="3"/>
      </tp>
      <tp>
        <v>12.554288469299999</v>
        <stp/>
        <stp>EM_S_FA_YOY_OR</stp>
        <stp>2</stp>
        <stp>300585.SZ</stp>
        <stp>2020-12-31</stp>
        <tr r="S1861" s="3"/>
      </tp>
      <tp>
        <v>0.41769420130000001</v>
        <stp/>
        <stp>EM_S_FA_YOY_OR</stp>
        <stp>2</stp>
        <stp>300587.SZ</stp>
        <stp>2022-12-31</stp>
        <tr r="U1863" s="3"/>
      </tp>
      <tp>
        <v>20.138723799600001</v>
        <stp/>
        <stp>EM_S_FA_YOY_OR</stp>
        <stp>2</stp>
        <stp>600444.SH</stp>
        <stp>2021-12-31</stp>
        <tr r="T2335" s="3"/>
      </tp>
      <tp>
        <v>12.169914882700001</v>
        <stp/>
        <stp>EM_S_FA_YOY_OR</stp>
        <stp>2</stp>
        <stp>600455.SH</stp>
        <stp>2020-12-31</stp>
        <tr r="S2340" s="3"/>
      </tp>
      <tp>
        <v>-4.8409122910000004</v>
        <stp/>
        <stp>EM_S_FA_YOY_OR</stp>
        <stp>2</stp>
        <stp>600467.SH</stp>
        <stp>2022-12-31</stp>
        <tr r="U2348" s="3"/>
      </tp>
      <tp>
        <v>9.0855211065999999</v>
        <stp/>
        <stp>EM_S_FA_YOY_OR</stp>
        <stp>2</stp>
        <stp>600475.SH</stp>
        <stp>2020-12-31</stp>
        <tr r="S2352" s="3"/>
      </tp>
      <tp>
        <v>3.7330915209</v>
        <stp/>
        <stp>EM_S_FA_YOY_OR</stp>
        <stp>2</stp>
        <stp>600477.SH</stp>
        <stp>2022-12-31</stp>
        <tr r="U2354" s="3"/>
      </tp>
      <tp>
        <v>-2.3322345941</v>
        <stp/>
        <stp>EM_S_FA_YOY_OR</stp>
        <stp>2</stp>
        <stp>600405.SH</stp>
        <stp>2020-12-31</stp>
        <tr r="S2313" s="3"/>
      </tp>
      <tp>
        <v>-7.8431772079000002</v>
        <stp/>
        <stp>EM_S_FA_YOY_OR</stp>
        <stp>2</stp>
        <stp>600415.SH</stp>
        <stp>2020-12-31</stp>
        <tr r="S2318" s="3"/>
      </tp>
      <tp>
        <v>-3.3395618173999999</v>
        <stp/>
        <stp>EM_S_FA_YOY_OR</stp>
        <stp>2</stp>
        <stp>600425.SH</stp>
        <stp>2020-12-31</stp>
        <tr r="S2326" s="3"/>
      </tp>
      <tp>
        <v>31.085731890400002</v>
        <stp/>
        <stp>EM_S_FA_YOY_OR</stp>
        <stp>2</stp>
        <stp>600435.SH</stp>
        <stp>2020-12-31</stp>
        <tr r="S2331" s="3"/>
      </tp>
      <tp>
        <v>12.5821952567</v>
        <stp/>
        <stp>EM_S_FA_YOY_OR</stp>
        <stp>2</stp>
        <stp>600487.SH</stp>
        <stp>2022-12-31</stp>
        <tr r="U2362" s="3"/>
      </tp>
      <tp>
        <v>-20.737621520299999</v>
        <stp/>
        <stp>EM_S_FA_YOY_OR</stp>
        <stp>2</stp>
        <stp>600495.SH</stp>
        <stp>2020-12-31</stp>
        <tr r="S2368" s="3"/>
      </tp>
      <tp>
        <v>0.84606281589999999</v>
        <stp/>
        <stp>EM_S_FA_YOY_OR</stp>
        <stp>2</stp>
        <stp>600497.SH</stp>
        <stp>2022-12-31</stp>
        <tr r="U2370" s="3"/>
      </tp>
      <tp>
        <v>26.270693681699999</v>
        <stp/>
        <stp>EM_S_FA_YOY_OR</stp>
        <stp>2</stp>
        <stp>000404.SZ</stp>
        <stp>2021-12-31</stp>
        <tr r="T75" s="3"/>
      </tp>
      <tp>
        <v>2.1467377271000001</v>
        <stp/>
        <stp>EM_S_FA_YOY_OR</stp>
        <stp>2</stp>
        <stp>000407.SZ</stp>
        <stp>2022-12-31</stp>
        <tr r="U76" s="3"/>
      </tp>
      <tp>
        <v>35.534481404200001</v>
        <stp/>
        <stp>EM_S_FA_YOY_OR</stp>
        <stp>2</stp>
        <stp>300434.SZ</stp>
        <stp>2021-12-31</stp>
        <tr r="T1717" s="3"/>
      </tp>
      <tp>
        <v>91.186543509900005</v>
        <stp/>
        <stp>EM_S_FA_YOY_OR</stp>
        <stp>2</stp>
        <stp>300435.SZ</stp>
        <stp>2020-12-31</stp>
        <tr r="S1718" s="3"/>
      </tp>
      <tp>
        <v>10.1837088427</v>
        <stp/>
        <stp>EM_S_FA_YOY_OR</stp>
        <stp>2</stp>
        <stp>300437.SZ</stp>
        <stp>2022-12-31</stp>
        <tr r="U1720" s="3"/>
      </tp>
      <tp>
        <v>-29.340742262199999</v>
        <stp/>
        <stp>EM_S_FA_YOY_OR</stp>
        <stp>2</stp>
        <stp>000415.SZ</stp>
        <stp>2020-12-31</stp>
        <tr r="S82" s="3"/>
      </tp>
      <tp>
        <v>-0.56646202570000004</v>
        <stp/>
        <stp>EM_S_FA_YOY_OR</stp>
        <stp>2</stp>
        <stp>000417.SZ</stp>
        <stp>2022-12-31</stp>
        <tr r="U84" s="3"/>
      </tp>
      <tp>
        <v>-5.1883511876000004</v>
        <stp/>
        <stp>EM_S_FA_YOY_OR</stp>
        <stp>2</stp>
        <stp>300424.SZ</stp>
        <stp>2021-12-31</stp>
        <tr r="T1708" s="3"/>
      </tp>
      <tp>
        <v>0.83500123650000002</v>
        <stp/>
        <stp>EM_S_FA_YOY_OR</stp>
        <stp>2</stp>
        <stp>300425.SZ</stp>
        <stp>2020-12-31</stp>
        <tr r="S1709" s="3"/>
      </tp>
      <tp>
        <v>18.772308521500001</v>
        <stp/>
        <stp>EM_S_FA_YOY_OR</stp>
        <stp>2</stp>
        <stp>300427.SZ</stp>
        <stp>2022-12-31</stp>
        <tr r="U1711" s="3"/>
      </tp>
      <tp>
        <v>24.996873589900002</v>
        <stp/>
        <stp>EM_S_FA_YOY_OR</stp>
        <stp>2</stp>
        <stp>000425.SZ</stp>
        <stp>2020-12-31</stp>
        <tr r="S90" s="3"/>
      </tp>
      <tp>
        <v>32.5721266555</v>
        <stp/>
        <stp>EM_S_FA_YOY_OR</stp>
        <stp>2</stp>
        <stp>300414.SZ</stp>
        <stp>2021-12-31</stp>
        <tr r="T1698" s="3"/>
      </tp>
      <tp>
        <v>28.590117516100001</v>
        <stp/>
        <stp>EM_S_FA_YOY_OR</stp>
        <stp>2</stp>
        <stp>300415.SZ</stp>
        <stp>2020-12-31</stp>
        <tr r="S1699" s="3"/>
      </tp>
      <tp>
        <v>-29.660270658000002</v>
        <stp/>
        <stp>EM_S_FA_YOY_OR</stp>
        <stp>2</stp>
        <stp>300417.SZ</stp>
        <stp>2022-12-31</stp>
        <tr r="U1701" s="3"/>
      </tp>
      <tp>
        <v>24.4690640498</v>
        <stp/>
        <stp>EM_S_FA_YOY_OR</stp>
        <stp>2</stp>
        <stp>300404.SZ</stp>
        <stp>2021-12-31</stp>
        <tr r="T1688" s="3"/>
      </tp>
      <tp>
        <v>-1.5839099145</v>
        <stp/>
        <stp>EM_S_FA_YOY_OR</stp>
        <stp>2</stp>
        <stp>300405.SZ</stp>
        <stp>2020-12-31</stp>
        <tr r="S1689" s="3"/>
      </tp>
      <tp>
        <v>0.74428935949999997</v>
        <stp/>
        <stp>EM_S_FA_YOY_OR</stp>
        <stp>2</stp>
        <stp>300407.SZ</stp>
        <stp>2022-12-31</stp>
        <tr r="U1691" s="3"/>
      </tp>
      <tp>
        <v>67.214305018900006</v>
        <stp/>
        <stp>EM_S_FA_YOY_OR</stp>
        <stp>2</stp>
        <stp>300474.SZ</stp>
        <stp>2021-12-31</stp>
        <tr r="T1756" s="3"/>
      </tp>
      <tp>
        <v>-12.0537497701</v>
        <stp/>
        <stp>EM_S_FA_YOY_OR</stp>
        <stp>2</stp>
        <stp>300475.SZ</stp>
        <stp>2020-12-31</stp>
        <tr r="S1757" s="3"/>
      </tp>
      <tp>
        <v>21.856402393</v>
        <stp/>
        <stp>EM_S_FA_YOY_OR</stp>
        <stp>2</stp>
        <stp>300477.SZ</stp>
        <stp>2022-12-31</stp>
        <tr r="U1759" s="3"/>
      </tp>
      <tp>
        <v>-33.735691355199997</v>
        <stp/>
        <stp>EM_S_FA_YOY_OR</stp>
        <stp>2</stp>
        <stp>300464.SZ</stp>
        <stp>2021-12-31</stp>
        <tr r="T1746" s="3"/>
      </tp>
      <tp>
        <v>7.6971343578999996</v>
        <stp/>
        <stp>EM_S_FA_YOY_OR</stp>
        <stp>2</stp>
        <stp>300465.SZ</stp>
        <stp>2020-12-31</stp>
        <tr r="S1747" s="3"/>
      </tp>
      <tp>
        <v>-24.8740329645</v>
        <stp/>
        <stp>EM_S_FA_YOY_OR</stp>
        <stp>2</stp>
        <stp>300467.SZ</stp>
        <stp>2022-12-31</stp>
        <tr r="U1749" s="3"/>
      </tp>
      <tp>
        <v>22.3585369302</v>
        <stp/>
        <stp>EM_S_FA_YOY_OR</stp>
        <stp>2</stp>
        <stp>300455.SZ</stp>
        <stp>2020-12-31</stp>
        <tr r="S1737" s="3"/>
      </tp>
      <tp>
        <v>73.4041283599</v>
        <stp/>
        <stp>EM_S_FA_YOY_OR</stp>
        <stp>2</stp>
        <stp>300457.SZ</stp>
        <stp>2022-12-31</stp>
        <tr r="U1739" s="3"/>
      </tp>
      <tp>
        <v>-4.8781585265</v>
        <stp/>
        <stp>EM_S_FA_YOY_OR</stp>
        <stp>2</stp>
        <stp>300444.SZ</stp>
        <stp>2021-12-31</stp>
        <tr r="T1727" s="3"/>
      </tp>
      <tp>
        <v>0.95447418149999996</v>
        <stp/>
        <stp>EM_S_FA_YOY_OR</stp>
        <stp>2</stp>
        <stp>300445.SZ</stp>
        <stp>2020-12-31</stp>
        <tr r="S1728" s="3"/>
      </tp>
      <tp>
        <v>16.134754857499999</v>
        <stp/>
        <stp>EM_S_FA_YOY_OR</stp>
        <stp>2</stp>
        <stp>300447.SZ</stp>
        <stp>2022-12-31</stp>
        <tr r="U1730" s="3"/>
      </tp>
      <tp>
        <v>36.272072809900003</v>
        <stp/>
        <stp>EM_S_FA_YOY_OR</stp>
        <stp>2</stp>
        <stp>300494.SZ</stp>
        <stp>2021-12-31</stp>
        <tr r="T1776" s="3"/>
      </tp>
      <tp>
        <v>-33.700691876500002</v>
        <stp/>
        <stp>EM_S_FA_YOY_OR</stp>
        <stp>2</stp>
        <stp>300495.SZ</stp>
        <stp>2020-12-31</stp>
        <tr r="S1777" s="3"/>
      </tp>
      <tp>
        <v>15.2300820248</v>
        <stp/>
        <stp>EM_S_FA_YOY_OR</stp>
        <stp>2</stp>
        <stp>300497.SZ</stp>
        <stp>2022-12-31</stp>
        <tr r="U1779" s="3"/>
      </tp>
      <tp>
        <v>27.754509907399999</v>
        <stp/>
        <stp>EM_S_FA_YOY_OR</stp>
        <stp>2</stp>
        <stp>300484.SZ</stp>
        <stp>2021-12-31</stp>
        <tr r="T1766" s="3"/>
      </tp>
      <tp>
        <v>-8.1179798755999997</v>
        <stp/>
        <stp>EM_S_FA_YOY_OR</stp>
        <stp>2</stp>
        <stp>300485.SZ</stp>
        <stp>2020-12-31</stp>
        <tr r="S1767" s="3"/>
      </tp>
      <tp>
        <v>60.689280300500002</v>
        <stp/>
        <stp>EM_S_FA_YOY_OR</stp>
        <stp>2</stp>
        <stp>300487.SZ</stp>
        <stp>2022-12-31</stp>
        <tr r="U1769" s="3"/>
      </tp>
      <tp>
        <v>0.1992424189</v>
        <stp/>
        <stp>EM_S_FA_YOY_OR</stp>
        <stp>2</stp>
        <stp>600345.SH</stp>
        <stp>2020-12-31</stp>
        <tr r="S2265" s="3"/>
      </tp>
      <tp>
        <v>-3.3618695015000002</v>
        <stp/>
        <stp>EM_S_FA_YOY_OR</stp>
        <stp>2</stp>
        <stp>600354.SH</stp>
        <stp>2021-12-31</stp>
        <tr r="T2272" s="3"/>
      </tp>
      <tp>
        <v>-35.019567759799997</v>
        <stp/>
        <stp>EM_S_FA_YOY_OR</stp>
        <stp>2</stp>
        <stp>600355.SH</stp>
        <stp>2020-12-31</stp>
        <tr r="S2273" s="3"/>
      </tp>
      <tp>
        <v>-37.680073798499997</v>
        <stp/>
        <stp>EM_S_FA_YOY_OR</stp>
        <stp>2</stp>
        <stp>600365.SH</stp>
        <stp>2020-12-31</stp>
        <tr r="S2281" s="3"/>
      </tp>
      <tp>
        <v>12.3330334459</v>
        <stp/>
        <stp>EM_S_FA_YOY_OR</stp>
        <stp>2</stp>
        <stp>600367.SH</stp>
        <stp>2022-12-31</stp>
        <tr r="U2283" s="3"/>
      </tp>
      <tp>
        <v>0.71170607610000003</v>
        <stp/>
        <stp>EM_S_FA_YOY_OR</stp>
        <stp>2</stp>
        <stp>600375.SH</stp>
        <stp>2020-12-31</stp>
        <tr r="S2290" s="3"/>
      </tp>
      <tp>
        <v>-7.0469298760000001</v>
        <stp/>
        <stp>EM_S_FA_YOY_OR</stp>
        <stp>2</stp>
        <stp>600377.SH</stp>
        <stp>2022-12-31</stp>
        <tr r="U2292" s="3"/>
      </tp>
      <tp>
        <v>9.9397927632999998</v>
        <stp/>
        <stp>EM_S_FA_YOY_OR</stp>
        <stp>2</stp>
        <stp>600305.SH</stp>
        <stp>2020-12-31</stp>
        <tr r="S2233" s="3"/>
      </tp>
      <tp>
        <v>-8.3377629946000003</v>
        <stp/>
        <stp>EM_S_FA_YOY_OR</stp>
        <stp>2</stp>
        <stp>600307.SH</stp>
        <stp>2022-12-31</stp>
        <tr r="U2235" s="3"/>
      </tp>
      <tp>
        <v>-7.4314832302999996</v>
        <stp/>
        <stp>EM_S_FA_YOY_OR</stp>
        <stp>2</stp>
        <stp>600315.SH</stp>
        <stp>2020-12-31</stp>
        <tr r="S2241" s="3"/>
      </tp>
      <tp>
        <v>53.871275453400003</v>
        <stp/>
        <stp>EM_S_FA_YOY_OR</stp>
        <stp>2</stp>
        <stp>600325.SH</stp>
        <stp>2020-12-31</stp>
        <tr r="S2249" s="3"/>
      </tp>
      <tp>
        <v>-54.6754047636</v>
        <stp/>
        <stp>EM_S_FA_YOY_OR</stp>
        <stp>2</stp>
        <stp>600327.SH</stp>
        <stp>2022-12-31</stp>
        <tr r="U2251" s="3"/>
      </tp>
      <tp>
        <v>-15.389188905699999</v>
        <stp/>
        <stp>EM_S_FA_YOY_OR</stp>
        <stp>2</stp>
        <stp>600335.SH</stp>
        <stp>2020-12-31</stp>
        <tr r="S2258" s="3"/>
      </tp>
      <tp>
        <v>-14.777992107699999</v>
        <stp/>
        <stp>EM_S_FA_YOY_OR</stp>
        <stp>2</stp>
        <stp>600337.SH</stp>
        <stp>2022-12-31</stp>
        <tr r="U2260" s="3"/>
      </tp>
      <tp>
        <v>-19.004992425899999</v>
        <stp/>
        <stp>EM_S_FA_YOY_OR</stp>
        <stp>2</stp>
        <stp>600387.SH</stp>
        <stp>2022-12-31</stp>
        <tr r="U2300" s="3"/>
      </tp>
      <tp>
        <v>-12.576754600299999</v>
        <stp/>
        <stp>EM_S_FA_YOY_OR</stp>
        <stp>2</stp>
        <stp>600395.SH</stp>
        <stp>2020-12-31</stp>
        <tr r="S2306" s="3"/>
      </tp>
      <tp>
        <v>-4.9820048074000001</v>
        <stp/>
        <stp>EM_S_FA_YOY_OR</stp>
        <stp>2</stp>
        <stp>600397.SH</stp>
        <stp>2022-12-31</stp>
        <tr r="U2308" s="3"/>
      </tp>
      <tp>
        <v>-5.8081806380999996</v>
        <stp/>
        <stp>EM_S_FA_YOY_OR</stp>
        <stp>2</stp>
        <stp>300334.SZ</stp>
        <stp>2021-12-31</stp>
        <tr r="T1625" s="3"/>
      </tp>
      <tp>
        <v>6.9590538112000004</v>
        <stp/>
        <stp>EM_S_FA_YOY_OR</stp>
        <stp>2</stp>
        <stp>300335.SZ</stp>
        <stp>2020-12-31</stp>
        <tr r="S1626" s="3"/>
      </tp>
      <tp>
        <v>23.442459268299999</v>
        <stp/>
        <stp>EM_S_FA_YOY_OR</stp>
        <stp>2</stp>
        <stp>300337.SZ</stp>
        <stp>2022-12-31</stp>
        <tr r="U1627" s="3"/>
      </tp>
      <tp>
        <v>13.3690856227</v>
        <stp/>
        <stp>EM_S_FA_YOY_OR</stp>
        <stp>2</stp>
        <stp>300324.SZ</stp>
        <stp>2021-12-31</stp>
        <tr r="T1617" s="3"/>
      </tp>
      <tp>
        <v>7.2284512661000004</v>
        <stp/>
        <stp>EM_S_FA_YOY_OR</stp>
        <stp>2</stp>
        <stp>300327.SZ</stp>
        <stp>2022-12-31</stp>
        <tr r="U1619" s="3"/>
      </tp>
      <tp>
        <v>3.1775986716000002</v>
        <stp/>
        <stp>EM_S_FA_YOY_OR</stp>
        <stp>2</stp>
        <stp>300314.SZ</stp>
        <stp>2021-12-31</stp>
        <tr r="T1607" s="3"/>
      </tp>
      <tp>
        <v>10.652490955999999</v>
        <stp/>
        <stp>EM_S_FA_YOY_OR</stp>
        <stp>2</stp>
        <stp>300315.SZ</stp>
        <stp>2020-12-31</stp>
        <tr r="S1608" s="3"/>
      </tp>
      <tp>
        <v>-12.8199639047</v>
        <stp/>
        <stp>EM_S_FA_YOY_OR</stp>
        <stp>2</stp>
        <stp>300317.SZ</stp>
        <stp>2022-12-31</stp>
        <tr r="U1610" s="3"/>
      </tp>
      <tp>
        <v>30.9424385509</v>
        <stp/>
        <stp>EM_S_FA_YOY_OR</stp>
        <stp>2</stp>
        <stp>300304.SZ</stp>
        <stp>2021-12-31</stp>
        <tr r="T1599" s="3"/>
      </tp>
      <tp>
        <v>14.3673322712</v>
        <stp/>
        <stp>EM_S_FA_YOY_OR</stp>
        <stp>2</stp>
        <stp>300305.SZ</stp>
        <stp>2020-12-31</stp>
        <tr r="S1600" s="3"/>
      </tp>
      <tp>
        <v>-10.8065359822</v>
        <stp/>
        <stp>EM_S_FA_YOY_OR</stp>
        <stp>2</stp>
        <stp>300307.SZ</stp>
        <stp>2022-12-31</stp>
        <tr r="U1602" s="3"/>
      </tp>
      <tp>
        <v>-57.395019325100002</v>
        <stp/>
        <stp>EM_S_FA_YOY_OR</stp>
        <stp>2</stp>
        <stp>300374.SZ</stp>
        <stp>2021-12-31</stp>
        <tr r="T1659" s="3"/>
      </tp>
      <tp>
        <v>4.6264803022000001</v>
        <stp/>
        <stp>EM_S_FA_YOY_OR</stp>
        <stp>2</stp>
        <stp>300375.SZ</stp>
        <stp>2020-12-31</stp>
        <tr r="S1660" s="3"/>
      </tp>
      <tp>
        <v>33.286068354100003</v>
        <stp/>
        <stp>EM_S_FA_YOY_OR</stp>
        <stp>2</stp>
        <stp>300377.SZ</stp>
        <stp>2022-12-31</stp>
        <tr r="U1662" s="3"/>
      </tp>
      <tp>
        <v>21.820992828600001</v>
        <stp/>
        <stp>EM_S_FA_YOY_OR</stp>
        <stp>2</stp>
        <stp>300364.SZ</stp>
        <stp>2021-12-31</stp>
        <tr r="T1651" s="3"/>
      </tp>
      <tp>
        <v>-14.054512985000001</v>
        <stp/>
        <stp>EM_S_FA_YOY_OR</stp>
        <stp>2</stp>
        <stp>300365.SZ</stp>
        <stp>2020-12-31</stp>
        <tr r="S1652" s="3"/>
      </tp>
      <tp>
        <v>25.222606347799999</v>
        <stp/>
        <stp>EM_S_FA_YOY_OR</stp>
        <stp>2</stp>
        <stp>300354.SZ</stp>
        <stp>2021-12-31</stp>
        <tr r="T1644" s="3"/>
      </tp>
      <tp>
        <v>-10.869166587</v>
        <stp/>
        <stp>EM_S_FA_YOY_OR</stp>
        <stp>2</stp>
        <stp>300355.SZ</stp>
        <stp>2020-12-31</stp>
        <tr r="S1645" s="3"/>
      </tp>
      <tp>
        <v>10.935428159000001</v>
        <stp/>
        <stp>EM_S_FA_YOY_OR</stp>
        <stp>2</stp>
        <stp>300357.SZ</stp>
        <stp>2022-12-31</stp>
        <tr r="U1646" s="3"/>
      </tp>
      <tp>
        <v>182.48792797370001</v>
        <stp/>
        <stp>EM_S_FA_YOY_OR</stp>
        <stp>2</stp>
        <stp>300344.SZ</stp>
        <stp>2021-12-31</stp>
        <tr r="T1634" s="3"/>
      </tp>
      <tp>
        <v>21.014114413400002</v>
        <stp/>
        <stp>EM_S_FA_YOY_OR</stp>
        <stp>2</stp>
        <stp>300345.SZ</stp>
        <stp>2020-12-31</stp>
        <tr r="S1635" s="3"/>
      </tp>
      <tp>
        <v>35.905241229300003</v>
        <stp/>
        <stp>EM_S_FA_YOY_OR</stp>
        <stp>2</stp>
        <stp>300347.SZ</stp>
        <stp>2022-12-31</stp>
        <tr r="U1637" s="3"/>
      </tp>
      <tp>
        <v>18.1972472297</v>
        <stp/>
        <stp>EM_S_FA_YOY_OR</stp>
        <stp>2</stp>
        <stp>300394.SZ</stp>
        <stp>2021-12-31</stp>
        <tr r="T1678" s="3"/>
      </tp>
      <tp>
        <v>10.8550928536</v>
        <stp/>
        <stp>EM_S_FA_YOY_OR</stp>
        <stp>2</stp>
        <stp>300395.SZ</stp>
        <stp>2020-12-31</stp>
        <tr r="S1679" s="3"/>
      </tp>
      <tp>
        <v>-10.159672905200001</v>
        <stp/>
        <stp>EM_S_FA_YOY_OR</stp>
        <stp>2</stp>
        <stp>300397.SZ</stp>
        <stp>2022-12-31</stp>
        <tr r="U1681" s="3"/>
      </tp>
      <tp>
        <v>-3.9952634697999998</v>
        <stp/>
        <stp>EM_S_FA_YOY_OR</stp>
        <stp>2</stp>
        <stp>300384.SZ</stp>
        <stp>2021-12-31</stp>
        <tr r="T1669" s="3"/>
      </tp>
      <tp>
        <v>19.751631767199999</v>
        <stp/>
        <stp>EM_S_FA_YOY_OR</stp>
        <stp>2</stp>
        <stp>300385.SZ</stp>
        <stp>2020-12-31</stp>
        <tr r="S1670" s="3"/>
      </tp>
      <tp>
        <v>24.086969718300001</v>
        <stp/>
        <stp>EM_S_FA_YOY_OR</stp>
        <stp>2</stp>
        <stp>300387.SZ</stp>
        <stp>2022-12-31</stp>
        <tr r="U1672" s="3"/>
      </tp>
      <tp>
        <v>-36.8659784305</v>
        <stp/>
        <stp>EM_S_FA_YOY_OR</stp>
        <stp>2</stp>
        <stp>600255.SH</stp>
        <stp>2020-12-31</stp>
        <tr r="S2194" s="3"/>
      </tp>
      <tp>
        <v>-15.2903903813</v>
        <stp/>
        <stp>EM_S_FA_YOY_OR</stp>
        <stp>2</stp>
        <stp>600257.SH</stp>
        <stp>2022-12-31</stp>
        <tr r="U2196" s="3"/>
      </tp>
      <tp>
        <v>-75.065475718000002</v>
        <stp/>
        <stp>EM_S_FA_YOY_OR</stp>
        <stp>2</stp>
        <stp>600265.SH</stp>
        <stp>2020-12-31</stp>
        <tr r="S2201" s="3"/>
      </tp>
      <tp>
        <v>-0.82211481779999995</v>
        <stp/>
        <stp>EM_S_FA_YOY_OR</stp>
        <stp>2</stp>
        <stp>600267.SH</stp>
        <stp>2022-12-31</stp>
        <tr r="U2203" s="3"/>
      </tp>
      <tp>
        <v>-10.2429642491</v>
        <stp/>
        <stp>EM_S_FA_YOY_OR</stp>
        <stp>2</stp>
        <stp>600277.SH</stp>
        <stp>2022-12-31</stp>
        <tr r="U2210" s="3"/>
      </tp>
      <tp>
        <v>23.004962076799998</v>
        <stp/>
        <stp>EM_S_FA_YOY_OR</stp>
        <stp>2</stp>
        <stp>600207.SH</stp>
        <stp>2022-12-31</stp>
        <tr r="U2156" s="3"/>
      </tp>
      <tp>
        <v>-9.4885120891000003</v>
        <stp/>
        <stp>EM_S_FA_YOY_OR</stp>
        <stp>2</stp>
        <stp>600215.SH</stp>
        <stp>2020-12-31</stp>
        <tr r="S2162" s="3"/>
      </tp>
      <tp>
        <v>-9.9719171237000008</v>
        <stp/>
        <stp>EM_S_FA_YOY_OR</stp>
        <stp>2</stp>
        <stp>600217.SH</stp>
        <stp>2022-12-31</stp>
        <tr r="U2164" s="3"/>
      </tp>
      <tp>
        <v>-8.5412406968999992</v>
        <stp/>
        <stp>EM_S_FA_YOY_OR</stp>
        <stp>2</stp>
        <stp>600225.SH</stp>
        <stp>2020-12-31</stp>
        <tr r="S2171" s="3"/>
      </tp>
      <tp>
        <v>15.4018140069</v>
        <stp/>
        <stp>EM_S_FA_YOY_OR</stp>
        <stp>2</stp>
        <stp>600227.SH</stp>
        <stp>2022-12-31</stp>
        <tr r="U2173" s="3"/>
      </tp>
      <tp>
        <v>-46.637607254199999</v>
        <stp/>
        <stp>EM_S_FA_YOY_OR</stp>
        <stp>2</stp>
        <stp>600234.SH</stp>
        <stp>2021-12-31</stp>
        <tr r="T2180" s="3"/>
      </tp>
      <tp>
        <v>-3.2509752382000001</v>
        <stp/>
        <stp>EM_S_FA_YOY_OR</stp>
        <stp>2</stp>
        <stp>600235.SH</stp>
        <stp>2020-12-31</stp>
        <tr r="S2181" s="3"/>
      </tp>
      <tp>
        <v>4.0386600034000004</v>
        <stp/>
        <stp>EM_S_FA_YOY_OR</stp>
        <stp>2</stp>
        <stp>600237.SH</stp>
        <stp>2022-12-31</stp>
        <tr r="U2183" s="3"/>
      </tp>
      <tp>
        <v>36.033013707199999</v>
        <stp/>
        <stp>EM_S_FA_YOY_OR</stp>
        <stp>2</stp>
        <stp>600284.SH</stp>
        <stp>2021-12-31</stp>
        <tr r="T2217" s="3"/>
      </tp>
      <tp>
        <v>8.0909243480999997</v>
        <stp/>
        <stp>EM_S_FA_YOY_OR</stp>
        <stp>2</stp>
        <stp>600285.SH</stp>
        <stp>2020-12-31</stp>
        <tr r="S2218" s="3"/>
      </tp>
      <tp>
        <v>5.6607267002999997</v>
        <stp/>
        <stp>EM_S_FA_YOY_OR</stp>
        <stp>2</stp>
        <stp>600287.SH</stp>
        <stp>2022-12-31</stp>
        <tr r="U2219" s="3"/>
      </tp>
      <tp>
        <v>1.3985537960000001</v>
        <stp/>
        <stp>EM_S_FA_YOY_OR</stp>
        <stp>2</stp>
        <stp>600295.SH</stp>
        <stp>2020-12-31</stp>
        <tr r="S2225" s="3"/>
      </tp>
      <tp>
        <v>-15.711518660099999</v>
        <stp/>
        <stp>EM_S_FA_YOY_OR</stp>
        <stp>2</stp>
        <stp>600297.SH</stp>
        <stp>2022-12-31</stp>
        <tr r="U2226" s="3"/>
      </tp>
      <tp>
        <v>77.007106352500003</v>
        <stp/>
        <stp>EM_S_FA_YOY_OR</stp>
        <stp>2</stp>
        <stp>300234.SZ</stp>
        <stp>2021-12-31</stp>
        <tr r="T1531" s="3"/>
      </tp>
      <tp>
        <v>12.207363066599999</v>
        <stp/>
        <stp>EM_S_FA_YOY_OR</stp>
        <stp>2</stp>
        <stp>300235.SZ</stp>
        <stp>2020-12-31</stp>
        <tr r="S1532" s="3"/>
      </tp>
      <tp>
        <v>-34.1441689428</v>
        <stp/>
        <stp>EM_S_FA_YOY_OR</stp>
        <stp>2</stp>
        <stp>300237.SZ</stp>
        <stp>2022-12-31</stp>
        <tr r="U1534" s="3"/>
      </tp>
      <tp>
        <v>72.457539747300004</v>
        <stp/>
        <stp>EM_S_FA_YOY_OR</stp>
        <stp>2</stp>
        <stp>300224.SZ</stp>
        <stp>2021-12-31</stp>
        <tr r="T1521" s="3"/>
      </tp>
      <tp>
        <v>8.7839496408999995</v>
        <stp/>
        <stp>EM_S_FA_YOY_OR</stp>
        <stp>2</stp>
        <stp>300225.SZ</stp>
        <stp>2020-12-31</stp>
        <tr r="S1522" s="3"/>
      </tp>
      <tp>
        <v>10.706013223599999</v>
        <stp/>
        <stp>EM_S_FA_YOY_OR</stp>
        <stp>2</stp>
        <stp>300227.SZ</stp>
        <stp>2022-12-31</stp>
        <tr r="U1524" s="3"/>
      </tp>
      <tp>
        <v>21.9055445738</v>
        <stp/>
        <stp>EM_S_FA_YOY_OR</stp>
        <stp>2</stp>
        <stp>300214.SZ</stp>
        <stp>2021-12-31</stp>
        <tr r="T1512" s="3"/>
      </tp>
      <tp>
        <v>-12.902679743</v>
        <stp/>
        <stp>EM_S_FA_YOY_OR</stp>
        <stp>2</stp>
        <stp>300215.SZ</stp>
        <stp>2020-12-31</stp>
        <tr r="S1513" s="3"/>
      </tp>
      <tp>
        <v>37.010111876700002</v>
        <stp/>
        <stp>EM_S_FA_YOY_OR</stp>
        <stp>2</stp>
        <stp>300217.SZ</stp>
        <stp>2022-12-31</stp>
        <tr r="U1514" s="3"/>
      </tp>
      <tp>
        <v>37.411774339499999</v>
        <stp/>
        <stp>EM_S_FA_YOY_OR</stp>
        <stp>2</stp>
        <stp>300204.SZ</stp>
        <stp>2021-12-31</stp>
        <tr r="T1502" s="3"/>
      </tp>
      <tp>
        <v>-23.442686888200001</v>
        <stp/>
        <stp>EM_S_FA_YOY_OR</stp>
        <stp>2</stp>
        <stp>300205.SZ</stp>
        <stp>2020-12-31</stp>
        <tr r="S1503" s="3"/>
      </tp>
      <tp>
        <v>39.625405822700003</v>
        <stp/>
        <stp>EM_S_FA_YOY_OR</stp>
        <stp>2</stp>
        <stp>300207.SZ</stp>
        <stp>2022-12-31</stp>
        <tr r="U1505" s="3"/>
      </tp>
      <tp>
        <v>25.1532074679</v>
        <stp/>
        <stp>EM_S_FA_YOY_OR</stp>
        <stp>2</stp>
        <stp>300274.SZ</stp>
        <stp>2021-12-31</stp>
        <tr r="T1570" s="3"/>
      </tp>
      <tp>
        <v>5.1396427275000001</v>
        <stp/>
        <stp>EM_S_FA_YOY_OR</stp>
        <stp>2</stp>
        <stp>300275.SZ</stp>
        <stp>2020-12-31</stp>
        <tr r="S1571" s="3"/>
      </tp>
      <tp>
        <v>-5.6187321999999998E-2</v>
        <stp/>
        <stp>EM_S_FA_YOY_OR</stp>
        <stp>2</stp>
        <stp>300277.SZ</stp>
        <stp>2022-12-31</stp>
        <tr r="U1573" s="3"/>
      </tp>
      <tp>
        <v>7.2163937765000004</v>
        <stp/>
        <stp>EM_S_FA_YOY_OR</stp>
        <stp>2</stp>
        <stp>300264.SZ</stp>
        <stp>2021-12-31</stp>
        <tr r="T1561" s="3"/>
      </tp>
      <tp>
        <v>-0.57259980389999998</v>
        <stp/>
        <stp>EM_S_FA_YOY_OR</stp>
        <stp>2</stp>
        <stp>300265.SZ</stp>
        <stp>2020-12-31</stp>
        <tr r="S1562" s="3"/>
      </tp>
      <tp>
        <v>-16.318235677499999</v>
        <stp/>
        <stp>EM_S_FA_YOY_OR</stp>
        <stp>2</stp>
        <stp>300267.SZ</stp>
        <stp>2022-12-31</stp>
        <tr r="U1564" s="3"/>
      </tp>
      <tp>
        <v>9.7046441763000004</v>
        <stp/>
        <stp>EM_S_FA_YOY_OR</stp>
        <stp>2</stp>
        <stp>300254.SZ</stp>
        <stp>2021-12-31</stp>
        <tr r="T1551" s="3"/>
      </tp>
      <tp>
        <v>14.110977284000001</v>
        <stp/>
        <stp>EM_S_FA_YOY_OR</stp>
        <stp>2</stp>
        <stp>300255.SZ</stp>
        <stp>2020-12-31</stp>
        <tr r="S1552" s="3"/>
      </tp>
      <tp>
        <v>7.7341566766999996</v>
        <stp/>
        <stp>EM_S_FA_YOY_OR</stp>
        <stp>2</stp>
        <stp>300257.SZ</stp>
        <stp>2022-12-31</stp>
        <tr r="U1554" s="3"/>
      </tp>
      <tp>
        <v>22.851107713000001</v>
        <stp/>
        <stp>EM_S_FA_YOY_OR</stp>
        <stp>2</stp>
        <stp>300244.SZ</stp>
        <stp>2021-12-31</stp>
        <tr r="T1541" s="3"/>
      </tp>
      <tp>
        <v>16.551426514700001</v>
        <stp/>
        <stp>EM_S_FA_YOY_OR</stp>
        <stp>2</stp>
        <stp>300245.SZ</stp>
        <stp>2020-12-31</stp>
        <tr r="S1542" s="3"/>
      </tp>
      <tp>
        <v>-12.0005176444</v>
        <stp/>
        <stp>EM_S_FA_YOY_OR</stp>
        <stp>2</stp>
        <stp>300247.SZ</stp>
        <stp>2022-12-31</stp>
        <tr r="U1544" s="3"/>
      </tp>
      <tp>
        <v>5.4710552267999999</v>
        <stp/>
        <stp>EM_S_FA_YOY_OR</stp>
        <stp>2</stp>
        <stp>300294.SZ</stp>
        <stp>2021-12-31</stp>
        <tr r="T1590" s="3"/>
      </tp>
      <tp>
        <v>-26.4181255015</v>
        <stp/>
        <stp>EM_S_FA_YOY_OR</stp>
        <stp>2</stp>
        <stp>300295.SZ</stp>
        <stp>2020-12-31</stp>
        <tr r="S1591" s="3"/>
      </tp>
      <tp>
        <v>-6.9086853640000001</v>
        <stp/>
        <stp>EM_S_FA_YOY_OR</stp>
        <stp>2</stp>
        <stp>300284.SZ</stp>
        <stp>2021-12-31</stp>
        <tr r="T1580" s="3"/>
      </tp>
      <tp>
        <v>18.0754124445</v>
        <stp/>
        <stp>EM_S_FA_YOY_OR</stp>
        <stp>2</stp>
        <stp>300285.SZ</stp>
        <stp>2020-12-31</stp>
        <tr r="S1581" s="3"/>
      </tp>
      <tp>
        <v>-33.157078059</v>
        <stp/>
        <stp>EM_S_FA_YOY_OR</stp>
        <stp>2</stp>
        <stp>300287.SZ</stp>
        <stp>2022-12-31</stp>
        <tr r="U1583" s="3"/>
      </tp>
      <tp>
        <v>31.4211668471</v>
        <stp/>
        <stp>EM_S_FA_YOY_OR</stp>
        <stp>2</stp>
        <stp>600155.SH</stp>
        <stp>2020-12-31</stp>
        <tr r="S2111" s="3"/>
      </tp>
      <tp>
        <v>30.813391952700002</v>
        <stp/>
        <stp>EM_S_FA_YOY_OR</stp>
        <stp>2</stp>
        <stp>600157.SH</stp>
        <stp>2022-12-31</stp>
        <tr r="U2113" s="3"/>
      </tp>
      <tp>
        <v>-55.178972858999998</v>
        <stp/>
        <stp>EM_S_FA_YOY_OR</stp>
        <stp>2</stp>
        <stp>600165.SH</stp>
        <stp>2020-12-31</stp>
        <tr r="S2120" s="3"/>
      </tp>
      <tp>
        <v>-0.50773786669999998</v>
        <stp/>
        <stp>EM_S_FA_YOY_OR</stp>
        <stp>2</stp>
        <stp>600167.SH</stp>
        <stp>2022-12-31</stp>
        <tr r="U2122" s="3"/>
      </tp>
      <tp>
        <v>8.9244644343000008</v>
        <stp/>
        <stp>EM_S_FA_YOY_OR</stp>
        <stp>2</stp>
        <stp>600177.SH</stp>
        <stp>2022-12-31</stp>
        <tr r="U2130" s="3"/>
      </tp>
      <tp>
        <v>5.0995677010999998</v>
        <stp/>
        <stp>EM_S_FA_YOY_OR</stp>
        <stp>2</stp>
        <stp>600104.SH</stp>
        <stp>2021-12-31</stp>
        <tr r="T2071" s="3"/>
      </tp>
      <tp>
        <v>-2.5407225176999999</v>
        <stp/>
        <stp>EM_S_FA_YOY_OR</stp>
        <stp>2</stp>
        <stp>600105.SH</stp>
        <stp>2020-12-31</stp>
        <tr r="S2072" s="3"/>
      </tp>
      <tp>
        <v>-11.1041041361</v>
        <stp/>
        <stp>EM_S_FA_YOY_OR</stp>
        <stp>2</stp>
        <stp>600107.SH</stp>
        <stp>2022-12-31</stp>
        <tr r="U2074" s="3"/>
      </tp>
      <tp>
        <v>9.3764949954999999</v>
        <stp/>
        <stp>EM_S_FA_YOY_OR</stp>
        <stp>2</stp>
        <stp>600114.SH</stp>
        <stp>2021-12-31</stp>
        <tr r="T2081" s="3"/>
      </tp>
      <tp>
        <v>-51.481879861000003</v>
        <stp/>
        <stp>EM_S_FA_YOY_OR</stp>
        <stp>2</stp>
        <stp>600115.SH</stp>
        <stp>2020-12-31</stp>
        <tr r="S2082" s="3"/>
      </tp>
      <tp>
        <v>-36.594627356499998</v>
        <stp/>
        <stp>EM_S_FA_YOY_OR</stp>
        <stp>2</stp>
        <stp>600117.SH</stp>
        <stp>2022-12-31</stp>
        <tr r="U2084" s="3"/>
      </tp>
      <tp>
        <v>-7.3392409672000003</v>
        <stp/>
        <stp>EM_S_FA_YOY_OR</stp>
        <stp>2</stp>
        <stp>600125.SH</stp>
        <stp>2020-12-31</stp>
        <tr r="S2090" s="3"/>
      </tp>
      <tp>
        <v>-4.3899412573000003</v>
        <stp/>
        <stp>EM_S_FA_YOY_OR</stp>
        <stp>2</stp>
        <stp>600127.SH</stp>
        <stp>2022-12-31</stp>
        <tr r="U2092" s="3"/>
      </tp>
      <tp>
        <v>-3.8678651233000001</v>
        <stp/>
        <stp>EM_S_FA_YOY_OR</stp>
        <stp>2</stp>
        <stp>600135.SH</stp>
        <stp>2020-12-31</stp>
        <tr r="S2099" s="3"/>
      </tp>
      <tp>
        <v>-18.8155937533</v>
        <stp/>
        <stp>EM_S_FA_YOY_OR</stp>
        <stp>2</stp>
        <stp>600137.SH</stp>
        <stp>2022-12-31</stp>
        <tr r="U2101" s="3"/>
      </tp>
      <tp>
        <v>32.903024554399998</v>
        <stp/>
        <stp>EM_S_FA_YOY_OR</stp>
        <stp>2</stp>
        <stp>600184.SH</stp>
        <stp>2021-12-31</stp>
        <tr r="T2136" s="3"/>
      </tp>
      <tp>
        <v>52.381424948300001</v>
        <stp/>
        <stp>EM_S_FA_YOY_OR</stp>
        <stp>2</stp>
        <stp>600185.SH</stp>
        <stp>2020-12-31</stp>
        <tr r="S2137" s="3"/>
      </tp>
      <tp>
        <v>-25.201827018100001</v>
        <stp/>
        <stp>EM_S_FA_YOY_OR</stp>
        <stp>2</stp>
        <stp>600187.SH</stp>
        <stp>2022-12-31</stp>
        <tr r="U2139" s="3"/>
      </tp>
      <tp>
        <v>20.865599187099999</v>
        <stp/>
        <stp>EM_S_FA_YOY_OR</stp>
        <stp>2</stp>
        <stp>600195.SH</stp>
        <stp>2020-12-31</stp>
        <tr r="S2146" s="3"/>
      </tp>
      <tp>
        <v>-16.236432321700001</v>
        <stp/>
        <stp>EM_S_FA_YOY_OR</stp>
        <stp>2</stp>
        <stp>600197.SH</stp>
        <stp>2022-12-31</stp>
        <tr r="U2148" s="3"/>
      </tp>
      <tp>
        <v>8.2751407490000002</v>
        <stp/>
        <stp>EM_S_FA_YOY_OR</stp>
        <stp>2</stp>
        <stp>300134.SZ</stp>
        <stp>2021-12-31</stp>
        <tr r="T1436" s="3"/>
      </tp>
      <tp>
        <v>-16.927200064299999</v>
        <stp/>
        <stp>EM_S_FA_YOY_OR</stp>
        <stp>2</stp>
        <stp>300135.SZ</stp>
        <stp>2020-12-31</stp>
        <tr r="S1437" s="3"/>
      </tp>
      <tp>
        <v>-9.2719964952999998</v>
        <stp/>
        <stp>EM_S_FA_YOY_OR</stp>
        <stp>2</stp>
        <stp>300137.SZ</stp>
        <stp>2022-12-31</stp>
        <tr r="U1439" s="3"/>
      </tp>
      <tp>
        <v>55.874926906799999</v>
        <stp/>
        <stp>EM_S_FA_YOY_OR</stp>
        <stp>2</stp>
        <stp>300124.SZ</stp>
        <stp>2021-12-31</stp>
        <tr r="T1426" s="3"/>
      </tp>
      <tp>
        <v>154.5157692011</v>
        <stp/>
        <stp>EM_S_FA_YOY_OR</stp>
        <stp>2</stp>
        <stp>300125.SZ</stp>
        <stp>2020-12-31</stp>
        <tr r="S1427" s="3"/>
      </tp>
      <tp>
        <v>15.209175935299999</v>
        <stp/>
        <stp>EM_S_FA_YOY_OR</stp>
        <stp>2</stp>
        <stp>300127.SZ</stp>
        <stp>2022-12-31</stp>
        <tr r="U1429" s="3"/>
      </tp>
      <tp>
        <v>10.391571753799999</v>
        <stp/>
        <stp>EM_S_FA_YOY_OR</stp>
        <stp>2</stp>
        <stp>300114.SZ</stp>
        <stp>2021-12-31</stp>
        <tr r="T1416" s="3"/>
      </tp>
      <tp>
        <v>13.2024969901</v>
        <stp/>
        <stp>EM_S_FA_YOY_OR</stp>
        <stp>2</stp>
        <stp>300115.SZ</stp>
        <stp>2020-12-31</stp>
        <tr r="S1417" s="3"/>
      </tp>
      <tp>
        <v>36.652034138499999</v>
        <stp/>
        <stp>EM_S_FA_YOY_OR</stp>
        <stp>2</stp>
        <stp>300117.SZ</stp>
        <stp>2022-12-31</stp>
        <tr r="U1419" s="3"/>
      </tp>
      <tp>
        <v>-10.722445886099999</v>
        <stp/>
        <stp>EM_S_FA_YOY_OR</stp>
        <stp>2</stp>
        <stp>300105.SZ</stp>
        <stp>2020-12-31</stp>
        <tr r="S1407" s="3"/>
      </tp>
      <tp>
        <v>18.198769080000002</v>
        <stp/>
        <stp>EM_S_FA_YOY_OR</stp>
        <stp>2</stp>
        <stp>300107.SZ</stp>
        <stp>2022-12-31</stp>
        <tr r="U1409" s="3"/>
      </tp>
      <tp>
        <v>36.699273335100003</v>
        <stp/>
        <stp>EM_S_FA_YOY_OR</stp>
        <stp>2</stp>
        <stp>300174.SZ</stp>
        <stp>2021-12-31</stp>
        <tr r="T1475" s="3"/>
      </tp>
      <tp>
        <v>-43.501629524499997</v>
        <stp/>
        <stp>EM_S_FA_YOY_OR</stp>
        <stp>2</stp>
        <stp>300175.SZ</stp>
        <stp>2020-12-31</stp>
        <tr r="S1476" s="3"/>
      </tp>
      <tp>
        <v>-26.5775096918</v>
        <stp/>
        <stp>EM_S_FA_YOY_OR</stp>
        <stp>2</stp>
        <stp>300177.SZ</stp>
        <stp>2022-12-31</stp>
        <tr r="U1478" s="3"/>
      </tp>
      <tp>
        <v>-2.6618817216999999</v>
        <stp/>
        <stp>EM_S_FA_YOY_OR</stp>
        <stp>2</stp>
        <stp>000155.SZ</stp>
        <stp>2020-12-31</stp>
        <tr r="S62" s="3"/>
      </tp>
      <tp>
        <v>-37.984345293499999</v>
        <stp/>
        <stp>EM_S_FA_YOY_OR</stp>
        <stp>2</stp>
        <stp>000157.SZ</stp>
        <stp>2022-12-31</stp>
        <tr r="U64" s="3"/>
      </tp>
      <tp>
        <v>18.316404080600002</v>
        <stp/>
        <stp>EM_S_FA_YOY_OR</stp>
        <stp>2</stp>
        <stp>300164.SZ</stp>
        <stp>2021-12-31</stp>
        <tr r="T1465" s="3"/>
      </tp>
      <tp>
        <v>3.0714213197000002</v>
        <stp/>
        <stp>EM_S_FA_YOY_OR</stp>
        <stp>2</stp>
        <stp>300165.SZ</stp>
        <stp>2020-12-31</stp>
        <tr r="S1466" s="3"/>
      </tp>
      <tp>
        <v>44.703446609099998</v>
        <stp/>
        <stp>EM_S_FA_YOY_OR</stp>
        <stp>2</stp>
        <stp>300167.SZ</stp>
        <stp>2022-12-31</stp>
        <tr r="U1468" s="3"/>
      </tp>
      <tp>
        <v>94.853735997000001</v>
        <stp/>
        <stp>EM_S_FA_YOY_OR</stp>
        <stp>2</stp>
        <stp>300154.SZ</stp>
        <stp>2021-12-31</stp>
        <tr r="T1456" s="3"/>
      </tp>
      <tp>
        <v>1.4269681889000001</v>
        <stp/>
        <stp>EM_S_FA_YOY_OR</stp>
        <stp>2</stp>
        <stp>300155.SZ</stp>
        <stp>2020-12-31</stp>
        <tr r="S1457" s="3"/>
      </tp>
      <tp>
        <v>10.2824605968</v>
        <stp/>
        <stp>EM_S_FA_YOY_OR</stp>
        <stp>2</stp>
        <stp>300157.SZ</stp>
        <stp>2022-12-31</stp>
        <tr r="U1458" s="3"/>
      </tp>
      <tp>
        <v>31.2744131119</v>
        <stp/>
        <stp>EM_S_FA_YOY_OR</stp>
        <stp>2</stp>
        <stp>300144.SZ</stp>
        <stp>2021-12-31</stp>
        <tr r="T1446" s="3"/>
      </tp>
      <tp>
        <v>3.0390275690999999</v>
        <stp/>
        <stp>EM_S_FA_YOY_OR</stp>
        <stp>2</stp>
        <stp>300145.SZ</stp>
        <stp>2020-12-31</stp>
        <tr r="S1447" s="3"/>
      </tp>
      <tp>
        <v>-26.375557541900001</v>
        <stp/>
        <stp>EM_S_FA_YOY_OR</stp>
        <stp>2</stp>
        <stp>300147.SZ</stp>
        <stp>2022-12-31</stp>
        <tr r="U1449" s="3"/>
      </tp>
      <tp>
        <v>3.5806305745000002</v>
        <stp/>
        <stp>EM_S_FA_YOY_OR</stp>
        <stp>2</stp>
        <stp>300194.SZ</stp>
        <stp>2021-12-31</stp>
        <tr r="T1493" s="3"/>
      </tp>
      <tp>
        <v>-11.684645233399999</v>
        <stp/>
        <stp>EM_S_FA_YOY_OR</stp>
        <stp>2</stp>
        <stp>300195.SZ</stp>
        <stp>2020-12-31</stp>
        <tr r="S1494" s="3"/>
      </tp>
      <tp>
        <v>4.7681507289000002</v>
        <stp/>
        <stp>EM_S_FA_YOY_OR</stp>
        <stp>2</stp>
        <stp>300197.SZ</stp>
        <stp>2022-12-31</stp>
        <tr r="U1496" s="3"/>
      </tp>
      <tp>
        <v>0.79423940680000005</v>
        <stp/>
        <stp>EM_S_FA_YOY_OR</stp>
        <stp>2</stp>
        <stp>300184.SZ</stp>
        <stp>2021-12-31</stp>
        <tr r="T1484" s="3"/>
      </tp>
      <tp>
        <v>41.222588807100003</v>
        <stp/>
        <stp>EM_S_FA_YOY_OR</stp>
        <stp>2</stp>
        <stp>300185.SZ</stp>
        <stp>2020-12-31</stp>
        <tr r="S1485" s="3"/>
      </tp>
      <tp>
        <v>-28.925070160899999</v>
        <stp/>
        <stp>EM_S_FA_YOY_OR</stp>
        <stp>2</stp>
        <stp>300187.SZ</stp>
        <stp>2022-12-31</stp>
        <tr r="U1486" s="3"/>
      </tp>
      <tp>
        <v>20.836028822500001</v>
        <stp/>
        <stp>EM_S_FA_YOY_OR</stp>
        <stp>2</stp>
        <stp>600054.SH</stp>
        <stp>2021-12-31</stp>
        <tr r="T2033" s="3"/>
      </tp>
      <tp>
        <v>15.2216034546</v>
        <stp/>
        <stp>EM_S_FA_YOY_OR</stp>
        <stp>2</stp>
        <stp>600055.SH</stp>
        <stp>2020-12-31</stp>
        <tr r="S2034" s="3"/>
      </tp>
      <tp>
        <v>16.3522551392</v>
        <stp/>
        <stp>EM_S_FA_YOY_OR</stp>
        <stp>2</stp>
        <stp>600057.SH</stp>
        <stp>2022-12-31</stp>
        <tr r="U2036" s="3"/>
      </tp>
      <tp>
        <v>69.401321383899997</v>
        <stp/>
        <stp>EM_S_FA_YOY_OR</stp>
        <stp>2</stp>
        <stp>600064.SH</stp>
        <stp>2021-12-31</stp>
        <tr r="T2043" s="3"/>
      </tp>
      <tp>
        <v>17.791499950999999</v>
        <stp/>
        <stp>EM_S_FA_YOY_OR</stp>
        <stp>2</stp>
        <stp>600067.SH</stp>
        <stp>2022-12-31</stp>
        <tr r="U2045" s="3"/>
      </tp>
      <tp>
        <v>5.2053791679000003</v>
        <stp/>
        <stp>EM_S_FA_YOY_OR</stp>
        <stp>2</stp>
        <stp>600075.SH</stp>
        <stp>2020-12-31</stp>
        <tr r="S2050" s="3"/>
      </tp>
      <tp>
        <v>-0.8498157636</v>
        <stp/>
        <stp>EM_S_FA_YOY_OR</stp>
        <stp>2</stp>
        <stp>600004.SH</stp>
        <stp>2021-12-31</stp>
        <tr r="T1998" s="3"/>
      </tp>
      <tp>
        <v>-4.0074430852000003</v>
        <stp/>
        <stp>EM_S_FA_YOY_OR</stp>
        <stp>2</stp>
        <stp>600007.SH</stp>
        <stp>2022-12-31</stp>
        <tr r="U2000" s="3"/>
      </tp>
      <tp>
        <v>12.480232256200001</v>
        <stp/>
        <stp>EM_S_FA_YOY_OR</stp>
        <stp>2</stp>
        <stp>600015.SH</stp>
        <stp>2020-12-31</stp>
        <tr r="S2006" s="3"/>
      </tp>
      <tp>
        <v>15.2631499657</v>
        <stp/>
        <stp>EM_S_FA_YOY_OR</stp>
        <stp>2</stp>
        <stp>600017.SH</stp>
        <stp>2022-12-31</stp>
        <tr r="U2008" s="3"/>
      </tp>
      <tp>
        <v>-7.4398853265999998</v>
        <stp/>
        <stp>EM_S_FA_YOY_OR</stp>
        <stp>2</stp>
        <stp>600025.SH</stp>
        <stp>2020-12-31</stp>
        <tr r="S2015" s="3"/>
      </tp>
      <tp>
        <v>2.3430424521000002</v>
        <stp/>
        <stp>EM_S_FA_YOY_OR</stp>
        <stp>2</stp>
        <stp>600027.SH</stp>
        <stp>2022-12-31</stp>
        <tr r="U2017" s="3"/>
      </tp>
      <tp>
        <v>-13.4444960315</v>
        <stp/>
        <stp>EM_S_FA_YOY_OR</stp>
        <stp>2</stp>
        <stp>600035.SH</stp>
        <stp>2020-12-31</stp>
        <tr r="S2023" s="3"/>
      </tp>
      <tp>
        <v>-4.3054104966000004</v>
        <stp/>
        <stp>EM_S_FA_YOY_OR</stp>
        <stp>2</stp>
        <stp>600037.SH</stp>
        <stp>2022-12-31</stp>
        <tr r="U2025" s="3"/>
      </tp>
      <tp>
        <v>129.59428483159999</v>
        <stp/>
        <stp>EM_S_FA_YOY_OR</stp>
        <stp>2</stp>
        <stp>600084.SH</stp>
        <stp>2021-12-31</stp>
        <tr r="T2058" s="3"/>
      </tp>
      <tp>
        <v>-3.3986590447</v>
        <stp/>
        <stp>EM_S_FA_YOY_OR</stp>
        <stp>2</stp>
        <stp>600085.SH</stp>
        <stp>2020-12-31</stp>
        <tr r="S2059" s="3"/>
      </tp>
      <tp>
        <v>-48.363859628500002</v>
        <stp/>
        <stp>EM_S_FA_YOY_OR</stp>
        <stp>2</stp>
        <stp>600094.SH</stp>
        <stp>2021-12-31</stp>
        <tr r="T2062" s="3"/>
      </tp>
      <tp>
        <v>56.342125402999997</v>
        <stp/>
        <stp>EM_S_FA_YOY_OR</stp>
        <stp>2</stp>
        <stp>600095.SH</stp>
        <stp>2020-12-31</stp>
        <tr r="S2063" s="3"/>
      </tp>
      <tp>
        <v>-1.9895210302999999</v>
        <stp/>
        <stp>EM_S_FA_YOY_OR</stp>
        <stp>2</stp>
        <stp>600097.SH</stp>
        <stp>2022-12-31</stp>
        <tr r="U2065" s="3"/>
      </tp>
      <tp>
        <v>2.9990172756</v>
        <stp/>
        <stp>EM_S_FA_YOY_OR</stp>
        <stp>2</stp>
        <stp>000004.SZ</stp>
        <stp>2021-12-31</stp>
        <tr r="T4" s="3"/>
      </tp>
      <tp>
        <v>-27.811345914699999</v>
        <stp/>
        <stp>EM_S_FA_YOY_OR</stp>
        <stp>2</stp>
        <stp>000005.SZ</stp>
        <stp>2020-12-31</stp>
        <tr r="S5" s="3"/>
      </tp>
      <tp>
        <v>23.822898699100001</v>
        <stp/>
        <stp>EM_S_FA_YOY_OR</stp>
        <stp>2</stp>
        <stp>000007.SZ</stp>
        <stp>2022-12-31</stp>
        <tr r="U7" s="3"/>
      </tp>
      <tp>
        <v>26.3528692344</v>
        <stp/>
        <stp>EM_S_FA_YOY_OR</stp>
        <stp>2</stp>
        <stp>300034.SZ</stp>
        <stp>2021-12-31</stp>
        <tr r="T1342" s="3"/>
      </tp>
      <tp>
        <v>4.7935459477000002</v>
        <stp/>
        <stp>EM_S_FA_YOY_OR</stp>
        <stp>2</stp>
        <stp>300035.SZ</stp>
        <stp>2020-12-31</stp>
        <tr r="S1343" s="3"/>
      </tp>
      <tp>
        <v>38.977634756900002</v>
        <stp/>
        <stp>EM_S_FA_YOY_OR</stp>
        <stp>2</stp>
        <stp>300037.SZ</stp>
        <stp>2022-12-31</stp>
        <tr r="U1345" s="3"/>
      </tp>
      <tp>
        <v>85.112686206800007</v>
        <stp/>
        <stp>EM_S_FA_YOY_OR</stp>
        <stp>2</stp>
        <stp>000014.SZ</stp>
        <stp>2021-12-31</stp>
        <tr r="T13" s="3"/>
      </tp>
      <tp>
        <v>169.15064975480001</v>
        <stp/>
        <stp>EM_S_FA_YOY_OR</stp>
        <stp>2</stp>
        <stp>000017.SZ</stp>
        <stp>2022-12-31</stp>
        <tr r="U15" s="3"/>
      </tp>
      <tp>
        <v>24.009119651599999</v>
        <stp/>
        <stp>EM_S_FA_YOY_OR</stp>
        <stp>2</stp>
        <stp>300024.SZ</stp>
        <stp>2021-12-31</stp>
        <tr r="T1333" s="3"/>
      </tp>
      <tp>
        <v>-24.1355084301</v>
        <stp/>
        <stp>EM_S_FA_YOY_OR</stp>
        <stp>2</stp>
        <stp>300025.SZ</stp>
        <stp>2020-12-31</stp>
        <tr r="S1334" s="3"/>
      </tp>
      <tp>
        <v>-71.242669129800007</v>
        <stp/>
        <stp>EM_S_FA_YOY_OR</stp>
        <stp>2</stp>
        <stp>300027.SZ</stp>
        <stp>2022-12-31</stp>
        <tr r="U1336" s="3"/>
      </tp>
      <tp>
        <v>-25.680380232800001</v>
        <stp/>
        <stp>EM_S_FA_YOY_OR</stp>
        <stp>2</stp>
        <stp>000025.SZ</stp>
        <stp>2020-12-31</stp>
        <tr r="S20" s="3"/>
      </tp>
      <tp>
        <v>16.165936906300001</v>
        <stp/>
        <stp>EM_S_FA_YOY_OR</stp>
        <stp>2</stp>
        <stp>000027.SZ</stp>
        <stp>2022-12-31</stp>
        <tr r="U22" s="3"/>
      </tp>
      <tp>
        <v>107.0596109016</v>
        <stp/>
        <stp>EM_S_FA_YOY_OR</stp>
        <stp>2</stp>
        <stp>300014.SZ</stp>
        <stp>2021-12-31</stp>
        <tr r="T1324" s="3"/>
      </tp>
      <tp>
        <v>19.242102115800002</v>
        <stp/>
        <stp>EM_S_FA_YOY_OR</stp>
        <stp>2</stp>
        <stp>300015.SZ</stp>
        <stp>2020-12-31</stp>
        <tr r="S1325" s="3"/>
      </tp>
      <tp>
        <v>11.130295511</v>
        <stp/>
        <stp>EM_S_FA_YOY_OR</stp>
        <stp>2</stp>
        <stp>300017.SZ</stp>
        <stp>2022-12-31</stp>
        <tr r="U1327" s="3"/>
      </tp>
      <tp>
        <v>32.939698194999998</v>
        <stp/>
        <stp>EM_S_FA_YOY_OR</stp>
        <stp>2</stp>
        <stp>000034.SZ</stp>
        <stp>2021-12-31</stp>
        <tr r="T28" s="3"/>
      </tp>
      <tp>
        <v>17.648790857800002</v>
        <stp/>
        <stp>EM_S_FA_YOY_OR</stp>
        <stp>2</stp>
        <stp>000035.SZ</stp>
        <stp>2020-12-31</stp>
        <tr r="S29" s="3"/>
      </tp>
      <tp>
        <v>-8.3135370722000008</v>
        <stp/>
        <stp>EM_S_FA_YOY_OR</stp>
        <stp>2</stp>
        <stp>000037.SZ</stp>
        <stp>2022-12-31</stp>
        <tr r="U31" s="3"/>
      </tp>
      <tp>
        <v>5.4634957885000004</v>
        <stp/>
        <stp>EM_S_FA_YOY_OR</stp>
        <stp>2</stp>
        <stp>300004.SZ</stp>
        <stp>2021-12-31</stp>
        <tr r="T1314" s="3"/>
      </tp>
      <tp>
        <v>-39.6399347925</v>
        <stp/>
        <stp>EM_S_FA_YOY_OR</stp>
        <stp>2</stp>
        <stp>300005.SZ</stp>
        <stp>2020-12-31</stp>
        <tr r="S1315" s="3"/>
      </tp>
      <tp>
        <v>3.4043594516</v>
        <stp/>
        <stp>EM_S_FA_YOY_OR</stp>
        <stp>2</stp>
        <stp>300007.SZ</stp>
        <stp>2022-12-31</stp>
        <tr r="U1317" s="3"/>
      </tp>
      <tp>
        <v>-2.2806279907000002</v>
        <stp/>
        <stp>EM_S_FA_YOY_OR</stp>
        <stp>2</stp>
        <stp>000045.SZ</stp>
        <stp>2020-12-31</stp>
        <tr r="S35" s="3"/>
      </tp>
      <tp>
        <v>0.740549283</v>
        <stp/>
        <stp>EM_S_FA_YOY_OR</stp>
        <stp>2</stp>
        <stp>300074.SZ</stp>
        <stp>2021-12-31</stp>
        <tr r="T1379" s="3"/>
      </tp>
      <tp>
        <v>12.4416120962</v>
        <stp/>
        <stp>EM_S_FA_YOY_OR</stp>
        <stp>2</stp>
        <stp>300075.SZ</stp>
        <stp>2020-12-31</stp>
        <tr r="S1380" s="3"/>
      </tp>
      <tp>
        <v>17.472553730800001</v>
        <stp/>
        <stp>EM_S_FA_YOY_OR</stp>
        <stp>2</stp>
        <stp>300077.SZ</stp>
        <stp>2022-12-31</stp>
        <tr r="U1382" s="3"/>
      </tp>
      <tp>
        <v>-0.8800849167</v>
        <stp/>
        <stp>EM_S_FA_YOY_OR</stp>
        <stp>2</stp>
        <stp>000055.SZ</stp>
        <stp>2020-12-31</stp>
        <tr r="S40" s="3"/>
      </tp>
      <tp>
        <v>7.3658661742999998</v>
        <stp/>
        <stp>EM_S_FA_YOY_OR</stp>
        <stp>2</stp>
        <stp>300065.SZ</stp>
        <stp>2020-12-31</stp>
        <tr r="S1370" s="3"/>
      </tp>
      <tp>
        <v>-28.572174402600002</v>
        <stp/>
        <stp>EM_S_FA_YOY_OR</stp>
        <stp>2</stp>
        <stp>300067.SZ</stp>
        <stp>2022-12-31</stp>
        <tr r="U1372" s="3"/>
      </tp>
      <tp>
        <v>16.1885657656</v>
        <stp/>
        <stp>EM_S_FA_YOY_OR</stp>
        <stp>2</stp>
        <stp>000065.SZ</stp>
        <stp>2020-12-31</stp>
        <tr r="S48" s="3"/>
      </tp>
      <tp>
        <v>29.6681180221</v>
        <stp/>
        <stp>EM_S_FA_YOY_OR</stp>
        <stp>2</stp>
        <stp>300054.SZ</stp>
        <stp>2021-12-31</stp>
        <tr r="T1361" s="3"/>
      </tp>
      <tp>
        <v>-24.8902592361</v>
        <stp/>
        <stp>EM_S_FA_YOY_OR</stp>
        <stp>2</stp>
        <stp>300055.SZ</stp>
        <stp>2020-12-31</stp>
        <tr r="S1362" s="3"/>
      </tp>
      <tp>
        <v>7.3002780947000003</v>
        <stp/>
        <stp>EM_S_FA_YOY_OR</stp>
        <stp>2</stp>
        <stp>300057.SZ</stp>
        <stp>2022-12-31</stp>
        <tr r="U1364" s="3"/>
      </tp>
      <tp>
        <v>-23.832341908299998</v>
        <stp/>
        <stp>EM_S_FA_YOY_OR</stp>
        <stp>2</stp>
        <stp>300044.SZ</stp>
        <stp>2021-12-31</stp>
        <tr r="T1351" s="3"/>
      </tp>
      <tp>
        <v>0.64920217579999995</v>
        <stp/>
        <stp>EM_S_FA_YOY_OR</stp>
        <stp>2</stp>
        <stp>300045.SZ</stp>
        <stp>2020-12-31</stp>
        <tr r="S1352" s="3"/>
      </tp>
      <tp>
        <v>1.3935127843999999</v>
        <stp/>
        <stp>EM_S_FA_YOY_OR</stp>
        <stp>2</stp>
        <stp>300047.SZ</stp>
        <stp>2022-12-31</stp>
        <tr r="U1354" s="3"/>
      </tp>
      <tp>
        <v>-0.44360651229999998</v>
        <stp/>
        <stp>EM_S_FA_YOY_OR</stp>
        <stp>2</stp>
        <stp>300094.SZ</stp>
        <stp>2021-12-31</stp>
        <tr r="T1397" s="3"/>
      </tp>
      <tp>
        <v>22.4606998354</v>
        <stp/>
        <stp>EM_S_FA_YOY_OR</stp>
        <stp>2</stp>
        <stp>300095.SZ</stp>
        <stp>2020-12-31</stp>
        <tr r="S1398" s="3"/>
      </tp>
      <tp>
        <v>-36.556656215700002</v>
        <stp/>
        <stp>EM_S_FA_YOY_OR</stp>
        <stp>2</stp>
        <stp>300097.SZ</stp>
        <stp>2022-12-31</stp>
        <tr r="U1400" s="3"/>
      </tp>
      <tp>
        <v>20.842682987700002</v>
        <stp/>
        <stp>EM_S_FA_YOY_OR</stp>
        <stp>2</stp>
        <stp>300084.SZ</stp>
        <stp>2021-12-31</stp>
        <tr r="T1389" s="3"/>
      </tp>
      <tp>
        <v>17.735181344200001</v>
        <stp/>
        <stp>EM_S_FA_YOY_OR</stp>
        <stp>2</stp>
        <stp>300085.SZ</stp>
        <stp>2020-12-31</stp>
        <tr r="S1390" s="3"/>
      </tp>
      <tp>
        <v>38.471218389400001</v>
        <stp/>
        <stp>EM_S_FA_YOY_OR</stp>
        <stp>2</stp>
        <stp>300087.SZ</stp>
        <stp>2022-12-31</stp>
        <tr r="U1392" s="3"/>
      </tp>
      <tp>
        <v>-24.916752815999999</v>
        <stp/>
        <stp>EM_S_FA_YOY_OR</stp>
        <stp>2</stp>
        <stp>600965.SH</stp>
        <stp>2020-12-31</stp>
        <tr r="S2730" s="3"/>
      </tp>
      <tp>
        <v>3.8548348666000001</v>
        <stp/>
        <stp>EM_S_FA_YOY_OR</stp>
        <stp>2</stp>
        <stp>600967.SH</stp>
        <stp>2022-12-31</stp>
        <tr r="U2732" s="3"/>
      </tp>
      <tp>
        <v>27.849173102200002</v>
        <stp/>
        <stp>EM_S_FA_YOY_OR</stp>
        <stp>2</stp>
        <stp>600975.SH</stp>
        <stp>2020-12-31</stp>
        <tr r="S2737" s="3"/>
      </tp>
      <tp>
        <v>-49.7928287939</v>
        <stp/>
        <stp>EM_S_FA_YOY_OR</stp>
        <stp>2</stp>
        <stp>600977.SH</stp>
        <stp>2022-12-31</stp>
        <tr r="U2739" s="3"/>
      </tp>
      <tp>
        <v>11.897479650499999</v>
        <stp/>
        <stp>EM_S_FA_YOY_OR</stp>
        <stp>2</stp>
        <stp>600917.SH</stp>
        <stp>2022-12-31</stp>
        <tr r="U2718" s="3"/>
      </tp>
      <tp>
        <v>18.078742741700001</v>
        <stp/>
        <stp>EM_S_FA_YOY_OR</stp>
        <stp>2</stp>
        <stp>600984.SH</stp>
        <stp>2021-12-31</stp>
        <tr r="T2745" s="3"/>
      </tp>
      <tp>
        <v>-12.998649067700001</v>
        <stp/>
        <stp>EM_S_FA_YOY_OR</stp>
        <stp>2</stp>
        <stp>600985.SH</stp>
        <stp>2020-12-31</stp>
        <tr r="S2746" s="3"/>
      </tp>
      <tp>
        <v>0.83387387619999997</v>
        <stp/>
        <stp>EM_S_FA_YOY_OR</stp>
        <stp>2</stp>
        <stp>600987.SH</stp>
        <stp>2022-12-31</stp>
        <tr r="U2748" s="3"/>
      </tp>
      <tp>
        <v>-18.876665307700002</v>
        <stp/>
        <stp>EM_S_FA_YOY_OR</stp>
        <stp>2</stp>
        <stp>600995.SH</stp>
        <stp>2020-12-31</stp>
        <tr r="S2753" s="3"/>
      </tp>
      <tp>
        <v>12.2508615765</v>
        <stp/>
        <stp>EM_S_FA_YOY_OR</stp>
        <stp>2</stp>
        <stp>600997.SH</stp>
        <stp>2022-12-31</stp>
        <tr r="U2755" s="3"/>
      </tp>
      <tp>
        <v>10.9571182414</v>
        <stp/>
        <stp>EM_S_FA_YOY_OR</stp>
        <stp>2</stp>
        <stp>000905.SZ</stp>
        <stp>2020-12-31</stp>
        <tr r="S363" s="3"/>
      </tp>
      <tp>
        <v>1.1714845586</v>
        <stp/>
        <stp>EM_S_FA_YOY_OR</stp>
        <stp>2</stp>
        <stp>000915.SZ</stp>
        <stp>2020-12-31</stp>
        <tr r="S371" s="3"/>
      </tp>
      <tp>
        <v>-14.1484774321</v>
        <stp/>
        <stp>EM_S_FA_YOY_OR</stp>
        <stp>2</stp>
        <stp>000917.SZ</stp>
        <stp>2022-12-31</stp>
        <tr r="U372" s="3"/>
      </tp>
      <tp>
        <v>5.3529779068999996</v>
        <stp/>
        <stp>EM_S_FA_YOY_OR</stp>
        <stp>2</stp>
        <stp>000925.SZ</stp>
        <stp>2020-12-31</stp>
        <tr r="S378" s="3"/>
      </tp>
      <tp>
        <v>-7.8780973668999996</v>
        <stp/>
        <stp>EM_S_FA_YOY_OR</stp>
        <stp>2</stp>
        <stp>000927.SZ</stp>
        <stp>2022-12-31</stp>
        <tr r="U380" s="3"/>
      </tp>
      <tp>
        <v>-18.6547670938</v>
        <stp/>
        <stp>EM_S_FA_YOY_OR</stp>
        <stp>2</stp>
        <stp>000935.SZ</stp>
        <stp>2020-12-31</stp>
        <tr r="S387" s="3"/>
      </tp>
      <tp>
        <v>14.6769486506</v>
        <stp/>
        <stp>EM_S_FA_YOY_OR</stp>
        <stp>2</stp>
        <stp>000937.SZ</stp>
        <stp>2022-12-31</stp>
        <tr r="U389" s="3"/>
      </tp>
      <tp>
        <v>88.000857096100006</v>
        <stp/>
        <stp>EM_S_FA_YOY_OR</stp>
        <stp>2</stp>
        <stp>000955.SZ</stp>
        <stp>2020-12-31</stp>
        <tr r="S397" s="3"/>
      </tp>
      <tp>
        <v>15.033876492899999</v>
        <stp/>
        <stp>EM_S_FA_YOY_OR</stp>
        <stp>2</stp>
        <stp>000957.SZ</stp>
        <stp>2022-12-31</stp>
        <tr r="U398" s="3"/>
      </tp>
      <tp>
        <v>-32.594113404700003</v>
        <stp/>
        <stp>EM_S_FA_YOY_OR</stp>
        <stp>2</stp>
        <stp>000965.SZ</stp>
        <stp>2020-12-31</stp>
        <tr r="S405" s="3"/>
      </tp>
      <tp>
        <v>3.2841037430000002</v>
        <stp/>
        <stp>EM_S_FA_YOY_OR</stp>
        <stp>2</stp>
        <stp>000967.SZ</stp>
        <stp>2022-12-31</stp>
        <tr r="U407" s="3"/>
      </tp>
      <tp>
        <v>53.542010233600003</v>
        <stp/>
        <stp>EM_S_FA_YOY_OR</stp>
        <stp>2</stp>
        <stp>000975.SZ</stp>
        <stp>2020-12-31</stp>
        <tr r="S414" s="3"/>
      </tp>
      <tp>
        <v>3.6957451346000001</v>
        <stp/>
        <stp>EM_S_FA_YOY_OR</stp>
        <stp>2</stp>
        <stp>000977.SZ</stp>
        <stp>2022-12-31</stp>
        <tr r="U416" s="3"/>
      </tp>
      <tp>
        <v>-18.2219603745</v>
        <stp/>
        <stp>EM_S_FA_YOY_OR</stp>
        <stp>2</stp>
        <stp>000985.SZ</stp>
        <stp>2020-12-31</stp>
        <tr r="S422" s="3"/>
      </tp>
      <tp>
        <v>6.4407230164999998</v>
        <stp/>
        <stp>EM_S_FA_YOY_OR</stp>
        <stp>2</stp>
        <stp>000987.SZ</stp>
        <stp>2022-12-31</stp>
        <tr r="U423" s="3"/>
      </tp>
      <tp>
        <v>2.6676273807999999</v>
        <stp/>
        <stp>EM_S_FA_YOY_OR</stp>
        <stp>2</stp>
        <stp>000995.SZ</stp>
        <stp>2020-12-31</stp>
        <tr r="S428" s="3"/>
      </tp>
      <tp>
        <v>-5.2758738007000003</v>
        <stp/>
        <stp>EM_S_FA_YOY_OR</stp>
        <stp>2</stp>
        <stp>000997.SZ</stp>
        <stp>2022-12-31</stp>
        <tr r="U430" s="3"/>
      </tp>
      <tp>
        <v>1.1184353276000001</v>
        <stp/>
        <stp>EM_S_FA_YOY_OR</stp>
        <stp>2</stp>
        <stp>600844.SH</stp>
        <stp>2021-12-31</stp>
        <tr r="T2667" s="3"/>
      </tp>
      <tp>
        <v>38.964851884200002</v>
        <stp/>
        <stp>EM_S_FA_YOY_OR</stp>
        <stp>2</stp>
        <stp>600845.SH</stp>
        <stp>2020-12-31</stp>
        <tr r="S2668" s="3"/>
      </tp>
      <tp>
        <v>-17.796451321500001</v>
        <stp/>
        <stp>EM_S_FA_YOY_OR</stp>
        <stp>2</stp>
        <stp>600847.SH</stp>
        <stp>2022-12-31</stp>
        <tr r="U2670" s="3"/>
      </tp>
      <tp>
        <v>-7.6603210214999997</v>
        <stp/>
        <stp>EM_S_FA_YOY_OR</stp>
        <stp>2</stp>
        <stp>600854.SH</stp>
        <stp>2021-12-31</stp>
        <tr r="T2675" s="3"/>
      </tp>
      <tp>
        <v>6.5880705629999996</v>
        <stp/>
        <stp>EM_S_FA_YOY_OR</stp>
        <stp>2</stp>
        <stp>600855.SH</stp>
        <stp>2020-12-31</stp>
        <tr r="S2676" s="3"/>
      </tp>
      <tp>
        <v>8.7644687972999993</v>
        <stp/>
        <stp>EM_S_FA_YOY_OR</stp>
        <stp>2</stp>
        <stp>600857.SH</stp>
        <stp>2022-12-31</stp>
        <tr r="U2677" s="3"/>
      </tp>
      <tp>
        <v>-1.3700230195</v>
        <stp/>
        <stp>EM_S_FA_YOY_OR</stp>
        <stp>2</stp>
        <stp>600864.SH</stp>
        <stp>2021-12-31</stp>
        <tr r="T2684" s="3"/>
      </tp>
      <tp>
        <v>-73.406132106599998</v>
        <stp/>
        <stp>EM_S_FA_YOY_OR</stp>
        <stp>2</stp>
        <stp>600865.SH</stp>
        <stp>2020-12-31</stp>
        <tr r="S2685" s="3"/>
      </tp>
      <tp>
        <v>-14.9773489151</v>
        <stp/>
        <stp>EM_S_FA_YOY_OR</stp>
        <stp>2</stp>
        <stp>600867.SH</stp>
        <stp>2022-12-31</stp>
        <tr r="U2687" s="3"/>
      </tp>
      <tp>
        <v>34.832012138400003</v>
        <stp/>
        <stp>EM_S_FA_YOY_OR</stp>
        <stp>2</stp>
        <stp>600874.SH</stp>
        <stp>2021-12-31</stp>
        <tr r="T2693" s="3"/>
      </tp>
      <tp>
        <v>14.039265989900001</v>
        <stp/>
        <stp>EM_S_FA_YOY_OR</stp>
        <stp>2</stp>
        <stp>600875.SH</stp>
        <stp>2020-12-31</stp>
        <tr r="S2694" s="3"/>
      </tp>
      <tp>
        <v>-5.4344885995999999</v>
        <stp/>
        <stp>EM_S_FA_YOY_OR</stp>
        <stp>2</stp>
        <stp>600877.SH</stp>
        <stp>2022-12-31</stp>
        <tr r="U2696" s="3"/>
      </tp>
      <tp>
        <v>-24.585733659100001</v>
        <stp/>
        <stp>EM_S_FA_YOY_OR</stp>
        <stp>2</stp>
        <stp>600804.SH</stp>
        <stp>2021-12-31</stp>
        <tr r="T2632" s="3"/>
      </tp>
      <tp>
        <v>14.622977048999999</v>
        <stp/>
        <stp>EM_S_FA_YOY_OR</stp>
        <stp>2</stp>
        <stp>600805.SH</stp>
        <stp>2020-12-31</stp>
        <tr r="S2633" s="3"/>
      </tp>
      <tp>
        <v>33.955414452699998</v>
        <stp/>
        <stp>EM_S_FA_YOY_OR</stp>
        <stp>2</stp>
        <stp>600807.SH</stp>
        <stp>2022-12-31</stp>
        <tr r="U2634" s="3"/>
      </tp>
      <tp>
        <v>18.983555745</v>
        <stp/>
        <stp>EM_S_FA_YOY_OR</stp>
        <stp>2</stp>
        <stp>600814.SH</stp>
        <stp>2021-12-31</stp>
        <tr r="T2640" s="3"/>
      </tp>
      <tp>
        <v>2.5971679549000002</v>
        <stp/>
        <stp>EM_S_FA_YOY_OR</stp>
        <stp>2</stp>
        <stp>600815.SH</stp>
        <stp>2020-12-31</stp>
        <tr r="S2641" s="3"/>
      </tp>
      <tp>
        <v>-4.5589640867999996</v>
        <stp/>
        <stp>EM_S_FA_YOY_OR</stp>
        <stp>2</stp>
        <stp>600817.SH</stp>
        <stp>2022-12-31</stp>
        <tr r="U2643" s="3"/>
      </tp>
      <tp>
        <v>-1.1832264037</v>
        <stp/>
        <stp>EM_S_FA_YOY_OR</stp>
        <stp>2</stp>
        <stp>600824.SH</stp>
        <stp>2021-12-31</stp>
        <tr r="T2650" s="3"/>
      </tp>
      <tp>
        <v>-3.9946657101</v>
        <stp/>
        <stp>EM_S_FA_YOY_OR</stp>
        <stp>2</stp>
        <stp>600825.SH</stp>
        <stp>2020-12-31</stp>
        <tr r="S2651" s="3"/>
      </tp>
      <tp>
        <v>-6.8718850324999998</v>
        <stp/>
        <stp>EM_S_FA_YOY_OR</stp>
        <stp>2</stp>
        <stp>600827.SH</stp>
        <stp>2022-12-31</stp>
        <tr r="U2653" s="3"/>
      </tp>
      <tp>
        <v>15.6401886391</v>
        <stp/>
        <stp>EM_S_FA_YOY_OR</stp>
        <stp>2</stp>
        <stp>600834.SH</stp>
        <stp>2021-12-31</stp>
        <tr r="T2659" s="3"/>
      </tp>
      <tp>
        <v>4.9638324988999996</v>
        <stp/>
        <stp>EM_S_FA_YOY_OR</stp>
        <stp>2</stp>
        <stp>600835.SH</stp>
        <stp>2020-12-31</stp>
        <tr r="S2660" s="3"/>
      </tp>
      <tp>
        <v>-39.942352129</v>
        <stp/>
        <stp>EM_S_FA_YOY_OR</stp>
        <stp>2</stp>
        <stp>600837.SH</stp>
        <stp>2022-12-31</stp>
        <tr r="U2662" s="3"/>
      </tp>
      <tp>
        <v>151.9430733081</v>
        <stp/>
        <stp>EM_S_FA_YOY_OR</stp>
        <stp>2</stp>
        <stp>600884.SH</stp>
        <stp>2021-12-31</stp>
        <tr r="T2702" s="3"/>
      </tp>
      <tp>
        <v>10.415542884900001</v>
        <stp/>
        <stp>EM_S_FA_YOY_OR</stp>
        <stp>2</stp>
        <stp>600885.SH</stp>
        <stp>2020-12-31</stp>
        <tr r="S2703" s="3"/>
      </tp>
      <tp>
        <v>11.3978239819</v>
        <stp/>
        <stp>EM_S_FA_YOY_OR</stp>
        <stp>2</stp>
        <stp>600887.SH</stp>
        <stp>2022-12-31</stp>
        <tr r="U2705" s="3"/>
      </tp>
      <tp>
        <v>14.666215026</v>
        <stp/>
        <stp>EM_S_FA_YOY_OR</stp>
        <stp>2</stp>
        <stp>600894.SH</stp>
        <stp>2021-12-31</stp>
        <tr r="T2710" s="3"/>
      </tp>
      <tp>
        <v>-47.233273232800002</v>
        <stp/>
        <stp>EM_S_FA_YOY_OR</stp>
        <stp>2</stp>
        <stp>600895.SH</stp>
        <stp>2020-12-31</stp>
        <tr r="S2711" s="3"/>
      </tp>
      <tp>
        <v>-19.356387916500001</v>
        <stp/>
        <stp>EM_S_FA_YOY_OR</stp>
        <stp>2</stp>
        <stp>600897.SH</stp>
        <stp>2022-12-31</stp>
        <tr r="U2712" s="3"/>
      </tp>
      <tp>
        <v>16.0760458277</v>
        <stp/>
        <stp>EM_S_FA_YOY_OR</stp>
        <stp>2</stp>
        <stp>000807.SZ</stp>
        <stp>2022-12-31</stp>
        <tr r="U301" s="3"/>
      </tp>
      <tp>
        <v>11.326902156799999</v>
        <stp/>
        <stp>EM_S_FA_YOY_OR</stp>
        <stp>2</stp>
        <stp>000815.SZ</stp>
        <stp>2020-12-31</stp>
        <tr r="S307" s="3"/>
      </tp>
      <tp>
        <v>-4.2601875910000002</v>
        <stp/>
        <stp>EM_S_FA_YOY_OR</stp>
        <stp>2</stp>
        <stp>000825.SZ</stp>
        <stp>2020-12-31</stp>
        <tr r="S315" s="3"/>
      </tp>
      <tp>
        <v>-18.828782806500001</v>
        <stp/>
        <stp>EM_S_FA_YOY_OR</stp>
        <stp>2</stp>
        <stp>000837.SZ</stp>
        <stp>2022-12-31</stp>
        <tr r="U323" s="3"/>
      </tp>
      <tp>
        <v>17.6354554206</v>
        <stp/>
        <stp>EM_S_FA_YOY_OR</stp>
        <stp>2</stp>
        <stp>000875.SZ</stp>
        <stp>2020-12-31</stp>
        <tr r="S339" s="3"/>
      </tp>
      <tp>
        <v>-22.0252933113</v>
        <stp/>
        <stp>EM_S_FA_YOY_OR</stp>
        <stp>2</stp>
        <stp>000877.SZ</stp>
        <stp>2022-12-31</stp>
        <tr r="U341" s="3"/>
      </tp>
      <tp>
        <v>49.926411901199998</v>
        <stp/>
        <stp>EM_S_FA_YOY_OR</stp>
        <stp>2</stp>
        <stp>000885.SZ</stp>
        <stp>2020-12-31</stp>
        <tr r="S347" s="3"/>
      </tp>
      <tp>
        <v>16.017342425900001</v>
        <stp/>
        <stp>EM_S_FA_YOY_OR</stp>
        <stp>2</stp>
        <stp>000887.SZ</stp>
        <stp>2022-12-31</stp>
        <tr r="U349" s="3"/>
      </tp>
      <tp>
        <v>22.472180371899999</v>
        <stp/>
        <stp>EM_S_FA_YOY_OR</stp>
        <stp>2</stp>
        <stp>000895.SZ</stp>
        <stp>2020-12-31</stp>
        <tr r="S355" s="3"/>
      </tp>
      <tp>
        <v>-37.006793185100001</v>
        <stp/>
        <stp>EM_S_FA_YOY_OR</stp>
        <stp>2</stp>
        <stp>000897.SZ</stp>
        <stp>2022-12-31</stp>
        <tr r="U356" s="3"/>
      </tp>
      <tp>
        <v>13.0495271805</v>
        <stp/>
        <stp>EM_S_FA_YOY_OR</stp>
        <stp>2</stp>
        <stp>603757.SH</stp>
        <stp>2022-12-31</stp>
        <tr r="U3223" s="3"/>
      </tp>
      <tp>
        <v>-11.1363208024</v>
        <stp/>
        <stp>EM_S_FA_YOY_OR</stp>
        <stp>2</stp>
        <stp>603767.SH</stp>
        <stp>2022-12-31</stp>
        <tr r="U3226" s="3"/>
      </tp>
      <tp>
        <v>5.0337223502999997</v>
        <stp/>
        <stp>EM_S_FA_YOY_OR</stp>
        <stp>2</stp>
        <stp>603777.SH</stp>
        <stp>2022-12-31</stp>
        <tr r="U3229" s="3"/>
      </tp>
      <tp>
        <v>0.70598511460000002</v>
        <stp/>
        <stp>EM_S_FA_YOY_OR</stp>
        <stp>2</stp>
        <stp>603707.SH</stp>
        <stp>2022-12-31</stp>
        <tr r="U3207" s="3"/>
      </tp>
      <tp>
        <v>48.086535303700003</v>
        <stp/>
        <stp>EM_S_FA_YOY_OR</stp>
        <stp>2</stp>
        <stp>603717.SH</stp>
        <stp>2022-12-31</stp>
        <tr r="U3211" s="3"/>
      </tp>
      <tp>
        <v>0.1325909096</v>
        <stp/>
        <stp>EM_S_FA_YOY_OR</stp>
        <stp>2</stp>
        <stp>603725.SH</stp>
        <stp>2020-12-31</stp>
        <tr r="S3215" s="3"/>
      </tp>
      <tp>
        <v>-21.1768053859</v>
        <stp/>
        <stp>EM_S_FA_YOY_OR</stp>
        <stp>2</stp>
        <stp>603727.SH</stp>
        <stp>2022-12-31</stp>
        <tr r="U3217" s="3"/>
      </tp>
      <tp>
        <v>-0.79051220119999999</v>
        <stp/>
        <stp>EM_S_FA_YOY_OR</stp>
        <stp>2</stp>
        <stp>603737.SH</stp>
        <stp>2022-12-31</stp>
        <tr r="U3221" s="3"/>
      </tp>
      <tp>
        <v>14.547996636900001</v>
        <stp/>
        <stp>EM_S_FA_YOY_OR</stp>
        <stp>2</stp>
        <stp>603787.SH</stp>
        <stp>2022-12-31</stp>
        <tr r="U3232" s="3"/>
      </tp>
      <tp>
        <v>25.0418261198</v>
        <stp/>
        <stp>EM_S_FA_YOY_OR</stp>
        <stp>2</stp>
        <stp>603797.SH</stp>
        <stp>2022-12-31</stp>
        <tr r="U3235" s="3"/>
      </tp>
      <tp>
        <v>5.4454252607000004</v>
        <stp/>
        <stp>EM_S_FA_YOY_OR</stp>
        <stp>2</stp>
        <stp>603655.SH</stp>
        <stp>2020-12-31</stp>
        <tr r="S3181" s="3"/>
      </tp>
      <tp>
        <v>8.7890564741000006</v>
        <stp/>
        <stp>EM_S_FA_YOY_OR</stp>
        <stp>2</stp>
        <stp>603665.SH</stp>
        <stp>2020-12-31</stp>
        <tr r="S3188" s="3"/>
      </tp>
      <tp>
        <v>32.071851910200003</v>
        <stp/>
        <stp>EM_S_FA_YOY_OR</stp>
        <stp>2</stp>
        <stp>603667.SH</stp>
        <stp>2022-12-31</stp>
        <tr r="U3189" s="3"/>
      </tp>
      <tp>
        <v>-10.028888153</v>
        <stp/>
        <stp>EM_S_FA_YOY_OR</stp>
        <stp>2</stp>
        <stp>603677.SH</stp>
        <stp>2022-12-31</stp>
        <tr r="U3193" s="3"/>
      </tp>
      <tp>
        <v>20.133266142499998</v>
        <stp/>
        <stp>EM_S_FA_YOY_OR</stp>
        <stp>2</stp>
        <stp>603605.SH</stp>
        <stp>2020-12-31</stp>
        <tr r="S3160" s="3"/>
      </tp>
      <tp>
        <v>0.28916721579999999</v>
        <stp/>
        <stp>EM_S_FA_YOY_OR</stp>
        <stp>2</stp>
        <stp>603607.SH</stp>
        <stp>2022-12-31</stp>
        <tr r="U3162" s="3"/>
      </tp>
      <tp>
        <v>-12.301625639499999</v>
        <stp/>
        <stp>EM_S_FA_YOY_OR</stp>
        <stp>2</stp>
        <stp>603615.SH</stp>
        <stp>2020-12-31</stp>
        <tr r="S3167" s="3"/>
      </tp>
      <tp>
        <v>-22.719219393700001</v>
        <stp/>
        <stp>EM_S_FA_YOY_OR</stp>
        <stp>2</stp>
        <stp>603617.SH</stp>
        <stp>2022-12-31</stp>
        <tr r="U3169" s="3"/>
      </tp>
      <tp>
        <v>-47.778188275399998</v>
        <stp/>
        <stp>EM_S_FA_YOY_OR</stp>
        <stp>2</stp>
        <stp>603637.SH</stp>
        <stp>2022-12-31</stp>
        <tr r="U3177" s="3"/>
      </tp>
      <tp>
        <v>4.9969278691000003</v>
        <stp/>
        <stp>EM_S_FA_YOY_OR</stp>
        <stp>2</stp>
        <stp>603685.SH</stp>
        <stp>2020-12-31</stp>
        <tr r="S3197" s="3"/>
      </tp>
      <tp>
        <v>-24.869080742800001</v>
        <stp/>
        <stp>EM_S_FA_YOY_OR</stp>
        <stp>2</stp>
        <stp>603555.SH</stp>
        <stp>2020-12-31</stp>
        <tr r="S3136" s="3"/>
      </tp>
      <tp>
        <v>-66.527456482100007</v>
        <stp/>
        <stp>EM_S_FA_YOY_OR</stp>
        <stp>2</stp>
        <stp>603557.SH</stp>
        <stp>2022-12-31</stp>
        <tr r="U3138" s="3"/>
      </tp>
      <tp>
        <v>2.1162806401999998</v>
        <stp/>
        <stp>EM_S_FA_YOY_OR</stp>
        <stp>2</stp>
        <stp>603567.SH</stp>
        <stp>2022-12-31</stp>
        <tr r="U3142" s="3"/>
      </tp>
      <tp>
        <v>12.311559322900001</v>
        <stp/>
        <stp>EM_S_FA_YOY_OR</stp>
        <stp>2</stp>
        <stp>603577.SH</stp>
        <stp>2022-12-31</stp>
        <tr r="U3145" s="3"/>
      </tp>
      <tp>
        <v>8.7116526042999993</v>
        <stp/>
        <stp>EM_S_FA_YOY_OR</stp>
        <stp>2</stp>
        <stp>603505.SH</stp>
        <stp>2020-12-31</stp>
        <tr r="S3122" s="3"/>
      </tp>
      <tp>
        <v>19.772939463099998</v>
        <stp/>
        <stp>EM_S_FA_YOY_OR</stp>
        <stp>2</stp>
        <stp>603507.SH</stp>
        <stp>2022-12-31</stp>
        <tr r="U3123" s="3"/>
      </tp>
      <tp>
        <v>-4.6096041637000003</v>
        <stp/>
        <stp>EM_S_FA_YOY_OR</stp>
        <stp>2</stp>
        <stp>603515.SH</stp>
        <stp>2020-12-31</stp>
        <tr r="S3125" s="3"/>
      </tp>
      <tp>
        <v>1.1333384025</v>
        <stp/>
        <stp>EM_S_FA_YOY_OR</stp>
        <stp>2</stp>
        <stp>603517.SH</stp>
        <stp>2022-12-31</stp>
        <tr r="U3126" s="3"/>
      </tp>
      <tp>
        <v>5.1569824745000004</v>
        <stp/>
        <stp>EM_S_FA_YOY_OR</stp>
        <stp>2</stp>
        <stp>603527.SH</stp>
        <stp>2022-12-31</stp>
        <tr r="U3130" s="3"/>
      </tp>
      <tp>
        <v>-3.5867617989</v>
        <stp/>
        <stp>EM_S_FA_YOY_OR</stp>
        <stp>2</stp>
        <stp>603535.SH</stp>
        <stp>2020-12-31</stp>
        <tr r="S3133" s="3"/>
      </tp>
      <tp>
        <v>-14.0127301947</v>
        <stp/>
        <stp>EM_S_FA_YOY_OR</stp>
        <stp>2</stp>
        <stp>603585.SH</stp>
        <stp>2020-12-31</stp>
        <tr r="S3149" s="3"/>
      </tp>
      <tp>
        <v>40.453682361799999</v>
        <stp/>
        <stp>EM_S_FA_YOY_OR</stp>
        <stp>2</stp>
        <stp>603595.SH</stp>
        <stp>2020-12-31</stp>
        <tr r="S3153" s="3"/>
      </tp>
      <tp>
        <v>68.437402083199999</v>
        <stp/>
        <stp>EM_S_FA_YOY_OR</stp>
        <stp>2</stp>
        <stp>603444.SH</stp>
        <stp>2021-12-31</stp>
        <tr r="T3112" s="3"/>
      </tp>
      <tp>
        <v>33.021824724799998</v>
        <stp/>
        <stp>EM_S_FA_YOY_OR</stp>
        <stp>2</stp>
        <stp>603477.SH</stp>
        <stp>2022-12-31</stp>
        <tr r="U3116" s="3"/>
      </tp>
      <tp>
        <v>32.249110757700002</v>
        <stp/>
        <stp>EM_S_FA_YOY_OR</stp>
        <stp>2</stp>
        <stp>603345.SH</stp>
        <stp>2020-12-31</stp>
        <tr r="S3084" s="3"/>
      </tp>
      <tp>
        <v>10.1272562657</v>
        <stp/>
        <stp>EM_S_FA_YOY_OR</stp>
        <stp>2</stp>
        <stp>603355.SH</stp>
        <stp>2020-12-31</stp>
        <tr r="S3085" s="3"/>
      </tp>
      <tp>
        <v>18.720196575500001</v>
        <stp/>
        <stp>EM_S_FA_YOY_OR</stp>
        <stp>2</stp>
        <stp>603357.SH</stp>
        <stp>2022-12-31</stp>
        <tr r="U3086" s="3"/>
      </tp>
      <tp>
        <v>1.0922938085</v>
        <stp/>
        <stp>EM_S_FA_YOY_OR</stp>
        <stp>2</stp>
        <stp>603365.SH</stp>
        <stp>2020-12-31</stp>
        <tr r="S3091" s="3"/>
      </tp>
      <tp>
        <v>7.4947487300000004</v>
        <stp/>
        <stp>EM_S_FA_YOY_OR</stp>
        <stp>2</stp>
        <stp>603367.SH</stp>
        <stp>2022-12-31</stp>
        <tr r="U3093" s="3"/>
      </tp>
      <tp>
        <v>-16.551428868999999</v>
        <stp/>
        <stp>EM_S_FA_YOY_OR</stp>
        <stp>2</stp>
        <stp>603377.SH</stp>
        <stp>2022-12-31</stp>
        <tr r="U3096" s="3"/>
      </tp>
      <tp>
        <v>48.332559259999996</v>
        <stp/>
        <stp>EM_S_FA_YOY_OR</stp>
        <stp>2</stp>
        <stp>603305.SH</stp>
        <stp>2020-12-31</stp>
        <tr r="S3059" s="3"/>
      </tp>
      <tp>
        <v>6.0638877080000002</v>
        <stp/>
        <stp>EM_S_FA_YOY_OR</stp>
        <stp>2</stp>
        <stp>603315.SH</stp>
        <stp>2020-12-31</stp>
        <tr r="S3065" s="3"/>
      </tp>
      <tp>
        <v>19.4652741128</v>
        <stp/>
        <stp>EM_S_FA_YOY_OR</stp>
        <stp>2</stp>
        <stp>603335.SH</stp>
        <stp>2020-12-31</stp>
        <tr r="S3079" s="3"/>
      </tp>
      <tp>
        <v>-9.1175425107999999</v>
        <stp/>
        <stp>EM_S_FA_YOY_OR</stp>
        <stp>2</stp>
        <stp>603337.SH</stp>
        <stp>2022-12-31</stp>
        <tr r="U3081" s="3"/>
      </tp>
      <tp>
        <v>0.2361369347</v>
        <stp/>
        <stp>EM_S_FA_YOY_OR</stp>
        <stp>2</stp>
        <stp>603385.SH</stp>
        <stp>2020-12-31</stp>
        <tr r="S3100" s="3"/>
      </tp>
      <tp>
        <v>29.974951927300001</v>
        <stp/>
        <stp>EM_S_FA_YOY_OR</stp>
        <stp>2</stp>
        <stp>603387.SH</stp>
        <stp>2022-12-31</stp>
        <tr r="U3102" s="3"/>
      </tp>
      <tp>
        <v>8.3018087987999998</v>
        <stp/>
        <stp>EM_S_FA_YOY_OR</stp>
        <stp>2</stp>
        <stp>603277.SH</stp>
        <stp>2022-12-31</stp>
        <tr r="U3049" s="3"/>
      </tp>
      <tp>
        <v>8.3039240104999994</v>
        <stp/>
        <stp>EM_S_FA_YOY_OR</stp>
        <stp>2</stp>
        <stp>603225.SH</stp>
        <stp>2020-12-31</stp>
        <tr r="S3035" s="3"/>
      </tp>
      <tp>
        <v>23.959651258800001</v>
        <stp/>
        <stp>EM_S_FA_YOY_OR</stp>
        <stp>2</stp>
        <stp>603227.SH</stp>
        <stp>2022-12-31</stp>
        <tr r="U3037" s="3"/>
      </tp>
      <tp>
        <v>1.1906455121999999</v>
        <stp/>
        <stp>EM_S_FA_YOY_OR</stp>
        <stp>2</stp>
        <stp>603165.SH</stp>
        <stp>2020-12-31</stp>
        <tr r="S3011" s="3"/>
      </tp>
      <tp>
        <v>-6.7000362893999998</v>
        <stp/>
        <stp>EM_S_FA_YOY_OR</stp>
        <stp>2</stp>
        <stp>603167.SH</stp>
        <stp>2022-12-31</stp>
        <tr r="U3013" s="3"/>
      </tp>
      <tp>
        <v>28.3327410429</v>
        <stp/>
        <stp>EM_S_FA_YOY_OR</stp>
        <stp>2</stp>
        <stp>603177.SH</stp>
        <stp>2022-12-31</stp>
        <tr r="U3016" s="3"/>
      </tp>
      <tp>
        <v>-23.086878479700001</v>
        <stp/>
        <stp>EM_S_FA_YOY_OR</stp>
        <stp>2</stp>
        <stp>603117.SH</stp>
        <stp>2022-12-31</stp>
        <tr r="U2996" s="3"/>
      </tp>
      <tp>
        <v>49.535230355300001</v>
        <stp/>
        <stp>EM_S_FA_YOY_OR</stp>
        <stp>2</stp>
        <stp>603127.SH</stp>
        <stp>2022-12-31</stp>
        <tr r="U3000" s="3"/>
      </tp>
      <tp>
        <v>22.5813823089</v>
        <stp/>
        <stp>EM_S_FA_YOY_OR</stp>
        <stp>2</stp>
        <stp>603197.SH</stp>
        <stp>2022-12-31</stp>
        <tr r="U3026" s="3"/>
      </tp>
      <tp>
        <v>-7.0410677363999996</v>
        <stp/>
        <stp>EM_S_FA_YOY_OR</stp>
        <stp>2</stp>
        <stp>603055.SH</stp>
        <stp>2020-12-31</stp>
        <tr r="S2966" s="3"/>
      </tp>
      <tp>
        <v>18.059806999199999</v>
        <stp/>
        <stp>EM_S_FA_YOY_OR</stp>
        <stp>2</stp>
        <stp>603067.SH</stp>
        <stp>2022-12-31</stp>
        <tr r="U2971" s="3"/>
      </tp>
      <tp>
        <v>30.5545827768</v>
        <stp/>
        <stp>EM_S_FA_YOY_OR</stp>
        <stp>2</stp>
        <stp>603077.SH</stp>
        <stp>2022-12-31</stp>
        <tr r="U2974" s="3"/>
      </tp>
      <tp>
        <v>96.929522858599995</v>
        <stp/>
        <stp>EM_S_FA_YOY_OR</stp>
        <stp>2</stp>
        <stp>603005.SH</stp>
        <stp>2020-12-31</stp>
        <tr r="S2930" s="3"/>
      </tp>
      <tp>
        <v>17.7671253641</v>
        <stp/>
        <stp>EM_S_FA_YOY_OR</stp>
        <stp>2</stp>
        <stp>603007.SH</stp>
        <stp>2022-12-31</stp>
        <tr r="U2932" s="3"/>
      </tp>
      <tp>
        <v>24.833882160800002</v>
        <stp/>
        <stp>EM_S_FA_YOY_OR</stp>
        <stp>2</stp>
        <stp>603015.SH</stp>
        <stp>2020-12-31</stp>
        <tr r="S2938" s="3"/>
      </tp>
      <tp>
        <v>-1.8791071143</v>
        <stp/>
        <stp>EM_S_FA_YOY_OR</stp>
        <stp>2</stp>
        <stp>603017.SH</stp>
        <stp>2022-12-31</stp>
        <tr r="U2940" s="3"/>
      </tp>
      <tp>
        <v>-14.424206225000001</v>
        <stp/>
        <stp>EM_S_FA_YOY_OR</stp>
        <stp>2</stp>
        <stp>603025.SH</stp>
        <stp>2020-12-31</stp>
        <tr r="S2947" s="3"/>
      </tp>
      <tp>
        <v>26.551135780100001</v>
        <stp/>
        <stp>EM_S_FA_YOY_OR</stp>
        <stp>2</stp>
        <stp>603027.SH</stp>
        <stp>2022-12-31</stp>
        <tr r="U2949" s="3"/>
      </tp>
      <tp>
        <v>21.5731201565</v>
        <stp/>
        <stp>EM_S_FA_YOY_OR</stp>
        <stp>2</stp>
        <stp>603035.SH</stp>
        <stp>2020-12-31</stp>
        <tr r="S2956" s="3"/>
      </tp>
      <tp>
        <v>17.071162625199999</v>
        <stp/>
        <stp>EM_S_FA_YOY_OR</stp>
        <stp>2</stp>
        <stp>603037.SH</stp>
        <stp>2022-12-31</stp>
        <tr r="U2958" s="3"/>
      </tp>
      <tp>
        <v>-1.9518204836999999</v>
        <stp/>
        <stp>EM_S_FA_YOY_OR</stp>
        <stp>2</stp>
        <stp>603085.SH</stp>
        <stp>2020-12-31</stp>
        <tr r="S2979" s="3"/>
      </tp>
      <tp>
        <v>2.7315345376</v>
        <stp/>
        <stp>EM_S_FA_YOY_OR</stp>
        <stp>2</stp>
        <stp>603955.SH</stp>
        <stp>2020-12-31</stp>
        <tr r="S3307" s="3"/>
      </tp>
      <tp>
        <v>8.2673498764000009</v>
        <stp/>
        <stp>EM_S_FA_YOY_OR</stp>
        <stp>2</stp>
        <stp>603977.SH</stp>
        <stp>2022-12-31</stp>
        <tr r="U3317" s="3"/>
      </tp>
      <tp>
        <v>-2.6514438762000001</v>
        <stp/>
        <stp>EM_S_FA_YOY_OR</stp>
        <stp>2</stp>
        <stp>603917.SH</stp>
        <stp>2022-12-31</stp>
        <tr r="U3294" s="3"/>
      </tp>
      <tp>
        <v>-8.1308891287999998</v>
        <stp/>
        <stp>EM_S_FA_YOY_OR</stp>
        <stp>2</stp>
        <stp>603937.SH</stp>
        <stp>2022-12-31</stp>
        <tr r="U3304" s="3"/>
      </tp>
      <tp>
        <v>66.611159450299994</v>
        <stp/>
        <stp>EM_S_FA_YOY_OR</stp>
        <stp>2</stp>
        <stp>603985.SH</stp>
        <stp>2020-12-31</stp>
        <tr r="S3321" s="3"/>
      </tp>
      <tp>
        <v>0.70412858720000004</v>
        <stp/>
        <stp>EM_S_FA_YOY_OR</stp>
        <stp>2</stp>
        <stp>603987.SH</stp>
        <stp>2022-12-31</stp>
        <tr r="U3323" s="3"/>
      </tp>
      <tp>
        <v>6.7419900283</v>
        <stp/>
        <stp>EM_S_FA_YOY_OR</stp>
        <stp>2</stp>
        <stp>603997.SH</stp>
        <stp>2022-12-31</stp>
        <tr r="U3329" s="3"/>
      </tp>
      <tp>
        <v>17.511326531999998</v>
        <stp/>
        <stp>EM_S_FA_YOY_OR</stp>
        <stp>2</stp>
        <stp>603855.SH</stp>
        <stp>2020-12-31</stp>
        <tr r="S3261" s="3"/>
      </tp>
      <tp>
        <v>-21.2359016881</v>
        <stp/>
        <stp>EM_S_FA_YOY_OR</stp>
        <stp>2</stp>
        <stp>603877.SH</stp>
        <stp>2022-12-31</stp>
        <tr r="U3270" s="3"/>
      </tp>
      <tp>
        <v>17.433954039500001</v>
        <stp/>
        <stp>EM_S_FA_YOY_OR</stp>
        <stp>2</stp>
        <stp>603817.SH</stp>
        <stp>2022-12-31</stp>
        <tr r="U3247" s="3"/>
      </tp>
      <tp>
        <v>-12.972795787300001</v>
        <stp/>
        <stp>EM_S_FA_YOY_OR</stp>
        <stp>2</stp>
        <stp>603825.SH</stp>
        <stp>2020-12-31</stp>
        <tr r="S3252" s="3"/>
      </tp>
      <tp>
        <v>-39.6901107443</v>
        <stp/>
        <stp>EM_S_FA_YOY_OR</stp>
        <stp>2</stp>
        <stp>603885.SH</stp>
        <stp>2020-12-31</stp>
        <tr r="S3277" s="3"/>
      </tp>
      <tp>
        <v>-7.6913373504000004</v>
        <stp/>
        <stp>EM_S_FA_YOY_OR</stp>
        <stp>2</stp>
        <stp>603887.SH</stp>
        <stp>2022-12-31</stp>
        <tr r="U3279" s="3"/>
      </tp>
      <tp>
        <v>44.566842784800002</v>
        <stp/>
        <stp>EM_S_FA_YOY_OR</stp>
        <stp>2</stp>
        <stp>002705.SZ</stp>
        <stp>2020-12-31</stp>
        <tr r="S1113" s="3"/>
      </tp>
      <tp>
        <v>-26.825504821799999</v>
        <stp/>
        <stp>EM_S_FA_YOY_OR</stp>
        <stp>2</stp>
        <stp>002707.SZ</stp>
        <stp>2022-12-31</stp>
        <tr r="U1115" s="3"/>
      </tp>
      <tp>
        <v>40.1812083027</v>
        <stp/>
        <stp>EM_S_FA_YOY_OR</stp>
        <stp>2</stp>
        <stp>002714.SZ</stp>
        <stp>2021-12-31</stp>
        <tr r="T1120" s="3"/>
      </tp>
      <tp>
        <v>11.0096660319</v>
        <stp/>
        <stp>EM_S_FA_YOY_OR</stp>
        <stp>2</stp>
        <stp>002715.SZ</stp>
        <stp>2020-12-31</stp>
        <tr r="S1121" s="3"/>
      </tp>
      <tp>
        <v>-46.479847083800003</v>
        <stp/>
        <stp>EM_S_FA_YOY_OR</stp>
        <stp>2</stp>
        <stp>002717.SZ</stp>
        <stp>2022-12-31</stp>
        <tr r="U1123" s="3"/>
      </tp>
      <tp>
        <v>23.957868104599999</v>
        <stp/>
        <stp>EM_S_FA_YOY_OR</stp>
        <stp>2</stp>
        <stp>002724.SZ</stp>
        <stp>2021-12-31</stp>
        <tr r="T1129" s="3"/>
      </tp>
      <tp>
        <v>1.0229472219</v>
        <stp/>
        <stp>EM_S_FA_YOY_OR</stp>
        <stp>2</stp>
        <stp>002725.SZ</stp>
        <stp>2020-12-31</stp>
        <tr r="S1130" s="3"/>
      </tp>
      <tp>
        <v>19.4977447793</v>
        <stp/>
        <stp>EM_S_FA_YOY_OR</stp>
        <stp>2</stp>
        <stp>002727.SZ</stp>
        <stp>2022-12-31</stp>
        <tr r="U1132" s="3"/>
      </tp>
      <tp>
        <v>7.9652295530000004</v>
        <stp/>
        <stp>EM_S_FA_YOY_OR</stp>
        <stp>2</stp>
        <stp>002734.SZ</stp>
        <stp>2021-12-31</stp>
        <tr r="T1139" s="3"/>
      </tp>
      <tp>
        <v>16.296455181799999</v>
        <stp/>
        <stp>EM_S_FA_YOY_OR</stp>
        <stp>2</stp>
        <stp>002735.SZ</stp>
        <stp>2020-12-31</stp>
        <tr r="S1140" s="3"/>
      </tp>
      <tp>
        <v>14.2036690928</v>
        <stp/>
        <stp>EM_S_FA_YOY_OR</stp>
        <stp>2</stp>
        <stp>002737.SZ</stp>
        <stp>2022-12-31</stp>
        <tr r="U1142" s="3"/>
      </tp>
      <tp>
        <v>-8.3877377000000006</v>
        <stp/>
        <stp>EM_S_FA_YOY_OR</stp>
        <stp>2</stp>
        <stp>002745.SZ</stp>
        <stp>2020-12-31</stp>
        <tr r="S1149" s="3"/>
      </tp>
      <tp>
        <v>28.486545377199999</v>
        <stp/>
        <stp>EM_S_FA_YOY_OR</stp>
        <stp>2</stp>
        <stp>002747.SZ</stp>
        <stp>2022-12-31</stp>
        <tr r="U1151" s="3"/>
      </tp>
      <tp>
        <v>-16.286850316799999</v>
        <stp/>
        <stp>EM_S_FA_YOY_OR</stp>
        <stp>2</stp>
        <stp>002755.SZ</stp>
        <stp>2020-12-31</stp>
        <tr r="S1157" s="3"/>
      </tp>
      <tp>
        <v>6.609953569</v>
        <stp/>
        <stp>EM_S_FA_YOY_OR</stp>
        <stp>2</stp>
        <stp>002757.SZ</stp>
        <stp>2022-12-31</stp>
        <tr r="U1159" s="3"/>
      </tp>
      <tp>
        <v>112.0131766671</v>
        <stp/>
        <stp>EM_S_FA_YOY_OR</stp>
        <stp>2</stp>
        <stp>002765.SZ</stp>
        <stp>2020-12-31</stp>
        <tr r="S1166" s="3"/>
      </tp>
      <tp>
        <v>18.3149215541</v>
        <stp/>
        <stp>EM_S_FA_YOY_OR</stp>
        <stp>2</stp>
        <stp>002767.SZ</stp>
        <stp>2022-12-31</stp>
        <tr r="U1168" s="3"/>
      </tp>
      <tp>
        <v>111.2400144659</v>
        <stp/>
        <stp>EM_S_FA_YOY_OR</stp>
        <stp>2</stp>
        <stp>002774.SZ</stp>
        <stp>2021-12-31</stp>
        <tr r="T1174" s="3"/>
      </tp>
      <tp>
        <v>-13.055301056499999</v>
        <stp/>
        <stp>EM_S_FA_YOY_OR</stp>
        <stp>2</stp>
        <stp>002775.SZ</stp>
        <stp>2020-12-31</stp>
        <tr r="S1175" s="3"/>
      </tp>
      <tp>
        <v>-1.7874013987999999</v>
        <stp/>
        <stp>EM_S_FA_YOY_OR</stp>
        <stp>2</stp>
        <stp>002777.SZ</stp>
        <stp>2022-12-31</stp>
        <tr r="U1177" s="3"/>
      </tp>
      <tp>
        <v>-7.0986936863999999</v>
        <stp/>
        <stp>EM_S_FA_YOY_OR</stp>
        <stp>2</stp>
        <stp>002785.SZ</stp>
        <stp>2020-12-31</stp>
        <tr r="S1183" s="3"/>
      </tp>
      <tp>
        <v>-3.5694331766</v>
        <stp/>
        <stp>EM_S_FA_YOY_OR</stp>
        <stp>2</stp>
        <stp>002787.SZ</stp>
        <stp>2022-12-31</stp>
        <tr r="U1185" s="3"/>
      </tp>
      <tp>
        <v>9.3965725187999993</v>
        <stp/>
        <stp>EM_S_FA_YOY_OR</stp>
        <stp>2</stp>
        <stp>002795.SZ</stp>
        <stp>2020-12-31</stp>
        <tr r="S1192" s="3"/>
      </tp>
      <tp>
        <v>-19.766949913600001</v>
        <stp/>
        <stp>EM_S_FA_YOY_OR</stp>
        <stp>2</stp>
        <stp>002797.SZ</stp>
        <stp>2022-12-31</stp>
        <tr r="U1194" s="3"/>
      </tp>
      <tp>
        <v>47.5239988975</v>
        <stp/>
        <stp>EM_S_FA_YOY_OR</stp>
        <stp>2</stp>
        <stp>002605.SZ</stp>
        <stp>2020-12-31</stp>
        <tr r="S1018" s="3"/>
      </tp>
      <tp>
        <v>-30.1937610373</v>
        <stp/>
        <stp>EM_S_FA_YOY_OR</stp>
        <stp>2</stp>
        <stp>002607.SZ</stp>
        <stp>2022-12-31</stp>
        <tr r="U1020" s="3"/>
      </tp>
      <tp>
        <v>12.2541043049</v>
        <stp/>
        <stp>EM_S_FA_YOY_OR</stp>
        <stp>2</stp>
        <stp>002614.SZ</stp>
        <stp>2021-12-31</stp>
        <tr r="T1027" s="3"/>
      </tp>
      <tp>
        <v>-16.8254240698</v>
        <stp/>
        <stp>EM_S_FA_YOY_OR</stp>
        <stp>2</stp>
        <stp>002615.SZ</stp>
        <stp>2020-12-31</stp>
        <tr r="S1028" s="3"/>
      </tp>
      <tp>
        <v>-6.0043894716999997</v>
        <stp/>
        <stp>EM_S_FA_YOY_OR</stp>
        <stp>2</stp>
        <stp>002617.SZ</stp>
        <stp>2022-12-31</stp>
        <tr r="U1030" s="3"/>
      </tp>
      <tp>
        <v>-16.6924978252</v>
        <stp/>
        <stp>EM_S_FA_YOY_OR</stp>
        <stp>2</stp>
        <stp>002624.SZ</stp>
        <stp>2021-12-31</stp>
        <tr r="T1035" s="3"/>
      </tp>
      <tp>
        <v>32.252922590700003</v>
        <stp/>
        <stp>EM_S_FA_YOY_OR</stp>
        <stp>2</stp>
        <stp>002625.SZ</stp>
        <stp>2020-12-31</stp>
        <tr r="S1036" s="3"/>
      </tp>
      <tp>
        <v>-12.4281376549</v>
        <stp/>
        <stp>EM_S_FA_YOY_OR</stp>
        <stp>2</stp>
        <stp>002627.SZ</stp>
        <stp>2022-12-31</stp>
        <tr r="U1038" s="3"/>
      </tp>
      <tp>
        <v>-1.9181217345999999</v>
        <stp/>
        <stp>EM_S_FA_YOY_OR</stp>
        <stp>2</stp>
        <stp>002634.SZ</stp>
        <stp>2021-12-31</stp>
        <tr r="T1045" s="3"/>
      </tp>
      <tp>
        <v>-7.3602107400000003</v>
        <stp/>
        <stp>EM_S_FA_YOY_OR</stp>
        <stp>2</stp>
        <stp>002635.SZ</stp>
        <stp>2020-12-31</stp>
        <tr r="S1046" s="3"/>
      </tp>
      <tp>
        <v>0.30393928320000002</v>
        <stp/>
        <stp>EM_S_FA_YOY_OR</stp>
        <stp>2</stp>
        <stp>002637.SZ</stp>
        <stp>2022-12-31</stp>
        <tr r="U1048" s="3"/>
      </tp>
      <tp>
        <v>22.3919744126</v>
        <stp/>
        <stp>EM_S_FA_YOY_OR</stp>
        <stp>2</stp>
        <stp>002644.SZ</stp>
        <stp>2021-12-31</stp>
        <tr r="T1055" s="3"/>
      </tp>
      <tp>
        <v>56.184918916299999</v>
        <stp/>
        <stp>EM_S_FA_YOY_OR</stp>
        <stp>2</stp>
        <stp>002645.SZ</stp>
        <stp>2020-12-31</stp>
        <tr r="S1056" s="3"/>
      </tp>
      <tp>
        <v>-4.1222307294</v>
        <stp/>
        <stp>EM_S_FA_YOY_OR</stp>
        <stp>2</stp>
        <stp>002647.SZ</stp>
        <stp>2022-12-31</stp>
        <tr r="U1058" s="3"/>
      </tp>
      <tp>
        <v>6.0427314038000004</v>
        <stp/>
        <stp>EM_S_FA_YOY_OR</stp>
        <stp>2</stp>
        <stp>002654.SZ</stp>
        <stp>2021-12-31</stp>
        <tr r="T1065" s="3"/>
      </tp>
      <tp>
        <v>19.888738145600001</v>
        <stp/>
        <stp>EM_S_FA_YOY_OR</stp>
        <stp>2</stp>
        <stp>002655.SZ</stp>
        <stp>2020-12-31</stp>
        <tr r="S1066" s="3"/>
      </tp>
      <tp>
        <v>-23.230740573999999</v>
        <stp/>
        <stp>EM_S_FA_YOY_OR</stp>
        <stp>2</stp>
        <stp>002657.SZ</stp>
        <stp>2022-12-31</stp>
        <tr r="U1068" s="3"/>
      </tp>
      <tp>
        <v>16.584501651099998</v>
        <stp/>
        <stp>EM_S_FA_YOY_OR</stp>
        <stp>2</stp>
        <stp>002664.SZ</stp>
        <stp>2021-12-31</stp>
        <tr r="T1075" s="3"/>
      </tp>
      <tp>
        <v>-40.795648286499997</v>
        <stp/>
        <stp>EM_S_FA_YOY_OR</stp>
        <stp>2</stp>
        <stp>002665.SZ</stp>
        <stp>2020-12-31</stp>
        <tr r="S1076" s="3"/>
      </tp>
      <tp>
        <v>417.9549234529</v>
        <stp/>
        <stp>EM_S_FA_YOY_OR</stp>
        <stp>2</stp>
        <stp>002667.SZ</stp>
        <stp>2022-12-31</stp>
        <tr r="U1078" s="3"/>
      </tp>
      <tp>
        <v>18.207278609100001</v>
        <stp/>
        <stp>EM_S_FA_YOY_OR</stp>
        <stp>2</stp>
        <stp>002674.SZ</stp>
        <stp>2021-12-31</stp>
        <tr r="T1085" s="3"/>
      </tp>
      <tp>
        <v>14.2415827635</v>
        <stp/>
        <stp>EM_S_FA_YOY_OR</stp>
        <stp>2</stp>
        <stp>002675.SZ</stp>
        <stp>2020-12-31</stp>
        <tr r="S1086" s="3"/>
      </tp>
      <tp>
        <v>-15.241564650100001</v>
        <stp/>
        <stp>EM_S_FA_YOY_OR</stp>
        <stp>2</stp>
        <stp>002677.SZ</stp>
        <stp>2022-12-31</stp>
        <tr r="U1088" s="3"/>
      </tp>
      <tp>
        <v>-44.205268793899997</v>
        <stp/>
        <stp>EM_S_FA_YOY_OR</stp>
        <stp>2</stp>
        <stp>002685.SZ</stp>
        <stp>2020-12-31</stp>
        <tr r="S1094" s="3"/>
      </tp>
      <tp>
        <v>-1.8700640431</v>
        <stp/>
        <stp>EM_S_FA_YOY_OR</stp>
        <stp>2</stp>
        <stp>002687.SZ</stp>
        <stp>2022-12-31</stp>
        <tr r="U1096" s="3"/>
      </tp>
      <tp>
        <v>4.4778972234000003</v>
        <stp/>
        <stp>EM_S_FA_YOY_OR</stp>
        <stp>2</stp>
        <stp>002694.SZ</stp>
        <stp>2021-12-31</stp>
        <tr r="T1103" s="3"/>
      </tp>
      <tp>
        <v>15.0909828581</v>
        <stp/>
        <stp>EM_S_FA_YOY_OR</stp>
        <stp>2</stp>
        <stp>002695.SZ</stp>
        <stp>2020-12-31</stp>
        <tr r="S1104" s="3"/>
      </tp>
      <tp>
        <v>7.1544541333999998</v>
        <stp/>
        <stp>EM_S_FA_YOY_OR</stp>
        <stp>2</stp>
        <stp>002697.SZ</stp>
        <stp>2022-12-31</stp>
        <tr r="U1106" s="3"/>
      </tp>
      <tp>
        <v>-0.31006875880000001</v>
        <stp/>
        <stp>EM_S_FA_YOY_OR</stp>
        <stp>2</stp>
        <stp>002505.SZ</stp>
        <stp>2020-12-31</stp>
        <tr r="S921" s="3"/>
      </tp>
      <tp>
        <v>1.1779222009000001</v>
        <stp/>
        <stp>EM_S_FA_YOY_OR</stp>
        <stp>2</stp>
        <stp>002507.SZ</stp>
        <stp>2022-12-31</stp>
        <tr r="U923" s="3"/>
      </tp>
      <tp>
        <v>28.018819478800001</v>
        <stp/>
        <stp>EM_S_FA_YOY_OR</stp>
        <stp>2</stp>
        <stp>002514.SZ</stp>
        <stp>2021-12-31</stp>
        <tr r="T929" s="3"/>
      </tp>
      <tp>
        <v>152.31948476560001</v>
        <stp/>
        <stp>EM_S_FA_YOY_OR</stp>
        <stp>2</stp>
        <stp>002515.SZ</stp>
        <stp>2020-12-31</stp>
        <tr r="S930" s="3"/>
      </tp>
      <tp>
        <v>56.844560577700001</v>
        <stp/>
        <stp>EM_S_FA_YOY_OR</stp>
        <stp>2</stp>
        <stp>002517.SZ</stp>
        <stp>2022-12-31</stp>
        <tr r="U932" s="3"/>
      </tp>
      <tp>
        <v>13.400844724300001</v>
        <stp/>
        <stp>EM_S_FA_YOY_OR</stp>
        <stp>2</stp>
        <stp>002524.SZ</stp>
        <stp>2021-12-31</stp>
        <tr r="T939" s="3"/>
      </tp>
      <tp>
        <v>-27.365346581499999</v>
        <stp/>
        <stp>EM_S_FA_YOY_OR</stp>
        <stp>2</stp>
        <stp>002527.SZ</stp>
        <stp>2022-12-31</stp>
        <tr r="U941" s="3"/>
      </tp>
      <tp>
        <v>22.825633573200001</v>
        <stp/>
        <stp>EM_S_FA_YOY_OR</stp>
        <stp>2</stp>
        <stp>002534.SZ</stp>
        <stp>2021-12-31</stp>
        <tr r="T948" s="3"/>
      </tp>
      <tp>
        <v>-13.5299830041</v>
        <stp/>
        <stp>EM_S_FA_YOY_OR</stp>
        <stp>2</stp>
        <stp>002535.SZ</stp>
        <stp>2020-12-31</stp>
        <tr r="S949" s="3"/>
      </tp>
      <tp>
        <v>8.1998578953999992</v>
        <stp/>
        <stp>EM_S_FA_YOY_OR</stp>
        <stp>2</stp>
        <stp>002537.SZ</stp>
        <stp>2022-12-31</stp>
        <tr r="U951" s="3"/>
      </tp>
      <tp>
        <v>4.0857720482</v>
        <stp/>
        <stp>EM_S_FA_YOY_OR</stp>
        <stp>2</stp>
        <stp>002544.SZ</stp>
        <stp>2021-12-31</stp>
        <tr r="T958" s="3"/>
      </tp>
      <tp>
        <v>1.7446563466</v>
        <stp/>
        <stp>EM_S_FA_YOY_OR</stp>
        <stp>2</stp>
        <stp>002545.SZ</stp>
        <stp>2020-12-31</stp>
        <tr r="S959" s="3"/>
      </tp>
      <tp>
        <v>-3.2072031591000001</v>
        <stp/>
        <stp>EM_S_FA_YOY_OR</stp>
        <stp>2</stp>
        <stp>002547.SZ</stp>
        <stp>2022-12-31</stp>
        <tr r="U961" s="3"/>
      </tp>
      <tp>
        <v>40.401304814</v>
        <stp/>
        <stp>EM_S_FA_YOY_OR</stp>
        <stp>2</stp>
        <stp>002554.SZ</stp>
        <stp>2021-12-31</stp>
        <tr r="T968" s="3"/>
      </tp>
      <tp>
        <v>8.8648602449999991</v>
        <stp/>
        <stp>EM_S_FA_YOY_OR</stp>
        <stp>2</stp>
        <stp>002555.SZ</stp>
        <stp>2020-12-31</stp>
        <tr r="S969" s="3"/>
      </tp>
      <tp>
        <v>15.0097789141</v>
        <stp/>
        <stp>EM_S_FA_YOY_OR</stp>
        <stp>2</stp>
        <stp>002557.SZ</stp>
        <stp>2022-12-31</stp>
        <tr r="U971" s="3"/>
      </tp>
      <tp>
        <v>-15.5623103685</v>
        <stp/>
        <stp>EM_S_FA_YOY_OR</stp>
        <stp>2</stp>
        <stp>002564.SZ</stp>
        <stp>2021-12-31</stp>
        <tr r="T978" s="3"/>
      </tp>
      <tp>
        <v>-7.8237471822</v>
        <stp/>
        <stp>EM_S_FA_YOY_OR</stp>
        <stp>2</stp>
        <stp>002565.SZ</stp>
        <stp>2020-12-31</stp>
        <tr r="S979" s="3"/>
      </tp>
      <tp>
        <v>22.060266159299999</v>
        <stp/>
        <stp>EM_S_FA_YOY_OR</stp>
        <stp>2</stp>
        <stp>002567.SZ</stp>
        <stp>2022-12-31</stp>
        <tr r="U981" s="3"/>
      </tp>
      <tp>
        <v>42.729443112699997</v>
        <stp/>
        <stp>EM_S_FA_YOY_OR</stp>
        <stp>2</stp>
        <stp>002574.SZ</stp>
        <stp>2021-12-31</stp>
        <tr r="T988" s="3"/>
      </tp>
      <tp>
        <v>278.48557461519999</v>
        <stp/>
        <stp>EM_S_FA_YOY_OR</stp>
        <stp>2</stp>
        <stp>002575.SZ</stp>
        <stp>2020-12-31</stp>
        <tr r="S989" s="3"/>
      </tp>
      <tp>
        <v>-8.0748738496999994</v>
        <stp/>
        <stp>EM_S_FA_YOY_OR</stp>
        <stp>2</stp>
        <stp>002577.SZ</stp>
        <stp>2022-12-31</stp>
        <tr r="U991" s="3"/>
      </tp>
      <tp>
        <v>-4.7049567655000004</v>
        <stp/>
        <stp>EM_S_FA_YOY_OR</stp>
        <stp>2</stp>
        <stp>002584.SZ</stp>
        <stp>2021-12-31</stp>
        <tr r="T998" s="3"/>
      </tp>
      <tp>
        <v>13.1700963535</v>
        <stp/>
        <stp>EM_S_FA_YOY_OR</stp>
        <stp>2</stp>
        <stp>002585.SZ</stp>
        <stp>2020-12-31</stp>
        <tr r="S999" s="3"/>
      </tp>
      <tp>
        <v>-4.3501358725000001</v>
        <stp/>
        <stp>EM_S_FA_YOY_OR</stp>
        <stp>2</stp>
        <stp>002587.SZ</stp>
        <stp>2022-12-31</stp>
        <tr r="U1001" s="3"/>
      </tp>
      <tp>
        <v>38.023998706299999</v>
        <stp/>
        <stp>EM_S_FA_YOY_OR</stp>
        <stp>2</stp>
        <stp>002594.SZ</stp>
        <stp>2021-12-31</stp>
        <tr r="T1008" s="3"/>
      </tp>
      <tp>
        <v>20.684128554899999</v>
        <stp/>
        <stp>EM_S_FA_YOY_OR</stp>
        <stp>2</stp>
        <stp>002595.SZ</stp>
        <stp>2020-12-31</stp>
        <tr r="S1009" s="3"/>
      </tp>
      <tp>
        <v>24.039319689300001</v>
        <stp/>
        <stp>EM_S_FA_YOY_OR</stp>
        <stp>2</stp>
        <stp>002597.SZ</stp>
        <stp>2022-12-31</stp>
        <tr r="U1011" s="3"/>
      </tp>
      <tp>
        <v>41.956530833599999</v>
        <stp/>
        <stp>EM_S_FA_YOY_OR</stp>
        <stp>2</stp>
        <stp>002404.SZ</stp>
        <stp>2021-12-31</stp>
        <tr r="T830" s="3"/>
      </tp>
      <tp>
        <v>-7.0175351009</v>
        <stp/>
        <stp>EM_S_FA_YOY_OR</stp>
        <stp>2</stp>
        <stp>002405.SZ</stp>
        <stp>2020-12-31</stp>
        <tr r="S831" s="3"/>
      </tp>
      <tp>
        <v>58.465614059499998</v>
        <stp/>
        <stp>EM_S_FA_YOY_OR</stp>
        <stp>2</stp>
        <stp>002407.SZ</stp>
        <stp>2022-12-31</stp>
        <tr r="U833" s="3"/>
      </tp>
      <tp>
        <v>4.9845520776000001</v>
        <stp/>
        <stp>EM_S_FA_YOY_OR</stp>
        <stp>2</stp>
        <stp>002414.SZ</stp>
        <stp>2021-12-31</stp>
        <tr r="T839" s="3"/>
      </tp>
      <tp>
        <v>10.1379334493</v>
        <stp/>
        <stp>EM_S_FA_YOY_OR</stp>
        <stp>2</stp>
        <stp>002415.SZ</stp>
        <stp>2020-12-31</stp>
        <tr r="S840" s="3"/>
      </tp>
      <tp>
        <v>0.76950150709999998</v>
        <stp/>
        <stp>EM_S_FA_YOY_OR</stp>
        <stp>2</stp>
        <stp>002424.SZ</stp>
        <stp>2021-12-31</stp>
        <tr r="T848" s="3"/>
      </tp>
      <tp>
        <v>-26.6129758053</v>
        <stp/>
        <stp>EM_S_FA_YOY_OR</stp>
        <stp>2</stp>
        <stp>002425.SZ</stp>
        <stp>2020-12-31</stp>
        <tr r="S849" s="3"/>
      </tp>
      <tp>
        <v>-15.528731775300001</v>
        <stp/>
        <stp>EM_S_FA_YOY_OR</stp>
        <stp>2</stp>
        <stp>002427.SZ</stp>
        <stp>2022-12-31</stp>
        <tr r="U851" s="3"/>
      </tp>
      <tp>
        <v>-9.7261073885999991</v>
        <stp/>
        <stp>EM_S_FA_YOY_OR</stp>
        <stp>2</stp>
        <stp>002434.SZ</stp>
        <stp>2021-12-31</stp>
        <tr r="T858" s="3"/>
      </tp>
      <tp>
        <v>-15.835833197199999</v>
        <stp/>
        <stp>EM_S_FA_YOY_OR</stp>
        <stp>2</stp>
        <stp>002435.SZ</stp>
        <stp>2020-12-31</stp>
        <tr r="S859" s="3"/>
      </tp>
      <tp>
        <v>-1.1880076367000001</v>
        <stp/>
        <stp>EM_S_FA_YOY_OR</stp>
        <stp>2</stp>
        <stp>002437.SZ</stp>
        <stp>2022-12-31</stp>
        <tr r="U861" s="3"/>
      </tp>
      <tp>
        <v>27.798698887</v>
        <stp/>
        <stp>EM_S_FA_YOY_OR</stp>
        <stp>2</stp>
        <stp>002444.SZ</stp>
        <stp>2021-12-31</stp>
        <tr r="T868" s="3"/>
      </tp>
      <tp>
        <v>-35.263428212299999</v>
        <stp/>
        <stp>EM_S_FA_YOY_OR</stp>
        <stp>2</stp>
        <stp>002445.SZ</stp>
        <stp>2020-12-31</stp>
        <tr r="S869" s="3"/>
      </tp>
      <tp>
        <v>21.8645240056</v>
        <stp/>
        <stp>EM_S_FA_YOY_OR</stp>
        <stp>2</stp>
        <stp>002454.SZ</stp>
        <stp>2021-12-31</stp>
        <tr r="T876" s="3"/>
      </tp>
      <tp>
        <v>-15.066602057200001</v>
        <stp/>
        <stp>EM_S_FA_YOY_OR</stp>
        <stp>2</stp>
        <stp>002455.SZ</stp>
        <stp>2020-12-31</stp>
        <tr r="S877" s="3"/>
      </tp>
      <tp>
        <v>5.6483665339</v>
        <stp/>
        <stp>EM_S_FA_YOY_OR</stp>
        <stp>2</stp>
        <stp>002457.SZ</stp>
        <stp>2022-12-31</stp>
        <tr r="U879" s="3"/>
      </tp>
      <tp>
        <v>11.1774460928</v>
        <stp/>
        <stp>EM_S_FA_YOY_OR</stp>
        <stp>2</stp>
        <stp>002465.SZ</stp>
        <stp>2020-12-31</stp>
        <tr r="S886" s="3"/>
      </tp>
      <tp>
        <v>0.44585908200000002</v>
        <stp/>
        <stp>EM_S_FA_YOY_OR</stp>
        <stp>2</stp>
        <stp>002467.SZ</stp>
        <stp>2022-12-31</stp>
        <tr r="U888" s="3"/>
      </tp>
      <tp>
        <v>-1.8160035355999999</v>
        <stp/>
        <stp>EM_S_FA_YOY_OR</stp>
        <stp>2</stp>
        <stp>002474.SZ</stp>
        <stp>2021-12-31</stp>
        <tr r="T894" s="3"/>
      </tp>
      <tp>
        <v>47.963391349200002</v>
        <stp/>
        <stp>EM_S_FA_YOY_OR</stp>
        <stp>2</stp>
        <stp>002475.SZ</stp>
        <stp>2020-12-31</stp>
        <tr r="S895" s="3"/>
      </tp>
      <tp>
        <v>34.710520997300002</v>
        <stp/>
        <stp>EM_S_FA_YOY_OR</stp>
        <stp>2</stp>
        <stp>002484.SZ</stp>
        <stp>2021-12-31</stp>
        <tr r="T903" s="3"/>
      </tp>
      <tp>
        <v>-57.442332997800001</v>
        <stp/>
        <stp>EM_S_FA_YOY_OR</stp>
        <stp>2</stp>
        <stp>002485.SZ</stp>
        <stp>2020-12-31</stp>
        <tr r="S904" s="3"/>
      </tp>
      <tp>
        <v>15.2106379391</v>
        <stp/>
        <stp>EM_S_FA_YOY_OR</stp>
        <stp>2</stp>
        <stp>002487.SZ</stp>
        <stp>2022-12-31</stp>
        <tr r="U906" s="3"/>
      </tp>
      <tp>
        <v>22.739712497100001</v>
        <stp/>
        <stp>EM_S_FA_YOY_OR</stp>
        <stp>2</stp>
        <stp>002494.SZ</stp>
        <stp>2021-12-31</stp>
        <tr r="T913" s="3"/>
      </tp>
      <tp>
        <v>-17.958849739800002</v>
        <stp/>
        <stp>EM_S_FA_YOY_OR</stp>
        <stp>2</stp>
        <stp>002495.SZ</stp>
        <stp>2020-12-31</stp>
        <tr r="S914" s="3"/>
      </tp>
      <tp>
        <v>175.82328048510001</v>
        <stp/>
        <stp>EM_S_FA_YOY_OR</stp>
        <stp>2</stp>
        <stp>002497.SZ</stp>
        <stp>2022-12-31</stp>
        <tr r="U916" s="3"/>
      </tp>
      <tp>
        <v>20.137039838100002</v>
        <stp/>
        <stp>EM_S_FA_YOY_OR</stp>
        <stp>2</stp>
        <stp>002304.SZ</stp>
        <stp>2021-12-31</stp>
        <tr r="T731" s="3"/>
      </tp>
      <tp>
        <v>-36.801010771400001</v>
        <stp/>
        <stp>EM_S_FA_YOY_OR</stp>
        <stp>2</stp>
        <stp>002305.SZ</stp>
        <stp>2020-12-31</stp>
        <tr r="S732" s="3"/>
      </tp>
      <tp>
        <v>-5.3765816855999997</v>
        <stp/>
        <stp>EM_S_FA_YOY_OR</stp>
        <stp>2</stp>
        <stp>002307.SZ</stp>
        <stp>2022-12-31</stp>
        <tr r="U734" s="3"/>
      </tp>
      <tp>
        <v>-0.46458832589999999</v>
        <stp/>
        <stp>EM_S_FA_YOY_OR</stp>
        <stp>2</stp>
        <stp>002314.SZ</stp>
        <stp>2021-12-31</stp>
        <tr r="T741" s="3"/>
      </tp>
      <tp>
        <v>15.515093628800001</v>
        <stp/>
        <stp>EM_S_FA_YOY_OR</stp>
        <stp>2</stp>
        <stp>002315.SZ</stp>
        <stp>2020-12-31</stp>
        <tr r="S742" s="3"/>
      </tp>
      <tp>
        <v>10.170705802600001</v>
        <stp/>
        <stp>EM_S_FA_YOY_OR</stp>
        <stp>2</stp>
        <stp>002317.SZ</stp>
        <stp>2022-12-31</stp>
        <tr r="U744" s="3"/>
      </tp>
      <tp>
        <v>9.5161096048000005</v>
        <stp/>
        <stp>EM_S_FA_YOY_OR</stp>
        <stp>2</stp>
        <stp>002324.SZ</stp>
        <stp>2021-12-31</stp>
        <tr r="T751" s="3"/>
      </tp>
      <tp>
        <v>-11.4639262248</v>
        <stp/>
        <stp>EM_S_FA_YOY_OR</stp>
        <stp>2</stp>
        <stp>002325.SZ</stp>
        <stp>2020-12-31</stp>
        <tr r="S752" s="3"/>
      </tp>
      <tp>
        <v>-3.1356782132999999</v>
        <stp/>
        <stp>EM_S_FA_YOY_OR</stp>
        <stp>2</stp>
        <stp>002327.SZ</stp>
        <stp>2022-12-31</stp>
        <tr r="U754" s="3"/>
      </tp>
      <tp>
        <v>31.5924614009</v>
        <stp/>
        <stp>EM_S_FA_YOY_OR</stp>
        <stp>2</stp>
        <stp>002334.SZ</stp>
        <stp>2021-12-31</stp>
        <tr r="T761" s="3"/>
      </tp>
      <tp>
        <v>7.7088577870000004</v>
        <stp/>
        <stp>EM_S_FA_YOY_OR</stp>
        <stp>2</stp>
        <stp>002335.SZ</stp>
        <stp>2020-12-31</stp>
        <tr r="S762" s="3"/>
      </tp>
      <tp>
        <v>-33.675036930399997</v>
        <stp/>
        <stp>EM_S_FA_YOY_OR</stp>
        <stp>2</stp>
        <stp>002337.SZ</stp>
        <stp>2022-12-31</stp>
        <tr r="U764" s="3"/>
      </tp>
      <tp>
        <v>0.67697311549999994</v>
        <stp/>
        <stp>EM_S_FA_YOY_OR</stp>
        <stp>2</stp>
        <stp>002344.SZ</stp>
        <stp>2021-12-31</stp>
        <tr r="T771" s="3"/>
      </tp>
      <tp>
        <v>-9.2447066458999991</v>
        <stp/>
        <stp>EM_S_FA_YOY_OR</stp>
        <stp>2</stp>
        <stp>002345.SZ</stp>
        <stp>2020-12-31</stp>
        <tr r="S772" s="3"/>
      </tp>
      <tp>
        <v>2.2133860835000001</v>
        <stp/>
        <stp>EM_S_FA_YOY_OR</stp>
        <stp>2</stp>
        <stp>002347.SZ</stp>
        <stp>2022-12-31</stp>
        <tr r="U774" s="3"/>
      </tp>
      <tp>
        <v>77.068806484500001</v>
        <stp/>
        <stp>EM_S_FA_YOY_OR</stp>
        <stp>2</stp>
        <stp>002354.SZ</stp>
        <stp>2021-12-31</stp>
        <tr r="T781" s="3"/>
      </tp>
      <tp>
        <v>-20.028087555399999</v>
        <stp/>
        <stp>EM_S_FA_YOY_OR</stp>
        <stp>2</stp>
        <stp>002355.SZ</stp>
        <stp>2020-12-31</stp>
        <tr r="S782" s="3"/>
      </tp>
      <tp>
        <v>4.7213955110999999</v>
        <stp/>
        <stp>EM_S_FA_YOY_OR</stp>
        <stp>2</stp>
        <stp>002357.SZ</stp>
        <stp>2022-12-31</stp>
        <tr r="U784" s="3"/>
      </tp>
      <tp>
        <v>26.883772091099999</v>
        <stp/>
        <stp>EM_S_FA_YOY_OR</stp>
        <stp>2</stp>
        <stp>002364.SZ</stp>
        <stp>2021-12-31</stp>
        <tr r="T790" s="3"/>
      </tp>
      <tp>
        <v>-14.4179309588</v>
        <stp/>
        <stp>EM_S_FA_YOY_OR</stp>
        <stp>2</stp>
        <stp>002365.SZ</stp>
        <stp>2020-12-31</stp>
        <tr r="S791" s="3"/>
      </tp>
      <tp>
        <v>-1.0702624025</v>
        <stp/>
        <stp>EM_S_FA_YOY_OR</stp>
        <stp>2</stp>
        <stp>002367.SZ</stp>
        <stp>2022-12-31</stp>
        <tr r="U793" s="3"/>
      </tp>
      <tp>
        <v>10.8029092461</v>
        <stp/>
        <stp>EM_S_FA_YOY_OR</stp>
        <stp>2</stp>
        <stp>002374.SZ</stp>
        <stp>2021-12-31</stp>
        <tr r="T800" s="3"/>
      </tp>
      <tp>
        <v>1.5969330600000001E-2</v>
        <stp/>
        <stp>EM_S_FA_YOY_OR</stp>
        <stp>2</stp>
        <stp>002375.SZ</stp>
        <stp>2020-12-31</stp>
        <tr r="S801" s="3"/>
      </tp>
      <tp>
        <v>-42.049276584700003</v>
        <stp/>
        <stp>EM_S_FA_YOY_OR</stp>
        <stp>2</stp>
        <stp>002377.SZ</stp>
        <stp>2022-12-31</stp>
        <tr r="U803" s="3"/>
      </tp>
      <tp>
        <v>13.169417856000001</v>
        <stp/>
        <stp>EM_S_FA_YOY_OR</stp>
        <stp>2</stp>
        <stp>002384.SZ</stp>
        <stp>2021-12-31</stp>
        <tr r="T810" s="3"/>
      </tp>
      <tp>
        <v>37.616096737200003</v>
        <stp/>
        <stp>EM_S_FA_YOY_OR</stp>
        <stp>2</stp>
        <stp>002385.SZ</stp>
        <stp>2020-12-31</stp>
        <tr r="S811" s="3"/>
      </tp>
      <tp>
        <v>20.312864472499999</v>
        <stp/>
        <stp>EM_S_FA_YOY_OR</stp>
        <stp>2</stp>
        <stp>002387.SZ</stp>
        <stp>2022-12-31</stp>
        <tr r="U813" s="3"/>
      </tp>
      <tp>
        <v>0.61245221480000001</v>
        <stp/>
        <stp>EM_S_FA_YOY_OR</stp>
        <stp>2</stp>
        <stp>002394.SZ</stp>
        <stp>2021-12-31</stp>
        <tr r="T820" s="3"/>
      </tp>
      <tp>
        <v>-5.2834634650999996</v>
        <stp/>
        <stp>EM_S_FA_YOY_OR</stp>
        <stp>2</stp>
        <stp>002395.SZ</stp>
        <stp>2020-12-31</stp>
        <tr r="S821" s="3"/>
      </tp>
      <tp>
        <v>-17.4553980166</v>
        <stp/>
        <stp>EM_S_FA_YOY_OR</stp>
        <stp>2</stp>
        <stp>002397.SZ</stp>
        <stp>2022-12-31</stp>
        <tr r="U823" s="3"/>
      </tp>
      <tp>
        <v>11.516409818</v>
        <stp/>
        <stp>EM_S_FA_YOY_OR</stp>
        <stp>2</stp>
        <stp>002204.SZ</stp>
        <stp>2021-12-31</stp>
        <tr r="T634" s="3"/>
      </tp>
      <tp>
        <v>3.8086277000000002</v>
        <stp/>
        <stp>EM_S_FA_YOY_OR</stp>
        <stp>2</stp>
        <stp>002205.SZ</stp>
        <stp>2020-12-31</stp>
        <tr r="S635" s="3"/>
      </tp>
      <tp>
        <v>2.4930649270999998</v>
        <stp/>
        <stp>EM_S_FA_YOY_OR</stp>
        <stp>2</stp>
        <stp>002207.SZ</stp>
        <stp>2022-12-31</stp>
        <tr r="U637" s="3"/>
      </tp>
      <tp>
        <v>-26.120061184499999</v>
        <stp/>
        <stp>EM_S_FA_YOY_OR</stp>
        <stp>2</stp>
        <stp>002214.SZ</stp>
        <stp>2021-12-31</stp>
        <tr r="T644" s="3"/>
      </tp>
      <tp>
        <v>1.7994861521000001</v>
        <stp/>
        <stp>EM_S_FA_YOY_OR</stp>
        <stp>2</stp>
        <stp>002215.SZ</stp>
        <stp>2020-12-31</stp>
        <tr r="S645" s="3"/>
      </tp>
      <tp>
        <v>-26.6398410973</v>
        <stp/>
        <stp>EM_S_FA_YOY_OR</stp>
        <stp>2</stp>
        <stp>002217.SZ</stp>
        <stp>2022-12-31</stp>
        <tr r="U647" s="3"/>
      </tp>
      <tp>
        <v>8.6667880060000009</v>
        <stp/>
        <stp>EM_S_FA_YOY_OR</stp>
        <stp>2</stp>
        <stp>002224.SZ</stp>
        <stp>2021-12-31</stp>
        <tr r="T653" s="3"/>
      </tp>
      <tp>
        <v>0.82253324080000001</v>
        <stp/>
        <stp>EM_S_FA_YOY_OR</stp>
        <stp>2</stp>
        <stp>002225.SZ</stp>
        <stp>2020-12-31</stp>
        <tr r="S654" s="3"/>
      </tp>
      <tp>
        <v>8.3064152903000004</v>
        <stp/>
        <stp>EM_S_FA_YOY_OR</stp>
        <stp>2</stp>
        <stp>002227.SZ</stp>
        <stp>2022-12-31</stp>
        <tr r="U656" s="3"/>
      </tp>
      <tp>
        <v>5.5621076694999996</v>
        <stp/>
        <stp>EM_S_FA_YOY_OR</stp>
        <stp>2</stp>
        <stp>002234.SZ</stp>
        <stp>2021-12-31</stp>
        <tr r="T663" s="3"/>
      </tp>
      <tp>
        <v>-22.641145625299998</v>
        <stp/>
        <stp>EM_S_FA_YOY_OR</stp>
        <stp>2</stp>
        <stp>002235.SZ</stp>
        <stp>2020-12-31</stp>
        <tr r="S664" s="3"/>
      </tp>
      <tp>
        <v>20.9359489494</v>
        <stp/>
        <stp>EM_S_FA_YOY_OR</stp>
        <stp>2</stp>
        <stp>002237.SZ</stp>
        <stp>2022-12-31</stp>
        <tr r="U666" s="3"/>
      </tp>
      <tp>
        <v>32.799322718600003</v>
        <stp/>
        <stp>EM_S_FA_YOY_OR</stp>
        <stp>2</stp>
        <stp>002244.SZ</stp>
        <stp>2021-12-31</stp>
        <tr r="T673" s="3"/>
      </tp>
      <tp>
        <v>21.632733199299999</v>
        <stp/>
        <stp>EM_S_FA_YOY_OR</stp>
        <stp>2</stp>
        <stp>002245.SZ</stp>
        <stp>2020-12-31</stp>
        <tr r="S674" s="3"/>
      </tp>
      <tp>
        <v>-19.6931618604</v>
        <stp/>
        <stp>EM_S_FA_YOY_OR</stp>
        <stp>2</stp>
        <stp>002247.SZ</stp>
        <stp>2022-12-31</stp>
        <tr r="U676" s="3"/>
      </tp>
      <tp>
        <v>80.406152338499993</v>
        <stp/>
        <stp>EM_S_FA_YOY_OR</stp>
        <stp>2</stp>
        <stp>002254.SZ</stp>
        <stp>2021-12-31</stp>
        <tr r="T683" s="3"/>
      </tp>
      <tp>
        <v>-1.6783561011999999</v>
        <stp/>
        <stp>EM_S_FA_YOY_OR</stp>
        <stp>2</stp>
        <stp>002255.SZ</stp>
        <stp>2020-12-31</stp>
        <tr r="S684" s="3"/>
      </tp>
      <tp>
        <v>-3.0646332653999999</v>
        <stp/>
        <stp>EM_S_FA_YOY_OR</stp>
        <stp>2</stp>
        <stp>002264.SZ</stp>
        <stp>2021-12-31</stp>
        <tr r="T691" s="3"/>
      </tp>
      <tp>
        <v>-14.4230676293</v>
        <stp/>
        <stp>EM_S_FA_YOY_OR</stp>
        <stp>2</stp>
        <stp>002265.SZ</stp>
        <stp>2020-12-31</stp>
        <tr r="S692" s="3"/>
      </tp>
      <tp>
        <v>12.4696504961</v>
        <stp/>
        <stp>EM_S_FA_YOY_OR</stp>
        <stp>2</stp>
        <stp>002267.SZ</stp>
        <stp>2022-12-31</stp>
        <tr r="U694" s="3"/>
      </tp>
      <tp>
        <v>54.333985398499998</v>
        <stp/>
        <stp>EM_S_FA_YOY_OR</stp>
        <stp>2</stp>
        <stp>002274.SZ</stp>
        <stp>2021-12-31</stp>
        <tr r="T701" s="3"/>
      </tp>
      <tp>
        <v>-4.5073145810000002</v>
        <stp/>
        <stp>EM_S_FA_YOY_OR</stp>
        <stp>2</stp>
        <stp>002275.SZ</stp>
        <stp>2020-12-31</stp>
        <tr r="S702" s="3"/>
      </tp>
      <tp>
        <v>-30.292387191700001</v>
        <stp/>
        <stp>EM_S_FA_YOY_OR</stp>
        <stp>2</stp>
        <stp>002277.SZ</stp>
        <stp>2022-12-31</stp>
        <tr r="U704" s="3"/>
      </tp>
      <tp>
        <v>24.292314266399998</v>
        <stp/>
        <stp>EM_S_FA_YOY_OR</stp>
        <stp>2</stp>
        <stp>002284.SZ</stp>
        <stp>2021-12-31</stp>
        <tr r="T711" s="3"/>
      </tp>
      <tp>
        <v>1.0954590524000001</v>
        <stp/>
        <stp>EM_S_FA_YOY_OR</stp>
        <stp>2</stp>
        <stp>002285.SZ</stp>
        <stp>2020-12-31</stp>
        <tr r="S712" s="3"/>
      </tp>
      <tp>
        <v>15.493110483900001</v>
        <stp/>
        <stp>EM_S_FA_YOY_OR</stp>
        <stp>2</stp>
        <stp>002287.SZ</stp>
        <stp>2022-12-31</stp>
        <tr r="U714" s="3"/>
      </tp>
      <tp>
        <v>11.678746389500001</v>
        <stp/>
        <stp>EM_S_FA_YOY_OR</stp>
        <stp>2</stp>
        <stp>002294.SZ</stp>
        <stp>2021-12-31</stp>
        <tr r="T721" s="3"/>
      </tp>
      <tp>
        <v>5.9830714066999997</v>
        <stp/>
        <stp>EM_S_FA_YOY_OR</stp>
        <stp>2</stp>
        <stp>002295.SZ</stp>
        <stp>2020-12-31</stp>
        <tr r="S722" s="3"/>
      </tp>
      <tp>
        <v>16.4835666223</v>
        <stp/>
        <stp>EM_S_FA_YOY_OR</stp>
        <stp>2</stp>
        <stp>002297.SZ</stp>
        <stp>2022-12-31</stp>
        <tr r="U724" s="3"/>
      </tp>
      <tp>
        <v>-8.7703525614999993</v>
        <stp/>
        <stp>EM_S_FA_YOY_OR</stp>
        <stp>2</stp>
        <stp>002104.SZ</stp>
        <stp>2021-12-31</stp>
        <tr r="T538" s="3"/>
      </tp>
      <tp>
        <v>-5.0476980987999998</v>
        <stp/>
        <stp>EM_S_FA_YOY_OR</stp>
        <stp>2</stp>
        <stp>002105.SZ</stp>
        <stp>2020-12-31</stp>
        <tr r="S539" s="3"/>
      </tp>
      <tp>
        <v>7.6531080295000002</v>
        <stp/>
        <stp>EM_S_FA_YOY_OR</stp>
        <stp>2</stp>
        <stp>002107.SZ</stp>
        <stp>2022-12-31</stp>
        <tr r="U541" s="3"/>
      </tp>
      <tp>
        <v>5.9298524591000001</v>
        <stp/>
        <stp>EM_S_FA_YOY_OR</stp>
        <stp>2</stp>
        <stp>002114.SZ</stp>
        <stp>2021-12-31</stp>
        <tr r="T547" s="3"/>
      </tp>
      <tp>
        <v>57.190600731099998</v>
        <stp/>
        <stp>EM_S_FA_YOY_OR</stp>
        <stp>2</stp>
        <stp>002115.SZ</stp>
        <stp>2020-12-31</stp>
        <tr r="S548" s="3"/>
      </tp>
      <tp>
        <v>-11.3218381954</v>
        <stp/>
        <stp>EM_S_FA_YOY_OR</stp>
        <stp>2</stp>
        <stp>002117.SZ</stp>
        <stp>2022-12-31</stp>
        <tr r="U550" s="3"/>
      </tp>
      <tp>
        <v>-2.3923655473999998</v>
        <stp/>
        <stp>EM_S_FA_YOY_OR</stp>
        <stp>2</stp>
        <stp>002124.SZ</stp>
        <stp>2021-12-31</stp>
        <tr r="T556" s="3"/>
      </tp>
      <tp>
        <v>1.9937620277999999</v>
        <stp/>
        <stp>EM_S_FA_YOY_OR</stp>
        <stp>2</stp>
        <stp>002125.SZ</stp>
        <stp>2020-12-31</stp>
        <tr r="S557" s="3"/>
      </tp>
      <tp>
        <v>-14.876652886600001</v>
        <stp/>
        <stp>EM_S_FA_YOY_OR</stp>
        <stp>2</stp>
        <stp>002127.SZ</stp>
        <stp>2022-12-31</stp>
        <tr r="U559" s="3"/>
      </tp>
      <tp>
        <v>52.891063712899999</v>
        <stp/>
        <stp>EM_S_FA_YOY_OR</stp>
        <stp>2</stp>
        <stp>002134.SZ</stp>
        <stp>2021-12-31</stp>
        <tr r="T566" s="3"/>
      </tp>
      <tp>
        <v>3.1183558378999998</v>
        <stp/>
        <stp>EM_S_FA_YOY_OR</stp>
        <stp>2</stp>
        <stp>002135.SZ</stp>
        <stp>2020-12-31</stp>
        <tr r="S567" s="3"/>
      </tp>
      <tp>
        <v>-30.725503468599999</v>
        <stp/>
        <stp>EM_S_FA_YOY_OR</stp>
        <stp>2</stp>
        <stp>002137.SZ</stp>
        <stp>2022-12-31</stp>
        <tr r="U569" s="3"/>
      </tp>
      <tp>
        <v>30.1854506962</v>
        <stp/>
        <stp>EM_S_FA_YOY_OR</stp>
        <stp>2</stp>
        <stp>002144.SZ</stp>
        <stp>2021-12-31</stp>
        <tr r="T575" s="3"/>
      </tp>
      <tp>
        <v>10.026695287300001</v>
        <stp/>
        <stp>EM_S_FA_YOY_OR</stp>
        <stp>2</stp>
        <stp>002145.SZ</stp>
        <stp>2020-12-31</stp>
        <tr r="S576" s="3"/>
      </tp>
      <tp>
        <v>17.522763791799999</v>
        <stp/>
        <stp>EM_S_FA_YOY_OR</stp>
        <stp>2</stp>
        <stp>002154.SZ</stp>
        <stp>2021-12-31</stp>
        <tr r="T584" s="3"/>
      </tp>
      <tp>
        <v>8.5574988235999996</v>
        <stp/>
        <stp>EM_S_FA_YOY_OR</stp>
        <stp>2</stp>
        <stp>002155.SZ</stp>
        <stp>2020-12-31</stp>
        <tr r="S585" s="3"/>
      </tp>
      <tp>
        <v>-69.760916269000006</v>
        <stp/>
        <stp>EM_S_FA_YOY_OR</stp>
        <stp>2</stp>
        <stp>002157.SZ</stp>
        <stp>2022-12-31</stp>
        <tr r="U587" s="3"/>
      </tp>
      <tp>
        <v>30.4612213847</v>
        <stp/>
        <stp>EM_S_FA_YOY_OR</stp>
        <stp>2</stp>
        <stp>002164.SZ</stp>
        <stp>2021-12-31</stp>
        <tr r="T594" s="3"/>
      </tp>
      <tp>
        <v>9.5690013786999994</v>
        <stp/>
        <stp>EM_S_FA_YOY_OR</stp>
        <stp>2</stp>
        <stp>002165.SZ</stp>
        <stp>2020-12-31</stp>
        <tr r="S595" s="3"/>
      </tp>
      <tp>
        <v>6.4785174700999999</v>
        <stp/>
        <stp>EM_S_FA_YOY_OR</stp>
        <stp>2</stp>
        <stp>002167.SZ</stp>
        <stp>2022-12-31</stp>
        <tr r="U597" s="3"/>
      </tp>
      <tp>
        <v>-31.867127834000001</v>
        <stp/>
        <stp>EM_S_FA_YOY_OR</stp>
        <stp>2</stp>
        <stp>002174.SZ</stp>
        <stp>2021-12-31</stp>
        <tr r="T604" s="3"/>
      </tp>
      <tp>
        <v>-8.3942604352999997</v>
        <stp/>
        <stp>EM_S_FA_YOY_OR</stp>
        <stp>2</stp>
        <stp>002175.SZ</stp>
        <stp>2020-12-31</stp>
        <tr r="S605" s="3"/>
      </tp>
      <tp>
        <v>-20.757846514099999</v>
        <stp/>
        <stp>EM_S_FA_YOY_OR</stp>
        <stp>2</stp>
        <stp>002177.SZ</stp>
        <stp>2022-12-31</stp>
        <tr r="U607" s="3"/>
      </tp>
      <tp>
        <v>9.9498651262000006</v>
        <stp/>
        <stp>EM_S_FA_YOY_OR</stp>
        <stp>2</stp>
        <stp>002184.SZ</stp>
        <stp>2021-12-31</stp>
        <tr r="T614" s="3"/>
      </tp>
      <tp>
        <v>3.4379455676999999</v>
        <stp/>
        <stp>EM_S_FA_YOY_OR</stp>
        <stp>2</stp>
        <stp>002185.SZ</stp>
        <stp>2020-12-31</stp>
        <tr r="S615" s="3"/>
      </tp>
      <tp>
        <v>-18.144460017899998</v>
        <stp/>
        <stp>EM_S_FA_YOY_OR</stp>
        <stp>2</stp>
        <stp>002187.SZ</stp>
        <stp>2022-12-31</stp>
        <tr r="U617" s="3"/>
      </tp>
      <tp>
        <v>23.1801141597</v>
        <stp/>
        <stp>EM_S_FA_YOY_OR</stp>
        <stp>2</stp>
        <stp>002194.SZ</stp>
        <stp>2021-12-31</stp>
        <tr r="T624" s="3"/>
      </tp>
      <tp>
        <v>-49.778263168400002</v>
        <stp/>
        <stp>EM_S_FA_YOY_OR</stp>
        <stp>2</stp>
        <stp>002195.SZ</stp>
        <stp>2020-12-31</stp>
        <tr r="S625" s="3"/>
      </tp>
      <tp>
        <v>-2.3972809992999999</v>
        <stp/>
        <stp>EM_S_FA_YOY_OR</stp>
        <stp>2</stp>
        <stp>002197.SZ</stp>
        <stp>2022-12-31</stp>
        <tr r="U627" s="3"/>
      </tp>
      <tp>
        <v>13.633429379400001</v>
        <stp/>
        <stp>EM_S_FA_YOY_OR</stp>
        <stp>2</stp>
        <stp>002004.SZ</stp>
        <stp>2021-12-31</stp>
        <tr r="T442" s="3"/>
      </tp>
      <tp>
        <v>-25.646392839499999</v>
        <stp/>
        <stp>EM_S_FA_YOY_OR</stp>
        <stp>2</stp>
        <stp>002005.SZ</stp>
        <stp>2020-12-31</stp>
        <tr r="S443" s="3"/>
      </tp>
      <tp>
        <v>1.8209115993</v>
        <stp/>
        <stp>EM_S_FA_YOY_OR</stp>
        <stp>2</stp>
        <stp>002007.SZ</stp>
        <stp>2022-12-31</stp>
        <tr r="U445" s="3"/>
      </tp>
      <tp>
        <v>10.454701330800001</v>
        <stp/>
        <stp>EM_S_FA_YOY_OR</stp>
        <stp>2</stp>
        <stp>002014.SZ</stp>
        <stp>2021-12-31</stp>
        <tr r="T451" s="3"/>
      </tp>
      <tp>
        <v>3.7352300274000001</v>
        <stp/>
        <stp>EM_S_FA_YOY_OR</stp>
        <stp>2</stp>
        <stp>002015.SZ</stp>
        <stp>2020-12-31</stp>
        <tr r="S452" s="3"/>
      </tp>
      <tp>
        <v>19.883703539500001</v>
        <stp/>
        <stp>EM_S_FA_YOY_OR</stp>
        <stp>2</stp>
        <stp>002017.SZ</stp>
        <stp>2022-12-31</stp>
        <tr r="U454" s="3"/>
      </tp>
      <tp>
        <v>-44.943827532900002</v>
        <stp/>
        <stp>EM_S_FA_YOY_OR</stp>
        <stp>2</stp>
        <stp>002024.SZ</stp>
        <stp>2021-12-31</stp>
        <tr r="T460" s="3"/>
      </tp>
      <tp>
        <v>19.376270408500002</v>
        <stp/>
        <stp>EM_S_FA_YOY_OR</stp>
        <stp>2</stp>
        <stp>002025.SZ</stp>
        <stp>2020-12-31</stp>
        <tr r="S461" s="3"/>
      </tp>
      <tp>
        <v>-36.474181253499999</v>
        <stp/>
        <stp>EM_S_FA_YOY_OR</stp>
        <stp>2</stp>
        <stp>002027.SZ</stp>
        <stp>2022-12-31</stp>
        <tr r="U463" s="3"/>
      </tp>
      <tp>
        <v>74.751214738800002</v>
        <stp/>
        <stp>EM_S_FA_YOY_OR</stp>
        <stp>2</stp>
        <stp>002034.SZ</stp>
        <stp>2021-12-31</stp>
        <tr r="T470" s="3"/>
      </tp>
      <tp>
        <v>-24.140163282500001</v>
        <stp/>
        <stp>EM_S_FA_YOY_OR</stp>
        <stp>2</stp>
        <stp>002035.SZ</stp>
        <stp>2020-12-31</stp>
        <tr r="S471" s="3"/>
      </tp>
      <tp>
        <v>5.5697950145000004</v>
        <stp/>
        <stp>EM_S_FA_YOY_OR</stp>
        <stp>2</stp>
        <stp>002037.SZ</stp>
        <stp>2022-12-31</stp>
        <tr r="U473" s="3"/>
      </tp>
      <tp>
        <v>17.426772612299999</v>
        <stp/>
        <stp>EM_S_FA_YOY_OR</stp>
        <stp>2</stp>
        <stp>002044.SZ</stp>
        <stp>2021-12-31</stp>
        <tr r="T480" s="3"/>
      </tp>
      <tp>
        <v>-4.3080531758999996</v>
        <stp/>
        <stp>EM_S_FA_YOY_OR</stp>
        <stp>2</stp>
        <stp>002045.SZ</stp>
        <stp>2020-12-31</stp>
        <tr r="S481" s="3"/>
      </tp>
      <tp>
        <v>-20.181013096800001</v>
        <stp/>
        <stp>EM_S_FA_YOY_OR</stp>
        <stp>2</stp>
        <stp>002047.SZ</stp>
        <stp>2022-12-31</stp>
        <tr r="U483" s="3"/>
      </tp>
      <tp>
        <v>22.819383785700001</v>
        <stp/>
        <stp>EM_S_FA_YOY_OR</stp>
        <stp>2</stp>
        <stp>002054.SZ</stp>
        <stp>2021-12-31</stp>
        <tr r="T490" s="3"/>
      </tp>
      <tp>
        <v>-2.8583698591000002</v>
        <stp/>
        <stp>EM_S_FA_YOY_OR</stp>
        <stp>2</stp>
        <stp>002055.SZ</stp>
        <stp>2020-12-31</stp>
        <tr r="S491" s="3"/>
      </tp>
      <tp>
        <v>5.6956016766999999</v>
        <stp/>
        <stp>EM_S_FA_YOY_OR</stp>
        <stp>2</stp>
        <stp>002057.SZ</stp>
        <stp>2022-12-31</stp>
        <tr r="U493" s="3"/>
      </tp>
      <tp>
        <v>92.661153257899997</v>
        <stp/>
        <stp>EM_S_FA_YOY_OR</stp>
        <stp>2</stp>
        <stp>002064.SZ</stp>
        <stp>2021-12-31</stp>
        <tr r="T500" s="3"/>
      </tp>
      <tp>
        <v>3.5955879784000002</v>
        <stp/>
        <stp>EM_S_FA_YOY_OR</stp>
        <stp>2</stp>
        <stp>002065.SZ</stp>
        <stp>2020-12-31</stp>
        <tr r="S501" s="3"/>
      </tp>
      <tp>
        <v>4.1832936799999998E-2</v>
        <stp/>
        <stp>EM_S_FA_YOY_OR</stp>
        <stp>2</stp>
        <stp>002067.SZ</stp>
        <stp>2022-12-31</stp>
        <tr r="U503" s="3"/>
      </tp>
      <tp>
        <v>54.011332395399997</v>
        <stp/>
        <stp>EM_S_FA_YOY_OR</stp>
        <stp>2</stp>
        <stp>002074.SZ</stp>
        <stp>2021-12-31</stp>
        <tr r="T508" s="3"/>
      </tp>
      <tp>
        <v>7.0700311730000003</v>
        <stp/>
        <stp>EM_S_FA_YOY_OR</stp>
        <stp>2</stp>
        <stp>002075.SZ</stp>
        <stp>2020-12-31</stp>
        <tr r="S509" s="3"/>
      </tp>
      <tp>
        <v>-16.7267889522</v>
        <stp/>
        <stp>EM_S_FA_YOY_OR</stp>
        <stp>2</stp>
        <stp>002077.SZ</stp>
        <stp>2022-12-31</stp>
        <tr r="U511" s="3"/>
      </tp>
      <tp>
        <v>23.520298176699999</v>
        <stp/>
        <stp>EM_S_FA_YOY_OR</stp>
        <stp>2</stp>
        <stp>002084.SZ</stp>
        <stp>2021-12-31</stp>
        <tr r="T518" s="3"/>
      </tp>
      <tp>
        <v>-15.3216212963</v>
        <stp/>
        <stp>EM_S_FA_YOY_OR</stp>
        <stp>2</stp>
        <stp>002085.SZ</stp>
        <stp>2020-12-31</stp>
        <tr r="S519" s="3"/>
      </tp>
      <tp>
        <v>-35.120145102999999</v>
        <stp/>
        <stp>EM_S_FA_YOY_OR</stp>
        <stp>2</stp>
        <stp>002087.SZ</stp>
        <stp>2022-12-31</stp>
        <tr r="U521" s="3"/>
      </tp>
      <tp>
        <v>-21.207707538099999</v>
        <stp/>
        <stp>EM_S_FA_YOY_OR</stp>
        <stp>2</stp>
        <stp>002094.SZ</stp>
        <stp>2021-12-31</stp>
        <tr r="T528" s="3"/>
      </tp>
      <tp>
        <v>5.6133013512999996</v>
        <stp/>
        <stp>EM_S_FA_YOY_OR</stp>
        <stp>2</stp>
        <stp>002095.SZ</stp>
        <stp>2020-12-31</stp>
        <tr r="S529" s="3"/>
      </tp>
      <tp>
        <v>-35.987986176900002</v>
        <stp/>
        <stp>EM_S_FA_YOY_OR</stp>
        <stp>2</stp>
        <stp>002097.SZ</stp>
        <stp>2022-12-31</stp>
        <tr r="U531" s="3"/>
      </tp>
      <tp>
        <v>-71.507528429299995</v>
        <stp/>
        <stp>EM_S_FA_YOY_OR</stp>
        <stp>2</stp>
        <stp>002905.SZ</stp>
        <stp>2020-12-31</stp>
        <tr r="S1294" s="3"/>
      </tp>
      <tp>
        <v>-7.2042722199</v>
        <stp/>
        <stp>EM_S_FA_YOY_OR</stp>
        <stp>2</stp>
        <stp>002907.SZ</stp>
        <stp>2022-12-31</stp>
        <tr r="U1296" s="3"/>
      </tp>
      <tp>
        <v>45.838638748299999</v>
        <stp/>
        <stp>EM_S_FA_YOY_OR</stp>
        <stp>2</stp>
        <stp>002915.SZ</stp>
        <stp>2020-12-31</stp>
        <tr r="S1303" s="3"/>
      </tp>
      <tp>
        <v>46.360012232899997</v>
        <stp/>
        <stp>EM_S_FA_YOY_OR</stp>
        <stp>2</stp>
        <stp>002917.SZ</stp>
        <stp>2022-12-31</stp>
        <tr r="U1305" s="3"/>
      </tp>
      <tp>
        <v>-21.988984962100002</v>
        <stp/>
        <stp>EM_S_FA_YOY_OR</stp>
        <stp>2</stp>
        <stp>002805.SZ</stp>
        <stp>2020-12-31</stp>
        <tr r="S1201" s="3"/>
      </tp>
      <tp>
        <v>12.2730202483</v>
        <stp/>
        <stp>EM_S_FA_YOY_OR</stp>
        <stp>2</stp>
        <stp>002807.SZ</stp>
        <stp>2022-12-31</stp>
        <tr r="U1203" s="3"/>
      </tp>
      <tp>
        <v>17.176989544200001</v>
        <stp/>
        <stp>EM_S_FA_YOY_OR</stp>
        <stp>2</stp>
        <stp>002815.SZ</stp>
        <stp>2020-12-31</stp>
        <tr r="S1210" s="3"/>
      </tp>
      <tp>
        <v>12.747809740399999</v>
        <stp/>
        <stp>EM_S_FA_YOY_OR</stp>
        <stp>2</stp>
        <stp>002817.SZ</stp>
        <stp>2022-12-31</stp>
        <tr r="U1212" s="3"/>
      </tp>
      <tp>
        <v>62.360324116199997</v>
        <stp/>
        <stp>EM_S_FA_YOY_OR</stp>
        <stp>2</stp>
        <stp>002824.SZ</stp>
        <stp>2021-12-31</stp>
        <tr r="T1219" s="3"/>
      </tp>
      <tp>
        <v>23.252766624300001</v>
        <stp/>
        <stp>EM_S_FA_YOY_OR</stp>
        <stp>2</stp>
        <stp>002825.SZ</stp>
        <stp>2020-12-31</stp>
        <tr r="S1220" s="3"/>
      </tp>
      <tp>
        <v>21.6146256651</v>
        <stp/>
        <stp>EM_S_FA_YOY_OR</stp>
        <stp>2</stp>
        <stp>002827.SZ</stp>
        <stp>2022-12-31</stp>
        <tr r="U1222" s="3"/>
      </tp>
      <tp>
        <v>23.952763203699998</v>
        <stp/>
        <stp>EM_S_FA_YOY_OR</stp>
        <stp>2</stp>
        <stp>002835.SZ</stp>
        <stp>2020-12-31</stp>
        <tr r="S1229" s="3"/>
      </tp>
      <tp>
        <v>31.189053582900002</v>
        <stp/>
        <stp>EM_S_FA_YOY_OR</stp>
        <stp>2</stp>
        <stp>002837.SZ</stp>
        <stp>2022-12-31</stp>
        <tr r="U1231" s="3"/>
      </tp>
      <tp>
        <v>71.096733632400003</v>
        <stp/>
        <stp>EM_S_FA_YOY_OR</stp>
        <stp>2</stp>
        <stp>002845.SZ</stp>
        <stp>2020-12-31</stp>
        <tr r="S1238" s="3"/>
      </tp>
      <tp>
        <v>26.825114991100001</v>
        <stp/>
        <stp>EM_S_FA_YOY_OR</stp>
        <stp>2</stp>
        <stp>002847.SZ</stp>
        <stp>2022-12-31</stp>
        <tr r="U1240" s="3"/>
      </tp>
      <tp>
        <v>1.5816416092000001</v>
        <stp/>
        <stp>EM_S_FA_YOY_OR</stp>
        <stp>2</stp>
        <stp>002855.SZ</stp>
        <stp>2020-12-31</stp>
        <tr r="S1247" s="3"/>
      </tp>
      <tp>
        <v>-11.0645868931</v>
        <stp/>
        <stp>EM_S_FA_YOY_OR</stp>
        <stp>2</stp>
        <stp>002857.SZ</stp>
        <stp>2022-12-31</stp>
        <tr r="U1249" s="3"/>
      </tp>
      <tp>
        <v>32.398581176999997</v>
        <stp/>
        <stp>EM_S_FA_YOY_OR</stp>
        <stp>2</stp>
        <stp>002864.SZ</stp>
        <stp>2021-12-31</stp>
        <tr r="T1256" s="3"/>
      </tp>
      <tp>
        <v>3.8393008845000001</v>
        <stp/>
        <stp>EM_S_FA_YOY_OR</stp>
        <stp>2</stp>
        <stp>002865.SZ</stp>
        <stp>2020-12-31</stp>
        <tr r="S1257" s="3"/>
      </tp>
      <tp>
        <v>21.4400657423</v>
        <stp/>
        <stp>EM_S_FA_YOY_OR</stp>
        <stp>2</stp>
        <stp>002867.SZ</stp>
        <stp>2022-12-31</stp>
        <tr r="U1259" s="3"/>
      </tp>
      <tp>
        <v>-5.2599471660999999</v>
        <stp/>
        <stp>EM_S_FA_YOY_OR</stp>
        <stp>2</stp>
        <stp>002875.SZ</stp>
        <stp>2020-12-31</stp>
        <tr r="S1266" s="3"/>
      </tp>
      <tp>
        <v>17.4747735893</v>
        <stp/>
        <stp>EM_S_FA_YOY_OR</stp>
        <stp>2</stp>
        <stp>002877.SZ</stp>
        <stp>2022-12-31</stp>
        <tr r="U1268" s="3"/>
      </tp>
      <tp>
        <v>43.715132891400003</v>
        <stp/>
        <stp>EM_S_FA_YOY_OR</stp>
        <stp>2</stp>
        <stp>002884.SZ</stp>
        <stp>2021-12-31</stp>
        <tr r="T1275" s="3"/>
      </tp>
      <tp>
        <v>-1.43086983</v>
        <stp/>
        <stp>EM_S_FA_YOY_OR</stp>
        <stp>2</stp>
        <stp>002885.SZ</stp>
        <stp>2020-12-31</stp>
        <tr r="S1276" s="3"/>
      </tp>
      <tp>
        <v>0.26997566000000001</v>
        <stp/>
        <stp>EM_S_FA_YOY_OR</stp>
        <stp>2</stp>
        <stp>002887.SZ</stp>
        <stp>2022-12-31</stp>
        <tr r="U1278" s="3"/>
      </tp>
      <tp>
        <v>1.5974542456</v>
        <stp/>
        <stp>EM_S_FA_YOY_OR</stp>
        <stp>2</stp>
        <stp>002895.SZ</stp>
        <stp>2020-12-31</stp>
        <tr r="S1285" s="3"/>
      </tp>
      <tp>
        <v>11.6087153225</v>
        <stp/>
        <stp>EM_S_FA_YOY_OR</stp>
        <stp>2</stp>
        <stp>002897.SZ</stp>
        <stp>2022-12-31</stp>
        <tr r="U1287" s="3"/>
      </tp>
      <tp>
        <v>-1.2373615755</v>
        <stp/>
        <stp>EM_S_FA_YOY_OR</stp>
        <stp>2</stp>
        <stp>601766.SH</stp>
        <stp>2022-12-31</stp>
        <tr r="U2876" s="3"/>
      </tp>
      <tp>
        <v>21.3661145797</v>
        <stp/>
        <stp>EM_S_FA_YOY_OR</stp>
        <stp>2</stp>
        <stp>601666.SH</stp>
        <stp>2022-12-31</stp>
        <tr r="U2864" s="3"/>
      </tp>
      <tp>
        <v>-2.0790944534000002</v>
        <stp/>
        <stp>EM_S_FA_YOY_OR</stp>
        <stp>2</stp>
        <stp>601616.SH</stp>
        <stp>2022-12-31</stp>
        <tr r="U2858" s="3"/>
      </tp>
      <tp>
        <v>-9.4166915667000008</v>
        <stp/>
        <stp>EM_S_FA_YOY_OR</stp>
        <stp>2</stp>
        <stp>601636.SH</stp>
        <stp>2022-12-31</stp>
        <tr r="U2863" s="3"/>
      </tp>
      <tp>
        <v>-12.825060324900001</v>
        <stp/>
        <stp>EM_S_FA_YOY_OR</stp>
        <stp>2</stp>
        <stp>001696.SZ</stp>
        <stp>2022-12-31</stp>
        <tr r="U433" s="3"/>
      </tp>
      <tp>
        <v>25.677989478200001</v>
        <stp/>
        <stp>EM_S_FA_YOY_OR</stp>
        <stp>2</stp>
        <stp>601555.SH</stp>
        <stp>2021-12-31</stp>
        <tr r="T2846" s="3"/>
      </tp>
      <tp>
        <v>-14.107269432500001</v>
        <stp/>
        <stp>EM_S_FA_YOY_OR</stp>
        <stp>2</stp>
        <stp>601566.SH</stp>
        <stp>2022-12-31</stp>
        <tr r="U2847" s="3"/>
      </tp>
      <tp>
        <v>23.968162694099998</v>
        <stp/>
        <stp>EM_S_FA_YOY_OR</stp>
        <stp>2</stp>
        <stp>601515.SH</stp>
        <stp>2021-12-31</stp>
        <tr r="T2843" s="3"/>
      </tp>
      <tp>
        <v>136.36775346830001</v>
        <stp/>
        <stp>EM_S_FA_YOY_OR</stp>
        <stp>2</stp>
        <stp>601595.SH</stp>
        <stp>2021-12-31</stp>
        <tr r="T2851" s="3"/>
      </tp>
      <tp>
        <v>-2.764461061</v>
        <stp/>
        <stp>EM_S_FA_YOY_OR</stp>
        <stp>2</stp>
        <stp>601366.SH</stp>
        <stp>2022-12-31</stp>
        <tr r="U2834" s="3"/>
      </tp>
      <tp>
        <v>42.456291066299997</v>
        <stp/>
        <stp>EM_S_FA_YOY_OR</stp>
        <stp>2</stp>
        <stp>601375.SH</stp>
        <stp>2021-12-31</stp>
        <tr r="T2837" s="3"/>
      </tp>
      <tp>
        <v>4.9213947349999998</v>
        <stp/>
        <stp>EM_S_FA_YOY_OR</stp>
        <stp>2</stp>
        <stp>601326.SH</stp>
        <stp>2022-12-31</stp>
        <tr r="U2828" s="3"/>
      </tp>
      <tp>
        <v>-3.6248763378</v>
        <stp/>
        <stp>EM_S_FA_YOY_OR</stp>
        <stp>2</stp>
        <stp>601336.SH</stp>
        <stp>2022-12-31</stp>
        <tr r="U2831" s="3"/>
      </tp>
      <tp>
        <v>11.2190265417</v>
        <stp/>
        <stp>EM_S_FA_YOY_OR</stp>
        <stp>2</stp>
        <stp>601216.SH</stp>
        <stp>2022-12-31</stp>
        <tr r="U2815" s="3"/>
      </tp>
      <tp>
        <v>60.174640909099999</v>
        <stp/>
        <stp>EM_S_FA_YOY_OR</stp>
        <stp>2</stp>
        <stp>601225.SH</stp>
        <stp>2021-12-31</stp>
        <tr r="T2818" s="3"/>
      </tp>
      <tp>
        <v>-20.553308199100002</v>
        <stp/>
        <stp>EM_S_FA_YOY_OR</stp>
        <stp>2</stp>
        <stp>601226.SH</stp>
        <stp>2022-12-31</stp>
        <tr r="U2819" s="3"/>
      </tp>
      <tp>
        <v>15.6428369932</v>
        <stp/>
        <stp>EM_S_FA_YOY_OR</stp>
        <stp>2</stp>
        <stp>601155.SH</stp>
        <stp>2021-12-31</stp>
        <tr r="T2799" s="3"/>
      </tp>
      <tp>
        <v>0.51438283100000004</v>
        <stp/>
        <stp>EM_S_FA_YOY_OR</stp>
        <stp>2</stp>
        <stp>601166.SH</stp>
        <stp>2022-12-31</stp>
        <tr r="U2802" s="3"/>
      </tp>
      <tp>
        <v>3.2757581591</v>
        <stp/>
        <stp>EM_S_FA_YOY_OR</stp>
        <stp>2</stp>
        <stp>601106.SH</stp>
        <stp>2022-12-31</stp>
        <tr r="U2786" s="3"/>
      </tp>
      <tp>
        <v>2.5297252627</v>
        <stp/>
        <stp>EM_S_FA_YOY_OR</stp>
        <stp>2</stp>
        <stp>601116.SH</stp>
        <stp>2022-12-31</stp>
        <tr r="U2791" s="3"/>
      </tp>
      <tp>
        <v>18.153504506099999</v>
        <stp/>
        <stp>EM_S_FA_YOY_OR</stp>
        <stp>2</stp>
        <stp>601126.SH</stp>
        <stp>2022-12-31</stp>
        <tr r="U2794" s="3"/>
      </tp>
      <tp>
        <v>7.4805810345000001</v>
        <stp/>
        <stp>EM_S_FA_YOY_OR</stp>
        <stp>2</stp>
        <stp>601186.SH</stp>
        <stp>2022-12-31</stp>
        <tr r="U2807" s="3"/>
      </tp>
      <tp>
        <v>62.717532733299997</v>
        <stp/>
        <stp>EM_S_FA_YOY_OR</stp>
        <stp>2</stp>
        <stp>601005.SH</stp>
        <stp>2021-12-31</stp>
        <tr r="T2762" s="3"/>
      </tp>
      <tp>
        <v>-3.7166998938</v>
        <stp/>
        <stp>EM_S_FA_YOY_OR</stp>
        <stp>2</stp>
        <stp>601006.SH</stp>
        <stp>2022-12-31</stp>
        <tr r="U2763" s="3"/>
      </tp>
      <tp>
        <v>97.065198565599999</v>
        <stp/>
        <stp>EM_S_FA_YOY_OR</stp>
        <stp>2</stp>
        <stp>601015.SH</stp>
        <stp>2021-12-31</stp>
        <tr r="T2770" s="3"/>
      </tp>
      <tp>
        <v>29.282195689400002</v>
        <stp/>
        <stp>EM_S_FA_YOY_OR</stp>
        <stp>2</stp>
        <stp>601016.SH</stp>
        <stp>2022-12-31</stp>
        <tr r="U2771" s="3"/>
      </tp>
      <tp>
        <v>-22.0984772535</v>
        <stp/>
        <stp>EM_S_FA_YOY_OR</stp>
        <stp>2</stp>
        <stp>601086.SH</stp>
        <stp>2022-12-31</stp>
        <tr r="U2780" s="3"/>
      </tp>
      <tp>
        <v>12.205133064</v>
        <stp/>
        <stp>EM_S_FA_YOY_OR</stp>
        <stp>2</stp>
        <stp>601965.SH</stp>
        <stp>2021-12-31</stp>
        <tr r="T2913" s="3"/>
      </tp>
      <tp>
        <v>-8.4682466006000006</v>
        <stp/>
        <stp>EM_S_FA_YOY_OR</stp>
        <stp>2</stp>
        <stp>601966.SH</stp>
        <stp>2022-12-31</stp>
        <tr r="U2914" s="3"/>
      </tp>
      <tp>
        <v>19.3026978555</v>
        <stp/>
        <stp>EM_S_FA_YOY_OR</stp>
        <stp>2</stp>
        <stp>601985.SH</stp>
        <stp>2021-12-31</stp>
        <tr r="T2917" s="3"/>
      </tp>
      <tp>
        <v>-0.65875804039999997</v>
        <stp/>
        <stp>EM_S_FA_YOY_OR</stp>
        <stp>2</stp>
        <stp>601996.SH</stp>
        <stp>2022-12-31</stp>
        <tr r="U2922" s="3"/>
      </tp>
      <tp>
        <v>42.074436921199997</v>
        <stp/>
        <stp>EM_S_FA_YOY_OR</stp>
        <stp>2</stp>
        <stp>001914.SZ</stp>
        <stp>2020-12-31</stp>
        <tr r="S436" s="3"/>
      </tp>
      <tp>
        <v>22.027596078599998</v>
        <stp/>
        <stp>EM_S_FA_YOY_OR</stp>
        <stp>2</stp>
        <stp>001965.SZ</stp>
        <stp>2021-12-31</stp>
        <tr r="T437" s="3"/>
      </tp>
      <tp>
        <v>-31.093967129700001</v>
        <stp/>
        <stp>EM_S_FA_YOY_OR</stp>
        <stp>2</stp>
        <stp>601866.SH</stp>
        <stp>2022-12-31</stp>
        <tr r="U2889" s="3"/>
      </tp>
      <tp>
        <v>-13.1460585784</v>
        <stp/>
        <stp>EM_S_FA_YOY_OR</stp>
        <stp>2</stp>
        <stp>601886.SH</stp>
        <stp>2022-12-31</stp>
        <tr r="U2896" s="3"/>
      </tp>
      <tp>
        <v>9.6888558653000008</v>
        <stp/>
        <stp>EM_S_FA_YOY_OR</stp>
        <stp>2</stp>
        <stp>001896.SZ</stp>
        <stp>2022-12-31</stp>
        <tr r="U435" s="3"/>
      </tp>
      <tp>
        <v>-8.2004758853999995</v>
        <stp/>
        <stp>EM_S_FA_YOY_OR</stp>
        <stp>2</stp>
        <stp>600744.SH</stp>
        <stp>2020-12-31</stp>
        <tr r="S2581" s="3"/>
      </tp>
      <tp>
        <v>1.9765794859000001</v>
        <stp/>
        <stp>EM_S_FA_YOY_OR</stp>
        <stp>2</stp>
        <stp>600745.SH</stp>
        <stp>2021-12-31</stp>
        <tr r="T2582" s="3"/>
      </tp>
      <tp>
        <v>-10.389345067400001</v>
        <stp/>
        <stp>EM_S_FA_YOY_OR</stp>
        <stp>2</stp>
        <stp>600746.SH</stp>
        <stp>2022-12-31</stp>
        <tr r="U2583" s="3"/>
      </tp>
      <tp>
        <v>-34.449034830599999</v>
        <stp/>
        <stp>EM_S_FA_YOY_OR</stp>
        <stp>2</stp>
        <stp>600754.SH</stp>
        <stp>2020-12-31</stp>
        <tr r="S2589" s="3"/>
      </tp>
      <tp>
        <v>32.375469959599997</v>
        <stp/>
        <stp>EM_S_FA_YOY_OR</stp>
        <stp>2</stp>
        <stp>600755.SH</stp>
        <stp>2021-12-31</stp>
        <tr r="T2590" s="3"/>
      </tp>
      <tp>
        <v>13.335094205800001</v>
        <stp/>
        <stp>EM_S_FA_YOY_OR</stp>
        <stp>2</stp>
        <stp>600756.SH</stp>
        <stp>2022-12-31</stp>
        <tr r="U2591" s="3"/>
      </tp>
      <tp>
        <v>14.621672738199999</v>
        <stp/>
        <stp>EM_S_FA_YOY_OR</stp>
        <stp>2</stp>
        <stp>600764.SH</stp>
        <stp>2020-12-31</stp>
        <tr r="S2598" s="3"/>
      </tp>
      <tp>
        <v>31.228508105100001</v>
        <stp/>
        <stp>EM_S_FA_YOY_OR</stp>
        <stp>2</stp>
        <stp>600765.SH</stp>
        <stp>2021-12-31</stp>
        <tr r="T2599" s="3"/>
      </tp>
      <tp>
        <v>-58.946201394399999</v>
        <stp/>
        <stp>EM_S_FA_YOY_OR</stp>
        <stp>2</stp>
        <stp>600766.SH</stp>
        <stp>2022-12-31</stp>
        <tr r="U2600" s="3"/>
      </tp>
      <tp>
        <v>-57.210834234700002</v>
        <stp/>
        <stp>EM_S_FA_YOY_OR</stp>
        <stp>2</stp>
        <stp>600774.SH</stp>
        <stp>2020-12-31</stp>
        <tr r="S2606" s="3"/>
      </tp>
      <tp>
        <v>14.6644368511</v>
        <stp/>
        <stp>EM_S_FA_YOY_OR</stp>
        <stp>2</stp>
        <stp>600775.SH</stp>
        <stp>2021-12-31</stp>
        <tr r="T2607" s="3"/>
      </tp>
      <tp>
        <v>6.3338823520999998</v>
        <stp/>
        <stp>EM_S_FA_YOY_OR</stp>
        <stp>2</stp>
        <stp>600776.SH</stp>
        <stp>2022-12-31</stp>
        <tr r="U2608" s="3"/>
      </tp>
      <tp>
        <v>12.569924432400001</v>
        <stp/>
        <stp>EM_S_FA_YOY_OR</stp>
        <stp>2</stp>
        <stp>600704.SH</stp>
        <stp>2020-12-31</stp>
        <tr r="S2543" s="3"/>
      </tp>
      <tp>
        <v>2.2352268452000001</v>
        <stp/>
        <stp>EM_S_FA_YOY_OR</stp>
        <stp>2</stp>
        <stp>600705.SH</stp>
        <stp>2021-12-31</stp>
        <tr r="T2544" s="3"/>
      </tp>
      <tp>
        <v>-34.746580097299997</v>
        <stp/>
        <stp>EM_S_FA_YOY_OR</stp>
        <stp>2</stp>
        <stp>600706.SH</stp>
        <stp>2022-12-31</stp>
        <tr r="U2545" s="3"/>
      </tp>
      <tp>
        <v>-2.2118203879</v>
        <stp/>
        <stp>EM_S_FA_YOY_OR</stp>
        <stp>2</stp>
        <stp>600714.SH</stp>
        <stp>2020-12-31</stp>
        <tr r="S2552" s="3"/>
      </tp>
      <tp>
        <v>46.9911105292</v>
        <stp/>
        <stp>EM_S_FA_YOY_OR</stp>
        <stp>2</stp>
        <stp>600715.SH</stp>
        <stp>2021-12-31</stp>
        <tr r="T2553" s="3"/>
      </tp>
      <tp>
        <v>37.758099658100001</v>
        <stp/>
        <stp>EM_S_FA_YOY_OR</stp>
        <stp>2</stp>
        <stp>600716.SH</stp>
        <stp>2022-12-31</stp>
        <tr r="U2554" s="3"/>
      </tp>
      <tp>
        <v>-25.5771692245</v>
        <stp/>
        <stp>EM_S_FA_YOY_OR</stp>
        <stp>2</stp>
        <stp>600724.SH</stp>
        <stp>2020-12-31</stp>
        <tr r="S2561" s="3"/>
      </tp>
      <tp>
        <v>23.390905371700001</v>
        <stp/>
        <stp>EM_S_FA_YOY_OR</stp>
        <stp>2</stp>
        <stp>600725.SH</stp>
        <stp>2021-12-31</stp>
        <tr r="T2562" s="3"/>
      </tp>
      <tp>
        <v>-0.22704710819999999</v>
        <stp/>
        <stp>EM_S_FA_YOY_OR</stp>
        <stp>2</stp>
        <stp>600726.SH</stp>
        <stp>2022-12-31</stp>
        <tr r="U2563" s="3"/>
      </tp>
      <tp>
        <v>-26.044690084900001</v>
        <stp/>
        <stp>EM_S_FA_YOY_OR</stp>
        <stp>2</stp>
        <stp>600734.SH</stp>
        <stp>2020-12-31</stp>
        <tr r="S2571" s="3"/>
      </tp>
      <tp>
        <v>26.686189602300001</v>
        <stp/>
        <stp>EM_S_FA_YOY_OR</stp>
        <stp>2</stp>
        <stp>600735.SH</stp>
        <stp>2021-12-31</stp>
        <tr r="T2572" s="3"/>
      </tp>
      <tp>
        <v>-10.484151286399999</v>
        <stp/>
        <stp>EM_S_FA_YOY_OR</stp>
        <stp>2</stp>
        <stp>600736.SH</stp>
        <stp>2022-12-31</stp>
        <tr r="U2573" s="3"/>
      </tp>
      <tp>
        <v>12.265315002399999</v>
        <stp/>
        <stp>EM_S_FA_YOY_OR</stp>
        <stp>2</stp>
        <stp>600784.SH</stp>
        <stp>2020-12-31</stp>
        <tr r="S2615" s="3"/>
      </tp>
      <tp>
        <v>0.19502571660000001</v>
        <stp/>
        <stp>EM_S_FA_YOY_OR</stp>
        <stp>2</stp>
        <stp>600785.SH</stp>
        <stp>2021-12-31</stp>
        <tr r="T2616" s="3"/>
      </tp>
      <tp>
        <v>9.9833132720000002</v>
        <stp/>
        <stp>EM_S_FA_YOY_OR</stp>
        <stp>2</stp>
        <stp>600794.SH</stp>
        <stp>2020-12-31</stp>
        <tr r="S2623" s="3"/>
      </tp>
      <tp>
        <v>16.551432066499999</v>
        <stp/>
        <stp>EM_S_FA_YOY_OR</stp>
        <stp>2</stp>
        <stp>600795.SH</stp>
        <stp>2021-12-31</stp>
        <tr r="T2624" s="3"/>
      </tp>
      <tp>
        <v>-1.0850573122</v>
        <stp/>
        <stp>EM_S_FA_YOY_OR</stp>
        <stp>2</stp>
        <stp>600796.SH</stp>
        <stp>2022-12-31</stp>
        <tr r="U2625" s="3"/>
      </tp>
      <tp>
        <v>5.0061861334</v>
        <stp/>
        <stp>EM_S_FA_YOY_OR</stp>
        <stp>2</stp>
        <stp>000705.SZ</stp>
        <stp>2021-12-31</stp>
        <tr r="T235" s="3"/>
      </tp>
      <tp>
        <v>57.679064158700001</v>
        <stp/>
        <stp>EM_S_FA_YOY_OR</stp>
        <stp>2</stp>
        <stp>300735.SZ</stp>
        <stp>2021-12-31</stp>
        <tr r="T1996" s="3"/>
      </tp>
      <tp>
        <v>1.1078059191</v>
        <stp/>
        <stp>EM_S_FA_YOY_OR</stp>
        <stp>2</stp>
        <stp>000715.SZ</stp>
        <stp>2021-12-31</stp>
        <tr r="T243" s="3"/>
      </tp>
      <tp>
        <v>-25.068294416699999</v>
        <stp/>
        <stp>EM_S_FA_YOY_OR</stp>
        <stp>2</stp>
        <stp>000716.SZ</stp>
        <stp>2022-12-31</stp>
        <tr r="U244" s="3"/>
      </tp>
      <tp>
        <v>17.5498657515</v>
        <stp/>
        <stp>EM_S_FA_YOY_OR</stp>
        <stp>2</stp>
        <stp>300725.SZ</stp>
        <stp>2021-12-31</stp>
        <tr r="T1989" s="3"/>
      </tp>
      <tp>
        <v>7.890127465</v>
        <stp/>
        <stp>EM_S_FA_YOY_OR</stp>
        <stp>2</stp>
        <stp>300726.SZ</stp>
        <stp>2022-12-31</stp>
        <tr r="U1990" s="3"/>
      </tp>
      <tp>
        <v>61.789481338100003</v>
        <stp/>
        <stp>EM_S_FA_YOY_OR</stp>
        <stp>2</stp>
        <stp>000725.SZ</stp>
        <stp>2021-12-31</stp>
        <tr r="T252" s="3"/>
      </tp>
      <tp>
        <v>32.455033250200003</v>
        <stp/>
        <stp>EM_S_FA_YOY_OR</stp>
        <stp>2</stp>
        <stp>000726.SZ</stp>
        <stp>2022-12-31</stp>
        <tr r="U253" s="3"/>
      </tp>
      <tp>
        <v>28.796767837699999</v>
        <stp/>
        <stp>EM_S_FA_YOY_OR</stp>
        <stp>2</stp>
        <stp>300715.SZ</stp>
        <stp>2021-12-31</stp>
        <tr r="T1980" s="3"/>
      </tp>
      <tp>
        <v>-32.862960168800001</v>
        <stp/>
        <stp>EM_S_FA_YOY_OR</stp>
        <stp>2</stp>
        <stp>300716.SZ</stp>
        <stp>2022-12-31</stp>
        <tr r="U1981" s="3"/>
      </tp>
      <tp>
        <v>-19.782724888200001</v>
        <stp/>
        <stp>EM_S_FA_YOY_OR</stp>
        <stp>2</stp>
        <stp>000735.SZ</stp>
        <stp>2021-12-31</stp>
        <tr r="T259" s="3"/>
      </tp>
      <tp>
        <v>164.5152547852</v>
        <stp/>
        <stp>EM_S_FA_YOY_OR</stp>
        <stp>2</stp>
        <stp>000736.SZ</stp>
        <stp>2022-12-31</stp>
        <tr r="U260" s="3"/>
      </tp>
      <tp>
        <v>66.400832845300002</v>
        <stp/>
        <stp>EM_S_FA_YOY_OR</stp>
        <stp>2</stp>
        <stp>300705.SZ</stp>
        <stp>2021-12-31</stp>
        <tr r="T1971" s="3"/>
      </tp>
      <tp>
        <v>13.838158719100001</v>
        <stp/>
        <stp>EM_S_FA_YOY_OR</stp>
        <stp>2</stp>
        <stp>300706.SZ</stp>
        <stp>2022-12-31</stp>
        <tr r="U1972" s="3"/>
      </tp>
      <tp>
        <v>52.6698711668</v>
        <stp/>
        <stp>EM_S_FA_YOY_OR</stp>
        <stp>2</stp>
        <stp>000755.SZ</stp>
        <stp>2021-12-31</stp>
        <tr r="T268" s="3"/>
      </tp>
      <tp>
        <v>14.3734506684</v>
        <stp/>
        <stp>EM_S_FA_YOY_OR</stp>
        <stp>2</stp>
        <stp>000756.SZ</stp>
        <stp>2022-12-31</stp>
        <tr r="U269" s="3"/>
      </tp>
      <tp>
        <v>-2.951779315</v>
        <stp/>
        <stp>EM_S_FA_YOY_OR</stp>
        <stp>2</stp>
        <stp>000766.SZ</stp>
        <stp>2022-12-31</stp>
        <tr r="U275" s="3"/>
      </tp>
      <tp>
        <v>-26.621830863300001</v>
        <stp/>
        <stp>EM_S_FA_YOY_OR</stp>
        <stp>2</stp>
        <stp>000776.SZ</stp>
        <stp>2022-12-31</stp>
        <tr r="U278" s="3"/>
      </tp>
      <tp>
        <v>44.881828381399998</v>
        <stp/>
        <stp>EM_S_FA_YOY_OR</stp>
        <stp>2</stp>
        <stp>000785.SZ</stp>
        <stp>2021-12-31</stp>
        <tr r="T284" s="3"/>
      </tp>
      <tp>
        <v>-5.4851620000999999</v>
        <stp/>
        <stp>EM_S_FA_YOY_OR</stp>
        <stp>2</stp>
        <stp>000786.SZ</stp>
        <stp>2022-12-31</stp>
        <tr r="U285" s="3"/>
      </tp>
      <tp>
        <v>44.550565117700003</v>
        <stp/>
        <stp>EM_S_FA_YOY_OR</stp>
        <stp>2</stp>
        <stp>000795.SZ</stp>
        <stp>2021-12-31</stp>
        <tr r="T292" s="3"/>
      </tp>
      <tp>
        <v>-65.9908443745</v>
        <stp/>
        <stp>EM_S_FA_YOY_OR</stp>
        <stp>2</stp>
        <stp>000796.SZ</stp>
        <stp>2022-12-31</stp>
        <tr r="U293" s="3"/>
      </tp>
      <tp>
        <v>3.0588766484000001</v>
        <stp/>
        <stp>EM_S_FA_YOY_OR</stp>
        <stp>2</stp>
        <stp>600644.SH</stp>
        <stp>2020-12-31</stp>
        <tr r="S2496" s="3"/>
      </tp>
      <tp>
        <v>16.410327218599999</v>
        <stp/>
        <stp>EM_S_FA_YOY_OR</stp>
        <stp>2</stp>
        <stp>600645.SH</stp>
        <stp>2021-12-31</stp>
        <tr r="T2497" s="3"/>
      </tp>
      <tp>
        <v>4.1579268517000001</v>
        <stp/>
        <stp>EM_S_FA_YOY_OR</stp>
        <stp>2</stp>
        <stp>600654.SH</stp>
        <stp>2020-12-31</stp>
        <tr r="S2504" s="3"/>
      </tp>
      <tp>
        <v>12.150595684200001</v>
        <stp/>
        <stp>EM_S_FA_YOY_OR</stp>
        <stp>2</stp>
        <stp>600655.SH</stp>
        <stp>2021-12-31</stp>
        <tr r="T2505" s="3"/>
      </tp>
      <tp>
        <v>-8.7623131813999997</v>
        <stp/>
        <stp>EM_S_FA_YOY_OR</stp>
        <stp>2</stp>
        <stp>600664.SH</stp>
        <stp>2020-12-31</stp>
        <tr r="S2512" s="3"/>
      </tp>
      <tp>
        <v>30.889873373099999</v>
        <stp/>
        <stp>EM_S_FA_YOY_OR</stp>
        <stp>2</stp>
        <stp>600665.SH</stp>
        <stp>2021-12-31</stp>
        <tr r="T2513" s="3"/>
      </tp>
      <tp>
        <v>-24.073469770999999</v>
        <stp/>
        <stp>EM_S_FA_YOY_OR</stp>
        <stp>2</stp>
        <stp>600666.SH</stp>
        <stp>2022-12-31</stp>
        <tr r="U2514" s="3"/>
      </tp>
      <tp>
        <v>22.9967112424</v>
        <stp/>
        <stp>EM_S_FA_YOY_OR</stp>
        <stp>2</stp>
        <stp>600674.SH</stp>
        <stp>2020-12-31</stp>
        <tr r="S2519" s="3"/>
      </tp>
      <tp>
        <v>-16.924996162100001</v>
        <stp/>
        <stp>EM_S_FA_YOY_OR</stp>
        <stp>2</stp>
        <stp>600675.SH</stp>
        <stp>2021-12-31</stp>
        <tr r="T2520" s="3"/>
      </tp>
      <tp>
        <v>-20.864895195199999</v>
        <stp/>
        <stp>EM_S_FA_YOY_OR</stp>
        <stp>2</stp>
        <stp>600676.SH</stp>
        <stp>2022-12-31</stp>
        <tr r="U2521" s="3"/>
      </tp>
      <tp>
        <v>10.268253936300001</v>
        <stp/>
        <stp>EM_S_FA_YOY_OR</stp>
        <stp>2</stp>
        <stp>600604.SH</stp>
        <stp>2020-12-31</stp>
        <tr r="S2463" s="3"/>
      </tp>
      <tp>
        <v>21.912797766600001</v>
        <stp/>
        <stp>EM_S_FA_YOY_OR</stp>
        <stp>2</stp>
        <stp>600605.SH</stp>
        <stp>2021-12-31</stp>
        <tr r="T2464" s="3"/>
      </tp>
      <tp>
        <v>-19.9833611892</v>
        <stp/>
        <stp>EM_S_FA_YOY_OR</stp>
        <stp>2</stp>
        <stp>600606.SH</stp>
        <stp>2022-12-31</stp>
        <tr r="U2465" s="3"/>
      </tp>
      <tp>
        <v>162.01628986029999</v>
        <stp/>
        <stp>EM_S_FA_YOY_OR</stp>
        <stp>2</stp>
        <stp>600615.SH</stp>
        <stp>2021-12-31</stp>
        <tr r="T2472" s="3"/>
      </tp>
      <tp>
        <v>1.8827720496</v>
        <stp/>
        <stp>EM_S_FA_YOY_OR</stp>
        <stp>2</stp>
        <stp>600616.SH</stp>
        <stp>2022-12-31</stp>
        <tr r="U2473" s="3"/>
      </tp>
      <tp>
        <v>-32.829036350000003</v>
        <stp/>
        <stp>EM_S_FA_YOY_OR</stp>
        <stp>2</stp>
        <stp>600624.SH</stp>
        <stp>2020-12-31</stp>
        <tr r="S2481" s="3"/>
      </tp>
      <tp>
        <v>6.5743481454000001</v>
        <stp/>
        <stp>EM_S_FA_YOY_OR</stp>
        <stp>2</stp>
        <stp>600626.SH</stp>
        <stp>2022-12-31</stp>
        <tr r="U2482" s="3"/>
      </tp>
      <tp>
        <v>13.262091248300001</v>
        <stp/>
        <stp>EM_S_FA_YOY_OR</stp>
        <stp>2</stp>
        <stp>600635.SH</stp>
        <stp>2021-12-31</stp>
        <tr r="T2487" s="3"/>
      </tp>
      <tp>
        <v>5.4522559563000002</v>
        <stp/>
        <stp>EM_S_FA_YOY_OR</stp>
        <stp>2</stp>
        <stp>600636.SH</stp>
        <stp>2022-12-31</stp>
        <tr r="U2488" s="3"/>
      </tp>
      <tp>
        <v>15.5251465243</v>
        <stp/>
        <stp>EM_S_FA_YOY_OR</stp>
        <stp>2</stp>
        <stp>600684.SH</stp>
        <stp>2020-12-31</stp>
        <tr r="S2527" s="3"/>
      </tp>
      <tp>
        <v>0.54385157740000001</v>
        <stp/>
        <stp>EM_S_FA_YOY_OR</stp>
        <stp>2</stp>
        <stp>600685.SH</stp>
        <stp>2021-12-31</stp>
        <tr r="T2528" s="3"/>
      </tp>
      <tp>
        <v>18.3027431595</v>
        <stp/>
        <stp>EM_S_FA_YOY_OR</stp>
        <stp>2</stp>
        <stp>600686.SH</stp>
        <stp>2022-12-31</stp>
        <tr r="U2529" s="3"/>
      </tp>
      <tp>
        <v>-62.9157877711</v>
        <stp/>
        <stp>EM_S_FA_YOY_OR</stp>
        <stp>2</stp>
        <stp>600694.SH</stp>
        <stp>2020-12-31</stp>
        <tr r="S2536" s="3"/>
      </tp>
      <tp>
        <v>80.899235641600001</v>
        <stp/>
        <stp>EM_S_FA_YOY_OR</stp>
        <stp>2</stp>
        <stp>600696.SH</stp>
        <stp>2022-12-31</stp>
        <tr r="U2537" s="3"/>
      </tp>
      <tp>
        <v>-3.9656304420000001</v>
        <stp/>
        <stp>EM_S_FA_YOY_OR</stp>
        <stp>2</stp>
        <stp>000605.SZ</stp>
        <stp>2021-12-31</stp>
        <tr r="T174" s="3"/>
      </tp>
      <tp>
        <v>10.595642254099999</v>
        <stp/>
        <stp>EM_S_FA_YOY_OR</stp>
        <stp>2</stp>
        <stp>300635.SZ</stp>
        <stp>2021-12-31</stp>
        <tr r="T1907" s="3"/>
      </tp>
      <tp>
        <v>21.580143060800001</v>
        <stp/>
        <stp>EM_S_FA_YOY_OR</stp>
        <stp>2</stp>
        <stp>300636.SZ</stp>
        <stp>2022-12-31</stp>
        <tr r="U1908" s="3"/>
      </tp>
      <tp>
        <v>-22.576513283600001</v>
        <stp/>
        <stp>EM_S_FA_YOY_OR</stp>
        <stp>2</stp>
        <stp>000615.SZ</stp>
        <stp>2021-12-31</stp>
        <tr r="T180" s="3"/>
      </tp>
      <tp>
        <v>15.663901042299999</v>
        <stp/>
        <stp>EM_S_FA_YOY_OR</stp>
        <stp>2</stp>
        <stp>300625.SZ</stp>
        <stp>2021-12-31</stp>
        <tr r="T1898" s="3"/>
      </tp>
      <tp>
        <v>-31.958088437600001</v>
        <stp/>
        <stp>EM_S_FA_YOY_OR</stp>
        <stp>2</stp>
        <stp>300626.SZ</stp>
        <stp>2022-12-31</stp>
        <tr r="U1899" s="3"/>
      </tp>
      <tp>
        <v>24.331816578600002</v>
        <stp/>
        <stp>EM_S_FA_YOY_OR</stp>
        <stp>2</stp>
        <stp>000625.SZ</stp>
        <stp>2021-12-31</stp>
        <tr r="T186" s="3"/>
      </tp>
      <tp>
        <v>0.54681873989999996</v>
        <stp/>
        <stp>EM_S_FA_YOY_OR</stp>
        <stp>2</stp>
        <stp>000626.SZ</stp>
        <stp>2022-12-31</stp>
        <tr r="U187" s="3"/>
      </tp>
      <tp>
        <v>23.094050554500001</v>
        <stp/>
        <stp>EM_S_FA_YOY_OR</stp>
        <stp>2</stp>
        <stp>300615.SZ</stp>
        <stp>2021-12-31</stp>
        <tr r="T1889" s="3"/>
      </tp>
      <tp>
        <v>-27.296498056400001</v>
        <stp/>
        <stp>EM_S_FA_YOY_OR</stp>
        <stp>2</stp>
        <stp>300616.SZ</stp>
        <stp>2022-12-31</stp>
        <tr r="U1890" s="3"/>
      </tp>
      <tp>
        <v>17.3817464917</v>
        <stp/>
        <stp>EM_S_FA_YOY_OR</stp>
        <stp>2</stp>
        <stp>000635.SZ</stp>
        <stp>2021-12-31</stp>
        <tr r="T195" s="3"/>
      </tp>
      <tp>
        <v>-23.3652606508</v>
        <stp/>
        <stp>EM_S_FA_YOY_OR</stp>
        <stp>2</stp>
        <stp>000636.SZ</stp>
        <stp>2022-12-31</stp>
        <tr r="U196" s="3"/>
      </tp>
      <tp>
        <v>101.5447835034</v>
        <stp/>
        <stp>EM_S_FA_YOY_OR</stp>
        <stp>2</stp>
        <stp>300604.SZ</stp>
        <stp>2020-12-31</stp>
        <tr r="S1879" s="3"/>
      </tp>
      <tp>
        <v>21.9509025013</v>
        <stp/>
        <stp>EM_S_FA_YOY_OR</stp>
        <stp>2</stp>
        <stp>300605.SZ</stp>
        <stp>2021-12-31</stp>
        <tr r="T1880" s="3"/>
      </tp>
      <tp>
        <v>-11.5868054102</v>
        <stp/>
        <stp>EM_S_FA_YOY_OR</stp>
        <stp>2</stp>
        <stp>300606.SZ</stp>
        <stp>2022-12-31</stp>
        <tr r="U1881" s="3"/>
      </tp>
      <tp>
        <v>-0.71600665470000002</v>
        <stp/>
        <stp>EM_S_FA_YOY_OR</stp>
        <stp>2</stp>
        <stp>300675.SZ</stp>
        <stp>2021-12-31</stp>
        <tr r="T1943" s="3"/>
      </tp>
      <tp>
        <v>4.1381774126000002</v>
        <stp/>
        <stp>EM_S_FA_YOY_OR</stp>
        <stp>2</stp>
        <stp>300676.SZ</stp>
        <stp>2022-12-31</stp>
        <tr r="U1944" s="3"/>
      </tp>
      <tp>
        <v>27.031290994999999</v>
        <stp/>
        <stp>EM_S_FA_YOY_OR</stp>
        <stp>2</stp>
        <stp>000655.SZ</stp>
        <stp>2021-12-31</stp>
        <tr r="T203" s="3"/>
      </tp>
      <tp>
        <v>-51.1512395365</v>
        <stp/>
        <stp>EM_S_FA_YOY_OR</stp>
        <stp>2</stp>
        <stp>000656.SZ</stp>
        <stp>2022-12-31</stp>
        <tr r="U204" s="3"/>
      </tp>
      <tp>
        <v>3.2290204092999999</v>
        <stp/>
        <stp>EM_S_FA_YOY_OR</stp>
        <stp>2</stp>
        <stp>300665.SZ</stp>
        <stp>2021-12-31</stp>
        <tr r="T1934" s="3"/>
      </tp>
      <tp>
        <v>45.797109870900002</v>
        <stp/>
        <stp>EM_S_FA_YOY_OR</stp>
        <stp>2</stp>
        <stp>300666.SZ</stp>
        <stp>2022-12-31</stp>
        <tr r="U1935" s="3"/>
      </tp>
      <tp>
        <v>-8.8820811167000002</v>
        <stp/>
        <stp>EM_S_FA_YOY_OR</stp>
        <stp>2</stp>
        <stp>000665.SZ</stp>
        <stp>2021-12-31</stp>
        <tr r="T209" s="3"/>
      </tp>
      <tp>
        <v>-7.3974644190000003</v>
        <stp/>
        <stp>EM_S_FA_YOY_OR</stp>
        <stp>2</stp>
        <stp>300654.SZ</stp>
        <stp>2020-12-31</stp>
        <tr r="S1924" s="3"/>
      </tp>
      <tp>
        <v>79.206636017799994</v>
        <stp/>
        <stp>EM_S_FA_YOY_OR</stp>
        <stp>2</stp>
        <stp>300655.SZ</stp>
        <stp>2021-12-31</stp>
        <tr r="T1925" s="3"/>
      </tp>
      <tp>
        <v>-5.1414431711999997</v>
        <stp/>
        <stp>EM_S_FA_YOY_OR</stp>
        <stp>2</stp>
        <stp>300656.SZ</stp>
        <stp>2022-12-31</stp>
        <tr r="U1926" s="3"/>
      </tp>
      <tp>
        <v>-53.215780240599997</v>
        <stp/>
        <stp>EM_S_FA_YOY_OR</stp>
        <stp>2</stp>
        <stp>000676.SZ</stp>
        <stp>2022-12-31</stp>
        <tr r="U214" s="3"/>
      </tp>
      <tp>
        <v>14.7720257412</v>
        <stp/>
        <stp>EM_S_FA_YOY_OR</stp>
        <stp>2</stp>
        <stp>300645.SZ</stp>
        <stp>2021-12-31</stp>
        <tr r="T1916" s="3"/>
      </tp>
      <tp>
        <v>8.5820997080999994</v>
        <stp/>
        <stp>EM_S_FA_YOY_OR</stp>
        <stp>2</stp>
        <stp>000685.SZ</stp>
        <stp>2021-12-31</stp>
        <tr r="T222" s="3"/>
      </tp>
      <tp>
        <v>-32.099833236999999</v>
        <stp/>
        <stp>EM_S_FA_YOY_OR</stp>
        <stp>2</stp>
        <stp>000686.SZ</stp>
        <stp>2022-12-31</stp>
        <tr r="U223" s="3"/>
      </tp>
      <tp>
        <v>-8.146405026</v>
        <stp/>
        <stp>EM_S_FA_YOY_OR</stp>
        <stp>2</stp>
        <stp>000695.SZ</stp>
        <stp>2021-12-31</stp>
        <tr r="T228" s="3"/>
      </tp>
      <tp>
        <v>52.881030811599999</v>
        <stp/>
        <stp>EM_S_FA_YOY_OR</stp>
        <stp>2</stp>
        <stp>300695.SZ</stp>
        <stp>2021-12-31</stp>
        <tr r="T1962" s="3"/>
      </tp>
      <tp>
        <v>-8.5962180969999995</v>
        <stp/>
        <stp>EM_S_FA_YOY_OR</stp>
        <stp>2</stp>
        <stp>300696.SZ</stp>
        <stp>2022-12-31</stp>
        <tr r="U1963" s="3"/>
      </tp>
      <tp>
        <v>48.063412540199998</v>
        <stp/>
        <stp>EM_S_FA_YOY_OR</stp>
        <stp>2</stp>
        <stp>300684.SZ</stp>
        <stp>2020-12-31</stp>
        <tr r="S1952" s="3"/>
      </tp>
      <tp>
        <v>25.898583358</v>
        <stp/>
        <stp>EM_S_FA_YOY_OR</stp>
        <stp>2</stp>
        <stp>300685.SZ</stp>
        <stp>2021-12-31</stp>
        <tr r="T1953" s="3"/>
      </tp>
      <tp>
        <v>-19.452883567800001</v>
        <stp/>
        <stp>EM_S_FA_YOY_OR</stp>
        <stp>2</stp>
        <stp>300686.SZ</stp>
        <stp>2022-12-31</stp>
        <tr r="U1954" s="3"/>
      </tp>
      <tp>
        <v>12.798097307600001</v>
        <stp/>
        <stp>EM_S_FA_YOY_OR</stp>
        <stp>2</stp>
        <stp>600545.SH</stp>
        <stp>2021-12-31</stp>
        <tr r="T2410" s="3"/>
      </tp>
      <tp>
        <v>-3.4609780869</v>
        <stp/>
        <stp>EM_S_FA_YOY_OR</stp>
        <stp>2</stp>
        <stp>600546.SH</stp>
        <stp>2022-12-31</stp>
        <tr r="U2411" s="3"/>
      </tp>
      <tp>
        <v>-8.4838308745000006</v>
        <stp/>
        <stp>EM_S_FA_YOY_OR</stp>
        <stp>2</stp>
        <stp>600556.SH</stp>
        <stp>2022-12-31</stp>
        <tr r="U2418" s="3"/>
      </tp>
      <tp>
        <v>-3.7965905493999998</v>
        <stp/>
        <stp>EM_S_FA_YOY_OR</stp>
        <stp>2</stp>
        <stp>600565.SH</stp>
        <stp>2021-12-31</stp>
        <tr r="T2426" s="3"/>
      </tp>
      <tp>
        <v>17.899943504100001</v>
        <stp/>
        <stp>EM_S_FA_YOY_OR</stp>
        <stp>2</stp>
        <stp>600566.SH</stp>
        <stp>2022-12-31</stp>
        <tr r="U2427" s="3"/>
      </tp>
      <tp>
        <v>76.276161956300001</v>
        <stp/>
        <stp>EM_S_FA_YOY_OR</stp>
        <stp>2</stp>
        <stp>600575.SH</stp>
        <stp>2021-12-31</stp>
        <tr r="T2435" s="3"/>
      </tp>
      <tp>
        <v>-18.2178036179</v>
        <stp/>
        <stp>EM_S_FA_YOY_OR</stp>
        <stp>2</stp>
        <stp>600576.SH</stp>
        <stp>2022-12-31</stp>
        <tr r="U2436" s="3"/>
      </tp>
      <tp>
        <v>12.4296168225</v>
        <stp/>
        <stp>EM_S_FA_YOY_OR</stp>
        <stp>2</stp>
        <stp>600505.SH</stp>
        <stp>2021-12-31</stp>
        <tr r="T2377" s="3"/>
      </tp>
      <tp>
        <v>475.21874220000001</v>
        <stp/>
        <stp>EM_S_FA_YOY_OR</stp>
        <stp>2</stp>
        <stp>600506.SH</stp>
        <stp>2022-12-31</stp>
        <tr r="U2378" s="3"/>
      </tp>
      <tp>
        <v>-28.399210458500001</v>
        <stp/>
        <stp>EM_S_FA_YOY_OR</stp>
        <stp>2</stp>
        <stp>600515.SH</stp>
        <stp>2021-12-31</stp>
        <tr r="T2386" s="3"/>
      </tp>
      <tp>
        <v>14.371309207199999</v>
        <stp/>
        <stp>EM_S_FA_YOY_OR</stp>
        <stp>2</stp>
        <stp>600516.SH</stp>
        <stp>2022-12-31</stp>
        <tr r="U2387" s="3"/>
      </tp>
      <tp>
        <v>-2.0116695259999999</v>
        <stp/>
        <stp>EM_S_FA_YOY_OR</stp>
        <stp>2</stp>
        <stp>600525.SH</stp>
        <stp>2021-12-31</stp>
        <tr r="T2395" s="3"/>
      </tp>
      <tp>
        <v>1.0460925348000001</v>
        <stp/>
        <stp>EM_S_FA_YOY_OR</stp>
        <stp>2</stp>
        <stp>600526.SH</stp>
        <stp>2022-12-31</stp>
        <tr r="U2396" s="3"/>
      </tp>
      <tp>
        <v>-41.4268597294</v>
        <stp/>
        <stp>EM_S_FA_YOY_OR</stp>
        <stp>2</stp>
        <stp>600535.SH</stp>
        <stp>2021-12-31</stp>
        <tr r="T2403" s="3"/>
      </tp>
      <tp>
        <v>-6.8724028759999998</v>
        <stp/>
        <stp>EM_S_FA_YOY_OR</stp>
        <stp>2</stp>
        <stp>600536.SH</stp>
        <stp>2022-12-31</stp>
        <tr r="U2404" s="3"/>
      </tp>
      <tp>
        <v>12.4869497173</v>
        <stp/>
        <stp>EM_S_FA_YOY_OR</stp>
        <stp>2</stp>
        <stp>600584.SH</stp>
        <stp>2020-12-31</stp>
        <tr r="S2444" s="3"/>
      </tp>
      <tp>
        <v>-4.7318783665000002</v>
        <stp/>
        <stp>EM_S_FA_YOY_OR</stp>
        <stp>2</stp>
        <stp>600585.SH</stp>
        <stp>2021-12-31</stp>
        <tr r="T2445" s="3"/>
      </tp>
      <tp>
        <v>7.7592778612000002</v>
        <stp/>
        <stp>EM_S_FA_YOY_OR</stp>
        <stp>2</stp>
        <stp>600586.SH</stp>
        <stp>2022-12-31</stp>
        <tr r="U2446" s="3"/>
      </tp>
      <tp>
        <v>1.5521196436</v>
        <stp/>
        <stp>EM_S_FA_YOY_OR</stp>
        <stp>2</stp>
        <stp>600594.SH</stp>
        <stp>2020-12-31</stp>
        <tr r="S2453" s="3"/>
      </tp>
      <tp>
        <v>86.009547573700004</v>
        <stp/>
        <stp>EM_S_FA_YOY_OR</stp>
        <stp>2</stp>
        <stp>600595.SH</stp>
        <stp>2021-12-31</stp>
        <tr r="T2454" s="3"/>
      </tp>
      <tp>
        <v>14.892383151800001</v>
        <stp/>
        <stp>EM_S_FA_YOY_OR</stp>
        <stp>2</stp>
        <stp>600596.SH</stp>
        <stp>2022-12-31</stp>
        <tr r="U2455" s="3"/>
      </tp>
      <tp>
        <v>30.861877069999998</v>
        <stp/>
        <stp>EM_S_FA_YOY_OR</stp>
        <stp>2</stp>
        <stp>000504.SZ</stp>
        <stp>2020-12-31</stp>
        <tr r="S99" s="3"/>
      </tp>
      <tp>
        <v>34.5622324343</v>
        <stp/>
        <stp>EM_S_FA_YOY_OR</stp>
        <stp>2</stp>
        <stp>000505.SZ</stp>
        <stp>2021-12-31</stp>
        <tr r="T100" s="3"/>
      </tp>
      <tp>
        <v>-69.424373724399999</v>
        <stp/>
        <stp>EM_S_FA_YOY_OR</stp>
        <stp>2</stp>
        <stp>000506.SZ</stp>
        <stp>2022-12-31</stp>
        <tr r="U101" s="3"/>
      </tp>
      <tp>
        <v>6.6511396213999996</v>
        <stp/>
        <stp>EM_S_FA_YOY_OR</stp>
        <stp>2</stp>
        <stp>300534.SZ</stp>
        <stp>2020-12-31</stp>
        <tr r="S1813" s="3"/>
      </tp>
      <tp>
        <v>34.105318282900001</v>
        <stp/>
        <stp>EM_S_FA_YOY_OR</stp>
        <stp>2</stp>
        <stp>300535.SZ</stp>
        <stp>2021-12-31</stp>
        <tr r="T1814" s="3"/>
      </tp>
      <tp>
        <v>26.1112997482</v>
        <stp/>
        <stp>EM_S_FA_YOY_OR</stp>
        <stp>2</stp>
        <stp>300536.SZ</stp>
        <stp>2022-12-31</stp>
        <tr r="U1815" s="3"/>
      </tp>
      <tp>
        <v>-27.9162352526</v>
        <stp/>
        <stp>EM_S_FA_YOY_OR</stp>
        <stp>2</stp>
        <stp>000514.SZ</stp>
        <stp>2020-12-31</stp>
        <tr r="S106" s="3"/>
      </tp>
      <tp>
        <v>-7.1946675652999996</v>
        <stp/>
        <stp>EM_S_FA_YOY_OR</stp>
        <stp>2</stp>
        <stp>000516.SZ</stp>
        <stp>2022-12-31</stp>
        <tr r="U107" s="3"/>
      </tp>
      <tp>
        <v>37.646964128500002</v>
        <stp/>
        <stp>EM_S_FA_YOY_OR</stp>
        <stp>2</stp>
        <stp>300525.SZ</stp>
        <stp>2021-12-31</stp>
        <tr r="T1805" s="3"/>
      </tp>
      <tp>
        <v>-76.448318170899995</v>
        <stp/>
        <stp>EM_S_FA_YOY_OR</stp>
        <stp>2</stp>
        <stp>000524.SZ</stp>
        <stp>2020-12-31</stp>
        <tr r="S114" s="3"/>
      </tp>
      <tp>
        <v>16.444247081</v>
        <stp/>
        <stp>EM_S_FA_YOY_OR</stp>
        <stp>2</stp>
        <stp>000525.SZ</stp>
        <stp>2021-12-31</stp>
        <tr r="T115" s="3"/>
      </tp>
      <tp>
        <v>-28.931962163800002</v>
        <stp/>
        <stp>EM_S_FA_YOY_OR</stp>
        <stp>2</stp>
        <stp>000526.SZ</stp>
        <stp>2022-12-31</stp>
        <tr r="U116" s="3"/>
      </tp>
      <tp>
        <v>-15.4641357055</v>
        <stp/>
        <stp>EM_S_FA_YOY_OR</stp>
        <stp>2</stp>
        <stp>300514.SZ</stp>
        <stp>2020-12-31</stp>
        <tr r="S1795" s="3"/>
      </tp>
      <tp>
        <v>20.364480655099999</v>
        <stp/>
        <stp>EM_S_FA_YOY_OR</stp>
        <stp>2</stp>
        <stp>300515.SZ</stp>
        <stp>2021-12-31</stp>
        <tr r="T1796" s="3"/>
      </tp>
      <tp>
        <v>1.9973930998</v>
        <stp/>
        <stp>EM_S_FA_YOY_OR</stp>
        <stp>2</stp>
        <stp>300516.SZ</stp>
        <stp>2022-12-31</stp>
        <tr r="U1797" s="3"/>
      </tp>
      <tp>
        <v>0.69740261810000004</v>
        <stp/>
        <stp>EM_S_FA_YOY_OR</stp>
        <stp>2</stp>
        <stp>000534.SZ</stp>
        <stp>2020-12-31</stp>
        <tr r="S123" s="3"/>
      </tp>
      <tp>
        <v>-22.029813708799999</v>
        <stp/>
        <stp>EM_S_FA_YOY_OR</stp>
        <stp>2</stp>
        <stp>000536.SZ</stp>
        <stp>2022-12-31</stp>
        <tr r="U124" s="3"/>
      </tp>
      <tp>
        <v>46.300735695900002</v>
        <stp/>
        <stp>EM_S_FA_YOY_OR</stp>
        <stp>2</stp>
        <stp>300505.SZ</stp>
        <stp>2021-12-31</stp>
        <tr r="T1786" s="3"/>
      </tp>
      <tp>
        <v>-77.502528946300004</v>
        <stp/>
        <stp>EM_S_FA_YOY_OR</stp>
        <stp>2</stp>
        <stp>300506.SZ</stp>
        <stp>2022-12-31</stp>
        <tr r="U1787" s="3"/>
      </tp>
      <tp>
        <v>23.568696947500001</v>
        <stp/>
        <stp>EM_S_FA_YOY_OR</stp>
        <stp>2</stp>
        <stp>000544.SZ</stp>
        <stp>2020-12-31</stp>
        <tr r="S130" s="3"/>
      </tp>
      <tp>
        <v>42.856930912499998</v>
        <stp/>
        <stp>EM_S_FA_YOY_OR</stp>
        <stp>2</stp>
        <stp>000545.SZ</stp>
        <stp>2021-12-31</stp>
        <tr r="T131" s="3"/>
      </tp>
      <tp>
        <v>-36.598992987800003</v>
        <stp/>
        <stp>EM_S_FA_YOY_OR</stp>
        <stp>2</stp>
        <stp>000546.SZ</stp>
        <stp>2022-12-31</stp>
        <tr r="U132" s="3"/>
      </tp>
      <tp>
        <v>17.781978415099999</v>
        <stp/>
        <stp>EM_S_FA_YOY_OR</stp>
        <stp>2</stp>
        <stp>300575.SZ</stp>
        <stp>2021-12-31</stp>
        <tr r="T1851" s="3"/>
      </tp>
      <tp>
        <v>-6.4182542085999996</v>
        <stp/>
        <stp>EM_S_FA_YOY_OR</stp>
        <stp>2</stp>
        <stp>300576.SZ</stp>
        <stp>2022-12-31</stp>
        <tr r="U1852" s="3"/>
      </tp>
      <tp>
        <v>-17.123894995299999</v>
        <stp/>
        <stp>EM_S_FA_YOY_OR</stp>
        <stp>2</stp>
        <stp>000554.SZ</stp>
        <stp>2020-12-31</stp>
        <tr r="S139" s="3"/>
      </tp>
      <tp>
        <v>6.2671659041999996</v>
        <stp/>
        <stp>EM_S_FA_YOY_OR</stp>
        <stp>2</stp>
        <stp>000555.SZ</stp>
        <stp>2021-12-31</stp>
        <tr r="T140" s="3"/>
      </tp>
      <tp>
        <v>-10.7420589254</v>
        <stp/>
        <stp>EM_S_FA_YOY_OR</stp>
        <stp>2</stp>
        <stp>300565.SZ</stp>
        <stp>2021-12-31</stp>
        <tr r="T1842" s="3"/>
      </tp>
      <tp>
        <v>2.9595460624999999</v>
        <stp/>
        <stp>EM_S_FA_YOY_OR</stp>
        <stp>2</stp>
        <stp>300566.SZ</stp>
        <stp>2022-12-31</stp>
        <tr r="U1843" s="3"/>
      </tp>
      <tp>
        <v>-61.645128626000002</v>
        <stp/>
        <stp>EM_S_FA_YOY_OR</stp>
        <stp>2</stp>
        <stp>000564.SZ</stp>
        <stp>2020-12-31</stp>
        <tr r="S147" s="3"/>
      </tp>
      <tp>
        <v>13.035656754</v>
        <stp/>
        <stp>EM_S_FA_YOY_OR</stp>
        <stp>2</stp>
        <stp>000565.SZ</stp>
        <stp>2021-12-31</stp>
        <tr r="T148" s="3"/>
      </tp>
      <tp>
        <v>-13.598933158199999</v>
        <stp/>
        <stp>EM_S_FA_YOY_OR</stp>
        <stp>2</stp>
        <stp>000566.SZ</stp>
        <stp>2022-12-31</stp>
        <tr r="U149" s="3"/>
      </tp>
      <tp>
        <v>15.0221867168</v>
        <stp/>
        <stp>EM_S_FA_YOY_OR</stp>
        <stp>2</stp>
        <stp>300554.SZ</stp>
        <stp>2020-12-31</stp>
        <tr r="S1832" s="3"/>
      </tp>
      <tp>
        <v>2.2898358704000001</v>
        <stp/>
        <stp>EM_S_FA_YOY_OR</stp>
        <stp>2</stp>
        <stp>300555.SZ</stp>
        <stp>2021-12-31</stp>
        <tr r="T1833" s="3"/>
      </tp>
      <tp>
        <v>-7.0396221054000003</v>
        <stp/>
        <stp>EM_S_FA_YOY_OR</stp>
        <stp>2</stp>
        <stp>300556.SZ</stp>
        <stp>2022-12-31</stp>
        <tr r="U1834" s="3"/>
      </tp>
      <tp>
        <v>-17.4647477233</v>
        <stp/>
        <stp>EM_S_FA_YOY_OR</stp>
        <stp>2</stp>
        <stp>000576.SZ</stp>
        <stp>2022-12-31</stp>
        <tr r="U156" s="3"/>
      </tp>
      <tp>
        <v>13.3751357051</v>
        <stp/>
        <stp>EM_S_FA_YOY_OR</stp>
        <stp>2</stp>
        <stp>300545.SZ</stp>
        <stp>2021-12-31</stp>
        <tr r="T1823" s="3"/>
      </tp>
      <tp>
        <v>30.531969140699999</v>
        <stp/>
        <stp>EM_S_FA_YOY_OR</stp>
        <stp>2</stp>
        <stp>300546.SZ</stp>
        <stp>2022-12-31</stp>
        <tr r="U1824" s="3"/>
      </tp>
      <tp>
        <v>-6.8420792880999999</v>
        <stp/>
        <stp>EM_S_FA_YOY_OR</stp>
        <stp>2</stp>
        <stp>000584.SZ</stp>
        <stp>2020-12-31</stp>
        <tr r="S159" s="3"/>
      </tp>
      <tp>
        <v>-0.74069469860000003</v>
        <stp/>
        <stp>EM_S_FA_YOY_OR</stp>
        <stp>2</stp>
        <stp>000586.SZ</stp>
        <stp>2022-12-31</stp>
        <tr r="U160" s="3"/>
      </tp>
      <tp>
        <v>-14.7098589356</v>
        <stp/>
        <stp>EM_S_FA_YOY_OR</stp>
        <stp>2</stp>
        <stp>000595.SZ</stp>
        <stp>2021-12-31</stp>
        <tr r="T166" s="3"/>
      </tp>
      <tp>
        <v>25.949155764699999</v>
        <stp/>
        <stp>EM_S_FA_YOY_OR</stp>
        <stp>2</stp>
        <stp>000596.SZ</stp>
        <stp>2022-12-31</stp>
        <tr r="U167" s="3"/>
      </tp>
      <tp>
        <v>48.742389321899999</v>
        <stp/>
        <stp>EM_S_FA_YOY_OR</stp>
        <stp>2</stp>
        <stp>300595.SZ</stp>
        <stp>2021-12-31</stp>
        <tr r="T1870" s="3"/>
      </tp>
      <tp>
        <v>40.589117864000002</v>
        <stp/>
        <stp>EM_S_FA_YOY_OR</stp>
        <stp>2</stp>
        <stp>300596.SZ</stp>
        <stp>2022-12-31</stp>
        <tr r="U1871" s="3"/>
      </tp>
      <tp>
        <v>-23.605546126</v>
        <stp/>
        <stp>EM_S_FA_YOY_OR</stp>
        <stp>2</stp>
        <stp>300584.SZ</stp>
        <stp>2020-12-31</stp>
        <tr r="S1860" s="3"/>
      </tp>
      <tp>
        <v>8.2757188682000002</v>
        <stp/>
        <stp>EM_S_FA_YOY_OR</stp>
        <stp>2</stp>
        <stp>300585.SZ</stp>
        <stp>2021-12-31</stp>
        <tr r="T1861" s="3"/>
      </tp>
      <tp>
        <v>27.528117797899998</v>
        <stp/>
        <stp>EM_S_FA_YOY_OR</stp>
        <stp>2</stp>
        <stp>300586.SZ</stp>
        <stp>2022-12-31</stp>
        <tr r="U1862" s="3"/>
      </tp>
      <tp>
        <v>3.3174960414000001</v>
        <stp/>
        <stp>EM_S_FA_YOY_OR</stp>
        <stp>2</stp>
        <stp>600444.SH</stp>
        <stp>2020-12-31</stp>
        <tr r="S2335" s="3"/>
      </tp>
      <tp>
        <v>-2.5238672366000001</v>
        <stp/>
        <stp>EM_S_FA_YOY_OR</stp>
        <stp>2</stp>
        <stp>600446.SH</stp>
        <stp>2022-12-31</stp>
        <tr r="U2336" s="3"/>
      </tp>
      <tp>
        <v>15.2359012541</v>
        <stp/>
        <stp>EM_S_FA_YOY_OR</stp>
        <stp>2</stp>
        <stp>600455.SH</stp>
        <stp>2021-12-31</stp>
        <tr r="T2340" s="3"/>
      </tp>
      <tp>
        <v>26.469275677799999</v>
        <stp/>
        <stp>EM_S_FA_YOY_OR</stp>
        <stp>2</stp>
        <stp>600456.SH</stp>
        <stp>2022-12-31</stp>
        <tr r="U2341" s="3"/>
      </tp>
      <tp>
        <v>6.0546407751000002</v>
        <stp/>
        <stp>EM_S_FA_YOY_OR</stp>
        <stp>2</stp>
        <stp>600475.SH</stp>
        <stp>2021-12-31</stp>
        <tr r="T2352" s="3"/>
      </tp>
      <tp>
        <v>26.4810551166</v>
        <stp/>
        <stp>EM_S_FA_YOY_OR</stp>
        <stp>2</stp>
        <stp>600476.SH</stp>
        <stp>2022-12-31</stp>
        <tr r="U2353" s="3"/>
      </tp>
      <tp>
        <v>-14.294236572699999</v>
        <stp/>
        <stp>EM_S_FA_YOY_OR</stp>
        <stp>2</stp>
        <stp>600405.SH</stp>
        <stp>2021-12-31</stp>
        <tr r="T2313" s="3"/>
      </tp>
      <tp>
        <v>10.4170021089</v>
        <stp/>
        <stp>EM_S_FA_YOY_OR</stp>
        <stp>2</stp>
        <stp>600406.SH</stp>
        <stp>2022-12-31</stp>
        <tr r="U2314" s="3"/>
      </tp>
      <tp>
        <v>61.952531973100001</v>
        <stp/>
        <stp>EM_S_FA_YOY_OR</stp>
        <stp>2</stp>
        <stp>600415.SH</stp>
        <stp>2021-12-31</stp>
        <tr r="T2318" s="3"/>
      </tp>
      <tp>
        <v>10.5831146802</v>
        <stp/>
        <stp>EM_S_FA_YOY_OR</stp>
        <stp>2</stp>
        <stp>600416.SH</stp>
        <stp>2022-12-31</stp>
        <tr r="U2319" s="3"/>
      </tp>
      <tp>
        <v>28.904693820799999</v>
        <stp/>
        <stp>EM_S_FA_YOY_OR</stp>
        <stp>2</stp>
        <stp>600425.SH</stp>
        <stp>2021-12-31</stp>
        <tr r="T2326" s="3"/>
      </tp>
      <tp>
        <v>13.0902168431</v>
        <stp/>
        <stp>EM_S_FA_YOY_OR</stp>
        <stp>2</stp>
        <stp>600426.SH</stp>
        <stp>2022-12-31</stp>
        <tr r="U2327" s="3"/>
      </tp>
      <tp>
        <v>32.805526697499999</v>
        <stp/>
        <stp>EM_S_FA_YOY_OR</stp>
        <stp>2</stp>
        <stp>600435.SH</stp>
        <stp>2021-12-31</stp>
        <tr r="T2331" s="3"/>
      </tp>
      <tp>
        <v>8.3830558332000003</v>
        <stp/>
        <stp>EM_S_FA_YOY_OR</stp>
        <stp>2</stp>
        <stp>600436.SH</stp>
        <stp>2022-12-31</stp>
        <tr r="U2332" s="3"/>
      </tp>
      <tp>
        <v>33.520303706500002</v>
        <stp/>
        <stp>EM_S_FA_YOY_OR</stp>
        <stp>2</stp>
        <stp>600486.SH</stp>
        <stp>2022-12-31</stp>
        <tr r="U2361" s="3"/>
      </tp>
      <tp>
        <v>5.9350785159999999</v>
        <stp/>
        <stp>EM_S_FA_YOY_OR</stp>
        <stp>2</stp>
        <stp>600495.SH</stp>
        <stp>2021-12-31</stp>
        <tr r="T2368" s="3"/>
      </tp>
      <tp>
        <v>3.1492360554999999</v>
        <stp/>
        <stp>EM_S_FA_YOY_OR</stp>
        <stp>2</stp>
        <stp>600496.SH</stp>
        <stp>2022-12-31</stp>
        <tr r="U2369" s="3"/>
      </tp>
      <tp>
        <v>9.0078137201999997</v>
        <stp/>
        <stp>EM_S_FA_YOY_OR</stp>
        <stp>2</stp>
        <stp>000404.SZ</stp>
        <stp>2020-12-31</stp>
        <tr r="S75" s="3"/>
      </tp>
      <tp>
        <v>-22.703700584900002</v>
        <stp/>
        <stp>EM_S_FA_YOY_OR</stp>
        <stp>2</stp>
        <stp>300434.SZ</stp>
        <stp>2020-12-31</stp>
        <tr r="S1717" s="3"/>
      </tp>
      <tp>
        <v>21.719201672400001</v>
        <stp/>
        <stp>EM_S_FA_YOY_OR</stp>
        <stp>2</stp>
        <stp>300435.SZ</stp>
        <stp>2021-12-31</stp>
        <tr r="T1718" s="3"/>
      </tp>
      <tp>
        <v>4.1364063925999996</v>
        <stp/>
        <stp>EM_S_FA_YOY_OR</stp>
        <stp>2</stp>
        <stp>300436.SZ</stp>
        <stp>2022-12-31</stp>
        <tr r="U1719" s="3"/>
      </tp>
      <tp>
        <v>-2.2872433489000001</v>
        <stp/>
        <stp>EM_S_FA_YOY_OR</stp>
        <stp>2</stp>
        <stp>000415.SZ</stp>
        <stp>2021-12-31</stp>
        <tr r="T82" s="3"/>
      </tp>
      <tp>
        <v>-48.5632219564</v>
        <stp/>
        <stp>EM_S_FA_YOY_OR</stp>
        <stp>2</stp>
        <stp>000416.SZ</stp>
        <stp>2022-12-31</stp>
        <tr r="U83" s="3"/>
      </tp>
      <tp>
        <v>-14.728360951799999</v>
        <stp/>
        <stp>EM_S_FA_YOY_OR</stp>
        <stp>2</stp>
        <stp>300424.SZ</stp>
        <stp>2020-12-31</stp>
        <tr r="S1708" s="3"/>
      </tp>
      <tp>
        <v>17.664047290500001</v>
        <stp/>
        <stp>EM_S_FA_YOY_OR</stp>
        <stp>2</stp>
        <stp>300425.SZ</stp>
        <stp>2021-12-31</stp>
        <tr r="T1709" s="3"/>
      </tp>
      <tp>
        <v>-13.8803559714</v>
        <stp/>
        <stp>EM_S_FA_YOY_OR</stp>
        <stp>2</stp>
        <stp>300426.SZ</stp>
        <stp>2022-12-31</stp>
        <tr r="U1710" s="3"/>
      </tp>
      <tp>
        <v>14.0052588418</v>
        <stp/>
        <stp>EM_S_FA_YOY_OR</stp>
        <stp>2</stp>
        <stp>000425.SZ</stp>
        <stp>2021-12-31</stp>
        <tr r="T90" s="3"/>
      </tp>
      <tp>
        <v>3.8373241477</v>
        <stp/>
        <stp>EM_S_FA_YOY_OR</stp>
        <stp>2</stp>
        <stp>000426.SZ</stp>
        <stp>2022-12-31</stp>
        <tr r="U91" s="3"/>
      </tp>
      <tp>
        <v>11.4636698252</v>
        <stp/>
        <stp>EM_S_FA_YOY_OR</stp>
        <stp>2</stp>
        <stp>300414.SZ</stp>
        <stp>2020-12-31</stp>
        <tr r="S1698" s="3"/>
      </tp>
      <tp>
        <v>29.970725381000001</v>
        <stp/>
        <stp>EM_S_FA_YOY_OR</stp>
        <stp>2</stp>
        <stp>300415.SZ</stp>
        <stp>2021-12-31</stp>
        <tr r="T1699" s="3"/>
      </tp>
      <tp>
        <v>20.211053619699999</v>
        <stp/>
        <stp>EM_S_FA_YOY_OR</stp>
        <stp>2</stp>
        <stp>300416.SZ</stp>
        <stp>2022-12-31</stp>
        <tr r="U1700" s="3"/>
      </tp>
      <tp>
        <v>16.246972132</v>
        <stp/>
        <stp>EM_S_FA_YOY_OR</stp>
        <stp>2</stp>
        <stp>300404.SZ</stp>
        <stp>2020-12-31</stp>
        <tr r="S1688" s="3"/>
      </tp>
      <tp>
        <v>17.222611979100002</v>
        <stp/>
        <stp>EM_S_FA_YOY_OR</stp>
        <stp>2</stp>
        <stp>300405.SZ</stp>
        <stp>2021-12-31</stp>
        <tr r="T1689" s="3"/>
      </tp>
      <tp>
        <v>-5.5341586915000001</v>
        <stp/>
        <stp>EM_S_FA_YOY_OR</stp>
        <stp>2</stp>
        <stp>300406.SZ</stp>
        <stp>2022-12-31</stp>
        <tr r="U1690" s="3"/>
      </tp>
      <tp>
        <v>23.170270975299999</v>
        <stp/>
        <stp>EM_S_FA_YOY_OR</stp>
        <stp>2</stp>
        <stp>300474.SZ</stp>
        <stp>2020-12-31</stp>
        <tr r="S1756" s="3"/>
      </tp>
      <tp>
        <v>3376.7082124573999</v>
        <stp/>
        <stp>EM_S_FA_YOY_OR</stp>
        <stp>2</stp>
        <stp>300475.SZ</stp>
        <stp>2021-12-31</stp>
        <tr r="T1757" s="3"/>
      </tp>
      <tp>
        <v>6.097135679</v>
        <stp/>
        <stp>EM_S_FA_YOY_OR</stp>
        <stp>2</stp>
        <stp>300476.SZ</stp>
        <stp>2022-12-31</stp>
        <tr r="U1758" s="3"/>
      </tp>
      <tp>
        <v>58.190462656999998</v>
        <stp/>
        <stp>EM_S_FA_YOY_OR</stp>
        <stp>2</stp>
        <stp>300464.SZ</stp>
        <stp>2020-12-31</stp>
        <tr r="S1746" s="3"/>
      </tp>
      <tp>
        <v>20.347178403299999</v>
        <stp/>
        <stp>EM_S_FA_YOY_OR</stp>
        <stp>2</stp>
        <stp>300465.SZ</stp>
        <stp>2021-12-31</stp>
        <tr r="T1747" s="3"/>
      </tp>
      <tp>
        <v>36.617167667899999</v>
        <stp/>
        <stp>EM_S_FA_YOY_OR</stp>
        <stp>2</stp>
        <stp>300466.SZ</stp>
        <stp>2022-12-31</stp>
        <tr r="U1748" s="3"/>
      </tp>
      <tp>
        <v>13.490101274900001</v>
        <stp/>
        <stp>EM_S_FA_YOY_OR</stp>
        <stp>2</stp>
        <stp>300455.SZ</stp>
        <stp>2021-12-31</stp>
        <tr r="T1737" s="3"/>
      </tp>
      <tp>
        <v>-15.3714685604</v>
        <stp/>
        <stp>EM_S_FA_YOY_OR</stp>
        <stp>2</stp>
        <stp>300456.SZ</stp>
        <stp>2022-12-31</stp>
        <tr r="U1738" s="3"/>
      </tp>
      <tp>
        <v>-27.6209954035</v>
        <stp/>
        <stp>EM_S_FA_YOY_OR</stp>
        <stp>2</stp>
        <stp>300444.SZ</stp>
        <stp>2020-12-31</stp>
        <tr r="S1727" s="3"/>
      </tp>
      <tp>
        <v>22.209457332100001</v>
        <stp/>
        <stp>EM_S_FA_YOY_OR</stp>
        <stp>2</stp>
        <stp>300445.SZ</stp>
        <stp>2021-12-31</stp>
        <tr r="T1728" s="3"/>
      </tp>
      <tp>
        <v>10.910888158800001</v>
        <stp/>
        <stp>EM_S_FA_YOY_OR</stp>
        <stp>2</stp>
        <stp>300446.SZ</stp>
        <stp>2022-12-31</stp>
        <tr r="U1729" s="3"/>
      </tp>
      <tp>
        <v>35.589965931199998</v>
        <stp/>
        <stp>EM_S_FA_YOY_OR</stp>
        <stp>2</stp>
        <stp>300494.SZ</stp>
        <stp>2020-12-31</stp>
        <tr r="S1776" s="3"/>
      </tp>
      <tp>
        <v>-83.759741934999994</v>
        <stp/>
        <stp>EM_S_FA_YOY_OR</stp>
        <stp>2</stp>
        <stp>300495.SZ</stp>
        <stp>2021-12-31</stp>
        <tr r="T1777" s="3"/>
      </tp>
      <tp>
        <v>31.955257025400002</v>
        <stp/>
        <stp>EM_S_FA_YOY_OR</stp>
        <stp>2</stp>
        <stp>300496.SZ</stp>
        <stp>2022-12-31</stp>
        <tr r="U1778" s="3"/>
      </tp>
      <tp>
        <v>25.184460440900001</v>
        <stp/>
        <stp>EM_S_FA_YOY_OR</stp>
        <stp>2</stp>
        <stp>300484.SZ</stp>
        <stp>2020-12-31</stp>
        <tr r="S1766" s="3"/>
      </tp>
      <tp>
        <v>-3.9681217549999999</v>
        <stp/>
        <stp>EM_S_FA_YOY_OR</stp>
        <stp>2</stp>
        <stp>300485.SZ</stp>
        <stp>2021-12-31</stp>
        <tr r="T1767" s="3"/>
      </tp>
      <tp>
        <v>-12.037146080099999</v>
        <stp/>
        <stp>EM_S_FA_YOY_OR</stp>
        <stp>2</stp>
        <stp>300486.SZ</stp>
        <stp>2022-12-31</stp>
        <tr r="U1768" s="3"/>
      </tp>
      <tp>
        <v>-37.786741071199998</v>
        <stp/>
        <stp>EM_S_FA_YOY_OR</stp>
        <stp>2</stp>
        <stp>600345.SH</stp>
        <stp>2021-12-31</stp>
        <tr r="T2265" s="3"/>
      </tp>
      <tp>
        <v>12.3014581293</v>
        <stp/>
        <stp>EM_S_FA_YOY_OR</stp>
        <stp>2</stp>
        <stp>600346.SH</stp>
        <stp>2022-12-31</stp>
        <tr r="U2266" s="3"/>
      </tp>
      <tp>
        <v>-19.388316767999999</v>
        <stp/>
        <stp>EM_S_FA_YOY_OR</stp>
        <stp>2</stp>
        <stp>600354.SH</stp>
        <stp>2020-12-31</stp>
        <tr r="S2272" s="3"/>
      </tp>
      <tp>
        <v>34.2435800238</v>
        <stp/>
        <stp>EM_S_FA_YOY_OR</stp>
        <stp>2</stp>
        <stp>600355.SH</stp>
        <stp>2021-12-31</stp>
        <tr r="T2273" s="3"/>
      </tp>
      <tp>
        <v>21.487422983199998</v>
        <stp/>
        <stp>EM_S_FA_YOY_OR</stp>
        <stp>2</stp>
        <stp>600356.SH</stp>
        <stp>2022-12-31</stp>
        <tr r="U2274" s="3"/>
      </tp>
      <tp>
        <v>11.526147571999999</v>
        <stp/>
        <stp>EM_S_FA_YOY_OR</stp>
        <stp>2</stp>
        <stp>600365.SH</stp>
        <stp>2021-12-31</stp>
        <tr r="T2281" s="3"/>
      </tp>
      <tp>
        <v>70.736618798899997</v>
        <stp/>
        <stp>EM_S_FA_YOY_OR</stp>
        <stp>2</stp>
        <stp>600366.SH</stp>
        <stp>2022-12-31</stp>
        <tr r="U2282" s="3"/>
      </tp>
      <tp>
        <v>-17.2411524398</v>
        <stp/>
        <stp>EM_S_FA_YOY_OR</stp>
        <stp>2</stp>
        <stp>600375.SH</stp>
        <stp>2021-12-31</stp>
        <tr r="T2290" s="3"/>
      </tp>
      <tp>
        <v>-29.3226233016</v>
        <stp/>
        <stp>EM_S_FA_YOY_OR</stp>
        <stp>2</stp>
        <stp>600376.SH</stp>
        <stp>2022-12-31</stp>
        <tr r="U2291" s="3"/>
      </tp>
      <tp>
        <v>-6.4471236185</v>
        <stp/>
        <stp>EM_S_FA_YOY_OR</stp>
        <stp>2</stp>
        <stp>600305.SH</stp>
        <stp>2021-12-31</stp>
        <tr r="T2233" s="3"/>
      </tp>
      <tp>
        <v>-27.741914034899999</v>
        <stp/>
        <stp>EM_S_FA_YOY_OR</stp>
        <stp>2</stp>
        <stp>600306.SH</stp>
        <stp>2022-12-31</stp>
        <tr r="U2234" s="3"/>
      </tp>
      <tp>
        <v>8.7272999137999996</v>
        <stp/>
        <stp>EM_S_FA_YOY_OR</stp>
        <stp>2</stp>
        <stp>600315.SH</stp>
        <stp>2021-12-31</stp>
        <tr r="T2241" s="3"/>
      </tp>
      <tp>
        <v>0.50402720320000005</v>
        <stp/>
        <stp>EM_S_FA_YOY_OR</stp>
        <stp>2</stp>
        <stp>600316.SH</stp>
        <stp>2022-12-31</stp>
        <tr r="U2242" s="3"/>
      </tp>
      <tp>
        <v>0.4595072483</v>
        <stp/>
        <stp>EM_S_FA_YOY_OR</stp>
        <stp>2</stp>
        <stp>600325.SH</stp>
        <stp>2021-12-31</stp>
        <tr r="T2249" s="3"/>
      </tp>
      <tp>
        <v>-33.436479015300002</v>
        <stp/>
        <stp>EM_S_FA_YOY_OR</stp>
        <stp>2</stp>
        <stp>600326.SH</stp>
        <stp>2022-12-31</stp>
        <tr r="U2250" s="3"/>
      </tp>
      <tp>
        <v>-0.4294987019</v>
        <stp/>
        <stp>EM_S_FA_YOY_OR</stp>
        <stp>2</stp>
        <stp>600335.SH</stp>
        <stp>2021-12-31</stp>
        <tr r="T2258" s="3"/>
      </tp>
      <tp>
        <v>10.9093945942</v>
        <stp/>
        <stp>EM_S_FA_YOY_OR</stp>
        <stp>2</stp>
        <stp>600336.SH</stp>
        <stp>2022-12-31</stp>
        <tr r="U2259" s="3"/>
      </tp>
      <tp>
        <v>-17.549934244799999</v>
        <stp/>
        <stp>EM_S_FA_YOY_OR</stp>
        <stp>2</stp>
        <stp>600386.SH</stp>
        <stp>2022-12-31</stp>
        <tr r="U2299" s="3"/>
      </tp>
      <tp>
        <v>48.195278018800003</v>
        <stp/>
        <stp>EM_S_FA_YOY_OR</stp>
        <stp>2</stp>
        <stp>600395.SH</stp>
        <stp>2021-12-31</stp>
        <tr r="T2306" s="3"/>
      </tp>
      <tp>
        <v>8.4387339555000001</v>
        <stp/>
        <stp>EM_S_FA_YOY_OR</stp>
        <stp>2</stp>
        <stp>600396.SH</stp>
        <stp>2022-12-31</stp>
        <tr r="U2307" s="3"/>
      </tp>
      <tp>
        <v>-2.6761557494999999</v>
        <stp/>
        <stp>EM_S_FA_YOY_OR</stp>
        <stp>2</stp>
        <stp>300334.SZ</stp>
        <stp>2020-12-31</stp>
        <tr r="S1625" s="3"/>
      </tp>
      <tp>
        <v>-20.0651119429</v>
        <stp/>
        <stp>EM_S_FA_YOY_OR</stp>
        <stp>2</stp>
        <stp>300335.SZ</stp>
        <stp>2021-12-31</stp>
        <tr r="T1626" s="3"/>
      </tp>
      <tp>
        <v>-15.972271082200001</v>
        <stp/>
        <stp>EM_S_FA_YOY_OR</stp>
        <stp>2</stp>
        <stp>300324.SZ</stp>
        <stp>2020-12-31</stp>
        <tr r="S1617" s="3"/>
      </tp>
      <tp>
        <v>-8.0828539327000009</v>
        <stp/>
        <stp>EM_S_FA_YOY_OR</stp>
        <stp>2</stp>
        <stp>300326.SZ</stp>
        <stp>2022-12-31</stp>
        <tr r="U1618" s="3"/>
      </tp>
      <tp>
        <v>28.954097672100001</v>
        <stp/>
        <stp>EM_S_FA_YOY_OR</stp>
        <stp>2</stp>
        <stp>300314.SZ</stp>
        <stp>2020-12-31</stp>
        <tr r="S1607" s="3"/>
      </tp>
      <tp>
        <v>-17.7163087771</v>
        <stp/>
        <stp>EM_S_FA_YOY_OR</stp>
        <stp>2</stp>
        <stp>300315.SZ</stp>
        <stp>2021-12-31</stp>
        <tr r="T1608" s="3"/>
      </tp>
      <tp>
        <v>78.454433726900007</v>
        <stp/>
        <stp>EM_S_FA_YOY_OR</stp>
        <stp>2</stp>
        <stp>300316.SZ</stp>
        <stp>2022-12-31</stp>
        <tr r="U1609" s="3"/>
      </tp>
      <tp>
        <v>17.558757104400001</v>
        <stp/>
        <stp>EM_S_FA_YOY_OR</stp>
        <stp>2</stp>
        <stp>300304.SZ</stp>
        <stp>2020-12-31</stp>
        <tr r="S1599" s="3"/>
      </tp>
      <tp>
        <v>36.483796920700001</v>
        <stp/>
        <stp>EM_S_FA_YOY_OR</stp>
        <stp>2</stp>
        <stp>300305.SZ</stp>
        <stp>2021-12-31</stp>
        <tr r="T1600" s="3"/>
      </tp>
      <tp>
        <v>-2.5979094604999999</v>
        <stp/>
        <stp>EM_S_FA_YOY_OR</stp>
        <stp>2</stp>
        <stp>300306.SZ</stp>
        <stp>2022-12-31</stp>
        <tr r="U1601" s="3"/>
      </tp>
      <tp>
        <v>3.9086238095999999</v>
        <stp/>
        <stp>EM_S_FA_YOY_OR</stp>
        <stp>2</stp>
        <stp>300374.SZ</stp>
        <stp>2020-12-31</stp>
        <tr r="S1659" s="3"/>
      </tp>
      <tp>
        <v>-1.0858952535999999</v>
        <stp/>
        <stp>EM_S_FA_YOY_OR</stp>
        <stp>2</stp>
        <stp>300375.SZ</stp>
        <stp>2021-12-31</stp>
        <tr r="T1660" s="3"/>
      </tp>
      <tp>
        <v>10.347581119699999</v>
        <stp/>
        <stp>EM_S_FA_YOY_OR</stp>
        <stp>2</stp>
        <stp>300376.SZ</stp>
        <stp>2022-12-31</stp>
        <tr r="U1661" s="3"/>
      </tp>
      <tp>
        <v>38.351722257600002</v>
        <stp/>
        <stp>EM_S_FA_YOY_OR</stp>
        <stp>2</stp>
        <stp>300364.SZ</stp>
        <stp>2020-12-31</stp>
        <tr r="S1651" s="3"/>
      </tp>
      <tp>
        <v>-9.6485699013000001</v>
        <stp/>
        <stp>EM_S_FA_YOY_OR</stp>
        <stp>2</stp>
        <stp>300365.SZ</stp>
        <stp>2021-12-31</stp>
        <tr r="T1652" s="3"/>
      </tp>
      <tp>
        <v>17.4263314333</v>
        <stp/>
        <stp>EM_S_FA_YOY_OR</stp>
        <stp>2</stp>
        <stp>300366.SZ</stp>
        <stp>2022-12-31</stp>
        <tr r="U1653" s="3"/>
      </tp>
      <tp>
        <v>15.485955686</v>
        <stp/>
        <stp>EM_S_FA_YOY_OR</stp>
        <stp>2</stp>
        <stp>300354.SZ</stp>
        <stp>2020-12-31</stp>
        <tr r="S1644" s="3"/>
      </tp>
      <tp>
        <v>14.542169809300001</v>
        <stp/>
        <stp>EM_S_FA_YOY_OR</stp>
        <stp>2</stp>
        <stp>300355.SZ</stp>
        <stp>2021-12-31</stp>
        <tr r="T1645" s="3"/>
      </tp>
      <tp>
        <v>-56.247061019999997</v>
        <stp/>
        <stp>EM_S_FA_YOY_OR</stp>
        <stp>2</stp>
        <stp>300344.SZ</stp>
        <stp>2020-12-31</stp>
        <tr r="S1634" s="3"/>
      </tp>
      <tp>
        <v>5.8250451643999996</v>
        <stp/>
        <stp>EM_S_FA_YOY_OR</stp>
        <stp>2</stp>
        <stp>300345.SZ</stp>
        <stp>2021-12-31</stp>
        <tr r="T1635" s="3"/>
      </tp>
      <tp>
        <v>60.621318189199997</v>
        <stp/>
        <stp>EM_S_FA_YOY_OR</stp>
        <stp>2</stp>
        <stp>300346.SZ</stp>
        <stp>2022-12-31</stp>
        <tr r="U1636" s="3"/>
      </tp>
      <tp>
        <v>67.029586365900002</v>
        <stp/>
        <stp>EM_S_FA_YOY_OR</stp>
        <stp>2</stp>
        <stp>300394.SZ</stp>
        <stp>2020-12-31</stp>
        <tr r="S1678" s="3"/>
      </tp>
      <tp>
        <v>41.683549898400003</v>
        <stp/>
        <stp>EM_S_FA_YOY_OR</stp>
        <stp>2</stp>
        <stp>300395.SZ</stp>
        <stp>2021-12-31</stp>
        <tr r="T1679" s="3"/>
      </tp>
      <tp>
        <v>34.689166252500002</v>
        <stp/>
        <stp>EM_S_FA_YOY_OR</stp>
        <stp>2</stp>
        <stp>300396.SZ</stp>
        <stp>2022-12-31</stp>
        <tr r="U1680" s="3"/>
      </tp>
      <tp>
        <v>4.0762978549</v>
        <stp/>
        <stp>EM_S_FA_YOY_OR</stp>
        <stp>2</stp>
        <stp>300384.SZ</stp>
        <stp>2020-12-31</stp>
        <tr r="S1669" s="3"/>
      </tp>
      <tp>
        <v>21.811510948599999</v>
        <stp/>
        <stp>EM_S_FA_YOY_OR</stp>
        <stp>2</stp>
        <stp>300385.SZ</stp>
        <stp>2021-12-31</stp>
        <tr r="T1670" s="3"/>
      </tp>
      <tp>
        <v>11.3405409771</v>
        <stp/>
        <stp>EM_S_FA_YOY_OR</stp>
        <stp>2</stp>
        <stp>300386.SZ</stp>
        <stp>2022-12-31</stp>
        <tr r="U1671" s="3"/>
      </tp>
      <tp>
        <v>-48.093513371100002</v>
        <stp/>
        <stp>EM_S_FA_YOY_OR</stp>
        <stp>2</stp>
        <stp>600246.SH</stp>
        <stp>2022-12-31</stp>
        <tr r="U2188" s="3"/>
      </tp>
      <tp>
        <v>45.100757489899998</v>
        <stp/>
        <stp>EM_S_FA_YOY_OR</stp>
        <stp>2</stp>
        <stp>600255.SH</stp>
        <stp>2021-12-31</stp>
        <tr r="T2194" s="3"/>
      </tp>
      <tp>
        <v>138.92556635150001</v>
        <stp/>
        <stp>EM_S_FA_YOY_OR</stp>
        <stp>2</stp>
        <stp>600256.SH</stp>
        <stp>2022-12-31</stp>
        <tr r="U2195" s="3"/>
      </tp>
      <tp>
        <v>170.39040178030001</v>
        <stp/>
        <stp>EM_S_FA_YOY_OR</stp>
        <stp>2</stp>
        <stp>600265.SH</stp>
        <stp>2021-12-31</stp>
        <tr r="T2201" s="3"/>
      </tp>
      <tp>
        <v>1.5613948994</v>
        <stp/>
        <stp>EM_S_FA_YOY_OR</stp>
        <stp>2</stp>
        <stp>600266.SH</stp>
        <stp>2022-12-31</stp>
        <tr r="U2202" s="3"/>
      </tp>
      <tp>
        <v>-17.873621354400001</v>
        <stp/>
        <stp>EM_S_FA_YOY_OR</stp>
        <stp>2</stp>
        <stp>600276.SH</stp>
        <stp>2022-12-31</stp>
        <tr r="U2209" s="3"/>
      </tp>
      <tp>
        <v>-5.0107950272000004</v>
        <stp/>
        <stp>EM_S_FA_YOY_OR</stp>
        <stp>2</stp>
        <stp>600206.SH</stp>
        <stp>2022-12-31</stp>
        <tr r="U2155" s="3"/>
      </tp>
      <tp>
        <v>-6.5531085361999999</v>
        <stp/>
        <stp>EM_S_FA_YOY_OR</stp>
        <stp>2</stp>
        <stp>600215.SH</stp>
        <stp>2021-12-31</stp>
        <tr r="T2162" s="3"/>
      </tp>
      <tp>
        <v>-11.0995657747</v>
        <stp/>
        <stp>EM_S_FA_YOY_OR</stp>
        <stp>2</stp>
        <stp>600216.SH</stp>
        <stp>2022-12-31</stp>
        <tr r="U2163" s="3"/>
      </tp>
      <tp>
        <v>-24.795999919300002</v>
        <stp/>
        <stp>EM_S_FA_YOY_OR</stp>
        <stp>2</stp>
        <stp>600225.SH</stp>
        <stp>2021-12-31</stp>
        <tr r="T2171" s="3"/>
      </tp>
      <tp>
        <v>-11.6199393551</v>
        <stp/>
        <stp>EM_S_FA_YOY_OR</stp>
        <stp>2</stp>
        <stp>600226.SH</stp>
        <stp>2022-12-31</stp>
        <tr r="U2172" s="3"/>
      </tp>
      <tp>
        <v>388.7925272265</v>
        <stp/>
        <stp>EM_S_FA_YOY_OR</stp>
        <stp>2</stp>
        <stp>600234.SH</stp>
        <stp>2020-12-31</stp>
        <tr r="S2180" s="3"/>
      </tp>
      <tp>
        <v>12.7562796373</v>
        <stp/>
        <stp>EM_S_FA_YOY_OR</stp>
        <stp>2</stp>
        <stp>600235.SH</stp>
        <stp>2021-12-31</stp>
        <tr r="T2181" s="3"/>
      </tp>
      <tp>
        <v>23.693972435799999</v>
        <stp/>
        <stp>EM_S_FA_YOY_OR</stp>
        <stp>2</stp>
        <stp>600236.SH</stp>
        <stp>2022-12-31</stp>
        <tr r="U2182" s="3"/>
      </tp>
      <tp>
        <v>34.678621687099998</v>
        <stp/>
        <stp>EM_S_FA_YOY_OR</stp>
        <stp>2</stp>
        <stp>600284.SH</stp>
        <stp>2020-12-31</stp>
        <tr r="S2217" s="3"/>
      </tp>
      <tp>
        <v>15.5231159837</v>
        <stp/>
        <stp>EM_S_FA_YOY_OR</stp>
        <stp>2</stp>
        <stp>600285.SH</stp>
        <stp>2021-12-31</stp>
        <tr r="T2218" s="3"/>
      </tp>
      <tp>
        <v>57.612025858099997</v>
        <stp/>
        <stp>EM_S_FA_YOY_OR</stp>
        <stp>2</stp>
        <stp>600295.SH</stp>
        <stp>2021-12-31</stp>
        <tr r="T2225" s="3"/>
      </tp>
      <tp>
        <v>-35.587969963799999</v>
        <stp/>
        <stp>EM_S_FA_YOY_OR</stp>
        <stp>2</stp>
        <stp>300234.SZ</stp>
        <stp>2020-12-31</stp>
        <tr r="S1531" s="3"/>
      </tp>
      <tp>
        <v>-8.8562956192000009</v>
        <stp/>
        <stp>EM_S_FA_YOY_OR</stp>
        <stp>2</stp>
        <stp>300235.SZ</stp>
        <stp>2021-12-31</stp>
        <tr r="T1532" s="3"/>
      </tp>
      <tp>
        <v>17.643096458199999</v>
        <stp/>
        <stp>EM_S_FA_YOY_OR</stp>
        <stp>2</stp>
        <stp>300236.SZ</stp>
        <stp>2022-12-31</stp>
        <tr r="U1533" s="3"/>
      </tp>
      <tp>
        <v>8.6392461384000008</v>
        <stp/>
        <stp>EM_S_FA_YOY_OR</stp>
        <stp>2</stp>
        <stp>300224.SZ</stp>
        <stp>2020-12-31</stp>
        <tr r="S1521" s="3"/>
      </tp>
      <tp>
        <v>-3.05100769</v>
        <stp/>
        <stp>EM_S_FA_YOY_OR</stp>
        <stp>2</stp>
        <stp>300225.SZ</stp>
        <stp>2021-12-31</stp>
        <tr r="T1522" s="3"/>
      </tp>
      <tp>
        <v>16.407571857800001</v>
        <stp/>
        <stp>EM_S_FA_YOY_OR</stp>
        <stp>2</stp>
        <stp>300226.SZ</stp>
        <stp>2022-12-31</stp>
        <tr r="U1523" s="3"/>
      </tp>
      <tp>
        <v>-6.0134867382000001</v>
        <stp/>
        <stp>EM_S_FA_YOY_OR</stp>
        <stp>2</stp>
        <stp>300214.SZ</stp>
        <stp>2020-12-31</stp>
        <tr r="S1512" s="3"/>
      </tp>
      <tp>
        <v>22.826754813499999</v>
        <stp/>
        <stp>EM_S_FA_YOY_OR</stp>
        <stp>2</stp>
        <stp>300215.SZ</stp>
        <stp>2021-12-31</stp>
        <tr r="T1513" s="3"/>
      </tp>
      <tp>
        <v>-35.719088491299999</v>
        <stp/>
        <stp>EM_S_FA_YOY_OR</stp>
        <stp>2</stp>
        <stp>300204.SZ</stp>
        <stp>2020-12-31</stp>
        <tr r="S1502" s="3"/>
      </tp>
      <tp>
        <v>-15.5431593344</v>
        <stp/>
        <stp>EM_S_FA_YOY_OR</stp>
        <stp>2</stp>
        <stp>300205.SZ</stp>
        <stp>2021-12-31</stp>
        <tr r="T1503" s="3"/>
      </tp>
      <tp>
        <v>6.4776668591000002</v>
        <stp/>
        <stp>EM_S_FA_YOY_OR</stp>
        <stp>2</stp>
        <stp>300206.SZ</stp>
        <stp>2022-12-31</stp>
        <tr r="U1504" s="3"/>
      </tp>
      <tp>
        <v>48.3130759708</v>
        <stp/>
        <stp>EM_S_FA_YOY_OR</stp>
        <stp>2</stp>
        <stp>300274.SZ</stp>
        <stp>2020-12-31</stp>
        <tr r="S1570" s="3"/>
      </tp>
      <tp>
        <v>8.6446327720999996</v>
        <stp/>
        <stp>EM_S_FA_YOY_OR</stp>
        <stp>2</stp>
        <stp>300275.SZ</stp>
        <stp>2021-12-31</stp>
        <tr r="T1571" s="3"/>
      </tp>
      <tp>
        <v>-6.5131849264000001</v>
        <stp/>
        <stp>EM_S_FA_YOY_OR</stp>
        <stp>2</stp>
        <stp>300276.SZ</stp>
        <stp>2022-12-31</stp>
        <tr r="U1572" s="3"/>
      </tp>
      <tp>
        <v>-22.623667512699999</v>
        <stp/>
        <stp>EM_S_FA_YOY_OR</stp>
        <stp>2</stp>
        <stp>300264.SZ</stp>
        <stp>2020-12-31</stp>
        <tr r="S1561" s="3"/>
      </tp>
      <tp>
        <v>31.044009922600001</v>
        <stp/>
        <stp>EM_S_FA_YOY_OR</stp>
        <stp>2</stp>
        <stp>300265.SZ</stp>
        <stp>2021-12-31</stp>
        <tr r="T1562" s="3"/>
      </tp>
      <tp>
        <v>-42.024018175199998</v>
        <stp/>
        <stp>EM_S_FA_YOY_OR</stp>
        <stp>2</stp>
        <stp>300266.SZ</stp>
        <stp>2022-12-31</stp>
        <tr r="U1563" s="3"/>
      </tp>
      <tp>
        <v>-25.0687868642</v>
        <stp/>
        <stp>EM_S_FA_YOY_OR</stp>
        <stp>2</stp>
        <stp>300254.SZ</stp>
        <stp>2020-12-31</stp>
        <tr r="S1551" s="3"/>
      </tp>
      <tp>
        <v>25.5634403436</v>
        <stp/>
        <stp>EM_S_FA_YOY_OR</stp>
        <stp>2</stp>
        <stp>300255.SZ</stp>
        <stp>2021-12-31</stp>
        <tr r="T1552" s="3"/>
      </tp>
      <tp>
        <v>-80.558017118799995</v>
        <stp/>
        <stp>EM_S_FA_YOY_OR</stp>
        <stp>2</stp>
        <stp>300256.SZ</stp>
        <stp>2022-12-31</stp>
        <tr r="U1553" s="3"/>
      </tp>
      <tp>
        <v>25.977770486299999</v>
        <stp/>
        <stp>EM_S_FA_YOY_OR</stp>
        <stp>2</stp>
        <stp>300244.SZ</stp>
        <stp>2020-12-31</stp>
        <tr r="S1541" s="3"/>
      </tp>
      <tp>
        <v>10.1460737182</v>
        <stp/>
        <stp>EM_S_FA_YOY_OR</stp>
        <stp>2</stp>
        <stp>300245.SZ</stp>
        <stp>2021-12-31</stp>
        <tr r="T1542" s="3"/>
      </tp>
      <tp>
        <v>8.4949293530999999</v>
        <stp/>
        <stp>EM_S_FA_YOY_OR</stp>
        <stp>2</stp>
        <stp>300246.SZ</stp>
        <stp>2022-12-31</stp>
        <tr r="U1543" s="3"/>
      </tp>
      <tp>
        <v>-8.9783805978999993</v>
        <stp/>
        <stp>EM_S_FA_YOY_OR</stp>
        <stp>2</stp>
        <stp>300294.SZ</stp>
        <stp>2020-12-31</stp>
        <tr r="S1590" s="3"/>
      </tp>
      <tp>
        <v>-21.347256236500002</v>
        <stp/>
        <stp>EM_S_FA_YOY_OR</stp>
        <stp>2</stp>
        <stp>300295.SZ</stp>
        <stp>2021-12-31</stp>
        <tr r="T1591" s="3"/>
      </tp>
      <tp>
        <v>-7.8938204791000004</v>
        <stp/>
        <stp>EM_S_FA_YOY_OR</stp>
        <stp>2</stp>
        <stp>300296.SZ</stp>
        <stp>2022-12-31</stp>
        <tr r="U1592" s="3"/>
      </tp>
      <tp>
        <v>-7.8399786638000002</v>
        <stp/>
        <stp>EM_S_FA_YOY_OR</stp>
        <stp>2</stp>
        <stp>300284.SZ</stp>
        <stp>2020-12-31</stp>
        <tr r="S1580" s="3"/>
      </tp>
      <tp>
        <v>24.367375264500001</v>
        <stp/>
        <stp>EM_S_FA_YOY_OR</stp>
        <stp>2</stp>
        <stp>300285.SZ</stp>
        <stp>2021-12-31</stp>
        <tr r="T1581" s="3"/>
      </tp>
      <tp>
        <v>0.1575370069</v>
        <stp/>
        <stp>EM_S_FA_YOY_OR</stp>
        <stp>2</stp>
        <stp>300286.SZ</stp>
        <stp>2022-12-31</stp>
        <tr r="U1582" s="3"/>
      </tp>
      <tp>
        <v>15.8654411831</v>
        <stp/>
        <stp>EM_S_FA_YOY_OR</stp>
        <stp>2</stp>
        <stp>600155.SH</stp>
        <stp>2021-12-31</stp>
        <tr r="T2111" s="3"/>
      </tp>
      <tp>
        <v>-2.1330184124999998</v>
        <stp/>
        <stp>EM_S_FA_YOY_OR</stp>
        <stp>2</stp>
        <stp>600156.SH</stp>
        <stp>2022-12-31</stp>
        <tr r="U2112" s="3"/>
      </tp>
      <tp>
        <v>61.5136127492</v>
        <stp/>
        <stp>EM_S_FA_YOY_OR</stp>
        <stp>2</stp>
        <stp>600165.SH</stp>
        <stp>2021-12-31</stp>
        <tr r="T2120" s="3"/>
      </tp>
      <tp>
        <v>-15.5112335922</v>
        <stp/>
        <stp>EM_S_FA_YOY_OR</stp>
        <stp>2</stp>
        <stp>600166.SH</stp>
        <stp>2022-12-31</stp>
        <tr r="U2121" s="3"/>
      </tp>
      <tp>
        <v>2.4627989484000001</v>
        <stp/>
        <stp>EM_S_FA_YOY_OR</stp>
        <stp>2</stp>
        <stp>600176.SH</stp>
        <stp>2022-12-31</stp>
        <tr r="U2129" s="3"/>
      </tp>
      <tp>
        <v>-12.5207086713</v>
        <stp/>
        <stp>EM_S_FA_YOY_OR</stp>
        <stp>2</stp>
        <stp>600104.SH</stp>
        <stp>2020-12-31</stp>
        <tr r="S2071" s="3"/>
      </tp>
      <tp>
        <v>19.004698861800001</v>
        <stp/>
        <stp>EM_S_FA_YOY_OR</stp>
        <stp>2</stp>
        <stp>600105.SH</stp>
        <stp>2021-12-31</stp>
        <tr r="T2072" s="3"/>
      </tp>
      <tp>
        <v>-26.368189554600001</v>
        <stp/>
        <stp>EM_S_FA_YOY_OR</stp>
        <stp>2</stp>
        <stp>600106.SH</stp>
        <stp>2022-12-31</stp>
        <tr r="U2073" s="3"/>
      </tp>
      <tp>
        <v>51.902889813800002</v>
        <stp/>
        <stp>EM_S_FA_YOY_OR</stp>
        <stp>2</stp>
        <stp>600114.SH</stp>
        <stp>2020-12-31</stp>
        <tr r="S2081" s="3"/>
      </tp>
      <tp>
        <v>14.4750081004</v>
        <stp/>
        <stp>EM_S_FA_YOY_OR</stp>
        <stp>2</stp>
        <stp>600115.SH</stp>
        <stp>2021-12-31</stp>
        <tr r="T2082" s="3"/>
      </tp>
      <tp>
        <v>9.0029883489000007</v>
        <stp/>
        <stp>EM_S_FA_YOY_OR</stp>
        <stp>2</stp>
        <stp>600116.SH</stp>
        <stp>2022-12-31</stp>
        <tr r="U2083" s="3"/>
      </tp>
      <tp>
        <v>17.977236756700002</v>
        <stp/>
        <stp>EM_S_FA_YOY_OR</stp>
        <stp>2</stp>
        <stp>600125.SH</stp>
        <stp>2021-12-31</stp>
        <tr r="T2090" s="3"/>
      </tp>
      <tp>
        <v>-13.283234482699999</v>
        <stp/>
        <stp>EM_S_FA_YOY_OR</stp>
        <stp>2</stp>
        <stp>600126.SH</stp>
        <stp>2022-12-31</stp>
        <tr r="U2091" s="3"/>
      </tp>
      <tp>
        <v>8.8228234023999992</v>
        <stp/>
        <stp>EM_S_FA_YOY_OR</stp>
        <stp>2</stp>
        <stp>600135.SH</stp>
        <stp>2021-12-31</stp>
        <tr r="T2099" s="3"/>
      </tp>
      <tp>
        <v>-47.8010592268</v>
        <stp/>
        <stp>EM_S_FA_YOY_OR</stp>
        <stp>2</stp>
        <stp>600136.SH</stp>
        <stp>2022-12-31</stp>
        <tr r="U2100" s="3"/>
      </tp>
      <tp>
        <v>6.8698924540000004</v>
        <stp/>
        <stp>EM_S_FA_YOY_OR</stp>
        <stp>2</stp>
        <stp>600184.SH</stp>
        <stp>2020-12-31</stp>
        <tr r="S2136" s="3"/>
      </tp>
      <tp>
        <v>11.6472699061</v>
        <stp/>
        <stp>EM_S_FA_YOY_OR</stp>
        <stp>2</stp>
        <stp>600185.SH</stp>
        <stp>2021-12-31</stp>
        <tr r="T2137" s="3"/>
      </tp>
      <tp>
        <v>-6.8253025381999999</v>
        <stp/>
        <stp>EM_S_FA_YOY_OR</stp>
        <stp>2</stp>
        <stp>600186.SH</stp>
        <stp>2022-12-31</stp>
        <tr r="U2138" s="3"/>
      </tp>
      <tp>
        <v>6.0593560079</v>
        <stp/>
        <stp>EM_S_FA_YOY_OR</stp>
        <stp>2</stp>
        <stp>600195.SH</stp>
        <stp>2021-12-31</stp>
        <tr r="T2146" s="3"/>
      </tp>
      <tp>
        <v>12.663964718400001</v>
        <stp/>
        <stp>EM_S_FA_YOY_OR</stp>
        <stp>2</stp>
        <stp>600196.SH</stp>
        <stp>2022-12-31</stp>
        <tr r="U2147" s="3"/>
      </tp>
      <tp>
        <v>-6.5033601117000002</v>
        <stp/>
        <stp>EM_S_FA_YOY_OR</stp>
        <stp>2</stp>
        <stp>300134.SZ</stp>
        <stp>2020-12-31</stp>
        <tr r="S1436" s="3"/>
      </tp>
      <tp>
        <v>13.064455798399999</v>
        <stp/>
        <stp>EM_S_FA_YOY_OR</stp>
        <stp>2</stp>
        <stp>300135.SZ</stp>
        <stp>2021-12-31</stp>
        <tr r="T1437" s="3"/>
      </tp>
      <tp>
        <v>13.3025169589</v>
        <stp/>
        <stp>EM_S_FA_YOY_OR</stp>
        <stp>2</stp>
        <stp>300136.SZ</stp>
        <stp>2022-12-31</stp>
        <tr r="U1438" s="3"/>
      </tp>
      <tp>
        <v>55.761016419000001</v>
        <stp/>
        <stp>EM_S_FA_YOY_OR</stp>
        <stp>2</stp>
        <stp>300124.SZ</stp>
        <stp>2020-12-31</stp>
        <tr r="S1426" s="3"/>
      </tp>
      <tp>
        <v>272.3953383608</v>
        <stp/>
        <stp>EM_S_FA_YOY_OR</stp>
        <stp>2</stp>
        <stp>300125.SZ</stp>
        <stp>2021-12-31</stp>
        <tr r="T1427" s="3"/>
      </tp>
      <tp>
        <v>-30.550433447700001</v>
        <stp/>
        <stp>EM_S_FA_YOY_OR</stp>
        <stp>2</stp>
        <stp>300126.SZ</stp>
        <stp>2022-12-31</stp>
        <tr r="U1428" s="3"/>
      </tp>
      <tp>
        <v>13.9288587968</v>
        <stp/>
        <stp>EM_S_FA_YOY_OR</stp>
        <stp>2</stp>
        <stp>300114.SZ</stp>
        <stp>2020-12-31</stp>
        <tr r="S1416" s="3"/>
      </tp>
      <tp>
        <v>12.7435683625</v>
        <stp/>
        <stp>EM_S_FA_YOY_OR</stp>
        <stp>2</stp>
        <stp>300115.SZ</stp>
        <stp>2021-12-31</stp>
        <tr r="T1417" s="3"/>
      </tp>
      <tp>
        <v>17.0427212092</v>
        <stp/>
        <stp>EM_S_FA_YOY_OR</stp>
        <stp>2</stp>
        <stp>300116.SZ</stp>
        <stp>2022-12-31</stp>
        <tr r="U1418" s="3"/>
      </tp>
      <tp>
        <v>18.215525688100001</v>
        <stp/>
        <stp>EM_S_FA_YOY_OR</stp>
        <stp>2</stp>
        <stp>300105.SZ</stp>
        <stp>2021-12-31</stp>
        <tr r="T1407" s="3"/>
      </tp>
      <tp>
        <v>17.426009985699999</v>
        <stp/>
        <stp>EM_S_FA_YOY_OR</stp>
        <stp>2</stp>
        <stp>300106.SZ</stp>
        <stp>2022-12-31</stp>
        <tr r="U1408" s="3"/>
      </tp>
      <tp>
        <v>-11.360915131700001</v>
        <stp/>
        <stp>EM_S_FA_YOY_OR</stp>
        <stp>2</stp>
        <stp>300174.SZ</stp>
        <stp>2020-12-31</stp>
        <tr r="S1475" s="3"/>
      </tp>
      <tp>
        <v>-16.879291696399999</v>
        <stp/>
        <stp>EM_S_FA_YOY_OR</stp>
        <stp>2</stp>
        <stp>300175.SZ</stp>
        <stp>2021-12-31</stp>
        <tr r="T1476" s="3"/>
      </tp>
      <tp>
        <v>18.0587725486</v>
        <stp/>
        <stp>EM_S_FA_YOY_OR</stp>
        <stp>2</stp>
        <stp>300176.SZ</stp>
        <stp>2022-12-31</stp>
        <tr r="U1477" s="3"/>
      </tp>
      <tp>
        <v>30.293305011699999</v>
        <stp/>
        <stp>EM_S_FA_YOY_OR</stp>
        <stp>2</stp>
        <stp>000155.SZ</stp>
        <stp>2021-12-31</stp>
        <tr r="T62" s="3"/>
      </tp>
      <tp>
        <v>10.6368191007</v>
        <stp/>
        <stp>EM_S_FA_YOY_OR</stp>
        <stp>2</stp>
        <stp>000156.SZ</stp>
        <stp>2022-12-31</stp>
        <tr r="U63" s="3"/>
      </tp>
      <tp>
        <v>-59.396647465500003</v>
        <stp/>
        <stp>EM_S_FA_YOY_OR</stp>
        <stp>2</stp>
        <stp>300164.SZ</stp>
        <stp>2020-12-31</stp>
        <tr r="S1465" s="3"/>
      </tp>
      <tp>
        <v>64.842841410399998</v>
        <stp/>
        <stp>EM_S_FA_YOY_OR</stp>
        <stp>2</stp>
        <stp>300165.SZ</stp>
        <stp>2021-12-31</stp>
        <tr r="T1466" s="3"/>
      </tp>
      <tp>
        <v>-7.3257787399999996</v>
        <stp/>
        <stp>EM_S_FA_YOY_OR</stp>
        <stp>2</stp>
        <stp>300166.SZ</stp>
        <stp>2022-12-31</stp>
        <tr r="U1467" s="3"/>
      </tp>
      <tp>
        <v>-39.926582078800003</v>
        <stp/>
        <stp>EM_S_FA_YOY_OR</stp>
        <stp>2</stp>
        <stp>000166.SZ</stp>
        <stp>2022-12-31</stp>
        <tr r="U67" s="3"/>
      </tp>
      <tp>
        <v>0.15317101159999999</v>
        <stp/>
        <stp>EM_S_FA_YOY_OR</stp>
        <stp>2</stp>
        <stp>300154.SZ</stp>
        <stp>2020-12-31</stp>
        <tr r="S1456" s="3"/>
      </tp>
      <tp>
        <v>-18.980739364600002</v>
        <stp/>
        <stp>EM_S_FA_YOY_OR</stp>
        <stp>2</stp>
        <stp>300155.SZ</stp>
        <stp>2021-12-31</stp>
        <tr r="T1457" s="3"/>
      </tp>
      <tp>
        <v>-65.441370089299994</v>
        <stp/>
        <stp>EM_S_FA_YOY_OR</stp>
        <stp>2</stp>
        <stp>300144.SZ</stp>
        <stp>2020-12-31</stp>
        <tr r="S1446" s="3"/>
      </tp>
      <tp>
        <v>22.948372170500001</v>
        <stp/>
        <stp>EM_S_FA_YOY_OR</stp>
        <stp>2</stp>
        <stp>300145.SZ</stp>
        <stp>2021-12-31</stp>
        <tr r="T1447" s="3"/>
      </tp>
      <tp>
        <v>5.7881513211</v>
        <stp/>
        <stp>EM_S_FA_YOY_OR</stp>
        <stp>2</stp>
        <stp>300146.SZ</stp>
        <stp>2022-12-31</stp>
        <tr r="U1448" s="3"/>
      </tp>
      <tp>
        <v>-14.8304859303</v>
        <stp/>
        <stp>EM_S_FA_YOY_OR</stp>
        <stp>2</stp>
        <stp>300194.SZ</stp>
        <stp>2020-12-31</stp>
        <tr r="S1493" s="3"/>
      </tp>
      <tp>
        <v>19.925919817800001</v>
        <stp/>
        <stp>EM_S_FA_YOY_OR</stp>
        <stp>2</stp>
        <stp>300195.SZ</stp>
        <stp>2021-12-31</stp>
        <tr r="T1494" s="3"/>
      </tp>
      <tp>
        <v>20.372998187</v>
        <stp/>
        <stp>EM_S_FA_YOY_OR</stp>
        <stp>2</stp>
        <stp>300196.SZ</stp>
        <stp>2022-12-31</stp>
        <tr r="U1495" s="3"/>
      </tp>
      <tp>
        <v>-21.1046978237</v>
        <stp/>
        <stp>EM_S_FA_YOY_OR</stp>
        <stp>2</stp>
        <stp>300184.SZ</stp>
        <stp>2020-12-31</stp>
        <tr r="S1484" s="3"/>
      </tp>
      <tp>
        <v>1.0734908262</v>
        <stp/>
        <stp>EM_S_FA_YOY_OR</stp>
        <stp>2</stp>
        <stp>300185.SZ</stp>
        <stp>2021-12-31</stp>
        <tr r="T1485" s="3"/>
      </tp>
      <tp>
        <v>-53.891543171000002</v>
        <stp/>
        <stp>EM_S_FA_YOY_OR</stp>
        <stp>2</stp>
        <stp>600054.SH</stp>
        <stp>2020-12-31</stp>
        <tr r="S2033" s="3"/>
      </tp>
      <tp>
        <v>2.1441638716</v>
        <stp/>
        <stp>EM_S_FA_YOY_OR</stp>
        <stp>2</stp>
        <stp>600055.SH</stp>
        <stp>2021-12-31</stp>
        <tr r="T2034" s="3"/>
      </tp>
      <tp>
        <v>3.7484663148999999</v>
        <stp/>
        <stp>EM_S_FA_YOY_OR</stp>
        <stp>2</stp>
        <stp>600056.SH</stp>
        <stp>2022-12-31</stp>
        <tr r="U2035" s="3"/>
      </tp>
      <tp>
        <v>-0.18011316259999999</v>
        <stp/>
        <stp>EM_S_FA_YOY_OR</stp>
        <stp>2</stp>
        <stp>600064.SH</stp>
        <stp>2020-12-31</stp>
        <tr r="S2043" s="3"/>
      </tp>
      <tp>
        <v>-6.1742950930999996</v>
        <stp/>
        <stp>EM_S_FA_YOY_OR</stp>
        <stp>2</stp>
        <stp>600066.SH</stp>
        <stp>2022-12-31</stp>
        <tr r="U2044" s="3"/>
      </tp>
      <tp>
        <v>28.702166728200002</v>
        <stp/>
        <stp>EM_S_FA_YOY_OR</stp>
        <stp>2</stp>
        <stp>600075.SH</stp>
        <stp>2021-12-31</stp>
        <tr r="T2050" s="3"/>
      </tp>
      <tp>
        <v>-65.272399753000002</v>
        <stp/>
        <stp>EM_S_FA_YOY_OR</stp>
        <stp>2</stp>
        <stp>600076.SH</stp>
        <stp>2022-12-31</stp>
        <tr r="U2051" s="3"/>
      </tp>
      <tp>
        <v>-36.583601468499999</v>
        <stp/>
        <stp>EM_S_FA_YOY_OR</stp>
        <stp>2</stp>
        <stp>600004.SH</stp>
        <stp>2020-12-31</stp>
        <tr r="S1998" s="3"/>
      </tp>
      <tp>
        <v>-21.607953698199999</v>
        <stp/>
        <stp>EM_S_FA_YOY_OR</stp>
        <stp>2</stp>
        <stp>600006.SH</stp>
        <stp>2022-12-31</stp>
        <tr r="U1999" s="3"/>
      </tp>
      <tp>
        <v>0.58861177850000002</v>
        <stp/>
        <stp>EM_S_FA_YOY_OR</stp>
        <stp>2</stp>
        <stp>600015.SH</stp>
        <stp>2021-12-31</stp>
        <tr r="T2006" s="3"/>
      </tp>
      <tp>
        <v>-15.596786806000001</v>
        <stp/>
        <stp>EM_S_FA_YOY_OR</stp>
        <stp>2</stp>
        <stp>600016.SH</stp>
        <stp>2022-12-31</stp>
        <tr r="U2007" s="3"/>
      </tp>
      <tp>
        <v>4.9251393043</v>
        <stp/>
        <stp>EM_S_FA_YOY_OR</stp>
        <stp>2</stp>
        <stp>600025.SH</stp>
        <stp>2021-12-31</stp>
        <tr r="T2015" s="3"/>
      </tp>
      <tp>
        <v>46.927564575799998</v>
        <stp/>
        <stp>EM_S_FA_YOY_OR</stp>
        <stp>2</stp>
        <stp>600026.SH</stp>
        <stp>2022-12-31</stp>
        <tr r="U2016" s="3"/>
      </tp>
      <tp>
        <v>31.258105593300002</v>
        <stp/>
        <stp>EM_S_FA_YOY_OR</stp>
        <stp>2</stp>
        <stp>600035.SH</stp>
        <stp>2021-12-31</stp>
        <tr r="T2023" s="3"/>
      </tp>
      <tp>
        <v>4.0844913102999998</v>
        <stp/>
        <stp>EM_S_FA_YOY_OR</stp>
        <stp>2</stp>
        <stp>600036.SH</stp>
        <stp>2022-12-31</stp>
        <tr r="U2024" s="3"/>
      </tp>
      <tp>
        <v>-61.897122881400001</v>
        <stp/>
        <stp>EM_S_FA_YOY_OR</stp>
        <stp>2</stp>
        <stp>600084.SH</stp>
        <stp>2020-12-31</stp>
        <tr r="S2058" s="3"/>
      </tp>
      <tp>
        <v>13.8565293011</v>
        <stp/>
        <stp>EM_S_FA_YOY_OR</stp>
        <stp>2</stp>
        <stp>600085.SH</stp>
        <stp>2021-12-31</stp>
        <tr r="T2059" s="3"/>
      </tp>
      <tp>
        <v>13.7526132321</v>
        <stp/>
        <stp>EM_S_FA_YOY_OR</stp>
        <stp>2</stp>
        <stp>600094.SH</stp>
        <stp>2020-12-31</stp>
        <tr r="S2062" s="3"/>
      </tp>
      <tp>
        <v>248.66464493270001</v>
        <stp/>
        <stp>EM_S_FA_YOY_OR</stp>
        <stp>2</stp>
        <stp>600095.SH</stp>
        <stp>2021-12-31</stp>
        <tr r="T2063" s="3"/>
      </tp>
      <tp>
        <v>19.073852702500002</v>
        <stp/>
        <stp>EM_S_FA_YOY_OR</stp>
        <stp>2</stp>
        <stp>600096.SH</stp>
        <stp>2022-12-31</stp>
        <tr r="U2064" s="3"/>
      </tp>
      <tp>
        <v>159.15895372829999</v>
        <stp/>
        <stp>EM_S_FA_YOY_OR</stp>
        <stp>2</stp>
        <stp>000004.SZ</stp>
        <stp>2020-12-31</stp>
        <tr r="S4" s="3"/>
      </tp>
      <tp>
        <v>-3.8566155946</v>
        <stp/>
        <stp>EM_S_FA_YOY_OR</stp>
        <stp>2</stp>
        <stp>000005.SZ</stp>
        <stp>2021-12-31</stp>
        <tr r="T5" s="3"/>
      </tp>
      <tp>
        <v>19.790483142100001</v>
        <stp/>
        <stp>EM_S_FA_YOY_OR</stp>
        <stp>2</stp>
        <stp>000006.SZ</stp>
        <stp>2022-12-31</stp>
        <tr r="U6" s="3"/>
      </tp>
      <tp>
        <v>9.5746503683000004</v>
        <stp/>
        <stp>EM_S_FA_YOY_OR</stp>
        <stp>2</stp>
        <stp>300034.SZ</stp>
        <stp>2020-12-31</stp>
        <tr r="S1342" s="3"/>
      </tp>
      <tp>
        <v>125.3298068893</v>
        <stp/>
        <stp>EM_S_FA_YOY_OR</stp>
        <stp>2</stp>
        <stp>300035.SZ</stp>
        <stp>2021-12-31</stp>
        <tr r="T1343" s="3"/>
      </tp>
      <tp>
        <v>-14.900861499099999</v>
        <stp/>
        <stp>EM_S_FA_YOY_OR</stp>
        <stp>2</stp>
        <stp>300036.SZ</stp>
        <stp>2022-12-31</stp>
        <tr r="U1344" s="3"/>
      </tp>
      <tp>
        <v>-20.876051030999999</v>
        <stp/>
        <stp>EM_S_FA_YOY_OR</stp>
        <stp>2</stp>
        <stp>000014.SZ</stp>
        <stp>2020-12-31</stp>
        <tr r="S13" s="3"/>
      </tp>
      <tp>
        <v>-39.706869735300003</v>
        <stp/>
        <stp>EM_S_FA_YOY_OR</stp>
        <stp>2</stp>
        <stp>000016.SZ</stp>
        <stp>2022-12-31</stp>
        <tr r="U14" s="3"/>
      </tp>
      <tp>
        <v>-3.1269169603</v>
        <stp/>
        <stp>EM_S_FA_YOY_OR</stp>
        <stp>2</stp>
        <stp>300024.SZ</stp>
        <stp>2020-12-31</stp>
        <tr r="S1333" s="3"/>
      </tp>
      <tp>
        <v>-9.7871306082</v>
        <stp/>
        <stp>EM_S_FA_YOY_OR</stp>
        <stp>2</stp>
        <stp>300025.SZ</stp>
        <stp>2021-12-31</stp>
        <tr r="T1334" s="3"/>
      </tp>
      <tp>
        <v>-13.3041759608</v>
        <stp/>
        <stp>EM_S_FA_YOY_OR</stp>
        <stp>2</stp>
        <stp>300026.SZ</stp>
        <stp>2022-12-31</stp>
        <tr r="U1335" s="3"/>
      </tp>
      <tp>
        <v>19.815508388400001</v>
        <stp/>
        <stp>EM_S_FA_YOY_OR</stp>
        <stp>2</stp>
        <stp>000025.SZ</stp>
        <stp>2021-12-31</stp>
        <tr r="T20" s="3"/>
      </tp>
      <tp>
        <v>-16.965710664500001</v>
        <stp/>
        <stp>EM_S_FA_YOY_OR</stp>
        <stp>2</stp>
        <stp>000026.SZ</stp>
        <stp>2022-12-31</stp>
        <tr r="U21" s="3"/>
      </tp>
      <tp>
        <v>27.2966696256</v>
        <stp/>
        <stp>EM_S_FA_YOY_OR</stp>
        <stp>2</stp>
        <stp>300014.SZ</stp>
        <stp>2020-12-31</stp>
        <tr r="S1324" s="3"/>
      </tp>
      <tp>
        <v>25.925899609199998</v>
        <stp/>
        <stp>EM_S_FA_YOY_OR</stp>
        <stp>2</stp>
        <stp>300015.SZ</stp>
        <stp>2021-12-31</stp>
        <tr r="T1325" s="3"/>
      </tp>
      <tp>
        <v>-10.9342787612</v>
        <stp/>
        <stp>EM_S_FA_YOY_OR</stp>
        <stp>2</stp>
        <stp>300016.SZ</stp>
        <stp>2022-12-31</stp>
        <tr r="U1326" s="3"/>
      </tp>
      <tp>
        <v>6.0562932396000004</v>
        <stp/>
        <stp>EM_S_FA_YOY_OR</stp>
        <stp>2</stp>
        <stp>000034.SZ</stp>
        <stp>2020-12-31</stp>
        <tr r="S28" s="3"/>
      </tp>
      <tp>
        <v>-5.8297480966000004</v>
        <stp/>
        <stp>EM_S_FA_YOY_OR</stp>
        <stp>2</stp>
        <stp>000035.SZ</stp>
        <stp>2021-12-31</stp>
        <tr r="T29" s="3"/>
      </tp>
      <tp>
        <v>24.5503368171</v>
        <stp/>
        <stp>EM_S_FA_YOY_OR</stp>
        <stp>2</stp>
        <stp>000036.SZ</stp>
        <stp>2022-12-31</stp>
        <tr r="U30" s="3"/>
      </tp>
      <tp>
        <v>-5.9002418278000004</v>
        <stp/>
        <stp>EM_S_FA_YOY_OR</stp>
        <stp>2</stp>
        <stp>300004.SZ</stp>
        <stp>2020-12-31</stp>
        <tr r="S1314" s="3"/>
      </tp>
      <tp>
        <v>36.233415001300003</v>
        <stp/>
        <stp>EM_S_FA_YOY_OR</stp>
        <stp>2</stp>
        <stp>300005.SZ</stp>
        <stp>2021-12-31</stp>
        <tr r="T1315" s="3"/>
      </tp>
      <tp>
        <v>-27.802047635000001</v>
        <stp/>
        <stp>EM_S_FA_YOY_OR</stp>
        <stp>2</stp>
        <stp>300006.SZ</stp>
        <stp>2022-12-31</stp>
        <tr r="U1316" s="3"/>
      </tp>
      <tp>
        <v>8.7617969768999995</v>
        <stp/>
        <stp>EM_S_FA_YOY_OR</stp>
        <stp>2</stp>
        <stp>000045.SZ</stp>
        <stp>2021-12-31</stp>
        <tr r="T35" s="3"/>
      </tp>
      <tp>
        <v>-15.3910215163</v>
        <stp/>
        <stp>EM_S_FA_YOY_OR</stp>
        <stp>2</stp>
        <stp>000046.SZ</stp>
        <stp>2022-12-31</stp>
        <tr r="U36" s="3"/>
      </tp>
      <tp>
        <v>-6.7724760387999998</v>
        <stp/>
        <stp>EM_S_FA_YOY_OR</stp>
        <stp>2</stp>
        <stp>300074.SZ</stp>
        <stp>2020-12-31</stp>
        <tr r="S1379" s="3"/>
      </tp>
      <tp>
        <v>4.7108752058999999</v>
        <stp/>
        <stp>EM_S_FA_YOY_OR</stp>
        <stp>2</stp>
        <stp>300075.SZ</stp>
        <stp>2021-12-31</stp>
        <tr r="T1380" s="3"/>
      </tp>
      <tp>
        <v>23.2728264892</v>
        <stp/>
        <stp>EM_S_FA_YOY_OR</stp>
        <stp>2</stp>
        <stp>300076.SZ</stp>
        <stp>2022-12-31</stp>
        <tr r="U1381" s="3"/>
      </tp>
      <tp>
        <v>18.583232872300002</v>
        <stp/>
        <stp>EM_S_FA_YOY_OR</stp>
        <stp>2</stp>
        <stp>000055.SZ</stp>
        <stp>2021-12-31</stp>
        <tr r="T40" s="3"/>
      </tp>
      <tp>
        <v>-12.093644593100001</v>
        <stp/>
        <stp>EM_S_FA_YOY_OR</stp>
        <stp>2</stp>
        <stp>000056.SZ</stp>
        <stp>2022-12-31</stp>
        <tr r="U41" s="3"/>
      </tp>
      <tp>
        <v>3.6111421435</v>
        <stp/>
        <stp>EM_S_FA_YOY_OR</stp>
        <stp>2</stp>
        <stp>300065.SZ</stp>
        <stp>2021-12-31</stp>
        <tr r="T1370" s="3"/>
      </tp>
      <tp>
        <v>42.130809749699999</v>
        <stp/>
        <stp>EM_S_FA_YOY_OR</stp>
        <stp>2</stp>
        <stp>300066.SZ</stp>
        <stp>2022-12-31</stp>
        <tr r="U1371" s="3"/>
      </tp>
      <tp>
        <v>1.5513337331999999</v>
        <stp/>
        <stp>EM_S_FA_YOY_OR</stp>
        <stp>2</stp>
        <stp>000065.SZ</stp>
        <stp>2021-12-31</stp>
        <tr r="T48" s="3"/>
      </tp>
      <tp>
        <v>-21.1523622777</v>
        <stp/>
        <stp>EM_S_FA_YOY_OR</stp>
        <stp>2</stp>
        <stp>000066.SZ</stp>
        <stp>2022-12-31</stp>
        <tr r="U49" s="3"/>
      </tp>
      <tp>
        <v>58.153390639000001</v>
        <stp/>
        <stp>EM_S_FA_YOY_OR</stp>
        <stp>2</stp>
        <stp>300054.SZ</stp>
        <stp>2020-12-31</stp>
        <tr r="S1361" s="3"/>
      </tp>
      <tp>
        <v>218.42562150750001</v>
        <stp/>
        <stp>EM_S_FA_YOY_OR</stp>
        <stp>2</stp>
        <stp>300055.SZ</stp>
        <stp>2021-12-31</stp>
        <tr r="T1362" s="3"/>
      </tp>
      <tp>
        <v>-11.8127694751</v>
        <stp/>
        <stp>EM_S_FA_YOY_OR</stp>
        <stp>2</stp>
        <stp>300056.SZ</stp>
        <stp>2022-12-31</stp>
        <tr r="U1363" s="3"/>
      </tp>
      <tp>
        <v>6.1720744815000002</v>
        <stp/>
        <stp>EM_S_FA_YOY_OR</stp>
        <stp>2</stp>
        <stp>300044.SZ</stp>
        <stp>2020-12-31</stp>
        <tr r="S1351" s="3"/>
      </tp>
      <tp>
        <v>3.0957971977000001</v>
        <stp/>
        <stp>EM_S_FA_YOY_OR</stp>
        <stp>2</stp>
        <stp>300045.SZ</stp>
        <stp>2021-12-31</stp>
        <tr r="T1352" s="3"/>
      </tp>
      <tp>
        <v>7.0461472644000001</v>
        <stp/>
        <stp>EM_S_FA_YOY_OR</stp>
        <stp>2</stp>
        <stp>300046.SZ</stp>
        <stp>2022-12-31</stp>
        <tr r="U1353" s="3"/>
      </tp>
      <tp>
        <v>29.667950672500002</v>
        <stp/>
        <stp>EM_S_FA_YOY_OR</stp>
        <stp>2</stp>
        <stp>000096.SZ</stp>
        <stp>2022-12-31</stp>
        <tr r="U57" s="3"/>
      </tp>
      <tp>
        <v>-2.8855304482999999</v>
        <stp/>
        <stp>EM_S_FA_YOY_OR</stp>
        <stp>2</stp>
        <stp>300094.SZ</stp>
        <stp>2020-12-31</stp>
        <tr r="S1397" s="3"/>
      </tp>
      <tp>
        <v>9.1751648521</v>
        <stp/>
        <stp>EM_S_FA_YOY_OR</stp>
        <stp>2</stp>
        <stp>300095.SZ</stp>
        <stp>2021-12-31</stp>
        <tr r="T1398" s="3"/>
      </tp>
      <tp>
        <v>-38.097655779</v>
        <stp/>
        <stp>EM_S_FA_YOY_OR</stp>
        <stp>2</stp>
        <stp>300096.SZ</stp>
        <stp>2022-12-31</stp>
        <tr r="U1399" s="3"/>
      </tp>
      <tp>
        <v>-27.2491524432</v>
        <stp/>
        <stp>EM_S_FA_YOY_OR</stp>
        <stp>2</stp>
        <stp>300084.SZ</stp>
        <stp>2020-12-31</stp>
        <tr r="S1389" s="3"/>
      </tp>
      <tp>
        <v>-14.550763224100001</v>
        <stp/>
        <stp>EM_S_FA_YOY_OR</stp>
        <stp>2</stp>
        <stp>300085.SZ</stp>
        <stp>2021-12-31</stp>
        <tr r="T1390" s="3"/>
      </tp>
      <tp>
        <v>-35.958969124799999</v>
        <stp/>
        <stp>EM_S_FA_YOY_OR</stp>
        <stp>2</stp>
        <stp>300086.SZ</stp>
        <stp>2022-12-31</stp>
        <tr r="U1391" s="3"/>
      </tp>
      <tp>
        <v>16.769388104899999</v>
        <stp/>
        <stp>EM_S_FA_YOY_OR</stp>
        <stp>2</stp>
        <stp>600965.SH</stp>
        <stp>2021-12-31</stp>
        <tr r="T2730" s="3"/>
      </tp>
      <tp>
        <v>12.814227770700001</v>
        <stp/>
        <stp>EM_S_FA_YOY_OR</stp>
        <stp>2</stp>
        <stp>600966.SH</stp>
        <stp>2022-12-31</stp>
        <tr r="U2731" s="3"/>
      </tp>
      <tp>
        <v>-26.466204832199999</v>
        <stp/>
        <stp>EM_S_FA_YOY_OR</stp>
        <stp>2</stp>
        <stp>600975.SH</stp>
        <stp>2021-12-31</stp>
        <tr r="T2737" s="3"/>
      </tp>
      <tp>
        <v>10.3463556083</v>
        <stp/>
        <stp>EM_S_FA_YOY_OR</stp>
        <stp>2</stp>
        <stp>600976.SH</stp>
        <stp>2022-12-31</stp>
        <tr r="U2738" s="3"/>
      </tp>
      <tp>
        <v>12.161191114399999</v>
        <stp/>
        <stp>EM_S_FA_YOY_OR</stp>
        <stp>2</stp>
        <stp>600926.SH</stp>
        <stp>2022-12-31</stp>
        <tr r="U2720" s="3"/>
      </tp>
      <tp>
        <v>-9.1298015680999995</v>
        <stp/>
        <stp>EM_S_FA_YOY_OR</stp>
        <stp>2</stp>
        <stp>600936.SH</stp>
        <stp>2022-12-31</stp>
        <tr r="U2722" s="3"/>
      </tp>
      <tp>
        <v>23.0618676715</v>
        <stp/>
        <stp>EM_S_FA_YOY_OR</stp>
        <stp>2</stp>
        <stp>600984.SH</stp>
        <stp>2020-12-31</stp>
        <tr r="S2745" s="3"/>
      </tp>
      <tp>
        <v>24.265762291600002</v>
        <stp/>
        <stp>EM_S_FA_YOY_OR</stp>
        <stp>2</stp>
        <stp>600985.SH</stp>
        <stp>2021-12-31</stp>
        <tr r="T2746" s="3"/>
      </tp>
      <tp>
        <v>3.1018284954999999</v>
        <stp/>
        <stp>EM_S_FA_YOY_OR</stp>
        <stp>2</stp>
        <stp>600986.SH</stp>
        <stp>2022-12-31</stp>
        <tr r="U2747" s="3"/>
      </tp>
      <tp>
        <v>14.9975792178</v>
        <stp/>
        <stp>EM_S_FA_YOY_OR</stp>
        <stp>2</stp>
        <stp>600995.SH</stp>
        <stp>2021-12-31</stp>
        <tr r="T2753" s="3"/>
      </tp>
      <tp>
        <v>33.762625896199999</v>
        <stp/>
        <stp>EM_S_FA_YOY_OR</stp>
        <stp>2</stp>
        <stp>600996.SH</stp>
        <stp>2022-12-31</stp>
        <tr r="U2754" s="3"/>
      </tp>
      <tp>
        <v>50.126162379999997</v>
        <stp/>
        <stp>EM_S_FA_YOY_OR</stp>
        <stp>2</stp>
        <stp>000905.SZ</stp>
        <stp>2021-12-31</stp>
        <tr r="T363" s="3"/>
      </tp>
      <tp>
        <v>8.6018864340000007</v>
        <stp/>
        <stp>EM_S_FA_YOY_OR</stp>
        <stp>2</stp>
        <stp>000906.SZ</stp>
        <stp>2022-12-31</stp>
        <tr r="U364" s="3"/>
      </tp>
      <tp>
        <v>11.318186241899999</v>
        <stp/>
        <stp>EM_S_FA_YOY_OR</stp>
        <stp>2</stp>
        <stp>000915.SZ</stp>
        <stp>2021-12-31</stp>
        <tr r="T371" s="3"/>
      </tp>
      <tp>
        <v>-0.70573122180000003</v>
        <stp/>
        <stp>EM_S_FA_YOY_OR</stp>
        <stp>2</stp>
        <stp>000925.SZ</stp>
        <stp>2021-12-31</stp>
        <tr r="T378" s="3"/>
      </tp>
      <tp>
        <v>20.718453785600001</v>
        <stp/>
        <stp>EM_S_FA_YOY_OR</stp>
        <stp>2</stp>
        <stp>000926.SZ</stp>
        <stp>2022-12-31</stp>
        <tr r="U379" s="3"/>
      </tp>
      <tp>
        <v>-16.902044132099999</v>
        <stp/>
        <stp>EM_S_FA_YOY_OR</stp>
        <stp>2</stp>
        <stp>000935.SZ</stp>
        <stp>2021-12-31</stp>
        <tr r="T387" s="3"/>
      </tp>
      <tp>
        <v>21.067570030799999</v>
        <stp/>
        <stp>EM_S_FA_YOY_OR</stp>
        <stp>2</stp>
        <stp>000936.SZ</stp>
        <stp>2022-12-31</stp>
        <tr r="U388" s="3"/>
      </tp>
      <tp>
        <v>-26.2860085533</v>
        <stp/>
        <stp>EM_S_FA_YOY_OR</stp>
        <stp>2</stp>
        <stp>000955.SZ</stp>
        <stp>2021-12-31</stp>
        <tr r="T397" s="3"/>
      </tp>
      <tp>
        <v>210.06212687140001</v>
        <stp/>
        <stp>EM_S_FA_YOY_OR</stp>
        <stp>2</stp>
        <stp>000965.SZ</stp>
        <stp>2021-12-31</stp>
        <tr r="T405" s="3"/>
      </tp>
      <tp>
        <v>20.535653847999999</v>
        <stp/>
        <stp>EM_S_FA_YOY_OR</stp>
        <stp>2</stp>
        <stp>000966.SZ</stp>
        <stp>2022-12-31</stp>
        <tr r="U406" s="3"/>
      </tp>
      <tp>
        <v>14.3494798719</v>
        <stp/>
        <stp>EM_S_FA_YOY_OR</stp>
        <stp>2</stp>
        <stp>000975.SZ</stp>
        <stp>2021-12-31</stp>
        <tr r="T414" s="3"/>
      </tp>
      <tp>
        <v>-69.326446448400006</v>
        <stp/>
        <stp>EM_S_FA_YOY_OR</stp>
        <stp>2</stp>
        <stp>000976.SZ</stp>
        <stp>2022-12-31</stp>
        <tr r="U415" s="3"/>
      </tp>
      <tp>
        <v>17.6049851808</v>
        <stp/>
        <stp>EM_S_FA_YOY_OR</stp>
        <stp>2</stp>
        <stp>000985.SZ</stp>
        <stp>2021-12-31</stp>
        <tr r="T422" s="3"/>
      </tp>
      <tp>
        <v>-10.4243227532</v>
        <stp/>
        <stp>EM_S_FA_YOY_OR</stp>
        <stp>2</stp>
        <stp>000995.SZ</stp>
        <stp>2021-12-31</stp>
        <tr r="T428" s="3"/>
      </tp>
      <tp>
        <v>-35.771138673899998</v>
        <stp/>
        <stp>EM_S_FA_YOY_OR</stp>
        <stp>2</stp>
        <stp>000996.SZ</stp>
        <stp>2022-12-31</stp>
        <tr r="U429" s="3"/>
      </tp>
      <tp>
        <v>-12.536249119000001</v>
        <stp/>
        <stp>EM_S_FA_YOY_OR</stp>
        <stp>2</stp>
        <stp>600844.SH</stp>
        <stp>2020-12-31</stp>
        <tr r="S2667" s="3"/>
      </tp>
      <tp>
        <v>15.0055087681</v>
        <stp/>
        <stp>EM_S_FA_YOY_OR</stp>
        <stp>2</stp>
        <stp>600845.SH</stp>
        <stp>2021-12-31</stp>
        <tr r="T2668" s="3"/>
      </tp>
      <tp>
        <v>-35.705742981999997</v>
        <stp/>
        <stp>EM_S_FA_YOY_OR</stp>
        <stp>2</stp>
        <stp>600846.SH</stp>
        <stp>2022-12-31</stp>
        <tr r="U2669" s="3"/>
      </tp>
      <tp>
        <v>28.795963758700001</v>
        <stp/>
        <stp>EM_S_FA_YOY_OR</stp>
        <stp>2</stp>
        <stp>600854.SH</stp>
        <stp>2020-12-31</stp>
        <tr r="S2675" s="3"/>
      </tp>
      <tp>
        <v>0.80760438879999996</v>
        <stp/>
        <stp>EM_S_FA_YOY_OR</stp>
        <stp>2</stp>
        <stp>600855.SH</stp>
        <stp>2021-12-31</stp>
        <tr r="T2676" s="3"/>
      </tp>
      <tp>
        <v>3.3701103734000002</v>
        <stp/>
        <stp>EM_S_FA_YOY_OR</stp>
        <stp>2</stp>
        <stp>600864.SH</stp>
        <stp>2020-12-31</stp>
        <tr r="S2684" s="3"/>
      </tp>
      <tp>
        <v>9.0497121335999999</v>
        <stp/>
        <stp>EM_S_FA_YOY_OR</stp>
        <stp>2</stp>
        <stp>600865.SH</stp>
        <stp>2021-12-31</stp>
        <tr r="T2685" s="3"/>
      </tp>
      <tp>
        <v>329.50746764159999</v>
        <stp/>
        <stp>EM_S_FA_YOY_OR</stp>
        <stp>2</stp>
        <stp>600866.SH</stp>
        <stp>2022-12-31</stp>
        <tr r="U2686" s="3"/>
      </tp>
      <tp>
        <v>17.9705223968</v>
        <stp/>
        <stp>EM_S_FA_YOY_OR</stp>
        <stp>2</stp>
        <stp>600874.SH</stp>
        <stp>2020-12-31</stp>
        <tr r="S2693" s="3"/>
      </tp>
      <tp>
        <v>29.021417318000001</v>
        <stp/>
        <stp>EM_S_FA_YOY_OR</stp>
        <stp>2</stp>
        <stp>600875.SH</stp>
        <stp>2021-12-31</stp>
        <tr r="T2694" s="3"/>
      </tp>
      <tp>
        <v>38.729104246399999</v>
        <stp/>
        <stp>EM_S_FA_YOY_OR</stp>
        <stp>2</stp>
        <stp>600876.SH</stp>
        <stp>2022-12-31</stp>
        <tr r="U2695" s="3"/>
      </tp>
      <tp>
        <v>-13.3848649002</v>
        <stp/>
        <stp>EM_S_FA_YOY_OR</stp>
        <stp>2</stp>
        <stp>600804.SH</stp>
        <stp>2020-12-31</stp>
        <tr r="S2632" s="3"/>
      </tp>
      <tp>
        <v>28.466761681099999</v>
        <stp/>
        <stp>EM_S_FA_YOY_OR</stp>
        <stp>2</stp>
        <stp>600805.SH</stp>
        <stp>2021-12-31</stp>
        <tr r="T2633" s="3"/>
      </tp>
      <tp>
        <v>-72.037709967799998</v>
        <stp/>
        <stp>EM_S_FA_YOY_OR</stp>
        <stp>2</stp>
        <stp>600814.SH</stp>
        <stp>2020-12-31</stp>
        <tr r="S2640" s="3"/>
      </tp>
      <tp>
        <v>-19.2096994401</v>
        <stp/>
        <stp>EM_S_FA_YOY_OR</stp>
        <stp>2</stp>
        <stp>600815.SH</stp>
        <stp>2021-12-31</stp>
        <tr r="T2641" s="3"/>
      </tp>
      <tp>
        <v>-13.2670367009</v>
        <stp/>
        <stp>EM_S_FA_YOY_OR</stp>
        <stp>2</stp>
        <stp>600816.SH</stp>
        <stp>2022-12-31</stp>
        <tr r="U2642" s="3"/>
      </tp>
      <tp>
        <v>-31.486911789699999</v>
        <stp/>
        <stp>EM_S_FA_YOY_OR</stp>
        <stp>2</stp>
        <stp>600824.SH</stp>
        <stp>2020-12-31</stp>
        <tr r="S2650" s="3"/>
      </tp>
      <tp>
        <v>-0.66038006699999996</v>
        <stp/>
        <stp>EM_S_FA_YOY_OR</stp>
        <stp>2</stp>
        <stp>600825.SH</stp>
        <stp>2021-12-31</stp>
        <tr r="T2651" s="3"/>
      </tp>
      <tp>
        <v>-16.4168706345</v>
        <stp/>
        <stp>EM_S_FA_YOY_OR</stp>
        <stp>2</stp>
        <stp>600826.SH</stp>
        <stp>2022-12-31</stp>
        <tr r="U2652" s="3"/>
      </tp>
      <tp>
        <v>-54.263492593800002</v>
        <stp/>
        <stp>EM_S_FA_YOY_OR</stp>
        <stp>2</stp>
        <stp>600834.SH</stp>
        <stp>2020-12-31</stp>
        <tr r="S2659" s="3"/>
      </tp>
      <tp>
        <v>5.6537010379000003</v>
        <stp/>
        <stp>EM_S_FA_YOY_OR</stp>
        <stp>2</stp>
        <stp>600835.SH</stp>
        <stp>2021-12-31</stp>
        <tr r="T2660" s="3"/>
      </tp>
      <tp>
        <v>-38.260244057900003</v>
        <stp/>
        <stp>EM_S_FA_YOY_OR</stp>
        <stp>2</stp>
        <stp>600836.SH</stp>
        <stp>2022-12-31</stp>
        <tr r="U2661" s="3"/>
      </tp>
      <tp>
        <v>-5.3458414381999999</v>
        <stp/>
        <stp>EM_S_FA_YOY_OR</stp>
        <stp>2</stp>
        <stp>600884.SH</stp>
        <stp>2020-12-31</stp>
        <tr r="S2702" s="3"/>
      </tp>
      <tp>
        <v>28.182223255</v>
        <stp/>
        <stp>EM_S_FA_YOY_OR</stp>
        <stp>2</stp>
        <stp>600885.SH</stp>
        <stp>2021-12-31</stp>
        <tr r="T2703" s="3"/>
      </tp>
      <tp>
        <v>15.3611251997</v>
        <stp/>
        <stp>EM_S_FA_YOY_OR</stp>
        <stp>2</stp>
        <stp>600886.SH</stp>
        <stp>2022-12-31</stp>
        <tr r="U2704" s="3"/>
      </tp>
      <tp>
        <v>10.64293741</v>
        <stp/>
        <stp>EM_S_FA_YOY_OR</stp>
        <stp>2</stp>
        <stp>600894.SH</stp>
        <stp>2020-12-31</stp>
        <tr r="S2710" s="3"/>
      </tp>
      <tp>
        <v>169.1307421134</v>
        <stp/>
        <stp>EM_S_FA_YOY_OR</stp>
        <stp>2</stp>
        <stp>600895.SH</stp>
        <stp>2021-12-31</stp>
        <tr r="T2711" s="3"/>
      </tp>
      <tp>
        <v>6.0424982893000001</v>
        <stp/>
        <stp>EM_S_FA_YOY_OR</stp>
        <stp>2</stp>
        <stp>000815.SZ</stp>
        <stp>2021-12-31</stp>
        <tr r="T307" s="3"/>
      </tp>
      <tp>
        <v>-46.761287450099999</v>
        <stp/>
        <stp>EM_S_FA_YOY_OR</stp>
        <stp>2</stp>
        <stp>000816.SZ</stp>
        <stp>2022-12-31</stp>
        <tr r="U308" s="3"/>
      </tp>
      <tp>
        <v>50.457233324800001</v>
        <stp/>
        <stp>EM_S_FA_YOY_OR</stp>
        <stp>2</stp>
        <stp>000825.SZ</stp>
        <stp>2021-12-31</stp>
        <tr r="T315" s="3"/>
      </tp>
      <tp>
        <v>-16.287969762399999</v>
        <stp/>
        <stp>EM_S_FA_YOY_OR</stp>
        <stp>2</stp>
        <stp>000826.SZ</stp>
        <stp>2022-12-31</stp>
        <tr r="U316" s="3"/>
      </tp>
      <tp>
        <v>-6.9212153119000002</v>
        <stp/>
        <stp>EM_S_FA_YOY_OR</stp>
        <stp>2</stp>
        <stp>000836.SZ</stp>
        <stp>2022-12-31</stp>
        <tr r="U322" s="3"/>
      </tp>
      <tp>
        <v>-7.2619705119000004</v>
        <stp/>
        <stp>EM_S_FA_YOY_OR</stp>
        <stp>2</stp>
        <stp>000856.SZ</stp>
        <stp>2022-12-31</stp>
        <tr r="U330" s="3"/>
      </tp>
      <tp>
        <v>30.989390671199999</v>
        <stp/>
        <stp>EM_S_FA_YOY_OR</stp>
        <stp>2</stp>
        <stp>000875.SZ</stp>
        <stp>2021-12-31</stp>
        <tr r="T339" s="3"/>
      </tp>
      <tp>
        <v>12.074940589800001</v>
        <stp/>
        <stp>EM_S_FA_YOY_OR</stp>
        <stp>2</stp>
        <stp>000876.SZ</stp>
        <stp>2022-12-31</stp>
        <tr r="U340" s="3"/>
      </tp>
      <tp>
        <v>65.464015629100004</v>
        <stp/>
        <stp>EM_S_FA_YOY_OR</stp>
        <stp>2</stp>
        <stp>000885.SZ</stp>
        <stp>2021-12-31</stp>
        <tr r="T347" s="3"/>
      </tp>
      <tp>
        <v>33.376946606499999</v>
        <stp/>
        <stp>EM_S_FA_YOY_OR</stp>
        <stp>2</stp>
        <stp>000886.SZ</stp>
        <stp>2022-12-31</stp>
        <tr r="U348" s="3"/>
      </tp>
      <tp>
        <v>-9.7212647377000003</v>
        <stp/>
        <stp>EM_S_FA_YOY_OR</stp>
        <stp>2</stp>
        <stp>000895.SZ</stp>
        <stp>2021-12-31</stp>
        <tr r="T355" s="3"/>
      </tp>
      <tp>
        <v>-4.9605809002000001</v>
        <stp/>
        <stp>EM_S_FA_YOY_OR</stp>
        <stp>2</stp>
        <stp>603766.SH</stp>
        <stp>2022-12-31</stp>
        <tr r="U3225" s="3"/>
      </tp>
      <tp>
        <v>-22.402807988599999</v>
        <stp/>
        <stp>EM_S_FA_YOY_OR</stp>
        <stp>2</stp>
        <stp>603776.SH</stp>
        <stp>2022-12-31</stp>
        <tr r="U3228" s="3"/>
      </tp>
      <tp>
        <v>-11.1910134302</v>
        <stp/>
        <stp>EM_S_FA_YOY_OR</stp>
        <stp>2</stp>
        <stp>603716.SH</stp>
        <stp>2022-12-31</stp>
        <tr r="U3210" s="3"/>
      </tp>
      <tp>
        <v>137.52045513339999</v>
        <stp/>
        <stp>EM_S_FA_YOY_OR</stp>
        <stp>2</stp>
        <stp>603725.SH</stp>
        <stp>2021-12-31</stp>
        <tr r="T3215" s="3"/>
      </tp>
      <tp>
        <v>-7.3865107642999996</v>
        <stp/>
        <stp>EM_S_FA_YOY_OR</stp>
        <stp>2</stp>
        <stp>603726.SH</stp>
        <stp>2022-12-31</stp>
        <tr r="U3216" s="3"/>
      </tp>
      <tp>
        <v>14.537286524300001</v>
        <stp/>
        <stp>EM_S_FA_YOY_OR</stp>
        <stp>2</stp>
        <stp>603655.SH</stp>
        <stp>2021-12-31</stp>
        <tr r="T3181" s="3"/>
      </tp>
      <tp>
        <v>-7.5640379243</v>
        <stp/>
        <stp>EM_S_FA_YOY_OR</stp>
        <stp>2</stp>
        <stp>603656.SH</stp>
        <stp>2022-12-31</stp>
        <tr r="U3182" s="3"/>
      </tp>
      <tp>
        <v>3.8547362135999999</v>
        <stp/>
        <stp>EM_S_FA_YOY_OR</stp>
        <stp>2</stp>
        <stp>603665.SH</stp>
        <stp>2021-12-31</stp>
        <tr r="T3188" s="3"/>
      </tp>
      <tp>
        <v>35.305006828400003</v>
        <stp/>
        <stp>EM_S_FA_YOY_OR</stp>
        <stp>2</stp>
        <stp>603676.SH</stp>
        <stp>2022-12-31</stp>
        <tr r="U3192" s="3"/>
      </tp>
      <tp>
        <v>23.4720918937</v>
        <stp/>
        <stp>EM_S_FA_YOY_OR</stp>
        <stp>2</stp>
        <stp>603605.SH</stp>
        <stp>2021-12-31</stp>
        <tr r="T3160" s="3"/>
      </tp>
      <tp>
        <v>-11.639675911599999</v>
        <stp/>
        <stp>EM_S_FA_YOY_OR</stp>
        <stp>2</stp>
        <stp>603606.SH</stp>
        <stp>2022-12-31</stp>
        <tr r="U3161" s="3"/>
      </tp>
      <tp>
        <v>15.7843939711</v>
        <stp/>
        <stp>EM_S_FA_YOY_OR</stp>
        <stp>2</stp>
        <stp>603615.SH</stp>
        <stp>2021-12-31</stp>
        <tr r="T3167" s="3"/>
      </tp>
      <tp>
        <v>-63.272471007</v>
        <stp/>
        <stp>EM_S_FA_YOY_OR</stp>
        <stp>2</stp>
        <stp>603616.SH</stp>
        <stp>2022-12-31</stp>
        <tr r="U3168" s="3"/>
      </tp>
      <tp>
        <v>-17.443241085</v>
        <stp/>
        <stp>EM_S_FA_YOY_OR</stp>
        <stp>2</stp>
        <stp>603626.SH</stp>
        <stp>2022-12-31</stp>
        <tr r="U3172" s="3"/>
      </tp>
      <tp>
        <v>1.3592592864999999</v>
        <stp/>
        <stp>EM_S_FA_YOY_OR</stp>
        <stp>2</stp>
        <stp>603636.SH</stp>
        <stp>2022-12-31</stp>
        <tr r="U3176" s="3"/>
      </tp>
      <tp>
        <v>32.002641730400001</v>
        <stp/>
        <stp>EM_S_FA_YOY_OR</stp>
        <stp>2</stp>
        <stp>603685.SH</stp>
        <stp>2021-12-31</stp>
        <tr r="T3197" s="3"/>
      </tp>
      <tp>
        <v>-10.9143263795</v>
        <stp/>
        <stp>EM_S_FA_YOY_OR</stp>
        <stp>2</stp>
        <stp>603686.SH</stp>
        <stp>2022-12-31</stp>
        <tr r="U3198" s="3"/>
      </tp>
      <tp>
        <v>1.4977232887</v>
        <stp/>
        <stp>EM_S_FA_YOY_OR</stp>
        <stp>2</stp>
        <stp>603696.SH</stp>
        <stp>2022-12-31</stp>
        <tr r="U3202" s="3"/>
      </tp>
      <tp>
        <v>19.431127912400001</v>
        <stp/>
        <stp>EM_S_FA_YOY_OR</stp>
        <stp>2</stp>
        <stp>603555.SH</stp>
        <stp>2021-12-31</stp>
        <tr r="T3136" s="3"/>
      </tp>
      <tp>
        <v>22.988448170600002</v>
        <stp/>
        <stp>EM_S_FA_YOY_OR</stp>
        <stp>2</stp>
        <stp>603556.SH</stp>
        <stp>2022-12-31</stp>
        <tr r="U3137" s="3"/>
      </tp>
      <tp>
        <v>11.7833726024</v>
        <stp/>
        <stp>EM_S_FA_YOY_OR</stp>
        <stp>2</stp>
        <stp>603566.SH</stp>
        <stp>2022-12-31</stp>
        <tr r="U3141" s="3"/>
      </tp>
      <tp>
        <v>18.6422801933</v>
        <stp/>
        <stp>EM_S_FA_YOY_OR</stp>
        <stp>2</stp>
        <stp>603505.SH</stp>
        <stp>2021-12-31</stp>
        <tr r="T3122" s="3"/>
      </tp>
      <tp>
        <v>11.002802945199999</v>
        <stp/>
        <stp>EM_S_FA_YOY_OR</stp>
        <stp>2</stp>
        <stp>603515.SH</stp>
        <stp>2021-12-31</stp>
        <tr r="T3125" s="3"/>
      </tp>
      <tp>
        <v>10.2201859189</v>
        <stp/>
        <stp>EM_S_FA_YOY_OR</stp>
        <stp>2</stp>
        <stp>603535.SH</stp>
        <stp>2021-12-31</stp>
        <tr r="T3133" s="3"/>
      </tp>
      <tp>
        <v>-4.2652176752999997</v>
        <stp/>
        <stp>EM_S_FA_YOY_OR</stp>
        <stp>2</stp>
        <stp>603536.SH</stp>
        <stp>2022-12-31</stp>
        <tr r="U3134" s="3"/>
      </tp>
      <tp>
        <v>47.031564938999999</v>
        <stp/>
        <stp>EM_S_FA_YOY_OR</stp>
        <stp>2</stp>
        <stp>603585.SH</stp>
        <stp>2021-12-31</stp>
        <tr r="T3149" s="3"/>
      </tp>
      <tp>
        <v>31.278230515899999</v>
        <stp/>
        <stp>EM_S_FA_YOY_OR</stp>
        <stp>2</stp>
        <stp>603586.SH</stp>
        <stp>2022-12-31</stp>
        <tr r="U3150" s="3"/>
      </tp>
      <tp>
        <v>44.273852631799997</v>
        <stp/>
        <stp>EM_S_FA_YOY_OR</stp>
        <stp>2</stp>
        <stp>603595.SH</stp>
        <stp>2021-12-31</stp>
        <tr r="T3153" s="3"/>
      </tp>
      <tp>
        <v>26.351265991000002</v>
        <stp/>
        <stp>EM_S_FA_YOY_OR</stp>
        <stp>2</stp>
        <stp>603444.SH</stp>
        <stp>2020-12-31</stp>
        <tr r="S3112" s="3"/>
      </tp>
      <tp>
        <v>34.010863108599999</v>
        <stp/>
        <stp>EM_S_FA_YOY_OR</stp>
        <stp>2</stp>
        <stp>603456.SH</stp>
        <stp>2022-12-31</stp>
        <tr r="U3113" s="3"/>
      </tp>
      <tp>
        <v>-42.790540786699999</v>
        <stp/>
        <stp>EM_S_FA_YOY_OR</stp>
        <stp>2</stp>
        <stp>603466.SH</stp>
        <stp>2022-12-31</stp>
        <tr r="U3115" s="3"/>
      </tp>
      <tp>
        <v>2.7526144016999998</v>
        <stp/>
        <stp>EM_S_FA_YOY_OR</stp>
        <stp>2</stp>
        <stp>603416.SH</stp>
        <stp>2022-12-31</stp>
        <tr r="U3109" s="3"/>
      </tp>
      <tp>
        <v>13.612781826799999</v>
        <stp/>
        <stp>EM_S_FA_YOY_OR</stp>
        <stp>2</stp>
        <stp>603496.SH</stp>
        <stp>2022-12-31</stp>
        <tr r="U3118" s="3"/>
      </tp>
      <tp>
        <v>33.123454340099997</v>
        <stp/>
        <stp>EM_S_FA_YOY_OR</stp>
        <stp>2</stp>
        <stp>603345.SH</stp>
        <stp>2021-12-31</stp>
        <tr r="T3084" s="3"/>
      </tp>
      <tp>
        <v>26.508760112699999</v>
        <stp/>
        <stp>EM_S_FA_YOY_OR</stp>
        <stp>2</stp>
        <stp>603355.SH</stp>
        <stp>2021-12-31</stp>
        <tr r="T3085" s="3"/>
      </tp>
      <tp>
        <v>25.1922627633</v>
        <stp/>
        <stp>EM_S_FA_YOY_OR</stp>
        <stp>2</stp>
        <stp>603365.SH</stp>
        <stp>2021-12-31</stp>
        <tr r="T3091" s="3"/>
      </tp>
      <tp>
        <v>-7.3253927890000003</v>
        <stp/>
        <stp>EM_S_FA_YOY_OR</stp>
        <stp>2</stp>
        <stp>603366.SH</stp>
        <stp>2022-12-31</stp>
        <tr r="U3092" s="3"/>
      </tp>
      <tp>
        <v>85.767474817999997</v>
        <stp/>
        <stp>EM_S_FA_YOY_OR</stp>
        <stp>2</stp>
        <stp>603305.SH</stp>
        <stp>2021-12-31</stp>
        <tr r="T3059" s="3"/>
      </tp>
      <tp>
        <v>35.7507019337</v>
        <stp/>
        <stp>EM_S_FA_YOY_OR</stp>
        <stp>2</stp>
        <stp>603306.SH</stp>
        <stp>2022-12-31</stp>
        <tr r="U3060" s="3"/>
      </tp>
      <tp>
        <v>7.3343360075000001</v>
        <stp/>
        <stp>EM_S_FA_YOY_OR</stp>
        <stp>2</stp>
        <stp>603315.SH</stp>
        <stp>2021-12-31</stp>
        <tr r="T3065" s="3"/>
      </tp>
      <tp>
        <v>-39.133966250900002</v>
        <stp/>
        <stp>EM_S_FA_YOY_OR</stp>
        <stp>2</stp>
        <stp>603316.SH</stp>
        <stp>2022-12-31</stp>
        <tr r="U3066" s="3"/>
      </tp>
      <tp>
        <v>-3.4286004298999999</v>
        <stp/>
        <stp>EM_S_FA_YOY_OR</stp>
        <stp>2</stp>
        <stp>603326.SH</stp>
        <stp>2022-12-31</stp>
        <tr r="U3073" s="3"/>
      </tp>
      <tp>
        <v>33.620434604099998</v>
        <stp/>
        <stp>EM_S_FA_YOY_OR</stp>
        <stp>2</stp>
        <stp>603335.SH</stp>
        <stp>2021-12-31</stp>
        <tr r="T3079" s="3"/>
      </tp>
      <tp>
        <v>16.274383666799999</v>
        <stp/>
        <stp>EM_S_FA_YOY_OR</stp>
        <stp>2</stp>
        <stp>603336.SH</stp>
        <stp>2022-12-31</stp>
        <tr r="U3080" s="3"/>
      </tp>
      <tp>
        <v>20.9814225754</v>
        <stp/>
        <stp>EM_S_FA_YOY_OR</stp>
        <stp>2</stp>
        <stp>603385.SH</stp>
        <stp>2021-12-31</stp>
        <tr r="T3100" s="3"/>
      </tp>
      <tp>
        <v>-5.6501516877000002</v>
        <stp/>
        <stp>EM_S_FA_YOY_OR</stp>
        <stp>2</stp>
        <stp>603386.SH</stp>
        <stp>2022-12-31</stp>
        <tr r="U3101" s="3"/>
      </tp>
      <tp>
        <v>21.241992693</v>
        <stp/>
        <stp>EM_S_FA_YOY_OR</stp>
        <stp>2</stp>
        <stp>603396.SH</stp>
        <stp>2022-12-31</stp>
        <tr r="U3106" s="3"/>
      </tp>
      <tp>
        <v>5.8718052282000004</v>
        <stp/>
        <stp>EM_S_FA_YOY_OR</stp>
        <stp>2</stp>
        <stp>603266.SH</stp>
        <stp>2022-12-31</stp>
        <tr r="U3046" s="3"/>
      </tp>
      <tp>
        <v>21.052089914100002</v>
        <stp/>
        <stp>EM_S_FA_YOY_OR</stp>
        <stp>2</stp>
        <stp>603225.SH</stp>
        <stp>2021-12-31</stp>
        <tr r="T3035" s="3"/>
      </tp>
      <tp>
        <v>-32.6163075738</v>
        <stp/>
        <stp>EM_S_FA_YOY_OR</stp>
        <stp>2</stp>
        <stp>603226.SH</stp>
        <stp>2022-12-31</stp>
        <tr r="U3036" s="3"/>
      </tp>
      <tp>
        <v>22.312564813400002</v>
        <stp/>
        <stp>EM_S_FA_YOY_OR</stp>
        <stp>2</stp>
        <stp>603286.SH</stp>
        <stp>2022-12-31</stp>
        <tr r="U3052" s="3"/>
      </tp>
      <tp>
        <v>42.416629491199998</v>
        <stp/>
        <stp>EM_S_FA_YOY_OR</stp>
        <stp>2</stp>
        <stp>603165.SH</stp>
        <stp>2021-12-31</stp>
        <tr r="T3011" s="3"/>
      </tp>
      <tp>
        <v>-37.466933985499999</v>
        <stp/>
        <stp>EM_S_FA_YOY_OR</stp>
        <stp>2</stp>
        <stp>603166.SH</stp>
        <stp>2022-12-31</stp>
        <tr r="U3012" s="3"/>
      </tp>
      <tp>
        <v>-18.164218960300001</v>
        <stp/>
        <stp>EM_S_FA_YOY_OR</stp>
        <stp>2</stp>
        <stp>603106.SH</stp>
        <stp>2022-12-31</stp>
        <tr r="U2990" s="3"/>
      </tp>
      <tp>
        <v>-10.3432360511</v>
        <stp/>
        <stp>EM_S_FA_YOY_OR</stp>
        <stp>2</stp>
        <stp>603116.SH</stp>
        <stp>2022-12-31</stp>
        <tr r="U2995" s="3"/>
      </tp>
      <tp>
        <v>9.4730660003999994</v>
        <stp/>
        <stp>EM_S_FA_YOY_OR</stp>
        <stp>2</stp>
        <stp>603126.SH</stp>
        <stp>2022-12-31</stp>
        <tr r="U2999" s="3"/>
      </tp>
      <tp>
        <v>-11.9591368523</v>
        <stp/>
        <stp>EM_S_FA_YOY_OR</stp>
        <stp>2</stp>
        <stp>603136.SH</stp>
        <stp>2022-12-31</stp>
        <tr r="U3005" s="3"/>
      </tp>
      <tp>
        <v>-9.2323219072999994</v>
        <stp/>
        <stp>EM_S_FA_YOY_OR</stp>
        <stp>2</stp>
        <stp>603186.SH</stp>
        <stp>2022-12-31</stp>
        <tr r="U3022" s="3"/>
      </tp>
      <tp>
        <v>-7.0513307585999998</v>
        <stp/>
        <stp>EM_S_FA_YOY_OR</stp>
        <stp>2</stp>
        <stp>603196.SH</stp>
        <stp>2022-12-31</stp>
        <tr r="U3025" s="3"/>
      </tp>
      <tp>
        <v>70.186298022399995</v>
        <stp/>
        <stp>EM_S_FA_YOY_OR</stp>
        <stp>2</stp>
        <stp>603055.SH</stp>
        <stp>2021-12-31</stp>
        <tr r="T2966" s="3"/>
      </tp>
      <tp>
        <v>52.753984880399997</v>
        <stp/>
        <stp>EM_S_FA_YOY_OR</stp>
        <stp>2</stp>
        <stp>603066.SH</stp>
        <stp>2022-12-31</stp>
        <tr r="U2970" s="3"/>
      </tp>
      <tp>
        <v>21.714211794299999</v>
        <stp/>
        <stp>EM_S_FA_YOY_OR</stp>
        <stp>2</stp>
        <stp>603076.SH</stp>
        <stp>2022-12-31</stp>
        <tr r="U2973" s="3"/>
      </tp>
      <tp>
        <v>27.878303817900001</v>
        <stp/>
        <stp>EM_S_FA_YOY_OR</stp>
        <stp>2</stp>
        <stp>603005.SH</stp>
        <stp>2021-12-31</stp>
        <tr r="T2930" s="3"/>
      </tp>
      <tp>
        <v>0.94678496410000001</v>
        <stp/>
        <stp>EM_S_FA_YOY_OR</stp>
        <stp>2</stp>
        <stp>603006.SH</stp>
        <stp>2022-12-31</stp>
        <tr r="U2931" s="3"/>
      </tp>
      <tp>
        <v>24.7162587712</v>
        <stp/>
        <stp>EM_S_FA_YOY_OR</stp>
        <stp>2</stp>
        <stp>603015.SH</stp>
        <stp>2021-12-31</stp>
        <tr r="T2938" s="3"/>
      </tp>
      <tp>
        <v>10.792705635700001</v>
        <stp/>
        <stp>EM_S_FA_YOY_OR</stp>
        <stp>2</stp>
        <stp>603016.SH</stp>
        <stp>2022-12-31</stp>
        <tr r="U2939" s="3"/>
      </tp>
      <tp>
        <v>80.759260761500002</v>
        <stp/>
        <stp>EM_S_FA_YOY_OR</stp>
        <stp>2</stp>
        <stp>603025.SH</stp>
        <stp>2021-12-31</stp>
        <tr r="T2947" s="3"/>
      </tp>
      <tp>
        <v>17.855118750300001</v>
        <stp/>
        <stp>EM_S_FA_YOY_OR</stp>
        <stp>2</stp>
        <stp>603026.SH</stp>
        <stp>2022-12-31</stp>
        <tr r="U2948" s="3"/>
      </tp>
      <tp>
        <v>20.056409347100001</v>
        <stp/>
        <stp>EM_S_FA_YOY_OR</stp>
        <stp>2</stp>
        <stp>603035.SH</stp>
        <stp>2021-12-31</stp>
        <tr r="T2956" s="3"/>
      </tp>
      <tp>
        <v>13.7787119301</v>
        <stp/>
        <stp>EM_S_FA_YOY_OR</stp>
        <stp>2</stp>
        <stp>603036.SH</stp>
        <stp>2022-12-31</stp>
        <tr r="U2957" s="3"/>
      </tp>
      <tp>
        <v>19.331621310900001</v>
        <stp/>
        <stp>EM_S_FA_YOY_OR</stp>
        <stp>2</stp>
        <stp>603085.SH</stp>
        <stp>2021-12-31</stp>
        <tr r="T2979" s="3"/>
      </tp>
      <tp>
        <v>41.923694901099999</v>
        <stp/>
        <stp>EM_S_FA_YOY_OR</stp>
        <stp>2</stp>
        <stp>603086.SH</stp>
        <stp>2022-12-31</stp>
        <tr r="U2980" s="3"/>
      </tp>
      <tp>
        <v>1.7247916963000001</v>
        <stp/>
        <stp>EM_S_FA_YOY_OR</stp>
        <stp>2</stp>
        <stp>603096.SH</stp>
        <stp>2022-12-31</stp>
        <tr r="U2984" s="3"/>
      </tp>
      <tp>
        <v>-41.067927058400002</v>
        <stp/>
        <stp>EM_S_FA_YOY_OR</stp>
        <stp>2</stp>
        <stp>603955.SH</stp>
        <stp>2021-12-31</stp>
        <tr r="T3307" s="3"/>
      </tp>
      <tp>
        <v>17.7098838872</v>
        <stp/>
        <stp>EM_S_FA_YOY_OR</stp>
        <stp>2</stp>
        <stp>603966.SH</stp>
        <stp>2022-12-31</stp>
        <tr r="U3312" s="3"/>
      </tp>
      <tp>
        <v>-5.7611405099999999E-2</v>
        <stp/>
        <stp>EM_S_FA_YOY_OR</stp>
        <stp>2</stp>
        <stp>603976.SH</stp>
        <stp>2022-12-31</stp>
        <tr r="U3316" s="3"/>
      </tp>
      <tp>
        <v>247.1475055098</v>
        <stp/>
        <stp>EM_S_FA_YOY_OR</stp>
        <stp>2</stp>
        <stp>603906.SH</stp>
        <stp>2022-12-31</stp>
        <tr r="U3289" s="3"/>
      </tp>
      <tp>
        <v>-17.844710981999999</v>
        <stp/>
        <stp>EM_S_FA_YOY_OR</stp>
        <stp>2</stp>
        <stp>603916.SH</stp>
        <stp>2022-12-31</stp>
        <tr r="U3293" s="3"/>
      </tp>
      <tp>
        <v>11.5814654289</v>
        <stp/>
        <stp>EM_S_FA_YOY_OR</stp>
        <stp>2</stp>
        <stp>603926.SH</stp>
        <stp>2022-12-31</stp>
        <tr r="U3299" s="3"/>
      </tp>
      <tp>
        <v>-17.277227968799998</v>
        <stp/>
        <stp>EM_S_FA_YOY_OR</stp>
        <stp>2</stp>
        <stp>603936.SH</stp>
        <stp>2022-12-31</stp>
        <tr r="U3303" s="3"/>
      </tp>
      <tp>
        <v>-3.8174167996000001</v>
        <stp/>
        <stp>EM_S_FA_YOY_OR</stp>
        <stp>2</stp>
        <stp>603985.SH</stp>
        <stp>2021-12-31</stp>
        <tr r="T3321" s="3"/>
      </tp>
      <tp>
        <v>-4.4679325417999998</v>
        <stp/>
        <stp>EM_S_FA_YOY_OR</stp>
        <stp>2</stp>
        <stp>603986.SH</stp>
        <stp>2022-12-31</stp>
        <tr r="U3322" s="3"/>
      </tp>
      <tp>
        <v>32.618697773599997</v>
        <stp/>
        <stp>EM_S_FA_YOY_OR</stp>
        <stp>2</stp>
        <stp>603855.SH</stp>
        <stp>2021-12-31</stp>
        <tr r="T3261" s="3"/>
      </tp>
      <tp>
        <v>29.088209626600001</v>
        <stp/>
        <stp>EM_S_FA_YOY_OR</stp>
        <stp>2</stp>
        <stp>603856.SH</stp>
        <stp>2022-12-31</stp>
        <tr r="U3262" s="3"/>
      </tp>
      <tp>
        <v>5.5384453323000002</v>
        <stp/>
        <stp>EM_S_FA_YOY_OR</stp>
        <stp>2</stp>
        <stp>603866.SH</stp>
        <stp>2022-12-31</stp>
        <tr r="U3267" s="3"/>
      </tp>
      <tp>
        <v>46.816387266600003</v>
        <stp/>
        <stp>EM_S_FA_YOY_OR</stp>
        <stp>2</stp>
        <stp>603806.SH</stp>
        <stp>2022-12-31</stp>
        <tr r="U3241" s="3"/>
      </tp>
      <tp>
        <v>-1.8073618804</v>
        <stp/>
        <stp>EM_S_FA_YOY_OR</stp>
        <stp>2</stp>
        <stp>603816.SH</stp>
        <stp>2022-12-31</stp>
        <tr r="U3246" s="3"/>
      </tp>
      <tp>
        <v>44.510877447799999</v>
        <stp/>
        <stp>EM_S_FA_YOY_OR</stp>
        <stp>2</stp>
        <stp>603825.SH</stp>
        <stp>2021-12-31</stp>
        <tr r="T3252" s="3"/>
      </tp>
      <tp>
        <v>-8.2688829985000005</v>
        <stp/>
        <stp>EM_S_FA_YOY_OR</stp>
        <stp>2</stp>
        <stp>603826.SH</stp>
        <stp>2022-12-31</stp>
        <tr r="U3253" s="3"/>
      </tp>
      <tp>
        <v>16.488118003499999</v>
        <stp/>
        <stp>EM_S_FA_YOY_OR</stp>
        <stp>2</stp>
        <stp>603885.SH</stp>
        <stp>2021-12-31</stp>
        <tr r="T3277" s="3"/>
      </tp>
      <tp>
        <v>0.1094624865</v>
        <stp/>
        <stp>EM_S_FA_YOY_OR</stp>
        <stp>2</stp>
        <stp>603886.SH</stp>
        <stp>2022-12-31</stp>
        <tr r="U3278" s="3"/>
      </tp>
      <tp>
        <v>8.0734270476999992</v>
        <stp/>
        <stp>EM_S_FA_YOY_OR</stp>
        <stp>2</stp>
        <stp>603896.SH</stp>
        <stp>2022-12-31</stp>
        <tr r="U3283" s="3"/>
      </tp>
      <tp>
        <v>13.049302469300001</v>
        <stp/>
        <stp>EM_S_FA_YOY_OR</stp>
        <stp>2</stp>
        <stp>002705.SZ</stp>
        <stp>2021-12-31</stp>
        <tr r="T1113" s="3"/>
      </tp>
      <tp>
        <v>3.2259378376000001</v>
        <stp/>
        <stp>EM_S_FA_YOY_OR</stp>
        <stp>2</stp>
        <stp>002706.SZ</stp>
        <stp>2022-12-31</stp>
        <tr r="U1114" s="3"/>
      </tp>
      <tp>
        <v>178.30542589859999</v>
        <stp/>
        <stp>EM_S_FA_YOY_OR</stp>
        <stp>2</stp>
        <stp>002714.SZ</stp>
        <stp>2020-12-31</stp>
        <tr r="S1120" s="3"/>
      </tp>
      <tp>
        <v>30.281099940699999</v>
        <stp/>
        <stp>EM_S_FA_YOY_OR</stp>
        <stp>2</stp>
        <stp>002715.SZ</stp>
        <stp>2021-12-31</stp>
        <tr r="T1121" s="3"/>
      </tp>
      <tp>
        <v>70.593971084200007</v>
        <stp/>
        <stp>EM_S_FA_YOY_OR</stp>
        <stp>2</stp>
        <stp>002716.SZ</stp>
        <stp>2022-12-31</stp>
        <tr r="U1122" s="3"/>
      </tp>
      <tp>
        <v>14.0321822084</v>
        <stp/>
        <stp>EM_S_FA_YOY_OR</stp>
        <stp>2</stp>
        <stp>002724.SZ</stp>
        <stp>2020-12-31</stp>
        <tr r="S1129" s="3"/>
      </tp>
      <tp>
        <v>30.712409213499999</v>
        <stp/>
        <stp>EM_S_FA_YOY_OR</stp>
        <stp>2</stp>
        <stp>002725.SZ</stp>
        <stp>2021-12-31</stp>
        <tr r="T1130" s="3"/>
      </tp>
      <tp>
        <v>-17.394462877399999</v>
        <stp/>
        <stp>EM_S_FA_YOY_OR</stp>
        <stp>2</stp>
        <stp>002726.SZ</stp>
        <stp>2022-12-31</stp>
        <tr r="U1131" s="3"/>
      </tp>
      <tp>
        <v>54.908295259699997</v>
        <stp/>
        <stp>EM_S_FA_YOY_OR</stp>
        <stp>2</stp>
        <stp>002734.SZ</stp>
        <stp>2020-12-31</stp>
        <tr r="S1139" s="3"/>
      </tp>
      <tp>
        <v>12.5522217578</v>
        <stp/>
        <stp>EM_S_FA_YOY_OR</stp>
        <stp>2</stp>
        <stp>002735.SZ</stp>
        <stp>2021-12-31</stp>
        <tr r="T1140" s="3"/>
      </tp>
      <tp>
        <v>-33.345605856399999</v>
        <stp/>
        <stp>EM_S_FA_YOY_OR</stp>
        <stp>2</stp>
        <stp>002736.SZ</stp>
        <stp>2022-12-31</stp>
        <tr r="U1141" s="3"/>
      </tp>
      <tp>
        <v>7.095591121</v>
        <stp/>
        <stp>EM_S_FA_YOY_OR</stp>
        <stp>2</stp>
        <stp>002745.SZ</stp>
        <stp>2021-12-31</stp>
        <tr r="T1149" s="3"/>
      </tp>
      <tp>
        <v>54.062278064799997</v>
        <stp/>
        <stp>EM_S_FA_YOY_OR</stp>
        <stp>2</stp>
        <stp>002746.SZ</stp>
        <stp>2022-12-31</stp>
        <tr r="U1150" s="3"/>
      </tp>
      <tp>
        <v>-17.871476048200002</v>
        <stp/>
        <stp>EM_S_FA_YOY_OR</stp>
        <stp>2</stp>
        <stp>002755.SZ</stp>
        <stp>2021-12-31</stp>
        <tr r="T1157" s="3"/>
      </tp>
      <tp>
        <v>116.393621012</v>
        <stp/>
        <stp>EM_S_FA_YOY_OR</stp>
        <stp>2</stp>
        <stp>002756.SZ</stp>
        <stp>2022-12-31</stp>
        <tr r="U1158" s="3"/>
      </tp>
      <tp>
        <v>30.298820410000001</v>
        <stp/>
        <stp>EM_S_FA_YOY_OR</stp>
        <stp>2</stp>
        <stp>002765.SZ</stp>
        <stp>2021-12-31</stp>
        <tr r="T1166" s="3"/>
      </tp>
      <tp>
        <v>8.6918674456999998</v>
        <stp/>
        <stp>EM_S_FA_YOY_OR</stp>
        <stp>2</stp>
        <stp>002766.SZ</stp>
        <stp>2022-12-31</stp>
        <tr r="U1167" s="3"/>
      </tp>
      <tp>
        <v>14.332224365</v>
        <stp/>
        <stp>EM_S_FA_YOY_OR</stp>
        <stp>2</stp>
        <stp>002774.SZ</stp>
        <stp>2020-12-31</stp>
        <tr r="S1174" s="3"/>
      </tp>
      <tp>
        <v>-23.566056869000001</v>
        <stp/>
        <stp>EM_S_FA_YOY_OR</stp>
        <stp>2</stp>
        <stp>002775.SZ</stp>
        <stp>2021-12-31</stp>
        <tr r="T1175" s="3"/>
      </tp>
      <tp>
        <v>-23.1053359647</v>
        <stp/>
        <stp>EM_S_FA_YOY_OR</stp>
        <stp>2</stp>
        <stp>002776.SZ</stp>
        <stp>2022-12-31</stp>
        <tr r="U1176" s="3"/>
      </tp>
      <tp>
        <v>21.634975149300001</v>
        <stp/>
        <stp>EM_S_FA_YOY_OR</stp>
        <stp>2</stp>
        <stp>002785.SZ</stp>
        <stp>2021-12-31</stp>
        <tr r="T1183" s="3"/>
      </tp>
      <tp>
        <v>-2.8812066566999999</v>
        <stp/>
        <stp>EM_S_FA_YOY_OR</stp>
        <stp>2</stp>
        <stp>002786.SZ</stp>
        <stp>2022-12-31</stp>
        <tr r="U1184" s="3"/>
      </tp>
      <tp>
        <v>55.708293228700001</v>
        <stp/>
        <stp>EM_S_FA_YOY_OR</stp>
        <stp>2</stp>
        <stp>002795.SZ</stp>
        <stp>2021-12-31</stp>
        <tr r="T1192" s="3"/>
      </tp>
      <tp>
        <v>-15.643348506000001</v>
        <stp/>
        <stp>EM_S_FA_YOY_OR</stp>
        <stp>2</stp>
        <stp>002796.SZ</stp>
        <stp>2022-12-31</stp>
        <tr r="U1193" s="3"/>
      </tp>
      <tp>
        <v>48.610600884999997</v>
        <stp/>
        <stp>EM_S_FA_YOY_OR</stp>
        <stp>2</stp>
        <stp>002605.SZ</stp>
        <stp>2021-12-31</stp>
        <tr r="T1018" s="3"/>
      </tp>
      <tp>
        <v>29.115197321099998</v>
        <stp/>
        <stp>EM_S_FA_YOY_OR</stp>
        <stp>2</stp>
        <stp>002606.SZ</stp>
        <stp>2022-12-31</stp>
        <tr r="U1019" s="3"/>
      </tp>
      <tp>
        <v>33.8333331754</v>
        <stp/>
        <stp>EM_S_FA_YOY_OR</stp>
        <stp>2</stp>
        <stp>002614.SZ</stp>
        <stp>2020-12-31</stp>
        <tr r="S1027" s="3"/>
      </tp>
      <tp>
        <v>60.121204154300003</v>
        <stp/>
        <stp>EM_S_FA_YOY_OR</stp>
        <stp>2</stp>
        <stp>002615.SZ</stp>
        <stp>2021-12-31</stp>
        <tr r="T1028" s="3"/>
      </tp>
      <tp>
        <v>10.844006955199999</v>
        <stp/>
        <stp>EM_S_FA_YOY_OR</stp>
        <stp>2</stp>
        <stp>002616.SZ</stp>
        <stp>2022-12-31</stp>
        <tr r="U1029" s="3"/>
      </tp>
      <tp>
        <v>27.189203968299999</v>
        <stp/>
        <stp>EM_S_FA_YOY_OR</stp>
        <stp>2</stp>
        <stp>002624.SZ</stp>
        <stp>2020-12-31</stp>
        <tr r="S1035" s="3"/>
      </tp>
      <tp>
        <v>35.009673568499998</v>
        <stp/>
        <stp>EM_S_FA_YOY_OR</stp>
        <stp>2</stp>
        <stp>002625.SZ</stp>
        <stp>2021-12-31</stp>
        <tr r="T1036" s="3"/>
      </tp>
      <tp>
        <v>-16.783838017000001</v>
        <stp/>
        <stp>EM_S_FA_YOY_OR</stp>
        <stp>2</stp>
        <stp>002626.SZ</stp>
        <stp>2022-12-31</stp>
        <tr r="U1037" s="3"/>
      </tp>
      <tp>
        <v>4.1163152536999998</v>
        <stp/>
        <stp>EM_S_FA_YOY_OR</stp>
        <stp>2</stp>
        <stp>002634.SZ</stp>
        <stp>2020-12-31</stp>
        <tr r="S1045" s="3"/>
      </tp>
      <tp>
        <v>33.679296985800001</v>
        <stp/>
        <stp>EM_S_FA_YOY_OR</stp>
        <stp>2</stp>
        <stp>002635.SZ</stp>
        <stp>2021-12-31</stp>
        <tr r="T1046" s="3"/>
      </tp>
      <tp>
        <v>-36.168927113099997</v>
        <stp/>
        <stp>EM_S_FA_YOY_OR</stp>
        <stp>2</stp>
        <stp>002636.SZ</stp>
        <stp>2022-12-31</stp>
        <tr r="U1047" s="3"/>
      </tp>
      <tp>
        <v>6.2396475295</v>
        <stp/>
        <stp>EM_S_FA_YOY_OR</stp>
        <stp>2</stp>
        <stp>002644.SZ</stp>
        <stp>2020-12-31</stp>
        <tr r="S1055" s="3"/>
      </tp>
      <tp>
        <v>100.7540183432</v>
        <stp/>
        <stp>EM_S_FA_YOY_OR</stp>
        <stp>2</stp>
        <stp>002645.SZ</stp>
        <stp>2021-12-31</stp>
        <tr r="T1056" s="3"/>
      </tp>
      <tp>
        <v>-7.0449334075000003</v>
        <stp/>
        <stp>EM_S_FA_YOY_OR</stp>
        <stp>2</stp>
        <stp>002646.SZ</stp>
        <stp>2022-12-31</stp>
        <tr r="U1057" s="3"/>
      </tp>
      <tp>
        <v>-0.47748800549999998</v>
        <stp/>
        <stp>EM_S_FA_YOY_OR</stp>
        <stp>2</stp>
        <stp>002654.SZ</stp>
        <stp>2020-12-31</stp>
        <tr r="S1065" s="3"/>
      </tp>
      <tp>
        <v>-20.620329323299998</v>
        <stp/>
        <stp>EM_S_FA_YOY_OR</stp>
        <stp>2</stp>
        <stp>002655.SZ</stp>
        <stp>2021-12-31</stp>
        <tr r="T1066" s="3"/>
      </tp>
      <tp>
        <v>-40.322854725299997</v>
        <stp/>
        <stp>EM_S_FA_YOY_OR</stp>
        <stp>2</stp>
        <stp>002656.SZ</stp>
        <stp>2022-12-31</stp>
        <tr r="U1067" s="3"/>
      </tp>
      <tp>
        <v>-3.1521989196</v>
        <stp/>
        <stp>EM_S_FA_YOY_OR</stp>
        <stp>2</stp>
        <stp>002664.SZ</stp>
        <stp>2020-12-31</stp>
        <tr r="S1075" s="3"/>
      </tp>
      <tp>
        <v>63.106996316500002</v>
        <stp/>
        <stp>EM_S_FA_YOY_OR</stp>
        <stp>2</stp>
        <stp>002665.SZ</stp>
        <stp>2021-12-31</stp>
        <tr r="T1076" s="3"/>
      </tp>
      <tp>
        <v>-5.9886554781000001</v>
        <stp/>
        <stp>EM_S_FA_YOY_OR</stp>
        <stp>2</stp>
        <stp>002666.SZ</stp>
        <stp>2022-12-31</stp>
        <tr r="U1077" s="3"/>
      </tp>
      <tp>
        <v>-7.9806191904999997</v>
        <stp/>
        <stp>EM_S_FA_YOY_OR</stp>
        <stp>2</stp>
        <stp>002674.SZ</stp>
        <stp>2020-12-31</stp>
        <tr r="S1085" s="3"/>
      </tp>
      <tp>
        <v>14.4216345655</v>
        <stp/>
        <stp>EM_S_FA_YOY_OR</stp>
        <stp>2</stp>
        <stp>002675.SZ</stp>
        <stp>2021-12-31</stp>
        <tr r="T1086" s="3"/>
      </tp>
      <tp>
        <v>-1.5180872277999999</v>
        <stp/>
        <stp>EM_S_FA_YOY_OR</stp>
        <stp>2</stp>
        <stp>002676.SZ</stp>
        <stp>2022-12-31</stp>
        <tr r="U1087" s="3"/>
      </tp>
      <tp>
        <v>-7.5345945818000004</v>
        <stp/>
        <stp>EM_S_FA_YOY_OR</stp>
        <stp>2</stp>
        <stp>002685.SZ</stp>
        <stp>2021-12-31</stp>
        <tr r="T1094" s="3"/>
      </tp>
      <tp>
        <v>9.0283660799999998E-2</v>
        <stp/>
        <stp>EM_S_FA_YOY_OR</stp>
        <stp>2</stp>
        <stp>002686.SZ</stp>
        <stp>2022-12-31</stp>
        <tr r="U1095" s="3"/>
      </tp>
      <tp>
        <v>-12.8960714414</v>
        <stp/>
        <stp>EM_S_FA_YOY_OR</stp>
        <stp>2</stp>
        <stp>002694.SZ</stp>
        <stp>2020-12-31</stp>
        <tr r="S1103" s="3"/>
      </tp>
      <tp>
        <v>-4.0076277815000001</v>
        <stp/>
        <stp>EM_S_FA_YOY_OR</stp>
        <stp>2</stp>
        <stp>002695.SZ</stp>
        <stp>2021-12-31</stp>
        <tr r="T1104" s="3"/>
      </tp>
      <tp>
        <v>10.6255982985</v>
        <stp/>
        <stp>EM_S_FA_YOY_OR</stp>
        <stp>2</stp>
        <stp>002696.SZ</stp>
        <stp>2022-12-31</stp>
        <tr r="U1105" s="3"/>
      </tp>
      <tp>
        <v>6.3760426044000003</v>
        <stp/>
        <stp>EM_S_FA_YOY_OR</stp>
        <stp>2</stp>
        <stp>002505.SZ</stp>
        <stp>2021-12-31</stp>
        <tr r="T921" s="3"/>
      </tp>
      <tp>
        <v>77.681152258400004</v>
        <stp/>
        <stp>EM_S_FA_YOY_OR</stp>
        <stp>2</stp>
        <stp>002506.SZ</stp>
        <stp>2022-12-31</stp>
        <tr r="U922" s="3"/>
      </tp>
      <tp>
        <v>-40.079478708800004</v>
        <stp/>
        <stp>EM_S_FA_YOY_OR</stp>
        <stp>2</stp>
        <stp>002514.SZ</stp>
        <stp>2020-12-31</stp>
        <tr r="S929" s="3"/>
      </tp>
      <tp>
        <v>-28.787886707599998</v>
        <stp/>
        <stp>EM_S_FA_YOY_OR</stp>
        <stp>2</stp>
        <stp>002515.SZ</stp>
        <stp>2021-12-31</stp>
        <tr r="T930" s="3"/>
      </tp>
      <tp>
        <v>3.5078417795000001</v>
        <stp/>
        <stp>EM_S_FA_YOY_OR</stp>
        <stp>2</stp>
        <stp>002516.SZ</stp>
        <stp>2022-12-31</stp>
        <tr r="U931" s="3"/>
      </tp>
      <tp>
        <v>-28.315649214699999</v>
        <stp/>
        <stp>EM_S_FA_YOY_OR</stp>
        <stp>2</stp>
        <stp>002524.SZ</stp>
        <stp>2020-12-31</stp>
        <tr r="S939" s="3"/>
      </tp>
      <tp>
        <v>5.2221537518999996</v>
        <stp/>
        <stp>EM_S_FA_YOY_OR</stp>
        <stp>2</stp>
        <stp>002526.SZ</stp>
        <stp>2022-12-31</stp>
        <tr r="U940" s="3"/>
      </tp>
      <tp>
        <v>36.365568580599998</v>
        <stp/>
        <stp>EM_S_FA_YOY_OR</stp>
        <stp>2</stp>
        <stp>002534.SZ</stp>
        <stp>2020-12-31</stp>
        <tr r="S948" s="3"/>
      </tp>
      <tp>
        <v>-49.794519150900001</v>
        <stp/>
        <stp>EM_S_FA_YOY_OR</stp>
        <stp>2</stp>
        <stp>002535.SZ</stp>
        <stp>2021-12-31</stp>
        <tr r="T949" s="3"/>
      </tp>
      <tp>
        <v>4.5726870136000004</v>
        <stp/>
        <stp>EM_S_FA_YOY_OR</stp>
        <stp>2</stp>
        <stp>002536.SZ</stp>
        <stp>2022-12-31</stp>
        <tr r="U950" s="3"/>
      </tp>
      <tp>
        <v>1.1115832619999999</v>
        <stp/>
        <stp>EM_S_FA_YOY_OR</stp>
        <stp>2</stp>
        <stp>002544.SZ</stp>
        <stp>2020-12-31</stp>
        <tr r="S958" s="3"/>
      </tp>
      <tp>
        <v>4.9168645952999999</v>
        <stp/>
        <stp>EM_S_FA_YOY_OR</stp>
        <stp>2</stp>
        <stp>002545.SZ</stp>
        <stp>2021-12-31</stp>
        <tr r="T959" s="3"/>
      </tp>
      <tp>
        <v>33.532668371500002</v>
        <stp/>
        <stp>EM_S_FA_YOY_OR</stp>
        <stp>2</stp>
        <stp>002546.SZ</stp>
        <stp>2022-12-31</stp>
        <tr r="U960" s="3"/>
      </tp>
      <tp>
        <v>-50.488324886599997</v>
        <stp/>
        <stp>EM_S_FA_YOY_OR</stp>
        <stp>2</stp>
        <stp>002554.SZ</stp>
        <stp>2020-12-31</stp>
        <tr r="S968" s="3"/>
      </tp>
      <tp>
        <v>12.616893166400001</v>
        <stp/>
        <stp>EM_S_FA_YOY_OR</stp>
        <stp>2</stp>
        <stp>002555.SZ</stp>
        <stp>2021-12-31</stp>
        <tr r="T969" s="3"/>
      </tp>
      <tp>
        <v>-4.3601063098999999</v>
        <stp/>
        <stp>EM_S_FA_YOY_OR</stp>
        <stp>2</stp>
        <stp>002556.SZ</stp>
        <stp>2022-12-31</stp>
        <tr r="U970" s="3"/>
      </tp>
      <tp>
        <v>8.3409479230999999</v>
        <stp/>
        <stp>EM_S_FA_YOY_OR</stp>
        <stp>2</stp>
        <stp>002564.SZ</stp>
        <stp>2020-12-31</stp>
        <tr r="S978" s="3"/>
      </tp>
      <tp>
        <v>-3.0300685075999998</v>
        <stp/>
        <stp>EM_S_FA_YOY_OR</stp>
        <stp>2</stp>
        <stp>002565.SZ</stp>
        <stp>2021-12-31</stp>
        <tr r="T979" s="3"/>
      </tp>
      <tp>
        <v>-5.4546766768000001</v>
        <stp/>
        <stp>EM_S_FA_YOY_OR</stp>
        <stp>2</stp>
        <stp>002566.SZ</stp>
        <stp>2022-12-31</stp>
        <tr r="U980" s="3"/>
      </tp>
      <tp>
        <v>-26.8195569407</v>
        <stp/>
        <stp>EM_S_FA_YOY_OR</stp>
        <stp>2</stp>
        <stp>002574.SZ</stp>
        <stp>2020-12-31</stp>
        <tr r="S988" s="3"/>
      </tp>
      <tp>
        <v>-43.759462976099996</v>
        <stp/>
        <stp>EM_S_FA_YOY_OR</stp>
        <stp>2</stp>
        <stp>002575.SZ</stp>
        <stp>2021-12-31</stp>
        <tr r="T989" s="3"/>
      </tp>
      <tp>
        <v>-12.762061710899999</v>
        <stp/>
        <stp>EM_S_FA_YOY_OR</stp>
        <stp>2</stp>
        <stp>002576.SZ</stp>
        <stp>2022-12-31</stp>
        <tr r="U990" s="3"/>
      </tp>
      <tp>
        <v>69.146039204900006</v>
        <stp/>
        <stp>EM_S_FA_YOY_OR</stp>
        <stp>2</stp>
        <stp>002584.SZ</stp>
        <stp>2020-12-31</stp>
        <tr r="S998" s="3"/>
      </tp>
      <tp>
        <v>17.187070533499998</v>
        <stp/>
        <stp>EM_S_FA_YOY_OR</stp>
        <stp>2</stp>
        <stp>002585.SZ</stp>
        <stp>2021-12-31</stp>
        <tr r="T999" s="3"/>
      </tp>
      <tp>
        <v>-0.28236370620000001</v>
        <stp/>
        <stp>EM_S_FA_YOY_OR</stp>
        <stp>2</stp>
        <stp>002586.SZ</stp>
        <stp>2022-12-31</stp>
        <tr r="U1000" s="3"/>
      </tp>
      <tp>
        <v>22.592376459499999</v>
        <stp/>
        <stp>EM_S_FA_YOY_OR</stp>
        <stp>2</stp>
        <stp>002594.SZ</stp>
        <stp>2020-12-31</stp>
        <tr r="S1008" s="3"/>
      </tp>
      <tp>
        <v>13.482912036</v>
        <stp/>
        <stp>EM_S_FA_YOY_OR</stp>
        <stp>2</stp>
        <stp>002595.SZ</stp>
        <stp>2021-12-31</stp>
        <tr r="T1009" s="3"/>
      </tp>
      <tp>
        <v>-30.4327110756</v>
        <stp/>
        <stp>EM_S_FA_YOY_OR</stp>
        <stp>2</stp>
        <stp>002596.SZ</stp>
        <stp>2022-12-31</stp>
        <tr r="U1010" s="3"/>
      </tp>
      <tp>
        <v>-24.3029989391</v>
        <stp/>
        <stp>EM_S_FA_YOY_OR</stp>
        <stp>2</stp>
        <stp>002404.SZ</stp>
        <stp>2020-12-31</stp>
        <tr r="S830" s="3"/>
      </tp>
      <tp>
        <v>42.482416563500003</v>
        <stp/>
        <stp>EM_S_FA_YOY_OR</stp>
        <stp>2</stp>
        <stp>002405.SZ</stp>
        <stp>2021-12-31</stp>
        <tr r="T831" s="3"/>
      </tp>
      <tp>
        <v>-46.438430307499999</v>
        <stp/>
        <stp>EM_S_FA_YOY_OR</stp>
        <stp>2</stp>
        <stp>002406.SZ</stp>
        <stp>2022-12-31</stp>
        <tr r="U832" s="3"/>
      </tp>
      <tp>
        <v>103.5149992214</v>
        <stp/>
        <stp>EM_S_FA_YOY_OR</stp>
        <stp>2</stp>
        <stp>002414.SZ</stp>
        <stp>2020-12-31</stp>
        <tr r="S839" s="3"/>
      </tp>
      <tp>
        <v>28.213589019</v>
        <stp/>
        <stp>EM_S_FA_YOY_OR</stp>
        <stp>2</stp>
        <stp>002415.SZ</stp>
        <stp>2021-12-31</stp>
        <tr r="T840" s="3"/>
      </tp>
      <tp>
        <v>-3.9316706368999998</v>
        <stp/>
        <stp>EM_S_FA_YOY_OR</stp>
        <stp>2</stp>
        <stp>002416.SZ</stp>
        <stp>2022-12-31</stp>
        <tr r="U841" s="3"/>
      </tp>
      <tp>
        <v>8.3247098387000005</v>
        <stp/>
        <stp>EM_S_FA_YOY_OR</stp>
        <stp>2</stp>
        <stp>002424.SZ</stp>
        <stp>2020-12-31</stp>
        <tr r="S848" s="3"/>
      </tp>
      <tp>
        <v>58.157177325399999</v>
        <stp/>
        <stp>EM_S_FA_YOY_OR</stp>
        <stp>2</stp>
        <stp>002425.SZ</stp>
        <stp>2021-12-31</stp>
        <tr r="T849" s="3"/>
      </tp>
      <tp>
        <v>-17.619393261399999</v>
        <stp/>
        <stp>EM_S_FA_YOY_OR</stp>
        <stp>2</stp>
        <stp>002426.SZ</stp>
        <stp>2022-12-31</stp>
        <tr r="U850" s="3"/>
      </tp>
      <tp>
        <v>18.923141948800001</v>
        <stp/>
        <stp>EM_S_FA_YOY_OR</stp>
        <stp>2</stp>
        <stp>002434.SZ</stp>
        <stp>2020-12-31</stp>
        <tr r="S858" s="3"/>
      </tp>
      <tp>
        <v>3.0474798418</v>
        <stp/>
        <stp>EM_S_FA_YOY_OR</stp>
        <stp>2</stp>
        <stp>002435.SZ</stp>
        <stp>2021-12-31</stp>
        <tr r="T859" s="3"/>
      </tp>
      <tp>
        <v>6.2275545102000001</v>
        <stp/>
        <stp>EM_S_FA_YOY_OR</stp>
        <stp>2</stp>
        <stp>002436.SZ</stp>
        <stp>2022-12-31</stp>
        <tr r="U860" s="3"/>
      </tp>
      <tp>
        <v>28.963646890500002</v>
        <stp/>
        <stp>EM_S_FA_YOY_OR</stp>
        <stp>2</stp>
        <stp>002444.SZ</stp>
        <stp>2020-12-31</stp>
        <tr r="S868" s="3"/>
      </tp>
      <tp>
        <v>24.488298599499998</v>
        <stp/>
        <stp>EM_S_FA_YOY_OR</stp>
        <stp>2</stp>
        <stp>002445.SZ</stp>
        <stp>2021-12-31</stp>
        <tr r="T869" s="3"/>
      </tp>
      <tp>
        <v>47.891253959799997</v>
        <stp/>
        <stp>EM_S_FA_YOY_OR</stp>
        <stp>2</stp>
        <stp>002446.SZ</stp>
        <stp>2022-12-31</stp>
        <tr r="U870" s="3"/>
      </tp>
      <tp>
        <v>-0.65073348890000005</v>
        <stp/>
        <stp>EM_S_FA_YOY_OR</stp>
        <stp>2</stp>
        <stp>002454.SZ</stp>
        <stp>2020-12-31</stp>
        <tr r="S876" s="3"/>
      </tp>
      <tp>
        <v>83.8751350661</v>
        <stp/>
        <stp>EM_S_FA_YOY_OR</stp>
        <stp>2</stp>
        <stp>002455.SZ</stp>
        <stp>2021-12-31</stp>
        <tr r="T877" s="3"/>
      </tp>
      <tp>
        <v>-35.093559211399999</v>
        <stp/>
        <stp>EM_S_FA_YOY_OR</stp>
        <stp>2</stp>
        <stp>002456.SZ</stp>
        <stp>2022-12-31</stp>
        <tr r="U878" s="3"/>
      </tp>
      <tp>
        <v>6.8737945771</v>
        <stp/>
        <stp>EM_S_FA_YOY_OR</stp>
        <stp>2</stp>
        <stp>002465.SZ</stp>
        <stp>2021-12-31</stp>
        <tr r="T886" s="3"/>
      </tp>
      <tp>
        <v>427.82448090840001</v>
        <stp/>
        <stp>EM_S_FA_YOY_OR</stp>
        <stp>2</stp>
        <stp>002466.SZ</stp>
        <stp>2022-12-31</stp>
        <tr r="U887" s="3"/>
      </tp>
      <tp>
        <v>0.4334641682</v>
        <stp/>
        <stp>EM_S_FA_YOY_OR</stp>
        <stp>2</stp>
        <stp>002474.SZ</stp>
        <stp>2020-12-31</stp>
        <tr r="S894" s="3"/>
      </tp>
      <tp>
        <v>66.425948254800005</v>
        <stp/>
        <stp>EM_S_FA_YOY_OR</stp>
        <stp>2</stp>
        <stp>002475.SZ</stp>
        <stp>2021-12-31</stp>
        <tr r="T895" s="3"/>
      </tp>
      <tp>
        <v>-9.8720628973999993</v>
        <stp/>
        <stp>EM_S_FA_YOY_OR</stp>
        <stp>2</stp>
        <stp>002476.SZ</stp>
        <stp>2022-12-31</stp>
        <tr r="U896" s="3"/>
      </tp>
      <tp>
        <v>24.117039071299999</v>
        <stp/>
        <stp>EM_S_FA_YOY_OR</stp>
        <stp>2</stp>
        <stp>002484.SZ</stp>
        <stp>2020-12-31</stp>
        <tr r="S903" s="3"/>
      </tp>
      <tp>
        <v>2.0496320932000001</v>
        <stp/>
        <stp>EM_S_FA_YOY_OR</stp>
        <stp>2</stp>
        <stp>002485.SZ</stp>
        <stp>2021-12-31</stp>
        <tr r="T904" s="3"/>
      </tp>
      <tp>
        <v>18.171253123300001</v>
        <stp/>
        <stp>EM_S_FA_YOY_OR</stp>
        <stp>2</stp>
        <stp>002486.SZ</stp>
        <stp>2022-12-31</stp>
        <tr r="U905" s="3"/>
      </tp>
      <tp>
        <v>-29.142877002900001</v>
        <stp/>
        <stp>EM_S_FA_YOY_OR</stp>
        <stp>2</stp>
        <stp>002494.SZ</stp>
        <stp>2020-12-31</stp>
        <tr r="S913" s="3"/>
      </tp>
      <tp>
        <v>14.9865397871</v>
        <stp/>
        <stp>EM_S_FA_YOY_OR</stp>
        <stp>2</stp>
        <stp>002495.SZ</stp>
        <stp>2021-12-31</stp>
        <tr r="T914" s="3"/>
      </tp>
      <tp>
        <v>-75.578264647599994</v>
        <stp/>
        <stp>EM_S_FA_YOY_OR</stp>
        <stp>2</stp>
        <stp>002496.SZ</stp>
        <stp>2022-12-31</stp>
        <tr r="U915" s="3"/>
      </tp>
      <tp>
        <v>-8.7580385172999993</v>
        <stp/>
        <stp>EM_S_FA_YOY_OR</stp>
        <stp>2</stp>
        <stp>002304.SZ</stp>
        <stp>2020-12-31</stp>
        <tr r="S731" s="3"/>
      </tp>
      <tp>
        <v>-18.675606481300001</v>
        <stp/>
        <stp>EM_S_FA_YOY_OR</stp>
        <stp>2</stp>
        <stp>002305.SZ</stp>
        <stp>2021-12-31</stp>
        <tr r="T732" s="3"/>
      </tp>
      <tp>
        <v>-58.879397580300001</v>
        <stp/>
        <stp>EM_S_FA_YOY_OR</stp>
        <stp>2</stp>
        <stp>002306.SZ</stp>
        <stp>2022-12-31</stp>
        <tr r="U733" s="3"/>
      </tp>
      <tp>
        <v>55.0941499945</v>
        <stp/>
        <stp>EM_S_FA_YOY_OR</stp>
        <stp>2</stp>
        <stp>002314.SZ</stp>
        <stp>2020-12-31</stp>
        <tr r="S741" s="3"/>
      </tp>
      <tp>
        <v>28.715904435599999</v>
        <stp/>
        <stp>EM_S_FA_YOY_OR</stp>
        <stp>2</stp>
        <stp>002315.SZ</stp>
        <stp>2021-12-31</stp>
        <tr r="T742" s="3"/>
      </tp>
      <tp>
        <v>-15.2467420117</v>
        <stp/>
        <stp>EM_S_FA_YOY_OR</stp>
        <stp>2</stp>
        <stp>002316.SZ</stp>
        <stp>2022-12-31</stp>
        <tr r="U743" s="3"/>
      </tp>
      <tp>
        <v>23.543981660299998</v>
        <stp/>
        <stp>EM_S_FA_YOY_OR</stp>
        <stp>2</stp>
        <stp>002324.SZ</stp>
        <stp>2020-12-31</stp>
        <tr r="S751" s="3"/>
      </tp>
      <tp>
        <v>-27.404868906499999</v>
        <stp/>
        <stp>EM_S_FA_YOY_OR</stp>
        <stp>2</stp>
        <stp>002325.SZ</stp>
        <stp>2021-12-31</stp>
        <tr r="T752" s="3"/>
      </tp>
      <tp>
        <v>41.789858736200003</v>
        <stp/>
        <stp>EM_S_FA_YOY_OR</stp>
        <stp>2</stp>
        <stp>002326.SZ</stp>
        <stp>2022-12-31</stp>
        <tr r="U753" s="3"/>
      </tp>
      <tp>
        <v>1.9807568778</v>
        <stp/>
        <stp>EM_S_FA_YOY_OR</stp>
        <stp>2</stp>
        <stp>002334.SZ</stp>
        <stp>2020-12-31</stp>
        <tr r="S761" s="3"/>
      </tp>
      <tp>
        <v>16.751145720699999</v>
        <stp/>
        <stp>EM_S_FA_YOY_OR</stp>
        <stp>2</stp>
        <stp>002335.SZ</stp>
        <stp>2021-12-31</stp>
        <tr r="T762" s="3"/>
      </tp>
      <tp>
        <v>-22.0781798911</v>
        <stp/>
        <stp>EM_S_FA_YOY_OR</stp>
        <stp>2</stp>
        <stp>002336.SZ</stp>
        <stp>2022-12-31</stp>
        <tr r="U763" s="3"/>
      </tp>
      <tp>
        <v>0.88371552490000005</v>
        <stp/>
        <stp>EM_S_FA_YOY_OR</stp>
        <stp>2</stp>
        <stp>002344.SZ</stp>
        <stp>2020-12-31</stp>
        <tr r="S771" s="3"/>
      </tp>
      <tp>
        <v>44.202800380399999</v>
        <stp/>
        <stp>EM_S_FA_YOY_OR</stp>
        <stp>2</stp>
        <stp>002345.SZ</stp>
        <stp>2021-12-31</stp>
        <tr r="T772" s="3"/>
      </tp>
      <tp>
        <v>5.3197157488000002</v>
        <stp/>
        <stp>EM_S_FA_YOY_OR</stp>
        <stp>2</stp>
        <stp>002346.SZ</stp>
        <stp>2022-12-31</stp>
        <tr r="U773" s="3"/>
      </tp>
      <tp>
        <v>-25.368040603699999</v>
        <stp/>
        <stp>EM_S_FA_YOY_OR</stp>
        <stp>2</stp>
        <stp>002354.SZ</stp>
        <stp>2020-12-31</stp>
        <tr r="S781" s="3"/>
      </tp>
      <tp>
        <v>-3.1868627098000002</v>
        <stp/>
        <stp>EM_S_FA_YOY_OR</stp>
        <stp>2</stp>
        <stp>002355.SZ</stp>
        <stp>2021-12-31</stp>
        <tr r="T782" s="3"/>
      </tp>
      <tp>
        <v>-51.209679370499998</v>
        <stp/>
        <stp>EM_S_FA_YOY_OR</stp>
        <stp>2</stp>
        <stp>002356.SZ</stp>
        <stp>2022-12-31</stp>
        <tr r="U783" s="3"/>
      </tp>
      <tp>
        <v>22.144906702699998</v>
        <stp/>
        <stp>EM_S_FA_YOY_OR</stp>
        <stp>2</stp>
        <stp>002364.SZ</stp>
        <stp>2020-12-31</stp>
        <tr r="S790" s="3"/>
      </tp>
      <tp>
        <v>33.470135521400003</v>
        <stp/>
        <stp>EM_S_FA_YOY_OR</stp>
        <stp>2</stp>
        <stp>002365.SZ</stp>
        <stp>2021-12-31</stp>
        <tr r="T791" s="3"/>
      </tp>
      <tp>
        <v>22.240610807100001</v>
        <stp/>
        <stp>EM_S_FA_YOY_OR</stp>
        <stp>2</stp>
        <stp>002366.SZ</stp>
        <stp>2022-12-31</stp>
        <tr r="U792" s="3"/>
      </tp>
      <tp>
        <v>-47.460902213200001</v>
        <stp/>
        <stp>EM_S_FA_YOY_OR</stp>
        <stp>2</stp>
        <stp>002374.SZ</stp>
        <stp>2020-12-31</stp>
        <tr r="S800" s="3"/>
      </tp>
      <tp>
        <v>11.9486394246</v>
        <stp/>
        <stp>EM_S_FA_YOY_OR</stp>
        <stp>2</stp>
        <stp>002375.SZ</stp>
        <stp>2021-12-31</stp>
        <tr r="T801" s="3"/>
      </tp>
      <tp>
        <v>-13.952180706</v>
        <stp/>
        <stp>EM_S_FA_YOY_OR</stp>
        <stp>2</stp>
        <stp>002376.SZ</stp>
        <stp>2022-12-31</stp>
        <tr r="U802" s="3"/>
      </tp>
      <tp>
        <v>19.278300191700001</v>
        <stp/>
        <stp>EM_S_FA_YOY_OR</stp>
        <stp>2</stp>
        <stp>002384.SZ</stp>
        <stp>2020-12-31</stp>
        <tr r="S810" s="3"/>
      </tp>
      <tp>
        <v>37.320367055399998</v>
        <stp/>
        <stp>EM_S_FA_YOY_OR</stp>
        <stp>2</stp>
        <stp>002385.SZ</stp>
        <stp>2021-12-31</stp>
        <tr r="T811" s="3"/>
      </tp>
      <tp>
        <v>8.0456587308999996</v>
        <stp/>
        <stp>EM_S_FA_YOY_OR</stp>
        <stp>2</stp>
        <stp>002386.SZ</stp>
        <stp>2022-12-31</stp>
        <tr r="U812" s="3"/>
      </tp>
      <tp>
        <v>-0.95301446249999999</v>
        <stp/>
        <stp>EM_S_FA_YOY_OR</stp>
        <stp>2</stp>
        <stp>002394.SZ</stp>
        <stp>2020-12-31</stp>
        <tr r="S820" s="3"/>
      </tp>
      <tp>
        <v>9.5547852777000006</v>
        <stp/>
        <stp>EM_S_FA_YOY_OR</stp>
        <stp>2</stp>
        <stp>002395.SZ</stp>
        <stp>2021-12-31</stp>
        <tr r="T821" s="3"/>
      </tp>
      <tp>
        <v>16.177921829799999</v>
        <stp/>
        <stp>EM_S_FA_YOY_OR</stp>
        <stp>2</stp>
        <stp>002396.SZ</stp>
        <stp>2022-12-31</stp>
        <tr r="U822" s="3"/>
      </tp>
      <tp>
        <v>13.1964249838</v>
        <stp/>
        <stp>EM_S_FA_YOY_OR</stp>
        <stp>2</stp>
        <stp>002204.SZ</stp>
        <stp>2020-12-31</stp>
        <tr r="S634" s="3"/>
      </tp>
      <tp>
        <v>32.031149237599998</v>
        <stp/>
        <stp>EM_S_FA_YOY_OR</stp>
        <stp>2</stp>
        <stp>002205.SZ</stp>
        <stp>2021-12-31</stp>
        <tr r="T635" s="3"/>
      </tp>
      <tp>
        <v>8.7712447226000005</v>
        <stp/>
        <stp>EM_S_FA_YOY_OR</stp>
        <stp>2</stp>
        <stp>002206.SZ</stp>
        <stp>2022-12-31</stp>
        <tr r="U636" s="3"/>
      </tp>
      <tp>
        <v>105.52099785599999</v>
        <stp/>
        <stp>EM_S_FA_YOY_OR</stp>
        <stp>2</stp>
        <stp>002214.SZ</stp>
        <stp>2020-12-31</stp>
        <tr r="S644" s="3"/>
      </tp>
      <tp>
        <v>8.9351135997999993</v>
        <stp/>
        <stp>EM_S_FA_YOY_OR</stp>
        <stp>2</stp>
        <stp>002215.SZ</stp>
        <stp>2021-12-31</stp>
        <tr r="T645" s="3"/>
      </tp>
      <tp>
        <v>7.0693748918999999</v>
        <stp/>
        <stp>EM_S_FA_YOY_OR</stp>
        <stp>2</stp>
        <stp>002216.SZ</stp>
        <stp>2022-12-31</stp>
        <tr r="U646" s="3"/>
      </tp>
      <tp>
        <v>-4.8270415757</v>
        <stp/>
        <stp>EM_S_FA_YOY_OR</stp>
        <stp>2</stp>
        <stp>002224.SZ</stp>
        <stp>2020-12-31</stp>
        <tr r="S653" s="3"/>
      </tp>
      <tp>
        <v>4.8794998521000004</v>
        <stp/>
        <stp>EM_S_FA_YOY_OR</stp>
        <stp>2</stp>
        <stp>002225.SZ</stp>
        <stp>2021-12-31</stp>
        <tr r="T654" s="3"/>
      </tp>
      <tp>
        <v>8.6695762621999997</v>
        <stp/>
        <stp>EM_S_FA_YOY_OR</stp>
        <stp>2</stp>
        <stp>002226.SZ</stp>
        <stp>2022-12-31</stp>
        <tr r="U655" s="3"/>
      </tp>
      <tp>
        <v>-48.661255036299998</v>
        <stp/>
        <stp>EM_S_FA_YOY_OR</stp>
        <stp>2</stp>
        <stp>002234.SZ</stp>
        <stp>2020-12-31</stp>
        <tr r="S663" s="3"/>
      </tp>
      <tp>
        <v>17.6175213808</v>
        <stp/>
        <stp>EM_S_FA_YOY_OR</stp>
        <stp>2</stp>
        <stp>002235.SZ</stp>
        <stp>2021-12-31</stp>
        <tr r="T664" s="3"/>
      </tp>
      <tp>
        <v>-6.9135866753000004</v>
        <stp/>
        <stp>EM_S_FA_YOY_OR</stp>
        <stp>2</stp>
        <stp>002236.SZ</stp>
        <stp>2022-12-31</stp>
        <tr r="U665" s="3"/>
      </tp>
      <tp>
        <v>14.5957484459</v>
        <stp/>
        <stp>EM_S_FA_YOY_OR</stp>
        <stp>2</stp>
        <stp>002244.SZ</stp>
        <stp>2020-12-31</stp>
        <tr r="S673" s="3"/>
      </tp>
      <tp>
        <v>57.797277188700001</v>
        <stp/>
        <stp>EM_S_FA_YOY_OR</stp>
        <stp>2</stp>
        <stp>002245.SZ</stp>
        <stp>2021-12-31</stp>
        <tr r="T674" s="3"/>
      </tp>
      <tp>
        <v>-2.8414347104000002</v>
        <stp/>
        <stp>EM_S_FA_YOY_OR</stp>
        <stp>2</stp>
        <stp>002246.SZ</stp>
        <stp>2022-12-31</stp>
        <tr r="U675" s="3"/>
      </tp>
      <tp>
        <v>-3.6932848063999999</v>
        <stp/>
        <stp>EM_S_FA_YOY_OR</stp>
        <stp>2</stp>
        <stp>002254.SZ</stp>
        <stp>2020-12-31</stp>
        <tr r="S683" s="3"/>
      </tp>
      <tp>
        <v>25.069306960399999</v>
        <stp/>
        <stp>EM_S_FA_YOY_OR</stp>
        <stp>2</stp>
        <stp>002255.SZ</stp>
        <stp>2021-12-31</stp>
        <tr r="T684" s="3"/>
      </tp>
      <tp>
        <v>-11.341758447</v>
        <stp/>
        <stp>EM_S_FA_YOY_OR</stp>
        <stp>2</stp>
        <stp>002256.SZ</stp>
        <stp>2022-12-31</stp>
        <tr r="U685" s="3"/>
      </tp>
      <tp>
        <v>-13.5591774779</v>
        <stp/>
        <stp>EM_S_FA_YOY_OR</stp>
        <stp>2</stp>
        <stp>002264.SZ</stp>
        <stp>2020-12-31</stp>
        <tr r="S691" s="3"/>
      </tp>
      <tp>
        <v>22.750068657100002</v>
        <stp/>
        <stp>EM_S_FA_YOY_OR</stp>
        <stp>2</stp>
        <stp>002265.SZ</stp>
        <stp>2021-12-31</stp>
        <tr r="T692" s="3"/>
      </tp>
      <tp>
        <v>18.559664612799999</v>
        <stp/>
        <stp>EM_S_FA_YOY_OR</stp>
        <stp>2</stp>
        <stp>002266.SZ</stp>
        <stp>2022-12-31</stp>
        <tr r="U693" s="3"/>
      </tp>
      <tp>
        <v>-3.4088113984000001</v>
        <stp/>
        <stp>EM_S_FA_YOY_OR</stp>
        <stp>2</stp>
        <stp>002274.SZ</stp>
        <stp>2020-12-31</stp>
        <tr r="S701" s="3"/>
      </tp>
      <tp>
        <v>11.1549051308</v>
        <stp/>
        <stp>EM_S_FA_YOY_OR</stp>
        <stp>2</stp>
        <stp>002275.SZ</stp>
        <stp>2021-12-31</stp>
        <tr r="T702" s="3"/>
      </tp>
      <tp>
        <v>14.9401804702</v>
        <stp/>
        <stp>EM_S_FA_YOY_OR</stp>
        <stp>2</stp>
        <stp>002276.SZ</stp>
        <stp>2022-12-31</stp>
        <tr r="U703" s="3"/>
      </tp>
      <tp>
        <v>-8.2446154347</v>
        <stp/>
        <stp>EM_S_FA_YOY_OR</stp>
        <stp>2</stp>
        <stp>002284.SZ</stp>
        <stp>2020-12-31</stp>
        <tr r="S711" s="3"/>
      </tp>
      <tp>
        <v>-9.5228201377000001</v>
        <stp/>
        <stp>EM_S_FA_YOY_OR</stp>
        <stp>2</stp>
        <stp>002285.SZ</stp>
        <stp>2021-12-31</stp>
        <tr r="T712" s="3"/>
      </tp>
      <tp>
        <v>-1.8890448584999999</v>
        <stp/>
        <stp>EM_S_FA_YOY_OR</stp>
        <stp>2</stp>
        <stp>002286.SZ</stp>
        <stp>2022-12-31</stp>
        <tr r="U713" s="3"/>
      </tp>
      <tp>
        <v>-38.741010266499998</v>
        <stp/>
        <stp>EM_S_FA_YOY_OR</stp>
        <stp>2</stp>
        <stp>002294.SZ</stp>
        <stp>2020-12-31</stp>
        <tr r="S721" s="3"/>
      </tp>
      <tp>
        <v>23.623142639499999</v>
        <stp/>
        <stp>EM_S_FA_YOY_OR</stp>
        <stp>2</stp>
        <stp>002295.SZ</stp>
        <stp>2021-12-31</stp>
        <tr r="T722" s="3"/>
      </tp>
      <tp>
        <v>-11.5725816974</v>
        <stp/>
        <stp>EM_S_FA_YOY_OR</stp>
        <stp>2</stp>
        <stp>002296.SZ</stp>
        <stp>2022-12-31</stp>
        <tr r="U723" s="3"/>
      </tp>
      <tp>
        <v>-31.475989834100002</v>
        <stp/>
        <stp>EM_S_FA_YOY_OR</stp>
        <stp>2</stp>
        <stp>002104.SZ</stp>
        <stp>2020-12-31</stp>
        <tr r="S538" s="3"/>
      </tp>
      <tp>
        <v>41.067186813799999</v>
        <stp/>
        <stp>EM_S_FA_YOY_OR</stp>
        <stp>2</stp>
        <stp>002105.SZ</stp>
        <stp>2021-12-31</stp>
        <tr r="T539" s="3"/>
      </tp>
      <tp>
        <v>-19.900602628000001</v>
        <stp/>
        <stp>EM_S_FA_YOY_OR</stp>
        <stp>2</stp>
        <stp>002106.SZ</stp>
        <stp>2022-12-31</stp>
        <tr r="U540" s="3"/>
      </tp>
      <tp>
        <v>-7.7226645345999998</v>
        <stp/>
        <stp>EM_S_FA_YOY_OR</stp>
        <stp>2</stp>
        <stp>002114.SZ</stp>
        <stp>2020-12-31</stp>
        <tr r="S547" s="3"/>
      </tp>
      <tp>
        <v>17.459931989800001</v>
        <stp/>
        <stp>EM_S_FA_YOY_OR</stp>
        <stp>2</stp>
        <stp>002115.SZ</stp>
        <stp>2021-12-31</stp>
        <tr r="T548" s="3"/>
      </tp>
      <tp>
        <v>8.6339040264999998</v>
        <stp/>
        <stp>EM_S_FA_YOY_OR</stp>
        <stp>2</stp>
        <stp>002116.SZ</stp>
        <stp>2022-12-31</stp>
        <tr r="U549" s="3"/>
      </tp>
      <tp>
        <v>79.196895861000002</v>
        <stp/>
        <stp>EM_S_FA_YOY_OR</stp>
        <stp>2</stp>
        <stp>002124.SZ</stp>
        <stp>2020-12-31</stp>
        <tr r="S556" s="3"/>
      </tp>
      <tp>
        <v>51.643552902800003</v>
        <stp/>
        <stp>EM_S_FA_YOY_OR</stp>
        <stp>2</stp>
        <stp>002125.SZ</stp>
        <stp>2021-12-31</stp>
        <tr r="T557" s="3"/>
      </tp>
      <tp>
        <v>8.4849881294999996</v>
        <stp/>
        <stp>EM_S_FA_YOY_OR</stp>
        <stp>2</stp>
        <stp>002126.SZ</stp>
        <stp>2022-12-31</stp>
        <tr r="U558" s="3"/>
      </tp>
      <tp>
        <v>9.4799142219999997</v>
        <stp/>
        <stp>EM_S_FA_YOY_OR</stp>
        <stp>2</stp>
        <stp>002134.SZ</stp>
        <stp>2020-12-31</stp>
        <tr r="S566" s="3"/>
      </tp>
      <tp>
        <v>21.939863113200001</v>
        <stp/>
        <stp>EM_S_FA_YOY_OR</stp>
        <stp>2</stp>
        <stp>002135.SZ</stp>
        <stp>2021-12-31</stp>
        <tr r="T567" s="3"/>
      </tp>
      <tp>
        <v>32.599463226700003</v>
        <stp/>
        <stp>EM_S_FA_YOY_OR</stp>
        <stp>2</stp>
        <stp>002136.SZ</stp>
        <stp>2022-12-31</stp>
        <tr r="U568" s="3"/>
      </tp>
      <tp>
        <v>-15.0265938588</v>
        <stp/>
        <stp>EM_S_FA_YOY_OR</stp>
        <stp>2</stp>
        <stp>002144.SZ</stp>
        <stp>2020-12-31</stp>
        <tr r="S575" s="3"/>
      </tp>
      <tp>
        <v>44.637821950400003</v>
        <stp/>
        <stp>EM_S_FA_YOY_OR</stp>
        <stp>2</stp>
        <stp>002145.SZ</stp>
        <stp>2021-12-31</stp>
        <tr r="T576" s="3"/>
      </tp>
      <tp>
        <v>-32.703565654099997</v>
        <stp/>
        <stp>EM_S_FA_YOY_OR</stp>
        <stp>2</stp>
        <stp>002146.SZ</stp>
        <stp>2022-12-31</stp>
        <tr r="U577" s="3"/>
      </tp>
      <tp>
        <v>15.7403560406</v>
        <stp/>
        <stp>EM_S_FA_YOY_OR</stp>
        <stp>2</stp>
        <stp>002154.SZ</stp>
        <stp>2020-12-31</stp>
        <tr r="S584" s="3"/>
      </tp>
      <tp>
        <v>32.194010082799998</v>
        <stp/>
        <stp>EM_S_FA_YOY_OR</stp>
        <stp>2</stp>
        <stp>002155.SZ</stp>
        <stp>2021-12-31</stp>
        <tr r="T585" s="3"/>
      </tp>
      <tp>
        <v>35.518979838699998</v>
        <stp/>
        <stp>EM_S_FA_YOY_OR</stp>
        <stp>2</stp>
        <stp>002156.SZ</stp>
        <stp>2022-12-31</stp>
        <tr r="U586" s="3"/>
      </tp>
      <tp>
        <v>21.307622367899999</v>
        <stp/>
        <stp>EM_S_FA_YOY_OR</stp>
        <stp>2</stp>
        <stp>002164.SZ</stp>
        <stp>2020-12-31</stp>
        <tr r="S594" s="3"/>
      </tp>
      <tp>
        <v>31.3231460316</v>
        <stp/>
        <stp>EM_S_FA_YOY_OR</stp>
        <stp>2</stp>
        <stp>002165.SZ</stp>
        <stp>2021-12-31</stp>
        <tr r="T595" s="3"/>
      </tp>
      <tp>
        <v>32.993755084900002</v>
        <stp/>
        <stp>EM_S_FA_YOY_OR</stp>
        <stp>2</stp>
        <stp>002166.SZ</stp>
        <stp>2022-12-31</stp>
        <tr r="U596" s="3"/>
      </tp>
      <tp>
        <v>46.037413718099998</v>
        <stp/>
        <stp>EM_S_FA_YOY_OR</stp>
        <stp>2</stp>
        <stp>002174.SZ</stp>
        <stp>2020-12-31</stp>
        <tr r="S604" s="3"/>
      </tp>
      <tp>
        <v>10.5286239481</v>
        <stp/>
        <stp>EM_S_FA_YOY_OR</stp>
        <stp>2</stp>
        <stp>002175.SZ</stp>
        <stp>2021-12-31</stp>
        <tr r="T605" s="3"/>
      </tp>
      <tp>
        <v>120.3652221155</v>
        <stp/>
        <stp>EM_S_FA_YOY_OR</stp>
        <stp>2</stp>
        <stp>002176.SZ</stp>
        <stp>2022-12-31</stp>
        <tr r="U606" s="3"/>
      </tp>
      <tp>
        <v>10.062229047100001</v>
        <stp/>
        <stp>EM_S_FA_YOY_OR</stp>
        <stp>2</stp>
        <stp>002184.SZ</stp>
        <stp>2020-12-31</stp>
        <tr r="S614" s="3"/>
      </tp>
      <tp>
        <v>44.317248594600002</v>
        <stp/>
        <stp>EM_S_FA_YOY_OR</stp>
        <stp>2</stp>
        <stp>002185.SZ</stp>
        <stp>2021-12-31</stp>
        <tr r="T615" s="3"/>
      </tp>
      <tp>
        <v>-24.157354869100001</v>
        <stp/>
        <stp>EM_S_FA_YOY_OR</stp>
        <stp>2</stp>
        <stp>002186.SZ</stp>
        <stp>2022-12-31</stp>
        <tr r="U616" s="3"/>
      </tp>
      <tp>
        <v>-12.933699798399999</v>
        <stp/>
        <stp>EM_S_FA_YOY_OR</stp>
        <stp>2</stp>
        <stp>002194.SZ</stp>
        <stp>2020-12-31</stp>
        <tr r="S624" s="3"/>
      </tp>
      <tp>
        <v>-23.934179401600002</v>
        <stp/>
        <stp>EM_S_FA_YOY_OR</stp>
        <stp>2</stp>
        <stp>002195.SZ</stp>
        <stp>2021-12-31</stp>
        <tr r="T625" s="3"/>
      </tp>
      <tp>
        <v>23.2642921363</v>
        <stp/>
        <stp>EM_S_FA_YOY_OR</stp>
        <stp>2</stp>
        <stp>002196.SZ</stp>
        <stp>2022-12-31</stp>
        <tr r="U626" s="3"/>
      </tp>
      <tp>
        <v>7.7788382405999998</v>
        <stp/>
        <stp>EM_S_FA_YOY_OR</stp>
        <stp>2</stp>
        <stp>002004.SZ</stp>
        <stp>2020-12-31</stp>
        <tr r="S442" s="3"/>
      </tp>
      <tp>
        <v>-6.2058715901000001</v>
        <stp/>
        <stp>EM_S_FA_YOY_OR</stp>
        <stp>2</stp>
        <stp>002005.SZ</stp>
        <stp>2021-12-31</stp>
        <tr r="T443" s="3"/>
      </tp>
      <tp>
        <v>36.373704120900001</v>
        <stp/>
        <stp>EM_S_FA_YOY_OR</stp>
        <stp>2</stp>
        <stp>002006.SZ</stp>
        <stp>2022-12-31</stp>
        <tr r="U444" s="3"/>
      </tp>
      <tp>
        <v>5.2995369328999997</v>
        <stp/>
        <stp>EM_S_FA_YOY_OR</stp>
        <stp>2</stp>
        <stp>002014.SZ</stp>
        <stp>2020-12-31</stp>
        <tr r="S451" s="3"/>
      </tp>
      <tp>
        <v>-0.70711085910000004</v>
        <stp/>
        <stp>EM_S_FA_YOY_OR</stp>
        <stp>2</stp>
        <stp>002015.SZ</stp>
        <stp>2021-12-31</stp>
        <tr r="T452" s="3"/>
      </tp>
      <tp>
        <v>-65.078468267399998</v>
        <stp/>
        <stp>EM_S_FA_YOY_OR</stp>
        <stp>2</stp>
        <stp>002016.SZ</stp>
        <stp>2022-12-31</stp>
        <tr r="U453" s="3"/>
      </tp>
      <tp>
        <v>-6.2895305816000002</v>
        <stp/>
        <stp>EM_S_FA_YOY_OR</stp>
        <stp>2</stp>
        <stp>002024.SZ</stp>
        <stp>2020-12-31</stp>
        <tr r="S460" s="3"/>
      </tp>
      <tp>
        <v>19.425325599699999</v>
        <stp/>
        <stp>EM_S_FA_YOY_OR</stp>
        <stp>2</stp>
        <stp>002025.SZ</stp>
        <stp>2021-12-31</stp>
        <tr r="T461" s="3"/>
      </tp>
      <tp>
        <v>-25.456420914300001</v>
        <stp/>
        <stp>EM_S_FA_YOY_OR</stp>
        <stp>2</stp>
        <stp>002026.SZ</stp>
        <stp>2022-12-31</stp>
        <tr r="U462" s="3"/>
      </tp>
      <tp>
        <v>45.000727196299998</v>
        <stp/>
        <stp>EM_S_FA_YOY_OR</stp>
        <stp>2</stp>
        <stp>002034.SZ</stp>
        <stp>2020-12-31</stp>
        <tr r="S470" s="3"/>
      </tp>
      <tp>
        <v>28.148370888999999</v>
        <stp/>
        <stp>EM_S_FA_YOY_OR</stp>
        <stp>2</stp>
        <stp>002035.SZ</stp>
        <stp>2021-12-31</stp>
        <tr r="T471" s="3"/>
      </tp>
      <tp>
        <v>3.5748330672000002</v>
        <stp/>
        <stp>EM_S_FA_YOY_OR</stp>
        <stp>2</stp>
        <stp>002036.SZ</stp>
        <stp>2022-12-31</stp>
        <tr r="U472" s="3"/>
      </tp>
      <tp>
        <v>-8.3299395014000002</v>
        <stp/>
        <stp>EM_S_FA_YOY_OR</stp>
        <stp>2</stp>
        <stp>002044.SZ</stp>
        <stp>2020-12-31</stp>
        <tr r="S480" s="3"/>
      </tp>
      <tp>
        <v>13.1959173286</v>
        <stp/>
        <stp>EM_S_FA_YOY_OR</stp>
        <stp>2</stp>
        <stp>002045.SZ</stp>
        <stp>2021-12-31</stp>
        <tr r="T481" s="3"/>
      </tp>
      <tp>
        <v>3.2485078012000002</v>
        <stp/>
        <stp>EM_S_FA_YOY_OR</stp>
        <stp>2</stp>
        <stp>002046.SZ</stp>
        <stp>2022-12-31</stp>
        <tr r="U482" s="3"/>
      </tp>
      <tp>
        <v>3.4855499367</v>
        <stp/>
        <stp>EM_S_FA_YOY_OR</stp>
        <stp>2</stp>
        <stp>002054.SZ</stp>
        <stp>2020-12-31</stp>
        <tr r="S490" s="3"/>
      </tp>
      <tp>
        <v>4.3250366938999996</v>
        <stp/>
        <stp>EM_S_FA_YOY_OR</stp>
        <stp>2</stp>
        <stp>002055.SZ</stp>
        <stp>2021-12-31</stp>
        <tr r="T491" s="3"/>
      </tp>
      <tp>
        <v>54.279408123300001</v>
        <stp/>
        <stp>EM_S_FA_YOY_OR</stp>
        <stp>2</stp>
        <stp>002056.SZ</stp>
        <stp>2022-12-31</stp>
        <tr r="U492" s="3"/>
      </tp>
      <tp>
        <v>6.8089815373000002</v>
        <stp/>
        <stp>EM_S_FA_YOY_OR</stp>
        <stp>2</stp>
        <stp>002064.SZ</stp>
        <stp>2020-12-31</stp>
        <tr r="S500" s="3"/>
      </tp>
      <tp>
        <v>18.730958577999999</v>
        <stp/>
        <stp>EM_S_FA_YOY_OR</stp>
        <stp>2</stp>
        <stp>002065.SZ</stp>
        <stp>2021-12-31</stp>
        <tr r="T501" s="3"/>
      </tp>
      <tp>
        <v>6.1940549737000001</v>
        <stp/>
        <stp>EM_S_FA_YOY_OR</stp>
        <stp>2</stp>
        <stp>002066.SZ</stp>
        <stp>2022-12-31</stp>
        <tr r="U502" s="3"/>
      </tp>
      <tp>
        <v>35.599329547400004</v>
        <stp/>
        <stp>EM_S_FA_YOY_OR</stp>
        <stp>2</stp>
        <stp>002074.SZ</stp>
        <stp>2020-12-31</stp>
        <tr r="S508" s="3"/>
      </tp>
      <tp>
        <v>28.141417391200001</v>
        <stp/>
        <stp>EM_S_FA_YOY_OR</stp>
        <stp>2</stp>
        <stp>002075.SZ</stp>
        <stp>2021-12-31</stp>
        <tr r="T509" s="3"/>
      </tp>
      <tp>
        <v>0.42839104360000002</v>
        <stp/>
        <stp>EM_S_FA_YOY_OR</stp>
        <stp>2</stp>
        <stp>002076.SZ</stp>
        <stp>2022-12-31</stp>
        <tr r="U510" s="3"/>
      </tp>
      <tp>
        <v>29.992154444200001</v>
        <stp/>
        <stp>EM_S_FA_YOY_OR</stp>
        <stp>2</stp>
        <stp>002084.SZ</stp>
        <stp>2020-12-31</stp>
        <tr r="S518" s="3"/>
      </tp>
      <tp>
        <v>16.233402616199999</v>
        <stp/>
        <stp>EM_S_FA_YOY_OR</stp>
        <stp>2</stp>
        <stp>002085.SZ</stp>
        <stp>2021-12-31</stp>
        <tr r="T519" s="3"/>
      </tp>
      <tp>
        <v>61.7870909285</v>
        <stp/>
        <stp>EM_S_FA_YOY_OR</stp>
        <stp>2</stp>
        <stp>002086.SZ</stp>
        <stp>2022-12-31</stp>
        <tr r="U520" s="3"/>
      </tp>
      <tp>
        <v>-26.908991480299999</v>
        <stp/>
        <stp>EM_S_FA_YOY_OR</stp>
        <stp>2</stp>
        <stp>002094.SZ</stp>
        <stp>2020-12-31</stp>
        <tr r="S528" s="3"/>
      </tp>
      <tp>
        <v>23.827788992999999</v>
        <stp/>
        <stp>EM_S_FA_YOY_OR</stp>
        <stp>2</stp>
        <stp>002095.SZ</stp>
        <stp>2021-12-31</stp>
        <tr r="T529" s="3"/>
      </tp>
      <tp>
        <v>19.332221251</v>
        <stp/>
        <stp>EM_S_FA_YOY_OR</stp>
        <stp>2</stp>
        <stp>002096.SZ</stp>
        <stp>2022-12-31</stp>
        <tr r="U530" s="3"/>
      </tp>
      <tp>
        <v>131.11911556690001</v>
        <stp/>
        <stp>EM_S_FA_YOY_OR</stp>
        <stp>2</stp>
        <stp>002905.SZ</stp>
        <stp>2021-12-31</stp>
        <tr r="T1294" s="3"/>
      </tp>
      <tp>
        <v>25.6147495156</v>
        <stp/>
        <stp>EM_S_FA_YOY_OR</stp>
        <stp>2</stp>
        <stp>002906.SZ</stp>
        <stp>2022-12-31</stp>
        <tr r="U1295" s="3"/>
      </tp>
      <tp>
        <v>47.563426508699997</v>
        <stp/>
        <stp>EM_S_FA_YOY_OR</stp>
        <stp>2</stp>
        <stp>002915.SZ</stp>
        <stp>2021-12-31</stp>
        <tr r="T1303" s="3"/>
      </tp>
      <tp>
        <v>0.35812808099999999</v>
        <stp/>
        <stp>EM_S_FA_YOY_OR</stp>
        <stp>2</stp>
        <stp>002916.SZ</stp>
        <stp>2022-12-31</stp>
        <tr r="U1304" s="3"/>
      </tp>
      <tp>
        <v>124.7771752214</v>
        <stp/>
        <stp>EM_S_FA_YOY_OR</stp>
        <stp>2</stp>
        <stp>002805.SZ</stp>
        <stp>2021-12-31</stp>
        <tr r="T1201" s="3"/>
      </tp>
      <tp>
        <v>-4.3876280556999996</v>
        <stp/>
        <stp>EM_S_FA_YOY_OR</stp>
        <stp>2</stp>
        <stp>002806.SZ</stp>
        <stp>2022-12-31</stp>
        <tr r="U1202" s="3"/>
      </tp>
      <tp>
        <v>37.274755066700003</v>
        <stp/>
        <stp>EM_S_FA_YOY_OR</stp>
        <stp>2</stp>
        <stp>002815.SZ</stp>
        <stp>2021-12-31</stp>
        <tr r="T1210" s="3"/>
      </tp>
      <tp>
        <v>-56.9131305115</v>
        <stp/>
        <stp>EM_S_FA_YOY_OR</stp>
        <stp>2</stp>
        <stp>002816.SZ</stp>
        <stp>2022-12-31</stp>
        <tr r="U1211" s="3"/>
      </tp>
      <tp>
        <v>11.355204884999999</v>
        <stp/>
        <stp>EM_S_FA_YOY_OR</stp>
        <stp>2</stp>
        <stp>002824.SZ</stp>
        <stp>2020-12-31</stp>
        <tr r="S1219" s="3"/>
      </tp>
      <tp>
        <v>40.279008182399998</v>
        <stp/>
        <stp>EM_S_FA_YOY_OR</stp>
        <stp>2</stp>
        <stp>002825.SZ</stp>
        <stp>2021-12-31</stp>
        <tr r="T1220" s="3"/>
      </tp>
      <tp>
        <v>18.095470436700001</v>
        <stp/>
        <stp>EM_S_FA_YOY_OR</stp>
        <stp>2</stp>
        <stp>002826.SZ</stp>
        <stp>2022-12-31</stp>
        <tr r="U1221" s="3"/>
      </tp>
      <tp>
        <v>27.316158035499999</v>
        <stp/>
        <stp>EM_S_FA_YOY_OR</stp>
        <stp>2</stp>
        <stp>002835.SZ</stp>
        <stp>2021-12-31</stp>
        <tr r="T1229" s="3"/>
      </tp>
      <tp>
        <v>3.6457088928000001</v>
        <stp/>
        <stp>EM_S_FA_YOY_OR</stp>
        <stp>2</stp>
        <stp>002836.SZ</stp>
        <stp>2022-12-31</stp>
        <tr r="U1230" s="3"/>
      </tp>
      <tp>
        <v>21.3123403735</v>
        <stp/>
        <stp>EM_S_FA_YOY_OR</stp>
        <stp>2</stp>
        <stp>002845.SZ</stp>
        <stp>2021-12-31</stp>
        <tr r="T1238" s="3"/>
      </tp>
      <tp>
        <v>5.7420092529</v>
        <stp/>
        <stp>EM_S_FA_YOY_OR</stp>
        <stp>2</stp>
        <stp>002846.SZ</stp>
        <stp>2022-12-31</stp>
        <tr r="U1239" s="3"/>
      </tp>
      <tp>
        <v>9.5247921477999995</v>
        <stp/>
        <stp>EM_S_FA_YOY_OR</stp>
        <stp>2</stp>
        <stp>002855.SZ</stp>
        <stp>2021-12-31</stp>
        <tr r="T1247" s="3"/>
      </tp>
      <tp>
        <v>183.57827445429999</v>
        <stp/>
        <stp>EM_S_FA_YOY_OR</stp>
        <stp>2</stp>
        <stp>002856.SZ</stp>
        <stp>2022-12-31</stp>
        <tr r="U1248" s="3"/>
      </tp>
      <tp>
        <v>9.7727796742000006</v>
        <stp/>
        <stp>EM_S_FA_YOY_OR</stp>
        <stp>2</stp>
        <stp>002864.SZ</stp>
        <stp>2020-12-31</stp>
        <tr r="S1256" s="3"/>
      </tp>
      <tp>
        <v>233.54355215300001</v>
        <stp/>
        <stp>EM_S_FA_YOY_OR</stp>
        <stp>2</stp>
        <stp>002865.SZ</stp>
        <stp>2021-12-31</stp>
        <tr r="T1257" s="3"/>
      </tp>
      <tp>
        <v>4.0743696499000004</v>
        <stp/>
        <stp>EM_S_FA_YOY_OR</stp>
        <stp>2</stp>
        <stp>002866.SZ</stp>
        <stp>2022-12-31</stp>
        <tr r="U1258" s="3"/>
      </tp>
      <tp>
        <v>-5.6746183878999998</v>
        <stp/>
        <stp>EM_S_FA_YOY_OR</stp>
        <stp>2</stp>
        <stp>002875.SZ</stp>
        <stp>2021-12-31</stp>
        <tr r="T1266" s="3"/>
      </tp>
      <tp>
        <v>-5.6615147962999997</v>
        <stp/>
        <stp>EM_S_FA_YOY_OR</stp>
        <stp>2</stp>
        <stp>002876.SZ</stp>
        <stp>2022-12-31</stp>
        <tr r="U1267" s="3"/>
      </tp>
      <tp>
        <v>26.449152336099999</v>
        <stp/>
        <stp>EM_S_FA_YOY_OR</stp>
        <stp>2</stp>
        <stp>002884.SZ</stp>
        <stp>2020-12-31</stp>
        <tr r="S1275" s="3"/>
      </tp>
      <tp>
        <v>45.352861548</v>
        <stp/>
        <stp>EM_S_FA_YOY_OR</stp>
        <stp>2</stp>
        <stp>002885.SZ</stp>
        <stp>2021-12-31</stp>
        <tr r="T1276" s="3"/>
      </tp>
      <tp>
        <v>-3.2125325717000002</v>
        <stp/>
        <stp>EM_S_FA_YOY_OR</stp>
        <stp>2</stp>
        <stp>002886.SZ</stp>
        <stp>2022-12-31</stp>
        <tr r="U1277" s="3"/>
      </tp>
      <tp>
        <v>42.360189565200002</v>
        <stp/>
        <stp>EM_S_FA_YOY_OR</stp>
        <stp>2</stp>
        <stp>002895.SZ</stp>
        <stp>2021-12-31</stp>
        <tr r="T1285" s="3"/>
      </tp>
      <tp>
        <v>-5.8111044137999999</v>
        <stp/>
        <stp>EM_S_FA_YOY_OR</stp>
        <stp>2</stp>
        <stp>002896.SZ</stp>
        <stp>2022-12-31</stp>
        <tr r="U1286" s="3"/>
      </tp>
      <tp>
        <v>3.3426152237000002</v>
        <stp/>
        <stp>EM_S_FA_YOY_OR</stp>
        <stp>2</stp>
        <stp>601601.SH</stp>
        <stp>2022-12-31</stp>
        <tr r="U2854" s="3"/>
      </tp>
      <tp>
        <v>18.416002196400001</v>
        <stp/>
        <stp>EM_S_FA_YOY_OR</stp>
        <stp>2</stp>
        <stp>601611.SH</stp>
        <stp>2022-12-31</stp>
        <tr r="U2857" s="3"/>
      </tp>
      <tp>
        <v>8.621274541</v>
        <stp/>
        <stp>EM_S_FA_YOY_OR</stp>
        <stp>2</stp>
        <stp>601633.SH</stp>
        <stp>2020-12-31</stp>
        <tr r="S2862" s="3"/>
      </tp>
      <tp>
        <v>8.2388853884</v>
        <stp/>
        <stp>EM_S_FA_YOY_OR</stp>
        <stp>2</stp>
        <stp>601311.SH</stp>
        <stp>2022-12-31</stp>
        <tr r="U2826" s="3"/>
      </tp>
      <tp>
        <v>-22.8015172719</v>
        <stp/>
        <stp>EM_S_FA_YOY_OR</stp>
        <stp>2</stp>
        <stp>601333.SH</stp>
        <stp>2020-12-31</stp>
        <tr r="S2830" s="3"/>
      </tp>
      <tp>
        <v>-17.156340045499999</v>
        <stp/>
        <stp>EM_S_FA_YOY_OR</stp>
        <stp>2</stp>
        <stp>601211.SH</stp>
        <stp>2022-12-31</stp>
        <tr r="U2813" s="3"/>
      </tp>
      <tp>
        <v>17.676330088699999</v>
        <stp/>
        <stp>EM_S_FA_YOY_OR</stp>
        <stp>2</stp>
        <stp>601212.SH</stp>
        <stp>2021-12-31</stp>
        <tr r="T2814" s="3"/>
      </tp>
      <tp>
        <v>-8.6644075408999992</v>
        <stp/>
        <stp>EM_S_FA_YOY_OR</stp>
        <stp>2</stp>
        <stp>601222.SH</stp>
        <stp>2021-12-31</stp>
        <tr r="T2817" s="3"/>
      </tp>
      <tp>
        <v>23.8996450303</v>
        <stp/>
        <stp>EM_S_FA_YOY_OR</stp>
        <stp>2</stp>
        <stp>601231.SH</stp>
        <stp>2022-12-31</stp>
        <tr r="U2822" s="3"/>
      </tp>
      <tp>
        <v>-9.3900941796000001</v>
        <stp/>
        <stp>EM_S_FA_YOY_OR</stp>
        <stp>2</stp>
        <stp>601233.SH</stp>
        <stp>2020-12-31</stp>
        <tr r="S2823" s="3"/>
      </tp>
      <tp>
        <v>7.4874124838</v>
        <stp/>
        <stp>EM_S_FA_YOY_OR</stp>
        <stp>2</stp>
        <stp>601163.SH</stp>
        <stp>2020-12-31</stp>
        <tr r="S2801" s="3"/>
      </tp>
      <tp>
        <v>10.9667916957</v>
        <stp/>
        <stp>EM_S_FA_YOY_OR</stp>
        <stp>2</stp>
        <stp>601101.SH</stp>
        <stp>2022-12-31</stp>
        <tr r="U2785" s="3"/>
      </tp>
      <tp>
        <v>-29.026702340100002</v>
        <stp/>
        <stp>EM_S_FA_YOY_OR</stp>
        <stp>2</stp>
        <stp>601111.SH</stp>
        <stp>2022-12-31</stp>
        <tr r="U2789" s="3"/>
      </tp>
      <tp>
        <v>13.993904644600001</v>
        <stp/>
        <stp>EM_S_FA_YOY_OR</stp>
        <stp>2</stp>
        <stp>601113.SH</stp>
        <stp>2020-12-31</stp>
        <tr r="S2790" s="3"/>
      </tp>
      <tp>
        <v>-11.954125944499999</v>
        <stp/>
        <stp>EM_S_FA_YOY_OR</stp>
        <stp>2</stp>
        <stp>601001.SH</stp>
        <stp>2022-12-31</stp>
        <tr r="U2759" s="3"/>
      </tp>
      <tp>
        <v>13.9572840913</v>
        <stp/>
        <stp>EM_S_FA_YOY_OR</stp>
        <stp>2</stp>
        <stp>601002.SH</stp>
        <stp>2021-12-31</stp>
        <tr r="T2760" s="3"/>
      </tp>
      <tp>
        <v>12.4916376553</v>
        <stp/>
        <stp>EM_S_FA_YOY_OR</stp>
        <stp>2</stp>
        <stp>601003.SH</stp>
        <stp>2020-12-31</stp>
        <tr r="S2761" s="3"/>
      </tp>
      <tp>
        <v>5.4306453857000001</v>
        <stp/>
        <stp>EM_S_FA_YOY_OR</stp>
        <stp>2</stp>
        <stp>601011.SH</stp>
        <stp>2022-12-31</stp>
        <tr r="U2768" s="3"/>
      </tp>
      <tp>
        <v>48.273233307300004</v>
        <stp/>
        <stp>EM_S_FA_YOY_OR</stp>
        <stp>2</stp>
        <stp>601012.SH</stp>
        <stp>2021-12-31</stp>
        <tr r="T2769" s="3"/>
      </tp>
      <tp>
        <v>-22.9242629435</v>
        <stp/>
        <stp>EM_S_FA_YOY_OR</stp>
        <stp>2</stp>
        <stp>601021.SH</stp>
        <stp>2022-12-31</stp>
        <tr r="U2775" s="3"/>
      </tp>
      <tp>
        <v>23.427232720300001</v>
        <stp/>
        <stp>EM_S_FA_YOY_OR</stp>
        <stp>2</stp>
        <stp>601952.SH</stp>
        <stp>2021-12-31</stp>
        <tr r="T2911" s="3"/>
      </tp>
      <tp>
        <v>-9.7925354467000005</v>
        <stp/>
        <stp>EM_S_FA_YOY_OR</stp>
        <stp>2</stp>
        <stp>601901.SH</stp>
        <stp>2022-12-31</stp>
        <tr r="U2902" s="3"/>
      </tp>
      <tp>
        <v>9.8049548617000006</v>
        <stp/>
        <stp>EM_S_FA_YOY_OR</stp>
        <stp>2</stp>
        <stp>601933.SH</stp>
        <stp>2020-12-31</stp>
        <tr r="S2908" s="3"/>
      </tp>
      <tp>
        <v>12.7576136696</v>
        <stp/>
        <stp>EM_S_FA_YOY_OR</stp>
        <stp>2</stp>
        <stp>601991.SH</stp>
        <stp>2022-12-31</stp>
        <tr r="U2920" s="3"/>
      </tp>
      <tp>
        <v>14.4711638315</v>
        <stp/>
        <stp>EM_S_FA_YOY_OR</stp>
        <stp>2</stp>
        <stp>601992.SH</stp>
        <stp>2021-12-31</stp>
        <tr r="T2921" s="3"/>
      </tp>
      <tp>
        <v>12.9652090074</v>
        <stp/>
        <stp>EM_S_FA_YOY_OR</stp>
        <stp>2</stp>
        <stp>601872.SH</stp>
        <stp>2021-12-31</stp>
        <tr r="T2890" s="3"/>
      </tp>
      <tp>
        <v>15.574235227799999</v>
        <stp/>
        <stp>EM_S_FA_YOY_OR</stp>
        <stp>2</stp>
        <stp>601801.SH</stp>
        <stp>2022-12-31</stp>
        <tr r="U2883" s="3"/>
      </tp>
      <tp>
        <v>4.4925635907999997</v>
        <stp/>
        <stp>EM_S_FA_YOY_OR</stp>
        <stp>2</stp>
        <stp>601811.SH</stp>
        <stp>2022-12-31</stp>
        <tr r="U2885" s="3"/>
      </tp>
      <tp>
        <v>-6.5084283098000002</v>
        <stp/>
        <stp>EM_S_FA_YOY_OR</stp>
        <stp>2</stp>
        <stp>601881.SH</stp>
        <stp>2022-12-31</stp>
        <tr r="U2894" s="3"/>
      </tp>
      <tp>
        <v>67.302761474700006</v>
        <stp/>
        <stp>EM_S_FA_YOY_OR</stp>
        <stp>2</stp>
        <stp>601882.SH</stp>
        <stp>2021-12-31</stp>
        <tr r="T2895" s="3"/>
      </tp>
      <tp>
        <v>19.809630057</v>
        <stp/>
        <stp>EM_S_FA_YOY_OR</stp>
        <stp>2</stp>
        <stp>001872.SZ</stp>
        <stp>2021-12-31</stp>
        <tr r="T434" s="3"/>
      </tp>
      <tp>
        <v>13.0936295157</v>
        <stp/>
        <stp>EM_S_FA_YOY_OR</stp>
        <stp>2</stp>
        <stp>600741.SH</stp>
        <stp>2022-12-31</stp>
        <tr r="U2578" s="3"/>
      </tp>
      <tp>
        <v>5.2122297804000004</v>
        <stp/>
        <stp>EM_S_FA_YOY_OR</stp>
        <stp>2</stp>
        <stp>600742.SH</stp>
        <stp>2021-12-31</stp>
        <tr r="T2579" s="3"/>
      </tp>
      <tp>
        <v>4.1627847148999999</v>
        <stp/>
        <stp>EM_S_FA_YOY_OR</stp>
        <stp>2</stp>
        <stp>600743.SH</stp>
        <stp>2020-12-31</stp>
        <tr r="S2580" s="3"/>
      </tp>
      <tp>
        <v>-99.914406658800004</v>
        <stp/>
        <stp>EM_S_FA_YOY_OR</stp>
        <stp>2</stp>
        <stp>600751.SH</stp>
        <stp>2022-12-31</stp>
        <tr r="U2587" s="3"/>
      </tp>
      <tp>
        <v>32.091989172300003</v>
        <stp/>
        <stp>EM_S_FA_YOY_OR</stp>
        <stp>2</stp>
        <stp>600753.SH</stp>
        <stp>2020-12-31</stp>
        <tr r="S2588" s="3"/>
      </tp>
      <tp>
        <v>1.6636801259</v>
        <stp/>
        <stp>EM_S_FA_YOY_OR</stp>
        <stp>2</stp>
        <stp>600761.SH</stp>
        <stp>2022-12-31</stp>
        <tr r="U2596" s="3"/>
      </tp>
      <tp>
        <v>8.1206421667999997</v>
        <stp/>
        <stp>EM_S_FA_YOY_OR</stp>
        <stp>2</stp>
        <stp>600763.SH</stp>
        <stp>2020-12-31</stp>
        <tr r="S2597" s="3"/>
      </tp>
      <tp>
        <v>16.444373168199999</v>
        <stp/>
        <stp>EM_S_FA_YOY_OR</stp>
        <stp>2</stp>
        <stp>600771.SH</stp>
        <stp>2022-12-31</stp>
        <tr r="U2604" s="3"/>
      </tp>
      <tp>
        <v>38.695770034500001</v>
        <stp/>
        <stp>EM_S_FA_YOY_OR</stp>
        <stp>2</stp>
        <stp>600773.SH</stp>
        <stp>2020-12-31</stp>
        <tr r="S2605" s="3"/>
      </tp>
      <tp>
        <v>83.7970899882</v>
        <stp/>
        <stp>EM_S_FA_YOY_OR</stp>
        <stp>2</stp>
        <stp>600702.SH</stp>
        <stp>2021-12-31</stp>
        <tr r="T2541" s="3"/>
      </tp>
      <tp>
        <v>13.322614444599999</v>
        <stp/>
        <stp>EM_S_FA_YOY_OR</stp>
        <stp>2</stp>
        <stp>600703.SH</stp>
        <stp>2020-12-31</stp>
        <tr r="S2542" s="3"/>
      </tp>
      <tp>
        <v>-43.950953761800001</v>
        <stp/>
        <stp>EM_S_FA_YOY_OR</stp>
        <stp>2</stp>
        <stp>600711.SH</stp>
        <stp>2022-12-31</stp>
        <tr r="U2549" s="3"/>
      </tp>
      <tp>
        <v>3.653296573</v>
        <stp/>
        <stp>EM_S_FA_YOY_OR</stp>
        <stp>2</stp>
        <stp>600712.SH</stp>
        <stp>2021-12-31</stp>
        <tr r="T2550" s="3"/>
      </tp>
      <tp>
        <v>7.1634184275999999</v>
        <stp/>
        <stp>EM_S_FA_YOY_OR</stp>
        <stp>2</stp>
        <stp>600713.SH</stp>
        <stp>2020-12-31</stp>
        <tr r="S2551" s="3"/>
      </tp>
      <tp>
        <v>24.357839508400001</v>
        <stp/>
        <stp>EM_S_FA_YOY_OR</stp>
        <stp>2</stp>
        <stp>600721.SH</stp>
        <stp>2022-12-31</stp>
        <tr r="U2559" s="3"/>
      </tp>
      <tp>
        <v>40.491361379099999</v>
        <stp/>
        <stp>EM_S_FA_YOY_OR</stp>
        <stp>2</stp>
        <stp>600722.SH</stp>
        <stp>2021-12-31</stp>
        <tr r="T2560" s="3"/>
      </tp>
      <tp>
        <v>13.8855594704</v>
        <stp/>
        <stp>EM_S_FA_YOY_OR</stp>
        <stp>2</stp>
        <stp>600731.SH</stp>
        <stp>2022-12-31</stp>
        <tr r="U2568" s="3"/>
      </tp>
      <tp>
        <v>60.088087914600003</v>
        <stp/>
        <stp>EM_S_FA_YOY_OR</stp>
        <stp>2</stp>
        <stp>600732.SH</stp>
        <stp>2021-12-31</stp>
        <tr r="T2569" s="3"/>
      </tp>
      <tp>
        <v>-77.648348254499993</v>
        <stp/>
        <stp>EM_S_FA_YOY_OR</stp>
        <stp>2</stp>
        <stp>600733.SH</stp>
        <stp>2020-12-31</stp>
        <tr r="S2570" s="3"/>
      </tp>
      <tp>
        <v>44.883354085699999</v>
        <stp/>
        <stp>EM_S_FA_YOY_OR</stp>
        <stp>2</stp>
        <stp>600782.SH</stp>
        <stp>2021-12-31</stp>
        <tr r="T2613" s="3"/>
      </tp>
      <tp>
        <v>-45.682206985500002</v>
        <stp/>
        <stp>EM_S_FA_YOY_OR</stp>
        <stp>2</stp>
        <stp>600783.SH</stp>
        <stp>2020-12-31</stp>
        <tr r="S2614" s="3"/>
      </tp>
      <tp>
        <v>189.7071839262</v>
        <stp/>
        <stp>EM_S_FA_YOY_OR</stp>
        <stp>2</stp>
        <stp>600791.SH</stp>
        <stp>2022-12-31</stp>
        <tr r="U2620" s="3"/>
      </tp>
      <tp>
        <v>29.2501839267</v>
        <stp/>
        <stp>EM_S_FA_YOY_OR</stp>
        <stp>2</stp>
        <stp>600792.SH</stp>
        <stp>2021-12-31</stp>
        <tr r="T2621" s="3"/>
      </tp>
      <tp>
        <v>16.571819116899999</v>
        <stp/>
        <stp>EM_S_FA_YOY_OR</stp>
        <stp>2</stp>
        <stp>600793.SH</stp>
        <stp>2020-12-31</stp>
        <tr r="S2622" s="3"/>
      </tp>
      <tp>
        <v>-13.403075577199999</v>
        <stp/>
        <stp>EM_S_FA_YOY_OR</stp>
        <stp>2</stp>
        <stp>000701.SZ</stp>
        <stp>2022-12-31</stp>
        <tr r="U232" s="3"/>
      </tp>
      <tp>
        <v>34.004573298799997</v>
        <stp/>
        <stp>EM_S_FA_YOY_OR</stp>
        <stp>2</stp>
        <stp>000702.SZ</stp>
        <stp>2021-12-31</stp>
        <tr r="T233" s="3"/>
      </tp>
      <tp>
        <v>8.5519217146000006</v>
        <stp/>
        <stp>EM_S_FA_YOY_OR</stp>
        <stp>2</stp>
        <stp>000703.SZ</stp>
        <stp>2020-12-31</stp>
        <tr r="S234" s="3"/>
      </tp>
      <tp>
        <v>-8.4662313206000004</v>
        <stp/>
        <stp>EM_S_FA_YOY_OR</stp>
        <stp>2</stp>
        <stp>300731.SZ</stp>
        <stp>2022-12-31</stp>
        <tr r="U1994" s="3"/>
      </tp>
      <tp>
        <v>8.8112382175999997</v>
        <stp/>
        <stp>EM_S_FA_YOY_OR</stp>
        <stp>2</stp>
        <stp>300732.SZ</stp>
        <stp>2021-12-31</stp>
        <tr r="T1995" s="3"/>
      </tp>
      <tp>
        <v>-73.554773606099999</v>
        <stp/>
        <stp>EM_S_FA_YOY_OR</stp>
        <stp>2</stp>
        <stp>000711.SZ</stp>
        <stp>2022-12-31</stp>
        <tr r="U240" s="3"/>
      </tp>
      <tp>
        <v>-39.841191254999998</v>
        <stp/>
        <stp>EM_S_FA_YOY_OR</stp>
        <stp>2</stp>
        <stp>000712.SZ</stp>
        <stp>2021-12-31</stp>
        <tr r="T241" s="3"/>
      </tp>
      <tp>
        <v>2.1898251688000001</v>
        <stp/>
        <stp>EM_S_FA_YOY_OR</stp>
        <stp>2</stp>
        <stp>000713.SZ</stp>
        <stp>2020-12-31</stp>
        <tr r="S242" s="3"/>
      </tp>
      <tp>
        <v>7.1625696720000001</v>
        <stp/>
        <stp>EM_S_FA_YOY_OR</stp>
        <stp>2</stp>
        <stp>300721.SZ</stp>
        <stp>2022-12-31</stp>
        <tr r="U1986" s="3"/>
      </tp>
      <tp>
        <v>20.442233186300001</v>
        <stp/>
        <stp>EM_S_FA_YOY_OR</stp>
        <stp>2</stp>
        <stp>300722.SZ</stp>
        <stp>2021-12-31</stp>
        <tr r="T1987" s="3"/>
      </tp>
      <tp>
        <v>2.3214461798000001</v>
        <stp/>
        <stp>EM_S_FA_YOY_OR</stp>
        <stp>2</stp>
        <stp>300723.SZ</stp>
        <stp>2020-12-31</stp>
        <tr r="S1988" s="3"/>
      </tp>
      <tp>
        <v>-6.6495100064999999</v>
        <stp/>
        <stp>EM_S_FA_YOY_OR</stp>
        <stp>2</stp>
        <stp>000721.SZ</stp>
        <stp>2022-12-31</stp>
        <tr r="U249" s="3"/>
      </tp>
      <tp>
        <v>53.881369472499998</v>
        <stp/>
        <stp>EM_S_FA_YOY_OR</stp>
        <stp>2</stp>
        <stp>000722.SZ</stp>
        <stp>2021-12-31</stp>
        <tr r="T250" s="3"/>
      </tp>
      <tp>
        <v>-8.8274030558999996</v>
        <stp/>
        <stp>EM_S_FA_YOY_OR</stp>
        <stp>2</stp>
        <stp>000723.SZ</stp>
        <stp>2020-12-31</stp>
        <tr r="S251" s="3"/>
      </tp>
      <tp>
        <v>10.8390391542</v>
        <stp/>
        <stp>EM_S_FA_YOY_OR</stp>
        <stp>2</stp>
        <stp>300711.SZ</stp>
        <stp>2022-12-31</stp>
        <tr r="U1977" s="3"/>
      </tp>
      <tp>
        <v>59.9199832169</v>
        <stp/>
        <stp>EM_S_FA_YOY_OR</stp>
        <stp>2</stp>
        <stp>300712.SZ</stp>
        <stp>2021-12-31</stp>
        <tr r="T1978" s="3"/>
      </tp>
      <tp>
        <v>-8.2131304522999997</v>
        <stp/>
        <stp>EM_S_FA_YOY_OR</stp>
        <stp>2</stp>
        <stp>300713.SZ</stp>
        <stp>2020-12-31</stp>
        <tr r="S1979" s="3"/>
      </tp>
      <tp>
        <v>20.0136202835</v>
        <stp/>
        <stp>EM_S_FA_YOY_OR</stp>
        <stp>2</stp>
        <stp>000731.SZ</stp>
        <stp>2022-12-31</stp>
        <tr r="U257" s="3"/>
      </tp>
      <tp>
        <v>7.6725072373999996</v>
        <stp/>
        <stp>EM_S_FA_YOY_OR</stp>
        <stp>2</stp>
        <stp>000733.SZ</stp>
        <stp>2020-12-31</stp>
        <tr r="S258" s="3"/>
      </tp>
      <tp>
        <v>-19.732837290399999</v>
        <stp/>
        <stp>EM_S_FA_YOY_OR</stp>
        <stp>2</stp>
        <stp>300701.SZ</stp>
        <stp>2022-12-31</stp>
        <tr r="U1968" s="3"/>
      </tp>
      <tp>
        <v>-1.6381794143999999</v>
        <stp/>
        <stp>EM_S_FA_YOY_OR</stp>
        <stp>2</stp>
        <stp>300702.SZ</stp>
        <stp>2021-12-31</stp>
        <tr r="T1969" s="3"/>
      </tp>
      <tp>
        <v>16.595474555500001</v>
        <stp/>
        <stp>EM_S_FA_YOY_OR</stp>
        <stp>2</stp>
        <stp>300703.SZ</stp>
        <stp>2020-12-31</stp>
        <tr r="S1970" s="3"/>
      </tp>
      <tp>
        <v>-18.328324272</v>
        <stp/>
        <stp>EM_S_FA_YOY_OR</stp>
        <stp>2</stp>
        <stp>000751.SZ</stp>
        <stp>2022-12-31</stp>
        <tr r="U265" s="3"/>
      </tp>
      <tp>
        <v>-3.0793392749000001</v>
        <stp/>
        <stp>EM_S_FA_YOY_OR</stp>
        <stp>2</stp>
        <stp>000752.SZ</stp>
        <stp>2021-12-31</stp>
        <tr r="T266" s="3"/>
      </tp>
      <tp>
        <v>9.5810184809999992</v>
        <stp/>
        <stp>EM_S_FA_YOY_OR</stp>
        <stp>2</stp>
        <stp>000753.SZ</stp>
        <stp>2020-12-31</stp>
        <tr r="S267" s="3"/>
      </tp>
      <tp>
        <v>-19.6317574847</v>
        <stp/>
        <stp>EM_S_FA_YOY_OR</stp>
        <stp>2</stp>
        <stp>000761.SZ</stp>
        <stp>2022-12-31</stp>
        <tr r="U273" s="3"/>
      </tp>
      <tp>
        <v>68.182602273900002</v>
        <stp/>
        <stp>EM_S_FA_YOY_OR</stp>
        <stp>2</stp>
        <stp>000762.SZ</stp>
        <stp>2021-12-31</stp>
        <tr r="T274" s="3"/>
      </tp>
      <tp>
        <v>41.296258985000001</v>
        <stp/>
        <stp>EM_S_FA_YOY_OR</stp>
        <stp>2</stp>
        <stp>000782.SZ</stp>
        <stp>2021-12-31</stp>
        <tr r="T282" s="3"/>
      </tp>
      <tp>
        <v>10.6816582513</v>
        <stp/>
        <stp>EM_S_FA_YOY_OR</stp>
        <stp>2</stp>
        <stp>000783.SZ</stp>
        <stp>2020-12-31</stp>
        <tr r="S283" s="3"/>
      </tp>
      <tp>
        <v>1.6687452121999999</v>
        <stp/>
        <stp>EM_S_FA_YOY_OR</stp>
        <stp>2</stp>
        <stp>000791.SZ</stp>
        <stp>2022-12-31</stp>
        <tr r="U289" s="3"/>
      </tp>
      <tp>
        <v>5.4370555962999996</v>
        <stp/>
        <stp>EM_S_FA_YOY_OR</stp>
        <stp>2</stp>
        <stp>000792.SZ</stp>
        <stp>2021-12-31</stp>
        <tr r="T290" s="3"/>
      </tp>
      <tp>
        <v>-24.252474368000001</v>
        <stp/>
        <stp>EM_S_FA_YOY_OR</stp>
        <stp>2</stp>
        <stp>000793.SZ</stp>
        <stp>2020-12-31</stp>
        <tr r="S291" s="3"/>
      </tp>
      <tp>
        <v>31.5566029003</v>
        <stp/>
        <stp>EM_S_FA_YOY_OR</stp>
        <stp>2</stp>
        <stp>600641.SH</stp>
        <stp>2022-12-31</stp>
        <tr r="U2493" s="3"/>
      </tp>
      <tp>
        <v>28.433483743099998</v>
        <stp/>
        <stp>EM_S_FA_YOY_OR</stp>
        <stp>2</stp>
        <stp>600642.SH</stp>
        <stp>2021-12-31</stp>
        <tr r="T2494" s="3"/>
      </tp>
      <tp>
        <v>4.6912067218000004</v>
        <stp/>
        <stp>EM_S_FA_YOY_OR</stp>
        <stp>2</stp>
        <stp>600643.SH</stp>
        <stp>2020-12-31</stp>
        <tr r="S2495" s="3"/>
      </tp>
      <tp>
        <v>-27.070843808500001</v>
        <stp/>
        <stp>EM_S_FA_YOY_OR</stp>
        <stp>2</stp>
        <stp>600651.SH</stp>
        <stp>2022-12-31</stp>
        <tr r="U2502" s="3"/>
      </tp>
      <tp>
        <v>-6.2614960677999996</v>
        <stp/>
        <stp>EM_S_FA_YOY_OR</stp>
        <stp>2</stp>
        <stp>600653.SH</stp>
        <stp>2020-12-31</stp>
        <tr r="S2503" s="3"/>
      </tp>
      <tp>
        <v>-52.098038196399997</v>
        <stp/>
        <stp>EM_S_FA_YOY_OR</stp>
        <stp>2</stp>
        <stp>600661.SH</stp>
        <stp>2022-12-31</stp>
        <tr r="U2509" s="3"/>
      </tp>
      <tp>
        <v>-47.642660637699997</v>
        <stp/>
        <stp>EM_S_FA_YOY_OR</stp>
        <stp>2</stp>
        <stp>600662.SH</stp>
        <stp>2021-12-31</stp>
        <tr r="T2510" s="3"/>
      </tp>
      <tp>
        <v>-2.0186340046</v>
        <stp/>
        <stp>EM_S_FA_YOY_OR</stp>
        <stp>2</stp>
        <stp>600663.SH</stp>
        <stp>2020-12-31</stp>
        <tr r="S2511" s="3"/>
      </tp>
      <tp>
        <v>-25.9490163997</v>
        <stp/>
        <stp>EM_S_FA_YOY_OR</stp>
        <stp>2</stp>
        <stp>600671.SH</stp>
        <stp>2022-12-31</stp>
        <tr r="U2517" s="3"/>
      </tp>
      <tp>
        <v>-29.772671121199998</v>
        <stp/>
        <stp>EM_S_FA_YOY_OR</stp>
        <stp>2</stp>
        <stp>600673.SH</stp>
        <stp>2020-12-31</stp>
        <tr r="S2518" s="3"/>
      </tp>
      <tp>
        <v>-9.9955725327000007</v>
        <stp/>
        <stp>EM_S_FA_YOY_OR</stp>
        <stp>2</stp>
        <stp>600601.SH</stp>
        <stp>2022-12-31</stp>
        <tr r="U2460" s="3"/>
      </tp>
      <tp>
        <v>8.7678749439000008</v>
        <stp/>
        <stp>EM_S_FA_YOY_OR</stp>
        <stp>2</stp>
        <stp>600602.SH</stp>
        <stp>2021-12-31</stp>
        <tr r="T2461" s="3"/>
      </tp>
      <tp>
        <v>53.109827172300001</v>
        <stp/>
        <stp>EM_S_FA_YOY_OR</stp>
        <stp>2</stp>
        <stp>600603.SH</stp>
        <stp>2020-12-31</stp>
        <tr r="S2462" s="3"/>
      </tp>
      <tp>
        <v>0.54967207399999995</v>
        <stp/>
        <stp>EM_S_FA_YOY_OR</stp>
        <stp>2</stp>
        <stp>600611.SH</stp>
        <stp>2022-12-31</stp>
        <tr r="U2469" s="3"/>
      </tp>
      <tp>
        <v>13.474606681799999</v>
        <stp/>
        <stp>EM_S_FA_YOY_OR</stp>
        <stp>2</stp>
        <stp>600612.SH</stp>
        <stp>2021-12-31</stp>
        <tr r="T2470" s="3"/>
      </tp>
      <tp>
        <v>-5.6332696106000002</v>
        <stp/>
        <stp>EM_S_FA_YOY_OR</stp>
        <stp>2</stp>
        <stp>600613.SH</stp>
        <stp>2020-12-31</stp>
        <tr r="S2471" s="3"/>
      </tp>
      <tp>
        <v>-18.919355482099999</v>
        <stp/>
        <stp>EM_S_FA_YOY_OR</stp>
        <stp>2</stp>
        <stp>600621.SH</stp>
        <stp>2022-12-31</stp>
        <tr r="U2478" s="3"/>
      </tp>
      <tp>
        <v>3.9925129573999998</v>
        <stp/>
        <stp>EM_S_FA_YOY_OR</stp>
        <stp>2</stp>
        <stp>600622.SH</stp>
        <stp>2021-12-31</stp>
        <tr r="T2479" s="3"/>
      </tp>
      <tp>
        <v>-25.047354156000001</v>
        <stp/>
        <stp>EM_S_FA_YOY_OR</stp>
        <stp>2</stp>
        <stp>600623.SH</stp>
        <stp>2020-12-31</stp>
        <tr r="S2480" s="3"/>
      </tp>
      <tp>
        <v>24.517412195599999</v>
        <stp/>
        <stp>EM_S_FA_YOY_OR</stp>
        <stp>2</stp>
        <stp>600633.SH</stp>
        <stp>2020-12-31</stp>
        <tr r="S2486" s="3"/>
      </tp>
      <tp>
        <v>8.3250778600000004</v>
        <stp/>
        <stp>EM_S_FA_YOY_OR</stp>
        <stp>2</stp>
        <stp>600681.SH</stp>
        <stp>2022-12-31</stp>
        <tr r="U2524" s="3"/>
      </tp>
      <tp>
        <v>9.1895403501999997</v>
        <stp/>
        <stp>EM_S_FA_YOY_OR</stp>
        <stp>2</stp>
        <stp>600682.SH</stp>
        <stp>2021-12-31</stp>
        <tr r="T2525" s="3"/>
      </tp>
      <tp>
        <v>104.8302600567</v>
        <stp/>
        <stp>EM_S_FA_YOY_OR</stp>
        <stp>2</stp>
        <stp>600683.SH</stp>
        <stp>2020-12-31</stp>
        <tr r="S2526" s="3"/>
      </tp>
      <tp>
        <v>-9.0819013072000008</v>
        <stp/>
        <stp>EM_S_FA_YOY_OR</stp>
        <stp>2</stp>
        <stp>600691.SH</stp>
        <stp>2022-12-31</stp>
        <tr r="U2533" s="3"/>
      </tp>
      <tp>
        <v>50.228865909500001</v>
        <stp/>
        <stp>EM_S_FA_YOY_OR</stp>
        <stp>2</stp>
        <stp>600692.SH</stp>
        <stp>2021-12-31</stp>
        <tr r="T2534" s="3"/>
      </tp>
      <tp>
        <v>-55.511804830499997</v>
        <stp/>
        <stp>EM_S_FA_YOY_OR</stp>
        <stp>2</stp>
        <stp>600693.SH</stp>
        <stp>2020-12-31</stp>
        <tr r="S2535" s="3"/>
      </tp>
      <tp>
        <v>-3.3113947424000001</v>
        <stp/>
        <stp>EM_S_FA_YOY_OR</stp>
        <stp>2</stp>
        <stp>000601.SZ</stp>
        <stp>2022-12-31</stp>
        <tr r="U172" s="3"/>
      </tp>
      <tp>
        <v>-43.538295557600001</v>
        <stp/>
        <stp>EM_S_FA_YOY_OR</stp>
        <stp>2</stp>
        <stp>000603.SZ</stp>
        <stp>2020-12-31</stp>
        <tr r="S173" s="3"/>
      </tp>
      <tp>
        <v>37.337139173099999</v>
        <stp/>
        <stp>EM_S_FA_YOY_OR</stp>
        <stp>2</stp>
        <stp>300631.SZ</stp>
        <stp>2022-12-31</stp>
        <tr r="U1904" s="3"/>
      </tp>
      <tp>
        <v>5.1841325108999996</v>
        <stp/>
        <stp>EM_S_FA_YOY_OR</stp>
        <stp>2</stp>
        <stp>300632.SZ</stp>
        <stp>2021-12-31</stp>
        <tr r="T1905" s="3"/>
      </tp>
      <tp>
        <v>-7.2394183057000001</v>
        <stp/>
        <stp>EM_S_FA_YOY_OR</stp>
        <stp>2</stp>
        <stp>300633.SZ</stp>
        <stp>2020-12-31</stp>
        <tr r="S1906" s="3"/>
      </tp>
      <tp>
        <v>3.664474743</v>
        <stp/>
        <stp>EM_S_FA_YOY_OR</stp>
        <stp>2</stp>
        <stp>000612.SZ</stp>
        <stp>2021-12-31</stp>
        <tr r="T179" s="3"/>
      </tp>
      <tp>
        <v>47.4779973885</v>
        <stp/>
        <stp>EM_S_FA_YOY_OR</stp>
        <stp>2</stp>
        <stp>300621.SZ</stp>
        <stp>2022-12-31</stp>
        <tr r="U1895" s="3"/>
      </tp>
      <tp>
        <v>35.220634611900003</v>
        <stp/>
        <stp>EM_S_FA_YOY_OR</stp>
        <stp>2</stp>
        <stp>300622.SZ</stp>
        <stp>2021-12-31</stp>
        <tr r="T1896" s="3"/>
      </tp>
      <tp>
        <v>49.985936441100002</v>
        <stp/>
        <stp>EM_S_FA_YOY_OR</stp>
        <stp>2</stp>
        <stp>300623.SZ</stp>
        <stp>2020-12-31</stp>
        <tr r="S1897" s="3"/>
      </tp>
      <tp>
        <v>13.190889134900001</v>
        <stp/>
        <stp>EM_S_FA_YOY_OR</stp>
        <stp>2</stp>
        <stp>000622.SZ</stp>
        <stp>2021-12-31</stp>
        <tr r="T184" s="3"/>
      </tp>
      <tp>
        <v>-27.092804387299999</v>
        <stp/>
        <stp>EM_S_FA_YOY_OR</stp>
        <stp>2</stp>
        <stp>000623.SZ</stp>
        <stp>2020-12-31</stp>
        <tr r="S185" s="3"/>
      </tp>
      <tp>
        <v>33.125546014599998</v>
        <stp/>
        <stp>EM_S_FA_YOY_OR</stp>
        <stp>2</stp>
        <stp>300611.SZ</stp>
        <stp>2022-12-31</stp>
        <tr r="U1886" s="3"/>
      </tp>
      <tp>
        <v>48.120568806000001</v>
        <stp/>
        <stp>EM_S_FA_YOY_OR</stp>
        <stp>2</stp>
        <stp>300612.SZ</stp>
        <stp>2021-12-31</stp>
        <tr r="T1887" s="3"/>
      </tp>
      <tp>
        <v>16.887763848900001</v>
        <stp/>
        <stp>EM_S_FA_YOY_OR</stp>
        <stp>2</stp>
        <stp>300613.SZ</stp>
        <stp>2020-12-31</stp>
        <tr r="S1888" s="3"/>
      </tp>
      <tp>
        <v>12.948992991200001</v>
        <stp/>
        <stp>EM_S_FA_YOY_OR</stp>
        <stp>2</stp>
        <stp>000631.SZ</stp>
        <stp>2022-12-31</stp>
        <tr r="U192" s="3"/>
      </tp>
      <tp>
        <v>1.9127226837</v>
        <stp/>
        <stp>EM_S_FA_YOY_OR</stp>
        <stp>2</stp>
        <stp>000632.SZ</stp>
        <stp>2021-12-31</stp>
        <tr r="T193" s="3"/>
      </tp>
      <tp>
        <v>31.872871583799999</v>
        <stp/>
        <stp>EM_S_FA_YOY_OR</stp>
        <stp>2</stp>
        <stp>000633.SZ</stp>
        <stp>2020-12-31</stp>
        <tr r="S194" s="3"/>
      </tp>
      <tp>
        <v>-13.545462410000001</v>
        <stp/>
        <stp>EM_S_FA_YOY_OR</stp>
        <stp>2</stp>
        <stp>300601.SZ</stp>
        <stp>2022-12-31</stp>
        <tr r="U1876" s="3"/>
      </tp>
      <tp>
        <v>4.3924614747000001</v>
        <stp/>
        <stp>EM_S_FA_YOY_OR</stp>
        <stp>2</stp>
        <stp>300602.SZ</stp>
        <stp>2021-12-31</stp>
        <tr r="T1877" s="3"/>
      </tp>
      <tp>
        <v>-27.174304322200001</v>
        <stp/>
        <stp>EM_S_FA_YOY_OR</stp>
        <stp>2</stp>
        <stp>300603.SZ</stp>
        <stp>2020-12-31</stp>
        <tr r="S1878" s="3"/>
      </tp>
      <tp>
        <v>-43.697134617400003</v>
        <stp/>
        <stp>EM_S_FA_YOY_OR</stp>
        <stp>2</stp>
        <stp>300671.SZ</stp>
        <stp>2022-12-31</stp>
        <tr r="U1940" s="3"/>
      </tp>
      <tp>
        <v>217.66149688370001</v>
        <stp/>
        <stp>EM_S_FA_YOY_OR</stp>
        <stp>2</stp>
        <stp>300672.SZ</stp>
        <stp>2021-12-31</stp>
        <tr r="T1941" s="3"/>
      </tp>
      <tp>
        <v>32.880712025400001</v>
        <stp/>
        <stp>EM_S_FA_YOY_OR</stp>
        <stp>2</stp>
        <stp>300673.SZ</stp>
        <stp>2020-12-31</stp>
        <tr r="S1942" s="3"/>
      </tp>
      <tp>
        <v>0.59589850349999995</v>
        <stp/>
        <stp>EM_S_FA_YOY_OR</stp>
        <stp>2</stp>
        <stp>000651.SZ</stp>
        <stp>2022-12-31</stp>
        <tr r="U201" s="3"/>
      </tp>
      <tp>
        <v>12.401255659</v>
        <stp/>
        <stp>EM_S_FA_YOY_OR</stp>
        <stp>2</stp>
        <stp>000652.SZ</stp>
        <stp>2021-12-31</stp>
        <tr r="T202" s="3"/>
      </tp>
      <tp>
        <v>42.4029263145</v>
        <stp/>
        <stp>EM_S_FA_YOY_OR</stp>
        <stp>2</stp>
        <stp>300661.SZ</stp>
        <stp>2022-12-31</stp>
        <tr r="U1931" s="3"/>
      </tp>
      <tp>
        <v>78.292192909799994</v>
        <stp/>
        <stp>EM_S_FA_YOY_OR</stp>
        <stp>2</stp>
        <stp>300662.SZ</stp>
        <stp>2021-12-31</stp>
        <tr r="T1932" s="3"/>
      </tp>
      <tp>
        <v>11.222292465300001</v>
        <stp/>
        <stp>EM_S_FA_YOY_OR</stp>
        <stp>2</stp>
        <stp>300663.SZ</stp>
        <stp>2020-12-31</stp>
        <tr r="S1933" s="3"/>
      </tp>
      <tp>
        <v>17.498103454500001</v>
        <stp/>
        <stp>EM_S_FA_YOY_OR</stp>
        <stp>2</stp>
        <stp>000661.SZ</stp>
        <stp>2022-12-31</stp>
        <tr r="U207" s="3"/>
      </tp>
      <tp>
        <v>-17.284206504299998</v>
        <stp/>
        <stp>EM_S_FA_YOY_OR</stp>
        <stp>2</stp>
        <stp>000663.SZ</stp>
        <stp>2020-12-31</stp>
        <tr r="S208" s="3"/>
      </tp>
      <tp>
        <v>-13.310979440100001</v>
        <stp/>
        <stp>EM_S_FA_YOY_OR</stp>
        <stp>2</stp>
        <stp>300651.SZ</stp>
        <stp>2022-12-31</stp>
        <tr r="U1921" s="3"/>
      </tp>
      <tp>
        <v>35.157539050399997</v>
        <stp/>
        <stp>EM_S_FA_YOY_OR</stp>
        <stp>2</stp>
        <stp>300652.SZ</stp>
        <stp>2021-12-31</stp>
        <tr r="T1922" s="3"/>
      </tp>
      <tp>
        <v>4.8156567585000003</v>
        <stp/>
        <stp>EM_S_FA_YOY_OR</stp>
        <stp>2</stp>
        <stp>300653.SZ</stp>
        <stp>2020-12-31</stp>
        <tr r="S1923" s="3"/>
      </tp>
      <tp>
        <v>29.262305540100002</v>
        <stp/>
        <stp>EM_S_FA_YOY_OR</stp>
        <stp>2</stp>
        <stp>000672.SZ</stp>
        <stp>2021-12-31</stp>
        <tr r="T213" s="3"/>
      </tp>
      <tp>
        <v>9.3766861841000004</v>
        <stp/>
        <stp>EM_S_FA_YOY_OR</stp>
        <stp>2</stp>
        <stp>300641.SZ</stp>
        <stp>2022-12-31</stp>
        <tr r="U1913" s="3"/>
      </tp>
      <tp>
        <v>33.703863961499998</v>
        <stp/>
        <stp>EM_S_FA_YOY_OR</stp>
        <stp>2</stp>
        <stp>300642.SZ</stp>
        <stp>2021-12-31</stp>
        <tr r="T1914" s="3"/>
      </tp>
      <tp>
        <v>71.895944689700002</v>
        <stp/>
        <stp>EM_S_FA_YOY_OR</stp>
        <stp>2</stp>
        <stp>300643.SZ</stp>
        <stp>2020-12-31</stp>
        <tr r="S1915" s="3"/>
      </tp>
      <tp>
        <v>6.1287623408999998</v>
        <stp/>
        <stp>EM_S_FA_YOY_OR</stp>
        <stp>2</stp>
        <stp>000681.SZ</stp>
        <stp>2022-12-31</stp>
        <tr r="U219" s="3"/>
      </tp>
      <tp>
        <v>19.383555531999999</v>
        <stp/>
        <stp>EM_S_FA_YOY_OR</stp>
        <stp>2</stp>
        <stp>000682.SZ</stp>
        <stp>2021-12-31</stp>
        <tr r="T220" s="3"/>
      </tp>
      <tp>
        <v>6.2880454599999996E-2</v>
        <stp/>
        <stp>EM_S_FA_YOY_OR</stp>
        <stp>2</stp>
        <stp>000683.SZ</stp>
        <stp>2020-12-31</stp>
        <tr r="S221" s="3"/>
      </tp>
      <tp>
        <v>5.1070044359000004</v>
        <stp/>
        <stp>EM_S_FA_YOY_OR</stp>
        <stp>2</stp>
        <stp>000691.SZ</stp>
        <stp>2022-12-31</stp>
        <tr r="U226" s="3"/>
      </tp>
      <tp>
        <v>4.9360576132</v>
        <stp/>
        <stp>EM_S_FA_YOY_OR</stp>
        <stp>2</stp>
        <stp>000692.SZ</stp>
        <stp>2021-12-31</stp>
        <tr r="T227" s="3"/>
      </tp>
      <tp>
        <v>-7.9874954237000004</v>
        <stp/>
        <stp>EM_S_FA_YOY_OR</stp>
        <stp>2</stp>
        <stp>300691.SZ</stp>
        <stp>2022-12-31</stp>
        <tr r="U1959" s="3"/>
      </tp>
      <tp>
        <v>22.673955082700001</v>
        <stp/>
        <stp>EM_S_FA_YOY_OR</stp>
        <stp>2</stp>
        <stp>300692.SZ</stp>
        <stp>2021-12-31</stp>
        <tr r="T1960" s="3"/>
      </tp>
      <tp>
        <v>21.311837613600002</v>
        <stp/>
        <stp>EM_S_FA_YOY_OR</stp>
        <stp>2</stp>
        <stp>300693.SZ</stp>
        <stp>2020-12-31</stp>
        <tr r="S1961" s="3"/>
      </tp>
      <tp>
        <v>105.5468809576</v>
        <stp/>
        <stp>EM_S_FA_YOY_OR</stp>
        <stp>2</stp>
        <stp>300681.SZ</stp>
        <stp>2022-12-31</stp>
        <tr r="U1949" s="3"/>
      </tp>
      <tp>
        <v>36.978954529200003</v>
        <stp/>
        <stp>EM_S_FA_YOY_OR</stp>
        <stp>2</stp>
        <stp>300682.SZ</stp>
        <stp>2021-12-31</stp>
        <tr r="T1950" s="3"/>
      </tp>
      <tp>
        <v>-15.486207998099999</v>
        <stp/>
        <stp>EM_S_FA_YOY_OR</stp>
        <stp>2</stp>
        <stp>300683.SZ</stp>
        <stp>2020-12-31</stp>
        <tr r="S1951" s="3"/>
      </tp>
      <tp>
        <v>-24.950319402400002</v>
        <stp/>
        <stp>EM_S_FA_YOY_OR</stp>
        <stp>2</stp>
        <stp>600543.SH</stp>
        <stp>2020-12-31</stp>
        <tr r="S2409" s="3"/>
      </tp>
      <tp>
        <v>-3.1348422952999999</v>
        <stp/>
        <stp>EM_S_FA_YOY_OR</stp>
        <stp>2</stp>
        <stp>600551.SH</stp>
        <stp>2022-12-31</stp>
        <tr r="U2416" s="3"/>
      </tp>
      <tp>
        <v>24.793609400699999</v>
        <stp/>
        <stp>EM_S_FA_YOY_OR</stp>
        <stp>2</stp>
        <stp>600552.SH</stp>
        <stp>2021-12-31</stp>
        <tr r="T2417" s="3"/>
      </tp>
      <tp>
        <v>-20.122219235999999</v>
        <stp/>
        <stp>EM_S_FA_YOY_OR</stp>
        <stp>2</stp>
        <stp>600561.SH</stp>
        <stp>2022-12-31</stp>
        <tr r="U2423" s="3"/>
      </tp>
      <tp>
        <v>-4.8085286673000001</v>
        <stp/>
        <stp>EM_S_FA_YOY_OR</stp>
        <stp>2</stp>
        <stp>600562.SH</stp>
        <stp>2021-12-31</stp>
        <tr r="T2424" s="3"/>
      </tp>
      <tp>
        <v>12.5126207269</v>
        <stp/>
        <stp>EM_S_FA_YOY_OR</stp>
        <stp>2</stp>
        <stp>600563.SH</stp>
        <stp>2020-12-31</stp>
        <tr r="S2425" s="3"/>
      </tp>
      <tp>
        <v>6.8000896599999999E-2</v>
        <stp/>
        <stp>EM_S_FA_YOY_OR</stp>
        <stp>2</stp>
        <stp>600571.SH</stp>
        <stp>2022-12-31</stp>
        <tr r="U2432" s="3"/>
      </tp>
      <tp>
        <v>4.0927884048000003</v>
        <stp/>
        <stp>EM_S_FA_YOY_OR</stp>
        <stp>2</stp>
        <stp>600572.SH</stp>
        <stp>2021-12-31</stp>
        <tr r="T2433" s="3"/>
      </tp>
      <tp>
        <v>9.0738263343999996</v>
        <stp/>
        <stp>EM_S_FA_YOY_OR</stp>
        <stp>2</stp>
        <stp>600573.SH</stp>
        <stp>2020-12-31</stp>
        <tr r="S2434" s="3"/>
      </tp>
      <tp>
        <v>1.6254503067999999</v>
        <stp/>
        <stp>EM_S_FA_YOY_OR</stp>
        <stp>2</stp>
        <stp>600501.SH</stp>
        <stp>2022-12-31</stp>
        <tr r="U2374" s="3"/>
      </tp>
      <tp>
        <v>25.218205161099998</v>
        <stp/>
        <stp>EM_S_FA_YOY_OR</stp>
        <stp>2</stp>
        <stp>600502.SH</stp>
        <stp>2021-12-31</stp>
        <tr r="T2375" s="3"/>
      </tp>
      <tp>
        <v>-53.976201763900001</v>
        <stp/>
        <stp>EM_S_FA_YOY_OR</stp>
        <stp>2</stp>
        <stp>600503.SH</stp>
        <stp>2020-12-31</stp>
        <tr r="S2376" s="3"/>
      </tp>
      <tp>
        <v>-2.0874720153999999</v>
        <stp/>
        <stp>EM_S_FA_YOY_OR</stp>
        <stp>2</stp>
        <stp>600511.SH</stp>
        <stp>2022-12-31</stp>
        <tr r="U2383" s="3"/>
      </tp>
      <tp>
        <v>17.307570936000001</v>
        <stp/>
        <stp>EM_S_FA_YOY_OR</stp>
        <stp>2</stp>
        <stp>600512.SH</stp>
        <stp>2021-12-31</stp>
        <tr r="T2384" s="3"/>
      </tp>
      <tp>
        <v>7.4171506684999997</v>
        <stp/>
        <stp>EM_S_FA_YOY_OR</stp>
        <stp>2</stp>
        <stp>600513.SH</stp>
        <stp>2020-12-31</stp>
        <tr r="S2385" s="3"/>
      </tp>
      <tp>
        <v>24.417156478900001</v>
        <stp/>
        <stp>EM_S_FA_YOY_OR</stp>
        <stp>2</stp>
        <stp>600521.SH</stp>
        <stp>2022-12-31</stp>
        <tr r="U2392" s="3"/>
      </tp>
      <tp>
        <v>9.6996241891999997</v>
        <stp/>
        <stp>EM_S_FA_YOY_OR</stp>
        <stp>2</stp>
        <stp>600522.SH</stp>
        <stp>2021-12-31</stp>
        <tr r="T2393" s="3"/>
      </tp>
      <tp>
        <v>1.2729991113000001</v>
        <stp/>
        <stp>EM_S_FA_YOY_OR</stp>
        <stp>2</stp>
        <stp>600523.SH</stp>
        <stp>2020-12-31</stp>
        <tr r="S2394" s="3"/>
      </tp>
      <tp>
        <v>0.82454925479999996</v>
        <stp/>
        <stp>EM_S_FA_YOY_OR</stp>
        <stp>2</stp>
        <stp>600531.SH</stp>
        <stp>2022-12-31</stp>
        <tr r="U2401" s="3"/>
      </tp>
      <tp>
        <v>43.928245406999999</v>
        <stp/>
        <stp>EM_S_FA_YOY_OR</stp>
        <stp>2</stp>
        <stp>600533.SH</stp>
        <stp>2020-12-31</stp>
        <tr r="S2402" s="3"/>
      </tp>
      <tp>
        <v>-25.372869374499999</v>
        <stp/>
        <stp>EM_S_FA_YOY_OR</stp>
        <stp>2</stp>
        <stp>600581.SH</stp>
        <stp>2022-12-31</stp>
        <tr r="U2441" s="3"/>
      </tp>
      <tp>
        <v>14.6859303571</v>
        <stp/>
        <stp>EM_S_FA_YOY_OR</stp>
        <stp>2</stp>
        <stp>600582.SH</stp>
        <stp>2021-12-31</stp>
        <tr r="T2442" s="3"/>
      </tp>
      <tp>
        <v>21.4282629661</v>
        <stp/>
        <stp>EM_S_FA_YOY_OR</stp>
        <stp>2</stp>
        <stp>600583.SH</stp>
        <stp>2020-12-31</stp>
        <tr r="S2443" s="3"/>
      </tp>
      <tp>
        <v>23.859538509699998</v>
        <stp/>
        <stp>EM_S_FA_YOY_OR</stp>
        <stp>2</stp>
        <stp>600592.SH</stp>
        <stp>2021-12-31</stp>
        <tr r="T2451" s="3"/>
      </tp>
      <tp>
        <v>-64.248812228999995</v>
        <stp/>
        <stp>EM_S_FA_YOY_OR</stp>
        <stp>2</stp>
        <stp>600593.SH</stp>
        <stp>2020-12-31</stp>
        <tr r="S2452" s="3"/>
      </tp>
      <tp>
        <v>-11.076426569500001</v>
        <stp/>
        <stp>EM_S_FA_YOY_OR</stp>
        <stp>2</stp>
        <stp>000501.SZ</stp>
        <stp>2022-12-31</stp>
        <tr r="U97" s="3"/>
      </tp>
      <tp>
        <v>59.6240958367</v>
        <stp/>
        <stp>EM_S_FA_YOY_OR</stp>
        <stp>2</stp>
        <stp>000503.SZ</stp>
        <stp>2020-12-31</stp>
        <tr r="S98" s="3"/>
      </tp>
      <tp>
        <v>-0.36705963940000003</v>
        <stp/>
        <stp>EM_S_FA_YOY_OR</stp>
        <stp>2</stp>
        <stp>300531.SZ</stp>
        <stp>2022-12-31</stp>
        <tr r="U1810" s="3"/>
      </tp>
      <tp>
        <v>71.871287835199993</v>
        <stp/>
        <stp>EM_S_FA_YOY_OR</stp>
        <stp>2</stp>
        <stp>300532.SZ</stp>
        <stp>2021-12-31</stp>
        <tr r="T1811" s="3"/>
      </tp>
      <tp>
        <v>-6.2486432535</v>
        <stp/>
        <stp>EM_S_FA_YOY_OR</stp>
        <stp>2</stp>
        <stp>300533.SZ</stp>
        <stp>2020-12-31</stp>
        <tr r="S1812" s="3"/>
      </tp>
      <tp>
        <v>12.101766823</v>
        <stp/>
        <stp>EM_S_FA_YOY_OR</stp>
        <stp>2</stp>
        <stp>000513.SZ</stp>
        <stp>2020-12-31</stp>
        <tr r="S105" s="3"/>
      </tp>
      <tp>
        <v>-14.144489786999999</v>
        <stp/>
        <stp>EM_S_FA_YOY_OR</stp>
        <stp>2</stp>
        <stp>300521.SZ</stp>
        <stp>2022-12-31</stp>
        <tr r="U1802" s="3"/>
      </tp>
      <tp>
        <v>47.446592634600002</v>
        <stp/>
        <stp>EM_S_FA_YOY_OR</stp>
        <stp>2</stp>
        <stp>300522.SZ</stp>
        <stp>2021-12-31</stp>
        <tr r="T1803" s="3"/>
      </tp>
      <tp>
        <v>5.4339837410999996</v>
        <stp/>
        <stp>EM_S_FA_YOY_OR</stp>
        <stp>2</stp>
        <stp>300523.SZ</stp>
        <stp>2020-12-31</stp>
        <tr r="S1804" s="3"/>
      </tp>
      <tp>
        <v>12.101524059999999</v>
        <stp/>
        <stp>EM_S_FA_YOY_OR</stp>
        <stp>2</stp>
        <stp>000521.SZ</stp>
        <stp>2022-12-31</stp>
        <tr r="U112" s="3"/>
      </tp>
      <tp>
        <v>-42.304603994700003</v>
        <stp/>
        <stp>EM_S_FA_YOY_OR</stp>
        <stp>2</stp>
        <stp>000523.SZ</stp>
        <stp>2020-12-31</stp>
        <tr r="S113" s="3"/>
      </tp>
      <tp>
        <v>11.9289769596</v>
        <stp/>
        <stp>EM_S_FA_YOY_OR</stp>
        <stp>2</stp>
        <stp>300511.SZ</stp>
        <stp>2022-12-31</stp>
        <tr r="U1792" s="3"/>
      </tp>
      <tp>
        <v>60.560574383499997</v>
        <stp/>
        <stp>EM_S_FA_YOY_OR</stp>
        <stp>2</stp>
        <stp>300512.SZ</stp>
        <stp>2021-12-31</stp>
        <tr r="T1793" s="3"/>
      </tp>
      <tp>
        <v>0.95749015400000004</v>
        <stp/>
        <stp>EM_S_FA_YOY_OR</stp>
        <stp>2</stp>
        <stp>300513.SZ</stp>
        <stp>2020-12-31</stp>
        <tr r="S1794" s="3"/>
      </tp>
      <tp>
        <v>0.1015207643</v>
        <stp/>
        <stp>EM_S_FA_YOY_OR</stp>
        <stp>2</stp>
        <stp>000531.SZ</stp>
        <stp>2022-12-31</stp>
        <tr r="U120" s="3"/>
      </tp>
      <tp>
        <v>22.488607290499999</v>
        <stp/>
        <stp>EM_S_FA_YOY_OR</stp>
        <stp>2</stp>
        <stp>000532.SZ</stp>
        <stp>2021-12-31</stp>
        <tr r="T121" s="3"/>
      </tp>
      <tp>
        <v>7.5685419973999997</v>
        <stp/>
        <stp>EM_S_FA_YOY_OR</stp>
        <stp>2</stp>
        <stp>000533.SZ</stp>
        <stp>2020-12-31</stp>
        <tr r="S122" s="3"/>
      </tp>
      <tp>
        <v>18.176112841599998</v>
        <stp/>
        <stp>EM_S_FA_YOY_OR</stp>
        <stp>2</stp>
        <stp>300501.SZ</stp>
        <stp>2022-12-31</stp>
        <tr r="U1783" s="3"/>
      </tp>
      <tp>
        <v>45.568903194800001</v>
        <stp/>
        <stp>EM_S_FA_YOY_OR</stp>
        <stp>2</stp>
        <stp>300502.SZ</stp>
        <stp>2021-12-31</stp>
        <tr r="T1784" s="3"/>
      </tp>
      <tp>
        <v>148.74595694320001</v>
        <stp/>
        <stp>EM_S_FA_YOY_OR</stp>
        <stp>2</stp>
        <stp>300503.SZ</stp>
        <stp>2020-12-31</stp>
        <tr r="S1785" s="3"/>
      </tp>
      <tp>
        <v>0.38646906790000002</v>
        <stp/>
        <stp>EM_S_FA_YOY_OR</stp>
        <stp>2</stp>
        <stp>000541.SZ</stp>
        <stp>2022-12-31</stp>
        <tr r="U128" s="3"/>
      </tp>
      <tp>
        <v>4.0998529115000002</v>
        <stp/>
        <stp>EM_S_FA_YOY_OR</stp>
        <stp>2</stp>
        <stp>000543.SZ</stp>
        <stp>2020-12-31</stp>
        <tr r="S129" s="3"/>
      </tp>
      <tp>
        <v>-1.2513268671</v>
        <stp/>
        <stp>EM_S_FA_YOY_OR</stp>
        <stp>2</stp>
        <stp>300571.SZ</stp>
        <stp>2022-12-31</stp>
        <tr r="U1848" s="3"/>
      </tp>
      <tp>
        <v>-48.254438893200003</v>
        <stp/>
        <stp>EM_S_FA_YOY_OR</stp>
        <stp>2</stp>
        <stp>300572.SZ</stp>
        <stp>2021-12-31</stp>
        <tr r="T1849" s="3"/>
      </tp>
      <tp>
        <v>26.961404322700002</v>
        <stp/>
        <stp>EM_S_FA_YOY_OR</stp>
        <stp>2</stp>
        <stp>300573.SZ</stp>
        <stp>2020-12-31</stp>
        <tr r="S1850" s="3"/>
      </tp>
      <tp>
        <v>13.097359921500001</v>
        <stp/>
        <stp>EM_S_FA_YOY_OR</stp>
        <stp>2</stp>
        <stp>000551.SZ</stp>
        <stp>2022-12-31</stp>
        <tr r="U136" s="3"/>
      </tp>
      <tp>
        <v>31.2994015383</v>
        <stp/>
        <stp>EM_S_FA_YOY_OR</stp>
        <stp>2</stp>
        <stp>000552.SZ</stp>
        <stp>2021-12-31</stp>
        <tr r="T137" s="3"/>
      </tp>
      <tp>
        <v>3.1984412282000001</v>
        <stp/>
        <stp>EM_S_FA_YOY_OR</stp>
        <stp>2</stp>
        <stp>000553.SZ</stp>
        <stp>2020-12-31</stp>
        <tr r="S138" s="3"/>
      </tp>
      <tp>
        <v>-5.9434647160000003</v>
        <stp/>
        <stp>EM_S_FA_YOY_OR</stp>
        <stp>2</stp>
        <stp>300561.SZ</stp>
        <stp>2022-12-31</stp>
        <tr r="U1839" s="3"/>
      </tp>
      <tp>
        <v>36.231538099700003</v>
        <stp/>
        <stp>EM_S_FA_YOY_OR</stp>
        <stp>2</stp>
        <stp>300562.SZ</stp>
        <stp>2021-12-31</stp>
        <tr r="T1840" s="3"/>
      </tp>
      <tp>
        <v>31.8572803454</v>
        <stp/>
        <stp>EM_S_FA_YOY_OR</stp>
        <stp>2</stp>
        <stp>300563.SZ</stp>
        <stp>2020-12-31</stp>
        <tr r="S1841" s="3"/>
      </tp>
      <tp>
        <v>6.4967493525000002</v>
        <stp/>
        <stp>EM_S_FA_YOY_OR</stp>
        <stp>2</stp>
        <stp>000561.SZ</stp>
        <stp>2022-12-31</stp>
        <tr r="U145" s="3"/>
      </tp>
      <tp>
        <v>21.084324133799999</v>
        <stp/>
        <stp>EM_S_FA_YOY_OR</stp>
        <stp>2</stp>
        <stp>000563.SZ</stp>
        <stp>2020-12-31</stp>
        <tr r="S146" s="3"/>
      </tp>
      <tp>
        <v>202.78989809890001</v>
        <stp/>
        <stp>EM_S_FA_YOY_OR</stp>
        <stp>2</stp>
        <stp>300551.SZ</stp>
        <stp>2022-12-31</stp>
        <tr r="U1829" s="3"/>
      </tp>
      <tp>
        <v>-43.1697035129</v>
        <stp/>
        <stp>EM_S_FA_YOY_OR</stp>
        <stp>2</stp>
        <stp>300552.SZ</stp>
        <stp>2021-12-31</stp>
        <tr r="T1830" s="3"/>
      </tp>
      <tp>
        <v>-1.0088353395</v>
        <stp/>
        <stp>EM_S_FA_YOY_OR</stp>
        <stp>2</stp>
        <stp>300553.SZ</stp>
        <stp>2020-12-31</stp>
        <tr r="S1831" s="3"/>
      </tp>
      <tp>
        <v>10.8918994677</v>
        <stp/>
        <stp>EM_S_FA_YOY_OR</stp>
        <stp>2</stp>
        <stp>000571.SZ</stp>
        <stp>2022-12-31</stp>
        <tr r="U153" s="3"/>
      </tp>
      <tp>
        <v>28.178029375200001</v>
        <stp/>
        <stp>EM_S_FA_YOY_OR</stp>
        <stp>2</stp>
        <stp>000572.SZ</stp>
        <stp>2021-12-31</stp>
        <tr r="T154" s="3"/>
      </tp>
      <tp>
        <v>-9.4849260776000008</v>
        <stp/>
        <stp>EM_S_FA_YOY_OR</stp>
        <stp>2</stp>
        <stp>000573.SZ</stp>
        <stp>2020-12-31</stp>
        <tr r="S155" s="3"/>
      </tp>
      <tp>
        <v>-28.318764903600002</v>
        <stp/>
        <stp>EM_S_FA_YOY_OR</stp>
        <stp>2</stp>
        <stp>300541.SZ</stp>
        <stp>2022-12-31</stp>
        <tr r="U1820" s="3"/>
      </tp>
      <tp>
        <v>-7.6624288728999996</v>
        <stp/>
        <stp>EM_S_FA_YOY_OR</stp>
        <stp>2</stp>
        <stp>300542.SZ</stp>
        <stp>2021-12-31</stp>
        <tr r="T1821" s="3"/>
      </tp>
      <tp>
        <v>18.745379504399999</v>
        <stp/>
        <stp>EM_S_FA_YOY_OR</stp>
        <stp>2</stp>
        <stp>300543.SZ</stp>
        <stp>2020-12-31</stp>
        <tr r="S1822" s="3"/>
      </tp>
      <tp>
        <v>-6.9636170107000002</v>
        <stp/>
        <stp>EM_S_FA_YOY_OR</stp>
        <stp>2</stp>
        <stp>000581.SZ</stp>
        <stp>2022-12-31</stp>
        <tr r="U157" s="3"/>
      </tp>
      <tp>
        <v>9.9906592890999999</v>
        <stp/>
        <stp>EM_S_FA_YOY_OR</stp>
        <stp>2</stp>
        <stp>000582.SZ</stp>
        <stp>2021-12-31</stp>
        <tr r="T158" s="3"/>
      </tp>
      <tp>
        <v>31.4447498999</v>
        <stp/>
        <stp>EM_S_FA_YOY_OR</stp>
        <stp>2</stp>
        <stp>000591.SZ</stp>
        <stp>2022-12-31</stp>
        <tr r="U163" s="3"/>
      </tp>
      <tp>
        <v>30.159630462199999</v>
        <stp/>
        <stp>EM_S_FA_YOY_OR</stp>
        <stp>2</stp>
        <stp>000592.SZ</stp>
        <stp>2021-12-31</stp>
        <tr r="T164" s="3"/>
      </tp>
      <tp>
        <v>22.879273930099998</v>
        <stp/>
        <stp>EM_S_FA_YOY_OR</stp>
        <stp>2</stp>
        <stp>000593.SZ</stp>
        <stp>2020-12-31</stp>
        <tr r="S165" s="3"/>
      </tp>
      <tp>
        <v>40.177018690499999</v>
        <stp/>
        <stp>EM_S_FA_YOY_OR</stp>
        <stp>2</stp>
        <stp>300591.SZ</stp>
        <stp>2022-12-31</stp>
        <tr r="U1867" s="3"/>
      </tp>
      <tp>
        <v>1435.0817970451001</v>
        <stp/>
        <stp>EM_S_FA_YOY_OR</stp>
        <stp>2</stp>
        <stp>300592.SZ</stp>
        <stp>2021-12-31</stp>
        <tr r="T1868" s="3"/>
      </tp>
      <tp>
        <v>9.0993185285999996</v>
        <stp/>
        <stp>EM_S_FA_YOY_OR</stp>
        <stp>2</stp>
        <stp>300593.SZ</stp>
        <stp>2020-12-31</stp>
        <tr r="S1869" s="3"/>
      </tp>
      <tp>
        <v>3.9725809073999998</v>
        <stp/>
        <stp>EM_S_FA_YOY_OR</stp>
        <stp>2</stp>
        <stp>300581.SZ</stp>
        <stp>2022-12-31</stp>
        <tr r="U1857" s="3"/>
      </tp>
      <tp>
        <v>34.483497331099997</v>
        <stp/>
        <stp>EM_S_FA_YOY_OR</stp>
        <stp>2</stp>
        <stp>300582.SZ</stp>
        <stp>2021-12-31</stp>
        <tr r="T1858" s="3"/>
      </tp>
      <tp>
        <v>-5.4475828964000002</v>
        <stp/>
        <stp>EM_S_FA_YOY_OR</stp>
        <stp>2</stp>
        <stp>300583.SZ</stp>
        <stp>2020-12-31</stp>
        <tr r="S1859" s="3"/>
      </tp>
      <tp>
        <v>18.502385849100001</v>
        <stp/>
        <stp>EM_S_FA_YOY_OR</stp>
        <stp>2</stp>
        <stp>600452.SH</stp>
        <stp>2021-12-31</stp>
        <tr r="T2339" s="3"/>
      </tp>
      <tp>
        <v>-14.863189116099999</v>
        <stp/>
        <stp>EM_S_FA_YOY_OR</stp>
        <stp>2</stp>
        <stp>600461.SH</stp>
        <stp>2022-12-31</stp>
        <tr r="U2345" s="3"/>
      </tp>
      <tp>
        <v>39.094519150099998</v>
        <stp/>
        <stp>EM_S_FA_YOY_OR</stp>
        <stp>2</stp>
        <stp>600462.SH</stp>
        <stp>2021-12-31</stp>
        <tr r="T2346" s="3"/>
      </tp>
      <tp>
        <v>2.0911095475999999</v>
        <stp/>
        <stp>EM_S_FA_YOY_OR</stp>
        <stp>2</stp>
        <stp>600463.SH</stp>
        <stp>2020-12-31</stp>
        <tr r="S2347" s="3"/>
      </tp>
      <tp>
        <v>-0.53313143730000001</v>
        <stp/>
        <stp>EM_S_FA_YOY_OR</stp>
        <stp>2</stp>
        <stp>600403.SH</stp>
        <stp>2020-12-31</stp>
        <tr r="S2312" s="3"/>
      </tp>
      <tp>
        <v>-3.9596374977000002</v>
        <stp/>
        <stp>EM_S_FA_YOY_OR</stp>
        <stp>2</stp>
        <stp>600421.SH</stp>
        <stp>2022-12-31</stp>
        <tr r="U2323" s="3"/>
      </tp>
      <tp>
        <v>6.9513998344000001</v>
        <stp/>
        <stp>EM_S_FA_YOY_OR</stp>
        <stp>2</stp>
        <stp>600422.SH</stp>
        <stp>2021-12-31</stp>
        <tr r="T2324" s="3"/>
      </tp>
      <tp>
        <v>-71.354999126099997</v>
        <stp/>
        <stp>EM_S_FA_YOY_OR</stp>
        <stp>2</stp>
        <stp>600423.SH</stp>
        <stp>2020-12-31</stp>
        <tr r="S2325" s="3"/>
      </tp>
      <tp>
        <v>-5.9744587021999997</v>
        <stp/>
        <stp>EM_S_FA_YOY_OR</stp>
        <stp>2</stp>
        <stp>600433.SH</stp>
        <stp>2020-12-31</stp>
        <tr r="S2330" s="3"/>
      </tp>
      <tp>
        <v>277.99474312230001</v>
        <stp/>
        <stp>EM_S_FA_YOY_OR</stp>
        <stp>2</stp>
        <stp>600481.SH</stp>
        <stp>2022-12-31</stp>
        <tr r="U2358" s="3"/>
      </tp>
      <tp>
        <v>4.422786576</v>
        <stp/>
        <stp>EM_S_FA_YOY_OR</stp>
        <stp>2</stp>
        <stp>600482.SH</stp>
        <stp>2021-12-31</stp>
        <tr r="T2359" s="3"/>
      </tp>
      <tp>
        <v>-3.9010299673</v>
        <stp/>
        <stp>EM_S_FA_YOY_OR</stp>
        <stp>2</stp>
        <stp>600483.SH</stp>
        <stp>2020-12-31</stp>
        <tr r="S2360" s="3"/>
      </tp>
      <tp>
        <v>-27.122834333099998</v>
        <stp/>
        <stp>EM_S_FA_YOY_OR</stp>
        <stp>2</stp>
        <stp>600491.SH</stp>
        <stp>2022-12-31</stp>
        <tr r="U2366" s="3"/>
      </tp>
      <tp>
        <v>2.5562255075999998</v>
        <stp/>
        <stp>EM_S_FA_YOY_OR</stp>
        <stp>2</stp>
        <stp>600493.SH</stp>
        <stp>2020-12-31</stp>
        <tr r="S2367" s="3"/>
      </tp>
      <tp>
        <v>-4.9368313974999998</v>
        <stp/>
        <stp>EM_S_FA_YOY_OR</stp>
        <stp>2</stp>
        <stp>000401.SZ</stp>
        <stp>2022-12-31</stp>
        <tr r="U72" s="3"/>
      </tp>
      <tp>
        <v>33.297366764899998</v>
        <stp/>
        <stp>EM_S_FA_YOY_OR</stp>
        <stp>2</stp>
        <stp>000402.SZ</stp>
        <stp>2021-12-31</stp>
        <tr r="T73" s="3"/>
      </tp>
      <tp>
        <v>14.665009509300001</v>
        <stp/>
        <stp>EM_S_FA_YOY_OR</stp>
        <stp>2</stp>
        <stp>000403.SZ</stp>
        <stp>2020-12-31</stp>
        <tr r="S74" s="3"/>
      </tp>
      <tp>
        <v>44.013671204399998</v>
        <stp/>
        <stp>EM_S_FA_YOY_OR</stp>
        <stp>2</stp>
        <stp>300432.SZ</stp>
        <stp>2021-12-31</stp>
        <tr r="T1715" s="3"/>
      </tp>
      <tp>
        <v>22.081519899100002</v>
        <stp/>
        <stp>EM_S_FA_YOY_OR</stp>
        <stp>2</stp>
        <stp>300433.SZ</stp>
        <stp>2020-12-31</stp>
        <tr r="S1716" s="3"/>
      </tp>
      <tp>
        <v>14.5459610468</v>
        <stp/>
        <stp>EM_S_FA_YOY_OR</stp>
        <stp>2</stp>
        <stp>000411.SZ</stp>
        <stp>2022-12-31</stp>
        <tr r="U80" s="3"/>
      </tp>
      <tp>
        <v>-59.787521421400001</v>
        <stp/>
        <stp>EM_S_FA_YOY_OR</stp>
        <stp>2</stp>
        <stp>000413.SZ</stp>
        <stp>2020-12-31</stp>
        <tr r="S81" s="3"/>
      </tp>
      <tp>
        <v>0.71326935280000003</v>
        <stp/>
        <stp>EM_S_FA_YOY_OR</stp>
        <stp>2</stp>
        <stp>300421.SZ</stp>
        <stp>2022-12-31</stp>
        <tr r="U1705" s="3"/>
      </tp>
      <tp>
        <v>-26.3987391852</v>
        <stp/>
        <stp>EM_S_FA_YOY_OR</stp>
        <stp>2</stp>
        <stp>300422.SZ</stp>
        <stp>2021-12-31</stp>
        <tr r="T1706" s="3"/>
      </tp>
      <tp>
        <v>6.3951716632000002</v>
        <stp/>
        <stp>EM_S_FA_YOY_OR</stp>
        <stp>2</stp>
        <stp>300423.SZ</stp>
        <stp>2020-12-31</stp>
        <tr r="S1707" s="3"/>
      </tp>
      <tp>
        <v>98.193138445800003</v>
        <stp/>
        <stp>EM_S_FA_YOY_OR</stp>
        <stp>2</stp>
        <stp>000421.SZ</stp>
        <stp>2022-12-31</stp>
        <tr r="U87" s="3"/>
      </tp>
      <tp>
        <v>34.331512572500003</v>
        <stp/>
        <stp>EM_S_FA_YOY_OR</stp>
        <stp>2</stp>
        <stp>000422.SZ</stp>
        <stp>2021-12-31</stp>
        <tr r="T88" s="3"/>
      </tp>
      <tp>
        <v>14.792939587899999</v>
        <stp/>
        <stp>EM_S_FA_YOY_OR</stp>
        <stp>2</stp>
        <stp>000423.SZ</stp>
        <stp>2020-12-31</stp>
        <tr r="S89" s="3"/>
      </tp>
      <tp>
        <v>-13.022756129899999</v>
        <stp/>
        <stp>EM_S_FA_YOY_OR</stp>
        <stp>2</stp>
        <stp>300411.SZ</stp>
        <stp>2022-12-31</stp>
        <tr r="U1695" s="3"/>
      </tp>
      <tp>
        <v>5.1987832639000002</v>
        <stp/>
        <stp>EM_S_FA_YOY_OR</stp>
        <stp>2</stp>
        <stp>300412.SZ</stp>
        <stp>2021-12-31</stp>
        <tr r="T1696" s="3"/>
      </tp>
      <tp>
        <v>12.0383260871</v>
        <stp/>
        <stp>EM_S_FA_YOY_OR</stp>
        <stp>2</stp>
        <stp>300413.SZ</stp>
        <stp>2020-12-31</stp>
        <tr r="S1697" s="3"/>
      </tp>
      <tp>
        <v>26.8921270831</v>
        <stp/>
        <stp>EM_S_FA_YOY_OR</stp>
        <stp>2</stp>
        <stp>300401.SZ</stp>
        <stp>2022-12-31</stp>
        <tr r="U1685" s="3"/>
      </tp>
      <tp>
        <v>15.0705341855</v>
        <stp/>
        <stp>EM_S_FA_YOY_OR</stp>
        <stp>2</stp>
        <stp>300402.SZ</stp>
        <stp>2021-12-31</stp>
        <tr r="T1686" s="3"/>
      </tp>
      <tp>
        <v>8.6356131141999999</v>
        <stp/>
        <stp>EM_S_FA_YOY_OR</stp>
        <stp>2</stp>
        <stp>300403.SZ</stp>
        <stp>2020-12-31</stp>
        <tr r="S1687" s="3"/>
      </tp>
      <tp>
        <v>-18.412702534699999</v>
        <stp/>
        <stp>EM_S_FA_YOY_OR</stp>
        <stp>2</stp>
        <stp>300471.SZ</stp>
        <stp>2022-12-31</stp>
        <tr r="U1753" s="3"/>
      </tp>
      <tp>
        <v>54.578544425700002</v>
        <stp/>
        <stp>EM_S_FA_YOY_OR</stp>
        <stp>2</stp>
        <stp>300472.SZ</stp>
        <stp>2021-12-31</stp>
        <tr r="T1754" s="3"/>
      </tp>
      <tp>
        <v>-12.2965883041</v>
        <stp/>
        <stp>EM_S_FA_YOY_OR</stp>
        <stp>2</stp>
        <stp>300473.SZ</stp>
        <stp>2020-12-31</stp>
        <tr r="S1755" s="3"/>
      </tp>
      <tp>
        <v>-44.5941723141</v>
        <stp/>
        <stp>EM_S_FA_YOY_OR</stp>
        <stp>2</stp>
        <stp>300461.SZ</stp>
        <stp>2022-12-31</stp>
        <tr r="U1743" s="3"/>
      </tp>
      <tp>
        <v>-52.501437397399997</v>
        <stp/>
        <stp>EM_S_FA_YOY_OR</stp>
        <stp>2</stp>
        <stp>300462.SZ</stp>
        <stp>2021-12-31</stp>
        <tr r="T1744" s="3"/>
      </tp>
      <tp>
        <v>14.9217359451</v>
        <stp/>
        <stp>EM_S_FA_YOY_OR</stp>
        <stp>2</stp>
        <stp>300463.SZ</stp>
        <stp>2020-12-31</stp>
        <tr r="S1745" s="3"/>
      </tp>
      <tp>
        <v>-19.580980523899999</v>
        <stp/>
        <stp>EM_S_FA_YOY_OR</stp>
        <stp>2</stp>
        <stp>300451.SZ</stp>
        <stp>2022-12-31</stp>
        <tr r="U1734" s="3"/>
      </tp>
      <tp>
        <v>16.097750474600002</v>
        <stp/>
        <stp>EM_S_FA_YOY_OR</stp>
        <stp>2</stp>
        <stp>300452.SZ</stp>
        <stp>2021-12-31</stp>
        <tr r="T1735" s="3"/>
      </tp>
      <tp>
        <v>30.307219531800001</v>
        <stp/>
        <stp>EM_S_FA_YOY_OR</stp>
        <stp>2</stp>
        <stp>300453.SZ</stp>
        <stp>2020-12-31</stp>
        <tr r="S1736" s="3"/>
      </tp>
      <tp>
        <v>-5.4186243942000001</v>
        <stp/>
        <stp>EM_S_FA_YOY_OR</stp>
        <stp>2</stp>
        <stp>300441.SZ</stp>
        <stp>2022-12-31</stp>
        <tr r="U1724" s="3"/>
      </tp>
      <tp>
        <v>50.523215469500002</v>
        <stp/>
        <stp>EM_S_FA_YOY_OR</stp>
        <stp>2</stp>
        <stp>300442.SZ</stp>
        <stp>2021-12-31</stp>
        <tr r="T1725" s="3"/>
      </tp>
      <tp>
        <v>31.366136613799998</v>
        <stp/>
        <stp>EM_S_FA_YOY_OR</stp>
        <stp>2</stp>
        <stp>300443.SZ</stp>
        <stp>2020-12-31</stp>
        <tr r="S1726" s="3"/>
      </tp>
      <tp>
        <v>51.794098113399997</v>
        <stp/>
        <stp>EM_S_FA_YOY_OR</stp>
        <stp>2</stp>
        <stp>300491.SZ</stp>
        <stp>2022-12-31</stp>
        <tr r="U1773" s="3"/>
      </tp>
      <tp>
        <v>-12.312593252799999</v>
        <stp/>
        <stp>EM_S_FA_YOY_OR</stp>
        <stp>2</stp>
        <stp>300492.SZ</stp>
        <stp>2021-12-31</stp>
        <tr r="T1774" s="3"/>
      </tp>
      <tp>
        <v>-4.3701089122000001</v>
        <stp/>
        <stp>EM_S_FA_YOY_OR</stp>
        <stp>2</stp>
        <stp>300493.SZ</stp>
        <stp>2020-12-31</stp>
        <tr r="S1775" s="3"/>
      </tp>
      <tp>
        <v>14.618004403600001</v>
        <stp/>
        <stp>EM_S_FA_YOY_OR</stp>
        <stp>2</stp>
        <stp>300481.SZ</stp>
        <stp>2022-12-31</stp>
        <tr r="U1763" s="3"/>
      </tp>
      <tp>
        <v>19.574283039200001</v>
        <stp/>
        <stp>EM_S_FA_YOY_OR</stp>
        <stp>2</stp>
        <stp>300482.SZ</stp>
        <stp>2021-12-31</stp>
        <tr r="T1764" s="3"/>
      </tp>
      <tp>
        <v>-0.33394751700000003</v>
        <stp/>
        <stp>EM_S_FA_YOY_OR</stp>
        <stp>2</stp>
        <stp>300483.SZ</stp>
        <stp>2020-12-31</stp>
        <tr r="S1765" s="3"/>
      </tp>
      <tp>
        <v>-52.8940926187</v>
        <stp/>
        <stp>EM_S_FA_YOY_OR</stp>
        <stp>2</stp>
        <stp>600343.SH</stp>
        <stp>2020-12-31</stp>
        <tr r="S2264" s="3"/>
      </tp>
      <tp>
        <v>-1.6580433477000001</v>
        <stp/>
        <stp>EM_S_FA_YOY_OR</stp>
        <stp>2</stp>
        <stp>600351.SH</stp>
        <stp>2022-12-31</stp>
        <tr r="U2269" s="3"/>
      </tp>
      <tp>
        <v>6.7564754343000004</v>
        <stp/>
        <stp>EM_S_FA_YOY_OR</stp>
        <stp>2</stp>
        <stp>600352.SH</stp>
        <stp>2021-12-31</stp>
        <tr r="T2270" s="3"/>
      </tp>
      <tp>
        <v>-24.869129045600001</v>
        <stp/>
        <stp>EM_S_FA_YOY_OR</stp>
        <stp>2</stp>
        <stp>600353.SH</stp>
        <stp>2020-12-31</stp>
        <tr r="S2271" s="3"/>
      </tp>
      <tp>
        <v>16.641602026000001</v>
        <stp/>
        <stp>EM_S_FA_YOY_OR</stp>
        <stp>2</stp>
        <stp>600361.SH</stp>
        <stp>2022-12-31</stp>
        <tr r="U2278" s="3"/>
      </tp>
      <tp>
        <v>38.988968321999998</v>
        <stp/>
        <stp>EM_S_FA_YOY_OR</stp>
        <stp>2</stp>
        <stp>600362.SH</stp>
        <stp>2021-12-31</stp>
        <tr r="T2279" s="3"/>
      </tp>
      <tp>
        <v>-12.1234216849</v>
        <stp/>
        <stp>EM_S_FA_YOY_OR</stp>
        <stp>2</stp>
        <stp>600363.SH</stp>
        <stp>2020-12-31</stp>
        <tr r="S2280" s="3"/>
      </tp>
      <tp>
        <v>5.9876838511999999</v>
        <stp/>
        <stp>EM_S_FA_YOY_OR</stp>
        <stp>2</stp>
        <stp>600371.SH</stp>
        <stp>2022-12-31</stp>
        <tr r="U2287" s="3"/>
      </tp>
      <tp>
        <v>12.492658861500001</v>
        <stp/>
        <stp>EM_S_FA_YOY_OR</stp>
        <stp>2</stp>
        <stp>600372.SH</stp>
        <stp>2021-12-31</stp>
        <tr r="T2288" s="3"/>
      </tp>
      <tp>
        <v>-8.1597127200999999</v>
        <stp/>
        <stp>EM_S_FA_YOY_OR</stp>
        <stp>2</stp>
        <stp>600373.SH</stp>
        <stp>2020-12-31</stp>
        <tr r="S2289" s="3"/>
      </tp>
      <tp>
        <v>49.410633953999998</v>
        <stp/>
        <stp>EM_S_FA_YOY_OR</stp>
        <stp>2</stp>
        <stp>600301.SH</stp>
        <stp>2022-12-31</stp>
        <tr r="U2230" s="3"/>
      </tp>
      <tp>
        <v>46.993046384700001</v>
        <stp/>
        <stp>EM_S_FA_YOY_OR</stp>
        <stp>2</stp>
        <stp>600302.SH</stp>
        <stp>2021-12-31</stp>
        <tr r="T2231" s="3"/>
      </tp>
      <tp>
        <v>7.1953666074999996</v>
        <stp/>
        <stp>EM_S_FA_YOY_OR</stp>
        <stp>2</stp>
        <stp>600303.SH</stp>
        <stp>2020-12-31</stp>
        <tr r="S2232" s="3"/>
      </tp>
      <tp>
        <v>-5.1912043548</v>
        <stp/>
        <stp>EM_S_FA_YOY_OR</stp>
        <stp>2</stp>
        <stp>600312.SH</stp>
        <stp>2021-12-31</stp>
        <tr r="T2239" s="3"/>
      </tp>
      <tp>
        <v>-28.684876860900001</v>
        <stp/>
        <stp>EM_S_FA_YOY_OR</stp>
        <stp>2</stp>
        <stp>600313.SH</stp>
        <stp>2020-12-31</stp>
        <tr r="S2240" s="3"/>
      </tp>
      <tp>
        <v>-46.145599995600001</v>
        <stp/>
        <stp>EM_S_FA_YOY_OR</stp>
        <stp>2</stp>
        <stp>600321.SH</stp>
        <stp>2022-12-31</stp>
        <tr r="U2246" s="3"/>
      </tp>
      <tp>
        <v>69.468128154599995</v>
        <stp/>
        <stp>EM_S_FA_YOY_OR</stp>
        <stp>2</stp>
        <stp>600322.SH</stp>
        <stp>2021-12-31</stp>
        <tr r="T2247" s="3"/>
      </tp>
      <tp>
        <v>21.451261645700001</v>
        <stp/>
        <stp>EM_S_FA_YOY_OR</stp>
        <stp>2</stp>
        <stp>600323.SH</stp>
        <stp>2020-12-31</stp>
        <tr r="S2248" s="3"/>
      </tp>
      <tp>
        <v>1.1427119898</v>
        <stp/>
        <stp>EM_S_FA_YOY_OR</stp>
        <stp>2</stp>
        <stp>600331.SH</stp>
        <stp>2022-12-31</stp>
        <tr r="U2255" s="3"/>
      </tp>
      <tp>
        <v>11.901912169099999</v>
        <stp/>
        <stp>EM_S_FA_YOY_OR</stp>
        <stp>2</stp>
        <stp>600332.SH</stp>
        <stp>2021-12-31</stp>
        <tr r="T2256" s="3"/>
      </tp>
      <tp>
        <v>-9.8610299136999995</v>
        <stp/>
        <stp>EM_S_FA_YOY_OR</stp>
        <stp>2</stp>
        <stp>600333.SH</stp>
        <stp>2020-12-31</stp>
        <tr r="S2257" s="3"/>
      </tp>
      <tp>
        <v>25.370269461900001</v>
        <stp/>
        <stp>EM_S_FA_YOY_OR</stp>
        <stp>2</stp>
        <stp>600381.SH</stp>
        <stp>2022-12-31</stp>
        <tr r="U2296" s="3"/>
      </tp>
      <tp>
        <v>8.5157190621000005</v>
        <stp/>
        <stp>EM_S_FA_YOY_OR</stp>
        <stp>2</stp>
        <stp>600382.SH</stp>
        <stp>2021-12-31</stp>
        <tr r="T2297" s="3"/>
      </tp>
      <tp>
        <v>32.611172747099999</v>
        <stp/>
        <stp>EM_S_FA_YOY_OR</stp>
        <stp>2</stp>
        <stp>600383.SH</stp>
        <stp>2020-12-31</stp>
        <tr r="S2298" s="3"/>
      </tp>
      <tp>
        <v>8.4700093389000006</v>
        <stp/>
        <stp>EM_S_FA_YOY_OR</stp>
        <stp>2</stp>
        <stp>600391.SH</stp>
        <stp>2022-12-31</stp>
        <tr r="U2304" s="3"/>
      </tp>
      <tp>
        <v>30.146153073200001</v>
        <stp/>
        <stp>EM_S_FA_YOY_OR</stp>
        <stp>2</stp>
        <stp>600392.SH</stp>
        <stp>2021-12-31</stp>
        <tr r="T2305" s="3"/>
      </tp>
      <tp>
        <v>21.1274478574</v>
        <stp/>
        <stp>EM_S_FA_YOY_OR</stp>
        <stp>2</stp>
        <stp>000301.SZ</stp>
        <stp>2022-12-31</stp>
        <tr r="U68" s="3"/>
      </tp>
      <tp>
        <v>-1.2082667922000001</v>
        <stp/>
        <stp>EM_S_FA_YOY_OR</stp>
        <stp>2</stp>
        <stp>300331.SZ</stp>
        <stp>2022-12-31</stp>
        <tr r="U1622" s="3"/>
      </tp>
      <tp>
        <v>21.156554873099999</v>
        <stp/>
        <stp>EM_S_FA_YOY_OR</stp>
        <stp>2</stp>
        <stp>300332.SZ</stp>
        <stp>2021-12-31</stp>
        <tr r="T1623" s="3"/>
      </tp>
      <tp>
        <v>-10.810182537399999</v>
        <stp/>
        <stp>EM_S_FA_YOY_OR</stp>
        <stp>2</stp>
        <stp>300333.SZ</stp>
        <stp>2020-12-31</stp>
        <tr r="S1624" s="3"/>
      </tp>
      <tp>
        <v>-10.7091687675</v>
        <stp/>
        <stp>EM_S_FA_YOY_OR</stp>
        <stp>2</stp>
        <stp>300321.SZ</stp>
        <stp>2022-12-31</stp>
        <tr r="U1614" s="3"/>
      </tp>
      <tp>
        <v>5.8610538306000004</v>
        <stp/>
        <stp>EM_S_FA_YOY_OR</stp>
        <stp>2</stp>
        <stp>300322.SZ</stp>
        <stp>2021-12-31</stp>
        <tr r="T1615" s="3"/>
      </tp>
      <tp>
        <v>-2.6579052342999998</v>
        <stp/>
        <stp>EM_S_FA_YOY_OR</stp>
        <stp>2</stp>
        <stp>300323.SZ</stp>
        <stp>2020-12-31</stp>
        <tr r="S1616" s="3"/>
      </tp>
      <tp>
        <v>12.1889225216</v>
        <stp/>
        <stp>EM_S_FA_YOY_OR</stp>
        <stp>2</stp>
        <stp>300311.SZ</stp>
        <stp>2022-12-31</stp>
        <tr r="U1605" s="3"/>
      </tp>
      <tp>
        <v>-28.687647543499999</v>
        <stp/>
        <stp>EM_S_FA_YOY_OR</stp>
        <stp>2</stp>
        <stp>300313.SZ</stp>
        <stp>2020-12-31</stp>
        <tr r="S1606" s="3"/>
      </tp>
      <tp>
        <v>2.1584781727000002</v>
        <stp/>
        <stp>EM_S_FA_YOY_OR</stp>
        <stp>2</stp>
        <stp>000333.SZ</stp>
        <stp>2020-12-31</stp>
        <tr r="S69" s="3"/>
      </tp>
      <tp>
        <v>-54.149714914599997</v>
        <stp/>
        <stp>EM_S_FA_YOY_OR</stp>
        <stp>2</stp>
        <stp>300301.SZ</stp>
        <stp>2022-12-31</stp>
        <tr r="U1596" s="3"/>
      </tp>
      <tp>
        <v>17.9076471682</v>
        <stp/>
        <stp>EM_S_FA_YOY_OR</stp>
        <stp>2</stp>
        <stp>300302.SZ</stp>
        <stp>2021-12-31</stp>
        <tr r="T1597" s="3"/>
      </tp>
      <tp>
        <v>-6.2124990051999998</v>
        <stp/>
        <stp>EM_S_FA_YOY_OR</stp>
        <stp>2</stp>
        <stp>300303.SZ</stp>
        <stp>2020-12-31</stp>
        <tr r="S1598" s="3"/>
      </tp>
      <tp>
        <v>-3.0645052092</v>
        <stp/>
        <stp>EM_S_FA_YOY_OR</stp>
        <stp>2</stp>
        <stp>300371.SZ</stp>
        <stp>2022-12-31</stp>
        <tr r="U1657" s="3"/>
      </tp>
      <tp>
        <v>30.387389327600001</v>
        <stp/>
        <stp>EM_S_FA_YOY_OR</stp>
        <stp>2</stp>
        <stp>300373.SZ</stp>
        <stp>2020-12-31</stp>
        <tr r="S1658" s="3"/>
      </tp>
      <tp>
        <v>33.557472757100001</v>
        <stp/>
        <stp>EM_S_FA_YOY_OR</stp>
        <stp>2</stp>
        <stp>300363.SZ</stp>
        <stp>2020-12-31</stp>
        <tr r="S1650" s="3"/>
      </tp>
      <tp>
        <v>31.4119918964</v>
        <stp/>
        <stp>EM_S_FA_YOY_OR</stp>
        <stp>2</stp>
        <stp>300351.SZ</stp>
        <stp>2022-12-31</stp>
        <tr r="U1641" s="3"/>
      </tp>
      <tp>
        <v>5.3572484103000004</v>
        <stp/>
        <stp>EM_S_FA_YOY_OR</stp>
        <stp>2</stp>
        <stp>300352.SZ</stp>
        <stp>2021-12-31</stp>
        <tr r="T1642" s="3"/>
      </tp>
      <tp>
        <v>-34.440154870299999</v>
        <stp/>
        <stp>EM_S_FA_YOY_OR</stp>
        <stp>2</stp>
        <stp>300353.SZ</stp>
        <stp>2020-12-31</stp>
        <tr r="S1643" s="3"/>
      </tp>
      <tp>
        <v>22.475558365800001</v>
        <stp/>
        <stp>EM_S_FA_YOY_OR</stp>
        <stp>2</stp>
        <stp>300341.SZ</stp>
        <stp>2022-12-31</stp>
        <tr r="U1631" s="3"/>
      </tp>
      <tp>
        <v>15.6684274769</v>
        <stp/>
        <stp>EM_S_FA_YOY_OR</stp>
        <stp>2</stp>
        <stp>300342.SZ</stp>
        <stp>2021-12-31</stp>
        <tr r="T1632" s="3"/>
      </tp>
      <tp>
        <v>-50.526102965</v>
        <stp/>
        <stp>EM_S_FA_YOY_OR</stp>
        <stp>2</stp>
        <stp>300343.SZ</stp>
        <stp>2020-12-31</stp>
        <tr r="S1633" s="3"/>
      </tp>
      <tp>
        <v>-31.610518327000001</v>
        <stp/>
        <stp>EM_S_FA_YOY_OR</stp>
        <stp>2</stp>
        <stp>300391.SZ</stp>
        <stp>2022-12-31</stp>
        <tr r="U1676" s="3"/>
      </tp>
      <tp>
        <v>46.207398941500003</v>
        <stp/>
        <stp>EM_S_FA_YOY_OR</stp>
        <stp>2</stp>
        <stp>300393.SZ</stp>
        <stp>2020-12-31</stp>
        <tr r="S1677" s="3"/>
      </tp>
      <tp>
        <v>-37.9541644862</v>
        <stp/>
        <stp>EM_S_FA_YOY_OR</stp>
        <stp>2</stp>
        <stp>300381.SZ</stp>
        <stp>2022-12-31</stp>
        <tr r="U1666" s="3"/>
      </tp>
      <tp>
        <v>13.663003016199999</v>
        <stp/>
        <stp>EM_S_FA_YOY_OR</stp>
        <stp>2</stp>
        <stp>300382.SZ</stp>
        <stp>2021-12-31</stp>
        <tr r="T1667" s="3"/>
      </tp>
      <tp>
        <v>5.3398643447999996</v>
        <stp/>
        <stp>EM_S_FA_YOY_OR</stp>
        <stp>2</stp>
        <stp>300383.SZ</stp>
        <stp>2020-12-31</stp>
        <tr r="S1668" s="3"/>
      </tp>
      <tp>
        <v>19.880250030399999</v>
        <stp/>
        <stp>EM_S_FA_YOY_OR</stp>
        <stp>2</stp>
        <stp>600241.SH</stp>
        <stp>2022-12-31</stp>
        <tr r="U2186" s="3"/>
      </tp>
      <tp>
        <v>-9.8602787554999995</v>
        <stp/>
        <stp>EM_S_FA_YOY_OR</stp>
        <stp>2</stp>
        <stp>600243.SH</stp>
        <stp>2020-12-31</stp>
        <tr r="S2187" s="3"/>
      </tp>
      <tp>
        <v>-38.183710423199997</v>
        <stp/>
        <stp>EM_S_FA_YOY_OR</stp>
        <stp>2</stp>
        <stp>600251.SH</stp>
        <stp>2022-12-31</stp>
        <tr r="U2192" s="3"/>
      </tp>
      <tp>
        <v>-13.996054240399999</v>
        <stp/>
        <stp>EM_S_FA_YOY_OR</stp>
        <stp>2</stp>
        <stp>600252.SH</stp>
        <stp>2021-12-31</stp>
        <tr r="T2193" s="3"/>
      </tp>
      <tp>
        <v>-12.498307698</v>
        <stp/>
        <stp>EM_S_FA_YOY_OR</stp>
        <stp>2</stp>
        <stp>600261.SH</stp>
        <stp>2022-12-31</stp>
        <tr r="U2199" s="3"/>
      </tp>
      <tp>
        <v>18.548230543799999</v>
        <stp/>
        <stp>EM_S_FA_YOY_OR</stp>
        <stp>2</stp>
        <stp>600262.SH</stp>
        <stp>2021-12-31</stp>
        <tr r="T2200" s="3"/>
      </tp>
      <tp>
        <v>-17.866773381600002</v>
        <stp/>
        <stp>EM_S_FA_YOY_OR</stp>
        <stp>2</stp>
        <stp>600271.SH</stp>
        <stp>2022-12-31</stp>
        <tr r="U2206" s="3"/>
      </tp>
      <tp>
        <v>-12.075160954999999</v>
        <stp/>
        <stp>EM_S_FA_YOY_OR</stp>
        <stp>2</stp>
        <stp>600272.SH</stp>
        <stp>2021-12-31</stp>
        <tr r="T2207" s="3"/>
      </tp>
      <tp>
        <v>3.6986765482999999</v>
        <stp/>
        <stp>EM_S_FA_YOY_OR</stp>
        <stp>2</stp>
        <stp>600273.SH</stp>
        <stp>2020-12-31</stp>
        <tr r="S2208" s="3"/>
      </tp>
      <tp>
        <v>-13.941680565</v>
        <stp/>
        <stp>EM_S_FA_YOY_OR</stp>
        <stp>2</stp>
        <stp>600201.SH</stp>
        <stp>2022-12-31</stp>
        <tr r="U2152" s="3"/>
      </tp>
      <tp>
        <v>-7.0205682390000002</v>
        <stp/>
        <stp>EM_S_FA_YOY_OR</stp>
        <stp>2</stp>
        <stp>600202.SH</stp>
        <stp>2021-12-31</stp>
        <tr r="T2153" s="3"/>
      </tp>
      <tp>
        <v>14.5639122723</v>
        <stp/>
        <stp>EM_S_FA_YOY_OR</stp>
        <stp>2</stp>
        <stp>600203.SH</stp>
        <stp>2020-12-31</stp>
        <tr r="S2154" s="3"/>
      </tp>
      <tp>
        <v>19.453152973000002</v>
        <stp/>
        <stp>EM_S_FA_YOY_OR</stp>
        <stp>2</stp>
        <stp>600211.SH</stp>
        <stp>2022-12-31</stp>
        <tr r="U2159" s="3"/>
      </tp>
      <tp>
        <v>-12.2838701683</v>
        <stp/>
        <stp>EM_S_FA_YOY_OR</stp>
        <stp>2</stp>
        <stp>600212.SH</stp>
        <stp>2021-12-31</stp>
        <tr r="T2160" s="3"/>
      </tp>
      <tp>
        <v>-30.597742839399999</v>
        <stp/>
        <stp>EM_S_FA_YOY_OR</stp>
        <stp>2</stp>
        <stp>600213.SH</stp>
        <stp>2020-12-31</stp>
        <tr r="S2161" s="3"/>
      </tp>
      <tp>
        <v>-32.756366614599997</v>
        <stp/>
        <stp>EM_S_FA_YOY_OR</stp>
        <stp>2</stp>
        <stp>600221.SH</stp>
        <stp>2022-12-31</stp>
        <tr r="U2168" s="3"/>
      </tp>
      <tp>
        <v>13.2256004494</v>
        <stp/>
        <stp>EM_S_FA_YOY_OR</stp>
        <stp>2</stp>
        <stp>600222.SH</stp>
        <stp>2021-12-31</stp>
        <tr r="T2169" s="3"/>
      </tp>
      <tp>
        <v>32.327809197999997</v>
        <stp/>
        <stp>EM_S_FA_YOY_OR</stp>
        <stp>2</stp>
        <stp>600223.SH</stp>
        <stp>2020-12-31</stp>
        <tr r="S2170" s="3"/>
      </tp>
      <tp>
        <v>-17.570165500800002</v>
        <stp/>
        <stp>EM_S_FA_YOY_OR</stp>
        <stp>2</stp>
        <stp>600231.SH</stp>
        <stp>2022-12-31</stp>
        <tr r="U2177" s="3"/>
      </tp>
      <tp>
        <v>19.2833078118</v>
        <stp/>
        <stp>EM_S_FA_YOY_OR</stp>
        <stp>2</stp>
        <stp>600232.SH</stp>
        <stp>2021-12-31</stp>
        <tr r="T2178" s="3"/>
      </tp>
      <tp>
        <v>12.057096055200001</v>
        <stp/>
        <stp>EM_S_FA_YOY_OR</stp>
        <stp>2</stp>
        <stp>600233.SH</stp>
        <stp>2020-12-31</stp>
        <tr r="S2179" s="3"/>
      </tp>
      <tp>
        <v>17.087969928500002</v>
        <stp/>
        <stp>EM_S_FA_YOY_OR</stp>
        <stp>2</stp>
        <stp>600281.SH</stp>
        <stp>2022-12-31</stp>
        <tr r="U2214" s="3"/>
      </tp>
      <tp>
        <v>42.451077176299997</v>
        <stp/>
        <stp>EM_S_FA_YOY_OR</stp>
        <stp>2</stp>
        <stp>600282.SH</stp>
        <stp>2021-12-31</stp>
        <tr r="T2215" s="3"/>
      </tp>
      <tp>
        <v>11.9335604521</v>
        <stp/>
        <stp>EM_S_FA_YOY_OR</stp>
        <stp>2</stp>
        <stp>600283.SH</stp>
        <stp>2020-12-31</stp>
        <tr r="S2216" s="3"/>
      </tp>
      <tp>
        <v>20.658209862</v>
        <stp/>
        <stp>EM_S_FA_YOY_OR</stp>
        <stp>2</stp>
        <stp>600292.SH</stp>
        <stp>2021-12-31</stp>
        <tr r="T2223" s="3"/>
      </tp>
      <tp>
        <v>-18.980092990999999</v>
        <stp/>
        <stp>EM_S_FA_YOY_OR</stp>
        <stp>2</stp>
        <stp>600293.SH</stp>
        <stp>2020-12-31</stp>
        <tr r="S2224" s="3"/>
      </tp>
      <tp>
        <v>3.1729804144</v>
        <stp/>
        <stp>EM_S_FA_YOY_OR</stp>
        <stp>2</stp>
        <stp>300231.SZ</stp>
        <stp>2022-12-31</stp>
        <tr r="U1528" s="3"/>
      </tp>
      <tp>
        <v>45.694810851600003</v>
        <stp/>
        <stp>EM_S_FA_YOY_OR</stp>
        <stp>2</stp>
        <stp>300232.SZ</stp>
        <stp>2021-12-31</stp>
        <tr r="T1529" s="3"/>
      </tp>
      <tp>
        <v>5.9795100014000004</v>
        <stp/>
        <stp>EM_S_FA_YOY_OR</stp>
        <stp>2</stp>
        <stp>300233.SZ</stp>
        <stp>2020-12-31</stp>
        <tr r="S1530" s="3"/>
      </tp>
      <tp>
        <v>-18.0726280668</v>
        <stp/>
        <stp>EM_S_FA_YOY_OR</stp>
        <stp>2</stp>
        <stp>300221.SZ</stp>
        <stp>2022-12-31</stp>
        <tr r="U1518" s="3"/>
      </tp>
      <tp>
        <v>5.4992296181000002</v>
        <stp/>
        <stp>EM_S_FA_YOY_OR</stp>
        <stp>2</stp>
        <stp>300222.SZ</stp>
        <stp>2021-12-31</stp>
        <tr r="T1519" s="3"/>
      </tp>
      <tp>
        <v>539.39699107850004</v>
        <stp/>
        <stp>EM_S_FA_YOY_OR</stp>
        <stp>2</stp>
        <stp>300223.SZ</stp>
        <stp>2020-12-31</stp>
        <tr r="S1520" s="3"/>
      </tp>
      <tp>
        <v>35.449812100199999</v>
        <stp/>
        <stp>EM_S_FA_YOY_OR</stp>
        <stp>2</stp>
        <stp>300211.SZ</stp>
        <stp>2022-12-31</stp>
        <tr r="U1509" s="3"/>
      </tp>
      <tp>
        <v>-21.9138217088</v>
        <stp/>
        <stp>EM_S_FA_YOY_OR</stp>
        <stp>2</stp>
        <stp>300212.SZ</stp>
        <stp>2021-12-31</stp>
        <tr r="T1510" s="3"/>
      </tp>
      <tp>
        <v>-28.219473448999999</v>
        <stp/>
        <stp>EM_S_FA_YOY_OR</stp>
        <stp>2</stp>
        <stp>300213.SZ</stp>
        <stp>2020-12-31</stp>
        <tr r="S1511" s="3"/>
      </tp>
      <tp>
        <v>-38.521991069000002</v>
        <stp/>
        <stp>EM_S_FA_YOY_OR</stp>
        <stp>2</stp>
        <stp>300201.SZ</stp>
        <stp>2022-12-31</stp>
        <tr r="U1500" s="3"/>
      </tp>
      <tp>
        <v>5.2802296915999998</v>
        <stp/>
        <stp>EM_S_FA_YOY_OR</stp>
        <stp>2</stp>
        <stp>300203.SZ</stp>
        <stp>2020-12-31</stp>
        <tr r="S1501" s="3"/>
      </tp>
      <tp>
        <v>-61.375206336799998</v>
        <stp/>
        <stp>EM_S_FA_YOY_OR</stp>
        <stp>2</stp>
        <stp>300271.SZ</stp>
        <stp>2022-12-31</stp>
        <tr r="U1568" s="3"/>
      </tp>
      <tp>
        <v>27.970513960400002</v>
        <stp/>
        <stp>EM_S_FA_YOY_OR</stp>
        <stp>2</stp>
        <stp>300272.SZ</stp>
        <stp>2021-12-31</stp>
        <tr r="T1569" s="3"/>
      </tp>
      <tp>
        <v>-3.4156873377000001</v>
        <stp/>
        <stp>EM_S_FA_YOY_OR</stp>
        <stp>2</stp>
        <stp>300261.SZ</stp>
        <stp>2022-12-31</stp>
        <tr r="U1558" s="3"/>
      </tp>
      <tp>
        <v>-68.247765120300002</v>
        <stp/>
        <stp>EM_S_FA_YOY_OR</stp>
        <stp>2</stp>
        <stp>300262.SZ</stp>
        <stp>2021-12-31</stp>
        <tr r="T1559" s="3"/>
      </tp>
      <tp>
        <v>-2.6343173763999999</v>
        <stp/>
        <stp>EM_S_FA_YOY_OR</stp>
        <stp>2</stp>
        <stp>300263.SZ</stp>
        <stp>2020-12-31</stp>
        <tr r="S1560" s="3"/>
      </tp>
      <tp>
        <v>-35.349741042200002</v>
        <stp/>
        <stp>EM_S_FA_YOY_OR</stp>
        <stp>2</stp>
        <stp>300251.SZ</stp>
        <stp>2022-12-31</stp>
        <tr r="U1548" s="3"/>
      </tp>
      <tp>
        <v>39.442417570899998</v>
        <stp/>
        <stp>EM_S_FA_YOY_OR</stp>
        <stp>2</stp>
        <stp>300252.SZ</stp>
        <stp>2021-12-31</stp>
        <tr r="T1549" s="3"/>
      </tp>
      <tp>
        <v>18.792994813100002</v>
        <stp/>
        <stp>EM_S_FA_YOY_OR</stp>
        <stp>2</stp>
        <stp>300253.SZ</stp>
        <stp>2020-12-31</stp>
        <tr r="S1550" s="3"/>
      </tp>
      <tp>
        <v>-9.2688380233000007</v>
        <stp/>
        <stp>EM_S_FA_YOY_OR</stp>
        <stp>2</stp>
        <stp>300241.SZ</stp>
        <stp>2022-12-31</stp>
        <tr r="U1538" s="3"/>
      </tp>
      <tp>
        <v>-6.6886753745999998</v>
        <stp/>
        <stp>EM_S_FA_YOY_OR</stp>
        <stp>2</stp>
        <stp>300242.SZ</stp>
        <stp>2021-12-31</stp>
        <tr r="T1539" s="3"/>
      </tp>
      <tp>
        <v>7.2941458107999999</v>
        <stp/>
        <stp>EM_S_FA_YOY_OR</stp>
        <stp>2</stp>
        <stp>300243.SZ</stp>
        <stp>2020-12-31</stp>
        <tr r="S1540" s="3"/>
      </tp>
      <tp>
        <v>-41.594224495500001</v>
        <stp/>
        <stp>EM_S_FA_YOY_OR</stp>
        <stp>2</stp>
        <stp>300291.SZ</stp>
        <stp>2022-12-31</stp>
        <tr r="U1587" s="3"/>
      </tp>
      <tp>
        <v>12.3897796324</v>
        <stp/>
        <stp>EM_S_FA_YOY_OR</stp>
        <stp>2</stp>
        <stp>300292.SZ</stp>
        <stp>2021-12-31</stp>
        <tr r="T1588" s="3"/>
      </tp>
      <tp>
        <v>-19.158150636399998</v>
        <stp/>
        <stp>EM_S_FA_YOY_OR</stp>
        <stp>2</stp>
        <stp>300293.SZ</stp>
        <stp>2020-12-31</stp>
        <tr r="S1589" s="3"/>
      </tp>
      <tp>
        <v>-10.6256049792</v>
        <stp/>
        <stp>EM_S_FA_YOY_OR</stp>
        <stp>2</stp>
        <stp>300281.SZ</stp>
        <stp>2022-12-31</stp>
        <tr r="U1577" s="3"/>
      </tp>
      <tp>
        <v>10.0466644764</v>
        <stp/>
        <stp>EM_S_FA_YOY_OR</stp>
        <stp>2</stp>
        <stp>300282.SZ</stp>
        <stp>2021-12-31</stp>
        <tr r="T1578" s="3"/>
      </tp>
      <tp>
        <v>-9.1089422001999996</v>
        <stp/>
        <stp>EM_S_FA_YOY_OR</stp>
        <stp>2</stp>
        <stp>300283.SZ</stp>
        <stp>2020-12-31</stp>
        <tr r="S1579" s="3"/>
      </tp>
      <tp>
        <v>26.8117281414</v>
        <stp/>
        <stp>EM_S_FA_YOY_OR</stp>
        <stp>2</stp>
        <stp>600141.SH</stp>
        <stp>2022-12-31</stp>
        <tr r="U2103" s="3"/>
      </tp>
      <tp>
        <v>19.720215078399999</v>
        <stp/>
        <stp>EM_S_FA_YOY_OR</stp>
        <stp>2</stp>
        <stp>600143.SH</stp>
        <stp>2020-12-31</stp>
        <tr r="S2104" s="3"/>
      </tp>
      <tp>
        <v>39.909256035699997</v>
        <stp/>
        <stp>EM_S_FA_YOY_OR</stp>
        <stp>2</stp>
        <stp>600151.SH</stp>
        <stp>2022-12-31</stp>
        <tr r="U2108" s="3"/>
      </tp>
      <tp>
        <v>18.937683042700002</v>
        <stp/>
        <stp>EM_S_FA_YOY_OR</stp>
        <stp>2</stp>
        <stp>600152.SH</stp>
        <stp>2021-12-31</stp>
        <tr r="T2109" s="3"/>
      </tp>
      <tp>
        <v>28.380735254299999</v>
        <stp/>
        <stp>EM_S_FA_YOY_OR</stp>
        <stp>2</stp>
        <stp>600153.SH</stp>
        <stp>2020-12-31</stp>
        <tr r="S2110" s="3"/>
      </tp>
      <tp>
        <v>3.6270271666</v>
        <stp/>
        <stp>EM_S_FA_YOY_OR</stp>
        <stp>2</stp>
        <stp>600161.SH</stp>
        <stp>2022-12-31</stp>
        <tr r="U2117" s="3"/>
      </tp>
      <tp>
        <v>14.495006974200001</v>
        <stp/>
        <stp>EM_S_FA_YOY_OR</stp>
        <stp>2</stp>
        <stp>600162.SH</stp>
        <stp>2021-12-31</stp>
        <tr r="T2118" s="3"/>
      </tp>
      <tp>
        <v>74.424474276400005</v>
        <stp/>
        <stp>EM_S_FA_YOY_OR</stp>
        <stp>2</stp>
        <stp>600163.SH</stp>
        <stp>2020-12-31</stp>
        <tr r="S2119" s="3"/>
      </tp>
      <tp>
        <v>0.98460782319999995</v>
        <stp/>
        <stp>EM_S_FA_YOY_OR</stp>
        <stp>2</stp>
        <stp>600171.SH</stp>
        <stp>2022-12-31</stp>
        <tr r="U2126" s="3"/>
      </tp>
      <tp>
        <v>8.2362558970999995</v>
        <stp/>
        <stp>EM_S_FA_YOY_OR</stp>
        <stp>2</stp>
        <stp>600172.SH</stp>
        <stp>2021-12-31</stp>
        <tr r="T2127" s="3"/>
      </tp>
      <tp>
        <v>18.769685053</v>
        <stp/>
        <stp>EM_S_FA_YOY_OR</stp>
        <stp>2</stp>
        <stp>600173.SH</stp>
        <stp>2020-12-31</stp>
        <tr r="S2128" s="3"/>
      </tp>
      <tp>
        <v>23.290409007499999</v>
        <stp/>
        <stp>EM_S_FA_YOY_OR</stp>
        <stp>2</stp>
        <stp>600101.SH</stp>
        <stp>2022-12-31</stp>
        <tr r="U2069" s="3"/>
      </tp>
      <tp>
        <v>-6.5491904240999999</v>
        <stp/>
        <stp>EM_S_FA_YOY_OR</stp>
        <stp>2</stp>
        <stp>600103.SH</stp>
        <stp>2020-12-31</stp>
        <tr r="S2070" s="3"/>
      </tp>
      <tp>
        <v>22.5320650313</v>
        <stp/>
        <stp>EM_S_FA_YOY_OR</stp>
        <stp>2</stp>
        <stp>600111.SH</stp>
        <stp>2022-12-31</stp>
        <tr r="U2078" s="3"/>
      </tp>
      <tp>
        <v>-16.148673279699999</v>
        <stp/>
        <stp>EM_S_FA_YOY_OR</stp>
        <stp>2</stp>
        <stp>600112.SH</stp>
        <stp>2021-12-31</stp>
        <tr r="T2079" s="3"/>
      </tp>
      <tp>
        <v>1.1413873830000001</v>
        <stp/>
        <stp>EM_S_FA_YOY_OR</stp>
        <stp>2</stp>
        <stp>600113.SH</stp>
        <stp>2020-12-31</stp>
        <tr r="S2080" s="3"/>
      </tp>
      <tp>
        <v>37.694281135700002</v>
        <stp/>
        <stp>EM_S_FA_YOY_OR</stp>
        <stp>2</stp>
        <stp>600121.SH</stp>
        <stp>2022-12-31</stp>
        <tr r="U2088" s="3"/>
      </tp>
      <tp>
        <v>-16.616878223899999</v>
        <stp/>
        <stp>EM_S_FA_YOY_OR</stp>
        <stp>2</stp>
        <stp>600123.SH</stp>
        <stp>2020-12-31</stp>
        <tr r="S2089" s="3"/>
      </tp>
      <tp>
        <v>2.0006091143</v>
        <stp/>
        <stp>EM_S_FA_YOY_OR</stp>
        <stp>2</stp>
        <stp>600131.SH</stp>
        <stp>2022-12-31</stp>
        <tr r="U2096" s="3"/>
      </tp>
      <tp>
        <v>19.902695425200001</v>
        <stp/>
        <stp>EM_S_FA_YOY_OR</stp>
        <stp>2</stp>
        <stp>600132.SH</stp>
        <stp>2021-12-31</stp>
        <tr r="T2097" s="3"/>
      </tp>
      <tp>
        <v>12.4219167962</v>
        <stp/>
        <stp>EM_S_FA_YOY_OR</stp>
        <stp>2</stp>
        <stp>600133.SH</stp>
        <stp>2020-12-31</stp>
        <tr r="S2098" s="3"/>
      </tp>
      <tp>
        <v>19.223154819499999</v>
        <stp/>
        <stp>EM_S_FA_YOY_OR</stp>
        <stp>2</stp>
        <stp>600182.SH</stp>
        <stp>2021-12-31</stp>
        <tr r="T2134" s="3"/>
      </tp>
      <tp>
        <v>10.922490058299999</v>
        <stp/>
        <stp>EM_S_FA_YOY_OR</stp>
        <stp>2</stp>
        <stp>600183.SH</stp>
        <stp>2020-12-31</stp>
        <tr r="S2135" s="3"/>
      </tp>
      <tp>
        <v>772.4493950131</v>
        <stp/>
        <stp>EM_S_FA_YOY_OR</stp>
        <stp>2</stp>
        <stp>600191.SH</stp>
        <stp>2022-12-31</stp>
        <tr r="U2143" s="3"/>
      </tp>
      <tp>
        <v>6.2546564599999993E-2</v>
        <stp/>
        <stp>EM_S_FA_YOY_OR</stp>
        <stp>2</stp>
        <stp>600192.SH</stp>
        <stp>2021-12-31</stp>
        <tr r="T2144" s="3"/>
      </tp>
      <tp>
        <v>96.993176296499996</v>
        <stp/>
        <stp>EM_S_FA_YOY_OR</stp>
        <stp>2</stp>
        <stp>600193.SH</stp>
        <stp>2020-12-31</stp>
        <tr r="S2145" s="3"/>
      </tp>
      <tp>
        <v>-18.4497711958</v>
        <stp/>
        <stp>EM_S_FA_YOY_OR</stp>
        <stp>2</stp>
        <stp>300131.SZ</stp>
        <stp>2022-12-31</stp>
        <tr r="U1433" s="3"/>
      </tp>
      <tp>
        <v>-4.4377255691000004</v>
        <stp/>
        <stp>EM_S_FA_YOY_OR</stp>
        <stp>2</stp>
        <stp>300132.SZ</stp>
        <stp>2021-12-31</stp>
        <tr r="T1434" s="3"/>
      </tp>
      <tp>
        <v>41.881932838099999</v>
        <stp/>
        <stp>EM_S_FA_YOY_OR</stp>
        <stp>2</stp>
        <stp>300133.SZ</stp>
        <stp>2020-12-31</stp>
        <tr r="S1435" s="3"/>
      </tp>
      <tp>
        <v>30.011262324</v>
        <stp/>
        <stp>EM_S_FA_YOY_OR</stp>
        <stp>2</stp>
        <stp>300121.SZ</stp>
        <stp>2022-12-31</stp>
        <tr r="U1423" s="3"/>
      </tp>
      <tp>
        <v>101.7885246482</v>
        <stp/>
        <stp>EM_S_FA_YOY_OR</stp>
        <stp>2</stp>
        <stp>300122.SZ</stp>
        <stp>2021-12-31</stp>
        <tr r="T1424" s="3"/>
      </tp>
      <tp>
        <v>-17.805274460900002</v>
        <stp/>
        <stp>EM_S_FA_YOY_OR</stp>
        <stp>2</stp>
        <stp>300123.SZ</stp>
        <stp>2020-12-31</stp>
        <tr r="S1425" s="3"/>
      </tp>
      <tp>
        <v>12.9734455167</v>
        <stp/>
        <stp>EM_S_FA_YOY_OR</stp>
        <stp>2</stp>
        <stp>300111.SZ</stp>
        <stp>2022-12-31</stp>
        <tr r="U1413" s="3"/>
      </tp>
      <tp>
        <v>29.422413900799999</v>
        <stp/>
        <stp>EM_S_FA_YOY_OR</stp>
        <stp>2</stp>
        <stp>300112.SZ</stp>
        <stp>2021-12-31</stp>
        <tr r="T1414" s="3"/>
      </tp>
      <tp>
        <v>-33.593797585499999</v>
        <stp/>
        <stp>EM_S_FA_YOY_OR</stp>
        <stp>2</stp>
        <stp>300113.SZ</stp>
        <stp>2020-12-31</stp>
        <tr r="S1415" s="3"/>
      </tp>
      <tp>
        <v>49.0053537095</v>
        <stp/>
        <stp>EM_S_FA_YOY_OR</stp>
        <stp>2</stp>
        <stp>300101.SZ</stp>
        <stp>2022-12-31</stp>
        <tr r="U1404" s="3"/>
      </tp>
      <tp>
        <v>42.822379256600001</v>
        <stp/>
        <stp>EM_S_FA_YOY_OR</stp>
        <stp>2</stp>
        <stp>300102.SZ</stp>
        <stp>2021-12-31</stp>
        <tr r="T1405" s="3"/>
      </tp>
      <tp>
        <v>9.2636353535999998</v>
        <stp/>
        <stp>EM_S_FA_YOY_OR</stp>
        <stp>2</stp>
        <stp>300103.SZ</stp>
        <stp>2020-12-31</stp>
        <tr r="S1406" s="3"/>
      </tp>
      <tp>
        <v>30.459851767899998</v>
        <stp/>
        <stp>EM_S_FA_YOY_OR</stp>
        <stp>2</stp>
        <stp>300171.SZ</stp>
        <stp>2022-12-31</stp>
        <tr r="U1472" s="3"/>
      </tp>
      <tp>
        <v>-4.9409562252999999</v>
        <stp/>
        <stp>EM_S_FA_YOY_OR</stp>
        <stp>2</stp>
        <stp>300172.SZ</stp>
        <stp>2021-12-31</stp>
        <tr r="T1473" s="3"/>
      </tp>
      <tp>
        <v>140.8367524176</v>
        <stp/>
        <stp>EM_S_FA_YOY_OR</stp>
        <stp>2</stp>
        <stp>300173.SZ</stp>
        <stp>2020-12-31</stp>
        <tr r="S1474" s="3"/>
      </tp>
      <tp>
        <v>95.498849284100004</v>
        <stp/>
        <stp>EM_S_FA_YOY_OR</stp>
        <stp>2</stp>
        <stp>000151.SZ</stp>
        <stp>2022-12-31</stp>
        <tr r="U60" s="3"/>
      </tp>
      <tp>
        <v>2.5669016116000001</v>
        <stp/>
        <stp>EM_S_FA_YOY_OR</stp>
        <stp>2</stp>
        <stp>000153.SZ</stp>
        <stp>2020-12-31</stp>
        <tr r="S61" s="3"/>
      </tp>
      <tp>
        <v>1.8099322962</v>
        <stp/>
        <stp>EM_S_FA_YOY_OR</stp>
        <stp>2</stp>
        <stp>300161.SZ</stp>
        <stp>2022-12-31</stp>
        <tr r="U1462" s="3"/>
      </tp>
      <tp>
        <v>59.172533490299998</v>
        <stp/>
        <stp>EM_S_FA_YOY_OR</stp>
        <stp>2</stp>
        <stp>300162.SZ</stp>
        <stp>2021-12-31</stp>
        <tr r="T1463" s="3"/>
      </tp>
      <tp>
        <v>-38.753324280199998</v>
        <stp/>
        <stp>EM_S_FA_YOY_OR</stp>
        <stp>2</stp>
        <stp>300163.SZ</stp>
        <stp>2020-12-31</stp>
        <tr r="S1464" s="3"/>
      </tp>
      <tp>
        <v>8.9525430568999997</v>
        <stp/>
        <stp>EM_S_FA_YOY_OR</stp>
        <stp>2</stp>
        <stp>300151.SZ</stp>
        <stp>2022-12-31</stp>
        <tr r="U1453" s="3"/>
      </tp>
      <tp>
        <v>-65.743344001300002</v>
        <stp/>
        <stp>EM_S_FA_YOY_OR</stp>
        <stp>2</stp>
        <stp>300152.SZ</stp>
        <stp>2021-12-31</stp>
        <tr r="T1454" s="3"/>
      </tp>
      <tp>
        <v>-32.976587187600003</v>
        <stp/>
        <stp>EM_S_FA_YOY_OR</stp>
        <stp>2</stp>
        <stp>300153.SZ</stp>
        <stp>2020-12-31</stp>
        <tr r="S1455" s="3"/>
      </tp>
      <tp>
        <v>-4.4396115302999997</v>
        <stp/>
        <stp>EM_S_FA_YOY_OR</stp>
        <stp>2</stp>
        <stp>300141.SZ</stp>
        <stp>2022-12-31</stp>
        <tr r="U1443" s="3"/>
      </tp>
      <tp>
        <v>17.822595893300001</v>
        <stp/>
        <stp>EM_S_FA_YOY_OR</stp>
        <stp>2</stp>
        <stp>300142.SZ</stp>
        <stp>2021-12-31</stp>
        <tr r="T1444" s="3"/>
      </tp>
      <tp>
        <v>15.3800685642</v>
        <stp/>
        <stp>EM_S_FA_YOY_OR</stp>
        <stp>2</stp>
        <stp>300143.SZ</stp>
        <stp>2020-12-31</stp>
        <tr r="S1445" s="3"/>
      </tp>
      <tp>
        <v>18.415089021899998</v>
        <stp/>
        <stp>EM_S_FA_YOY_OR</stp>
        <stp>2</stp>
        <stp>300191.SZ</stp>
        <stp>2022-12-31</stp>
        <tr r="U1490" s="3"/>
      </tp>
      <tp>
        <v>1.0342349237999999</v>
        <stp/>
        <stp>EM_S_FA_YOY_OR</stp>
        <stp>2</stp>
        <stp>300192.SZ</stp>
        <stp>2021-12-31</stp>
        <tr r="T1491" s="3"/>
      </tp>
      <tp>
        <v>5.6656647740999997</v>
        <stp/>
        <stp>EM_S_FA_YOY_OR</stp>
        <stp>2</stp>
        <stp>300193.SZ</stp>
        <stp>2020-12-31</stp>
        <tr r="S1492" s="3"/>
      </tp>
      <tp>
        <v>23.861687799399999</v>
        <stp/>
        <stp>EM_S_FA_YOY_OR</stp>
        <stp>2</stp>
        <stp>300181.SZ</stp>
        <stp>2022-12-31</stp>
        <tr r="U1481" s="3"/>
      </tp>
      <tp>
        <v>17.067622446000001</v>
        <stp/>
        <stp>EM_S_FA_YOY_OR</stp>
        <stp>2</stp>
        <stp>300182.SZ</stp>
        <stp>2021-12-31</stp>
        <tr r="T1482" s="3"/>
      </tp>
      <tp>
        <v>5.7285666249</v>
        <stp/>
        <stp>EM_S_FA_YOY_OR</stp>
        <stp>2</stp>
        <stp>300183.SZ</stp>
        <stp>2020-12-31</stp>
        <tr r="S1483" s="3"/>
      </tp>
      <tp>
        <v>-28.699722693399998</v>
        <stp/>
        <stp>EM_S_FA_YOY_OR</stp>
        <stp>2</stp>
        <stp>600051.SH</stp>
        <stp>2022-12-31</stp>
        <tr r="U2030" s="3"/>
      </tp>
      <tp>
        <v>25.218999331999999</v>
        <stp/>
        <stp>EM_S_FA_YOY_OR</stp>
        <stp>2</stp>
        <stp>600052.SH</stp>
        <stp>2021-12-31</stp>
        <tr r="T2031" s="3"/>
      </tp>
      <tp>
        <v>-84.719380351300003</v>
        <stp/>
        <stp>EM_S_FA_YOY_OR</stp>
        <stp>2</stp>
        <stp>600053.SH</stp>
        <stp>2020-12-31</stp>
        <tr r="S2032" s="3"/>
      </tp>
      <tp>
        <v>62.584733586200002</v>
        <stp/>
        <stp>EM_S_FA_YOY_OR</stp>
        <stp>2</stp>
        <stp>600061.SH</stp>
        <stp>2022-12-31</stp>
        <tr r="U2040" s="3"/>
      </tp>
      <tp>
        <v>7.1446744384</v>
        <stp/>
        <stp>EM_S_FA_YOY_OR</stp>
        <stp>2</stp>
        <stp>600062.SH</stp>
        <stp>2021-12-31</stp>
        <tr r="T2041" s="3"/>
      </tp>
      <tp>
        <v>10.9681417222</v>
        <stp/>
        <stp>EM_S_FA_YOY_OR</stp>
        <stp>2</stp>
        <stp>600063.SH</stp>
        <stp>2020-12-31</stp>
        <tr r="S2042" s="3"/>
      </tp>
      <tp>
        <v>17.0768910488</v>
        <stp/>
        <stp>EM_S_FA_YOY_OR</stp>
        <stp>2</stp>
        <stp>600071.SH</stp>
        <stp>2022-12-31</stp>
        <tr r="U2047" s="3"/>
      </tp>
      <tp>
        <v>28.5094409256</v>
        <stp/>
        <stp>EM_S_FA_YOY_OR</stp>
        <stp>2</stp>
        <stp>600072.SH</stp>
        <stp>2021-12-31</stp>
        <tr r="T2048" s="3"/>
      </tp>
      <tp>
        <v>1.9790771771</v>
        <stp/>
        <stp>EM_S_FA_YOY_OR</stp>
        <stp>2</stp>
        <stp>600073.SH</stp>
        <stp>2020-12-31</stp>
        <tr r="S2049" s="3"/>
      </tp>
      <tp>
        <v>20.306902083200001</v>
        <stp/>
        <stp>EM_S_FA_YOY_OR</stp>
        <stp>2</stp>
        <stp>600011.SH</stp>
        <stp>2022-12-31</stp>
        <tr r="U2004" s="3"/>
      </tp>
      <tp>
        <v>33.646972633300003</v>
        <stp/>
        <stp>EM_S_FA_YOY_OR</stp>
        <stp>2</stp>
        <stp>600012.SH</stp>
        <stp>2021-12-31</stp>
        <tr r="T2005" s="3"/>
      </tp>
      <tp>
        <v>26.997108355999998</v>
        <stp/>
        <stp>EM_S_FA_YOY_OR</stp>
        <stp>2</stp>
        <stp>600021.SH</stp>
        <stp>2022-12-31</stp>
        <tr r="U2012" s="3"/>
      </tp>
      <tp>
        <v>26.952700282599999</v>
        <stp/>
        <stp>EM_S_FA_YOY_OR</stp>
        <stp>2</stp>
        <stp>600022.SH</stp>
        <stp>2021-12-31</stp>
        <tr r="T2013" s="3"/>
      </tp>
      <tp>
        <v>-4.9403872140000002</v>
        <stp/>
        <stp>EM_S_FA_YOY_OR</stp>
        <stp>2</stp>
        <stp>600023.SH</stp>
        <stp>2020-12-31</stp>
        <tr r="S2014" s="3"/>
      </tp>
      <tp>
        <v>-24.591862365699999</v>
        <stp/>
        <stp>EM_S_FA_YOY_OR</stp>
        <stp>2</stp>
        <stp>600031.SH</stp>
        <stp>2022-12-31</stp>
        <tr r="U2021" s="3"/>
      </tp>
      <tp>
        <v>-19.911540934400001</v>
        <stp/>
        <stp>EM_S_FA_YOY_OR</stp>
        <stp>2</stp>
        <stp>600033.SH</stp>
        <stp>2020-12-31</stp>
        <tr r="S2022" s="3"/>
      </tp>
      <tp>
        <v>-12.858832830800001</v>
        <stp/>
        <stp>EM_S_FA_YOY_OR</stp>
        <stp>2</stp>
        <stp>600081.SH</stp>
        <stp>2022-12-31</stp>
        <tr r="U2055" s="3"/>
      </tp>
      <tp>
        <v>98.983842440700002</v>
        <stp/>
        <stp>EM_S_FA_YOY_OR</stp>
        <stp>2</stp>
        <stp>600082.SH</stp>
        <stp>2021-12-31</stp>
        <tr r="T2056" s="3"/>
      </tp>
      <tp>
        <v>43.005993685299998</v>
        <stp/>
        <stp>EM_S_FA_YOY_OR</stp>
        <stp>2</stp>
        <stp>600083.SH</stp>
        <stp>2020-12-31</stp>
        <tr r="S2057" s="3"/>
      </tp>
      <tp>
        <v>6.2060537362000003</v>
        <stp/>
        <stp>EM_S_FA_YOY_OR</stp>
        <stp>2</stp>
        <stp>000001.SZ</stp>
        <stp>2022-12-31</stp>
        <tr r="U2" s="3"/>
      </tp>
      <tp>
        <v>8.0374988461000001</v>
        <stp/>
        <stp>EM_S_FA_YOY_OR</stp>
        <stp>2</stp>
        <stp>000002.SZ</stp>
        <stp>2021-12-31</stp>
        <tr r="T3" s="3"/>
      </tp>
      <tp>
        <v>18.097243782100001</v>
        <stp/>
        <stp>EM_S_FA_YOY_OR</stp>
        <stp>2</stp>
        <stp>300031.SZ</stp>
        <stp>2022-12-31</stp>
        <tr r="U1339" s="3"/>
      </tp>
      <tp>
        <v>8.3928081632999998</v>
        <stp/>
        <stp>EM_S_FA_YOY_OR</stp>
        <stp>2</stp>
        <stp>300032.SZ</stp>
        <stp>2021-12-31</stp>
        <tr r="T1340" s="3"/>
      </tp>
      <tp>
        <v>63.234481712499999</v>
        <stp/>
        <stp>EM_S_FA_YOY_OR</stp>
        <stp>2</stp>
        <stp>300033.SZ</stp>
        <stp>2020-12-31</stp>
        <tr r="S1341" s="3"/>
      </tp>
      <tp>
        <v>-24.4842592346</v>
        <stp/>
        <stp>EM_S_FA_YOY_OR</stp>
        <stp>2</stp>
        <stp>000011.SZ</stp>
        <stp>2022-12-31</stp>
        <tr r="U11" s="3"/>
      </tp>
      <tp>
        <v>27.717270705299999</v>
        <stp/>
        <stp>EM_S_FA_YOY_OR</stp>
        <stp>2</stp>
        <stp>000012.SZ</stp>
        <stp>2021-12-31</stp>
        <tr r="T12" s="3"/>
      </tp>
      <tp>
        <v>-3.2445754913</v>
        <stp/>
        <stp>EM_S_FA_YOY_OR</stp>
        <stp>2</stp>
        <stp>300021.SZ</stp>
        <stp>2022-12-31</stp>
        <tr r="U1331" s="3"/>
      </tp>
      <tp>
        <v>-4.4421711250999998</v>
        <stp/>
        <stp>EM_S_FA_YOY_OR</stp>
        <stp>2</stp>
        <stp>300022.SZ</stp>
        <stp>2021-12-31</stp>
        <tr r="T1332" s="3"/>
      </tp>
      <tp>
        <v>-2.2432819877000001</v>
        <stp/>
        <stp>EM_S_FA_YOY_OR</stp>
        <stp>2</stp>
        <stp>000021.SZ</stp>
        <stp>2022-12-31</stp>
        <tr r="U18" s="3"/>
      </tp>
      <tp>
        <v>-2.5868263151000002</v>
        <stp/>
        <stp>EM_S_FA_YOY_OR</stp>
        <stp>2</stp>
        <stp>000023.SZ</stp>
        <stp>2020-12-31</stp>
        <tr r="S19" s="3"/>
      </tp>
      <tp>
        <v>-8.1461636166000009</v>
        <stp/>
        <stp>EM_S_FA_YOY_OR</stp>
        <stp>2</stp>
        <stp>300011.SZ</stp>
        <stp>2022-12-31</stp>
        <tr r="U1321" s="3"/>
      </tp>
      <tp>
        <v>21.3407277355</v>
        <stp/>
        <stp>EM_S_FA_YOY_OR</stp>
        <stp>2</stp>
        <stp>300012.SZ</stp>
        <stp>2021-12-31</stp>
        <tr r="T1322" s="3"/>
      </tp>
      <tp>
        <v>-10.3423202721</v>
        <stp/>
        <stp>EM_S_FA_YOY_OR</stp>
        <stp>2</stp>
        <stp>300013.SZ</stp>
        <stp>2020-12-31</stp>
        <tr r="S1323" s="3"/>
      </tp>
      <tp>
        <v>-7.1238797850999998</v>
        <stp/>
        <stp>EM_S_FA_YOY_OR</stp>
        <stp>2</stp>
        <stp>000031.SZ</stp>
        <stp>2022-12-31</stp>
        <tr r="U26" s="3"/>
      </tp>
      <tp>
        <v>37.671394336900001</v>
        <stp/>
        <stp>EM_S_FA_YOY_OR</stp>
        <stp>2</stp>
        <stp>000032.SZ</stp>
        <stp>2021-12-31</stp>
        <tr r="T27" s="3"/>
      </tp>
      <tp>
        <v>23.181273804899998</v>
        <stp/>
        <stp>EM_S_FA_YOY_OR</stp>
        <stp>2</stp>
        <stp>300001.SZ</stp>
        <stp>2022-12-31</stp>
        <tr r="U1311" s="3"/>
      </tp>
      <tp>
        <v>19.9809507503</v>
        <stp/>
        <stp>EM_S_FA_YOY_OR</stp>
        <stp>2</stp>
        <stp>300002.SZ</stp>
        <stp>2021-12-31</stp>
        <tr r="T1312" s="3"/>
      </tp>
      <tp>
        <v>3.1189434684999999</v>
        <stp/>
        <stp>EM_S_FA_YOY_OR</stp>
        <stp>2</stp>
        <stp>300003.SZ</stp>
        <stp>2020-12-31</stp>
        <tr r="S1313" s="3"/>
      </tp>
      <tp>
        <v>-18.891996955700002</v>
        <stp/>
        <stp>EM_S_FA_YOY_OR</stp>
        <stp>2</stp>
        <stp>000042.SZ</stp>
        <stp>2021-12-31</stp>
        <tr r="T34" s="3"/>
      </tp>
      <tp>
        <v>17.2480589569</v>
        <stp/>
        <stp>EM_S_FA_YOY_OR</stp>
        <stp>2</stp>
        <stp>300071.SZ</stp>
        <stp>2022-12-31</stp>
        <tr r="U1376" s="3"/>
      </tp>
      <tp>
        <v>-19.3846501899</v>
        <stp/>
        <stp>EM_S_FA_YOY_OR</stp>
        <stp>2</stp>
        <stp>300072.SZ</stp>
        <stp>2021-12-31</stp>
        <tr r="T1377" s="3"/>
      </tp>
      <tp>
        <v>39.363958256700002</v>
        <stp/>
        <stp>EM_S_FA_YOY_OR</stp>
        <stp>2</stp>
        <stp>300073.SZ</stp>
        <stp>2020-12-31</stp>
        <tr r="S1378" s="3"/>
      </tp>
      <tp>
        <v>19.0925401591</v>
        <stp/>
        <stp>EM_S_FA_YOY_OR</stp>
        <stp>2</stp>
        <stp>300061.SZ</stp>
        <stp>2022-12-31</stp>
        <tr r="U1367" s="3"/>
      </tp>
      <tp>
        <v>8.3783257048999999</v>
        <stp/>
        <stp>EM_S_FA_YOY_OR</stp>
        <stp>2</stp>
        <stp>300062.SZ</stp>
        <stp>2021-12-31</stp>
        <tr r="T1368" s="3"/>
      </tp>
      <tp>
        <v>23.073221453999999</v>
        <stp/>
        <stp>EM_S_FA_YOY_OR</stp>
        <stp>2</stp>
        <stp>300063.SZ</stp>
        <stp>2020-12-31</stp>
        <tr r="S1369" s="3"/>
      </tp>
      <tp>
        <v>6.3877825560000003</v>
        <stp/>
        <stp>EM_S_FA_YOY_OR</stp>
        <stp>2</stp>
        <stp>000061.SZ</stp>
        <stp>2022-12-31</stp>
        <tr r="U45" s="3"/>
      </tp>
      <tp>
        <v>39.860420875599999</v>
        <stp/>
        <stp>EM_S_FA_YOY_OR</stp>
        <stp>2</stp>
        <stp>000062.SZ</stp>
        <stp>2021-12-31</stp>
        <tr r="T46" s="3"/>
      </tp>
      <tp>
        <v>11.807903454</v>
        <stp/>
        <stp>EM_S_FA_YOY_OR</stp>
        <stp>2</stp>
        <stp>000063.SZ</stp>
        <stp>2020-12-31</stp>
        <tr r="S47" s="3"/>
      </tp>
      <tp>
        <v>-3.7033785738999998</v>
        <stp/>
        <stp>EM_S_FA_YOY_OR</stp>
        <stp>2</stp>
        <stp>300051.SZ</stp>
        <stp>2022-12-31</stp>
        <tr r="U1358" s="3"/>
      </tp>
      <tp>
        <v>26.5888744614</v>
        <stp/>
        <stp>EM_S_FA_YOY_OR</stp>
        <stp>2</stp>
        <stp>300052.SZ</stp>
        <stp>2021-12-31</stp>
        <tr r="T1359" s="3"/>
      </tp>
      <tp>
        <v>2.1284400752999999</v>
        <stp/>
        <stp>EM_S_FA_YOY_OR</stp>
        <stp>2</stp>
        <stp>300053.SZ</stp>
        <stp>2020-12-31</stp>
        <tr r="S1360" s="3"/>
      </tp>
      <tp>
        <v>25.7115001841</v>
        <stp/>
        <stp>EM_S_FA_YOY_OR</stp>
        <stp>2</stp>
        <stp>300041.SZ</stp>
        <stp>2022-12-31</stp>
        <tr r="U1348" s="3"/>
      </tp>
      <tp>
        <v>28.301058837900001</v>
        <stp/>
        <stp>EM_S_FA_YOY_OR</stp>
        <stp>2</stp>
        <stp>300042.SZ</stp>
        <stp>2021-12-31</stp>
        <tr r="T1349" s="3"/>
      </tp>
      <tp>
        <v>-32.822982339600003</v>
        <stp/>
        <stp>EM_S_FA_YOY_OR</stp>
        <stp>2</stp>
        <stp>300043.SZ</stp>
        <stp>2020-12-31</stp>
        <tr r="S1350" s="3"/>
      </tp>
      <tp>
        <v>-11.7267660892</v>
        <stp/>
        <stp>EM_S_FA_YOY_OR</stp>
        <stp>2</stp>
        <stp>300091.SZ</stp>
        <stp>2022-12-31</stp>
        <tr r="U1394" s="3"/>
      </tp>
      <tp>
        <v>28.970003686599998</v>
        <stp/>
        <stp>EM_S_FA_YOY_OR</stp>
        <stp>2</stp>
        <stp>300092.SZ</stp>
        <stp>2021-12-31</stp>
        <tr r="T1395" s="3"/>
      </tp>
      <tp>
        <v>-46.261225122600003</v>
        <stp/>
        <stp>EM_S_FA_YOY_OR</stp>
        <stp>2</stp>
        <stp>300093.SZ</stp>
        <stp>2020-12-31</stp>
        <tr r="S1396" s="3"/>
      </tp>
      <tp>
        <v>0.50945175119999997</v>
        <stp/>
        <stp>EM_S_FA_YOY_OR</stp>
        <stp>2</stp>
        <stp>300081.SZ</stp>
        <stp>2022-12-31</stp>
        <tr r="U1386" s="3"/>
      </tp>
      <tp>
        <v>17.674218738099999</v>
        <stp/>
        <stp>EM_S_FA_YOY_OR</stp>
        <stp>2</stp>
        <stp>300082.SZ</stp>
        <stp>2021-12-31</stp>
        <tr r="T1387" s="3"/>
      </tp>
      <tp>
        <v>-36.105734025099999</v>
        <stp/>
        <stp>EM_S_FA_YOY_OR</stp>
        <stp>2</stp>
        <stp>300083.SZ</stp>
        <stp>2020-12-31</stp>
        <tr r="S1388" s="3"/>
      </tp>
      <tp>
        <v>-4.8247534536999996</v>
        <stp/>
        <stp>EM_S_FA_YOY_OR</stp>
        <stp>2</stp>
        <stp>600961.SH</stp>
        <stp>2022-12-31</stp>
        <tr r="U2727" s="3"/>
      </tp>
      <tp>
        <v>26.346012489500001</v>
        <stp/>
        <stp>EM_S_FA_YOY_OR</stp>
        <stp>2</stp>
        <stp>600962.SH</stp>
        <stp>2021-12-31</stp>
        <tr r="T2728" s="3"/>
      </tp>
      <tp>
        <v>0.1395920202</v>
        <stp/>
        <stp>EM_S_FA_YOY_OR</stp>
        <stp>2</stp>
        <stp>600963.SH</stp>
        <stp>2020-12-31</stp>
        <tr r="S2729" s="3"/>
      </tp>
      <tp>
        <v>24.250227807200002</v>
        <stp/>
        <stp>EM_S_FA_YOY_OR</stp>
        <stp>2</stp>
        <stp>600971.SH</stp>
        <stp>2022-12-31</stp>
        <tr r="U2735" s="3"/>
      </tp>
      <tp>
        <v>2.5706080209</v>
        <stp/>
        <stp>EM_S_FA_YOY_OR</stp>
        <stp>2</stp>
        <stp>600973.SH</stp>
        <stp>2020-12-31</stp>
        <tr r="S2736" s="3"/>
      </tp>
      <tp>
        <v>3.9451087293999998</v>
        <stp/>
        <stp>EM_S_FA_YOY_OR</stp>
        <stp>2</stp>
        <stp>600903.SH</stp>
        <stp>2020-12-31</stp>
        <tr r="S2715" s="3"/>
      </tp>
      <tp>
        <v>-1.3761427435</v>
        <stp/>
        <stp>EM_S_FA_YOY_OR</stp>
        <stp>2</stp>
        <stp>600933.SH</stp>
        <stp>2020-12-31</stp>
        <tr r="S2721" s="3"/>
      </tp>
      <tp>
        <v>5.4792222867999998</v>
        <stp/>
        <stp>EM_S_FA_YOY_OR</stp>
        <stp>2</stp>
        <stp>600981.SH</stp>
        <stp>2022-12-31</stp>
        <tr r="U2742" s="3"/>
      </tp>
      <tp>
        <v>27.641190937099999</v>
        <stp/>
        <stp>EM_S_FA_YOY_OR</stp>
        <stp>2</stp>
        <stp>600982.SH</stp>
        <stp>2021-12-31</stp>
        <tr r="T2743" s="3"/>
      </tp>
      <tp>
        <v>-6.3917469949000001</v>
        <stp/>
        <stp>EM_S_FA_YOY_OR</stp>
        <stp>2</stp>
        <stp>600983.SH</stp>
        <stp>2020-12-31</stp>
        <tr r="S2744" s="3"/>
      </tp>
      <tp>
        <v>18.7367146582</v>
        <stp/>
        <stp>EM_S_FA_YOY_OR</stp>
        <stp>2</stp>
        <stp>600992.SH</stp>
        <stp>2021-12-31</stp>
        <tr r="T2751" s="3"/>
      </tp>
      <tp>
        <v>3.1860658290999999</v>
        <stp/>
        <stp>EM_S_FA_YOY_OR</stp>
        <stp>2</stp>
        <stp>600993.SH</stp>
        <stp>2020-12-31</stp>
        <tr r="S2752" s="3"/>
      </tp>
      <tp>
        <v>-1.8209824939999999</v>
        <stp/>
        <stp>EM_S_FA_YOY_OR</stp>
        <stp>2</stp>
        <stp>000901.SZ</stp>
        <stp>2022-12-31</stp>
        <tr r="U360" s="3"/>
      </tp>
      <tp>
        <v>17.211975182900002</v>
        <stp/>
        <stp>EM_S_FA_YOY_OR</stp>
        <stp>2</stp>
        <stp>000902.SZ</stp>
        <stp>2021-12-31</stp>
        <tr r="T361" s="3"/>
      </tp>
      <tp>
        <v>46.9434974439</v>
        <stp/>
        <stp>EM_S_FA_YOY_OR</stp>
        <stp>2</stp>
        <stp>000903.SZ</stp>
        <stp>2020-12-31</stp>
        <tr r="S362" s="3"/>
      </tp>
      <tp>
        <v>-12.241187327</v>
        <stp/>
        <stp>EM_S_FA_YOY_OR</stp>
        <stp>2</stp>
        <stp>000911.SZ</stp>
        <stp>2022-12-31</stp>
        <tr r="U368" s="3"/>
      </tp>
      <tp>
        <v>20.2013662108</v>
        <stp/>
        <stp>EM_S_FA_YOY_OR</stp>
        <stp>2</stp>
        <stp>000912.SZ</stp>
        <stp>2021-12-31</stp>
        <tr r="T369" s="3"/>
      </tp>
      <tp>
        <v>-4.5486201189999997</v>
        <stp/>
        <stp>EM_S_FA_YOY_OR</stp>
        <stp>2</stp>
        <stp>000913.SZ</stp>
        <stp>2020-12-31</stp>
        <tr r="S370" s="3"/>
      </tp>
      <tp>
        <v>9.6984826173999998</v>
        <stp/>
        <stp>EM_S_FA_YOY_OR</stp>
        <stp>2</stp>
        <stp>000921.SZ</stp>
        <stp>2022-12-31</stp>
        <tr r="U375" s="3"/>
      </tp>
      <tp>
        <v>28.575487595599999</v>
        <stp/>
        <stp>EM_S_FA_YOY_OR</stp>
        <stp>2</stp>
        <stp>000922.SZ</stp>
        <stp>2021-12-31</stp>
        <tr r="T376" s="3"/>
      </tp>
      <tp>
        <v>2.3320044508</v>
        <stp/>
        <stp>EM_S_FA_YOY_OR</stp>
        <stp>2</stp>
        <stp>000923.SZ</stp>
        <stp>2020-12-31</stp>
        <tr r="S377" s="3"/>
      </tp>
      <tp>
        <v>5.3402434537000003</v>
        <stp/>
        <stp>EM_S_FA_YOY_OR</stp>
        <stp>2</stp>
        <stp>000931.SZ</stp>
        <stp>2022-12-31</stp>
        <tr r="U384" s="3"/>
      </tp>
      <tp>
        <v>47.215339832600002</v>
        <stp/>
        <stp>EM_S_FA_YOY_OR</stp>
        <stp>2</stp>
        <stp>000932.SZ</stp>
        <stp>2021-12-31</stp>
        <tr r="T385" s="3"/>
      </tp>
      <tp>
        <v>7.2455206284999996</v>
        <stp/>
        <stp>EM_S_FA_YOY_OR</stp>
        <stp>2</stp>
        <stp>000933.SZ</stp>
        <stp>2020-12-31</stp>
        <tr r="S386" s="3"/>
      </tp>
      <tp>
        <v>-48.622341106699999</v>
        <stp/>
        <stp>EM_S_FA_YOY_OR</stp>
        <stp>2</stp>
        <stp>000951.SZ</stp>
        <stp>2022-12-31</stp>
        <tr r="U394" s="3"/>
      </tp>
      <tp>
        <v>14.1540524951</v>
        <stp/>
        <stp>EM_S_FA_YOY_OR</stp>
        <stp>2</stp>
        <stp>000952.SZ</stp>
        <stp>2021-12-31</stp>
        <tr r="T395" s="3"/>
      </tp>
      <tp>
        <v>75.618372101999995</v>
        <stp/>
        <stp>EM_S_FA_YOY_OR</stp>
        <stp>2</stp>
        <stp>000953.SZ</stp>
        <stp>2020-12-31</stp>
        <tr r="S396" s="3"/>
      </tp>
      <tp>
        <v>-25.469093554200001</v>
        <stp/>
        <stp>EM_S_FA_YOY_OR</stp>
        <stp>2</stp>
        <stp>000961.SZ</stp>
        <stp>2022-12-31</stp>
        <tr r="U402" s="3"/>
      </tp>
      <tp>
        <v>17.487251379500002</v>
        <stp/>
        <stp>EM_S_FA_YOY_OR</stp>
        <stp>2</stp>
        <stp>000962.SZ</stp>
        <stp>2021-12-31</stp>
        <tr r="T403" s="3"/>
      </tp>
      <tp>
        <v>-4.9727880818000001</v>
        <stp/>
        <stp>EM_S_FA_YOY_OR</stp>
        <stp>2</stp>
        <stp>000963.SZ</stp>
        <stp>2020-12-31</stp>
        <tr r="S404" s="3"/>
      </tp>
      <tp>
        <v>-28.325096907799999</v>
        <stp/>
        <stp>EM_S_FA_YOY_OR</stp>
        <stp>2</stp>
        <stp>000971.SZ</stp>
        <stp>2022-12-31</stp>
        <tr r="U411" s="3"/>
      </tp>
      <tp>
        <v>659.6059361248</v>
        <stp/>
        <stp>EM_S_FA_YOY_OR</stp>
        <stp>2</stp>
        <stp>000972.SZ</stp>
        <stp>2021-12-31</stp>
        <tr r="T412" s="3"/>
      </tp>
      <tp>
        <v>-19.2711825393</v>
        <stp/>
        <stp>EM_S_FA_YOY_OR</stp>
        <stp>2</stp>
        <stp>000973.SZ</stp>
        <stp>2020-12-31</stp>
        <tr r="S413" s="3"/>
      </tp>
      <tp>
        <v>-5.9831200279000001</v>
        <stp/>
        <stp>EM_S_FA_YOY_OR</stp>
        <stp>2</stp>
        <stp>000981.SZ</stp>
        <stp>2022-12-31</stp>
        <tr r="U419" s="3"/>
      </tp>
      <tp>
        <v>206.20616113240001</v>
        <stp/>
        <stp>EM_S_FA_YOY_OR</stp>
        <stp>2</stp>
        <stp>000982.SZ</stp>
        <stp>2021-12-31</stp>
        <tr r="T420" s="3"/>
      </tp>
      <tp>
        <v>-6.2513165977999998</v>
        <stp/>
        <stp>EM_S_FA_YOY_OR</stp>
        <stp>2</stp>
        <stp>000983.SZ</stp>
        <stp>2020-12-31</stp>
        <tr r="S421" s="3"/>
      </tp>
      <tp>
        <v>-38.105171341199998</v>
        <stp/>
        <stp>EM_S_FA_YOY_OR</stp>
        <stp>2</stp>
        <stp>000993.SZ</stp>
        <stp>2020-12-31</stp>
        <tr r="S427" s="3"/>
      </tp>
      <tp>
        <v>-59.309761925499998</v>
        <stp/>
        <stp>EM_S_FA_YOY_OR</stp>
        <stp>2</stp>
        <stp>600841.SH</stp>
        <stp>2022-12-31</stp>
        <tr r="U2665" s="3"/>
      </tp>
      <tp>
        <v>-4.5428402581</v>
        <stp/>
        <stp>EM_S_FA_YOY_OR</stp>
        <stp>2</stp>
        <stp>600843.SH</stp>
        <stp>2020-12-31</stp>
        <tr r="S2666" s="3"/>
      </tp>
      <tp>
        <v>-4.7089691371000004</v>
        <stp/>
        <stp>EM_S_FA_YOY_OR</stp>
        <stp>2</stp>
        <stp>600851.SH</stp>
        <stp>2022-12-31</stp>
        <tr r="U2673" s="3"/>
      </tp>
      <tp>
        <v>6.5823187182999998</v>
        <stp/>
        <stp>EM_S_FA_YOY_OR</stp>
        <stp>2</stp>
        <stp>600853.SH</stp>
        <stp>2020-12-31</stp>
        <tr r="S2674" s="3"/>
      </tp>
      <tp>
        <v>-30.624208338500001</v>
        <stp/>
        <stp>EM_S_FA_YOY_OR</stp>
        <stp>2</stp>
        <stp>600861.SH</stp>
        <stp>2022-12-31</stp>
        <tr r="U2681" s="3"/>
      </tp>
      <tp>
        <v>30.767810085499999</v>
        <stp/>
        <stp>EM_S_FA_YOY_OR</stp>
        <stp>2</stp>
        <stp>600862.SH</stp>
        <stp>2021-12-31</stp>
        <tr r="T2682" s="3"/>
      </tp>
      <tp>
        <v>6.1019604792999997</v>
        <stp/>
        <stp>EM_S_FA_YOY_OR</stp>
        <stp>2</stp>
        <stp>600863.SH</stp>
        <stp>2020-12-31</stp>
        <tr r="S2683" s="3"/>
      </tp>
      <tp>
        <v>6.0972944766000001</v>
        <stp/>
        <stp>EM_S_FA_YOY_OR</stp>
        <stp>2</stp>
        <stp>600871.SH</stp>
        <stp>2022-12-31</stp>
        <tr r="U2690" s="3"/>
      </tp>
      <tp>
        <v>-0.1507816588</v>
        <stp/>
        <stp>EM_S_FA_YOY_OR</stp>
        <stp>2</stp>
        <stp>600872.SH</stp>
        <stp>2021-12-31</stp>
        <tr r="T2691" s="3"/>
      </tp>
      <tp>
        <v>17.150231088599998</v>
        <stp/>
        <stp>EM_S_FA_YOY_OR</stp>
        <stp>2</stp>
        <stp>600873.SH</stp>
        <stp>2020-12-31</stp>
        <tr r="S2692" s="3"/>
      </tp>
      <tp>
        <v>-6.1412515262999996</v>
        <stp/>
        <stp>EM_S_FA_YOY_OR</stp>
        <stp>2</stp>
        <stp>600801.SH</stp>
        <stp>2022-12-31</stp>
        <tr r="U2629" s="3"/>
      </tp>
      <tp>
        <v>22.160026149299998</v>
        <stp/>
        <stp>EM_S_FA_YOY_OR</stp>
        <stp>2</stp>
        <stp>600802.SH</stp>
        <stp>2021-12-31</stp>
        <tr r="T2630" s="3"/>
      </tp>
      <tp>
        <v>-0.62424860839999996</v>
        <stp/>
        <stp>EM_S_FA_YOY_OR</stp>
        <stp>2</stp>
        <stp>600803.SH</stp>
        <stp>2020-12-31</stp>
        <tr r="S2631" s="3"/>
      </tp>
      <tp>
        <v>-14.562627408699999</v>
        <stp/>
        <stp>EM_S_FA_YOY_OR</stp>
        <stp>2</stp>
        <stp>600811.SH</stp>
        <stp>2022-12-31</stp>
        <tr r="U2638" s="3"/>
      </tp>
      <tp>
        <v>-9.6404481308999994</v>
        <stp/>
        <stp>EM_S_FA_YOY_OR</stp>
        <stp>2</stp>
        <stp>600812.SH</stp>
        <stp>2021-12-31</stp>
        <tr r="T2639" s="3"/>
      </tp>
      <tp>
        <v>57.517738528199999</v>
        <stp/>
        <stp>EM_S_FA_YOY_OR</stp>
        <stp>2</stp>
        <stp>600821.SH</stp>
        <stp>2022-12-31</stp>
        <tr r="U2647" s="3"/>
      </tp>
      <tp>
        <v>-16.406934896599999</v>
        <stp/>
        <stp>EM_S_FA_YOY_OR</stp>
        <stp>2</stp>
        <stp>600822.SH</stp>
        <stp>2021-12-31</stp>
        <tr r="T2648" s="3"/>
      </tp>
      <tp>
        <v>1.1945317808</v>
        <stp/>
        <stp>EM_S_FA_YOY_OR</stp>
        <stp>2</stp>
        <stp>600823.SH</stp>
        <stp>2020-12-31</stp>
        <tr r="S2649" s="3"/>
      </tp>
      <tp>
        <v>-0.20588706170000001</v>
        <stp/>
        <stp>EM_S_FA_YOY_OR</stp>
        <stp>2</stp>
        <stp>600831.SH</stp>
        <stp>2022-12-31</stp>
        <tr r="U2657" s="3"/>
      </tp>
      <tp>
        <v>27.649828938700001</v>
        <stp/>
        <stp>EM_S_FA_YOY_OR</stp>
        <stp>2</stp>
        <stp>600833.SH</stp>
        <stp>2020-12-31</stp>
        <tr r="S2658" s="3"/>
      </tp>
      <tp>
        <v>-34.0173081537</v>
        <stp/>
        <stp>EM_S_FA_YOY_OR</stp>
        <stp>2</stp>
        <stp>600881.SH</stp>
        <stp>2022-12-31</stp>
        <tr r="U2699" s="3"/>
      </tp>
      <tp>
        <v>57.309761161799997</v>
        <stp/>
        <stp>EM_S_FA_YOY_OR</stp>
        <stp>2</stp>
        <stp>600882.SH</stp>
        <stp>2021-12-31</stp>
        <tr r="T2700" s="3"/>
      </tp>
      <tp>
        <v>-32.124485256299998</v>
        <stp/>
        <stp>EM_S_FA_YOY_OR</stp>
        <stp>2</stp>
        <stp>600883.SH</stp>
        <stp>2020-12-31</stp>
        <tr r="S2701" s="3"/>
      </tp>
      <tp>
        <v>-28.387601800900001</v>
        <stp/>
        <stp>EM_S_FA_YOY_OR</stp>
        <stp>2</stp>
        <stp>600892.SH</stp>
        <stp>2021-12-31</stp>
        <tr r="T2708" s="3"/>
      </tp>
      <tp>
        <v>13.5742129936</v>
        <stp/>
        <stp>EM_S_FA_YOY_OR</stp>
        <stp>2</stp>
        <stp>600893.SH</stp>
        <stp>2020-12-31</stp>
        <tr r="S2709" s="3"/>
      </tp>
      <tp>
        <v>9.6095252263000006</v>
        <stp/>
        <stp>EM_S_FA_YOY_OR</stp>
        <stp>2</stp>
        <stp>000801.SZ</stp>
        <stp>2022-12-31</stp>
        <tr r="U298" s="3"/>
      </tp>
      <tp>
        <v>-30.0197081178</v>
        <stp/>
        <stp>EM_S_FA_YOY_OR</stp>
        <stp>2</stp>
        <stp>000802.SZ</stp>
        <stp>2021-12-31</stp>
        <tr r="T299" s="3"/>
      </tp>
      <tp>
        <v>1374.263024586</v>
        <stp/>
        <stp>EM_S_FA_YOY_OR</stp>
        <stp>2</stp>
        <stp>000803.SZ</stp>
        <stp>2020-12-31</stp>
        <tr r="S300" s="3"/>
      </tp>
      <tp>
        <v>13.340741077400001</v>
        <stp/>
        <stp>EM_S_FA_YOY_OR</stp>
        <stp>2</stp>
        <stp>000811.SZ</stp>
        <stp>2022-12-31</stp>
        <tr r="U304" s="3"/>
      </tp>
      <tp>
        <v>38.6562331915</v>
        <stp/>
        <stp>EM_S_FA_YOY_OR</stp>
        <stp>2</stp>
        <stp>000812.SZ</stp>
        <stp>2021-12-31</stp>
        <tr r="T305" s="3"/>
      </tp>
      <tp>
        <v>-45.752944256500001</v>
        <stp/>
        <stp>EM_S_FA_YOY_OR</stp>
        <stp>2</stp>
        <stp>000813.SZ</stp>
        <stp>2020-12-31</stp>
        <tr r="S306" s="3"/>
      </tp>
      <tp>
        <v>19.141311481100001</v>
        <stp/>
        <stp>EM_S_FA_YOY_OR</stp>
        <stp>2</stp>
        <stp>000821.SZ</stp>
        <stp>2022-12-31</stp>
        <tr r="U312" s="3"/>
      </tp>
      <tp>
        <v>58.662325111000001</v>
        <stp/>
        <stp>EM_S_FA_YOY_OR</stp>
        <stp>2</stp>
        <stp>000822.SZ</stp>
        <stp>2021-12-31</stp>
        <tr r="T313" s="3"/>
      </tp>
      <tp>
        <v>6.7509788595</v>
        <stp/>
        <stp>EM_S_FA_YOY_OR</stp>
        <stp>2</stp>
        <stp>000823.SZ</stp>
        <stp>2020-12-31</stp>
        <tr r="S314" s="3"/>
      </tp>
      <tp>
        <v>27.329428929100001</v>
        <stp/>
        <stp>EM_S_FA_YOY_OR</stp>
        <stp>2</stp>
        <stp>000831.SZ</stp>
        <stp>2022-12-31</stp>
        <tr r="U320" s="3"/>
      </tp>
      <tp>
        <v>-8.9027536330999997</v>
        <stp/>
        <stp>EM_S_FA_YOY_OR</stp>
        <stp>2</stp>
        <stp>000833.SZ</stp>
        <stp>2020-12-31</stp>
        <tr r="S321" s="3"/>
      </tp>
      <tp>
        <v>-19.778801932699999</v>
        <stp/>
        <stp>EM_S_FA_YOY_OR</stp>
        <stp>2</stp>
        <stp>000851.SZ</stp>
        <stp>2022-12-31</stp>
        <tr r="U328" s="3"/>
      </tp>
      <tp>
        <v>11.8795953896</v>
        <stp/>
        <stp>EM_S_FA_YOY_OR</stp>
        <stp>2</stp>
        <stp>000852.SZ</stp>
        <stp>2021-12-31</stp>
        <tr r="T329" s="3"/>
      </tp>
      <tp>
        <v>-4.8863548366999998</v>
        <stp/>
        <stp>EM_S_FA_YOY_OR</stp>
        <stp>2</stp>
        <stp>000861.SZ</stp>
        <stp>2022-12-31</stp>
        <tr r="U334" s="3"/>
      </tp>
      <tp>
        <v>13.1129402385</v>
        <stp/>
        <stp>EM_S_FA_YOY_OR</stp>
        <stp>2</stp>
        <stp>000862.SZ</stp>
        <stp>2021-12-31</stp>
        <tr r="T335" s="3"/>
      </tp>
      <tp>
        <v>145.9982458547</v>
        <stp/>
        <stp>EM_S_FA_YOY_OR</stp>
        <stp>2</stp>
        <stp>000863.SZ</stp>
        <stp>2020-12-31</stp>
        <tr r="S336" s="3"/>
      </tp>
      <tp>
        <v>-13.176262789000001</v>
        <stp/>
        <stp>EM_S_FA_YOY_OR</stp>
        <stp>2</stp>
        <stp>000881.SZ</stp>
        <stp>2022-12-31</stp>
        <tr r="U344" s="3"/>
      </tp>
      <tp>
        <v>36.891278429300002</v>
        <stp/>
        <stp>EM_S_FA_YOY_OR</stp>
        <stp>2</stp>
        <stp>000882.SZ</stp>
        <stp>2021-12-31</stp>
        <tr r="T345" s="3"/>
      </tp>
      <tp>
        <v>7.6699820503999998</v>
        <stp/>
        <stp>EM_S_FA_YOY_OR</stp>
        <stp>2</stp>
        <stp>000883.SZ</stp>
        <stp>2020-12-31</stp>
        <tr r="S346" s="3"/>
      </tp>
      <tp>
        <v>109.7050963178</v>
        <stp/>
        <stp>EM_S_FA_YOY_OR</stp>
        <stp>2</stp>
        <stp>000892.SZ</stp>
        <stp>2021-12-31</stp>
        <tr r="T353" s="3"/>
      </tp>
      <tp>
        <v>-40.014959136599998</v>
        <stp/>
        <stp>EM_S_FA_YOY_OR</stp>
        <stp>2</stp>
        <stp>000893.SZ</stp>
        <stp>2020-12-31</stp>
        <tr r="S354" s="3"/>
      </tp>
      <tp>
        <v>-16.995343750300002</v>
        <stp/>
        <stp>EM_S_FA_YOY_OR</stp>
        <stp>2</stp>
        <stp>603701.SH</stp>
        <stp>2022-12-31</stp>
        <tr r="U3205" s="3"/>
      </tp>
      <tp>
        <v>-10.404853859599999</v>
        <stp/>
        <stp>EM_S_FA_YOY_OR</stp>
        <stp>2</stp>
        <stp>603703.SH</stp>
        <stp>2020-12-31</stp>
        <tr r="S3206" s="3"/>
      </tp>
      <tp>
        <v>-9.7638437438000008</v>
        <stp/>
        <stp>EM_S_FA_YOY_OR</stp>
        <stp>2</stp>
        <stp>603711.SH</stp>
        <stp>2022-12-31</stp>
        <tr r="U3209" s="3"/>
      </tp>
      <tp>
        <v>-22.360420615300001</v>
        <stp/>
        <stp>EM_S_FA_YOY_OR</stp>
        <stp>2</stp>
        <stp>603721.SH</stp>
        <stp>2022-12-31</stp>
        <tr r="U3213" s="3"/>
      </tp>
      <tp>
        <v>63.597394837300001</v>
        <stp/>
        <stp>EM_S_FA_YOY_OR</stp>
        <stp>2</stp>
        <stp>603722.SH</stp>
        <stp>2021-12-31</stp>
        <tr r="T3214" s="3"/>
      </tp>
      <tp>
        <v>12.7579780233</v>
        <stp/>
        <stp>EM_S_FA_YOY_OR</stp>
        <stp>2</stp>
        <stp>603661.SH</stp>
        <stp>2022-12-31</stp>
        <tr r="U3186" s="3"/>
      </tp>
      <tp>
        <v>-3.6751343045999998</v>
        <stp/>
        <stp>EM_S_FA_YOY_OR</stp>
        <stp>2</stp>
        <stp>603663.SH</stp>
        <stp>2020-12-31</stp>
        <tr r="S3187" s="3"/>
      </tp>
      <tp>
        <v>-0.43659330190000001</v>
        <stp/>
        <stp>EM_S_FA_YOY_OR</stp>
        <stp>2</stp>
        <stp>603601.SH</stp>
        <stp>2022-12-31</stp>
        <tr r="U3157" s="3"/>
      </tp>
      <tp>
        <v>13.664428793800001</v>
        <stp/>
        <stp>EM_S_FA_YOY_OR</stp>
        <stp>2</stp>
        <stp>603602.SH</stp>
        <stp>2021-12-31</stp>
        <tr r="T3158" s="3"/>
      </tp>
      <tp>
        <v>-33.529388812800001</v>
        <stp/>
        <stp>EM_S_FA_YOY_OR</stp>
        <stp>2</stp>
        <stp>603603.SH</stp>
        <stp>2020-12-31</stp>
        <tr r="S3159" s="3"/>
      </tp>
      <tp>
        <v>13.8481759489</v>
        <stp/>
        <stp>EM_S_FA_YOY_OR</stp>
        <stp>2</stp>
        <stp>603611.SH</stp>
        <stp>2022-12-31</stp>
        <tr r="U3165" s="3"/>
      </tp>
      <tp>
        <v>61.651186033400002</v>
        <stp/>
        <stp>EM_S_FA_YOY_OR</stp>
        <stp>2</stp>
        <stp>603612.SH</stp>
        <stp>2021-12-31</stp>
        <tr r="T3166" s="3"/>
      </tp>
      <tp>
        <v>13.859126266700001</v>
        <stp/>
        <stp>EM_S_FA_YOY_OR</stp>
        <stp>2</stp>
        <stp>603633.SH</stp>
        <stp>2020-12-31</stp>
        <tr r="S3175" s="3"/>
      </tp>
      <tp>
        <v>11.5262111106</v>
        <stp/>
        <stp>EM_S_FA_YOY_OR</stp>
        <stp>2</stp>
        <stp>603683.SH</stp>
        <stp>2020-12-31</stp>
        <tr r="S3196" s="3"/>
      </tp>
      <tp>
        <v>-16.700182612999999</v>
        <stp/>
        <stp>EM_S_FA_YOY_OR</stp>
        <stp>2</stp>
        <stp>603501.SH</stp>
        <stp>2022-12-31</stp>
        <tr r="U3121" s="3"/>
      </tp>
      <tp>
        <v>9.4728449409</v>
        <stp/>
        <stp>EM_S_FA_YOY_OR</stp>
        <stp>2</stp>
        <stp>603533.SH</stp>
        <stp>2020-12-31</stp>
        <tr r="S3132" s="3"/>
      </tp>
      <tp>
        <v>10.408502046700001</v>
        <stp/>
        <stp>EM_S_FA_YOY_OR</stp>
        <stp>2</stp>
        <stp>603421.SH</stp>
        <stp>2022-12-31</stp>
        <tr r="U3110" s="3"/>
      </tp>
      <tp>
        <v>98.980760867100003</v>
        <stp/>
        <stp>EM_S_FA_YOY_OR</stp>
        <stp>2</stp>
        <stp>603363.SH</stp>
        <stp>2020-12-31</stp>
        <tr r="S3090" s="3"/>
      </tp>
      <tp>
        <v>6.2184874909000003</v>
        <stp/>
        <stp>EM_S_FA_YOY_OR</stp>
        <stp>2</stp>
        <stp>603303.SH</stp>
        <stp>2020-12-31</stp>
        <tr r="S3058" s="3"/>
      </tp>
      <tp>
        <v>4.1837835497000002</v>
        <stp/>
        <stp>EM_S_FA_YOY_OR</stp>
        <stp>2</stp>
        <stp>603311.SH</stp>
        <stp>2022-12-31</stp>
        <tr r="U3063" s="3"/>
      </tp>
      <tp>
        <v>70.428911398300002</v>
        <stp/>
        <stp>EM_S_FA_YOY_OR</stp>
        <stp>2</stp>
        <stp>603313.SH</stp>
        <stp>2020-12-31</stp>
        <tr r="S3064" s="3"/>
      </tp>
      <tp>
        <v>-4.0921506706999997</v>
        <stp/>
        <stp>EM_S_FA_YOY_OR</stp>
        <stp>2</stp>
        <stp>603321.SH</stp>
        <stp>2022-12-31</stp>
        <tr r="U3070" s="3"/>
      </tp>
      <tp>
        <v>0.3914977825</v>
        <stp/>
        <stp>EM_S_FA_YOY_OR</stp>
        <stp>2</stp>
        <stp>603322.SH</stp>
        <stp>2021-12-31</stp>
        <tr r="T3071" s="3"/>
      </tp>
      <tp>
        <v>6.5891946240000001</v>
        <stp/>
        <stp>EM_S_FA_YOY_OR</stp>
        <stp>2</stp>
        <stp>603323.SH</stp>
        <stp>2020-12-31</stp>
        <tr r="S3072" s="3"/>
      </tp>
      <tp>
        <v>5.6626427964000001</v>
        <stp/>
        <stp>EM_S_FA_YOY_OR</stp>
        <stp>2</stp>
        <stp>603331.SH</stp>
        <stp>2022-12-31</stp>
        <tr r="U3077" s="3"/>
      </tp>
      <tp>
        <v>-0.18916831210000001</v>
        <stp/>
        <stp>EM_S_FA_YOY_OR</stp>
        <stp>2</stp>
        <stp>603333.SH</stp>
        <stp>2020-12-31</stp>
        <tr r="S3078" s="3"/>
      </tp>
      <tp>
        <v>2.9819839797999999</v>
        <stp/>
        <stp>EM_S_FA_YOY_OR</stp>
        <stp>2</stp>
        <stp>603383.SH</stp>
        <stp>2020-12-31</stp>
        <tr r="S3099" s="3"/>
      </tp>
      <tp>
        <v>-8.0120462040000007</v>
        <stp/>
        <stp>EM_S_FA_YOY_OR</stp>
        <stp>2</stp>
        <stp>603393.SH</stp>
        <stp>2020-12-31</stp>
        <tr r="S3105" s="3"/>
      </tp>
      <tp>
        <v>16.0800489507</v>
        <stp/>
        <stp>EM_S_FA_YOY_OR</stp>
        <stp>2</stp>
        <stp>603203.SH</stp>
        <stp>2020-12-31</stp>
        <tr r="S3030" s="3"/>
      </tp>
      <tp>
        <v>25.161781112100002</v>
        <stp/>
        <stp>EM_S_FA_YOY_OR</stp>
        <stp>2</stp>
        <stp>603222.SH</stp>
        <stp>2021-12-31</stp>
        <tr r="T3033" s="3"/>
      </tp>
      <tp>
        <v>-20.462625042999999</v>
        <stp/>
        <stp>EM_S_FA_YOY_OR</stp>
        <stp>2</stp>
        <stp>603223.SH</stp>
        <stp>2020-12-31</stp>
        <tr r="S3034" s="3"/>
      </tp>
      <tp>
        <v>37.378808459799998</v>
        <stp/>
        <stp>EM_S_FA_YOY_OR</stp>
        <stp>2</stp>
        <stp>603232.SH</stp>
        <stp>2021-12-31</stp>
        <tr r="T3040" s="3"/>
      </tp>
      <tp>
        <v>30.891744044900001</v>
        <stp/>
        <stp>EM_S_FA_YOY_OR</stp>
        <stp>2</stp>
        <stp>603233.SH</stp>
        <stp>2020-12-31</stp>
        <tr r="S3041" s="3"/>
      </tp>
      <tp>
        <v>68.257827746800004</v>
        <stp/>
        <stp>EM_S_FA_YOY_OR</stp>
        <stp>2</stp>
        <stp>603283.SH</stp>
        <stp>2020-12-31</stp>
        <tr r="S3051" s="3"/>
      </tp>
      <tp>
        <v>-20.309166939099999</v>
        <stp/>
        <stp>EM_S_FA_YOY_OR</stp>
        <stp>2</stp>
        <stp>603101.SH</stp>
        <stp>2022-12-31</stp>
        <tr r="U2988" s="3"/>
      </tp>
      <tp>
        <v>-69.007288272799997</v>
        <stp/>
        <stp>EM_S_FA_YOY_OR</stp>
        <stp>2</stp>
        <stp>603103.SH</stp>
        <stp>2020-12-31</stp>
        <tr r="S2989" s="3"/>
      </tp>
      <tp>
        <v>-6.5327671079999998</v>
        <stp/>
        <stp>EM_S_FA_YOY_OR</stp>
        <stp>2</stp>
        <stp>603111.SH</stp>
        <stp>2022-12-31</stp>
        <tr r="U2993" s="3"/>
      </tp>
      <tp>
        <v>-7.4213805482000001</v>
        <stp/>
        <stp>EM_S_FA_YOY_OR</stp>
        <stp>2</stp>
        <stp>603113.SH</stp>
        <stp>2020-12-31</stp>
        <tr r="S2994" s="3"/>
      </tp>
      <tp>
        <v>-48.430908086099997</v>
        <stp/>
        <stp>EM_S_FA_YOY_OR</stp>
        <stp>2</stp>
        <stp>603123.SH</stp>
        <stp>2020-12-31</stp>
        <tr r="S2998" s="3"/>
      </tp>
      <tp>
        <v>-24.395330892600001</v>
        <stp/>
        <stp>EM_S_FA_YOY_OR</stp>
        <stp>2</stp>
        <stp>603131.SH</stp>
        <stp>2022-12-31</stp>
        <tr r="U3003" s="3"/>
      </tp>
      <tp>
        <v>2.5856820498999999</v>
        <stp/>
        <stp>EM_S_FA_YOY_OR</stp>
        <stp>2</stp>
        <stp>603133.SH</stp>
        <stp>2020-12-31</stp>
        <tr r="S3004" s="3"/>
      </tp>
      <tp>
        <v>-6.5973034245999997</v>
        <stp/>
        <stp>EM_S_FA_YOY_OR</stp>
        <stp>2</stp>
        <stp>603181.SH</stp>
        <stp>2022-12-31</stp>
        <tr r="U3020" s="3"/>
      </tp>
      <tp>
        <v>28.5461649782</v>
        <stp/>
        <stp>EM_S_FA_YOY_OR</stp>
        <stp>2</stp>
        <stp>603183.SH</stp>
        <stp>2020-12-31</stp>
        <tr r="S3021" s="3"/>
      </tp>
      <tp>
        <v>0.37006911510000001</v>
        <stp/>
        <stp>EM_S_FA_YOY_OR</stp>
        <stp>2</stp>
        <stp>603041.SH</stp>
        <stp>2022-12-31</stp>
        <tr r="U2962" s="3"/>
      </tp>
      <tp>
        <v>1.9517761036000001</v>
        <stp/>
        <stp>EM_S_FA_YOY_OR</stp>
        <stp>2</stp>
        <stp>603042.SH</stp>
        <stp>2021-12-31</stp>
        <tr r="T2963" s="3"/>
      </tp>
      <tp>
        <v>8.5444752163000004</v>
        <stp/>
        <stp>EM_S_FA_YOY_OR</stp>
        <stp>2</stp>
        <stp>603043.SH</stp>
        <stp>2020-12-31</stp>
        <tr r="S2964" s="3"/>
      </tp>
      <tp>
        <v>30.917055466899999</v>
        <stp/>
        <stp>EM_S_FA_YOY_OR</stp>
        <stp>2</stp>
        <stp>603063.SH</stp>
        <stp>2020-12-31</stp>
        <tr r="S2969" s="3"/>
      </tp>
      <tp>
        <v>-6.9098865397999996</v>
        <stp/>
        <stp>EM_S_FA_YOY_OR</stp>
        <stp>2</stp>
        <stp>603001.SH</stp>
        <stp>2022-12-31</stp>
        <tr r="U2927" s="3"/>
      </tp>
      <tp>
        <v>77.809765056399996</v>
        <stp/>
        <stp>EM_S_FA_YOY_OR</stp>
        <stp>2</stp>
        <stp>603002.SH</stp>
        <stp>2021-12-31</stp>
        <tr r="T2928" s="3"/>
      </tp>
      <tp>
        <v>-33.742047912399997</v>
        <stp/>
        <stp>EM_S_FA_YOY_OR</stp>
        <stp>2</stp>
        <stp>603003.SH</stp>
        <stp>2020-12-31</stp>
        <tr r="S2929" s="3"/>
      </tp>
      <tp>
        <v>43.784490728900003</v>
        <stp/>
        <stp>EM_S_FA_YOY_OR</stp>
        <stp>2</stp>
        <stp>603011.SH</stp>
        <stp>2022-12-31</stp>
        <tr r="U2936" s="3"/>
      </tp>
      <tp>
        <v>14.300454606600001</v>
        <stp/>
        <stp>EM_S_FA_YOY_OR</stp>
        <stp>2</stp>
        <stp>603012.SH</stp>
        <stp>2021-12-31</stp>
        <tr r="T2937" s="3"/>
      </tp>
      <tp>
        <v>-10.3287049891</v>
        <stp/>
        <stp>EM_S_FA_YOY_OR</stp>
        <stp>2</stp>
        <stp>603021.SH</stp>
        <stp>2022-12-31</stp>
        <tr r="U2944" s="3"/>
      </tp>
      <tp>
        <v>6.9055710573000004</v>
        <stp/>
        <stp>EM_S_FA_YOY_OR</stp>
        <stp>2</stp>
        <stp>603022.SH</stp>
        <stp>2021-12-31</stp>
        <tr r="T2945" s="3"/>
      </tp>
      <tp>
        <v>-38.781767066</v>
        <stp/>
        <stp>EM_S_FA_YOY_OR</stp>
        <stp>2</stp>
        <stp>603023.SH</stp>
        <stp>2020-12-31</stp>
        <tr r="S2946" s="3"/>
      </tp>
      <tp>
        <v>101.7133516758</v>
        <stp/>
        <stp>EM_S_FA_YOY_OR</stp>
        <stp>2</stp>
        <stp>603031.SH</stp>
        <stp>2022-12-31</stp>
        <tr r="U2953" s="3"/>
      </tp>
      <tp>
        <v>427.43012093250002</v>
        <stp/>
        <stp>EM_S_FA_YOY_OR</stp>
        <stp>2</stp>
        <stp>603032.SH</stp>
        <stp>2021-12-31</stp>
        <tr r="T2954" s="3"/>
      </tp>
      <tp>
        <v>3.0576334775</v>
        <stp/>
        <stp>EM_S_FA_YOY_OR</stp>
        <stp>2</stp>
        <stp>603033.SH</stp>
        <stp>2020-12-31</stp>
        <tr r="S2955" s="3"/>
      </tp>
      <tp>
        <v>-3.9257835029999999</v>
        <stp/>
        <stp>EM_S_FA_YOY_OR</stp>
        <stp>2</stp>
        <stp>603081.SH</stp>
        <stp>2022-12-31</stp>
        <tr r="U2977" s="3"/>
      </tp>
      <tp>
        <v>-8.9083843371999993</v>
        <stp/>
        <stp>EM_S_FA_YOY_OR</stp>
        <stp>2</stp>
        <stp>603083.SH</stp>
        <stp>2020-12-31</stp>
        <tr r="S2978" s="3"/>
      </tp>
      <tp>
        <v>-27.4327600204</v>
        <stp/>
        <stp>EM_S_FA_YOY_OR</stp>
        <stp>2</stp>
        <stp>603963.SH</stp>
        <stp>2020-12-31</stp>
        <tr r="S3311" s="3"/>
      </tp>
      <tp>
        <v>1.5405290092999999</v>
        <stp/>
        <stp>EM_S_FA_YOY_OR</stp>
        <stp>2</stp>
        <stp>603901.SH</stp>
        <stp>2022-12-31</stp>
        <tr r="U3287" s="3"/>
      </tp>
      <tp>
        <v>21.557149596399999</v>
        <stp/>
        <stp>EM_S_FA_YOY_OR</stp>
        <stp>2</stp>
        <stp>603903.SH</stp>
        <stp>2020-12-31</stp>
        <tr r="S3288" s="3"/>
      </tp>
      <tp>
        <v>6.6771644220999997</v>
        <stp/>
        <stp>EM_S_FA_YOY_OR</stp>
        <stp>2</stp>
        <stp>603912.SH</stp>
        <stp>2021-12-31</stp>
        <tr r="T3292" s="3"/>
      </tp>
      <tp>
        <v>9.6873109557999992</v>
        <stp/>
        <stp>EM_S_FA_YOY_OR</stp>
        <stp>2</stp>
        <stp>603922.SH</stp>
        <stp>2021-12-31</stp>
        <tr r="T3298" s="3"/>
      </tp>
      <tp>
        <v>1.2947023408</v>
        <stp/>
        <stp>EM_S_FA_YOY_OR</stp>
        <stp>2</stp>
        <stp>603933.SH</stp>
        <stp>2020-12-31</stp>
        <tr r="S3302" s="3"/>
      </tp>
      <tp>
        <v>1.0831754321</v>
        <stp/>
        <stp>EM_S_FA_YOY_OR</stp>
        <stp>2</stp>
        <stp>603991.SH</stp>
        <stp>2022-12-31</stp>
        <tr r="U3327" s="3"/>
      </tp>
      <tp>
        <v>64.511749546700003</v>
        <stp/>
        <stp>EM_S_FA_YOY_OR</stp>
        <stp>2</stp>
        <stp>603993.SH</stp>
        <stp>2020-12-31</stp>
        <tr r="S3328" s="3"/>
      </tp>
      <tp>
        <v>31.190737568700001</v>
        <stp/>
        <stp>EM_S_FA_YOY_OR</stp>
        <stp>2</stp>
        <stp>603843.SH</stp>
        <stp>2020-12-31</stp>
        <tr r="S3259" s="3"/>
      </tp>
      <tp>
        <v>-1.3565334658999999</v>
        <stp/>
        <stp>EM_S_FA_YOY_OR</stp>
        <stp>2</stp>
        <stp>603861.SH</stp>
        <stp>2022-12-31</stp>
        <tr r="U3266" s="3"/>
      </tp>
      <tp>
        <v>4.5796853542999996</v>
        <stp/>
        <stp>EM_S_FA_YOY_OR</stp>
        <stp>2</stp>
        <stp>603801.SH</stp>
        <stp>2022-12-31</stp>
        <tr r="U3239" s="3"/>
      </tp>
      <tp>
        <v>-27.323874172</v>
        <stp/>
        <stp>EM_S_FA_YOY_OR</stp>
        <stp>2</stp>
        <stp>603803.SH</stp>
        <stp>2020-12-31</stp>
        <tr r="S3240" s="3"/>
      </tp>
      <tp>
        <v>-5.6187187968999996</v>
        <stp/>
        <stp>EM_S_FA_YOY_OR</stp>
        <stp>2</stp>
        <stp>603811.SH</stp>
        <stp>2022-12-31</stp>
        <tr r="U3244" s="3"/>
      </tp>
      <tp>
        <v>-55.446104330799997</v>
        <stp/>
        <stp>EM_S_FA_YOY_OR</stp>
        <stp>2</stp>
        <stp>603813.SH</stp>
        <stp>2020-12-31</stp>
        <tr r="S3245" s="3"/>
      </tp>
      <tp>
        <v>55.772034211200001</v>
        <stp/>
        <stp>EM_S_FA_YOY_OR</stp>
        <stp>2</stp>
        <stp>603822.SH</stp>
        <stp>2021-12-31</stp>
        <tr r="T3250" s="3"/>
      </tp>
      <tp>
        <v>1.208124075</v>
        <stp/>
        <stp>EM_S_FA_YOY_OR</stp>
        <stp>2</stp>
        <stp>603823.SH</stp>
        <stp>2020-12-31</stp>
        <tr r="S3251" s="3"/>
      </tp>
      <tp>
        <v>8.9137510508000002</v>
        <stp/>
        <stp>EM_S_FA_YOY_OR</stp>
        <stp>2</stp>
        <stp>603833.SH</stp>
        <stp>2020-12-31</stp>
        <tr r="S3256" s="3"/>
      </tp>
      <tp>
        <v>16.877322694899998</v>
        <stp/>
        <stp>EM_S_FA_YOY_OR</stp>
        <stp>2</stp>
        <stp>603881.SH</stp>
        <stp>2022-12-31</stp>
        <tr r="U3274" s="3"/>
      </tp>
      <tp>
        <v>44.875864108400002</v>
        <stp/>
        <stp>EM_S_FA_YOY_OR</stp>
        <stp>2</stp>
        <stp>603882.SH</stp>
        <stp>2021-12-31</stp>
        <tr r="T3275" s="3"/>
      </tp>
      <tp>
        <v>19.750391880999999</v>
        <stp/>
        <stp>EM_S_FA_YOY_OR</stp>
        <stp>2</stp>
        <stp>603883.SH</stp>
        <stp>2020-12-31</stp>
        <tr r="S3276" s="3"/>
      </tp>
      <tp>
        <v>0.62551721400000004</v>
        <stp/>
        <stp>EM_S_FA_YOY_OR</stp>
        <stp>2</stp>
        <stp>002701.SZ</stp>
        <stp>2022-12-31</stp>
        <tr r="U1110" s="3"/>
      </tp>
      <tp>
        <v>-3.4534423592999999</v>
        <stp/>
        <stp>EM_S_FA_YOY_OR</stp>
        <stp>2</stp>
        <stp>002702.SZ</stp>
        <stp>2021-12-31</stp>
        <tr r="T1111" s="3"/>
      </tp>
      <tp>
        <v>12.1906220765</v>
        <stp/>
        <stp>EM_S_FA_YOY_OR</stp>
        <stp>2</stp>
        <stp>002703.SZ</stp>
        <stp>2020-12-31</stp>
        <tr r="S1112" s="3"/>
      </tp>
      <tp>
        <v>12.373260223200001</v>
        <stp/>
        <stp>EM_S_FA_YOY_OR</stp>
        <stp>2</stp>
        <stp>002712.SZ</stp>
        <stp>2021-12-31</stp>
        <tr r="T1118" s="3"/>
      </tp>
      <tp>
        <v>-9.2735963963000003</v>
        <stp/>
        <stp>EM_S_FA_YOY_OR</stp>
        <stp>2</stp>
        <stp>002713.SZ</stp>
        <stp>2020-12-31</stp>
        <tr r="S1119" s="3"/>
      </tp>
      <tp>
        <v>-38.208042886400001</v>
        <stp/>
        <stp>EM_S_FA_YOY_OR</stp>
        <stp>2</stp>
        <stp>002721.SZ</stp>
        <stp>2022-12-31</stp>
        <tr r="U1126" s="3"/>
      </tp>
      <tp>
        <v>33.075137378299999</v>
        <stp/>
        <stp>EM_S_FA_YOY_OR</stp>
        <stp>2</stp>
        <stp>002722.SZ</stp>
        <stp>2021-12-31</stp>
        <tr r="T1127" s="3"/>
      </tp>
      <tp>
        <v>8.8322788952</v>
        <stp/>
        <stp>EM_S_FA_YOY_OR</stp>
        <stp>2</stp>
        <stp>002723.SZ</stp>
        <stp>2020-12-31</stp>
        <tr r="S1128" s="3"/>
      </tp>
      <tp>
        <v>14.2865336989</v>
        <stp/>
        <stp>EM_S_FA_YOY_OR</stp>
        <stp>2</stp>
        <stp>002731.SZ</stp>
        <stp>2022-12-31</stp>
        <tr r="U1136" s="3"/>
      </tp>
      <tp>
        <v>21.243138992999999</v>
        <stp/>
        <stp>EM_S_FA_YOY_OR</stp>
        <stp>2</stp>
        <stp>002732.SZ</stp>
        <stp>2021-12-31</stp>
        <tr r="T1137" s="3"/>
      </tp>
      <tp>
        <v>-13.138476643500001</v>
        <stp/>
        <stp>EM_S_FA_YOY_OR</stp>
        <stp>2</stp>
        <stp>002733.SZ</stp>
        <stp>2020-12-31</stp>
        <tr r="S1138" s="3"/>
      </tp>
      <tp>
        <v>27.992505330699998</v>
        <stp/>
        <stp>EM_S_FA_YOY_OR</stp>
        <stp>2</stp>
        <stp>002741.SZ</stp>
        <stp>2022-12-31</stp>
        <tr r="U1146" s="3"/>
      </tp>
      <tp>
        <v>-2.3676957066000002</v>
        <stp/>
        <stp>EM_S_FA_YOY_OR</stp>
        <stp>2</stp>
        <stp>002742.SZ</stp>
        <stp>2021-12-31</stp>
        <tr r="T1147" s="3"/>
      </tp>
      <tp>
        <v>8.9462623122</v>
        <stp/>
        <stp>EM_S_FA_YOY_OR</stp>
        <stp>2</stp>
        <stp>002743.SZ</stp>
        <stp>2020-12-31</stp>
        <tr r="S1148" s="3"/>
      </tp>
      <tp>
        <v>75.8666681654</v>
        <stp/>
        <stp>EM_S_FA_YOY_OR</stp>
        <stp>2</stp>
        <stp>002752.SZ</stp>
        <stp>2021-12-31</stp>
        <tr r="T1155" s="3"/>
      </tp>
      <tp>
        <v>-16.2741596985</v>
        <stp/>
        <stp>EM_S_FA_YOY_OR</stp>
        <stp>2</stp>
        <stp>002753.SZ</stp>
        <stp>2020-12-31</stp>
        <tr r="S1156" s="3"/>
      </tp>
      <tp>
        <v>3.3567673492000001</v>
        <stp/>
        <stp>EM_S_FA_YOY_OR</stp>
        <stp>2</stp>
        <stp>002761.SZ</stp>
        <stp>2022-12-31</stp>
        <tr r="U1163" s="3"/>
      </tp>
      <tp>
        <v>-4.4103773468999998</v>
        <stp/>
        <stp>EM_S_FA_YOY_OR</stp>
        <stp>2</stp>
        <stp>002762.SZ</stp>
        <stp>2021-12-31</stp>
        <tr r="T1164" s="3"/>
      </tp>
      <tp>
        <v>-8.2182295302000004</v>
        <stp/>
        <stp>EM_S_FA_YOY_OR</stp>
        <stp>2</stp>
        <stp>002763.SZ</stp>
        <stp>2020-12-31</stp>
        <tr r="S1165" s="3"/>
      </tp>
      <tp>
        <v>0.96538463510000005</v>
        <stp/>
        <stp>EM_S_FA_YOY_OR</stp>
        <stp>2</stp>
        <stp>002771.SZ</stp>
        <stp>2022-12-31</stp>
        <tr r="U1171" s="3"/>
      </tp>
      <tp>
        <v>4.9197203294999996</v>
        <stp/>
        <stp>EM_S_FA_YOY_OR</stp>
        <stp>2</stp>
        <stp>002772.SZ</stp>
        <stp>2021-12-31</stp>
        <tr r="T1172" s="3"/>
      </tp>
      <tp>
        <v>1.1665644722999999</v>
        <stp/>
        <stp>EM_S_FA_YOY_OR</stp>
        <stp>2</stp>
        <stp>002773.SZ</stp>
        <stp>2020-12-31</stp>
        <tr r="S1173" s="3"/>
      </tp>
      <tp>
        <v>28.833016820200001</v>
        <stp/>
        <stp>EM_S_FA_YOY_OR</stp>
        <stp>2</stp>
        <stp>002782.SZ</stp>
        <stp>2021-12-31</stp>
        <tr r="T1181" s="3"/>
      </tp>
      <tp>
        <v>6.3218243247999997</v>
        <stp/>
        <stp>EM_S_FA_YOY_OR</stp>
        <stp>2</stp>
        <stp>002783.SZ</stp>
        <stp>2020-12-31</stp>
        <tr r="S1182" s="3"/>
      </tp>
      <tp>
        <v>-13.1551958276</v>
        <stp/>
        <stp>EM_S_FA_YOY_OR</stp>
        <stp>2</stp>
        <stp>002791.SZ</stp>
        <stp>2022-12-31</stp>
        <tr r="U1189" s="3"/>
      </tp>
      <tp>
        <v>-8.1309631289999995</v>
        <stp/>
        <stp>EM_S_FA_YOY_OR</stp>
        <stp>2</stp>
        <stp>002792.SZ</stp>
        <stp>2021-12-31</stp>
        <tr r="T1190" s="3"/>
      </tp>
      <tp>
        <v>-19.671711763600001</v>
        <stp/>
        <stp>EM_S_FA_YOY_OR</stp>
        <stp>2</stp>
        <stp>002793.SZ</stp>
        <stp>2020-12-31</stp>
        <tr r="S1191" s="3"/>
      </tp>
      <tp>
        <v>17.2480078028</v>
        <stp/>
        <stp>EM_S_FA_YOY_OR</stp>
        <stp>2</stp>
        <stp>002601.SZ</stp>
        <stp>2022-12-31</stp>
        <tr r="U1015" s="3"/>
      </tp>
      <tp>
        <v>-7.0343774581999998</v>
        <stp/>
        <stp>EM_S_FA_YOY_OR</stp>
        <stp>2</stp>
        <stp>002602.SZ</stp>
        <stp>2021-12-31</stp>
        <tr r="T1016" s="3"/>
      </tp>
      <tp>
        <v>50.7645609745</v>
        <stp/>
        <stp>EM_S_FA_YOY_OR</stp>
        <stp>2</stp>
        <stp>002603.SZ</stp>
        <stp>2020-12-31</stp>
        <tr r="S1017" s="3"/>
      </tp>
      <tp>
        <v>10.4397564145</v>
        <stp/>
        <stp>EM_S_FA_YOY_OR</stp>
        <stp>2</stp>
        <stp>002611.SZ</stp>
        <stp>2022-12-31</stp>
        <tr r="U1024" s="3"/>
      </tp>
      <tp>
        <v>27.4220471651</v>
        <stp/>
        <stp>EM_S_FA_YOY_OR</stp>
        <stp>2</stp>
        <stp>002612.SZ</stp>
        <stp>2021-12-31</stp>
        <tr r="T1025" s="3"/>
      </tp>
      <tp>
        <v>-2.6795489613000001</v>
        <stp/>
        <stp>EM_S_FA_YOY_OR</stp>
        <stp>2</stp>
        <stp>002613.SZ</stp>
        <stp>2020-12-31</stp>
        <tr r="S1026" s="3"/>
      </tp>
      <tp>
        <v>-54.262835095900002</v>
        <stp/>
        <stp>EM_S_FA_YOY_OR</stp>
        <stp>2</stp>
        <stp>002621.SZ</stp>
        <stp>2022-12-31</stp>
        <tr r="U1032" s="3"/>
      </tp>
      <tp>
        <v>47.017286021499999</v>
        <stp/>
        <stp>EM_S_FA_YOY_OR</stp>
        <stp>2</stp>
        <stp>002622.SZ</stp>
        <stp>2021-12-31</stp>
        <tr r="T1033" s="3"/>
      </tp>
      <tp>
        <v>52.2211501954</v>
        <stp/>
        <stp>EM_S_FA_YOY_OR</stp>
        <stp>2</stp>
        <stp>002623.SZ</stp>
        <stp>2020-12-31</stp>
        <tr r="S1034" s="3"/>
      </tp>
      <tp>
        <v>-2.9807293496999998</v>
        <stp/>
        <stp>EM_S_FA_YOY_OR</stp>
        <stp>2</stp>
        <stp>002631.SZ</stp>
        <stp>2022-12-31</stp>
        <tr r="U1042" s="3"/>
      </tp>
      <tp>
        <v>1.3687206968000001</v>
        <stp/>
        <stp>EM_S_FA_YOY_OR</stp>
        <stp>2</stp>
        <stp>002632.SZ</stp>
        <stp>2021-12-31</stp>
        <tr r="T1043" s="3"/>
      </tp>
      <tp>
        <v>38.284789080499998</v>
        <stp/>
        <stp>EM_S_FA_YOY_OR</stp>
        <stp>2</stp>
        <stp>002633.SZ</stp>
        <stp>2020-12-31</stp>
        <tr r="S1044" s="3"/>
      </tp>
      <tp>
        <v>-10.1616174783</v>
        <stp/>
        <stp>EM_S_FA_YOY_OR</stp>
        <stp>2</stp>
        <stp>002641.SZ</stp>
        <stp>2022-12-31</stp>
        <tr r="U1052" s="3"/>
      </tp>
      <tp>
        <v>27.354860362699998</v>
        <stp/>
        <stp>EM_S_FA_YOY_OR</stp>
        <stp>2</stp>
        <stp>002642.SZ</stp>
        <stp>2021-12-31</stp>
        <tr r="T1053" s="3"/>
      </tp>
      <tp>
        <v>1.6716406667999999</v>
        <stp/>
        <stp>EM_S_FA_YOY_OR</stp>
        <stp>2</stp>
        <stp>002643.SZ</stp>
        <stp>2020-12-31</stp>
        <tr r="S1054" s="3"/>
      </tp>
      <tp>
        <v>6.3596971352000002</v>
        <stp/>
        <stp>EM_S_FA_YOY_OR</stp>
        <stp>2</stp>
        <stp>002651.SZ</stp>
        <stp>2022-12-31</stp>
        <tr r="U1062" s="3"/>
      </tp>
      <tp>
        <v>-48.211980508099998</v>
        <stp/>
        <stp>EM_S_FA_YOY_OR</stp>
        <stp>2</stp>
        <stp>002652.SZ</stp>
        <stp>2021-12-31</stp>
        <tr r="T1063" s="3"/>
      </tp>
      <tp>
        <v>-15.4353146046</v>
        <stp/>
        <stp>EM_S_FA_YOY_OR</stp>
        <stp>2</stp>
        <stp>002653.SZ</stp>
        <stp>2020-12-31</stp>
        <tr r="S1064" s="3"/>
      </tp>
      <tp>
        <v>16.020453081300001</v>
        <stp/>
        <stp>EM_S_FA_YOY_OR</stp>
        <stp>2</stp>
        <stp>002661.SZ</stp>
        <stp>2022-12-31</stp>
        <tr r="U1072" s="3"/>
      </tp>
      <tp>
        <v>-6.5306003463</v>
        <stp/>
        <stp>EM_S_FA_YOY_OR</stp>
        <stp>2</stp>
        <stp>002662.SZ</stp>
        <stp>2021-12-31</stp>
        <tr r="T1073" s="3"/>
      </tp>
      <tp>
        <v>-17.767735947199998</v>
        <stp/>
        <stp>EM_S_FA_YOY_OR</stp>
        <stp>2</stp>
        <stp>002663.SZ</stp>
        <stp>2020-12-31</stp>
        <tr r="S1074" s="3"/>
      </tp>
      <tp>
        <v>-27.573153791999999</v>
        <stp/>
        <stp>EM_S_FA_YOY_OR</stp>
        <stp>2</stp>
        <stp>002671.SZ</stp>
        <stp>2022-12-31</stp>
        <tr r="U1082" s="3"/>
      </tp>
      <tp>
        <v>21.122313740799999</v>
        <stp/>
        <stp>EM_S_FA_YOY_OR</stp>
        <stp>2</stp>
        <stp>002672.SZ</stp>
        <stp>2021-12-31</stp>
        <tr r="T1083" s="3"/>
      </tp>
      <tp>
        <v>40.853174766000002</v>
        <stp/>
        <stp>EM_S_FA_YOY_OR</stp>
        <stp>2</stp>
        <stp>002673.SZ</stp>
        <stp>2020-12-31</stp>
        <tr r="S1084" s="3"/>
      </tp>
      <tp>
        <v>-29.384656164700001</v>
        <stp/>
        <stp>EM_S_FA_YOY_OR</stp>
        <stp>2</stp>
        <stp>002681.SZ</stp>
        <stp>2022-12-31</stp>
        <tr r="U1091" s="3"/>
      </tp>
      <tp>
        <v>37.988885268099999</v>
        <stp/>
        <stp>EM_S_FA_YOY_OR</stp>
        <stp>2</stp>
        <stp>002682.SZ</stp>
        <stp>2021-12-31</stp>
        <tr r="T1092" s="3"/>
      </tp>
      <tp>
        <v>8.3431423604999999</v>
        <stp/>
        <stp>EM_S_FA_YOY_OR</stp>
        <stp>2</stp>
        <stp>002683.SZ</stp>
        <stp>2020-12-31</stp>
        <tr r="S1093" s="3"/>
      </tp>
      <tp>
        <v>-7.6641050658000003</v>
        <stp/>
        <stp>EM_S_FA_YOY_OR</stp>
        <stp>2</stp>
        <stp>002691.SZ</stp>
        <stp>2022-12-31</stp>
        <tr r="U1100" s="3"/>
      </tp>
      <tp>
        <v>13.2651332356</v>
        <stp/>
        <stp>EM_S_FA_YOY_OR</stp>
        <stp>2</stp>
        <stp>002692.SZ</stp>
        <stp>2021-12-31</stp>
        <tr r="T1101" s="3"/>
      </tp>
      <tp>
        <v>-22.272408252200002</v>
        <stp/>
        <stp>EM_S_FA_YOY_OR</stp>
        <stp>2</stp>
        <stp>002693.SZ</stp>
        <stp>2020-12-31</stp>
        <tr r="S1102" s="3"/>
      </tp>
      <tp>
        <v>38.4535501696</v>
        <stp/>
        <stp>EM_S_FA_YOY_OR</stp>
        <stp>2</stp>
        <stp>002501.SZ</stp>
        <stp>2022-12-31</stp>
        <tr r="U919" s="3"/>
      </tp>
      <tp>
        <v>47.060723387000003</v>
        <stp/>
        <stp>EM_S_FA_YOY_OR</stp>
        <stp>2</stp>
        <stp>002502.SZ</stp>
        <stp>2021-12-31</stp>
        <tr r="T920" s="3"/>
      </tp>
      <tp>
        <v>-6.3408122156999998</v>
        <stp/>
        <stp>EM_S_FA_YOY_OR</stp>
        <stp>2</stp>
        <stp>002511.SZ</stp>
        <stp>2022-12-31</stp>
        <tr r="U926" s="3"/>
      </tp>
      <tp>
        <v>5.9667255629999998</v>
        <stp/>
        <stp>EM_S_FA_YOY_OR</stp>
        <stp>2</stp>
        <stp>002512.SZ</stp>
        <stp>2021-12-31</stp>
        <tr r="T927" s="3"/>
      </tp>
      <tp>
        <v>-10.798991502</v>
        <stp/>
        <stp>EM_S_FA_YOY_OR</stp>
        <stp>2</stp>
        <stp>002513.SZ</stp>
        <stp>2020-12-31</stp>
        <tr r="S928" s="3"/>
      </tp>
      <tp>
        <v>-15.7569551084</v>
        <stp/>
        <stp>EM_S_FA_YOY_OR</stp>
        <stp>2</stp>
        <stp>002521.SZ</stp>
        <stp>2022-12-31</stp>
        <tr r="U936" s="3"/>
      </tp>
      <tp>
        <v>23.9029014997</v>
        <stp/>
        <stp>EM_S_FA_YOY_OR</stp>
        <stp>2</stp>
        <stp>002522.SZ</stp>
        <stp>2021-12-31</stp>
        <tr r="T937" s="3"/>
      </tp>
      <tp>
        <v>12.5697016672</v>
        <stp/>
        <stp>EM_S_FA_YOY_OR</stp>
        <stp>2</stp>
        <stp>002523.SZ</stp>
        <stp>2020-12-31</stp>
        <tr r="S938" s="3"/>
      </tp>
      <tp>
        <v>-17.486969179100001</v>
        <stp/>
        <stp>EM_S_FA_YOY_OR</stp>
        <stp>2</stp>
        <stp>002531.SZ</stp>
        <stp>2022-12-31</stp>
        <tr r="U945" s="3"/>
      </tp>
      <tp>
        <v>4.6804698979000001</v>
        <stp/>
        <stp>EM_S_FA_YOY_OR</stp>
        <stp>2</stp>
        <stp>002532.SZ</stp>
        <stp>2021-12-31</stp>
        <tr r="T946" s="3"/>
      </tp>
      <tp>
        <v>33.397095466000003</v>
        <stp/>
        <stp>EM_S_FA_YOY_OR</stp>
        <stp>2</stp>
        <stp>002533.SZ</stp>
        <stp>2020-12-31</stp>
        <tr r="S947" s="3"/>
      </tp>
      <tp>
        <v>1.7057258094000001</v>
        <stp/>
        <stp>EM_S_FA_YOY_OR</stp>
        <stp>2</stp>
        <stp>002541.SZ</stp>
        <stp>2022-12-31</stp>
        <tr r="U955" s="3"/>
      </tp>
      <tp>
        <v>-8.6334935418000001</v>
        <stp/>
        <stp>EM_S_FA_YOY_OR</stp>
        <stp>2</stp>
        <stp>002542.SZ</stp>
        <stp>2021-12-31</stp>
        <tr r="T956" s="3"/>
      </tp>
      <tp>
        <v>0.80440891950000004</v>
        <stp/>
        <stp>EM_S_FA_YOY_OR</stp>
        <stp>2</stp>
        <stp>002543.SZ</stp>
        <stp>2020-12-31</stp>
        <tr r="S957" s="3"/>
      </tp>
      <tp>
        <v>-28.743079303199998</v>
        <stp/>
        <stp>EM_S_FA_YOY_OR</stp>
        <stp>2</stp>
        <stp>002551.SZ</stp>
        <stp>2022-12-31</stp>
        <tr r="U965" s="3"/>
      </tp>
      <tp>
        <v>-3.6842972416999999</v>
        <stp/>
        <stp>EM_S_FA_YOY_OR</stp>
        <stp>2</stp>
        <stp>002552.SZ</stp>
        <stp>2021-12-31</stp>
        <tr r="T966" s="3"/>
      </tp>
      <tp>
        <v>14.3673039087</v>
        <stp/>
        <stp>EM_S_FA_YOY_OR</stp>
        <stp>2</stp>
        <stp>002553.SZ</stp>
        <stp>2020-12-31</stp>
        <tr r="S967" s="3"/>
      </tp>
      <tp>
        <v>-22.332519620100001</v>
        <stp/>
        <stp>EM_S_FA_YOY_OR</stp>
        <stp>2</stp>
        <stp>002561.SZ</stp>
        <stp>2022-12-31</stp>
        <tr r="U975" s="3"/>
      </tp>
      <tp>
        <v>42.433056519499999</v>
        <stp/>
        <stp>EM_S_FA_YOY_OR</stp>
        <stp>2</stp>
        <stp>002562.SZ</stp>
        <stp>2021-12-31</stp>
        <tr r="T976" s="3"/>
      </tp>
      <tp>
        <v>-21.3678675363</v>
        <stp/>
        <stp>EM_S_FA_YOY_OR</stp>
        <stp>2</stp>
        <stp>002563.SZ</stp>
        <stp>2020-12-31</stp>
        <tr r="S977" s="3"/>
      </tp>
      <tp>
        <v>17.392363083799999</v>
        <stp/>
        <stp>EM_S_FA_YOY_OR</stp>
        <stp>2</stp>
        <stp>002571.SZ</stp>
        <stp>2022-12-31</stp>
        <tr r="U985" s="3"/>
      </tp>
      <tp>
        <v>24.593604555300001</v>
        <stp/>
        <stp>EM_S_FA_YOY_OR</stp>
        <stp>2</stp>
        <stp>002572.SZ</stp>
        <stp>2021-12-31</stp>
        <tr r="T986" s="3"/>
      </tp>
      <tp>
        <v>22.1487352947</v>
        <stp/>
        <stp>EM_S_FA_YOY_OR</stp>
        <stp>2</stp>
        <stp>002573.SZ</stp>
        <stp>2020-12-31</stp>
        <tr r="S987" s="3"/>
      </tp>
      <tp>
        <v>-11.33127152</v>
        <stp/>
        <stp>EM_S_FA_YOY_OR</stp>
        <stp>2</stp>
        <stp>002581.SZ</stp>
        <stp>2022-12-31</stp>
        <tr r="U995" s="3"/>
      </tp>
      <tp>
        <v>-57.315482052999997</v>
        <stp/>
        <stp>EM_S_FA_YOY_OR</stp>
        <stp>2</stp>
        <stp>002582.SZ</stp>
        <stp>2021-12-31</stp>
        <tr r="T996" s="3"/>
      </tp>
      <tp>
        <v>-22.1114235808</v>
        <stp/>
        <stp>EM_S_FA_YOY_OR</stp>
        <stp>2</stp>
        <stp>002583.SZ</stp>
        <stp>2020-12-31</stp>
        <tr r="S997" s="3"/>
      </tp>
      <tp>
        <v>-29.221480849700001</v>
        <stp/>
        <stp>EM_S_FA_YOY_OR</stp>
        <stp>2</stp>
        <stp>002591.SZ</stp>
        <stp>2022-12-31</stp>
        <tr r="U1005" s="3"/>
      </tp>
      <tp>
        <v>0.72473252219999995</v>
        <stp/>
        <stp>EM_S_FA_YOY_OR</stp>
        <stp>2</stp>
        <stp>002592.SZ</stp>
        <stp>2021-12-31</stp>
        <tr r="T1006" s="3"/>
      </tp>
      <tp>
        <v>13.3300064196</v>
        <stp/>
        <stp>EM_S_FA_YOY_OR</stp>
        <stp>2</stp>
        <stp>002593.SZ</stp>
        <stp>2020-12-31</stp>
        <tr r="S1007" s="3"/>
      </tp>
      <tp>
        <v>2.6207737980000001</v>
        <stp/>
        <stp>EM_S_FA_YOY_OR</stp>
        <stp>2</stp>
        <stp>002401.SZ</stp>
        <stp>2022-12-31</stp>
        <tr r="U827" s="3"/>
      </tp>
      <tp>
        <v>28.295352580199999</v>
        <stp/>
        <stp>EM_S_FA_YOY_OR</stp>
        <stp>2</stp>
        <stp>002402.SZ</stp>
        <stp>2021-12-31</stp>
        <tr r="T828" s="3"/>
      </tp>
      <tp>
        <v>-18.3277761971</v>
        <stp/>
        <stp>EM_S_FA_YOY_OR</stp>
        <stp>2</stp>
        <stp>002403.SZ</stp>
        <stp>2020-12-31</stp>
        <tr r="S829" s="3"/>
      </tp>
      <tp>
        <v>20.3170903358</v>
        <stp/>
        <stp>EM_S_FA_YOY_OR</stp>
        <stp>2</stp>
        <stp>002412.SZ</stp>
        <stp>2021-12-31</stp>
        <tr r="T837" s="3"/>
      </tp>
      <tp>
        <v>8.0721923850999993</v>
        <stp/>
        <stp>EM_S_FA_YOY_OR</stp>
        <stp>2</stp>
        <stp>002413.SZ</stp>
        <stp>2020-12-31</stp>
        <tr r="S838" s="3"/>
      </tp>
      <tp>
        <v>13.601061015899999</v>
        <stp/>
        <stp>EM_S_FA_YOY_OR</stp>
        <stp>2</stp>
        <stp>002421.SZ</stp>
        <stp>2022-12-31</stp>
        <tr r="U845" s="3"/>
      </tp>
      <tp>
        <v>4.9392390332999998</v>
        <stp/>
        <stp>EM_S_FA_YOY_OR</stp>
        <stp>2</stp>
        <stp>002422.SZ</stp>
        <stp>2021-12-31</stp>
        <tr r="T846" s="3"/>
      </tp>
      <tp>
        <v>381.15932470770002</v>
        <stp/>
        <stp>EM_S_FA_YOY_OR</stp>
        <stp>2</stp>
        <stp>002423.SZ</stp>
        <stp>2020-12-31</stp>
        <tr r="S847" s="3"/>
      </tp>
      <tp>
        <v>4.9105476038000004</v>
        <stp/>
        <stp>EM_S_FA_YOY_OR</stp>
        <stp>2</stp>
        <stp>002431.SZ</stp>
        <stp>2022-12-31</stp>
        <tr r="U855" s="3"/>
      </tp>
      <tp>
        <v>19.355967780299999</v>
        <stp/>
        <stp>EM_S_FA_YOY_OR</stp>
        <stp>2</stp>
        <stp>002432.SZ</stp>
        <stp>2021-12-31</stp>
        <tr r="T856" s="3"/>
      </tp>
      <tp>
        <v>-10.7448286408</v>
        <stp/>
        <stp>EM_S_FA_YOY_OR</stp>
        <stp>2</stp>
        <stp>002433.SZ</stp>
        <stp>2020-12-31</stp>
        <tr r="S857" s="3"/>
      </tp>
      <tp>
        <v>-3.425726864</v>
        <stp/>
        <stp>EM_S_FA_YOY_OR</stp>
        <stp>2</stp>
        <stp>002441.SZ</stp>
        <stp>2022-12-31</stp>
        <tr r="U865" s="3"/>
      </tp>
      <tp>
        <v>49.778736755799997</v>
        <stp/>
        <stp>EM_S_FA_YOY_OR</stp>
        <stp>2</stp>
        <stp>002442.SZ</stp>
        <stp>2021-12-31</stp>
        <tr r="T866" s="3"/>
      </tp>
      <tp>
        <v>1.2035629099</v>
        <stp/>
        <stp>EM_S_FA_YOY_OR</stp>
        <stp>2</stp>
        <stp>002443.SZ</stp>
        <stp>2020-12-31</stp>
        <tr r="S867" s="3"/>
      </tp>
      <tp>
        <v>-5.5859923334000001</v>
        <stp/>
        <stp>EM_S_FA_YOY_OR</stp>
        <stp>2</stp>
        <stp>002451.SZ</stp>
        <stp>2022-12-31</stp>
        <tr r="U873" s="3"/>
      </tp>
      <tp>
        <v>-2.5919998310999999</v>
        <stp/>
        <stp>EM_S_FA_YOY_OR</stp>
        <stp>2</stp>
        <stp>002452.SZ</stp>
        <stp>2021-12-31</stp>
        <tr r="T874" s="3"/>
      </tp>
      <tp>
        <v>3.9606459110999999</v>
        <stp/>
        <stp>EM_S_FA_YOY_OR</stp>
        <stp>2</stp>
        <stp>002453.SZ</stp>
        <stp>2020-12-31</stp>
        <tr r="S875" s="3"/>
      </tp>
      <tp>
        <v>8.6004787981999993</v>
        <stp/>
        <stp>EM_S_FA_YOY_OR</stp>
        <stp>2</stp>
        <stp>002461.SZ</stp>
        <stp>2022-12-31</stp>
        <tr r="U883" s="3"/>
      </tp>
      <tp>
        <v>10.188635332200001</v>
        <stp/>
        <stp>EM_S_FA_YOY_OR</stp>
        <stp>2</stp>
        <stp>002462.SZ</stp>
        <stp>2021-12-31</stp>
        <tr r="T884" s="3"/>
      </tp>
      <tp>
        <v>4.6500337367000002</v>
        <stp/>
        <stp>EM_S_FA_YOY_OR</stp>
        <stp>2</stp>
        <stp>002463.SZ</stp>
        <stp>2020-12-31</stp>
        <tr r="S885" s="3"/>
      </tp>
      <tp>
        <v>0.18808052880000001</v>
        <stp/>
        <stp>EM_S_FA_YOY_OR</stp>
        <stp>2</stp>
        <stp>002471.SZ</stp>
        <stp>2022-12-31</stp>
        <tr r="U892" s="3"/>
      </tp>
      <tp>
        <v>47.1267399356</v>
        <stp/>
        <stp>EM_S_FA_YOY_OR</stp>
        <stp>2</stp>
        <stp>002472.SZ</stp>
        <stp>2021-12-31</stp>
        <tr r="T893" s="3"/>
      </tp>
      <tp>
        <v>9.9727517893000002</v>
        <stp/>
        <stp>EM_S_FA_YOY_OR</stp>
        <stp>2</stp>
        <stp>002481.SZ</stp>
        <stp>2022-12-31</stp>
        <tr r="U900" s="3"/>
      </tp>
      <tp>
        <v>-34.377960111900002</v>
        <stp/>
        <stp>EM_S_FA_YOY_OR</stp>
        <stp>2</stp>
        <stp>002482.SZ</stp>
        <stp>2021-12-31</stp>
        <tr r="T901" s="3"/>
      </tp>
      <tp>
        <v>56.232167948600001</v>
        <stp/>
        <stp>EM_S_FA_YOY_OR</stp>
        <stp>2</stp>
        <stp>002483.SZ</stp>
        <stp>2020-12-31</stp>
        <tr r="S902" s="3"/>
      </tp>
      <tp>
        <v>11.373475073</v>
        <stp/>
        <stp>EM_S_FA_YOY_OR</stp>
        <stp>2</stp>
        <stp>002491.SZ</stp>
        <stp>2022-12-31</stp>
        <tr r="U910" s="3"/>
      </tp>
      <tp>
        <v>11.616144218300001</v>
        <stp/>
        <stp>EM_S_FA_YOY_OR</stp>
        <stp>2</stp>
        <stp>002492.SZ</stp>
        <stp>2021-12-31</stp>
        <tr r="T911" s="3"/>
      </tp>
      <tp>
        <v>30.018361520300001</v>
        <stp/>
        <stp>EM_S_FA_YOY_OR</stp>
        <stp>2</stp>
        <stp>002493.SZ</stp>
        <stp>2020-12-31</stp>
        <tr r="S912" s="3"/>
      </tp>
      <tp>
        <v>4.7690388861999997</v>
        <stp/>
        <stp>EM_S_FA_YOY_OR</stp>
        <stp>2</stp>
        <stp>002301.SZ</stp>
        <stp>2022-12-31</stp>
        <tr r="U728" s="3"/>
      </tp>
      <tp>
        <v>14.9564632589</v>
        <stp/>
        <stp>EM_S_FA_YOY_OR</stp>
        <stp>2</stp>
        <stp>002302.SZ</stp>
        <stp>2021-12-31</stp>
        <tr r="T729" s="3"/>
      </tp>
      <tp>
        <v>-0.79214410869999996</v>
        <stp/>
        <stp>EM_S_FA_YOY_OR</stp>
        <stp>2</stp>
        <stp>002303.SZ</stp>
        <stp>2020-12-31</stp>
        <tr r="S730" s="3"/>
      </tp>
      <tp>
        <v>21.6320497452</v>
        <stp/>
        <stp>EM_S_FA_YOY_OR</stp>
        <stp>2</stp>
        <stp>002311.SZ</stp>
        <stp>2022-12-31</stp>
        <tr r="U738" s="3"/>
      </tp>
      <tp>
        <v>28.3889128848</v>
        <stp/>
        <stp>EM_S_FA_YOY_OR</stp>
        <stp>2</stp>
        <stp>002312.SZ</stp>
        <stp>2021-12-31</stp>
        <tr r="T739" s="3"/>
      </tp>
      <tp>
        <v>-17.457235856600001</v>
        <stp/>
        <stp>EM_S_FA_YOY_OR</stp>
        <stp>2</stp>
        <stp>002313.SZ</stp>
        <stp>2020-12-31</stp>
        <tr r="S740" s="3"/>
      </tp>
      <tp>
        <v>-9.2121271836999998</v>
        <stp/>
        <stp>EM_S_FA_YOY_OR</stp>
        <stp>2</stp>
        <stp>002321.SZ</stp>
        <stp>2022-12-31</stp>
        <tr r="U748" s="3"/>
      </tp>
      <tp>
        <v>-2.3412293585000001</v>
        <stp/>
        <stp>EM_S_FA_YOY_OR</stp>
        <stp>2</stp>
        <stp>002322.SZ</stp>
        <stp>2021-12-31</stp>
        <tr r="T749" s="3"/>
      </tp>
      <tp>
        <v>19.794563543199999</v>
        <stp/>
        <stp>EM_S_FA_YOY_OR</stp>
        <stp>2</stp>
        <stp>002323.SZ</stp>
        <stp>2020-12-31</stp>
        <tr r="S750" s="3"/>
      </tp>
      <tp>
        <v>-2.3631988687000001</v>
        <stp/>
        <stp>EM_S_FA_YOY_OR</stp>
        <stp>2</stp>
        <stp>002331.SZ</stp>
        <stp>2022-12-31</stp>
        <tr r="U758" s="3"/>
      </tp>
      <tp>
        <v>7.9195886601999996</v>
        <stp/>
        <stp>EM_S_FA_YOY_OR</stp>
        <stp>2</stp>
        <stp>002332.SZ</stp>
        <stp>2021-12-31</stp>
        <tr r="T759" s="3"/>
      </tp>
      <tp>
        <v>18.037313897299999</v>
        <stp/>
        <stp>EM_S_FA_YOY_OR</stp>
        <stp>2</stp>
        <stp>002333.SZ</stp>
        <stp>2020-12-31</stp>
        <tr r="S760" s="3"/>
      </tp>
      <tp>
        <v>-26.524207281599999</v>
        <stp/>
        <stp>EM_S_FA_YOY_OR</stp>
        <stp>2</stp>
        <stp>002341.SZ</stp>
        <stp>2022-12-31</stp>
        <tr r="U768" s="3"/>
      </tp>
      <tp>
        <v>11.3424711788</v>
        <stp/>
        <stp>EM_S_FA_YOY_OR</stp>
        <stp>2</stp>
        <stp>002342.SZ</stp>
        <stp>2021-12-31</stp>
        <tr r="T769" s="3"/>
      </tp>
      <tp>
        <v>-42.448905698399997</v>
        <stp/>
        <stp>EM_S_FA_YOY_OR</stp>
        <stp>2</stp>
        <stp>002343.SZ</stp>
        <stp>2020-12-31</stp>
        <tr r="S770" s="3"/>
      </tp>
      <tp>
        <v>-3.8750706601</v>
        <stp/>
        <stp>EM_S_FA_YOY_OR</stp>
        <stp>2</stp>
        <stp>002351.SZ</stp>
        <stp>2022-12-31</stp>
        <tr r="U778" s="3"/>
      </tp>
      <tp>
        <v>34.548255315500001</v>
        <stp/>
        <stp>EM_S_FA_YOY_OR</stp>
        <stp>2</stp>
        <stp>002352.SZ</stp>
        <stp>2021-12-31</stp>
        <tr r="T779" s="3"/>
      </tp>
      <tp>
        <v>19.775389054800002</v>
        <stp/>
        <stp>EM_S_FA_YOY_OR</stp>
        <stp>2</stp>
        <stp>002353.SZ</stp>
        <stp>2020-12-31</stp>
        <tr r="S780" s="3"/>
      </tp>
      <tp>
        <v>-2.8957182178999998</v>
        <stp/>
        <stp>EM_S_FA_YOY_OR</stp>
        <stp>2</stp>
        <stp>002361.SZ</stp>
        <stp>2022-12-31</stp>
        <tr r="U787" s="3"/>
      </tp>
      <tp>
        <v>3.7359912843999998</v>
        <stp/>
        <stp>EM_S_FA_YOY_OR</stp>
        <stp>2</stp>
        <stp>002362.SZ</stp>
        <stp>2021-12-31</stp>
        <tr r="T788" s="3"/>
      </tp>
      <tp>
        <v>-2.2281399785999998</v>
        <stp/>
        <stp>EM_S_FA_YOY_OR</stp>
        <stp>2</stp>
        <stp>002363.SZ</stp>
        <stp>2020-12-31</stp>
        <tr r="S789" s="3"/>
      </tp>
      <tp>
        <v>51.682192995000001</v>
        <stp/>
        <stp>EM_S_FA_YOY_OR</stp>
        <stp>2</stp>
        <stp>002371.SZ</stp>
        <stp>2022-12-31</stp>
        <tr r="U797" s="3"/>
      </tp>
      <tp>
        <v>25.129639240100001</v>
        <stp/>
        <stp>EM_S_FA_YOY_OR</stp>
        <stp>2</stp>
        <stp>002372.SZ</stp>
        <stp>2021-12-31</stp>
        <tr r="T798" s="3"/>
      </tp>
      <tp>
        <v>7.9877398155000003</v>
        <stp/>
        <stp>EM_S_FA_YOY_OR</stp>
        <stp>2</stp>
        <stp>002373.SZ</stp>
        <stp>2020-12-31</stp>
        <tr r="S799" s="3"/>
      </tp>
      <tp>
        <v>21.861356518099999</v>
        <stp/>
        <stp>EM_S_FA_YOY_OR</stp>
        <stp>2</stp>
        <stp>002381.SZ</stp>
        <stp>2022-12-31</stp>
        <tr r="U807" s="3"/>
      </tp>
      <tp>
        <v>3.0391205968000001</v>
        <stp/>
        <stp>EM_S_FA_YOY_OR</stp>
        <stp>2</stp>
        <stp>002382.SZ</stp>
        <stp>2021-12-31</stp>
        <tr r="T808" s="3"/>
      </tp>
      <tp>
        <v>15.709420402099999</v>
        <stp/>
        <stp>EM_S_FA_YOY_OR</stp>
        <stp>2</stp>
        <stp>002383.SZ</stp>
        <stp>2020-12-31</stp>
        <tr r="S809" s="3"/>
      </tp>
      <tp>
        <v>12.7200794701</v>
        <stp/>
        <stp>EM_S_FA_YOY_OR</stp>
        <stp>2</stp>
        <stp>002391.SZ</stp>
        <stp>2022-12-31</stp>
        <tr r="U817" s="3"/>
      </tp>
      <tp>
        <v>13.916667271</v>
        <stp/>
        <stp>EM_S_FA_YOY_OR</stp>
        <stp>2</stp>
        <stp>002392.SZ</stp>
        <stp>2021-12-31</stp>
        <tr r="T818" s="3"/>
      </tp>
      <tp>
        <v>-29.371990187600002</v>
        <stp/>
        <stp>EM_S_FA_YOY_OR</stp>
        <stp>2</stp>
        <stp>002393.SZ</stp>
        <stp>2020-12-31</stp>
        <tr r="S819" s="3"/>
      </tp>
      <tp>
        <v>-3.7025993897</v>
        <stp/>
        <stp>EM_S_FA_YOY_OR</stp>
        <stp>2</stp>
        <stp>002201.SZ</stp>
        <stp>2022-12-31</stp>
        <tr r="U631" s="3"/>
      </tp>
      <tp>
        <v>-10.120629364599999</v>
        <stp/>
        <stp>EM_S_FA_YOY_OR</stp>
        <stp>2</stp>
        <stp>002202.SZ</stp>
        <stp>2021-12-31</stp>
        <tr r="T632" s="3"/>
      </tp>
      <tp>
        <v>12.7742689947</v>
        <stp/>
        <stp>EM_S_FA_YOY_OR</stp>
        <stp>2</stp>
        <stp>002203.SZ</stp>
        <stp>2020-12-31</stp>
        <tr r="S633" s="3"/>
      </tp>
      <tp>
        <v>-34.1603222293</v>
        <stp/>
        <stp>EM_S_FA_YOY_OR</stp>
        <stp>2</stp>
        <stp>002211.SZ</stp>
        <stp>2022-12-31</stp>
        <tr r="U641" s="3"/>
      </tp>
      <tp>
        <v>-41.243568346799997</v>
        <stp/>
        <stp>EM_S_FA_YOY_OR</stp>
        <stp>2</stp>
        <stp>002212.SZ</stp>
        <stp>2021-12-31</stp>
        <tr r="T642" s="3"/>
      </tp>
      <tp>
        <v>106.1208994756</v>
        <stp/>
        <stp>EM_S_FA_YOY_OR</stp>
        <stp>2</stp>
        <stp>002213.SZ</stp>
        <stp>2020-12-31</stp>
        <tr r="S643" s="3"/>
      </tp>
      <tp>
        <v>1.804482806</v>
        <stp/>
        <stp>EM_S_FA_YOY_OR</stp>
        <stp>2</stp>
        <stp>002221.SZ</stp>
        <stp>2022-12-31</stp>
        <tr r="U650" s="3"/>
      </tp>
      <tp>
        <v>26.030401817000001</v>
        <stp/>
        <stp>EM_S_FA_YOY_OR</stp>
        <stp>2</stp>
        <stp>002222.SZ</stp>
        <stp>2021-12-31</stp>
        <tr r="T651" s="3"/>
      </tp>
      <tp>
        <v>45.077265812500002</v>
        <stp/>
        <stp>EM_S_FA_YOY_OR</stp>
        <stp>2</stp>
        <stp>002223.SZ</stp>
        <stp>2020-12-31</stp>
        <tr r="S652" s="3"/>
      </tp>
      <tp>
        <v>-66.045228603599995</v>
        <stp/>
        <stp>EM_S_FA_YOY_OR</stp>
        <stp>2</stp>
        <stp>002231.SZ</stp>
        <stp>2022-12-31</stp>
        <tr r="U660" s="3"/>
      </tp>
      <tp>
        <v>-32.262171327399997</v>
        <stp/>
        <stp>EM_S_FA_YOY_OR</stp>
        <stp>2</stp>
        <stp>002232.SZ</stp>
        <stp>2021-12-31</stp>
        <tr r="T661" s="3"/>
      </tp>
      <tp>
        <v>2.2633490650999999</v>
        <stp/>
        <stp>EM_S_FA_YOY_OR</stp>
        <stp>2</stp>
        <stp>002233.SZ</stp>
        <stp>2020-12-31</stp>
        <tr r="S662" s="3"/>
      </tp>
      <tp>
        <v>34.099235242100001</v>
        <stp/>
        <stp>EM_S_FA_YOY_OR</stp>
        <stp>2</stp>
        <stp>002241.SZ</stp>
        <stp>2022-12-31</stp>
        <tr r="U670" s="3"/>
      </tp>
      <tp>
        <v>-6.0877498919999997</v>
        <stp/>
        <stp>EM_S_FA_YOY_OR</stp>
        <stp>2</stp>
        <stp>002242.SZ</stp>
        <stp>2021-12-31</stp>
        <tr r="T671" s="3"/>
      </tp>
      <tp>
        <v>1.3858274628</v>
        <stp/>
        <stp>EM_S_FA_YOY_OR</stp>
        <stp>2</stp>
        <stp>002243.SZ</stp>
        <stp>2020-12-31</stp>
        <tr r="S672" s="3"/>
      </tp>
      <tp>
        <v>-34.476657169900001</v>
        <stp/>
        <stp>EM_S_FA_YOY_OR</stp>
        <stp>2</stp>
        <stp>002251.SZ</stp>
        <stp>2022-12-31</stp>
        <tr r="U680" s="3"/>
      </tp>
      <tp>
        <v>55.257799166300003</v>
        <stp/>
        <stp>EM_S_FA_YOY_OR</stp>
        <stp>2</stp>
        <stp>002252.SZ</stp>
        <stp>2021-12-31</stp>
        <tr r="T681" s="3"/>
      </tp>
      <tp>
        <v>4.3321520473000001</v>
        <stp/>
        <stp>EM_S_FA_YOY_OR</stp>
        <stp>2</stp>
        <stp>002253.SZ</stp>
        <stp>2020-12-31</stp>
        <tr r="S682" s="3"/>
      </tp>
      <tp>
        <v>0.28520324679999998</v>
        <stp/>
        <stp>EM_S_FA_YOY_OR</stp>
        <stp>2</stp>
        <stp>002261.SZ</stp>
        <stp>2022-12-31</stp>
        <tr r="U688" s="3"/>
      </tp>
      <tp>
        <v>17.087440964599999</v>
        <stp/>
        <stp>EM_S_FA_YOY_OR</stp>
        <stp>2</stp>
        <stp>002262.SZ</stp>
        <stp>2021-12-31</stp>
        <tr r="T689" s="3"/>
      </tp>
      <tp>
        <v>-8.3026879557999997</v>
        <stp/>
        <stp>EM_S_FA_YOY_OR</stp>
        <stp>2</stp>
        <stp>002263.SZ</stp>
        <stp>2020-12-31</stp>
        <tr r="S690" s="3"/>
      </tp>
      <tp>
        <v>-2.2557813749000002</v>
        <stp/>
        <stp>EM_S_FA_YOY_OR</stp>
        <stp>2</stp>
        <stp>002271.SZ</stp>
        <stp>2022-12-31</stp>
        <tr r="U698" s="3"/>
      </tp>
      <tp>
        <v>20.278815358500001</v>
        <stp/>
        <stp>EM_S_FA_YOY_OR</stp>
        <stp>2</stp>
        <stp>002272.SZ</stp>
        <stp>2021-12-31</stp>
        <tr r="T699" s="3"/>
      </tp>
      <tp>
        <v>7.4533444699000002</v>
        <stp/>
        <stp>EM_S_FA_YOY_OR</stp>
        <stp>2</stp>
        <stp>002273.SZ</stp>
        <stp>2020-12-31</stp>
        <tr r="S700" s="3"/>
      </tp>
      <tp>
        <v>6.5612073173000001</v>
        <stp/>
        <stp>EM_S_FA_YOY_OR</stp>
        <stp>2</stp>
        <stp>002281.SZ</stp>
        <stp>2022-12-31</stp>
        <tr r="U708" s="3"/>
      </tp>
      <tp>
        <v>22.5240581286</v>
        <stp/>
        <stp>EM_S_FA_YOY_OR</stp>
        <stp>2</stp>
        <stp>002282.SZ</stp>
        <stp>2021-12-31</stp>
        <tr r="T709" s="3"/>
      </tp>
      <tp>
        <v>22.923817993699998</v>
        <stp/>
        <stp>EM_S_FA_YOY_OR</stp>
        <stp>2</stp>
        <stp>002283.SZ</stp>
        <stp>2020-12-31</stp>
        <tr r="S710" s="3"/>
      </tp>
      <tp>
        <v>38.7518388206</v>
        <stp/>
        <stp>EM_S_FA_YOY_OR</stp>
        <stp>2</stp>
        <stp>002291.SZ</stp>
        <stp>2022-12-31</stp>
        <tr r="U718" s="3"/>
      </tp>
      <tp>
        <v>11.659399962</v>
        <stp/>
        <stp>EM_S_FA_YOY_OR</stp>
        <stp>2</stp>
        <stp>002292.SZ</stp>
        <stp>2021-12-31</stp>
        <tr r="T719" s="3"/>
      </tp>
      <tp>
        <v>1.0379848115000001</v>
        <stp/>
        <stp>EM_S_FA_YOY_OR</stp>
        <stp>2</stp>
        <stp>002293.SZ</stp>
        <stp>2020-12-31</stp>
        <tr r="S720" s="3"/>
      </tp>
      <tp>
        <v>11.134181417900001</v>
        <stp/>
        <stp>EM_S_FA_YOY_OR</stp>
        <stp>2</stp>
        <stp>002101.SZ</stp>
        <stp>2022-12-31</stp>
        <tr r="U535" s="3"/>
      </tp>
      <tp>
        <v>5.3799667311999997</v>
        <stp/>
        <stp>EM_S_FA_YOY_OR</stp>
        <stp>2</stp>
        <stp>002102.SZ</stp>
        <stp>2021-12-31</stp>
        <tr r="T536" s="3"/>
      </tp>
      <tp>
        <v>19.767124284200001</v>
        <stp/>
        <stp>EM_S_FA_YOY_OR</stp>
        <stp>2</stp>
        <stp>002103.SZ</stp>
        <stp>2020-12-31</stp>
        <tr r="S537" s="3"/>
      </tp>
      <tp>
        <v>-27.616529393899999</v>
        <stp/>
        <stp>EM_S_FA_YOY_OR</stp>
        <stp>2</stp>
        <stp>002111.SZ</stp>
        <stp>2022-12-31</stp>
        <tr r="U545" s="3"/>
      </tp>
      <tp>
        <v>2.3074094672999999</v>
        <stp/>
        <stp>EM_S_FA_YOY_OR</stp>
        <stp>2</stp>
        <stp>002112.SZ</stp>
        <stp>2021-12-31</stp>
        <tr r="T546" s="3"/>
      </tp>
      <tp>
        <v>10.651567548799999</v>
        <stp/>
        <stp>EM_S_FA_YOY_OR</stp>
        <stp>2</stp>
        <stp>002121.SZ</stp>
        <stp>2022-12-31</stp>
        <tr r="U553" s="3"/>
      </tp>
      <tp>
        <v>16.0596271818</v>
        <stp/>
        <stp>EM_S_FA_YOY_OR</stp>
        <stp>2</stp>
        <stp>002122.SZ</stp>
        <stp>2021-12-31</stp>
        <tr r="T554" s="3"/>
      </tp>
      <tp>
        <v>-14.529690416199999</v>
        <stp/>
        <stp>EM_S_FA_YOY_OR</stp>
        <stp>2</stp>
        <stp>002123.SZ</stp>
        <stp>2020-12-31</stp>
        <tr r="S555" s="3"/>
      </tp>
      <tp>
        <v>-6.1976774300000002E-2</v>
        <stp/>
        <stp>EM_S_FA_YOY_OR</stp>
        <stp>2</stp>
        <stp>002131.SZ</stp>
        <stp>2022-12-31</stp>
        <tr r="U563" s="3"/>
      </tp>
      <tp>
        <v>19.8930230233</v>
        <stp/>
        <stp>EM_S_FA_YOY_OR</stp>
        <stp>2</stp>
        <stp>002132.SZ</stp>
        <stp>2021-12-31</stp>
        <tr r="T564" s="3"/>
      </tp>
      <tp>
        <v>36.468822189500003</v>
        <stp/>
        <stp>EM_S_FA_YOY_OR</stp>
        <stp>2</stp>
        <stp>002133.SZ</stp>
        <stp>2020-12-31</stp>
        <tr r="S565" s="3"/>
      </tp>
      <tp>
        <v>-39.733250566999999</v>
        <stp/>
        <stp>EM_S_FA_YOY_OR</stp>
        <stp>2</stp>
        <stp>002141.SZ</stp>
        <stp>2022-12-31</stp>
        <tr r="U573" s="3"/>
      </tp>
      <tp>
        <v>28.369536133899999</v>
        <stp/>
        <stp>EM_S_FA_YOY_OR</stp>
        <stp>2</stp>
        <stp>002142.SZ</stp>
        <stp>2021-12-31</stp>
        <tr r="T574" s="3"/>
      </tp>
      <tp>
        <v>-0.89826396450000001</v>
        <stp/>
        <stp>EM_S_FA_YOY_OR</stp>
        <stp>2</stp>
        <stp>002151.SZ</stp>
        <stp>2022-12-31</stp>
        <tr r="U581" s="3"/>
      </tp>
      <tp>
        <v>5.7882333006</v>
        <stp/>
        <stp>EM_S_FA_YOY_OR</stp>
        <stp>2</stp>
        <stp>002152.SZ</stp>
        <stp>2021-12-31</stp>
        <tr r="T582" s="3"/>
      </tp>
      <tp>
        <v>-9.4257050259999993</v>
        <stp/>
        <stp>EM_S_FA_YOY_OR</stp>
        <stp>2</stp>
        <stp>002153.SZ</stp>
        <stp>2020-12-31</stp>
        <tr r="S583" s="3"/>
      </tp>
      <tp>
        <v>-2.3135592456</v>
        <stp/>
        <stp>EM_S_FA_YOY_OR</stp>
        <stp>2</stp>
        <stp>002161.SZ</stp>
        <stp>2022-12-31</stp>
        <tr r="U591" s="3"/>
      </tp>
      <tp>
        <v>5.5351738091999998</v>
        <stp/>
        <stp>EM_S_FA_YOY_OR</stp>
        <stp>2</stp>
        <stp>002162.SZ</stp>
        <stp>2021-12-31</stp>
        <tr r="T592" s="3"/>
      </tp>
      <tp>
        <v>-6.0075191332999998</v>
        <stp/>
        <stp>EM_S_FA_YOY_OR</stp>
        <stp>2</stp>
        <stp>002163.SZ</stp>
        <stp>2020-12-31</stp>
        <tr r="S593" s="3"/>
      </tp>
      <tp>
        <v>8.6915895345000003</v>
        <stp/>
        <stp>EM_S_FA_YOY_OR</stp>
        <stp>2</stp>
        <stp>002171.SZ</stp>
        <stp>2022-12-31</stp>
        <tr r="U601" s="3"/>
      </tp>
      <tp>
        <v>-1.7669568681000001</v>
        <stp/>
        <stp>EM_S_FA_YOY_OR</stp>
        <stp>2</stp>
        <stp>002172.SZ</stp>
        <stp>2021-12-31</stp>
        <tr r="T602" s="3"/>
      </tp>
      <tp>
        <v>-16.963405015300001</v>
        <stp/>
        <stp>EM_S_FA_YOY_OR</stp>
        <stp>2</stp>
        <stp>002173.SZ</stp>
        <stp>2020-12-31</stp>
        <tr r="S603" s="3"/>
      </tp>
      <tp>
        <v>2.8708108100000001E-2</v>
        <stp/>
        <stp>EM_S_FA_YOY_OR</stp>
        <stp>2</stp>
        <stp>002181.SZ</stp>
        <stp>2022-12-31</stp>
        <tr r="U611" s="3"/>
      </tp>
      <tp>
        <v>36.515436701100001</v>
        <stp/>
        <stp>EM_S_FA_YOY_OR</stp>
        <stp>2</stp>
        <stp>002182.SZ</stp>
        <stp>2021-12-31</stp>
        <tr r="T612" s="3"/>
      </tp>
      <tp>
        <v>-5.1693621453</v>
        <stp/>
        <stp>EM_S_FA_YOY_OR</stp>
        <stp>2</stp>
        <stp>002183.SZ</stp>
        <stp>2020-12-31</stp>
        <tr r="S613" s="3"/>
      </tp>
      <tp>
        <v>2.3991301146000001</v>
        <stp/>
        <stp>EM_S_FA_YOY_OR</stp>
        <stp>2</stp>
        <stp>002191.SZ</stp>
        <stp>2022-12-31</stp>
        <tr r="U621" s="3"/>
      </tp>
      <tp>
        <v>136.09002130409999</v>
        <stp/>
        <stp>EM_S_FA_YOY_OR</stp>
        <stp>2</stp>
        <stp>002192.SZ</stp>
        <stp>2021-12-31</stp>
        <tr r="T622" s="3"/>
      </tp>
      <tp>
        <v>-31.6364743237</v>
        <stp/>
        <stp>EM_S_FA_YOY_OR</stp>
        <stp>2</stp>
        <stp>002193.SZ</stp>
        <stp>2020-12-31</stp>
        <tr r="S623" s="3"/>
      </tp>
      <tp>
        <v>6.8168933652000003</v>
        <stp/>
        <stp>EM_S_FA_YOY_OR</stp>
        <stp>2</stp>
        <stp>002001.SZ</stp>
        <stp>2022-12-31</stp>
        <tr r="U439" s="3"/>
      </tp>
      <tp>
        <v>20.9310897959</v>
        <stp/>
        <stp>EM_S_FA_YOY_OR</stp>
        <stp>2</stp>
        <stp>002002.SZ</stp>
        <stp>2021-12-31</stp>
        <tr r="T440" s="3"/>
      </tp>
      <tp>
        <v>-8.6502997230999998</v>
        <stp/>
        <stp>EM_S_FA_YOY_OR</stp>
        <stp>2</stp>
        <stp>002003.SZ</stp>
        <stp>2020-12-31</stp>
        <tr r="S441" s="3"/>
      </tp>
      <tp>
        <v>3.1175934082999999</v>
        <stp/>
        <stp>EM_S_FA_YOY_OR</stp>
        <stp>2</stp>
        <stp>002011.SZ</stp>
        <stp>2022-12-31</stp>
        <tr r="U449" s="3"/>
      </tp>
      <tp>
        <v>18.028431225199999</v>
        <stp/>
        <stp>EM_S_FA_YOY_OR</stp>
        <stp>2</stp>
        <stp>002012.SZ</stp>
        <stp>2021-12-31</stp>
        <tr r="T450" s="3"/>
      </tp>
      <tp>
        <v>-8.9868938430000007</v>
        <stp/>
        <stp>EM_S_FA_YOY_OR</stp>
        <stp>2</stp>
        <stp>002021.SZ</stp>
        <stp>2022-12-31</stp>
        <tr r="U457" s="3"/>
      </tp>
      <tp>
        <v>16.818521089299999</v>
        <stp/>
        <stp>EM_S_FA_YOY_OR</stp>
        <stp>2</stp>
        <stp>002022.SZ</stp>
        <stp>2021-12-31</stp>
        <tr r="T458" s="3"/>
      </tp>
      <tp>
        <v>19.341308485100001</v>
        <stp/>
        <stp>EM_S_FA_YOY_OR</stp>
        <stp>2</stp>
        <stp>002023.SZ</stp>
        <stp>2020-12-31</stp>
        <tr r="S459" s="3"/>
      </tp>
      <tp>
        <v>-55.187864765100002</v>
        <stp/>
        <stp>EM_S_FA_YOY_OR</stp>
        <stp>2</stp>
        <stp>002031.SZ</stp>
        <stp>2022-12-31</stp>
        <tr r="U467" s="3"/>
      </tp>
      <tp>
        <v>16.0692373543</v>
        <stp/>
        <stp>EM_S_FA_YOY_OR</stp>
        <stp>2</stp>
        <stp>002032.SZ</stp>
        <stp>2021-12-31</stp>
        <tr r="T468" s="3"/>
      </tp>
      <tp>
        <v>-40.3559599994</v>
        <stp/>
        <stp>EM_S_FA_YOY_OR</stp>
        <stp>2</stp>
        <stp>002033.SZ</stp>
        <stp>2020-12-31</stp>
        <tr r="S469" s="3"/>
      </tp>
      <tp>
        <v>20.4471202123</v>
        <stp/>
        <stp>EM_S_FA_YOY_OR</stp>
        <stp>2</stp>
        <stp>002041.SZ</stp>
        <stp>2022-12-31</stp>
        <tr r="U477" s="3"/>
      </tp>
      <tp>
        <v>17.4027305135</v>
        <stp/>
        <stp>EM_S_FA_YOY_OR</stp>
        <stp>2</stp>
        <stp>002042.SZ</stp>
        <stp>2021-12-31</stp>
        <tr r="T478" s="3"/>
      </tp>
      <tp>
        <v>39.593968155200002</v>
        <stp/>
        <stp>EM_S_FA_YOY_OR</stp>
        <stp>2</stp>
        <stp>002043.SZ</stp>
        <stp>2020-12-31</stp>
        <tr r="S479" s="3"/>
      </tp>
      <tp>
        <v>12.471105033800001</v>
        <stp/>
        <stp>EM_S_FA_YOY_OR</stp>
        <stp>2</stp>
        <stp>002051.SZ</stp>
        <stp>2022-12-31</stp>
        <tr r="U487" s="3"/>
      </tp>
      <tp>
        <v>-51.729809989000003</v>
        <stp/>
        <stp>EM_S_FA_YOY_OR</stp>
        <stp>2</stp>
        <stp>002052.SZ</stp>
        <stp>2021-12-31</stp>
        <tr r="T488" s="3"/>
      </tp>
      <tp>
        <v>2.9558462441</v>
        <stp/>
        <stp>EM_S_FA_YOY_OR</stp>
        <stp>2</stp>
        <stp>002053.SZ</stp>
        <stp>2020-12-31</stp>
        <tr r="S489" s="3"/>
      </tp>
      <tp>
        <v>1.2201878205000001</v>
        <stp/>
        <stp>EM_S_FA_YOY_OR</stp>
        <stp>2</stp>
        <stp>002061.SZ</stp>
        <stp>2022-12-31</stp>
        <tr r="U497" s="3"/>
      </tp>
      <tp>
        <v>-8.7930200431000003</v>
        <stp/>
        <stp>EM_S_FA_YOY_OR</stp>
        <stp>2</stp>
        <stp>002062.SZ</stp>
        <stp>2021-12-31</stp>
        <tr r="T498" s="3"/>
      </tp>
      <tp>
        <v>8.0698937440999998</v>
        <stp/>
        <stp>EM_S_FA_YOY_OR</stp>
        <stp>2</stp>
        <stp>002063.SZ</stp>
        <stp>2020-12-31</stp>
        <tr r="S499" s="3"/>
      </tp>
      <tp>
        <v>379.62258078949998</v>
        <stp/>
        <stp>EM_S_FA_YOY_OR</stp>
        <stp>2</stp>
        <stp>002072.SZ</stp>
        <stp>2021-12-31</stp>
        <tr r="T506" s="3"/>
      </tp>
      <tp>
        <v>7.5622038169000003</v>
        <stp/>
        <stp>EM_S_FA_YOY_OR</stp>
        <stp>2</stp>
        <stp>002073.SZ</stp>
        <stp>2020-12-31</stp>
        <tr r="S507" s="3"/>
      </tp>
      <tp>
        <v>-14.0334186474</v>
        <stp/>
        <stp>EM_S_FA_YOY_OR</stp>
        <stp>2</stp>
        <stp>002081.SZ</stp>
        <stp>2022-12-31</stp>
        <tr r="U515" s="3"/>
      </tp>
      <tp>
        <v>-85.909923990999999</v>
        <stp/>
        <stp>EM_S_FA_YOY_OR</stp>
        <stp>2</stp>
        <stp>002082.SZ</stp>
        <stp>2021-12-31</stp>
        <tr r="T516" s="3"/>
      </tp>
      <tp>
        <v>-11.1259529839</v>
        <stp/>
        <stp>EM_S_FA_YOY_OR</stp>
        <stp>2</stp>
        <stp>002083.SZ</stp>
        <stp>2020-12-31</stp>
        <tr r="S517" s="3"/>
      </tp>
      <tp>
        <v>8.6925170420000004</v>
        <stp/>
        <stp>EM_S_FA_YOY_OR</stp>
        <stp>2</stp>
        <stp>002091.SZ</stp>
        <stp>2022-12-31</stp>
        <tr r="U525" s="3"/>
      </tp>
      <tp>
        <v>-25.8285102466</v>
        <stp/>
        <stp>EM_S_FA_YOY_OR</stp>
        <stp>2</stp>
        <stp>002092.SZ</stp>
        <stp>2021-12-31</stp>
        <tr r="T526" s="3"/>
      </tp>
      <tp>
        <v>-16.847795911399999</v>
        <stp/>
        <stp>EM_S_FA_YOY_OR</stp>
        <stp>2</stp>
        <stp>002093.SZ</stp>
        <stp>2020-12-31</stp>
        <tr r="S527" s="3"/>
      </tp>
      <tp>
        <v>-28.091317440499999</v>
        <stp/>
        <stp>EM_S_FA_YOY_OR</stp>
        <stp>2</stp>
        <stp>002901.SZ</stp>
        <stp>2022-12-31</stp>
        <tr r="U1291" s="3"/>
      </tp>
      <tp>
        <v>32.277754980399997</v>
        <stp/>
        <stp>EM_S_FA_YOY_OR</stp>
        <stp>2</stp>
        <stp>002902.SZ</stp>
        <stp>2021-12-31</stp>
        <tr r="T1292" s="3"/>
      </tp>
      <tp>
        <v>327.2154726329</v>
        <stp/>
        <stp>EM_S_FA_YOY_OR</stp>
        <stp>2</stp>
        <stp>002903.SZ</stp>
        <stp>2020-12-31</stp>
        <tr r="S1293" s="3"/>
      </tp>
      <tp>
        <v>39.848140277799999</v>
        <stp/>
        <stp>EM_S_FA_YOY_OR</stp>
        <stp>2</stp>
        <stp>002911.SZ</stp>
        <stp>2022-12-31</stp>
        <tr r="U1300" s="3"/>
      </tp>
      <tp>
        <v>-27.274159870799998</v>
        <stp/>
        <stp>EM_S_FA_YOY_OR</stp>
        <stp>2</stp>
        <stp>002912.SZ</stp>
        <stp>2021-12-31</stp>
        <tr r="T1301" s="3"/>
      </tp>
      <tp>
        <v>27.887656707400001</v>
        <stp/>
        <stp>EM_S_FA_YOY_OR</stp>
        <stp>2</stp>
        <stp>002913.SZ</stp>
        <stp>2020-12-31</stp>
        <tr r="S1302" s="3"/>
      </tp>
      <tp>
        <v>1.5874779691000001</v>
        <stp/>
        <stp>EM_S_FA_YOY_OR</stp>
        <stp>2</stp>
        <stp>002921.SZ</stp>
        <stp>2022-12-31</stp>
        <tr r="U1309" s="3"/>
      </tp>
      <tp>
        <v>58.608510277900002</v>
        <stp/>
        <stp>EM_S_FA_YOY_OR</stp>
        <stp>2</stp>
        <stp>002922.SZ</stp>
        <stp>2021-12-31</stp>
        <tr r="T1310" s="3"/>
      </tp>
      <tp>
        <v>8.3809139906999999</v>
        <stp/>
        <stp>EM_S_FA_YOY_OR</stp>
        <stp>2</stp>
        <stp>002801.SZ</stp>
        <stp>2022-12-31</stp>
        <tr r="U1198" s="3"/>
      </tp>
      <tp>
        <v>37.5507218865</v>
        <stp/>
        <stp>EM_S_FA_YOY_OR</stp>
        <stp>2</stp>
        <stp>002802.SZ</stp>
        <stp>2021-12-31</stp>
        <tr r="T1199" s="3"/>
      </tp>
      <tp>
        <v>46.555103865500001</v>
        <stp/>
        <stp>EM_S_FA_YOY_OR</stp>
        <stp>2</stp>
        <stp>002803.SZ</stp>
        <stp>2020-12-31</stp>
        <tr r="S1200" s="3"/>
      </tp>
      <tp>
        <v>-42.455244106199999</v>
        <stp/>
        <stp>EM_S_FA_YOY_OR</stp>
        <stp>2</stp>
        <stp>002811.SZ</stp>
        <stp>2022-12-31</stp>
        <tr r="U1207" s="3"/>
      </tp>
      <tp>
        <v>86.374332627499996</v>
        <stp/>
        <stp>EM_S_FA_YOY_OR</stp>
        <stp>2</stp>
        <stp>002812.SZ</stp>
        <stp>2021-12-31</stp>
        <tr r="T1208" s="3"/>
      </tp>
      <tp>
        <v>-36.036547087499997</v>
        <stp/>
        <stp>EM_S_FA_YOY_OR</stp>
        <stp>2</stp>
        <stp>002813.SZ</stp>
        <stp>2020-12-31</stp>
        <tr r="S1209" s="3"/>
      </tp>
      <tp>
        <v>121.07549009829999</v>
        <stp/>
        <stp>EM_S_FA_YOY_OR</stp>
        <stp>2</stp>
        <stp>002821.SZ</stp>
        <stp>2022-12-31</stp>
        <tr r="U1216" s="3"/>
      </tp>
      <tp>
        <v>12.482846051999999</v>
        <stp/>
        <stp>EM_S_FA_YOY_OR</stp>
        <stp>2</stp>
        <stp>002822.SZ</stp>
        <stp>2021-12-31</stp>
        <tr r="T1217" s="3"/>
      </tp>
      <tp>
        <v>-5.0863356680000003</v>
        <stp/>
        <stp>EM_S_FA_YOY_OR</stp>
        <stp>2</stp>
        <stp>002823.SZ</stp>
        <stp>2020-12-31</stp>
        <tr r="S1218" s="3"/>
      </tp>
      <tp>
        <v>9.4922211476000005</v>
        <stp/>
        <stp>EM_S_FA_YOY_OR</stp>
        <stp>2</stp>
        <stp>002831.SZ</stp>
        <stp>2022-12-31</stp>
        <tr r="U1226" s="3"/>
      </tp>
      <tp>
        <v>18.089623743200001</v>
        <stp/>
        <stp>EM_S_FA_YOY_OR</stp>
        <stp>2</stp>
        <stp>002832.SZ</stp>
        <stp>2021-12-31</stp>
        <tr r="T1227" s="3"/>
      </tp>
      <tp>
        <v>28.8542080074</v>
        <stp/>
        <stp>EM_S_FA_YOY_OR</stp>
        <stp>2</stp>
        <stp>002833.SZ</stp>
        <stp>2020-12-31</stp>
        <tr r="S1228" s="3"/>
      </tp>
      <tp>
        <v>-1.1092522885</v>
        <stp/>
        <stp>EM_S_FA_YOY_OR</stp>
        <stp>2</stp>
        <stp>002841.SZ</stp>
        <stp>2022-12-31</stp>
        <tr r="U1235" s="3"/>
      </tp>
      <tp>
        <v>18.133190469799999</v>
        <stp/>
        <stp>EM_S_FA_YOY_OR</stp>
        <stp>2</stp>
        <stp>002842.SZ</stp>
        <stp>2021-12-31</stp>
        <tr r="T1236" s="3"/>
      </tp>
      <tp>
        <v>1.2717846053999999</v>
        <stp/>
        <stp>EM_S_FA_YOY_OR</stp>
        <stp>2</stp>
        <stp>002843.SZ</stp>
        <stp>2020-12-31</stp>
        <tr r="S1237" s="3"/>
      </tp>
      <tp>
        <v>31.811944614000002</v>
        <stp/>
        <stp>EM_S_FA_YOY_OR</stp>
        <stp>2</stp>
        <stp>002851.SZ</stp>
        <stp>2022-12-31</stp>
        <tr r="U1244" s="3"/>
      </tp>
      <tp>
        <v>3.0668460337000001</v>
        <stp/>
        <stp>EM_S_FA_YOY_OR</stp>
        <stp>2</stp>
        <stp>002852.SZ</stp>
        <stp>2021-12-31</stp>
        <tr r="T1245" s="3"/>
      </tp>
      <tp>
        <v>1.5072482336999999</v>
        <stp/>
        <stp>EM_S_FA_YOY_OR</stp>
        <stp>2</stp>
        <stp>002853.SZ</stp>
        <stp>2020-12-31</stp>
        <tr r="S1246" s="3"/>
      </tp>
      <tp>
        <v>-30.743223394499999</v>
        <stp/>
        <stp>EM_S_FA_YOY_OR</stp>
        <stp>2</stp>
        <stp>002861.SZ</stp>
        <stp>2022-12-31</stp>
        <tr r="U1253" s="3"/>
      </tp>
      <tp>
        <v>45.542381299299997</v>
        <stp/>
        <stp>EM_S_FA_YOY_OR</stp>
        <stp>2</stp>
        <stp>002862.SZ</stp>
        <stp>2021-12-31</stp>
        <tr r="T1254" s="3"/>
      </tp>
      <tp>
        <v>5.7318763061000002</v>
        <stp/>
        <stp>EM_S_FA_YOY_OR</stp>
        <stp>2</stp>
        <stp>002863.SZ</stp>
        <stp>2020-12-31</stp>
        <tr r="S1255" s="3"/>
      </tp>
      <tp>
        <v>30.103592828699998</v>
        <stp/>
        <stp>EM_S_FA_YOY_OR</stp>
        <stp>2</stp>
        <stp>002871.SZ</stp>
        <stp>2022-12-31</stp>
        <tr r="U1263" s="3"/>
      </tp>
      <tp>
        <v>-38.7496858704</v>
        <stp/>
        <stp>EM_S_FA_YOY_OR</stp>
        <stp>2</stp>
        <stp>002872.SZ</stp>
        <stp>2021-12-31</stp>
        <tr r="T1264" s="3"/>
      </tp>
      <tp>
        <v>-2.8953820787</v>
        <stp/>
        <stp>EM_S_FA_YOY_OR</stp>
        <stp>2</stp>
        <stp>002873.SZ</stp>
        <stp>2020-12-31</stp>
        <tr r="S1265" s="3"/>
      </tp>
      <tp>
        <v>17.107384219899998</v>
        <stp/>
        <stp>EM_S_FA_YOY_OR</stp>
        <stp>2</stp>
        <stp>002881.SZ</stp>
        <stp>2022-12-31</stp>
        <tr r="U1272" s="3"/>
      </tp>
      <tp>
        <v>43.4525523553</v>
        <stp/>
        <stp>EM_S_FA_YOY_OR</stp>
        <stp>2</stp>
        <stp>002882.SZ</stp>
        <stp>2021-12-31</stp>
        <tr r="T1273" s="3"/>
      </tp>
      <tp>
        <v>52.356392809600003</v>
        <stp/>
        <stp>EM_S_FA_YOY_OR</stp>
        <stp>2</stp>
        <stp>002883.SZ</stp>
        <stp>2020-12-31</stp>
        <tr r="S1274" s="3"/>
      </tp>
      <tp>
        <v>12.7166279335</v>
        <stp/>
        <stp>EM_S_FA_YOY_OR</stp>
        <stp>2</stp>
        <stp>002891.SZ</stp>
        <stp>2022-12-31</stp>
        <tr r="U1282" s="3"/>
      </tp>
      <tp>
        <v>44.437217970100001</v>
        <stp/>
        <stp>EM_S_FA_YOY_OR</stp>
        <stp>2</stp>
        <stp>002892.SZ</stp>
        <stp>2021-12-31</stp>
        <tr r="T1283" s="3"/>
      </tp>
      <tp>
        <v>3.4844858524000002</v>
        <stp/>
        <stp>EM_S_FA_YOY_OR</stp>
        <stp>2</stp>
        <stp>002893.SZ</stp>
        <stp>2020-12-31</stp>
        <tr r="S1284" s="3"/>
      </tp>
      <tp>
        <v>-14.343175202399999</v>
        <stp/>
        <stp>EM_S_FA_YOY_OR</stp>
        <stp>2</stp>
        <stp>601700.SH</stp>
        <stp>2022-12-31</stp>
        <tr r="U2872" s="3"/>
      </tp>
      <tp>
        <v>-2.6422867497999998</v>
        <stp/>
        <stp>EM_S_FA_YOY_OR</stp>
        <stp>2</stp>
        <stp>601600.SH</stp>
        <stp>2022-12-31</stp>
        <tr r="U2853" s="3"/>
      </tp>
      <tp>
        <v>32.037384973800002</v>
        <stp/>
        <stp>EM_S_FA_YOY_OR</stp>
        <stp>2</stp>
        <stp>601633.SH</stp>
        <stp>2021-12-31</stp>
        <tr r="T2862" s="3"/>
      </tp>
      <tp>
        <v>-3.173519507</v>
        <stp/>
        <stp>EM_S_FA_YOY_OR</stp>
        <stp>2</stp>
        <stp>601500.SH</stp>
        <stp>2022-12-31</stp>
        <tr r="U2842" s="3"/>
      </tp>
      <tp>
        <v>-12.5392161114</v>
        <stp/>
        <stp>EM_S_FA_YOY_OR</stp>
        <stp>2</stp>
        <stp>601360.SH</stp>
        <stp>2022-12-31</stp>
        <tr r="U2833" s="3"/>
      </tp>
      <tp>
        <v>23.5898514129</v>
        <stp/>
        <stp>EM_S_FA_YOY_OR</stp>
        <stp>2</stp>
        <stp>601333.SH</stp>
        <stp>2021-12-31</stp>
        <tr r="T2830" s="3"/>
      </tp>
      <tp>
        <v>7.5749570271</v>
        <stp/>
        <stp>EM_S_FA_YOY_OR</stp>
        <stp>2</stp>
        <stp>601390.SH</stp>
        <stp>2022-12-31</stp>
        <tr r="U2840" s="3"/>
      </tp>
      <tp>
        <v>-12.6722166373</v>
        <stp/>
        <stp>EM_S_FA_YOY_OR</stp>
        <stp>2</stp>
        <stp>601200.SH</stp>
        <stp>2022-12-31</stp>
        <tr r="U2811" s="3"/>
      </tp>
      <tp>
        <v>-0.44988445630000001</v>
        <stp/>
        <stp>EM_S_FA_YOY_OR</stp>
        <stp>2</stp>
        <stp>601212.SH</stp>
        <stp>2020-12-31</stp>
        <tr r="S2814" s="3"/>
      </tp>
      <tp>
        <v>72.628597579300006</v>
        <stp/>
        <stp>EM_S_FA_YOY_OR</stp>
        <stp>2</stp>
        <stp>601222.SH</stp>
        <stp>2020-12-31</stp>
        <tr r="S2817" s="3"/>
      </tp>
      <tp>
        <v>29.014791929600001</v>
        <stp/>
        <stp>EM_S_FA_YOY_OR</stp>
        <stp>2</stp>
        <stp>601233.SH</stp>
        <stp>2021-12-31</stp>
        <tr r="T2823" s="3"/>
      </tp>
      <tp>
        <v>4.9094982865999999</v>
        <stp/>
        <stp>EM_S_FA_YOY_OR</stp>
        <stp>2</stp>
        <stp>601163.SH</stp>
        <stp>2021-12-31</stp>
        <tr r="T2801" s="3"/>
      </tp>
      <tp>
        <v>-11.9505654981</v>
        <stp/>
        <stp>EM_S_FA_YOY_OR</stp>
        <stp>2</stp>
        <stp>601100.SH</stp>
        <stp>2022-12-31</stp>
        <tr r="U2784" s="3"/>
      </tp>
      <tp>
        <v>-11.360064185900001</v>
        <stp/>
        <stp>EM_S_FA_YOY_OR</stp>
        <stp>2</stp>
        <stp>601113.SH</stp>
        <stp>2021-12-31</stp>
        <tr r="T2790" s="3"/>
      </tp>
      <tp>
        <v>-7.4905386029000001</v>
        <stp/>
        <stp>EM_S_FA_YOY_OR</stp>
        <stp>2</stp>
        <stp>601000.SH</stp>
        <stp>2022-12-31</stp>
        <tr r="U2758" s="3"/>
      </tp>
      <tp>
        <v>-14.428406085400001</v>
        <stp/>
        <stp>EM_S_FA_YOY_OR</stp>
        <stp>2</stp>
        <stp>601002.SH</stp>
        <stp>2020-12-31</stp>
        <tr r="S2760" s="3"/>
      </tp>
      <tp>
        <v>68.668687126199998</v>
        <stp/>
        <stp>EM_S_FA_YOY_OR</stp>
        <stp>2</stp>
        <stp>601003.SH</stp>
        <stp>2021-12-31</stp>
        <tr r="T2761" s="3"/>
      </tp>
      <tp>
        <v>-3.2857946534</v>
        <stp/>
        <stp>EM_S_FA_YOY_OR</stp>
        <stp>2</stp>
        <stp>601010.SH</stp>
        <stp>2022-12-31</stp>
        <tr r="U2767" s="3"/>
      </tp>
      <tp>
        <v>65.919165938299997</v>
        <stp/>
        <stp>EM_S_FA_YOY_OR</stp>
        <stp>2</stp>
        <stp>601012.SH</stp>
        <stp>2020-12-31</stp>
        <tr r="S2769" s="3"/>
      </tp>
      <tp>
        <v>-59.9347658147</v>
        <stp/>
        <stp>EM_S_FA_YOY_OR</stp>
        <stp>2</stp>
        <stp>601020.SH</stp>
        <stp>2022-12-31</stp>
        <tr r="U2774" s="3"/>
      </tp>
      <tp>
        <v>7.3775980417999998</v>
        <stp/>
        <stp>EM_S_FA_YOY_OR</stp>
        <stp>2</stp>
        <stp>601952.SH</stp>
        <stp>2020-12-31</stp>
        <tr r="S2911" s="3"/>
      </tp>
      <tp>
        <v>6.5722134019</v>
        <stp/>
        <stp>EM_S_FA_YOY_OR</stp>
        <stp>2</stp>
        <stp>601900.SH</stp>
        <stp>2022-12-31</stp>
        <tr r="U2901" s="3"/>
      </tp>
      <tp>
        <v>-2.2931693290999999</v>
        <stp/>
        <stp>EM_S_FA_YOY_OR</stp>
        <stp>2</stp>
        <stp>601933.SH</stp>
        <stp>2021-12-31</stp>
        <tr r="T2908" s="3"/>
      </tp>
      <tp>
        <v>17.614825877600001</v>
        <stp/>
        <stp>EM_S_FA_YOY_OR</stp>
        <stp>2</stp>
        <stp>601992.SH</stp>
        <stp>2020-12-31</stp>
        <tr r="S2921" s="3"/>
      </tp>
      <tp>
        <v>-2.8825607446000001</v>
        <stp/>
        <stp>EM_S_FA_YOY_OR</stp>
        <stp>2</stp>
        <stp>601872.SH</stp>
        <stp>2020-12-31</stp>
        <tr r="S2890" s="3"/>
      </tp>
      <tp>
        <v>5.0220994305</v>
        <stp/>
        <stp>EM_S_FA_YOY_OR</stp>
        <stp>2</stp>
        <stp>601800.SH</stp>
        <stp>2022-12-31</stp>
        <tr r="U2882" s="3"/>
      </tp>
      <tp>
        <v>-2.9707597171</v>
        <stp/>
        <stp>EM_S_FA_YOY_OR</stp>
        <stp>2</stp>
        <stp>601880.SH</stp>
        <stp>2022-12-31</stp>
        <tr r="U2893" s="3"/>
      </tp>
      <tp>
        <v>40.124273831399996</v>
        <stp/>
        <stp>EM_S_FA_YOY_OR</stp>
        <stp>2</stp>
        <stp>601882.SH</stp>
        <stp>2020-12-31</stp>
        <tr r="S2895" s="3"/>
      </tp>
      <tp>
        <v>14.9256185624</v>
        <stp/>
        <stp>EM_S_FA_YOY_OR</stp>
        <stp>2</stp>
        <stp>601890.SH</stp>
        <stp>2022-12-31</stp>
        <tr r="U2898" s="3"/>
      </tp>
      <tp>
        <v>4.0803986512000003</v>
        <stp/>
        <stp>EM_S_FA_YOY_OR</stp>
        <stp>2</stp>
        <stp>001872.SZ</stp>
        <stp>2020-12-31</stp>
        <tr r="S434" s="3"/>
      </tp>
      <tp>
        <v>7.5537810176000004</v>
        <stp/>
        <stp>EM_S_FA_YOY_OR</stp>
        <stp>2</stp>
        <stp>600740.SH</stp>
        <stp>2022-12-31</stp>
        <tr r="U2577" s="3"/>
      </tp>
      <tp>
        <v>9.844356737</v>
        <stp/>
        <stp>EM_S_FA_YOY_OR</stp>
        <stp>2</stp>
        <stp>600742.SH</stp>
        <stp>2020-12-31</stp>
        <tr r="S2579" s="3"/>
      </tp>
      <tp>
        <v>77.129116800000006</v>
        <stp/>
        <stp>EM_S_FA_YOY_OR</stp>
        <stp>2</stp>
        <stp>600743.SH</stp>
        <stp>2021-12-31</stp>
        <tr r="T2580" s="3"/>
      </tp>
      <tp>
        <v>32.626144064599998</v>
        <stp/>
        <stp>EM_S_FA_YOY_OR</stp>
        <stp>2</stp>
        <stp>600750.SH</stp>
        <stp>2022-12-31</stp>
        <tr r="U2586" s="3"/>
      </tp>
      <tp>
        <v>-40.171698795600001</v>
        <stp/>
        <stp>EM_S_FA_YOY_OR</stp>
        <stp>2</stp>
        <stp>600753.SH</stp>
        <stp>2021-12-31</stp>
        <tr r="T2588" s="3"/>
      </tp>
      <tp>
        <v>19.925002415400002</v>
        <stp/>
        <stp>EM_S_FA_YOY_OR</stp>
        <stp>2</stp>
        <stp>600760.SH</stp>
        <stp>2022-12-31</stp>
        <tr r="U2595" s="3"/>
      </tp>
      <tp>
        <v>33.185124518800002</v>
        <stp/>
        <stp>EM_S_FA_YOY_OR</stp>
        <stp>2</stp>
        <stp>600763.SH</stp>
        <stp>2021-12-31</stp>
        <tr r="T2597" s="3"/>
      </tp>
      <tp>
        <v>0.57447503489999996</v>
        <stp/>
        <stp>EM_S_FA_YOY_OR</stp>
        <stp>2</stp>
        <stp>600770.SH</stp>
        <stp>2022-12-31</stp>
        <tr r="U2603" s="3"/>
      </tp>
      <tp>
        <v>34.908723762100003</v>
        <stp/>
        <stp>EM_S_FA_YOY_OR</stp>
        <stp>2</stp>
        <stp>600773.SH</stp>
        <stp>2021-12-31</stp>
        <tr r="T2605" s="3"/>
      </tp>
      <tp>
        <v>2.0205477983</v>
        <stp/>
        <stp>EM_S_FA_YOY_OR</stp>
        <stp>2</stp>
        <stp>600702.SH</stp>
        <stp>2020-12-31</stp>
        <tr r="S2541" s="3"/>
      </tp>
      <tp>
        <v>48.713925606799997</v>
        <stp/>
        <stp>EM_S_FA_YOY_OR</stp>
        <stp>2</stp>
        <stp>600703.SH</stp>
        <stp>2021-12-31</stp>
        <tr r="T2542" s="3"/>
      </tp>
      <tp>
        <v>-16.325047175800002</v>
        <stp/>
        <stp>EM_S_FA_YOY_OR</stp>
        <stp>2</stp>
        <stp>600710.SH</stp>
        <stp>2022-12-31</stp>
        <tr r="U2548" s="3"/>
      </tp>
      <tp>
        <v>-58.047090497799999</v>
        <stp/>
        <stp>EM_S_FA_YOY_OR</stp>
        <stp>2</stp>
        <stp>600712.SH</stp>
        <stp>2020-12-31</stp>
        <tr r="S2550" s="3"/>
      </tp>
      <tp>
        <v>13.325421503999999</v>
        <stp/>
        <stp>EM_S_FA_YOY_OR</stp>
        <stp>2</stp>
        <stp>600713.SH</stp>
        <stp>2021-12-31</stp>
        <tr r="T2551" s="3"/>
      </tp>
      <tp>
        <v>3.9268256208999999</v>
        <stp/>
        <stp>EM_S_FA_YOY_OR</stp>
        <stp>2</stp>
        <stp>600720.SH</stp>
        <stp>2022-12-31</stp>
        <tr r="U2558" s="3"/>
      </tp>
      <tp>
        <v>-48.675670013500003</v>
        <stp/>
        <stp>EM_S_FA_YOY_OR</stp>
        <stp>2</stp>
        <stp>600722.SH</stp>
        <stp>2020-12-31</stp>
        <tr r="S2560" s="3"/>
      </tp>
      <tp>
        <v>18.062788659599999</v>
        <stp/>
        <stp>EM_S_FA_YOY_OR</stp>
        <stp>2</stp>
        <stp>600730.SH</stp>
        <stp>2022-12-31</stp>
        <tr r="U2567" s="3"/>
      </tp>
      <tp>
        <v>59.225014573599999</v>
        <stp/>
        <stp>EM_S_FA_YOY_OR</stp>
        <stp>2</stp>
        <stp>600732.SH</stp>
        <stp>2020-12-31</stp>
        <tr r="S2569" s="3"/>
      </tp>
      <tp>
        <v>64.9479713578</v>
        <stp/>
        <stp>EM_S_FA_YOY_OR</stp>
        <stp>2</stp>
        <stp>600733.SH</stp>
        <stp>2021-12-31</stp>
        <tr r="T2570" s="3"/>
      </tp>
      <tp>
        <v>41.982879920199998</v>
        <stp/>
        <stp>EM_S_FA_YOY_OR</stp>
        <stp>2</stp>
        <stp>600780.SH</stp>
        <stp>2022-12-31</stp>
        <tr r="U2612" s="3"/>
      </tp>
      <tp>
        <v>25.0560697829</v>
        <stp/>
        <stp>EM_S_FA_YOY_OR</stp>
        <stp>2</stp>
        <stp>600782.SH</stp>
        <stp>2020-12-31</stp>
        <tr r="S2613" s="3"/>
      </tp>
      <tp>
        <v>11.7777694212</v>
        <stp/>
        <stp>EM_S_FA_YOY_OR</stp>
        <stp>2</stp>
        <stp>600783.SH</stp>
        <stp>2021-12-31</stp>
        <tr r="T2614" s="3"/>
      </tp>
      <tp>
        <v>-11.5460764619</v>
        <stp/>
        <stp>EM_S_FA_YOY_OR</stp>
        <stp>2</stp>
        <stp>600790.SH</stp>
        <stp>2022-12-31</stp>
        <tr r="U2619" s="3"/>
      </tp>
      <tp>
        <v>-17.558491350200001</v>
        <stp/>
        <stp>EM_S_FA_YOY_OR</stp>
        <stp>2</stp>
        <stp>600792.SH</stp>
        <stp>2020-12-31</stp>
        <tr r="S2621" s="3"/>
      </tp>
      <tp>
        <v>13.414368279</v>
        <stp/>
        <stp>EM_S_FA_YOY_OR</stp>
        <stp>2</stp>
        <stp>600793.SH</stp>
        <stp>2021-12-31</stp>
        <tr r="T2622" s="3"/>
      </tp>
      <tp>
        <v>3.7036568928000002</v>
        <stp/>
        <stp>EM_S_FA_YOY_OR</stp>
        <stp>2</stp>
        <stp>000700.SZ</stp>
        <stp>2022-12-31</stp>
        <tr r="U231" s="3"/>
      </tp>
      <tp>
        <v>-4.8723315898999999</v>
        <stp/>
        <stp>EM_S_FA_YOY_OR</stp>
        <stp>2</stp>
        <stp>000702.SZ</stp>
        <stp>2020-12-31</stp>
        <tr r="S233" s="3"/>
      </tp>
      <tp>
        <v>49.230697165899997</v>
        <stp/>
        <stp>EM_S_FA_YOY_OR</stp>
        <stp>2</stp>
        <stp>000703.SZ</stp>
        <stp>2021-12-31</stp>
        <tr r="T234" s="3"/>
      </tp>
      <tp>
        <v>8.2037859802999993</v>
        <stp/>
        <stp>EM_S_FA_YOY_OR</stp>
        <stp>2</stp>
        <stp>300730.SZ</stp>
        <stp>2022-12-31</stp>
        <tr r="U1993" s="3"/>
      </tp>
      <tp>
        <v>19.446779817300001</v>
        <stp/>
        <stp>EM_S_FA_YOY_OR</stp>
        <stp>2</stp>
        <stp>300732.SZ</stp>
        <stp>2020-12-31</stp>
        <tr r="S1995" s="3"/>
      </tp>
      <tp>
        <v>-3.8091995609999998</v>
        <stp/>
        <stp>EM_S_FA_YOY_OR</stp>
        <stp>2</stp>
        <stp>000710.SZ</stp>
        <stp>2022-12-31</stp>
        <tr r="U239" s="3"/>
      </tp>
      <tp>
        <v>10.1203670843</v>
        <stp/>
        <stp>EM_S_FA_YOY_OR</stp>
        <stp>2</stp>
        <stp>000712.SZ</stp>
        <stp>2020-12-31</stp>
        <tr r="S241" s="3"/>
      </tp>
      <tp>
        <v>6.5392887818999998</v>
        <stp/>
        <stp>EM_S_FA_YOY_OR</stp>
        <stp>2</stp>
        <stp>000713.SZ</stp>
        <stp>2021-12-31</stp>
        <tr r="T242" s="3"/>
      </tp>
      <tp>
        <v>-20.756381902699999</v>
        <stp/>
        <stp>EM_S_FA_YOY_OR</stp>
        <stp>2</stp>
        <stp>300720.SZ</stp>
        <stp>2022-12-31</stp>
        <tr r="U1985" s="3"/>
      </tp>
      <tp>
        <v>8.3857385357999998</v>
        <stp/>
        <stp>EM_S_FA_YOY_OR</stp>
        <stp>2</stp>
        <stp>300722.SZ</stp>
        <stp>2020-12-31</stp>
        <tr r="S1987" s="3"/>
      </tp>
      <tp>
        <v>31.263700085</v>
        <stp/>
        <stp>EM_S_FA_YOY_OR</stp>
        <stp>2</stp>
        <stp>300723.SZ</stp>
        <stp>2021-12-31</stp>
        <tr r="T1988" s="3"/>
      </tp>
      <tp>
        <v>-4.7146061816999998</v>
        <stp/>
        <stp>EM_S_FA_YOY_OR</stp>
        <stp>2</stp>
        <stp>000720.SZ</stp>
        <stp>2022-12-31</stp>
        <tr r="U248" s="3"/>
      </tp>
      <tp>
        <v>27.4788050517</v>
        <stp/>
        <stp>EM_S_FA_YOY_OR</stp>
        <stp>2</stp>
        <stp>000722.SZ</stp>
        <stp>2020-12-31</stp>
        <tr r="S250" s="3"/>
      </tp>
      <tp>
        <v>65.710884150400005</v>
        <stp/>
        <stp>EM_S_FA_YOY_OR</stp>
        <stp>2</stp>
        <stp>000723.SZ</stp>
        <stp>2021-12-31</stp>
        <tr r="T251" s="3"/>
      </tp>
      <tp>
        <v>-27.1767228842</v>
        <stp/>
        <stp>EM_S_FA_YOY_OR</stp>
        <stp>2</stp>
        <stp>300710.SZ</stp>
        <stp>2022-12-31</stp>
        <tr r="U1976" s="3"/>
      </tp>
      <tp>
        <v>-31.931693333799998</v>
        <stp/>
        <stp>EM_S_FA_YOY_OR</stp>
        <stp>2</stp>
        <stp>300712.SZ</stp>
        <stp>2020-12-31</stp>
        <tr r="S1978" s="3"/>
      </tp>
      <tp>
        <v>-3.9060917977999998</v>
        <stp/>
        <stp>EM_S_FA_YOY_OR</stp>
        <stp>2</stp>
        <stp>300713.SZ</stp>
        <stp>2021-12-31</stp>
        <tr r="T1979" s="3"/>
      </tp>
      <tp>
        <v>43.198911002499997</v>
        <stp/>
        <stp>EM_S_FA_YOY_OR</stp>
        <stp>2</stp>
        <stp>000733.SZ</stp>
        <stp>2021-12-31</stp>
        <tr r="T258" s="3"/>
      </tp>
      <tp>
        <v>137.41933510519999</v>
        <stp/>
        <stp>EM_S_FA_YOY_OR</stp>
        <stp>2</stp>
        <stp>300700.SZ</stp>
        <stp>2022-12-31</stp>
        <tr r="U1967" s="3"/>
      </tp>
      <tp>
        <v>22.590780177900001</v>
        <stp/>
        <stp>EM_S_FA_YOY_OR</stp>
        <stp>2</stp>
        <stp>300702.SZ</stp>
        <stp>2020-12-31</stp>
        <tr r="S1969" s="3"/>
      </tp>
      <tp>
        <v>27.2852199889</v>
        <stp/>
        <stp>EM_S_FA_YOY_OR</stp>
        <stp>2</stp>
        <stp>300703.SZ</stp>
        <stp>2021-12-31</stp>
        <tr r="T1970" s="3"/>
      </tp>
      <tp>
        <v>-30.048693680900001</v>
        <stp/>
        <stp>EM_S_FA_YOY_OR</stp>
        <stp>2</stp>
        <stp>000750.SZ</stp>
        <stp>2022-12-31</stp>
        <tr r="U264" s="3"/>
      </tp>
      <tp>
        <v>27.316693302699999</v>
        <stp/>
        <stp>EM_S_FA_YOY_OR</stp>
        <stp>2</stp>
        <stp>000752.SZ</stp>
        <stp>2020-12-31</stp>
        <tr r="S266" s="3"/>
      </tp>
      <tp>
        <v>-1.7729235502</v>
        <stp/>
        <stp>EM_S_FA_YOY_OR</stp>
        <stp>2</stp>
        <stp>000753.SZ</stp>
        <stp>2021-12-31</stp>
        <tr r="T267" s="3"/>
      </tp>
      <tp>
        <v>-41.6750752158</v>
        <stp/>
        <stp>EM_S_FA_YOY_OR</stp>
        <stp>2</stp>
        <stp>000762.SZ</stp>
        <stp>2020-12-31</stp>
        <tr r="S274" s="3"/>
      </tp>
      <tp>
        <v>-21.320113599300001</v>
        <stp/>
        <stp>EM_S_FA_YOY_OR</stp>
        <stp>2</stp>
        <stp>000782.SZ</stp>
        <stp>2020-12-31</stp>
        <tr r="S282" s="3"/>
      </tp>
      <tp>
        <v>10.7789118865</v>
        <stp/>
        <stp>EM_S_FA_YOY_OR</stp>
        <stp>2</stp>
        <stp>000783.SZ</stp>
        <stp>2021-12-31</stp>
        <tr r="T283" s="3"/>
      </tp>
      <tp>
        <v>-8.5456333116999996</v>
        <stp/>
        <stp>EM_S_FA_YOY_OR</stp>
        <stp>2</stp>
        <stp>000790.SZ</stp>
        <stp>2022-12-31</stp>
        <tr r="U288" s="3"/>
      </tp>
      <tp>
        <v>-21.473923732199999</v>
        <stp/>
        <stp>EM_S_FA_YOY_OR</stp>
        <stp>2</stp>
        <stp>000792.SZ</stp>
        <stp>2020-12-31</stp>
        <tr r="S290" s="3"/>
      </tp>
      <tp>
        <v>-66.004215484900001</v>
        <stp/>
        <stp>EM_S_FA_YOY_OR</stp>
        <stp>2</stp>
        <stp>000793.SZ</stp>
        <stp>2021-12-31</stp>
        <tr r="T291" s="3"/>
      </tp>
      <tp>
        <v>-23.855292216900001</v>
        <stp/>
        <stp>EM_S_FA_YOY_OR</stp>
        <stp>2</stp>
        <stp>600640.SH</stp>
        <stp>2022-12-31</stp>
        <tr r="U2492" s="3"/>
      </tp>
      <tp>
        <v>-49.257988816699999</v>
        <stp/>
        <stp>EM_S_FA_YOY_OR</stp>
        <stp>2</stp>
        <stp>600642.SH</stp>
        <stp>2020-12-31</stp>
        <tr r="S2494" s="3"/>
      </tp>
      <tp>
        <v>7.5751360886999999</v>
        <stp/>
        <stp>EM_S_FA_YOY_OR</stp>
        <stp>2</stp>
        <stp>600643.SH</stp>
        <stp>2021-12-31</stp>
        <tr r="T2495" s="3"/>
      </tp>
      <tp>
        <v>-23.084115601099999</v>
        <stp/>
        <stp>EM_S_FA_YOY_OR</stp>
        <stp>2</stp>
        <stp>600650.SH</stp>
        <stp>2022-12-31</stp>
        <tr r="U2501" s="3"/>
      </tp>
      <tp>
        <v>2.8966436475999999</v>
        <stp/>
        <stp>EM_S_FA_YOY_OR</stp>
        <stp>2</stp>
        <stp>600653.SH</stp>
        <stp>2021-12-31</stp>
        <tr r="T2503" s="3"/>
      </tp>
      <tp>
        <v>19.0470649349</v>
        <stp/>
        <stp>EM_S_FA_YOY_OR</stp>
        <stp>2</stp>
        <stp>600660.SH</stp>
        <stp>2022-12-31</stp>
        <tr r="U2508" s="3"/>
      </tp>
      <tp>
        <v>-29.592093508600001</v>
        <stp/>
        <stp>EM_S_FA_YOY_OR</stp>
        <stp>2</stp>
        <stp>600662.SH</stp>
        <stp>2020-12-31</stp>
        <tr r="S2510" s="3"/>
      </tp>
      <tp>
        <v>-4.1637013913000001</v>
        <stp/>
        <stp>EM_S_FA_YOY_OR</stp>
        <stp>2</stp>
        <stp>600663.SH</stp>
        <stp>2021-12-31</stp>
        <tr r="T2511" s="3"/>
      </tp>
      <tp>
        <v>23.404475811699999</v>
        <stp/>
        <stp>EM_S_FA_YOY_OR</stp>
        <stp>2</stp>
        <stp>600673.SH</stp>
        <stp>2021-12-31</stp>
        <tr r="T2518" s="3"/>
      </tp>
      <tp>
        <v>6.6455835211999998</v>
        <stp/>
        <stp>EM_S_FA_YOY_OR</stp>
        <stp>2</stp>
        <stp>600600.SH</stp>
        <stp>2022-12-31</stp>
        <tr r="U2459" s="3"/>
      </tp>
      <tp>
        <v>-6.1341340818000001</v>
        <stp/>
        <stp>EM_S_FA_YOY_OR</stp>
        <stp>2</stp>
        <stp>600602.SH</stp>
        <stp>2020-12-31</stp>
        <tr r="S2461" s="3"/>
      </tp>
      <tp>
        <v>-24.510101536800001</v>
        <stp/>
        <stp>EM_S_FA_YOY_OR</stp>
        <stp>2</stp>
        <stp>600603.SH</stp>
        <stp>2021-12-31</stp>
        <tr r="T2462" s="3"/>
      </tp>
      <tp>
        <v>-2.0097610834999999</v>
        <stp/>
        <stp>EM_S_FA_YOY_OR</stp>
        <stp>2</stp>
        <stp>600610.SH</stp>
        <stp>2022-12-31</stp>
        <tr r="U2468" s="3"/>
      </tp>
      <tp>
        <v>4.2170113597999999</v>
        <stp/>
        <stp>EM_S_FA_YOY_OR</stp>
        <stp>2</stp>
        <stp>600612.SH</stp>
        <stp>2020-12-31</stp>
        <tr r="S2470" s="3"/>
      </tp>
      <tp>
        <v>26.609359386400001</v>
        <stp/>
        <stp>EM_S_FA_YOY_OR</stp>
        <stp>2</stp>
        <stp>600613.SH</stp>
        <stp>2021-12-31</stp>
        <tr r="T2471" s="3"/>
      </tp>
      <tp>
        <v>482.85211744489999</v>
        <stp/>
        <stp>EM_S_FA_YOY_OR</stp>
        <stp>2</stp>
        <stp>600620.SH</stp>
        <stp>2022-12-31</stp>
        <tr r="U2477" s="3"/>
      </tp>
      <tp>
        <v>-18.321947561000002</v>
        <stp/>
        <stp>EM_S_FA_YOY_OR</stp>
        <stp>2</stp>
        <stp>600622.SH</stp>
        <stp>2020-12-31</stp>
        <tr r="S2479" s="3"/>
      </tp>
      <tp>
        <v>41.117679259200003</v>
        <stp/>
        <stp>EM_S_FA_YOY_OR</stp>
        <stp>2</stp>
        <stp>600623.SH</stp>
        <stp>2021-12-31</stp>
        <tr r="T2480" s="3"/>
      </tp>
      <tp>
        <v>-25.602212173400002</v>
        <stp/>
        <stp>EM_S_FA_YOY_OR</stp>
        <stp>2</stp>
        <stp>600630.SH</stp>
        <stp>2022-12-31</stp>
        <tr r="U2485" s="3"/>
      </tp>
      <tp>
        <v>-13.418156918199999</v>
        <stp/>
        <stp>EM_S_FA_YOY_OR</stp>
        <stp>2</stp>
        <stp>600633.SH</stp>
        <stp>2021-12-31</stp>
        <tr r="T2486" s="3"/>
      </tp>
      <tp>
        <v>-40.465234968300003</v>
        <stp/>
        <stp>EM_S_FA_YOY_OR</stp>
        <stp>2</stp>
        <stp>600682.SH</stp>
        <stp>2020-12-31</stp>
        <tr r="S2525" s="3"/>
      </tp>
      <tp>
        <v>-23.6734369214</v>
        <stp/>
        <stp>EM_S_FA_YOY_OR</stp>
        <stp>2</stp>
        <stp>600683.SH</stp>
        <stp>2021-12-31</stp>
        <tr r="T2526" s="3"/>
      </tp>
      <tp>
        <v>7.2247140999999999</v>
        <stp/>
        <stp>EM_S_FA_YOY_OR</stp>
        <stp>2</stp>
        <stp>600690.SH</stp>
        <stp>2022-12-31</stp>
        <tr r="U2532" s="3"/>
      </tp>
      <tp>
        <v>16.5682790151</v>
        <stp/>
        <stp>EM_S_FA_YOY_OR</stp>
        <stp>2</stp>
        <stp>600692.SH</stp>
        <stp>2020-12-31</stp>
        <tr r="S2534" s="3"/>
      </tp>
      <tp>
        <v>3.8691018010999998</v>
        <stp/>
        <stp>EM_S_FA_YOY_OR</stp>
        <stp>2</stp>
        <stp>600693.SH</stp>
        <stp>2021-12-31</stp>
        <tr r="T2535" s="3"/>
      </tp>
      <tp>
        <v>21.7077787128</v>
        <stp/>
        <stp>EM_S_FA_YOY_OR</stp>
        <stp>2</stp>
        <stp>000600.SZ</stp>
        <stp>2022-12-31</stp>
        <tr r="U171" s="3"/>
      </tp>
      <tp>
        <v>1.42377662E-2</v>
        <stp/>
        <stp>EM_S_FA_YOY_OR</stp>
        <stp>2</stp>
        <stp>000603.SZ</stp>
        <stp>2021-12-31</stp>
        <tr r="T173" s="3"/>
      </tp>
      <tp>
        <v>19.718276995099998</v>
        <stp/>
        <stp>EM_S_FA_YOY_OR</stp>
        <stp>2</stp>
        <stp>300630.SZ</stp>
        <stp>2022-12-31</stp>
        <tr r="U1903" s="3"/>
      </tp>
      <tp>
        <v>-1.8902095485999999</v>
        <stp/>
        <stp>EM_S_FA_YOY_OR</stp>
        <stp>2</stp>
        <stp>300632.SZ</stp>
        <stp>2020-12-31</stp>
        <tr r="S1905" s="3"/>
      </tp>
      <tp>
        <v>24.204294261200001</v>
        <stp/>
        <stp>EM_S_FA_YOY_OR</stp>
        <stp>2</stp>
        <stp>300633.SZ</stp>
        <stp>2021-12-31</stp>
        <tr r="T1906" s="3"/>
      </tp>
      <tp>
        <v>-29.369178085600002</v>
        <stp/>
        <stp>EM_S_FA_YOY_OR</stp>
        <stp>2</stp>
        <stp>000610.SZ</stp>
        <stp>2022-12-31</stp>
        <tr r="U178" s="3"/>
      </tp>
      <tp>
        <v>-0.35955145350000001</v>
        <stp/>
        <stp>EM_S_FA_YOY_OR</stp>
        <stp>2</stp>
        <stp>000612.SZ</stp>
        <stp>2020-12-31</stp>
        <tr r="S179" s="3"/>
      </tp>
      <tp>
        <v>-3.7973027852999999</v>
        <stp/>
        <stp>EM_S_FA_YOY_OR</stp>
        <stp>2</stp>
        <stp>300620.SZ</stp>
        <stp>2022-12-31</stp>
        <tr r="U1894" s="3"/>
      </tp>
      <tp>
        <v>0.19542422700000001</v>
        <stp/>
        <stp>EM_S_FA_YOY_OR</stp>
        <stp>2</stp>
        <stp>300622.SZ</stp>
        <stp>2020-12-31</stp>
        <tr r="S1896" s="3"/>
      </tp>
      <tp>
        <v>75.368409004499995</v>
        <stp/>
        <stp>EM_S_FA_YOY_OR</stp>
        <stp>2</stp>
        <stp>300623.SZ</stp>
        <stp>2021-12-31</stp>
        <tr r="T1897" s="3"/>
      </tp>
      <tp>
        <v>-38.909002957200002</v>
        <stp/>
        <stp>EM_S_FA_YOY_OR</stp>
        <stp>2</stp>
        <stp>000620.SZ</stp>
        <stp>2022-12-31</stp>
        <tr r="U183" s="3"/>
      </tp>
      <tp>
        <v>-11.504097055300001</v>
        <stp/>
        <stp>EM_S_FA_YOY_OR</stp>
        <stp>2</stp>
        <stp>000622.SZ</stp>
        <stp>2020-12-31</stp>
        <tr r="S184" s="3"/>
      </tp>
      <tp>
        <v>2.3144268201</v>
        <stp/>
        <stp>EM_S_FA_YOY_OR</stp>
        <stp>2</stp>
        <stp>000623.SZ</stp>
        <stp>2021-12-31</stp>
        <tr r="T185" s="3"/>
      </tp>
      <tp>
        <v>-9.5750403195999993</v>
        <stp/>
        <stp>EM_S_FA_YOY_OR</stp>
        <stp>2</stp>
        <stp>300610.SZ</stp>
        <stp>2022-12-31</stp>
        <tr r="U1885" s="3"/>
      </tp>
      <tp>
        <v>74.855593879899999</v>
        <stp/>
        <stp>EM_S_FA_YOY_OR</stp>
        <stp>2</stp>
        <stp>300612.SZ</stp>
        <stp>2020-12-31</stp>
        <tr r="S1887" s="3"/>
      </tp>
      <tp>
        <v>181.36156364159999</v>
        <stp/>
        <stp>EM_S_FA_YOY_OR</stp>
        <stp>2</stp>
        <stp>300613.SZ</stp>
        <stp>2021-12-31</stp>
        <tr r="T1888" s="3"/>
      </tp>
      <tp>
        <v>-7.0120810179999999</v>
        <stp/>
        <stp>EM_S_FA_YOY_OR</stp>
        <stp>2</stp>
        <stp>000630.SZ</stp>
        <stp>2022-12-31</stp>
        <tr r="U191" s="3"/>
      </tp>
      <tp>
        <v>32.339081388300002</v>
        <stp/>
        <stp>EM_S_FA_YOY_OR</stp>
        <stp>2</stp>
        <stp>000632.SZ</stp>
        <stp>2020-12-31</stp>
        <tr r="S193" s="3"/>
      </tp>
      <tp>
        <v>25.2046098368</v>
        <stp/>
        <stp>EM_S_FA_YOY_OR</stp>
        <stp>2</stp>
        <stp>000633.SZ</stp>
        <stp>2021-12-31</stp>
        <tr r="T194" s="3"/>
      </tp>
      <tp>
        <v>24.663743654600001</v>
        <stp/>
        <stp>EM_S_FA_YOY_OR</stp>
        <stp>2</stp>
        <stp>300600.SZ</stp>
        <stp>2022-12-31</stp>
        <tr r="U1875" s="3"/>
      </tp>
      <tp>
        <v>12.0089972037</v>
        <stp/>
        <stp>EM_S_FA_YOY_OR</stp>
        <stp>2</stp>
        <stp>300602.SZ</stp>
        <stp>2020-12-31</stp>
        <tr r="S1877" s="3"/>
      </tp>
      <tp>
        <v>-3.8417199542999998</v>
        <stp/>
        <stp>EM_S_FA_YOY_OR</stp>
        <stp>2</stp>
        <stp>300603.SZ</stp>
        <stp>2021-12-31</stp>
        <tr r="T1878" s="3"/>
      </tp>
      <tp>
        <v>-47.895476790700002</v>
        <stp/>
        <stp>EM_S_FA_YOY_OR</stp>
        <stp>2</stp>
        <stp>300670.SZ</stp>
        <stp>2022-12-31</stp>
        <tr r="U1939" s="3"/>
      </tp>
      <tp>
        <v>34.638865662699999</v>
        <stp/>
        <stp>EM_S_FA_YOY_OR</stp>
        <stp>2</stp>
        <stp>300672.SZ</stp>
        <stp>2020-12-31</stp>
        <tr r="S1941" s="3"/>
      </tp>
      <tp>
        <v>-5.1465077524999998</v>
        <stp/>
        <stp>EM_S_FA_YOY_OR</stp>
        <stp>2</stp>
        <stp>300673.SZ</stp>
        <stp>2021-12-31</stp>
        <tr r="T1942" s="3"/>
      </tp>
      <tp>
        <v>4.4058072469000003</v>
        <stp/>
        <stp>EM_S_FA_YOY_OR</stp>
        <stp>2</stp>
        <stp>000650.SZ</stp>
        <stp>2022-12-31</stp>
        <tr r="U200" s="3"/>
      </tp>
      <tp>
        <v>-6.5570170945999999</v>
        <stp/>
        <stp>EM_S_FA_YOY_OR</stp>
        <stp>2</stp>
        <stp>000652.SZ</stp>
        <stp>2020-12-31</stp>
        <tr r="S202" s="3"/>
      </tp>
      <tp>
        <v>-0.65022910590000005</v>
        <stp/>
        <stp>EM_S_FA_YOY_OR</stp>
        <stp>2</stp>
        <stp>300660.SZ</stp>
        <stp>2022-12-31</stp>
        <tr r="U1930" s="3"/>
      </tp>
      <tp>
        <v>9.6498926824000009</v>
        <stp/>
        <stp>EM_S_FA_YOY_OR</stp>
        <stp>2</stp>
        <stp>300662.SZ</stp>
        <stp>2020-12-31</stp>
        <tr r="S1932" s="3"/>
      </tp>
      <tp>
        <v>25.011749154899999</v>
        <stp/>
        <stp>EM_S_FA_YOY_OR</stp>
        <stp>2</stp>
        <stp>300663.SZ</stp>
        <stp>2021-12-31</stp>
        <tr r="T1933" s="3"/>
      </tp>
      <tp>
        <v>-12.824017205700001</v>
        <stp/>
        <stp>EM_S_FA_YOY_OR</stp>
        <stp>2</stp>
        <stp>000663.SZ</stp>
        <stp>2021-12-31</stp>
        <tr r="T208" s="3"/>
      </tp>
      <tp>
        <v>-34.607098233400002</v>
        <stp/>
        <stp>EM_S_FA_YOY_OR</stp>
        <stp>2</stp>
        <stp>300650.SZ</stp>
        <stp>2022-12-31</stp>
        <tr r="U1920" s="3"/>
      </tp>
      <tp>
        <v>-5.3978925480999997</v>
        <stp/>
        <stp>EM_S_FA_YOY_OR</stp>
        <stp>2</stp>
        <stp>300652.SZ</stp>
        <stp>2020-12-31</stp>
        <tr r="S1922" s="3"/>
      </tp>
      <tp>
        <v>36.4474537782</v>
        <stp/>
        <stp>EM_S_FA_YOY_OR</stp>
        <stp>2</stp>
        <stp>300653.SZ</stp>
        <stp>2021-12-31</stp>
        <tr r="T1923" s="3"/>
      </tp>
      <tp>
        <v>8.1029059557000007</v>
        <stp/>
        <stp>EM_S_FA_YOY_OR</stp>
        <stp>2</stp>
        <stp>000670.SZ</stp>
        <stp>2022-12-31</stp>
        <tr r="U212" s="3"/>
      </tp>
      <tp>
        <v>-13.218593093200001</v>
        <stp/>
        <stp>EM_S_FA_YOY_OR</stp>
        <stp>2</stp>
        <stp>000672.SZ</stp>
        <stp>2020-12-31</stp>
        <tr r="S213" s="3"/>
      </tp>
      <tp>
        <v>3.8429486195</v>
        <stp/>
        <stp>EM_S_FA_YOY_OR</stp>
        <stp>2</stp>
        <stp>300640.SZ</stp>
        <stp>2022-12-31</stp>
        <tr r="U1912" s="3"/>
      </tp>
      <tp>
        <v>10.9022806898</v>
        <stp/>
        <stp>EM_S_FA_YOY_OR</stp>
        <stp>2</stp>
        <stp>300642.SZ</stp>
        <stp>2020-12-31</stp>
        <tr r="S1914" s="3"/>
      </tp>
      <tp>
        <v>29.6986918803</v>
        <stp/>
        <stp>EM_S_FA_YOY_OR</stp>
        <stp>2</stp>
        <stp>300643.SZ</stp>
        <stp>2021-12-31</stp>
        <tr r="T1915" s="3"/>
      </tp>
      <tp>
        <v>9.0202522342999991</v>
        <stp/>
        <stp>EM_S_FA_YOY_OR</stp>
        <stp>2</stp>
        <stp>000680.SZ</stp>
        <stp>2022-12-31</stp>
        <tr r="U218" s="3"/>
      </tp>
      <tp>
        <v>8.7763080897000005</v>
        <stp/>
        <stp>EM_S_FA_YOY_OR</stp>
        <stp>2</stp>
        <stp>000682.SZ</stp>
        <stp>2020-12-31</stp>
        <tr r="S220" s="3"/>
      </tp>
      <tp>
        <v>57.7729617221</v>
        <stp/>
        <stp>EM_S_FA_YOY_OR</stp>
        <stp>2</stp>
        <stp>000683.SZ</stp>
        <stp>2021-12-31</stp>
        <tr r="T221" s="3"/>
      </tp>
      <tp>
        <v>4.6241912000000003E-2</v>
        <stp/>
        <stp>EM_S_FA_YOY_OR</stp>
        <stp>2</stp>
        <stp>000690.SZ</stp>
        <stp>2022-12-31</stp>
        <tr r="U225" s="3"/>
      </tp>
      <tp>
        <v>2.3311038206000001</v>
        <stp/>
        <stp>EM_S_FA_YOY_OR</stp>
        <stp>2</stp>
        <stp>000692.SZ</stp>
        <stp>2020-12-31</stp>
        <tr r="S227" s="3"/>
      </tp>
      <tp>
        <v>2.9664787114000002</v>
        <stp/>
        <stp>EM_S_FA_YOY_OR</stp>
        <stp>2</stp>
        <stp>300690.SZ</stp>
        <stp>2022-12-31</stp>
        <tr r="U1958" s="3"/>
      </tp>
      <tp>
        <v>45.3217171585</v>
        <stp/>
        <stp>EM_S_FA_YOY_OR</stp>
        <stp>2</stp>
        <stp>300692.SZ</stp>
        <stp>2020-12-31</stp>
        <tr r="S1960" s="3"/>
      </tp>
      <tp>
        <v>32.414383940999997</v>
        <stp/>
        <stp>EM_S_FA_YOY_OR</stp>
        <stp>2</stp>
        <stp>300693.SZ</stp>
        <stp>2021-12-31</stp>
        <tr r="T1961" s="3"/>
      </tp>
      <tp>
        <v>23.5129547473</v>
        <stp/>
        <stp>EM_S_FA_YOY_OR</stp>
        <stp>2</stp>
        <stp>300680.SZ</stp>
        <stp>2022-12-31</stp>
        <tr r="U1948" s="3"/>
      </tp>
      <tp>
        <v>14.1038766446</v>
        <stp/>
        <stp>EM_S_FA_YOY_OR</stp>
        <stp>2</stp>
        <stp>300682.SZ</stp>
        <stp>2020-12-31</stp>
        <tr r="S1950" s="3"/>
      </tp>
      <tp>
        <v>17.278377620800001</v>
        <stp/>
        <stp>EM_S_FA_YOY_OR</stp>
        <stp>2</stp>
        <stp>300683.SZ</stp>
        <stp>2021-12-31</stp>
        <tr r="T1951" s="3"/>
      </tp>
      <tp>
        <v>20.7248068271</v>
        <stp/>
        <stp>EM_S_FA_YOY_OR</stp>
        <stp>2</stp>
        <stp>600540.SH</stp>
        <stp>2022-12-31</stp>
        <tr r="U2408" s="3"/>
      </tp>
      <tp>
        <v>5.5334635890000001</v>
        <stp/>
        <stp>EM_S_FA_YOY_OR</stp>
        <stp>2</stp>
        <stp>600543.SH</stp>
        <stp>2021-12-31</stp>
        <tr r="T2409" s="3"/>
      </tp>
      <tp>
        <v>-16.762284431299999</v>
        <stp/>
        <stp>EM_S_FA_YOY_OR</stp>
        <stp>2</stp>
        <stp>600550.SH</stp>
        <stp>2022-12-31</stp>
        <tr r="U2415" s="3"/>
      </tp>
      <tp>
        <v>12.1588855245</v>
        <stp/>
        <stp>EM_S_FA_YOY_OR</stp>
        <stp>2</stp>
        <stp>600552.SH</stp>
        <stp>2020-12-31</stp>
        <tr r="S2417" s="3"/>
      </tp>
      <tp>
        <v>4.0203473192999999</v>
        <stp/>
        <stp>EM_S_FA_YOY_OR</stp>
        <stp>2</stp>
        <stp>600560.SH</stp>
        <stp>2022-12-31</stp>
        <tr r="U2422" s="3"/>
      </tp>
      <tp>
        <v>6.5425377015999997</v>
        <stp/>
        <stp>EM_S_FA_YOY_OR</stp>
        <stp>2</stp>
        <stp>600562.SH</stp>
        <stp>2020-12-31</stp>
        <tr r="S2424" s="3"/>
      </tp>
      <tp>
        <v>48.661508452100001</v>
        <stp/>
        <stp>EM_S_FA_YOY_OR</stp>
        <stp>2</stp>
        <stp>600563.SH</stp>
        <stp>2021-12-31</stp>
        <tr r="T2425" s="3"/>
      </tp>
      <tp>
        <v>18.298810719399999</v>
        <stp/>
        <stp>EM_S_FA_YOY_OR</stp>
        <stp>2</stp>
        <stp>600570.SH</stp>
        <stp>2022-12-31</stp>
        <tr r="U2431" s="3"/>
      </tp>
      <tp>
        <v>-12.695607448800001</v>
        <stp/>
        <stp>EM_S_FA_YOY_OR</stp>
        <stp>2</stp>
        <stp>600572.SH</stp>
        <stp>2020-12-31</stp>
        <tr r="S2433" s="3"/>
      </tp>
      <tp>
        <v>-5.2634208901999999</v>
        <stp/>
        <stp>EM_S_FA_YOY_OR</stp>
        <stp>2</stp>
        <stp>600573.SH</stp>
        <stp>2021-12-31</stp>
        <tr r="T2434" s="3"/>
      </tp>
      <tp>
        <v>8.2525796454000009</v>
        <stp/>
        <stp>EM_S_FA_YOY_OR</stp>
        <stp>2</stp>
        <stp>600500.SH</stp>
        <stp>2022-12-31</stp>
        <tr r="U2373" s="3"/>
      </tp>
      <tp>
        <v>20.536907579400001</v>
        <stp/>
        <stp>EM_S_FA_YOY_OR</stp>
        <stp>2</stp>
        <stp>600502.SH</stp>
        <stp>2020-12-31</stp>
        <tr r="S2375" s="3"/>
      </tp>
      <tp>
        <v>-51.385257797800001</v>
        <stp/>
        <stp>EM_S_FA_YOY_OR</stp>
        <stp>2</stp>
        <stp>600503.SH</stp>
        <stp>2021-12-31</stp>
        <tr r="T2376" s="3"/>
      </tp>
      <tp>
        <v>17.614990036399998</v>
        <stp/>
        <stp>EM_S_FA_YOY_OR</stp>
        <stp>2</stp>
        <stp>600510.SH</stp>
        <stp>2022-12-31</stp>
        <tr r="U2382" s="3"/>
      </tp>
      <tp>
        <v>35.1528585087</v>
        <stp/>
        <stp>EM_S_FA_YOY_OR</stp>
        <stp>2</stp>
        <stp>600512.SH</stp>
        <stp>2020-12-31</stp>
        <tr r="S2384" s="3"/>
      </tp>
      <tp>
        <v>18.742466648600001</v>
        <stp/>
        <stp>EM_S_FA_YOY_OR</stp>
        <stp>2</stp>
        <stp>600513.SH</stp>
        <stp>2021-12-31</stp>
        <tr r="T2385" s="3"/>
      </tp>
      <tp>
        <v>0.1244802654</v>
        <stp/>
        <stp>EM_S_FA_YOY_OR</stp>
        <stp>2</stp>
        <stp>600520.SH</stp>
        <stp>2022-12-31</stp>
        <tr r="U2391" s="3"/>
      </tp>
      <tp>
        <v>13.553529989199999</v>
        <stp/>
        <stp>EM_S_FA_YOY_OR</stp>
        <stp>2</stp>
        <stp>600522.SH</stp>
        <stp>2020-12-31</stp>
        <tr r="S2393" s="3"/>
      </tp>
      <tp>
        <v>7.0751416238999996</v>
        <stp/>
        <stp>EM_S_FA_YOY_OR</stp>
        <stp>2</stp>
        <stp>600523.SH</stp>
        <stp>2021-12-31</stp>
        <tr r="T2394" s="3"/>
      </tp>
      <tp>
        <v>4.0194537219999997</v>
        <stp/>
        <stp>EM_S_FA_YOY_OR</stp>
        <stp>2</stp>
        <stp>600530.SH</stp>
        <stp>2022-12-31</stp>
        <tr r="U2400" s="3"/>
      </tp>
      <tp>
        <v>-3.2398860732000001</v>
        <stp/>
        <stp>EM_S_FA_YOY_OR</stp>
        <stp>2</stp>
        <stp>600533.SH</stp>
        <stp>2021-12-31</stp>
        <tr r="T2402" s="3"/>
      </tp>
      <tp>
        <v>7.1353437120000001</v>
        <stp/>
        <stp>EM_S_FA_YOY_OR</stp>
        <stp>2</stp>
        <stp>600580.SH</stp>
        <stp>2022-12-31</stp>
        <tr r="U2440" s="3"/>
      </tp>
      <tp>
        <v>6.0299990893000004</v>
        <stp/>
        <stp>EM_S_FA_YOY_OR</stp>
        <stp>2</stp>
        <stp>600582.SH</stp>
        <stp>2020-12-31</stp>
        <tr r="S2442" s="3"/>
      </tp>
      <tp>
        <v>10.8209749117</v>
        <stp/>
        <stp>EM_S_FA_YOY_OR</stp>
        <stp>2</stp>
        <stp>600583.SH</stp>
        <stp>2021-12-31</stp>
        <tr r="T2443" s="3"/>
      </tp>
      <tp>
        <v>2.1101132025</v>
        <stp/>
        <stp>EM_S_FA_YOY_OR</stp>
        <stp>2</stp>
        <stp>600590.SH</stp>
        <stp>2022-12-31</stp>
        <tr r="U2450" s="3"/>
      </tp>
      <tp>
        <v>22.481016728</v>
        <stp/>
        <stp>EM_S_FA_YOY_OR</stp>
        <stp>2</stp>
        <stp>600592.SH</stp>
        <stp>2020-12-31</stp>
        <tr r="S2451" s="3"/>
      </tp>
      <tp>
        <v>79.123386398199997</v>
        <stp/>
        <stp>EM_S_FA_YOY_OR</stp>
        <stp>2</stp>
        <stp>600593.SH</stp>
        <stp>2021-12-31</stp>
        <tr r="T2452" s="3"/>
      </tp>
      <tp>
        <v>21.769000774799999</v>
        <stp/>
        <stp>EM_S_FA_YOY_OR</stp>
        <stp>2</stp>
        <stp>000503.SZ</stp>
        <stp>2021-12-31</stp>
        <tr r="T98" s="3"/>
      </tp>
      <tp>
        <v>228.15400799450001</v>
        <stp/>
        <stp>EM_S_FA_YOY_OR</stp>
        <stp>2</stp>
        <stp>300530.SZ</stp>
        <stp>2022-12-31</stp>
        <tr r="U1809" s="3"/>
      </tp>
      <tp>
        <v>30.510076688000002</v>
        <stp/>
        <stp>EM_S_FA_YOY_OR</stp>
        <stp>2</stp>
        <stp>300532.SZ</stp>
        <stp>2020-12-31</stp>
        <tr r="S1811" s="3"/>
      </tp>
      <tp>
        <v>31.202596093</v>
        <stp/>
        <stp>EM_S_FA_YOY_OR</stp>
        <stp>2</stp>
        <stp>300533.SZ</stp>
        <stp>2021-12-31</stp>
        <tr r="T1812" s="3"/>
      </tp>
      <tp>
        <v>2.0388869758000001</v>
        <stp/>
        <stp>EM_S_FA_YOY_OR</stp>
        <stp>2</stp>
        <stp>000510.SZ</stp>
        <stp>2022-12-31</stp>
        <tr r="U104" s="3"/>
      </tp>
      <tp>
        <v>14.6710390008</v>
        <stp/>
        <stp>EM_S_FA_YOY_OR</stp>
        <stp>2</stp>
        <stp>000513.SZ</stp>
        <stp>2021-12-31</stp>
        <tr r="T105" s="3"/>
      </tp>
      <tp>
        <v>39.555327006699997</v>
        <stp/>
        <stp>EM_S_FA_YOY_OR</stp>
        <stp>2</stp>
        <stp>300520.SZ</stp>
        <stp>2022-12-31</stp>
        <tr r="U1801" s="3"/>
      </tp>
      <tp>
        <v>22.349854742800002</v>
        <stp/>
        <stp>EM_S_FA_YOY_OR</stp>
        <stp>2</stp>
        <stp>300522.SZ</stp>
        <stp>2020-12-31</stp>
        <tr r="S1803" s="3"/>
      </tp>
      <tp>
        <v>-6.7062166902999998</v>
        <stp/>
        <stp>EM_S_FA_YOY_OR</stp>
        <stp>2</stp>
        <stp>300523.SZ</stp>
        <stp>2021-12-31</stp>
        <tr r="T1804" s="3"/>
      </tp>
      <tp>
        <v>11.4647222119</v>
        <stp/>
        <stp>EM_S_FA_YOY_OR</stp>
        <stp>2</stp>
        <stp>000520.SZ</stp>
        <stp>2022-12-31</stp>
        <tr r="U111" s="3"/>
      </tp>
      <tp>
        <v>-22.009636529600002</v>
        <stp/>
        <stp>EM_S_FA_YOY_OR</stp>
        <stp>2</stp>
        <stp>000523.SZ</stp>
        <stp>2021-12-31</stp>
        <tr r="T113" s="3"/>
      </tp>
      <tp>
        <v>8.5310526203000006</v>
        <stp/>
        <stp>EM_S_FA_YOY_OR</stp>
        <stp>2</stp>
        <stp>300510.SZ</stp>
        <stp>2022-12-31</stp>
        <tr r="U1791" s="3"/>
      </tp>
      <tp>
        <v>-22.8504836748</v>
        <stp/>
        <stp>EM_S_FA_YOY_OR</stp>
        <stp>2</stp>
        <stp>300512.SZ</stp>
        <stp>2020-12-31</stp>
        <tr r="S1793" s="3"/>
      </tp>
      <tp>
        <v>-13.540683706799999</v>
        <stp/>
        <stp>EM_S_FA_YOY_OR</stp>
        <stp>2</stp>
        <stp>300513.SZ</stp>
        <stp>2021-12-31</stp>
        <tr r="T1794" s="3"/>
      </tp>
      <tp>
        <v>38.4775932067</v>
        <stp/>
        <stp>EM_S_FA_YOY_OR</stp>
        <stp>2</stp>
        <stp>000530.SZ</stp>
        <stp>2022-12-31</stp>
        <tr r="U119" s="3"/>
      </tp>
      <tp>
        <v>19.059623475199999</v>
        <stp/>
        <stp>EM_S_FA_YOY_OR</stp>
        <stp>2</stp>
        <stp>000532.SZ</stp>
        <stp>2020-12-31</stp>
        <tr r="S121" s="3"/>
      </tp>
      <tp>
        <v>-1.2817523153999999</v>
        <stp/>
        <stp>EM_S_FA_YOY_OR</stp>
        <stp>2</stp>
        <stp>000533.SZ</stp>
        <stp>2021-12-31</stp>
        <tr r="T122" s="3"/>
      </tp>
      <tp>
        <v>-19.383510847099998</v>
        <stp/>
        <stp>EM_S_FA_YOY_OR</stp>
        <stp>2</stp>
        <stp>300500.SZ</stp>
        <stp>2022-12-31</stp>
        <tr r="U1782" s="3"/>
      </tp>
      <tp>
        <v>71.515399182400003</v>
        <stp/>
        <stp>EM_S_FA_YOY_OR</stp>
        <stp>2</stp>
        <stp>300502.SZ</stp>
        <stp>2020-12-31</stp>
        <tr r="S1784" s="3"/>
      </tp>
      <tp>
        <v>30.411498930499999</v>
        <stp/>
        <stp>EM_S_FA_YOY_OR</stp>
        <stp>2</stp>
        <stp>300503.SZ</stp>
        <stp>2021-12-31</stp>
        <tr r="T1785" s="3"/>
      </tp>
      <tp>
        <v>25.550787678300001</v>
        <stp/>
        <stp>EM_S_FA_YOY_OR</stp>
        <stp>2</stp>
        <stp>000543.SZ</stp>
        <stp>2021-12-31</stp>
        <tr r="T129" s="3"/>
      </tp>
      <tp>
        <v>44.432515885400001</v>
        <stp/>
        <stp>EM_S_FA_YOY_OR</stp>
        <stp>2</stp>
        <stp>300570.SZ</stp>
        <stp>2022-12-31</stp>
        <tr r="U1847" s="3"/>
      </tp>
      <tp>
        <v>-5.9612827032000002</v>
        <stp/>
        <stp>EM_S_FA_YOY_OR</stp>
        <stp>2</stp>
        <stp>300572.SZ</stp>
        <stp>2020-12-31</stp>
        <tr r="S1849" s="3"/>
      </tp>
      <tp>
        <v>49.258246758799999</v>
        <stp/>
        <stp>EM_S_FA_YOY_OR</stp>
        <stp>2</stp>
        <stp>300573.SZ</stp>
        <stp>2021-12-31</stp>
        <tr r="T1850" s="3"/>
      </tp>
      <tp>
        <v>-14.539558985599999</v>
        <stp/>
        <stp>EM_S_FA_YOY_OR</stp>
        <stp>2</stp>
        <stp>000550.SZ</stp>
        <stp>2022-12-31</stp>
        <tr r="U135" s="3"/>
      </tp>
      <tp>
        <v>-9.2884239760000007</v>
        <stp/>
        <stp>EM_S_FA_YOY_OR</stp>
        <stp>2</stp>
        <stp>000552.SZ</stp>
        <stp>2020-12-31</stp>
        <tr r="S137" s="3"/>
      </tp>
      <tp>
        <v>9.1186051259000003</v>
        <stp/>
        <stp>EM_S_FA_YOY_OR</stp>
        <stp>2</stp>
        <stp>000553.SZ</stp>
        <stp>2021-12-31</stp>
        <tr r="T138" s="3"/>
      </tp>
      <tp>
        <v>8.0725809767999994</v>
        <stp/>
        <stp>EM_S_FA_YOY_OR</stp>
        <stp>2</stp>
        <stp>300560.SZ</stp>
        <stp>2022-12-31</stp>
        <tr r="U1838" s="3"/>
      </tp>
      <tp>
        <v>51.272619066099999</v>
        <stp/>
        <stp>EM_S_FA_YOY_OR</stp>
        <stp>2</stp>
        <stp>300562.SZ</stp>
        <stp>2020-12-31</stp>
        <tr r="S1840" s="3"/>
      </tp>
      <tp>
        <v>35.104323710700001</v>
        <stp/>
        <stp>EM_S_FA_YOY_OR</stp>
        <stp>2</stp>
        <stp>300563.SZ</stp>
        <stp>2021-12-31</stp>
        <tr r="T1841" s="3"/>
      </tp>
      <tp>
        <v>-2.4196833029999998</v>
        <stp/>
        <stp>EM_S_FA_YOY_OR</stp>
        <stp>2</stp>
        <stp>000560.SZ</stp>
        <stp>2022-12-31</stp>
        <tr r="U144" s="3"/>
      </tp>
      <tp>
        <v>-10.2203341599</v>
        <stp/>
        <stp>EM_S_FA_YOY_OR</stp>
        <stp>2</stp>
        <stp>000563.SZ</stp>
        <stp>2021-12-31</stp>
        <tr r="T146" s="3"/>
      </tp>
      <tp>
        <v>-22.376030094499999</v>
        <stp/>
        <stp>EM_S_FA_YOY_OR</stp>
        <stp>2</stp>
        <stp>300550.SZ</stp>
        <stp>2022-12-31</stp>
        <tr r="U1828" s="3"/>
      </tp>
      <tp>
        <v>-50.388409323899999</v>
        <stp/>
        <stp>EM_S_FA_YOY_OR</stp>
        <stp>2</stp>
        <stp>300552.SZ</stp>
        <stp>2020-12-31</stp>
        <tr r="S1830" s="3"/>
      </tp>
      <tp>
        <v>37.0230653793</v>
        <stp/>
        <stp>EM_S_FA_YOY_OR</stp>
        <stp>2</stp>
        <stp>300553.SZ</stp>
        <stp>2021-12-31</stp>
        <tr r="T1831" s="3"/>
      </tp>
      <tp>
        <v>-11.0252836225</v>
        <stp/>
        <stp>EM_S_FA_YOY_OR</stp>
        <stp>2</stp>
        <stp>000570.SZ</stp>
        <stp>2022-12-31</stp>
        <tr r="U152" s="3"/>
      </tp>
      <tp>
        <v>-70.686392420700003</v>
        <stp/>
        <stp>EM_S_FA_YOY_OR</stp>
        <stp>2</stp>
        <stp>000572.SZ</stp>
        <stp>2020-12-31</stp>
        <tr r="S154" s="3"/>
      </tp>
      <tp>
        <v>46.685868435499998</v>
        <stp/>
        <stp>EM_S_FA_YOY_OR</stp>
        <stp>2</stp>
        <stp>000573.SZ</stp>
        <stp>2021-12-31</stp>
        <tr r="T155" s="3"/>
      </tp>
      <tp>
        <v>-55.180369695099998</v>
        <stp/>
        <stp>EM_S_FA_YOY_OR</stp>
        <stp>2</stp>
        <stp>300540.SZ</stp>
        <stp>2022-12-31</stp>
        <tr r="U1819" s="3"/>
      </tp>
      <tp>
        <v>5.986204882</v>
        <stp/>
        <stp>EM_S_FA_YOY_OR</stp>
        <stp>2</stp>
        <stp>300542.SZ</stp>
        <stp>2020-12-31</stp>
        <tr r="S1821" s="3"/>
      </tp>
      <tp>
        <v>40.130038408600001</v>
        <stp/>
        <stp>EM_S_FA_YOY_OR</stp>
        <stp>2</stp>
        <stp>300543.SZ</stp>
        <stp>2021-12-31</stp>
        <tr r="T1822" s="3"/>
      </tp>
      <tp>
        <v>11.898712291100001</v>
        <stp/>
        <stp>EM_S_FA_YOY_OR</stp>
        <stp>2</stp>
        <stp>000582.SZ</stp>
        <stp>2020-12-31</stp>
        <tr r="S158" s="3"/>
      </tp>
      <tp>
        <v>16.5417875244</v>
        <stp/>
        <stp>EM_S_FA_YOY_OR</stp>
        <stp>2</stp>
        <stp>000590.SZ</stp>
        <stp>2022-12-31</stp>
        <tr r="U162" s="3"/>
      </tp>
      <tp>
        <v>27.718011565200001</v>
        <stp/>
        <stp>EM_S_FA_YOY_OR</stp>
        <stp>2</stp>
        <stp>000592.SZ</stp>
        <stp>2020-12-31</stp>
        <tr r="S164" s="3"/>
      </tp>
      <tp>
        <v>18.194896441800001</v>
        <stp/>
        <stp>EM_S_FA_YOY_OR</stp>
        <stp>2</stp>
        <stp>000593.SZ</stp>
        <stp>2021-12-31</stp>
        <tr r="T165" s="3"/>
      </tp>
      <tp>
        <v>8.8497790921000004</v>
        <stp/>
        <stp>EM_S_FA_YOY_OR</stp>
        <stp>2</stp>
        <stp>300590.SZ</stp>
        <stp>2022-12-31</stp>
        <tr r="U1866" s="3"/>
      </tp>
      <tp>
        <v>-67.175928168499993</v>
        <stp/>
        <stp>EM_S_FA_YOY_OR</stp>
        <stp>2</stp>
        <stp>300592.SZ</stp>
        <stp>2020-12-31</stp>
        <tr r="S1868" s="3"/>
      </tp>
      <tp>
        <v>75.371324422200004</v>
        <stp/>
        <stp>EM_S_FA_YOY_OR</stp>
        <stp>2</stp>
        <stp>300593.SZ</stp>
        <stp>2021-12-31</stp>
        <tr r="T1869" s="3"/>
      </tp>
      <tp>
        <v>3.8009669634000001</v>
        <stp/>
        <stp>EM_S_FA_YOY_OR</stp>
        <stp>2</stp>
        <stp>300580.SZ</stp>
        <stp>2022-12-31</stp>
        <tr r="U1856" s="3"/>
      </tp>
      <tp>
        <v>4.3905753489999997</v>
        <stp/>
        <stp>EM_S_FA_YOY_OR</stp>
        <stp>2</stp>
        <stp>300582.SZ</stp>
        <stp>2020-12-31</stp>
        <tr r="S1858" s="3"/>
      </tp>
      <tp>
        <v>31.695031559499999</v>
        <stp/>
        <stp>EM_S_FA_YOY_OR</stp>
        <stp>2</stp>
        <stp>300583.SZ</stp>
        <stp>2021-12-31</stp>
        <tr r="T1859" s="3"/>
      </tp>
      <tp>
        <v>1.2394257977000001</v>
        <stp/>
        <stp>EM_S_FA_YOY_OR</stp>
        <stp>2</stp>
        <stp>600452.SH</stp>
        <stp>2020-12-31</stp>
        <tr r="S2339" s="3"/>
      </tp>
      <tp>
        <v>15.1241445867</v>
        <stp/>
        <stp>EM_S_FA_YOY_OR</stp>
        <stp>2</stp>
        <stp>600460.SH</stp>
        <stp>2022-12-31</stp>
        <tr r="U2344" s="3"/>
      </tp>
      <tp>
        <v>-38.329395459700002</v>
        <stp/>
        <stp>EM_S_FA_YOY_OR</stp>
        <stp>2</stp>
        <stp>600462.SH</stp>
        <stp>2020-12-31</stp>
        <tr r="S2346" s="3"/>
      </tp>
      <tp>
        <v>-11.017480283399999</v>
        <stp/>
        <stp>EM_S_FA_YOY_OR</stp>
        <stp>2</stp>
        <stp>600463.SH</stp>
        <stp>2021-12-31</stp>
        <tr r="T2347" s="3"/>
      </tp>
      <tp>
        <v>26.146154947100001</v>
        <stp/>
        <stp>EM_S_FA_YOY_OR</stp>
        <stp>2</stp>
        <stp>600470.SH</stp>
        <stp>2022-12-31</stp>
        <tr r="U2351" s="3"/>
      </tp>
      <tp>
        <v>-6.2545164299999997E-2</v>
        <stp/>
        <stp>EM_S_FA_YOY_OR</stp>
        <stp>2</stp>
        <stp>600400.SH</stp>
        <stp>2022-12-31</stp>
        <tr r="U2311" s="3"/>
      </tp>
      <tp>
        <v>15.884316556</v>
        <stp/>
        <stp>EM_S_FA_YOY_OR</stp>
        <stp>2</stp>
        <stp>600403.SH</stp>
        <stp>2021-12-31</stp>
        <tr r="T2312" s="3"/>
      </tp>
      <tp>
        <v>7.1276314788999997</v>
        <stp/>
        <stp>EM_S_FA_YOY_OR</stp>
        <stp>2</stp>
        <stp>600410.SH</stp>
        <stp>2022-12-31</stp>
        <tr r="U2317" s="3"/>
      </tp>
      <tp>
        <v>-7.0679913442000002</v>
        <stp/>
        <stp>EM_S_FA_YOY_OR</stp>
        <stp>2</stp>
        <stp>600420.SH</stp>
        <stp>2022-12-31</stp>
        <tr r="U2322" s="3"/>
      </tp>
      <tp>
        <v>-4.9615542394999999</v>
        <stp/>
        <stp>EM_S_FA_YOY_OR</stp>
        <stp>2</stp>
        <stp>600422.SH</stp>
        <stp>2020-12-31</stp>
        <tr r="S2324" s="3"/>
      </tp>
      <tp>
        <v>18.8286418938</v>
        <stp/>
        <stp>EM_S_FA_YOY_OR</stp>
        <stp>2</stp>
        <stp>600423.SH</stp>
        <stp>2021-12-31</stp>
        <tr r="T2325" s="3"/>
      </tp>
      <tp>
        <v>13.855020707</v>
        <stp/>
        <stp>EM_S_FA_YOY_OR</stp>
        <stp>2</stp>
        <stp>600433.SH</stp>
        <stp>2021-12-31</stp>
        <tr r="T2330" s="3"/>
      </tp>
      <tp>
        <v>5.9607287388000003</v>
        <stp/>
        <stp>EM_S_FA_YOY_OR</stp>
        <stp>2</stp>
        <stp>600480.SH</stp>
        <stp>2022-12-31</stp>
        <tr r="U2357" s="3"/>
      </tp>
      <tp>
        <v>-9.0163026626999994</v>
        <stp/>
        <stp>EM_S_FA_YOY_OR</stp>
        <stp>2</stp>
        <stp>600482.SH</stp>
        <stp>2020-12-31</stp>
        <tr r="S2359" s="3"/>
      </tp>
      <tp>
        <v>26.366311155399998</v>
        <stp/>
        <stp>EM_S_FA_YOY_OR</stp>
        <stp>2</stp>
        <stp>600483.SH</stp>
        <stp>2021-12-31</stp>
        <tr r="T2360" s="3"/>
      </tp>
      <tp>
        <v>-2.7365197871000002</v>
        <stp/>
        <stp>EM_S_FA_YOY_OR</stp>
        <stp>2</stp>
        <stp>600490.SH</stp>
        <stp>2022-12-31</stp>
        <tr r="U2365" s="3"/>
      </tp>
      <tp>
        <v>24.025720079199999</v>
        <stp/>
        <stp>EM_S_FA_YOY_OR</stp>
        <stp>2</stp>
        <stp>600493.SH</stp>
        <stp>2021-12-31</stp>
        <tr r="T2367" s="3"/>
      </tp>
      <tp>
        <v>24.408522093399998</v>
        <stp/>
        <stp>EM_S_FA_YOY_OR</stp>
        <stp>2</stp>
        <stp>000400.SZ</stp>
        <stp>2022-12-31</stp>
        <tr r="U71" s="3"/>
      </tp>
      <tp>
        <v>-30.792230354200001</v>
        <stp/>
        <stp>EM_S_FA_YOY_OR</stp>
        <stp>2</stp>
        <stp>000402.SZ</stp>
        <stp>2020-12-31</stp>
        <tr r="S73" s="3"/>
      </tp>
      <tp>
        <v>87.795364620200004</v>
        <stp/>
        <stp>EM_S_FA_YOY_OR</stp>
        <stp>2</stp>
        <stp>000403.SZ</stp>
        <stp>2021-12-31</stp>
        <tr r="T74" s="3"/>
      </tp>
      <tp>
        <v>6.4690493672000002</v>
        <stp/>
        <stp>EM_S_FA_YOY_OR</stp>
        <stp>2</stp>
        <stp>300430.SZ</stp>
        <stp>2022-12-31</stp>
        <tr r="U1714" s="3"/>
      </tp>
      <tp>
        <v>22.015210314499999</v>
        <stp/>
        <stp>EM_S_FA_YOY_OR</stp>
        <stp>2</stp>
        <stp>300432.SZ</stp>
        <stp>2020-12-31</stp>
        <tr r="S1715" s="3"/>
      </tp>
      <tp>
        <v>22.547937101500001</v>
        <stp/>
        <stp>EM_S_FA_YOY_OR</stp>
        <stp>2</stp>
        <stp>300433.SZ</stp>
        <stp>2021-12-31</stp>
        <tr r="T1716" s="3"/>
      </tp>
      <tp>
        <v>-1.6765232339</v>
        <stp/>
        <stp>EM_S_FA_YOY_OR</stp>
        <stp>2</stp>
        <stp>000410.SZ</stp>
        <stp>2022-12-31</stp>
        <tr r="U79" s="3"/>
      </tp>
      <tp>
        <v>-20.100067897100001</v>
        <stp/>
        <stp>EM_S_FA_YOY_OR</stp>
        <stp>2</stp>
        <stp>000413.SZ</stp>
        <stp>2021-12-31</stp>
        <tr r="T81" s="3"/>
      </tp>
      <tp>
        <v>-6.3016776769999998</v>
        <stp/>
        <stp>EM_S_FA_YOY_OR</stp>
        <stp>2</stp>
        <stp>300420.SZ</stp>
        <stp>2022-12-31</stp>
        <tr r="U1704" s="3"/>
      </tp>
      <tp>
        <v>11.2780029577</v>
        <stp/>
        <stp>EM_S_FA_YOY_OR</stp>
        <stp>2</stp>
        <stp>300422.SZ</stp>
        <stp>2020-12-31</stp>
        <tr r="S1706" s="3"/>
      </tp>
      <tp>
        <v>-35.3926447594</v>
        <stp/>
        <stp>EM_S_FA_YOY_OR</stp>
        <stp>2</stp>
        <stp>300423.SZ</stp>
        <stp>2021-12-31</stp>
        <tr r="T1707" s="3"/>
      </tp>
      <tp>
        <v>2.4994924426999998</v>
        <stp/>
        <stp>EM_S_FA_YOY_OR</stp>
        <stp>2</stp>
        <stp>000420.SZ</stp>
        <stp>2022-12-31</stp>
        <tr r="U86" s="3"/>
      </tp>
      <tp>
        <v>-5.8344036840999998</v>
        <stp/>
        <stp>EM_S_FA_YOY_OR</stp>
        <stp>2</stp>
        <stp>000422.SZ</stp>
        <stp>2020-12-31</stp>
        <tr r="S88" s="3"/>
      </tp>
      <tp>
        <v>12.8921139005</v>
        <stp/>
        <stp>EM_S_FA_YOY_OR</stp>
        <stp>2</stp>
        <stp>000423.SZ</stp>
        <stp>2021-12-31</stp>
        <tr r="T89" s="3"/>
      </tp>
      <tp>
        <v>-32.152261644500001</v>
        <stp/>
        <stp>EM_S_FA_YOY_OR</stp>
        <stp>2</stp>
        <stp>300410.SZ</stp>
        <stp>2022-12-31</stp>
        <tr r="U1694" s="3"/>
      </tp>
      <tp>
        <v>43.2451584927</v>
        <stp/>
        <stp>EM_S_FA_YOY_OR</stp>
        <stp>2</stp>
        <stp>300412.SZ</stp>
        <stp>2020-12-31</stp>
        <tr r="S1696" s="3"/>
      </tp>
      <tp>
        <v>9.6413919997999997</v>
        <stp/>
        <stp>EM_S_FA_YOY_OR</stp>
        <stp>2</stp>
        <stp>300413.SZ</stp>
        <stp>2021-12-31</stp>
        <tr r="T1697" s="3"/>
      </tp>
      <tp>
        <v>-33.335768344900004</v>
        <stp/>
        <stp>EM_S_FA_YOY_OR</stp>
        <stp>2</stp>
        <stp>000430.SZ</stp>
        <stp>2022-12-31</stp>
        <tr r="U94" s="3"/>
      </tp>
      <tp>
        <v>-20.016671469999999</v>
        <stp/>
        <stp>EM_S_FA_YOY_OR</stp>
        <stp>2</stp>
        <stp>300400.SZ</stp>
        <stp>2022-12-31</stp>
        <tr r="U1684" s="3"/>
      </tp>
      <tp>
        <v>19.0842243827</v>
        <stp/>
        <stp>EM_S_FA_YOY_OR</stp>
        <stp>2</stp>
        <stp>300402.SZ</stp>
        <stp>2020-12-31</stp>
        <tr r="S1686" s="3"/>
      </tp>
      <tp>
        <v>20.206504798099999</v>
        <stp/>
        <stp>EM_S_FA_YOY_OR</stp>
        <stp>2</stp>
        <stp>300403.SZ</stp>
        <stp>2021-12-31</stp>
        <tr r="T1687" s="3"/>
      </tp>
      <tp>
        <v>7.3428456756999996</v>
        <stp/>
        <stp>EM_S_FA_YOY_OR</stp>
        <stp>2</stp>
        <stp>300470.SZ</stp>
        <stp>2022-12-31</stp>
        <tr r="U1752" s="3"/>
      </tp>
      <tp>
        <v>-8.8756900253000008</v>
        <stp/>
        <stp>EM_S_FA_YOY_OR</stp>
        <stp>2</stp>
        <stp>300472.SZ</stp>
        <stp>2020-12-31</stp>
        <tr r="S1754" s="3"/>
      </tp>
      <tp>
        <v>8.1963370277000003</v>
        <stp/>
        <stp>EM_S_FA_YOY_OR</stp>
        <stp>2</stp>
        <stp>300473.SZ</stp>
        <stp>2021-12-31</stp>
        <tr r="T1755" s="3"/>
      </tp>
      <tp>
        <v>-39.748667532799999</v>
        <stp/>
        <stp>EM_S_FA_YOY_OR</stp>
        <stp>2</stp>
        <stp>300460.SZ</stp>
        <stp>2022-12-31</stp>
        <tr r="U1742" s="3"/>
      </tp>
      <tp>
        <v>-13.2210615477</v>
        <stp/>
        <stp>EM_S_FA_YOY_OR</stp>
        <stp>2</stp>
        <stp>300462.SZ</stp>
        <stp>2020-12-31</stp>
        <tr r="S1744" s="3"/>
      </tp>
      <tp>
        <v>7.4724451239</v>
        <stp/>
        <stp>EM_S_FA_YOY_OR</stp>
        <stp>2</stp>
        <stp>300463.SZ</stp>
        <stp>2021-12-31</stp>
        <tr r="T1745" s="3"/>
      </tp>
      <tp>
        <v>38.8155705275</v>
        <stp/>
        <stp>EM_S_FA_YOY_OR</stp>
        <stp>2</stp>
        <stp>300450.SZ</stp>
        <stp>2022-12-31</stp>
        <tr r="U1733" s="3"/>
      </tp>
      <tp>
        <v>14.465465823100001</v>
        <stp/>
        <stp>EM_S_FA_YOY_OR</stp>
        <stp>2</stp>
        <stp>300452.SZ</stp>
        <stp>2020-12-31</stp>
        <tr r="S1735" s="3"/>
      </tp>
      <tp>
        <v>23.809719876100001</v>
        <stp/>
        <stp>EM_S_FA_YOY_OR</stp>
        <stp>2</stp>
        <stp>300453.SZ</stp>
        <stp>2021-12-31</stp>
        <tr r="T1736" s="3"/>
      </tp>
      <tp>
        <v>0.52533475289999998</v>
        <stp/>
        <stp>EM_S_FA_YOY_OR</stp>
        <stp>2</stp>
        <stp>300440.SZ</stp>
        <stp>2022-12-31</stp>
        <tr r="U1723" s="3"/>
      </tp>
      <tp>
        <v>-28.210818087</v>
        <stp/>
        <stp>EM_S_FA_YOY_OR</stp>
        <stp>2</stp>
        <stp>300442.SZ</stp>
        <stp>2020-12-31</stp>
        <tr r="S1725" s="3"/>
      </tp>
      <tp>
        <v>11.8033355323</v>
        <stp/>
        <stp>EM_S_FA_YOY_OR</stp>
        <stp>2</stp>
        <stp>300443.SZ</stp>
        <stp>2021-12-31</stp>
        <tr r="T1726" s="3"/>
      </tp>
      <tp>
        <v>-24.481197287800001</v>
        <stp/>
        <stp>EM_S_FA_YOY_OR</stp>
        <stp>2</stp>
        <stp>300490.SZ</stp>
        <stp>2022-12-31</stp>
        <tr r="U1772" s="3"/>
      </tp>
      <tp>
        <v>-41.305284304899999</v>
        <stp/>
        <stp>EM_S_FA_YOY_OR</stp>
        <stp>2</stp>
        <stp>300492.SZ</stp>
        <stp>2020-12-31</stp>
        <tr r="S1774" s="3"/>
      </tp>
      <tp>
        <v>33.955135155699999</v>
        <stp/>
        <stp>EM_S_FA_YOY_OR</stp>
        <stp>2</stp>
        <stp>300493.SZ</stp>
        <stp>2021-12-31</stp>
        <tr r="T1775" s="3"/>
      </tp>
      <tp>
        <v>15.8910597111</v>
        <stp/>
        <stp>EM_S_FA_YOY_OR</stp>
        <stp>2</stp>
        <stp>300480.SZ</stp>
        <stp>2022-12-31</stp>
        <tr r="U1762" s="3"/>
      </tp>
      <tp>
        <v>35.637354856100004</v>
        <stp/>
        <stp>EM_S_FA_YOY_OR</stp>
        <stp>2</stp>
        <stp>300482.SZ</stp>
        <stp>2020-12-31</stp>
        <tr r="S1764" s="3"/>
      </tp>
      <tp>
        <v>19.535502525199998</v>
        <stp/>
        <stp>EM_S_FA_YOY_OR</stp>
        <stp>2</stp>
        <stp>300483.SZ</stp>
        <stp>2021-12-31</stp>
        <tr r="T1765" s="3"/>
      </tp>
      <tp>
        <v>-26.027942940399999</v>
        <stp/>
        <stp>EM_S_FA_YOY_OR</stp>
        <stp>2</stp>
        <stp>600340.SH</stp>
        <stp>2022-12-31</stp>
        <tr r="U2263" s="3"/>
      </tp>
      <tp>
        <v>-1.8430690216000001</v>
        <stp/>
        <stp>EM_S_FA_YOY_OR</stp>
        <stp>2</stp>
        <stp>600343.SH</stp>
        <stp>2021-12-31</stp>
        <tr r="T2264" s="3"/>
      </tp>
      <tp>
        <v>14.088103286400001</v>
        <stp/>
        <stp>EM_S_FA_YOY_OR</stp>
        <stp>2</stp>
        <stp>600350.SH</stp>
        <stp>2022-12-31</stp>
        <tr r="U2268" s="3"/>
      </tp>
      <tp>
        <v>-26.957895140000002</v>
        <stp/>
        <stp>EM_S_FA_YOY_OR</stp>
        <stp>2</stp>
        <stp>600352.SH</stp>
        <stp>2020-12-31</stp>
        <tr r="S2270" s="3"/>
      </tp>
      <tp>
        <v>11.6096080006</v>
        <stp/>
        <stp>EM_S_FA_YOY_OR</stp>
        <stp>2</stp>
        <stp>600353.SH</stp>
        <stp>2021-12-31</stp>
        <tr r="T2271" s="3"/>
      </tp>
      <tp>
        <v>-11.6246345987</v>
        <stp/>
        <stp>EM_S_FA_YOY_OR</stp>
        <stp>2</stp>
        <stp>600360.SH</stp>
        <stp>2022-12-31</stp>
        <tr r="U2277" s="3"/>
      </tp>
      <tp>
        <v>32.535667609400001</v>
        <stp/>
        <stp>EM_S_FA_YOY_OR</stp>
        <stp>2</stp>
        <stp>600362.SH</stp>
        <stp>2020-12-31</stp>
        <tr r="S2279" s="3"/>
      </tp>
      <tp>
        <v>-6.2933146779999998</v>
        <stp/>
        <stp>EM_S_FA_YOY_OR</stp>
        <stp>2</stp>
        <stp>600363.SH</stp>
        <stp>2021-12-31</stp>
        <tr r="T2280" s="3"/>
      </tp>
      <tp>
        <v>17.238694671499999</v>
        <stp/>
        <stp>EM_S_FA_YOY_OR</stp>
        <stp>2</stp>
        <stp>600370.SH</stp>
        <stp>2022-12-31</stp>
        <tr r="U2286" s="3"/>
      </tp>
      <tp>
        <v>4.7224326426000003</v>
        <stp/>
        <stp>EM_S_FA_YOY_OR</stp>
        <stp>2</stp>
        <stp>600372.SH</stp>
        <stp>2020-12-31</stp>
        <tr r="S2288" s="3"/>
      </tp>
      <tp>
        <v>3.6269729851000001</v>
        <stp/>
        <stp>EM_S_FA_YOY_OR</stp>
        <stp>2</stp>
        <stp>600373.SH</stp>
        <stp>2021-12-31</stp>
        <tr r="T2289" s="3"/>
      </tp>
      <tp>
        <v>-7.5729645657000004</v>
        <stp/>
        <stp>EM_S_FA_YOY_OR</stp>
        <stp>2</stp>
        <stp>600300.SH</stp>
        <stp>2022-12-31</stp>
        <tr r="U2229" s="3"/>
      </tp>
      <tp>
        <v>106.6230317071</v>
        <stp/>
        <stp>EM_S_FA_YOY_OR</stp>
        <stp>2</stp>
        <stp>600302.SH</stp>
        <stp>2020-12-31</stp>
        <tr r="S2231" s="3"/>
      </tp>
      <tp>
        <v>-5.4542533698</v>
        <stp/>
        <stp>EM_S_FA_YOY_OR</stp>
        <stp>2</stp>
        <stp>600303.SH</stp>
        <stp>2021-12-31</stp>
        <tr r="T2232" s="3"/>
      </tp>
      <tp>
        <v>1.7326520238000001</v>
        <stp/>
        <stp>EM_S_FA_YOY_OR</stp>
        <stp>2</stp>
        <stp>600310.SH</stp>
        <stp>2022-12-31</stp>
        <tr r="U2238" s="3"/>
      </tp>
      <tp>
        <v>-12.3521884994</v>
        <stp/>
        <stp>EM_S_FA_YOY_OR</stp>
        <stp>2</stp>
        <stp>600312.SH</stp>
        <stp>2020-12-31</stp>
        <tr r="S2239" s="3"/>
      </tp>
      <tp>
        <v>2.7806859094999998</v>
        <stp/>
        <stp>EM_S_FA_YOY_OR</stp>
        <stp>2</stp>
        <stp>600313.SH</stp>
        <stp>2021-12-31</stp>
        <tr r="T2240" s="3"/>
      </tp>
      <tp>
        <v>16.220724285799999</v>
        <stp/>
        <stp>EM_S_FA_YOY_OR</stp>
        <stp>2</stp>
        <stp>600320.SH</stp>
        <stp>2022-12-31</stp>
        <tr r="U2245" s="3"/>
      </tp>
      <tp>
        <v>-71.217753175200002</v>
        <stp/>
        <stp>EM_S_FA_YOY_OR</stp>
        <stp>2</stp>
        <stp>600322.SH</stp>
        <stp>2020-12-31</stp>
        <tr r="S2247" s="3"/>
      </tp>
      <tp>
        <v>57.40982915</v>
        <stp/>
        <stp>EM_S_FA_YOY_OR</stp>
        <stp>2</stp>
        <stp>600323.SH</stp>
        <stp>2021-12-31</stp>
        <tr r="T2248" s="3"/>
      </tp>
      <tp>
        <v>10.3505377585</v>
        <stp/>
        <stp>EM_S_FA_YOY_OR</stp>
        <stp>2</stp>
        <stp>600330.SH</stp>
        <stp>2022-12-31</stp>
        <tr r="U2254" s="3"/>
      </tp>
      <tp>
        <v>-5.0469368365999996</v>
        <stp/>
        <stp>EM_S_FA_YOY_OR</stp>
        <stp>2</stp>
        <stp>600332.SH</stp>
        <stp>2020-12-31</stp>
        <tr r="S2256" s="3"/>
      </tp>
      <tp>
        <v>14.998932095000001</v>
        <stp/>
        <stp>EM_S_FA_YOY_OR</stp>
        <stp>2</stp>
        <stp>600333.SH</stp>
        <stp>2021-12-31</stp>
        <tr r="T2257" s="3"/>
      </tp>
      <tp>
        <v>7.7910531283999997</v>
        <stp/>
        <stp>EM_S_FA_YOY_OR</stp>
        <stp>2</stp>
        <stp>600380.SH</stp>
        <stp>2022-12-31</stp>
        <tr r="U2295" s="3"/>
      </tp>
      <tp>
        <v>35.4479582839</v>
        <stp/>
        <stp>EM_S_FA_YOY_OR</stp>
        <stp>2</stp>
        <stp>600382.SH</stp>
        <stp>2020-12-31</stp>
        <tr r="S2297" s="3"/>
      </tp>
      <tp>
        <v>18.262975516499999</v>
        <stp/>
        <stp>EM_S_FA_YOY_OR</stp>
        <stp>2</stp>
        <stp>600383.SH</stp>
        <stp>2021-12-31</stp>
        <tr r="T2298" s="3"/>
      </tp>
      <tp>
        <v>-72.185885973500007</v>
        <stp/>
        <stp>EM_S_FA_YOY_OR</stp>
        <stp>2</stp>
        <stp>600390.SH</stp>
        <stp>2022-12-31</stp>
        <tr r="U2303" s="3"/>
      </tp>
      <tp>
        <v>17.2099996408</v>
        <stp/>
        <stp>EM_S_FA_YOY_OR</stp>
        <stp>2</stp>
        <stp>600392.SH</stp>
        <stp>2020-12-31</stp>
        <tr r="S2305" s="3"/>
      </tp>
      <tp>
        <v>-6.2777456872000004</v>
        <stp/>
        <stp>EM_S_FA_YOY_OR</stp>
        <stp>2</stp>
        <stp>300332.SZ</stp>
        <stp>2020-12-31</stp>
        <tr r="S1623" s="3"/>
      </tp>
      <tp>
        <v>-6.2859802950999999</v>
        <stp/>
        <stp>EM_S_FA_YOY_OR</stp>
        <stp>2</stp>
        <stp>300333.SZ</stp>
        <stp>2021-12-31</stp>
        <tr r="T1624" s="3"/>
      </tp>
      <tp>
        <v>4.2423259664000001</v>
        <stp/>
        <stp>EM_S_FA_YOY_OR</stp>
        <stp>2</stp>
        <stp>300320.SZ</stp>
        <stp>2022-12-31</stp>
        <tr r="U1613" s="3"/>
      </tp>
      <tp>
        <v>5.5116362744999998</v>
        <stp/>
        <stp>EM_S_FA_YOY_OR</stp>
        <stp>2</stp>
        <stp>300322.SZ</stp>
        <stp>2020-12-31</stp>
        <tr r="S1615" s="3"/>
      </tp>
      <tp>
        <v>19.367831109499999</v>
        <stp/>
        <stp>EM_S_FA_YOY_OR</stp>
        <stp>2</stp>
        <stp>300323.SZ</stp>
        <stp>2021-12-31</stp>
        <tr r="T1616" s="3"/>
      </tp>
      <tp>
        <v>10.879150272</v>
        <stp/>
        <stp>EM_S_FA_YOY_OR</stp>
        <stp>2</stp>
        <stp>300310.SZ</stp>
        <stp>2022-12-31</stp>
        <tr r="U1604" s="3"/>
      </tp>
      <tp>
        <v>-33.882406119599999</v>
        <stp/>
        <stp>EM_S_FA_YOY_OR</stp>
        <stp>2</stp>
        <stp>300313.SZ</stp>
        <stp>2021-12-31</stp>
        <tr r="T1606" s="3"/>
      </tp>
      <tp>
        <v>20.059006566400001</v>
        <stp/>
        <stp>EM_S_FA_YOY_OR</stp>
        <stp>2</stp>
        <stp>000333.SZ</stp>
        <stp>2021-12-31</stp>
        <tr r="T69" s="3"/>
      </tp>
      <tp>
        <v>-65.435367526999997</v>
        <stp/>
        <stp>EM_S_FA_YOY_OR</stp>
        <stp>2</stp>
        <stp>300300.SZ</stp>
        <stp>2022-12-31</stp>
        <tr r="U1595" s="3"/>
      </tp>
      <tp>
        <v>-4.0280878155000002</v>
        <stp/>
        <stp>EM_S_FA_YOY_OR</stp>
        <stp>2</stp>
        <stp>300302.SZ</stp>
        <stp>2020-12-31</stp>
        <tr r="S1597" s="3"/>
      </tp>
      <tp>
        <v>0.86049425160000004</v>
        <stp/>
        <stp>EM_S_FA_YOY_OR</stp>
        <stp>2</stp>
        <stp>300303.SZ</stp>
        <stp>2021-12-31</stp>
        <tr r="T1598" s="3"/>
      </tp>
      <tp>
        <v>-17.4380791245</v>
        <stp/>
        <stp>EM_S_FA_YOY_OR</stp>
        <stp>2</stp>
        <stp>300370.SZ</stp>
        <stp>2022-12-31</stp>
        <tr r="U1656" s="3"/>
      </tp>
      <tp>
        <v>68.003032042300006</v>
        <stp/>
        <stp>EM_S_FA_YOY_OR</stp>
        <stp>2</stp>
        <stp>300373.SZ</stp>
        <stp>2021-12-31</stp>
        <tr r="T1658" s="3"/>
      </tp>
      <tp>
        <v>24.467307783199999</v>
        <stp/>
        <stp>EM_S_FA_YOY_OR</stp>
        <stp>2</stp>
        <stp>300360.SZ</stp>
        <stp>2022-12-31</stp>
        <tr r="U1649" s="3"/>
      </tp>
      <tp>
        <v>49.871444827600001</v>
        <stp/>
        <stp>EM_S_FA_YOY_OR</stp>
        <stp>2</stp>
        <stp>300363.SZ</stp>
        <stp>2021-12-31</stp>
        <tr r="T1650" s="3"/>
      </tp>
      <tp>
        <v>-4.8096339130999999</v>
        <stp/>
        <stp>EM_S_FA_YOY_OR</stp>
        <stp>2</stp>
        <stp>300350.SZ</stp>
        <stp>2022-12-31</stp>
        <tr r="U1640" s="3"/>
      </tp>
      <tp>
        <v>-11.241123075200001</v>
        <stp/>
        <stp>EM_S_FA_YOY_OR</stp>
        <stp>2</stp>
        <stp>300352.SZ</stp>
        <stp>2020-12-31</stp>
        <tr r="S1642" s="3"/>
      </tp>
      <tp>
        <v>75.901521788899998</v>
        <stp/>
        <stp>EM_S_FA_YOY_OR</stp>
        <stp>2</stp>
        <stp>300353.SZ</stp>
        <stp>2021-12-31</stp>
        <tr r="T1643" s="3"/>
      </tp>
      <tp>
        <v>18.960531233400001</v>
        <stp/>
        <stp>EM_S_FA_YOY_OR</stp>
        <stp>2</stp>
        <stp>300340.SZ</stp>
        <stp>2022-12-31</stp>
        <tr r="U1630" s="3"/>
      </tp>
      <tp>
        <v>-4.9666118314999999</v>
        <stp/>
        <stp>EM_S_FA_YOY_OR</stp>
        <stp>2</stp>
        <stp>300342.SZ</stp>
        <stp>2020-12-31</stp>
        <tr r="S1632" s="3"/>
      </tp>
      <tp>
        <v>5.5632262257000002</v>
        <stp/>
        <stp>EM_S_FA_YOY_OR</stp>
        <stp>2</stp>
        <stp>300343.SZ</stp>
        <stp>2021-12-31</stp>
        <tr r="T1633" s="3"/>
      </tp>
      <tp>
        <v>401.25577006660001</v>
        <stp/>
        <stp>EM_S_FA_YOY_OR</stp>
        <stp>2</stp>
        <stp>300390.SZ</stp>
        <stp>2022-12-31</stp>
        <tr r="U1675" s="3"/>
      </tp>
      <tp>
        <v>14.4463978929</v>
        <stp/>
        <stp>EM_S_FA_YOY_OR</stp>
        <stp>2</stp>
        <stp>300393.SZ</stp>
        <stp>2021-12-31</stp>
        <tr r="T1677" s="3"/>
      </tp>
      <tp>
        <v>3.1575997273</v>
        <stp/>
        <stp>EM_S_FA_YOY_OR</stp>
        <stp>2</stp>
        <stp>300380.SZ</stp>
        <stp>2022-12-31</stp>
        <tr r="U1665" s="3"/>
      </tp>
      <tp>
        <v>11.4987343297</v>
        <stp/>
        <stp>EM_S_FA_YOY_OR</stp>
        <stp>2</stp>
        <stp>300382.SZ</stp>
        <stp>2020-12-31</stp>
        <tr r="S1667" s="3"/>
      </tp>
      <tp>
        <v>2.9925967798999999</v>
        <stp/>
        <stp>EM_S_FA_YOY_OR</stp>
        <stp>2</stp>
        <stp>300383.SZ</stp>
        <stp>2021-12-31</stp>
        <tr r="T1668" s="3"/>
      </tp>
      <tp>
        <v>3.4736638817999999</v>
        <stp/>
        <stp>EM_S_FA_YOY_OR</stp>
        <stp>2</stp>
        <stp>600243.SH</stp>
        <stp>2021-12-31</stp>
        <tr r="T2187" s="3"/>
      </tp>
      <tp>
        <v>-0.44996151290000003</v>
        <stp/>
        <stp>EM_S_FA_YOY_OR</stp>
        <stp>2</stp>
        <stp>600250.SH</stp>
        <stp>2022-12-31</stp>
        <tr r="U2191" s="3"/>
      </tp>
      <tp>
        <v>-3.6093434349</v>
        <stp/>
        <stp>EM_S_FA_YOY_OR</stp>
        <stp>2</stp>
        <stp>600252.SH</stp>
        <stp>2020-12-31</stp>
        <tr r="S2193" s="3"/>
      </tp>
      <tp>
        <v>-2.0584929063000001</v>
        <stp/>
        <stp>EM_S_FA_YOY_OR</stp>
        <stp>2</stp>
        <stp>600262.SH</stp>
        <stp>2020-12-31</stp>
        <tr r="S2200" s="3"/>
      </tp>
      <tp>
        <v>-12.4743682782</v>
        <stp/>
        <stp>EM_S_FA_YOY_OR</stp>
        <stp>2</stp>
        <stp>600272.SH</stp>
        <stp>2020-12-31</stp>
        <tr r="S2207" s="3"/>
      </tp>
      <tp>
        <v>60.868965380900001</v>
        <stp/>
        <stp>EM_S_FA_YOY_OR</stp>
        <stp>2</stp>
        <stp>600273.SH</stp>
        <stp>2021-12-31</stp>
        <tr r="T2208" s="3"/>
      </tp>
      <tp>
        <v>14.1249838518</v>
        <stp/>
        <stp>EM_S_FA_YOY_OR</stp>
        <stp>2</stp>
        <stp>600200.SH</stp>
        <stp>2022-12-31</stp>
        <tr r="U2151" s="3"/>
      </tp>
      <tp>
        <v>1.4013821443000001</v>
        <stp/>
        <stp>EM_S_FA_YOY_OR</stp>
        <stp>2</stp>
        <stp>600202.SH</stp>
        <stp>2020-12-31</stp>
        <tr r="S2153" s="3"/>
      </tp>
      <tp>
        <v>42.957927910499997</v>
        <stp/>
        <stp>EM_S_FA_YOY_OR</stp>
        <stp>2</stp>
        <stp>600203.SH</stp>
        <stp>2021-12-31</stp>
        <tr r="T2154" s="3"/>
      </tp>
      <tp>
        <v>0.83274832710000002</v>
        <stp/>
        <stp>EM_S_FA_YOY_OR</stp>
        <stp>2</stp>
        <stp>600210.SH</stp>
        <stp>2022-12-31</stp>
        <tr r="U2158" s="3"/>
      </tp>
      <tp>
        <v>5.9847643675000004</v>
        <stp/>
        <stp>EM_S_FA_YOY_OR</stp>
        <stp>2</stp>
        <stp>600212.SH</stp>
        <stp>2020-12-31</stp>
        <tr r="S2160" s="3"/>
      </tp>
      <tp>
        <v>-47.9343378632</v>
        <stp/>
        <stp>EM_S_FA_YOY_OR</stp>
        <stp>2</stp>
        <stp>600213.SH</stp>
        <stp>2021-12-31</stp>
        <tr r="T2161" s="3"/>
      </tp>
      <tp>
        <v>3.5888736499999997E-2</v>
        <stp/>
        <stp>EM_S_FA_YOY_OR</stp>
        <stp>2</stp>
        <stp>600220.SH</stp>
        <stp>2022-12-31</stp>
        <tr r="U2167" s="3"/>
      </tp>
      <tp>
        <v>8.0257130919000002</v>
        <stp/>
        <stp>EM_S_FA_YOY_OR</stp>
        <stp>2</stp>
        <stp>600222.SH</stp>
        <stp>2020-12-31</stp>
        <tr r="S2169" s="3"/>
      </tp>
      <tp>
        <v>-9.1969657051000002</v>
        <stp/>
        <stp>EM_S_FA_YOY_OR</stp>
        <stp>2</stp>
        <stp>600223.SH</stp>
        <stp>2021-12-31</stp>
        <tr r="T2170" s="3"/>
      </tp>
      <tp>
        <v>62.268193975599999</v>
        <stp/>
        <stp>EM_S_FA_YOY_OR</stp>
        <stp>2</stp>
        <stp>600230.SH</stp>
        <stp>2022-12-31</stp>
        <tr r="U2176" s="3"/>
      </tp>
      <tp>
        <v>-18.2890975551</v>
        <stp/>
        <stp>EM_S_FA_YOY_OR</stp>
        <stp>2</stp>
        <stp>600232.SH</stp>
        <stp>2020-12-31</stp>
        <tr r="S2178" s="3"/>
      </tp>
      <tp>
        <v>29.3577213943</v>
        <stp/>
        <stp>EM_S_FA_YOY_OR</stp>
        <stp>2</stp>
        <stp>600233.SH</stp>
        <stp>2021-12-31</stp>
        <tr r="T2179" s="3"/>
      </tp>
      <tp>
        <v>-13.320250140400001</v>
        <stp/>
        <stp>EM_S_FA_YOY_OR</stp>
        <stp>2</stp>
        <stp>600280.SH</stp>
        <stp>2022-12-31</stp>
        <tr r="U2213" s="3"/>
      </tp>
      <tp>
        <v>10.7407318113</v>
        <stp/>
        <stp>EM_S_FA_YOY_OR</stp>
        <stp>2</stp>
        <stp>600282.SH</stp>
        <stp>2020-12-31</stp>
        <tr r="S2215" s="3"/>
      </tp>
      <tp>
        <v>16.9912683491</v>
        <stp/>
        <stp>EM_S_FA_YOY_OR</stp>
        <stp>2</stp>
        <stp>600283.SH</stp>
        <stp>2021-12-31</stp>
        <tr r="T2216" s="3"/>
      </tp>
      <tp>
        <v>-19.507729443999999</v>
        <stp/>
        <stp>EM_S_FA_YOY_OR</stp>
        <stp>2</stp>
        <stp>600290.SH</stp>
        <stp>2022-12-31</stp>
        <tr r="U2222" s="3"/>
      </tp>
      <tp>
        <v>-9.5710358809000002</v>
        <stp/>
        <stp>EM_S_FA_YOY_OR</stp>
        <stp>2</stp>
        <stp>600292.SH</stp>
        <stp>2020-12-31</stp>
        <tr r="S2223" s="3"/>
      </tp>
      <tp>
        <v>20.594777906800001</v>
        <stp/>
        <stp>EM_S_FA_YOY_OR</stp>
        <stp>2</stp>
        <stp>600293.SH</stp>
        <stp>2021-12-31</stp>
        <tr r="T2224" s="3"/>
      </tp>
      <tp>
        <v>-34.6224757751</v>
        <stp/>
        <stp>EM_S_FA_YOY_OR</stp>
        <stp>2</stp>
        <stp>300230.SZ</stp>
        <stp>2022-12-31</stp>
        <tr r="U1527" s="3"/>
      </tp>
      <tp>
        <v>-11.463649175500001</v>
        <stp/>
        <stp>EM_S_FA_YOY_OR</stp>
        <stp>2</stp>
        <stp>300232.SZ</stp>
        <stp>2020-12-31</stp>
        <tr r="S1529" s="3"/>
      </tp>
      <tp>
        <v>5.9595634672999998</v>
        <stp/>
        <stp>EM_S_FA_YOY_OR</stp>
        <stp>2</stp>
        <stp>300233.SZ</stp>
        <stp>2021-12-31</stp>
        <tr r="T1530" s="3"/>
      </tp>
      <tp>
        <v>-24.1696907334</v>
        <stp/>
        <stp>EM_S_FA_YOY_OR</stp>
        <stp>2</stp>
        <stp>300220.SZ</stp>
        <stp>2022-12-31</stp>
        <tr r="U1517" s="3"/>
      </tp>
      <tp>
        <v>18.3776614537</v>
        <stp/>
        <stp>EM_S_FA_YOY_OR</stp>
        <stp>2</stp>
        <stp>300222.SZ</stp>
        <stp>2020-12-31</stp>
        <tr r="S1519" s="3"/>
      </tp>
      <tp>
        <v>143.06647783049999</v>
        <stp/>
        <stp>EM_S_FA_YOY_OR</stp>
        <stp>2</stp>
        <stp>300223.SZ</stp>
        <stp>2021-12-31</stp>
        <tr r="T1520" s="3"/>
      </tp>
      <tp>
        <v>-3.226733115</v>
        <stp/>
        <stp>EM_S_FA_YOY_OR</stp>
        <stp>2</stp>
        <stp>300210.SZ</stp>
        <stp>2022-12-31</stp>
        <tr r="U1508" s="3"/>
      </tp>
      <tp>
        <v>-25.045431662999999</v>
        <stp/>
        <stp>EM_S_FA_YOY_OR</stp>
        <stp>2</stp>
        <stp>300212.SZ</stp>
        <stp>2020-12-31</stp>
        <tr r="S1510" s="3"/>
      </tp>
      <tp>
        <v>7.3985706920999998</v>
        <stp/>
        <stp>EM_S_FA_YOY_OR</stp>
        <stp>2</stp>
        <stp>300213.SZ</stp>
        <stp>2021-12-31</stp>
        <tr r="T1511" s="3"/>
      </tp>
      <tp>
        <v>-7.6088893069000001</v>
        <stp/>
        <stp>EM_S_FA_YOY_OR</stp>
        <stp>2</stp>
        <stp>300200.SZ</stp>
        <stp>2022-12-31</stp>
        <tr r="U1499" s="3"/>
      </tp>
      <tp>
        <v>-8.5511019476999994</v>
        <stp/>
        <stp>EM_S_FA_YOY_OR</stp>
        <stp>2</stp>
        <stp>300203.SZ</stp>
        <stp>2021-12-31</stp>
        <tr r="T1501" s="3"/>
      </tp>
      <tp>
        <v>45.493793502800003</v>
        <stp/>
        <stp>EM_S_FA_YOY_OR</stp>
        <stp>2</stp>
        <stp>300270.SZ</stp>
        <stp>2022-12-31</stp>
        <tr r="U1567" s="3"/>
      </tp>
      <tp>
        <v>12.2178642712</v>
        <stp/>
        <stp>EM_S_FA_YOY_OR</stp>
        <stp>2</stp>
        <stp>300272.SZ</stp>
        <stp>2020-12-31</stp>
        <tr r="S1569" s="3"/>
      </tp>
      <tp>
        <v>27.533512957500001</v>
        <stp/>
        <stp>EM_S_FA_YOY_OR</stp>
        <stp>2</stp>
        <stp>300260.SZ</stp>
        <stp>2022-12-31</stp>
        <tr r="U1557" s="3"/>
      </tp>
      <tp>
        <v>-45.817394743400001</v>
        <stp/>
        <stp>EM_S_FA_YOY_OR</stp>
        <stp>2</stp>
        <stp>300262.SZ</stp>
        <stp>2020-12-31</stp>
        <tr r="S1559" s="3"/>
      </tp>
      <tp>
        <v>21.099110179299998</v>
        <stp/>
        <stp>EM_S_FA_YOY_OR</stp>
        <stp>2</stp>
        <stp>300263.SZ</stp>
        <stp>2021-12-31</stp>
        <tr r="T1560" s="3"/>
      </tp>
      <tp>
        <v>-25.959442456000001</v>
        <stp/>
        <stp>EM_S_FA_YOY_OR</stp>
        <stp>2</stp>
        <stp>300250.SZ</stp>
        <stp>2022-12-31</stp>
        <tr r="U1547" s="3"/>
      </tp>
      <tp>
        <v>-26.76167689</v>
        <stp/>
        <stp>EM_S_FA_YOY_OR</stp>
        <stp>2</stp>
        <stp>300252.SZ</stp>
        <stp>2020-12-31</stp>
        <tr r="S1549" s="3"/>
      </tp>
      <tp>
        <v>21.337094722500002</v>
        <stp/>
        <stp>EM_S_FA_YOY_OR</stp>
        <stp>2</stp>
        <stp>300253.SZ</stp>
        <stp>2021-12-31</stp>
        <tr r="T1550" s="3"/>
      </tp>
      <tp>
        <v>-2.6263719014000002</v>
        <stp/>
        <stp>EM_S_FA_YOY_OR</stp>
        <stp>2</stp>
        <stp>300240.SZ</stp>
        <stp>2022-12-31</stp>
        <tr r="U1537" s="3"/>
      </tp>
      <tp>
        <v>26.5503716654</v>
        <stp/>
        <stp>EM_S_FA_YOY_OR</stp>
        <stp>2</stp>
        <stp>300242.SZ</stp>
        <stp>2020-12-31</stp>
        <tr r="S1539" s="3"/>
      </tp>
      <tp>
        <v>42.748608283000003</v>
        <stp/>
        <stp>EM_S_FA_YOY_OR</stp>
        <stp>2</stp>
        <stp>300243.SZ</stp>
        <stp>2021-12-31</stp>
        <tr r="T1540" s="3"/>
      </tp>
      <tp>
        <v>-13.7237617313</v>
        <stp/>
        <stp>EM_S_FA_YOY_OR</stp>
        <stp>2</stp>
        <stp>300290.SZ</stp>
        <stp>2022-12-31</stp>
        <tr r="U1586" s="3"/>
      </tp>
      <tp>
        <v>6.3470353214999999</v>
        <stp/>
        <stp>EM_S_FA_YOY_OR</stp>
        <stp>2</stp>
        <stp>300292.SZ</stp>
        <stp>2020-12-31</stp>
        <tr r="S1588" s="3"/>
      </tp>
      <tp>
        <v>-4.2409490947000004</v>
        <stp/>
        <stp>EM_S_FA_YOY_OR</stp>
        <stp>2</stp>
        <stp>300293.SZ</stp>
        <stp>2021-12-31</stp>
        <tr r="T1589" s="3"/>
      </tp>
      <tp>
        <v>5.8009274986000001</v>
        <stp/>
        <stp>EM_S_FA_YOY_OR</stp>
        <stp>2</stp>
        <stp>300280.SZ</stp>
        <stp>2022-12-31</stp>
        <tr r="U1576" s="3"/>
      </tp>
      <tp>
        <v>-47.606182589299998</v>
        <stp/>
        <stp>EM_S_FA_YOY_OR</stp>
        <stp>2</stp>
        <stp>300282.SZ</stp>
        <stp>2020-12-31</stp>
        <tr r="S1578" s="3"/>
      </tp>
      <tp>
        <v>33.719699808400001</v>
        <stp/>
        <stp>EM_S_FA_YOY_OR</stp>
        <stp>2</stp>
        <stp>300283.SZ</stp>
        <stp>2021-12-31</stp>
        <tr r="T1579" s="3"/>
      </tp>
      <tp>
        <v>14.652825873899999</v>
        <stp/>
        <stp>EM_S_FA_YOY_OR</stp>
        <stp>2</stp>
        <stp>600143.SH</stp>
        <stp>2021-12-31</stp>
        <tr r="T2104" s="3"/>
      </tp>
      <tp>
        <v>-0.30580170940000001</v>
        <stp/>
        <stp>EM_S_FA_YOY_OR</stp>
        <stp>2</stp>
        <stp>600150.SH</stp>
        <stp>2022-12-31</stp>
        <tr r="U2107" s="3"/>
      </tp>
      <tp>
        <v>6.07770995</v>
        <stp/>
        <stp>EM_S_FA_YOY_OR</stp>
        <stp>2</stp>
        <stp>600152.SH</stp>
        <stp>2020-12-31</stp>
        <tr r="S2109" s="3"/>
      </tp>
      <tp>
        <v>63.4935521146</v>
        <stp/>
        <stp>EM_S_FA_YOY_OR</stp>
        <stp>2</stp>
        <stp>600153.SH</stp>
        <stp>2021-12-31</stp>
        <tr r="T2110" s="3"/>
      </tp>
      <tp>
        <v>19.479704939800001</v>
        <stp/>
        <stp>EM_S_FA_YOY_OR</stp>
        <stp>2</stp>
        <stp>600160.SH</stp>
        <stp>2022-12-31</stp>
        <tr r="U2116" s="3"/>
      </tp>
      <tp>
        <v>1.1100119422000001</v>
        <stp/>
        <stp>EM_S_FA_YOY_OR</stp>
        <stp>2</stp>
        <stp>600162.SH</stp>
        <stp>2020-12-31</stp>
        <tr r="S2118" s="3"/>
      </tp>
      <tp>
        <v>22.4136290382</v>
        <stp/>
        <stp>EM_S_FA_YOY_OR</stp>
        <stp>2</stp>
        <stp>600163.SH</stp>
        <stp>2021-12-31</stp>
        <tr r="T2119" s="3"/>
      </tp>
      <tp>
        <v>1.7723002047</v>
        <stp/>
        <stp>EM_S_FA_YOY_OR</stp>
        <stp>2</stp>
        <stp>600170.SH</stp>
        <stp>2022-12-31</stp>
        <tr r="U2125" s="3"/>
      </tp>
      <tp>
        <v>-15.8978031571</v>
        <stp/>
        <stp>EM_S_FA_YOY_OR</stp>
        <stp>2</stp>
        <stp>600172.SH</stp>
        <stp>2020-12-31</stp>
        <tr r="S2127" s="3"/>
      </tp>
      <tp>
        <v>9.7308166448000009</v>
        <stp/>
        <stp>EM_S_FA_YOY_OR</stp>
        <stp>2</stp>
        <stp>600173.SH</stp>
        <stp>2021-12-31</stp>
        <tr r="T2128" s="3"/>
      </tp>
      <tp>
        <v>-16.498957489799999</v>
        <stp/>
        <stp>EM_S_FA_YOY_OR</stp>
        <stp>2</stp>
        <stp>600100.SH</stp>
        <stp>2022-12-31</stp>
        <tr r="U2068" s="3"/>
      </tp>
      <tp>
        <v>14.903925315</v>
        <stp/>
        <stp>EM_S_FA_YOY_OR</stp>
        <stp>2</stp>
        <stp>600103.SH</stp>
        <stp>2021-12-31</stp>
        <tr r="T2070" s="3"/>
      </tp>
      <tp>
        <v>5.9306950291999998</v>
        <stp/>
        <stp>EM_S_FA_YOY_OR</stp>
        <stp>2</stp>
        <stp>600110.SH</stp>
        <stp>2022-12-31</stp>
        <tr r="U2077" s="3"/>
      </tp>
      <tp>
        <v>-47.696610267600001</v>
        <stp/>
        <stp>EM_S_FA_YOY_OR</stp>
        <stp>2</stp>
        <stp>600112.SH</stp>
        <stp>2020-12-31</stp>
        <tr r="S2079" s="3"/>
      </tp>
      <tp>
        <v>18.641247785600001</v>
        <stp/>
        <stp>EM_S_FA_YOY_OR</stp>
        <stp>2</stp>
        <stp>600113.SH</stp>
        <stp>2021-12-31</stp>
        <tr r="T2080" s="3"/>
      </tp>
      <tp>
        <v>10.898491068</v>
        <stp/>
        <stp>EM_S_FA_YOY_OR</stp>
        <stp>2</stp>
        <stp>600120.SH</stp>
        <stp>2022-12-31</stp>
        <tr r="U2087" s="3"/>
      </tp>
      <tp>
        <v>94.066433921699996</v>
        <stp/>
        <stp>EM_S_FA_YOY_OR</stp>
        <stp>2</stp>
        <stp>600123.SH</stp>
        <stp>2021-12-31</stp>
        <tr r="T2089" s="3"/>
      </tp>
      <tp>
        <v>-32.111757016399999</v>
        <stp/>
        <stp>EM_S_FA_YOY_OR</stp>
        <stp>2</stp>
        <stp>600130.SH</stp>
        <stp>2022-12-31</stp>
        <tr r="U2095" s="3"/>
      </tp>
      <tp>
        <v>7.1405280411999996</v>
        <stp/>
        <stp>EM_S_FA_YOY_OR</stp>
        <stp>2</stp>
        <stp>600132.SH</stp>
        <stp>2020-12-31</stp>
        <tr r="S2097" s="3"/>
      </tp>
      <tp>
        <v>14.595246900299999</v>
        <stp/>
        <stp>EM_S_FA_YOY_OR</stp>
        <stp>2</stp>
        <stp>600133.SH</stp>
        <stp>2021-12-31</stp>
        <tr r="T2098" s="3"/>
      </tp>
      <tp>
        <v>17.276947530499999</v>
        <stp/>
        <stp>EM_S_FA_YOY_OR</stp>
        <stp>2</stp>
        <stp>600180.SH</stp>
        <stp>2022-12-31</stp>
        <tr r="U2133" s="3"/>
      </tp>
      <tp>
        <v>-8.6990454658999994</v>
        <stp/>
        <stp>EM_S_FA_YOY_OR</stp>
        <stp>2</stp>
        <stp>600182.SH</stp>
        <stp>2020-12-31</stp>
        <tr r="S2134" s="3"/>
      </tp>
      <tp>
        <v>38.039025189699998</v>
        <stp/>
        <stp>EM_S_FA_YOY_OR</stp>
        <stp>2</stp>
        <stp>600183.SH</stp>
        <stp>2021-12-31</stp>
        <tr r="T2135" s="3"/>
      </tp>
      <tp>
        <v>0.86658900449999998</v>
        <stp/>
        <stp>EM_S_FA_YOY_OR</stp>
        <stp>2</stp>
        <stp>600190.SH</stp>
        <stp>2022-12-31</stp>
        <tr r="U2142" s="3"/>
      </tp>
      <tp>
        <v>7.6792156255000004</v>
        <stp/>
        <stp>EM_S_FA_YOY_OR</stp>
        <stp>2</stp>
        <stp>600192.SH</stp>
        <stp>2020-12-31</stp>
        <tr r="S2144" s="3"/>
      </tp>
      <tp>
        <v>-37.007066010199999</v>
        <stp/>
        <stp>EM_S_FA_YOY_OR</stp>
        <stp>2</stp>
        <stp>600193.SH</stp>
        <stp>2021-12-31</stp>
        <tr r="T2145" s="3"/>
      </tp>
      <tp>
        <v>1.7689885658</v>
        <stp/>
        <stp>EM_S_FA_YOY_OR</stp>
        <stp>2</stp>
        <stp>000100.SZ</stp>
        <stp>2022-12-31</stp>
        <tr r="U59" s="3"/>
      </tp>
      <tp>
        <v>19.514185141900001</v>
        <stp/>
        <stp>EM_S_FA_YOY_OR</stp>
        <stp>2</stp>
        <stp>300130.SZ</stp>
        <stp>2022-12-31</stp>
        <tr r="U1432" s="3"/>
      </tp>
      <tp>
        <v>32.895686438799999</v>
        <stp/>
        <stp>EM_S_FA_YOY_OR</stp>
        <stp>2</stp>
        <stp>300132.SZ</stp>
        <stp>2020-12-31</stp>
        <tr r="S1434" s="3"/>
      </tp>
      <tp>
        <v>2.000320678</v>
        <stp/>
        <stp>EM_S_FA_YOY_OR</stp>
        <stp>2</stp>
        <stp>300133.SZ</stp>
        <stp>2021-12-31</stp>
        <tr r="T1435" s="3"/>
      </tp>
      <tp>
        <v>-18.330884506299999</v>
        <stp/>
        <stp>EM_S_FA_YOY_OR</stp>
        <stp>2</stp>
        <stp>300120.SZ</stp>
        <stp>2022-12-31</stp>
        <tr r="U1422" s="3"/>
      </tp>
      <tp>
        <v>43.476995629400001</v>
        <stp/>
        <stp>EM_S_FA_YOY_OR</stp>
        <stp>2</stp>
        <stp>300122.SZ</stp>
        <stp>2020-12-31</stp>
        <tr r="S1424" s="3"/>
      </tp>
      <tp>
        <v>-12.4112025261</v>
        <stp/>
        <stp>EM_S_FA_YOY_OR</stp>
        <stp>2</stp>
        <stp>300123.SZ</stp>
        <stp>2021-12-31</stp>
        <tr r="T1425" s="3"/>
      </tp>
      <tp>
        <v>3.7567182852999998</v>
        <stp/>
        <stp>EM_S_FA_YOY_OR</stp>
        <stp>2</stp>
        <stp>300110.SZ</stp>
        <stp>2022-12-31</stp>
        <tr r="U1412" s="3"/>
      </tp>
      <tp>
        <v>5.0280673239000002</v>
        <stp/>
        <stp>EM_S_FA_YOY_OR</stp>
        <stp>2</stp>
        <stp>300112.SZ</stp>
        <stp>2020-12-31</stp>
        <tr r="S1414" s="3"/>
      </tp>
      <tp>
        <v>9.3722407328999999</v>
        <stp/>
        <stp>EM_S_FA_YOY_OR</stp>
        <stp>2</stp>
        <stp>300113.SZ</stp>
        <stp>2021-12-31</stp>
        <tr r="T1415" s="3"/>
      </tp>
      <tp>
        <v>13.6593980217</v>
        <stp/>
        <stp>EM_S_FA_YOY_OR</stp>
        <stp>2</stp>
        <stp>300100.SZ</stp>
        <stp>2022-12-31</stp>
        <tr r="U1403" s="3"/>
      </tp>
      <tp>
        <v>26.603937929299999</v>
        <stp/>
        <stp>EM_S_FA_YOY_OR</stp>
        <stp>2</stp>
        <stp>300102.SZ</stp>
        <stp>2020-12-31</stp>
        <tr r="S1405" s="3"/>
      </tp>
      <tp>
        <v>-21.208771377600002</v>
        <stp/>
        <stp>EM_S_FA_YOY_OR</stp>
        <stp>2</stp>
        <stp>300103.SZ</stp>
        <stp>2021-12-31</stp>
        <tr r="T1406" s="3"/>
      </tp>
      <tp>
        <v>6.9812576697999997</v>
        <stp/>
        <stp>EM_S_FA_YOY_OR</stp>
        <stp>2</stp>
        <stp>300170.SZ</stp>
        <stp>2022-12-31</stp>
        <tr r="U1471" s="3"/>
      </tp>
      <tp>
        <v>1.4281992852000001</v>
        <stp/>
        <stp>EM_S_FA_YOY_OR</stp>
        <stp>2</stp>
        <stp>300172.SZ</stp>
        <stp>2020-12-31</stp>
        <tr r="S1473" s="3"/>
      </tp>
      <tp>
        <v>89.424356118800006</v>
        <stp/>
        <stp>EM_S_FA_YOY_OR</stp>
        <stp>2</stp>
        <stp>300173.SZ</stp>
        <stp>2021-12-31</stp>
        <tr r="T1474" s="3"/>
      </tp>
      <tp>
        <v>9.9673650976000001</v>
        <stp/>
        <stp>EM_S_FA_YOY_OR</stp>
        <stp>2</stp>
        <stp>000153.SZ</stp>
        <stp>2021-12-31</stp>
        <tr r="T61" s="3"/>
      </tp>
      <tp>
        <v>3.3788929366999998</v>
        <stp/>
        <stp>EM_S_FA_YOY_OR</stp>
        <stp>2</stp>
        <stp>300160.SZ</stp>
        <stp>2022-12-31</stp>
        <tr r="U1461" s="3"/>
      </tp>
      <tp>
        <v>-15.3133176238</v>
        <stp/>
        <stp>EM_S_FA_YOY_OR</stp>
        <stp>2</stp>
        <stp>300162.SZ</stp>
        <stp>2020-12-31</stp>
        <tr r="S1463" s="3"/>
      </tp>
      <tp>
        <v>11.074406871500001</v>
        <stp/>
        <stp>EM_S_FA_YOY_OR</stp>
        <stp>2</stp>
        <stp>300163.SZ</stp>
        <stp>2021-12-31</stp>
        <tr r="T1464" s="3"/>
      </tp>
      <tp>
        <v>-24.9823126223</v>
        <stp/>
        <stp>EM_S_FA_YOY_OR</stp>
        <stp>2</stp>
        <stp>300150.SZ</stp>
        <stp>2022-12-31</stp>
        <tr r="U1452" s="3"/>
      </tp>
      <tp>
        <v>0.29960663040000002</v>
        <stp/>
        <stp>EM_S_FA_YOY_OR</stp>
        <stp>2</stp>
        <stp>300152.SZ</stp>
        <stp>2020-12-31</stp>
        <tr r="S1454" s="3"/>
      </tp>
      <tp>
        <v>35.722506590400002</v>
        <stp/>
        <stp>EM_S_FA_YOY_OR</stp>
        <stp>2</stp>
        <stp>300153.SZ</stp>
        <stp>2021-12-31</stp>
        <tr r="T1455" s="3"/>
      </tp>
      <tp>
        <v>-25.1941075718</v>
        <stp/>
        <stp>EM_S_FA_YOY_OR</stp>
        <stp>2</stp>
        <stp>300140.SZ</stp>
        <stp>2022-12-31</stp>
        <tr r="U1442" s="3"/>
      </tp>
      <tp>
        <v>162.1270100497</v>
        <stp/>
        <stp>EM_S_FA_YOY_OR</stp>
        <stp>2</stp>
        <stp>300142.SZ</stp>
        <stp>2020-12-31</stp>
        <tr r="S1444" s="3"/>
      </tp>
      <tp>
        <v>5.9273813177000001</v>
        <stp/>
        <stp>EM_S_FA_YOY_OR</stp>
        <stp>2</stp>
        <stp>300143.SZ</stp>
        <stp>2021-12-31</stp>
        <tr r="T1445" s="3"/>
      </tp>
      <tp>
        <v>-34.980654207500002</v>
        <stp/>
        <stp>EM_S_FA_YOY_OR</stp>
        <stp>2</stp>
        <stp>300190.SZ</stp>
        <stp>2022-12-31</stp>
        <tr r="U1489" s="3"/>
      </tp>
      <tp>
        <v>-11.472926772399999</v>
        <stp/>
        <stp>EM_S_FA_YOY_OR</stp>
        <stp>2</stp>
        <stp>300192.SZ</stp>
        <stp>2020-12-31</stp>
        <tr r="S1491" s="3"/>
      </tp>
      <tp>
        <v>22.453514138100001</v>
        <stp/>
        <stp>EM_S_FA_YOY_OR</stp>
        <stp>2</stp>
        <stp>300193.SZ</stp>
        <stp>2021-12-31</stp>
        <tr r="T1492" s="3"/>
      </tp>
      <tp>
        <v>2.1829609780000001</v>
        <stp/>
        <stp>EM_S_FA_YOY_OR</stp>
        <stp>2</stp>
        <stp>300180.SZ</stp>
        <stp>2022-12-31</stp>
        <tr r="U1480" s="3"/>
      </tp>
      <tp>
        <v>-11.685369465500001</v>
        <stp/>
        <stp>EM_S_FA_YOY_OR</stp>
        <stp>2</stp>
        <stp>300182.SZ</stp>
        <stp>2020-12-31</stp>
        <tr r="S1482" s="3"/>
      </tp>
      <tp>
        <v>3.4834407046</v>
        <stp/>
        <stp>EM_S_FA_YOY_OR</stp>
        <stp>2</stp>
        <stp>300183.SZ</stp>
        <stp>2021-12-31</stp>
        <tr r="T1483" s="3"/>
      </tp>
      <tp>
        <v>8.2626243028000008</v>
        <stp/>
        <stp>EM_S_FA_YOY_OR</stp>
        <stp>2</stp>
        <stp>600050.SH</stp>
        <stp>2022-12-31</stp>
        <tr r="U2029" s="3"/>
      </tp>
      <tp>
        <v>83.833189896600004</v>
        <stp/>
        <stp>EM_S_FA_YOY_OR</stp>
        <stp>2</stp>
        <stp>600052.SH</stp>
        <stp>2020-12-31</stp>
        <tr r="S2031" s="3"/>
      </tp>
      <tp>
        <v>-38.785437613699997</v>
        <stp/>
        <stp>EM_S_FA_YOY_OR</stp>
        <stp>2</stp>
        <stp>600053.SH</stp>
        <stp>2021-12-31</stp>
        <tr r="T2032" s="3"/>
      </tp>
      <tp>
        <v>-2.2713286238000001</v>
        <stp/>
        <stp>EM_S_FA_YOY_OR</stp>
        <stp>2</stp>
        <stp>600060.SH</stp>
        <stp>2022-12-31</stp>
        <tr r="U2039" s="3"/>
      </tp>
      <tp>
        <v>-9.3492446378</v>
        <stp/>
        <stp>EM_S_FA_YOY_OR</stp>
        <stp>2</stp>
        <stp>600062.SH</stp>
        <stp>2020-12-31</stp>
        <tr r="S2041" s="3"/>
      </tp>
      <tp>
        <v>14.880362872199999</v>
        <stp/>
        <stp>EM_S_FA_YOY_OR</stp>
        <stp>2</stp>
        <stp>600063.SH</stp>
        <stp>2021-12-31</stp>
        <tr r="T2042" s="3"/>
      </tp>
      <tp>
        <v>-83.562219990000003</v>
        <stp/>
        <stp>EM_S_FA_YOY_OR</stp>
        <stp>2</stp>
        <stp>600070.SH</stp>
        <stp>2022-12-31</stp>
        <tr r="U2046" s="3"/>
      </tp>
      <tp>
        <v>-43.668293348900001</v>
        <stp/>
        <stp>EM_S_FA_YOY_OR</stp>
        <stp>2</stp>
        <stp>600072.SH</stp>
        <stp>2020-12-31</stp>
        <tr r="S2048" s="3"/>
      </tp>
      <tp>
        <v>-1.0448451639</v>
        <stp/>
        <stp>EM_S_FA_YOY_OR</stp>
        <stp>2</stp>
        <stp>600073.SH</stp>
        <stp>2021-12-31</stp>
        <tr r="T2049" s="3"/>
      </tp>
      <tp>
        <v>-1.2357185494</v>
        <stp/>
        <stp>EM_S_FA_YOY_OR</stp>
        <stp>2</stp>
        <stp>600000.SH</stp>
        <stp>2022-12-31</stp>
        <tr r="U1997" s="3"/>
      </tp>
      <tp>
        <v>-16.257693745899999</v>
        <stp/>
        <stp>EM_S_FA_YOY_OR</stp>
        <stp>2</stp>
        <stp>600010.SH</stp>
        <stp>2022-12-31</stp>
        <tr r="U2003" s="3"/>
      </tp>
      <tp>
        <v>-10.653217310600001</v>
        <stp/>
        <stp>EM_S_FA_YOY_OR</stp>
        <stp>2</stp>
        <stp>600012.SH</stp>
        <stp>2020-12-31</stp>
        <tr r="S2005" s="3"/>
      </tp>
      <tp>
        <v>32.174348894300003</v>
        <stp/>
        <stp>EM_S_FA_YOY_OR</stp>
        <stp>2</stp>
        <stp>600020.SH</stp>
        <stp>2022-12-31</stp>
        <tr r="U2011" s="3"/>
      </tp>
      <tp>
        <v>22.8226631193</v>
        <stp/>
        <stp>EM_S_FA_YOY_OR</stp>
        <stp>2</stp>
        <stp>600022.SH</stp>
        <stp>2020-12-31</stp>
        <tr r="S2013" s="3"/>
      </tp>
      <tp>
        <v>37.513817366399998</v>
        <stp/>
        <stp>EM_S_FA_YOY_OR</stp>
        <stp>2</stp>
        <stp>600023.SH</stp>
        <stp>2021-12-31</stp>
        <tr r="T2014" s="3"/>
      </tp>
      <tp>
        <v>-14.9172165778</v>
        <stp/>
        <stp>EM_S_FA_YOY_OR</stp>
        <stp>2</stp>
        <stp>600030.SH</stp>
        <stp>2022-12-31</stp>
        <tr r="U2020" s="3"/>
      </tp>
      <tp>
        <v>28.004162732699999</v>
        <stp/>
        <stp>EM_S_FA_YOY_OR</stp>
        <stp>2</stp>
        <stp>600033.SH</stp>
        <stp>2021-12-31</stp>
        <tr r="T2022" s="3"/>
      </tp>
      <tp>
        <v>8.4896819186000005</v>
        <stp/>
        <stp>EM_S_FA_YOY_OR</stp>
        <stp>2</stp>
        <stp>600080.SH</stp>
        <stp>2022-12-31</stp>
        <tr r="U2054" s="3"/>
      </tp>
      <tp>
        <v>-32.398094539299997</v>
        <stp/>
        <stp>EM_S_FA_YOY_OR</stp>
        <stp>2</stp>
        <stp>600082.SH</stp>
        <stp>2020-12-31</stp>
        <tr r="S2056" s="3"/>
      </tp>
      <tp>
        <v>137.97096367270001</v>
        <stp/>
        <stp>EM_S_FA_YOY_OR</stp>
        <stp>2</stp>
        <stp>600083.SH</stp>
        <stp>2021-12-31</stp>
        <tr r="T2057" s="3"/>
      </tp>
      <tp>
        <v>13.9218952264</v>
        <stp/>
        <stp>EM_S_FA_YOY_OR</stp>
        <stp>2</stp>
        <stp>000002.SZ</stp>
        <stp>2020-12-31</stp>
        <tr r="S3" s="3"/>
      </tp>
      <tp>
        <v>-11.135500242299999</v>
        <stp/>
        <stp>EM_S_FA_YOY_OR</stp>
        <stp>2</stp>
        <stp>300030.SZ</stp>
        <stp>2022-12-31</stp>
        <tr r="U1338" s="3"/>
      </tp>
      <tp>
        <v>0.60183208229999996</v>
        <stp/>
        <stp>EM_S_FA_YOY_OR</stp>
        <stp>2</stp>
        <stp>300032.SZ</stp>
        <stp>2020-12-31</stp>
        <tr r="S1340" s="3"/>
      </tp>
      <tp>
        <v>23.4260779988</v>
        <stp/>
        <stp>EM_S_FA_YOY_OR</stp>
        <stp>2</stp>
        <stp>300033.SZ</stp>
        <stp>2021-12-31</stp>
        <tr r="T1341" s="3"/>
      </tp>
      <tp>
        <v>-65.106099374500005</v>
        <stp/>
        <stp>EM_S_FA_YOY_OR</stp>
        <stp>2</stp>
        <stp>000010.SZ</stp>
        <stp>2022-12-31</stp>
        <tr r="U10" s="3"/>
      </tp>
      <tp>
        <v>1.9024523628000001</v>
        <stp/>
        <stp>EM_S_FA_YOY_OR</stp>
        <stp>2</stp>
        <stp>000012.SZ</stp>
        <stp>2020-12-31</stp>
        <tr r="S12" s="3"/>
      </tp>
      <tp>
        <v>-19.392984891099999</v>
        <stp/>
        <stp>EM_S_FA_YOY_OR</stp>
        <stp>2</stp>
        <stp>300020.SZ</stp>
        <stp>2022-12-31</stp>
        <tr r="U1330" s="3"/>
      </tp>
      <tp>
        <v>8.7901798043999992</v>
        <stp/>
        <stp>EM_S_FA_YOY_OR</stp>
        <stp>2</stp>
        <stp>300022.SZ</stp>
        <stp>2020-12-31</stp>
        <tr r="S1332" s="3"/>
      </tp>
      <tp>
        <v>-13.2150775935</v>
        <stp/>
        <stp>EM_S_FA_YOY_OR</stp>
        <stp>2</stp>
        <stp>000020.SZ</stp>
        <stp>2022-12-31</stp>
        <tr r="U17" s="3"/>
      </tp>
      <tp>
        <v>-17.009310237800001</v>
        <stp/>
        <stp>EM_S_FA_YOY_OR</stp>
        <stp>2</stp>
        <stp>000023.SZ</stp>
        <stp>2021-12-31</stp>
        <tr r="T19" s="3"/>
      </tp>
      <tp>
        <v>-9.6911563814000008</v>
        <stp/>
        <stp>EM_S_FA_YOY_OR</stp>
        <stp>2</stp>
        <stp>300010.SZ</stp>
        <stp>2022-12-31</stp>
        <tr r="U1320" s="3"/>
      </tp>
      <tp>
        <v>12.0774792754</v>
        <stp/>
        <stp>EM_S_FA_YOY_OR</stp>
        <stp>2</stp>
        <stp>300012.SZ</stp>
        <stp>2020-12-31</stp>
        <tr r="S1322" s="3"/>
      </tp>
      <tp>
        <v>9.2668312133999997</v>
        <stp/>
        <stp>EM_S_FA_YOY_OR</stp>
        <stp>2</stp>
        <stp>300013.SZ</stp>
        <stp>2021-12-31</stp>
        <tr r="T1323" s="3"/>
      </tp>
      <tp>
        <v>-2.0087516978000002</v>
        <stp/>
        <stp>EM_S_FA_YOY_OR</stp>
        <stp>2</stp>
        <stp>000030.SZ</stp>
        <stp>2022-12-31</stp>
        <tr r="U25" s="3"/>
      </tp>
      <tp>
        <v>1.3109280103000001</v>
        <stp/>
        <stp>EM_S_FA_YOY_OR</stp>
        <stp>2</stp>
        <stp>000032.SZ</stp>
        <stp>2020-12-31</stp>
        <tr r="S27" s="3"/>
      </tp>
      <tp>
        <v>102.3237163613</v>
        <stp/>
        <stp>EM_S_FA_YOY_OR</stp>
        <stp>2</stp>
        <stp>300002.SZ</stp>
        <stp>2020-12-31</stp>
        <tr r="S1312" s="3"/>
      </tp>
      <tp>
        <v>32.605743685</v>
        <stp/>
        <stp>EM_S_FA_YOY_OR</stp>
        <stp>2</stp>
        <stp>300003.SZ</stp>
        <stp>2021-12-31</stp>
        <tr r="T1313" s="3"/>
      </tp>
      <tp>
        <v>-21.6810747832</v>
        <stp/>
        <stp>EM_S_FA_YOY_OR</stp>
        <stp>2</stp>
        <stp>000040.SZ</stp>
        <stp>2022-12-31</stp>
        <tr r="U33" s="3"/>
      </tp>
      <tp>
        <v>48.298539138999999</v>
        <stp/>
        <stp>EM_S_FA_YOY_OR</stp>
        <stp>2</stp>
        <stp>000042.SZ</stp>
        <stp>2020-12-31</stp>
        <tr r="S34" s="3"/>
      </tp>
      <tp>
        <v>-8.9960935258999992</v>
        <stp/>
        <stp>EM_S_FA_YOY_OR</stp>
        <stp>2</stp>
        <stp>300070.SZ</stp>
        <stp>2022-12-31</stp>
        <tr r="U1375" s="3"/>
      </tp>
      <tp>
        <v>-15.910879184600001</v>
        <stp/>
        <stp>EM_S_FA_YOY_OR</stp>
        <stp>2</stp>
        <stp>300072.SZ</stp>
        <stp>2020-12-31</stp>
        <tr r="S1377" s="3"/>
      </tp>
      <tp>
        <v>159.41069594339999</v>
        <stp/>
        <stp>EM_S_FA_YOY_OR</stp>
        <stp>2</stp>
        <stp>300073.SZ</stp>
        <stp>2021-12-31</stp>
        <tr r="T1378" s="3"/>
      </tp>
      <tp>
        <v>-6.8651545157999996</v>
        <stp/>
        <stp>EM_S_FA_YOY_OR</stp>
        <stp>2</stp>
        <stp>000050.SZ</stp>
        <stp>2022-12-31</stp>
        <tr r="U39" s="3"/>
      </tp>
      <tp>
        <v>3.1871513319</v>
        <stp/>
        <stp>EM_S_FA_YOY_OR</stp>
        <stp>2</stp>
        <stp>300062.SZ</stp>
        <stp>2020-12-31</stp>
        <tr r="S1368" s="3"/>
      </tp>
      <tp>
        <v>-0.3132878127</v>
        <stp/>
        <stp>EM_S_FA_YOY_OR</stp>
        <stp>2</stp>
        <stp>300063.SZ</stp>
        <stp>2021-12-31</stp>
        <tr r="T1369" s="3"/>
      </tp>
      <tp>
        <v>24.500398373100001</v>
        <stp/>
        <stp>EM_S_FA_YOY_OR</stp>
        <stp>2</stp>
        <stp>000060.SZ</stp>
        <stp>2022-12-31</stp>
        <tr r="U44" s="3"/>
      </tp>
      <tp>
        <v>13.762872142200001</v>
        <stp/>
        <stp>EM_S_FA_YOY_OR</stp>
        <stp>2</stp>
        <stp>000062.SZ</stp>
        <stp>2020-12-31</stp>
        <tr r="S46" s="3"/>
      </tp>
      <tp>
        <v>12.884065723799999</v>
        <stp/>
        <stp>EM_S_FA_YOY_OR</stp>
        <stp>2</stp>
        <stp>000063.SZ</stp>
        <stp>2021-12-31</stp>
        <tr r="T47" s="3"/>
      </tp>
      <tp>
        <v>24.1770787807</v>
        <stp/>
        <stp>EM_S_FA_YOY_OR</stp>
        <stp>2</stp>
        <stp>300050.SZ</stp>
        <stp>2022-12-31</stp>
        <tr r="U1357" s="3"/>
      </tp>
      <tp>
        <v>-38.938050267599998</v>
        <stp/>
        <stp>EM_S_FA_YOY_OR</stp>
        <stp>2</stp>
        <stp>300052.SZ</stp>
        <stp>2020-12-31</stp>
        <tr r="S1359" s="3"/>
      </tp>
      <tp>
        <v>-19.983290890999999</v>
        <stp/>
        <stp>EM_S_FA_YOY_OR</stp>
        <stp>2</stp>
        <stp>300053.SZ</stp>
        <stp>2021-12-31</stp>
        <tr r="T1360" s="3"/>
      </tp>
      <tp>
        <v>-8.6961732849000004</v>
        <stp/>
        <stp>EM_S_FA_YOY_OR</stp>
        <stp>2</stp>
        <stp>000070.SZ</stp>
        <stp>2022-12-31</stp>
        <tr r="U52" s="3"/>
      </tp>
      <tp>
        <v>-5.6800324653000001</v>
        <stp/>
        <stp>EM_S_FA_YOY_OR</stp>
        <stp>2</stp>
        <stp>300040.SZ</stp>
        <stp>2022-12-31</stp>
        <tr r="U1347" s="3"/>
      </tp>
      <tp>
        <v>24.854472577900001</v>
        <stp/>
        <stp>EM_S_FA_YOY_OR</stp>
        <stp>2</stp>
        <stp>300042.SZ</stp>
        <stp>2020-12-31</stp>
        <tr r="S1349" s="3"/>
      </tp>
      <tp>
        <v>-19.27659289</v>
        <stp/>
        <stp>EM_S_FA_YOY_OR</stp>
        <stp>2</stp>
        <stp>300043.SZ</stp>
        <stp>2021-12-31</stp>
        <tr r="T1350" s="3"/>
      </tp>
      <tp>
        <v>13.7290676744</v>
        <stp/>
        <stp>EM_S_FA_YOY_OR</stp>
        <stp>2</stp>
        <stp>000090.SZ</stp>
        <stp>2022-12-31</stp>
        <tr r="U56" s="3"/>
      </tp>
      <tp>
        <v>23.697283138700001</v>
        <stp/>
        <stp>EM_S_FA_YOY_OR</stp>
        <stp>2</stp>
        <stp>300092.SZ</stp>
        <stp>2020-12-31</stp>
        <tr r="S1395" s="3"/>
      </tp>
      <tp>
        <v>-2.5995117581999998</v>
        <stp/>
        <stp>EM_S_FA_YOY_OR</stp>
        <stp>2</stp>
        <stp>300093.SZ</stp>
        <stp>2021-12-31</stp>
        <tr r="T1396" s="3"/>
      </tp>
      <tp>
        <v>94.626053436899994</v>
        <stp/>
        <stp>EM_S_FA_YOY_OR</stp>
        <stp>2</stp>
        <stp>300080.SZ</stp>
        <stp>2022-12-31</stp>
        <tr r="U1385" s="3"/>
      </tp>
      <tp>
        <v>-10.6504070055</v>
        <stp/>
        <stp>EM_S_FA_YOY_OR</stp>
        <stp>2</stp>
        <stp>300082.SZ</stp>
        <stp>2020-12-31</stp>
        <tr r="S1387" s="3"/>
      </tp>
      <tp>
        <v>53.598539150900002</v>
        <stp/>
        <stp>EM_S_FA_YOY_OR</stp>
        <stp>2</stp>
        <stp>300083.SZ</stp>
        <stp>2021-12-31</stp>
        <tr r="T1388" s="3"/>
      </tp>
      <tp>
        <v>-7.0799741192000001</v>
        <stp/>
        <stp>EM_S_FA_YOY_OR</stp>
        <stp>2</stp>
        <stp>600960.SH</stp>
        <stp>2022-12-31</stp>
        <tr r="U2726" s="3"/>
      </tp>
      <tp>
        <v>-13.7259710463</v>
        <stp/>
        <stp>EM_S_FA_YOY_OR</stp>
        <stp>2</stp>
        <stp>600962.SH</stp>
        <stp>2020-12-31</stp>
        <tr r="S2728" s="3"/>
      </tp>
      <tp>
        <v>10.148998091299999</v>
        <stp/>
        <stp>EM_S_FA_YOY_OR</stp>
        <stp>2</stp>
        <stp>600963.SH</stp>
        <stp>2021-12-31</stp>
        <tr r="T2729" s="3"/>
      </tp>
      <tp>
        <v>6.251044684</v>
        <stp/>
        <stp>EM_S_FA_YOY_OR</stp>
        <stp>2</stp>
        <stp>600970.SH</stp>
        <stp>2022-12-31</stp>
        <tr r="U2734" s="3"/>
      </tp>
      <tp>
        <v>25.067344493099998</v>
        <stp/>
        <stp>EM_S_FA_YOY_OR</stp>
        <stp>2</stp>
        <stp>600973.SH</stp>
        <stp>2021-12-31</stp>
        <tr r="T2736" s="3"/>
      </tp>
      <tp>
        <v>-6.4438685028</v>
        <stp/>
        <stp>EM_S_FA_YOY_OR</stp>
        <stp>2</stp>
        <stp>600900.SH</stp>
        <stp>2022-12-31</stp>
        <tr r="U2714" s="3"/>
      </tp>
      <tp>
        <v>19.8758388824</v>
        <stp/>
        <stp>EM_S_FA_YOY_OR</stp>
        <stp>2</stp>
        <stp>600903.SH</stp>
        <stp>2021-12-31</stp>
        <tr r="T2715" s="3"/>
      </tp>
      <tp>
        <v>23.746652886300001</v>
        <stp/>
        <stp>EM_S_FA_YOY_OR</stp>
        <stp>2</stp>
        <stp>600933.SH</stp>
        <stp>2021-12-31</stp>
        <tr r="T2721" s="3"/>
      </tp>
      <tp>
        <v>1.6436794338</v>
        <stp/>
        <stp>EM_S_FA_YOY_OR</stp>
        <stp>2</stp>
        <stp>600980.SH</stp>
        <stp>2022-12-31</stp>
        <tr r="U2741" s="3"/>
      </tp>
      <tp>
        <v>29.282571133000001</v>
        <stp/>
        <stp>EM_S_FA_YOY_OR</stp>
        <stp>2</stp>
        <stp>600982.SH</stp>
        <stp>2020-12-31</stp>
        <tr r="S2743" s="3"/>
      </tp>
      <tp>
        <v>-0.26100244979999998</v>
        <stp/>
        <stp>EM_S_FA_YOY_OR</stp>
        <stp>2</stp>
        <stp>600983.SH</stp>
        <stp>2021-12-31</stp>
        <tr r="T2744" s="3"/>
      </tp>
      <tp>
        <v>-13.444703430200001</v>
        <stp/>
        <stp>EM_S_FA_YOY_OR</stp>
        <stp>2</stp>
        <stp>600990.SH</stp>
        <stp>2022-12-31</stp>
        <tr r="U2750" s="3"/>
      </tp>
      <tp>
        <v>-2.6601801902000002</v>
        <stp/>
        <stp>EM_S_FA_YOY_OR</stp>
        <stp>2</stp>
        <stp>600992.SH</stp>
        <stp>2020-12-31</stp>
        <tr r="S2751" s="3"/>
      </tp>
      <tp>
        <v>21.259099405400001</v>
        <stp/>
        <stp>EM_S_FA_YOY_OR</stp>
        <stp>2</stp>
        <stp>600993.SH</stp>
        <stp>2021-12-31</stp>
        <tr r="T2752" s="3"/>
      </tp>
      <tp>
        <v>0.63824914269999999</v>
        <stp/>
        <stp>EM_S_FA_YOY_OR</stp>
        <stp>2</stp>
        <stp>000900.SZ</stp>
        <stp>2022-12-31</stp>
        <tr r="U359" s="3"/>
      </tp>
      <tp>
        <v>7.9446247344999996</v>
        <stp/>
        <stp>EM_S_FA_YOY_OR</stp>
        <stp>2</stp>
        <stp>000902.SZ</stp>
        <stp>2020-12-31</stp>
        <tr r="S361" s="3"/>
      </tp>
      <tp>
        <v>-19.774610428100001</v>
        <stp/>
        <stp>EM_S_FA_YOY_OR</stp>
        <stp>2</stp>
        <stp>000903.SZ</stp>
        <stp>2021-12-31</stp>
        <tr r="T362" s="3"/>
      </tp>
      <tp>
        <v>-15.856825902300001</v>
        <stp/>
        <stp>EM_S_FA_YOY_OR</stp>
        <stp>2</stp>
        <stp>000910.SZ</stp>
        <stp>2022-12-31</stp>
        <tr r="U367" s="3"/>
      </tp>
      <tp>
        <v>2.010986816</v>
        <stp/>
        <stp>EM_S_FA_YOY_OR</stp>
        <stp>2</stp>
        <stp>000912.SZ</stp>
        <stp>2020-12-31</stp>
        <tr r="S369" s="3"/>
      </tp>
      <tp>
        <v>19.294365919800001</v>
        <stp/>
        <stp>EM_S_FA_YOY_OR</stp>
        <stp>2</stp>
        <stp>000913.SZ</stp>
        <stp>2021-12-31</stp>
        <tr r="T370" s="3"/>
      </tp>
      <tp>
        <v>5.8313702119000004</v>
        <stp/>
        <stp>EM_S_FA_YOY_OR</stp>
        <stp>2</stp>
        <stp>000920.SZ</stp>
        <stp>2022-12-31</stp>
        <tr r="U374" s="3"/>
      </tp>
      <tp>
        <v>12.627705665900001</v>
        <stp/>
        <stp>EM_S_FA_YOY_OR</stp>
        <stp>2</stp>
        <stp>000922.SZ</stp>
        <stp>2020-12-31</stp>
        <tr r="S376" s="3"/>
      </tp>
      <tp>
        <v>10.644433321199999</v>
        <stp/>
        <stp>EM_S_FA_YOY_OR</stp>
        <stp>2</stp>
        <stp>000923.SZ</stp>
        <stp>2021-12-31</stp>
        <tr r="T377" s="3"/>
      </tp>
      <tp>
        <v>-15.456727690799999</v>
        <stp/>
        <stp>EM_S_FA_YOY_OR</stp>
        <stp>2</stp>
        <stp>000930.SZ</stp>
        <stp>2022-12-31</stp>
        <tr r="U383" s="3"/>
      </tp>
      <tp>
        <v>8.5517569891999994</v>
        <stp/>
        <stp>EM_S_FA_YOY_OR</stp>
        <stp>2</stp>
        <stp>000932.SZ</stp>
        <stp>2020-12-31</stp>
        <tr r="S385" s="3"/>
      </tp>
      <tp>
        <v>83.163047280599997</v>
        <stp/>
        <stp>EM_S_FA_YOY_OR</stp>
        <stp>2</stp>
        <stp>000933.SZ</stp>
        <stp>2021-12-31</stp>
        <tr r="T386" s="3"/>
      </tp>
      <tp>
        <v>8.4903886883999995</v>
        <stp/>
        <stp>EM_S_FA_YOY_OR</stp>
        <stp>2</stp>
        <stp>000950.SZ</stp>
        <stp>2022-12-31</stp>
        <tr r="U393" s="3"/>
      </tp>
      <tp>
        <v>-5.9030223528999999</v>
        <stp/>
        <stp>EM_S_FA_YOY_OR</stp>
        <stp>2</stp>
        <stp>000952.SZ</stp>
        <stp>2020-12-31</stp>
        <tr r="S395" s="3"/>
      </tp>
      <tp>
        <v>-33.361560243200003</v>
        <stp/>
        <stp>EM_S_FA_YOY_OR</stp>
        <stp>2</stp>
        <stp>000953.SZ</stp>
        <stp>2021-12-31</stp>
        <tr r="T396" s="3"/>
      </tp>
      <tp>
        <v>-3.4292938202999999</v>
        <stp/>
        <stp>EM_S_FA_YOY_OR</stp>
        <stp>2</stp>
        <stp>000960.SZ</stp>
        <stp>2022-12-31</stp>
        <tr r="U401" s="3"/>
      </tp>
      <tp>
        <v>12.539917044999999</v>
        <stp/>
        <stp>EM_S_FA_YOY_OR</stp>
        <stp>2</stp>
        <stp>000962.SZ</stp>
        <stp>2020-12-31</stp>
        <tr r="S403" s="3"/>
      </tp>
      <tp>
        <v>2.6133092014999999</v>
        <stp/>
        <stp>EM_S_FA_YOY_OR</stp>
        <stp>2</stp>
        <stp>000963.SZ</stp>
        <stp>2021-12-31</stp>
        <tr r="T404" s="3"/>
      </tp>
      <tp>
        <v>35.965983204399997</v>
        <stp/>
        <stp>EM_S_FA_YOY_OR</stp>
        <stp>2</stp>
        <stp>000970.SZ</stp>
        <stp>2022-12-31</stp>
        <tr r="U410" s="3"/>
      </tp>
      <tp>
        <v>-89.227358661799997</v>
        <stp/>
        <stp>EM_S_FA_YOY_OR</stp>
        <stp>2</stp>
        <stp>000972.SZ</stp>
        <stp>2020-12-31</stp>
        <tr r="S412" s="3"/>
      </tp>
      <tp>
        <v>6.8650205766000001</v>
        <stp/>
        <stp>EM_S_FA_YOY_OR</stp>
        <stp>2</stp>
        <stp>000973.SZ</stp>
        <stp>2021-12-31</stp>
        <tr r="T413" s="3"/>
      </tp>
      <tp>
        <v>-5.0895795166999998</v>
        <stp/>
        <stp>EM_S_FA_YOY_OR</stp>
        <stp>2</stp>
        <stp>000980.SZ</stp>
        <stp>2022-12-31</stp>
        <tr r="U418" s="3"/>
      </tp>
      <tp>
        <v>-80.188587757700006</v>
        <stp/>
        <stp>EM_S_FA_YOY_OR</stp>
        <stp>2</stp>
        <stp>000982.SZ</stp>
        <stp>2020-12-31</stp>
        <tr r="S420" s="3"/>
      </tp>
      <tp>
        <v>60.473029917399998</v>
        <stp/>
        <stp>EM_S_FA_YOY_OR</stp>
        <stp>2</stp>
        <stp>000983.SZ</stp>
        <stp>2021-12-31</stp>
        <tr r="T421" s="3"/>
      </tp>
      <tp>
        <v>-3.8298953949999999</v>
        <stp/>
        <stp>EM_S_FA_YOY_OR</stp>
        <stp>2</stp>
        <stp>000990.SZ</stp>
        <stp>2022-12-31</stp>
        <tr r="U426" s="3"/>
      </tp>
      <tp>
        <v>57.827553152</v>
        <stp/>
        <stp>EM_S_FA_YOY_OR</stp>
        <stp>2</stp>
        <stp>000993.SZ</stp>
        <stp>2021-12-31</stp>
        <tr r="T427" s="3"/>
      </tp>
      <tp>
        <v>1.9548624413</v>
        <stp/>
        <stp>EM_S_FA_YOY_OR</stp>
        <stp>2</stp>
        <stp>600843.SH</stp>
        <stp>2021-12-31</stp>
        <tr r="T2666" s="3"/>
      </tp>
      <tp>
        <v>4.2522742973999996</v>
        <stp/>
        <stp>EM_S_FA_YOY_OR</stp>
        <stp>2</stp>
        <stp>600850.SH</stp>
        <stp>2022-12-31</stp>
        <tr r="U2672" s="3"/>
      </tp>
      <tp>
        <v>28.392181429499999</v>
        <stp/>
        <stp>EM_S_FA_YOY_OR</stp>
        <stp>2</stp>
        <stp>600853.SH</stp>
        <stp>2021-12-31</stp>
        <tr r="T2674" s="3"/>
      </tp>
      <tp>
        <v>16.0313207226</v>
        <stp/>
        <stp>EM_S_FA_YOY_OR</stp>
        <stp>2</stp>
        <stp>600860.SH</stp>
        <stp>2022-12-31</stp>
        <tr r="U2680" s="3"/>
      </tp>
      <tp>
        <v>17.722392406800001</v>
        <stp/>
        <stp>EM_S_FA_YOY_OR</stp>
        <stp>2</stp>
        <stp>600862.SH</stp>
        <stp>2020-12-31</stp>
        <tr r="S2682" s="3"/>
      </tp>
      <tp>
        <v>23.260982307100001</v>
        <stp/>
        <stp>EM_S_FA_YOY_OR</stp>
        <stp>2</stp>
        <stp>600863.SH</stp>
        <stp>2021-12-31</stp>
        <tr r="T2683" s="3"/>
      </tp>
      <tp>
        <v>9.5945519148000002</v>
        <stp/>
        <stp>EM_S_FA_YOY_OR</stp>
        <stp>2</stp>
        <stp>600872.SH</stp>
        <stp>2020-12-31</stp>
        <tr r="S2691" s="3"/>
      </tp>
      <tp>
        <v>33.944519991999996</v>
        <stp/>
        <stp>EM_S_FA_YOY_OR</stp>
        <stp>2</stp>
        <stp>600873.SH</stp>
        <stp>2021-12-31</stp>
        <tr r="T2692" s="3"/>
      </tp>
      <tp>
        <v>42.421475440899997</v>
        <stp/>
        <stp>EM_S_FA_YOY_OR</stp>
        <stp>2</stp>
        <stp>600800.SH</stp>
        <stp>2022-12-31</stp>
        <tr r="U2628" s="3"/>
      </tp>
      <tp>
        <v>-2.7372545597000002</v>
        <stp/>
        <stp>EM_S_FA_YOY_OR</stp>
        <stp>2</stp>
        <stp>600802.SH</stp>
        <stp>2020-12-31</stp>
        <tr r="S2630" s="3"/>
      </tp>
      <tp>
        <v>31.579169607000001</v>
        <stp/>
        <stp>EM_S_FA_YOY_OR</stp>
        <stp>2</stp>
        <stp>600803.SH</stp>
        <stp>2021-12-31</stp>
        <tr r="T2631" s="3"/>
      </tp>
      <tp>
        <v>-0.21993315129999999</v>
        <stp/>
        <stp>EM_S_FA_YOY_OR</stp>
        <stp>2</stp>
        <stp>600810.SH</stp>
        <stp>2022-12-31</stp>
        <tr r="U2637" s="3"/>
      </tp>
      <tp>
        <v>0.3056837724</v>
        <stp/>
        <stp>EM_S_FA_YOY_OR</stp>
        <stp>2</stp>
        <stp>600812.SH</stp>
        <stp>2020-12-31</stp>
        <tr r="S2639" s="3"/>
      </tp>
      <tp>
        <v>4.8988388825999998</v>
        <stp/>
        <stp>EM_S_FA_YOY_OR</stp>
        <stp>2</stp>
        <stp>600820.SH</stp>
        <stp>2022-12-31</stp>
        <tr r="U2646" s="3"/>
      </tp>
      <tp>
        <v>7.6541887676</v>
        <stp/>
        <stp>EM_S_FA_YOY_OR</stp>
        <stp>2</stp>
        <stp>600822.SH</stp>
        <stp>2020-12-31</stp>
        <tr r="S2648" s="3"/>
      </tp>
      <tp>
        <v>-10.659706572999999</v>
        <stp/>
        <stp>EM_S_FA_YOY_OR</stp>
        <stp>2</stp>
        <stp>600823.SH</stp>
        <stp>2021-12-31</stp>
        <tr r="T2649" s="3"/>
      </tp>
      <tp>
        <v>-1.5316180510999999</v>
        <stp/>
        <stp>EM_S_FA_YOY_OR</stp>
        <stp>2</stp>
        <stp>600830.SH</stp>
        <stp>2022-12-31</stp>
        <tr r="U2656" s="3"/>
      </tp>
      <tp>
        <v>-11.8859589868</v>
        <stp/>
        <stp>EM_S_FA_YOY_OR</stp>
        <stp>2</stp>
        <stp>600833.SH</stp>
        <stp>2021-12-31</stp>
        <tr r="T2658" s="3"/>
      </tp>
      <tp>
        <v>-29.480737873799999</v>
        <stp/>
        <stp>EM_S_FA_YOY_OR</stp>
        <stp>2</stp>
        <stp>600880.SH</stp>
        <stp>2022-12-31</stp>
        <tr r="U2698" s="3"/>
      </tp>
      <tp>
        <v>63.201692212899999</v>
        <stp/>
        <stp>EM_S_FA_YOY_OR</stp>
        <stp>2</stp>
        <stp>600882.SH</stp>
        <stp>2020-12-31</stp>
        <tr r="S2700" s="3"/>
      </tp>
      <tp>
        <v>71.569305566200001</v>
        <stp/>
        <stp>EM_S_FA_YOY_OR</stp>
        <stp>2</stp>
        <stp>600883.SH</stp>
        <stp>2021-12-31</stp>
        <tr r="T2701" s="3"/>
      </tp>
      <tp>
        <v>56.025356448899998</v>
        <stp/>
        <stp>EM_S_FA_YOY_OR</stp>
        <stp>2</stp>
        <stp>600892.SH</stp>
        <stp>2020-12-31</stp>
        <tr r="S2708" s="3"/>
      </tp>
      <tp>
        <v>19.102583404099999</v>
        <stp/>
        <stp>EM_S_FA_YOY_OR</stp>
        <stp>2</stp>
        <stp>600893.SH</stp>
        <stp>2021-12-31</stp>
        <tr r="T2709" s="3"/>
      </tp>
      <tp>
        <v>-61.183529393999997</v>
        <stp/>
        <stp>EM_S_FA_YOY_OR</stp>
        <stp>2</stp>
        <stp>000800.SZ</stp>
        <stp>2022-12-31</stp>
        <tr r="U297" s="3"/>
      </tp>
      <tp>
        <v>-50.220740279600001</v>
        <stp/>
        <stp>EM_S_FA_YOY_OR</stp>
        <stp>2</stp>
        <stp>000802.SZ</stp>
        <stp>2020-12-31</stp>
        <tr r="S299" s="3"/>
      </tp>
      <tp>
        <v>138.3340035148</v>
        <stp/>
        <stp>EM_S_FA_YOY_OR</stp>
        <stp>2</stp>
        <stp>000803.SZ</stp>
        <stp>2021-12-31</stp>
        <tr r="T300" s="3"/>
      </tp>
      <tp>
        <v>10.7132768936</v>
        <stp/>
        <stp>EM_S_FA_YOY_OR</stp>
        <stp>2</stp>
        <stp>000810.SZ</stp>
        <stp>2022-12-31</stp>
        <tr r="U303" s="3"/>
      </tp>
      <tp>
        <v>1.4278968852</v>
        <stp/>
        <stp>EM_S_FA_YOY_OR</stp>
        <stp>2</stp>
        <stp>000812.SZ</stp>
        <stp>2020-12-31</stp>
        <tr r="S305" s="3"/>
      </tp>
      <tp>
        <v>-23.719561578</v>
        <stp/>
        <stp>EM_S_FA_YOY_OR</stp>
        <stp>2</stp>
        <stp>000813.SZ</stp>
        <stp>2021-12-31</stp>
        <tr r="T306" s="3"/>
      </tp>
      <tp>
        <v>30.434504995499999</v>
        <stp/>
        <stp>EM_S_FA_YOY_OR</stp>
        <stp>2</stp>
        <stp>000820.SZ</stp>
        <stp>2022-12-31</stp>
        <tr r="U311" s="3"/>
      </tp>
      <tp>
        <v>-20.203533465100001</v>
        <stp/>
        <stp>EM_S_FA_YOY_OR</stp>
        <stp>2</stp>
        <stp>000822.SZ</stp>
        <stp>2020-12-31</stp>
        <tr r="S313" s="3"/>
      </tp>
      <tp>
        <v>30.233044471500001</v>
        <stp/>
        <stp>EM_S_FA_YOY_OR</stp>
        <stp>2</stp>
        <stp>000823.SZ</stp>
        <stp>2021-12-31</stp>
        <tr r="T314" s="3"/>
      </tp>
      <tp>
        <v>-4.5216874525000001</v>
        <stp/>
        <stp>EM_S_FA_YOY_OR</stp>
        <stp>2</stp>
        <stp>000830.SZ</stp>
        <stp>2022-12-31</stp>
        <tr r="U319" s="3"/>
      </tp>
      <tp>
        <v>-4.1150131133999999</v>
        <stp/>
        <stp>EM_S_FA_YOY_OR</stp>
        <stp>2</stp>
        <stp>000833.SZ</stp>
        <stp>2021-12-31</stp>
        <tr r="T321" s="3"/>
      </tp>
      <tp>
        <v>-0.1240235398</v>
        <stp/>
        <stp>EM_S_FA_YOY_OR</stp>
        <stp>2</stp>
        <stp>000850.SZ</stp>
        <stp>2022-12-31</stp>
        <tr r="U327" s="3"/>
      </tp>
      <tp>
        <v>-5.6918694942999997</v>
        <stp/>
        <stp>EM_S_FA_YOY_OR</stp>
        <stp>2</stp>
        <stp>000852.SZ</stp>
        <stp>2020-12-31</stp>
        <tr r="S329" s="3"/>
      </tp>
      <tp>
        <v>-21.4604827432</v>
        <stp/>
        <stp>EM_S_FA_YOY_OR</stp>
        <stp>2</stp>
        <stp>000860.SZ</stp>
        <stp>2022-12-31</stp>
        <tr r="U333" s="3"/>
      </tp>
      <tp>
        <v>-11.403679384</v>
        <stp/>
        <stp>EM_S_FA_YOY_OR</stp>
        <stp>2</stp>
        <stp>000862.SZ</stp>
        <stp>2020-12-31</stp>
        <tr r="S335" s="3"/>
      </tp>
      <tp>
        <v>-38.5144775809</v>
        <stp/>
        <stp>EM_S_FA_YOY_OR</stp>
        <stp>2</stp>
        <stp>000863.SZ</stp>
        <stp>2021-12-31</stp>
        <tr r="T336" s="3"/>
      </tp>
      <tp>
        <v>1.2853151161</v>
        <stp/>
        <stp>EM_S_FA_YOY_OR</stp>
        <stp>2</stp>
        <stp>000880.SZ</stp>
        <stp>2022-12-31</stp>
        <tr r="U343" s="3"/>
      </tp>
      <tp>
        <v>-29.0503475083</v>
        <stp/>
        <stp>EM_S_FA_YOY_OR</stp>
        <stp>2</stp>
        <stp>000882.SZ</stp>
        <stp>2020-12-31</stp>
        <tr r="S345" s="3"/>
      </tp>
      <tp>
        <v>32.864954918099997</v>
        <stp/>
        <stp>EM_S_FA_YOY_OR</stp>
        <stp>2</stp>
        <stp>000883.SZ</stp>
        <stp>2021-12-31</stp>
        <tr r="T346" s="3"/>
      </tp>
      <tp>
        <v>1.5142322506000001</v>
        <stp/>
        <stp>EM_S_FA_YOY_OR</stp>
        <stp>2</stp>
        <stp>000890.SZ</stp>
        <stp>2022-12-31</stp>
        <tr r="U352" s="3"/>
      </tp>
      <tp>
        <v>-65.755665492899993</v>
        <stp/>
        <stp>EM_S_FA_YOY_OR</stp>
        <stp>2</stp>
        <stp>000892.SZ</stp>
        <stp>2020-12-31</stp>
        <tr r="S353" s="3"/>
      </tp>
      <tp>
        <v>129.35798996899999</v>
        <stp/>
        <stp>EM_S_FA_YOY_OR</stp>
        <stp>2</stp>
        <stp>000893.SZ</stp>
        <stp>2021-12-31</stp>
        <tr r="T354" s="3"/>
      </tp>
      <tp>
        <v>30.436558624500002</v>
        <stp/>
        <stp>EM_S_FA_YOY_OR</stp>
        <stp>2</stp>
        <stp>603703.SH</stp>
        <stp>2021-12-31</stp>
        <tr r="T3206" s="3"/>
      </tp>
      <tp>
        <v>6.5461395672</v>
        <stp/>
        <stp>EM_S_FA_YOY_OR</stp>
        <stp>2</stp>
        <stp>603722.SH</stp>
        <stp>2020-12-31</stp>
        <tr r="S3214" s="3"/>
      </tp>
      <tp>
        <v>22.2653702934</v>
        <stp/>
        <stp>EM_S_FA_YOY_OR</stp>
        <stp>2</stp>
        <stp>603730.SH</stp>
        <stp>2022-12-31</stp>
        <tr r="U3220" s="3"/>
      </tp>
      <tp>
        <v>-39.663292957800003</v>
        <stp/>
        <stp>EM_S_FA_YOY_OR</stp>
        <stp>2</stp>
        <stp>603660.SH</stp>
        <stp>2022-12-31</stp>
        <tr r="U3185" s="3"/>
      </tp>
      <tp>
        <v>7.6514859553000001</v>
        <stp/>
        <stp>EM_S_FA_YOY_OR</stp>
        <stp>2</stp>
        <stp>603663.SH</stp>
        <stp>2021-12-31</stp>
        <tr r="T3187" s="3"/>
      </tp>
      <tp>
        <v>-12.951011601899999</v>
        <stp/>
        <stp>EM_S_FA_YOY_OR</stp>
        <stp>2</stp>
        <stp>603600.SH</stp>
        <stp>2022-12-31</stp>
        <tr r="U3156" s="3"/>
      </tp>
      <tp>
        <v>-10.083517414499999</v>
        <stp/>
        <stp>EM_S_FA_YOY_OR</stp>
        <stp>2</stp>
        <stp>603602.SH</stp>
        <stp>2020-12-31</stp>
        <tr r="S3158" s="3"/>
      </tp>
      <tp>
        <v>-40.246874034800001</v>
        <stp/>
        <stp>EM_S_FA_YOY_OR</stp>
        <stp>2</stp>
        <stp>603603.SH</stp>
        <stp>2021-12-31</stp>
        <tr r="T3159" s="3"/>
      </tp>
      <tp>
        <v>33.836097371299999</v>
        <stp/>
        <stp>EM_S_FA_YOY_OR</stp>
        <stp>2</stp>
        <stp>603612.SH</stp>
        <stp>2020-12-31</stp>
        <tr r="S3166" s="3"/>
      </tp>
      <tp>
        <v>-19.425787379100001</v>
        <stp/>
        <stp>EM_S_FA_YOY_OR</stp>
        <stp>2</stp>
        <stp>603630.SH</stp>
        <stp>2022-12-31</stp>
        <tr r="U3174" s="3"/>
      </tp>
      <tp>
        <v>29.482253782899999</v>
        <stp/>
        <stp>EM_S_FA_YOY_OR</stp>
        <stp>2</stp>
        <stp>603633.SH</stp>
        <stp>2021-12-31</stp>
        <tr r="T3175" s="3"/>
      </tp>
      <tp>
        <v>34.269989638399998</v>
        <stp/>
        <stp>EM_S_FA_YOY_OR</stp>
        <stp>2</stp>
        <stp>603683.SH</stp>
        <stp>2021-12-31</stp>
        <tr r="T3196" s="3"/>
      </tp>
      <tp>
        <v>46.3235257308</v>
        <stp/>
        <stp>EM_S_FA_YOY_OR</stp>
        <stp>2</stp>
        <stp>603690.SH</stp>
        <stp>2022-12-31</stp>
        <tr r="U3201" s="3"/>
      </tp>
      <tp>
        <v>24.211507719499998</v>
        <stp/>
        <stp>EM_S_FA_YOY_OR</stp>
        <stp>2</stp>
        <stp>603500.SH</stp>
        <stp>2022-12-31</stp>
        <tr r="U3120" s="3"/>
      </tp>
      <tp>
        <v>6.5664278968999996</v>
        <stp/>
        <stp>EM_S_FA_YOY_OR</stp>
        <stp>2</stp>
        <stp>603520.SH</stp>
        <stp>2022-12-31</stp>
        <tr r="U3129" s="3"/>
      </tp>
      <tp>
        <v>0.49137566729999999</v>
        <stp/>
        <stp>EM_S_FA_YOY_OR</stp>
        <stp>2</stp>
        <stp>603533.SH</stp>
        <stp>2021-12-31</stp>
        <tr r="T3132" s="3"/>
      </tp>
      <tp>
        <v>-30.0872843784</v>
        <stp/>
        <stp>EM_S_FA_YOY_OR</stp>
        <stp>2</stp>
        <stp>603580.SH</stp>
        <stp>2022-12-31</stp>
        <tr r="U3148" s="3"/>
      </tp>
      <tp>
        <v>24.884029093599999</v>
        <stp/>
        <stp>EM_S_FA_YOY_OR</stp>
        <stp>2</stp>
        <stp>603360.SH</stp>
        <stp>2022-12-31</stp>
        <tr r="U3089" s="3"/>
      </tp>
      <tp>
        <v>56.6197842451</v>
        <stp/>
        <stp>EM_S_FA_YOY_OR</stp>
        <stp>2</stp>
        <stp>603363.SH</stp>
        <stp>2021-12-31</stp>
        <tr r="T3090" s="3"/>
      </tp>
      <tp>
        <v>25.7526627596</v>
        <stp/>
        <stp>EM_S_FA_YOY_OR</stp>
        <stp>2</stp>
        <stp>603300.SH</stp>
        <stp>2022-12-31</stp>
        <tr r="U3057" s="3"/>
      </tp>
      <tp>
        <v>16.9839400959</v>
        <stp/>
        <stp>EM_S_FA_YOY_OR</stp>
        <stp>2</stp>
        <stp>603303.SH</stp>
        <stp>2021-12-31</stp>
        <tr r="T3058" s="3"/>
      </tp>
      <tp>
        <v>24.641459124899999</v>
        <stp/>
        <stp>EM_S_FA_YOY_OR</stp>
        <stp>2</stp>
        <stp>603313.SH</stp>
        <stp>2021-12-31</stp>
        <tr r="T3064" s="3"/>
      </tp>
      <tp>
        <v>-12.0933144134</v>
        <stp/>
        <stp>EM_S_FA_YOY_OR</stp>
        <stp>2</stp>
        <stp>603320.SH</stp>
        <stp>2022-12-31</stp>
        <tr r="U3069" s="3"/>
      </tp>
      <tp>
        <v>16.649046114499999</v>
        <stp/>
        <stp>EM_S_FA_YOY_OR</stp>
        <stp>2</stp>
        <stp>603322.SH</stp>
        <stp>2020-12-31</stp>
        <tr r="S3071" s="3"/>
      </tp>
      <tp>
        <v>2.1691068218999998</v>
        <stp/>
        <stp>EM_S_FA_YOY_OR</stp>
        <stp>2</stp>
        <stp>603323.SH</stp>
        <stp>2021-12-31</stp>
        <tr r="T3072" s="3"/>
      </tp>
      <tp>
        <v>33.552977869999999</v>
        <stp/>
        <stp>EM_S_FA_YOY_OR</stp>
        <stp>2</stp>
        <stp>603330.SH</stp>
        <stp>2022-12-31</stp>
        <tr r="U3076" s="3"/>
      </tp>
      <tp>
        <v>15.467406694999999</v>
        <stp/>
        <stp>EM_S_FA_YOY_OR</stp>
        <stp>2</stp>
        <stp>603333.SH</stp>
        <stp>2021-12-31</stp>
        <tr r="T3078" s="3"/>
      </tp>
      <tp>
        <v>12.6578045549</v>
        <stp/>
        <stp>EM_S_FA_YOY_OR</stp>
        <stp>2</stp>
        <stp>603380.SH</stp>
        <stp>2022-12-31</stp>
        <tr r="U3098" s="3"/>
      </tp>
      <tp>
        <v>43.683616137500003</v>
        <stp/>
        <stp>EM_S_FA_YOY_OR</stp>
        <stp>2</stp>
        <stp>603383.SH</stp>
        <stp>2021-12-31</stp>
        <tr r="T3099" s="3"/>
      </tp>
      <tp>
        <v>23.8927570934</v>
        <stp/>
        <stp>EM_S_FA_YOY_OR</stp>
        <stp>2</stp>
        <stp>603393.SH</stp>
        <stp>2021-12-31</stp>
        <tr r="T3105" s="3"/>
      </tp>
      <tp>
        <v>10.6212868894</v>
        <stp/>
        <stp>EM_S_FA_YOY_OR</stp>
        <stp>2</stp>
        <stp>603260.SH</stp>
        <stp>2022-12-31</stp>
        <tr r="U3045" s="3"/>
      </tp>
      <tp>
        <v>8.0441280274999993</v>
        <stp/>
        <stp>EM_S_FA_YOY_OR</stp>
        <stp>2</stp>
        <stp>603200.SH</stp>
        <stp>2022-12-31</stp>
        <tr r="U3029" s="3"/>
      </tp>
      <tp>
        <v>45.904707602599998</v>
        <stp/>
        <stp>EM_S_FA_YOY_OR</stp>
        <stp>2</stp>
        <stp>603203.SH</stp>
        <stp>2021-12-31</stp>
        <tr r="T3030" s="3"/>
      </tp>
      <tp>
        <v>13.790179156200001</v>
        <stp/>
        <stp>EM_S_FA_YOY_OR</stp>
        <stp>2</stp>
        <stp>603222.SH</stp>
        <stp>2020-12-31</stp>
        <tr r="S3033" s="3"/>
      </tp>
      <tp>
        <v>26.5490395064</v>
        <stp/>
        <stp>EM_S_FA_YOY_OR</stp>
        <stp>2</stp>
        <stp>603223.SH</stp>
        <stp>2021-12-31</stp>
        <tr r="T3034" s="3"/>
      </tp>
      <tp>
        <v>20.042698443900001</v>
        <stp/>
        <stp>EM_S_FA_YOY_OR</stp>
        <stp>2</stp>
        <stp>603232.SH</stp>
        <stp>2020-12-31</stp>
        <tr r="S3040" s="3"/>
      </tp>
      <tp>
        <v>14.9248445994</v>
        <stp/>
        <stp>EM_S_FA_YOY_OR</stp>
        <stp>2</stp>
        <stp>603233.SH</stp>
        <stp>2021-12-31</stp>
        <tr r="T3041" s="3"/>
      </tp>
      <tp>
        <v>14.3063083875</v>
        <stp/>
        <stp>EM_S_FA_YOY_OR</stp>
        <stp>2</stp>
        <stp>603283.SH</stp>
        <stp>2021-12-31</stp>
        <tr r="T3051" s="3"/>
      </tp>
      <tp>
        <v>-40.766180401200003</v>
        <stp/>
        <stp>EM_S_FA_YOY_OR</stp>
        <stp>2</stp>
        <stp>603160.SH</stp>
        <stp>2022-12-31</stp>
        <tr r="U3010" s="3"/>
      </tp>
      <tp>
        <v>16.1041075272</v>
        <stp/>
        <stp>EM_S_FA_YOY_OR</stp>
        <stp>2</stp>
        <stp>603100.SH</stp>
        <stp>2022-12-31</stp>
        <tr r="U2987" s="3"/>
      </tp>
      <tp>
        <v>151.10922417270001</v>
        <stp/>
        <stp>EM_S_FA_YOY_OR</stp>
        <stp>2</stp>
        <stp>603103.SH</stp>
        <stp>2021-12-31</stp>
        <tr r="T2989" s="3"/>
      </tp>
      <tp>
        <v>2.1023975772000001</v>
        <stp/>
        <stp>EM_S_FA_YOY_OR</stp>
        <stp>2</stp>
        <stp>603110.SH</stp>
        <stp>2022-12-31</stp>
        <tr r="U2992" s="3"/>
      </tp>
      <tp>
        <v>58.726651270600001</v>
        <stp/>
        <stp>EM_S_FA_YOY_OR</stp>
        <stp>2</stp>
        <stp>603113.SH</stp>
        <stp>2021-12-31</stp>
        <tr r="T2994" s="3"/>
      </tp>
      <tp>
        <v>-14.5517829143</v>
        <stp/>
        <stp>EM_S_FA_YOY_OR</stp>
        <stp>2</stp>
        <stp>603123.SH</stp>
        <stp>2021-12-31</stp>
        <tr r="T2998" s="3"/>
      </tp>
      <tp>
        <v>-42.554007485</v>
        <stp/>
        <stp>EM_S_FA_YOY_OR</stp>
        <stp>2</stp>
        <stp>603133.SH</stp>
        <stp>2021-12-31</stp>
        <tr r="T3004" s="3"/>
      </tp>
      <tp>
        <v>3.0620801332999998</v>
        <stp/>
        <stp>EM_S_FA_YOY_OR</stp>
        <stp>2</stp>
        <stp>603180.SH</stp>
        <stp>2022-12-31</stp>
        <tr r="U3019" s="3"/>
      </tp>
      <tp>
        <v>14.9504378652</v>
        <stp/>
        <stp>EM_S_FA_YOY_OR</stp>
        <stp>2</stp>
        <stp>603183.SH</stp>
        <stp>2021-12-31</stp>
        <tr r="T3021" s="3"/>
      </tp>
      <tp>
        <v>21.9291246624</v>
        <stp/>
        <stp>EM_S_FA_YOY_OR</stp>
        <stp>2</stp>
        <stp>603040.SH</stp>
        <stp>2022-12-31</stp>
        <tr r="U2961" s="3"/>
      </tp>
      <tp>
        <v>0.69651083489999999</v>
        <stp/>
        <stp>EM_S_FA_YOY_OR</stp>
        <stp>2</stp>
        <stp>603042.SH</stp>
        <stp>2020-12-31</stp>
        <tr r="S2963" s="3"/>
      </tp>
      <tp>
        <v>18.3251919012</v>
        <stp/>
        <stp>EM_S_FA_YOY_OR</stp>
        <stp>2</stp>
        <stp>603043.SH</stp>
        <stp>2021-12-31</stp>
        <tr r="T2964" s="3"/>
      </tp>
      <tp>
        <v>28.6086669707</v>
        <stp/>
        <stp>EM_S_FA_YOY_OR</stp>
        <stp>2</stp>
        <stp>603050.SH</stp>
        <stp>2022-12-31</stp>
        <tr r="U2965" s="3"/>
      </tp>
      <tp>
        <v>9.4991693174999998</v>
        <stp/>
        <stp>EM_S_FA_YOY_OR</stp>
        <stp>2</stp>
        <stp>603060.SH</stp>
        <stp>2022-12-31</stp>
        <tr r="U2968" s="3"/>
      </tp>
      <tp>
        <v>-10.033602073799999</v>
        <stp/>
        <stp>EM_S_FA_YOY_OR</stp>
        <stp>2</stp>
        <stp>603063.SH</stp>
        <stp>2021-12-31</stp>
        <tr r="T2969" s="3"/>
      </tp>
      <tp>
        <v>-9.4020918914999996</v>
        <stp/>
        <stp>EM_S_FA_YOY_OR</stp>
        <stp>2</stp>
        <stp>603000.SH</stp>
        <stp>2022-12-31</stp>
        <tr r="U2926" s="3"/>
      </tp>
      <tp>
        <v>6.5499606868000004</v>
        <stp/>
        <stp>EM_S_FA_YOY_OR</stp>
        <stp>2</stp>
        <stp>603002.SH</stp>
        <stp>2020-12-31</stp>
        <tr r="S2928" s="3"/>
      </tp>
      <tp>
        <v>-10.8203154849</v>
        <stp/>
        <stp>EM_S_FA_YOY_OR</stp>
        <stp>2</stp>
        <stp>603003.SH</stp>
        <stp>2021-12-31</stp>
        <tr r="T2929" s="3"/>
      </tp>
      <tp>
        <v>-13.3765573423</v>
        <stp/>
        <stp>EM_S_FA_YOY_OR</stp>
        <stp>2</stp>
        <stp>603010.SH</stp>
        <stp>2022-12-31</stp>
        <tr r="U2935" s="3"/>
      </tp>
      <tp>
        <v>-5.3729102100000002E-2</v>
        <stp/>
        <stp>EM_S_FA_YOY_OR</stp>
        <stp>2</stp>
        <stp>603012.SH</stp>
        <stp>2020-12-31</stp>
        <tr r="S2937" s="3"/>
      </tp>
      <tp>
        <v>-4.2551314027</v>
        <stp/>
        <stp>EM_S_FA_YOY_OR</stp>
        <stp>2</stp>
        <stp>603020.SH</stp>
        <stp>2022-12-31</stp>
        <tr r="U2943" s="3"/>
      </tp>
      <tp>
        <v>-0.4828605191</v>
        <stp/>
        <stp>EM_S_FA_YOY_OR</stp>
        <stp>2</stp>
        <stp>603022.SH</stp>
        <stp>2020-12-31</stp>
        <tr r="S2945" s="3"/>
      </tp>
      <tp>
        <v>-16.0221698593</v>
        <stp/>
        <stp>EM_S_FA_YOY_OR</stp>
        <stp>2</stp>
        <stp>603023.SH</stp>
        <stp>2021-12-31</stp>
        <tr r="T2946" s="3"/>
      </tp>
      <tp>
        <v>-50.296330387899999</v>
        <stp/>
        <stp>EM_S_FA_YOY_OR</stp>
        <stp>2</stp>
        <stp>603030.SH</stp>
        <stp>2022-12-31</stp>
        <tr r="U2952" s="3"/>
      </tp>
      <tp>
        <v>-48.052336616399998</v>
        <stp/>
        <stp>EM_S_FA_YOY_OR</stp>
        <stp>2</stp>
        <stp>603032.SH</stp>
        <stp>2020-12-31</stp>
        <tr r="S2954" s="3"/>
      </tp>
      <tp>
        <v>86.889263501599999</v>
        <stp/>
        <stp>EM_S_FA_YOY_OR</stp>
        <stp>2</stp>
        <stp>603033.SH</stp>
        <stp>2021-12-31</stp>
        <tr r="T2955" s="3"/>
      </tp>
      <tp>
        <v>7.7783748557000001</v>
        <stp/>
        <stp>EM_S_FA_YOY_OR</stp>
        <stp>2</stp>
        <stp>603083.SH</stp>
        <stp>2021-12-31</stp>
        <tr r="T2978" s="3"/>
      </tp>
      <tp>
        <v>27.702581181599999</v>
        <stp/>
        <stp>EM_S_FA_YOY_OR</stp>
        <stp>2</stp>
        <stp>603090.SH</stp>
        <stp>2022-12-31</stp>
        <tr r="U2983" s="3"/>
      </tp>
      <tp>
        <v>20.744222279599999</v>
        <stp/>
        <stp>EM_S_FA_YOY_OR</stp>
        <stp>2</stp>
        <stp>603960.SH</stp>
        <stp>2022-12-31</stp>
        <tr r="U3310" s="3"/>
      </tp>
      <tp>
        <v>-19.706663173300001</v>
        <stp/>
        <stp>EM_S_FA_YOY_OR</stp>
        <stp>2</stp>
        <stp>603963.SH</stp>
        <stp>2021-12-31</stp>
        <tr r="T3311" s="3"/>
      </tp>
      <tp>
        <v>32.607423897899999</v>
        <stp/>
        <stp>EM_S_FA_YOY_OR</stp>
        <stp>2</stp>
        <stp>603970.SH</stp>
        <stp>2022-12-31</stp>
        <tr r="U3315" s="3"/>
      </tp>
      <tp>
        <v>-31.093622461300001</v>
        <stp/>
        <stp>EM_S_FA_YOY_OR</stp>
        <stp>2</stp>
        <stp>603900.SH</stp>
        <stp>2022-12-31</stp>
        <tr r="U3286" s="3"/>
      </tp>
      <tp>
        <v>-10.016037816100001</v>
        <stp/>
        <stp>EM_S_FA_YOY_OR</stp>
        <stp>2</stp>
        <stp>603903.SH</stp>
        <stp>2021-12-31</stp>
        <tr r="T3288" s="3"/>
      </tp>
      <tp>
        <v>-2.1132044620000001</v>
        <stp/>
        <stp>EM_S_FA_YOY_OR</stp>
        <stp>2</stp>
        <stp>603912.SH</stp>
        <stp>2020-12-31</stp>
        <tr r="S3292" s="3"/>
      </tp>
      <tp>
        <v>17.8985236073</v>
        <stp/>
        <stp>EM_S_FA_YOY_OR</stp>
        <stp>2</stp>
        <stp>603920.SH</stp>
        <stp>2022-12-31</stp>
        <tr r="U3297" s="3"/>
      </tp>
      <tp>
        <v>-38.871567672399998</v>
        <stp/>
        <stp>EM_S_FA_YOY_OR</stp>
        <stp>2</stp>
        <stp>603922.SH</stp>
        <stp>2020-12-31</stp>
        <tr r="S3298" s="3"/>
      </tp>
      <tp>
        <v>39.304038240899999</v>
        <stp/>
        <stp>EM_S_FA_YOY_OR</stp>
        <stp>2</stp>
        <stp>603933.SH</stp>
        <stp>2021-12-31</stp>
        <tr r="T3302" s="3"/>
      </tp>
      <tp>
        <v>-14.285630769999999</v>
        <stp/>
        <stp>EM_S_FA_YOY_OR</stp>
        <stp>2</stp>
        <stp>603980.SH</stp>
        <stp>2022-12-31</stp>
        <tr r="U3320" s="3"/>
      </tp>
      <tp>
        <v>-13.661064873400001</v>
        <stp/>
        <stp>EM_S_FA_YOY_OR</stp>
        <stp>2</stp>
        <stp>603990.SH</stp>
        <stp>2022-12-31</stp>
        <tr r="U3326" s="3"/>
      </tp>
      <tp>
        <v>53.886545077599997</v>
        <stp/>
        <stp>EM_S_FA_YOY_OR</stp>
        <stp>2</stp>
        <stp>603993.SH</stp>
        <stp>2021-12-31</stp>
        <tr r="T3328" s="3"/>
      </tp>
      <tp>
        <v>2.9168749033000001</v>
        <stp/>
        <stp>EM_S_FA_YOY_OR</stp>
        <stp>2</stp>
        <stp>603843.SH</stp>
        <stp>2021-12-31</stp>
        <tr r="T3259" s="3"/>
      </tp>
      <tp>
        <v>10.5566566805</v>
        <stp/>
        <stp>EM_S_FA_YOY_OR</stp>
        <stp>2</stp>
        <stp>603860.SH</stp>
        <stp>2022-12-31</stp>
        <tr r="U3265" s="3"/>
      </tp>
      <tp>
        <v>86.386993883900004</v>
        <stp/>
        <stp>EM_S_FA_YOY_OR</stp>
        <stp>2</stp>
        <stp>603800.SH</stp>
        <stp>2022-12-31</stp>
        <tr r="U3238" s="3"/>
      </tp>
      <tp>
        <v>7.4762787571000002</v>
        <stp/>
        <stp>EM_S_FA_YOY_OR</stp>
        <stp>2</stp>
        <stp>603803.SH</stp>
        <stp>2021-12-31</stp>
        <tr r="T3240" s="3"/>
      </tp>
      <tp>
        <v>6.5325181013</v>
        <stp/>
        <stp>EM_S_FA_YOY_OR</stp>
        <stp>2</stp>
        <stp>603813.SH</stp>
        <stp>2021-12-31</stp>
        <tr r="T3245" s="3"/>
      </tp>
      <tp>
        <v>14.385348580600001</v>
        <stp/>
        <stp>EM_S_FA_YOY_OR</stp>
        <stp>2</stp>
        <stp>603822.SH</stp>
        <stp>2020-12-31</stp>
        <tr r="S3250" s="3"/>
      </tp>
      <tp>
        <v>22.5534768174</v>
        <stp/>
        <stp>EM_S_FA_YOY_OR</stp>
        <stp>2</stp>
        <stp>603823.SH</stp>
        <stp>2021-12-31</stp>
        <tr r="T3251" s="3"/>
      </tp>
      <tp>
        <v>38.684085359400001</v>
        <stp/>
        <stp>EM_S_FA_YOY_OR</stp>
        <stp>2</stp>
        <stp>603833.SH</stp>
        <stp>2021-12-31</stp>
        <tr r="T3256" s="3"/>
      </tp>
      <tp>
        <v>3.399148168</v>
        <stp/>
        <stp>EM_S_FA_YOY_OR</stp>
        <stp>2</stp>
        <stp>603880.SH</stp>
        <stp>2022-12-31</stp>
        <tr r="U3273" s="3"/>
      </tp>
      <tp>
        <v>56.4499256219</v>
        <stp/>
        <stp>EM_S_FA_YOY_OR</stp>
        <stp>2</stp>
        <stp>603882.SH</stp>
        <stp>2020-12-31</stp>
        <tr r="S3275" s="3"/>
      </tp>
      <tp>
        <v>12.379194806799999</v>
        <stp/>
        <stp>EM_S_FA_YOY_OR</stp>
        <stp>2</stp>
        <stp>603883.SH</stp>
        <stp>2021-12-31</stp>
        <tr r="T3276" s="3"/>
      </tp>
      <tp>
        <v>-3.6483727653</v>
        <stp/>
        <stp>EM_S_FA_YOY_OR</stp>
        <stp>2</stp>
        <stp>603890.SH</stp>
        <stp>2022-12-31</stp>
        <tr r="U3282" s="3"/>
      </tp>
      <tp>
        <v>-1.5577600908</v>
        <stp/>
        <stp>EM_S_FA_YOY_OR</stp>
        <stp>2</stp>
        <stp>002700.SZ</stp>
        <stp>2022-12-31</stp>
        <tr r="U1109" s="3"/>
      </tp>
      <tp>
        <v>15.923351222899999</v>
        <stp/>
        <stp>EM_S_FA_YOY_OR</stp>
        <stp>2</stp>
        <stp>002702.SZ</stp>
        <stp>2020-12-31</stp>
        <tr r="S1111" s="3"/>
      </tp>
      <tp>
        <v>6.8765574900999997</v>
        <stp/>
        <stp>EM_S_FA_YOY_OR</stp>
        <stp>2</stp>
        <stp>002703.SZ</stp>
        <stp>2021-12-31</stp>
        <tr r="T1112" s="3"/>
      </tp>
      <tp>
        <v>32.150191043900001</v>
        <stp/>
        <stp>EM_S_FA_YOY_OR</stp>
        <stp>2</stp>
        <stp>002712.SZ</stp>
        <stp>2020-12-31</stp>
        <tr r="S1118" s="3"/>
      </tp>
      <tp>
        <v>24.524022029000001</v>
        <stp/>
        <stp>EM_S_FA_YOY_OR</stp>
        <stp>2</stp>
        <stp>002713.SZ</stp>
        <stp>2021-12-31</stp>
        <tr r="T1119" s="3"/>
      </tp>
      <tp>
        <v>-1.9460306224999999</v>
        <stp/>
        <stp>EM_S_FA_YOY_OR</stp>
        <stp>2</stp>
        <stp>002722.SZ</stp>
        <stp>2020-12-31</stp>
        <tr r="S1127" s="3"/>
      </tp>
      <tp>
        <v>21.236513995799999</v>
        <stp/>
        <stp>EM_S_FA_YOY_OR</stp>
        <stp>2</stp>
        <stp>002723.SZ</stp>
        <stp>2021-12-31</stp>
        <tr r="T1128" s="3"/>
      </tp>
      <tp>
        <v>33.792912095600002</v>
        <stp/>
        <stp>EM_S_FA_YOY_OR</stp>
        <stp>2</stp>
        <stp>002730.SZ</stp>
        <stp>2022-12-31</stp>
        <tr r="U1135" s="3"/>
      </tp>
      <tp>
        <v>11.303029693299999</v>
        <stp/>
        <stp>EM_S_FA_YOY_OR</stp>
        <stp>2</stp>
        <stp>002732.SZ</stp>
        <stp>2020-12-31</stp>
        <tr r="S1137" s="3"/>
      </tp>
      <tp>
        <v>22.133421611700001</v>
        <stp/>
        <stp>EM_S_FA_YOY_OR</stp>
        <stp>2</stp>
        <stp>002733.SZ</stp>
        <stp>2021-12-31</stp>
        <tr r="T1138" s="3"/>
      </tp>
      <tp>
        <v>-56.472633928599997</v>
        <stp/>
        <stp>EM_S_FA_YOY_OR</stp>
        <stp>2</stp>
        <stp>002740.SZ</stp>
        <stp>2022-12-31</stp>
        <tr r="U1145" s="3"/>
      </tp>
      <tp>
        <v>-19.829684957200001</v>
        <stp/>
        <stp>EM_S_FA_YOY_OR</stp>
        <stp>2</stp>
        <stp>002742.SZ</stp>
        <stp>2020-12-31</stp>
        <tr r="S1147" s="3"/>
      </tp>
      <tp>
        <v>40.8173824518</v>
        <stp/>
        <stp>EM_S_FA_YOY_OR</stp>
        <stp>2</stp>
        <stp>002743.SZ</stp>
        <stp>2021-12-31</stp>
        <tr r="T1148" s="3"/>
      </tp>
      <tp>
        <v>-82.4964778067</v>
        <stp/>
        <stp>EM_S_FA_YOY_OR</stp>
        <stp>2</stp>
        <stp>002750.SZ</stp>
        <stp>2022-12-31</stp>
        <tr r="U1154" s="3"/>
      </tp>
      <tp>
        <v>27.002959729400001</v>
        <stp/>
        <stp>EM_S_FA_YOY_OR</stp>
        <stp>2</stp>
        <stp>002752.SZ</stp>
        <stp>2020-12-31</stp>
        <tr r="S1155" s="3"/>
      </tp>
      <tp>
        <v>57.199484628500002</v>
        <stp/>
        <stp>EM_S_FA_YOY_OR</stp>
        <stp>2</stp>
        <stp>002753.SZ</stp>
        <stp>2021-12-31</stp>
        <tr r="T1156" s="3"/>
      </tp>
      <tp>
        <v>-13.6423302871</v>
        <stp/>
        <stp>EM_S_FA_YOY_OR</stp>
        <stp>2</stp>
        <stp>002760.SZ</stp>
        <stp>2022-12-31</stp>
        <tr r="U1162" s="3"/>
      </tp>
      <tp>
        <v>-28.5546909583</v>
        <stp/>
        <stp>EM_S_FA_YOY_OR</stp>
        <stp>2</stp>
        <stp>002762.SZ</stp>
        <stp>2020-12-31</stp>
        <tr r="S1164" s="3"/>
      </tp>
      <tp>
        <v>15.1849901658</v>
        <stp/>
        <stp>EM_S_FA_YOY_OR</stp>
        <stp>2</stp>
        <stp>002763.SZ</stp>
        <stp>2021-12-31</stp>
        <tr r="T1165" s="3"/>
      </tp>
      <tp>
        <v>28.321235335499999</v>
        <stp/>
        <stp>EM_S_FA_YOY_OR</stp>
        <stp>2</stp>
        <stp>002772.SZ</stp>
        <stp>2020-12-31</stp>
        <tr r="S1172" s="3"/>
      </tp>
      <tp>
        <v>9.4044304200000006</v>
        <stp/>
        <stp>EM_S_FA_YOY_OR</stp>
        <stp>2</stp>
        <stp>002773.SZ</stp>
        <stp>2021-12-31</stp>
        <tr r="T1173" s="3"/>
      </tp>
      <tp>
        <v>1.2293596882</v>
        <stp/>
        <stp>EM_S_FA_YOY_OR</stp>
        <stp>2</stp>
        <stp>002780.SZ</stp>
        <stp>2022-12-31</stp>
        <tr r="U1180" s="3"/>
      </tp>
      <tp>
        <v>15.360269602300001</v>
        <stp/>
        <stp>EM_S_FA_YOY_OR</stp>
        <stp>2</stp>
        <stp>002782.SZ</stp>
        <stp>2020-12-31</stp>
        <tr r="S1181" s="3"/>
      </tp>
      <tp>
        <v>36.3187999652</v>
        <stp/>
        <stp>EM_S_FA_YOY_OR</stp>
        <stp>2</stp>
        <stp>002783.SZ</stp>
        <stp>2021-12-31</stp>
        <tr r="T1182" s="3"/>
      </tp>
      <tp>
        <v>4.8867730309999997</v>
        <stp/>
        <stp>EM_S_FA_YOY_OR</stp>
        <stp>2</stp>
        <stp>002790.SZ</stp>
        <stp>2022-12-31</stp>
        <tr r="U1188" s="3"/>
      </tp>
      <tp>
        <v>-7.8462971144999996</v>
        <stp/>
        <stp>EM_S_FA_YOY_OR</stp>
        <stp>2</stp>
        <stp>002792.SZ</stp>
        <stp>2020-12-31</stp>
        <tr r="S1190" s="3"/>
      </tp>
      <tp>
        <v>6.2613072130000003</v>
        <stp/>
        <stp>EM_S_FA_YOY_OR</stp>
        <stp>2</stp>
        <stp>002793.SZ</stp>
        <stp>2021-12-31</stp>
        <tr r="T1191" s="3"/>
      </tp>
      <tp>
        <v>13.494331457099999</v>
        <stp/>
        <stp>EM_S_FA_YOY_OR</stp>
        <stp>2</stp>
        <stp>002600.SZ</stp>
        <stp>2022-12-31</stp>
        <tr r="U1014" s="3"/>
      </tp>
      <tp>
        <v>1.9962905143</v>
        <stp/>
        <stp>EM_S_FA_YOY_OR</stp>
        <stp>2</stp>
        <stp>002602.SZ</stp>
        <stp>2020-12-31</stp>
        <tr r="S1016" s="3"/>
      </tp>
      <tp>
        <v>15.192910319699999</v>
        <stp/>
        <stp>EM_S_FA_YOY_OR</stp>
        <stp>2</stp>
        <stp>002603.SZ</stp>
        <stp>2021-12-31</stp>
        <tr r="T1017" s="3"/>
      </tp>
      <tp>
        <v>164.33928944549999</v>
        <stp/>
        <stp>EM_S_FA_YOY_OR</stp>
        <stp>2</stp>
        <stp>002610.SZ</stp>
        <stp>2022-12-31</stp>
        <tr r="U1023" s="3"/>
      </tp>
      <tp>
        <v>-4.3500939864000001</v>
        <stp/>
        <stp>EM_S_FA_YOY_OR</stp>
        <stp>2</stp>
        <stp>002612.SZ</stp>
        <stp>2020-12-31</stp>
        <tr r="S1025" s="3"/>
      </tp>
      <tp>
        <v>59.4847232077</v>
        <stp/>
        <stp>EM_S_FA_YOY_OR</stp>
        <stp>2</stp>
        <stp>002613.SZ</stp>
        <stp>2021-12-31</stp>
        <tr r="T1026" s="3"/>
      </tp>
      <tp>
        <v>-38.887933372299997</v>
        <stp/>
        <stp>EM_S_FA_YOY_OR</stp>
        <stp>2</stp>
        <stp>002620.SZ</stp>
        <stp>2022-12-31</stp>
        <tr r="U1031" s="3"/>
      </tp>
      <tp>
        <v>-26.381878109700001</v>
        <stp/>
        <stp>EM_S_FA_YOY_OR</stp>
        <stp>2</stp>
        <stp>002622.SZ</stp>
        <stp>2020-12-31</stp>
        <tr r="S1033" s="3"/>
      </tp>
      <tp>
        <v>12.7089546993</v>
        <stp/>
        <stp>EM_S_FA_YOY_OR</stp>
        <stp>2</stp>
        <stp>002623.SZ</stp>
        <stp>2021-12-31</stp>
        <tr r="T1034" s="3"/>
      </tp>
      <tp>
        <v>-43.375014026499997</v>
        <stp/>
        <stp>EM_S_FA_YOY_OR</stp>
        <stp>2</stp>
        <stp>002630.SZ</stp>
        <stp>2022-12-31</stp>
        <tr r="U1041" s="3"/>
      </tp>
      <tp>
        <v>-8.9952661806999998</v>
        <stp/>
        <stp>EM_S_FA_YOY_OR</stp>
        <stp>2</stp>
        <stp>002632.SZ</stp>
        <stp>2020-12-31</stp>
        <tr r="S1043" s="3"/>
      </tp>
      <tp>
        <v>24.929672442600001</v>
        <stp/>
        <stp>EM_S_FA_YOY_OR</stp>
        <stp>2</stp>
        <stp>002633.SZ</stp>
        <stp>2021-12-31</stp>
        <tr r="T1044" s="3"/>
      </tp>
      <tp>
        <v>-17.728347219300002</v>
        <stp/>
        <stp>EM_S_FA_YOY_OR</stp>
        <stp>2</stp>
        <stp>002640.SZ</stp>
        <stp>2022-12-31</stp>
        <tr r="U1051" s="3"/>
      </tp>
      <tp>
        <v>-13.620502243900001</v>
        <stp/>
        <stp>EM_S_FA_YOY_OR</stp>
        <stp>2</stp>
        <stp>002642.SZ</stp>
        <stp>2020-12-31</stp>
        <tr r="S1053" s="3"/>
      </tp>
      <tp>
        <v>49.361367064200003</v>
        <stp/>
        <stp>EM_S_FA_YOY_OR</stp>
        <stp>2</stp>
        <stp>002643.SZ</stp>
        <stp>2021-12-31</stp>
        <tr r="T1054" s="3"/>
      </tp>
      <tp>
        <v>-3.9081865589000002</v>
        <stp/>
        <stp>EM_S_FA_YOY_OR</stp>
        <stp>2</stp>
        <stp>002650.SZ</stp>
        <stp>2022-12-31</stp>
        <tr r="U1061" s="3"/>
      </tp>
      <tp>
        <v>-48.487674635099999</v>
        <stp/>
        <stp>EM_S_FA_YOY_OR</stp>
        <stp>2</stp>
        <stp>002652.SZ</stp>
        <stp>2020-12-31</stp>
        <tr r="S1063" s="3"/>
      </tp>
      <tp>
        <v>-16.707254951399999</v>
        <stp/>
        <stp>EM_S_FA_YOY_OR</stp>
        <stp>2</stp>
        <stp>002653.SZ</stp>
        <stp>2021-12-31</stp>
        <tr r="T1064" s="3"/>
      </tp>
      <tp>
        <v>-5.0847866176999998</v>
        <stp/>
        <stp>EM_S_FA_YOY_OR</stp>
        <stp>2</stp>
        <stp>002660.SZ</stp>
        <stp>2022-12-31</stp>
        <tr r="U1071" s="3"/>
      </tp>
      <tp>
        <v>3.4097849479</v>
        <stp/>
        <stp>EM_S_FA_YOY_OR</stp>
        <stp>2</stp>
        <stp>002662.SZ</stp>
        <stp>2020-12-31</stp>
        <tr r="S1073" s="3"/>
      </tp>
      <tp>
        <v>10.034604877</v>
        <stp/>
        <stp>EM_S_FA_YOY_OR</stp>
        <stp>2</stp>
        <stp>002663.SZ</stp>
        <stp>2021-12-31</stp>
        <tr r="T1074" s="3"/>
      </tp>
      <tp>
        <v>-19.326713312500001</v>
        <stp/>
        <stp>EM_S_FA_YOY_OR</stp>
        <stp>2</stp>
        <stp>002670.SZ</stp>
        <stp>2022-12-31</stp>
        <tr r="U1081" s="3"/>
      </tp>
      <tp>
        <v>-4.1511079957000003</v>
        <stp/>
        <stp>EM_S_FA_YOY_OR</stp>
        <stp>2</stp>
        <stp>002672.SZ</stp>
        <stp>2020-12-31</stp>
        <tr r="S1083" s="3"/>
      </tp>
      <tp>
        <v>30.223943417000001</v>
        <stp/>
        <stp>EM_S_FA_YOY_OR</stp>
        <stp>2</stp>
        <stp>002673.SZ</stp>
        <stp>2021-12-31</stp>
        <tr r="T1084" s="3"/>
      </tp>
      <tp>
        <v>-40.6234927637</v>
        <stp/>
        <stp>EM_S_FA_YOY_OR</stp>
        <stp>2</stp>
        <stp>002682.SZ</stp>
        <stp>2020-12-31</stp>
        <tr r="S1092" s="3"/>
      </tp>
      <tp>
        <v>33.333382629100001</v>
        <stp/>
        <stp>EM_S_FA_YOY_OR</stp>
        <stp>2</stp>
        <stp>002683.SZ</stp>
        <stp>2021-12-31</stp>
        <tr r="T1093" s="3"/>
      </tp>
      <tp>
        <v>16.789707998899999</v>
        <stp/>
        <stp>EM_S_FA_YOY_OR</stp>
        <stp>2</stp>
        <stp>002690.SZ</stp>
        <stp>2022-12-31</stp>
        <tr r="U1099" s="3"/>
      </tp>
      <tp>
        <v>-5.1279155194000001</v>
        <stp/>
        <stp>EM_S_FA_YOY_OR</stp>
        <stp>2</stp>
        <stp>002692.SZ</stp>
        <stp>2020-12-31</stp>
        <tr r="S1101" s="3"/>
      </tp>
      <tp>
        <v>18.873002821</v>
        <stp/>
        <stp>EM_S_FA_YOY_OR</stp>
        <stp>2</stp>
        <stp>002693.SZ</stp>
        <stp>2021-12-31</stp>
        <tr r="T1102" s="3"/>
      </tp>
      <tp>
        <v>4.1717880143999997</v>
        <stp/>
        <stp>EM_S_FA_YOY_OR</stp>
        <stp>2</stp>
        <stp>002500.SZ</stp>
        <stp>2022-12-31</stp>
        <tr r="U918" s="3"/>
      </tp>
      <tp>
        <v>-58.193084974500003</v>
        <stp/>
        <stp>EM_S_FA_YOY_OR</stp>
        <stp>2</stp>
        <stp>002502.SZ</stp>
        <stp>2020-12-31</stp>
        <tr r="S920" s="3"/>
      </tp>
      <tp>
        <v>35.822785309399997</v>
        <stp/>
        <stp>EM_S_FA_YOY_OR</stp>
        <stp>2</stp>
        <stp>002510.SZ</stp>
        <stp>2022-12-31</stp>
        <tr r="U925" s="3"/>
      </tp>
      <tp>
        <v>-7.3492725111999997</v>
        <stp/>
        <stp>EM_S_FA_YOY_OR</stp>
        <stp>2</stp>
        <stp>002512.SZ</stp>
        <stp>2020-12-31</stp>
        <tr r="S927" s="3"/>
      </tp>
      <tp>
        <v>7.5978736577000001</v>
        <stp/>
        <stp>EM_S_FA_YOY_OR</stp>
        <stp>2</stp>
        <stp>002513.SZ</stp>
        <stp>2021-12-31</stp>
        <tr r="T928" s="3"/>
      </tp>
      <tp>
        <v>-2.0875922251999999</v>
        <stp/>
        <stp>EM_S_FA_YOY_OR</stp>
        <stp>2</stp>
        <stp>002520.SZ</stp>
        <stp>2022-12-31</stp>
        <tr r="U935" s="3"/>
      </tp>
      <tp>
        <v>16.349784056299999</v>
        <stp/>
        <stp>EM_S_FA_YOY_OR</stp>
        <stp>2</stp>
        <stp>002522.SZ</stp>
        <stp>2020-12-31</stp>
        <tr r="S937" s="3"/>
      </tp>
      <tp>
        <v>18.157914764099999</v>
        <stp/>
        <stp>EM_S_FA_YOY_OR</stp>
        <stp>2</stp>
        <stp>002523.SZ</stp>
        <stp>2021-12-31</stp>
        <tr r="T938" s="3"/>
      </tp>
      <tp>
        <v>1.4821065148999999</v>
        <stp/>
        <stp>EM_S_FA_YOY_OR</stp>
        <stp>2</stp>
        <stp>002530.SZ</stp>
        <stp>2022-12-31</stp>
        <tr r="U944" s="3"/>
      </tp>
      <tp>
        <v>-15.7347612082</v>
        <stp/>
        <stp>EM_S_FA_YOY_OR</stp>
        <stp>2</stp>
        <stp>002532.SZ</stp>
        <stp>2020-12-31</stp>
        <tr r="S946" s="3"/>
      </tp>
      <tp>
        <v>64.598100030300003</v>
        <stp/>
        <stp>EM_S_FA_YOY_OR</stp>
        <stp>2</stp>
        <stp>002533.SZ</stp>
        <stp>2021-12-31</stp>
        <tr r="T947" s="3"/>
      </tp>
      <tp>
        <v>11.8362770803</v>
        <stp/>
        <stp>EM_S_FA_YOY_OR</stp>
        <stp>2</stp>
        <stp>002540.SZ</stp>
        <stp>2022-12-31</stp>
        <tr r="U954" s="3"/>
      </tp>
      <tp>
        <v>38.107232340499998</v>
        <stp/>
        <stp>EM_S_FA_YOY_OR</stp>
        <stp>2</stp>
        <stp>002542.SZ</stp>
        <stp>2020-12-31</stp>
        <tr r="S956" s="3"/>
      </tp>
      <tp>
        <v>20.054991444300001</v>
        <stp/>
        <stp>EM_S_FA_YOY_OR</stp>
        <stp>2</stp>
        <stp>002543.SZ</stp>
        <stp>2021-12-31</stp>
        <tr r="T957" s="3"/>
      </tp>
      <tp>
        <v>22.860041260399999</v>
        <stp/>
        <stp>EM_S_FA_YOY_OR</stp>
        <stp>2</stp>
        <stp>002550.SZ</stp>
        <stp>2022-12-31</stp>
        <tr r="U964" s="3"/>
      </tp>
      <tp>
        <v>7.7274724902000003</v>
        <stp/>
        <stp>EM_S_FA_YOY_OR</stp>
        <stp>2</stp>
        <stp>002552.SZ</stp>
        <stp>2020-12-31</stp>
        <tr r="S966" s="3"/>
      </tp>
      <tp>
        <v>27.946419801200001</v>
        <stp/>
        <stp>EM_S_FA_YOY_OR</stp>
        <stp>2</stp>
        <stp>002553.SZ</stp>
        <stp>2021-12-31</stp>
        <tr r="T967" s="3"/>
      </tp>
      <tp>
        <v>133.53369241679999</v>
        <stp/>
        <stp>EM_S_FA_YOY_OR</stp>
        <stp>2</stp>
        <stp>002560.SZ</stp>
        <stp>2022-12-31</stp>
        <tr r="U974" s="3"/>
      </tp>
      <tp>
        <v>52.5614906749</v>
        <stp/>
        <stp>EM_S_FA_YOY_OR</stp>
        <stp>2</stp>
        <stp>002562.SZ</stp>
        <stp>2020-12-31</stp>
        <tr r="S976" s="3"/>
      </tp>
      <tp>
        <v>1.4132332274999999</v>
        <stp/>
        <stp>EM_S_FA_YOY_OR</stp>
        <stp>2</stp>
        <stp>002563.SZ</stp>
        <stp>2021-12-31</stp>
        <tr r="T977" s="3"/>
      </tp>
      <tp>
        <v>4.5308857536999998</v>
        <stp/>
        <stp>EM_S_FA_YOY_OR</stp>
        <stp>2</stp>
        <stp>002570.SZ</stp>
        <stp>2022-12-31</stp>
        <tr r="U984" s="3"/>
      </tp>
      <tp>
        <v>8.6748484785999995</v>
        <stp/>
        <stp>EM_S_FA_YOY_OR</stp>
        <stp>2</stp>
        <stp>002572.SZ</stp>
        <stp>2020-12-31</stp>
        <tr r="S986" s="3"/>
      </tp>
      <tp>
        <v>46.3427553577</v>
        <stp/>
        <stp>EM_S_FA_YOY_OR</stp>
        <stp>2</stp>
        <stp>002573.SZ</stp>
        <stp>2021-12-31</stp>
        <tr r="T987" s="3"/>
      </tp>
      <tp>
        <v>33.758767881300003</v>
        <stp/>
        <stp>EM_S_FA_YOY_OR</stp>
        <stp>2</stp>
        <stp>002580.SZ</stp>
        <stp>2022-12-31</stp>
        <tr r="U994" s="3"/>
      </tp>
      <tp>
        <v>-49.651218863399997</v>
        <stp/>
        <stp>EM_S_FA_YOY_OR</stp>
        <stp>2</stp>
        <stp>002582.SZ</stp>
        <stp>2020-12-31</stp>
        <tr r="S996" s="3"/>
      </tp>
      <tp>
        <v>-6.3868422166999999</v>
        <stp/>
        <stp>EM_S_FA_YOY_OR</stp>
        <stp>2</stp>
        <stp>002583.SZ</stp>
        <stp>2021-12-31</stp>
        <tr r="T997" s="3"/>
      </tp>
      <tp>
        <v>23.992462353699999</v>
        <stp/>
        <stp>EM_S_FA_YOY_OR</stp>
        <stp>2</stp>
        <stp>002590.SZ</stp>
        <stp>2022-12-31</stp>
        <tr r="U1004" s="3"/>
      </tp>
      <tp>
        <v>-19.862757061300002</v>
        <stp/>
        <stp>EM_S_FA_YOY_OR</stp>
        <stp>2</stp>
        <stp>002592.SZ</stp>
        <stp>2020-12-31</stp>
        <tr r="S1006" s="3"/>
      </tp>
      <tp>
        <v>26.465689589899998</v>
        <stp/>
        <stp>EM_S_FA_YOY_OR</stp>
        <stp>2</stp>
        <stp>002593.SZ</stp>
        <stp>2021-12-31</stp>
        <tr r="T1007" s="3"/>
      </tp>
      <tp>
        <v>12.278968242199999</v>
        <stp/>
        <stp>EM_S_FA_YOY_OR</stp>
        <stp>2</stp>
        <stp>002400.SZ</stp>
        <stp>2022-12-31</stp>
        <tr r="U826" s="3"/>
      </tp>
      <tp>
        <v>27.8483811899</v>
        <stp/>
        <stp>EM_S_FA_YOY_OR</stp>
        <stp>2</stp>
        <stp>002402.SZ</stp>
        <stp>2020-12-31</stp>
        <tr r="S828" s="3"/>
      </tp>
      <tp>
        <v>21.268309762099999</v>
        <stp/>
        <stp>EM_S_FA_YOY_OR</stp>
        <stp>2</stp>
        <stp>002403.SZ</stp>
        <stp>2021-12-31</stp>
        <tr r="T829" s="3"/>
      </tp>
      <tp>
        <v>17.8011657664</v>
        <stp/>
        <stp>EM_S_FA_YOY_OR</stp>
        <stp>2</stp>
        <stp>002410.SZ</stp>
        <stp>2022-12-31</stp>
        <tr r="U836" s="3"/>
      </tp>
      <tp>
        <v>-16.479450941100001</v>
        <stp/>
        <stp>EM_S_FA_YOY_OR</stp>
        <stp>2</stp>
        <stp>002412.SZ</stp>
        <stp>2020-12-31</stp>
        <tr r="S837" s="3"/>
      </tp>
      <tp>
        <v>33.451876266100001</v>
        <stp/>
        <stp>EM_S_FA_YOY_OR</stp>
        <stp>2</stp>
        <stp>002413.SZ</stp>
        <stp>2021-12-31</stp>
        <tr r="T838" s="3"/>
      </tp>
      <tp>
        <v>-27.5984058445</v>
        <stp/>
        <stp>EM_S_FA_YOY_OR</stp>
        <stp>2</stp>
        <stp>002420.SZ</stp>
        <stp>2022-12-31</stp>
        <tr r="U844" s="3"/>
      </tp>
      <tp>
        <v>-6.6457701284999997</v>
        <stp/>
        <stp>EM_S_FA_YOY_OR</stp>
        <stp>2</stp>
        <stp>002422.SZ</stp>
        <stp>2020-12-31</stp>
        <tr r="S846" s="3"/>
      </tp>
      <tp>
        <v>303.87931916989999</v>
        <stp/>
        <stp>EM_S_FA_YOY_OR</stp>
        <stp>2</stp>
        <stp>002423.SZ</stp>
        <stp>2021-12-31</stp>
        <tr r="T847" s="3"/>
      </tp>
      <tp>
        <v>7.7906906002999996</v>
        <stp/>
        <stp>EM_S_FA_YOY_OR</stp>
        <stp>2</stp>
        <stp>002430.SZ</stp>
        <stp>2022-12-31</stp>
        <tr r="U854" s="3"/>
      </tp>
      <tp>
        <v>184.3589566174</v>
        <stp/>
        <stp>EM_S_FA_YOY_OR</stp>
        <stp>2</stp>
        <stp>002432.SZ</stp>
        <stp>2020-12-31</stp>
        <tr r="S856" s="3"/>
      </tp>
      <tp>
        <v>-36.789298812299997</v>
        <stp/>
        <stp>EM_S_FA_YOY_OR</stp>
        <stp>2</stp>
        <stp>002433.SZ</stp>
        <stp>2021-12-31</stp>
        <tr r="T857" s="3"/>
      </tp>
      <tp>
        <v>12.485096973899999</v>
        <stp/>
        <stp>EM_S_FA_YOY_OR</stp>
        <stp>2</stp>
        <stp>002440.SZ</stp>
        <stp>2022-12-31</stp>
        <tr r="U864" s="3"/>
      </tp>
      <tp>
        <v>-18.1823672612</v>
        <stp/>
        <stp>EM_S_FA_YOY_OR</stp>
        <stp>2</stp>
        <stp>002442.SZ</stp>
        <stp>2020-12-31</stp>
        <tr r="S866" s="3"/>
      </tp>
      <tp>
        <v>37.840933952</v>
        <stp/>
        <stp>EM_S_FA_YOY_OR</stp>
        <stp>2</stp>
        <stp>002443.SZ</stp>
        <stp>2021-12-31</stp>
        <tr r="T867" s="3"/>
      </tp>
      <tp>
        <v>34.7331797963</v>
        <stp/>
        <stp>EM_S_FA_YOY_OR</stp>
        <stp>2</stp>
        <stp>002452.SZ</stp>
        <stp>2020-12-31</stp>
        <tr r="S874" s="3"/>
      </tp>
      <tp>
        <v>43.912264809</v>
        <stp/>
        <stp>EM_S_FA_YOY_OR</stp>
        <stp>2</stp>
        <stp>002453.SZ</stp>
        <stp>2021-12-31</stp>
        <tr r="T875" s="3"/>
      </tp>
      <tp>
        <v>274.67931809330003</v>
        <stp/>
        <stp>EM_S_FA_YOY_OR</stp>
        <stp>2</stp>
        <stp>002460.SZ</stp>
        <stp>2022-12-31</stp>
        <tr r="U882" s="3"/>
      </tp>
      <tp>
        <v>4.8207671494</v>
        <stp/>
        <stp>EM_S_FA_YOY_OR</stp>
        <stp>2</stp>
        <stp>002462.SZ</stp>
        <stp>2020-12-31</stp>
        <tr r="S884" s="3"/>
      </tp>
      <tp>
        <v>-0.55380869129999999</v>
        <stp/>
        <stp>EM_S_FA_YOY_OR</stp>
        <stp>2</stp>
        <stp>002463.SZ</stp>
        <stp>2021-12-31</stp>
        <tr r="T885" s="3"/>
      </tp>
      <tp>
        <v>7.0925401195999997</v>
        <stp/>
        <stp>EM_S_FA_YOY_OR</stp>
        <stp>2</stp>
        <stp>002470.SZ</stp>
        <stp>2022-12-31</stp>
        <tr r="U891" s="3"/>
      </tp>
      <tp>
        <v>13.2383809495</v>
        <stp/>
        <stp>EM_S_FA_YOY_OR</stp>
        <stp>2</stp>
        <stp>002472.SZ</stp>
        <stp>2020-12-31</stp>
        <tr r="S893" s="3"/>
      </tp>
      <tp>
        <v>-4.3367499638</v>
        <stp/>
        <stp>EM_S_FA_YOY_OR</stp>
        <stp>2</stp>
        <stp>002480.SZ</stp>
        <stp>2022-12-31</stp>
        <tr r="U899" s="3"/>
      </tp>
      <tp>
        <v>-6.1303273931</v>
        <stp/>
        <stp>EM_S_FA_YOY_OR</stp>
        <stp>2</stp>
        <stp>002482.SZ</stp>
        <stp>2020-12-31</stp>
        <tr r="S901" s="3"/>
      </tp>
      <tp>
        <v>6.4206305332999998</v>
        <stp/>
        <stp>EM_S_FA_YOY_OR</stp>
        <stp>2</stp>
        <stp>002483.SZ</stp>
        <stp>2021-12-31</stp>
        <tr r="T902" s="3"/>
      </tp>
      <tp>
        <v>-25.942621494400001</v>
        <stp/>
        <stp>EM_S_FA_YOY_OR</stp>
        <stp>2</stp>
        <stp>002490.SZ</stp>
        <stp>2022-12-31</stp>
        <tr r="U909" s="3"/>
      </tp>
      <tp>
        <v>34.3728804729</v>
        <stp/>
        <stp>EM_S_FA_YOY_OR</stp>
        <stp>2</stp>
        <stp>002492.SZ</stp>
        <stp>2020-12-31</stp>
        <tr r="S911" s="3"/>
      </tp>
      <tp>
        <v>65.034530227100007</v>
        <stp/>
        <stp>EM_S_FA_YOY_OR</stp>
        <stp>2</stp>
        <stp>002493.SZ</stp>
        <stp>2021-12-31</stp>
        <tr r="T912" s="3"/>
      </tp>
      <tp>
        <v>16.7353227324</v>
        <stp/>
        <stp>EM_S_FA_YOY_OR</stp>
        <stp>2</stp>
        <stp>002300.SZ</stp>
        <stp>2022-12-31</stp>
        <tr r="U727" s="3"/>
      </tp>
      <tp>
        <v>2.3004094443000001</v>
        <stp/>
        <stp>EM_S_FA_YOY_OR</stp>
        <stp>2</stp>
        <stp>002302.SZ</stp>
        <stp>2020-12-31</stp>
        <tr r="S729" s="3"/>
      </tp>
      <tp>
        <v>7.1289593373000004</v>
        <stp/>
        <stp>EM_S_FA_YOY_OR</stp>
        <stp>2</stp>
        <stp>002303.SZ</stp>
        <stp>2021-12-31</stp>
        <tr r="T730" s="3"/>
      </tp>
      <tp>
        <v>-67.833700254999997</v>
        <stp/>
        <stp>EM_S_FA_YOY_OR</stp>
        <stp>2</stp>
        <stp>002310.SZ</stp>
        <stp>2022-12-31</stp>
        <tr r="U737" s="3"/>
      </tp>
      <tp>
        <v>171.42642338549999</v>
        <stp/>
        <stp>EM_S_FA_YOY_OR</stp>
        <stp>2</stp>
        <stp>002312.SZ</stp>
        <stp>2020-12-31</stp>
        <tr r="S739" s="3"/>
      </tp>
      <tp>
        <v>23.775448254099999</v>
        <stp/>
        <stp>EM_S_FA_YOY_OR</stp>
        <stp>2</stp>
        <stp>002313.SZ</stp>
        <stp>2021-12-31</stp>
        <tr r="T740" s="3"/>
      </tp>
      <tp>
        <v>111.81211405019999</v>
        <stp/>
        <stp>EM_S_FA_YOY_OR</stp>
        <stp>2</stp>
        <stp>002320.SZ</stp>
        <stp>2022-12-31</stp>
        <tr r="U747" s="3"/>
      </tp>
      <tp>
        <v>13.251287401400001</v>
        <stp/>
        <stp>EM_S_FA_YOY_OR</stp>
        <stp>2</stp>
        <stp>002322.SZ</stp>
        <stp>2020-12-31</stp>
        <tr r="S749" s="3"/>
      </tp>
      <tp>
        <v>-0.12084026589999999</v>
        <stp/>
        <stp>EM_S_FA_YOY_OR</stp>
        <stp>2</stp>
        <stp>002323.SZ</stp>
        <stp>2021-12-31</stp>
        <tr r="T750" s="3"/>
      </tp>
      <tp>
        <v>-1.7633899175000001</v>
        <stp/>
        <stp>EM_S_FA_YOY_OR</stp>
        <stp>2</stp>
        <stp>002330.SZ</stp>
        <stp>2022-12-31</stp>
        <tr r="U757" s="3"/>
      </tp>
      <tp>
        <v>8.3678962234000007</v>
        <stp/>
        <stp>EM_S_FA_YOY_OR</stp>
        <stp>2</stp>
        <stp>002332.SZ</stp>
        <stp>2020-12-31</stp>
        <tr r="S759" s="3"/>
      </tp>
      <tp>
        <v>71.836916308400006</v>
        <stp/>
        <stp>EM_S_FA_YOY_OR</stp>
        <stp>2</stp>
        <stp>002333.SZ</stp>
        <stp>2021-12-31</stp>
        <tr r="T760" s="3"/>
      </tp>
      <tp>
        <v>52.280943239700001</v>
        <stp/>
        <stp>EM_S_FA_YOY_OR</stp>
        <stp>2</stp>
        <stp>002340.SZ</stp>
        <stp>2022-12-31</stp>
        <tr r="U767" s="3"/>
      </tp>
      <tp>
        <v>12.6527974988</v>
        <stp/>
        <stp>EM_S_FA_YOY_OR</stp>
        <stp>2</stp>
        <stp>002342.SZ</stp>
        <stp>2020-12-31</stp>
        <tr r="S769" s="3"/>
      </tp>
      <tp>
        <v>-39.8828878403</v>
        <stp/>
        <stp>EM_S_FA_YOY_OR</stp>
        <stp>2</stp>
        <stp>002343.SZ</stp>
        <stp>2021-12-31</stp>
        <tr r="T770" s="3"/>
      </tp>
      <tp>
        <v>-6.7074500249</v>
        <stp/>
        <stp>EM_S_FA_YOY_OR</stp>
        <stp>2</stp>
        <stp>002350.SZ</stp>
        <stp>2022-12-31</stp>
        <tr r="U777" s="3"/>
      </tp>
      <tp>
        <v>37.251278109899999</v>
        <stp/>
        <stp>EM_S_FA_YOY_OR</stp>
        <stp>2</stp>
        <stp>002352.SZ</stp>
        <stp>2020-12-31</stp>
        <tr r="S779" s="3"/>
      </tp>
      <tp>
        <v>5.8012975518000003</v>
        <stp/>
        <stp>EM_S_FA_YOY_OR</stp>
        <stp>2</stp>
        <stp>002353.SZ</stp>
        <stp>2021-12-31</stp>
        <tr r="T780" s="3"/>
      </tp>
      <tp>
        <v>27.861215222599998</v>
        <stp/>
        <stp>EM_S_FA_YOY_OR</stp>
        <stp>2</stp>
        <stp>002360.SZ</stp>
        <stp>2022-12-31</stp>
        <tr r="U786" s="3"/>
      </tp>
      <tp>
        <v>40.801229887200002</v>
        <stp/>
        <stp>EM_S_FA_YOY_OR</stp>
        <stp>2</stp>
        <stp>002362.SZ</stp>
        <stp>2020-12-31</stp>
        <tr r="S788" s="3"/>
      </tp>
      <tp>
        <v>22.750682793900001</v>
        <stp/>
        <stp>EM_S_FA_YOY_OR</stp>
        <stp>2</stp>
        <stp>002363.SZ</stp>
        <stp>2021-12-31</stp>
        <tr r="T789" s="3"/>
      </tp>
      <tp>
        <v>18.501990202799998</v>
        <stp/>
        <stp>EM_S_FA_YOY_OR</stp>
        <stp>2</stp>
        <stp>002370.SZ</stp>
        <stp>2022-12-31</stp>
        <tr r="U796" s="3"/>
      </tp>
      <tp>
        <v>9.4498299513999999</v>
        <stp/>
        <stp>EM_S_FA_YOY_OR</stp>
        <stp>2</stp>
        <stp>002372.SZ</stp>
        <stp>2020-12-31</stp>
        <tr r="S798" s="3"/>
      </tp>
      <tp>
        <v>9.1539440000999992</v>
        <stp/>
        <stp>EM_S_FA_YOY_OR</stp>
        <stp>2</stp>
        <stp>002373.SZ</stp>
        <stp>2021-12-31</stp>
        <tr r="T799" s="3"/>
      </tp>
      <tp>
        <v>1.2328814417</v>
        <stp/>
        <stp>EM_S_FA_YOY_OR</stp>
        <stp>2</stp>
        <stp>002380.SZ</stp>
        <stp>2022-12-31</stp>
        <tr r="U806" s="3"/>
      </tp>
      <tp>
        <v>126.4182614603</v>
        <stp/>
        <stp>EM_S_FA_YOY_OR</stp>
        <stp>2</stp>
        <stp>002382.SZ</stp>
        <stp>2020-12-31</stp>
        <tr r="S808" s="3"/>
      </tp>
      <tp>
        <v>24.689226662900001</v>
        <stp/>
        <stp>EM_S_FA_YOY_OR</stp>
        <stp>2</stp>
        <stp>002383.SZ</stp>
        <stp>2021-12-31</stp>
        <tr r="T809" s="3"/>
      </tp>
      <tp>
        <v>-1.8826178049</v>
        <stp/>
        <stp>EM_S_FA_YOY_OR</stp>
        <stp>2</stp>
        <stp>002390.SZ</stp>
        <stp>2022-12-31</stp>
        <tr r="U816" s="3"/>
      </tp>
      <tp>
        <v>15.1886091536</v>
        <stp/>
        <stp>EM_S_FA_YOY_OR</stp>
        <stp>2</stp>
        <stp>002392.SZ</stp>
        <stp>2020-12-31</stp>
        <tr r="S818" s="3"/>
      </tp>
      <tp>
        <v>-4.2860549338</v>
        <stp/>
        <stp>EM_S_FA_YOY_OR</stp>
        <stp>2</stp>
        <stp>002393.SZ</stp>
        <stp>2021-12-31</stp>
        <tr r="T819" s="3"/>
      </tp>
      <tp>
        <v>48.933843834299999</v>
        <stp/>
        <stp>EM_S_FA_YOY_OR</stp>
        <stp>2</stp>
        <stp>002200.SZ</stp>
        <stp>2022-12-31</stp>
        <tr r="U630" s="3"/>
      </tp>
      <tp>
        <v>47.119261879699998</v>
        <stp/>
        <stp>EM_S_FA_YOY_OR</stp>
        <stp>2</stp>
        <stp>002202.SZ</stp>
        <stp>2020-12-31</stp>
        <tr r="S632" s="3"/>
      </tp>
      <tp>
        <v>36.415355722999998</v>
        <stp/>
        <stp>EM_S_FA_YOY_OR</stp>
        <stp>2</stp>
        <stp>002203.SZ</stp>
        <stp>2021-12-31</stp>
        <tr r="T633" s="3"/>
      </tp>
      <tp>
        <v>33.203153797399999</v>
        <stp/>
        <stp>EM_S_FA_YOY_OR</stp>
        <stp>2</stp>
        <stp>002210.SZ</stp>
        <stp>2022-12-31</stp>
        <tr r="U640" s="3"/>
      </tp>
      <tp>
        <v>-19.558391562800001</v>
        <stp/>
        <stp>EM_S_FA_YOY_OR</stp>
        <stp>2</stp>
        <stp>002212.SZ</stp>
        <stp>2020-12-31</stp>
        <tr r="S642" s="3"/>
      </tp>
      <tp>
        <v>121.177657035</v>
        <stp/>
        <stp>EM_S_FA_YOY_OR</stp>
        <stp>2</stp>
        <stp>002213.SZ</stp>
        <stp>2021-12-31</stp>
        <tr r="T643" s="3"/>
      </tp>
      <tp>
        <v>9.0412996588999999</v>
        <stp/>
        <stp>EM_S_FA_YOY_OR</stp>
        <stp>2</stp>
        <stp>002222.SZ</stp>
        <stp>2020-12-31</stp>
        <tr r="S651" s="3"/>
      </tp>
      <tp>
        <v>2.5071166013999999</v>
        <stp/>
        <stp>EM_S_FA_YOY_OR</stp>
        <stp>2</stp>
        <stp>002223.SZ</stp>
        <stp>2021-12-31</stp>
        <tr r="T652" s="3"/>
      </tp>
      <tp>
        <v>2.7664047042000002</v>
        <stp/>
        <stp>EM_S_FA_YOY_OR</stp>
        <stp>2</stp>
        <stp>002230.SZ</stp>
        <stp>2022-12-31</stp>
        <tr r="U659" s="3"/>
      </tp>
      <tp>
        <v>2.0024453530000001</v>
        <stp/>
        <stp>EM_S_FA_YOY_OR</stp>
        <stp>2</stp>
        <stp>002232.SZ</stp>
        <stp>2020-12-31</stp>
        <tr r="S661" s="3"/>
      </tp>
      <tp>
        <v>9.4617648896999995</v>
        <stp/>
        <stp>EM_S_FA_YOY_OR</stp>
        <stp>2</stp>
        <stp>002233.SZ</stp>
        <stp>2021-12-31</stp>
        <tr r="T662" s="3"/>
      </tp>
      <tp>
        <v>299.02595443659999</v>
        <stp/>
        <stp>EM_S_FA_YOY_OR</stp>
        <stp>2</stp>
        <stp>002240.SZ</stp>
        <stp>2022-12-31</stp>
        <tr r="U669" s="3"/>
      </tp>
      <tp>
        <v>20.021603058299998</v>
        <stp/>
        <stp>EM_S_FA_YOY_OR</stp>
        <stp>2</stp>
        <stp>002242.SZ</stp>
        <stp>2020-12-31</stp>
        <tr r="S671" s="3"/>
      </tp>
      <tp>
        <v>37.770734999399998</v>
        <stp/>
        <stp>EM_S_FA_YOY_OR</stp>
        <stp>2</stp>
        <stp>002243.SZ</stp>
        <stp>2021-12-31</stp>
        <tr r="T672" s="3"/>
      </tp>
      <tp>
        <v>19.412895709600001</v>
        <stp/>
        <stp>EM_S_FA_YOY_OR</stp>
        <stp>2</stp>
        <stp>002250.SZ</stp>
        <stp>2022-12-31</stp>
        <tr r="U679" s="3"/>
      </tp>
      <tp>
        <v>6.8355570184000003</v>
        <stp/>
        <stp>EM_S_FA_YOY_OR</stp>
        <stp>2</stp>
        <stp>002252.SZ</stp>
        <stp>2020-12-31</stp>
        <tr r="S681" s="3"/>
      </tp>
      <tp>
        <v>-15.669767475900001</v>
        <stp/>
        <stp>EM_S_FA_YOY_OR</stp>
        <stp>2</stp>
        <stp>002253.SZ</stp>
        <stp>2021-12-31</stp>
        <tr r="T682" s="3"/>
      </tp>
      <tp>
        <v>-18.991314035599999</v>
        <stp/>
        <stp>EM_S_FA_YOY_OR</stp>
        <stp>2</stp>
        <stp>002262.SZ</stp>
        <stp>2020-12-31</stp>
        <tr r="S689" s="3"/>
      </tp>
      <tp>
        <v>10.9076455073</v>
        <stp/>
        <stp>EM_S_FA_YOY_OR</stp>
        <stp>2</stp>
        <stp>002263.SZ</stp>
        <stp>2021-12-31</stp>
        <tr r="T690" s="3"/>
      </tp>
      <tp>
        <v>11.699870371899999</v>
        <stp/>
        <stp>EM_S_FA_YOY_OR</stp>
        <stp>2</stp>
        <stp>002270.SZ</stp>
        <stp>2022-12-31</stp>
        <tr r="U697" s="3"/>
      </tp>
      <tp>
        <v>45.168126046799998</v>
        <stp/>
        <stp>EM_S_FA_YOY_OR</stp>
        <stp>2</stp>
        <stp>002272.SZ</stp>
        <stp>2020-12-31</stp>
        <tr r="S699" s="3"/>
      </tp>
      <tp>
        <v>18.178036297999999</v>
        <stp/>
        <stp>EM_S_FA_YOY_OR</stp>
        <stp>2</stp>
        <stp>002273.SZ</stp>
        <stp>2021-12-31</stp>
        <tr r="T700" s="3"/>
      </tp>
      <tp>
        <v>-24.050080323</v>
        <stp/>
        <stp>EM_S_FA_YOY_OR</stp>
        <stp>2</stp>
        <stp>002280.SZ</stp>
        <stp>2022-12-31</stp>
        <tr r="U707" s="3"/>
      </tp>
      <tp>
        <v>10.6248137972</v>
        <stp/>
        <stp>EM_S_FA_YOY_OR</stp>
        <stp>2</stp>
        <stp>002282.SZ</stp>
        <stp>2020-12-31</stp>
        <tr r="S709" s="3"/>
      </tp>
      <tp>
        <v>6.5998864557000001</v>
        <stp/>
        <stp>EM_S_FA_YOY_OR</stp>
        <stp>2</stp>
        <stp>002283.SZ</stp>
        <stp>2021-12-31</stp>
        <tr r="T710" s="3"/>
      </tp>
      <tp>
        <v>-5.9753638845000001</v>
        <stp/>
        <stp>EM_S_FA_YOY_OR</stp>
        <stp>2</stp>
        <stp>002290.SZ</stp>
        <stp>2022-12-31</stp>
        <tr r="U717" s="3"/>
      </tp>
      <tp>
        <v>-13.154817207000001</v>
        <stp/>
        <stp>EM_S_FA_YOY_OR</stp>
        <stp>2</stp>
        <stp>002292.SZ</stp>
        <stp>2020-12-31</stp>
        <tr r="S719" s="3"/>
      </tp>
      <tp>
        <v>17.296361533199999</v>
        <stp/>
        <stp>EM_S_FA_YOY_OR</stp>
        <stp>2</stp>
        <stp>002293.SZ</stp>
        <stp>2021-12-31</stp>
        <tr r="T720" s="3"/>
      </tp>
      <tp>
        <v>6.4971699185</v>
        <stp/>
        <stp>EM_S_FA_YOY_OR</stp>
        <stp>2</stp>
        <stp>002100.SZ</stp>
        <stp>2022-12-31</stp>
        <tr r="U534" s="3"/>
      </tp>
      <tp>
        <v>-19.415001933500001</v>
        <stp/>
        <stp>EM_S_FA_YOY_OR</stp>
        <stp>2</stp>
        <stp>002102.SZ</stp>
        <stp>2020-12-31</stp>
        <tr r="S536" s="3"/>
      </tp>
      <tp>
        <v>9.6366498819000004</v>
        <stp/>
        <stp>EM_S_FA_YOY_OR</stp>
        <stp>2</stp>
        <stp>002103.SZ</stp>
        <stp>2021-12-31</stp>
        <tr r="T537" s="3"/>
      </tp>
      <tp>
        <v>-17.680415396800001</v>
        <stp/>
        <stp>EM_S_FA_YOY_OR</stp>
        <stp>2</stp>
        <stp>002110.SZ</stp>
        <stp>2022-12-31</stp>
        <tr r="U544" s="3"/>
      </tp>
      <tp>
        <v>42.223022129100002</v>
        <stp/>
        <stp>EM_S_FA_YOY_OR</stp>
        <stp>2</stp>
        <stp>002112.SZ</stp>
        <stp>2020-12-31</stp>
        <tr r="S546" s="3"/>
      </tp>
      <tp>
        <v>13.6528983754</v>
        <stp/>
        <stp>EM_S_FA_YOY_OR</stp>
        <stp>2</stp>
        <stp>002120.SZ</stp>
        <stp>2022-12-31</stp>
        <tr r="U552" s="3"/>
      </tp>
      <tp>
        <v>-38.7950036346</v>
        <stp/>
        <stp>EM_S_FA_YOY_OR</stp>
        <stp>2</stp>
        <stp>002122.SZ</stp>
        <stp>2020-12-31</stp>
        <tr r="S554" s="3"/>
      </tp>
      <tp>
        <v>16.069487693900001</v>
        <stp/>
        <stp>EM_S_FA_YOY_OR</stp>
        <stp>2</stp>
        <stp>002123.SZ</stp>
        <stp>2021-12-31</stp>
        <tr r="T555" s="3"/>
      </tp>
      <tp>
        <v>-1.2151344707</v>
        <stp/>
        <stp>EM_S_FA_YOY_OR</stp>
        <stp>2</stp>
        <stp>002130.SZ</stp>
        <stp>2022-12-31</stp>
        <tr r="U562" s="3"/>
      </tp>
      <tp>
        <v>-16.342701951599999</v>
        <stp/>
        <stp>EM_S_FA_YOY_OR</stp>
        <stp>2</stp>
        <stp>002132.SZ</stp>
        <stp>2020-12-31</stp>
        <tr r="S564" s="3"/>
      </tp>
      <tp>
        <v>40.701382995000003</v>
        <stp/>
        <stp>EM_S_FA_YOY_OR</stp>
        <stp>2</stp>
        <stp>002133.SZ</stp>
        <stp>2021-12-31</stp>
        <tr r="T565" s="3"/>
      </tp>
      <tp>
        <v>3.8465093767999998</v>
        <stp/>
        <stp>EM_S_FA_YOY_OR</stp>
        <stp>2</stp>
        <stp>002140.SZ</stp>
        <stp>2022-12-31</stp>
        <tr r="U572" s="3"/>
      </tp>
      <tp>
        <v>17.185451228600002</v>
        <stp/>
        <stp>EM_S_FA_YOY_OR</stp>
        <stp>2</stp>
        <stp>002142.SZ</stp>
        <stp>2020-12-31</stp>
        <tr r="S574" s="3"/>
      </tp>
      <tp>
        <v>-12.653023727600001</v>
        <stp/>
        <stp>EM_S_FA_YOY_OR</stp>
        <stp>2</stp>
        <stp>002150.SZ</stp>
        <stp>2022-12-31</stp>
        <tr r="U580" s="3"/>
      </tp>
      <tp>
        <v>-1.3161418439000001</v>
        <stp/>
        <stp>EM_S_FA_YOY_OR</stp>
        <stp>2</stp>
        <stp>002152.SZ</stp>
        <stp>2020-12-31</stp>
        <tr r="S582" s="3"/>
      </tp>
      <tp>
        <v>-3.0934913392999999</v>
        <stp/>
        <stp>EM_S_FA_YOY_OR</stp>
        <stp>2</stp>
        <stp>002153.SZ</stp>
        <stp>2021-12-31</stp>
        <tr r="T583" s="3"/>
      </tp>
      <tp>
        <v>8.8468512513000004</v>
        <stp/>
        <stp>EM_S_FA_YOY_OR</stp>
        <stp>2</stp>
        <stp>002160.SZ</stp>
        <stp>2022-12-31</stp>
        <tr r="U590" s="3"/>
      </tp>
      <tp>
        <v>2.4408012657999998</v>
        <stp/>
        <stp>EM_S_FA_YOY_OR</stp>
        <stp>2</stp>
        <stp>002162.SZ</stp>
        <stp>2020-12-31</stp>
        <tr r="S592" s="3"/>
      </tp>
      <tp>
        <v>-1.2601635111</v>
        <stp/>
        <stp>EM_S_FA_YOY_OR</stp>
        <stp>2</stp>
        <stp>002163.SZ</stp>
        <stp>2021-12-31</stp>
        <tr r="T593" s="3"/>
      </tp>
      <tp>
        <v>14.8908740382</v>
        <stp/>
        <stp>EM_S_FA_YOY_OR</stp>
        <stp>2</stp>
        <stp>002170.SZ</stp>
        <stp>2022-12-31</stp>
        <tr r="U600" s="3"/>
      </tp>
      <tp>
        <v>3.3992300409</v>
        <stp/>
        <stp>EM_S_FA_YOY_OR</stp>
        <stp>2</stp>
        <stp>002172.SZ</stp>
        <stp>2020-12-31</stp>
        <tr r="S602" s="3"/>
      </tp>
      <tp>
        <v>-1.7573563055999999</v>
        <stp/>
        <stp>EM_S_FA_YOY_OR</stp>
        <stp>2</stp>
        <stp>002173.SZ</stp>
        <stp>2021-12-31</stp>
        <tr r="T603" s="3"/>
      </tp>
      <tp>
        <v>13.442184471899999</v>
        <stp/>
        <stp>EM_S_FA_YOY_OR</stp>
        <stp>2</stp>
        <stp>002180.SZ</stp>
        <stp>2022-12-31</stp>
        <tr r="U610" s="3"/>
      </tp>
      <tp>
        <v>6.7025445773000003</v>
        <stp/>
        <stp>EM_S_FA_YOY_OR</stp>
        <stp>2</stp>
        <stp>002182.SZ</stp>
        <stp>2020-12-31</stp>
        <tr r="S612" s="3"/>
      </tp>
      <tp>
        <v>3.0641999364000001</v>
        <stp/>
        <stp>EM_S_FA_YOY_OR</stp>
        <stp>2</stp>
        <stp>002183.SZ</stp>
        <stp>2021-12-31</stp>
        <tr r="T613" s="3"/>
      </tp>
      <tp>
        <v>20.205760812200001</v>
        <stp/>
        <stp>EM_S_FA_YOY_OR</stp>
        <stp>2</stp>
        <stp>002190.SZ</stp>
        <stp>2022-12-31</stp>
        <tr r="U620" s="3"/>
      </tp>
      <tp>
        <v>44.528873404899997</v>
        <stp/>
        <stp>EM_S_FA_YOY_OR</stp>
        <stp>2</stp>
        <stp>002192.SZ</stp>
        <stp>2020-12-31</stp>
        <tr r="S622" s="3"/>
      </tp>
      <tp>
        <v>-12.273333272</v>
        <stp/>
        <stp>EM_S_FA_YOY_OR</stp>
        <stp>2</stp>
        <stp>002193.SZ</stp>
        <stp>2021-12-31</stp>
        <tr r="T623" s="3"/>
      </tp>
      <tp>
        <v>1.7788324627000001</v>
        <stp/>
        <stp>EM_S_FA_YOY_OR</stp>
        <stp>2</stp>
        <stp>002002.SZ</stp>
        <stp>2020-12-31</stp>
        <tr r="S440" s="3"/>
      </tp>
      <tp>
        <v>34.435884870999999</v>
        <stp/>
        <stp>EM_S_FA_YOY_OR</stp>
        <stp>2</stp>
        <stp>002003.SZ</stp>
        <stp>2021-12-31</stp>
        <tr r="T441" s="3"/>
      </tp>
      <tp>
        <v>4.2619753568999998</v>
        <stp/>
        <stp>EM_S_FA_YOY_OR</stp>
        <stp>2</stp>
        <stp>002010.SZ</stp>
        <stp>2022-12-31</stp>
        <tr r="U448" s="3"/>
      </tp>
      <tp>
        <v>34.532695905499999</v>
        <stp/>
        <stp>EM_S_FA_YOY_OR</stp>
        <stp>2</stp>
        <stp>002012.SZ</stp>
        <stp>2020-12-31</stp>
        <tr r="S450" s="3"/>
      </tp>
      <tp>
        <v>9.0376921023999994</v>
        <stp/>
        <stp>EM_S_FA_YOY_OR</stp>
        <stp>2</stp>
        <stp>002020.SZ</stp>
        <stp>2022-12-31</stp>
        <tr r="U456" s="3"/>
      </tp>
      <tp>
        <v>72.105125670999996</v>
        <stp/>
        <stp>EM_S_FA_YOY_OR</stp>
        <stp>2</stp>
        <stp>002022.SZ</stp>
        <stp>2020-12-31</stp>
        <tr r="S458" s="3"/>
      </tp>
      <tp>
        <v>-12.789572680999999</v>
        <stp/>
        <stp>EM_S_FA_YOY_OR</stp>
        <stp>2</stp>
        <stp>002023.SZ</stp>
        <stp>2021-12-31</stp>
        <tr r="T459" s="3"/>
      </tp>
      <tp>
        <v>57.172793971899999</v>
        <stp/>
        <stp>EM_S_FA_YOY_OR</stp>
        <stp>2</stp>
        <stp>002030.SZ</stp>
        <stp>2022-12-31</stp>
        <tr r="U466" s="3"/>
      </tp>
      <tp>
        <v>-6.3290351512000003</v>
        <stp/>
        <stp>EM_S_FA_YOY_OR</stp>
        <stp>2</stp>
        <stp>002032.SZ</stp>
        <stp>2020-12-31</stp>
        <tr r="S468" s="3"/>
      </tp>
      <tp>
        <v>-16.865207141100001</v>
        <stp/>
        <stp>EM_S_FA_YOY_OR</stp>
        <stp>2</stp>
        <stp>002033.SZ</stp>
        <stp>2021-12-31</stp>
        <tr r="T469" s="3"/>
      </tp>
      <tp>
        <v>2.7462980133000001</v>
        <stp/>
        <stp>EM_S_FA_YOY_OR</stp>
        <stp>2</stp>
        <stp>002040.SZ</stp>
        <stp>2022-12-31</stp>
        <tr r="U476" s="3"/>
      </tp>
      <tp>
        <v>-10.418311211900001</v>
        <stp/>
        <stp>EM_S_FA_YOY_OR</stp>
        <stp>2</stp>
        <stp>002042.SZ</stp>
        <stp>2020-12-31</stp>
        <tr r="S478" s="3"/>
      </tp>
      <tp>
        <v>45.782239540200003</v>
        <stp/>
        <stp>EM_S_FA_YOY_OR</stp>
        <stp>2</stp>
        <stp>002043.SZ</stp>
        <stp>2021-12-31</stp>
        <tr r="T479" s="3"/>
      </tp>
      <tp>
        <v>33.248880675499997</v>
        <stp/>
        <stp>EM_S_FA_YOY_OR</stp>
        <stp>2</stp>
        <stp>002050.SZ</stp>
        <stp>2022-12-31</stp>
        <tr r="U486" s="3"/>
      </tp>
      <tp>
        <v>-63.124420672100001</v>
        <stp/>
        <stp>EM_S_FA_YOY_OR</stp>
        <stp>2</stp>
        <stp>002052.SZ</stp>
        <stp>2020-12-31</stp>
        <tr r="S488" s="3"/>
      </tp>
      <tp>
        <v>13.493228481899999</v>
        <stp/>
        <stp>EM_S_FA_YOY_OR</stp>
        <stp>2</stp>
        <stp>002053.SZ</stp>
        <stp>2021-12-31</stp>
        <tr r="T489" s="3"/>
      </tp>
      <tp>
        <v>17.7042807829</v>
        <stp/>
        <stp>EM_S_FA_YOY_OR</stp>
        <stp>2</stp>
        <stp>002060.SZ</stp>
        <stp>2022-12-31</stp>
        <tr r="U496" s="3"/>
      </tp>
      <tp>
        <v>-5.2479728243999997</v>
        <stp/>
        <stp>EM_S_FA_YOY_OR</stp>
        <stp>2</stp>
        <stp>002062.SZ</stp>
        <stp>2020-12-31</stp>
        <tr r="S498" s="3"/>
      </tp>
      <tp>
        <v>13.2273724359</v>
        <stp/>
        <stp>EM_S_FA_YOY_OR</stp>
        <stp>2</stp>
        <stp>002063.SZ</stp>
        <stp>2021-12-31</stp>
        <tr r="T499" s="3"/>
      </tp>
      <tp>
        <v>72.990066106200004</v>
        <stp/>
        <stp>EM_S_FA_YOY_OR</stp>
        <stp>2</stp>
        <stp>002072.SZ</stp>
        <stp>2020-12-31</stp>
        <tr r="S506" s="3"/>
      </tp>
      <tp>
        <v>76.985111841099993</v>
        <stp/>
        <stp>EM_S_FA_YOY_OR</stp>
        <stp>2</stp>
        <stp>002073.SZ</stp>
        <stp>2021-12-31</stp>
        <tr r="T507" s="3"/>
      </tp>
      <tp>
        <v>8.9358249840999999</v>
        <stp/>
        <stp>EM_S_FA_YOY_OR</stp>
        <stp>2</stp>
        <stp>002080.SZ</stp>
        <stp>2022-12-31</stp>
        <tr r="U514" s="3"/>
      </tp>
      <tp>
        <v>-17.910048291199999</v>
        <stp/>
        <stp>EM_S_FA_YOY_OR</stp>
        <stp>2</stp>
        <stp>002082.SZ</stp>
        <stp>2020-12-31</stp>
        <tr r="S516" s="3"/>
      </tp>
      <tp>
        <v>16.3603979954</v>
        <stp/>
        <stp>EM_S_FA_YOY_OR</stp>
        <stp>2</stp>
        <stp>002083.SZ</stp>
        <stp>2021-12-31</stp>
        <tr r="T517" s="3"/>
      </tp>
      <tp>
        <v>-6.8864461063000002</v>
        <stp/>
        <stp>EM_S_FA_YOY_OR</stp>
        <stp>2</stp>
        <stp>002090.SZ</stp>
        <stp>2022-12-31</stp>
        <tr r="U524" s="3"/>
      </tp>
      <tp>
        <v>1.2667731467000001</v>
        <stp/>
        <stp>EM_S_FA_YOY_OR</stp>
        <stp>2</stp>
        <stp>002092.SZ</stp>
        <stp>2020-12-31</stp>
        <tr r="S526" s="3"/>
      </tp>
      <tp>
        <v>10.2552347271</v>
        <stp/>
        <stp>EM_S_FA_YOY_OR</stp>
        <stp>2</stp>
        <stp>002093.SZ</stp>
        <stp>2021-12-31</stp>
        <tr r="T527" s="3"/>
      </tp>
      <tp>
        <v>8.7348535781999992</v>
        <stp/>
        <stp>EM_S_FA_YOY_OR</stp>
        <stp>2</stp>
        <stp>002900.SZ</stp>
        <stp>2022-12-31</stp>
        <tr r="U1290" s="3"/>
      </tp>
      <tp>
        <v>20.561596416899999</v>
        <stp/>
        <stp>EM_S_FA_YOY_OR</stp>
        <stp>2</stp>
        <stp>002902.SZ</stp>
        <stp>2020-12-31</stp>
        <tr r="S1292" s="3"/>
      </tp>
      <tp>
        <v>44.095790173099999</v>
        <stp/>
        <stp>EM_S_FA_YOY_OR</stp>
        <stp>2</stp>
        <stp>002903.SZ</stp>
        <stp>2021-12-31</stp>
        <tr r="T1293" s="3"/>
      </tp>
      <tp>
        <v>2.7848607841000002</v>
        <stp/>
        <stp>EM_S_FA_YOY_OR</stp>
        <stp>2</stp>
        <stp>002910.SZ</stp>
        <stp>2022-12-31</stp>
        <tr r="U1299" s="3"/>
      </tp>
      <tp>
        <v>5.4823983586000002</v>
        <stp/>
        <stp>EM_S_FA_YOY_OR</stp>
        <stp>2</stp>
        <stp>002912.SZ</stp>
        <stp>2020-12-31</stp>
        <tr r="S1301" s="3"/>
      </tp>
      <tp>
        <v>52.384662930399998</v>
        <stp/>
        <stp>EM_S_FA_YOY_OR</stp>
        <stp>2</stp>
        <stp>002913.SZ</stp>
        <stp>2021-12-31</stp>
        <tr r="T1302" s="3"/>
      </tp>
      <tp>
        <v>56.047944310699997</v>
        <stp/>
        <stp>EM_S_FA_YOY_OR</stp>
        <stp>2</stp>
        <stp>002920.SZ</stp>
        <stp>2022-12-31</stp>
        <tr r="U1308" s="3"/>
      </tp>
      <tp>
        <v>8.4441489596999997</v>
        <stp/>
        <stp>EM_S_FA_YOY_OR</stp>
        <stp>2</stp>
        <stp>002922.SZ</stp>
        <stp>2020-12-31</stp>
        <tr r="S1310" s="3"/>
      </tp>
      <tp>
        <v>-4.6820999518999997</v>
        <stp/>
        <stp>EM_S_FA_YOY_OR</stp>
        <stp>2</stp>
        <stp>002800.SZ</stp>
        <stp>2022-12-31</stp>
        <tr r="U1197" s="3"/>
      </tp>
      <tp>
        <v>1.253789654</v>
        <stp/>
        <stp>EM_S_FA_YOY_OR</stp>
        <stp>2</stp>
        <stp>002802.SZ</stp>
        <stp>2020-12-31</stp>
        <tr r="S1199" s="3"/>
      </tp>
      <tp>
        <v>17.401508503900001</v>
        <stp/>
        <stp>EM_S_FA_YOY_OR</stp>
        <stp>2</stp>
        <stp>002803.SZ</stp>
        <stp>2021-12-31</stp>
        <tr r="T1200" s="3"/>
      </tp>
      <tp>
        <v>10.444716483700001</v>
        <stp/>
        <stp>EM_S_FA_YOY_OR</stp>
        <stp>2</stp>
        <stp>002810.SZ</stp>
        <stp>2022-12-31</stp>
        <tr r="U1206" s="3"/>
      </tp>
      <tp>
        <v>35.557023171600001</v>
        <stp/>
        <stp>EM_S_FA_YOY_OR</stp>
        <stp>2</stp>
        <stp>002812.SZ</stp>
        <stp>2020-12-31</stp>
        <tr r="S1208" s="3"/>
      </tp>
      <tp>
        <v>-16.706583328400001</v>
        <stp/>
        <stp>EM_S_FA_YOY_OR</stp>
        <stp>2</stp>
        <stp>002813.SZ</stp>
        <stp>2021-12-31</stp>
        <tr r="T1209" s="3"/>
      </tp>
      <tp>
        <v>-41.663378004899997</v>
        <stp/>
        <stp>EM_S_FA_YOY_OR</stp>
        <stp>2</stp>
        <stp>002820.SZ</stp>
        <stp>2022-12-31</stp>
        <tr r="U1215" s="3"/>
      </tp>
      <tp>
        <v>14.8657137191</v>
        <stp/>
        <stp>EM_S_FA_YOY_OR</stp>
        <stp>2</stp>
        <stp>002822.SZ</stp>
        <stp>2020-12-31</stp>
        <tr r="S1217" s="3"/>
      </tp>
      <tp>
        <v>27.423425982800001</v>
        <stp/>
        <stp>EM_S_FA_YOY_OR</stp>
        <stp>2</stp>
        <stp>002823.SZ</stp>
        <stp>2021-12-31</stp>
        <tr r="T1218" s="3"/>
      </tp>
      <tp>
        <v>-6.3501190540000003</v>
        <stp/>
        <stp>EM_S_FA_YOY_OR</stp>
        <stp>2</stp>
        <stp>002830.SZ</stp>
        <stp>2022-12-31</stp>
        <tr r="U1225" s="3"/>
      </tp>
      <tp>
        <v>26.173922664100001</v>
        <stp/>
        <stp>EM_S_FA_YOY_OR</stp>
        <stp>2</stp>
        <stp>002832.SZ</stp>
        <stp>2020-12-31</stp>
        <tr r="S1227" s="3"/>
      </tp>
      <tp>
        <v>40.336586794500001</v>
        <stp/>
        <stp>EM_S_FA_YOY_OR</stp>
        <stp>2</stp>
        <stp>002833.SZ</stp>
        <stp>2021-12-31</stp>
        <tr r="T1228" s="3"/>
      </tp>
      <tp>
        <v>13.3047570643</v>
        <stp/>
        <stp>EM_S_FA_YOY_OR</stp>
        <stp>2</stp>
        <stp>002840.SZ</stp>
        <stp>2022-12-31</stp>
        <tr r="U1234" s="3"/>
      </tp>
      <tp>
        <v>-12.7975726967</v>
        <stp/>
        <stp>EM_S_FA_YOY_OR</stp>
        <stp>2</stp>
        <stp>002842.SZ</stp>
        <stp>2020-12-31</stp>
        <tr r="S1236" s="3"/>
      </tp>
      <tp>
        <v>30.636522125599999</v>
        <stp/>
        <stp>EM_S_FA_YOY_OR</stp>
        <stp>2</stp>
        <stp>002843.SZ</stp>
        <stp>2021-12-31</stp>
        <tr r="T1237" s="3"/>
      </tp>
      <tp>
        <v>93.695449472999996</v>
        <stp/>
        <stp>EM_S_FA_YOY_OR</stp>
        <stp>2</stp>
        <stp>002850.SZ</stp>
        <stp>2022-12-31</stp>
        <tr r="U1243" s="3"/>
      </tp>
      <tp>
        <v>28.434899355799999</v>
        <stp/>
        <stp>EM_S_FA_YOY_OR</stp>
        <stp>2</stp>
        <stp>002852.SZ</stp>
        <stp>2020-12-31</stp>
        <tr r="S1245" s="3"/>
      </tp>
      <tp>
        <v>22.0961993214</v>
        <stp/>
        <stp>EM_S_FA_YOY_OR</stp>
        <stp>2</stp>
        <stp>002853.SZ</stp>
        <stp>2021-12-31</stp>
        <tr r="T1246" s="3"/>
      </tp>
      <tp>
        <v>42.430555391200002</v>
        <stp/>
        <stp>EM_S_FA_YOY_OR</stp>
        <stp>2</stp>
        <stp>002860.SZ</stp>
        <stp>2022-12-31</stp>
        <tr r="U1252" s="3"/>
      </tp>
      <tp>
        <v>-35.303665165399998</v>
        <stp/>
        <stp>EM_S_FA_YOY_OR</stp>
        <stp>2</stp>
        <stp>002862.SZ</stp>
        <stp>2020-12-31</stp>
        <tr r="S1254" s="3"/>
      </tp>
      <tp>
        <v>26.990180937000002</v>
        <stp/>
        <stp>EM_S_FA_YOY_OR</stp>
        <stp>2</stp>
        <stp>002863.SZ</stp>
        <stp>2021-12-31</stp>
        <tr r="T1255" s="3"/>
      </tp>
      <tp>
        <v>-1.4992767263</v>
        <stp/>
        <stp>EM_S_FA_YOY_OR</stp>
        <stp>2</stp>
        <stp>002870.SZ</stp>
        <stp>2022-12-31</stp>
        <tr r="U1262" s="3"/>
      </tp>
      <tp>
        <v>-28.388381540699999</v>
        <stp/>
        <stp>EM_S_FA_YOY_OR</stp>
        <stp>2</stp>
        <stp>002872.SZ</stp>
        <stp>2020-12-31</stp>
        <tr r="S1264" s="3"/>
      </tp>
      <tp>
        <v>29.149628348299998</v>
        <stp/>
        <stp>EM_S_FA_YOY_OR</stp>
        <stp>2</stp>
        <stp>002873.SZ</stp>
        <stp>2021-12-31</stp>
        <tr r="T1265" s="3"/>
      </tp>
      <tp>
        <v>-26.393441728500001</v>
        <stp/>
        <stp>EM_S_FA_YOY_OR</stp>
        <stp>2</stp>
        <stp>002880.SZ</stp>
        <stp>2022-12-31</stp>
        <tr r="U1271" s="3"/>
      </tp>
      <tp>
        <v>-16.8266735817</v>
        <stp/>
        <stp>EM_S_FA_YOY_OR</stp>
        <stp>2</stp>
        <stp>002882.SZ</stp>
        <stp>2020-12-31</stp>
        <tr r="S1273" s="3"/>
      </tp>
      <tp>
        <v>27.605521633199999</v>
        <stp/>
        <stp>EM_S_FA_YOY_OR</stp>
        <stp>2</stp>
        <stp>002883.SZ</stp>
        <stp>2021-12-31</stp>
        <tr r="T1274" s="3"/>
      </tp>
      <tp>
        <v>-3.0768389101000002</v>
        <stp/>
        <stp>EM_S_FA_YOY_OR</stp>
        <stp>2</stp>
        <stp>002890.SZ</stp>
        <stp>2022-12-31</stp>
        <tr r="U1281" s="3"/>
      </tp>
      <tp>
        <v>16.750018846</v>
        <stp/>
        <stp>EM_S_FA_YOY_OR</stp>
        <stp>2</stp>
        <stp>002892.SZ</stp>
        <stp>2020-12-31</stp>
        <tr r="S1283" s="3"/>
      </tp>
      <tp>
        <v>5.6198132762000004</v>
        <stp/>
        <stp>EM_S_FA_YOY_OR</stp>
        <stp>2</stp>
        <stp>002893.SZ</stp>
        <stp>2021-12-31</stp>
        <tr r="T1284" s="3"/>
      </tp>
      <tp>
        <v>22.9611188015</v>
        <stp/>
        <stp>EM_S_FA_YOY_OR</stp>
        <stp>2</stp>
        <stp>601700.SH</stp>
        <stp>2021-12-31</stp>
        <tr r="T2872" s="3"/>
      </tp>
      <tp>
        <v>-6.7183452242000001</v>
        <stp/>
        <stp>EM_S_FA_YOY_OR</stp>
        <stp>2</stp>
        <stp>601718.SH</stp>
        <stp>2019-12-31</stp>
        <tr r="R2874" s="3"/>
      </tp>
      <tp>
        <v>34.209145738499998</v>
        <stp/>
        <stp>EM_S_FA_YOY_OR</stp>
        <stp>2</stp>
        <stp>601798.SH</stp>
        <stp>2019-12-31</stp>
        <tr r="R2880" s="3"/>
      </tp>
      <tp>
        <v>30.4071708765</v>
        <stp/>
        <stp>EM_S_FA_YOY_OR</stp>
        <stp>2</stp>
        <stp>601788.SH</stp>
        <stp>2019-12-31</stp>
        <tr r="R2878" s="3"/>
      </tp>
      <tp>
        <v>-8.6966352232999995</v>
        <stp/>
        <stp>EM_S_FA_YOY_OR</stp>
        <stp>2</stp>
        <stp>601678.SH</stp>
        <stp>2019-12-31</stp>
        <tr r="R2868" s="3"/>
      </tp>
      <tp>
        <v>18.386354852499998</v>
        <stp/>
        <stp>EM_S_FA_YOY_OR</stp>
        <stp>2</stp>
        <stp>601668.SH</stp>
        <stp>2019-12-31</stp>
        <tr r="R2865" s="3"/>
      </tp>
      <tp>
        <v>45.033278755799998</v>
        <stp/>
        <stp>EM_S_FA_YOY_OR</stp>
        <stp>2</stp>
        <stp>601600.SH</stp>
        <stp>2021-12-31</stp>
        <tr r="T2853" s="3"/>
      </tp>
      <tp>
        <v>9.5185595439000004</v>
        <stp/>
        <stp>EM_S_FA_YOY_OR</stp>
        <stp>2</stp>
        <stp>601601.SH</stp>
        <stp>2020-12-31</stp>
        <tr r="S2854" s="3"/>
      </tp>
      <tp>
        <v>14.4778773559</v>
        <stp/>
        <stp>EM_S_FA_YOY_OR</stp>
        <stp>2</stp>
        <stp>601611.SH</stp>
        <stp>2020-12-31</stp>
        <tr r="S2857" s="3"/>
      </tp>
      <tp>
        <v>15.870601973899999</v>
        <stp/>
        <stp>EM_S_FA_YOY_OR</stp>
        <stp>2</stp>
        <stp>601628.SH</stp>
        <stp>2019-12-31</stp>
        <tr r="R2861" s="3"/>
      </tp>
      <tp>
        <v>16.959319908099999</v>
        <stp/>
        <stp>EM_S_FA_YOY_OR</stp>
        <stp>2</stp>
        <stp>601618.SH</stp>
        <stp>2019-12-31</stp>
        <tr r="R2859" s="3"/>
      </tp>
      <tp>
        <v>0.7578388734</v>
        <stp/>
        <stp>EM_S_FA_YOY_OR</stp>
        <stp>2</stp>
        <stp>601608.SH</stp>
        <stp>2019-12-31</stp>
        <tr r="R2856" s="3"/>
      </tp>
      <tp>
        <v>0.68569660909999997</v>
        <stp/>
        <stp>EM_S_FA_YOY_OR</stp>
        <stp>2</stp>
        <stp>601633.SH</stp>
        <stp>2022-12-31</stp>
        <tr r="U2862" s="3"/>
      </tp>
      <tp>
        <v>54.3494363772</v>
        <stp/>
        <stp>EM_S_FA_YOY_OR</stp>
        <stp>2</stp>
        <stp>601688.SH</stp>
        <stp>2019-12-31</stp>
        <tr r="R2869" s="3"/>
      </tp>
      <tp>
        <v>23.430146847900001</v>
        <stp/>
        <stp>EM_S_FA_YOY_OR</stp>
        <stp>2</stp>
        <stp>601500.SH</stp>
        <stp>2021-12-31</stp>
        <tr r="T2842" s="3"/>
      </tp>
      <tp>
        <v>-8.2825682273000005</v>
        <stp/>
        <stp>EM_S_FA_YOY_OR</stp>
        <stp>2</stp>
        <stp>601518.SH</stp>
        <stp>2019-12-31</stp>
        <tr r="R2844" s="3"/>
      </tp>
      <tp>
        <v>12.640955994900001</v>
        <stp/>
        <stp>EM_S_FA_YOY_OR</stp>
        <stp>2</stp>
        <stp>601588.SH</stp>
        <stp>2019-12-31</stp>
        <tr r="R2850" s="3"/>
      </tp>
      <tp>
        <v>10.916331448099999</v>
        <stp/>
        <stp>EM_S_FA_YOY_OR</stp>
        <stp>2</stp>
        <stp>601368.SH</stp>
        <stp>2019-12-31</stp>
        <tr r="R2835" s="3"/>
      </tp>
      <tp>
        <v>-6.2756425439000001</v>
        <stp/>
        <stp>EM_S_FA_YOY_OR</stp>
        <stp>2</stp>
        <stp>601360.SH</stp>
        <stp>2021-12-31</stp>
        <tr r="T2833" s="3"/>
      </tp>
      <tp>
        <v>6.8313704943999998</v>
        <stp/>
        <stp>EM_S_FA_YOY_OR</stp>
        <stp>2</stp>
        <stp>601311.SH</stp>
        <stp>2020-12-31</stp>
        <tr r="S2826" s="3"/>
      </tp>
      <tp>
        <v>9.3193638493000002</v>
        <stp/>
        <stp>EM_S_FA_YOY_OR</stp>
        <stp>2</stp>
        <stp>601328.SH</stp>
        <stp>2019-12-31</stp>
        <tr r="R2829" s="3"/>
      </tp>
      <tp>
        <v>19.658958756499999</v>
        <stp/>
        <stp>EM_S_FA_YOY_OR</stp>
        <stp>2</stp>
        <stp>601318.SH</stp>
        <stp>2019-12-31</stp>
        <tr r="R2827" s="3"/>
      </tp>
      <tp>
        <v>-1.3002319185</v>
        <stp/>
        <stp>EM_S_FA_YOY_OR</stp>
        <stp>2</stp>
        <stp>601333.SH</stp>
        <stp>2022-12-31</stp>
        <tr r="U2830" s="3"/>
      </tp>
      <tp>
        <v>10.192718208600001</v>
        <stp/>
        <stp>EM_S_FA_YOY_OR</stp>
        <stp>2</stp>
        <stp>601390.SH</stp>
        <stp>2021-12-31</stp>
        <tr r="T2840" s="3"/>
      </tp>
      <tp>
        <v>10.5164327743</v>
        <stp/>
        <stp>EM_S_FA_YOY_OR</stp>
        <stp>2</stp>
        <stp>601398.SH</stp>
        <stp>2019-12-31</stp>
        <tr r="R2841" s="3"/>
      </tp>
      <tp>
        <v>-13.468798799</v>
        <stp/>
        <stp>EM_S_FA_YOY_OR</stp>
        <stp>2</stp>
        <stp>601388.SH</stp>
        <stp>2019-12-31</stp>
        <tr r="R2839" s="3"/>
      </tp>
      <tp>
        <v>57.408885480499997</v>
        <stp/>
        <stp>EM_S_FA_YOY_OR</stp>
        <stp>2</stp>
        <stp>601200.SH</stp>
        <stp>2021-12-31</stp>
        <tr r="T2811" s="3"/>
      </tp>
      <tp>
        <v>-17.172505447900001</v>
        <stp/>
        <stp>EM_S_FA_YOY_OR</stp>
        <stp>2</stp>
        <stp>601238.SH</stp>
        <stp>2019-12-31</stp>
        <tr r="R2824" s="3"/>
      </tp>
      <tp>
        <v>17.532859094700001</v>
        <stp/>
        <stp>EM_S_FA_YOY_OR</stp>
        <stp>2</stp>
        <stp>601211.SH</stp>
        <stp>2020-12-31</stp>
        <tr r="S2813" s="3"/>
      </tp>
      <tp>
        <v>20.568341786000001</v>
        <stp/>
        <stp>EM_S_FA_YOY_OR</stp>
        <stp>2</stp>
        <stp>601228.SH</stp>
        <stp>2019-12-31</stp>
        <tr r="R2820" s="3"/>
      </tp>
      <tp>
        <v>17.992746014600002</v>
        <stp/>
        <stp>EM_S_FA_YOY_OR</stp>
        <stp>2</stp>
        <stp>601218.SH</stp>
        <stp>2019-12-31</stp>
        <tr r="R2816" s="3"/>
      </tp>
      <tp>
        <v>5.5224621982000004</v>
        <stp/>
        <stp>EM_S_FA_YOY_OR</stp>
        <stp>2</stp>
        <stp>601208.SH</stp>
        <stp>2019-12-31</stp>
        <tr r="R2812" s="3"/>
      </tp>
      <tp>
        <v>28.201232825400002</v>
        <stp/>
        <stp>EM_S_FA_YOY_OR</stp>
        <stp>2</stp>
        <stp>601231.SH</stp>
        <stp>2020-12-31</stp>
        <tr r="S2822" s="3"/>
      </tp>
      <tp>
        <v>4.7942547819000003</v>
        <stp/>
        <stp>EM_S_FA_YOY_OR</stp>
        <stp>2</stp>
        <stp>601233.SH</stp>
        <stp>2022-12-31</stp>
        <tr r="U2823" s="3"/>
      </tp>
      <tp>
        <v>4.7912754683000003</v>
        <stp/>
        <stp>EM_S_FA_YOY_OR</stp>
        <stp>2</stp>
        <stp>601288.SH</stp>
        <stp>2019-12-31</stp>
        <tr r="R2825" s="3"/>
      </tp>
      <tp>
        <v>6.2439177119</v>
        <stp/>
        <stp>EM_S_FA_YOY_OR</stp>
        <stp>2</stp>
        <stp>601168.SH</stp>
        <stp>2019-12-31</stp>
        <tr r="R2803" s="3"/>
      </tp>
      <tp>
        <v>9.0409013678000001</v>
        <stp/>
        <stp>EM_S_FA_YOY_OR</stp>
        <stp>2</stp>
        <stp>601158.SH</stp>
        <stp>2019-12-31</stp>
        <tr r="R2800" s="3"/>
      </tp>
      <tp>
        <v>2.9676767364000001</v>
        <stp/>
        <stp>EM_S_FA_YOY_OR</stp>
        <stp>2</stp>
        <stp>601163.SH</stp>
        <stp>2022-12-31</stp>
        <tr r="U2801" s="3"/>
      </tp>
      <tp>
        <v>18.5127005129</v>
        <stp/>
        <stp>EM_S_FA_YOY_OR</stp>
        <stp>2</stp>
        <stp>601100.SH</stp>
        <stp>2021-12-31</stp>
        <tr r="T2784" s="3"/>
      </tp>
      <tp>
        <v>-21.149365224699999</v>
        <stp/>
        <stp>EM_S_FA_YOY_OR</stp>
        <stp>2</stp>
        <stp>601101.SH</stp>
        <stp>2020-12-31</stp>
        <tr r="S2785" s="3"/>
      </tp>
      <tp>
        <v>-48.962111294899998</v>
        <stp/>
        <stp>EM_S_FA_YOY_OR</stp>
        <stp>2</stp>
        <stp>601111.SH</stp>
        <stp>2020-12-31</stp>
        <tr r="S2789" s="3"/>
      </tp>
      <tp>
        <v>-24.3316954344</v>
        <stp/>
        <stp>EM_S_FA_YOY_OR</stp>
        <stp>2</stp>
        <stp>601113.SH</stp>
        <stp>2022-12-31</stp>
        <tr r="U2790" s="3"/>
      </tp>
      <tp>
        <v>10.670825365100001</v>
        <stp/>
        <stp>EM_S_FA_YOY_OR</stp>
        <stp>2</stp>
        <stp>601128.SH</stp>
        <stp>2019-12-31</stp>
        <tr r="R2796" s="3"/>
      </tp>
      <tp>
        <v>4.6107300340000004</v>
        <stp/>
        <stp>EM_S_FA_YOY_OR</stp>
        <stp>2</stp>
        <stp>601118.SH</stp>
        <stp>2019-12-31</stp>
        <tr r="R2793" s="3"/>
      </tp>
      <tp>
        <v>56.320901273399997</v>
        <stp/>
        <stp>EM_S_FA_YOY_OR</stp>
        <stp>2</stp>
        <stp>601108.SH</stp>
        <stp>2019-12-31</stp>
        <tr r="R2788" s="3"/>
      </tp>
      <tp>
        <v>19.879114369500002</v>
        <stp/>
        <stp>EM_S_FA_YOY_OR</stp>
        <stp>2</stp>
        <stp>601198.SH</stp>
        <stp>2019-12-31</stp>
        <tr r="R2809" s="3"/>
      </tp>
      <tp>
        <v>47.508634942199997</v>
        <stp/>
        <stp>EM_S_FA_YOY_OR</stp>
        <stp>2</stp>
        <stp>601188.SH</stp>
        <stp>2019-12-31</stp>
        <tr r="R2808" s="3"/>
      </tp>
      <tp>
        <v>10.545214960999999</v>
        <stp/>
        <stp>EM_S_FA_YOY_OR</stp>
        <stp>2</stp>
        <stp>601058.SH</stp>
        <stp>2019-12-31</stp>
        <tr r="R2778" s="3"/>
      </tp>
      <tp>
        <v>-22.485839341399998</v>
        <stp/>
        <stp>EM_S_FA_YOY_OR</stp>
        <stp>2</stp>
        <stp>601000.SH</stp>
        <stp>2021-12-31</stp>
        <tr r="T2758" s="3"/>
      </tp>
      <tp>
        <v>-3.9883577616000001</v>
        <stp/>
        <stp>EM_S_FA_YOY_OR</stp>
        <stp>2</stp>
        <stp>601001.SH</stp>
        <stp>2020-12-31</stp>
        <tr r="S2759" s="3"/>
      </tp>
      <tp>
        <v>-12.937987954600001</v>
        <stp/>
        <stp>EM_S_FA_YOY_OR</stp>
        <stp>2</stp>
        <stp>601003.SH</stp>
        <stp>2022-12-31</stp>
        <tr r="U2761" s="3"/>
      </tp>
      <tp>
        <v>3.5362866130000001</v>
        <stp/>
        <stp>EM_S_FA_YOY_OR</stp>
        <stp>2</stp>
        <stp>601038.SH</stp>
        <stp>2019-12-31</stp>
        <tr r="R2777" s="3"/>
      </tp>
      <tp>
        <v>5.2950402444</v>
        <stp/>
        <stp>EM_S_FA_YOY_OR</stp>
        <stp>2</stp>
        <stp>601010.SH</stp>
        <stp>2021-12-31</stp>
        <tr r="T2767" s="3"/>
      </tp>
      <tp>
        <v>-1.8636190015</v>
        <stp/>
        <stp>EM_S_FA_YOY_OR</stp>
        <stp>2</stp>
        <stp>601011.SH</stp>
        <stp>2020-12-31</stp>
        <tr r="S2768" s="3"/>
      </tp>
      <tp>
        <v>20.786751473799999</v>
        <stp/>
        <stp>EM_S_FA_YOY_OR</stp>
        <stp>2</stp>
        <stp>601028.SH</stp>
        <stp>2019-12-31</stp>
        <tr r="R2776" s="3"/>
      </tp>
      <tp>
        <v>10.7941057885</v>
        <stp/>
        <stp>EM_S_FA_YOY_OR</stp>
        <stp>2</stp>
        <stp>601018.SH</stp>
        <stp>2019-12-31</stp>
        <tr r="R2772" s="3"/>
      </tp>
      <tp>
        <v>-40.8030371977</v>
        <stp/>
        <stp>EM_S_FA_YOY_OR</stp>
        <stp>2</stp>
        <stp>601020.SH</stp>
        <stp>2021-12-31</stp>
        <tr r="T2774" s="3"/>
      </tp>
      <tp>
        <v>-36.684518540500001</v>
        <stp/>
        <stp>EM_S_FA_YOY_OR</stp>
        <stp>2</stp>
        <stp>601021.SH</stp>
        <stp>2020-12-31</stp>
        <tr r="S2775" s="3"/>
      </tp>
      <tp>
        <v>7.4749765338999996</v>
        <stp/>
        <stp>EM_S_FA_YOY_OR</stp>
        <stp>2</stp>
        <stp>601008.SH</stp>
        <stp>2019-12-31</stp>
        <tr r="R2765" s="3"/>
      </tp>
      <tp>
        <v>7.1565687247999996</v>
        <stp/>
        <stp>EM_S_FA_YOY_OR</stp>
        <stp>2</stp>
        <stp>601098.SH</stp>
        <stp>2019-12-31</stp>
        <tr r="R2782" s="3"/>
      </tp>
      <tp>
        <v>-8.4172343157</v>
        <stp/>
        <stp>EM_S_FA_YOY_OR</stp>
        <stp>2</stp>
        <stp>601088.SH</stp>
        <stp>2019-12-31</stp>
        <tr r="R2781" s="3"/>
      </tp>
      <tp>
        <v>15.921618000100001</v>
        <stp/>
        <stp>EM_S_FA_YOY_OR</stp>
        <stp>2</stp>
        <stp>601968.SH</stp>
        <stp>2019-12-31</stp>
        <tr r="R2915" s="3"/>
      </tp>
      <tp>
        <v>4.2495413080000004</v>
        <stp/>
        <stp>EM_S_FA_YOY_OR</stp>
        <stp>2</stp>
        <stp>601958.SH</stp>
        <stp>2019-12-31</stp>
        <tr r="R2912" s="3"/>
      </tp>
      <tp>
        <v>10.1666884412</v>
        <stp/>
        <stp>EM_S_FA_YOY_OR</stp>
        <stp>2</stp>
        <stp>601900.SH</stp>
        <stp>2021-12-31</stp>
        <tr r="T2901" s="3"/>
      </tp>
      <tp>
        <v>14.3574767248</v>
        <stp/>
        <stp>EM_S_FA_YOY_OR</stp>
        <stp>2</stp>
        <stp>601901.SH</stp>
        <stp>2020-12-31</stp>
        <tr r="S2902" s="3"/>
      </tp>
      <tp>
        <v>6.7585075065</v>
        <stp/>
        <stp>EM_S_FA_YOY_OR</stp>
        <stp>2</stp>
        <stp>601928.SH</stp>
        <stp>2019-12-31</stp>
        <tr r="R2906" s="3"/>
      </tp>
      <tp>
        <v>5.4092055781999999</v>
        <stp/>
        <stp>EM_S_FA_YOY_OR</stp>
        <stp>2</stp>
        <stp>601918.SH</stp>
        <stp>2019-12-31</stp>
        <tr r="R2904" s="3"/>
      </tp>
      <tp>
        <v>1.1484583093</v>
        <stp/>
        <stp>EM_S_FA_YOY_OR</stp>
        <stp>2</stp>
        <stp>601908.SH</stp>
        <stp>2019-12-31</stp>
        <tr r="R2903" s="3"/>
      </tp>
      <tp>
        <v>-1.0663899794</v>
        <stp/>
        <stp>EM_S_FA_YOY_OR</stp>
        <stp>2</stp>
        <stp>601933.SH</stp>
        <stp>2022-12-31</stp>
        <tr r="U2908" s="3"/>
      </tp>
      <tp>
        <v>0.1690537825</v>
        <stp/>
        <stp>EM_S_FA_YOY_OR</stp>
        <stp>2</stp>
        <stp>601991.SH</stp>
        <stp>2020-12-31</stp>
        <tr r="S2920" s="3"/>
      </tp>
      <tp>
        <v>13.7879578294</v>
        <stp/>
        <stp>EM_S_FA_YOY_OR</stp>
        <stp>2</stp>
        <stp>601998.SH</stp>
        <stp>2019-12-31</stp>
        <tr r="R2924" s="3"/>
      </tp>
      <tp>
        <v>8.9415540748000009</v>
        <stp/>
        <stp>EM_S_FA_YOY_OR</stp>
        <stp>2</stp>
        <stp>601988.SH</stp>
        <stp>2019-12-31</stp>
        <tr r="R2918" s="3"/>
      </tp>
      <tp>
        <v>53.174097054000001</v>
        <stp/>
        <stp>EM_S_FA_YOY_OR</stp>
        <stp>2</stp>
        <stp>601878.SH</stp>
        <stp>2019-12-31</stp>
        <tr r="R2892" s="3"/>
      </tp>
      <tp>
        <v>12.7339564809</v>
        <stp/>
        <stp>EM_S_FA_YOY_OR</stp>
        <stp>2</stp>
        <stp>601858.SH</stp>
        <stp>2019-12-31</stp>
        <tr r="R2888" s="3"/>
      </tp>
      <tp>
        <v>9.2501724579999998</v>
        <stp/>
        <stp>EM_S_FA_YOY_OR</stp>
        <stp>2</stp>
        <stp>601800.SH</stp>
        <stp>2021-12-31</stp>
        <tr r="T2882" s="3"/>
      </tp>
      <tp>
        <v>0.20608590660000001</v>
        <stp/>
        <stp>EM_S_FA_YOY_OR</stp>
        <stp>2</stp>
        <stp>601801.SH</stp>
        <stp>2020-12-31</stp>
        <tr r="S2883" s="3"/>
      </tp>
      <tp>
        <v>1.8727692645</v>
        <stp/>
        <stp>EM_S_FA_YOY_OR</stp>
        <stp>2</stp>
        <stp>601811.SH</stp>
        <stp>2020-12-31</stp>
        <tr r="S2885" s="3"/>
      </tp>
      <tp>
        <v>20.470955335399999</v>
        <stp/>
        <stp>EM_S_FA_YOY_OR</stp>
        <stp>2</stp>
        <stp>601818.SH</stp>
        <stp>2019-12-31</stp>
        <tr r="R2886" s="3"/>
      </tp>
      <tp>
        <v>41.872430858599998</v>
        <stp/>
        <stp>EM_S_FA_YOY_OR</stp>
        <stp>2</stp>
        <stp>601808.SH</stp>
        <stp>2019-12-31</stp>
        <tr r="R2884" s="3"/>
      </tp>
      <tp>
        <v>1.8360717708000001</v>
        <stp/>
        <stp>EM_S_FA_YOY_OR</stp>
        <stp>2</stp>
        <stp>601880.SH</stp>
        <stp>2021-12-31</stp>
        <tr r="T2893" s="3"/>
      </tp>
      <tp>
        <v>39.366270774699998</v>
        <stp/>
        <stp>EM_S_FA_YOY_OR</stp>
        <stp>2</stp>
        <stp>601881.SH</stp>
        <stp>2020-12-31</stp>
        <tr r="S2894" s="3"/>
      </tp>
      <tp>
        <v>18.995095548799998</v>
        <stp/>
        <stp>EM_S_FA_YOY_OR</stp>
        <stp>2</stp>
        <stp>601890.SH</stp>
        <stp>2021-12-31</stp>
        <tr r="T2898" s="3"/>
      </tp>
      <tp>
        <v>24.153666901200001</v>
        <stp/>
        <stp>EM_S_FA_YOY_OR</stp>
        <stp>2</stp>
        <stp>601898.SH</stp>
        <stp>2019-12-31</stp>
        <tr r="R2899" s="3"/>
      </tp>
      <tp>
        <v>2.0404774992000001</v>
        <stp/>
        <stp>EM_S_FA_YOY_OR</stp>
        <stp>2</stp>
        <stp>601888.SH</stp>
        <stp>2019-12-31</stp>
        <tr r="R2897" s="3"/>
      </tp>
      <tp>
        <v>58.101993153700001</v>
        <stp/>
        <stp>EM_S_FA_YOY_OR</stp>
        <stp>2</stp>
        <stp>600740.SH</stp>
        <stp>2021-12-31</stp>
        <tr r="T2577" s="3"/>
      </tp>
      <tp>
        <v>-7.2529671928999999</v>
        <stp/>
        <stp>EM_S_FA_YOY_OR</stp>
        <stp>2</stp>
        <stp>600741.SH</stp>
        <stp>2020-12-31</stp>
        <tr r="S2578" s="3"/>
      </tp>
      <tp>
        <v>-20.2214407584</v>
        <stp/>
        <stp>EM_S_FA_YOY_OR</stp>
        <stp>2</stp>
        <stp>600743.SH</stp>
        <stp>2022-12-31</stp>
        <tr r="U2580" s="3"/>
      </tp>
      <tp>
        <v>-7.0066334194</v>
        <stp/>
        <stp>EM_S_FA_YOY_OR</stp>
        <stp>2</stp>
        <stp>600778.SH</stp>
        <stp>2019-12-31</stp>
        <tr r="R2610" s="3"/>
      </tp>
      <tp>
        <v>17.715798233600001</v>
        <stp/>
        <stp>EM_S_FA_YOY_OR</stp>
        <stp>2</stp>
        <stp>600750.SH</stp>
        <stp>2021-12-31</stp>
        <tr r="T2586" s="3"/>
      </tp>
      <tp>
        <v>2.9162899649999998</v>
        <stp/>
        <stp>EM_S_FA_YOY_OR</stp>
        <stp>2</stp>
        <stp>600751.SH</stp>
        <stp>2020-12-31</stp>
        <tr r="S2587" s="3"/>
      </tp>
      <tp>
        <v>14.6117118409</v>
        <stp/>
        <stp>EM_S_FA_YOY_OR</stp>
        <stp>2</stp>
        <stp>600753.SH</stp>
        <stp>2022-12-31</stp>
        <tr r="U2588" s="3"/>
      </tp>
      <tp>
        <v>-29.942694400000001</v>
        <stp/>
        <stp>EM_S_FA_YOY_OR</stp>
        <stp>2</stp>
        <stp>600768.SH</stp>
        <stp>2019-12-31</stp>
        <tr r="R2601" s="3"/>
      </tp>
      <tp>
        <v>-8.5071376529999991</v>
        <stp/>
        <stp>EM_S_FA_YOY_OR</stp>
        <stp>2</stp>
        <stp>600758.SH</stp>
        <stp>2019-12-31</stp>
        <tr r="R2593" s="3"/>
      </tp>
      <tp>
        <v>24.793078256899999</v>
        <stp/>
        <stp>EM_S_FA_YOY_OR</stp>
        <stp>2</stp>
        <stp>600760.SH</stp>
        <stp>2021-12-31</stp>
        <tr r="T2595" s="3"/>
      </tp>
      <tp>
        <v>26.3212139012</v>
        <stp/>
        <stp>EM_S_FA_YOY_OR</stp>
        <stp>2</stp>
        <stp>600761.SH</stp>
        <stp>2020-12-31</stp>
        <tr r="S2596" s="3"/>
      </tp>
      <tp>
        <v>-2.2336956676000002</v>
        <stp/>
        <stp>EM_S_FA_YOY_OR</stp>
        <stp>2</stp>
        <stp>600763.SH</stp>
        <stp>2022-12-31</stp>
        <tr r="U2597" s="3"/>
      </tp>
      <tp>
        <v>9.2540406091000005</v>
        <stp/>
        <stp>EM_S_FA_YOY_OR</stp>
        <stp>2</stp>
        <stp>600748.SH</stp>
        <stp>2019-12-31</stp>
        <tr r="R2584" s="3"/>
      </tp>
      <tp>
        <v>-1.0362135835999999</v>
        <stp/>
        <stp>EM_S_FA_YOY_OR</stp>
        <stp>2</stp>
        <stp>600770.SH</stp>
        <stp>2021-12-31</stp>
        <tr r="T2603" s="3"/>
      </tp>
      <tp>
        <v>-8.8462450058000002</v>
        <stp/>
        <stp>EM_S_FA_YOY_OR</stp>
        <stp>2</stp>
        <stp>600771.SH</stp>
        <stp>2020-12-31</stp>
        <tr r="S2604" s="3"/>
      </tp>
      <tp>
        <v>-2.3058282739</v>
        <stp/>
        <stp>EM_S_FA_YOY_OR</stp>
        <stp>2</stp>
        <stp>600773.SH</stp>
        <stp>2022-12-31</stp>
        <tr r="U2605" s="3"/>
      </tp>
      <tp>
        <v>5.1718896882000003</v>
        <stp/>
        <stp>EM_S_FA_YOY_OR</stp>
        <stp>2</stp>
        <stp>600703.SH</stp>
        <stp>2022-12-31</stp>
        <tr r="U2542" s="3"/>
      </tp>
      <tp>
        <v>36.165570510199998</v>
        <stp/>
        <stp>EM_S_FA_YOY_OR</stp>
        <stp>2</stp>
        <stp>600738.SH</stp>
        <stp>2019-12-31</stp>
        <tr r="R2575" s="3"/>
      </tp>
      <tp>
        <v>71.094591598600005</v>
        <stp/>
        <stp>EM_S_FA_YOY_OR</stp>
        <stp>2</stp>
        <stp>600710.SH</stp>
        <stp>2021-12-31</stp>
        <tr r="T2548" s="3"/>
      </tp>
      <tp>
        <v>9.2840063738000005</v>
        <stp/>
        <stp>EM_S_FA_YOY_OR</stp>
        <stp>2</stp>
        <stp>600711.SH</stp>
        <stp>2020-12-31</stp>
        <tr r="S2549" s="3"/>
      </tp>
      <tp>
        <v>11.298775834600001</v>
        <stp/>
        <stp>EM_S_FA_YOY_OR</stp>
        <stp>2</stp>
        <stp>600713.SH</stp>
        <stp>2022-12-31</stp>
        <tr r="U2551" s="3"/>
      </tp>
      <tp>
        <v>7.0874653390000004</v>
        <stp/>
        <stp>EM_S_FA_YOY_OR</stp>
        <stp>2</stp>
        <stp>600728.SH</stp>
        <stp>2019-12-31</stp>
        <tr r="R2565" s="3"/>
      </tp>
      <tp>
        <v>16.669054763999998</v>
        <stp/>
        <stp>EM_S_FA_YOY_OR</stp>
        <stp>2</stp>
        <stp>600718.SH</stp>
        <stp>2019-12-31</stp>
        <tr r="R2556" s="3"/>
      </tp>
      <tp>
        <v>-1.7816467099</v>
        <stp/>
        <stp>EM_S_FA_YOY_OR</stp>
        <stp>2</stp>
        <stp>600720.SH</stp>
        <stp>2021-12-31</stp>
        <tr r="T2558" s="3"/>
      </tp>
      <tp>
        <v>-67.738664858700005</v>
        <stp/>
        <stp>EM_S_FA_YOY_OR</stp>
        <stp>2</stp>
        <stp>600721.SH</stp>
        <stp>2020-12-31</stp>
        <tr r="S2559" s="3"/>
      </tp>
      <tp>
        <v>-33.585984476</v>
        <stp/>
        <stp>EM_S_FA_YOY_OR</stp>
        <stp>2</stp>
        <stp>600708.SH</stp>
        <stp>2019-12-31</stp>
        <tr r="R2547" s="3"/>
      </tp>
      <tp>
        <v>1.2019585451999999</v>
        <stp/>
        <stp>EM_S_FA_YOY_OR</stp>
        <stp>2</stp>
        <stp>600730.SH</stp>
        <stp>2021-12-31</stp>
        <tr r="T2567" s="3"/>
      </tp>
      <tp>
        <v>-5.6971285662</v>
        <stp/>
        <stp>EM_S_FA_YOY_OR</stp>
        <stp>2</stp>
        <stp>600731.SH</stp>
        <stp>2020-12-31</stp>
        <tr r="S2568" s="3"/>
      </tp>
      <tp>
        <v>9.3993405245999995</v>
        <stp/>
        <stp>EM_S_FA_YOY_OR</stp>
        <stp>2</stp>
        <stp>600733.SH</stp>
        <stp>2022-12-31</stp>
        <tr r="U2570" s="3"/>
      </tp>
      <tp>
        <v>12.7989816714</v>
        <stp/>
        <stp>EM_S_FA_YOY_OR</stp>
        <stp>2</stp>
        <stp>600780.SH</stp>
        <stp>2021-12-31</stp>
        <tr r="T2612" s="3"/>
      </tp>
      <tp>
        <v>-14.390359653499999</v>
        <stp/>
        <stp>EM_S_FA_YOY_OR</stp>
        <stp>2</stp>
        <stp>600783.SH</stp>
        <stp>2022-12-31</stp>
        <tr r="U2614" s="3"/>
      </tp>
      <tp>
        <v>13.12610405</v>
        <stp/>
        <stp>EM_S_FA_YOY_OR</stp>
        <stp>2</stp>
        <stp>600790.SH</stp>
        <stp>2021-12-31</stp>
        <tr r="T2619" s="3"/>
      </tp>
      <tp>
        <v>-73.568379641600004</v>
        <stp/>
        <stp>EM_S_FA_YOY_OR</stp>
        <stp>2</stp>
        <stp>600791.SH</stp>
        <stp>2020-12-31</stp>
        <tr r="S2620" s="3"/>
      </tp>
      <tp>
        <v>8.7310611102000006</v>
        <stp/>
        <stp>EM_S_FA_YOY_OR</stp>
        <stp>2</stp>
        <stp>600793.SH</stp>
        <stp>2022-12-31</stp>
        <tr r="U2622" s="3"/>
      </tp>
      <tp>
        <v>-9.5882769950999993</v>
        <stp/>
        <stp>EM_S_FA_YOY_OR</stp>
        <stp>2</stp>
        <stp>600798.SH</stp>
        <stp>2019-12-31</stp>
        <tr r="R2627" s="3"/>
      </tp>
      <tp>
        <v>21.100708604299999</v>
        <stp/>
        <stp>EM_S_FA_YOY_OR</stp>
        <stp>2</stp>
        <stp>000700.SZ</stp>
        <stp>2021-12-31</stp>
        <tr r="T231" s="3"/>
      </tp>
      <tp>
        <v>-8.9758860786000003</v>
        <stp/>
        <stp>EM_S_FA_YOY_OR</stp>
        <stp>2</stp>
        <stp>000701.SZ</stp>
        <stp>2020-12-31</stp>
        <tr r="S232" s="3"/>
      </tp>
      <tp>
        <v>17.262183071300001</v>
        <stp/>
        <stp>EM_S_FA_YOY_OR</stp>
        <stp>2</stp>
        <stp>000703.SZ</stp>
        <stp>2022-12-31</stp>
        <tr r="U234" s="3"/>
      </tp>
      <tp>
        <v>12.601328047599999</v>
        <stp/>
        <stp>EM_S_FA_YOY_OR</stp>
        <stp>2</stp>
        <stp>000738.SZ</stp>
        <stp>2019-12-31</stp>
        <tr r="R262" s="3"/>
      </tp>
      <tp>
        <v>104.6119143721</v>
        <stp/>
        <stp>EM_S_FA_YOY_OR</stp>
        <stp>2</stp>
        <stp>300708.SZ</stp>
        <stp>2019-12-31</stp>
        <tr r="R1974" s="3"/>
      </tp>
      <tp>
        <v>14.044770168099999</v>
        <stp/>
        <stp>EM_S_FA_YOY_OR</stp>
        <stp>2</stp>
        <stp>300730.SZ</stp>
        <stp>2021-12-31</stp>
        <tr r="T1993" s="3"/>
      </tp>
      <tp>
        <v>0.33162067350000002</v>
        <stp/>
        <stp>EM_S_FA_YOY_OR</stp>
        <stp>2</stp>
        <stp>300731.SZ</stp>
        <stp>2020-12-31</stp>
        <tr r="S1994" s="3"/>
      </tp>
      <tp>
        <v>-7.6737150109999996</v>
        <stp/>
        <stp>EM_S_FA_YOY_OR</stp>
        <stp>2</stp>
        <stp>000710.SZ</stp>
        <stp>2021-12-31</stp>
        <tr r="T239" s="3"/>
      </tp>
      <tp>
        <v>-39.080929668400003</v>
        <stp/>
        <stp>EM_S_FA_YOY_OR</stp>
        <stp>2</stp>
        <stp>000711.SZ</stp>
        <stp>2020-12-31</stp>
        <tr r="S240" s="3"/>
      </tp>
      <tp>
        <v>14.825412012599999</v>
        <stp/>
        <stp>EM_S_FA_YOY_OR</stp>
        <stp>2</stp>
        <stp>000713.SZ</stp>
        <stp>2022-12-31</stp>
        <tr r="U242" s="3"/>
      </tp>
      <tp>
        <v>26.041179956099999</v>
        <stp/>
        <stp>EM_S_FA_YOY_OR</stp>
        <stp>2</stp>
        <stp>000728.SZ</stp>
        <stp>2019-12-31</stp>
        <tr r="R255" s="3"/>
      </tp>
      <tp>
        <v>-9.3164867577999999</v>
        <stp/>
        <stp>EM_S_FA_YOY_OR</stp>
        <stp>2</stp>
        <stp>300718.SZ</stp>
        <stp>2019-12-31</stp>
        <tr r="R1983" s="3"/>
      </tp>
      <tp>
        <v>15.7644583019</v>
        <stp/>
        <stp>EM_S_FA_YOY_OR</stp>
        <stp>2</stp>
        <stp>300720.SZ</stp>
        <stp>2021-12-31</stp>
        <tr r="T1985" s="3"/>
      </tp>
      <tp>
        <v>5.2118629673000001</v>
        <stp/>
        <stp>EM_S_FA_YOY_OR</stp>
        <stp>2</stp>
        <stp>300721.SZ</stp>
        <stp>2020-12-31</stp>
        <tr r="S1986" s="3"/>
      </tp>
      <tp>
        <v>3.6824139381999998</v>
        <stp/>
        <stp>EM_S_FA_YOY_OR</stp>
        <stp>2</stp>
        <stp>300723.SZ</stp>
        <stp>2022-12-31</stp>
        <tr r="U1988" s="3"/>
      </tp>
      <tp>
        <v>20.978203299800001</v>
        <stp/>
        <stp>EM_S_FA_YOY_OR</stp>
        <stp>2</stp>
        <stp>000718.SZ</stp>
        <stp>2019-12-31</stp>
        <tr r="R246" s="3"/>
      </tp>
      <tp>
        <v>8.5037804753999993</v>
        <stp/>
        <stp>EM_S_FA_YOY_OR</stp>
        <stp>2</stp>
        <stp>000720.SZ</stp>
        <stp>2021-12-31</stp>
        <tr r="T248" s="3"/>
      </tp>
      <tp>
        <v>-17.902078309099998</v>
        <stp/>
        <stp>EM_S_FA_YOY_OR</stp>
        <stp>2</stp>
        <stp>000721.SZ</stp>
        <stp>2020-12-31</stp>
        <tr r="S249" s="3"/>
      </tp>
      <tp>
        <v>15.178994218</v>
        <stp/>
        <stp>EM_S_FA_YOY_OR</stp>
        <stp>2</stp>
        <stp>000723.SZ</stp>
        <stp>2022-12-31</stp>
        <tr r="U251" s="3"/>
      </tp>
      <tp>
        <v>42.024046803200001</v>
        <stp/>
        <stp>EM_S_FA_YOY_OR</stp>
        <stp>2</stp>
        <stp>300710.SZ</stp>
        <stp>2021-12-31</stp>
        <tr r="T1976" s="3"/>
      </tp>
      <tp>
        <v>15.4281603019</v>
        <stp/>
        <stp>EM_S_FA_YOY_OR</stp>
        <stp>2</stp>
        <stp>300711.SZ</stp>
        <stp>2020-12-31</stp>
        <tr r="S1977" s="3"/>
      </tp>
      <tp>
        <v>34.180188005799998</v>
        <stp/>
        <stp>EM_S_FA_YOY_OR</stp>
        <stp>2</stp>
        <stp>300713.SZ</stp>
        <stp>2022-12-31</stp>
        <tr r="U1979" s="3"/>
      </tp>
      <tp>
        <v>0.59593169859999995</v>
        <stp/>
        <stp>EM_S_FA_YOY_OR</stp>
        <stp>2</stp>
        <stp>000708.SZ</stp>
        <stp>2019-12-31</stp>
        <tr r="R237" s="3"/>
      </tp>
      <tp>
        <v>-0.57073641470000003</v>
        <stp/>
        <stp>EM_S_FA_YOY_OR</stp>
        <stp>2</stp>
        <stp>000731.SZ</stp>
        <stp>2020-12-31</stp>
        <tr r="S257" s="3"/>
      </tp>
      <tp>
        <v>28.481292292599999</v>
        <stp/>
        <stp>EM_S_FA_YOY_OR</stp>
        <stp>2</stp>
        <stp>000733.SZ</stp>
        <stp>2022-12-31</stp>
        <tr r="U258" s="3"/>
      </tp>
      <tp>
        <v>11.447360073800001</v>
        <stp/>
        <stp>EM_S_FA_YOY_OR</stp>
        <stp>2</stp>
        <stp>300700.SZ</stp>
        <stp>2021-12-31</stp>
        <tr r="T1967" s="3"/>
      </tp>
      <tp>
        <v>68.457162396599998</v>
        <stp/>
        <stp>EM_S_FA_YOY_OR</stp>
        <stp>2</stp>
        <stp>300701.SZ</stp>
        <stp>2020-12-31</stp>
        <tr r="S1968" s="3"/>
      </tp>
      <tp>
        <v>-4.6486237029000002</v>
        <stp/>
        <stp>EM_S_FA_YOY_OR</stp>
        <stp>2</stp>
        <stp>300703.SZ</stp>
        <stp>2022-12-31</stp>
        <tr r="U1970" s="3"/>
      </tp>
      <tp>
        <v>0.84491031650000004</v>
        <stp/>
        <stp>EM_S_FA_YOY_OR</stp>
        <stp>2</stp>
        <stp>000778.SZ</stp>
        <stp>2019-12-31</stp>
        <tr r="R280" s="3"/>
      </tp>
      <tp>
        <v>15.3557340693</v>
        <stp/>
        <stp>EM_S_FA_YOY_OR</stp>
        <stp>2</stp>
        <stp>000750.SZ</stp>
        <stp>2021-12-31</stp>
        <tr r="T264" s="3"/>
      </tp>
      <tp>
        <v>-15.065104482100001</v>
        <stp/>
        <stp>EM_S_FA_YOY_OR</stp>
        <stp>2</stp>
        <stp>000751.SZ</stp>
        <stp>2020-12-31</stp>
        <tr r="S265" s="3"/>
      </tp>
      <tp>
        <v>-6.8084839819000003</v>
        <stp/>
        <stp>EM_S_FA_YOY_OR</stp>
        <stp>2</stp>
        <stp>000753.SZ</stp>
        <stp>2022-12-31</stp>
        <tr r="U267" s="3"/>
      </tp>
      <tp>
        <v>2.4797469179</v>
        <stp/>
        <stp>EM_S_FA_YOY_OR</stp>
        <stp>2</stp>
        <stp>000768.SZ</stp>
        <stp>2019-12-31</stp>
        <tr r="R277" s="3"/>
      </tp>
      <tp>
        <v>-25.159164136400001</v>
        <stp/>
        <stp>EM_S_FA_YOY_OR</stp>
        <stp>2</stp>
        <stp>000758.SZ</stp>
        <stp>2019-12-31</stp>
        <tr r="R271" s="3"/>
      </tp>
      <tp>
        <v>-7.6914235626999998</v>
        <stp/>
        <stp>EM_S_FA_YOY_OR</stp>
        <stp>2</stp>
        <stp>000761.SZ</stp>
        <stp>2020-12-31</stp>
        <tr r="S273" s="3"/>
      </tp>
      <tp>
        <v>-26.110924428000001</v>
        <stp/>
        <stp>EM_S_FA_YOY_OR</stp>
        <stp>2</stp>
        <stp>000783.SZ</stp>
        <stp>2022-12-31</stp>
        <tr r="U283" s="3"/>
      </tp>
      <tp>
        <v>25.764569058300001</v>
        <stp/>
        <stp>EM_S_FA_YOY_OR</stp>
        <stp>2</stp>
        <stp>000790.SZ</stp>
        <stp>2021-12-31</stp>
        <tr r="T288" s="3"/>
      </tp>
      <tp>
        <v>-0.1180181961</v>
        <stp/>
        <stp>EM_S_FA_YOY_OR</stp>
        <stp>2</stp>
        <stp>000791.SZ</stp>
        <stp>2020-12-31</stp>
        <tr r="S289" s="3"/>
      </tp>
      <tp>
        <v>-24.803738774799999</v>
        <stp/>
        <stp>EM_S_FA_YOY_OR</stp>
        <stp>2</stp>
        <stp>000793.SZ</stp>
        <stp>2022-12-31</stp>
        <tr r="U291" s="3"/>
      </tp>
      <tp>
        <v>-7.5922945963000004</v>
        <stp/>
        <stp>EM_S_FA_YOY_OR</stp>
        <stp>2</stp>
        <stp>000798.SZ</stp>
        <stp>2019-12-31</stp>
        <tr r="R295" s="3"/>
      </tp>
      <tp>
        <v>8.3463131345000008</v>
        <stp/>
        <stp>EM_S_FA_YOY_OR</stp>
        <stp>2</stp>
        <stp>000788.SZ</stp>
        <stp>2019-12-31</stp>
        <tr r="R286" s="3"/>
      </tp>
      <tp>
        <v>3.6344853097000001</v>
        <stp/>
        <stp>EM_S_FA_YOY_OR</stp>
        <stp>2</stp>
        <stp>600640.SH</stp>
        <stp>2021-12-31</stp>
        <tr r="T2492" s="3"/>
      </tp>
      <tp>
        <v>-50.1564776389</v>
        <stp/>
        <stp>EM_S_FA_YOY_OR</stp>
        <stp>2</stp>
        <stp>600641.SH</stp>
        <stp>2020-12-31</stp>
        <tr r="S2493" s="3"/>
      </tp>
      <tp>
        <v>-17.485514190500002</v>
        <stp/>
        <stp>EM_S_FA_YOY_OR</stp>
        <stp>2</stp>
        <stp>600643.SH</stp>
        <stp>2022-12-31</stp>
        <tr r="U2495" s="3"/>
      </tp>
      <tp>
        <v>-30.399835925000001</v>
        <stp/>
        <stp>EM_S_FA_YOY_OR</stp>
        <stp>2</stp>
        <stp>600678.SH</stp>
        <stp>2019-12-31</stp>
        <tr r="R2522" s="3"/>
      </tp>
      <tp>
        <v>1.9328353622000001</v>
        <stp/>
        <stp>EM_S_FA_YOY_OR</stp>
        <stp>2</stp>
        <stp>600650.SH</stp>
        <stp>2021-12-31</stp>
        <tr r="T2501" s="3"/>
      </tp>
      <tp>
        <v>-22.5755071492</v>
        <stp/>
        <stp>EM_S_FA_YOY_OR</stp>
        <stp>2</stp>
        <stp>600651.SH</stp>
        <stp>2020-12-31</stp>
        <tr r="S2502" s="3"/>
      </tp>
      <tp>
        <v>-16.188788020099999</v>
        <stp/>
        <stp>EM_S_FA_YOY_OR</stp>
        <stp>2</stp>
        <stp>600653.SH</stp>
        <stp>2022-12-31</stp>
        <tr r="U2503" s="3"/>
      </tp>
      <tp>
        <v>5.5119106027999996</v>
        <stp/>
        <stp>EM_S_FA_YOY_OR</stp>
        <stp>2</stp>
        <stp>600668.SH</stp>
        <stp>2019-12-31</stp>
        <tr r="R2516" s="3"/>
      </tp>
      <tp>
        <v>-18.329844413299998</v>
        <stp/>
        <stp>EM_S_FA_YOY_OR</stp>
        <stp>2</stp>
        <stp>600658.SH</stp>
        <stp>2019-12-31</stp>
        <tr r="R2507" s="3"/>
      </tp>
      <tp>
        <v>18.569073101000001</v>
        <stp/>
        <stp>EM_S_FA_YOY_OR</stp>
        <stp>2</stp>
        <stp>600660.SH</stp>
        <stp>2021-12-31</stp>
        <tr r="T2508" s="3"/>
      </tp>
      <tp>
        <v>-24.354555831999999</v>
        <stp/>
        <stp>EM_S_FA_YOY_OR</stp>
        <stp>2</stp>
        <stp>600661.SH</stp>
        <stp>2020-12-31</stp>
        <tr r="S2509" s="3"/>
      </tp>
      <tp>
        <v>-15.2085772099</v>
        <stp/>
        <stp>EM_S_FA_YOY_OR</stp>
        <stp>2</stp>
        <stp>600663.SH</stp>
        <stp>2022-12-31</stp>
        <tr r="U2511" s="3"/>
      </tp>
      <tp>
        <v>15.6258133976</v>
        <stp/>
        <stp>EM_S_FA_YOY_OR</stp>
        <stp>2</stp>
        <stp>600648.SH</stp>
        <stp>2019-12-31</stp>
        <tr r="R2499" s="3"/>
      </tp>
      <tp>
        <v>-30.445460273599998</v>
        <stp/>
        <stp>EM_S_FA_YOY_OR</stp>
        <stp>2</stp>
        <stp>600671.SH</stp>
        <stp>2020-12-31</stp>
        <tr r="S2517" s="3"/>
      </tp>
      <tp>
        <v>-8.6170236990000006</v>
        <stp/>
        <stp>EM_S_FA_YOY_OR</stp>
        <stp>2</stp>
        <stp>600673.SH</stp>
        <stp>2022-12-31</stp>
        <tr r="U2518" s="3"/>
      </tp>
      <tp>
        <v>8.6711798167000005</v>
        <stp/>
        <stp>EM_S_FA_YOY_OR</stp>
        <stp>2</stp>
        <stp>600600.SH</stp>
        <stp>2021-12-31</stp>
        <tr r="T2459" s="3"/>
      </tp>
      <tp>
        <v>2.4510499825999998</v>
        <stp/>
        <stp>EM_S_FA_YOY_OR</stp>
        <stp>2</stp>
        <stp>600601.SH</stp>
        <stp>2020-12-31</stp>
        <tr r="S2460" s="3"/>
      </tp>
      <tp>
        <v>16.149089296</v>
        <stp/>
        <stp>EM_S_FA_YOY_OR</stp>
        <stp>2</stp>
        <stp>600603.SH</stp>
        <stp>2022-12-31</stp>
        <tr r="U2462" s="3"/>
      </tp>
      <tp>
        <v>19.672817709099998</v>
        <stp/>
        <stp>EM_S_FA_YOY_OR</stp>
        <stp>2</stp>
        <stp>600638.SH</stp>
        <stp>2019-12-31</stp>
        <tr r="R2490" s="3"/>
      </tp>
      <tp>
        <v>29.202672897300001</v>
        <stp/>
        <stp>EM_S_FA_YOY_OR</stp>
        <stp>2</stp>
        <stp>600610.SH</stp>
        <stp>2021-12-31</stp>
        <tr r="T2468" s="3"/>
      </tp>
      <tp>
        <v>-32.022523025399998</v>
        <stp/>
        <stp>EM_S_FA_YOY_OR</stp>
        <stp>2</stp>
        <stp>600611.SH</stp>
        <stp>2020-12-31</stp>
        <tr r="S2469" s="3"/>
      </tp>
      <tp>
        <v>3.7161850995000001</v>
        <stp/>
        <stp>EM_S_FA_YOY_OR</stp>
        <stp>2</stp>
        <stp>600613.SH</stp>
        <stp>2022-12-31</stp>
        <tr r="U2471" s="3"/>
      </tp>
      <tp>
        <v>-40.449643275200003</v>
        <stp/>
        <stp>EM_S_FA_YOY_OR</stp>
        <stp>2</stp>
        <stp>600628.SH</stp>
        <stp>2019-12-31</stp>
        <tr r="R2483" s="3"/>
      </tp>
      <tp>
        <v>-9.8577644152000001</v>
        <stp/>
        <stp>EM_S_FA_YOY_OR</stp>
        <stp>2</stp>
        <stp>600618.SH</stp>
        <stp>2019-12-31</stp>
        <tr r="R2475" s="3"/>
      </tp>
      <tp>
        <v>13.3699238782</v>
        <stp/>
        <stp>EM_S_FA_YOY_OR</stp>
        <stp>2</stp>
        <stp>600620.SH</stp>
        <stp>2021-12-31</stp>
        <tr r="T2477" s="3"/>
      </tp>
      <tp>
        <v>4.6795101586000003</v>
        <stp/>
        <stp>EM_S_FA_YOY_OR</stp>
        <stp>2</stp>
        <stp>600621.SH</stp>
        <stp>2020-12-31</stp>
        <tr r="S2478" s="3"/>
      </tp>
      <tp>
        <v>-2.9747424789000001</v>
        <stp/>
        <stp>EM_S_FA_YOY_OR</stp>
        <stp>2</stp>
        <stp>600623.SH</stp>
        <stp>2022-12-31</stp>
        <tr r="U2480" s="3"/>
      </tp>
      <tp>
        <v>18.543712425999999</v>
        <stp/>
        <stp>EM_S_FA_YOY_OR</stp>
        <stp>2</stp>
        <stp>600608.SH</stp>
        <stp>2019-12-31</stp>
        <tr r="R2466" s="3"/>
      </tp>
      <tp>
        <v>-9.3589285340000004</v>
        <stp/>
        <stp>EM_S_FA_YOY_OR</stp>
        <stp>2</stp>
        <stp>600630.SH</stp>
        <stp>2021-12-31</stp>
        <tr r="T2485" s="3"/>
      </tp>
      <tp>
        <v>69.270954050200004</v>
        <stp/>
        <stp>EM_S_FA_YOY_OR</stp>
        <stp>2</stp>
        <stp>600633.SH</stp>
        <stp>2022-12-31</stp>
        <tr r="U2486" s="3"/>
      </tp>
      <tp>
        <v>-11.999986093</v>
        <stp/>
        <stp>EM_S_FA_YOY_OR</stp>
        <stp>2</stp>
        <stp>600681.SH</stp>
        <stp>2020-12-31</stp>
        <tr r="S2524" s="3"/>
      </tp>
      <tp>
        <v>-17.9359780855</v>
        <stp/>
        <stp>EM_S_FA_YOY_OR</stp>
        <stp>2</stp>
        <stp>600683.SH</stp>
        <stp>2022-12-31</stp>
        <tr r="U2526" s="3"/>
      </tp>
      <tp>
        <v>8.5029667549999992</v>
        <stp/>
        <stp>EM_S_FA_YOY_OR</stp>
        <stp>2</stp>
        <stp>600690.SH</stp>
        <stp>2021-12-31</stp>
        <tr r="T2532" s="3"/>
      </tp>
      <tp>
        <v>0.1160729341</v>
        <stp/>
        <stp>EM_S_FA_YOY_OR</stp>
        <stp>2</stp>
        <stp>600691.SH</stp>
        <stp>2020-12-31</stp>
        <tr r="S2533" s="3"/>
      </tp>
      <tp>
        <v>-11.782236621899999</v>
        <stp/>
        <stp>EM_S_FA_YOY_OR</stp>
        <stp>2</stp>
        <stp>600693.SH</stp>
        <stp>2022-12-31</stp>
        <tr r="U2535" s="3"/>
      </tp>
      <tp>
        <v>7.2742581683000003</v>
        <stp/>
        <stp>EM_S_FA_YOY_OR</stp>
        <stp>2</stp>
        <stp>600698.SH</stp>
        <stp>2019-12-31</stp>
        <tr r="R2539" s="3"/>
      </tp>
      <tp>
        <v>-6.8843004069999996</v>
        <stp/>
        <stp>EM_S_FA_YOY_OR</stp>
        <stp>2</stp>
        <stp>600688.SH</stp>
        <stp>2019-12-31</stp>
        <tr r="R2530" s="3"/>
      </tp>
      <tp>
        <v>-2.1438965504</v>
        <stp/>
        <stp>EM_S_FA_YOY_OR</stp>
        <stp>2</stp>
        <stp>000600.SZ</stp>
        <stp>2021-12-31</stp>
        <tr r="T171" s="3"/>
      </tp>
      <tp>
        <v>15.1646422888</v>
        <stp/>
        <stp>EM_S_FA_YOY_OR</stp>
        <stp>2</stp>
        <stp>000601.SZ</stp>
        <stp>2020-12-31</stp>
        <tr r="S172" s="3"/>
      </tp>
      <tp>
        <v>14.725141146</v>
        <stp/>
        <stp>EM_S_FA_YOY_OR</stp>
        <stp>2</stp>
        <stp>000603.SZ</stp>
        <stp>2022-12-31</stp>
        <tr r="U173" s="3"/>
      </tp>
      <tp>
        <v>-2.6142190475999998</v>
        <stp/>
        <stp>EM_S_FA_YOY_OR</stp>
        <stp>2</stp>
        <stp>000638.SZ</stp>
        <stp>2019-12-31</stp>
        <tr r="R198" s="3"/>
      </tp>
      <tp>
        <v>9.1512105799000008</v>
        <stp/>
        <stp>EM_S_FA_YOY_OR</stp>
        <stp>2</stp>
        <stp>300608.SZ</stp>
        <stp>2019-12-31</stp>
        <tr r="R1883" s="3"/>
      </tp>
      <tp>
        <v>26.941365851400001</v>
        <stp/>
        <stp>EM_S_FA_YOY_OR</stp>
        <stp>2</stp>
        <stp>300630.SZ</stp>
        <stp>2021-12-31</stp>
        <tr r="T1903" s="3"/>
      </tp>
      <tp>
        <v>7.5556701531000003</v>
        <stp/>
        <stp>EM_S_FA_YOY_OR</stp>
        <stp>2</stp>
        <stp>300631.SZ</stp>
        <stp>2020-12-31</stp>
        <tr r="S1904" s="3"/>
      </tp>
      <tp>
        <v>22.016605015500001</v>
        <stp/>
        <stp>EM_S_FA_YOY_OR</stp>
        <stp>2</stp>
        <stp>300633.SZ</stp>
        <stp>2022-12-31</stp>
        <tr r="U1906" s="3"/>
      </tp>
      <tp>
        <v>87.279681051799997</v>
        <stp/>
        <stp>EM_S_FA_YOY_OR</stp>
        <stp>2</stp>
        <stp>000610.SZ</stp>
        <stp>2021-12-31</stp>
        <tr r="T178" s="3"/>
      </tp>
      <tp>
        <v>247.32788708379999</v>
        <stp/>
        <stp>EM_S_FA_YOY_OR</stp>
        <stp>2</stp>
        <stp>000628.SZ</stp>
        <stp>2019-12-31</stp>
        <tr r="R189" s="3"/>
      </tp>
      <tp>
        <v>-36.062553183299997</v>
        <stp/>
        <stp>EM_S_FA_YOY_OR</stp>
        <stp>2</stp>
        <stp>300618.SZ</stp>
        <stp>2019-12-31</stp>
        <tr r="R1892" s="3"/>
      </tp>
      <tp>
        <v>35.840923951500002</v>
        <stp/>
        <stp>EM_S_FA_YOY_OR</stp>
        <stp>2</stp>
        <stp>300620.SZ</stp>
        <stp>2021-12-31</stp>
        <tr r="T1894" s="3"/>
      </tp>
      <tp>
        <v>-15.1190497469</v>
        <stp/>
        <stp>EM_S_FA_YOY_OR</stp>
        <stp>2</stp>
        <stp>300621.SZ</stp>
        <stp>2020-12-31</stp>
        <tr r="S1895" s="3"/>
      </tp>
      <tp>
        <v>2.8604289433000001</v>
        <stp/>
        <stp>EM_S_FA_YOY_OR</stp>
        <stp>2</stp>
        <stp>300623.SZ</stp>
        <stp>2022-12-31</stp>
        <tr r="U1897" s="3"/>
      </tp>
      <tp>
        <v>21.385123005800001</v>
        <stp/>
        <stp>EM_S_FA_YOY_OR</stp>
        <stp>2</stp>
        <stp>000620.SZ</stp>
        <stp>2021-12-31</stp>
        <tr r="T183" s="3"/>
      </tp>
      <tp>
        <v>24.501110307899999</v>
        <stp/>
        <stp>EM_S_FA_YOY_OR</stp>
        <stp>2</stp>
        <stp>000623.SZ</stp>
        <stp>2022-12-31</stp>
        <tr r="U185" s="3"/>
      </tp>
      <tp>
        <v>32.474265350899998</v>
        <stp/>
        <stp>EM_S_FA_YOY_OR</stp>
        <stp>2</stp>
        <stp>300610.SZ</stp>
        <stp>2021-12-31</stp>
        <tr r="T1885" s="3"/>
      </tp>
      <tp>
        <v>11.9911199289</v>
        <stp/>
        <stp>EM_S_FA_YOY_OR</stp>
        <stp>2</stp>
        <stp>300611.SZ</stp>
        <stp>2020-12-31</stp>
        <tr r="S1886" s="3"/>
      </tp>
      <tp>
        <v>22.921950799699999</v>
        <stp/>
        <stp>EM_S_FA_YOY_OR</stp>
        <stp>2</stp>
        <stp>300613.SZ</stp>
        <stp>2022-12-31</stp>
        <tr r="U1888" s="3"/>
      </tp>
      <tp>
        <v>37.126935956200001</v>
        <stp/>
        <stp>EM_S_FA_YOY_OR</stp>
        <stp>2</stp>
        <stp>300628.SZ</stp>
        <stp>2019-12-31</stp>
        <tr r="R1901" s="3"/>
      </tp>
      <tp>
        <v>-15.9512409598</v>
        <stp/>
        <stp>EM_S_FA_YOY_OR</stp>
        <stp>2</stp>
        <stp>000608.SZ</stp>
        <stp>2019-12-31</stp>
        <tr r="R176" s="3"/>
      </tp>
      <tp>
        <v>31.774131016799998</v>
        <stp/>
        <stp>EM_S_FA_YOY_OR</stp>
        <stp>2</stp>
        <stp>000630.SZ</stp>
        <stp>2021-12-31</stp>
        <tr r="T191" s="3"/>
      </tp>
      <tp>
        <v>-64.754492456700007</v>
        <stp/>
        <stp>EM_S_FA_YOY_OR</stp>
        <stp>2</stp>
        <stp>000631.SZ</stp>
        <stp>2020-12-31</stp>
        <tr r="S192" s="3"/>
      </tp>
      <tp>
        <v>39.355650044599997</v>
        <stp/>
        <stp>EM_S_FA_YOY_OR</stp>
        <stp>2</stp>
        <stp>000633.SZ</stp>
        <stp>2022-12-31</stp>
        <tr r="U194" s="3"/>
      </tp>
      <tp>
        <v>-42.7795531947</v>
        <stp/>
        <stp>EM_S_FA_YOY_OR</stp>
        <stp>2</stp>
        <stp>300600.SZ</stp>
        <stp>2021-12-31</stp>
        <tr r="T1875" s="3"/>
      </tp>
      <tp>
        <v>16.355705863699999</v>
        <stp/>
        <stp>EM_S_FA_YOY_OR</stp>
        <stp>2</stp>
        <stp>300601.SZ</stp>
        <stp>2020-12-31</stp>
        <tr r="S1876" s="3"/>
      </tp>
      <tp>
        <v>-21.805096128500001</v>
        <stp/>
        <stp>EM_S_FA_YOY_OR</stp>
        <stp>2</stp>
        <stp>300603.SZ</stp>
        <stp>2022-12-31</stp>
        <tr r="U1878" s="3"/>
      </tp>
      <tp>
        <v>53.315928037200003</v>
        <stp/>
        <stp>EM_S_FA_YOY_OR</stp>
        <stp>2</stp>
        <stp>300638.SZ</stp>
        <stp>2019-12-31</stp>
        <tr r="R1910" s="3"/>
      </tp>
      <tp>
        <v>-16.734035717099999</v>
        <stp/>
        <stp>EM_S_FA_YOY_OR</stp>
        <stp>2</stp>
        <stp>000678.SZ</stp>
        <stp>2019-12-31</stp>
        <tr r="R216" s="3"/>
      </tp>
      <tp>
        <v>20.7514871339</v>
        <stp/>
        <stp>EM_S_FA_YOY_OR</stp>
        <stp>2</stp>
        <stp>300648.SZ</stp>
        <stp>2019-12-31</stp>
        <tr r="R1918" s="3"/>
      </tp>
      <tp>
        <v>-5.2239572118000002</v>
        <stp/>
        <stp>EM_S_FA_YOY_OR</stp>
        <stp>2</stp>
        <stp>300670.SZ</stp>
        <stp>2021-12-31</stp>
        <tr r="T1939" s="3"/>
      </tp>
      <tp>
        <v>39.788167378200001</v>
        <stp/>
        <stp>EM_S_FA_YOY_OR</stp>
        <stp>2</stp>
        <stp>300671.SZ</stp>
        <stp>2020-12-31</stp>
        <tr r="S1940" s="3"/>
      </tp>
      <tp>
        <v>36.266578109900003</v>
        <stp/>
        <stp>EM_S_FA_YOY_OR</stp>
        <stp>2</stp>
        <stp>300673.SZ</stp>
        <stp>2022-12-31</stp>
        <tr r="U1942" s="3"/>
      </tp>
      <tp>
        <v>15.3807319594</v>
        <stp/>
        <stp>EM_S_FA_YOY_OR</stp>
        <stp>2</stp>
        <stp>000650.SZ</stp>
        <stp>2021-12-31</stp>
        <tr r="T200" s="3"/>
      </tp>
      <tp>
        <v>-15.116510460400001</v>
        <stp/>
        <stp>EM_S_FA_YOY_OR</stp>
        <stp>2</stp>
        <stp>000651.SZ</stp>
        <stp>2020-12-31</stp>
        <tr r="S201" s="3"/>
      </tp>
      <tp>
        <v>68.579666814700005</v>
        <stp/>
        <stp>EM_S_FA_YOY_OR</stp>
        <stp>2</stp>
        <stp>000668.SZ</stp>
        <stp>2019-12-31</stp>
        <tr r="R210" s="3"/>
      </tp>
      <tp>
        <v>35.475692246500003</v>
        <stp/>
        <stp>EM_S_FA_YOY_OR</stp>
        <stp>2</stp>
        <stp>300658.SZ</stp>
        <stp>2019-12-31</stp>
        <tr r="R1928" s="3"/>
      </tp>
      <tp>
        <v>20.502728894200001</v>
        <stp/>
        <stp>EM_S_FA_YOY_OR</stp>
        <stp>2</stp>
        <stp>300660.SZ</stp>
        <stp>2021-12-31</stp>
        <tr r="T1930" s="3"/>
      </tp>
      <tp>
        <v>50.984798819600002</v>
        <stp/>
        <stp>EM_S_FA_YOY_OR</stp>
        <stp>2</stp>
        <stp>300661.SZ</stp>
        <stp>2020-12-31</stp>
        <tr r="S1931" s="3"/>
      </tp>
      <tp>
        <v>-9.4164436118000001</v>
        <stp/>
        <stp>EM_S_FA_YOY_OR</stp>
        <stp>2</stp>
        <stp>300663.SZ</stp>
        <stp>2022-12-31</stp>
        <tr r="U1933" s="3"/>
      </tp>
      <tp>
        <v>16.3133736775</v>
        <stp/>
        <stp>EM_S_FA_YOY_OR</stp>
        <stp>2</stp>
        <stp>000661.SZ</stp>
        <stp>2020-12-31</stp>
        <tr r="S207" s="3"/>
      </tp>
      <tp>
        <v>49.439991872699999</v>
        <stp/>
        <stp>EM_S_FA_YOY_OR</stp>
        <stp>2</stp>
        <stp>000663.SZ</stp>
        <stp>2022-12-31</stp>
        <tr r="U208" s="3"/>
      </tp>
      <tp>
        <v>336.79604995</v>
        <stp/>
        <stp>EM_S_FA_YOY_OR</stp>
        <stp>2</stp>
        <stp>300650.SZ</stp>
        <stp>2021-12-31</stp>
        <tr r="T1920" s="3"/>
      </tp>
      <tp>
        <v>-10.119353461199999</v>
        <stp/>
        <stp>EM_S_FA_YOY_OR</stp>
        <stp>2</stp>
        <stp>300651.SZ</stp>
        <stp>2020-12-31</stp>
        <tr r="S1921" s="3"/>
      </tp>
      <tp>
        <v>8.2587512545999999</v>
        <stp/>
        <stp>EM_S_FA_YOY_OR</stp>
        <stp>2</stp>
        <stp>300653.SZ</stp>
        <stp>2022-12-31</stp>
        <tr r="U1923" s="3"/>
      </tp>
      <tp>
        <v>14.0165243163</v>
        <stp/>
        <stp>EM_S_FA_YOY_OR</stp>
        <stp>2</stp>
        <stp>300668.SZ</stp>
        <stp>2019-12-31</stp>
        <tr r="R1937" s="3"/>
      </tp>
      <tp>
        <v>312.8811136429</v>
        <stp/>
        <stp>EM_S_FA_YOY_OR</stp>
        <stp>2</stp>
        <stp>000670.SZ</stp>
        <stp>2021-12-31</stp>
        <tr r="T212" s="3"/>
      </tp>
      <tp>
        <v>43.977464035899999</v>
        <stp/>
        <stp>EM_S_FA_YOY_OR</stp>
        <stp>2</stp>
        <stp>300640.SZ</stp>
        <stp>2021-12-31</stp>
        <tr r="T1912" s="3"/>
      </tp>
      <tp>
        <v>0.76718482960000001</v>
        <stp/>
        <stp>EM_S_FA_YOY_OR</stp>
        <stp>2</stp>
        <stp>300641.SZ</stp>
        <stp>2020-12-31</stp>
        <tr r="S1913" s="3"/>
      </tp>
      <tp>
        <v>4.5462696771999997</v>
        <stp/>
        <stp>EM_S_FA_YOY_OR</stp>
        <stp>2</stp>
        <stp>300643.SZ</stp>
        <stp>2022-12-31</stp>
        <tr r="U1915" s="3"/>
      </tp>
      <tp>
        <v>5.7903353047000001</v>
        <stp/>
        <stp>EM_S_FA_YOY_OR</stp>
        <stp>2</stp>
        <stp>300678.SZ</stp>
        <stp>2019-12-31</stp>
        <tr r="R1946" s="3"/>
      </tp>
      <tp>
        <v>29.1971303873</v>
        <stp/>
        <stp>EM_S_FA_YOY_OR</stp>
        <stp>2</stp>
        <stp>000680.SZ</stp>
        <stp>2021-12-31</stp>
        <tr r="T218" s="3"/>
      </tp>
      <tp>
        <v>-21.001796819199999</v>
        <stp/>
        <stp>EM_S_FA_YOY_OR</stp>
        <stp>2</stp>
        <stp>000681.SZ</stp>
        <stp>2020-12-31</stp>
        <tr r="S219" s="3"/>
      </tp>
      <tp>
        <v>-9.5422356396999994</v>
        <stp/>
        <stp>EM_S_FA_YOY_OR</stp>
        <stp>2</stp>
        <stp>000683.SZ</stp>
        <stp>2022-12-31</stp>
        <tr r="U221" s="3"/>
      </tp>
      <tp>
        <v>-36.485386267700001</v>
        <stp/>
        <stp>EM_S_FA_YOY_OR</stp>
        <stp>2</stp>
        <stp>300688.SZ</stp>
        <stp>2019-12-31</stp>
        <tr r="R1956" s="3"/>
      </tp>
      <tp>
        <v>31.439655768200002</v>
        <stp/>
        <stp>EM_S_FA_YOY_OR</stp>
        <stp>2</stp>
        <stp>000690.SZ</stp>
        <stp>2021-12-31</stp>
        <tr r="T225" s="3"/>
      </tp>
      <tp>
        <v>1810.2871939317999</v>
        <stp/>
        <stp>EM_S_FA_YOY_OR</stp>
        <stp>2</stp>
        <stp>000691.SZ</stp>
        <stp>2020-12-31</stp>
        <tr r="S226" s="3"/>
      </tp>
      <tp>
        <v>57.138033363799998</v>
        <stp/>
        <stp>EM_S_FA_YOY_OR</stp>
        <stp>2</stp>
        <stp>300698.SZ</stp>
        <stp>2019-12-31</stp>
        <tr r="R1965" s="3"/>
      </tp>
      <tp>
        <v>2.1237746662000001</v>
        <stp/>
        <stp>EM_S_FA_YOY_OR</stp>
        <stp>2</stp>
        <stp>000698.SZ</stp>
        <stp>2019-12-31</stp>
        <tr r="R230" s="3"/>
      </tp>
      <tp>
        <v>-28.042288468700001</v>
        <stp/>
        <stp>EM_S_FA_YOY_OR</stp>
        <stp>2</stp>
        <stp>300690.SZ</stp>
        <stp>2021-12-31</stp>
        <tr r="T1958" s="3"/>
      </tp>
      <tp>
        <v>5.2683418037000003</v>
        <stp/>
        <stp>EM_S_FA_YOY_OR</stp>
        <stp>2</stp>
        <stp>300691.SZ</stp>
        <stp>2020-12-31</stp>
        <tr r="S1959" s="3"/>
      </tp>
      <tp>
        <v>47.163099453500003</v>
        <stp/>
        <stp>EM_S_FA_YOY_OR</stp>
        <stp>2</stp>
        <stp>300693.SZ</stp>
        <stp>2022-12-31</stp>
        <tr r="U1961" s="3"/>
      </tp>
      <tp>
        <v>-16.748297687400001</v>
        <stp/>
        <stp>EM_S_FA_YOY_OR</stp>
        <stp>2</stp>
        <stp>000688.SZ</stp>
        <stp>2019-12-31</stp>
        <tr r="R224" s="3"/>
      </tp>
      <tp>
        <v>60.831597877199997</v>
        <stp/>
        <stp>EM_S_FA_YOY_OR</stp>
        <stp>2</stp>
        <stp>300680.SZ</stp>
        <stp>2021-12-31</stp>
        <tr r="T1948" s="3"/>
      </tp>
      <tp>
        <v>32.180202716300002</v>
        <stp/>
        <stp>EM_S_FA_YOY_OR</stp>
        <stp>2</stp>
        <stp>300681.SZ</stp>
        <stp>2020-12-31</stp>
        <tr r="S1949" s="3"/>
      </tp>
      <tp>
        <v>12.029368787699999</v>
        <stp/>
        <stp>EM_S_FA_YOY_OR</stp>
        <stp>2</stp>
        <stp>300683.SZ</stp>
        <stp>2022-12-31</stp>
        <tr r="U1951" s="3"/>
      </tp>
      <tp>
        <v>3.8510716944999999</v>
        <stp/>
        <stp>EM_S_FA_YOY_OR</stp>
        <stp>2</stp>
        <stp>600540.SH</stp>
        <stp>2021-12-31</stp>
        <tr r="T2408" s="3"/>
      </tp>
      <tp>
        <v>-22.853153260500001</v>
        <stp/>
        <stp>EM_S_FA_YOY_OR</stp>
        <stp>2</stp>
        <stp>600543.SH</stp>
        <stp>2022-12-31</stp>
        <tr r="U2409" s="3"/>
      </tp>
      <tp>
        <v>27.132403933500001</v>
        <stp/>
        <stp>EM_S_FA_YOY_OR</stp>
        <stp>2</stp>
        <stp>600578.SH</stp>
        <stp>2019-12-31</stp>
        <tr r="R2438" s="3"/>
      </tp>
      <tp>
        <v>1.3450724697000001</v>
        <stp/>
        <stp>EM_S_FA_YOY_OR</stp>
        <stp>2</stp>
        <stp>600550.SH</stp>
        <stp>2021-12-31</stp>
        <tr r="T2415" s="3"/>
      </tp>
      <tp>
        <v>-0.60642281840000001</v>
        <stp/>
        <stp>EM_S_FA_YOY_OR</stp>
        <stp>2</stp>
        <stp>600551.SH</stp>
        <stp>2020-12-31</stp>
        <tr r="S2416" s="3"/>
      </tp>
      <tp>
        <v>21.5254621349</v>
        <stp/>
        <stp>EM_S_FA_YOY_OR</stp>
        <stp>2</stp>
        <stp>600568.SH</stp>
        <stp>2019-12-31</stp>
        <tr r="R2429" s="3"/>
      </tp>
      <tp>
        <v>8.3009208243000003</v>
        <stp/>
        <stp>EM_S_FA_YOY_OR</stp>
        <stp>2</stp>
        <stp>600558.SH</stp>
        <stp>2019-12-31</stp>
        <tr r="R2420" s="3"/>
      </tp>
      <tp>
        <v>1.5675878696000001</v>
        <stp/>
        <stp>EM_S_FA_YOY_OR</stp>
        <stp>2</stp>
        <stp>600560.SH</stp>
        <stp>2021-12-31</stp>
        <tr r="T2422" s="3"/>
      </tp>
      <tp>
        <v>-24.025496268800001</v>
        <stp/>
        <stp>EM_S_FA_YOY_OR</stp>
        <stp>2</stp>
        <stp>600561.SH</stp>
        <stp>2020-12-31</stp>
        <tr r="S2423" s="3"/>
      </tp>
      <tp>
        <v>36.493133972700001</v>
        <stp/>
        <stp>EM_S_FA_YOY_OR</stp>
        <stp>2</stp>
        <stp>600563.SH</stp>
        <stp>2022-12-31</stp>
        <tr r="U2425" s="3"/>
      </tp>
      <tp>
        <v>6.5216124465999998</v>
        <stp/>
        <stp>EM_S_FA_YOY_OR</stp>
        <stp>2</stp>
        <stp>600548.SH</stp>
        <stp>2019-12-31</stp>
        <tr r="R2413" s="3"/>
      </tp>
      <tp>
        <v>31.728877454100001</v>
        <stp/>
        <stp>EM_S_FA_YOY_OR</stp>
        <stp>2</stp>
        <stp>600570.SH</stp>
        <stp>2021-12-31</stp>
        <tr r="T2431" s="3"/>
      </tp>
      <tp>
        <v>5.5407068732000004</v>
        <stp/>
        <stp>EM_S_FA_YOY_OR</stp>
        <stp>2</stp>
        <stp>600571.SH</stp>
        <stp>2020-12-31</stp>
        <tr r="S2432" s="3"/>
      </tp>
      <tp>
        <v>5.3909110122000001</v>
        <stp/>
        <stp>EM_S_FA_YOY_OR</stp>
        <stp>2</stp>
        <stp>600573.SH</stp>
        <stp>2022-12-31</stp>
        <tr r="U2434" s="3"/>
      </tp>
      <tp>
        <v>48.901206395800003</v>
        <stp/>
        <stp>EM_S_FA_YOY_OR</stp>
        <stp>2</stp>
        <stp>600500.SH</stp>
        <stp>2021-12-31</stp>
        <tr r="T2373" s="3"/>
      </tp>
      <tp>
        <v>23.342674220199999</v>
        <stp/>
        <stp>EM_S_FA_YOY_OR</stp>
        <stp>2</stp>
        <stp>600501.SH</stp>
        <stp>2020-12-31</stp>
        <tr r="S2374" s="3"/>
      </tp>
      <tp>
        <v>-59.709052915299999</v>
        <stp/>
        <stp>EM_S_FA_YOY_OR</stp>
        <stp>2</stp>
        <stp>600503.SH</stp>
        <stp>2022-12-31</stp>
        <tr r="U2376" s="3"/>
      </tp>
      <tp>
        <v>11.8605439702</v>
        <stp/>
        <stp>EM_S_FA_YOY_OR</stp>
        <stp>2</stp>
        <stp>600538.SH</stp>
        <stp>2019-12-31</stp>
        <tr r="R2406" s="3"/>
      </tp>
      <tp>
        <v>6.6095166161999996</v>
        <stp/>
        <stp>EM_S_FA_YOY_OR</stp>
        <stp>2</stp>
        <stp>600510.SH</stp>
        <stp>2021-12-31</stp>
        <tr r="T2382" s="3"/>
      </tp>
      <tp>
        <v>-9.5551984031000003</v>
        <stp/>
        <stp>EM_S_FA_YOY_OR</stp>
        <stp>2</stp>
        <stp>600511.SH</stp>
        <stp>2020-12-31</stp>
        <tr r="S2383" s="3"/>
      </tp>
      <tp>
        <v>18.795558403800001</v>
        <stp/>
        <stp>EM_S_FA_YOY_OR</stp>
        <stp>2</stp>
        <stp>600513.SH</stp>
        <stp>2022-12-31</stp>
        <tr r="U2385" s="3"/>
      </tp>
      <tp>
        <v>14.958589568300001</v>
        <stp/>
        <stp>EM_S_FA_YOY_OR</stp>
        <stp>2</stp>
        <stp>600528.SH</stp>
        <stp>2019-12-31</stp>
        <tr r="R2398" s="3"/>
      </tp>
      <tp>
        <v>-32.930016224799999</v>
        <stp/>
        <stp>EM_S_FA_YOY_OR</stp>
        <stp>2</stp>
        <stp>600518.SH</stp>
        <stp>2019-12-31</stp>
        <tr r="R2389" s="3"/>
      </tp>
      <tp>
        <v>33.699799181300001</v>
        <stp/>
        <stp>EM_S_FA_YOY_OR</stp>
        <stp>2</stp>
        <stp>600520.SH</stp>
        <stp>2021-12-31</stp>
        <tr r="T2391" s="3"/>
      </tp>
      <tp>
        <v>20.3619072744</v>
        <stp/>
        <stp>EM_S_FA_YOY_OR</stp>
        <stp>2</stp>
        <stp>600521.SH</stp>
        <stp>2020-12-31</stp>
        <tr r="S2392" s="3"/>
      </tp>
      <tp>
        <v>-10.067826590399999</v>
        <stp/>
        <stp>EM_S_FA_YOY_OR</stp>
        <stp>2</stp>
        <stp>600523.SH</stp>
        <stp>2022-12-31</stp>
        <tr r="U2394" s="3"/>
      </tp>
      <tp>
        <v>11.2911664199</v>
        <stp/>
        <stp>EM_S_FA_YOY_OR</stp>
        <stp>2</stp>
        <stp>600508.SH</stp>
        <stp>2019-12-31</stp>
        <tr r="R2380" s="3"/>
      </tp>
      <tp>
        <v>5.7098139589999999</v>
        <stp/>
        <stp>EM_S_FA_YOY_OR</stp>
        <stp>2</stp>
        <stp>600530.SH</stp>
        <stp>2021-12-31</stp>
        <tr r="T2400" s="3"/>
      </tp>
      <tp>
        <v>9.9642949066999993</v>
        <stp/>
        <stp>EM_S_FA_YOY_OR</stp>
        <stp>2</stp>
        <stp>600531.SH</stp>
        <stp>2020-12-31</stp>
        <tr r="S2401" s="3"/>
      </tp>
      <tp>
        <v>116.8659580942</v>
        <stp/>
        <stp>EM_S_FA_YOY_OR</stp>
        <stp>2</stp>
        <stp>600533.SH</stp>
        <stp>2022-12-31</stp>
        <tr r="U2402" s="3"/>
      </tp>
      <tp>
        <v>11.4135206823</v>
        <stp/>
        <stp>EM_S_FA_YOY_OR</stp>
        <stp>2</stp>
        <stp>600580.SH</stp>
        <stp>2021-12-31</stp>
        <tr r="T2440" s="3"/>
      </tp>
      <tp>
        <v>5.3884848822000002</v>
        <stp/>
        <stp>EM_S_FA_YOY_OR</stp>
        <stp>2</stp>
        <stp>600581.SH</stp>
        <stp>2020-12-31</stp>
        <tr r="S2441" s="3"/>
      </tp>
      <tp>
        <v>48.308434654300001</v>
        <stp/>
        <stp>EM_S_FA_YOY_OR</stp>
        <stp>2</stp>
        <stp>600583.SH</stp>
        <stp>2022-12-31</stp>
        <tr r="U2443" s="3"/>
      </tp>
      <tp>
        <v>0.29842057449999998</v>
        <stp/>
        <stp>EM_S_FA_YOY_OR</stp>
        <stp>2</stp>
        <stp>600590.SH</stp>
        <stp>2021-12-31</stp>
        <tr r="T2450" s="3"/>
      </tp>
      <tp>
        <v>-23.1587230594</v>
        <stp/>
        <stp>EM_S_FA_YOY_OR</stp>
        <stp>2</stp>
        <stp>600593.SH</stp>
        <stp>2022-12-31</stp>
        <tr r="U2452" s="3"/>
      </tp>
      <tp>
        <v>-4.7008588309999997</v>
        <stp/>
        <stp>EM_S_FA_YOY_OR</stp>
        <stp>2</stp>
        <stp>600598.SH</stp>
        <stp>2019-12-31</stp>
        <tr r="R2457" s="3"/>
      </tp>
      <tp>
        <v>10.464921405</v>
        <stp/>
        <stp>EM_S_FA_YOY_OR</stp>
        <stp>2</stp>
        <stp>600588.SH</stp>
        <stp>2019-12-31</stp>
        <tr r="R2448" s="3"/>
      </tp>
      <tp>
        <v>-56.975687084</v>
        <stp/>
        <stp>EM_S_FA_YOY_OR</stp>
        <stp>2</stp>
        <stp>000501.SZ</stp>
        <stp>2020-12-31</stp>
        <tr r="S97" s="3"/>
      </tp>
      <tp>
        <v>23.192463807100001</v>
        <stp/>
        <stp>EM_S_FA_YOY_OR</stp>
        <stp>2</stp>
        <stp>000503.SZ</stp>
        <stp>2022-12-31</stp>
        <tr r="U98" s="3"/>
      </tp>
      <tp>
        <v>9.8003765853000004</v>
        <stp/>
        <stp>EM_S_FA_YOY_OR</stp>
        <stp>2</stp>
        <stp>000538.SZ</stp>
        <stp>2019-12-31</stp>
        <tr r="R126" s="3"/>
      </tp>
      <tp>
        <v>-16.5459159969</v>
        <stp/>
        <stp>EM_S_FA_YOY_OR</stp>
        <stp>2</stp>
        <stp>300508.SZ</stp>
        <stp>2019-12-31</stp>
        <tr r="R1789" s="3"/>
      </tp>
      <tp>
        <v>29.957201145199999</v>
        <stp/>
        <stp>EM_S_FA_YOY_OR</stp>
        <stp>2</stp>
        <stp>300530.SZ</stp>
        <stp>2021-12-31</stp>
        <tr r="T1809" s="3"/>
      </tp>
      <tp>
        <v>21.862378296300001</v>
        <stp/>
        <stp>EM_S_FA_YOY_OR</stp>
        <stp>2</stp>
        <stp>300531.SZ</stp>
        <stp>2020-12-31</stp>
        <tr r="S1810" s="3"/>
      </tp>
      <tp>
        <v>303.86536450739999</v>
        <stp/>
        <stp>EM_S_FA_YOY_OR</stp>
        <stp>2</stp>
        <stp>300533.SZ</stp>
        <stp>2022-12-31</stp>
        <tr r="U1812" s="3"/>
      </tp>
      <tp>
        <v>34.941111067100003</v>
        <stp/>
        <stp>EM_S_FA_YOY_OR</stp>
        <stp>2</stp>
        <stp>000510.SZ</stp>
        <stp>2021-12-31</stp>
        <tr r="T104" s="3"/>
      </tp>
      <tp>
        <v>4.6893417297999997</v>
        <stp/>
        <stp>EM_S_FA_YOY_OR</stp>
        <stp>2</stp>
        <stp>000513.SZ</stp>
        <stp>2022-12-31</stp>
        <tr r="U105" s="3"/>
      </tp>
      <tp>
        <v>6.04074489</v>
        <stp/>
        <stp>EM_S_FA_YOY_OR</stp>
        <stp>2</stp>
        <stp>000528.SZ</stp>
        <stp>2019-12-31</stp>
        <tr r="R117" s="3"/>
      </tp>
      <tp>
        <v>-47.513504501</v>
        <stp/>
        <stp>EM_S_FA_YOY_OR</stp>
        <stp>2</stp>
        <stp>300518.SZ</stp>
        <stp>2019-12-31</stp>
        <tr r="R1799" s="3"/>
      </tp>
      <tp>
        <v>13.7429227723</v>
        <stp/>
        <stp>EM_S_FA_YOY_OR</stp>
        <stp>2</stp>
        <stp>300520.SZ</stp>
        <stp>2021-12-31</stp>
        <tr r="T1801" s="3"/>
      </tp>
      <tp>
        <v>-17.255807835399999</v>
        <stp/>
        <stp>EM_S_FA_YOY_OR</stp>
        <stp>2</stp>
        <stp>300521.SZ</stp>
        <stp>2020-12-31</stp>
        <tr r="S1802" s="3"/>
      </tp>
      <tp>
        <v>55.838999881100001</v>
        <stp/>
        <stp>EM_S_FA_YOY_OR</stp>
        <stp>2</stp>
        <stp>300523.SZ</stp>
        <stp>2022-12-31</stp>
        <tr r="U1804" s="3"/>
      </tp>
      <tp>
        <v>5.6544536185999998</v>
        <stp/>
        <stp>EM_S_FA_YOY_OR</stp>
        <stp>2</stp>
        <stp>000518.SZ</stp>
        <stp>2019-12-31</stp>
        <tr r="R109" s="3"/>
      </tp>
      <tp>
        <v>30.734338873999999</v>
        <stp/>
        <stp>EM_S_FA_YOY_OR</stp>
        <stp>2</stp>
        <stp>000520.SZ</stp>
        <stp>2021-12-31</stp>
        <tr r="T111" s="3"/>
      </tp>
      <tp>
        <v>-7.0391159529999996</v>
        <stp/>
        <stp>EM_S_FA_YOY_OR</stp>
        <stp>2</stp>
        <stp>000521.SZ</stp>
        <stp>2020-12-31</stp>
        <tr r="S112" s="3"/>
      </tp>
      <tp>
        <v>-3.7650896159</v>
        <stp/>
        <stp>EM_S_FA_YOY_OR</stp>
        <stp>2</stp>
        <stp>000523.SZ</stp>
        <stp>2022-12-31</stp>
        <tr r="U113" s="3"/>
      </tp>
      <tp>
        <v>27.103586178299999</v>
        <stp/>
        <stp>EM_S_FA_YOY_OR</stp>
        <stp>2</stp>
        <stp>300510.SZ</stp>
        <stp>2021-12-31</stp>
        <tr r="T1791" s="3"/>
      </tp>
      <tp>
        <v>12.094788129099999</v>
        <stp/>
        <stp>EM_S_FA_YOY_OR</stp>
        <stp>2</stp>
        <stp>300511.SZ</stp>
        <stp>2020-12-31</stp>
        <tr r="S1792" s="3"/>
      </tp>
      <tp>
        <v>3.0441559261000002</v>
        <stp/>
        <stp>EM_S_FA_YOY_OR</stp>
        <stp>2</stp>
        <stp>300513.SZ</stp>
        <stp>2022-12-31</stp>
        <tr r="U1794" s="3"/>
      </tp>
      <tp>
        <v>29.2033562204</v>
        <stp/>
        <stp>EM_S_FA_YOY_OR</stp>
        <stp>2</stp>
        <stp>300528.SZ</stp>
        <stp>2019-12-31</stp>
        <tr r="R1807" s="3"/>
      </tp>
      <tp>
        <v>20.9544977768</v>
        <stp/>
        <stp>EM_S_FA_YOY_OR</stp>
        <stp>2</stp>
        <stp>000530.SZ</stp>
        <stp>2021-12-31</stp>
        <tr r="T119" s="3"/>
      </tp>
      <tp>
        <v>7.2293743109999999</v>
        <stp/>
        <stp>EM_S_FA_YOY_OR</stp>
        <stp>2</stp>
        <stp>000531.SZ</stp>
        <stp>2020-12-31</stp>
        <tr r="S120" s="3"/>
      </tp>
      <tp>
        <v>21.596335975399999</v>
        <stp/>
        <stp>EM_S_FA_YOY_OR</stp>
        <stp>2</stp>
        <stp>000533.SZ</stp>
        <stp>2022-12-31</stp>
        <tr r="U122" s="3"/>
      </tp>
      <tp>
        <v>24.396775881899998</v>
        <stp/>
        <stp>EM_S_FA_YOY_OR</stp>
        <stp>2</stp>
        <stp>300500.SZ</stp>
        <stp>2021-12-31</stp>
        <tr r="T1782" s="3"/>
      </tp>
      <tp>
        <v>14.935596635</v>
        <stp/>
        <stp>EM_S_FA_YOY_OR</stp>
        <stp>2</stp>
        <stp>300501.SZ</stp>
        <stp>2020-12-31</stp>
        <tr r="S1783" s="3"/>
      </tp>
      <tp>
        <v>-13.464856732599999</v>
        <stp/>
        <stp>EM_S_FA_YOY_OR</stp>
        <stp>2</stp>
        <stp>300503.SZ</stp>
        <stp>2022-12-31</stp>
        <tr r="U1785" s="3"/>
      </tp>
      <tp>
        <v>37.954362085</v>
        <stp/>
        <stp>EM_S_FA_YOY_OR</stp>
        <stp>2</stp>
        <stp>300538.SZ</stp>
        <stp>2019-12-31</stp>
        <tr r="R1817" s="3"/>
      </tp>
      <tp>
        <v>12.2045944066</v>
        <stp/>
        <stp>EM_S_FA_YOY_OR</stp>
        <stp>2</stp>
        <stp>000541.SZ</stp>
        <stp>2020-12-31</stp>
        <tr r="S128" s="3"/>
      </tp>
      <tp>
        <v>15.420793811499999</v>
        <stp/>
        <stp>EM_S_FA_YOY_OR</stp>
        <stp>2</stp>
        <stp>000543.SZ</stp>
        <stp>2022-12-31</stp>
        <tr r="U129" s="3"/>
      </tp>
      <tp>
        <v>48.002711390899997</v>
        <stp/>
        <stp>EM_S_FA_YOY_OR</stp>
        <stp>2</stp>
        <stp>300548.SZ</stp>
        <stp>2019-12-31</stp>
        <tr r="R1826" s="3"/>
      </tp>
      <tp>
        <v>12.671647571099999</v>
        <stp/>
        <stp>EM_S_FA_YOY_OR</stp>
        <stp>2</stp>
        <stp>300570.SZ</stp>
        <stp>2021-12-31</stp>
        <tr r="T1847" s="3"/>
      </tp>
      <tp>
        <v>40.186836434</v>
        <stp/>
        <stp>EM_S_FA_YOY_OR</stp>
        <stp>2</stp>
        <stp>300571.SZ</stp>
        <stp>2020-12-31</stp>
        <tr r="S1848" s="3"/>
      </tp>
      <tp>
        <v>21.5913312773</v>
        <stp/>
        <stp>EM_S_FA_YOY_OR</stp>
        <stp>2</stp>
        <stp>300573.SZ</stp>
        <stp>2022-12-31</stp>
        <tr r="U1850" s="3"/>
      </tp>
      <tp>
        <v>6.4224979222999998</v>
        <stp/>
        <stp>EM_S_FA_YOY_OR</stp>
        <stp>2</stp>
        <stp>000550.SZ</stp>
        <stp>2021-12-31</stp>
        <tr r="T135" s="3"/>
      </tp>
      <tp>
        <v>-0.73881093760000005</v>
        <stp/>
        <stp>EM_S_FA_YOY_OR</stp>
        <stp>2</stp>
        <stp>000551.SZ</stp>
        <stp>2020-12-31</stp>
        <tr r="S136" s="3"/>
      </tp>
      <tp>
        <v>20.4368398644</v>
        <stp/>
        <stp>EM_S_FA_YOY_OR</stp>
        <stp>2</stp>
        <stp>000553.SZ</stp>
        <stp>2022-12-31</stp>
        <tr r="U138" s="3"/>
      </tp>
      <tp>
        <v>21.151819182499999</v>
        <stp/>
        <stp>EM_S_FA_YOY_OR</stp>
        <stp>2</stp>
        <stp>000568.SZ</stp>
        <stp>2019-12-31</stp>
        <tr r="R151" s="3"/>
      </tp>
      <tp>
        <v>26.936782480800002</v>
        <stp/>
        <stp>EM_S_FA_YOY_OR</stp>
        <stp>2</stp>
        <stp>300558.SZ</stp>
        <stp>2019-12-31</stp>
        <tr r="R1836" s="3"/>
      </tp>
      <tp>
        <v>23.047298834199999</v>
        <stp/>
        <stp>EM_S_FA_YOY_OR</stp>
        <stp>2</stp>
        <stp>300560.SZ</stp>
        <stp>2021-12-31</stp>
        <tr r="T1838" s="3"/>
      </tp>
      <tp>
        <v>3.7565986211000002</v>
        <stp/>
        <stp>EM_S_FA_YOY_OR</stp>
        <stp>2</stp>
        <stp>300561.SZ</stp>
        <stp>2020-12-31</stp>
        <tr r="S1839" s="3"/>
      </tp>
      <tp>
        <v>-8.4913297672999999</v>
        <stp/>
        <stp>EM_S_FA_YOY_OR</stp>
        <stp>2</stp>
        <stp>300563.SZ</stp>
        <stp>2022-12-31</stp>
        <tr r="U1841" s="3"/>
      </tp>
      <tp>
        <v>-80.376801100500003</v>
        <stp/>
        <stp>EM_S_FA_YOY_OR</stp>
        <stp>2</stp>
        <stp>000558.SZ</stp>
        <stp>2019-12-31</stp>
        <tr r="R142" s="3"/>
      </tp>
      <tp>
        <v>24.939353975300001</v>
        <stp/>
        <stp>EM_S_FA_YOY_OR</stp>
        <stp>2</stp>
        <stp>000560.SZ</stp>
        <stp>2021-12-31</stp>
        <tr r="T144" s="3"/>
      </tp>
      <tp>
        <v>3.0355219936000002</v>
        <stp/>
        <stp>EM_S_FA_YOY_OR</stp>
        <stp>2</stp>
        <stp>000561.SZ</stp>
        <stp>2020-12-31</stp>
        <tr r="S145" s="3"/>
      </tp>
      <tp>
        <v>0.90946898119999997</v>
        <stp/>
        <stp>EM_S_FA_YOY_OR</stp>
        <stp>2</stp>
        <stp>000563.SZ</stp>
        <stp>2022-12-31</stp>
        <tr r="U146" s="3"/>
      </tp>
      <tp>
        <v>2.0806414601999998</v>
        <stp/>
        <stp>EM_S_FA_YOY_OR</stp>
        <stp>2</stp>
        <stp>300550.SZ</stp>
        <stp>2021-12-31</stp>
        <tr r="T1828" s="3"/>
      </tp>
      <tp>
        <v>-37.357509711699997</v>
        <stp/>
        <stp>EM_S_FA_YOY_OR</stp>
        <stp>2</stp>
        <stp>300551.SZ</stp>
        <stp>2020-12-31</stp>
        <tr r="S1829" s="3"/>
      </tp>
      <tp>
        <v>5.011755376</v>
        <stp/>
        <stp>EM_S_FA_YOY_OR</stp>
        <stp>2</stp>
        <stp>300553.SZ</stp>
        <stp>2022-12-31</stp>
        <tr r="U1831" s="3"/>
      </tp>
      <tp>
        <v>2.7854608925000002</v>
        <stp/>
        <stp>EM_S_FA_YOY_OR</stp>
        <stp>2</stp>
        <stp>300568.SZ</stp>
        <stp>2019-12-31</stp>
        <tr r="R1845" s="3"/>
      </tp>
      <tp>
        <v>-3.6383573183000002</v>
        <stp/>
        <stp>EM_S_FA_YOY_OR</stp>
        <stp>2</stp>
        <stp>000548.SZ</stp>
        <stp>2019-12-31</stp>
        <tr r="R134" s="3"/>
      </tp>
      <tp>
        <v>6.7915611155000004</v>
        <stp/>
        <stp>EM_S_FA_YOY_OR</stp>
        <stp>2</stp>
        <stp>000570.SZ</stp>
        <stp>2021-12-31</stp>
        <tr r="T152" s="3"/>
      </tp>
      <tp>
        <v>-31.2737018533</v>
        <stp/>
        <stp>EM_S_FA_YOY_OR</stp>
        <stp>2</stp>
        <stp>000571.SZ</stp>
        <stp>2020-12-31</stp>
        <tr r="S153" s="3"/>
      </tp>
      <tp>
        <v>-21.814583426399999</v>
        <stp/>
        <stp>EM_S_FA_YOY_OR</stp>
        <stp>2</stp>
        <stp>000573.SZ</stp>
        <stp>2022-12-31</stp>
        <tr r="U155" s="3"/>
      </tp>
      <tp>
        <v>2.7993610549999999</v>
        <stp/>
        <stp>EM_S_FA_YOY_OR</stp>
        <stp>2</stp>
        <stp>300540.SZ</stp>
        <stp>2021-12-31</stp>
        <tr r="T1819" s="3"/>
      </tp>
      <tp>
        <v>150.65433806319999</v>
        <stp/>
        <stp>EM_S_FA_YOY_OR</stp>
        <stp>2</stp>
        <stp>300541.SZ</stp>
        <stp>2020-12-31</stp>
        <tr r="S1820" s="3"/>
      </tp>
      <tp>
        <v>-25.3150016791</v>
        <stp/>
        <stp>EM_S_FA_YOY_OR</stp>
        <stp>2</stp>
        <stp>300543.SZ</stp>
        <stp>2022-12-31</stp>
        <tr r="U1822" s="3"/>
      </tp>
      <tp>
        <v>139.20862711500001</v>
        <stp/>
        <stp>EM_S_FA_YOY_OR</stp>
        <stp>2</stp>
        <stp>300578.SZ</stp>
        <stp>2019-12-31</stp>
        <tr r="R1854" s="3"/>
      </tp>
      <tp>
        <v>46.667836528400002</v>
        <stp/>
        <stp>EM_S_FA_YOY_OR</stp>
        <stp>2</stp>
        <stp>000581.SZ</stp>
        <stp>2020-12-31</stp>
        <tr r="S157" s="3"/>
      </tp>
      <tp>
        <v>-56.822731131399998</v>
        <stp/>
        <stp>EM_S_FA_YOY_OR</stp>
        <stp>2</stp>
        <stp>300588.SZ</stp>
        <stp>2019-12-31</stp>
        <tr r="R1864" s="3"/>
      </tp>
      <tp>
        <v>9.3367552807000003</v>
        <stp/>
        <stp>EM_S_FA_YOY_OR</stp>
        <stp>2</stp>
        <stp>000590.SZ</stp>
        <stp>2021-12-31</stp>
        <tr r="T162" s="3"/>
      </tp>
      <tp>
        <v>5.8654041719999999</v>
        <stp/>
        <stp>EM_S_FA_YOY_OR</stp>
        <stp>2</stp>
        <stp>000591.SZ</stp>
        <stp>2020-12-31</stp>
        <tr r="S163" s="3"/>
      </tp>
      <tp>
        <v>-2.5485003530000001</v>
        <stp/>
        <stp>EM_S_FA_YOY_OR</stp>
        <stp>2</stp>
        <stp>000593.SZ</stp>
        <stp>2022-12-31</stp>
        <tr r="U165" s="3"/>
      </tp>
      <tp>
        <v>23.6179054883</v>
        <stp/>
        <stp>EM_S_FA_YOY_OR</stp>
        <stp>2</stp>
        <stp>300598.SZ</stp>
        <stp>2019-12-31</stp>
        <tr r="R1873" s="3"/>
      </tp>
      <tp>
        <v>16.308463120799999</v>
        <stp/>
        <stp>EM_S_FA_YOY_OR</stp>
        <stp>2</stp>
        <stp>000598.SZ</stp>
        <stp>2019-12-31</stp>
        <tr r="R169" s="3"/>
      </tp>
      <tp>
        <v>94.792480931399993</v>
        <stp/>
        <stp>EM_S_FA_YOY_OR</stp>
        <stp>2</stp>
        <stp>300590.SZ</stp>
        <stp>2021-12-31</stp>
        <tr r="T1866" s="3"/>
      </tp>
      <tp>
        <v>-49.137573770099998</v>
        <stp/>
        <stp>EM_S_FA_YOY_OR</stp>
        <stp>2</stp>
        <stp>300591.SZ</stp>
        <stp>2020-12-31</stp>
        <tr r="S1867" s="3"/>
      </tp>
      <tp>
        <v>15.956331804</v>
        <stp/>
        <stp>EM_S_FA_YOY_OR</stp>
        <stp>2</stp>
        <stp>300593.SZ</stp>
        <stp>2022-12-31</stp>
        <tr r="U1869" s="3"/>
      </tp>
      <tp>
        <v>13.5270876055</v>
        <stp/>
        <stp>EM_S_FA_YOY_OR</stp>
        <stp>2</stp>
        <stp>300580.SZ</stp>
        <stp>2021-12-31</stp>
        <tr r="T1856" s="3"/>
      </tp>
      <tp>
        <v>13.4381324325</v>
        <stp/>
        <stp>EM_S_FA_YOY_OR</stp>
        <stp>2</stp>
        <stp>300581.SZ</stp>
        <stp>2020-12-31</stp>
        <tr r="S1857" s="3"/>
      </tp>
      <tp>
        <v>9.1041969717000004</v>
        <stp/>
        <stp>EM_S_FA_YOY_OR</stp>
        <stp>2</stp>
        <stp>300583.SZ</stp>
        <stp>2022-12-31</stp>
        <tr r="U1859" s="3"/>
      </tp>
      <tp>
        <v>9.8839987132000005</v>
        <stp/>
        <stp>EM_S_FA_YOY_OR</stp>
        <stp>2</stp>
        <stp>600478.SH</stp>
        <stp>2019-12-31</stp>
        <tr r="R2355" s="3"/>
      </tp>
      <tp>
        <v>15.6381775959</v>
        <stp/>
        <stp>EM_S_FA_YOY_OR</stp>
        <stp>2</stp>
        <stp>600468.SH</stp>
        <stp>2019-12-31</stp>
        <tr r="R2349" s="3"/>
      </tp>
      <tp>
        <v>-6.2556792771999996</v>
        <stp/>
        <stp>EM_S_FA_YOY_OR</stp>
        <stp>2</stp>
        <stp>600458.SH</stp>
        <stp>2019-12-31</stp>
        <tr r="R2342" s="3"/>
      </tp>
      <tp>
        <v>68.065516176299994</v>
        <stp/>
        <stp>EM_S_FA_YOY_OR</stp>
        <stp>2</stp>
        <stp>600460.SH</stp>
        <stp>2021-12-31</stp>
        <tr r="T2344" s="3"/>
      </tp>
      <tp>
        <v>22.6756520679</v>
        <stp/>
        <stp>EM_S_FA_YOY_OR</stp>
        <stp>2</stp>
        <stp>600461.SH</stp>
        <stp>2020-12-31</stp>
        <tr r="S2345" s="3"/>
      </tp>
      <tp>
        <v>-35.5544205717</v>
        <stp/>
        <stp>EM_S_FA_YOY_OR</stp>
        <stp>2</stp>
        <stp>600463.SH</stp>
        <stp>2022-12-31</stp>
        <tr r="U2347" s="3"/>
      </tp>
      <tp>
        <v>-5.5524626885000004</v>
        <stp/>
        <stp>EM_S_FA_YOY_OR</stp>
        <stp>2</stp>
        <stp>600448.SH</stp>
        <stp>2019-12-31</stp>
        <tr r="R2337" s="3"/>
      </tp>
      <tp>
        <v>24.0765961737</v>
        <stp/>
        <stp>EM_S_FA_YOY_OR</stp>
        <stp>2</stp>
        <stp>600470.SH</stp>
        <stp>2021-12-31</stp>
        <tr r="T2351" s="3"/>
      </tp>
      <tp>
        <v>-1.7247373358</v>
        <stp/>
        <stp>EM_S_FA_YOY_OR</stp>
        <stp>2</stp>
        <stp>600400.SH</stp>
        <stp>2021-12-31</stp>
        <tr r="T2311" s="3"/>
      </tp>
      <tp>
        <v>8.5712675792000006</v>
        <stp/>
        <stp>EM_S_FA_YOY_OR</stp>
        <stp>2</stp>
        <stp>600403.SH</stp>
        <stp>2022-12-31</stp>
        <tr r="U2312" s="3"/>
      </tp>
      <tp>
        <v>36.389635079999998</v>
        <stp/>
        <stp>EM_S_FA_YOY_OR</stp>
        <stp>2</stp>
        <stp>600438.SH</stp>
        <stp>2019-12-31</stp>
        <tr r="R2333" s="3"/>
      </tp>
      <tp>
        <v>-2.6186973309999999</v>
        <stp/>
        <stp>EM_S_FA_YOY_OR</stp>
        <stp>2</stp>
        <stp>600410.SH</stp>
        <stp>2021-12-31</stp>
        <tr r="T2317" s="3"/>
      </tp>
      <tp>
        <v>9.0630494000000006</v>
        <stp/>
        <stp>EM_S_FA_YOY_OR</stp>
        <stp>2</stp>
        <stp>600428.SH</stp>
        <stp>2019-12-31</stp>
        <tr r="R2328" s="3"/>
      </tp>
      <tp>
        <v>-5.6011298501000004</v>
        <stp/>
        <stp>EM_S_FA_YOY_OR</stp>
        <stp>2</stp>
        <stp>600418.SH</stp>
        <stp>2019-12-31</stp>
        <tr r="R2320" s="3"/>
      </tp>
      <tp>
        <v>11.059537523099999</v>
        <stp/>
        <stp>EM_S_FA_YOY_OR</stp>
        <stp>2</stp>
        <stp>600420.SH</stp>
        <stp>2021-12-31</stp>
        <tr r="T2322" s="3"/>
      </tp>
      <tp>
        <v>502.50086810869999</v>
        <stp/>
        <stp>EM_S_FA_YOY_OR</stp>
        <stp>2</stp>
        <stp>600421.SH</stp>
        <stp>2020-12-31</stp>
        <tr r="S2323" s="3"/>
      </tp>
      <tp>
        <v>10.348643303499999</v>
        <stp/>
        <stp>EM_S_FA_YOY_OR</stp>
        <stp>2</stp>
        <stp>600423.SH</stp>
        <stp>2022-12-31</stp>
        <tr r="U2325" s="3"/>
      </tp>
      <tp>
        <v>8.4826353147999995</v>
        <stp/>
        <stp>EM_S_FA_YOY_OR</stp>
        <stp>2</stp>
        <stp>600408.SH</stp>
        <stp>2019-12-31</stp>
        <tr r="R2315" s="3"/>
      </tp>
      <tp>
        <v>9.3020997259999998</v>
        <stp/>
        <stp>EM_S_FA_YOY_OR</stp>
        <stp>2</stp>
        <stp>600433.SH</stp>
        <stp>2022-12-31</stp>
        <tr r="U2330" s="3"/>
      </tp>
      <tp>
        <v>16.324203903600001</v>
        <stp/>
        <stp>EM_S_FA_YOY_OR</stp>
        <stp>2</stp>
        <stp>600480.SH</stp>
        <stp>2021-12-31</stp>
        <tr r="T2357" s="3"/>
      </tp>
      <tp>
        <v>-18.033856178200001</v>
        <stp/>
        <stp>EM_S_FA_YOY_OR</stp>
        <stp>2</stp>
        <stp>600481.SH</stp>
        <stp>2020-12-31</stp>
        <tr r="S2358" s="3"/>
      </tp>
      <tp>
        <v>17.785234167500001</v>
        <stp/>
        <stp>EM_S_FA_YOY_OR</stp>
        <stp>2</stp>
        <stp>600483.SH</stp>
        <stp>2022-12-31</stp>
        <tr r="U2360" s="3"/>
      </tp>
      <tp>
        <v>-1.4580010745</v>
        <stp/>
        <stp>EM_S_FA_YOY_OR</stp>
        <stp>2</stp>
        <stp>600490.SH</stp>
        <stp>2021-12-31</stp>
        <tr r="T2365" s="3"/>
      </tp>
      <tp>
        <v>-16.9897563209</v>
        <stp/>
        <stp>EM_S_FA_YOY_OR</stp>
        <stp>2</stp>
        <stp>600491.SH</stp>
        <stp>2020-12-31</stp>
        <tr r="S2366" s="3"/>
      </tp>
      <tp>
        <v>-11.780127763599999</v>
        <stp/>
        <stp>EM_S_FA_YOY_OR</stp>
        <stp>2</stp>
        <stp>600493.SH</stp>
        <stp>2022-12-31</stp>
        <tr r="U2367" s="3"/>
      </tp>
      <tp>
        <v>1.7608164147000001</v>
        <stp/>
        <stp>EM_S_FA_YOY_OR</stp>
        <stp>2</stp>
        <stp>600498.SH</stp>
        <stp>2019-12-31</stp>
        <tr r="R2371" s="3"/>
      </tp>
      <tp>
        <v>20.140323517300001</v>
        <stp/>
        <stp>EM_S_FA_YOY_OR</stp>
        <stp>2</stp>
        <stp>600488.SH</stp>
        <stp>2019-12-31</stp>
        <tr r="R2363" s="3"/>
      </tp>
      <tp>
        <v>7.1439664922999997</v>
        <stp/>
        <stp>EM_S_FA_YOY_OR</stp>
        <stp>2</stp>
        <stp>000400.SZ</stp>
        <stp>2021-12-31</stp>
        <tr r="T71" s="3"/>
      </tp>
      <tp>
        <v>2.8185541419</v>
        <stp/>
        <stp>EM_S_FA_YOY_OR</stp>
        <stp>2</stp>
        <stp>000401.SZ</stp>
        <stp>2020-12-31</stp>
        <tr r="S72" s="3"/>
      </tp>
      <tp>
        <v>21.9833933018</v>
        <stp/>
        <stp>EM_S_FA_YOY_OR</stp>
        <stp>2</stp>
        <stp>000403.SZ</stp>
        <stp>2022-12-31</stp>
        <tr r="U74" s="3"/>
      </tp>
      <tp>
        <v>-27.296033463699999</v>
        <stp/>
        <stp>EM_S_FA_YOY_OR</stp>
        <stp>2</stp>
        <stp>300408.SZ</stp>
        <stp>2019-12-31</stp>
        <tr r="R1692" s="3"/>
      </tp>
      <tp>
        <v>19.728661741500002</v>
        <stp/>
        <stp>EM_S_FA_YOY_OR</stp>
        <stp>2</stp>
        <stp>300430.SZ</stp>
        <stp>2021-12-31</stp>
        <tr r="T1714" s="3"/>
      </tp>
      <tp>
        <v>3.1598365385</v>
        <stp/>
        <stp>EM_S_FA_YOY_OR</stp>
        <stp>2</stp>
        <stp>300433.SZ</stp>
        <stp>2022-12-31</stp>
        <tr r="U1716" s="3"/>
      </tp>
      <tp>
        <v>26.477629586399999</v>
        <stp/>
        <stp>EM_S_FA_YOY_OR</stp>
        <stp>2</stp>
        <stp>000410.SZ</stp>
        <stp>2021-12-31</stp>
        <tr r="T79" s="3"/>
      </tp>
      <tp>
        <v>1.6555371872</v>
        <stp/>
        <stp>EM_S_FA_YOY_OR</stp>
        <stp>2</stp>
        <stp>000411.SZ</stp>
        <stp>2020-12-31</stp>
        <tr r="S80" s="3"/>
      </tp>
      <tp>
        <v>4.6281630533999998</v>
        <stp/>
        <stp>EM_S_FA_YOY_OR</stp>
        <stp>2</stp>
        <stp>000413.SZ</stp>
        <stp>2022-12-31</stp>
        <tr r="U81" s="3"/>
      </tp>
      <tp>
        <v>15.9084397152</v>
        <stp/>
        <stp>EM_S_FA_YOY_OR</stp>
        <stp>2</stp>
        <stp>000428.SZ</stp>
        <stp>2019-12-31</stp>
        <tr r="R92" s="3"/>
      </tp>
      <tp>
        <v>3.0947629571999999</v>
        <stp/>
        <stp>EM_S_FA_YOY_OR</stp>
        <stp>2</stp>
        <stp>300418.SZ</stp>
        <stp>2019-12-31</stp>
        <tr r="R1702" s="3"/>
      </tp>
      <tp>
        <v>-4.6341104805000004</v>
        <stp/>
        <stp>EM_S_FA_YOY_OR</stp>
        <stp>2</stp>
        <stp>300420.SZ</stp>
        <stp>2021-12-31</stp>
        <tr r="T1704" s="3"/>
      </tp>
      <tp>
        <v>7.9490022367000002</v>
        <stp/>
        <stp>EM_S_FA_YOY_OR</stp>
        <stp>2</stp>
        <stp>300421.SZ</stp>
        <stp>2020-12-31</stp>
        <tr r="S1705" s="3"/>
      </tp>
      <tp>
        <v>-20.7871577174</v>
        <stp/>
        <stp>EM_S_FA_YOY_OR</stp>
        <stp>2</stp>
        <stp>300423.SZ</stp>
        <stp>2022-12-31</stp>
        <tr r="U1707" s="3"/>
      </tp>
      <tp>
        <v>43.222537963199997</v>
        <stp/>
        <stp>EM_S_FA_YOY_OR</stp>
        <stp>2</stp>
        <stp>000420.SZ</stp>
        <stp>2021-12-31</stp>
        <tr r="T86" s="3"/>
      </tp>
      <tp>
        <v>90.323319433899997</v>
        <stp/>
        <stp>EM_S_FA_YOY_OR</stp>
        <stp>2</stp>
        <stp>000421.SZ</stp>
        <stp>2020-12-31</stp>
        <tr r="S87" s="3"/>
      </tp>
      <tp>
        <v>5.0099604593000002</v>
        <stp/>
        <stp>EM_S_FA_YOY_OR</stp>
        <stp>2</stp>
        <stp>000423.SZ</stp>
        <stp>2022-12-31</stp>
        <tr r="U89" s="3"/>
      </tp>
      <tp>
        <v>21.935531947600001</v>
        <stp/>
        <stp>EM_S_FA_YOY_OR</stp>
        <stp>2</stp>
        <stp>300410.SZ</stp>
        <stp>2021-12-31</stp>
        <tr r="T1694" s="3"/>
      </tp>
      <tp>
        <v>40.6954956975</v>
        <stp/>
        <stp>EM_S_FA_YOY_OR</stp>
        <stp>2</stp>
        <stp>300411.SZ</stp>
        <stp>2020-12-31</stp>
        <tr r="S1695" s="3"/>
      </tp>
      <tp>
        <v>-10.755004247700001</v>
        <stp/>
        <stp>EM_S_FA_YOY_OR</stp>
        <stp>2</stp>
        <stp>300413.SZ</stp>
        <stp>2022-12-31</stp>
        <tr r="U1697" s="3"/>
      </tp>
      <tp>
        <v>-4.8521880065999996</v>
        <stp/>
        <stp>EM_S_FA_YOY_OR</stp>
        <stp>2</stp>
        <stp>300428.SZ</stp>
        <stp>2019-12-31</stp>
        <tr r="R1712" s="3"/>
      </tp>
      <tp>
        <v>-24.696647041199999</v>
        <stp/>
        <stp>EM_S_FA_YOY_OR</stp>
        <stp>2</stp>
        <stp>000408.SZ</stp>
        <stp>2019-12-31</stp>
        <tr r="R77" s="3"/>
      </tp>
      <tp>
        <v>17.4427580234</v>
        <stp/>
        <stp>EM_S_FA_YOY_OR</stp>
        <stp>2</stp>
        <stp>000430.SZ</stp>
        <stp>2021-12-31</stp>
        <tr r="T94" s="3"/>
      </tp>
      <tp>
        <v>11.9237404901</v>
        <stp/>
        <stp>EM_S_FA_YOY_OR</stp>
        <stp>2</stp>
        <stp>300400.SZ</stp>
        <stp>2021-12-31</stp>
        <tr r="T1684" s="3"/>
      </tp>
      <tp>
        <v>-14.405946914999999</v>
        <stp/>
        <stp>EM_S_FA_YOY_OR</stp>
        <stp>2</stp>
        <stp>300401.SZ</stp>
        <stp>2020-12-31</stp>
        <tr r="S1685" s="3"/>
      </tp>
      <tp>
        <v>-6.2445899726</v>
        <stp/>
        <stp>EM_S_FA_YOY_OR</stp>
        <stp>2</stp>
        <stp>300403.SZ</stp>
        <stp>2022-12-31</stp>
        <tr r="U1687" s="3"/>
      </tp>
      <tp>
        <v>28.798255386499999</v>
        <stp/>
        <stp>EM_S_FA_YOY_OR</stp>
        <stp>2</stp>
        <stp>300438.SZ</stp>
        <stp>2019-12-31</stp>
        <tr r="R1721" s="3"/>
      </tp>
      <tp>
        <v>2.4999802662000001</v>
        <stp/>
        <stp>EM_S_FA_YOY_OR</stp>
        <stp>2</stp>
        <stp>300448.SZ</stp>
        <stp>2019-12-31</stp>
        <tr r="R1731" s="3"/>
      </tp>
      <tp>
        <v>22.4261097083</v>
        <stp/>
        <stp>EM_S_FA_YOY_OR</stp>
        <stp>2</stp>
        <stp>300470.SZ</stp>
        <stp>2021-12-31</stp>
        <tr r="T1752" s="3"/>
      </tp>
      <tp>
        <v>-11.8726415184</v>
        <stp/>
        <stp>EM_S_FA_YOY_OR</stp>
        <stp>2</stp>
        <stp>300471.SZ</stp>
        <stp>2020-12-31</stp>
        <tr r="S1753" s="3"/>
      </tp>
      <tp>
        <v>10.140845046300001</v>
        <stp/>
        <stp>EM_S_FA_YOY_OR</stp>
        <stp>2</stp>
        <stp>300473.SZ</stp>
        <stp>2022-12-31</stp>
        <tr r="U1755" s="3"/>
      </tp>
      <tp>
        <v>7.2302563149000001</v>
        <stp/>
        <stp>EM_S_FA_YOY_OR</stp>
        <stp>2</stp>
        <stp>300458.SZ</stp>
        <stp>2019-12-31</stp>
        <tr r="R1740" s="3"/>
      </tp>
      <tp>
        <v>68.978953047999994</v>
        <stp/>
        <stp>EM_S_FA_YOY_OR</stp>
        <stp>2</stp>
        <stp>300460.SZ</stp>
        <stp>2021-12-31</stp>
        <tr r="T1742" s="3"/>
      </tp>
      <tp>
        <v>-26.130810319599998</v>
        <stp/>
        <stp>EM_S_FA_YOY_OR</stp>
        <stp>2</stp>
        <stp>300461.SZ</stp>
        <stp>2020-12-31</stp>
        <tr r="S1743" s="3"/>
      </tp>
      <tp>
        <v>-9.3511248577000003</v>
        <stp/>
        <stp>EM_S_FA_YOY_OR</stp>
        <stp>2</stp>
        <stp>300463.SZ</stp>
        <stp>2022-12-31</stp>
        <tr r="U1745" s="3"/>
      </tp>
      <tp>
        <v>71.322580991999999</v>
        <stp/>
        <stp>EM_S_FA_YOY_OR</stp>
        <stp>2</stp>
        <stp>300450.SZ</stp>
        <stp>2021-12-31</stp>
        <tr r="T1733" s="3"/>
      </tp>
      <tp>
        <v>10.3401824447</v>
        <stp/>
        <stp>EM_S_FA_YOY_OR</stp>
        <stp>2</stp>
        <stp>300451.SZ</stp>
        <stp>2020-12-31</stp>
        <tr r="S1734" s="3"/>
      </tp>
      <tp>
        <v>14.748393159200001</v>
        <stp/>
        <stp>EM_S_FA_YOY_OR</stp>
        <stp>2</stp>
        <stp>300453.SZ</stp>
        <stp>2022-12-31</stp>
        <tr r="U1736" s="3"/>
      </tp>
      <tp>
        <v>7.7369458914999996</v>
        <stp/>
        <stp>EM_S_FA_YOY_OR</stp>
        <stp>2</stp>
        <stp>300468.SZ</stp>
        <stp>2019-12-31</stp>
        <tr r="R1750" s="3"/>
      </tp>
      <tp>
        <v>15.1140400715</v>
        <stp/>
        <stp>EM_S_FA_YOY_OR</stp>
        <stp>2</stp>
        <stp>300440.SZ</stp>
        <stp>2021-12-31</stp>
        <tr r="T1723" s="3"/>
      </tp>
      <tp>
        <v>26.3795805512</v>
        <stp/>
        <stp>EM_S_FA_YOY_OR</stp>
        <stp>2</stp>
        <stp>300441.SZ</stp>
        <stp>2020-12-31</stp>
        <tr r="S1724" s="3"/>
      </tp>
      <tp>
        <v>9.7370125564999999</v>
        <stp/>
        <stp>EM_S_FA_YOY_OR</stp>
        <stp>2</stp>
        <stp>300443.SZ</stp>
        <stp>2022-12-31</stp>
        <tr r="U1726" s="3"/>
      </tp>
      <tp>
        <v>-18.278048323299998</v>
        <stp/>
        <stp>EM_S_FA_YOY_OR</stp>
        <stp>2</stp>
        <stp>300478.SZ</stp>
        <stp>2019-12-31</stp>
        <tr r="R1760" s="3"/>
      </tp>
      <tp>
        <v>-2.9897366018999998</v>
        <stp/>
        <stp>EM_S_FA_YOY_OR</stp>
        <stp>2</stp>
        <stp>300488.SZ</stp>
        <stp>2019-12-31</stp>
        <tr r="R1770" s="3"/>
      </tp>
      <tp>
        <v>27.752492135600001</v>
        <stp/>
        <stp>EM_S_FA_YOY_OR</stp>
        <stp>2</stp>
        <stp>300498.SZ</stp>
        <stp>2019-12-31</stp>
        <tr r="R1780" s="3"/>
      </tp>
      <tp>
        <v>52.312396913599997</v>
        <stp/>
        <stp>EM_S_FA_YOY_OR</stp>
        <stp>2</stp>
        <stp>000498.SZ</stp>
        <stp>2019-12-31</stp>
        <tr r="R96" s="3"/>
      </tp>
      <tp>
        <v>100.3353643718</v>
        <stp/>
        <stp>EM_S_FA_YOY_OR</stp>
        <stp>2</stp>
        <stp>300490.SZ</stp>
        <stp>2021-12-31</stp>
        <tr r="T1772" s="3"/>
      </tp>
      <tp>
        <v>15.853633436200001</v>
        <stp/>
        <stp>EM_S_FA_YOY_OR</stp>
        <stp>2</stp>
        <stp>300491.SZ</stp>
        <stp>2020-12-31</stp>
        <tr r="S1773" s="3"/>
      </tp>
      <tp>
        <v>13.1313171199</v>
        <stp/>
        <stp>EM_S_FA_YOY_OR</stp>
        <stp>2</stp>
        <stp>300493.SZ</stp>
        <stp>2022-12-31</stp>
        <tr r="U1775" s="3"/>
      </tp>
      <tp>
        <v>5.2628159802000001</v>
        <stp/>
        <stp>EM_S_FA_YOY_OR</stp>
        <stp>2</stp>
        <stp>000488.SZ</stp>
        <stp>2019-12-31</stp>
        <tr r="R95" s="3"/>
      </tp>
      <tp>
        <v>70.327923405299998</v>
        <stp/>
        <stp>EM_S_FA_YOY_OR</stp>
        <stp>2</stp>
        <stp>300480.SZ</stp>
        <stp>2021-12-31</stp>
        <tr r="T1762" s="3"/>
      </tp>
      <tp>
        <v>34.206060622599999</v>
        <stp/>
        <stp>EM_S_FA_YOY_OR</stp>
        <stp>2</stp>
        <stp>300481.SZ</stp>
        <stp>2020-12-31</stp>
        <tr r="S1763" s="3"/>
      </tp>
      <tp>
        <v>12.1484220828</v>
        <stp/>
        <stp>EM_S_FA_YOY_OR</stp>
        <stp>2</stp>
        <stp>300483.SZ</stp>
        <stp>2022-12-31</stp>
        <tr r="U1765" s="3"/>
      </tp>
      <tp>
        <v>-57.334804831500001</v>
        <stp/>
        <stp>EM_S_FA_YOY_OR</stp>
        <stp>2</stp>
        <stp>600340.SH</stp>
        <stp>2021-12-31</stp>
        <tr r="T2263" s="3"/>
      </tp>
      <tp>
        <v>4.0197380768000004</v>
        <stp/>
        <stp>EM_S_FA_YOY_OR</stp>
        <stp>2</stp>
        <stp>600343.SH</stp>
        <stp>2022-12-31</stp>
        <tr r="U2264" s="3"/>
      </tp>
      <tp>
        <v>10.5523858734</v>
        <stp/>
        <stp>EM_S_FA_YOY_OR</stp>
        <stp>2</stp>
        <stp>600378.SH</stp>
        <stp>2019-12-31</stp>
        <tr r="R2293" s="3"/>
      </tp>
      <tp>
        <v>24.610605875400001</v>
        <stp/>
        <stp>EM_S_FA_YOY_OR</stp>
        <stp>2</stp>
        <stp>600350.SH</stp>
        <stp>2021-12-31</stp>
        <tr r="T2268" s="3"/>
      </tp>
      <tp>
        <v>-14.447894246400001</v>
        <stp/>
        <stp>EM_S_FA_YOY_OR</stp>
        <stp>2</stp>
        <stp>600351.SH</stp>
        <stp>2020-12-31</stp>
        <tr r="S2269" s="3"/>
      </tp>
      <tp>
        <v>13.3580449743</v>
        <stp/>
        <stp>EM_S_FA_YOY_OR</stp>
        <stp>2</stp>
        <stp>600353.SH</stp>
        <stp>2022-12-31</stp>
        <tr r="U2271" s="3"/>
      </tp>
      <tp>
        <v>18.0329089524</v>
        <stp/>
        <stp>EM_S_FA_YOY_OR</stp>
        <stp>2</stp>
        <stp>600368.SH</stp>
        <stp>2019-12-31</stp>
        <tr r="R2284" s="3"/>
      </tp>
      <tp>
        <v>28.994356654200001</v>
        <stp/>
        <stp>EM_S_FA_YOY_OR</stp>
        <stp>2</stp>
        <stp>600358.SH</stp>
        <stp>2019-12-31</stp>
        <tr r="R2275" s="3"/>
      </tp>
      <tp>
        <v>28.597484163099999</v>
        <stp/>
        <stp>EM_S_FA_YOY_OR</stp>
        <stp>2</stp>
        <stp>600360.SH</stp>
        <stp>2021-12-31</stp>
        <tr r="T2277" s="3"/>
      </tp>
      <tp>
        <v>-20.379385120199998</v>
        <stp/>
        <stp>EM_S_FA_YOY_OR</stp>
        <stp>2</stp>
        <stp>600361.SH</stp>
        <stp>2020-12-31</stp>
        <tr r="S2278" s="3"/>
      </tp>
      <tp>
        <v>-7.5896210960000001</v>
        <stp/>
        <stp>EM_S_FA_YOY_OR</stp>
        <stp>2</stp>
        <stp>600363.SH</stp>
        <stp>2022-12-31</stp>
        <tr r="U2280" s="3"/>
      </tp>
      <tp>
        <v>-7.8838738899999997E-2</v>
        <stp/>
        <stp>EM_S_FA_YOY_OR</stp>
        <stp>2</stp>
        <stp>600348.SH</stp>
        <stp>2019-12-31</stp>
        <tr r="R2267" s="3"/>
      </tp>
      <tp>
        <v>19.505611927499999</v>
        <stp/>
        <stp>EM_S_FA_YOY_OR</stp>
        <stp>2</stp>
        <stp>600370.SH</stp>
        <stp>2021-12-31</stp>
        <tr r="T2286" s="3"/>
      </tp>
      <tp>
        <v>-12.825830952900001</v>
        <stp/>
        <stp>EM_S_FA_YOY_OR</stp>
        <stp>2</stp>
        <stp>600371.SH</stp>
        <stp>2020-12-31</stp>
        <tr r="S2287" s="3"/>
      </tp>
      <tp>
        <v>-4.4628773297000004</v>
        <stp/>
        <stp>EM_S_FA_YOY_OR</stp>
        <stp>2</stp>
        <stp>600373.SH</stp>
        <stp>2022-12-31</stp>
        <tr r="U2289" s="3"/>
      </tp>
      <tp>
        <v>-4.8062334895000003</v>
        <stp/>
        <stp>EM_S_FA_YOY_OR</stp>
        <stp>2</stp>
        <stp>600300.SH</stp>
        <stp>2021-12-31</stp>
        <tr r="T2229" s="3"/>
      </tp>
      <tp>
        <v>8.9591338131999994</v>
        <stp/>
        <stp>EM_S_FA_YOY_OR</stp>
        <stp>2</stp>
        <stp>600301.SH</stp>
        <stp>2020-12-31</stp>
        <tr r="S2230" s="3"/>
      </tp>
      <tp>
        <v>-32.595015933799999</v>
        <stp/>
        <stp>EM_S_FA_YOY_OR</stp>
        <stp>2</stp>
        <stp>600303.SH</stp>
        <stp>2022-12-31</stp>
        <tr r="U2232" s="3"/>
      </tp>
      <tp>
        <v>9.1866923956999997</v>
        <stp/>
        <stp>EM_S_FA_YOY_OR</stp>
        <stp>2</stp>
        <stp>600338.SH</stp>
        <stp>2019-12-31</stp>
        <tr r="R2261" s="3"/>
      </tp>
      <tp>
        <v>-8.9249248295000001</v>
        <stp/>
        <stp>EM_S_FA_YOY_OR</stp>
        <stp>2</stp>
        <stp>600310.SH</stp>
        <stp>2021-12-31</stp>
        <tr r="T2238" s="3"/>
      </tp>
      <tp>
        <v>39.418580984999998</v>
        <stp/>
        <stp>EM_S_FA_YOY_OR</stp>
        <stp>2</stp>
        <stp>600313.SH</stp>
        <stp>2022-12-31</stp>
        <tr r="U2240" s="3"/>
      </tp>
      <tp>
        <v>1.2053106495999999</v>
        <stp/>
        <stp>EM_S_FA_YOY_OR</stp>
        <stp>2</stp>
        <stp>600328.SH</stp>
        <stp>2019-12-31</stp>
        <tr r="R2252" s="3"/>
      </tp>
      <tp>
        <v>-2.9697496403999999</v>
        <stp/>
        <stp>EM_S_FA_YOY_OR</stp>
        <stp>2</stp>
        <stp>600318.SH</stp>
        <stp>2019-12-31</stp>
        <tr r="R2243" s="3"/>
      </tp>
      <tp>
        <v>14.6670251153</v>
        <stp/>
        <stp>EM_S_FA_YOY_OR</stp>
        <stp>2</stp>
        <stp>600320.SH</stp>
        <stp>2021-12-31</stp>
        <tr r="T2245" s="3"/>
      </tp>
      <tp>
        <v>-48.175221699799998</v>
        <stp/>
        <stp>EM_S_FA_YOY_OR</stp>
        <stp>2</stp>
        <stp>600321.SH</stp>
        <stp>2020-12-31</stp>
        <tr r="S2246" s="3"/>
      </tp>
      <tp>
        <v>9.3282974407000001</v>
        <stp/>
        <stp>EM_S_FA_YOY_OR</stp>
        <stp>2</stp>
        <stp>600323.SH</stp>
        <stp>2022-12-31</stp>
        <tr r="U2248" s="3"/>
      </tp>
      <tp>
        <v>-8.2944026160999993</v>
        <stp/>
        <stp>EM_S_FA_YOY_OR</stp>
        <stp>2</stp>
        <stp>600308.SH</stp>
        <stp>2019-12-31</stp>
        <tr r="R2236" s="3"/>
      </tp>
      <tp>
        <v>29.442242113199999</v>
        <stp/>
        <stp>EM_S_FA_YOY_OR</stp>
        <stp>2</stp>
        <stp>600330.SH</stp>
        <stp>2021-12-31</stp>
        <tr r="T2254" s="3"/>
      </tp>
      <tp>
        <v>-10.3910130308</v>
        <stp/>
        <stp>EM_S_FA_YOY_OR</stp>
        <stp>2</stp>
        <stp>600331.SH</stp>
        <stp>2020-12-31</stp>
        <tr r="S2255" s="3"/>
      </tp>
      <tp>
        <v>5.5294488926999996</v>
        <stp/>
        <stp>EM_S_FA_YOY_OR</stp>
        <stp>2</stp>
        <stp>600333.SH</stp>
        <stp>2022-12-31</stp>
        <tr r="U2257" s="3"/>
      </tp>
      <tp>
        <v>17.616861038700002</v>
        <stp/>
        <stp>EM_S_FA_YOY_OR</stp>
        <stp>2</stp>
        <stp>600380.SH</stp>
        <stp>2021-12-31</stp>
        <tr r="T2295" s="3"/>
      </tp>
      <tp>
        <v>-46.837126200299998</v>
        <stp/>
        <stp>EM_S_FA_YOY_OR</stp>
        <stp>2</stp>
        <stp>600381.SH</stp>
        <stp>2020-12-31</stp>
        <tr r="S2296" s="3"/>
      </tp>
      <tp>
        <v>21.327639714</v>
        <stp/>
        <stp>EM_S_FA_YOY_OR</stp>
        <stp>2</stp>
        <stp>600383.SH</stp>
        <stp>2022-12-31</stp>
        <tr r="U2298" s="3"/>
      </tp>
      <tp>
        <v>-68.388319476800007</v>
        <stp/>
        <stp>EM_S_FA_YOY_OR</stp>
        <stp>2</stp>
        <stp>600390.SH</stp>
        <stp>2021-12-31</stp>
        <tr r="T2303" s="3"/>
      </tp>
      <tp>
        <v>-19.579691758300001</v>
        <stp/>
        <stp>EM_S_FA_YOY_OR</stp>
        <stp>2</stp>
        <stp>600391.SH</stp>
        <stp>2020-12-31</stp>
        <tr r="S2304" s="3"/>
      </tp>
      <tp>
        <v>15.0864392758</v>
        <stp/>
        <stp>EM_S_FA_YOY_OR</stp>
        <stp>2</stp>
        <stp>600398.SH</stp>
        <stp>2019-12-31</stp>
        <tr r="R2309" s="3"/>
      </tp>
      <tp>
        <v>16.3016438077</v>
        <stp/>
        <stp>EM_S_FA_YOY_OR</stp>
        <stp>2</stp>
        <stp>600388.SH</stp>
        <stp>2019-12-31</stp>
        <tr r="R2301" s="3"/>
      </tp>
      <tp>
        <v>-8.4811355620000004</v>
        <stp/>
        <stp>EM_S_FA_YOY_OR</stp>
        <stp>2</stp>
        <stp>000301.SZ</stp>
        <stp>2020-12-31</stp>
        <tr r="S68" s="3"/>
      </tp>
      <tp>
        <v>9.4847767953000002</v>
        <stp/>
        <stp>EM_S_FA_YOY_OR</stp>
        <stp>2</stp>
        <stp>000338.SZ</stp>
        <stp>2019-12-31</stp>
        <tr r="R70" s="3"/>
      </tp>
      <tp>
        <v>-7.7310496994999998</v>
        <stp/>
        <stp>EM_S_FA_YOY_OR</stp>
        <stp>2</stp>
        <stp>300308.SZ</stp>
        <stp>2019-12-31</stp>
        <tr r="R1603" s="3"/>
      </tp>
      <tp>
        <v>7.3321331334000002</v>
        <stp/>
        <stp>EM_S_FA_YOY_OR</stp>
        <stp>2</stp>
        <stp>300331.SZ</stp>
        <stp>2020-12-31</stp>
        <tr r="S1622" s="3"/>
      </tp>
      <tp>
        <v>-28.9070388124</v>
        <stp/>
        <stp>EM_S_FA_YOY_OR</stp>
        <stp>2</stp>
        <stp>300333.SZ</stp>
        <stp>2022-12-31</stp>
        <tr r="U1624" s="3"/>
      </tp>
      <tp>
        <v>1.0040580034</v>
        <stp/>
        <stp>EM_S_FA_YOY_OR</stp>
        <stp>2</stp>
        <stp>300318.SZ</stp>
        <stp>2019-12-31</stp>
        <tr r="R1611" s="3"/>
      </tp>
      <tp>
        <v>11.4727401455</v>
        <stp/>
        <stp>EM_S_FA_YOY_OR</stp>
        <stp>2</stp>
        <stp>300320.SZ</stp>
        <stp>2021-12-31</stp>
        <tr r="T1613" s="3"/>
      </tp>
      <tp>
        <v>-10.401223206699999</v>
        <stp/>
        <stp>EM_S_FA_YOY_OR</stp>
        <stp>2</stp>
        <stp>300321.SZ</stp>
        <stp>2020-12-31</stp>
        <tr r="S1614" s="3"/>
      </tp>
      <tp>
        <v>-25.386687300399998</v>
        <stp/>
        <stp>EM_S_FA_YOY_OR</stp>
        <stp>2</stp>
        <stp>300323.SZ</stp>
        <stp>2022-12-31</stp>
        <tr r="U1616" s="3"/>
      </tp>
      <tp>
        <v>5.5509202283999999</v>
        <stp/>
        <stp>EM_S_FA_YOY_OR</stp>
        <stp>2</stp>
        <stp>300310.SZ</stp>
        <stp>2021-12-31</stp>
        <tr r="T1604" s="3"/>
      </tp>
      <tp>
        <v>-11.8711101997</v>
        <stp/>
        <stp>EM_S_FA_YOY_OR</stp>
        <stp>2</stp>
        <stp>300311.SZ</stp>
        <stp>2020-12-31</stp>
        <tr r="S1605" s="3"/>
      </tp>
      <tp>
        <v>-29.2897217117</v>
        <stp/>
        <stp>EM_S_FA_YOY_OR</stp>
        <stp>2</stp>
        <stp>300313.SZ</stp>
        <stp>2022-12-31</stp>
        <tr r="U1606" s="3"/>
      </tp>
      <tp>
        <v>3.9846082464000001</v>
        <stp/>
        <stp>EM_S_FA_YOY_OR</stp>
        <stp>2</stp>
        <stp>300328.SZ</stp>
        <stp>2019-12-31</stp>
        <tr r="R1620" s="3"/>
      </tp>
      <tp>
        <v>0.78665350769999998</v>
        <stp/>
        <stp>EM_S_FA_YOY_OR</stp>
        <stp>2</stp>
        <stp>000333.SZ</stp>
        <stp>2022-12-31</stp>
        <tr r="U69" s="3"/>
      </tp>
      <tp>
        <v>34.072695160899997</v>
        <stp/>
        <stp>EM_S_FA_YOY_OR</stp>
        <stp>2</stp>
        <stp>300300.SZ</stp>
        <stp>2021-12-31</stp>
        <tr r="T1595" s="3"/>
      </tp>
      <tp>
        <v>-19.4285514243</v>
        <stp/>
        <stp>EM_S_FA_YOY_OR</stp>
        <stp>2</stp>
        <stp>300301.SZ</stp>
        <stp>2020-12-31</stp>
        <tr r="S1596" s="3"/>
      </tp>
      <tp>
        <v>-4.6199593556999998</v>
        <stp/>
        <stp>EM_S_FA_YOY_OR</stp>
        <stp>2</stp>
        <stp>300303.SZ</stp>
        <stp>2022-12-31</stp>
        <tr r="U1598" s="3"/>
      </tp>
      <tp>
        <v>2.4378531119</v>
        <stp/>
        <stp>EM_S_FA_YOY_OR</stp>
        <stp>2</stp>
        <stp>300338.SZ</stp>
        <stp>2019-12-31</stp>
        <tr r="R1628" s="3"/>
      </tp>
      <tp>
        <v>20.5635876817</v>
        <stp/>
        <stp>EM_S_FA_YOY_OR</stp>
        <stp>2</stp>
        <stp>300348.SZ</stp>
        <stp>2019-12-31</stp>
        <tr r="R1638" s="3"/>
      </tp>
      <tp>
        <v>-11.632567869500001</v>
        <stp/>
        <stp>EM_S_FA_YOY_OR</stp>
        <stp>2</stp>
        <stp>300370.SZ</stp>
        <stp>2021-12-31</stp>
        <tr r="T1656" s="3"/>
      </tp>
      <tp>
        <v>18.0275126903</v>
        <stp/>
        <stp>EM_S_FA_YOY_OR</stp>
        <stp>2</stp>
        <stp>300371.SZ</stp>
        <stp>2020-12-31</stp>
        <tr r="S1657" s="3"/>
      </tp>
      <tp>
        <v>22.9026969845</v>
        <stp/>
        <stp>EM_S_FA_YOY_OR</stp>
        <stp>2</stp>
        <stp>300373.SZ</stp>
        <stp>2022-12-31</stp>
        <tr r="U1658" s="3"/>
      </tp>
      <tp>
        <v>17.4149563408</v>
        <stp/>
        <stp>EM_S_FA_YOY_OR</stp>
        <stp>2</stp>
        <stp>300358.SZ</stp>
        <stp>2019-12-31</stp>
        <tr r="R1647" s="3"/>
      </tp>
      <tp>
        <v>10.3219824872</v>
        <stp/>
        <stp>EM_S_FA_YOY_OR</stp>
        <stp>2</stp>
        <stp>300360.SZ</stp>
        <stp>2021-12-31</stp>
        <tr r="T1649" s="3"/>
      </tp>
      <tp>
        <v>126.55272347810001</v>
        <stp/>
        <stp>EM_S_FA_YOY_OR</stp>
        <stp>2</stp>
        <stp>300363.SZ</stp>
        <stp>2022-12-31</stp>
        <tr r="U1650" s="3"/>
      </tp>
      <tp>
        <v>-11.256642379800001</v>
        <stp/>
        <stp>EM_S_FA_YOY_OR</stp>
        <stp>2</stp>
        <stp>300350.SZ</stp>
        <stp>2021-12-31</stp>
        <tr r="T1640" s="3"/>
      </tp>
      <tp>
        <v>-2.4620624629000001</v>
        <stp/>
        <stp>EM_S_FA_YOY_OR</stp>
        <stp>2</stp>
        <stp>300351.SZ</stp>
        <stp>2020-12-31</stp>
        <tr r="S1641" s="3"/>
      </tp>
      <tp>
        <v>17.398349706899999</v>
        <stp/>
        <stp>EM_S_FA_YOY_OR</stp>
        <stp>2</stp>
        <stp>300353.SZ</stp>
        <stp>2022-12-31</stp>
        <tr r="U1643" s="3"/>
      </tp>
      <tp>
        <v>2.3275461522000001</v>
        <stp/>
        <stp>EM_S_FA_YOY_OR</stp>
        <stp>2</stp>
        <stp>300368.SZ</stp>
        <stp>2019-12-31</stp>
        <tr r="R1654" s="3"/>
      </tp>
      <tp>
        <v>102.2899376344</v>
        <stp/>
        <stp>EM_S_FA_YOY_OR</stp>
        <stp>2</stp>
        <stp>300340.SZ</stp>
        <stp>2021-12-31</stp>
        <tr r="T1630" s="3"/>
      </tp>
      <tp>
        <v>6.1271856372000002</v>
        <stp/>
        <stp>EM_S_FA_YOY_OR</stp>
        <stp>2</stp>
        <stp>300341.SZ</stp>
        <stp>2020-12-31</stp>
        <tr r="S1631" s="3"/>
      </tp>
      <tp>
        <v>12.4006446848</v>
        <stp/>
        <stp>EM_S_FA_YOY_OR</stp>
        <stp>2</stp>
        <stp>300343.SZ</stp>
        <stp>2022-12-31</stp>
        <tr r="U1633" s="3"/>
      </tp>
      <tp>
        <v>9.332432893</v>
        <stp/>
        <stp>EM_S_FA_YOY_OR</stp>
        <stp>2</stp>
        <stp>300378.SZ</stp>
        <stp>2019-12-31</stp>
        <tr r="R1663" s="3"/>
      </tp>
      <tp>
        <v>4.0792206006000002</v>
        <stp/>
        <stp>EM_S_FA_YOY_OR</stp>
        <stp>2</stp>
        <stp>300388.SZ</stp>
        <stp>2019-12-31</stp>
        <tr r="R1673" s="3"/>
      </tp>
      <tp>
        <v>4.6750384054999996</v>
        <stp/>
        <stp>EM_S_FA_YOY_OR</stp>
        <stp>2</stp>
        <stp>300398.SZ</stp>
        <stp>2019-12-31</stp>
        <tr r="R1682" s="3"/>
      </tp>
      <tp>
        <v>158.7280176804</v>
        <stp/>
        <stp>EM_S_FA_YOY_OR</stp>
        <stp>2</stp>
        <stp>300390.SZ</stp>
        <stp>2021-12-31</stp>
        <tr r="T1675" s="3"/>
      </tp>
      <tp>
        <v>67.445986142999999</v>
        <stp/>
        <stp>EM_S_FA_YOY_OR</stp>
        <stp>2</stp>
        <stp>300391.SZ</stp>
        <stp>2020-12-31</stp>
        <tr r="S1676" s="3"/>
      </tp>
      <tp>
        <v>64.562813431099997</v>
        <stp/>
        <stp>EM_S_FA_YOY_OR</stp>
        <stp>2</stp>
        <stp>300393.SZ</stp>
        <stp>2022-12-31</stp>
        <tr r="U1677" s="3"/>
      </tp>
      <tp>
        <v>14.256945979099999</v>
        <stp/>
        <stp>EM_S_FA_YOY_OR</stp>
        <stp>2</stp>
        <stp>300380.SZ</stp>
        <stp>2021-12-31</stp>
        <tr r="T1665" s="3"/>
      </tp>
      <tp>
        <v>-6.5117313592999997</v>
        <stp/>
        <stp>EM_S_FA_YOY_OR</stp>
        <stp>2</stp>
        <stp>300381.SZ</stp>
        <stp>2020-12-31</stp>
        <tr r="S1666" s="3"/>
      </tp>
      <tp>
        <v>-6.6085838114</v>
        <stp/>
        <stp>EM_S_FA_YOY_OR</stp>
        <stp>2</stp>
        <stp>300383.SZ</stp>
        <stp>2022-12-31</stp>
        <tr r="U1668" s="3"/>
      </tp>
      <tp>
        <v>17.470759356799999</v>
        <stp/>
        <stp>EM_S_FA_YOY_OR</stp>
        <stp>2</stp>
        <stp>600241.SH</stp>
        <stp>2020-12-31</stp>
        <tr r="S2186" s="3"/>
      </tp>
      <tp>
        <v>-18.7777959346</v>
        <stp/>
        <stp>EM_S_FA_YOY_OR</stp>
        <stp>2</stp>
        <stp>600243.SH</stp>
        <stp>2022-12-31</stp>
        <tr r="U2187" s="3"/>
      </tp>
      <tp>
        <v>5.6621968332000003</v>
        <stp/>
        <stp>EM_S_FA_YOY_OR</stp>
        <stp>2</stp>
        <stp>600278.SH</stp>
        <stp>2019-12-31</stp>
        <tr r="R2211" s="3"/>
      </tp>
      <tp>
        <v>-13.891576428400001</v>
        <stp/>
        <stp>EM_S_FA_YOY_OR</stp>
        <stp>2</stp>
        <stp>600250.SH</stp>
        <stp>2021-12-31</stp>
        <tr r="T2191" s="3"/>
      </tp>
      <tp>
        <v>-14.9700084264</v>
        <stp/>
        <stp>EM_S_FA_YOY_OR</stp>
        <stp>2</stp>
        <stp>600251.SH</stp>
        <stp>2020-12-31</stp>
        <tr r="S2192" s="3"/>
      </tp>
      <tp>
        <v>0.33073764789999999</v>
        <stp/>
        <stp>EM_S_FA_YOY_OR</stp>
        <stp>2</stp>
        <stp>600268.SH</stp>
        <stp>2019-12-31</stp>
        <tr r="R2204" s="3"/>
      </tp>
      <tp>
        <v>-2.6667242806</v>
        <stp/>
        <stp>EM_S_FA_YOY_OR</stp>
        <stp>2</stp>
        <stp>600258.SH</stp>
        <stp>2019-12-31</stp>
        <tr r="R2197" s="3"/>
      </tp>
      <tp>
        <v>-9.3168620365999999</v>
        <stp/>
        <stp>EM_S_FA_YOY_OR</stp>
        <stp>2</stp>
        <stp>600261.SH</stp>
        <stp>2020-12-31</stp>
        <tr r="S2199" s="3"/>
      </tp>
      <tp>
        <v>6.5494497278999999</v>
        <stp/>
        <stp>EM_S_FA_YOY_OR</stp>
        <stp>2</stp>
        <stp>600248.SH</stp>
        <stp>2019-12-31</stp>
        <tr r="R2189" s="3"/>
      </tp>
      <tp>
        <v>-35.805625600100001</v>
        <stp/>
        <stp>EM_S_FA_YOY_OR</stp>
        <stp>2</stp>
        <stp>600271.SH</stp>
        <stp>2020-12-31</stp>
        <tr r="S2206" s="3"/>
      </tp>
      <tp>
        <v>26.898064627</v>
        <stp/>
        <stp>EM_S_FA_YOY_OR</stp>
        <stp>2</stp>
        <stp>600273.SH</stp>
        <stp>2022-12-31</stp>
        <tr r="U2208" s="3"/>
      </tp>
      <tp>
        <v>-5.1442044259999999</v>
        <stp/>
        <stp>EM_S_FA_YOY_OR</stp>
        <stp>2</stp>
        <stp>600200.SH</stp>
        <stp>2021-12-31</stp>
        <tr r="T2151" s="3"/>
      </tp>
      <tp>
        <v>40.391422368999997</v>
        <stp/>
        <stp>EM_S_FA_YOY_OR</stp>
        <stp>2</stp>
        <stp>600201.SH</stp>
        <stp>2020-12-31</stp>
        <tr r="S2152" s="3"/>
      </tp>
      <tp>
        <v>-11.180107363399999</v>
        <stp/>
        <stp>EM_S_FA_YOY_OR</stp>
        <stp>2</stp>
        <stp>600203.SH</stp>
        <stp>2022-12-31</stp>
        <tr r="U2154" s="3"/>
      </tp>
      <tp>
        <v>-11.4124883734</v>
        <stp/>
        <stp>EM_S_FA_YOY_OR</stp>
        <stp>2</stp>
        <stp>600238.SH</stp>
        <stp>2019-12-31</stp>
        <tr r="R2184" s="3"/>
      </tp>
      <tp>
        <v>13.197926134799999</v>
        <stp/>
        <stp>EM_S_FA_YOY_OR</stp>
        <stp>2</stp>
        <stp>600210.SH</stp>
        <stp>2021-12-31</stp>
        <tr r="T2158" s="3"/>
      </tp>
      <tp>
        <v>9.3217437110999999</v>
        <stp/>
        <stp>EM_S_FA_YOY_OR</stp>
        <stp>2</stp>
        <stp>600211.SH</stp>
        <stp>2020-12-31</stp>
        <tr r="S2159" s="3"/>
      </tp>
      <tp>
        <v>53.344676824799997</v>
        <stp/>
        <stp>EM_S_FA_YOY_OR</stp>
        <stp>2</stp>
        <stp>600213.SH</stp>
        <stp>2022-12-31</stp>
        <tr r="U2161" s="3"/>
      </tp>
      <tp>
        <v>-18.0073549311</v>
        <stp/>
        <stp>EM_S_FA_YOY_OR</stp>
        <stp>2</stp>
        <stp>600228.SH</stp>
        <stp>2019-12-31</stp>
        <tr r="R2174" s="3"/>
      </tp>
      <tp>
        <v>16.317238604900002</v>
        <stp/>
        <stp>EM_S_FA_YOY_OR</stp>
        <stp>2</stp>
        <stp>600218.SH</stp>
        <stp>2019-12-31</stp>
        <tr r="R2165" s="3"/>
      </tp>
      <tp>
        <v>1.0201263175999999</v>
        <stp/>
        <stp>EM_S_FA_YOY_OR</stp>
        <stp>2</stp>
        <stp>600220.SH</stp>
        <stp>2021-12-31</stp>
        <tr r="T2167" s="3"/>
      </tp>
      <tp>
        <v>-59.384907267499997</v>
        <stp/>
        <stp>EM_S_FA_YOY_OR</stp>
        <stp>2</stp>
        <stp>600221.SH</stp>
        <stp>2020-12-31</stp>
        <tr r="S2168" s="3"/>
      </tp>
      <tp>
        <v>4.7574168180000003</v>
        <stp/>
        <stp>EM_S_FA_YOY_OR</stp>
        <stp>2</stp>
        <stp>600223.SH</stp>
        <stp>2022-12-31</stp>
        <tr r="U2170" s="3"/>
      </tp>
      <tp>
        <v>-14.0291605641</v>
        <stp/>
        <stp>EM_S_FA_YOY_OR</stp>
        <stp>2</stp>
        <stp>600208.SH</stp>
        <stp>2019-12-31</stp>
        <tr r="R2157" s="3"/>
      </tp>
      <tp>
        <v>44.404181400500001</v>
        <stp/>
        <stp>EM_S_FA_YOY_OR</stp>
        <stp>2</stp>
        <stp>600230.SH</stp>
        <stp>2021-12-31</stp>
        <tr r="T2176" s="3"/>
      </tp>
      <tp>
        <v>-3.8824427581999998</v>
        <stp/>
        <stp>EM_S_FA_YOY_OR</stp>
        <stp>2</stp>
        <stp>600231.SH</stp>
        <stp>2020-12-31</stp>
        <tr r="S2177" s="3"/>
      </tp>
      <tp>
        <v>18.567974713600002</v>
        <stp/>
        <stp>EM_S_FA_YOY_OR</stp>
        <stp>2</stp>
        <stp>600233.SH</stp>
        <stp>2022-12-31</stp>
        <tr r="U2179" s="3"/>
      </tp>
      <tp>
        <v>-9.4991760198000001</v>
        <stp/>
        <stp>EM_S_FA_YOY_OR</stp>
        <stp>2</stp>
        <stp>600280.SH</stp>
        <stp>2021-12-31</stp>
        <tr r="T2213" s="3"/>
      </tp>
      <tp>
        <v>-28.332526692599998</v>
        <stp/>
        <stp>EM_S_FA_YOY_OR</stp>
        <stp>2</stp>
        <stp>600281.SH</stp>
        <stp>2020-12-31</stp>
        <tr r="S2214" s="3"/>
      </tp>
      <tp>
        <v>18.7743599336</v>
        <stp/>
        <stp>EM_S_FA_YOY_OR</stp>
        <stp>2</stp>
        <stp>600283.SH</stp>
        <stp>2022-12-31</stp>
        <tr r="U2216" s="3"/>
      </tp>
      <tp>
        <v>-56.117471660299998</v>
        <stp/>
        <stp>EM_S_FA_YOY_OR</stp>
        <stp>2</stp>
        <stp>600290.SH</stp>
        <stp>2021-12-31</stp>
        <tr r="T2222" s="3"/>
      </tp>
      <tp>
        <v>-39.235950975100003</v>
        <stp/>
        <stp>EM_S_FA_YOY_OR</stp>
        <stp>2</stp>
        <stp>600293.SH</stp>
        <stp>2022-12-31</stp>
        <tr r="U2224" s="3"/>
      </tp>
      <tp>
        <v>14.466223038500001</v>
        <stp/>
        <stp>EM_S_FA_YOY_OR</stp>
        <stp>2</stp>
        <stp>600298.SH</stp>
        <stp>2019-12-31</stp>
        <tr r="R2227" s="3"/>
      </tp>
      <tp>
        <v>-1.0915251059</v>
        <stp/>
        <stp>EM_S_FA_YOY_OR</stp>
        <stp>2</stp>
        <stp>600288.SH</stp>
        <stp>2019-12-31</stp>
        <tr r="R2220" s="3"/>
      </tp>
      <tp>
        <v>-41.756578938700002</v>
        <stp/>
        <stp>EM_S_FA_YOY_OR</stp>
        <stp>2</stp>
        <stp>300208.SZ</stp>
        <stp>2019-12-31</stp>
        <tr r="R1506" s="3"/>
      </tp>
      <tp>
        <v>0.13480801149999999</v>
        <stp/>
        <stp>EM_S_FA_YOY_OR</stp>
        <stp>2</stp>
        <stp>300230.SZ</stp>
        <stp>2021-12-31</stp>
        <tr r="T1527" s="3"/>
      </tp>
      <tp>
        <v>50.244443749600002</v>
        <stp/>
        <stp>EM_S_FA_YOY_OR</stp>
        <stp>2</stp>
        <stp>300231.SZ</stp>
        <stp>2020-12-31</stp>
        <tr r="S1528" s="3"/>
      </tp>
      <tp>
        <v>11.7020242859</v>
        <stp/>
        <stp>EM_S_FA_YOY_OR</stp>
        <stp>2</stp>
        <stp>300233.SZ</stp>
        <stp>2022-12-31</stp>
        <tr r="U1530" s="3"/>
      </tp>
      <tp>
        <v>0.91745587019999997</v>
        <stp/>
        <stp>EM_S_FA_YOY_OR</stp>
        <stp>2</stp>
        <stp>300218.SZ</stp>
        <stp>2019-12-31</stp>
        <tr r="R1515" s="3"/>
      </tp>
      <tp>
        <v>76.265764482899996</v>
        <stp/>
        <stp>EM_S_FA_YOY_OR</stp>
        <stp>2</stp>
        <stp>300220.SZ</stp>
        <stp>2021-12-31</stp>
        <tr r="T1517" s="3"/>
      </tp>
      <tp>
        <v>8.5469655985999999</v>
        <stp/>
        <stp>EM_S_FA_YOY_OR</stp>
        <stp>2</stp>
        <stp>300221.SZ</stp>
        <stp>2020-12-31</stp>
        <tr r="S1518" s="3"/>
      </tp>
      <tp>
        <v>2.6129472845000001</v>
        <stp/>
        <stp>EM_S_FA_YOY_OR</stp>
        <stp>2</stp>
        <stp>300223.SZ</stp>
        <stp>2022-12-31</stp>
        <tr r="U1520" s="3"/>
      </tp>
      <tp>
        <v>-44.602012746100002</v>
        <stp/>
        <stp>EM_S_FA_YOY_OR</stp>
        <stp>2</stp>
        <stp>300210.SZ</stp>
        <stp>2021-12-31</stp>
        <tr r="T1508" s="3"/>
      </tp>
      <tp>
        <v>-17.728164111400002</v>
        <stp/>
        <stp>EM_S_FA_YOY_OR</stp>
        <stp>2</stp>
        <stp>300211.SZ</stp>
        <stp>2020-12-31</stp>
        <tr r="S1509" s="3"/>
      </tp>
      <tp>
        <v>10.8770727054</v>
        <stp/>
        <stp>EM_S_FA_YOY_OR</stp>
        <stp>2</stp>
        <stp>300213.SZ</stp>
        <stp>2022-12-31</stp>
        <tr r="U1511" s="3"/>
      </tp>
      <tp>
        <v>8.8850379255000007</v>
        <stp/>
        <stp>EM_S_FA_YOY_OR</stp>
        <stp>2</stp>
        <stp>300228.SZ</stp>
        <stp>2019-12-31</stp>
        <tr r="R1525" s="3"/>
      </tp>
      <tp>
        <v>14.5754437097</v>
        <stp/>
        <stp>EM_S_FA_YOY_OR</stp>
        <stp>2</stp>
        <stp>300200.SZ</stp>
        <stp>2021-12-31</stp>
        <tr r="T1499" s="3"/>
      </tp>
      <tp>
        <v>32.656462364399999</v>
        <stp/>
        <stp>EM_S_FA_YOY_OR</stp>
        <stp>2</stp>
        <stp>300201.SZ</stp>
        <stp>2020-12-31</stp>
        <tr r="S1500" s="3"/>
      </tp>
      <tp>
        <v>-7.9960716016999998</v>
        <stp/>
        <stp>EM_S_FA_YOY_OR</stp>
        <stp>2</stp>
        <stp>300203.SZ</stp>
        <stp>2022-12-31</stp>
        <tr r="U1501" s="3"/>
      </tp>
      <tp>
        <v>-4.4879188244000003</v>
        <stp/>
        <stp>EM_S_FA_YOY_OR</stp>
        <stp>2</stp>
        <stp>300238.SZ</stp>
        <stp>2019-12-31</stp>
        <tr r="R1535" s="3"/>
      </tp>
      <tp>
        <v>15.0897452037</v>
        <stp/>
        <stp>EM_S_FA_YOY_OR</stp>
        <stp>2</stp>
        <stp>300248.SZ</stp>
        <stp>2019-12-31</stp>
        <tr r="R1545" s="3"/>
      </tp>
      <tp>
        <v>16.533683023199998</v>
        <stp/>
        <stp>EM_S_FA_YOY_OR</stp>
        <stp>2</stp>
        <stp>300270.SZ</stp>
        <stp>2021-12-31</stp>
        <tr r="T1567" s="3"/>
      </tp>
      <tp>
        <v>-4.3959321679999999</v>
        <stp/>
        <stp>EM_S_FA_YOY_OR</stp>
        <stp>2</stp>
        <stp>300271.SZ</stp>
        <stp>2020-12-31</stp>
        <tr r="S1568" s="3"/>
      </tp>
      <tp>
        <v>-2.8620618073999999</v>
        <stp/>
        <stp>EM_S_FA_YOY_OR</stp>
        <stp>2</stp>
        <stp>300258.SZ</stp>
        <stp>2019-12-31</stp>
        <tr r="R1555" s="3"/>
      </tp>
      <tp>
        <v>55.278838935800003</v>
        <stp/>
        <stp>EM_S_FA_YOY_OR</stp>
        <stp>2</stp>
        <stp>300260.SZ</stp>
        <stp>2021-12-31</stp>
        <tr r="T1557" s="3"/>
      </tp>
      <tp>
        <v>20.361808427900002</v>
        <stp/>
        <stp>EM_S_FA_YOY_OR</stp>
        <stp>2</stp>
        <stp>300261.SZ</stp>
        <stp>2020-12-31</stp>
        <tr r="S1558" s="3"/>
      </tp>
      <tp>
        <v>4.1658514412000001</v>
        <stp/>
        <stp>EM_S_FA_YOY_OR</stp>
        <stp>2</stp>
        <stp>300263.SZ</stp>
        <stp>2022-12-31</stp>
        <tr r="U1560" s="3"/>
      </tp>
      <tp>
        <v>19.4222811327</v>
        <stp/>
        <stp>EM_S_FA_YOY_OR</stp>
        <stp>2</stp>
        <stp>300250.SZ</stp>
        <stp>2021-12-31</stp>
        <tr r="T1547" s="3"/>
      </tp>
      <tp>
        <v>-59.035383763900001</v>
        <stp/>
        <stp>EM_S_FA_YOY_OR</stp>
        <stp>2</stp>
        <stp>300251.SZ</stp>
        <stp>2020-12-31</stp>
        <tr r="S1548" s="3"/>
      </tp>
      <tp>
        <v>12.4595437527</v>
        <stp/>
        <stp>EM_S_FA_YOY_OR</stp>
        <stp>2</stp>
        <stp>300253.SZ</stp>
        <stp>2022-12-31</stp>
        <tr r="U1550" s="3"/>
      </tp>
      <tp>
        <v>77.839420612400005</v>
        <stp/>
        <stp>EM_S_FA_YOY_OR</stp>
        <stp>2</stp>
        <stp>300268.SZ</stp>
        <stp>2019-12-31</stp>
        <tr r="R1565" s="3"/>
      </tp>
      <tp>
        <v>87.545130425899998</v>
        <stp/>
        <stp>EM_S_FA_YOY_OR</stp>
        <stp>2</stp>
        <stp>300240.SZ</stp>
        <stp>2021-12-31</stp>
        <tr r="T1537" s="3"/>
      </tp>
      <tp>
        <v>-10.128818498599999</v>
        <stp/>
        <stp>EM_S_FA_YOY_OR</stp>
        <stp>2</stp>
        <stp>300241.SZ</stp>
        <stp>2020-12-31</stp>
        <tr r="S1538" s="3"/>
      </tp>
      <tp>
        <v>-1.4464233377</v>
        <stp/>
        <stp>EM_S_FA_YOY_OR</stp>
        <stp>2</stp>
        <stp>300243.SZ</stp>
        <stp>2022-12-31</stp>
        <tr r="U1540" s="3"/>
      </tp>
      <tp>
        <v>-41.907558545199997</v>
        <stp/>
        <stp>EM_S_FA_YOY_OR</stp>
        <stp>2</stp>
        <stp>300278.SZ</stp>
        <stp>2019-12-31</stp>
        <tr r="R1574" s="3"/>
      </tp>
      <tp>
        <v>-4.8903228434999999</v>
        <stp/>
        <stp>EM_S_FA_YOY_OR</stp>
        <stp>2</stp>
        <stp>300288.SZ</stp>
        <stp>2019-12-31</stp>
        <tr r="R1584" s="3"/>
      </tp>
      <tp>
        <v>14.6851927682</v>
        <stp/>
        <stp>EM_S_FA_YOY_OR</stp>
        <stp>2</stp>
        <stp>300298.SZ</stp>
        <stp>2019-12-31</stp>
        <tr r="R1593" s="3"/>
      </tp>
      <tp>
        <v>3.7331368737999999</v>
        <stp/>
        <stp>EM_S_FA_YOY_OR</stp>
        <stp>2</stp>
        <stp>300290.SZ</stp>
        <stp>2021-12-31</stp>
        <tr r="T1586" s="3"/>
      </tp>
      <tp>
        <v>-53.573812798100001</v>
        <stp/>
        <stp>EM_S_FA_YOY_OR</stp>
        <stp>2</stp>
        <stp>300291.SZ</stp>
        <stp>2020-12-31</stp>
        <tr r="S1587" s="3"/>
      </tp>
      <tp>
        <v>14.114707501</v>
        <stp/>
        <stp>EM_S_FA_YOY_OR</stp>
        <stp>2</stp>
        <stp>300293.SZ</stp>
        <stp>2022-12-31</stp>
        <tr r="U1589" s="3"/>
      </tp>
      <tp>
        <v>16.560474345199999</v>
        <stp/>
        <stp>EM_S_FA_YOY_OR</stp>
        <stp>2</stp>
        <stp>300280.SZ</stp>
        <stp>2021-12-31</stp>
        <tr r="T1576" s="3"/>
      </tp>
      <tp>
        <v>43.4152300521</v>
        <stp/>
        <stp>EM_S_FA_YOY_OR</stp>
        <stp>2</stp>
        <stp>300281.SZ</stp>
        <stp>2020-12-31</stp>
        <tr r="S1577" s="3"/>
      </tp>
      <tp>
        <v>-9.3279458574999996</v>
        <stp/>
        <stp>EM_S_FA_YOY_OR</stp>
        <stp>2</stp>
        <stp>300283.SZ</stp>
        <stp>2022-12-31</stp>
        <tr r="U1579" s="3"/>
      </tp>
      <tp>
        <v>1.9459841198000001</v>
        <stp/>
        <stp>EM_S_FA_YOY_OR</stp>
        <stp>2</stp>
        <stp>600141.SH</stp>
        <stp>2020-12-31</stp>
        <tr r="S2103" s="3"/>
      </tp>
      <tp>
        <v>0.53163009110000004</v>
        <stp/>
        <stp>EM_S_FA_YOY_OR</stp>
        <stp>2</stp>
        <stp>600143.SH</stp>
        <stp>2022-12-31</stp>
        <tr r="U2104" s="3"/>
      </tp>
      <tp>
        <v>49.977657221999998</v>
        <stp/>
        <stp>EM_S_FA_YOY_OR</stp>
        <stp>2</stp>
        <stp>600178.SH</stp>
        <stp>2019-12-31</stp>
        <tr r="R2131" s="3"/>
      </tp>
      <tp>
        <v>8.1401099903999992</v>
        <stp/>
        <stp>EM_S_FA_YOY_OR</stp>
        <stp>2</stp>
        <stp>600150.SH</stp>
        <stp>2021-12-31</stp>
        <tr r="T2107" s="3"/>
      </tp>
      <tp>
        <v>-11.817734189299999</v>
        <stp/>
        <stp>EM_S_FA_YOY_OR</stp>
        <stp>2</stp>
        <stp>600151.SH</stp>
        <stp>2020-12-31</stp>
        <tr r="S2108" s="3"/>
      </tp>
      <tp>
        <v>17.654656153400001</v>
        <stp/>
        <stp>EM_S_FA_YOY_OR</stp>
        <stp>2</stp>
        <stp>600153.SH</stp>
        <stp>2022-12-31</stp>
        <tr r="U2110" s="3"/>
      </tp>
      <tp>
        <v>5.3837514280000001</v>
        <stp/>
        <stp>EM_S_FA_YOY_OR</stp>
        <stp>2</stp>
        <stp>600168.SH</stp>
        <stp>2019-12-31</stp>
        <tr r="R2123" s="3"/>
      </tp>
      <tp>
        <v>5.1076687038999999</v>
        <stp/>
        <stp>EM_S_FA_YOY_OR</stp>
        <stp>2</stp>
        <stp>600158.SH</stp>
        <stp>2019-12-31</stp>
        <tr r="R2114" s="3"/>
      </tp>
      <tp>
        <v>12.033905267</v>
        <stp/>
        <stp>EM_S_FA_YOY_OR</stp>
        <stp>2</stp>
        <stp>600160.SH</stp>
        <stp>2021-12-31</stp>
        <tr r="T2116" s="3"/>
      </tp>
      <tp>
        <v>4.9891014931999997</v>
        <stp/>
        <stp>EM_S_FA_YOY_OR</stp>
        <stp>2</stp>
        <stp>600161.SH</stp>
        <stp>2020-12-31</stp>
        <tr r="S2117" s="3"/>
      </tp>
      <tp>
        <v>14.8402950333</v>
        <stp/>
        <stp>EM_S_FA_YOY_OR</stp>
        <stp>2</stp>
        <stp>600163.SH</stp>
        <stp>2022-12-31</stp>
        <tr r="U2119" s="3"/>
      </tp>
      <tp>
        <v>6.3782245173999996</v>
        <stp/>
        <stp>EM_S_FA_YOY_OR</stp>
        <stp>2</stp>
        <stp>600148.SH</stp>
        <stp>2019-12-31</stp>
        <tr r="R2105" s="3"/>
      </tp>
      <tp>
        <v>21.496922599200001</v>
        <stp/>
        <stp>EM_S_FA_YOY_OR</stp>
        <stp>2</stp>
        <stp>600170.SH</stp>
        <stp>2021-12-31</stp>
        <tr r="T2125" s="3"/>
      </tp>
      <tp>
        <v>21.334559543299999</v>
        <stp/>
        <stp>EM_S_FA_YOY_OR</stp>
        <stp>2</stp>
        <stp>600171.SH</stp>
        <stp>2020-12-31</stp>
        <tr r="S2126" s="3"/>
      </tp>
      <tp>
        <v>53.977393172600003</v>
        <stp/>
        <stp>EM_S_FA_YOY_OR</stp>
        <stp>2</stp>
        <stp>600173.SH</stp>
        <stp>2022-12-31</stp>
        <tr r="U2128" s="3"/>
      </tp>
      <tp>
        <v>9.8401846223000007</v>
        <stp/>
        <stp>EM_S_FA_YOY_OR</stp>
        <stp>2</stp>
        <stp>600100.SH</stp>
        <stp>2021-12-31</stp>
        <tr r="T2068" s="3"/>
      </tp>
      <tp>
        <v>3.7647936659000001</v>
        <stp/>
        <stp>EM_S_FA_YOY_OR</stp>
        <stp>2</stp>
        <stp>600101.SH</stp>
        <stp>2020-12-31</stp>
        <tr r="S2069" s="3"/>
      </tp>
      <tp>
        <v>1.8724438499</v>
        <stp/>
        <stp>EM_S_FA_YOY_OR</stp>
        <stp>2</stp>
        <stp>600103.SH</stp>
        <stp>2022-12-31</stp>
        <tr r="U2070" s="3"/>
      </tp>
      <tp>
        <v>14.584905538799999</v>
        <stp/>
        <stp>EM_S_FA_YOY_OR</stp>
        <stp>2</stp>
        <stp>600138.SH</stp>
        <stp>2019-12-31</stp>
        <tr r="R2102" s="3"/>
      </tp>
      <tp>
        <v>106.3183462448</v>
        <stp/>
        <stp>EM_S_FA_YOY_OR</stp>
        <stp>2</stp>
        <stp>600110.SH</stp>
        <stp>2021-12-31</stp>
        <tr r="T2077" s="3"/>
      </tp>
      <tp>
        <v>17.434010256000001</v>
        <stp/>
        <stp>EM_S_FA_YOY_OR</stp>
        <stp>2</stp>
        <stp>600111.SH</stp>
        <stp>2020-12-31</stp>
        <tr r="S2078" s="3"/>
      </tp>
      <tp>
        <v>42.263595166499996</v>
        <stp/>
        <stp>EM_S_FA_YOY_OR</stp>
        <stp>2</stp>
        <stp>600113.SH</stp>
        <stp>2022-12-31</stp>
        <tr r="U2080" s="3"/>
      </tp>
      <tp>
        <v>-4.6585979621</v>
        <stp/>
        <stp>EM_S_FA_YOY_OR</stp>
        <stp>2</stp>
        <stp>600128.SH</stp>
        <stp>2019-12-31</stp>
        <tr r="R2093" s="3"/>
      </tp>
      <tp>
        <v>-14.7666204937</v>
        <stp/>
        <stp>EM_S_FA_YOY_OR</stp>
        <stp>2</stp>
        <stp>600118.SH</stp>
        <stp>2019-12-31</stp>
        <tr r="R2085" s="3"/>
      </tp>
      <tp>
        <v>12.8204863804</v>
        <stp/>
        <stp>EM_S_FA_YOY_OR</stp>
        <stp>2</stp>
        <stp>600120.SH</stp>
        <stp>2021-12-31</stp>
        <tr r="T2087" s="3"/>
      </tp>
      <tp>
        <v>-22.3153233548</v>
        <stp/>
        <stp>EM_S_FA_YOY_OR</stp>
        <stp>2</stp>
        <stp>600121.SH</stp>
        <stp>2020-12-31</stp>
        <tr r="S2088" s="3"/>
      </tp>
      <tp>
        <v>9.6566387274000007</v>
        <stp/>
        <stp>EM_S_FA_YOY_OR</stp>
        <stp>2</stp>
        <stp>600123.SH</stp>
        <stp>2022-12-31</stp>
        <tr r="U2089" s="3"/>
      </tp>
      <tp>
        <v>8.9332888729000004</v>
        <stp/>
        <stp>EM_S_FA_YOY_OR</stp>
        <stp>2</stp>
        <stp>600108.SH</stp>
        <stp>2019-12-31</stp>
        <tr r="R2075" s="3"/>
      </tp>
      <tp>
        <v>10.122444317399999</v>
        <stp/>
        <stp>EM_S_FA_YOY_OR</stp>
        <stp>2</stp>
        <stp>600130.SH</stp>
        <stp>2021-12-31</stp>
        <tr r="T2095" s="3"/>
      </tp>
      <tp>
        <v>-9.7106960534999995</v>
        <stp/>
        <stp>EM_S_FA_YOY_OR</stp>
        <stp>2</stp>
        <stp>600131.SH</stp>
        <stp>2020-12-31</stp>
        <tr r="S2096" s="3"/>
      </tp>
      <tp>
        <v>15.2074252493</v>
        <stp/>
        <stp>EM_S_FA_YOY_OR</stp>
        <stp>2</stp>
        <stp>600133.SH</stp>
        <stp>2022-12-31</stp>
        <tr r="U2098" s="3"/>
      </tp>
      <tp>
        <v>29.941558622500001</v>
        <stp/>
        <stp>EM_S_FA_YOY_OR</stp>
        <stp>2</stp>
        <stp>600180.SH</stp>
        <stp>2021-12-31</stp>
        <tr r="T2133" s="3"/>
      </tp>
      <tp>
        <v>-11.1462535428</v>
        <stp/>
        <stp>EM_S_FA_YOY_OR</stp>
        <stp>2</stp>
        <stp>600183.SH</stp>
        <stp>2022-12-31</stp>
        <tr r="U2135" s="3"/>
      </tp>
      <tp>
        <v>-32.8432184264</v>
        <stp/>
        <stp>EM_S_FA_YOY_OR</stp>
        <stp>2</stp>
        <stp>600190.SH</stp>
        <stp>2021-12-31</stp>
        <tr r="T2142" s="3"/>
      </tp>
      <tp>
        <v>-65.211812629199997</v>
        <stp/>
        <stp>EM_S_FA_YOY_OR</stp>
        <stp>2</stp>
        <stp>600191.SH</stp>
        <stp>2020-12-31</stp>
        <tr r="S2143" s="3"/>
      </tp>
      <tp>
        <v>-61.8102622591</v>
        <stp/>
        <stp>EM_S_FA_YOY_OR</stp>
        <stp>2</stp>
        <stp>600193.SH</stp>
        <stp>2022-12-31</stp>
        <tr r="U2145" s="3"/>
      </tp>
      <tp>
        <v>-38.961629164199998</v>
        <stp/>
        <stp>EM_S_FA_YOY_OR</stp>
        <stp>2</stp>
        <stp>600198.SH</stp>
        <stp>2019-12-31</stp>
        <tr r="R2149" s="3"/>
      </tp>
      <tp>
        <v>23.090036081099999</v>
        <stp/>
        <stp>EM_S_FA_YOY_OR</stp>
        <stp>2</stp>
        <stp>600188.SH</stp>
        <stp>2019-12-31</stp>
        <tr r="R2140" s="3"/>
      </tp>
      <tp>
        <v>113.2843647811</v>
        <stp/>
        <stp>EM_S_FA_YOY_OR</stp>
        <stp>2</stp>
        <stp>000100.SZ</stp>
        <stp>2021-12-31</stp>
        <tr r="T59" s="3"/>
      </tp>
      <tp>
        <v>13.112835937</v>
        <stp/>
        <stp>EM_S_FA_YOY_OR</stp>
        <stp>2</stp>
        <stp>300108.SZ</stp>
        <stp>2019-12-31</stp>
        <tr r="R1410" s="3"/>
      </tp>
      <tp>
        <v>37.205253640999999</v>
        <stp/>
        <stp>EM_S_FA_YOY_OR</stp>
        <stp>2</stp>
        <stp>300130.SZ</stp>
        <stp>2021-12-31</stp>
        <tr r="T1432" s="3"/>
      </tp>
      <tp>
        <v>-12.8202841814</v>
        <stp/>
        <stp>EM_S_FA_YOY_OR</stp>
        <stp>2</stp>
        <stp>300131.SZ</stp>
        <stp>2020-12-31</stp>
        <tr r="S1433" s="3"/>
      </tp>
      <tp>
        <v>-34.988048597499997</v>
        <stp/>
        <stp>EM_S_FA_YOY_OR</stp>
        <stp>2</stp>
        <stp>300133.SZ</stp>
        <stp>2022-12-31</stp>
        <tr r="U1435" s="3"/>
      </tp>
      <tp>
        <v>47.702988817600001</v>
        <stp/>
        <stp>EM_S_FA_YOY_OR</stp>
        <stp>2</stp>
        <stp>300118.SZ</stp>
        <stp>2019-12-31</stp>
        <tr r="R1420" s="3"/>
      </tp>
      <tp>
        <v>6.1238181697999998</v>
        <stp/>
        <stp>EM_S_FA_YOY_OR</stp>
        <stp>2</stp>
        <stp>300120.SZ</stp>
        <stp>2021-12-31</stp>
        <tr r="T1422" s="3"/>
      </tp>
      <tp>
        <v>-3.5201960370999998</v>
        <stp/>
        <stp>EM_S_FA_YOY_OR</stp>
        <stp>2</stp>
        <stp>300121.SZ</stp>
        <stp>2020-12-31</stp>
        <tr r="S1423" s="3"/>
      </tp>
      <tp>
        <v>6.2072250964000002</v>
        <stp/>
        <stp>EM_S_FA_YOY_OR</stp>
        <stp>2</stp>
        <stp>300123.SZ</stp>
        <stp>2022-12-31</stp>
        <tr r="U1425" s="3"/>
      </tp>
      <tp>
        <v>18.552680923400001</v>
        <stp/>
        <stp>EM_S_FA_YOY_OR</stp>
        <stp>2</stp>
        <stp>300110.SZ</stp>
        <stp>2021-12-31</stp>
        <tr r="T1412" s="3"/>
      </tp>
      <tp>
        <v>-65.700266734699994</v>
        <stp/>
        <stp>EM_S_FA_YOY_OR</stp>
        <stp>2</stp>
        <stp>300111.SZ</stp>
        <stp>2020-12-31</stp>
        <tr r="S1413" s="3"/>
      </tp>
      <tp>
        <v>-1.6002711351000001</v>
        <stp/>
        <stp>EM_S_FA_YOY_OR</stp>
        <stp>2</stp>
        <stp>300113.SZ</stp>
        <stp>2022-12-31</stp>
        <tr r="U1415" s="3"/>
      </tp>
      <tp>
        <v>-38.406326431300002</v>
        <stp/>
        <stp>EM_S_FA_YOY_OR</stp>
        <stp>2</stp>
        <stp>300128.SZ</stp>
        <stp>2019-12-31</stp>
        <tr r="R1430" s="3"/>
      </tp>
      <tp>
        <v>2.9513701798</v>
        <stp/>
        <stp>EM_S_FA_YOY_OR</stp>
        <stp>2</stp>
        <stp>300100.SZ</stp>
        <stp>2021-12-31</stp>
        <tr r="T1403" s="3"/>
      </tp>
      <tp>
        <v>22.383626586999998</v>
        <stp/>
        <stp>EM_S_FA_YOY_OR</stp>
        <stp>2</stp>
        <stp>300101.SZ</stp>
        <stp>2020-12-31</stp>
        <tr r="S1404" s="3"/>
      </tp>
      <tp>
        <v>-61.023104815700002</v>
        <stp/>
        <stp>EM_S_FA_YOY_OR</stp>
        <stp>2</stp>
        <stp>300103.SZ</stp>
        <stp>2022-12-31</stp>
        <tr r="U1406" s="3"/>
      </tp>
      <tp>
        <v>6.5871112926000004</v>
        <stp/>
        <stp>EM_S_FA_YOY_OR</stp>
        <stp>2</stp>
        <stp>300138.SZ</stp>
        <stp>2019-12-31</stp>
        <tr r="R1440" s="3"/>
      </tp>
      <tp>
        <v>10.0785139917</v>
        <stp/>
        <stp>EM_S_FA_YOY_OR</stp>
        <stp>2</stp>
        <stp>300148.SZ</stp>
        <stp>2019-12-31</stp>
        <tr r="R1450" s="3"/>
      </tp>
      <tp>
        <v>12.738296779600001</v>
        <stp/>
        <stp>EM_S_FA_YOY_OR</stp>
        <stp>2</stp>
        <stp>300170.SZ</stp>
        <stp>2021-12-31</stp>
        <tr r="T1471" s="3"/>
      </tp>
      <tp>
        <v>19.597305003599999</v>
        <stp/>
        <stp>EM_S_FA_YOY_OR</stp>
        <stp>2</stp>
        <stp>300171.SZ</stp>
        <stp>2020-12-31</stp>
        <tr r="S1472" s="3"/>
      </tp>
      <tp>
        <v>21.148665816899999</v>
        <stp/>
        <stp>EM_S_FA_YOY_OR</stp>
        <stp>2</stp>
        <stp>300173.SZ</stp>
        <stp>2022-12-31</stp>
        <tr r="U1474" s="3"/>
      </tp>
      <tp>
        <v>-34.027850783399998</v>
        <stp/>
        <stp>EM_S_FA_YOY_OR</stp>
        <stp>2</stp>
        <stp>000151.SZ</stp>
        <stp>2020-12-31</stp>
        <tr r="S60" s="3"/>
      </tp>
      <tp>
        <v>9.6326058843000002</v>
        <stp/>
        <stp>EM_S_FA_YOY_OR</stp>
        <stp>2</stp>
        <stp>000153.SZ</stp>
        <stp>2022-12-31</stp>
        <tr r="U61" s="3"/>
      </tp>
      <tp>
        <v>28.627913813500001</v>
        <stp/>
        <stp>EM_S_FA_YOY_OR</stp>
        <stp>2</stp>
        <stp>300158.SZ</stp>
        <stp>2019-12-31</stp>
        <tr r="R1459" s="3"/>
      </tp>
      <tp>
        <v>13.329515735899999</v>
        <stp/>
        <stp>EM_S_FA_YOY_OR</stp>
        <stp>2</stp>
        <stp>300160.SZ</stp>
        <stp>2021-12-31</stp>
        <tr r="T1461" s="3"/>
      </tp>
      <tp>
        <v>45.952340301500001</v>
        <stp/>
        <stp>EM_S_FA_YOY_OR</stp>
        <stp>2</stp>
        <stp>300161.SZ</stp>
        <stp>2020-12-31</stp>
        <tr r="S1462" s="3"/>
      </tp>
      <tp>
        <v>-0.51966917400000001</v>
        <stp/>
        <stp>EM_S_FA_YOY_OR</stp>
        <stp>2</stp>
        <stp>300163.SZ</stp>
        <stp>2022-12-31</stp>
        <tr r="U1464" s="3"/>
      </tp>
      <tp>
        <v>-2.1694946158000001</v>
        <stp/>
        <stp>EM_S_FA_YOY_OR</stp>
        <stp>2</stp>
        <stp>000158.SZ</stp>
        <stp>2019-12-31</stp>
        <tr r="R65" s="3"/>
      </tp>
      <tp>
        <v>20.993584337000001</v>
        <stp/>
        <stp>EM_S_FA_YOY_OR</stp>
        <stp>2</stp>
        <stp>300150.SZ</stp>
        <stp>2021-12-31</stp>
        <tr r="T1452" s="3"/>
      </tp>
      <tp>
        <v>56.2868818504</v>
        <stp/>
        <stp>EM_S_FA_YOY_OR</stp>
        <stp>2</stp>
        <stp>300151.SZ</stp>
        <stp>2020-12-31</stp>
        <tr r="S1453" s="3"/>
      </tp>
      <tp>
        <v>-8.1584401044000003</v>
        <stp/>
        <stp>EM_S_FA_YOY_OR</stp>
        <stp>2</stp>
        <stp>300153.SZ</stp>
        <stp>2022-12-31</stp>
        <tr r="U1455" s="3"/>
      </tp>
      <tp>
        <v>-3.6368412284999998</v>
        <stp/>
        <stp>EM_S_FA_YOY_OR</stp>
        <stp>2</stp>
        <stp>300168.SZ</stp>
        <stp>2019-12-31</stp>
        <tr r="R1469" s="3"/>
      </tp>
      <tp>
        <v>-39.789456999000002</v>
        <stp/>
        <stp>EM_S_FA_YOY_OR</stp>
        <stp>2</stp>
        <stp>300140.SZ</stp>
        <stp>2021-12-31</stp>
        <tr r="T1442" s="3"/>
      </tp>
      <tp>
        <v>0.99755022149999995</v>
        <stp/>
        <stp>EM_S_FA_YOY_OR</stp>
        <stp>2</stp>
        <stp>300141.SZ</stp>
        <stp>2020-12-31</stp>
        <tr r="S1443" s="3"/>
      </tp>
      <tp>
        <v>6.0905413114</v>
        <stp/>
        <stp>EM_S_FA_YOY_OR</stp>
        <stp>2</stp>
        <stp>300143.SZ</stp>
        <stp>2022-12-31</stp>
        <tr r="U1445" s="3"/>
      </tp>
      <tp>
        <v>29.1659713761</v>
        <stp/>
        <stp>EM_S_FA_YOY_OR</stp>
        <stp>2</stp>
        <stp>300188.SZ</stp>
        <stp>2019-12-31</stp>
        <tr r="R1487" s="3"/>
      </tp>
      <tp>
        <v>-28.740668970800002</v>
        <stp/>
        <stp>EM_S_FA_YOY_OR</stp>
        <stp>2</stp>
        <stp>300198.SZ</stp>
        <stp>2019-12-31</stp>
        <tr r="R1497" s="3"/>
      </tp>
      <tp>
        <v>-1.5453064217000001</v>
        <stp/>
        <stp>EM_S_FA_YOY_OR</stp>
        <stp>2</stp>
        <stp>300190.SZ</stp>
        <stp>2021-12-31</stp>
        <tr r="T1489" s="3"/>
      </tp>
      <tp>
        <v>143.6086181464</v>
        <stp/>
        <stp>EM_S_FA_YOY_OR</stp>
        <stp>2</stp>
        <stp>300191.SZ</stp>
        <stp>2020-12-31</stp>
        <tr r="S1490" s="3"/>
      </tp>
      <tp>
        <v>-1.380811325</v>
        <stp/>
        <stp>EM_S_FA_YOY_OR</stp>
        <stp>2</stp>
        <stp>300193.SZ</stp>
        <stp>2022-12-31</stp>
        <tr r="U1492" s="3"/>
      </tp>
      <tp>
        <v>28.676368956899999</v>
        <stp/>
        <stp>EM_S_FA_YOY_OR</stp>
        <stp>2</stp>
        <stp>300180.SZ</stp>
        <stp>2021-12-31</stp>
        <tr r="T1480" s="3"/>
      </tp>
      <tp>
        <v>19.723584132700001</v>
        <stp/>
        <stp>EM_S_FA_YOY_OR</stp>
        <stp>2</stp>
        <stp>300181.SZ</stp>
        <stp>2020-12-31</stp>
        <tr r="S1481" s="3"/>
      </tp>
      <tp>
        <v>3.2890416129000002</v>
        <stp/>
        <stp>EM_S_FA_YOY_OR</stp>
        <stp>2</stp>
        <stp>300183.SZ</stp>
        <stp>2022-12-31</stp>
        <tr r="U1483" s="3"/>
      </tp>
      <tp>
        <v>5.1958545082000001</v>
        <stp/>
        <stp>EM_S_FA_YOY_OR</stp>
        <stp>2</stp>
        <stp>600078.SH</stp>
        <stp>2019-12-31</stp>
        <tr r="R2052" s="3"/>
      </tp>
      <tp>
        <v>7.9043496693000002</v>
        <stp/>
        <stp>EM_S_FA_YOY_OR</stp>
        <stp>2</stp>
        <stp>600050.SH</stp>
        <stp>2021-12-31</stp>
        <tr r="T2029" s="3"/>
      </tp>
      <tp>
        <v>26.8250609376</v>
        <stp/>
        <stp>EM_S_FA_YOY_OR</stp>
        <stp>2</stp>
        <stp>600051.SH</stp>
        <stp>2020-12-31</stp>
        <tr r="S2030" s="3"/>
      </tp>
      <tp>
        <v>109.8649109432</v>
        <stp/>
        <stp>EM_S_FA_YOY_OR</stp>
        <stp>2</stp>
        <stp>600053.SH</stp>
        <stp>2022-12-31</stp>
        <tr r="U2032" s="3"/>
      </tp>
      <tp>
        <v>10.115729164799999</v>
        <stp/>
        <stp>EM_S_FA_YOY_OR</stp>
        <stp>2</stp>
        <stp>600058.SH</stp>
        <stp>2019-12-31</stp>
        <tr r="R2037" s="3"/>
      </tp>
      <tp>
        <v>19.0422665163</v>
        <stp/>
        <stp>EM_S_FA_YOY_OR</stp>
        <stp>2</stp>
        <stp>600060.SH</stp>
        <stp>2021-12-31</stp>
        <tr r="T2039" s="3"/>
      </tp>
      <tp>
        <v>43.639945699800002</v>
        <stp/>
        <stp>EM_S_FA_YOY_OR</stp>
        <stp>2</stp>
        <stp>600061.SH</stp>
        <stp>2020-12-31</stp>
        <tr r="S2040" s="3"/>
      </tp>
      <tp>
        <v>21.2784186465</v>
        <stp/>
        <stp>EM_S_FA_YOY_OR</stp>
        <stp>2</stp>
        <stp>600063.SH</stp>
        <stp>2022-12-31</stp>
        <tr r="U2042" s="3"/>
      </tp>
      <tp>
        <v>21.293971451699999</v>
        <stp/>
        <stp>EM_S_FA_YOY_OR</stp>
        <stp>2</stp>
        <stp>600048.SH</stp>
        <stp>2019-12-31</stp>
        <tr r="R2028" s="3"/>
      </tp>
      <tp>
        <v>-55.710947415299998</v>
        <stp/>
        <stp>EM_S_FA_YOY_OR</stp>
        <stp>2</stp>
        <stp>600070.SH</stp>
        <stp>2021-12-31</stp>
        <tr r="T2046" s="3"/>
      </tp>
      <tp>
        <v>12.8332527345</v>
        <stp/>
        <stp>EM_S_FA_YOY_OR</stp>
        <stp>2</stp>
        <stp>600071.SH</stp>
        <stp>2020-12-31</stp>
        <tr r="S2047" s="3"/>
      </tp>
      <tp>
        <v>5.8006417866</v>
        <stp/>
        <stp>EM_S_FA_YOY_OR</stp>
        <stp>2</stp>
        <stp>600073.SH</stp>
        <stp>2022-12-31</stp>
        <tr r="U2049" s="3"/>
      </tp>
      <tp>
        <v>-2.7507332572999998</v>
        <stp/>
        <stp>EM_S_FA_YOY_OR</stp>
        <stp>2</stp>
        <stp>600000.SH</stp>
        <stp>2021-12-31</stp>
        <tr r="T1997" s="3"/>
      </tp>
      <tp>
        <v>20.892103485700002</v>
        <stp/>
        <stp>EM_S_FA_YOY_OR</stp>
        <stp>2</stp>
        <stp>600038.SH</stp>
        <stp>2019-12-31</stp>
        <tr r="R2026" s="3"/>
      </tp>
      <tp>
        <v>45.417197639100003</v>
        <stp/>
        <stp>EM_S_FA_YOY_OR</stp>
        <stp>2</stp>
        <stp>600010.SH</stp>
        <stp>2021-12-31</stp>
        <tr r="T2003" s="3"/>
      </tp>
      <tp>
        <v>-2.3872931361999998</v>
        <stp/>
        <stp>EM_S_FA_YOY_OR</stp>
        <stp>2</stp>
        <stp>600011.SH</stp>
        <stp>2020-12-31</stp>
        <tr r="S2004" s="3"/>
      </tp>
      <tp>
        <v>2.5945816568</v>
        <stp/>
        <stp>EM_S_FA_YOY_OR</stp>
        <stp>2</stp>
        <stp>600028.SH</stp>
        <stp>2019-12-31</stp>
        <tr r="R2018" s="3"/>
      </tp>
      <tp>
        <v>-5.1019527096999999</v>
        <stp/>
        <stp>EM_S_FA_YOY_OR</stp>
        <stp>2</stp>
        <stp>600018.SH</stp>
        <stp>2019-12-31</stp>
        <tr r="R2009" s="3"/>
      </tp>
      <tp>
        <v>10.4360011838</v>
        <stp/>
        <stp>EM_S_FA_YOY_OR</stp>
        <stp>2</stp>
        <stp>600020.SH</stp>
        <stp>2021-12-31</stp>
        <tr r="T2011" s="3"/>
      </tp>
      <tp>
        <v>2.1646370255999998</v>
        <stp/>
        <stp>EM_S_FA_YOY_OR</stp>
        <stp>2</stp>
        <stp>600021.SH</stp>
        <stp>2020-12-31</stp>
        <tr r="S2012" s="3"/>
      </tp>
      <tp>
        <v>12.829745363800001</v>
        <stp/>
        <stp>EM_S_FA_YOY_OR</stp>
        <stp>2</stp>
        <stp>600023.SH</stp>
        <stp>2022-12-31</stp>
        <tr r="U2014" s="3"/>
      </tp>
      <tp>
        <v>19.685580362100001</v>
        <stp/>
        <stp>EM_S_FA_YOY_OR</stp>
        <stp>2</stp>
        <stp>600008.SH</stp>
        <stp>2019-12-31</stp>
        <tr r="R2001" s="3"/>
      </tp>
      <tp>
        <v>40.713267221099997</v>
        <stp/>
        <stp>EM_S_FA_YOY_OR</stp>
        <stp>2</stp>
        <stp>600030.SH</stp>
        <stp>2021-12-31</stp>
        <tr r="T2020" s="3"/>
      </tp>
      <tp>
        <v>31.291061171300001</v>
        <stp/>
        <stp>EM_S_FA_YOY_OR</stp>
        <stp>2</stp>
        <stp>600031.SH</stp>
        <stp>2020-12-31</stp>
        <tr r="S2021" s="3"/>
      </tp>
      <tp>
        <v>-10.2635393955</v>
        <stp/>
        <stp>EM_S_FA_YOY_OR</stp>
        <stp>2</stp>
        <stp>600033.SH</stp>
        <stp>2022-12-31</stp>
        <tr r="U2022" s="3"/>
      </tp>
      <tp>
        <v>-20.075992487600001</v>
        <stp/>
        <stp>EM_S_FA_YOY_OR</stp>
        <stp>2</stp>
        <stp>600080.SH</stp>
        <stp>2021-12-31</stp>
        <tr r="T2054" s="3"/>
      </tp>
      <tp>
        <v>5.4920226018999996</v>
        <stp/>
        <stp>EM_S_FA_YOY_OR</stp>
        <stp>2</stp>
        <stp>600081.SH</stp>
        <stp>2020-12-31</stp>
        <tr r="S2055" s="3"/>
      </tp>
      <tp>
        <v>-33.544651589899999</v>
        <stp/>
        <stp>EM_S_FA_YOY_OR</stp>
        <stp>2</stp>
        <stp>600083.SH</stp>
        <stp>2022-12-31</stp>
        <tr r="U2057" s="3"/>
      </tp>
      <tp>
        <v>13.673199515</v>
        <stp/>
        <stp>EM_S_FA_YOY_OR</stp>
        <stp>2</stp>
        <stp>600098.SH</stp>
        <stp>2019-12-31</stp>
        <tr r="R2066" s="3"/>
      </tp>
      <tp>
        <v>5.5411269148000004</v>
        <stp/>
        <stp>EM_S_FA_YOY_OR</stp>
        <stp>2</stp>
        <stp>600088.SH</stp>
        <stp>2019-12-31</stp>
        <tr r="R2060" s="3"/>
      </tp>
      <tp>
        <v>11.2961915945</v>
        <stp/>
        <stp>EM_S_FA_YOY_OR</stp>
        <stp>2</stp>
        <stp>000001.SZ</stp>
        <stp>2020-12-31</stp>
        <tr r="S2" s="3"/>
      </tp>
      <tp>
        <v>-42.703316981999997</v>
        <stp/>
        <stp>EM_S_FA_YOY_OR</stp>
        <stp>2</stp>
        <stp>300008.SZ</stp>
        <stp>2019-12-31</stp>
        <tr r="R1318" s="3"/>
      </tp>
      <tp>
        <v>-12.9882728776</v>
        <stp/>
        <stp>EM_S_FA_YOY_OR</stp>
        <stp>2</stp>
        <stp>300030.SZ</stp>
        <stp>2021-12-31</stp>
        <tr r="T1338" s="3"/>
      </tp>
      <tp>
        <v>6.5562006067</v>
        <stp/>
        <stp>EM_S_FA_YOY_OR</stp>
        <stp>2</stp>
        <stp>300031.SZ</stp>
        <stp>2020-12-31</stp>
        <tr r="S1339" s="3"/>
      </tp>
      <tp>
        <v>1.4038324019999999</v>
        <stp/>
        <stp>EM_S_FA_YOY_OR</stp>
        <stp>2</stp>
        <stp>300033.SZ</stp>
        <stp>2022-12-31</stp>
        <tr r="U1341" s="3"/>
      </tp>
      <tp>
        <v>24.732274386</v>
        <stp/>
        <stp>EM_S_FA_YOY_OR</stp>
        <stp>2</stp>
        <stp>000010.SZ</stp>
        <stp>2021-12-31</stp>
        <tr r="T10" s="3"/>
      </tp>
      <tp>
        <v>3.6021351009</v>
        <stp/>
        <stp>EM_S_FA_YOY_OR</stp>
        <stp>2</stp>
        <stp>000011.SZ</stp>
        <stp>2020-12-31</stp>
        <tr r="S11" s="3"/>
      </tp>
      <tp>
        <v>20.693146991100001</v>
        <stp/>
        <stp>EM_S_FA_YOY_OR</stp>
        <stp>2</stp>
        <stp>000028.SZ</stp>
        <stp>2019-12-31</stp>
        <tr r="R23" s="3"/>
      </tp>
      <tp>
        <v>4.7020421149000002</v>
        <stp/>
        <stp>EM_S_FA_YOY_OR</stp>
        <stp>2</stp>
        <stp>300018.SZ</stp>
        <stp>2019-12-31</stp>
        <tr r="R1328" s="3"/>
      </tp>
      <tp>
        <v>-6.4772657606999999</v>
        <stp/>
        <stp>EM_S_FA_YOY_OR</stp>
        <stp>2</stp>
        <stp>300020.SZ</stp>
        <stp>2021-12-31</stp>
        <tr r="T1330" s="3"/>
      </tp>
      <tp>
        <v>-6.8401984740000001</v>
        <stp/>
        <stp>EM_S_FA_YOY_OR</stp>
        <stp>2</stp>
        <stp>300021.SZ</stp>
        <stp>2020-12-31</stp>
        <tr r="S1331" s="3"/>
      </tp>
      <tp>
        <v>10.6786852384</v>
        <stp/>
        <stp>EM_S_FA_YOY_OR</stp>
        <stp>2</stp>
        <stp>000020.SZ</stp>
        <stp>2021-12-31</stp>
        <tr r="T17" s="3"/>
      </tp>
      <tp>
        <v>13.1839074304</v>
        <stp/>
        <stp>EM_S_FA_YOY_OR</stp>
        <stp>2</stp>
        <stp>000021.SZ</stp>
        <stp>2020-12-31</stp>
        <tr r="S18" s="3"/>
      </tp>
      <tp>
        <v>-75.468352235899999</v>
        <stp/>
        <stp>EM_S_FA_YOY_OR</stp>
        <stp>2</stp>
        <stp>000023.SZ</stp>
        <stp>2022-12-31</stp>
        <tr r="U19" s="3"/>
      </tp>
      <tp>
        <v>-19.048444401000001</v>
        <stp/>
        <stp>EM_S_FA_YOY_OR</stp>
        <stp>2</stp>
        <stp>300010.SZ</stp>
        <stp>2021-12-31</stp>
        <tr r="T1320" s="3"/>
      </tp>
      <tp>
        <v>-23.769548454300001</v>
        <stp/>
        <stp>EM_S_FA_YOY_OR</stp>
        <stp>2</stp>
        <stp>300011.SZ</stp>
        <stp>2020-12-31</stp>
        <tr r="S1321" s="3"/>
      </tp>
      <tp>
        <v>-24.577618535199999</v>
        <stp/>
        <stp>EM_S_FA_YOY_OR</stp>
        <stp>2</stp>
        <stp>300013.SZ</stp>
        <stp>2022-12-31</stp>
        <tr r="U1323" s="3"/>
      </tp>
      <tp>
        <v>25.546469285200001</v>
        <stp/>
        <stp>EM_S_FA_YOY_OR</stp>
        <stp>2</stp>
        <stp>000008.SZ</stp>
        <stp>2019-12-31</stp>
        <tr r="R8" s="3"/>
      </tp>
      <tp>
        <v>15.4297458331</v>
        <stp/>
        <stp>EM_S_FA_YOY_OR</stp>
        <stp>2</stp>
        <stp>000030.SZ</stp>
        <stp>2021-12-31</stp>
        <tr r="T25" s="3"/>
      </tp>
      <tp>
        <v>13.7604452896</v>
        <stp/>
        <stp>EM_S_FA_YOY_OR</stp>
        <stp>2</stp>
        <stp>000031.SZ</stp>
        <stp>2020-12-31</stp>
        <tr r="S26" s="3"/>
      </tp>
      <tp>
        <v>10.7290290084</v>
        <stp/>
        <stp>EM_S_FA_YOY_OR</stp>
        <stp>2</stp>
        <stp>300001.SZ</stp>
        <stp>2020-12-31</stp>
        <tr r="S1311" s="3"/>
      </tp>
      <tp>
        <v>-0.47180155089999998</v>
        <stp/>
        <stp>EM_S_FA_YOY_OR</stp>
        <stp>2</stp>
        <stp>300003.SZ</stp>
        <stp>2022-12-31</stp>
        <tr r="U1313" s="3"/>
      </tp>
      <tp>
        <v>11.6751527166</v>
        <stp/>
        <stp>EM_S_FA_YOY_OR</stp>
        <stp>2</stp>
        <stp>000040.SZ</stp>
        <stp>2021-12-31</stp>
        <tr r="T33" s="3"/>
      </tp>
      <tp>
        <v>8.1076683834000001</v>
        <stp/>
        <stp>EM_S_FA_YOY_OR</stp>
        <stp>2</stp>
        <stp>000078.SZ</stp>
        <stp>2019-12-31</stp>
        <tr r="R53" s="3"/>
      </tp>
      <tp>
        <v>8.0768556882000002</v>
        <stp/>
        <stp>EM_S_FA_YOY_OR</stp>
        <stp>2</stp>
        <stp>300048.SZ</stp>
        <stp>2019-12-31</stp>
        <tr r="R1355" s="3"/>
      </tp>
      <tp>
        <v>-0.71529855399999998</v>
        <stp/>
        <stp>EM_S_FA_YOY_OR</stp>
        <stp>2</stp>
        <stp>300070.SZ</stp>
        <stp>2021-12-31</stp>
        <tr r="T1375" s="3"/>
      </tp>
      <tp>
        <v>-56.886618823399999</v>
        <stp/>
        <stp>EM_S_FA_YOY_OR</stp>
        <stp>2</stp>
        <stp>300071.SZ</stp>
        <stp>2020-12-31</stp>
        <tr r="S1376" s="3"/>
      </tp>
      <tp>
        <v>157.50168673120001</v>
        <stp/>
        <stp>EM_S_FA_YOY_OR</stp>
        <stp>2</stp>
        <stp>300073.SZ</stp>
        <stp>2022-12-31</stp>
        <tr r="U1378" s="3"/>
      </tp>
      <tp>
        <v>8.8820558375999994</v>
        <stp/>
        <stp>EM_S_FA_YOY_OR</stp>
        <stp>2</stp>
        <stp>000050.SZ</stp>
        <stp>2021-12-31</stp>
        <tr r="T39" s="3"/>
      </tp>
      <tp>
        <v>9.3188416675999992</v>
        <stp/>
        <stp>EM_S_FA_YOY_OR</stp>
        <stp>2</stp>
        <stp>000068.SZ</stp>
        <stp>2019-12-31</stp>
        <tr r="R50" s="3"/>
      </tp>
      <tp>
        <v>21.648874580499999</v>
        <stp/>
        <stp>EM_S_FA_YOY_OR</stp>
        <stp>2</stp>
        <stp>300058.SZ</stp>
        <stp>2019-12-31</stp>
        <tr r="R1365" s="3"/>
      </tp>
      <tp>
        <v>18.788889481999998</v>
        <stp/>
        <stp>EM_S_FA_YOY_OR</stp>
        <stp>2</stp>
        <stp>300061.SZ</stp>
        <stp>2020-12-31</stp>
        <tr r="S1367" s="3"/>
      </tp>
      <tp>
        <v>-9.4736637788000007</v>
        <stp/>
        <stp>EM_S_FA_YOY_OR</stp>
        <stp>2</stp>
        <stp>300063.SZ</stp>
        <stp>2022-12-31</stp>
        <tr r="U1369" s="3"/>
      </tp>
      <tp>
        <v>-7.0096393828999997</v>
        <stp/>
        <stp>EM_S_FA_YOY_OR</stp>
        <stp>2</stp>
        <stp>000058.SZ</stp>
        <stp>2019-12-31</stp>
        <tr r="R42" s="3"/>
      </tp>
      <tp>
        <v>47.055603122199997</v>
        <stp/>
        <stp>EM_S_FA_YOY_OR</stp>
        <stp>2</stp>
        <stp>000060.SZ</stp>
        <stp>2021-12-31</stp>
        <tr r="T44" s="3"/>
      </tp>
      <tp>
        <v>11.2684734872</v>
        <stp/>
        <stp>EM_S_FA_YOY_OR</stp>
        <stp>2</stp>
        <stp>000061.SZ</stp>
        <stp>2020-12-31</stp>
        <tr r="S45" s="3"/>
      </tp>
      <tp>
        <v>7.3634790127</v>
        <stp/>
        <stp>EM_S_FA_YOY_OR</stp>
        <stp>2</stp>
        <stp>000063.SZ</stp>
        <stp>2022-12-31</stp>
        <tr r="U47" s="3"/>
      </tp>
      <tp>
        <v>-44.181749105999998</v>
        <stp/>
        <stp>EM_S_FA_YOY_OR</stp>
        <stp>2</stp>
        <stp>300050.SZ</stp>
        <stp>2021-12-31</stp>
        <tr r="T1357" s="3"/>
      </tp>
      <tp>
        <v>-23.111328669399999</v>
        <stp/>
        <stp>EM_S_FA_YOY_OR</stp>
        <stp>2</stp>
        <stp>300051.SZ</stp>
        <stp>2020-12-31</stp>
        <tr r="S1358" s="3"/>
      </tp>
      <tp>
        <v>-38.871483957700001</v>
        <stp/>
        <stp>EM_S_FA_YOY_OR</stp>
        <stp>2</stp>
        <stp>300053.SZ</stp>
        <stp>2022-12-31</stp>
        <tr r="U1360" s="3"/>
      </tp>
      <tp>
        <v>11.723832547300001</v>
        <stp/>
        <stp>EM_S_FA_YOY_OR</stp>
        <stp>2</stp>
        <stp>300068.SZ</stp>
        <stp>2019-12-31</stp>
        <tr r="R1373" s="3"/>
      </tp>
      <tp>
        <v>43.113411277899999</v>
        <stp/>
        <stp>EM_S_FA_YOY_OR</stp>
        <stp>2</stp>
        <stp>000048.SZ</stp>
        <stp>2019-12-31</stp>
        <tr r="R37" s="3"/>
      </tp>
      <tp>
        <v>-2.7864850060999999</v>
        <stp/>
        <stp>EM_S_FA_YOY_OR</stp>
        <stp>2</stp>
        <stp>000070.SZ</stp>
        <stp>2021-12-31</stp>
        <tr r="T52" s="3"/>
      </tp>
      <tp>
        <v>10.1651444804</v>
        <stp/>
        <stp>EM_S_FA_YOY_OR</stp>
        <stp>2</stp>
        <stp>300040.SZ</stp>
        <stp>2021-12-31</stp>
        <tr r="T1347" s="3"/>
      </tp>
      <tp>
        <v>15.0942262307</v>
        <stp/>
        <stp>EM_S_FA_YOY_OR</stp>
        <stp>2</stp>
        <stp>300041.SZ</stp>
        <stp>2020-12-31</stp>
        <tr r="S1348" s="3"/>
      </tp>
      <tp>
        <v>14.147874914799999</v>
        <stp/>
        <stp>EM_S_FA_YOY_OR</stp>
        <stp>2</stp>
        <stp>300043.SZ</stp>
        <stp>2022-12-31</stp>
        <tr r="U1350" s="3"/>
      </tp>
      <tp>
        <v>21.5783106905</v>
        <stp/>
        <stp>EM_S_FA_YOY_OR</stp>
        <stp>2</stp>
        <stp>300078.SZ</stp>
        <stp>2019-12-31</stp>
        <tr r="R1383" s="3"/>
      </tp>
      <tp>
        <v>-37.349393438699998</v>
        <stp/>
        <stp>EM_S_FA_YOY_OR</stp>
        <stp>2</stp>
        <stp>300088.SZ</stp>
        <stp>2019-12-31</stp>
        <tr r="R1393" s="3"/>
      </tp>
      <tp>
        <v>35.881627710499998</v>
        <stp/>
        <stp>EM_S_FA_YOY_OR</stp>
        <stp>2</stp>
        <stp>000090.SZ</stp>
        <stp>2021-12-31</stp>
        <tr r="T56" s="3"/>
      </tp>
      <tp>
        <v>-24.407487636500001</v>
        <stp/>
        <stp>EM_S_FA_YOY_OR</stp>
        <stp>2</stp>
        <stp>300098.SZ</stp>
        <stp>2019-12-31</stp>
        <tr r="R1401" s="3"/>
      </tp>
      <tp>
        <v>-23.6273419121</v>
        <stp/>
        <stp>EM_S_FA_YOY_OR</stp>
        <stp>2</stp>
        <stp>300091.SZ</stp>
        <stp>2020-12-31</stp>
        <tr r="S1394" s="3"/>
      </tp>
      <tp>
        <v>62.753570418400002</v>
        <stp/>
        <stp>EM_S_FA_YOY_OR</stp>
        <stp>2</stp>
        <stp>300093.SZ</stp>
        <stp>2022-12-31</stp>
        <tr r="U1396" s="3"/>
      </tp>
      <tp>
        <v>47.047828201800002</v>
        <stp/>
        <stp>EM_S_FA_YOY_OR</stp>
        <stp>2</stp>
        <stp>000088.SZ</stp>
        <stp>2019-12-31</stp>
        <tr r="R54" s="3"/>
      </tp>
      <tp>
        <v>45.403510973700001</v>
        <stp/>
        <stp>EM_S_FA_YOY_OR</stp>
        <stp>2</stp>
        <stp>300080.SZ</stp>
        <stp>2021-12-31</stp>
        <tr r="T1385" s="3"/>
      </tp>
      <tp>
        <v>-39.546645226099997</v>
        <stp/>
        <stp>EM_S_FA_YOY_OR</stp>
        <stp>2</stp>
        <stp>300081.SZ</stp>
        <stp>2020-12-31</stp>
        <tr r="S1386" s="3"/>
      </tp>
      <tp>
        <v>-13.9657726487</v>
        <stp/>
        <stp>EM_S_FA_YOY_OR</stp>
        <stp>2</stp>
        <stp>300083.SZ</stp>
        <stp>2022-12-31</stp>
        <tr r="U1388" s="3"/>
      </tp>
      <tp>
        <v>84.909148876200007</v>
        <stp/>
        <stp>EM_S_FA_YOY_OR</stp>
        <stp>2</stp>
        <stp>600958.SH</stp>
        <stp>2019-12-31</stp>
        <tr r="R2724" s="3"/>
      </tp>
      <tp>
        <v>-5.7795884346999999</v>
        <stp/>
        <stp>EM_S_FA_YOY_OR</stp>
        <stp>2</stp>
        <stp>600960.SH</stp>
        <stp>2021-12-31</stp>
        <tr r="T2726" s="3"/>
      </tp>
      <tp>
        <v>31.929059005999999</v>
        <stp/>
        <stp>EM_S_FA_YOY_OR</stp>
        <stp>2</stp>
        <stp>600961.SH</stp>
        <stp>2020-12-31</stp>
        <tr r="S2727" s="3"/>
      </tp>
      <tp>
        <v>24.794961610800001</v>
        <stp/>
        <stp>EM_S_FA_YOY_OR</stp>
        <stp>2</stp>
        <stp>600963.SH</stp>
        <stp>2022-12-31</stp>
        <tr r="U2729" s="3"/>
      </tp>
      <tp>
        <v>18.677510016100001</v>
        <stp/>
        <stp>EM_S_FA_YOY_OR</stp>
        <stp>2</stp>
        <stp>600970.SH</stp>
        <stp>2021-12-31</stp>
        <tr r="T2734" s="3"/>
      </tp>
      <tp>
        <v>-13.198668442900001</v>
        <stp/>
        <stp>EM_S_FA_YOY_OR</stp>
        <stp>2</stp>
        <stp>600971.SH</stp>
        <stp>2020-12-31</stp>
        <tr r="S2735" s="3"/>
      </tp>
      <tp>
        <v>-3.5070548725999999</v>
        <stp/>
        <stp>EM_S_FA_YOY_OR</stp>
        <stp>2</stp>
        <stp>600973.SH</stp>
        <stp>2022-12-31</stp>
        <tr r="U2736" s="3"/>
      </tp>
      <tp>
        <v>-3.6984917243000002</v>
        <stp/>
        <stp>EM_S_FA_YOY_OR</stp>
        <stp>2</stp>
        <stp>600900.SH</stp>
        <stp>2021-12-31</stp>
        <tr r="T2714" s="3"/>
      </tp>
      <tp>
        <v>21.139614202400001</v>
        <stp/>
        <stp>EM_S_FA_YOY_OR</stp>
        <stp>2</stp>
        <stp>600903.SH</stp>
        <stp>2022-12-31</stp>
        <tr r="U2715" s="3"/>
      </tp>
      <tp>
        <v>10.8869139939</v>
        <stp/>
        <stp>EM_S_FA_YOY_OR</stp>
        <stp>2</stp>
        <stp>600908.SH</stp>
        <stp>2019-12-31</stp>
        <tr r="R2716" s="3"/>
      </tp>
      <tp>
        <v>33.053336539</v>
        <stp/>
        <stp>EM_S_FA_YOY_OR</stp>
        <stp>2</stp>
        <stp>600933.SH</stp>
        <stp>2022-12-31</stp>
        <tr r="U2721" s="3"/>
      </tp>
      <tp>
        <v>29.093190457599999</v>
        <stp/>
        <stp>EM_S_FA_YOY_OR</stp>
        <stp>2</stp>
        <stp>600980.SH</stp>
        <stp>2021-12-31</stp>
        <tr r="T2741" s="3"/>
      </tp>
      <tp>
        <v>6.5641215750999997</v>
        <stp/>
        <stp>EM_S_FA_YOY_OR</stp>
        <stp>2</stp>
        <stp>600981.SH</stp>
        <stp>2020-12-31</stp>
        <tr r="S2742" s="3"/>
      </tp>
      <tp>
        <v>-13.532230671900001</v>
        <stp/>
        <stp>EM_S_FA_YOY_OR</stp>
        <stp>2</stp>
        <stp>600983.SH</stp>
        <stp>2022-12-31</stp>
        <tr r="U2744" s="3"/>
      </tp>
      <tp>
        <v>-20.266853298000001</v>
        <stp/>
        <stp>EM_S_FA_YOY_OR</stp>
        <stp>2</stp>
        <stp>600990.SH</stp>
        <stp>2021-12-31</stp>
        <tr r="T2750" s="3"/>
      </tp>
      <tp>
        <v>4.3520591759</v>
        <stp/>
        <stp>EM_S_FA_YOY_OR</stp>
        <stp>2</stp>
        <stp>600993.SH</stp>
        <stp>2022-12-31</stp>
        <tr r="U2752" s="3"/>
      </tp>
      <tp>
        <v>14.185489327200001</v>
        <stp/>
        <stp>EM_S_FA_YOY_OR</stp>
        <stp>2</stp>
        <stp>600998.SH</stp>
        <stp>2019-12-31</stp>
        <tr r="R2756" s="3"/>
      </tp>
      <tp>
        <v>156.73348839100001</v>
        <stp/>
        <stp>EM_S_FA_YOY_OR</stp>
        <stp>2</stp>
        <stp>600988.SH</stp>
        <stp>2019-12-31</stp>
        <tr r="R2749" s="3"/>
      </tp>
      <tp>
        <v>12.4233789985</v>
        <stp/>
        <stp>EM_S_FA_YOY_OR</stp>
        <stp>2</stp>
        <stp>000900.SZ</stp>
        <stp>2021-12-31</stp>
        <tr r="T359" s="3"/>
      </tp>
      <tp>
        <v>-9.8167239204999994</v>
        <stp/>
        <stp>EM_S_FA_YOY_OR</stp>
        <stp>2</stp>
        <stp>000901.SZ</stp>
        <stp>2020-12-31</stp>
        <tr r="S360" s="3"/>
      </tp>
      <tp>
        <v>-40.342452666200003</v>
        <stp/>
        <stp>EM_S_FA_YOY_OR</stp>
        <stp>2</stp>
        <stp>000903.SZ</stp>
        <stp>2022-12-31</stp>
        <tr r="U362" s="3"/>
      </tp>
      <tp>
        <v>11.9181134268</v>
        <stp/>
        <stp>EM_S_FA_YOY_OR</stp>
        <stp>2</stp>
        <stp>000938.SZ</stp>
        <stp>2019-12-31</stp>
        <tr r="R390" s="3"/>
      </tp>
      <tp>
        <v>20.4621083832</v>
        <stp/>
        <stp>EM_S_FA_YOY_OR</stp>
        <stp>2</stp>
        <stp>000910.SZ</stp>
        <stp>2021-12-31</stp>
        <tr r="T367" s="3"/>
      </tp>
      <tp>
        <v>-3.1543594254</v>
        <stp/>
        <stp>EM_S_FA_YOY_OR</stp>
        <stp>2</stp>
        <stp>000911.SZ</stp>
        <stp>2020-12-31</stp>
        <tr r="S368" s="3"/>
      </tp>
      <tp>
        <v>31.069796371199999</v>
        <stp/>
        <stp>EM_S_FA_YOY_OR</stp>
        <stp>2</stp>
        <stp>000913.SZ</stp>
        <stp>2022-12-31</stp>
        <tr r="U370" s="3"/>
      </tp>
      <tp>
        <v>60.3245440042</v>
        <stp/>
        <stp>EM_S_FA_YOY_OR</stp>
        <stp>2</stp>
        <stp>000928.SZ</stp>
        <stp>2019-12-31</stp>
        <tr r="R381" s="3"/>
      </tp>
      <tp>
        <v>10.1030974561</v>
        <stp/>
        <stp>EM_S_FA_YOY_OR</stp>
        <stp>2</stp>
        <stp>000920.SZ</stp>
        <stp>2021-12-31</stp>
        <tr r="T374" s="3"/>
      </tp>
      <tp>
        <v>29.2094462162</v>
        <stp/>
        <stp>EM_S_FA_YOY_OR</stp>
        <stp>2</stp>
        <stp>000921.SZ</stp>
        <stp>2020-12-31</stp>
        <tr r="S375" s="3"/>
      </tp>
      <tp>
        <v>-23.052638716899999</v>
        <stp/>
        <stp>EM_S_FA_YOY_OR</stp>
        <stp>2</stp>
        <stp>000923.SZ</stp>
        <stp>2022-12-31</stp>
        <tr r="U377" s="3"/>
      </tp>
      <tp>
        <v>-48.020624139799999</v>
        <stp/>
        <stp>EM_S_FA_YOY_OR</stp>
        <stp>2</stp>
        <stp>000908.SZ</stp>
        <stp>2019-12-31</stp>
        <tr r="R365" s="3"/>
      </tp>
      <tp>
        <v>17.877039377900001</v>
        <stp/>
        <stp>EM_S_FA_YOY_OR</stp>
        <stp>2</stp>
        <stp>000930.SZ</stp>
        <stp>2021-12-31</stp>
        <tr r="T383" s="3"/>
      </tp>
      <tp>
        <v>-16.1830923857</v>
        <stp/>
        <stp>EM_S_FA_YOY_OR</stp>
        <stp>2</stp>
        <stp>000931.SZ</stp>
        <stp>2020-12-31</stp>
        <tr r="S384" s="3"/>
      </tp>
      <tp>
        <v>23.804703784600001</v>
        <stp/>
        <stp>EM_S_FA_YOY_OR</stp>
        <stp>2</stp>
        <stp>000933.SZ</stp>
        <stp>2022-12-31</stp>
        <tr r="U386" s="3"/>
      </tp>
      <tp>
        <v>5.7719975335000004</v>
        <stp/>
        <stp>EM_S_FA_YOY_OR</stp>
        <stp>2</stp>
        <stp>000978.SZ</stp>
        <stp>2019-12-31</stp>
        <tr r="R417" s="3"/>
      </tp>
      <tp>
        <v>38.260390832900001</v>
        <stp/>
        <stp>EM_S_FA_YOY_OR</stp>
        <stp>2</stp>
        <stp>000950.SZ</stp>
        <stp>2021-12-31</stp>
        <tr r="T393" s="3"/>
      </tp>
      <tp>
        <v>50.4350815508</v>
        <stp/>
        <stp>EM_S_FA_YOY_OR</stp>
        <stp>2</stp>
        <stp>000951.SZ</stp>
        <stp>2020-12-31</stp>
        <tr r="S394" s="3"/>
      </tp>
      <tp>
        <v>-1.0233767380000001</v>
        <stp/>
        <stp>EM_S_FA_YOY_OR</stp>
        <stp>2</stp>
        <stp>000953.SZ</stp>
        <stp>2022-12-31</stp>
        <tr r="U396" s="3"/>
      </tp>
      <tp>
        <v>-19.131275054700001</v>
        <stp/>
        <stp>EM_S_FA_YOY_OR</stp>
        <stp>2</stp>
        <stp>000968.SZ</stp>
        <stp>2019-12-31</stp>
        <tr r="R408" s="3"/>
      </tp>
      <tp>
        <v>-9.3129239224999996</v>
        <stp/>
        <stp>EM_S_FA_YOY_OR</stp>
        <stp>2</stp>
        <stp>000958.SZ</stp>
        <stp>2019-12-31</stp>
        <tr r="R399" s="3"/>
      </tp>
      <tp>
        <v>20.200893083299999</v>
        <stp/>
        <stp>EM_S_FA_YOY_OR</stp>
        <stp>2</stp>
        <stp>000960.SZ</stp>
        <stp>2021-12-31</stp>
        <tr r="T401" s="3"/>
      </tp>
      <tp>
        <v>9.4250148396999993</v>
        <stp/>
        <stp>EM_S_FA_YOY_OR</stp>
        <stp>2</stp>
        <stp>000961.SZ</stp>
        <stp>2020-12-31</stp>
        <tr r="S402" s="3"/>
      </tp>
      <tp>
        <v>9.1174341334999998</v>
        <stp/>
        <stp>EM_S_FA_YOY_OR</stp>
        <stp>2</stp>
        <stp>000963.SZ</stp>
        <stp>2022-12-31</stp>
        <tr r="U404" s="3"/>
      </tp>
      <tp>
        <v>18.834580898900001</v>
        <stp/>
        <stp>EM_S_FA_YOY_OR</stp>
        <stp>2</stp>
        <stp>000948.SZ</stp>
        <stp>2019-12-31</stp>
        <tr r="R391" s="3"/>
      </tp>
      <tp>
        <v>53.602701043899998</v>
        <stp/>
        <stp>EM_S_FA_YOY_OR</stp>
        <stp>2</stp>
        <stp>000970.SZ</stp>
        <stp>2021-12-31</stp>
        <tr r="T410" s="3"/>
      </tp>
      <tp>
        <v>6.0464307973000002</v>
        <stp/>
        <stp>EM_S_FA_YOY_OR</stp>
        <stp>2</stp>
        <stp>000971.SZ</stp>
        <stp>2020-12-31</stp>
        <tr r="S411" s="3"/>
      </tp>
      <tp>
        <v>7.2381229689</v>
        <stp/>
        <stp>EM_S_FA_YOY_OR</stp>
        <stp>2</stp>
        <stp>000973.SZ</stp>
        <stp>2022-12-31</stp>
        <tr r="U413" s="3"/>
      </tp>
      <tp>
        <v>-38.3359070172</v>
        <stp/>
        <stp>EM_S_FA_YOY_OR</stp>
        <stp>2</stp>
        <stp>000980.SZ</stp>
        <stp>2021-12-31</stp>
        <tr r="T418" s="3"/>
      </tp>
      <tp>
        <v>12.9279096005</v>
        <stp/>
        <stp>EM_S_FA_YOY_OR</stp>
        <stp>2</stp>
        <stp>000981.SZ</stp>
        <stp>2020-12-31</stp>
        <tr r="S419" s="3"/>
      </tp>
      <tp>
        <v>20.330809931200001</v>
        <stp/>
        <stp>EM_S_FA_YOY_OR</stp>
        <stp>2</stp>
        <stp>000983.SZ</stp>
        <stp>2022-12-31</stp>
        <tr r="U421" s="3"/>
      </tp>
      <tp>
        <v>25.1968637517</v>
        <stp/>
        <stp>EM_S_FA_YOY_OR</stp>
        <stp>2</stp>
        <stp>000990.SZ</stp>
        <stp>2021-12-31</stp>
        <tr r="T426" s="3"/>
      </tp>
      <tp>
        <v>25.571252573799999</v>
        <stp/>
        <stp>EM_S_FA_YOY_OR</stp>
        <stp>2</stp>
        <stp>000993.SZ</stp>
        <stp>2022-12-31</stp>
        <tr r="U427" s="3"/>
      </tp>
      <tp>
        <v>-12.5757603728</v>
        <stp/>
        <stp>EM_S_FA_YOY_OR</stp>
        <stp>2</stp>
        <stp>000998.SZ</stp>
        <stp>2019-12-31</stp>
        <tr r="R431" s="3"/>
      </tp>
      <tp>
        <v>4.3457597926</v>
        <stp/>
        <stp>EM_S_FA_YOY_OR</stp>
        <stp>2</stp>
        <stp>000988.SZ</stp>
        <stp>2019-12-31</stp>
        <tr r="R424" s="3"/>
      </tp>
      <tp>
        <v>52.022334167899999</v>
        <stp/>
        <stp>EM_S_FA_YOY_OR</stp>
        <stp>2</stp>
        <stp>600841.SH</stp>
        <stp>2020-12-31</stp>
        <tr r="S2665" s="3"/>
      </tp>
      <tp>
        <v>6.5444380099000004</v>
        <stp/>
        <stp>EM_S_FA_YOY_OR</stp>
        <stp>2</stp>
        <stp>600843.SH</stp>
        <stp>2022-12-31</stp>
        <tr r="U2666" s="3"/>
      </tp>
      <tp>
        <v>10.2361564365</v>
        <stp/>
        <stp>EM_S_FA_YOY_OR</stp>
        <stp>2</stp>
        <stp>600850.SH</stp>
        <stp>2021-12-31</stp>
        <tr r="T2672" s="3"/>
      </tp>
      <tp>
        <v>-16.102149340899999</v>
        <stp/>
        <stp>EM_S_FA_YOY_OR</stp>
        <stp>2</stp>
        <stp>600851.SH</stp>
        <stp>2020-12-31</stp>
        <tr r="S2673" s="3"/>
      </tp>
      <tp>
        <v>11.585472896000001</v>
        <stp/>
        <stp>EM_S_FA_YOY_OR</stp>
        <stp>2</stp>
        <stp>600853.SH</stp>
        <stp>2022-12-31</stp>
        <tr r="U2674" s="3"/>
      </tp>
      <tp>
        <v>29.3779545332</v>
        <stp/>
        <stp>EM_S_FA_YOY_OR</stp>
        <stp>2</stp>
        <stp>600868.SH</stp>
        <stp>2019-12-31</stp>
        <tr r="R2688" s="3"/>
      </tp>
      <tp>
        <v>-7.3882933244000002</v>
        <stp/>
        <stp>EM_S_FA_YOY_OR</stp>
        <stp>2</stp>
        <stp>600858.SH</stp>
        <stp>2019-12-31</stp>
        <tr r="R2678" s="3"/>
      </tp>
      <tp>
        <v>8.6711656601999998</v>
        <stp/>
        <stp>EM_S_FA_YOY_OR</stp>
        <stp>2</stp>
        <stp>600860.SH</stp>
        <stp>2021-12-31</stp>
        <tr r="T2680" s="3"/>
      </tp>
      <tp>
        <v>-67.349513548800005</v>
        <stp/>
        <stp>EM_S_FA_YOY_OR</stp>
        <stp>2</stp>
        <stp>600861.SH</stp>
        <stp>2020-12-31</stp>
        <tr r="S2681" s="3"/>
      </tp>
      <tp>
        <v>21.389584248799999</v>
        <stp/>
        <stp>EM_S_FA_YOY_OR</stp>
        <stp>2</stp>
        <stp>600863.SH</stp>
        <stp>2022-12-31</stp>
        <tr r="U2683" s="3"/>
      </tp>
      <tp>
        <v>-17.702368500599999</v>
        <stp/>
        <stp>EM_S_FA_YOY_OR</stp>
        <stp>2</stp>
        <stp>600848.SH</stp>
        <stp>2019-12-31</stp>
        <tr r="R2671" s="3"/>
      </tp>
      <tp>
        <v>-2.5715603546999999</v>
        <stp/>
        <stp>EM_S_FA_YOY_OR</stp>
        <stp>2</stp>
        <stp>600871.SH</stp>
        <stp>2020-12-31</stp>
        <tr r="S2690" s="3"/>
      </tp>
      <tp>
        <v>21.1448142954</v>
        <stp/>
        <stp>EM_S_FA_YOY_OR</stp>
        <stp>2</stp>
        <stp>600873.SH</stp>
        <stp>2022-12-31</stp>
        <tr r="U2692" s="3"/>
      </tp>
      <tp>
        <v>55.2865717504</v>
        <stp/>
        <stp>EM_S_FA_YOY_OR</stp>
        <stp>2</stp>
        <stp>600800.SH</stp>
        <stp>2021-12-31</stp>
        <tr r="T2628" s="3"/>
      </tp>
      <tp>
        <v>-6.6245258842999997</v>
        <stp/>
        <stp>EM_S_FA_YOY_OR</stp>
        <stp>2</stp>
        <stp>600801.SH</stp>
        <stp>2020-12-31</stp>
        <tr r="S2629" s="3"/>
      </tp>
      <tp>
        <v>33.039116189600001</v>
        <stp/>
        <stp>EM_S_FA_YOY_OR</stp>
        <stp>2</stp>
        <stp>600803.SH</stp>
        <stp>2022-12-31</stp>
        <tr r="U2631" s="3"/>
      </tp>
      <tp>
        <v>4.7999730157</v>
        <stp/>
        <stp>EM_S_FA_YOY_OR</stp>
        <stp>2</stp>
        <stp>600838.SH</stp>
        <stp>2019-12-31</stp>
        <tr r="R2663" s="3"/>
      </tp>
      <tp>
        <v>50.528984021100001</v>
        <stp/>
        <stp>EM_S_FA_YOY_OR</stp>
        <stp>2</stp>
        <stp>600810.SH</stp>
        <stp>2021-12-31</stp>
        <tr r="T2637" s="3"/>
      </tp>
      <tp>
        <v>17.484265850900002</v>
        <stp/>
        <stp>EM_S_FA_YOY_OR</stp>
        <stp>2</stp>
        <stp>600811.SH</stp>
        <stp>2020-12-31</stp>
        <tr r="S2638" s="3"/>
      </tp>
      <tp>
        <v>-6.6503019635999996</v>
        <stp/>
        <stp>EM_S_FA_YOY_OR</stp>
        <stp>2</stp>
        <stp>600828.SH</stp>
        <stp>2019-12-31</stp>
        <tr r="R2654" s="3"/>
      </tp>
      <tp>
        <v>10.576206043399999</v>
        <stp/>
        <stp>EM_S_FA_YOY_OR</stp>
        <stp>2</stp>
        <stp>600818.SH</stp>
        <stp>2019-12-31</stp>
        <tr r="R2644" s="3"/>
      </tp>
      <tp>
        <v>15.203252913</v>
        <stp/>
        <stp>EM_S_FA_YOY_OR</stp>
        <stp>2</stp>
        <stp>600820.SH</stp>
        <stp>2021-12-31</stp>
        <tr r="T2646" s="3"/>
      </tp>
      <tp>
        <v>173.4512481241</v>
        <stp/>
        <stp>EM_S_FA_YOY_OR</stp>
        <stp>2</stp>
        <stp>600821.SH</stp>
        <stp>2020-12-31</stp>
        <tr r="S2647" s="3"/>
      </tp>
      <tp>
        <v>-70.365603956100003</v>
        <stp/>
        <stp>EM_S_FA_YOY_OR</stp>
        <stp>2</stp>
        <stp>600823.SH</stp>
        <stp>2022-12-31</stp>
        <tr r="U2649" s="3"/>
      </tp>
      <tp>
        <v>-4.5013860304</v>
        <stp/>
        <stp>EM_S_FA_YOY_OR</stp>
        <stp>2</stp>
        <stp>600808.SH</stp>
        <stp>2019-12-31</stp>
        <tr r="R2635" s="3"/>
      </tp>
      <tp>
        <v>88.110952854299995</v>
        <stp/>
        <stp>EM_S_FA_YOY_OR</stp>
        <stp>2</stp>
        <stp>600830.SH</stp>
        <stp>2021-12-31</stp>
        <tr r="T2656" s="3"/>
      </tp>
      <tp>
        <v>4.9551024504000001</v>
        <stp/>
        <stp>EM_S_FA_YOY_OR</stp>
        <stp>2</stp>
        <stp>600831.SH</stp>
        <stp>2020-12-31</stp>
        <tr r="S2657" s="3"/>
      </tp>
      <tp>
        <v>89.940428890199996</v>
        <stp/>
        <stp>EM_S_FA_YOY_OR</stp>
        <stp>2</stp>
        <stp>600833.SH</stp>
        <stp>2022-12-31</stp>
        <tr r="U2658" s="3"/>
      </tp>
      <tp>
        <v>37.462710833099997</v>
        <stp/>
        <stp>EM_S_FA_YOY_OR</stp>
        <stp>2</stp>
        <stp>600880.SH</stp>
        <stp>2021-12-31</stp>
        <tr r="T2698" s="3"/>
      </tp>
      <tp>
        <v>14.624412057100001</v>
        <stp/>
        <stp>EM_S_FA_YOY_OR</stp>
        <stp>2</stp>
        <stp>600881.SH</stp>
        <stp>2020-12-31</stp>
        <tr r="S2699" s="3"/>
      </tp>
      <tp>
        <v>-68.198761771700006</v>
        <stp/>
        <stp>EM_S_FA_YOY_OR</stp>
        <stp>2</stp>
        <stp>600883.SH</stp>
        <stp>2022-12-31</stp>
        <tr r="U2701" s="3"/>
      </tp>
      <tp>
        <v>8.7822957965999997</v>
        <stp/>
        <stp>EM_S_FA_YOY_OR</stp>
        <stp>2</stp>
        <stp>600893.SH</stp>
        <stp>2022-12-31</stp>
        <tr r="U2709" s="3"/>
      </tp>
      <tp>
        <v>-72.657844944299995</v>
        <stp/>
        <stp>EM_S_FA_YOY_OR</stp>
        <stp>2</stp>
        <stp>600898.SH</stp>
        <stp>2019-12-31</stp>
        <tr r="R2713" s="3"/>
      </tp>
      <tp>
        <v>-2.5286693319000002</v>
        <stp/>
        <stp>EM_S_FA_YOY_OR</stp>
        <stp>2</stp>
        <stp>600888.SH</stp>
        <stp>2019-12-31</stp>
        <tr r="R2706" s="3"/>
      </tp>
      <tp>
        <v>-13.133092785000001</v>
        <stp/>
        <stp>EM_S_FA_YOY_OR</stp>
        <stp>2</stp>
        <stp>000800.SZ</stp>
        <stp>2021-12-31</stp>
        <tr r="T297" s="3"/>
      </tp>
      <tp>
        <v>4.7125582532000001</v>
        <stp/>
        <stp>EM_S_FA_YOY_OR</stp>
        <stp>2</stp>
        <stp>000801.SZ</stp>
        <stp>2020-12-31</stp>
        <tr r="S298" s="3"/>
      </tp>
      <tp>
        <v>116.6194037883</v>
        <stp/>
        <stp>EM_S_FA_YOY_OR</stp>
        <stp>2</stp>
        <stp>000803.SZ</stp>
        <stp>2022-12-31</stp>
        <tr r="U300" s="3"/>
      </tp>
      <tp>
        <v>11.36130397</v>
        <stp/>
        <stp>EM_S_FA_YOY_OR</stp>
        <stp>2</stp>
        <stp>000838.SZ</stp>
        <stp>2019-12-31</stp>
        <tr r="R324" s="3"/>
      </tp>
      <tp>
        <v>27.4894912291</v>
        <stp/>
        <stp>EM_S_FA_YOY_OR</stp>
        <stp>2</stp>
        <stp>000810.SZ</stp>
        <stp>2021-12-31</stp>
        <tr r="T303" s="3"/>
      </tp>
      <tp>
        <v>5.8291066968000003</v>
        <stp/>
        <stp>EM_S_FA_YOY_OR</stp>
        <stp>2</stp>
        <stp>000811.SZ</stp>
        <stp>2020-12-31</stp>
        <tr r="S304" s="3"/>
      </tp>
      <tp>
        <v>-22.2775945128</v>
        <stp/>
        <stp>EM_S_FA_YOY_OR</stp>
        <stp>2</stp>
        <stp>000813.SZ</stp>
        <stp>2022-12-31</stp>
        <tr r="U306" s="3"/>
      </tp>
      <tp>
        <v>1.0043090933000001</v>
        <stp/>
        <stp>EM_S_FA_YOY_OR</stp>
        <stp>2</stp>
        <stp>000828.SZ</stp>
        <stp>2019-12-31</stp>
        <tr r="R317" s="3"/>
      </tp>
      <tp>
        <v>-1.3437616231</v>
        <stp/>
        <stp>EM_S_FA_YOY_OR</stp>
        <stp>2</stp>
        <stp>000818.SZ</stp>
        <stp>2019-12-31</stp>
        <tr r="R309" s="3"/>
      </tp>
      <tp>
        <v>7127.4119048303</v>
        <stp/>
        <stp>EM_S_FA_YOY_OR</stp>
        <stp>2</stp>
        <stp>000820.SZ</stp>
        <stp>2021-12-31</stp>
        <tr r="T311" s="3"/>
      </tp>
      <tp>
        <v>35.144484339900004</v>
        <stp/>
        <stp>EM_S_FA_YOY_OR</stp>
        <stp>2</stp>
        <stp>000821.SZ</stp>
        <stp>2020-12-31</stp>
        <tr r="S312" s="3"/>
      </tp>
      <tp>
        <v>-0.86583781950000005</v>
        <stp/>
        <stp>EM_S_FA_YOY_OR</stp>
        <stp>2</stp>
        <stp>000823.SZ</stp>
        <stp>2022-12-31</stp>
        <tr r="U314" s="3"/>
      </tp>
      <tp>
        <v>80.727135661899993</v>
        <stp/>
        <stp>EM_S_FA_YOY_OR</stp>
        <stp>2</stp>
        <stp>000830.SZ</stp>
        <stp>2021-12-31</stp>
        <tr r="T319" s="3"/>
      </tp>
      <tp>
        <v>0.55542347179999996</v>
        <stp/>
        <stp>EM_S_FA_YOY_OR</stp>
        <stp>2</stp>
        <stp>000831.SZ</stp>
        <stp>2020-12-31</stp>
        <tr r="S320" s="3"/>
      </tp>
      <tp>
        <v>11.6976575196</v>
        <stp/>
        <stp>EM_S_FA_YOY_OR</stp>
        <stp>2</stp>
        <stp>000833.SZ</stp>
        <stp>2022-12-31</stp>
        <tr r="U321" s="3"/>
      </tp>
      <tp>
        <v>33.437777653600001</v>
        <stp/>
        <stp>EM_S_FA_YOY_OR</stp>
        <stp>2</stp>
        <stp>000878.SZ</stp>
        <stp>2019-12-31</stp>
        <tr r="R342" s="3"/>
      </tp>
      <tp>
        <v>3.1366426731999999</v>
        <stp/>
        <stp>EM_S_FA_YOY_OR</stp>
        <stp>2</stp>
        <stp>000850.SZ</stp>
        <stp>2021-12-31</stp>
        <tr r="T327" s="3"/>
      </tp>
      <tp>
        <v>-38.492251713100003</v>
        <stp/>
        <stp>EM_S_FA_YOY_OR</stp>
        <stp>2</stp>
        <stp>000851.SZ</stp>
        <stp>2020-12-31</stp>
        <tr r="S328" s="3"/>
      </tp>
      <tp>
        <v>7.2794997994999999</v>
        <stp/>
        <stp>EM_S_FA_YOY_OR</stp>
        <stp>2</stp>
        <stp>000868.SZ</stp>
        <stp>2019-12-31</stp>
        <tr r="R337" s="3"/>
      </tp>
      <tp>
        <v>25.2007706636</v>
        <stp/>
        <stp>EM_S_FA_YOY_OR</stp>
        <stp>2</stp>
        <stp>000858.SZ</stp>
        <stp>2019-12-31</stp>
        <tr r="R331" s="3"/>
      </tp>
      <tp>
        <v>-4.1390235845000003</v>
        <stp/>
        <stp>EM_S_FA_YOY_OR</stp>
        <stp>2</stp>
        <stp>000860.SZ</stp>
        <stp>2021-12-31</stp>
        <tr r="T333" s="3"/>
      </tp>
      <tp>
        <v>-46.564375772600002</v>
        <stp/>
        <stp>EM_S_FA_YOY_OR</stp>
        <stp>2</stp>
        <stp>000861.SZ</stp>
        <stp>2020-12-31</stp>
        <tr r="S334" s="3"/>
      </tp>
      <tp>
        <v>-55.143088765800002</v>
        <stp/>
        <stp>EM_S_FA_YOY_OR</stp>
        <stp>2</stp>
        <stp>000863.SZ</stp>
        <stp>2022-12-31</stp>
        <tr r="U336" s="3"/>
      </tp>
      <tp>
        <v>6.2879146656999998</v>
        <stp/>
        <stp>EM_S_FA_YOY_OR</stp>
        <stp>2</stp>
        <stp>000848.SZ</stp>
        <stp>2019-12-31</stp>
        <tr r="R326" s="3"/>
      </tp>
      <tp>
        <v>3.0892450253999999</v>
        <stp/>
        <stp>EM_S_FA_YOY_OR</stp>
        <stp>2</stp>
        <stp>000880.SZ</stp>
        <stp>2021-12-31</stp>
        <tr r="T343" s="3"/>
      </tp>
      <tp>
        <v>-5.2686120821999998</v>
        <stp/>
        <stp>EM_S_FA_YOY_OR</stp>
        <stp>2</stp>
        <stp>000881.SZ</stp>
        <stp>2020-12-31</stp>
        <tr r="S344" s="3"/>
      </tp>
      <tp>
        <v>-9.0620500328000002</v>
        <stp/>
        <stp>EM_S_FA_YOY_OR</stp>
        <stp>2</stp>
        <stp>000883.SZ</stp>
        <stp>2022-12-31</stp>
        <tr r="U346" s="3"/>
      </tp>
      <tp>
        <v>42.908734789</v>
        <stp/>
        <stp>EM_S_FA_YOY_OR</stp>
        <stp>2</stp>
        <stp>000890.SZ</stp>
        <stp>2021-12-31</stp>
        <tr r="T352" s="3"/>
      </tp>
      <tp>
        <v>312.9979472242</v>
        <stp/>
        <stp>EM_S_FA_YOY_OR</stp>
        <stp>2</stp>
        <stp>000893.SZ</stp>
        <stp>2022-12-31</stp>
        <tr r="U354" s="3"/>
      </tp>
      <tp>
        <v>0.40891238810000002</v>
        <stp/>
        <stp>EM_S_FA_YOY_OR</stp>
        <stp>2</stp>
        <stp>000898.SZ</stp>
        <stp>2019-12-31</stp>
        <tr r="R357" s="3"/>
      </tp>
      <tp>
        <v>3.2973379922000001</v>
        <stp/>
        <stp>EM_S_FA_YOY_OR</stp>
        <stp>2</stp>
        <stp>000888.SZ</stp>
        <stp>2019-12-31</stp>
        <tr r="R350" s="3"/>
      </tp>
      <tp>
        <v>0.95375170970000001</v>
        <stp/>
        <stp>EM_S_FA_YOY_OR</stp>
        <stp>2</stp>
        <stp>603778.SH</stp>
        <stp>2019-12-31</stp>
        <tr r="R3230" s="3"/>
      </tp>
      <tp>
        <v>-2.1292730435</v>
        <stp/>
        <stp>EM_S_FA_YOY_OR</stp>
        <stp>2</stp>
        <stp>603768.SH</stp>
        <stp>2019-12-31</stp>
        <tr r="R3227" s="3"/>
      </tp>
      <tp>
        <v>-11.9129715103</v>
        <stp/>
        <stp>EM_S_FA_YOY_OR</stp>
        <stp>2</stp>
        <stp>603758.SH</stp>
        <stp>2019-12-31</stp>
        <tr r="R3224" s="3"/>
      </tp>
      <tp>
        <v>25.947290517900001</v>
        <stp/>
        <stp>EM_S_FA_YOY_OR</stp>
        <stp>2</stp>
        <stp>603701.SH</stp>
        <stp>2020-12-31</stp>
        <tr r="S3205" s="3"/>
      </tp>
      <tp>
        <v>-16.046587972699999</v>
        <stp/>
        <stp>EM_S_FA_YOY_OR</stp>
        <stp>2</stp>
        <stp>603703.SH</stp>
        <stp>2022-12-31</stp>
        <tr r="U3206" s="3"/>
      </tp>
      <tp>
        <v>-5.1709644234000001</v>
        <stp/>
        <stp>EM_S_FA_YOY_OR</stp>
        <stp>2</stp>
        <stp>603738.SH</stp>
        <stp>2019-12-31</stp>
        <tr r="R3222" s="3"/>
      </tp>
      <tp>
        <v>-5.4586765601999998</v>
        <stp/>
        <stp>EM_S_FA_YOY_OR</stp>
        <stp>2</stp>
        <stp>603711.SH</stp>
        <stp>2020-12-31</stp>
        <tr r="S3209" s="3"/>
      </tp>
      <tp>
        <v>8.6548328466999997</v>
        <stp/>
        <stp>EM_S_FA_YOY_OR</stp>
        <stp>2</stp>
        <stp>603728.SH</stp>
        <stp>2019-12-31</stp>
        <tr r="R3218" s="3"/>
      </tp>
      <tp>
        <v>9.2030569607999997</v>
        <stp/>
        <stp>EM_S_FA_YOY_OR</stp>
        <stp>2</stp>
        <stp>603718.SH</stp>
        <stp>2019-12-31</stp>
        <tr r="R3212" s="3"/>
      </tp>
      <tp>
        <v>11.2684624365</v>
        <stp/>
        <stp>EM_S_FA_YOY_OR</stp>
        <stp>2</stp>
        <stp>603721.SH</stp>
        <stp>2020-12-31</stp>
        <tr r="S3213" s="3"/>
      </tp>
      <tp>
        <v>19.8971280373</v>
        <stp/>
        <stp>EM_S_FA_YOY_OR</stp>
        <stp>2</stp>
        <stp>603708.SH</stp>
        <stp>2019-12-31</stp>
        <tr r="R3208" s="3"/>
      </tp>
      <tp>
        <v>6.5466983770000002</v>
        <stp/>
        <stp>EM_S_FA_YOY_OR</stp>
        <stp>2</stp>
        <stp>603730.SH</stp>
        <stp>2021-12-31</stp>
        <tr r="T3220" s="3"/>
      </tp>
      <tp>
        <v>14.538091983499999</v>
        <stp/>
        <stp>EM_S_FA_YOY_OR</stp>
        <stp>2</stp>
        <stp>603798.SH</stp>
        <stp>2019-12-31</stp>
        <tr r="R3236" s="3"/>
      </tp>
      <tp>
        <v>-26.7617165387</v>
        <stp/>
        <stp>EM_S_FA_YOY_OR</stp>
        <stp>2</stp>
        <stp>603788.SH</stp>
        <stp>2019-12-31</stp>
        <tr r="R3233" s="3"/>
      </tp>
      <tp>
        <v>26.9245601543</v>
        <stp/>
        <stp>EM_S_FA_YOY_OR</stp>
        <stp>2</stp>
        <stp>603678.SH</stp>
        <stp>2019-12-31</stp>
        <tr r="R3194" s="3"/>
      </tp>
      <tp>
        <v>41.717469621299998</v>
        <stp/>
        <stp>EM_S_FA_YOY_OR</stp>
        <stp>2</stp>
        <stp>603668.SH</stp>
        <stp>2019-12-31</stp>
        <tr r="R3190" s="3"/>
      </tp>
      <tp>
        <v>38.854170335699997</v>
        <stp/>
        <stp>EM_S_FA_YOY_OR</stp>
        <stp>2</stp>
        <stp>603658.SH</stp>
        <stp>2019-12-31</stp>
        <tr r="R3183" s="3"/>
      </tp>
      <tp>
        <v>11.029349810199999</v>
        <stp/>
        <stp>EM_S_FA_YOY_OR</stp>
        <stp>2</stp>
        <stp>603660.SH</stp>
        <stp>2021-12-31</stp>
        <tr r="T3185" s="3"/>
      </tp>
      <tp>
        <v>63.344465597700001</v>
        <stp/>
        <stp>EM_S_FA_YOY_OR</stp>
        <stp>2</stp>
        <stp>603661.SH</stp>
        <stp>2020-12-31</stp>
        <tr r="S3186" s="3"/>
      </tp>
      <tp>
        <v>23.200306317599999</v>
        <stp/>
        <stp>EM_S_FA_YOY_OR</stp>
        <stp>2</stp>
        <stp>603663.SH</stp>
        <stp>2022-12-31</stp>
        <tr r="U3187" s="3"/>
      </tp>
      <tp>
        <v>5.0337473909000003</v>
        <stp/>
        <stp>EM_S_FA_YOY_OR</stp>
        <stp>2</stp>
        <stp>603648.SH</stp>
        <stp>2019-12-31</stp>
        <tr r="R3180" s="3"/>
      </tp>
      <tp>
        <v>35.672595059099997</v>
        <stp/>
        <stp>EM_S_FA_YOY_OR</stp>
        <stp>2</stp>
        <stp>603600.SH</stp>
        <stp>2021-12-31</stp>
        <tr r="T3156" s="3"/>
      </tp>
      <tp>
        <v>50.474236109300001</v>
        <stp/>
        <stp>EM_S_FA_YOY_OR</stp>
        <stp>2</stp>
        <stp>603601.SH</stp>
        <stp>2020-12-31</stp>
        <tr r="S3157" s="3"/>
      </tp>
      <tp>
        <v>-41.740122884999998</v>
        <stp/>
        <stp>EM_S_FA_YOY_OR</stp>
        <stp>2</stp>
        <stp>603603.SH</stp>
        <stp>2022-12-31</stp>
        <tr r="U3159" s="3"/>
      </tp>
      <tp>
        <v>41.325708776200003</v>
        <stp/>
        <stp>EM_S_FA_YOY_OR</stp>
        <stp>2</stp>
        <stp>603638.SH</stp>
        <stp>2019-12-31</stp>
        <tr r="R3178" s="3"/>
      </tp>
      <tp>
        <v>32.060947317299998</v>
        <stp/>
        <stp>EM_S_FA_YOY_OR</stp>
        <stp>2</stp>
        <stp>603611.SH</stp>
        <stp>2020-12-31</stp>
        <tr r="S3165" s="3"/>
      </tp>
      <tp>
        <v>30.025389372999999</v>
        <stp/>
        <stp>EM_S_FA_YOY_OR</stp>
        <stp>2</stp>
        <stp>603628.SH</stp>
        <stp>2019-12-31</stp>
        <tr r="R3173" s="3"/>
      </tp>
      <tp>
        <v>12.1510391191</v>
        <stp/>
        <stp>EM_S_FA_YOY_OR</stp>
        <stp>2</stp>
        <stp>603618.SH</stp>
        <stp>2019-12-31</stp>
        <tr r="R3170" s="3"/>
      </tp>
      <tp>
        <v>1.7961374827000001</v>
        <stp/>
        <stp>EM_S_FA_YOY_OR</stp>
        <stp>2</stp>
        <stp>603608.SH</stp>
        <stp>2019-12-31</stp>
        <tr r="R3163" s="3"/>
      </tp>
      <tp>
        <v>11.910292578</v>
        <stp/>
        <stp>EM_S_FA_YOY_OR</stp>
        <stp>2</stp>
        <stp>603630.SH</stp>
        <stp>2021-12-31</stp>
        <tr r="T3174" s="3"/>
      </tp>
      <tp>
        <v>35.749409331000003</v>
        <stp/>
        <stp>EM_S_FA_YOY_OR</stp>
        <stp>2</stp>
        <stp>603633.SH</stp>
        <stp>2022-12-31</stp>
        <tr r="U3175" s="3"/>
      </tp>
      <tp>
        <v>1.3742856484999999</v>
        <stp/>
        <stp>EM_S_FA_YOY_OR</stp>
        <stp>2</stp>
        <stp>603683.SH</stp>
        <stp>2022-12-31</stp>
        <tr r="U3196" s="3"/>
      </tp>
      <tp>
        <v>49.177808799899999</v>
        <stp/>
        <stp>EM_S_FA_YOY_OR</stp>
        <stp>2</stp>
        <stp>603690.SH</stp>
        <stp>2021-12-31</stp>
        <tr r="T3201" s="3"/>
      </tp>
      <tp>
        <v>9.6934292012000007</v>
        <stp/>
        <stp>EM_S_FA_YOY_OR</stp>
        <stp>2</stp>
        <stp>603698.SH</stp>
        <stp>2019-12-31</stp>
        <tr r="R3203" s="3"/>
      </tp>
      <tp>
        <v>-1.7305263306000001</v>
        <stp/>
        <stp>EM_S_FA_YOY_OR</stp>
        <stp>2</stp>
        <stp>603688.SH</stp>
        <stp>2019-12-31</stp>
        <tr r="R3199" s="3"/>
      </tp>
      <tp>
        <v>4.0763033841</v>
        <stp/>
        <stp>EM_S_FA_YOY_OR</stp>
        <stp>2</stp>
        <stp>603578.SH</stp>
        <stp>2019-12-31</stp>
        <tr r="R3146" s="3"/>
      </tp>
      <tp>
        <v>31.734851679399998</v>
        <stp/>
        <stp>EM_S_FA_YOY_OR</stp>
        <stp>2</stp>
        <stp>603568.SH</stp>
        <stp>2019-12-31</stp>
        <tr r="R3143" s="3"/>
      </tp>
      <tp>
        <v>12.8624181729</v>
        <stp/>
        <stp>EM_S_FA_YOY_OR</stp>
        <stp>2</stp>
        <stp>603558.SH</stp>
        <stp>2019-12-31</stp>
        <tr r="R3139" s="3"/>
      </tp>
      <tp>
        <v>78.810377026400005</v>
        <stp/>
        <stp>EM_S_FA_YOY_OR</stp>
        <stp>2</stp>
        <stp>603500.SH</stp>
        <stp>2021-12-31</stp>
        <tr r="T3120" s="3"/>
      </tp>
      <tp>
        <v>45.425795343499999</v>
        <stp/>
        <stp>EM_S_FA_YOY_OR</stp>
        <stp>2</stp>
        <stp>603501.SH</stp>
        <stp>2020-12-31</stp>
        <tr r="S3121" s="3"/>
      </tp>
      <tp>
        <v>39.017529078700001</v>
        <stp/>
        <stp>EM_S_FA_YOY_OR</stp>
        <stp>2</stp>
        <stp>603538.SH</stp>
        <stp>2019-12-31</stp>
        <tr r="R3135" s="3"/>
      </tp>
      <tp>
        <v>26.862514646699999</v>
        <stp/>
        <stp>EM_S_FA_YOY_OR</stp>
        <stp>2</stp>
        <stp>603528.SH</stp>
        <stp>2019-12-31</stp>
        <tr r="R3131" s="3"/>
      </tp>
      <tp>
        <v>-5.5932866903000003</v>
        <stp/>
        <stp>EM_S_FA_YOY_OR</stp>
        <stp>2</stp>
        <stp>603518.SH</stp>
        <stp>2019-12-31</stp>
        <tr r="R3127" s="3"/>
      </tp>
      <tp>
        <v>46.290363044899998</v>
        <stp/>
        <stp>EM_S_FA_YOY_OR</stp>
        <stp>2</stp>
        <stp>603520.SH</stp>
        <stp>2021-12-31</stp>
        <tr r="T3129" s="3"/>
      </tp>
      <tp>
        <v>66.658045396999995</v>
        <stp/>
        <stp>EM_S_FA_YOY_OR</stp>
        <stp>2</stp>
        <stp>603508.SH</stp>
        <stp>2019-12-31</stp>
        <tr r="R3124" s="3"/>
      </tp>
      <tp>
        <v>24.707212133799999</v>
        <stp/>
        <stp>EM_S_FA_YOY_OR</stp>
        <stp>2</stp>
        <stp>603533.SH</stp>
        <stp>2022-12-31</stp>
        <tr r="U3132" s="3"/>
      </tp>
      <tp>
        <v>30.0389603307</v>
        <stp/>
        <stp>EM_S_FA_YOY_OR</stp>
        <stp>2</stp>
        <stp>603580.SH</stp>
        <stp>2021-12-31</stp>
        <tr r="T3148" s="3"/>
      </tp>
      <tp>
        <v>-4.6814376104999997</v>
        <stp/>
        <stp>EM_S_FA_YOY_OR</stp>
        <stp>2</stp>
        <stp>603598.SH</stp>
        <stp>2019-12-31</stp>
        <tr r="R3154" s="3"/>
      </tp>
      <tp>
        <v>34.902958589500003</v>
        <stp/>
        <stp>EM_S_FA_YOY_OR</stp>
        <stp>2</stp>
        <stp>603588.SH</stp>
        <stp>2019-12-31</stp>
        <tr r="R3151" s="3"/>
      </tp>
      <tp>
        <v>19.136305703600001</v>
        <stp/>
        <stp>EM_S_FA_YOY_OR</stp>
        <stp>2</stp>
        <stp>603458.SH</stp>
        <stp>2019-12-31</stp>
        <tr r="R3114" s="3"/>
      </tp>
      <tp>
        <v>16.100005791699999</v>
        <stp/>
        <stp>EM_S_FA_YOY_OR</stp>
        <stp>2</stp>
        <stp>603421.SH</stp>
        <stp>2020-12-31</stp>
        <tr r="S3110" s="3"/>
      </tp>
      <tp>
        <v>18.210721769199999</v>
        <stp/>
        <stp>EM_S_FA_YOY_OR</stp>
        <stp>2</stp>
        <stp>603488.SH</stp>
        <stp>2019-12-31</stp>
        <tr r="R3117" s="3"/>
      </tp>
      <tp>
        <v>45.885489018100003</v>
        <stp/>
        <stp>EM_S_FA_YOY_OR</stp>
        <stp>2</stp>
        <stp>603378.SH</stp>
        <stp>2019-12-31</stp>
        <tr r="R3097" s="3"/>
      </tp>
      <tp>
        <v>26.823916028500001</v>
        <stp/>
        <stp>EM_S_FA_YOY_OR</stp>
        <stp>2</stp>
        <stp>603368.SH</stp>
        <stp>2019-12-31</stp>
        <tr r="R3094" s="3"/>
      </tp>
      <tp>
        <v>3.0871936092999999</v>
        <stp/>
        <stp>EM_S_FA_YOY_OR</stp>
        <stp>2</stp>
        <stp>603358.SH</stp>
        <stp>2019-12-31</stp>
        <tr r="R3087" s="3"/>
      </tp>
      <tp>
        <v>34.250356414800002</v>
        <stp/>
        <stp>EM_S_FA_YOY_OR</stp>
        <stp>2</stp>
        <stp>603360.SH</stp>
        <stp>2021-12-31</stp>
        <tr r="T3089" s="3"/>
      </tp>
      <tp>
        <v>19.818425655799999</v>
        <stp/>
        <stp>EM_S_FA_YOY_OR</stp>
        <stp>2</stp>
        <stp>603363.SH</stp>
        <stp>2022-12-31</stp>
        <tr r="U3090" s="3"/>
      </tp>
      <tp>
        <v>71.015125435499996</v>
        <stp/>
        <stp>EM_S_FA_YOY_OR</stp>
        <stp>2</stp>
        <stp>603300.SH</stp>
        <stp>2021-12-31</stp>
        <tr r="T3057" s="3"/>
      </tp>
      <tp>
        <v>-11.685513589899999</v>
        <stp/>
        <stp>EM_S_FA_YOY_OR</stp>
        <stp>2</stp>
        <stp>603303.SH</stp>
        <stp>2022-12-31</stp>
        <tr r="U3058" s="3"/>
      </tp>
      <tp>
        <v>39.929822669700002</v>
        <stp/>
        <stp>EM_S_FA_YOY_OR</stp>
        <stp>2</stp>
        <stp>603338.SH</stp>
        <stp>2019-12-31</stp>
        <tr r="R3082" s="3"/>
      </tp>
      <tp>
        <v>6.8595146629999997</v>
        <stp/>
        <stp>EM_S_FA_YOY_OR</stp>
        <stp>2</stp>
        <stp>603311.SH</stp>
        <stp>2020-12-31</stp>
        <tr r="S3063" s="3"/>
      </tp>
      <tp>
        <v>-1.4990303644</v>
        <stp/>
        <stp>EM_S_FA_YOY_OR</stp>
        <stp>2</stp>
        <stp>603313.SH</stp>
        <stp>2022-12-31</stp>
        <tr r="U3064" s="3"/>
      </tp>
      <tp>
        <v>-9.5505892626000009</v>
        <stp/>
        <stp>EM_S_FA_YOY_OR</stp>
        <stp>2</stp>
        <stp>603328.SH</stp>
        <stp>2019-12-31</stp>
        <tr r="R3074" s="3"/>
      </tp>
      <tp>
        <v>-23.429652520400001</v>
        <stp/>
        <stp>EM_S_FA_YOY_OR</stp>
        <stp>2</stp>
        <stp>603318.SH</stp>
        <stp>2019-12-31</stp>
        <tr r="R3067" s="3"/>
      </tp>
      <tp>
        <v>56.196052450300002</v>
        <stp/>
        <stp>EM_S_FA_YOY_OR</stp>
        <stp>2</stp>
        <stp>603320.SH</stp>
        <stp>2021-12-31</stp>
        <tr r="T3069" s="3"/>
      </tp>
      <tp>
        <v>-1.5255714242</v>
        <stp/>
        <stp>EM_S_FA_YOY_OR</stp>
        <stp>2</stp>
        <stp>603321.SH</stp>
        <stp>2020-12-31</stp>
        <tr r="S3070" s="3"/>
      </tp>
      <tp>
        <v>5.2999057440000001</v>
        <stp/>
        <stp>EM_S_FA_YOY_OR</stp>
        <stp>2</stp>
        <stp>603323.SH</stp>
        <stp>2022-12-31</stp>
        <tr r="U3072" s="3"/>
      </tp>
      <tp>
        <v>10.661962521</v>
        <stp/>
        <stp>EM_S_FA_YOY_OR</stp>
        <stp>2</stp>
        <stp>603308.SH</stp>
        <stp>2019-12-31</stp>
        <tr r="R3061" s="3"/>
      </tp>
      <tp>
        <v>52.740336324200001</v>
        <stp/>
        <stp>EM_S_FA_YOY_OR</stp>
        <stp>2</stp>
        <stp>603330.SH</stp>
        <stp>2021-12-31</stp>
        <tr r="T3076" s="3"/>
      </tp>
      <tp>
        <v>13.553058524400001</v>
        <stp/>
        <stp>EM_S_FA_YOY_OR</stp>
        <stp>2</stp>
        <stp>603331.SH</stp>
        <stp>2020-12-31</stp>
        <tr r="S3077" s="3"/>
      </tp>
      <tp>
        <v>-13.944948093700001</v>
        <stp/>
        <stp>EM_S_FA_YOY_OR</stp>
        <stp>2</stp>
        <stp>603333.SH</stp>
        <stp>2022-12-31</stp>
        <tr r="U3078" s="3"/>
      </tp>
      <tp>
        <v>35.880965495399998</v>
        <stp/>
        <stp>EM_S_FA_YOY_OR</stp>
        <stp>2</stp>
        <stp>603380.SH</stp>
        <stp>2021-12-31</stp>
        <tr r="T3098" s="3"/>
      </tp>
      <tp>
        <v>24.189637523599998</v>
        <stp/>
        <stp>EM_S_FA_YOY_OR</stp>
        <stp>2</stp>
        <stp>603383.SH</stp>
        <stp>2022-12-31</stp>
        <tr r="U3099" s="3"/>
      </tp>
      <tp>
        <v>30.541211109799999</v>
        <stp/>
        <stp>EM_S_FA_YOY_OR</stp>
        <stp>2</stp>
        <stp>603393.SH</stp>
        <stp>2022-12-31</stp>
        <tr r="U3105" s="3"/>
      </tp>
      <tp>
        <v>37.966227922400002</v>
        <stp/>
        <stp>EM_S_FA_YOY_OR</stp>
        <stp>2</stp>
        <stp>603398.SH</stp>
        <stp>2019-12-31</stp>
        <tr r="R3107" s="3"/>
      </tp>
      <tp>
        <v>-19.001517680999999</v>
        <stp/>
        <stp>EM_S_FA_YOY_OR</stp>
        <stp>2</stp>
        <stp>603388.SH</stp>
        <stp>2019-12-31</stp>
        <tr r="R3103" s="3"/>
      </tp>
      <tp>
        <v>11.9149409022</v>
        <stp/>
        <stp>EM_S_FA_YOY_OR</stp>
        <stp>2</stp>
        <stp>603278.SH</stp>
        <stp>2019-12-31</stp>
        <tr r="R3050" s="3"/>
      </tp>
      <tp>
        <v>-1.8029213505999999</v>
        <stp/>
        <stp>EM_S_FA_YOY_OR</stp>
        <stp>2</stp>
        <stp>603268.SH</stp>
        <stp>2019-12-31</stp>
        <tr r="R3047" s="3"/>
      </tp>
      <tp>
        <v>55.389460509400003</v>
        <stp/>
        <stp>EM_S_FA_YOY_OR</stp>
        <stp>2</stp>
        <stp>603258.SH</stp>
        <stp>2019-12-31</stp>
        <tr r="R3044" s="3"/>
      </tp>
      <tp>
        <v>137.98695525950001</v>
        <stp/>
        <stp>EM_S_FA_YOY_OR</stp>
        <stp>2</stp>
        <stp>603260.SH</stp>
        <stp>2021-12-31</stp>
        <tr r="T3045" s="3"/>
      </tp>
      <tp>
        <v>5.6297309154999997</v>
        <stp/>
        <stp>EM_S_FA_YOY_OR</stp>
        <stp>2</stp>
        <stp>603200.SH</stp>
        <stp>2021-12-31</stp>
        <tr r="T3029" s="3"/>
      </tp>
      <tp>
        <v>15.4811130151</v>
        <stp/>
        <stp>EM_S_FA_YOY_OR</stp>
        <stp>2</stp>
        <stp>603203.SH</stp>
        <stp>2022-12-31</stp>
        <tr r="U3030" s="3"/>
      </tp>
      <tp>
        <v>17.2540583394</v>
        <stp/>
        <stp>EM_S_FA_YOY_OR</stp>
        <stp>2</stp>
        <stp>603238.SH</stp>
        <stp>2019-12-31</stp>
        <tr r="R3042" s="3"/>
      </tp>
      <tp>
        <v>27.009282473700001</v>
        <stp/>
        <stp>EM_S_FA_YOY_OR</stp>
        <stp>2</stp>
        <stp>603228.SH</stp>
        <stp>2019-12-31</stp>
        <tr r="R3038" s="3"/>
      </tp>
      <tp>
        <v>48.296023281799997</v>
        <stp/>
        <stp>EM_S_FA_YOY_OR</stp>
        <stp>2</stp>
        <stp>603218.SH</stp>
        <stp>2019-12-31</stp>
        <tr r="R3032" s="3"/>
      </tp>
      <tp>
        <v>-25.597751078999998</v>
        <stp/>
        <stp>EM_S_FA_YOY_OR</stp>
        <stp>2</stp>
        <stp>603223.SH</stp>
        <stp>2022-12-31</stp>
        <tr r="U3034" s="3"/>
      </tp>
      <tp>
        <v>57.975783505400003</v>
        <stp/>
        <stp>EM_S_FA_YOY_OR</stp>
        <stp>2</stp>
        <stp>603208.SH</stp>
        <stp>2019-12-31</stp>
        <tr r="R3031" s="3"/>
      </tp>
      <tp>
        <v>26.7835887102</v>
        <stp/>
        <stp>EM_S_FA_YOY_OR</stp>
        <stp>2</stp>
        <stp>603233.SH</stp>
        <stp>2022-12-31</stp>
        <tr r="U3041" s="3"/>
      </tp>
      <tp>
        <v>26.3622031807</v>
        <stp/>
        <stp>EM_S_FA_YOY_OR</stp>
        <stp>2</stp>
        <stp>603283.SH</stp>
        <stp>2022-12-31</stp>
        <tr r="U3051" s="3"/>
      </tp>
      <tp>
        <v>4.8739021596000001</v>
        <stp/>
        <stp>EM_S_FA_YOY_OR</stp>
        <stp>2</stp>
        <stp>603298.SH</stp>
        <stp>2019-12-31</stp>
        <tr r="R3055" s="3"/>
      </tp>
      <tp>
        <v>16.2166116197</v>
        <stp/>
        <stp>EM_S_FA_YOY_OR</stp>
        <stp>2</stp>
        <stp>603288.SH</stp>
        <stp>2019-12-31</stp>
        <tr r="R3053" s="3"/>
      </tp>
      <tp>
        <v>-6.8736350550000003</v>
        <stp/>
        <stp>EM_S_FA_YOY_OR</stp>
        <stp>2</stp>
        <stp>603178.SH</stp>
        <stp>2019-12-31</stp>
        <tr r="R3017" s="3"/>
      </tp>
      <tp>
        <v>-15.0601214033</v>
        <stp/>
        <stp>EM_S_FA_YOY_OR</stp>
        <stp>2</stp>
        <stp>603168.SH</stp>
        <stp>2019-12-31</stp>
        <tr r="R3014" s="3"/>
      </tp>
      <tp>
        <v>1.490641772</v>
        <stp/>
        <stp>EM_S_FA_YOY_OR</stp>
        <stp>2</stp>
        <stp>603158.SH</stp>
        <stp>2019-12-31</stp>
        <tr r="R3008" s="3"/>
      </tp>
      <tp>
        <v>-14.571011676199999</v>
        <stp/>
        <stp>EM_S_FA_YOY_OR</stp>
        <stp>2</stp>
        <stp>603160.SH</stp>
        <stp>2021-12-31</stp>
        <tr r="T3010" s="3"/>
      </tp>
      <tp>
        <v>28.994085703100001</v>
        <stp/>
        <stp>EM_S_FA_YOY_OR</stp>
        <stp>2</stp>
        <stp>603100.SH</stp>
        <stp>2021-12-31</stp>
        <tr r="T2987" s="3"/>
      </tp>
      <tp>
        <v>-51.836035578299999</v>
        <stp/>
        <stp>EM_S_FA_YOY_OR</stp>
        <stp>2</stp>
        <stp>603101.SH</stp>
        <stp>2020-12-31</stp>
        <tr r="S2988" s="3"/>
      </tp>
      <tp>
        <v>-37.514863792200003</v>
        <stp/>
        <stp>EM_S_FA_YOY_OR</stp>
        <stp>2</stp>
        <stp>603103.SH</stp>
        <stp>2022-12-31</stp>
        <tr r="U2989" s="3"/>
      </tp>
      <tp>
        <v>2.6984864523000001</v>
        <stp/>
        <stp>EM_S_FA_YOY_OR</stp>
        <stp>2</stp>
        <stp>603138.SH</stp>
        <stp>2019-12-31</stp>
        <tr r="R3006" s="3"/>
      </tp>
      <tp>
        <v>-4.5994421128000003</v>
        <stp/>
        <stp>EM_S_FA_YOY_OR</stp>
        <stp>2</stp>
        <stp>603110.SH</stp>
        <stp>2021-12-31</stp>
        <tr r="T2992" s="3"/>
      </tp>
      <tp>
        <v>-2.1336113714999998</v>
        <stp/>
        <stp>EM_S_FA_YOY_OR</stp>
        <stp>2</stp>
        <stp>603111.SH</stp>
        <stp>2020-12-31</stp>
        <tr r="S2993" s="3"/>
      </tp>
      <tp>
        <v>39.8526083163</v>
        <stp/>
        <stp>EM_S_FA_YOY_OR</stp>
        <stp>2</stp>
        <stp>603113.SH</stp>
        <stp>2022-12-31</stp>
        <tr r="U2994" s="3"/>
      </tp>
      <tp>
        <v>8.5440535419000003</v>
        <stp/>
        <stp>EM_S_FA_YOY_OR</stp>
        <stp>2</stp>
        <stp>603128.SH</stp>
        <stp>2019-12-31</stp>
        <tr r="R3001" s="3"/>
      </tp>
      <tp>
        <v>-5.9167007220999999</v>
        <stp/>
        <stp>EM_S_FA_YOY_OR</stp>
        <stp>2</stp>
        <stp>603118.SH</stp>
        <stp>2019-12-31</stp>
        <tr r="R2997" s="3"/>
      </tp>
      <tp>
        <v>13.4144283992</v>
        <stp/>
        <stp>EM_S_FA_YOY_OR</stp>
        <stp>2</stp>
        <stp>603123.SH</stp>
        <stp>2022-12-31</stp>
        <tr r="U2998" s="3"/>
      </tp>
      <tp>
        <v>18.2352297252</v>
        <stp/>
        <stp>EM_S_FA_YOY_OR</stp>
        <stp>2</stp>
        <stp>603108.SH</stp>
        <stp>2019-12-31</stp>
        <tr r="R2991" s="3"/>
      </tp>
      <tp>
        <v>19.6542679322</v>
        <stp/>
        <stp>EM_S_FA_YOY_OR</stp>
        <stp>2</stp>
        <stp>603131.SH</stp>
        <stp>2020-12-31</stp>
        <tr r="S3003" s="3"/>
      </tp>
      <tp>
        <v>-66.849839008199993</v>
        <stp/>
        <stp>EM_S_FA_YOY_OR</stp>
        <stp>2</stp>
        <stp>603133.SH</stp>
        <stp>2022-12-31</stp>
        <tr r="U3004" s="3"/>
      </tp>
      <tp>
        <v>30.6054337755</v>
        <stp/>
        <stp>EM_S_FA_YOY_OR</stp>
        <stp>2</stp>
        <stp>603180.SH</stp>
        <stp>2021-12-31</stp>
        <tr r="T3019" s="3"/>
      </tp>
      <tp>
        <v>2.7462855825000001</v>
        <stp/>
        <stp>EM_S_FA_YOY_OR</stp>
        <stp>2</stp>
        <stp>603181.SH</stp>
        <stp>2020-12-31</stp>
        <tr r="S3020" s="3"/>
      </tp>
      <tp>
        <v>-10.7992718208</v>
        <stp/>
        <stp>EM_S_FA_YOY_OR</stp>
        <stp>2</stp>
        <stp>603183.SH</stp>
        <stp>2022-12-31</stp>
        <tr r="U3021" s="3"/>
      </tp>
      <tp>
        <v>8.2602221505000006</v>
        <stp/>
        <stp>EM_S_FA_YOY_OR</stp>
        <stp>2</stp>
        <stp>603198.SH</stp>
        <stp>2019-12-31</stp>
        <tr r="R3027" s="3"/>
      </tp>
      <tp>
        <v>-31.551719272</v>
        <stp/>
        <stp>EM_S_FA_YOY_OR</stp>
        <stp>2</stp>
        <stp>603188.SH</stp>
        <stp>2019-12-31</stp>
        <tr r="R3023" s="3"/>
      </tp>
      <tp>
        <v>14.8825554074</v>
        <stp/>
        <stp>EM_S_FA_YOY_OR</stp>
        <stp>2</stp>
        <stp>603040.SH</stp>
        <stp>2021-12-31</stp>
        <tr r="T2961" s="3"/>
      </tp>
      <tp>
        <v>15.047942677</v>
        <stp/>
        <stp>EM_S_FA_YOY_OR</stp>
        <stp>2</stp>
        <stp>603041.SH</stp>
        <stp>2020-12-31</stp>
        <tr r="S2962" s="3"/>
      </tp>
      <tp>
        <v>5.7179183297999998</v>
        <stp/>
        <stp>EM_S_FA_YOY_OR</stp>
        <stp>2</stp>
        <stp>603043.SH</stp>
        <stp>2022-12-31</stp>
        <tr r="U2964" s="3"/>
      </tp>
      <tp>
        <v>27.823393399699999</v>
        <stp/>
        <stp>EM_S_FA_YOY_OR</stp>
        <stp>2</stp>
        <stp>603078.SH</stp>
        <stp>2019-12-31</stp>
        <tr r="R2975" s="3"/>
      </tp>
      <tp>
        <v>16.310684938200001</v>
        <stp/>
        <stp>EM_S_FA_YOY_OR</stp>
        <stp>2</stp>
        <stp>603050.SH</stp>
        <stp>2021-12-31</stp>
        <tr r="T2965" s="3"/>
      </tp>
      <tp>
        <v>8.9053460266000002</v>
        <stp/>
        <stp>EM_S_FA_YOY_OR</stp>
        <stp>2</stp>
        <stp>603058.SH</stp>
        <stp>2019-12-31</stp>
        <tr r="R2967" s="3"/>
      </tp>
      <tp>
        <v>50.531395219899998</v>
        <stp/>
        <stp>EM_S_FA_YOY_OR</stp>
        <stp>2</stp>
        <stp>603060.SH</stp>
        <stp>2021-12-31</stp>
        <tr r="T2968" s="3"/>
      </tp>
      <tp>
        <v>33.522062648899997</v>
        <stp/>
        <stp>EM_S_FA_YOY_OR</stp>
        <stp>2</stp>
        <stp>603063.SH</stp>
        <stp>2022-12-31</stp>
        <tr r="U2969" s="3"/>
      </tp>
      <tp>
        <v>3.9329935023</v>
        <stp/>
        <stp>EM_S_FA_YOY_OR</stp>
        <stp>2</stp>
        <stp>603000.SH</stp>
        <stp>2021-12-31</stp>
        <tr r="T2926" s="3"/>
      </tp>
      <tp>
        <v>0.41735680549999998</v>
        <stp/>
        <stp>EM_S_FA_YOY_OR</stp>
        <stp>2</stp>
        <stp>603001.SH</stp>
        <stp>2020-12-31</stp>
        <tr r="S2927" s="3"/>
      </tp>
      <tp>
        <v>25.181287557699999</v>
        <stp/>
        <stp>EM_S_FA_YOY_OR</stp>
        <stp>2</stp>
        <stp>603003.SH</stp>
        <stp>2022-12-31</stp>
        <tr r="U2929" s="3"/>
      </tp>
      <tp>
        <v>20.696313108399998</v>
        <stp/>
        <stp>EM_S_FA_YOY_OR</stp>
        <stp>2</stp>
        <stp>603038.SH</stp>
        <stp>2019-12-31</stp>
        <tr r="R2959" s="3"/>
      </tp>
      <tp>
        <v>77.176100672399997</v>
        <stp/>
        <stp>EM_S_FA_YOY_OR</stp>
        <stp>2</stp>
        <stp>603010.SH</stp>
        <stp>2021-12-31</stp>
        <tr r="T2935" s="3"/>
      </tp>
      <tp>
        <v>20.5750693932</v>
        <stp/>
        <stp>EM_S_FA_YOY_OR</stp>
        <stp>2</stp>
        <stp>603011.SH</stp>
        <stp>2020-12-31</stp>
        <tr r="S2936" s="3"/>
      </tp>
      <tp>
        <v>15.435100243999999</v>
        <stp/>
        <stp>EM_S_FA_YOY_OR</stp>
        <stp>2</stp>
        <stp>603028.SH</stp>
        <stp>2019-12-31</stp>
        <tr r="R2950" s="3"/>
      </tp>
      <tp>
        <v>11.668925441900001</v>
        <stp/>
        <stp>EM_S_FA_YOY_OR</stp>
        <stp>2</stp>
        <stp>603018.SH</stp>
        <stp>2019-12-31</stp>
        <tr r="R2941" s="3"/>
      </tp>
      <tp>
        <v>25.346215044499999</v>
        <stp/>
        <stp>EM_S_FA_YOY_OR</stp>
        <stp>2</stp>
        <stp>603020.SH</stp>
        <stp>2021-12-31</stp>
        <tr r="T2943" s="3"/>
      </tp>
      <tp>
        <v>14.726000920100001</v>
        <stp/>
        <stp>EM_S_FA_YOY_OR</stp>
        <stp>2</stp>
        <stp>603021.SH</stp>
        <stp>2020-12-31</stp>
        <tr r="S2944" s="3"/>
      </tp>
      <tp>
        <v>4.4699520737</v>
        <stp/>
        <stp>EM_S_FA_YOY_OR</stp>
        <stp>2</stp>
        <stp>603023.SH</stp>
        <stp>2022-12-31</stp>
        <tr r="U2946" s="3"/>
      </tp>
      <tp>
        <v>15.684494104300001</v>
        <stp/>
        <stp>EM_S_FA_YOY_OR</stp>
        <stp>2</stp>
        <stp>603008.SH</stp>
        <stp>2019-12-31</stp>
        <tr r="R2933" s="3"/>
      </tp>
      <tp>
        <v>-25.4855764466</v>
        <stp/>
        <stp>EM_S_FA_YOY_OR</stp>
        <stp>2</stp>
        <stp>603030.SH</stp>
        <stp>2021-12-31</stp>
        <tr r="T2952" s="3"/>
      </tp>
      <tp>
        <v>-6.9626607805000003</v>
        <stp/>
        <stp>EM_S_FA_YOY_OR</stp>
        <stp>2</stp>
        <stp>603031.SH</stp>
        <stp>2020-12-31</stp>
        <tr r="S2953" s="3"/>
      </tp>
      <tp>
        <v>15.1165838969</v>
        <stp/>
        <stp>EM_S_FA_YOY_OR</stp>
        <stp>2</stp>
        <stp>603033.SH</stp>
        <stp>2022-12-31</stp>
        <tr r="U2955" s="3"/>
      </tp>
      <tp>
        <v>17.207001339000001</v>
        <stp/>
        <stp>EM_S_FA_YOY_OR</stp>
        <stp>2</stp>
        <stp>603081.SH</stp>
        <stp>2020-12-31</stp>
        <tr r="S2977" s="3"/>
      </tp>
      <tp>
        <v>29.664665464399999</v>
        <stp/>
        <stp>EM_S_FA_YOY_OR</stp>
        <stp>2</stp>
        <stp>603083.SH</stp>
        <stp>2022-12-31</stp>
        <tr r="U2978" s="3"/>
      </tp>
      <tp>
        <v>72.020391403800005</v>
        <stp/>
        <stp>EM_S_FA_YOY_OR</stp>
        <stp>2</stp>
        <stp>603090.SH</stp>
        <stp>2021-12-31</stp>
        <tr r="T2983" s="3"/>
      </tp>
      <tp>
        <v>14.5116117424</v>
        <stp/>
        <stp>EM_S_FA_YOY_OR</stp>
        <stp>2</stp>
        <stp>603098.SH</stp>
        <stp>2019-12-31</stp>
        <tr r="R2985" s="3"/>
      </tp>
      <tp>
        <v>9.7794085561999999</v>
        <stp/>
        <stp>EM_S_FA_YOY_OR</stp>
        <stp>2</stp>
        <stp>603088.SH</stp>
        <stp>2019-12-31</stp>
        <tr r="R2981" s="3"/>
      </tp>
      <tp>
        <v>-6.0024372494999998</v>
        <stp/>
        <stp>EM_S_FA_YOY_OR</stp>
        <stp>2</stp>
        <stp>603978.SH</stp>
        <stp>2019-12-31</stp>
        <tr r="R3318" s="3"/>
      </tp>
      <tp>
        <v>11.3093159728</v>
        <stp/>
        <stp>EM_S_FA_YOY_OR</stp>
        <stp>2</stp>
        <stp>603968.SH</stp>
        <stp>2019-12-31</stp>
        <tr r="R3313" s="3"/>
      </tp>
      <tp>
        <v>-8.3095661626999995</v>
        <stp/>
        <stp>EM_S_FA_YOY_OR</stp>
        <stp>2</stp>
        <stp>603958.SH</stp>
        <stp>2019-12-31</stp>
        <tr r="R3308" s="3"/>
      </tp>
      <tp>
        <v>-26.786797179299999</v>
        <stp/>
        <stp>EM_S_FA_YOY_OR</stp>
        <stp>2</stp>
        <stp>603960.SH</stp>
        <stp>2021-12-31</stp>
        <tr r="T3310" s="3"/>
      </tp>
      <tp>
        <v>-22.828445542699999</v>
        <stp/>
        <stp>EM_S_FA_YOY_OR</stp>
        <stp>2</stp>
        <stp>603963.SH</stp>
        <stp>2022-12-31</stp>
        <tr r="U3311" s="3"/>
      </tp>
      <tp>
        <v>32.843230231900002</v>
        <stp/>
        <stp>EM_S_FA_YOY_OR</stp>
        <stp>2</stp>
        <stp>603970.SH</stp>
        <stp>2021-12-31</stp>
        <tr r="T3315" s="3"/>
      </tp>
      <tp>
        <v>7.8933940927000004</v>
        <stp/>
        <stp>EM_S_FA_YOY_OR</stp>
        <stp>2</stp>
        <stp>603900.SH</stp>
        <stp>2021-12-31</stp>
        <tr r="T3286" s="3"/>
      </tp>
      <tp>
        <v>7.9567484701</v>
        <stp/>
        <stp>EM_S_FA_YOY_OR</stp>
        <stp>2</stp>
        <stp>603901.SH</stp>
        <stp>2020-12-31</stp>
        <tr r="S3287" s="3"/>
      </tp>
      <tp>
        <v>-1.8303216313999999</v>
        <stp/>
        <stp>EM_S_FA_YOY_OR</stp>
        <stp>2</stp>
        <stp>603903.SH</stp>
        <stp>2022-12-31</stp>
        <tr r="U3288" s="3"/>
      </tp>
      <tp>
        <v>4.7790520401999999</v>
        <stp/>
        <stp>EM_S_FA_YOY_OR</stp>
        <stp>2</stp>
        <stp>603938.SH</stp>
        <stp>2019-12-31</stp>
        <tr r="R3305" s="3"/>
      </tp>
      <tp>
        <v>-14.181858844200001</v>
        <stp/>
        <stp>EM_S_FA_YOY_OR</stp>
        <stp>2</stp>
        <stp>603928.SH</stp>
        <stp>2019-12-31</stp>
        <tr r="R3300" s="3"/>
      </tp>
      <tp>
        <v>13.410500945900001</v>
        <stp/>
        <stp>EM_S_FA_YOY_OR</stp>
        <stp>2</stp>
        <stp>603918.SH</stp>
        <stp>2019-12-31</stp>
        <tr r="R3295" s="3"/>
      </tp>
      <tp>
        <v>48.232946635899999</v>
        <stp/>
        <stp>EM_S_FA_YOY_OR</stp>
        <stp>2</stp>
        <stp>603920.SH</stp>
        <stp>2021-12-31</stp>
        <tr r="T3297" s="3"/>
      </tp>
      <tp>
        <v>-3.9719201963000001</v>
        <stp/>
        <stp>EM_S_FA_YOY_OR</stp>
        <stp>2</stp>
        <stp>603908.SH</stp>
        <stp>2019-12-31</stp>
        <tr r="R3290" s="3"/>
      </tp>
      <tp>
        <v>2.4207614719000001</v>
        <stp/>
        <stp>EM_S_FA_YOY_OR</stp>
        <stp>2</stp>
        <stp>603933.SH</stp>
        <stp>2022-12-31</stp>
        <tr r="U3302" s="3"/>
      </tp>
      <tp>
        <v>22.999790105300001</v>
        <stp/>
        <stp>EM_S_FA_YOY_OR</stp>
        <stp>2</stp>
        <stp>603980.SH</stp>
        <stp>2021-12-31</stp>
        <tr r="T3320" s="3"/>
      </tp>
      <tp>
        <v>14.8559375065</v>
        <stp/>
        <stp>EM_S_FA_YOY_OR</stp>
        <stp>2</stp>
        <stp>603990.SH</stp>
        <stp>2021-12-31</stp>
        <tr r="T3326" s="3"/>
      </tp>
      <tp>
        <v>-32.595932105400003</v>
        <stp/>
        <stp>EM_S_FA_YOY_OR</stp>
        <stp>2</stp>
        <stp>603991.SH</stp>
        <stp>2020-12-31</stp>
        <tr r="S3327" s="3"/>
      </tp>
      <tp>
        <v>-0.50138960470000005</v>
        <stp/>
        <stp>EM_S_FA_YOY_OR</stp>
        <stp>2</stp>
        <stp>603993.SH</stp>
        <stp>2022-12-31</stp>
        <tr r="U3328" s="3"/>
      </tp>
      <tp>
        <v>4.0602655392999996</v>
        <stp/>
        <stp>EM_S_FA_YOY_OR</stp>
        <stp>2</stp>
        <stp>603998.SH</stp>
        <stp>2019-12-31</stp>
        <tr r="R3330" s="3"/>
      </tp>
      <tp>
        <v>41.878092768499997</v>
        <stp/>
        <stp>EM_S_FA_YOY_OR</stp>
        <stp>2</stp>
        <stp>603988.SH</stp>
        <stp>2019-12-31</stp>
        <tr r="R3324" s="3"/>
      </tp>
      <tp>
        <v>-55.8654267824</v>
        <stp/>
        <stp>EM_S_FA_YOY_OR</stp>
        <stp>2</stp>
        <stp>603843.SH</stp>
        <stp>2022-12-31</stp>
        <tr r="U3259" s="3"/>
      </tp>
      <tp>
        <v>16.173718808</v>
        <stp/>
        <stp>EM_S_FA_YOY_OR</stp>
        <stp>2</stp>
        <stp>603878.SH</stp>
        <stp>2019-12-31</stp>
        <tr r="R3271" s="3"/>
      </tp>
      <tp>
        <v>-5.4617039117999999</v>
        <stp/>
        <stp>EM_S_FA_YOY_OR</stp>
        <stp>2</stp>
        <stp>603868.SH</stp>
        <stp>2019-12-31</stp>
        <tr r="R3268" s="3"/>
      </tp>
      <tp>
        <v>4.3228177125</v>
        <stp/>
        <stp>EM_S_FA_YOY_OR</stp>
        <stp>2</stp>
        <stp>603858.SH</stp>
        <stp>2019-12-31</stp>
        <tr r="R3263" s="3"/>
      </tp>
      <tp>
        <v>13.124463993799999</v>
        <stp/>
        <stp>EM_S_FA_YOY_OR</stp>
        <stp>2</stp>
        <stp>603860.SH</stp>
        <stp>2021-12-31</stp>
        <tr r="T3265" s="3"/>
      </tp>
      <tp>
        <v>5.8516232355</v>
        <stp/>
        <stp>EM_S_FA_YOY_OR</stp>
        <stp>2</stp>
        <stp>603861.SH</stp>
        <stp>2020-12-31</stp>
        <tr r="S3266" s="3"/>
      </tp>
      <tp>
        <v>-3.8114227075999998</v>
        <stp/>
        <stp>EM_S_FA_YOY_OR</stp>
        <stp>2</stp>
        <stp>603848.SH</stp>
        <stp>2019-12-31</stp>
        <tr r="R3260" s="3"/>
      </tp>
      <tp>
        <v>38.581703648999998</v>
        <stp/>
        <stp>EM_S_FA_YOY_OR</stp>
        <stp>2</stp>
        <stp>603800.SH</stp>
        <stp>2021-12-31</stp>
        <tr r="T3238" s="3"/>
      </tp>
      <tp>
        <v>29.651016586600001</v>
        <stp/>
        <stp>EM_S_FA_YOY_OR</stp>
        <stp>2</stp>
        <stp>603801.SH</stp>
        <stp>2020-12-31</stp>
        <tr r="S3239" s="3"/>
      </tp>
      <tp>
        <v>16.329869497600001</v>
        <stp/>
        <stp>EM_S_FA_YOY_OR</stp>
        <stp>2</stp>
        <stp>603803.SH</stp>
        <stp>2022-12-31</stp>
        <tr r="U3240" s="3"/>
      </tp>
      <tp>
        <v>-9.3970510730000001</v>
        <stp/>
        <stp>EM_S_FA_YOY_OR</stp>
        <stp>2</stp>
        <stp>603838.SH</stp>
        <stp>2019-12-31</stp>
        <tr r="R3257" s="3"/>
      </tp>
      <tp>
        <v>11.2890356896</v>
        <stp/>
        <stp>EM_S_FA_YOY_OR</stp>
        <stp>2</stp>
        <stp>603811.SH</stp>
        <stp>2020-12-31</stp>
        <tr r="S3244" s="3"/>
      </tp>
      <tp>
        <v>5.9596943273000003</v>
        <stp/>
        <stp>EM_S_FA_YOY_OR</stp>
        <stp>2</stp>
        <stp>603813.SH</stp>
        <stp>2022-12-31</stp>
        <tr r="U3245" s="3"/>
      </tp>
      <tp>
        <v>-4.1179046473999996</v>
        <stp/>
        <stp>EM_S_FA_YOY_OR</stp>
        <stp>2</stp>
        <stp>603828.SH</stp>
        <stp>2019-12-31</stp>
        <tr r="R3254" s="3"/>
      </tp>
      <tp>
        <v>47.990884048200002</v>
        <stp/>
        <stp>EM_S_FA_YOY_OR</stp>
        <stp>2</stp>
        <stp>603818.SH</stp>
        <stp>2019-12-31</stp>
        <tr r="R3248" s="3"/>
      </tp>
      <tp>
        <v>0.43744540679999999</v>
        <stp/>
        <stp>EM_S_FA_YOY_OR</stp>
        <stp>2</stp>
        <stp>603823.SH</stp>
        <stp>2022-12-31</stp>
        <tr r="U3251" s="3"/>
      </tp>
      <tp>
        <v>7.2448772826000001</v>
        <stp/>
        <stp>EM_S_FA_YOY_OR</stp>
        <stp>2</stp>
        <stp>603808.SH</stp>
        <stp>2019-12-31</stp>
        <tr r="R3242" s="3"/>
      </tp>
      <tp>
        <v>9.9693684706999992</v>
        <stp/>
        <stp>EM_S_FA_YOY_OR</stp>
        <stp>2</stp>
        <stp>603833.SH</stp>
        <stp>2022-12-31</stp>
        <tr r="U3256" s="3"/>
      </tp>
      <tp>
        <v>-50.816793877400002</v>
        <stp/>
        <stp>EM_S_FA_YOY_OR</stp>
        <stp>2</stp>
        <stp>603880.SH</stp>
        <stp>2021-12-31</stp>
        <tr r="T3273" s="3"/>
      </tp>
      <tp>
        <v>25.197403668300002</v>
        <stp/>
        <stp>EM_S_FA_YOY_OR</stp>
        <stp>2</stp>
        <stp>603881.SH</stp>
        <stp>2020-12-31</stp>
        <tr r="S3274" s="3"/>
      </tp>
      <tp>
        <v>28.541991686599999</v>
        <stp/>
        <stp>EM_S_FA_YOY_OR</stp>
        <stp>2</stp>
        <stp>603883.SH</stp>
        <stp>2022-12-31</stp>
        <tr r="U3276" s="3"/>
      </tp>
      <tp>
        <v>11.406622157099999</v>
        <stp/>
        <stp>EM_S_FA_YOY_OR</stp>
        <stp>2</stp>
        <stp>603890.SH</stp>
        <stp>2021-12-31</stp>
        <tr r="T3282" s="3"/>
      </tp>
      <tp>
        <v>4.3354221066000003</v>
        <stp/>
        <stp>EM_S_FA_YOY_OR</stp>
        <stp>2</stp>
        <stp>603898.SH</stp>
        <stp>2019-12-31</stp>
        <tr r="R3284" s="3"/>
      </tp>
      <tp>
        <v>3.6277097500000001E-2</v>
        <stp/>
        <stp>EM_S_FA_YOY_OR</stp>
        <stp>2</stp>
        <stp>603888.SH</stp>
        <stp>2019-12-31</stp>
        <tr r="R3280" s="3"/>
      </tp>
      <tp>
        <v>41.349972406100001</v>
        <stp/>
        <stp>EM_S_FA_YOY_OR</stp>
        <stp>2</stp>
        <stp>002700.SZ</stp>
        <stp>2021-12-31</stp>
        <tr r="T1109" s="3"/>
      </tp>
      <tp>
        <v>12.720989360200001</v>
        <stp/>
        <stp>EM_S_FA_YOY_OR</stp>
        <stp>2</stp>
        <stp>002701.SZ</stp>
        <stp>2020-12-31</stp>
        <tr r="S1110" s="3"/>
      </tp>
      <tp>
        <v>17.699033520499999</v>
        <stp/>
        <stp>EM_S_FA_YOY_OR</stp>
        <stp>2</stp>
        <stp>002703.SZ</stp>
        <stp>2022-12-31</stp>
        <tr r="U1112" s="3"/>
      </tp>
      <tp>
        <v>34.340850080999999</v>
        <stp/>
        <stp>EM_S_FA_YOY_OR</stp>
        <stp>2</stp>
        <stp>002738.SZ</stp>
        <stp>2019-12-31</stp>
        <tr r="R1143" s="3"/>
      </tp>
      <tp>
        <v>-41.177131871199997</v>
        <stp/>
        <stp>EM_S_FA_YOY_OR</stp>
        <stp>2</stp>
        <stp>002713.SZ</stp>
        <stp>2022-12-31</stp>
        <tr r="U1119" s="3"/>
      </tp>
      <tp>
        <v>4.0844799460000001</v>
        <stp/>
        <stp>EM_S_FA_YOY_OR</stp>
        <stp>2</stp>
        <stp>002728.SZ</stp>
        <stp>2019-12-31</stp>
        <tr r="R1133" s="3"/>
      </tp>
      <tp>
        <v>-2.5180921777999998</v>
        <stp/>
        <stp>EM_S_FA_YOY_OR</stp>
        <stp>2</stp>
        <stp>002718.SZ</stp>
        <stp>2019-12-31</stp>
        <tr r="R1124" s="3"/>
      </tp>
      <tp>
        <v>-63.520758438000001</v>
        <stp/>
        <stp>EM_S_FA_YOY_OR</stp>
        <stp>2</stp>
        <stp>002721.SZ</stp>
        <stp>2020-12-31</stp>
        <tr r="S1126" s="3"/>
      </tp>
      <tp>
        <v>30.5765782201</v>
        <stp/>
        <stp>EM_S_FA_YOY_OR</stp>
        <stp>2</stp>
        <stp>002723.SZ</stp>
        <stp>2022-12-31</stp>
        <tr r="U1128" s="3"/>
      </tp>
      <tp>
        <v>-3.3451446424000002</v>
        <stp/>
        <stp>EM_S_FA_YOY_OR</stp>
        <stp>2</stp>
        <stp>002708.SZ</stp>
        <stp>2019-12-31</stp>
        <tr r="R1116" s="3"/>
      </tp>
      <tp>
        <v>13.745475197299999</v>
        <stp/>
        <stp>EM_S_FA_YOY_OR</stp>
        <stp>2</stp>
        <stp>002730.SZ</stp>
        <stp>2021-12-31</stp>
        <tr r="T1135" s="3"/>
      </tp>
      <tp>
        <v>-7.2209173313999999</v>
        <stp/>
        <stp>EM_S_FA_YOY_OR</stp>
        <stp>2</stp>
        <stp>002731.SZ</stp>
        <stp>2020-12-31</stp>
        <tr r="S1136" s="3"/>
      </tp>
      <tp>
        <v>31.122486176500001</v>
        <stp/>
        <stp>EM_S_FA_YOY_OR</stp>
        <stp>2</stp>
        <stp>002733.SZ</stp>
        <stp>2022-12-31</stp>
        <tr r="U1138" s="3"/>
      </tp>
      <tp>
        <v>-44.398517775899997</v>
        <stp/>
        <stp>EM_S_FA_YOY_OR</stp>
        <stp>2</stp>
        <stp>002740.SZ</stp>
        <stp>2021-12-31</stp>
        <tr r="T1145" s="3"/>
      </tp>
      <tp>
        <v>17.544172013699999</v>
        <stp/>
        <stp>EM_S_FA_YOY_OR</stp>
        <stp>2</stp>
        <stp>002741.SZ</stp>
        <stp>2020-12-31</stp>
        <tr r="S1146" s="3"/>
      </tp>
      <tp>
        <v>-17.0752340218</v>
        <stp/>
        <stp>EM_S_FA_YOY_OR</stp>
        <stp>2</stp>
        <stp>002743.SZ</stp>
        <stp>2022-12-31</stp>
        <tr r="U1148" s="3"/>
      </tp>
      <tp>
        <v>4.2736102709999999</v>
        <stp/>
        <stp>EM_S_FA_YOY_OR</stp>
        <stp>2</stp>
        <stp>002778.SZ</stp>
        <stp>2019-12-31</stp>
        <tr r="R1178" s="3"/>
      </tp>
      <tp>
        <v>176.55306536699999</v>
        <stp/>
        <stp>EM_S_FA_YOY_OR</stp>
        <stp>2</stp>
        <stp>002750.SZ</stp>
        <stp>2021-12-31</stp>
        <tr r="T1154" s="3"/>
      </tp>
      <tp>
        <v>19.819116708399999</v>
        <stp/>
        <stp>EM_S_FA_YOY_OR</stp>
        <stp>2</stp>
        <stp>002753.SZ</stp>
        <stp>2022-12-31</stp>
        <tr r="U1156" s="3"/>
      </tp>
      <tp>
        <v>36.116870304800003</v>
        <stp/>
        <stp>EM_S_FA_YOY_OR</stp>
        <stp>2</stp>
        <stp>002768.SZ</stp>
        <stp>2019-12-31</stp>
        <tr r="R1169" s="3"/>
      </tp>
      <tp>
        <v>10.2703735016</v>
        <stp/>
        <stp>EM_S_FA_YOY_OR</stp>
        <stp>2</stp>
        <stp>002758.SZ</stp>
        <stp>2019-12-31</stp>
        <tr r="R1160" s="3"/>
      </tp>
      <tp>
        <v>34.158151994299999</v>
        <stp/>
        <stp>EM_S_FA_YOY_OR</stp>
        <stp>2</stp>
        <stp>002760.SZ</stp>
        <stp>2021-12-31</stp>
        <tr r="T1162" s="3"/>
      </tp>
      <tp>
        <v>5.1555917374</v>
        <stp/>
        <stp>EM_S_FA_YOY_OR</stp>
        <stp>2</stp>
        <stp>002761.SZ</stp>
        <stp>2020-12-31</stp>
        <tr r="S1163" s="3"/>
      </tp>
      <tp>
        <v>-10.171116062899999</v>
        <stp/>
        <stp>EM_S_FA_YOY_OR</stp>
        <stp>2</stp>
        <stp>002763.SZ</stp>
        <stp>2022-12-31</stp>
        <tr r="U1165" s="3"/>
      </tp>
      <tp>
        <v>24.559109465599999</v>
        <stp/>
        <stp>EM_S_FA_YOY_OR</stp>
        <stp>2</stp>
        <stp>002748.SZ</stp>
        <stp>2019-12-31</stp>
        <tr r="R1152" s="3"/>
      </tp>
      <tp>
        <v>-11.1758373291</v>
        <stp/>
        <stp>EM_S_FA_YOY_OR</stp>
        <stp>2</stp>
        <stp>002771.SZ</stp>
        <stp>2020-12-31</stp>
        <tr r="S1171" s="3"/>
      </tp>
      <tp>
        <v>-5.9999334582000001</v>
        <stp/>
        <stp>EM_S_FA_YOY_OR</stp>
        <stp>2</stp>
        <stp>002773.SZ</stp>
        <stp>2022-12-31</stp>
        <tr r="U1173" s="3"/>
      </tp>
      <tp>
        <v>18.834654650499999</v>
        <stp/>
        <stp>EM_S_FA_YOY_OR</stp>
        <stp>2</stp>
        <stp>002780.SZ</stp>
        <stp>2021-12-31</stp>
        <tr r="T1180" s="3"/>
      </tp>
      <tp>
        <v>23.437018119600001</v>
        <stp/>
        <stp>EM_S_FA_YOY_OR</stp>
        <stp>2</stp>
        <stp>002783.SZ</stp>
        <stp>2022-12-31</stp>
        <tr r="U1182" s="3"/>
      </tp>
      <tp>
        <v>45.483267031300002</v>
        <stp/>
        <stp>EM_S_FA_YOY_OR</stp>
        <stp>2</stp>
        <stp>002790.SZ</stp>
        <stp>2021-12-31</stp>
        <tr r="T1188" s="3"/>
      </tp>
      <tp>
        <v>28.199088004699998</v>
        <stp/>
        <stp>EM_S_FA_YOY_OR</stp>
        <stp>2</stp>
        <stp>002791.SZ</stp>
        <stp>2020-12-31</stp>
        <tr r="S1189" s="3"/>
      </tp>
      <tp>
        <v>-44.618950718299999</v>
        <stp/>
        <stp>EM_S_FA_YOY_OR</stp>
        <stp>2</stp>
        <stp>002793.SZ</stp>
        <stp>2022-12-31</stp>
        <tr r="U1191" s="3"/>
      </tp>
      <tp>
        <v>29.289644234899999</v>
        <stp/>
        <stp>EM_S_FA_YOY_OR</stp>
        <stp>2</stp>
        <stp>002798.SZ</stp>
        <stp>2019-12-31</stp>
        <tr r="R1195" s="3"/>
      </tp>
      <tp>
        <v>30.5018557018</v>
        <stp/>
        <stp>EM_S_FA_YOY_OR</stp>
        <stp>2</stp>
        <stp>002788.SZ</stp>
        <stp>2019-12-31</stp>
        <tr r="R1186" s="3"/>
      </tp>
      <tp>
        <v>7.9663936757</v>
        <stp/>
        <stp>EM_S_FA_YOY_OR</stp>
        <stp>2</stp>
        <stp>002600.SZ</stp>
        <stp>2021-12-31</stp>
        <tr r="T1014" s="3"/>
      </tp>
      <tp>
        <v>24.2075262199</v>
        <stp/>
        <stp>EM_S_FA_YOY_OR</stp>
        <stp>2</stp>
        <stp>002601.SZ</stp>
        <stp>2020-12-31</stp>
        <tr r="S1015" s="3"/>
      </tp>
      <tp>
        <v>23.881548894400002</v>
        <stp/>
        <stp>EM_S_FA_YOY_OR</stp>
        <stp>2</stp>
        <stp>002603.SZ</stp>
        <stp>2022-12-31</stp>
        <tr r="U1017" s="3"/>
      </tp>
      <tp>
        <v>-3.4670079751</v>
        <stp/>
        <stp>EM_S_FA_YOY_OR</stp>
        <stp>2</stp>
        <stp>002638.SZ</stp>
        <stp>2019-12-31</stp>
        <tr r="R1049" s="3"/>
      </tp>
      <tp>
        <v>-16.159029006000001</v>
        <stp/>
        <stp>EM_S_FA_YOY_OR</stp>
        <stp>2</stp>
        <stp>002610.SZ</stp>
        <stp>2021-12-31</stp>
        <tr r="T1023" s="3"/>
      </tp>
      <tp>
        <v>-70.759822631500001</v>
        <stp/>
        <stp>EM_S_FA_YOY_OR</stp>
        <stp>2</stp>
        <stp>002611.SZ</stp>
        <stp>2020-12-31</stp>
        <tr r="S1024" s="3"/>
      </tp>
      <tp>
        <v>-11.939705431</v>
        <stp/>
        <stp>EM_S_FA_YOY_OR</stp>
        <stp>2</stp>
        <stp>002613.SZ</stp>
        <stp>2022-12-31</stp>
        <tr r="U1026" s="3"/>
      </tp>
      <tp>
        <v>2.5547918910999998</v>
        <stp/>
        <stp>EM_S_FA_YOY_OR</stp>
        <stp>2</stp>
        <stp>002628.SZ</stp>
        <stp>2019-12-31</stp>
        <tr r="R1039" s="3"/>
      </tp>
      <tp>
        <v>-6.5482362269000003</v>
        <stp/>
        <stp>EM_S_FA_YOY_OR</stp>
        <stp>2</stp>
        <stp>002620.SZ</stp>
        <stp>2021-12-31</stp>
        <tr r="T1031" s="3"/>
      </tp>
      <tp>
        <v>-43.410314549299997</v>
        <stp/>
        <stp>EM_S_FA_YOY_OR</stp>
        <stp>2</stp>
        <stp>002621.SZ</stp>
        <stp>2020-12-31</stp>
        <tr r="S1032" s="3"/>
      </tp>
      <tp>
        <v>55.924234012600003</v>
        <stp/>
        <stp>EM_S_FA_YOY_OR</stp>
        <stp>2</stp>
        <stp>002623.SZ</stp>
        <stp>2022-12-31</stp>
        <tr r="U1034" s="3"/>
      </tp>
      <tp>
        <v>-5.1907989855999999</v>
        <stp/>
        <stp>EM_S_FA_YOY_OR</stp>
        <stp>2</stp>
        <stp>002608.SZ</stp>
        <stp>2019-12-31</stp>
        <tr r="R1021" s="3"/>
      </tp>
      <tp>
        <v>-31.263090315300001</v>
        <stp/>
        <stp>EM_S_FA_YOY_OR</stp>
        <stp>2</stp>
        <stp>002630.SZ</stp>
        <stp>2021-12-31</stp>
        <tr r="T1041" s="3"/>
      </tp>
      <tp>
        <v>-12.761159806</v>
        <stp/>
        <stp>EM_S_FA_YOY_OR</stp>
        <stp>2</stp>
        <stp>002631.SZ</stp>
        <stp>2020-12-31</stp>
        <tr r="S1042" s="3"/>
      </tp>
      <tp>
        <v>7.7745109149999996</v>
        <stp/>
        <stp>EM_S_FA_YOY_OR</stp>
        <stp>2</stp>
        <stp>002633.SZ</stp>
        <stp>2022-12-31</stp>
        <tr r="U1044" s="3"/>
      </tp>
      <tp>
        <v>-46.310927087800003</v>
        <stp/>
        <stp>EM_S_FA_YOY_OR</stp>
        <stp>2</stp>
        <stp>002640.SZ</stp>
        <stp>2021-12-31</stp>
        <tr r="T1051" s="3"/>
      </tp>
      <tp>
        <v>11.8540899455</v>
        <stp/>
        <stp>EM_S_FA_YOY_OR</stp>
        <stp>2</stp>
        <stp>002641.SZ</stp>
        <stp>2020-12-31</stp>
        <tr r="S1052" s="3"/>
      </tp>
      <tp>
        <v>16.5638483848</v>
        <stp/>
        <stp>EM_S_FA_YOY_OR</stp>
        <stp>2</stp>
        <stp>002643.SZ</stp>
        <stp>2022-12-31</stp>
        <tr r="U1054" s="3"/>
      </tp>
      <tp>
        <v>3.9955730677000001</v>
        <stp/>
        <stp>EM_S_FA_YOY_OR</stp>
        <stp>2</stp>
        <stp>002678.SZ</stp>
        <stp>2019-12-31</stp>
        <tr r="R1089" s="3"/>
      </tp>
      <tp>
        <v>-15.340978035499999</v>
        <stp/>
        <stp>EM_S_FA_YOY_OR</stp>
        <stp>2</stp>
        <stp>002650.SZ</stp>
        <stp>2021-12-31</stp>
        <tr r="T1061" s="3"/>
      </tp>
      <tp>
        <v>19.059590168300002</v>
        <stp/>
        <stp>EM_S_FA_YOY_OR</stp>
        <stp>2</stp>
        <stp>002651.SZ</stp>
        <stp>2020-12-31</stp>
        <tr r="S1062" s="3"/>
      </tp>
      <tp>
        <v>8.7252787730999994</v>
        <stp/>
        <stp>EM_S_FA_YOY_OR</stp>
        <stp>2</stp>
        <stp>002653.SZ</stp>
        <stp>2022-12-31</stp>
        <tr r="U1064" s="3"/>
      </tp>
      <tp>
        <v>-5.2592525310999996</v>
        <stp/>
        <stp>EM_S_FA_YOY_OR</stp>
        <stp>2</stp>
        <stp>002668.SZ</stp>
        <stp>2019-12-31</stp>
        <tr r="R1079" s="3"/>
      </tp>
      <tp>
        <v>-3.5309067060000001</v>
        <stp/>
        <stp>EM_S_FA_YOY_OR</stp>
        <stp>2</stp>
        <stp>002658.SZ</stp>
        <stp>2019-12-31</stp>
        <tr r="R1069" s="3"/>
      </tp>
      <tp>
        <v>31.654903357399998</v>
        <stp/>
        <stp>EM_S_FA_YOY_OR</stp>
        <stp>2</stp>
        <stp>002660.SZ</stp>
        <stp>2021-12-31</stp>
        <tr r="T1071" s="3"/>
      </tp>
      <tp>
        <v>30.447823124199999</v>
        <stp/>
        <stp>EM_S_FA_YOY_OR</stp>
        <stp>2</stp>
        <stp>002661.SZ</stp>
        <stp>2020-12-31</stp>
        <tr r="S1072" s="3"/>
      </tp>
      <tp>
        <v>-11.653827400000001</v>
        <stp/>
        <stp>EM_S_FA_YOY_OR</stp>
        <stp>2</stp>
        <stp>002663.SZ</stp>
        <stp>2022-12-31</stp>
        <tr r="U1074" s="3"/>
      </tp>
      <tp>
        <v>7.4717692259000001</v>
        <stp/>
        <stp>EM_S_FA_YOY_OR</stp>
        <stp>2</stp>
        <stp>002648.SZ</stp>
        <stp>2019-12-31</stp>
        <tr r="R1059" s="3"/>
      </tp>
      <tp>
        <v>6.4263793498000004</v>
        <stp/>
        <stp>EM_S_FA_YOY_OR</stp>
        <stp>2</stp>
        <stp>002670.SZ</stp>
        <stp>2021-12-31</stp>
        <tr r="T1081" s="3"/>
      </tp>
      <tp>
        <v>-25.159358360599999</v>
        <stp/>
        <stp>EM_S_FA_YOY_OR</stp>
        <stp>2</stp>
        <stp>002671.SZ</stp>
        <stp>2020-12-31</stp>
        <tr r="S1082" s="3"/>
      </tp>
      <tp>
        <v>-21.3685069034</v>
        <stp/>
        <stp>EM_S_FA_YOY_OR</stp>
        <stp>2</stp>
        <stp>002673.SZ</stp>
        <stp>2022-12-31</stp>
        <tr r="U1084" s="3"/>
      </tp>
      <tp>
        <v>5.9097917899999998E-2</v>
        <stp/>
        <stp>EM_S_FA_YOY_OR</stp>
        <stp>2</stp>
        <stp>002681.SZ</stp>
        <stp>2020-12-31</stp>
        <tr r="S1091" s="3"/>
      </tp>
      <tp>
        <v>19.2618735852</v>
        <stp/>
        <stp>EM_S_FA_YOY_OR</stp>
        <stp>2</stp>
        <stp>002683.SZ</stp>
        <stp>2022-12-31</stp>
        <tr r="U1093" s="3"/>
      </tp>
      <tp>
        <v>21.184221605499999</v>
        <stp/>
        <stp>EM_S_FA_YOY_OR</stp>
        <stp>2</stp>
        <stp>002690.SZ</stp>
        <stp>2021-12-31</stp>
        <tr r="T1099" s="3"/>
      </tp>
      <tp>
        <v>-38.439429143700004</v>
        <stp/>
        <stp>EM_S_FA_YOY_OR</stp>
        <stp>2</stp>
        <stp>002691.SZ</stp>
        <stp>2020-12-31</stp>
        <tr r="S1100" s="3"/>
      </tp>
      <tp>
        <v>-14.2180212073</v>
        <stp/>
        <stp>EM_S_FA_YOY_OR</stp>
        <stp>2</stp>
        <stp>002693.SZ</stp>
        <stp>2022-12-31</stp>
        <tr r="U1102" s="3"/>
      </tp>
      <tp>
        <v>59.434376714700001</v>
        <stp/>
        <stp>EM_S_FA_YOY_OR</stp>
        <stp>2</stp>
        <stp>002698.SZ</stp>
        <stp>2019-12-31</stp>
        <tr r="R1107" s="3"/>
      </tp>
      <tp>
        <v>9.4219974469000007</v>
        <stp/>
        <stp>EM_S_FA_YOY_OR</stp>
        <stp>2</stp>
        <stp>002688.SZ</stp>
        <stp>2019-12-31</stp>
        <tr r="R1097" s="3"/>
      </tp>
      <tp>
        <v>19.508374037900001</v>
        <stp/>
        <stp>EM_S_FA_YOY_OR</stp>
        <stp>2</stp>
        <stp>002500.SZ</stp>
        <stp>2021-12-31</stp>
        <tr r="T918" s="3"/>
      </tp>
      <tp>
        <v>-42.693615200899998</v>
        <stp/>
        <stp>EM_S_FA_YOY_OR</stp>
        <stp>2</stp>
        <stp>002501.SZ</stp>
        <stp>2020-12-31</stp>
        <tr r="S919" s="3"/>
      </tp>
      <tp>
        <v>-3.5460085670999999</v>
        <stp/>
        <stp>EM_S_FA_YOY_OR</stp>
        <stp>2</stp>
        <stp>002538.SZ</stp>
        <stp>2019-12-31</stp>
        <tr r="R952" s="3"/>
      </tp>
      <tp>
        <v>39.617345550300001</v>
        <stp/>
        <stp>EM_S_FA_YOY_OR</stp>
        <stp>2</stp>
        <stp>002510.SZ</stp>
        <stp>2021-12-31</stp>
        <tr r="T925" s="3"/>
      </tp>
      <tp>
        <v>17.9145351463</v>
        <stp/>
        <stp>EM_S_FA_YOY_OR</stp>
        <stp>2</stp>
        <stp>002511.SZ</stp>
        <stp>2020-12-31</stp>
        <tr r="S926" s="3"/>
      </tp>
      <tp>
        <v>9.0575209800000001E-2</v>
        <stp/>
        <stp>EM_S_FA_YOY_OR</stp>
        <stp>2</stp>
        <stp>002513.SZ</stp>
        <stp>2022-12-31</stp>
        <tr r="U928" s="3"/>
      </tp>
      <tp>
        <v>11.246473547000001</v>
        <stp/>
        <stp>EM_S_FA_YOY_OR</stp>
        <stp>2</stp>
        <stp>002528.SZ</stp>
        <stp>2019-12-31</stp>
        <tr r="R942" s="3"/>
      </tp>
      <tp>
        <v>-3.8475736807000001</v>
        <stp/>
        <stp>EM_S_FA_YOY_OR</stp>
        <stp>2</stp>
        <stp>002518.SZ</stp>
        <stp>2019-12-31</stp>
        <tr r="R933" s="3"/>
      </tp>
      <tp>
        <v>14.112446590499999</v>
        <stp/>
        <stp>EM_S_FA_YOY_OR</stp>
        <stp>2</stp>
        <stp>002520.SZ</stp>
        <stp>2021-12-31</stp>
        <tr r="T935" s="3"/>
      </tp>
      <tp>
        <v>-13.976713848899999</v>
        <stp/>
        <stp>EM_S_FA_YOY_OR</stp>
        <stp>2</stp>
        <stp>002521.SZ</stp>
        <stp>2020-12-31</stp>
        <tr r="S936" s="3"/>
      </tp>
      <tp>
        <v>-10.5871775533</v>
        <stp/>
        <stp>EM_S_FA_YOY_OR</stp>
        <stp>2</stp>
        <stp>002523.SZ</stp>
        <stp>2022-12-31</stp>
        <tr r="U938" s="3"/>
      </tp>
      <tp>
        <v>4.5212359383000003</v>
        <stp/>
        <stp>EM_S_FA_YOY_OR</stp>
        <stp>2</stp>
        <stp>002508.SZ</stp>
        <stp>2019-12-31</stp>
        <tr r="R924" s="3"/>
      </tp>
      <tp>
        <v>18.8259214208</v>
        <stp/>
        <stp>EM_S_FA_YOY_OR</stp>
        <stp>2</stp>
        <stp>002530.SZ</stp>
        <stp>2021-12-31</stp>
        <tr r="T944" s="3"/>
      </tp>
      <tp>
        <v>34.935534952700003</v>
        <stp/>
        <stp>EM_S_FA_YOY_OR</stp>
        <stp>2</stp>
        <stp>002531.SZ</stp>
        <stp>2020-12-31</stp>
        <tr r="S945" s="3"/>
      </tp>
      <tp>
        <v>2.8866525743000002</v>
        <stp/>
        <stp>EM_S_FA_YOY_OR</stp>
        <stp>2</stp>
        <stp>002533.SZ</stp>
        <stp>2022-12-31</stp>
        <tr r="U947" s="3"/>
      </tp>
      <tp>
        <v>50.811330629099999</v>
        <stp/>
        <stp>EM_S_FA_YOY_OR</stp>
        <stp>2</stp>
        <stp>002540.SZ</stp>
        <stp>2021-12-31</stp>
        <tr r="T954" s="3"/>
      </tp>
      <tp>
        <v>25.0676707296</v>
        <stp/>
        <stp>EM_S_FA_YOY_OR</stp>
        <stp>2</stp>
        <stp>002541.SZ</stp>
        <stp>2020-12-31</stp>
        <tr r="S955" s="3"/>
      </tp>
      <tp>
        <v>-11.947784065900001</v>
        <stp/>
        <stp>EM_S_FA_YOY_OR</stp>
        <stp>2</stp>
        <stp>002543.SZ</stp>
        <stp>2022-12-31</stp>
        <tr r="U957" s="3"/>
      </tp>
      <tp>
        <v>2.6076716060999998</v>
        <stp/>
        <stp>EM_S_FA_YOY_OR</stp>
        <stp>2</stp>
        <stp>002578.SZ</stp>
        <stp>2019-12-31</stp>
        <tr r="R992" s="3"/>
      </tp>
      <tp>
        <v>12.4327842155</v>
        <stp/>
        <stp>EM_S_FA_YOY_OR</stp>
        <stp>2</stp>
        <stp>002550.SZ</stp>
        <stp>2021-12-31</stp>
        <tr r="T964" s="3"/>
      </tp>
      <tp>
        <v>48.109766240600003</v>
        <stp/>
        <stp>EM_S_FA_YOY_OR</stp>
        <stp>2</stp>
        <stp>002551.SZ</stp>
        <stp>2020-12-31</stp>
        <tr r="S965" s="3"/>
      </tp>
      <tp>
        <v>-1.450471786</v>
        <stp/>
        <stp>EM_S_FA_YOY_OR</stp>
        <stp>2</stp>
        <stp>002553.SZ</stp>
        <stp>2022-12-31</stp>
        <tr r="U967" s="3"/>
      </tp>
      <tp>
        <v>19.386177210900001</v>
        <stp/>
        <stp>EM_S_FA_YOY_OR</stp>
        <stp>2</stp>
        <stp>002568.SZ</stp>
        <stp>2019-12-31</stp>
        <tr r="R982" s="3"/>
      </tp>
      <tp>
        <v>-31.964507556299999</v>
        <stp/>
        <stp>EM_S_FA_YOY_OR</stp>
        <stp>2</stp>
        <stp>002558.SZ</stp>
        <stp>2019-12-31</stp>
        <tr r="R972" s="3"/>
      </tp>
      <tp>
        <v>22.132413537800002</v>
        <stp/>
        <stp>EM_S_FA_YOY_OR</stp>
        <stp>2</stp>
        <stp>002560.SZ</stp>
        <stp>2021-12-31</stp>
        <tr r="T974" s="3"/>
      </tp>
      <tp>
        <v>-69.462039581200003</v>
        <stp/>
        <stp>EM_S_FA_YOY_OR</stp>
        <stp>2</stp>
        <stp>002561.SZ</stp>
        <stp>2020-12-31</stp>
        <tr r="S975" s="3"/>
      </tp>
      <tp>
        <v>-13.5448497765</v>
        <stp/>
        <stp>EM_S_FA_YOY_OR</stp>
        <stp>2</stp>
        <stp>002563.SZ</stp>
        <stp>2022-12-31</stp>
        <tr r="U977" s="3"/>
      </tp>
      <tp>
        <v>-14.3045592703</v>
        <stp/>
        <stp>EM_S_FA_YOY_OR</stp>
        <stp>2</stp>
        <stp>002548.SZ</stp>
        <stp>2019-12-31</stp>
        <tr r="R962" s="3"/>
      </tp>
      <tp>
        <v>-4.7117453015999997</v>
        <stp/>
        <stp>EM_S_FA_YOY_OR</stp>
        <stp>2</stp>
        <stp>002570.SZ</stp>
        <stp>2021-12-31</stp>
        <tr r="T984" s="3"/>
      </tp>
      <tp>
        <v>-9.6833413518999993</v>
        <stp/>
        <stp>EM_S_FA_YOY_OR</stp>
        <stp>2</stp>
        <stp>002571.SZ</stp>
        <stp>2020-12-31</stp>
        <tr r="S985" s="3"/>
      </tp>
      <tp>
        <v>16.752688359899999</v>
        <stp/>
        <stp>EM_S_FA_YOY_OR</stp>
        <stp>2</stp>
        <stp>002573.SZ</stp>
        <stp>2022-12-31</stp>
        <tr r="U987" s="3"/>
      </tp>
      <tp>
        <v>18.692900102900001</v>
        <stp/>
        <stp>EM_S_FA_YOY_OR</stp>
        <stp>2</stp>
        <stp>002580.SZ</stp>
        <stp>2021-12-31</stp>
        <tr r="T994" s="3"/>
      </tp>
      <tp>
        <v>-51.231102366599998</v>
        <stp/>
        <stp>EM_S_FA_YOY_OR</stp>
        <stp>2</stp>
        <stp>002581.SZ</stp>
        <stp>2020-12-31</stp>
        <tr r="S995" s="3"/>
      </tp>
      <tp>
        <v>-1.1577375147</v>
        <stp/>
        <stp>EM_S_FA_YOY_OR</stp>
        <stp>2</stp>
        <stp>002583.SZ</stp>
        <stp>2022-12-31</stp>
        <tr r="U997" s="3"/>
      </tp>
      <tp>
        <v>7.5759760505999996</v>
        <stp/>
        <stp>EM_S_FA_YOY_OR</stp>
        <stp>2</stp>
        <stp>002590.SZ</stp>
        <stp>2021-12-31</stp>
        <tr r="T1004" s="3"/>
      </tp>
      <tp>
        <v>-15.9485722292</v>
        <stp/>
        <stp>EM_S_FA_YOY_OR</stp>
        <stp>2</stp>
        <stp>002591.SZ</stp>
        <stp>2020-12-31</stp>
        <tr r="S1005" s="3"/>
      </tp>
      <tp>
        <v>-10.5985861814</v>
        <stp/>
        <stp>EM_S_FA_YOY_OR</stp>
        <stp>2</stp>
        <stp>002593.SZ</stp>
        <stp>2022-12-31</stp>
        <tr r="U1007" s="3"/>
      </tp>
      <tp>
        <v>14.3876940199</v>
        <stp/>
        <stp>EM_S_FA_YOY_OR</stp>
        <stp>2</stp>
        <stp>002598.SZ</stp>
        <stp>2019-12-31</stp>
        <tr r="R1012" s="3"/>
      </tp>
      <tp>
        <v>1.578955806</v>
        <stp/>
        <stp>EM_S_FA_YOY_OR</stp>
        <stp>2</stp>
        <stp>002588.SZ</stp>
        <stp>2019-12-31</stp>
        <tr r="R1002" s="3"/>
      </tp>
      <tp>
        <v>-2.1688478517999998</v>
        <stp/>
        <stp>EM_S_FA_YOY_OR</stp>
        <stp>2</stp>
        <stp>002400.SZ</stp>
        <stp>2021-12-31</stp>
        <tr r="T826" s="3"/>
      </tp>
      <tp>
        <v>26.3206881047</v>
        <stp/>
        <stp>EM_S_FA_YOY_OR</stp>
        <stp>2</stp>
        <stp>002401.SZ</stp>
        <stp>2020-12-31</stp>
        <tr r="S827" s="3"/>
      </tp>
      <tp>
        <v>-16.198002048399999</v>
        <stp/>
        <stp>EM_S_FA_YOY_OR</stp>
        <stp>2</stp>
        <stp>002403.SZ</stp>
        <stp>2022-12-31</stp>
        <tr r="U829" s="3"/>
      </tp>
      <tp>
        <v>23.978415578</v>
        <stp/>
        <stp>EM_S_FA_YOY_OR</stp>
        <stp>2</stp>
        <stp>002438.SZ</stp>
        <stp>2019-12-31</stp>
        <tr r="R862" s="3"/>
      </tp>
      <tp>
        <v>40.919671591899998</v>
        <stp/>
        <stp>EM_S_FA_YOY_OR</stp>
        <stp>2</stp>
        <stp>002410.SZ</stp>
        <stp>2021-12-31</stp>
        <tr r="T836" s="3"/>
      </tp>
      <tp>
        <v>-15.933033093100001</v>
        <stp/>
        <stp>EM_S_FA_YOY_OR</stp>
        <stp>2</stp>
        <stp>002413.SZ</stp>
        <stp>2022-12-31</stp>
        <tr r="U838" s="3"/>
      </tp>
      <tp>
        <v>-10.015772412</v>
        <stp/>
        <stp>EM_S_FA_YOY_OR</stp>
        <stp>2</stp>
        <stp>002428.SZ</stp>
        <stp>2019-12-31</stp>
        <tr r="R852" s="3"/>
      </tp>
      <tp>
        <v>-31.205723318099999</v>
        <stp/>
        <stp>EM_S_FA_YOY_OR</stp>
        <stp>2</stp>
        <stp>002418.SZ</stp>
        <stp>2019-12-31</stp>
        <tr r="R842" s="3"/>
      </tp>
      <tp>
        <v>22.2361333313</v>
        <stp/>
        <stp>EM_S_FA_YOY_OR</stp>
        <stp>2</stp>
        <stp>002420.SZ</stp>
        <stp>2021-12-31</stp>
        <tr r="T844" s="3"/>
      </tp>
      <tp>
        <v>45.566780648300004</v>
        <stp/>
        <stp>EM_S_FA_YOY_OR</stp>
        <stp>2</stp>
        <stp>002421.SZ</stp>
        <stp>2020-12-31</stp>
        <tr r="S845" s="3"/>
      </tp>
      <tp>
        <v>-28.683887682400002</v>
        <stp/>
        <stp>EM_S_FA_YOY_OR</stp>
        <stp>2</stp>
        <stp>002423.SZ</stp>
        <stp>2022-12-31</stp>
        <tr r="U847" s="3"/>
      </tp>
      <tp>
        <v>7.6408326911</v>
        <stp/>
        <stp>EM_S_FA_YOY_OR</stp>
        <stp>2</stp>
        <stp>002408.SZ</stp>
        <stp>2019-12-31</stp>
        <tr r="R834" s="3"/>
      </tp>
      <tp>
        <v>18.5322770609</v>
        <stp/>
        <stp>EM_S_FA_YOY_OR</stp>
        <stp>2</stp>
        <stp>002430.SZ</stp>
        <stp>2021-12-31</stp>
        <tr r="T854" s="3"/>
      </tp>
      <tp>
        <v>77.979511531100002</v>
        <stp/>
        <stp>EM_S_FA_YOY_OR</stp>
        <stp>2</stp>
        <stp>002431.SZ</stp>
        <stp>2020-12-31</stp>
        <tr r="S855" s="3"/>
      </tp>
      <tp>
        <v>-67.9863544735</v>
        <stp/>
        <stp>EM_S_FA_YOY_OR</stp>
        <stp>2</stp>
        <stp>002433.SZ</stp>
        <stp>2022-12-31</stp>
        <tr r="U857" s="3"/>
      </tp>
      <tp>
        <v>6.5823701684999998</v>
        <stp/>
        <stp>EM_S_FA_YOY_OR</stp>
        <stp>2</stp>
        <stp>002440.SZ</stp>
        <stp>2021-12-31</stp>
        <tr r="T864" s="3"/>
      </tp>
      <tp>
        <v>8.2213837104999996</v>
        <stp/>
        <stp>EM_S_FA_YOY_OR</stp>
        <stp>2</stp>
        <stp>002441.SZ</stp>
        <stp>2020-12-31</stp>
        <tr r="S865" s="3"/>
      </tp>
      <tp>
        <v>-13.550851830199999</v>
        <stp/>
        <stp>EM_S_FA_YOY_OR</stp>
        <stp>2</stp>
        <stp>002443.SZ</stp>
        <stp>2022-12-31</stp>
        <tr r="U867" s="3"/>
      </tp>
      <tp>
        <v>-1.6929572291999999</v>
        <stp/>
        <stp>EM_S_FA_YOY_OR</stp>
        <stp>2</stp>
        <stp>002478.SZ</stp>
        <stp>2019-12-31</stp>
        <tr r="R897" s="3"/>
      </tp>
      <tp>
        <v>23.771996681899999</v>
        <stp/>
        <stp>EM_S_FA_YOY_OR</stp>
        <stp>2</stp>
        <stp>002451.SZ</stp>
        <stp>2020-12-31</stp>
        <tr r="S873" s="3"/>
      </tp>
      <tp>
        <v>-31.579597470700001</v>
        <stp/>
        <stp>EM_S_FA_YOY_OR</stp>
        <stp>2</stp>
        <stp>002453.SZ</stp>
        <stp>2022-12-31</stp>
        <tr r="U875" s="3"/>
      </tp>
      <tp>
        <v>35.713492881900002</v>
        <stp/>
        <stp>EM_S_FA_YOY_OR</stp>
        <stp>2</stp>
        <stp>002468.SZ</stp>
        <stp>2019-12-31</stp>
        <tr r="R889" s="3"/>
      </tp>
      <tp>
        <v>143.2616927075</v>
        <stp/>
        <stp>EM_S_FA_YOY_OR</stp>
        <stp>2</stp>
        <stp>002458.SZ</stp>
        <stp>2019-12-31</stp>
        <tr r="R880" s="3"/>
      </tp>
      <tp>
        <v>102.068112864</v>
        <stp/>
        <stp>EM_S_FA_YOY_OR</stp>
        <stp>2</stp>
        <stp>002460.SZ</stp>
        <stp>2021-12-31</stp>
        <tr r="T882" s="3"/>
      </tp>
      <tp>
        <v>0.13298186009999999</v>
        <stp/>
        <stp>EM_S_FA_YOY_OR</stp>
        <stp>2</stp>
        <stp>002461.SZ</stp>
        <stp>2020-12-31</stp>
        <tr r="S883" s="3"/>
      </tp>
      <tp>
        <v>12.3649543544</v>
        <stp/>
        <stp>EM_S_FA_YOY_OR</stp>
        <stp>2</stp>
        <stp>002463.SZ</stp>
        <stp>2022-12-31</stp>
        <tr r="U885" s="3"/>
      </tp>
      <tp>
        <v>-6.6634611327000002</v>
        <stp/>
        <stp>EM_S_FA_YOY_OR</stp>
        <stp>2</stp>
        <stp>002448.SZ</stp>
        <stp>2019-12-31</stp>
        <tr r="R871" s="3"/>
      </tp>
      <tp>
        <v>-0.4169909322</v>
        <stp/>
        <stp>EM_S_FA_YOY_OR</stp>
        <stp>2</stp>
        <stp>002470.SZ</stp>
        <stp>2021-12-31</stp>
        <tr r="T891" s="3"/>
      </tp>
      <tp>
        <v>-26.3654265893</v>
        <stp/>
        <stp>EM_S_FA_YOY_OR</stp>
        <stp>2</stp>
        <stp>002471.SZ</stp>
        <stp>2020-12-31</stp>
        <tr r="S892" s="3"/>
      </tp>
      <tp>
        <v>-26.382730164400002</v>
        <stp/>
        <stp>EM_S_FA_YOY_OR</stp>
        <stp>2</stp>
        <stp>002480.SZ</stp>
        <stp>2021-12-31</stp>
        <tr r="T899" s="3"/>
      </tp>
      <tp>
        <v>-4.8140220685999999</v>
        <stp/>
        <stp>EM_S_FA_YOY_OR</stp>
        <stp>2</stp>
        <stp>002481.SZ</stp>
        <stp>2020-12-31</stp>
        <tr r="S900" s="3"/>
      </tp>
      <tp>
        <v>34.506009098</v>
        <stp/>
        <stp>EM_S_FA_YOY_OR</stp>
        <stp>2</stp>
        <stp>002483.SZ</stp>
        <stp>2022-12-31</stp>
        <tr r="U902" s="3"/>
      </tp>
      <tp>
        <v>24.0801152638</v>
        <stp/>
        <stp>EM_S_FA_YOY_OR</stp>
        <stp>2</stp>
        <stp>002490.SZ</stp>
        <stp>2021-12-31</stp>
        <tr r="T909" s="3"/>
      </tp>
      <tp>
        <v>1.3497578397000001</v>
        <stp/>
        <stp>EM_S_FA_YOY_OR</stp>
        <stp>2</stp>
        <stp>002491.SZ</stp>
        <stp>2020-12-31</stp>
        <tr r="S910" s="3"/>
      </tp>
      <tp>
        <v>57.910665955399999</v>
        <stp/>
        <stp>EM_S_FA_YOY_OR</stp>
        <stp>2</stp>
        <stp>002493.SZ</stp>
        <stp>2022-12-31</stp>
        <tr r="U912" s="3"/>
      </tp>
      <tp>
        <v>10.9806913209</v>
        <stp/>
        <stp>EM_S_FA_YOY_OR</stp>
        <stp>2</stp>
        <stp>002498.SZ</stp>
        <stp>2019-12-31</stp>
        <tr r="R917" s="3"/>
      </tp>
      <tp>
        <v>-21.966176648499999</v>
        <stp/>
        <stp>EM_S_FA_YOY_OR</stp>
        <stp>2</stp>
        <stp>002488.SZ</stp>
        <stp>2019-12-31</stp>
        <tr r="R907" s="3"/>
      </tp>
      <tp>
        <v>41.3436153468</v>
        <stp/>
        <stp>EM_S_FA_YOY_OR</stp>
        <stp>2</stp>
        <stp>002300.SZ</stp>
        <stp>2021-12-31</stp>
        <tr r="T727" s="3"/>
      </tp>
      <tp>
        <v>33.9068150007</v>
        <stp/>
        <stp>EM_S_FA_YOY_OR</stp>
        <stp>2</stp>
        <stp>002301.SZ</stp>
        <stp>2020-12-31</stp>
        <tr r="S728" s="3"/>
      </tp>
      <tp>
        <v>14.547930298800001</v>
        <stp/>
        <stp>EM_S_FA_YOY_OR</stp>
        <stp>2</stp>
        <stp>002303.SZ</stp>
        <stp>2022-12-31</stp>
        <tr r="U730" s="3"/>
      </tp>
      <tp>
        <v>4.5293572342999999</v>
        <stp/>
        <stp>EM_S_FA_YOY_OR</stp>
        <stp>2</stp>
        <stp>002338.SZ</stp>
        <stp>2019-12-31</stp>
        <tr r="R765" s="3"/>
      </tp>
      <tp>
        <v>20.183198463299998</v>
        <stp/>
        <stp>EM_S_FA_YOY_OR</stp>
        <stp>2</stp>
        <stp>002310.SZ</stp>
        <stp>2021-12-31</stp>
        <tr r="T737" s="3"/>
      </tp>
      <tp>
        <v>26.6972992193</v>
        <stp/>
        <stp>EM_S_FA_YOY_OR</stp>
        <stp>2</stp>
        <stp>002311.SZ</stp>
        <stp>2020-12-31</stp>
        <tr r="S738" s="3"/>
      </tp>
      <tp>
        <v>-28.715567891900001</v>
        <stp/>
        <stp>EM_S_FA_YOY_OR</stp>
        <stp>2</stp>
        <stp>002313.SZ</stp>
        <stp>2022-12-31</stp>
        <tr r="U740" s="3"/>
      </tp>
      <tp>
        <v>-11.728010013900001</v>
        <stp/>
        <stp>EM_S_FA_YOY_OR</stp>
        <stp>2</stp>
        <stp>002328.SZ</stp>
        <stp>2019-12-31</stp>
        <tr r="R755" s="3"/>
      </tp>
      <tp>
        <v>9.2000621818999999</v>
        <stp/>
        <stp>EM_S_FA_YOY_OR</stp>
        <stp>2</stp>
        <stp>002318.SZ</stp>
        <stp>2019-12-31</stp>
        <tr r="R745" s="3"/>
      </tp>
      <tp>
        <v>30.425341169599999</v>
        <stp/>
        <stp>EM_S_FA_YOY_OR</stp>
        <stp>2</stp>
        <stp>002320.SZ</stp>
        <stp>2021-12-31</stp>
        <tr r="T747" s="3"/>
      </tp>
      <tp>
        <v>-43.353859406799998</v>
        <stp/>
        <stp>EM_S_FA_YOY_OR</stp>
        <stp>2</stp>
        <stp>002321.SZ</stp>
        <stp>2020-12-31</stp>
        <tr r="S748" s="3"/>
      </tp>
      <tp>
        <v>459.2164634239</v>
        <stp/>
        <stp>EM_S_FA_YOY_OR</stp>
        <stp>2</stp>
        <stp>002323.SZ</stp>
        <stp>2022-12-31</stp>
        <tr r="U750" s="3"/>
      </tp>
      <tp>
        <v>-5.7948017832999996</v>
        <stp/>
        <stp>EM_S_FA_YOY_OR</stp>
        <stp>2</stp>
        <stp>002308.SZ</stp>
        <stp>2019-12-31</stp>
        <tr r="R735" s="3"/>
      </tp>
      <tp>
        <v>-4.5871065858</v>
        <stp/>
        <stp>EM_S_FA_YOY_OR</stp>
        <stp>2</stp>
        <stp>002330.SZ</stp>
        <stp>2021-12-31</stp>
        <tr r="T757" s="3"/>
      </tp>
      <tp>
        <v>7.9699428238000003</v>
        <stp/>
        <stp>EM_S_FA_YOY_OR</stp>
        <stp>2</stp>
        <stp>002331.SZ</stp>
        <stp>2020-12-31</stp>
        <tr r="S758" s="3"/>
      </tp>
      <tp>
        <v>-4.3944153633000003</v>
        <stp/>
        <stp>EM_S_FA_YOY_OR</stp>
        <stp>2</stp>
        <stp>002333.SZ</stp>
        <stp>2022-12-31</stp>
        <tr r="U760" s="3"/>
      </tp>
      <tp>
        <v>54.825850289000002</v>
        <stp/>
        <stp>EM_S_FA_YOY_OR</stp>
        <stp>2</stp>
        <stp>002340.SZ</stp>
        <stp>2021-12-31</stp>
        <tr r="T767" s="3"/>
      </tp>
      <tp>
        <v>-32.359415943499997</v>
        <stp/>
        <stp>EM_S_FA_YOY_OR</stp>
        <stp>2</stp>
        <stp>002341.SZ</stp>
        <stp>2020-12-31</stp>
        <tr r="S768" s="3"/>
      </tp>
      <tp>
        <v>15.0853079604</v>
        <stp/>
        <stp>EM_S_FA_YOY_OR</stp>
        <stp>2</stp>
        <stp>002343.SZ</stp>
        <stp>2022-12-31</stp>
        <tr r="U770" s="3"/>
      </tp>
      <tp>
        <v>-2.2178005366</v>
        <stp/>
        <stp>EM_S_FA_YOY_OR</stp>
        <stp>2</stp>
        <stp>002378.SZ</stp>
        <stp>2019-12-31</stp>
        <tr r="R804" s="3"/>
      </tp>
      <tp>
        <v>6.8847026194999996</v>
        <stp/>
        <stp>EM_S_FA_YOY_OR</stp>
        <stp>2</stp>
        <stp>002350.SZ</stp>
        <stp>2021-12-31</stp>
        <tr r="T777" s="3"/>
      </tp>
      <tp>
        <v>55.587687712399998</v>
        <stp/>
        <stp>EM_S_FA_YOY_OR</stp>
        <stp>2</stp>
        <stp>002351.SZ</stp>
        <stp>2020-12-31</stp>
        <tr r="S778" s="3"/>
      </tp>
      <tp>
        <v>29.999865802799999</v>
        <stp/>
        <stp>EM_S_FA_YOY_OR</stp>
        <stp>2</stp>
        <stp>002353.SZ</stp>
        <stp>2022-12-31</stp>
        <tr r="U780" s="3"/>
      </tp>
      <tp>
        <v>17.3972658741</v>
        <stp/>
        <stp>EM_S_FA_YOY_OR</stp>
        <stp>2</stp>
        <stp>002368.SZ</stp>
        <stp>2019-12-31</stp>
        <tr r="R794" s="3"/>
      </tp>
      <tp>
        <v>-43.390600791300002</v>
        <stp/>
        <stp>EM_S_FA_YOY_OR</stp>
        <stp>2</stp>
        <stp>002358.SZ</stp>
        <stp>2019-12-31</stp>
        <tr r="R785" s="3"/>
      </tp>
      <tp>
        <v>-11.4242824804</v>
        <stp/>
        <stp>EM_S_FA_YOY_OR</stp>
        <stp>2</stp>
        <stp>002360.SZ</stp>
        <stp>2021-12-31</stp>
        <tr r="T786" s="3"/>
      </tp>
      <tp>
        <v>-10.0722532843</v>
        <stp/>
        <stp>EM_S_FA_YOY_OR</stp>
        <stp>2</stp>
        <stp>002361.SZ</stp>
        <stp>2020-12-31</stp>
        <tr r="S787" s="3"/>
      </tp>
      <tp>
        <v>16.059447601999999</v>
        <stp/>
        <stp>EM_S_FA_YOY_OR</stp>
        <stp>2</stp>
        <stp>002363.SZ</stp>
        <stp>2022-12-31</stp>
        <tr r="U789" s="3"/>
      </tp>
      <tp>
        <v>-14.190566932099999</v>
        <stp/>
        <stp>EM_S_FA_YOY_OR</stp>
        <stp>2</stp>
        <stp>002348.SZ</stp>
        <stp>2019-12-31</stp>
        <tr r="R775" s="3"/>
      </tp>
      <tp>
        <v>-38.7952507758</v>
        <stp/>
        <stp>EM_S_FA_YOY_OR</stp>
        <stp>2</stp>
        <stp>002370.SZ</stp>
        <stp>2021-12-31</stp>
        <tr r="T796" s="3"/>
      </tp>
      <tp>
        <v>49.2256316291</v>
        <stp/>
        <stp>EM_S_FA_YOY_OR</stp>
        <stp>2</stp>
        <stp>002371.SZ</stp>
        <stp>2020-12-31</stp>
        <tr r="S797" s="3"/>
      </tp>
      <tp>
        <v>-31.880518969499999</v>
        <stp/>
        <stp>EM_S_FA_YOY_OR</stp>
        <stp>2</stp>
        <stp>002373.SZ</stp>
        <stp>2022-12-31</stp>
        <tr r="U799" s="3"/>
      </tp>
      <tp>
        <v>35.018564437999999</v>
        <stp/>
        <stp>EM_S_FA_YOY_OR</stp>
        <stp>2</stp>
        <stp>002380.SZ</stp>
        <stp>2021-12-31</stp>
        <tr r="T806" s="3"/>
      </tp>
      <tp>
        <v>18.7423215038</v>
        <stp/>
        <stp>EM_S_FA_YOY_OR</stp>
        <stp>2</stp>
        <stp>002381.SZ</stp>
        <stp>2020-12-31</stp>
        <tr r="S807" s="3"/>
      </tp>
      <tp>
        <v>-8.7262666651000007</v>
        <stp/>
        <stp>EM_S_FA_YOY_OR</stp>
        <stp>2</stp>
        <stp>002383.SZ</stp>
        <stp>2022-12-31</stp>
        <tr r="U809" s="3"/>
      </tp>
      <tp>
        <v>10.7130577393</v>
        <stp/>
        <stp>EM_S_FA_YOY_OR</stp>
        <stp>2</stp>
        <stp>002390.SZ</stp>
        <stp>2021-12-31</stp>
        <tr r="T816" s="3"/>
      </tp>
      <tp>
        <v>-10.9236552737</v>
        <stp/>
        <stp>EM_S_FA_YOY_OR</stp>
        <stp>2</stp>
        <stp>002391.SZ</stp>
        <stp>2020-12-31</stp>
        <tr r="S817" s="3"/>
      </tp>
      <tp>
        <v>5.0047367013999997</v>
        <stp/>
        <stp>EM_S_FA_YOY_OR</stp>
        <stp>2</stp>
        <stp>002393.SZ</stp>
        <stp>2022-12-31</stp>
        <tr r="U819" s="3"/>
      </tp>
      <tp>
        <v>24.959455582299999</v>
        <stp/>
        <stp>EM_S_FA_YOY_OR</stp>
        <stp>2</stp>
        <stp>002398.SZ</stp>
        <stp>2019-12-31</stp>
        <tr r="R824" s="3"/>
      </tp>
      <tp>
        <v>80.862347912199994</v>
        <stp/>
        <stp>EM_S_FA_YOY_OR</stp>
        <stp>2</stp>
        <stp>002388.SZ</stp>
        <stp>2019-12-31</stp>
        <tr r="R814" s="3"/>
      </tp>
      <tp>
        <v>46.519094967999997</v>
        <stp/>
        <stp>EM_S_FA_YOY_OR</stp>
        <stp>2</stp>
        <stp>002200.SZ</stp>
        <stp>2021-12-31</stp>
        <tr r="T630" s="3"/>
      </tp>
      <tp>
        <v>69.732690536299998</v>
        <stp/>
        <stp>EM_S_FA_YOY_OR</stp>
        <stp>2</stp>
        <stp>002201.SZ</stp>
        <stp>2020-12-31</stp>
        <tr r="S631" s="3"/>
      </tp>
      <tp>
        <v>16.672626465600001</v>
        <stp/>
        <stp>EM_S_FA_YOY_OR</stp>
        <stp>2</stp>
        <stp>002203.SZ</stp>
        <stp>2022-12-31</stp>
        <tr r="U633" s="3"/>
      </tp>
      <tp>
        <v>8.8572028915000001</v>
        <stp/>
        <stp>EM_S_FA_YOY_OR</stp>
        <stp>2</stp>
        <stp>002238.SZ</stp>
        <stp>2019-12-31</stp>
        <tr r="R667" s="3"/>
      </tp>
      <tp>
        <v>7.9879764229000001</v>
        <stp/>
        <stp>EM_S_FA_YOY_OR</stp>
        <stp>2</stp>
        <stp>002210.SZ</stp>
        <stp>2021-12-31</stp>
        <tr r="T640" s="3"/>
      </tp>
      <tp>
        <v>-16.617830560600002</v>
        <stp/>
        <stp>EM_S_FA_YOY_OR</stp>
        <stp>2</stp>
        <stp>002211.SZ</stp>
        <stp>2020-12-31</stp>
        <tr r="S641" s="3"/>
      </tp>
      <tp>
        <v>-2.2761328291999998</v>
        <stp/>
        <stp>EM_S_FA_YOY_OR</stp>
        <stp>2</stp>
        <stp>002213.SZ</stp>
        <stp>2022-12-31</stp>
        <tr r="U643" s="3"/>
      </tp>
      <tp>
        <v>-8.7895268799000004</v>
        <stp/>
        <stp>EM_S_FA_YOY_OR</stp>
        <stp>2</stp>
        <stp>002228.SZ</stp>
        <stp>2019-12-31</stp>
        <tr r="R657" s="3"/>
      </tp>
      <tp>
        <v>-5.9650285439999999</v>
        <stp/>
        <stp>EM_S_FA_YOY_OR</stp>
        <stp>2</stp>
        <stp>002218.SZ</stp>
        <stp>2019-12-31</stp>
        <tr r="R648" s="3"/>
      </tp>
      <tp>
        <v>-37.035623079200001</v>
        <stp/>
        <stp>EM_S_FA_YOY_OR</stp>
        <stp>2</stp>
        <stp>002221.SZ</stp>
        <stp>2020-12-31</stp>
        <tr r="S650" s="3"/>
      </tp>
      <tp>
        <v>3.0078587159999999</v>
        <stp/>
        <stp>EM_S_FA_YOY_OR</stp>
        <stp>2</stp>
        <stp>002223.SZ</stp>
        <stp>2022-12-31</stp>
        <tr r="U652" s="3"/>
      </tp>
      <tp>
        <v>77.311962133099996</v>
        <stp/>
        <stp>EM_S_FA_YOY_OR</stp>
        <stp>2</stp>
        <stp>002208.SZ</stp>
        <stp>2019-12-31</stp>
        <tr r="R638" s="3"/>
      </tp>
      <tp>
        <v>40.607191333099998</v>
        <stp/>
        <stp>EM_S_FA_YOY_OR</stp>
        <stp>2</stp>
        <stp>002230.SZ</stp>
        <stp>2021-12-31</stp>
        <tr r="T659" s="3"/>
      </tp>
      <tp>
        <v>-22.382244767</v>
        <stp/>
        <stp>EM_S_FA_YOY_OR</stp>
        <stp>2</stp>
        <stp>002231.SZ</stp>
        <stp>2020-12-31</stp>
        <tr r="S660" s="3"/>
      </tp>
      <tp>
        <v>-21.759784245700001</v>
        <stp/>
        <stp>EM_S_FA_YOY_OR</stp>
        <stp>2</stp>
        <stp>002233.SZ</stp>
        <stp>2022-12-31</stp>
        <tr r="U662" s="3"/>
      </tp>
      <tp>
        <v>63.878676417800001</v>
        <stp/>
        <stp>EM_S_FA_YOY_OR</stp>
        <stp>2</stp>
        <stp>002240.SZ</stp>
        <stp>2021-12-31</stp>
        <tr r="T669" s="3"/>
      </tp>
      <tp>
        <v>64.285481122899995</v>
        <stp/>
        <stp>EM_S_FA_YOY_OR</stp>
        <stp>2</stp>
        <stp>002241.SZ</stp>
        <stp>2020-12-31</stp>
        <tr r="S670" s="3"/>
      </tp>
      <tp>
        <v>-12.9876577082</v>
        <stp/>
        <stp>EM_S_FA_YOY_OR</stp>
        <stp>2</stp>
        <stp>002243.SZ</stp>
        <stp>2022-12-31</stp>
        <tr r="U672" s="3"/>
      </tp>
      <tp>
        <v>11.846390103199999</v>
        <stp/>
        <stp>EM_S_FA_YOY_OR</stp>
        <stp>2</stp>
        <stp>002278.SZ</stp>
        <stp>2019-12-31</stp>
        <tr r="R705" s="3"/>
      </tp>
      <tp>
        <v>37.746924973900001</v>
        <stp/>
        <stp>EM_S_FA_YOY_OR</stp>
        <stp>2</stp>
        <stp>002250.SZ</stp>
        <stp>2021-12-31</stp>
        <tr r="T679" s="3"/>
      </tp>
      <tp>
        <v>-20.465564863899999</v>
        <stp/>
        <stp>EM_S_FA_YOY_OR</stp>
        <stp>2</stp>
        <stp>002251.SZ</stp>
        <stp>2020-12-31</stp>
        <tr r="S680" s="3"/>
      </tp>
      <tp>
        <v>-18.406691304900001</v>
        <stp/>
        <stp>EM_S_FA_YOY_OR</stp>
        <stp>2</stp>
        <stp>002253.SZ</stp>
        <stp>2022-12-31</stp>
        <tr r="U682" s="3"/>
      </tp>
      <tp>
        <v>8.9467504941999998</v>
        <stp/>
        <stp>EM_S_FA_YOY_OR</stp>
        <stp>2</stp>
        <stp>002268.SZ</stp>
        <stp>2019-12-31</stp>
        <tr r="R695" s="3"/>
      </tp>
      <tp>
        <v>3.3963354690999998</v>
        <stp/>
        <stp>EM_S_FA_YOY_OR</stp>
        <stp>2</stp>
        <stp>002258.SZ</stp>
        <stp>2019-12-31</stp>
        <tr r="R686" s="3"/>
      </tp>
      <tp>
        <v>20.072721467099999</v>
        <stp/>
        <stp>EM_S_FA_YOY_OR</stp>
        <stp>2</stp>
        <stp>002261.SZ</stp>
        <stp>2020-12-31</stp>
        <tr r="S688" s="3"/>
      </tp>
      <tp>
        <v>-5.3457785348</v>
        <stp/>
        <stp>EM_S_FA_YOY_OR</stp>
        <stp>2</stp>
        <stp>002263.SZ</stp>
        <stp>2022-12-31</stp>
        <tr r="U690" s="3"/>
      </tp>
      <tp>
        <v>94.234765383500005</v>
        <stp/>
        <stp>EM_S_FA_YOY_OR</stp>
        <stp>2</stp>
        <stp>002248.SZ</stp>
        <stp>2019-12-31</stp>
        <tr r="R677" s="3"/>
      </tp>
      <tp>
        <v>11.9963071345</v>
        <stp/>
        <stp>EM_S_FA_YOY_OR</stp>
        <stp>2</stp>
        <stp>002270.SZ</stp>
        <stp>2021-12-31</stp>
        <tr r="T697" s="3"/>
      </tp>
      <tp>
        <v>19.697923721999999</v>
        <stp/>
        <stp>EM_S_FA_YOY_OR</stp>
        <stp>2</stp>
        <stp>002271.SZ</stp>
        <stp>2020-12-31</stp>
        <tr r="S698" s="3"/>
      </tp>
      <tp>
        <v>14.8615090173</v>
        <stp/>
        <stp>EM_S_FA_YOY_OR</stp>
        <stp>2</stp>
        <stp>002273.SZ</stp>
        <stp>2022-12-31</stp>
        <tr r="U700" s="3"/>
      </tp>
      <tp>
        <v>2.4333763584999999</v>
        <stp/>
        <stp>EM_S_FA_YOY_OR</stp>
        <stp>2</stp>
        <stp>002280.SZ</stp>
        <stp>2021-12-31</stp>
        <tr r="T707" s="3"/>
      </tp>
      <tp>
        <v>13.2655032476</v>
        <stp/>
        <stp>EM_S_FA_YOY_OR</stp>
        <stp>2</stp>
        <stp>002281.SZ</stp>
        <stp>2020-12-31</stp>
        <tr r="S708" s="3"/>
      </tp>
      <tp>
        <v>-33.561918042099997</v>
        <stp/>
        <stp>EM_S_FA_YOY_OR</stp>
        <stp>2</stp>
        <stp>002283.SZ</stp>
        <stp>2022-12-31</stp>
        <tr r="U710" s="3"/>
      </tp>
      <tp>
        <v>24.503314084199999</v>
        <stp/>
        <stp>EM_S_FA_YOY_OR</stp>
        <stp>2</stp>
        <stp>002290.SZ</stp>
        <stp>2021-12-31</stp>
        <tr r="T717" s="3"/>
      </tp>
      <tp>
        <v>3.8932036637</v>
        <stp/>
        <stp>EM_S_FA_YOY_OR</stp>
        <stp>2</stp>
        <stp>002291.SZ</stp>
        <stp>2020-12-31</stp>
        <tr r="S718" s="3"/>
      </tp>
      <tp>
        <v>-7.7464301727000002</v>
        <stp/>
        <stp>EM_S_FA_YOY_OR</stp>
        <stp>2</stp>
        <stp>002293.SZ</stp>
        <stp>2022-12-31</stp>
        <tr r="U720" s="3"/>
      </tp>
      <tp>
        <v>12.2037032869</v>
        <stp/>
        <stp>EM_S_FA_YOY_OR</stp>
        <stp>2</stp>
        <stp>002298.SZ</stp>
        <stp>2019-12-31</stp>
        <tr r="R725" s="3"/>
      </tp>
      <tp>
        <v>-5.1760629641999998</v>
        <stp/>
        <stp>EM_S_FA_YOY_OR</stp>
        <stp>2</stp>
        <stp>002288.SZ</stp>
        <stp>2019-12-31</stp>
        <tr r="R715" s="3"/>
      </tp>
      <tp>
        <v>31.347197492399999</v>
        <stp/>
        <stp>EM_S_FA_YOY_OR</stp>
        <stp>2</stp>
        <stp>002100.SZ</stp>
        <stp>2021-12-31</stp>
        <tr r="T534" s="3"/>
      </tp>
      <tp>
        <v>-5.2535359471999996</v>
        <stp/>
        <stp>EM_S_FA_YOY_OR</stp>
        <stp>2</stp>
        <stp>002101.SZ</stp>
        <stp>2020-12-31</stp>
        <tr r="S535" s="3"/>
      </tp>
      <tp>
        <v>-12.5469779046</v>
        <stp/>
        <stp>EM_S_FA_YOY_OR</stp>
        <stp>2</stp>
        <stp>002103.SZ</stp>
        <stp>2022-12-31</stp>
        <tr r="U537" s="3"/>
      </tp>
      <tp>
        <v>14.0211069543</v>
        <stp/>
        <stp>EM_S_FA_YOY_OR</stp>
        <stp>2</stp>
        <stp>002138.SZ</stp>
        <stp>2019-12-31</stp>
        <tr r="R570" s="3"/>
      </tp>
      <tp>
        <v>29.0248060871</v>
        <stp/>
        <stp>EM_S_FA_YOY_OR</stp>
        <stp>2</stp>
        <stp>002110.SZ</stp>
        <stp>2021-12-31</stp>
        <tr r="T544" s="3"/>
      </tp>
      <tp>
        <v>16.2083734074</v>
        <stp/>
        <stp>EM_S_FA_YOY_OR</stp>
        <stp>2</stp>
        <stp>002111.SZ</stp>
        <stp>2020-12-31</stp>
        <tr r="S545" s="3"/>
      </tp>
      <tp>
        <v>7.8089084458000002</v>
        <stp/>
        <stp>EM_S_FA_YOY_OR</stp>
        <stp>2</stp>
        <stp>002128.SZ</stp>
        <stp>2019-12-31</stp>
        <tr r="R560" s="3"/>
      </tp>
      <tp>
        <v>24.5634687951</v>
        <stp/>
        <stp>EM_S_FA_YOY_OR</stp>
        <stp>2</stp>
        <stp>002120.SZ</stp>
        <stp>2021-12-31</stp>
        <tr r="T552" s="3"/>
      </tp>
      <tp>
        <v>4.4428609968000004</v>
        <stp/>
        <stp>EM_S_FA_YOY_OR</stp>
        <stp>2</stp>
        <stp>002121.SZ</stp>
        <stp>2020-12-31</stp>
        <tr r="S553" s="3"/>
      </tp>
      <tp>
        <v>30.932755340700002</v>
        <stp/>
        <stp>EM_S_FA_YOY_OR</stp>
        <stp>2</stp>
        <stp>002123.SZ</stp>
        <stp>2022-12-31</stp>
        <tr r="U555" s="3"/>
      </tp>
      <tp>
        <v>-9.8897325207000009</v>
        <stp/>
        <stp>EM_S_FA_YOY_OR</stp>
        <stp>2</stp>
        <stp>002108.SZ</stp>
        <stp>2019-12-31</stp>
        <tr r="R542" s="3"/>
      </tp>
      <tp>
        <v>32.035271713199997</v>
        <stp/>
        <stp>EM_S_FA_YOY_OR</stp>
        <stp>2</stp>
        <stp>002130.SZ</stp>
        <stp>2021-12-31</stp>
        <tr r="T562" s="3"/>
      </tp>
      <tp>
        <v>10.7980069352</v>
        <stp/>
        <stp>EM_S_FA_YOY_OR</stp>
        <stp>2</stp>
        <stp>002131.SZ</stp>
        <stp>2020-12-31</stp>
        <tr r="S563" s="3"/>
      </tp>
      <tp>
        <v>-18.2446695416</v>
        <stp/>
        <stp>EM_S_FA_YOY_OR</stp>
        <stp>2</stp>
        <stp>002133.SZ</stp>
        <stp>2022-12-31</stp>
        <tr r="U565" s="3"/>
      </tp>
      <tp>
        <v>15.216380410799999</v>
        <stp/>
        <stp>EM_S_FA_YOY_OR</stp>
        <stp>2</stp>
        <stp>002140.SZ</stp>
        <stp>2021-12-31</stp>
        <tr r="T572" s="3"/>
      </tp>
      <tp>
        <v>-2.6152797476999998</v>
        <stp/>
        <stp>EM_S_FA_YOY_OR</stp>
        <stp>2</stp>
        <stp>002141.SZ</stp>
        <stp>2020-12-31</stp>
        <tr r="S573" s="3"/>
      </tp>
      <tp>
        <v>-19.170762504999999</v>
        <stp/>
        <stp>EM_S_FA_YOY_OR</stp>
        <stp>2</stp>
        <stp>002178.SZ</stp>
        <stp>2019-12-31</stp>
        <tr r="R608" s="3"/>
      </tp>
      <tp>
        <v>34.913263504200003</v>
        <stp/>
        <stp>EM_S_FA_YOY_OR</stp>
        <stp>2</stp>
        <stp>002150.SZ</stp>
        <stp>2021-12-31</stp>
        <tr r="T580" s="3"/>
      </tp>
      <tp>
        <v>21.336960122000001</v>
        <stp/>
        <stp>EM_S_FA_YOY_OR</stp>
        <stp>2</stp>
        <stp>002151.SZ</stp>
        <stp>2020-12-31</stp>
        <tr r="S581" s="3"/>
      </tp>
      <tp>
        <v>-19.266233394</v>
        <stp/>
        <stp>EM_S_FA_YOY_OR</stp>
        <stp>2</stp>
        <stp>002153.SZ</stp>
        <stp>2022-12-31</stp>
        <tr r="U583" s="3"/>
      </tp>
      <tp>
        <v>-42.453619644</v>
        <stp/>
        <stp>EM_S_FA_YOY_OR</stp>
        <stp>2</stp>
        <stp>002168.SZ</stp>
        <stp>2019-12-31</stp>
        <tr r="R598" s="3"/>
      </tp>
      <tp>
        <v>4.3508887811000001</v>
        <stp/>
        <stp>EM_S_FA_YOY_OR</stp>
        <stp>2</stp>
        <stp>002158.SZ</stp>
        <stp>2019-12-31</stp>
        <tr r="R588" s="3"/>
      </tp>
      <tp>
        <v>42.4163816123</v>
        <stp/>
        <stp>EM_S_FA_YOY_OR</stp>
        <stp>2</stp>
        <stp>002160.SZ</stp>
        <stp>2021-12-31</stp>
        <tr r="T590" s="3"/>
      </tp>
      <tp>
        <v>-24.621255405799999</v>
        <stp/>
        <stp>EM_S_FA_YOY_OR</stp>
        <stp>2</stp>
        <stp>002161.SZ</stp>
        <stp>2020-12-31</stp>
        <tr r="S591" s="3"/>
      </tp>
      <tp>
        <v>-17.165788721999999</v>
        <stp/>
        <stp>EM_S_FA_YOY_OR</stp>
        <stp>2</stp>
        <stp>002163.SZ</stp>
        <stp>2022-12-31</stp>
        <tr r="U593" s="3"/>
      </tp>
      <tp>
        <v>-25.906498468199999</v>
        <stp/>
        <stp>EM_S_FA_YOY_OR</stp>
        <stp>2</stp>
        <stp>002148.SZ</stp>
        <stp>2019-12-31</stp>
        <tr r="R578" s="3"/>
      </tp>
      <tp>
        <v>16.8700602471</v>
        <stp/>
        <stp>EM_S_FA_YOY_OR</stp>
        <stp>2</stp>
        <stp>002170.SZ</stp>
        <stp>2021-12-31</stp>
        <tr r="T600" s="3"/>
      </tp>
      <tp>
        <v>34.761436177599997</v>
        <stp/>
        <stp>EM_S_FA_YOY_OR</stp>
        <stp>2</stp>
        <stp>002171.SZ</stp>
        <stp>2020-12-31</stp>
        <tr r="S601" s="3"/>
      </tp>
      <tp>
        <v>-0.25543326799999999</v>
        <stp/>
        <stp>EM_S_FA_YOY_OR</stp>
        <stp>2</stp>
        <stp>002173.SZ</stp>
        <stp>2022-12-31</stp>
        <tr r="U603" s="3"/>
      </tp>
      <tp>
        <v>7.9377355837000003</v>
        <stp/>
        <stp>EM_S_FA_YOY_OR</stp>
        <stp>2</stp>
        <stp>002180.SZ</stp>
        <stp>2021-12-31</stp>
        <tr r="T610" s="3"/>
      </tp>
      <tp>
        <v>-25.309800341599999</v>
        <stp/>
        <stp>EM_S_FA_YOY_OR</stp>
        <stp>2</stp>
        <stp>002181.SZ</stp>
        <stp>2020-12-31</stp>
        <tr r="S611" s="3"/>
      </tp>
      <tp>
        <v>21.635920844600001</v>
        <stp/>
        <stp>EM_S_FA_YOY_OR</stp>
        <stp>2</stp>
        <stp>002183.SZ</stp>
        <stp>2022-12-31</stp>
        <tr r="U613" s="3"/>
      </tp>
      <tp>
        <v>28.906583766800001</v>
        <stp/>
        <stp>EM_S_FA_YOY_OR</stp>
        <stp>2</stp>
        <stp>002190.SZ</stp>
        <stp>2021-12-31</stp>
        <tr r="T620" s="3"/>
      </tp>
      <tp>
        <v>5.0825886188</v>
        <stp/>
        <stp>EM_S_FA_YOY_OR</stp>
        <stp>2</stp>
        <stp>002191.SZ</stp>
        <stp>2020-12-31</stp>
        <tr r="S621" s="3"/>
      </tp>
      <tp>
        <v>-14.124183403</v>
        <stp/>
        <stp>EM_S_FA_YOY_OR</stp>
        <stp>2</stp>
        <stp>002193.SZ</stp>
        <stp>2022-12-31</stp>
        <tr r="U623" s="3"/>
      </tp>
      <tp>
        <v>-6.7934327952000002</v>
        <stp/>
        <stp>EM_S_FA_YOY_OR</stp>
        <stp>2</stp>
        <stp>002198.SZ</stp>
        <stp>2019-12-31</stp>
        <tr r="R628" s="3"/>
      </tp>
      <tp>
        <v>-85.248911620399994</v>
        <stp/>
        <stp>EM_S_FA_YOY_OR</stp>
        <stp>2</stp>
        <stp>002188.SZ</stp>
        <stp>2019-12-31</stp>
        <tr r="R618" s="3"/>
      </tp>
      <tp>
        <v>34.641369877599999</v>
        <stp/>
        <stp>EM_S_FA_YOY_OR</stp>
        <stp>2</stp>
        <stp>002001.SZ</stp>
        <stp>2020-12-31</stp>
        <tr r="S439" s="3"/>
      </tp>
      <tp>
        <v>8.1174006944000006</v>
        <stp/>
        <stp>EM_S_FA_YOY_OR</stp>
        <stp>2</stp>
        <stp>002003.SZ</stp>
        <stp>2022-12-31</stp>
        <tr r="U441" s="3"/>
      </tp>
      <tp>
        <v>-6.3561619148000004</v>
        <stp/>
        <stp>EM_S_FA_YOY_OR</stp>
        <stp>2</stp>
        <stp>002038.SZ</stp>
        <stp>2019-12-31</stp>
        <tr r="R474" s="3"/>
      </tp>
      <tp>
        <v>64.641259185999999</v>
        <stp/>
        <stp>EM_S_FA_YOY_OR</stp>
        <stp>2</stp>
        <stp>002010.SZ</stp>
        <stp>2021-12-31</stp>
        <tr r="T448" s="3"/>
      </tp>
      <tp>
        <v>-18.933638822900001</v>
        <stp/>
        <stp>EM_S_FA_YOY_OR</stp>
        <stp>2</stp>
        <stp>002011.SZ</stp>
        <stp>2020-12-31</stp>
        <tr r="S449" s="3"/>
      </tp>
      <tp>
        <v>32.735674240500003</v>
        <stp/>
        <stp>EM_S_FA_YOY_OR</stp>
        <stp>2</stp>
        <stp>002028.SZ</stp>
        <stp>2019-12-31</stp>
        <tr r="R464" s="3"/>
      </tp>
      <tp>
        <v>2.3908411056999999</v>
        <stp/>
        <stp>EM_S_FA_YOY_OR</stp>
        <stp>2</stp>
        <stp>002020.SZ</stp>
        <stp>2021-12-31</stp>
        <tr r="T456" s="3"/>
      </tp>
      <tp>
        <v>-25.641871927299999</v>
        <stp/>
        <stp>EM_S_FA_YOY_OR</stp>
        <stp>2</stp>
        <stp>002021.SZ</stp>
        <stp>2020-12-31</stp>
        <tr r="S457" s="3"/>
      </tp>
      <tp>
        <v>7.4370051418000003</v>
        <stp/>
        <stp>EM_S_FA_YOY_OR</stp>
        <stp>2</stp>
        <stp>002023.SZ</stp>
        <stp>2022-12-31</stp>
        <tr r="U459" s="3"/>
      </tp>
      <tp>
        <v>-13.299426452900001</v>
        <stp/>
        <stp>EM_S_FA_YOY_OR</stp>
        <stp>2</stp>
        <stp>002008.SZ</stp>
        <stp>2019-12-31</stp>
        <tr r="R446" s="3"/>
      </tp>
      <tp>
        <v>43.493005073900001</v>
        <stp/>
        <stp>EM_S_FA_YOY_OR</stp>
        <stp>2</stp>
        <stp>002030.SZ</stp>
        <stp>2021-12-31</stp>
        <tr r="T466" s="3"/>
      </tp>
      <tp>
        <v>19.309309170999999</v>
        <stp/>
        <stp>EM_S_FA_YOY_OR</stp>
        <stp>2</stp>
        <stp>002031.SZ</stp>
        <stp>2020-12-31</stp>
        <tr r="S467" s="3"/>
      </tp>
      <tp>
        <v>-11.662715394199999</v>
        <stp/>
        <stp>EM_S_FA_YOY_OR</stp>
        <stp>2</stp>
        <stp>002033.SZ</stp>
        <stp>2022-12-31</stp>
        <tr r="U469" s="3"/>
      </tp>
      <tp>
        <v>5.5671804579000002</v>
        <stp/>
        <stp>EM_S_FA_YOY_OR</stp>
        <stp>2</stp>
        <stp>002040.SZ</stp>
        <stp>2021-12-31</stp>
        <tr r="T476" s="3"/>
      </tp>
      <tp>
        <v>9.4228844539000001</v>
        <stp/>
        <stp>EM_S_FA_YOY_OR</stp>
        <stp>2</stp>
        <stp>002041.SZ</stp>
        <stp>2020-12-31</stp>
        <tr r="S477" s="3"/>
      </tp>
      <tp>
        <v>-5.3950980453000001</v>
        <stp/>
        <stp>EM_S_FA_YOY_OR</stp>
        <stp>2</stp>
        <stp>002043.SZ</stp>
        <stp>2022-12-31</stp>
        <tr r="U479" s="3"/>
      </tp>
      <tp>
        <v>4.5676583676</v>
        <stp/>
        <stp>EM_S_FA_YOY_OR</stp>
        <stp>2</stp>
        <stp>002078.SZ</stp>
        <stp>2019-12-31</stp>
        <tr r="R512" s="3"/>
      </tp>
      <tp>
        <v>32.295873263399997</v>
        <stp/>
        <stp>EM_S_FA_YOY_OR</stp>
        <stp>2</stp>
        <stp>002050.SZ</stp>
        <stp>2021-12-31</stp>
        <tr r="T486" s="3"/>
      </tp>
      <tp>
        <v>-25.249700411599999</v>
        <stp/>
        <stp>EM_S_FA_YOY_OR</stp>
        <stp>2</stp>
        <stp>002051.SZ</stp>
        <stp>2020-12-31</stp>
        <tr r="S487" s="3"/>
      </tp>
      <tp>
        <v>11.246725421900001</v>
        <stp/>
        <stp>EM_S_FA_YOY_OR</stp>
        <stp>2</stp>
        <stp>002053.SZ</stp>
        <stp>2022-12-31</stp>
        <tr r="U489" s="3"/>
      </tp>
      <tp>
        <v>-17.0882473916</v>
        <stp/>
        <stp>EM_S_FA_YOY_OR</stp>
        <stp>2</stp>
        <stp>002068.SZ</stp>
        <stp>2019-12-31</stp>
        <tr r="R504" s="3"/>
      </tp>
      <tp>
        <v>-23.546737609800001</v>
        <stp/>
        <stp>EM_S_FA_YOY_OR</stp>
        <stp>2</stp>
        <stp>002058.SZ</stp>
        <stp>2019-12-31</stp>
        <tr r="R494" s="3"/>
      </tp>
      <tp>
        <v>14.132443576</v>
        <stp/>
        <stp>EM_S_FA_YOY_OR</stp>
        <stp>2</stp>
        <stp>002060.SZ</stp>
        <stp>2021-12-31</stp>
        <tr r="T496" s="3"/>
      </tp>
      <tp>
        <v>27.2152253235</v>
        <stp/>
        <stp>EM_S_FA_YOY_OR</stp>
        <stp>2</stp>
        <stp>002061.SZ</stp>
        <stp>2020-12-31</stp>
        <tr r="S497" s="3"/>
      </tp>
      <tp>
        <v>10.938740661700001</v>
        <stp/>
        <stp>EM_S_FA_YOY_OR</stp>
        <stp>2</stp>
        <stp>002063.SZ</stp>
        <stp>2022-12-31</stp>
        <tr r="U499" s="3"/>
      </tp>
      <tp>
        <v>14.512910978900001</v>
        <stp/>
        <stp>EM_S_FA_YOY_OR</stp>
        <stp>2</stp>
        <stp>002048.SZ</stp>
        <stp>2019-12-31</stp>
        <tr r="R484" s="3"/>
      </tp>
      <tp>
        <v>5.1536101249000001</v>
        <stp/>
        <stp>EM_S_FA_YOY_OR</stp>
        <stp>2</stp>
        <stp>002073.SZ</stp>
        <stp>2022-12-31</stp>
        <tr r="U507" s="3"/>
      </tp>
      <tp>
        <v>7.5813336930000004</v>
        <stp/>
        <stp>EM_S_FA_YOY_OR</stp>
        <stp>2</stp>
        <stp>002080.SZ</stp>
        <stp>2021-12-31</stp>
        <tr r="T514" s="3"/>
      </tp>
      <tp>
        <v>1.3250457252000001</v>
        <stp/>
        <stp>EM_S_FA_YOY_OR</stp>
        <stp>2</stp>
        <stp>002081.SZ</stp>
        <stp>2020-12-31</stp>
        <tr r="S515" s="3"/>
      </tp>
      <tp>
        <v>1.7670795747000001</v>
        <stp/>
        <stp>EM_S_FA_YOY_OR</stp>
        <stp>2</stp>
        <stp>002083.SZ</stp>
        <stp>2022-12-31</stp>
        <tr r="U517" s="3"/>
      </tp>
      <tp>
        <v>-11.7012818654</v>
        <stp/>
        <stp>EM_S_FA_YOY_OR</stp>
        <stp>2</stp>
        <stp>002090.SZ</stp>
        <stp>2021-12-31</stp>
        <tr r="T524" s="3"/>
      </tp>
      <tp>
        <v>-23.388518641400001</v>
        <stp/>
        <stp>EM_S_FA_YOY_OR</stp>
        <stp>2</stp>
        <stp>002091.SZ</stp>
        <stp>2020-12-31</stp>
        <tr r="S525" s="3"/>
      </tp>
      <tp>
        <v>7.0921294832999999</v>
        <stp/>
        <stp>EM_S_FA_YOY_OR</stp>
        <stp>2</stp>
        <stp>002093.SZ</stp>
        <stp>2022-12-31</stp>
        <tr r="U527" s="3"/>
      </tp>
      <tp>
        <v>-15.5488283179</v>
        <stp/>
        <stp>EM_S_FA_YOY_OR</stp>
        <stp>2</stp>
        <stp>002098.SZ</stp>
        <stp>2019-12-31</stp>
        <tr r="R532" s="3"/>
      </tp>
      <tp>
        <v>16.536868279299998</v>
        <stp/>
        <stp>EM_S_FA_YOY_OR</stp>
        <stp>2</stp>
        <stp>002088.SZ</stp>
        <stp>2019-12-31</stp>
        <tr r="R522" s="3"/>
      </tp>
      <tp>
        <v>-29.359068005800001</v>
        <stp/>
        <stp>EM_S_FA_YOY_OR</stp>
        <stp>2</stp>
        <stp>002900.SZ</stp>
        <stp>2021-12-31</stp>
        <tr r="T1290" s="3"/>
      </tp>
      <tp>
        <v>26.2099334579</v>
        <stp/>
        <stp>EM_S_FA_YOY_OR</stp>
        <stp>2</stp>
        <stp>002901.SZ</stp>
        <stp>2020-12-31</stp>
        <tr r="S1291" s="3"/>
      </tp>
      <tp>
        <v>-18.394608351700001</v>
        <stp/>
        <stp>EM_S_FA_YOY_OR</stp>
        <stp>2</stp>
        <stp>002903.SZ</stp>
        <stp>2022-12-31</stp>
        <tr r="U1293" s="3"/>
      </tp>
      <tp>
        <v>38.064742464600002</v>
        <stp/>
        <stp>EM_S_FA_YOY_OR</stp>
        <stp>2</stp>
        <stp>002910.SZ</stp>
        <stp>2021-12-31</stp>
        <tr r="T1299" s="3"/>
      </tp>
      <tp>
        <v>16.924064201899998</v>
        <stp/>
        <stp>EM_S_FA_YOY_OR</stp>
        <stp>2</stp>
        <stp>002911.SZ</stp>
        <stp>2020-12-31</stp>
        <tr r="S1300" s="3"/>
      </tp>
      <tp>
        <v>2.9761906135</v>
        <stp/>
        <stp>EM_S_FA_YOY_OR</stp>
        <stp>2</stp>
        <stp>002913.SZ</stp>
        <stp>2022-12-31</stp>
        <tr r="U1302" s="3"/>
      </tp>
      <tp>
        <v>18.565681959500001</v>
        <stp/>
        <stp>EM_S_FA_YOY_OR</stp>
        <stp>2</stp>
        <stp>002918.SZ</stp>
        <stp>2019-12-31</stp>
        <tr r="R1306" s="3"/>
      </tp>
      <tp>
        <v>40.746407218199998</v>
        <stp/>
        <stp>EM_S_FA_YOY_OR</stp>
        <stp>2</stp>
        <stp>002920.SZ</stp>
        <stp>2021-12-31</stp>
        <tr r="T1308" s="3"/>
      </tp>
      <tp>
        <v>22.0205072388</v>
        <stp/>
        <stp>EM_S_FA_YOY_OR</stp>
        <stp>2</stp>
        <stp>002921.SZ</stp>
        <stp>2020-12-31</stp>
        <tr r="S1309" s="3"/>
      </tp>
      <tp>
        <v>6.1226304429000002</v>
        <stp/>
        <stp>EM_S_FA_YOY_OR</stp>
        <stp>2</stp>
        <stp>002908.SZ</stp>
        <stp>2019-12-31</stp>
        <tr r="R1297" s="3"/>
      </tp>
      <tp>
        <v>15.091633700999999</v>
        <stp/>
        <stp>EM_S_FA_YOY_OR</stp>
        <stp>2</stp>
        <stp>002800.SZ</stp>
        <stp>2021-12-31</stp>
        <tr r="T1197" s="3"/>
      </tp>
      <tp>
        <v>0.4974754052</v>
        <stp/>
        <stp>EM_S_FA_YOY_OR</stp>
        <stp>2</stp>
        <stp>002801.SZ</stp>
        <stp>2020-12-31</stp>
        <tr r="S1198" s="3"/>
      </tp>
      <tp>
        <v>3.8284979352000001</v>
        <stp/>
        <stp>EM_S_FA_YOY_OR</stp>
        <stp>2</stp>
        <stp>002803.SZ</stp>
        <stp>2022-12-31</stp>
        <tr r="U1200" s="3"/>
      </tp>
      <tp>
        <v>100.7614013889</v>
        <stp/>
        <stp>EM_S_FA_YOY_OR</stp>
        <stp>2</stp>
        <stp>002838.SZ</stp>
        <stp>2019-12-31</stp>
        <tr r="R1232" s="3"/>
      </tp>
      <tp>
        <v>19.222894222400001</v>
        <stp/>
        <stp>EM_S_FA_YOY_OR</stp>
        <stp>2</stp>
        <stp>002810.SZ</stp>
        <stp>2021-12-31</stp>
        <tr r="T1206" s="3"/>
      </tp>
      <tp>
        <v>-24.618146502599998</v>
        <stp/>
        <stp>EM_S_FA_YOY_OR</stp>
        <stp>2</stp>
        <stp>002811.SZ</stp>
        <stp>2020-12-31</stp>
        <tr r="S1207" s="3"/>
      </tp>
      <tp>
        <v>-16.784311147</v>
        <stp/>
        <stp>EM_S_FA_YOY_OR</stp>
        <stp>2</stp>
        <stp>002813.SZ</stp>
        <stp>2022-12-31</stp>
        <tr r="U1209" s="3"/>
      </tp>
      <tp>
        <v>55.684875460699999</v>
        <stp/>
        <stp>EM_S_FA_YOY_OR</stp>
        <stp>2</stp>
        <stp>002828.SZ</stp>
        <stp>2019-12-31</stp>
        <tr r="R1223" s="3"/>
      </tp>
      <tp>
        <v>13.9599747616</v>
        <stp/>
        <stp>EM_S_FA_YOY_OR</stp>
        <stp>2</stp>
        <stp>002818.SZ</stp>
        <stp>2019-12-31</stp>
        <tr r="R1213" s="3"/>
      </tp>
      <tp>
        <v>16.178901916299999</v>
        <stp/>
        <stp>EM_S_FA_YOY_OR</stp>
        <stp>2</stp>
        <stp>002820.SZ</stp>
        <stp>2021-12-31</stp>
        <tr r="T1215" s="3"/>
      </tp>
      <tp>
        <v>28.036918612899999</v>
        <stp/>
        <stp>EM_S_FA_YOY_OR</stp>
        <stp>2</stp>
        <stp>002821.SZ</stp>
        <stp>2020-12-31</stp>
        <tr r="S1216" s="3"/>
      </tp>
      <tp>
        <v>8.7717900537000002</v>
        <stp/>
        <stp>EM_S_FA_YOY_OR</stp>
        <stp>2</stp>
        <stp>002823.SZ</stp>
        <stp>2022-12-31</stp>
        <tr r="U1218" s="3"/>
      </tp>
      <tp>
        <v>-0.76363896949999999</v>
        <stp/>
        <stp>EM_S_FA_YOY_OR</stp>
        <stp>2</stp>
        <stp>002808.SZ</stp>
        <stp>2019-12-31</stp>
        <tr r="R1204" s="3"/>
      </tp>
      <tp>
        <v>1.9908919255999999</v>
        <stp/>
        <stp>EM_S_FA_YOY_OR</stp>
        <stp>2</stp>
        <stp>002830.SZ</stp>
        <stp>2021-12-31</stp>
        <tr r="T1225" s="3"/>
      </tp>
      <tp>
        <v>19.7469452134</v>
        <stp/>
        <stp>EM_S_FA_YOY_OR</stp>
        <stp>2</stp>
        <stp>002831.SZ</stp>
        <stp>2020-12-31</stp>
        <tr r="S1226" s="3"/>
      </tp>
      <tp>
        <v>-10.2589511057</v>
        <stp/>
        <stp>EM_S_FA_YOY_OR</stp>
        <stp>2</stp>
        <stp>002833.SZ</stp>
        <stp>2022-12-31</stp>
        <tr r="U1228" s="3"/>
      </tp>
      <tp>
        <v>-5.5917624296000001</v>
        <stp/>
        <stp>EM_S_FA_YOY_OR</stp>
        <stp>2</stp>
        <stp>002840.SZ</stp>
        <stp>2021-12-31</stp>
        <tr r="T1234" s="3"/>
      </tp>
      <tp>
        <v>0.44927575580000001</v>
        <stp/>
        <stp>EM_S_FA_YOY_OR</stp>
        <stp>2</stp>
        <stp>002841.SZ</stp>
        <stp>2020-12-31</stp>
        <tr r="S1235" s="3"/>
      </tp>
      <tp>
        <v>85.637248011200001</v>
        <stp/>
        <stp>EM_S_FA_YOY_OR</stp>
        <stp>2</stp>
        <stp>002843.SZ</stp>
        <stp>2022-12-31</stp>
        <tr r="U1237" s="3"/>
      </tp>
      <tp>
        <v>49.458006915399999</v>
        <stp/>
        <stp>EM_S_FA_YOY_OR</stp>
        <stp>2</stp>
        <stp>002878.SZ</stp>
        <stp>2019-12-31</stp>
        <tr r="R1269" s="3"/>
      </tp>
      <tp>
        <v>125.0594398109</v>
        <stp/>
        <stp>EM_S_FA_YOY_OR</stp>
        <stp>2</stp>
        <stp>002850.SZ</stp>
        <stp>2021-12-31</stp>
        <tr r="T1243" s="3"/>
      </tp>
      <tp>
        <v>-5.1451058627000004</v>
        <stp/>
        <stp>EM_S_FA_YOY_OR</stp>
        <stp>2</stp>
        <stp>002851.SZ</stp>
        <stp>2020-12-31</stp>
        <tr r="S1244" s="3"/>
      </tp>
      <tp>
        <v>-20.398636969999998</v>
        <stp/>
        <stp>EM_S_FA_YOY_OR</stp>
        <stp>2</stp>
        <stp>002853.SZ</stp>
        <stp>2022-12-31</stp>
        <tr r="U1246" s="3"/>
      </tp>
      <tp>
        <v>-11.7725444983</v>
        <stp/>
        <stp>EM_S_FA_YOY_OR</stp>
        <stp>2</stp>
        <stp>002868.SZ</stp>
        <stp>2019-12-31</stp>
        <tr r="R1260" s="3"/>
      </tp>
      <tp>
        <v>17.340837435099999</v>
        <stp/>
        <stp>EM_S_FA_YOY_OR</stp>
        <stp>2</stp>
        <stp>002858.SZ</stp>
        <stp>2019-12-31</stp>
        <tr r="R1250" s="3"/>
      </tp>
      <tp>
        <v>47.6398734538</v>
        <stp/>
        <stp>EM_S_FA_YOY_OR</stp>
        <stp>2</stp>
        <stp>002860.SZ</stp>
        <stp>2021-12-31</stp>
        <tr r="T1252" s="3"/>
      </tp>
      <tp>
        <v>9.0334392484000006</v>
        <stp/>
        <stp>EM_S_FA_YOY_OR</stp>
        <stp>2</stp>
        <stp>002861.SZ</stp>
        <stp>2020-12-31</stp>
        <tr r="S1253" s="3"/>
      </tp>
      <tp>
        <v>6.6710460198000003</v>
        <stp/>
        <stp>EM_S_FA_YOY_OR</stp>
        <stp>2</stp>
        <stp>002863.SZ</stp>
        <stp>2022-12-31</stp>
        <tr r="U1255" s="3"/>
      </tp>
      <tp>
        <v>-20.222509156600001</v>
        <stp/>
        <stp>EM_S_FA_YOY_OR</stp>
        <stp>2</stp>
        <stp>002848.SZ</stp>
        <stp>2019-12-31</stp>
        <tr r="R1241" s="3"/>
      </tp>
      <tp>
        <v>400.66482317880002</v>
        <stp/>
        <stp>EM_S_FA_YOY_OR</stp>
        <stp>2</stp>
        <stp>002870.SZ</stp>
        <stp>2021-12-31</stp>
        <tr r="T1262" s="3"/>
      </tp>
      <tp>
        <v>-2.9941178016999999</v>
        <stp/>
        <stp>EM_S_FA_YOY_OR</stp>
        <stp>2</stp>
        <stp>002871.SZ</stp>
        <stp>2020-12-31</stp>
        <tr r="S1263" s="3"/>
      </tp>
      <tp>
        <v>12.149249295100001</v>
        <stp/>
        <stp>EM_S_FA_YOY_OR</stp>
        <stp>2</stp>
        <stp>002873.SZ</stp>
        <stp>2022-12-31</stp>
        <tr r="U1265" s="3"/>
      </tp>
      <tp>
        <v>0.31728476979999998</v>
        <stp/>
        <stp>EM_S_FA_YOY_OR</stp>
        <stp>2</stp>
        <stp>002880.SZ</stp>
        <stp>2021-12-31</stp>
        <tr r="T1271" s="3"/>
      </tp>
      <tp>
        <v>20.154749218199999</v>
        <stp/>
        <stp>EM_S_FA_YOY_OR</stp>
        <stp>2</stp>
        <stp>002881.SZ</stp>
        <stp>2020-12-31</stp>
        <tr r="S1272" s="3"/>
      </tp>
      <tp>
        <v>23.1114995929</v>
        <stp/>
        <stp>EM_S_FA_YOY_OR</stp>
        <stp>2</stp>
        <stp>002883.SZ</stp>
        <stp>2022-12-31</stp>
        <tr r="U1274" s="3"/>
      </tp>
      <tp>
        <v>0.96498053019999996</v>
        <stp/>
        <stp>EM_S_FA_YOY_OR</stp>
        <stp>2</stp>
        <stp>002890.SZ</stp>
        <stp>2021-12-31</stp>
        <tr r="T1281" s="3"/>
      </tp>
      <tp>
        <v>30.0958105614</v>
        <stp/>
        <stp>EM_S_FA_YOY_OR</stp>
        <stp>2</stp>
        <stp>002891.SZ</stp>
        <stp>2020-12-31</stp>
        <tr r="S1282" s="3"/>
      </tp>
      <tp>
        <v>2.3396146132000002</v>
        <stp/>
        <stp>EM_S_FA_YOY_OR</stp>
        <stp>2</stp>
        <stp>002893.SZ</stp>
        <stp>2022-12-31</stp>
        <tr r="U1284" s="3"/>
      </tp>
      <tp>
        <v>-32.733148404399998</v>
        <stp/>
        <stp>EM_S_FA_YOY_OR</stp>
        <stp>2</stp>
        <stp>002898.SZ</stp>
        <stp>2019-12-31</stp>
        <tr r="R1288" s="3"/>
      </tp>
      <tp>
        <v>3.0742191112000001</v>
        <stp/>
        <stp>EM_S_FA_YOY_OR</stp>
        <stp>2</stp>
        <stp>002888.SZ</stp>
        <stp>2019-12-31</stp>
        <tr r="R1279" s="3"/>
      </tp>
      <tp>
        <v>-11.557926416900001</v>
        <stp/>
        <stp>EM_S_FA_YOY_OR</stp>
        <stp>2</stp>
        <stp>601700.SH</stp>
        <stp>2020-12-31</stp>
        <tr r="S2872" s="3"/>
      </tp>
      <tp>
        <v>20.057501788500002</v>
        <stp/>
        <stp>EM_S_FA_YOY_OR</stp>
        <stp>2</stp>
        <stp>601799.SH</stp>
        <stp>2019-12-31</stp>
        <tr r="R2881" s="3"/>
      </tp>
      <tp>
        <v>19.390009268099998</v>
        <stp/>
        <stp>EM_S_FA_YOY_OR</stp>
        <stp>2</stp>
        <stp>601789.SH</stp>
        <stp>2019-12-31</stp>
        <tr r="R2879" s="3"/>
      </tp>
      <tp>
        <v>17.997531714099999</v>
        <stp/>
        <stp>EM_S_FA_YOY_OR</stp>
        <stp>2</stp>
        <stp>601669.SH</stp>
        <stp>2019-12-31</stp>
        <tr r="R2866" s="3"/>
      </tp>
      <tp>
        <v>-2.2191394831000002</v>
        <stp/>
        <stp>EM_S_FA_YOY_OR</stp>
        <stp>2</stp>
        <stp>601600.SH</stp>
        <stp>2020-12-31</stp>
        <tr r="S2853" s="3"/>
      </tp>
      <tp>
        <v>4.3727586681000004</v>
        <stp/>
        <stp>EM_S_FA_YOY_OR</stp>
        <stp>2</stp>
        <stp>601601.SH</stp>
        <stp>2021-12-31</stp>
        <tr r="T2854" s="3"/>
      </tp>
      <tp>
        <v>14.9991773289</v>
        <stp/>
        <stp>EM_S_FA_YOY_OR</stp>
        <stp>2</stp>
        <stp>601611.SH</stp>
        <stp>2021-12-31</stp>
        <tr r="T2857" s="3"/>
      </tp>
      <tp>
        <v>4.3438126281000002</v>
        <stp/>
        <stp>EM_S_FA_YOY_OR</stp>
        <stp>2</stp>
        <stp>601619.SH</stp>
        <stp>2019-12-31</stp>
        <tr r="R2860" s="3"/>
      </tp>
      <tp>
        <v>0.40839455530000002</v>
        <stp/>
        <stp>EM_S_FA_YOY_OR</stp>
        <stp>2</stp>
        <stp>601699.SH</stp>
        <stp>2019-12-31</stp>
        <tr r="R2871" s="3"/>
      </tp>
      <tp>
        <v>-10.4455548683</v>
        <stp/>
        <stp>EM_S_FA_YOY_OR</stp>
        <stp>2</stp>
        <stp>601689.SH</stp>
        <stp>2019-12-31</stp>
        <tr r="R2870" s="3"/>
      </tp>
      <tp>
        <v>-2.3021805342000001</v>
        <stp/>
        <stp>EM_S_FA_YOY_OR</stp>
        <stp>2</stp>
        <stp>601579.SH</stp>
        <stp>2019-12-31</stp>
        <tr r="R2849" s="3"/>
      </tp>
      <tp>
        <v>3.3648353414000001</v>
        <stp/>
        <stp>EM_S_FA_YOY_OR</stp>
        <stp>2</stp>
        <stp>601500.SH</stp>
        <stp>2020-12-31</stp>
        <tr r="S2842" s="3"/>
      </tp>
      <tp>
        <v>15.1103916856</v>
        <stp/>
        <stp>EM_S_FA_YOY_OR</stp>
        <stp>2</stp>
        <stp>601519.SH</stp>
        <stp>2019-12-31</stp>
        <tr r="R2845" s="3"/>
      </tp>
      <tp>
        <v>-36.492500714800002</v>
        <stp/>
        <stp>EM_S_FA_YOY_OR</stp>
        <stp>2</stp>
        <stp>601599.SH</stp>
        <stp>2019-12-31</stp>
        <tr r="R2852" s="3"/>
      </tp>
      <tp>
        <v>44.9534938121</v>
        <stp/>
        <stp>EM_S_FA_YOY_OR</stp>
        <stp>2</stp>
        <stp>601369.SH</stp>
        <stp>2019-12-31</stp>
        <tr r="R2836" s="3"/>
      </tp>
      <tp>
        <v>-9.5503070416</v>
        <stp/>
        <stp>EM_S_FA_YOY_OR</stp>
        <stp>2</stp>
        <stp>601360.SH</stp>
        <stp>2020-12-31</stp>
        <tr r="S2833" s="3"/>
      </tp>
      <tp>
        <v>3.7334912510999998</v>
        <stp/>
        <stp>EM_S_FA_YOY_OR</stp>
        <stp>2</stp>
        <stp>601339.SH</stp>
        <stp>2019-12-31</stp>
        <tr r="R2832" s="3"/>
      </tp>
      <tp>
        <v>28.669000322300001</v>
        <stp/>
        <stp>EM_S_FA_YOY_OR</stp>
        <stp>2</stp>
        <stp>601311.SH</stp>
        <stp>2021-12-31</stp>
        <tr r="T2826" s="3"/>
      </tp>
      <tp>
        <v>14.493009859800001</v>
        <stp/>
        <stp>EM_S_FA_YOY_OR</stp>
        <stp>2</stp>
        <stp>601390.SH</stp>
        <stp>2020-12-31</stp>
        <tr r="S2840" s="3"/>
      </tp>
      <tp>
        <v>23.7199109807</v>
        <stp/>
        <stp>EM_S_FA_YOY_OR</stp>
        <stp>2</stp>
        <stp>601200.SH</stp>
        <stp>2020-12-31</stp>
        <tr r="S2811" s="3"/>
      </tp>
      <tp>
        <v>21.638622699500001</v>
        <stp/>
        <stp>EM_S_FA_YOY_OR</stp>
        <stp>2</stp>
        <stp>601211.SH</stp>
        <stp>2021-12-31</stp>
        <tr r="T2813" s="3"/>
      </tp>
      <tp>
        <v>21.520990767299999</v>
        <stp/>
        <stp>EM_S_FA_YOY_OR</stp>
        <stp>2</stp>
        <stp>601212.SH</stp>
        <stp>2022-12-31</stp>
        <tr r="U2814" s="3"/>
      </tp>
      <tp>
        <v>13.471778116499999</v>
        <stp/>
        <stp>EM_S_FA_YOY_OR</stp>
        <stp>2</stp>
        <stp>601229.SH</stp>
        <stp>2019-12-31</stp>
        <tr r="R2821" s="3"/>
      </tp>
      <tp>
        <v>-6.6576548069000001</v>
        <stp/>
        <stp>EM_S_FA_YOY_OR</stp>
        <stp>2</stp>
        <stp>601222.SH</stp>
        <stp>2022-12-31</stp>
        <tr r="U2817" s="3"/>
      </tp>
      <tp>
        <v>15.9413581137</v>
        <stp/>
        <stp>EM_S_FA_YOY_OR</stp>
        <stp>2</stp>
        <stp>601231.SH</stp>
        <stp>2021-12-31</stp>
        <tr r="T2822" s="3"/>
      </tp>
      <tp>
        <v>11.6378875668</v>
        <stp/>
        <stp>EM_S_FA_YOY_OR</stp>
        <stp>2</stp>
        <stp>601179.SH</stp>
        <stp>2019-12-31</stp>
        <tr r="R2806" s="3"/>
      </tp>
      <tp>
        <v>13.770544982700001</v>
        <stp/>
        <stp>EM_S_FA_YOY_OR</stp>
        <stp>2</stp>
        <stp>601169.SH</stp>
        <stp>2019-12-31</stp>
        <tr r="R2804" s="3"/>
      </tp>
      <tp>
        <v>45.086931766299998</v>
        <stp/>
        <stp>EM_S_FA_YOY_OR</stp>
        <stp>2</stp>
        <stp>601100.SH</stp>
        <stp>2020-12-31</stp>
        <tr r="S2784" s="3"/>
      </tp>
      <tp>
        <v>91.840491365600002</v>
        <stp/>
        <stp>EM_S_FA_YOY_OR</stp>
        <stp>2</stp>
        <stp>601101.SH</stp>
        <stp>2021-12-31</stp>
        <tr r="T2785" s="3"/>
      </tp>
      <tp>
        <v>10.076481552100001</v>
        <stp/>
        <stp>EM_S_FA_YOY_OR</stp>
        <stp>2</stp>
        <stp>601139.SH</stp>
        <stp>2019-12-31</stp>
        <tr r="R2798" s="3"/>
      </tp>
      <tp>
        <v>7.2340284838000004</v>
        <stp/>
        <stp>EM_S_FA_YOY_OR</stp>
        <stp>2</stp>
        <stp>601111.SH</stp>
        <stp>2021-12-31</stp>
        <tr r="T2789" s="3"/>
      </tp>
      <tp>
        <v>10.3728140914</v>
        <stp/>
        <stp>EM_S_FA_YOY_OR</stp>
        <stp>2</stp>
        <stp>601199.SH</stp>
        <stp>2019-12-31</stp>
        <tr r="R2810" s="3"/>
      </tp>
      <tp>
        <v>285.60437485699998</v>
        <stp/>
        <stp>EM_S_FA_YOY_OR</stp>
        <stp>2</stp>
        <stp>601069.SH</stp>
        <stp>2019-12-31</stp>
        <tr r="R2779" s="3"/>
      </tp>
      <tp>
        <v>-30.0812158154</v>
        <stp/>
        <stp>EM_S_FA_YOY_OR</stp>
        <stp>2</stp>
        <stp>601000.SH</stp>
        <stp>2020-12-31</stp>
        <tr r="S2758" s="3"/>
      </tp>
      <tp>
        <v>67.492388848900006</v>
        <stp/>
        <stp>EM_S_FA_YOY_OR</stp>
        <stp>2</stp>
        <stp>601001.SH</stp>
        <stp>2021-12-31</stp>
        <tr r="T2759" s="3"/>
      </tp>
      <tp>
        <v>-5.4499341325000001</v>
        <stp/>
        <stp>EM_S_FA_YOY_OR</stp>
        <stp>2</stp>
        <stp>601002.SH</stp>
        <stp>2022-12-31</stp>
        <tr r="U2760" s="3"/>
      </tp>
      <tp>
        <v>-60.7963258407</v>
        <stp/>
        <stp>EM_S_FA_YOY_OR</stp>
        <stp>2</stp>
        <stp>601010.SH</stp>
        <stp>2020-12-31</stp>
        <tr r="S2767" s="3"/>
      </tp>
      <tp>
        <v>33.791906725600001</v>
        <stp/>
        <stp>EM_S_FA_YOY_OR</stp>
        <stp>2</stp>
        <stp>601011.SH</stp>
        <stp>2021-12-31</stp>
        <tr r="T2768" s="3"/>
      </tp>
      <tp>
        <v>60.031665088600001</v>
        <stp/>
        <stp>EM_S_FA_YOY_OR</stp>
        <stp>2</stp>
        <stp>601012.SH</stp>
        <stp>2022-12-31</stp>
        <tr r="U2769" s="3"/>
      </tp>
      <tp>
        <v>4.4503509069999998</v>
        <stp/>
        <stp>EM_S_FA_YOY_OR</stp>
        <stp>2</stp>
        <stp>601019.SH</stp>
        <stp>2019-12-31</stp>
        <tr r="R2773" s="3"/>
      </tp>
      <tp>
        <v>56.584098359899997</v>
        <stp/>
        <stp>EM_S_FA_YOY_OR</stp>
        <stp>2</stp>
        <stp>601020.SH</stp>
        <stp>2020-12-31</stp>
        <tr r="S2774" s="3"/>
      </tp>
      <tp>
        <v>15.845537929800001</v>
        <stp/>
        <stp>EM_S_FA_YOY_OR</stp>
        <stp>2</stp>
        <stp>601021.SH</stp>
        <stp>2021-12-31</stp>
        <tr r="T2775" s="3"/>
      </tp>
      <tp>
        <v>18.378403388100001</v>
        <stp/>
        <stp>EM_S_FA_YOY_OR</stp>
        <stp>2</stp>
        <stp>601009.SH</stp>
        <stp>2019-12-31</stp>
        <tr r="R2766" s="3"/>
      </tp>
      <tp>
        <v>352.71603084169999</v>
        <stp/>
        <stp>EM_S_FA_YOY_OR</stp>
        <stp>2</stp>
        <stp>601099.SH</stp>
        <stp>2019-12-31</stp>
        <tr r="R2783" s="3"/>
      </tp>
      <tp>
        <v>11.860912649799999</v>
        <stp/>
        <stp>EM_S_FA_YOY_OR</stp>
        <stp>2</stp>
        <stp>601952.SH</stp>
        <stp>2022-12-31</stp>
        <tr r="U2911" s="3"/>
      </tp>
      <tp>
        <v>47.844781757600003</v>
        <stp/>
        <stp>EM_S_FA_YOY_OR</stp>
        <stp>2</stp>
        <stp>601969.SH</stp>
        <stp>2019-12-31</stp>
        <tr r="R2916" s="3"/>
      </tp>
      <tp>
        <v>18.361879141900001</v>
        <stp/>
        <stp>EM_S_FA_YOY_OR</stp>
        <stp>2</stp>
        <stp>601949.SH</stp>
        <stp>2019-12-31</stp>
        <tr r="R2910" s="3"/>
      </tp>
      <tp>
        <v>5.6944325898999999</v>
        <stp/>
        <stp>EM_S_FA_YOY_OR</stp>
        <stp>2</stp>
        <stp>601900.SH</stp>
        <stp>2020-12-31</stp>
        <tr r="S2901" s="3"/>
      </tp>
      <tp>
        <v>14.3121205513</v>
        <stp/>
        <stp>EM_S_FA_YOY_OR</stp>
        <stp>2</stp>
        <stp>601901.SH</stp>
        <stp>2021-12-31</stp>
        <tr r="T2902" s="3"/>
      </tp>
      <tp>
        <v>7.0934342706000004</v>
        <stp/>
        <stp>EM_S_FA_YOY_OR</stp>
        <stp>2</stp>
        <stp>601939.SH</stp>
        <stp>2019-12-31</stp>
        <tr r="R2909" s="3"/>
      </tp>
      <tp>
        <v>-4.1932689295000003</v>
        <stp/>
        <stp>EM_S_FA_YOY_OR</stp>
        <stp>2</stp>
        <stp>601929.SH</stp>
        <stp>2019-12-31</stp>
        <tr r="R2907" s="3"/>
      </tp>
      <tp>
        <v>25.016362833599999</v>
        <stp/>
        <stp>EM_S_FA_YOY_OR</stp>
        <stp>2</stp>
        <stp>601919.SH</stp>
        <stp>2019-12-31</stp>
        <tr r="R2905" s="3"/>
      </tp>
      <tp>
        <v>8.1551881367999997</v>
        <stp/>
        <stp>EM_S_FA_YOY_OR</stp>
        <stp>2</stp>
        <stp>601991.SH</stp>
        <stp>2021-12-31</stp>
        <tr r="T2920" s="3"/>
      </tp>
      <tp>
        <v>-16.833727438299999</v>
        <stp/>
        <stp>EM_S_FA_YOY_OR</stp>
        <stp>2</stp>
        <stp>601992.SH</stp>
        <stp>2022-12-31</stp>
        <tr r="U2921" s="3"/>
      </tp>
      <tp>
        <v>15.623678184299999</v>
        <stp/>
        <stp>EM_S_FA_YOY_OR</stp>
        <stp>2</stp>
        <stp>601999.SH</stp>
        <stp>2019-12-31</stp>
        <tr r="R2925" s="3"/>
      </tp>
      <tp>
        <v>-15.020782433300001</v>
        <stp/>
        <stp>EM_S_FA_YOY_OR</stp>
        <stp>2</stp>
        <stp>601989.SH</stp>
        <stp>2019-12-31</stp>
        <tr r="R2919" s="3"/>
      </tp>
      <tp>
        <v>10.6417702853</v>
        <stp/>
        <stp>EM_S_FA_YOY_OR</stp>
        <stp>2</stp>
        <stp>001979.SZ</stp>
        <stp>2019-12-31</stp>
        <tr r="R438" s="3"/>
      </tp>
      <tp>
        <v>21.6947609138</v>
        <stp/>
        <stp>EM_S_FA_YOY_OR</stp>
        <stp>2</stp>
        <stp>601872.SH</stp>
        <stp>2022-12-31</stp>
        <tr r="U2890" s="3"/>
      </tp>
      <tp>
        <v>12.9877788944</v>
        <stp/>
        <stp>EM_S_FA_YOY_OR</stp>
        <stp>2</stp>
        <stp>601800.SH</stp>
        <stp>2020-12-31</stp>
        <tr r="S2882" s="3"/>
      </tp>
      <tp>
        <v>14.2456755941</v>
        <stp/>
        <stp>EM_S_FA_YOY_OR</stp>
        <stp>2</stp>
        <stp>601801.SH</stp>
        <stp>2021-12-31</stp>
        <tr r="T2883" s="3"/>
      </tp>
      <tp>
        <v>16.122316955799999</v>
        <stp/>
        <stp>EM_S_FA_YOY_OR</stp>
        <stp>2</stp>
        <stp>601811.SH</stp>
        <stp>2021-12-31</stp>
        <tr r="T2885" s="3"/>
      </tp>
      <tp>
        <v>0.17379143150000001</v>
        <stp/>
        <stp>EM_S_FA_YOY_OR</stp>
        <stp>2</stp>
        <stp>601880.SH</stp>
        <stp>2020-12-31</stp>
        <tr r="S2893" s="3"/>
      </tp>
      <tp>
        <v>51.516929652599998</v>
        <stp/>
        <stp>EM_S_FA_YOY_OR</stp>
        <stp>2</stp>
        <stp>601881.SH</stp>
        <stp>2021-12-31</stp>
        <tr r="T2894" s="3"/>
      </tp>
      <tp>
        <v>16.370546290899998</v>
        <stp/>
        <stp>EM_S_FA_YOY_OR</stp>
        <stp>2</stp>
        <stp>601882.SH</stp>
        <stp>2022-12-31</stp>
        <tr r="U2895" s="3"/>
      </tp>
      <tp>
        <v>-13.643173132099999</v>
        <stp/>
        <stp>EM_S_FA_YOY_OR</stp>
        <stp>2</stp>
        <stp>601890.SH</stp>
        <stp>2020-12-31</stp>
        <tr r="S2898" s="3"/>
      </tp>
      <tp>
        <v>28.4012887455</v>
        <stp/>
        <stp>EM_S_FA_YOY_OR</stp>
        <stp>2</stp>
        <stp>601899.SH</stp>
        <stp>2019-12-31</stp>
        <tr r="R2900" s="3"/>
      </tp>
      <tp>
        <v>6.1940122653999996</v>
        <stp/>
        <stp>EM_S_FA_YOY_OR</stp>
        <stp>2</stp>
        <stp>001872.SZ</stp>
        <stp>2022-12-31</stp>
        <tr r="U434" s="3"/>
      </tp>
      <tp>
        <v>6.9115004692999999</v>
        <stp/>
        <stp>EM_S_FA_YOY_OR</stp>
        <stp>2</stp>
        <stp>600740.SH</stp>
        <stp>2020-12-31</stp>
        <tr r="S2577" s="3"/>
      </tp>
      <tp>
        <v>4.7661419395999998</v>
        <stp/>
        <stp>EM_S_FA_YOY_OR</stp>
        <stp>2</stp>
        <stp>600741.SH</stp>
        <stp>2021-12-31</stp>
        <tr r="T2578" s="3"/>
      </tp>
      <tp>
        <v>-2.7547944452999999</v>
        <stp/>
        <stp>EM_S_FA_YOY_OR</stp>
        <stp>2</stp>
        <stp>600742.SH</stp>
        <stp>2022-12-31</stp>
        <tr r="U2579" s="3"/>
      </tp>
      <tp>
        <v>25.5273612517</v>
        <stp/>
        <stp>EM_S_FA_YOY_OR</stp>
        <stp>2</stp>
        <stp>600779.SH</stp>
        <stp>2019-12-31</stp>
        <tr r="R2611" s="3"/>
      </tp>
      <tp>
        <v>-0.32467702110000002</v>
        <stp/>
        <stp>EM_S_FA_YOY_OR</stp>
        <stp>2</stp>
        <stp>600750.SH</stp>
        <stp>2020-12-31</stp>
        <tr r="S2586" s="3"/>
      </tp>
      <tp>
        <v>-49.015500837399998</v>
        <stp/>
        <stp>EM_S_FA_YOY_OR</stp>
        <stp>2</stp>
        <stp>600751.SH</stp>
        <stp>2021-12-31</stp>
        <tr r="T2587" s="3"/>
      </tp>
      <tp>
        <v>-37.909332627200001</v>
        <stp/>
        <stp>EM_S_FA_YOY_OR</stp>
        <stp>2</stp>
        <stp>600769.SH</stp>
        <stp>2019-12-31</stp>
        <tr r="R2602" s="3"/>
      </tp>
      <tp>
        <v>-16.314804081399998</v>
        <stp/>
        <stp>EM_S_FA_YOY_OR</stp>
        <stp>2</stp>
        <stp>600759.SH</stp>
        <stp>2019-12-31</stp>
        <tr r="R2594" s="3"/>
      </tp>
      <tp>
        <v>14.9617648509</v>
        <stp/>
        <stp>EM_S_FA_YOY_OR</stp>
        <stp>2</stp>
        <stp>600760.SH</stp>
        <stp>2020-12-31</stp>
        <tr r="S2595" s="3"/>
      </tp>
      <tp>
        <v>20.4742955131</v>
        <stp/>
        <stp>EM_S_FA_YOY_OR</stp>
        <stp>2</stp>
        <stp>600761.SH</stp>
        <stp>2021-12-31</stp>
        <tr r="T2596" s="3"/>
      </tp>
      <tp>
        <v>5.2179325381000004</v>
        <stp/>
        <stp>EM_S_FA_YOY_OR</stp>
        <stp>2</stp>
        <stp>600749.SH</stp>
        <stp>2019-12-31</stp>
        <tr r="R2585" s="3"/>
      </tp>
      <tp>
        <v>-17.709886170299999</v>
        <stp/>
        <stp>EM_S_FA_YOY_OR</stp>
        <stp>2</stp>
        <stp>600770.SH</stp>
        <stp>2020-12-31</stp>
        <tr r="S2603" s="3"/>
      </tp>
      <tp>
        <v>-23.0034240592</v>
        <stp/>
        <stp>EM_S_FA_YOY_OR</stp>
        <stp>2</stp>
        <stp>600771.SH</stp>
        <stp>2021-12-31</stp>
        <tr r="T2604" s="3"/>
      </tp>
      <tp>
        <v>21.859547121599999</v>
        <stp/>
        <stp>EM_S_FA_YOY_OR</stp>
        <stp>2</stp>
        <stp>600702.SH</stp>
        <stp>2022-12-31</stp>
        <tr r="U2541" s="3"/>
      </tp>
      <tp>
        <v>-7.9356016930999997</v>
        <stp/>
        <stp>EM_S_FA_YOY_OR</stp>
        <stp>2</stp>
        <stp>600739.SH</stp>
        <stp>2019-12-31</stp>
        <tr r="R2576" s="3"/>
      </tp>
      <tp>
        <v>15.0778764133</v>
        <stp/>
        <stp>EM_S_FA_YOY_OR</stp>
        <stp>2</stp>
        <stp>600710.SH</stp>
        <stp>2020-12-31</stp>
        <tr r="S2548" s="3"/>
      </tp>
      <tp>
        <v>15.2933846442</v>
        <stp/>
        <stp>EM_S_FA_YOY_OR</stp>
        <stp>2</stp>
        <stp>600711.SH</stp>
        <stp>2021-12-31</stp>
        <tr r="T2549" s="3"/>
      </tp>
      <tp>
        <v>-18.8375745526</v>
        <stp/>
        <stp>EM_S_FA_YOY_OR</stp>
        <stp>2</stp>
        <stp>600712.SH</stp>
        <stp>2022-12-31</stp>
        <tr r="U2550" s="3"/>
      </tp>
      <tp>
        <v>1.3253211657999999</v>
        <stp/>
        <stp>EM_S_FA_YOY_OR</stp>
        <stp>2</stp>
        <stp>600729.SH</stp>
        <stp>2019-12-31</stp>
        <tr r="R2566" s="3"/>
      </tp>
      <tp>
        <v>4.941314953</v>
        <stp/>
        <stp>EM_S_FA_YOY_OR</stp>
        <stp>2</stp>
        <stp>600719.SH</stp>
        <stp>2019-12-31</stp>
        <tr r="R2557" s="3"/>
      </tp>
      <tp>
        <v>12.701583984499999</v>
        <stp/>
        <stp>EM_S_FA_YOY_OR</stp>
        <stp>2</stp>
        <stp>600720.SH</stp>
        <stp>2020-12-31</stp>
        <tr r="S2558" s="3"/>
      </tp>
      <tp>
        <v>232.84237745620001</v>
        <stp/>
        <stp>EM_S_FA_YOY_OR</stp>
        <stp>2</stp>
        <stp>600721.SH</stp>
        <stp>2021-12-31</stp>
        <tr r="T2559" s="3"/>
      </tp>
      <tp>
        <v>16.188954233099999</v>
        <stp/>
        <stp>EM_S_FA_YOY_OR</stp>
        <stp>2</stp>
        <stp>600722.SH</stp>
        <stp>2022-12-31</stp>
        <tr r="U2560" s="3"/>
      </tp>
      <tp>
        <v>3.8617426331</v>
        <stp/>
        <stp>EM_S_FA_YOY_OR</stp>
        <stp>2</stp>
        <stp>600730.SH</stp>
        <stp>2020-12-31</stp>
        <tr r="S2567" s="3"/>
      </tp>
      <tp>
        <v>23.788499745900001</v>
        <stp/>
        <stp>EM_S_FA_YOY_OR</stp>
        <stp>2</stp>
        <stp>600731.SH</stp>
        <stp>2021-12-31</stp>
        <tr r="T2568" s="3"/>
      </tp>
      <tp>
        <v>126.7215086705</v>
        <stp/>
        <stp>EM_S_FA_YOY_OR</stp>
        <stp>2</stp>
        <stp>600732.SH</stp>
        <stp>2022-12-31</stp>
        <tr r="U2569" s="3"/>
      </tp>
      <tp>
        <v>4.9507278869000002</v>
        <stp/>
        <stp>EM_S_FA_YOY_OR</stp>
        <stp>2</stp>
        <stp>600780.SH</stp>
        <stp>2020-12-31</stp>
        <tr r="S2612" s="3"/>
      </tp>
      <tp>
        <v>-5.6331375321000001</v>
        <stp/>
        <stp>EM_S_FA_YOY_OR</stp>
        <stp>2</stp>
        <stp>600782.SH</stp>
        <stp>2022-12-31</stp>
        <tr r="U2613" s="3"/>
      </tp>
      <tp>
        <v>-16.467006152700002</v>
        <stp/>
        <stp>EM_S_FA_YOY_OR</stp>
        <stp>2</stp>
        <stp>600790.SH</stp>
        <stp>2020-12-31</stp>
        <tr r="S2619" s="3"/>
      </tp>
      <tp>
        <v>554.85912306720002</v>
        <stp/>
        <stp>EM_S_FA_YOY_OR</stp>
        <stp>2</stp>
        <stp>600791.SH</stp>
        <stp>2021-12-31</stp>
        <tr r="T2620" s="3"/>
      </tp>
      <tp>
        <v>23.598568280599999</v>
        <stp/>
        <stp>EM_S_FA_YOY_OR</stp>
        <stp>2</stp>
        <stp>600792.SH</stp>
        <stp>2022-12-31</stp>
        <tr r="U2621" s="3"/>
      </tp>
      <tp>
        <v>12.106965278700001</v>
        <stp/>
        <stp>EM_S_FA_YOY_OR</stp>
        <stp>2</stp>
        <stp>600789.SH</stp>
        <stp>2019-12-31</stp>
        <tr r="R2618" s="3"/>
      </tp>
      <tp>
        <v>11.133354385200001</v>
        <stp/>
        <stp>EM_S_FA_YOY_OR</stp>
        <stp>2</stp>
        <stp>000700.SZ</stp>
        <stp>2020-12-31</stp>
        <tr r="S231" s="3"/>
      </tp>
      <tp>
        <v>42.310651730799997</v>
        <stp/>
        <stp>EM_S_FA_YOY_OR</stp>
        <stp>2</stp>
        <stp>000701.SZ</stp>
        <stp>2021-12-31</stp>
        <tr r="T232" s="3"/>
      </tp>
      <tp>
        <v>-18.893571208299999</v>
        <stp/>
        <stp>EM_S_FA_YOY_OR</stp>
        <stp>2</stp>
        <stp>000702.SZ</stp>
        <stp>2022-12-31</stp>
        <tr r="U233" s="3"/>
      </tp>
      <tp>
        <v>13.0918042778</v>
        <stp/>
        <stp>EM_S_FA_YOY_OR</stp>
        <stp>2</stp>
        <stp>000739.SZ</stp>
        <stp>2019-12-31</stp>
        <tr r="R263" s="3"/>
      </tp>
      <tp>
        <v>66.947691537200001</v>
        <stp/>
        <stp>EM_S_FA_YOY_OR</stp>
        <stp>2</stp>
        <stp>300709.SZ</stp>
        <stp>2019-12-31</stp>
        <tr r="R1975" s="3"/>
      </tp>
      <tp>
        <v>13.7548472857</v>
        <stp/>
        <stp>EM_S_FA_YOY_OR</stp>
        <stp>2</stp>
        <stp>300730.SZ</stp>
        <stp>2020-12-31</stp>
        <tr r="S1993" s="3"/>
      </tp>
      <tp>
        <v>85.152359021899997</v>
        <stp/>
        <stp>EM_S_FA_YOY_OR</stp>
        <stp>2</stp>
        <stp>300731.SZ</stp>
        <stp>2021-12-31</stp>
        <tr r="T1994" s="3"/>
      </tp>
      <tp>
        <v>22.3812661451</v>
        <stp/>
        <stp>EM_S_FA_YOY_OR</stp>
        <stp>2</stp>
        <stp>300732.SZ</stp>
        <stp>2022-12-31</stp>
        <tr r="U1995" s="3"/>
      </tp>
      <tp>
        <v>-4.7758158043999996</v>
        <stp/>
        <stp>EM_S_FA_YOY_OR</stp>
        <stp>2</stp>
        <stp>000710.SZ</stp>
        <stp>2020-12-31</stp>
        <tr r="S239" s="3"/>
      </tp>
      <tp>
        <v>-36.286632673200003</v>
        <stp/>
        <stp>EM_S_FA_YOY_OR</stp>
        <stp>2</stp>
        <stp>000711.SZ</stp>
        <stp>2021-12-31</stp>
        <tr r="T240" s="3"/>
      </tp>
      <tp>
        <v>-75.420167717400005</v>
        <stp/>
        <stp>EM_S_FA_YOY_OR</stp>
        <stp>2</stp>
        <stp>000712.SZ</stp>
        <stp>2022-12-31</stp>
        <tr r="U241" s="3"/>
      </tp>
      <tp>
        <v>1.0993598144000001</v>
        <stp/>
        <stp>EM_S_FA_YOY_OR</stp>
        <stp>2</stp>
        <stp>000729.SZ</stp>
        <stp>2019-12-31</stp>
        <tr r="R256" s="3"/>
      </tp>
      <tp>
        <v>10.6275951615</v>
        <stp/>
        <stp>EM_S_FA_YOY_OR</stp>
        <stp>2</stp>
        <stp>300719.SZ</stp>
        <stp>2019-12-31</stp>
        <tr r="R1984" s="3"/>
      </tp>
      <tp>
        <v>24.152221387200001</v>
        <stp/>
        <stp>EM_S_FA_YOY_OR</stp>
        <stp>2</stp>
        <stp>300720.SZ</stp>
        <stp>2020-12-31</stp>
        <tr r="S1985" s="3"/>
      </tp>
      <tp>
        <v>44.440564623500002</v>
        <stp/>
        <stp>EM_S_FA_YOY_OR</stp>
        <stp>2</stp>
        <stp>300721.SZ</stp>
        <stp>2021-12-31</stp>
        <tr r="T1986" s="3"/>
      </tp>
      <tp>
        <v>16.174119456300001</v>
        <stp/>
        <stp>EM_S_FA_YOY_OR</stp>
        <stp>2</stp>
        <stp>300722.SZ</stp>
        <stp>2022-12-31</stp>
        <tr r="U1987" s="3"/>
      </tp>
      <tp>
        <v>5.4986130285000003</v>
        <stp/>
        <stp>EM_S_FA_YOY_OR</stp>
        <stp>2</stp>
        <stp>000719.SZ</stp>
        <stp>2019-12-31</stp>
        <tr r="R247" s="3"/>
      </tp>
      <tp>
        <v>7.6164598633000002</v>
        <stp/>
        <stp>EM_S_FA_YOY_OR</stp>
        <stp>2</stp>
        <stp>000720.SZ</stp>
        <stp>2020-12-31</stp>
        <tr r="S248" s="3"/>
      </tp>
      <tp>
        <v>26.389656766200002</v>
        <stp/>
        <stp>EM_S_FA_YOY_OR</stp>
        <stp>2</stp>
        <stp>000721.SZ</stp>
        <stp>2021-12-31</stp>
        <tr r="T249" s="3"/>
      </tp>
      <tp>
        <v>-13.875963193400001</v>
        <stp/>
        <stp>EM_S_FA_YOY_OR</stp>
        <stp>2</stp>
        <stp>000722.SZ</stp>
        <stp>2022-12-31</stp>
        <tr r="U250" s="3"/>
      </tp>
      <tp>
        <v>37.9674185115</v>
        <stp/>
        <stp>EM_S_FA_YOY_OR</stp>
        <stp>2</stp>
        <stp>300710.SZ</stp>
        <stp>2020-12-31</stp>
        <tr r="S1976" s="3"/>
      </tp>
      <tp>
        <v>12.1762813919</v>
        <stp/>
        <stp>EM_S_FA_YOY_OR</stp>
        <stp>2</stp>
        <stp>300711.SZ</stp>
        <stp>2021-12-31</stp>
        <tr r="T1977" s="3"/>
      </tp>
      <tp>
        <v>39.806956470599999</v>
        <stp/>
        <stp>EM_S_FA_YOY_OR</stp>
        <stp>2</stp>
        <stp>300712.SZ</stp>
        <stp>2022-12-31</stp>
        <tr r="U1978" s="3"/>
      </tp>
      <tp>
        <v>3.3052482933</v>
        <stp/>
        <stp>EM_S_FA_YOY_OR</stp>
        <stp>2</stp>
        <stp>300729.SZ</stp>
        <stp>2019-12-31</stp>
        <tr r="R1992" s="3"/>
      </tp>
      <tp>
        <v>0.44513509350000002</v>
        <stp/>
        <stp>EM_S_FA_YOY_OR</stp>
        <stp>2</stp>
        <stp>000709.SZ</stp>
        <stp>2019-12-31</stp>
        <tr r="R238" s="3"/>
      </tp>
      <tp>
        <v>40.466183696100003</v>
        <stp/>
        <stp>EM_S_FA_YOY_OR</stp>
        <stp>2</stp>
        <stp>000731.SZ</stp>
        <stp>2021-12-31</stp>
        <tr r="T257" s="3"/>
      </tp>
      <tp>
        <v>-7.1652184852999996</v>
        <stp/>
        <stp>EM_S_FA_YOY_OR</stp>
        <stp>2</stp>
        <stp>300700.SZ</stp>
        <stp>2020-12-31</stp>
        <tr r="S1967" s="3"/>
      </tp>
      <tp>
        <v>-9.6220989413000009</v>
        <stp/>
        <stp>EM_S_FA_YOY_OR</stp>
        <stp>2</stp>
        <stp>300701.SZ</stp>
        <stp>2021-12-31</stp>
        <tr r="T1968" s="3"/>
      </tp>
      <tp>
        <v>4.7806871942000004</v>
        <stp/>
        <stp>EM_S_FA_YOY_OR</stp>
        <stp>2</stp>
        <stp>300702.SZ</stp>
        <stp>2022-12-31</stp>
        <tr r="U1969" s="3"/>
      </tp>
      <tp>
        <v>1.1144484513999999</v>
        <stp/>
        <stp>EM_S_FA_YOY_OR</stp>
        <stp>2</stp>
        <stp>000779.SZ</stp>
        <stp>2019-12-31</stp>
        <tr r="R281" s="3"/>
      </tp>
      <tp>
        <v>25.8919456231</v>
        <stp/>
        <stp>EM_S_FA_YOY_OR</stp>
        <stp>2</stp>
        <stp>000750.SZ</stp>
        <stp>2020-12-31</stp>
        <tr r="S264" s="3"/>
      </tp>
      <tp>
        <v>108.9167946412</v>
        <stp/>
        <stp>EM_S_FA_YOY_OR</stp>
        <stp>2</stp>
        <stp>000751.SZ</stp>
        <stp>2021-12-31</stp>
        <tr r="T265" s="3"/>
      </tp>
      <tp>
        <v>-29.504612441199999</v>
        <stp/>
        <stp>EM_S_FA_YOY_OR</stp>
        <stp>2</stp>
        <stp>000752.SZ</stp>
        <stp>2022-12-31</stp>
        <tr r="U266" s="3"/>
      </tp>
      <tp>
        <v>2.2317162368000001</v>
        <stp/>
        <stp>EM_S_FA_YOY_OR</stp>
        <stp>2</stp>
        <stp>000759.SZ</stp>
        <stp>2019-12-31</stp>
        <tr r="R272" s="3"/>
      </tp>
      <tp>
        <v>60.033843595999997</v>
        <stp/>
        <stp>EM_S_FA_YOY_OR</stp>
        <stp>2</stp>
        <stp>000761.SZ</stp>
        <stp>2021-12-31</stp>
        <tr r="T273" s="3"/>
      </tp>
      <tp>
        <v>242.9817030012</v>
        <stp/>
        <stp>EM_S_FA_YOY_OR</stp>
        <stp>2</stp>
        <stp>000762.SZ</stp>
        <stp>2022-12-31</stp>
        <tr r="U274" s="3"/>
      </tp>
      <tp>
        <v>-12.24392799</v>
        <stp/>
        <stp>EM_S_FA_YOY_OR</stp>
        <stp>2</stp>
        <stp>000782.SZ</stp>
        <stp>2022-12-31</stp>
        <tr r="U282" s="3"/>
      </tp>
      <tp>
        <v>1.8738652099999999</v>
        <stp/>
        <stp>EM_S_FA_YOY_OR</stp>
        <stp>2</stp>
        <stp>000790.SZ</stp>
        <stp>2020-12-31</stp>
        <tr r="S288" s="3"/>
      </tp>
      <tp>
        <v>-11.1472026403</v>
        <stp/>
        <stp>EM_S_FA_YOY_OR</stp>
        <stp>2</stp>
        <stp>000791.SZ</stp>
        <stp>2021-12-31</stp>
        <tr r="T289" s="3"/>
      </tp>
      <tp>
        <v>108.0604064473</v>
        <stp/>
        <stp>EM_S_FA_YOY_OR</stp>
        <stp>2</stp>
        <stp>000792.SZ</stp>
        <stp>2022-12-31</stp>
        <tr r="U290" s="3"/>
      </tp>
      <tp>
        <v>27.384220442499998</v>
        <stp/>
        <stp>EM_S_FA_YOY_OR</stp>
        <stp>2</stp>
        <stp>000799.SZ</stp>
        <stp>2019-12-31</stp>
        <tr r="R296" s="3"/>
      </tp>
      <tp>
        <v>11.5886353602</v>
        <stp/>
        <stp>EM_S_FA_YOY_OR</stp>
        <stp>2</stp>
        <stp>000789.SZ</stp>
        <stp>2019-12-31</stp>
        <tr r="R287" s="3"/>
      </tp>
      <tp>
        <v>6.4829445183000001</v>
        <stp/>
        <stp>EM_S_FA_YOY_OR</stp>
        <stp>2</stp>
        <stp>600640.SH</stp>
        <stp>2020-12-31</stp>
        <tr r="S2492" s="3"/>
      </tp>
      <tp>
        <v>-5.5376666313999996</v>
        <stp/>
        <stp>EM_S_FA_YOY_OR</stp>
        <stp>2</stp>
        <stp>600641.SH</stp>
        <stp>2021-12-31</stp>
        <tr r="T2493" s="3"/>
      </tp>
      <tp>
        <v>9.2596111997000001</v>
        <stp/>
        <stp>EM_S_FA_YOY_OR</stp>
        <stp>2</stp>
        <stp>600642.SH</stp>
        <stp>2022-12-31</stp>
        <tr r="U2494" s="3"/>
      </tp>
      <tp>
        <v>28.018874880199999</v>
        <stp/>
        <stp>EM_S_FA_YOY_OR</stp>
        <stp>2</stp>
        <stp>600679.SH</stp>
        <stp>2019-12-31</stp>
        <tr r="R2523" s="3"/>
      </tp>
      <tp>
        <v>4.5087781383000003</v>
        <stp/>
        <stp>EM_S_FA_YOY_OR</stp>
        <stp>2</stp>
        <stp>600650.SH</stp>
        <stp>2020-12-31</stp>
        <tr r="S2501" s="3"/>
      </tp>
      <tp>
        <v>3.1126892915000002</v>
        <stp/>
        <stp>EM_S_FA_YOY_OR</stp>
        <stp>2</stp>
        <stp>600651.SH</stp>
        <stp>2021-12-31</stp>
        <tr r="T2502" s="3"/>
      </tp>
      <tp>
        <v>-5.6732894402999996</v>
        <stp/>
        <stp>EM_S_FA_YOY_OR</stp>
        <stp>2</stp>
        <stp>600660.SH</stp>
        <stp>2020-12-31</stp>
        <tr r="S2508" s="3"/>
      </tp>
      <tp>
        <v>-12.2431805063</v>
        <stp/>
        <stp>EM_S_FA_YOY_OR</stp>
        <stp>2</stp>
        <stp>600661.SH</stp>
        <stp>2021-12-31</stp>
        <tr r="T2509" s="3"/>
      </tp>
      <tp>
        <v>28.023396183300001</v>
        <stp/>
        <stp>EM_S_FA_YOY_OR</stp>
        <stp>2</stp>
        <stp>600662.SH</stp>
        <stp>2022-12-31</stp>
        <tr r="U2510" s="3"/>
      </tp>
      <tp>
        <v>-47.214312642400003</v>
        <stp/>
        <stp>EM_S_FA_YOY_OR</stp>
        <stp>2</stp>
        <stp>600649.SH</stp>
        <stp>2019-12-31</stp>
        <tr r="R2500" s="3"/>
      </tp>
      <tp>
        <v>-28.823940506300001</v>
        <stp/>
        <stp>EM_S_FA_YOY_OR</stp>
        <stp>2</stp>
        <stp>600671.SH</stp>
        <stp>2021-12-31</stp>
        <tr r="T2517" s="3"/>
      </tp>
      <tp>
        <v>-0.80064092210000004</v>
        <stp/>
        <stp>EM_S_FA_YOY_OR</stp>
        <stp>2</stp>
        <stp>600600.SH</stp>
        <stp>2020-12-31</stp>
        <tr r="S2459" s="3"/>
      </tp>
      <tp>
        <v>-9.0569868832000004</v>
        <stp/>
        <stp>EM_S_FA_YOY_OR</stp>
        <stp>2</stp>
        <stp>600601.SH</stp>
        <stp>2021-12-31</stp>
        <tr r="T2460" s="3"/>
      </tp>
      <tp>
        <v>-9.1874172531999996</v>
        <stp/>
        <stp>EM_S_FA_YOY_OR</stp>
        <stp>2</stp>
        <stp>600602.SH</stp>
        <stp>2022-12-31</stp>
        <tr r="U2461" s="3"/>
      </tp>
      <tp>
        <v>21.398995510799999</v>
        <stp/>
        <stp>EM_S_FA_YOY_OR</stp>
        <stp>2</stp>
        <stp>600639.SH</stp>
        <stp>2019-12-31</stp>
        <tr r="R2491" s="3"/>
      </tp>
      <tp>
        <v>441.120781088</v>
        <stp/>
        <stp>EM_S_FA_YOY_OR</stp>
        <stp>2</stp>
        <stp>600610.SH</stp>
        <stp>2020-12-31</stp>
        <tr r="S2468" s="3"/>
      </tp>
      <tp>
        <v>-12.9733733328</v>
        <stp/>
        <stp>EM_S_FA_YOY_OR</stp>
        <stp>2</stp>
        <stp>600611.SH</stp>
        <stp>2021-12-31</stp>
        <tr r="T2469" s="3"/>
      </tp>
      <tp>
        <v>7.3595397324</v>
        <stp/>
        <stp>EM_S_FA_YOY_OR</stp>
        <stp>2</stp>
        <stp>600612.SH</stp>
        <stp>2022-12-31</stp>
        <tr r="U2470" s="3"/>
      </tp>
      <tp>
        <v>20.338774193100001</v>
        <stp/>
        <stp>EM_S_FA_YOY_OR</stp>
        <stp>2</stp>
        <stp>600629.SH</stp>
        <stp>2019-12-31</stp>
        <tr r="R2484" s="3"/>
      </tp>
      <tp>
        <v>3.6888571066</v>
        <stp/>
        <stp>EM_S_FA_YOY_OR</stp>
        <stp>2</stp>
        <stp>600619.SH</stp>
        <stp>2019-12-31</stp>
        <tr r="R2476" s="3"/>
      </tp>
      <tp>
        <v>-25.4115504044</v>
        <stp/>
        <stp>EM_S_FA_YOY_OR</stp>
        <stp>2</stp>
        <stp>600620.SH</stp>
        <stp>2020-12-31</stp>
        <tr r="S2477" s="3"/>
      </tp>
      <tp>
        <v>-15.2293073442</v>
        <stp/>
        <stp>EM_S_FA_YOY_OR</stp>
        <stp>2</stp>
        <stp>600621.SH</stp>
        <stp>2021-12-31</stp>
        <tr r="T2478" s="3"/>
      </tp>
      <tp>
        <v>36.030269712699997</v>
        <stp/>
        <stp>EM_S_FA_YOY_OR</stp>
        <stp>2</stp>
        <stp>600622.SH</stp>
        <stp>2022-12-31</stp>
        <tr r="U2479" s="3"/>
      </tp>
      <tp>
        <v>-8.8778188021000002</v>
        <stp/>
        <stp>EM_S_FA_YOY_OR</stp>
        <stp>2</stp>
        <stp>600609.SH</stp>
        <stp>2019-12-31</stp>
        <tr r="R2467" s="3"/>
      </tp>
      <tp>
        <v>-20.527881133000001</v>
        <stp/>
        <stp>EM_S_FA_YOY_OR</stp>
        <stp>2</stp>
        <stp>600630.SH</stp>
        <stp>2020-12-31</stp>
        <tr r="S2485" s="3"/>
      </tp>
      <tp>
        <v>7.6543007895999997</v>
        <stp/>
        <stp>EM_S_FA_YOY_OR</stp>
        <stp>2</stp>
        <stp>600681.SH</stp>
        <stp>2021-12-31</stp>
        <tr r="T2524" s="3"/>
      </tp>
      <tp>
        <v>0.71082442160000003</v>
        <stp/>
        <stp>EM_S_FA_YOY_OR</stp>
        <stp>2</stp>
        <stp>600682.SH</stp>
        <stp>2022-12-31</stp>
        <tr r="U2525" s="3"/>
      </tp>
      <tp>
        <v>4.4649079958</v>
        <stp/>
        <stp>EM_S_FA_YOY_OR</stp>
        <stp>2</stp>
        <stp>600690.SH</stp>
        <stp>2020-12-31</stp>
        <tr r="S2532" s="3"/>
      </tp>
      <tp>
        <v>4.3851860739999999</v>
        <stp/>
        <stp>EM_S_FA_YOY_OR</stp>
        <stp>2</stp>
        <stp>600691.SH</stp>
        <stp>2021-12-31</stp>
        <tr r="T2533" s="3"/>
      </tp>
      <tp>
        <v>-18.640018986299999</v>
        <stp/>
        <stp>EM_S_FA_YOY_OR</stp>
        <stp>2</stp>
        <stp>600692.SH</stp>
        <stp>2022-12-31</stp>
        <tr r="U2534" s="3"/>
      </tp>
      <tp>
        <v>9.8217901727000001</v>
        <stp/>
        <stp>EM_S_FA_YOY_OR</stp>
        <stp>2</stp>
        <stp>600699.SH</stp>
        <stp>2019-12-31</stp>
        <tr r="R2540" s="3"/>
      </tp>
      <tp>
        <v>-0.62086653290000005</v>
        <stp/>
        <stp>EM_S_FA_YOY_OR</stp>
        <stp>2</stp>
        <stp>600689.SH</stp>
        <stp>2019-12-31</stp>
        <tr r="R2531" s="3"/>
      </tp>
      <tp>
        <v>1.8306314114</v>
        <stp/>
        <stp>EM_S_FA_YOY_OR</stp>
        <stp>2</stp>
        <stp>000600.SZ</stp>
        <stp>2020-12-31</stp>
        <tr r="S171" s="3"/>
      </tp>
      <tp>
        <v>-20.026895486899999</v>
        <stp/>
        <stp>EM_S_FA_YOY_OR</stp>
        <stp>2</stp>
        <stp>000601.SZ</stp>
        <stp>2021-12-31</stp>
        <tr r="T172" s="3"/>
      </tp>
      <tp>
        <v>-2.0194248912999999</v>
        <stp/>
        <stp>EM_S_FA_YOY_OR</stp>
        <stp>2</stp>
        <stp>000639.SZ</stp>
        <stp>2019-12-31</stp>
        <tr r="R199" s="3"/>
      </tp>
      <tp>
        <v>30.354163410799998</v>
        <stp/>
        <stp>EM_S_FA_YOY_OR</stp>
        <stp>2</stp>
        <stp>300609.SZ</stp>
        <stp>2019-12-31</stp>
        <tr r="R1884" s="3"/>
      </tp>
      <tp>
        <v>25.1036122145</v>
        <stp/>
        <stp>EM_S_FA_YOY_OR</stp>
        <stp>2</stp>
        <stp>300630.SZ</stp>
        <stp>2020-12-31</stp>
        <tr r="S1903" s="3"/>
      </tp>
      <tp>
        <v>1.6006779823999999</v>
        <stp/>
        <stp>EM_S_FA_YOY_OR</stp>
        <stp>2</stp>
        <stp>300631.SZ</stp>
        <stp>2021-12-31</stp>
        <tr r="T1904" s="3"/>
      </tp>
      <tp>
        <v>-18.530768979200001</v>
        <stp/>
        <stp>EM_S_FA_YOY_OR</stp>
        <stp>2</stp>
        <stp>300632.SZ</stp>
        <stp>2022-12-31</stp>
        <tr r="U1905" s="3"/>
      </tp>
      <tp>
        <v>-65.347789560699994</v>
        <stp/>
        <stp>EM_S_FA_YOY_OR</stp>
        <stp>2</stp>
        <stp>000610.SZ</stp>
        <stp>2020-12-31</stp>
        <tr r="S178" s="3"/>
      </tp>
      <tp>
        <v>35.750645875700002</v>
        <stp/>
        <stp>EM_S_FA_YOY_OR</stp>
        <stp>2</stp>
        <stp>000612.SZ</stp>
        <stp>2022-12-31</stp>
        <tr r="U179" s="3"/>
      </tp>
      <tp>
        <v>-13.209412093899999</v>
        <stp/>
        <stp>EM_S_FA_YOY_OR</stp>
        <stp>2</stp>
        <stp>000629.SZ</stp>
        <stp>2019-12-31</stp>
        <tr r="R190" s="3"/>
      </tp>
      <tp>
        <v>-6.5816962044</v>
        <stp/>
        <stp>EM_S_FA_YOY_OR</stp>
        <stp>2</stp>
        <stp>300619.SZ</stp>
        <stp>2019-12-31</stp>
        <tr r="R1893" s="3"/>
      </tp>
      <tp>
        <v>25.800724066600001</v>
        <stp/>
        <stp>EM_S_FA_YOY_OR</stp>
        <stp>2</stp>
        <stp>300620.SZ</stp>
        <stp>2020-12-31</stp>
        <tr r="S1894" s="3"/>
      </tp>
      <tp>
        <v>115.1864797018</v>
        <stp/>
        <stp>EM_S_FA_YOY_OR</stp>
        <stp>2</stp>
        <stp>300621.SZ</stp>
        <stp>2021-12-31</stp>
        <tr r="T1895" s="3"/>
      </tp>
      <tp>
        <v>8.4248507166</v>
        <stp/>
        <stp>EM_S_FA_YOY_OR</stp>
        <stp>2</stp>
        <stp>300622.SZ</stp>
        <stp>2022-12-31</stp>
        <tr r="U1896" s="3"/>
      </tp>
      <tp>
        <v>16.9541004405</v>
        <stp/>
        <stp>EM_S_FA_YOY_OR</stp>
        <stp>2</stp>
        <stp>000619.SZ</stp>
        <stp>2019-12-31</stp>
        <tr r="R182" s="3"/>
      </tp>
      <tp>
        <v>-40.9107954308</v>
        <stp/>
        <stp>EM_S_FA_YOY_OR</stp>
        <stp>2</stp>
        <stp>000620.SZ</stp>
        <stp>2020-12-31</stp>
        <tr r="S183" s="3"/>
      </tp>
      <tp>
        <v>-28.8619863909</v>
        <stp/>
        <stp>EM_S_FA_YOY_OR</stp>
        <stp>2</stp>
        <stp>000622.SZ</stp>
        <stp>2022-12-31</stp>
        <tr r="U184" s="3"/>
      </tp>
      <tp>
        <v>11.8470991036</v>
        <stp/>
        <stp>EM_S_FA_YOY_OR</stp>
        <stp>2</stp>
        <stp>300610.SZ</stp>
        <stp>2020-12-31</stp>
        <tr r="S1885" s="3"/>
      </tp>
      <tp>
        <v>21.259743888599999</v>
        <stp/>
        <stp>EM_S_FA_YOY_OR</stp>
        <stp>2</stp>
        <stp>300611.SZ</stp>
        <stp>2021-12-31</stp>
        <tr r="T1886" s="3"/>
      </tp>
      <tp>
        <v>20.751426732399999</v>
        <stp/>
        <stp>EM_S_FA_YOY_OR</stp>
        <stp>2</stp>
        <stp>300612.SZ</stp>
        <stp>2022-12-31</stp>
        <tr r="U1887" s="3"/>
      </tp>
      <tp>
        <v>-3.1956851213999999</v>
        <stp/>
        <stp>EM_S_FA_YOY_OR</stp>
        <stp>2</stp>
        <stp>300629.SZ</stp>
        <stp>2019-12-31</stp>
        <tr r="R1902" s="3"/>
      </tp>
      <tp>
        <v>1757.778169656</v>
        <stp/>
        <stp>EM_S_FA_YOY_OR</stp>
        <stp>2</stp>
        <stp>000609.SZ</stp>
        <stp>2019-12-31</stp>
        <tr r="R177" s="3"/>
      </tp>
      <tp>
        <v>7.0201981429</v>
        <stp/>
        <stp>EM_S_FA_YOY_OR</stp>
        <stp>2</stp>
        <stp>000630.SZ</stp>
        <stp>2020-12-31</stp>
        <tr r="S191" s="3"/>
      </tp>
      <tp>
        <v>-58.137454902999998</v>
        <stp/>
        <stp>EM_S_FA_YOY_OR</stp>
        <stp>2</stp>
        <stp>000631.SZ</stp>
        <stp>2021-12-31</stp>
        <tr r="T192" s="3"/>
      </tp>
      <tp>
        <v>62.247505288399999</v>
        <stp/>
        <stp>EM_S_FA_YOY_OR</stp>
        <stp>2</stp>
        <stp>000632.SZ</stp>
        <stp>2022-12-31</stp>
        <tr r="U193" s="3"/>
      </tp>
      <tp>
        <v>-20.878712894900001</v>
        <stp/>
        <stp>EM_S_FA_YOY_OR</stp>
        <stp>2</stp>
        <stp>300600.SZ</stp>
        <stp>2020-12-31</stp>
        <tr r="S1875" s="3"/>
      </tp>
      <tp>
        <v>61.512976784400003</v>
        <stp/>
        <stp>EM_S_FA_YOY_OR</stp>
        <stp>2</stp>
        <stp>300601.SZ</stp>
        <stp>2021-12-31</stp>
        <tr r="T1876" s="3"/>
      </tp>
      <tp>
        <v>34.875710024999997</v>
        <stp/>
        <stp>EM_S_FA_YOY_OR</stp>
        <stp>2</stp>
        <stp>300602.SZ</stp>
        <stp>2022-12-31</stp>
        <tr r="U1877" s="3"/>
      </tp>
      <tp>
        <v>25.681091955599999</v>
        <stp/>
        <stp>EM_S_FA_YOY_OR</stp>
        <stp>2</stp>
        <stp>300639.SZ</stp>
        <stp>2019-12-31</stp>
        <tr r="R1911" s="3"/>
      </tp>
      <tp>
        <v>-28.669247773799999</v>
        <stp/>
        <stp>EM_S_FA_YOY_OR</stp>
        <stp>2</stp>
        <stp>000679.SZ</stp>
        <stp>2019-12-31</stp>
        <tr r="R217" s="3"/>
      </tp>
      <tp>
        <v>58.260555921399998</v>
        <stp/>
        <stp>EM_S_FA_YOY_OR</stp>
        <stp>2</stp>
        <stp>300649.SZ</stp>
        <stp>2019-12-31</stp>
        <tr r="R1919" s="3"/>
      </tp>
      <tp>
        <v>40.176657867400003</v>
        <stp/>
        <stp>EM_S_FA_YOY_OR</stp>
        <stp>2</stp>
        <stp>300670.SZ</stp>
        <stp>2020-12-31</stp>
        <tr r="S1939" s="3"/>
      </tp>
      <tp>
        <v>63.817289519100001</v>
        <stp/>
        <stp>EM_S_FA_YOY_OR</stp>
        <stp>2</stp>
        <stp>300671.SZ</stp>
        <stp>2021-12-31</stp>
        <tr r="T1940" s="3"/>
      </tp>
      <tp>
        <v>55.2566315706</v>
        <stp/>
        <stp>EM_S_FA_YOY_OR</stp>
        <stp>2</stp>
        <stp>300672.SZ</stp>
        <stp>2022-12-31</stp>
        <tr r="U1941" s="3"/>
      </tp>
      <tp>
        <v>-10.369997793</v>
        <stp/>
        <stp>EM_S_FA_YOY_OR</stp>
        <stp>2</stp>
        <stp>000650.SZ</stp>
        <stp>2020-12-31</stp>
        <tr r="S200" s="3"/>
      </tp>
      <tp>
        <v>11.6942708248</v>
        <stp/>
        <stp>EM_S_FA_YOY_OR</stp>
        <stp>2</stp>
        <stp>000651.SZ</stp>
        <stp>2021-12-31</stp>
        <tr r="T201" s="3"/>
      </tp>
      <tp>
        <v>-4.4544843936999996</v>
        <stp/>
        <stp>EM_S_FA_YOY_OR</stp>
        <stp>2</stp>
        <stp>000652.SZ</stp>
        <stp>2022-12-31</stp>
        <tr r="U202" s="3"/>
      </tp>
      <tp>
        <v>-15.8296370638</v>
        <stp/>
        <stp>EM_S_FA_YOY_OR</stp>
        <stp>2</stp>
        <stp>000669.SZ</stp>
        <stp>2019-12-31</stp>
        <tr r="R211" s="3"/>
      </tp>
      <tp>
        <v>69.318845173699998</v>
        <stp/>
        <stp>EM_S_FA_YOY_OR</stp>
        <stp>2</stp>
        <stp>300659.SZ</stp>
        <stp>2019-12-31</stp>
        <tr r="R1929" s="3"/>
      </tp>
      <tp>
        <v>7.6649040616999997</v>
        <stp/>
        <stp>EM_S_FA_YOY_OR</stp>
        <stp>2</stp>
        <stp>300660.SZ</stp>
        <stp>2020-12-31</stp>
        <tr r="S1930" s="3"/>
      </tp>
      <tp>
        <v>87.071825469000004</v>
        <stp/>
        <stp>EM_S_FA_YOY_OR</stp>
        <stp>2</stp>
        <stp>300661.SZ</stp>
        <stp>2021-12-31</stp>
        <tr r="T1931" s="3"/>
      </tp>
      <tp>
        <v>29.692974662000001</v>
        <stp/>
        <stp>EM_S_FA_YOY_OR</stp>
        <stp>2</stp>
        <stp>300662.SZ</stp>
        <stp>2022-12-31</stp>
        <tr r="U1932" s="3"/>
      </tp>
      <tp>
        <v>-3.7480794637999999</v>
        <stp/>
        <stp>EM_S_FA_YOY_OR</stp>
        <stp>2</stp>
        <stp>000659.SZ</stp>
        <stp>2019-12-31</stp>
        <tr r="R206" s="3"/>
      </tp>
      <tp>
        <v>25.302758370900001</v>
        <stp/>
        <stp>EM_S_FA_YOY_OR</stp>
        <stp>2</stp>
        <stp>000661.SZ</stp>
        <stp>2021-12-31</stp>
        <tr r="T207" s="3"/>
      </tp>
      <tp>
        <v>102.13187733309999</v>
        <stp/>
        <stp>EM_S_FA_YOY_OR</stp>
        <stp>2</stp>
        <stp>300650.SZ</stp>
        <stp>2020-12-31</stp>
        <tr r="S1920" s="3"/>
      </tp>
      <tp>
        <v>21.869919324600001</v>
        <stp/>
        <stp>EM_S_FA_YOY_OR</stp>
        <stp>2</stp>
        <stp>300651.SZ</stp>
        <stp>2021-12-31</stp>
        <tr r="T1921" s="3"/>
      </tp>
      <tp>
        <v>9.5977094899999997</v>
        <stp/>
        <stp>EM_S_FA_YOY_OR</stp>
        <stp>2</stp>
        <stp>300652.SZ</stp>
        <stp>2022-12-31</stp>
        <tr r="U1922" s="3"/>
      </tp>
      <tp>
        <v>24.853990435699998</v>
        <stp/>
        <stp>EM_S_FA_YOY_OR</stp>
        <stp>2</stp>
        <stp>300669.SZ</stp>
        <stp>2019-12-31</stp>
        <tr r="R1938" s="3"/>
      </tp>
      <tp>
        <v>16849.847029550401</v>
        <stp/>
        <stp>EM_S_FA_YOY_OR</stp>
        <stp>2</stp>
        <stp>000670.SZ</stp>
        <stp>2020-12-31</stp>
        <tr r="S212" s="3"/>
      </tp>
      <tp>
        <v>-14.186709519800001</v>
        <stp/>
        <stp>EM_S_FA_YOY_OR</stp>
        <stp>2</stp>
        <stp>000672.SZ</stp>
        <stp>2022-12-31</stp>
        <tr r="U213" s="3"/>
      </tp>
      <tp>
        <v>-9.0622176932999992</v>
        <stp/>
        <stp>EM_S_FA_YOY_OR</stp>
        <stp>2</stp>
        <stp>300640.SZ</stp>
        <stp>2020-12-31</stp>
        <tr r="S1912" s="3"/>
      </tp>
      <tp>
        <v>33.519084304800003</v>
        <stp/>
        <stp>EM_S_FA_YOY_OR</stp>
        <stp>2</stp>
        <stp>300641.SZ</stp>
        <stp>2021-12-31</stp>
        <tr r="T1913" s="3"/>
      </tp>
      <tp>
        <v>9.3772309948999997</v>
        <stp/>
        <stp>EM_S_FA_YOY_OR</stp>
        <stp>2</stp>
        <stp>300642.SZ</stp>
        <stp>2022-12-31</stp>
        <tr r="U1914" s="3"/>
      </tp>
      <tp>
        <v>61.087742357700002</v>
        <stp/>
        <stp>EM_S_FA_YOY_OR</stp>
        <stp>2</stp>
        <stp>300679.SZ</stp>
        <stp>2019-12-31</stp>
        <tr r="R1947" s="3"/>
      </tp>
      <tp>
        <v>10.8548321066</v>
        <stp/>
        <stp>EM_S_FA_YOY_OR</stp>
        <stp>2</stp>
        <stp>000680.SZ</stp>
        <stp>2020-12-31</stp>
        <tr r="S218" s="3"/>
      </tp>
      <tp>
        <v>15.2158865413</v>
        <stp/>
        <stp>EM_S_FA_YOY_OR</stp>
        <stp>2</stp>
        <stp>000681.SZ</stp>
        <stp>2021-12-31</stp>
        <tr r="T219" s="3"/>
      </tp>
      <tp>
        <v>21.7295613372</v>
        <stp/>
        <stp>EM_S_FA_YOY_OR</stp>
        <stp>2</stp>
        <stp>000682.SZ</stp>
        <stp>2022-12-31</stp>
        <tr r="U220" s="3"/>
      </tp>
      <tp>
        <v>-1.6680889581</v>
        <stp/>
        <stp>EM_S_FA_YOY_OR</stp>
        <stp>2</stp>
        <stp>300689.SZ</stp>
        <stp>2019-12-31</stp>
        <tr r="R1957" s="3"/>
      </tp>
      <tp>
        <v>27.2418181416</v>
        <stp/>
        <stp>EM_S_FA_YOY_OR</stp>
        <stp>2</stp>
        <stp>000690.SZ</stp>
        <stp>2020-12-31</stp>
        <tr r="S225" s="3"/>
      </tp>
      <tp>
        <v>96.254657419099999</v>
        <stp/>
        <stp>EM_S_FA_YOY_OR</stp>
        <stp>2</stp>
        <stp>000691.SZ</stp>
        <stp>2021-12-31</stp>
        <tr r="T226" s="3"/>
      </tp>
      <tp>
        <v>0.45342813479999999</v>
        <stp/>
        <stp>EM_S_FA_YOY_OR</stp>
        <stp>2</stp>
        <stp>000692.SZ</stp>
        <stp>2022-12-31</stp>
        <tr r="U227" s="3"/>
      </tp>
      <tp>
        <v>25.770474052600001</v>
        <stp/>
        <stp>EM_S_FA_YOY_OR</stp>
        <stp>2</stp>
        <stp>300699.SZ</stp>
        <stp>2019-12-31</stp>
        <tr r="R1966" s="3"/>
      </tp>
      <tp>
        <v>68.209798579999998</v>
        <stp/>
        <stp>EM_S_FA_YOY_OR</stp>
        <stp>2</stp>
        <stp>300690.SZ</stp>
        <stp>2020-12-31</stp>
        <tr r="S1958" s="3"/>
      </tp>
      <tp>
        <v>26.9278079877</v>
        <stp/>
        <stp>EM_S_FA_YOY_OR</stp>
        <stp>2</stp>
        <stp>300691.SZ</stp>
        <stp>2021-12-31</stp>
        <tr r="T1959" s="3"/>
      </tp>
      <tp>
        <v>20.567609841300001</v>
        <stp/>
        <stp>EM_S_FA_YOY_OR</stp>
        <stp>2</stp>
        <stp>300692.SZ</stp>
        <stp>2022-12-31</stp>
        <tr r="U1960" s="3"/>
      </tp>
      <tp>
        <v>42.1850556172</v>
        <stp/>
        <stp>EM_S_FA_YOY_OR</stp>
        <stp>2</stp>
        <stp>300680.SZ</stp>
        <stp>2020-12-31</stp>
        <tr r="S1948" s="3"/>
      </tp>
      <tp>
        <v>131.79968287930001</v>
        <stp/>
        <stp>EM_S_FA_YOY_OR</stp>
        <stp>2</stp>
        <stp>300681.SZ</stp>
        <stp>2021-12-31</stp>
        <tr r="T1949" s="3"/>
      </tp>
      <tp>
        <v>-1.8903944146</v>
        <stp/>
        <stp>EM_S_FA_YOY_OR</stp>
        <stp>2</stp>
        <stp>300682.SZ</stp>
        <stp>2022-12-31</stp>
        <tr r="U1950" s="3"/>
      </tp>
      <tp>
        <v>-18.9192339379</v>
        <stp/>
        <stp>EM_S_FA_YOY_OR</stp>
        <stp>2</stp>
        <stp>600540.SH</stp>
        <stp>2020-12-31</stp>
        <tr r="S2408" s="3"/>
      </tp>
      <tp>
        <v>-6.4400797769000002</v>
        <stp/>
        <stp>EM_S_FA_YOY_OR</stp>
        <stp>2</stp>
        <stp>600579.SH</stp>
        <stp>2019-12-31</stp>
        <tr r="R2439" s="3"/>
      </tp>
      <tp>
        <v>16.1125967577</v>
        <stp/>
        <stp>EM_S_FA_YOY_OR</stp>
        <stp>2</stp>
        <stp>600550.SH</stp>
        <stp>2020-12-31</stp>
        <tr r="S2415" s="3"/>
      </tp>
      <tp>
        <v>22.347079258600001</v>
        <stp/>
        <stp>EM_S_FA_YOY_OR</stp>
        <stp>2</stp>
        <stp>600551.SH</stp>
        <stp>2021-12-31</stp>
        <tr r="T2416" s="3"/>
      </tp>
      <tp>
        <v>-31.485096656900001</v>
        <stp/>
        <stp>EM_S_FA_YOY_OR</stp>
        <stp>2</stp>
        <stp>600552.SH</stp>
        <stp>2022-12-31</stp>
        <tr r="U2417" s="3"/>
      </tp>
      <tp>
        <v>-10.0697551396</v>
        <stp/>
        <stp>EM_S_FA_YOY_OR</stp>
        <stp>2</stp>
        <stp>600569.SH</stp>
        <stp>2019-12-31</stp>
        <tr r="R2430" s="3"/>
      </tp>
      <tp>
        <v>12.473762287</v>
        <stp/>
        <stp>EM_S_FA_YOY_OR</stp>
        <stp>2</stp>
        <stp>600559.SH</stp>
        <stp>2019-12-31</stp>
        <tr r="R2421" s="3"/>
      </tp>
      <tp>
        <v>5.4199762841999997</v>
        <stp/>
        <stp>EM_S_FA_YOY_OR</stp>
        <stp>2</stp>
        <stp>600560.SH</stp>
        <stp>2020-12-31</stp>
        <tr r="S2422" s="3"/>
      </tp>
      <tp>
        <v>-0.85323356380000004</v>
        <stp/>
        <stp>EM_S_FA_YOY_OR</stp>
        <stp>2</stp>
        <stp>600561.SH</stp>
        <stp>2021-12-31</stp>
        <tr r="T2423" s="3"/>
      </tp>
      <tp>
        <v>-6.0385720008000003</v>
        <stp/>
        <stp>EM_S_FA_YOY_OR</stp>
        <stp>2</stp>
        <stp>600562.SH</stp>
        <stp>2022-12-31</stp>
        <tr r="U2424" s="3"/>
      </tp>
      <tp>
        <v>-11.051276915500001</v>
        <stp/>
        <stp>EM_S_FA_YOY_OR</stp>
        <stp>2</stp>
        <stp>600549.SH</stp>
        <stp>2019-12-31</stp>
        <tr r="R2414" s="3"/>
      </tp>
      <tp>
        <v>7.7690489650999996</v>
        <stp/>
        <stp>EM_S_FA_YOY_OR</stp>
        <stp>2</stp>
        <stp>600570.SH</stp>
        <stp>2020-12-31</stp>
        <tr r="S2431" s="3"/>
      </tp>
      <tp>
        <v>21.3819199723</v>
        <stp/>
        <stp>EM_S_FA_YOY_OR</stp>
        <stp>2</stp>
        <stp>600571.SH</stp>
        <stp>2021-12-31</stp>
        <tr r="T2432" s="3"/>
      </tp>
      <tp>
        <v>-8.6438174106000005</v>
        <stp/>
        <stp>EM_S_FA_YOY_OR</stp>
        <stp>2</stp>
        <stp>600572.SH</stp>
        <stp>2022-12-31</stp>
        <tr r="U2433" s="3"/>
      </tp>
      <tp>
        <v>1.7521292516</v>
        <stp/>
        <stp>EM_S_FA_YOY_OR</stp>
        <stp>2</stp>
        <stp>600500.SH</stp>
        <stp>2020-12-31</stp>
        <tr r="S2373" s="3"/>
      </tp>
      <tp>
        <v>10.2334154813</v>
        <stp/>
        <stp>EM_S_FA_YOY_OR</stp>
        <stp>2</stp>
        <stp>600501.SH</stp>
        <stp>2021-12-31</stp>
        <tr r="T2374" s="3"/>
      </tp>
      <tp>
        <v>12.306801829299999</v>
        <stp/>
        <stp>EM_S_FA_YOY_OR</stp>
        <stp>2</stp>
        <stp>600502.SH</stp>
        <stp>2022-12-31</stp>
        <tr r="U2375" s="3"/>
      </tp>
      <tp>
        <v>-40.709548129399998</v>
        <stp/>
        <stp>EM_S_FA_YOY_OR</stp>
        <stp>2</stp>
        <stp>600539.SH</stp>
        <stp>2019-12-31</stp>
        <tr r="R2407" s="3"/>
      </tp>
      <tp>
        <v>18.397063087999999</v>
        <stp/>
        <stp>EM_S_FA_YOY_OR</stp>
        <stp>2</stp>
        <stp>600510.SH</stp>
        <stp>2020-12-31</stp>
        <tr r="S2382" s="3"/>
      </tp>
      <tp>
        <v>15.082230473699999</v>
        <stp/>
        <stp>EM_S_FA_YOY_OR</stp>
        <stp>2</stp>
        <stp>600511.SH</stp>
        <stp>2021-12-31</stp>
        <tr r="T2383" s="3"/>
      </tp>
      <tp>
        <v>-15.6586592795</v>
        <stp/>
        <stp>EM_S_FA_YOY_OR</stp>
        <stp>2</stp>
        <stp>600512.SH</stp>
        <stp>2022-12-31</stp>
        <tr r="U2384" s="3"/>
      </tp>
      <tp>
        <v>15.7747932296</v>
        <stp/>
        <stp>EM_S_FA_YOY_OR</stp>
        <stp>2</stp>
        <stp>600529.SH</stp>
        <stp>2019-12-31</stp>
        <tr r="R2399" s="3"/>
      </tp>
      <tp>
        <v>16.0115176901</v>
        <stp/>
        <stp>EM_S_FA_YOY_OR</stp>
        <stp>2</stp>
        <stp>600519.SH</stp>
        <stp>2019-12-31</stp>
        <tr r="R2390" s="3"/>
      </tp>
      <tp>
        <v>28.318949744299999</v>
        <stp/>
        <stp>EM_S_FA_YOY_OR</stp>
        <stp>2</stp>
        <stp>600520.SH</stp>
        <stp>2020-12-31</stp>
        <tr r="S2391" s="3"/>
      </tp>
      <tp>
        <v>2.4418583572000001</v>
        <stp/>
        <stp>EM_S_FA_YOY_OR</stp>
        <stp>2</stp>
        <stp>600521.SH</stp>
        <stp>2021-12-31</stp>
        <tr r="T2392" s="3"/>
      </tp>
      <tp>
        <v>-13.096586825499999</v>
        <stp/>
        <stp>EM_S_FA_YOY_OR</stp>
        <stp>2</stp>
        <stp>600522.SH</stp>
        <stp>2022-12-31</stp>
        <tr r="U2393" s="3"/>
      </tp>
      <tp>
        <v>-1.2427966266999999</v>
        <stp/>
        <stp>EM_S_FA_YOY_OR</stp>
        <stp>2</stp>
        <stp>600509.SH</stp>
        <stp>2019-12-31</stp>
        <tr r="R2381" s="3"/>
      </tp>
      <tp>
        <v>3.1220724182000001</v>
        <stp/>
        <stp>EM_S_FA_YOY_OR</stp>
        <stp>2</stp>
        <stp>600530.SH</stp>
        <stp>2020-12-31</stp>
        <tr r="S2400" s="3"/>
      </tp>
      <tp>
        <v>32.873138271800002</v>
        <stp/>
        <stp>EM_S_FA_YOY_OR</stp>
        <stp>2</stp>
        <stp>600531.SH</stp>
        <stp>2021-12-31</stp>
        <tr r="T2401" s="3"/>
      </tp>
      <tp>
        <v>1.1995591391</v>
        <stp/>
        <stp>EM_S_FA_YOY_OR</stp>
        <stp>2</stp>
        <stp>600580.SH</stp>
        <stp>2020-12-31</stp>
        <tr r="S2440" s="3"/>
      </tp>
      <tp>
        <v>33.620518093500003</v>
        <stp/>
        <stp>EM_S_FA_YOY_OR</stp>
        <stp>2</stp>
        <stp>600581.SH</stp>
        <stp>2021-12-31</stp>
        <tr r="T2441" s="3"/>
      </tp>
      <tp>
        <v>16.314488149500001</v>
        <stp/>
        <stp>EM_S_FA_YOY_OR</stp>
        <stp>2</stp>
        <stp>600582.SH</stp>
        <stp>2022-12-31</stp>
        <tr r="U2442" s="3"/>
      </tp>
      <tp>
        <v>13.9529626528</v>
        <stp/>
        <stp>EM_S_FA_YOY_OR</stp>
        <stp>2</stp>
        <stp>600590.SH</stp>
        <stp>2020-12-31</stp>
        <tr r="S2450" s="3"/>
      </tp>
      <tp>
        <v>19.806493381399999</v>
        <stp/>
        <stp>EM_S_FA_YOY_OR</stp>
        <stp>2</stp>
        <stp>600592.SH</stp>
        <stp>2022-12-31</stp>
        <tr r="U2451" s="3"/>
      </tp>
      <tp>
        <v>-52.026055414299996</v>
        <stp/>
        <stp>EM_S_FA_YOY_OR</stp>
        <stp>2</stp>
        <stp>600599.SH</stp>
        <stp>2019-12-31</stp>
        <tr r="R2458" s="3"/>
      </tp>
      <tp>
        <v>-14.7438363396</v>
        <stp/>
        <stp>EM_S_FA_YOY_OR</stp>
        <stp>2</stp>
        <stp>600589.SH</stp>
        <stp>2019-12-31</stp>
        <tr r="R2449" s="3"/>
      </tp>
      <tp>
        <v>-6.7140505422999999</v>
        <stp/>
        <stp>EM_S_FA_YOY_OR</stp>
        <stp>2</stp>
        <stp>000501.SZ</stp>
        <stp>2021-12-31</stp>
        <tr r="T97" s="3"/>
      </tp>
      <tp>
        <v>7.1205646512999996</v>
        <stp/>
        <stp>EM_S_FA_YOY_OR</stp>
        <stp>2</stp>
        <stp>000539.SZ</stp>
        <stp>2019-12-31</stp>
        <tr r="R127" s="3"/>
      </tp>
      <tp>
        <v>24.3405593327</v>
        <stp/>
        <stp>EM_S_FA_YOY_OR</stp>
        <stp>2</stp>
        <stp>300509.SZ</stp>
        <stp>2019-12-31</stp>
        <tr r="R1790" s="3"/>
      </tp>
      <tp>
        <v>-35.240529557199999</v>
        <stp/>
        <stp>EM_S_FA_YOY_OR</stp>
        <stp>2</stp>
        <stp>300530.SZ</stp>
        <stp>2020-12-31</stp>
        <tr r="S1809" s="3"/>
      </tp>
      <tp>
        <v>22.1929454745</v>
        <stp/>
        <stp>EM_S_FA_YOY_OR</stp>
        <stp>2</stp>
        <stp>300531.SZ</stp>
        <stp>2021-12-31</stp>
        <tr r="T1810" s="3"/>
      </tp>
      <tp>
        <v>50.9884601093</v>
        <stp/>
        <stp>EM_S_FA_YOY_OR</stp>
        <stp>2</stp>
        <stp>300532.SZ</stp>
        <stp>2022-12-31</stp>
        <tr r="U1811" s="3"/>
      </tp>
      <tp>
        <v>-4.8339443419999997</v>
        <stp/>
        <stp>EM_S_FA_YOY_OR</stp>
        <stp>2</stp>
        <stp>000510.SZ</stp>
        <stp>2020-12-31</stp>
        <tr r="S104" s="3"/>
      </tp>
      <tp>
        <v>20.832019148299999</v>
        <stp/>
        <stp>EM_S_FA_YOY_OR</stp>
        <stp>2</stp>
        <stp>000529.SZ</stp>
        <stp>2019-12-31</stp>
        <tr r="R118" s="3"/>
      </tp>
      <tp>
        <v>5.4314331031999998</v>
        <stp/>
        <stp>EM_S_FA_YOY_OR</stp>
        <stp>2</stp>
        <stp>300519.SZ</stp>
        <stp>2019-12-31</stp>
        <tr r="R1800" s="3"/>
      </tp>
      <tp>
        <v>-3.6743573564999998</v>
        <stp/>
        <stp>EM_S_FA_YOY_OR</stp>
        <stp>2</stp>
        <stp>300520.SZ</stp>
        <stp>2020-12-31</stp>
        <tr r="S1801" s="3"/>
      </tp>
      <tp>
        <v>12.4302394478</v>
        <stp/>
        <stp>EM_S_FA_YOY_OR</stp>
        <stp>2</stp>
        <stp>300521.SZ</stp>
        <stp>2021-12-31</stp>
        <tr r="T1802" s="3"/>
      </tp>
      <tp>
        <v>-6.9490552712999998</v>
        <stp/>
        <stp>EM_S_FA_YOY_OR</stp>
        <stp>2</stp>
        <stp>300522.SZ</stp>
        <stp>2022-12-31</stp>
        <tr r="U1803" s="3"/>
      </tp>
      <tp>
        <v>7.4298104061999997</v>
        <stp/>
        <stp>EM_S_FA_YOY_OR</stp>
        <stp>2</stp>
        <stp>000519.SZ</stp>
        <stp>2019-12-31</stp>
        <tr r="R110" s="3"/>
      </tp>
      <tp>
        <v>-9.7584409032000003</v>
        <stp/>
        <stp>EM_S_FA_YOY_OR</stp>
        <stp>2</stp>
        <stp>000520.SZ</stp>
        <stp>2020-12-31</stp>
        <tr r="S111" s="3"/>
      </tp>
      <tp>
        <v>17.188059775599999</v>
        <stp/>
        <stp>EM_S_FA_YOY_OR</stp>
        <stp>2</stp>
        <stp>000521.SZ</stp>
        <stp>2021-12-31</stp>
        <tr r="T112" s="3"/>
      </tp>
      <tp>
        <v>-8.7948768361000003</v>
        <stp/>
        <stp>EM_S_FA_YOY_OR</stp>
        <stp>2</stp>
        <stp>300510.SZ</stp>
        <stp>2020-12-31</stp>
        <tr r="S1791" s="3"/>
      </tp>
      <tp>
        <v>-6.3281257661000003</v>
        <stp/>
        <stp>EM_S_FA_YOY_OR</stp>
        <stp>2</stp>
        <stp>300511.SZ</stp>
        <stp>2021-12-31</stp>
        <tr r="T1792" s="3"/>
      </tp>
      <tp>
        <v>-12.895545572</v>
        <stp/>
        <stp>EM_S_FA_YOY_OR</stp>
        <stp>2</stp>
        <stp>300512.SZ</stp>
        <stp>2022-12-31</stp>
        <tr r="U1793" s="3"/>
      </tp>
      <tp>
        <v>40.856567247400001</v>
        <stp/>
        <stp>EM_S_FA_YOY_OR</stp>
        <stp>2</stp>
        <stp>300529.SZ</stp>
        <stp>2019-12-31</stp>
        <tr r="R1808" s="3"/>
      </tp>
      <tp>
        <v>-94.200489252300002</v>
        <stp/>
        <stp>EM_S_FA_YOY_OR</stp>
        <stp>2</stp>
        <stp>000509.SZ</stp>
        <stp>2019-12-31</stp>
        <tr r="R103" s="3"/>
      </tp>
      <tp>
        <v>-5.7091613632999998</v>
        <stp/>
        <stp>EM_S_FA_YOY_OR</stp>
        <stp>2</stp>
        <stp>000530.SZ</stp>
        <stp>2020-12-31</stp>
        <tr r="S119" s="3"/>
      </tp>
      <tp>
        <v>13.4661687734</v>
        <stp/>
        <stp>EM_S_FA_YOY_OR</stp>
        <stp>2</stp>
        <stp>000531.SZ</stp>
        <stp>2021-12-31</stp>
        <tr r="T120" s="3"/>
      </tp>
      <tp>
        <v>3.3888952411000002</v>
        <stp/>
        <stp>EM_S_FA_YOY_OR</stp>
        <stp>2</stp>
        <stp>000532.SZ</stp>
        <stp>2022-12-31</stp>
        <tr r="U121" s="3"/>
      </tp>
      <tp>
        <v>47.4886689211</v>
        <stp/>
        <stp>EM_S_FA_YOY_OR</stp>
        <stp>2</stp>
        <stp>300500.SZ</stp>
        <stp>2020-12-31</stp>
        <tr r="S1782" s="3"/>
      </tp>
      <tp>
        <v>20.0442488664</v>
        <stp/>
        <stp>EM_S_FA_YOY_OR</stp>
        <stp>2</stp>
        <stp>300501.SZ</stp>
        <stp>2021-12-31</stp>
        <tr r="T1783" s="3"/>
      </tp>
      <tp>
        <v>13.828945017900001</v>
        <stp/>
        <stp>EM_S_FA_YOY_OR</stp>
        <stp>2</stp>
        <stp>300502.SZ</stp>
        <stp>2022-12-31</stp>
        <tr r="U1784" s="3"/>
      </tp>
      <tp>
        <v>0.44544981630000002</v>
        <stp/>
        <stp>EM_S_FA_YOY_OR</stp>
        <stp>2</stp>
        <stp>300539.SZ</stp>
        <stp>2019-12-31</stp>
        <tr r="R1818" s="3"/>
      </tp>
      <tp>
        <v>133.01576481039999</v>
        <stp/>
        <stp>EM_S_FA_YOY_OR</stp>
        <stp>2</stp>
        <stp>000541.SZ</stp>
        <stp>2021-12-31</stp>
        <tr r="T128" s="3"/>
      </tp>
      <tp>
        <v>-7.1984698310999997</v>
        <stp/>
        <stp>EM_S_FA_YOY_OR</stp>
        <stp>2</stp>
        <stp>300549.SZ</stp>
        <stp>2019-12-31</stp>
        <tr r="R1827" s="3"/>
      </tp>
      <tp>
        <v>-23.843097934799999</v>
        <stp/>
        <stp>EM_S_FA_YOY_OR</stp>
        <stp>2</stp>
        <stp>300570.SZ</stp>
        <stp>2020-12-31</stp>
        <tr r="S1847" s="3"/>
      </tp>
      <tp>
        <v>49.566018993999997</v>
        <stp/>
        <stp>EM_S_FA_YOY_OR</stp>
        <stp>2</stp>
        <stp>300571.SZ</stp>
        <stp>2021-12-31</stp>
        <tr r="T1848" s="3"/>
      </tp>
      <tp>
        <v>-5.3932316682000003</v>
        <stp/>
        <stp>EM_S_FA_YOY_OR</stp>
        <stp>2</stp>
        <stp>300572.SZ</stp>
        <stp>2022-12-31</stp>
        <tr r="U1849" s="3"/>
      </tp>
      <tp>
        <v>13.443978555799999</v>
        <stp/>
        <stp>EM_S_FA_YOY_OR</stp>
        <stp>2</stp>
        <stp>000550.SZ</stp>
        <stp>2020-12-31</stp>
        <tr r="S135" s="3"/>
      </tp>
      <tp>
        <v>15.0634361161</v>
        <stp/>
        <stp>EM_S_FA_YOY_OR</stp>
        <stp>2</stp>
        <stp>000551.SZ</stp>
        <stp>2021-12-31</stp>
        <tr r="T136" s="3"/>
      </tp>
      <tp>
        <v>22.341684170800001</v>
        <stp/>
        <stp>EM_S_FA_YOY_OR</stp>
        <stp>2</stp>
        <stp>000552.SZ</stp>
        <stp>2022-12-31</stp>
        <tr r="U137" s="3"/>
      </tp>
      <tp>
        <v>49.296041825899998</v>
        <stp/>
        <stp>EM_S_FA_YOY_OR</stp>
        <stp>2</stp>
        <stp>300559.SZ</stp>
        <stp>2019-12-31</stp>
        <tr r="R1837" s="3"/>
      </tp>
      <tp>
        <v>11.249609212099999</v>
        <stp/>
        <stp>EM_S_FA_YOY_OR</stp>
        <stp>2</stp>
        <stp>300560.SZ</stp>
        <stp>2020-12-31</stp>
        <tr r="S1838" s="3"/>
      </tp>
      <tp>
        <v>-17.994251412400001</v>
        <stp/>
        <stp>EM_S_FA_YOY_OR</stp>
        <stp>2</stp>
        <stp>300561.SZ</stp>
        <stp>2021-12-31</stp>
        <tr r="T1839" s="3"/>
      </tp>
      <tp>
        <v>-41.512672983000002</v>
        <stp/>
        <stp>EM_S_FA_YOY_OR</stp>
        <stp>2</stp>
        <stp>300562.SZ</stp>
        <stp>2022-12-31</stp>
        <tr r="U1840" s="3"/>
      </tp>
      <tp>
        <v>-6.8734940519999999</v>
        <stp/>
        <stp>EM_S_FA_YOY_OR</stp>
        <stp>2</stp>
        <stp>000559.SZ</stp>
        <stp>2019-12-31</stp>
        <tr r="R143" s="3"/>
      </tp>
      <tp>
        <v>-14.5967671263</v>
        <stp/>
        <stp>EM_S_FA_YOY_OR</stp>
        <stp>2</stp>
        <stp>000560.SZ</stp>
        <stp>2020-12-31</stp>
        <tr r="S144" s="3"/>
      </tp>
      <tp>
        <v>8.2948056295000008</v>
        <stp/>
        <stp>EM_S_FA_YOY_OR</stp>
        <stp>2</stp>
        <stp>000561.SZ</stp>
        <stp>2021-12-31</stp>
        <tr r="T145" s="3"/>
      </tp>
      <tp>
        <v>3.1246452133</v>
        <stp/>
        <stp>EM_S_FA_YOY_OR</stp>
        <stp>2</stp>
        <stp>300550.SZ</stp>
        <stp>2020-12-31</stp>
        <tr r="S1828" s="3"/>
      </tp>
      <tp>
        <v>-40.597521126799997</v>
        <stp/>
        <stp>EM_S_FA_YOY_OR</stp>
        <stp>2</stp>
        <stp>300551.SZ</stp>
        <stp>2021-12-31</stp>
        <tr r="T1829" s="3"/>
      </tp>
      <tp>
        <v>-7.5959245907000001</v>
        <stp/>
        <stp>EM_S_FA_YOY_OR</stp>
        <stp>2</stp>
        <stp>300552.SZ</stp>
        <stp>2022-12-31</stp>
        <tr r="U1830" s="3"/>
      </tp>
      <tp>
        <v>76.825379328500006</v>
        <stp/>
        <stp>EM_S_FA_YOY_OR</stp>
        <stp>2</stp>
        <stp>300569.SZ</stp>
        <stp>2019-12-31</stp>
        <tr r="R1846" s="3"/>
      </tp>
      <tp>
        <v>12.251508539</v>
        <stp/>
        <stp>EM_S_FA_YOY_OR</stp>
        <stp>2</stp>
        <stp>000570.SZ</stp>
        <stp>2020-12-31</stp>
        <tr r="S152" s="3"/>
      </tp>
      <tp>
        <v>20.0553873749</v>
        <stp/>
        <stp>EM_S_FA_YOY_OR</stp>
        <stp>2</stp>
        <stp>000571.SZ</stp>
        <stp>2021-12-31</stp>
        <tr r="T153" s="3"/>
      </tp>
      <tp>
        <v>34.867285854199999</v>
        <stp/>
        <stp>EM_S_FA_YOY_OR</stp>
        <stp>2</stp>
        <stp>000572.SZ</stp>
        <stp>2022-12-31</stp>
        <tr r="U154" s="3"/>
      </tp>
      <tp>
        <v>19.151129986400001</v>
        <stp/>
        <stp>EM_S_FA_YOY_OR</stp>
        <stp>2</stp>
        <stp>300540.SZ</stp>
        <stp>2020-12-31</stp>
        <tr r="S1819" s="3"/>
      </tp>
      <tp>
        <v>-12.895300602200001</v>
        <stp/>
        <stp>EM_S_FA_YOY_OR</stp>
        <stp>2</stp>
        <stp>300541.SZ</stp>
        <stp>2021-12-31</stp>
        <tr r="T1820" s="3"/>
      </tp>
      <tp>
        <v>37.1212808971</v>
        <stp/>
        <stp>EM_S_FA_YOY_OR</stp>
        <stp>2</stp>
        <stp>300542.SZ</stp>
        <stp>2022-12-31</stp>
        <tr r="U1821" s="3"/>
      </tp>
      <tp>
        <v>18.895979002400001</v>
        <stp/>
        <stp>EM_S_FA_YOY_OR</stp>
        <stp>2</stp>
        <stp>300579.SZ</stp>
        <stp>2019-12-31</stp>
        <tr r="R1855" s="3"/>
      </tp>
      <tp>
        <v>6.1984722965000003</v>
        <stp/>
        <stp>EM_S_FA_YOY_OR</stp>
        <stp>2</stp>
        <stp>000581.SZ</stp>
        <stp>2021-12-31</stp>
        <tr r="T157" s="3"/>
      </tp>
      <tp>
        <v>7.9551719514999997</v>
        <stp/>
        <stp>EM_S_FA_YOY_OR</stp>
        <stp>2</stp>
        <stp>000582.SZ</stp>
        <stp>2022-12-31</stp>
        <tr r="U158" s="3"/>
      </tp>
      <tp>
        <v>17.332495689999998</v>
        <stp/>
        <stp>EM_S_FA_YOY_OR</stp>
        <stp>2</stp>
        <stp>300589.SZ</stp>
        <stp>2019-12-31</stp>
        <tr r="R1865" s="3"/>
      </tp>
      <tp>
        <v>-12.6793546608</v>
        <stp/>
        <stp>EM_S_FA_YOY_OR</stp>
        <stp>2</stp>
        <stp>000590.SZ</stp>
        <stp>2020-12-31</stp>
        <tr r="S162" s="3"/>
      </tp>
      <tp>
        <v>32.248148547600003</v>
        <stp/>
        <stp>EM_S_FA_YOY_OR</stp>
        <stp>2</stp>
        <stp>000591.SZ</stp>
        <stp>2021-12-31</stp>
        <tr r="T163" s="3"/>
      </tp>
      <tp>
        <v>-26.859875803000001</v>
        <stp/>
        <stp>EM_S_FA_YOY_OR</stp>
        <stp>2</stp>
        <stp>000592.SZ</stp>
        <stp>2022-12-31</stp>
        <tr r="U164" s="3"/>
      </tp>
      <tp>
        <v>7.9060017771000002</v>
        <stp/>
        <stp>EM_S_FA_YOY_OR</stp>
        <stp>2</stp>
        <stp>300599.SZ</stp>
        <stp>2019-12-31</stp>
        <tr r="R1874" s="3"/>
      </tp>
      <tp>
        <v>10.102358922100001</v>
        <stp/>
        <stp>EM_S_FA_YOY_OR</stp>
        <stp>2</stp>
        <stp>000599.SZ</stp>
        <stp>2019-12-31</stp>
        <tr r="R170" s="3"/>
      </tp>
      <tp>
        <v>-24.9082646586</v>
        <stp/>
        <stp>EM_S_FA_YOY_OR</stp>
        <stp>2</stp>
        <stp>300590.SZ</stp>
        <stp>2020-12-31</stp>
        <tr r="S1866" s="3"/>
      </tp>
      <tp>
        <v>-1.2532941367999999</v>
        <stp/>
        <stp>EM_S_FA_YOY_OR</stp>
        <stp>2</stp>
        <stp>300591.SZ</stp>
        <stp>2021-12-31</stp>
        <tr r="T1867" s="3"/>
      </tp>
      <tp>
        <v>112.88283809959999</v>
        <stp/>
        <stp>EM_S_FA_YOY_OR</stp>
        <stp>2</stp>
        <stp>300592.SZ</stp>
        <stp>2022-12-31</stp>
        <tr r="U1868" s="3"/>
      </tp>
      <tp>
        <v>-5.3768436111</v>
        <stp/>
        <stp>EM_S_FA_YOY_OR</stp>
        <stp>2</stp>
        <stp>000589.SZ</stp>
        <stp>2019-12-31</stp>
        <tr r="R161" s="3"/>
      </tp>
      <tp>
        <v>16.123099478499999</v>
        <stp/>
        <stp>EM_S_FA_YOY_OR</stp>
        <stp>2</stp>
        <stp>300580.SZ</stp>
        <stp>2020-12-31</stp>
        <tr r="S1856" s="3"/>
      </tp>
      <tp>
        <v>-17.203945123800001</v>
        <stp/>
        <stp>EM_S_FA_YOY_OR</stp>
        <stp>2</stp>
        <stp>300581.SZ</stp>
        <stp>2021-12-31</stp>
        <tr r="T1857" s="3"/>
      </tp>
      <tp>
        <v>6.7209286373000001</v>
        <stp/>
        <stp>EM_S_FA_YOY_OR</stp>
        <stp>2</stp>
        <stp>300582.SZ</stp>
        <stp>2022-12-31</stp>
        <tr r="U1858" s="3"/>
      </tp>
      <tp>
        <v>5.9089971575</v>
        <stp/>
        <stp>EM_S_FA_YOY_OR</stp>
        <stp>2</stp>
        <stp>600479.SH</stp>
        <stp>2019-12-31</stp>
        <tr r="R2356" s="3"/>
      </tp>
      <tp>
        <v>13.244945619399999</v>
        <stp/>
        <stp>EM_S_FA_YOY_OR</stp>
        <stp>2</stp>
        <stp>600452.SH</stp>
        <stp>2022-12-31</stp>
        <tr r="U2339" s="3"/>
      </tp>
      <tp>
        <v>-4.8956180986</v>
        <stp/>
        <stp>EM_S_FA_YOY_OR</stp>
        <stp>2</stp>
        <stp>600469.SH</stp>
        <stp>2019-12-31</stp>
        <tr r="R2350" s="3"/>
      </tp>
      <tp>
        <v>25.072888463200002</v>
        <stp/>
        <stp>EM_S_FA_YOY_OR</stp>
        <stp>2</stp>
        <stp>600459.SH</stp>
        <stp>2019-12-31</stp>
        <tr r="R2343" s="3"/>
      </tp>
      <tp>
        <v>37.613251325</v>
        <stp/>
        <stp>EM_S_FA_YOY_OR</stp>
        <stp>2</stp>
        <stp>600460.SH</stp>
        <stp>2020-12-31</stp>
        <tr r="S2344" s="3"/>
      </tp>
      <tp>
        <v>23.831998227</v>
        <stp/>
        <stp>EM_S_FA_YOY_OR</stp>
        <stp>2</stp>
        <stp>600461.SH</stp>
        <stp>2021-12-31</stp>
        <tr r="T2345" s="3"/>
      </tp>
      <tp>
        <v>14.14109084</v>
        <stp/>
        <stp>EM_S_FA_YOY_OR</stp>
        <stp>2</stp>
        <stp>600462.SH</stp>
        <stp>2022-12-31</stp>
        <tr r="U2346" s="3"/>
      </tp>
      <tp>
        <v>14.7946478881</v>
        <stp/>
        <stp>EM_S_FA_YOY_OR</stp>
        <stp>2</stp>
        <stp>600449.SH</stp>
        <stp>2019-12-31</stp>
        <tr r="R2338" s="3"/>
      </tp>
      <tp>
        <v>10.7849731378</v>
        <stp/>
        <stp>EM_S_FA_YOY_OR</stp>
        <stp>2</stp>
        <stp>600470.SH</stp>
        <stp>2020-12-31</stp>
        <tr r="S2351" s="3"/>
      </tp>
      <tp>
        <v>-6.1392175983000001</v>
        <stp/>
        <stp>EM_S_FA_YOY_OR</stp>
        <stp>2</stp>
        <stp>600400.SH</stp>
        <stp>2020-12-31</stp>
        <tr r="S2311" s="3"/>
      </tp>
      <tp>
        <v>-3.2984414747000002</v>
        <stp/>
        <stp>EM_S_FA_YOY_OR</stp>
        <stp>2</stp>
        <stp>600439.SH</stp>
        <stp>2019-12-31</stp>
        <tr r="R2334" s="3"/>
      </tp>
      <tp>
        <v>-14.7290958001</v>
        <stp/>
        <stp>EM_S_FA_YOY_OR</stp>
        <stp>2</stp>
        <stp>600410.SH</stp>
        <stp>2020-12-31</stp>
        <tr r="S2317" s="3"/>
      </tp>
      <tp>
        <v>9.3197509223000008</v>
        <stp/>
        <stp>EM_S_FA_YOY_OR</stp>
        <stp>2</stp>
        <stp>600429.SH</stp>
        <stp>2019-12-31</stp>
        <tr r="R2329" s="3"/>
      </tp>
      <tp>
        <v>11.256042474899999</v>
        <stp/>
        <stp>EM_S_FA_YOY_OR</stp>
        <stp>2</stp>
        <stp>600419.SH</stp>
        <stp>2019-12-31</stp>
        <tr r="R2321" s="3"/>
      </tp>
      <tp>
        <v>2.9278772473000001</v>
        <stp/>
        <stp>EM_S_FA_YOY_OR</stp>
        <stp>2</stp>
        <stp>600420.SH</stp>
        <stp>2020-12-31</stp>
        <tr r="S2322" s="3"/>
      </tp>
      <tp>
        <v>-7.0159517691</v>
        <stp/>
        <stp>EM_S_FA_YOY_OR</stp>
        <stp>2</stp>
        <stp>600421.SH</stp>
        <stp>2021-12-31</stp>
        <tr r="T2323" s="3"/>
      </tp>
      <tp>
        <v>0.34568170599999998</v>
        <stp/>
        <stp>EM_S_FA_YOY_OR</stp>
        <stp>2</stp>
        <stp>600422.SH</stp>
        <stp>2022-12-31</stp>
        <tr r="U2324" s="3"/>
      </tp>
      <tp>
        <v>1.6922897952</v>
        <stp/>
        <stp>EM_S_FA_YOY_OR</stp>
        <stp>2</stp>
        <stp>600409.SH</stp>
        <stp>2019-12-31</stp>
        <tr r="R2316" s="3"/>
      </tp>
      <tp>
        <v>14.9456104017</v>
        <stp/>
        <stp>EM_S_FA_YOY_OR</stp>
        <stp>2</stp>
        <stp>600480.SH</stp>
        <stp>2020-12-31</stp>
        <tr r="S2357" s="3"/>
      </tp>
      <tp>
        <v>84.873784868900003</v>
        <stp/>
        <stp>EM_S_FA_YOY_OR</stp>
        <stp>2</stp>
        <stp>600481.SH</stp>
        <stp>2021-12-31</stp>
        <tr r="T2358" s="3"/>
      </tp>
      <tp>
        <v>10.468608700300001</v>
        <stp/>
        <stp>EM_S_FA_YOY_OR</stp>
        <stp>2</stp>
        <stp>600482.SH</stp>
        <stp>2022-12-31</stp>
        <tr r="U2359" s="3"/>
      </tp>
      <tp>
        <v>-41.068847160399997</v>
        <stp/>
        <stp>EM_S_FA_YOY_OR</stp>
        <stp>2</stp>
        <stp>600490.SH</stp>
        <stp>2020-12-31</stp>
        <tr r="S2365" s="3"/>
      </tp>
      <tp>
        <v>9.9014190378000002</v>
        <stp/>
        <stp>EM_S_FA_YOY_OR</stp>
        <stp>2</stp>
        <stp>600491.SH</stp>
        <stp>2021-12-31</stp>
        <tr r="T2366" s="3"/>
      </tp>
      <tp>
        <v>5.7913763613000002</v>
        <stp/>
        <stp>EM_S_FA_YOY_OR</stp>
        <stp>2</stp>
        <stp>600499.SH</stp>
        <stp>2019-12-31</stp>
        <tr r="R2372" s="3"/>
      </tp>
      <tp>
        <v>13.0936353505</v>
        <stp/>
        <stp>EM_S_FA_YOY_OR</stp>
        <stp>2</stp>
        <stp>600489.SH</stp>
        <stp>2019-12-31</stp>
        <tr r="R2364" s="3"/>
      </tp>
      <tp>
        <v>3.1214674139</v>
        <stp/>
        <stp>EM_S_FA_YOY_OR</stp>
        <stp>2</stp>
        <stp>000400.SZ</stp>
        <stp>2020-12-31</stp>
        <tr r="S71" s="3"/>
      </tp>
      <tp>
        <v>2.4181122188000002</v>
        <stp/>
        <stp>EM_S_FA_YOY_OR</stp>
        <stp>2</stp>
        <stp>000401.SZ</stp>
        <stp>2021-12-31</stp>
        <tr r="T72" s="3"/>
      </tp>
      <tp>
        <v>-15.1086157861</v>
        <stp/>
        <stp>EM_S_FA_YOY_OR</stp>
        <stp>2</stp>
        <stp>000402.SZ</stp>
        <stp>2022-12-31</stp>
        <tr r="U73" s="3"/>
      </tp>
      <tp>
        <v>-15.731481627100001</v>
        <stp/>
        <stp>EM_S_FA_YOY_OR</stp>
        <stp>2</stp>
        <stp>300409.SZ</stp>
        <stp>2019-12-31</stp>
        <tr r="R1693" s="3"/>
      </tp>
      <tp>
        <v>10.915154659300001</v>
        <stp/>
        <stp>EM_S_FA_YOY_OR</stp>
        <stp>2</stp>
        <stp>300430.SZ</stp>
        <stp>2020-12-31</stp>
        <tr r="S1714" s="3"/>
      </tp>
      <tp>
        <v>176.57026562199999</v>
        <stp/>
        <stp>EM_S_FA_YOY_OR</stp>
        <stp>2</stp>
        <stp>300432.SZ</stp>
        <stp>2022-12-31</stp>
        <tr r="U1715" s="3"/>
      </tp>
      <tp>
        <v>34.027148849900001</v>
        <stp/>
        <stp>EM_S_FA_YOY_OR</stp>
        <stp>2</stp>
        <stp>000410.SZ</stp>
        <stp>2020-12-31</stp>
        <tr r="S79" s="3"/>
      </tp>
      <tp>
        <v>6.8888384453000002</v>
        <stp/>
        <stp>EM_S_FA_YOY_OR</stp>
        <stp>2</stp>
        <stp>000411.SZ</stp>
        <stp>2021-12-31</stp>
        <tr r="T80" s="3"/>
      </tp>
      <tp>
        <v>-4.9945255844999998</v>
        <stp/>
        <stp>EM_S_FA_YOY_OR</stp>
        <stp>2</stp>
        <stp>000429.SZ</stp>
        <stp>2019-12-31</stp>
        <tr r="R93" s="3"/>
      </tp>
      <tp>
        <v>9.2321672144000004</v>
        <stp/>
        <stp>EM_S_FA_YOY_OR</stp>
        <stp>2</stp>
        <stp>300419.SZ</stp>
        <stp>2019-12-31</stp>
        <tr r="R1703" s="3"/>
      </tp>
      <tp>
        <v>26.342862450599998</v>
        <stp/>
        <stp>EM_S_FA_YOY_OR</stp>
        <stp>2</stp>
        <stp>300420.SZ</stp>
        <stp>2020-12-31</stp>
        <tr r="S1704" s="3"/>
      </tp>
      <tp>
        <v>23.693702543400001</v>
        <stp/>
        <stp>EM_S_FA_YOY_OR</stp>
        <stp>2</stp>
        <stp>300421.SZ</stp>
        <stp>2021-12-31</stp>
        <tr r="T1705" s="3"/>
      </tp>
      <tp>
        <v>-16.290590997599999</v>
        <stp/>
        <stp>EM_S_FA_YOY_OR</stp>
        <stp>2</stp>
        <stp>300422.SZ</stp>
        <stp>2022-12-31</stp>
        <tr r="U1706" s="3"/>
      </tp>
      <tp>
        <v>-8.2067826032000006</v>
        <stp/>
        <stp>EM_S_FA_YOY_OR</stp>
        <stp>2</stp>
        <stp>000419.SZ</stp>
        <stp>2019-12-31</stp>
        <tr r="R85" s="3"/>
      </tp>
      <tp>
        <v>-7.0933418921999998</v>
        <stp/>
        <stp>EM_S_FA_YOY_OR</stp>
        <stp>2</stp>
        <stp>000420.SZ</stp>
        <stp>2020-12-31</stp>
        <tr r="S86" s="3"/>
      </tp>
      <tp>
        <v>-47.530851549799998</v>
        <stp/>
        <stp>EM_S_FA_YOY_OR</stp>
        <stp>2</stp>
        <stp>000421.SZ</stp>
        <stp>2021-12-31</stp>
        <tr r="T87" s="3"/>
      </tp>
      <tp>
        <v>11.6935560772</v>
        <stp/>
        <stp>EM_S_FA_YOY_OR</stp>
        <stp>2</stp>
        <stp>000422.SZ</stp>
        <stp>2022-12-31</stp>
        <tr r="U88" s="3"/>
      </tp>
      <tp>
        <v>14.4651935422</v>
        <stp/>
        <stp>EM_S_FA_YOY_OR</stp>
        <stp>2</stp>
        <stp>300410.SZ</stp>
        <stp>2020-12-31</stp>
        <tr r="S1694" s="3"/>
      </tp>
      <tp>
        <v>-33.165208779499999</v>
        <stp/>
        <stp>EM_S_FA_YOY_OR</stp>
        <stp>2</stp>
        <stp>300411.SZ</stp>
        <stp>2021-12-31</stp>
        <tr r="T1695" s="3"/>
      </tp>
      <tp>
        <v>4.1351990580000004</v>
        <stp/>
        <stp>EM_S_FA_YOY_OR</stp>
        <stp>2</stp>
        <stp>300412.SZ</stp>
        <stp>2022-12-31</stp>
        <tr r="U1696" s="3"/>
      </tp>
      <tp>
        <v>16.888904143000001</v>
        <stp/>
        <stp>EM_S_FA_YOY_OR</stp>
        <stp>2</stp>
        <stp>300429.SZ</stp>
        <stp>2019-12-31</stp>
        <tr r="R1713" s="3"/>
      </tp>
      <tp>
        <v>-27.610165726200002</v>
        <stp/>
        <stp>EM_S_FA_YOY_OR</stp>
        <stp>2</stp>
        <stp>000409.SZ</stp>
        <stp>2019-12-31</stp>
        <tr r="R78" s="3"/>
      </tp>
      <tp>
        <v>-60.213232962500001</v>
        <stp/>
        <stp>EM_S_FA_YOY_OR</stp>
        <stp>2</stp>
        <stp>000430.SZ</stp>
        <stp>2020-12-31</stp>
        <tr r="S94" s="3"/>
      </tp>
      <tp>
        <v>78.405324171499998</v>
        <stp/>
        <stp>EM_S_FA_YOY_OR</stp>
        <stp>2</stp>
        <stp>300400.SZ</stp>
        <stp>2020-12-31</stp>
        <tr r="S1684" s="3"/>
      </tp>
      <tp>
        <v>69.401950831799994</v>
        <stp/>
        <stp>EM_S_FA_YOY_OR</stp>
        <stp>2</stp>
        <stp>300401.SZ</stp>
        <stp>2021-12-31</stp>
        <tr r="T1685" s="3"/>
      </tp>
      <tp>
        <v>12.1393048495</v>
        <stp/>
        <stp>EM_S_FA_YOY_OR</stp>
        <stp>2</stp>
        <stp>300402.SZ</stp>
        <stp>2022-12-31</stp>
        <tr r="U1686" s="3"/>
      </tp>
      <tp>
        <v>-5.3434030899999999E-2</v>
        <stp/>
        <stp>EM_S_FA_YOY_OR</stp>
        <stp>2</stp>
        <stp>300439.SZ</stp>
        <stp>2019-12-31</stp>
        <tr r="R1722" s="3"/>
      </tp>
      <tp>
        <v>-2.0284790735999998</v>
        <stp/>
        <stp>EM_S_FA_YOY_OR</stp>
        <stp>2</stp>
        <stp>300449.SZ</stp>
        <stp>2019-12-31</stp>
        <tr r="R1732" s="3"/>
      </tp>
      <tp>
        <v>4.0482362617999996</v>
        <stp/>
        <stp>EM_S_FA_YOY_OR</stp>
        <stp>2</stp>
        <stp>300470.SZ</stp>
        <stp>2020-12-31</stp>
        <tr r="S1752" s="3"/>
      </tp>
      <tp>
        <v>82.873354796699999</v>
        <stp/>
        <stp>EM_S_FA_YOY_OR</stp>
        <stp>2</stp>
        <stp>300471.SZ</stp>
        <stp>2021-12-31</stp>
        <tr r="T1753" s="3"/>
      </tp>
      <tp>
        <v>-17.102035024799999</v>
        <stp/>
        <stp>EM_S_FA_YOY_OR</stp>
        <stp>2</stp>
        <stp>300472.SZ</stp>
        <stp>2022-12-31</stp>
        <tr r="U1754" s="3"/>
      </tp>
      <tp>
        <v>-32.825241666399997</v>
        <stp/>
        <stp>EM_S_FA_YOY_OR</stp>
        <stp>2</stp>
        <stp>300459.SZ</stp>
        <stp>2019-12-31</stp>
        <tr r="R1741" s="3"/>
      </tp>
      <tp>
        <v>25.132953021999999</v>
        <stp/>
        <stp>EM_S_FA_YOY_OR</stp>
        <stp>2</stp>
        <stp>300460.SZ</stp>
        <stp>2020-12-31</stp>
        <tr r="S1742" s="3"/>
      </tp>
      <tp>
        <v>-5.4634151621000004</v>
        <stp/>
        <stp>EM_S_FA_YOY_OR</stp>
        <stp>2</stp>
        <stp>300461.SZ</stp>
        <stp>2021-12-31</stp>
        <tr r="T1743" s="3"/>
      </tp>
      <tp>
        <v>5.0868923028999999</v>
        <stp/>
        <stp>EM_S_FA_YOY_OR</stp>
        <stp>2</stp>
        <stp>300462.SZ</stp>
        <stp>2022-12-31</stp>
        <tr r="U1744" s="3"/>
      </tp>
      <tp>
        <v>25.071029927600001</v>
        <stp/>
        <stp>EM_S_FA_YOY_OR</stp>
        <stp>2</stp>
        <stp>300450.SZ</stp>
        <stp>2020-12-31</stp>
        <tr r="S1733" s="3"/>
      </tp>
      <tp>
        <v>16.2989295287</v>
        <stp/>
        <stp>EM_S_FA_YOY_OR</stp>
        <stp>2</stp>
        <stp>300451.SZ</stp>
        <stp>2021-12-31</stp>
        <tr r="T1734" s="3"/>
      </tp>
      <tp>
        <v>14.239816637300001</v>
        <stp/>
        <stp>EM_S_FA_YOY_OR</stp>
        <stp>2</stp>
        <stp>300452.SZ</stp>
        <stp>2022-12-31</stp>
        <tr r="U1735" s="3"/>
      </tp>
      <tp>
        <v>-9.4409407647000005</v>
        <stp/>
        <stp>EM_S_FA_YOY_OR</stp>
        <stp>2</stp>
        <stp>300469.SZ</stp>
        <stp>2019-12-31</stp>
        <tr r="R1751" s="3"/>
      </tp>
      <tp>
        <v>0.59161546040000002</v>
        <stp/>
        <stp>EM_S_FA_YOY_OR</stp>
        <stp>2</stp>
        <stp>300440.SZ</stp>
        <stp>2020-12-31</stp>
        <tr r="S1723" s="3"/>
      </tp>
      <tp>
        <v>10.191309113000001</v>
        <stp/>
        <stp>EM_S_FA_YOY_OR</stp>
        <stp>2</stp>
        <stp>300441.SZ</stp>
        <stp>2021-12-31</stp>
        <tr r="T1724" s="3"/>
      </tp>
      <tp>
        <v>32.608313629100003</v>
        <stp/>
        <stp>EM_S_FA_YOY_OR</stp>
        <stp>2</stp>
        <stp>300442.SZ</stp>
        <stp>2022-12-31</stp>
        <tr r="U1725" s="3"/>
      </tp>
      <tp>
        <v>16.0045598108</v>
        <stp/>
        <stp>EM_S_FA_YOY_OR</stp>
        <stp>2</stp>
        <stp>300479.SZ</stp>
        <stp>2019-12-31</stp>
        <tr r="R1761" s="3"/>
      </tp>
      <tp>
        <v>-12.185814905799999</v>
        <stp/>
        <stp>EM_S_FA_YOY_OR</stp>
        <stp>2</stp>
        <stp>300489.SZ</stp>
        <stp>2019-12-31</stp>
        <tr r="R1771" s="3"/>
      </tp>
      <tp>
        <v>25.028024654799999</v>
        <stp/>
        <stp>EM_S_FA_YOY_OR</stp>
        <stp>2</stp>
        <stp>300499.SZ</stp>
        <stp>2019-12-31</stp>
        <tr r="R1781" s="3"/>
      </tp>
      <tp>
        <v>-19.221774855100001</v>
        <stp/>
        <stp>EM_S_FA_YOY_OR</stp>
        <stp>2</stp>
        <stp>300490.SZ</stp>
        <stp>2020-12-31</stp>
        <tr r="S1772" s="3"/>
      </tp>
      <tp>
        <v>31.343201725</v>
        <stp/>
        <stp>EM_S_FA_YOY_OR</stp>
        <stp>2</stp>
        <stp>300491.SZ</stp>
        <stp>2021-12-31</stp>
        <tr r="T1773" s="3"/>
      </tp>
      <tp>
        <v>-2.8661297427000001</v>
        <stp/>
        <stp>EM_S_FA_YOY_OR</stp>
        <stp>2</stp>
        <stp>300492.SZ</stp>
        <stp>2022-12-31</stp>
        <tr r="U1774" s="3"/>
      </tp>
      <tp>
        <v>4.9430068856</v>
        <stp/>
        <stp>EM_S_FA_YOY_OR</stp>
        <stp>2</stp>
        <stp>300480.SZ</stp>
        <stp>2020-12-31</stp>
        <tr r="S1762" s="3"/>
      </tp>
      <tp>
        <v>52.612145871199999</v>
        <stp/>
        <stp>EM_S_FA_YOY_OR</stp>
        <stp>2</stp>
        <stp>300481.SZ</stp>
        <stp>2021-12-31</stp>
        <tr r="T1763" s="3"/>
      </tp>
      <tp>
        <v>69.010414506800004</v>
        <stp/>
        <stp>EM_S_FA_YOY_OR</stp>
        <stp>2</stp>
        <stp>300482.SZ</stp>
        <stp>2022-12-31</stp>
        <tr r="U1764" s="3"/>
      </tp>
      <tp>
        <v>-3.8029019195</v>
        <stp/>
        <stp>EM_S_FA_YOY_OR</stp>
        <stp>2</stp>
        <stp>600340.SH</stp>
        <stp>2020-12-31</stp>
        <tr r="S2263" s="3"/>
      </tp>
      <tp>
        <v>9.9559945494999997</v>
        <stp/>
        <stp>EM_S_FA_YOY_OR</stp>
        <stp>2</stp>
        <stp>600379.SH</stp>
        <stp>2019-12-31</stp>
        <tr r="R2294" s="3"/>
      </tp>
      <tp>
        <v>9.1277553368</v>
        <stp/>
        <stp>EM_S_FA_YOY_OR</stp>
        <stp>2</stp>
        <stp>600350.SH</stp>
        <stp>2020-12-31</stp>
        <tr r="S2268" s="3"/>
      </tp>
      <tp>
        <v>6.2072679376000002</v>
        <stp/>
        <stp>EM_S_FA_YOY_OR</stp>
        <stp>2</stp>
        <stp>600351.SH</stp>
        <stp>2021-12-31</stp>
        <tr r="T2269" s="3"/>
      </tp>
      <tp>
        <v>27.406197372099999</v>
        <stp/>
        <stp>EM_S_FA_YOY_OR</stp>
        <stp>2</stp>
        <stp>600352.SH</stp>
        <stp>2022-12-31</stp>
        <tr r="U2270" s="3"/>
      </tp>
      <tp>
        <v>27.137067997399999</v>
        <stp/>
        <stp>EM_S_FA_YOY_OR</stp>
        <stp>2</stp>
        <stp>600369.SH</stp>
        <stp>2019-12-31</stp>
        <tr r="R2285" s="3"/>
      </tp>
      <tp>
        <v>-12.091312090400001</v>
        <stp/>
        <stp>EM_S_FA_YOY_OR</stp>
        <stp>2</stp>
        <stp>600359.SH</stp>
        <stp>2019-12-31</stp>
        <tr r="R2276" s="3"/>
      </tp>
      <tp>
        <v>3.7487769535000002</v>
        <stp/>
        <stp>EM_S_FA_YOY_OR</stp>
        <stp>2</stp>
        <stp>600360.SH</stp>
        <stp>2020-12-31</stp>
        <tr r="S2277" s="3"/>
      </tp>
      <tp>
        <v>-12.5182799443</v>
        <stp/>
        <stp>EM_S_FA_YOY_OR</stp>
        <stp>2</stp>
        <stp>600361.SH</stp>
        <stp>2021-12-31</stp>
        <tr r="T2278" s="3"/>
      </tp>
      <tp>
        <v>8.3950065773000002</v>
        <stp/>
        <stp>EM_S_FA_YOY_OR</stp>
        <stp>2</stp>
        <stp>600362.SH</stp>
        <stp>2022-12-31</stp>
        <tr r="U2279" s="3"/>
      </tp>
      <tp>
        <v>-26.186558941000001</v>
        <stp/>
        <stp>EM_S_FA_YOY_OR</stp>
        <stp>2</stp>
        <stp>600370.SH</stp>
        <stp>2020-12-31</stp>
        <tr r="S2286" s="3"/>
      </tp>
      <tp>
        <v>-7.6485941936000001</v>
        <stp/>
        <stp>EM_S_FA_YOY_OR</stp>
        <stp>2</stp>
        <stp>600371.SH</stp>
        <stp>2021-12-31</stp>
        <tr r="T2287" s="3"/>
      </tp>
      <tp>
        <v>13.6896018639</v>
        <stp/>
        <stp>EM_S_FA_YOY_OR</stp>
        <stp>2</stp>
        <stp>600372.SH</stp>
        <stp>2022-12-31</stp>
        <tr r="U2288" s="3"/>
      </tp>
      <tp>
        <v>-4.7695961248999996</v>
        <stp/>
        <stp>EM_S_FA_YOY_OR</stp>
        <stp>2</stp>
        <stp>600300.SH</stp>
        <stp>2020-12-31</stp>
        <tr r="S2229" s="3"/>
      </tp>
      <tp>
        <v>-57.150820076000002</v>
        <stp/>
        <stp>EM_S_FA_YOY_OR</stp>
        <stp>2</stp>
        <stp>600301.SH</stp>
        <stp>2021-12-31</stp>
        <tr r="T2230" s="3"/>
      </tp>
      <tp>
        <v>-37.589571341700001</v>
        <stp/>
        <stp>EM_S_FA_YOY_OR</stp>
        <stp>2</stp>
        <stp>600302.SH</stp>
        <stp>2022-12-31</stp>
        <tr r="U2231" s="3"/>
      </tp>
      <tp>
        <v>9.5655361151000005</v>
        <stp/>
        <stp>EM_S_FA_YOY_OR</stp>
        <stp>2</stp>
        <stp>600339.SH</stp>
        <stp>2019-12-31</stp>
        <tr r="R2262" s="3"/>
      </tp>
      <tp>
        <v>-29.1287274785</v>
        <stp/>
        <stp>EM_S_FA_YOY_OR</stp>
        <stp>2</stp>
        <stp>600310.SH</stp>
        <stp>2020-12-31</stp>
        <tr r="S2238" s="3"/>
      </tp>
      <tp>
        <v>1.0416705199999999E-2</v>
        <stp/>
        <stp>EM_S_FA_YOY_OR</stp>
        <stp>2</stp>
        <stp>600312.SH</stp>
        <stp>2022-12-31</stp>
        <tr r="U2239" s="3"/>
      </tp>
      <tp>
        <v>9.9905191276000007</v>
        <stp/>
        <stp>EM_S_FA_YOY_OR</stp>
        <stp>2</stp>
        <stp>600329.SH</stp>
        <stp>2019-12-31</stp>
        <tr r="R2253" s="3"/>
      </tp>
      <tp>
        <v>-17.662420386499999</v>
        <stp/>
        <stp>EM_S_FA_YOY_OR</stp>
        <stp>2</stp>
        <stp>600319.SH</stp>
        <stp>2019-12-31</stp>
        <tr r="R2244" s="3"/>
      </tp>
      <tp>
        <v>-7.8894078084999997</v>
        <stp/>
        <stp>EM_S_FA_YOY_OR</stp>
        <stp>2</stp>
        <stp>600320.SH</stp>
        <stp>2020-12-31</stp>
        <tr r="S2245" s="3"/>
      </tp>
      <tp>
        <v>72.678297320699997</v>
        <stp/>
        <stp>EM_S_FA_YOY_OR</stp>
        <stp>2</stp>
        <stp>600321.SH</stp>
        <stp>2021-12-31</stp>
        <tr r="T2246" s="3"/>
      </tp>
      <tp>
        <v>-27.973040943299999</v>
        <stp/>
        <stp>EM_S_FA_YOY_OR</stp>
        <stp>2</stp>
        <stp>600322.SH</stp>
        <stp>2022-12-31</stp>
        <tr r="U2247" s="3"/>
      </tp>
      <tp>
        <v>-6.5714300079000001</v>
        <stp/>
        <stp>EM_S_FA_YOY_OR</stp>
        <stp>2</stp>
        <stp>600309.SH</stp>
        <stp>2019-12-31</stp>
        <tr r="R2237" s="3"/>
      </tp>
      <tp>
        <v>13.5194437618</v>
        <stp/>
        <stp>EM_S_FA_YOY_OR</stp>
        <stp>2</stp>
        <stp>600330.SH</stp>
        <stp>2020-12-31</stp>
        <tr r="S2254" s="3"/>
      </tp>
      <tp>
        <v>27.458040367700001</v>
        <stp/>
        <stp>EM_S_FA_YOY_OR</stp>
        <stp>2</stp>
        <stp>600331.SH</stp>
        <stp>2021-12-31</stp>
        <tr r="T2255" s="3"/>
      </tp>
      <tp>
        <v>2.5706398351000002</v>
        <stp/>
        <stp>EM_S_FA_YOY_OR</stp>
        <stp>2</stp>
        <stp>600332.SH</stp>
        <stp>2022-12-31</stp>
        <tr r="U2256" s="3"/>
      </tp>
      <tp>
        <v>12.866719186499999</v>
        <stp/>
        <stp>EM_S_FA_YOY_OR</stp>
        <stp>2</stp>
        <stp>600380.SH</stp>
        <stp>2020-12-31</stp>
        <tr r="S2295" s="3"/>
      </tp>
      <tp>
        <v>2.8147140025000001</v>
        <stp/>
        <stp>EM_S_FA_YOY_OR</stp>
        <stp>2</stp>
        <stp>600381.SH</stp>
        <stp>2021-12-31</stp>
        <tr r="T2296" s="3"/>
      </tp>
      <tp>
        <v>-46.353788853099999</v>
        <stp/>
        <stp>EM_S_FA_YOY_OR</stp>
        <stp>2</stp>
        <stp>600382.SH</stp>
        <stp>2022-12-31</stp>
        <tr r="U2297" s="3"/>
      </tp>
      <tp>
        <v>-1.0450725410999999</v>
        <stp/>
        <stp>EM_S_FA_YOY_OR</stp>
        <stp>2</stp>
        <stp>600390.SH</stp>
        <stp>2020-12-31</stp>
        <tr r="S2303" s="3"/>
      </tp>
      <tp>
        <v>28.792566836500001</v>
        <stp/>
        <stp>EM_S_FA_YOY_OR</stp>
        <stp>2</stp>
        <stp>600391.SH</stp>
        <stp>2021-12-31</stp>
        <tr r="T2304" s="3"/>
      </tp>
      <tp>
        <v>57.850187293399998</v>
        <stp/>
        <stp>EM_S_FA_YOY_OR</stp>
        <stp>2</stp>
        <stp>600392.SH</stp>
        <stp>2022-12-31</stp>
        <tr r="U2305" s="3"/>
      </tp>
      <tp>
        <v>-1.8240192985000001</v>
        <stp/>
        <stp>EM_S_FA_YOY_OR</stp>
        <stp>2</stp>
        <stp>600399.SH</stp>
        <stp>2019-12-31</stp>
        <tr r="R2310" s="3"/>
      </tp>
      <tp>
        <v>21.9325173543</v>
        <stp/>
        <stp>EM_S_FA_YOY_OR</stp>
        <stp>2</stp>
        <stp>600389.SH</stp>
        <stp>2019-12-31</stp>
        <tr r="R2302" s="3"/>
      </tp>
      <tp>
        <v>53.4837572231</v>
        <stp/>
        <stp>EM_S_FA_YOY_OR</stp>
        <stp>2</stp>
        <stp>000301.SZ</stp>
        <stp>2021-12-31</stp>
        <tr r="T68" s="3"/>
      </tp>
      <tp>
        <v>24.744610973</v>
        <stp/>
        <stp>EM_S_FA_YOY_OR</stp>
        <stp>2</stp>
        <stp>300331.SZ</stp>
        <stp>2021-12-31</stp>
        <tr r="T1622" s="3"/>
      </tp>
      <tp>
        <v>87.225334215199993</v>
        <stp/>
        <stp>EM_S_FA_YOY_OR</stp>
        <stp>2</stp>
        <stp>300332.SZ</stp>
        <stp>2022-12-31</stp>
        <tr r="U1623" s="3"/>
      </tp>
      <tp>
        <v>8.7400954796000008</v>
        <stp/>
        <stp>EM_S_FA_YOY_OR</stp>
        <stp>2</stp>
        <stp>300319.SZ</stp>
        <stp>2019-12-31</stp>
        <tr r="R1612" s="3"/>
      </tp>
      <tp>
        <v>0.98500827290000004</v>
        <stp/>
        <stp>EM_S_FA_YOY_OR</stp>
        <stp>2</stp>
        <stp>300320.SZ</stp>
        <stp>2020-12-31</stp>
        <tr r="S1613" s="3"/>
      </tp>
      <tp>
        <v>27.193000239700002</v>
        <stp/>
        <stp>EM_S_FA_YOY_OR</stp>
        <stp>2</stp>
        <stp>300321.SZ</stp>
        <stp>2021-12-31</stp>
        <tr r="T1614" s="3"/>
      </tp>
      <tp>
        <v>-20.898944796399999</v>
        <stp/>
        <stp>EM_S_FA_YOY_OR</stp>
        <stp>2</stp>
        <stp>300322.SZ</stp>
        <stp>2022-12-31</stp>
        <tr r="U1615" s="3"/>
      </tp>
      <tp>
        <v>-10.915328884399999</v>
        <stp/>
        <stp>EM_S_FA_YOY_OR</stp>
        <stp>2</stp>
        <stp>300310.SZ</stp>
        <stp>2020-12-31</stp>
        <tr r="S1604" s="3"/>
      </tp>
      <tp>
        <v>-20.806991103600001</v>
        <stp/>
        <stp>EM_S_FA_YOY_OR</stp>
        <stp>2</stp>
        <stp>300311.SZ</stp>
        <stp>2021-12-31</stp>
        <tr r="T1605" s="3"/>
      </tp>
      <tp>
        <v>4.9497726926999999</v>
        <stp/>
        <stp>EM_S_FA_YOY_OR</stp>
        <stp>2</stp>
        <stp>300329.SZ</stp>
        <stp>2019-12-31</stp>
        <tr r="R1621" s="3"/>
      </tp>
      <tp>
        <v>-21.6894171408</v>
        <stp/>
        <stp>EM_S_FA_YOY_OR</stp>
        <stp>2</stp>
        <stp>300300.SZ</stp>
        <stp>2020-12-31</stp>
        <tr r="S1595" s="3"/>
      </tp>
      <tp>
        <v>21.9387586189</v>
        <stp/>
        <stp>EM_S_FA_YOY_OR</stp>
        <stp>2</stp>
        <stp>300301.SZ</stp>
        <stp>2021-12-31</stp>
        <tr r="T1596" s="3"/>
      </tp>
      <tp>
        <v>11.352226076199999</v>
        <stp/>
        <stp>EM_S_FA_YOY_OR</stp>
        <stp>2</stp>
        <stp>300302.SZ</stp>
        <stp>2022-12-31</stp>
        <tr r="U1597" s="3"/>
      </tp>
      <tp>
        <v>4.0957556820000001</v>
        <stp/>
        <stp>EM_S_FA_YOY_OR</stp>
        <stp>2</stp>
        <stp>300339.SZ</stp>
        <stp>2019-12-31</stp>
        <tr r="R1629" s="3"/>
      </tp>
      <tp>
        <v>-3.322667805</v>
        <stp/>
        <stp>EM_S_FA_YOY_OR</stp>
        <stp>2</stp>
        <stp>300349.SZ</stp>
        <stp>2019-12-31</stp>
        <tr r="R1639" s="3"/>
      </tp>
      <tp>
        <v>-49.595151936500002</v>
        <stp/>
        <stp>EM_S_FA_YOY_OR</stp>
        <stp>2</stp>
        <stp>300370.SZ</stp>
        <stp>2020-12-31</stp>
        <tr r="S1656" s="3"/>
      </tp>
      <tp>
        <v>23.124118524</v>
        <stp/>
        <stp>EM_S_FA_YOY_OR</stp>
        <stp>2</stp>
        <stp>300371.SZ</stp>
        <stp>2021-12-31</stp>
        <tr r="T1657" s="3"/>
      </tp>
      <tp>
        <v>-14.5270917413</v>
        <stp/>
        <stp>EM_S_FA_YOY_OR</stp>
        <stp>2</stp>
        <stp>300359.SZ</stp>
        <stp>2019-12-31</stp>
        <tr r="R1648" s="3"/>
      </tp>
      <tp>
        <v>22.926123397200001</v>
        <stp/>
        <stp>EM_S_FA_YOY_OR</stp>
        <stp>2</stp>
        <stp>300360.SZ</stp>
        <stp>2020-12-31</stp>
        <tr r="S1649" s="3"/>
      </tp>
      <tp>
        <v>3.0101121420000001</v>
        <stp/>
        <stp>EM_S_FA_YOY_OR</stp>
        <stp>2</stp>
        <stp>300350.SZ</stp>
        <stp>2020-12-31</stp>
        <tr r="S1640" s="3"/>
      </tp>
      <tp>
        <v>9.0763432089999991</v>
        <stp/>
        <stp>EM_S_FA_YOY_OR</stp>
        <stp>2</stp>
        <stp>300351.SZ</stp>
        <stp>2021-12-31</stp>
        <tr r="T1641" s="3"/>
      </tp>
      <tp>
        <v>-19.594318551800001</v>
        <stp/>
        <stp>EM_S_FA_YOY_OR</stp>
        <stp>2</stp>
        <stp>300352.SZ</stp>
        <stp>2022-12-31</stp>
        <tr r="U1642" s="3"/>
      </tp>
      <tp>
        <v>24.240921548999999</v>
        <stp/>
        <stp>EM_S_FA_YOY_OR</stp>
        <stp>2</stp>
        <stp>300369.SZ</stp>
        <stp>2019-12-31</stp>
        <tr r="R1655" s="3"/>
      </tp>
      <tp>
        <v>-10.513752135200001</v>
        <stp/>
        <stp>EM_S_FA_YOY_OR</stp>
        <stp>2</stp>
        <stp>300340.SZ</stp>
        <stp>2020-12-31</stp>
        <tr r="S1630" s="3"/>
      </tp>
      <tp>
        <v>23.441245755600001</v>
        <stp/>
        <stp>EM_S_FA_YOY_OR</stp>
        <stp>2</stp>
        <stp>300341.SZ</stp>
        <stp>2021-12-31</stp>
        <tr r="T1631" s="3"/>
      </tp>
      <tp>
        <v>-19.237225544099999</v>
        <stp/>
        <stp>EM_S_FA_YOY_OR</stp>
        <stp>2</stp>
        <stp>300342.SZ</stp>
        <stp>2022-12-31</stp>
        <tr r="U1632" s="3"/>
      </tp>
      <tp>
        <v>34.381602524500003</v>
        <stp/>
        <stp>EM_S_FA_YOY_OR</stp>
        <stp>2</stp>
        <stp>300379.SZ</stp>
        <stp>2019-12-31</stp>
        <tr r="R1664" s="3"/>
      </tp>
      <tp>
        <v>9.7565083351999995</v>
        <stp/>
        <stp>EM_S_FA_YOY_OR</stp>
        <stp>2</stp>
        <stp>300389.SZ</stp>
        <stp>2019-12-31</stp>
        <tr r="R1674" s="3"/>
      </tp>
      <tp>
        <v>63.0782209017</v>
        <stp/>
        <stp>EM_S_FA_YOY_OR</stp>
        <stp>2</stp>
        <stp>300399.SZ</stp>
        <stp>2019-12-31</stp>
        <tr r="R1683" s="3"/>
      </tp>
      <tp>
        <v>73.209863586599994</v>
        <stp/>
        <stp>EM_S_FA_YOY_OR</stp>
        <stp>2</stp>
        <stp>300390.SZ</stp>
        <stp>2020-12-31</stp>
        <tr r="S1675" s="3"/>
      </tp>
      <tp>
        <v>94.478283100300004</v>
        <stp/>
        <stp>EM_S_FA_YOY_OR</stp>
        <stp>2</stp>
        <stp>300391.SZ</stp>
        <stp>2021-12-31</stp>
        <tr r="T1676" s="3"/>
      </tp>
      <tp>
        <v>2.1880650353000002</v>
        <stp/>
        <stp>EM_S_FA_YOY_OR</stp>
        <stp>2</stp>
        <stp>300380.SZ</stp>
        <stp>2020-12-31</stp>
        <tr r="S1665" s="3"/>
      </tp>
      <tp>
        <v>-1.1805171391</v>
        <stp/>
        <stp>EM_S_FA_YOY_OR</stp>
        <stp>2</stp>
        <stp>300381.SZ</stp>
        <stp>2021-12-31</stp>
        <tr r="T1666" s="3"/>
      </tp>
      <tp>
        <v>72.529482985100003</v>
        <stp/>
        <stp>EM_S_FA_YOY_OR</stp>
        <stp>2</stp>
        <stp>300382.SZ</stp>
        <stp>2022-12-31</stp>
        <tr r="U1667" s="3"/>
      </tp>
      <tp>
        <v>51.3608553957</v>
        <stp/>
        <stp>EM_S_FA_YOY_OR</stp>
        <stp>2</stp>
        <stp>600241.SH</stp>
        <stp>2021-12-31</stp>
        <tr r="T2186" s="3"/>
      </tp>
      <tp>
        <v>-27.197555666900001</v>
        <stp/>
        <stp>EM_S_FA_YOY_OR</stp>
        <stp>2</stp>
        <stp>600279.SH</stp>
        <stp>2019-12-31</stp>
        <tr r="R2212" s="3"/>
      </tp>
      <tp>
        <v>-0.94224548029999999</v>
        <stp/>
        <stp>EM_S_FA_YOY_OR</stp>
        <stp>2</stp>
        <stp>600250.SH</stp>
        <stp>2020-12-31</stp>
        <tr r="S2191" s="3"/>
      </tp>
      <tp>
        <v>39.620501723499999</v>
        <stp/>
        <stp>EM_S_FA_YOY_OR</stp>
        <stp>2</stp>
        <stp>600251.SH</stp>
        <stp>2021-12-31</stp>
        <tr r="T2192" s="3"/>
      </tp>
      <tp>
        <v>-14.171282884</v>
        <stp/>
        <stp>EM_S_FA_YOY_OR</stp>
        <stp>2</stp>
        <stp>600252.SH</stp>
        <stp>2022-12-31</stp>
        <tr r="U2193" s="3"/>
      </tp>
      <tp>
        <v>10.121090455499999</v>
        <stp/>
        <stp>EM_S_FA_YOY_OR</stp>
        <stp>2</stp>
        <stp>600269.SH</stp>
        <stp>2019-12-31</stp>
        <tr r="R2205" s="3"/>
      </tp>
      <tp>
        <v>87.047129177800002</v>
        <stp/>
        <stp>EM_S_FA_YOY_OR</stp>
        <stp>2</stp>
        <stp>600259.SH</stp>
        <stp>2019-12-31</stp>
        <tr r="R2198" s="3"/>
      </tp>
      <tp>
        <v>-11.5494783638</v>
        <stp/>
        <stp>EM_S_FA_YOY_OR</stp>
        <stp>2</stp>
        <stp>600261.SH</stp>
        <stp>2021-12-31</stp>
        <tr r="T2199" s="3"/>
      </tp>
      <tp>
        <v>35.7880094374</v>
        <stp/>
        <stp>EM_S_FA_YOY_OR</stp>
        <stp>2</stp>
        <stp>600262.SH</stp>
        <stp>2022-12-31</stp>
        <tr r="U2200" s="3"/>
      </tp>
      <tp>
        <v>-4.6640118663000001</v>
        <stp/>
        <stp>EM_S_FA_YOY_OR</stp>
        <stp>2</stp>
        <stp>600249.SH</stp>
        <stp>2019-12-31</stp>
        <tr r="R2190" s="3"/>
      </tp>
      <tp>
        <v>7.8067018363000003</v>
        <stp/>
        <stp>EM_S_FA_YOY_OR</stp>
        <stp>2</stp>
        <stp>600271.SH</stp>
        <stp>2021-12-31</stp>
        <tr r="T2206" s="3"/>
      </tp>
      <tp>
        <v>33.492268739300002</v>
        <stp/>
        <stp>EM_S_FA_YOY_OR</stp>
        <stp>2</stp>
        <stp>600272.SH</stp>
        <stp>2022-12-31</stp>
        <tr r="U2207" s="3"/>
      </tp>
      <tp>
        <v>-11.2858216668</v>
        <stp/>
        <stp>EM_S_FA_YOY_OR</stp>
        <stp>2</stp>
        <stp>600200.SH</stp>
        <stp>2020-12-31</stp>
        <tr r="S2151" s="3"/>
      </tp>
      <tp>
        <v>12.2897456649</v>
        <stp/>
        <stp>EM_S_FA_YOY_OR</stp>
        <stp>2</stp>
        <stp>600201.SH</stp>
        <stp>2021-12-31</stp>
        <tr r="T2152" s="3"/>
      </tp>
      <tp>
        <v>29.351287856500001</v>
        <stp/>
        <stp>EM_S_FA_YOY_OR</stp>
        <stp>2</stp>
        <stp>600202.SH</stp>
        <stp>2022-12-31</stp>
        <tr r="U2153" s="3"/>
      </tp>
      <tp>
        <v>-34.524917048600003</v>
        <stp/>
        <stp>EM_S_FA_YOY_OR</stp>
        <stp>2</stp>
        <stp>600239.SH</stp>
        <stp>2019-12-31</stp>
        <tr r="R2185" s="3"/>
      </tp>
      <tp>
        <v>-8.6128268436000006</v>
        <stp/>
        <stp>EM_S_FA_YOY_OR</stp>
        <stp>2</stp>
        <stp>600210.SH</stp>
        <stp>2020-12-31</stp>
        <tr r="S2158" s="3"/>
      </tp>
      <tp>
        <v>55.748204843899998</v>
        <stp/>
        <stp>EM_S_FA_YOY_OR</stp>
        <stp>2</stp>
        <stp>600211.SH</stp>
        <stp>2021-12-31</stp>
        <tr r="T2159" s="3"/>
      </tp>
      <tp>
        <v>17.958400006200002</v>
        <stp/>
        <stp>EM_S_FA_YOY_OR</stp>
        <stp>2</stp>
        <stp>600212.SH</stp>
        <stp>2022-12-31</stp>
        <tr r="U2160" s="3"/>
      </tp>
      <tp>
        <v>6.6504237774000003</v>
        <stp/>
        <stp>EM_S_FA_YOY_OR</stp>
        <stp>2</stp>
        <stp>600229.SH</stp>
        <stp>2019-12-31</stp>
        <tr r="R2175" s="3"/>
      </tp>
      <tp>
        <v>6.3624969646</v>
        <stp/>
        <stp>EM_S_FA_YOY_OR</stp>
        <stp>2</stp>
        <stp>600219.SH</stp>
        <stp>2019-12-31</stp>
        <tr r="R2166" s="3"/>
      </tp>
      <tp>
        <v>-16.035337372000001</v>
        <stp/>
        <stp>EM_S_FA_YOY_OR</stp>
        <stp>2</stp>
        <stp>600220.SH</stp>
        <stp>2020-12-31</stp>
        <tr r="S2167" s="3"/>
      </tp>
      <tp>
        <v>15.649089933100001</v>
        <stp/>
        <stp>EM_S_FA_YOY_OR</stp>
        <stp>2</stp>
        <stp>600221.SH</stp>
        <stp>2021-12-31</stp>
        <tr r="T2168" s="3"/>
      </tp>
      <tp>
        <v>22.198417513100001</v>
        <stp/>
        <stp>EM_S_FA_YOY_OR</stp>
        <stp>2</stp>
        <stp>600222.SH</stp>
        <stp>2022-12-31</stp>
        <tr r="U2169" s="3"/>
      </tp>
      <tp>
        <v>-21.481316226499999</v>
        <stp/>
        <stp>EM_S_FA_YOY_OR</stp>
        <stp>2</stp>
        <stp>600230.SH</stp>
        <stp>2020-12-31</stp>
        <tr r="S2176" s="3"/>
      </tp>
      <tp>
        <v>28.852644046399998</v>
        <stp/>
        <stp>EM_S_FA_YOY_OR</stp>
        <stp>2</stp>
        <stp>600231.SH</stp>
        <stp>2021-12-31</stp>
        <tr r="T2177" s="3"/>
      </tp>
      <tp>
        <v>7.7604031090000003</v>
        <stp/>
        <stp>EM_S_FA_YOY_OR</stp>
        <stp>2</stp>
        <stp>600232.SH</stp>
        <stp>2022-12-31</stp>
        <tr r="U2178" s="3"/>
      </tp>
      <tp>
        <v>-60.7176848728</v>
        <stp/>
        <stp>EM_S_FA_YOY_OR</stp>
        <stp>2</stp>
        <stp>600280.SH</stp>
        <stp>2020-12-31</stp>
        <tr r="S2213" s="3"/>
      </tp>
      <tp>
        <v>-27.9464464281</v>
        <stp/>
        <stp>EM_S_FA_YOY_OR</stp>
        <stp>2</stp>
        <stp>600281.SH</stp>
        <stp>2021-12-31</stp>
        <tr r="T2214" s="3"/>
      </tp>
      <tp>
        <v>-7.6897587778999998</v>
        <stp/>
        <stp>EM_S_FA_YOY_OR</stp>
        <stp>2</stp>
        <stp>600282.SH</stp>
        <stp>2022-12-31</stp>
        <tr r="U2215" s="3"/>
      </tp>
      <tp>
        <v>-22.7185654285</v>
        <stp/>
        <stp>EM_S_FA_YOY_OR</stp>
        <stp>2</stp>
        <stp>600290.SH</stp>
        <stp>2020-12-31</stp>
        <tr r="S2222" s="3"/>
      </tp>
      <tp>
        <v>-6.8865057066000004</v>
        <stp/>
        <stp>EM_S_FA_YOY_OR</stp>
        <stp>2</stp>
        <stp>600292.SH</stp>
        <stp>2022-12-31</stp>
        <tr r="U2223" s="3"/>
      </tp>
      <tp>
        <v>-2.4740967115000001</v>
        <stp/>
        <stp>EM_S_FA_YOY_OR</stp>
        <stp>2</stp>
        <stp>600299.SH</stp>
        <stp>2019-12-31</stp>
        <tr r="R2228" s="3"/>
      </tp>
      <tp>
        <v>-41.459558538700001</v>
        <stp/>
        <stp>EM_S_FA_YOY_OR</stp>
        <stp>2</stp>
        <stp>600289.SH</stp>
        <stp>2019-12-31</stp>
        <tr r="R2221" s="3"/>
      </tp>
      <tp>
        <v>331.70193697270003</v>
        <stp/>
        <stp>EM_S_FA_YOY_OR</stp>
        <stp>2</stp>
        <stp>300209.SZ</stp>
        <stp>2019-12-31</stp>
        <tr r="R1507" s="3"/>
      </tp>
      <tp>
        <v>-1.667347863</v>
        <stp/>
        <stp>EM_S_FA_YOY_OR</stp>
        <stp>2</stp>
        <stp>300230.SZ</stp>
        <stp>2020-12-31</stp>
        <tr r="S1527" s="3"/>
      </tp>
      <tp>
        <v>1.3584460628999999</v>
        <stp/>
        <stp>EM_S_FA_YOY_OR</stp>
        <stp>2</stp>
        <stp>300231.SZ</stp>
        <stp>2021-12-31</stp>
        <tr r="T1528" s="3"/>
      </tp>
      <tp>
        <v>-2.1185066503000001</v>
        <stp/>
        <stp>EM_S_FA_YOY_OR</stp>
        <stp>2</stp>
        <stp>300232.SZ</stp>
        <stp>2022-12-31</stp>
        <tr r="U1529" s="3"/>
      </tp>
      <tp>
        <v>-10.231666179599999</v>
        <stp/>
        <stp>EM_S_FA_YOY_OR</stp>
        <stp>2</stp>
        <stp>300219.SZ</stp>
        <stp>2019-12-31</stp>
        <tr r="R1516" s="3"/>
      </tp>
      <tp>
        <v>-11.301934234799999</v>
        <stp/>
        <stp>EM_S_FA_YOY_OR</stp>
        <stp>2</stp>
        <stp>300220.SZ</stp>
        <stp>2020-12-31</stp>
        <tr r="S1517" s="3"/>
      </tp>
      <tp>
        <v>37.347742991899999</v>
        <stp/>
        <stp>EM_S_FA_YOY_OR</stp>
        <stp>2</stp>
        <stp>300221.SZ</stp>
        <stp>2021-12-31</stp>
        <tr r="T1518" s="3"/>
      </tp>
      <tp>
        <v>15.3433577769</v>
        <stp/>
        <stp>EM_S_FA_YOY_OR</stp>
        <stp>2</stp>
        <stp>300222.SZ</stp>
        <stp>2022-12-31</stp>
        <tr r="U1519" s="3"/>
      </tp>
      <tp>
        <v>47.963337930999998</v>
        <stp/>
        <stp>EM_S_FA_YOY_OR</stp>
        <stp>2</stp>
        <stp>300210.SZ</stp>
        <stp>2020-12-31</stp>
        <tr r="S1508" s="3"/>
      </tp>
      <tp>
        <v>206.83146751390001</v>
        <stp/>
        <stp>EM_S_FA_YOY_OR</stp>
        <stp>2</stp>
        <stp>300211.SZ</stp>
        <stp>2021-12-31</stp>
        <tr r="T1509" s="3"/>
      </tp>
      <tp>
        <v>-20.601179614100001</v>
        <stp/>
        <stp>EM_S_FA_YOY_OR</stp>
        <stp>2</stp>
        <stp>300212.SZ</stp>
        <stp>2022-12-31</stp>
        <tr r="U1510" s="3"/>
      </tp>
      <tp>
        <v>14.433035332099999</v>
        <stp/>
        <stp>EM_S_FA_YOY_OR</stp>
        <stp>2</stp>
        <stp>300229.SZ</stp>
        <stp>2019-12-31</stp>
        <tr r="R1526" s="3"/>
      </tp>
      <tp>
        <v>-4.5381913400000001E-2</v>
        <stp/>
        <stp>EM_S_FA_YOY_OR</stp>
        <stp>2</stp>
        <stp>300200.SZ</stp>
        <stp>2020-12-31</stp>
        <tr r="S1499" s="3"/>
      </tp>
      <tp>
        <v>-18.164162233399999</v>
        <stp/>
        <stp>EM_S_FA_YOY_OR</stp>
        <stp>2</stp>
        <stp>300201.SZ</stp>
        <stp>2021-12-31</stp>
        <tr r="T1500" s="3"/>
      </tp>
      <tp>
        <v>8.6297673753000002</v>
        <stp/>
        <stp>EM_S_FA_YOY_OR</stp>
        <stp>2</stp>
        <stp>300239.SZ</stp>
        <stp>2019-12-31</stp>
        <tr r="R1536" s="3"/>
      </tp>
      <tp>
        <v>-13.9896509525</v>
        <stp/>
        <stp>EM_S_FA_YOY_OR</stp>
        <stp>2</stp>
        <stp>300249.SZ</stp>
        <stp>2019-12-31</stp>
        <tr r="R1546" s="3"/>
      </tp>
      <tp>
        <v>-11.4993117638</v>
        <stp/>
        <stp>EM_S_FA_YOY_OR</stp>
        <stp>2</stp>
        <stp>300270.SZ</stp>
        <stp>2020-12-31</stp>
        <tr r="S1567" s="3"/>
      </tp>
      <tp>
        <v>71.397794204099995</v>
        <stp/>
        <stp>EM_S_FA_YOY_OR</stp>
        <stp>2</stp>
        <stp>300271.SZ</stp>
        <stp>2021-12-31</stp>
        <tr r="T1568" s="3"/>
      </tp>
      <tp>
        <v>9.8680952319999999</v>
        <stp/>
        <stp>EM_S_FA_YOY_OR</stp>
        <stp>2</stp>
        <stp>300272.SZ</stp>
        <stp>2022-12-31</stp>
        <tr r="U1569" s="3"/>
      </tp>
      <tp>
        <v>38.067748268300001</v>
        <stp/>
        <stp>EM_S_FA_YOY_OR</stp>
        <stp>2</stp>
        <stp>300259.SZ</stp>
        <stp>2019-12-31</stp>
        <tr r="R1556" s="3"/>
      </tp>
      <tp>
        <v>-4.6267136841000003</v>
        <stp/>
        <stp>EM_S_FA_YOY_OR</stp>
        <stp>2</stp>
        <stp>300260.SZ</stp>
        <stp>2020-12-31</stp>
        <tr r="S1557" s="3"/>
      </tp>
      <tp>
        <v>3.4147874425000002</v>
        <stp/>
        <stp>EM_S_FA_YOY_OR</stp>
        <stp>2</stp>
        <stp>300261.SZ</stp>
        <stp>2021-12-31</stp>
        <tr r="T1558" s="3"/>
      </tp>
      <tp>
        <v>93.523330532000003</v>
        <stp/>
        <stp>EM_S_FA_YOY_OR</stp>
        <stp>2</stp>
        <stp>300262.SZ</stp>
        <stp>2022-12-31</stp>
        <tr r="U1559" s="3"/>
      </tp>
      <tp>
        <v>-16.072231335000001</v>
        <stp/>
        <stp>EM_S_FA_YOY_OR</stp>
        <stp>2</stp>
        <stp>300250.SZ</stp>
        <stp>2020-12-31</stp>
        <tr r="S1547" s="3"/>
      </tp>
      <tp>
        <v>0.74274858479999994</v>
        <stp/>
        <stp>EM_S_FA_YOY_OR</stp>
        <stp>2</stp>
        <stp>300251.SZ</stp>
        <stp>2021-12-31</stp>
        <tr r="T1548" s="3"/>
      </tp>
      <tp>
        <v>-22.035624755800001</v>
        <stp/>
        <stp>EM_S_FA_YOY_OR</stp>
        <stp>2</stp>
        <stp>300252.SZ</stp>
        <stp>2022-12-31</stp>
        <tr r="U1549" s="3"/>
      </tp>
      <tp>
        <v>-25.652892759</v>
        <stp/>
        <stp>EM_S_FA_YOY_OR</stp>
        <stp>2</stp>
        <stp>300269.SZ</stp>
        <stp>2019-12-31</stp>
        <tr r="R1566" s="3"/>
      </tp>
      <tp>
        <v>14.5605749087</v>
        <stp/>
        <stp>EM_S_FA_YOY_OR</stp>
        <stp>2</stp>
        <stp>300240.SZ</stp>
        <stp>2020-12-31</stp>
        <tr r="S1537" s="3"/>
      </tp>
      <tp>
        <v>19.411524498599999</v>
        <stp/>
        <stp>EM_S_FA_YOY_OR</stp>
        <stp>2</stp>
        <stp>300241.SZ</stp>
        <stp>2021-12-31</stp>
        <tr r="T1538" s="3"/>
      </tp>
      <tp>
        <v>-65.171983300199997</v>
        <stp/>
        <stp>EM_S_FA_YOY_OR</stp>
        <stp>2</stp>
        <stp>300242.SZ</stp>
        <stp>2022-12-31</stp>
        <tr r="U1539" s="3"/>
      </tp>
      <tp>
        <v>14.680062743400001</v>
        <stp/>
        <stp>EM_S_FA_YOY_OR</stp>
        <stp>2</stp>
        <stp>300279.SZ</stp>
        <stp>2019-12-31</stp>
        <tr r="R1575" s="3"/>
      </tp>
      <tp>
        <v>-21.328625522799999</v>
        <stp/>
        <stp>EM_S_FA_YOY_OR</stp>
        <stp>2</stp>
        <stp>300289.SZ</stp>
        <stp>2019-12-31</stp>
        <tr r="R1585" s="3"/>
      </tp>
      <tp>
        <v>-15.773289503399999</v>
        <stp/>
        <stp>EM_S_FA_YOY_OR</stp>
        <stp>2</stp>
        <stp>300299.SZ</stp>
        <stp>2019-12-31</stp>
        <tr r="R1594" s="3"/>
      </tp>
      <tp>
        <v>8.8605941164999997</v>
        <stp/>
        <stp>EM_S_FA_YOY_OR</stp>
        <stp>2</stp>
        <stp>300290.SZ</stp>
        <stp>2020-12-31</stp>
        <tr r="S1586" s="3"/>
      </tp>
      <tp>
        <v>182.76288216899999</v>
        <stp/>
        <stp>EM_S_FA_YOY_OR</stp>
        <stp>2</stp>
        <stp>300291.SZ</stp>
        <stp>2021-12-31</stp>
        <tr r="T1587" s="3"/>
      </tp>
      <tp>
        <v>-14.768851440100001</v>
        <stp/>
        <stp>EM_S_FA_YOY_OR</stp>
        <stp>2</stp>
        <stp>300292.SZ</stp>
        <stp>2022-12-31</stp>
        <tr r="U1588" s="3"/>
      </tp>
      <tp>
        <v>64.367846817200004</v>
        <stp/>
        <stp>EM_S_FA_YOY_OR</stp>
        <stp>2</stp>
        <stp>300280.SZ</stp>
        <stp>2020-12-31</stp>
        <tr r="S1576" s="3"/>
      </tp>
      <tp>
        <v>28.7127154165</v>
        <stp/>
        <stp>EM_S_FA_YOY_OR</stp>
        <stp>2</stp>
        <stp>300281.SZ</stp>
        <stp>2021-12-31</stp>
        <tr r="T1577" s="3"/>
      </tp>
      <tp>
        <v>-41.858528751100003</v>
        <stp/>
        <stp>EM_S_FA_YOY_OR</stp>
        <stp>2</stp>
        <stp>300282.SZ</stp>
        <stp>2022-12-31</stp>
        <tr r="U1578" s="3"/>
      </tp>
      <tp>
        <v>29.416957544500001</v>
        <stp/>
        <stp>EM_S_FA_YOY_OR</stp>
        <stp>2</stp>
        <stp>600141.SH</stp>
        <stp>2021-12-31</stp>
        <tr r="T2103" s="3"/>
      </tp>
      <tp>
        <v>-49.791560030100001</v>
        <stp/>
        <stp>EM_S_FA_YOY_OR</stp>
        <stp>2</stp>
        <stp>600179.SH</stp>
        <stp>2019-12-31</stp>
        <tr r="R2132" s="3"/>
      </tp>
      <tp>
        <v>4.9110844719999998</v>
        <stp/>
        <stp>EM_S_FA_YOY_OR</stp>
        <stp>2</stp>
        <stp>600150.SH</stp>
        <stp>2020-12-31</stp>
        <tr r="S2107" s="3"/>
      </tp>
      <tp>
        <v>3.2770296057000001</v>
        <stp/>
        <stp>EM_S_FA_YOY_OR</stp>
        <stp>2</stp>
        <stp>600151.SH</stp>
        <stp>2021-12-31</stp>
        <tr r="T2108" s="3"/>
      </tp>
      <tp>
        <v>12.0319732432</v>
        <stp/>
        <stp>EM_S_FA_YOY_OR</stp>
        <stp>2</stp>
        <stp>600152.SH</stp>
        <stp>2022-12-31</stp>
        <tr r="U2109" s="3"/>
      </tp>
      <tp>
        <v>9.4823584066999995</v>
        <stp/>
        <stp>EM_S_FA_YOY_OR</stp>
        <stp>2</stp>
        <stp>600169.SH</stp>
        <stp>2019-12-31</stp>
        <tr r="R2124" s="3"/>
      </tp>
      <tp>
        <v>3.4426031901999998</v>
        <stp/>
        <stp>EM_S_FA_YOY_OR</stp>
        <stp>2</stp>
        <stp>600159.SH</stp>
        <stp>2019-12-31</stp>
        <tr r="R2115" s="3"/>
      </tp>
      <tp>
        <v>-8.5922203799999999E-2</v>
        <stp/>
        <stp>EM_S_FA_YOY_OR</stp>
        <stp>2</stp>
        <stp>600160.SH</stp>
        <stp>2020-12-31</stp>
        <tr r="S2116" s="3"/>
      </tp>
      <tp>
        <v>19.345302693200001</v>
        <stp/>
        <stp>EM_S_FA_YOY_OR</stp>
        <stp>2</stp>
        <stp>600161.SH</stp>
        <stp>2021-12-31</stp>
        <tr r="T2117" s="3"/>
      </tp>
      <tp>
        <v>6.1432854795000003</v>
        <stp/>
        <stp>EM_S_FA_YOY_OR</stp>
        <stp>2</stp>
        <stp>600162.SH</stp>
        <stp>2022-12-31</stp>
        <tr r="U2118" s="3"/>
      </tp>
      <tp>
        <v>156.0566330076</v>
        <stp/>
        <stp>EM_S_FA_YOY_OR</stp>
        <stp>2</stp>
        <stp>600149.SH</stp>
        <stp>2019-12-31</stp>
        <tr r="R2106" s="3"/>
      </tp>
      <tp>
        <v>12.5697995243</v>
        <stp/>
        <stp>EM_S_FA_YOY_OR</stp>
        <stp>2</stp>
        <stp>600170.SH</stp>
        <stp>2020-12-31</stp>
        <tr r="S2125" s="3"/>
      </tp>
      <tp>
        <v>51.953603117199997</v>
        <stp/>
        <stp>EM_S_FA_YOY_OR</stp>
        <stp>2</stp>
        <stp>600171.SH</stp>
        <stp>2021-12-31</stp>
        <tr r="T2126" s="3"/>
      </tp>
      <tp>
        <v>-9.1292636530000006</v>
        <stp/>
        <stp>EM_S_FA_YOY_OR</stp>
        <stp>2</stp>
        <stp>600172.SH</stp>
        <stp>2022-12-31</stp>
        <tr r="U2127" s="3"/>
      </tp>
      <tp>
        <v>12.441656801000001</v>
        <stp/>
        <stp>EM_S_FA_YOY_OR</stp>
        <stp>2</stp>
        <stp>600100.SH</stp>
        <stp>2020-12-31</stp>
        <tr r="S2068" s="3"/>
      </tp>
      <tp>
        <v>15.575365146099999</v>
        <stp/>
        <stp>EM_S_FA_YOY_OR</stp>
        <stp>2</stp>
        <stp>600101.SH</stp>
        <stp>2021-12-31</stp>
        <tr r="T2069" s="3"/>
      </tp>
      <tp>
        <v>0.2188709482</v>
        <stp/>
        <stp>EM_S_FA_YOY_OR</stp>
        <stp>2</stp>
        <stp>600110.SH</stp>
        <stp>2020-12-31</stp>
        <tr r="S2077" s="3"/>
      </tp>
      <tp>
        <v>38.831769218700003</v>
        <stp/>
        <stp>EM_S_FA_YOY_OR</stp>
        <stp>2</stp>
        <stp>600111.SH</stp>
        <stp>2021-12-31</stp>
        <tr r="T2078" s="3"/>
      </tp>
      <tp>
        <v>15.8330469054</v>
        <stp/>
        <stp>EM_S_FA_YOY_OR</stp>
        <stp>2</stp>
        <stp>600112.SH</stp>
        <stp>2022-12-31</stp>
        <tr r="U2079" s="3"/>
      </tp>
      <tp>
        <v>8.9219651959000004</v>
        <stp/>
        <stp>EM_S_FA_YOY_OR</stp>
        <stp>2</stp>
        <stp>600129.SH</stp>
        <stp>2019-12-31</stp>
        <tr r="R2094" s="3"/>
      </tp>
      <tp>
        <v>-22.073454342000002</v>
        <stp/>
        <stp>EM_S_FA_YOY_OR</stp>
        <stp>2</stp>
        <stp>600119.SH</stp>
        <stp>2019-12-31</stp>
        <tr r="R2086" s="3"/>
      </tp>
      <tp>
        <v>38.651942914199999</v>
        <stp/>
        <stp>EM_S_FA_YOY_OR</stp>
        <stp>2</stp>
        <stp>600120.SH</stp>
        <stp>2020-12-31</stp>
        <tr r="S2087" s="3"/>
      </tp>
      <tp>
        <v>14.9972617504</v>
        <stp/>
        <stp>EM_S_FA_YOY_OR</stp>
        <stp>2</stp>
        <stp>600121.SH</stp>
        <stp>2021-12-31</stp>
        <tr r="T2088" s="3"/>
      </tp>
      <tp>
        <v>15.4906252819</v>
        <stp/>
        <stp>EM_S_FA_YOY_OR</stp>
        <stp>2</stp>
        <stp>600109.SH</stp>
        <stp>2019-12-31</stp>
        <tr r="R2076" s="3"/>
      </tp>
      <tp>
        <v>33.096007636400003</v>
        <stp/>
        <stp>EM_S_FA_YOY_OR</stp>
        <stp>2</stp>
        <stp>600130.SH</stp>
        <stp>2020-12-31</stp>
        <tr r="S2095" s="3"/>
      </tp>
      <tp>
        <v>6.4852917118000004</v>
        <stp/>
        <stp>EM_S_FA_YOY_OR</stp>
        <stp>2</stp>
        <stp>600131.SH</stp>
        <stp>2021-12-31</stp>
        <tr r="T2096" s="3"/>
      </tp>
      <tp>
        <v>7.0105043855</v>
        <stp/>
        <stp>EM_S_FA_YOY_OR</stp>
        <stp>2</stp>
        <stp>600132.SH</stp>
        <stp>2022-12-31</stp>
        <tr r="U2097" s="3"/>
      </tp>
      <tp>
        <v>-8.9219727848999995</v>
        <stp/>
        <stp>EM_S_FA_YOY_OR</stp>
        <stp>2</stp>
        <stp>600180.SH</stp>
        <stp>2020-12-31</stp>
        <tr r="S2133" s="3"/>
      </tp>
      <tp>
        <v>4.9410817767999999</v>
        <stp/>
        <stp>EM_S_FA_YOY_OR</stp>
        <stp>2</stp>
        <stp>600182.SH</stp>
        <stp>2022-12-31</stp>
        <tr r="U2134" s="3"/>
      </tp>
      <tp>
        <v>-37.907364531200002</v>
        <stp/>
        <stp>EM_S_FA_YOY_OR</stp>
        <stp>2</stp>
        <stp>600190.SH</stp>
        <stp>2020-12-31</stp>
        <tr r="S2142" s="3"/>
      </tp>
      <tp>
        <v>9.3038442079999992</v>
        <stp/>
        <stp>EM_S_FA_YOY_OR</stp>
        <stp>2</stp>
        <stp>600191.SH</stp>
        <stp>2021-12-31</stp>
        <tr r="T2143" s="3"/>
      </tp>
      <tp>
        <v>4.5982241172</v>
        <stp/>
        <stp>EM_S_FA_YOY_OR</stp>
        <stp>2</stp>
        <stp>600192.SH</stp>
        <stp>2022-12-31</stp>
        <tr r="U2144" s="3"/>
      </tp>
      <tp>
        <v>-30.4635085012</v>
        <stp/>
        <stp>EM_S_FA_YOY_OR</stp>
        <stp>2</stp>
        <stp>600199.SH</stp>
        <stp>2019-12-31</stp>
        <tr r="R2150" s="3"/>
      </tp>
      <tp>
        <v>3.5825059277000002</v>
        <stp/>
        <stp>EM_S_FA_YOY_OR</stp>
        <stp>2</stp>
        <stp>600189.SH</stp>
        <stp>2019-12-31</stp>
        <tr r="R2141" s="3"/>
      </tp>
      <tp>
        <v>2.3276126650000002</v>
        <stp/>
        <stp>EM_S_FA_YOY_OR</stp>
        <stp>2</stp>
        <stp>000100.SZ</stp>
        <stp>2020-12-31</stp>
        <tr r="S59" s="3"/>
      </tp>
      <tp>
        <v>32.3855880845</v>
        <stp/>
        <stp>EM_S_FA_YOY_OR</stp>
        <stp>2</stp>
        <stp>300109.SZ</stp>
        <stp>2019-12-31</stp>
        <tr r="R1411" s="3"/>
      </tp>
      <tp>
        <v>-13.0627619002</v>
        <stp/>
        <stp>EM_S_FA_YOY_OR</stp>
        <stp>2</stp>
        <stp>300130.SZ</stp>
        <stp>2020-12-31</stp>
        <tr r="S1432" s="3"/>
      </tp>
      <tp>
        <v>-39.163807492899998</v>
        <stp/>
        <stp>EM_S_FA_YOY_OR</stp>
        <stp>2</stp>
        <stp>300131.SZ</stp>
        <stp>2021-12-31</stp>
        <tr r="T1433" s="3"/>
      </tp>
      <tp>
        <v>-21.008250603699999</v>
        <stp/>
        <stp>EM_S_FA_YOY_OR</stp>
        <stp>2</stp>
        <stp>300132.SZ</stp>
        <stp>2022-12-31</stp>
        <tr r="U1434" s="3"/>
      </tp>
      <tp>
        <v>23.255937143899999</v>
        <stp/>
        <stp>EM_S_FA_YOY_OR</stp>
        <stp>2</stp>
        <stp>300119.SZ</stp>
        <stp>2019-12-31</stp>
        <tr r="R1421" s="3"/>
      </tp>
      <tp>
        <v>33.562821921400001</v>
        <stp/>
        <stp>EM_S_FA_YOY_OR</stp>
        <stp>2</stp>
        <stp>300120.SZ</stp>
        <stp>2020-12-31</stp>
        <tr r="S1422" s="3"/>
      </tp>
      <tp>
        <v>39.205421287199997</v>
        <stp/>
        <stp>EM_S_FA_YOY_OR</stp>
        <stp>2</stp>
        <stp>300121.SZ</stp>
        <stp>2021-12-31</stp>
        <tr r="T1423" s="3"/>
      </tp>
      <tp>
        <v>24.831959243699998</v>
        <stp/>
        <stp>EM_S_FA_YOY_OR</stp>
        <stp>2</stp>
        <stp>300122.SZ</stp>
        <stp>2022-12-31</stp>
        <tr r="U1424" s="3"/>
      </tp>
      <tp>
        <v>-9.9421538766000008</v>
        <stp/>
        <stp>EM_S_FA_YOY_OR</stp>
        <stp>2</stp>
        <stp>300110.SZ</stp>
        <stp>2020-12-31</stp>
        <tr r="S1412" s="3"/>
      </tp>
      <tp>
        <v>3.6015639739999998</v>
        <stp/>
        <stp>EM_S_FA_YOY_OR</stp>
        <stp>2</stp>
        <stp>300111.SZ</stp>
        <stp>2021-12-31</stp>
        <tr r="T1413" s="3"/>
      </tp>
      <tp>
        <v>15.850704089500001</v>
        <stp/>
        <stp>EM_S_FA_YOY_OR</stp>
        <stp>2</stp>
        <stp>300112.SZ</stp>
        <stp>2022-12-31</stp>
        <tr r="U1414" s="3"/>
      </tp>
      <tp>
        <v>50.6951668771</v>
        <stp/>
        <stp>EM_S_FA_YOY_OR</stp>
        <stp>2</stp>
        <stp>300129.SZ</stp>
        <stp>2019-12-31</stp>
        <tr r="R1431" s="3"/>
      </tp>
      <tp>
        <v>-16.8627346721</v>
        <stp/>
        <stp>EM_S_FA_YOY_OR</stp>
        <stp>2</stp>
        <stp>300100.SZ</stp>
        <stp>2020-12-31</stp>
        <tr r="S1403" s="3"/>
      </tp>
      <tp>
        <v>37.480413401500002</v>
        <stp/>
        <stp>EM_S_FA_YOY_OR</stp>
        <stp>2</stp>
        <stp>300101.SZ</stp>
        <stp>2021-12-31</stp>
        <tr r="T1404" s="3"/>
      </tp>
      <tp>
        <v>-9.6548825038999997</v>
        <stp/>
        <stp>EM_S_FA_YOY_OR</stp>
        <stp>2</stp>
        <stp>300102.SZ</stp>
        <stp>2022-12-31</stp>
        <tr r="U1405" s="3"/>
      </tp>
      <tp>
        <v>118.6924818521</v>
        <stp/>
        <stp>EM_S_FA_YOY_OR</stp>
        <stp>2</stp>
        <stp>300139.SZ</stp>
        <stp>2019-12-31</stp>
        <tr r="R1441" s="3"/>
      </tp>
      <tp>
        <v>33.193462835299997</v>
        <stp/>
        <stp>EM_S_FA_YOY_OR</stp>
        <stp>2</stp>
        <stp>300149.SZ</stp>
        <stp>2019-12-31</stp>
        <tr r="R1451" s="3"/>
      </tp>
      <tp>
        <v>-8.4582572226000003</v>
        <stp/>
        <stp>EM_S_FA_YOY_OR</stp>
        <stp>2</stp>
        <stp>300170.SZ</stp>
        <stp>2020-12-31</stp>
        <tr r="S1471" s="3"/>
      </tp>
      <tp>
        <v>54.833971124400001</v>
        <stp/>
        <stp>EM_S_FA_YOY_OR</stp>
        <stp>2</stp>
        <stp>300171.SZ</stp>
        <stp>2021-12-31</stp>
        <tr r="T1472" s="3"/>
      </tp>
      <tp>
        <v>17.040080168900001</v>
        <stp/>
        <stp>EM_S_FA_YOY_OR</stp>
        <stp>2</stp>
        <stp>300172.SZ</stp>
        <stp>2022-12-31</stp>
        <tr r="U1473" s="3"/>
      </tp>
      <tp>
        <v>21.294698751599999</v>
        <stp/>
        <stp>EM_S_FA_YOY_OR</stp>
        <stp>2</stp>
        <stp>000151.SZ</stp>
        <stp>2021-12-31</stp>
        <tr r="T60" s="3"/>
      </tp>
      <tp>
        <v>13.9548474379</v>
        <stp/>
        <stp>EM_S_FA_YOY_OR</stp>
        <stp>2</stp>
        <stp>300159.SZ</stp>
        <stp>2019-12-31</stp>
        <tr r="R1460" s="3"/>
      </tp>
      <tp>
        <v>1.3619590249</v>
        <stp/>
        <stp>EM_S_FA_YOY_OR</stp>
        <stp>2</stp>
        <stp>300160.SZ</stp>
        <stp>2020-12-31</stp>
        <tr r="S1461" s="3"/>
      </tp>
      <tp>
        <v>23.551495383900001</v>
        <stp/>
        <stp>EM_S_FA_YOY_OR</stp>
        <stp>2</stp>
        <stp>300161.SZ</stp>
        <stp>2021-12-31</stp>
        <tr r="T1462" s="3"/>
      </tp>
      <tp>
        <v>-16.886373626400001</v>
        <stp/>
        <stp>EM_S_FA_YOY_OR</stp>
        <stp>2</stp>
        <stp>300162.SZ</stp>
        <stp>2022-12-31</stp>
        <tr r="U1463" s="3"/>
      </tp>
      <tp>
        <v>-21.8324832757</v>
        <stp/>
        <stp>EM_S_FA_YOY_OR</stp>
        <stp>2</stp>
        <stp>000159.SZ</stp>
        <stp>2019-12-31</stp>
        <tr r="R66" s="3"/>
      </tp>
      <tp>
        <v>-13.0945136584</v>
        <stp/>
        <stp>EM_S_FA_YOY_OR</stp>
        <stp>2</stp>
        <stp>300150.SZ</stp>
        <stp>2020-12-31</stp>
        <tr r="S1452" s="3"/>
      </tp>
      <tp>
        <v>0.83751622010000004</v>
        <stp/>
        <stp>EM_S_FA_YOY_OR</stp>
        <stp>2</stp>
        <stp>300151.SZ</stp>
        <stp>2021-12-31</stp>
        <tr r="T1453" s="3"/>
      </tp>
      <tp>
        <v>5.8915570410000004</v>
        <stp/>
        <stp>EM_S_FA_YOY_OR</stp>
        <stp>2</stp>
        <stp>300152.SZ</stp>
        <stp>2022-12-31</stp>
        <tr r="U1454" s="3"/>
      </tp>
      <tp>
        <v>-1.2206531506</v>
        <stp/>
        <stp>EM_S_FA_YOY_OR</stp>
        <stp>2</stp>
        <stp>300169.SZ</stp>
        <stp>2019-12-31</stp>
        <tr r="R1470" s="3"/>
      </tp>
      <tp>
        <v>-25.394961821599999</v>
        <stp/>
        <stp>EM_S_FA_YOY_OR</stp>
        <stp>2</stp>
        <stp>300140.SZ</stp>
        <stp>2020-12-31</stp>
        <tr r="S1442" s="3"/>
      </tp>
      <tp>
        <v>-38.249719196699999</v>
        <stp/>
        <stp>EM_S_FA_YOY_OR</stp>
        <stp>2</stp>
        <stp>300141.SZ</stp>
        <stp>2021-12-31</stp>
        <tr r="T1443" s="3"/>
      </tp>
      <tp>
        <v>46.886898518000002</v>
        <stp/>
        <stp>EM_S_FA_YOY_OR</stp>
        <stp>2</stp>
        <stp>300142.SZ</stp>
        <stp>2022-12-31</stp>
        <tr r="U1444" s="3"/>
      </tp>
      <tp>
        <v>33.045657241900003</v>
        <stp/>
        <stp>EM_S_FA_YOY_OR</stp>
        <stp>2</stp>
        <stp>300179.SZ</stp>
        <stp>2019-12-31</stp>
        <tr r="R1479" s="3"/>
      </tp>
      <tp>
        <v>-34.577397123799997</v>
        <stp/>
        <stp>EM_S_FA_YOY_OR</stp>
        <stp>2</stp>
        <stp>300189.SZ</stp>
        <stp>2019-12-31</stp>
        <tr r="R1488" s="3"/>
      </tp>
      <tp>
        <v>-51.425984159599999</v>
        <stp/>
        <stp>EM_S_FA_YOY_OR</stp>
        <stp>2</stp>
        <stp>300199.SZ</stp>
        <stp>2019-12-31</stp>
        <tr r="R1498" s="3"/>
      </tp>
      <tp>
        <v>17.288424690900001</v>
        <stp/>
        <stp>EM_S_FA_YOY_OR</stp>
        <stp>2</stp>
        <stp>300190.SZ</stp>
        <stp>2020-12-31</stp>
        <tr r="S1489" s="3"/>
      </tp>
      <tp>
        <v>-4.4184476221000004</v>
        <stp/>
        <stp>EM_S_FA_YOY_OR</stp>
        <stp>2</stp>
        <stp>300191.SZ</stp>
        <stp>2021-12-31</stp>
        <tr r="T1490" s="3"/>
      </tp>
      <tp>
        <v>-7.3399854875999999</v>
        <stp/>
        <stp>EM_S_FA_YOY_OR</stp>
        <stp>2</stp>
        <stp>300192.SZ</stp>
        <stp>2022-12-31</stp>
        <tr r="U1491" s="3"/>
      </tp>
      <tp>
        <v>-0.65547220510000004</v>
        <stp/>
        <stp>EM_S_FA_YOY_OR</stp>
        <stp>2</stp>
        <stp>300180.SZ</stp>
        <stp>2020-12-31</stp>
        <tr r="S1480" s="3"/>
      </tp>
      <tp>
        <v>33.598426257100002</v>
        <stp/>
        <stp>EM_S_FA_YOY_OR</stp>
        <stp>2</stp>
        <stp>300181.SZ</stp>
        <stp>2021-12-31</stp>
        <tr r="T1481" s="3"/>
      </tp>
      <tp>
        <v>4.8272891047000002</v>
        <stp/>
        <stp>EM_S_FA_YOY_OR</stp>
        <stp>2</stp>
        <stp>300182.SZ</stp>
        <stp>2022-12-31</stp>
        <tr r="U1482" s="3"/>
      </tp>
      <tp>
        <v>17.026988337399999</v>
        <stp/>
        <stp>EM_S_FA_YOY_OR</stp>
        <stp>2</stp>
        <stp>600079.SH</stp>
        <stp>2019-12-31</stp>
        <tr r="R2053" s="3"/>
      </tp>
      <tp>
        <v>4.5861784991999999</v>
        <stp/>
        <stp>EM_S_FA_YOY_OR</stp>
        <stp>2</stp>
        <stp>600050.SH</stp>
        <stp>2020-12-31</stp>
        <tr r="S2029" s="3"/>
      </tp>
      <tp>
        <v>-24.171333001200001</v>
        <stp/>
        <stp>EM_S_FA_YOY_OR</stp>
        <stp>2</stp>
        <stp>600051.SH</stp>
        <stp>2021-12-31</stp>
        <tr r="T2030" s="3"/>
      </tp>
      <tp>
        <v>-5.8601708612000003</v>
        <stp/>
        <stp>EM_S_FA_YOY_OR</stp>
        <stp>2</stp>
        <stp>600052.SH</stp>
        <stp>2022-12-31</stp>
        <tr r="U2031" s="3"/>
      </tp>
      <tp>
        <v>2.4691053202000002</v>
        <stp/>
        <stp>EM_S_FA_YOY_OR</stp>
        <stp>2</stp>
        <stp>600059.SH</stp>
        <stp>2019-12-31</stp>
        <tr r="R2038" s="3"/>
      </tp>
      <tp>
        <v>15.2764088161</v>
        <stp/>
        <stp>EM_S_FA_YOY_OR</stp>
        <stp>2</stp>
        <stp>600060.SH</stp>
        <stp>2020-12-31</stp>
        <tr r="S2039" s="3"/>
      </tp>
      <tp>
        <v>24.1200815037</v>
        <stp/>
        <stp>EM_S_FA_YOY_OR</stp>
        <stp>2</stp>
        <stp>600061.SH</stp>
        <stp>2021-12-31</stp>
        <tr r="T2040" s="3"/>
      </tp>
      <tp>
        <v>3.6811470465</v>
        <stp/>
        <stp>EM_S_FA_YOY_OR</stp>
        <stp>2</stp>
        <stp>600062.SH</stp>
        <stp>2022-12-31</stp>
        <tr r="U2041" s="3"/>
      </tp>
      <tp>
        <v>-14.540454274</v>
        <stp/>
        <stp>EM_S_FA_YOY_OR</stp>
        <stp>2</stp>
        <stp>600070.SH</stp>
        <stp>2020-12-31</stp>
        <tr r="S2046" s="3"/>
      </tp>
      <tp>
        <v>25.149139949599999</v>
        <stp/>
        <stp>EM_S_FA_YOY_OR</stp>
        <stp>2</stp>
        <stp>600071.SH</stp>
        <stp>2021-12-31</stp>
        <tr r="T2047" s="3"/>
      </tp>
      <tp>
        <v>39.011858046500002</v>
        <stp/>
        <stp>EM_S_FA_YOY_OR</stp>
        <stp>2</stp>
        <stp>600072.SH</stp>
        <stp>2022-12-31</stp>
        <tr r="U2048" s="3"/>
      </tp>
      <tp>
        <v>2.9870783688999998</v>
        <stp/>
        <stp>EM_S_FA_YOY_OR</stp>
        <stp>2</stp>
        <stp>600000.SH</stp>
        <stp>2020-12-31</stp>
        <tr r="S1997" s="3"/>
      </tp>
      <tp>
        <v>31.750380942</v>
        <stp/>
        <stp>EM_S_FA_YOY_OR</stp>
        <stp>2</stp>
        <stp>600039.SH</stp>
        <stp>2019-12-31</stp>
        <tr r="R2027" s="3"/>
      </tp>
      <tp>
        <v>-6.5165636736000003</v>
        <stp/>
        <stp>EM_S_FA_YOY_OR</stp>
        <stp>2</stp>
        <stp>600010.SH</stp>
        <stp>2020-12-31</stp>
        <tr r="S2003" s="3"/>
      </tp>
      <tp>
        <v>20.754287192900001</v>
        <stp/>
        <stp>EM_S_FA_YOY_OR</stp>
        <stp>2</stp>
        <stp>600011.SH</stp>
        <stp>2021-12-31</stp>
        <tr r="T2004" s="3"/>
      </tp>
      <tp>
        <v>32.783011833499998</v>
        <stp/>
        <stp>EM_S_FA_YOY_OR</stp>
        <stp>2</stp>
        <stp>600012.SH</stp>
        <stp>2022-12-31</stp>
        <tr r="U2005" s="3"/>
      </tp>
      <tp>
        <v>7.4493639598000003</v>
        <stp/>
        <stp>EM_S_FA_YOY_OR</stp>
        <stp>2</stp>
        <stp>600029.SH</stp>
        <stp>2019-12-31</stp>
        <tr r="R2019" s="3"/>
      </tp>
      <tp>
        <v>-4.4208429318000002</v>
        <stp/>
        <stp>EM_S_FA_YOY_OR</stp>
        <stp>2</stp>
        <stp>600019.SH</stp>
        <stp>2019-12-31</stp>
        <tr r="R2010" s="3"/>
      </tp>
      <tp>
        <v>-20.5043920301</v>
        <stp/>
        <stp>EM_S_FA_YOY_OR</stp>
        <stp>2</stp>
        <stp>600020.SH</stp>
        <stp>2020-12-31</stp>
        <tr r="S2011" s="3"/>
      </tp>
      <tp>
        <v>26.4827163189</v>
        <stp/>
        <stp>EM_S_FA_YOY_OR</stp>
        <stp>2</stp>
        <stp>600021.SH</stp>
        <stp>2021-12-31</stp>
        <tr r="T2012" s="3"/>
      </tp>
      <tp>
        <v>-7.7234341988999997</v>
        <stp/>
        <stp>EM_S_FA_YOY_OR</stp>
        <stp>2</stp>
        <stp>600022.SH</stp>
        <stp>2022-12-31</stp>
        <tr r="U2013" s="3"/>
      </tp>
      <tp>
        <v>17.5188843464</v>
        <stp/>
        <stp>EM_S_FA_YOY_OR</stp>
        <stp>2</stp>
        <stp>600009.SH</stp>
        <stp>2019-12-31</stp>
        <tr r="R2002" s="3"/>
      </tp>
      <tp>
        <v>26.061917941200001</v>
        <stp/>
        <stp>EM_S_FA_YOY_OR</stp>
        <stp>2</stp>
        <stp>600030.SH</stp>
        <stp>2020-12-31</stp>
        <tr r="S2020" s="3"/>
      </tp>
      <tp>
        <v>6.8157557281000001</v>
        <stp/>
        <stp>EM_S_FA_YOY_OR</stp>
        <stp>2</stp>
        <stp>600031.SH</stp>
        <stp>2021-12-31</stp>
        <tr r="T2021" s="3"/>
      </tp>
      <tp>
        <v>-11.4458106269</v>
        <stp/>
        <stp>EM_S_FA_YOY_OR</stp>
        <stp>2</stp>
        <stp>600080.SH</stp>
        <stp>2020-12-31</stp>
        <tr r="S2054" s="3"/>
      </tp>
      <tp>
        <v>4.4667429268000003</v>
        <stp/>
        <stp>EM_S_FA_YOY_OR</stp>
        <stp>2</stp>
        <stp>600081.SH</stp>
        <stp>2021-12-31</stp>
        <tr r="T2055" s="3"/>
      </tp>
      <tp>
        <v>-45.8729194342</v>
        <stp/>
        <stp>EM_S_FA_YOY_OR</stp>
        <stp>2</stp>
        <stp>600082.SH</stp>
        <stp>2022-12-31</stp>
        <tr r="U2056" s="3"/>
      </tp>
      <tp>
        <v>9.8807541104999999</v>
        <stp/>
        <stp>EM_S_FA_YOY_OR</stp>
        <stp>2</stp>
        <stp>600099.SH</stp>
        <stp>2019-12-31</stp>
        <tr r="R2067" s="3"/>
      </tp>
      <tp>
        <v>-6.7468000974000004</v>
        <stp/>
        <stp>EM_S_FA_YOY_OR</stp>
        <stp>2</stp>
        <stp>600089.SH</stp>
        <stp>2019-12-31</stp>
        <tr r="R2061" s="3"/>
      </tp>
      <tp>
        <v>10.3170468015</v>
        <stp/>
        <stp>EM_S_FA_YOY_OR</stp>
        <stp>2</stp>
        <stp>000001.SZ</stp>
        <stp>2021-12-31</stp>
        <tr r="T2" s="3"/>
      </tp>
      <tp>
        <v>11.272271269499999</v>
        <stp/>
        <stp>EM_S_FA_YOY_OR</stp>
        <stp>2</stp>
        <stp>000002.SZ</stp>
        <stp>2022-12-31</stp>
        <tr r="U3" s="3"/>
      </tp>
      <tp>
        <v>-8.2165522884000008</v>
        <stp/>
        <stp>EM_S_FA_YOY_OR</stp>
        <stp>2</stp>
        <stp>000039.SZ</stp>
        <stp>2019-12-31</stp>
        <tr r="R32" s="3"/>
      </tp>
      <tp>
        <v>17.1721412771</v>
        <stp/>
        <stp>EM_S_FA_YOY_OR</stp>
        <stp>2</stp>
        <stp>300009.SZ</stp>
        <stp>2019-12-31</stp>
        <tr r="R1319" s="3"/>
      </tp>
      <tp>
        <v>59.848251830400002</v>
        <stp/>
        <stp>EM_S_FA_YOY_OR</stp>
        <stp>2</stp>
        <stp>300030.SZ</stp>
        <stp>2020-12-31</stp>
        <tr r="S1338" s="3"/>
      </tp>
      <tp>
        <v>4.6194243119999996</v>
        <stp/>
        <stp>EM_S_FA_YOY_OR</stp>
        <stp>2</stp>
        <stp>300031.SZ</stp>
        <stp>2021-12-31</stp>
        <tr r="T1339" s="3"/>
      </tp>
      <tp>
        <v>104.30134696179999</v>
        <stp/>
        <stp>EM_S_FA_YOY_OR</stp>
        <stp>2</stp>
        <stp>300032.SZ</stp>
        <stp>2022-12-31</stp>
        <tr r="U1340" s="3"/>
      </tp>
      <tp>
        <v>-25.594859499599998</v>
        <stp/>
        <stp>EM_S_FA_YOY_OR</stp>
        <stp>2</stp>
        <stp>000010.SZ</stp>
        <stp>2020-12-31</stp>
        <tr r="S10" s="3"/>
      </tp>
      <tp>
        <v>9.4433630239999999</v>
        <stp/>
        <stp>EM_S_FA_YOY_OR</stp>
        <stp>2</stp>
        <stp>000011.SZ</stp>
        <stp>2021-12-31</stp>
        <tr r="T11" s="3"/>
      </tp>
      <tp>
        <v>11.1636377589</v>
        <stp/>
        <stp>EM_S_FA_YOY_OR</stp>
        <stp>2</stp>
        <stp>000012.SZ</stp>
        <stp>2022-12-31</stp>
        <tr r="U12" s="3"/>
      </tp>
      <tp>
        <v>17.173375678799999</v>
        <stp/>
        <stp>EM_S_FA_YOY_OR</stp>
        <stp>2</stp>
        <stp>000029.SZ</stp>
        <stp>2019-12-31</stp>
        <tr r="R24" s="3"/>
      </tp>
      <tp>
        <v>16.938502665400001</v>
        <stp/>
        <stp>EM_S_FA_YOY_OR</stp>
        <stp>2</stp>
        <stp>300019.SZ</stp>
        <stp>2019-12-31</stp>
        <tr r="R1329" s="3"/>
      </tp>
      <tp>
        <v>2.8217057189000001</v>
        <stp/>
        <stp>EM_S_FA_YOY_OR</stp>
        <stp>2</stp>
        <stp>300020.SZ</stp>
        <stp>2020-12-31</stp>
        <tr r="S1330" s="3"/>
      </tp>
      <tp>
        <v>74.212259463600006</v>
        <stp/>
        <stp>EM_S_FA_YOY_OR</stp>
        <stp>2</stp>
        <stp>300021.SZ</stp>
        <stp>2021-12-31</stp>
        <tr r="T1331" s="3"/>
      </tp>
      <tp>
        <v>13.4804744881</v>
        <stp/>
        <stp>EM_S_FA_YOY_OR</stp>
        <stp>2</stp>
        <stp>300022.SZ</stp>
        <stp>2022-12-31</stp>
        <tr r="U1332" s="3"/>
      </tp>
      <tp>
        <v>2.7995871122999998</v>
        <stp/>
        <stp>EM_S_FA_YOY_OR</stp>
        <stp>2</stp>
        <stp>000019.SZ</stp>
        <stp>2019-12-31</stp>
        <tr r="R16" s="3"/>
      </tp>
      <tp>
        <v>-4.1320579230999996</v>
        <stp/>
        <stp>EM_S_FA_YOY_OR</stp>
        <stp>2</stp>
        <stp>000020.SZ</stp>
        <stp>2020-12-31</stp>
        <tr r="S17" s="3"/>
      </tp>
      <tp>
        <v>10.1623201957</v>
        <stp/>
        <stp>EM_S_FA_YOY_OR</stp>
        <stp>2</stp>
        <stp>000021.SZ</stp>
        <stp>2021-12-31</stp>
        <tr r="T18" s="3"/>
      </tp>
      <tp>
        <v>-29.968545383799999</v>
        <stp/>
        <stp>EM_S_FA_YOY_OR</stp>
        <stp>2</stp>
        <stp>300010.SZ</stp>
        <stp>2020-12-31</stp>
        <tr r="S1320" s="3"/>
      </tp>
      <tp>
        <v>13.2791787095</v>
        <stp/>
        <stp>EM_S_FA_YOY_OR</stp>
        <stp>2</stp>
        <stp>300011.SZ</stp>
        <stp>2021-12-31</stp>
        <tr r="T1321" s="3"/>
      </tp>
      <tp>
        <v>18.517094657800001</v>
        <stp/>
        <stp>EM_S_FA_YOY_OR</stp>
        <stp>2</stp>
        <stp>300012.SZ</stp>
        <stp>2022-12-31</stp>
        <tr r="U1322" s="3"/>
      </tp>
      <tp>
        <v>79.466374219100004</v>
        <stp/>
        <stp>EM_S_FA_YOY_OR</stp>
        <stp>2</stp>
        <stp>300029.SZ</stp>
        <stp>2019-12-31</stp>
        <tr r="R1337" s="3"/>
      </tp>
      <tp>
        <v>1.9903473021</v>
        <stp/>
        <stp>EM_S_FA_YOY_OR</stp>
        <stp>2</stp>
        <stp>000009.SZ</stp>
        <stp>2019-12-31</stp>
        <tr r="R9" s="3"/>
      </tp>
      <tp>
        <v>10.429673316600001</v>
        <stp/>
        <stp>EM_S_FA_YOY_OR</stp>
        <stp>2</stp>
        <stp>000030.SZ</stp>
        <stp>2020-12-31</stp>
        <tr r="S25" s="3"/>
      </tp>
      <tp>
        <v>10.8445370716</v>
        <stp/>
        <stp>EM_S_FA_YOY_OR</stp>
        <stp>2</stp>
        <stp>000031.SZ</stp>
        <stp>2021-12-31</stp>
        <tr r="T26" s="3"/>
      </tp>
      <tp>
        <v>15.673979534400001</v>
        <stp/>
        <stp>EM_S_FA_YOY_OR</stp>
        <stp>2</stp>
        <stp>000032.SZ</stp>
        <stp>2022-12-31</stp>
        <tr r="U27" s="3"/>
      </tp>
      <tp>
        <v>26.484766390899999</v>
        <stp/>
        <stp>EM_S_FA_YOY_OR</stp>
        <stp>2</stp>
        <stp>300001.SZ</stp>
        <stp>2021-12-31</stp>
        <tr r="T1311" s="3"/>
      </tp>
      <tp>
        <v>11.398111649300001</v>
        <stp/>
        <stp>EM_S_FA_YOY_OR</stp>
        <stp>2</stp>
        <stp>300002.SZ</stp>
        <stp>2022-12-31</stp>
        <tr r="U1312" s="3"/>
      </tp>
      <tp>
        <v>-5.4408986387000002</v>
        <stp/>
        <stp>EM_S_FA_YOY_OR</stp>
        <stp>2</stp>
        <stp>300039.SZ</stp>
        <stp>2019-12-31</stp>
        <tr r="R1346" s="3"/>
      </tp>
      <tp>
        <v>-48.992800012799997</v>
        <stp/>
        <stp>EM_S_FA_YOY_OR</stp>
        <stp>2</stp>
        <stp>000040.SZ</stp>
        <stp>2020-12-31</stp>
        <tr r="S33" s="3"/>
      </tp>
      <tp>
        <v>-18.361828875099999</v>
        <stp/>
        <stp>EM_S_FA_YOY_OR</stp>
        <stp>2</stp>
        <stp>000042.SZ</stp>
        <stp>2022-12-31</stp>
        <tr r="U34" s="3"/>
      </tp>
      <tp>
        <v>-4.0702181985000001</v>
        <stp/>
        <stp>EM_S_FA_YOY_OR</stp>
        <stp>2</stp>
        <stp>300049.SZ</stp>
        <stp>2019-12-31</stp>
        <tr r="R1356" s="3"/>
      </tp>
      <tp>
        <v>-21.523262133900001</v>
        <stp/>
        <stp>EM_S_FA_YOY_OR</stp>
        <stp>2</stp>
        <stp>300070.SZ</stp>
        <stp>2020-12-31</stp>
        <tr r="S1375" s="3"/>
      </tp>
      <tp>
        <v>6.7172885181000002</v>
        <stp/>
        <stp>EM_S_FA_YOY_OR</stp>
        <stp>2</stp>
        <stp>300071.SZ</stp>
        <stp>2021-12-31</stp>
        <tr r="T1376" s="3"/>
      </tp>
      <tp>
        <v>50.278029985400003</v>
        <stp/>
        <stp>EM_S_FA_YOY_OR</stp>
        <stp>2</stp>
        <stp>300072.SZ</stp>
        <stp>2022-12-31</stp>
        <tr r="U1377" s="3"/>
      </tp>
      <tp>
        <v>-3.4648505823</v>
        <stp/>
        <stp>EM_S_FA_YOY_OR</stp>
        <stp>2</stp>
        <stp>000050.SZ</stp>
        <stp>2020-12-31</stp>
        <tr r="S39" s="3"/>
      </tp>
      <tp>
        <v>24.646474261400002</v>
        <stp/>
        <stp>EM_S_FA_YOY_OR</stp>
        <stp>2</stp>
        <stp>000069.SZ</stp>
        <stp>2019-12-31</stp>
        <tr r="R51" s="3"/>
      </tp>
      <tp>
        <v>12.8636825476</v>
        <stp/>
        <stp>EM_S_FA_YOY_OR</stp>
        <stp>2</stp>
        <stp>300059.SZ</stp>
        <stp>2019-12-31</stp>
        <tr r="R1366" s="3"/>
      </tp>
      <tp>
        <v>-28.039151351899999</v>
        <stp/>
        <stp>EM_S_FA_YOY_OR</stp>
        <stp>2</stp>
        <stp>300061.SZ</stp>
        <stp>2021-12-31</stp>
        <tr r="T1367" s="3"/>
      </tp>
      <tp>
        <v>27.448141807700001</v>
        <stp/>
        <stp>EM_S_FA_YOY_OR</stp>
        <stp>2</stp>
        <stp>300062.SZ</stp>
        <stp>2022-12-31</stp>
        <tr r="U1368" s="3"/>
      </tp>
      <tp>
        <v>6.9445650591000003</v>
        <stp/>
        <stp>EM_S_FA_YOY_OR</stp>
        <stp>2</stp>
        <stp>000059.SZ</stp>
        <stp>2019-12-31</stp>
        <tr r="R43" s="3"/>
      </tp>
      <tp>
        <v>32.567709078</v>
        <stp/>
        <stp>EM_S_FA_YOY_OR</stp>
        <stp>2</stp>
        <stp>000060.SZ</stp>
        <stp>2020-12-31</stp>
        <tr r="S44" s="3"/>
      </tp>
      <tp>
        <v>28.910000782400001</v>
        <stp/>
        <stp>EM_S_FA_YOY_OR</stp>
        <stp>2</stp>
        <stp>000061.SZ</stp>
        <stp>2021-12-31</stp>
        <tr r="T45" s="3"/>
      </tp>
      <tp>
        <v>4.8191338303000002</v>
        <stp/>
        <stp>EM_S_FA_YOY_OR</stp>
        <stp>2</stp>
        <stp>000062.SZ</stp>
        <stp>2022-12-31</stp>
        <tr r="U46" s="3"/>
      </tp>
      <tp>
        <v>-45.740819863600002</v>
        <stp/>
        <stp>EM_S_FA_YOY_OR</stp>
        <stp>2</stp>
        <stp>300050.SZ</stp>
        <stp>2020-12-31</stp>
        <tr r="S1357" s="3"/>
      </tp>
      <tp>
        <v>-16.865012839399999</v>
        <stp/>
        <stp>EM_S_FA_YOY_OR</stp>
        <stp>2</stp>
        <stp>300051.SZ</stp>
        <stp>2021-12-31</stp>
        <tr r="T1358" s="3"/>
      </tp>
      <tp>
        <v>-18.3258665876</v>
        <stp/>
        <stp>EM_S_FA_YOY_OR</stp>
        <stp>2</stp>
        <stp>300052.SZ</stp>
        <stp>2022-12-31</stp>
        <tr r="U1359" s="3"/>
      </tp>
      <tp>
        <v>7.4272706968</v>
        <stp/>
        <stp>EM_S_FA_YOY_OR</stp>
        <stp>2</stp>
        <stp>300069.SZ</stp>
        <stp>2019-12-31</stp>
        <tr r="R1374" s="3"/>
      </tp>
      <tp>
        <v>6.9188802628000001</v>
        <stp/>
        <stp>EM_S_FA_YOY_OR</stp>
        <stp>2</stp>
        <stp>000049.SZ</stp>
        <stp>2019-12-31</stp>
        <tr r="R38" s="3"/>
      </tp>
      <tp>
        <v>1.4286613061</v>
        <stp/>
        <stp>EM_S_FA_YOY_OR</stp>
        <stp>2</stp>
        <stp>000070.SZ</stp>
        <stp>2020-12-31</stp>
        <tr r="S52" s="3"/>
      </tp>
      <tp>
        <v>61.7053345769</v>
        <stp/>
        <stp>EM_S_FA_YOY_OR</stp>
        <stp>2</stp>
        <stp>300040.SZ</stp>
        <stp>2020-12-31</stp>
        <tr r="S1347" s="3"/>
      </tp>
      <tp>
        <v>36.539260860900001</v>
        <stp/>
        <stp>EM_S_FA_YOY_OR</stp>
        <stp>2</stp>
        <stp>300041.SZ</stp>
        <stp>2021-12-31</stp>
        <tr r="T1348" s="3"/>
      </tp>
      <tp>
        <v>-7.3565976983999999</v>
        <stp/>
        <stp>EM_S_FA_YOY_OR</stp>
        <stp>2</stp>
        <stp>300042.SZ</stp>
        <stp>2022-12-31</stp>
        <tr r="U1349" s="3"/>
      </tp>
      <tp>
        <v>-35.107498141800001</v>
        <stp/>
        <stp>EM_S_FA_YOY_OR</stp>
        <stp>2</stp>
        <stp>300079.SZ</stp>
        <stp>2019-12-31</stp>
        <tr r="R1384" s="3"/>
      </tp>
      <tp>
        <v>16.770343930300001</v>
        <stp/>
        <stp>EM_S_FA_YOY_OR</stp>
        <stp>2</stp>
        <stp>000090.SZ</stp>
        <stp>2020-12-31</stp>
        <tr r="S56" s="3"/>
      </tp>
      <tp>
        <v>5.7626065009999996</v>
        <stp/>
        <stp>EM_S_FA_YOY_OR</stp>
        <stp>2</stp>
        <stp>300099.SZ</stp>
        <stp>2019-12-31</stp>
        <tr r="R1402" s="3"/>
      </tp>
      <tp>
        <v>9.9147448307000001</v>
        <stp/>
        <stp>EM_S_FA_YOY_OR</stp>
        <stp>2</stp>
        <stp>000099.SZ</stp>
        <stp>2019-12-31</stp>
        <tr r="R58" s="3"/>
      </tp>
      <tp>
        <v>22.1993643516</v>
        <stp/>
        <stp>EM_S_FA_YOY_OR</stp>
        <stp>2</stp>
        <stp>300091.SZ</stp>
        <stp>2021-12-31</stp>
        <tr r="T1394" s="3"/>
      </tp>
      <tp>
        <v>13.421937099999999</v>
        <stp/>
        <stp>EM_S_FA_YOY_OR</stp>
        <stp>2</stp>
        <stp>300092.SZ</stp>
        <stp>2022-12-31</stp>
        <tr r="U1395" s="3"/>
      </tp>
      <tp>
        <v>5.7601395299</v>
        <stp/>
        <stp>EM_S_FA_YOY_OR</stp>
        <stp>2</stp>
        <stp>000089.SZ</stp>
        <stp>2019-12-31</stp>
        <tr r="R55" s="3"/>
      </tp>
      <tp>
        <v>-33.660843505700001</v>
        <stp/>
        <stp>EM_S_FA_YOY_OR</stp>
        <stp>2</stp>
        <stp>300080.SZ</stp>
        <stp>2020-12-31</stp>
        <tr r="S1385" s="3"/>
      </tp>
      <tp>
        <v>47.369171347299996</v>
        <stp/>
        <stp>EM_S_FA_YOY_OR</stp>
        <stp>2</stp>
        <stp>300081.SZ</stp>
        <stp>2021-12-31</stp>
        <tr r="T1386" s="3"/>
      </tp>
      <tp>
        <v>-16.051924419599999</v>
        <stp/>
        <stp>EM_S_FA_YOY_OR</stp>
        <stp>2</stp>
        <stp>300082.SZ</stp>
        <stp>2022-12-31</stp>
        <tr r="U1387" s="3"/>
      </tp>
      <tp>
        <v>2.3886752821999999</v>
        <stp/>
        <stp>EM_S_FA_YOY_OR</stp>
        <stp>2</stp>
        <stp>600979.SH</stp>
        <stp>2019-12-31</stp>
        <tr r="R2740" s="3"/>
      </tp>
      <tp>
        <v>9.8289730228999996</v>
        <stp/>
        <stp>EM_S_FA_YOY_OR</stp>
        <stp>2</stp>
        <stp>600969.SH</stp>
        <stp>2019-12-31</stp>
        <tr r="R2733" s="3"/>
      </tp>
      <tp>
        <v>-2.9768454615</v>
        <stp/>
        <stp>EM_S_FA_YOY_OR</stp>
        <stp>2</stp>
        <stp>600959.SH</stp>
        <stp>2019-12-31</stp>
        <tr r="R2725" s="3"/>
      </tp>
      <tp>
        <v>-4.7170712276</v>
        <stp/>
        <stp>EM_S_FA_YOY_OR</stp>
        <stp>2</stp>
        <stp>600960.SH</stp>
        <stp>2020-12-31</stp>
        <tr r="S2726" s="3"/>
      </tp>
      <tp>
        <v>11.5570202888</v>
        <stp/>
        <stp>EM_S_FA_YOY_OR</stp>
        <stp>2</stp>
        <stp>600961.SH</stp>
        <stp>2021-12-31</stp>
        <tr r="T2727" s="3"/>
      </tp>
      <tp>
        <v>19.082507108200002</v>
        <stp/>
        <stp>EM_S_FA_YOY_OR</stp>
        <stp>2</stp>
        <stp>600962.SH</stp>
        <stp>2022-12-31</stp>
        <tr r="U2728" s="3"/>
      </tp>
      <tp>
        <v>-7.7230063242</v>
        <stp/>
        <stp>EM_S_FA_YOY_OR</stp>
        <stp>2</stp>
        <stp>600970.SH</stp>
        <stp>2020-12-31</stp>
        <tr r="S2734" s="3"/>
      </tp>
      <tp>
        <v>29.549488242999999</v>
        <stp/>
        <stp>EM_S_FA_YOY_OR</stp>
        <stp>2</stp>
        <stp>600971.SH</stp>
        <stp>2021-12-31</stp>
        <tr r="T2735" s="3"/>
      </tp>
      <tp>
        <v>15.858496186</v>
        <stp/>
        <stp>EM_S_FA_YOY_OR</stp>
        <stp>2</stp>
        <stp>600900.SH</stp>
        <stp>2020-12-31</stp>
        <tr r="S2714" s="3"/>
      </tp>
      <tp>
        <v>11.773266208100001</v>
        <stp/>
        <stp>EM_S_FA_YOY_OR</stp>
        <stp>2</stp>
        <stp>600939.SH</stp>
        <stp>2019-12-31</stp>
        <tr r="R2723" s="3"/>
      </tp>
      <tp>
        <v>27.6800741586</v>
        <stp/>
        <stp>EM_S_FA_YOY_OR</stp>
        <stp>2</stp>
        <stp>600919.SH</stp>
        <stp>2019-12-31</stp>
        <tr r="R2719" s="3"/>
      </tp>
      <tp>
        <v>83.475769940600003</v>
        <stp/>
        <stp>EM_S_FA_YOY_OR</stp>
        <stp>2</stp>
        <stp>600909.SH</stp>
        <stp>2019-12-31</stp>
        <tr r="R2717" s="3"/>
      </tp>
      <tp>
        <v>9.5280789771999999</v>
        <stp/>
        <stp>EM_S_FA_YOY_OR</stp>
        <stp>2</stp>
        <stp>600980.SH</stp>
        <stp>2020-12-31</stp>
        <tr r="S2741" s="3"/>
      </tp>
      <tp>
        <v>23.013702439700001</v>
        <stp/>
        <stp>EM_S_FA_YOY_OR</stp>
        <stp>2</stp>
        <stp>600981.SH</stp>
        <stp>2021-12-31</stp>
        <tr r="T2742" s="3"/>
      </tp>
      <tp>
        <v>34.0610502842</v>
        <stp/>
        <stp>EM_S_FA_YOY_OR</stp>
        <stp>2</stp>
        <stp>600982.SH</stp>
        <stp>2022-12-31</stp>
        <tr r="U2743" s="3"/>
      </tp>
      <tp>
        <v>7.3902886925000004</v>
        <stp/>
        <stp>EM_S_FA_YOY_OR</stp>
        <stp>2</stp>
        <stp>600990.SH</stp>
        <stp>2020-12-31</stp>
        <tr r="S2750" s="3"/>
      </tp>
      <tp>
        <v>-5.6271814848000004</v>
        <stp/>
        <stp>EM_S_FA_YOY_OR</stp>
        <stp>2</stp>
        <stp>600992.SH</stp>
        <stp>2022-12-31</stp>
        <tr r="U2751" s="3"/>
      </tp>
      <tp>
        <v>65.244760905199996</v>
        <stp/>
        <stp>EM_S_FA_YOY_OR</stp>
        <stp>2</stp>
        <stp>600999.SH</stp>
        <stp>2019-12-31</stp>
        <tr r="R2757" s="3"/>
      </tp>
      <tp>
        <v>13.8400374256</v>
        <stp/>
        <stp>EM_S_FA_YOY_OR</stp>
        <stp>2</stp>
        <stp>000900.SZ</stp>
        <stp>2020-12-31</stp>
        <tr r="S359" s="3"/>
      </tp>
      <tp>
        <v>9.2934883160999995</v>
        <stp/>
        <stp>EM_S_FA_YOY_OR</stp>
        <stp>2</stp>
        <stp>000901.SZ</stp>
        <stp>2021-12-31</stp>
        <tr r="T360" s="3"/>
      </tp>
      <tp>
        <v>35.217531093200002</v>
        <stp/>
        <stp>EM_S_FA_YOY_OR</stp>
        <stp>2</stp>
        <stp>000902.SZ</stp>
        <stp>2022-12-31</stp>
        <tr r="U361" s="3"/>
      </tp>
      <tp>
        <v>-0.46426257939999999</v>
        <stp/>
        <stp>EM_S_FA_YOY_OR</stp>
        <stp>2</stp>
        <stp>000910.SZ</stp>
        <stp>2020-12-31</stp>
        <tr r="S367" s="3"/>
      </tp>
      <tp>
        <v>-8.8535743791999995</v>
        <stp/>
        <stp>EM_S_FA_YOY_OR</stp>
        <stp>2</stp>
        <stp>000911.SZ</stp>
        <stp>2021-12-31</stp>
        <tr r="T368" s="3"/>
      </tp>
      <tp>
        <v>11.573986145299999</v>
        <stp/>
        <stp>EM_S_FA_YOY_OR</stp>
        <stp>2</stp>
        <stp>000912.SZ</stp>
        <stp>2022-12-31</stp>
        <tr r="U369" s="3"/>
      </tp>
      <tp>
        <v>-10.445684266900001</v>
        <stp/>
        <stp>EM_S_FA_YOY_OR</stp>
        <stp>2</stp>
        <stp>000929.SZ</stp>
        <stp>2019-12-31</stp>
        <tr r="R382" s="3"/>
      </tp>
      <tp>
        <v>-12.561178209099999</v>
        <stp/>
        <stp>EM_S_FA_YOY_OR</stp>
        <stp>2</stp>
        <stp>000919.SZ</stp>
        <stp>2019-12-31</stp>
        <tr r="R373" s="3"/>
      </tp>
      <tp>
        <v>10.342320884999999</v>
        <stp/>
        <stp>EM_S_FA_YOY_OR</stp>
        <stp>2</stp>
        <stp>000920.SZ</stp>
        <stp>2020-12-31</stp>
        <tr r="S374" s="3"/>
      </tp>
      <tp>
        <v>39.612721223599998</v>
        <stp/>
        <stp>EM_S_FA_YOY_OR</stp>
        <stp>2</stp>
        <stp>000921.SZ</stp>
        <stp>2021-12-31</stp>
        <tr r="T375" s="3"/>
      </tp>
      <tp>
        <v>17.5169889248</v>
        <stp/>
        <stp>EM_S_FA_YOY_OR</stp>
        <stp>2</stp>
        <stp>000922.SZ</stp>
        <stp>2022-12-31</stp>
        <tr r="U376" s="3"/>
      </tp>
      <tp>
        <v>-28.1172328846</v>
        <stp/>
        <stp>EM_S_FA_YOY_OR</stp>
        <stp>2</stp>
        <stp>000909.SZ</stp>
        <stp>2019-12-31</stp>
        <tr r="R366" s="3"/>
      </tp>
      <tp>
        <v>2.2462846352999999</v>
        <stp/>
        <stp>EM_S_FA_YOY_OR</stp>
        <stp>2</stp>
        <stp>000930.SZ</stp>
        <stp>2020-12-31</stp>
        <tr r="S383" s="3"/>
      </tp>
      <tp>
        <v>9.2879421046000008</v>
        <stp/>
        <stp>EM_S_FA_YOY_OR</stp>
        <stp>2</stp>
        <stp>000931.SZ</stp>
        <stp>2021-12-31</stp>
        <tr r="T384" s="3"/>
      </tp>
      <tp>
        <v>-1.7978314688999999</v>
        <stp/>
        <stp>EM_S_FA_YOY_OR</stp>
        <stp>2</stp>
        <stp>000932.SZ</stp>
        <stp>2022-12-31</stp>
        <tr r="U385" s="3"/>
      </tp>
      <tp>
        <v>33.612484666599997</v>
        <stp/>
        <stp>EM_S_FA_YOY_OR</stp>
        <stp>2</stp>
        <stp>000950.SZ</stp>
        <stp>2020-12-31</stp>
        <tr r="S393" s="3"/>
      </tp>
      <tp>
        <v>-6.4040037216999997</v>
        <stp/>
        <stp>EM_S_FA_YOY_OR</stp>
        <stp>2</stp>
        <stp>000951.SZ</stp>
        <stp>2021-12-31</stp>
        <tr r="T394" s="3"/>
      </tp>
      <tp>
        <v>1.5364036725000001</v>
        <stp/>
        <stp>EM_S_FA_YOY_OR</stp>
        <stp>2</stp>
        <stp>000952.SZ</stp>
        <stp>2022-12-31</stp>
        <tr r="U395" s="3"/>
      </tp>
      <tp>
        <v>-5.4187672228999997</v>
        <stp/>
        <stp>EM_S_FA_YOY_OR</stp>
        <stp>2</stp>
        <stp>000969.SZ</stp>
        <stp>2019-12-31</stp>
        <tr r="R409" s="3"/>
      </tp>
      <tp>
        <v>5.1306529184</v>
        <stp/>
        <stp>EM_S_FA_YOY_OR</stp>
        <stp>2</stp>
        <stp>000959.SZ</stp>
        <stp>2019-12-31</stp>
        <tr r="R400" s="3"/>
      </tp>
      <tp>
        <v>4.4489825730000003</v>
        <stp/>
        <stp>EM_S_FA_YOY_OR</stp>
        <stp>2</stp>
        <stp>000960.SZ</stp>
        <stp>2020-12-31</stp>
        <tr r="S401" s="3"/>
      </tp>
      <tp>
        <v>0.77563746990000004</v>
        <stp/>
        <stp>EM_S_FA_YOY_OR</stp>
        <stp>2</stp>
        <stp>000961.SZ</stp>
        <stp>2021-12-31</stp>
        <tr r="T402" s="3"/>
      </tp>
      <tp>
        <v>24.094129227100002</v>
        <stp/>
        <stp>EM_S_FA_YOY_OR</stp>
        <stp>2</stp>
        <stp>000962.SZ</stp>
        <stp>2022-12-31</stp>
        <tr r="U403" s="3"/>
      </tp>
      <tp>
        <v>6.8970863501000004</v>
        <stp/>
        <stp>EM_S_FA_YOY_OR</stp>
        <stp>2</stp>
        <stp>000949.SZ</stp>
        <stp>2019-12-31</stp>
        <tr r="R392" s="3"/>
      </tp>
      <tp>
        <v>15.307840647700001</v>
        <stp/>
        <stp>EM_S_FA_YOY_OR</stp>
        <stp>2</stp>
        <stp>000970.SZ</stp>
        <stp>2020-12-31</stp>
        <tr r="S410" s="3"/>
      </tp>
      <tp>
        <v>-17.782240283699998</v>
        <stp/>
        <stp>EM_S_FA_YOY_OR</stp>
        <stp>2</stp>
        <stp>000971.SZ</stp>
        <stp>2021-12-31</stp>
        <tr r="T411" s="3"/>
      </tp>
      <tp>
        <v>237.7931225049</v>
        <stp/>
        <stp>EM_S_FA_YOY_OR</stp>
        <stp>2</stp>
        <stp>000972.SZ</stp>
        <stp>2022-12-31</stp>
        <tr r="U412" s="3"/>
      </tp>
      <tp>
        <v>-55.1829013917</v>
        <stp/>
        <stp>EM_S_FA_YOY_OR</stp>
        <stp>2</stp>
        <stp>000980.SZ</stp>
        <stp>2020-12-31</stp>
        <tr r="S418" s="3"/>
      </tp>
      <tp>
        <v>-50.044560175599997</v>
        <stp/>
        <stp>EM_S_FA_YOY_OR</stp>
        <stp>2</stp>
        <stp>000981.SZ</stp>
        <stp>2021-12-31</stp>
        <tr r="T419" s="3"/>
      </tp>
      <tp>
        <v>44.942130155800001</v>
        <stp/>
        <stp>EM_S_FA_YOY_OR</stp>
        <stp>2</stp>
        <stp>000982.SZ</stp>
        <stp>2022-12-31</stp>
        <tr r="U420" s="3"/>
      </tp>
      <tp>
        <v>40.791488127800001</v>
        <stp/>
        <stp>EM_S_FA_YOY_OR</stp>
        <stp>2</stp>
        <stp>000990.SZ</stp>
        <stp>2020-12-31</stp>
        <tr r="S426" s="3"/>
      </tp>
      <tp>
        <v>9.4891025304000003</v>
        <stp/>
        <stp>EM_S_FA_YOY_OR</stp>
        <stp>2</stp>
        <stp>000999.SZ</stp>
        <stp>2019-12-31</stp>
        <tr r="R432" s="3"/>
      </tp>
      <tp>
        <v>0.68263891409999999</v>
        <stp/>
        <stp>EM_S_FA_YOY_OR</stp>
        <stp>2</stp>
        <stp>000989.SZ</stp>
        <stp>2019-12-31</stp>
        <tr r="R425" s="3"/>
      </tp>
      <tp>
        <v>11.094370593600001</v>
        <stp/>
        <stp>EM_S_FA_YOY_OR</stp>
        <stp>2</stp>
        <stp>600841.SH</stp>
        <stp>2021-12-31</stp>
        <tr r="T2665" s="3"/>
      </tp>
      <tp>
        <v>1.3456072733</v>
        <stp/>
        <stp>EM_S_FA_YOY_OR</stp>
        <stp>2</stp>
        <stp>600879.SH</stp>
        <stp>2019-12-31</stp>
        <tr r="R2697" s="3"/>
      </tp>
      <tp>
        <v>4.5092435199000001</v>
        <stp/>
        <stp>EM_S_FA_YOY_OR</stp>
        <stp>2</stp>
        <stp>600850.SH</stp>
        <stp>2020-12-31</stp>
        <tr r="S2672" s="3"/>
      </tp>
      <tp>
        <v>62.025296613400002</v>
        <stp/>
        <stp>EM_S_FA_YOY_OR</stp>
        <stp>2</stp>
        <stp>600851.SH</stp>
        <stp>2021-12-31</stp>
        <tr r="T2673" s="3"/>
      </tp>
      <tp>
        <v>-2.0339049507000002</v>
        <stp/>
        <stp>EM_S_FA_YOY_OR</stp>
        <stp>2</stp>
        <stp>600869.SH</stp>
        <stp>2019-12-31</stp>
        <tr r="R2689" s="3"/>
      </tp>
      <tp>
        <v>0.29081540589999999</v>
        <stp/>
        <stp>EM_S_FA_YOY_OR</stp>
        <stp>2</stp>
        <stp>600859.SH</stp>
        <stp>2019-12-31</stp>
        <tr r="R2679" s="3"/>
      </tp>
      <tp>
        <v>-8.9936749007000003</v>
        <stp/>
        <stp>EM_S_FA_YOY_OR</stp>
        <stp>2</stp>
        <stp>600860.SH</stp>
        <stp>2020-12-31</stp>
        <tr r="S2680" s="3"/>
      </tp>
      <tp>
        <v>-0.95738898890000002</v>
        <stp/>
        <stp>EM_S_FA_YOY_OR</stp>
        <stp>2</stp>
        <stp>600861.SH</stp>
        <stp>2021-12-31</stp>
        <tr r="T2681" s="3"/>
      </tp>
      <tp>
        <v>16.768685148599999</v>
        <stp/>
        <stp>EM_S_FA_YOY_OR</stp>
        <stp>2</stp>
        <stp>600862.SH</stp>
        <stp>2022-12-31</stp>
        <tr r="U2682" s="3"/>
      </tp>
      <tp>
        <v>2.1442430209999999</v>
        <stp/>
        <stp>EM_S_FA_YOY_OR</stp>
        <stp>2</stp>
        <stp>600871.SH</stp>
        <stp>2021-12-31</stp>
        <tr r="T2690" s="3"/>
      </tp>
      <tp>
        <v>4.4059172813999998</v>
        <stp/>
        <stp>EM_S_FA_YOY_OR</stp>
        <stp>2</stp>
        <stp>600872.SH</stp>
        <stp>2022-12-31</stp>
        <tr r="U2691" s="3"/>
      </tp>
      <tp>
        <v>-28.496327052200002</v>
        <stp/>
        <stp>EM_S_FA_YOY_OR</stp>
        <stp>2</stp>
        <stp>600800.SH</stp>
        <stp>2020-12-31</stp>
        <tr r="S2628" s="3"/>
      </tp>
      <tp>
        <v>10.5856148622</v>
        <stp/>
        <stp>EM_S_FA_YOY_OR</stp>
        <stp>2</stp>
        <stp>600801.SH</stp>
        <stp>2021-12-31</stp>
        <tr r="T2629" s="3"/>
      </tp>
      <tp>
        <v>-28.369045723700001</v>
        <stp/>
        <stp>EM_S_FA_YOY_OR</stp>
        <stp>2</stp>
        <stp>600802.SH</stp>
        <stp>2022-12-31</stp>
        <tr r="U2630" s="3"/>
      </tp>
      <tp>
        <v>6.4851183874</v>
        <stp/>
        <stp>EM_S_FA_YOY_OR</stp>
        <stp>2</stp>
        <stp>600839.SH</stp>
        <stp>2019-12-31</stp>
        <tr r="R2664" s="3"/>
      </tp>
      <tp>
        <v>-19.335988711999999</v>
        <stp/>
        <stp>EM_S_FA_YOY_OR</stp>
        <stp>2</stp>
        <stp>600810.SH</stp>
        <stp>2020-12-31</stp>
        <tr r="S2637" s="3"/>
      </tp>
      <tp>
        <v>-1.8014899978000001</v>
        <stp/>
        <stp>EM_S_FA_YOY_OR</stp>
        <stp>2</stp>
        <stp>600811.SH</stp>
        <stp>2021-12-31</stp>
        <tr r="T2638" s="3"/>
      </tp>
      <tp>
        <v>1.1109920445999999</v>
        <stp/>
        <stp>EM_S_FA_YOY_OR</stp>
        <stp>2</stp>
        <stp>600812.SH</stp>
        <stp>2022-12-31</stp>
        <tr r="U2639" s="3"/>
      </tp>
      <tp>
        <v>18.407128410799999</v>
        <stp/>
        <stp>EM_S_FA_YOY_OR</stp>
        <stp>2</stp>
        <stp>600829.SH</stp>
        <stp>2019-12-31</stp>
        <tr r="R2655" s="3"/>
      </tp>
      <tp>
        <v>16.9441776225</v>
        <stp/>
        <stp>EM_S_FA_YOY_OR</stp>
        <stp>2</stp>
        <stp>600819.SH</stp>
        <stp>2019-12-31</stp>
        <tr r="R2645" s="3"/>
      </tp>
      <tp>
        <v>15.972770859800001</v>
        <stp/>
        <stp>EM_S_FA_YOY_OR</stp>
        <stp>2</stp>
        <stp>600820.SH</stp>
        <stp>2020-12-31</stp>
        <tr r="S2646" s="3"/>
      </tp>
      <tp>
        <v>40.613137768500003</v>
        <stp/>
        <stp>EM_S_FA_YOY_OR</stp>
        <stp>2</stp>
        <stp>600821.SH</stp>
        <stp>2021-12-31</stp>
        <tr r="T2647" s="3"/>
      </tp>
      <tp>
        <v>-23.5236596861</v>
        <stp/>
        <stp>EM_S_FA_YOY_OR</stp>
        <stp>2</stp>
        <stp>600822.SH</stp>
        <stp>2022-12-31</stp>
        <tr r="U2648" s="3"/>
      </tp>
      <tp>
        <v>25.7904319493</v>
        <stp/>
        <stp>EM_S_FA_YOY_OR</stp>
        <stp>2</stp>
        <stp>600809.SH</stp>
        <stp>2019-12-31</stp>
        <tr r="R2636" s="3"/>
      </tp>
      <tp>
        <v>-70.796175225499994</v>
        <stp/>
        <stp>EM_S_FA_YOY_OR</stp>
        <stp>2</stp>
        <stp>600830.SH</stp>
        <stp>2020-12-31</stp>
        <tr r="S2656" s="3"/>
      </tp>
      <tp>
        <v>8.8765103646999997</v>
        <stp/>
        <stp>EM_S_FA_YOY_OR</stp>
        <stp>2</stp>
        <stp>600831.SH</stp>
        <stp>2021-12-31</stp>
        <tr r="T2657" s="3"/>
      </tp>
      <tp>
        <v>27.3444881749</v>
        <stp/>
        <stp>EM_S_FA_YOY_OR</stp>
        <stp>2</stp>
        <stp>600880.SH</stp>
        <stp>2020-12-31</stp>
        <tr r="S2698" s="3"/>
      </tp>
      <tp>
        <v>0.79606534900000003</v>
        <stp/>
        <stp>EM_S_FA_YOY_OR</stp>
        <stp>2</stp>
        <stp>600881.SH</stp>
        <stp>2021-12-31</stp>
        <tr r="T2699" s="3"/>
      </tp>
      <tp>
        <v>7.8429751016999996</v>
        <stp/>
        <stp>EM_S_FA_YOY_OR</stp>
        <stp>2</stp>
        <stp>600882.SH</stp>
        <stp>2022-12-31</stp>
        <tr r="U2700" s="3"/>
      </tp>
      <tp>
        <v>-2.8616668926000002</v>
        <stp/>
        <stp>EM_S_FA_YOY_OR</stp>
        <stp>2</stp>
        <stp>600892.SH</stp>
        <stp>2022-12-31</stp>
        <tr r="U2708" s="3"/>
      </tp>
      <tp>
        <v>-33.601061587099998</v>
        <stp/>
        <stp>EM_S_FA_YOY_OR</stp>
        <stp>2</stp>
        <stp>600889.SH</stp>
        <stp>2019-12-31</stp>
        <tr r="R2707" s="3"/>
      </tp>
      <tp>
        <v>6.7955322799999998</v>
        <stp/>
        <stp>EM_S_FA_YOY_OR</stp>
        <stp>2</stp>
        <stp>000800.SZ</stp>
        <stp>2020-12-31</stp>
        <tr r="S297" s="3"/>
      </tp>
      <tp>
        <v>7.3968888373999997</v>
        <stp/>
        <stp>EM_S_FA_YOY_OR</stp>
        <stp>2</stp>
        <stp>000801.SZ</stp>
        <stp>2021-12-31</stp>
        <tr r="T298" s="3"/>
      </tp>
      <tp>
        <v>-63.757541767100001</v>
        <stp/>
        <stp>EM_S_FA_YOY_OR</stp>
        <stp>2</stp>
        <stp>000802.SZ</stp>
        <stp>2022-12-31</stp>
        <tr r="U299" s="3"/>
      </tp>
      <tp>
        <v>-11.917874704700001</v>
        <stp/>
        <stp>EM_S_FA_YOY_OR</stp>
        <stp>2</stp>
        <stp>000839.SZ</stp>
        <stp>2019-12-31</stp>
        <tr r="R325" s="3"/>
      </tp>
      <tp>
        <v>-4.4265820069000004</v>
        <stp/>
        <stp>EM_S_FA_YOY_OR</stp>
        <stp>2</stp>
        <stp>000810.SZ</stp>
        <stp>2020-12-31</stp>
        <tr r="S303" s="3"/>
      </tp>
      <tp>
        <v>33.137370626699997</v>
        <stp/>
        <stp>EM_S_FA_YOY_OR</stp>
        <stp>2</stp>
        <stp>000811.SZ</stp>
        <stp>2021-12-31</stp>
        <tr r="T304" s="3"/>
      </tp>
      <tp>
        <v>0.51091112490000001</v>
        <stp/>
        <stp>EM_S_FA_YOY_OR</stp>
        <stp>2</stp>
        <stp>000812.SZ</stp>
        <stp>2022-12-31</stp>
        <tr r="U305" s="3"/>
      </tp>
      <tp>
        <v>24.667689118799998</v>
        <stp/>
        <stp>EM_S_FA_YOY_OR</stp>
        <stp>2</stp>
        <stp>000829.SZ</stp>
        <stp>2019-12-31</stp>
        <tr r="R318" s="3"/>
      </tp>
      <tp>
        <v>-13.207880448899999</v>
        <stp/>
        <stp>EM_S_FA_YOY_OR</stp>
        <stp>2</stp>
        <stp>000819.SZ</stp>
        <stp>2019-12-31</stp>
        <tr r="R310" s="3"/>
      </tp>
      <tp>
        <v>-89.754807473699998</v>
        <stp/>
        <stp>EM_S_FA_YOY_OR</stp>
        <stp>2</stp>
        <stp>000820.SZ</stp>
        <stp>2020-12-31</stp>
        <tr r="S311" s="3"/>
      </tp>
      <tp>
        <v>33.5237044725</v>
        <stp/>
        <stp>EM_S_FA_YOY_OR</stp>
        <stp>2</stp>
        <stp>000821.SZ</stp>
        <stp>2021-12-31</stp>
        <tr r="T312" s="3"/>
      </tp>
      <tp>
        <v>44.698268138000003</v>
        <stp/>
        <stp>EM_S_FA_YOY_OR</stp>
        <stp>2</stp>
        <stp>000822.SZ</stp>
        <stp>2022-12-31</stp>
        <tr r="U313" s="3"/>
      </tp>
      <tp>
        <v>-88.138931690700005</v>
        <stp/>
        <stp>EM_S_FA_YOY_OR</stp>
        <stp>2</stp>
        <stp>000809.SZ</stp>
        <stp>2019-12-31</stp>
        <tr r="R302" s="3"/>
      </tp>
      <tp>
        <v>-3.3743615679999999</v>
        <stp/>
        <stp>EM_S_FA_YOY_OR</stp>
        <stp>2</stp>
        <stp>000830.SZ</stp>
        <stp>2020-12-31</stp>
        <tr r="S319" s="3"/>
      </tp>
      <tp>
        <v>79.503509400900001</v>
        <stp/>
        <stp>EM_S_FA_YOY_OR</stp>
        <stp>2</stp>
        <stp>000831.SZ</stp>
        <stp>2021-12-31</stp>
        <tr r="T320" s="3"/>
      </tp>
      <tp>
        <v>13.868600042600001</v>
        <stp/>
        <stp>EM_S_FA_YOY_OR</stp>
        <stp>2</stp>
        <stp>000850.SZ</stp>
        <stp>2020-12-31</stp>
        <tr r="S327" s="3"/>
      </tp>
      <tp>
        <v>21.8119443213</v>
        <stp/>
        <stp>EM_S_FA_YOY_OR</stp>
        <stp>2</stp>
        <stp>000851.SZ</stp>
        <stp>2021-12-31</stp>
        <tr r="T328" s="3"/>
      </tp>
      <tp>
        <v>11.514684162</v>
        <stp/>
        <stp>EM_S_FA_YOY_OR</stp>
        <stp>2</stp>
        <stp>000852.SZ</stp>
        <stp>2022-12-31</stp>
        <tr r="U329" s="3"/>
      </tp>
      <tp>
        <v>-2.1631263508999998</v>
        <stp/>
        <stp>EM_S_FA_YOY_OR</stp>
        <stp>2</stp>
        <stp>000869.SZ</stp>
        <stp>2019-12-31</stp>
        <tr r="R338" s="3"/>
      </tp>
      <tp>
        <v>10.2366551216</v>
        <stp/>
        <stp>EM_S_FA_YOY_OR</stp>
        <stp>2</stp>
        <stp>000859.SZ</stp>
        <stp>2019-12-31</stp>
        <tr r="R332" s="3"/>
      </tp>
      <tp>
        <v>4.1023671588999999</v>
        <stp/>
        <stp>EM_S_FA_YOY_OR</stp>
        <stp>2</stp>
        <stp>000860.SZ</stp>
        <stp>2020-12-31</stp>
        <tr r="S333" s="3"/>
      </tp>
      <tp>
        <v>-6.2952287655000001</v>
        <stp/>
        <stp>EM_S_FA_YOY_OR</stp>
        <stp>2</stp>
        <stp>000861.SZ</stp>
        <stp>2021-12-31</stp>
        <tr r="T334" s="3"/>
      </tp>
      <tp>
        <v>-14.427314727700001</v>
        <stp/>
        <stp>EM_S_FA_YOY_OR</stp>
        <stp>2</stp>
        <stp>000862.SZ</stp>
        <stp>2022-12-31</stp>
        <tr r="U335" s="3"/>
      </tp>
      <tp>
        <v>24.436450684499999</v>
        <stp/>
        <stp>EM_S_FA_YOY_OR</stp>
        <stp>2</stp>
        <stp>000880.SZ</stp>
        <stp>2020-12-31</stp>
        <tr r="S343" s="3"/>
      </tp>
      <tp>
        <v>20.253201835999999</v>
        <stp/>
        <stp>EM_S_FA_YOY_OR</stp>
        <stp>2</stp>
        <stp>000881.SZ</stp>
        <stp>2021-12-31</stp>
        <tr r="T344" s="3"/>
      </tp>
      <tp>
        <v>-8.0159928321000002</v>
        <stp/>
        <stp>EM_S_FA_YOY_OR</stp>
        <stp>2</stp>
        <stp>000882.SZ</stp>
        <stp>2022-12-31</stp>
        <tr r="U345" s="3"/>
      </tp>
      <tp>
        <v>-53.462071590800001</v>
        <stp/>
        <stp>EM_S_FA_YOY_OR</stp>
        <stp>2</stp>
        <stp>000890.SZ</stp>
        <stp>2020-12-31</stp>
        <tr r="S352" s="3"/>
      </tp>
      <tp>
        <v>53.731041319900001</v>
        <stp/>
        <stp>EM_S_FA_YOY_OR</stp>
        <stp>2</stp>
        <stp>000892.SZ</stp>
        <stp>2022-12-31</stp>
        <tr r="U353" s="3"/>
      </tp>
      <tp>
        <v>3.9993711509000001</v>
        <stp/>
        <stp>EM_S_FA_YOY_OR</stp>
        <stp>2</stp>
        <stp>000899.SZ</stp>
        <stp>2019-12-31</stp>
        <tr r="R358" s="3"/>
      </tp>
      <tp>
        <v>4.3511386164000001</v>
        <stp/>
        <stp>EM_S_FA_YOY_OR</stp>
        <stp>2</stp>
        <stp>000889.SZ</stp>
        <stp>2019-12-31</stp>
        <tr r="R351" s="3"/>
      </tp>
      <tp>
        <v>-15.3221927428</v>
        <stp/>
        <stp>EM_S_FA_YOY_OR</stp>
        <stp>2</stp>
        <stp>603779.SH</stp>
        <stp>2019-12-31</stp>
        <tr r="R3231" s="3"/>
      </tp>
      <tp>
        <v>-1.2041976839999999</v>
        <stp/>
        <stp>EM_S_FA_YOY_OR</stp>
        <stp>2</stp>
        <stp>603701.SH</stp>
        <stp>2021-12-31</stp>
        <tr r="T3205" s="3"/>
      </tp>
      <tp>
        <v>-7.8330673811000002</v>
        <stp/>
        <stp>EM_S_FA_YOY_OR</stp>
        <stp>2</stp>
        <stp>603711.SH</stp>
        <stp>2021-12-31</stp>
        <tr r="T3209" s="3"/>
      </tp>
      <tp>
        <v>-46.1948283766</v>
        <stp/>
        <stp>EM_S_FA_YOY_OR</stp>
        <stp>2</stp>
        <stp>603729.SH</stp>
        <stp>2019-12-31</stp>
        <tr r="R3219" s="3"/>
      </tp>
      <tp>
        <v>-8.6456026157999997</v>
        <stp/>
        <stp>EM_S_FA_YOY_OR</stp>
        <stp>2</stp>
        <stp>603721.SH</stp>
        <stp>2021-12-31</stp>
        <tr r="T3213" s="3"/>
      </tp>
      <tp>
        <v>-18.9877514999</v>
        <stp/>
        <stp>EM_S_FA_YOY_OR</stp>
        <stp>2</stp>
        <stp>603722.SH</stp>
        <stp>2022-12-31</stp>
        <tr r="U3214" s="3"/>
      </tp>
      <tp>
        <v>-18.011593231999999</v>
        <stp/>
        <stp>EM_S_FA_YOY_OR</stp>
        <stp>2</stp>
        <stp>603730.SH</stp>
        <stp>2020-12-31</stp>
        <tr r="S3220" s="3"/>
      </tp>
      <tp>
        <v>30.462512781600001</v>
        <stp/>
        <stp>EM_S_FA_YOY_OR</stp>
        <stp>2</stp>
        <stp>603799.SH</stp>
        <stp>2019-12-31</stp>
        <tr r="R3237" s="3"/>
      </tp>
      <tp>
        <v>18.4076743227</v>
        <stp/>
        <stp>EM_S_FA_YOY_OR</stp>
        <stp>2</stp>
        <stp>603789.SH</stp>
        <stp>2019-12-31</stp>
        <tr r="R3234" s="3"/>
      </tp>
      <tp>
        <v>35.208738488900003</v>
        <stp/>
        <stp>EM_S_FA_YOY_OR</stp>
        <stp>2</stp>
        <stp>603679.SH</stp>
        <stp>2019-12-31</stp>
        <tr r="R3195" s="3"/>
      </tp>
      <tp>
        <v>-2.0624362662000002</v>
        <stp/>
        <stp>EM_S_FA_YOY_OR</stp>
        <stp>2</stp>
        <stp>603669.SH</stp>
        <stp>2019-12-31</stp>
        <tr r="R3191" s="3"/>
      </tp>
      <tp>
        <v>44.925681295899999</v>
        <stp/>
        <stp>EM_S_FA_YOY_OR</stp>
        <stp>2</stp>
        <stp>603659.SH</stp>
        <stp>2019-12-31</stp>
        <tr r="R3184" s="3"/>
      </tp>
      <tp>
        <v>-7.5683778747000003</v>
        <stp/>
        <stp>EM_S_FA_YOY_OR</stp>
        <stp>2</stp>
        <stp>603660.SH</stp>
        <stp>2020-12-31</stp>
        <tr r="S3185" s="3"/>
      </tp>
      <tp>
        <v>21.8149101371</v>
        <stp/>
        <stp>EM_S_FA_YOY_OR</stp>
        <stp>2</stp>
        <stp>603661.SH</stp>
        <stp>2021-12-31</stp>
        <tr r="T3186" s="3"/>
      </tp>
      <tp>
        <v>40.124711194699998</v>
        <stp/>
        <stp>EM_S_FA_YOY_OR</stp>
        <stp>2</stp>
        <stp>603600.SH</stp>
        <stp>2020-12-31</stp>
        <tr r="S3156" s="3"/>
      </tp>
      <tp>
        <v>-14.038521984999999</v>
        <stp/>
        <stp>EM_S_FA_YOY_OR</stp>
        <stp>2</stp>
        <stp>603601.SH</stp>
        <stp>2021-12-31</stp>
        <tr r="T3157" s="3"/>
      </tp>
      <tp>
        <v>28.2865701847</v>
        <stp/>
        <stp>EM_S_FA_YOY_OR</stp>
        <stp>2</stp>
        <stp>603602.SH</stp>
        <stp>2022-12-31</stp>
        <tr r="U3158" s="3"/>
      </tp>
      <tp>
        <v>12.5632306293</v>
        <stp/>
        <stp>EM_S_FA_YOY_OR</stp>
        <stp>2</stp>
        <stp>603639.SH</stp>
        <stp>2019-12-31</stp>
        <tr r="R3179" s="3"/>
      </tp>
      <tp>
        <v>44.392906125000003</v>
        <stp/>
        <stp>EM_S_FA_YOY_OR</stp>
        <stp>2</stp>
        <stp>603611.SH</stp>
        <stp>2021-12-31</stp>
        <tr r="T3165" s="3"/>
      </tp>
      <tp>
        <v>105.1246949798</v>
        <stp/>
        <stp>EM_S_FA_YOY_OR</stp>
        <stp>2</stp>
        <stp>603612.SH</stp>
        <stp>2022-12-31</stp>
        <tr r="U3166" s="3"/>
      </tp>
      <tp>
        <v>77.220731531799998</v>
        <stp/>
        <stp>EM_S_FA_YOY_OR</stp>
        <stp>2</stp>
        <stp>603619.SH</stp>
        <stp>2019-12-31</stp>
        <tr r="R3171" s="3"/>
      </tp>
      <tp>
        <v>12.959939155300001</v>
        <stp/>
        <stp>EM_S_FA_YOY_OR</stp>
        <stp>2</stp>
        <stp>603609.SH</stp>
        <stp>2019-12-31</stp>
        <tr r="R3164" s="3"/>
      </tp>
      <tp>
        <v>1.9667981335</v>
        <stp/>
        <stp>EM_S_FA_YOY_OR</stp>
        <stp>2</stp>
        <stp>603630.SH</stp>
        <stp>2020-12-31</stp>
        <tr r="S3174" s="3"/>
      </tp>
      <tp>
        <v>41.626177866299997</v>
        <stp/>
        <stp>EM_S_FA_YOY_OR</stp>
        <stp>2</stp>
        <stp>603690.SH</stp>
        <stp>2020-12-31</stp>
        <tr r="S3201" s="3"/>
      </tp>
      <tp>
        <v>9.9155041622999995</v>
        <stp/>
        <stp>EM_S_FA_YOY_OR</stp>
        <stp>2</stp>
        <stp>603699.SH</stp>
        <stp>2019-12-31</stp>
        <tr r="R3204" s="3"/>
      </tp>
      <tp>
        <v>28.7019146236</v>
        <stp/>
        <stp>EM_S_FA_YOY_OR</stp>
        <stp>2</stp>
        <stp>603689.SH</stp>
        <stp>2019-12-31</stp>
        <tr r="R3200" s="3"/>
      </tp>
      <tp>
        <v>0.79557397839999999</v>
        <stp/>
        <stp>EM_S_FA_YOY_OR</stp>
        <stp>2</stp>
        <stp>603579.SH</stp>
        <stp>2019-12-31</stp>
        <tr r="R3147" s="3"/>
      </tp>
      <tp>
        <v>-12.717669168600001</v>
        <stp/>
        <stp>EM_S_FA_YOY_OR</stp>
        <stp>2</stp>
        <stp>603569.SH</stp>
        <stp>2019-12-31</stp>
        <tr r="R3144" s="3"/>
      </tp>
      <tp>
        <v>-1.1545498851</v>
        <stp/>
        <stp>EM_S_FA_YOY_OR</stp>
        <stp>2</stp>
        <stp>603559.SH</stp>
        <stp>2019-12-31</stp>
        <tr r="R3140" s="3"/>
      </tp>
      <tp>
        <v>-18.587212476200001</v>
        <stp/>
        <stp>EM_S_FA_YOY_OR</stp>
        <stp>2</stp>
        <stp>603500.SH</stp>
        <stp>2020-12-31</stp>
        <tr r="S3120" s="3"/>
      </tp>
      <tp>
        <v>21.587730031500001</v>
        <stp/>
        <stp>EM_S_FA_YOY_OR</stp>
        <stp>2</stp>
        <stp>603501.SH</stp>
        <stp>2021-12-31</stp>
        <tr r="T3121" s="3"/>
      </tp>
      <tp>
        <v>0.12393249589999999</v>
        <stp/>
        <stp>EM_S_FA_YOY_OR</stp>
        <stp>2</stp>
        <stp>603519.SH</stp>
        <stp>2019-12-31</stp>
        <tr r="R3128" s="3"/>
      </tp>
      <tp>
        <v>4.4501644963000002</v>
        <stp/>
        <stp>EM_S_FA_YOY_OR</stp>
        <stp>2</stp>
        <stp>603520.SH</stp>
        <stp>2020-12-31</stp>
        <tr r="S3129" s="3"/>
      </tp>
      <tp>
        <v>0.33987587000000002</v>
        <stp/>
        <stp>EM_S_FA_YOY_OR</stp>
        <stp>2</stp>
        <stp>603580.SH</stp>
        <stp>2020-12-31</stp>
        <tr r="S3148" s="3"/>
      </tp>
      <tp>
        <v>9.2519194978999995</v>
        <stp/>
        <stp>EM_S_FA_YOY_OR</stp>
        <stp>2</stp>
        <stp>603599.SH</stp>
        <stp>2019-12-31</stp>
        <tr r="R3155" s="3"/>
      </tp>
      <tp>
        <v>9.4430706723999993</v>
        <stp/>
        <stp>EM_S_FA_YOY_OR</stp>
        <stp>2</stp>
        <stp>603589.SH</stp>
        <stp>2019-12-31</stp>
        <tr r="R3152" s="3"/>
      </tp>
      <tp>
        <v>46.488712382899998</v>
        <stp/>
        <stp>EM_S_FA_YOY_OR</stp>
        <stp>2</stp>
        <stp>603429.SH</stp>
        <stp>2019-12-31</stp>
        <tr r="R3111" s="3"/>
      </tp>
      <tp>
        <v>34.239475797099999</v>
        <stp/>
        <stp>EM_S_FA_YOY_OR</stp>
        <stp>2</stp>
        <stp>603421.SH</stp>
        <stp>2021-12-31</stp>
        <tr r="T3110" s="3"/>
      </tp>
      <tp>
        <v>-9.0334851581999995</v>
        <stp/>
        <stp>EM_S_FA_YOY_OR</stp>
        <stp>2</stp>
        <stp>603499.SH</stp>
        <stp>2019-12-31</stp>
        <tr r="R3119" s="3"/>
      </tp>
      <tp>
        <v>30.348604523500001</v>
        <stp/>
        <stp>EM_S_FA_YOY_OR</stp>
        <stp>2</stp>
        <stp>603369.SH</stp>
        <stp>2019-12-31</stp>
        <tr r="R3095" s="3"/>
      </tp>
      <tp>
        <v>26.533861191300002</v>
        <stp/>
        <stp>EM_S_FA_YOY_OR</stp>
        <stp>2</stp>
        <stp>603359.SH</stp>
        <stp>2019-12-31</stp>
        <tr r="R3088" s="3"/>
      </tp>
      <tp>
        <v>-14.033213895699999</v>
        <stp/>
        <stp>EM_S_FA_YOY_OR</stp>
        <stp>2</stp>
        <stp>603360.SH</stp>
        <stp>2020-12-31</stp>
        <tr r="S3089" s="3"/>
      </tp>
      <tp>
        <v>32.107561188299997</v>
        <stp/>
        <stp>EM_S_FA_YOY_OR</stp>
        <stp>2</stp>
        <stp>603300.SH</stp>
        <stp>2020-12-31</stp>
        <tr r="S3057" s="3"/>
      </tp>
      <tp>
        <v>-4.4887832970000003</v>
        <stp/>
        <stp>EM_S_FA_YOY_OR</stp>
        <stp>2</stp>
        <stp>603339.SH</stp>
        <stp>2019-12-31</stp>
        <tr r="R3083" s="3"/>
      </tp>
      <tp>
        <v>9.2729839233</v>
        <stp/>
        <stp>EM_S_FA_YOY_OR</stp>
        <stp>2</stp>
        <stp>603311.SH</stp>
        <stp>2021-12-31</stp>
        <tr r="T3063" s="3"/>
      </tp>
      <tp>
        <v>0.31006799909999999</v>
        <stp/>
        <stp>EM_S_FA_YOY_OR</stp>
        <stp>2</stp>
        <stp>603329.SH</stp>
        <stp>2019-12-31</stp>
        <tr r="R3075" s="3"/>
      </tp>
      <tp>
        <v>10.7555474117</v>
        <stp/>
        <stp>EM_S_FA_YOY_OR</stp>
        <stp>2</stp>
        <stp>603319.SH</stp>
        <stp>2019-12-31</stp>
        <tr r="R3068" s="3"/>
      </tp>
      <tp>
        <v>5.3559823213</v>
        <stp/>
        <stp>EM_S_FA_YOY_OR</stp>
        <stp>2</stp>
        <stp>603320.SH</stp>
        <stp>2020-12-31</stp>
        <tr r="S3069" s="3"/>
      </tp>
      <tp>
        <v>46.0088258651</v>
        <stp/>
        <stp>EM_S_FA_YOY_OR</stp>
        <stp>2</stp>
        <stp>603321.SH</stp>
        <stp>2021-12-31</stp>
        <tr r="T3070" s="3"/>
      </tp>
      <tp>
        <v>36.545294873899998</v>
        <stp/>
        <stp>EM_S_FA_YOY_OR</stp>
        <stp>2</stp>
        <stp>603322.SH</stp>
        <stp>2022-12-31</stp>
        <tr r="U3071" s="3"/>
      </tp>
      <tp>
        <v>33.2483859791</v>
        <stp/>
        <stp>EM_S_FA_YOY_OR</stp>
        <stp>2</stp>
        <stp>603309.SH</stp>
        <stp>2019-12-31</stp>
        <tr r="R3062" s="3"/>
      </tp>
      <tp>
        <v>6.0776086210000004</v>
        <stp/>
        <stp>EM_S_FA_YOY_OR</stp>
        <stp>2</stp>
        <stp>603330.SH</stp>
        <stp>2020-12-31</stp>
        <tr r="S3076" s="3"/>
      </tp>
      <tp>
        <v>25.927066203700001</v>
        <stp/>
        <stp>EM_S_FA_YOY_OR</stp>
        <stp>2</stp>
        <stp>603331.SH</stp>
        <stp>2021-12-31</stp>
        <tr r="T3077" s="3"/>
      </tp>
      <tp>
        <v>25.457800727599999</v>
        <stp/>
        <stp>EM_S_FA_YOY_OR</stp>
        <stp>2</stp>
        <stp>603380.SH</stp>
        <stp>2020-12-31</stp>
        <tr r="S3098" s="3"/>
      </tp>
      <tp>
        <v>-23.468428664400001</v>
        <stp/>
        <stp>EM_S_FA_YOY_OR</stp>
        <stp>2</stp>
        <stp>603399.SH</stp>
        <stp>2019-12-31</stp>
        <tr r="R3108" s="3"/>
      </tp>
      <tp>
        <v>-10.7205234723</v>
        <stp/>
        <stp>EM_S_FA_YOY_OR</stp>
        <stp>2</stp>
        <stp>603389.SH</stp>
        <stp>2019-12-31</stp>
        <tr r="R3104" s="3"/>
      </tp>
      <tp>
        <v>1.1917713151</v>
        <stp/>
        <stp>EM_S_FA_YOY_OR</stp>
        <stp>2</stp>
        <stp>603269.SH</stp>
        <stp>2019-12-31</stp>
        <tr r="R3048" s="3"/>
      </tp>
      <tp>
        <v>0.34351626870000002</v>
        <stp/>
        <stp>EM_S_FA_YOY_OR</stp>
        <stp>2</stp>
        <stp>603260.SH</stp>
        <stp>2020-12-31</stp>
        <tr r="S3045" s="3"/>
      </tp>
      <tp>
        <v>-9.1692579543000008</v>
        <stp/>
        <stp>EM_S_FA_YOY_OR</stp>
        <stp>2</stp>
        <stp>603200.SH</stp>
        <stp>2020-12-31</stp>
        <tr r="S3029" s="3"/>
      </tp>
      <tp>
        <v>-8.8020967592999995</v>
        <stp/>
        <stp>EM_S_FA_YOY_OR</stp>
        <stp>2</stp>
        <stp>603239.SH</stp>
        <stp>2019-12-31</stp>
        <tr r="R3043" s="3"/>
      </tp>
      <tp>
        <v>26.253987240600001</v>
        <stp/>
        <stp>EM_S_FA_YOY_OR</stp>
        <stp>2</stp>
        <stp>603229.SH</stp>
        <stp>2019-12-31</stp>
        <tr r="R3039" s="3"/>
      </tp>
      <tp>
        <v>-23.781596846300001</v>
        <stp/>
        <stp>EM_S_FA_YOY_OR</stp>
        <stp>2</stp>
        <stp>603222.SH</stp>
        <stp>2022-12-31</stp>
        <tr r="U3033" s="3"/>
      </tp>
      <tp>
        <v>7.9285419344000001</v>
        <stp/>
        <stp>EM_S_FA_YOY_OR</stp>
        <stp>2</stp>
        <stp>603232.SH</stp>
        <stp>2022-12-31</stp>
        <tr r="U3040" s="3"/>
      </tp>
      <tp>
        <v>-9.8536249378999994</v>
        <stp/>
        <stp>EM_S_FA_YOY_OR</stp>
        <stp>2</stp>
        <stp>603299.SH</stp>
        <stp>2019-12-31</stp>
        <tr r="R3056" s="3"/>
      </tp>
      <tp>
        <v>1.4082775904</v>
        <stp/>
        <stp>EM_S_FA_YOY_OR</stp>
        <stp>2</stp>
        <stp>603289.SH</stp>
        <stp>2019-12-31</stp>
        <tr r="R3054" s="3"/>
      </tp>
      <tp>
        <v>-10.847536915999999</v>
        <stp/>
        <stp>EM_S_FA_YOY_OR</stp>
        <stp>2</stp>
        <stp>603179.SH</stp>
        <stp>2019-12-31</stp>
        <tr r="R3018" s="3"/>
      </tp>
      <tp>
        <v>34.988716039800003</v>
        <stp/>
        <stp>EM_S_FA_YOY_OR</stp>
        <stp>2</stp>
        <stp>603169.SH</stp>
        <stp>2019-12-31</stp>
        <tr r="R3015" s="3"/>
      </tp>
      <tp>
        <v>-11.491929300100001</v>
        <stp/>
        <stp>EM_S_FA_YOY_OR</stp>
        <stp>2</stp>
        <stp>603159.SH</stp>
        <stp>2019-12-31</stp>
        <tr r="R3009" s="3"/>
      </tp>
      <tp>
        <v>3.3062341283999999</v>
        <stp/>
        <stp>EM_S_FA_YOY_OR</stp>
        <stp>2</stp>
        <stp>603160.SH</stp>
        <stp>2020-12-31</stp>
        <tr r="S3010" s="3"/>
      </tp>
      <tp>
        <v>7.1679882901000003</v>
        <stp/>
        <stp>EM_S_FA_YOY_OR</stp>
        <stp>2</stp>
        <stp>603100.SH</stp>
        <stp>2020-12-31</stp>
        <tr r="S2987" s="3"/>
      </tp>
      <tp>
        <v>12.864216149300001</v>
        <stp/>
        <stp>EM_S_FA_YOY_OR</stp>
        <stp>2</stp>
        <stp>603101.SH</stp>
        <stp>2021-12-31</stp>
        <tr r="T2988" s="3"/>
      </tp>
      <tp>
        <v>14.856313547299999</v>
        <stp/>
        <stp>EM_S_FA_YOY_OR</stp>
        <stp>2</stp>
        <stp>603139.SH</stp>
        <stp>2019-12-31</stp>
        <tr r="R3007" s="3"/>
      </tp>
      <tp>
        <v>0.54586005510000002</v>
        <stp/>
        <stp>EM_S_FA_YOY_OR</stp>
        <stp>2</stp>
        <stp>603110.SH</stp>
        <stp>2020-12-31</stp>
        <tr r="S2992" s="3"/>
      </tp>
      <tp>
        <v>5.9988125309000004</v>
        <stp/>
        <stp>EM_S_FA_YOY_OR</stp>
        <stp>2</stp>
        <stp>603111.SH</stp>
        <stp>2021-12-31</stp>
        <tr r="T2993" s="3"/>
      </tp>
      <tp>
        <v>27.372981171300001</v>
        <stp/>
        <stp>EM_S_FA_YOY_OR</stp>
        <stp>2</stp>
        <stp>603129.SH</stp>
        <stp>2019-12-31</stp>
        <tr r="R3002" s="3"/>
      </tp>
      <tp>
        <v>20.776956258399998</v>
        <stp/>
        <stp>EM_S_FA_YOY_OR</stp>
        <stp>2</stp>
        <stp>603131.SH</stp>
        <stp>2021-12-31</stp>
        <tr r="T3003" s="3"/>
      </tp>
      <tp>
        <v>24.201718556399999</v>
        <stp/>
        <stp>EM_S_FA_YOY_OR</stp>
        <stp>2</stp>
        <stp>603180.SH</stp>
        <stp>2020-12-31</stp>
        <tr r="S3019" s="3"/>
      </tp>
      <tp>
        <v>20.059470811099999</v>
        <stp/>
        <stp>EM_S_FA_YOY_OR</stp>
        <stp>2</stp>
        <stp>603181.SH</stp>
        <stp>2021-12-31</stp>
        <tr r="T3020" s="3"/>
      </tp>
      <tp>
        <v>10.695254783199999</v>
        <stp/>
        <stp>EM_S_FA_YOY_OR</stp>
        <stp>2</stp>
        <stp>603199.SH</stp>
        <stp>2019-12-31</stp>
        <tr r="R3028" s="3"/>
      </tp>
      <tp>
        <v>47.712804045600002</v>
        <stp/>
        <stp>EM_S_FA_YOY_OR</stp>
        <stp>2</stp>
        <stp>603189.SH</stp>
        <stp>2019-12-31</stp>
        <tr r="R3024" s="3"/>
      </tp>
      <tp>
        <v>12.0460806201</v>
        <stp/>
        <stp>EM_S_FA_YOY_OR</stp>
        <stp>2</stp>
        <stp>603040.SH</stp>
        <stp>2020-12-31</stp>
        <tr r="S2961" s="3"/>
      </tp>
      <tp>
        <v>27.058622293900001</v>
        <stp/>
        <stp>EM_S_FA_YOY_OR</stp>
        <stp>2</stp>
        <stp>603041.SH</stp>
        <stp>2021-12-31</stp>
        <tr r="T2962" s="3"/>
      </tp>
      <tp>
        <v>-7.6057898995000004</v>
        <stp/>
        <stp>EM_S_FA_YOY_OR</stp>
        <stp>2</stp>
        <stp>603042.SH</stp>
        <stp>2022-12-31</stp>
        <tr r="U2963" s="3"/>
      </tp>
      <tp>
        <v>5.3662313716999996</v>
        <stp/>
        <stp>EM_S_FA_YOY_OR</stp>
        <stp>2</stp>
        <stp>603079.SH</stp>
        <stp>2019-12-31</stp>
        <tr r="R2976" s="3"/>
      </tp>
      <tp>
        <v>22.806205068800001</v>
        <stp/>
        <stp>EM_S_FA_YOY_OR</stp>
        <stp>2</stp>
        <stp>603050.SH</stp>
        <stp>2020-12-31</stp>
        <tr r="S2965" s="3"/>
      </tp>
      <tp>
        <v>-6.8444904341999999</v>
        <stp/>
        <stp>EM_S_FA_YOY_OR</stp>
        <stp>2</stp>
        <stp>603069.SH</stp>
        <stp>2019-12-31</stp>
        <tr r="R2972" s="3"/>
      </tp>
      <tp>
        <v>30.123240197499999</v>
        <stp/>
        <stp>EM_S_FA_YOY_OR</stp>
        <stp>2</stp>
        <stp>603060.SH</stp>
        <stp>2020-12-31</stp>
        <tr r="S2968" s="3"/>
      </tp>
      <tp>
        <v>-2.3119143913000002</v>
        <stp/>
        <stp>EM_S_FA_YOY_OR</stp>
        <stp>2</stp>
        <stp>603000.SH</stp>
        <stp>2020-12-31</stp>
        <tr r="S2926" s="3"/>
      </tp>
      <tp>
        <v>8.0613972505000007</v>
        <stp/>
        <stp>EM_S_FA_YOY_OR</stp>
        <stp>2</stp>
        <stp>603001.SH</stp>
        <stp>2021-12-31</stp>
        <tr r="T2927" s="3"/>
      </tp>
      <tp>
        <v>-32.121422512999999</v>
        <stp/>
        <stp>EM_S_FA_YOY_OR</stp>
        <stp>2</stp>
        <stp>603002.SH</stp>
        <stp>2022-12-31</stp>
        <tr r="U2928" s="3"/>
      </tp>
      <tp>
        <v>28.142032055000001</v>
        <stp/>
        <stp>EM_S_FA_YOY_OR</stp>
        <stp>2</stp>
        <stp>603039.SH</stp>
        <stp>2019-12-31</stp>
        <tr r="R2960" s="3"/>
      </tp>
      <tp>
        <v>20.746512645999999</v>
        <stp/>
        <stp>EM_S_FA_YOY_OR</stp>
        <stp>2</stp>
        <stp>603010.SH</stp>
        <stp>2020-12-31</stp>
        <tr r="S2935" s="3"/>
      </tp>
      <tp>
        <v>43.955041526099997</v>
        <stp/>
        <stp>EM_S_FA_YOY_OR</stp>
        <stp>2</stp>
        <stp>603011.SH</stp>
        <stp>2021-12-31</stp>
        <tr r="T2936" s="3"/>
      </tp>
      <tp>
        <v>-0.24553785349999999</v>
        <stp/>
        <stp>EM_S_FA_YOY_OR</stp>
        <stp>2</stp>
        <stp>603012.SH</stp>
        <stp>2022-12-31</stp>
        <tr r="U2937" s="3"/>
      </tp>
      <tp>
        <v>38.892892947999997</v>
        <stp/>
        <stp>EM_S_FA_YOY_OR</stp>
        <stp>2</stp>
        <stp>603029.SH</stp>
        <stp>2019-12-31</stp>
        <tr r="R2951" s="3"/>
      </tp>
      <tp>
        <v>5.1849080145000004</v>
        <stp/>
        <stp>EM_S_FA_YOY_OR</stp>
        <stp>2</stp>
        <stp>603019.SH</stp>
        <stp>2019-12-31</stp>
        <tr r="R2942" s="3"/>
      </tp>
      <tp>
        <v>7.8231978300999998</v>
        <stp/>
        <stp>EM_S_FA_YOY_OR</stp>
        <stp>2</stp>
        <stp>603020.SH</stp>
        <stp>2020-12-31</stp>
        <tr r="S2943" s="3"/>
      </tp>
      <tp>
        <v>-13.8272126109</v>
        <stp/>
        <stp>EM_S_FA_YOY_OR</stp>
        <stp>2</stp>
        <stp>603021.SH</stp>
        <stp>2021-12-31</stp>
        <tr r="T2944" s="3"/>
      </tp>
      <tp>
        <v>8.8555282965999993</v>
        <stp/>
        <stp>EM_S_FA_YOY_OR</stp>
        <stp>2</stp>
        <stp>603022.SH</stp>
        <stp>2022-12-31</stp>
        <tr r="U2945" s="3"/>
      </tp>
      <tp>
        <v>7.0133717296000002</v>
        <stp/>
        <stp>EM_S_FA_YOY_OR</stp>
        <stp>2</stp>
        <stp>603009.SH</stp>
        <stp>2019-12-31</stp>
        <tr r="R2934" s="3"/>
      </tp>
      <tp>
        <v>-21.798239586000001</v>
        <stp/>
        <stp>EM_S_FA_YOY_OR</stp>
        <stp>2</stp>
        <stp>603030.SH</stp>
        <stp>2020-12-31</stp>
        <tr r="S2952" s="3"/>
      </tp>
      <tp>
        <v>-5.0129091905000003</v>
        <stp/>
        <stp>EM_S_FA_YOY_OR</stp>
        <stp>2</stp>
        <stp>603031.SH</stp>
        <stp>2021-12-31</stp>
        <tr r="T2953" s="3"/>
      </tp>
      <tp>
        <v>114.64404141510001</v>
        <stp/>
        <stp>EM_S_FA_YOY_OR</stp>
        <stp>2</stp>
        <stp>603032.SH</stp>
        <stp>2022-12-31</stp>
        <tr r="U2954" s="3"/>
      </tp>
      <tp>
        <v>17.912649163899999</v>
        <stp/>
        <stp>EM_S_FA_YOY_OR</stp>
        <stp>2</stp>
        <stp>603081.SH</stp>
        <stp>2021-12-31</stp>
        <tr r="T2977" s="3"/>
      </tp>
      <tp>
        <v>-33.746055996199999</v>
        <stp/>
        <stp>EM_S_FA_YOY_OR</stp>
        <stp>2</stp>
        <stp>603090.SH</stp>
        <stp>2020-12-31</stp>
        <tr r="S2983" s="3"/>
      </tp>
      <tp>
        <v>0.65823995199999996</v>
        <stp/>
        <stp>EM_S_FA_YOY_OR</stp>
        <stp>2</stp>
        <stp>603099.SH</stp>
        <stp>2019-12-31</stp>
        <tr r="R2986" s="3"/>
      </tp>
      <tp>
        <v>2.4193619043000001</v>
        <stp/>
        <stp>EM_S_FA_YOY_OR</stp>
        <stp>2</stp>
        <stp>603089.SH</stp>
        <stp>2019-12-31</stp>
        <tr r="R2982" s="3"/>
      </tp>
      <tp>
        <v>10.5878940872</v>
        <stp/>
        <stp>EM_S_FA_YOY_OR</stp>
        <stp>2</stp>
        <stp>603979.SH</stp>
        <stp>2019-12-31</stp>
        <tr r="R3319" s="3"/>
      </tp>
      <tp>
        <v>13.2181198787</v>
        <stp/>
        <stp>EM_S_FA_YOY_OR</stp>
        <stp>2</stp>
        <stp>603969.SH</stp>
        <stp>2019-12-31</stp>
        <tr r="R3314" s="3"/>
      </tp>
      <tp>
        <v>18.071761410899999</v>
        <stp/>
        <stp>EM_S_FA_YOY_OR</stp>
        <stp>2</stp>
        <stp>603959.SH</stp>
        <stp>2019-12-31</stp>
        <tr r="R3309" s="3"/>
      </tp>
      <tp>
        <v>-3.7874561956999999</v>
        <stp/>
        <stp>EM_S_FA_YOY_OR</stp>
        <stp>2</stp>
        <stp>603960.SH</stp>
        <stp>2020-12-31</stp>
        <tr r="S3310" s="3"/>
      </tp>
      <tp>
        <v>52.9314313828</v>
        <stp/>
        <stp>EM_S_FA_YOY_OR</stp>
        <stp>2</stp>
        <stp>603970.SH</stp>
        <stp>2020-12-31</stp>
        <tr r="S3315" s="3"/>
      </tp>
      <tp>
        <v>-6.9478883601000003</v>
        <stp/>
        <stp>EM_S_FA_YOY_OR</stp>
        <stp>2</stp>
        <stp>603900.SH</stp>
        <stp>2020-12-31</stp>
        <tr r="S3286" s="3"/>
      </tp>
      <tp>
        <v>34.018440273800003</v>
        <stp/>
        <stp>EM_S_FA_YOY_OR</stp>
        <stp>2</stp>
        <stp>603901.SH</stp>
        <stp>2021-12-31</stp>
        <tr r="T3287" s="3"/>
      </tp>
      <tp>
        <v>48.659109549199997</v>
        <stp/>
        <stp>EM_S_FA_YOY_OR</stp>
        <stp>2</stp>
        <stp>603939.SH</stp>
        <stp>2019-12-31</stp>
        <tr r="R3306" s="3"/>
      </tp>
      <tp>
        <v>-6.3349187506</v>
        <stp/>
        <stp>EM_S_FA_YOY_OR</stp>
        <stp>2</stp>
        <stp>603912.SH</stp>
        <stp>2022-12-31</stp>
        <tr r="U3292" s="3"/>
      </tp>
      <tp>
        <v>-17.1236522357</v>
        <stp/>
        <stp>EM_S_FA_YOY_OR</stp>
        <stp>2</stp>
        <stp>603929.SH</stp>
        <stp>2019-12-31</stp>
        <tr r="R3301" s="3"/>
      </tp>
      <tp>
        <v>11.7603889146</v>
        <stp/>
        <stp>EM_S_FA_YOY_OR</stp>
        <stp>2</stp>
        <stp>603919.SH</stp>
        <stp>2019-12-31</stp>
        <tr r="R3296" s="3"/>
      </tp>
      <tp>
        <v>3.9784396279999998</v>
        <stp/>
        <stp>EM_S_FA_YOY_OR</stp>
        <stp>2</stp>
        <stp>603920.SH</stp>
        <stp>2020-12-31</stp>
        <tr r="S3297" s="3"/>
      </tp>
      <tp>
        <v>0.23054644329999999</v>
        <stp/>
        <stp>EM_S_FA_YOY_OR</stp>
        <stp>2</stp>
        <stp>603922.SH</stp>
        <stp>2022-12-31</stp>
        <tr r="U3298" s="3"/>
      </tp>
      <tp>
        <v>20.981050152400002</v>
        <stp/>
        <stp>EM_S_FA_YOY_OR</stp>
        <stp>2</stp>
        <stp>603909.SH</stp>
        <stp>2019-12-31</stp>
        <tr r="R3291" s="3"/>
      </tp>
      <tp>
        <v>-30.447248630800001</v>
        <stp/>
        <stp>EM_S_FA_YOY_OR</stp>
        <stp>2</stp>
        <stp>603980.SH</stp>
        <stp>2020-12-31</stp>
        <tr r="S3320" s="3"/>
      </tp>
      <tp>
        <v>-7.5161879457999996</v>
        <stp/>
        <stp>EM_S_FA_YOY_OR</stp>
        <stp>2</stp>
        <stp>603990.SH</stp>
        <stp>2020-12-31</stp>
        <tr r="S3326" s="3"/>
      </tp>
      <tp>
        <v>-58.840560614399998</v>
        <stp/>
        <stp>EM_S_FA_YOY_OR</stp>
        <stp>2</stp>
        <stp>603991.SH</stp>
        <stp>2021-12-31</stp>
        <tr r="T3327" s="3"/>
      </tp>
      <tp>
        <v>27.757600136699999</v>
        <stp/>
        <stp>EM_S_FA_YOY_OR</stp>
        <stp>2</stp>
        <stp>603999.SH</stp>
        <stp>2019-12-31</stp>
        <tr r="R3331" s="3"/>
      </tp>
      <tp>
        <v>4.1012567740000003</v>
        <stp/>
        <stp>EM_S_FA_YOY_OR</stp>
        <stp>2</stp>
        <stp>603989.SH</stp>
        <stp>2019-12-31</stp>
        <tr r="R3325" s="3"/>
      </tp>
      <tp>
        <v>-29.511313171699999</v>
        <stp/>
        <stp>EM_S_FA_YOY_OR</stp>
        <stp>2</stp>
        <stp>603879.SH</stp>
        <stp>2019-12-31</stp>
        <tr r="R3272" s="3"/>
      </tp>
      <tp>
        <v>6.4756881769000003</v>
        <stp/>
        <stp>EM_S_FA_YOY_OR</stp>
        <stp>2</stp>
        <stp>603869.SH</stp>
        <stp>2019-12-31</stp>
        <tr r="R3269" s="3"/>
      </tp>
      <tp>
        <v>87.716352851600007</v>
        <stp/>
        <stp>EM_S_FA_YOY_OR</stp>
        <stp>2</stp>
        <stp>603859.SH</stp>
        <stp>2019-12-31</stp>
        <tr r="R3264" s="3"/>
      </tp>
      <tp>
        <v>-17.1021851703</v>
        <stp/>
        <stp>EM_S_FA_YOY_OR</stp>
        <stp>2</stp>
        <stp>603860.SH</stp>
        <stp>2020-12-31</stp>
        <tr r="S3265" s="3"/>
      </tp>
      <tp>
        <v>15.995147746400001</v>
        <stp/>
        <stp>EM_S_FA_YOY_OR</stp>
        <stp>2</stp>
        <stp>603861.SH</stp>
        <stp>2021-12-31</stp>
        <tr r="T3266" s="3"/>
      </tp>
      <tp>
        <v>-35.280605489400003</v>
        <stp/>
        <stp>EM_S_FA_YOY_OR</stp>
        <stp>2</stp>
        <stp>603800.SH</stp>
        <stp>2020-12-31</stp>
        <tr r="S3238" s="3"/>
      </tp>
      <tp>
        <v>34.171907590799997</v>
        <stp/>
        <stp>EM_S_FA_YOY_OR</stp>
        <stp>2</stp>
        <stp>603801.SH</stp>
        <stp>2021-12-31</stp>
        <tr r="T3239" s="3"/>
      </tp>
      <tp>
        <v>47.827485636699997</v>
        <stp/>
        <stp>EM_S_FA_YOY_OR</stp>
        <stp>2</stp>
        <stp>603839.SH</stp>
        <stp>2019-12-31</stp>
        <tr r="R3258" s="3"/>
      </tp>
      <tp>
        <v>-8.4638669534000002</v>
        <stp/>
        <stp>EM_S_FA_YOY_OR</stp>
        <stp>2</stp>
        <stp>603811.SH</stp>
        <stp>2021-12-31</stp>
        <tr r="T3244" s="3"/>
      </tp>
      <tp>
        <v>9.6782118501000003</v>
        <stp/>
        <stp>EM_S_FA_YOY_OR</stp>
        <stp>2</stp>
        <stp>603829.SH</stp>
        <stp>2019-12-31</stp>
        <tr r="R3255" s="3"/>
      </tp>
      <tp>
        <v>15.616098963500001</v>
        <stp/>
        <stp>EM_S_FA_YOY_OR</stp>
        <stp>2</stp>
        <stp>603819.SH</stp>
        <stp>2019-12-31</stp>
        <tr r="R3249" s="3"/>
      </tp>
      <tp>
        <v>67.592981851800005</v>
        <stp/>
        <stp>EM_S_FA_YOY_OR</stp>
        <stp>2</stp>
        <stp>603822.SH</stp>
        <stp>2022-12-31</stp>
        <tr r="U3250" s="3"/>
      </tp>
      <tp>
        <v>-0.27291523550000002</v>
        <stp/>
        <stp>EM_S_FA_YOY_OR</stp>
        <stp>2</stp>
        <stp>603809.SH</stp>
        <stp>2019-12-31</stp>
        <tr r="R3243" s="3"/>
      </tp>
      <tp>
        <v>118.1057688057</v>
        <stp/>
        <stp>EM_S_FA_YOY_OR</stp>
        <stp>2</stp>
        <stp>603880.SH</stp>
        <stp>2020-12-31</stp>
        <tr r="S3273" s="3"/>
      </tp>
      <tp>
        <v>32.548421982100002</v>
        <stp/>
        <stp>EM_S_FA_YOY_OR</stp>
        <stp>2</stp>
        <stp>603881.SH</stp>
        <stp>2021-12-31</stp>
        <tr r="T3274" s="3"/>
      </tp>
      <tp>
        <v>29.580379783000001</v>
        <stp/>
        <stp>EM_S_FA_YOY_OR</stp>
        <stp>2</stp>
        <stp>603882.SH</stp>
        <stp>2022-12-31</stp>
        <tr r="U3275" s="3"/>
      </tp>
      <tp>
        <v>77.363884768399998</v>
        <stp/>
        <stp>EM_S_FA_YOY_OR</stp>
        <stp>2</stp>
        <stp>603890.SH</stp>
        <stp>2020-12-31</stp>
        <tr r="S3282" s="3"/>
      </tp>
      <tp>
        <v>30.534461025999999</v>
        <stp/>
        <stp>EM_S_FA_YOY_OR</stp>
        <stp>2</stp>
        <stp>603899.SH</stp>
        <stp>2019-12-31</stp>
        <tr r="R3285" s="3"/>
      </tp>
      <tp>
        <v>5.5956773345000004</v>
        <stp/>
        <stp>EM_S_FA_YOY_OR</stp>
        <stp>2</stp>
        <stp>603889.SH</stp>
        <stp>2019-12-31</stp>
        <tr r="R3281" s="3"/>
      </tp>
      <tp>
        <v>-19.22102697</v>
        <stp/>
        <stp>EM_S_FA_YOY_OR</stp>
        <stp>2</stp>
        <stp>002700.SZ</stp>
        <stp>2020-12-31</stp>
        <tr r="S1109" s="3"/>
      </tp>
      <tp>
        <v>20.220162818399999</v>
        <stp/>
        <stp>EM_S_FA_YOY_OR</stp>
        <stp>2</stp>
        <stp>002701.SZ</stp>
        <stp>2021-12-31</stp>
        <tr r="T1110" s="3"/>
      </tp>
      <tp>
        <v>4.5861797795000001</v>
        <stp/>
        <stp>EM_S_FA_YOY_OR</stp>
        <stp>2</stp>
        <stp>002702.SZ</stp>
        <stp>2022-12-31</stp>
        <tr r="U1111" s="3"/>
      </tp>
      <tp>
        <v>-5.2314030584999998</v>
        <stp/>
        <stp>EM_S_FA_YOY_OR</stp>
        <stp>2</stp>
        <stp>002739.SZ</stp>
        <stp>2019-12-31</stp>
        <tr r="R1144" s="3"/>
      </tp>
      <tp>
        <v>-5.9523207233999997</v>
        <stp/>
        <stp>EM_S_FA_YOY_OR</stp>
        <stp>2</stp>
        <stp>002712.SZ</stp>
        <stp>2022-12-31</stp>
        <tr r="U1118" s="3"/>
      </tp>
      <tp>
        <v>0.68849784749999998</v>
        <stp/>
        <stp>EM_S_FA_YOY_OR</stp>
        <stp>2</stp>
        <stp>002729.SZ</stp>
        <stp>2019-12-31</stp>
        <tr r="R1134" s="3"/>
      </tp>
      <tp>
        <v>11.723523506999999</v>
        <stp/>
        <stp>EM_S_FA_YOY_OR</stp>
        <stp>2</stp>
        <stp>002719.SZ</stp>
        <stp>2019-12-31</stp>
        <tr r="R1125" s="3"/>
      </tp>
      <tp>
        <v>-24.2644679844</v>
        <stp/>
        <stp>EM_S_FA_YOY_OR</stp>
        <stp>2</stp>
        <stp>002721.SZ</stp>
        <stp>2021-12-31</stp>
        <tr r="T1126" s="3"/>
      </tp>
      <tp>
        <v>-9.9695869597000009</v>
        <stp/>
        <stp>EM_S_FA_YOY_OR</stp>
        <stp>2</stp>
        <stp>002722.SZ</stp>
        <stp>2022-12-31</stp>
        <tr r="U1127" s="3"/>
      </tp>
      <tp>
        <v>32.441954197199998</v>
        <stp/>
        <stp>EM_S_FA_YOY_OR</stp>
        <stp>2</stp>
        <stp>002709.SZ</stp>
        <stp>2019-12-31</stp>
        <tr r="R1117" s="3"/>
      </tp>
      <tp>
        <v>-19.391213448399998</v>
        <stp/>
        <stp>EM_S_FA_YOY_OR</stp>
        <stp>2</stp>
        <stp>002730.SZ</stp>
        <stp>2020-12-31</stp>
        <tr r="S1135" s="3"/>
      </tp>
      <tp>
        <v>74.455295402499999</v>
        <stp/>
        <stp>EM_S_FA_YOY_OR</stp>
        <stp>2</stp>
        <stp>002731.SZ</stp>
        <stp>2021-12-31</stp>
        <tr r="T1136" s="3"/>
      </tp>
      <tp>
        <v>-5.5197203320000003</v>
        <stp/>
        <stp>EM_S_FA_YOY_OR</stp>
        <stp>2</stp>
        <stp>002732.SZ</stp>
        <stp>2022-12-31</stp>
        <tr r="U1137" s="3"/>
      </tp>
      <tp>
        <v>-21.9871114697</v>
        <stp/>
        <stp>EM_S_FA_YOY_OR</stp>
        <stp>2</stp>
        <stp>002740.SZ</stp>
        <stp>2020-12-31</stp>
        <tr r="S1145" s="3"/>
      </tp>
      <tp>
        <v>28.0912063257</v>
        <stp/>
        <stp>EM_S_FA_YOY_OR</stp>
        <stp>2</stp>
        <stp>002741.SZ</stp>
        <stp>2021-12-31</stp>
        <tr r="T1146" s="3"/>
      </tp>
      <tp>
        <v>-16.556754269799999</v>
        <stp/>
        <stp>EM_S_FA_YOY_OR</stp>
        <stp>2</stp>
        <stp>002742.SZ</stp>
        <stp>2022-12-31</stp>
        <tr r="U1147" s="3"/>
      </tp>
      <tp>
        <v>-5.0110483913000001</v>
        <stp/>
        <stp>EM_S_FA_YOY_OR</stp>
        <stp>2</stp>
        <stp>002779.SZ</stp>
        <stp>2019-12-31</stp>
        <tr r="R1179" s="3"/>
      </tp>
      <tp>
        <v>-7.7247358267999999</v>
        <stp/>
        <stp>EM_S_FA_YOY_OR</stp>
        <stp>2</stp>
        <stp>002750.SZ</stp>
        <stp>2020-12-31</stp>
        <tr r="S1154" s="3"/>
      </tp>
      <tp>
        <v>20.778746212600002</v>
        <stp/>
        <stp>EM_S_FA_YOY_OR</stp>
        <stp>2</stp>
        <stp>002752.SZ</stp>
        <stp>2022-12-31</stp>
        <tr r="U1155" s="3"/>
      </tp>
      <tp>
        <v>12.822534124400001</v>
        <stp/>
        <stp>EM_S_FA_YOY_OR</stp>
        <stp>2</stp>
        <stp>002769.SZ</stp>
        <stp>2019-12-31</stp>
        <tr r="R1170" s="3"/>
      </tp>
      <tp>
        <v>-10.029467002100001</v>
        <stp/>
        <stp>EM_S_FA_YOY_OR</stp>
        <stp>2</stp>
        <stp>002759.SZ</stp>
        <stp>2019-12-31</stp>
        <tr r="R1161" s="3"/>
      </tp>
      <tp>
        <v>15.3720290243</v>
        <stp/>
        <stp>EM_S_FA_YOY_OR</stp>
        <stp>2</stp>
        <stp>002760.SZ</stp>
        <stp>2020-12-31</stp>
        <tr r="S1162" s="3"/>
      </tp>
      <tp>
        <v>19.8433320651</v>
        <stp/>
        <stp>EM_S_FA_YOY_OR</stp>
        <stp>2</stp>
        <stp>002761.SZ</stp>
        <stp>2021-12-31</stp>
        <tr r="T1163" s="3"/>
      </tp>
      <tp>
        <v>-18.025888007100001</v>
        <stp/>
        <stp>EM_S_FA_YOY_OR</stp>
        <stp>2</stp>
        <stp>002762.SZ</stp>
        <stp>2022-12-31</stp>
        <tr r="U1164" s="3"/>
      </tp>
      <tp>
        <v>17.2010146953</v>
        <stp/>
        <stp>EM_S_FA_YOY_OR</stp>
        <stp>2</stp>
        <stp>002749.SZ</stp>
        <stp>2019-12-31</stp>
        <tr r="R1153" s="3"/>
      </tp>
      <tp>
        <v>-3.1556864653000001</v>
        <stp/>
        <stp>EM_S_FA_YOY_OR</stp>
        <stp>2</stp>
        <stp>002771.SZ</stp>
        <stp>2021-12-31</stp>
        <tr r="T1171" s="3"/>
      </tp>
      <tp>
        <v>26.612380455899999</v>
        <stp/>
        <stp>EM_S_FA_YOY_OR</stp>
        <stp>2</stp>
        <stp>002772.SZ</stp>
        <stp>2022-12-31</stp>
        <tr r="U1172" s="3"/>
      </tp>
      <tp>
        <v>16.2075807489</v>
        <stp/>
        <stp>EM_S_FA_YOY_OR</stp>
        <stp>2</stp>
        <stp>002780.SZ</stp>
        <stp>2020-12-31</stp>
        <tr r="S1180" s="3"/>
      </tp>
      <tp>
        <v>98.1709743264</v>
        <stp/>
        <stp>EM_S_FA_YOY_OR</stp>
        <stp>2</stp>
        <stp>002782.SZ</stp>
        <stp>2022-12-31</stp>
        <tr r="U1181" s="3"/>
      </tp>
      <tp>
        <v>15.751289481000001</v>
        <stp/>
        <stp>EM_S_FA_YOY_OR</stp>
        <stp>2</stp>
        <stp>002790.SZ</stp>
        <stp>2020-12-31</stp>
        <tr r="S1188" s="3"/>
      </tp>
      <tp>
        <v>30.722658147000001</v>
        <stp/>
        <stp>EM_S_FA_YOY_OR</stp>
        <stp>2</stp>
        <stp>002791.SZ</stp>
        <stp>2021-12-31</stp>
        <tr r="T1189" s="3"/>
      </tp>
      <tp>
        <v>1.4459190105999999</v>
        <stp/>
        <stp>EM_S_FA_YOY_OR</stp>
        <stp>2</stp>
        <stp>002792.SZ</stp>
        <stp>2022-12-31</stp>
        <tr r="U1190" s="3"/>
      </tp>
      <tp>
        <v>124.6958923263</v>
        <stp/>
        <stp>EM_S_FA_YOY_OR</stp>
        <stp>2</stp>
        <stp>002799.SZ</stp>
        <stp>2019-12-31</stp>
        <tr r="R1196" s="3"/>
      </tp>
      <tp>
        <v>1.729668169</v>
        <stp/>
        <stp>EM_S_FA_YOY_OR</stp>
        <stp>2</stp>
        <stp>002789.SZ</stp>
        <stp>2019-12-31</stp>
        <tr r="R1187" s="3"/>
      </tp>
      <tp>
        <v>17.673340436699998</v>
        <stp/>
        <stp>EM_S_FA_YOY_OR</stp>
        <stp>2</stp>
        <stp>002600.SZ</stp>
        <stp>2020-12-31</stp>
        <tr r="S1014" s="3"/>
      </tp>
      <tp>
        <v>45.772228487600003</v>
        <stp/>
        <stp>EM_S_FA_YOY_OR</stp>
        <stp>2</stp>
        <stp>002601.SZ</stp>
        <stp>2021-12-31</stp>
        <tr r="T1015" s="3"/>
      </tp>
      <tp>
        <v>-17.617054275800001</v>
        <stp/>
        <stp>EM_S_FA_YOY_OR</stp>
        <stp>2</stp>
        <stp>002602.SZ</stp>
        <stp>2022-12-31</stp>
        <tr r="U1016" s="3"/>
      </tp>
      <tp>
        <v>16.123266152300001</v>
        <stp/>
        <stp>EM_S_FA_YOY_OR</stp>
        <stp>2</stp>
        <stp>002639.SZ</stp>
        <stp>2019-12-31</stp>
        <tr r="R1050" s="3"/>
      </tp>
      <tp>
        <v>-41.156632697100001</v>
        <stp/>
        <stp>EM_S_FA_YOY_OR</stp>
        <stp>2</stp>
        <stp>002610.SZ</stp>
        <stp>2020-12-31</stp>
        <tr r="S1023" s="3"/>
      </tp>
      <tp>
        <v>20.8644813734</v>
        <stp/>
        <stp>EM_S_FA_YOY_OR</stp>
        <stp>2</stp>
        <stp>002611.SZ</stp>
        <stp>2021-12-31</stp>
        <tr r="T1024" s="3"/>
      </tp>
      <tp>
        <v>1.1925930778</v>
        <stp/>
        <stp>EM_S_FA_YOY_OR</stp>
        <stp>2</stp>
        <stp>002612.SZ</stp>
        <stp>2022-12-31</stp>
        <tr r="U1025" s="3"/>
      </tp>
      <tp>
        <v>-96.197430864400005</v>
        <stp/>
        <stp>EM_S_FA_YOY_OR</stp>
        <stp>2</stp>
        <stp>002629.SZ</stp>
        <stp>2019-12-31</stp>
        <tr r="R1040" s="3"/>
      </tp>
      <tp>
        <v>-1.4173869231</v>
        <stp/>
        <stp>EM_S_FA_YOY_OR</stp>
        <stp>2</stp>
        <stp>002620.SZ</stp>
        <stp>2020-12-31</stp>
        <tr r="S1031" s="3"/>
      </tp>
      <tp>
        <v>-5.6112219193000001</v>
        <stp/>
        <stp>EM_S_FA_YOY_OR</stp>
        <stp>2</stp>
        <stp>002621.SZ</stp>
        <stp>2021-12-31</stp>
        <tr r="T1032" s="3"/>
      </tp>
      <tp>
        <v>197.81642770229999</v>
        <stp/>
        <stp>EM_S_FA_YOY_OR</stp>
        <stp>2</stp>
        <stp>002622.SZ</stp>
        <stp>2022-12-31</stp>
        <tr r="U1033" s="3"/>
      </tp>
      <tp>
        <v>28.841141428299998</v>
        <stp/>
        <stp>EM_S_FA_YOY_OR</stp>
        <stp>2</stp>
        <stp>002609.SZ</stp>
        <stp>2019-12-31</stp>
        <tr r="R1022" s="3"/>
      </tp>
      <tp>
        <v>-39.0777689098</v>
        <stp/>
        <stp>EM_S_FA_YOY_OR</stp>
        <stp>2</stp>
        <stp>002630.SZ</stp>
        <stp>2020-12-31</stp>
        <tr r="S1041" s="3"/>
      </tp>
      <tp>
        <v>29.670373915500001</v>
        <stp/>
        <stp>EM_S_FA_YOY_OR</stp>
        <stp>2</stp>
        <stp>002631.SZ</stp>
        <stp>2021-12-31</stp>
        <tr r="T1042" s="3"/>
      </tp>
      <tp>
        <v>0.2184631853</v>
        <stp/>
        <stp>EM_S_FA_YOY_OR</stp>
        <stp>2</stp>
        <stp>002632.SZ</stp>
        <stp>2022-12-31</stp>
        <tr r="U1043" s="3"/>
      </tp>
      <tp>
        <v>-4.7730288560999998</v>
        <stp/>
        <stp>EM_S_FA_YOY_OR</stp>
        <stp>2</stp>
        <stp>002640.SZ</stp>
        <stp>2020-12-31</stp>
        <tr r="S1051" s="3"/>
      </tp>
      <tp>
        <v>26.216415747999999</v>
        <stp/>
        <stp>EM_S_FA_YOY_OR</stp>
        <stp>2</stp>
        <stp>002641.SZ</stp>
        <stp>2021-12-31</stp>
        <tr r="T1052" s="3"/>
      </tp>
      <tp>
        <v>4.3609540274</v>
        <stp/>
        <stp>EM_S_FA_YOY_OR</stp>
        <stp>2</stp>
        <stp>002642.SZ</stp>
        <stp>2022-12-31</stp>
        <tr r="U1053" s="3"/>
      </tp>
      <tp>
        <v>-23.7046693795</v>
        <stp/>
        <stp>EM_S_FA_YOY_OR</stp>
        <stp>2</stp>
        <stp>002679.SZ</stp>
        <stp>2019-12-31</stp>
        <tr r="R1090" s="3"/>
      </tp>
      <tp>
        <v>1.6127314528000001</v>
        <stp/>
        <stp>EM_S_FA_YOY_OR</stp>
        <stp>2</stp>
        <stp>002650.SZ</stp>
        <stp>2020-12-31</stp>
        <tr r="S1061" s="3"/>
      </tp>
      <tp>
        <v>17.096336815200001</v>
        <stp/>
        <stp>EM_S_FA_YOY_OR</stp>
        <stp>2</stp>
        <stp>002651.SZ</stp>
        <stp>2021-12-31</stp>
        <tr r="T1062" s="3"/>
      </tp>
      <tp>
        <v>-26.308968462799999</v>
        <stp/>
        <stp>EM_S_FA_YOY_OR</stp>
        <stp>2</stp>
        <stp>002652.SZ</stp>
        <stp>2022-12-31</stp>
        <tr r="U1063" s="3"/>
      </tp>
      <tp>
        <v>14.8383922952</v>
        <stp/>
        <stp>EM_S_FA_YOY_OR</stp>
        <stp>2</stp>
        <stp>002669.SZ</stp>
        <stp>2019-12-31</stp>
        <tr r="R1080" s="3"/>
      </tp>
      <tp>
        <v>228.68185844019999</v>
        <stp/>
        <stp>EM_S_FA_YOY_OR</stp>
        <stp>2</stp>
        <stp>002659.SZ</stp>
        <stp>2019-12-31</stp>
        <tr r="R1070" s="3"/>
      </tp>
      <tp>
        <v>-1.0328511218</v>
        <stp/>
        <stp>EM_S_FA_YOY_OR</stp>
        <stp>2</stp>
        <stp>002660.SZ</stp>
        <stp>2020-12-31</stp>
        <tr r="S1071" s="3"/>
      </tp>
      <tp>
        <v>9.3208495048</v>
        <stp/>
        <stp>EM_S_FA_YOY_OR</stp>
        <stp>2</stp>
        <stp>002661.SZ</stp>
        <stp>2021-12-31</stp>
        <tr r="T1072" s="3"/>
      </tp>
      <tp>
        <v>1.9808038869</v>
        <stp/>
        <stp>EM_S_FA_YOY_OR</stp>
        <stp>2</stp>
        <stp>002662.SZ</stp>
        <stp>2022-12-31</stp>
        <tr r="U1073" s="3"/>
      </tp>
      <tp>
        <v>27.911655279200001</v>
        <stp/>
        <stp>EM_S_FA_YOY_OR</stp>
        <stp>2</stp>
        <stp>002649.SZ</stp>
        <stp>2019-12-31</stp>
        <tr r="R1060" s="3"/>
      </tp>
      <tp>
        <v>32.117528669400002</v>
        <stp/>
        <stp>EM_S_FA_YOY_OR</stp>
        <stp>2</stp>
        <stp>002670.SZ</stp>
        <stp>2020-12-31</stp>
        <tr r="S1081" s="3"/>
      </tp>
      <tp>
        <v>64.426679436399994</v>
        <stp/>
        <stp>EM_S_FA_YOY_OR</stp>
        <stp>2</stp>
        <stp>002671.SZ</stp>
        <stp>2021-12-31</stp>
        <tr r="T1082" s="3"/>
      </tp>
      <tp>
        <v>-3.4059423376</v>
        <stp/>
        <stp>EM_S_FA_YOY_OR</stp>
        <stp>2</stp>
        <stp>002672.SZ</stp>
        <stp>2022-12-31</stp>
        <tr r="U1083" s="3"/>
      </tp>
      <tp>
        <v>17.811454585100002</v>
        <stp/>
        <stp>EM_S_FA_YOY_OR</stp>
        <stp>2</stp>
        <stp>002681.SZ</stp>
        <stp>2021-12-31</stp>
        <tr r="T1091" s="3"/>
      </tp>
      <tp>
        <v>0.52312570839999994</v>
        <stp/>
        <stp>EM_S_FA_YOY_OR</stp>
        <stp>2</stp>
        <stp>002682.SZ</stp>
        <stp>2022-12-31</stp>
        <tr r="U1092" s="3"/>
      </tp>
      <tp>
        <v>-0.32043927999999999</v>
        <stp/>
        <stp>EM_S_FA_YOY_OR</stp>
        <stp>2</stp>
        <stp>002690.SZ</stp>
        <stp>2020-12-31</stp>
        <tr r="S1099" s="3"/>
      </tp>
      <tp>
        <v>47.890745147099999</v>
        <stp/>
        <stp>EM_S_FA_YOY_OR</stp>
        <stp>2</stp>
        <stp>002691.SZ</stp>
        <stp>2021-12-31</stp>
        <tr r="T1100" s="3"/>
      </tp>
      <tp>
        <v>0.56397229429999995</v>
        <stp/>
        <stp>EM_S_FA_YOY_OR</stp>
        <stp>2</stp>
        <stp>002692.SZ</stp>
        <stp>2022-12-31</stp>
        <tr r="U1101" s="3"/>
      </tp>
      <tp>
        <v>65.086758796500007</v>
        <stp/>
        <stp>EM_S_FA_YOY_OR</stp>
        <stp>2</stp>
        <stp>002699.SZ</stp>
        <stp>2019-12-31</stp>
        <tr r="R1108" s="3"/>
      </tp>
      <tp>
        <v>-34.423258736400001</v>
        <stp/>
        <stp>EM_S_FA_YOY_OR</stp>
        <stp>2</stp>
        <stp>002689.SZ</stp>
        <stp>2019-12-31</stp>
        <tr r="R1098" s="3"/>
      </tp>
      <tp>
        <v>-34.499144321499998</v>
        <stp/>
        <stp>EM_S_FA_YOY_OR</stp>
        <stp>2</stp>
        <stp>002500.SZ</stp>
        <stp>2020-12-31</stp>
        <tr r="S918" s="3"/>
      </tp>
      <tp>
        <v>252.26890926889999</v>
        <stp/>
        <stp>EM_S_FA_YOY_OR</stp>
        <stp>2</stp>
        <stp>002501.SZ</stp>
        <stp>2021-12-31</stp>
        <tr r="T919" s="3"/>
      </tp>
      <tp>
        <v>-45.250163143999998</v>
        <stp/>
        <stp>EM_S_FA_YOY_OR</stp>
        <stp>2</stp>
        <stp>002502.SZ</stp>
        <stp>2022-12-31</stp>
        <tr r="U920" s="3"/>
      </tp>
      <tp>
        <v>9.6358185931999998</v>
        <stp/>
        <stp>EM_S_FA_YOY_OR</stp>
        <stp>2</stp>
        <stp>002539.SZ</stp>
        <stp>2019-12-31</stp>
        <tr r="R953" s="3"/>
      </tp>
      <tp>
        <v>-37.9423726347</v>
        <stp/>
        <stp>EM_S_FA_YOY_OR</stp>
        <stp>2</stp>
        <stp>002510.SZ</stp>
        <stp>2020-12-31</stp>
        <tr r="S925" s="3"/>
      </tp>
      <tp>
        <v>16.9532463858</v>
        <stp/>
        <stp>EM_S_FA_YOY_OR</stp>
        <stp>2</stp>
        <stp>002511.SZ</stp>
        <stp>2021-12-31</stp>
        <tr r="T926" s="3"/>
      </tp>
      <tp>
        <v>-22.250347445300001</v>
        <stp/>
        <stp>EM_S_FA_YOY_OR</stp>
        <stp>2</stp>
        <stp>002512.SZ</stp>
        <stp>2022-12-31</stp>
        <tr r="U927" s="3"/>
      </tp>
      <tp>
        <v>-9.5250246233000002</v>
        <stp/>
        <stp>EM_S_FA_YOY_OR</stp>
        <stp>2</stp>
        <stp>002529.SZ</stp>
        <stp>2019-12-31</stp>
        <tr r="R943" s="3"/>
      </tp>
      <tp>
        <v>-20.994222307499999</v>
        <stp/>
        <stp>EM_S_FA_YOY_OR</stp>
        <stp>2</stp>
        <stp>002519.SZ</stp>
        <stp>2019-12-31</stp>
        <tr r="R934" s="3"/>
      </tp>
      <tp>
        <v>-11.3642071048</v>
        <stp/>
        <stp>EM_S_FA_YOY_OR</stp>
        <stp>2</stp>
        <stp>002520.SZ</stp>
        <stp>2020-12-31</stp>
        <tr r="S935" s="3"/>
      </tp>
      <tp>
        <v>31.6996152661</v>
        <stp/>
        <stp>EM_S_FA_YOY_OR</stp>
        <stp>2</stp>
        <stp>002521.SZ</stp>
        <stp>2021-12-31</stp>
        <tr r="T936" s="3"/>
      </tp>
      <tp>
        <v>4.9167356202999999</v>
        <stp/>
        <stp>EM_S_FA_YOY_OR</stp>
        <stp>2</stp>
        <stp>002522.SZ</stp>
        <stp>2022-12-31</stp>
        <tr r="U937" s="3"/>
      </tp>
      <tp>
        <v>-19.879691611999998</v>
        <stp/>
        <stp>EM_S_FA_YOY_OR</stp>
        <stp>2</stp>
        <stp>002530.SZ</stp>
        <stp>2020-12-31</stp>
        <tr r="S944" s="3"/>
      </tp>
      <tp>
        <v>1.4240191973</v>
        <stp/>
        <stp>EM_S_FA_YOY_OR</stp>
        <stp>2</stp>
        <stp>002531.SZ</stp>
        <stp>2021-12-31</stp>
        <tr r="T945" s="3"/>
      </tp>
      <tp>
        <v>14.8327911449</v>
        <stp/>
        <stp>EM_S_FA_YOY_OR</stp>
        <stp>2</stp>
        <stp>002532.SZ</stp>
        <stp>2022-12-31</stp>
        <tr r="U946" s="3"/>
      </tp>
      <tp>
        <v>12.9874310284</v>
        <stp/>
        <stp>EM_S_FA_YOY_OR</stp>
        <stp>2</stp>
        <stp>002540.SZ</stp>
        <stp>2020-12-31</stp>
        <tr r="S954" s="3"/>
      </tp>
      <tp>
        <v>45.081536117500001</v>
        <stp/>
        <stp>EM_S_FA_YOY_OR</stp>
        <stp>2</stp>
        <stp>002541.SZ</stp>
        <stp>2021-12-31</stp>
        <tr r="T955" s="3"/>
      </tp>
      <tp>
        <v>-57.927768379699998</v>
        <stp/>
        <stp>EM_S_FA_YOY_OR</stp>
        <stp>2</stp>
        <stp>002542.SZ</stp>
        <stp>2022-12-31</stp>
        <tr r="U956" s="3"/>
      </tp>
      <tp>
        <v>19.158031983099999</v>
        <stp/>
        <stp>EM_S_FA_YOY_OR</stp>
        <stp>2</stp>
        <stp>002579.SZ</stp>
        <stp>2019-12-31</stp>
        <tr r="R993" s="3"/>
      </tp>
      <tp>
        <v>-0.45049606139999998</v>
        <stp/>
        <stp>EM_S_FA_YOY_OR</stp>
        <stp>2</stp>
        <stp>002550.SZ</stp>
        <stp>2020-12-31</stp>
        <tr r="S964" s="3"/>
      </tp>
      <tp>
        <v>-21.038192047900001</v>
        <stp/>
        <stp>EM_S_FA_YOY_OR</stp>
        <stp>2</stp>
        <stp>002551.SZ</stp>
        <stp>2021-12-31</stp>
        <tr r="T965" s="3"/>
      </tp>
      <tp>
        <v>290.91374294529999</v>
        <stp/>
        <stp>EM_S_FA_YOY_OR</stp>
        <stp>2</stp>
        <stp>002552.SZ</stp>
        <stp>2022-12-31</stp>
        <tr r="U966" s="3"/>
      </tp>
      <tp>
        <v>12.2754958831</v>
        <stp/>
        <stp>EM_S_FA_YOY_OR</stp>
        <stp>2</stp>
        <stp>002569.SZ</stp>
        <stp>2019-12-31</stp>
        <tr r="R983" s="3"/>
      </tp>
      <tp>
        <v>-4.2243710121999998</v>
        <stp/>
        <stp>EM_S_FA_YOY_OR</stp>
        <stp>2</stp>
        <stp>002559.SZ</stp>
        <stp>2019-12-31</stp>
        <tr r="R973" s="3"/>
      </tp>
      <tp>
        <v>8.0893914109999994</v>
        <stp/>
        <stp>EM_S_FA_YOY_OR</stp>
        <stp>2</stp>
        <stp>002560.SZ</stp>
        <stp>2020-12-31</stp>
        <tr r="S974" s="3"/>
      </tp>
      <tp>
        <v>5.1216198905999999</v>
        <stp/>
        <stp>EM_S_FA_YOY_OR</stp>
        <stp>2</stp>
        <stp>002561.SZ</stp>
        <stp>2021-12-31</stp>
        <tr r="T975" s="3"/>
      </tp>
      <tp>
        <v>24.821271550700001</v>
        <stp/>
        <stp>EM_S_FA_YOY_OR</stp>
        <stp>2</stp>
        <stp>002562.SZ</stp>
        <stp>2022-12-31</stp>
        <tr r="U976" s="3"/>
      </tp>
      <tp>
        <v>1.9755265234999999</v>
        <stp/>
        <stp>EM_S_FA_YOY_OR</stp>
        <stp>2</stp>
        <stp>002549.SZ</stp>
        <stp>2019-12-31</stp>
        <tr r="R963" s="3"/>
      </tp>
      <tp>
        <v>-4.3203269172000001</v>
        <stp/>
        <stp>EM_S_FA_YOY_OR</stp>
        <stp>2</stp>
        <stp>002570.SZ</stp>
        <stp>2020-12-31</stp>
        <tr r="S984" s="3"/>
      </tp>
      <tp>
        <v>22.195770649100002</v>
        <stp/>
        <stp>EM_S_FA_YOY_OR</stp>
        <stp>2</stp>
        <stp>002571.SZ</stp>
        <stp>2021-12-31</stp>
        <tr r="T985" s="3"/>
      </tp>
      <tp>
        <v>7.8354865654000001</v>
        <stp/>
        <stp>EM_S_FA_YOY_OR</stp>
        <stp>2</stp>
        <stp>002572.SZ</stp>
        <stp>2022-12-31</stp>
        <tr r="U986" s="3"/>
      </tp>
      <tp>
        <v>-5.1308532904000002</v>
        <stp/>
        <stp>EM_S_FA_YOY_OR</stp>
        <stp>2</stp>
        <stp>002580.SZ</stp>
        <stp>2020-12-31</stp>
        <tr r="S994" s="3"/>
      </tp>
      <tp>
        <v>45.472831054799997</v>
        <stp/>
        <stp>EM_S_FA_YOY_OR</stp>
        <stp>2</stp>
        <stp>002581.SZ</stp>
        <stp>2021-12-31</stp>
        <tr r="T995" s="3"/>
      </tp>
      <tp>
        <v>9.3174487430999999</v>
        <stp/>
        <stp>EM_S_FA_YOY_OR</stp>
        <stp>2</stp>
        <stp>002582.SZ</stp>
        <stp>2022-12-31</stp>
        <tr r="U996" s="3"/>
      </tp>
      <tp>
        <v>12.135074079600001</v>
        <stp/>
        <stp>EM_S_FA_YOY_OR</stp>
        <stp>2</stp>
        <stp>002590.SZ</stp>
        <stp>2020-12-31</stp>
        <tr r="S1004" s="3"/>
      </tp>
      <tp>
        <v>66.160193763799995</v>
        <stp/>
        <stp>EM_S_FA_YOY_OR</stp>
        <stp>2</stp>
        <stp>002591.SZ</stp>
        <stp>2021-12-31</stp>
        <tr r="T1005" s="3"/>
      </tp>
      <tp>
        <v>-8.8558829811000006</v>
        <stp/>
        <stp>EM_S_FA_YOY_OR</stp>
        <stp>2</stp>
        <stp>002592.SZ</stp>
        <stp>2022-12-31</stp>
        <tr r="U1006" s="3"/>
      </tp>
      <tp>
        <v>5.8712350174000001</v>
        <stp/>
        <stp>EM_S_FA_YOY_OR</stp>
        <stp>2</stp>
        <stp>002599.SZ</stp>
        <stp>2019-12-31</stp>
        <tr r="R1013" s="3"/>
      </tp>
      <tp>
        <v>3.9505692883000001</v>
        <stp/>
        <stp>EM_S_FA_YOY_OR</stp>
        <stp>2</stp>
        <stp>002589.SZ</stp>
        <stp>2019-12-31</stp>
        <tr r="R1003" s="3"/>
      </tp>
      <tp>
        <v>15.2186318812</v>
        <stp/>
        <stp>EM_S_FA_YOY_OR</stp>
        <stp>2</stp>
        <stp>002400.SZ</stp>
        <stp>2020-12-31</stp>
        <tr r="S826" s="3"/>
      </tp>
      <tp>
        <v>12.2531753986</v>
        <stp/>
        <stp>EM_S_FA_YOY_OR</stp>
        <stp>2</stp>
        <stp>002401.SZ</stp>
        <stp>2021-12-31</stp>
        <tr r="T827" s="3"/>
      </tp>
      <tp>
        <v>-0.34036711619999999</v>
        <stp/>
        <stp>EM_S_FA_YOY_OR</stp>
        <stp>2</stp>
        <stp>002402.SZ</stp>
        <stp>2022-12-31</stp>
        <tr r="U828" s="3"/>
      </tp>
      <tp>
        <v>22.511239049</v>
        <stp/>
        <stp>EM_S_FA_YOY_OR</stp>
        <stp>2</stp>
        <stp>002439.SZ</stp>
        <stp>2019-12-31</stp>
        <tr r="R863" s="3"/>
      </tp>
      <tp>
        <v>13.940833505900001</v>
        <stp/>
        <stp>EM_S_FA_YOY_OR</stp>
        <stp>2</stp>
        <stp>002410.SZ</stp>
        <stp>2020-12-31</stp>
        <tr r="S836" s="3"/>
      </tp>
      <tp>
        <v>2.7165545414999999</v>
        <stp/>
        <stp>EM_S_FA_YOY_OR</stp>
        <stp>2</stp>
        <stp>002412.SZ</stp>
        <stp>2022-12-31</stp>
        <tr r="U837" s="3"/>
      </tp>
      <tp>
        <v>3.3512757512000002</v>
        <stp/>
        <stp>EM_S_FA_YOY_OR</stp>
        <stp>2</stp>
        <stp>002429.SZ</stp>
        <stp>2019-12-31</stp>
        <tr r="R853" s="3"/>
      </tp>
      <tp>
        <v>1.3302138877</v>
        <stp/>
        <stp>EM_S_FA_YOY_OR</stp>
        <stp>2</stp>
        <stp>002419.SZ</stp>
        <stp>2019-12-31</stp>
        <tr r="R843" s="3"/>
      </tp>
      <tp>
        <v>-12.848499560600001</v>
        <stp/>
        <stp>EM_S_FA_YOY_OR</stp>
        <stp>2</stp>
        <stp>002420.SZ</stp>
        <stp>2020-12-31</stp>
        <tr r="S844" s="3"/>
      </tp>
      <tp>
        <v>-1.4634116982000001</v>
        <stp/>
        <stp>EM_S_FA_YOY_OR</stp>
        <stp>2</stp>
        <stp>002421.SZ</stp>
        <stp>2021-12-31</stp>
        <tr r="T845" s="3"/>
      </tp>
      <tp>
        <v>9.4646487146999991</v>
        <stp/>
        <stp>EM_S_FA_YOY_OR</stp>
        <stp>2</stp>
        <stp>002422.SZ</stp>
        <stp>2022-12-31</stp>
        <tr r="U846" s="3"/>
      </tp>
      <tp>
        <v>18.417131622399999</v>
        <stp/>
        <stp>EM_S_FA_YOY_OR</stp>
        <stp>2</stp>
        <stp>002409.SZ</stp>
        <stp>2019-12-31</stp>
        <tr r="R835" s="3"/>
      </tp>
      <tp>
        <v>22.398350602499999</v>
        <stp/>
        <stp>EM_S_FA_YOY_OR</stp>
        <stp>2</stp>
        <stp>002430.SZ</stp>
        <stp>2020-12-31</stp>
        <tr r="S854" s="3"/>
      </tp>
      <tp>
        <v>-16.080390179399998</v>
        <stp/>
        <stp>EM_S_FA_YOY_OR</stp>
        <stp>2</stp>
        <stp>002431.SZ</stp>
        <stp>2021-12-31</stp>
        <tr r="T855" s="3"/>
      </tp>
      <tp>
        <v>997.80089759149996</v>
        <stp/>
        <stp>EM_S_FA_YOY_OR</stp>
        <stp>2</stp>
        <stp>002432.SZ</stp>
        <stp>2022-12-31</stp>
        <tr r="U856" s="3"/>
      </tp>
      <tp>
        <v>-19.729854425599999</v>
        <stp/>
        <stp>EM_S_FA_YOY_OR</stp>
        <stp>2</stp>
        <stp>002440.SZ</stp>
        <stp>2020-12-31</stp>
        <tr r="S864" s="3"/>
      </tp>
      <tp>
        <v>16.916897887299999</v>
        <stp/>
        <stp>EM_S_FA_YOY_OR</stp>
        <stp>2</stp>
        <stp>002441.SZ</stp>
        <stp>2021-12-31</stp>
        <tr r="T865" s="3"/>
      </tp>
      <tp>
        <v>32.617799343000001</v>
        <stp/>
        <stp>EM_S_FA_YOY_OR</stp>
        <stp>2</stp>
        <stp>002442.SZ</stp>
        <stp>2022-12-31</stp>
        <tr r="U866" s="3"/>
      </tp>
      <tp>
        <v>36.369540107600002</v>
        <stp/>
        <stp>EM_S_FA_YOY_OR</stp>
        <stp>2</stp>
        <stp>002479.SZ</stp>
        <stp>2019-12-31</stp>
        <tr r="R898" s="3"/>
      </tp>
      <tp>
        <v>151.4563504496</v>
        <stp/>
        <stp>EM_S_FA_YOY_OR</stp>
        <stp>2</stp>
        <stp>002451.SZ</stp>
        <stp>2021-12-31</stp>
        <tr r="T873" s="3"/>
      </tp>
      <tp>
        <v>-19.6119701376</v>
        <stp/>
        <stp>EM_S_FA_YOY_OR</stp>
        <stp>2</stp>
        <stp>002452.SZ</stp>
        <stp>2022-12-31</stp>
        <tr r="U874" s="3"/>
      </tp>
      <tp>
        <v>20.563412941399999</v>
        <stp/>
        <stp>EM_S_FA_YOY_OR</stp>
        <stp>2</stp>
        <stp>002469.SZ</stp>
        <stp>2019-12-31</stp>
        <tr r="R890" s="3"/>
      </tp>
      <tp>
        <v>7.6672342311000001</v>
        <stp/>
        <stp>EM_S_FA_YOY_OR</stp>
        <stp>2</stp>
        <stp>002459.SZ</stp>
        <stp>2019-12-31</stp>
        <tr r="R881" s="3"/>
      </tp>
      <tp>
        <v>3.4121194409000002</v>
        <stp/>
        <stp>EM_S_FA_YOY_OR</stp>
        <stp>2</stp>
        <stp>002460.SZ</stp>
        <stp>2020-12-31</stp>
        <tr r="S882" s="3"/>
      </tp>
      <tp>
        <v>6.7920026098999999</v>
        <stp/>
        <stp>EM_S_FA_YOY_OR</stp>
        <stp>2</stp>
        <stp>002461.SZ</stp>
        <stp>2021-12-31</stp>
        <tr r="T883" s="3"/>
      </tp>
      <tp>
        <v>2.3186619629999998</v>
        <stp/>
        <stp>EM_S_FA_YOY_OR</stp>
        <stp>2</stp>
        <stp>002462.SZ</stp>
        <stp>2022-12-31</stp>
        <tr r="U884" s="3"/>
      </tp>
      <tp>
        <v>8.0282712000000006E-2</v>
        <stp/>
        <stp>EM_S_FA_YOY_OR</stp>
        <stp>2</stp>
        <stp>002449.SZ</stp>
        <stp>2019-12-31</stp>
        <tr r="R872" s="3"/>
      </tp>
      <tp>
        <v>-17.277460548200001</v>
        <stp/>
        <stp>EM_S_FA_YOY_OR</stp>
        <stp>2</stp>
        <stp>002470.SZ</stp>
        <stp>2020-12-31</stp>
        <tr r="S891" s="3"/>
      </tp>
      <tp>
        <v>8.1883653630000008</v>
        <stp/>
        <stp>EM_S_FA_YOY_OR</stp>
        <stp>2</stp>
        <stp>002471.SZ</stp>
        <stp>2021-12-31</stp>
        <tr r="T892" s="3"/>
      </tp>
      <tp>
        <v>26.839780573799999</v>
        <stp/>
        <stp>EM_S_FA_YOY_OR</stp>
        <stp>2</stp>
        <stp>002472.SZ</stp>
        <stp>2022-12-31</stp>
        <tr r="U893" s="3"/>
      </tp>
      <tp>
        <v>17.294492286600001</v>
        <stp/>
        <stp>EM_S_FA_YOY_OR</stp>
        <stp>2</stp>
        <stp>002480.SZ</stp>
        <stp>2020-12-31</stp>
        <tr r="S899" s="3"/>
      </tp>
      <tp>
        <v>7.2165216093</v>
        <stp/>
        <stp>EM_S_FA_YOY_OR</stp>
        <stp>2</stp>
        <stp>002481.SZ</stp>
        <stp>2021-12-31</stp>
        <tr r="T900" s="3"/>
      </tp>
      <tp>
        <v>-55.6551097826</v>
        <stp/>
        <stp>EM_S_FA_YOY_OR</stp>
        <stp>2</stp>
        <stp>002482.SZ</stp>
        <stp>2022-12-31</stp>
        <tr r="U901" s="3"/>
      </tp>
      <tp>
        <v>-31.4243628569</v>
        <stp/>
        <stp>EM_S_FA_YOY_OR</stp>
        <stp>2</stp>
        <stp>002490.SZ</stp>
        <stp>2020-12-31</stp>
        <tr r="S909" s="3"/>
      </tp>
      <tp>
        <v>-16.986276294500001</v>
        <stp/>
        <stp>EM_S_FA_YOY_OR</stp>
        <stp>2</stp>
        <stp>002491.SZ</stp>
        <stp>2021-12-31</stp>
        <tr r="T910" s="3"/>
      </tp>
      <tp>
        <v>-2.5442801722000001</v>
        <stp/>
        <stp>EM_S_FA_YOY_OR</stp>
        <stp>2</stp>
        <stp>002492.SZ</stp>
        <stp>2022-12-31</stp>
        <tr r="U911" s="3"/>
      </tp>
      <tp>
        <v>6.8193285825999999</v>
        <stp/>
        <stp>EM_S_FA_YOY_OR</stp>
        <stp>2</stp>
        <stp>002489.SZ</stp>
        <stp>2019-12-31</stp>
        <tr r="R908" s="3"/>
      </tp>
      <tp>
        <v>13.8582618483</v>
        <stp/>
        <stp>EM_S_FA_YOY_OR</stp>
        <stp>2</stp>
        <stp>002300.SZ</stp>
        <stp>2020-12-31</stp>
        <tr r="S727" s="3"/>
      </tp>
      <tp>
        <v>2.834411824</v>
        <stp/>
        <stp>EM_S_FA_YOY_OR</stp>
        <stp>2</stp>
        <stp>002301.SZ</stp>
        <stp>2021-12-31</stp>
        <tr r="T728" s="3"/>
      </tp>
      <tp>
        <v>-7.6884906803000002</v>
        <stp/>
        <stp>EM_S_FA_YOY_OR</stp>
        <stp>2</stp>
        <stp>002302.SZ</stp>
        <stp>2022-12-31</stp>
        <tr r="U729" s="3"/>
      </tp>
      <tp>
        <v>-6.1437181163999997</v>
        <stp/>
        <stp>EM_S_FA_YOY_OR</stp>
        <stp>2</stp>
        <stp>002339.SZ</stp>
        <stp>2019-12-31</stp>
        <tr r="R766" s="3"/>
      </tp>
      <tp>
        <v>7.2829695506999998</v>
        <stp/>
        <stp>EM_S_FA_YOY_OR</stp>
        <stp>2</stp>
        <stp>002310.SZ</stp>
        <stp>2020-12-31</stp>
        <tr r="S737" s="3"/>
      </tp>
      <tp>
        <v>42.561428129500001</v>
        <stp/>
        <stp>EM_S_FA_YOY_OR</stp>
        <stp>2</stp>
        <stp>002311.SZ</stp>
        <stp>2021-12-31</stp>
        <tr r="T738" s="3"/>
      </tp>
      <tp>
        <v>50.719313421300001</v>
        <stp/>
        <stp>EM_S_FA_YOY_OR</stp>
        <stp>2</stp>
        <stp>002312.SZ</stp>
        <stp>2022-12-31</stp>
        <tr r="U739" s="3"/>
      </tp>
      <tp>
        <v>-3.5388052058000001</v>
        <stp/>
        <stp>EM_S_FA_YOY_OR</stp>
        <stp>2</stp>
        <stp>002329.SZ</stp>
        <stp>2019-12-31</stp>
        <tr r="R756" s="3"/>
      </tp>
      <tp>
        <v>-21.4146347304</v>
        <stp/>
        <stp>EM_S_FA_YOY_OR</stp>
        <stp>2</stp>
        <stp>002319.SZ</stp>
        <stp>2019-12-31</stp>
        <tr r="R746" s="3"/>
      </tp>
      <tp>
        <v>-3.3734869427</v>
        <stp/>
        <stp>EM_S_FA_YOY_OR</stp>
        <stp>2</stp>
        <stp>002320.SZ</stp>
        <stp>2020-12-31</stp>
        <tr r="S747" s="3"/>
      </tp>
      <tp>
        <v>2.140468738</v>
        <stp/>
        <stp>EM_S_FA_YOY_OR</stp>
        <stp>2</stp>
        <stp>002321.SZ</stp>
        <stp>2021-12-31</stp>
        <tr r="T748" s="3"/>
      </tp>
      <tp>
        <v>-12.5292042205</v>
        <stp/>
        <stp>EM_S_FA_YOY_OR</stp>
        <stp>2</stp>
        <stp>002322.SZ</stp>
        <stp>2022-12-31</stp>
        <tr r="U749" s="3"/>
      </tp>
      <tp>
        <v>-29.302353801799999</v>
        <stp/>
        <stp>EM_S_FA_YOY_OR</stp>
        <stp>2</stp>
        <stp>002309.SZ</stp>
        <stp>2019-12-31</stp>
        <tr r="R736" s="3"/>
      </tp>
      <tp>
        <v>39.806198895100003</v>
        <stp/>
        <stp>EM_S_FA_YOY_OR</stp>
        <stp>2</stp>
        <stp>002330.SZ</stp>
        <stp>2020-12-31</stp>
        <tr r="S757" s="3"/>
      </tp>
      <tp>
        <v>-36.085266466599997</v>
        <stp/>
        <stp>EM_S_FA_YOY_OR</stp>
        <stp>2</stp>
        <stp>002331.SZ</stp>
        <stp>2021-12-31</stp>
        <tr r="T758" s="3"/>
      </tp>
      <tp>
        <v>0.51589549079999997</v>
        <stp/>
        <stp>EM_S_FA_YOY_OR</stp>
        <stp>2</stp>
        <stp>002332.SZ</stp>
        <stp>2022-12-31</stp>
        <tr r="U759" s="3"/>
      </tp>
      <tp>
        <v>-13.1512643042</v>
        <stp/>
        <stp>EM_S_FA_YOY_OR</stp>
        <stp>2</stp>
        <stp>002340.SZ</stp>
        <stp>2020-12-31</stp>
        <tr r="S767" s="3"/>
      </tp>
      <tp>
        <v>-40.716334219399997</v>
        <stp/>
        <stp>EM_S_FA_YOY_OR</stp>
        <stp>2</stp>
        <stp>002341.SZ</stp>
        <stp>2021-12-31</stp>
        <tr r="T768" s="3"/>
      </tp>
      <tp>
        <v>-11.8938319129</v>
        <stp/>
        <stp>EM_S_FA_YOY_OR</stp>
        <stp>2</stp>
        <stp>002342.SZ</stp>
        <stp>2022-12-31</stp>
        <tr r="U769" s="3"/>
      </tp>
      <tp>
        <v>89.650878042900004</v>
        <stp/>
        <stp>EM_S_FA_YOY_OR</stp>
        <stp>2</stp>
        <stp>002379.SZ</stp>
        <stp>2019-12-31</stp>
        <tr r="R805" s="3"/>
      </tp>
      <tp>
        <v>-9.8347067279000004</v>
        <stp/>
        <stp>EM_S_FA_YOY_OR</stp>
        <stp>2</stp>
        <stp>002350.SZ</stp>
        <stp>2020-12-31</stp>
        <tr r="S777" s="3"/>
      </tp>
      <tp>
        <v>19.1029851057</v>
        <stp/>
        <stp>EM_S_FA_YOY_OR</stp>
        <stp>2</stp>
        <stp>002351.SZ</stp>
        <stp>2021-12-31</stp>
        <tr r="T778" s="3"/>
      </tp>
      <tp>
        <v>29.106010388800001</v>
        <stp/>
        <stp>EM_S_FA_YOY_OR</stp>
        <stp>2</stp>
        <stp>002352.SZ</stp>
        <stp>2022-12-31</stp>
        <tr r="U779" s="3"/>
      </tp>
      <tp>
        <v>6.2614065314999996</v>
        <stp/>
        <stp>EM_S_FA_YOY_OR</stp>
        <stp>2</stp>
        <stp>002369.SZ</stp>
        <stp>2019-12-31</stp>
        <tr r="R795" s="3"/>
      </tp>
      <tp>
        <v>14.1928904444</v>
        <stp/>
        <stp>EM_S_FA_YOY_OR</stp>
        <stp>2</stp>
        <stp>002360.SZ</stp>
        <stp>2020-12-31</stp>
        <tr r="S786" s="3"/>
      </tp>
      <tp>
        <v>38.621322070799998</v>
        <stp/>
        <stp>EM_S_FA_YOY_OR</stp>
        <stp>2</stp>
        <stp>002361.SZ</stp>
        <stp>2021-12-31</stp>
        <tr r="T787" s="3"/>
      </tp>
      <tp>
        <v>-13.187430728400001</v>
        <stp/>
        <stp>EM_S_FA_YOY_OR</stp>
        <stp>2</stp>
        <stp>002362.SZ</stp>
        <stp>2022-12-31</stp>
        <tr r="U788" s="3"/>
      </tp>
      <tp>
        <v>-14.565261425399999</v>
        <stp/>
        <stp>EM_S_FA_YOY_OR</stp>
        <stp>2</stp>
        <stp>002349.SZ</stp>
        <stp>2019-12-31</stp>
        <tr r="R776" s="3"/>
      </tp>
      <tp>
        <v>-27.4084688316</v>
        <stp/>
        <stp>EM_S_FA_YOY_OR</stp>
        <stp>2</stp>
        <stp>002370.SZ</stp>
        <stp>2020-12-31</stp>
        <tr r="S796" s="3"/>
      </tp>
      <tp>
        <v>59.897775981599999</v>
        <stp/>
        <stp>EM_S_FA_YOY_OR</stp>
        <stp>2</stp>
        <stp>002371.SZ</stp>
        <stp>2021-12-31</stp>
        <tr r="T797" s="3"/>
      </tp>
      <tp>
        <v>8.8611090553</v>
        <stp/>
        <stp>EM_S_FA_YOY_OR</stp>
        <stp>2</stp>
        <stp>002372.SZ</stp>
        <stp>2022-12-31</stp>
        <tr r="U798" s="3"/>
      </tp>
      <tp>
        <v>12.5832302144</v>
        <stp/>
        <stp>EM_S_FA_YOY_OR</stp>
        <stp>2</stp>
        <stp>002380.SZ</stp>
        <stp>2020-12-31</stp>
        <tr r="S806" s="3"/>
      </tp>
      <tp>
        <v>5.8012137905000003</v>
        <stp/>
        <stp>EM_S_FA_YOY_OR</stp>
        <stp>2</stp>
        <stp>002381.SZ</stp>
        <stp>2021-12-31</stp>
        <tr r="T807" s="3"/>
      </tp>
      <tp>
        <v>-39.564342184200001</v>
        <stp/>
        <stp>EM_S_FA_YOY_OR</stp>
        <stp>2</stp>
        <stp>002382.SZ</stp>
        <stp>2022-12-31</stp>
        <tr r="U808" s="3"/>
      </tp>
      <tp>
        <v>-12.162799684499999</v>
        <stp/>
        <stp>EM_S_FA_YOY_OR</stp>
        <stp>2</stp>
        <stp>002390.SZ</stp>
        <stp>2020-12-31</stp>
        <tr r="S816" s="3"/>
      </tp>
      <tp>
        <v>25.146051631599999</v>
        <stp/>
        <stp>EM_S_FA_YOY_OR</stp>
        <stp>2</stp>
        <stp>002391.SZ</stp>
        <stp>2021-12-31</stp>
        <tr r="T817" s="3"/>
      </tp>
      <tp>
        <v>-3.8973431092999999</v>
        <stp/>
        <stp>EM_S_FA_YOY_OR</stp>
        <stp>2</stp>
        <stp>002392.SZ</stp>
        <stp>2022-12-31</stp>
        <tr r="U818" s="3"/>
      </tp>
      <tp>
        <v>-3.9525006209</v>
        <stp/>
        <stp>EM_S_FA_YOY_OR</stp>
        <stp>2</stp>
        <stp>002399.SZ</stp>
        <stp>2019-12-31</stp>
        <tr r="R825" s="3"/>
      </tp>
      <tp>
        <v>14.037053033599999</v>
        <stp/>
        <stp>EM_S_FA_YOY_OR</stp>
        <stp>2</stp>
        <stp>002389.SZ</stp>
        <stp>2019-12-31</stp>
        <tr r="R815" s="3"/>
      </tp>
      <tp>
        <v>-60.758889538799998</v>
        <stp/>
        <stp>EM_S_FA_YOY_OR</stp>
        <stp>2</stp>
        <stp>002200.SZ</stp>
        <stp>2020-12-31</stp>
        <tr r="S630" s="3"/>
      </tp>
      <tp>
        <v>-10.3569381375</v>
        <stp/>
        <stp>EM_S_FA_YOY_OR</stp>
        <stp>2</stp>
        <stp>002201.SZ</stp>
        <stp>2021-12-31</stp>
        <tr r="T631" s="3"/>
      </tp>
      <tp>
        <v>-8.7701960498999991</v>
        <stp/>
        <stp>EM_S_FA_YOY_OR</stp>
        <stp>2</stp>
        <stp>002202.SZ</stp>
        <stp>2022-12-31</stp>
        <tr r="U632" s="3"/>
      </tp>
      <tp>
        <v>-21.5159871838</v>
        <stp/>
        <stp>EM_S_FA_YOY_OR</stp>
        <stp>2</stp>
        <stp>002239.SZ</stp>
        <stp>2019-12-31</stp>
        <tr r="R668" s="3"/>
      </tp>
      <tp>
        <v>-21.5172871089</v>
        <stp/>
        <stp>EM_S_FA_YOY_OR</stp>
        <stp>2</stp>
        <stp>002210.SZ</stp>
        <stp>2020-12-31</stp>
        <tr r="S640" s="3"/>
      </tp>
      <tp>
        <v>-38.579958991799998</v>
        <stp/>
        <stp>EM_S_FA_YOY_OR</stp>
        <stp>2</stp>
        <stp>002211.SZ</stp>
        <stp>2021-12-31</stp>
        <tr r="T641" s="3"/>
      </tp>
      <tp>
        <v>5.7118838894000001</v>
        <stp/>
        <stp>EM_S_FA_YOY_OR</stp>
        <stp>2</stp>
        <stp>002212.SZ</stp>
        <stp>2022-12-31</stp>
        <tr r="U642" s="3"/>
      </tp>
      <tp>
        <v>-11.206011877</v>
        <stp/>
        <stp>EM_S_FA_YOY_OR</stp>
        <stp>2</stp>
        <stp>002229.SZ</stp>
        <stp>2019-12-31</stp>
        <tr r="R658" s="3"/>
      </tp>
      <tp>
        <v>-4.0101289285000004</v>
        <stp/>
        <stp>EM_S_FA_YOY_OR</stp>
        <stp>2</stp>
        <stp>002219.SZ</stp>
        <stp>2019-12-31</stp>
        <tr r="R649" s="3"/>
      </tp>
      <tp>
        <v>-9.3346394663000005</v>
        <stp/>
        <stp>EM_S_FA_YOY_OR</stp>
        <stp>2</stp>
        <stp>002221.SZ</stp>
        <stp>2021-12-31</stp>
        <tr r="T650" s="3"/>
      </tp>
      <tp>
        <v>11.568907875700001</v>
        <stp/>
        <stp>EM_S_FA_YOY_OR</stp>
        <stp>2</stp>
        <stp>002222.SZ</stp>
        <stp>2022-12-31</stp>
        <tr r="U651" s="3"/>
      </tp>
      <tp>
        <v>-27.7387644706</v>
        <stp/>
        <stp>EM_S_FA_YOY_OR</stp>
        <stp>2</stp>
        <stp>002209.SZ</stp>
        <stp>2019-12-31</stp>
        <tr r="R639" s="3"/>
      </tp>
      <tp>
        <v>29.229684234099999</v>
        <stp/>
        <stp>EM_S_FA_YOY_OR</stp>
        <stp>2</stp>
        <stp>002230.SZ</stp>
        <stp>2020-12-31</stp>
        <tr r="S659" s="3"/>
      </tp>
      <tp>
        <v>101.57640916370001</v>
        <stp/>
        <stp>EM_S_FA_YOY_OR</stp>
        <stp>2</stp>
        <stp>002231.SZ</stp>
        <stp>2021-12-31</stp>
        <tr r="T660" s="3"/>
      </tp>
      <tp>
        <v>46.607045475699998</v>
        <stp/>
        <stp>EM_S_FA_YOY_OR</stp>
        <stp>2</stp>
        <stp>002232.SZ</stp>
        <stp>2022-12-31</stp>
        <tr r="U661" s="3"/>
      </tp>
      <tp>
        <v>-21.427011859099999</v>
        <stp/>
        <stp>EM_S_FA_YOY_OR</stp>
        <stp>2</stp>
        <stp>002240.SZ</stp>
        <stp>2020-12-31</stp>
        <tr r="S669" s="3"/>
      </tp>
      <tp>
        <v>35.465367070699997</v>
        <stp/>
        <stp>EM_S_FA_YOY_OR</stp>
        <stp>2</stp>
        <stp>002241.SZ</stp>
        <stp>2021-12-31</stp>
        <tr r="T670" s="3"/>
      </tp>
      <tp>
        <v>-3.4513261095000001</v>
        <stp/>
        <stp>EM_S_FA_YOY_OR</stp>
        <stp>2</stp>
        <stp>002242.SZ</stp>
        <stp>2022-12-31</stp>
        <tr r="U671" s="3"/>
      </tp>
      <tp>
        <v>14.021382231800001</v>
        <stp/>
        <stp>EM_S_FA_YOY_OR</stp>
        <stp>2</stp>
        <stp>002279.SZ</stp>
        <stp>2019-12-31</stp>
        <tr r="R706" s="3"/>
      </tp>
      <tp>
        <v>11.6255673843</v>
        <stp/>
        <stp>EM_S_FA_YOY_OR</stp>
        <stp>2</stp>
        <stp>002250.SZ</stp>
        <stp>2020-12-31</stp>
        <tr r="S679" s="3"/>
      </tp>
      <tp>
        <v>-15.2299815578</v>
        <stp/>
        <stp>EM_S_FA_YOY_OR</stp>
        <stp>2</stp>
        <stp>002251.SZ</stp>
        <stp>2021-12-31</stp>
        <tr r="T680" s="3"/>
      </tp>
      <tp>
        <v>53.1627121888</v>
        <stp/>
        <stp>EM_S_FA_YOY_OR</stp>
        <stp>2</stp>
        <stp>002252.SZ</stp>
        <stp>2022-12-31</stp>
        <tr r="U681" s="3"/>
      </tp>
      <tp>
        <v>-28.839007980200002</v>
        <stp/>
        <stp>EM_S_FA_YOY_OR</stp>
        <stp>2</stp>
        <stp>002269.SZ</stp>
        <stp>2019-12-31</stp>
        <tr r="R696" s="3"/>
      </tp>
      <tp>
        <v>15.2080841789</v>
        <stp/>
        <stp>EM_S_FA_YOY_OR</stp>
        <stp>2</stp>
        <stp>002259.SZ</stp>
        <stp>2019-12-31</stp>
        <tr r="R687" s="3"/>
      </tp>
      <tp>
        <v>49.826872305499997</v>
        <stp/>
        <stp>EM_S_FA_YOY_OR</stp>
        <stp>2</stp>
        <stp>002261.SZ</stp>
        <stp>2021-12-31</stp>
        <tr r="T688" s="3"/>
      </tp>
      <tp>
        <v>9.2195071119000005</v>
        <stp/>
        <stp>EM_S_FA_YOY_OR</stp>
        <stp>2</stp>
        <stp>002262.SZ</stp>
        <stp>2022-12-31</stp>
        <tr r="U689" s="3"/>
      </tp>
      <tp>
        <v>-5.6916751681999997</v>
        <stp/>
        <stp>EM_S_FA_YOY_OR</stp>
        <stp>2</stp>
        <stp>002249.SZ</stp>
        <stp>2019-12-31</stp>
        <tr r="R678" s="3"/>
      </tp>
      <tp>
        <v>13.781254544299999</v>
        <stp/>
        <stp>EM_S_FA_YOY_OR</stp>
        <stp>2</stp>
        <stp>002270.SZ</stp>
        <stp>2020-12-31</stp>
        <tr r="S697" s="3"/>
      </tp>
      <tp>
        <v>46.956524621699998</v>
        <stp/>
        <stp>EM_S_FA_YOY_OR</stp>
        <stp>2</stp>
        <stp>002271.SZ</stp>
        <stp>2021-12-31</stp>
        <tr r="T698" s="3"/>
      </tp>
      <tp>
        <v>10.9190453406</v>
        <stp/>
        <stp>EM_S_FA_YOY_OR</stp>
        <stp>2</stp>
        <stp>002272.SZ</stp>
        <stp>2022-12-31</stp>
        <tr r="U699" s="3"/>
      </tp>
      <tp>
        <v>29.5736303216</v>
        <stp/>
        <stp>EM_S_FA_YOY_OR</stp>
        <stp>2</stp>
        <stp>002280.SZ</stp>
        <stp>2020-12-31</stp>
        <tr r="S707" s="3"/>
      </tp>
      <tp>
        <v>7.2822230606999998</v>
        <stp/>
        <stp>EM_S_FA_YOY_OR</stp>
        <stp>2</stp>
        <stp>002281.SZ</stp>
        <stp>2021-12-31</stp>
        <tr r="T708" s="3"/>
      </tp>
      <tp>
        <v>-8.1804123915000009</v>
        <stp/>
        <stp>EM_S_FA_YOY_OR</stp>
        <stp>2</stp>
        <stp>002282.SZ</stp>
        <stp>2022-12-31</stp>
        <tr r="U709" s="3"/>
      </tp>
      <tp>
        <v>5.5766940272000003</v>
        <stp/>
        <stp>EM_S_FA_YOY_OR</stp>
        <stp>2</stp>
        <stp>002290.SZ</stp>
        <stp>2020-12-31</stp>
        <tr r="S717" s="3"/>
      </tp>
      <tp>
        <v>30.695739516300002</v>
        <stp/>
        <stp>EM_S_FA_YOY_OR</stp>
        <stp>2</stp>
        <stp>002291.SZ</stp>
        <stp>2021-12-31</stp>
        <tr r="T718" s="3"/>
      </tp>
      <tp>
        <v>0.4703769961</v>
        <stp/>
        <stp>EM_S_FA_YOY_OR</stp>
        <stp>2</stp>
        <stp>002292.SZ</stp>
        <stp>2022-12-31</stp>
        <tr r="U719" s="3"/>
      </tp>
      <tp>
        <v>26.077322103299998</v>
        <stp/>
        <stp>EM_S_FA_YOY_OR</stp>
        <stp>2</stp>
        <stp>002299.SZ</stp>
        <stp>2019-12-31</stp>
        <tr r="R726" s="3"/>
      </tp>
      <tp>
        <v>-36.950668174100002</v>
        <stp/>
        <stp>EM_S_FA_YOY_OR</stp>
        <stp>2</stp>
        <stp>002289.SZ</stp>
        <stp>2019-12-31</stp>
        <tr r="R716" s="3"/>
      </tp>
      <tp>
        <v>60.330412942700001</v>
        <stp/>
        <stp>EM_S_FA_YOY_OR</stp>
        <stp>2</stp>
        <stp>002100.SZ</stp>
        <stp>2020-12-31</stp>
        <tr r="S534" s="3"/>
      </tp>
      <tp>
        <v>7.2783681379000003</v>
        <stp/>
        <stp>EM_S_FA_YOY_OR</stp>
        <stp>2</stp>
        <stp>002101.SZ</stp>
        <stp>2021-12-31</stp>
        <tr r="T535" s="3"/>
      </tp>
      <tp>
        <v>-9.4015279261</v>
        <stp/>
        <stp>EM_S_FA_YOY_OR</stp>
        <stp>2</stp>
        <stp>002102.SZ</stp>
        <stp>2022-12-31</stp>
        <tr r="U536" s="3"/>
      </tp>
      <tp>
        <v>20.317562327499999</v>
        <stp/>
        <stp>EM_S_FA_YOY_OR</stp>
        <stp>2</stp>
        <stp>002139.SZ</stp>
        <stp>2019-12-31</stp>
        <tr r="R571" s="3"/>
      </tp>
      <tp>
        <v>-4.7098273868999998</v>
        <stp/>
        <stp>EM_S_FA_YOY_OR</stp>
        <stp>2</stp>
        <stp>002110.SZ</stp>
        <stp>2020-12-31</stp>
        <tr r="S544" s="3"/>
      </tp>
      <tp>
        <v>3.8494920737</v>
        <stp/>
        <stp>EM_S_FA_YOY_OR</stp>
        <stp>2</stp>
        <stp>002111.SZ</stp>
        <stp>2021-12-31</stp>
        <tr r="T545" s="3"/>
      </tp>
      <tp>
        <v>26.440277996599999</v>
        <stp/>
        <stp>EM_S_FA_YOY_OR</stp>
        <stp>2</stp>
        <stp>002112.SZ</stp>
        <stp>2022-12-31</stp>
        <tr r="U546" s="3"/>
      </tp>
      <tp>
        <v>22.7632992158</v>
        <stp/>
        <stp>EM_S_FA_YOY_OR</stp>
        <stp>2</stp>
        <stp>002129.SZ</stp>
        <stp>2019-12-31</stp>
        <tr r="R561" s="3"/>
      </tp>
      <tp>
        <v>-4.3581845282999998</v>
        <stp/>
        <stp>EM_S_FA_YOY_OR</stp>
        <stp>2</stp>
        <stp>002119.SZ</stp>
        <stp>2019-12-31</stp>
        <tr r="R551" s="3"/>
      </tp>
      <tp>
        <v>-2.6264963923</v>
        <stp/>
        <stp>EM_S_FA_YOY_OR</stp>
        <stp>2</stp>
        <stp>002120.SZ</stp>
        <stp>2020-12-31</stp>
        <tr r="S552" s="3"/>
      </tp>
      <tp>
        <v>-4.1688631266999998</v>
        <stp/>
        <stp>EM_S_FA_YOY_OR</stp>
        <stp>2</stp>
        <stp>002121.SZ</stp>
        <stp>2021-12-31</stp>
        <tr r="T553" s="3"/>
      </tp>
      <tp>
        <v>-16.1151865673</v>
        <stp/>
        <stp>EM_S_FA_YOY_OR</stp>
        <stp>2</stp>
        <stp>002122.SZ</stp>
        <stp>2022-12-31</stp>
        <tr r="U554" s="3"/>
      </tp>
      <tp>
        <v>-3.8085235299</v>
        <stp/>
        <stp>EM_S_FA_YOY_OR</stp>
        <stp>2</stp>
        <stp>002109.SZ</stp>
        <stp>2019-12-31</stp>
        <tr r="R543" s="3"/>
      </tp>
      <tp>
        <v>2.9334351060000001</v>
        <stp/>
        <stp>EM_S_FA_YOY_OR</stp>
        <stp>2</stp>
        <stp>002130.SZ</stp>
        <stp>2020-12-31</stp>
        <tr r="S562" s="3"/>
      </tp>
      <tp>
        <v>30.441724991800001</v>
        <stp/>
        <stp>EM_S_FA_YOY_OR</stp>
        <stp>2</stp>
        <stp>002131.SZ</stp>
        <stp>2021-12-31</stp>
        <tr r="T563" s="3"/>
      </tp>
      <tp>
        <v>30.066282802900002</v>
        <stp/>
        <stp>EM_S_FA_YOY_OR</stp>
        <stp>2</stp>
        <stp>002132.SZ</stp>
        <stp>2022-12-31</stp>
        <tr r="U564" s="3"/>
      </tp>
      <tp>
        <v>15.3233595195</v>
        <stp/>
        <stp>EM_S_FA_YOY_OR</stp>
        <stp>2</stp>
        <stp>002140.SZ</stp>
        <stp>2020-12-31</stp>
        <tr r="S572" s="3"/>
      </tp>
      <tp>
        <v>52.513180968199997</v>
        <stp/>
        <stp>EM_S_FA_YOY_OR</stp>
        <stp>2</stp>
        <stp>002141.SZ</stp>
        <stp>2021-12-31</stp>
        <tr r="T573" s="3"/>
      </tp>
      <tp>
        <v>9.6733239852999997</v>
        <stp/>
        <stp>EM_S_FA_YOY_OR</stp>
        <stp>2</stp>
        <stp>002142.SZ</stp>
        <stp>2022-12-31</stp>
        <tr r="U574" s="3"/>
      </tp>
      <tp>
        <v>17.1802026871</v>
        <stp/>
        <stp>EM_S_FA_YOY_OR</stp>
        <stp>2</stp>
        <stp>002179.SZ</stp>
        <stp>2019-12-31</stp>
        <tr r="R609" s="3"/>
      </tp>
      <tp>
        <v>-3.2419480651999999</v>
        <stp/>
        <stp>EM_S_FA_YOY_OR</stp>
        <stp>2</stp>
        <stp>002150.SZ</stp>
        <stp>2020-12-31</stp>
        <tr r="S580" s="3"/>
      </tp>
      <tp>
        <v>6.2446912140000004</v>
        <stp/>
        <stp>EM_S_FA_YOY_OR</stp>
        <stp>2</stp>
        <stp>002151.SZ</stp>
        <stp>2021-12-31</stp>
        <tr r="T581" s="3"/>
      </tp>
      <tp>
        <v>10.979689906100001</v>
        <stp/>
        <stp>EM_S_FA_YOY_OR</stp>
        <stp>2</stp>
        <stp>002152.SZ</stp>
        <stp>2022-12-31</stp>
        <tr r="U582" s="3"/>
      </tp>
      <tp>
        <v>-5.5228795428000002</v>
        <stp/>
        <stp>EM_S_FA_YOY_OR</stp>
        <stp>2</stp>
        <stp>002169.SZ</stp>
        <stp>2019-12-31</stp>
        <tr r="R599" s="3"/>
      </tp>
      <tp>
        <v>4.3877825752000001</v>
        <stp/>
        <stp>EM_S_FA_YOY_OR</stp>
        <stp>2</stp>
        <stp>002159.SZ</stp>
        <stp>2019-12-31</stp>
        <tr r="R589" s="3"/>
      </tp>
      <tp>
        <v>1.0668482332</v>
        <stp/>
        <stp>EM_S_FA_YOY_OR</stp>
        <stp>2</stp>
        <stp>002160.SZ</stp>
        <stp>2020-12-31</stp>
        <tr r="S590" s="3"/>
      </tp>
      <tp>
        <v>3.8455175172999998</v>
        <stp/>
        <stp>EM_S_FA_YOY_OR</stp>
        <stp>2</stp>
        <stp>002161.SZ</stp>
        <stp>2021-12-31</stp>
        <tr r="T591" s="3"/>
      </tp>
      <tp>
        <v>-7.7888479967000004</v>
        <stp/>
        <stp>EM_S_FA_YOY_OR</stp>
        <stp>2</stp>
        <stp>002162.SZ</stp>
        <stp>2022-12-31</stp>
        <tr r="U592" s="3"/>
      </tp>
      <tp>
        <v>16.6230523101</v>
        <stp/>
        <stp>EM_S_FA_YOY_OR</stp>
        <stp>2</stp>
        <stp>002149.SZ</stp>
        <stp>2019-12-31</stp>
        <tr r="R579" s="3"/>
      </tp>
      <tp>
        <v>-6.6703131652999996</v>
        <stp/>
        <stp>EM_S_FA_YOY_OR</stp>
        <stp>2</stp>
        <stp>002170.SZ</stp>
        <stp>2020-12-31</stp>
        <tr r="S600" s="3"/>
      </tp>
      <tp>
        <v>62.572715349699997</v>
        <stp/>
        <stp>EM_S_FA_YOY_OR</stp>
        <stp>2</stp>
        <stp>002171.SZ</stp>
        <stp>2021-12-31</stp>
        <tr r="T601" s="3"/>
      </tp>
      <tp>
        <v>-33.266243063099999</v>
        <stp/>
        <stp>EM_S_FA_YOY_OR</stp>
        <stp>2</stp>
        <stp>002172.SZ</stp>
        <stp>2022-12-31</stp>
        <tr r="U602" s="3"/>
      </tp>
      <tp>
        <v>-15.9284206141</v>
        <stp/>
        <stp>EM_S_FA_YOY_OR</stp>
        <stp>2</stp>
        <stp>002180.SZ</stp>
        <stp>2020-12-31</stp>
        <tr r="S610" s="3"/>
      </tp>
      <tp>
        <v>7.7193900462</v>
        <stp/>
        <stp>EM_S_FA_YOY_OR</stp>
        <stp>2</stp>
        <stp>002181.SZ</stp>
        <stp>2021-12-31</stp>
        <tr r="T611" s="3"/>
      </tp>
      <tp>
        <v>12.173209749</v>
        <stp/>
        <stp>EM_S_FA_YOY_OR</stp>
        <stp>2</stp>
        <stp>002182.SZ</stp>
        <stp>2022-12-31</stp>
        <tr r="U612" s="3"/>
      </tp>
      <tp>
        <v>-41.2584823141</v>
        <stp/>
        <stp>EM_S_FA_YOY_OR</stp>
        <stp>2</stp>
        <stp>002190.SZ</stp>
        <stp>2020-12-31</stp>
        <tr r="S620" s="3"/>
      </tp>
      <tp>
        <v>20.891476183799998</v>
        <stp/>
        <stp>EM_S_FA_YOY_OR</stp>
        <stp>2</stp>
        <stp>002191.SZ</stp>
        <stp>2021-12-31</stp>
        <tr r="T621" s="3"/>
      </tp>
      <tp>
        <v>225.04932553930001</v>
        <stp/>
        <stp>EM_S_FA_YOY_OR</stp>
        <stp>2</stp>
        <stp>002192.SZ</stp>
        <stp>2022-12-31</stp>
        <tr r="U622" s="3"/>
      </tp>
      <tp>
        <v>18.673259585499999</v>
        <stp/>
        <stp>EM_S_FA_YOY_OR</stp>
        <stp>2</stp>
        <stp>002199.SZ</stp>
        <stp>2019-12-31</stp>
        <tr r="R629" s="3"/>
      </tp>
      <tp>
        <v>-1.2055800425000001</v>
        <stp/>
        <stp>EM_S_FA_YOY_OR</stp>
        <stp>2</stp>
        <stp>002189.SZ</stp>
        <stp>2019-12-31</stp>
        <tr r="R619" s="3"/>
      </tp>
      <tp>
        <v>43.473609319099999</v>
        <stp/>
        <stp>EM_S_FA_YOY_OR</stp>
        <stp>2</stp>
        <stp>002001.SZ</stp>
        <stp>2021-12-31</stp>
        <tr r="T439" s="3"/>
      </tp>
      <tp>
        <v>-26.069295885399999</v>
        <stp/>
        <stp>EM_S_FA_YOY_OR</stp>
        <stp>2</stp>
        <stp>002002.SZ</stp>
        <stp>2022-12-31</stp>
        <tr r="U440" s="3"/>
      </tp>
      <tp>
        <v>-8.9708361898</v>
        <stp/>
        <stp>EM_S_FA_YOY_OR</stp>
        <stp>2</stp>
        <stp>002039.SZ</stp>
        <stp>2019-12-31</stp>
        <tr r="R475" s="3"/>
      </tp>
      <tp>
        <v>6.7179597760999998</v>
        <stp/>
        <stp>EM_S_FA_YOY_OR</stp>
        <stp>2</stp>
        <stp>002010.SZ</stp>
        <stp>2020-12-31</stp>
        <tr r="S448" s="3"/>
      </tp>
      <tp>
        <v>33.282373843899997</v>
        <stp/>
        <stp>EM_S_FA_YOY_OR</stp>
        <stp>2</stp>
        <stp>002011.SZ</stp>
        <stp>2021-12-31</stp>
        <tr r="T449" s="3"/>
      </tp>
      <tp>
        <v>-23.933325480200001</v>
        <stp/>
        <stp>EM_S_FA_YOY_OR</stp>
        <stp>2</stp>
        <stp>002012.SZ</stp>
        <stp>2022-12-31</stp>
        <tr r="U450" s="3"/>
      </tp>
      <tp>
        <v>3.0185852944999998</v>
        <stp/>
        <stp>EM_S_FA_YOY_OR</stp>
        <stp>2</stp>
        <stp>002029.SZ</stp>
        <stp>2019-12-31</stp>
        <tr r="R465" s="3"/>
      </tp>
      <tp>
        <v>11.9834350036</v>
        <stp/>
        <stp>EM_S_FA_YOY_OR</stp>
        <stp>2</stp>
        <stp>002019.SZ</stp>
        <stp>2019-12-31</stp>
        <tr r="R455" s="3"/>
      </tp>
      <tp>
        <v>-10.6564877723</v>
        <stp/>
        <stp>EM_S_FA_YOY_OR</stp>
        <stp>2</stp>
        <stp>002020.SZ</stp>
        <stp>2020-12-31</stp>
        <tr r="S456" s="3"/>
      </tp>
      <tp>
        <v>82.544719209600004</v>
        <stp/>
        <stp>EM_S_FA_YOY_OR</stp>
        <stp>2</stp>
        <stp>002021.SZ</stp>
        <stp>2021-12-31</stp>
        <tr r="T457" s="3"/>
      </tp>
      <tp>
        <v>43.580897713900001</v>
        <stp/>
        <stp>EM_S_FA_YOY_OR</stp>
        <stp>2</stp>
        <stp>002022.SZ</stp>
        <stp>2022-12-31</stp>
        <tr r="U458" s="3"/>
      </tp>
      <tp>
        <v>-9.8547788945000008</v>
        <stp/>
        <stp>EM_S_FA_YOY_OR</stp>
        <stp>2</stp>
        <stp>002009.SZ</stp>
        <stp>2019-12-31</stp>
        <tr r="R447" s="3"/>
      </tp>
      <tp>
        <v>386.3527749241</v>
        <stp/>
        <stp>EM_S_FA_YOY_OR</stp>
        <stp>2</stp>
        <stp>002030.SZ</stp>
        <stp>2020-12-31</stp>
        <tr r="S466" s="3"/>
      </tp>
      <tp>
        <v>31.6237104217</v>
        <stp/>
        <stp>EM_S_FA_YOY_OR</stp>
        <stp>2</stp>
        <stp>002031.SZ</stp>
        <stp>2021-12-31</stp>
        <tr r="T467" s="3"/>
      </tp>
      <tp>
        <v>-6.5544691629000003</v>
        <stp/>
        <stp>EM_S_FA_YOY_OR</stp>
        <stp>2</stp>
        <stp>002032.SZ</stp>
        <stp>2022-12-31</stp>
        <tr r="U468" s="3"/>
      </tp>
      <tp>
        <v>2.4276524791999998</v>
        <stp/>
        <stp>EM_S_FA_YOY_OR</stp>
        <stp>2</stp>
        <stp>002040.SZ</stp>
        <stp>2020-12-31</stp>
        <tr r="S476" s="3"/>
      </tp>
      <tp>
        <v>22.201979334899999</v>
        <stp/>
        <stp>EM_S_FA_YOY_OR</stp>
        <stp>2</stp>
        <stp>002041.SZ</stp>
        <stp>2021-12-31</stp>
        <tr r="T477" s="3"/>
      </tp>
      <tp>
        <v>-13.4590503928</v>
        <stp/>
        <stp>EM_S_FA_YOY_OR</stp>
        <stp>2</stp>
        <stp>002042.SZ</stp>
        <stp>2022-12-31</stp>
        <tr r="U478" s="3"/>
      </tp>
      <tp>
        <v>5.0510016748000002</v>
        <stp/>
        <stp>EM_S_FA_YOY_OR</stp>
        <stp>2</stp>
        <stp>002079.SZ</stp>
        <stp>2019-12-31</stp>
        <tr r="R513" s="3"/>
      </tp>
      <tp>
        <v>7.2854458063000003</v>
        <stp/>
        <stp>EM_S_FA_YOY_OR</stp>
        <stp>2</stp>
        <stp>002050.SZ</stp>
        <stp>2020-12-31</stp>
        <tr r="S486" s="3"/>
      </tp>
      <tp>
        <v>8.4581374947000008</v>
        <stp/>
        <stp>EM_S_FA_YOY_OR</stp>
        <stp>2</stp>
        <stp>002051.SZ</stp>
        <stp>2021-12-31</stp>
        <tr r="T487" s="3"/>
      </tp>
      <tp>
        <v>82.993034166499996</v>
        <stp/>
        <stp>EM_S_FA_YOY_OR</stp>
        <stp>2</stp>
        <stp>002052.SZ</stp>
        <stp>2022-12-31</stp>
        <tr r="U488" s="3"/>
      </tp>
      <tp>
        <v>-2.4706292687000002</v>
        <stp/>
        <stp>EM_S_FA_YOY_OR</stp>
        <stp>2</stp>
        <stp>002069.SZ</stp>
        <stp>2019-12-31</stp>
        <tr r="R505" s="3"/>
      </tp>
      <tp>
        <v>-2.5158448510000002</v>
        <stp/>
        <stp>EM_S_FA_YOY_OR</stp>
        <stp>2</stp>
        <stp>002059.SZ</stp>
        <stp>2019-12-31</stp>
        <tr r="R495" s="3"/>
      </tp>
      <tp>
        <v>12.9182192251</v>
        <stp/>
        <stp>EM_S_FA_YOY_OR</stp>
        <stp>2</stp>
        <stp>002060.SZ</stp>
        <stp>2020-12-31</stp>
        <tr r="S496" s="3"/>
      </tp>
      <tp>
        <v>25.190105042300001</v>
        <stp/>
        <stp>EM_S_FA_YOY_OR</stp>
        <stp>2</stp>
        <stp>002061.SZ</stp>
        <stp>2021-12-31</stp>
        <tr r="T497" s="3"/>
      </tp>
      <tp>
        <v>-15.720803956499999</v>
        <stp/>
        <stp>EM_S_FA_YOY_OR</stp>
        <stp>2</stp>
        <stp>002062.SZ</stp>
        <stp>2022-12-31</stp>
        <tr r="U498" s="3"/>
      </tp>
      <tp>
        <v>39.536983745900002</v>
        <stp/>
        <stp>EM_S_FA_YOY_OR</stp>
        <stp>2</stp>
        <stp>002049.SZ</stp>
        <stp>2019-12-31</stp>
        <tr r="R485" s="3"/>
      </tp>
      <tp>
        <v>182.4099080469</v>
        <stp/>
        <stp>EM_S_FA_YOY_OR</stp>
        <stp>2</stp>
        <stp>002072.SZ</stp>
        <stp>2022-12-31</stp>
        <tr r="U506" s="3"/>
      </tp>
      <tp>
        <v>37.676445314299997</v>
        <stp/>
        <stp>EM_S_FA_YOY_OR</stp>
        <stp>2</stp>
        <stp>002080.SZ</stp>
        <stp>2020-12-31</stp>
        <tr r="S514" s="3"/>
      </tp>
      <tp>
        <v>-18.7851140048</v>
        <stp/>
        <stp>EM_S_FA_YOY_OR</stp>
        <stp>2</stp>
        <stp>002081.SZ</stp>
        <stp>2021-12-31</stp>
        <tr r="T515" s="3"/>
      </tp>
      <tp>
        <v>-7.4678037139000004</v>
        <stp/>
        <stp>EM_S_FA_YOY_OR</stp>
        <stp>2</stp>
        <stp>002082.SZ</stp>
        <stp>2022-12-31</stp>
        <tr r="U516" s="3"/>
      </tp>
      <tp>
        <v>-7.7825010082999997</v>
        <stp/>
        <stp>EM_S_FA_YOY_OR</stp>
        <stp>2</stp>
        <stp>002090.SZ</stp>
        <stp>2020-12-31</stp>
        <tr r="S524" s="3"/>
      </tp>
      <tp>
        <v>30.693426884299999</v>
        <stp/>
        <stp>EM_S_FA_YOY_OR</stp>
        <stp>2</stp>
        <stp>002091.SZ</stp>
        <stp>2021-12-31</stp>
        <tr r="T525" s="3"/>
      </tp>
      <tp>
        <v>-11.102615048500001</v>
        <stp/>
        <stp>EM_S_FA_YOY_OR</stp>
        <stp>2</stp>
        <stp>002092.SZ</stp>
        <stp>2022-12-31</stp>
        <tr r="U526" s="3"/>
      </tp>
      <tp>
        <v>8.1955143409000009</v>
        <stp/>
        <stp>EM_S_FA_YOY_OR</stp>
        <stp>2</stp>
        <stp>002099.SZ</stp>
        <stp>2019-12-31</stp>
        <tr r="R533" s="3"/>
      </tp>
      <tp>
        <v>-65.414176029700002</v>
        <stp/>
        <stp>EM_S_FA_YOY_OR</stp>
        <stp>2</stp>
        <stp>002089.SZ</stp>
        <stp>2019-12-31</stp>
        <tr r="R523" s="3"/>
      </tp>
      <tp>
        <v>-36.306183788399998</v>
        <stp/>
        <stp>EM_S_FA_YOY_OR</stp>
        <stp>2</stp>
        <stp>002900.SZ</stp>
        <stp>2020-12-31</stp>
        <tr r="S1290" s="3"/>
      </tp>
      <tp>
        <v>25.677978081199999</v>
        <stp/>
        <stp>EM_S_FA_YOY_OR</stp>
        <stp>2</stp>
        <stp>002901.SZ</stp>
        <stp>2021-12-31</stp>
        <tr r="T1291" s="3"/>
      </tp>
      <tp>
        <v>3.9999977855000002</v>
        <stp/>
        <stp>EM_S_FA_YOY_OR</stp>
        <stp>2</stp>
        <stp>002902.SZ</stp>
        <stp>2022-12-31</stp>
        <tr r="U1292" s="3"/>
      </tp>
      <tp>
        <v>-9.0631625180000004</v>
        <stp/>
        <stp>EM_S_FA_YOY_OR</stp>
        <stp>2</stp>
        <stp>002910.SZ</stp>
        <stp>2020-12-31</stp>
        <tr r="S1299" s="3"/>
      </tp>
      <tp>
        <v>78.709769094699993</v>
        <stp/>
        <stp>EM_S_FA_YOY_OR</stp>
        <stp>2</stp>
        <stp>002911.SZ</stp>
        <stp>2021-12-31</stp>
        <tr r="T1300" s="3"/>
      </tp>
      <tp>
        <v>-37.196873022299997</v>
        <stp/>
        <stp>EM_S_FA_YOY_OR</stp>
        <stp>2</stp>
        <stp>002912.SZ</stp>
        <stp>2022-12-31</stp>
        <tr r="U1301" s="3"/>
      </tp>
      <tp>
        <v>-5.2744973571999996</v>
        <stp/>
        <stp>EM_S_FA_YOY_OR</stp>
        <stp>2</stp>
        <stp>002919.SZ</stp>
        <stp>2019-12-31</stp>
        <tr r="R1307" s="3"/>
      </tp>
      <tp>
        <v>27.389026637000001</v>
        <stp/>
        <stp>EM_S_FA_YOY_OR</stp>
        <stp>2</stp>
        <stp>002920.SZ</stp>
        <stp>2020-12-31</stp>
        <tr r="S1308" s="3"/>
      </tp>
      <tp>
        <v>32.6632191104</v>
        <stp/>
        <stp>EM_S_FA_YOY_OR</stp>
        <stp>2</stp>
        <stp>002921.SZ</stp>
        <stp>2021-12-31</stp>
        <tr r="T1309" s="3"/>
      </tp>
      <tp>
        <v>26.500573129700001</v>
        <stp/>
        <stp>EM_S_FA_YOY_OR</stp>
        <stp>2</stp>
        <stp>002922.SZ</stp>
        <stp>2022-12-31</stp>
        <tr r="U1310" s="3"/>
      </tp>
      <tp>
        <v>8.9459729896999995</v>
        <stp/>
        <stp>EM_S_FA_YOY_OR</stp>
        <stp>2</stp>
        <stp>002909.SZ</stp>
        <stp>2019-12-31</stp>
        <tr r="R1298" s="3"/>
      </tp>
      <tp>
        <v>-5.7122195423999997</v>
        <stp/>
        <stp>EM_S_FA_YOY_OR</stp>
        <stp>2</stp>
        <stp>002800.SZ</stp>
        <stp>2020-12-31</stp>
        <tr r="S1197" s="3"/>
      </tp>
      <tp>
        <v>39.2652610612</v>
        <stp/>
        <stp>EM_S_FA_YOY_OR</stp>
        <stp>2</stp>
        <stp>002801.SZ</stp>
        <stp>2021-12-31</stp>
        <tr r="T1198" s="3"/>
      </tp>
      <tp>
        <v>-31.066152378400002</v>
        <stp/>
        <stp>EM_S_FA_YOY_OR</stp>
        <stp>2</stp>
        <stp>002802.SZ</stp>
        <stp>2022-12-31</stp>
        <tr r="U1199" s="3"/>
      </tp>
      <tp>
        <v>28.4818669643</v>
        <stp/>
        <stp>EM_S_FA_YOY_OR</stp>
        <stp>2</stp>
        <stp>002839.SZ</stp>
        <stp>2019-12-31</stp>
        <tr r="R1233" s="3"/>
      </tp>
      <tp>
        <v>17.6164006349</v>
        <stp/>
        <stp>EM_S_FA_YOY_OR</stp>
        <stp>2</stp>
        <stp>002810.SZ</stp>
        <stp>2020-12-31</stp>
        <tr r="S1206" s="3"/>
      </tp>
      <tp>
        <v>0.62041696420000003</v>
        <stp/>
        <stp>EM_S_FA_YOY_OR</stp>
        <stp>2</stp>
        <stp>002811.SZ</stp>
        <stp>2021-12-31</stp>
        <tr r="T1207" s="3"/>
      </tp>
      <tp>
        <v>57.733053223600002</v>
        <stp/>
        <stp>EM_S_FA_YOY_OR</stp>
        <stp>2</stp>
        <stp>002812.SZ</stp>
        <stp>2022-12-31</stp>
        <tr r="U1208" s="3"/>
      </tp>
      <tp>
        <v>-0.89209402999999998</v>
        <stp/>
        <stp>EM_S_FA_YOY_OR</stp>
        <stp>2</stp>
        <stp>002829.SZ</stp>
        <stp>2019-12-31</stp>
        <tr r="R1224" s="3"/>
      </tp>
      <tp>
        <v>11.2132342833</v>
        <stp/>
        <stp>EM_S_FA_YOY_OR</stp>
        <stp>2</stp>
        <stp>002819.SZ</stp>
        <stp>2019-12-31</stp>
        <tr r="R1214" s="3"/>
      </tp>
      <tp>
        <v>-31.288740798199999</v>
        <stp/>
        <stp>EM_S_FA_YOY_OR</stp>
        <stp>2</stp>
        <stp>002820.SZ</stp>
        <stp>2020-12-31</stp>
        <tr r="S1215" s="3"/>
      </tp>
      <tp>
        <v>47.2790863548</v>
        <stp/>
        <stp>EM_S_FA_YOY_OR</stp>
        <stp>2</stp>
        <stp>002821.SZ</stp>
        <stp>2021-12-31</stp>
        <tr r="T1216" s="3"/>
      </tp>
      <tp>
        <v>-16.9818827832</v>
        <stp/>
        <stp>EM_S_FA_YOY_OR</stp>
        <stp>2</stp>
        <stp>002822.SZ</stp>
        <stp>2022-12-31</stp>
        <tr r="U1217" s="3"/>
      </tp>
      <tp>
        <v>24.256909719399999</v>
        <stp/>
        <stp>EM_S_FA_YOY_OR</stp>
        <stp>2</stp>
        <stp>002809.SZ</stp>
        <stp>2019-12-31</stp>
        <tr r="R1205" s="3"/>
      </tp>
      <tp>
        <v>-3.4445527186999998</v>
        <stp/>
        <stp>EM_S_FA_YOY_OR</stp>
        <stp>2</stp>
        <stp>002830.SZ</stp>
        <stp>2020-12-31</stp>
        <tr r="S1225" s="3"/>
      </tp>
      <tp>
        <v>25.966637731700001</v>
        <stp/>
        <stp>EM_S_FA_YOY_OR</stp>
        <stp>2</stp>
        <stp>002831.SZ</stp>
        <stp>2021-12-31</stp>
        <tr r="T1226" s="3"/>
      </tp>
      <tp>
        <v>6.0607777492999997</v>
        <stp/>
        <stp>EM_S_FA_YOY_OR</stp>
        <stp>2</stp>
        <stp>002832.SZ</stp>
        <stp>2022-12-31</stp>
        <tr r="U1227" s="3"/>
      </tp>
      <tp>
        <v>14.6718465753</v>
        <stp/>
        <stp>EM_S_FA_YOY_OR</stp>
        <stp>2</stp>
        <stp>002840.SZ</stp>
        <stp>2020-12-31</stp>
        <tr r="S1234" s="3"/>
      </tp>
      <tp>
        <v>23.914536966299998</v>
        <stp/>
        <stp>EM_S_FA_YOY_OR</stp>
        <stp>2</stp>
        <stp>002841.SZ</stp>
        <stp>2021-12-31</stp>
        <tr r="T1235" s="3"/>
      </tp>
      <tp>
        <v>9.7843154940999995</v>
        <stp/>
        <stp>EM_S_FA_YOY_OR</stp>
        <stp>2</stp>
        <stp>002842.SZ</stp>
        <stp>2022-12-31</stp>
        <tr r="U1236" s="3"/>
      </tp>
      <tp>
        <v>22.746530494200002</v>
        <stp/>
        <stp>EM_S_FA_YOY_OR</stp>
        <stp>2</stp>
        <stp>002879.SZ</stp>
        <stp>2019-12-31</stp>
        <tr r="R1270" s="3"/>
      </tp>
      <tp>
        <v>-10.980041395700001</v>
        <stp/>
        <stp>EM_S_FA_YOY_OR</stp>
        <stp>2</stp>
        <stp>002850.SZ</stp>
        <stp>2020-12-31</stp>
        <tr r="S1243" s="3"/>
      </tp>
      <tp>
        <v>23.080356094599999</v>
        <stp/>
        <stp>EM_S_FA_YOY_OR</stp>
        <stp>2</stp>
        <stp>002851.SZ</stp>
        <stp>2021-12-31</stp>
        <tr r="T1244" s="3"/>
      </tp>
      <tp>
        <v>28.972859582800002</v>
        <stp/>
        <stp>EM_S_FA_YOY_OR</stp>
        <stp>2</stp>
        <stp>002852.SZ</stp>
        <stp>2022-12-31</stp>
        <tr r="U1245" s="3"/>
      </tp>
      <tp>
        <v>373.49023027160001</v>
        <stp/>
        <stp>EM_S_FA_YOY_OR</stp>
        <stp>2</stp>
        <stp>002869.SZ</stp>
        <stp>2019-12-31</stp>
        <tr r="R1261" s="3"/>
      </tp>
      <tp>
        <v>-27.654896452999999</v>
        <stp/>
        <stp>EM_S_FA_YOY_OR</stp>
        <stp>2</stp>
        <stp>002859.SZ</stp>
        <stp>2019-12-31</stp>
        <tr r="R1251" s="3"/>
      </tp>
      <tp>
        <v>30.892584071400002</v>
        <stp/>
        <stp>EM_S_FA_YOY_OR</stp>
        <stp>2</stp>
        <stp>002860.SZ</stp>
        <stp>2020-12-31</stp>
        <tr r="S1252" s="3"/>
      </tp>
      <tp>
        <v>-13.347845105799999</v>
        <stp/>
        <stp>EM_S_FA_YOY_OR</stp>
        <stp>2</stp>
        <stp>002861.SZ</stp>
        <stp>2021-12-31</stp>
        <tr r="T1253" s="3"/>
      </tp>
      <tp>
        <v>-10.0845683979</v>
        <stp/>
        <stp>EM_S_FA_YOY_OR</stp>
        <stp>2</stp>
        <stp>002862.SZ</stp>
        <stp>2022-12-31</stp>
        <tr r="U1254" s="3"/>
      </tp>
      <tp>
        <v>36.213194983299999</v>
        <stp/>
        <stp>EM_S_FA_YOY_OR</stp>
        <stp>2</stp>
        <stp>002849.SZ</stp>
        <stp>2019-12-31</stp>
        <tr r="R1242" s="3"/>
      </tp>
      <tp>
        <v>16.029629745499999</v>
        <stp/>
        <stp>EM_S_FA_YOY_OR</stp>
        <stp>2</stp>
        <stp>002870.SZ</stp>
        <stp>2020-12-31</stp>
        <tr r="S1262" s="3"/>
      </tp>
      <tp>
        <v>20.480197923799999</v>
        <stp/>
        <stp>EM_S_FA_YOY_OR</stp>
        <stp>2</stp>
        <stp>002871.SZ</stp>
        <stp>2021-12-31</stp>
        <tr r="T1263" s="3"/>
      </tp>
      <tp>
        <v>-17.6050037931</v>
        <stp/>
        <stp>EM_S_FA_YOY_OR</stp>
        <stp>2</stp>
        <stp>002872.SZ</stp>
        <stp>2022-12-31</stp>
        <tr r="U1264" s="3"/>
      </tp>
      <tp>
        <v>10.115488189900001</v>
        <stp/>
        <stp>EM_S_FA_YOY_OR</stp>
        <stp>2</stp>
        <stp>002880.SZ</stp>
        <stp>2020-12-31</stp>
        <tr r="S1271" s="3"/>
      </tp>
      <tp>
        <v>75.677632825299995</v>
        <stp/>
        <stp>EM_S_FA_YOY_OR</stp>
        <stp>2</stp>
        <stp>002881.SZ</stp>
        <stp>2021-12-31</stp>
        <tr r="T1272" s="3"/>
      </tp>
      <tp>
        <v>-13.434724665399999</v>
        <stp/>
        <stp>EM_S_FA_YOY_OR</stp>
        <stp>2</stp>
        <stp>002882.SZ</stp>
        <stp>2022-12-31</stp>
        <tr r="U1273" s="3"/>
      </tp>
      <tp>
        <v>43.982791275399997</v>
        <stp/>
        <stp>EM_S_FA_YOY_OR</stp>
        <stp>2</stp>
        <stp>002890.SZ</stp>
        <stp>2020-12-31</stp>
        <tr r="S1281" s="3"/>
      </tp>
      <tp>
        <v>29.058200091900002</v>
        <stp/>
        <stp>EM_S_FA_YOY_OR</stp>
        <stp>2</stp>
        <stp>002891.SZ</stp>
        <stp>2021-12-31</stp>
        <tr r="T1282" s="3"/>
      </tp>
      <tp>
        <v>-17.504267631600001</v>
        <stp/>
        <stp>EM_S_FA_YOY_OR</stp>
        <stp>2</stp>
        <stp>002892.SZ</stp>
        <stp>2022-12-31</stp>
        <tr r="U1283" s="3"/>
      </tp>
      <tp>
        <v>3.2996665055999999</v>
        <stp/>
        <stp>EM_S_FA_YOY_OR</stp>
        <stp>2</stp>
        <stp>002899.SZ</stp>
        <stp>2019-12-31</stp>
        <tr r="R1289" s="3"/>
      </tp>
      <tp>
        <v>9.5220689840000006</v>
        <stp/>
        <stp>EM_S_FA_YOY_OR</stp>
        <stp>2</stp>
        <stp>002889.SZ</stp>
        <stp>2019-12-31</stp>
        <tr r="R1280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湖北与全国对比</a:t>
            </a:r>
            <a:r>
              <a:rPr lang="en-US" altLang="zh-CN">
                <a:latin typeface="微软雅黑" panose="020B0503020204020204" pitchFamily="34" charset="-122"/>
                <a:ea typeface="微软雅黑" panose="020B0503020204020204" pitchFamily="34" charset="-122"/>
              </a:rPr>
              <a:t>-</a:t>
            </a: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上市公司营收和</a:t>
            </a:r>
            <a:r>
              <a:rPr lang="en-US" altLang="zh-CN">
                <a:latin typeface="微软雅黑" panose="020B0503020204020204" pitchFamily="34" charset="-122"/>
                <a:ea typeface="微软雅黑" panose="020B0503020204020204" pitchFamily="34" charset="-122"/>
              </a:rPr>
              <a:t>GDP</a:t>
            </a: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变化率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数据处理!$P$3333</c:f>
              <c:strCache>
                <c:ptCount val="1"/>
                <c:pt idx="0">
                  <c:v>营收YOY%-湖北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数据处理!$Q$3332:$U$3332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20-22平均</c:v>
                </c:pt>
              </c:strCache>
            </c:strRef>
          </c:cat>
          <c:val>
            <c:numRef>
              <c:f>数据处理!$Q$3333:$U$3333</c:f>
              <c:numCache>
                <c:formatCode>0.00_);[Red]\(0.00\)</c:formatCode>
                <c:ptCount val="5"/>
                <c:pt idx="0">
                  <c:v>5.8334195643670244</c:v>
                </c:pt>
                <c:pt idx="1">
                  <c:v>10.484000818162764</c:v>
                </c:pt>
                <c:pt idx="2">
                  <c:v>33.842832694495755</c:v>
                </c:pt>
                <c:pt idx="3">
                  <c:v>1.7038580455478733</c:v>
                </c:pt>
                <c:pt idx="4">
                  <c:v>15.343563852735457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0-4623-AE30-D92145B604DA}"/>
            </c:ext>
          </c:extLst>
        </c:ser>
        <c:ser>
          <c:idx val="1"/>
          <c:order val="1"/>
          <c:tx>
            <c:strRef>
              <c:f>数据处理!$P$3334</c:f>
              <c:strCache>
                <c:ptCount val="1"/>
                <c:pt idx="0">
                  <c:v>营收YOY%-全国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数据处理!$Q$3332:$U$3332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20-22平均</c:v>
                </c:pt>
              </c:strCache>
            </c:strRef>
          </c:cat>
          <c:val>
            <c:numRef>
              <c:f>数据处理!$R$3334:$U$3334</c:f>
              <c:numCache>
                <c:formatCode>0.00_);[Red]\(0.00\)</c:formatCode>
                <c:ptCount val="4"/>
                <c:pt idx="0">
                  <c:v>12.090634021797644</c:v>
                </c:pt>
                <c:pt idx="1">
                  <c:v>26.822852265319636</c:v>
                </c:pt>
                <c:pt idx="2">
                  <c:v>6.351043804588679</c:v>
                </c:pt>
                <c:pt idx="3">
                  <c:v>15.088176697235323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0-4623-AE30-D92145B604DA}"/>
            </c:ext>
          </c:extLst>
        </c:ser>
        <c:ser>
          <c:idx val="2"/>
          <c:order val="2"/>
          <c:tx>
            <c:strRef>
              <c:f>数据处理!$P$3333</c:f>
              <c:strCache>
                <c:ptCount val="1"/>
                <c:pt idx="0">
                  <c:v>营收YOY%-湖北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FE20-4623-AE30-D92145B604DA}"/>
              </c:ext>
            </c:extLst>
          </c:dPt>
          <c:cat>
            <c:strRef>
              <c:f>数据处理!$Q$3332:$U$3332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20-22平均</c:v>
                </c:pt>
              </c:strCache>
            </c:strRef>
          </c:cat>
          <c:val>
            <c:numRef>
              <c:f>数据处理!$Q$3333:$U$3333</c:f>
              <c:numCache>
                <c:formatCode>0.00_);[Red]\(0.00\)</c:formatCode>
                <c:ptCount val="5"/>
                <c:pt idx="0">
                  <c:v>5.8334195643670244</c:v>
                </c:pt>
                <c:pt idx="1">
                  <c:v>10.484000818162764</c:v>
                </c:pt>
                <c:pt idx="2">
                  <c:v>33.842832694495755</c:v>
                </c:pt>
                <c:pt idx="3">
                  <c:v>1.7038580455478733</c:v>
                </c:pt>
                <c:pt idx="4">
                  <c:v>15.343563852735457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0-4623-AE30-D92145B604DA}"/>
            </c:ext>
          </c:extLst>
        </c:ser>
        <c:ser>
          <c:idx val="3"/>
          <c:order val="3"/>
          <c:tx>
            <c:strRef>
              <c:f>数据处理!$P$3334</c:f>
              <c:strCache>
                <c:ptCount val="1"/>
                <c:pt idx="0">
                  <c:v>营收YOY%-全国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数据处理!$Q$3332:$U$3332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20-22平均</c:v>
                </c:pt>
              </c:strCache>
            </c:strRef>
          </c:cat>
          <c:val>
            <c:numRef>
              <c:f>数据处理!$Q$3334:$U$3334</c:f>
              <c:numCache>
                <c:formatCode>0.00_);[Red]\(0.00\)</c:formatCode>
                <c:ptCount val="5"/>
                <c:pt idx="0">
                  <c:v>11.517080152297396</c:v>
                </c:pt>
                <c:pt idx="1">
                  <c:v>12.090634021797644</c:v>
                </c:pt>
                <c:pt idx="2">
                  <c:v>26.822852265319636</c:v>
                </c:pt>
                <c:pt idx="3">
                  <c:v>6.351043804588679</c:v>
                </c:pt>
                <c:pt idx="4">
                  <c:v>15.088176697235323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20-4623-AE30-D92145B60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528719"/>
        <c:axId val="202988463"/>
      </c:lineChart>
      <c:catAx>
        <c:axId val="102052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988463"/>
        <c:crosses val="autoZero"/>
        <c:auto val="1"/>
        <c:lblAlgn val="ctr"/>
        <c:lblOffset val="100"/>
        <c:noMultiLvlLbl val="0"/>
      </c:catAx>
      <c:valAx>
        <c:axId val="20298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2052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364435</xdr:colOff>
      <xdr:row>3345</xdr:row>
      <xdr:rowOff>171726</xdr:rowOff>
    </xdr:from>
    <xdr:to>
      <xdr:col>19</xdr:col>
      <xdr:colOff>1562652</xdr:colOff>
      <xdr:row>3361</xdr:row>
      <xdr:rowOff>87795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83E8458-8861-5C32-4062-99FA088E1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Office\Excel\EMFunc.xla" TargetMode="External"/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S_FA_YOY_NETPROFIT"/>
      <definedName name="EM_S_FA_YOY_OR"/>
      <definedName name="EM_S_INFO_EMPLOYEE"/>
      <definedName name="EM_S_STM07_IS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FBF27-D2DB-4462-A5B6-17489E22067B}">
  <sheetPr codeName="Sheet1"/>
  <dimension ref="A1:Z3331"/>
  <sheetViews>
    <sheetView topLeftCell="A23" zoomScale="85" workbookViewId="0">
      <selection activeCell="I31" sqref="I31"/>
    </sheetView>
  </sheetViews>
  <sheetFormatPr defaultRowHeight="14" x14ac:dyDescent="0.25"/>
  <cols>
    <col min="1" max="1" width="12" bestFit="1" customWidth="1"/>
    <col min="2" max="2" width="11.1796875" bestFit="1" customWidth="1"/>
    <col min="3" max="3" width="9.90625" bestFit="1" customWidth="1"/>
    <col min="4" max="4" width="7.54296875" bestFit="1" customWidth="1"/>
    <col min="5" max="5" width="12.6328125" bestFit="1" customWidth="1"/>
    <col min="6" max="6" width="21.7265625" bestFit="1" customWidth="1"/>
    <col min="7" max="7" width="12.1796875" bestFit="1" customWidth="1"/>
    <col min="8" max="8" width="16" bestFit="1" customWidth="1"/>
    <col min="9" max="9" width="10.453125" bestFit="1" customWidth="1"/>
    <col min="10" max="10" width="12.6328125" bestFit="1" customWidth="1"/>
    <col min="11" max="11" width="16.453125" bestFit="1" customWidth="1"/>
    <col min="12" max="12" width="19.54296875" bestFit="1" customWidth="1"/>
    <col min="13" max="13" width="24.36328125" style="1" bestFit="1" customWidth="1"/>
    <col min="14" max="17" width="28.08984375" bestFit="1" customWidth="1"/>
    <col min="18" max="18" width="27.90625" bestFit="1" customWidth="1"/>
    <col min="19" max="19" width="25.54296875" bestFit="1" customWidth="1"/>
    <col min="20" max="23" width="25.7265625" bestFit="1" customWidth="1"/>
    <col min="24" max="24" width="25.54296875" bestFit="1" customWidth="1"/>
    <col min="25" max="25" width="23.1796875" bestFit="1" customWidth="1"/>
    <col min="26" max="26" width="9.6328125" bestFit="1" customWidth="1"/>
  </cols>
  <sheetData>
    <row r="1" spans="1:26" ht="20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11781</v>
      </c>
      <c r="F1" s="11" t="s">
        <v>11751</v>
      </c>
      <c r="G1" s="11" t="s">
        <v>11784</v>
      </c>
      <c r="H1" s="11" t="s">
        <v>11813</v>
      </c>
      <c r="I1" s="11" t="s">
        <v>11786</v>
      </c>
      <c r="J1" s="11" t="s">
        <v>11744</v>
      </c>
      <c r="K1" s="16" t="s">
        <v>11745</v>
      </c>
      <c r="L1" s="11" t="s">
        <v>11746</v>
      </c>
      <c r="M1" s="12" t="s">
        <v>11810</v>
      </c>
      <c r="N1" s="11" t="s">
        <v>11805</v>
      </c>
      <c r="O1" s="11" t="s">
        <v>11738</v>
      </c>
      <c r="P1" s="11" t="s">
        <v>11739</v>
      </c>
      <c r="Q1" s="11" t="s">
        <v>11740</v>
      </c>
      <c r="R1" s="13" t="s">
        <v>11747</v>
      </c>
      <c r="S1" s="14" t="s">
        <v>11748</v>
      </c>
      <c r="T1" s="11" t="s">
        <v>11806</v>
      </c>
      <c r="U1" s="11" t="s">
        <v>11741</v>
      </c>
      <c r="V1" s="11" t="s">
        <v>11742</v>
      </c>
      <c r="W1" s="12" t="s">
        <v>11743</v>
      </c>
      <c r="X1" s="13" t="s">
        <v>11749</v>
      </c>
      <c r="Y1" s="14" t="s">
        <v>11750</v>
      </c>
      <c r="Z1" s="23" t="s">
        <v>11820</v>
      </c>
    </row>
    <row r="2" spans="1:26" ht="16.5" x14ac:dyDescent="0.45">
      <c r="A2" s="5" t="s">
        <v>4</v>
      </c>
      <c r="B2" s="5" t="s">
        <v>5</v>
      </c>
      <c r="C2" s="5" t="s">
        <v>6</v>
      </c>
      <c r="D2" s="5" t="s">
        <v>7</v>
      </c>
      <c r="E2" s="5" t="s">
        <v>8</v>
      </c>
      <c r="F2" s="5">
        <v>1</v>
      </c>
      <c r="G2" s="5">
        <v>1</v>
      </c>
      <c r="H2" s="5">
        <v>3</v>
      </c>
      <c r="I2" s="5">
        <v>3</v>
      </c>
      <c r="J2" s="5" t="s">
        <v>9</v>
      </c>
      <c r="K2" s="17">
        <v>34253</v>
      </c>
      <c r="L2" s="6">
        <v>137.958</v>
      </c>
      <c r="M2" s="6">
        <v>20.4373794923</v>
      </c>
      <c r="N2" s="6">
        <v>18.199732684499999</v>
      </c>
      <c r="O2" s="6">
        <v>11.2961915945</v>
      </c>
      <c r="P2" s="6">
        <v>10.3170468015</v>
      </c>
      <c r="Q2" s="6">
        <v>6.2060537362000003</v>
      </c>
      <c r="R2" s="7">
        <v>9.273097377400001</v>
      </c>
      <c r="S2" s="8">
        <v>2.7008792372454868</v>
      </c>
      <c r="T2" s="6">
        <v>13.6070593924</v>
      </c>
      <c r="U2" s="6">
        <v>2.5997517289999998</v>
      </c>
      <c r="V2" s="6">
        <v>25.608407079599999</v>
      </c>
      <c r="W2" s="6">
        <v>25.264200792600001</v>
      </c>
      <c r="X2" s="7">
        <v>17.824119867066667</v>
      </c>
      <c r="Y2" s="8">
        <v>13.185812769584487</v>
      </c>
      <c r="Z2" s="24">
        <v>1</v>
      </c>
    </row>
    <row r="3" spans="1:26" ht="16.5" x14ac:dyDescent="0.45">
      <c r="A3" s="5" t="s">
        <v>10</v>
      </c>
      <c r="B3" s="5" t="s">
        <v>11</v>
      </c>
      <c r="C3" s="5" t="s">
        <v>12</v>
      </c>
      <c r="D3" s="5" t="s">
        <v>7</v>
      </c>
      <c r="E3" s="5" t="s">
        <v>11752</v>
      </c>
      <c r="F3" s="5">
        <v>2</v>
      </c>
      <c r="G3" s="5">
        <v>2</v>
      </c>
      <c r="H3" s="5">
        <v>0</v>
      </c>
      <c r="I3" s="5">
        <v>3</v>
      </c>
      <c r="J3" s="5" t="s">
        <v>13</v>
      </c>
      <c r="K3" s="17">
        <v>131505</v>
      </c>
      <c r="L3" s="6">
        <v>367.89387753893999</v>
      </c>
      <c r="M3" s="6">
        <v>14.985738534399999</v>
      </c>
      <c r="N3" s="6">
        <v>23.587309933699999</v>
      </c>
      <c r="O3" s="6">
        <v>13.9218952264</v>
      </c>
      <c r="P3" s="6">
        <v>8.0374988461000001</v>
      </c>
      <c r="Q3" s="6">
        <v>11.272271269499999</v>
      </c>
      <c r="R3" s="7">
        <v>11.077221780666667</v>
      </c>
      <c r="S3" s="8">
        <v>2.9470431651814271</v>
      </c>
      <c r="T3" s="6">
        <v>11.8917133712</v>
      </c>
      <c r="U3" s="6">
        <v>7.5573732146000001</v>
      </c>
      <c r="V3" s="6">
        <v>-35.7997702109</v>
      </c>
      <c r="W3" s="6">
        <v>-1.362290928</v>
      </c>
      <c r="X3" s="7">
        <v>-9.8682293081000001</v>
      </c>
      <c r="Y3" s="8">
        <v>22.895932221671782</v>
      </c>
      <c r="Z3" s="24">
        <v>-1</v>
      </c>
    </row>
    <row r="4" spans="1:26" ht="16.5" x14ac:dyDescent="0.45">
      <c r="A4" s="5" t="s">
        <v>14</v>
      </c>
      <c r="B4" s="5" t="s">
        <v>15</v>
      </c>
      <c r="C4" s="5" t="s">
        <v>16</v>
      </c>
      <c r="D4" s="5" t="s">
        <v>7</v>
      </c>
      <c r="E4" s="5" t="s">
        <v>11753</v>
      </c>
      <c r="F4" s="5">
        <v>3</v>
      </c>
      <c r="G4" s="5">
        <v>7</v>
      </c>
      <c r="H4" s="5">
        <v>4</v>
      </c>
      <c r="I4" s="5">
        <v>3</v>
      </c>
      <c r="J4" s="5" t="s">
        <v>17</v>
      </c>
      <c r="K4" s="17">
        <v>251</v>
      </c>
      <c r="L4" s="6">
        <v>0.10824669732</v>
      </c>
      <c r="M4" s="6">
        <v>-3.3294252934999999</v>
      </c>
      <c r="N4" s="6">
        <v>-70.494439447199994</v>
      </c>
      <c r="O4" s="6">
        <v>159.15895372829999</v>
      </c>
      <c r="P4" s="6">
        <v>2.9990172756</v>
      </c>
      <c r="Q4" s="6">
        <v>-42.389118543000002</v>
      </c>
      <c r="R4" s="7">
        <v>39.922950820300002</v>
      </c>
      <c r="S4" s="8">
        <v>105.72577268754935</v>
      </c>
      <c r="T4" s="6">
        <v>83.324638268800001</v>
      </c>
      <c r="U4" s="6">
        <v>1820.0448323855001</v>
      </c>
      <c r="V4" s="6">
        <v>-920.40985741099996</v>
      </c>
      <c r="W4" s="6">
        <v>-17.180808964099999</v>
      </c>
      <c r="X4" s="7">
        <v>294.15138867013337</v>
      </c>
      <c r="Y4" s="8">
        <v>1396.5023378676201</v>
      </c>
      <c r="Z4" s="24">
        <v>1</v>
      </c>
    </row>
    <row r="5" spans="1:26" ht="16.5" x14ac:dyDescent="0.45">
      <c r="A5" s="5" t="s">
        <v>18</v>
      </c>
      <c r="B5" s="5" t="s">
        <v>19</v>
      </c>
      <c r="C5" s="5" t="s">
        <v>20</v>
      </c>
      <c r="D5" s="5" t="s">
        <v>7</v>
      </c>
      <c r="E5" s="5" t="s">
        <v>11754</v>
      </c>
      <c r="F5" s="5">
        <v>4</v>
      </c>
      <c r="G5" s="5">
        <v>8</v>
      </c>
      <c r="H5" s="5">
        <v>2</v>
      </c>
      <c r="I5" s="5">
        <v>3</v>
      </c>
      <c r="J5" s="5" t="s">
        <v>21</v>
      </c>
      <c r="K5" s="17">
        <v>680</v>
      </c>
      <c r="L5" s="6">
        <v>0.55260908063000003</v>
      </c>
      <c r="M5" s="6">
        <v>32.301069545700003</v>
      </c>
      <c r="N5" s="6">
        <v>13.6632464439</v>
      </c>
      <c r="O5" s="6">
        <v>-27.811345914699999</v>
      </c>
      <c r="P5" s="6">
        <v>-3.8566155946</v>
      </c>
      <c r="Q5" s="6">
        <v>-26.0190691086</v>
      </c>
      <c r="R5" s="7">
        <v>-19.229010205966667</v>
      </c>
      <c r="S5" s="8">
        <v>13.343011320654048</v>
      </c>
      <c r="T5" s="6">
        <v>13.8757307888</v>
      </c>
      <c r="U5" s="6">
        <v>-316.69417389069997</v>
      </c>
      <c r="V5" s="6">
        <v>136.1099198798</v>
      </c>
      <c r="W5" s="6">
        <v>-215.4083537031</v>
      </c>
      <c r="X5" s="7">
        <v>-131.99753590466665</v>
      </c>
      <c r="Y5" s="8">
        <v>237.64660786172291</v>
      </c>
      <c r="Z5" s="24">
        <v>0</v>
      </c>
    </row>
    <row r="6" spans="1:26" ht="16.5" x14ac:dyDescent="0.45">
      <c r="A6" s="5" t="s">
        <v>22</v>
      </c>
      <c r="B6" s="5" t="s">
        <v>23</v>
      </c>
      <c r="C6" s="5" t="s">
        <v>24</v>
      </c>
      <c r="D6" s="25" t="s">
        <v>11737</v>
      </c>
      <c r="E6" s="5" t="s">
        <v>11752</v>
      </c>
      <c r="F6" s="5">
        <v>2</v>
      </c>
      <c r="G6" s="5">
        <v>2</v>
      </c>
      <c r="H6" s="5">
        <v>0</v>
      </c>
      <c r="I6" s="5">
        <v>3</v>
      </c>
      <c r="J6" s="5" t="s">
        <v>25</v>
      </c>
      <c r="K6" s="17">
        <v>385</v>
      </c>
      <c r="L6" s="6">
        <v>3.7313301397299998</v>
      </c>
      <c r="M6" s="6">
        <v>22.5942202204</v>
      </c>
      <c r="N6" s="6">
        <v>48.549412380600003</v>
      </c>
      <c r="O6" s="6">
        <v>-21.348870644200002</v>
      </c>
      <c r="P6" s="6">
        <v>5.2419491797999997</v>
      </c>
      <c r="Q6" s="6">
        <v>19.790483142100001</v>
      </c>
      <c r="R6" s="7">
        <v>1.2278538925666662</v>
      </c>
      <c r="S6" s="8">
        <v>20.86135969249921</v>
      </c>
      <c r="T6" s="6">
        <v>-8.6729575531999998</v>
      </c>
      <c r="U6" s="6">
        <v>7.0961499534000003</v>
      </c>
      <c r="V6" s="6">
        <v>-38.697945167900002</v>
      </c>
      <c r="W6" s="6">
        <v>-19.051476404300001</v>
      </c>
      <c r="X6" s="7">
        <v>-16.884423872933336</v>
      </c>
      <c r="Y6" s="8">
        <v>22.973830209609048</v>
      </c>
      <c r="Z6" s="24">
        <v>-1</v>
      </c>
    </row>
    <row r="7" spans="1:26" ht="16.5" x14ac:dyDescent="0.45">
      <c r="A7" s="5" t="s">
        <v>26</v>
      </c>
      <c r="B7" s="5" t="s">
        <v>27</v>
      </c>
      <c r="C7" s="5" t="s">
        <v>28</v>
      </c>
      <c r="D7" s="5" t="s">
        <v>7</v>
      </c>
      <c r="E7" s="5" t="s">
        <v>11755</v>
      </c>
      <c r="F7" s="5">
        <v>5</v>
      </c>
      <c r="G7" s="5">
        <v>5</v>
      </c>
      <c r="H7" s="5">
        <v>3</v>
      </c>
      <c r="I7" s="5">
        <v>3</v>
      </c>
      <c r="J7" s="5" t="s">
        <v>29</v>
      </c>
      <c r="K7" s="17">
        <v>84</v>
      </c>
      <c r="L7" s="6">
        <v>4.2020841810000001E-2</v>
      </c>
      <c r="M7" s="6">
        <v>52.900108713900003</v>
      </c>
      <c r="N7" s="6">
        <v>-0.99661168519999999</v>
      </c>
      <c r="O7" s="6">
        <v>7.4381080801000001</v>
      </c>
      <c r="P7" s="6">
        <v>295.04794482670002</v>
      </c>
      <c r="Q7" s="6">
        <v>23.822898699100001</v>
      </c>
      <c r="R7" s="7">
        <v>108.7696505353</v>
      </c>
      <c r="S7" s="8">
        <v>161.52961813237903</v>
      </c>
      <c r="T7" s="6">
        <v>111.3297900977</v>
      </c>
      <c r="U7" s="6">
        <v>-653.50206025249997</v>
      </c>
      <c r="V7" s="6">
        <v>132.79350672870001</v>
      </c>
      <c r="W7" s="6">
        <v>-115.6842717032</v>
      </c>
      <c r="X7" s="7">
        <v>-212.13094174233333</v>
      </c>
      <c r="Y7" s="8">
        <v>401.92244249954467</v>
      </c>
      <c r="Z7" s="24">
        <v>-1</v>
      </c>
    </row>
    <row r="8" spans="1:26" ht="16.5" x14ac:dyDescent="0.45">
      <c r="A8" s="5" t="s">
        <v>30</v>
      </c>
      <c r="B8" s="5" t="s">
        <v>31</v>
      </c>
      <c r="C8" s="5" t="s">
        <v>32</v>
      </c>
      <c r="D8" s="5" t="s">
        <v>33</v>
      </c>
      <c r="E8" s="5" t="s">
        <v>11756</v>
      </c>
      <c r="F8" s="5">
        <v>6</v>
      </c>
      <c r="G8" s="5">
        <v>11</v>
      </c>
      <c r="H8" s="5">
        <v>2</v>
      </c>
      <c r="I8" s="5">
        <v>2</v>
      </c>
      <c r="J8" s="5" t="s">
        <v>34</v>
      </c>
      <c r="K8" s="17">
        <v>2618</v>
      </c>
      <c r="L8" s="6">
        <v>3.2201429846599998</v>
      </c>
      <c r="M8" s="6">
        <v>14.2048556166</v>
      </c>
      <c r="N8" s="6">
        <v>25.546469285200001</v>
      </c>
      <c r="O8" s="6">
        <v>-40.452359551599997</v>
      </c>
      <c r="P8" s="6">
        <v>15.5036453212</v>
      </c>
      <c r="Q8" s="6">
        <v>-19.949917533000001</v>
      </c>
      <c r="R8" s="7">
        <v>-14.966210587799999</v>
      </c>
      <c r="S8" s="8">
        <v>28.308949495131934</v>
      </c>
      <c r="T8" s="6">
        <v>33.790712069400001</v>
      </c>
      <c r="U8" s="6">
        <v>-295.00183960959998</v>
      </c>
      <c r="V8" s="6">
        <v>-54.577324818400001</v>
      </c>
      <c r="W8" s="6">
        <v>38.5508776438</v>
      </c>
      <c r="X8" s="7">
        <v>-103.67609559473334</v>
      </c>
      <c r="Y8" s="8">
        <v>172.11150677857606</v>
      </c>
      <c r="Z8" s="24">
        <v>0</v>
      </c>
    </row>
    <row r="9" spans="1:26" ht="16.5" x14ac:dyDescent="0.45">
      <c r="A9" s="5" t="s">
        <v>35</v>
      </c>
      <c r="B9" s="5" t="s">
        <v>36</v>
      </c>
      <c r="C9" s="5" t="s">
        <v>37</v>
      </c>
      <c r="D9" s="5" t="s">
        <v>11737</v>
      </c>
      <c r="E9" s="5" t="s">
        <v>11757</v>
      </c>
      <c r="F9" s="5">
        <v>7</v>
      </c>
      <c r="G9" s="5">
        <v>11</v>
      </c>
      <c r="H9" s="5">
        <v>4</v>
      </c>
      <c r="I9" s="5">
        <v>2</v>
      </c>
      <c r="J9" s="5" t="s">
        <v>38</v>
      </c>
      <c r="K9" s="17">
        <v>13239</v>
      </c>
      <c r="L9" s="6">
        <v>12.00437921706</v>
      </c>
      <c r="M9" s="6">
        <v>5.9575926939999997</v>
      </c>
      <c r="N9" s="6">
        <v>1.9903473021</v>
      </c>
      <c r="O9" s="6">
        <v>-11.339085839499999</v>
      </c>
      <c r="P9" s="6">
        <v>65.694415474199999</v>
      </c>
      <c r="Q9" s="6">
        <v>82.293379433400005</v>
      </c>
      <c r="R9" s="7">
        <v>45.54956968936667</v>
      </c>
      <c r="S9" s="8">
        <v>49.961192410122123</v>
      </c>
      <c r="T9" s="6">
        <v>7.0347356621000001</v>
      </c>
      <c r="U9" s="6">
        <v>50.000542896600003</v>
      </c>
      <c r="V9" s="6">
        <v>64.744758044999998</v>
      </c>
      <c r="W9" s="6">
        <v>40.2976489865</v>
      </c>
      <c r="X9" s="7">
        <v>51.680983309366667</v>
      </c>
      <c r="Y9" s="8">
        <v>12.309882018735687</v>
      </c>
      <c r="Z9" s="24">
        <v>1</v>
      </c>
    </row>
    <row r="10" spans="1:26" ht="16.5" x14ac:dyDescent="0.45">
      <c r="A10" s="5" t="s">
        <v>39</v>
      </c>
      <c r="B10" s="5" t="s">
        <v>40</v>
      </c>
      <c r="C10" s="5" t="s">
        <v>41</v>
      </c>
      <c r="D10" s="5" t="s">
        <v>7</v>
      </c>
      <c r="E10" s="5" t="s">
        <v>11758</v>
      </c>
      <c r="F10" s="5">
        <v>8</v>
      </c>
      <c r="G10" s="5">
        <v>2</v>
      </c>
      <c r="H10" s="5">
        <v>3</v>
      </c>
      <c r="I10" s="5">
        <v>2</v>
      </c>
      <c r="J10" s="5" t="s">
        <v>42</v>
      </c>
      <c r="K10" s="17">
        <v>339</v>
      </c>
      <c r="L10" s="6">
        <v>1.8930711312099999</v>
      </c>
      <c r="M10" s="6">
        <v>6.6625866562000002</v>
      </c>
      <c r="N10" s="6">
        <v>448.0643904538</v>
      </c>
      <c r="O10" s="6">
        <v>-25.594859499599998</v>
      </c>
      <c r="P10" s="6">
        <v>24.732274386</v>
      </c>
      <c r="Q10" s="6">
        <v>-65.106099374500005</v>
      </c>
      <c r="R10" s="7">
        <v>-21.989561496033332</v>
      </c>
      <c r="S10" s="8">
        <v>45.027569113307855</v>
      </c>
      <c r="T10" s="6">
        <v>117.36067623610001</v>
      </c>
      <c r="U10" s="6">
        <v>-39.462548534299998</v>
      </c>
      <c r="V10" s="6">
        <v>-48.598749503500002</v>
      </c>
      <c r="W10" s="6">
        <v>-1849.3713642496</v>
      </c>
      <c r="X10" s="7">
        <v>-645.81088742913334</v>
      </c>
      <c r="Y10" s="8">
        <v>1042.3239580693082</v>
      </c>
      <c r="Z10" s="24">
        <v>0</v>
      </c>
    </row>
    <row r="11" spans="1:26" ht="16.5" x14ac:dyDescent="0.45">
      <c r="A11" s="5" t="s">
        <v>43</v>
      </c>
      <c r="B11" s="5" t="s">
        <v>44</v>
      </c>
      <c r="C11" s="5" t="s">
        <v>45</v>
      </c>
      <c r="D11" s="5" t="s">
        <v>7</v>
      </c>
      <c r="E11" s="5" t="s">
        <v>11752</v>
      </c>
      <c r="F11" s="5">
        <v>2</v>
      </c>
      <c r="G11" s="5">
        <v>2</v>
      </c>
      <c r="H11" s="5">
        <v>0</v>
      </c>
      <c r="I11" s="5">
        <v>3</v>
      </c>
      <c r="J11" s="5" t="s">
        <v>46</v>
      </c>
      <c r="K11" s="17">
        <v>7769</v>
      </c>
      <c r="L11" s="6">
        <v>3.9616699424399999</v>
      </c>
      <c r="M11" s="6">
        <v>18.732758188399998</v>
      </c>
      <c r="N11" s="6">
        <v>17.324646160499999</v>
      </c>
      <c r="O11" s="6">
        <v>3.6021351009</v>
      </c>
      <c r="P11" s="6">
        <v>9.4433630239999999</v>
      </c>
      <c r="Q11" s="6">
        <v>-24.4842592346</v>
      </c>
      <c r="R11" s="7">
        <v>-3.8129203699000001</v>
      </c>
      <c r="S11" s="8">
        <v>18.138582462718613</v>
      </c>
      <c r="T11" s="6">
        <v>6.3064170165000002</v>
      </c>
      <c r="U11" s="6">
        <v>-1.4542169263</v>
      </c>
      <c r="V11" s="6">
        <v>34.925147717900003</v>
      </c>
      <c r="W11" s="6">
        <v>-47.486556487000001</v>
      </c>
      <c r="X11" s="7">
        <v>-4.6718752317999988</v>
      </c>
      <c r="Y11" s="8">
        <v>41.299966600678964</v>
      </c>
      <c r="Z11" s="24">
        <v>0</v>
      </c>
    </row>
    <row r="12" spans="1:26" ht="16.5" x14ac:dyDescent="0.45">
      <c r="A12" s="5" t="s">
        <v>47</v>
      </c>
      <c r="B12" s="5" t="s">
        <v>48</v>
      </c>
      <c r="C12" s="5" t="s">
        <v>49</v>
      </c>
      <c r="D12" s="5" t="s">
        <v>7</v>
      </c>
      <c r="E12" s="5" t="s">
        <v>11759</v>
      </c>
      <c r="F12" s="5">
        <v>9</v>
      </c>
      <c r="G12" s="5">
        <v>2</v>
      </c>
      <c r="H12" s="5">
        <v>3</v>
      </c>
      <c r="I12" s="5">
        <v>2</v>
      </c>
      <c r="J12" s="5" t="s">
        <v>50</v>
      </c>
      <c r="K12" s="17">
        <v>10454</v>
      </c>
      <c r="L12" s="6">
        <v>10.472028098999999</v>
      </c>
      <c r="M12" s="6">
        <v>5.3515858790999999</v>
      </c>
      <c r="N12" s="6">
        <v>-1.3000508282000001</v>
      </c>
      <c r="O12" s="6">
        <v>1.9024523628000001</v>
      </c>
      <c r="P12" s="6">
        <v>27.717270705299999</v>
      </c>
      <c r="Q12" s="6">
        <v>11.1636377589</v>
      </c>
      <c r="R12" s="7">
        <v>13.594453609</v>
      </c>
      <c r="S12" s="8">
        <v>13.077953233854736</v>
      </c>
      <c r="T12" s="6">
        <v>18.680513493799999</v>
      </c>
      <c r="U12" s="6">
        <v>44.883050900299999</v>
      </c>
      <c r="V12" s="6">
        <v>92.283111280300005</v>
      </c>
      <c r="W12" s="6">
        <v>31.145950721399998</v>
      </c>
      <c r="X12" s="7">
        <v>56.104037634000001</v>
      </c>
      <c r="Y12" s="8">
        <v>32.076019200636232</v>
      </c>
      <c r="Z12" s="24">
        <v>1</v>
      </c>
    </row>
    <row r="13" spans="1:26" ht="16.5" x14ac:dyDescent="0.45">
      <c r="A13" s="5" t="s">
        <v>51</v>
      </c>
      <c r="B13" s="5" t="s">
        <v>52</v>
      </c>
      <c r="C13" s="5" t="s">
        <v>53</v>
      </c>
      <c r="D13" s="5" t="s">
        <v>7</v>
      </c>
      <c r="E13" s="5" t="s">
        <v>11752</v>
      </c>
      <c r="F13" s="5">
        <v>2</v>
      </c>
      <c r="G13" s="5">
        <v>2</v>
      </c>
      <c r="H13" s="5">
        <v>0</v>
      </c>
      <c r="I13" s="5">
        <v>3</v>
      </c>
      <c r="J13" s="5" t="s">
        <v>54</v>
      </c>
      <c r="K13" s="17">
        <v>154</v>
      </c>
      <c r="L13" s="6">
        <v>0.43813966268999999</v>
      </c>
      <c r="M13" s="6">
        <v>7.3336687216999996</v>
      </c>
      <c r="N13" s="6">
        <v>22.4095484184</v>
      </c>
      <c r="O13" s="6">
        <v>-20.876051030999999</v>
      </c>
      <c r="P13" s="6">
        <v>85.112686206800007</v>
      </c>
      <c r="Q13" s="6">
        <v>18.989937949200002</v>
      </c>
      <c r="R13" s="7">
        <v>27.742191041666668</v>
      </c>
      <c r="S13" s="8">
        <v>53.533676839553976</v>
      </c>
      <c r="T13" s="6">
        <v>-79.205746788300004</v>
      </c>
      <c r="U13" s="6">
        <v>-71.571112393299998</v>
      </c>
      <c r="V13" s="6">
        <v>436.30078363310002</v>
      </c>
      <c r="W13" s="6">
        <v>406.32560029080003</v>
      </c>
      <c r="X13" s="7">
        <v>257.01842384353336</v>
      </c>
      <c r="Y13" s="8">
        <v>284.96129631469955</v>
      </c>
      <c r="Z13" s="24">
        <v>1</v>
      </c>
    </row>
    <row r="14" spans="1:26" ht="16.5" x14ac:dyDescent="0.45">
      <c r="A14" s="5" t="s">
        <v>55</v>
      </c>
      <c r="B14" s="5" t="s">
        <v>56</v>
      </c>
      <c r="C14" s="5" t="s">
        <v>57</v>
      </c>
      <c r="D14" s="5" t="s">
        <v>7</v>
      </c>
      <c r="E14" s="5" t="s">
        <v>58</v>
      </c>
      <c r="F14" s="5">
        <v>10</v>
      </c>
      <c r="G14" s="5">
        <v>3</v>
      </c>
      <c r="H14" s="5">
        <v>3</v>
      </c>
      <c r="I14" s="5">
        <v>2</v>
      </c>
      <c r="J14" s="5" t="s">
        <v>59</v>
      </c>
      <c r="K14" s="17">
        <v>19286</v>
      </c>
      <c r="L14" s="6">
        <v>55.119125478720001</v>
      </c>
      <c r="M14" s="6">
        <v>0.60765861659999998</v>
      </c>
      <c r="N14" s="6">
        <v>19.494802708400002</v>
      </c>
      <c r="O14" s="6">
        <v>-8.6490648797999992</v>
      </c>
      <c r="P14" s="6">
        <v>-2.4732422300999999</v>
      </c>
      <c r="Q14" s="6">
        <v>-39.706869735300003</v>
      </c>
      <c r="R14" s="7">
        <v>-16.943058948400001</v>
      </c>
      <c r="S14" s="8">
        <v>19.954410728119122</v>
      </c>
      <c r="T14" s="6">
        <v>-49.906238815000002</v>
      </c>
      <c r="U14" s="6">
        <v>61.246708761699999</v>
      </c>
      <c r="V14" s="6">
        <v>49.368721517099999</v>
      </c>
      <c r="W14" s="6">
        <v>-319.43243797679997</v>
      </c>
      <c r="X14" s="7">
        <v>-69.605669232666656</v>
      </c>
      <c r="Y14" s="8">
        <v>216.43782578629069</v>
      </c>
      <c r="Z14" s="24">
        <v>0</v>
      </c>
    </row>
    <row r="15" spans="1:26" ht="16.5" x14ac:dyDescent="0.45">
      <c r="A15" s="5" t="s">
        <v>60</v>
      </c>
      <c r="B15" s="5" t="s">
        <v>61</v>
      </c>
      <c r="C15" s="5" t="s">
        <v>62</v>
      </c>
      <c r="D15" s="5" t="s">
        <v>7</v>
      </c>
      <c r="E15" s="5" t="s">
        <v>11760</v>
      </c>
      <c r="F15" s="5">
        <v>11</v>
      </c>
      <c r="G15" s="5">
        <v>3</v>
      </c>
      <c r="H15" s="5">
        <v>3</v>
      </c>
      <c r="I15" s="5">
        <v>2</v>
      </c>
      <c r="J15" s="5" t="s">
        <v>63</v>
      </c>
      <c r="K15" s="17">
        <v>59</v>
      </c>
      <c r="L15" s="6">
        <v>7.6022687749999998E-2</v>
      </c>
      <c r="M15" s="6">
        <v>-10.2783548981</v>
      </c>
      <c r="N15" s="6">
        <v>-36.598597884100002</v>
      </c>
      <c r="O15" s="6">
        <v>55.029351971300002</v>
      </c>
      <c r="P15" s="6">
        <v>40.208816370100003</v>
      </c>
      <c r="Q15" s="6">
        <v>169.15064975480001</v>
      </c>
      <c r="R15" s="7">
        <v>88.129606032066661</v>
      </c>
      <c r="S15" s="8">
        <v>70.556496606034884</v>
      </c>
      <c r="T15" s="6">
        <v>-315.52021446060002</v>
      </c>
      <c r="U15" s="6">
        <v>155.99914083670001</v>
      </c>
      <c r="V15" s="6">
        <v>-137.46951415219999</v>
      </c>
      <c r="W15" s="6">
        <v>-386.86005357549999</v>
      </c>
      <c r="X15" s="7">
        <v>-122.77680896366667</v>
      </c>
      <c r="Y15" s="8">
        <v>271.72768156517208</v>
      </c>
      <c r="Z15" s="24">
        <v>-1</v>
      </c>
    </row>
    <row r="16" spans="1:26" ht="16.5" x14ac:dyDescent="0.45">
      <c r="A16" s="5" t="s">
        <v>64</v>
      </c>
      <c r="B16" s="5" t="s">
        <v>65</v>
      </c>
      <c r="C16" s="5" t="s">
        <v>66</v>
      </c>
      <c r="D16" s="5" t="s">
        <v>7</v>
      </c>
      <c r="E16" s="5" t="s">
        <v>11761</v>
      </c>
      <c r="F16" s="5">
        <v>12</v>
      </c>
      <c r="G16" s="5">
        <v>6</v>
      </c>
      <c r="H16" s="5">
        <v>2</v>
      </c>
      <c r="I16" s="5">
        <v>1</v>
      </c>
      <c r="J16" s="5" t="s">
        <v>67</v>
      </c>
      <c r="K16" s="17">
        <v>1189</v>
      </c>
      <c r="L16" s="6">
        <v>11.059984335919999</v>
      </c>
      <c r="M16" s="6">
        <v>3.4766455791999999</v>
      </c>
      <c r="N16" s="6">
        <v>2.7995871122999998</v>
      </c>
      <c r="O16" s="6">
        <v>7.4551929314000001</v>
      </c>
      <c r="P16" s="6">
        <v>-14.682651837</v>
      </c>
      <c r="Q16" s="6">
        <v>-18.016955207799999</v>
      </c>
      <c r="R16" s="7">
        <v>-8.4148047044666665</v>
      </c>
      <c r="S16" s="8">
        <v>13.844566207142146</v>
      </c>
      <c r="T16" s="6">
        <v>19.840921402599999</v>
      </c>
      <c r="U16" s="6">
        <v>5.0076894384999999</v>
      </c>
      <c r="V16" s="6">
        <v>8.0587083191000008</v>
      </c>
      <c r="W16" s="6">
        <v>-4.1281994715000003</v>
      </c>
      <c r="X16" s="7">
        <v>2.9793994287000003</v>
      </c>
      <c r="Y16" s="8">
        <v>6.3415810841648641</v>
      </c>
      <c r="Z16" s="24">
        <v>-1</v>
      </c>
    </row>
    <row r="17" spans="1:26" ht="16.5" x14ac:dyDescent="0.45">
      <c r="A17" s="5" t="s">
        <v>68</v>
      </c>
      <c r="B17" s="5" t="s">
        <v>69</v>
      </c>
      <c r="C17" s="5" t="s">
        <v>70</v>
      </c>
      <c r="D17" s="5" t="s">
        <v>7</v>
      </c>
      <c r="E17" s="5" t="s">
        <v>11762</v>
      </c>
      <c r="F17" s="5">
        <v>13</v>
      </c>
      <c r="G17" s="5">
        <v>7</v>
      </c>
      <c r="H17" s="5">
        <v>4</v>
      </c>
      <c r="I17" s="5">
        <v>2</v>
      </c>
      <c r="J17" s="5" t="s">
        <v>71</v>
      </c>
      <c r="K17" s="17">
        <v>998</v>
      </c>
      <c r="L17" s="6">
        <v>0.72155744051000004</v>
      </c>
      <c r="M17" s="6">
        <v>0.75670332579999999</v>
      </c>
      <c r="N17" s="6">
        <v>13.2660184171</v>
      </c>
      <c r="O17" s="6">
        <v>-4.1320579230999996</v>
      </c>
      <c r="P17" s="6">
        <v>10.6786852384</v>
      </c>
      <c r="Q17" s="6">
        <v>-13.2150775935</v>
      </c>
      <c r="R17" s="7">
        <v>-2.2228167594000001</v>
      </c>
      <c r="S17" s="8">
        <v>12.060757726305855</v>
      </c>
      <c r="T17" s="6">
        <v>65.705963629899998</v>
      </c>
      <c r="U17" s="6">
        <v>25.093881251999999</v>
      </c>
      <c r="V17" s="6">
        <v>5.4422316435999996</v>
      </c>
      <c r="W17" s="6">
        <v>40.626278195300003</v>
      </c>
      <c r="X17" s="7">
        <v>23.720797030300002</v>
      </c>
      <c r="Y17" s="8">
        <v>17.632166717336794</v>
      </c>
      <c r="Z17" s="24">
        <v>-1</v>
      </c>
    </row>
    <row r="18" spans="1:26" ht="16.5" x14ac:dyDescent="0.45">
      <c r="A18" s="5" t="s">
        <v>72</v>
      </c>
      <c r="B18" s="5" t="s">
        <v>73</v>
      </c>
      <c r="C18" s="5" t="s">
        <v>74</v>
      </c>
      <c r="D18" s="5" t="s">
        <v>7</v>
      </c>
      <c r="E18" s="5" t="s">
        <v>11762</v>
      </c>
      <c r="F18" s="5">
        <v>13</v>
      </c>
      <c r="G18" s="5">
        <v>7</v>
      </c>
      <c r="H18" s="5">
        <v>4</v>
      </c>
      <c r="I18" s="5">
        <v>2</v>
      </c>
      <c r="J18" s="5" t="s">
        <v>75</v>
      </c>
      <c r="K18" s="17">
        <v>29676</v>
      </c>
      <c r="L18" s="6">
        <v>13.22381881508</v>
      </c>
      <c r="M18" s="6">
        <v>3.3413836089000002</v>
      </c>
      <c r="N18" s="6">
        <v>-17.665065042199998</v>
      </c>
      <c r="O18" s="6">
        <v>13.1839074304</v>
      </c>
      <c r="P18" s="6">
        <v>10.1623201957</v>
      </c>
      <c r="Q18" s="6">
        <v>-2.2432819877000001</v>
      </c>
      <c r="R18" s="7">
        <v>7.0343152127999993</v>
      </c>
      <c r="S18" s="8">
        <v>8.175442172461965</v>
      </c>
      <c r="T18" s="6">
        <v>-27.544899624300001</v>
      </c>
      <c r="U18" s="6">
        <v>115.6997339115</v>
      </c>
      <c r="V18" s="6">
        <v>-12.488307450100001</v>
      </c>
      <c r="W18" s="6">
        <v>-17.4178473178</v>
      </c>
      <c r="X18" s="7">
        <v>28.597859714533339</v>
      </c>
      <c r="Y18" s="8">
        <v>75.472693454619503</v>
      </c>
      <c r="Z18" s="24">
        <v>1</v>
      </c>
    </row>
    <row r="19" spans="1:26" ht="16.5" x14ac:dyDescent="0.45">
      <c r="A19" s="5" t="s">
        <v>76</v>
      </c>
      <c r="B19" s="5" t="s">
        <v>77</v>
      </c>
      <c r="C19" s="5" t="s">
        <v>78</v>
      </c>
      <c r="D19" s="5" t="s">
        <v>7</v>
      </c>
      <c r="E19" s="5" t="s">
        <v>11759</v>
      </c>
      <c r="F19" s="5">
        <v>9</v>
      </c>
      <c r="G19" s="5">
        <v>2</v>
      </c>
      <c r="H19" s="5">
        <v>3</v>
      </c>
      <c r="I19" s="5">
        <v>2</v>
      </c>
      <c r="J19" s="5" t="s">
        <v>79</v>
      </c>
      <c r="K19" s="17">
        <v>1080</v>
      </c>
      <c r="L19" s="6">
        <v>1.8305341770800001</v>
      </c>
      <c r="M19" s="6">
        <v>4.0735989129999997</v>
      </c>
      <c r="N19" s="6">
        <v>13.604176365300001</v>
      </c>
      <c r="O19" s="6">
        <v>-2.5868263151000002</v>
      </c>
      <c r="P19" s="6">
        <v>-17.009310237800001</v>
      </c>
      <c r="Q19" s="6">
        <v>-75.468352235899999</v>
      </c>
      <c r="R19" s="7">
        <v>-31.688162929600001</v>
      </c>
      <c r="S19" s="8">
        <v>38.594439267810763</v>
      </c>
      <c r="T19" s="6">
        <v>112.22627988710001</v>
      </c>
      <c r="U19" s="6">
        <v>-70.0119819194</v>
      </c>
      <c r="V19" s="6">
        <v>-217.01038993259999</v>
      </c>
      <c r="W19" s="6">
        <v>-983.81620801630004</v>
      </c>
      <c r="X19" s="7">
        <v>-423.61285995610001</v>
      </c>
      <c r="Y19" s="8">
        <v>490.68623006254921</v>
      </c>
      <c r="Z19" s="24">
        <v>0</v>
      </c>
    </row>
    <row r="20" spans="1:26" ht="16.5" x14ac:dyDescent="0.45">
      <c r="A20" s="5" t="s">
        <v>80</v>
      </c>
      <c r="B20" s="5" t="s">
        <v>81</v>
      </c>
      <c r="C20" s="5" t="s">
        <v>82</v>
      </c>
      <c r="D20" s="5" t="s">
        <v>7</v>
      </c>
      <c r="E20" s="5" t="s">
        <v>11763</v>
      </c>
      <c r="F20" s="5">
        <v>14</v>
      </c>
      <c r="G20" s="5">
        <v>10</v>
      </c>
      <c r="H20" s="5">
        <v>0</v>
      </c>
      <c r="I20" s="5">
        <v>3</v>
      </c>
      <c r="J20" s="5" t="s">
        <v>83</v>
      </c>
      <c r="K20" s="17">
        <v>325</v>
      </c>
      <c r="L20" s="6">
        <v>0.57107289390000004</v>
      </c>
      <c r="M20" s="6">
        <v>38.315114675799997</v>
      </c>
      <c r="N20" s="6">
        <v>37.860799834799998</v>
      </c>
      <c r="O20" s="6">
        <v>-25.680380232800001</v>
      </c>
      <c r="P20" s="6">
        <v>19.815508388400001</v>
      </c>
      <c r="Q20" s="6">
        <v>64.724343464399993</v>
      </c>
      <c r="R20" s="7">
        <v>19.619823873333331</v>
      </c>
      <c r="S20" s="8">
        <v>45.202679522500055</v>
      </c>
      <c r="T20" s="6">
        <v>154.01356699370001</v>
      </c>
      <c r="U20" s="6">
        <v>-72.439105984799994</v>
      </c>
      <c r="V20" s="6">
        <v>118.9735969452</v>
      </c>
      <c r="W20" s="6">
        <v>-38.418852569599999</v>
      </c>
      <c r="X20" s="7">
        <v>2.7052127969333362</v>
      </c>
      <c r="Y20" s="8">
        <v>102.11805557757789</v>
      </c>
      <c r="Z20" s="24">
        <v>1</v>
      </c>
    </row>
    <row r="21" spans="1:26" ht="16.5" x14ac:dyDescent="0.45">
      <c r="A21" s="5" t="s">
        <v>84</v>
      </c>
      <c r="B21" s="5" t="s">
        <v>85</v>
      </c>
      <c r="C21" s="5" t="s">
        <v>86</v>
      </c>
      <c r="D21" s="5" t="s">
        <v>7</v>
      </c>
      <c r="E21" s="5" t="s">
        <v>11760</v>
      </c>
      <c r="F21" s="5">
        <v>11</v>
      </c>
      <c r="G21" s="5">
        <v>3</v>
      </c>
      <c r="H21" s="5">
        <v>3</v>
      </c>
      <c r="I21" s="5">
        <v>2</v>
      </c>
      <c r="J21" s="5" t="s">
        <v>87</v>
      </c>
      <c r="K21" s="17">
        <v>4994</v>
      </c>
      <c r="L21" s="6">
        <v>3.7042107349000002</v>
      </c>
      <c r="M21" s="6">
        <v>5.8287454360000002</v>
      </c>
      <c r="N21" s="6">
        <v>8.9329377408999999</v>
      </c>
      <c r="O21" s="6">
        <v>14.557196020499999</v>
      </c>
      <c r="P21" s="6">
        <v>23.572705152299999</v>
      </c>
      <c r="Q21" s="6">
        <v>-16.965710664500001</v>
      </c>
      <c r="R21" s="7">
        <v>7.0547301694333315</v>
      </c>
      <c r="S21" s="8">
        <v>21.285112981113379</v>
      </c>
      <c r="T21" s="6">
        <v>17.4471141157</v>
      </c>
      <c r="U21" s="6">
        <v>36.225022099199997</v>
      </c>
      <c r="V21" s="6">
        <v>31.870518154199999</v>
      </c>
      <c r="W21" s="6">
        <v>-31.242918087</v>
      </c>
      <c r="X21" s="7">
        <v>12.284207388800001</v>
      </c>
      <c r="Y21" s="8">
        <v>37.758421779667685</v>
      </c>
      <c r="Z21" s="24">
        <v>1</v>
      </c>
    </row>
    <row r="22" spans="1:26" ht="16.5" x14ac:dyDescent="0.45">
      <c r="A22" s="5" t="s">
        <v>88</v>
      </c>
      <c r="B22" s="5" t="s">
        <v>89</v>
      </c>
      <c r="C22" s="5" t="s">
        <v>90</v>
      </c>
      <c r="D22" s="5" t="s">
        <v>7</v>
      </c>
      <c r="E22" s="5" t="s">
        <v>11764</v>
      </c>
      <c r="F22" s="5">
        <v>15</v>
      </c>
      <c r="G22" s="5">
        <v>8</v>
      </c>
      <c r="H22" s="5">
        <v>2</v>
      </c>
      <c r="I22" s="5">
        <v>3</v>
      </c>
      <c r="J22" s="5" t="s">
        <v>91</v>
      </c>
      <c r="K22" s="17">
        <v>6935</v>
      </c>
      <c r="L22" s="6">
        <v>20.817004465539998</v>
      </c>
      <c r="M22" s="6">
        <v>8.7867563895000007</v>
      </c>
      <c r="N22" s="6">
        <v>12.357964282399999</v>
      </c>
      <c r="O22" s="6">
        <v>-1.741356804</v>
      </c>
      <c r="P22" s="6">
        <v>54.3403411074</v>
      </c>
      <c r="Q22" s="6">
        <v>16.165936906300001</v>
      </c>
      <c r="R22" s="7">
        <v>22.921640403233337</v>
      </c>
      <c r="S22" s="8">
        <v>28.644700338112106</v>
      </c>
      <c r="T22" s="6">
        <v>155.32855268399999</v>
      </c>
      <c r="U22" s="6">
        <v>133.3048774646</v>
      </c>
      <c r="V22" s="6">
        <v>-50.565798223000002</v>
      </c>
      <c r="W22" s="6">
        <v>4.2898368360000001</v>
      </c>
      <c r="X22" s="7">
        <v>29.009638692533333</v>
      </c>
      <c r="Y22" s="8">
        <v>94.394956418885783</v>
      </c>
      <c r="Z22" s="24">
        <v>1</v>
      </c>
    </row>
    <row r="23" spans="1:26" ht="16.5" x14ac:dyDescent="0.45">
      <c r="A23" s="5" t="s">
        <v>92</v>
      </c>
      <c r="B23" s="5" t="s">
        <v>93</v>
      </c>
      <c r="C23" s="5" t="s">
        <v>94</v>
      </c>
      <c r="D23" s="5" t="s">
        <v>7</v>
      </c>
      <c r="E23" s="5" t="s">
        <v>11765</v>
      </c>
      <c r="F23" s="5">
        <v>16</v>
      </c>
      <c r="G23" s="5">
        <v>9</v>
      </c>
      <c r="H23" s="5">
        <v>1</v>
      </c>
      <c r="I23" s="5">
        <v>3</v>
      </c>
      <c r="J23" s="5" t="s">
        <v>95</v>
      </c>
      <c r="K23" s="17">
        <v>27247</v>
      </c>
      <c r="L23" s="6">
        <v>52.04576414321</v>
      </c>
      <c r="M23" s="6">
        <v>2.8517569480999998</v>
      </c>
      <c r="N23" s="6">
        <v>20.693146991100001</v>
      </c>
      <c r="O23" s="6">
        <v>13.000686845500001</v>
      </c>
      <c r="P23" s="6">
        <v>14.599218984</v>
      </c>
      <c r="Q23" s="6">
        <v>7.4392778937999999</v>
      </c>
      <c r="R23" s="7">
        <v>11.679727907766667</v>
      </c>
      <c r="S23" s="8">
        <v>3.7583092595164116</v>
      </c>
      <c r="T23" s="6">
        <v>10.0700422948</v>
      </c>
      <c r="U23" s="6">
        <v>16.291281655599999</v>
      </c>
      <c r="V23" s="6">
        <v>-11.250485621999999</v>
      </c>
      <c r="W23" s="6">
        <v>15.9785974006</v>
      </c>
      <c r="X23" s="7">
        <v>7.0064644780666656</v>
      </c>
      <c r="Y23" s="8">
        <v>15.811755534350841</v>
      </c>
      <c r="Z23" s="24">
        <v>1</v>
      </c>
    </row>
    <row r="24" spans="1:26" ht="16.5" x14ac:dyDescent="0.45">
      <c r="A24" s="5" t="s">
        <v>96</v>
      </c>
      <c r="B24" s="5" t="s">
        <v>97</v>
      </c>
      <c r="C24" s="5" t="s">
        <v>98</v>
      </c>
      <c r="D24" s="5" t="s">
        <v>7</v>
      </c>
      <c r="E24" s="5" t="s">
        <v>11752</v>
      </c>
      <c r="F24" s="5">
        <v>2</v>
      </c>
      <c r="G24" s="5">
        <v>2</v>
      </c>
      <c r="H24" s="5">
        <v>0</v>
      </c>
      <c r="I24" s="5">
        <v>3</v>
      </c>
      <c r="J24" s="5" t="s">
        <v>99</v>
      </c>
      <c r="K24" s="17">
        <v>1925</v>
      </c>
      <c r="L24" s="6">
        <v>2.5487403194899998</v>
      </c>
      <c r="M24" s="6">
        <v>21.233902328999999</v>
      </c>
      <c r="N24" s="6">
        <v>17.173375678799999</v>
      </c>
      <c r="O24" s="6">
        <v>-36.634983896500003</v>
      </c>
      <c r="P24" s="6">
        <v>-18.217789212100001</v>
      </c>
      <c r="Q24" s="6">
        <v>-51.969332750500001</v>
      </c>
      <c r="R24" s="7">
        <v>-35.607368619700004</v>
      </c>
      <c r="S24" s="8">
        <v>16.899220919141879</v>
      </c>
      <c r="T24" s="6">
        <v>8.2455619458000005</v>
      </c>
      <c r="U24" s="6">
        <v>-46.421961268399997</v>
      </c>
      <c r="V24" s="6">
        <v>-24.9559929877</v>
      </c>
      <c r="W24" s="6">
        <v>-31.260524827299999</v>
      </c>
      <c r="X24" s="7">
        <v>-34.212826361133331</v>
      </c>
      <c r="Y24" s="8">
        <v>11.033313727843076</v>
      </c>
      <c r="Z24" s="24">
        <v>0</v>
      </c>
    </row>
    <row r="25" spans="1:26" ht="16.5" x14ac:dyDescent="0.45">
      <c r="A25" s="5" t="s">
        <v>100</v>
      </c>
      <c r="B25" s="5" t="s">
        <v>101</v>
      </c>
      <c r="C25" s="5" t="s">
        <v>102</v>
      </c>
      <c r="D25" s="5" t="s">
        <v>103</v>
      </c>
      <c r="E25" s="5" t="s">
        <v>11766</v>
      </c>
      <c r="F25" s="5">
        <v>17</v>
      </c>
      <c r="G25" s="5">
        <v>11</v>
      </c>
      <c r="H25" s="5">
        <v>2</v>
      </c>
      <c r="I25" s="5">
        <v>2</v>
      </c>
      <c r="J25" s="5" t="s">
        <v>104</v>
      </c>
      <c r="K25" s="17">
        <v>7445</v>
      </c>
      <c r="L25" s="6">
        <v>10.063808026149999</v>
      </c>
      <c r="M25" s="6">
        <v>8.7763724902</v>
      </c>
      <c r="N25" s="6">
        <v>28.159966303000001</v>
      </c>
      <c r="O25" s="6">
        <v>10.429673316600001</v>
      </c>
      <c r="P25" s="6">
        <v>15.4297458331</v>
      </c>
      <c r="Q25" s="6">
        <v>-2.0087516978000002</v>
      </c>
      <c r="R25" s="7">
        <v>7.9502224839666669</v>
      </c>
      <c r="S25" s="8">
        <v>8.9797581458180655</v>
      </c>
      <c r="T25" s="6">
        <v>1.0952304800999999</v>
      </c>
      <c r="U25" s="6">
        <v>2.8565121975999999</v>
      </c>
      <c r="V25" s="6">
        <v>-14.3222855704</v>
      </c>
      <c r="W25" s="6">
        <v>-39.8131952118</v>
      </c>
      <c r="X25" s="7">
        <v>-17.0929895282</v>
      </c>
      <c r="Y25" s="8">
        <v>21.46936382190394</v>
      </c>
      <c r="Z25" s="24">
        <v>-1</v>
      </c>
    </row>
    <row r="26" spans="1:26" ht="16.5" x14ac:dyDescent="0.45">
      <c r="A26" s="5" t="s">
        <v>105</v>
      </c>
      <c r="B26" s="5" t="s">
        <v>106</v>
      </c>
      <c r="C26" s="5" t="s">
        <v>107</v>
      </c>
      <c r="D26" s="5" t="s">
        <v>7</v>
      </c>
      <c r="E26" s="5" t="s">
        <v>11752</v>
      </c>
      <c r="F26" s="5">
        <v>2</v>
      </c>
      <c r="G26" s="5">
        <v>2</v>
      </c>
      <c r="H26" s="5">
        <v>0</v>
      </c>
      <c r="I26" s="5">
        <v>3</v>
      </c>
      <c r="J26" s="5" t="s">
        <v>108</v>
      </c>
      <c r="K26" s="17">
        <v>9462</v>
      </c>
      <c r="L26" s="6">
        <v>33.786623201849999</v>
      </c>
      <c r="M26" s="6">
        <v>10.966954148999999</v>
      </c>
      <c r="N26" s="6">
        <v>52.407358258199999</v>
      </c>
      <c r="O26" s="6">
        <v>13.7604452896</v>
      </c>
      <c r="P26" s="6">
        <v>10.8445370716</v>
      </c>
      <c r="Q26" s="6">
        <v>-7.1238797850999998</v>
      </c>
      <c r="R26" s="7">
        <v>5.8270341920333335</v>
      </c>
      <c r="S26" s="8">
        <v>11.310183898428912</v>
      </c>
      <c r="T26" s="6">
        <v>3.6694064218000002</v>
      </c>
      <c r="U26" s="6">
        <v>-66.746986311499995</v>
      </c>
      <c r="V26" s="6">
        <v>-31.645015237999999</v>
      </c>
      <c r="W26" s="6">
        <v>-389.62415706159999</v>
      </c>
      <c r="X26" s="7">
        <v>-162.67205287036666</v>
      </c>
      <c r="Y26" s="8">
        <v>197.32835653025779</v>
      </c>
      <c r="Z26" s="24">
        <v>-1</v>
      </c>
    </row>
    <row r="27" spans="1:26" ht="16.5" x14ac:dyDescent="0.45">
      <c r="A27" s="5" t="s">
        <v>109</v>
      </c>
      <c r="B27" s="5" t="s">
        <v>110</v>
      </c>
      <c r="C27" s="5" t="s">
        <v>111</v>
      </c>
      <c r="D27" s="5" t="s">
        <v>7</v>
      </c>
      <c r="E27" s="5" t="s">
        <v>11758</v>
      </c>
      <c r="F27" s="5">
        <v>8</v>
      </c>
      <c r="G27" s="5">
        <v>2</v>
      </c>
      <c r="H27" s="5">
        <v>3</v>
      </c>
      <c r="I27" s="5">
        <v>2</v>
      </c>
      <c r="J27" s="5" t="s">
        <v>112</v>
      </c>
      <c r="K27" s="17">
        <v>433</v>
      </c>
      <c r="L27" s="6">
        <v>1.50112610196</v>
      </c>
      <c r="M27" s="6">
        <v>10.5109489792</v>
      </c>
      <c r="N27" s="6">
        <v>-6.2190383850000002</v>
      </c>
      <c r="O27" s="6">
        <v>1.3109280103000001</v>
      </c>
      <c r="P27" s="6">
        <v>37.671394336900001</v>
      </c>
      <c r="Q27" s="6">
        <v>15.673979534400001</v>
      </c>
      <c r="R27" s="7">
        <v>18.218767293866666</v>
      </c>
      <c r="S27" s="8">
        <v>18.313324013611009</v>
      </c>
      <c r="T27" s="6">
        <v>41.165479979399997</v>
      </c>
      <c r="U27" s="6">
        <v>19.770225734</v>
      </c>
      <c r="V27" s="6">
        <v>25.873172520899999</v>
      </c>
      <c r="W27" s="6">
        <v>-37.7174115722</v>
      </c>
      <c r="X27" s="7">
        <v>2.6419955608999999</v>
      </c>
      <c r="Y27" s="8">
        <v>35.08522193135488</v>
      </c>
      <c r="Z27" s="24">
        <v>1</v>
      </c>
    </row>
    <row r="28" spans="1:26" ht="16.5" x14ac:dyDescent="0.45">
      <c r="A28" s="5" t="s">
        <v>113</v>
      </c>
      <c r="B28" s="5" t="s">
        <v>114</v>
      </c>
      <c r="C28" s="5" t="s">
        <v>115</v>
      </c>
      <c r="D28" s="5" t="s">
        <v>7</v>
      </c>
      <c r="E28" s="5" t="s">
        <v>11753</v>
      </c>
      <c r="F28" s="5">
        <v>3</v>
      </c>
      <c r="G28" s="5">
        <v>7</v>
      </c>
      <c r="H28" s="5">
        <v>4</v>
      </c>
      <c r="I28" s="5">
        <v>3</v>
      </c>
      <c r="J28" s="5" t="s">
        <v>116</v>
      </c>
      <c r="K28" s="17">
        <v>4070</v>
      </c>
      <c r="L28" s="6">
        <v>86.803376390129998</v>
      </c>
      <c r="M28" s="6">
        <v>0.80832951050000001</v>
      </c>
      <c r="N28" s="6">
        <v>6.0413381768000001</v>
      </c>
      <c r="O28" s="6">
        <v>6.0562932396000004</v>
      </c>
      <c r="P28" s="6">
        <v>32.939698194999998</v>
      </c>
      <c r="Q28" s="6">
        <v>-5.3150807862000002</v>
      </c>
      <c r="R28" s="7">
        <v>11.226970216133333</v>
      </c>
      <c r="S28" s="8">
        <v>19.644565508604519</v>
      </c>
      <c r="T28" s="6">
        <v>35.973114567300001</v>
      </c>
      <c r="U28" s="6">
        <v>-11.0534424839</v>
      </c>
      <c r="V28" s="6">
        <v>-59.9789386028</v>
      </c>
      <c r="W28" s="6">
        <v>297.18560422420001</v>
      </c>
      <c r="X28" s="7">
        <v>75.384407712499993</v>
      </c>
      <c r="Y28" s="8">
        <v>193.63691312127563</v>
      </c>
      <c r="Z28" s="24">
        <v>1</v>
      </c>
    </row>
    <row r="29" spans="1:26" ht="16.5" x14ac:dyDescent="0.45">
      <c r="A29" s="5" t="s">
        <v>117</v>
      </c>
      <c r="B29" s="5" t="s">
        <v>118</v>
      </c>
      <c r="C29" s="5" t="s">
        <v>119</v>
      </c>
      <c r="D29" s="5" t="s">
        <v>120</v>
      </c>
      <c r="E29" s="5" t="s">
        <v>11754</v>
      </c>
      <c r="F29" s="5">
        <v>4</v>
      </c>
      <c r="G29" s="5">
        <v>8</v>
      </c>
      <c r="H29" s="5">
        <v>2</v>
      </c>
      <c r="I29" s="5">
        <v>3</v>
      </c>
      <c r="J29" s="5" t="s">
        <v>121</v>
      </c>
      <c r="K29" s="17">
        <v>44798</v>
      </c>
      <c r="L29" s="6">
        <v>18.587094375100001</v>
      </c>
      <c r="M29" s="6">
        <v>4.1402545044999997</v>
      </c>
      <c r="N29" s="6">
        <v>906.40341967569998</v>
      </c>
      <c r="O29" s="6">
        <v>17.648790857800002</v>
      </c>
      <c r="P29" s="6">
        <v>-5.8297480966000004</v>
      </c>
      <c r="Q29" s="6">
        <v>-67.431608939699998</v>
      </c>
      <c r="R29" s="7">
        <v>-18.537522059499999</v>
      </c>
      <c r="S29" s="8">
        <v>43.940690103191699</v>
      </c>
      <c r="T29" s="6">
        <v>246.18140769600001</v>
      </c>
      <c r="U29" s="6">
        <v>7.6601717453999996</v>
      </c>
      <c r="V29" s="6">
        <v>4.7730149013999998</v>
      </c>
      <c r="W29" s="6">
        <v>-85.9900199673</v>
      </c>
      <c r="X29" s="7">
        <v>-24.518944440166667</v>
      </c>
      <c r="Y29" s="8">
        <v>53.255082043945457</v>
      </c>
      <c r="Z29" s="24">
        <v>0</v>
      </c>
    </row>
    <row r="30" spans="1:26" ht="16.5" x14ac:dyDescent="0.45">
      <c r="A30" s="5" t="s">
        <v>122</v>
      </c>
      <c r="B30" s="5" t="s">
        <v>123</v>
      </c>
      <c r="C30" s="5" t="s">
        <v>124</v>
      </c>
      <c r="D30" s="5" t="s">
        <v>7</v>
      </c>
      <c r="E30" s="5" t="s">
        <v>11752</v>
      </c>
      <c r="F30" s="5">
        <v>2</v>
      </c>
      <c r="G30" s="5">
        <v>2</v>
      </c>
      <c r="H30" s="5">
        <v>0</v>
      </c>
      <c r="I30" s="5">
        <v>3</v>
      </c>
      <c r="J30" s="5" t="s">
        <v>125</v>
      </c>
      <c r="K30" s="17">
        <v>793</v>
      </c>
      <c r="L30" s="6">
        <v>3.1686246093300001</v>
      </c>
      <c r="M30" s="6">
        <v>28.120514586199999</v>
      </c>
      <c r="N30" s="6">
        <v>-4.9765804340999997</v>
      </c>
      <c r="O30" s="6">
        <v>-14.62968075</v>
      </c>
      <c r="P30" s="6">
        <v>-30.4295019166</v>
      </c>
      <c r="Q30" s="6">
        <v>24.5503368171</v>
      </c>
      <c r="R30" s="7">
        <v>-6.8362819498333343</v>
      </c>
      <c r="S30" s="8">
        <v>28.306332603142781</v>
      </c>
      <c r="T30" s="6">
        <v>-13.587337592200001</v>
      </c>
      <c r="U30" s="6">
        <v>-13.254878270600001</v>
      </c>
      <c r="V30" s="6">
        <v>-31.7495329807</v>
      </c>
      <c r="W30" s="6">
        <v>13.594327504700001</v>
      </c>
      <c r="X30" s="7">
        <v>-10.470027915533333</v>
      </c>
      <c r="Y30" s="8">
        <v>22.799845713402121</v>
      </c>
      <c r="Z30" s="24">
        <v>0</v>
      </c>
    </row>
    <row r="31" spans="1:26" ht="16.5" x14ac:dyDescent="0.45">
      <c r="A31" s="5" t="s">
        <v>126</v>
      </c>
      <c r="B31" s="5" t="s">
        <v>127</v>
      </c>
      <c r="C31" s="5" t="s">
        <v>128</v>
      </c>
      <c r="D31" s="5" t="s">
        <v>7</v>
      </c>
      <c r="E31" s="5" t="s">
        <v>11764</v>
      </c>
      <c r="F31" s="5">
        <v>15</v>
      </c>
      <c r="G31" s="5">
        <v>8</v>
      </c>
      <c r="H31" s="5">
        <v>2</v>
      </c>
      <c r="I31" s="5">
        <v>3</v>
      </c>
      <c r="J31" s="5" t="s">
        <v>129</v>
      </c>
      <c r="K31" s="17">
        <v>516</v>
      </c>
      <c r="L31" s="6">
        <v>1.22257795453</v>
      </c>
      <c r="M31" s="6">
        <v>2.1015381901999999</v>
      </c>
      <c r="N31" s="6">
        <v>-35.139589077399997</v>
      </c>
      <c r="O31" s="6">
        <v>-19.411778371299999</v>
      </c>
      <c r="P31" s="6">
        <v>-23.149170382200001</v>
      </c>
      <c r="Q31" s="6">
        <v>-8.3135370722000008</v>
      </c>
      <c r="R31" s="7">
        <v>-16.958161941899998</v>
      </c>
      <c r="S31" s="8">
        <v>7.7161634971118671</v>
      </c>
      <c r="T31" s="6">
        <v>106.3222050884</v>
      </c>
      <c r="U31" s="6">
        <v>164.3713859273</v>
      </c>
      <c r="V31" s="6">
        <v>-849.94801967620003</v>
      </c>
      <c r="W31" s="6">
        <v>63.580164879999998</v>
      </c>
      <c r="X31" s="7">
        <v>-207.33215628963333</v>
      </c>
      <c r="Y31" s="8">
        <v>558.79878173372776</v>
      </c>
      <c r="Z31" s="24">
        <v>0</v>
      </c>
    </row>
    <row r="32" spans="1:26" ht="16.5" x14ac:dyDescent="0.45">
      <c r="A32" s="5" t="s">
        <v>130</v>
      </c>
      <c r="B32" s="5" t="s">
        <v>131</v>
      </c>
      <c r="C32" s="5" t="s">
        <v>132</v>
      </c>
      <c r="D32" s="5" t="s">
        <v>7</v>
      </c>
      <c r="E32" s="5" t="s">
        <v>11756</v>
      </c>
      <c r="F32" s="5">
        <v>6</v>
      </c>
      <c r="G32" s="5">
        <v>11</v>
      </c>
      <c r="H32" s="5">
        <v>2</v>
      </c>
      <c r="I32" s="5">
        <v>2</v>
      </c>
      <c r="J32" s="5" t="s">
        <v>121</v>
      </c>
      <c r="K32" s="17">
        <v>49715</v>
      </c>
      <c r="L32" s="6">
        <v>85.815341000000004</v>
      </c>
      <c r="M32" s="6">
        <v>2.9250166354</v>
      </c>
      <c r="N32" s="6">
        <v>-8.2165522884000008</v>
      </c>
      <c r="O32" s="6">
        <v>9.7229025751999991</v>
      </c>
      <c r="P32" s="6">
        <v>73.850439898600001</v>
      </c>
      <c r="Q32" s="6">
        <v>-13.536878547700001</v>
      </c>
      <c r="R32" s="7">
        <v>23.345487975366666</v>
      </c>
      <c r="S32" s="8">
        <v>45.258336039313093</v>
      </c>
      <c r="T32" s="6">
        <v>-38.303041326500001</v>
      </c>
      <c r="U32" s="6">
        <v>139.50077147920001</v>
      </c>
      <c r="V32" s="6">
        <v>39.0740118501</v>
      </c>
      <c r="W32" s="6">
        <v>-44.967471887800002</v>
      </c>
      <c r="X32" s="7">
        <v>44.535770480499998</v>
      </c>
      <c r="Y32" s="8">
        <v>92.355326366318721</v>
      </c>
      <c r="Z32" s="24">
        <v>1</v>
      </c>
    </row>
    <row r="33" spans="1:26" ht="16.5" x14ac:dyDescent="0.45">
      <c r="A33" s="5" t="s">
        <v>133</v>
      </c>
      <c r="B33" s="5" t="s">
        <v>134</v>
      </c>
      <c r="C33" s="5" t="s">
        <v>135</v>
      </c>
      <c r="D33" s="5" t="s">
        <v>7</v>
      </c>
      <c r="E33" s="5" t="s">
        <v>11764</v>
      </c>
      <c r="F33" s="5">
        <v>15</v>
      </c>
      <c r="G33" s="5">
        <v>8</v>
      </c>
      <c r="H33" s="5">
        <v>2</v>
      </c>
      <c r="I33" s="5">
        <v>3</v>
      </c>
      <c r="J33" s="5" t="s">
        <v>136</v>
      </c>
      <c r="K33" s="17">
        <v>842</v>
      </c>
      <c r="L33" s="6">
        <v>6.8057616157199998</v>
      </c>
      <c r="M33" s="6">
        <v>-14.063538013900001</v>
      </c>
      <c r="N33" s="6">
        <v>-21.5590761112</v>
      </c>
      <c r="O33" s="6">
        <v>-48.992800012799997</v>
      </c>
      <c r="P33" s="6">
        <v>11.6751527166</v>
      </c>
      <c r="Q33" s="6">
        <v>-21.6810747832</v>
      </c>
      <c r="R33" s="7">
        <v>-19.666240693133332</v>
      </c>
      <c r="S33" s="8">
        <v>30.384120678440727</v>
      </c>
      <c r="T33" s="6">
        <v>-184.96967550790001</v>
      </c>
      <c r="U33" s="6">
        <v>-8.7616655733000002</v>
      </c>
      <c r="V33" s="6">
        <v>42.005226206499998</v>
      </c>
      <c r="W33" s="6">
        <v>48.880281566900003</v>
      </c>
      <c r="X33" s="7">
        <v>27.374614066700001</v>
      </c>
      <c r="Y33" s="8">
        <v>31.483164170987489</v>
      </c>
      <c r="Z33" s="24">
        <v>-1</v>
      </c>
    </row>
    <row r="34" spans="1:26" ht="16.5" x14ac:dyDescent="0.45">
      <c r="A34" s="5" t="s">
        <v>137</v>
      </c>
      <c r="B34" s="5" t="s">
        <v>138</v>
      </c>
      <c r="C34" s="5" t="s">
        <v>139</v>
      </c>
      <c r="D34" s="5" t="s">
        <v>7</v>
      </c>
      <c r="E34" s="5" t="s">
        <v>11752</v>
      </c>
      <c r="F34" s="5">
        <v>2</v>
      </c>
      <c r="G34" s="5">
        <v>2</v>
      </c>
      <c r="H34" s="5">
        <v>0</v>
      </c>
      <c r="I34" s="5">
        <v>3</v>
      </c>
      <c r="J34" s="5" t="s">
        <v>140</v>
      </c>
      <c r="K34" s="17">
        <v>2639</v>
      </c>
      <c r="L34" s="6">
        <v>7.21316582569</v>
      </c>
      <c r="M34" s="6">
        <v>9.3379121493999993</v>
      </c>
      <c r="N34" s="6">
        <v>-9.1782459899000006</v>
      </c>
      <c r="O34" s="6">
        <v>48.298539138999999</v>
      </c>
      <c r="P34" s="6">
        <v>-18.891996955700002</v>
      </c>
      <c r="Q34" s="6">
        <v>-18.361828875099999</v>
      </c>
      <c r="R34" s="7">
        <v>3.6815711027333329</v>
      </c>
      <c r="S34" s="8">
        <v>38.640337047059425</v>
      </c>
      <c r="T34" s="6">
        <v>62.323309497799997</v>
      </c>
      <c r="U34" s="6">
        <v>-76.250870742900005</v>
      </c>
      <c r="V34" s="6">
        <v>-59.158143585200001</v>
      </c>
      <c r="W34" s="6">
        <v>-86.215436155000006</v>
      </c>
      <c r="X34" s="7">
        <v>-73.874816827700002</v>
      </c>
      <c r="Y34" s="8">
        <v>13.684242560620302</v>
      </c>
      <c r="Z34" s="24">
        <v>-1</v>
      </c>
    </row>
    <row r="35" spans="1:26" ht="16.5" x14ac:dyDescent="0.45">
      <c r="A35" s="5" t="s">
        <v>141</v>
      </c>
      <c r="B35" s="5" t="s">
        <v>142</v>
      </c>
      <c r="C35" s="5" t="s">
        <v>143</v>
      </c>
      <c r="D35" s="5" t="s">
        <v>7</v>
      </c>
      <c r="E35" s="5" t="s">
        <v>11762</v>
      </c>
      <c r="F35" s="5">
        <v>13</v>
      </c>
      <c r="G35" s="5">
        <v>7</v>
      </c>
      <c r="H35" s="5">
        <v>4</v>
      </c>
      <c r="I35" s="5">
        <v>2</v>
      </c>
      <c r="J35" s="5" t="s">
        <v>144</v>
      </c>
      <c r="K35" s="17">
        <v>1338</v>
      </c>
      <c r="L35" s="6">
        <v>2.1581848557100001</v>
      </c>
      <c r="M35" s="6">
        <v>-0.85843798689999995</v>
      </c>
      <c r="N35" s="6">
        <v>69.621045317099998</v>
      </c>
      <c r="O35" s="6">
        <v>-2.2806279907000002</v>
      </c>
      <c r="P35" s="6">
        <v>8.7617969768999995</v>
      </c>
      <c r="Q35" s="6">
        <v>21.798847107899999</v>
      </c>
      <c r="R35" s="7">
        <v>9.4266720313666656</v>
      </c>
      <c r="S35" s="8">
        <v>12.053498429276182</v>
      </c>
      <c r="T35" s="6">
        <v>70.263445347599998</v>
      </c>
      <c r="U35" s="6">
        <v>334.78382725099999</v>
      </c>
      <c r="V35" s="6">
        <v>72.686741870700004</v>
      </c>
      <c r="W35" s="6">
        <v>69.211341026900001</v>
      </c>
      <c r="X35" s="7">
        <v>158.89397004953335</v>
      </c>
      <c r="Y35" s="8">
        <v>152.33499598752914</v>
      </c>
      <c r="Z35" s="24">
        <v>1</v>
      </c>
    </row>
    <row r="36" spans="1:26" ht="16.5" x14ac:dyDescent="0.45">
      <c r="A36" s="5" t="s">
        <v>145</v>
      </c>
      <c r="B36" s="5" t="s">
        <v>146</v>
      </c>
      <c r="C36" s="5" t="s">
        <v>147</v>
      </c>
      <c r="D36" s="5" t="s">
        <v>33</v>
      </c>
      <c r="E36" s="5" t="s">
        <v>11752</v>
      </c>
      <c r="F36" s="5">
        <v>2</v>
      </c>
      <c r="G36" s="5">
        <v>2</v>
      </c>
      <c r="H36" s="5">
        <v>0</v>
      </c>
      <c r="I36" s="5">
        <v>3</v>
      </c>
      <c r="J36" s="5" t="s">
        <v>148</v>
      </c>
      <c r="K36" s="17">
        <v>10201</v>
      </c>
      <c r="L36" s="6">
        <v>12.50192748179</v>
      </c>
      <c r="M36" s="6">
        <v>47.150058669400003</v>
      </c>
      <c r="N36" s="6">
        <v>-39.579471528600003</v>
      </c>
      <c r="O36" s="6">
        <v>-28.079245524099999</v>
      </c>
      <c r="P36" s="6">
        <v>284.15446604829998</v>
      </c>
      <c r="Q36" s="6">
        <v>-15.3910215163</v>
      </c>
      <c r="R36" s="7">
        <v>80.228066335966673</v>
      </c>
      <c r="S36" s="8">
        <v>176.71935415184092</v>
      </c>
      <c r="T36" s="6">
        <v>38.0795386689</v>
      </c>
      <c r="U36" s="6">
        <v>-430.91330041999998</v>
      </c>
      <c r="V36" s="6">
        <v>-177.25798268630001</v>
      </c>
      <c r="W36" s="6">
        <v>-1.5575587716999999</v>
      </c>
      <c r="X36" s="7">
        <v>-203.24294729266668</v>
      </c>
      <c r="Y36" s="8">
        <v>215.85412206114117</v>
      </c>
      <c r="Z36" s="24">
        <v>-1</v>
      </c>
    </row>
    <row r="37" spans="1:26" ht="16.5" x14ac:dyDescent="0.45">
      <c r="A37" s="5" t="s">
        <v>149</v>
      </c>
      <c r="B37" s="5" t="s">
        <v>150</v>
      </c>
      <c r="C37" s="5" t="s">
        <v>151</v>
      </c>
      <c r="D37" s="5" t="s">
        <v>7</v>
      </c>
      <c r="E37" s="5" t="s">
        <v>11752</v>
      </c>
      <c r="F37" s="5">
        <v>2</v>
      </c>
      <c r="G37" s="5">
        <v>2</v>
      </c>
      <c r="H37" s="5">
        <v>0</v>
      </c>
      <c r="I37" s="5">
        <v>3</v>
      </c>
      <c r="J37" s="5" t="s">
        <v>152</v>
      </c>
      <c r="K37" s="17">
        <v>746</v>
      </c>
      <c r="L37" s="6">
        <v>4.9187233807800004</v>
      </c>
      <c r="M37" s="6">
        <v>23.547680911600001</v>
      </c>
      <c r="N37" s="6">
        <v>43.113411277899999</v>
      </c>
      <c r="O37" s="6">
        <v>-17.224389712200001</v>
      </c>
      <c r="P37" s="6">
        <v>-20.8775187866</v>
      </c>
      <c r="Q37" s="6">
        <v>86.115278352700003</v>
      </c>
      <c r="R37" s="7">
        <v>16.004456617966667</v>
      </c>
      <c r="S37" s="8">
        <v>60.745220645316806</v>
      </c>
      <c r="T37" s="6">
        <v>157.6515761803</v>
      </c>
      <c r="U37" s="6">
        <v>-24.220335283699999</v>
      </c>
      <c r="V37" s="6">
        <v>-54.587811621699998</v>
      </c>
      <c r="W37" s="6">
        <v>99.728445986699995</v>
      </c>
      <c r="X37" s="7">
        <v>6.9734330271000005</v>
      </c>
      <c r="Y37" s="8">
        <v>81.75062829505606</v>
      </c>
      <c r="Z37" s="24">
        <v>1</v>
      </c>
    </row>
    <row r="38" spans="1:26" ht="16.5" x14ac:dyDescent="0.45">
      <c r="A38" s="5" t="s">
        <v>153</v>
      </c>
      <c r="B38" s="5" t="s">
        <v>154</v>
      </c>
      <c r="C38" s="5" t="s">
        <v>155</v>
      </c>
      <c r="D38" s="5" t="s">
        <v>7</v>
      </c>
      <c r="E38" s="5" t="s">
        <v>11757</v>
      </c>
      <c r="F38" s="5">
        <v>7</v>
      </c>
      <c r="G38" s="5">
        <v>11</v>
      </c>
      <c r="H38" s="5">
        <v>4</v>
      </c>
      <c r="I38" s="5">
        <v>2</v>
      </c>
      <c r="J38" s="5" t="s">
        <v>156</v>
      </c>
      <c r="K38" s="17">
        <v>9744</v>
      </c>
      <c r="L38" s="6">
        <v>18.44268758211</v>
      </c>
      <c r="M38" s="6">
        <v>3.6319962670999999</v>
      </c>
      <c r="N38" s="6">
        <v>6.9188802628000001</v>
      </c>
      <c r="O38" s="6">
        <v>5.1789462750000004</v>
      </c>
      <c r="P38" s="6">
        <v>0.37648480989999999</v>
      </c>
      <c r="Q38" s="6">
        <v>11.700933767900001</v>
      </c>
      <c r="R38" s="7">
        <v>5.7521216176000003</v>
      </c>
      <c r="S38" s="8">
        <v>5.6839408451012483</v>
      </c>
      <c r="T38" s="6">
        <v>27.438747949900002</v>
      </c>
      <c r="U38" s="6">
        <v>10.5158630052</v>
      </c>
      <c r="V38" s="6">
        <v>7.2497043626000002</v>
      </c>
      <c r="W38" s="6">
        <v>7.3561118962999998</v>
      </c>
      <c r="X38" s="7">
        <v>8.3738930880333324</v>
      </c>
      <c r="Y38" s="8">
        <v>1.8557631813737077</v>
      </c>
      <c r="Z38" s="24">
        <v>1</v>
      </c>
    </row>
    <row r="39" spans="1:26" ht="16.5" x14ac:dyDescent="0.45">
      <c r="A39" s="5" t="s">
        <v>157</v>
      </c>
      <c r="B39" s="5" t="s">
        <v>158</v>
      </c>
      <c r="C39" s="5" t="s">
        <v>159</v>
      </c>
      <c r="D39" s="5" t="s">
        <v>7</v>
      </c>
      <c r="E39" s="5" t="s">
        <v>11762</v>
      </c>
      <c r="F39" s="5">
        <v>13</v>
      </c>
      <c r="G39" s="5">
        <v>7</v>
      </c>
      <c r="H39" s="5">
        <v>4</v>
      </c>
      <c r="I39" s="5">
        <v>2</v>
      </c>
      <c r="J39" s="5" t="s">
        <v>160</v>
      </c>
      <c r="K39" s="17">
        <v>39842</v>
      </c>
      <c r="L39" s="6">
        <v>30.28197006828</v>
      </c>
      <c r="M39" s="6">
        <v>2.7388079227</v>
      </c>
      <c r="N39" s="6">
        <v>4.7400654539999998</v>
      </c>
      <c r="O39" s="6">
        <v>-3.4648505823</v>
      </c>
      <c r="P39" s="6">
        <v>8.8820558375999994</v>
      </c>
      <c r="Q39" s="6">
        <v>-6.8651545157999996</v>
      </c>
      <c r="R39" s="7">
        <v>-0.48264975350000022</v>
      </c>
      <c r="S39" s="8">
        <v>8.2863622788307172</v>
      </c>
      <c r="T39" s="6">
        <v>-15.7046083768</v>
      </c>
      <c r="U39" s="6">
        <v>77.789207203299995</v>
      </c>
      <c r="V39" s="6">
        <v>4.6073016405000002</v>
      </c>
      <c r="W39" s="6">
        <v>413.45226622119998</v>
      </c>
      <c r="X39" s="7">
        <v>165.28292502166667</v>
      </c>
      <c r="Y39" s="8">
        <v>218.01356439223784</v>
      </c>
      <c r="Z39" s="24">
        <v>-1</v>
      </c>
    </row>
    <row r="40" spans="1:26" ht="16.5" x14ac:dyDescent="0.45">
      <c r="A40" s="5" t="s">
        <v>161</v>
      </c>
      <c r="B40" s="5" t="s">
        <v>162</v>
      </c>
      <c r="C40" s="5" t="s">
        <v>163</v>
      </c>
      <c r="D40" s="5" t="s">
        <v>7</v>
      </c>
      <c r="E40" s="5" t="s">
        <v>11759</v>
      </c>
      <c r="F40" s="5">
        <v>9</v>
      </c>
      <c r="G40" s="5">
        <v>2</v>
      </c>
      <c r="H40" s="5">
        <v>3</v>
      </c>
      <c r="I40" s="5">
        <v>2</v>
      </c>
      <c r="J40" s="5" t="s">
        <v>164</v>
      </c>
      <c r="K40" s="17">
        <v>2395</v>
      </c>
      <c r="L40" s="6">
        <v>3.0057495586599998</v>
      </c>
      <c r="M40" s="6">
        <v>11.5366100047</v>
      </c>
      <c r="N40" s="6">
        <v>-1.4081698065999999</v>
      </c>
      <c r="O40" s="6">
        <v>-0.8800849167</v>
      </c>
      <c r="P40" s="6">
        <v>18.583232872300002</v>
      </c>
      <c r="Q40" s="6">
        <v>8.1302405296</v>
      </c>
      <c r="R40" s="7">
        <v>8.6111294950666686</v>
      </c>
      <c r="S40" s="8">
        <v>9.7405659736347783</v>
      </c>
      <c r="T40" s="6">
        <v>-84.562057087400007</v>
      </c>
      <c r="U40" s="6">
        <v>10.097892077999999</v>
      </c>
      <c r="V40" s="6">
        <v>-41.769323568300003</v>
      </c>
      <c r="W40" s="6">
        <v>26.171189408899998</v>
      </c>
      <c r="X40" s="7">
        <v>-1.8334140271333343</v>
      </c>
      <c r="Y40" s="8">
        <v>35.506976426218898</v>
      </c>
      <c r="Z40" s="24">
        <v>-1</v>
      </c>
    </row>
    <row r="41" spans="1:26" ht="16.5" x14ac:dyDescent="0.45">
      <c r="A41" s="5" t="s">
        <v>165</v>
      </c>
      <c r="B41" s="5" t="s">
        <v>166</v>
      </c>
      <c r="C41" s="5" t="s">
        <v>167</v>
      </c>
      <c r="D41" s="5" t="s">
        <v>7</v>
      </c>
      <c r="E41" s="5" t="s">
        <v>11752</v>
      </c>
      <c r="F41" s="5">
        <v>2</v>
      </c>
      <c r="G41" s="5">
        <v>2</v>
      </c>
      <c r="H41" s="5">
        <v>0</v>
      </c>
      <c r="I41" s="5">
        <v>3</v>
      </c>
      <c r="J41" s="5" t="s">
        <v>168</v>
      </c>
      <c r="K41" s="17">
        <v>618</v>
      </c>
      <c r="L41" s="6">
        <v>0.94896390232000005</v>
      </c>
      <c r="M41" s="6">
        <v>8.0376613412999998</v>
      </c>
      <c r="N41" s="6">
        <v>-1.55222629E-2</v>
      </c>
      <c r="O41" s="6">
        <v>-31.241493490300002</v>
      </c>
      <c r="P41" s="6">
        <v>10.0156963647</v>
      </c>
      <c r="Q41" s="6">
        <v>-12.093644593100001</v>
      </c>
      <c r="R41" s="7">
        <v>-11.106480572900002</v>
      </c>
      <c r="S41" s="8">
        <v>20.646302290845252</v>
      </c>
      <c r="T41" s="6">
        <v>-35.721392024899998</v>
      </c>
      <c r="U41" s="6">
        <v>-522.69788712779996</v>
      </c>
      <c r="V41" s="6">
        <v>-293.5288750341</v>
      </c>
      <c r="W41" s="6">
        <v>4.5676191454000001</v>
      </c>
      <c r="X41" s="7">
        <v>-270.55304767216666</v>
      </c>
      <c r="Y41" s="8">
        <v>264.38257319386145</v>
      </c>
      <c r="Z41" s="24">
        <v>0</v>
      </c>
    </row>
    <row r="42" spans="1:26" ht="16.5" x14ac:dyDescent="0.45">
      <c r="A42" s="5" t="s">
        <v>169</v>
      </c>
      <c r="B42" s="5" t="s">
        <v>170</v>
      </c>
      <c r="C42" s="5" t="s">
        <v>171</v>
      </c>
      <c r="D42" s="5" t="s">
        <v>7</v>
      </c>
      <c r="E42" s="5" t="s">
        <v>11755</v>
      </c>
      <c r="F42" s="5">
        <v>5</v>
      </c>
      <c r="G42" s="5">
        <v>5</v>
      </c>
      <c r="H42" s="5">
        <v>3</v>
      </c>
      <c r="I42" s="5">
        <v>3</v>
      </c>
      <c r="J42" s="5" t="s">
        <v>172</v>
      </c>
      <c r="K42" s="17">
        <v>2793</v>
      </c>
      <c r="L42" s="6">
        <v>1.4932275610600001</v>
      </c>
      <c r="M42" s="6">
        <v>6.9090344559999997</v>
      </c>
      <c r="N42" s="6">
        <v>-7.0096393828999997</v>
      </c>
      <c r="O42" s="6">
        <v>-5.9978630199999996</v>
      </c>
      <c r="P42" s="6">
        <v>42.103152483099997</v>
      </c>
      <c r="Q42" s="6">
        <v>-8.3147039609999993</v>
      </c>
      <c r="R42" s="7">
        <v>9.2635285006999997</v>
      </c>
      <c r="S42" s="8">
        <v>28.463531324583379</v>
      </c>
      <c r="T42" s="6">
        <v>338.15992957349999</v>
      </c>
      <c r="U42" s="6">
        <v>-70.743406253700002</v>
      </c>
      <c r="V42" s="6">
        <v>227.422301901</v>
      </c>
      <c r="W42" s="6">
        <v>-59.472342955499997</v>
      </c>
      <c r="X42" s="7">
        <v>32.402184230600007</v>
      </c>
      <c r="Y42" s="8">
        <v>168.9863720514187</v>
      </c>
      <c r="Z42" s="24">
        <v>1</v>
      </c>
    </row>
    <row r="43" spans="1:26" ht="16.5" x14ac:dyDescent="0.45">
      <c r="A43" s="5" t="s">
        <v>173</v>
      </c>
      <c r="B43" s="5" t="s">
        <v>174</v>
      </c>
      <c r="C43" s="5" t="s">
        <v>175</v>
      </c>
      <c r="D43" s="5" t="s">
        <v>176</v>
      </c>
      <c r="E43" s="5" t="s">
        <v>11767</v>
      </c>
      <c r="F43" s="5">
        <v>18</v>
      </c>
      <c r="G43" s="5">
        <v>4</v>
      </c>
      <c r="H43" s="5">
        <v>2</v>
      </c>
      <c r="I43" s="5">
        <v>2</v>
      </c>
      <c r="J43" s="5" t="s">
        <v>177</v>
      </c>
      <c r="K43" s="17">
        <v>8649</v>
      </c>
      <c r="L43" s="6">
        <v>39.608340979040001</v>
      </c>
      <c r="M43" s="6">
        <v>2.6483723952</v>
      </c>
      <c r="N43" s="6">
        <v>6.9445650591000003</v>
      </c>
      <c r="O43" s="6">
        <v>-23.153970344200001</v>
      </c>
      <c r="P43" s="6">
        <v>26.660817416899999</v>
      </c>
      <c r="Q43" s="6">
        <v>26.9457304767</v>
      </c>
      <c r="R43" s="7">
        <v>10.150859183133333</v>
      </c>
      <c r="S43" s="8">
        <v>28.843180238081615</v>
      </c>
      <c r="T43" s="6">
        <v>-13.5061501363</v>
      </c>
      <c r="U43" s="6">
        <v>-67.112466709700001</v>
      </c>
      <c r="V43" s="6">
        <v>171.66286738560001</v>
      </c>
      <c r="W43" s="6">
        <v>-39.052685074499998</v>
      </c>
      <c r="X43" s="7">
        <v>21.832571867133339</v>
      </c>
      <c r="Y43" s="8">
        <v>130.5131254997637</v>
      </c>
      <c r="Z43" s="24">
        <v>1</v>
      </c>
    </row>
    <row r="44" spans="1:26" ht="16.5" x14ac:dyDescent="0.45">
      <c r="A44" s="5" t="s">
        <v>178</v>
      </c>
      <c r="B44" s="5" t="s">
        <v>179</v>
      </c>
      <c r="C44" s="5" t="s">
        <v>180</v>
      </c>
      <c r="D44" s="5" t="s">
        <v>7</v>
      </c>
      <c r="E44" s="5" t="s">
        <v>11768</v>
      </c>
      <c r="F44" s="5">
        <v>19</v>
      </c>
      <c r="G44" s="5">
        <v>4</v>
      </c>
      <c r="H44" s="5">
        <v>2</v>
      </c>
      <c r="I44" s="5">
        <v>2</v>
      </c>
      <c r="J44" s="5" t="s">
        <v>181</v>
      </c>
      <c r="K44" s="17">
        <v>9611</v>
      </c>
      <c r="L44" s="6">
        <v>22.837569681649999</v>
      </c>
      <c r="M44" s="6">
        <v>3.8217894192999999</v>
      </c>
      <c r="N44" s="6">
        <v>14.211566978600001</v>
      </c>
      <c r="O44" s="6">
        <v>32.567709078</v>
      </c>
      <c r="P44" s="6">
        <v>47.055603122199997</v>
      </c>
      <c r="Q44" s="6">
        <v>24.500398373100001</v>
      </c>
      <c r="R44" s="7">
        <v>34.707903524433327</v>
      </c>
      <c r="S44" s="8">
        <v>11.428894938700951</v>
      </c>
      <c r="T44" s="6">
        <v>-4.1986507796000003</v>
      </c>
      <c r="U44" s="6">
        <v>26.217389810099998</v>
      </c>
      <c r="V44" s="6">
        <v>11.0260690452</v>
      </c>
      <c r="W44" s="6">
        <v>1.1663240371000001</v>
      </c>
      <c r="X44" s="7">
        <v>12.803260964133331</v>
      </c>
      <c r="Y44" s="8">
        <v>12.619737811394279</v>
      </c>
      <c r="Z44" s="24">
        <v>1</v>
      </c>
    </row>
    <row r="45" spans="1:26" ht="16.5" x14ac:dyDescent="0.45">
      <c r="A45" s="5" t="s">
        <v>182</v>
      </c>
      <c r="B45" s="5" t="s">
        <v>183</v>
      </c>
      <c r="C45" s="5" t="s">
        <v>184</v>
      </c>
      <c r="D45" s="5" t="s">
        <v>7</v>
      </c>
      <c r="E45" s="5" t="s">
        <v>11755</v>
      </c>
      <c r="F45" s="5">
        <v>5</v>
      </c>
      <c r="G45" s="5">
        <v>5</v>
      </c>
      <c r="H45" s="5">
        <v>3</v>
      </c>
      <c r="I45" s="5">
        <v>3</v>
      </c>
      <c r="J45" s="5" t="s">
        <v>185</v>
      </c>
      <c r="K45" s="17">
        <v>4644</v>
      </c>
      <c r="L45" s="6">
        <v>2.8529626450799999</v>
      </c>
      <c r="M45" s="6">
        <v>14.260918248699999</v>
      </c>
      <c r="N45" s="6">
        <v>23.931086221499999</v>
      </c>
      <c r="O45" s="6">
        <v>11.2684734872</v>
      </c>
      <c r="P45" s="6">
        <v>28.910000782400001</v>
      </c>
      <c r="Q45" s="6">
        <v>6.3877825560000003</v>
      </c>
      <c r="R45" s="7">
        <v>15.522085608533333</v>
      </c>
      <c r="S45" s="8">
        <v>11.848311715956058</v>
      </c>
      <c r="T45" s="6">
        <v>305.94158628690002</v>
      </c>
      <c r="U45" s="6">
        <v>8.6628624722000005</v>
      </c>
      <c r="V45" s="6">
        <v>12.095696928100001</v>
      </c>
      <c r="W45" s="6">
        <v>-33.948294595500002</v>
      </c>
      <c r="X45" s="7">
        <v>-4.3965783984</v>
      </c>
      <c r="Y45" s="8">
        <v>25.650029936549011</v>
      </c>
      <c r="Z45" s="24">
        <v>-1</v>
      </c>
    </row>
    <row r="46" spans="1:26" ht="16.5" x14ac:dyDescent="0.45">
      <c r="A46" s="5" t="s">
        <v>186</v>
      </c>
      <c r="B46" s="5" t="s">
        <v>187</v>
      </c>
      <c r="C46" s="5" t="s">
        <v>188</v>
      </c>
      <c r="D46" s="5" t="s">
        <v>7</v>
      </c>
      <c r="E46" s="5" t="s">
        <v>11762</v>
      </c>
      <c r="F46" s="5">
        <v>13</v>
      </c>
      <c r="G46" s="5">
        <v>7</v>
      </c>
      <c r="H46" s="5">
        <v>4</v>
      </c>
      <c r="I46" s="5">
        <v>2</v>
      </c>
      <c r="J46" s="5" t="s">
        <v>177</v>
      </c>
      <c r="K46" s="17">
        <v>1887</v>
      </c>
      <c r="L46" s="6">
        <v>14.35528374239</v>
      </c>
      <c r="M46" s="6">
        <v>4.9964187310000003</v>
      </c>
      <c r="N46" s="6">
        <v>21.657868694899999</v>
      </c>
      <c r="O46" s="6">
        <v>13.762872142200001</v>
      </c>
      <c r="P46" s="6">
        <v>39.860420875599999</v>
      </c>
      <c r="Q46" s="6">
        <v>4.8191338303000002</v>
      </c>
      <c r="R46" s="7">
        <v>19.480808949366665</v>
      </c>
      <c r="S46" s="8">
        <v>18.206978070120279</v>
      </c>
      <c r="T46" s="6">
        <v>-6.7984661520999996</v>
      </c>
      <c r="U46" s="6">
        <v>0.34649587910000001</v>
      </c>
      <c r="V46" s="6">
        <v>44.871166106499999</v>
      </c>
      <c r="W46" s="6">
        <v>3.5506045130000001</v>
      </c>
      <c r="X46" s="7">
        <v>16.256088832866666</v>
      </c>
      <c r="Y46" s="8">
        <v>24.833114254286823</v>
      </c>
      <c r="Z46" s="24">
        <v>1</v>
      </c>
    </row>
    <row r="47" spans="1:26" ht="16.5" x14ac:dyDescent="0.45">
      <c r="A47" s="5" t="s">
        <v>189</v>
      </c>
      <c r="B47" s="5" t="s">
        <v>190</v>
      </c>
      <c r="C47" s="5" t="s">
        <v>191</v>
      </c>
      <c r="D47" s="5" t="s">
        <v>7</v>
      </c>
      <c r="E47" s="5" t="s">
        <v>11769</v>
      </c>
      <c r="F47" s="5">
        <v>20</v>
      </c>
      <c r="G47" s="5">
        <v>7</v>
      </c>
      <c r="H47" s="5">
        <v>4</v>
      </c>
      <c r="I47" s="5">
        <v>3</v>
      </c>
      <c r="J47" s="5" t="s">
        <v>192</v>
      </c>
      <c r="K47" s="17">
        <v>70066</v>
      </c>
      <c r="L47" s="6">
        <v>90.736581999999999</v>
      </c>
      <c r="M47" s="6">
        <v>6.3664167997999996</v>
      </c>
      <c r="N47" s="6">
        <v>6.1083377235</v>
      </c>
      <c r="O47" s="6">
        <v>11.807903454</v>
      </c>
      <c r="P47" s="6">
        <v>12.884065723799999</v>
      </c>
      <c r="Q47" s="6">
        <v>7.3634790127</v>
      </c>
      <c r="R47" s="7">
        <v>10.685149396833332</v>
      </c>
      <c r="S47" s="8">
        <v>2.9265426553113265</v>
      </c>
      <c r="T47" s="6">
        <v>183.1254334944</v>
      </c>
      <c r="U47" s="6">
        <v>-18.262721994300001</v>
      </c>
      <c r="V47" s="6">
        <v>49.012049070499998</v>
      </c>
      <c r="W47" s="6">
        <v>10.7409297189</v>
      </c>
      <c r="X47" s="7">
        <v>13.830085598366665</v>
      </c>
      <c r="Y47" s="8">
        <v>33.743604853231751</v>
      </c>
      <c r="Z47" s="24">
        <v>1</v>
      </c>
    </row>
    <row r="48" spans="1:26" ht="16.5" x14ac:dyDescent="0.45">
      <c r="A48" s="5" t="s">
        <v>193</v>
      </c>
      <c r="B48" s="5" t="s">
        <v>194</v>
      </c>
      <c r="C48" s="5" t="s">
        <v>195</v>
      </c>
      <c r="D48" s="5" t="s">
        <v>33</v>
      </c>
      <c r="E48" s="5" t="s">
        <v>11758</v>
      </c>
      <c r="F48" s="5">
        <v>8</v>
      </c>
      <c r="G48" s="5">
        <v>2</v>
      </c>
      <c r="H48" s="5">
        <v>3</v>
      </c>
      <c r="I48" s="5">
        <v>2</v>
      </c>
      <c r="J48" s="5" t="s">
        <v>196</v>
      </c>
      <c r="K48" s="17">
        <v>1710</v>
      </c>
      <c r="L48" s="6">
        <v>11.06017281726</v>
      </c>
      <c r="M48" s="6">
        <v>6.6867513905999996</v>
      </c>
      <c r="N48" s="6">
        <v>10.807721991099999</v>
      </c>
      <c r="O48" s="6">
        <v>16.1885657656</v>
      </c>
      <c r="P48" s="6">
        <v>1.5513337331999999</v>
      </c>
      <c r="Q48" s="6">
        <v>2.936857823</v>
      </c>
      <c r="R48" s="7">
        <v>6.8922524406000001</v>
      </c>
      <c r="S48" s="8">
        <v>8.0805940578823439</v>
      </c>
      <c r="T48" s="6">
        <v>19.708765050699999</v>
      </c>
      <c r="U48" s="6">
        <v>6.0274219866000003</v>
      </c>
      <c r="V48" s="6">
        <v>-13.6568568263</v>
      </c>
      <c r="W48" s="6">
        <v>18.653961350599999</v>
      </c>
      <c r="X48" s="7">
        <v>3.6748421702999998</v>
      </c>
      <c r="Y48" s="8">
        <v>16.283372398223271</v>
      </c>
      <c r="Z48" s="24">
        <v>1</v>
      </c>
    </row>
    <row r="49" spans="1:26" ht="16.5" x14ac:dyDescent="0.45">
      <c r="A49" s="5" t="s">
        <v>197</v>
      </c>
      <c r="B49" s="5" t="s">
        <v>198</v>
      </c>
      <c r="C49" s="5" t="s">
        <v>199</v>
      </c>
      <c r="D49" s="5" t="s">
        <v>7</v>
      </c>
      <c r="E49" s="5" t="s">
        <v>11753</v>
      </c>
      <c r="F49" s="5">
        <v>3</v>
      </c>
      <c r="G49" s="5">
        <v>7</v>
      </c>
      <c r="H49" s="5">
        <v>4</v>
      </c>
      <c r="I49" s="5">
        <v>3</v>
      </c>
      <c r="J49" s="5" t="s">
        <v>200</v>
      </c>
      <c r="K49" s="17">
        <v>13571</v>
      </c>
      <c r="L49" s="6">
        <v>10.84378457671</v>
      </c>
      <c r="M49" s="6">
        <v>10.7514481698</v>
      </c>
      <c r="N49" s="6">
        <v>8.3351062044000006</v>
      </c>
      <c r="O49" s="6">
        <v>33.219983948699998</v>
      </c>
      <c r="P49" s="6">
        <v>23.1505227074</v>
      </c>
      <c r="Q49" s="6">
        <v>-21.1523622777</v>
      </c>
      <c r="R49" s="7">
        <v>11.739381459466665</v>
      </c>
      <c r="S49" s="8">
        <v>28.926607422511417</v>
      </c>
      <c r="T49" s="6">
        <v>-3.2411218023999999</v>
      </c>
      <c r="U49" s="6">
        <v>-16.406579884900001</v>
      </c>
      <c r="V49" s="6">
        <v>-29.9713689176</v>
      </c>
      <c r="W49" s="6">
        <v>-66.845484297799999</v>
      </c>
      <c r="X49" s="7">
        <v>-37.741144366766669</v>
      </c>
      <c r="Y49" s="8">
        <v>26.101682464762128</v>
      </c>
      <c r="Z49" s="24">
        <v>-1</v>
      </c>
    </row>
    <row r="50" spans="1:26" ht="16.5" x14ac:dyDescent="0.45">
      <c r="A50" s="5" t="s">
        <v>201</v>
      </c>
      <c r="B50" s="5" t="s">
        <v>202</v>
      </c>
      <c r="C50" s="5" t="s">
        <v>203</v>
      </c>
      <c r="D50" s="5" t="s">
        <v>7</v>
      </c>
      <c r="E50" s="5" t="s">
        <v>11754</v>
      </c>
      <c r="F50" s="5">
        <v>4</v>
      </c>
      <c r="G50" s="5">
        <v>8</v>
      </c>
      <c r="H50" s="5">
        <v>2</v>
      </c>
      <c r="I50" s="5">
        <v>3</v>
      </c>
      <c r="J50" s="5" t="s">
        <v>204</v>
      </c>
      <c r="K50" s="17">
        <v>554</v>
      </c>
      <c r="L50" s="6">
        <v>0.22508572088000001</v>
      </c>
      <c r="M50" s="6">
        <v>3.2028670151999998</v>
      </c>
      <c r="N50" s="6">
        <v>9.3188416675999992</v>
      </c>
      <c r="O50" s="6">
        <v>1.5965186667</v>
      </c>
      <c r="P50" s="6">
        <v>309.23688124569998</v>
      </c>
      <c r="Q50" s="6">
        <v>18.459344503800001</v>
      </c>
      <c r="R50" s="7">
        <v>109.76424813873332</v>
      </c>
      <c r="S50" s="8">
        <v>172.95400325743543</v>
      </c>
      <c r="T50" s="6">
        <v>105.1609086448</v>
      </c>
      <c r="U50" s="6">
        <v>-2583.9506803498002</v>
      </c>
      <c r="V50" s="6">
        <v>33.935440158200002</v>
      </c>
      <c r="W50" s="6">
        <v>-98.105291769199994</v>
      </c>
      <c r="X50" s="7">
        <v>-882.70684398693345</v>
      </c>
      <c r="Y50" s="8">
        <v>1474.7988445187921</v>
      </c>
      <c r="Z50" s="24">
        <v>-1</v>
      </c>
    </row>
    <row r="51" spans="1:26" ht="16.5" x14ac:dyDescent="0.45">
      <c r="A51" s="5" t="s">
        <v>205</v>
      </c>
      <c r="B51" s="5" t="s">
        <v>206</v>
      </c>
      <c r="C51" s="5" t="s">
        <v>207</v>
      </c>
      <c r="D51" s="5" t="s">
        <v>7</v>
      </c>
      <c r="E51" s="5" t="s">
        <v>11752</v>
      </c>
      <c r="F51" s="5">
        <v>2</v>
      </c>
      <c r="G51" s="5">
        <v>2</v>
      </c>
      <c r="H51" s="5">
        <v>0</v>
      </c>
      <c r="I51" s="5">
        <v>3</v>
      </c>
      <c r="J51" s="5" t="s">
        <v>208</v>
      </c>
      <c r="K51" s="17">
        <v>25003</v>
      </c>
      <c r="L51" s="6">
        <v>60.02502720156</v>
      </c>
      <c r="M51" s="6">
        <v>23.8939445657</v>
      </c>
      <c r="N51" s="6">
        <v>24.646474261400002</v>
      </c>
      <c r="O51" s="6">
        <v>36.389925822599999</v>
      </c>
      <c r="P51" s="6">
        <v>25.250802399499999</v>
      </c>
      <c r="Q51" s="6">
        <v>-25.166335510500002</v>
      </c>
      <c r="R51" s="7">
        <v>12.158130903866663</v>
      </c>
      <c r="S51" s="8">
        <v>32.800257049246625</v>
      </c>
      <c r="T51" s="6">
        <v>27.292101231499998</v>
      </c>
      <c r="U51" s="6">
        <v>9.6258099279000007</v>
      </c>
      <c r="V51" s="6">
        <v>-54.516040563200001</v>
      </c>
      <c r="W51" s="6">
        <v>-278.51604394489999</v>
      </c>
      <c r="X51" s="7">
        <v>-107.80209152673332</v>
      </c>
      <c r="Y51" s="8">
        <v>151.28114359952369</v>
      </c>
      <c r="Z51" s="24">
        <v>-1</v>
      </c>
    </row>
    <row r="52" spans="1:26" ht="16.5" x14ac:dyDescent="0.45">
      <c r="A52" s="5" t="s">
        <v>209</v>
      </c>
      <c r="B52" s="5" t="s">
        <v>210</v>
      </c>
      <c r="C52" s="5" t="s">
        <v>211</v>
      </c>
      <c r="D52" s="5" t="s">
        <v>7</v>
      </c>
      <c r="E52" s="5" t="s">
        <v>11769</v>
      </c>
      <c r="F52" s="5">
        <v>20</v>
      </c>
      <c r="G52" s="5">
        <v>7</v>
      </c>
      <c r="H52" s="5">
        <v>4</v>
      </c>
      <c r="I52" s="5">
        <v>3</v>
      </c>
      <c r="J52" s="5" t="s">
        <v>212</v>
      </c>
      <c r="K52" s="17">
        <v>3615</v>
      </c>
      <c r="L52" s="6">
        <v>4.65591105779</v>
      </c>
      <c r="M52" s="6">
        <v>7.4365553111000002</v>
      </c>
      <c r="N52" s="6">
        <v>-18.403256755299999</v>
      </c>
      <c r="O52" s="6">
        <v>1.4286613061</v>
      </c>
      <c r="P52" s="6">
        <v>-2.7864850060999999</v>
      </c>
      <c r="Q52" s="6">
        <v>-8.6961732849000004</v>
      </c>
      <c r="R52" s="7">
        <v>-3.3513323282999998</v>
      </c>
      <c r="S52" s="8">
        <v>5.0859962885185954</v>
      </c>
      <c r="T52" s="6">
        <v>10.555199934199999</v>
      </c>
      <c r="U52" s="6">
        <v>-83.159035117599998</v>
      </c>
      <c r="V52" s="6">
        <v>-1132.7275404085001</v>
      </c>
      <c r="W52" s="6">
        <v>108.9513127842</v>
      </c>
      <c r="X52" s="7">
        <v>-368.97842091396677</v>
      </c>
      <c r="Y52" s="8">
        <v>668.36452224010509</v>
      </c>
      <c r="Z52" s="24">
        <v>0</v>
      </c>
    </row>
    <row r="53" spans="1:26" ht="16.5" x14ac:dyDescent="0.45">
      <c r="A53" s="5" t="s">
        <v>213</v>
      </c>
      <c r="B53" s="5" t="s">
        <v>214</v>
      </c>
      <c r="C53" s="5" t="s">
        <v>215</v>
      </c>
      <c r="D53" s="5" t="s">
        <v>7</v>
      </c>
      <c r="E53" s="5" t="s">
        <v>11765</v>
      </c>
      <c r="F53" s="5">
        <v>16</v>
      </c>
      <c r="G53" s="5">
        <v>9</v>
      </c>
      <c r="H53" s="5">
        <v>1</v>
      </c>
      <c r="I53" s="5">
        <v>3</v>
      </c>
      <c r="J53" s="5" t="s">
        <v>216</v>
      </c>
      <c r="K53" s="17">
        <v>11332</v>
      </c>
      <c r="L53" s="6">
        <v>41.49270394565</v>
      </c>
      <c r="M53" s="6">
        <v>1.2409453313000001</v>
      </c>
      <c r="N53" s="6">
        <v>8.1076683834000001</v>
      </c>
      <c r="O53" s="6">
        <v>-3.5432941137</v>
      </c>
      <c r="P53" s="6">
        <v>2.5762729404</v>
      </c>
      <c r="Q53" s="6">
        <v>-7.8403029888000004</v>
      </c>
      <c r="R53" s="7">
        <v>-2.9357747207</v>
      </c>
      <c r="S53" s="8">
        <v>5.234794492800126</v>
      </c>
      <c r="T53" s="6">
        <v>-29.477095912999999</v>
      </c>
      <c r="U53" s="6">
        <v>-108.0186090995</v>
      </c>
      <c r="V53" s="6">
        <v>724.55881633939998</v>
      </c>
      <c r="W53" s="6">
        <v>-484.74448212470003</v>
      </c>
      <c r="X53" s="7">
        <v>43.9319083717333</v>
      </c>
      <c r="Y53" s="8">
        <v>618.80557264690958</v>
      </c>
      <c r="Z53" s="24">
        <v>-1</v>
      </c>
    </row>
    <row r="54" spans="1:26" ht="16.5" x14ac:dyDescent="0.45">
      <c r="A54" s="5" t="s">
        <v>217</v>
      </c>
      <c r="B54" s="5" t="s">
        <v>218</v>
      </c>
      <c r="C54" s="5" t="s">
        <v>219</v>
      </c>
      <c r="D54" s="5" t="s">
        <v>7</v>
      </c>
      <c r="E54" s="5" t="s">
        <v>11770</v>
      </c>
      <c r="F54" s="5">
        <v>21</v>
      </c>
      <c r="G54" s="5">
        <v>7</v>
      </c>
      <c r="H54" s="5">
        <v>3</v>
      </c>
      <c r="I54" s="5">
        <v>3</v>
      </c>
      <c r="J54" s="5" t="s">
        <v>220</v>
      </c>
      <c r="K54" s="17">
        <v>823</v>
      </c>
      <c r="L54" s="6">
        <v>0.59335849828999998</v>
      </c>
      <c r="M54" s="6">
        <v>66.4754843045</v>
      </c>
      <c r="N54" s="6">
        <v>47.047828201800002</v>
      </c>
      <c r="O54" s="6">
        <v>-10.478904158100001</v>
      </c>
      <c r="P54" s="6">
        <v>27.991809078100001</v>
      </c>
      <c r="Q54" s="6">
        <v>17.318268145200001</v>
      </c>
      <c r="R54" s="7">
        <v>11.610391021733335</v>
      </c>
      <c r="S54" s="8">
        <v>19.860358510558893</v>
      </c>
      <c r="T54" s="6">
        <v>-18.7994063043</v>
      </c>
      <c r="U54" s="6">
        <v>-2.8405468602999999</v>
      </c>
      <c r="V54" s="6">
        <v>26.2530218777</v>
      </c>
      <c r="W54" s="6">
        <v>0.30202979260000001</v>
      </c>
      <c r="X54" s="7">
        <v>7.9048349366666661</v>
      </c>
      <c r="Y54" s="8">
        <v>15.967495734214795</v>
      </c>
      <c r="Z54" s="24">
        <v>1</v>
      </c>
    </row>
    <row r="55" spans="1:26" ht="16.5" x14ac:dyDescent="0.45">
      <c r="A55" s="5" t="s">
        <v>221</v>
      </c>
      <c r="B55" s="5" t="s">
        <v>222</v>
      </c>
      <c r="C55" s="5" t="s">
        <v>223</v>
      </c>
      <c r="D55" s="5" t="s">
        <v>7</v>
      </c>
      <c r="E55" s="5" t="s">
        <v>11770</v>
      </c>
      <c r="F55" s="5">
        <v>21</v>
      </c>
      <c r="G55" s="5">
        <v>7</v>
      </c>
      <c r="H55" s="5">
        <v>3</v>
      </c>
      <c r="I55" s="5">
        <v>3</v>
      </c>
      <c r="J55" s="5" t="s">
        <v>224</v>
      </c>
      <c r="K55" s="17">
        <v>5602</v>
      </c>
      <c r="L55" s="6">
        <v>3.8065563362699999</v>
      </c>
      <c r="M55" s="6">
        <v>15.909351576900001</v>
      </c>
      <c r="N55" s="6">
        <v>5.7601395299</v>
      </c>
      <c r="O55" s="6">
        <v>-21.274136914100001</v>
      </c>
      <c r="P55" s="6">
        <v>10.307866409600001</v>
      </c>
      <c r="Q55" s="6">
        <v>-19.193445479299999</v>
      </c>
      <c r="R55" s="7">
        <v>-10.053238661266667</v>
      </c>
      <c r="S55" s="8">
        <v>17.663897333031201</v>
      </c>
      <c r="T55" s="6">
        <v>-11.177686338499999</v>
      </c>
      <c r="U55" s="6">
        <v>-93.647226722900001</v>
      </c>
      <c r="V55" s="6">
        <v>-152.22116986840001</v>
      </c>
      <c r="W55" s="6">
        <v>-5515.8429666819002</v>
      </c>
      <c r="X55" s="7">
        <v>-1920.5704544243999</v>
      </c>
      <c r="Y55" s="8">
        <v>3113.7350649581076</v>
      </c>
      <c r="Z55" s="24">
        <v>0</v>
      </c>
    </row>
    <row r="56" spans="1:26" ht="16.5" x14ac:dyDescent="0.45">
      <c r="A56" s="5" t="s">
        <v>225</v>
      </c>
      <c r="B56" s="5" t="s">
        <v>226</v>
      </c>
      <c r="C56" s="5" t="s">
        <v>227</v>
      </c>
      <c r="D56" s="5" t="s">
        <v>7</v>
      </c>
      <c r="E56" s="5" t="s">
        <v>11752</v>
      </c>
      <c r="F56" s="5">
        <v>2</v>
      </c>
      <c r="G56" s="5">
        <v>2</v>
      </c>
      <c r="H56" s="5">
        <v>0</v>
      </c>
      <c r="I56" s="5">
        <v>3</v>
      </c>
      <c r="J56" s="5" t="s">
        <v>228</v>
      </c>
      <c r="K56" s="17">
        <v>9530</v>
      </c>
      <c r="L56" s="6">
        <v>14.66528859127</v>
      </c>
      <c r="M56" s="6">
        <v>8.4119743742999997</v>
      </c>
      <c r="N56" s="6">
        <v>43.643776862700001</v>
      </c>
      <c r="O56" s="6">
        <v>16.770343930300001</v>
      </c>
      <c r="P56" s="6">
        <v>35.881627710499998</v>
      </c>
      <c r="Q56" s="6">
        <v>13.7290676744</v>
      </c>
      <c r="R56" s="7">
        <v>22.127013105066666</v>
      </c>
      <c r="S56" s="8">
        <v>12.008513959860943</v>
      </c>
      <c r="T56" s="6">
        <v>59.101332262</v>
      </c>
      <c r="U56" s="6">
        <v>20.6825787316</v>
      </c>
      <c r="V56" s="6">
        <v>31.0897480418</v>
      </c>
      <c r="W56" s="6">
        <v>0.97433958730000003</v>
      </c>
      <c r="X56" s="7">
        <v>17.582222120233332</v>
      </c>
      <c r="Y56" s="8">
        <v>15.295215426190515</v>
      </c>
      <c r="Z56" s="24">
        <v>1</v>
      </c>
    </row>
    <row r="57" spans="1:26" ht="16.5" x14ac:dyDescent="0.45">
      <c r="A57" s="5" t="s">
        <v>229</v>
      </c>
      <c r="B57" s="5" t="s">
        <v>230</v>
      </c>
      <c r="C57" s="5" t="s">
        <v>231</v>
      </c>
      <c r="D57" s="5" t="s">
        <v>7</v>
      </c>
      <c r="E57" s="5" t="s">
        <v>11767</v>
      </c>
      <c r="F57" s="5">
        <v>18</v>
      </c>
      <c r="G57" s="5">
        <v>4</v>
      </c>
      <c r="H57" s="5">
        <v>2</v>
      </c>
      <c r="I57" s="5">
        <v>2</v>
      </c>
      <c r="J57" s="5" t="s">
        <v>232</v>
      </c>
      <c r="K57" s="17">
        <v>400</v>
      </c>
      <c r="L57" s="6">
        <v>1.6230867525799999</v>
      </c>
      <c r="M57" s="6">
        <v>7.9469088577999996</v>
      </c>
      <c r="N57" s="6">
        <v>-1.8806161858999999</v>
      </c>
      <c r="O57" s="6">
        <v>-24.291079545999999</v>
      </c>
      <c r="P57" s="6">
        <v>31.810210378000001</v>
      </c>
      <c r="Q57" s="6">
        <v>29.667950672500002</v>
      </c>
      <c r="R57" s="7">
        <v>12.395693834833333</v>
      </c>
      <c r="S57" s="8">
        <v>31.789728293647276</v>
      </c>
      <c r="T57" s="6">
        <v>15.463956443300001</v>
      </c>
      <c r="U57" s="6">
        <v>3.1595391044999999</v>
      </c>
      <c r="V57" s="6">
        <v>-47.023536982000003</v>
      </c>
      <c r="W57" s="6">
        <v>-16.7255923988</v>
      </c>
      <c r="X57" s="7">
        <v>-20.196530092100001</v>
      </c>
      <c r="Y57" s="8">
        <v>25.270948492863109</v>
      </c>
      <c r="Z57" s="24">
        <v>-1</v>
      </c>
    </row>
    <row r="58" spans="1:26" ht="16.5" x14ac:dyDescent="0.45">
      <c r="A58" s="5" t="s">
        <v>233</v>
      </c>
      <c r="B58" s="5" t="s">
        <v>234</v>
      </c>
      <c r="C58" s="5" t="s">
        <v>235</v>
      </c>
      <c r="D58" s="5" t="s">
        <v>7</v>
      </c>
      <c r="E58" s="5" t="s">
        <v>11770</v>
      </c>
      <c r="F58" s="5">
        <v>21</v>
      </c>
      <c r="G58" s="5">
        <v>7</v>
      </c>
      <c r="H58" s="5">
        <v>3</v>
      </c>
      <c r="I58" s="5">
        <v>3</v>
      </c>
      <c r="J58" s="5" t="s">
        <v>236</v>
      </c>
      <c r="K58" s="17">
        <v>1035</v>
      </c>
      <c r="L58" s="6">
        <v>1.5672533011100001</v>
      </c>
      <c r="M58" s="6">
        <v>13.471333765900001</v>
      </c>
      <c r="N58" s="6">
        <v>9.9147448307000001</v>
      </c>
      <c r="O58" s="6">
        <v>-0.56744200659999999</v>
      </c>
      <c r="P58" s="6">
        <v>7.8522273176999997</v>
      </c>
      <c r="Q58" s="6">
        <v>6.9843852805999997</v>
      </c>
      <c r="R58" s="7">
        <v>4.7563901972333333</v>
      </c>
      <c r="S58" s="8">
        <v>4.6309480078348022</v>
      </c>
      <c r="T58" s="6">
        <v>32.657531344900001</v>
      </c>
      <c r="U58" s="6">
        <v>1.1530138190000001</v>
      </c>
      <c r="V58" s="6">
        <v>16.4815967324</v>
      </c>
      <c r="W58" s="6">
        <v>-31.672552502399999</v>
      </c>
      <c r="X58" s="7">
        <v>-4.679313983666666</v>
      </c>
      <c r="Y58" s="8">
        <v>24.601169846780991</v>
      </c>
      <c r="Z58" s="24">
        <v>-1</v>
      </c>
    </row>
    <row r="59" spans="1:26" ht="16.5" x14ac:dyDescent="0.45">
      <c r="A59" s="5" t="s">
        <v>237</v>
      </c>
      <c r="B59" s="5" t="s">
        <v>238</v>
      </c>
      <c r="C59" s="5" t="s">
        <v>239</v>
      </c>
      <c r="D59" s="5" t="s">
        <v>240</v>
      </c>
      <c r="E59" s="5" t="s">
        <v>11762</v>
      </c>
      <c r="F59" s="5">
        <v>13</v>
      </c>
      <c r="G59" s="5">
        <v>7</v>
      </c>
      <c r="H59" s="5">
        <v>4</v>
      </c>
      <c r="I59" s="5">
        <v>2</v>
      </c>
      <c r="J59" s="5" t="s">
        <v>241</v>
      </c>
      <c r="K59" s="17">
        <v>35379</v>
      </c>
      <c r="L59" s="6">
        <v>75.077805999999995</v>
      </c>
      <c r="M59" s="6">
        <v>4.8813337275000004</v>
      </c>
      <c r="N59" s="6">
        <v>-33.8981688756</v>
      </c>
      <c r="O59" s="6">
        <v>2.3276126650000002</v>
      </c>
      <c r="P59" s="6">
        <v>113.2843647811</v>
      </c>
      <c r="Q59" s="6">
        <v>1.7689885658</v>
      </c>
      <c r="R59" s="7">
        <v>39.126988670633331</v>
      </c>
      <c r="S59" s="8">
        <v>64.222778972207053</v>
      </c>
      <c r="T59" s="6">
        <v>-10.023226421</v>
      </c>
      <c r="U59" s="6">
        <v>38.479287996300002</v>
      </c>
      <c r="V59" s="6">
        <v>195.32804601749999</v>
      </c>
      <c r="W59" s="6">
        <v>-88.060127959400006</v>
      </c>
      <c r="X59" s="7">
        <v>48.58240201813333</v>
      </c>
      <c r="Y59" s="8">
        <v>141.96397068338874</v>
      </c>
      <c r="Z59" s="24">
        <v>1</v>
      </c>
    </row>
    <row r="60" spans="1:26" ht="16.5" x14ac:dyDescent="0.45">
      <c r="A60" s="5" t="s">
        <v>242</v>
      </c>
      <c r="B60" s="5" t="s">
        <v>243</v>
      </c>
      <c r="C60" s="5" t="s">
        <v>244</v>
      </c>
      <c r="D60" s="5" t="s">
        <v>33</v>
      </c>
      <c r="E60" s="5" t="s">
        <v>11755</v>
      </c>
      <c r="F60" s="5">
        <v>5</v>
      </c>
      <c r="G60" s="5">
        <v>5</v>
      </c>
      <c r="H60" s="5">
        <v>3</v>
      </c>
      <c r="I60" s="5">
        <v>3</v>
      </c>
      <c r="J60" s="5" t="s">
        <v>245</v>
      </c>
      <c r="K60" s="17">
        <v>352</v>
      </c>
      <c r="L60" s="6">
        <v>1.1836011654800001</v>
      </c>
      <c r="M60" s="6">
        <v>0.73936898809999996</v>
      </c>
      <c r="N60" s="6">
        <v>-6.8564481344999999</v>
      </c>
      <c r="O60" s="6">
        <v>-34.027850783399998</v>
      </c>
      <c r="P60" s="6">
        <v>21.294698751599999</v>
      </c>
      <c r="Q60" s="6">
        <v>95.498849284100004</v>
      </c>
      <c r="R60" s="7">
        <v>27.588565750766666</v>
      </c>
      <c r="S60" s="8">
        <v>64.992315537657419</v>
      </c>
      <c r="T60" s="6">
        <v>-89.509638184500005</v>
      </c>
      <c r="U60" s="6">
        <v>-3421.8978159375001</v>
      </c>
      <c r="V60" s="6">
        <v>129.3555328903</v>
      </c>
      <c r="W60" s="6">
        <v>-823.0154675</v>
      </c>
      <c r="X60" s="7">
        <v>-1371.8525835157334</v>
      </c>
      <c r="Y60" s="8">
        <v>1838.1421930382635</v>
      </c>
      <c r="Z60" s="24">
        <v>-1</v>
      </c>
    </row>
    <row r="61" spans="1:26" ht="16.5" x14ac:dyDescent="0.45">
      <c r="A61" s="5" t="s">
        <v>246</v>
      </c>
      <c r="B61" s="5" t="s">
        <v>247</v>
      </c>
      <c r="C61" s="5" t="s">
        <v>248</v>
      </c>
      <c r="D61" s="5" t="s">
        <v>249</v>
      </c>
      <c r="E61" s="5" t="s">
        <v>11765</v>
      </c>
      <c r="F61" s="5">
        <v>16</v>
      </c>
      <c r="G61" s="5">
        <v>9</v>
      </c>
      <c r="H61" s="5">
        <v>1</v>
      </c>
      <c r="I61" s="5">
        <v>3</v>
      </c>
      <c r="J61" s="5" t="s">
        <v>250</v>
      </c>
      <c r="K61" s="17">
        <v>4668</v>
      </c>
      <c r="L61" s="6">
        <v>3.2380644371099998</v>
      </c>
      <c r="M61" s="6">
        <v>2.4894292654000001</v>
      </c>
      <c r="N61" s="6">
        <v>7.4556785808999999</v>
      </c>
      <c r="O61" s="6">
        <v>2.5669016116000001</v>
      </c>
      <c r="P61" s="6">
        <v>9.9673650976000001</v>
      </c>
      <c r="Q61" s="6">
        <v>9.6326058843000002</v>
      </c>
      <c r="R61" s="7">
        <v>7.3889575311666675</v>
      </c>
      <c r="S61" s="8">
        <v>4.17937595835709</v>
      </c>
      <c r="T61" s="6">
        <v>32.783265828499999</v>
      </c>
      <c r="U61" s="6">
        <v>26.656075818200001</v>
      </c>
      <c r="V61" s="6">
        <v>15.435188974100001</v>
      </c>
      <c r="W61" s="6">
        <v>28.072765909899999</v>
      </c>
      <c r="X61" s="7">
        <v>23.388010234066666</v>
      </c>
      <c r="Y61" s="8">
        <v>6.9236751222680626</v>
      </c>
      <c r="Z61" s="24">
        <v>1</v>
      </c>
    </row>
    <row r="62" spans="1:26" ht="16.5" x14ac:dyDescent="0.45">
      <c r="A62" s="5" t="s">
        <v>251</v>
      </c>
      <c r="B62" s="5" t="s">
        <v>252</v>
      </c>
      <c r="C62" s="5" t="s">
        <v>253</v>
      </c>
      <c r="D62" s="5" t="s">
        <v>254</v>
      </c>
      <c r="E62" s="5" t="s">
        <v>11764</v>
      </c>
      <c r="F62" s="5">
        <v>15</v>
      </c>
      <c r="G62" s="5">
        <v>8</v>
      </c>
      <c r="H62" s="5">
        <v>2</v>
      </c>
      <c r="I62" s="5">
        <v>3</v>
      </c>
      <c r="J62" s="5" t="s">
        <v>255</v>
      </c>
      <c r="K62" s="17">
        <v>229</v>
      </c>
      <c r="L62" s="6">
        <v>2.0511058171599998</v>
      </c>
      <c r="M62" s="6">
        <v>16.061519489799998</v>
      </c>
      <c r="N62" s="6">
        <v>-51.987711145399999</v>
      </c>
      <c r="O62" s="6">
        <v>-2.6618817216999999</v>
      </c>
      <c r="P62" s="6">
        <v>30.293305011699999</v>
      </c>
      <c r="Q62" s="6">
        <v>-21.875835912900001</v>
      </c>
      <c r="R62" s="7">
        <v>1.9185291256999999</v>
      </c>
      <c r="S62" s="8">
        <v>26.384463967473895</v>
      </c>
      <c r="T62" s="6">
        <v>-19.8312747622</v>
      </c>
      <c r="U62" s="6">
        <v>-10.8578196801</v>
      </c>
      <c r="V62" s="6">
        <v>27.631993949799998</v>
      </c>
      <c r="W62" s="6">
        <v>87.173339104799993</v>
      </c>
      <c r="X62" s="7">
        <v>34.64917112483333</v>
      </c>
      <c r="Y62" s="8">
        <v>49.390865600907681</v>
      </c>
      <c r="Z62" s="24">
        <v>1</v>
      </c>
    </row>
    <row r="63" spans="1:26" ht="16.5" x14ac:dyDescent="0.45">
      <c r="A63" s="5" t="s">
        <v>256</v>
      </c>
      <c r="B63" s="5" t="s">
        <v>257</v>
      </c>
      <c r="C63" s="5" t="s">
        <v>258</v>
      </c>
      <c r="D63" s="5" t="s">
        <v>259</v>
      </c>
      <c r="E63" s="5" t="s">
        <v>11771</v>
      </c>
      <c r="F63" s="5">
        <v>22</v>
      </c>
      <c r="G63" s="5">
        <v>7</v>
      </c>
      <c r="H63" s="5">
        <v>4</v>
      </c>
      <c r="I63" s="5">
        <v>3</v>
      </c>
      <c r="J63" s="5" t="s">
        <v>245</v>
      </c>
      <c r="K63" s="17">
        <v>4998</v>
      </c>
      <c r="L63" s="6">
        <v>3.7106646862999999</v>
      </c>
      <c r="M63" s="6">
        <v>17.396757577799999</v>
      </c>
      <c r="N63" s="6">
        <v>7.9939113017999999</v>
      </c>
      <c r="O63" s="6">
        <v>8.4325861798999995</v>
      </c>
      <c r="P63" s="6">
        <v>11.9563892183</v>
      </c>
      <c r="Q63" s="6">
        <v>10.6368191007</v>
      </c>
      <c r="R63" s="7">
        <v>10.341931499633333</v>
      </c>
      <c r="S63" s="8">
        <v>1.7803134517006851</v>
      </c>
      <c r="T63" s="6">
        <v>0.2091203465</v>
      </c>
      <c r="U63" s="6">
        <v>1.1422272406</v>
      </c>
      <c r="V63" s="6">
        <v>-2.6223607403</v>
      </c>
      <c r="W63" s="6">
        <v>-12.898623584499999</v>
      </c>
      <c r="X63" s="7">
        <v>-4.7929190280666667</v>
      </c>
      <c r="Y63" s="8">
        <v>7.2677276664458361</v>
      </c>
      <c r="Z63" s="24">
        <v>-1</v>
      </c>
    </row>
    <row r="64" spans="1:26" ht="16.5" x14ac:dyDescent="0.45">
      <c r="A64" s="5" t="s">
        <v>260</v>
      </c>
      <c r="B64" s="5" t="s">
        <v>261</v>
      </c>
      <c r="C64" s="5" t="s">
        <v>262</v>
      </c>
      <c r="D64" s="5" t="s">
        <v>263</v>
      </c>
      <c r="E64" s="5" t="s">
        <v>11756</v>
      </c>
      <c r="F64" s="5">
        <v>6</v>
      </c>
      <c r="G64" s="5">
        <v>11</v>
      </c>
      <c r="H64" s="5">
        <v>2</v>
      </c>
      <c r="I64" s="5">
        <v>2</v>
      </c>
      <c r="J64" s="5" t="s">
        <v>264</v>
      </c>
      <c r="K64" s="17">
        <v>19016</v>
      </c>
      <c r="L64" s="6">
        <v>43.307395375429998</v>
      </c>
      <c r="M64" s="6">
        <v>9.8715592204</v>
      </c>
      <c r="N64" s="6">
        <v>50.9150266332</v>
      </c>
      <c r="O64" s="6">
        <v>50.341394762500002</v>
      </c>
      <c r="P64" s="6">
        <v>3.1050797399999999</v>
      </c>
      <c r="Q64" s="6">
        <v>-37.984345293499999</v>
      </c>
      <c r="R64" s="7">
        <v>5.1540430696666677</v>
      </c>
      <c r="S64" s="8">
        <v>44.198504241147795</v>
      </c>
      <c r="T64" s="6">
        <v>118.49371285559999</v>
      </c>
      <c r="U64" s="6">
        <v>72.047735605699998</v>
      </c>
      <c r="V64" s="6">
        <v>-13.1771814386</v>
      </c>
      <c r="W64" s="6">
        <v>-62.658495602800002</v>
      </c>
      <c r="X64" s="7">
        <v>-1.2626471452333352</v>
      </c>
      <c r="Y64" s="8">
        <v>68.138896947120614</v>
      </c>
      <c r="Z64" s="24">
        <v>-1</v>
      </c>
    </row>
    <row r="65" spans="1:26" ht="16.5" x14ac:dyDescent="0.45">
      <c r="A65" s="5" t="s">
        <v>265</v>
      </c>
      <c r="B65" s="5" t="s">
        <v>266</v>
      </c>
      <c r="C65" s="5" t="s">
        <v>267</v>
      </c>
      <c r="D65" s="5" t="s">
        <v>268</v>
      </c>
      <c r="E65" s="5" t="s">
        <v>11753</v>
      </c>
      <c r="F65" s="5">
        <v>3</v>
      </c>
      <c r="G65" s="5">
        <v>7</v>
      </c>
      <c r="H65" s="5">
        <v>4</v>
      </c>
      <c r="I65" s="5">
        <v>3</v>
      </c>
      <c r="J65" s="5" t="s">
        <v>232</v>
      </c>
      <c r="K65" s="17">
        <v>5084</v>
      </c>
      <c r="L65" s="6">
        <v>9.4466203870500003</v>
      </c>
      <c r="M65" s="6">
        <v>1.0078640285</v>
      </c>
      <c r="N65" s="6">
        <v>-2.1694946158000001</v>
      </c>
      <c r="O65" s="6">
        <v>4.6278476983000001</v>
      </c>
      <c r="P65" s="6">
        <v>10.095417065099999</v>
      </c>
      <c r="Q65" s="6">
        <v>-11.194430736499999</v>
      </c>
      <c r="R65" s="7">
        <v>1.1762780089666667</v>
      </c>
      <c r="S65" s="8">
        <v>11.056645279833596</v>
      </c>
      <c r="T65" s="6">
        <v>-47.954931589399997</v>
      </c>
      <c r="U65" s="6">
        <v>12.499173924700001</v>
      </c>
      <c r="V65" s="6">
        <v>21.116557326799999</v>
      </c>
      <c r="W65" s="6">
        <v>-279.23359331210003</v>
      </c>
      <c r="X65" s="7">
        <v>-81.872620686866682</v>
      </c>
      <c r="Y65" s="8">
        <v>170.97391602480852</v>
      </c>
      <c r="Z65" s="24">
        <v>-1</v>
      </c>
    </row>
    <row r="66" spans="1:26" ht="16.5" x14ac:dyDescent="0.45">
      <c r="A66" s="5" t="s">
        <v>269</v>
      </c>
      <c r="B66" s="5" t="s">
        <v>270</v>
      </c>
      <c r="C66" s="5" t="s">
        <v>271</v>
      </c>
      <c r="D66" s="5" t="s">
        <v>272</v>
      </c>
      <c r="E66" s="5" t="s">
        <v>11758</v>
      </c>
      <c r="F66" s="5">
        <v>8</v>
      </c>
      <c r="G66" s="5">
        <v>2</v>
      </c>
      <c r="H66" s="5">
        <v>3</v>
      </c>
      <c r="I66" s="5">
        <v>2</v>
      </c>
      <c r="J66" s="5" t="s">
        <v>255</v>
      </c>
      <c r="K66" s="17">
        <v>295</v>
      </c>
      <c r="L66" s="6">
        <v>0.43084204729999998</v>
      </c>
      <c r="M66" s="6">
        <v>6.0551210376000002</v>
      </c>
      <c r="N66" s="6">
        <v>-21.8324832757</v>
      </c>
      <c r="O66" s="6">
        <v>28.178826121099998</v>
      </c>
      <c r="P66" s="6">
        <v>102.47327519380001</v>
      </c>
      <c r="Q66" s="6">
        <v>43.9843458434</v>
      </c>
      <c r="R66" s="7">
        <v>58.212149052766669</v>
      </c>
      <c r="S66" s="8">
        <v>39.137438327991688</v>
      </c>
      <c r="T66" s="6">
        <v>-47.704134253600003</v>
      </c>
      <c r="U66" s="6">
        <v>226.15575756550001</v>
      </c>
      <c r="V66" s="6">
        <v>-70.247763452499996</v>
      </c>
      <c r="W66" s="6">
        <v>1143.3252840732</v>
      </c>
      <c r="X66" s="7">
        <v>433.07775939540005</v>
      </c>
      <c r="Y66" s="8">
        <v>632.69457208922972</v>
      </c>
      <c r="Z66" s="24">
        <v>1</v>
      </c>
    </row>
    <row r="67" spans="1:26" ht="16.5" x14ac:dyDescent="0.45">
      <c r="A67" s="5" t="s">
        <v>273</v>
      </c>
      <c r="B67" s="5" t="s">
        <v>274</v>
      </c>
      <c r="C67" s="5" t="s">
        <v>275</v>
      </c>
      <c r="D67" s="5" t="s">
        <v>272</v>
      </c>
      <c r="E67" s="5" t="s">
        <v>11772</v>
      </c>
      <c r="F67" s="5">
        <v>23</v>
      </c>
      <c r="G67" s="5">
        <v>1</v>
      </c>
      <c r="H67" s="5">
        <v>2</v>
      </c>
      <c r="I67" s="5">
        <v>3</v>
      </c>
      <c r="J67" s="5" t="s">
        <v>276</v>
      </c>
      <c r="K67" s="17">
        <v>13022</v>
      </c>
      <c r="L67" s="6">
        <v>24.59341176273</v>
      </c>
      <c r="M67" s="6">
        <v>23.5971356853</v>
      </c>
      <c r="N67" s="6">
        <v>60.978766203900001</v>
      </c>
      <c r="O67" s="6">
        <v>19.581562331899999</v>
      </c>
      <c r="P67" s="6">
        <v>16.655483201399999</v>
      </c>
      <c r="Q67" s="6">
        <v>-39.926582078800003</v>
      </c>
      <c r="R67" s="7">
        <v>-1.2298455151666683</v>
      </c>
      <c r="S67" s="8">
        <v>33.544277459440302</v>
      </c>
      <c r="T67" s="6">
        <v>36.619665436299996</v>
      </c>
      <c r="U67" s="6">
        <v>35.720741358700003</v>
      </c>
      <c r="V67" s="6">
        <v>21.053571229500001</v>
      </c>
      <c r="W67" s="6">
        <v>-67.072016822899997</v>
      </c>
      <c r="X67" s="7">
        <v>-3.4325680782333308</v>
      </c>
      <c r="Y67" s="8">
        <v>55.599155095140752</v>
      </c>
      <c r="Z67" s="24">
        <v>0</v>
      </c>
    </row>
    <row r="68" spans="1:26" ht="16.5" x14ac:dyDescent="0.45">
      <c r="A68" s="5" t="s">
        <v>277</v>
      </c>
      <c r="B68" s="5" t="s">
        <v>278</v>
      </c>
      <c r="C68" s="5" t="s">
        <v>279</v>
      </c>
      <c r="D68" s="5" t="s">
        <v>120</v>
      </c>
      <c r="E68" s="5" t="s">
        <v>11767</v>
      </c>
      <c r="F68" s="5">
        <v>18</v>
      </c>
      <c r="G68" s="5">
        <v>4</v>
      </c>
      <c r="H68" s="5">
        <v>2</v>
      </c>
      <c r="I68" s="5">
        <v>2</v>
      </c>
      <c r="J68" s="5" t="s">
        <v>280</v>
      </c>
      <c r="K68" s="17">
        <v>15931</v>
      </c>
      <c r="L68" s="6">
        <v>24.887768959590002</v>
      </c>
      <c r="M68" s="6">
        <v>6.4777232189999996</v>
      </c>
      <c r="N68" s="6">
        <v>6.9797917072000004</v>
      </c>
      <c r="O68" s="6">
        <v>-8.4811355620000004</v>
      </c>
      <c r="P68" s="6">
        <v>53.4837572231</v>
      </c>
      <c r="Q68" s="6">
        <v>21.1274478574</v>
      </c>
      <c r="R68" s="7">
        <v>22.043356506166663</v>
      </c>
      <c r="S68" s="8">
        <v>30.992598325356635</v>
      </c>
      <c r="T68" s="6">
        <v>67.031534440900003</v>
      </c>
      <c r="U68" s="6">
        <v>-80.601514023700005</v>
      </c>
      <c r="V68" s="6">
        <v>505.70193190909998</v>
      </c>
      <c r="W68" s="6">
        <v>-89.395486964900002</v>
      </c>
      <c r="X68" s="7">
        <v>111.90164364016665</v>
      </c>
      <c r="Y68" s="8">
        <v>341.06939729407543</v>
      </c>
      <c r="Z68" s="24">
        <v>1</v>
      </c>
    </row>
    <row r="69" spans="1:26" ht="16.5" x14ac:dyDescent="0.45">
      <c r="A69" s="5" t="s">
        <v>281</v>
      </c>
      <c r="B69" s="5" t="s">
        <v>282</v>
      </c>
      <c r="C69" s="5" t="s">
        <v>283</v>
      </c>
      <c r="D69" s="5" t="s">
        <v>240</v>
      </c>
      <c r="E69" s="5" t="s">
        <v>58</v>
      </c>
      <c r="F69" s="5">
        <v>10</v>
      </c>
      <c r="G69" s="5">
        <v>3</v>
      </c>
      <c r="H69" s="5">
        <v>3</v>
      </c>
      <c r="I69" s="5">
        <v>2</v>
      </c>
      <c r="J69" s="5" t="s">
        <v>284</v>
      </c>
      <c r="K69" s="17">
        <v>134897</v>
      </c>
      <c r="L69" s="6">
        <v>279.38050600000003</v>
      </c>
      <c r="M69" s="6">
        <v>9.0854380968000008</v>
      </c>
      <c r="N69" s="6">
        <v>7.1442858528000004</v>
      </c>
      <c r="O69" s="6">
        <v>2.1584781727000002</v>
      </c>
      <c r="P69" s="6">
        <v>20.059006566400001</v>
      </c>
      <c r="Q69" s="6">
        <v>0.78665350769999998</v>
      </c>
      <c r="R69" s="7">
        <v>7.6680460822666667</v>
      </c>
      <c r="S69" s="8">
        <v>10.752785779387168</v>
      </c>
      <c r="T69" s="6">
        <v>16.7512924346</v>
      </c>
      <c r="U69" s="6">
        <v>8.8198176186000001</v>
      </c>
      <c r="V69" s="6">
        <v>5.4853641725999998</v>
      </c>
      <c r="W69" s="6">
        <v>2.7394268472999999</v>
      </c>
      <c r="X69" s="7">
        <v>5.6815362128333327</v>
      </c>
      <c r="Y69" s="8">
        <v>3.0449385190762954</v>
      </c>
      <c r="Z69" s="24">
        <v>1</v>
      </c>
    </row>
    <row r="70" spans="1:26" ht="16.5" x14ac:dyDescent="0.45">
      <c r="A70" s="5" t="s">
        <v>285</v>
      </c>
      <c r="B70" s="5" t="s">
        <v>286</v>
      </c>
      <c r="C70" s="5" t="s">
        <v>287</v>
      </c>
      <c r="D70" s="5" t="s">
        <v>288</v>
      </c>
      <c r="E70" s="5" t="s">
        <v>11766</v>
      </c>
      <c r="F70" s="5">
        <v>17</v>
      </c>
      <c r="G70" s="5">
        <v>11</v>
      </c>
      <c r="H70" s="5">
        <v>2</v>
      </c>
      <c r="I70" s="5">
        <v>2</v>
      </c>
      <c r="J70" s="5" t="s">
        <v>289</v>
      </c>
      <c r="K70" s="17">
        <v>43822</v>
      </c>
      <c r="L70" s="6">
        <v>174.36089251286</v>
      </c>
      <c r="M70" s="6">
        <v>6.8289436472</v>
      </c>
      <c r="N70" s="6">
        <v>9.4847767953000002</v>
      </c>
      <c r="O70" s="6">
        <v>13.265704298799999</v>
      </c>
      <c r="P70" s="6">
        <v>3.1726724440999998</v>
      </c>
      <c r="Q70" s="6">
        <v>-20.460693927200001</v>
      </c>
      <c r="R70" s="7">
        <v>-1.3407723947666679</v>
      </c>
      <c r="S70" s="8">
        <v>17.310282278455286</v>
      </c>
      <c r="T70" s="6">
        <v>2.4194047540999999</v>
      </c>
      <c r="U70" s="6">
        <v>-5.3092040730000001</v>
      </c>
      <c r="V70" s="6">
        <v>2.3539953508</v>
      </c>
      <c r="W70" s="6">
        <v>-53.359468402600001</v>
      </c>
      <c r="X70" s="7">
        <v>-18.7715590416</v>
      </c>
      <c r="Y70" s="8">
        <v>30.198075465595412</v>
      </c>
      <c r="Z70" s="24">
        <v>0</v>
      </c>
    </row>
    <row r="71" spans="1:26" ht="16.5" x14ac:dyDescent="0.45">
      <c r="A71" s="5" t="s">
        <v>290</v>
      </c>
      <c r="B71" s="5" t="s">
        <v>291</v>
      </c>
      <c r="C71" s="5" t="s">
        <v>292</v>
      </c>
      <c r="D71" s="5" t="s">
        <v>293</v>
      </c>
      <c r="E71" s="5" t="s">
        <v>11757</v>
      </c>
      <c r="F71" s="5">
        <v>7</v>
      </c>
      <c r="G71" s="5">
        <v>11</v>
      </c>
      <c r="H71" s="5">
        <v>4</v>
      </c>
      <c r="I71" s="5">
        <v>2</v>
      </c>
      <c r="J71" s="5" t="s">
        <v>294</v>
      </c>
      <c r="K71" s="17">
        <v>5383</v>
      </c>
      <c r="L71" s="6">
        <v>10.156082886469999</v>
      </c>
      <c r="M71" s="6">
        <v>4.8686128637000001</v>
      </c>
      <c r="N71" s="6">
        <v>23.605066585900001</v>
      </c>
      <c r="O71" s="6">
        <v>3.1214674139</v>
      </c>
      <c r="P71" s="6">
        <v>7.1439664922999997</v>
      </c>
      <c r="Q71" s="6">
        <v>24.408522093399998</v>
      </c>
      <c r="R71" s="7">
        <v>11.5579853332</v>
      </c>
      <c r="S71" s="8">
        <v>11.309170879329347</v>
      </c>
      <c r="T71" s="6">
        <v>80.651364077899999</v>
      </c>
      <c r="U71" s="6">
        <v>49.0163626736</v>
      </c>
      <c r="V71" s="6">
        <v>6.7901015966999996</v>
      </c>
      <c r="W71" s="6">
        <v>13.105840043500001</v>
      </c>
      <c r="X71" s="7">
        <v>22.970768104599998</v>
      </c>
      <c r="Y71" s="8">
        <v>22.776125337107686</v>
      </c>
      <c r="Z71" s="24">
        <v>1</v>
      </c>
    </row>
    <row r="72" spans="1:26" ht="16.5" x14ac:dyDescent="0.45">
      <c r="A72" s="5" t="s">
        <v>295</v>
      </c>
      <c r="B72" s="5" t="s">
        <v>296</v>
      </c>
      <c r="C72" s="5" t="s">
        <v>297</v>
      </c>
      <c r="D72" s="5" t="s">
        <v>268</v>
      </c>
      <c r="E72" s="5" t="s">
        <v>11759</v>
      </c>
      <c r="F72" s="5">
        <v>9</v>
      </c>
      <c r="G72" s="5">
        <v>2</v>
      </c>
      <c r="H72" s="5">
        <v>3</v>
      </c>
      <c r="I72" s="5">
        <v>2</v>
      </c>
      <c r="J72" s="5" t="s">
        <v>298</v>
      </c>
      <c r="K72" s="17">
        <v>24153</v>
      </c>
      <c r="L72" s="6">
        <v>34.507031964779998</v>
      </c>
      <c r="M72" s="6">
        <v>14.2134062494</v>
      </c>
      <c r="N72" s="6">
        <v>9.7268280452999996</v>
      </c>
      <c r="O72" s="6">
        <v>2.8185541419</v>
      </c>
      <c r="P72" s="6">
        <v>2.4181122188000002</v>
      </c>
      <c r="Q72" s="6">
        <v>-4.9368313974999998</v>
      </c>
      <c r="R72" s="7">
        <v>9.9944987733333449E-2</v>
      </c>
      <c r="S72" s="8">
        <v>4.3665690993704809</v>
      </c>
      <c r="T72" s="6">
        <v>51.4702410903</v>
      </c>
      <c r="U72" s="6">
        <v>5.6894846926999998</v>
      </c>
      <c r="V72" s="6">
        <v>-19.3270962072</v>
      </c>
      <c r="W72" s="6">
        <v>-66.357288781500003</v>
      </c>
      <c r="X72" s="7">
        <v>-26.664966765333332</v>
      </c>
      <c r="Y72" s="8">
        <v>36.579607027093836</v>
      </c>
      <c r="Z72" s="24">
        <v>-1</v>
      </c>
    </row>
    <row r="73" spans="1:26" ht="16.5" x14ac:dyDescent="0.45">
      <c r="A73" s="5" t="s">
        <v>299</v>
      </c>
      <c r="B73" s="5" t="s">
        <v>300</v>
      </c>
      <c r="C73" s="5" t="s">
        <v>301</v>
      </c>
      <c r="D73" s="5" t="s">
        <v>33</v>
      </c>
      <c r="E73" s="5" t="s">
        <v>11752</v>
      </c>
      <c r="F73" s="5">
        <v>2</v>
      </c>
      <c r="G73" s="5">
        <v>2</v>
      </c>
      <c r="H73" s="5">
        <v>0</v>
      </c>
      <c r="I73" s="5">
        <v>3</v>
      </c>
      <c r="J73" s="5" t="s">
        <v>302</v>
      </c>
      <c r="K73" s="17">
        <v>3867</v>
      </c>
      <c r="L73" s="6">
        <v>26.184015959149999</v>
      </c>
      <c r="M73" s="6">
        <v>15.7372836206</v>
      </c>
      <c r="N73" s="6">
        <v>18.408160302199999</v>
      </c>
      <c r="O73" s="6">
        <v>-30.792230354200001</v>
      </c>
      <c r="P73" s="6">
        <v>33.297366764899998</v>
      </c>
      <c r="Q73" s="6">
        <v>-15.1086157861</v>
      </c>
      <c r="R73" s="7">
        <v>-4.2011597918000012</v>
      </c>
      <c r="S73" s="8">
        <v>33.408061331403694</v>
      </c>
      <c r="T73" s="6">
        <v>2.0598309275000002</v>
      </c>
      <c r="U73" s="6">
        <v>-46.162222293399999</v>
      </c>
      <c r="V73" s="6">
        <v>-28.726615966200001</v>
      </c>
      <c r="W73" s="6">
        <v>-59.0509431312</v>
      </c>
      <c r="X73" s="7">
        <v>-44.646593796933331</v>
      </c>
      <c r="Y73" s="8">
        <v>15.218871568121155</v>
      </c>
      <c r="Z73" s="24">
        <v>0</v>
      </c>
    </row>
    <row r="74" spans="1:26" ht="16.5" x14ac:dyDescent="0.45">
      <c r="A74" s="5" t="s">
        <v>303</v>
      </c>
      <c r="B74" s="5" t="s">
        <v>304</v>
      </c>
      <c r="C74" s="5" t="s">
        <v>305</v>
      </c>
      <c r="D74" s="5" t="s">
        <v>306</v>
      </c>
      <c r="E74" s="5" t="s">
        <v>11765</v>
      </c>
      <c r="F74" s="5">
        <v>16</v>
      </c>
      <c r="G74" s="5">
        <v>9</v>
      </c>
      <c r="H74" s="5">
        <v>1</v>
      </c>
      <c r="I74" s="5">
        <v>3</v>
      </c>
      <c r="J74" s="5" t="s">
        <v>307</v>
      </c>
      <c r="K74" s="17">
        <v>875</v>
      </c>
      <c r="L74" s="6">
        <v>0.91565656854999999</v>
      </c>
      <c r="M74" s="6">
        <v>17.237642917799999</v>
      </c>
      <c r="N74" s="6">
        <v>6.4910971114000002</v>
      </c>
      <c r="O74" s="6">
        <v>14.665009509300001</v>
      </c>
      <c r="P74" s="6">
        <v>87.795364620200004</v>
      </c>
      <c r="Q74" s="6">
        <v>21.9833933018</v>
      </c>
      <c r="R74" s="7">
        <v>41.481255810433339</v>
      </c>
      <c r="S74" s="8">
        <v>40.275764318827783</v>
      </c>
      <c r="T74" s="6">
        <v>110.6191766692</v>
      </c>
      <c r="U74" s="6">
        <v>15.7414747516</v>
      </c>
      <c r="V74" s="6">
        <v>114.3268938643</v>
      </c>
      <c r="W74" s="6">
        <v>50.097074517199999</v>
      </c>
      <c r="X74" s="7">
        <v>60.055147711033328</v>
      </c>
      <c r="Y74" s="8">
        <v>50.041419161600388</v>
      </c>
      <c r="Z74" s="24">
        <v>1</v>
      </c>
    </row>
    <row r="75" spans="1:26" ht="16.5" x14ac:dyDescent="0.45">
      <c r="A75" s="5" t="s">
        <v>308</v>
      </c>
      <c r="B75" s="5" t="s">
        <v>309</v>
      </c>
      <c r="C75" s="5" t="s">
        <v>310</v>
      </c>
      <c r="D75" s="5" t="s">
        <v>311</v>
      </c>
      <c r="E75" s="5" t="s">
        <v>58</v>
      </c>
      <c r="F75" s="5">
        <v>10</v>
      </c>
      <c r="G75" s="5">
        <v>3</v>
      </c>
      <c r="H75" s="5">
        <v>3</v>
      </c>
      <c r="I75" s="5">
        <v>2</v>
      </c>
      <c r="J75" s="5" t="s">
        <v>312</v>
      </c>
      <c r="K75" s="17">
        <v>7802</v>
      </c>
      <c r="L75" s="6">
        <v>9.5892108370700004</v>
      </c>
      <c r="M75" s="6">
        <v>1.0429850567000001</v>
      </c>
      <c r="N75" s="6">
        <v>7.6131955586000002</v>
      </c>
      <c r="O75" s="6">
        <v>9.0078137201999997</v>
      </c>
      <c r="P75" s="6">
        <v>26.270693681699999</v>
      </c>
      <c r="Q75" s="6">
        <v>-0.78473191519999996</v>
      </c>
      <c r="R75" s="7">
        <v>11.497925162233335</v>
      </c>
      <c r="S75" s="8">
        <v>13.698521993363258</v>
      </c>
      <c r="T75" s="6">
        <v>-38.9359741711</v>
      </c>
      <c r="U75" s="6">
        <v>81.672279275400001</v>
      </c>
      <c r="V75" s="6">
        <v>59.435360623599998</v>
      </c>
      <c r="W75" s="6">
        <v>44.116008658299997</v>
      </c>
      <c r="X75" s="7">
        <v>61.74121618576666</v>
      </c>
      <c r="Y75" s="8">
        <v>18.88401686801285</v>
      </c>
      <c r="Z75" s="24">
        <v>1</v>
      </c>
    </row>
    <row r="76" spans="1:26" ht="16.5" x14ac:dyDescent="0.45">
      <c r="A76" s="5" t="s">
        <v>313</v>
      </c>
      <c r="B76" s="5" t="s">
        <v>314</v>
      </c>
      <c r="C76" s="5" t="s">
        <v>315</v>
      </c>
      <c r="D76" s="5" t="s">
        <v>288</v>
      </c>
      <c r="E76" s="5" t="s">
        <v>11764</v>
      </c>
      <c r="F76" s="5">
        <v>15</v>
      </c>
      <c r="G76" s="5">
        <v>8</v>
      </c>
      <c r="H76" s="5">
        <v>2</v>
      </c>
      <c r="I76" s="5">
        <v>3</v>
      </c>
      <c r="J76" s="5" t="s">
        <v>316</v>
      </c>
      <c r="K76" s="17">
        <v>2121</v>
      </c>
      <c r="L76" s="6">
        <v>5.34828340338</v>
      </c>
      <c r="M76" s="6">
        <v>3.8134455542999999</v>
      </c>
      <c r="N76" s="6">
        <v>14.3822081495</v>
      </c>
      <c r="O76" s="6">
        <v>-14.05913793</v>
      </c>
      <c r="P76" s="6">
        <v>-1.0603831616999999</v>
      </c>
      <c r="Q76" s="6">
        <v>2.1467377271000001</v>
      </c>
      <c r="R76" s="7">
        <v>-4.3242611215333335</v>
      </c>
      <c r="S76" s="8">
        <v>8.5817991095026773</v>
      </c>
      <c r="T76" s="6">
        <v>12.1302086275</v>
      </c>
      <c r="U76" s="6">
        <v>5.7279418745999999</v>
      </c>
      <c r="V76" s="6">
        <v>-49.486577418499998</v>
      </c>
      <c r="W76" s="6">
        <v>67.196786853399999</v>
      </c>
      <c r="X76" s="7">
        <v>7.8127171031666665</v>
      </c>
      <c r="Y76" s="8">
        <v>58.369611873537941</v>
      </c>
      <c r="Z76" s="24">
        <v>-1</v>
      </c>
    </row>
    <row r="77" spans="1:26" ht="16.5" x14ac:dyDescent="0.45">
      <c r="A77" s="5" t="s">
        <v>317</v>
      </c>
      <c r="B77" s="5" t="s">
        <v>318</v>
      </c>
      <c r="C77" s="5" t="s">
        <v>319</v>
      </c>
      <c r="D77" s="5" t="s">
        <v>320</v>
      </c>
      <c r="E77" s="5" t="s">
        <v>11768</v>
      </c>
      <c r="F77" s="5">
        <v>19</v>
      </c>
      <c r="G77" s="5">
        <v>4</v>
      </c>
      <c r="H77" s="5">
        <v>2</v>
      </c>
      <c r="I77" s="5">
        <v>2</v>
      </c>
      <c r="J77" s="5" t="s">
        <v>307</v>
      </c>
      <c r="K77" s="17">
        <v>1707</v>
      </c>
      <c r="L77" s="6">
        <v>2.0185578408199998</v>
      </c>
      <c r="M77" s="6">
        <v>15.2712670708</v>
      </c>
      <c r="N77" s="6">
        <v>-24.696647041199999</v>
      </c>
      <c r="O77" s="6">
        <v>-5.7006400075999997</v>
      </c>
      <c r="P77" s="6">
        <v>90.313571103200005</v>
      </c>
      <c r="Q77" s="6">
        <v>126.1890989571</v>
      </c>
      <c r="R77" s="7">
        <v>70.267343350899992</v>
      </c>
      <c r="S77" s="8">
        <v>68.191746174790026</v>
      </c>
      <c r="T77" s="6">
        <v>-63.741422589300001</v>
      </c>
      <c r="U77" s="6">
        <v>-25.748396462700001</v>
      </c>
      <c r="V77" s="6">
        <v>523.59885316939994</v>
      </c>
      <c r="W77" s="6">
        <v>296.18262879470001</v>
      </c>
      <c r="X77" s="7">
        <v>264.67769516713332</v>
      </c>
      <c r="Y77" s="8">
        <v>276.0253988345026</v>
      </c>
      <c r="Z77" s="24">
        <v>1</v>
      </c>
    </row>
    <row r="78" spans="1:26" ht="16.5" x14ac:dyDescent="0.45">
      <c r="A78" s="5" t="s">
        <v>321</v>
      </c>
      <c r="B78" s="5" t="s">
        <v>322</v>
      </c>
      <c r="C78" s="5" t="s">
        <v>323</v>
      </c>
      <c r="D78" s="5" t="s">
        <v>288</v>
      </c>
      <c r="E78" s="5" t="s">
        <v>11753</v>
      </c>
      <c r="F78" s="5">
        <v>3</v>
      </c>
      <c r="G78" s="5">
        <v>7</v>
      </c>
      <c r="H78" s="5">
        <v>4</v>
      </c>
      <c r="I78" s="5">
        <v>3</v>
      </c>
      <c r="J78" s="5" t="s">
        <v>324</v>
      </c>
      <c r="K78" s="17">
        <v>1450</v>
      </c>
      <c r="L78" s="6">
        <v>2.2190342352100001</v>
      </c>
      <c r="M78" s="6">
        <v>-39.290967559899997</v>
      </c>
      <c r="N78" s="6">
        <v>-27.610165726200002</v>
      </c>
      <c r="O78" s="6">
        <v>-13.007813820499999</v>
      </c>
      <c r="P78" s="6">
        <v>-76.509566620100003</v>
      </c>
      <c r="Q78" s="6">
        <v>114.6918852732</v>
      </c>
      <c r="R78" s="7">
        <v>8.3915016108666638</v>
      </c>
      <c r="S78" s="8">
        <v>97.380423223689192</v>
      </c>
      <c r="T78" s="6">
        <v>-784.60477331109996</v>
      </c>
      <c r="U78" s="6">
        <v>111.5276236556</v>
      </c>
      <c r="V78" s="6">
        <v>-64.899600950899995</v>
      </c>
      <c r="W78" s="6">
        <v>75.250311211699994</v>
      </c>
      <c r="X78" s="7">
        <v>40.626111305466665</v>
      </c>
      <c r="Y78" s="8">
        <v>93.170638132129412</v>
      </c>
      <c r="Z78" s="24">
        <v>1</v>
      </c>
    </row>
    <row r="79" spans="1:26" ht="16.5" x14ac:dyDescent="0.45">
      <c r="A79" s="5" t="s">
        <v>325</v>
      </c>
      <c r="B79" s="5" t="s">
        <v>326</v>
      </c>
      <c r="C79" s="5" t="s">
        <v>327</v>
      </c>
      <c r="D79" s="5" t="s">
        <v>176</v>
      </c>
      <c r="E79" s="5" t="s">
        <v>11756</v>
      </c>
      <c r="F79" s="5">
        <v>6</v>
      </c>
      <c r="G79" s="5">
        <v>11</v>
      </c>
      <c r="H79" s="5">
        <v>2</v>
      </c>
      <c r="I79" s="5">
        <v>2</v>
      </c>
      <c r="J79" s="5" t="s">
        <v>328</v>
      </c>
      <c r="K79" s="17">
        <v>7965</v>
      </c>
      <c r="L79" s="6">
        <v>1.00213834666</v>
      </c>
      <c r="M79" s="6">
        <v>-310.99447948049999</v>
      </c>
      <c r="N79" s="6">
        <v>-80.016749212799994</v>
      </c>
      <c r="O79" s="6">
        <v>34.027148849900001</v>
      </c>
      <c r="P79" s="6">
        <v>26.477629586399999</v>
      </c>
      <c r="Q79" s="6">
        <v>-1.6765232339</v>
      </c>
      <c r="R79" s="7">
        <v>19.609418400799999</v>
      </c>
      <c r="S79" s="8">
        <v>18.816675948062151</v>
      </c>
      <c r="T79" s="6">
        <v>-260.67804058209998</v>
      </c>
      <c r="U79" s="6">
        <v>76.442925810299997</v>
      </c>
      <c r="V79" s="6">
        <v>-28.133384530099999</v>
      </c>
      <c r="W79" s="6">
        <v>101.1481088686</v>
      </c>
      <c r="X79" s="7">
        <v>49.819216716266659</v>
      </c>
      <c r="Y79" s="8">
        <v>68.62974973211189</v>
      </c>
      <c r="Z79" s="24">
        <v>1</v>
      </c>
    </row>
    <row r="80" spans="1:26" ht="16.5" x14ac:dyDescent="0.45">
      <c r="A80" s="5" t="s">
        <v>329</v>
      </c>
      <c r="B80" s="5" t="s">
        <v>330</v>
      </c>
      <c r="C80" s="5" t="s">
        <v>331</v>
      </c>
      <c r="D80" s="5" t="s">
        <v>259</v>
      </c>
      <c r="E80" s="5" t="s">
        <v>11765</v>
      </c>
      <c r="F80" s="5">
        <v>16</v>
      </c>
      <c r="G80" s="5">
        <v>9</v>
      </c>
      <c r="H80" s="5">
        <v>1</v>
      </c>
      <c r="I80" s="5">
        <v>3</v>
      </c>
      <c r="J80" s="5" t="s">
        <v>332</v>
      </c>
      <c r="K80" s="17">
        <v>2740</v>
      </c>
      <c r="L80" s="6">
        <v>24.600927156339999</v>
      </c>
      <c r="M80" s="6">
        <v>1.3725997677999999</v>
      </c>
      <c r="N80" s="6">
        <v>20.0505463585</v>
      </c>
      <c r="O80" s="6">
        <v>1.6555371872</v>
      </c>
      <c r="P80" s="6">
        <v>6.8888384453000002</v>
      </c>
      <c r="Q80" s="6">
        <v>14.5459610468</v>
      </c>
      <c r="R80" s="7">
        <v>7.6967788931000003</v>
      </c>
      <c r="S80" s="8">
        <v>6.4830804904327453</v>
      </c>
      <c r="T80" s="6">
        <v>50.837638857599998</v>
      </c>
      <c r="U80" s="6">
        <v>1.5218077056999999</v>
      </c>
      <c r="V80" s="6">
        <v>15.554403971999999</v>
      </c>
      <c r="W80" s="6">
        <v>16.760767335800001</v>
      </c>
      <c r="X80" s="7">
        <v>11.2789930045</v>
      </c>
      <c r="Y80" s="8">
        <v>8.471471351407553</v>
      </c>
      <c r="Z80" s="24">
        <v>1</v>
      </c>
    </row>
    <row r="81" spans="1:26" ht="16.5" x14ac:dyDescent="0.45">
      <c r="A81" s="5" t="s">
        <v>333</v>
      </c>
      <c r="B81" s="5" t="s">
        <v>334</v>
      </c>
      <c r="C81" s="5" t="s">
        <v>335</v>
      </c>
      <c r="D81" s="5" t="s">
        <v>268</v>
      </c>
      <c r="E81" s="5" t="s">
        <v>11762</v>
      </c>
      <c r="F81" s="5">
        <v>13</v>
      </c>
      <c r="G81" s="5">
        <v>7</v>
      </c>
      <c r="H81" s="5">
        <v>4</v>
      </c>
      <c r="I81" s="5">
        <v>2</v>
      </c>
      <c r="J81" s="5" t="s">
        <v>336</v>
      </c>
      <c r="K81" s="17">
        <v>4986</v>
      </c>
      <c r="L81" s="6">
        <v>17.528752785799998</v>
      </c>
      <c r="M81" s="6">
        <v>-8.8889406904000001</v>
      </c>
      <c r="N81" s="6">
        <v>-37.867080776100003</v>
      </c>
      <c r="O81" s="6">
        <v>-59.787521421400001</v>
      </c>
      <c r="P81" s="6">
        <v>-20.100067897100001</v>
      </c>
      <c r="Q81" s="6">
        <v>4.6281630533999998</v>
      </c>
      <c r="R81" s="7">
        <v>-25.086475421700001</v>
      </c>
      <c r="S81" s="8">
        <v>32.496050476793144</v>
      </c>
      <c r="T81" s="6">
        <v>-168.67512123949999</v>
      </c>
      <c r="U81" s="6">
        <v>-122.8706975554</v>
      </c>
      <c r="V81" s="6">
        <v>17.582893790899998</v>
      </c>
      <c r="W81" s="6">
        <v>37.274738326399998</v>
      </c>
      <c r="X81" s="7">
        <v>-22.671021812700001</v>
      </c>
      <c r="Y81" s="8">
        <v>87.332258928240506</v>
      </c>
      <c r="Z81" s="24">
        <v>0</v>
      </c>
    </row>
    <row r="82" spans="1:26" ht="16.5" x14ac:dyDescent="0.45">
      <c r="A82" s="5" t="s">
        <v>337</v>
      </c>
      <c r="B82" s="5" t="s">
        <v>338</v>
      </c>
      <c r="C82" s="5" t="s">
        <v>339</v>
      </c>
      <c r="D82" s="5" t="s">
        <v>272</v>
      </c>
      <c r="E82" s="5" t="s">
        <v>11772</v>
      </c>
      <c r="F82" s="5">
        <v>23</v>
      </c>
      <c r="G82" s="5">
        <v>1</v>
      </c>
      <c r="H82" s="5">
        <v>2</v>
      </c>
      <c r="I82" s="5">
        <v>3</v>
      </c>
      <c r="J82" s="5" t="s">
        <v>332</v>
      </c>
      <c r="K82" s="17">
        <v>652</v>
      </c>
      <c r="L82" s="6">
        <v>38.802729999999997</v>
      </c>
      <c r="M82" s="6">
        <v>8.5636912660999993</v>
      </c>
      <c r="N82" s="6">
        <v>-6.0254585762000001</v>
      </c>
      <c r="O82" s="6">
        <v>-29.340742262199999</v>
      </c>
      <c r="P82" s="6">
        <v>-2.2872433489000001</v>
      </c>
      <c r="Q82" s="6">
        <v>19.152862919</v>
      </c>
      <c r="R82" s="7">
        <v>-4.1583742306999989</v>
      </c>
      <c r="S82" s="8">
        <v>24.300890599937816</v>
      </c>
      <c r="T82" s="6">
        <v>24.722335344499999</v>
      </c>
      <c r="U82" s="6">
        <v>-358.67167266640001</v>
      </c>
      <c r="V82" s="6">
        <v>86.865785897799995</v>
      </c>
      <c r="W82" s="6">
        <v>-109.9682537995</v>
      </c>
      <c r="X82" s="7">
        <v>-127.25804685603335</v>
      </c>
      <c r="Y82" s="8">
        <v>223.27138073186828</v>
      </c>
      <c r="Z82" s="24">
        <v>0</v>
      </c>
    </row>
    <row r="83" spans="1:26" ht="16.5" x14ac:dyDescent="0.45">
      <c r="A83" s="5" t="s">
        <v>340</v>
      </c>
      <c r="B83" s="5" t="s">
        <v>341</v>
      </c>
      <c r="C83" s="5" t="s">
        <v>342</v>
      </c>
      <c r="D83" s="5" t="s">
        <v>288</v>
      </c>
      <c r="E83" s="5" t="s">
        <v>11772</v>
      </c>
      <c r="F83" s="5">
        <v>23</v>
      </c>
      <c r="G83" s="5">
        <v>1</v>
      </c>
      <c r="H83" s="5">
        <v>2</v>
      </c>
      <c r="I83" s="5">
        <v>3</v>
      </c>
      <c r="J83" s="5" t="s">
        <v>343</v>
      </c>
      <c r="K83" s="17">
        <v>50</v>
      </c>
      <c r="L83" s="6">
        <v>8.2570110129999999E-2</v>
      </c>
      <c r="M83" s="6">
        <v>448.47496158259997</v>
      </c>
      <c r="N83" s="6">
        <v>-31.740719290400001</v>
      </c>
      <c r="O83" s="6">
        <v>61.636438039700003</v>
      </c>
      <c r="P83" s="6">
        <v>-40.545665839800002</v>
      </c>
      <c r="Q83" s="6">
        <v>-48.5632219564</v>
      </c>
      <c r="R83" s="7">
        <v>-9.1574832521666654</v>
      </c>
      <c r="S83" s="8">
        <v>61.440253665084811</v>
      </c>
      <c r="T83" s="6">
        <v>36.811366918099999</v>
      </c>
      <c r="U83" s="6">
        <v>21.2504660745</v>
      </c>
      <c r="V83" s="6">
        <v>-58.389886829700004</v>
      </c>
      <c r="W83" s="6">
        <v>-287.13788537300002</v>
      </c>
      <c r="X83" s="7">
        <v>-108.09243537606669</v>
      </c>
      <c r="Y83" s="8">
        <v>160.08935419361788</v>
      </c>
      <c r="Z83" s="24">
        <v>0</v>
      </c>
    </row>
    <row r="84" spans="1:26" ht="16.5" x14ac:dyDescent="0.45">
      <c r="A84" s="5" t="s">
        <v>344</v>
      </c>
      <c r="B84" s="5" t="s">
        <v>345</v>
      </c>
      <c r="C84" s="5" t="s">
        <v>346</v>
      </c>
      <c r="D84" s="5" t="s">
        <v>249</v>
      </c>
      <c r="E84" s="5" t="s">
        <v>11755</v>
      </c>
      <c r="F84" s="5">
        <v>5</v>
      </c>
      <c r="G84" s="5">
        <v>5</v>
      </c>
      <c r="H84" s="5">
        <v>3</v>
      </c>
      <c r="I84" s="5">
        <v>3</v>
      </c>
      <c r="J84" s="5" t="s">
        <v>347</v>
      </c>
      <c r="K84" s="17">
        <v>9561</v>
      </c>
      <c r="L84" s="6">
        <v>10.90855405414</v>
      </c>
      <c r="M84" s="6">
        <v>2.2654056816999999</v>
      </c>
      <c r="N84" s="6">
        <v>2.1215115839999998</v>
      </c>
      <c r="O84" s="6">
        <v>-41.974507566699998</v>
      </c>
      <c r="P84" s="6">
        <v>0.12716125449999999</v>
      </c>
      <c r="Q84" s="6">
        <v>-0.56646202570000004</v>
      </c>
      <c r="R84" s="7">
        <v>-14.137936112633332</v>
      </c>
      <c r="S84" s="8">
        <v>24.109672562101053</v>
      </c>
      <c r="T84" s="6">
        <v>-21.244065447000001</v>
      </c>
      <c r="U84" s="6">
        <v>-23.411230767799999</v>
      </c>
      <c r="V84" s="6">
        <v>30.434440455000001</v>
      </c>
      <c r="W84" s="6">
        <v>-7.7053520213000004</v>
      </c>
      <c r="X84" s="7">
        <v>-0.22738077803333301</v>
      </c>
      <c r="Y84" s="8">
        <v>27.69077676402037</v>
      </c>
      <c r="Z84" s="24">
        <v>0</v>
      </c>
    </row>
    <row r="85" spans="1:26" ht="16.5" x14ac:dyDescent="0.45">
      <c r="A85" s="5" t="s">
        <v>348</v>
      </c>
      <c r="B85" s="5" t="s">
        <v>349</v>
      </c>
      <c r="C85" s="5" t="s">
        <v>350</v>
      </c>
      <c r="D85" s="5" t="s">
        <v>263</v>
      </c>
      <c r="E85" s="5" t="s">
        <v>11755</v>
      </c>
      <c r="F85" s="5">
        <v>5</v>
      </c>
      <c r="G85" s="5">
        <v>5</v>
      </c>
      <c r="H85" s="5">
        <v>3</v>
      </c>
      <c r="I85" s="5">
        <v>3</v>
      </c>
      <c r="J85" s="5" t="s">
        <v>351</v>
      </c>
      <c r="K85" s="17">
        <v>2807</v>
      </c>
      <c r="L85" s="6">
        <v>3.6402009048799999</v>
      </c>
      <c r="M85" s="6">
        <v>5.7882234795</v>
      </c>
      <c r="N85" s="6">
        <v>-8.2067826032000006</v>
      </c>
      <c r="O85" s="6">
        <v>-37.986950246799999</v>
      </c>
      <c r="P85" s="6">
        <v>0.5331459865</v>
      </c>
      <c r="Q85" s="6">
        <v>-7.8471841108999998</v>
      </c>
      <c r="R85" s="7">
        <v>-15.100329457066666</v>
      </c>
      <c r="S85" s="8">
        <v>20.258468390160633</v>
      </c>
      <c r="T85" s="6">
        <v>18.842915339200001</v>
      </c>
      <c r="U85" s="6">
        <v>3.3176863369</v>
      </c>
      <c r="V85" s="6">
        <v>-22.235784640599999</v>
      </c>
      <c r="W85" s="6">
        <v>2.9837175877000002</v>
      </c>
      <c r="X85" s="7">
        <v>-5.3114602386666663</v>
      </c>
      <c r="Y85" s="8">
        <v>14.657846060310757</v>
      </c>
      <c r="Z85" s="24">
        <v>0</v>
      </c>
    </row>
    <row r="86" spans="1:26" ht="16.5" x14ac:dyDescent="0.45">
      <c r="A86" s="5" t="s">
        <v>352</v>
      </c>
      <c r="B86" s="5" t="s">
        <v>353</v>
      </c>
      <c r="C86" s="5" t="s">
        <v>354</v>
      </c>
      <c r="D86" s="5" t="s">
        <v>103</v>
      </c>
      <c r="E86" s="5" t="s">
        <v>11773</v>
      </c>
      <c r="F86" s="5">
        <v>24</v>
      </c>
      <c r="G86" s="5">
        <v>11</v>
      </c>
      <c r="H86" s="5">
        <v>1</v>
      </c>
      <c r="I86" s="5">
        <v>2</v>
      </c>
      <c r="J86" s="5" t="s">
        <v>355</v>
      </c>
      <c r="K86" s="17">
        <v>5520</v>
      </c>
      <c r="L86" s="6">
        <v>2.6905655399200001</v>
      </c>
      <c r="M86" s="6">
        <v>3.7147683111999998</v>
      </c>
      <c r="N86" s="6">
        <v>5.0017068832999998</v>
      </c>
      <c r="O86" s="6">
        <v>-7.0933418921999998</v>
      </c>
      <c r="P86" s="6">
        <v>43.222537963199997</v>
      </c>
      <c r="Q86" s="6">
        <v>2.4994924426999998</v>
      </c>
      <c r="R86" s="7">
        <v>12.876229504566666</v>
      </c>
      <c r="S86" s="8">
        <v>26.714779532013729</v>
      </c>
      <c r="T86" s="6">
        <v>-29.004098514100001</v>
      </c>
      <c r="U86" s="6">
        <v>-332.0440606775</v>
      </c>
      <c r="V86" s="6">
        <v>42.700176629399998</v>
      </c>
      <c r="W86" s="6">
        <v>34.924151935300003</v>
      </c>
      <c r="X86" s="7">
        <v>-84.806577370933326</v>
      </c>
      <c r="Y86" s="8">
        <v>214.14923885887254</v>
      </c>
      <c r="Z86" s="24">
        <v>-1</v>
      </c>
    </row>
    <row r="87" spans="1:26" ht="16.5" x14ac:dyDescent="0.45">
      <c r="A87" s="5" t="s">
        <v>356</v>
      </c>
      <c r="B87" s="5" t="s">
        <v>357</v>
      </c>
      <c r="C87" s="5" t="s">
        <v>358</v>
      </c>
      <c r="D87" s="5" t="s">
        <v>120</v>
      </c>
      <c r="E87" s="5" t="s">
        <v>11763</v>
      </c>
      <c r="F87" s="5">
        <v>14</v>
      </c>
      <c r="G87" s="5">
        <v>10</v>
      </c>
      <c r="H87" s="5">
        <v>0</v>
      </c>
      <c r="I87" s="5">
        <v>3</v>
      </c>
      <c r="J87" s="5" t="s">
        <v>359</v>
      </c>
      <c r="K87" s="17">
        <v>3412</v>
      </c>
      <c r="L87" s="6">
        <v>3.59370245691</v>
      </c>
      <c r="M87" s="6">
        <v>5.0755825443999996</v>
      </c>
      <c r="N87" s="6">
        <v>2.4455603783000002</v>
      </c>
      <c r="O87" s="6">
        <v>90.323319433899997</v>
      </c>
      <c r="P87" s="6">
        <v>-47.530851549799998</v>
      </c>
      <c r="Q87" s="6">
        <v>98.193138445800003</v>
      </c>
      <c r="R87" s="7">
        <v>46.995202109966669</v>
      </c>
      <c r="S87" s="8">
        <v>81.956480086609574</v>
      </c>
      <c r="T87" s="6">
        <v>-24.321591165099999</v>
      </c>
      <c r="U87" s="6">
        <v>224.56584800670001</v>
      </c>
      <c r="V87" s="6">
        <v>-71.664923740800006</v>
      </c>
      <c r="W87" s="6">
        <v>-48.145449681300001</v>
      </c>
      <c r="X87" s="7">
        <v>34.918491528200008</v>
      </c>
      <c r="Y87" s="8">
        <v>164.65989578361612</v>
      </c>
      <c r="Z87" s="24">
        <v>1</v>
      </c>
    </row>
    <row r="88" spans="1:26" ht="16.5" x14ac:dyDescent="0.45">
      <c r="A88" s="5" t="s">
        <v>360</v>
      </c>
      <c r="B88" s="5" t="s">
        <v>361</v>
      </c>
      <c r="C88" s="5" t="s">
        <v>362</v>
      </c>
      <c r="D88" s="5" t="s">
        <v>363</v>
      </c>
      <c r="E88" s="5" t="s">
        <v>11773</v>
      </c>
      <c r="F88" s="5">
        <v>24</v>
      </c>
      <c r="G88" s="5">
        <v>11</v>
      </c>
      <c r="H88" s="5">
        <v>1</v>
      </c>
      <c r="I88" s="5">
        <v>2</v>
      </c>
      <c r="J88" s="5" t="s">
        <v>364</v>
      </c>
      <c r="K88" s="17">
        <v>8401</v>
      </c>
      <c r="L88" s="6">
        <v>14.66002489732</v>
      </c>
      <c r="M88" s="6">
        <v>0.72410664079999998</v>
      </c>
      <c r="N88" s="6">
        <v>14.4218027734</v>
      </c>
      <c r="O88" s="6">
        <v>-5.8344036840999998</v>
      </c>
      <c r="P88" s="6">
        <v>34.331512572500003</v>
      </c>
      <c r="Q88" s="6">
        <v>11.6935560772</v>
      </c>
      <c r="R88" s="7">
        <v>13.396888321866669</v>
      </c>
      <c r="S88" s="8">
        <v>20.137060677637191</v>
      </c>
      <c r="T88" s="6">
        <v>-66.188219584600006</v>
      </c>
      <c r="U88" s="6">
        <v>101.6658317143</v>
      </c>
      <c r="V88" s="6">
        <v>871.26301903850003</v>
      </c>
      <c r="W88" s="6">
        <v>31.272566572100001</v>
      </c>
      <c r="X88" s="7">
        <v>334.7338057749667</v>
      </c>
      <c r="Y88" s="8">
        <v>465.97907727518691</v>
      </c>
      <c r="Z88" s="24">
        <v>1</v>
      </c>
    </row>
    <row r="89" spans="1:26" ht="16.5" x14ac:dyDescent="0.45">
      <c r="A89" s="5" t="s">
        <v>365</v>
      </c>
      <c r="B89" s="5" t="s">
        <v>366</v>
      </c>
      <c r="C89" s="5" t="s">
        <v>367</v>
      </c>
      <c r="D89" s="5" t="s">
        <v>288</v>
      </c>
      <c r="E89" s="5" t="s">
        <v>11765</v>
      </c>
      <c r="F89" s="5">
        <v>16</v>
      </c>
      <c r="G89" s="5">
        <v>9</v>
      </c>
      <c r="H89" s="5">
        <v>1</v>
      </c>
      <c r="I89" s="5">
        <v>3</v>
      </c>
      <c r="J89" s="5" t="s">
        <v>368</v>
      </c>
      <c r="K89" s="17">
        <v>4952</v>
      </c>
      <c r="L89" s="6">
        <v>2.9586223396200002</v>
      </c>
      <c r="M89" s="6">
        <v>-15.053780703099999</v>
      </c>
      <c r="N89" s="6">
        <v>-59.682545019300001</v>
      </c>
      <c r="O89" s="6">
        <v>14.792939587899999</v>
      </c>
      <c r="P89" s="6">
        <v>12.8921139005</v>
      </c>
      <c r="Q89" s="6">
        <v>5.0099604593000002</v>
      </c>
      <c r="R89" s="7">
        <v>10.898337982566668</v>
      </c>
      <c r="S89" s="8">
        <v>5.1872947637332061</v>
      </c>
      <c r="T89" s="6">
        <v>-121.34492903</v>
      </c>
      <c r="U89" s="6">
        <v>108.9785181307</v>
      </c>
      <c r="V89" s="6">
        <v>971.33300938950003</v>
      </c>
      <c r="W89" s="6">
        <v>77.534566135899993</v>
      </c>
      <c r="X89" s="7">
        <v>385.9486978853667</v>
      </c>
      <c r="Y89" s="8">
        <v>507.20141427803509</v>
      </c>
      <c r="Z89" s="24">
        <v>1</v>
      </c>
    </row>
    <row r="90" spans="1:26" ht="16.5" x14ac:dyDescent="0.45">
      <c r="A90" s="5" t="s">
        <v>369</v>
      </c>
      <c r="B90" s="5" t="s">
        <v>370</v>
      </c>
      <c r="C90" s="5" t="s">
        <v>371</v>
      </c>
      <c r="D90" s="5" t="s">
        <v>120</v>
      </c>
      <c r="E90" s="5" t="s">
        <v>11756</v>
      </c>
      <c r="F90" s="5">
        <v>6</v>
      </c>
      <c r="G90" s="5">
        <v>11</v>
      </c>
      <c r="H90" s="5">
        <v>2</v>
      </c>
      <c r="I90" s="5">
        <v>2</v>
      </c>
      <c r="J90" s="5" t="s">
        <v>372</v>
      </c>
      <c r="K90" s="17">
        <v>14449</v>
      </c>
      <c r="L90" s="6">
        <v>59.175998918250002</v>
      </c>
      <c r="M90" s="6">
        <v>6.1602284627000001</v>
      </c>
      <c r="N90" s="6">
        <v>33.249248799500002</v>
      </c>
      <c r="O90" s="6">
        <v>24.996873589900002</v>
      </c>
      <c r="P90" s="6">
        <v>14.0052588418</v>
      </c>
      <c r="Q90" s="6">
        <v>-19.674503511299999</v>
      </c>
      <c r="R90" s="7">
        <v>6.4425429734666686</v>
      </c>
      <c r="S90" s="8">
        <v>23.276146298480331</v>
      </c>
      <c r="T90" s="6">
        <v>77.334396739499994</v>
      </c>
      <c r="U90" s="6">
        <v>2.7516138493</v>
      </c>
      <c r="V90" s="6">
        <v>50.766145830900001</v>
      </c>
      <c r="W90" s="6">
        <v>-48.028819966299999</v>
      </c>
      <c r="X90" s="7">
        <v>1.8296465713000007</v>
      </c>
      <c r="Y90" s="8">
        <v>49.403935414739543</v>
      </c>
      <c r="Z90" s="24">
        <v>1</v>
      </c>
    </row>
    <row r="91" spans="1:26" ht="16.5" x14ac:dyDescent="0.45">
      <c r="A91" s="5" t="s">
        <v>373</v>
      </c>
      <c r="B91" s="5" t="s">
        <v>374</v>
      </c>
      <c r="C91" s="5" t="s">
        <v>375</v>
      </c>
      <c r="D91" s="5" t="s">
        <v>376</v>
      </c>
      <c r="E91" s="5" t="s">
        <v>11768</v>
      </c>
      <c r="F91" s="5">
        <v>19</v>
      </c>
      <c r="G91" s="5">
        <v>4</v>
      </c>
      <c r="H91" s="5">
        <v>2</v>
      </c>
      <c r="I91" s="5">
        <v>2</v>
      </c>
      <c r="J91" s="5" t="s">
        <v>372</v>
      </c>
      <c r="K91" s="17">
        <v>332</v>
      </c>
      <c r="L91" s="6">
        <v>0.87366136156999996</v>
      </c>
      <c r="M91" s="6">
        <v>11.6981042891</v>
      </c>
      <c r="N91" s="6">
        <v>-64.1795289067</v>
      </c>
      <c r="O91" s="6">
        <v>7.6175028903999999</v>
      </c>
      <c r="P91" s="6">
        <v>113.654287157</v>
      </c>
      <c r="Q91" s="6">
        <v>3.8373241477</v>
      </c>
      <c r="R91" s="7">
        <v>41.703038065033333</v>
      </c>
      <c r="S91" s="8">
        <v>62.340268865736896</v>
      </c>
      <c r="T91" s="6">
        <v>159.8930621966</v>
      </c>
      <c r="U91" s="6">
        <v>-279.90619589689999</v>
      </c>
      <c r="V91" s="6">
        <v>234.04889885110001</v>
      </c>
      <c r="W91" s="6">
        <v>-29.450153639900002</v>
      </c>
      <c r="X91" s="7">
        <v>-25.102483561899998</v>
      </c>
      <c r="Y91" s="8">
        <v>257.00512938594585</v>
      </c>
      <c r="Z91" s="24">
        <v>-1</v>
      </c>
    </row>
    <row r="92" spans="1:26" ht="16.5" x14ac:dyDescent="0.45">
      <c r="A92" s="5" t="s">
        <v>377</v>
      </c>
      <c r="B92" s="5" t="s">
        <v>378</v>
      </c>
      <c r="C92" s="5" t="s">
        <v>379</v>
      </c>
      <c r="D92" s="5" t="s">
        <v>263</v>
      </c>
      <c r="E92" s="5" t="s">
        <v>11774</v>
      </c>
      <c r="F92" s="5">
        <v>25</v>
      </c>
      <c r="G92" s="5">
        <v>10</v>
      </c>
      <c r="H92" s="5">
        <v>2</v>
      </c>
      <c r="I92" s="5">
        <v>3</v>
      </c>
      <c r="J92" s="5" t="s">
        <v>380</v>
      </c>
      <c r="K92" s="17">
        <v>4450</v>
      </c>
      <c r="L92" s="6">
        <v>1.11055300956</v>
      </c>
      <c r="M92" s="6">
        <v>0.18493493259999999</v>
      </c>
      <c r="N92" s="6">
        <v>15.9084397152</v>
      </c>
      <c r="O92" s="6">
        <v>-53.592640945200003</v>
      </c>
      <c r="P92" s="6">
        <v>15.2841378187</v>
      </c>
      <c r="Q92" s="6">
        <v>-20.291435355400001</v>
      </c>
      <c r="R92" s="7">
        <v>-19.533312827299998</v>
      </c>
      <c r="S92" s="8">
        <v>34.444647269909964</v>
      </c>
      <c r="T92" s="6">
        <v>100.2941188779</v>
      </c>
      <c r="U92" s="6">
        <v>-29115.510719089001</v>
      </c>
      <c r="V92" s="6">
        <v>101.1893959495</v>
      </c>
      <c r="W92" s="6">
        <v>-5432.0499188205004</v>
      </c>
      <c r="X92" s="7">
        <v>-11482.123747320002</v>
      </c>
      <c r="Y92" s="8">
        <v>15519.550135256615</v>
      </c>
      <c r="Z92" s="24">
        <v>0</v>
      </c>
    </row>
    <row r="93" spans="1:26" ht="16.5" x14ac:dyDescent="0.45">
      <c r="A93" s="5" t="s">
        <v>381</v>
      </c>
      <c r="B93" s="5" t="s">
        <v>382</v>
      </c>
      <c r="C93" s="5" t="s">
        <v>383</v>
      </c>
      <c r="D93" s="5" t="s">
        <v>240</v>
      </c>
      <c r="E93" s="5" t="s">
        <v>11770</v>
      </c>
      <c r="F93" s="5">
        <v>21</v>
      </c>
      <c r="G93" s="5">
        <v>7</v>
      </c>
      <c r="H93" s="5">
        <v>3</v>
      </c>
      <c r="I93" s="5">
        <v>3</v>
      </c>
      <c r="J93" s="5" t="s">
        <v>384</v>
      </c>
      <c r="K93" s="17">
        <v>2154</v>
      </c>
      <c r="L93" s="6">
        <v>3.05793558443</v>
      </c>
      <c r="M93" s="6">
        <v>47.404044043699997</v>
      </c>
      <c r="N93" s="6">
        <v>-4.9945255844999998</v>
      </c>
      <c r="O93" s="6">
        <v>-24.1781123544</v>
      </c>
      <c r="P93" s="6">
        <v>39.513745319100003</v>
      </c>
      <c r="Q93" s="6">
        <v>-21.168898528100001</v>
      </c>
      <c r="R93" s="7">
        <v>-1.9444218544666658</v>
      </c>
      <c r="S93" s="8">
        <v>35.935338609878848</v>
      </c>
      <c r="T93" s="6">
        <v>-23.839943227900001</v>
      </c>
      <c r="U93" s="6">
        <v>-36.582807993199999</v>
      </c>
      <c r="V93" s="6">
        <v>77.866561819699996</v>
      </c>
      <c r="W93" s="6">
        <v>-26.050784380100001</v>
      </c>
      <c r="X93" s="7">
        <v>5.0776564821333317</v>
      </c>
      <c r="Y93" s="8">
        <v>63.256615745134944</v>
      </c>
      <c r="Z93" s="24">
        <v>-1</v>
      </c>
    </row>
    <row r="94" spans="1:26" ht="16.5" x14ac:dyDescent="0.45">
      <c r="A94" s="5" t="s">
        <v>385</v>
      </c>
      <c r="B94" s="5" t="s">
        <v>386</v>
      </c>
      <c r="C94" s="5" t="s">
        <v>387</v>
      </c>
      <c r="D94" s="5" t="s">
        <v>263</v>
      </c>
      <c r="E94" s="5" t="s">
        <v>11774</v>
      </c>
      <c r="F94" s="5">
        <v>25</v>
      </c>
      <c r="G94" s="5">
        <v>10</v>
      </c>
      <c r="H94" s="5">
        <v>2</v>
      </c>
      <c r="I94" s="5">
        <v>3</v>
      </c>
      <c r="J94" s="5" t="s">
        <v>388</v>
      </c>
      <c r="K94" s="17">
        <v>1118</v>
      </c>
      <c r="L94" s="6">
        <v>0.42525869237000002</v>
      </c>
      <c r="M94" s="6">
        <v>2.6710395164</v>
      </c>
      <c r="N94" s="6">
        <v>-9.2091663995000008</v>
      </c>
      <c r="O94" s="6">
        <v>-60.213232962500001</v>
      </c>
      <c r="P94" s="6">
        <v>17.4427580234</v>
      </c>
      <c r="Q94" s="6">
        <v>-33.335768344900004</v>
      </c>
      <c r="R94" s="7">
        <v>-25.368747761333335</v>
      </c>
      <c r="S94" s="8">
        <v>39.43625611965183</v>
      </c>
      <c r="T94" s="6">
        <v>-54.539162696200002</v>
      </c>
      <c r="U94" s="6">
        <v>-911.70223682200003</v>
      </c>
      <c r="V94" s="6">
        <v>-46.6141749405</v>
      </c>
      <c r="W94" s="6">
        <v>-92.372967151699996</v>
      </c>
      <c r="X94" s="7">
        <v>-350.2297929714</v>
      </c>
      <c r="Y94" s="8">
        <v>486.78737213369743</v>
      </c>
      <c r="Z94" s="24">
        <v>0</v>
      </c>
    </row>
    <row r="95" spans="1:26" ht="16.5" x14ac:dyDescent="0.45">
      <c r="A95" s="5" t="s">
        <v>389</v>
      </c>
      <c r="B95" s="5" t="s">
        <v>390</v>
      </c>
      <c r="C95" s="5" t="s">
        <v>391</v>
      </c>
      <c r="D95" s="5" t="s">
        <v>288</v>
      </c>
      <c r="E95" s="5" t="s">
        <v>11775</v>
      </c>
      <c r="F95" s="5">
        <v>26</v>
      </c>
      <c r="G95" s="5">
        <v>3</v>
      </c>
      <c r="H95" s="5">
        <v>3</v>
      </c>
      <c r="I95" s="5">
        <v>2</v>
      </c>
      <c r="J95" s="5" t="s">
        <v>392</v>
      </c>
      <c r="K95" s="17">
        <v>13677</v>
      </c>
      <c r="L95" s="6">
        <v>30.39543407335</v>
      </c>
      <c r="M95" s="6">
        <v>5.7682946346000001</v>
      </c>
      <c r="N95" s="6">
        <v>5.2628159802000001</v>
      </c>
      <c r="O95" s="6">
        <v>1.1221551326999999</v>
      </c>
      <c r="P95" s="6">
        <v>7.4286042988999998</v>
      </c>
      <c r="Q95" s="6">
        <v>-3.0752596780000001</v>
      </c>
      <c r="R95" s="7">
        <v>1.8251665845333331</v>
      </c>
      <c r="S95" s="8">
        <v>5.2871030288203178</v>
      </c>
      <c r="T95" s="6">
        <v>-31.638328433600002</v>
      </c>
      <c r="U95" s="6">
        <v>8.7215684306999997</v>
      </c>
      <c r="V95" s="6">
        <v>9.6248792037000008</v>
      </c>
      <c r="W95" s="6">
        <v>-84.812886151599997</v>
      </c>
      <c r="X95" s="7">
        <v>-22.155479505733336</v>
      </c>
      <c r="Y95" s="8">
        <v>54.26478552687071</v>
      </c>
      <c r="Z95" s="24">
        <v>-1</v>
      </c>
    </row>
    <row r="96" spans="1:26" ht="16.5" x14ac:dyDescent="0.45">
      <c r="A96" s="5" t="s">
        <v>393</v>
      </c>
      <c r="B96" s="5" t="s">
        <v>394</v>
      </c>
      <c r="C96" s="5" t="s">
        <v>395</v>
      </c>
      <c r="D96" s="5" t="s">
        <v>288</v>
      </c>
      <c r="E96" s="5" t="s">
        <v>11758</v>
      </c>
      <c r="F96" s="5">
        <v>8</v>
      </c>
      <c r="G96" s="5">
        <v>2</v>
      </c>
      <c r="H96" s="5">
        <v>3</v>
      </c>
      <c r="I96" s="5">
        <v>2</v>
      </c>
      <c r="J96" s="5" t="s">
        <v>396</v>
      </c>
      <c r="K96" s="17">
        <v>10394</v>
      </c>
      <c r="L96" s="6">
        <v>23.260476869929999</v>
      </c>
      <c r="M96" s="6">
        <v>3.5223411307000001</v>
      </c>
      <c r="N96" s="6">
        <v>52.312396913599997</v>
      </c>
      <c r="O96" s="6">
        <v>40.0422470504</v>
      </c>
      <c r="P96" s="6">
        <v>67.034712756700003</v>
      </c>
      <c r="Q96" s="6">
        <v>13.0325930996</v>
      </c>
      <c r="R96" s="7">
        <v>40.036517635566668</v>
      </c>
      <c r="S96" s="8">
        <v>27.001060284451469</v>
      </c>
      <c r="T96" s="6">
        <v>19.640674015799998</v>
      </c>
      <c r="U96" s="6">
        <v>84.143461393999999</v>
      </c>
      <c r="V96" s="6">
        <v>86.446662427099994</v>
      </c>
      <c r="W96" s="6">
        <v>15.339953359400001</v>
      </c>
      <c r="X96" s="7">
        <v>61.976692393500002</v>
      </c>
      <c r="Y96" s="8">
        <v>40.40501521532665</v>
      </c>
      <c r="Z96" s="24">
        <v>1</v>
      </c>
    </row>
    <row r="97" spans="1:26" ht="16.5" x14ac:dyDescent="0.45">
      <c r="A97" s="5" t="s">
        <v>397</v>
      </c>
      <c r="B97" s="5" t="s">
        <v>398</v>
      </c>
      <c r="C97" s="5" t="s">
        <v>399</v>
      </c>
      <c r="D97" s="5" t="s">
        <v>363</v>
      </c>
      <c r="E97" s="5" t="s">
        <v>11755</v>
      </c>
      <c r="F97" s="5">
        <v>5</v>
      </c>
      <c r="G97" s="5">
        <v>5</v>
      </c>
      <c r="H97" s="5">
        <v>3</v>
      </c>
      <c r="I97" s="5">
        <v>3</v>
      </c>
      <c r="J97" s="5" t="s">
        <v>400</v>
      </c>
      <c r="K97" s="17">
        <v>9376</v>
      </c>
      <c r="L97" s="6">
        <v>17.756087656279998</v>
      </c>
      <c r="M97" s="6">
        <v>6.8990625230999996</v>
      </c>
      <c r="N97" s="6">
        <v>0.28537348880000002</v>
      </c>
      <c r="O97" s="6">
        <v>-56.975687084</v>
      </c>
      <c r="P97" s="6">
        <v>-6.7140505422999999</v>
      </c>
      <c r="Q97" s="6">
        <v>-11.076426569500001</v>
      </c>
      <c r="R97" s="7">
        <v>-24.922054731933333</v>
      </c>
      <c r="S97" s="8">
        <v>27.844821625784629</v>
      </c>
      <c r="T97" s="6">
        <v>16.6729817895</v>
      </c>
      <c r="U97" s="6">
        <v>-55.312167196499999</v>
      </c>
      <c r="V97" s="6">
        <v>37.447177672700001</v>
      </c>
      <c r="W97" s="6">
        <v>-59.5035441136</v>
      </c>
      <c r="X97" s="7">
        <v>-25.789511212466664</v>
      </c>
      <c r="Y97" s="8">
        <v>54.804662447503688</v>
      </c>
      <c r="Z97" s="24">
        <v>0</v>
      </c>
    </row>
    <row r="98" spans="1:26" ht="16.5" x14ac:dyDescent="0.45">
      <c r="A98" s="5" t="s">
        <v>401</v>
      </c>
      <c r="B98" s="5" t="s">
        <v>402</v>
      </c>
      <c r="C98" s="5" t="s">
        <v>403</v>
      </c>
      <c r="D98" s="5" t="s">
        <v>288</v>
      </c>
      <c r="E98" s="5" t="s">
        <v>11753</v>
      </c>
      <c r="F98" s="5">
        <v>3</v>
      </c>
      <c r="G98" s="5">
        <v>7</v>
      </c>
      <c r="H98" s="5">
        <v>4</v>
      </c>
      <c r="I98" s="5">
        <v>3</v>
      </c>
      <c r="J98" s="5" t="s">
        <v>404</v>
      </c>
      <c r="K98" s="17">
        <v>1157</v>
      </c>
      <c r="L98" s="6">
        <v>0.12991281599000001</v>
      </c>
      <c r="M98" s="6">
        <v>11.925923883599999</v>
      </c>
      <c r="N98" s="6">
        <v>36.062825368200002</v>
      </c>
      <c r="O98" s="6">
        <v>59.6240958367</v>
      </c>
      <c r="P98" s="6">
        <v>21.769000774799999</v>
      </c>
      <c r="Q98" s="6">
        <v>23.192463807100001</v>
      </c>
      <c r="R98" s="7">
        <v>34.861853472866663</v>
      </c>
      <c r="S98" s="8">
        <v>21.456538558560609</v>
      </c>
      <c r="T98" s="6">
        <v>108.2100531702</v>
      </c>
      <c r="U98" s="6">
        <v>-1670.6194790116999</v>
      </c>
      <c r="V98" s="6">
        <v>27.212657917200001</v>
      </c>
      <c r="W98" s="6">
        <v>52.312922780900003</v>
      </c>
      <c r="X98" s="7">
        <v>-530.36463277120004</v>
      </c>
      <c r="Y98" s="8">
        <v>987.56941103158238</v>
      </c>
      <c r="Z98" s="24">
        <v>-1</v>
      </c>
    </row>
    <row r="99" spans="1:26" ht="16.5" x14ac:dyDescent="0.45">
      <c r="A99" s="5" t="s">
        <v>405</v>
      </c>
      <c r="B99" s="5" t="s">
        <v>406</v>
      </c>
      <c r="C99" s="5" t="s">
        <v>407</v>
      </c>
      <c r="D99" s="5" t="s">
        <v>263</v>
      </c>
      <c r="E99" s="5" t="s">
        <v>11765</v>
      </c>
      <c r="F99" s="5">
        <v>16</v>
      </c>
      <c r="G99" s="5">
        <v>9</v>
      </c>
      <c r="H99" s="5">
        <v>1</v>
      </c>
      <c r="I99" s="5">
        <v>3</v>
      </c>
      <c r="J99" s="5" t="s">
        <v>408</v>
      </c>
      <c r="K99" s="17">
        <v>351</v>
      </c>
      <c r="L99" s="6">
        <v>0.13416053196</v>
      </c>
      <c r="M99" s="6">
        <v>13.617501818999999</v>
      </c>
      <c r="N99" s="6">
        <v>40.656447432699999</v>
      </c>
      <c r="O99" s="6">
        <v>30.861877069999998</v>
      </c>
      <c r="P99" s="6">
        <v>-10.791835585099999</v>
      </c>
      <c r="Q99" s="6">
        <v>27.9195663854</v>
      </c>
      <c r="R99" s="7">
        <v>15.996535956766666</v>
      </c>
      <c r="S99" s="8">
        <v>23.246009021765364</v>
      </c>
      <c r="T99" s="6">
        <v>148.01399273409999</v>
      </c>
      <c r="U99" s="6">
        <v>-19.890444779599999</v>
      </c>
      <c r="V99" s="6">
        <v>-326.17011085130002</v>
      </c>
      <c r="W99" s="6">
        <v>10.089190568599999</v>
      </c>
      <c r="X99" s="7">
        <v>-111.99045502076667</v>
      </c>
      <c r="Y99" s="8">
        <v>186.0897320183654</v>
      </c>
      <c r="Z99" s="24">
        <v>-1</v>
      </c>
    </row>
    <row r="100" spans="1:26" ht="16.5" x14ac:dyDescent="0.45">
      <c r="A100" s="5" t="s">
        <v>409</v>
      </c>
      <c r="B100" s="5" t="s">
        <v>410</v>
      </c>
      <c r="C100" s="5" t="s">
        <v>411</v>
      </c>
      <c r="D100" s="5" t="s">
        <v>412</v>
      </c>
      <c r="E100" s="5" t="s">
        <v>11761</v>
      </c>
      <c r="F100" s="5">
        <v>12</v>
      </c>
      <c r="G100" s="5">
        <v>6</v>
      </c>
      <c r="H100" s="5">
        <v>2</v>
      </c>
      <c r="I100" s="5">
        <v>1</v>
      </c>
      <c r="J100" s="5" t="s">
        <v>413</v>
      </c>
      <c r="K100" s="17">
        <v>2971</v>
      </c>
      <c r="L100" s="6">
        <v>7.4402864655399998</v>
      </c>
      <c r="M100" s="6">
        <v>2.4009582418000002</v>
      </c>
      <c r="N100" s="6">
        <v>0.42059170359999998</v>
      </c>
      <c r="O100" s="6">
        <v>17.492114753900001</v>
      </c>
      <c r="P100" s="6">
        <v>34.5622324343</v>
      </c>
      <c r="Q100" s="6">
        <v>9.3069092321000007</v>
      </c>
      <c r="R100" s="7">
        <v>20.453752140099997</v>
      </c>
      <c r="S100" s="8">
        <v>12.885507732231535</v>
      </c>
      <c r="T100" s="6">
        <v>-15.3879354384</v>
      </c>
      <c r="U100" s="6">
        <v>22.719849401600001</v>
      </c>
      <c r="V100" s="6">
        <v>9.1272772324999991</v>
      </c>
      <c r="W100" s="6">
        <v>-31.342720144899999</v>
      </c>
      <c r="X100" s="7">
        <v>0.16813549640000028</v>
      </c>
      <c r="Y100" s="8">
        <v>28.122766968742319</v>
      </c>
      <c r="Z100" s="24">
        <v>1</v>
      </c>
    </row>
    <row r="101" spans="1:26" ht="16.5" x14ac:dyDescent="0.45">
      <c r="A101" s="5" t="s">
        <v>414</v>
      </c>
      <c r="B101" s="5" t="s">
        <v>415</v>
      </c>
      <c r="C101" s="5" t="s">
        <v>416</v>
      </c>
      <c r="D101" s="5" t="s">
        <v>288</v>
      </c>
      <c r="E101" s="5" t="s">
        <v>11768</v>
      </c>
      <c r="F101" s="5">
        <v>19</v>
      </c>
      <c r="G101" s="5">
        <v>4</v>
      </c>
      <c r="H101" s="5">
        <v>2</v>
      </c>
      <c r="I101" s="5">
        <v>2</v>
      </c>
      <c r="J101" s="5" t="s">
        <v>417</v>
      </c>
      <c r="K101" s="17">
        <v>1500</v>
      </c>
      <c r="L101" s="6">
        <v>0.51538811527999995</v>
      </c>
      <c r="M101" s="6">
        <v>-6.2364227340999996</v>
      </c>
      <c r="N101" s="6">
        <v>3.8125679426999999</v>
      </c>
      <c r="O101" s="6">
        <v>-17.527314620199999</v>
      </c>
      <c r="P101" s="6">
        <v>113.2523011004</v>
      </c>
      <c r="Q101" s="6">
        <v>-69.424373724399999</v>
      </c>
      <c r="R101" s="7">
        <v>8.7668709186000005</v>
      </c>
      <c r="S101" s="8">
        <v>94.134106603945938</v>
      </c>
      <c r="T101" s="6">
        <v>-207.66090054950001</v>
      </c>
      <c r="U101" s="6">
        <v>-1411.3070390631999</v>
      </c>
      <c r="V101" s="6">
        <v>71.746291345200007</v>
      </c>
      <c r="W101" s="6">
        <v>262.36894252079998</v>
      </c>
      <c r="X101" s="7">
        <v>-359.06393506573335</v>
      </c>
      <c r="Y101" s="8">
        <v>916.24009474480613</v>
      </c>
      <c r="Z101" s="24">
        <v>-1</v>
      </c>
    </row>
    <row r="102" spans="1:26" ht="16.5" x14ac:dyDescent="0.45">
      <c r="A102" s="5" t="s">
        <v>418</v>
      </c>
      <c r="B102" s="5" t="s">
        <v>419</v>
      </c>
      <c r="C102" s="5" t="s">
        <v>420</v>
      </c>
      <c r="D102" s="5" t="s">
        <v>240</v>
      </c>
      <c r="E102" s="5" t="s">
        <v>11764</v>
      </c>
      <c r="F102" s="5">
        <v>15</v>
      </c>
      <c r="G102" s="5">
        <v>8</v>
      </c>
      <c r="H102" s="5">
        <v>2</v>
      </c>
      <c r="I102" s="5">
        <v>3</v>
      </c>
      <c r="J102" s="5" t="s">
        <v>421</v>
      </c>
      <c r="K102" s="17">
        <v>2420</v>
      </c>
      <c r="L102" s="6">
        <v>3.3218170055599998</v>
      </c>
      <c r="M102" s="6">
        <v>7.4374444909999999</v>
      </c>
      <c r="N102" s="6">
        <v>27.031129374100001</v>
      </c>
      <c r="O102" s="6">
        <v>6.4270796528999998</v>
      </c>
      <c r="P102" s="6">
        <v>85.325160563899999</v>
      </c>
      <c r="Q102" s="6">
        <v>-19.865524624100001</v>
      </c>
      <c r="R102" s="7">
        <v>23.962238530899999</v>
      </c>
      <c r="S102" s="8">
        <v>54.743779648812676</v>
      </c>
      <c r="T102" s="6">
        <v>28.0044474048</v>
      </c>
      <c r="U102" s="6">
        <v>16.3757086018</v>
      </c>
      <c r="V102" s="6">
        <v>89.254592806999995</v>
      </c>
      <c r="W102" s="6">
        <v>-14.3532401727</v>
      </c>
      <c r="X102" s="7">
        <v>30.425687078699998</v>
      </c>
      <c r="Y102" s="8">
        <v>53.213693586222412</v>
      </c>
      <c r="Z102" s="24">
        <v>1</v>
      </c>
    </row>
    <row r="103" spans="1:26" ht="16.5" x14ac:dyDescent="0.45">
      <c r="A103" s="5" t="s">
        <v>422</v>
      </c>
      <c r="B103" s="5" t="s">
        <v>423</v>
      </c>
      <c r="C103" s="5" t="s">
        <v>424</v>
      </c>
      <c r="D103" s="5" t="s">
        <v>254</v>
      </c>
      <c r="E103" s="5" t="s">
        <v>11762</v>
      </c>
      <c r="F103" s="5">
        <v>13</v>
      </c>
      <c r="G103" s="5">
        <v>7</v>
      </c>
      <c r="H103" s="5">
        <v>4</v>
      </c>
      <c r="I103" s="5">
        <v>2</v>
      </c>
      <c r="J103" s="5" t="s">
        <v>425</v>
      </c>
      <c r="K103" s="17">
        <v>62</v>
      </c>
      <c r="L103" s="6">
        <v>7.0122114639999997E-2</v>
      </c>
      <c r="M103" s="6">
        <v>-176.06990539840001</v>
      </c>
      <c r="N103" s="6">
        <v>-94.200489252300002</v>
      </c>
      <c r="O103" s="6">
        <v>-28.575456791200001</v>
      </c>
      <c r="P103" s="6">
        <v>488.18766106470002</v>
      </c>
      <c r="Q103" s="6">
        <v>199.99318734100001</v>
      </c>
      <c r="R103" s="7">
        <v>219.86846387150001</v>
      </c>
      <c r="S103" s="8">
        <v>258.95424297916145</v>
      </c>
      <c r="T103" s="6">
        <v>-142.5653320493</v>
      </c>
      <c r="U103" s="6">
        <v>110.6479903307</v>
      </c>
      <c r="V103" s="6">
        <v>-112.4835723349</v>
      </c>
      <c r="W103" s="6">
        <v>502.03450957569999</v>
      </c>
      <c r="X103" s="7">
        <v>166.73297585716668</v>
      </c>
      <c r="Y103" s="8">
        <v>311.07436803744969</v>
      </c>
      <c r="Z103" s="24">
        <v>1</v>
      </c>
    </row>
    <row r="104" spans="1:26" ht="16.5" x14ac:dyDescent="0.45">
      <c r="A104" s="5" t="s">
        <v>426</v>
      </c>
      <c r="B104" s="5" t="s">
        <v>427</v>
      </c>
      <c r="C104" s="5" t="s">
        <v>428</v>
      </c>
      <c r="D104" s="5" t="s">
        <v>254</v>
      </c>
      <c r="E104" s="5" t="s">
        <v>11773</v>
      </c>
      <c r="F104" s="5">
        <v>24</v>
      </c>
      <c r="G104" s="5">
        <v>11</v>
      </c>
      <c r="H104" s="5">
        <v>1</v>
      </c>
      <c r="I104" s="5">
        <v>2</v>
      </c>
      <c r="J104" s="5" t="s">
        <v>425</v>
      </c>
      <c r="K104" s="17">
        <v>2485</v>
      </c>
      <c r="L104" s="6">
        <v>2.3190653439500002</v>
      </c>
      <c r="M104" s="6">
        <v>2.7912205755000001</v>
      </c>
      <c r="N104" s="6">
        <v>12.0651010652</v>
      </c>
      <c r="O104" s="6">
        <v>-4.8339443419999997</v>
      </c>
      <c r="P104" s="6">
        <v>34.941111067100003</v>
      </c>
      <c r="Q104" s="6">
        <v>2.0388869758000001</v>
      </c>
      <c r="R104" s="7">
        <v>10.715351233633335</v>
      </c>
      <c r="S104" s="8">
        <v>21.259692665049002</v>
      </c>
      <c r="T104" s="6">
        <v>-37.073230887199998</v>
      </c>
      <c r="U104" s="6">
        <v>16.524173371</v>
      </c>
      <c r="V104" s="6">
        <v>302.40355106150002</v>
      </c>
      <c r="W104" s="6">
        <v>-95.633294548500004</v>
      </c>
      <c r="X104" s="7">
        <v>74.431476628000013</v>
      </c>
      <c r="Y104" s="8">
        <v>205.23955379912366</v>
      </c>
      <c r="Z104" s="24">
        <v>1</v>
      </c>
    </row>
    <row r="105" spans="1:26" ht="16.5" x14ac:dyDescent="0.45">
      <c r="A105" s="5" t="s">
        <v>429</v>
      </c>
      <c r="B105" s="5" t="s">
        <v>430</v>
      </c>
      <c r="C105" s="5" t="s">
        <v>431</v>
      </c>
      <c r="D105" s="5" t="s">
        <v>240</v>
      </c>
      <c r="E105" s="5" t="s">
        <v>11765</v>
      </c>
      <c r="F105" s="5">
        <v>16</v>
      </c>
      <c r="G105" s="5">
        <v>9</v>
      </c>
      <c r="H105" s="5">
        <v>1</v>
      </c>
      <c r="I105" s="5">
        <v>3</v>
      </c>
      <c r="J105" s="5" t="s">
        <v>112</v>
      </c>
      <c r="K105" s="17">
        <v>9019</v>
      </c>
      <c r="L105" s="6">
        <v>9.3846958350099996</v>
      </c>
      <c r="M105" s="6">
        <v>15.574053597300001</v>
      </c>
      <c r="N105" s="6">
        <v>5.9142368663999996</v>
      </c>
      <c r="O105" s="6">
        <v>12.101766823</v>
      </c>
      <c r="P105" s="6">
        <v>14.6710390008</v>
      </c>
      <c r="Q105" s="6">
        <v>4.6893417297999997</v>
      </c>
      <c r="R105" s="7">
        <v>10.487382517866665</v>
      </c>
      <c r="S105" s="8">
        <v>5.1829767138168661</v>
      </c>
      <c r="T105" s="6">
        <v>23.682775187000001</v>
      </c>
      <c r="U105" s="6">
        <v>45.823715816700002</v>
      </c>
      <c r="V105" s="6">
        <v>-8.4091067325999997</v>
      </c>
      <c r="W105" s="6">
        <v>0.17617140880000001</v>
      </c>
      <c r="X105" s="7">
        <v>12.530260164300001</v>
      </c>
      <c r="Y105" s="8">
        <v>29.150770009556251</v>
      </c>
      <c r="Z105" s="24">
        <v>1</v>
      </c>
    </row>
    <row r="106" spans="1:26" ht="16.5" x14ac:dyDescent="0.45">
      <c r="A106" s="5" t="s">
        <v>432</v>
      </c>
      <c r="B106" s="5" t="s">
        <v>433</v>
      </c>
      <c r="C106" s="5" t="s">
        <v>434</v>
      </c>
      <c r="D106" s="5" t="s">
        <v>435</v>
      </c>
      <c r="E106" s="5" t="s">
        <v>11752</v>
      </c>
      <c r="F106" s="5">
        <v>2</v>
      </c>
      <c r="G106" s="5">
        <v>2</v>
      </c>
      <c r="H106" s="5">
        <v>0</v>
      </c>
      <c r="I106" s="5">
        <v>3</v>
      </c>
      <c r="J106" s="5" t="s">
        <v>436</v>
      </c>
      <c r="K106" s="17">
        <v>766</v>
      </c>
      <c r="L106" s="6">
        <v>0.86567663513000004</v>
      </c>
      <c r="M106" s="6">
        <v>31.390936393800001</v>
      </c>
      <c r="N106" s="6">
        <v>60.2987744984</v>
      </c>
      <c r="O106" s="6">
        <v>-27.9162352526</v>
      </c>
      <c r="P106" s="6">
        <v>90.197327029600004</v>
      </c>
      <c r="Q106" s="6">
        <v>-24.543603732400001</v>
      </c>
      <c r="R106" s="7">
        <v>12.579162681533333</v>
      </c>
      <c r="S106" s="8">
        <v>67.240450908774974</v>
      </c>
      <c r="T106" s="6">
        <v>524.68172030489995</v>
      </c>
      <c r="U106" s="6">
        <v>-50.253658307099997</v>
      </c>
      <c r="V106" s="6">
        <v>49.656360406399997</v>
      </c>
      <c r="W106" s="6">
        <v>-22.543265535700002</v>
      </c>
      <c r="X106" s="7">
        <v>-7.7135211454666672</v>
      </c>
      <c r="Y106" s="8">
        <v>51.579491552774371</v>
      </c>
      <c r="Z106" s="24">
        <v>-1</v>
      </c>
    </row>
    <row r="107" spans="1:26" ht="16.5" x14ac:dyDescent="0.45">
      <c r="A107" s="5" t="s">
        <v>437</v>
      </c>
      <c r="B107" s="5" t="s">
        <v>438</v>
      </c>
      <c r="C107" s="5" t="s">
        <v>439</v>
      </c>
      <c r="D107" s="5" t="s">
        <v>440</v>
      </c>
      <c r="E107" s="5" t="s">
        <v>11765</v>
      </c>
      <c r="F107" s="5">
        <v>16</v>
      </c>
      <c r="G107" s="5">
        <v>9</v>
      </c>
      <c r="H107" s="5">
        <v>1</v>
      </c>
      <c r="I107" s="5">
        <v>3</v>
      </c>
      <c r="J107" s="5" t="s">
        <v>95</v>
      </c>
      <c r="K107" s="17">
        <v>6225</v>
      </c>
      <c r="L107" s="6">
        <v>0.99095268125000002</v>
      </c>
      <c r="M107" s="6">
        <v>-41.6314171036</v>
      </c>
      <c r="N107" s="6">
        <v>-51.408305333500003</v>
      </c>
      <c r="O107" s="6">
        <v>62.1657670357</v>
      </c>
      <c r="P107" s="6">
        <v>81.7767597526</v>
      </c>
      <c r="Q107" s="6">
        <v>-7.1946675652999996</v>
      </c>
      <c r="R107" s="7">
        <v>45.582619741000002</v>
      </c>
      <c r="S107" s="8">
        <v>46.746436232020699</v>
      </c>
      <c r="T107" s="6">
        <v>-118.3904251778</v>
      </c>
      <c r="U107" s="6">
        <v>108.44431304219999</v>
      </c>
      <c r="V107" s="6">
        <v>-2526.0008155091</v>
      </c>
      <c r="W107" s="6">
        <v>-41.436627773399998</v>
      </c>
      <c r="X107" s="7">
        <v>-819.66437674676661</v>
      </c>
      <c r="Y107" s="8">
        <v>1479.6297191497047</v>
      </c>
      <c r="Z107" s="24">
        <v>-1</v>
      </c>
    </row>
    <row r="108" spans="1:26" ht="16.5" x14ac:dyDescent="0.45">
      <c r="A108" s="5" t="s">
        <v>441</v>
      </c>
      <c r="B108" s="5" t="s">
        <v>442</v>
      </c>
      <c r="C108" s="5" t="s">
        <v>443</v>
      </c>
      <c r="D108" s="5" t="s">
        <v>259</v>
      </c>
      <c r="E108" s="5" t="s">
        <v>11752</v>
      </c>
      <c r="F108" s="5">
        <v>2</v>
      </c>
      <c r="G108" s="5">
        <v>2</v>
      </c>
      <c r="H108" s="5">
        <v>0</v>
      </c>
      <c r="I108" s="5">
        <v>3</v>
      </c>
      <c r="J108" s="5" t="s">
        <v>444</v>
      </c>
      <c r="K108" s="17">
        <v>1595</v>
      </c>
      <c r="L108" s="6">
        <v>6.6625792406100004</v>
      </c>
      <c r="M108" s="6">
        <v>26.355020640799999</v>
      </c>
      <c r="N108" s="6">
        <v>67.917521547800007</v>
      </c>
      <c r="O108" s="6">
        <v>67.7686325528</v>
      </c>
      <c r="P108" s="6">
        <v>62.657122446300001</v>
      </c>
      <c r="Q108" s="6">
        <v>-22.1336127798</v>
      </c>
      <c r="R108" s="7">
        <v>36.09738073976667</v>
      </c>
      <c r="S108" s="8">
        <v>50.49424064781126</v>
      </c>
      <c r="T108" s="6">
        <v>220.3373742707</v>
      </c>
      <c r="U108" s="6">
        <v>1.2418403544000001</v>
      </c>
      <c r="V108" s="6">
        <v>-34.784097142199997</v>
      </c>
      <c r="W108" s="6">
        <v>-29.1653437487</v>
      </c>
      <c r="X108" s="7">
        <v>-20.902533512166666</v>
      </c>
      <c r="Y108" s="8">
        <v>19.382274579650154</v>
      </c>
      <c r="Z108" s="24">
        <v>-1</v>
      </c>
    </row>
    <row r="109" spans="1:26" ht="16.5" x14ac:dyDescent="0.45">
      <c r="A109" s="5" t="s">
        <v>445</v>
      </c>
      <c r="B109" s="5" t="s">
        <v>446</v>
      </c>
      <c r="C109" s="5" t="s">
        <v>447</v>
      </c>
      <c r="D109" s="5" t="s">
        <v>120</v>
      </c>
      <c r="E109" s="5" t="s">
        <v>11765</v>
      </c>
      <c r="F109" s="5">
        <v>16</v>
      </c>
      <c r="G109" s="5">
        <v>9</v>
      </c>
      <c r="H109" s="5">
        <v>1</v>
      </c>
      <c r="I109" s="5">
        <v>3</v>
      </c>
      <c r="J109" s="5" t="s">
        <v>448</v>
      </c>
      <c r="K109" s="17">
        <v>331</v>
      </c>
      <c r="L109" s="6">
        <v>0.41787823986</v>
      </c>
      <c r="M109" s="6">
        <v>4.1868988118999999</v>
      </c>
      <c r="N109" s="6">
        <v>5.6544536185999998</v>
      </c>
      <c r="O109" s="6">
        <v>20.944183970699999</v>
      </c>
      <c r="P109" s="6">
        <v>-30.5575438023</v>
      </c>
      <c r="Q109" s="6">
        <v>-23.0260341185</v>
      </c>
      <c r="R109" s="7">
        <v>-10.879797983366666</v>
      </c>
      <c r="S109" s="8">
        <v>27.816457001006864</v>
      </c>
      <c r="T109" s="6">
        <v>158.87637421950001</v>
      </c>
      <c r="U109" s="6">
        <v>58.071758490000001</v>
      </c>
      <c r="V109" s="6">
        <v>-238.38228888270001</v>
      </c>
      <c r="W109" s="6">
        <v>-39.218031490100003</v>
      </c>
      <c r="X109" s="7">
        <v>-73.176187294266668</v>
      </c>
      <c r="Y109" s="8">
        <v>151.11623939910896</v>
      </c>
      <c r="Z109" s="24">
        <v>0</v>
      </c>
    </row>
    <row r="110" spans="1:26" ht="16.5" x14ac:dyDescent="0.45">
      <c r="A110" s="5" t="s">
        <v>449</v>
      </c>
      <c r="B110" s="5" t="s">
        <v>450</v>
      </c>
      <c r="C110" s="5" t="s">
        <v>451</v>
      </c>
      <c r="D110" s="5" t="s">
        <v>263</v>
      </c>
      <c r="E110" s="5" t="s">
        <v>11776</v>
      </c>
      <c r="F110" s="5">
        <v>27</v>
      </c>
      <c r="G110" s="5">
        <v>10</v>
      </c>
      <c r="H110" s="5">
        <v>2</v>
      </c>
      <c r="I110" s="5">
        <v>3</v>
      </c>
      <c r="J110" s="5" t="s">
        <v>108</v>
      </c>
      <c r="K110" s="17">
        <v>8342</v>
      </c>
      <c r="L110" s="6">
        <v>5.3216312821200003</v>
      </c>
      <c r="M110" s="6">
        <v>4.7958766969999997</v>
      </c>
      <c r="N110" s="6">
        <v>7.4298104061999997</v>
      </c>
      <c r="O110" s="6">
        <v>21.448010866600001</v>
      </c>
      <c r="P110" s="6">
        <v>16.256302347199998</v>
      </c>
      <c r="Q110" s="6">
        <v>-10.648197181900001</v>
      </c>
      <c r="R110" s="7">
        <v>9.0187053439666656</v>
      </c>
      <c r="S110" s="8">
        <v>17.228718772998128</v>
      </c>
      <c r="T110" s="6">
        <v>-26.590192760600001</v>
      </c>
      <c r="U110" s="6">
        <v>7.5781657698</v>
      </c>
      <c r="V110" s="6">
        <v>76.768551605599995</v>
      </c>
      <c r="W110" s="6">
        <v>68.764062091499994</v>
      </c>
      <c r="X110" s="7">
        <v>51.036926488966664</v>
      </c>
      <c r="Y110" s="8">
        <v>37.848591460312903</v>
      </c>
      <c r="Z110" s="24">
        <v>1</v>
      </c>
    </row>
    <row r="111" spans="1:26" ht="16.5" x14ac:dyDescent="0.45">
      <c r="A111" s="5" t="s">
        <v>452</v>
      </c>
      <c r="B111" s="5" t="s">
        <v>453</v>
      </c>
      <c r="C111" s="5" t="s">
        <v>454</v>
      </c>
      <c r="D111" s="5" t="s">
        <v>363</v>
      </c>
      <c r="E111" s="5" t="s">
        <v>11770</v>
      </c>
      <c r="F111" s="5">
        <v>21</v>
      </c>
      <c r="G111" s="5">
        <v>7</v>
      </c>
      <c r="H111" s="5">
        <v>3</v>
      </c>
      <c r="I111" s="5">
        <v>3</v>
      </c>
      <c r="J111" s="5" t="s">
        <v>455</v>
      </c>
      <c r="K111" s="17">
        <v>293</v>
      </c>
      <c r="L111" s="6">
        <v>0.79243204009000001</v>
      </c>
      <c r="M111" s="6">
        <v>4.0563023495000001</v>
      </c>
      <c r="N111" s="6">
        <v>-5.7234250516999996</v>
      </c>
      <c r="O111" s="6">
        <v>-9.7584409032000003</v>
      </c>
      <c r="P111" s="6">
        <v>30.734338873999999</v>
      </c>
      <c r="Q111" s="6">
        <v>11.4647222119</v>
      </c>
      <c r="R111" s="7">
        <v>10.813540060900001</v>
      </c>
      <c r="S111" s="8">
        <v>20.254242325165855</v>
      </c>
      <c r="T111" s="6">
        <v>-47.4908204977</v>
      </c>
      <c r="U111" s="6">
        <v>-67.243552908799998</v>
      </c>
      <c r="V111" s="6">
        <v>813.51821712620006</v>
      </c>
      <c r="W111" s="6">
        <v>-62.3364054802</v>
      </c>
      <c r="X111" s="7">
        <v>227.97941957906667</v>
      </c>
      <c r="Y111" s="8">
        <v>507.0974093787886</v>
      </c>
      <c r="Z111" s="24">
        <v>1</v>
      </c>
    </row>
    <row r="112" spans="1:26" ht="16.5" x14ac:dyDescent="0.45">
      <c r="A112" s="5" t="s">
        <v>456</v>
      </c>
      <c r="B112" s="5" t="s">
        <v>457</v>
      </c>
      <c r="C112" s="5" t="s">
        <v>458</v>
      </c>
      <c r="D112" s="5" t="s">
        <v>249</v>
      </c>
      <c r="E112" s="5" t="s">
        <v>58</v>
      </c>
      <c r="F112" s="5">
        <v>10</v>
      </c>
      <c r="G112" s="5">
        <v>3</v>
      </c>
      <c r="H112" s="5">
        <v>3</v>
      </c>
      <c r="I112" s="5">
        <v>2</v>
      </c>
      <c r="J112" s="5" t="s">
        <v>459</v>
      </c>
      <c r="K112" s="17">
        <v>14017</v>
      </c>
      <c r="L112" s="6">
        <v>16.553252894930001</v>
      </c>
      <c r="M112" s="6">
        <v>0.26286193470000002</v>
      </c>
      <c r="N112" s="6">
        <v>-5.3568478175000003</v>
      </c>
      <c r="O112" s="6">
        <v>-7.0391159529999996</v>
      </c>
      <c r="P112" s="6">
        <v>17.188059775599999</v>
      </c>
      <c r="Q112" s="6">
        <v>12.101524059999999</v>
      </c>
      <c r="R112" s="7">
        <v>7.4168226275333327</v>
      </c>
      <c r="S112" s="8">
        <v>12.774929807229183</v>
      </c>
      <c r="T112" s="6">
        <v>24.763361264699999</v>
      </c>
      <c r="U112" s="6">
        <v>-281.83891186170001</v>
      </c>
      <c r="V112" s="6">
        <v>210.07372120150001</v>
      </c>
      <c r="W112" s="6">
        <v>218.16513950859999</v>
      </c>
      <c r="X112" s="7">
        <v>48.79998294946666</v>
      </c>
      <c r="Y112" s="8">
        <v>286.37026178361714</v>
      </c>
      <c r="Z112" s="24">
        <v>1</v>
      </c>
    </row>
    <row r="113" spans="1:26" ht="16.5" x14ac:dyDescent="0.45">
      <c r="A113" s="5" t="s">
        <v>460</v>
      </c>
      <c r="B113" s="5" t="s">
        <v>461</v>
      </c>
      <c r="C113" s="5" t="s">
        <v>462</v>
      </c>
      <c r="D113" s="5" t="s">
        <v>240</v>
      </c>
      <c r="E113" s="5" t="s">
        <v>11777</v>
      </c>
      <c r="F113" s="5">
        <v>28</v>
      </c>
      <c r="G113" s="5">
        <v>5</v>
      </c>
      <c r="H113" s="5">
        <v>3</v>
      </c>
      <c r="I113" s="5">
        <v>3</v>
      </c>
      <c r="J113" s="5" t="s">
        <v>463</v>
      </c>
      <c r="K113" s="17">
        <v>1055</v>
      </c>
      <c r="L113" s="6">
        <v>5.7460590814800003</v>
      </c>
      <c r="M113" s="6">
        <v>-1.9176744603</v>
      </c>
      <c r="N113" s="6">
        <v>-18.086558890399999</v>
      </c>
      <c r="O113" s="6">
        <v>-42.304603994700003</v>
      </c>
      <c r="P113" s="6">
        <v>-22.009636529600002</v>
      </c>
      <c r="Q113" s="6">
        <v>-3.7650896159</v>
      </c>
      <c r="R113" s="7">
        <v>-22.693110046733334</v>
      </c>
      <c r="S113" s="8">
        <v>19.278845768740933</v>
      </c>
      <c r="T113" s="6">
        <v>23.229004300900002</v>
      </c>
      <c r="U113" s="6">
        <v>-4204.0958041592003</v>
      </c>
      <c r="V113" s="6">
        <v>130.24524364179999</v>
      </c>
      <c r="W113" s="6">
        <v>-104.9877110435</v>
      </c>
      <c r="X113" s="7">
        <v>-1392.9460905203002</v>
      </c>
      <c r="Y113" s="8">
        <v>2437.366544061756</v>
      </c>
      <c r="Z113" s="24">
        <v>0</v>
      </c>
    </row>
    <row r="114" spans="1:26" ht="16.5" x14ac:dyDescent="0.45">
      <c r="A114" s="5" t="s">
        <v>464</v>
      </c>
      <c r="B114" s="5" t="s">
        <v>465</v>
      </c>
      <c r="C114" s="5" t="s">
        <v>466</v>
      </c>
      <c r="D114" s="5" t="s">
        <v>240</v>
      </c>
      <c r="E114" s="5" t="s">
        <v>11774</v>
      </c>
      <c r="F114" s="5">
        <v>25</v>
      </c>
      <c r="G114" s="5">
        <v>10</v>
      </c>
      <c r="H114" s="5">
        <v>2</v>
      </c>
      <c r="I114" s="5">
        <v>3</v>
      </c>
      <c r="J114" s="5" t="s">
        <v>467</v>
      </c>
      <c r="K114" s="17">
        <v>6116</v>
      </c>
      <c r="L114" s="6">
        <v>7.9720995229399998</v>
      </c>
      <c r="M114" s="6">
        <v>3.6219220684</v>
      </c>
      <c r="N114" s="6">
        <v>12.634197650500001</v>
      </c>
      <c r="O114" s="6">
        <v>-76.448318170899995</v>
      </c>
      <c r="P114" s="6">
        <v>-18.707525494199999</v>
      </c>
      <c r="Q114" s="6">
        <v>-32.218940963900003</v>
      </c>
      <c r="R114" s="7">
        <v>-42.458261542999999</v>
      </c>
      <c r="S114" s="8">
        <v>30.201532232232836</v>
      </c>
      <c r="T114" s="6">
        <v>32.464944998199996</v>
      </c>
      <c r="U114" s="6">
        <v>-190.64067467539999</v>
      </c>
      <c r="V114" s="6">
        <v>44.741624203299999</v>
      </c>
      <c r="W114" s="6">
        <v>-31.870752540000002</v>
      </c>
      <c r="X114" s="7">
        <v>-59.256601004033335</v>
      </c>
      <c r="Y114" s="8">
        <v>120.05704968233503</v>
      </c>
      <c r="Z114" s="24">
        <v>0</v>
      </c>
    </row>
    <row r="115" spans="1:26" ht="16.5" x14ac:dyDescent="0.45">
      <c r="A115" s="5" t="s">
        <v>468</v>
      </c>
      <c r="B115" s="5" t="s">
        <v>469</v>
      </c>
      <c r="C115" s="5" t="s">
        <v>470</v>
      </c>
      <c r="D115" s="5" t="s">
        <v>120</v>
      </c>
      <c r="E115" s="5" t="s">
        <v>11773</v>
      </c>
      <c r="F115" s="5">
        <v>24</v>
      </c>
      <c r="G115" s="5">
        <v>11</v>
      </c>
      <c r="H115" s="5">
        <v>1</v>
      </c>
      <c r="I115" s="5">
        <v>2</v>
      </c>
      <c r="J115" s="5" t="s">
        <v>112</v>
      </c>
      <c r="K115" s="17">
        <v>3395</v>
      </c>
      <c r="L115" s="6">
        <v>4.6144544696300001</v>
      </c>
      <c r="M115" s="6">
        <v>-7.2996695955000002</v>
      </c>
      <c r="N115" s="6">
        <v>-21.898400654700001</v>
      </c>
      <c r="O115" s="6">
        <v>-12.839204952399999</v>
      </c>
      <c r="P115" s="6">
        <v>16.444247081</v>
      </c>
      <c r="Q115" s="6">
        <v>37.505602050699999</v>
      </c>
      <c r="R115" s="7">
        <v>13.703548059766666</v>
      </c>
      <c r="S115" s="8">
        <v>25.284055675239063</v>
      </c>
      <c r="T115" s="6">
        <v>-152.8633048216</v>
      </c>
      <c r="U115" s="6">
        <v>55.739636103899997</v>
      </c>
      <c r="V115" s="6">
        <v>-2423.3389979208</v>
      </c>
      <c r="W115" s="6">
        <v>119.3313700834</v>
      </c>
      <c r="X115" s="7">
        <v>-749.42266391116664</v>
      </c>
      <c r="Y115" s="8">
        <v>1450.0027231373801</v>
      </c>
      <c r="Z115" s="24">
        <v>-1</v>
      </c>
    </row>
    <row r="116" spans="1:26" ht="16.5" x14ac:dyDescent="0.45">
      <c r="A116" s="5" t="s">
        <v>471</v>
      </c>
      <c r="B116" s="5" t="s">
        <v>472</v>
      </c>
      <c r="C116" s="5" t="s">
        <v>473</v>
      </c>
      <c r="D116" s="5" t="s">
        <v>474</v>
      </c>
      <c r="E116" s="5" t="s">
        <v>11774</v>
      </c>
      <c r="F116" s="5">
        <v>25</v>
      </c>
      <c r="G116" s="5">
        <v>10</v>
      </c>
      <c r="H116" s="5">
        <v>2</v>
      </c>
      <c r="I116" s="5">
        <v>3</v>
      </c>
      <c r="J116" s="5" t="s">
        <v>475</v>
      </c>
      <c r="K116" s="17">
        <v>14098</v>
      </c>
      <c r="L116" s="6">
        <v>2.99193832534</v>
      </c>
      <c r="M116" s="6">
        <v>0.41161983140000002</v>
      </c>
      <c r="N116" s="6">
        <v>3.4272355346999999</v>
      </c>
      <c r="O116" s="6">
        <v>-18.785661996399998</v>
      </c>
      <c r="P116" s="6">
        <v>4.0966793663000001</v>
      </c>
      <c r="Q116" s="6">
        <v>-28.931962163800002</v>
      </c>
      <c r="R116" s="7">
        <v>-14.540314931300001</v>
      </c>
      <c r="S116" s="8">
        <v>16.918629350757897</v>
      </c>
      <c r="T116" s="6">
        <v>19.992502175799999</v>
      </c>
      <c r="U116" s="6">
        <v>247.34219847009999</v>
      </c>
      <c r="V116" s="6">
        <v>-1359.5889418851</v>
      </c>
      <c r="W116" s="6">
        <v>101.54235131</v>
      </c>
      <c r="X116" s="7">
        <v>-336.90146403500006</v>
      </c>
      <c r="Y116" s="8">
        <v>888.66847410692264</v>
      </c>
      <c r="Z116" s="24">
        <v>0</v>
      </c>
    </row>
    <row r="117" spans="1:26" ht="16.5" x14ac:dyDescent="0.45">
      <c r="A117" s="5" t="s">
        <v>476</v>
      </c>
      <c r="B117" s="5" t="s">
        <v>477</v>
      </c>
      <c r="C117" s="5" t="s">
        <v>478</v>
      </c>
      <c r="D117" s="5" t="s">
        <v>479</v>
      </c>
      <c r="E117" s="5" t="s">
        <v>11756</v>
      </c>
      <c r="F117" s="5">
        <v>6</v>
      </c>
      <c r="G117" s="5">
        <v>11</v>
      </c>
      <c r="H117" s="5">
        <v>2</v>
      </c>
      <c r="I117" s="5">
        <v>2</v>
      </c>
      <c r="J117" s="5" t="s">
        <v>467</v>
      </c>
      <c r="K117" s="17">
        <v>10334</v>
      </c>
      <c r="L117" s="6">
        <v>19.177295779440001</v>
      </c>
      <c r="M117" s="6">
        <v>5.5993793719999996</v>
      </c>
      <c r="N117" s="6">
        <v>6.04074489</v>
      </c>
      <c r="O117" s="6">
        <v>19.946786606</v>
      </c>
      <c r="P117" s="6">
        <v>10.4750669719</v>
      </c>
      <c r="Q117" s="6">
        <v>-7.7384532143999998</v>
      </c>
      <c r="R117" s="7">
        <v>7.5611334545000011</v>
      </c>
      <c r="S117" s="8">
        <v>14.070763390311694</v>
      </c>
      <c r="T117" s="6">
        <v>27.6875733406</v>
      </c>
      <c r="U117" s="6">
        <v>25.300704104400001</v>
      </c>
      <c r="V117" s="6">
        <v>-31.7083695257</v>
      </c>
      <c r="W117" s="6">
        <v>-36.892891549399998</v>
      </c>
      <c r="X117" s="7">
        <v>-14.433518990233333</v>
      </c>
      <c r="Y117" s="8">
        <v>34.508349436826549</v>
      </c>
      <c r="Z117" s="24">
        <v>-1</v>
      </c>
    </row>
    <row r="118" spans="1:26" ht="16.5" x14ac:dyDescent="0.45">
      <c r="A118" s="5" t="s">
        <v>480</v>
      </c>
      <c r="B118" s="5" t="s">
        <v>481</v>
      </c>
      <c r="C118" s="5" t="s">
        <v>482</v>
      </c>
      <c r="D118" s="5" t="s">
        <v>240</v>
      </c>
      <c r="E118" s="5" t="s">
        <v>11778</v>
      </c>
      <c r="F118" s="5">
        <v>29</v>
      </c>
      <c r="G118" s="5">
        <v>5</v>
      </c>
      <c r="H118" s="5">
        <v>3</v>
      </c>
      <c r="I118" s="5">
        <v>3</v>
      </c>
      <c r="J118" s="5" t="s">
        <v>467</v>
      </c>
      <c r="K118" s="17">
        <v>1647</v>
      </c>
      <c r="L118" s="6">
        <v>3.0192849936399999</v>
      </c>
      <c r="M118" s="6">
        <v>9.4881024217000007</v>
      </c>
      <c r="N118" s="6">
        <v>20.832019148299999</v>
      </c>
      <c r="O118" s="6">
        <v>12.432894789700001</v>
      </c>
      <c r="P118" s="6">
        <v>7.1740242745999998</v>
      </c>
      <c r="Q118" s="6">
        <v>-6.0551795964000004</v>
      </c>
      <c r="R118" s="7">
        <v>4.5172464893000006</v>
      </c>
      <c r="S118" s="8">
        <v>9.5260734186147964</v>
      </c>
      <c r="T118" s="6">
        <v>49.695374649500003</v>
      </c>
      <c r="U118" s="6">
        <v>17.867514291599999</v>
      </c>
      <c r="V118" s="6">
        <v>9.5343429176000001</v>
      </c>
      <c r="W118" s="6">
        <v>144.56940987940001</v>
      </c>
      <c r="X118" s="7">
        <v>57.323755696200003</v>
      </c>
      <c r="Y118" s="8">
        <v>75.671748801504563</v>
      </c>
      <c r="Z118" s="24">
        <v>1</v>
      </c>
    </row>
    <row r="119" spans="1:26" ht="16.5" x14ac:dyDescent="0.45">
      <c r="A119" s="5" t="s">
        <v>483</v>
      </c>
      <c r="B119" s="5" t="s">
        <v>484</v>
      </c>
      <c r="C119" s="5" t="s">
        <v>485</v>
      </c>
      <c r="D119" s="5" t="s">
        <v>176</v>
      </c>
      <c r="E119" s="5" t="s">
        <v>11756</v>
      </c>
      <c r="F119" s="5">
        <v>6</v>
      </c>
      <c r="G119" s="5">
        <v>11</v>
      </c>
      <c r="H119" s="5">
        <v>2</v>
      </c>
      <c r="I119" s="5">
        <v>2</v>
      </c>
      <c r="J119" s="5" t="s">
        <v>486</v>
      </c>
      <c r="K119" s="17">
        <v>1582</v>
      </c>
      <c r="L119" s="6">
        <v>1.8318512807</v>
      </c>
      <c r="M119" s="6">
        <v>4.7015099936000002</v>
      </c>
      <c r="N119" s="6">
        <v>-6.8264964890000002</v>
      </c>
      <c r="O119" s="6">
        <v>-5.7091613632999998</v>
      </c>
      <c r="P119" s="6">
        <v>20.9544977768</v>
      </c>
      <c r="Q119" s="6">
        <v>38.4775932067</v>
      </c>
      <c r="R119" s="7">
        <v>17.907643206733333</v>
      </c>
      <c r="S119" s="8">
        <v>22.250389028862081</v>
      </c>
      <c r="T119" s="6">
        <v>-23.115579623399999</v>
      </c>
      <c r="U119" s="6">
        <v>-73.468915402799993</v>
      </c>
      <c r="V119" s="6">
        <v>-1304.3408768347999</v>
      </c>
      <c r="W119" s="6">
        <v>107.2273678768</v>
      </c>
      <c r="X119" s="7">
        <v>-423.52747478693328</v>
      </c>
      <c r="Y119" s="8">
        <v>768.13864218519689</v>
      </c>
      <c r="Z119" s="24">
        <v>-1</v>
      </c>
    </row>
    <row r="120" spans="1:26" ht="16.5" x14ac:dyDescent="0.45">
      <c r="A120" s="5" t="s">
        <v>487</v>
      </c>
      <c r="B120" s="5" t="s">
        <v>488</v>
      </c>
      <c r="C120" s="5" t="s">
        <v>489</v>
      </c>
      <c r="D120" s="5" t="s">
        <v>240</v>
      </c>
      <c r="E120" s="5" t="s">
        <v>11764</v>
      </c>
      <c r="F120" s="5">
        <v>15</v>
      </c>
      <c r="G120" s="5">
        <v>8</v>
      </c>
      <c r="H120" s="5">
        <v>2</v>
      </c>
      <c r="I120" s="5">
        <v>3</v>
      </c>
      <c r="J120" s="5" t="s">
        <v>490</v>
      </c>
      <c r="K120" s="17">
        <v>1185</v>
      </c>
      <c r="L120" s="6">
        <v>3.2285937523700001</v>
      </c>
      <c r="M120" s="6">
        <v>13.443225374900001</v>
      </c>
      <c r="N120" s="6">
        <v>3.5156461441000002</v>
      </c>
      <c r="O120" s="6">
        <v>7.2293743109999999</v>
      </c>
      <c r="P120" s="6">
        <v>13.4661687734</v>
      </c>
      <c r="Q120" s="6">
        <v>0.1015207643</v>
      </c>
      <c r="R120" s="7">
        <v>6.9323546162333329</v>
      </c>
      <c r="S120" s="8">
        <v>6.6872729588446296</v>
      </c>
      <c r="T120" s="6">
        <v>343.51719883060002</v>
      </c>
      <c r="U120" s="6">
        <v>105.5388633602</v>
      </c>
      <c r="V120" s="6">
        <v>-80.001826743099997</v>
      </c>
      <c r="W120" s="6">
        <v>-110.1852016964</v>
      </c>
      <c r="X120" s="7">
        <v>-28.216055026433335</v>
      </c>
      <c r="Y120" s="8">
        <v>116.81413730946302</v>
      </c>
      <c r="Z120" s="24">
        <v>-1</v>
      </c>
    </row>
    <row r="121" spans="1:26" ht="16.5" x14ac:dyDescent="0.45">
      <c r="A121" s="5" t="s">
        <v>491</v>
      </c>
      <c r="B121" s="5" t="s">
        <v>492</v>
      </c>
      <c r="C121" s="5" t="s">
        <v>493</v>
      </c>
      <c r="D121" s="5" t="s">
        <v>240</v>
      </c>
      <c r="E121" s="5" t="s">
        <v>11772</v>
      </c>
      <c r="F121" s="5">
        <v>23</v>
      </c>
      <c r="G121" s="5">
        <v>1</v>
      </c>
      <c r="H121" s="5">
        <v>2</v>
      </c>
      <c r="I121" s="5">
        <v>3</v>
      </c>
      <c r="J121" s="5" t="s">
        <v>494</v>
      </c>
      <c r="K121" s="17">
        <v>610</v>
      </c>
      <c r="L121" s="6">
        <v>0.43258813494999998</v>
      </c>
      <c r="M121" s="6">
        <v>18.318876302300001</v>
      </c>
      <c r="N121" s="6">
        <v>-18.446069582900002</v>
      </c>
      <c r="O121" s="6">
        <v>19.059623475199999</v>
      </c>
      <c r="P121" s="6">
        <v>22.488607290499999</v>
      </c>
      <c r="Q121" s="6">
        <v>3.3888952411000002</v>
      </c>
      <c r="R121" s="7">
        <v>14.979042002266667</v>
      </c>
      <c r="S121" s="8">
        <v>10.182735828864162</v>
      </c>
      <c r="T121" s="6">
        <v>22.642126955199998</v>
      </c>
      <c r="U121" s="6">
        <v>123.9905038368</v>
      </c>
      <c r="V121" s="6">
        <v>11.9143845806</v>
      </c>
      <c r="W121" s="6">
        <v>-23.707627780500001</v>
      </c>
      <c r="X121" s="7">
        <v>37.399086878966664</v>
      </c>
      <c r="Y121" s="8">
        <v>77.076501342741295</v>
      </c>
      <c r="Z121" s="24">
        <v>1</v>
      </c>
    </row>
    <row r="122" spans="1:26" ht="16.5" x14ac:dyDescent="0.45">
      <c r="A122" s="5" t="s">
        <v>495</v>
      </c>
      <c r="B122" s="5" t="s">
        <v>496</v>
      </c>
      <c r="C122" s="5" t="s">
        <v>497</v>
      </c>
      <c r="D122" s="5" t="s">
        <v>240</v>
      </c>
      <c r="E122" s="5" t="s">
        <v>11757</v>
      </c>
      <c r="F122" s="5">
        <v>7</v>
      </c>
      <c r="G122" s="5">
        <v>11</v>
      </c>
      <c r="H122" s="5">
        <v>4</v>
      </c>
      <c r="I122" s="5">
        <v>2</v>
      </c>
      <c r="J122" s="5" t="s">
        <v>494</v>
      </c>
      <c r="K122" s="17">
        <v>1279</v>
      </c>
      <c r="L122" s="6">
        <v>1.37370545933</v>
      </c>
      <c r="M122" s="6">
        <v>-0.74630791630000004</v>
      </c>
      <c r="N122" s="6">
        <v>-85.629852874799994</v>
      </c>
      <c r="O122" s="6">
        <v>7.5685419973999997</v>
      </c>
      <c r="P122" s="6">
        <v>-1.2817523153999999</v>
      </c>
      <c r="Q122" s="6">
        <v>21.596335975399999</v>
      </c>
      <c r="R122" s="7">
        <v>9.2943752191333342</v>
      </c>
      <c r="S122" s="8">
        <v>11.53627349677264</v>
      </c>
      <c r="T122" s="6">
        <v>99.164450993000003</v>
      </c>
      <c r="U122" s="6">
        <v>933.89735421290004</v>
      </c>
      <c r="V122" s="6">
        <v>-123.7929989804</v>
      </c>
      <c r="W122" s="6">
        <v>353.397279105</v>
      </c>
      <c r="X122" s="7">
        <v>387.83387811250003</v>
      </c>
      <c r="Y122" s="8">
        <v>529.68540693787713</v>
      </c>
      <c r="Z122" s="24">
        <v>1</v>
      </c>
    </row>
    <row r="123" spans="1:26" ht="16.5" x14ac:dyDescent="0.45">
      <c r="A123" s="5" t="s">
        <v>498</v>
      </c>
      <c r="B123" s="5" t="s">
        <v>499</v>
      </c>
      <c r="C123" s="5" t="s">
        <v>500</v>
      </c>
      <c r="D123" s="5" t="s">
        <v>240</v>
      </c>
      <c r="E123" s="5" t="s">
        <v>11765</v>
      </c>
      <c r="F123" s="5">
        <v>16</v>
      </c>
      <c r="G123" s="5">
        <v>9</v>
      </c>
      <c r="H123" s="5">
        <v>1</v>
      </c>
      <c r="I123" s="5">
        <v>3</v>
      </c>
      <c r="J123" s="5" t="s">
        <v>501</v>
      </c>
      <c r="K123" s="17">
        <v>861</v>
      </c>
      <c r="L123" s="6">
        <v>0.54873508655000003</v>
      </c>
      <c r="M123" s="6">
        <v>9.4693511538999999</v>
      </c>
      <c r="N123" s="6">
        <v>-22.2941247083</v>
      </c>
      <c r="O123" s="6">
        <v>0.69740261810000004</v>
      </c>
      <c r="P123" s="6">
        <v>18.7659618747</v>
      </c>
      <c r="Q123" s="6">
        <v>20.9655342163</v>
      </c>
      <c r="R123" s="7">
        <v>13.476299569699998</v>
      </c>
      <c r="S123" s="8">
        <v>11.121361656568489</v>
      </c>
      <c r="T123" s="6">
        <v>-58.842529375799998</v>
      </c>
      <c r="U123" s="6">
        <v>32.473081646499999</v>
      </c>
      <c r="V123" s="6">
        <v>29.106660305999998</v>
      </c>
      <c r="W123" s="6">
        <v>18.780651907100001</v>
      </c>
      <c r="X123" s="7">
        <v>26.786797953200004</v>
      </c>
      <c r="Y123" s="8">
        <v>7.1349126865053742</v>
      </c>
      <c r="Z123" s="24">
        <v>1</v>
      </c>
    </row>
    <row r="124" spans="1:26" ht="16.5" x14ac:dyDescent="0.45">
      <c r="A124" s="5" t="s">
        <v>502</v>
      </c>
      <c r="B124" s="5" t="s">
        <v>503</v>
      </c>
      <c r="C124" s="5" t="s">
        <v>504</v>
      </c>
      <c r="D124" s="5" t="s">
        <v>474</v>
      </c>
      <c r="E124" s="5" t="s">
        <v>11762</v>
      </c>
      <c r="F124" s="5">
        <v>13</v>
      </c>
      <c r="G124" s="5">
        <v>7</v>
      </c>
      <c r="H124" s="5">
        <v>4</v>
      </c>
      <c r="I124" s="5">
        <v>2</v>
      </c>
      <c r="J124" s="5" t="s">
        <v>505</v>
      </c>
      <c r="K124" s="17">
        <v>3300</v>
      </c>
      <c r="L124" s="6">
        <v>1.47412419643</v>
      </c>
      <c r="M124" s="6">
        <v>-175.87962720030001</v>
      </c>
      <c r="N124" s="6">
        <v>-67.370672877900006</v>
      </c>
      <c r="O124" s="6">
        <v>48.825529534300003</v>
      </c>
      <c r="P124" s="6">
        <v>37.370269346199997</v>
      </c>
      <c r="Q124" s="6">
        <v>-22.029813708799999</v>
      </c>
      <c r="R124" s="7">
        <v>21.388661723900004</v>
      </c>
      <c r="S124" s="8">
        <v>38.035230420877518</v>
      </c>
      <c r="T124" s="6">
        <v>48.001335725300002</v>
      </c>
      <c r="U124" s="6">
        <v>123.65811934840001</v>
      </c>
      <c r="V124" s="6">
        <v>-133.38048783319999</v>
      </c>
      <c r="W124" s="6">
        <v>-497.51855011639998</v>
      </c>
      <c r="X124" s="7">
        <v>-169.08030620039997</v>
      </c>
      <c r="Y124" s="8">
        <v>312.1233273009783</v>
      </c>
      <c r="Z124" s="24">
        <v>-1</v>
      </c>
    </row>
    <row r="125" spans="1:26" ht="16.5" x14ac:dyDescent="0.45">
      <c r="A125" s="5" t="s">
        <v>506</v>
      </c>
      <c r="B125" s="5" t="s">
        <v>507</v>
      </c>
      <c r="C125" s="5" t="s">
        <v>508</v>
      </c>
      <c r="D125" s="5" t="s">
        <v>509</v>
      </c>
      <c r="E125" s="5" t="s">
        <v>11764</v>
      </c>
      <c r="F125" s="5">
        <v>15</v>
      </c>
      <c r="G125" s="5">
        <v>8</v>
      </c>
      <c r="H125" s="5">
        <v>2</v>
      </c>
      <c r="I125" s="5">
        <v>3</v>
      </c>
      <c r="J125" s="5" t="s">
        <v>510</v>
      </c>
      <c r="K125" s="17">
        <v>2251</v>
      </c>
      <c r="L125" s="6">
        <v>22.98676517517</v>
      </c>
      <c r="M125" s="6">
        <v>13.669263676</v>
      </c>
      <c r="N125" s="6">
        <v>-15.0431375139</v>
      </c>
      <c r="O125" s="6">
        <v>-14.078524481100001</v>
      </c>
      <c r="P125" s="6">
        <v>-0.8484619149</v>
      </c>
      <c r="Q125" s="6">
        <v>-82.485781822199996</v>
      </c>
      <c r="R125" s="7">
        <v>-32.470922739400002</v>
      </c>
      <c r="S125" s="8">
        <v>43.816358083262095</v>
      </c>
      <c r="T125" s="6">
        <v>25.565530955500002</v>
      </c>
      <c r="U125" s="6">
        <v>-29.614254105499999</v>
      </c>
      <c r="V125" s="6">
        <v>-109.87007544239999</v>
      </c>
      <c r="W125" s="6">
        <v>434.21821147690002</v>
      </c>
      <c r="X125" s="7">
        <v>98.244627309666683</v>
      </c>
      <c r="Y125" s="8">
        <v>293.71574039919597</v>
      </c>
      <c r="Z125" s="24">
        <v>-1</v>
      </c>
    </row>
    <row r="126" spans="1:26" ht="16.5" x14ac:dyDescent="0.45">
      <c r="A126" s="5" t="s">
        <v>511</v>
      </c>
      <c r="B126" s="5" t="s">
        <v>512</v>
      </c>
      <c r="C126" s="5" t="s">
        <v>513</v>
      </c>
      <c r="D126" s="5" t="s">
        <v>514</v>
      </c>
      <c r="E126" s="5" t="s">
        <v>11765</v>
      </c>
      <c r="F126" s="5">
        <v>16</v>
      </c>
      <c r="G126" s="5">
        <v>9</v>
      </c>
      <c r="H126" s="5">
        <v>1</v>
      </c>
      <c r="I126" s="5">
        <v>3</v>
      </c>
      <c r="J126" s="5" t="s">
        <v>515</v>
      </c>
      <c r="K126" s="17">
        <v>8124</v>
      </c>
      <c r="L126" s="6">
        <v>29.664673868680001</v>
      </c>
      <c r="M126" s="6">
        <v>14.0674122708</v>
      </c>
      <c r="N126" s="6">
        <v>9.8003765853000004</v>
      </c>
      <c r="O126" s="6">
        <v>10.376291034699999</v>
      </c>
      <c r="P126" s="6">
        <v>11.0899371407</v>
      </c>
      <c r="Q126" s="6">
        <v>0.31465851579999998</v>
      </c>
      <c r="R126" s="7">
        <v>7.2602955637333331</v>
      </c>
      <c r="S126" s="8">
        <v>6.0256724265736779</v>
      </c>
      <c r="T126" s="6">
        <v>19.9010802496</v>
      </c>
      <c r="U126" s="6">
        <v>32.062487074899998</v>
      </c>
      <c r="V126" s="6">
        <v>-49.259341977799998</v>
      </c>
      <c r="W126" s="6">
        <v>1.5280314208000001</v>
      </c>
      <c r="X126" s="7">
        <v>-5.2229411607000005</v>
      </c>
      <c r="Y126" s="8">
        <v>41.079090705811197</v>
      </c>
      <c r="Z126" s="24">
        <v>-1</v>
      </c>
    </row>
    <row r="127" spans="1:26" ht="16.5" x14ac:dyDescent="0.45">
      <c r="A127" s="5" t="s">
        <v>516</v>
      </c>
      <c r="B127" s="5" t="s">
        <v>517</v>
      </c>
      <c r="C127" s="5" t="s">
        <v>518</v>
      </c>
      <c r="D127" s="5" t="s">
        <v>240</v>
      </c>
      <c r="E127" s="5" t="s">
        <v>11764</v>
      </c>
      <c r="F127" s="5">
        <v>15</v>
      </c>
      <c r="G127" s="5">
        <v>8</v>
      </c>
      <c r="H127" s="5">
        <v>2</v>
      </c>
      <c r="I127" s="5">
        <v>3</v>
      </c>
      <c r="J127" s="5" t="s">
        <v>505</v>
      </c>
      <c r="K127" s="17">
        <v>6688</v>
      </c>
      <c r="L127" s="6">
        <v>29.360155150000001</v>
      </c>
      <c r="M127" s="6">
        <v>6.1551953005</v>
      </c>
      <c r="N127" s="6">
        <v>7.1205646512999996</v>
      </c>
      <c r="O127" s="6">
        <v>-3.5118675420000001</v>
      </c>
      <c r="P127" s="6">
        <v>31.438742852499999</v>
      </c>
      <c r="Q127" s="6">
        <v>18.4516769068</v>
      </c>
      <c r="R127" s="7">
        <v>15.459517405766666</v>
      </c>
      <c r="S127" s="8">
        <v>17.666382074345353</v>
      </c>
      <c r="T127" s="6">
        <v>98.569385708499993</v>
      </c>
      <c r="U127" s="6">
        <v>45.822162624199997</v>
      </c>
      <c r="V127" s="6">
        <v>-239.7859598693</v>
      </c>
      <c r="W127" s="6">
        <v>-6.2084699462000001</v>
      </c>
      <c r="X127" s="7">
        <v>-66.724089063766669</v>
      </c>
      <c r="Y127" s="8">
        <v>152.11707670887029</v>
      </c>
      <c r="Z127" s="24">
        <v>-1</v>
      </c>
    </row>
    <row r="128" spans="1:26" ht="16.5" x14ac:dyDescent="0.45">
      <c r="A128" s="5" t="s">
        <v>519</v>
      </c>
      <c r="B128" s="5" t="s">
        <v>520</v>
      </c>
      <c r="C128" s="5" t="s">
        <v>521</v>
      </c>
      <c r="D128" s="5" t="s">
        <v>240</v>
      </c>
      <c r="E128" s="5" t="s">
        <v>58</v>
      </c>
      <c r="F128" s="5">
        <v>10</v>
      </c>
      <c r="G128" s="5">
        <v>3</v>
      </c>
      <c r="H128" s="5">
        <v>3</v>
      </c>
      <c r="I128" s="5">
        <v>2</v>
      </c>
      <c r="J128" s="5" t="s">
        <v>522</v>
      </c>
      <c r="K128" s="17">
        <v>7541</v>
      </c>
      <c r="L128" s="6">
        <v>3.33757674766</v>
      </c>
      <c r="M128" s="6">
        <v>9.0919998050000004</v>
      </c>
      <c r="N128" s="6">
        <v>-12.214218302400001</v>
      </c>
      <c r="O128" s="6">
        <v>12.2045944066</v>
      </c>
      <c r="P128" s="6">
        <v>133.01576481039999</v>
      </c>
      <c r="Q128" s="6">
        <v>0.38646906790000002</v>
      </c>
      <c r="R128" s="7">
        <v>48.535609428299999</v>
      </c>
      <c r="S128" s="8">
        <v>73.400201032886301</v>
      </c>
      <c r="T128" s="6">
        <v>-19.9651319128</v>
      </c>
      <c r="U128" s="6">
        <v>7.9843475236000003</v>
      </c>
      <c r="V128" s="6">
        <v>55.121132095299998</v>
      </c>
      <c r="W128" s="6">
        <v>-29.796447075</v>
      </c>
      <c r="X128" s="7">
        <v>11.103010847966667</v>
      </c>
      <c r="Y128" s="8">
        <v>42.544604343372434</v>
      </c>
      <c r="Z128" s="24">
        <v>1</v>
      </c>
    </row>
    <row r="129" spans="1:26" ht="16.5" x14ac:dyDescent="0.45">
      <c r="A129" s="5" t="s">
        <v>523</v>
      </c>
      <c r="B129" s="5" t="s">
        <v>524</v>
      </c>
      <c r="C129" s="5" t="s">
        <v>525</v>
      </c>
      <c r="D129" s="5" t="s">
        <v>249</v>
      </c>
      <c r="E129" s="5" t="s">
        <v>11764</v>
      </c>
      <c r="F129" s="5">
        <v>15</v>
      </c>
      <c r="G129" s="5">
        <v>8</v>
      </c>
      <c r="H129" s="5">
        <v>2</v>
      </c>
      <c r="I129" s="5">
        <v>3</v>
      </c>
      <c r="J129" s="5" t="s">
        <v>526</v>
      </c>
      <c r="K129" s="17">
        <v>3498</v>
      </c>
      <c r="L129" s="6">
        <v>16.09224091334</v>
      </c>
      <c r="M129" s="6">
        <v>6.5805281424000004</v>
      </c>
      <c r="N129" s="6">
        <v>19.9440434242</v>
      </c>
      <c r="O129" s="6">
        <v>4.0998529115000002</v>
      </c>
      <c r="P129" s="6">
        <v>25.550787678300001</v>
      </c>
      <c r="Q129" s="6">
        <v>15.420793811499999</v>
      </c>
      <c r="R129" s="7">
        <v>15.023811467100002</v>
      </c>
      <c r="S129" s="8">
        <v>10.730976042686018</v>
      </c>
      <c r="T129" s="6">
        <v>65.548615295499999</v>
      </c>
      <c r="U129" s="6">
        <v>25.478064928599998</v>
      </c>
      <c r="V129" s="6">
        <v>-265.1661696516</v>
      </c>
      <c r="W129" s="6">
        <v>108.3161824086</v>
      </c>
      <c r="X129" s="7">
        <v>-43.790640771466677</v>
      </c>
      <c r="Y129" s="8">
        <v>196.13995517774197</v>
      </c>
      <c r="Z129" s="24">
        <v>-1</v>
      </c>
    </row>
    <row r="130" spans="1:26" ht="16.5" x14ac:dyDescent="0.45">
      <c r="A130" s="5" t="s">
        <v>527</v>
      </c>
      <c r="B130" s="5" t="s">
        <v>528</v>
      </c>
      <c r="C130" s="5" t="s">
        <v>529</v>
      </c>
      <c r="D130" s="5" t="s">
        <v>293</v>
      </c>
      <c r="E130" s="5" t="s">
        <v>11754</v>
      </c>
      <c r="F130" s="5">
        <v>4</v>
      </c>
      <c r="G130" s="5">
        <v>8</v>
      </c>
      <c r="H130" s="5">
        <v>2</v>
      </c>
      <c r="I130" s="5">
        <v>3</v>
      </c>
      <c r="J130" s="5" t="s">
        <v>486</v>
      </c>
      <c r="K130" s="17">
        <v>1584</v>
      </c>
      <c r="L130" s="6">
        <v>1.73971752704</v>
      </c>
      <c r="M130" s="6">
        <v>27.4780443336</v>
      </c>
      <c r="N130" s="6">
        <v>69.3955158463</v>
      </c>
      <c r="O130" s="6">
        <v>23.568696947500001</v>
      </c>
      <c r="P130" s="6">
        <v>185.63762958379999</v>
      </c>
      <c r="Q130" s="6">
        <v>1.2422543465</v>
      </c>
      <c r="R130" s="7">
        <v>70.149526959266666</v>
      </c>
      <c r="S130" s="8">
        <v>100.63669259104751</v>
      </c>
      <c r="T130" s="6">
        <v>15.0631048489</v>
      </c>
      <c r="U130" s="6">
        <v>8.2505773106000007</v>
      </c>
      <c r="V130" s="6">
        <v>4.4205665962999996</v>
      </c>
      <c r="W130" s="6">
        <v>-11.1926400561</v>
      </c>
      <c r="X130" s="7">
        <v>0.49283461693333308</v>
      </c>
      <c r="Y130" s="8">
        <v>10.29951378796547</v>
      </c>
      <c r="Z130" s="24">
        <v>1</v>
      </c>
    </row>
    <row r="131" spans="1:26" ht="16.5" x14ac:dyDescent="0.45">
      <c r="A131" s="5" t="s">
        <v>530</v>
      </c>
      <c r="B131" s="5" t="s">
        <v>531</v>
      </c>
      <c r="C131" s="5" t="s">
        <v>532</v>
      </c>
      <c r="D131" s="5" t="s">
        <v>103</v>
      </c>
      <c r="E131" s="5" t="s">
        <v>11773</v>
      </c>
      <c r="F131" s="5">
        <v>24</v>
      </c>
      <c r="G131" s="5">
        <v>11</v>
      </c>
      <c r="H131" s="5">
        <v>1</v>
      </c>
      <c r="I131" s="5">
        <v>2</v>
      </c>
      <c r="J131" s="5" t="s">
        <v>515</v>
      </c>
      <c r="K131" s="17">
        <v>990</v>
      </c>
      <c r="L131" s="6">
        <v>1.8848775361900001</v>
      </c>
      <c r="M131" s="6">
        <v>1.3269272348000001</v>
      </c>
      <c r="N131" s="6">
        <v>1.6313848045999999</v>
      </c>
      <c r="O131" s="6">
        <v>-2.6942920207999999</v>
      </c>
      <c r="P131" s="6">
        <v>42.856930912499998</v>
      </c>
      <c r="Q131" s="6">
        <v>-4.2033434811000001</v>
      </c>
      <c r="R131" s="7">
        <v>11.986431803533334</v>
      </c>
      <c r="S131" s="8">
        <v>26.745281742860595</v>
      </c>
      <c r="T131" s="6">
        <v>-75.490256852900004</v>
      </c>
      <c r="U131" s="6">
        <v>-1100.4548675466999</v>
      </c>
      <c r="V131" s="6">
        <v>142.88693739319999</v>
      </c>
      <c r="W131" s="6">
        <v>-236.12149350749999</v>
      </c>
      <c r="X131" s="7">
        <v>-397.89647455366662</v>
      </c>
      <c r="Y131" s="8">
        <v>637.26216688829709</v>
      </c>
      <c r="Z131" s="24">
        <v>-1</v>
      </c>
    </row>
    <row r="132" spans="1:26" ht="16.5" x14ac:dyDescent="0.45">
      <c r="A132" s="5" t="s">
        <v>533</v>
      </c>
      <c r="B132" s="5" t="s">
        <v>534</v>
      </c>
      <c r="C132" s="5" t="s">
        <v>535</v>
      </c>
      <c r="D132" s="5" t="s">
        <v>103</v>
      </c>
      <c r="E132" s="5" t="s">
        <v>11759</v>
      </c>
      <c r="F132" s="5">
        <v>9</v>
      </c>
      <c r="G132" s="5">
        <v>2</v>
      </c>
      <c r="H132" s="5">
        <v>3</v>
      </c>
      <c r="I132" s="5">
        <v>2</v>
      </c>
      <c r="J132" s="5" t="s">
        <v>515</v>
      </c>
      <c r="K132" s="17">
        <v>3403</v>
      </c>
      <c r="L132" s="6">
        <v>8.1711980040400007</v>
      </c>
      <c r="M132" s="6">
        <v>7.0850265924000002</v>
      </c>
      <c r="N132" s="6">
        <v>2.4728044272999998</v>
      </c>
      <c r="O132" s="6">
        <v>6.1226099695</v>
      </c>
      <c r="P132" s="6">
        <v>0.77901347219999995</v>
      </c>
      <c r="Q132" s="6">
        <v>-36.598992987800003</v>
      </c>
      <c r="R132" s="7">
        <v>-9.8991231820333336</v>
      </c>
      <c r="S132" s="8">
        <v>23.276614694047694</v>
      </c>
      <c r="T132" s="6">
        <v>30.0302393218</v>
      </c>
      <c r="U132" s="6">
        <v>-16.547483506799999</v>
      </c>
      <c r="V132" s="6">
        <v>-98.826956125099997</v>
      </c>
      <c r="W132" s="6">
        <v>-55983.866499112199</v>
      </c>
      <c r="X132" s="7">
        <v>-18699.746979581367</v>
      </c>
      <c r="Y132" s="8">
        <v>32289.020869916429</v>
      </c>
      <c r="Z132" s="24">
        <v>0</v>
      </c>
    </row>
    <row r="133" spans="1:26" ht="16.5" x14ac:dyDescent="0.45">
      <c r="A133" s="5" t="s">
        <v>536</v>
      </c>
      <c r="B133" s="5" t="s">
        <v>537</v>
      </c>
      <c r="C133" s="5" t="s">
        <v>538</v>
      </c>
      <c r="D133" s="5" t="s">
        <v>474</v>
      </c>
      <c r="E133" s="5" t="s">
        <v>11776</v>
      </c>
      <c r="F133" s="5">
        <v>27</v>
      </c>
      <c r="G133" s="5">
        <v>10</v>
      </c>
      <c r="H133" s="5">
        <v>2</v>
      </c>
      <c r="I133" s="5">
        <v>3</v>
      </c>
      <c r="J133" s="5" t="s">
        <v>539</v>
      </c>
      <c r="K133" s="17">
        <v>2326</v>
      </c>
      <c r="L133" s="6">
        <v>4.0392582158900003</v>
      </c>
      <c r="M133" s="6">
        <v>17.8882124967</v>
      </c>
      <c r="N133" s="6">
        <v>14.888820155599999</v>
      </c>
      <c r="O133" s="6">
        <v>9.8233257561999991</v>
      </c>
      <c r="P133" s="6">
        <v>-6.5865093654000004</v>
      </c>
      <c r="Q133" s="6">
        <v>-16.5947412875</v>
      </c>
      <c r="R133" s="7">
        <v>-4.452641632233334</v>
      </c>
      <c r="S133" s="8">
        <v>13.337676342164867</v>
      </c>
      <c r="T133" s="6">
        <v>42.323322191300001</v>
      </c>
      <c r="U133" s="6">
        <v>20.842623634399999</v>
      </c>
      <c r="V133" s="6">
        <v>-25.1484052572</v>
      </c>
      <c r="W133" s="6">
        <v>-90.776274583900005</v>
      </c>
      <c r="X133" s="7">
        <v>-31.694018735566669</v>
      </c>
      <c r="Y133" s="8">
        <v>56.096598842736761</v>
      </c>
      <c r="Z133" s="24">
        <v>0</v>
      </c>
    </row>
    <row r="134" spans="1:26" ht="16.5" x14ac:dyDescent="0.45">
      <c r="A134" s="5" t="s">
        <v>540</v>
      </c>
      <c r="B134" s="5" t="s">
        <v>541</v>
      </c>
      <c r="C134" s="5" t="s">
        <v>542</v>
      </c>
      <c r="D134" s="5" t="s">
        <v>263</v>
      </c>
      <c r="E134" s="5" t="s">
        <v>11770</v>
      </c>
      <c r="F134" s="5">
        <v>21</v>
      </c>
      <c r="G134" s="5">
        <v>7</v>
      </c>
      <c r="H134" s="5">
        <v>3</v>
      </c>
      <c r="I134" s="5">
        <v>3</v>
      </c>
      <c r="J134" s="5" t="s">
        <v>526</v>
      </c>
      <c r="K134" s="17">
        <v>811</v>
      </c>
      <c r="L134" s="6">
        <v>0.28780366825999998</v>
      </c>
      <c r="M134" s="6">
        <v>15.880824934</v>
      </c>
      <c r="N134" s="6">
        <v>-3.6383573183000002</v>
      </c>
      <c r="O134" s="6">
        <v>51.506667370199999</v>
      </c>
      <c r="P134" s="6">
        <v>-1.6913527573</v>
      </c>
      <c r="Q134" s="6">
        <v>-3.0953932093000001</v>
      </c>
      <c r="R134" s="7">
        <v>15.573307134533332</v>
      </c>
      <c r="S134" s="8">
        <v>31.127120261395142</v>
      </c>
      <c r="T134" s="6">
        <v>48.261350103799998</v>
      </c>
      <c r="U134" s="6">
        <v>82.956582145900001</v>
      </c>
      <c r="V134" s="6">
        <v>-37.948548487099998</v>
      </c>
      <c r="W134" s="6">
        <v>-32.624212592600003</v>
      </c>
      <c r="X134" s="7">
        <v>4.1279403553999998</v>
      </c>
      <c r="Y134" s="8">
        <v>68.319493653572906</v>
      </c>
      <c r="Z134" s="24">
        <v>1</v>
      </c>
    </row>
    <row r="135" spans="1:26" ht="16.5" x14ac:dyDescent="0.45">
      <c r="A135" s="5" t="s">
        <v>543</v>
      </c>
      <c r="B135" s="5" t="s">
        <v>544</v>
      </c>
      <c r="C135" s="5" t="s">
        <v>545</v>
      </c>
      <c r="D135" s="5" t="s">
        <v>311</v>
      </c>
      <c r="E135" s="5" t="s">
        <v>11766</v>
      </c>
      <c r="F135" s="5">
        <v>17</v>
      </c>
      <c r="G135" s="5">
        <v>11</v>
      </c>
      <c r="H135" s="5">
        <v>2</v>
      </c>
      <c r="I135" s="5">
        <v>2</v>
      </c>
      <c r="J135" s="5" t="s">
        <v>546</v>
      </c>
      <c r="K135" s="17">
        <v>14788</v>
      </c>
      <c r="L135" s="6">
        <v>29.173636261999999</v>
      </c>
      <c r="M135" s="6">
        <v>0.50666319640000002</v>
      </c>
      <c r="N135" s="6">
        <v>3.2719228157</v>
      </c>
      <c r="O135" s="6">
        <v>13.443978555799999</v>
      </c>
      <c r="P135" s="6">
        <v>6.4224979222999998</v>
      </c>
      <c r="Q135" s="6">
        <v>-14.539558985599999</v>
      </c>
      <c r="R135" s="7">
        <v>1.775639164166666</v>
      </c>
      <c r="S135" s="8">
        <v>14.559002904432232</v>
      </c>
      <c r="T135" s="6">
        <v>60.956868543200002</v>
      </c>
      <c r="U135" s="6">
        <v>272.56695491419998</v>
      </c>
      <c r="V135" s="6">
        <v>4.2613093159000002</v>
      </c>
      <c r="W135" s="6">
        <v>50.283838325300003</v>
      </c>
      <c r="X135" s="7">
        <v>109.03736751846667</v>
      </c>
      <c r="Y135" s="8">
        <v>143.47809156616682</v>
      </c>
      <c r="Z135" s="24">
        <v>1</v>
      </c>
    </row>
    <row r="136" spans="1:26" ht="16.5" x14ac:dyDescent="0.45">
      <c r="A136" s="5" t="s">
        <v>547</v>
      </c>
      <c r="B136" s="5" t="s">
        <v>548</v>
      </c>
      <c r="C136" s="5" t="s">
        <v>549</v>
      </c>
      <c r="D136" s="5" t="s">
        <v>120</v>
      </c>
      <c r="E136" s="5" t="s">
        <v>11754</v>
      </c>
      <c r="F136" s="5">
        <v>4</v>
      </c>
      <c r="G136" s="5">
        <v>8</v>
      </c>
      <c r="H136" s="5">
        <v>2</v>
      </c>
      <c r="I136" s="5">
        <v>3</v>
      </c>
      <c r="J136" s="5" t="s">
        <v>490</v>
      </c>
      <c r="K136" s="17">
        <v>2636</v>
      </c>
      <c r="L136" s="6">
        <v>3.2372634312500002</v>
      </c>
      <c r="M136" s="6">
        <v>6.0694945961000002</v>
      </c>
      <c r="N136" s="6">
        <v>8.4973326415999999</v>
      </c>
      <c r="O136" s="6">
        <v>-0.73881093760000005</v>
      </c>
      <c r="P136" s="6">
        <v>15.0634361161</v>
      </c>
      <c r="Q136" s="6">
        <v>13.097359921500001</v>
      </c>
      <c r="R136" s="7">
        <v>9.1406617000000008</v>
      </c>
      <c r="S136" s="8">
        <v>8.612162829310563</v>
      </c>
      <c r="T136" s="6">
        <v>25.936337187300001</v>
      </c>
      <c r="U136" s="6">
        <v>3.6019169580999999</v>
      </c>
      <c r="V136" s="6">
        <v>-3.5510158151</v>
      </c>
      <c r="W136" s="6">
        <v>38.4586521202</v>
      </c>
      <c r="X136" s="7">
        <v>12.836517754399999</v>
      </c>
      <c r="Y136" s="8">
        <v>22.475796735795857</v>
      </c>
      <c r="Z136" s="24">
        <v>1</v>
      </c>
    </row>
    <row r="137" spans="1:26" ht="16.5" x14ac:dyDescent="0.45">
      <c r="A137" s="5" t="s">
        <v>550</v>
      </c>
      <c r="B137" s="5" t="s">
        <v>551</v>
      </c>
      <c r="C137" s="5" t="s">
        <v>552</v>
      </c>
      <c r="D137" s="5" t="s">
        <v>553</v>
      </c>
      <c r="E137" s="5" t="s">
        <v>11779</v>
      </c>
      <c r="F137" s="5">
        <v>30</v>
      </c>
      <c r="G137" s="5">
        <v>4</v>
      </c>
      <c r="H137" s="5">
        <v>2</v>
      </c>
      <c r="I137" s="5">
        <v>2</v>
      </c>
      <c r="J137" s="5" t="s">
        <v>490</v>
      </c>
      <c r="K137" s="17">
        <v>12439</v>
      </c>
      <c r="L137" s="6">
        <v>4.0561503969499997</v>
      </c>
      <c r="M137" s="6">
        <v>12.954056189999999</v>
      </c>
      <c r="N137" s="6">
        <v>-0.88365067850000001</v>
      </c>
      <c r="O137" s="6">
        <v>-9.2884239760000007</v>
      </c>
      <c r="P137" s="6">
        <v>31.2994015383</v>
      </c>
      <c r="Q137" s="6">
        <v>22.341684170800001</v>
      </c>
      <c r="R137" s="7">
        <v>14.784220577699999</v>
      </c>
      <c r="S137" s="8">
        <v>21.323211225460145</v>
      </c>
      <c r="T137" s="6">
        <v>-8.3807944104000001</v>
      </c>
      <c r="U137" s="6">
        <v>-14.353330441100001</v>
      </c>
      <c r="V137" s="6">
        <v>62.786114984800001</v>
      </c>
      <c r="W137" s="6">
        <v>56.636914080499999</v>
      </c>
      <c r="X137" s="7">
        <v>35.023232874733331</v>
      </c>
      <c r="Y137" s="8">
        <v>42.87174969140208</v>
      </c>
      <c r="Z137" s="24">
        <v>1</v>
      </c>
    </row>
    <row r="138" spans="1:26" ht="16.5" x14ac:dyDescent="0.45">
      <c r="A138" s="5" t="s">
        <v>554</v>
      </c>
      <c r="B138" s="5" t="s">
        <v>555</v>
      </c>
      <c r="C138" s="5" t="s">
        <v>556</v>
      </c>
      <c r="D138" s="5" t="s">
        <v>363</v>
      </c>
      <c r="E138" s="5" t="s">
        <v>11773</v>
      </c>
      <c r="F138" s="5">
        <v>24</v>
      </c>
      <c r="G138" s="5">
        <v>11</v>
      </c>
      <c r="H138" s="5">
        <v>1</v>
      </c>
      <c r="I138" s="5">
        <v>2</v>
      </c>
      <c r="J138" s="5" t="s">
        <v>557</v>
      </c>
      <c r="K138" s="17">
        <v>7751</v>
      </c>
      <c r="L138" s="6">
        <v>27.563238999999999</v>
      </c>
      <c r="M138" s="6">
        <v>1.0051104662000001</v>
      </c>
      <c r="N138" s="6">
        <v>2.590252064</v>
      </c>
      <c r="O138" s="6">
        <v>3.1984412282000001</v>
      </c>
      <c r="P138" s="6">
        <v>9.1186051259000003</v>
      </c>
      <c r="Q138" s="6">
        <v>20.4368398644</v>
      </c>
      <c r="R138" s="7">
        <v>10.917962072833333</v>
      </c>
      <c r="S138" s="8">
        <v>8.7589303543294275</v>
      </c>
      <c r="T138" s="6">
        <v>-88.682392408799998</v>
      </c>
      <c r="U138" s="6">
        <v>27.328806927500001</v>
      </c>
      <c r="V138" s="6">
        <v>-53.703299475800002</v>
      </c>
      <c r="W138" s="6">
        <v>273.14298310610002</v>
      </c>
      <c r="X138" s="7">
        <v>82.256163519266678</v>
      </c>
      <c r="Y138" s="8">
        <v>170.20541702901565</v>
      </c>
      <c r="Z138" s="24">
        <v>1</v>
      </c>
    </row>
    <row r="139" spans="1:26" ht="16.5" x14ac:dyDescent="0.45">
      <c r="A139" s="5" t="s">
        <v>558</v>
      </c>
      <c r="B139" s="5" t="s">
        <v>559</v>
      </c>
      <c r="C139" s="5" t="s">
        <v>560</v>
      </c>
      <c r="D139" s="5" t="s">
        <v>288</v>
      </c>
      <c r="E139" s="5" t="s">
        <v>11767</v>
      </c>
      <c r="F139" s="5">
        <v>18</v>
      </c>
      <c r="G139" s="5">
        <v>4</v>
      </c>
      <c r="H139" s="5">
        <v>2</v>
      </c>
      <c r="I139" s="5">
        <v>2</v>
      </c>
      <c r="J139" s="5" t="s">
        <v>515</v>
      </c>
      <c r="K139" s="17">
        <v>1383</v>
      </c>
      <c r="L139" s="6">
        <v>2.9245901601100002</v>
      </c>
      <c r="M139" s="6">
        <v>0.2072530303</v>
      </c>
      <c r="N139" s="6">
        <v>-4.969344574</v>
      </c>
      <c r="O139" s="6">
        <v>-17.123894995299999</v>
      </c>
      <c r="P139" s="6">
        <v>15.5012883368</v>
      </c>
      <c r="Q139" s="6">
        <v>9.6584667606999997</v>
      </c>
      <c r="R139" s="7">
        <v>2.6786200340666668</v>
      </c>
      <c r="S139" s="8">
        <v>17.396532473707353</v>
      </c>
      <c r="T139" s="6">
        <v>195.19285251389999</v>
      </c>
      <c r="U139" s="6">
        <v>22.2980382796</v>
      </c>
      <c r="V139" s="6">
        <v>11.987240632100001</v>
      </c>
      <c r="W139" s="6">
        <v>10.1066181857</v>
      </c>
      <c r="X139" s="7">
        <v>14.797299032466668</v>
      </c>
      <c r="Y139" s="8">
        <v>6.5635357953309361</v>
      </c>
      <c r="Z139" s="24">
        <v>1</v>
      </c>
    </row>
    <row r="140" spans="1:26" ht="16.5" x14ac:dyDescent="0.45">
      <c r="A140" s="5" t="s">
        <v>561</v>
      </c>
      <c r="B140" s="5" t="s">
        <v>562</v>
      </c>
      <c r="C140" s="5" t="s">
        <v>563</v>
      </c>
      <c r="D140" s="5" t="s">
        <v>7</v>
      </c>
      <c r="E140" s="5" t="s">
        <v>11753</v>
      </c>
      <c r="F140" s="5">
        <v>3</v>
      </c>
      <c r="G140" s="5">
        <v>7</v>
      </c>
      <c r="H140" s="5">
        <v>4</v>
      </c>
      <c r="I140" s="5">
        <v>3</v>
      </c>
      <c r="J140" s="5" t="s">
        <v>121</v>
      </c>
      <c r="K140" s="17">
        <v>10209</v>
      </c>
      <c r="L140" s="6">
        <v>10.146008170909999</v>
      </c>
      <c r="M140" s="6">
        <v>3.7606209452999999</v>
      </c>
      <c r="N140" s="6">
        <v>11.7728617011</v>
      </c>
      <c r="O140" s="6">
        <v>5.3219813349000002</v>
      </c>
      <c r="P140" s="6">
        <v>6.2671659041999996</v>
      </c>
      <c r="Q140" s="6">
        <v>5.6673988272000004</v>
      </c>
      <c r="R140" s="7">
        <v>5.7521820221000004</v>
      </c>
      <c r="S140" s="8">
        <v>0.47826207262733561</v>
      </c>
      <c r="T140" s="6">
        <v>707.17945078410003</v>
      </c>
      <c r="U140" s="6">
        <v>22.232838496199999</v>
      </c>
      <c r="V140" s="6">
        <v>-16.840126666500002</v>
      </c>
      <c r="W140" s="6">
        <v>-46.771767524600001</v>
      </c>
      <c r="X140" s="7">
        <v>-13.793018564966667</v>
      </c>
      <c r="Y140" s="8">
        <v>34.603071595716465</v>
      </c>
      <c r="Z140" s="24">
        <v>-1</v>
      </c>
    </row>
    <row r="141" spans="1:26" ht="16.5" x14ac:dyDescent="0.45">
      <c r="A141" s="5" t="s">
        <v>564</v>
      </c>
      <c r="B141" s="5" t="s">
        <v>565</v>
      </c>
      <c r="C141" s="5" t="s">
        <v>566</v>
      </c>
      <c r="D141" s="5" t="s">
        <v>567</v>
      </c>
      <c r="E141" s="5" t="s">
        <v>11770</v>
      </c>
      <c r="F141" s="5">
        <v>21</v>
      </c>
      <c r="G141" s="5">
        <v>7</v>
      </c>
      <c r="H141" s="5">
        <v>3</v>
      </c>
      <c r="I141" s="5">
        <v>3</v>
      </c>
      <c r="J141" s="5" t="s">
        <v>125</v>
      </c>
      <c r="K141" s="17">
        <v>1136</v>
      </c>
      <c r="L141" s="6">
        <v>0.79991122937000003</v>
      </c>
      <c r="M141" s="6">
        <v>5.5996688001999999</v>
      </c>
      <c r="N141" s="6">
        <v>5.1212049446999997</v>
      </c>
      <c r="O141" s="6">
        <v>11.9942735203</v>
      </c>
      <c r="P141" s="6">
        <v>38.038272520100001</v>
      </c>
      <c r="Q141" s="6">
        <v>44.375977858699997</v>
      </c>
      <c r="R141" s="7">
        <v>31.469507966366667</v>
      </c>
      <c r="S141" s="8">
        <v>17.161153655470716</v>
      </c>
      <c r="T141" s="6">
        <v>-69.603979974699996</v>
      </c>
      <c r="U141" s="6">
        <v>283.28718586309998</v>
      </c>
      <c r="V141" s="6">
        <v>31.448014033500002</v>
      </c>
      <c r="W141" s="6">
        <v>5.4508937739999999</v>
      </c>
      <c r="X141" s="7">
        <v>106.7286978902</v>
      </c>
      <c r="Y141" s="8">
        <v>153.45565262284811</v>
      </c>
      <c r="Z141" s="24">
        <v>1</v>
      </c>
    </row>
    <row r="142" spans="1:26" ht="16.5" x14ac:dyDescent="0.45">
      <c r="A142" s="5" t="s">
        <v>568</v>
      </c>
      <c r="B142" s="5" t="s">
        <v>569</v>
      </c>
      <c r="C142" s="5" t="s">
        <v>570</v>
      </c>
      <c r="D142" s="5" t="s">
        <v>254</v>
      </c>
      <c r="E142" s="5" t="s">
        <v>11752</v>
      </c>
      <c r="F142" s="5">
        <v>2</v>
      </c>
      <c r="G142" s="5">
        <v>2</v>
      </c>
      <c r="H142" s="5">
        <v>0</v>
      </c>
      <c r="I142" s="5">
        <v>3</v>
      </c>
      <c r="J142" s="5" t="s">
        <v>116</v>
      </c>
      <c r="K142" s="17">
        <v>168</v>
      </c>
      <c r="L142" s="6">
        <v>0.13784789572</v>
      </c>
      <c r="M142" s="6">
        <v>17.7403529029</v>
      </c>
      <c r="N142" s="6">
        <v>-80.376801100500003</v>
      </c>
      <c r="O142" s="6">
        <v>1.5790187356000001</v>
      </c>
      <c r="P142" s="6">
        <v>0.47911293319999998</v>
      </c>
      <c r="Q142" s="6">
        <v>-15.262360961600001</v>
      </c>
      <c r="R142" s="7">
        <v>-4.401409764266667</v>
      </c>
      <c r="S142" s="8">
        <v>9.4219235762492026</v>
      </c>
      <c r="T142" s="6">
        <v>145.07816424219999</v>
      </c>
      <c r="U142" s="6">
        <v>-399.3586433296</v>
      </c>
      <c r="V142" s="6">
        <v>-42.204638987400003</v>
      </c>
      <c r="W142" s="6">
        <v>64.157621091999999</v>
      </c>
      <c r="X142" s="7">
        <v>-125.80188707500001</v>
      </c>
      <c r="Y142" s="8">
        <v>242.80281456709568</v>
      </c>
      <c r="Z142" s="24">
        <v>0</v>
      </c>
    </row>
    <row r="143" spans="1:26" ht="16.5" x14ac:dyDescent="0.45">
      <c r="A143" s="5" t="s">
        <v>571</v>
      </c>
      <c r="B143" s="5" t="s">
        <v>572</v>
      </c>
      <c r="C143" s="5" t="s">
        <v>573</v>
      </c>
      <c r="D143" s="5" t="s">
        <v>259</v>
      </c>
      <c r="E143" s="5" t="s">
        <v>11766</v>
      </c>
      <c r="F143" s="5">
        <v>17</v>
      </c>
      <c r="G143" s="5">
        <v>11</v>
      </c>
      <c r="H143" s="5">
        <v>2</v>
      </c>
      <c r="I143" s="5">
        <v>2</v>
      </c>
      <c r="J143" s="5" t="s">
        <v>501</v>
      </c>
      <c r="K143" s="17">
        <v>8274</v>
      </c>
      <c r="L143" s="6">
        <v>10.58110512362</v>
      </c>
      <c r="M143" s="6">
        <v>5.1589407895999999</v>
      </c>
      <c r="N143" s="6">
        <v>-6.8734940519999999</v>
      </c>
      <c r="O143" s="6">
        <v>2.8406748682999998</v>
      </c>
      <c r="P143" s="6">
        <v>31.6169509942</v>
      </c>
      <c r="Q143" s="6">
        <v>-2.1447919279000001</v>
      </c>
      <c r="R143" s="7">
        <v>10.770944644866667</v>
      </c>
      <c r="S143" s="8">
        <v>18.224453498838788</v>
      </c>
      <c r="T143" s="6">
        <v>-27.0713883938</v>
      </c>
      <c r="U143" s="6">
        <v>-18.7367678331</v>
      </c>
      <c r="V143" s="6">
        <v>58.079074169099997</v>
      </c>
      <c r="W143" s="6">
        <v>16.615675377999999</v>
      </c>
      <c r="X143" s="7">
        <v>18.652660571333332</v>
      </c>
      <c r="Y143" s="8">
        <v>38.448411893537717</v>
      </c>
      <c r="Z143" s="24">
        <v>1</v>
      </c>
    </row>
    <row r="144" spans="1:26" ht="16.5" x14ac:dyDescent="0.45">
      <c r="A144" s="5" t="s">
        <v>574</v>
      </c>
      <c r="B144" s="5" t="s">
        <v>575</v>
      </c>
      <c r="C144" s="5" t="s">
        <v>576</v>
      </c>
      <c r="D144" s="5" t="s">
        <v>514</v>
      </c>
      <c r="E144" s="5" t="s">
        <v>11752</v>
      </c>
      <c r="F144" s="5">
        <v>2</v>
      </c>
      <c r="G144" s="5">
        <v>2</v>
      </c>
      <c r="H144" s="5">
        <v>0</v>
      </c>
      <c r="I144" s="5">
        <v>3</v>
      </c>
      <c r="J144" s="5" t="s">
        <v>75</v>
      </c>
      <c r="K144" s="17">
        <v>47864</v>
      </c>
      <c r="L144" s="6">
        <v>11.21145440446</v>
      </c>
      <c r="M144" s="6">
        <v>7.6281637788000003</v>
      </c>
      <c r="N144" s="6">
        <v>4.8570178025999997</v>
      </c>
      <c r="O144" s="6">
        <v>-14.5967671263</v>
      </c>
      <c r="P144" s="6">
        <v>24.939353975300001</v>
      </c>
      <c r="Q144" s="6">
        <v>-2.4196833029999998</v>
      </c>
      <c r="R144" s="7">
        <v>2.6409678486666675</v>
      </c>
      <c r="S144" s="8">
        <v>20.248058190830154</v>
      </c>
      <c r="T144" s="6">
        <v>22.898321998499998</v>
      </c>
      <c r="U144" s="6">
        <v>-62.013292816800003</v>
      </c>
      <c r="V144" s="6">
        <v>-59.743967423800001</v>
      </c>
      <c r="W144" s="6">
        <v>-353.71594839660003</v>
      </c>
      <c r="X144" s="7">
        <v>-158.49106954573335</v>
      </c>
      <c r="Y144" s="8">
        <v>169.07351197389409</v>
      </c>
      <c r="Z144" s="24">
        <v>-1</v>
      </c>
    </row>
    <row r="145" spans="1:26" ht="16.5" x14ac:dyDescent="0.45">
      <c r="A145" s="5" t="s">
        <v>577</v>
      </c>
      <c r="B145" s="5" t="s">
        <v>578</v>
      </c>
      <c r="C145" s="5" t="s">
        <v>579</v>
      </c>
      <c r="D145" s="5" t="s">
        <v>440</v>
      </c>
      <c r="E145" s="5" t="s">
        <v>11776</v>
      </c>
      <c r="F145" s="5">
        <v>27</v>
      </c>
      <c r="G145" s="5">
        <v>10</v>
      </c>
      <c r="H145" s="5">
        <v>2</v>
      </c>
      <c r="I145" s="5">
        <v>3</v>
      </c>
      <c r="J145" s="5" t="s">
        <v>116</v>
      </c>
      <c r="K145" s="17">
        <v>2894</v>
      </c>
      <c r="L145" s="6">
        <v>1.3447827691200001</v>
      </c>
      <c r="M145" s="6">
        <v>7.2284487757000004</v>
      </c>
      <c r="N145" s="6">
        <v>9.8880007690999996</v>
      </c>
      <c r="O145" s="6">
        <v>3.0355219936000002</v>
      </c>
      <c r="P145" s="6">
        <v>8.2948056295000008</v>
      </c>
      <c r="Q145" s="6">
        <v>6.4967493525000002</v>
      </c>
      <c r="R145" s="7">
        <v>5.9423589918666666</v>
      </c>
      <c r="S145" s="8">
        <v>2.6731119682279982</v>
      </c>
      <c r="T145" s="6">
        <v>-1.9967794623999999</v>
      </c>
      <c r="U145" s="6">
        <v>11.5540451459</v>
      </c>
      <c r="V145" s="6">
        <v>3.5954098283000002</v>
      </c>
      <c r="W145" s="6">
        <v>-12.149453515799999</v>
      </c>
      <c r="X145" s="7">
        <v>1.0000004861333338</v>
      </c>
      <c r="Y145" s="8">
        <v>12.063004370444284</v>
      </c>
      <c r="Z145" s="24">
        <v>1</v>
      </c>
    </row>
    <row r="146" spans="1:26" ht="16.5" x14ac:dyDescent="0.45">
      <c r="A146" s="5" t="s">
        <v>580</v>
      </c>
      <c r="B146" s="5" t="s">
        <v>581</v>
      </c>
      <c r="C146" s="5" t="s">
        <v>582</v>
      </c>
      <c r="D146" s="5" t="s">
        <v>440</v>
      </c>
      <c r="E146" s="5" t="s">
        <v>11772</v>
      </c>
      <c r="F146" s="5">
        <v>23</v>
      </c>
      <c r="G146" s="5">
        <v>1</v>
      </c>
      <c r="H146" s="5">
        <v>2</v>
      </c>
      <c r="I146" s="5">
        <v>3</v>
      </c>
      <c r="J146" s="5" t="s">
        <v>501</v>
      </c>
      <c r="K146" s="17">
        <v>639</v>
      </c>
      <c r="L146" s="6">
        <v>1.7556546307600001</v>
      </c>
      <c r="M146" s="6">
        <v>33.123142425700003</v>
      </c>
      <c r="N146" s="6">
        <v>70.894158777800001</v>
      </c>
      <c r="O146" s="6">
        <v>21.084324133799999</v>
      </c>
      <c r="P146" s="6">
        <v>-10.2203341599</v>
      </c>
      <c r="Q146" s="6">
        <v>0.90946898119999997</v>
      </c>
      <c r="R146" s="7">
        <v>3.9244863183666663</v>
      </c>
      <c r="S146" s="8">
        <v>15.868621706969126</v>
      </c>
      <c r="T146" s="6">
        <v>82.026575373100002</v>
      </c>
      <c r="U146" s="6">
        <v>17.9119137295</v>
      </c>
      <c r="V146" s="6">
        <v>6.7864235063000002</v>
      </c>
      <c r="W146" s="6">
        <v>14.4432565217</v>
      </c>
      <c r="X146" s="7">
        <v>13.047197919166669</v>
      </c>
      <c r="Y146" s="8">
        <v>5.6926152068192835</v>
      </c>
      <c r="Z146" s="24">
        <v>1</v>
      </c>
    </row>
    <row r="147" spans="1:26" ht="16.5" x14ac:dyDescent="0.45">
      <c r="A147" s="5" t="s">
        <v>583</v>
      </c>
      <c r="B147" s="5" t="s">
        <v>584</v>
      </c>
      <c r="C147" s="5" t="s">
        <v>585</v>
      </c>
      <c r="D147" s="5" t="s">
        <v>440</v>
      </c>
      <c r="E147" s="5" t="s">
        <v>11755</v>
      </c>
      <c r="F147" s="5">
        <v>5</v>
      </c>
      <c r="G147" s="5">
        <v>5</v>
      </c>
      <c r="H147" s="5">
        <v>3</v>
      </c>
      <c r="I147" s="5">
        <v>3</v>
      </c>
      <c r="J147" s="5" t="s">
        <v>501</v>
      </c>
      <c r="K147" s="17">
        <v>4845</v>
      </c>
      <c r="L147" s="6">
        <v>5.8293653587199996</v>
      </c>
      <c r="M147" s="6">
        <v>-22.534758783699999</v>
      </c>
      <c r="N147" s="6">
        <v>-64.4179548762</v>
      </c>
      <c r="O147" s="6">
        <v>-61.645128626000002</v>
      </c>
      <c r="P147" s="6">
        <v>-24.708044471000001</v>
      </c>
      <c r="Q147" s="6">
        <v>-15.561581542000001</v>
      </c>
      <c r="R147" s="7">
        <v>-33.971584879666665</v>
      </c>
      <c r="S147" s="8">
        <v>24.398426458238283</v>
      </c>
      <c r="T147" s="6">
        <v>-272.30769589260001</v>
      </c>
      <c r="U147" s="6">
        <v>-254.84473262399999</v>
      </c>
      <c r="V147" s="6">
        <v>84.352624328900006</v>
      </c>
      <c r="W147" s="6">
        <v>-31.238219269199998</v>
      </c>
      <c r="X147" s="7">
        <v>-67.243442521433323</v>
      </c>
      <c r="Y147" s="8">
        <v>172.44127643067549</v>
      </c>
      <c r="Z147" s="24">
        <v>0</v>
      </c>
    </row>
    <row r="148" spans="1:26" ht="16.5" x14ac:dyDescent="0.45">
      <c r="A148" s="5" t="s">
        <v>586</v>
      </c>
      <c r="B148" s="5" t="s">
        <v>587</v>
      </c>
      <c r="C148" s="5" t="s">
        <v>588</v>
      </c>
      <c r="D148" s="5" t="s">
        <v>435</v>
      </c>
      <c r="E148" s="5" t="s">
        <v>11773</v>
      </c>
      <c r="F148" s="5">
        <v>24</v>
      </c>
      <c r="G148" s="5">
        <v>11</v>
      </c>
      <c r="H148" s="5">
        <v>1</v>
      </c>
      <c r="I148" s="5">
        <v>2</v>
      </c>
      <c r="J148" s="5" t="s">
        <v>121</v>
      </c>
      <c r="K148" s="17">
        <v>915</v>
      </c>
      <c r="L148" s="6">
        <v>0.47303012263999999</v>
      </c>
      <c r="M148" s="6">
        <v>13.721503025600001</v>
      </c>
      <c r="N148" s="6">
        <v>-25.063132358699999</v>
      </c>
      <c r="O148" s="6">
        <v>-8.4868845658000005</v>
      </c>
      <c r="P148" s="6">
        <v>13.035656754</v>
      </c>
      <c r="Q148" s="6">
        <v>-4.1834657916999998</v>
      </c>
      <c r="R148" s="7">
        <v>0.12176879883333314</v>
      </c>
      <c r="S148" s="8">
        <v>11.388864292600388</v>
      </c>
      <c r="T148" s="6">
        <v>43.530689655700002</v>
      </c>
      <c r="U148" s="6">
        <v>-15.147711516499999</v>
      </c>
      <c r="V148" s="6">
        <v>29.401926996</v>
      </c>
      <c r="W148" s="6">
        <v>-26.4111107805</v>
      </c>
      <c r="X148" s="7">
        <v>-4.0522984336666665</v>
      </c>
      <c r="Y148" s="8">
        <v>29.514486952499883</v>
      </c>
      <c r="Z148" s="24">
        <v>-1</v>
      </c>
    </row>
    <row r="149" spans="1:26" ht="16.5" x14ac:dyDescent="0.45">
      <c r="A149" s="5" t="s">
        <v>589</v>
      </c>
      <c r="B149" s="5" t="s">
        <v>590</v>
      </c>
      <c r="C149" s="5" t="s">
        <v>591</v>
      </c>
      <c r="D149" s="5" t="s">
        <v>412</v>
      </c>
      <c r="E149" s="5" t="s">
        <v>11765</v>
      </c>
      <c r="F149" s="5">
        <v>16</v>
      </c>
      <c r="G149" s="5">
        <v>9</v>
      </c>
      <c r="H149" s="5">
        <v>1</v>
      </c>
      <c r="I149" s="5">
        <v>3</v>
      </c>
      <c r="J149" s="5" t="s">
        <v>592</v>
      </c>
      <c r="K149" s="17">
        <v>2588</v>
      </c>
      <c r="L149" s="6">
        <v>2.4452893062299998</v>
      </c>
      <c r="M149" s="6">
        <v>-7.9601510194999996</v>
      </c>
      <c r="N149" s="6">
        <v>-1.071334038</v>
      </c>
      <c r="O149" s="6">
        <v>-10.018255438600001</v>
      </c>
      <c r="P149" s="6">
        <v>-6.4195936091999997</v>
      </c>
      <c r="Q149" s="6">
        <v>-13.598933158199999</v>
      </c>
      <c r="R149" s="7">
        <v>-10.012260735333333</v>
      </c>
      <c r="S149" s="8">
        <v>3.589673528652618</v>
      </c>
      <c r="T149" s="6">
        <v>-290.25653709660003</v>
      </c>
      <c r="U149" s="6">
        <v>-236.27816772439999</v>
      </c>
      <c r="V149" s="6">
        <v>-144.0758317033</v>
      </c>
      <c r="W149" s="6">
        <v>100.14878648769999</v>
      </c>
      <c r="X149" s="7">
        <v>-93.401737646666675</v>
      </c>
      <c r="Y149" s="8">
        <v>173.84381420244148</v>
      </c>
      <c r="Z149" s="24">
        <v>0</v>
      </c>
    </row>
    <row r="150" spans="1:26" ht="16.5" x14ac:dyDescent="0.45">
      <c r="A150" s="5" t="s">
        <v>593</v>
      </c>
      <c r="B150" s="5" t="s">
        <v>594</v>
      </c>
      <c r="C150" s="5" t="s">
        <v>595</v>
      </c>
      <c r="D150" s="5" t="s">
        <v>412</v>
      </c>
      <c r="E150" s="5" t="s">
        <v>11772</v>
      </c>
      <c r="F150" s="5">
        <v>23</v>
      </c>
      <c r="G150" s="5">
        <v>1</v>
      </c>
      <c r="H150" s="5">
        <v>2</v>
      </c>
      <c r="I150" s="5">
        <v>3</v>
      </c>
      <c r="J150" s="5" t="s">
        <v>592</v>
      </c>
      <c r="K150" s="17">
        <v>58</v>
      </c>
      <c r="L150" s="6">
        <v>0.30728237708</v>
      </c>
      <c r="M150" s="6">
        <v>35.909953681200001</v>
      </c>
      <c r="N150" s="6">
        <v>-9.3253976184000003</v>
      </c>
      <c r="O150" s="6">
        <v>1.4628575100000001</v>
      </c>
      <c r="P150" s="6">
        <v>113.7885520575</v>
      </c>
      <c r="Q150" s="6">
        <v>59.461581191100002</v>
      </c>
      <c r="R150" s="7">
        <v>58.2376635862</v>
      </c>
      <c r="S150" s="8">
        <v>56.172848375547566</v>
      </c>
      <c r="T150" s="6">
        <v>-8.5244983909999998</v>
      </c>
      <c r="U150" s="6">
        <v>15.8219556144</v>
      </c>
      <c r="V150" s="6">
        <v>199.96205143989999</v>
      </c>
      <c r="W150" s="6">
        <v>83.204723556100006</v>
      </c>
      <c r="X150" s="7">
        <v>99.662910203466666</v>
      </c>
      <c r="Y150" s="8">
        <v>93.166773333875568</v>
      </c>
      <c r="Z150" s="24">
        <v>1</v>
      </c>
    </row>
    <row r="151" spans="1:26" ht="16.5" x14ac:dyDescent="0.45">
      <c r="A151" s="5" t="s">
        <v>596</v>
      </c>
      <c r="B151" s="5" t="s">
        <v>597</v>
      </c>
      <c r="C151" s="5" t="s">
        <v>598</v>
      </c>
      <c r="D151" s="5" t="s">
        <v>254</v>
      </c>
      <c r="E151" s="5" t="s">
        <v>11778</v>
      </c>
      <c r="F151" s="5">
        <v>29</v>
      </c>
      <c r="G151" s="5">
        <v>5</v>
      </c>
      <c r="H151" s="5">
        <v>3</v>
      </c>
      <c r="I151" s="5">
        <v>3</v>
      </c>
      <c r="J151" s="5" t="s">
        <v>116</v>
      </c>
      <c r="K151" s="17">
        <v>3228</v>
      </c>
      <c r="L151" s="6">
        <v>15.816934272859999</v>
      </c>
      <c r="M151" s="6">
        <v>29.349780572699999</v>
      </c>
      <c r="N151" s="6">
        <v>21.151819182499999</v>
      </c>
      <c r="O151" s="6">
        <v>5.2849702889000003</v>
      </c>
      <c r="P151" s="6">
        <v>23.956296277300002</v>
      </c>
      <c r="Q151" s="6">
        <v>21.709353398800001</v>
      </c>
      <c r="R151" s="7">
        <v>16.983539988333334</v>
      </c>
      <c r="S151" s="8">
        <v>10.193359987471519</v>
      </c>
      <c r="T151" s="6">
        <v>32.2398692923</v>
      </c>
      <c r="U151" s="6">
        <v>28.354424056799999</v>
      </c>
      <c r="V151" s="6">
        <v>33.208741828800001</v>
      </c>
      <c r="W151" s="6">
        <v>31.160954456700001</v>
      </c>
      <c r="X151" s="7">
        <v>30.9080401141</v>
      </c>
      <c r="Y151" s="8">
        <v>2.437021646684403</v>
      </c>
      <c r="Z151" s="24">
        <v>1</v>
      </c>
    </row>
    <row r="152" spans="1:26" ht="16.5" x14ac:dyDescent="0.45">
      <c r="A152" s="5" t="s">
        <v>599</v>
      </c>
      <c r="B152" s="5" t="s">
        <v>600</v>
      </c>
      <c r="C152" s="5" t="s">
        <v>601</v>
      </c>
      <c r="D152" s="5" t="s">
        <v>120</v>
      </c>
      <c r="E152" s="5" t="s">
        <v>11766</v>
      </c>
      <c r="F152" s="5">
        <v>17</v>
      </c>
      <c r="G152" s="5">
        <v>11</v>
      </c>
      <c r="H152" s="5">
        <v>2</v>
      </c>
      <c r="I152" s="5">
        <v>2</v>
      </c>
      <c r="J152" s="5" t="s">
        <v>129</v>
      </c>
      <c r="K152" s="17">
        <v>3010</v>
      </c>
      <c r="L152" s="6">
        <v>2.0458208011000001</v>
      </c>
      <c r="M152" s="6">
        <v>1.2212373506</v>
      </c>
      <c r="N152" s="6">
        <v>-4.0827889964999997</v>
      </c>
      <c r="O152" s="6">
        <v>12.251508539</v>
      </c>
      <c r="P152" s="6">
        <v>6.7915611155000004</v>
      </c>
      <c r="Q152" s="6">
        <v>-11.0252836225</v>
      </c>
      <c r="R152" s="7">
        <v>2.6725953440000008</v>
      </c>
      <c r="S152" s="8">
        <v>12.172784094138382</v>
      </c>
      <c r="T152" s="6">
        <v>-59.810752994600001</v>
      </c>
      <c r="U152" s="6">
        <v>109.3102192433</v>
      </c>
      <c r="V152" s="6">
        <v>96.830221059899998</v>
      </c>
      <c r="W152" s="6">
        <v>-23.0110857837</v>
      </c>
      <c r="X152" s="7">
        <v>61.043118173166668</v>
      </c>
      <c r="Y152" s="8">
        <v>73.0600403146708</v>
      </c>
      <c r="Z152" s="24">
        <v>1</v>
      </c>
    </row>
    <row r="153" spans="1:26" ht="16.5" x14ac:dyDescent="0.45">
      <c r="A153" s="5" t="s">
        <v>602</v>
      </c>
      <c r="B153" s="5" t="s">
        <v>603</v>
      </c>
      <c r="C153" s="5" t="s">
        <v>604</v>
      </c>
      <c r="D153" s="5" t="s">
        <v>412</v>
      </c>
      <c r="E153" s="5" t="s">
        <v>11779</v>
      </c>
      <c r="F153" s="5">
        <v>30</v>
      </c>
      <c r="G153" s="5">
        <v>4</v>
      </c>
      <c r="H153" s="5">
        <v>2</v>
      </c>
      <c r="I153" s="5">
        <v>2</v>
      </c>
      <c r="J153" s="5" t="s">
        <v>592</v>
      </c>
      <c r="K153" s="17">
        <v>3558</v>
      </c>
      <c r="L153" s="6">
        <v>1.4391986722300001</v>
      </c>
      <c r="M153" s="6">
        <v>-42.790581035999999</v>
      </c>
      <c r="N153" s="6">
        <v>-9.3999747303000003</v>
      </c>
      <c r="O153" s="6">
        <v>-31.2737018533</v>
      </c>
      <c r="P153" s="6">
        <v>20.0553873749</v>
      </c>
      <c r="Q153" s="6">
        <v>10.8918994677</v>
      </c>
      <c r="R153" s="7">
        <v>-0.10880500356666663</v>
      </c>
      <c r="S153" s="8">
        <v>27.375727833196311</v>
      </c>
      <c r="T153" s="6">
        <v>42.027000715900002</v>
      </c>
      <c r="U153" s="6">
        <v>42.708846110099998</v>
      </c>
      <c r="V153" s="6">
        <v>74.054373495899995</v>
      </c>
      <c r="W153" s="6">
        <v>224.94845038790001</v>
      </c>
      <c r="X153" s="7">
        <v>113.90388999796666</v>
      </c>
      <c r="Y153" s="8">
        <v>97.436165338741901</v>
      </c>
      <c r="Z153" s="24">
        <v>-1</v>
      </c>
    </row>
    <row r="154" spans="1:26" ht="16.5" x14ac:dyDescent="0.45">
      <c r="A154" s="5" t="s">
        <v>605</v>
      </c>
      <c r="B154" s="5" t="s">
        <v>606</v>
      </c>
      <c r="C154" s="5" t="s">
        <v>607</v>
      </c>
      <c r="D154" s="5" t="s">
        <v>412</v>
      </c>
      <c r="E154" s="5" t="s">
        <v>11766</v>
      </c>
      <c r="F154" s="5">
        <v>17</v>
      </c>
      <c r="G154" s="5">
        <v>11</v>
      </c>
      <c r="H154" s="5">
        <v>2</v>
      </c>
      <c r="I154" s="5">
        <v>2</v>
      </c>
      <c r="J154" s="5" t="s">
        <v>136</v>
      </c>
      <c r="K154" s="17">
        <v>3655</v>
      </c>
      <c r="L154" s="6">
        <v>4.8322052016299999</v>
      </c>
      <c r="M154" s="6">
        <v>2.0809185323000001</v>
      </c>
      <c r="N154" s="6">
        <v>-7.0570950190000001</v>
      </c>
      <c r="O154" s="6">
        <v>-70.686392420700003</v>
      </c>
      <c r="P154" s="6">
        <v>28.178029375200001</v>
      </c>
      <c r="Q154" s="6">
        <v>34.867285854199999</v>
      </c>
      <c r="R154" s="7">
        <v>-2.5470257304333352</v>
      </c>
      <c r="S154" s="8">
        <v>59.105130976704785</v>
      </c>
      <c r="T154" s="6">
        <v>104.2939017078</v>
      </c>
      <c r="U154" s="6">
        <v>-1413.5998606708999</v>
      </c>
      <c r="V154" s="6">
        <v>110.52365483449999</v>
      </c>
      <c r="W154" s="6">
        <v>-1267.4208275301</v>
      </c>
      <c r="X154" s="7">
        <v>-856.83234445549999</v>
      </c>
      <c r="Y154" s="8">
        <v>840.93715547254806</v>
      </c>
      <c r="Z154" s="24">
        <v>0</v>
      </c>
    </row>
    <row r="155" spans="1:26" ht="16.5" x14ac:dyDescent="0.45">
      <c r="A155" s="5" t="s">
        <v>608</v>
      </c>
      <c r="B155" s="5" t="s">
        <v>609</v>
      </c>
      <c r="C155" s="5" t="s">
        <v>610</v>
      </c>
      <c r="D155" s="5" t="s">
        <v>240</v>
      </c>
      <c r="E155" s="5" t="s">
        <v>11752</v>
      </c>
      <c r="F155" s="5">
        <v>2</v>
      </c>
      <c r="G155" s="5">
        <v>2</v>
      </c>
      <c r="H155" s="5">
        <v>0</v>
      </c>
      <c r="I155" s="5">
        <v>3</v>
      </c>
      <c r="J155" s="5" t="s">
        <v>144</v>
      </c>
      <c r="K155" s="17">
        <v>267</v>
      </c>
      <c r="L155" s="6">
        <v>0.91262021834999996</v>
      </c>
      <c r="M155" s="6">
        <v>6.0796359015999997</v>
      </c>
      <c r="N155" s="6">
        <v>0.10346256700000001</v>
      </c>
      <c r="O155" s="6">
        <v>-9.4849260776000008</v>
      </c>
      <c r="P155" s="6">
        <v>46.685868435499998</v>
      </c>
      <c r="Q155" s="6">
        <v>-21.814583426399999</v>
      </c>
      <c r="R155" s="7">
        <v>5.1287863104999998</v>
      </c>
      <c r="S155" s="8">
        <v>36.513674406209802</v>
      </c>
      <c r="T155" s="6">
        <v>39.676093838500002</v>
      </c>
      <c r="U155" s="6">
        <v>-316.94401304450002</v>
      </c>
      <c r="V155" s="6">
        <v>213.1487662859</v>
      </c>
      <c r="W155" s="6">
        <v>-74.838792372900002</v>
      </c>
      <c r="X155" s="7">
        <v>-59.544679710500013</v>
      </c>
      <c r="Y155" s="8">
        <v>265.37712992297338</v>
      </c>
      <c r="Z155" s="24">
        <v>-1</v>
      </c>
    </row>
    <row r="156" spans="1:26" ht="16.5" x14ac:dyDescent="0.45">
      <c r="A156" s="5" t="s">
        <v>611</v>
      </c>
      <c r="B156" s="5" t="s">
        <v>612</v>
      </c>
      <c r="C156" s="5" t="s">
        <v>613</v>
      </c>
      <c r="D156" s="5" t="s">
        <v>240</v>
      </c>
      <c r="E156" s="5" t="s">
        <v>11776</v>
      </c>
      <c r="F156" s="5">
        <v>27</v>
      </c>
      <c r="G156" s="5">
        <v>10</v>
      </c>
      <c r="H156" s="5">
        <v>2</v>
      </c>
      <c r="I156" s="5">
        <v>3</v>
      </c>
      <c r="J156" s="5" t="s">
        <v>614</v>
      </c>
      <c r="K156" s="17">
        <v>232</v>
      </c>
      <c r="L156" s="6">
        <v>0.49455405896999999</v>
      </c>
      <c r="M156" s="6">
        <v>21.8574089241</v>
      </c>
      <c r="N156" s="6">
        <v>20.8620477423</v>
      </c>
      <c r="O156" s="6">
        <v>4.0903787124999997</v>
      </c>
      <c r="P156" s="6">
        <v>4.8259508996999996</v>
      </c>
      <c r="Q156" s="6">
        <v>-17.4647477233</v>
      </c>
      <c r="R156" s="7">
        <v>-2.8494727037000005</v>
      </c>
      <c r="S156" s="8">
        <v>12.66254178806741</v>
      </c>
      <c r="T156" s="6">
        <v>0.47341880130000003</v>
      </c>
      <c r="U156" s="6">
        <v>538.3196388074</v>
      </c>
      <c r="V156" s="6">
        <v>-94.297116344299994</v>
      </c>
      <c r="W156" s="6">
        <v>201.62404395999999</v>
      </c>
      <c r="X156" s="7">
        <v>215.21552214103335</v>
      </c>
      <c r="Y156" s="8">
        <v>316.52730677466934</v>
      </c>
      <c r="Z156" s="24">
        <v>-1</v>
      </c>
    </row>
    <row r="157" spans="1:26" ht="16.5" x14ac:dyDescent="0.45">
      <c r="A157" s="5" t="s">
        <v>615</v>
      </c>
      <c r="B157" s="5" t="s">
        <v>616</v>
      </c>
      <c r="C157" s="5" t="s">
        <v>617</v>
      </c>
      <c r="D157" s="5" t="s">
        <v>120</v>
      </c>
      <c r="E157" s="5" t="s">
        <v>11766</v>
      </c>
      <c r="F157" s="5">
        <v>17</v>
      </c>
      <c r="G157" s="5">
        <v>11</v>
      </c>
      <c r="H157" s="5">
        <v>2</v>
      </c>
      <c r="I157" s="5">
        <v>2</v>
      </c>
      <c r="J157" s="5" t="s">
        <v>618</v>
      </c>
      <c r="K157" s="17">
        <v>5441</v>
      </c>
      <c r="L157" s="6">
        <v>8.7843569603000002</v>
      </c>
      <c r="M157" s="6">
        <v>26.214061786399999</v>
      </c>
      <c r="N157" s="6">
        <v>0.71869556570000004</v>
      </c>
      <c r="O157" s="6">
        <v>46.667836528400002</v>
      </c>
      <c r="P157" s="6">
        <v>6.1984722965000003</v>
      </c>
      <c r="Q157" s="6">
        <v>-6.9636170107000002</v>
      </c>
      <c r="R157" s="7">
        <v>15.300897271400002</v>
      </c>
      <c r="S157" s="8">
        <v>27.950381169081091</v>
      </c>
      <c r="T157" s="6">
        <v>-6.6317274301999998</v>
      </c>
      <c r="U157" s="6">
        <v>22.5817895572</v>
      </c>
      <c r="V157" s="6">
        <v>-6.1419579682999998</v>
      </c>
      <c r="W157" s="6">
        <v>-92.792762356599994</v>
      </c>
      <c r="X157" s="7">
        <v>-25.450976922566667</v>
      </c>
      <c r="Y157" s="8">
        <v>60.06205513516587</v>
      </c>
      <c r="Z157" s="24">
        <v>-1</v>
      </c>
    </row>
    <row r="158" spans="1:26" ht="16.5" x14ac:dyDescent="0.45">
      <c r="A158" s="5" t="s">
        <v>619</v>
      </c>
      <c r="B158" s="5" t="s">
        <v>620</v>
      </c>
      <c r="C158" s="5" t="s">
        <v>621</v>
      </c>
      <c r="D158" s="5" t="s">
        <v>479</v>
      </c>
      <c r="E158" s="5" t="s">
        <v>11770</v>
      </c>
      <c r="F158" s="5">
        <v>21</v>
      </c>
      <c r="G158" s="5">
        <v>7</v>
      </c>
      <c r="H158" s="5">
        <v>3</v>
      </c>
      <c r="I158" s="5">
        <v>3</v>
      </c>
      <c r="J158" s="5" t="s">
        <v>622</v>
      </c>
      <c r="K158" s="17">
        <v>7197</v>
      </c>
      <c r="L158" s="6">
        <v>4.7923372783299998</v>
      </c>
      <c r="M158" s="6">
        <v>22.326214864699999</v>
      </c>
      <c r="N158" s="6">
        <v>13.4718868007</v>
      </c>
      <c r="O158" s="6">
        <v>11.898712291100001</v>
      </c>
      <c r="P158" s="6">
        <v>9.9906592890999999</v>
      </c>
      <c r="Q158" s="6">
        <v>7.9551719514999997</v>
      </c>
      <c r="R158" s="7">
        <v>9.948181177233332</v>
      </c>
      <c r="S158" s="8">
        <v>1.9721133068370964</v>
      </c>
      <c r="T158" s="6">
        <v>53.649156670799997</v>
      </c>
      <c r="U158" s="6">
        <v>10.1708066554</v>
      </c>
      <c r="V158" s="6">
        <v>-2.2398232883000002</v>
      </c>
      <c r="W158" s="6">
        <v>0.98414152649999997</v>
      </c>
      <c r="X158" s="7">
        <v>2.9717082978666665</v>
      </c>
      <c r="Y158" s="8">
        <v>6.4396234480632835</v>
      </c>
      <c r="Z158" s="24">
        <v>1</v>
      </c>
    </row>
    <row r="159" spans="1:26" ht="16.5" x14ac:dyDescent="0.45">
      <c r="A159" s="5" t="s">
        <v>623</v>
      </c>
      <c r="B159" s="5" t="s">
        <v>624</v>
      </c>
      <c r="C159" s="5" t="s">
        <v>625</v>
      </c>
      <c r="D159" s="5" t="s">
        <v>120</v>
      </c>
      <c r="E159" s="5" t="s">
        <v>11756</v>
      </c>
      <c r="F159" s="5">
        <v>6</v>
      </c>
      <c r="G159" s="5">
        <v>11</v>
      </c>
      <c r="H159" s="5">
        <v>2</v>
      </c>
      <c r="I159" s="5">
        <v>2</v>
      </c>
      <c r="J159" s="5" t="s">
        <v>626</v>
      </c>
      <c r="K159" s="17">
        <v>1013</v>
      </c>
      <c r="L159" s="6">
        <v>1.73670124952</v>
      </c>
      <c r="M159" s="6">
        <v>2.7817826948</v>
      </c>
      <c r="N159" s="6">
        <v>-27.108975597899999</v>
      </c>
      <c r="O159" s="6">
        <v>-6.8420792880999999</v>
      </c>
      <c r="P159" s="6">
        <v>6.4642773731999998</v>
      </c>
      <c r="Q159" s="6">
        <v>5.8004915198999996</v>
      </c>
      <c r="R159" s="7">
        <v>1.8075632016666665</v>
      </c>
      <c r="S159" s="8">
        <v>7.4981590617526219</v>
      </c>
      <c r="T159" s="6">
        <v>-59.523540245100001</v>
      </c>
      <c r="U159" s="6">
        <v>-80.7157272882</v>
      </c>
      <c r="V159" s="6">
        <v>-6586.2120574578003</v>
      </c>
      <c r="W159" s="6">
        <v>-29.424444918399999</v>
      </c>
      <c r="X159" s="7">
        <v>-2232.1174098881334</v>
      </c>
      <c r="Y159" s="8">
        <v>3770.8437847394184</v>
      </c>
      <c r="Z159" s="24">
        <v>-1</v>
      </c>
    </row>
    <row r="160" spans="1:26" ht="16.5" x14ac:dyDescent="0.45">
      <c r="A160" s="5" t="s">
        <v>627</v>
      </c>
      <c r="B160" s="5" t="s">
        <v>628</v>
      </c>
      <c r="C160" s="5" t="s">
        <v>629</v>
      </c>
      <c r="D160" s="5" t="s">
        <v>254</v>
      </c>
      <c r="E160" s="5" t="s">
        <v>11769</v>
      </c>
      <c r="F160" s="5">
        <v>20</v>
      </c>
      <c r="G160" s="5">
        <v>7</v>
      </c>
      <c r="H160" s="5">
        <v>4</v>
      </c>
      <c r="I160" s="5">
        <v>3</v>
      </c>
      <c r="J160" s="5" t="s">
        <v>630</v>
      </c>
      <c r="K160" s="17">
        <v>742</v>
      </c>
      <c r="L160" s="6">
        <v>0.43426980410999999</v>
      </c>
      <c r="M160" s="6">
        <v>1.3501829058000001</v>
      </c>
      <c r="N160" s="6">
        <v>1.7723016752</v>
      </c>
      <c r="O160" s="6">
        <v>11.7059582428</v>
      </c>
      <c r="P160" s="6">
        <v>-7.3109896624999999</v>
      </c>
      <c r="Q160" s="6">
        <v>-0.74069469860000003</v>
      </c>
      <c r="R160" s="7">
        <v>1.2180912938999999</v>
      </c>
      <c r="S160" s="8">
        <v>9.6586080172835551</v>
      </c>
      <c r="T160" s="6">
        <v>413.92757698499997</v>
      </c>
      <c r="U160" s="6">
        <v>288.49878374910003</v>
      </c>
      <c r="V160" s="6">
        <v>23.234276545</v>
      </c>
      <c r="W160" s="6">
        <v>-31.5541272068</v>
      </c>
      <c r="X160" s="7">
        <v>93.392977695766675</v>
      </c>
      <c r="Y160" s="8">
        <v>171.17286281186122</v>
      </c>
      <c r="Z160" s="24">
        <v>1</v>
      </c>
    </row>
    <row r="161" spans="1:26" ht="16.5" x14ac:dyDescent="0.45">
      <c r="A161" s="5" t="s">
        <v>631</v>
      </c>
      <c r="B161" s="5" t="s">
        <v>632</v>
      </c>
      <c r="C161" s="5" t="s">
        <v>633</v>
      </c>
      <c r="D161" s="5" t="s">
        <v>634</v>
      </c>
      <c r="E161" s="5" t="s">
        <v>11766</v>
      </c>
      <c r="F161" s="5">
        <v>17</v>
      </c>
      <c r="G161" s="5">
        <v>11</v>
      </c>
      <c r="H161" s="5">
        <v>2</v>
      </c>
      <c r="I161" s="5">
        <v>2</v>
      </c>
      <c r="J161" s="5" t="s">
        <v>635</v>
      </c>
      <c r="K161" s="17">
        <v>6052</v>
      </c>
      <c r="L161" s="6">
        <v>6.45833788866</v>
      </c>
      <c r="M161" s="6">
        <v>2.0971732966999999</v>
      </c>
      <c r="N161" s="6">
        <v>-5.3768436111</v>
      </c>
      <c r="O161" s="6">
        <v>5.4254139953999996</v>
      </c>
      <c r="P161" s="6">
        <v>7.7921990959</v>
      </c>
      <c r="Q161" s="6">
        <v>14.9957664499</v>
      </c>
      <c r="R161" s="7">
        <v>9.4044598470666667</v>
      </c>
      <c r="S161" s="8">
        <v>4.9847216645619179</v>
      </c>
      <c r="T161" s="6">
        <v>53.609740427699997</v>
      </c>
      <c r="U161" s="6">
        <v>740.55513824479999</v>
      </c>
      <c r="V161" s="6">
        <v>-67.517928389700003</v>
      </c>
      <c r="W161" s="6">
        <v>16.7181486904</v>
      </c>
      <c r="X161" s="7">
        <v>229.91845284849998</v>
      </c>
      <c r="Y161" s="8">
        <v>444.22550301040923</v>
      </c>
      <c r="Z161" s="24">
        <v>1</v>
      </c>
    </row>
    <row r="162" spans="1:26" ht="16.5" x14ac:dyDescent="0.45">
      <c r="A162" s="5" t="s">
        <v>636</v>
      </c>
      <c r="B162" s="5" t="s">
        <v>637</v>
      </c>
      <c r="C162" s="5" t="s">
        <v>638</v>
      </c>
      <c r="D162" s="5" t="s">
        <v>263</v>
      </c>
      <c r="E162" s="5" t="s">
        <v>11765</v>
      </c>
      <c r="F162" s="5">
        <v>16</v>
      </c>
      <c r="G162" s="5">
        <v>9</v>
      </c>
      <c r="H162" s="5">
        <v>1</v>
      </c>
      <c r="I162" s="5">
        <v>3</v>
      </c>
      <c r="J162" s="5" t="s">
        <v>639</v>
      </c>
      <c r="K162" s="17">
        <v>1336</v>
      </c>
      <c r="L162" s="6">
        <v>0.31503445749999998</v>
      </c>
      <c r="M162" s="6">
        <v>13.4722751272</v>
      </c>
      <c r="N162" s="6">
        <v>69.545630301100005</v>
      </c>
      <c r="O162" s="6">
        <v>-12.6793546608</v>
      </c>
      <c r="P162" s="6">
        <v>9.3367552807000003</v>
      </c>
      <c r="Q162" s="6">
        <v>16.5417875244</v>
      </c>
      <c r="R162" s="7">
        <v>4.3997293814333336</v>
      </c>
      <c r="S162" s="8">
        <v>15.223319486874114</v>
      </c>
      <c r="T162" s="6">
        <v>211.1625379951</v>
      </c>
      <c r="U162" s="6">
        <v>-46.462862270400002</v>
      </c>
      <c r="V162" s="6">
        <v>55.960084379000001</v>
      </c>
      <c r="W162" s="6">
        <v>-48.7200113918</v>
      </c>
      <c r="X162" s="7">
        <v>-13.074263094400001</v>
      </c>
      <c r="Y162" s="8">
        <v>59.796149782805045</v>
      </c>
      <c r="Z162" s="24">
        <v>-1</v>
      </c>
    </row>
    <row r="163" spans="1:26" ht="16.5" x14ac:dyDescent="0.45">
      <c r="A163" s="5" t="s">
        <v>640</v>
      </c>
      <c r="B163" s="5" t="s">
        <v>641</v>
      </c>
      <c r="C163" s="5" t="s">
        <v>642</v>
      </c>
      <c r="D163" s="5" t="s">
        <v>435</v>
      </c>
      <c r="E163" s="5" t="s">
        <v>11764</v>
      </c>
      <c r="F163" s="5">
        <v>15</v>
      </c>
      <c r="G163" s="5">
        <v>8</v>
      </c>
      <c r="H163" s="5">
        <v>2</v>
      </c>
      <c r="I163" s="5">
        <v>3</v>
      </c>
      <c r="J163" s="5" t="s">
        <v>643</v>
      </c>
      <c r="K163" s="17">
        <v>1824</v>
      </c>
      <c r="L163" s="6">
        <v>5.0110853186300002</v>
      </c>
      <c r="M163" s="6">
        <v>18.066083672600001</v>
      </c>
      <c r="N163" s="6">
        <v>-0.51397365490000002</v>
      </c>
      <c r="O163" s="6">
        <v>5.8654041719999999</v>
      </c>
      <c r="P163" s="6">
        <v>32.248148547600003</v>
      </c>
      <c r="Q163" s="6">
        <v>31.4447498999</v>
      </c>
      <c r="R163" s="7">
        <v>23.186100873166666</v>
      </c>
      <c r="S163" s="8">
        <v>15.005541076786804</v>
      </c>
      <c r="T163" s="6">
        <v>5.8360201783000001</v>
      </c>
      <c r="U163" s="6">
        <v>12.5998357046</v>
      </c>
      <c r="V163" s="6">
        <v>14.3322023104</v>
      </c>
      <c r="W163" s="6">
        <v>19.0493359062</v>
      </c>
      <c r="X163" s="7">
        <v>15.327124640400001</v>
      </c>
      <c r="Y163" s="8">
        <v>3.3378759780224048</v>
      </c>
      <c r="Z163" s="24">
        <v>1</v>
      </c>
    </row>
    <row r="164" spans="1:26" ht="16.5" x14ac:dyDescent="0.45">
      <c r="A164" s="5" t="s">
        <v>644</v>
      </c>
      <c r="B164" s="5" t="s">
        <v>645</v>
      </c>
      <c r="C164" s="5" t="s">
        <v>646</v>
      </c>
      <c r="D164" s="5" t="s">
        <v>474</v>
      </c>
      <c r="E164" s="5" t="s">
        <v>11761</v>
      </c>
      <c r="F164" s="5">
        <v>12</v>
      </c>
      <c r="G164" s="5">
        <v>6</v>
      </c>
      <c r="H164" s="5">
        <v>2</v>
      </c>
      <c r="I164" s="5">
        <v>1</v>
      </c>
      <c r="J164" s="5" t="s">
        <v>647</v>
      </c>
      <c r="K164" s="17">
        <v>1127</v>
      </c>
      <c r="L164" s="6">
        <v>0.96639721659</v>
      </c>
      <c r="M164" s="6">
        <v>1.8696566328999999</v>
      </c>
      <c r="N164" s="6">
        <v>3.3106318634999998</v>
      </c>
      <c r="O164" s="6">
        <v>27.718011565200001</v>
      </c>
      <c r="P164" s="6">
        <v>30.159630462199999</v>
      </c>
      <c r="Q164" s="6">
        <v>-26.859875803000001</v>
      </c>
      <c r="R164" s="7">
        <v>10.339255408133333</v>
      </c>
      <c r="S164" s="8">
        <v>32.238515751456092</v>
      </c>
      <c r="T164" s="6">
        <v>-42.4806258662</v>
      </c>
      <c r="U164" s="6">
        <v>-1763.5898068839999</v>
      </c>
      <c r="V164" s="6">
        <v>-160.1673728561</v>
      </c>
      <c r="W164" s="6">
        <v>75.162150331000007</v>
      </c>
      <c r="X164" s="7">
        <v>-616.19834313636659</v>
      </c>
      <c r="Y164" s="8">
        <v>1000.6124996378816</v>
      </c>
      <c r="Z164" s="24">
        <v>-1</v>
      </c>
    </row>
    <row r="165" spans="1:26" ht="16.5" x14ac:dyDescent="0.45">
      <c r="A165" s="5" t="s">
        <v>648</v>
      </c>
      <c r="B165" s="5" t="s">
        <v>649</v>
      </c>
      <c r="C165" s="5" t="s">
        <v>650</v>
      </c>
      <c r="D165" s="5" t="s">
        <v>254</v>
      </c>
      <c r="E165" s="5" t="s">
        <v>11764</v>
      </c>
      <c r="F165" s="5">
        <v>15</v>
      </c>
      <c r="G165" s="5">
        <v>8</v>
      </c>
      <c r="H165" s="5">
        <v>2</v>
      </c>
      <c r="I165" s="5">
        <v>3</v>
      </c>
      <c r="J165" s="5" t="s">
        <v>651</v>
      </c>
      <c r="K165" s="17">
        <v>1090</v>
      </c>
      <c r="L165" s="6">
        <v>1.0379575430400001</v>
      </c>
      <c r="M165" s="6">
        <v>4.1905505866999997</v>
      </c>
      <c r="N165" s="6">
        <v>64.503215664199999</v>
      </c>
      <c r="O165" s="6">
        <v>22.879273930099998</v>
      </c>
      <c r="P165" s="6">
        <v>18.194896441800001</v>
      </c>
      <c r="Q165" s="6">
        <v>-2.5485003530000001</v>
      </c>
      <c r="R165" s="7">
        <v>12.841890006299998</v>
      </c>
      <c r="S165" s="8">
        <v>13.532698720948042</v>
      </c>
      <c r="T165" s="6">
        <v>123.3397236901</v>
      </c>
      <c r="U165" s="6">
        <v>-3.0075136851000002</v>
      </c>
      <c r="V165" s="6">
        <v>32.873612847899999</v>
      </c>
      <c r="W165" s="6">
        <v>-15.8782698648</v>
      </c>
      <c r="X165" s="7">
        <v>4.6626097659999992</v>
      </c>
      <c r="Y165" s="8">
        <v>25.264789971906552</v>
      </c>
      <c r="Z165" s="24">
        <v>1</v>
      </c>
    </row>
    <row r="166" spans="1:26" ht="16.5" x14ac:dyDescent="0.45">
      <c r="A166" s="5" t="s">
        <v>652</v>
      </c>
      <c r="B166" s="5" t="s">
        <v>653</v>
      </c>
      <c r="C166" s="5" t="s">
        <v>654</v>
      </c>
      <c r="D166" s="5" t="s">
        <v>567</v>
      </c>
      <c r="E166" s="5" t="s">
        <v>11756</v>
      </c>
      <c r="F166" s="5">
        <v>6</v>
      </c>
      <c r="G166" s="5">
        <v>11</v>
      </c>
      <c r="H166" s="5">
        <v>2</v>
      </c>
      <c r="I166" s="5">
        <v>2</v>
      </c>
      <c r="J166" s="5" t="s">
        <v>655</v>
      </c>
      <c r="K166" s="17">
        <v>1335</v>
      </c>
      <c r="L166" s="6">
        <v>0.31123389522</v>
      </c>
      <c r="M166" s="6">
        <v>-104.1104217685</v>
      </c>
      <c r="N166" s="6">
        <v>-28.0080670372</v>
      </c>
      <c r="O166" s="6">
        <v>-34.162437302900003</v>
      </c>
      <c r="P166" s="6">
        <v>-14.7098589356</v>
      </c>
      <c r="Q166" s="6">
        <v>43.283945084899997</v>
      </c>
      <c r="R166" s="7">
        <v>-1.8627837178666671</v>
      </c>
      <c r="S166" s="8">
        <v>40.289837955456065</v>
      </c>
      <c r="T166" s="6">
        <v>-233.60732786969999</v>
      </c>
      <c r="U166" s="6">
        <v>104.1498948694</v>
      </c>
      <c r="V166" s="6">
        <v>-1414.2519156173</v>
      </c>
      <c r="W166" s="6">
        <v>49.836939954800002</v>
      </c>
      <c r="X166" s="7">
        <v>-420.08836026436666</v>
      </c>
      <c r="Y166" s="8">
        <v>861.39906858660913</v>
      </c>
      <c r="Z166" s="24">
        <v>0</v>
      </c>
    </row>
    <row r="167" spans="1:26" ht="16.5" x14ac:dyDescent="0.45">
      <c r="A167" s="5" t="s">
        <v>656</v>
      </c>
      <c r="B167" s="5" t="s">
        <v>657</v>
      </c>
      <c r="C167" s="5" t="s">
        <v>658</v>
      </c>
      <c r="D167" s="5" t="s">
        <v>249</v>
      </c>
      <c r="E167" s="5" t="s">
        <v>11778</v>
      </c>
      <c r="F167" s="5">
        <v>29</v>
      </c>
      <c r="G167" s="5">
        <v>5</v>
      </c>
      <c r="H167" s="5">
        <v>3</v>
      </c>
      <c r="I167" s="5">
        <v>3</v>
      </c>
      <c r="J167" s="5" t="s">
        <v>659</v>
      </c>
      <c r="K167" s="17">
        <v>9681</v>
      </c>
      <c r="L167" s="6">
        <v>10.41696158423</v>
      </c>
      <c r="M167" s="6">
        <v>20.7143376396</v>
      </c>
      <c r="N167" s="6">
        <v>19.926240887300001</v>
      </c>
      <c r="O167" s="6">
        <v>-1.1989777327</v>
      </c>
      <c r="P167" s="6">
        <v>28.9325987189</v>
      </c>
      <c r="Q167" s="6">
        <v>25.949155764699999</v>
      </c>
      <c r="R167" s="7">
        <v>17.894258916966667</v>
      </c>
      <c r="S167" s="8">
        <v>16.602379265797182</v>
      </c>
      <c r="T167" s="6">
        <v>23.946674830999999</v>
      </c>
      <c r="U167" s="6">
        <v>-14.3625800095</v>
      </c>
      <c r="V167" s="6">
        <v>28.488923803599999</v>
      </c>
      <c r="W167" s="6">
        <v>36.957875236699998</v>
      </c>
      <c r="X167" s="7">
        <v>17.028073010266667</v>
      </c>
      <c r="Y167" s="8">
        <v>27.512917099965811</v>
      </c>
      <c r="Z167" s="24">
        <v>1</v>
      </c>
    </row>
    <row r="168" spans="1:26" ht="16.5" x14ac:dyDescent="0.45">
      <c r="A168" s="5" t="s">
        <v>660</v>
      </c>
      <c r="B168" s="5" t="s">
        <v>661</v>
      </c>
      <c r="C168" s="5" t="s">
        <v>662</v>
      </c>
      <c r="D168" s="5" t="s">
        <v>176</v>
      </c>
      <c r="E168" s="5" t="s">
        <v>11765</v>
      </c>
      <c r="F168" s="5">
        <v>16</v>
      </c>
      <c r="G168" s="5">
        <v>9</v>
      </c>
      <c r="H168" s="5">
        <v>1</v>
      </c>
      <c r="I168" s="5">
        <v>3</v>
      </c>
      <c r="J168" s="5" t="s">
        <v>663</v>
      </c>
      <c r="K168" s="17">
        <v>7826</v>
      </c>
      <c r="L168" s="6">
        <v>8.2201028984800004</v>
      </c>
      <c r="M168" s="6">
        <v>2.0734583648</v>
      </c>
      <c r="N168" s="6">
        <v>10.0923067881</v>
      </c>
      <c r="O168" s="6">
        <v>-10.1671296967</v>
      </c>
      <c r="P168" s="6">
        <v>10.302364196999999</v>
      </c>
      <c r="Q168" s="6">
        <v>8.1499766623000003</v>
      </c>
      <c r="R168" s="7">
        <v>2.7617370541999997</v>
      </c>
      <c r="S168" s="8">
        <v>11.248328303431521</v>
      </c>
      <c r="T168" s="6">
        <v>-15.3591864744</v>
      </c>
      <c r="U168" s="6">
        <v>-93.6473395907</v>
      </c>
      <c r="V168" s="6">
        <v>781.47257082750002</v>
      </c>
      <c r="W168" s="6">
        <v>274.10189803510002</v>
      </c>
      <c r="X168" s="7">
        <v>320.64237642396671</v>
      </c>
      <c r="Y168" s="8">
        <v>439.41236498201545</v>
      </c>
      <c r="Z168" s="24">
        <v>1</v>
      </c>
    </row>
    <row r="169" spans="1:26" ht="16.5" x14ac:dyDescent="0.45">
      <c r="A169" s="5" t="s">
        <v>664</v>
      </c>
      <c r="B169" s="5" t="s">
        <v>665</v>
      </c>
      <c r="C169" s="5" t="s">
        <v>666</v>
      </c>
      <c r="D169" s="5" t="s">
        <v>254</v>
      </c>
      <c r="E169" s="5" t="s">
        <v>11754</v>
      </c>
      <c r="F169" s="5">
        <v>4</v>
      </c>
      <c r="G169" s="5">
        <v>8</v>
      </c>
      <c r="H169" s="5">
        <v>2</v>
      </c>
      <c r="I169" s="5">
        <v>3</v>
      </c>
      <c r="J169" s="5" t="s">
        <v>667</v>
      </c>
      <c r="K169" s="17">
        <v>3912</v>
      </c>
      <c r="L169" s="6">
        <v>4.8380249580100001</v>
      </c>
      <c r="M169" s="6">
        <v>22.747549854999999</v>
      </c>
      <c r="N169" s="6">
        <v>16.308463120799999</v>
      </c>
      <c r="O169" s="6">
        <v>11.008403744600001</v>
      </c>
      <c r="P169" s="6">
        <v>25.289855268099998</v>
      </c>
      <c r="Q169" s="6">
        <v>13.016217854300001</v>
      </c>
      <c r="R169" s="7">
        <v>16.438158955666669</v>
      </c>
      <c r="S169" s="8">
        <v>7.7312499041511327</v>
      </c>
      <c r="T169" s="6">
        <v>9.1023883998000006</v>
      </c>
      <c r="U169" s="6">
        <v>20.229622610300002</v>
      </c>
      <c r="V169" s="6">
        <v>14.2344111989</v>
      </c>
      <c r="W169" s="6">
        <v>12.0338450692</v>
      </c>
      <c r="X169" s="7">
        <v>15.499292959466667</v>
      </c>
      <c r="Y169" s="8">
        <v>4.2417728342004031</v>
      </c>
      <c r="Z169" s="24">
        <v>1</v>
      </c>
    </row>
    <row r="170" spans="1:26" ht="16.5" x14ac:dyDescent="0.45">
      <c r="A170" s="5" t="s">
        <v>668</v>
      </c>
      <c r="B170" s="5" t="s">
        <v>669</v>
      </c>
      <c r="C170" s="5" t="s">
        <v>670</v>
      </c>
      <c r="D170" s="5" t="s">
        <v>288</v>
      </c>
      <c r="E170" s="5" t="s">
        <v>11766</v>
      </c>
      <c r="F170" s="5">
        <v>17</v>
      </c>
      <c r="G170" s="5">
        <v>11</v>
      </c>
      <c r="H170" s="5">
        <v>2</v>
      </c>
      <c r="I170" s="5">
        <v>2</v>
      </c>
      <c r="J170" s="5" t="s">
        <v>671</v>
      </c>
      <c r="K170" s="17">
        <v>4648</v>
      </c>
      <c r="L170" s="6">
        <v>4.1237897310599996</v>
      </c>
      <c r="M170" s="6">
        <v>-7.5541272619999997</v>
      </c>
      <c r="N170" s="6">
        <v>10.102358922100001</v>
      </c>
      <c r="O170" s="6">
        <v>7.1994864613000003</v>
      </c>
      <c r="P170" s="6">
        <v>-11.223618206699999</v>
      </c>
      <c r="Q170" s="6">
        <v>-0.35987224540000001</v>
      </c>
      <c r="R170" s="7">
        <v>-1.4613346635999998</v>
      </c>
      <c r="S170" s="8">
        <v>9.2608104934746986</v>
      </c>
      <c r="T170" s="6">
        <v>-1178.6406940745001</v>
      </c>
      <c r="U170" s="6">
        <v>76.807463797500006</v>
      </c>
      <c r="V170" s="6">
        <v>-446.52175181109999</v>
      </c>
      <c r="W170" s="6">
        <v>-75.2169353333</v>
      </c>
      <c r="X170" s="7">
        <v>-148.31040778229999</v>
      </c>
      <c r="Y170" s="8">
        <v>269.2124788403533</v>
      </c>
      <c r="Z170" s="24">
        <v>0</v>
      </c>
    </row>
    <row r="171" spans="1:26" ht="16.5" x14ac:dyDescent="0.45">
      <c r="A171" s="5" t="s">
        <v>672</v>
      </c>
      <c r="B171" s="5" t="s">
        <v>673</v>
      </c>
      <c r="C171" s="5" t="s">
        <v>674</v>
      </c>
      <c r="D171" s="5" t="s">
        <v>268</v>
      </c>
      <c r="E171" s="5" t="s">
        <v>11764</v>
      </c>
      <c r="F171" s="5">
        <v>15</v>
      </c>
      <c r="G171" s="5">
        <v>8</v>
      </c>
      <c r="H171" s="5">
        <v>2</v>
      </c>
      <c r="I171" s="5">
        <v>3</v>
      </c>
      <c r="J171" s="5" t="s">
        <v>675</v>
      </c>
      <c r="K171" s="17">
        <v>4540</v>
      </c>
      <c r="L171" s="6">
        <v>13.96372282486</v>
      </c>
      <c r="M171" s="6">
        <v>6.4097765051</v>
      </c>
      <c r="N171" s="6">
        <v>-8.9894996199999994E-2</v>
      </c>
      <c r="O171" s="6">
        <v>1.8306314114</v>
      </c>
      <c r="P171" s="6">
        <v>-2.1438965504</v>
      </c>
      <c r="Q171" s="6">
        <v>21.7077787128</v>
      </c>
      <c r="R171" s="7">
        <v>7.1315045246000004</v>
      </c>
      <c r="S171" s="8">
        <v>12.778890602746847</v>
      </c>
      <c r="T171" s="6">
        <v>35.275674160299999</v>
      </c>
      <c r="U171" s="6">
        <v>34.847297224199998</v>
      </c>
      <c r="V171" s="6">
        <v>-313.98768546859998</v>
      </c>
      <c r="W171" s="6">
        <v>105.49286162609999</v>
      </c>
      <c r="X171" s="7">
        <v>-57.882508872766657</v>
      </c>
      <c r="Y171" s="8">
        <v>224.58872423121107</v>
      </c>
      <c r="Z171" s="24">
        <v>-1</v>
      </c>
    </row>
    <row r="172" spans="1:26" ht="16.5" x14ac:dyDescent="0.45">
      <c r="A172" s="5" t="s">
        <v>676</v>
      </c>
      <c r="B172" s="5" t="s">
        <v>677</v>
      </c>
      <c r="C172" s="5" t="s">
        <v>678</v>
      </c>
      <c r="D172" s="5" t="s">
        <v>240</v>
      </c>
      <c r="E172" s="5" t="s">
        <v>11764</v>
      </c>
      <c r="F172" s="5">
        <v>15</v>
      </c>
      <c r="G172" s="5">
        <v>8</v>
      </c>
      <c r="H172" s="5">
        <v>2</v>
      </c>
      <c r="I172" s="5">
        <v>3</v>
      </c>
      <c r="J172" s="5" t="s">
        <v>679</v>
      </c>
      <c r="K172" s="17">
        <v>4962</v>
      </c>
      <c r="L172" s="6">
        <v>4.3062462178300001</v>
      </c>
      <c r="M172" s="6">
        <v>9.4026985663999998</v>
      </c>
      <c r="N172" s="6">
        <v>25.60842044</v>
      </c>
      <c r="O172" s="6">
        <v>15.1646422888</v>
      </c>
      <c r="P172" s="6">
        <v>-20.026895486899999</v>
      </c>
      <c r="Q172" s="6">
        <v>-3.3113947424000001</v>
      </c>
      <c r="R172" s="7">
        <v>-2.7245493135000003</v>
      </c>
      <c r="S172" s="8">
        <v>17.603106925275878</v>
      </c>
      <c r="T172" s="6">
        <v>27.7918574292</v>
      </c>
      <c r="U172" s="6">
        <v>-45.793780430200002</v>
      </c>
      <c r="V172" s="6">
        <v>-81.710991255400003</v>
      </c>
      <c r="W172" s="6">
        <v>-310.01004026409998</v>
      </c>
      <c r="X172" s="7">
        <v>-145.83827064990001</v>
      </c>
      <c r="Y172" s="8">
        <v>143.30662567396854</v>
      </c>
      <c r="Z172" s="24">
        <v>0</v>
      </c>
    </row>
    <row r="173" spans="1:26" ht="16.5" x14ac:dyDescent="0.45">
      <c r="A173" s="5" t="s">
        <v>680</v>
      </c>
      <c r="B173" s="5" t="s">
        <v>681</v>
      </c>
      <c r="C173" s="5" t="s">
        <v>682</v>
      </c>
      <c r="D173" s="5" t="s">
        <v>33</v>
      </c>
      <c r="E173" s="5" t="s">
        <v>11768</v>
      </c>
      <c r="F173" s="5">
        <v>19</v>
      </c>
      <c r="G173" s="5">
        <v>4</v>
      </c>
      <c r="H173" s="5">
        <v>2</v>
      </c>
      <c r="I173" s="5">
        <v>2</v>
      </c>
      <c r="J173" s="5" t="s">
        <v>683</v>
      </c>
      <c r="K173" s="17">
        <v>1380</v>
      </c>
      <c r="L173" s="6">
        <v>2.9006866844600001</v>
      </c>
      <c r="M173" s="6">
        <v>19.306597436400001</v>
      </c>
      <c r="N173" s="6">
        <v>20.770356229600001</v>
      </c>
      <c r="O173" s="6">
        <v>-43.538295557600001</v>
      </c>
      <c r="P173" s="6">
        <v>1.42377662E-2</v>
      </c>
      <c r="Q173" s="6">
        <v>14.725141146</v>
      </c>
      <c r="R173" s="7">
        <v>-9.5996388818000025</v>
      </c>
      <c r="S173" s="8">
        <v>30.29813496373697</v>
      </c>
      <c r="T173" s="6">
        <v>0.45555263369999999</v>
      </c>
      <c r="U173" s="6">
        <v>-26.1929854909</v>
      </c>
      <c r="V173" s="6">
        <v>43.916472985600002</v>
      </c>
      <c r="W173" s="6">
        <v>-15.0737290195</v>
      </c>
      <c r="X173" s="7">
        <v>0.88325282506666747</v>
      </c>
      <c r="Y173" s="8">
        <v>37.680273276051118</v>
      </c>
      <c r="Z173" s="24">
        <v>-1</v>
      </c>
    </row>
    <row r="174" spans="1:26" ht="16.5" x14ac:dyDescent="0.45">
      <c r="A174" s="5" t="s">
        <v>684</v>
      </c>
      <c r="B174" s="5" t="s">
        <v>685</v>
      </c>
      <c r="C174" s="5" t="s">
        <v>686</v>
      </c>
      <c r="D174" s="5" t="s">
        <v>33</v>
      </c>
      <c r="E174" s="5" t="s">
        <v>11754</v>
      </c>
      <c r="F174" s="5">
        <v>4</v>
      </c>
      <c r="G174" s="5">
        <v>8</v>
      </c>
      <c r="H174" s="5">
        <v>2</v>
      </c>
      <c r="I174" s="5">
        <v>3</v>
      </c>
      <c r="J174" s="5" t="s">
        <v>687</v>
      </c>
      <c r="K174" s="17">
        <v>1795</v>
      </c>
      <c r="L174" s="6">
        <v>1.89855196195</v>
      </c>
      <c r="M174" s="6">
        <v>2.6535372384000002</v>
      </c>
      <c r="N174" s="6">
        <v>8.3511277866999993</v>
      </c>
      <c r="O174" s="6">
        <v>-0.60522978719999998</v>
      </c>
      <c r="P174" s="6">
        <v>-3.9656304420000001</v>
      </c>
      <c r="Q174" s="6">
        <v>-3.2494895852000001</v>
      </c>
      <c r="R174" s="7">
        <v>-2.6067832714666666</v>
      </c>
      <c r="S174" s="8">
        <v>1.7699934165074136</v>
      </c>
      <c r="T174" s="6">
        <v>-58.792583067800003</v>
      </c>
      <c r="U174" s="6">
        <v>-62.799395812299998</v>
      </c>
      <c r="V174" s="6">
        <v>91.317474878499993</v>
      </c>
      <c r="W174" s="6">
        <v>1.49878624E-2</v>
      </c>
      <c r="X174" s="7">
        <v>9.5110223095333328</v>
      </c>
      <c r="Y174" s="8">
        <v>77.496022224028053</v>
      </c>
      <c r="Z174" s="24">
        <v>-1</v>
      </c>
    </row>
    <row r="175" spans="1:26" ht="16.5" x14ac:dyDescent="0.45">
      <c r="A175" s="5" t="s">
        <v>688</v>
      </c>
      <c r="B175" s="5" t="s">
        <v>689</v>
      </c>
      <c r="C175" s="5" t="s">
        <v>690</v>
      </c>
      <c r="D175" s="5" t="s">
        <v>259</v>
      </c>
      <c r="E175" s="5" t="s">
        <v>11771</v>
      </c>
      <c r="F175" s="5">
        <v>22</v>
      </c>
      <c r="G175" s="5">
        <v>7</v>
      </c>
      <c r="H175" s="5">
        <v>4</v>
      </c>
      <c r="I175" s="5">
        <v>3</v>
      </c>
      <c r="J175" s="5" t="s">
        <v>679</v>
      </c>
      <c r="K175" s="17">
        <v>2797</v>
      </c>
      <c r="L175" s="6">
        <v>1.8220623325500001</v>
      </c>
      <c r="M175" s="6">
        <v>3.1772108207</v>
      </c>
      <c r="N175" s="6">
        <v>4.1479968255999999</v>
      </c>
      <c r="O175" s="6">
        <v>-8.5442272094000007</v>
      </c>
      <c r="P175" s="6">
        <v>17.9276144701</v>
      </c>
      <c r="Q175" s="6">
        <v>-8.0457792739999991</v>
      </c>
      <c r="R175" s="7">
        <v>0.44586932890000003</v>
      </c>
      <c r="S175" s="8">
        <v>15.141686579522062</v>
      </c>
      <c r="T175" s="6">
        <v>-62.507642385300002</v>
      </c>
      <c r="U175" s="6">
        <v>-741.12584185469996</v>
      </c>
      <c r="V175" s="6">
        <v>134.71134744689999</v>
      </c>
      <c r="W175" s="6">
        <v>-25.662414179700001</v>
      </c>
      <c r="X175" s="7">
        <v>-210.69230286250001</v>
      </c>
      <c r="Y175" s="8">
        <v>466.31506550872734</v>
      </c>
      <c r="Z175" s="24">
        <v>-1</v>
      </c>
    </row>
    <row r="176" spans="1:26" ht="16.5" x14ac:dyDescent="0.45">
      <c r="A176" s="5" t="s">
        <v>691</v>
      </c>
      <c r="B176" s="5" t="s">
        <v>692</v>
      </c>
      <c r="C176" s="5" t="s">
        <v>693</v>
      </c>
      <c r="D176" s="5" t="s">
        <v>479</v>
      </c>
      <c r="E176" s="5" t="s">
        <v>11752</v>
      </c>
      <c r="F176" s="5">
        <v>2</v>
      </c>
      <c r="G176" s="5">
        <v>2</v>
      </c>
      <c r="H176" s="5">
        <v>0</v>
      </c>
      <c r="I176" s="5">
        <v>3</v>
      </c>
      <c r="J176" s="5" t="s">
        <v>694</v>
      </c>
      <c r="K176" s="17">
        <v>109</v>
      </c>
      <c r="L176" s="6">
        <v>0.24277399999999999</v>
      </c>
      <c r="M176" s="6">
        <v>-26.9596414773</v>
      </c>
      <c r="N176" s="6">
        <v>-15.9512409598</v>
      </c>
      <c r="O176" s="6">
        <v>134.85290650740001</v>
      </c>
      <c r="P176" s="6">
        <v>-0.45736784419999998</v>
      </c>
      <c r="Q176" s="6">
        <v>-32.835640929500002</v>
      </c>
      <c r="R176" s="7">
        <v>33.853299244566664</v>
      </c>
      <c r="S176" s="8">
        <v>88.953800607008901</v>
      </c>
      <c r="T176" s="6">
        <v>-177.24472454330001</v>
      </c>
      <c r="U176" s="6">
        <v>276.3302673819</v>
      </c>
      <c r="V176" s="6">
        <v>-28.243619388100001</v>
      </c>
      <c r="W176" s="6">
        <v>-561.7976792659</v>
      </c>
      <c r="X176" s="7">
        <v>-104.57034375736667</v>
      </c>
      <c r="Y176" s="8">
        <v>424.24514184339324</v>
      </c>
      <c r="Z176" s="24">
        <v>-1</v>
      </c>
    </row>
    <row r="177" spans="1:26" ht="16.5" x14ac:dyDescent="0.45">
      <c r="A177" s="5" t="s">
        <v>695</v>
      </c>
      <c r="B177" s="5" t="s">
        <v>696</v>
      </c>
      <c r="C177" s="5" t="s">
        <v>697</v>
      </c>
      <c r="D177" s="5" t="s">
        <v>33</v>
      </c>
      <c r="E177" s="5" t="s">
        <v>11752</v>
      </c>
      <c r="F177" s="5">
        <v>2</v>
      </c>
      <c r="G177" s="5">
        <v>2</v>
      </c>
      <c r="H177" s="5">
        <v>0</v>
      </c>
      <c r="I177" s="5">
        <v>3</v>
      </c>
      <c r="J177" s="5" t="s">
        <v>698</v>
      </c>
      <c r="K177" s="17">
        <v>195</v>
      </c>
      <c r="L177" s="6">
        <v>0.54790825504999996</v>
      </c>
      <c r="M177" s="6">
        <v>4.7046267148999998</v>
      </c>
      <c r="N177" s="6">
        <v>1757.778169656</v>
      </c>
      <c r="O177" s="6">
        <v>-80.617612799</v>
      </c>
      <c r="P177" s="6">
        <v>638.8544371529</v>
      </c>
      <c r="Q177" s="6">
        <v>-45.478230472900002</v>
      </c>
      <c r="R177" s="7">
        <v>170.91953129366667</v>
      </c>
      <c r="S177" s="8">
        <v>405.62421172642314</v>
      </c>
      <c r="T177" s="6">
        <v>141.85253886749999</v>
      </c>
      <c r="U177" s="6">
        <v>-1288.0912211351999</v>
      </c>
      <c r="V177" s="6">
        <v>-22.6685057999</v>
      </c>
      <c r="W177" s="6">
        <v>22.0563019758</v>
      </c>
      <c r="X177" s="7">
        <v>-429.5678083197667</v>
      </c>
      <c r="Y177" s="8">
        <v>743.83930715702127</v>
      </c>
      <c r="Z177" s="24">
        <v>-1</v>
      </c>
    </row>
    <row r="178" spans="1:26" ht="16.5" x14ac:dyDescent="0.45">
      <c r="A178" s="5" t="s">
        <v>699</v>
      </c>
      <c r="B178" s="5" t="s">
        <v>700</v>
      </c>
      <c r="C178" s="5" t="s">
        <v>701</v>
      </c>
      <c r="D178" s="5" t="s">
        <v>440</v>
      </c>
      <c r="E178" s="5" t="s">
        <v>11774</v>
      </c>
      <c r="F178" s="5">
        <v>25</v>
      </c>
      <c r="G178" s="5">
        <v>10</v>
      </c>
      <c r="H178" s="5">
        <v>2</v>
      </c>
      <c r="I178" s="5">
        <v>3</v>
      </c>
      <c r="J178" s="5" t="s">
        <v>702</v>
      </c>
      <c r="K178" s="17">
        <v>691</v>
      </c>
      <c r="L178" s="6">
        <v>0.86392027340999999</v>
      </c>
      <c r="M178" s="6">
        <v>-3.7399235536000002</v>
      </c>
      <c r="N178" s="6">
        <v>-2.4754267992000001</v>
      </c>
      <c r="O178" s="6">
        <v>-65.347789560699994</v>
      </c>
      <c r="P178" s="6">
        <v>87.279681051799997</v>
      </c>
      <c r="Q178" s="6">
        <v>-29.369178085600002</v>
      </c>
      <c r="R178" s="7">
        <v>-2.4790955314999992</v>
      </c>
      <c r="S178" s="8">
        <v>79.787803586871107</v>
      </c>
      <c r="T178" s="6">
        <v>-137.38861972480001</v>
      </c>
      <c r="U178" s="6">
        <v>202.81835394500001</v>
      </c>
      <c r="V178" s="6">
        <v>-342.569437849</v>
      </c>
      <c r="W178" s="6">
        <v>-126.3206829672</v>
      </c>
      <c r="X178" s="7">
        <v>-88.690588957066666</v>
      </c>
      <c r="Y178" s="8">
        <v>274.63426377801528</v>
      </c>
      <c r="Z178" s="24">
        <v>0</v>
      </c>
    </row>
    <row r="179" spans="1:26" ht="16.5" x14ac:dyDescent="0.45">
      <c r="A179" s="5" t="s">
        <v>703</v>
      </c>
      <c r="B179" s="5" t="s">
        <v>704</v>
      </c>
      <c r="C179" s="5" t="s">
        <v>705</v>
      </c>
      <c r="D179" s="5" t="s">
        <v>293</v>
      </c>
      <c r="E179" s="5" t="s">
        <v>11768</v>
      </c>
      <c r="F179" s="5">
        <v>19</v>
      </c>
      <c r="G179" s="5">
        <v>4</v>
      </c>
      <c r="H179" s="5">
        <v>2</v>
      </c>
      <c r="I179" s="5">
        <v>2</v>
      </c>
      <c r="J179" s="5" t="s">
        <v>702</v>
      </c>
      <c r="K179" s="17">
        <v>2747</v>
      </c>
      <c r="L179" s="6">
        <v>4.76118362318</v>
      </c>
      <c r="M179" s="6">
        <v>2.2398440220000002</v>
      </c>
      <c r="N179" s="6">
        <v>-3.0076712885000001</v>
      </c>
      <c r="O179" s="6">
        <v>-0.35955145350000001</v>
      </c>
      <c r="P179" s="6">
        <v>3.664474743</v>
      </c>
      <c r="Q179" s="6">
        <v>35.750645875700002</v>
      </c>
      <c r="R179" s="7">
        <v>13.018523055066668</v>
      </c>
      <c r="S179" s="8">
        <v>19.789144818733288</v>
      </c>
      <c r="T179" s="6">
        <v>124.1216352177</v>
      </c>
      <c r="U179" s="6">
        <v>432.52401629000002</v>
      </c>
      <c r="V179" s="6">
        <v>-30.1604168197</v>
      </c>
      <c r="W179" s="6">
        <v>-23.5839200381</v>
      </c>
      <c r="X179" s="7">
        <v>126.25989314406667</v>
      </c>
      <c r="Y179" s="8">
        <v>265.25289333434267</v>
      </c>
      <c r="Z179" s="24">
        <v>1</v>
      </c>
    </row>
    <row r="180" spans="1:26" ht="16.5" x14ac:dyDescent="0.45">
      <c r="A180" s="5" t="s">
        <v>706</v>
      </c>
      <c r="B180" s="5" t="s">
        <v>707</v>
      </c>
      <c r="C180" s="5" t="s">
        <v>708</v>
      </c>
      <c r="D180" s="5" t="s">
        <v>363</v>
      </c>
      <c r="E180" s="5" t="s">
        <v>11777</v>
      </c>
      <c r="F180" s="5">
        <v>28</v>
      </c>
      <c r="G180" s="5">
        <v>5</v>
      </c>
      <c r="H180" s="5">
        <v>3</v>
      </c>
      <c r="I180" s="5">
        <v>3</v>
      </c>
      <c r="J180" s="5" t="s">
        <v>709</v>
      </c>
      <c r="K180" s="17">
        <v>3728</v>
      </c>
      <c r="L180" s="6">
        <v>3.1504044243</v>
      </c>
      <c r="M180" s="6">
        <v>3.9334679416</v>
      </c>
      <c r="N180" s="6">
        <v>9.0650768943000006</v>
      </c>
      <c r="O180" s="6">
        <v>-36.917809956399999</v>
      </c>
      <c r="P180" s="6">
        <v>-22.576513283600001</v>
      </c>
      <c r="Q180" s="6">
        <v>-14.6633808409</v>
      </c>
      <c r="R180" s="7">
        <v>-24.719234693633336</v>
      </c>
      <c r="S180" s="8">
        <v>11.280884056445432</v>
      </c>
      <c r="T180" s="6">
        <v>-3.2534681501999998</v>
      </c>
      <c r="U180" s="6">
        <v>-69.197338852800002</v>
      </c>
      <c r="V180" s="6">
        <v>-805.78611298470003</v>
      </c>
      <c r="W180" s="6">
        <v>-395.5433739293</v>
      </c>
      <c r="X180" s="7">
        <v>-423.50894192226673</v>
      </c>
      <c r="Y180" s="8">
        <v>369.08984040360792</v>
      </c>
      <c r="Z180" s="24">
        <v>0</v>
      </c>
    </row>
    <row r="181" spans="1:26" ht="16.5" x14ac:dyDescent="0.45">
      <c r="A181" s="5" t="s">
        <v>710</v>
      </c>
      <c r="B181" s="5" t="s">
        <v>711</v>
      </c>
      <c r="C181" s="5" t="s">
        <v>712</v>
      </c>
      <c r="D181" s="5" t="s">
        <v>272</v>
      </c>
      <c r="E181" s="5" t="s">
        <v>11772</v>
      </c>
      <c r="F181" s="5">
        <v>23</v>
      </c>
      <c r="G181" s="5">
        <v>1</v>
      </c>
      <c r="H181" s="5">
        <v>2</v>
      </c>
      <c r="I181" s="5">
        <v>3</v>
      </c>
      <c r="J181" s="5" t="s">
        <v>713</v>
      </c>
      <c r="K181" s="17">
        <v>4361</v>
      </c>
      <c r="L181" s="6">
        <v>33.125741696920002</v>
      </c>
      <c r="M181" s="6">
        <v>1915.9307898831</v>
      </c>
      <c r="N181" s="6">
        <v>26.649054987300001</v>
      </c>
      <c r="O181" s="6">
        <v>3.1150590792999999</v>
      </c>
      <c r="P181" s="6">
        <v>-9.8543167010000001</v>
      </c>
      <c r="Q181" s="6">
        <v>0.89056315080000004</v>
      </c>
      <c r="R181" s="7">
        <v>-1.9495648236333334</v>
      </c>
      <c r="S181" s="8">
        <v>6.9354828394299375</v>
      </c>
      <c r="T181" s="6">
        <v>6.1924879408000004</v>
      </c>
      <c r="U181" s="6">
        <v>-0.68851166019999999</v>
      </c>
      <c r="V181" s="6">
        <v>-23.3419100652</v>
      </c>
      <c r="W181" s="6">
        <v>-6.4903450082000003</v>
      </c>
      <c r="X181" s="7">
        <v>-10.1735889112</v>
      </c>
      <c r="Y181" s="8">
        <v>11.767277895106165</v>
      </c>
      <c r="Z181" s="24">
        <v>0</v>
      </c>
    </row>
    <row r="182" spans="1:26" ht="16.5" x14ac:dyDescent="0.45">
      <c r="A182" s="5" t="s">
        <v>714</v>
      </c>
      <c r="B182" s="5" t="s">
        <v>715</v>
      </c>
      <c r="C182" s="5" t="s">
        <v>716</v>
      </c>
      <c r="D182" s="5" t="s">
        <v>249</v>
      </c>
      <c r="E182" s="5" t="s">
        <v>11759</v>
      </c>
      <c r="F182" s="5">
        <v>9</v>
      </c>
      <c r="G182" s="5">
        <v>2</v>
      </c>
      <c r="H182" s="5">
        <v>3</v>
      </c>
      <c r="I182" s="5">
        <v>2</v>
      </c>
      <c r="J182" s="5" t="s">
        <v>717</v>
      </c>
      <c r="K182" s="17">
        <v>3812</v>
      </c>
      <c r="L182" s="6">
        <v>3.614279528</v>
      </c>
      <c r="M182" s="6">
        <v>0.30759490690000002</v>
      </c>
      <c r="N182" s="6">
        <v>16.9541004405</v>
      </c>
      <c r="O182" s="6">
        <v>8.1256577762000006</v>
      </c>
      <c r="P182" s="6">
        <v>24.197303782900001</v>
      </c>
      <c r="Q182" s="6">
        <v>13.0709392658</v>
      </c>
      <c r="R182" s="7">
        <v>15.131300274966668</v>
      </c>
      <c r="S182" s="8">
        <v>8.2315409831476725</v>
      </c>
      <c r="T182" s="6">
        <v>254.9620673462</v>
      </c>
      <c r="U182" s="6">
        <v>257.72437349500001</v>
      </c>
      <c r="V182" s="6">
        <v>-487.03329209089998</v>
      </c>
      <c r="W182" s="6">
        <v>46.1815664875</v>
      </c>
      <c r="X182" s="7">
        <v>-61.042450702799989</v>
      </c>
      <c r="Y182" s="8">
        <v>383.78214850232303</v>
      </c>
      <c r="Z182" s="24">
        <v>-1</v>
      </c>
    </row>
    <row r="183" spans="1:26" ht="16.5" x14ac:dyDescent="0.45">
      <c r="A183" s="5" t="s">
        <v>718</v>
      </c>
      <c r="B183" s="5" t="s">
        <v>719</v>
      </c>
      <c r="C183" s="5" t="s">
        <v>720</v>
      </c>
      <c r="D183" s="5" t="s">
        <v>33</v>
      </c>
      <c r="E183" s="5" t="s">
        <v>11752</v>
      </c>
      <c r="F183" s="5">
        <v>2</v>
      </c>
      <c r="G183" s="5">
        <v>2</v>
      </c>
      <c r="H183" s="5">
        <v>0</v>
      </c>
      <c r="I183" s="5">
        <v>3</v>
      </c>
      <c r="J183" s="5" t="s">
        <v>721</v>
      </c>
      <c r="K183" s="17">
        <v>8398</v>
      </c>
      <c r="L183" s="6">
        <v>11.98845754833</v>
      </c>
      <c r="M183" s="6">
        <v>7.3683700725000003</v>
      </c>
      <c r="N183" s="6">
        <v>-14.3743067054</v>
      </c>
      <c r="O183" s="6">
        <v>-40.9107954308</v>
      </c>
      <c r="P183" s="6">
        <v>21.385123005800001</v>
      </c>
      <c r="Q183" s="6">
        <v>-38.909002957200002</v>
      </c>
      <c r="R183" s="7">
        <v>-19.478225127399998</v>
      </c>
      <c r="S183" s="8">
        <v>35.40284887926628</v>
      </c>
      <c r="T183" s="6">
        <v>-29.312300499199999</v>
      </c>
      <c r="U183" s="6">
        <v>-238.8936432946</v>
      </c>
      <c r="V183" s="6">
        <v>-211.03156315160001</v>
      </c>
      <c r="W183" s="6">
        <v>10.880008872499999</v>
      </c>
      <c r="X183" s="7">
        <v>-146.34839919123334</v>
      </c>
      <c r="Y183" s="8">
        <v>136.87458896437138</v>
      </c>
      <c r="Z183" s="24">
        <v>0</v>
      </c>
    </row>
    <row r="184" spans="1:26" ht="16.5" x14ac:dyDescent="0.45">
      <c r="A184" s="5" t="s">
        <v>722</v>
      </c>
      <c r="B184" s="5" t="s">
        <v>723</v>
      </c>
      <c r="C184" s="5" t="s">
        <v>724</v>
      </c>
      <c r="D184" s="5" t="s">
        <v>263</v>
      </c>
      <c r="E184" s="5" t="s">
        <v>11763</v>
      </c>
      <c r="F184" s="5">
        <v>14</v>
      </c>
      <c r="G184" s="5">
        <v>10</v>
      </c>
      <c r="H184" s="5">
        <v>0</v>
      </c>
      <c r="I184" s="5">
        <v>3</v>
      </c>
      <c r="J184" s="5" t="s">
        <v>725</v>
      </c>
      <c r="K184" s="17">
        <v>137</v>
      </c>
      <c r="L184" s="6">
        <v>0.34561612788000001</v>
      </c>
      <c r="M184" s="6">
        <v>3.0940398602000001</v>
      </c>
      <c r="N184" s="6">
        <v>76.869791740400004</v>
      </c>
      <c r="O184" s="6">
        <v>-11.504097055300001</v>
      </c>
      <c r="P184" s="6">
        <v>13.190889134900001</v>
      </c>
      <c r="Q184" s="6">
        <v>-28.8619863909</v>
      </c>
      <c r="R184" s="7">
        <v>-9.0583981037666668</v>
      </c>
      <c r="S184" s="8">
        <v>21.13284570327091</v>
      </c>
      <c r="T184" s="6">
        <v>17.300375515300001</v>
      </c>
      <c r="U184" s="6">
        <v>-70.505926162199998</v>
      </c>
      <c r="V184" s="6">
        <v>-46.2583642086</v>
      </c>
      <c r="W184" s="6">
        <v>-882.07528462560003</v>
      </c>
      <c r="X184" s="7">
        <v>-332.94652499880004</v>
      </c>
      <c r="Y184" s="8">
        <v>475.71397083975194</v>
      </c>
      <c r="Z184" s="24">
        <v>0</v>
      </c>
    </row>
    <row r="185" spans="1:26" ht="16.5" x14ac:dyDescent="0.45">
      <c r="A185" s="5" t="s">
        <v>726</v>
      </c>
      <c r="B185" s="5" t="s">
        <v>727</v>
      </c>
      <c r="C185" s="5" t="s">
        <v>728</v>
      </c>
      <c r="D185" s="5" t="s">
        <v>103</v>
      </c>
      <c r="E185" s="5" t="s">
        <v>11765</v>
      </c>
      <c r="F185" s="5">
        <v>16</v>
      </c>
      <c r="G185" s="5">
        <v>9</v>
      </c>
      <c r="H185" s="5">
        <v>1</v>
      </c>
      <c r="I185" s="5">
        <v>3</v>
      </c>
      <c r="J185" s="5" t="s">
        <v>729</v>
      </c>
      <c r="K185" s="17">
        <v>3997</v>
      </c>
      <c r="L185" s="6">
        <v>3.0883795919699999</v>
      </c>
      <c r="M185" s="6">
        <v>45.117458474099998</v>
      </c>
      <c r="N185" s="6">
        <v>-7.0906475409</v>
      </c>
      <c r="O185" s="6">
        <v>-27.092804387299999</v>
      </c>
      <c r="P185" s="6">
        <v>2.3144268201</v>
      </c>
      <c r="Q185" s="6">
        <v>24.501110307899999</v>
      </c>
      <c r="R185" s="7">
        <v>-9.2422419766666764E-2</v>
      </c>
      <c r="S185" s="8">
        <v>25.881029748475594</v>
      </c>
      <c r="T185" s="6">
        <v>50.6936824036</v>
      </c>
      <c r="U185" s="6">
        <v>21.387627906199999</v>
      </c>
      <c r="V185" s="6">
        <v>4.6970146892000004</v>
      </c>
      <c r="W185" s="6">
        <v>1.6933929430000001</v>
      </c>
      <c r="X185" s="7">
        <v>9.2593451794666652</v>
      </c>
      <c r="Y185" s="8">
        <v>10.610224659414381</v>
      </c>
      <c r="Z185" s="24">
        <v>-1</v>
      </c>
    </row>
    <row r="186" spans="1:26" ht="16.5" x14ac:dyDescent="0.45">
      <c r="A186" s="5" t="s">
        <v>730</v>
      </c>
      <c r="B186" s="5" t="s">
        <v>731</v>
      </c>
      <c r="C186" s="5" t="s">
        <v>732</v>
      </c>
      <c r="D186" s="5" t="s">
        <v>435</v>
      </c>
      <c r="E186" s="5" t="s">
        <v>11766</v>
      </c>
      <c r="F186" s="5">
        <v>17</v>
      </c>
      <c r="G186" s="5">
        <v>11</v>
      </c>
      <c r="H186" s="5">
        <v>2</v>
      </c>
      <c r="I186" s="5">
        <v>2</v>
      </c>
      <c r="J186" s="5" t="s">
        <v>733</v>
      </c>
      <c r="K186" s="17">
        <v>36764</v>
      </c>
      <c r="L186" s="6">
        <v>70.595245133280002</v>
      </c>
      <c r="M186" s="6">
        <v>-3.7525641931</v>
      </c>
      <c r="N186" s="6">
        <v>6.4812772915999997</v>
      </c>
      <c r="O186" s="6">
        <v>19.789291738999999</v>
      </c>
      <c r="P186" s="6">
        <v>24.331816578600002</v>
      </c>
      <c r="Q186" s="6">
        <v>15.323092255600001</v>
      </c>
      <c r="R186" s="7">
        <v>19.814733524400001</v>
      </c>
      <c r="S186" s="8">
        <v>4.5044160493105156</v>
      </c>
      <c r="T186" s="6">
        <v>-466.22624345200001</v>
      </c>
      <c r="U186" s="6">
        <v>224.13419860370001</v>
      </c>
      <c r="V186" s="6">
        <v>9.6013865859000003</v>
      </c>
      <c r="W186" s="6">
        <v>114.8782883761</v>
      </c>
      <c r="X186" s="7">
        <v>116.20462452190002</v>
      </c>
      <c r="Y186" s="8">
        <v>107.27255582741057</v>
      </c>
      <c r="Z186" s="24">
        <v>1</v>
      </c>
    </row>
    <row r="187" spans="1:26" ht="16.5" x14ac:dyDescent="0.45">
      <c r="A187" s="5" t="s">
        <v>734</v>
      </c>
      <c r="B187" s="5" t="s">
        <v>735</v>
      </c>
      <c r="C187" s="5" t="s">
        <v>736</v>
      </c>
      <c r="D187" s="5" t="s">
        <v>120</v>
      </c>
      <c r="E187" s="5" t="s">
        <v>11770</v>
      </c>
      <c r="F187" s="5">
        <v>21</v>
      </c>
      <c r="G187" s="5">
        <v>7</v>
      </c>
      <c r="H187" s="5">
        <v>3</v>
      </c>
      <c r="I187" s="5">
        <v>3</v>
      </c>
      <c r="J187" s="5" t="s">
        <v>737</v>
      </c>
      <c r="K187" s="17">
        <v>643</v>
      </c>
      <c r="L187" s="6">
        <v>67.754168435699995</v>
      </c>
      <c r="M187" s="6">
        <v>0.29003685309999999</v>
      </c>
      <c r="N187" s="6">
        <v>2.6159822953999998</v>
      </c>
      <c r="O187" s="6">
        <v>-12.859301913299999</v>
      </c>
      <c r="P187" s="6">
        <v>38.143458493799997</v>
      </c>
      <c r="Q187" s="6">
        <v>0.54681873989999996</v>
      </c>
      <c r="R187" s="7">
        <v>8.6103251067999995</v>
      </c>
      <c r="S187" s="8">
        <v>26.440224913619573</v>
      </c>
      <c r="T187" s="6">
        <v>110.7719743044</v>
      </c>
      <c r="U187" s="6">
        <v>-72.391329745899995</v>
      </c>
      <c r="V187" s="6">
        <v>423.15203242230001</v>
      </c>
      <c r="W187" s="6">
        <v>-39.141020752599999</v>
      </c>
      <c r="X187" s="7">
        <v>103.87322730793333</v>
      </c>
      <c r="Y187" s="8">
        <v>277.00291028882856</v>
      </c>
      <c r="Z187" s="24">
        <v>1</v>
      </c>
    </row>
    <row r="188" spans="1:26" ht="16.5" x14ac:dyDescent="0.45">
      <c r="A188" s="5" t="s">
        <v>738</v>
      </c>
      <c r="B188" s="5" t="s">
        <v>739</v>
      </c>
      <c r="C188" s="5" t="s">
        <v>740</v>
      </c>
      <c r="D188" s="5" t="s">
        <v>363</v>
      </c>
      <c r="E188" s="5" t="s">
        <v>11772</v>
      </c>
      <c r="F188" s="5">
        <v>23</v>
      </c>
      <c r="G188" s="5">
        <v>1</v>
      </c>
      <c r="H188" s="5">
        <v>2</v>
      </c>
      <c r="I188" s="5">
        <v>3</v>
      </c>
      <c r="J188" s="5" t="s">
        <v>741</v>
      </c>
      <c r="K188" s="17">
        <v>2314</v>
      </c>
      <c r="L188" s="6">
        <v>50.19208432232</v>
      </c>
      <c r="M188" s="6">
        <v>5.8147676242999999</v>
      </c>
      <c r="N188" s="6">
        <v>62.167092297300002</v>
      </c>
      <c r="O188" s="6">
        <v>-17.914525265000002</v>
      </c>
      <c r="P188" s="6">
        <v>20.346350779200002</v>
      </c>
      <c r="Q188" s="6">
        <v>6.5555083700000003E-2</v>
      </c>
      <c r="R188" s="7">
        <v>0.83246019929999993</v>
      </c>
      <c r="S188" s="8">
        <v>19.141963496717352</v>
      </c>
      <c r="T188" s="6">
        <v>22.769601144500001</v>
      </c>
      <c r="U188" s="6">
        <v>-61.6965728606</v>
      </c>
      <c r="V188" s="6">
        <v>-21.261888268700002</v>
      </c>
      <c r="W188" s="6">
        <v>-41.989405462100002</v>
      </c>
      <c r="X188" s="7">
        <v>-41.649288863800003</v>
      </c>
      <c r="Y188" s="8">
        <v>20.219487851746841</v>
      </c>
      <c r="Z188" s="24">
        <v>-1</v>
      </c>
    </row>
    <row r="189" spans="1:26" ht="16.5" x14ac:dyDescent="0.45">
      <c r="A189" s="5" t="s">
        <v>742</v>
      </c>
      <c r="B189" s="5" t="s">
        <v>743</v>
      </c>
      <c r="C189" s="5" t="s">
        <v>744</v>
      </c>
      <c r="D189" s="5" t="s">
        <v>254</v>
      </c>
      <c r="E189" s="5" t="s">
        <v>11758</v>
      </c>
      <c r="F189" s="5">
        <v>8</v>
      </c>
      <c r="G189" s="5">
        <v>2</v>
      </c>
      <c r="H189" s="5">
        <v>3</v>
      </c>
      <c r="I189" s="5">
        <v>2</v>
      </c>
      <c r="J189" s="5" t="s">
        <v>745</v>
      </c>
      <c r="K189" s="17">
        <v>1137</v>
      </c>
      <c r="L189" s="6">
        <v>3.31087152472</v>
      </c>
      <c r="M189" s="6">
        <v>3.2158299211000001</v>
      </c>
      <c r="N189" s="6">
        <v>247.32788708379999</v>
      </c>
      <c r="O189" s="6">
        <v>67.1185002287</v>
      </c>
      <c r="P189" s="6">
        <v>19.495799310599999</v>
      </c>
      <c r="Q189" s="6">
        <v>-0.62308246060000005</v>
      </c>
      <c r="R189" s="7">
        <v>28.66373902623333</v>
      </c>
      <c r="S189" s="8">
        <v>34.788918426489388</v>
      </c>
      <c r="T189" s="6">
        <v>32.403912073000001</v>
      </c>
      <c r="U189" s="6">
        <v>151.1591554147</v>
      </c>
      <c r="V189" s="6">
        <v>-35.258879932799999</v>
      </c>
      <c r="W189" s="6">
        <v>10.8263024752</v>
      </c>
      <c r="X189" s="7">
        <v>42.242192652366661</v>
      </c>
      <c r="Y189" s="8">
        <v>97.098607572010465</v>
      </c>
      <c r="Z189" s="24">
        <v>1</v>
      </c>
    </row>
    <row r="190" spans="1:26" ht="16.5" x14ac:dyDescent="0.45">
      <c r="A190" s="5" t="s">
        <v>746</v>
      </c>
      <c r="B190" s="5" t="s">
        <v>747</v>
      </c>
      <c r="C190" s="5" t="s">
        <v>748</v>
      </c>
      <c r="D190" s="5" t="s">
        <v>254</v>
      </c>
      <c r="E190" s="5" t="s">
        <v>11780</v>
      </c>
      <c r="F190" s="5">
        <v>31</v>
      </c>
      <c r="G190" s="5">
        <v>4</v>
      </c>
      <c r="H190" s="5">
        <v>2</v>
      </c>
      <c r="I190" s="5">
        <v>2</v>
      </c>
      <c r="J190" s="5" t="s">
        <v>749</v>
      </c>
      <c r="K190" s="17">
        <v>3376</v>
      </c>
      <c r="L190" s="6">
        <v>13.15866972841</v>
      </c>
      <c r="M190" s="6">
        <v>11.0685927011</v>
      </c>
      <c r="N190" s="6">
        <v>-13.209412093899999</v>
      </c>
      <c r="O190" s="6">
        <v>-19.6050054968</v>
      </c>
      <c r="P190" s="6">
        <v>33.4174309458</v>
      </c>
      <c r="Q190" s="6">
        <v>7.3062060081000002</v>
      </c>
      <c r="R190" s="7">
        <v>7.0395438190333337</v>
      </c>
      <c r="S190" s="8">
        <v>26.512224031938501</v>
      </c>
      <c r="T190" s="6">
        <v>-53.953606587300001</v>
      </c>
      <c r="U190" s="6">
        <v>-83.337616772999993</v>
      </c>
      <c r="V190" s="6">
        <v>265.4671857514</v>
      </c>
      <c r="W190" s="6">
        <v>-6.1722388483000001</v>
      </c>
      <c r="X190" s="7">
        <v>58.652443376700006</v>
      </c>
      <c r="Y190" s="8">
        <v>183.21538454835223</v>
      </c>
      <c r="Z190" s="24">
        <v>1</v>
      </c>
    </row>
    <row r="191" spans="1:26" ht="16.5" x14ac:dyDescent="0.45">
      <c r="A191" s="5" t="s">
        <v>750</v>
      </c>
      <c r="B191" s="5" t="s">
        <v>751</v>
      </c>
      <c r="C191" s="5" t="s">
        <v>752</v>
      </c>
      <c r="D191" s="5" t="s">
        <v>249</v>
      </c>
      <c r="E191" s="5" t="s">
        <v>11768</v>
      </c>
      <c r="F191" s="5">
        <v>19</v>
      </c>
      <c r="G191" s="5">
        <v>4</v>
      </c>
      <c r="H191" s="5">
        <v>2</v>
      </c>
      <c r="I191" s="5">
        <v>2</v>
      </c>
      <c r="J191" s="5" t="s">
        <v>753</v>
      </c>
      <c r="K191" s="17">
        <v>15292</v>
      </c>
      <c r="L191" s="6">
        <v>92.915235942869998</v>
      </c>
      <c r="M191" s="6">
        <v>1.0946143316000001</v>
      </c>
      <c r="N191" s="6">
        <v>9.8649117274000009</v>
      </c>
      <c r="O191" s="6">
        <v>7.0201981429</v>
      </c>
      <c r="P191" s="6">
        <v>31.774131016799998</v>
      </c>
      <c r="Q191" s="6">
        <v>-7.0120810179999999</v>
      </c>
      <c r="R191" s="7">
        <v>10.594082713899999</v>
      </c>
      <c r="S191" s="8">
        <v>19.638534802709696</v>
      </c>
      <c r="T191" s="6">
        <v>4.3052974815000002</v>
      </c>
      <c r="U191" s="6">
        <v>-5.5043348693</v>
      </c>
      <c r="V191" s="6">
        <v>261.09506918160002</v>
      </c>
      <c r="W191" s="6">
        <v>-8.3614248076000006</v>
      </c>
      <c r="X191" s="7">
        <v>82.409769834900004</v>
      </c>
      <c r="Y191" s="8">
        <v>154.75260221622682</v>
      </c>
      <c r="Z191" s="24">
        <v>1</v>
      </c>
    </row>
    <row r="192" spans="1:26" ht="16.5" x14ac:dyDescent="0.45">
      <c r="A192" s="5" t="s">
        <v>754</v>
      </c>
      <c r="B192" s="5" t="s">
        <v>755</v>
      </c>
      <c r="C192" s="5" t="s">
        <v>756</v>
      </c>
      <c r="D192" s="5" t="s">
        <v>259</v>
      </c>
      <c r="E192" s="5" t="s">
        <v>11752</v>
      </c>
      <c r="F192" s="5">
        <v>2</v>
      </c>
      <c r="G192" s="5">
        <v>2</v>
      </c>
      <c r="H192" s="5">
        <v>0</v>
      </c>
      <c r="I192" s="5">
        <v>3</v>
      </c>
      <c r="J192" s="5" t="s">
        <v>757</v>
      </c>
      <c r="K192" s="17">
        <v>685</v>
      </c>
      <c r="L192" s="6">
        <v>1.64882958373</v>
      </c>
      <c r="M192" s="6">
        <v>39.156449907899997</v>
      </c>
      <c r="N192" s="6">
        <v>-39.285675456299998</v>
      </c>
      <c r="O192" s="6">
        <v>-64.754492456700007</v>
      </c>
      <c r="P192" s="6">
        <v>-58.137454902999998</v>
      </c>
      <c r="Q192" s="6">
        <v>12.948992991200001</v>
      </c>
      <c r="R192" s="7">
        <v>-36.647651456166663</v>
      </c>
      <c r="S192" s="8">
        <v>43.079190473193087</v>
      </c>
      <c r="T192" s="6">
        <v>-41.562355936800003</v>
      </c>
      <c r="U192" s="6">
        <v>-60.844662024100003</v>
      </c>
      <c r="V192" s="6">
        <v>-63.3195926167</v>
      </c>
      <c r="W192" s="6">
        <v>68.072205149300004</v>
      </c>
      <c r="X192" s="7">
        <v>-18.697349830500002</v>
      </c>
      <c r="Y192" s="8">
        <v>75.154827349305705</v>
      </c>
      <c r="Z192" s="24">
        <v>0</v>
      </c>
    </row>
    <row r="193" spans="1:26" ht="16.5" x14ac:dyDescent="0.45">
      <c r="A193" s="5" t="s">
        <v>758</v>
      </c>
      <c r="B193" s="5" t="s">
        <v>759</v>
      </c>
      <c r="C193" s="5" t="s">
        <v>760</v>
      </c>
      <c r="D193" s="5" t="s">
        <v>474</v>
      </c>
      <c r="E193" s="5" t="s">
        <v>11763</v>
      </c>
      <c r="F193" s="5">
        <v>14</v>
      </c>
      <c r="G193" s="5">
        <v>10</v>
      </c>
      <c r="H193" s="5">
        <v>0</v>
      </c>
      <c r="I193" s="5">
        <v>3</v>
      </c>
      <c r="J193" s="5" t="s">
        <v>761</v>
      </c>
      <c r="K193" s="17">
        <v>643</v>
      </c>
      <c r="L193" s="6">
        <v>6.3768546909200001</v>
      </c>
      <c r="M193" s="6">
        <v>1.2746544577000001</v>
      </c>
      <c r="N193" s="6">
        <v>-9.0653045534000007</v>
      </c>
      <c r="O193" s="6">
        <v>32.339081388300002</v>
      </c>
      <c r="P193" s="6">
        <v>1.9127226837</v>
      </c>
      <c r="Q193" s="6">
        <v>62.247505288399999</v>
      </c>
      <c r="R193" s="7">
        <v>32.166436453466666</v>
      </c>
      <c r="S193" s="8">
        <v>30.167761811149418</v>
      </c>
      <c r="T193" s="6">
        <v>159.05203489940001</v>
      </c>
      <c r="U193" s="6">
        <v>76.360091438599994</v>
      </c>
      <c r="V193" s="6">
        <v>-58.559184873</v>
      </c>
      <c r="W193" s="6">
        <v>-47.2148714466</v>
      </c>
      <c r="X193" s="7">
        <v>-9.8046549603333357</v>
      </c>
      <c r="Y193" s="8">
        <v>74.836127660866254</v>
      </c>
      <c r="Z193" s="24">
        <v>-1</v>
      </c>
    </row>
    <row r="194" spans="1:26" ht="16.5" x14ac:dyDescent="0.45">
      <c r="A194" s="5" t="s">
        <v>762</v>
      </c>
      <c r="B194" s="5" t="s">
        <v>763</v>
      </c>
      <c r="C194" s="5" t="s">
        <v>764</v>
      </c>
      <c r="D194" s="5" t="s">
        <v>272</v>
      </c>
      <c r="E194" s="5" t="s">
        <v>11768</v>
      </c>
      <c r="F194" s="5">
        <v>19</v>
      </c>
      <c r="G194" s="5">
        <v>4</v>
      </c>
      <c r="H194" s="5">
        <v>2</v>
      </c>
      <c r="I194" s="5">
        <v>2</v>
      </c>
      <c r="J194" s="5" t="s">
        <v>741</v>
      </c>
      <c r="K194" s="17">
        <v>251</v>
      </c>
      <c r="L194" s="6">
        <v>9.9665118959999993E-2</v>
      </c>
      <c r="M194" s="6">
        <v>-11.4921881392</v>
      </c>
      <c r="N194" s="6">
        <v>-10.2776847267</v>
      </c>
      <c r="O194" s="6">
        <v>31.872871583799999</v>
      </c>
      <c r="P194" s="6">
        <v>25.2046098368</v>
      </c>
      <c r="Q194" s="6">
        <v>39.355650044599997</v>
      </c>
      <c r="R194" s="7">
        <v>32.144377155066664</v>
      </c>
      <c r="S194" s="8">
        <v>7.079425908724172</v>
      </c>
      <c r="T194" s="6">
        <v>-979.4756331095</v>
      </c>
      <c r="U194" s="6">
        <v>162.5911959872</v>
      </c>
      <c r="V194" s="6">
        <v>-53.349286452599998</v>
      </c>
      <c r="W194" s="6">
        <v>76.1979997113</v>
      </c>
      <c r="X194" s="7">
        <v>61.813303081966666</v>
      </c>
      <c r="Y194" s="8">
        <v>108.68653371932447</v>
      </c>
      <c r="Z194" s="24">
        <v>1</v>
      </c>
    </row>
    <row r="195" spans="1:26" ht="16.5" x14ac:dyDescent="0.45">
      <c r="A195" s="5" t="s">
        <v>765</v>
      </c>
      <c r="B195" s="5" t="s">
        <v>766</v>
      </c>
      <c r="C195" s="5" t="s">
        <v>767</v>
      </c>
      <c r="D195" s="5" t="s">
        <v>567</v>
      </c>
      <c r="E195" s="5" t="s">
        <v>11773</v>
      </c>
      <c r="F195" s="5">
        <v>24</v>
      </c>
      <c r="G195" s="5">
        <v>11</v>
      </c>
      <c r="H195" s="5">
        <v>1</v>
      </c>
      <c r="I195" s="5">
        <v>2</v>
      </c>
      <c r="J195" s="5" t="s">
        <v>753</v>
      </c>
      <c r="K195" s="17">
        <v>2180</v>
      </c>
      <c r="L195" s="6">
        <v>2.0872101118400002</v>
      </c>
      <c r="M195" s="6">
        <v>2.447524542</v>
      </c>
      <c r="N195" s="6">
        <v>5.0352132635000002</v>
      </c>
      <c r="O195" s="6">
        <v>-6.3275625871000001</v>
      </c>
      <c r="P195" s="6">
        <v>17.3817464917</v>
      </c>
      <c r="Q195" s="6">
        <v>-18.297450919999999</v>
      </c>
      <c r="R195" s="7">
        <v>-2.4144223384666668</v>
      </c>
      <c r="S195" s="8">
        <v>18.15862830557062</v>
      </c>
      <c r="T195" s="6">
        <v>90.286191368600001</v>
      </c>
      <c r="U195" s="6">
        <v>36.220913912100002</v>
      </c>
      <c r="V195" s="6">
        <v>-93.828057392800005</v>
      </c>
      <c r="W195" s="6">
        <v>-9154.0863290404995</v>
      </c>
      <c r="X195" s="7">
        <v>-3070.5644908403997</v>
      </c>
      <c r="Y195" s="8">
        <v>5268.8857124279621</v>
      </c>
      <c r="Z195" s="24">
        <v>0</v>
      </c>
    </row>
    <row r="196" spans="1:26" ht="16.5" x14ac:dyDescent="0.45">
      <c r="A196" s="5" t="s">
        <v>768</v>
      </c>
      <c r="B196" s="5" t="s">
        <v>769</v>
      </c>
      <c r="C196" s="5" t="s">
        <v>770</v>
      </c>
      <c r="D196" s="5" t="s">
        <v>240</v>
      </c>
      <c r="E196" s="5" t="s">
        <v>11762</v>
      </c>
      <c r="F196" s="5">
        <v>13</v>
      </c>
      <c r="G196" s="5">
        <v>7</v>
      </c>
      <c r="H196" s="5">
        <v>4</v>
      </c>
      <c r="I196" s="5">
        <v>2</v>
      </c>
      <c r="J196" s="5" t="s">
        <v>771</v>
      </c>
      <c r="K196" s="17">
        <v>6176</v>
      </c>
      <c r="L196" s="6">
        <v>3.2931741304000002</v>
      </c>
      <c r="M196" s="6">
        <v>10.574187613599999</v>
      </c>
      <c r="N196" s="6">
        <v>-28.0997838965</v>
      </c>
      <c r="O196" s="6">
        <v>31.5442017329</v>
      </c>
      <c r="P196" s="6">
        <v>16.691682889700001</v>
      </c>
      <c r="Q196" s="6">
        <v>-23.3652606508</v>
      </c>
      <c r="R196" s="7">
        <v>8.290207990599999</v>
      </c>
      <c r="S196" s="8">
        <v>28.402479648384517</v>
      </c>
      <c r="T196" s="6">
        <v>-66.152864998400005</v>
      </c>
      <c r="U196" s="6">
        <v>6.9679431641000003</v>
      </c>
      <c r="V196" s="6">
        <v>155.28216900839999</v>
      </c>
      <c r="W196" s="6">
        <v>-64.302034169099997</v>
      </c>
      <c r="X196" s="7">
        <v>32.649359334466666</v>
      </c>
      <c r="Y196" s="8">
        <v>112.02212693776653</v>
      </c>
      <c r="Z196" s="24">
        <v>1</v>
      </c>
    </row>
    <row r="197" spans="1:26" ht="16.5" x14ac:dyDescent="0.45">
      <c r="A197" s="5" t="s">
        <v>772</v>
      </c>
      <c r="B197" s="5" t="s">
        <v>773</v>
      </c>
      <c r="C197" s="5" t="s">
        <v>774</v>
      </c>
      <c r="D197" s="5" t="s">
        <v>240</v>
      </c>
      <c r="E197" s="5" t="s">
        <v>11767</v>
      </c>
      <c r="F197" s="5">
        <v>18</v>
      </c>
      <c r="G197" s="5">
        <v>4</v>
      </c>
      <c r="H197" s="5">
        <v>2</v>
      </c>
      <c r="I197" s="5">
        <v>2</v>
      </c>
      <c r="J197" s="5" t="s">
        <v>775</v>
      </c>
      <c r="K197" s="17">
        <v>665</v>
      </c>
      <c r="L197" s="6">
        <v>4.29816231659</v>
      </c>
      <c r="M197" s="6">
        <v>2.6323100652</v>
      </c>
      <c r="N197" s="6">
        <v>-0.5031850189</v>
      </c>
      <c r="O197" s="6">
        <v>-6.9853137834999997</v>
      </c>
      <c r="P197" s="6">
        <v>39.383026470099999</v>
      </c>
      <c r="Q197" s="6">
        <v>8.7378607768999998</v>
      </c>
      <c r="R197" s="7">
        <v>13.711857821166667</v>
      </c>
      <c r="S197" s="8">
        <v>23.580950562173815</v>
      </c>
      <c r="T197" s="6">
        <v>180.84590613829999</v>
      </c>
      <c r="U197" s="6">
        <v>-100.3348368022</v>
      </c>
      <c r="V197" s="6">
        <v>22041.511738130899</v>
      </c>
      <c r="W197" s="6">
        <v>-251.412973397</v>
      </c>
      <c r="X197" s="7">
        <v>7229.9213093105654</v>
      </c>
      <c r="Y197" s="8">
        <v>12827.436003511411</v>
      </c>
      <c r="Z197" s="24">
        <v>1</v>
      </c>
    </row>
    <row r="198" spans="1:26" ht="16.5" x14ac:dyDescent="0.45">
      <c r="A198" s="5" t="s">
        <v>776</v>
      </c>
      <c r="B198" s="5" t="s">
        <v>777</v>
      </c>
      <c r="C198" s="5" t="s">
        <v>778</v>
      </c>
      <c r="D198" s="5" t="s">
        <v>103</v>
      </c>
      <c r="E198" s="5" t="s">
        <v>11753</v>
      </c>
      <c r="F198" s="5">
        <v>3</v>
      </c>
      <c r="G198" s="5">
        <v>7</v>
      </c>
      <c r="H198" s="5">
        <v>4</v>
      </c>
      <c r="I198" s="5">
        <v>3</v>
      </c>
      <c r="J198" s="5" t="s">
        <v>779</v>
      </c>
      <c r="K198" s="17">
        <v>466</v>
      </c>
      <c r="L198" s="6">
        <v>0.11568333812999999</v>
      </c>
      <c r="M198" s="6">
        <v>13.9570600408</v>
      </c>
      <c r="N198" s="6">
        <v>-2.6142190475999998</v>
      </c>
      <c r="O198" s="6">
        <v>-4.0541607423999997</v>
      </c>
      <c r="P198" s="6">
        <v>190.49871164960001</v>
      </c>
      <c r="Q198" s="6">
        <v>-51.088350792999996</v>
      </c>
      <c r="R198" s="7">
        <v>45.118733371400005</v>
      </c>
      <c r="S198" s="8">
        <v>128.08027686399035</v>
      </c>
      <c r="T198" s="6">
        <v>111.1462911375</v>
      </c>
      <c r="U198" s="6">
        <v>-226.3934306212</v>
      </c>
      <c r="V198" s="6">
        <v>497.0664709019</v>
      </c>
      <c r="W198" s="6">
        <v>-90.408116215899994</v>
      </c>
      <c r="X198" s="7">
        <v>60.088308021599993</v>
      </c>
      <c r="Y198" s="8">
        <v>384.49374189856275</v>
      </c>
      <c r="Z198" s="24">
        <v>1</v>
      </c>
    </row>
    <row r="199" spans="1:26" ht="16.5" x14ac:dyDescent="0.45">
      <c r="A199" s="5" t="s">
        <v>780</v>
      </c>
      <c r="B199" s="5" t="s">
        <v>781</v>
      </c>
      <c r="C199" s="5" t="s">
        <v>782</v>
      </c>
      <c r="D199" s="5" t="s">
        <v>288</v>
      </c>
      <c r="E199" s="5" t="s">
        <v>11761</v>
      </c>
      <c r="F199" s="5">
        <v>12</v>
      </c>
      <c r="G199" s="5">
        <v>6</v>
      </c>
      <c r="H199" s="5">
        <v>2</v>
      </c>
      <c r="I199" s="5">
        <v>1</v>
      </c>
      <c r="J199" s="5" t="s">
        <v>779</v>
      </c>
      <c r="K199" s="17">
        <v>1924</v>
      </c>
      <c r="L199" s="6">
        <v>5.7270040239500002</v>
      </c>
      <c r="M199" s="6">
        <v>-16.8155478521</v>
      </c>
      <c r="N199" s="6">
        <v>-2.0194248912999999</v>
      </c>
      <c r="O199" s="6">
        <v>0.91968850690000004</v>
      </c>
      <c r="P199" s="6">
        <v>9.9496983849999996</v>
      </c>
      <c r="Q199" s="6">
        <v>-4.4678354051999998</v>
      </c>
      <c r="R199" s="7">
        <v>2.1338504955666666</v>
      </c>
      <c r="S199" s="8">
        <v>7.2850505934366669</v>
      </c>
      <c r="T199" s="6">
        <v>-280.98710215480003</v>
      </c>
      <c r="U199" s="6">
        <v>135.2775393096</v>
      </c>
      <c r="V199" s="6">
        <v>-33.929212432299998</v>
      </c>
      <c r="W199" s="6">
        <v>-432.72622636800003</v>
      </c>
      <c r="X199" s="7">
        <v>-110.45929983023335</v>
      </c>
      <c r="Y199" s="8">
        <v>291.63283450913917</v>
      </c>
      <c r="Z199" s="24">
        <v>-1</v>
      </c>
    </row>
    <row r="200" spans="1:26" ht="16.5" x14ac:dyDescent="0.45">
      <c r="A200" s="5" t="s">
        <v>783</v>
      </c>
      <c r="B200" s="5" t="s">
        <v>784</v>
      </c>
      <c r="C200" s="5" t="s">
        <v>785</v>
      </c>
      <c r="D200" s="5" t="s">
        <v>311</v>
      </c>
      <c r="E200" s="5" t="s">
        <v>11765</v>
      </c>
      <c r="F200" s="5">
        <v>16</v>
      </c>
      <c r="G200" s="5">
        <v>9</v>
      </c>
      <c r="H200" s="5">
        <v>1</v>
      </c>
      <c r="I200" s="5">
        <v>3</v>
      </c>
      <c r="J200" s="5" t="s">
        <v>786</v>
      </c>
      <c r="K200" s="17">
        <v>6886</v>
      </c>
      <c r="L200" s="6">
        <v>4.5811715792400003</v>
      </c>
      <c r="M200" s="6">
        <v>13.5184216408</v>
      </c>
      <c r="N200" s="6">
        <v>4.0365889320999999</v>
      </c>
      <c r="O200" s="6">
        <v>-10.369997793</v>
      </c>
      <c r="P200" s="6">
        <v>15.3807319594</v>
      </c>
      <c r="Q200" s="6">
        <v>4.4058072469000003</v>
      </c>
      <c r="R200" s="7">
        <v>3.1388471377666671</v>
      </c>
      <c r="S200" s="8">
        <v>12.922032024178163</v>
      </c>
      <c r="T200" s="6">
        <v>6.0292711339</v>
      </c>
      <c r="U200" s="6">
        <v>6.1932793136999997</v>
      </c>
      <c r="V200" s="6">
        <v>18.6237626902</v>
      </c>
      <c r="W200" s="6">
        <v>-11.0413507809</v>
      </c>
      <c r="X200" s="7">
        <v>4.5918970743333327</v>
      </c>
      <c r="Y200" s="8">
        <v>14.897250018735972</v>
      </c>
      <c r="Z200" s="24">
        <v>1</v>
      </c>
    </row>
    <row r="201" spans="1:26" ht="16.5" x14ac:dyDescent="0.45">
      <c r="A201" s="5" t="s">
        <v>787</v>
      </c>
      <c r="B201" s="5" t="s">
        <v>788</v>
      </c>
      <c r="C201" s="5" t="s">
        <v>789</v>
      </c>
      <c r="D201" s="5" t="s">
        <v>240</v>
      </c>
      <c r="E201" s="5" t="s">
        <v>58</v>
      </c>
      <c r="F201" s="5">
        <v>10</v>
      </c>
      <c r="G201" s="5">
        <v>3</v>
      </c>
      <c r="H201" s="5">
        <v>3</v>
      </c>
      <c r="I201" s="5">
        <v>2</v>
      </c>
      <c r="J201" s="5" t="s">
        <v>745</v>
      </c>
      <c r="K201" s="17">
        <v>88846</v>
      </c>
      <c r="L201" s="6">
        <v>200.50833361133999</v>
      </c>
      <c r="M201" s="6">
        <v>12.529328424699999</v>
      </c>
      <c r="N201" s="6">
        <v>1.5066628699999999E-2</v>
      </c>
      <c r="O201" s="6">
        <v>-15.116510460400001</v>
      </c>
      <c r="P201" s="6">
        <v>11.6942708248</v>
      </c>
      <c r="Q201" s="6">
        <v>0.59589850349999995</v>
      </c>
      <c r="R201" s="7">
        <v>-0.94211371070000016</v>
      </c>
      <c r="S201" s="8">
        <v>13.471399684478927</v>
      </c>
      <c r="T201" s="6">
        <v>-5.8826508172</v>
      </c>
      <c r="U201" s="6">
        <v>-10.2629250727</v>
      </c>
      <c r="V201" s="6">
        <v>2.4805665865000002</v>
      </c>
      <c r="W201" s="6">
        <v>0.78596512009999997</v>
      </c>
      <c r="X201" s="7">
        <v>-2.3321311220333332</v>
      </c>
      <c r="Y201" s="8">
        <v>6.9203351109920606</v>
      </c>
      <c r="Z201" s="24">
        <v>0</v>
      </c>
    </row>
    <row r="202" spans="1:26" ht="16.5" x14ac:dyDescent="0.45">
      <c r="A202" s="5" t="s">
        <v>790</v>
      </c>
      <c r="B202" s="5" t="s">
        <v>791</v>
      </c>
      <c r="C202" s="5" t="s">
        <v>792</v>
      </c>
      <c r="D202" s="5" t="s">
        <v>509</v>
      </c>
      <c r="E202" s="5" t="s">
        <v>11763</v>
      </c>
      <c r="F202" s="5">
        <v>14</v>
      </c>
      <c r="G202" s="5">
        <v>10</v>
      </c>
      <c r="H202" s="5">
        <v>0</v>
      </c>
      <c r="I202" s="5">
        <v>3</v>
      </c>
      <c r="J202" s="5" t="s">
        <v>737</v>
      </c>
      <c r="K202" s="17">
        <v>1274</v>
      </c>
      <c r="L202" s="6">
        <v>20.16139953235</v>
      </c>
      <c r="M202" s="6">
        <v>1.6447220348</v>
      </c>
      <c r="N202" s="6">
        <v>4.8349999345999999</v>
      </c>
      <c r="O202" s="6">
        <v>-6.5570170945999999</v>
      </c>
      <c r="P202" s="6">
        <v>12.401255659</v>
      </c>
      <c r="Q202" s="6">
        <v>-4.4544843936999996</v>
      </c>
      <c r="R202" s="7">
        <v>0.46325139023333356</v>
      </c>
      <c r="S202" s="8">
        <v>10.391925730123692</v>
      </c>
      <c r="T202" s="6">
        <v>-26.208656487500001</v>
      </c>
      <c r="U202" s="6">
        <v>-75.021273488199995</v>
      </c>
      <c r="V202" s="6">
        <v>90.834720820900003</v>
      </c>
      <c r="W202" s="6">
        <v>2.9600266257999999</v>
      </c>
      <c r="X202" s="7">
        <v>6.2578246528333361</v>
      </c>
      <c r="Y202" s="8">
        <v>82.97716141165219</v>
      </c>
      <c r="Z202" s="24">
        <v>1</v>
      </c>
    </row>
    <row r="203" spans="1:26" ht="16.5" x14ac:dyDescent="0.45">
      <c r="A203" s="5" t="s">
        <v>793</v>
      </c>
      <c r="B203" s="5" t="s">
        <v>794</v>
      </c>
      <c r="C203" s="5" t="s">
        <v>795</v>
      </c>
      <c r="D203" s="5" t="s">
        <v>288</v>
      </c>
      <c r="E203" s="5" t="s">
        <v>11780</v>
      </c>
      <c r="F203" s="5">
        <v>31</v>
      </c>
      <c r="G203" s="5">
        <v>4</v>
      </c>
      <c r="H203" s="5">
        <v>2</v>
      </c>
      <c r="I203" s="5">
        <v>2</v>
      </c>
      <c r="J203" s="5" t="s">
        <v>737</v>
      </c>
      <c r="K203" s="17">
        <v>2851</v>
      </c>
      <c r="L203" s="6">
        <v>1.33592016346</v>
      </c>
      <c r="M203" s="6">
        <v>13.5362789781</v>
      </c>
      <c r="N203" s="6">
        <v>28.2961034619</v>
      </c>
      <c r="O203" s="6">
        <v>7.4051495153999998</v>
      </c>
      <c r="P203" s="6">
        <v>27.031290994999999</v>
      </c>
      <c r="Q203" s="6">
        <v>-24.686061330000001</v>
      </c>
      <c r="R203" s="7">
        <v>3.2501263934666653</v>
      </c>
      <c r="S203" s="8">
        <v>26.107839737038685</v>
      </c>
      <c r="T203" s="6">
        <v>80.887200623400005</v>
      </c>
      <c r="U203" s="6">
        <v>28.474456544799999</v>
      </c>
      <c r="V203" s="6">
        <v>-38.980379566000003</v>
      </c>
      <c r="W203" s="6">
        <v>46.432758769099998</v>
      </c>
      <c r="X203" s="7">
        <v>11.975611915966665</v>
      </c>
      <c r="Y203" s="8">
        <v>45.033431532890312</v>
      </c>
      <c r="Z203" s="24">
        <v>1</v>
      </c>
    </row>
    <row r="204" spans="1:26" ht="16.5" x14ac:dyDescent="0.45">
      <c r="A204" s="5" t="s">
        <v>796</v>
      </c>
      <c r="B204" s="5" t="s">
        <v>797</v>
      </c>
      <c r="C204" s="5" t="s">
        <v>798</v>
      </c>
      <c r="D204" s="5" t="s">
        <v>435</v>
      </c>
      <c r="E204" s="5" t="s">
        <v>11752</v>
      </c>
      <c r="F204" s="5">
        <v>2</v>
      </c>
      <c r="G204" s="5">
        <v>2</v>
      </c>
      <c r="H204" s="5">
        <v>0</v>
      </c>
      <c r="I204" s="5">
        <v>3</v>
      </c>
      <c r="J204" s="5" t="s">
        <v>737</v>
      </c>
      <c r="K204" s="17">
        <v>22812</v>
      </c>
      <c r="L204" s="6">
        <v>67.773374520169995</v>
      </c>
      <c r="M204" s="6">
        <v>9.3797865524000006</v>
      </c>
      <c r="N204" s="6">
        <v>64.364132419300006</v>
      </c>
      <c r="O204" s="6">
        <v>29.4083563109</v>
      </c>
      <c r="P204" s="6">
        <v>28.054759273399998</v>
      </c>
      <c r="Q204" s="6">
        <v>-51.1512395365</v>
      </c>
      <c r="R204" s="7">
        <v>2.1039586825999996</v>
      </c>
      <c r="S204" s="8">
        <v>46.125320153378951</v>
      </c>
      <c r="T204" s="6">
        <v>58.114452353600001</v>
      </c>
      <c r="U204" s="6">
        <v>52.656333616300003</v>
      </c>
      <c r="V204" s="6">
        <v>-31.0795369336</v>
      </c>
      <c r="W204" s="6">
        <v>-454.27419284180002</v>
      </c>
      <c r="X204" s="7">
        <v>-144.23246538636667</v>
      </c>
      <c r="Y204" s="8">
        <v>271.74864963206221</v>
      </c>
      <c r="Z204" s="24">
        <v>-1</v>
      </c>
    </row>
    <row r="205" spans="1:26" ht="16.5" x14ac:dyDescent="0.45">
      <c r="A205" s="5" t="s">
        <v>799</v>
      </c>
      <c r="B205" s="5" t="s">
        <v>800</v>
      </c>
      <c r="C205" s="5" t="s">
        <v>801</v>
      </c>
      <c r="D205" s="5" t="s">
        <v>412</v>
      </c>
      <c r="E205" s="5" t="s">
        <v>11768</v>
      </c>
      <c r="F205" s="5">
        <v>19</v>
      </c>
      <c r="G205" s="5">
        <v>4</v>
      </c>
      <c r="H205" s="5">
        <v>2</v>
      </c>
      <c r="I205" s="5">
        <v>2</v>
      </c>
      <c r="J205" s="5" t="s">
        <v>802</v>
      </c>
      <c r="K205" s="17">
        <v>7537</v>
      </c>
      <c r="L205" s="6">
        <v>8.0846424931000005</v>
      </c>
      <c r="M205" s="6">
        <v>2.464608965</v>
      </c>
      <c r="N205" s="6">
        <v>-1.1236810141</v>
      </c>
      <c r="O205" s="6">
        <v>12.549499517499999</v>
      </c>
      <c r="P205" s="6">
        <v>21.917752544700001</v>
      </c>
      <c r="Q205" s="6">
        <v>8.1563079586999994</v>
      </c>
      <c r="R205" s="7">
        <v>14.2078533403</v>
      </c>
      <c r="S205" s="8">
        <v>7.0290072076064716</v>
      </c>
      <c r="T205" s="6">
        <v>-1.9633588603000001</v>
      </c>
      <c r="U205" s="6">
        <v>48.623923566800002</v>
      </c>
      <c r="V205" s="6">
        <v>115.3784127688</v>
      </c>
      <c r="W205" s="6">
        <v>3.4553728247</v>
      </c>
      <c r="X205" s="7">
        <v>55.819236386766669</v>
      </c>
      <c r="Y205" s="8">
        <v>56.307380622037762</v>
      </c>
      <c r="Z205" s="24">
        <v>1</v>
      </c>
    </row>
    <row r="206" spans="1:26" ht="16.5" x14ac:dyDescent="0.45">
      <c r="A206" s="5" t="s">
        <v>803</v>
      </c>
      <c r="B206" s="5" t="s">
        <v>804</v>
      </c>
      <c r="C206" s="5" t="s">
        <v>805</v>
      </c>
      <c r="D206" s="5" t="s">
        <v>240</v>
      </c>
      <c r="E206" s="5" t="s">
        <v>11775</v>
      </c>
      <c r="F206" s="5">
        <v>26</v>
      </c>
      <c r="G206" s="5">
        <v>3</v>
      </c>
      <c r="H206" s="5">
        <v>3</v>
      </c>
      <c r="I206" s="5">
        <v>2</v>
      </c>
      <c r="J206" s="5" t="s">
        <v>806</v>
      </c>
      <c r="K206" s="17">
        <v>1976</v>
      </c>
      <c r="L206" s="6">
        <v>1.55803085595</v>
      </c>
      <c r="M206" s="6">
        <v>1.0307553242</v>
      </c>
      <c r="N206" s="6">
        <v>-3.7480794637999999</v>
      </c>
      <c r="O206" s="6">
        <v>-19.094004899400002</v>
      </c>
      <c r="P206" s="6">
        <v>14.7368656212</v>
      </c>
      <c r="Q206" s="6">
        <v>-9.9978104478999992</v>
      </c>
      <c r="R206" s="7">
        <v>-4.7849832420333334</v>
      </c>
      <c r="S206" s="8">
        <v>17.507487702525122</v>
      </c>
      <c r="T206" s="6">
        <v>-20.5775059847</v>
      </c>
      <c r="U206" s="6">
        <v>-1223.5928089479</v>
      </c>
      <c r="V206" s="6">
        <v>113.5345448928</v>
      </c>
      <c r="W206" s="6">
        <v>-866.43075297250004</v>
      </c>
      <c r="X206" s="7">
        <v>-658.8296723425334</v>
      </c>
      <c r="Y206" s="8">
        <v>692.3157131008262</v>
      </c>
      <c r="Z206" s="24">
        <v>0</v>
      </c>
    </row>
    <row r="207" spans="1:26" ht="16.5" x14ac:dyDescent="0.45">
      <c r="A207" s="5" t="s">
        <v>807</v>
      </c>
      <c r="B207" s="5" t="s">
        <v>808</v>
      </c>
      <c r="C207" s="5" t="s">
        <v>809</v>
      </c>
      <c r="D207" s="5" t="s">
        <v>103</v>
      </c>
      <c r="E207" s="5" t="s">
        <v>11765</v>
      </c>
      <c r="F207" s="5">
        <v>16</v>
      </c>
      <c r="G207" s="5">
        <v>9</v>
      </c>
      <c r="H207" s="5">
        <v>1</v>
      </c>
      <c r="I207" s="5">
        <v>3</v>
      </c>
      <c r="J207" s="5" t="s">
        <v>810</v>
      </c>
      <c r="K207" s="17">
        <v>5535</v>
      </c>
      <c r="L207" s="6">
        <v>7.3737012669600004</v>
      </c>
      <c r="M207" s="6">
        <v>31.858943860299998</v>
      </c>
      <c r="N207" s="6">
        <v>37.1852749094</v>
      </c>
      <c r="O207" s="6">
        <v>16.3133736775</v>
      </c>
      <c r="P207" s="6">
        <v>25.302758370900001</v>
      </c>
      <c r="Q207" s="6">
        <v>17.498103454500001</v>
      </c>
      <c r="R207" s="7">
        <v>19.704745167633334</v>
      </c>
      <c r="S207" s="8">
        <v>4.8840771931951039</v>
      </c>
      <c r="T207" s="6">
        <v>60.593068633500003</v>
      </c>
      <c r="U207" s="6">
        <v>40.800145677700002</v>
      </c>
      <c r="V207" s="6">
        <v>17.831697605900001</v>
      </c>
      <c r="W207" s="6">
        <v>8.1449273972</v>
      </c>
      <c r="X207" s="7">
        <v>22.25892356026667</v>
      </c>
      <c r="Y207" s="8">
        <v>16.771734182100509</v>
      </c>
      <c r="Z207" s="24">
        <v>1</v>
      </c>
    </row>
    <row r="208" spans="1:26" ht="16.5" x14ac:dyDescent="0.45">
      <c r="A208" s="5" t="s">
        <v>811</v>
      </c>
      <c r="B208" s="5" t="s">
        <v>812</v>
      </c>
      <c r="C208" s="5" t="s">
        <v>813</v>
      </c>
      <c r="D208" s="5" t="s">
        <v>474</v>
      </c>
      <c r="E208" s="5" t="s">
        <v>11761</v>
      </c>
      <c r="F208" s="5">
        <v>12</v>
      </c>
      <c r="G208" s="5">
        <v>6</v>
      </c>
      <c r="H208" s="5">
        <v>2</v>
      </c>
      <c r="I208" s="5">
        <v>1</v>
      </c>
      <c r="J208" s="5" t="s">
        <v>814</v>
      </c>
      <c r="K208" s="17">
        <v>2077</v>
      </c>
      <c r="L208" s="6">
        <v>0.70215314362000003</v>
      </c>
      <c r="M208" s="6">
        <v>-33.724919904099998</v>
      </c>
      <c r="N208" s="6">
        <v>-6.9788940754000004</v>
      </c>
      <c r="O208" s="6">
        <v>-17.284206504299998</v>
      </c>
      <c r="P208" s="6">
        <v>-12.824017205700001</v>
      </c>
      <c r="Q208" s="6">
        <v>49.439991872699999</v>
      </c>
      <c r="R208" s="7">
        <v>6.4439227209000007</v>
      </c>
      <c r="S208" s="8">
        <v>37.302410029710039</v>
      </c>
      <c r="T208" s="6">
        <v>82.3238485583</v>
      </c>
      <c r="U208" s="6">
        <v>115.50742738450001</v>
      </c>
      <c r="V208" s="6">
        <v>48.835485825100001</v>
      </c>
      <c r="W208" s="6">
        <v>391.46131919710001</v>
      </c>
      <c r="X208" s="7">
        <v>185.26807746890003</v>
      </c>
      <c r="Y208" s="8">
        <v>181.65358969371607</v>
      </c>
      <c r="Z208" s="24">
        <v>1</v>
      </c>
    </row>
    <row r="209" spans="1:26" ht="16.5" x14ac:dyDescent="0.45">
      <c r="A209" s="5" t="s">
        <v>815</v>
      </c>
      <c r="B209" s="5" t="s">
        <v>816</v>
      </c>
      <c r="C209" s="5" t="s">
        <v>817</v>
      </c>
      <c r="D209" s="5" t="s">
        <v>363</v>
      </c>
      <c r="E209" s="5" t="s">
        <v>11771</v>
      </c>
      <c r="F209" s="5">
        <v>22</v>
      </c>
      <c r="G209" s="5">
        <v>7</v>
      </c>
      <c r="H209" s="5">
        <v>4</v>
      </c>
      <c r="I209" s="5">
        <v>3</v>
      </c>
      <c r="J209" s="5" t="s">
        <v>786</v>
      </c>
      <c r="K209" s="17">
        <v>7855</v>
      </c>
      <c r="L209" s="6">
        <v>2.6249324235299998</v>
      </c>
      <c r="M209" s="6">
        <v>4.6243816714000001</v>
      </c>
      <c r="N209" s="6">
        <v>-4.4835978371999996</v>
      </c>
      <c r="O209" s="6">
        <v>-9.1909167386000004</v>
      </c>
      <c r="P209" s="6">
        <v>-8.8820811167000002</v>
      </c>
      <c r="Q209" s="6">
        <v>0.1671995275</v>
      </c>
      <c r="R209" s="7">
        <v>-5.9685994426000013</v>
      </c>
      <c r="S209" s="8">
        <v>5.3160009980669427</v>
      </c>
      <c r="T209" s="6">
        <v>-41.6228490321</v>
      </c>
      <c r="U209" s="6">
        <v>-652.2293999323</v>
      </c>
      <c r="V209" s="6">
        <v>34.259695687799997</v>
      </c>
      <c r="W209" s="6">
        <v>-33.5695621399</v>
      </c>
      <c r="X209" s="7">
        <v>-217.17975546146667</v>
      </c>
      <c r="Y209" s="8">
        <v>378.28738667845249</v>
      </c>
      <c r="Z209" s="24">
        <v>0</v>
      </c>
    </row>
    <row r="210" spans="1:26" ht="16.5" x14ac:dyDescent="0.45">
      <c r="A210" s="5" t="s">
        <v>818</v>
      </c>
      <c r="B210" s="5" t="s">
        <v>819</v>
      </c>
      <c r="C210" s="5" t="s">
        <v>820</v>
      </c>
      <c r="D210" s="5" t="s">
        <v>288</v>
      </c>
      <c r="E210" s="5" t="s">
        <v>11765</v>
      </c>
      <c r="F210" s="5">
        <v>16</v>
      </c>
      <c r="G210" s="5">
        <v>9</v>
      </c>
      <c r="H210" s="5">
        <v>1</v>
      </c>
      <c r="I210" s="5">
        <v>3</v>
      </c>
      <c r="J210" s="5" t="s">
        <v>786</v>
      </c>
      <c r="K210" s="17">
        <v>166</v>
      </c>
      <c r="L210" s="6">
        <v>0.41886440650000001</v>
      </c>
      <c r="M210" s="6">
        <v>10.071966811999999</v>
      </c>
      <c r="N210" s="6">
        <v>68.579666814700005</v>
      </c>
      <c r="O210" s="6">
        <v>-73.837992276400001</v>
      </c>
      <c r="P210" s="6">
        <v>130.19830447699999</v>
      </c>
      <c r="Q210" s="6">
        <v>153.16449219379999</v>
      </c>
      <c r="R210" s="7">
        <v>69.841601464799993</v>
      </c>
      <c r="S210" s="8">
        <v>124.95891599957176</v>
      </c>
      <c r="T210" s="6">
        <v>283.08650879189997</v>
      </c>
      <c r="U210" s="6">
        <v>-155.194179932</v>
      </c>
      <c r="V210" s="6">
        <v>1300.7877282310999</v>
      </c>
      <c r="W210" s="6">
        <v>-113.65104644669999</v>
      </c>
      <c r="X210" s="7">
        <v>343.98083395079993</v>
      </c>
      <c r="Y210" s="8">
        <v>828.87938368117182</v>
      </c>
      <c r="Z210" s="24">
        <v>1</v>
      </c>
    </row>
    <row r="211" spans="1:26" ht="16.5" x14ac:dyDescent="0.45">
      <c r="A211" s="5" t="s">
        <v>821</v>
      </c>
      <c r="B211" s="5" t="s">
        <v>822</v>
      </c>
      <c r="C211" s="5" t="s">
        <v>823</v>
      </c>
      <c r="D211" s="5" t="s">
        <v>103</v>
      </c>
      <c r="E211" s="5" t="s">
        <v>11764</v>
      </c>
      <c r="F211" s="5">
        <v>15</v>
      </c>
      <c r="G211" s="5">
        <v>8</v>
      </c>
      <c r="H211" s="5">
        <v>2</v>
      </c>
      <c r="I211" s="5">
        <v>3</v>
      </c>
      <c r="J211" s="5" t="s">
        <v>786</v>
      </c>
      <c r="K211" s="17">
        <v>2866</v>
      </c>
      <c r="L211" s="6">
        <v>3.72792610075</v>
      </c>
      <c r="M211" s="6">
        <v>-38.2141033097</v>
      </c>
      <c r="N211" s="6">
        <v>-15.8296370638</v>
      </c>
      <c r="O211" s="6">
        <v>-38.206957240500003</v>
      </c>
      <c r="P211" s="6">
        <v>-14.3880008574</v>
      </c>
      <c r="Q211" s="6">
        <v>-36.1711377962</v>
      </c>
      <c r="R211" s="7">
        <v>-29.588698631366668</v>
      </c>
      <c r="S211" s="8">
        <v>13.203486274997752</v>
      </c>
      <c r="T211" s="6">
        <v>19.181307892</v>
      </c>
      <c r="U211" s="6">
        <v>97.720157348499995</v>
      </c>
      <c r="V211" s="6">
        <v>-1974.8394291622001</v>
      </c>
      <c r="W211" s="6">
        <v>76.795764259199998</v>
      </c>
      <c r="X211" s="7">
        <v>-600.1078358515</v>
      </c>
      <c r="Y211" s="8">
        <v>1190.5984515324512</v>
      </c>
      <c r="Z211" s="24">
        <v>0</v>
      </c>
    </row>
    <row r="212" spans="1:26" ht="16.5" x14ac:dyDescent="0.45">
      <c r="A212" s="5" t="s">
        <v>824</v>
      </c>
      <c r="B212" s="5" t="s">
        <v>825</v>
      </c>
      <c r="C212" s="5" t="s">
        <v>826</v>
      </c>
      <c r="D212" s="5" t="s">
        <v>363</v>
      </c>
      <c r="E212" s="5" t="s">
        <v>11762</v>
      </c>
      <c r="F212" s="5">
        <v>13</v>
      </c>
      <c r="G212" s="5">
        <v>7</v>
      </c>
      <c r="H212" s="5">
        <v>4</v>
      </c>
      <c r="I212" s="5">
        <v>2</v>
      </c>
      <c r="J212" s="5" t="s">
        <v>827</v>
      </c>
      <c r="K212" s="17">
        <v>44</v>
      </c>
      <c r="L212" s="6">
        <v>4.1296309300000002E-3</v>
      </c>
      <c r="M212" s="6">
        <v>-5021.5045384212999</v>
      </c>
      <c r="N212" s="6">
        <v>-95.974126775399995</v>
      </c>
      <c r="O212" s="6">
        <v>16849.847029550401</v>
      </c>
      <c r="P212" s="6">
        <v>312.8811136429</v>
      </c>
      <c r="Q212" s="6">
        <v>8.1029059557000007</v>
      </c>
      <c r="R212" s="7">
        <v>5723.610349716334</v>
      </c>
      <c r="S212" s="8">
        <v>9636.8085708254075</v>
      </c>
      <c r="T212" s="6">
        <v>-20.599991194899999</v>
      </c>
      <c r="U212" s="6">
        <v>111.9890235127</v>
      </c>
      <c r="V212" s="6">
        <v>124.5598676929</v>
      </c>
      <c r="W212" s="6">
        <v>14.9008599352</v>
      </c>
      <c r="X212" s="7">
        <v>83.816583713599996</v>
      </c>
      <c r="Y212" s="8">
        <v>60.01282586894456</v>
      </c>
      <c r="Z212" s="24">
        <v>1</v>
      </c>
    </row>
    <row r="213" spans="1:26" ht="16.5" x14ac:dyDescent="0.45">
      <c r="A213" s="5" t="s">
        <v>828</v>
      </c>
      <c r="B213" s="5" t="s">
        <v>829</v>
      </c>
      <c r="C213" s="5" t="s">
        <v>830</v>
      </c>
      <c r="D213" s="5" t="s">
        <v>553</v>
      </c>
      <c r="E213" s="5" t="s">
        <v>11759</v>
      </c>
      <c r="F213" s="5">
        <v>9</v>
      </c>
      <c r="G213" s="5">
        <v>2</v>
      </c>
      <c r="H213" s="5">
        <v>3</v>
      </c>
      <c r="I213" s="5">
        <v>2</v>
      </c>
      <c r="J213" s="5" t="s">
        <v>810</v>
      </c>
      <c r="K213" s="17">
        <v>2394</v>
      </c>
      <c r="L213" s="6">
        <v>7.4120626391900002</v>
      </c>
      <c r="M213" s="6">
        <v>32.084514215600002</v>
      </c>
      <c r="N213" s="6">
        <v>39.729576774599998</v>
      </c>
      <c r="O213" s="6">
        <v>-13.218593093200001</v>
      </c>
      <c r="P213" s="6">
        <v>29.262305540100002</v>
      </c>
      <c r="Q213" s="6">
        <v>-14.186709519800001</v>
      </c>
      <c r="R213" s="7">
        <v>0.61900097570000057</v>
      </c>
      <c r="S213" s="8">
        <v>24.810551880814678</v>
      </c>
      <c r="T213" s="6">
        <v>59.927815198099999</v>
      </c>
      <c r="U213" s="6">
        <v>-13.935636349399999</v>
      </c>
      <c r="V213" s="6">
        <v>10.116138872500001</v>
      </c>
      <c r="W213" s="6">
        <v>-57.399665773800002</v>
      </c>
      <c r="X213" s="7">
        <v>-20.406387750233332</v>
      </c>
      <c r="Y213" s="8">
        <v>34.219861733032708</v>
      </c>
      <c r="Z213" s="24">
        <v>-1</v>
      </c>
    </row>
    <row r="214" spans="1:26" ht="16.5" x14ac:dyDescent="0.45">
      <c r="A214" s="5" t="s">
        <v>831</v>
      </c>
      <c r="B214" s="5" t="s">
        <v>832</v>
      </c>
      <c r="C214" s="5" t="s">
        <v>833</v>
      </c>
      <c r="D214" s="5" t="s">
        <v>240</v>
      </c>
      <c r="E214" s="5" t="s">
        <v>11771</v>
      </c>
      <c r="F214" s="5">
        <v>22</v>
      </c>
      <c r="G214" s="5">
        <v>7</v>
      </c>
      <c r="H214" s="5">
        <v>4</v>
      </c>
      <c r="I214" s="5">
        <v>3</v>
      </c>
      <c r="J214" s="5" t="s">
        <v>834</v>
      </c>
      <c r="K214" s="17">
        <v>873</v>
      </c>
      <c r="L214" s="6">
        <v>10.873746622540001</v>
      </c>
      <c r="M214" s="6">
        <v>5.5938037224999997</v>
      </c>
      <c r="N214" s="6">
        <v>41.694878765399999</v>
      </c>
      <c r="O214" s="6">
        <v>-1.2612596295</v>
      </c>
      <c r="P214" s="6">
        <v>-46.977306627099999</v>
      </c>
      <c r="Q214" s="6">
        <v>-53.215780240599997</v>
      </c>
      <c r="R214" s="7">
        <v>-33.818115499066664</v>
      </c>
      <c r="S214" s="8">
        <v>28.367081033133939</v>
      </c>
      <c r="T214" s="6">
        <v>-14.96065683</v>
      </c>
      <c r="U214" s="6">
        <v>-584.89133720259997</v>
      </c>
      <c r="V214" s="6">
        <v>104.3325933532</v>
      </c>
      <c r="W214" s="6">
        <v>-404.9608405971</v>
      </c>
      <c r="X214" s="7">
        <v>-295.17319481549998</v>
      </c>
      <c r="Y214" s="8">
        <v>357.48762494301269</v>
      </c>
      <c r="Z214" s="24">
        <v>0</v>
      </c>
    </row>
    <row r="215" spans="1:26" ht="16.5" x14ac:dyDescent="0.45">
      <c r="A215" s="5" t="s">
        <v>835</v>
      </c>
      <c r="B215" s="5" t="s">
        <v>836</v>
      </c>
      <c r="C215" s="5" t="s">
        <v>837</v>
      </c>
      <c r="D215" s="5" t="s">
        <v>288</v>
      </c>
      <c r="E215" s="5" t="s">
        <v>11773</v>
      </c>
      <c r="F215" s="5">
        <v>24</v>
      </c>
      <c r="G215" s="5">
        <v>11</v>
      </c>
      <c r="H215" s="5">
        <v>1</v>
      </c>
      <c r="I215" s="5">
        <v>2</v>
      </c>
      <c r="J215" s="5" t="s">
        <v>172</v>
      </c>
      <c r="K215" s="17">
        <v>951</v>
      </c>
      <c r="L215" s="6">
        <v>0.79067418798</v>
      </c>
      <c r="M215" s="6">
        <v>2.2740575971000001</v>
      </c>
      <c r="N215" s="6">
        <v>11.8636226296</v>
      </c>
      <c r="O215" s="6">
        <v>-13.965489781800001</v>
      </c>
      <c r="P215" s="6">
        <v>56.929235330700003</v>
      </c>
      <c r="Q215" s="6">
        <v>-7.1715617639999998</v>
      </c>
      <c r="R215" s="7">
        <v>11.930727928300001</v>
      </c>
      <c r="S215" s="8">
        <v>39.117625385632081</v>
      </c>
      <c r="T215" s="6">
        <v>180.7816552166</v>
      </c>
      <c r="U215" s="6">
        <v>-7.0164952473</v>
      </c>
      <c r="V215" s="6">
        <v>827.44227629520003</v>
      </c>
      <c r="W215" s="6">
        <v>-33.485567486900003</v>
      </c>
      <c r="X215" s="7">
        <v>262.31340452033334</v>
      </c>
      <c r="Y215" s="8">
        <v>489.59486744803263</v>
      </c>
      <c r="Z215" s="24">
        <v>1</v>
      </c>
    </row>
    <row r="216" spans="1:26" ht="16.5" x14ac:dyDescent="0.45">
      <c r="A216" s="5" t="s">
        <v>838</v>
      </c>
      <c r="B216" s="5" t="s">
        <v>839</v>
      </c>
      <c r="C216" s="5" t="s">
        <v>840</v>
      </c>
      <c r="D216" s="5" t="s">
        <v>363</v>
      </c>
      <c r="E216" s="5" t="s">
        <v>11766</v>
      </c>
      <c r="F216" s="5">
        <v>17</v>
      </c>
      <c r="G216" s="5">
        <v>11</v>
      </c>
      <c r="H216" s="5">
        <v>2</v>
      </c>
      <c r="I216" s="5">
        <v>2</v>
      </c>
      <c r="J216" s="5" t="s">
        <v>841</v>
      </c>
      <c r="K216" s="17">
        <v>3633</v>
      </c>
      <c r="L216" s="6">
        <v>1.24131123604</v>
      </c>
      <c r="M216" s="6">
        <v>1.0677104157999999</v>
      </c>
      <c r="N216" s="6">
        <v>-16.734035717099999</v>
      </c>
      <c r="O216" s="6">
        <v>-4.0102566363000003</v>
      </c>
      <c r="P216" s="6">
        <v>10.588344536899999</v>
      </c>
      <c r="Q216" s="6">
        <v>-14.2008888074</v>
      </c>
      <c r="R216" s="7">
        <v>-2.5409336356000005</v>
      </c>
      <c r="S216" s="8">
        <v>12.45976344116646</v>
      </c>
      <c r="T216" s="6">
        <v>123.6586949255</v>
      </c>
      <c r="U216" s="6">
        <v>-805.67733792030003</v>
      </c>
      <c r="V216" s="6">
        <v>47.780856503499997</v>
      </c>
      <c r="W216" s="6">
        <v>-160.58981264420001</v>
      </c>
      <c r="X216" s="7">
        <v>-306.16209802033336</v>
      </c>
      <c r="Y216" s="8">
        <v>444.96200973735506</v>
      </c>
      <c r="Z216" s="24">
        <v>0</v>
      </c>
    </row>
    <row r="217" spans="1:26" ht="16.5" x14ac:dyDescent="0.45">
      <c r="A217" s="5" t="s">
        <v>842</v>
      </c>
      <c r="B217" s="5" t="s">
        <v>843</v>
      </c>
      <c r="C217" s="5" t="s">
        <v>844</v>
      </c>
      <c r="D217" s="5" t="s">
        <v>176</v>
      </c>
      <c r="E217" s="5" t="s">
        <v>11755</v>
      </c>
      <c r="F217" s="5">
        <v>5</v>
      </c>
      <c r="G217" s="5">
        <v>5</v>
      </c>
      <c r="H217" s="5">
        <v>3</v>
      </c>
      <c r="I217" s="5">
        <v>3</v>
      </c>
      <c r="J217" s="5" t="s">
        <v>845</v>
      </c>
      <c r="K217" s="17">
        <v>520</v>
      </c>
      <c r="L217" s="6">
        <v>0.77576183876000004</v>
      </c>
      <c r="M217" s="6">
        <v>-44.517069393600003</v>
      </c>
      <c r="N217" s="6">
        <v>-28.669247773799999</v>
      </c>
      <c r="O217" s="6">
        <v>-77.341923647499996</v>
      </c>
      <c r="P217" s="6">
        <v>0.31953899489999998</v>
      </c>
      <c r="Q217" s="6">
        <v>-15.2392514752</v>
      </c>
      <c r="R217" s="7">
        <v>-30.753878709266662</v>
      </c>
      <c r="S217" s="8">
        <v>41.089578223659771</v>
      </c>
      <c r="T217" s="6">
        <v>20.037703975199999</v>
      </c>
      <c r="U217" s="6">
        <v>101.14695753479999</v>
      </c>
      <c r="V217" s="6">
        <v>-7563.7572929387998</v>
      </c>
      <c r="W217" s="6">
        <v>79.773366999900006</v>
      </c>
      <c r="X217" s="7">
        <v>-2460.9456561347001</v>
      </c>
      <c r="Y217" s="8">
        <v>4419.1774300338511</v>
      </c>
      <c r="Z217" s="24">
        <v>0</v>
      </c>
    </row>
    <row r="218" spans="1:26" ht="16.5" x14ac:dyDescent="0.45">
      <c r="A218" s="5" t="s">
        <v>846</v>
      </c>
      <c r="B218" s="5" t="s">
        <v>847</v>
      </c>
      <c r="C218" s="5" t="s">
        <v>848</v>
      </c>
      <c r="D218" s="5" t="s">
        <v>288</v>
      </c>
      <c r="E218" s="5" t="s">
        <v>11756</v>
      </c>
      <c r="F218" s="5">
        <v>6</v>
      </c>
      <c r="G218" s="5">
        <v>11</v>
      </c>
      <c r="H218" s="5">
        <v>2</v>
      </c>
      <c r="I218" s="5">
        <v>2</v>
      </c>
      <c r="J218" s="5" t="s">
        <v>849</v>
      </c>
      <c r="K218" s="17">
        <v>5379</v>
      </c>
      <c r="L218" s="6">
        <v>6.4031146826300001</v>
      </c>
      <c r="M218" s="6">
        <v>0.96700214129999995</v>
      </c>
      <c r="N218" s="6">
        <v>-19.978333488299999</v>
      </c>
      <c r="O218" s="6">
        <v>10.8548321066</v>
      </c>
      <c r="P218" s="6">
        <v>29.1971303873</v>
      </c>
      <c r="Q218" s="6">
        <v>9.0202522342999991</v>
      </c>
      <c r="R218" s="7">
        <v>16.3574049094</v>
      </c>
      <c r="S218" s="8">
        <v>11.157299565210121</v>
      </c>
      <c r="T218" s="6">
        <v>-27.185231206800001</v>
      </c>
      <c r="U218" s="6">
        <v>69.966970754200005</v>
      </c>
      <c r="V218" s="6">
        <v>55.888972639199999</v>
      </c>
      <c r="W218" s="6">
        <v>287.83639527269997</v>
      </c>
      <c r="X218" s="7">
        <v>137.89744622203332</v>
      </c>
      <c r="Y218" s="8">
        <v>130.04158503934534</v>
      </c>
      <c r="Z218" s="24">
        <v>1</v>
      </c>
    </row>
    <row r="219" spans="1:26" ht="16.5" x14ac:dyDescent="0.45">
      <c r="A219" s="5" t="s">
        <v>850</v>
      </c>
      <c r="B219" s="5" t="s">
        <v>851</v>
      </c>
      <c r="C219" s="5" t="s">
        <v>852</v>
      </c>
      <c r="D219" s="5" t="s">
        <v>120</v>
      </c>
      <c r="E219" s="5" t="s">
        <v>11771</v>
      </c>
      <c r="F219" s="5">
        <v>22</v>
      </c>
      <c r="G219" s="5">
        <v>7</v>
      </c>
      <c r="H219" s="5">
        <v>4</v>
      </c>
      <c r="I219" s="5">
        <v>3</v>
      </c>
      <c r="J219" s="5" t="s">
        <v>853</v>
      </c>
      <c r="K219" s="17">
        <v>521</v>
      </c>
      <c r="L219" s="6">
        <v>0.72210702862999998</v>
      </c>
      <c r="M219" s="6">
        <v>30.114610316499999</v>
      </c>
      <c r="N219" s="6">
        <v>-26.900222365699999</v>
      </c>
      <c r="O219" s="6">
        <v>-21.001796819199999</v>
      </c>
      <c r="P219" s="6">
        <v>15.2158865413</v>
      </c>
      <c r="Q219" s="6">
        <v>6.1287623408999998</v>
      </c>
      <c r="R219" s="7">
        <v>0.11428402100000017</v>
      </c>
      <c r="S219" s="8">
        <v>18.843052011172976</v>
      </c>
      <c r="T219" s="6">
        <v>-35.135106512900002</v>
      </c>
      <c r="U219" s="6">
        <v>-34.560903573799997</v>
      </c>
      <c r="V219" s="6">
        <v>8.7191057321999992</v>
      </c>
      <c r="W219" s="6">
        <v>-35.553851848599997</v>
      </c>
      <c r="X219" s="7">
        <v>-20.465216563399999</v>
      </c>
      <c r="Y219" s="8">
        <v>25.279240246874483</v>
      </c>
      <c r="Z219" s="24">
        <v>-1</v>
      </c>
    </row>
    <row r="220" spans="1:26" ht="16.5" x14ac:dyDescent="0.45">
      <c r="A220" s="5" t="s">
        <v>854</v>
      </c>
      <c r="B220" s="5" t="s">
        <v>855</v>
      </c>
      <c r="C220" s="5" t="s">
        <v>856</v>
      </c>
      <c r="D220" s="5" t="s">
        <v>288</v>
      </c>
      <c r="E220" s="5" t="s">
        <v>11757</v>
      </c>
      <c r="F220" s="5">
        <v>7</v>
      </c>
      <c r="G220" s="5">
        <v>11</v>
      </c>
      <c r="H220" s="5">
        <v>4</v>
      </c>
      <c r="I220" s="5">
        <v>2</v>
      </c>
      <c r="J220" s="5" t="s">
        <v>853</v>
      </c>
      <c r="K220" s="17">
        <v>5087</v>
      </c>
      <c r="L220" s="6">
        <v>3.4186153259999998</v>
      </c>
      <c r="M220" s="6">
        <v>8.2706927391999994</v>
      </c>
      <c r="N220" s="6">
        <v>12.3674508185</v>
      </c>
      <c r="O220" s="6">
        <v>8.7763080897000005</v>
      </c>
      <c r="P220" s="6">
        <v>19.383555531999999</v>
      </c>
      <c r="Q220" s="6">
        <v>21.7295613372</v>
      </c>
      <c r="R220" s="7">
        <v>16.62980831963333</v>
      </c>
      <c r="S220" s="8">
        <v>6.9017414618109489</v>
      </c>
      <c r="T220" s="6">
        <v>26.665116184599999</v>
      </c>
      <c r="U220" s="6">
        <v>12.2383773674</v>
      </c>
      <c r="V220" s="6">
        <v>29.0290194271</v>
      </c>
      <c r="W220" s="6">
        <v>17.7742164016</v>
      </c>
      <c r="X220" s="7">
        <v>19.680537732033333</v>
      </c>
      <c r="Y220" s="8">
        <v>8.5561066470323119</v>
      </c>
      <c r="Z220" s="24">
        <v>1</v>
      </c>
    </row>
    <row r="221" spans="1:26" ht="16.5" x14ac:dyDescent="0.45">
      <c r="A221" s="5" t="s">
        <v>857</v>
      </c>
      <c r="B221" s="5" t="s">
        <v>858</v>
      </c>
      <c r="C221" s="5" t="s">
        <v>859</v>
      </c>
      <c r="D221" s="5" t="s">
        <v>376</v>
      </c>
      <c r="E221" s="5" t="s">
        <v>11773</v>
      </c>
      <c r="F221" s="5">
        <v>24</v>
      </c>
      <c r="G221" s="5">
        <v>11</v>
      </c>
      <c r="H221" s="5">
        <v>1</v>
      </c>
      <c r="I221" s="5">
        <v>2</v>
      </c>
      <c r="J221" s="5" t="s">
        <v>860</v>
      </c>
      <c r="K221" s="17">
        <v>4913</v>
      </c>
      <c r="L221" s="6">
        <v>7.6932203537800001</v>
      </c>
      <c r="M221" s="6">
        <v>11.3469187833</v>
      </c>
      <c r="N221" s="6">
        <v>-13.7877543476</v>
      </c>
      <c r="O221" s="6">
        <v>6.2880454599999996E-2</v>
      </c>
      <c r="P221" s="6">
        <v>57.7729617221</v>
      </c>
      <c r="Q221" s="6">
        <v>-9.5422356396999994</v>
      </c>
      <c r="R221" s="7">
        <v>16.097868845666667</v>
      </c>
      <c r="S221" s="8">
        <v>36.409814452847101</v>
      </c>
      <c r="T221" s="6">
        <v>-46.721640990300003</v>
      </c>
      <c r="U221" s="6">
        <v>-85.5180934933</v>
      </c>
      <c r="V221" s="6">
        <v>4391.7967104304998</v>
      </c>
      <c r="W221" s="6">
        <v>-43.821008403699999</v>
      </c>
      <c r="X221" s="7">
        <v>1420.8192028445001</v>
      </c>
      <c r="Y221" s="8">
        <v>2573.0264620991911</v>
      </c>
      <c r="Z221" s="24">
        <v>1</v>
      </c>
    </row>
    <row r="222" spans="1:26" ht="16.5" x14ac:dyDescent="0.45">
      <c r="A222" s="5" t="s">
        <v>861</v>
      </c>
      <c r="B222" s="5" t="s">
        <v>862</v>
      </c>
      <c r="C222" s="5" t="s">
        <v>863</v>
      </c>
      <c r="D222" s="5" t="s">
        <v>240</v>
      </c>
      <c r="E222" s="5" t="s">
        <v>11754</v>
      </c>
      <c r="F222" s="5">
        <v>4</v>
      </c>
      <c r="G222" s="5">
        <v>8</v>
      </c>
      <c r="H222" s="5">
        <v>2</v>
      </c>
      <c r="I222" s="5">
        <v>3</v>
      </c>
      <c r="J222" s="5" t="s">
        <v>181</v>
      </c>
      <c r="K222" s="17">
        <v>4036</v>
      </c>
      <c r="L222" s="6">
        <v>2.2195784626099999</v>
      </c>
      <c r="M222" s="6">
        <v>48.251084819500001</v>
      </c>
      <c r="N222" s="6">
        <v>8.9716692929999997</v>
      </c>
      <c r="O222" s="6">
        <v>-1.6338346934000001</v>
      </c>
      <c r="P222" s="6">
        <v>8.5820997080999994</v>
      </c>
      <c r="Q222" s="6">
        <v>52.665780470500003</v>
      </c>
      <c r="R222" s="7">
        <v>19.871348495066666</v>
      </c>
      <c r="S222" s="8">
        <v>28.856496761863369</v>
      </c>
      <c r="T222" s="6">
        <v>47.955246176099998</v>
      </c>
      <c r="U222" s="6">
        <v>25.986435827299999</v>
      </c>
      <c r="V222" s="6">
        <v>7.8878917262000003</v>
      </c>
      <c r="W222" s="6">
        <v>-27.980147731799999</v>
      </c>
      <c r="X222" s="7">
        <v>1.9647266072333345</v>
      </c>
      <c r="Y222" s="8">
        <v>27.466542356660735</v>
      </c>
      <c r="Z222" s="24">
        <v>1</v>
      </c>
    </row>
    <row r="223" spans="1:26" ht="16.5" x14ac:dyDescent="0.45">
      <c r="A223" s="5" t="s">
        <v>864</v>
      </c>
      <c r="B223" s="5" t="s">
        <v>865</v>
      </c>
      <c r="C223" s="5" t="s">
        <v>866</v>
      </c>
      <c r="D223" s="5" t="s">
        <v>103</v>
      </c>
      <c r="E223" s="5" t="s">
        <v>11772</v>
      </c>
      <c r="F223" s="5">
        <v>23</v>
      </c>
      <c r="G223" s="5">
        <v>1</v>
      </c>
      <c r="H223" s="5">
        <v>2</v>
      </c>
      <c r="I223" s="5">
        <v>3</v>
      </c>
      <c r="J223" s="5" t="s">
        <v>867</v>
      </c>
      <c r="K223" s="17">
        <v>3405</v>
      </c>
      <c r="L223" s="6">
        <v>7.9687955868499998</v>
      </c>
      <c r="M223" s="6">
        <v>13.0928933408</v>
      </c>
      <c r="N223" s="6">
        <v>17.532023557799999</v>
      </c>
      <c r="O223" s="6">
        <v>-17.0563070442</v>
      </c>
      <c r="P223" s="6">
        <v>13.1352394293</v>
      </c>
      <c r="Q223" s="6">
        <v>-32.099833236999999</v>
      </c>
      <c r="R223" s="7">
        <v>-12.006966950633332</v>
      </c>
      <c r="S223" s="8">
        <v>23.036380495137148</v>
      </c>
      <c r="T223" s="6">
        <v>234.4544455944</v>
      </c>
      <c r="U223" s="6">
        <v>40.650174743000001</v>
      </c>
      <c r="V223" s="6">
        <v>16.245506324000001</v>
      </c>
      <c r="W223" s="6">
        <v>-84.027051902699995</v>
      </c>
      <c r="X223" s="7">
        <v>-9.0437902785666662</v>
      </c>
      <c r="Y223" s="8">
        <v>66.073929071951312</v>
      </c>
      <c r="Z223" s="24">
        <v>0</v>
      </c>
    </row>
    <row r="224" spans="1:26" ht="16.5" x14ac:dyDescent="0.45">
      <c r="A224" s="5" t="s">
        <v>868</v>
      </c>
      <c r="B224" s="5" t="s">
        <v>869</v>
      </c>
      <c r="C224" s="5" t="s">
        <v>870</v>
      </c>
      <c r="D224" s="5" t="s">
        <v>254</v>
      </c>
      <c r="E224" s="5" t="s">
        <v>11768</v>
      </c>
      <c r="F224" s="5">
        <v>19</v>
      </c>
      <c r="G224" s="5">
        <v>4</v>
      </c>
      <c r="H224" s="5">
        <v>2</v>
      </c>
      <c r="I224" s="5">
        <v>2</v>
      </c>
      <c r="J224" s="5" t="s">
        <v>871</v>
      </c>
      <c r="K224" s="17">
        <v>1035</v>
      </c>
      <c r="L224" s="6">
        <v>1.02053016226</v>
      </c>
      <c r="M224" s="6">
        <v>16.742205009599999</v>
      </c>
      <c r="N224" s="6">
        <v>-16.748297687400001</v>
      </c>
      <c r="O224" s="6">
        <v>-11.068306296799999</v>
      </c>
      <c r="P224" s="6">
        <v>88.355781606700006</v>
      </c>
      <c r="Q224" s="6">
        <v>-9.5000533743000002</v>
      </c>
      <c r="R224" s="7">
        <v>22.595807311866668</v>
      </c>
      <c r="S224" s="8">
        <v>56.955206247981295</v>
      </c>
      <c r="T224" s="6">
        <v>-57.626149439400002</v>
      </c>
      <c r="U224" s="6">
        <v>-13.871278610599999</v>
      </c>
      <c r="V224" s="6">
        <v>27.646470324900001</v>
      </c>
      <c r="W224" s="6">
        <v>-17.239666257700001</v>
      </c>
      <c r="X224" s="7">
        <v>-1.1548248477999998</v>
      </c>
      <c r="Y224" s="8">
        <v>24.999449225013503</v>
      </c>
      <c r="Z224" s="24">
        <v>-1</v>
      </c>
    </row>
    <row r="225" spans="1:26" ht="16.5" x14ac:dyDescent="0.45">
      <c r="A225" s="5" t="s">
        <v>872</v>
      </c>
      <c r="B225" s="5" t="s">
        <v>873</v>
      </c>
      <c r="C225" s="5" t="s">
        <v>874</v>
      </c>
      <c r="D225" s="5" t="s">
        <v>240</v>
      </c>
      <c r="E225" s="5" t="s">
        <v>11764</v>
      </c>
      <c r="F225" s="5">
        <v>15</v>
      </c>
      <c r="G225" s="5">
        <v>8</v>
      </c>
      <c r="H225" s="5">
        <v>2</v>
      </c>
      <c r="I225" s="5">
        <v>3</v>
      </c>
      <c r="J225" s="5" t="s">
        <v>875</v>
      </c>
      <c r="K225" s="17">
        <v>1370</v>
      </c>
      <c r="L225" s="6">
        <v>5.6268232680099999</v>
      </c>
      <c r="M225" s="6">
        <v>15.695415938</v>
      </c>
      <c r="N225" s="6">
        <v>46.750008463</v>
      </c>
      <c r="O225" s="6">
        <v>27.2418181416</v>
      </c>
      <c r="P225" s="6">
        <v>31.439655768200002</v>
      </c>
      <c r="Q225" s="6">
        <v>4.6241912000000003E-2</v>
      </c>
      <c r="R225" s="7">
        <v>19.575905273933333</v>
      </c>
      <c r="S225" s="8">
        <v>17.042924439709736</v>
      </c>
      <c r="T225" s="6">
        <v>91.043156042800007</v>
      </c>
      <c r="U225" s="6">
        <v>105.8377893912</v>
      </c>
      <c r="V225" s="6">
        <v>-54.651513086000001</v>
      </c>
      <c r="W225" s="6">
        <v>-77.780701588699998</v>
      </c>
      <c r="X225" s="7">
        <v>-8.8648084278333315</v>
      </c>
      <c r="Y225" s="8">
        <v>100.00627130347647</v>
      </c>
      <c r="Z225" s="24">
        <v>-1</v>
      </c>
    </row>
    <row r="226" spans="1:26" ht="16.5" x14ac:dyDescent="0.45">
      <c r="A226" s="5" t="s">
        <v>876</v>
      </c>
      <c r="B226" s="5" t="s">
        <v>877</v>
      </c>
      <c r="C226" s="5" t="s">
        <v>878</v>
      </c>
      <c r="D226" s="5" t="s">
        <v>553</v>
      </c>
      <c r="E226" s="5" t="s">
        <v>11773</v>
      </c>
      <c r="F226" s="5">
        <v>24</v>
      </c>
      <c r="G226" s="5">
        <v>11</v>
      </c>
      <c r="H226" s="5">
        <v>1</v>
      </c>
      <c r="I226" s="5">
        <v>2</v>
      </c>
      <c r="J226" s="5" t="s">
        <v>879</v>
      </c>
      <c r="K226" s="17">
        <v>30</v>
      </c>
      <c r="L226" s="6">
        <v>1.391187159E-2</v>
      </c>
      <c r="M226" s="6">
        <v>-77.016891657499997</v>
      </c>
      <c r="N226" s="6">
        <v>-63.1195323508</v>
      </c>
      <c r="O226" s="6">
        <v>1810.2871939317999</v>
      </c>
      <c r="P226" s="6">
        <v>96.254657419099999</v>
      </c>
      <c r="Q226" s="6">
        <v>5.1070044359000004</v>
      </c>
      <c r="R226" s="7">
        <v>637.21628526226664</v>
      </c>
      <c r="S226" s="8">
        <v>1016.9309176321466</v>
      </c>
      <c r="T226" s="6">
        <v>-199.57818850519999</v>
      </c>
      <c r="U226" s="6">
        <v>392.40105904540002</v>
      </c>
      <c r="V226" s="6">
        <v>37.383944623799998</v>
      </c>
      <c r="W226" s="6">
        <v>-61.445090711900001</v>
      </c>
      <c r="X226" s="7">
        <v>122.77997098576668</v>
      </c>
      <c r="Y226" s="8">
        <v>238.67015502821394</v>
      </c>
      <c r="Z226" s="24">
        <v>1</v>
      </c>
    </row>
    <row r="227" spans="1:26" ht="16.5" x14ac:dyDescent="0.45">
      <c r="A227" s="5" t="s">
        <v>880</v>
      </c>
      <c r="B227" s="5" t="s">
        <v>881</v>
      </c>
      <c r="C227" s="5" t="s">
        <v>882</v>
      </c>
      <c r="D227" s="5" t="s">
        <v>176</v>
      </c>
      <c r="E227" s="5" t="s">
        <v>11764</v>
      </c>
      <c r="F227" s="5">
        <v>15</v>
      </c>
      <c r="G227" s="5">
        <v>8</v>
      </c>
      <c r="H227" s="5">
        <v>2</v>
      </c>
      <c r="I227" s="5">
        <v>3</v>
      </c>
      <c r="J227" s="5" t="s">
        <v>867</v>
      </c>
      <c r="K227" s="17">
        <v>2551</v>
      </c>
      <c r="L227" s="6">
        <v>1.8506606457799999</v>
      </c>
      <c r="M227" s="6">
        <v>-5.5572049269999999</v>
      </c>
      <c r="N227" s="6">
        <v>-3.0269892502000002</v>
      </c>
      <c r="O227" s="6">
        <v>2.3311038206000001</v>
      </c>
      <c r="P227" s="6">
        <v>4.9360576132</v>
      </c>
      <c r="Q227" s="6">
        <v>0.45342813479999999</v>
      </c>
      <c r="R227" s="7">
        <v>2.5735298562</v>
      </c>
      <c r="S227" s="8">
        <v>2.251126284153715</v>
      </c>
      <c r="T227" s="6">
        <v>-547.85291837069997</v>
      </c>
      <c r="U227" s="6">
        <v>-844.05272274590004</v>
      </c>
      <c r="V227" s="6">
        <v>75.741772428199994</v>
      </c>
      <c r="W227" s="6">
        <v>-731.29243903140002</v>
      </c>
      <c r="X227" s="7">
        <v>-499.86779644970005</v>
      </c>
      <c r="Y227" s="8">
        <v>501.6707109585879</v>
      </c>
      <c r="Z227" s="24">
        <v>-1</v>
      </c>
    </row>
    <row r="228" spans="1:26" ht="16.5" x14ac:dyDescent="0.45">
      <c r="A228" s="5" t="s">
        <v>883</v>
      </c>
      <c r="B228" s="5" t="s">
        <v>884</v>
      </c>
      <c r="C228" s="5" t="s">
        <v>885</v>
      </c>
      <c r="D228" s="5" t="s">
        <v>509</v>
      </c>
      <c r="E228" s="5" t="s">
        <v>11775</v>
      </c>
      <c r="F228" s="5">
        <v>26</v>
      </c>
      <c r="G228" s="5">
        <v>3</v>
      </c>
      <c r="H228" s="5">
        <v>3</v>
      </c>
      <c r="I228" s="5">
        <v>2</v>
      </c>
      <c r="J228" s="5" t="s">
        <v>886</v>
      </c>
      <c r="K228" s="17">
        <v>863</v>
      </c>
      <c r="L228" s="6">
        <v>0.57942266675999998</v>
      </c>
      <c r="M228" s="6">
        <v>6.2483614132999996</v>
      </c>
      <c r="N228" s="6">
        <v>-44.632060373800002</v>
      </c>
      <c r="O228" s="6">
        <v>-7.6290476081999996</v>
      </c>
      <c r="P228" s="6">
        <v>-8.146405026</v>
      </c>
      <c r="Q228" s="6">
        <v>-15.5616981998</v>
      </c>
      <c r="R228" s="7">
        <v>-10.445716944666666</v>
      </c>
      <c r="S228" s="8">
        <v>4.4381147829449974</v>
      </c>
      <c r="T228" s="6">
        <v>-35.640363495800003</v>
      </c>
      <c r="U228" s="6">
        <v>-171.2668605918</v>
      </c>
      <c r="V228" s="6">
        <v>-277.1156593165</v>
      </c>
      <c r="W228" s="6">
        <v>-92.554258371700001</v>
      </c>
      <c r="X228" s="7">
        <v>-180.31225942666666</v>
      </c>
      <c r="Y228" s="8">
        <v>92.612591529112095</v>
      </c>
      <c r="Z228" s="24">
        <v>0</v>
      </c>
    </row>
    <row r="229" spans="1:26" ht="16.5" x14ac:dyDescent="0.45">
      <c r="A229" s="5" t="s">
        <v>887</v>
      </c>
      <c r="B229" s="5" t="s">
        <v>888</v>
      </c>
      <c r="C229" s="5" t="s">
        <v>889</v>
      </c>
      <c r="D229" s="5" t="s">
        <v>440</v>
      </c>
      <c r="E229" s="5" t="s">
        <v>11776</v>
      </c>
      <c r="F229" s="5">
        <v>27</v>
      </c>
      <c r="G229" s="5">
        <v>10</v>
      </c>
      <c r="H229" s="5">
        <v>2</v>
      </c>
      <c r="I229" s="5">
        <v>3</v>
      </c>
      <c r="J229" s="5" t="s">
        <v>890</v>
      </c>
      <c r="K229" s="17">
        <v>2411</v>
      </c>
      <c r="L229" s="6">
        <v>1.9798625969600001</v>
      </c>
      <c r="M229" s="6">
        <v>-78.835567963000003</v>
      </c>
      <c r="N229" s="6">
        <v>23.546835353599999</v>
      </c>
      <c r="O229" s="6">
        <v>-42.850367340299996</v>
      </c>
      <c r="P229" s="6">
        <v>-12.856853367399999</v>
      </c>
      <c r="Q229" s="6">
        <v>25.323343224599999</v>
      </c>
      <c r="R229" s="7">
        <v>-10.127959161033333</v>
      </c>
      <c r="S229" s="8">
        <v>34.168682309080125</v>
      </c>
      <c r="T229" s="6">
        <v>-7219.0252026748003</v>
      </c>
      <c r="U229" s="6">
        <v>69.179523656499995</v>
      </c>
      <c r="V229" s="6">
        <v>-15.5062236373</v>
      </c>
      <c r="W229" s="6">
        <v>-44.547537205399998</v>
      </c>
      <c r="X229" s="7">
        <v>3.0419209379333338</v>
      </c>
      <c r="Y229" s="8">
        <v>59.08880049095086</v>
      </c>
      <c r="Z229" s="24">
        <v>-1</v>
      </c>
    </row>
    <row r="230" spans="1:26" ht="16.5" x14ac:dyDescent="0.45">
      <c r="A230" s="5" t="s">
        <v>891</v>
      </c>
      <c r="B230" s="5" t="s">
        <v>892</v>
      </c>
      <c r="C230" s="5" t="s">
        <v>893</v>
      </c>
      <c r="D230" s="5" t="s">
        <v>176</v>
      </c>
      <c r="E230" s="5" t="s">
        <v>11767</v>
      </c>
      <c r="F230" s="5">
        <v>18</v>
      </c>
      <c r="G230" s="5">
        <v>4</v>
      </c>
      <c r="H230" s="5">
        <v>2</v>
      </c>
      <c r="I230" s="5">
        <v>2</v>
      </c>
      <c r="J230" s="5" t="s">
        <v>894</v>
      </c>
      <c r="K230" s="17">
        <v>2868</v>
      </c>
      <c r="L230" s="6">
        <v>11.01995277931</v>
      </c>
      <c r="M230" s="6">
        <v>-6.7631411457999997</v>
      </c>
      <c r="N230" s="6">
        <v>2.1237746662000001</v>
      </c>
      <c r="O230" s="6">
        <v>-13.1407150178</v>
      </c>
      <c r="P230" s="6">
        <v>5.8489702774000003</v>
      </c>
      <c r="Q230" s="6">
        <v>-41.3588816185</v>
      </c>
      <c r="R230" s="7">
        <v>-16.216875452966665</v>
      </c>
      <c r="S230" s="8">
        <v>23.753786907006447</v>
      </c>
      <c r="T230" s="6">
        <v>-728.37966057029996</v>
      </c>
      <c r="U230" s="6">
        <v>148.0663322019</v>
      </c>
      <c r="V230" s="6">
        <v>-70.132113611700007</v>
      </c>
      <c r="W230" s="6">
        <v>-1756.3607839589999</v>
      </c>
      <c r="X230" s="7">
        <v>-559.47552178959995</v>
      </c>
      <c r="Y230" s="8">
        <v>1042.2587915376885</v>
      </c>
      <c r="Z230" s="24">
        <v>0</v>
      </c>
    </row>
    <row r="231" spans="1:26" ht="16.5" x14ac:dyDescent="0.45">
      <c r="A231" s="5" t="s">
        <v>895</v>
      </c>
      <c r="B231" s="5" t="s">
        <v>896</v>
      </c>
      <c r="C231" s="5" t="s">
        <v>897</v>
      </c>
      <c r="D231" s="5" t="s">
        <v>120</v>
      </c>
      <c r="E231" s="5" t="s">
        <v>11766</v>
      </c>
      <c r="F231" s="5">
        <v>17</v>
      </c>
      <c r="G231" s="5">
        <v>11</v>
      </c>
      <c r="H231" s="5">
        <v>2</v>
      </c>
      <c r="I231" s="5">
        <v>2</v>
      </c>
      <c r="J231" s="5" t="s">
        <v>879</v>
      </c>
      <c r="K231" s="17">
        <v>4239</v>
      </c>
      <c r="L231" s="6">
        <v>5.4895280846599999</v>
      </c>
      <c r="M231" s="6">
        <v>1.8519471776</v>
      </c>
      <c r="N231" s="6">
        <v>10.5500984266</v>
      </c>
      <c r="O231" s="6">
        <v>11.133354385200001</v>
      </c>
      <c r="P231" s="6">
        <v>21.100708604299999</v>
      </c>
      <c r="Q231" s="6">
        <v>3.7036568928000002</v>
      </c>
      <c r="R231" s="7">
        <v>11.979239960766668</v>
      </c>
      <c r="S231" s="8">
        <v>8.7293180643372743</v>
      </c>
      <c r="T231" s="6">
        <v>897.80220951629997</v>
      </c>
      <c r="U231" s="6">
        <v>-107.16089054939999</v>
      </c>
      <c r="V231" s="6">
        <v>-2983.8711574517001</v>
      </c>
      <c r="W231" s="6">
        <v>355.5061291458</v>
      </c>
      <c r="X231" s="7">
        <v>-911.84197295176671</v>
      </c>
      <c r="Y231" s="8">
        <v>1809.279939324759</v>
      </c>
      <c r="Z231" s="24">
        <v>-1</v>
      </c>
    </row>
    <row r="232" spans="1:26" ht="16.5" x14ac:dyDescent="0.45">
      <c r="A232" s="5" t="s">
        <v>898</v>
      </c>
      <c r="B232" s="5" t="s">
        <v>899</v>
      </c>
      <c r="C232" s="5" t="s">
        <v>900</v>
      </c>
      <c r="D232" s="5" t="s">
        <v>474</v>
      </c>
      <c r="E232" s="5" t="s">
        <v>11762</v>
      </c>
      <c r="F232" s="5">
        <v>13</v>
      </c>
      <c r="G232" s="5">
        <v>7</v>
      </c>
      <c r="H232" s="5">
        <v>4</v>
      </c>
      <c r="I232" s="5">
        <v>2</v>
      </c>
      <c r="J232" s="5" t="s">
        <v>901</v>
      </c>
      <c r="K232" s="17">
        <v>6077</v>
      </c>
      <c r="L232" s="6">
        <v>83.797941843900006</v>
      </c>
      <c r="M232" s="6">
        <v>-3.1364118887000001</v>
      </c>
      <c r="N232" s="6">
        <v>29.0574827752</v>
      </c>
      <c r="O232" s="6">
        <v>-8.9758860786000003</v>
      </c>
      <c r="P232" s="6">
        <v>42.310651730799997</v>
      </c>
      <c r="Q232" s="6">
        <v>-13.403075577199999</v>
      </c>
      <c r="R232" s="7">
        <v>6.643896691666666</v>
      </c>
      <c r="S232" s="8">
        <v>30.967532400568917</v>
      </c>
      <c r="T232" s="6">
        <v>-5644.9388551700004</v>
      </c>
      <c r="U232" s="6">
        <v>102.15310092830001</v>
      </c>
      <c r="V232" s="6">
        <v>197.83848499640001</v>
      </c>
      <c r="W232" s="6">
        <v>29.794569424500001</v>
      </c>
      <c r="X232" s="7">
        <v>109.92871844973335</v>
      </c>
      <c r="Y232" s="8">
        <v>84.291367061305138</v>
      </c>
      <c r="Z232" s="24">
        <v>1</v>
      </c>
    </row>
    <row r="233" spans="1:26" ht="16.5" x14ac:dyDescent="0.45">
      <c r="A233" s="5" t="s">
        <v>902</v>
      </c>
      <c r="B233" s="5" t="s">
        <v>903</v>
      </c>
      <c r="C233" s="5" t="s">
        <v>904</v>
      </c>
      <c r="D233" s="5" t="s">
        <v>263</v>
      </c>
      <c r="E233" s="5" t="s">
        <v>11761</v>
      </c>
      <c r="F233" s="5">
        <v>12</v>
      </c>
      <c r="G233" s="5">
        <v>6</v>
      </c>
      <c r="H233" s="5">
        <v>2</v>
      </c>
      <c r="I233" s="5">
        <v>1</v>
      </c>
      <c r="J233" s="5" t="s">
        <v>905</v>
      </c>
      <c r="K233" s="17">
        <v>1047</v>
      </c>
      <c r="L233" s="6">
        <v>1.1230124506300001</v>
      </c>
      <c r="M233" s="6">
        <v>1.3659915170000001</v>
      </c>
      <c r="N233" s="6">
        <v>-16.310344271600002</v>
      </c>
      <c r="O233" s="6">
        <v>-4.8723315898999999</v>
      </c>
      <c r="P233" s="6">
        <v>34.004573298799997</v>
      </c>
      <c r="Q233" s="6">
        <v>-18.893571208299999</v>
      </c>
      <c r="R233" s="7">
        <v>3.4128901668666658</v>
      </c>
      <c r="S233" s="8">
        <v>27.40505606165782</v>
      </c>
      <c r="T233" s="6">
        <v>-70.934109095400004</v>
      </c>
      <c r="U233" s="6">
        <v>115.7219676588</v>
      </c>
      <c r="V233" s="6">
        <v>-1105.1117458276999</v>
      </c>
      <c r="W233" s="6">
        <v>53.188412852799999</v>
      </c>
      <c r="X233" s="7">
        <v>-312.06712177203332</v>
      </c>
      <c r="Y233" s="8">
        <v>687.50814044407059</v>
      </c>
      <c r="Z233" s="24">
        <v>-1</v>
      </c>
    </row>
    <row r="234" spans="1:26" ht="16.5" x14ac:dyDescent="0.45">
      <c r="A234" s="5" t="s">
        <v>906</v>
      </c>
      <c r="B234" s="5" t="s">
        <v>907</v>
      </c>
      <c r="C234" s="5" t="s">
        <v>908</v>
      </c>
      <c r="D234" s="5" t="s">
        <v>479</v>
      </c>
      <c r="E234" s="5" t="s">
        <v>11767</v>
      </c>
      <c r="F234" s="5">
        <v>18</v>
      </c>
      <c r="G234" s="5">
        <v>4</v>
      </c>
      <c r="H234" s="5">
        <v>2</v>
      </c>
      <c r="I234" s="5">
        <v>2</v>
      </c>
      <c r="J234" s="5" t="s">
        <v>909</v>
      </c>
      <c r="K234" s="17">
        <v>16557</v>
      </c>
      <c r="L234" s="6">
        <v>79.620543631740006</v>
      </c>
      <c r="M234" s="6">
        <v>5.0498048231999997</v>
      </c>
      <c r="N234" s="6">
        <v>-9.5897276972000007</v>
      </c>
      <c r="O234" s="6">
        <v>8.5519217146000006</v>
      </c>
      <c r="P234" s="6">
        <v>49.230697165899997</v>
      </c>
      <c r="Q234" s="6">
        <v>17.262183071300001</v>
      </c>
      <c r="R234" s="7">
        <v>25.014933983933332</v>
      </c>
      <c r="S234" s="8">
        <v>21.418906440089899</v>
      </c>
      <c r="T234" s="6">
        <v>86.673013381399997</v>
      </c>
      <c r="U234" s="6">
        <v>-4.8613600300000002</v>
      </c>
      <c r="V234" s="6">
        <v>3.7670283548999999</v>
      </c>
      <c r="W234" s="6">
        <v>-123.5608782451</v>
      </c>
      <c r="X234" s="7">
        <v>-41.551736640066665</v>
      </c>
      <c r="Y234" s="8">
        <v>71.152911055177327</v>
      </c>
      <c r="Z234" s="24">
        <v>-1</v>
      </c>
    </row>
    <row r="235" spans="1:26" ht="16.5" x14ac:dyDescent="0.45">
      <c r="A235" s="5" t="s">
        <v>910</v>
      </c>
      <c r="B235" s="5" t="s">
        <v>911</v>
      </c>
      <c r="C235" s="5" t="s">
        <v>912</v>
      </c>
      <c r="D235" s="5" t="s">
        <v>259</v>
      </c>
      <c r="E235" s="5" t="s">
        <v>11765</v>
      </c>
      <c r="F235" s="5">
        <v>16</v>
      </c>
      <c r="G235" s="5">
        <v>9</v>
      </c>
      <c r="H235" s="5">
        <v>1</v>
      </c>
      <c r="I235" s="5">
        <v>3</v>
      </c>
      <c r="J235" s="5" t="s">
        <v>913</v>
      </c>
      <c r="K235" s="17">
        <v>1904</v>
      </c>
      <c r="L235" s="6">
        <v>3.2431494111200001</v>
      </c>
      <c r="M235" s="6">
        <v>6.6007410515</v>
      </c>
      <c r="N235" s="6">
        <v>13.4738588445</v>
      </c>
      <c r="O235" s="6">
        <v>6.0648155350000001</v>
      </c>
      <c r="P235" s="6">
        <v>5.0061861334</v>
      </c>
      <c r="Q235" s="6">
        <v>14.768199512100001</v>
      </c>
      <c r="R235" s="7">
        <v>8.6130670601666672</v>
      </c>
      <c r="S235" s="8">
        <v>5.3567168749258283</v>
      </c>
      <c r="T235" s="6">
        <v>198.00816770310001</v>
      </c>
      <c r="U235" s="6">
        <v>-56.625063103400002</v>
      </c>
      <c r="V235" s="6">
        <v>-13.3367640555</v>
      </c>
      <c r="W235" s="6">
        <v>1.7095551183</v>
      </c>
      <c r="X235" s="7">
        <v>-22.750757346866667</v>
      </c>
      <c r="Y235" s="8">
        <v>30.285299619374676</v>
      </c>
      <c r="Z235" s="24">
        <v>-1</v>
      </c>
    </row>
    <row r="236" spans="1:26" ht="16.5" x14ac:dyDescent="0.45">
      <c r="A236" s="5" t="s">
        <v>914</v>
      </c>
      <c r="B236" s="5" t="s">
        <v>915</v>
      </c>
      <c r="C236" s="5" t="s">
        <v>916</v>
      </c>
      <c r="D236" s="5" t="s">
        <v>363</v>
      </c>
      <c r="E236" s="5" t="s">
        <v>11773</v>
      </c>
      <c r="F236" s="5">
        <v>24</v>
      </c>
      <c r="G236" s="5">
        <v>11</v>
      </c>
      <c r="H236" s="5">
        <v>1</v>
      </c>
      <c r="I236" s="5">
        <v>2</v>
      </c>
      <c r="J236" s="5" t="s">
        <v>917</v>
      </c>
      <c r="K236" s="17">
        <v>1880</v>
      </c>
      <c r="L236" s="6">
        <v>2.3045895698000001</v>
      </c>
      <c r="M236" s="6">
        <v>1.1513108540999999</v>
      </c>
      <c r="N236" s="6">
        <v>-38.869420668499998</v>
      </c>
      <c r="O236" s="6">
        <v>-22.5537504361</v>
      </c>
      <c r="P236" s="6">
        <v>71.656709866400007</v>
      </c>
      <c r="Q236" s="6">
        <v>42.449197533899998</v>
      </c>
      <c r="R236" s="7">
        <v>30.517385654733335</v>
      </c>
      <c r="S236" s="8">
        <v>48.22529220898614</v>
      </c>
      <c r="T236" s="6">
        <v>-66.273860029900007</v>
      </c>
      <c r="U236" s="6">
        <v>-1912.1804314819001</v>
      </c>
      <c r="V236" s="6">
        <v>187.89146006370001</v>
      </c>
      <c r="W236" s="6">
        <v>106.5863583289</v>
      </c>
      <c r="X236" s="7">
        <v>-539.23420436310005</v>
      </c>
      <c r="Y236" s="8">
        <v>1189.7010703583639</v>
      </c>
      <c r="Z236" s="24">
        <v>-1</v>
      </c>
    </row>
    <row r="237" spans="1:26" ht="16.5" x14ac:dyDescent="0.45">
      <c r="A237" s="5" t="s">
        <v>918</v>
      </c>
      <c r="B237" s="5" t="s">
        <v>919</v>
      </c>
      <c r="C237" s="5" t="s">
        <v>920</v>
      </c>
      <c r="D237" s="5" t="s">
        <v>363</v>
      </c>
      <c r="E237" s="5" t="s">
        <v>11780</v>
      </c>
      <c r="F237" s="5">
        <v>31</v>
      </c>
      <c r="G237" s="5">
        <v>4</v>
      </c>
      <c r="H237" s="5">
        <v>2</v>
      </c>
      <c r="I237" s="5">
        <v>2</v>
      </c>
      <c r="J237" s="5" t="s">
        <v>921</v>
      </c>
      <c r="K237" s="17">
        <v>22189</v>
      </c>
      <c r="L237" s="6">
        <v>72.619869343030004</v>
      </c>
      <c r="M237" s="6">
        <v>7.4208274139999997</v>
      </c>
      <c r="N237" s="6">
        <v>0.59593169859999995</v>
      </c>
      <c r="O237" s="6">
        <v>2.9034704534000002</v>
      </c>
      <c r="P237" s="6">
        <v>27.584326279500001</v>
      </c>
      <c r="Q237" s="6">
        <v>-0.25225859020000002</v>
      </c>
      <c r="R237" s="7">
        <v>10.078512714233334</v>
      </c>
      <c r="S237" s="8">
        <v>15.242368184949509</v>
      </c>
      <c r="T237" s="6">
        <v>22.343048097299999</v>
      </c>
      <c r="U237" s="6">
        <v>11.8592532439</v>
      </c>
      <c r="V237" s="6">
        <v>31.889362551600001</v>
      </c>
      <c r="W237" s="6">
        <v>-8.6877257915000001</v>
      </c>
      <c r="X237" s="7">
        <v>11.686963334666666</v>
      </c>
      <c r="Y237" s="8">
        <v>20.289092820048737</v>
      </c>
      <c r="Z237" s="24">
        <v>1</v>
      </c>
    </row>
    <row r="238" spans="1:26" ht="16.5" x14ac:dyDescent="0.45">
      <c r="A238" s="5" t="s">
        <v>922</v>
      </c>
      <c r="B238" s="5" t="s">
        <v>923</v>
      </c>
      <c r="C238" s="5" t="s">
        <v>924</v>
      </c>
      <c r="D238" s="5" t="s">
        <v>268</v>
      </c>
      <c r="E238" s="5" t="s">
        <v>11780</v>
      </c>
      <c r="F238" s="5">
        <v>31</v>
      </c>
      <c r="G238" s="5">
        <v>4</v>
      </c>
      <c r="H238" s="5">
        <v>2</v>
      </c>
      <c r="I238" s="5">
        <v>2</v>
      </c>
      <c r="J238" s="5" t="s">
        <v>925</v>
      </c>
      <c r="K238" s="17">
        <v>34439</v>
      </c>
      <c r="L238" s="6">
        <v>121.49541532502001</v>
      </c>
      <c r="M238" s="6">
        <v>2.3647958252999999</v>
      </c>
      <c r="N238" s="6">
        <v>0.44513509350000002</v>
      </c>
      <c r="O238" s="6">
        <v>-11.390023744900001</v>
      </c>
      <c r="P238" s="6">
        <v>38.984118339799998</v>
      </c>
      <c r="Q238" s="6">
        <v>-4.1143112366999999</v>
      </c>
      <c r="R238" s="7">
        <v>7.8265944527333327</v>
      </c>
      <c r="S238" s="8">
        <v>27.227329454159506</v>
      </c>
      <c r="T238" s="6">
        <v>-34.422844985600001</v>
      </c>
      <c r="U238" s="6">
        <v>-29.044911619400001</v>
      </c>
      <c r="V238" s="6">
        <v>47.7857981266</v>
      </c>
      <c r="W238" s="6">
        <v>-47.323902433800001</v>
      </c>
      <c r="X238" s="7">
        <v>-9.5276719755333339</v>
      </c>
      <c r="Y238" s="8">
        <v>50.469354737893454</v>
      </c>
      <c r="Z238" s="24">
        <v>-1</v>
      </c>
    </row>
    <row r="239" spans="1:26" ht="16.5" x14ac:dyDescent="0.45">
      <c r="A239" s="5" t="s">
        <v>926</v>
      </c>
      <c r="B239" s="5" t="s">
        <v>927</v>
      </c>
      <c r="C239" s="5" t="s">
        <v>928</v>
      </c>
      <c r="D239" s="5" t="s">
        <v>254</v>
      </c>
      <c r="E239" s="5" t="s">
        <v>11765</v>
      </c>
      <c r="F239" s="5">
        <v>16</v>
      </c>
      <c r="G239" s="5">
        <v>9</v>
      </c>
      <c r="H239" s="5">
        <v>1</v>
      </c>
      <c r="I239" s="5">
        <v>3</v>
      </c>
      <c r="J239" s="5" t="s">
        <v>929</v>
      </c>
      <c r="K239" s="17">
        <v>1681</v>
      </c>
      <c r="L239" s="6">
        <v>1.6176413014</v>
      </c>
      <c r="M239" s="6">
        <v>23.9317766142</v>
      </c>
      <c r="N239" s="6">
        <v>12.3526607951</v>
      </c>
      <c r="O239" s="6">
        <v>-4.7758158043999996</v>
      </c>
      <c r="P239" s="6">
        <v>-7.6737150109999996</v>
      </c>
      <c r="Q239" s="6">
        <v>-3.8091995609999998</v>
      </c>
      <c r="R239" s="7">
        <v>-5.4195767921333333</v>
      </c>
      <c r="S239" s="8">
        <v>2.0110795789370757</v>
      </c>
      <c r="T239" s="6">
        <v>49.027575003499997</v>
      </c>
      <c r="U239" s="6">
        <v>-46.867491849300002</v>
      </c>
      <c r="V239" s="6">
        <v>-153.41105551429999</v>
      </c>
      <c r="W239" s="6">
        <v>-129.60549321970001</v>
      </c>
      <c r="X239" s="7">
        <v>-109.96134686110001</v>
      </c>
      <c r="Y239" s="8">
        <v>55.922286292926621</v>
      </c>
      <c r="Z239" s="24">
        <v>0</v>
      </c>
    </row>
    <row r="240" spans="1:26" ht="16.5" x14ac:dyDescent="0.45">
      <c r="A240" s="5" t="s">
        <v>930</v>
      </c>
      <c r="B240" s="5" t="s">
        <v>931</v>
      </c>
      <c r="C240" s="5" t="s">
        <v>932</v>
      </c>
      <c r="D240" s="5" t="s">
        <v>933</v>
      </c>
      <c r="E240" s="5" t="s">
        <v>11754</v>
      </c>
      <c r="F240" s="5">
        <v>4</v>
      </c>
      <c r="G240" s="5">
        <v>8</v>
      </c>
      <c r="H240" s="5">
        <v>2</v>
      </c>
      <c r="I240" s="5">
        <v>3</v>
      </c>
      <c r="J240" s="5" t="s">
        <v>934</v>
      </c>
      <c r="K240" s="17">
        <v>1504</v>
      </c>
      <c r="L240" s="6">
        <v>1.90140871375</v>
      </c>
      <c r="M240" s="6">
        <v>-56.637356155600003</v>
      </c>
      <c r="N240" s="6">
        <v>-23.664501011700001</v>
      </c>
      <c r="O240" s="6">
        <v>-39.080929668400003</v>
      </c>
      <c r="P240" s="6">
        <v>-36.286632673200003</v>
      </c>
      <c r="Q240" s="6">
        <v>-73.554773606099999</v>
      </c>
      <c r="R240" s="7">
        <v>-49.640778649233333</v>
      </c>
      <c r="S240" s="8">
        <v>20.757200919732178</v>
      </c>
      <c r="T240" s="6">
        <v>-1115.0782161558</v>
      </c>
      <c r="U240" s="6">
        <v>-135.0547158329</v>
      </c>
      <c r="V240" s="6">
        <v>32.831674998899999</v>
      </c>
      <c r="W240" s="6">
        <v>10.3691541452</v>
      </c>
      <c r="X240" s="7">
        <v>-30.6179622296</v>
      </c>
      <c r="Y240" s="8">
        <v>91.139551448166699</v>
      </c>
      <c r="Z240" s="24">
        <v>0</v>
      </c>
    </row>
    <row r="241" spans="1:26" ht="16.5" x14ac:dyDescent="0.45">
      <c r="A241" s="5" t="s">
        <v>935</v>
      </c>
      <c r="B241" s="5" t="s">
        <v>936</v>
      </c>
      <c r="C241" s="5" t="s">
        <v>937</v>
      </c>
      <c r="D241" s="5" t="s">
        <v>240</v>
      </c>
      <c r="E241" s="5" t="s">
        <v>11772</v>
      </c>
      <c r="F241" s="5">
        <v>23</v>
      </c>
      <c r="G241" s="5">
        <v>1</v>
      </c>
      <c r="H241" s="5">
        <v>2</v>
      </c>
      <c r="I241" s="5">
        <v>3</v>
      </c>
      <c r="J241" s="5" t="s">
        <v>917</v>
      </c>
      <c r="K241" s="17">
        <v>1564</v>
      </c>
      <c r="L241" s="6">
        <v>1.51926612374</v>
      </c>
      <c r="M241" s="6">
        <v>9.5008720305000001</v>
      </c>
      <c r="N241" s="6">
        <v>55.256163362499997</v>
      </c>
      <c r="O241" s="6">
        <v>10.1203670843</v>
      </c>
      <c r="P241" s="6">
        <v>-39.841191254999998</v>
      </c>
      <c r="Q241" s="6">
        <v>-75.420167717400005</v>
      </c>
      <c r="R241" s="7">
        <v>-35.046997296033332</v>
      </c>
      <c r="S241" s="8">
        <v>42.97131595992095</v>
      </c>
      <c r="T241" s="6">
        <v>193.02534386470001</v>
      </c>
      <c r="U241" s="6">
        <v>3.4364857243000002</v>
      </c>
      <c r="V241" s="6">
        <v>-194.14075568480001</v>
      </c>
      <c r="W241" s="6">
        <v>-218.2827452521</v>
      </c>
      <c r="X241" s="7">
        <v>-136.32900507086666</v>
      </c>
      <c r="Y241" s="8">
        <v>121.64087811248847</v>
      </c>
      <c r="Z241" s="24">
        <v>0</v>
      </c>
    </row>
    <row r="242" spans="1:26" ht="16.5" x14ac:dyDescent="0.45">
      <c r="A242" s="5" t="s">
        <v>938</v>
      </c>
      <c r="B242" s="5" t="s">
        <v>939</v>
      </c>
      <c r="C242" s="5" t="s">
        <v>940</v>
      </c>
      <c r="D242" s="5" t="s">
        <v>249</v>
      </c>
      <c r="E242" s="5" t="s">
        <v>11761</v>
      </c>
      <c r="F242" s="5">
        <v>12</v>
      </c>
      <c r="G242" s="5">
        <v>6</v>
      </c>
      <c r="H242" s="5">
        <v>2</v>
      </c>
      <c r="I242" s="5">
        <v>1</v>
      </c>
      <c r="J242" s="5" t="s">
        <v>929</v>
      </c>
      <c r="K242" s="17">
        <v>1196</v>
      </c>
      <c r="L242" s="6">
        <v>2.4039558792400002</v>
      </c>
      <c r="M242" s="6">
        <v>2.6440995618000001</v>
      </c>
      <c r="N242" s="6">
        <v>24.7417958186</v>
      </c>
      <c r="O242" s="6">
        <v>2.1898251688000001</v>
      </c>
      <c r="P242" s="6">
        <v>6.5392887818999998</v>
      </c>
      <c r="Q242" s="6">
        <v>14.825412012599999</v>
      </c>
      <c r="R242" s="7">
        <v>7.8515086544333341</v>
      </c>
      <c r="S242" s="8">
        <v>6.4191864334358169</v>
      </c>
      <c r="T242" s="6">
        <v>10.795393731500001</v>
      </c>
      <c r="U242" s="6">
        <v>-10.5775565169</v>
      </c>
      <c r="V242" s="6">
        <v>227.6940196514</v>
      </c>
      <c r="W242" s="6">
        <v>-70.533277586799997</v>
      </c>
      <c r="X242" s="7">
        <v>48.86106184923333</v>
      </c>
      <c r="Y242" s="8">
        <v>157.74850940486428</v>
      </c>
      <c r="Z242" s="24">
        <v>1</v>
      </c>
    </row>
    <row r="243" spans="1:26" ht="16.5" x14ac:dyDescent="0.45">
      <c r="A243" s="5" t="s">
        <v>941</v>
      </c>
      <c r="B243" s="5" t="s">
        <v>942</v>
      </c>
      <c r="C243" s="5" t="s">
        <v>943</v>
      </c>
      <c r="D243" s="5" t="s">
        <v>176</v>
      </c>
      <c r="E243" s="5" t="s">
        <v>11755</v>
      </c>
      <c r="F243" s="5">
        <v>5</v>
      </c>
      <c r="G243" s="5">
        <v>5</v>
      </c>
      <c r="H243" s="5">
        <v>3</v>
      </c>
      <c r="I243" s="5">
        <v>3</v>
      </c>
      <c r="J243" s="5" t="s">
        <v>944</v>
      </c>
      <c r="K243" s="17">
        <v>1505</v>
      </c>
      <c r="L243" s="6">
        <v>2.7021725068000002</v>
      </c>
      <c r="M243" s="6">
        <v>5.7109506021999996</v>
      </c>
      <c r="N243" s="6">
        <v>5.9066849416</v>
      </c>
      <c r="O243" s="6">
        <v>-68.229841422099994</v>
      </c>
      <c r="P243" s="6">
        <v>1.1078059191</v>
      </c>
      <c r="Q243" s="6">
        <v>-20.1261749825</v>
      </c>
      <c r="R243" s="7">
        <v>-29.0827368285</v>
      </c>
      <c r="S243" s="8">
        <v>35.52593890073944</v>
      </c>
      <c r="T243" s="6">
        <v>70.921108966899993</v>
      </c>
      <c r="U243" s="6">
        <v>-37.216052824999998</v>
      </c>
      <c r="V243" s="6">
        <v>40.399843969599999</v>
      </c>
      <c r="W243" s="6">
        <v>-36.960591521300003</v>
      </c>
      <c r="X243" s="7">
        <v>-11.258933458900001</v>
      </c>
      <c r="Y243" s="8">
        <v>44.737995922648324</v>
      </c>
      <c r="Z243" s="24">
        <v>0</v>
      </c>
    </row>
    <row r="244" spans="1:26" ht="16.5" x14ac:dyDescent="0.45">
      <c r="A244" s="5" t="s">
        <v>945</v>
      </c>
      <c r="B244" s="5" t="s">
        <v>946</v>
      </c>
      <c r="C244" s="5" t="s">
        <v>947</v>
      </c>
      <c r="D244" s="5" t="s">
        <v>479</v>
      </c>
      <c r="E244" s="5" t="s">
        <v>11778</v>
      </c>
      <c r="F244" s="5">
        <v>29</v>
      </c>
      <c r="G244" s="5">
        <v>5</v>
      </c>
      <c r="H244" s="5">
        <v>3</v>
      </c>
      <c r="I244" s="5">
        <v>3</v>
      </c>
      <c r="J244" s="5" t="s">
        <v>294</v>
      </c>
      <c r="K244" s="17">
        <v>2379</v>
      </c>
      <c r="L244" s="6">
        <v>4.4756396835299999</v>
      </c>
      <c r="M244" s="6">
        <v>0.31154889479999998</v>
      </c>
      <c r="N244" s="6">
        <v>12.8956789629</v>
      </c>
      <c r="O244" s="6">
        <v>-14.1815925385</v>
      </c>
      <c r="P244" s="6">
        <v>4.7870629603000001</v>
      </c>
      <c r="Q244" s="6">
        <v>-25.068294416699999</v>
      </c>
      <c r="R244" s="7">
        <v>-11.4876079983</v>
      </c>
      <c r="S244" s="8">
        <v>15.108896569710989</v>
      </c>
      <c r="T244" s="6">
        <v>-42.402185006300002</v>
      </c>
      <c r="U244" s="6">
        <v>-93.026196706299999</v>
      </c>
      <c r="V244" s="6">
        <v>-11266.130964231699</v>
      </c>
      <c r="W244" s="6">
        <v>-33.260041943300003</v>
      </c>
      <c r="X244" s="7">
        <v>-3797.4724009604329</v>
      </c>
      <c r="Y244" s="8">
        <v>6468.1170791318937</v>
      </c>
      <c r="Z244" s="24">
        <v>0</v>
      </c>
    </row>
    <row r="245" spans="1:26" ht="16.5" x14ac:dyDescent="0.45">
      <c r="A245" s="5" t="s">
        <v>948</v>
      </c>
      <c r="B245" s="5" t="s">
        <v>949</v>
      </c>
      <c r="C245" s="5" t="s">
        <v>950</v>
      </c>
      <c r="D245" s="5" t="s">
        <v>240</v>
      </c>
      <c r="E245" s="5" t="s">
        <v>11780</v>
      </c>
      <c r="F245" s="5">
        <v>31</v>
      </c>
      <c r="G245" s="5">
        <v>4</v>
      </c>
      <c r="H245" s="5">
        <v>2</v>
      </c>
      <c r="I245" s="5">
        <v>2</v>
      </c>
      <c r="J245" s="5" t="s">
        <v>944</v>
      </c>
      <c r="K245" s="17">
        <v>6664</v>
      </c>
      <c r="L245" s="6">
        <v>29.143183753100001</v>
      </c>
      <c r="M245" s="6">
        <v>6.2571600471000002</v>
      </c>
      <c r="N245" s="6">
        <v>7.4899065934999998</v>
      </c>
      <c r="O245" s="6">
        <v>8.2775925017999992</v>
      </c>
      <c r="P245" s="6">
        <v>44.134390407799998</v>
      </c>
      <c r="Q245" s="6">
        <v>-13.5846857875</v>
      </c>
      <c r="R245" s="7">
        <v>12.942432374033332</v>
      </c>
      <c r="S245" s="8">
        <v>29.140924616163009</v>
      </c>
      <c r="T245" s="6">
        <v>-44.848987854999997</v>
      </c>
      <c r="U245" s="6">
        <v>2.0649650794999999</v>
      </c>
      <c r="V245" s="6">
        <v>3.2708721015000002</v>
      </c>
      <c r="W245" s="6">
        <v>-167.51513194200001</v>
      </c>
      <c r="X245" s="7">
        <v>-54.059764920333343</v>
      </c>
      <c r="Y245" s="8">
        <v>98.257080062722423</v>
      </c>
      <c r="Z245" s="24">
        <v>-1</v>
      </c>
    </row>
    <row r="246" spans="1:26" ht="16.5" x14ac:dyDescent="0.45">
      <c r="A246" s="5" t="s">
        <v>951</v>
      </c>
      <c r="B246" s="5" t="s">
        <v>952</v>
      </c>
      <c r="C246" s="5" t="s">
        <v>953</v>
      </c>
      <c r="D246" s="5" t="s">
        <v>103</v>
      </c>
      <c r="E246" s="5" t="s">
        <v>11752</v>
      </c>
      <c r="F246" s="5">
        <v>2</v>
      </c>
      <c r="G246" s="5">
        <v>2</v>
      </c>
      <c r="H246" s="5">
        <v>0</v>
      </c>
      <c r="I246" s="5">
        <v>3</v>
      </c>
      <c r="J246" s="5" t="s">
        <v>954</v>
      </c>
      <c r="K246" s="17">
        <v>994</v>
      </c>
      <c r="L246" s="6">
        <v>3.9242841035899998</v>
      </c>
      <c r="M246" s="6">
        <v>30.797736727699998</v>
      </c>
      <c r="N246" s="6">
        <v>20.978203299800001</v>
      </c>
      <c r="O246" s="6">
        <v>9.2541354770000002</v>
      </c>
      <c r="P246" s="6">
        <v>-32.307561517499998</v>
      </c>
      <c r="Q246" s="6">
        <v>-25.120665858300001</v>
      </c>
      <c r="R246" s="7">
        <v>-16.058030632933335</v>
      </c>
      <c r="S246" s="8">
        <v>22.213558521468372</v>
      </c>
      <c r="T246" s="6">
        <v>23.474961882700001</v>
      </c>
      <c r="U246" s="6">
        <v>-16.1838477019</v>
      </c>
      <c r="V246" s="6">
        <v>-41.818735023599999</v>
      </c>
      <c r="W246" s="6">
        <v>-39.784079595900003</v>
      </c>
      <c r="X246" s="7">
        <v>-32.595554107133331</v>
      </c>
      <c r="Y246" s="8">
        <v>14.249317037179352</v>
      </c>
      <c r="Z246" s="24">
        <v>0</v>
      </c>
    </row>
    <row r="247" spans="1:26" ht="16.5" x14ac:dyDescent="0.45">
      <c r="A247" s="5" t="s">
        <v>955</v>
      </c>
      <c r="B247" s="5" t="s">
        <v>956</v>
      </c>
      <c r="C247" s="5" t="s">
        <v>957</v>
      </c>
      <c r="D247" s="5" t="s">
        <v>293</v>
      </c>
      <c r="E247" s="5" t="s">
        <v>11771</v>
      </c>
      <c r="F247" s="5">
        <v>22</v>
      </c>
      <c r="G247" s="5">
        <v>7</v>
      </c>
      <c r="H247" s="5">
        <v>4</v>
      </c>
      <c r="I247" s="5">
        <v>3</v>
      </c>
      <c r="J247" s="5" t="s">
        <v>958</v>
      </c>
      <c r="K247" s="17">
        <v>14597</v>
      </c>
      <c r="L247" s="6">
        <v>9.4983927505000008</v>
      </c>
      <c r="M247" s="6">
        <v>8.8157788927999992</v>
      </c>
      <c r="N247" s="6">
        <v>5.4986130285000003</v>
      </c>
      <c r="O247" s="6">
        <v>0.90837033899999997</v>
      </c>
      <c r="P247" s="6">
        <v>-3.4337107856000002</v>
      </c>
      <c r="Q247" s="6">
        <v>3.9718614797999998</v>
      </c>
      <c r="R247" s="7">
        <v>0.48217367773333314</v>
      </c>
      <c r="S247" s="8">
        <v>3.7211366328141677</v>
      </c>
      <c r="T247" s="6">
        <v>12.4128398366</v>
      </c>
      <c r="U247" s="6">
        <v>11.513612759800001</v>
      </c>
      <c r="V247" s="6">
        <v>4.8285648897</v>
      </c>
      <c r="W247" s="6">
        <v>6.0970613218</v>
      </c>
      <c r="X247" s="7">
        <v>7.4797463237666664</v>
      </c>
      <c r="Y247" s="8">
        <v>3.5505393417591944</v>
      </c>
      <c r="Z247" s="24">
        <v>1</v>
      </c>
    </row>
    <row r="248" spans="1:26" ht="16.5" x14ac:dyDescent="0.45">
      <c r="A248" s="5" t="s">
        <v>959</v>
      </c>
      <c r="B248" s="5" t="s">
        <v>960</v>
      </c>
      <c r="C248" s="5" t="s">
        <v>961</v>
      </c>
      <c r="D248" s="5" t="s">
        <v>288</v>
      </c>
      <c r="E248" s="5" t="s">
        <v>11757</v>
      </c>
      <c r="F248" s="5">
        <v>7</v>
      </c>
      <c r="G248" s="5">
        <v>11</v>
      </c>
      <c r="H248" s="5">
        <v>4</v>
      </c>
      <c r="I248" s="5">
        <v>2</v>
      </c>
      <c r="J248" s="5" t="s">
        <v>962</v>
      </c>
      <c r="K248" s="17">
        <v>889</v>
      </c>
      <c r="L248" s="6">
        <v>3.5803877530400001</v>
      </c>
      <c r="M248" s="6">
        <v>13.6807493402</v>
      </c>
      <c r="N248" s="6">
        <v>37.5599507927</v>
      </c>
      <c r="O248" s="6">
        <v>7.6164598633000002</v>
      </c>
      <c r="P248" s="6">
        <v>8.5037804753999993</v>
      </c>
      <c r="Q248" s="6">
        <v>-4.7146061816999998</v>
      </c>
      <c r="R248" s="7">
        <v>3.801878052333334</v>
      </c>
      <c r="S248" s="8">
        <v>7.3888234684940279</v>
      </c>
      <c r="T248" s="6">
        <v>-54.763312868299998</v>
      </c>
      <c r="U248" s="6">
        <v>-42.003364628200003</v>
      </c>
      <c r="V248" s="6">
        <v>-130.77950218539999</v>
      </c>
      <c r="W248" s="6">
        <v>-55.057390098100001</v>
      </c>
      <c r="X248" s="7">
        <v>-75.946752303899999</v>
      </c>
      <c r="Y248" s="8">
        <v>47.933023479826055</v>
      </c>
      <c r="Z248" s="24">
        <v>-1</v>
      </c>
    </row>
    <row r="249" spans="1:26" ht="16.5" x14ac:dyDescent="0.45">
      <c r="A249" s="5" t="s">
        <v>963</v>
      </c>
      <c r="B249" s="5" t="s">
        <v>964</v>
      </c>
      <c r="C249" s="5" t="s">
        <v>965</v>
      </c>
      <c r="D249" s="5" t="s">
        <v>440</v>
      </c>
      <c r="E249" s="5" t="s">
        <v>11774</v>
      </c>
      <c r="F249" s="5">
        <v>25</v>
      </c>
      <c r="G249" s="5">
        <v>10</v>
      </c>
      <c r="H249" s="5">
        <v>2</v>
      </c>
      <c r="I249" s="5">
        <v>3</v>
      </c>
      <c r="J249" s="5" t="s">
        <v>966</v>
      </c>
      <c r="K249" s="17">
        <v>3285</v>
      </c>
      <c r="L249" s="6">
        <v>0.50045753164999995</v>
      </c>
      <c r="M249" s="6">
        <v>-9.5879617361000005</v>
      </c>
      <c r="N249" s="6">
        <v>0.89111138349999996</v>
      </c>
      <c r="O249" s="6">
        <v>-17.902078309099998</v>
      </c>
      <c r="P249" s="6">
        <v>26.389656766200002</v>
      </c>
      <c r="Q249" s="6">
        <v>-6.6495100064999999</v>
      </c>
      <c r="R249" s="7">
        <v>0.61268948353333441</v>
      </c>
      <c r="S249" s="8">
        <v>23.021600836386689</v>
      </c>
      <c r="T249" s="6">
        <v>-676.42798261300004</v>
      </c>
      <c r="U249" s="6">
        <v>116.03055117620001</v>
      </c>
      <c r="V249" s="6">
        <v>-2329.2759034634</v>
      </c>
      <c r="W249" s="6">
        <v>-29.188047542300001</v>
      </c>
      <c r="X249" s="7">
        <v>-747.4777999431667</v>
      </c>
      <c r="Y249" s="8">
        <v>1371.8002917985534</v>
      </c>
      <c r="Z249" s="24">
        <v>-1</v>
      </c>
    </row>
    <row r="250" spans="1:26" ht="16.5" x14ac:dyDescent="0.45">
      <c r="A250" s="5" t="s">
        <v>967</v>
      </c>
      <c r="B250" s="5" t="s">
        <v>968</v>
      </c>
      <c r="C250" s="5" t="s">
        <v>969</v>
      </c>
      <c r="D250" s="5" t="s">
        <v>263</v>
      </c>
      <c r="E250" s="5" t="s">
        <v>11764</v>
      </c>
      <c r="F250" s="5">
        <v>15</v>
      </c>
      <c r="G250" s="5">
        <v>8</v>
      </c>
      <c r="H250" s="5">
        <v>2</v>
      </c>
      <c r="I250" s="5">
        <v>3</v>
      </c>
      <c r="J250" s="5" t="s">
        <v>970</v>
      </c>
      <c r="K250" s="17">
        <v>379</v>
      </c>
      <c r="L250" s="6">
        <v>0.24387261489000001</v>
      </c>
      <c r="M250" s="6">
        <v>53.404215003300003</v>
      </c>
      <c r="N250" s="6">
        <v>-8.5630993327000002</v>
      </c>
      <c r="O250" s="6">
        <v>27.4788050517</v>
      </c>
      <c r="P250" s="6">
        <v>53.881369472499998</v>
      </c>
      <c r="Q250" s="6">
        <v>-13.875963193400001</v>
      </c>
      <c r="R250" s="7">
        <v>22.494737110266669</v>
      </c>
      <c r="S250" s="8">
        <v>34.152521611631798</v>
      </c>
      <c r="T250" s="6">
        <v>75.837880264399999</v>
      </c>
      <c r="U250" s="6">
        <v>-25.364885601699999</v>
      </c>
      <c r="V250" s="6">
        <v>21.2497659671</v>
      </c>
      <c r="W250" s="6">
        <v>-43.361566981999999</v>
      </c>
      <c r="X250" s="7">
        <v>-15.825562205533332</v>
      </c>
      <c r="Y250" s="8">
        <v>33.345241107350738</v>
      </c>
      <c r="Z250" s="24">
        <v>-1</v>
      </c>
    </row>
    <row r="251" spans="1:26" ht="16.5" x14ac:dyDescent="0.45">
      <c r="A251" s="5" t="s">
        <v>971</v>
      </c>
      <c r="B251" s="5" t="s">
        <v>972</v>
      </c>
      <c r="C251" s="5" t="s">
        <v>973</v>
      </c>
      <c r="D251" s="5" t="s">
        <v>306</v>
      </c>
      <c r="E251" s="5" t="s">
        <v>11779</v>
      </c>
      <c r="F251" s="5">
        <v>30</v>
      </c>
      <c r="G251" s="5">
        <v>4</v>
      </c>
      <c r="H251" s="5">
        <v>2</v>
      </c>
      <c r="I251" s="5">
        <v>2</v>
      </c>
      <c r="J251" s="5" t="s">
        <v>974</v>
      </c>
      <c r="K251" s="17">
        <v>4644</v>
      </c>
      <c r="L251" s="6">
        <v>14.09006714347</v>
      </c>
      <c r="M251" s="6">
        <v>7.6800234279000001</v>
      </c>
      <c r="N251" s="6">
        <v>-6.9751571111999997</v>
      </c>
      <c r="O251" s="6">
        <v>-8.8274030558999996</v>
      </c>
      <c r="P251" s="6">
        <v>65.710884150400005</v>
      </c>
      <c r="Q251" s="6">
        <v>15.178994218</v>
      </c>
      <c r="R251" s="7">
        <v>24.020825104166665</v>
      </c>
      <c r="S251" s="8">
        <v>38.047635208734</v>
      </c>
      <c r="T251" s="6">
        <v>-47.692914930299999</v>
      </c>
      <c r="U251" s="6">
        <v>-20.499476063700001</v>
      </c>
      <c r="V251" s="6">
        <v>267.17002603579999</v>
      </c>
      <c r="W251" s="6">
        <v>-28.063264067399999</v>
      </c>
      <c r="X251" s="7">
        <v>72.869095301566674</v>
      </c>
      <c r="Y251" s="8">
        <v>168.31203606808171</v>
      </c>
      <c r="Z251" s="24">
        <v>1</v>
      </c>
    </row>
    <row r="252" spans="1:26" ht="16.5" x14ac:dyDescent="0.45">
      <c r="A252" s="5" t="s">
        <v>975</v>
      </c>
      <c r="B252" s="5" t="s">
        <v>976</v>
      </c>
      <c r="C252" s="5" t="s">
        <v>977</v>
      </c>
      <c r="D252" s="5" t="s">
        <v>33</v>
      </c>
      <c r="E252" s="5" t="s">
        <v>11762</v>
      </c>
      <c r="F252" s="5">
        <v>13</v>
      </c>
      <c r="G252" s="5">
        <v>7</v>
      </c>
      <c r="H252" s="5">
        <v>4</v>
      </c>
      <c r="I252" s="5">
        <v>2</v>
      </c>
      <c r="J252" s="5" t="s">
        <v>978</v>
      </c>
      <c r="K252" s="17">
        <v>65017</v>
      </c>
      <c r="L252" s="6">
        <v>116.059590164</v>
      </c>
      <c r="M252" s="6">
        <v>-0.41034213749999998</v>
      </c>
      <c r="N252" s="6">
        <v>19.514928159899998</v>
      </c>
      <c r="O252" s="6">
        <v>16.795664655900001</v>
      </c>
      <c r="P252" s="6">
        <v>61.789481338100003</v>
      </c>
      <c r="Q252" s="6">
        <v>-19.282850399200001</v>
      </c>
      <c r="R252" s="7">
        <v>19.767431864933332</v>
      </c>
      <c r="S252" s="8">
        <v>40.617782972353623</v>
      </c>
      <c r="T252" s="6">
        <v>-116.53688289590001</v>
      </c>
      <c r="U252" s="6">
        <v>1050.8350990642</v>
      </c>
      <c r="V252" s="6">
        <v>572.03736036769999</v>
      </c>
      <c r="W252" s="6">
        <v>-105.6225802845</v>
      </c>
      <c r="X252" s="7">
        <v>505.74995971580006</v>
      </c>
      <c r="Y252" s="8">
        <v>581.07151508659774</v>
      </c>
      <c r="Z252" s="24">
        <v>1</v>
      </c>
    </row>
    <row r="253" spans="1:26" ht="16.5" x14ac:dyDescent="0.45">
      <c r="A253" s="5" t="s">
        <v>979</v>
      </c>
      <c r="B253" s="5" t="s">
        <v>980</v>
      </c>
      <c r="C253" s="5" t="s">
        <v>981</v>
      </c>
      <c r="D253" s="5" t="s">
        <v>288</v>
      </c>
      <c r="E253" s="5" t="s">
        <v>11760</v>
      </c>
      <c r="F253" s="5">
        <v>11</v>
      </c>
      <c r="G253" s="5">
        <v>3</v>
      </c>
      <c r="H253" s="5">
        <v>3</v>
      </c>
      <c r="I253" s="5">
        <v>2</v>
      </c>
      <c r="J253" s="5" t="s">
        <v>982</v>
      </c>
      <c r="K253" s="17">
        <v>26413</v>
      </c>
      <c r="L253" s="6">
        <v>6.80138144894</v>
      </c>
      <c r="M253" s="6">
        <v>14.545966629500001</v>
      </c>
      <c r="N253" s="6">
        <v>-1.1291859409</v>
      </c>
      <c r="O253" s="6">
        <v>-30.1432731011</v>
      </c>
      <c r="P253" s="6">
        <v>10.250833093700001</v>
      </c>
      <c r="Q253" s="6">
        <v>32.455033250200003</v>
      </c>
      <c r="R253" s="7">
        <v>4.1875310809333355</v>
      </c>
      <c r="S253" s="8">
        <v>31.736567441774742</v>
      </c>
      <c r="T253" s="6">
        <v>15.280131205</v>
      </c>
      <c r="U253" s="6">
        <v>-90.994879592399997</v>
      </c>
      <c r="V253" s="6">
        <v>267.40680378399998</v>
      </c>
      <c r="W253" s="6">
        <v>197.49285961449999</v>
      </c>
      <c r="X253" s="7">
        <v>124.63492793536666</v>
      </c>
      <c r="Y253" s="8">
        <v>189.98460547681293</v>
      </c>
      <c r="Z253" s="24">
        <v>1</v>
      </c>
    </row>
    <row r="254" spans="1:26" ht="16.5" x14ac:dyDescent="0.45">
      <c r="A254" s="5" t="s">
        <v>983</v>
      </c>
      <c r="B254" s="5" t="s">
        <v>984</v>
      </c>
      <c r="C254" s="5" t="s">
        <v>985</v>
      </c>
      <c r="D254" s="5" t="s">
        <v>120</v>
      </c>
      <c r="E254" s="5" t="s">
        <v>11762</v>
      </c>
      <c r="F254" s="5">
        <v>13</v>
      </c>
      <c r="G254" s="5">
        <v>7</v>
      </c>
      <c r="H254" s="5">
        <v>4</v>
      </c>
      <c r="I254" s="5">
        <v>2</v>
      </c>
      <c r="J254" s="5" t="s">
        <v>986</v>
      </c>
      <c r="K254" s="17">
        <v>4701</v>
      </c>
      <c r="L254" s="6">
        <v>5.2665422199099998</v>
      </c>
      <c r="M254" s="6">
        <v>-183.7985320178</v>
      </c>
      <c r="N254" s="6">
        <v>-7.6495882164999998</v>
      </c>
      <c r="O254" s="6">
        <v>4.9216962402000002</v>
      </c>
      <c r="P254" s="6">
        <v>2.9971943763</v>
      </c>
      <c r="Q254" s="6">
        <v>-12.315264211100001</v>
      </c>
      <c r="R254" s="7">
        <v>-1.4654578648666667</v>
      </c>
      <c r="S254" s="8">
        <v>9.4453507171048177</v>
      </c>
      <c r="T254" s="6">
        <v>-493.91641575929998</v>
      </c>
      <c r="U254" s="6">
        <v>111.366085602</v>
      </c>
      <c r="V254" s="6">
        <v>29.342727325199998</v>
      </c>
      <c r="W254" s="6">
        <v>-82.782152066199998</v>
      </c>
      <c r="X254" s="7">
        <v>19.308886953666669</v>
      </c>
      <c r="Y254" s="8">
        <v>97.462264553354331</v>
      </c>
      <c r="Z254" s="24">
        <v>-1</v>
      </c>
    </row>
    <row r="255" spans="1:26" ht="16.5" x14ac:dyDescent="0.45">
      <c r="A255" s="5" t="s">
        <v>987</v>
      </c>
      <c r="B255" s="5" t="s">
        <v>988</v>
      </c>
      <c r="C255" s="5" t="s">
        <v>989</v>
      </c>
      <c r="D255" s="5" t="s">
        <v>249</v>
      </c>
      <c r="E255" s="5" t="s">
        <v>11772</v>
      </c>
      <c r="F255" s="5">
        <v>23</v>
      </c>
      <c r="G255" s="5">
        <v>1</v>
      </c>
      <c r="H255" s="5">
        <v>2</v>
      </c>
      <c r="I255" s="5">
        <v>3</v>
      </c>
      <c r="J255" s="5" t="s">
        <v>990</v>
      </c>
      <c r="K255" s="17">
        <v>3358</v>
      </c>
      <c r="L255" s="6">
        <v>3.1988083680899999</v>
      </c>
      <c r="M255" s="6">
        <v>28.597803090199999</v>
      </c>
      <c r="N255" s="6">
        <v>26.041179956099999</v>
      </c>
      <c r="O255" s="6">
        <v>41.5722699445</v>
      </c>
      <c r="P255" s="6">
        <v>34.914035742499998</v>
      </c>
      <c r="Q255" s="6">
        <v>-12.581552612999999</v>
      </c>
      <c r="R255" s="7">
        <v>21.301584357999999</v>
      </c>
      <c r="S255" s="8">
        <v>29.531902223169283</v>
      </c>
      <c r="T255" s="6">
        <v>36.428379056899999</v>
      </c>
      <c r="U255" s="6">
        <v>49.856938179499998</v>
      </c>
      <c r="V255" s="6">
        <v>39.379185641399999</v>
      </c>
      <c r="W255" s="6">
        <v>-9.2256391335999997</v>
      </c>
      <c r="X255" s="7">
        <v>26.670161562433332</v>
      </c>
      <c r="Y255" s="8">
        <v>31.525025063739847</v>
      </c>
      <c r="Z255" s="24">
        <v>1</v>
      </c>
    </row>
    <row r="256" spans="1:26" ht="16.5" x14ac:dyDescent="0.45">
      <c r="A256" s="5" t="s">
        <v>991</v>
      </c>
      <c r="B256" s="5" t="s">
        <v>992</v>
      </c>
      <c r="C256" s="5" t="s">
        <v>993</v>
      </c>
      <c r="D256" s="5" t="s">
        <v>33</v>
      </c>
      <c r="E256" s="5" t="s">
        <v>11778</v>
      </c>
      <c r="F256" s="5">
        <v>29</v>
      </c>
      <c r="G256" s="5">
        <v>5</v>
      </c>
      <c r="H256" s="5">
        <v>3</v>
      </c>
      <c r="I256" s="5">
        <v>3</v>
      </c>
      <c r="J256" s="5" t="s">
        <v>994</v>
      </c>
      <c r="K256" s="17">
        <v>30148</v>
      </c>
      <c r="L256" s="6">
        <v>11.46848401165</v>
      </c>
      <c r="M256" s="6">
        <v>2.2975320785000002</v>
      </c>
      <c r="N256" s="6">
        <v>1.0993598144000001</v>
      </c>
      <c r="O256" s="6">
        <v>-4.7094408055999999</v>
      </c>
      <c r="P256" s="6">
        <v>9.4488450173</v>
      </c>
      <c r="Q256" s="6">
        <v>10.3760743792</v>
      </c>
      <c r="R256" s="7">
        <v>5.0384928636333335</v>
      </c>
      <c r="S256" s="8">
        <v>8.454678981914217</v>
      </c>
      <c r="T256" s="6">
        <v>17.606394906599999</v>
      </c>
      <c r="U256" s="6">
        <v>8.1146934365999996</v>
      </c>
      <c r="V256" s="6">
        <v>2.7986115199000001</v>
      </c>
      <c r="W256" s="6">
        <v>87.518351067300003</v>
      </c>
      <c r="X256" s="7">
        <v>32.810552007933332</v>
      </c>
      <c r="Y256" s="8">
        <v>47.452846491820665</v>
      </c>
      <c r="Z256" s="24">
        <v>1</v>
      </c>
    </row>
    <row r="257" spans="1:26" ht="16.5" x14ac:dyDescent="0.45">
      <c r="A257" s="5" t="s">
        <v>995</v>
      </c>
      <c r="B257" s="5" t="s">
        <v>996</v>
      </c>
      <c r="C257" s="5" t="s">
        <v>997</v>
      </c>
      <c r="D257" s="5" t="s">
        <v>254</v>
      </c>
      <c r="E257" s="5" t="s">
        <v>11773</v>
      </c>
      <c r="F257" s="5">
        <v>24</v>
      </c>
      <c r="G257" s="5">
        <v>11</v>
      </c>
      <c r="H257" s="5">
        <v>1</v>
      </c>
      <c r="I257" s="5">
        <v>2</v>
      </c>
      <c r="J257" s="5" t="s">
        <v>998</v>
      </c>
      <c r="K257" s="17">
        <v>2410</v>
      </c>
      <c r="L257" s="6">
        <v>2.9291309159100001</v>
      </c>
      <c r="M257" s="6">
        <v>2.9553032731000002</v>
      </c>
      <c r="N257" s="6">
        <v>10.9553107189</v>
      </c>
      <c r="O257" s="6">
        <v>-0.57073641470000003</v>
      </c>
      <c r="P257" s="6">
        <v>40.466183696100003</v>
      </c>
      <c r="Q257" s="6">
        <v>20.0136202835</v>
      </c>
      <c r="R257" s="7">
        <v>19.969689188299999</v>
      </c>
      <c r="S257" s="8">
        <v>20.518495327408626</v>
      </c>
      <c r="T257" s="6">
        <v>-61.157688465200003</v>
      </c>
      <c r="U257" s="6">
        <v>14.0182667224</v>
      </c>
      <c r="V257" s="6">
        <v>567.49370593169999</v>
      </c>
      <c r="W257" s="6">
        <v>11.590422197100001</v>
      </c>
      <c r="X257" s="7">
        <v>197.70079828373332</v>
      </c>
      <c r="Y257" s="8">
        <v>320.25235286772357</v>
      </c>
      <c r="Z257" s="24">
        <v>1</v>
      </c>
    </row>
    <row r="258" spans="1:26" ht="16.5" x14ac:dyDescent="0.45">
      <c r="A258" s="5" t="s">
        <v>999</v>
      </c>
      <c r="B258" s="5" t="s">
        <v>1000</v>
      </c>
      <c r="C258" s="5" t="s">
        <v>1001</v>
      </c>
      <c r="D258" s="5" t="s">
        <v>634</v>
      </c>
      <c r="E258" s="5" t="s">
        <v>11776</v>
      </c>
      <c r="F258" s="5">
        <v>27</v>
      </c>
      <c r="G258" s="5">
        <v>10</v>
      </c>
      <c r="H258" s="5">
        <v>2</v>
      </c>
      <c r="I258" s="5">
        <v>3</v>
      </c>
      <c r="J258" s="5" t="s">
        <v>1002</v>
      </c>
      <c r="K258" s="17">
        <v>6665</v>
      </c>
      <c r="L258" s="6">
        <v>3.6682818417999998</v>
      </c>
      <c r="M258" s="6">
        <v>8.0503844511999993</v>
      </c>
      <c r="N258" s="6">
        <v>-31.274329100900001</v>
      </c>
      <c r="O258" s="6">
        <v>7.6725072373999996</v>
      </c>
      <c r="P258" s="6">
        <v>43.198911002499997</v>
      </c>
      <c r="Q258" s="6">
        <v>28.481292292599999</v>
      </c>
      <c r="R258" s="7">
        <v>26.450903510833331</v>
      </c>
      <c r="S258" s="8">
        <v>17.850019609907172</v>
      </c>
      <c r="T258" s="6">
        <v>-2.8386120561000001</v>
      </c>
      <c r="U258" s="6">
        <v>104.02177272589999</v>
      </c>
      <c r="V258" s="6">
        <v>148.45960713459999</v>
      </c>
      <c r="W258" s="6">
        <v>59.191739689099997</v>
      </c>
      <c r="X258" s="7">
        <v>103.89103984986667</v>
      </c>
      <c r="Y258" s="8">
        <v>44.634077316334128</v>
      </c>
      <c r="Z258" s="24">
        <v>1</v>
      </c>
    </row>
    <row r="259" spans="1:26" ht="16.5" x14ac:dyDescent="0.45">
      <c r="A259" s="5" t="s">
        <v>1003</v>
      </c>
      <c r="B259" s="5" t="s">
        <v>1004</v>
      </c>
      <c r="C259" s="5" t="s">
        <v>1005</v>
      </c>
      <c r="D259" s="5" t="s">
        <v>412</v>
      </c>
      <c r="E259" s="5" t="s">
        <v>11761</v>
      </c>
      <c r="F259" s="5">
        <v>12</v>
      </c>
      <c r="G259" s="5">
        <v>6</v>
      </c>
      <c r="H259" s="5">
        <v>2</v>
      </c>
      <c r="I259" s="5">
        <v>1</v>
      </c>
      <c r="J259" s="5" t="s">
        <v>204</v>
      </c>
      <c r="K259" s="17">
        <v>2229</v>
      </c>
      <c r="L259" s="6">
        <v>1.1826993725199999</v>
      </c>
      <c r="M259" s="6">
        <v>2.6574799729</v>
      </c>
      <c r="N259" s="6">
        <v>3.8352103318999999</v>
      </c>
      <c r="O259" s="6">
        <v>100.4133194117</v>
      </c>
      <c r="P259" s="6">
        <v>-19.782724888200001</v>
      </c>
      <c r="Q259" s="6">
        <v>53.992986097799999</v>
      </c>
      <c r="R259" s="7">
        <v>44.874526873766662</v>
      </c>
      <c r="S259" s="8">
        <v>60.614618618788242</v>
      </c>
      <c r="T259" s="6">
        <v>-92.082366928799999</v>
      </c>
      <c r="U259" s="6">
        <v>249.42567251969999</v>
      </c>
      <c r="V259" s="6">
        <v>-502.89473750119998</v>
      </c>
      <c r="W259" s="6">
        <v>126.27534485069999</v>
      </c>
      <c r="X259" s="7">
        <v>-42.397906710266668</v>
      </c>
      <c r="Y259" s="8">
        <v>403.52756929064412</v>
      </c>
      <c r="Z259" s="24">
        <v>-1</v>
      </c>
    </row>
    <row r="260" spans="1:26" ht="16.5" x14ac:dyDescent="0.45">
      <c r="A260" s="5" t="s">
        <v>1006</v>
      </c>
      <c r="B260" s="5" t="s">
        <v>1007</v>
      </c>
      <c r="C260" s="5" t="s">
        <v>1008</v>
      </c>
      <c r="D260" s="5" t="s">
        <v>435</v>
      </c>
      <c r="E260" s="5" t="s">
        <v>11752</v>
      </c>
      <c r="F260" s="5">
        <v>2</v>
      </c>
      <c r="G260" s="5">
        <v>2</v>
      </c>
      <c r="H260" s="5">
        <v>0</v>
      </c>
      <c r="I260" s="5">
        <v>3</v>
      </c>
      <c r="J260" s="5" t="s">
        <v>1009</v>
      </c>
      <c r="K260" s="17">
        <v>1092</v>
      </c>
      <c r="L260" s="6">
        <v>14.06326831116</v>
      </c>
      <c r="M260" s="6">
        <v>7.9777887485000001</v>
      </c>
      <c r="N260" s="6">
        <v>57.174200280199997</v>
      </c>
      <c r="O260" s="6">
        <v>-12.538123803</v>
      </c>
      <c r="P260" s="6">
        <v>18.231471036799999</v>
      </c>
      <c r="Q260" s="6">
        <v>164.5152547852</v>
      </c>
      <c r="R260" s="7">
        <v>56.736200673000006</v>
      </c>
      <c r="S260" s="8">
        <v>94.598812733785209</v>
      </c>
      <c r="T260" s="6">
        <v>-2.6173222966999998</v>
      </c>
      <c r="U260" s="6">
        <v>-20.093507941999999</v>
      </c>
      <c r="V260" s="6">
        <v>-17.499291481099998</v>
      </c>
      <c r="W260" s="6">
        <v>38.298862114800002</v>
      </c>
      <c r="X260" s="7">
        <v>0.23535423056666835</v>
      </c>
      <c r="Y260" s="8">
        <v>32.98947505040541</v>
      </c>
      <c r="Z260" s="24">
        <v>1</v>
      </c>
    </row>
    <row r="261" spans="1:26" ht="16.5" x14ac:dyDescent="0.45">
      <c r="A261" s="5" t="s">
        <v>1010</v>
      </c>
      <c r="B261" s="5" t="s">
        <v>1011</v>
      </c>
      <c r="C261" s="5" t="s">
        <v>1012</v>
      </c>
      <c r="D261" s="5" t="s">
        <v>306</v>
      </c>
      <c r="E261" s="5" t="s">
        <v>11768</v>
      </c>
      <c r="F261" s="5">
        <v>19</v>
      </c>
      <c r="G261" s="5">
        <v>4</v>
      </c>
      <c r="H261" s="5">
        <v>2</v>
      </c>
      <c r="I261" s="5">
        <v>2</v>
      </c>
      <c r="J261" s="5" t="s">
        <v>1013</v>
      </c>
      <c r="K261" s="17">
        <v>1859</v>
      </c>
      <c r="L261" s="6">
        <v>1.2146544245599999</v>
      </c>
      <c r="M261" s="6">
        <v>-3.8573640092999999</v>
      </c>
      <c r="N261" s="6">
        <v>-33.526300188100002</v>
      </c>
      <c r="O261" s="6">
        <v>-7.3435579260999999</v>
      </c>
      <c r="P261" s="6">
        <v>16.849904773199999</v>
      </c>
      <c r="Q261" s="6">
        <v>7.1769342003999999</v>
      </c>
      <c r="R261" s="7">
        <v>5.5610936824999984</v>
      </c>
      <c r="S261" s="8">
        <v>12.177401807449348</v>
      </c>
      <c r="T261" s="6">
        <v>-117.9814047183</v>
      </c>
      <c r="U261" s="6">
        <v>296.00942591469999</v>
      </c>
      <c r="V261" s="6">
        <v>35.0922223054</v>
      </c>
      <c r="W261" s="6">
        <v>-27.070826998600001</v>
      </c>
      <c r="X261" s="7">
        <v>101.34360707383333</v>
      </c>
      <c r="Y261" s="8">
        <v>171.42679762345128</v>
      </c>
      <c r="Z261" s="24">
        <v>1</v>
      </c>
    </row>
    <row r="262" spans="1:26" ht="16.5" x14ac:dyDescent="0.45">
      <c r="A262" s="5" t="s">
        <v>1014</v>
      </c>
      <c r="B262" s="5" t="s">
        <v>1015</v>
      </c>
      <c r="C262" s="5" t="s">
        <v>1016</v>
      </c>
      <c r="D262" s="5" t="s">
        <v>120</v>
      </c>
      <c r="E262" s="5" t="s">
        <v>11776</v>
      </c>
      <c r="F262" s="5">
        <v>27</v>
      </c>
      <c r="G262" s="5">
        <v>10</v>
      </c>
      <c r="H262" s="5">
        <v>2</v>
      </c>
      <c r="I262" s="5">
        <v>3</v>
      </c>
      <c r="J262" s="5" t="s">
        <v>200</v>
      </c>
      <c r="K262" s="17">
        <v>7556</v>
      </c>
      <c r="L262" s="6">
        <v>3.0924914958</v>
      </c>
      <c r="M262" s="6">
        <v>8.4917254963000008</v>
      </c>
      <c r="N262" s="6">
        <v>12.601328047599999</v>
      </c>
      <c r="O262" s="6">
        <v>13.135864875699999</v>
      </c>
      <c r="P262" s="6">
        <v>18.253424017499999</v>
      </c>
      <c r="Q262" s="6">
        <v>18.881548674299999</v>
      </c>
      <c r="R262" s="7">
        <v>16.756945855833333</v>
      </c>
      <c r="S262" s="8">
        <v>3.1516354079481772</v>
      </c>
      <c r="T262" s="6">
        <v>2.0324554269999999</v>
      </c>
      <c r="U262" s="6">
        <v>41.478999499799997</v>
      </c>
      <c r="V262" s="6">
        <v>36.563579952200001</v>
      </c>
      <c r="W262" s="6">
        <v>34.419346664800003</v>
      </c>
      <c r="X262" s="7">
        <v>37.4873087056</v>
      </c>
      <c r="Y262" s="8">
        <v>3.61934118937056</v>
      </c>
      <c r="Z262" s="24">
        <v>1</v>
      </c>
    </row>
    <row r="263" spans="1:26" ht="16.5" x14ac:dyDescent="0.45">
      <c r="A263" s="5" t="s">
        <v>1017</v>
      </c>
      <c r="B263" s="5" t="s">
        <v>1018</v>
      </c>
      <c r="C263" s="5" t="s">
        <v>1019</v>
      </c>
      <c r="D263" s="5" t="s">
        <v>259</v>
      </c>
      <c r="E263" s="5" t="s">
        <v>11765</v>
      </c>
      <c r="F263" s="5">
        <v>16</v>
      </c>
      <c r="G263" s="5">
        <v>9</v>
      </c>
      <c r="H263" s="5">
        <v>1</v>
      </c>
      <c r="I263" s="5">
        <v>3</v>
      </c>
      <c r="J263" s="5" t="s">
        <v>962</v>
      </c>
      <c r="K263" s="17">
        <v>5719</v>
      </c>
      <c r="L263" s="6">
        <v>7.2107113861399998</v>
      </c>
      <c r="M263" s="6">
        <v>7.6747040865000002</v>
      </c>
      <c r="N263" s="6">
        <v>13.0918042778</v>
      </c>
      <c r="O263" s="6">
        <v>9.2773281512000008</v>
      </c>
      <c r="P263" s="6">
        <v>13.489716184400001</v>
      </c>
      <c r="Q263" s="6">
        <v>17.917427565800001</v>
      </c>
      <c r="R263" s="7">
        <v>13.5614906338</v>
      </c>
      <c r="S263" s="8">
        <v>4.3204968640461736</v>
      </c>
      <c r="T263" s="6">
        <v>49.341328198699998</v>
      </c>
      <c r="U263" s="6">
        <v>47.583835089799997</v>
      </c>
      <c r="V263" s="6">
        <v>16.9970604339</v>
      </c>
      <c r="W263" s="6">
        <v>3.5184619131999999</v>
      </c>
      <c r="X263" s="7">
        <v>22.699785812299996</v>
      </c>
      <c r="Y263" s="8">
        <v>22.579417305465178</v>
      </c>
      <c r="Z263" s="24">
        <v>1</v>
      </c>
    </row>
    <row r="264" spans="1:26" ht="16.5" x14ac:dyDescent="0.45">
      <c r="A264" s="5" t="s">
        <v>1020</v>
      </c>
      <c r="B264" s="5" t="s">
        <v>1021</v>
      </c>
      <c r="C264" s="5" t="s">
        <v>1022</v>
      </c>
      <c r="D264" s="5" t="s">
        <v>479</v>
      </c>
      <c r="E264" s="5" t="s">
        <v>11772</v>
      </c>
      <c r="F264" s="5">
        <v>23</v>
      </c>
      <c r="G264" s="5">
        <v>1</v>
      </c>
      <c r="H264" s="5">
        <v>2</v>
      </c>
      <c r="I264" s="5">
        <v>3</v>
      </c>
      <c r="J264" s="5" t="s">
        <v>1023</v>
      </c>
      <c r="K264" s="17">
        <v>2576</v>
      </c>
      <c r="L264" s="6">
        <v>3.56020807782</v>
      </c>
      <c r="M264" s="6">
        <v>15.276737885899999</v>
      </c>
      <c r="N264" s="6">
        <v>67.728474171200006</v>
      </c>
      <c r="O264" s="6">
        <v>25.8919456231</v>
      </c>
      <c r="P264" s="6">
        <v>15.3557340693</v>
      </c>
      <c r="Q264" s="6">
        <v>-30.048693680900001</v>
      </c>
      <c r="R264" s="7">
        <v>3.7329953371666655</v>
      </c>
      <c r="S264" s="8">
        <v>29.726332151169135</v>
      </c>
      <c r="T264" s="6">
        <v>386.17610242289999</v>
      </c>
      <c r="U264" s="6">
        <v>48.843178827300001</v>
      </c>
      <c r="V264" s="6">
        <v>12.0492179795</v>
      </c>
      <c r="W264" s="6">
        <v>-58.462056663399999</v>
      </c>
      <c r="X264" s="7">
        <v>0.81011338113333409</v>
      </c>
      <c r="Y264" s="8">
        <v>54.528354963802229</v>
      </c>
      <c r="Z264" s="24">
        <v>1</v>
      </c>
    </row>
    <row r="265" spans="1:26" ht="16.5" x14ac:dyDescent="0.45">
      <c r="A265" s="5" t="s">
        <v>1024</v>
      </c>
      <c r="B265" s="5" t="s">
        <v>1025</v>
      </c>
      <c r="C265" s="5" t="s">
        <v>1026</v>
      </c>
      <c r="D265" s="5" t="s">
        <v>176</v>
      </c>
      <c r="E265" s="5" t="s">
        <v>11768</v>
      </c>
      <c r="F265" s="5">
        <v>19</v>
      </c>
      <c r="G265" s="5">
        <v>4</v>
      </c>
      <c r="H265" s="5">
        <v>2</v>
      </c>
      <c r="I265" s="5">
        <v>2</v>
      </c>
      <c r="J265" s="5" t="s">
        <v>200</v>
      </c>
      <c r="K265" s="17">
        <v>6003</v>
      </c>
      <c r="L265" s="6">
        <v>8.0162980345299992</v>
      </c>
      <c r="M265" s="6">
        <v>2.5305701045000002</v>
      </c>
      <c r="N265" s="6">
        <v>-4.0841469569999997</v>
      </c>
      <c r="O265" s="6">
        <v>-15.065104482100001</v>
      </c>
      <c r="P265" s="6">
        <v>108.9167946412</v>
      </c>
      <c r="Q265" s="6">
        <v>-18.328324272</v>
      </c>
      <c r="R265" s="7">
        <v>25.1744552957</v>
      </c>
      <c r="S265" s="8">
        <v>72.541344763810088</v>
      </c>
      <c r="T265" s="6">
        <v>282.22514821210001</v>
      </c>
      <c r="U265" s="6">
        <v>15.2637662295</v>
      </c>
      <c r="V265" s="6">
        <v>-16.154952825900001</v>
      </c>
      <c r="W265" s="6">
        <v>-71.353661011499995</v>
      </c>
      <c r="X265" s="7">
        <v>-24.081615869299998</v>
      </c>
      <c r="Y265" s="8">
        <v>43.8493861498104</v>
      </c>
      <c r="Z265" s="24">
        <v>-1</v>
      </c>
    </row>
    <row r="266" spans="1:26" ht="16.5" x14ac:dyDescent="0.45">
      <c r="A266" s="5" t="s">
        <v>1027</v>
      </c>
      <c r="B266" s="5" t="s">
        <v>1028</v>
      </c>
      <c r="C266" s="5" t="s">
        <v>1029</v>
      </c>
      <c r="D266" s="5" t="s">
        <v>1030</v>
      </c>
      <c r="E266" s="5" t="s">
        <v>11778</v>
      </c>
      <c r="F266" s="5">
        <v>29</v>
      </c>
      <c r="G266" s="5">
        <v>5</v>
      </c>
      <c r="H266" s="5">
        <v>3</v>
      </c>
      <c r="I266" s="5">
        <v>3</v>
      </c>
      <c r="J266" s="5" t="s">
        <v>1031</v>
      </c>
      <c r="K266" s="17">
        <v>273</v>
      </c>
      <c r="L266" s="6">
        <v>0.3183641452</v>
      </c>
      <c r="M266" s="6">
        <v>-95.698305752600007</v>
      </c>
      <c r="N266" s="6">
        <v>-1.4709653382000001</v>
      </c>
      <c r="O266" s="6">
        <v>27.316693302699999</v>
      </c>
      <c r="P266" s="6">
        <v>-3.0793392749000001</v>
      </c>
      <c r="Q266" s="6">
        <v>-29.504612441199999</v>
      </c>
      <c r="R266" s="7">
        <v>-1.7557528044666668</v>
      </c>
      <c r="S266" s="8">
        <v>28.433767029167562</v>
      </c>
      <c r="T266" s="6">
        <v>21.530861767200001</v>
      </c>
      <c r="U266" s="6">
        <v>114.7557569774</v>
      </c>
      <c r="V266" s="6">
        <v>-80.794248838000001</v>
      </c>
      <c r="W266" s="6">
        <v>-985.76454490590004</v>
      </c>
      <c r="X266" s="7">
        <v>-317.26767892216668</v>
      </c>
      <c r="Y266" s="8">
        <v>587.13371225484559</v>
      </c>
      <c r="Z266" s="24">
        <v>0</v>
      </c>
    </row>
    <row r="267" spans="1:26" ht="16.5" x14ac:dyDescent="0.45">
      <c r="A267" s="5" t="s">
        <v>1032</v>
      </c>
      <c r="B267" s="5" t="s">
        <v>1033</v>
      </c>
      <c r="C267" s="5" t="s">
        <v>1034</v>
      </c>
      <c r="D267" s="5" t="s">
        <v>474</v>
      </c>
      <c r="E267" s="5" t="s">
        <v>11763</v>
      </c>
      <c r="F267" s="5">
        <v>14</v>
      </c>
      <c r="G267" s="5">
        <v>10</v>
      </c>
      <c r="H267" s="5">
        <v>0</v>
      </c>
      <c r="I267" s="5">
        <v>3</v>
      </c>
      <c r="J267" s="5" t="s">
        <v>200</v>
      </c>
      <c r="K267" s="17">
        <v>1900</v>
      </c>
      <c r="L267" s="6">
        <v>2.8437113462500001</v>
      </c>
      <c r="M267" s="6">
        <v>4.0450085819000003</v>
      </c>
      <c r="N267" s="6">
        <v>-10.061045611600001</v>
      </c>
      <c r="O267" s="6">
        <v>9.5810184809999992</v>
      </c>
      <c r="P267" s="6">
        <v>-1.7729235502</v>
      </c>
      <c r="Q267" s="6">
        <v>-6.8084839819000003</v>
      </c>
      <c r="R267" s="7">
        <v>0.33320364963333304</v>
      </c>
      <c r="S267" s="8">
        <v>8.3952829959304918</v>
      </c>
      <c r="T267" s="6">
        <v>23.1608892924</v>
      </c>
      <c r="U267" s="6">
        <v>16.558067467299999</v>
      </c>
      <c r="V267" s="6">
        <v>9.9111058529000005</v>
      </c>
      <c r="W267" s="6">
        <v>-34.132266807699999</v>
      </c>
      <c r="X267" s="7">
        <v>-2.5543644958333331</v>
      </c>
      <c r="Y267" s="8">
        <v>27.548474739795893</v>
      </c>
      <c r="Z267" s="24">
        <v>-1</v>
      </c>
    </row>
    <row r="268" spans="1:26" ht="16.5" x14ac:dyDescent="0.45">
      <c r="A268" s="5" t="s">
        <v>1035</v>
      </c>
      <c r="B268" s="5" t="s">
        <v>1036</v>
      </c>
      <c r="C268" s="5" t="s">
        <v>1037</v>
      </c>
      <c r="D268" s="5" t="s">
        <v>306</v>
      </c>
      <c r="E268" s="5" t="s">
        <v>11770</v>
      </c>
      <c r="F268" s="5">
        <v>21</v>
      </c>
      <c r="G268" s="5">
        <v>7</v>
      </c>
      <c r="H268" s="5">
        <v>3</v>
      </c>
      <c r="I268" s="5">
        <v>3</v>
      </c>
      <c r="J268" s="5" t="s">
        <v>1038</v>
      </c>
      <c r="K268" s="17">
        <v>413</v>
      </c>
      <c r="L268" s="6">
        <v>0.88439399671999996</v>
      </c>
      <c r="M268" s="6">
        <v>16.940877262400001</v>
      </c>
      <c r="N268" s="6">
        <v>-44.960452728200003</v>
      </c>
      <c r="O268" s="6">
        <v>-28.192253576399999</v>
      </c>
      <c r="P268" s="6">
        <v>52.6698711668</v>
      </c>
      <c r="Q268" s="6">
        <v>-2.8903596804</v>
      </c>
      <c r="R268" s="7">
        <v>7.1957526366666675</v>
      </c>
      <c r="S268" s="8">
        <v>41.36384956396796</v>
      </c>
      <c r="T268" s="6">
        <v>226.79297521559999</v>
      </c>
      <c r="U268" s="6">
        <v>-133.65051665600001</v>
      </c>
      <c r="V268" s="6">
        <v>403.48659768329998</v>
      </c>
      <c r="W268" s="6">
        <v>7.7999223522000003</v>
      </c>
      <c r="X268" s="7">
        <v>92.545334459833327</v>
      </c>
      <c r="Y268" s="8">
        <v>278.41589134809993</v>
      </c>
      <c r="Z268" s="24">
        <v>1</v>
      </c>
    </row>
    <row r="269" spans="1:26" ht="16.5" x14ac:dyDescent="0.45">
      <c r="A269" s="5" t="s">
        <v>1039</v>
      </c>
      <c r="B269" s="5" t="s">
        <v>1040</v>
      </c>
      <c r="C269" s="5" t="s">
        <v>1041</v>
      </c>
      <c r="D269" s="5" t="s">
        <v>288</v>
      </c>
      <c r="E269" s="5" t="s">
        <v>11765</v>
      </c>
      <c r="F269" s="5">
        <v>16</v>
      </c>
      <c r="G269" s="5">
        <v>9</v>
      </c>
      <c r="H269" s="5">
        <v>1</v>
      </c>
      <c r="I269" s="5">
        <v>3</v>
      </c>
      <c r="J269" s="5" t="s">
        <v>1042</v>
      </c>
      <c r="K269" s="17">
        <v>6399</v>
      </c>
      <c r="L269" s="6">
        <v>5.6060208633000004</v>
      </c>
      <c r="M269" s="6">
        <v>5.7637273461999996</v>
      </c>
      <c r="N269" s="6">
        <v>6.8904072684999997</v>
      </c>
      <c r="O269" s="6">
        <v>7.1274401202000002</v>
      </c>
      <c r="P269" s="6">
        <v>9.2329188790999996</v>
      </c>
      <c r="Q269" s="6">
        <v>14.3734506684</v>
      </c>
      <c r="R269" s="7">
        <v>10.244603222566667</v>
      </c>
      <c r="S269" s="8">
        <v>3.727438279068898</v>
      </c>
      <c r="T269" s="6">
        <v>15.2228439353</v>
      </c>
      <c r="U269" s="6">
        <v>7.4269131358999996</v>
      </c>
      <c r="V269" s="6">
        <v>4.3101194745999996</v>
      </c>
      <c r="W269" s="6">
        <v>17.742360591400001</v>
      </c>
      <c r="X269" s="7">
        <v>9.8264644006333324</v>
      </c>
      <c r="Y269" s="8">
        <v>7.0302674244317087</v>
      </c>
      <c r="Z269" s="24">
        <v>1</v>
      </c>
    </row>
    <row r="270" spans="1:26" ht="16.5" x14ac:dyDescent="0.45">
      <c r="A270" s="5" t="s">
        <v>1043</v>
      </c>
      <c r="B270" s="5" t="s">
        <v>1044</v>
      </c>
      <c r="C270" s="5" t="s">
        <v>1045</v>
      </c>
      <c r="D270" s="5" t="s">
        <v>254</v>
      </c>
      <c r="E270" s="5" t="s">
        <v>11766</v>
      </c>
      <c r="F270" s="5">
        <v>17</v>
      </c>
      <c r="G270" s="5">
        <v>11</v>
      </c>
      <c r="H270" s="5">
        <v>2</v>
      </c>
      <c r="I270" s="5">
        <v>2</v>
      </c>
      <c r="J270" s="5" t="s">
        <v>1038</v>
      </c>
      <c r="K270" s="17">
        <v>2233</v>
      </c>
      <c r="L270" s="6">
        <v>4.4444796236600004</v>
      </c>
      <c r="M270" s="6">
        <v>3.1675039467000001</v>
      </c>
      <c r="N270" s="6">
        <v>-5.0647373572000003</v>
      </c>
      <c r="O270" s="6">
        <v>-8.0140691720999992</v>
      </c>
      <c r="P270" s="6">
        <v>10.907678025399999</v>
      </c>
      <c r="Q270" s="6">
        <v>-23.2359254462</v>
      </c>
      <c r="R270" s="7">
        <v>-6.7807721976333326</v>
      </c>
      <c r="S270" s="8">
        <v>17.105179934069252</v>
      </c>
      <c r="T270" s="6">
        <v>5.9959017116000002</v>
      </c>
      <c r="U270" s="6">
        <v>-62.538390550300001</v>
      </c>
      <c r="V270" s="6">
        <v>64.219818541500004</v>
      </c>
      <c r="W270" s="6">
        <v>-175.86489855190001</v>
      </c>
      <c r="X270" s="7">
        <v>-58.061156853566672</v>
      </c>
      <c r="Y270" s="8">
        <v>120.10496268529396</v>
      </c>
      <c r="Z270" s="24">
        <v>0</v>
      </c>
    </row>
    <row r="271" spans="1:26" ht="16.5" x14ac:dyDescent="0.45">
      <c r="A271" s="5" t="s">
        <v>1046</v>
      </c>
      <c r="B271" s="5" t="s">
        <v>1047</v>
      </c>
      <c r="C271" s="5" t="s">
        <v>1048</v>
      </c>
      <c r="D271" s="5" t="s">
        <v>33</v>
      </c>
      <c r="E271" s="5" t="s">
        <v>11768</v>
      </c>
      <c r="F271" s="5">
        <v>19</v>
      </c>
      <c r="G271" s="5">
        <v>4</v>
      </c>
      <c r="H271" s="5">
        <v>2</v>
      </c>
      <c r="I271" s="5">
        <v>2</v>
      </c>
      <c r="J271" s="5" t="s">
        <v>925</v>
      </c>
      <c r="K271" s="17">
        <v>6340</v>
      </c>
      <c r="L271" s="6">
        <v>11.07798872123</v>
      </c>
      <c r="M271" s="6">
        <v>-10.500635968899999</v>
      </c>
      <c r="N271" s="6">
        <v>-25.159164136400001</v>
      </c>
      <c r="O271" s="6">
        <v>-38.7452692719</v>
      </c>
      <c r="P271" s="6">
        <v>-3.7318514958</v>
      </c>
      <c r="Q271" s="6">
        <v>12.8564090075</v>
      </c>
      <c r="R271" s="7">
        <v>-9.8735705867333348</v>
      </c>
      <c r="S271" s="8">
        <v>26.343383141818109</v>
      </c>
      <c r="T271" s="6">
        <v>-569.59741511729999</v>
      </c>
      <c r="U271" s="6">
        <v>112.0410548988</v>
      </c>
      <c r="V271" s="6">
        <v>57.742567156699998</v>
      </c>
      <c r="W271" s="6">
        <v>72.481046697599993</v>
      </c>
      <c r="X271" s="7">
        <v>80.754889584366666</v>
      </c>
      <c r="Y271" s="8">
        <v>28.078885302944634</v>
      </c>
      <c r="Z271" s="24">
        <v>-1</v>
      </c>
    </row>
    <row r="272" spans="1:26" ht="16.5" x14ac:dyDescent="0.45">
      <c r="A272" s="5" t="s">
        <v>1049</v>
      </c>
      <c r="B272" s="5" t="s">
        <v>1050</v>
      </c>
      <c r="C272" s="5" t="s">
        <v>1051</v>
      </c>
      <c r="D272" s="5" t="s">
        <v>363</v>
      </c>
      <c r="E272" s="5" t="s">
        <v>11755</v>
      </c>
      <c r="F272" s="5">
        <v>5</v>
      </c>
      <c r="G272" s="5">
        <v>5</v>
      </c>
      <c r="H272" s="5">
        <v>3</v>
      </c>
      <c r="I272" s="5">
        <v>3</v>
      </c>
      <c r="J272" s="5" t="s">
        <v>1052</v>
      </c>
      <c r="K272" s="17">
        <v>21278</v>
      </c>
      <c r="L272" s="6">
        <v>15.547874380830001</v>
      </c>
      <c r="M272" s="6">
        <v>8.3447175100000007E-2</v>
      </c>
      <c r="N272" s="6">
        <v>2.2317162368000001</v>
      </c>
      <c r="O272" s="6">
        <v>-15.5589652918</v>
      </c>
      <c r="P272" s="6">
        <v>-6.0800163960000004</v>
      </c>
      <c r="Q272" s="6">
        <v>-1.0798162692</v>
      </c>
      <c r="R272" s="7">
        <v>-7.5729326523333329</v>
      </c>
      <c r="S272" s="8">
        <v>7.3541170996920409</v>
      </c>
      <c r="T272" s="6">
        <v>-97.033062423000004</v>
      </c>
      <c r="U272" s="6">
        <v>404.69677120659998</v>
      </c>
      <c r="V272" s="6">
        <v>-120.06944939970001</v>
      </c>
      <c r="W272" s="6">
        <v>-2285.2702468808002</v>
      </c>
      <c r="X272" s="7">
        <v>-666.88097502463336</v>
      </c>
      <c r="Y272" s="8">
        <v>1425.9147144961742</v>
      </c>
      <c r="Z272" s="24">
        <v>0</v>
      </c>
    </row>
    <row r="273" spans="1:26" ht="16.5" x14ac:dyDescent="0.45">
      <c r="A273" s="5" t="s">
        <v>1053</v>
      </c>
      <c r="B273" s="5" t="s">
        <v>1054</v>
      </c>
      <c r="C273" s="5" t="s">
        <v>1055</v>
      </c>
      <c r="D273" s="5" t="s">
        <v>176</v>
      </c>
      <c r="E273" s="5" t="s">
        <v>11780</v>
      </c>
      <c r="F273" s="5">
        <v>31</v>
      </c>
      <c r="G273" s="5">
        <v>4</v>
      </c>
      <c r="H273" s="5">
        <v>2</v>
      </c>
      <c r="I273" s="5">
        <v>2</v>
      </c>
      <c r="J273" s="5" t="s">
        <v>1056</v>
      </c>
      <c r="K273" s="17">
        <v>17582</v>
      </c>
      <c r="L273" s="6">
        <v>52.741353582279999</v>
      </c>
      <c r="M273" s="6">
        <v>1.0558327595999999</v>
      </c>
      <c r="N273" s="6">
        <v>5.1004154986000003</v>
      </c>
      <c r="O273" s="6">
        <v>-7.6914235626999998</v>
      </c>
      <c r="P273" s="6">
        <v>60.033843595999997</v>
      </c>
      <c r="Q273" s="6">
        <v>-19.6317574847</v>
      </c>
      <c r="R273" s="7">
        <v>10.903554182866666</v>
      </c>
      <c r="S273" s="8">
        <v>42.964891445293993</v>
      </c>
      <c r="T273" s="6">
        <v>-46.258224203099999</v>
      </c>
      <c r="U273" s="6">
        <v>-29.698807156000001</v>
      </c>
      <c r="V273" s="6">
        <v>547.19482629180004</v>
      </c>
      <c r="W273" s="6">
        <v>-147.60162701039999</v>
      </c>
      <c r="X273" s="7">
        <v>123.29813070846667</v>
      </c>
      <c r="Y273" s="8">
        <v>371.80851943877872</v>
      </c>
      <c r="Z273" s="24">
        <v>1</v>
      </c>
    </row>
    <row r="274" spans="1:26" ht="16.5" x14ac:dyDescent="0.45">
      <c r="A274" s="5" t="s">
        <v>1057</v>
      </c>
      <c r="B274" s="5" t="s">
        <v>1058</v>
      </c>
      <c r="C274" s="5" t="s">
        <v>1059</v>
      </c>
      <c r="D274" s="5" t="s">
        <v>1030</v>
      </c>
      <c r="E274" s="5" t="s">
        <v>11768</v>
      </c>
      <c r="F274" s="5">
        <v>19</v>
      </c>
      <c r="G274" s="5">
        <v>4</v>
      </c>
      <c r="H274" s="5">
        <v>2</v>
      </c>
      <c r="I274" s="5">
        <v>2</v>
      </c>
      <c r="J274" s="5" t="s">
        <v>1060</v>
      </c>
      <c r="K274" s="17">
        <v>919</v>
      </c>
      <c r="L274" s="6">
        <v>0.65664053162000002</v>
      </c>
      <c r="M274" s="6">
        <v>9.7227483403000008</v>
      </c>
      <c r="N274" s="6">
        <v>31.397187125799999</v>
      </c>
      <c r="O274" s="6">
        <v>-41.6750752158</v>
      </c>
      <c r="P274" s="6">
        <v>68.182602273900002</v>
      </c>
      <c r="Q274" s="6">
        <v>242.9817030012</v>
      </c>
      <c r="R274" s="7">
        <v>89.8297433531</v>
      </c>
      <c r="S274" s="8">
        <v>143.55772143600521</v>
      </c>
      <c r="T274" s="6">
        <v>132.43811769449999</v>
      </c>
      <c r="U274" s="6">
        <v>-187.56037212070001</v>
      </c>
      <c r="V274" s="6">
        <v>428.7421519367</v>
      </c>
      <c r="W274" s="6">
        <v>693.69938691719994</v>
      </c>
      <c r="X274" s="7">
        <v>311.6270555777333</v>
      </c>
      <c r="Y274" s="8">
        <v>452.15224213893038</v>
      </c>
      <c r="Z274" s="24">
        <v>1</v>
      </c>
    </row>
    <row r="275" spans="1:26" ht="16.5" x14ac:dyDescent="0.45">
      <c r="A275" s="5" t="s">
        <v>1061</v>
      </c>
      <c r="B275" s="5" t="s">
        <v>1062</v>
      </c>
      <c r="C275" s="5" t="s">
        <v>1063</v>
      </c>
      <c r="D275" s="5" t="s">
        <v>103</v>
      </c>
      <c r="E275" s="5" t="s">
        <v>11765</v>
      </c>
      <c r="F275" s="5">
        <v>16</v>
      </c>
      <c r="G275" s="5">
        <v>9</v>
      </c>
      <c r="H275" s="5">
        <v>1</v>
      </c>
      <c r="I275" s="5">
        <v>3</v>
      </c>
      <c r="J275" s="5" t="s">
        <v>966</v>
      </c>
      <c r="K275" s="17">
        <v>2116</v>
      </c>
      <c r="L275" s="6">
        <v>1.97720643429</v>
      </c>
      <c r="M275" s="6">
        <v>-103.3243714723</v>
      </c>
      <c r="N275" s="6">
        <v>-5.6023000467999999</v>
      </c>
      <c r="O275" s="6">
        <v>-43.769027999899997</v>
      </c>
      <c r="P275" s="6">
        <v>36.3086172641</v>
      </c>
      <c r="Q275" s="6">
        <v>-2.951779315</v>
      </c>
      <c r="R275" s="7">
        <v>-3.4707300169333322</v>
      </c>
      <c r="S275" s="8">
        <v>40.041344884132364</v>
      </c>
      <c r="T275" s="6">
        <v>-720.53783185019995</v>
      </c>
      <c r="U275" s="6">
        <v>82.345997927499994</v>
      </c>
      <c r="V275" s="6">
        <v>109.4238840047</v>
      </c>
      <c r="W275" s="6">
        <v>-14.1207574828</v>
      </c>
      <c r="X275" s="7">
        <v>59.216374816466669</v>
      </c>
      <c r="Y275" s="8">
        <v>64.938849766627072</v>
      </c>
      <c r="Z275" s="24">
        <v>-1</v>
      </c>
    </row>
    <row r="276" spans="1:26" ht="16.5" x14ac:dyDescent="0.45">
      <c r="A276" s="5" t="s">
        <v>1064</v>
      </c>
      <c r="B276" s="5" t="s">
        <v>1065</v>
      </c>
      <c r="C276" s="5" t="s">
        <v>1066</v>
      </c>
      <c r="D276" s="5" t="s">
        <v>306</v>
      </c>
      <c r="E276" s="5" t="s">
        <v>11764</v>
      </c>
      <c r="F276" s="5">
        <v>15</v>
      </c>
      <c r="G276" s="5">
        <v>8</v>
      </c>
      <c r="H276" s="5">
        <v>2</v>
      </c>
      <c r="I276" s="5">
        <v>3</v>
      </c>
      <c r="J276" s="5" t="s">
        <v>396</v>
      </c>
      <c r="K276" s="17">
        <v>8157</v>
      </c>
      <c r="L276" s="6">
        <v>12.02500257332</v>
      </c>
      <c r="M276" s="6">
        <v>0.13538743070000001</v>
      </c>
      <c r="N276" s="6">
        <v>7.0788546917000001</v>
      </c>
      <c r="O276" s="6">
        <v>-2.8064353349000002</v>
      </c>
      <c r="P276" s="6">
        <v>28.749204537600001</v>
      </c>
      <c r="Q276" s="6">
        <v>32.3732411226</v>
      </c>
      <c r="R276" s="7">
        <v>19.438670108433332</v>
      </c>
      <c r="S276" s="8">
        <v>19.349856522235978</v>
      </c>
      <c r="T276" s="6">
        <v>-66.996374192199994</v>
      </c>
      <c r="U276" s="6">
        <v>1359.9084886056</v>
      </c>
      <c r="V276" s="6">
        <v>-192.61899860220001</v>
      </c>
      <c r="W276" s="6">
        <v>-203.47115533370001</v>
      </c>
      <c r="X276" s="7">
        <v>321.27277822323333</v>
      </c>
      <c r="Y276" s="8">
        <v>899.50127653469394</v>
      </c>
      <c r="Z276" s="24">
        <v>1</v>
      </c>
    </row>
    <row r="277" spans="1:26" ht="16.5" x14ac:dyDescent="0.45">
      <c r="A277" s="5" t="s">
        <v>1067</v>
      </c>
      <c r="B277" s="5" t="s">
        <v>1068</v>
      </c>
      <c r="C277" s="5" t="s">
        <v>1069</v>
      </c>
      <c r="D277" s="5" t="s">
        <v>440</v>
      </c>
      <c r="E277" s="5" t="s">
        <v>11776</v>
      </c>
      <c r="F277" s="5">
        <v>27</v>
      </c>
      <c r="G277" s="5">
        <v>10</v>
      </c>
      <c r="H277" s="5">
        <v>2</v>
      </c>
      <c r="I277" s="5">
        <v>3</v>
      </c>
      <c r="J277" s="5" t="s">
        <v>200</v>
      </c>
      <c r="K277" s="17">
        <v>29223</v>
      </c>
      <c r="L277" s="6">
        <v>34.298250487600001</v>
      </c>
      <c r="M277" s="6">
        <v>1.6590938088</v>
      </c>
      <c r="N277" s="6">
        <v>2.4797469179</v>
      </c>
      <c r="O277" s="6">
        <v>4.3805850598999996</v>
      </c>
      <c r="P277" s="6">
        <v>-2.3429267182000002</v>
      </c>
      <c r="Q277" s="6">
        <v>15.169082230300001</v>
      </c>
      <c r="R277" s="7">
        <v>5.735580190666667</v>
      </c>
      <c r="S277" s="8">
        <v>8.8342867967022141</v>
      </c>
      <c r="T277" s="6">
        <v>12.0346804339</v>
      </c>
      <c r="U277" s="6">
        <v>-27.832517203799998</v>
      </c>
      <c r="V277" s="6">
        <v>-15.989608488</v>
      </c>
      <c r="W277" s="6">
        <v>-19.8432084214</v>
      </c>
      <c r="X277" s="7">
        <v>-21.221778037733333</v>
      </c>
      <c r="Y277" s="8">
        <v>6.0406094355620228</v>
      </c>
      <c r="Z277" s="24">
        <v>-1</v>
      </c>
    </row>
    <row r="278" spans="1:26" ht="16.5" x14ac:dyDescent="0.45">
      <c r="A278" s="5" t="s">
        <v>1070</v>
      </c>
      <c r="B278" s="5" t="s">
        <v>1071</v>
      </c>
      <c r="C278" s="5" t="s">
        <v>1072</v>
      </c>
      <c r="D278" s="5" t="s">
        <v>240</v>
      </c>
      <c r="E278" s="5" t="s">
        <v>11772</v>
      </c>
      <c r="F278" s="5">
        <v>23</v>
      </c>
      <c r="G278" s="5">
        <v>1</v>
      </c>
      <c r="H278" s="5">
        <v>2</v>
      </c>
      <c r="I278" s="5">
        <v>3</v>
      </c>
      <c r="J278" s="5" t="s">
        <v>204</v>
      </c>
      <c r="K278" s="17">
        <v>11736</v>
      </c>
      <c r="L278" s="6">
        <v>22.809882495059998</v>
      </c>
      <c r="M278" s="6">
        <v>35.555911029199997</v>
      </c>
      <c r="N278" s="6">
        <v>49.373446606900004</v>
      </c>
      <c r="O278" s="6">
        <v>27.810777917700001</v>
      </c>
      <c r="P278" s="6">
        <v>17.481613508599999</v>
      </c>
      <c r="Q278" s="6">
        <v>-26.621830863300001</v>
      </c>
      <c r="R278" s="7">
        <v>6.2235201876666659</v>
      </c>
      <c r="S278" s="8">
        <v>28.909958899892654</v>
      </c>
      <c r="T278" s="6">
        <v>75.090299223399995</v>
      </c>
      <c r="U278" s="6">
        <v>32.805761899799997</v>
      </c>
      <c r="V278" s="6">
        <v>11.9211176612</v>
      </c>
      <c r="W278" s="6">
        <v>-26.187691159</v>
      </c>
      <c r="X278" s="7">
        <v>6.1797294673333321</v>
      </c>
      <c r="Y278" s="8">
        <v>29.912865622415939</v>
      </c>
      <c r="Z278" s="24">
        <v>1</v>
      </c>
    </row>
    <row r="279" spans="1:26" ht="16.5" x14ac:dyDescent="0.45">
      <c r="A279" s="5" t="s">
        <v>1073</v>
      </c>
      <c r="B279" s="5" t="s">
        <v>1074</v>
      </c>
      <c r="C279" s="5" t="s">
        <v>1075</v>
      </c>
      <c r="D279" s="5" t="s">
        <v>120</v>
      </c>
      <c r="E279" s="5" t="s">
        <v>11756</v>
      </c>
      <c r="F279" s="5">
        <v>6</v>
      </c>
      <c r="G279" s="5">
        <v>11</v>
      </c>
      <c r="H279" s="5">
        <v>2</v>
      </c>
      <c r="I279" s="5">
        <v>2</v>
      </c>
      <c r="J279" s="5" t="s">
        <v>1076</v>
      </c>
      <c r="K279" s="17">
        <v>1143</v>
      </c>
      <c r="L279" s="6">
        <v>1.2658793841</v>
      </c>
      <c r="M279" s="6">
        <v>10.724476424500001</v>
      </c>
      <c r="N279" s="6">
        <v>3.2266642359</v>
      </c>
      <c r="O279" s="6">
        <v>-7.8224074128999996</v>
      </c>
      <c r="P279" s="6">
        <v>33.4817258219</v>
      </c>
      <c r="Q279" s="6">
        <v>-3.6911175199000001</v>
      </c>
      <c r="R279" s="7">
        <v>7.3227336297000001</v>
      </c>
      <c r="S279" s="8">
        <v>22.74833056355315</v>
      </c>
      <c r="T279" s="6">
        <v>31.822291659400001</v>
      </c>
      <c r="U279" s="6">
        <v>-22.929547234200001</v>
      </c>
      <c r="V279" s="6">
        <v>14.813346038800001</v>
      </c>
      <c r="W279" s="6">
        <v>43.130141460499999</v>
      </c>
      <c r="X279" s="7">
        <v>11.671313421699999</v>
      </c>
      <c r="Y279" s="8">
        <v>33.14173945850397</v>
      </c>
      <c r="Z279" s="24">
        <v>1</v>
      </c>
    </row>
    <row r="280" spans="1:26" ht="16.5" x14ac:dyDescent="0.45">
      <c r="A280" s="5" t="s">
        <v>1077</v>
      </c>
      <c r="B280" s="5" t="s">
        <v>1078</v>
      </c>
      <c r="C280" s="5" t="s">
        <v>1079</v>
      </c>
      <c r="D280" s="5" t="s">
        <v>268</v>
      </c>
      <c r="E280" s="5" t="s">
        <v>11780</v>
      </c>
      <c r="F280" s="5">
        <v>31</v>
      </c>
      <c r="G280" s="5">
        <v>4</v>
      </c>
      <c r="H280" s="5">
        <v>2</v>
      </c>
      <c r="I280" s="5">
        <v>2</v>
      </c>
      <c r="J280" s="5" t="s">
        <v>1080</v>
      </c>
      <c r="K280" s="17">
        <v>15991</v>
      </c>
      <c r="L280" s="6">
        <v>40.889707108270002</v>
      </c>
      <c r="M280" s="6">
        <v>3.8790149884999998</v>
      </c>
      <c r="N280" s="6">
        <v>0.84491031650000004</v>
      </c>
      <c r="O280" s="6">
        <v>5.0653675475000002</v>
      </c>
      <c r="P280" s="6">
        <v>24.068815894499998</v>
      </c>
      <c r="Q280" s="6">
        <v>-10.3957463778</v>
      </c>
      <c r="R280" s="7">
        <v>6.2461456880666661</v>
      </c>
      <c r="S280" s="8">
        <v>17.262595138571754</v>
      </c>
      <c r="T280" s="6">
        <v>-22.0209712234</v>
      </c>
      <c r="U280" s="6">
        <v>23.810104747600001</v>
      </c>
      <c r="V280" s="6">
        <v>11.011701136199999</v>
      </c>
      <c r="W280" s="6">
        <v>-12.0059588369</v>
      </c>
      <c r="X280" s="7">
        <v>7.6052823489666652</v>
      </c>
      <c r="Y280" s="8">
        <v>18.149390331020733</v>
      </c>
      <c r="Z280" s="24">
        <v>1</v>
      </c>
    </row>
    <row r="281" spans="1:26" ht="16.5" x14ac:dyDescent="0.45">
      <c r="A281" s="5" t="s">
        <v>1081</v>
      </c>
      <c r="B281" s="5" t="s">
        <v>1082</v>
      </c>
      <c r="C281" s="5" t="s">
        <v>1083</v>
      </c>
      <c r="D281" s="5" t="s">
        <v>553</v>
      </c>
      <c r="E281" s="5" t="s">
        <v>11758</v>
      </c>
      <c r="F281" s="5">
        <v>8</v>
      </c>
      <c r="G281" s="5">
        <v>2</v>
      </c>
      <c r="H281" s="5">
        <v>3</v>
      </c>
      <c r="I281" s="5">
        <v>2</v>
      </c>
      <c r="J281" s="5" t="s">
        <v>1084</v>
      </c>
      <c r="K281" s="17">
        <v>3959</v>
      </c>
      <c r="L281" s="6">
        <v>2.13821590409</v>
      </c>
      <c r="M281" s="6">
        <v>14.153121967300001</v>
      </c>
      <c r="N281" s="6">
        <v>1.1144484513999999</v>
      </c>
      <c r="O281" s="6">
        <v>16.011171939</v>
      </c>
      <c r="P281" s="6">
        <v>4.0906077704000001</v>
      </c>
      <c r="Q281" s="6">
        <v>-2.4015527552</v>
      </c>
      <c r="R281" s="7">
        <v>5.900075651399999</v>
      </c>
      <c r="S281" s="8">
        <v>9.3387760533904345</v>
      </c>
      <c r="T281" s="6">
        <v>26.7748924811</v>
      </c>
      <c r="U281" s="6">
        <v>1.991231677</v>
      </c>
      <c r="V281" s="6">
        <v>6.0548824003000004</v>
      </c>
      <c r="W281" s="6">
        <v>-31.064815172300001</v>
      </c>
      <c r="X281" s="7">
        <v>-7.6729003650000003</v>
      </c>
      <c r="Y281" s="8">
        <v>20.3596309658164</v>
      </c>
      <c r="Z281" s="24">
        <v>-1</v>
      </c>
    </row>
    <row r="282" spans="1:26" ht="16.5" x14ac:dyDescent="0.45">
      <c r="A282" s="5" t="s">
        <v>1085</v>
      </c>
      <c r="B282" s="5" t="s">
        <v>1086</v>
      </c>
      <c r="C282" s="5" t="s">
        <v>1087</v>
      </c>
      <c r="D282" s="5" t="s">
        <v>240</v>
      </c>
      <c r="E282" s="5" t="s">
        <v>11773</v>
      </c>
      <c r="F282" s="5">
        <v>24</v>
      </c>
      <c r="G282" s="5">
        <v>11</v>
      </c>
      <c r="H282" s="5">
        <v>1</v>
      </c>
      <c r="I282" s="5">
        <v>2</v>
      </c>
      <c r="J282" s="5" t="s">
        <v>1088</v>
      </c>
      <c r="K282" s="17">
        <v>2802</v>
      </c>
      <c r="L282" s="6">
        <v>2.9865462031200001</v>
      </c>
      <c r="M282" s="6">
        <v>0.3624159703</v>
      </c>
      <c r="N282" s="6">
        <v>-21.680587287000002</v>
      </c>
      <c r="O282" s="6">
        <v>-21.320113599300001</v>
      </c>
      <c r="P282" s="6">
        <v>41.296258985000001</v>
      </c>
      <c r="Q282" s="6">
        <v>-12.24392799</v>
      </c>
      <c r="R282" s="7">
        <v>2.5774057985666672</v>
      </c>
      <c r="S282" s="8">
        <v>33.837205563669848</v>
      </c>
      <c r="T282" s="6">
        <v>-71.673953817099999</v>
      </c>
      <c r="U282" s="6">
        <v>237.78252660699999</v>
      </c>
      <c r="V282" s="6">
        <v>53.8915386774</v>
      </c>
      <c r="W282" s="6">
        <v>-198.1227777265</v>
      </c>
      <c r="X282" s="7">
        <v>31.1837625193</v>
      </c>
      <c r="Y282" s="8">
        <v>218.83804721769727</v>
      </c>
      <c r="Z282" s="24">
        <v>1</v>
      </c>
    </row>
    <row r="283" spans="1:26" ht="16.5" x14ac:dyDescent="0.45">
      <c r="A283" s="5" t="s">
        <v>1089</v>
      </c>
      <c r="B283" s="5" t="s">
        <v>1090</v>
      </c>
      <c r="C283" s="5" t="s">
        <v>1091</v>
      </c>
      <c r="D283" s="5" t="s">
        <v>363</v>
      </c>
      <c r="E283" s="5" t="s">
        <v>11772</v>
      </c>
      <c r="F283" s="5">
        <v>23</v>
      </c>
      <c r="G283" s="5">
        <v>1</v>
      </c>
      <c r="H283" s="5">
        <v>2</v>
      </c>
      <c r="I283" s="5">
        <v>3</v>
      </c>
      <c r="J283" s="5" t="s">
        <v>1092</v>
      </c>
      <c r="K283" s="17">
        <v>5983</v>
      </c>
      <c r="L283" s="6">
        <v>7.0328920440899996</v>
      </c>
      <c r="M283" s="6">
        <v>22.504368251999999</v>
      </c>
      <c r="N283" s="6">
        <v>60.964891119900003</v>
      </c>
      <c r="O283" s="6">
        <v>10.6816582513</v>
      </c>
      <c r="P283" s="6">
        <v>10.7789118865</v>
      </c>
      <c r="Q283" s="6">
        <v>-26.110924428000001</v>
      </c>
      <c r="R283" s="7">
        <v>-1.5501180967333343</v>
      </c>
      <c r="S283" s="8">
        <v>21.270337804061352</v>
      </c>
      <c r="T283" s="6">
        <v>597.32096235450001</v>
      </c>
      <c r="U283" s="6">
        <v>31.816389868000002</v>
      </c>
      <c r="V283" s="6">
        <v>15.7515029878</v>
      </c>
      <c r="W283" s="6">
        <v>-36.628340079700003</v>
      </c>
      <c r="X283" s="7">
        <v>3.6465175920333337</v>
      </c>
      <c r="Y283" s="8">
        <v>35.792014025159141</v>
      </c>
      <c r="Z283" s="24">
        <v>-1</v>
      </c>
    </row>
    <row r="284" spans="1:26" ht="16.5" x14ac:dyDescent="0.45">
      <c r="A284" s="5" t="s">
        <v>1093</v>
      </c>
      <c r="B284" s="5" t="s">
        <v>1094</v>
      </c>
      <c r="C284" s="5" t="s">
        <v>1095</v>
      </c>
      <c r="D284" s="5" t="s">
        <v>363</v>
      </c>
      <c r="E284" s="5" t="s">
        <v>11755</v>
      </c>
      <c r="F284" s="5">
        <v>5</v>
      </c>
      <c r="G284" s="5">
        <v>5</v>
      </c>
      <c r="H284" s="5">
        <v>3</v>
      </c>
      <c r="I284" s="5">
        <v>3</v>
      </c>
      <c r="J284" s="5" t="s">
        <v>1096</v>
      </c>
      <c r="K284" s="17">
        <v>11899</v>
      </c>
      <c r="L284" s="6">
        <v>9.0849965847899998</v>
      </c>
      <c r="M284" s="6">
        <v>34.682767342799998</v>
      </c>
      <c r="N284" s="6">
        <v>7.9354785157999999</v>
      </c>
      <c r="O284" s="6">
        <v>-2.5607110798999999</v>
      </c>
      <c r="P284" s="6">
        <v>44.881828381399998</v>
      </c>
      <c r="Q284" s="6">
        <v>-0.69206136039999999</v>
      </c>
      <c r="R284" s="7">
        <v>13.876351980366666</v>
      </c>
      <c r="S284" s="8">
        <v>26.867780669136465</v>
      </c>
      <c r="T284" s="6">
        <v>60.6031809638</v>
      </c>
      <c r="U284" s="6">
        <v>-55.441492415799999</v>
      </c>
      <c r="V284" s="6">
        <v>70.064993537800007</v>
      </c>
      <c r="W284" s="6">
        <v>-27.642202762699998</v>
      </c>
      <c r="X284" s="7">
        <v>-4.3395672135666636</v>
      </c>
      <c r="Y284" s="8">
        <v>65.918351934473449</v>
      </c>
      <c r="Z284" s="24">
        <v>-1</v>
      </c>
    </row>
    <row r="285" spans="1:26" ht="16.5" x14ac:dyDescent="0.45">
      <c r="A285" s="5" t="s">
        <v>1097</v>
      </c>
      <c r="B285" s="5" t="s">
        <v>1098</v>
      </c>
      <c r="C285" s="5" t="s">
        <v>1099</v>
      </c>
      <c r="D285" s="5" t="s">
        <v>33</v>
      </c>
      <c r="E285" s="5" t="s">
        <v>11759</v>
      </c>
      <c r="F285" s="5">
        <v>9</v>
      </c>
      <c r="G285" s="5">
        <v>2</v>
      </c>
      <c r="H285" s="5">
        <v>3</v>
      </c>
      <c r="I285" s="5">
        <v>2</v>
      </c>
      <c r="J285" s="5" t="s">
        <v>1080</v>
      </c>
      <c r="K285" s="17">
        <v>11527</v>
      </c>
      <c r="L285" s="6">
        <v>13.323011974</v>
      </c>
      <c r="M285" s="6">
        <v>3.4270906595000001</v>
      </c>
      <c r="N285" s="6">
        <v>6.0334795199000002</v>
      </c>
      <c r="O285" s="6">
        <v>26.117337927299999</v>
      </c>
      <c r="P285" s="6">
        <v>25.151777899399999</v>
      </c>
      <c r="Q285" s="6">
        <v>-5.4851620000999999</v>
      </c>
      <c r="R285" s="7">
        <v>15.261317942200002</v>
      </c>
      <c r="S285" s="8">
        <v>17.973463746286122</v>
      </c>
      <c r="T285" s="6">
        <v>-81.594012123100001</v>
      </c>
      <c r="U285" s="6">
        <v>562.30223400969999</v>
      </c>
      <c r="V285" s="6">
        <v>17.395381566200001</v>
      </c>
      <c r="W285" s="6">
        <v>-11.555016949300001</v>
      </c>
      <c r="X285" s="7">
        <v>189.38086620886668</v>
      </c>
      <c r="Y285" s="8">
        <v>323.28360817614134</v>
      </c>
      <c r="Z285" s="24">
        <v>1</v>
      </c>
    </row>
    <row r="286" spans="1:26" ht="16.5" x14ac:dyDescent="0.45">
      <c r="A286" s="5" t="s">
        <v>1100</v>
      </c>
      <c r="B286" s="5" t="s">
        <v>1101</v>
      </c>
      <c r="C286" s="5" t="s">
        <v>1102</v>
      </c>
      <c r="D286" s="5" t="s">
        <v>435</v>
      </c>
      <c r="E286" s="5" t="s">
        <v>11765</v>
      </c>
      <c r="F286" s="5">
        <v>16</v>
      </c>
      <c r="G286" s="5">
        <v>9</v>
      </c>
      <c r="H286" s="5">
        <v>1</v>
      </c>
      <c r="I286" s="5">
        <v>3</v>
      </c>
      <c r="J286" s="5" t="s">
        <v>990</v>
      </c>
      <c r="K286" s="17">
        <v>841</v>
      </c>
      <c r="L286" s="6">
        <v>2.5090800510100002</v>
      </c>
      <c r="M286" s="6">
        <v>1.9881831080000001</v>
      </c>
      <c r="N286" s="6">
        <v>8.3463131345000008</v>
      </c>
      <c r="O286" s="6">
        <v>-21.1893559771</v>
      </c>
      <c r="P286" s="6">
        <v>13.1157744557</v>
      </c>
      <c r="Q286" s="6">
        <v>-7.127274484</v>
      </c>
      <c r="R286" s="7">
        <v>-5.0669520017999998</v>
      </c>
      <c r="S286" s="8">
        <v>17.245120760691975</v>
      </c>
      <c r="T286" s="6">
        <v>10.806494004599999</v>
      </c>
      <c r="U286" s="6">
        <v>-21.466822072700001</v>
      </c>
      <c r="V286" s="6">
        <v>10.139595502500001</v>
      </c>
      <c r="W286" s="6">
        <v>29.309815134299999</v>
      </c>
      <c r="X286" s="7">
        <v>5.9941961880333325</v>
      </c>
      <c r="Y286" s="8">
        <v>25.64088479596813</v>
      </c>
      <c r="Z286" s="24">
        <v>-1</v>
      </c>
    </row>
    <row r="287" spans="1:26" ht="16.5" x14ac:dyDescent="0.45">
      <c r="A287" s="5" t="s">
        <v>1103</v>
      </c>
      <c r="B287" s="5" t="s">
        <v>1104</v>
      </c>
      <c r="C287" s="5" t="s">
        <v>1105</v>
      </c>
      <c r="D287" s="5" t="s">
        <v>311</v>
      </c>
      <c r="E287" s="5" t="s">
        <v>11759</v>
      </c>
      <c r="F287" s="5">
        <v>9</v>
      </c>
      <c r="G287" s="5">
        <v>2</v>
      </c>
      <c r="H287" s="5">
        <v>3</v>
      </c>
      <c r="I287" s="5">
        <v>2</v>
      </c>
      <c r="J287" s="5" t="s">
        <v>1106</v>
      </c>
      <c r="K287" s="17">
        <v>6880</v>
      </c>
      <c r="L287" s="6">
        <v>11.39043073054</v>
      </c>
      <c r="M287" s="6">
        <v>18.0376967887</v>
      </c>
      <c r="N287" s="6">
        <v>11.5886353602</v>
      </c>
      <c r="O287" s="6">
        <v>9.9959880694999992</v>
      </c>
      <c r="P287" s="6">
        <v>13.373532473299999</v>
      </c>
      <c r="Q287" s="6">
        <v>-20.5775813023</v>
      </c>
      <c r="R287" s="7">
        <v>0.93064641349999866</v>
      </c>
      <c r="S287" s="8">
        <v>18.703070500747749</v>
      </c>
      <c r="T287" s="6">
        <v>11.795620835899999</v>
      </c>
      <c r="U287" s="6">
        <v>6.9226014466999999</v>
      </c>
      <c r="V287" s="6">
        <v>5.0376550458000002</v>
      </c>
      <c r="W287" s="6">
        <v>-74.692017173799996</v>
      </c>
      <c r="X287" s="7">
        <v>-20.910586893766666</v>
      </c>
      <c r="Y287" s="8">
        <v>46.585619433019573</v>
      </c>
      <c r="Z287" s="24">
        <v>-1</v>
      </c>
    </row>
    <row r="288" spans="1:26" ht="16.5" x14ac:dyDescent="0.45">
      <c r="A288" s="5" t="s">
        <v>1107</v>
      </c>
      <c r="B288" s="5" t="s">
        <v>1108</v>
      </c>
      <c r="C288" s="5" t="s">
        <v>1109</v>
      </c>
      <c r="D288" s="5" t="s">
        <v>254</v>
      </c>
      <c r="E288" s="5" t="s">
        <v>11765</v>
      </c>
      <c r="F288" s="5">
        <v>16</v>
      </c>
      <c r="G288" s="5">
        <v>9</v>
      </c>
      <c r="H288" s="5">
        <v>1</v>
      </c>
      <c r="I288" s="5">
        <v>3</v>
      </c>
      <c r="J288" s="5" t="s">
        <v>1110</v>
      </c>
      <c r="K288" s="17">
        <v>698</v>
      </c>
      <c r="L288" s="6">
        <v>0.74534079907999995</v>
      </c>
      <c r="M288" s="6">
        <v>8.2690096257000008</v>
      </c>
      <c r="N288" s="6">
        <v>17.669715750799998</v>
      </c>
      <c r="O288" s="6">
        <v>1.8738652099999999</v>
      </c>
      <c r="P288" s="6">
        <v>25.764569058300001</v>
      </c>
      <c r="Q288" s="6">
        <v>-8.5456333116999996</v>
      </c>
      <c r="R288" s="7">
        <v>6.3642669855333338</v>
      </c>
      <c r="S288" s="8">
        <v>17.590346151991241</v>
      </c>
      <c r="T288" s="6">
        <v>97.733660107899993</v>
      </c>
      <c r="U288" s="6">
        <v>-39.291157816800002</v>
      </c>
      <c r="V288" s="6">
        <v>62.858434604999999</v>
      </c>
      <c r="W288" s="6">
        <v>-33.173845645</v>
      </c>
      <c r="X288" s="7">
        <v>-3.2021896189333341</v>
      </c>
      <c r="Y288" s="8">
        <v>57.291883645884852</v>
      </c>
      <c r="Z288" s="24">
        <v>-1</v>
      </c>
    </row>
    <row r="289" spans="1:26" ht="16.5" x14ac:dyDescent="0.45">
      <c r="A289" s="5" t="s">
        <v>1111</v>
      </c>
      <c r="B289" s="5" t="s">
        <v>1112</v>
      </c>
      <c r="C289" s="5" t="s">
        <v>1113</v>
      </c>
      <c r="D289" s="5" t="s">
        <v>553</v>
      </c>
      <c r="E289" s="5" t="s">
        <v>11764</v>
      </c>
      <c r="F289" s="5">
        <v>15</v>
      </c>
      <c r="G289" s="5">
        <v>8</v>
      </c>
      <c r="H289" s="5">
        <v>2</v>
      </c>
      <c r="I289" s="5">
        <v>3</v>
      </c>
      <c r="J289" s="5" t="s">
        <v>1114</v>
      </c>
      <c r="K289" s="17">
        <v>2021</v>
      </c>
      <c r="L289" s="6">
        <v>2.26760385039</v>
      </c>
      <c r="M289" s="6">
        <v>21.397589420900001</v>
      </c>
      <c r="N289" s="6">
        <v>-1.6625752374</v>
      </c>
      <c r="O289" s="6">
        <v>-0.1180181961</v>
      </c>
      <c r="P289" s="6">
        <v>-11.1472026403</v>
      </c>
      <c r="Q289" s="6">
        <v>1.6687452121999999</v>
      </c>
      <c r="R289" s="7">
        <v>-3.1988252080666668</v>
      </c>
      <c r="S289" s="8">
        <v>6.9412289058377175</v>
      </c>
      <c r="T289" s="6">
        <v>-4.4930138490999996</v>
      </c>
      <c r="U289" s="6">
        <v>6.6392018589999999</v>
      </c>
      <c r="V289" s="6">
        <v>-38.686779213100003</v>
      </c>
      <c r="W289" s="6">
        <v>9.2863487842999994</v>
      </c>
      <c r="X289" s="7">
        <v>-7.5870761899333337</v>
      </c>
      <c r="Y289" s="8">
        <v>26.965635405232025</v>
      </c>
      <c r="Z289" s="24">
        <v>0</v>
      </c>
    </row>
    <row r="290" spans="1:26" ht="16.5" x14ac:dyDescent="0.45">
      <c r="A290" s="5" t="s">
        <v>1115</v>
      </c>
      <c r="B290" s="5" t="s">
        <v>1116</v>
      </c>
      <c r="C290" s="5" t="s">
        <v>1117</v>
      </c>
      <c r="D290" s="5" t="s">
        <v>320</v>
      </c>
      <c r="E290" s="5" t="s">
        <v>11773</v>
      </c>
      <c r="F290" s="5">
        <v>24</v>
      </c>
      <c r="G290" s="5">
        <v>11</v>
      </c>
      <c r="H290" s="5">
        <v>1</v>
      </c>
      <c r="I290" s="5">
        <v>2</v>
      </c>
      <c r="J290" s="5" t="s">
        <v>1118</v>
      </c>
      <c r="K290" s="17">
        <v>15856</v>
      </c>
      <c r="L290" s="6">
        <v>17.849179895510002</v>
      </c>
      <c r="M290" s="6">
        <v>-261.42561992409998</v>
      </c>
      <c r="N290" s="6">
        <v>-0.22669898729999999</v>
      </c>
      <c r="O290" s="6">
        <v>-21.473923732199999</v>
      </c>
      <c r="P290" s="6">
        <v>5.4370555962999996</v>
      </c>
      <c r="Q290" s="6">
        <v>108.0604064473</v>
      </c>
      <c r="R290" s="7">
        <v>30.674512770466663</v>
      </c>
      <c r="S290" s="8">
        <v>68.35556017784036</v>
      </c>
      <c r="T290" s="6">
        <v>-1195.9746061886001</v>
      </c>
      <c r="U290" s="6">
        <v>104.3077949521</v>
      </c>
      <c r="V290" s="6">
        <v>159.76126547059999</v>
      </c>
      <c r="W290" s="6">
        <v>276.86510100840002</v>
      </c>
      <c r="X290" s="7">
        <v>180.31138714369999</v>
      </c>
      <c r="Y290" s="8">
        <v>88.095042958933405</v>
      </c>
      <c r="Z290" s="24">
        <v>1</v>
      </c>
    </row>
    <row r="291" spans="1:26" ht="16.5" x14ac:dyDescent="0.45">
      <c r="A291" s="5" t="s">
        <v>1119</v>
      </c>
      <c r="B291" s="5" t="s">
        <v>1120</v>
      </c>
      <c r="C291" s="5" t="s">
        <v>1121</v>
      </c>
      <c r="D291" s="5" t="s">
        <v>412</v>
      </c>
      <c r="E291" s="5" t="s">
        <v>11771</v>
      </c>
      <c r="F291" s="5">
        <v>22</v>
      </c>
      <c r="G291" s="5">
        <v>7</v>
      </c>
      <c r="H291" s="5">
        <v>4</v>
      </c>
      <c r="I291" s="5">
        <v>3</v>
      </c>
      <c r="J291" s="5" t="s">
        <v>1122</v>
      </c>
      <c r="K291" s="17">
        <v>3934</v>
      </c>
      <c r="L291" s="6">
        <v>3.9203441744599998</v>
      </c>
      <c r="M291" s="6">
        <v>9.3164287722000001</v>
      </c>
      <c r="N291" s="6">
        <v>3.5822543446999999</v>
      </c>
      <c r="O291" s="6">
        <v>-24.252474368000001</v>
      </c>
      <c r="P291" s="6">
        <v>-66.004215484900001</v>
      </c>
      <c r="Q291" s="6">
        <v>-24.803738774799999</v>
      </c>
      <c r="R291" s="7">
        <v>-38.353476209233328</v>
      </c>
      <c r="S291" s="8">
        <v>23.947828919961047</v>
      </c>
      <c r="T291" s="6">
        <v>107.40812390879999</v>
      </c>
      <c r="U291" s="6">
        <v>-686.02419414350004</v>
      </c>
      <c r="V291" s="6">
        <v>103.13102715150001</v>
      </c>
      <c r="W291" s="6">
        <v>-1357.2034289334999</v>
      </c>
      <c r="X291" s="7">
        <v>-646.69886530849999</v>
      </c>
      <c r="Y291" s="8">
        <v>730.96104001735534</v>
      </c>
      <c r="Z291" s="24">
        <v>0</v>
      </c>
    </row>
    <row r="292" spans="1:26" ht="16.5" x14ac:dyDescent="0.45">
      <c r="A292" s="5" t="s">
        <v>1123</v>
      </c>
      <c r="B292" s="5" t="s">
        <v>1124</v>
      </c>
      <c r="C292" s="5" t="s">
        <v>1125</v>
      </c>
      <c r="D292" s="5" t="s">
        <v>259</v>
      </c>
      <c r="E292" s="5" t="s">
        <v>11768</v>
      </c>
      <c r="F292" s="5">
        <v>19</v>
      </c>
      <c r="G292" s="5">
        <v>4</v>
      </c>
      <c r="H292" s="5">
        <v>2</v>
      </c>
      <c r="I292" s="5">
        <v>2</v>
      </c>
      <c r="J292" s="5" t="s">
        <v>1126</v>
      </c>
      <c r="K292" s="17">
        <v>3376</v>
      </c>
      <c r="L292" s="6">
        <v>2.5127533889000002</v>
      </c>
      <c r="M292" s="6">
        <v>5.8397442880000003</v>
      </c>
      <c r="N292" s="6">
        <v>11.5124032455</v>
      </c>
      <c r="O292" s="6">
        <v>3.9315219364999998</v>
      </c>
      <c r="P292" s="6">
        <v>44.550565117700003</v>
      </c>
      <c r="Q292" s="6">
        <v>25.853449193500001</v>
      </c>
      <c r="R292" s="7">
        <v>24.778512082566667</v>
      </c>
      <c r="S292" s="8">
        <v>20.330845643587821</v>
      </c>
      <c r="T292" s="6">
        <v>20.578378172299999</v>
      </c>
      <c r="U292" s="6">
        <v>-49.468336463599996</v>
      </c>
      <c r="V292" s="6">
        <v>32.1224361608</v>
      </c>
      <c r="W292" s="6">
        <v>146.6630726411</v>
      </c>
      <c r="X292" s="7">
        <v>43.105724112766666</v>
      </c>
      <c r="Y292" s="8">
        <v>98.525919787767833</v>
      </c>
      <c r="Z292" s="24">
        <v>1</v>
      </c>
    </row>
    <row r="293" spans="1:26" ht="16.5" x14ac:dyDescent="0.45">
      <c r="A293" s="5" t="s">
        <v>1127</v>
      </c>
      <c r="B293" s="5" t="s">
        <v>1128</v>
      </c>
      <c r="C293" s="5" t="s">
        <v>1129</v>
      </c>
      <c r="D293" s="5" t="s">
        <v>412</v>
      </c>
      <c r="E293" s="5" t="s">
        <v>11774</v>
      </c>
      <c r="F293" s="5">
        <v>25</v>
      </c>
      <c r="G293" s="5">
        <v>10</v>
      </c>
      <c r="H293" s="5">
        <v>2</v>
      </c>
      <c r="I293" s="5">
        <v>3</v>
      </c>
      <c r="J293" s="5" t="s">
        <v>1002</v>
      </c>
      <c r="K293" s="17">
        <v>6270</v>
      </c>
      <c r="L293" s="6">
        <v>6.0355535409099996</v>
      </c>
      <c r="M293" s="6">
        <v>2.5225170225000002</v>
      </c>
      <c r="N293" s="6">
        <v>-26.235824142399998</v>
      </c>
      <c r="O293" s="6">
        <v>-73.249031934900003</v>
      </c>
      <c r="P293" s="6">
        <v>-41.783653924500001</v>
      </c>
      <c r="Q293" s="6">
        <v>-65.9908443745</v>
      </c>
      <c r="R293" s="7">
        <v>-60.341176744633337</v>
      </c>
      <c r="S293" s="8">
        <v>16.475938867946613</v>
      </c>
      <c r="T293" s="6">
        <v>-30.377489064399999</v>
      </c>
      <c r="U293" s="6">
        <v>-563.91308986080003</v>
      </c>
      <c r="V293" s="6">
        <v>-2.6450063209999999</v>
      </c>
      <c r="W293" s="6">
        <v>-44.505493253200001</v>
      </c>
      <c r="X293" s="7">
        <v>-203.68786314500002</v>
      </c>
      <c r="Y293" s="8">
        <v>312.6655330595097</v>
      </c>
      <c r="Z293" s="24">
        <v>0</v>
      </c>
    </row>
    <row r="294" spans="1:26" ht="16.5" x14ac:dyDescent="0.45">
      <c r="A294" s="5" t="s">
        <v>1130</v>
      </c>
      <c r="B294" s="5" t="s">
        <v>1131</v>
      </c>
      <c r="C294" s="5" t="s">
        <v>1132</v>
      </c>
      <c r="D294" s="5" t="s">
        <v>474</v>
      </c>
      <c r="E294" s="5" t="s">
        <v>11752</v>
      </c>
      <c r="F294" s="5">
        <v>2</v>
      </c>
      <c r="G294" s="5">
        <v>2</v>
      </c>
      <c r="H294" s="5">
        <v>0</v>
      </c>
      <c r="I294" s="5">
        <v>3</v>
      </c>
      <c r="J294" s="5" t="s">
        <v>1133</v>
      </c>
      <c r="K294" s="17">
        <v>4516</v>
      </c>
      <c r="L294" s="6">
        <v>5.2255329832199999</v>
      </c>
      <c r="M294" s="6">
        <v>7.3864717938000002</v>
      </c>
      <c r="N294" s="6">
        <v>7.3543846980999996</v>
      </c>
      <c r="O294" s="6">
        <v>11.3694875024</v>
      </c>
      <c r="P294" s="6">
        <v>48.922014391300003</v>
      </c>
      <c r="Q294" s="6">
        <v>-15.5946011413</v>
      </c>
      <c r="R294" s="7">
        <v>14.898966917466666</v>
      </c>
      <c r="S294" s="8">
        <v>32.402798315135769</v>
      </c>
      <c r="T294" s="6">
        <v>-9.4944428366999993</v>
      </c>
      <c r="U294" s="6">
        <v>27.027551054</v>
      </c>
      <c r="V294" s="6">
        <v>-68.537227935000004</v>
      </c>
      <c r="W294" s="6">
        <v>-4.1004720981</v>
      </c>
      <c r="X294" s="7">
        <v>-15.203382993033335</v>
      </c>
      <c r="Y294" s="8">
        <v>48.740257678429707</v>
      </c>
      <c r="Z294" s="24">
        <v>-1</v>
      </c>
    </row>
    <row r="295" spans="1:26" ht="16.5" x14ac:dyDescent="0.45">
      <c r="A295" s="5" t="s">
        <v>1134</v>
      </c>
      <c r="B295" s="5" t="s">
        <v>1135</v>
      </c>
      <c r="C295" s="5" t="s">
        <v>1136</v>
      </c>
      <c r="D295" s="5" t="s">
        <v>33</v>
      </c>
      <c r="E295" s="5" t="s">
        <v>11761</v>
      </c>
      <c r="F295" s="5">
        <v>12</v>
      </c>
      <c r="G295" s="5">
        <v>6</v>
      </c>
      <c r="H295" s="5">
        <v>2</v>
      </c>
      <c r="I295" s="5">
        <v>1</v>
      </c>
      <c r="J295" s="5" t="s">
        <v>1137</v>
      </c>
      <c r="K295" s="17">
        <v>1371</v>
      </c>
      <c r="L295" s="6">
        <v>0.57866899510000003</v>
      </c>
      <c r="M295" s="6">
        <v>3.5169442466</v>
      </c>
      <c r="N295" s="6">
        <v>-7.5922945963000004</v>
      </c>
      <c r="O295" s="6">
        <v>-23.0498687539</v>
      </c>
      <c r="P295" s="6">
        <v>3.8411525282999999</v>
      </c>
      <c r="Q295" s="6">
        <v>29.050556346800001</v>
      </c>
      <c r="R295" s="7">
        <v>3.2806133737333334</v>
      </c>
      <c r="S295" s="8">
        <v>26.054735213129003</v>
      </c>
      <c r="T295" s="6">
        <v>-62.453812090299998</v>
      </c>
      <c r="U295" s="6">
        <v>-871.17658177459998</v>
      </c>
      <c r="V295" s="6">
        <v>43.376165299999997</v>
      </c>
      <c r="W295" s="6">
        <v>108.02302648929999</v>
      </c>
      <c r="X295" s="7">
        <v>-239.92579666176664</v>
      </c>
      <c r="Y295" s="8">
        <v>547.63397396854725</v>
      </c>
      <c r="Z295" s="24">
        <v>-1</v>
      </c>
    </row>
    <row r="296" spans="1:26" ht="16.5" x14ac:dyDescent="0.45">
      <c r="A296" s="5" t="s">
        <v>1138</v>
      </c>
      <c r="B296" s="5" t="s">
        <v>1139</v>
      </c>
      <c r="C296" s="5" t="s">
        <v>1140</v>
      </c>
      <c r="D296" s="5" t="s">
        <v>263</v>
      </c>
      <c r="E296" s="5" t="s">
        <v>11778</v>
      </c>
      <c r="F296" s="5">
        <v>29</v>
      </c>
      <c r="G296" s="5">
        <v>5</v>
      </c>
      <c r="H296" s="5">
        <v>3</v>
      </c>
      <c r="I296" s="5">
        <v>3</v>
      </c>
      <c r="J296" s="5" t="s">
        <v>1141</v>
      </c>
      <c r="K296" s="17">
        <v>1680</v>
      </c>
      <c r="L296" s="6">
        <v>1.5119027976999999</v>
      </c>
      <c r="M296" s="6">
        <v>19.809187684299999</v>
      </c>
      <c r="N296" s="6">
        <v>27.384220442499998</v>
      </c>
      <c r="O296" s="6">
        <v>20.7863136253</v>
      </c>
      <c r="P296" s="6">
        <v>86.9684795509</v>
      </c>
      <c r="Q296" s="6">
        <v>18.628557015399998</v>
      </c>
      <c r="R296" s="7">
        <v>42.127783397199998</v>
      </c>
      <c r="S296" s="8">
        <v>38.848166006366718</v>
      </c>
      <c r="T296" s="6">
        <v>34.496683829200002</v>
      </c>
      <c r="U296" s="6">
        <v>64.145383607200003</v>
      </c>
      <c r="V296" s="6">
        <v>81.748181474500001</v>
      </c>
      <c r="W296" s="6">
        <v>17.3827136602</v>
      </c>
      <c r="X296" s="7">
        <v>54.425426247300003</v>
      </c>
      <c r="Y296" s="8">
        <v>33.265395534205339</v>
      </c>
      <c r="Z296" s="24">
        <v>1</v>
      </c>
    </row>
    <row r="297" spans="1:26" ht="16.5" x14ac:dyDescent="0.45">
      <c r="A297" s="5" t="s">
        <v>1142</v>
      </c>
      <c r="B297" s="5" t="s">
        <v>1143</v>
      </c>
      <c r="C297" s="5" t="s">
        <v>1144</v>
      </c>
      <c r="D297" s="5" t="s">
        <v>103</v>
      </c>
      <c r="E297" s="5" t="s">
        <v>11766</v>
      </c>
      <c r="F297" s="5">
        <v>17</v>
      </c>
      <c r="G297" s="5">
        <v>11</v>
      </c>
      <c r="H297" s="5">
        <v>2</v>
      </c>
      <c r="I297" s="5">
        <v>2</v>
      </c>
      <c r="J297" s="5" t="s">
        <v>1145</v>
      </c>
      <c r="K297" s="17">
        <v>6891</v>
      </c>
      <c r="L297" s="6">
        <v>27.664311365860002</v>
      </c>
      <c r="M297" s="6">
        <v>0.1383747739</v>
      </c>
      <c r="N297" s="6">
        <v>8.3835812621999999</v>
      </c>
      <c r="O297" s="6">
        <v>6.7955322799999998</v>
      </c>
      <c r="P297" s="6">
        <v>-13.133092785000001</v>
      </c>
      <c r="Q297" s="6">
        <v>-61.183529393999997</v>
      </c>
      <c r="R297" s="7">
        <v>-22.507029966333334</v>
      </c>
      <c r="S297" s="8">
        <v>34.945546643729315</v>
      </c>
      <c r="T297" s="6">
        <v>-86.105193160499994</v>
      </c>
      <c r="U297" s="6">
        <v>33.864710955100001</v>
      </c>
      <c r="V297" s="6">
        <v>47.686731799599997</v>
      </c>
      <c r="W297" s="6">
        <v>-90.570278435099993</v>
      </c>
      <c r="X297" s="7">
        <v>-3.0062785601333339</v>
      </c>
      <c r="Y297" s="8">
        <v>76.146914715133533</v>
      </c>
      <c r="Z297" s="24">
        <v>0</v>
      </c>
    </row>
    <row r="298" spans="1:26" ht="16.5" x14ac:dyDescent="0.45">
      <c r="A298" s="5" t="s">
        <v>1146</v>
      </c>
      <c r="B298" s="5" t="s">
        <v>1147</v>
      </c>
      <c r="C298" s="5" t="s">
        <v>1148</v>
      </c>
      <c r="D298" s="5" t="s">
        <v>254</v>
      </c>
      <c r="E298" s="5" t="s">
        <v>58</v>
      </c>
      <c r="F298" s="5">
        <v>10</v>
      </c>
      <c r="G298" s="5">
        <v>3</v>
      </c>
      <c r="H298" s="5">
        <v>3</v>
      </c>
      <c r="I298" s="5">
        <v>2</v>
      </c>
      <c r="J298" s="5" t="s">
        <v>1149</v>
      </c>
      <c r="K298" s="17">
        <v>4349</v>
      </c>
      <c r="L298" s="6">
        <v>2.9889622200599999</v>
      </c>
      <c r="M298" s="6">
        <v>0.84511608849999997</v>
      </c>
      <c r="N298" s="6">
        <v>-21.238792939900001</v>
      </c>
      <c r="O298" s="6">
        <v>4.7125582532000001</v>
      </c>
      <c r="P298" s="6">
        <v>7.3968888373999997</v>
      </c>
      <c r="Q298" s="6">
        <v>9.6095252263000006</v>
      </c>
      <c r="R298" s="7">
        <v>7.2396574389666668</v>
      </c>
      <c r="S298" s="8">
        <v>2.4522668428207424</v>
      </c>
      <c r="T298" s="6">
        <v>-72.116305099300007</v>
      </c>
      <c r="U298" s="6">
        <v>109.1582539506</v>
      </c>
      <c r="V298" s="6">
        <v>78.904267163100002</v>
      </c>
      <c r="W298" s="6">
        <v>33.552279099700002</v>
      </c>
      <c r="X298" s="7">
        <v>73.871600071133329</v>
      </c>
      <c r="Y298" s="8">
        <v>38.05340539074858</v>
      </c>
      <c r="Z298" s="24">
        <v>1</v>
      </c>
    </row>
    <row r="299" spans="1:26" ht="16.5" x14ac:dyDescent="0.45">
      <c r="A299" s="5" t="s">
        <v>1150</v>
      </c>
      <c r="B299" s="5" t="s">
        <v>1151</v>
      </c>
      <c r="C299" s="5" t="s">
        <v>1152</v>
      </c>
      <c r="D299" s="5" t="s">
        <v>33</v>
      </c>
      <c r="E299" s="5" t="s">
        <v>11771</v>
      </c>
      <c r="F299" s="5">
        <v>22</v>
      </c>
      <c r="G299" s="5">
        <v>7</v>
      </c>
      <c r="H299" s="5">
        <v>4</v>
      </c>
      <c r="I299" s="5">
        <v>3</v>
      </c>
      <c r="J299" s="5" t="s">
        <v>1153</v>
      </c>
      <c r="K299" s="17">
        <v>226</v>
      </c>
      <c r="L299" s="6">
        <v>0.85533535754000001</v>
      </c>
      <c r="M299" s="6">
        <v>-271.15070868110001</v>
      </c>
      <c r="N299" s="6">
        <v>15.3745786316</v>
      </c>
      <c r="O299" s="6">
        <v>-50.220740279600001</v>
      </c>
      <c r="P299" s="6">
        <v>-30.0197081178</v>
      </c>
      <c r="Q299" s="6">
        <v>-63.757541767100001</v>
      </c>
      <c r="R299" s="7">
        <v>-47.999330054833337</v>
      </c>
      <c r="S299" s="8">
        <v>16.97826117059644</v>
      </c>
      <c r="T299" s="6">
        <v>-2010.3620221598001</v>
      </c>
      <c r="U299" s="6">
        <v>66.815649090299999</v>
      </c>
      <c r="V299" s="6">
        <v>82.524085451800005</v>
      </c>
      <c r="W299" s="6">
        <v>47.692531082499997</v>
      </c>
      <c r="X299" s="7">
        <v>65.677421874866681</v>
      </c>
      <c r="Y299" s="8">
        <v>17.443651161406486</v>
      </c>
      <c r="Z299" s="24">
        <v>-1</v>
      </c>
    </row>
    <row r="300" spans="1:26" ht="16.5" x14ac:dyDescent="0.45">
      <c r="A300" s="5" t="s">
        <v>1154</v>
      </c>
      <c r="B300" s="5" t="s">
        <v>1155</v>
      </c>
      <c r="C300" s="5" t="s">
        <v>1156</v>
      </c>
      <c r="D300" s="5" t="s">
        <v>254</v>
      </c>
      <c r="E300" s="5" t="s">
        <v>11764</v>
      </c>
      <c r="F300" s="5">
        <v>15</v>
      </c>
      <c r="G300" s="5">
        <v>8</v>
      </c>
      <c r="H300" s="5">
        <v>2</v>
      </c>
      <c r="I300" s="5">
        <v>3</v>
      </c>
      <c r="J300" s="5" t="s">
        <v>1157</v>
      </c>
      <c r="K300" s="17">
        <v>63</v>
      </c>
      <c r="L300" s="6">
        <v>2.3529152290000001E-2</v>
      </c>
      <c r="M300" s="6">
        <v>-931.03198538560002</v>
      </c>
      <c r="N300" s="6">
        <v>-95.210299129700005</v>
      </c>
      <c r="O300" s="6">
        <v>1374.263024586</v>
      </c>
      <c r="P300" s="6">
        <v>138.3340035148</v>
      </c>
      <c r="Q300" s="6">
        <v>116.6194037883</v>
      </c>
      <c r="R300" s="7">
        <v>543.07214396303334</v>
      </c>
      <c r="S300" s="8">
        <v>719.91429419300164</v>
      </c>
      <c r="T300" s="6">
        <v>-3512.4419904236001</v>
      </c>
      <c r="U300" s="6">
        <v>125.8639418153</v>
      </c>
      <c r="V300" s="6">
        <v>62.924884545300003</v>
      </c>
      <c r="W300" s="6">
        <v>-4.7701156747000004</v>
      </c>
      <c r="X300" s="7">
        <v>61.339570228633335</v>
      </c>
      <c r="Y300" s="8">
        <v>65.331456130926142</v>
      </c>
      <c r="Z300" s="24">
        <v>1</v>
      </c>
    </row>
    <row r="301" spans="1:26" ht="16.5" x14ac:dyDescent="0.45">
      <c r="A301" s="5" t="s">
        <v>1158</v>
      </c>
      <c r="B301" s="5" t="s">
        <v>1159</v>
      </c>
      <c r="C301" s="5" t="s">
        <v>1160</v>
      </c>
      <c r="D301" s="5" t="s">
        <v>514</v>
      </c>
      <c r="E301" s="5" t="s">
        <v>11768</v>
      </c>
      <c r="F301" s="5">
        <v>19</v>
      </c>
      <c r="G301" s="5">
        <v>4</v>
      </c>
      <c r="H301" s="5">
        <v>2</v>
      </c>
      <c r="I301" s="5">
        <v>2</v>
      </c>
      <c r="J301" s="5" t="s">
        <v>1161</v>
      </c>
      <c r="K301" s="17">
        <v>12000</v>
      </c>
      <c r="L301" s="6">
        <v>24.283623386870001</v>
      </c>
      <c r="M301" s="6">
        <v>2.2451601737</v>
      </c>
      <c r="N301" s="6">
        <v>11.9610334192</v>
      </c>
      <c r="O301" s="6">
        <v>21.782076523200001</v>
      </c>
      <c r="P301" s="6">
        <v>40.901082490699999</v>
      </c>
      <c r="Q301" s="6">
        <v>16.0760458277</v>
      </c>
      <c r="R301" s="7">
        <v>26.253068280533331</v>
      </c>
      <c r="S301" s="8">
        <v>13.002420420845906</v>
      </c>
      <c r="T301" s="6">
        <v>131.2318679119</v>
      </c>
      <c r="U301" s="6">
        <v>126.2972392235</v>
      </c>
      <c r="V301" s="6">
        <v>241.41522070479999</v>
      </c>
      <c r="W301" s="6">
        <v>24.580333467900001</v>
      </c>
      <c r="X301" s="7">
        <v>130.7642644654</v>
      </c>
      <c r="Y301" s="8">
        <v>108.48644070409723</v>
      </c>
      <c r="Z301" s="24">
        <v>1</v>
      </c>
    </row>
    <row r="302" spans="1:26" ht="16.5" x14ac:dyDescent="0.45">
      <c r="A302" s="5" t="s">
        <v>1162</v>
      </c>
      <c r="B302" s="5" t="s">
        <v>1163</v>
      </c>
      <c r="C302" s="5" t="s">
        <v>1164</v>
      </c>
      <c r="D302" s="5" t="s">
        <v>176</v>
      </c>
      <c r="E302" s="5" t="s">
        <v>11752</v>
      </c>
      <c r="F302" s="5">
        <v>2</v>
      </c>
      <c r="G302" s="5">
        <v>2</v>
      </c>
      <c r="H302" s="5">
        <v>0</v>
      </c>
      <c r="I302" s="5">
        <v>3</v>
      </c>
      <c r="J302" s="5" t="s">
        <v>1165</v>
      </c>
      <c r="K302" s="17">
        <v>158</v>
      </c>
      <c r="L302" s="6">
        <v>0.1841348938</v>
      </c>
      <c r="M302" s="6">
        <v>-46.274666697599997</v>
      </c>
      <c r="N302" s="6">
        <v>-88.138931690700005</v>
      </c>
      <c r="O302" s="6">
        <v>-7.4989970858000001</v>
      </c>
      <c r="P302" s="6">
        <v>-32.919090019199999</v>
      </c>
      <c r="Q302" s="6">
        <v>94.153850318400004</v>
      </c>
      <c r="R302" s="7">
        <v>17.911921071133335</v>
      </c>
      <c r="S302" s="8">
        <v>67.239639445007327</v>
      </c>
      <c r="T302" s="6">
        <v>-188.1541689028</v>
      </c>
      <c r="U302" s="6">
        <v>29.325191734299999</v>
      </c>
      <c r="V302" s="6">
        <v>-135.13017299480001</v>
      </c>
      <c r="W302" s="6">
        <v>74.487517777600004</v>
      </c>
      <c r="X302" s="7">
        <v>-10.439154494299999</v>
      </c>
      <c r="Y302" s="8">
        <v>110.32133290723675</v>
      </c>
      <c r="Z302" s="24">
        <v>-1</v>
      </c>
    </row>
    <row r="303" spans="1:26" ht="16.5" x14ac:dyDescent="0.45">
      <c r="A303" s="5" t="s">
        <v>1166</v>
      </c>
      <c r="B303" s="5" t="s">
        <v>1167</v>
      </c>
      <c r="C303" s="5" t="s">
        <v>1168</v>
      </c>
      <c r="D303" s="5" t="s">
        <v>254</v>
      </c>
      <c r="E303" s="5" t="s">
        <v>58</v>
      </c>
      <c r="F303" s="5">
        <v>10</v>
      </c>
      <c r="G303" s="5">
        <v>3</v>
      </c>
      <c r="H303" s="5">
        <v>3</v>
      </c>
      <c r="I303" s="5">
        <v>2</v>
      </c>
      <c r="J303" s="5" t="s">
        <v>1169</v>
      </c>
      <c r="K303" s="17">
        <v>7040</v>
      </c>
      <c r="L303" s="6">
        <v>8.8956240623500005</v>
      </c>
      <c r="M303" s="6">
        <v>6.9289000841000004</v>
      </c>
      <c r="N303" s="6">
        <v>9.1730976236000004</v>
      </c>
      <c r="O303" s="6">
        <v>-4.4265820069000004</v>
      </c>
      <c r="P303" s="6">
        <v>27.4894912291</v>
      </c>
      <c r="Q303" s="6">
        <v>10.7132768936</v>
      </c>
      <c r="R303" s="7">
        <v>11.258728705266668</v>
      </c>
      <c r="S303" s="8">
        <v>15.96502649420184</v>
      </c>
      <c r="T303" s="6">
        <v>90.9202275679</v>
      </c>
      <c r="U303" s="6">
        <v>-42.002405259200003</v>
      </c>
      <c r="V303" s="6">
        <v>17.145897792100001</v>
      </c>
      <c r="W303" s="6">
        <v>94.266554936899993</v>
      </c>
      <c r="X303" s="7">
        <v>23.136682489933332</v>
      </c>
      <c r="Y303" s="8">
        <v>68.331723995545545</v>
      </c>
      <c r="Z303" s="24">
        <v>1</v>
      </c>
    </row>
    <row r="304" spans="1:26" ht="16.5" x14ac:dyDescent="0.45">
      <c r="A304" s="5" t="s">
        <v>1170</v>
      </c>
      <c r="B304" s="5" t="s">
        <v>1171</v>
      </c>
      <c r="C304" s="5" t="s">
        <v>1172</v>
      </c>
      <c r="D304" s="5" t="s">
        <v>288</v>
      </c>
      <c r="E304" s="5" t="s">
        <v>11756</v>
      </c>
      <c r="F304" s="5">
        <v>6</v>
      </c>
      <c r="G304" s="5">
        <v>11</v>
      </c>
      <c r="H304" s="5">
        <v>2</v>
      </c>
      <c r="I304" s="5">
        <v>2</v>
      </c>
      <c r="J304" s="5" t="s">
        <v>1173</v>
      </c>
      <c r="K304" s="17">
        <v>1383</v>
      </c>
      <c r="L304" s="6">
        <v>3.8208298263399998</v>
      </c>
      <c r="M304" s="6">
        <v>12.2666938606</v>
      </c>
      <c r="N304" s="6">
        <v>5.9445633495000001</v>
      </c>
      <c r="O304" s="6">
        <v>5.8291066968000003</v>
      </c>
      <c r="P304" s="6">
        <v>33.137370626699997</v>
      </c>
      <c r="Q304" s="6">
        <v>13.340741077400001</v>
      </c>
      <c r="R304" s="7">
        <v>17.435739466966666</v>
      </c>
      <c r="S304" s="8">
        <v>14.107164086880982</v>
      </c>
      <c r="T304" s="6">
        <v>55.2440054311</v>
      </c>
      <c r="U304" s="6">
        <v>-50.4083003426</v>
      </c>
      <c r="V304" s="6">
        <v>35.118451493899997</v>
      </c>
      <c r="W304" s="6">
        <v>34.590548493599997</v>
      </c>
      <c r="X304" s="7">
        <v>6.4335665482999973</v>
      </c>
      <c r="Y304" s="8">
        <v>49.227208372266311</v>
      </c>
      <c r="Z304" s="24">
        <v>1</v>
      </c>
    </row>
    <row r="305" spans="1:26" ht="16.5" x14ac:dyDescent="0.45">
      <c r="A305" s="5" t="s">
        <v>1174</v>
      </c>
      <c r="B305" s="5" t="s">
        <v>1175</v>
      </c>
      <c r="C305" s="5" t="s">
        <v>1176</v>
      </c>
      <c r="D305" s="5" t="s">
        <v>440</v>
      </c>
      <c r="E305" s="5" t="s">
        <v>11775</v>
      </c>
      <c r="F305" s="5">
        <v>26</v>
      </c>
      <c r="G305" s="5">
        <v>3</v>
      </c>
      <c r="H305" s="5">
        <v>3</v>
      </c>
      <c r="I305" s="5">
        <v>2</v>
      </c>
      <c r="J305" s="5" t="s">
        <v>1177</v>
      </c>
      <c r="K305" s="17">
        <v>1469</v>
      </c>
      <c r="L305" s="6">
        <v>0.91285277705000001</v>
      </c>
      <c r="M305" s="6">
        <v>3.6375922125</v>
      </c>
      <c r="N305" s="6">
        <v>-6.4518736724999997</v>
      </c>
      <c r="O305" s="6">
        <v>1.4278968852</v>
      </c>
      <c r="P305" s="6">
        <v>38.6562331915</v>
      </c>
      <c r="Q305" s="6">
        <v>0.51091112490000001</v>
      </c>
      <c r="R305" s="7">
        <v>13.531680400533332</v>
      </c>
      <c r="S305" s="8">
        <v>21.763331096840428</v>
      </c>
      <c r="T305" s="6">
        <v>40.265103875199998</v>
      </c>
      <c r="U305" s="6">
        <v>-27.2573416649</v>
      </c>
      <c r="V305" s="6">
        <v>41.771961275599999</v>
      </c>
      <c r="W305" s="6">
        <v>81.757423852299993</v>
      </c>
      <c r="X305" s="7">
        <v>32.090681154333332</v>
      </c>
      <c r="Y305" s="8">
        <v>55.148437546156721</v>
      </c>
      <c r="Z305" s="24">
        <v>1</v>
      </c>
    </row>
    <row r="306" spans="1:26" ht="16.5" x14ac:dyDescent="0.45">
      <c r="A306" s="5" t="s">
        <v>1178</v>
      </c>
      <c r="B306" s="5" t="s">
        <v>1179</v>
      </c>
      <c r="C306" s="5" t="s">
        <v>1180</v>
      </c>
      <c r="D306" s="5" t="s">
        <v>272</v>
      </c>
      <c r="E306" s="5" t="s">
        <v>11765</v>
      </c>
      <c r="F306" s="5">
        <v>16</v>
      </c>
      <c r="G306" s="5">
        <v>9</v>
      </c>
      <c r="H306" s="5">
        <v>1</v>
      </c>
      <c r="I306" s="5">
        <v>3</v>
      </c>
      <c r="J306" s="5" t="s">
        <v>1181</v>
      </c>
      <c r="K306" s="17">
        <v>960</v>
      </c>
      <c r="L306" s="6">
        <v>1.7749681096300001</v>
      </c>
      <c r="M306" s="6">
        <v>18.913185038600002</v>
      </c>
      <c r="N306" s="6">
        <v>-46.063169220799999</v>
      </c>
      <c r="O306" s="6">
        <v>-45.752944256500001</v>
      </c>
      <c r="P306" s="6">
        <v>-23.719561578</v>
      </c>
      <c r="Q306" s="6">
        <v>-22.2775945128</v>
      </c>
      <c r="R306" s="7">
        <v>-30.58336678243333</v>
      </c>
      <c r="S306" s="8">
        <v>13.157008695389841</v>
      </c>
      <c r="T306" s="6">
        <v>-63.923294819299997</v>
      </c>
      <c r="U306" s="6">
        <v>-18.487073068899999</v>
      </c>
      <c r="V306" s="6">
        <v>-135.1560804298</v>
      </c>
      <c r="W306" s="6">
        <v>-59.474984865899998</v>
      </c>
      <c r="X306" s="7">
        <v>-71.039379454866662</v>
      </c>
      <c r="Y306" s="8">
        <v>59.187969523387316</v>
      </c>
      <c r="Z306" s="24">
        <v>0</v>
      </c>
    </row>
    <row r="307" spans="1:26" ht="16.5" x14ac:dyDescent="0.45">
      <c r="A307" s="5" t="s">
        <v>1182</v>
      </c>
      <c r="B307" s="5" t="s">
        <v>1183</v>
      </c>
      <c r="C307" s="5" t="s">
        <v>1184</v>
      </c>
      <c r="D307" s="5" t="s">
        <v>567</v>
      </c>
      <c r="E307" s="5" t="s">
        <v>11775</v>
      </c>
      <c r="F307" s="5">
        <v>26</v>
      </c>
      <c r="G307" s="5">
        <v>3</v>
      </c>
      <c r="H307" s="5">
        <v>3</v>
      </c>
      <c r="I307" s="5">
        <v>2</v>
      </c>
      <c r="J307" s="5" t="s">
        <v>1185</v>
      </c>
      <c r="K307" s="17">
        <v>1182</v>
      </c>
      <c r="L307" s="6">
        <v>1.0437771489800001</v>
      </c>
      <c r="M307" s="6">
        <v>4.9579351167999999</v>
      </c>
      <c r="N307" s="6">
        <v>-0.46722544269999999</v>
      </c>
      <c r="O307" s="6">
        <v>11.326902156799999</v>
      </c>
      <c r="P307" s="6">
        <v>6.0424982893000001</v>
      </c>
      <c r="Q307" s="6">
        <v>-10.6940973045</v>
      </c>
      <c r="R307" s="7">
        <v>2.2251010471999995</v>
      </c>
      <c r="S307" s="8">
        <v>11.496107845555306</v>
      </c>
      <c r="T307" s="6">
        <v>15.344091827</v>
      </c>
      <c r="U307" s="6">
        <v>-5.0009118287999996</v>
      </c>
      <c r="V307" s="6">
        <v>-133.17367141049999</v>
      </c>
      <c r="W307" s="6">
        <v>-1319.4563146201001</v>
      </c>
      <c r="X307" s="7">
        <v>-485.87696595313338</v>
      </c>
      <c r="Y307" s="8">
        <v>724.73992712402037</v>
      </c>
      <c r="Z307" s="24">
        <v>-1</v>
      </c>
    </row>
    <row r="308" spans="1:26" ht="16.5" x14ac:dyDescent="0.45">
      <c r="A308" s="5" t="s">
        <v>1186</v>
      </c>
      <c r="B308" s="5" t="s">
        <v>1187</v>
      </c>
      <c r="C308" s="5" t="s">
        <v>1188</v>
      </c>
      <c r="D308" s="5" t="s">
        <v>120</v>
      </c>
      <c r="E308" s="5" t="s">
        <v>11766</v>
      </c>
      <c r="F308" s="5">
        <v>17</v>
      </c>
      <c r="G308" s="5">
        <v>11</v>
      </c>
      <c r="H308" s="5">
        <v>2</v>
      </c>
      <c r="I308" s="5">
        <v>2</v>
      </c>
      <c r="J308" s="5" t="s">
        <v>1189</v>
      </c>
      <c r="K308" s="17">
        <v>1911</v>
      </c>
      <c r="L308" s="6">
        <v>1.4453542911599999</v>
      </c>
      <c r="M308" s="6">
        <v>-73.2293745626</v>
      </c>
      <c r="N308" s="6">
        <v>-5.3988308007999999</v>
      </c>
      <c r="O308" s="6">
        <v>20.405194947999998</v>
      </c>
      <c r="P308" s="6">
        <v>31.131565760600001</v>
      </c>
      <c r="Q308" s="6">
        <v>-46.761287450099999</v>
      </c>
      <c r="R308" s="7">
        <v>1.5918244195</v>
      </c>
      <c r="S308" s="8">
        <v>42.21707389561584</v>
      </c>
      <c r="T308" s="6">
        <v>-28522.7033812314</v>
      </c>
      <c r="U308" s="6">
        <v>107.1504379771</v>
      </c>
      <c r="V308" s="6">
        <v>-14.9476599637</v>
      </c>
      <c r="W308" s="6">
        <v>-113.5908835778</v>
      </c>
      <c r="X308" s="7">
        <v>-7.1293685214666693</v>
      </c>
      <c r="Y308" s="8">
        <v>110.57814893213629</v>
      </c>
      <c r="Z308" s="24">
        <v>-1</v>
      </c>
    </row>
    <row r="309" spans="1:26" ht="16.5" x14ac:dyDescent="0.45">
      <c r="A309" s="5" t="s">
        <v>1190</v>
      </c>
      <c r="B309" s="5" t="s">
        <v>1191</v>
      </c>
      <c r="C309" s="5" t="s">
        <v>1192</v>
      </c>
      <c r="D309" s="5" t="s">
        <v>176</v>
      </c>
      <c r="E309" s="5" t="s">
        <v>11773</v>
      </c>
      <c r="F309" s="5">
        <v>24</v>
      </c>
      <c r="G309" s="5">
        <v>11</v>
      </c>
      <c r="H309" s="5">
        <v>1</v>
      </c>
      <c r="I309" s="5">
        <v>2</v>
      </c>
      <c r="J309" s="5" t="s">
        <v>1193</v>
      </c>
      <c r="K309" s="17">
        <v>4218</v>
      </c>
      <c r="L309" s="6">
        <v>3.7739458318299999</v>
      </c>
      <c r="M309" s="6">
        <v>8.2770770137999996</v>
      </c>
      <c r="N309" s="6">
        <v>-1.3437616231</v>
      </c>
      <c r="O309" s="6">
        <v>-6.291935563</v>
      </c>
      <c r="P309" s="6">
        <v>37.383919203600001</v>
      </c>
      <c r="Q309" s="6">
        <v>-11.6630178186</v>
      </c>
      <c r="R309" s="7">
        <v>6.4763219406666677</v>
      </c>
      <c r="S309" s="8">
        <v>26.90114881515041</v>
      </c>
      <c r="T309" s="6">
        <v>-39.582383903199997</v>
      </c>
      <c r="U309" s="6">
        <v>-27.438537414900001</v>
      </c>
      <c r="V309" s="6">
        <v>209.36368514360001</v>
      </c>
      <c r="W309" s="6">
        <v>-71.793171195799999</v>
      </c>
      <c r="X309" s="7">
        <v>36.710658844300006</v>
      </c>
      <c r="Y309" s="8">
        <v>151.15764619161521</v>
      </c>
      <c r="Z309" s="24">
        <v>1</v>
      </c>
    </row>
    <row r="310" spans="1:26" ht="16.5" x14ac:dyDescent="0.45">
      <c r="A310" s="5" t="s">
        <v>1194</v>
      </c>
      <c r="B310" s="5" t="s">
        <v>1195</v>
      </c>
      <c r="C310" s="5" t="s">
        <v>1196</v>
      </c>
      <c r="D310" s="5" t="s">
        <v>263</v>
      </c>
      <c r="E310" s="5" t="s">
        <v>11767</v>
      </c>
      <c r="F310" s="5">
        <v>18</v>
      </c>
      <c r="G310" s="5">
        <v>4</v>
      </c>
      <c r="H310" s="5">
        <v>2</v>
      </c>
      <c r="I310" s="5">
        <v>2</v>
      </c>
      <c r="J310" s="5" t="s">
        <v>1031</v>
      </c>
      <c r="K310" s="17">
        <v>634</v>
      </c>
      <c r="L310" s="6">
        <v>1.7454397457299999</v>
      </c>
      <c r="M310" s="6">
        <v>3.3559417552999999</v>
      </c>
      <c r="N310" s="6">
        <v>-13.207880448899999</v>
      </c>
      <c r="O310" s="6">
        <v>-16.593005068699998</v>
      </c>
      <c r="P310" s="6">
        <v>34.108110341900002</v>
      </c>
      <c r="Q310" s="6">
        <v>65.026030958500002</v>
      </c>
      <c r="R310" s="7">
        <v>27.513712077233336</v>
      </c>
      <c r="S310" s="8">
        <v>41.207175671927843</v>
      </c>
      <c r="T310" s="6">
        <v>25.810933861900001</v>
      </c>
      <c r="U310" s="6">
        <v>-53.370813815699996</v>
      </c>
      <c r="V310" s="6">
        <v>165.85800104809999</v>
      </c>
      <c r="W310" s="6">
        <v>25.662605922299999</v>
      </c>
      <c r="X310" s="7">
        <v>46.049931051566666</v>
      </c>
      <c r="Y310" s="8">
        <v>111.02725154704763</v>
      </c>
      <c r="Z310" s="24">
        <v>1</v>
      </c>
    </row>
    <row r="311" spans="1:26" ht="16.5" x14ac:dyDescent="0.45">
      <c r="A311" s="5" t="s">
        <v>1197</v>
      </c>
      <c r="B311" s="5" t="s">
        <v>1198</v>
      </c>
      <c r="C311" s="5" t="s">
        <v>1199</v>
      </c>
      <c r="D311" s="5" t="s">
        <v>311</v>
      </c>
      <c r="E311" s="5" t="s">
        <v>11754</v>
      </c>
      <c r="F311" s="5">
        <v>4</v>
      </c>
      <c r="G311" s="5">
        <v>8</v>
      </c>
      <c r="H311" s="5">
        <v>2</v>
      </c>
      <c r="I311" s="5">
        <v>3</v>
      </c>
      <c r="J311" s="5" t="s">
        <v>1200</v>
      </c>
      <c r="K311" s="17">
        <v>129</v>
      </c>
      <c r="L311" s="6">
        <v>1.6227342490000001E-2</v>
      </c>
      <c r="M311" s="6">
        <v>-12520.933543875701</v>
      </c>
      <c r="N311" s="6">
        <v>25.836803303500002</v>
      </c>
      <c r="O311" s="6">
        <v>-89.754807473699998</v>
      </c>
      <c r="P311" s="6">
        <v>7127.4119048303</v>
      </c>
      <c r="Q311" s="6">
        <v>30.434504995499999</v>
      </c>
      <c r="R311" s="7">
        <v>2356.0305341173666</v>
      </c>
      <c r="S311" s="8">
        <v>4132.57444050289</v>
      </c>
      <c r="T311" s="6">
        <v>-190.30875771800001</v>
      </c>
      <c r="U311" s="6">
        <v>82.2909386141</v>
      </c>
      <c r="V311" s="6">
        <v>654.17515240800003</v>
      </c>
      <c r="W311" s="6">
        <v>-101.0379867775</v>
      </c>
      <c r="X311" s="7">
        <v>211.80936808153334</v>
      </c>
      <c r="Y311" s="8">
        <v>393.91368226857423</v>
      </c>
      <c r="Z311" s="24">
        <v>1</v>
      </c>
    </row>
    <row r="312" spans="1:26" ht="16.5" x14ac:dyDescent="0.45">
      <c r="A312" s="5" t="s">
        <v>1201</v>
      </c>
      <c r="B312" s="5" t="s">
        <v>1202</v>
      </c>
      <c r="C312" s="5" t="s">
        <v>1203</v>
      </c>
      <c r="D312" s="5" t="s">
        <v>363</v>
      </c>
      <c r="E312" s="5" t="s">
        <v>11757</v>
      </c>
      <c r="F312" s="5">
        <v>7</v>
      </c>
      <c r="G312" s="5">
        <v>11</v>
      </c>
      <c r="H312" s="5">
        <v>4</v>
      </c>
      <c r="I312" s="5">
        <v>2</v>
      </c>
      <c r="J312" s="5" t="s">
        <v>1204</v>
      </c>
      <c r="K312" s="17">
        <v>3166</v>
      </c>
      <c r="L312" s="6">
        <v>2.2641500591199999</v>
      </c>
      <c r="M312" s="6">
        <v>-23.096500075800002</v>
      </c>
      <c r="N312" s="6">
        <v>3.3531902745000002</v>
      </c>
      <c r="O312" s="6">
        <v>35.144484339900004</v>
      </c>
      <c r="P312" s="6">
        <v>33.5237044725</v>
      </c>
      <c r="Q312" s="6">
        <v>19.141311481100001</v>
      </c>
      <c r="R312" s="7">
        <v>29.269833431166671</v>
      </c>
      <c r="S312" s="8">
        <v>8.8089130722455788</v>
      </c>
      <c r="T312" s="6">
        <v>-548.20110923009997</v>
      </c>
      <c r="U312" s="6">
        <v>106.76178072819999</v>
      </c>
      <c r="V312" s="6">
        <v>235.90877404029999</v>
      </c>
      <c r="W312" s="6">
        <v>176.1846987305</v>
      </c>
      <c r="X312" s="7">
        <v>172.95175116633334</v>
      </c>
      <c r="Y312" s="8">
        <v>64.634166141858657</v>
      </c>
      <c r="Z312" s="24">
        <v>1</v>
      </c>
    </row>
    <row r="313" spans="1:26" ht="16.5" x14ac:dyDescent="0.45">
      <c r="A313" s="5" t="s">
        <v>1205</v>
      </c>
      <c r="B313" s="5" t="s">
        <v>1206</v>
      </c>
      <c r="C313" s="5" t="s">
        <v>1207</v>
      </c>
      <c r="D313" s="5" t="s">
        <v>288</v>
      </c>
      <c r="E313" s="5" t="s">
        <v>11773</v>
      </c>
      <c r="F313" s="5">
        <v>24</v>
      </c>
      <c r="G313" s="5">
        <v>11</v>
      </c>
      <c r="H313" s="5">
        <v>1</v>
      </c>
      <c r="I313" s="5">
        <v>2</v>
      </c>
      <c r="J313" s="5" t="s">
        <v>1208</v>
      </c>
      <c r="K313" s="17">
        <v>4731</v>
      </c>
      <c r="L313" s="6">
        <v>4.6212741583100003</v>
      </c>
      <c r="M313" s="6">
        <v>3.5395307843000001</v>
      </c>
      <c r="N313" s="6">
        <v>-12.187399146700001</v>
      </c>
      <c r="O313" s="6">
        <v>-20.203533465100001</v>
      </c>
      <c r="P313" s="6">
        <v>58.662325111000001</v>
      </c>
      <c r="Q313" s="6">
        <v>44.698268138000003</v>
      </c>
      <c r="R313" s="7">
        <v>27.719019927966666</v>
      </c>
      <c r="S313" s="8">
        <v>42.085354514008699</v>
      </c>
      <c r="T313" s="6">
        <v>-72.1311831031</v>
      </c>
      <c r="U313" s="6">
        <v>-253.9009606159</v>
      </c>
      <c r="V313" s="6">
        <v>340.49092323219998</v>
      </c>
      <c r="W313" s="6">
        <v>47.532136127000001</v>
      </c>
      <c r="X313" s="7">
        <v>44.707366247766657</v>
      </c>
      <c r="Y313" s="8">
        <v>297.20601001624487</v>
      </c>
      <c r="Z313" s="24">
        <v>1</v>
      </c>
    </row>
    <row r="314" spans="1:26" ht="16.5" x14ac:dyDescent="0.45">
      <c r="A314" s="5" t="s">
        <v>1209</v>
      </c>
      <c r="B314" s="5" t="s">
        <v>1210</v>
      </c>
      <c r="C314" s="5" t="s">
        <v>1211</v>
      </c>
      <c r="D314" s="5" t="s">
        <v>240</v>
      </c>
      <c r="E314" s="5" t="s">
        <v>11762</v>
      </c>
      <c r="F314" s="5">
        <v>13</v>
      </c>
      <c r="G314" s="5">
        <v>7</v>
      </c>
      <c r="H314" s="5">
        <v>4</v>
      </c>
      <c r="I314" s="5">
        <v>2</v>
      </c>
      <c r="J314" s="5" t="s">
        <v>1212</v>
      </c>
      <c r="K314" s="17">
        <v>6727</v>
      </c>
      <c r="L314" s="6">
        <v>4.8416912249899999</v>
      </c>
      <c r="M314" s="6">
        <v>7.4688466768000001</v>
      </c>
      <c r="N314" s="6">
        <v>-2.0147421542999999</v>
      </c>
      <c r="O314" s="6">
        <v>6.7509788595</v>
      </c>
      <c r="P314" s="6">
        <v>30.233044471500001</v>
      </c>
      <c r="Q314" s="6">
        <v>-0.86583781950000005</v>
      </c>
      <c r="R314" s="7">
        <v>12.039395170500001</v>
      </c>
      <c r="S314" s="8">
        <v>16.209892974545095</v>
      </c>
      <c r="T314" s="6">
        <v>9.5386966604999994</v>
      </c>
      <c r="U314" s="6">
        <v>1.2428318553</v>
      </c>
      <c r="V314" s="6">
        <v>20.574193586500002</v>
      </c>
      <c r="W314" s="6">
        <v>12.538017517</v>
      </c>
      <c r="X314" s="7">
        <v>11.451680986266666</v>
      </c>
      <c r="Y314" s="8">
        <v>9.7113583956689755</v>
      </c>
      <c r="Z314" s="24">
        <v>1</v>
      </c>
    </row>
    <row r="315" spans="1:26" ht="16.5" x14ac:dyDescent="0.45">
      <c r="A315" s="5" t="s">
        <v>1213</v>
      </c>
      <c r="B315" s="5" t="s">
        <v>1214</v>
      </c>
      <c r="C315" s="5" t="s">
        <v>1215</v>
      </c>
      <c r="D315" s="5" t="s">
        <v>306</v>
      </c>
      <c r="E315" s="5" t="s">
        <v>11780</v>
      </c>
      <c r="F315" s="5">
        <v>31</v>
      </c>
      <c r="G315" s="5">
        <v>4</v>
      </c>
      <c r="H315" s="5">
        <v>2</v>
      </c>
      <c r="I315" s="5">
        <v>2</v>
      </c>
      <c r="J315" s="5" t="s">
        <v>1216</v>
      </c>
      <c r="K315" s="17">
        <v>18985</v>
      </c>
      <c r="L315" s="6">
        <v>70.419388610829998</v>
      </c>
      <c r="M315" s="6">
        <v>2.9307921294999999</v>
      </c>
      <c r="N315" s="6">
        <v>-3.4638132907000001</v>
      </c>
      <c r="O315" s="6">
        <v>-4.2601875910000002</v>
      </c>
      <c r="P315" s="6">
        <v>50.457233324800001</v>
      </c>
      <c r="Q315" s="6">
        <v>-3.7293686596</v>
      </c>
      <c r="R315" s="7">
        <v>14.155892358066668</v>
      </c>
      <c r="S315" s="8">
        <v>31.439003787839027</v>
      </c>
      <c r="T315" s="6">
        <v>-57.964090212199999</v>
      </c>
      <c r="U315" s="6">
        <v>-17.175392327299999</v>
      </c>
      <c r="V315" s="6">
        <v>265.53225302179999</v>
      </c>
      <c r="W315" s="6">
        <v>-97.677274990499996</v>
      </c>
      <c r="X315" s="7">
        <v>50.226528567999999</v>
      </c>
      <c r="Y315" s="8">
        <v>190.75522146198682</v>
      </c>
      <c r="Z315" s="24">
        <v>1</v>
      </c>
    </row>
    <row r="316" spans="1:26" ht="16.5" x14ac:dyDescent="0.45">
      <c r="A316" s="5" t="s">
        <v>1217</v>
      </c>
      <c r="B316" s="5" t="s">
        <v>1218</v>
      </c>
      <c r="C316" s="5" t="s">
        <v>1219</v>
      </c>
      <c r="D316" s="5" t="s">
        <v>363</v>
      </c>
      <c r="E316" s="5" t="s">
        <v>11754</v>
      </c>
      <c r="F316" s="5">
        <v>4</v>
      </c>
      <c r="G316" s="5">
        <v>8</v>
      </c>
      <c r="H316" s="5">
        <v>2</v>
      </c>
      <c r="I316" s="5">
        <v>3</v>
      </c>
      <c r="J316" s="5" t="s">
        <v>1220</v>
      </c>
      <c r="K316" s="17">
        <v>96193</v>
      </c>
      <c r="L316" s="6">
        <v>10.17644957948</v>
      </c>
      <c r="M316" s="6">
        <v>4.2015128677</v>
      </c>
      <c r="N316" s="6">
        <v>-7.4344855904999996</v>
      </c>
      <c r="O316" s="6">
        <v>-16.269770197300002</v>
      </c>
      <c r="P316" s="6">
        <v>-1.9286979108</v>
      </c>
      <c r="Q316" s="6">
        <v>-16.287969762399999</v>
      </c>
      <c r="R316" s="7">
        <v>-11.495479290166665</v>
      </c>
      <c r="S316" s="8">
        <v>8.2850807042834607</v>
      </c>
      <c r="T316" s="6">
        <v>-37.977698739399997</v>
      </c>
      <c r="U316" s="6">
        <v>-431.38586468239998</v>
      </c>
      <c r="V316" s="6">
        <v>-216.1065573386</v>
      </c>
      <c r="W316" s="6">
        <v>82.722138511699995</v>
      </c>
      <c r="X316" s="7">
        <v>-188.25676116976669</v>
      </c>
      <c r="Y316" s="8">
        <v>258.18301279720231</v>
      </c>
      <c r="Z316" s="24">
        <v>0</v>
      </c>
    </row>
    <row r="317" spans="1:26" ht="16.5" x14ac:dyDescent="0.45">
      <c r="A317" s="5" t="s">
        <v>1221</v>
      </c>
      <c r="B317" s="5" t="s">
        <v>1222</v>
      </c>
      <c r="C317" s="5" t="s">
        <v>1223</v>
      </c>
      <c r="D317" s="5" t="s">
        <v>240</v>
      </c>
      <c r="E317" s="5" t="s">
        <v>11770</v>
      </c>
      <c r="F317" s="5">
        <v>21</v>
      </c>
      <c r="G317" s="5">
        <v>7</v>
      </c>
      <c r="H317" s="5">
        <v>3</v>
      </c>
      <c r="I317" s="5">
        <v>3</v>
      </c>
      <c r="J317" s="5" t="s">
        <v>998</v>
      </c>
      <c r="K317" s="17">
        <v>890</v>
      </c>
      <c r="L317" s="6">
        <v>1.63982590101</v>
      </c>
      <c r="M317" s="6">
        <v>65.552820104099993</v>
      </c>
      <c r="N317" s="6">
        <v>1.0043090933000001</v>
      </c>
      <c r="O317" s="6">
        <v>-23.380741061199998</v>
      </c>
      <c r="P317" s="6">
        <v>323.50047451699999</v>
      </c>
      <c r="Q317" s="6">
        <v>-22.8713585723</v>
      </c>
      <c r="R317" s="7">
        <v>92.416124961166659</v>
      </c>
      <c r="S317" s="8">
        <v>200.12507920013903</v>
      </c>
      <c r="T317" s="6">
        <v>1.4859786208000001</v>
      </c>
      <c r="U317" s="6">
        <v>-14.738539530600001</v>
      </c>
      <c r="V317" s="6">
        <v>1.8492471361</v>
      </c>
      <c r="W317" s="6">
        <v>-11.194622132899999</v>
      </c>
      <c r="X317" s="7">
        <v>-8.0279715091333319</v>
      </c>
      <c r="Y317" s="8">
        <v>8.7355265299087126</v>
      </c>
      <c r="Z317" s="24">
        <v>-1</v>
      </c>
    </row>
    <row r="318" spans="1:26" ht="16.5" x14ac:dyDescent="0.45">
      <c r="A318" s="5" t="s">
        <v>1224</v>
      </c>
      <c r="B318" s="5" t="s">
        <v>1225</v>
      </c>
      <c r="C318" s="5" t="s">
        <v>1226</v>
      </c>
      <c r="D318" s="5" t="s">
        <v>311</v>
      </c>
      <c r="E318" s="5" t="s">
        <v>11755</v>
      </c>
      <c r="F318" s="5">
        <v>5</v>
      </c>
      <c r="G318" s="5">
        <v>5</v>
      </c>
      <c r="H318" s="5">
        <v>3</v>
      </c>
      <c r="I318" s="5">
        <v>3</v>
      </c>
      <c r="J318" s="5" t="s">
        <v>1227</v>
      </c>
      <c r="K318" s="17">
        <v>3733</v>
      </c>
      <c r="L318" s="6">
        <v>52.941830846839999</v>
      </c>
      <c r="M318" s="6">
        <v>0.1595457133</v>
      </c>
      <c r="N318" s="6">
        <v>24.667689118799998</v>
      </c>
      <c r="O318" s="6">
        <v>12.923475080899999</v>
      </c>
      <c r="P318" s="6">
        <v>18.760532266999999</v>
      </c>
      <c r="Q318" s="6">
        <v>7.6443345719</v>
      </c>
      <c r="R318" s="7">
        <v>13.109447306599998</v>
      </c>
      <c r="S318" s="8">
        <v>5.5604318223214939</v>
      </c>
      <c r="T318" s="6">
        <v>136.62637097269999</v>
      </c>
      <c r="U318" s="6">
        <v>116.48740340400001</v>
      </c>
      <c r="V318" s="6">
        <v>7.8442386777999999</v>
      </c>
      <c r="W318" s="6">
        <v>-37.859979817199999</v>
      </c>
      <c r="X318" s="7">
        <v>28.823887421533332</v>
      </c>
      <c r="Y318" s="8">
        <v>79.283591763149943</v>
      </c>
      <c r="Z318" s="24">
        <v>1</v>
      </c>
    </row>
    <row r="319" spans="1:26" ht="16.5" x14ac:dyDescent="0.45">
      <c r="A319" s="5" t="s">
        <v>1228</v>
      </c>
      <c r="B319" s="5" t="s">
        <v>1229</v>
      </c>
      <c r="C319" s="5" t="s">
        <v>1230</v>
      </c>
      <c r="D319" s="5" t="s">
        <v>288</v>
      </c>
      <c r="E319" s="5" t="s">
        <v>11773</v>
      </c>
      <c r="F319" s="5">
        <v>24</v>
      </c>
      <c r="G319" s="5">
        <v>11</v>
      </c>
      <c r="H319" s="5">
        <v>1</v>
      </c>
      <c r="I319" s="5">
        <v>2</v>
      </c>
      <c r="J319" s="5" t="s">
        <v>1231</v>
      </c>
      <c r="K319" s="17">
        <v>12099</v>
      </c>
      <c r="L319" s="6">
        <v>18.081576303999999</v>
      </c>
      <c r="M319" s="6">
        <v>9.3572971947999992</v>
      </c>
      <c r="N319" s="6">
        <v>-15.0560149501</v>
      </c>
      <c r="O319" s="6">
        <v>-3.3743615679999999</v>
      </c>
      <c r="P319" s="6">
        <v>80.727135661899993</v>
      </c>
      <c r="Q319" s="6">
        <v>-4.5216874525000001</v>
      </c>
      <c r="R319" s="7">
        <v>24.277028880466663</v>
      </c>
      <c r="S319" s="8">
        <v>48.890592202362711</v>
      </c>
      <c r="T319" s="6">
        <v>-44.8398119565</v>
      </c>
      <c r="U319" s="6">
        <v>-52.221764982499998</v>
      </c>
      <c r="V319" s="6">
        <v>459.97122808659998</v>
      </c>
      <c r="W319" s="6">
        <v>-31.6879498355</v>
      </c>
      <c r="X319" s="7">
        <v>125.35383775619999</v>
      </c>
      <c r="Y319" s="8">
        <v>289.96897734890234</v>
      </c>
      <c r="Z319" s="24">
        <v>1</v>
      </c>
    </row>
    <row r="320" spans="1:26" ht="16.5" x14ac:dyDescent="0.45">
      <c r="A320" s="5" t="s">
        <v>1232</v>
      </c>
      <c r="B320" s="5" t="s">
        <v>1233</v>
      </c>
      <c r="C320" s="5" t="s">
        <v>1234</v>
      </c>
      <c r="D320" s="5" t="s">
        <v>311</v>
      </c>
      <c r="E320" s="5" t="s">
        <v>11768</v>
      </c>
      <c r="F320" s="5">
        <v>19</v>
      </c>
      <c r="G320" s="5">
        <v>4</v>
      </c>
      <c r="H320" s="5">
        <v>2</v>
      </c>
      <c r="I320" s="5">
        <v>2</v>
      </c>
      <c r="J320" s="5" t="s">
        <v>1235</v>
      </c>
      <c r="K320" s="17">
        <v>494</v>
      </c>
      <c r="L320" s="6">
        <v>1.6472851500200001</v>
      </c>
      <c r="M320" s="6">
        <v>5.7141266178999999</v>
      </c>
      <c r="N320" s="6">
        <v>78.121836405799996</v>
      </c>
      <c r="O320" s="6">
        <v>0.55542347179999996</v>
      </c>
      <c r="P320" s="6">
        <v>79.503509400900001</v>
      </c>
      <c r="Q320" s="6">
        <v>27.329428929100001</v>
      </c>
      <c r="R320" s="7">
        <v>35.796120600599998</v>
      </c>
      <c r="S320" s="8">
        <v>40.149267974177626</v>
      </c>
      <c r="T320" s="6">
        <v>-7.1770995891</v>
      </c>
      <c r="U320" s="6">
        <v>204.1430049073</v>
      </c>
      <c r="V320" s="6">
        <v>-27.882922738000001</v>
      </c>
      <c r="W320" s="6">
        <v>106.065988714</v>
      </c>
      <c r="X320" s="7">
        <v>94.108690294433345</v>
      </c>
      <c r="Y320" s="8">
        <v>116.47420535911127</v>
      </c>
      <c r="Z320" s="24">
        <v>1</v>
      </c>
    </row>
    <row r="321" spans="1:26" ht="16.5" x14ac:dyDescent="0.45">
      <c r="A321" s="5" t="s">
        <v>1236</v>
      </c>
      <c r="B321" s="5" t="s">
        <v>1237</v>
      </c>
      <c r="C321" s="5" t="s">
        <v>1238</v>
      </c>
      <c r="D321" s="5" t="s">
        <v>479</v>
      </c>
      <c r="E321" s="5" t="s">
        <v>11763</v>
      </c>
      <c r="F321" s="5">
        <v>14</v>
      </c>
      <c r="G321" s="5">
        <v>10</v>
      </c>
      <c r="H321" s="5">
        <v>0</v>
      </c>
      <c r="I321" s="5">
        <v>3</v>
      </c>
      <c r="J321" s="5" t="s">
        <v>1239</v>
      </c>
      <c r="K321" s="17">
        <v>3636</v>
      </c>
      <c r="L321" s="6">
        <v>3.5019915890000002</v>
      </c>
      <c r="M321" s="6">
        <v>1.6124224426</v>
      </c>
      <c r="N321" s="6">
        <v>10.536572938400001</v>
      </c>
      <c r="O321" s="6">
        <v>-8.9027536330999997</v>
      </c>
      <c r="P321" s="6">
        <v>-4.1150131133999999</v>
      </c>
      <c r="Q321" s="6">
        <v>11.6976575196</v>
      </c>
      <c r="R321" s="7">
        <v>-0.44003640896666657</v>
      </c>
      <c r="S321" s="8">
        <v>10.780692243481742</v>
      </c>
      <c r="T321" s="6">
        <v>-32.213022162500003</v>
      </c>
      <c r="U321" s="6">
        <v>11.597226861799999</v>
      </c>
      <c r="V321" s="6">
        <v>351.4580288304</v>
      </c>
      <c r="W321" s="6">
        <v>5.1984803168999996</v>
      </c>
      <c r="X321" s="7">
        <v>122.75124533636665</v>
      </c>
      <c r="Y321" s="8">
        <v>198.09172269803818</v>
      </c>
      <c r="Z321" s="24">
        <v>-1</v>
      </c>
    </row>
    <row r="322" spans="1:26" ht="16.5" x14ac:dyDescent="0.45">
      <c r="A322" s="5" t="s">
        <v>1240</v>
      </c>
      <c r="B322" s="5" t="s">
        <v>1241</v>
      </c>
      <c r="C322" s="5" t="s">
        <v>1242</v>
      </c>
      <c r="D322" s="5" t="s">
        <v>509</v>
      </c>
      <c r="E322" s="5" t="s">
        <v>11769</v>
      </c>
      <c r="F322" s="5">
        <v>20</v>
      </c>
      <c r="G322" s="5">
        <v>7</v>
      </c>
      <c r="H322" s="5">
        <v>4</v>
      </c>
      <c r="I322" s="5">
        <v>3</v>
      </c>
      <c r="J322" s="5" t="s">
        <v>1243</v>
      </c>
      <c r="K322" s="17">
        <v>929</v>
      </c>
      <c r="L322" s="6">
        <v>1.1417372537099999</v>
      </c>
      <c r="M322" s="6">
        <v>4.1907476290999996</v>
      </c>
      <c r="N322" s="6">
        <v>-57.137493534500003</v>
      </c>
      <c r="O322" s="6">
        <v>-7.8509553348000001</v>
      </c>
      <c r="P322" s="6">
        <v>35.873109185200001</v>
      </c>
      <c r="Q322" s="6">
        <v>-6.9212153119000002</v>
      </c>
      <c r="R322" s="7">
        <v>7.0336461795000007</v>
      </c>
      <c r="S322" s="8">
        <v>24.980033506190491</v>
      </c>
      <c r="T322" s="6">
        <v>-55.804654878699999</v>
      </c>
      <c r="U322" s="6">
        <v>-65.683969978600004</v>
      </c>
      <c r="V322" s="6">
        <v>-51.7604279484</v>
      </c>
      <c r="W322" s="6">
        <v>93.882423851699997</v>
      </c>
      <c r="X322" s="7">
        <v>-7.8539913584333378</v>
      </c>
      <c r="Y322" s="8">
        <v>88.380936239231886</v>
      </c>
      <c r="Z322" s="24">
        <v>-1</v>
      </c>
    </row>
    <row r="323" spans="1:26" ht="16.5" x14ac:dyDescent="0.45">
      <c r="A323" s="5" t="s">
        <v>1244</v>
      </c>
      <c r="B323" s="5" t="s">
        <v>1245</v>
      </c>
      <c r="C323" s="5" t="s">
        <v>1246</v>
      </c>
      <c r="D323" s="5" t="s">
        <v>440</v>
      </c>
      <c r="E323" s="5" t="s">
        <v>11756</v>
      </c>
      <c r="F323" s="5">
        <v>6</v>
      </c>
      <c r="G323" s="5">
        <v>11</v>
      </c>
      <c r="H323" s="5">
        <v>2</v>
      </c>
      <c r="I323" s="5">
        <v>2</v>
      </c>
      <c r="J323" s="5" t="s">
        <v>1247</v>
      </c>
      <c r="K323" s="17">
        <v>9094</v>
      </c>
      <c r="L323" s="6">
        <v>3.1649765398900001</v>
      </c>
      <c r="M323" s="6">
        <v>-10.003096839099999</v>
      </c>
      <c r="N323" s="6">
        <v>-0.72968192480000005</v>
      </c>
      <c r="O323" s="6">
        <v>29.3874539368</v>
      </c>
      <c r="P323" s="6">
        <v>23.377148068699999</v>
      </c>
      <c r="Q323" s="6">
        <v>-18.828782806500001</v>
      </c>
      <c r="R323" s="7">
        <v>11.311939732999997</v>
      </c>
      <c r="S323" s="8">
        <v>26.275051104790869</v>
      </c>
      <c r="T323" s="6">
        <v>-13.195606160900001</v>
      </c>
      <c r="U323" s="6">
        <v>165.7082532176</v>
      </c>
      <c r="V323" s="6">
        <v>57.9638114551</v>
      </c>
      <c r="W323" s="6">
        <v>-0.79321172559999997</v>
      </c>
      <c r="X323" s="7">
        <v>74.292950982366662</v>
      </c>
      <c r="Y323" s="8">
        <v>84.443265304780937</v>
      </c>
      <c r="Z323" s="24">
        <v>1</v>
      </c>
    </row>
    <row r="324" spans="1:26" ht="16.5" x14ac:dyDescent="0.45">
      <c r="A324" s="5" t="s">
        <v>1248</v>
      </c>
      <c r="B324" s="5" t="s">
        <v>1249</v>
      </c>
      <c r="C324" s="5" t="s">
        <v>1250</v>
      </c>
      <c r="D324" s="5" t="s">
        <v>435</v>
      </c>
      <c r="E324" s="5" t="s">
        <v>11752</v>
      </c>
      <c r="F324" s="5">
        <v>2</v>
      </c>
      <c r="G324" s="5">
        <v>2</v>
      </c>
      <c r="H324" s="5">
        <v>0</v>
      </c>
      <c r="I324" s="5">
        <v>3</v>
      </c>
      <c r="J324" s="5" t="s">
        <v>200</v>
      </c>
      <c r="K324" s="17">
        <v>607</v>
      </c>
      <c r="L324" s="6">
        <v>3.3941431617800002</v>
      </c>
      <c r="M324" s="6">
        <v>2.4900281026000002</v>
      </c>
      <c r="N324" s="6">
        <v>11.36130397</v>
      </c>
      <c r="O324" s="6">
        <v>78.298697370100001</v>
      </c>
      <c r="P324" s="6">
        <v>-16.4752158595</v>
      </c>
      <c r="Q324" s="6">
        <v>-16.994772803</v>
      </c>
      <c r="R324" s="7">
        <v>14.942902902533334</v>
      </c>
      <c r="S324" s="8">
        <v>54.868342460081642</v>
      </c>
      <c r="T324" s="6">
        <v>63.516179368300001</v>
      </c>
      <c r="U324" s="6">
        <v>206.30625411189999</v>
      </c>
      <c r="V324" s="6">
        <v>-446.8047071149</v>
      </c>
      <c r="W324" s="6">
        <v>59.875420766300003</v>
      </c>
      <c r="X324" s="7">
        <v>-60.20767741223333</v>
      </c>
      <c r="Y324" s="8">
        <v>342.71481550957952</v>
      </c>
      <c r="Z324" s="24">
        <v>-1</v>
      </c>
    </row>
    <row r="325" spans="1:26" ht="16.5" x14ac:dyDescent="0.45">
      <c r="A325" s="5" t="s">
        <v>1251</v>
      </c>
      <c r="B325" s="5" t="s">
        <v>1252</v>
      </c>
      <c r="C325" s="5" t="s">
        <v>1253</v>
      </c>
      <c r="D325" s="5" t="s">
        <v>33</v>
      </c>
      <c r="E325" s="5" t="s">
        <v>11769</v>
      </c>
      <c r="F325" s="5">
        <v>20</v>
      </c>
      <c r="G325" s="5">
        <v>7</v>
      </c>
      <c r="H325" s="5">
        <v>4</v>
      </c>
      <c r="I325" s="5">
        <v>3</v>
      </c>
      <c r="J325" s="5" t="s">
        <v>1254</v>
      </c>
      <c r="K325" s="17">
        <v>19627</v>
      </c>
      <c r="L325" s="6">
        <v>3.5007078694999998</v>
      </c>
      <c r="M325" s="6">
        <v>-1.1176523625999999</v>
      </c>
      <c r="N325" s="6">
        <v>-11.917874704700001</v>
      </c>
      <c r="O325" s="6">
        <v>-32.616305622399999</v>
      </c>
      <c r="P325" s="6">
        <v>12.7824714135</v>
      </c>
      <c r="Q325" s="6">
        <v>1.7408735790000001</v>
      </c>
      <c r="R325" s="7">
        <v>-6.0309868766333343</v>
      </c>
      <c r="S325" s="8">
        <v>23.676224367394774</v>
      </c>
      <c r="T325" s="6">
        <v>-102.03859554589999</v>
      </c>
      <c r="U325" s="6">
        <v>-7452.9514334572004</v>
      </c>
      <c r="V325" s="6">
        <v>37.704715338500002</v>
      </c>
      <c r="W325" s="6">
        <v>-1.6069426260999999</v>
      </c>
      <c r="X325" s="7">
        <v>-2472.2845535816</v>
      </c>
      <c r="Y325" s="8">
        <v>4313.4288307366678</v>
      </c>
      <c r="Z325" s="24">
        <v>0</v>
      </c>
    </row>
    <row r="326" spans="1:26" ht="16.5" x14ac:dyDescent="0.45">
      <c r="A326" s="5" t="s">
        <v>1255</v>
      </c>
      <c r="B326" s="5" t="s">
        <v>1256</v>
      </c>
      <c r="C326" s="5" t="s">
        <v>1257</v>
      </c>
      <c r="D326" s="5" t="s">
        <v>268</v>
      </c>
      <c r="E326" s="5" t="s">
        <v>11778</v>
      </c>
      <c r="F326" s="5">
        <v>29</v>
      </c>
      <c r="G326" s="5">
        <v>5</v>
      </c>
      <c r="H326" s="5">
        <v>3</v>
      </c>
      <c r="I326" s="5">
        <v>3</v>
      </c>
      <c r="J326" s="5" t="s">
        <v>1258</v>
      </c>
      <c r="K326" s="17">
        <v>1157</v>
      </c>
      <c r="L326" s="6">
        <v>2.2553940589699999</v>
      </c>
      <c r="M326" s="6">
        <v>20.654967093500002</v>
      </c>
      <c r="N326" s="6">
        <v>6.2879146656999998</v>
      </c>
      <c r="O326" s="6">
        <v>-17.5025006672</v>
      </c>
      <c r="P326" s="6">
        <v>35.647002631699998</v>
      </c>
      <c r="Q326" s="6">
        <v>6.6608552018999996</v>
      </c>
      <c r="R326" s="7">
        <v>8.2684523887999983</v>
      </c>
      <c r="S326" s="8">
        <v>26.611195045815624</v>
      </c>
      <c r="T326" s="6">
        <v>12.8936630829</v>
      </c>
      <c r="U326" s="6">
        <v>-6.9478016144000003</v>
      </c>
      <c r="V326" s="6">
        <v>31.063356071800001</v>
      </c>
      <c r="W326" s="6">
        <v>5.9050633574000004</v>
      </c>
      <c r="X326" s="7">
        <v>10.006872604933333</v>
      </c>
      <c r="Y326" s="8">
        <v>19.334700837836948</v>
      </c>
      <c r="Z326" s="24">
        <v>1</v>
      </c>
    </row>
    <row r="327" spans="1:26" ht="16.5" x14ac:dyDescent="0.45">
      <c r="A327" s="5" t="s">
        <v>1259</v>
      </c>
      <c r="B327" s="5" t="s">
        <v>1260</v>
      </c>
      <c r="C327" s="5" t="s">
        <v>1261</v>
      </c>
      <c r="D327" s="5" t="s">
        <v>249</v>
      </c>
      <c r="E327" s="5" t="s">
        <v>11760</v>
      </c>
      <c r="F327" s="5">
        <v>11</v>
      </c>
      <c r="G327" s="5">
        <v>3</v>
      </c>
      <c r="H327" s="5">
        <v>3</v>
      </c>
      <c r="I327" s="5">
        <v>2</v>
      </c>
      <c r="J327" s="5" t="s">
        <v>1262</v>
      </c>
      <c r="K327" s="17">
        <v>5118</v>
      </c>
      <c r="L327" s="6">
        <v>2.97891708494</v>
      </c>
      <c r="M327" s="6">
        <v>5.2971776766999996</v>
      </c>
      <c r="N327" s="6">
        <v>7.0972034301000004</v>
      </c>
      <c r="O327" s="6">
        <v>13.868600042600001</v>
      </c>
      <c r="P327" s="6">
        <v>3.1366426731999999</v>
      </c>
      <c r="Q327" s="6">
        <v>-0.1240235398</v>
      </c>
      <c r="R327" s="7">
        <v>5.6270730586666673</v>
      </c>
      <c r="S327" s="8">
        <v>7.3212062741276371</v>
      </c>
      <c r="T327" s="6">
        <v>63.682556099400003</v>
      </c>
      <c r="U327" s="6">
        <v>30.316811657500001</v>
      </c>
      <c r="V327" s="6">
        <v>125.4300222303</v>
      </c>
      <c r="W327" s="6">
        <v>-139.62414421509999</v>
      </c>
      <c r="X327" s="7">
        <v>5.3742298909000015</v>
      </c>
      <c r="Y327" s="8">
        <v>134.2759363266706</v>
      </c>
      <c r="Z327" s="24">
        <v>1</v>
      </c>
    </row>
    <row r="328" spans="1:26" ht="16.5" x14ac:dyDescent="0.45">
      <c r="A328" s="5" t="s">
        <v>1263</v>
      </c>
      <c r="B328" s="5" t="s">
        <v>1264</v>
      </c>
      <c r="C328" s="5" t="s">
        <v>1265</v>
      </c>
      <c r="D328" s="5" t="s">
        <v>634</v>
      </c>
      <c r="E328" s="5" t="s">
        <v>11769</v>
      </c>
      <c r="F328" s="5">
        <v>20</v>
      </c>
      <c r="G328" s="5">
        <v>7</v>
      </c>
      <c r="H328" s="5">
        <v>4</v>
      </c>
      <c r="I328" s="5">
        <v>3</v>
      </c>
      <c r="J328" s="5" t="s">
        <v>1185</v>
      </c>
      <c r="K328" s="17">
        <v>1706</v>
      </c>
      <c r="L328" s="6">
        <v>11.40954649803</v>
      </c>
      <c r="M328" s="6">
        <v>0.1800150294</v>
      </c>
      <c r="N328" s="6">
        <v>23.151148749299999</v>
      </c>
      <c r="O328" s="6">
        <v>-38.492251713100003</v>
      </c>
      <c r="P328" s="6">
        <v>21.8119443213</v>
      </c>
      <c r="Q328" s="6">
        <v>-19.778801932699999</v>
      </c>
      <c r="R328" s="7">
        <v>-12.153036441500001</v>
      </c>
      <c r="S328" s="8">
        <v>30.86686312753401</v>
      </c>
      <c r="T328" s="6">
        <v>-64.734535385900003</v>
      </c>
      <c r="U328" s="6">
        <v>-780.9725280847</v>
      </c>
      <c r="V328" s="6">
        <v>125.2445397947</v>
      </c>
      <c r="W328" s="6">
        <v>21.6383779234</v>
      </c>
      <c r="X328" s="7">
        <v>-211.36320345553335</v>
      </c>
      <c r="Y328" s="8">
        <v>496.00871587382119</v>
      </c>
      <c r="Z328" s="24">
        <v>0</v>
      </c>
    </row>
    <row r="329" spans="1:26" ht="16.5" x14ac:dyDescent="0.45">
      <c r="A329" s="5" t="s">
        <v>1266</v>
      </c>
      <c r="B329" s="5" t="s">
        <v>1267</v>
      </c>
      <c r="C329" s="5" t="s">
        <v>1268</v>
      </c>
      <c r="D329" s="5" t="s">
        <v>363</v>
      </c>
      <c r="E329" s="5" t="s">
        <v>11756</v>
      </c>
      <c r="F329" s="5">
        <v>6</v>
      </c>
      <c r="G329" s="5">
        <v>11</v>
      </c>
      <c r="H329" s="5">
        <v>2</v>
      </c>
      <c r="I329" s="5">
        <v>2</v>
      </c>
      <c r="J329" s="5" t="s">
        <v>1269</v>
      </c>
      <c r="K329" s="17">
        <v>5286</v>
      </c>
      <c r="L329" s="6">
        <v>6.5883521698400003</v>
      </c>
      <c r="M329" s="6">
        <v>0.68578234559999995</v>
      </c>
      <c r="N329" s="6">
        <v>33.940856456799999</v>
      </c>
      <c r="O329" s="6">
        <v>-5.6918694942999997</v>
      </c>
      <c r="P329" s="6">
        <v>11.8795953896</v>
      </c>
      <c r="Q329" s="6">
        <v>11.514684162</v>
      </c>
      <c r="R329" s="7">
        <v>5.900803352433333</v>
      </c>
      <c r="S329" s="8">
        <v>10.041206991669297</v>
      </c>
      <c r="T329" s="6">
        <v>41.432243366999998</v>
      </c>
      <c r="U329" s="6">
        <v>-32.134221396599997</v>
      </c>
      <c r="V329" s="6">
        <v>95.228413950000004</v>
      </c>
      <c r="W329" s="6">
        <v>13.0394509352</v>
      </c>
      <c r="X329" s="7">
        <v>25.377881162866668</v>
      </c>
      <c r="Y329" s="8">
        <v>64.571571654792479</v>
      </c>
      <c r="Z329" s="24">
        <v>1</v>
      </c>
    </row>
    <row r="330" spans="1:26" ht="16.5" x14ac:dyDescent="0.45">
      <c r="A330" s="5" t="s">
        <v>1270</v>
      </c>
      <c r="B330" s="5" t="s">
        <v>1271</v>
      </c>
      <c r="C330" s="5" t="s">
        <v>1272</v>
      </c>
      <c r="D330" s="5" t="s">
        <v>268</v>
      </c>
      <c r="E330" s="5" t="s">
        <v>11756</v>
      </c>
      <c r="F330" s="5">
        <v>6</v>
      </c>
      <c r="G330" s="5">
        <v>11</v>
      </c>
      <c r="H330" s="5">
        <v>2</v>
      </c>
      <c r="I330" s="5">
        <v>2</v>
      </c>
      <c r="J330" s="5" t="s">
        <v>1273</v>
      </c>
      <c r="K330" s="17">
        <v>1756</v>
      </c>
      <c r="L330" s="6">
        <v>2.5464003070399999</v>
      </c>
      <c r="M330" s="6">
        <v>0.5331822209</v>
      </c>
      <c r="N330" s="6">
        <v>25.338894247100001</v>
      </c>
      <c r="O330" s="6">
        <v>4.1559466113000001</v>
      </c>
      <c r="P330" s="6">
        <v>15.882946881400001</v>
      </c>
      <c r="Q330" s="6">
        <v>-7.2619705119000004</v>
      </c>
      <c r="R330" s="7">
        <v>4.258974326933334</v>
      </c>
      <c r="S330" s="8">
        <v>11.572802656155151</v>
      </c>
      <c r="T330" s="6">
        <v>-1.9095057754</v>
      </c>
      <c r="U330" s="6">
        <v>-179.3158420513</v>
      </c>
      <c r="V330" s="6">
        <v>381.1981068366</v>
      </c>
      <c r="W330" s="6">
        <v>12.547511115900001</v>
      </c>
      <c r="X330" s="7">
        <v>71.476591967066668</v>
      </c>
      <c r="Y330" s="8">
        <v>284.86566860881879</v>
      </c>
      <c r="Z330" s="24">
        <v>1</v>
      </c>
    </row>
    <row r="331" spans="1:26" ht="16.5" x14ac:dyDescent="0.45">
      <c r="A331" s="5" t="s">
        <v>1274</v>
      </c>
      <c r="B331" s="5" t="s">
        <v>1275</v>
      </c>
      <c r="C331" s="5" t="s">
        <v>1276</v>
      </c>
      <c r="D331" s="5" t="s">
        <v>254</v>
      </c>
      <c r="E331" s="5" t="s">
        <v>11778</v>
      </c>
      <c r="F331" s="5">
        <v>29</v>
      </c>
      <c r="G331" s="5">
        <v>5</v>
      </c>
      <c r="H331" s="5">
        <v>3</v>
      </c>
      <c r="I331" s="5">
        <v>3</v>
      </c>
      <c r="J331" s="5" t="s">
        <v>1277</v>
      </c>
      <c r="K331" s="17">
        <v>26348</v>
      </c>
      <c r="L331" s="6">
        <v>50.118105877140003</v>
      </c>
      <c r="M331" s="6">
        <v>36.370598927499998</v>
      </c>
      <c r="N331" s="6">
        <v>25.2007706636</v>
      </c>
      <c r="O331" s="6">
        <v>14.371958895800001</v>
      </c>
      <c r="P331" s="6">
        <v>15.5056348291</v>
      </c>
      <c r="Q331" s="6">
        <v>11.7198278318</v>
      </c>
      <c r="R331" s="7">
        <v>13.865807185566666</v>
      </c>
      <c r="S331" s="8">
        <v>1.9429940351247923</v>
      </c>
      <c r="T331" s="6">
        <v>29.8433618217</v>
      </c>
      <c r="U331" s="6">
        <v>14.730346321600001</v>
      </c>
      <c r="V331" s="6">
        <v>17.1857285844</v>
      </c>
      <c r="W331" s="6">
        <v>14.131137900100001</v>
      </c>
      <c r="X331" s="7">
        <v>15.349070935366667</v>
      </c>
      <c r="Y331" s="8">
        <v>1.6185629962758994</v>
      </c>
      <c r="Z331" s="24">
        <v>1</v>
      </c>
    </row>
    <row r="332" spans="1:26" ht="16.5" x14ac:dyDescent="0.45">
      <c r="A332" s="5" t="s">
        <v>1278</v>
      </c>
      <c r="B332" s="5" t="s">
        <v>1279</v>
      </c>
      <c r="C332" s="5" t="s">
        <v>1280</v>
      </c>
      <c r="D332" s="5" t="s">
        <v>249</v>
      </c>
      <c r="E332" s="5" t="s">
        <v>11773</v>
      </c>
      <c r="F332" s="5">
        <v>24</v>
      </c>
      <c r="G332" s="5">
        <v>11</v>
      </c>
      <c r="H332" s="5">
        <v>1</v>
      </c>
      <c r="I332" s="5">
        <v>2</v>
      </c>
      <c r="J332" s="5" t="s">
        <v>1281</v>
      </c>
      <c r="K332" s="17">
        <v>1182</v>
      </c>
      <c r="L332" s="6">
        <v>1.36056974182</v>
      </c>
      <c r="M332" s="6">
        <v>5.3192103981000001</v>
      </c>
      <c r="N332" s="6">
        <v>10.2366551216</v>
      </c>
      <c r="O332" s="6">
        <v>8.8838345109999999</v>
      </c>
      <c r="P332" s="6">
        <v>28.9304045413</v>
      </c>
      <c r="Q332" s="6">
        <v>28.813687293699999</v>
      </c>
      <c r="R332" s="7">
        <v>22.209308781999997</v>
      </c>
      <c r="S332" s="8">
        <v>11.540346794584815</v>
      </c>
      <c r="T332" s="6">
        <v>-16.645661494199999</v>
      </c>
      <c r="U332" s="6">
        <v>43.699310685599997</v>
      </c>
      <c r="V332" s="6">
        <v>167.04126953010001</v>
      </c>
      <c r="W332" s="6">
        <v>-17.283183352599998</v>
      </c>
      <c r="X332" s="7">
        <v>64.485798954366672</v>
      </c>
      <c r="Y332" s="8">
        <v>93.903858033295705</v>
      </c>
      <c r="Z332" s="24">
        <v>1</v>
      </c>
    </row>
    <row r="333" spans="1:26" ht="16.5" x14ac:dyDescent="0.45">
      <c r="A333" s="5" t="s">
        <v>1282</v>
      </c>
      <c r="B333" s="5" t="s">
        <v>1283</v>
      </c>
      <c r="C333" s="5" t="s">
        <v>1284</v>
      </c>
      <c r="D333" s="5" t="s">
        <v>33</v>
      </c>
      <c r="E333" s="5" t="s">
        <v>11778</v>
      </c>
      <c r="F333" s="5">
        <v>29</v>
      </c>
      <c r="G333" s="5">
        <v>5</v>
      </c>
      <c r="H333" s="5">
        <v>3</v>
      </c>
      <c r="I333" s="5">
        <v>3</v>
      </c>
      <c r="J333" s="5" t="s">
        <v>1285</v>
      </c>
      <c r="K333" s="17">
        <v>4825</v>
      </c>
      <c r="L333" s="6">
        <v>14.900141028949999</v>
      </c>
      <c r="M333" s="6">
        <v>5.4924639525999996</v>
      </c>
      <c r="N333" s="6">
        <v>23.403018958899999</v>
      </c>
      <c r="O333" s="6">
        <v>4.1023671588999999</v>
      </c>
      <c r="P333" s="6">
        <v>-4.1390235845000003</v>
      </c>
      <c r="Q333" s="6">
        <v>-21.4604827432</v>
      </c>
      <c r="R333" s="7">
        <v>-7.1657130562666671</v>
      </c>
      <c r="S333" s="8">
        <v>13.047431189632729</v>
      </c>
      <c r="T333" s="6">
        <v>12.4015173669</v>
      </c>
      <c r="U333" s="6">
        <v>-47.903388936399999</v>
      </c>
      <c r="V333" s="6">
        <v>-75.309165697699996</v>
      </c>
      <c r="W333" s="6">
        <v>-754.64927428579995</v>
      </c>
      <c r="X333" s="7">
        <v>-292.62060963996663</v>
      </c>
      <c r="Y333" s="8">
        <v>400.36312812967861</v>
      </c>
      <c r="Z333" s="24">
        <v>0</v>
      </c>
    </row>
    <row r="334" spans="1:26" ht="16.5" x14ac:dyDescent="0.45">
      <c r="A334" s="5" t="s">
        <v>1286</v>
      </c>
      <c r="B334" s="5" t="s">
        <v>1287</v>
      </c>
      <c r="C334" s="5" t="s">
        <v>1288</v>
      </c>
      <c r="D334" s="5" t="s">
        <v>240</v>
      </c>
      <c r="E334" s="5" t="s">
        <v>11755</v>
      </c>
      <c r="F334" s="5">
        <v>5</v>
      </c>
      <c r="G334" s="5">
        <v>5</v>
      </c>
      <c r="H334" s="5">
        <v>3</v>
      </c>
      <c r="I334" s="5">
        <v>3</v>
      </c>
      <c r="J334" s="5" t="s">
        <v>1289</v>
      </c>
      <c r="K334" s="17">
        <v>1223</v>
      </c>
      <c r="L334" s="6">
        <v>2.4357881431699999</v>
      </c>
      <c r="M334" s="6">
        <v>6.2383432244000003</v>
      </c>
      <c r="N334" s="6">
        <v>-2.8399621403999999</v>
      </c>
      <c r="O334" s="6">
        <v>-46.564375772600002</v>
      </c>
      <c r="P334" s="6">
        <v>-6.2952287655000001</v>
      </c>
      <c r="Q334" s="6">
        <v>-4.8863548366999998</v>
      </c>
      <c r="R334" s="7">
        <v>-19.248653124933334</v>
      </c>
      <c r="S334" s="8">
        <v>23.666595852804861</v>
      </c>
      <c r="T334" s="6">
        <v>-16.123867888300001</v>
      </c>
      <c r="U334" s="6">
        <v>-74.220131303499997</v>
      </c>
      <c r="V334" s="6">
        <v>-1825.6925594213999</v>
      </c>
      <c r="W334" s="6">
        <v>40.7531746481</v>
      </c>
      <c r="X334" s="7">
        <v>-619.71983869226665</v>
      </c>
      <c r="Y334" s="8">
        <v>1045.9839232165477</v>
      </c>
      <c r="Z334" s="24">
        <v>0</v>
      </c>
    </row>
    <row r="335" spans="1:26" ht="16.5" x14ac:dyDescent="0.45">
      <c r="A335" s="5" t="s">
        <v>1290</v>
      </c>
      <c r="B335" s="5" t="s">
        <v>1291</v>
      </c>
      <c r="C335" s="5" t="s">
        <v>1292</v>
      </c>
      <c r="D335" s="5" t="s">
        <v>567</v>
      </c>
      <c r="E335" s="5" t="s">
        <v>11764</v>
      </c>
      <c r="F335" s="5">
        <v>15</v>
      </c>
      <c r="G335" s="5">
        <v>8</v>
      </c>
      <c r="H335" s="5">
        <v>2</v>
      </c>
      <c r="I335" s="5">
        <v>3</v>
      </c>
      <c r="J335" s="5" t="s">
        <v>1293</v>
      </c>
      <c r="K335" s="17">
        <v>625</v>
      </c>
      <c r="L335" s="6">
        <v>1.3565641094500001</v>
      </c>
      <c r="M335" s="6">
        <v>1.8900477347</v>
      </c>
      <c r="N335" s="6">
        <v>13.530462652600001</v>
      </c>
      <c r="O335" s="6">
        <v>-11.403679384</v>
      </c>
      <c r="P335" s="6">
        <v>13.1129402385</v>
      </c>
      <c r="Q335" s="6">
        <v>-14.427314727700001</v>
      </c>
      <c r="R335" s="7">
        <v>-4.2393512910666669</v>
      </c>
      <c r="S335" s="8">
        <v>15.103380703280353</v>
      </c>
      <c r="T335" s="6">
        <v>-51.084382725399998</v>
      </c>
      <c r="U335" s="6">
        <v>34.684451737300002</v>
      </c>
      <c r="V335" s="6">
        <v>192.81468624990001</v>
      </c>
      <c r="W335" s="6">
        <v>55.859835207800003</v>
      </c>
      <c r="X335" s="7">
        <v>94.452991065000006</v>
      </c>
      <c r="Y335" s="8">
        <v>85.839189919383941</v>
      </c>
      <c r="Z335" s="24">
        <v>-1</v>
      </c>
    </row>
    <row r="336" spans="1:26" ht="16.5" x14ac:dyDescent="0.45">
      <c r="A336" s="5" t="s">
        <v>1294</v>
      </c>
      <c r="B336" s="5" t="s">
        <v>1295</v>
      </c>
      <c r="C336" s="5" t="s">
        <v>1296</v>
      </c>
      <c r="D336" s="5" t="s">
        <v>1297</v>
      </c>
      <c r="E336" s="5" t="s">
        <v>11752</v>
      </c>
      <c r="F336" s="5">
        <v>2</v>
      </c>
      <c r="G336" s="5">
        <v>2</v>
      </c>
      <c r="H336" s="5">
        <v>0</v>
      </c>
      <c r="I336" s="5">
        <v>3</v>
      </c>
      <c r="J336" s="5" t="s">
        <v>1298</v>
      </c>
      <c r="K336" s="17">
        <v>650</v>
      </c>
      <c r="L336" s="6">
        <v>1.98758156554</v>
      </c>
      <c r="M336" s="6">
        <v>10.614732195</v>
      </c>
      <c r="N336" s="6">
        <v>21.711745069500001</v>
      </c>
      <c r="O336" s="6">
        <v>145.9982458547</v>
      </c>
      <c r="P336" s="6">
        <v>-38.5144775809</v>
      </c>
      <c r="Q336" s="6">
        <v>-55.143088765800002</v>
      </c>
      <c r="R336" s="7">
        <v>17.446893169333332</v>
      </c>
      <c r="S336" s="8">
        <v>111.6387718734526</v>
      </c>
      <c r="T336" s="6">
        <v>142.31062134250001</v>
      </c>
      <c r="U336" s="6">
        <v>-1.1328863684999999</v>
      </c>
      <c r="V336" s="6">
        <v>-86.798497348799998</v>
      </c>
      <c r="W336" s="6">
        <v>-77.7332787526</v>
      </c>
      <c r="X336" s="7">
        <v>-55.221554156633339</v>
      </c>
      <c r="Y336" s="8">
        <v>47.06094489457805</v>
      </c>
      <c r="Z336" s="24">
        <v>-1</v>
      </c>
    </row>
    <row r="337" spans="1:26" ht="16.5" x14ac:dyDescent="0.45">
      <c r="A337" s="5" t="s">
        <v>1299</v>
      </c>
      <c r="B337" s="5" t="s">
        <v>1300</v>
      </c>
      <c r="C337" s="5" t="s">
        <v>1301</v>
      </c>
      <c r="D337" s="5" t="s">
        <v>249</v>
      </c>
      <c r="E337" s="5" t="s">
        <v>11766</v>
      </c>
      <c r="F337" s="5">
        <v>17</v>
      </c>
      <c r="G337" s="5">
        <v>11</v>
      </c>
      <c r="H337" s="5">
        <v>2</v>
      </c>
      <c r="I337" s="5">
        <v>2</v>
      </c>
      <c r="J337" s="5" t="s">
        <v>1302</v>
      </c>
      <c r="K337" s="17">
        <v>2522</v>
      </c>
      <c r="L337" s="6">
        <v>3.37587042518</v>
      </c>
      <c r="M337" s="6">
        <v>1.4170930197</v>
      </c>
      <c r="N337" s="6">
        <v>7.2794997994999999</v>
      </c>
      <c r="O337" s="6">
        <v>-3.4351125371000002</v>
      </c>
      <c r="P337" s="6">
        <v>-45.375054608200003</v>
      </c>
      <c r="Q337" s="6">
        <v>-16.438786215099999</v>
      </c>
      <c r="R337" s="7">
        <v>-21.749651120133333</v>
      </c>
      <c r="S337" s="8">
        <v>21.468433798520145</v>
      </c>
      <c r="T337" s="6">
        <v>105.46291453240001</v>
      </c>
      <c r="U337" s="6">
        <v>111.54347568990001</v>
      </c>
      <c r="V337" s="6">
        <v>-379.7460626834</v>
      </c>
      <c r="W337" s="6">
        <v>8.5930842827999996</v>
      </c>
      <c r="X337" s="7">
        <v>-86.536500903566662</v>
      </c>
      <c r="Y337" s="8">
        <v>259.09183914600663</v>
      </c>
      <c r="Z337" s="24">
        <v>0</v>
      </c>
    </row>
    <row r="338" spans="1:26" ht="16.5" x14ac:dyDescent="0.45">
      <c r="A338" s="5" t="s">
        <v>1303</v>
      </c>
      <c r="B338" s="5" t="s">
        <v>1304</v>
      </c>
      <c r="C338" s="5" t="s">
        <v>1305</v>
      </c>
      <c r="D338" s="5" t="s">
        <v>288</v>
      </c>
      <c r="E338" s="5" t="s">
        <v>11778</v>
      </c>
      <c r="F338" s="5">
        <v>29</v>
      </c>
      <c r="G338" s="5">
        <v>5</v>
      </c>
      <c r="H338" s="5">
        <v>3</v>
      </c>
      <c r="I338" s="5">
        <v>3</v>
      </c>
      <c r="J338" s="5" t="s">
        <v>1306</v>
      </c>
      <c r="K338" s="17">
        <v>2679</v>
      </c>
      <c r="L338" s="6">
        <v>5.0310114889999999</v>
      </c>
      <c r="M338" s="6">
        <v>22.454900579499999</v>
      </c>
      <c r="N338" s="6">
        <v>-2.1631263508999998</v>
      </c>
      <c r="O338" s="6">
        <v>-33.082682891499999</v>
      </c>
      <c r="P338" s="6">
        <v>16.424140111700002</v>
      </c>
      <c r="Q338" s="6">
        <v>-0.86328964239999995</v>
      </c>
      <c r="R338" s="7">
        <v>-5.8406108074</v>
      </c>
      <c r="S338" s="8">
        <v>25.125916410197078</v>
      </c>
      <c r="T338" s="6">
        <v>8.4710314407999991</v>
      </c>
      <c r="U338" s="6">
        <v>-58.5762082448</v>
      </c>
      <c r="V338" s="6">
        <v>7.1061098806</v>
      </c>
      <c r="W338" s="6">
        <v>-14.867352350999999</v>
      </c>
      <c r="X338" s="7">
        <v>-22.112483571733332</v>
      </c>
      <c r="Y338" s="8">
        <v>33.435171203177596</v>
      </c>
      <c r="Z338" s="24">
        <v>0</v>
      </c>
    </row>
    <row r="339" spans="1:26" ht="16.5" x14ac:dyDescent="0.45">
      <c r="A339" s="5" t="s">
        <v>1307</v>
      </c>
      <c r="B339" s="5" t="s">
        <v>1308</v>
      </c>
      <c r="C339" s="5" t="s">
        <v>1309</v>
      </c>
      <c r="D339" s="5" t="s">
        <v>103</v>
      </c>
      <c r="E339" s="5" t="s">
        <v>11764</v>
      </c>
      <c r="F339" s="5">
        <v>15</v>
      </c>
      <c r="G339" s="5">
        <v>8</v>
      </c>
      <c r="H339" s="5">
        <v>2</v>
      </c>
      <c r="I339" s="5">
        <v>3</v>
      </c>
      <c r="J339" s="5" t="s">
        <v>1310</v>
      </c>
      <c r="K339" s="17">
        <v>2788</v>
      </c>
      <c r="L339" s="6">
        <v>8.4541480143500003</v>
      </c>
      <c r="M339" s="6">
        <v>4.7542158994000001</v>
      </c>
      <c r="N339" s="6">
        <v>15.7926826339</v>
      </c>
      <c r="O339" s="6">
        <v>17.6354554206</v>
      </c>
      <c r="P339" s="6">
        <v>30.989390671199999</v>
      </c>
      <c r="Q339" s="6">
        <v>12.8336705641</v>
      </c>
      <c r="R339" s="7">
        <v>20.486172218633332</v>
      </c>
      <c r="S339" s="8">
        <v>9.4075758221117098</v>
      </c>
      <c r="T339" s="6">
        <v>59.625320392900001</v>
      </c>
      <c r="U339" s="6">
        <v>86.582449987499999</v>
      </c>
      <c r="V339" s="6">
        <v>-1.7112043639000001</v>
      </c>
      <c r="W339" s="6">
        <v>37.4946152419</v>
      </c>
      <c r="X339" s="7">
        <v>40.788620288499999</v>
      </c>
      <c r="Y339" s="8">
        <v>44.238899190829713</v>
      </c>
      <c r="Z339" s="24">
        <v>1</v>
      </c>
    </row>
    <row r="340" spans="1:26" ht="16.5" x14ac:dyDescent="0.45">
      <c r="A340" s="5" t="s">
        <v>1311</v>
      </c>
      <c r="B340" s="5" t="s">
        <v>1312</v>
      </c>
      <c r="C340" s="5" t="s">
        <v>1313</v>
      </c>
      <c r="D340" s="5" t="s">
        <v>254</v>
      </c>
      <c r="E340" s="5" t="s">
        <v>11761</v>
      </c>
      <c r="F340" s="5">
        <v>12</v>
      </c>
      <c r="G340" s="5">
        <v>6</v>
      </c>
      <c r="H340" s="5">
        <v>2</v>
      </c>
      <c r="I340" s="5">
        <v>1</v>
      </c>
      <c r="J340" s="5" t="s">
        <v>1314</v>
      </c>
      <c r="K340" s="17">
        <v>70600</v>
      </c>
      <c r="L340" s="6">
        <v>82.050539486670004</v>
      </c>
      <c r="M340" s="6">
        <v>7.5326210294999996</v>
      </c>
      <c r="N340" s="6">
        <v>18.804963332500002</v>
      </c>
      <c r="O340" s="6">
        <v>33.850703582999998</v>
      </c>
      <c r="P340" s="6">
        <v>14.966031961600001</v>
      </c>
      <c r="Q340" s="6">
        <v>12.074940589800001</v>
      </c>
      <c r="R340" s="7">
        <v>20.297225378133334</v>
      </c>
      <c r="S340" s="8">
        <v>11.8263342129914</v>
      </c>
      <c r="T340" s="6">
        <v>127.07578635430001</v>
      </c>
      <c r="U340" s="6">
        <v>-5.385901756</v>
      </c>
      <c r="V340" s="6">
        <v>-262.50485895280002</v>
      </c>
      <c r="W340" s="6">
        <v>80.013930365199997</v>
      </c>
      <c r="X340" s="7">
        <v>-62.625610114533345</v>
      </c>
      <c r="Y340" s="8">
        <v>178.28928296085155</v>
      </c>
      <c r="Z340" s="24">
        <v>-1</v>
      </c>
    </row>
    <row r="341" spans="1:26" ht="16.5" x14ac:dyDescent="0.45">
      <c r="A341" s="5" t="s">
        <v>1315</v>
      </c>
      <c r="B341" s="5" t="s">
        <v>1316</v>
      </c>
      <c r="C341" s="5" t="s">
        <v>1317</v>
      </c>
      <c r="D341" s="5" t="s">
        <v>272</v>
      </c>
      <c r="E341" s="5" t="s">
        <v>11759</v>
      </c>
      <c r="F341" s="5">
        <v>9</v>
      </c>
      <c r="G341" s="5">
        <v>2</v>
      </c>
      <c r="H341" s="5">
        <v>3</v>
      </c>
      <c r="I341" s="5">
        <v>2</v>
      </c>
      <c r="J341" s="5" t="s">
        <v>1318</v>
      </c>
      <c r="K341" s="17">
        <v>6924</v>
      </c>
      <c r="L341" s="6">
        <v>9.6882168424199993</v>
      </c>
      <c r="M341" s="6">
        <v>18.878409168299999</v>
      </c>
      <c r="N341" s="6">
        <v>22.144235125600002</v>
      </c>
      <c r="O341" s="6">
        <v>-10.279963540000001</v>
      </c>
      <c r="P341" s="6">
        <v>4.8606368292999997</v>
      </c>
      <c r="Q341" s="6">
        <v>-22.0252933113</v>
      </c>
      <c r="R341" s="7">
        <v>-9.1482066740000008</v>
      </c>
      <c r="S341" s="8">
        <v>13.478648488780671</v>
      </c>
      <c r="T341" s="6">
        <v>47.734040182900003</v>
      </c>
      <c r="U341" s="6">
        <v>-6.0676290244000004</v>
      </c>
      <c r="V341" s="6">
        <v>-9.3489273656999998</v>
      </c>
      <c r="W341" s="6">
        <v>-66.004541645000003</v>
      </c>
      <c r="X341" s="7">
        <v>-27.140366011699999</v>
      </c>
      <c r="Y341" s="8">
        <v>33.697326903526736</v>
      </c>
      <c r="Z341" s="24">
        <v>0</v>
      </c>
    </row>
    <row r="342" spans="1:26" ht="16.5" x14ac:dyDescent="0.45">
      <c r="A342" s="5" t="s">
        <v>1319</v>
      </c>
      <c r="B342" s="5" t="s">
        <v>1320</v>
      </c>
      <c r="C342" s="5" t="s">
        <v>1321</v>
      </c>
      <c r="D342" s="5" t="s">
        <v>514</v>
      </c>
      <c r="E342" s="5" t="s">
        <v>11768</v>
      </c>
      <c r="F342" s="5">
        <v>19</v>
      </c>
      <c r="G342" s="5">
        <v>4</v>
      </c>
      <c r="H342" s="5">
        <v>2</v>
      </c>
      <c r="I342" s="5">
        <v>2</v>
      </c>
      <c r="J342" s="5" t="s">
        <v>1169</v>
      </c>
      <c r="K342" s="17">
        <v>12345</v>
      </c>
      <c r="L342" s="6">
        <v>63.289995891419998</v>
      </c>
      <c r="M342" s="6">
        <v>1.5401483454</v>
      </c>
      <c r="N342" s="6">
        <v>33.437777653600001</v>
      </c>
      <c r="O342" s="6">
        <v>39.4193702966</v>
      </c>
      <c r="P342" s="6">
        <v>43.993534343699999</v>
      </c>
      <c r="Q342" s="6">
        <v>6.1842301169000002</v>
      </c>
      <c r="R342" s="7">
        <v>29.865711585733333</v>
      </c>
      <c r="S342" s="8">
        <v>20.635895124793297</v>
      </c>
      <c r="T342" s="6">
        <v>142.63020081720001</v>
      </c>
      <c r="U342" s="6">
        <v>-16.557134726400001</v>
      </c>
      <c r="V342" s="6">
        <v>59.302964098700002</v>
      </c>
      <c r="W342" s="6">
        <v>105.00314535059999</v>
      </c>
      <c r="X342" s="7">
        <v>49.24965824096666</v>
      </c>
      <c r="Y342" s="8">
        <v>61.400546757349986</v>
      </c>
      <c r="Z342" s="24">
        <v>1</v>
      </c>
    </row>
    <row r="343" spans="1:26" ht="16.5" x14ac:dyDescent="0.45">
      <c r="A343" s="5" t="s">
        <v>1322</v>
      </c>
      <c r="B343" s="5" t="s">
        <v>1323</v>
      </c>
      <c r="C343" s="5" t="s">
        <v>1324</v>
      </c>
      <c r="D343" s="5" t="s">
        <v>288</v>
      </c>
      <c r="E343" s="5" t="s">
        <v>11766</v>
      </c>
      <c r="F343" s="5">
        <v>17</v>
      </c>
      <c r="G343" s="5">
        <v>11</v>
      </c>
      <c r="H343" s="5">
        <v>2</v>
      </c>
      <c r="I343" s="5">
        <v>2</v>
      </c>
      <c r="J343" s="5" t="s">
        <v>1325</v>
      </c>
      <c r="K343" s="17">
        <v>2817</v>
      </c>
      <c r="L343" s="6">
        <v>2.65876363924</v>
      </c>
      <c r="M343" s="6">
        <v>3.1471564020999998</v>
      </c>
      <c r="N343" s="6">
        <v>12.2779665625</v>
      </c>
      <c r="O343" s="6">
        <v>24.436450684499999</v>
      </c>
      <c r="P343" s="6">
        <v>3.0892450253999999</v>
      </c>
      <c r="Q343" s="6">
        <v>1.2853151161</v>
      </c>
      <c r="R343" s="7">
        <v>9.6036702753333341</v>
      </c>
      <c r="S343" s="8">
        <v>12.877191921352091</v>
      </c>
      <c r="T343" s="6">
        <v>101.2365729819</v>
      </c>
      <c r="U343" s="6">
        <v>31.084811246299999</v>
      </c>
      <c r="V343" s="6">
        <v>24.704274978800001</v>
      </c>
      <c r="W343" s="6">
        <v>2.9032655782000001</v>
      </c>
      <c r="X343" s="7">
        <v>19.564117267766665</v>
      </c>
      <c r="Y343" s="8">
        <v>14.777205251045375</v>
      </c>
      <c r="Z343" s="24">
        <v>1</v>
      </c>
    </row>
    <row r="344" spans="1:26" ht="16.5" x14ac:dyDescent="0.45">
      <c r="A344" s="5" t="s">
        <v>1326</v>
      </c>
      <c r="B344" s="5" t="s">
        <v>1327</v>
      </c>
      <c r="C344" s="5" t="s">
        <v>1328</v>
      </c>
      <c r="D344" s="5" t="s">
        <v>176</v>
      </c>
      <c r="E344" s="5" t="s">
        <v>11773</v>
      </c>
      <c r="F344" s="5">
        <v>24</v>
      </c>
      <c r="G344" s="5">
        <v>11</v>
      </c>
      <c r="H344" s="5">
        <v>1</v>
      </c>
      <c r="I344" s="5">
        <v>2</v>
      </c>
      <c r="J344" s="5" t="s">
        <v>1329</v>
      </c>
      <c r="K344" s="17">
        <v>4427</v>
      </c>
      <c r="L344" s="6">
        <v>7.0216215936999999</v>
      </c>
      <c r="M344" s="6">
        <v>2.0143904750999999</v>
      </c>
      <c r="N344" s="6">
        <v>3.501368598</v>
      </c>
      <c r="O344" s="6">
        <v>-5.2686120821999998</v>
      </c>
      <c r="P344" s="6">
        <v>20.253201835999999</v>
      </c>
      <c r="Q344" s="6">
        <v>-13.176262789000001</v>
      </c>
      <c r="R344" s="7">
        <v>0.60277565493333241</v>
      </c>
      <c r="S344" s="8">
        <v>17.471038084451404</v>
      </c>
      <c r="T344" s="6">
        <v>-62.552733892100001</v>
      </c>
      <c r="U344" s="6">
        <v>107.05742651830001</v>
      </c>
      <c r="V344" s="6">
        <v>24.2227116231</v>
      </c>
      <c r="W344" s="6">
        <v>6.6850359843999998</v>
      </c>
      <c r="X344" s="7">
        <v>45.988391375266673</v>
      </c>
      <c r="Y344" s="8">
        <v>53.609353723747155</v>
      </c>
      <c r="Z344" s="24">
        <v>1</v>
      </c>
    </row>
    <row r="345" spans="1:26" ht="16.5" x14ac:dyDescent="0.45">
      <c r="A345" s="5" t="s">
        <v>1330</v>
      </c>
      <c r="B345" s="5" t="s">
        <v>1331</v>
      </c>
      <c r="C345" s="5" t="s">
        <v>1332</v>
      </c>
      <c r="D345" s="5" t="s">
        <v>33</v>
      </c>
      <c r="E345" s="5" t="s">
        <v>11755</v>
      </c>
      <c r="F345" s="5">
        <v>5</v>
      </c>
      <c r="G345" s="5">
        <v>5</v>
      </c>
      <c r="H345" s="5">
        <v>3</v>
      </c>
      <c r="I345" s="5">
        <v>3</v>
      </c>
      <c r="J345" s="5" t="s">
        <v>1165</v>
      </c>
      <c r="K345" s="17">
        <v>1181</v>
      </c>
      <c r="L345" s="6">
        <v>1.2541401615800001</v>
      </c>
      <c r="M345" s="6">
        <v>3.1809672884000002</v>
      </c>
      <c r="N345" s="6">
        <v>6.6999611799999997E-2</v>
      </c>
      <c r="O345" s="6">
        <v>-29.0503475083</v>
      </c>
      <c r="P345" s="6">
        <v>36.891278429300002</v>
      </c>
      <c r="Q345" s="6">
        <v>-8.0159928321000002</v>
      </c>
      <c r="R345" s="7">
        <v>-5.8353970366666154E-2</v>
      </c>
      <c r="S345" s="8">
        <v>33.683341877164096</v>
      </c>
      <c r="T345" s="6">
        <v>37.726445474499997</v>
      </c>
      <c r="U345" s="6">
        <v>-63.992959090299998</v>
      </c>
      <c r="V345" s="6">
        <v>-1335.3120256100001</v>
      </c>
      <c r="W345" s="6">
        <v>-4.2376109472000003</v>
      </c>
      <c r="X345" s="7">
        <v>-467.84753188250005</v>
      </c>
      <c r="Y345" s="8">
        <v>751.84018336103645</v>
      </c>
      <c r="Z345" s="24">
        <v>0</v>
      </c>
    </row>
    <row r="346" spans="1:26" ht="16.5" x14ac:dyDescent="0.45">
      <c r="A346" s="5" t="s">
        <v>1333</v>
      </c>
      <c r="B346" s="5" t="s">
        <v>1334</v>
      </c>
      <c r="C346" s="5" t="s">
        <v>1335</v>
      </c>
      <c r="D346" s="5" t="s">
        <v>363</v>
      </c>
      <c r="E346" s="5" t="s">
        <v>11764</v>
      </c>
      <c r="F346" s="5">
        <v>15</v>
      </c>
      <c r="G346" s="5">
        <v>8</v>
      </c>
      <c r="H346" s="5">
        <v>2</v>
      </c>
      <c r="I346" s="5">
        <v>3</v>
      </c>
      <c r="J346" s="5" t="s">
        <v>1181</v>
      </c>
      <c r="K346" s="17">
        <v>4085</v>
      </c>
      <c r="L346" s="6">
        <v>15.810756895300001</v>
      </c>
      <c r="M346" s="6">
        <v>11.3817352675</v>
      </c>
      <c r="N346" s="6">
        <v>28.6661926574</v>
      </c>
      <c r="O346" s="6">
        <v>7.6699820503999998</v>
      </c>
      <c r="P346" s="6">
        <v>32.864954918099997</v>
      </c>
      <c r="Q346" s="6">
        <v>-9.0620500328000002</v>
      </c>
      <c r="R346" s="7">
        <v>10.490962311899999</v>
      </c>
      <c r="S346" s="8">
        <v>21.105375695898609</v>
      </c>
      <c r="T346" s="6">
        <v>-5.5802327242</v>
      </c>
      <c r="U346" s="6">
        <v>53.3296244836</v>
      </c>
      <c r="V346" s="6">
        <v>-12.842251279599999</v>
      </c>
      <c r="W346" s="6">
        <v>-57.582055673699998</v>
      </c>
      <c r="X346" s="7">
        <v>-5.6982274898999989</v>
      </c>
      <c r="Y346" s="8">
        <v>55.799892524624575</v>
      </c>
      <c r="Z346" s="24">
        <v>-1</v>
      </c>
    </row>
    <row r="347" spans="1:26" ht="16.5" x14ac:dyDescent="0.45">
      <c r="A347" s="5" t="s">
        <v>1336</v>
      </c>
      <c r="B347" s="5" t="s">
        <v>1337</v>
      </c>
      <c r="C347" s="5" t="s">
        <v>1338</v>
      </c>
      <c r="D347" s="5" t="s">
        <v>293</v>
      </c>
      <c r="E347" s="5" t="s">
        <v>11770</v>
      </c>
      <c r="F347" s="5">
        <v>21</v>
      </c>
      <c r="G347" s="5">
        <v>7</v>
      </c>
      <c r="H347" s="5">
        <v>3</v>
      </c>
      <c r="I347" s="5">
        <v>3</v>
      </c>
      <c r="J347" s="5" t="s">
        <v>1339</v>
      </c>
      <c r="K347" s="17">
        <v>1568</v>
      </c>
      <c r="L347" s="6">
        <v>2.26297520428</v>
      </c>
      <c r="M347" s="6">
        <v>27.783481663900002</v>
      </c>
      <c r="N347" s="6">
        <v>11.584176703900001</v>
      </c>
      <c r="O347" s="6">
        <v>49.926411901199998</v>
      </c>
      <c r="P347" s="6">
        <v>65.464015629100004</v>
      </c>
      <c r="Q347" s="6">
        <v>12.5551629046</v>
      </c>
      <c r="R347" s="7">
        <v>42.648530144966664</v>
      </c>
      <c r="S347" s="8">
        <v>27.194895592720957</v>
      </c>
      <c r="T347" s="6">
        <v>6.9438811710000001</v>
      </c>
      <c r="U347" s="6">
        <v>0.22803011479999999</v>
      </c>
      <c r="V347" s="6">
        <v>57.709674430600003</v>
      </c>
      <c r="W347" s="6">
        <v>14.5576542814</v>
      </c>
      <c r="X347" s="7">
        <v>24.165119608933335</v>
      </c>
      <c r="Y347" s="8">
        <v>29.920935828059456</v>
      </c>
      <c r="Z347" s="24">
        <v>1</v>
      </c>
    </row>
    <row r="348" spans="1:26" ht="16.5" x14ac:dyDescent="0.45">
      <c r="A348" s="5" t="s">
        <v>1340</v>
      </c>
      <c r="B348" s="5" t="s">
        <v>1341</v>
      </c>
      <c r="C348" s="5" t="s">
        <v>1342</v>
      </c>
      <c r="D348" s="5" t="s">
        <v>412</v>
      </c>
      <c r="E348" s="5" t="s">
        <v>11752</v>
      </c>
      <c r="F348" s="5">
        <v>2</v>
      </c>
      <c r="G348" s="5">
        <v>2</v>
      </c>
      <c r="H348" s="5">
        <v>0</v>
      </c>
      <c r="I348" s="5">
        <v>3</v>
      </c>
      <c r="J348" s="5" t="s">
        <v>1343</v>
      </c>
      <c r="K348" s="17">
        <v>501</v>
      </c>
      <c r="L348" s="6">
        <v>0.17390116857999999</v>
      </c>
      <c r="M348" s="6">
        <v>35.859232689000002</v>
      </c>
      <c r="N348" s="6">
        <v>-62.347689632399998</v>
      </c>
      <c r="O348" s="6">
        <v>-30.8583072317</v>
      </c>
      <c r="P348" s="6">
        <v>5.4829776962999999</v>
      </c>
      <c r="Q348" s="6">
        <v>33.376946606499999</v>
      </c>
      <c r="R348" s="7">
        <v>2.6672056903666665</v>
      </c>
      <c r="S348" s="8">
        <v>32.210066561659652</v>
      </c>
      <c r="T348" s="6">
        <v>-62.453360214</v>
      </c>
      <c r="U348" s="6">
        <v>48.644165051999998</v>
      </c>
      <c r="V348" s="6">
        <v>-44.677250420699998</v>
      </c>
      <c r="W348" s="6">
        <v>386.68077364099997</v>
      </c>
      <c r="X348" s="7">
        <v>130.21589609076668</v>
      </c>
      <c r="Y348" s="8">
        <v>226.95351222023243</v>
      </c>
      <c r="Z348" s="24">
        <v>1</v>
      </c>
    </row>
    <row r="349" spans="1:26" ht="16.5" x14ac:dyDescent="0.45">
      <c r="A349" s="5" t="s">
        <v>1344</v>
      </c>
      <c r="B349" s="5" t="s">
        <v>1345</v>
      </c>
      <c r="C349" s="5" t="s">
        <v>1346</v>
      </c>
      <c r="D349" s="5" t="s">
        <v>249</v>
      </c>
      <c r="E349" s="5" t="s">
        <v>11766</v>
      </c>
      <c r="F349" s="5">
        <v>17</v>
      </c>
      <c r="G349" s="5">
        <v>11</v>
      </c>
      <c r="H349" s="5">
        <v>2</v>
      </c>
      <c r="I349" s="5">
        <v>2</v>
      </c>
      <c r="J349" s="5" t="s">
        <v>1347</v>
      </c>
      <c r="K349" s="17">
        <v>19872</v>
      </c>
      <c r="L349" s="6">
        <v>11.706104396940001</v>
      </c>
      <c r="M349" s="6">
        <v>5.0560163836000003</v>
      </c>
      <c r="N349" s="6">
        <v>-5.4028008561999998</v>
      </c>
      <c r="O349" s="6">
        <v>-1.3478467598999999</v>
      </c>
      <c r="P349" s="6">
        <v>8.9092156328000005</v>
      </c>
      <c r="Q349" s="6">
        <v>16.017342425900001</v>
      </c>
      <c r="R349" s="7">
        <v>7.8595704329333342</v>
      </c>
      <c r="S349" s="8">
        <v>8.7300495501949289</v>
      </c>
      <c r="T349" s="6">
        <v>-47.935990582599999</v>
      </c>
      <c r="U349" s="6">
        <v>-16.105172596799999</v>
      </c>
      <c r="V349" s="6">
        <v>94.038297733500002</v>
      </c>
      <c r="W349" s="6">
        <v>-0.18756439259999999</v>
      </c>
      <c r="X349" s="7">
        <v>25.915186914700001</v>
      </c>
      <c r="Y349" s="8">
        <v>59.530758717309183</v>
      </c>
      <c r="Z349" s="24">
        <v>1</v>
      </c>
    </row>
    <row r="350" spans="1:26" ht="16.5" x14ac:dyDescent="0.45">
      <c r="A350" s="5" t="s">
        <v>1348</v>
      </c>
      <c r="B350" s="5" t="s">
        <v>1349</v>
      </c>
      <c r="C350" s="5" t="s">
        <v>1350</v>
      </c>
      <c r="D350" s="5" t="s">
        <v>254</v>
      </c>
      <c r="E350" s="5" t="s">
        <v>11774</v>
      </c>
      <c r="F350" s="5">
        <v>25</v>
      </c>
      <c r="G350" s="5">
        <v>10</v>
      </c>
      <c r="H350" s="5">
        <v>2</v>
      </c>
      <c r="I350" s="5">
        <v>3</v>
      </c>
      <c r="J350" s="5" t="s">
        <v>1351</v>
      </c>
      <c r="K350" s="17">
        <v>2016</v>
      </c>
      <c r="L350" s="6">
        <v>1.1077087812399999</v>
      </c>
      <c r="M350" s="6">
        <v>20.3932040384</v>
      </c>
      <c r="N350" s="6">
        <v>3.2973379922000001</v>
      </c>
      <c r="O350" s="6">
        <v>-57.816765535899997</v>
      </c>
      <c r="P350" s="6">
        <v>34.551280968100002</v>
      </c>
      <c r="Q350" s="6">
        <v>-31.432864576299998</v>
      </c>
      <c r="R350" s="7">
        <v>-18.23278304803333</v>
      </c>
      <c r="S350" s="8">
        <v>47.577784921178726</v>
      </c>
      <c r="T350" s="6">
        <v>8.1889153031999999</v>
      </c>
      <c r="U350" s="6">
        <v>-133.2785477013</v>
      </c>
      <c r="V350" s="6">
        <v>64.127494409700006</v>
      </c>
      <c r="W350" s="6">
        <v>-653.45405689530003</v>
      </c>
      <c r="X350" s="7">
        <v>-240.86837006229999</v>
      </c>
      <c r="Y350" s="8">
        <v>370.69191803986803</v>
      </c>
      <c r="Z350" s="24">
        <v>0</v>
      </c>
    </row>
    <row r="351" spans="1:26" ht="16.5" x14ac:dyDescent="0.45">
      <c r="A351" s="5" t="s">
        <v>1352</v>
      </c>
      <c r="B351" s="5" t="s">
        <v>1353</v>
      </c>
      <c r="C351" s="5" t="s">
        <v>1354</v>
      </c>
      <c r="D351" s="5" t="s">
        <v>268</v>
      </c>
      <c r="E351" s="5" t="s">
        <v>11769</v>
      </c>
      <c r="F351" s="5">
        <v>20</v>
      </c>
      <c r="G351" s="5">
        <v>7</v>
      </c>
      <c r="H351" s="5">
        <v>4</v>
      </c>
      <c r="I351" s="5">
        <v>3</v>
      </c>
      <c r="J351" s="5" t="s">
        <v>1355</v>
      </c>
      <c r="K351" s="17">
        <v>5811</v>
      </c>
      <c r="L351" s="6">
        <v>3.16263142691</v>
      </c>
      <c r="M351" s="6">
        <v>-39.213193715099997</v>
      </c>
      <c r="N351" s="6">
        <v>4.3511386164000001</v>
      </c>
      <c r="O351" s="6">
        <v>-18.635096478400001</v>
      </c>
      <c r="P351" s="6">
        <v>-24.1777556288</v>
      </c>
      <c r="Q351" s="6">
        <v>-22.281993800999999</v>
      </c>
      <c r="R351" s="7">
        <v>-21.6982819694</v>
      </c>
      <c r="S351" s="8">
        <v>2.8170564852591125</v>
      </c>
      <c r="T351" s="6">
        <v>-590.41106062239999</v>
      </c>
      <c r="U351" s="6">
        <v>101.64743477410001</v>
      </c>
      <c r="V351" s="6">
        <v>-9913.1474193058002</v>
      </c>
      <c r="W351" s="6">
        <v>96.059395751799997</v>
      </c>
      <c r="X351" s="7">
        <v>-3238.4801962599668</v>
      </c>
      <c r="Y351" s="8">
        <v>5780.4320522212538</v>
      </c>
      <c r="Z351" s="24">
        <v>0</v>
      </c>
    </row>
    <row r="352" spans="1:26" ht="16.5" x14ac:dyDescent="0.45">
      <c r="A352" s="5" t="s">
        <v>1356</v>
      </c>
      <c r="B352" s="5" t="s">
        <v>1357</v>
      </c>
      <c r="C352" s="5" t="s">
        <v>1358</v>
      </c>
      <c r="D352" s="5" t="s">
        <v>120</v>
      </c>
      <c r="E352" s="5" t="s">
        <v>11754</v>
      </c>
      <c r="F352" s="5">
        <v>4</v>
      </c>
      <c r="G352" s="5">
        <v>8</v>
      </c>
      <c r="H352" s="5">
        <v>2</v>
      </c>
      <c r="I352" s="5">
        <v>3</v>
      </c>
      <c r="J352" s="5" t="s">
        <v>1359</v>
      </c>
      <c r="K352" s="17">
        <v>414</v>
      </c>
      <c r="L352" s="6">
        <v>1.00360932563</v>
      </c>
      <c r="M352" s="6">
        <v>-77.476738977300002</v>
      </c>
      <c r="N352" s="6">
        <v>-40.897726587900003</v>
      </c>
      <c r="O352" s="6">
        <v>-53.462071590800001</v>
      </c>
      <c r="P352" s="6">
        <v>42.908734789</v>
      </c>
      <c r="Q352" s="6">
        <v>1.5142322506000001</v>
      </c>
      <c r="R352" s="7">
        <v>-3.0130348504000004</v>
      </c>
      <c r="S352" s="8">
        <v>48.344650077605003</v>
      </c>
      <c r="T352" s="6">
        <v>-435.40705736860002</v>
      </c>
      <c r="U352" s="6">
        <v>102.051978293</v>
      </c>
      <c r="V352" s="6">
        <v>334.52881314569998</v>
      </c>
      <c r="W352" s="6">
        <v>-99.364114864499996</v>
      </c>
      <c r="X352" s="7">
        <v>112.40555885806667</v>
      </c>
      <c r="Y352" s="8">
        <v>217.13167829039625</v>
      </c>
      <c r="Z352" s="24">
        <v>-1</v>
      </c>
    </row>
    <row r="353" spans="1:26" ht="16.5" x14ac:dyDescent="0.45">
      <c r="A353" s="5" t="s">
        <v>1360</v>
      </c>
      <c r="B353" s="5" t="s">
        <v>1361</v>
      </c>
      <c r="C353" s="5" t="s">
        <v>1362</v>
      </c>
      <c r="D353" s="5" t="s">
        <v>435</v>
      </c>
      <c r="E353" s="5" t="s">
        <v>11771</v>
      </c>
      <c r="F353" s="5">
        <v>22</v>
      </c>
      <c r="G353" s="5">
        <v>7</v>
      </c>
      <c r="H353" s="5">
        <v>4</v>
      </c>
      <c r="I353" s="5">
        <v>3</v>
      </c>
      <c r="J353" s="5" t="s">
        <v>1363</v>
      </c>
      <c r="K353" s="17">
        <v>153</v>
      </c>
      <c r="L353" s="6">
        <v>0.54004729833999998</v>
      </c>
      <c r="M353" s="6">
        <v>-102.0637191121</v>
      </c>
      <c r="N353" s="6">
        <v>-59.3480832459</v>
      </c>
      <c r="O353" s="6">
        <v>-65.755665492899993</v>
      </c>
      <c r="P353" s="6">
        <v>109.7050963178</v>
      </c>
      <c r="Q353" s="6">
        <v>53.731041319900001</v>
      </c>
      <c r="R353" s="7">
        <v>32.5601573816</v>
      </c>
      <c r="S353" s="8">
        <v>89.625746740791655</v>
      </c>
      <c r="T353" s="6">
        <v>-270.496942827</v>
      </c>
      <c r="U353" s="6">
        <v>-42.392265080800001</v>
      </c>
      <c r="V353" s="6">
        <v>56.8574218292</v>
      </c>
      <c r="W353" s="6">
        <v>102.2614671116</v>
      </c>
      <c r="X353" s="7">
        <v>38.908874619999999</v>
      </c>
      <c r="Y353" s="8">
        <v>73.978296273219925</v>
      </c>
      <c r="Z353" s="24">
        <v>1</v>
      </c>
    </row>
    <row r="354" spans="1:26" ht="16.5" x14ac:dyDescent="0.45">
      <c r="A354" s="5" t="s">
        <v>1364</v>
      </c>
      <c r="B354" s="5" t="s">
        <v>1365</v>
      </c>
      <c r="C354" s="5" t="s">
        <v>1366</v>
      </c>
      <c r="D354" s="5" t="s">
        <v>240</v>
      </c>
      <c r="E354" s="5" t="s">
        <v>11773</v>
      </c>
      <c r="F354" s="5">
        <v>24</v>
      </c>
      <c r="G354" s="5">
        <v>11</v>
      </c>
      <c r="H354" s="5">
        <v>1</v>
      </c>
      <c r="I354" s="5">
        <v>2</v>
      </c>
      <c r="J354" s="5" t="s">
        <v>1367</v>
      </c>
      <c r="K354" s="17">
        <v>602</v>
      </c>
      <c r="L354" s="6">
        <v>0.60543821649999996</v>
      </c>
      <c r="M354" s="6">
        <v>7.7032898071</v>
      </c>
      <c r="N354" s="6">
        <v>43.801612598200002</v>
      </c>
      <c r="O354" s="6">
        <v>-40.014959136599998</v>
      </c>
      <c r="P354" s="6">
        <v>129.35798996899999</v>
      </c>
      <c r="Q354" s="6">
        <v>312.9979472242</v>
      </c>
      <c r="R354" s="7">
        <v>134.11365935219999</v>
      </c>
      <c r="S354" s="8">
        <v>176.55449670791867</v>
      </c>
      <c r="T354" s="6">
        <v>3791.9634847674001</v>
      </c>
      <c r="U354" s="6">
        <v>31.778622534499998</v>
      </c>
      <c r="V354" s="6">
        <v>1378.8161665637999</v>
      </c>
      <c r="W354" s="6">
        <v>122.0745197271</v>
      </c>
      <c r="X354" s="7">
        <v>510.88976960846668</v>
      </c>
      <c r="Y354" s="8">
        <v>753.00100276251567</v>
      </c>
      <c r="Z354" s="24">
        <v>1</v>
      </c>
    </row>
    <row r="355" spans="1:26" ht="16.5" x14ac:dyDescent="0.45">
      <c r="A355" s="5" t="s">
        <v>1368</v>
      </c>
      <c r="B355" s="5" t="s">
        <v>1369</v>
      </c>
      <c r="C355" s="5" t="s">
        <v>1370</v>
      </c>
      <c r="D355" s="5" t="s">
        <v>293</v>
      </c>
      <c r="E355" s="5" t="s">
        <v>11778</v>
      </c>
      <c r="F355" s="5">
        <v>29</v>
      </c>
      <c r="G355" s="5">
        <v>5</v>
      </c>
      <c r="H355" s="5">
        <v>3</v>
      </c>
      <c r="I355" s="5">
        <v>3</v>
      </c>
      <c r="J355" s="5" t="s">
        <v>1371</v>
      </c>
      <c r="K355" s="17">
        <v>43245</v>
      </c>
      <c r="L355" s="6">
        <v>60.348305743589997</v>
      </c>
      <c r="M355" s="6">
        <v>9.3948169359999998</v>
      </c>
      <c r="N355" s="6">
        <v>23.740785049100001</v>
      </c>
      <c r="O355" s="6">
        <v>22.472180371899999</v>
      </c>
      <c r="P355" s="6">
        <v>-9.7212647377000003</v>
      </c>
      <c r="Q355" s="6">
        <v>-6.1584961694000002</v>
      </c>
      <c r="R355" s="7">
        <v>2.1974731549333328</v>
      </c>
      <c r="S355" s="8">
        <v>17.64854511052134</v>
      </c>
      <c r="T355" s="6">
        <v>12.533283835600001</v>
      </c>
      <c r="U355" s="6">
        <v>12.421722797099999</v>
      </c>
      <c r="V355" s="6">
        <v>-23.3314836383</v>
      </c>
      <c r="W355" s="6">
        <v>17.068059830399999</v>
      </c>
      <c r="X355" s="7">
        <v>2.0527663297333327</v>
      </c>
      <c r="Y355" s="8">
        <v>22.105818731421238</v>
      </c>
      <c r="Z355" s="24">
        <v>1</v>
      </c>
    </row>
    <row r="356" spans="1:26" ht="16.5" x14ac:dyDescent="0.45">
      <c r="A356" s="5" t="s">
        <v>1372</v>
      </c>
      <c r="B356" s="5" t="s">
        <v>1373</v>
      </c>
      <c r="C356" s="5" t="s">
        <v>1374</v>
      </c>
      <c r="D356" s="5" t="s">
        <v>509</v>
      </c>
      <c r="E356" s="5" t="s">
        <v>11752</v>
      </c>
      <c r="F356" s="5">
        <v>2</v>
      </c>
      <c r="G356" s="5">
        <v>2</v>
      </c>
      <c r="H356" s="5">
        <v>0</v>
      </c>
      <c r="I356" s="5">
        <v>3</v>
      </c>
      <c r="J356" s="5" t="s">
        <v>1375</v>
      </c>
      <c r="K356" s="17">
        <v>646</v>
      </c>
      <c r="L356" s="6">
        <v>1.2822827050000001</v>
      </c>
      <c r="M356" s="6">
        <v>12.7415462887</v>
      </c>
      <c r="N356" s="6">
        <v>728.49897531680006</v>
      </c>
      <c r="O356" s="6">
        <v>43.647122204600002</v>
      </c>
      <c r="P356" s="6">
        <v>22.392943004799999</v>
      </c>
      <c r="Q356" s="6">
        <v>-37.006793185100001</v>
      </c>
      <c r="R356" s="7">
        <v>9.6777573414333329</v>
      </c>
      <c r="S356" s="8">
        <v>41.803354850569541</v>
      </c>
      <c r="T356" s="6">
        <v>209.36635804529999</v>
      </c>
      <c r="U356" s="6">
        <v>40.218001879799999</v>
      </c>
      <c r="V356" s="6">
        <v>111.8289738597</v>
      </c>
      <c r="W356" s="6">
        <v>-46.030960080200003</v>
      </c>
      <c r="X356" s="7">
        <v>35.338671886433332</v>
      </c>
      <c r="Y356" s="8">
        <v>79.042998309562648</v>
      </c>
      <c r="Z356" s="24">
        <v>1</v>
      </c>
    </row>
    <row r="357" spans="1:26" ht="16.5" x14ac:dyDescent="0.45">
      <c r="A357" s="5" t="s">
        <v>1376</v>
      </c>
      <c r="B357" s="5" t="s">
        <v>1377</v>
      </c>
      <c r="C357" s="5" t="s">
        <v>1378</v>
      </c>
      <c r="D357" s="5" t="s">
        <v>176</v>
      </c>
      <c r="E357" s="5" t="s">
        <v>11780</v>
      </c>
      <c r="F357" s="5">
        <v>31</v>
      </c>
      <c r="G357" s="5">
        <v>4</v>
      </c>
      <c r="H357" s="5">
        <v>2</v>
      </c>
      <c r="I357" s="5">
        <v>2</v>
      </c>
      <c r="J357" s="5" t="s">
        <v>1379</v>
      </c>
      <c r="K357" s="17">
        <v>33750</v>
      </c>
      <c r="L357" s="6">
        <v>105.587</v>
      </c>
      <c r="M357" s="6">
        <v>1.6668718686999999</v>
      </c>
      <c r="N357" s="6">
        <v>0.40891238810000002</v>
      </c>
      <c r="O357" s="6">
        <v>-4.4361521778000004</v>
      </c>
      <c r="P357" s="6">
        <v>35.450878566500002</v>
      </c>
      <c r="Q357" s="6">
        <v>-3.7084925065999998</v>
      </c>
      <c r="R357" s="7">
        <v>9.1020779607000009</v>
      </c>
      <c r="S357" s="8">
        <v>22.821631014728716</v>
      </c>
      <c r="T357" s="6">
        <v>-77.867203219299995</v>
      </c>
      <c r="U357" s="6">
        <v>13.4090909091</v>
      </c>
      <c r="V357" s="6">
        <v>248.64729458919999</v>
      </c>
      <c r="W357" s="6">
        <v>-97.342097742199996</v>
      </c>
      <c r="X357" s="7">
        <v>54.904762585366655</v>
      </c>
      <c r="Y357" s="8">
        <v>176.68781219246912</v>
      </c>
      <c r="Z357" s="24">
        <v>1</v>
      </c>
    </row>
    <row r="358" spans="1:26" ht="16.5" x14ac:dyDescent="0.45">
      <c r="A358" s="5" t="s">
        <v>1380</v>
      </c>
      <c r="B358" s="5" t="s">
        <v>1381</v>
      </c>
      <c r="C358" s="5" t="s">
        <v>1382</v>
      </c>
      <c r="D358" s="5" t="s">
        <v>311</v>
      </c>
      <c r="E358" s="5" t="s">
        <v>11764</v>
      </c>
      <c r="F358" s="5">
        <v>15</v>
      </c>
      <c r="G358" s="5">
        <v>8</v>
      </c>
      <c r="H358" s="5">
        <v>2</v>
      </c>
      <c r="I358" s="5">
        <v>3</v>
      </c>
      <c r="J358" s="5" t="s">
        <v>1383</v>
      </c>
      <c r="K358" s="17">
        <v>746</v>
      </c>
      <c r="L358" s="6">
        <v>2.6703278942400002</v>
      </c>
      <c r="M358" s="6">
        <v>9.1079836388000004</v>
      </c>
      <c r="N358" s="6">
        <v>3.9993711509000001</v>
      </c>
      <c r="O358" s="6">
        <v>0.25695820450000001</v>
      </c>
      <c r="P358" s="6">
        <v>0.83555017850000002</v>
      </c>
      <c r="Q358" s="6">
        <v>53.460254039500001</v>
      </c>
      <c r="R358" s="7">
        <v>18.184254140833335</v>
      </c>
      <c r="S358" s="8">
        <v>30.551281786631183</v>
      </c>
      <c r="T358" s="6">
        <v>29.023198917799998</v>
      </c>
      <c r="U358" s="6">
        <v>30.003829785400001</v>
      </c>
      <c r="V358" s="6">
        <v>-178.3008674164</v>
      </c>
      <c r="W358" s="6">
        <v>104.6976261601</v>
      </c>
      <c r="X358" s="7">
        <v>-14.533137156966665</v>
      </c>
      <c r="Y358" s="8">
        <v>146.66183181032881</v>
      </c>
      <c r="Z358" s="24">
        <v>-1</v>
      </c>
    </row>
    <row r="359" spans="1:26" ht="16.5" x14ac:dyDescent="0.45">
      <c r="A359" s="5" t="s">
        <v>1384</v>
      </c>
      <c r="B359" s="5" t="s">
        <v>1385</v>
      </c>
      <c r="C359" s="5" t="s">
        <v>1386</v>
      </c>
      <c r="D359" s="5" t="s">
        <v>263</v>
      </c>
      <c r="E359" s="5" t="s">
        <v>11770</v>
      </c>
      <c r="F359" s="5">
        <v>21</v>
      </c>
      <c r="G359" s="5">
        <v>7</v>
      </c>
      <c r="H359" s="5">
        <v>3</v>
      </c>
      <c r="I359" s="5">
        <v>3</v>
      </c>
      <c r="J359" s="5" t="s">
        <v>1387</v>
      </c>
      <c r="K359" s="17">
        <v>3498</v>
      </c>
      <c r="L359" s="6">
        <v>12.557826732900001</v>
      </c>
      <c r="M359" s="6">
        <v>7.8503034735000004</v>
      </c>
      <c r="N359" s="6">
        <v>3.9111468881000002</v>
      </c>
      <c r="O359" s="6">
        <v>13.8400374256</v>
      </c>
      <c r="P359" s="6">
        <v>12.4233789985</v>
      </c>
      <c r="Q359" s="6">
        <v>0.63824914269999999</v>
      </c>
      <c r="R359" s="7">
        <v>8.9672218556000001</v>
      </c>
      <c r="S359" s="8">
        <v>7.2477976043721677</v>
      </c>
      <c r="T359" s="6">
        <v>1.1956358337999999</v>
      </c>
      <c r="U359" s="6">
        <v>-42.036843538299998</v>
      </c>
      <c r="V359" s="6">
        <v>6.5386282645999998</v>
      </c>
      <c r="W359" s="6">
        <v>-23.584544581199999</v>
      </c>
      <c r="X359" s="7">
        <v>-19.694253284966667</v>
      </c>
      <c r="Y359" s="8">
        <v>24.52029547121618</v>
      </c>
      <c r="Z359" s="24">
        <v>-1</v>
      </c>
    </row>
    <row r="360" spans="1:26" ht="16.5" x14ac:dyDescent="0.45">
      <c r="A360" s="5" t="s">
        <v>1388</v>
      </c>
      <c r="B360" s="5" t="s">
        <v>1389</v>
      </c>
      <c r="C360" s="5" t="s">
        <v>1390</v>
      </c>
      <c r="D360" s="5" t="s">
        <v>933</v>
      </c>
      <c r="E360" s="5" t="s">
        <v>11766</v>
      </c>
      <c r="F360" s="5">
        <v>17</v>
      </c>
      <c r="G360" s="5">
        <v>11</v>
      </c>
      <c r="H360" s="5">
        <v>2</v>
      </c>
      <c r="I360" s="5">
        <v>2</v>
      </c>
      <c r="J360" s="5" t="s">
        <v>1391</v>
      </c>
      <c r="K360" s="17">
        <v>6435</v>
      </c>
      <c r="L360" s="6">
        <v>5.9318888448399996</v>
      </c>
      <c r="M360" s="6">
        <v>2.8946159435999999</v>
      </c>
      <c r="N360" s="6">
        <v>2.2535601317</v>
      </c>
      <c r="O360" s="6">
        <v>-9.8167239204999994</v>
      </c>
      <c r="P360" s="6">
        <v>9.2934883160999995</v>
      </c>
      <c r="Q360" s="6">
        <v>-1.8209824939999999</v>
      </c>
      <c r="R360" s="7">
        <v>-0.78140603279999998</v>
      </c>
      <c r="S360" s="8">
        <v>9.5974263397009167</v>
      </c>
      <c r="T360" s="6">
        <v>-0.65112641709999997</v>
      </c>
      <c r="U360" s="6">
        <v>-490.66033891439997</v>
      </c>
      <c r="V360" s="6">
        <v>106.2435804277</v>
      </c>
      <c r="W360" s="6">
        <v>5.4285261597999996</v>
      </c>
      <c r="X360" s="7">
        <v>-126.32941077563332</v>
      </c>
      <c r="Y360" s="8">
        <v>319.52102855774808</v>
      </c>
      <c r="Z360" s="24">
        <v>0</v>
      </c>
    </row>
    <row r="361" spans="1:26" ht="16.5" x14ac:dyDescent="0.45">
      <c r="A361" s="5" t="s">
        <v>1392</v>
      </c>
      <c r="B361" s="5" t="s">
        <v>1393</v>
      </c>
      <c r="C361" s="5" t="s">
        <v>1394</v>
      </c>
      <c r="D361" s="5" t="s">
        <v>363</v>
      </c>
      <c r="E361" s="5" t="s">
        <v>11773</v>
      </c>
      <c r="F361" s="5">
        <v>24</v>
      </c>
      <c r="G361" s="5">
        <v>11</v>
      </c>
      <c r="H361" s="5">
        <v>1</v>
      </c>
      <c r="I361" s="5">
        <v>2</v>
      </c>
      <c r="J361" s="5" t="s">
        <v>1395</v>
      </c>
      <c r="K361" s="17">
        <v>7092</v>
      </c>
      <c r="L361" s="6">
        <v>9.3274984300600003</v>
      </c>
      <c r="M361" s="6">
        <v>7.0818318343</v>
      </c>
      <c r="N361" s="6">
        <v>-7.0097674810999999</v>
      </c>
      <c r="O361" s="6">
        <v>7.9446247344999996</v>
      </c>
      <c r="P361" s="6">
        <v>17.211975182900002</v>
      </c>
      <c r="Q361" s="6">
        <v>35.217531093200002</v>
      </c>
      <c r="R361" s="7">
        <v>20.124710336866666</v>
      </c>
      <c r="S361" s="8">
        <v>13.867799928989085</v>
      </c>
      <c r="T361" s="6">
        <v>-20.287668652899999</v>
      </c>
      <c r="U361" s="6">
        <v>47.108902988600001</v>
      </c>
      <c r="V361" s="6">
        <v>28.321777142599998</v>
      </c>
      <c r="W361" s="6">
        <v>9.8604337756000007</v>
      </c>
      <c r="X361" s="7">
        <v>28.430371302266668</v>
      </c>
      <c r="Y361" s="8">
        <v>18.624472051486109</v>
      </c>
      <c r="Z361" s="24">
        <v>1</v>
      </c>
    </row>
    <row r="362" spans="1:26" ht="16.5" x14ac:dyDescent="0.45">
      <c r="A362" s="5" t="s">
        <v>1396</v>
      </c>
      <c r="B362" s="5" t="s">
        <v>1397</v>
      </c>
      <c r="C362" s="5" t="s">
        <v>1398</v>
      </c>
      <c r="D362" s="5" t="s">
        <v>514</v>
      </c>
      <c r="E362" s="5" t="s">
        <v>11766</v>
      </c>
      <c r="F362" s="5">
        <v>17</v>
      </c>
      <c r="G362" s="5">
        <v>11</v>
      </c>
      <c r="H362" s="5">
        <v>2</v>
      </c>
      <c r="I362" s="5">
        <v>2</v>
      </c>
      <c r="J362" s="5" t="s">
        <v>1399</v>
      </c>
      <c r="K362" s="17">
        <v>2605</v>
      </c>
      <c r="L362" s="6">
        <v>6.8112865744800004</v>
      </c>
      <c r="M362" s="6">
        <v>2.7310506819000002</v>
      </c>
      <c r="N362" s="6">
        <v>4.2549024455</v>
      </c>
      <c r="O362" s="6">
        <v>46.9434974439</v>
      </c>
      <c r="P362" s="6">
        <v>-19.774610428100001</v>
      </c>
      <c r="Q362" s="6">
        <v>-40.342452666200003</v>
      </c>
      <c r="R362" s="7">
        <v>-4.391188550133335</v>
      </c>
      <c r="S362" s="8">
        <v>45.631091627993563</v>
      </c>
      <c r="T362" s="6">
        <v>-18.986739862699999</v>
      </c>
      <c r="U362" s="6">
        <v>23.030855098899998</v>
      </c>
      <c r="V362" s="6">
        <v>-67.2598121212</v>
      </c>
      <c r="W362" s="6">
        <v>-1846.3812169913999</v>
      </c>
      <c r="X362" s="7">
        <v>-630.20339133789992</v>
      </c>
      <c r="Y362" s="8">
        <v>1054.2079865260075</v>
      </c>
      <c r="Z362" s="24">
        <v>0</v>
      </c>
    </row>
    <row r="363" spans="1:26" ht="16.5" x14ac:dyDescent="0.45">
      <c r="A363" s="5" t="s">
        <v>1400</v>
      </c>
      <c r="B363" s="5" t="s">
        <v>1401</v>
      </c>
      <c r="C363" s="5" t="s">
        <v>1402</v>
      </c>
      <c r="D363" s="5" t="s">
        <v>474</v>
      </c>
      <c r="E363" s="5" t="s">
        <v>11770</v>
      </c>
      <c r="F363" s="5">
        <v>21</v>
      </c>
      <c r="G363" s="5">
        <v>7</v>
      </c>
      <c r="H363" s="5">
        <v>3</v>
      </c>
      <c r="I363" s="5">
        <v>3</v>
      </c>
      <c r="J363" s="5" t="s">
        <v>1403</v>
      </c>
      <c r="K363" s="17">
        <v>4887</v>
      </c>
      <c r="L363" s="6">
        <v>14.154636130469999</v>
      </c>
      <c r="M363" s="6">
        <v>1.3225250065</v>
      </c>
      <c r="N363" s="6">
        <v>5.7037372737999998</v>
      </c>
      <c r="O363" s="6">
        <v>10.9571182414</v>
      </c>
      <c r="P363" s="6">
        <v>50.126162379999997</v>
      </c>
      <c r="Q363" s="6">
        <v>-6.8220228243000003</v>
      </c>
      <c r="R363" s="7">
        <v>18.087085932366666</v>
      </c>
      <c r="S363" s="8">
        <v>29.135910470954645</v>
      </c>
      <c r="T363" s="6">
        <v>74.843526897399997</v>
      </c>
      <c r="U363" s="6">
        <v>16.457592841699999</v>
      </c>
      <c r="V363" s="6">
        <v>28.664344840199998</v>
      </c>
      <c r="W363" s="6">
        <v>12.5153533907</v>
      </c>
      <c r="X363" s="7">
        <v>19.212430357533332</v>
      </c>
      <c r="Y363" s="8">
        <v>8.4195800674967263</v>
      </c>
      <c r="Z363" s="24">
        <v>1</v>
      </c>
    </row>
    <row r="364" spans="1:26" ht="16.5" x14ac:dyDescent="0.45">
      <c r="A364" s="5" t="s">
        <v>1404</v>
      </c>
      <c r="B364" s="5" t="s">
        <v>1405</v>
      </c>
      <c r="C364" s="5" t="s">
        <v>1406</v>
      </c>
      <c r="D364" s="5" t="s">
        <v>259</v>
      </c>
      <c r="E364" s="5" t="s">
        <v>11770</v>
      </c>
      <c r="F364" s="5">
        <v>21</v>
      </c>
      <c r="G364" s="5">
        <v>7</v>
      </c>
      <c r="H364" s="5">
        <v>3</v>
      </c>
      <c r="I364" s="5">
        <v>3</v>
      </c>
      <c r="J364" s="5" t="s">
        <v>1407</v>
      </c>
      <c r="K364" s="17">
        <v>1788</v>
      </c>
      <c r="L364" s="6">
        <v>73.46391400588</v>
      </c>
      <c r="M364" s="6">
        <v>0.78850734330000005</v>
      </c>
      <c r="N364" s="6">
        <v>16.0680861401</v>
      </c>
      <c r="O364" s="6">
        <v>48.340215886499998</v>
      </c>
      <c r="P364" s="6">
        <v>63.585829917300003</v>
      </c>
      <c r="Q364" s="6">
        <v>8.6018864340000007</v>
      </c>
      <c r="R364" s="7">
        <v>40.175977412599998</v>
      </c>
      <c r="S364" s="8">
        <v>28.38660956573916</v>
      </c>
      <c r="T364" s="6">
        <v>88.292384380300007</v>
      </c>
      <c r="U364" s="6">
        <v>7.6298851446000002</v>
      </c>
      <c r="V364" s="6">
        <v>61.161263179300001</v>
      </c>
      <c r="W364" s="6">
        <v>27.8312509784</v>
      </c>
      <c r="X364" s="7">
        <v>32.207466434100006</v>
      </c>
      <c r="Y364" s="8">
        <v>27.032675688128258</v>
      </c>
      <c r="Z364" s="24">
        <v>1</v>
      </c>
    </row>
    <row r="365" spans="1:26" ht="16.5" x14ac:dyDescent="0.45">
      <c r="A365" s="5" t="s">
        <v>1408</v>
      </c>
      <c r="B365" s="5" t="s">
        <v>1409</v>
      </c>
      <c r="C365" s="5" t="s">
        <v>1410</v>
      </c>
      <c r="D365" s="5" t="s">
        <v>263</v>
      </c>
      <c r="E365" s="5" t="s">
        <v>11765</v>
      </c>
      <c r="F365" s="5">
        <v>16</v>
      </c>
      <c r="G365" s="5">
        <v>9</v>
      </c>
      <c r="H365" s="5">
        <v>1</v>
      </c>
      <c r="I365" s="5">
        <v>3</v>
      </c>
      <c r="J365" s="5" t="s">
        <v>1411</v>
      </c>
      <c r="K365" s="17">
        <v>3055</v>
      </c>
      <c r="L365" s="6">
        <v>1.34402911124</v>
      </c>
      <c r="M365" s="6">
        <v>-69.111650837200003</v>
      </c>
      <c r="N365" s="6">
        <v>-48.020624139799999</v>
      </c>
      <c r="O365" s="6">
        <v>-34.680090470700002</v>
      </c>
      <c r="P365" s="6">
        <v>-7.6015143530999998</v>
      </c>
      <c r="Q365" s="6">
        <v>3.6334160089999998</v>
      </c>
      <c r="R365" s="7">
        <v>-12.882729604933333</v>
      </c>
      <c r="S365" s="8">
        <v>19.695167442666012</v>
      </c>
      <c r="T365" s="6">
        <v>-613.08378062589998</v>
      </c>
      <c r="U365" s="6">
        <v>-12.7350137882</v>
      </c>
      <c r="V365" s="6">
        <v>81.791310922299999</v>
      </c>
      <c r="W365" s="6">
        <v>49.671688471800003</v>
      </c>
      <c r="X365" s="7">
        <v>39.575995201966663</v>
      </c>
      <c r="Y365" s="8">
        <v>48.065047412518375</v>
      </c>
      <c r="Z365" s="24">
        <v>-1</v>
      </c>
    </row>
    <row r="366" spans="1:26" ht="16.5" x14ac:dyDescent="0.45">
      <c r="A366" s="5" t="s">
        <v>1412</v>
      </c>
      <c r="B366" s="5" t="s">
        <v>1413</v>
      </c>
      <c r="C366" s="5" t="s">
        <v>1414</v>
      </c>
      <c r="D366" s="5" t="s">
        <v>259</v>
      </c>
      <c r="E366" s="5" t="s">
        <v>11752</v>
      </c>
      <c r="F366" s="5">
        <v>2</v>
      </c>
      <c r="G366" s="5">
        <v>2</v>
      </c>
      <c r="H366" s="5">
        <v>0</v>
      </c>
      <c r="I366" s="5">
        <v>3</v>
      </c>
      <c r="J366" s="5" t="s">
        <v>1415</v>
      </c>
      <c r="K366" s="17">
        <v>443</v>
      </c>
      <c r="L366" s="6">
        <v>1.10512835615</v>
      </c>
      <c r="M366" s="6">
        <v>3.5172415615000001</v>
      </c>
      <c r="N366" s="6">
        <v>-28.1172328846</v>
      </c>
      <c r="O366" s="6">
        <v>2.1119894361</v>
      </c>
      <c r="P366" s="6">
        <v>32.209177338799996</v>
      </c>
      <c r="Q366" s="6">
        <v>-47.142855576599999</v>
      </c>
      <c r="R366" s="7">
        <v>-4.2738962672333356</v>
      </c>
      <c r="S366" s="8">
        <v>40.059592285914604</v>
      </c>
      <c r="T366" s="6">
        <v>-39.437211763800001</v>
      </c>
      <c r="U366" s="6">
        <v>-19.475921198000002</v>
      </c>
      <c r="V366" s="6">
        <v>61.618808478399998</v>
      </c>
      <c r="W366" s="6">
        <v>-477.73453804029998</v>
      </c>
      <c r="X366" s="7">
        <v>-145.19721691996668</v>
      </c>
      <c r="Y366" s="8">
        <v>290.82622173514181</v>
      </c>
      <c r="Z366" s="24">
        <v>0</v>
      </c>
    </row>
    <row r="367" spans="1:26" ht="16.5" x14ac:dyDescent="0.45">
      <c r="A367" s="5" t="s">
        <v>1416</v>
      </c>
      <c r="B367" s="5" t="s">
        <v>1417</v>
      </c>
      <c r="C367" s="5" t="s">
        <v>1418</v>
      </c>
      <c r="D367" s="5" t="s">
        <v>120</v>
      </c>
      <c r="E367" s="5" t="s">
        <v>11775</v>
      </c>
      <c r="F367" s="5">
        <v>26</v>
      </c>
      <c r="G367" s="5">
        <v>3</v>
      </c>
      <c r="H367" s="5">
        <v>3</v>
      </c>
      <c r="I367" s="5">
        <v>2</v>
      </c>
      <c r="J367" s="5" t="s">
        <v>1419</v>
      </c>
      <c r="K367" s="17">
        <v>6463</v>
      </c>
      <c r="L367" s="6">
        <v>7.2980115268799999</v>
      </c>
      <c r="M367" s="6">
        <v>10.0990638727</v>
      </c>
      <c r="N367" s="6">
        <v>0.5058123953</v>
      </c>
      <c r="O367" s="6">
        <v>-0.46426257939999999</v>
      </c>
      <c r="P367" s="6">
        <v>20.4621083832</v>
      </c>
      <c r="Q367" s="6">
        <v>-15.856825902300001</v>
      </c>
      <c r="R367" s="7">
        <v>1.3803399671666667</v>
      </c>
      <c r="S367" s="8">
        <v>18.229595876615505</v>
      </c>
      <c r="T367" s="6">
        <v>-3.6402151413000001</v>
      </c>
      <c r="U367" s="6">
        <v>-13.888236706700001</v>
      </c>
      <c r="V367" s="6">
        <v>-2.9040697706</v>
      </c>
      <c r="W367" s="6">
        <v>-30.589225449800001</v>
      </c>
      <c r="X367" s="7">
        <v>-15.7938439757</v>
      </c>
      <c r="Y367" s="8">
        <v>13.940604920272802</v>
      </c>
      <c r="Z367" s="24">
        <v>-1</v>
      </c>
    </row>
    <row r="368" spans="1:26" ht="16.5" x14ac:dyDescent="0.45">
      <c r="A368" s="5" t="s">
        <v>1420</v>
      </c>
      <c r="B368" s="5" t="s">
        <v>1421</v>
      </c>
      <c r="C368" s="5" t="s">
        <v>1422</v>
      </c>
      <c r="D368" s="5" t="s">
        <v>479</v>
      </c>
      <c r="E368" s="5" t="s">
        <v>11761</v>
      </c>
      <c r="F368" s="5">
        <v>12</v>
      </c>
      <c r="G368" s="5">
        <v>6</v>
      </c>
      <c r="H368" s="5">
        <v>2</v>
      </c>
      <c r="I368" s="5">
        <v>1</v>
      </c>
      <c r="J368" s="5" t="s">
        <v>1423</v>
      </c>
      <c r="K368" s="17">
        <v>4030</v>
      </c>
      <c r="L368" s="6">
        <v>3.6629498040300001</v>
      </c>
      <c r="M368" s="6">
        <v>0.49895255700000002</v>
      </c>
      <c r="N368" s="6">
        <v>1.7980716254</v>
      </c>
      <c r="O368" s="6">
        <v>-3.1543594254</v>
      </c>
      <c r="P368" s="6">
        <v>-8.8535743791999995</v>
      </c>
      <c r="Q368" s="6">
        <v>-12.241187327</v>
      </c>
      <c r="R368" s="7">
        <v>-8.0830403771999997</v>
      </c>
      <c r="S368" s="8">
        <v>4.5921566082291525</v>
      </c>
      <c r="T368" s="6">
        <v>101.3221046684</v>
      </c>
      <c r="U368" s="6">
        <v>285.67779902209998</v>
      </c>
      <c r="V368" s="6">
        <v>-191.1571884981</v>
      </c>
      <c r="W368" s="6">
        <v>-620.51184688470005</v>
      </c>
      <c r="X368" s="7">
        <v>-175.33041212023338</v>
      </c>
      <c r="Y368" s="8">
        <v>453.30208881612174</v>
      </c>
      <c r="Z368" s="24">
        <v>0</v>
      </c>
    </row>
    <row r="369" spans="1:26" ht="16.5" x14ac:dyDescent="0.45">
      <c r="A369" s="5" t="s">
        <v>1424</v>
      </c>
      <c r="B369" s="5" t="s">
        <v>1425</v>
      </c>
      <c r="C369" s="5" t="s">
        <v>1426</v>
      </c>
      <c r="D369" s="5" t="s">
        <v>254</v>
      </c>
      <c r="E369" s="5" t="s">
        <v>11773</v>
      </c>
      <c r="F369" s="5">
        <v>24</v>
      </c>
      <c r="G369" s="5">
        <v>11</v>
      </c>
      <c r="H369" s="5">
        <v>1</v>
      </c>
      <c r="I369" s="5">
        <v>2</v>
      </c>
      <c r="J369" s="5" t="s">
        <v>1427</v>
      </c>
      <c r="K369" s="17">
        <v>2870</v>
      </c>
      <c r="L369" s="6">
        <v>5.5072038283199998</v>
      </c>
      <c r="M369" s="6">
        <v>5.0983576731999998</v>
      </c>
      <c r="N369" s="6">
        <v>25.0102860342</v>
      </c>
      <c r="O369" s="6">
        <v>2.010986816</v>
      </c>
      <c r="P369" s="6">
        <v>20.2013662108</v>
      </c>
      <c r="Q369" s="6">
        <v>11.573986145299999</v>
      </c>
      <c r="R369" s="7">
        <v>11.262113057366667</v>
      </c>
      <c r="S369" s="8">
        <v>9.0991990993121981</v>
      </c>
      <c r="T369" s="6">
        <v>-19.8325658694</v>
      </c>
      <c r="U369" s="6">
        <v>36.026139244900001</v>
      </c>
      <c r="V369" s="6">
        <v>18.358114346400001</v>
      </c>
      <c r="W369" s="6">
        <v>-18.913981528600001</v>
      </c>
      <c r="X369" s="7">
        <v>11.823424020900001</v>
      </c>
      <c r="Y369" s="8">
        <v>28.046940134163105</v>
      </c>
      <c r="Z369" s="24">
        <v>1</v>
      </c>
    </row>
    <row r="370" spans="1:26" ht="16.5" x14ac:dyDescent="0.45">
      <c r="A370" s="5" t="s">
        <v>1428</v>
      </c>
      <c r="B370" s="5" t="s">
        <v>1429</v>
      </c>
      <c r="C370" s="5" t="s">
        <v>1430</v>
      </c>
      <c r="D370" s="5" t="s">
        <v>259</v>
      </c>
      <c r="E370" s="5" t="s">
        <v>11766</v>
      </c>
      <c r="F370" s="5">
        <v>17</v>
      </c>
      <c r="G370" s="5">
        <v>11</v>
      </c>
      <c r="H370" s="5">
        <v>2</v>
      </c>
      <c r="I370" s="5">
        <v>2</v>
      </c>
      <c r="J370" s="5" t="s">
        <v>1431</v>
      </c>
      <c r="K370" s="17">
        <v>4004</v>
      </c>
      <c r="L370" s="6">
        <v>3.78459711045</v>
      </c>
      <c r="M370" s="6">
        <v>4.5352529553999998</v>
      </c>
      <c r="N370" s="6">
        <v>22.537587310500001</v>
      </c>
      <c r="O370" s="6">
        <v>-4.5486201189999997</v>
      </c>
      <c r="P370" s="6">
        <v>19.294365919800001</v>
      </c>
      <c r="Q370" s="6">
        <v>31.069796371199999</v>
      </c>
      <c r="R370" s="7">
        <v>15.271847390666666</v>
      </c>
      <c r="S370" s="8">
        <v>18.14671843075914</v>
      </c>
      <c r="T370" s="6">
        <v>366.44693045589997</v>
      </c>
      <c r="U370" s="6">
        <v>14.685129846400001</v>
      </c>
      <c r="V370" s="6">
        <v>17.6967402386</v>
      </c>
      <c r="W370" s="6">
        <v>71.449967805900002</v>
      </c>
      <c r="X370" s="7">
        <v>34.610612630300004</v>
      </c>
      <c r="Y370" s="8">
        <v>31.939333377578599</v>
      </c>
      <c r="Z370" s="24">
        <v>1</v>
      </c>
    </row>
    <row r="371" spans="1:26" ht="16.5" x14ac:dyDescent="0.45">
      <c r="A371" s="5" t="s">
        <v>1432</v>
      </c>
      <c r="B371" s="5" t="s">
        <v>1433</v>
      </c>
      <c r="C371" s="5" t="s">
        <v>1434</v>
      </c>
      <c r="D371" s="5" t="s">
        <v>288</v>
      </c>
      <c r="E371" s="5" t="s">
        <v>11765</v>
      </c>
      <c r="F371" s="5">
        <v>16</v>
      </c>
      <c r="G371" s="5">
        <v>9</v>
      </c>
      <c r="H371" s="5">
        <v>1</v>
      </c>
      <c r="I371" s="5">
        <v>3</v>
      </c>
      <c r="J371" s="5" t="s">
        <v>1435</v>
      </c>
      <c r="K371" s="17">
        <v>2886</v>
      </c>
      <c r="L371" s="6">
        <v>1.7999478469500001</v>
      </c>
      <c r="M371" s="6">
        <v>19.946016455900001</v>
      </c>
      <c r="N371" s="6">
        <v>17.934148137299999</v>
      </c>
      <c r="O371" s="6">
        <v>1.1714845586</v>
      </c>
      <c r="P371" s="6">
        <v>11.318186241899999</v>
      </c>
      <c r="Q371" s="6">
        <v>15.486513845099999</v>
      </c>
      <c r="R371" s="7">
        <v>9.3253948818666661</v>
      </c>
      <c r="S371" s="8">
        <v>7.362637361829373</v>
      </c>
      <c r="T371" s="6">
        <v>49.868860654800002</v>
      </c>
      <c r="U371" s="6">
        <v>48.3816486041</v>
      </c>
      <c r="V371" s="6">
        <v>32.2090594258</v>
      </c>
      <c r="W371" s="6">
        <v>41.685214850199998</v>
      </c>
      <c r="X371" s="7">
        <v>40.758640960033333</v>
      </c>
      <c r="Y371" s="8">
        <v>8.1260116024388527</v>
      </c>
      <c r="Z371" s="24">
        <v>1</v>
      </c>
    </row>
    <row r="372" spans="1:26" ht="16.5" x14ac:dyDescent="0.45">
      <c r="A372" s="5" t="s">
        <v>1436</v>
      </c>
      <c r="B372" s="5" t="s">
        <v>1437</v>
      </c>
      <c r="C372" s="5" t="s">
        <v>1438</v>
      </c>
      <c r="D372" s="5" t="s">
        <v>263</v>
      </c>
      <c r="E372" s="5" t="s">
        <v>11771</v>
      </c>
      <c r="F372" s="5">
        <v>22</v>
      </c>
      <c r="G372" s="5">
        <v>7</v>
      </c>
      <c r="H372" s="5">
        <v>4</v>
      </c>
      <c r="I372" s="5">
        <v>3</v>
      </c>
      <c r="J372" s="5" t="s">
        <v>1439</v>
      </c>
      <c r="K372" s="17">
        <v>11094</v>
      </c>
      <c r="L372" s="6">
        <v>7.0770230652399997</v>
      </c>
      <c r="M372" s="6">
        <v>4.2458756180000004</v>
      </c>
      <c r="N372" s="6">
        <v>-32.6684355087</v>
      </c>
      <c r="O372" s="6">
        <v>-16.067226272799999</v>
      </c>
      <c r="P372" s="6">
        <v>-26.940623673499999</v>
      </c>
      <c r="Q372" s="6">
        <v>-14.1484774321</v>
      </c>
      <c r="R372" s="7">
        <v>-19.052109126133335</v>
      </c>
      <c r="S372" s="8">
        <v>6.8986879623181627</v>
      </c>
      <c r="T372" s="6">
        <v>10.5643881784</v>
      </c>
      <c r="U372" s="6">
        <v>-553.75196350609997</v>
      </c>
      <c r="V372" s="6">
        <v>146.2031418055</v>
      </c>
      <c r="W372" s="6">
        <v>-31.405963108600002</v>
      </c>
      <c r="X372" s="7">
        <v>-146.31826160306667</v>
      </c>
      <c r="Y372" s="8">
        <v>363.85150078281146</v>
      </c>
      <c r="Z372" s="24">
        <v>0</v>
      </c>
    </row>
    <row r="373" spans="1:26" ht="16.5" x14ac:dyDescent="0.45">
      <c r="A373" s="5" t="s">
        <v>1440</v>
      </c>
      <c r="B373" s="5" t="s">
        <v>1441</v>
      </c>
      <c r="C373" s="5" t="s">
        <v>1442</v>
      </c>
      <c r="D373" s="5" t="s">
        <v>120</v>
      </c>
      <c r="E373" s="5" t="s">
        <v>11765</v>
      </c>
      <c r="F373" s="5">
        <v>16</v>
      </c>
      <c r="G373" s="5">
        <v>9</v>
      </c>
      <c r="H373" s="5">
        <v>1</v>
      </c>
      <c r="I373" s="5">
        <v>3</v>
      </c>
      <c r="J373" s="5" t="s">
        <v>1443</v>
      </c>
      <c r="K373" s="17">
        <v>4767</v>
      </c>
      <c r="L373" s="6">
        <v>2.5349205397199999</v>
      </c>
      <c r="M373" s="6">
        <v>7.2458245729000001</v>
      </c>
      <c r="N373" s="6">
        <v>-12.561178209099999</v>
      </c>
      <c r="O373" s="6">
        <v>-1.2303409546999999</v>
      </c>
      <c r="P373" s="6">
        <v>12.1827119048</v>
      </c>
      <c r="Q373" s="6">
        <v>-4.9056198659000003</v>
      </c>
      <c r="R373" s="7">
        <v>2.0155836947333334</v>
      </c>
      <c r="S373" s="8">
        <v>8.9947090446955489</v>
      </c>
      <c r="T373" s="6">
        <v>-36.417520303300002</v>
      </c>
      <c r="U373" s="6">
        <v>-49.009257011499997</v>
      </c>
      <c r="V373" s="6">
        <v>63.292118440700001</v>
      </c>
      <c r="W373" s="6">
        <v>-25.546391242399999</v>
      </c>
      <c r="X373" s="7">
        <v>-3.7545099377333315</v>
      </c>
      <c r="Y373" s="8">
        <v>59.237355614607814</v>
      </c>
      <c r="Z373" s="24">
        <v>-1</v>
      </c>
    </row>
    <row r="374" spans="1:26" ht="16.5" x14ac:dyDescent="0.45">
      <c r="A374" s="5" t="s">
        <v>1444</v>
      </c>
      <c r="B374" s="5" t="s">
        <v>1445</v>
      </c>
      <c r="C374" s="5" t="s">
        <v>1446</v>
      </c>
      <c r="D374" s="5" t="s">
        <v>634</v>
      </c>
      <c r="E374" s="5" t="s">
        <v>11773</v>
      </c>
      <c r="F374" s="5">
        <v>24</v>
      </c>
      <c r="G374" s="5">
        <v>11</v>
      </c>
      <c r="H374" s="5">
        <v>1</v>
      </c>
      <c r="I374" s="5">
        <v>2</v>
      </c>
      <c r="J374" s="5" t="s">
        <v>1447</v>
      </c>
      <c r="K374" s="17">
        <v>1333</v>
      </c>
      <c r="L374" s="6">
        <v>1.13656749551</v>
      </c>
      <c r="M374" s="6">
        <v>9.5058674206999996</v>
      </c>
      <c r="N374" s="6">
        <v>2.8461386946</v>
      </c>
      <c r="O374" s="6">
        <v>10.342320884999999</v>
      </c>
      <c r="P374" s="6">
        <v>10.1030974561</v>
      </c>
      <c r="Q374" s="6">
        <v>5.8313702119000004</v>
      </c>
      <c r="R374" s="7">
        <v>8.7589295176666671</v>
      </c>
      <c r="S374" s="8">
        <v>2.5381606684407121</v>
      </c>
      <c r="T374" s="6">
        <v>3.4610108127000001</v>
      </c>
      <c r="U374" s="6">
        <v>11.4479618066</v>
      </c>
      <c r="V374" s="6">
        <v>12.5370729238</v>
      </c>
      <c r="W374" s="6">
        <v>14.461561118900001</v>
      </c>
      <c r="X374" s="7">
        <v>12.815531949766667</v>
      </c>
      <c r="Y374" s="8">
        <v>1.52597502457625</v>
      </c>
      <c r="Z374" s="24">
        <v>1</v>
      </c>
    </row>
    <row r="375" spans="1:26" ht="16.5" x14ac:dyDescent="0.45">
      <c r="A375" s="5" t="s">
        <v>1448</v>
      </c>
      <c r="B375" s="5" t="s">
        <v>1449</v>
      </c>
      <c r="C375" s="5" t="s">
        <v>1450</v>
      </c>
      <c r="D375" s="5" t="s">
        <v>240</v>
      </c>
      <c r="E375" s="5" t="s">
        <v>58</v>
      </c>
      <c r="F375" s="5">
        <v>10</v>
      </c>
      <c r="G375" s="5">
        <v>3</v>
      </c>
      <c r="H375" s="5">
        <v>3</v>
      </c>
      <c r="I375" s="5">
        <v>2</v>
      </c>
      <c r="J375" s="5" t="s">
        <v>1451</v>
      </c>
      <c r="K375" s="17">
        <v>34500</v>
      </c>
      <c r="L375" s="6">
        <v>37.453043968739998</v>
      </c>
      <c r="M375" s="6">
        <v>5.2077186413999996</v>
      </c>
      <c r="N375" s="6">
        <v>3.9796270126</v>
      </c>
      <c r="O375" s="6">
        <v>29.2094462162</v>
      </c>
      <c r="P375" s="6">
        <v>39.612721223599998</v>
      </c>
      <c r="Q375" s="6">
        <v>9.6984826173999998</v>
      </c>
      <c r="R375" s="7">
        <v>26.173550019066667</v>
      </c>
      <c r="S375" s="8">
        <v>15.186438592935241</v>
      </c>
      <c r="T375" s="6">
        <v>37.0588344389</v>
      </c>
      <c r="U375" s="6">
        <v>45.916884813599999</v>
      </c>
      <c r="V375" s="6">
        <v>-17.6819234108</v>
      </c>
      <c r="W375" s="6">
        <v>31.007044987499999</v>
      </c>
      <c r="X375" s="7">
        <v>19.747335463433334</v>
      </c>
      <c r="Y375" s="8">
        <v>33.260906419034498</v>
      </c>
      <c r="Z375" s="24">
        <v>1</v>
      </c>
    </row>
    <row r="376" spans="1:26" ht="16.5" x14ac:dyDescent="0.45">
      <c r="A376" s="5" t="s">
        <v>1452</v>
      </c>
      <c r="B376" s="5" t="s">
        <v>1453</v>
      </c>
      <c r="C376" s="5" t="s">
        <v>1454</v>
      </c>
      <c r="D376" s="5" t="s">
        <v>933</v>
      </c>
      <c r="E376" s="5" t="s">
        <v>11757</v>
      </c>
      <c r="F376" s="5">
        <v>7</v>
      </c>
      <c r="G376" s="5">
        <v>11</v>
      </c>
      <c r="H376" s="5">
        <v>4</v>
      </c>
      <c r="I376" s="5">
        <v>2</v>
      </c>
      <c r="J376" s="5" t="s">
        <v>1455</v>
      </c>
      <c r="K376" s="17">
        <v>1811</v>
      </c>
      <c r="L376" s="6">
        <v>2.10317155172</v>
      </c>
      <c r="M376" s="6">
        <v>16.393570448799998</v>
      </c>
      <c r="N376" s="6">
        <v>7.9635837180999998</v>
      </c>
      <c r="O376" s="6">
        <v>12.627705665900001</v>
      </c>
      <c r="P376" s="6">
        <v>28.575487595599999</v>
      </c>
      <c r="Q376" s="6">
        <v>17.5169889248</v>
      </c>
      <c r="R376" s="7">
        <v>19.573394062099997</v>
      </c>
      <c r="S376" s="8">
        <v>8.1703450775259121</v>
      </c>
      <c r="T376" s="6">
        <v>23.716696604700001</v>
      </c>
      <c r="U376" s="6">
        <v>18.285318026799999</v>
      </c>
      <c r="V376" s="6">
        <v>-47.674513330099998</v>
      </c>
      <c r="W376" s="6">
        <v>64.537689880200006</v>
      </c>
      <c r="X376" s="7">
        <v>11.716164858966669</v>
      </c>
      <c r="Y376" s="8">
        <v>56.393793695177635</v>
      </c>
      <c r="Z376" s="24">
        <v>1</v>
      </c>
    </row>
    <row r="377" spans="1:26" ht="16.5" x14ac:dyDescent="0.45">
      <c r="A377" s="5" t="s">
        <v>1456</v>
      </c>
      <c r="B377" s="5" t="s">
        <v>1457</v>
      </c>
      <c r="C377" s="5" t="s">
        <v>1458</v>
      </c>
      <c r="D377" s="5" t="s">
        <v>268</v>
      </c>
      <c r="E377" s="5" t="s">
        <v>11780</v>
      </c>
      <c r="F377" s="5">
        <v>31</v>
      </c>
      <c r="G377" s="5">
        <v>4</v>
      </c>
      <c r="H377" s="5">
        <v>2</v>
      </c>
      <c r="I377" s="5">
        <v>2</v>
      </c>
      <c r="J377" s="5" t="s">
        <v>1459</v>
      </c>
      <c r="K377" s="17">
        <v>4040</v>
      </c>
      <c r="L377" s="6">
        <v>5.7999395739799997</v>
      </c>
      <c r="M377" s="6">
        <v>12.8591457293</v>
      </c>
      <c r="N377" s="6">
        <v>16.652603104400001</v>
      </c>
      <c r="O377" s="6">
        <v>2.3320044508</v>
      </c>
      <c r="P377" s="6">
        <v>10.644433321199999</v>
      </c>
      <c r="Q377" s="6">
        <v>-23.052638716899999</v>
      </c>
      <c r="R377" s="7">
        <v>-3.3587336482999999</v>
      </c>
      <c r="S377" s="8">
        <v>17.554530499834975</v>
      </c>
      <c r="T377" s="6">
        <v>251.32352942669999</v>
      </c>
      <c r="U377" s="6">
        <v>101.9424997428</v>
      </c>
      <c r="V377" s="6">
        <v>34.231653526199999</v>
      </c>
      <c r="W377" s="6">
        <v>-52.156034636100003</v>
      </c>
      <c r="X377" s="7">
        <v>28.006039544299995</v>
      </c>
      <c r="Y377" s="8">
        <v>77.237673945555727</v>
      </c>
      <c r="Z377" s="24">
        <v>-1</v>
      </c>
    </row>
    <row r="378" spans="1:26" ht="16.5" x14ac:dyDescent="0.45">
      <c r="A378" s="5" t="s">
        <v>1460</v>
      </c>
      <c r="B378" s="5" t="s">
        <v>1461</v>
      </c>
      <c r="C378" s="5" t="s">
        <v>1462</v>
      </c>
      <c r="D378" s="5" t="s">
        <v>259</v>
      </c>
      <c r="E378" s="5" t="s">
        <v>11756</v>
      </c>
      <c r="F378" s="5">
        <v>6</v>
      </c>
      <c r="G378" s="5">
        <v>11</v>
      </c>
      <c r="H378" s="5">
        <v>2</v>
      </c>
      <c r="I378" s="5">
        <v>2</v>
      </c>
      <c r="J378" s="5" t="s">
        <v>1463</v>
      </c>
      <c r="K378" s="17">
        <v>1747</v>
      </c>
      <c r="L378" s="6">
        <v>2.7780799425199998</v>
      </c>
      <c r="M378" s="6">
        <v>3.5949362587000002</v>
      </c>
      <c r="N378" s="6">
        <v>32.976645134599998</v>
      </c>
      <c r="O378" s="6">
        <v>5.3529779068999996</v>
      </c>
      <c r="P378" s="6">
        <v>-0.70573122180000003</v>
      </c>
      <c r="Q378" s="6">
        <v>-11.9255611035</v>
      </c>
      <c r="R378" s="7">
        <v>-2.4261048061333335</v>
      </c>
      <c r="S378" s="8">
        <v>8.7667976784988362</v>
      </c>
      <c r="T378" s="6">
        <v>277.90978796180002</v>
      </c>
      <c r="U378" s="6">
        <v>-95.090896388100006</v>
      </c>
      <c r="V378" s="6">
        <v>3951.9130229795001</v>
      </c>
      <c r="W378" s="6">
        <v>-60.834605301899998</v>
      </c>
      <c r="X378" s="7">
        <v>1265.3291737631666</v>
      </c>
      <c r="Y378" s="8">
        <v>2326.7129082725874</v>
      </c>
      <c r="Z378" s="24">
        <v>-1</v>
      </c>
    </row>
    <row r="379" spans="1:26" ht="16.5" x14ac:dyDescent="0.45">
      <c r="A379" s="5" t="s">
        <v>1464</v>
      </c>
      <c r="B379" s="5" t="s">
        <v>1465</v>
      </c>
      <c r="C379" s="5" t="s">
        <v>1466</v>
      </c>
      <c r="D379" s="5" t="s">
        <v>363</v>
      </c>
      <c r="E379" s="5" t="s">
        <v>11752</v>
      </c>
      <c r="F379" s="5">
        <v>2</v>
      </c>
      <c r="G379" s="5">
        <v>2</v>
      </c>
      <c r="H379" s="5">
        <v>0</v>
      </c>
      <c r="I379" s="5">
        <v>3</v>
      </c>
      <c r="J379" s="5" t="s">
        <v>1455</v>
      </c>
      <c r="K379" s="17">
        <v>3458</v>
      </c>
      <c r="L379" s="6">
        <v>9.5661583606999994</v>
      </c>
      <c r="M379" s="6">
        <v>7.0321676819999999</v>
      </c>
      <c r="N379" s="6">
        <v>-10.8900330176</v>
      </c>
      <c r="O379" s="6">
        <v>-21.586696389</v>
      </c>
      <c r="P379" s="6">
        <v>67.221263820900006</v>
      </c>
      <c r="Q379" s="6">
        <v>20.718453785600001</v>
      </c>
      <c r="R379" s="7">
        <v>22.117673739166673</v>
      </c>
      <c r="S379" s="8">
        <v>44.420511157793307</v>
      </c>
      <c r="T379" s="6">
        <v>-43.266442754700002</v>
      </c>
      <c r="U379" s="6">
        <v>-56.763694041199997</v>
      </c>
      <c r="V379" s="6">
        <v>22.5182344979</v>
      </c>
      <c r="W379" s="6">
        <v>-60.325532450600001</v>
      </c>
      <c r="X379" s="7">
        <v>-31.523663997966668</v>
      </c>
      <c r="Y379" s="8">
        <v>46.835528906929575</v>
      </c>
      <c r="Z379" s="24">
        <v>-1</v>
      </c>
    </row>
    <row r="380" spans="1:26" ht="16.5" x14ac:dyDescent="0.45">
      <c r="A380" s="5" t="s">
        <v>1467</v>
      </c>
      <c r="B380" s="5" t="s">
        <v>1468</v>
      </c>
      <c r="C380" s="5" t="s">
        <v>1469</v>
      </c>
      <c r="D380" s="5" t="s">
        <v>509</v>
      </c>
      <c r="E380" s="5" t="s">
        <v>11756</v>
      </c>
      <c r="F380" s="5">
        <v>6</v>
      </c>
      <c r="G380" s="5">
        <v>11</v>
      </c>
      <c r="H380" s="5">
        <v>2</v>
      </c>
      <c r="I380" s="5">
        <v>2</v>
      </c>
      <c r="J380" s="5" t="s">
        <v>1470</v>
      </c>
      <c r="K380" s="17">
        <v>2293</v>
      </c>
      <c r="L380" s="6">
        <v>0.42907281524000002</v>
      </c>
      <c r="M380" s="6">
        <v>-344.81170601370002</v>
      </c>
      <c r="N380" s="6">
        <v>-61.854721988500003</v>
      </c>
      <c r="O380" s="6">
        <v>-6.9059198375999999</v>
      </c>
      <c r="P380" s="6">
        <v>33.008005990000001</v>
      </c>
      <c r="Q380" s="6">
        <v>-7.8780973668999996</v>
      </c>
      <c r="R380" s="7">
        <v>6.0746629285000004</v>
      </c>
      <c r="S380" s="8">
        <v>23.330023759920532</v>
      </c>
      <c r="T380" s="6">
        <v>-4142.5324813376001</v>
      </c>
      <c r="U380" s="6">
        <v>-10.0489080699</v>
      </c>
      <c r="V380" s="6">
        <v>4.0143624646999996</v>
      </c>
      <c r="W380" s="6">
        <v>-29.271910111</v>
      </c>
      <c r="X380" s="7">
        <v>-11.768818572066666</v>
      </c>
      <c r="Y380" s="8">
        <v>16.709654532561316</v>
      </c>
      <c r="Z380" s="24">
        <v>-1</v>
      </c>
    </row>
    <row r="381" spans="1:26" ht="16.5" x14ac:dyDescent="0.45">
      <c r="A381" s="5" t="s">
        <v>1471</v>
      </c>
      <c r="B381" s="5" t="s">
        <v>1472</v>
      </c>
      <c r="C381" s="5" t="s">
        <v>1473</v>
      </c>
      <c r="D381" s="5" t="s">
        <v>103</v>
      </c>
      <c r="E381" s="5" t="s">
        <v>11758</v>
      </c>
      <c r="F381" s="5">
        <v>8</v>
      </c>
      <c r="G381" s="5">
        <v>2</v>
      </c>
      <c r="H381" s="5">
        <v>3</v>
      </c>
      <c r="I381" s="5">
        <v>2</v>
      </c>
      <c r="J381" s="5" t="s">
        <v>1474</v>
      </c>
      <c r="K381" s="17">
        <v>1884</v>
      </c>
      <c r="L381" s="6">
        <v>13.414075951859999</v>
      </c>
      <c r="M381" s="6">
        <v>4.0090417470000004</v>
      </c>
      <c r="N381" s="6">
        <v>60.3245440042</v>
      </c>
      <c r="O381" s="6">
        <v>10.5367891797</v>
      </c>
      <c r="P381" s="6">
        <v>6.9792837526999998</v>
      </c>
      <c r="Q381" s="6">
        <v>18.001770252899998</v>
      </c>
      <c r="R381" s="7">
        <v>11.839281061766664</v>
      </c>
      <c r="S381" s="8">
        <v>5.6254925107860565</v>
      </c>
      <c r="T381" s="6">
        <v>29.100789282299999</v>
      </c>
      <c r="U381" s="6">
        <v>14.093427692100001</v>
      </c>
      <c r="V381" s="6">
        <v>7.9579454435999999</v>
      </c>
      <c r="W381" s="6">
        <v>0.2909987128</v>
      </c>
      <c r="X381" s="7">
        <v>7.4474572828333336</v>
      </c>
      <c r="Y381" s="8">
        <v>6.9153604428017577</v>
      </c>
      <c r="Z381" s="24">
        <v>1</v>
      </c>
    </row>
    <row r="382" spans="1:26" ht="16.5" x14ac:dyDescent="0.45">
      <c r="A382" s="5" t="s">
        <v>1475</v>
      </c>
      <c r="B382" s="5" t="s">
        <v>1476</v>
      </c>
      <c r="C382" s="5" t="s">
        <v>1477</v>
      </c>
      <c r="D382" s="5" t="s">
        <v>553</v>
      </c>
      <c r="E382" s="5" t="s">
        <v>11778</v>
      </c>
      <c r="F382" s="5">
        <v>29</v>
      </c>
      <c r="G382" s="5">
        <v>5</v>
      </c>
      <c r="H382" s="5">
        <v>3</v>
      </c>
      <c r="I382" s="5">
        <v>3</v>
      </c>
      <c r="J382" s="5" t="s">
        <v>1478</v>
      </c>
      <c r="K382" s="17">
        <v>1390</v>
      </c>
      <c r="L382" s="6">
        <v>0.45547171011999998</v>
      </c>
      <c r="M382" s="6">
        <v>0.56038584030000005</v>
      </c>
      <c r="N382" s="6">
        <v>-10.445684266900001</v>
      </c>
      <c r="O382" s="6">
        <v>-32.678828792899999</v>
      </c>
      <c r="P382" s="6">
        <v>0.62414374309999998</v>
      </c>
      <c r="Q382" s="6">
        <v>-13.628039836499999</v>
      </c>
      <c r="R382" s="7">
        <v>-15.2275749621</v>
      </c>
      <c r="S382" s="8">
        <v>16.709005936826813</v>
      </c>
      <c r="T382" s="6">
        <v>103.883879319</v>
      </c>
      <c r="U382" s="6">
        <v>-2125.1876410215</v>
      </c>
      <c r="V382" s="6">
        <v>145.92100770100001</v>
      </c>
      <c r="W382" s="6">
        <v>-279.86167731950002</v>
      </c>
      <c r="X382" s="7">
        <v>-753.04277021333337</v>
      </c>
      <c r="Y382" s="8">
        <v>1207.2319096096185</v>
      </c>
      <c r="Z382" s="24">
        <v>0</v>
      </c>
    </row>
    <row r="383" spans="1:26" ht="16.5" x14ac:dyDescent="0.45">
      <c r="A383" s="5" t="s">
        <v>1479</v>
      </c>
      <c r="B383" s="5" t="s">
        <v>1480</v>
      </c>
      <c r="C383" s="5" t="s">
        <v>1481</v>
      </c>
      <c r="D383" s="5" t="s">
        <v>249</v>
      </c>
      <c r="E383" s="5" t="s">
        <v>11761</v>
      </c>
      <c r="F383" s="5">
        <v>12</v>
      </c>
      <c r="G383" s="5">
        <v>6</v>
      </c>
      <c r="H383" s="5">
        <v>2</v>
      </c>
      <c r="I383" s="5">
        <v>1</v>
      </c>
      <c r="J383" s="5" t="s">
        <v>1482</v>
      </c>
      <c r="K383" s="17">
        <v>10171</v>
      </c>
      <c r="L383" s="6">
        <v>19.471955122450002</v>
      </c>
      <c r="M383" s="6">
        <v>2.8701345824</v>
      </c>
      <c r="N383" s="6">
        <v>9.9866248398999993</v>
      </c>
      <c r="O383" s="6">
        <v>2.2462846352999999</v>
      </c>
      <c r="P383" s="6">
        <v>17.877039377900001</v>
      </c>
      <c r="Q383" s="6">
        <v>-15.456727690799999</v>
      </c>
      <c r="R383" s="7">
        <v>1.5555321074666673</v>
      </c>
      <c r="S383" s="8">
        <v>16.677615568138577</v>
      </c>
      <c r="T383" s="6">
        <v>8.0219887308000004</v>
      </c>
      <c r="U383" s="6">
        <v>12.404397944299999</v>
      </c>
      <c r="V383" s="6">
        <v>80.362965123199999</v>
      </c>
      <c r="W383" s="6">
        <v>-6.0709924297000004</v>
      </c>
      <c r="X383" s="7">
        <v>28.898790212600002</v>
      </c>
      <c r="Y383" s="8">
        <v>45.516546296808876</v>
      </c>
      <c r="Z383" s="24">
        <v>1</v>
      </c>
    </row>
    <row r="384" spans="1:26" ht="16.5" x14ac:dyDescent="0.45">
      <c r="A384" s="5" t="s">
        <v>1483</v>
      </c>
      <c r="B384" s="5" t="s">
        <v>1484</v>
      </c>
      <c r="C384" s="5" t="s">
        <v>1485</v>
      </c>
      <c r="D384" s="5" t="s">
        <v>33</v>
      </c>
      <c r="E384" s="5" t="s">
        <v>11765</v>
      </c>
      <c r="F384" s="5">
        <v>16</v>
      </c>
      <c r="G384" s="5">
        <v>9</v>
      </c>
      <c r="H384" s="5">
        <v>1</v>
      </c>
      <c r="I384" s="5">
        <v>3</v>
      </c>
      <c r="J384" s="5" t="s">
        <v>1482</v>
      </c>
      <c r="K384" s="17">
        <v>2255</v>
      </c>
      <c r="L384" s="6">
        <v>2.1351490427400002</v>
      </c>
      <c r="M384" s="6">
        <v>5.9080005837999998</v>
      </c>
      <c r="N384" s="6">
        <v>20.391364554399999</v>
      </c>
      <c r="O384" s="6">
        <v>-16.1830923857</v>
      </c>
      <c r="P384" s="6">
        <v>9.2879421046000008</v>
      </c>
      <c r="Q384" s="6">
        <v>5.3402434537000003</v>
      </c>
      <c r="R384" s="7">
        <v>-0.51830227579999966</v>
      </c>
      <c r="S384" s="8">
        <v>13.708950289865196</v>
      </c>
      <c r="T384" s="6">
        <v>4.3549875033000003</v>
      </c>
      <c r="U384" s="6">
        <v>-56.090867039999999</v>
      </c>
      <c r="V384" s="6">
        <v>-280.67894608260002</v>
      </c>
      <c r="W384" s="6">
        <v>69.817418465700001</v>
      </c>
      <c r="X384" s="7">
        <v>-88.984131552299985</v>
      </c>
      <c r="Y384" s="8">
        <v>177.54830477394259</v>
      </c>
      <c r="Z384" s="24">
        <v>0</v>
      </c>
    </row>
    <row r="385" spans="1:26" ht="16.5" x14ac:dyDescent="0.45">
      <c r="A385" s="5" t="s">
        <v>1486</v>
      </c>
      <c r="B385" s="5" t="s">
        <v>1487</v>
      </c>
      <c r="C385" s="5" t="s">
        <v>1488</v>
      </c>
      <c r="D385" s="5" t="s">
        <v>263</v>
      </c>
      <c r="E385" s="5" t="s">
        <v>11780</v>
      </c>
      <c r="F385" s="5">
        <v>31</v>
      </c>
      <c r="G385" s="5">
        <v>4</v>
      </c>
      <c r="H385" s="5">
        <v>2</v>
      </c>
      <c r="I385" s="5">
        <v>2</v>
      </c>
      <c r="J385" s="5" t="s">
        <v>1489</v>
      </c>
      <c r="K385" s="17">
        <v>24366</v>
      </c>
      <c r="L385" s="6">
        <v>107.32181395795</v>
      </c>
      <c r="M385" s="6">
        <v>6.2098100154999996</v>
      </c>
      <c r="N385" s="6">
        <v>5.8409643496000001</v>
      </c>
      <c r="O385" s="6">
        <v>8.5517569891999994</v>
      </c>
      <c r="P385" s="6">
        <v>47.215339832600002</v>
      </c>
      <c r="Q385" s="6">
        <v>-1.7978314688999999</v>
      </c>
      <c r="R385" s="7">
        <v>17.989755117633333</v>
      </c>
      <c r="S385" s="8">
        <v>25.833691117642854</v>
      </c>
      <c r="T385" s="6">
        <v>-31.9991682492</v>
      </c>
      <c r="U385" s="6">
        <v>4.6995980805000004</v>
      </c>
      <c r="V385" s="6">
        <v>50.305609865100003</v>
      </c>
      <c r="W385" s="6">
        <v>-26.68092949</v>
      </c>
      <c r="X385" s="7">
        <v>9.4414261518666684</v>
      </c>
      <c r="Y385" s="8">
        <v>38.711697335074206</v>
      </c>
      <c r="Z385" s="24">
        <v>1</v>
      </c>
    </row>
    <row r="386" spans="1:26" ht="16.5" x14ac:dyDescent="0.45">
      <c r="A386" s="5" t="s">
        <v>1490</v>
      </c>
      <c r="B386" s="5" t="s">
        <v>1491</v>
      </c>
      <c r="C386" s="5" t="s">
        <v>1492</v>
      </c>
      <c r="D386" s="5" t="s">
        <v>293</v>
      </c>
      <c r="E386" s="5" t="s">
        <v>11768</v>
      </c>
      <c r="F386" s="5">
        <v>19</v>
      </c>
      <c r="G386" s="5">
        <v>4</v>
      </c>
      <c r="H386" s="5">
        <v>2</v>
      </c>
      <c r="I386" s="5">
        <v>2</v>
      </c>
      <c r="J386" s="5" t="s">
        <v>1493</v>
      </c>
      <c r="K386" s="17">
        <v>26323</v>
      </c>
      <c r="L386" s="6">
        <v>17.61783673523</v>
      </c>
      <c r="M386" s="6">
        <v>3.2313487183</v>
      </c>
      <c r="N386" s="6">
        <v>-9.0401011540000002</v>
      </c>
      <c r="O386" s="6">
        <v>7.2455206284999996</v>
      </c>
      <c r="P386" s="6">
        <v>83.163047280599997</v>
      </c>
      <c r="Q386" s="6">
        <v>23.804703784600001</v>
      </c>
      <c r="R386" s="7">
        <v>38.071090564566667</v>
      </c>
      <c r="S386" s="8">
        <v>39.918855908702902</v>
      </c>
      <c r="T386" s="6">
        <v>1131.0305114580001</v>
      </c>
      <c r="U386" s="6">
        <v>-52.771970165200003</v>
      </c>
      <c r="V386" s="6">
        <v>1110.2673557149999</v>
      </c>
      <c r="W386" s="6">
        <v>180.5605148331</v>
      </c>
      <c r="X386" s="7">
        <v>412.6853001276333</v>
      </c>
      <c r="Y386" s="8">
        <v>615.28575097022383</v>
      </c>
      <c r="Z386" s="24">
        <v>1</v>
      </c>
    </row>
    <row r="387" spans="1:26" ht="16.5" x14ac:dyDescent="0.45">
      <c r="A387" s="5" t="s">
        <v>1494</v>
      </c>
      <c r="B387" s="5" t="s">
        <v>1495</v>
      </c>
      <c r="C387" s="5" t="s">
        <v>1496</v>
      </c>
      <c r="D387" s="5" t="s">
        <v>254</v>
      </c>
      <c r="E387" s="5" t="s">
        <v>11772</v>
      </c>
      <c r="F387" s="5">
        <v>23</v>
      </c>
      <c r="G387" s="5">
        <v>1</v>
      </c>
      <c r="H387" s="5">
        <v>2</v>
      </c>
      <c r="I387" s="5">
        <v>3</v>
      </c>
      <c r="J387" s="5" t="s">
        <v>1497</v>
      </c>
      <c r="K387" s="17">
        <v>638</v>
      </c>
      <c r="L387" s="6">
        <v>1.81046087234</v>
      </c>
      <c r="M387" s="6">
        <v>40.1208333131</v>
      </c>
      <c r="N387" s="6">
        <v>-6.6567880047000001</v>
      </c>
      <c r="O387" s="6">
        <v>-18.6547670938</v>
      </c>
      <c r="P387" s="6">
        <v>-16.902044132099999</v>
      </c>
      <c r="Q387" s="6">
        <v>-0.34437958629999998</v>
      </c>
      <c r="R387" s="7">
        <v>-11.967063604066666</v>
      </c>
      <c r="S387" s="8">
        <v>10.103618029090082</v>
      </c>
      <c r="T387" s="6">
        <v>3.2165776493</v>
      </c>
      <c r="U387" s="6">
        <v>22.296260436699999</v>
      </c>
      <c r="V387" s="6">
        <v>10.9294642392</v>
      </c>
      <c r="W387" s="6">
        <v>-16.440811602899998</v>
      </c>
      <c r="X387" s="7">
        <v>5.5949710243333328</v>
      </c>
      <c r="Y387" s="8">
        <v>19.911875877096158</v>
      </c>
      <c r="Z387" s="24">
        <v>-1</v>
      </c>
    </row>
    <row r="388" spans="1:26" ht="16.5" x14ac:dyDescent="0.45">
      <c r="A388" s="5" t="s">
        <v>1498</v>
      </c>
      <c r="B388" s="5" t="s">
        <v>1499</v>
      </c>
      <c r="C388" s="5" t="s">
        <v>1500</v>
      </c>
      <c r="D388" s="5" t="s">
        <v>120</v>
      </c>
      <c r="E388" s="5" t="s">
        <v>11773</v>
      </c>
      <c r="F388" s="5">
        <v>24</v>
      </c>
      <c r="G388" s="5">
        <v>11</v>
      </c>
      <c r="H388" s="5">
        <v>1</v>
      </c>
      <c r="I388" s="5">
        <v>2</v>
      </c>
      <c r="J388" s="5" t="s">
        <v>1501</v>
      </c>
      <c r="K388" s="17">
        <v>941</v>
      </c>
      <c r="L388" s="6">
        <v>3.1868746794199998</v>
      </c>
      <c r="M388" s="6">
        <v>19.404683372200001</v>
      </c>
      <c r="N388" s="6">
        <v>8.6856715794999992</v>
      </c>
      <c r="O388" s="6">
        <v>-26.085618093400001</v>
      </c>
      <c r="P388" s="6">
        <v>2.6516489778999999</v>
      </c>
      <c r="Q388" s="6">
        <v>21.067570030799999</v>
      </c>
      <c r="R388" s="7">
        <v>-0.78879969490000101</v>
      </c>
      <c r="S388" s="8">
        <v>23.76411796957079</v>
      </c>
      <c r="T388" s="6">
        <v>82.584433849000007</v>
      </c>
      <c r="U388" s="6">
        <v>-146.56474556699999</v>
      </c>
      <c r="V388" s="6">
        <v>227.28735557429999</v>
      </c>
      <c r="W388" s="6">
        <v>-38.862791773200001</v>
      </c>
      <c r="X388" s="7">
        <v>13.953272744700001</v>
      </c>
      <c r="Y388" s="8">
        <v>192.44090231889484</v>
      </c>
      <c r="Z388" s="24">
        <v>-1</v>
      </c>
    </row>
    <row r="389" spans="1:26" ht="16.5" x14ac:dyDescent="0.45">
      <c r="A389" s="5" t="s">
        <v>1502</v>
      </c>
      <c r="B389" s="5" t="s">
        <v>1503</v>
      </c>
      <c r="C389" s="5" t="s">
        <v>1504</v>
      </c>
      <c r="D389" s="5" t="s">
        <v>268</v>
      </c>
      <c r="E389" s="5" t="s">
        <v>11779</v>
      </c>
      <c r="F389" s="5">
        <v>30</v>
      </c>
      <c r="G389" s="5">
        <v>4</v>
      </c>
      <c r="H389" s="5">
        <v>2</v>
      </c>
      <c r="I389" s="5">
        <v>2</v>
      </c>
      <c r="J389" s="5" t="s">
        <v>1505</v>
      </c>
      <c r="K389" s="17">
        <v>39806</v>
      </c>
      <c r="L389" s="6">
        <v>21.74005443551</v>
      </c>
      <c r="M389" s="6">
        <v>5.5342509807000004</v>
      </c>
      <c r="N389" s="6">
        <v>1.3125049671</v>
      </c>
      <c r="O389" s="6">
        <v>-8.3658985876000003</v>
      </c>
      <c r="P389" s="6">
        <v>52.2303905809</v>
      </c>
      <c r="Q389" s="6">
        <v>14.6769486506</v>
      </c>
      <c r="R389" s="7">
        <v>19.513813547966667</v>
      </c>
      <c r="S389" s="8">
        <v>30.586337011395315</v>
      </c>
      <c r="T389" s="6">
        <v>14.677680742</v>
      </c>
      <c r="U389" s="6">
        <v>2.8977532547</v>
      </c>
      <c r="V389" s="6">
        <v>204.41153046829999</v>
      </c>
      <c r="W389" s="6">
        <v>48.643797536999998</v>
      </c>
      <c r="X389" s="7">
        <v>85.31769375333333</v>
      </c>
      <c r="Y389" s="8">
        <v>105.64412714149279</v>
      </c>
      <c r="Z389" s="24">
        <v>1</v>
      </c>
    </row>
    <row r="390" spans="1:26" ht="16.5" x14ac:dyDescent="0.45">
      <c r="A390" s="5" t="s">
        <v>1506</v>
      </c>
      <c r="B390" s="5" t="s">
        <v>1507</v>
      </c>
      <c r="C390" s="5" t="s">
        <v>1508</v>
      </c>
      <c r="D390" s="5" t="s">
        <v>33</v>
      </c>
      <c r="E390" s="5" t="s">
        <v>11753</v>
      </c>
      <c r="F390" s="5">
        <v>3</v>
      </c>
      <c r="G390" s="5">
        <v>7</v>
      </c>
      <c r="H390" s="5">
        <v>4</v>
      </c>
      <c r="I390" s="5">
        <v>3</v>
      </c>
      <c r="J390" s="5" t="s">
        <v>1509</v>
      </c>
      <c r="K390" s="17">
        <v>14484</v>
      </c>
      <c r="L390" s="6">
        <v>54.099057664939998</v>
      </c>
      <c r="M390" s="6">
        <v>5.6833415394999998</v>
      </c>
      <c r="N390" s="6">
        <v>11.9181134268</v>
      </c>
      <c r="O390" s="6">
        <v>10.362170785</v>
      </c>
      <c r="P390" s="6">
        <v>12.571773181199999</v>
      </c>
      <c r="Q390" s="6">
        <v>9.4919344797999994</v>
      </c>
      <c r="R390" s="7">
        <v>10.808626148666667</v>
      </c>
      <c r="S390" s="8">
        <v>1.5877164105942663</v>
      </c>
      <c r="T390" s="6">
        <v>4.6952521039999997</v>
      </c>
      <c r="U390" s="6">
        <v>5.4895973624999996</v>
      </c>
      <c r="V390" s="6">
        <v>23.753986274700001</v>
      </c>
      <c r="W390" s="6">
        <v>-1.3389143804000001</v>
      </c>
      <c r="X390" s="7">
        <v>9.301556418933334</v>
      </c>
      <c r="Y390" s="8">
        <v>12.973499516615499</v>
      </c>
      <c r="Z390" s="24">
        <v>1</v>
      </c>
    </row>
    <row r="391" spans="1:26" ht="16.5" x14ac:dyDescent="0.45">
      <c r="A391" s="5" t="s">
        <v>1510</v>
      </c>
      <c r="B391" s="5" t="s">
        <v>1511</v>
      </c>
      <c r="C391" s="5" t="s">
        <v>1512</v>
      </c>
      <c r="D391" s="5" t="s">
        <v>514</v>
      </c>
      <c r="E391" s="5" t="s">
        <v>11753</v>
      </c>
      <c r="F391" s="5">
        <v>3</v>
      </c>
      <c r="G391" s="5">
        <v>7</v>
      </c>
      <c r="H391" s="5">
        <v>4</v>
      </c>
      <c r="I391" s="5">
        <v>3</v>
      </c>
      <c r="J391" s="5" t="s">
        <v>1513</v>
      </c>
      <c r="K391" s="17">
        <v>5916</v>
      </c>
      <c r="L391" s="6">
        <v>3.3033674281900001</v>
      </c>
      <c r="M391" s="6">
        <v>2.5270629040000001</v>
      </c>
      <c r="N391" s="6">
        <v>18.834580898900001</v>
      </c>
      <c r="O391" s="6">
        <v>28.3368642792</v>
      </c>
      <c r="P391" s="6">
        <v>32.852159949200001</v>
      </c>
      <c r="Q391" s="6">
        <v>52.108501824199998</v>
      </c>
      <c r="R391" s="7">
        <v>37.765842017533338</v>
      </c>
      <c r="S391" s="8">
        <v>12.624614508736823</v>
      </c>
      <c r="T391" s="6">
        <v>-15.4867780334</v>
      </c>
      <c r="U391" s="6">
        <v>60.219595946699997</v>
      </c>
      <c r="V391" s="6">
        <v>-8.3470072535999993</v>
      </c>
      <c r="W391" s="6">
        <v>24.606153065299999</v>
      </c>
      <c r="X391" s="7">
        <v>25.492913919466663</v>
      </c>
      <c r="Y391" s="8">
        <v>34.291901773103938</v>
      </c>
      <c r="Z391" s="24">
        <v>1</v>
      </c>
    </row>
    <row r="392" spans="1:26" ht="16.5" x14ac:dyDescent="0.45">
      <c r="A392" s="5" t="s">
        <v>1514</v>
      </c>
      <c r="B392" s="5" t="s">
        <v>1515</v>
      </c>
      <c r="C392" s="5" t="s">
        <v>1516</v>
      </c>
      <c r="D392" s="5" t="s">
        <v>293</v>
      </c>
      <c r="E392" s="5" t="s">
        <v>11773</v>
      </c>
      <c r="F392" s="5">
        <v>24</v>
      </c>
      <c r="G392" s="5">
        <v>11</v>
      </c>
      <c r="H392" s="5">
        <v>1</v>
      </c>
      <c r="I392" s="5">
        <v>2</v>
      </c>
      <c r="J392" s="5" t="s">
        <v>1517</v>
      </c>
      <c r="K392" s="17">
        <v>9218</v>
      </c>
      <c r="L392" s="6">
        <v>4.8041525483000003</v>
      </c>
      <c r="M392" s="6">
        <v>2.7017051913999999</v>
      </c>
      <c r="N392" s="6">
        <v>6.8970863501000004</v>
      </c>
      <c r="O392" s="6">
        <v>-6.8199951595000003</v>
      </c>
      <c r="P392" s="6">
        <v>95.252451865899999</v>
      </c>
      <c r="Q392" s="6">
        <v>-17.598112477000001</v>
      </c>
      <c r="R392" s="7">
        <v>23.611448076466669</v>
      </c>
      <c r="S392" s="8">
        <v>62.27653668273188</v>
      </c>
      <c r="T392" s="6">
        <v>14.4128498203</v>
      </c>
      <c r="U392" s="6">
        <v>-35.612195889200002</v>
      </c>
      <c r="V392" s="6">
        <v>1533.3499177967001</v>
      </c>
      <c r="W392" s="6">
        <v>-131.40753412199999</v>
      </c>
      <c r="X392" s="7">
        <v>455.44339592850002</v>
      </c>
      <c r="Y392" s="8">
        <v>934.72243961578488</v>
      </c>
      <c r="Z392" s="24">
        <v>1</v>
      </c>
    </row>
    <row r="393" spans="1:26" ht="16.5" x14ac:dyDescent="0.45">
      <c r="A393" s="5" t="s">
        <v>1518</v>
      </c>
      <c r="B393" s="5" t="s">
        <v>1519</v>
      </c>
      <c r="C393" s="5" t="s">
        <v>1520</v>
      </c>
      <c r="D393" s="5" t="s">
        <v>435</v>
      </c>
      <c r="E393" s="5" t="s">
        <v>11765</v>
      </c>
      <c r="F393" s="5">
        <v>16</v>
      </c>
      <c r="G393" s="5">
        <v>9</v>
      </c>
      <c r="H393" s="5">
        <v>1</v>
      </c>
      <c r="I393" s="5">
        <v>3</v>
      </c>
      <c r="J393" s="5" t="s">
        <v>1521</v>
      </c>
      <c r="K393" s="17">
        <v>8109</v>
      </c>
      <c r="L393" s="6">
        <v>33.843821480549998</v>
      </c>
      <c r="M393" s="6">
        <v>2.7903098226999998</v>
      </c>
      <c r="N393" s="6">
        <v>31.163677120199999</v>
      </c>
      <c r="O393" s="6">
        <v>33.612484666599997</v>
      </c>
      <c r="P393" s="6">
        <v>38.260390832900001</v>
      </c>
      <c r="Q393" s="6">
        <v>8.4903886883999995</v>
      </c>
      <c r="R393" s="7">
        <v>26.787754729300001</v>
      </c>
      <c r="S393" s="8">
        <v>16.015491280591196</v>
      </c>
      <c r="T393" s="6">
        <v>25.7597444522</v>
      </c>
      <c r="U393" s="6">
        <v>21.500902032900001</v>
      </c>
      <c r="V393" s="6">
        <v>12.487653269500001</v>
      </c>
      <c r="W393" s="6">
        <v>-9.8923867041999998</v>
      </c>
      <c r="X393" s="7">
        <v>8.0320561994000013</v>
      </c>
      <c r="Y393" s="8">
        <v>16.163969295041525</v>
      </c>
      <c r="Z393" s="24">
        <v>1</v>
      </c>
    </row>
    <row r="394" spans="1:26" ht="16.5" x14ac:dyDescent="0.45">
      <c r="A394" s="5" t="s">
        <v>1522</v>
      </c>
      <c r="B394" s="5" t="s">
        <v>1523</v>
      </c>
      <c r="C394" s="5" t="s">
        <v>1524</v>
      </c>
      <c r="D394" s="5" t="s">
        <v>288</v>
      </c>
      <c r="E394" s="5" t="s">
        <v>11766</v>
      </c>
      <c r="F394" s="5">
        <v>17</v>
      </c>
      <c r="G394" s="5">
        <v>11</v>
      </c>
      <c r="H394" s="5">
        <v>2</v>
      </c>
      <c r="I394" s="5">
        <v>2</v>
      </c>
      <c r="J394" s="5" t="s">
        <v>1525</v>
      </c>
      <c r="K394" s="17">
        <v>7786</v>
      </c>
      <c r="L394" s="6">
        <v>39.842820013100003</v>
      </c>
      <c r="M394" s="6">
        <v>3.9941112313999998</v>
      </c>
      <c r="N394" s="6">
        <v>-1.3251299939000001</v>
      </c>
      <c r="O394" s="6">
        <v>50.4350815508</v>
      </c>
      <c r="P394" s="6">
        <v>-6.4040037216999997</v>
      </c>
      <c r="Q394" s="6">
        <v>-48.622341106699999</v>
      </c>
      <c r="R394" s="7">
        <v>-1.5304210925333332</v>
      </c>
      <c r="S394" s="8">
        <v>49.708219658514572</v>
      </c>
      <c r="T394" s="6">
        <v>31.166519902000001</v>
      </c>
      <c r="U394" s="6">
        <v>52.192969187199999</v>
      </c>
      <c r="V394" s="6">
        <v>-31.098853824500001</v>
      </c>
      <c r="W394" s="6">
        <v>-68.501759573399994</v>
      </c>
      <c r="X394" s="7">
        <v>-15.802548070233334</v>
      </c>
      <c r="Y394" s="8">
        <v>61.78419793883149</v>
      </c>
      <c r="Z394" s="24">
        <v>0</v>
      </c>
    </row>
    <row r="395" spans="1:26" ht="16.5" x14ac:dyDescent="0.45">
      <c r="A395" s="5" t="s">
        <v>1526</v>
      </c>
      <c r="B395" s="5" t="s">
        <v>1527</v>
      </c>
      <c r="C395" s="5" t="s">
        <v>1528</v>
      </c>
      <c r="D395" s="5" t="s">
        <v>363</v>
      </c>
      <c r="E395" s="5" t="s">
        <v>11765</v>
      </c>
      <c r="F395" s="5">
        <v>16</v>
      </c>
      <c r="G395" s="5">
        <v>9</v>
      </c>
      <c r="H395" s="5">
        <v>1</v>
      </c>
      <c r="I395" s="5">
        <v>3</v>
      </c>
      <c r="J395" s="5" t="s">
        <v>1529</v>
      </c>
      <c r="K395" s="17">
        <v>1383</v>
      </c>
      <c r="L395" s="6">
        <v>0.73134051793999999</v>
      </c>
      <c r="M395" s="6">
        <v>11.374131629500001</v>
      </c>
      <c r="N395" s="6">
        <v>-13.3309195634</v>
      </c>
      <c r="O395" s="6">
        <v>-5.9030223528999999</v>
      </c>
      <c r="P395" s="6">
        <v>14.1540524951</v>
      </c>
      <c r="Q395" s="6">
        <v>1.5364036725000001</v>
      </c>
      <c r="R395" s="7">
        <v>3.2624779382333338</v>
      </c>
      <c r="S395" s="8">
        <v>10.139332430820517</v>
      </c>
      <c r="T395" s="6">
        <v>-52.030641223000003</v>
      </c>
      <c r="U395" s="6">
        <v>-15.488809203200001</v>
      </c>
      <c r="V395" s="6">
        <v>50.510629360899998</v>
      </c>
      <c r="W395" s="6">
        <v>-54.902729763899998</v>
      </c>
      <c r="X395" s="7">
        <v>-6.6269698687333332</v>
      </c>
      <c r="Y395" s="8">
        <v>53.262493537065453</v>
      </c>
      <c r="Z395" s="24">
        <v>-1</v>
      </c>
    </row>
    <row r="396" spans="1:26" ht="16.5" x14ac:dyDescent="0.45">
      <c r="A396" s="5" t="s">
        <v>1530</v>
      </c>
      <c r="B396" s="5" t="s">
        <v>1531</v>
      </c>
      <c r="C396" s="5" t="s">
        <v>1532</v>
      </c>
      <c r="D396" s="5" t="s">
        <v>479</v>
      </c>
      <c r="E396" s="5" t="s">
        <v>11765</v>
      </c>
      <c r="F396" s="5">
        <v>16</v>
      </c>
      <c r="G396" s="5">
        <v>9</v>
      </c>
      <c r="H396" s="5">
        <v>1</v>
      </c>
      <c r="I396" s="5">
        <v>3</v>
      </c>
      <c r="J396" s="5" t="s">
        <v>1533</v>
      </c>
      <c r="K396" s="17">
        <v>200</v>
      </c>
      <c r="L396" s="6">
        <v>0.13866013032999999</v>
      </c>
      <c r="M396" s="6">
        <v>-43.932278835300004</v>
      </c>
      <c r="N396" s="6">
        <v>-40.002351000399997</v>
      </c>
      <c r="O396" s="6">
        <v>75.618372101999995</v>
      </c>
      <c r="P396" s="6">
        <v>-33.361560243200003</v>
      </c>
      <c r="Q396" s="6">
        <v>-1.0233767380000001</v>
      </c>
      <c r="R396" s="7">
        <v>13.744478373599996</v>
      </c>
      <c r="S396" s="8">
        <v>55.970738533085303</v>
      </c>
      <c r="T396" s="6">
        <v>77.750927773499996</v>
      </c>
      <c r="U396" s="6">
        <v>155.71738904119999</v>
      </c>
      <c r="V396" s="6">
        <v>-66.786701481500003</v>
      </c>
      <c r="W396" s="6">
        <v>-992.47731664130004</v>
      </c>
      <c r="X396" s="7">
        <v>-301.1822096938667</v>
      </c>
      <c r="Y396" s="8">
        <v>608.92833013576478</v>
      </c>
      <c r="Z396" s="24">
        <v>-1</v>
      </c>
    </row>
    <row r="397" spans="1:26" ht="16.5" x14ac:dyDescent="0.45">
      <c r="A397" s="5" t="s">
        <v>1534</v>
      </c>
      <c r="B397" s="5" t="s">
        <v>1535</v>
      </c>
      <c r="C397" s="5" t="s">
        <v>1536</v>
      </c>
      <c r="D397" s="5" t="s">
        <v>412</v>
      </c>
      <c r="E397" s="5" t="s">
        <v>11760</v>
      </c>
      <c r="F397" s="5">
        <v>11</v>
      </c>
      <c r="G397" s="5">
        <v>3</v>
      </c>
      <c r="H397" s="5">
        <v>3</v>
      </c>
      <c r="I397" s="5">
        <v>2</v>
      </c>
      <c r="J397" s="5" t="s">
        <v>1537</v>
      </c>
      <c r="K397" s="17">
        <v>889</v>
      </c>
      <c r="L397" s="6">
        <v>0.73363395814999999</v>
      </c>
      <c r="M397" s="6">
        <v>0.24606738819999999</v>
      </c>
      <c r="N397" s="6">
        <v>-1.2286072654</v>
      </c>
      <c r="O397" s="6">
        <v>88.000857096100006</v>
      </c>
      <c r="P397" s="6">
        <v>-26.2860085533</v>
      </c>
      <c r="Q397" s="6">
        <v>-17.6247157291</v>
      </c>
      <c r="R397" s="7">
        <v>14.696710937900002</v>
      </c>
      <c r="S397" s="8">
        <v>63.630793499167495</v>
      </c>
      <c r="T397" s="6">
        <v>101.5939035402</v>
      </c>
      <c r="U397" s="6">
        <v>15970.932437387401</v>
      </c>
      <c r="V397" s="6">
        <v>-96.643917952899997</v>
      </c>
      <c r="W397" s="6">
        <v>-1415.3694108203999</v>
      </c>
      <c r="X397" s="7">
        <v>4819.6397028713664</v>
      </c>
      <c r="Y397" s="8">
        <v>9679.7859723000711</v>
      </c>
      <c r="Z397" s="24">
        <v>1</v>
      </c>
    </row>
    <row r="398" spans="1:26" ht="16.5" x14ac:dyDescent="0.45">
      <c r="A398" s="5" t="s">
        <v>1538</v>
      </c>
      <c r="B398" s="5" t="s">
        <v>1539</v>
      </c>
      <c r="C398" s="5" t="s">
        <v>1540</v>
      </c>
      <c r="D398" s="5" t="s">
        <v>288</v>
      </c>
      <c r="E398" s="5" t="s">
        <v>11766</v>
      </c>
      <c r="F398" s="5">
        <v>17</v>
      </c>
      <c r="G398" s="5">
        <v>11</v>
      </c>
      <c r="H398" s="5">
        <v>2</v>
      </c>
      <c r="I398" s="5">
        <v>2</v>
      </c>
      <c r="J398" s="5" t="s">
        <v>1541</v>
      </c>
      <c r="K398" s="17">
        <v>5039</v>
      </c>
      <c r="L398" s="6">
        <v>6.7412813694000002</v>
      </c>
      <c r="M398" s="6">
        <v>0.49058711059999999</v>
      </c>
      <c r="N398" s="6">
        <v>10.9020465944</v>
      </c>
      <c r="O398" s="6">
        <v>-34.617826077899998</v>
      </c>
      <c r="P398" s="6">
        <v>4.0620257319000004</v>
      </c>
      <c r="Q398" s="6">
        <v>15.033876492899999</v>
      </c>
      <c r="R398" s="7">
        <v>-5.1739746176999999</v>
      </c>
      <c r="S398" s="8">
        <v>26.082574046442488</v>
      </c>
      <c r="T398" s="6">
        <v>-9.5687152281000003</v>
      </c>
      <c r="U398" s="6">
        <v>-28.871013256200001</v>
      </c>
      <c r="V398" s="6">
        <v>-1033.2277946037</v>
      </c>
      <c r="W398" s="6">
        <v>144.78963048950001</v>
      </c>
      <c r="X398" s="7">
        <v>-305.76972579013335</v>
      </c>
      <c r="Y398" s="8">
        <v>635.95277828468954</v>
      </c>
      <c r="Z398" s="24">
        <v>0</v>
      </c>
    </row>
    <row r="399" spans="1:26" ht="16.5" x14ac:dyDescent="0.45">
      <c r="A399" s="5" t="s">
        <v>1542</v>
      </c>
      <c r="B399" s="5" t="s">
        <v>1543</v>
      </c>
      <c r="C399" s="5" t="s">
        <v>1544</v>
      </c>
      <c r="D399" s="5" t="s">
        <v>268</v>
      </c>
      <c r="E399" s="5" t="s">
        <v>11772</v>
      </c>
      <c r="F399" s="5">
        <v>23</v>
      </c>
      <c r="G399" s="5">
        <v>1</v>
      </c>
      <c r="H399" s="5">
        <v>2</v>
      </c>
      <c r="I399" s="5">
        <v>3</v>
      </c>
      <c r="J399" s="5" t="s">
        <v>1545</v>
      </c>
      <c r="K399" s="17">
        <v>2816</v>
      </c>
      <c r="L399" s="6">
        <v>11.50050844574</v>
      </c>
      <c r="M399" s="6">
        <v>29.2726233108</v>
      </c>
      <c r="N399" s="6">
        <v>-9.3129239224999996</v>
      </c>
      <c r="O399" s="6">
        <v>21.282385590299999</v>
      </c>
      <c r="P399" s="6">
        <v>-36.194087029499997</v>
      </c>
      <c r="Q399" s="6">
        <v>-22.6096249382</v>
      </c>
      <c r="R399" s="7">
        <v>-12.507108792466667</v>
      </c>
      <c r="S399" s="8">
        <v>30.040503500436813</v>
      </c>
      <c r="T399" s="6">
        <v>4.7392921833999999</v>
      </c>
      <c r="U399" s="6">
        <v>9.7559989896000001</v>
      </c>
      <c r="V399" s="6">
        <v>-19.3455460166</v>
      </c>
      <c r="W399" s="6">
        <v>-33.287795782400003</v>
      </c>
      <c r="X399" s="7">
        <v>-14.292447603133335</v>
      </c>
      <c r="Y399" s="8">
        <v>21.962295412266183</v>
      </c>
      <c r="Z399" s="24">
        <v>0</v>
      </c>
    </row>
    <row r="400" spans="1:26" ht="16.5" x14ac:dyDescent="0.45">
      <c r="A400" s="5" t="s">
        <v>1546</v>
      </c>
      <c r="B400" s="5" t="s">
        <v>1547</v>
      </c>
      <c r="C400" s="5" t="s">
        <v>1548</v>
      </c>
      <c r="D400" s="5" t="s">
        <v>33</v>
      </c>
      <c r="E400" s="5" t="s">
        <v>11780</v>
      </c>
      <c r="F400" s="5">
        <v>31</v>
      </c>
      <c r="G400" s="5">
        <v>4</v>
      </c>
      <c r="H400" s="5">
        <v>2</v>
      </c>
      <c r="I400" s="5">
        <v>2</v>
      </c>
      <c r="J400" s="5" t="s">
        <v>1549</v>
      </c>
      <c r="K400" s="17">
        <v>17765</v>
      </c>
      <c r="L400" s="6">
        <v>69.151432692450001</v>
      </c>
      <c r="M400" s="6">
        <v>2.5365586054000002</v>
      </c>
      <c r="N400" s="6">
        <v>5.1306529184</v>
      </c>
      <c r="O400" s="6">
        <v>16.138383301699999</v>
      </c>
      <c r="P400" s="6">
        <v>67.645409198799996</v>
      </c>
      <c r="Q400" s="6">
        <v>-11.16080665</v>
      </c>
      <c r="R400" s="7">
        <v>24.207661950166667</v>
      </c>
      <c r="S400" s="8">
        <v>40.017994171770574</v>
      </c>
      <c r="T400" s="6">
        <v>-47.347163541800001</v>
      </c>
      <c r="U400" s="6">
        <v>42.471352324100003</v>
      </c>
      <c r="V400" s="6">
        <v>245.33545950449999</v>
      </c>
      <c r="W400" s="6">
        <v>-82.0706335916</v>
      </c>
      <c r="X400" s="7">
        <v>68.578726079000006</v>
      </c>
      <c r="Y400" s="8">
        <v>165.25702306527415</v>
      </c>
      <c r="Z400" s="24">
        <v>1</v>
      </c>
    </row>
    <row r="401" spans="1:26" ht="16.5" x14ac:dyDescent="0.45">
      <c r="A401" s="5" t="s">
        <v>1550</v>
      </c>
      <c r="B401" s="5" t="s">
        <v>1551</v>
      </c>
      <c r="C401" s="5" t="s">
        <v>1552</v>
      </c>
      <c r="D401" s="5" t="s">
        <v>514</v>
      </c>
      <c r="E401" s="5" t="s">
        <v>11768</v>
      </c>
      <c r="F401" s="5">
        <v>19</v>
      </c>
      <c r="G401" s="5">
        <v>4</v>
      </c>
      <c r="H401" s="5">
        <v>2</v>
      </c>
      <c r="I401" s="5">
        <v>2</v>
      </c>
      <c r="J401" s="5" t="s">
        <v>1553</v>
      </c>
      <c r="K401" s="17">
        <v>15482</v>
      </c>
      <c r="L401" s="6">
        <v>42.887232439679998</v>
      </c>
      <c r="M401" s="6">
        <v>2.5860694745999999</v>
      </c>
      <c r="N401" s="6">
        <v>8.2927189835000004</v>
      </c>
      <c r="O401" s="6">
        <v>4.4489825730000003</v>
      </c>
      <c r="P401" s="6">
        <v>20.200893083299999</v>
      </c>
      <c r="Q401" s="6">
        <v>-3.4292938202999999</v>
      </c>
      <c r="R401" s="7">
        <v>7.0735272786666661</v>
      </c>
      <c r="S401" s="8">
        <v>12.031733435328402</v>
      </c>
      <c r="T401" s="6">
        <v>-1.5820269513</v>
      </c>
      <c r="U401" s="6">
        <v>-22.574908004000001</v>
      </c>
      <c r="V401" s="6">
        <v>253.815050227</v>
      </c>
      <c r="W401" s="6">
        <v>-48.320715267200001</v>
      </c>
      <c r="X401" s="7">
        <v>60.973142318599997</v>
      </c>
      <c r="Y401" s="8">
        <v>167.50138128452053</v>
      </c>
      <c r="Z401" s="24">
        <v>1</v>
      </c>
    </row>
    <row r="402" spans="1:26" ht="16.5" x14ac:dyDescent="0.45">
      <c r="A402" s="5" t="s">
        <v>1554</v>
      </c>
      <c r="B402" s="5" t="s">
        <v>1555</v>
      </c>
      <c r="C402" s="5" t="s">
        <v>1556</v>
      </c>
      <c r="D402" s="5" t="s">
        <v>120</v>
      </c>
      <c r="E402" s="5" t="s">
        <v>11752</v>
      </c>
      <c r="F402" s="5">
        <v>2</v>
      </c>
      <c r="G402" s="5">
        <v>2</v>
      </c>
      <c r="H402" s="5">
        <v>0</v>
      </c>
      <c r="I402" s="5">
        <v>3</v>
      </c>
      <c r="J402" s="5" t="s">
        <v>1557</v>
      </c>
      <c r="K402" s="17">
        <v>42974</v>
      </c>
      <c r="L402" s="6">
        <v>71.830786061080005</v>
      </c>
      <c r="M402" s="6">
        <v>6.4353560269000001</v>
      </c>
      <c r="N402" s="6">
        <v>79.083920827</v>
      </c>
      <c r="O402" s="6">
        <v>9.4250148396999993</v>
      </c>
      <c r="P402" s="6">
        <v>0.77563746990000004</v>
      </c>
      <c r="Q402" s="6">
        <v>-25.469093554200001</v>
      </c>
      <c r="R402" s="7">
        <v>-5.0894804148666672</v>
      </c>
      <c r="S402" s="8">
        <v>18.171389765314263</v>
      </c>
      <c r="T402" s="6">
        <v>99.890381056600006</v>
      </c>
      <c r="U402" s="6">
        <v>68.825383043499997</v>
      </c>
      <c r="V402" s="6">
        <v>-142.3580371948</v>
      </c>
      <c r="W402" s="6">
        <v>-191.31616344439999</v>
      </c>
      <c r="X402" s="7">
        <v>-88.282939198566666</v>
      </c>
      <c r="Y402" s="8">
        <v>138.24432436724388</v>
      </c>
      <c r="Z402" s="24">
        <v>0</v>
      </c>
    </row>
    <row r="403" spans="1:26" ht="16.5" x14ac:dyDescent="0.45">
      <c r="A403" s="5" t="s">
        <v>1558</v>
      </c>
      <c r="B403" s="5" t="s">
        <v>1559</v>
      </c>
      <c r="C403" s="5" t="s">
        <v>1560</v>
      </c>
      <c r="D403" s="5" t="s">
        <v>567</v>
      </c>
      <c r="E403" s="5" t="s">
        <v>11768</v>
      </c>
      <c r="F403" s="5">
        <v>19</v>
      </c>
      <c r="G403" s="5">
        <v>4</v>
      </c>
      <c r="H403" s="5">
        <v>2</v>
      </c>
      <c r="I403" s="5">
        <v>2</v>
      </c>
      <c r="J403" s="5" t="s">
        <v>1561</v>
      </c>
      <c r="K403" s="17">
        <v>1158</v>
      </c>
      <c r="L403" s="6">
        <v>0.6010687227</v>
      </c>
      <c r="M403" s="6">
        <v>6.9777786393000003</v>
      </c>
      <c r="N403" s="6">
        <v>-45.130875106300003</v>
      </c>
      <c r="O403" s="6">
        <v>12.539917044999999</v>
      </c>
      <c r="P403" s="6">
        <v>17.487251379500002</v>
      </c>
      <c r="Q403" s="6">
        <v>24.094129227100002</v>
      </c>
      <c r="R403" s="7">
        <v>18.040432550533335</v>
      </c>
      <c r="S403" s="8">
        <v>5.796935556243171</v>
      </c>
      <c r="T403" s="6">
        <v>38.680228645500002</v>
      </c>
      <c r="U403" s="6">
        <v>17.628232353600001</v>
      </c>
      <c r="V403" s="6">
        <v>80.309160126099997</v>
      </c>
      <c r="W403" s="6">
        <v>110.96666361290001</v>
      </c>
      <c r="X403" s="7">
        <v>69.634685364199996</v>
      </c>
      <c r="Y403" s="8">
        <v>47.575981293806201</v>
      </c>
      <c r="Z403" s="24">
        <v>1</v>
      </c>
    </row>
    <row r="404" spans="1:26" ht="16.5" x14ac:dyDescent="0.45">
      <c r="A404" s="5" t="s">
        <v>1562</v>
      </c>
      <c r="B404" s="5" t="s">
        <v>1563</v>
      </c>
      <c r="C404" s="5" t="s">
        <v>1564</v>
      </c>
      <c r="D404" s="5" t="s">
        <v>259</v>
      </c>
      <c r="E404" s="5" t="s">
        <v>11765</v>
      </c>
      <c r="F404" s="5">
        <v>16</v>
      </c>
      <c r="G404" s="5">
        <v>9</v>
      </c>
      <c r="H404" s="5">
        <v>1</v>
      </c>
      <c r="I404" s="5">
        <v>3</v>
      </c>
      <c r="J404" s="5" t="s">
        <v>1565</v>
      </c>
      <c r="K404" s="17">
        <v>12118</v>
      </c>
      <c r="L404" s="6">
        <v>35.445698216149999</v>
      </c>
      <c r="M404" s="6">
        <v>8.2531951749000001</v>
      </c>
      <c r="N404" s="6">
        <v>15.596208815700001</v>
      </c>
      <c r="O404" s="6">
        <v>-4.9727880818000001</v>
      </c>
      <c r="P404" s="6">
        <v>2.6133092014999999</v>
      </c>
      <c r="Q404" s="6">
        <v>9.1174341334999998</v>
      </c>
      <c r="R404" s="7">
        <v>2.2526517510666664</v>
      </c>
      <c r="S404" s="8">
        <v>7.052031329095767</v>
      </c>
      <c r="T404" s="6">
        <v>22.137598951600001</v>
      </c>
      <c r="U404" s="6">
        <v>-0.53620295529999995</v>
      </c>
      <c r="V404" s="6">
        <v>-19.6269633042</v>
      </c>
      <c r="W404" s="6">
        <v>8.2953843020000004</v>
      </c>
      <c r="X404" s="7">
        <v>-3.955927319166666</v>
      </c>
      <c r="Y404" s="8">
        <v>14.271834500301045</v>
      </c>
      <c r="Z404" s="24">
        <v>-1</v>
      </c>
    </row>
    <row r="405" spans="1:26" ht="16.5" x14ac:dyDescent="0.45">
      <c r="A405" s="5" t="s">
        <v>1566</v>
      </c>
      <c r="B405" s="5" t="s">
        <v>1567</v>
      </c>
      <c r="C405" s="5" t="s">
        <v>1568</v>
      </c>
      <c r="D405" s="5" t="s">
        <v>509</v>
      </c>
      <c r="E405" s="5" t="s">
        <v>11752</v>
      </c>
      <c r="F405" s="5">
        <v>2</v>
      </c>
      <c r="G405" s="5">
        <v>2</v>
      </c>
      <c r="H405" s="5">
        <v>0</v>
      </c>
      <c r="I405" s="5">
        <v>3</v>
      </c>
      <c r="J405" s="5" t="s">
        <v>1569</v>
      </c>
      <c r="K405" s="17">
        <v>123</v>
      </c>
      <c r="L405" s="6">
        <v>1.2161109756199999</v>
      </c>
      <c r="M405" s="6">
        <v>15.6121616609</v>
      </c>
      <c r="N405" s="6">
        <v>-46.887162048</v>
      </c>
      <c r="O405" s="6">
        <v>-32.594113404700003</v>
      </c>
      <c r="P405" s="6">
        <v>210.06212687140001</v>
      </c>
      <c r="Q405" s="6">
        <v>-2.9657959318999998</v>
      </c>
      <c r="R405" s="7">
        <v>58.167405844933334</v>
      </c>
      <c r="S405" s="8">
        <v>132.37622145177116</v>
      </c>
      <c r="T405" s="6">
        <v>95.684803209400002</v>
      </c>
      <c r="U405" s="6">
        <v>-49.780374895000001</v>
      </c>
      <c r="V405" s="6">
        <v>112.6940061752</v>
      </c>
      <c r="W405" s="6">
        <v>-52.709186893599998</v>
      </c>
      <c r="X405" s="7">
        <v>3.4014814622000009</v>
      </c>
      <c r="Y405" s="8">
        <v>94.66143065439627</v>
      </c>
      <c r="Z405" s="24">
        <v>1</v>
      </c>
    </row>
    <row r="406" spans="1:26" ht="16.5" x14ac:dyDescent="0.45">
      <c r="A406" s="5" t="s">
        <v>1570</v>
      </c>
      <c r="B406" s="5" t="s">
        <v>1571</v>
      </c>
      <c r="C406" s="5" t="s">
        <v>1572</v>
      </c>
      <c r="D406" s="5" t="s">
        <v>363</v>
      </c>
      <c r="E406" s="5" t="s">
        <v>11764</v>
      </c>
      <c r="F406" s="5">
        <v>15</v>
      </c>
      <c r="G406" s="5">
        <v>8</v>
      </c>
      <c r="H406" s="5">
        <v>2</v>
      </c>
      <c r="I406" s="5">
        <v>3</v>
      </c>
      <c r="J406" s="5" t="s">
        <v>1573</v>
      </c>
      <c r="K406" s="17">
        <v>3109</v>
      </c>
      <c r="L406" s="6">
        <v>7.3661073804599999</v>
      </c>
      <c r="M406" s="6">
        <v>8.0267734889</v>
      </c>
      <c r="N406" s="6">
        <v>12.244806260000001</v>
      </c>
      <c r="O406" s="6">
        <v>-22.317789312199999</v>
      </c>
      <c r="P406" s="6">
        <v>20.752137892499999</v>
      </c>
      <c r="Q406" s="6">
        <v>20.535653847999999</v>
      </c>
      <c r="R406" s="7">
        <v>6.3233341427666661</v>
      </c>
      <c r="S406" s="8">
        <v>24.804176682715394</v>
      </c>
      <c r="T406" s="6">
        <v>174.19422358080001</v>
      </c>
      <c r="U406" s="6">
        <v>-39.872528273500002</v>
      </c>
      <c r="V406" s="6">
        <v>-103.2923707743</v>
      </c>
      <c r="W406" s="6">
        <v>462.12718573230001</v>
      </c>
      <c r="X406" s="7">
        <v>106.32076222816666</v>
      </c>
      <c r="Y406" s="8">
        <v>309.76471290450206</v>
      </c>
      <c r="Z406" s="24">
        <v>1</v>
      </c>
    </row>
    <row r="407" spans="1:26" ht="16.5" x14ac:dyDescent="0.45">
      <c r="A407" s="5" t="s">
        <v>1574</v>
      </c>
      <c r="B407" s="5" t="s">
        <v>1575</v>
      </c>
      <c r="C407" s="5" t="s">
        <v>1576</v>
      </c>
      <c r="D407" s="5" t="s">
        <v>259</v>
      </c>
      <c r="E407" s="5" t="s">
        <v>11754</v>
      </c>
      <c r="F407" s="5">
        <v>4</v>
      </c>
      <c r="G407" s="5">
        <v>8</v>
      </c>
      <c r="H407" s="5">
        <v>2</v>
      </c>
      <c r="I407" s="5">
        <v>3</v>
      </c>
      <c r="J407" s="5" t="s">
        <v>1577</v>
      </c>
      <c r="K407" s="17">
        <v>7146</v>
      </c>
      <c r="L407" s="6">
        <v>12.695858666399999</v>
      </c>
      <c r="M407" s="6">
        <v>10.9607880963</v>
      </c>
      <c r="N407" s="6">
        <v>-2.6746557180999999</v>
      </c>
      <c r="O407" s="6">
        <v>12.8874025144</v>
      </c>
      <c r="P407" s="6">
        <v>-17.572447840900001</v>
      </c>
      <c r="Q407" s="6">
        <v>3.2841037430000002</v>
      </c>
      <c r="R407" s="7">
        <v>-0.4669805278333336</v>
      </c>
      <c r="S407" s="8">
        <v>15.572526956855373</v>
      </c>
      <c r="T407" s="6">
        <v>2.4582155050000001</v>
      </c>
      <c r="U407" s="6">
        <v>2.7490241032</v>
      </c>
      <c r="V407" s="6">
        <v>-46.264259938599999</v>
      </c>
      <c r="W407" s="6">
        <v>-42.530924822599999</v>
      </c>
      <c r="X407" s="7">
        <v>-28.682053552666662</v>
      </c>
      <c r="Y407" s="8">
        <v>27.284041667775888</v>
      </c>
      <c r="Z407" s="24">
        <v>0</v>
      </c>
    </row>
    <row r="408" spans="1:26" ht="16.5" x14ac:dyDescent="0.45">
      <c r="A408" s="5" t="s">
        <v>1578</v>
      </c>
      <c r="B408" s="5" t="s">
        <v>1579</v>
      </c>
      <c r="C408" s="5" t="s">
        <v>1580</v>
      </c>
      <c r="D408" s="5" t="s">
        <v>306</v>
      </c>
      <c r="E408" s="5" t="s">
        <v>11767</v>
      </c>
      <c r="F408" s="5">
        <v>18</v>
      </c>
      <c r="G408" s="5">
        <v>4</v>
      </c>
      <c r="H408" s="5">
        <v>2</v>
      </c>
      <c r="I408" s="5">
        <v>2</v>
      </c>
      <c r="J408" s="5" t="s">
        <v>1581</v>
      </c>
      <c r="K408" s="17">
        <v>2138</v>
      </c>
      <c r="L408" s="6">
        <v>1.8869419511800001</v>
      </c>
      <c r="M408" s="6">
        <v>28.460363131200001</v>
      </c>
      <c r="N408" s="6">
        <v>-19.131275054700001</v>
      </c>
      <c r="O408" s="6">
        <v>-23.633681592599999</v>
      </c>
      <c r="P408" s="6">
        <v>37.241407072100003</v>
      </c>
      <c r="Q408" s="6">
        <v>26.5034760516</v>
      </c>
      <c r="R408" s="7">
        <v>13.37040051036667</v>
      </c>
      <c r="S408" s="8">
        <v>32.493112498844695</v>
      </c>
      <c r="T408" s="6">
        <v>-19.538387375399999</v>
      </c>
      <c r="U408" s="6">
        <v>-81.684441484700002</v>
      </c>
      <c r="V408" s="6">
        <v>192.86116370619999</v>
      </c>
      <c r="W408" s="6">
        <v>90.6355622313</v>
      </c>
      <c r="X408" s="7">
        <v>67.270761484266657</v>
      </c>
      <c r="Y408" s="8">
        <v>138.75610893892497</v>
      </c>
      <c r="Z408" s="24">
        <v>1</v>
      </c>
    </row>
    <row r="409" spans="1:26" ht="16.5" x14ac:dyDescent="0.45">
      <c r="A409" s="5" t="s">
        <v>1582</v>
      </c>
      <c r="B409" s="5" t="s">
        <v>1583</v>
      </c>
      <c r="C409" s="5" t="s">
        <v>1584</v>
      </c>
      <c r="D409" s="5" t="s">
        <v>33</v>
      </c>
      <c r="E409" s="5" t="s">
        <v>11768</v>
      </c>
      <c r="F409" s="5">
        <v>19</v>
      </c>
      <c r="G409" s="5">
        <v>4</v>
      </c>
      <c r="H409" s="5">
        <v>2</v>
      </c>
      <c r="I409" s="5">
        <v>2</v>
      </c>
      <c r="J409" s="5" t="s">
        <v>280</v>
      </c>
      <c r="K409" s="17">
        <v>5565</v>
      </c>
      <c r="L409" s="6">
        <v>4.7802169003600001</v>
      </c>
      <c r="M409" s="6">
        <v>4.2182400588000002</v>
      </c>
      <c r="N409" s="6">
        <v>-5.4187672228999997</v>
      </c>
      <c r="O409" s="6">
        <v>4.1615997675000003</v>
      </c>
      <c r="P409" s="6">
        <v>27.071326795499999</v>
      </c>
      <c r="Q409" s="6">
        <v>17.052654559200001</v>
      </c>
      <c r="R409" s="7">
        <v>16.0951937074</v>
      </c>
      <c r="S409" s="8">
        <v>11.484835505413896</v>
      </c>
      <c r="T409" s="6">
        <v>160.82626923070001</v>
      </c>
      <c r="U409" s="6">
        <v>-22.911038721200001</v>
      </c>
      <c r="V409" s="6">
        <v>68.667870404300004</v>
      </c>
      <c r="W409" s="6">
        <v>11.5102311339</v>
      </c>
      <c r="X409" s="7">
        <v>19.089020939000001</v>
      </c>
      <c r="Y409" s="8">
        <v>46.257460915365463</v>
      </c>
      <c r="Z409" s="24">
        <v>1</v>
      </c>
    </row>
    <row r="410" spans="1:26" ht="16.5" x14ac:dyDescent="0.45">
      <c r="A410" s="5" t="s">
        <v>1585</v>
      </c>
      <c r="B410" s="5" t="s">
        <v>1586</v>
      </c>
      <c r="C410" s="5" t="s">
        <v>1587</v>
      </c>
      <c r="D410" s="5" t="s">
        <v>33</v>
      </c>
      <c r="E410" s="5" t="s">
        <v>11768</v>
      </c>
      <c r="F410" s="5">
        <v>19</v>
      </c>
      <c r="G410" s="5">
        <v>4</v>
      </c>
      <c r="H410" s="5">
        <v>2</v>
      </c>
      <c r="I410" s="5">
        <v>2</v>
      </c>
      <c r="J410" s="5" t="s">
        <v>1588</v>
      </c>
      <c r="K410" s="17">
        <v>5117</v>
      </c>
      <c r="L410" s="6">
        <v>4.0345115605300004</v>
      </c>
      <c r="M410" s="6">
        <v>6.0762393578999996</v>
      </c>
      <c r="N410" s="6">
        <v>-3.1223097963000002</v>
      </c>
      <c r="O410" s="6">
        <v>15.307840647700001</v>
      </c>
      <c r="P410" s="6">
        <v>53.602701043899998</v>
      </c>
      <c r="Q410" s="6">
        <v>35.965983204399997</v>
      </c>
      <c r="R410" s="7">
        <v>34.958841632000002</v>
      </c>
      <c r="S410" s="8">
        <v>19.16728550946257</v>
      </c>
      <c r="T410" s="6">
        <v>-17.6860539505</v>
      </c>
      <c r="U410" s="6">
        <v>-36.078704976499999</v>
      </c>
      <c r="V410" s="6">
        <v>204.4579300417</v>
      </c>
      <c r="W410" s="6">
        <v>110.9499704286</v>
      </c>
      <c r="X410" s="7">
        <v>93.109731831266672</v>
      </c>
      <c r="Y410" s="8">
        <v>121.2566442772396</v>
      </c>
      <c r="Z410" s="24">
        <v>1</v>
      </c>
    </row>
    <row r="411" spans="1:26" ht="16.5" x14ac:dyDescent="0.45">
      <c r="A411" s="5" t="s">
        <v>1589</v>
      </c>
      <c r="B411" s="5" t="s">
        <v>1590</v>
      </c>
      <c r="C411" s="5" t="s">
        <v>1591</v>
      </c>
      <c r="D411" s="5" t="s">
        <v>363</v>
      </c>
      <c r="E411" s="5" t="s">
        <v>11769</v>
      </c>
      <c r="F411" s="5">
        <v>20</v>
      </c>
      <c r="G411" s="5">
        <v>7</v>
      </c>
      <c r="H411" s="5">
        <v>4</v>
      </c>
      <c r="I411" s="5">
        <v>3</v>
      </c>
      <c r="J411" s="5" t="s">
        <v>1592</v>
      </c>
      <c r="K411" s="17">
        <v>902</v>
      </c>
      <c r="L411" s="6">
        <v>0.82462314035999995</v>
      </c>
      <c r="M411" s="6">
        <v>-73.574635160599996</v>
      </c>
      <c r="N411" s="6">
        <v>-8.4592710128000004</v>
      </c>
      <c r="O411" s="6">
        <v>6.0464307973000002</v>
      </c>
      <c r="P411" s="6">
        <v>-17.782240283699998</v>
      </c>
      <c r="Q411" s="6">
        <v>-28.325096907799999</v>
      </c>
      <c r="R411" s="7">
        <v>-13.353635464733332</v>
      </c>
      <c r="S411" s="8">
        <v>17.608517390102591</v>
      </c>
      <c r="T411" s="6">
        <v>73.878543926800006</v>
      </c>
      <c r="U411" s="6">
        <v>118.2655494235</v>
      </c>
      <c r="V411" s="6">
        <v>-525.08436821359999</v>
      </c>
      <c r="W411" s="6">
        <v>-9.8373329646999998</v>
      </c>
      <c r="X411" s="7">
        <v>-138.88538391826665</v>
      </c>
      <c r="Y411" s="8">
        <v>340.53609019030802</v>
      </c>
      <c r="Z411" s="24">
        <v>0</v>
      </c>
    </row>
    <row r="412" spans="1:26" ht="16.5" x14ac:dyDescent="0.45">
      <c r="A412" s="5" t="s">
        <v>1593</v>
      </c>
      <c r="B412" s="5" t="s">
        <v>1594</v>
      </c>
      <c r="C412" s="5" t="s">
        <v>1595</v>
      </c>
      <c r="D412" s="5" t="s">
        <v>272</v>
      </c>
      <c r="E412" s="5" t="s">
        <v>11761</v>
      </c>
      <c r="F412" s="5">
        <v>12</v>
      </c>
      <c r="G412" s="5">
        <v>6</v>
      </c>
      <c r="H412" s="5">
        <v>2</v>
      </c>
      <c r="I412" s="5">
        <v>1</v>
      </c>
      <c r="J412" s="5" t="s">
        <v>255</v>
      </c>
      <c r="K412" s="17">
        <v>67</v>
      </c>
      <c r="L412" s="6">
        <v>0.21318882611000001</v>
      </c>
      <c r="M412" s="6">
        <v>2.375074047</v>
      </c>
      <c r="N412" s="6">
        <v>-65.980665142899994</v>
      </c>
      <c r="O412" s="6">
        <v>-89.227358661799997</v>
      </c>
      <c r="P412" s="6">
        <v>659.6059361248</v>
      </c>
      <c r="Q412" s="6">
        <v>237.7931225049</v>
      </c>
      <c r="R412" s="7">
        <v>269.39056665596667</v>
      </c>
      <c r="S412" s="8">
        <v>375.41526967199746</v>
      </c>
      <c r="T412" s="6">
        <v>101.09414832109999</v>
      </c>
      <c r="U412" s="6">
        <v>-5367.7053956125001</v>
      </c>
      <c r="V412" s="6">
        <v>59.9306872059</v>
      </c>
      <c r="W412" s="6">
        <v>124.4065386261</v>
      </c>
      <c r="X412" s="7">
        <v>-1727.7893899268336</v>
      </c>
      <c r="Y412" s="8">
        <v>3152.4245716890855</v>
      </c>
      <c r="Z412" s="24">
        <v>-1</v>
      </c>
    </row>
    <row r="413" spans="1:26" ht="16.5" x14ac:dyDescent="0.45">
      <c r="A413" s="5" t="s">
        <v>1596</v>
      </c>
      <c r="B413" s="5" t="s">
        <v>1597</v>
      </c>
      <c r="C413" s="5" t="s">
        <v>1598</v>
      </c>
      <c r="D413" s="5" t="s">
        <v>240</v>
      </c>
      <c r="E413" s="5" t="s">
        <v>11773</v>
      </c>
      <c r="F413" s="5">
        <v>24</v>
      </c>
      <c r="G413" s="5">
        <v>11</v>
      </c>
      <c r="H413" s="5">
        <v>1</v>
      </c>
      <c r="I413" s="5">
        <v>2</v>
      </c>
      <c r="J413" s="5" t="s">
        <v>1599</v>
      </c>
      <c r="K413" s="17">
        <v>3414</v>
      </c>
      <c r="L413" s="6">
        <v>2.8483051554299998</v>
      </c>
      <c r="M413" s="6">
        <v>2.4151675729000002</v>
      </c>
      <c r="N413" s="6">
        <v>0.90205041929999996</v>
      </c>
      <c r="O413" s="6">
        <v>-19.2711825393</v>
      </c>
      <c r="P413" s="6">
        <v>6.8650205766000001</v>
      </c>
      <c r="Q413" s="6">
        <v>7.2381229689</v>
      </c>
      <c r="R413" s="7">
        <v>-1.7226796646000002</v>
      </c>
      <c r="S413" s="8">
        <v>15.198594218094666</v>
      </c>
      <c r="T413" s="6">
        <v>-43.116224593799998</v>
      </c>
      <c r="U413" s="6">
        <v>45.259916659600002</v>
      </c>
      <c r="V413" s="6">
        <v>61.288478122199997</v>
      </c>
      <c r="W413" s="6">
        <v>12.1664354565</v>
      </c>
      <c r="X413" s="7">
        <v>39.571610079433334</v>
      </c>
      <c r="Y413" s="8">
        <v>25.050177498875897</v>
      </c>
      <c r="Z413" s="24">
        <v>-1</v>
      </c>
    </row>
    <row r="414" spans="1:26" ht="16.5" x14ac:dyDescent="0.45">
      <c r="A414" s="5" t="s">
        <v>1600</v>
      </c>
      <c r="B414" s="5" t="s">
        <v>1601</v>
      </c>
      <c r="C414" s="5" t="s">
        <v>1602</v>
      </c>
      <c r="D414" s="5" t="s">
        <v>376</v>
      </c>
      <c r="E414" s="5" t="s">
        <v>11768</v>
      </c>
      <c r="F414" s="5">
        <v>19</v>
      </c>
      <c r="G414" s="5">
        <v>4</v>
      </c>
      <c r="H414" s="5">
        <v>2</v>
      </c>
      <c r="I414" s="5">
        <v>2</v>
      </c>
      <c r="J414" s="5" t="s">
        <v>1603</v>
      </c>
      <c r="K414" s="17">
        <v>1528</v>
      </c>
      <c r="L414" s="6">
        <v>5.14895065326</v>
      </c>
      <c r="M414" s="6">
        <v>18.556235666100001</v>
      </c>
      <c r="N414" s="6">
        <v>6.6866481245999996</v>
      </c>
      <c r="O414" s="6">
        <v>53.542010233600003</v>
      </c>
      <c r="P414" s="6">
        <v>14.3494798719</v>
      </c>
      <c r="Q414" s="6">
        <v>-7.2863058453000003</v>
      </c>
      <c r="R414" s="7">
        <v>20.201728086733333</v>
      </c>
      <c r="S414" s="8">
        <v>30.83354692740776</v>
      </c>
      <c r="T414" s="6">
        <v>24.019478549900001</v>
      </c>
      <c r="U414" s="6">
        <v>42.981385669300003</v>
      </c>
      <c r="V414" s="6">
        <v>4.0693108995999996</v>
      </c>
      <c r="W414" s="6">
        <v>-12.482180955500001</v>
      </c>
      <c r="X414" s="7">
        <v>11.5228385378</v>
      </c>
      <c r="Y414" s="8">
        <v>28.473112077466446</v>
      </c>
      <c r="Z414" s="24">
        <v>1</v>
      </c>
    </row>
    <row r="415" spans="1:26" ht="16.5" x14ac:dyDescent="0.45">
      <c r="A415" s="5" t="s">
        <v>1604</v>
      </c>
      <c r="B415" s="5" t="s">
        <v>1605</v>
      </c>
      <c r="C415" s="5" t="s">
        <v>1606</v>
      </c>
      <c r="D415" s="5" t="s">
        <v>240</v>
      </c>
      <c r="E415" s="5" t="s">
        <v>11756</v>
      </c>
      <c r="F415" s="5">
        <v>6</v>
      </c>
      <c r="G415" s="5">
        <v>11</v>
      </c>
      <c r="H415" s="5">
        <v>2</v>
      </c>
      <c r="I415" s="5">
        <v>2</v>
      </c>
      <c r="J415" s="5" t="s">
        <v>1607</v>
      </c>
      <c r="K415" s="17">
        <v>864</v>
      </c>
      <c r="L415" s="6">
        <v>1.67213150628</v>
      </c>
      <c r="M415" s="6">
        <v>18.515192402499999</v>
      </c>
      <c r="N415" s="6">
        <v>-3.4172059945000002</v>
      </c>
      <c r="O415" s="6">
        <v>23.907200394699998</v>
      </c>
      <c r="P415" s="6">
        <v>-9.7601029803999992</v>
      </c>
      <c r="Q415" s="6">
        <v>-69.326446448400006</v>
      </c>
      <c r="R415" s="7">
        <v>-18.393116344700001</v>
      </c>
      <c r="S415" s="8">
        <v>47.212550404814081</v>
      </c>
      <c r="T415" s="6">
        <v>132.16204010749999</v>
      </c>
      <c r="U415" s="6">
        <v>66.465900068500005</v>
      </c>
      <c r="V415" s="6">
        <v>-25.9325614959</v>
      </c>
      <c r="W415" s="6">
        <v>-417.6259774307</v>
      </c>
      <c r="X415" s="7">
        <v>-125.69754628603334</v>
      </c>
      <c r="Y415" s="8">
        <v>257.00394084100492</v>
      </c>
      <c r="Z415" s="24">
        <v>0</v>
      </c>
    </row>
    <row r="416" spans="1:26" ht="16.5" x14ac:dyDescent="0.45">
      <c r="A416" s="5" t="s">
        <v>1608</v>
      </c>
      <c r="B416" s="5" t="s">
        <v>1609</v>
      </c>
      <c r="C416" s="5" t="s">
        <v>1610</v>
      </c>
      <c r="D416" s="5" t="s">
        <v>288</v>
      </c>
      <c r="E416" s="5" t="s">
        <v>11753</v>
      </c>
      <c r="F416" s="5">
        <v>3</v>
      </c>
      <c r="G416" s="5">
        <v>7</v>
      </c>
      <c r="H416" s="5">
        <v>4</v>
      </c>
      <c r="I416" s="5">
        <v>3</v>
      </c>
      <c r="J416" s="5" t="s">
        <v>1603</v>
      </c>
      <c r="K416" s="17">
        <v>5469</v>
      </c>
      <c r="L416" s="6">
        <v>51.653280173600002</v>
      </c>
      <c r="M416" s="6">
        <v>1.8496204126</v>
      </c>
      <c r="N416" s="6">
        <v>10.039151092699999</v>
      </c>
      <c r="O416" s="6">
        <v>22.040633538000002</v>
      </c>
      <c r="P416" s="6">
        <v>6.3605472949999999</v>
      </c>
      <c r="Q416" s="6">
        <v>3.6957451346000001</v>
      </c>
      <c r="R416" s="7">
        <v>10.698975322533334</v>
      </c>
      <c r="S416" s="8">
        <v>9.912123937172348</v>
      </c>
      <c r="T416" s="6">
        <v>46.679033954499999</v>
      </c>
      <c r="U416" s="6">
        <v>57.943118195099999</v>
      </c>
      <c r="V416" s="6">
        <v>34.524002486400001</v>
      </c>
      <c r="W416" s="6">
        <v>1.2679694497</v>
      </c>
      <c r="X416" s="7">
        <v>31.245030043733337</v>
      </c>
      <c r="Y416" s="8">
        <v>28.479499057008169</v>
      </c>
      <c r="Z416" s="24">
        <v>1</v>
      </c>
    </row>
    <row r="417" spans="1:26" ht="16.5" x14ac:dyDescent="0.45">
      <c r="A417" s="5" t="s">
        <v>1611</v>
      </c>
      <c r="B417" s="5" t="s">
        <v>1612</v>
      </c>
      <c r="C417" s="5" t="s">
        <v>1613</v>
      </c>
      <c r="D417" s="5" t="s">
        <v>479</v>
      </c>
      <c r="E417" s="5" t="s">
        <v>11774</v>
      </c>
      <c r="F417" s="5">
        <v>25</v>
      </c>
      <c r="G417" s="5">
        <v>10</v>
      </c>
      <c r="H417" s="5">
        <v>2</v>
      </c>
      <c r="I417" s="5">
        <v>3</v>
      </c>
      <c r="J417" s="5" t="s">
        <v>1614</v>
      </c>
      <c r="K417" s="17">
        <v>2507</v>
      </c>
      <c r="L417" s="6">
        <v>0.60614791088999997</v>
      </c>
      <c r="M417" s="6">
        <v>4.0956011402000003</v>
      </c>
      <c r="N417" s="6">
        <v>5.7719975335000004</v>
      </c>
      <c r="O417" s="6">
        <v>-57.926519031399998</v>
      </c>
      <c r="P417" s="6">
        <v>-6.3863143009999996</v>
      </c>
      <c r="Q417" s="6">
        <v>-45.786360828500001</v>
      </c>
      <c r="R417" s="7">
        <v>-36.699731386966668</v>
      </c>
      <c r="S417" s="8">
        <v>26.944819573875264</v>
      </c>
      <c r="T417" s="6">
        <v>-62.481573730699999</v>
      </c>
      <c r="U417" s="6">
        <v>-1293.8458609977999</v>
      </c>
      <c r="V417" s="6">
        <v>21.035224613899999</v>
      </c>
      <c r="W417" s="6">
        <v>-29.725621935900001</v>
      </c>
      <c r="X417" s="7">
        <v>-434.17875277326669</v>
      </c>
      <c r="Y417" s="8">
        <v>744.92604908672752</v>
      </c>
      <c r="Z417" s="24">
        <v>0</v>
      </c>
    </row>
    <row r="418" spans="1:26" ht="16.5" x14ac:dyDescent="0.45">
      <c r="A418" s="5" t="s">
        <v>1615</v>
      </c>
      <c r="B418" s="5" t="s">
        <v>1616</v>
      </c>
      <c r="C418" s="5" t="s">
        <v>1617</v>
      </c>
      <c r="D418" s="5" t="s">
        <v>259</v>
      </c>
      <c r="E418" s="5" t="s">
        <v>11766</v>
      </c>
      <c r="F418" s="5">
        <v>17</v>
      </c>
      <c r="G418" s="5">
        <v>11</v>
      </c>
      <c r="H418" s="5">
        <v>2</v>
      </c>
      <c r="I418" s="5">
        <v>2</v>
      </c>
      <c r="J418" s="5" t="s">
        <v>1618</v>
      </c>
      <c r="K418" s="17">
        <v>8098</v>
      </c>
      <c r="L418" s="6">
        <v>2.9858471226900001</v>
      </c>
      <c r="M418" s="6">
        <v>-374.81239577619999</v>
      </c>
      <c r="N418" s="6">
        <v>-79.776766206999994</v>
      </c>
      <c r="O418" s="6">
        <v>-55.1829013917</v>
      </c>
      <c r="P418" s="6">
        <v>-38.3359070172</v>
      </c>
      <c r="Q418" s="6">
        <v>-5.0895795166999998</v>
      </c>
      <c r="R418" s="7">
        <v>-32.869462641866669</v>
      </c>
      <c r="S418" s="8">
        <v>25.490130142852326</v>
      </c>
      <c r="T418" s="6">
        <v>-1497.5794102150001</v>
      </c>
      <c r="U418" s="6">
        <v>3.4614351256</v>
      </c>
      <c r="V418" s="6">
        <v>93.159721435600005</v>
      </c>
      <c r="W418" s="6">
        <v>-28.3834149845</v>
      </c>
      <c r="X418" s="7">
        <v>22.745913858900007</v>
      </c>
      <c r="Y418" s="8">
        <v>63.024612991434424</v>
      </c>
      <c r="Z418" s="24">
        <v>-1</v>
      </c>
    </row>
    <row r="419" spans="1:26" ht="16.5" x14ac:dyDescent="0.45">
      <c r="A419" s="5" t="s">
        <v>1619</v>
      </c>
      <c r="B419" s="5" t="s">
        <v>1620</v>
      </c>
      <c r="C419" s="5" t="s">
        <v>1621</v>
      </c>
      <c r="D419" s="5" t="s">
        <v>553</v>
      </c>
      <c r="E419" s="5" t="s">
        <v>11766</v>
      </c>
      <c r="F419" s="5">
        <v>17</v>
      </c>
      <c r="G419" s="5">
        <v>11</v>
      </c>
      <c r="H419" s="5">
        <v>2</v>
      </c>
      <c r="I419" s="5">
        <v>2</v>
      </c>
      <c r="J419" s="5" t="s">
        <v>1581</v>
      </c>
      <c r="K419" s="17">
        <v>10750</v>
      </c>
      <c r="L419" s="6">
        <v>7.0484472958</v>
      </c>
      <c r="M419" s="6">
        <v>-101.4448422123</v>
      </c>
      <c r="N419" s="6">
        <v>-21.419880347300001</v>
      </c>
      <c r="O419" s="6">
        <v>12.9279096005</v>
      </c>
      <c r="P419" s="6">
        <v>-50.044560175599997</v>
      </c>
      <c r="Q419" s="6">
        <v>-5.9831200279000001</v>
      </c>
      <c r="R419" s="7">
        <v>-14.366590200999999</v>
      </c>
      <c r="S419" s="8">
        <v>32.312457605897144</v>
      </c>
      <c r="T419" s="6">
        <v>-615.72873011130002</v>
      </c>
      <c r="U419" s="6">
        <v>85.087565960099994</v>
      </c>
      <c r="V419" s="6">
        <v>-156.85183927130001</v>
      </c>
      <c r="W419" s="6">
        <v>59.171053698100003</v>
      </c>
      <c r="X419" s="7">
        <v>-4.1977398710333373</v>
      </c>
      <c r="Y419" s="8">
        <v>132.83588351697924</v>
      </c>
      <c r="Z419" s="24">
        <v>0</v>
      </c>
    </row>
    <row r="420" spans="1:26" ht="16.5" x14ac:dyDescent="0.45">
      <c r="A420" s="5" t="s">
        <v>1622</v>
      </c>
      <c r="B420" s="5" t="s">
        <v>1623</v>
      </c>
      <c r="C420" s="5" t="s">
        <v>1624</v>
      </c>
      <c r="D420" s="5" t="s">
        <v>567</v>
      </c>
      <c r="E420" s="5" t="s">
        <v>11757</v>
      </c>
      <c r="F420" s="5">
        <v>7</v>
      </c>
      <c r="G420" s="5">
        <v>11</v>
      </c>
      <c r="H420" s="5">
        <v>4</v>
      </c>
      <c r="I420" s="5">
        <v>2</v>
      </c>
      <c r="J420" s="5" t="s">
        <v>1625</v>
      </c>
      <c r="K420" s="17">
        <v>2030</v>
      </c>
      <c r="L420" s="6">
        <v>0.71458665529999998</v>
      </c>
      <c r="M420" s="6">
        <v>-382.31765529590001</v>
      </c>
      <c r="N420" s="6">
        <v>-64.619672080000001</v>
      </c>
      <c r="O420" s="6">
        <v>-80.188587757700006</v>
      </c>
      <c r="P420" s="6">
        <v>206.20616113240001</v>
      </c>
      <c r="Q420" s="6">
        <v>44.942130155800001</v>
      </c>
      <c r="R420" s="7">
        <v>56.986567843500005</v>
      </c>
      <c r="S420" s="8">
        <v>143.57677182387661</v>
      </c>
      <c r="T420" s="6">
        <v>8.6433943435000007</v>
      </c>
      <c r="U420" s="6">
        <v>101.2084792727</v>
      </c>
      <c r="V420" s="6">
        <v>24.994711559199999</v>
      </c>
      <c r="W420" s="6">
        <v>-84.794508961999995</v>
      </c>
      <c r="X420" s="7">
        <v>13.802893956633335</v>
      </c>
      <c r="Y420" s="8">
        <v>93.505189663442351</v>
      </c>
      <c r="Z420" s="24">
        <v>1</v>
      </c>
    </row>
    <row r="421" spans="1:26" ht="16.5" x14ac:dyDescent="0.45">
      <c r="A421" s="5" t="s">
        <v>1626</v>
      </c>
      <c r="B421" s="5" t="s">
        <v>1627</v>
      </c>
      <c r="C421" s="5" t="s">
        <v>1628</v>
      </c>
      <c r="D421" s="5" t="s">
        <v>306</v>
      </c>
      <c r="E421" s="5" t="s">
        <v>11779</v>
      </c>
      <c r="F421" s="5">
        <v>30</v>
      </c>
      <c r="G421" s="5">
        <v>4</v>
      </c>
      <c r="H421" s="5">
        <v>2</v>
      </c>
      <c r="I421" s="5">
        <v>2</v>
      </c>
      <c r="J421" s="5" t="s">
        <v>1629</v>
      </c>
      <c r="K421" s="17">
        <v>26631</v>
      </c>
      <c r="L421" s="6">
        <v>32.954731135220001</v>
      </c>
      <c r="M421" s="6">
        <v>6.1313230858000001</v>
      </c>
      <c r="N421" s="6">
        <v>2.1186995471999999</v>
      </c>
      <c r="O421" s="6">
        <v>-6.2513165977999998</v>
      </c>
      <c r="P421" s="6">
        <v>60.473029917399998</v>
      </c>
      <c r="Q421" s="6">
        <v>20.330809931200001</v>
      </c>
      <c r="R421" s="7">
        <v>24.850841083599999</v>
      </c>
      <c r="S421" s="8">
        <v>33.591034751613719</v>
      </c>
      <c r="T421" s="6">
        <v>-5.9801458514999997</v>
      </c>
      <c r="U421" s="6">
        <v>-13.4991728016</v>
      </c>
      <c r="V421" s="6">
        <v>222.64945548739999</v>
      </c>
      <c r="W421" s="6">
        <v>86.272723880699999</v>
      </c>
      <c r="X421" s="7">
        <v>98.474335522166669</v>
      </c>
      <c r="Y421" s="8">
        <v>118.54620683801296</v>
      </c>
      <c r="Z421" s="24">
        <v>1</v>
      </c>
    </row>
    <row r="422" spans="1:26" ht="16.5" x14ac:dyDescent="0.45">
      <c r="A422" s="5" t="s">
        <v>1630</v>
      </c>
      <c r="B422" s="5" t="s">
        <v>1631</v>
      </c>
      <c r="C422" s="5" t="s">
        <v>1632</v>
      </c>
      <c r="D422" s="5" t="s">
        <v>933</v>
      </c>
      <c r="E422" s="5" t="s">
        <v>11767</v>
      </c>
      <c r="F422" s="5">
        <v>18</v>
      </c>
      <c r="G422" s="5">
        <v>4</v>
      </c>
      <c r="H422" s="5">
        <v>2</v>
      </c>
      <c r="I422" s="5">
        <v>2</v>
      </c>
      <c r="J422" s="5" t="s">
        <v>1629</v>
      </c>
      <c r="K422" s="17">
        <v>633</v>
      </c>
      <c r="L422" s="6">
        <v>2.1558898748900002</v>
      </c>
      <c r="M422" s="6">
        <v>2.0746678474000002</v>
      </c>
      <c r="N422" s="6">
        <v>27.554694248600001</v>
      </c>
      <c r="O422" s="6">
        <v>-18.2219603745</v>
      </c>
      <c r="P422" s="6">
        <v>17.6049851808</v>
      </c>
      <c r="Q422" s="6">
        <v>25.832033083599999</v>
      </c>
      <c r="R422" s="7">
        <v>8.4050192966333324</v>
      </c>
      <c r="S422" s="8">
        <v>23.423665684600952</v>
      </c>
      <c r="T422" s="6">
        <v>1653.0264663687999</v>
      </c>
      <c r="U422" s="6">
        <v>-72.880865486800005</v>
      </c>
      <c r="V422" s="6">
        <v>5.8783588058999996</v>
      </c>
      <c r="W422" s="6">
        <v>19.981421368500001</v>
      </c>
      <c r="X422" s="7">
        <v>-15.673695104133337</v>
      </c>
      <c r="Y422" s="8">
        <v>50.042175720133741</v>
      </c>
      <c r="Z422" s="24">
        <v>-1</v>
      </c>
    </row>
    <row r="423" spans="1:26" ht="16.5" x14ac:dyDescent="0.45">
      <c r="A423" s="5" t="s">
        <v>1633</v>
      </c>
      <c r="B423" s="5" t="s">
        <v>1634</v>
      </c>
      <c r="C423" s="5" t="s">
        <v>1635</v>
      </c>
      <c r="D423" s="5" t="s">
        <v>240</v>
      </c>
      <c r="E423" s="5" t="s">
        <v>11772</v>
      </c>
      <c r="F423" s="5">
        <v>23</v>
      </c>
      <c r="G423" s="5">
        <v>1</v>
      </c>
      <c r="H423" s="5">
        <v>2</v>
      </c>
      <c r="I423" s="5">
        <v>3</v>
      </c>
      <c r="J423" s="5" t="s">
        <v>1636</v>
      </c>
      <c r="K423" s="17">
        <v>2919</v>
      </c>
      <c r="L423" s="6">
        <v>8.3719765990500008</v>
      </c>
      <c r="M423" s="6">
        <v>19.9908338742</v>
      </c>
      <c r="N423" s="6">
        <v>25.498823311199999</v>
      </c>
      <c r="O423" s="6">
        <v>-2.4427861711999999</v>
      </c>
      <c r="P423" s="6">
        <v>37.444948174300002</v>
      </c>
      <c r="Q423" s="6">
        <v>6.4407230164999998</v>
      </c>
      <c r="R423" s="7">
        <v>13.814295006533335</v>
      </c>
      <c r="S423" s="8">
        <v>20.941227536213066</v>
      </c>
      <c r="T423" s="6">
        <v>175.40547315969999</v>
      </c>
      <c r="U423" s="6">
        <v>213.62390655900001</v>
      </c>
      <c r="V423" s="6">
        <v>-36.563823147900003</v>
      </c>
      <c r="W423" s="6">
        <v>4.0605186425999999</v>
      </c>
      <c r="X423" s="7">
        <v>60.373534017899999</v>
      </c>
      <c r="Y423" s="8">
        <v>134.26407486542072</v>
      </c>
      <c r="Z423" s="24">
        <v>1</v>
      </c>
    </row>
    <row r="424" spans="1:26" ht="16.5" x14ac:dyDescent="0.45">
      <c r="A424" s="5" t="s">
        <v>1637</v>
      </c>
      <c r="B424" s="5" t="s">
        <v>1638</v>
      </c>
      <c r="C424" s="5" t="s">
        <v>1639</v>
      </c>
      <c r="D424" s="5" t="s">
        <v>363</v>
      </c>
      <c r="E424" s="5" t="s">
        <v>11756</v>
      </c>
      <c r="F424" s="5">
        <v>6</v>
      </c>
      <c r="G424" s="5">
        <v>11</v>
      </c>
      <c r="H424" s="5">
        <v>2</v>
      </c>
      <c r="I424" s="5">
        <v>2</v>
      </c>
      <c r="J424" s="5" t="s">
        <v>1603</v>
      </c>
      <c r="K424" s="17">
        <v>6771</v>
      </c>
      <c r="L424" s="6">
        <v>5.4602454919300003</v>
      </c>
      <c r="M424" s="6">
        <v>9.0743660269999999</v>
      </c>
      <c r="N424" s="6">
        <v>4.3457597926</v>
      </c>
      <c r="O424" s="6">
        <v>12.404266095700001</v>
      </c>
      <c r="P424" s="6">
        <v>65.648334382000002</v>
      </c>
      <c r="Q424" s="6">
        <v>18.140328270200001</v>
      </c>
      <c r="R424" s="7">
        <v>32.064309582633335</v>
      </c>
      <c r="S424" s="8">
        <v>29.225684655980068</v>
      </c>
      <c r="T424" s="6">
        <v>83.2618088105</v>
      </c>
      <c r="U424" s="6">
        <v>9.0700270452999998</v>
      </c>
      <c r="V424" s="6">
        <v>38.419405187999999</v>
      </c>
      <c r="W424" s="6">
        <v>19.0516614213</v>
      </c>
      <c r="X424" s="7">
        <v>22.180364551533334</v>
      </c>
      <c r="Y424" s="8">
        <v>14.922737242163311</v>
      </c>
      <c r="Z424" s="24">
        <v>1</v>
      </c>
    </row>
    <row r="425" spans="1:26" ht="16.5" x14ac:dyDescent="0.45">
      <c r="A425" s="5" t="s">
        <v>1640</v>
      </c>
      <c r="B425" s="5" t="s">
        <v>1641</v>
      </c>
      <c r="C425" s="5" t="s">
        <v>1642</v>
      </c>
      <c r="D425" s="5" t="s">
        <v>263</v>
      </c>
      <c r="E425" s="5" t="s">
        <v>11765</v>
      </c>
      <c r="F425" s="5">
        <v>16</v>
      </c>
      <c r="G425" s="5">
        <v>9</v>
      </c>
      <c r="H425" s="5">
        <v>1</v>
      </c>
      <c r="I425" s="5">
        <v>3</v>
      </c>
      <c r="J425" s="5" t="s">
        <v>1643</v>
      </c>
      <c r="K425" s="17">
        <v>4313</v>
      </c>
      <c r="L425" s="6">
        <v>3.1836947895800001</v>
      </c>
      <c r="M425" s="6">
        <v>5.8638777269000002</v>
      </c>
      <c r="N425" s="6">
        <v>0.68263891409999999</v>
      </c>
      <c r="O425" s="6">
        <v>11.805345643700001</v>
      </c>
      <c r="P425" s="6">
        <v>6.3102033408000002</v>
      </c>
      <c r="Q425" s="6">
        <v>-19.8429855509</v>
      </c>
      <c r="R425" s="7">
        <v>-0.57581218879999929</v>
      </c>
      <c r="S425" s="8">
        <v>16.910562505611459</v>
      </c>
      <c r="T425" s="6">
        <v>-43.869082647799999</v>
      </c>
      <c r="U425" s="6">
        <v>44.491675923899997</v>
      </c>
      <c r="V425" s="6">
        <v>-0.64953169919999998</v>
      </c>
      <c r="W425" s="6">
        <v>32.803081182</v>
      </c>
      <c r="X425" s="7">
        <v>25.548408468900003</v>
      </c>
      <c r="Y425" s="8">
        <v>23.42871877735962</v>
      </c>
      <c r="Z425" s="24">
        <v>-1</v>
      </c>
    </row>
    <row r="426" spans="1:26" ht="16.5" x14ac:dyDescent="0.45">
      <c r="A426" s="5" t="s">
        <v>1644</v>
      </c>
      <c r="B426" s="5" t="s">
        <v>1645</v>
      </c>
      <c r="C426" s="5" t="s">
        <v>1646</v>
      </c>
      <c r="D426" s="5" t="s">
        <v>311</v>
      </c>
      <c r="E426" s="5" t="s">
        <v>11773</v>
      </c>
      <c r="F426" s="5">
        <v>24</v>
      </c>
      <c r="G426" s="5">
        <v>11</v>
      </c>
      <c r="H426" s="5">
        <v>1</v>
      </c>
      <c r="I426" s="5">
        <v>2</v>
      </c>
      <c r="J426" s="5" t="s">
        <v>1625</v>
      </c>
      <c r="K426" s="17">
        <v>4516</v>
      </c>
      <c r="L426" s="6">
        <v>6.9122117386499999</v>
      </c>
      <c r="M426" s="6">
        <v>6.3379014955999997</v>
      </c>
      <c r="N426" s="6">
        <v>17.787505771900001</v>
      </c>
      <c r="O426" s="6">
        <v>40.791488127800001</v>
      </c>
      <c r="P426" s="6">
        <v>25.1968637517</v>
      </c>
      <c r="Q426" s="6">
        <v>-3.8298953949999999</v>
      </c>
      <c r="R426" s="7">
        <v>20.719485494833332</v>
      </c>
      <c r="S426" s="8">
        <v>22.645135325572653</v>
      </c>
      <c r="T426" s="6">
        <v>-48.014543787999997</v>
      </c>
      <c r="U426" s="6">
        <v>-20.415355253600001</v>
      </c>
      <c r="V426" s="6">
        <v>202.75494627719999</v>
      </c>
      <c r="W426" s="6">
        <v>-85.014401042900005</v>
      </c>
      <c r="X426" s="7">
        <v>32.441729993566661</v>
      </c>
      <c r="Y426" s="8">
        <v>150.9907378281157</v>
      </c>
      <c r="Z426" s="24">
        <v>1</v>
      </c>
    </row>
    <row r="427" spans="1:26" ht="16.5" x14ac:dyDescent="0.45">
      <c r="A427" s="5" t="s">
        <v>1647</v>
      </c>
      <c r="B427" s="5" t="s">
        <v>1648</v>
      </c>
      <c r="C427" s="5" t="s">
        <v>1649</v>
      </c>
      <c r="D427" s="5" t="s">
        <v>474</v>
      </c>
      <c r="E427" s="5" t="s">
        <v>11764</v>
      </c>
      <c r="F427" s="5">
        <v>15</v>
      </c>
      <c r="G427" s="5">
        <v>8</v>
      </c>
      <c r="H427" s="5">
        <v>2</v>
      </c>
      <c r="I427" s="5">
        <v>3</v>
      </c>
      <c r="J427" s="5" t="s">
        <v>236</v>
      </c>
      <c r="K427" s="17">
        <v>1873</v>
      </c>
      <c r="L427" s="6">
        <v>0.59685105235000002</v>
      </c>
      <c r="M427" s="6">
        <v>15.3523578</v>
      </c>
      <c r="N427" s="6">
        <v>6.9877184207000003</v>
      </c>
      <c r="O427" s="6">
        <v>-38.105171341199998</v>
      </c>
      <c r="P427" s="6">
        <v>57.827553152</v>
      </c>
      <c r="Q427" s="6">
        <v>25.571252573799999</v>
      </c>
      <c r="R427" s="7">
        <v>15.0978781282</v>
      </c>
      <c r="S427" s="8">
        <v>48.816396695991031</v>
      </c>
      <c r="T427" s="6">
        <v>123.0343595441</v>
      </c>
      <c r="U427" s="6">
        <v>-190.17435190730001</v>
      </c>
      <c r="V427" s="6">
        <v>242.27311571690001</v>
      </c>
      <c r="W427" s="6">
        <v>55.625898619300003</v>
      </c>
      <c r="X427" s="7">
        <v>35.908220809633335</v>
      </c>
      <c r="Y427" s="8">
        <v>216.89696442619996</v>
      </c>
      <c r="Z427" s="24">
        <v>1</v>
      </c>
    </row>
    <row r="428" spans="1:26" ht="16.5" x14ac:dyDescent="0.45">
      <c r="A428" s="5" t="s">
        <v>1650</v>
      </c>
      <c r="B428" s="5" t="s">
        <v>1651</v>
      </c>
      <c r="C428" s="5" t="s">
        <v>1652</v>
      </c>
      <c r="D428" s="5" t="s">
        <v>553</v>
      </c>
      <c r="E428" s="5" t="s">
        <v>11778</v>
      </c>
      <c r="F428" s="5">
        <v>29</v>
      </c>
      <c r="G428" s="5">
        <v>5</v>
      </c>
      <c r="H428" s="5">
        <v>3</v>
      </c>
      <c r="I428" s="5">
        <v>3</v>
      </c>
      <c r="J428" s="5" t="s">
        <v>1653</v>
      </c>
      <c r="K428" s="17">
        <v>377</v>
      </c>
      <c r="L428" s="6">
        <v>9.9046292559999999E-2</v>
      </c>
      <c r="M428" s="6">
        <v>68.843717344300003</v>
      </c>
      <c r="N428" s="6">
        <v>288.6701111324</v>
      </c>
      <c r="O428" s="6">
        <v>2.6676273807999999</v>
      </c>
      <c r="P428" s="6">
        <v>-10.4243227532</v>
      </c>
      <c r="Q428" s="6">
        <v>49.771403206499997</v>
      </c>
      <c r="R428" s="7">
        <v>14.004902611366665</v>
      </c>
      <c r="S428" s="8">
        <v>31.658833099058477</v>
      </c>
      <c r="T428" s="6">
        <v>171.40900531369999</v>
      </c>
      <c r="U428" s="6">
        <v>-50.896646197700001</v>
      </c>
      <c r="V428" s="6">
        <v>-140.4835230525</v>
      </c>
      <c r="W428" s="6">
        <v>155.01725382550001</v>
      </c>
      <c r="X428" s="7">
        <v>-12.12097180823333</v>
      </c>
      <c r="Y428" s="8">
        <v>151.51845424615394</v>
      </c>
      <c r="Z428" s="24">
        <v>-1</v>
      </c>
    </row>
    <row r="429" spans="1:26" ht="16.5" x14ac:dyDescent="0.45">
      <c r="A429" s="5" t="s">
        <v>1654</v>
      </c>
      <c r="B429" s="5" t="s">
        <v>1655</v>
      </c>
      <c r="C429" s="5" t="s">
        <v>1656</v>
      </c>
      <c r="D429" s="5" t="s">
        <v>33</v>
      </c>
      <c r="E429" s="5" t="s">
        <v>11766</v>
      </c>
      <c r="F429" s="5">
        <v>17</v>
      </c>
      <c r="G429" s="5">
        <v>11</v>
      </c>
      <c r="H429" s="5">
        <v>2</v>
      </c>
      <c r="I429" s="5">
        <v>2</v>
      </c>
      <c r="J429" s="5" t="s">
        <v>1636</v>
      </c>
      <c r="K429" s="17">
        <v>70</v>
      </c>
      <c r="L429" s="6">
        <v>6.2307786310000002E-2</v>
      </c>
      <c r="M429" s="6">
        <v>8.9650159808000005</v>
      </c>
      <c r="N429" s="6">
        <v>-6.3830392806000003</v>
      </c>
      <c r="O429" s="6">
        <v>-19.8573740181</v>
      </c>
      <c r="P429" s="6">
        <v>-0.90739793260000001</v>
      </c>
      <c r="Q429" s="6">
        <v>-35.771138673899998</v>
      </c>
      <c r="R429" s="7">
        <v>-18.84530354153333</v>
      </c>
      <c r="S429" s="8">
        <v>17.453891245401376</v>
      </c>
      <c r="T429" s="6">
        <v>-59.8631039343</v>
      </c>
      <c r="U429" s="6">
        <v>8.8894563689999995</v>
      </c>
      <c r="V429" s="6">
        <v>-66.957910698199996</v>
      </c>
      <c r="W429" s="6">
        <v>-269.1280069641</v>
      </c>
      <c r="X429" s="7">
        <v>-109.06548709776666</v>
      </c>
      <c r="Y429" s="8">
        <v>143.71225929692605</v>
      </c>
      <c r="Z429" s="24">
        <v>0</v>
      </c>
    </row>
    <row r="430" spans="1:26" ht="16.5" x14ac:dyDescent="0.45">
      <c r="A430" s="5" t="s">
        <v>1657</v>
      </c>
      <c r="B430" s="5" t="s">
        <v>1658</v>
      </c>
      <c r="C430" s="5" t="s">
        <v>1659</v>
      </c>
      <c r="D430" s="5" t="s">
        <v>474</v>
      </c>
      <c r="E430" s="5" t="s">
        <v>11753</v>
      </c>
      <c r="F430" s="5">
        <v>3</v>
      </c>
      <c r="G430" s="5">
        <v>7</v>
      </c>
      <c r="H430" s="5">
        <v>4</v>
      </c>
      <c r="I430" s="5">
        <v>3</v>
      </c>
      <c r="J430" s="5" t="s">
        <v>1653</v>
      </c>
      <c r="K430" s="17">
        <v>6224</v>
      </c>
      <c r="L430" s="6">
        <v>6.18153469703</v>
      </c>
      <c r="M430" s="6">
        <v>12.836590559999999</v>
      </c>
      <c r="N430" s="6">
        <v>-2.2337122495999999</v>
      </c>
      <c r="O430" s="6">
        <v>12.8914948207</v>
      </c>
      <c r="P430" s="6">
        <v>10.6192465144</v>
      </c>
      <c r="Q430" s="6">
        <v>-5.2758738007000003</v>
      </c>
      <c r="R430" s="7">
        <v>6.0782891781333328</v>
      </c>
      <c r="S430" s="8">
        <v>9.8984110241898353</v>
      </c>
      <c r="T430" s="6">
        <v>19.3212122501</v>
      </c>
      <c r="U430" s="6">
        <v>-30.517850466300001</v>
      </c>
      <c r="V430" s="6">
        <v>49.516649553299999</v>
      </c>
      <c r="W430" s="6">
        <v>-146.54897354720001</v>
      </c>
      <c r="X430" s="7">
        <v>-42.516724820066671</v>
      </c>
      <c r="Y430" s="8">
        <v>98.582005861946925</v>
      </c>
      <c r="Z430" s="24">
        <v>-1</v>
      </c>
    </row>
    <row r="431" spans="1:26" ht="16.5" x14ac:dyDescent="0.45">
      <c r="A431" s="5" t="s">
        <v>1660</v>
      </c>
      <c r="B431" s="5" t="s">
        <v>1661</v>
      </c>
      <c r="C431" s="5" t="s">
        <v>1662</v>
      </c>
      <c r="D431" s="5" t="s">
        <v>263</v>
      </c>
      <c r="E431" s="5" t="s">
        <v>11761</v>
      </c>
      <c r="F431" s="5">
        <v>12</v>
      </c>
      <c r="G431" s="5">
        <v>6</v>
      </c>
      <c r="H431" s="5">
        <v>2</v>
      </c>
      <c r="I431" s="5">
        <v>1</v>
      </c>
      <c r="J431" s="5" t="s">
        <v>1663</v>
      </c>
      <c r="K431" s="17">
        <v>3088</v>
      </c>
      <c r="L431" s="6">
        <v>3.1295407118699998</v>
      </c>
      <c r="M431" s="6">
        <v>-5.7659457391000002</v>
      </c>
      <c r="N431" s="6">
        <v>-12.5757603728</v>
      </c>
      <c r="O431" s="6">
        <v>5.1441075066000002</v>
      </c>
      <c r="P431" s="6">
        <v>6.4705368254</v>
      </c>
      <c r="Q431" s="6">
        <v>5.2908875583999997</v>
      </c>
      <c r="R431" s="7">
        <v>5.6351772967999993</v>
      </c>
      <c r="S431" s="8">
        <v>0.72715559024098764</v>
      </c>
      <c r="T431" s="6">
        <v>-119.98429938300001</v>
      </c>
      <c r="U431" s="6">
        <v>228.7840415755</v>
      </c>
      <c r="V431" s="6">
        <v>-25.477953122199999</v>
      </c>
      <c r="W431" s="6">
        <v>-545.89148747659999</v>
      </c>
      <c r="X431" s="7">
        <v>-114.19513300776667</v>
      </c>
      <c r="Y431" s="8">
        <v>394.88428347197328</v>
      </c>
      <c r="Z431" s="24">
        <v>-1</v>
      </c>
    </row>
    <row r="432" spans="1:26" ht="16.5" x14ac:dyDescent="0.45">
      <c r="A432" s="5" t="s">
        <v>1664</v>
      </c>
      <c r="B432" s="5" t="s">
        <v>1665</v>
      </c>
      <c r="C432" s="5" t="s">
        <v>1666</v>
      </c>
      <c r="D432" s="5" t="s">
        <v>7</v>
      </c>
      <c r="E432" s="5" t="s">
        <v>11765</v>
      </c>
      <c r="F432" s="5">
        <v>16</v>
      </c>
      <c r="G432" s="5">
        <v>9</v>
      </c>
      <c r="H432" s="5">
        <v>1</v>
      </c>
      <c r="I432" s="5">
        <v>3</v>
      </c>
      <c r="J432" s="5" t="s">
        <v>1667</v>
      </c>
      <c r="K432" s="17">
        <v>14914</v>
      </c>
      <c r="L432" s="6">
        <v>14.701918763709999</v>
      </c>
      <c r="M432" s="6">
        <v>14.549686018699999</v>
      </c>
      <c r="N432" s="6">
        <v>9.4891025304000003</v>
      </c>
      <c r="O432" s="6">
        <v>-7.8168839529999996</v>
      </c>
      <c r="P432" s="6">
        <v>12.339250763600001</v>
      </c>
      <c r="Q432" s="6">
        <v>16.3085063714</v>
      </c>
      <c r="R432" s="7">
        <v>6.9436243940000004</v>
      </c>
      <c r="S432" s="8">
        <v>12.93612007196924</v>
      </c>
      <c r="T432" s="6">
        <v>45.035197627099997</v>
      </c>
      <c r="U432" s="6">
        <v>-23.896651743500001</v>
      </c>
      <c r="V432" s="6">
        <v>28.642964434</v>
      </c>
      <c r="W432" s="6">
        <v>18.984952079799999</v>
      </c>
      <c r="X432" s="7">
        <v>7.9104215900999995</v>
      </c>
      <c r="Y432" s="8">
        <v>27.965813705222779</v>
      </c>
      <c r="Z432" s="24">
        <v>1</v>
      </c>
    </row>
    <row r="433" spans="1:26" ht="16.5" x14ac:dyDescent="0.45">
      <c r="A433" s="5" t="s">
        <v>1668</v>
      </c>
      <c r="B433" s="5" t="s">
        <v>1669</v>
      </c>
      <c r="C433" s="5" t="s">
        <v>1670</v>
      </c>
      <c r="D433" s="5" t="s">
        <v>435</v>
      </c>
      <c r="E433" s="5" t="s">
        <v>11756</v>
      </c>
      <c r="F433" s="5">
        <v>6</v>
      </c>
      <c r="G433" s="5">
        <v>11</v>
      </c>
      <c r="H433" s="5">
        <v>2</v>
      </c>
      <c r="I433" s="5">
        <v>2</v>
      </c>
      <c r="J433" s="5" t="s">
        <v>1671</v>
      </c>
      <c r="K433" s="17">
        <v>6325</v>
      </c>
      <c r="L433" s="6">
        <v>5.8067860805400002</v>
      </c>
      <c r="M433" s="6">
        <v>8.2919432720999993</v>
      </c>
      <c r="N433" s="6">
        <v>-3.3594927866000002</v>
      </c>
      <c r="O433" s="6">
        <v>36.402214397500003</v>
      </c>
      <c r="P433" s="6">
        <v>20.269812441100001</v>
      </c>
      <c r="Q433" s="6">
        <v>-12.825060324900001</v>
      </c>
      <c r="R433" s="7">
        <v>14.615655504566668</v>
      </c>
      <c r="S433" s="8">
        <v>25.095980995886006</v>
      </c>
      <c r="T433" s="6">
        <v>11.622299244600001</v>
      </c>
      <c r="U433" s="6">
        <v>36.462514455499999</v>
      </c>
      <c r="V433" s="6">
        <v>-17.641481215799999</v>
      </c>
      <c r="W433" s="6">
        <v>-20.870607961299999</v>
      </c>
      <c r="X433" s="7">
        <v>-0.6831915738666664</v>
      </c>
      <c r="Y433" s="8">
        <v>32.209616921033401</v>
      </c>
      <c r="Z433" s="24">
        <v>-1</v>
      </c>
    </row>
    <row r="434" spans="1:26" ht="16.5" x14ac:dyDescent="0.45">
      <c r="A434" s="5" t="s">
        <v>1672</v>
      </c>
      <c r="B434" s="5" t="s">
        <v>1673</v>
      </c>
      <c r="C434" s="5" t="s">
        <v>1674</v>
      </c>
      <c r="D434" s="5" t="s">
        <v>7</v>
      </c>
      <c r="E434" s="5" t="s">
        <v>11770</v>
      </c>
      <c r="F434" s="5">
        <v>21</v>
      </c>
      <c r="G434" s="5">
        <v>7</v>
      </c>
      <c r="H434" s="5">
        <v>3</v>
      </c>
      <c r="I434" s="5">
        <v>3</v>
      </c>
      <c r="J434" s="5" t="s">
        <v>1675</v>
      </c>
      <c r="K434" s="17">
        <v>15060</v>
      </c>
      <c r="L434" s="6">
        <v>12.12382942374</v>
      </c>
      <c r="M434" s="6">
        <v>67.362522085699993</v>
      </c>
      <c r="N434" s="6">
        <v>24.944206592699999</v>
      </c>
      <c r="O434" s="6">
        <v>4.0803986512000003</v>
      </c>
      <c r="P434" s="6">
        <v>19.809630057</v>
      </c>
      <c r="Q434" s="6">
        <v>6.1940122653999996</v>
      </c>
      <c r="R434" s="7">
        <v>10.028013657866666</v>
      </c>
      <c r="S434" s="8">
        <v>8.5367941970261025</v>
      </c>
      <c r="T434" s="6">
        <v>182.9923254661</v>
      </c>
      <c r="U434" s="6">
        <v>-32.342059240700003</v>
      </c>
      <c r="V434" s="6">
        <v>37.958476819300003</v>
      </c>
      <c r="W434" s="6">
        <v>7.5333358157000001</v>
      </c>
      <c r="X434" s="7">
        <v>4.3832511314333331</v>
      </c>
      <c r="Y434" s="8">
        <v>35.255972794965942</v>
      </c>
      <c r="Z434" s="24">
        <v>1</v>
      </c>
    </row>
    <row r="435" spans="1:26" ht="16.5" x14ac:dyDescent="0.45">
      <c r="A435" s="5" t="s">
        <v>1676</v>
      </c>
      <c r="B435" s="5" t="s">
        <v>1677</v>
      </c>
      <c r="C435" s="5" t="s">
        <v>1678</v>
      </c>
      <c r="D435" s="5" t="s">
        <v>293</v>
      </c>
      <c r="E435" s="5" t="s">
        <v>11764</v>
      </c>
      <c r="F435" s="5">
        <v>15</v>
      </c>
      <c r="G435" s="5">
        <v>8</v>
      </c>
      <c r="H435" s="5">
        <v>2</v>
      </c>
      <c r="I435" s="5">
        <v>3</v>
      </c>
      <c r="J435" s="5" t="s">
        <v>1679</v>
      </c>
      <c r="K435" s="17">
        <v>2834</v>
      </c>
      <c r="L435" s="6">
        <v>8.0892926877899995</v>
      </c>
      <c r="M435" s="6">
        <v>1.0072543426</v>
      </c>
      <c r="N435" s="6">
        <v>9.6193178099999999E-2</v>
      </c>
      <c r="O435" s="6">
        <v>7.2348768838000002</v>
      </c>
      <c r="P435" s="6">
        <v>15.8304512612</v>
      </c>
      <c r="Q435" s="6">
        <v>9.6888558653000008</v>
      </c>
      <c r="R435" s="7">
        <v>10.918061336766668</v>
      </c>
      <c r="S435" s="8">
        <v>4.4276612661388803</v>
      </c>
      <c r="T435" s="6">
        <v>109.34082827650001</v>
      </c>
      <c r="U435" s="6">
        <v>344.65273949800002</v>
      </c>
      <c r="V435" s="6">
        <v>-523.58878152679995</v>
      </c>
      <c r="W435" s="6">
        <v>-4.4347745923000002</v>
      </c>
      <c r="X435" s="7">
        <v>-61.12360554036664</v>
      </c>
      <c r="Y435" s="8">
        <v>436.88791740394743</v>
      </c>
      <c r="Z435" s="24">
        <v>-1</v>
      </c>
    </row>
    <row r="436" spans="1:26" ht="16.5" x14ac:dyDescent="0.45">
      <c r="A436" s="5" t="s">
        <v>1680</v>
      </c>
      <c r="B436" s="5" t="s">
        <v>1681</v>
      </c>
      <c r="C436" s="5" t="s">
        <v>1682</v>
      </c>
      <c r="D436" s="5" t="s">
        <v>7</v>
      </c>
      <c r="E436" s="5" t="s">
        <v>11752</v>
      </c>
      <c r="F436" s="5">
        <v>2</v>
      </c>
      <c r="G436" s="5">
        <v>2</v>
      </c>
      <c r="H436" s="5">
        <v>0</v>
      </c>
      <c r="I436" s="5">
        <v>3</v>
      </c>
      <c r="J436" s="5" t="s">
        <v>1683</v>
      </c>
      <c r="K436" s="17">
        <v>39242</v>
      </c>
      <c r="L436" s="6">
        <v>6.0779037157399998</v>
      </c>
      <c r="M436" s="6">
        <v>4.4377737498999998</v>
      </c>
      <c r="N436" s="6">
        <v>-8.6804901694000005</v>
      </c>
      <c r="O436" s="6">
        <v>42.074436921199997</v>
      </c>
      <c r="P436" s="6">
        <v>22.422071734500001</v>
      </c>
      <c r="Q436" s="6">
        <v>22.971025753100001</v>
      </c>
      <c r="R436" s="7">
        <v>29.155844802933331</v>
      </c>
      <c r="S436" s="8">
        <v>11.191195394918314</v>
      </c>
      <c r="T436" s="6">
        <v>-67.265832415399998</v>
      </c>
      <c r="U436" s="6">
        <v>51.531133111999999</v>
      </c>
      <c r="V436" s="6">
        <v>10.135475876799999</v>
      </c>
      <c r="W436" s="6">
        <v>25.6560473724</v>
      </c>
      <c r="X436" s="7">
        <v>29.107552120400001</v>
      </c>
      <c r="Y436" s="8">
        <v>20.912550615662386</v>
      </c>
      <c r="Z436" s="24">
        <v>1</v>
      </c>
    </row>
    <row r="437" spans="1:26" ht="16.5" x14ac:dyDescent="0.45">
      <c r="A437" s="5" t="s">
        <v>1684</v>
      </c>
      <c r="B437" s="5" t="s">
        <v>1685</v>
      </c>
      <c r="C437" s="5" t="s">
        <v>1686</v>
      </c>
      <c r="D437" s="5" t="s">
        <v>509</v>
      </c>
      <c r="E437" s="5" t="s">
        <v>11770</v>
      </c>
      <c r="F437" s="5">
        <v>21</v>
      </c>
      <c r="G437" s="5">
        <v>7</v>
      </c>
      <c r="H437" s="5">
        <v>3</v>
      </c>
      <c r="I437" s="5">
        <v>3</v>
      </c>
      <c r="J437" s="5" t="s">
        <v>1687</v>
      </c>
      <c r="K437" s="17">
        <v>5204</v>
      </c>
      <c r="L437" s="6">
        <v>8.1850738785000008</v>
      </c>
      <c r="M437" s="6">
        <v>59.439864150299996</v>
      </c>
      <c r="N437" s="6">
        <v>21.092794189599999</v>
      </c>
      <c r="O437" s="6">
        <v>-14.752361198899999</v>
      </c>
      <c r="P437" s="6">
        <v>22.027596078599998</v>
      </c>
      <c r="Q437" s="6">
        <v>-3.8133592044000002</v>
      </c>
      <c r="R437" s="7">
        <v>1.1539585584333329</v>
      </c>
      <c r="S437" s="8">
        <v>18.886423659639771</v>
      </c>
      <c r="T437" s="6">
        <v>11.3049606756</v>
      </c>
      <c r="U437" s="6">
        <v>-47.259366001399997</v>
      </c>
      <c r="V437" s="6">
        <v>114.9980179721</v>
      </c>
      <c r="W437" s="6">
        <v>-5.2176930210999997</v>
      </c>
      <c r="X437" s="7">
        <v>20.840319649866668</v>
      </c>
      <c r="Y437" s="8">
        <v>84.208845626520429</v>
      </c>
      <c r="Z437" s="24">
        <v>1</v>
      </c>
    </row>
    <row r="438" spans="1:26" ht="16.5" x14ac:dyDescent="0.45">
      <c r="A438" s="5" t="s">
        <v>1688</v>
      </c>
      <c r="B438" s="5" t="s">
        <v>1689</v>
      </c>
      <c r="C438" s="5" t="s">
        <v>1690</v>
      </c>
      <c r="D438" s="5" t="s">
        <v>7</v>
      </c>
      <c r="E438" s="5" t="s">
        <v>11752</v>
      </c>
      <c r="F438" s="5">
        <v>2</v>
      </c>
      <c r="G438" s="5">
        <v>2</v>
      </c>
      <c r="H438" s="5">
        <v>0</v>
      </c>
      <c r="I438" s="5">
        <v>3</v>
      </c>
      <c r="J438" s="5" t="s">
        <v>1691</v>
      </c>
      <c r="K438" s="17">
        <v>49014</v>
      </c>
      <c r="L438" s="6">
        <v>97.672181191739995</v>
      </c>
      <c r="M438" s="6">
        <v>19.306297838599999</v>
      </c>
      <c r="N438" s="6">
        <v>10.6417702853</v>
      </c>
      <c r="O438" s="6">
        <v>32.710068325500004</v>
      </c>
      <c r="P438" s="6">
        <v>23.9333426448</v>
      </c>
      <c r="Q438" s="6">
        <v>13.918557679299999</v>
      </c>
      <c r="R438" s="7">
        <v>23.520656216533336</v>
      </c>
      <c r="S438" s="8">
        <v>9.4025502209570035</v>
      </c>
      <c r="T438" s="6">
        <v>-3.1031561241999999</v>
      </c>
      <c r="U438" s="6">
        <v>-10.3070069298</v>
      </c>
      <c r="V438" s="6">
        <v>-10.119638204299999</v>
      </c>
      <c r="W438" s="6">
        <v>-40.148436980699998</v>
      </c>
      <c r="X438" s="7">
        <v>-20.191694038266665</v>
      </c>
      <c r="Y438" s="8">
        <v>17.283300275485463</v>
      </c>
      <c r="Z438" s="24">
        <v>-1</v>
      </c>
    </row>
    <row r="439" spans="1:26" ht="16.5" x14ac:dyDescent="0.45">
      <c r="A439" s="5" t="s">
        <v>1692</v>
      </c>
      <c r="B439" s="5" t="s">
        <v>1693</v>
      </c>
      <c r="C439" s="5" t="s">
        <v>1694</v>
      </c>
      <c r="D439" s="5" t="s">
        <v>259</v>
      </c>
      <c r="E439" s="5" t="s">
        <v>11765</v>
      </c>
      <c r="F439" s="5">
        <v>16</v>
      </c>
      <c r="G439" s="5">
        <v>9</v>
      </c>
      <c r="H439" s="5">
        <v>1</v>
      </c>
      <c r="I439" s="5">
        <v>3</v>
      </c>
      <c r="J439" s="5" t="s">
        <v>1695</v>
      </c>
      <c r="K439" s="17">
        <v>9971</v>
      </c>
      <c r="L439" s="6">
        <v>7.6209829358699999</v>
      </c>
      <c r="M439" s="6">
        <v>28.560028876099999</v>
      </c>
      <c r="N439" s="6">
        <v>-12.234850913400001</v>
      </c>
      <c r="O439" s="6">
        <v>34.641369877599999</v>
      </c>
      <c r="P439" s="6">
        <v>43.473609319099999</v>
      </c>
      <c r="Q439" s="6">
        <v>6.8168933652000003</v>
      </c>
      <c r="R439" s="7">
        <v>28.310624187300004</v>
      </c>
      <c r="S439" s="8">
        <v>19.130798777825909</v>
      </c>
      <c r="T439" s="6">
        <v>-29.7531657203</v>
      </c>
      <c r="U439" s="6">
        <v>64.604849864000002</v>
      </c>
      <c r="V439" s="6">
        <v>21.333218020899999</v>
      </c>
      <c r="W439" s="6">
        <v>-16.786831238600001</v>
      </c>
      <c r="X439" s="7">
        <v>23.05041221543333</v>
      </c>
      <c r="Y439" s="8">
        <v>40.723003390014568</v>
      </c>
      <c r="Z439" s="24">
        <v>1</v>
      </c>
    </row>
    <row r="440" spans="1:26" ht="16.5" x14ac:dyDescent="0.45">
      <c r="A440" s="5" t="s">
        <v>1696</v>
      </c>
      <c r="B440" s="5" t="s">
        <v>1697</v>
      </c>
      <c r="C440" s="5" t="s">
        <v>1698</v>
      </c>
      <c r="D440" s="5" t="s">
        <v>120</v>
      </c>
      <c r="E440" s="5" t="s">
        <v>11773</v>
      </c>
      <c r="F440" s="5">
        <v>24</v>
      </c>
      <c r="G440" s="5">
        <v>11</v>
      </c>
      <c r="H440" s="5">
        <v>1</v>
      </c>
      <c r="I440" s="5">
        <v>2</v>
      </c>
      <c r="J440" s="5" t="s">
        <v>1695</v>
      </c>
      <c r="K440" s="17">
        <v>5401</v>
      </c>
      <c r="L440" s="6">
        <v>5.2996508181299999</v>
      </c>
      <c r="M440" s="6">
        <v>11.889743462</v>
      </c>
      <c r="N440" s="6">
        <v>-12.3256639561</v>
      </c>
      <c r="O440" s="6">
        <v>1.7788324627000001</v>
      </c>
      <c r="P440" s="6">
        <v>20.9310897959</v>
      </c>
      <c r="Q440" s="6">
        <v>-26.069295885399999</v>
      </c>
      <c r="R440" s="7">
        <v>-1.1197912089333333</v>
      </c>
      <c r="S440" s="8">
        <v>23.633886221695583</v>
      </c>
      <c r="T440" s="6">
        <v>2.9689707013</v>
      </c>
      <c r="U440" s="6">
        <v>30.178513657700002</v>
      </c>
      <c r="V440" s="6">
        <v>4.3352425798000001</v>
      </c>
      <c r="W440" s="6">
        <v>-66.326299164100007</v>
      </c>
      <c r="X440" s="7">
        <v>-10.604180975533334</v>
      </c>
      <c r="Y440" s="8">
        <v>49.95682642609416</v>
      </c>
      <c r="Z440" s="24">
        <v>0</v>
      </c>
    </row>
    <row r="441" spans="1:26" ht="16.5" x14ac:dyDescent="0.45">
      <c r="A441" s="5" t="s">
        <v>1699</v>
      </c>
      <c r="B441" s="5" t="s">
        <v>1700</v>
      </c>
      <c r="C441" s="5" t="s">
        <v>1701</v>
      </c>
      <c r="D441" s="5" t="s">
        <v>259</v>
      </c>
      <c r="E441" s="5" t="s">
        <v>11760</v>
      </c>
      <c r="F441" s="5">
        <v>11</v>
      </c>
      <c r="G441" s="5">
        <v>3</v>
      </c>
      <c r="H441" s="5">
        <v>3</v>
      </c>
      <c r="I441" s="5">
        <v>2</v>
      </c>
      <c r="J441" s="5" t="s">
        <v>1695</v>
      </c>
      <c r="K441" s="17">
        <v>8741</v>
      </c>
      <c r="L441" s="6">
        <v>2.7324844035</v>
      </c>
      <c r="M441" s="6">
        <v>10.367485629500001</v>
      </c>
      <c r="N441" s="6">
        <v>0.77136762299999995</v>
      </c>
      <c r="O441" s="6">
        <v>-8.6502997230999998</v>
      </c>
      <c r="P441" s="6">
        <v>34.435884870999999</v>
      </c>
      <c r="Q441" s="6">
        <v>8.1174006944000006</v>
      </c>
      <c r="R441" s="7">
        <v>11.300995280766665</v>
      </c>
      <c r="S441" s="8">
        <v>21.718800187555765</v>
      </c>
      <c r="T441" s="6">
        <v>-13.338450720399999</v>
      </c>
      <c r="U441" s="6">
        <v>39.486406691200003</v>
      </c>
      <c r="V441" s="6">
        <v>12.7108537682</v>
      </c>
      <c r="W441" s="6">
        <v>9.3704507788000004</v>
      </c>
      <c r="X441" s="7">
        <v>20.522570412733334</v>
      </c>
      <c r="Y441" s="8">
        <v>16.507873510245489</v>
      </c>
      <c r="Z441" s="24">
        <v>1</v>
      </c>
    </row>
    <row r="442" spans="1:26" ht="16.5" x14ac:dyDescent="0.45">
      <c r="A442" s="5" t="s">
        <v>1702</v>
      </c>
      <c r="B442" s="5" t="s">
        <v>1703</v>
      </c>
      <c r="C442" s="5" t="s">
        <v>1704</v>
      </c>
      <c r="D442" s="5" t="s">
        <v>435</v>
      </c>
      <c r="E442" s="5" t="s">
        <v>11765</v>
      </c>
      <c r="F442" s="5">
        <v>16</v>
      </c>
      <c r="G442" s="5">
        <v>9</v>
      </c>
      <c r="H442" s="5">
        <v>1</v>
      </c>
      <c r="I442" s="5">
        <v>3</v>
      </c>
      <c r="J442" s="5" t="s">
        <v>1695</v>
      </c>
      <c r="K442" s="17">
        <v>12050</v>
      </c>
      <c r="L442" s="6">
        <v>10.09137048671</v>
      </c>
      <c r="M442" s="6">
        <v>9.2346532079999992</v>
      </c>
      <c r="N442" s="6">
        <v>-4.5609423305999997</v>
      </c>
      <c r="O442" s="6">
        <v>7.7788382405999998</v>
      </c>
      <c r="P442" s="6">
        <v>13.633429379400001</v>
      </c>
      <c r="Q442" s="6">
        <v>6.4454345684999996</v>
      </c>
      <c r="R442" s="7">
        <v>9.2859007294999998</v>
      </c>
      <c r="S442" s="8">
        <v>3.8236429435119086</v>
      </c>
      <c r="T442" s="6">
        <v>13.941844612200001</v>
      </c>
      <c r="U442" s="6">
        <v>-3.9593702180000001</v>
      </c>
      <c r="V442" s="6">
        <v>3.3469859271</v>
      </c>
      <c r="W442" s="6">
        <v>22.444110563999999</v>
      </c>
      <c r="X442" s="7">
        <v>7.2772420910333331</v>
      </c>
      <c r="Y442" s="8">
        <v>13.633456439471349</v>
      </c>
      <c r="Z442" s="24">
        <v>1</v>
      </c>
    </row>
    <row r="443" spans="1:26" ht="16.5" x14ac:dyDescent="0.45">
      <c r="A443" s="5" t="s">
        <v>1705</v>
      </c>
      <c r="B443" s="5" t="s">
        <v>1706</v>
      </c>
      <c r="C443" s="5" t="s">
        <v>1707</v>
      </c>
      <c r="D443" s="5" t="s">
        <v>249</v>
      </c>
      <c r="E443" s="5" t="s">
        <v>58</v>
      </c>
      <c r="F443" s="5">
        <v>10</v>
      </c>
      <c r="G443" s="5">
        <v>3</v>
      </c>
      <c r="H443" s="5">
        <v>3</v>
      </c>
      <c r="I443" s="5">
        <v>2</v>
      </c>
      <c r="J443" s="5" t="s">
        <v>1695</v>
      </c>
      <c r="K443" s="17">
        <v>7176</v>
      </c>
      <c r="L443" s="6">
        <v>2.9803565432500001</v>
      </c>
      <c r="M443" s="6">
        <v>8.6157627653999995</v>
      </c>
      <c r="N443" s="6">
        <v>-25.514031381500001</v>
      </c>
      <c r="O443" s="6">
        <v>-25.646392839499999</v>
      </c>
      <c r="P443" s="6">
        <v>-6.2058715901000001</v>
      </c>
      <c r="Q443" s="6">
        <v>-42.9657597004</v>
      </c>
      <c r="R443" s="7">
        <v>-24.939341376666665</v>
      </c>
      <c r="S443" s="8">
        <v>18.390140967343477</v>
      </c>
      <c r="T443" s="6">
        <v>106.3351257547</v>
      </c>
      <c r="U443" s="6">
        <v>-334.62962264150002</v>
      </c>
      <c r="V443" s="6">
        <v>11.1534092365</v>
      </c>
      <c r="W443" s="6">
        <v>30.523504633400002</v>
      </c>
      <c r="X443" s="7">
        <v>-97.650902923866667</v>
      </c>
      <c r="Y443" s="8">
        <v>205.45798925371028</v>
      </c>
      <c r="Z443" s="24">
        <v>0</v>
      </c>
    </row>
    <row r="444" spans="1:26" ht="16.5" x14ac:dyDescent="0.45">
      <c r="A444" s="5" t="s">
        <v>1708</v>
      </c>
      <c r="B444" s="5" t="s">
        <v>1709</v>
      </c>
      <c r="C444" s="5" t="s">
        <v>1710</v>
      </c>
      <c r="D444" s="5" t="s">
        <v>259</v>
      </c>
      <c r="E444" s="5" t="s">
        <v>11756</v>
      </c>
      <c r="F444" s="5">
        <v>6</v>
      </c>
      <c r="G444" s="5">
        <v>11</v>
      </c>
      <c r="H444" s="5">
        <v>2</v>
      </c>
      <c r="I444" s="5">
        <v>2</v>
      </c>
      <c r="J444" s="5" t="s">
        <v>1695</v>
      </c>
      <c r="K444" s="17">
        <v>1187</v>
      </c>
      <c r="L444" s="6">
        <v>0.86538656514000001</v>
      </c>
      <c r="M444" s="6">
        <v>-14.153084446199999</v>
      </c>
      <c r="N444" s="6">
        <v>-13.8365994742</v>
      </c>
      <c r="O444" s="6">
        <v>23.6319881043</v>
      </c>
      <c r="P444" s="6">
        <v>61.551057998700003</v>
      </c>
      <c r="Q444" s="6">
        <v>36.373704120900001</v>
      </c>
      <c r="R444" s="7">
        <v>40.518916741300004</v>
      </c>
      <c r="S444" s="8">
        <v>19.296400083055406</v>
      </c>
      <c r="T444" s="6">
        <v>-1931.3141165540001</v>
      </c>
      <c r="U444" s="6">
        <v>132.9317908134</v>
      </c>
      <c r="V444" s="6">
        <v>156.51432090949999</v>
      </c>
      <c r="W444" s="6">
        <v>188.96263361659999</v>
      </c>
      <c r="X444" s="7">
        <v>159.46958177983333</v>
      </c>
      <c r="Y444" s="8">
        <v>28.132081533687106</v>
      </c>
      <c r="Z444" s="24">
        <v>1</v>
      </c>
    </row>
    <row r="445" spans="1:26" ht="16.5" x14ac:dyDescent="0.45">
      <c r="A445" s="5" t="s">
        <v>1711</v>
      </c>
      <c r="B445" s="5" t="s">
        <v>1712</v>
      </c>
      <c r="C445" s="5" t="s">
        <v>1713</v>
      </c>
      <c r="D445" s="5" t="s">
        <v>293</v>
      </c>
      <c r="E445" s="5" t="s">
        <v>11765</v>
      </c>
      <c r="F445" s="5">
        <v>16</v>
      </c>
      <c r="G445" s="5">
        <v>9</v>
      </c>
      <c r="H445" s="5">
        <v>1</v>
      </c>
      <c r="I445" s="5">
        <v>3</v>
      </c>
      <c r="J445" s="5" t="s">
        <v>1695</v>
      </c>
      <c r="K445" s="17">
        <v>2417</v>
      </c>
      <c r="L445" s="6">
        <v>3.6999419902000001</v>
      </c>
      <c r="M445" s="6">
        <v>37.267523153699997</v>
      </c>
      <c r="N445" s="6">
        <v>15.015805884300001</v>
      </c>
      <c r="O445" s="6">
        <v>35.764460002500002</v>
      </c>
      <c r="P445" s="6">
        <v>-11.6858856119</v>
      </c>
      <c r="Q445" s="6">
        <v>1.8209115993</v>
      </c>
      <c r="R445" s="7">
        <v>8.6331619966333353</v>
      </c>
      <c r="S445" s="8">
        <v>24.447676604096319</v>
      </c>
      <c r="T445" s="6">
        <v>14.000309183600001</v>
      </c>
      <c r="U445" s="6">
        <v>33.743926049499997</v>
      </c>
      <c r="V445" s="6">
        <v>-21.150343058200001</v>
      </c>
      <c r="W445" s="6">
        <v>-14.202005853399999</v>
      </c>
      <c r="X445" s="7">
        <v>-0.53614095403333428</v>
      </c>
      <c r="Y445" s="8">
        <v>29.889999879607778</v>
      </c>
      <c r="Z445" s="24">
        <v>-1</v>
      </c>
    </row>
    <row r="446" spans="1:26" ht="16.5" x14ac:dyDescent="0.45">
      <c r="A446" s="5" t="s">
        <v>1714</v>
      </c>
      <c r="B446" s="5" t="s">
        <v>1715</v>
      </c>
      <c r="C446" s="5" t="s">
        <v>1716</v>
      </c>
      <c r="D446" s="5" t="s">
        <v>7</v>
      </c>
      <c r="E446" s="5" t="s">
        <v>11756</v>
      </c>
      <c r="F446" s="5">
        <v>6</v>
      </c>
      <c r="G446" s="5">
        <v>11</v>
      </c>
      <c r="H446" s="5">
        <v>2</v>
      </c>
      <c r="I446" s="5">
        <v>2</v>
      </c>
      <c r="J446" s="5" t="s">
        <v>1695</v>
      </c>
      <c r="K446" s="17">
        <v>13005</v>
      </c>
      <c r="L446" s="6">
        <v>9.56262734369</v>
      </c>
      <c r="M446" s="6">
        <v>6.4395376421000003</v>
      </c>
      <c r="N446" s="6">
        <v>-13.299426452900001</v>
      </c>
      <c r="O446" s="6">
        <v>24.887043871100001</v>
      </c>
      <c r="P446" s="6">
        <v>36.7582944822</v>
      </c>
      <c r="Q446" s="6">
        <v>-8.3953117898999992</v>
      </c>
      <c r="R446" s="7">
        <v>17.750008854466667</v>
      </c>
      <c r="S446" s="8">
        <v>23.407584058707229</v>
      </c>
      <c r="T446" s="6">
        <v>-64.304665224199994</v>
      </c>
      <c r="U446" s="6">
        <v>61.337715380900001</v>
      </c>
      <c r="V446" s="6">
        <v>109.3758399835</v>
      </c>
      <c r="W446" s="6">
        <v>-38.379793973799998</v>
      </c>
      <c r="X446" s="7">
        <v>44.11125379686667</v>
      </c>
      <c r="Y446" s="8">
        <v>75.369059139414361</v>
      </c>
      <c r="Z446" s="24">
        <v>1</v>
      </c>
    </row>
    <row r="447" spans="1:26" ht="16.5" x14ac:dyDescent="0.45">
      <c r="A447" s="5" t="s">
        <v>1717</v>
      </c>
      <c r="B447" s="5" t="s">
        <v>1718</v>
      </c>
      <c r="C447" s="5" t="s">
        <v>1719</v>
      </c>
      <c r="D447" s="5" t="s">
        <v>120</v>
      </c>
      <c r="E447" s="5" t="s">
        <v>11756</v>
      </c>
      <c r="F447" s="5">
        <v>6</v>
      </c>
      <c r="G447" s="5">
        <v>11</v>
      </c>
      <c r="H447" s="5">
        <v>2</v>
      </c>
      <c r="I447" s="5">
        <v>2</v>
      </c>
      <c r="J447" s="5" t="s">
        <v>1720</v>
      </c>
      <c r="K447" s="17">
        <v>2847</v>
      </c>
      <c r="L447" s="6">
        <v>3.1575730315900001</v>
      </c>
      <c r="M447" s="6">
        <v>1.8643451008</v>
      </c>
      <c r="N447" s="6">
        <v>-9.8547788945000008</v>
      </c>
      <c r="O447" s="6">
        <v>13.766106562599999</v>
      </c>
      <c r="P447" s="6">
        <v>5.1861128096</v>
      </c>
      <c r="Q447" s="6">
        <v>15.1558420935</v>
      </c>
      <c r="R447" s="7">
        <v>11.369353821899999</v>
      </c>
      <c r="S447" s="8">
        <v>5.3997401116723243</v>
      </c>
      <c r="T447" s="6">
        <v>-58.231373693400002</v>
      </c>
      <c r="U447" s="6">
        <v>47.044540119799997</v>
      </c>
      <c r="V447" s="6">
        <v>61.411316757000002</v>
      </c>
      <c r="W447" s="6">
        <v>38.70957353</v>
      </c>
      <c r="X447" s="7">
        <v>49.055143468933331</v>
      </c>
      <c r="Y447" s="8">
        <v>11.483648407924195</v>
      </c>
      <c r="Z447" s="24">
        <v>1</v>
      </c>
    </row>
    <row r="448" spans="1:26" ht="16.5" x14ac:dyDescent="0.45">
      <c r="A448" s="5" t="s">
        <v>1721</v>
      </c>
      <c r="B448" s="5" t="s">
        <v>1722</v>
      </c>
      <c r="C448" s="5" t="s">
        <v>1723</v>
      </c>
      <c r="D448" s="5" t="s">
        <v>259</v>
      </c>
      <c r="E448" s="5" t="s">
        <v>11770</v>
      </c>
      <c r="F448" s="5">
        <v>21</v>
      </c>
      <c r="G448" s="5">
        <v>7</v>
      </c>
      <c r="H448" s="5">
        <v>3</v>
      </c>
      <c r="I448" s="5">
        <v>3</v>
      </c>
      <c r="J448" s="5" t="s">
        <v>1720</v>
      </c>
      <c r="K448" s="17">
        <v>5972</v>
      </c>
      <c r="L448" s="6">
        <v>20.279659705859999</v>
      </c>
      <c r="M448" s="6">
        <v>8.1319018677999999</v>
      </c>
      <c r="N448" s="6">
        <v>-2.3480398199999999E-2</v>
      </c>
      <c r="O448" s="6">
        <v>6.7179597760999998</v>
      </c>
      <c r="P448" s="6">
        <v>64.641259185999999</v>
      </c>
      <c r="Q448" s="6">
        <v>4.2619753568999998</v>
      </c>
      <c r="R448" s="7">
        <v>25.207064772999999</v>
      </c>
      <c r="S448" s="8">
        <v>34.173084900525865</v>
      </c>
      <c r="T448" s="6">
        <v>82.246482524300006</v>
      </c>
      <c r="U448" s="6">
        <v>-3.3333026449999998</v>
      </c>
      <c r="V448" s="6">
        <v>44.130539622299999</v>
      </c>
      <c r="W448" s="6">
        <v>-64.3125380165</v>
      </c>
      <c r="X448" s="7">
        <v>-7.838433679733332</v>
      </c>
      <c r="Y448" s="8">
        <v>54.36172758636161</v>
      </c>
      <c r="Z448" s="24">
        <v>-1</v>
      </c>
    </row>
    <row r="449" spans="1:26" ht="16.5" x14ac:dyDescent="0.45">
      <c r="A449" s="5" t="s">
        <v>1724</v>
      </c>
      <c r="B449" s="5" t="s">
        <v>1725</v>
      </c>
      <c r="C449" s="5" t="s">
        <v>1726</v>
      </c>
      <c r="D449" s="5" t="s">
        <v>259</v>
      </c>
      <c r="E449" s="5" t="s">
        <v>58</v>
      </c>
      <c r="F449" s="5">
        <v>10</v>
      </c>
      <c r="G449" s="5">
        <v>3</v>
      </c>
      <c r="H449" s="5">
        <v>3</v>
      </c>
      <c r="I449" s="5">
        <v>2</v>
      </c>
      <c r="J449" s="5" t="s">
        <v>1727</v>
      </c>
      <c r="K449" s="17">
        <v>10262</v>
      </c>
      <c r="L449" s="6">
        <v>9.1043420888399993</v>
      </c>
      <c r="M449" s="6">
        <v>0.25216542650000001</v>
      </c>
      <c r="N449" s="6">
        <v>-3.1508031798</v>
      </c>
      <c r="O449" s="6">
        <v>-18.933638822900001</v>
      </c>
      <c r="P449" s="6">
        <v>33.282373843899997</v>
      </c>
      <c r="Q449" s="6">
        <v>3.1175934082999999</v>
      </c>
      <c r="R449" s="7">
        <v>5.8221094764333321</v>
      </c>
      <c r="S449" s="8">
        <v>26.212855626141685</v>
      </c>
      <c r="T449" s="6">
        <v>100.9949215013</v>
      </c>
      <c r="U449" s="6">
        <v>-4601.2177214162002</v>
      </c>
      <c r="V449" s="6">
        <v>138.2645417107</v>
      </c>
      <c r="W449" s="6">
        <v>111.4085686025</v>
      </c>
      <c r="X449" s="7">
        <v>-1450.5148703676668</v>
      </c>
      <c r="Y449" s="8">
        <v>2728.6217496250583</v>
      </c>
      <c r="Z449" s="24">
        <v>-1</v>
      </c>
    </row>
    <row r="450" spans="1:26" ht="16.5" x14ac:dyDescent="0.45">
      <c r="A450" s="5" t="s">
        <v>1728</v>
      </c>
      <c r="B450" s="5" t="s">
        <v>1729</v>
      </c>
      <c r="C450" s="5" t="s">
        <v>1730</v>
      </c>
      <c r="D450" s="5" t="s">
        <v>259</v>
      </c>
      <c r="E450" s="5" t="s">
        <v>11775</v>
      </c>
      <c r="F450" s="5">
        <v>26</v>
      </c>
      <c r="G450" s="5">
        <v>3</v>
      </c>
      <c r="H450" s="5">
        <v>3</v>
      </c>
      <c r="I450" s="5">
        <v>2</v>
      </c>
      <c r="J450" s="5" t="s">
        <v>1727</v>
      </c>
      <c r="K450" s="17">
        <v>1072</v>
      </c>
      <c r="L450" s="6">
        <v>1.1523071997300001</v>
      </c>
      <c r="M450" s="6">
        <v>5.9753560982999998</v>
      </c>
      <c r="N450" s="6">
        <v>2.1261957535999998</v>
      </c>
      <c r="O450" s="6">
        <v>34.532695905499999</v>
      </c>
      <c r="P450" s="6">
        <v>18.028431225199999</v>
      </c>
      <c r="Q450" s="6">
        <v>-23.933325480200001</v>
      </c>
      <c r="R450" s="7">
        <v>9.5426005501666662</v>
      </c>
      <c r="S450" s="8">
        <v>30.142592885355519</v>
      </c>
      <c r="T450" s="6">
        <v>78.366062327999998</v>
      </c>
      <c r="U450" s="6">
        <v>144.51262630529999</v>
      </c>
      <c r="V450" s="6">
        <v>-11.072161337800001</v>
      </c>
      <c r="W450" s="6">
        <v>-49.035548718100003</v>
      </c>
      <c r="X450" s="7">
        <v>28.134972083133331</v>
      </c>
      <c r="Y450" s="8">
        <v>102.55790314274819</v>
      </c>
      <c r="Z450" s="24">
        <v>1</v>
      </c>
    </row>
    <row r="451" spans="1:26" ht="16.5" x14ac:dyDescent="0.45">
      <c r="A451" s="5" t="s">
        <v>1731</v>
      </c>
      <c r="B451" s="5" t="s">
        <v>1732</v>
      </c>
      <c r="C451" s="5" t="s">
        <v>1733</v>
      </c>
      <c r="D451" s="5" t="s">
        <v>249</v>
      </c>
      <c r="E451" s="5" t="s">
        <v>11775</v>
      </c>
      <c r="F451" s="5">
        <v>26</v>
      </c>
      <c r="G451" s="5">
        <v>3</v>
      </c>
      <c r="H451" s="5">
        <v>3</v>
      </c>
      <c r="I451" s="5">
        <v>2</v>
      </c>
      <c r="J451" s="5" t="s">
        <v>1734</v>
      </c>
      <c r="K451" s="17">
        <v>2050</v>
      </c>
      <c r="L451" s="6">
        <v>2.59972404124</v>
      </c>
      <c r="M451" s="6">
        <v>10.554051250000001</v>
      </c>
      <c r="N451" s="6">
        <v>11.467659295400001</v>
      </c>
      <c r="O451" s="6">
        <v>5.2995369328999997</v>
      </c>
      <c r="P451" s="6">
        <v>10.454701330800001</v>
      </c>
      <c r="Q451" s="6">
        <v>9.2747694044000006</v>
      </c>
      <c r="R451" s="7">
        <v>8.3430025560333334</v>
      </c>
      <c r="S451" s="8">
        <v>2.7009391120738528</v>
      </c>
      <c r="T451" s="6">
        <v>18.991806853100002</v>
      </c>
      <c r="U451" s="6">
        <v>12.591154595100001</v>
      </c>
      <c r="V451" s="6">
        <v>3.9474989019</v>
      </c>
      <c r="W451" s="6">
        <v>14.845058570699999</v>
      </c>
      <c r="X451" s="7">
        <v>10.461237355900002</v>
      </c>
      <c r="Y451" s="8">
        <v>5.7525309445621495</v>
      </c>
      <c r="Z451" s="24">
        <v>1</v>
      </c>
    </row>
    <row r="452" spans="1:26" ht="16.5" x14ac:dyDescent="0.45">
      <c r="A452" s="5" t="s">
        <v>1735</v>
      </c>
      <c r="B452" s="5" t="s">
        <v>1736</v>
      </c>
      <c r="C452" s="5" t="s">
        <v>1737</v>
      </c>
      <c r="D452" s="5" t="s">
        <v>120</v>
      </c>
      <c r="E452" s="5" t="s">
        <v>11764</v>
      </c>
      <c r="F452" s="5">
        <v>15</v>
      </c>
      <c r="G452" s="5">
        <v>8</v>
      </c>
      <c r="H452" s="5">
        <v>2</v>
      </c>
      <c r="I452" s="5">
        <v>3</v>
      </c>
      <c r="J452" s="5" t="s">
        <v>1734</v>
      </c>
      <c r="K452" s="17">
        <v>2893</v>
      </c>
      <c r="L452" s="6">
        <v>10.898257594049999</v>
      </c>
      <c r="M452" s="6">
        <v>7.6748373174999998</v>
      </c>
      <c r="N452" s="6">
        <v>33.500532488600001</v>
      </c>
      <c r="O452" s="6">
        <v>3.7352300274000001</v>
      </c>
      <c r="P452" s="6">
        <v>-0.70711085910000004</v>
      </c>
      <c r="Q452" s="6">
        <v>-5.6993051682000004</v>
      </c>
      <c r="R452" s="7">
        <v>-0.8903953333000002</v>
      </c>
      <c r="S452" s="8">
        <v>4.7199373394268553</v>
      </c>
      <c r="T452" s="6">
        <v>43.734962780099998</v>
      </c>
      <c r="U452" s="6">
        <v>23.542290168800001</v>
      </c>
      <c r="V452" s="6">
        <v>20.108467170899999</v>
      </c>
      <c r="W452" s="6">
        <v>-48.805301247300001</v>
      </c>
      <c r="X452" s="7">
        <v>-1.7181813025333337</v>
      </c>
      <c r="Y452" s="8">
        <v>40.814769797401269</v>
      </c>
      <c r="Z452" s="24">
        <v>0</v>
      </c>
    </row>
    <row r="453" spans="1:26" ht="16.5" x14ac:dyDescent="0.45">
      <c r="A453" s="5" t="s">
        <v>1738</v>
      </c>
      <c r="B453" s="5" t="s">
        <v>1739</v>
      </c>
      <c r="C453" s="5" t="s">
        <v>1740</v>
      </c>
      <c r="D453" s="5" t="s">
        <v>240</v>
      </c>
      <c r="E453" s="5" t="s">
        <v>11752</v>
      </c>
      <c r="F453" s="5">
        <v>2</v>
      </c>
      <c r="G453" s="5">
        <v>2</v>
      </c>
      <c r="H453" s="5">
        <v>0</v>
      </c>
      <c r="I453" s="5">
        <v>3</v>
      </c>
      <c r="J453" s="5" t="s">
        <v>1734</v>
      </c>
      <c r="K453" s="17">
        <v>929</v>
      </c>
      <c r="L453" s="6">
        <v>2.75289956646</v>
      </c>
      <c r="M453" s="6">
        <v>32.0168979838</v>
      </c>
      <c r="N453" s="6">
        <v>16.971508567000001</v>
      </c>
      <c r="O453" s="6">
        <v>7.0716895313999997</v>
      </c>
      <c r="P453" s="6">
        <v>-19.2393319183</v>
      </c>
      <c r="Q453" s="6">
        <v>-65.078468267399998</v>
      </c>
      <c r="R453" s="7">
        <v>-25.748703551433334</v>
      </c>
      <c r="S453" s="8">
        <v>36.512877959585929</v>
      </c>
      <c r="T453" s="6">
        <v>10.0050343648</v>
      </c>
      <c r="U453" s="6">
        <v>-5.3906615972000003</v>
      </c>
      <c r="V453" s="6">
        <v>-15.156609394</v>
      </c>
      <c r="W453" s="6">
        <v>-79.541488965200003</v>
      </c>
      <c r="X453" s="7">
        <v>-33.362919985466668</v>
      </c>
      <c r="Y453" s="8">
        <v>40.288814934848219</v>
      </c>
      <c r="Z453" s="24">
        <v>0</v>
      </c>
    </row>
    <row r="454" spans="1:26" ht="16.5" x14ac:dyDescent="0.45">
      <c r="A454" s="5" t="s">
        <v>1741</v>
      </c>
      <c r="B454" s="5" t="s">
        <v>1742</v>
      </c>
      <c r="C454" s="5" t="s">
        <v>1743</v>
      </c>
      <c r="D454" s="5" t="s">
        <v>240</v>
      </c>
      <c r="E454" s="5" t="s">
        <v>11769</v>
      </c>
      <c r="F454" s="5">
        <v>20</v>
      </c>
      <c r="G454" s="5">
        <v>7</v>
      </c>
      <c r="H454" s="5">
        <v>4</v>
      </c>
      <c r="I454" s="5">
        <v>3</v>
      </c>
      <c r="J454" s="5" t="s">
        <v>1744</v>
      </c>
      <c r="K454" s="17">
        <v>1781</v>
      </c>
      <c r="L454" s="6">
        <v>1.17872003445</v>
      </c>
      <c r="M454" s="6">
        <v>3.3629660242999999</v>
      </c>
      <c r="N454" s="6">
        <v>2.2561333424000001</v>
      </c>
      <c r="O454" s="6">
        <v>-9.8441798424000009</v>
      </c>
      <c r="P454" s="6">
        <v>0.92229069139999997</v>
      </c>
      <c r="Q454" s="6">
        <v>19.883703539500001</v>
      </c>
      <c r="R454" s="7">
        <v>3.6539381295000002</v>
      </c>
      <c r="S454" s="8">
        <v>15.051019430142276</v>
      </c>
      <c r="T454" s="6">
        <v>2.0332892495000001</v>
      </c>
      <c r="U454" s="6">
        <v>-7.3408499401</v>
      </c>
      <c r="V454" s="6">
        <v>23.071206350499999</v>
      </c>
      <c r="W454" s="6">
        <v>124.2351025401</v>
      </c>
      <c r="X454" s="7">
        <v>46.655152983499995</v>
      </c>
      <c r="Y454" s="8">
        <v>68.885482664049803</v>
      </c>
      <c r="Z454" s="24">
        <v>1</v>
      </c>
    </row>
    <row r="455" spans="1:26" ht="16.5" x14ac:dyDescent="0.45">
      <c r="A455" s="5" t="s">
        <v>1745</v>
      </c>
      <c r="B455" s="5" t="s">
        <v>1746</v>
      </c>
      <c r="C455" s="5" t="s">
        <v>1747</v>
      </c>
      <c r="D455" s="5" t="s">
        <v>259</v>
      </c>
      <c r="E455" s="5" t="s">
        <v>11765</v>
      </c>
      <c r="F455" s="5">
        <v>16</v>
      </c>
      <c r="G455" s="5">
        <v>9</v>
      </c>
      <c r="H455" s="5">
        <v>1</v>
      </c>
      <c r="I455" s="5">
        <v>3</v>
      </c>
      <c r="J455" s="5" t="s">
        <v>1744</v>
      </c>
      <c r="K455" s="17">
        <v>4295</v>
      </c>
      <c r="L455" s="6">
        <v>5.1868436360499999</v>
      </c>
      <c r="M455" s="6">
        <v>16.833280907700001</v>
      </c>
      <c r="N455" s="6">
        <v>11.9834350036</v>
      </c>
      <c r="O455" s="6">
        <v>4.1168957520999996</v>
      </c>
      <c r="P455" s="6">
        <v>-18.356946896299998</v>
      </c>
      <c r="Q455" s="6">
        <v>-12.9823126841</v>
      </c>
      <c r="R455" s="7">
        <v>-9.0741212760999996</v>
      </c>
      <c r="S455" s="8">
        <v>11.735581404746613</v>
      </c>
      <c r="T455" s="6">
        <v>25.868070585000002</v>
      </c>
      <c r="U455" s="6">
        <v>6.6747178798000002</v>
      </c>
      <c r="V455" s="6">
        <v>-73.994456224199993</v>
      </c>
      <c r="W455" s="6">
        <v>-47.503483374200002</v>
      </c>
      <c r="X455" s="7">
        <v>-38.274407239533332</v>
      </c>
      <c r="Y455" s="8">
        <v>41.118861820093848</v>
      </c>
      <c r="Z455" s="24">
        <v>0</v>
      </c>
    </row>
    <row r="456" spans="1:26" ht="16.5" x14ac:dyDescent="0.45">
      <c r="A456" s="5" t="s">
        <v>1748</v>
      </c>
      <c r="B456" s="5" t="s">
        <v>1749</v>
      </c>
      <c r="C456" s="5" t="s">
        <v>1750</v>
      </c>
      <c r="D456" s="5" t="s">
        <v>259</v>
      </c>
      <c r="E456" s="5" t="s">
        <v>11765</v>
      </c>
      <c r="F456" s="5">
        <v>16</v>
      </c>
      <c r="G456" s="5">
        <v>9</v>
      </c>
      <c r="H456" s="5">
        <v>1</v>
      </c>
      <c r="I456" s="5">
        <v>3</v>
      </c>
      <c r="J456" s="5" t="s">
        <v>1751</v>
      </c>
      <c r="K456" s="17">
        <v>3000</v>
      </c>
      <c r="L456" s="6">
        <v>3.6466839057599998</v>
      </c>
      <c r="M456" s="6">
        <v>14.312961998600001</v>
      </c>
      <c r="N456" s="6">
        <v>23.876670749199999</v>
      </c>
      <c r="O456" s="6">
        <v>-10.6564877723</v>
      </c>
      <c r="P456" s="6">
        <v>2.3908411056999999</v>
      </c>
      <c r="Q456" s="6">
        <v>9.0376921023999994</v>
      </c>
      <c r="R456" s="7">
        <v>0.25734847859999971</v>
      </c>
      <c r="S456" s="8">
        <v>10.01893324294943</v>
      </c>
      <c r="T456" s="6">
        <v>40.832471981799998</v>
      </c>
      <c r="U456" s="6">
        <v>25.170846714100001</v>
      </c>
      <c r="V456" s="6">
        <v>-5.9117936579999997</v>
      </c>
      <c r="W456" s="6">
        <v>8.0682958020999997</v>
      </c>
      <c r="X456" s="7">
        <v>9.1091162860666675</v>
      </c>
      <c r="Y456" s="8">
        <v>15.567437604988456</v>
      </c>
      <c r="Z456" s="24">
        <v>1</v>
      </c>
    </row>
    <row r="457" spans="1:26" ht="16.5" x14ac:dyDescent="0.45">
      <c r="A457" s="5" t="s">
        <v>1752</v>
      </c>
      <c r="B457" s="5" t="s">
        <v>1753</v>
      </c>
      <c r="C457" s="5" t="s">
        <v>1754</v>
      </c>
      <c r="D457" s="5" t="s">
        <v>259</v>
      </c>
      <c r="E457" s="5" t="s">
        <v>11756</v>
      </c>
      <c r="F457" s="5">
        <v>6</v>
      </c>
      <c r="G457" s="5">
        <v>11</v>
      </c>
      <c r="H457" s="5">
        <v>2</v>
      </c>
      <c r="I457" s="5">
        <v>2</v>
      </c>
      <c r="J457" s="5" t="s">
        <v>1751</v>
      </c>
      <c r="K457" s="17">
        <v>974</v>
      </c>
      <c r="L457" s="6">
        <v>0.70676245909000002</v>
      </c>
      <c r="M457" s="6">
        <v>1.4512303643</v>
      </c>
      <c r="N457" s="6">
        <v>-38.072255636000001</v>
      </c>
      <c r="O457" s="6">
        <v>-25.641871927299999</v>
      </c>
      <c r="P457" s="6">
        <v>82.544719209600004</v>
      </c>
      <c r="Q457" s="6">
        <v>-8.9868938430000007</v>
      </c>
      <c r="R457" s="7">
        <v>15.971984479766666</v>
      </c>
      <c r="S457" s="8">
        <v>58.251985638291309</v>
      </c>
      <c r="T457" s="6">
        <v>104.3373676673</v>
      </c>
      <c r="U457" s="6">
        <v>-865.83943658240003</v>
      </c>
      <c r="V457" s="6">
        <v>-558.76699228790005</v>
      </c>
      <c r="W457" s="6">
        <v>20.7667343249</v>
      </c>
      <c r="X457" s="7">
        <v>-467.94656484846672</v>
      </c>
      <c r="Y457" s="8">
        <v>450.22648534147464</v>
      </c>
      <c r="Z457" s="24">
        <v>-1</v>
      </c>
    </row>
    <row r="458" spans="1:26" ht="16.5" x14ac:dyDescent="0.45">
      <c r="A458" s="5" t="s">
        <v>1755</v>
      </c>
      <c r="B458" s="5" t="s">
        <v>1756</v>
      </c>
      <c r="C458" s="5" t="s">
        <v>1757</v>
      </c>
      <c r="D458" s="5" t="s">
        <v>1297</v>
      </c>
      <c r="E458" s="5" t="s">
        <v>11765</v>
      </c>
      <c r="F458" s="5">
        <v>16</v>
      </c>
      <c r="G458" s="5">
        <v>9</v>
      </c>
      <c r="H458" s="5">
        <v>1</v>
      </c>
      <c r="I458" s="5">
        <v>3</v>
      </c>
      <c r="J458" s="5" t="s">
        <v>1758</v>
      </c>
      <c r="K458" s="17">
        <v>1808</v>
      </c>
      <c r="L458" s="6">
        <v>2.4144712893000002</v>
      </c>
      <c r="M458" s="6">
        <v>11.323156235600001</v>
      </c>
      <c r="N458" s="6">
        <v>21.3171963128</v>
      </c>
      <c r="O458" s="6">
        <v>72.105125670999996</v>
      </c>
      <c r="P458" s="6">
        <v>16.818521089299999</v>
      </c>
      <c r="Q458" s="6">
        <v>43.580897713900001</v>
      </c>
      <c r="R458" s="7">
        <v>44.168181491399992</v>
      </c>
      <c r="S458" s="8">
        <v>27.647980725901117</v>
      </c>
      <c r="T458" s="6">
        <v>10.768908446199999</v>
      </c>
      <c r="U458" s="6">
        <v>317.78571667649999</v>
      </c>
      <c r="V458" s="6">
        <v>18.5275532211</v>
      </c>
      <c r="W458" s="6">
        <v>27.887309112600001</v>
      </c>
      <c r="X458" s="7">
        <v>121.40019300339999</v>
      </c>
      <c r="Y458" s="8">
        <v>170.13922736645833</v>
      </c>
      <c r="Z458" s="24">
        <v>1</v>
      </c>
    </row>
    <row r="459" spans="1:26" ht="16.5" x14ac:dyDescent="0.45">
      <c r="A459" s="5" t="s">
        <v>1759</v>
      </c>
      <c r="B459" s="5" t="s">
        <v>1760</v>
      </c>
      <c r="C459" s="5" t="s">
        <v>1761</v>
      </c>
      <c r="D459" s="5" t="s">
        <v>254</v>
      </c>
      <c r="E459" s="5" t="s">
        <v>11776</v>
      </c>
      <c r="F459" s="5">
        <v>27</v>
      </c>
      <c r="G459" s="5">
        <v>10</v>
      </c>
      <c r="H459" s="5">
        <v>2</v>
      </c>
      <c r="I459" s="5">
        <v>3</v>
      </c>
      <c r="J459" s="5" t="s">
        <v>1758</v>
      </c>
      <c r="K459" s="17">
        <v>1240</v>
      </c>
      <c r="L459" s="6">
        <v>0.80787876869999997</v>
      </c>
      <c r="M459" s="6">
        <v>6.6332052353000002</v>
      </c>
      <c r="N459" s="6">
        <v>56.680218447800002</v>
      </c>
      <c r="O459" s="6">
        <v>19.341308485100001</v>
      </c>
      <c r="P459" s="6">
        <v>-12.789572680999999</v>
      </c>
      <c r="Q459" s="6">
        <v>7.4370051418000003</v>
      </c>
      <c r="R459" s="7">
        <v>4.6629136486333342</v>
      </c>
      <c r="S459" s="8">
        <v>16.244077962040649</v>
      </c>
      <c r="T459" s="6">
        <v>21.703128272299999</v>
      </c>
      <c r="U459" s="6">
        <v>-86.774271629899999</v>
      </c>
      <c r="V459" s="6">
        <v>9683.2642705234994</v>
      </c>
      <c r="W459" s="6">
        <v>-99.684230426900001</v>
      </c>
      <c r="X459" s="7">
        <v>3165.6019228222335</v>
      </c>
      <c r="Y459" s="8">
        <v>5644.4648573395443</v>
      </c>
      <c r="Z459" s="24">
        <v>1</v>
      </c>
    </row>
    <row r="460" spans="1:26" ht="16.5" x14ac:dyDescent="0.45">
      <c r="A460" s="5" t="s">
        <v>1762</v>
      </c>
      <c r="B460" s="5" t="s">
        <v>1763</v>
      </c>
      <c r="C460" s="5" t="s">
        <v>1764</v>
      </c>
      <c r="D460" s="5" t="s">
        <v>120</v>
      </c>
      <c r="E460" s="5" t="s">
        <v>11755</v>
      </c>
      <c r="F460" s="5">
        <v>5</v>
      </c>
      <c r="G460" s="5">
        <v>5</v>
      </c>
      <c r="H460" s="5">
        <v>3</v>
      </c>
      <c r="I460" s="5">
        <v>3</v>
      </c>
      <c r="J460" s="5" t="s">
        <v>1758</v>
      </c>
      <c r="K460" s="17">
        <v>42196</v>
      </c>
      <c r="L460" s="6">
        <v>269.22890000000001</v>
      </c>
      <c r="M460" s="6">
        <v>3.4616592052000001</v>
      </c>
      <c r="N460" s="6">
        <v>9.9088286150999991</v>
      </c>
      <c r="O460" s="6">
        <v>-6.2895305816000002</v>
      </c>
      <c r="P460" s="6">
        <v>-44.943827532900002</v>
      </c>
      <c r="Q460" s="6">
        <v>-48.616325061200001</v>
      </c>
      <c r="R460" s="7">
        <v>-33.283227725233331</v>
      </c>
      <c r="S460" s="8">
        <v>23.449233966922911</v>
      </c>
      <c r="T460" s="6">
        <v>-26.282368079600001</v>
      </c>
      <c r="U460" s="6">
        <v>-157.48914647940001</v>
      </c>
      <c r="V460" s="6">
        <v>-724.57009936420002</v>
      </c>
      <c r="W460" s="6">
        <v>61.9682434972</v>
      </c>
      <c r="X460" s="7">
        <v>-273.36366744880002</v>
      </c>
      <c r="Y460" s="8">
        <v>405.87044688570916</v>
      </c>
      <c r="Z460" s="24">
        <v>0</v>
      </c>
    </row>
    <row r="461" spans="1:26" ht="16.5" x14ac:dyDescent="0.45">
      <c r="A461" s="5" t="s">
        <v>1765</v>
      </c>
      <c r="B461" s="5" t="s">
        <v>1766</v>
      </c>
      <c r="C461" s="5" t="s">
        <v>1767</v>
      </c>
      <c r="D461" s="5" t="s">
        <v>634</v>
      </c>
      <c r="E461" s="5" t="s">
        <v>11776</v>
      </c>
      <c r="F461" s="5">
        <v>27</v>
      </c>
      <c r="G461" s="5">
        <v>10</v>
      </c>
      <c r="H461" s="5">
        <v>2</v>
      </c>
      <c r="I461" s="5">
        <v>3</v>
      </c>
      <c r="J461" s="5" t="s">
        <v>1768</v>
      </c>
      <c r="K461" s="17">
        <v>4651</v>
      </c>
      <c r="L461" s="6">
        <v>3.5337105849800001</v>
      </c>
      <c r="M461" s="6">
        <v>12.9786161456</v>
      </c>
      <c r="N461" s="6">
        <v>24.6861540797</v>
      </c>
      <c r="O461" s="6">
        <v>19.376270408500002</v>
      </c>
      <c r="P461" s="6">
        <v>19.425325599699999</v>
      </c>
      <c r="Q461" s="6">
        <v>16.958390285299998</v>
      </c>
      <c r="R461" s="7">
        <v>18.586662097833333</v>
      </c>
      <c r="S461" s="8">
        <v>1.4103380532921388</v>
      </c>
      <c r="T461" s="6">
        <v>13.548269488100001</v>
      </c>
      <c r="U461" s="6">
        <v>10.973094654400001</v>
      </c>
      <c r="V461" s="6">
        <v>10.959985054100001</v>
      </c>
      <c r="W461" s="6">
        <v>14.8095016499</v>
      </c>
      <c r="X461" s="7">
        <v>12.247527119466668</v>
      </c>
      <c r="Y461" s="8">
        <v>2.2187447095929742</v>
      </c>
      <c r="Z461" s="24">
        <v>1</v>
      </c>
    </row>
    <row r="462" spans="1:26" ht="16.5" x14ac:dyDescent="0.45">
      <c r="A462" s="5" t="s">
        <v>1769</v>
      </c>
      <c r="B462" s="5" t="s">
        <v>1770</v>
      </c>
      <c r="C462" s="5" t="s">
        <v>1771</v>
      </c>
      <c r="D462" s="5" t="s">
        <v>288</v>
      </c>
      <c r="E462" s="5" t="s">
        <v>11756</v>
      </c>
      <c r="F462" s="5">
        <v>6</v>
      </c>
      <c r="G462" s="5">
        <v>11</v>
      </c>
      <c r="H462" s="5">
        <v>2</v>
      </c>
      <c r="I462" s="5">
        <v>2</v>
      </c>
      <c r="J462" s="5" t="s">
        <v>1772</v>
      </c>
      <c r="K462" s="17">
        <v>2624</v>
      </c>
      <c r="L462" s="6">
        <v>1.5751094397800001</v>
      </c>
      <c r="M462" s="6">
        <v>-7.6690569365999997</v>
      </c>
      <c r="N462" s="6">
        <v>-5.2278809485000002</v>
      </c>
      <c r="O462" s="6">
        <v>37.4541207818</v>
      </c>
      <c r="P462" s="6">
        <v>52.869728611100001</v>
      </c>
      <c r="Q462" s="6">
        <v>-25.456420914300001</v>
      </c>
      <c r="R462" s="7">
        <v>21.622476159533335</v>
      </c>
      <c r="S462" s="8">
        <v>41.493700165846121</v>
      </c>
      <c r="T462" s="6">
        <v>-178.2590484326</v>
      </c>
      <c r="U462" s="6">
        <v>311.21976247570001</v>
      </c>
      <c r="V462" s="6">
        <v>56.064911091900001</v>
      </c>
      <c r="W462" s="6">
        <v>-42.758812579100002</v>
      </c>
      <c r="X462" s="7">
        <v>108.17528699616668</v>
      </c>
      <c r="Y462" s="8">
        <v>182.65220052635459</v>
      </c>
      <c r="Z462" s="24">
        <v>1</v>
      </c>
    </row>
    <row r="463" spans="1:26" ht="16.5" x14ac:dyDescent="0.45">
      <c r="A463" s="5" t="s">
        <v>1773</v>
      </c>
      <c r="B463" s="5" t="s">
        <v>1774</v>
      </c>
      <c r="C463" s="5" t="s">
        <v>1775</v>
      </c>
      <c r="D463" s="5" t="s">
        <v>240</v>
      </c>
      <c r="E463" s="5" t="s">
        <v>11771</v>
      </c>
      <c r="F463" s="5">
        <v>22</v>
      </c>
      <c r="G463" s="5">
        <v>7</v>
      </c>
      <c r="H463" s="5">
        <v>4</v>
      </c>
      <c r="I463" s="5">
        <v>3</v>
      </c>
      <c r="J463" s="5" t="s">
        <v>1776</v>
      </c>
      <c r="K463" s="17">
        <v>11005</v>
      </c>
      <c r="L463" s="6">
        <v>12.135948050910001</v>
      </c>
      <c r="M463" s="6">
        <v>15.2858194979</v>
      </c>
      <c r="N463" s="6">
        <v>-16.5987887653</v>
      </c>
      <c r="O463" s="6">
        <v>-0.32005738639999998</v>
      </c>
      <c r="P463" s="6">
        <v>22.644398354300002</v>
      </c>
      <c r="Q463" s="6">
        <v>-36.474181253499999</v>
      </c>
      <c r="R463" s="7">
        <v>-4.7166134285333321</v>
      </c>
      <c r="S463" s="8">
        <v>29.803504701371295</v>
      </c>
      <c r="T463" s="6">
        <v>-67.972956558299998</v>
      </c>
      <c r="U463" s="6">
        <v>115.67251406840001</v>
      </c>
      <c r="V463" s="6">
        <v>52.756480538799998</v>
      </c>
      <c r="W463" s="6">
        <v>-53.544249167799997</v>
      </c>
      <c r="X463" s="7">
        <v>38.294915146466671</v>
      </c>
      <c r="Y463" s="8">
        <v>85.530292266726136</v>
      </c>
      <c r="Z463" s="24">
        <v>-1</v>
      </c>
    </row>
    <row r="464" spans="1:26" ht="16.5" x14ac:dyDescent="0.45">
      <c r="A464" s="5" t="s">
        <v>1777</v>
      </c>
      <c r="B464" s="5" t="s">
        <v>1778</v>
      </c>
      <c r="C464" s="5" t="s">
        <v>1779</v>
      </c>
      <c r="D464" s="5" t="s">
        <v>1297</v>
      </c>
      <c r="E464" s="5" t="s">
        <v>11757</v>
      </c>
      <c r="F464" s="5">
        <v>7</v>
      </c>
      <c r="G464" s="5">
        <v>11</v>
      </c>
      <c r="H464" s="5">
        <v>4</v>
      </c>
      <c r="I464" s="5">
        <v>2</v>
      </c>
      <c r="J464" s="5" t="s">
        <v>1780</v>
      </c>
      <c r="K464" s="17">
        <v>5473</v>
      </c>
      <c r="L464" s="6">
        <v>6.3800951910099997</v>
      </c>
      <c r="M464" s="6">
        <v>9.0251471430999999</v>
      </c>
      <c r="N464" s="6">
        <v>32.735674240500003</v>
      </c>
      <c r="O464" s="6">
        <v>15.5550135728</v>
      </c>
      <c r="P464" s="6">
        <v>17.9425113456</v>
      </c>
      <c r="Q464" s="6">
        <v>21.181041499599999</v>
      </c>
      <c r="R464" s="7">
        <v>18.226188806</v>
      </c>
      <c r="S464" s="8">
        <v>2.8237213450405529</v>
      </c>
      <c r="T464" s="6">
        <v>95.866659649799999</v>
      </c>
      <c r="U464" s="6">
        <v>72.596856680399995</v>
      </c>
      <c r="V464" s="6">
        <v>28.0210095443</v>
      </c>
      <c r="W464" s="6">
        <v>1.1921877401000001</v>
      </c>
      <c r="X464" s="7">
        <v>33.93668465493333</v>
      </c>
      <c r="Y464" s="8">
        <v>36.068034263449761</v>
      </c>
      <c r="Z464" s="24">
        <v>1</v>
      </c>
    </row>
    <row r="465" spans="1:26" ht="16.5" x14ac:dyDescent="0.45">
      <c r="A465" s="5" t="s">
        <v>1781</v>
      </c>
      <c r="B465" s="5" t="s">
        <v>1782</v>
      </c>
      <c r="C465" s="5" t="s">
        <v>1783</v>
      </c>
      <c r="D465" s="5" t="s">
        <v>474</v>
      </c>
      <c r="E465" s="5" t="s">
        <v>11760</v>
      </c>
      <c r="F465" s="5">
        <v>11</v>
      </c>
      <c r="G465" s="5">
        <v>3</v>
      </c>
      <c r="H465" s="5">
        <v>3</v>
      </c>
      <c r="I465" s="5">
        <v>2</v>
      </c>
      <c r="J465" s="5" t="s">
        <v>1784</v>
      </c>
      <c r="K465" s="17">
        <v>2586</v>
      </c>
      <c r="L465" s="6">
        <v>3.6231968719699998</v>
      </c>
      <c r="M465" s="6">
        <v>9.7544125588000004</v>
      </c>
      <c r="N465" s="6">
        <v>3.0185852944999998</v>
      </c>
      <c r="O465" s="6">
        <v>-8.0823545047999996</v>
      </c>
      <c r="P465" s="6">
        <v>5.5209561343000004</v>
      </c>
      <c r="Q465" s="6">
        <v>-8.1331989383999996</v>
      </c>
      <c r="R465" s="7">
        <v>-3.5648657696333328</v>
      </c>
      <c r="S465" s="8">
        <v>7.8685936508122651</v>
      </c>
      <c r="T465" s="6">
        <v>-3.0510743578000001</v>
      </c>
      <c r="U465" s="6">
        <v>-33.434680198700001</v>
      </c>
      <c r="V465" s="6">
        <v>16.1301912405</v>
      </c>
      <c r="W465" s="6">
        <v>-29.386688523299998</v>
      </c>
      <c r="X465" s="7">
        <v>-15.563725827166666</v>
      </c>
      <c r="Y465" s="8">
        <v>27.52226087134061</v>
      </c>
      <c r="Z465" s="24">
        <v>0</v>
      </c>
    </row>
    <row r="466" spans="1:26" ht="16.5" x14ac:dyDescent="0.45">
      <c r="A466" s="5" t="s">
        <v>1785</v>
      </c>
      <c r="B466" s="5" t="s">
        <v>1786</v>
      </c>
      <c r="C466" s="5" t="s">
        <v>1787</v>
      </c>
      <c r="D466" s="5" t="s">
        <v>240</v>
      </c>
      <c r="E466" s="5" t="s">
        <v>11765</v>
      </c>
      <c r="F466" s="5">
        <v>16</v>
      </c>
      <c r="G466" s="5">
        <v>9</v>
      </c>
      <c r="H466" s="5">
        <v>1</v>
      </c>
      <c r="I466" s="5">
        <v>3</v>
      </c>
      <c r="J466" s="5" t="s">
        <v>1788</v>
      </c>
      <c r="K466" s="17">
        <v>1167</v>
      </c>
      <c r="L466" s="6">
        <v>1.0982171590700001</v>
      </c>
      <c r="M466" s="6">
        <v>-4.2941599064</v>
      </c>
      <c r="N466" s="6">
        <v>-25.729049564899999</v>
      </c>
      <c r="O466" s="6">
        <v>386.3527749241</v>
      </c>
      <c r="P466" s="6">
        <v>43.493005073900001</v>
      </c>
      <c r="Q466" s="6">
        <v>57.172793971899999</v>
      </c>
      <c r="R466" s="7">
        <v>162.33952465663333</v>
      </c>
      <c r="S466" s="8">
        <v>194.12170506571243</v>
      </c>
      <c r="T466" s="6">
        <v>-154.51233899830001</v>
      </c>
      <c r="U466" s="6">
        <v>5295.2633032028998</v>
      </c>
      <c r="V466" s="6">
        <v>47.690648532099999</v>
      </c>
      <c r="W466" s="6">
        <v>49.995245646699999</v>
      </c>
      <c r="X466" s="7">
        <v>1797.6497324605664</v>
      </c>
      <c r="Y466" s="8">
        <v>3029.0224240623679</v>
      </c>
      <c r="Z466" s="24">
        <v>1</v>
      </c>
    </row>
    <row r="467" spans="1:26" ht="16.5" x14ac:dyDescent="0.45">
      <c r="A467" s="5" t="s">
        <v>1789</v>
      </c>
      <c r="B467" s="5" t="s">
        <v>1790</v>
      </c>
      <c r="C467" s="5" t="s">
        <v>1791</v>
      </c>
      <c r="D467" s="5" t="s">
        <v>240</v>
      </c>
      <c r="E467" s="5" t="s">
        <v>11756</v>
      </c>
      <c r="F467" s="5">
        <v>6</v>
      </c>
      <c r="G467" s="5">
        <v>11</v>
      </c>
      <c r="H467" s="5">
        <v>2</v>
      </c>
      <c r="I467" s="5">
        <v>2</v>
      </c>
      <c r="J467" s="5" t="s">
        <v>1792</v>
      </c>
      <c r="K467" s="17">
        <v>2382</v>
      </c>
      <c r="L467" s="6">
        <v>1.40652330622</v>
      </c>
      <c r="M467" s="6">
        <v>8.0631429994000001</v>
      </c>
      <c r="N467" s="6">
        <v>0.3208091045</v>
      </c>
      <c r="O467" s="6">
        <v>19.309309170999999</v>
      </c>
      <c r="P467" s="6">
        <v>31.6237104217</v>
      </c>
      <c r="Q467" s="6">
        <v>-55.187864765100002</v>
      </c>
      <c r="R467" s="7">
        <v>-1.4182817241333343</v>
      </c>
      <c r="S467" s="8">
        <v>46.971131185445898</v>
      </c>
      <c r="T467" s="6">
        <v>-19.500218322799999</v>
      </c>
      <c r="U467" s="6">
        <v>-167.6154359089</v>
      </c>
      <c r="V467" s="6">
        <v>-442.2653508697</v>
      </c>
      <c r="W467" s="6">
        <v>109.42738261709999</v>
      </c>
      <c r="X467" s="7">
        <v>-166.81780138716667</v>
      </c>
      <c r="Y467" s="8">
        <v>275.84723165396645</v>
      </c>
      <c r="Z467" s="24">
        <v>0</v>
      </c>
    </row>
    <row r="468" spans="1:26" ht="16.5" x14ac:dyDescent="0.45">
      <c r="A468" s="5" t="s">
        <v>1793</v>
      </c>
      <c r="B468" s="5" t="s">
        <v>1794</v>
      </c>
      <c r="C468" s="5" t="s">
        <v>1795</v>
      </c>
      <c r="D468" s="5" t="s">
        <v>259</v>
      </c>
      <c r="E468" s="5" t="s">
        <v>58</v>
      </c>
      <c r="F468" s="5">
        <v>10</v>
      </c>
      <c r="G468" s="5">
        <v>3</v>
      </c>
      <c r="H468" s="5">
        <v>3</v>
      </c>
      <c r="I468" s="5">
        <v>2</v>
      </c>
      <c r="J468" s="5" t="s">
        <v>1796</v>
      </c>
      <c r="K468" s="17">
        <v>12292</v>
      </c>
      <c r="L468" s="6">
        <v>19.853477882970001</v>
      </c>
      <c r="M468" s="6">
        <v>9.6489548497000008</v>
      </c>
      <c r="N468" s="6">
        <v>11.2160852662</v>
      </c>
      <c r="O468" s="6">
        <v>-6.3290351512000003</v>
      </c>
      <c r="P468" s="6">
        <v>16.0692373543</v>
      </c>
      <c r="Q468" s="6">
        <v>-6.5544691629000003</v>
      </c>
      <c r="R468" s="7">
        <v>1.0619110134000003</v>
      </c>
      <c r="S468" s="8">
        <v>12.997214626607926</v>
      </c>
      <c r="T468" s="6">
        <v>14.7935438606</v>
      </c>
      <c r="U468" s="6">
        <v>-3.8121909248999999</v>
      </c>
      <c r="V468" s="6">
        <v>5.3590273584999997</v>
      </c>
      <c r="W468" s="6">
        <v>6.4286979558999997</v>
      </c>
      <c r="X468" s="7">
        <v>2.6585114631666666</v>
      </c>
      <c r="Y468" s="8">
        <v>5.6292575747547975</v>
      </c>
      <c r="Z468" s="24">
        <v>1</v>
      </c>
    </row>
    <row r="469" spans="1:26" ht="16.5" x14ac:dyDescent="0.45">
      <c r="A469" s="5" t="s">
        <v>1797</v>
      </c>
      <c r="B469" s="5" t="s">
        <v>1798</v>
      </c>
      <c r="C469" s="5" t="s">
        <v>1799</v>
      </c>
      <c r="D469" s="5" t="s">
        <v>514</v>
      </c>
      <c r="E469" s="5" t="s">
        <v>11774</v>
      </c>
      <c r="F469" s="5">
        <v>25</v>
      </c>
      <c r="G469" s="5">
        <v>10</v>
      </c>
      <c r="H469" s="5">
        <v>2</v>
      </c>
      <c r="I469" s="5">
        <v>3</v>
      </c>
      <c r="J469" s="5" t="s">
        <v>1800</v>
      </c>
      <c r="K469" s="17">
        <v>1663</v>
      </c>
      <c r="L469" s="6">
        <v>0.72269546861</v>
      </c>
      <c r="M469" s="6">
        <v>32.209375846500002</v>
      </c>
      <c r="N469" s="6">
        <v>6.5259060359000003</v>
      </c>
      <c r="O469" s="6">
        <v>-40.3559599994</v>
      </c>
      <c r="P469" s="6">
        <v>-16.865207141100001</v>
      </c>
      <c r="Q469" s="6">
        <v>-11.662715394199999</v>
      </c>
      <c r="R469" s="7">
        <v>-22.961294178233334</v>
      </c>
      <c r="S469" s="8">
        <v>15.287160605118544</v>
      </c>
      <c r="T469" s="6">
        <v>16.0935499544</v>
      </c>
      <c r="U469" s="6">
        <v>-67.411375785999994</v>
      </c>
      <c r="V469" s="6">
        <v>-149.57047345000001</v>
      </c>
      <c r="W469" s="6">
        <v>100.0450349565</v>
      </c>
      <c r="X469" s="7">
        <v>-38.978938093166668</v>
      </c>
      <c r="Y469" s="8">
        <v>127.21351399960031</v>
      </c>
      <c r="Z469" s="24">
        <v>0</v>
      </c>
    </row>
    <row r="470" spans="1:26" ht="16.5" x14ac:dyDescent="0.45">
      <c r="A470" s="5" t="s">
        <v>1801</v>
      </c>
      <c r="B470" s="5" t="s">
        <v>1802</v>
      </c>
      <c r="C470" s="5" t="s">
        <v>1803</v>
      </c>
      <c r="D470" s="5" t="s">
        <v>259</v>
      </c>
      <c r="E470" s="5" t="s">
        <v>11754</v>
      </c>
      <c r="F470" s="5">
        <v>4</v>
      </c>
      <c r="G470" s="5">
        <v>8</v>
      </c>
      <c r="H470" s="5">
        <v>2</v>
      </c>
      <c r="I470" s="5">
        <v>3</v>
      </c>
      <c r="J470" s="5" t="s">
        <v>1804</v>
      </c>
      <c r="K470" s="17">
        <v>1582</v>
      </c>
      <c r="L470" s="6">
        <v>1.1350445465400001</v>
      </c>
      <c r="M470" s="6">
        <v>36.653790352800002</v>
      </c>
      <c r="N470" s="6">
        <v>35.6929423156</v>
      </c>
      <c r="O470" s="6">
        <v>45.000727196299998</v>
      </c>
      <c r="P470" s="6">
        <v>74.751214738800002</v>
      </c>
      <c r="Q470" s="6">
        <v>11.6484664024</v>
      </c>
      <c r="R470" s="7">
        <v>43.800136112500006</v>
      </c>
      <c r="S470" s="8">
        <v>31.568501328296108</v>
      </c>
      <c r="T470" s="6">
        <v>33.433984751399997</v>
      </c>
      <c r="U470" s="6">
        <v>22.1617010724</v>
      </c>
      <c r="V470" s="6">
        <v>24.301705178999999</v>
      </c>
      <c r="W470" s="6">
        <v>8.7758520118999996</v>
      </c>
      <c r="X470" s="7">
        <v>18.413086087766668</v>
      </c>
      <c r="Y470" s="8">
        <v>8.4143992577515849</v>
      </c>
      <c r="Z470" s="24">
        <v>1</v>
      </c>
    </row>
    <row r="471" spans="1:26" ht="16.5" x14ac:dyDescent="0.45">
      <c r="A471" s="5" t="s">
        <v>1805</v>
      </c>
      <c r="B471" s="5" t="s">
        <v>1806</v>
      </c>
      <c r="C471" s="5" t="s">
        <v>1807</v>
      </c>
      <c r="D471" s="5" t="s">
        <v>240</v>
      </c>
      <c r="E471" s="5" t="s">
        <v>58</v>
      </c>
      <c r="F471" s="5">
        <v>10</v>
      </c>
      <c r="G471" s="5">
        <v>3</v>
      </c>
      <c r="H471" s="5">
        <v>3</v>
      </c>
      <c r="I471" s="5">
        <v>2</v>
      </c>
      <c r="J471" s="5" t="s">
        <v>1808</v>
      </c>
      <c r="K471" s="17">
        <v>5305</v>
      </c>
      <c r="L471" s="6">
        <v>5.7480576185999999</v>
      </c>
      <c r="M471" s="6">
        <v>13.231672188999999</v>
      </c>
      <c r="N471" s="6">
        <v>-5.6930195439000002</v>
      </c>
      <c r="O471" s="6">
        <v>-24.140163282500001</v>
      </c>
      <c r="P471" s="6">
        <v>28.148370888999999</v>
      </c>
      <c r="Q471" s="6">
        <v>4.1275672694000001</v>
      </c>
      <c r="R471" s="7">
        <v>2.7119249586333325</v>
      </c>
      <c r="S471" s="8">
        <v>26.172996271253609</v>
      </c>
      <c r="T471" s="6">
        <v>9.6423024265000006</v>
      </c>
      <c r="U471" s="6">
        <v>-45.3635306993</v>
      </c>
      <c r="V471" s="6">
        <v>-48.2503015586</v>
      </c>
      <c r="W471" s="6">
        <v>-29.1567327347</v>
      </c>
      <c r="X471" s="7">
        <v>-40.923521664200003</v>
      </c>
      <c r="Y471" s="8">
        <v>10.292052894446229</v>
      </c>
      <c r="Z471" s="24">
        <v>-1</v>
      </c>
    </row>
    <row r="472" spans="1:26" ht="16.5" x14ac:dyDescent="0.45">
      <c r="A472" s="5" t="s">
        <v>1809</v>
      </c>
      <c r="B472" s="5" t="s">
        <v>1810</v>
      </c>
      <c r="C472" s="5" t="s">
        <v>1811</v>
      </c>
      <c r="D472" s="5" t="s">
        <v>311</v>
      </c>
      <c r="E472" s="5" t="s">
        <v>11762</v>
      </c>
      <c r="F472" s="5">
        <v>13</v>
      </c>
      <c r="G472" s="5">
        <v>7</v>
      </c>
      <c r="H472" s="5">
        <v>4</v>
      </c>
      <c r="I472" s="5">
        <v>2</v>
      </c>
      <c r="J472" s="5" t="s">
        <v>1812</v>
      </c>
      <c r="K472" s="17">
        <v>7970</v>
      </c>
      <c r="L472" s="6">
        <v>6.0819329719599997</v>
      </c>
      <c r="M472" s="6">
        <v>3.4377436654000002</v>
      </c>
      <c r="N472" s="6">
        <v>26.647197374499999</v>
      </c>
      <c r="O472" s="6">
        <v>23.841267801000001</v>
      </c>
      <c r="P472" s="6">
        <v>40.175553090800001</v>
      </c>
      <c r="Q472" s="6">
        <v>3.5748330672000002</v>
      </c>
      <c r="R472" s="7">
        <v>22.530551319666667</v>
      </c>
      <c r="S472" s="8">
        <v>18.335529985040459</v>
      </c>
      <c r="T472" s="6">
        <v>-5.9245672264999998</v>
      </c>
      <c r="U472" s="6">
        <v>-31.595110460200001</v>
      </c>
      <c r="V472" s="6">
        <v>-39.388633546199998</v>
      </c>
      <c r="W472" s="6">
        <v>-25.450975848500001</v>
      </c>
      <c r="X472" s="7">
        <v>-32.144906618300006</v>
      </c>
      <c r="Y472" s="8">
        <v>6.9850756893651154</v>
      </c>
      <c r="Z472" s="24">
        <v>-1</v>
      </c>
    </row>
    <row r="473" spans="1:26" ht="16.5" x14ac:dyDescent="0.45">
      <c r="A473" s="5" t="s">
        <v>1813</v>
      </c>
      <c r="B473" s="5" t="s">
        <v>1814</v>
      </c>
      <c r="C473" s="5" t="s">
        <v>1815</v>
      </c>
      <c r="D473" s="5" t="s">
        <v>634</v>
      </c>
      <c r="E473" s="5" t="s">
        <v>11773</v>
      </c>
      <c r="F473" s="5">
        <v>24</v>
      </c>
      <c r="G473" s="5">
        <v>11</v>
      </c>
      <c r="H473" s="5">
        <v>1</v>
      </c>
      <c r="I473" s="5">
        <v>2</v>
      </c>
      <c r="J473" s="5" t="s">
        <v>1816</v>
      </c>
      <c r="K473" s="17">
        <v>8019</v>
      </c>
      <c r="L473" s="6">
        <v>5.0244841123599997</v>
      </c>
      <c r="M473" s="6">
        <v>3.6568416103999999</v>
      </c>
      <c r="N473" s="6">
        <v>-16.744800006599998</v>
      </c>
      <c r="O473" s="6">
        <v>19.020476134399999</v>
      </c>
      <c r="P473" s="6">
        <v>0.80278530410000004</v>
      </c>
      <c r="Q473" s="6">
        <v>5.5697950145000004</v>
      </c>
      <c r="R473" s="7">
        <v>8.4643521509999999</v>
      </c>
      <c r="S473" s="8">
        <v>9.4474817046367683</v>
      </c>
      <c r="T473" s="6">
        <v>-23.6860879372</v>
      </c>
      <c r="U473" s="6">
        <v>-17.0711904313</v>
      </c>
      <c r="V473" s="6">
        <v>5.5930882282000001</v>
      </c>
      <c r="W473" s="6">
        <v>-2480.3883569746999</v>
      </c>
      <c r="X473" s="7">
        <v>-830.62215305926668</v>
      </c>
      <c r="Y473" s="8">
        <v>1428.7843829871401</v>
      </c>
      <c r="Z473" s="24">
        <v>-1</v>
      </c>
    </row>
    <row r="474" spans="1:26" ht="16.5" x14ac:dyDescent="0.45">
      <c r="A474" s="5" t="s">
        <v>1817</v>
      </c>
      <c r="B474" s="5" t="s">
        <v>1818</v>
      </c>
      <c r="C474" s="5" t="s">
        <v>1819</v>
      </c>
      <c r="D474" s="5" t="s">
        <v>33</v>
      </c>
      <c r="E474" s="5" t="s">
        <v>11765</v>
      </c>
      <c r="F474" s="5">
        <v>16</v>
      </c>
      <c r="G474" s="5">
        <v>9</v>
      </c>
      <c r="H474" s="5">
        <v>1</v>
      </c>
      <c r="I474" s="5">
        <v>3</v>
      </c>
      <c r="J474" s="5" t="s">
        <v>1820</v>
      </c>
      <c r="K474" s="17">
        <v>730</v>
      </c>
      <c r="L474" s="6">
        <v>2.02970365983</v>
      </c>
      <c r="M474" s="6">
        <v>23.624050272000002</v>
      </c>
      <c r="N474" s="6">
        <v>-6.3561619148000004</v>
      </c>
      <c r="O474" s="6">
        <v>-45.177523948299999</v>
      </c>
      <c r="P474" s="6">
        <v>9.1735077832999998</v>
      </c>
      <c r="Q474" s="6">
        <v>-13.5531504826</v>
      </c>
      <c r="R474" s="7">
        <v>-16.519055549200001</v>
      </c>
      <c r="S474" s="8">
        <v>27.296631792593207</v>
      </c>
      <c r="T474" s="6">
        <v>-14.8911139206</v>
      </c>
      <c r="U474" s="6">
        <v>-24.618426420999999</v>
      </c>
      <c r="V474" s="6">
        <v>16.564503330000001</v>
      </c>
      <c r="W474" s="6">
        <v>-45.803986095699997</v>
      </c>
      <c r="X474" s="7">
        <v>-17.952636395566667</v>
      </c>
      <c r="Y474" s="8">
        <v>31.714061326299536</v>
      </c>
      <c r="Z474" s="24">
        <v>0</v>
      </c>
    </row>
    <row r="475" spans="1:26" ht="16.5" x14ac:dyDescent="0.45">
      <c r="A475" s="5" t="s">
        <v>1821</v>
      </c>
      <c r="B475" s="5" t="s">
        <v>1822</v>
      </c>
      <c r="C475" s="5" t="s">
        <v>1823</v>
      </c>
      <c r="D475" s="5" t="s">
        <v>634</v>
      </c>
      <c r="E475" s="5" t="s">
        <v>11764</v>
      </c>
      <c r="F475" s="5">
        <v>15</v>
      </c>
      <c r="G475" s="5">
        <v>8</v>
      </c>
      <c r="H475" s="5">
        <v>2</v>
      </c>
      <c r="I475" s="5">
        <v>3</v>
      </c>
      <c r="J475" s="5" t="s">
        <v>1824</v>
      </c>
      <c r="K475" s="17">
        <v>679</v>
      </c>
      <c r="L475" s="6">
        <v>2.1743817981300002</v>
      </c>
      <c r="M475" s="6">
        <v>20.531987985499999</v>
      </c>
      <c r="N475" s="6">
        <v>-8.9708361898</v>
      </c>
      <c r="O475" s="6">
        <v>21.8997728131</v>
      </c>
      <c r="P475" s="6">
        <v>-23.182595002900001</v>
      </c>
      <c r="Q475" s="6">
        <v>26.137914285299999</v>
      </c>
      <c r="R475" s="7">
        <v>8.2850306985</v>
      </c>
      <c r="S475" s="8">
        <v>27.334027534323454</v>
      </c>
      <c r="T475" s="6">
        <v>-18.929308337599998</v>
      </c>
      <c r="U475" s="6">
        <v>57.728275732999997</v>
      </c>
      <c r="V475" s="6">
        <v>-39.571566104799999</v>
      </c>
      <c r="W475" s="6">
        <v>67.056611257200004</v>
      </c>
      <c r="X475" s="7">
        <v>28.404440295133337</v>
      </c>
      <c r="Y475" s="8">
        <v>59.053429582674084</v>
      </c>
      <c r="Z475" s="24">
        <v>1</v>
      </c>
    </row>
    <row r="476" spans="1:26" ht="16.5" x14ac:dyDescent="0.45">
      <c r="A476" s="5" t="s">
        <v>1825</v>
      </c>
      <c r="B476" s="5" t="s">
        <v>1826</v>
      </c>
      <c r="C476" s="5" t="s">
        <v>1827</v>
      </c>
      <c r="D476" s="5" t="s">
        <v>120</v>
      </c>
      <c r="E476" s="5" t="s">
        <v>11770</v>
      </c>
      <c r="F476" s="5">
        <v>21</v>
      </c>
      <c r="G476" s="5">
        <v>7</v>
      </c>
      <c r="H476" s="5">
        <v>3</v>
      </c>
      <c r="I476" s="5">
        <v>3</v>
      </c>
      <c r="J476" s="5" t="s">
        <v>1828</v>
      </c>
      <c r="K476" s="17">
        <v>1080</v>
      </c>
      <c r="L476" s="6">
        <v>0.73682471453999998</v>
      </c>
      <c r="M476" s="6">
        <v>21.4689056974</v>
      </c>
      <c r="N476" s="6">
        <v>2.6621226474999999</v>
      </c>
      <c r="O476" s="6">
        <v>2.4276524791999998</v>
      </c>
      <c r="P476" s="6">
        <v>5.5671804579000002</v>
      </c>
      <c r="Q476" s="6">
        <v>2.7462980133000001</v>
      </c>
      <c r="R476" s="7">
        <v>3.580376983466667</v>
      </c>
      <c r="S476" s="8">
        <v>1.727982864097831</v>
      </c>
      <c r="T476" s="6">
        <v>-17.118376017900001</v>
      </c>
      <c r="U476" s="6">
        <v>-6.2185433599999999E-2</v>
      </c>
      <c r="V476" s="6">
        <v>10.5253284691</v>
      </c>
      <c r="W476" s="6">
        <v>-4.4920100302000003</v>
      </c>
      <c r="X476" s="7">
        <v>1.9903776684333332</v>
      </c>
      <c r="Y476" s="8">
        <v>7.7162086134649712</v>
      </c>
      <c r="Z476" s="24">
        <v>1</v>
      </c>
    </row>
    <row r="477" spans="1:26" ht="16.5" x14ac:dyDescent="0.45">
      <c r="A477" s="5" t="s">
        <v>1829</v>
      </c>
      <c r="B477" s="5" t="s">
        <v>1830</v>
      </c>
      <c r="C477" s="5" t="s">
        <v>1831</v>
      </c>
      <c r="D477" s="5" t="s">
        <v>288</v>
      </c>
      <c r="E477" s="5" t="s">
        <v>11761</v>
      </c>
      <c r="F477" s="5">
        <v>12</v>
      </c>
      <c r="G477" s="5">
        <v>6</v>
      </c>
      <c r="H477" s="5">
        <v>2</v>
      </c>
      <c r="I477" s="5">
        <v>1</v>
      </c>
      <c r="J477" s="5" t="s">
        <v>1832</v>
      </c>
      <c r="K477" s="17">
        <v>755</v>
      </c>
      <c r="L477" s="6">
        <v>0.82317698354000002</v>
      </c>
      <c r="M477" s="6">
        <v>-4.8871277870999998</v>
      </c>
      <c r="N477" s="6">
        <v>8.1610978166999999</v>
      </c>
      <c r="O477" s="6">
        <v>9.4228844539000001</v>
      </c>
      <c r="P477" s="6">
        <v>22.201979334899999</v>
      </c>
      <c r="Q477" s="6">
        <v>20.4471202123</v>
      </c>
      <c r="R477" s="7">
        <v>17.357328000366667</v>
      </c>
      <c r="S477" s="8">
        <v>6.9272237172689133</v>
      </c>
      <c r="T477" s="6">
        <v>-62.950418047500001</v>
      </c>
      <c r="U477" s="6">
        <v>221.52924535919999</v>
      </c>
      <c r="V477" s="6">
        <v>388.15784711169999</v>
      </c>
      <c r="W477" s="6">
        <v>21.0685064814</v>
      </c>
      <c r="X477" s="7">
        <v>210.25186631743335</v>
      </c>
      <c r="Y477" s="8">
        <v>183.80432655309241</v>
      </c>
      <c r="Z477" s="24">
        <v>1</v>
      </c>
    </row>
    <row r="478" spans="1:26" ht="16.5" x14ac:dyDescent="0.45">
      <c r="A478" s="5" t="s">
        <v>1833</v>
      </c>
      <c r="B478" s="5" t="s">
        <v>1834</v>
      </c>
      <c r="C478" s="5" t="s">
        <v>1835</v>
      </c>
      <c r="D478" s="5" t="s">
        <v>249</v>
      </c>
      <c r="E478" s="5" t="s">
        <v>11760</v>
      </c>
      <c r="F478" s="5">
        <v>11</v>
      </c>
      <c r="G478" s="5">
        <v>3</v>
      </c>
      <c r="H478" s="5">
        <v>3</v>
      </c>
      <c r="I478" s="5">
        <v>2</v>
      </c>
      <c r="J478" s="5" t="s">
        <v>1836</v>
      </c>
      <c r="K478" s="17">
        <v>19089</v>
      </c>
      <c r="L478" s="6">
        <v>15.88687168343</v>
      </c>
      <c r="M478" s="6">
        <v>2.5851224469999998</v>
      </c>
      <c r="N478" s="6">
        <v>11.0390400846</v>
      </c>
      <c r="O478" s="6">
        <v>-10.418311211900001</v>
      </c>
      <c r="P478" s="6">
        <v>17.4027305135</v>
      </c>
      <c r="Q478" s="6">
        <v>-13.4590503928</v>
      </c>
      <c r="R478" s="7">
        <v>-2.1582103637333336</v>
      </c>
      <c r="S478" s="8">
        <v>17.008360582182181</v>
      </c>
      <c r="T478" s="6">
        <v>-45.144698619300001</v>
      </c>
      <c r="U478" s="6">
        <v>-214.45512911669999</v>
      </c>
      <c r="V478" s="6">
        <v>230.5075393356</v>
      </c>
      <c r="W478" s="6">
        <v>-159.5346403195</v>
      </c>
      <c r="X478" s="7">
        <v>-47.827410033533333</v>
      </c>
      <c r="Y478" s="8">
        <v>242.60425192619638</v>
      </c>
      <c r="Z478" s="24">
        <v>0</v>
      </c>
    </row>
    <row r="479" spans="1:26" ht="16.5" x14ac:dyDescent="0.45">
      <c r="A479" s="5" t="s">
        <v>1837</v>
      </c>
      <c r="B479" s="5" t="s">
        <v>1838</v>
      </c>
      <c r="C479" s="5" t="s">
        <v>1839</v>
      </c>
      <c r="D479" s="5" t="s">
        <v>259</v>
      </c>
      <c r="E479" s="5" t="s">
        <v>11759</v>
      </c>
      <c r="F479" s="5">
        <v>9</v>
      </c>
      <c r="G479" s="5">
        <v>2</v>
      </c>
      <c r="H479" s="5">
        <v>3</v>
      </c>
      <c r="I479" s="5">
        <v>2</v>
      </c>
      <c r="J479" s="5" t="s">
        <v>1840</v>
      </c>
      <c r="K479" s="17">
        <v>2707</v>
      </c>
      <c r="L479" s="6">
        <v>4.6318311719900001</v>
      </c>
      <c r="M479" s="6">
        <v>8.4632016065000002</v>
      </c>
      <c r="N479" s="6">
        <v>7.5555029518000003</v>
      </c>
      <c r="O479" s="6">
        <v>39.593968155200002</v>
      </c>
      <c r="P479" s="6">
        <v>45.782239540200003</v>
      </c>
      <c r="Q479" s="6">
        <v>-5.3950980453000001</v>
      </c>
      <c r="R479" s="7">
        <v>26.66036988336667</v>
      </c>
      <c r="S479" s="8">
        <v>27.932748589745618</v>
      </c>
      <c r="T479" s="6">
        <v>18.8617789788</v>
      </c>
      <c r="U479" s="6">
        <v>13.1257527748</v>
      </c>
      <c r="V479" s="6">
        <v>66.155257100499995</v>
      </c>
      <c r="W479" s="6">
        <v>-37.319101890100001</v>
      </c>
      <c r="X479" s="7">
        <v>13.987302661733333</v>
      </c>
      <c r="Y479" s="8">
        <v>51.742559303581487</v>
      </c>
      <c r="Z479" s="24">
        <v>1</v>
      </c>
    </row>
    <row r="480" spans="1:26" ht="16.5" x14ac:dyDescent="0.45">
      <c r="A480" s="5" t="s">
        <v>1841</v>
      </c>
      <c r="B480" s="5" t="s">
        <v>1842</v>
      </c>
      <c r="C480" s="5" t="s">
        <v>1843</v>
      </c>
      <c r="D480" s="5" t="s">
        <v>120</v>
      </c>
      <c r="E480" s="5" t="s">
        <v>11765</v>
      </c>
      <c r="F480" s="5">
        <v>16</v>
      </c>
      <c r="G480" s="5">
        <v>9</v>
      </c>
      <c r="H480" s="5">
        <v>1</v>
      </c>
      <c r="I480" s="5">
        <v>3</v>
      </c>
      <c r="J480" s="5" t="s">
        <v>1844</v>
      </c>
      <c r="K480" s="17">
        <v>37173</v>
      </c>
      <c r="L480" s="6">
        <v>8.5250260633800004</v>
      </c>
      <c r="M480" s="6">
        <v>-8.3722551018000004</v>
      </c>
      <c r="N480" s="6">
        <v>0.78709317160000003</v>
      </c>
      <c r="O480" s="6">
        <v>-8.3299395014000002</v>
      </c>
      <c r="P480" s="6">
        <v>17.426772612299999</v>
      </c>
      <c r="Q480" s="6">
        <v>-7.4103883224000002</v>
      </c>
      <c r="R480" s="7">
        <v>0.56214826283333286</v>
      </c>
      <c r="S480" s="8">
        <v>14.612428252318916</v>
      </c>
      <c r="T480" s="6">
        <v>-173.37035213830001</v>
      </c>
      <c r="U480" s="6">
        <v>190.3317788423</v>
      </c>
      <c r="V480" s="6">
        <v>-74.961114240300006</v>
      </c>
      <c r="W480" s="6">
        <v>-396.95646299650002</v>
      </c>
      <c r="X480" s="7">
        <v>-93.861932798166677</v>
      </c>
      <c r="Y480" s="8">
        <v>294.09998377617308</v>
      </c>
      <c r="Z480" s="24">
        <v>-1</v>
      </c>
    </row>
    <row r="481" spans="1:26" ht="16.5" x14ac:dyDescent="0.45">
      <c r="A481" s="5" t="s">
        <v>1845</v>
      </c>
      <c r="B481" s="5" t="s">
        <v>1846</v>
      </c>
      <c r="C481" s="5" t="s">
        <v>1847</v>
      </c>
      <c r="D481" s="5" t="s">
        <v>240</v>
      </c>
      <c r="E481" s="5" t="s">
        <v>11762</v>
      </c>
      <c r="F481" s="5">
        <v>13</v>
      </c>
      <c r="G481" s="5">
        <v>7</v>
      </c>
      <c r="H481" s="5">
        <v>4</v>
      </c>
      <c r="I481" s="5">
        <v>2</v>
      </c>
      <c r="J481" s="5" t="s">
        <v>1848</v>
      </c>
      <c r="K481" s="17">
        <v>3184</v>
      </c>
      <c r="L481" s="6">
        <v>4.4455443170000004</v>
      </c>
      <c r="M481" s="6">
        <v>7.8658288854</v>
      </c>
      <c r="N481" s="6">
        <v>9.9864418463</v>
      </c>
      <c r="O481" s="6">
        <v>-4.3080531758999996</v>
      </c>
      <c r="P481" s="6">
        <v>13.1959173286</v>
      </c>
      <c r="Q481" s="6">
        <v>24.470170532899999</v>
      </c>
      <c r="R481" s="7">
        <v>11.119344895200001</v>
      </c>
      <c r="S481" s="8">
        <v>14.501057022224352</v>
      </c>
      <c r="T481" s="6">
        <v>258.5121362049</v>
      </c>
      <c r="U481" s="6">
        <v>-46.4686398379</v>
      </c>
      <c r="V481" s="6">
        <v>-78.522713282200002</v>
      </c>
      <c r="W481" s="6">
        <v>345.6880585449</v>
      </c>
      <c r="X481" s="7">
        <v>73.565568474933329</v>
      </c>
      <c r="Y481" s="8">
        <v>236.2093417024451</v>
      </c>
      <c r="Z481" s="24">
        <v>1</v>
      </c>
    </row>
    <row r="482" spans="1:26" ht="16.5" x14ac:dyDescent="0.45">
      <c r="A482" s="5" t="s">
        <v>1849</v>
      </c>
      <c r="B482" s="5" t="s">
        <v>1850</v>
      </c>
      <c r="C482" s="5" t="s">
        <v>1851</v>
      </c>
      <c r="D482" s="5" t="s">
        <v>293</v>
      </c>
      <c r="E482" s="5" t="s">
        <v>11756</v>
      </c>
      <c r="F482" s="5">
        <v>6</v>
      </c>
      <c r="G482" s="5">
        <v>11</v>
      </c>
      <c r="H482" s="5">
        <v>2</v>
      </c>
      <c r="I482" s="5">
        <v>2</v>
      </c>
      <c r="J482" s="5" t="s">
        <v>1852</v>
      </c>
      <c r="K482" s="17">
        <v>1723</v>
      </c>
      <c r="L482" s="6">
        <v>2.0851292580899998</v>
      </c>
      <c r="M482" s="6">
        <v>2.6305836794999999</v>
      </c>
      <c r="N482" s="6">
        <v>0.92736078590000004</v>
      </c>
      <c r="O482" s="6">
        <v>12.9485686272</v>
      </c>
      <c r="P482" s="6">
        <v>41.304242410400001</v>
      </c>
      <c r="Q482" s="6">
        <v>3.2485078012000002</v>
      </c>
      <c r="R482" s="7">
        <v>19.167106279599999</v>
      </c>
      <c r="S482" s="8">
        <v>19.775297521458512</v>
      </c>
      <c r="T482" s="6">
        <v>6.7181578641000002</v>
      </c>
      <c r="U482" s="6">
        <v>57.767062726600003</v>
      </c>
      <c r="V482" s="6">
        <v>51.907472842600001</v>
      </c>
      <c r="W482" s="6">
        <v>81.294631853300004</v>
      </c>
      <c r="X482" s="7">
        <v>63.656389140833333</v>
      </c>
      <c r="Y482" s="8">
        <v>15.553597747469322</v>
      </c>
      <c r="Z482" s="24">
        <v>1</v>
      </c>
    </row>
    <row r="483" spans="1:26" ht="16.5" x14ac:dyDescent="0.45">
      <c r="A483" s="5" t="s">
        <v>1853</v>
      </c>
      <c r="B483" s="5" t="s">
        <v>1854</v>
      </c>
      <c r="C483" s="5" t="s">
        <v>1855</v>
      </c>
      <c r="D483" s="5" t="s">
        <v>7</v>
      </c>
      <c r="E483" s="5" t="s">
        <v>11758</v>
      </c>
      <c r="F483" s="5">
        <v>8</v>
      </c>
      <c r="G483" s="5">
        <v>2</v>
      </c>
      <c r="H483" s="5">
        <v>3</v>
      </c>
      <c r="I483" s="5">
        <v>2</v>
      </c>
      <c r="J483" s="5" t="s">
        <v>1856</v>
      </c>
      <c r="K483" s="17">
        <v>2071</v>
      </c>
      <c r="L483" s="6">
        <v>6.6768332601399996</v>
      </c>
      <c r="M483" s="6">
        <v>2.9913666957</v>
      </c>
      <c r="N483" s="6">
        <v>-2.6107305522000002</v>
      </c>
      <c r="O483" s="6">
        <v>-10.8124621033</v>
      </c>
      <c r="P483" s="6">
        <v>-21.586528464200001</v>
      </c>
      <c r="Q483" s="6">
        <v>-20.181013096800001</v>
      </c>
      <c r="R483" s="7">
        <v>-17.5266678881</v>
      </c>
      <c r="S483" s="8">
        <v>5.8569862431527699</v>
      </c>
      <c r="T483" s="6">
        <v>-26.664062665399999</v>
      </c>
      <c r="U483" s="6">
        <v>-48.680392944499999</v>
      </c>
      <c r="V483" s="6">
        <v>-1716.4248311225999</v>
      </c>
      <c r="W483" s="6">
        <v>-32.479637461099998</v>
      </c>
      <c r="X483" s="7">
        <v>-599.1949538427333</v>
      </c>
      <c r="Y483" s="8">
        <v>967.58336340319931</v>
      </c>
      <c r="Z483" s="24">
        <v>0</v>
      </c>
    </row>
    <row r="484" spans="1:26" ht="16.5" x14ac:dyDescent="0.45">
      <c r="A484" s="5" t="s">
        <v>1857</v>
      </c>
      <c r="B484" s="5" t="s">
        <v>1858</v>
      </c>
      <c r="C484" s="5" t="s">
        <v>1859</v>
      </c>
      <c r="D484" s="5" t="s">
        <v>259</v>
      </c>
      <c r="E484" s="5" t="s">
        <v>11766</v>
      </c>
      <c r="F484" s="5">
        <v>17</v>
      </c>
      <c r="G484" s="5">
        <v>11</v>
      </c>
      <c r="H484" s="5">
        <v>2</v>
      </c>
      <c r="I484" s="5">
        <v>2</v>
      </c>
      <c r="J484" s="5" t="s">
        <v>1860</v>
      </c>
      <c r="K484" s="17">
        <v>14993</v>
      </c>
      <c r="L484" s="6">
        <v>17.093435579760001</v>
      </c>
      <c r="M484" s="6">
        <v>7.4450665614</v>
      </c>
      <c r="N484" s="6">
        <v>14.512910978900001</v>
      </c>
      <c r="O484" s="6">
        <v>-1.1763456039</v>
      </c>
      <c r="P484" s="6">
        <v>4.1170398763999998</v>
      </c>
      <c r="Q484" s="6">
        <v>11.5892746535</v>
      </c>
      <c r="R484" s="7">
        <v>4.8433229753333338</v>
      </c>
      <c r="S484" s="8">
        <v>6.4137259447128283</v>
      </c>
      <c r="T484" s="6">
        <v>24.9414564191</v>
      </c>
      <c r="U484" s="6">
        <v>-11.342099704300001</v>
      </c>
      <c r="V484" s="6">
        <v>34.805115561299999</v>
      </c>
      <c r="W484" s="6">
        <v>-12.0776334009</v>
      </c>
      <c r="X484" s="7">
        <v>3.7951274853666663</v>
      </c>
      <c r="Y484" s="8">
        <v>26.857955484490144</v>
      </c>
      <c r="Z484" s="24">
        <v>1</v>
      </c>
    </row>
    <row r="485" spans="1:26" ht="16.5" x14ac:dyDescent="0.45">
      <c r="A485" s="5" t="s">
        <v>1861</v>
      </c>
      <c r="B485" s="5" t="s">
        <v>1862</v>
      </c>
      <c r="C485" s="5" t="s">
        <v>1863</v>
      </c>
      <c r="D485" s="5" t="s">
        <v>268</v>
      </c>
      <c r="E485" s="5" t="s">
        <v>11762</v>
      </c>
      <c r="F485" s="5">
        <v>13</v>
      </c>
      <c r="G485" s="5">
        <v>7</v>
      </c>
      <c r="H485" s="5">
        <v>4</v>
      </c>
      <c r="I485" s="5">
        <v>2</v>
      </c>
      <c r="J485" s="5" t="s">
        <v>1864</v>
      </c>
      <c r="K485" s="17">
        <v>2192</v>
      </c>
      <c r="L485" s="6">
        <v>3.4304099647999999</v>
      </c>
      <c r="M485" s="6">
        <v>11.6763591932</v>
      </c>
      <c r="N485" s="6">
        <v>39.536983745900002</v>
      </c>
      <c r="O485" s="6">
        <v>-4.6686762414</v>
      </c>
      <c r="P485" s="6">
        <v>63.354684368000001</v>
      </c>
      <c r="Q485" s="6">
        <v>33.278767320299998</v>
      </c>
      <c r="R485" s="7">
        <v>30.654925148966669</v>
      </c>
      <c r="S485" s="8">
        <v>34.087502225216909</v>
      </c>
      <c r="T485" s="6">
        <v>14.917080653499999</v>
      </c>
      <c r="U485" s="6">
        <v>100.11859282499999</v>
      </c>
      <c r="V485" s="6">
        <v>147.513603152</v>
      </c>
      <c r="W485" s="6">
        <v>33.0858024331</v>
      </c>
      <c r="X485" s="7">
        <v>93.572666136699993</v>
      </c>
      <c r="Y485" s="8">
        <v>57.494062836935761</v>
      </c>
      <c r="Z485" s="24">
        <v>1</v>
      </c>
    </row>
    <row r="486" spans="1:26" ht="16.5" x14ac:dyDescent="0.45">
      <c r="A486" s="5" t="s">
        <v>1865</v>
      </c>
      <c r="B486" s="5" t="s">
        <v>1866</v>
      </c>
      <c r="C486" s="5" t="s">
        <v>1867</v>
      </c>
      <c r="D486" s="5" t="s">
        <v>259</v>
      </c>
      <c r="E486" s="5" t="s">
        <v>58</v>
      </c>
      <c r="F486" s="5">
        <v>10</v>
      </c>
      <c r="G486" s="5">
        <v>3</v>
      </c>
      <c r="H486" s="5">
        <v>3</v>
      </c>
      <c r="I486" s="5">
        <v>2</v>
      </c>
      <c r="J486" s="5" t="s">
        <v>1868</v>
      </c>
      <c r="K486" s="17">
        <v>10635</v>
      </c>
      <c r="L486" s="6">
        <v>11.287489442229999</v>
      </c>
      <c r="M486" s="6">
        <v>12.7026921806</v>
      </c>
      <c r="N486" s="6">
        <v>4.1666588516000003</v>
      </c>
      <c r="O486" s="6">
        <v>7.2854458063000003</v>
      </c>
      <c r="P486" s="6">
        <v>32.295873263399997</v>
      </c>
      <c r="Q486" s="6">
        <v>33.248880675499997</v>
      </c>
      <c r="R486" s="7">
        <v>24.276733248399996</v>
      </c>
      <c r="S486" s="8">
        <v>14.722599719034964</v>
      </c>
      <c r="T486" s="6">
        <v>9.3424180775999996</v>
      </c>
      <c r="U486" s="6">
        <v>2.7554679057000002</v>
      </c>
      <c r="V486" s="6">
        <v>15.712856607399999</v>
      </c>
      <c r="W486" s="6">
        <v>52.980647945800001</v>
      </c>
      <c r="X486" s="7">
        <v>23.816324152966668</v>
      </c>
      <c r="Y486" s="8">
        <v>26.074735228025883</v>
      </c>
      <c r="Z486" s="24">
        <v>1</v>
      </c>
    </row>
    <row r="487" spans="1:26" ht="16.5" x14ac:dyDescent="0.45">
      <c r="A487" s="5" t="s">
        <v>1869</v>
      </c>
      <c r="B487" s="5" t="s">
        <v>1870</v>
      </c>
      <c r="C487" s="5" t="s">
        <v>1871</v>
      </c>
      <c r="D487" s="5" t="s">
        <v>33</v>
      </c>
      <c r="E487" s="5" t="s">
        <v>11758</v>
      </c>
      <c r="F487" s="5">
        <v>8</v>
      </c>
      <c r="G487" s="5">
        <v>2</v>
      </c>
      <c r="H487" s="5">
        <v>3</v>
      </c>
      <c r="I487" s="5">
        <v>2</v>
      </c>
      <c r="J487" s="5" t="s">
        <v>1872</v>
      </c>
      <c r="K487" s="17">
        <v>5761</v>
      </c>
      <c r="L487" s="6">
        <v>10.656800243719999</v>
      </c>
      <c r="M487" s="6">
        <v>9.8244800762000004</v>
      </c>
      <c r="N487" s="6">
        <v>-21.148430255200001</v>
      </c>
      <c r="O487" s="6">
        <v>-25.249700411599999</v>
      </c>
      <c r="P487" s="6">
        <v>8.4581374947000008</v>
      </c>
      <c r="Q487" s="6">
        <v>12.471105033800001</v>
      </c>
      <c r="R487" s="7">
        <v>-1.4401526276999992</v>
      </c>
      <c r="S487" s="8">
        <v>20.717067875856145</v>
      </c>
      <c r="T487" s="6">
        <v>-21.334095131600002</v>
      </c>
      <c r="U487" s="6">
        <v>-109.74780167580001</v>
      </c>
      <c r="V487" s="6">
        <v>355.48993215770003</v>
      </c>
      <c r="W487" s="6">
        <v>22.604097122500001</v>
      </c>
      <c r="X487" s="7">
        <v>89.44874253479999</v>
      </c>
      <c r="Y487" s="8">
        <v>239.71377142512011</v>
      </c>
      <c r="Z487" s="24">
        <v>-1</v>
      </c>
    </row>
    <row r="488" spans="1:26" ht="16.5" x14ac:dyDescent="0.45">
      <c r="A488" s="5" t="s">
        <v>1873</v>
      </c>
      <c r="B488" s="5" t="s">
        <v>1874</v>
      </c>
      <c r="C488" s="5" t="s">
        <v>1875</v>
      </c>
      <c r="D488" s="5" t="s">
        <v>7</v>
      </c>
      <c r="E488" s="5" t="s">
        <v>58</v>
      </c>
      <c r="F488" s="5">
        <v>10</v>
      </c>
      <c r="G488" s="5">
        <v>3</v>
      </c>
      <c r="H488" s="5">
        <v>3</v>
      </c>
      <c r="I488" s="5">
        <v>2</v>
      </c>
      <c r="J488" s="5" t="s">
        <v>1876</v>
      </c>
      <c r="K488" s="17">
        <v>546</v>
      </c>
      <c r="L488" s="6">
        <v>0.78227598626999995</v>
      </c>
      <c r="M488" s="6">
        <v>-25.975360973200001</v>
      </c>
      <c r="N488" s="6">
        <v>-1.5782426277999999</v>
      </c>
      <c r="O488" s="6">
        <v>-63.124420672100001</v>
      </c>
      <c r="P488" s="6">
        <v>-51.729809989000003</v>
      </c>
      <c r="Q488" s="6">
        <v>82.993034166499996</v>
      </c>
      <c r="R488" s="7">
        <v>-10.620398831533336</v>
      </c>
      <c r="S488" s="8">
        <v>81.271553549891067</v>
      </c>
      <c r="T488" s="6">
        <v>41.911386735100002</v>
      </c>
      <c r="U488" s="6">
        <v>24.330847659300002</v>
      </c>
      <c r="V488" s="6">
        <v>-20.8934047045</v>
      </c>
      <c r="W488" s="6">
        <v>74.386396670899998</v>
      </c>
      <c r="X488" s="7">
        <v>25.941279875233334</v>
      </c>
      <c r="Y488" s="8">
        <v>47.660311124409439</v>
      </c>
      <c r="Z488" s="24">
        <v>-1</v>
      </c>
    </row>
    <row r="489" spans="1:26" ht="16.5" x14ac:dyDescent="0.45">
      <c r="A489" s="5" t="s">
        <v>1877</v>
      </c>
      <c r="B489" s="5" t="s">
        <v>1878</v>
      </c>
      <c r="C489" s="5" t="s">
        <v>1879</v>
      </c>
      <c r="D489" s="5" t="s">
        <v>514</v>
      </c>
      <c r="E489" s="5" t="s">
        <v>11773</v>
      </c>
      <c r="F489" s="5">
        <v>24</v>
      </c>
      <c r="G489" s="5">
        <v>11</v>
      </c>
      <c r="H489" s="5">
        <v>1</v>
      </c>
      <c r="I489" s="5">
        <v>2</v>
      </c>
      <c r="J489" s="5" t="s">
        <v>1876</v>
      </c>
      <c r="K489" s="17">
        <v>2651</v>
      </c>
      <c r="L489" s="6">
        <v>1.9331379236499999</v>
      </c>
      <c r="M489" s="6">
        <v>14.810833301000001</v>
      </c>
      <c r="N489" s="6">
        <v>5.3237323374000001</v>
      </c>
      <c r="O489" s="6">
        <v>2.9558462441</v>
      </c>
      <c r="P489" s="6">
        <v>13.493228481899999</v>
      </c>
      <c r="Q489" s="6">
        <v>11.246725421900001</v>
      </c>
      <c r="R489" s="7">
        <v>9.2319333826333345</v>
      </c>
      <c r="S489" s="8">
        <v>5.550103271786476</v>
      </c>
      <c r="T489" s="6">
        <v>13.164900083099999</v>
      </c>
      <c r="U489" s="6">
        <v>-9.3465317165999995</v>
      </c>
      <c r="V489" s="6">
        <v>4.1940689047999999</v>
      </c>
      <c r="W489" s="6">
        <v>3.4935348185000001</v>
      </c>
      <c r="X489" s="7">
        <v>-0.5529759977666665</v>
      </c>
      <c r="Y489" s="8">
        <v>7.6234935322781547</v>
      </c>
      <c r="Z489" s="24">
        <v>-1</v>
      </c>
    </row>
    <row r="490" spans="1:26" ht="16.5" x14ac:dyDescent="0.45">
      <c r="A490" s="5" t="s">
        <v>1880</v>
      </c>
      <c r="B490" s="5" t="s">
        <v>1881</v>
      </c>
      <c r="C490" s="5" t="s">
        <v>1882</v>
      </c>
      <c r="D490" s="5" t="s">
        <v>240</v>
      </c>
      <c r="E490" s="5" t="s">
        <v>11773</v>
      </c>
      <c r="F490" s="5">
        <v>24</v>
      </c>
      <c r="G490" s="5">
        <v>11</v>
      </c>
      <c r="H490" s="5">
        <v>1</v>
      </c>
      <c r="I490" s="5">
        <v>2</v>
      </c>
      <c r="J490" s="5" t="s">
        <v>1883</v>
      </c>
      <c r="K490" s="17">
        <v>1858</v>
      </c>
      <c r="L490" s="6">
        <v>1.57131218959</v>
      </c>
      <c r="M490" s="6">
        <v>7.9323975766999997</v>
      </c>
      <c r="N490" s="6">
        <v>-5.3676180194000001</v>
      </c>
      <c r="O490" s="6">
        <v>3.4855499367</v>
      </c>
      <c r="P490" s="6">
        <v>22.819383785700001</v>
      </c>
      <c r="Q490" s="6">
        <v>63.961303579300001</v>
      </c>
      <c r="R490" s="7">
        <v>30.088745767233334</v>
      </c>
      <c r="S490" s="8">
        <v>30.886273850596375</v>
      </c>
      <c r="T490" s="6">
        <v>117.9224255014</v>
      </c>
      <c r="U490" s="6">
        <v>-19.488965413599999</v>
      </c>
      <c r="V490" s="6">
        <v>130.4558098668</v>
      </c>
      <c r="W490" s="6">
        <v>-66.499810413000006</v>
      </c>
      <c r="X490" s="7">
        <v>14.822344680066664</v>
      </c>
      <c r="Y490" s="8">
        <v>102.86315467750347</v>
      </c>
      <c r="Z490" s="24">
        <v>1</v>
      </c>
    </row>
    <row r="491" spans="1:26" ht="16.5" x14ac:dyDescent="0.45">
      <c r="A491" s="5" t="s">
        <v>1884</v>
      </c>
      <c r="B491" s="5" t="s">
        <v>1885</v>
      </c>
      <c r="C491" s="5" t="s">
        <v>1886</v>
      </c>
      <c r="D491" s="5" t="s">
        <v>7</v>
      </c>
      <c r="E491" s="5" t="s">
        <v>11762</v>
      </c>
      <c r="F491" s="5">
        <v>13</v>
      </c>
      <c r="G491" s="5">
        <v>7</v>
      </c>
      <c r="H491" s="5">
        <v>4</v>
      </c>
      <c r="I491" s="5">
        <v>2</v>
      </c>
      <c r="J491" s="5" t="s">
        <v>1883</v>
      </c>
      <c r="K491" s="17">
        <v>11661</v>
      </c>
      <c r="L491" s="6">
        <v>7.4862121498900001</v>
      </c>
      <c r="M491" s="6">
        <v>-8.2794107275000002</v>
      </c>
      <c r="N491" s="6">
        <v>0.43072354099999999</v>
      </c>
      <c r="O491" s="6">
        <v>-2.8583698591000002</v>
      </c>
      <c r="P491" s="6">
        <v>4.3250366938999996</v>
      </c>
      <c r="Q491" s="6">
        <v>2.2122770966999998</v>
      </c>
      <c r="R491" s="7">
        <v>1.226314643833333</v>
      </c>
      <c r="S491" s="8">
        <v>3.6918049644134747</v>
      </c>
      <c r="T491" s="6">
        <v>-351.9843832226</v>
      </c>
      <c r="U491" s="6">
        <v>110.46929336159999</v>
      </c>
      <c r="V491" s="6">
        <v>-1205.9021570494999</v>
      </c>
      <c r="W491" s="6">
        <v>57.0031907519</v>
      </c>
      <c r="X491" s="7">
        <v>-346.14322431199997</v>
      </c>
      <c r="Y491" s="8">
        <v>745.05283225319761</v>
      </c>
      <c r="Z491" s="24">
        <v>-1</v>
      </c>
    </row>
    <row r="492" spans="1:26" ht="16.5" x14ac:dyDescent="0.45">
      <c r="A492" s="5" t="s">
        <v>1887</v>
      </c>
      <c r="B492" s="5" t="s">
        <v>1888</v>
      </c>
      <c r="C492" s="5" t="s">
        <v>1889</v>
      </c>
      <c r="D492" s="5" t="s">
        <v>259</v>
      </c>
      <c r="E492" s="5" t="s">
        <v>11757</v>
      </c>
      <c r="F492" s="5">
        <v>7</v>
      </c>
      <c r="G492" s="5">
        <v>11</v>
      </c>
      <c r="H492" s="5">
        <v>4</v>
      </c>
      <c r="I492" s="5">
        <v>2</v>
      </c>
      <c r="J492" s="5" t="s">
        <v>1890</v>
      </c>
      <c r="K492" s="17">
        <v>15243</v>
      </c>
      <c r="L492" s="6">
        <v>6.5636382259500001</v>
      </c>
      <c r="M492" s="6">
        <v>10.565085881</v>
      </c>
      <c r="N492" s="6">
        <v>1.1575939376</v>
      </c>
      <c r="O492" s="6">
        <v>23.495349909200002</v>
      </c>
      <c r="P492" s="6">
        <v>55.5359012666</v>
      </c>
      <c r="Q492" s="6">
        <v>54.279408123300001</v>
      </c>
      <c r="R492" s="7">
        <v>44.43688643303333</v>
      </c>
      <c r="S492" s="8">
        <v>18.146780919465424</v>
      </c>
      <c r="T492" s="6">
        <v>0.58849441719999995</v>
      </c>
      <c r="U492" s="6">
        <v>46.3819654347</v>
      </c>
      <c r="V492" s="6">
        <v>10.3051324</v>
      </c>
      <c r="W492" s="6">
        <v>48.9787475798</v>
      </c>
      <c r="X492" s="7">
        <v>35.221948471499999</v>
      </c>
      <c r="Y492" s="8">
        <v>21.617622712338139</v>
      </c>
      <c r="Z492" s="24">
        <v>1</v>
      </c>
    </row>
    <row r="493" spans="1:26" ht="16.5" x14ac:dyDescent="0.45">
      <c r="A493" s="5" t="s">
        <v>1891</v>
      </c>
      <c r="B493" s="5" t="s">
        <v>1892</v>
      </c>
      <c r="C493" s="5" t="s">
        <v>1893</v>
      </c>
      <c r="D493" s="5" t="s">
        <v>249</v>
      </c>
      <c r="E493" s="5" t="s">
        <v>11774</v>
      </c>
      <c r="F493" s="5">
        <v>25</v>
      </c>
      <c r="G493" s="5">
        <v>10</v>
      </c>
      <c r="H493" s="5">
        <v>2</v>
      </c>
      <c r="I493" s="5">
        <v>3</v>
      </c>
      <c r="J493" s="5" t="s">
        <v>1890</v>
      </c>
      <c r="K493" s="17">
        <v>973</v>
      </c>
      <c r="L493" s="6">
        <v>1.3814847635600001</v>
      </c>
      <c r="M493" s="6">
        <v>9.9498999956999992</v>
      </c>
      <c r="N493" s="6">
        <v>7.9774911425999999</v>
      </c>
      <c r="O493" s="6">
        <v>21.0382495476</v>
      </c>
      <c r="P493" s="6">
        <v>56.291114835099997</v>
      </c>
      <c r="Q493" s="6">
        <v>5.6956016766999999</v>
      </c>
      <c r="R493" s="7">
        <v>27.674988686466662</v>
      </c>
      <c r="S493" s="8">
        <v>25.9424597472653</v>
      </c>
      <c r="T493" s="6">
        <v>12.3874612611</v>
      </c>
      <c r="U493" s="6">
        <v>27.316378855</v>
      </c>
      <c r="V493" s="6">
        <v>40.015391535399999</v>
      </c>
      <c r="W493" s="6">
        <v>75.196965501400001</v>
      </c>
      <c r="X493" s="7">
        <v>47.509578630600004</v>
      </c>
      <c r="Y493" s="8">
        <v>24.804430543035071</v>
      </c>
      <c r="Z493" s="24">
        <v>1</v>
      </c>
    </row>
    <row r="494" spans="1:26" ht="16.5" x14ac:dyDescent="0.45">
      <c r="A494" s="5" t="s">
        <v>1894</v>
      </c>
      <c r="B494" s="5" t="s">
        <v>1895</v>
      </c>
      <c r="C494" s="5" t="s">
        <v>1896</v>
      </c>
      <c r="D494" s="5" t="s">
        <v>1297</v>
      </c>
      <c r="E494" s="5" t="s">
        <v>11756</v>
      </c>
      <c r="F494" s="5">
        <v>6</v>
      </c>
      <c r="G494" s="5">
        <v>11</v>
      </c>
      <c r="H494" s="5">
        <v>2</v>
      </c>
      <c r="I494" s="5">
        <v>2</v>
      </c>
      <c r="J494" s="5" t="s">
        <v>1890</v>
      </c>
      <c r="K494" s="17">
        <v>201</v>
      </c>
      <c r="L494" s="6">
        <v>8.95125747E-2</v>
      </c>
      <c r="M494" s="6">
        <v>-15.6148366381</v>
      </c>
      <c r="N494" s="6">
        <v>-23.546737609800001</v>
      </c>
      <c r="O494" s="6">
        <v>-8.0315848516999999</v>
      </c>
      <c r="P494" s="6">
        <v>32.467061663800003</v>
      </c>
      <c r="Q494" s="6">
        <v>-39.702608743600003</v>
      </c>
      <c r="R494" s="7">
        <v>-5.0890439771666669</v>
      </c>
      <c r="S494" s="8">
        <v>36.174704446296609</v>
      </c>
      <c r="T494" s="6">
        <v>-406.08168509109998</v>
      </c>
      <c r="U494" s="6">
        <v>95.294238695900006</v>
      </c>
      <c r="V494" s="6">
        <v>405.33105981300002</v>
      </c>
      <c r="W494" s="6">
        <v>-163.93405996999999</v>
      </c>
      <c r="X494" s="7">
        <v>112.23041284630001</v>
      </c>
      <c r="Y494" s="8">
        <v>285.01020972331474</v>
      </c>
      <c r="Z494" s="24">
        <v>-1</v>
      </c>
    </row>
    <row r="495" spans="1:26" ht="16.5" x14ac:dyDescent="0.45">
      <c r="A495" s="5" t="s">
        <v>1897</v>
      </c>
      <c r="B495" s="5" t="s">
        <v>1898</v>
      </c>
      <c r="C495" s="5" t="s">
        <v>1899</v>
      </c>
      <c r="D495" s="5" t="s">
        <v>514</v>
      </c>
      <c r="E495" s="5" t="s">
        <v>11774</v>
      </c>
      <c r="F495" s="5">
        <v>25</v>
      </c>
      <c r="G495" s="5">
        <v>10</v>
      </c>
      <c r="H495" s="5">
        <v>2</v>
      </c>
      <c r="I495" s="5">
        <v>3</v>
      </c>
      <c r="J495" s="5" t="s">
        <v>1900</v>
      </c>
      <c r="K495" s="17">
        <v>2646</v>
      </c>
      <c r="L495" s="6">
        <v>2.8786631317600002</v>
      </c>
      <c r="M495" s="6">
        <v>2.1033158657</v>
      </c>
      <c r="N495" s="6">
        <v>-2.5158448510000002</v>
      </c>
      <c r="O495" s="6">
        <v>-37.044835682399999</v>
      </c>
      <c r="P495" s="6">
        <v>-21.764524766600001</v>
      </c>
      <c r="Q495" s="6">
        <v>-62.017072042099997</v>
      </c>
      <c r="R495" s="7">
        <v>-40.275477497033329</v>
      </c>
      <c r="S495" s="8">
        <v>20.319809926336262</v>
      </c>
      <c r="T495" s="6">
        <v>-91.368292084100005</v>
      </c>
      <c r="U495" s="6">
        <v>99.683276955699995</v>
      </c>
      <c r="V495" s="6">
        <v>-392.52102066549998</v>
      </c>
      <c r="W495" s="6">
        <v>12.1032889996</v>
      </c>
      <c r="X495" s="7">
        <v>-93.578151570066652</v>
      </c>
      <c r="Y495" s="8">
        <v>262.56940570038751</v>
      </c>
      <c r="Z495" s="24">
        <v>0</v>
      </c>
    </row>
    <row r="496" spans="1:26" ht="16.5" x14ac:dyDescent="0.45">
      <c r="A496" s="5" t="s">
        <v>1901</v>
      </c>
      <c r="B496" s="5" t="s">
        <v>1902</v>
      </c>
      <c r="C496" s="5" t="s">
        <v>1903</v>
      </c>
      <c r="D496" s="5" t="s">
        <v>240</v>
      </c>
      <c r="E496" s="5" t="s">
        <v>11764</v>
      </c>
      <c r="F496" s="5">
        <v>15</v>
      </c>
      <c r="G496" s="5">
        <v>8</v>
      </c>
      <c r="H496" s="5">
        <v>2</v>
      </c>
      <c r="I496" s="5">
        <v>3</v>
      </c>
      <c r="J496" s="5" t="s">
        <v>1900</v>
      </c>
      <c r="K496" s="17">
        <v>4220</v>
      </c>
      <c r="L496" s="6">
        <v>11.143485046289999</v>
      </c>
      <c r="M496" s="6">
        <v>2.2039112796999998</v>
      </c>
      <c r="N496" s="6">
        <v>34.123356862400001</v>
      </c>
      <c r="O496" s="6">
        <v>12.9182192251</v>
      </c>
      <c r="P496" s="6">
        <v>14.132443576</v>
      </c>
      <c r="Q496" s="6">
        <v>17.7042807829</v>
      </c>
      <c r="R496" s="7">
        <v>14.918314528000002</v>
      </c>
      <c r="S496" s="8">
        <v>2.4879290933747877</v>
      </c>
      <c r="T496" s="6">
        <v>20.4092195821</v>
      </c>
      <c r="U496" s="6">
        <v>12.4349804531</v>
      </c>
      <c r="V496" s="6">
        <v>32.615582679200003</v>
      </c>
      <c r="W496" s="6">
        <v>12.580343170500001</v>
      </c>
      <c r="X496" s="7">
        <v>19.210302100933333</v>
      </c>
      <c r="Y496" s="8">
        <v>11.609541038148006</v>
      </c>
      <c r="Z496" s="24">
        <v>1</v>
      </c>
    </row>
    <row r="497" spans="1:26" ht="16.5" x14ac:dyDescent="0.45">
      <c r="A497" s="5" t="s">
        <v>1904</v>
      </c>
      <c r="B497" s="5" t="s">
        <v>1905</v>
      </c>
      <c r="C497" s="5" t="s">
        <v>1906</v>
      </c>
      <c r="D497" s="5" t="s">
        <v>259</v>
      </c>
      <c r="E497" s="5" t="s">
        <v>11758</v>
      </c>
      <c r="F497" s="5">
        <v>8</v>
      </c>
      <c r="G497" s="5">
        <v>2</v>
      </c>
      <c r="H497" s="5">
        <v>3</v>
      </c>
      <c r="I497" s="5">
        <v>2</v>
      </c>
      <c r="J497" s="5" t="s">
        <v>1907</v>
      </c>
      <c r="K497" s="17">
        <v>6968</v>
      </c>
      <c r="L497" s="6">
        <v>28.897411149069999</v>
      </c>
      <c r="M497" s="6">
        <v>2.6636482138000002</v>
      </c>
      <c r="N497" s="6">
        <v>9.5550277720000008</v>
      </c>
      <c r="O497" s="6">
        <v>27.2152253235</v>
      </c>
      <c r="P497" s="6">
        <v>25.190105042300001</v>
      </c>
      <c r="Q497" s="6">
        <v>1.2201878205000001</v>
      </c>
      <c r="R497" s="7">
        <v>17.875172728766668</v>
      </c>
      <c r="S497" s="8">
        <v>14.459137932784053</v>
      </c>
      <c r="T497" s="6">
        <v>-38.5038276266</v>
      </c>
      <c r="U497" s="6">
        <v>36.641991176799998</v>
      </c>
      <c r="V497" s="6">
        <v>-2.7892595935000002</v>
      </c>
      <c r="W497" s="6">
        <v>67.833879063599994</v>
      </c>
      <c r="X497" s="7">
        <v>33.8955368823</v>
      </c>
      <c r="Y497" s="8">
        <v>35.391583559355269</v>
      </c>
      <c r="Z497" s="24">
        <v>1</v>
      </c>
    </row>
    <row r="498" spans="1:26" ht="16.5" x14ac:dyDescent="0.45">
      <c r="A498" s="5" t="s">
        <v>1908</v>
      </c>
      <c r="B498" s="5" t="s">
        <v>1909</v>
      </c>
      <c r="C498" s="5" t="s">
        <v>1910</v>
      </c>
      <c r="D498" s="5" t="s">
        <v>259</v>
      </c>
      <c r="E498" s="5" t="s">
        <v>11758</v>
      </c>
      <c r="F498" s="5">
        <v>8</v>
      </c>
      <c r="G498" s="5">
        <v>2</v>
      </c>
      <c r="H498" s="5">
        <v>3</v>
      </c>
      <c r="I498" s="5">
        <v>2</v>
      </c>
      <c r="J498" s="5" t="s">
        <v>1907</v>
      </c>
      <c r="K498" s="17">
        <v>2163</v>
      </c>
      <c r="L498" s="6">
        <v>11.943356934480001</v>
      </c>
      <c r="M498" s="6">
        <v>3.2463674526999999</v>
      </c>
      <c r="N498" s="6">
        <v>20.7832215715</v>
      </c>
      <c r="O498" s="6">
        <v>-5.2479728243999997</v>
      </c>
      <c r="P498" s="6">
        <v>-8.7930200431000003</v>
      </c>
      <c r="Q498" s="6">
        <v>-15.720803956499999</v>
      </c>
      <c r="R498" s="7">
        <v>-9.9205989413333331</v>
      </c>
      <c r="S498" s="8">
        <v>5.3266897421547412</v>
      </c>
      <c r="T498" s="6">
        <v>95.820188248600004</v>
      </c>
      <c r="U498" s="6">
        <v>37.530919767100002</v>
      </c>
      <c r="V498" s="6">
        <v>-23.3854651093</v>
      </c>
      <c r="W498" s="6">
        <v>18.4132199005</v>
      </c>
      <c r="X498" s="7">
        <v>10.852891519433333</v>
      </c>
      <c r="Y498" s="8">
        <v>31.153979048022027</v>
      </c>
      <c r="Z498" s="24">
        <v>-1</v>
      </c>
    </row>
    <row r="499" spans="1:26" ht="16.5" x14ac:dyDescent="0.45">
      <c r="A499" s="5" t="s">
        <v>1911</v>
      </c>
      <c r="B499" s="5" t="s">
        <v>1912</v>
      </c>
      <c r="C499" s="5" t="s">
        <v>1913</v>
      </c>
      <c r="D499" s="5" t="s">
        <v>240</v>
      </c>
      <c r="E499" s="5" t="s">
        <v>11753</v>
      </c>
      <c r="F499" s="5">
        <v>3</v>
      </c>
      <c r="G499" s="5">
        <v>7</v>
      </c>
      <c r="H499" s="5">
        <v>4</v>
      </c>
      <c r="I499" s="5">
        <v>3</v>
      </c>
      <c r="J499" s="5" t="s">
        <v>1914</v>
      </c>
      <c r="K499" s="17">
        <v>4749</v>
      </c>
      <c r="L499" s="6">
        <v>1.56520855882</v>
      </c>
      <c r="M499" s="6">
        <v>14.145508598399999</v>
      </c>
      <c r="N499" s="6">
        <v>22.436719741400001</v>
      </c>
      <c r="O499" s="6">
        <v>8.0698937440999998</v>
      </c>
      <c r="P499" s="6">
        <v>13.2273724359</v>
      </c>
      <c r="Q499" s="6">
        <v>10.938740661700001</v>
      </c>
      <c r="R499" s="7">
        <v>10.745335613900002</v>
      </c>
      <c r="S499" s="8">
        <v>2.584173126645851</v>
      </c>
      <c r="T499" s="6">
        <v>17.9935858437</v>
      </c>
      <c r="U499" s="6">
        <v>26.924357562600001</v>
      </c>
      <c r="V499" s="6">
        <v>13.900861512000001</v>
      </c>
      <c r="W499" s="6">
        <v>5.5850473589999998</v>
      </c>
      <c r="X499" s="7">
        <v>15.4700888112</v>
      </c>
      <c r="Y499" s="8">
        <v>10.755854021358912</v>
      </c>
      <c r="Z499" s="24">
        <v>1</v>
      </c>
    </row>
    <row r="500" spans="1:26" ht="16.5" x14ac:dyDescent="0.45">
      <c r="A500" s="5" t="s">
        <v>1915</v>
      </c>
      <c r="B500" s="5" t="s">
        <v>1916</v>
      </c>
      <c r="C500" s="5" t="s">
        <v>1917</v>
      </c>
      <c r="D500" s="5" t="s">
        <v>259</v>
      </c>
      <c r="E500" s="5" t="s">
        <v>11773</v>
      </c>
      <c r="F500" s="5">
        <v>24</v>
      </c>
      <c r="G500" s="5">
        <v>11</v>
      </c>
      <c r="H500" s="5">
        <v>1</v>
      </c>
      <c r="I500" s="5">
        <v>2</v>
      </c>
      <c r="J500" s="5" t="s">
        <v>1914</v>
      </c>
      <c r="K500" s="17">
        <v>6203</v>
      </c>
      <c r="L500" s="6">
        <v>13.78524759536</v>
      </c>
      <c r="M500" s="6">
        <v>13.3531507534</v>
      </c>
      <c r="N500" s="6">
        <v>-8.8822392200000007</v>
      </c>
      <c r="O500" s="6">
        <v>6.8089815373000002</v>
      </c>
      <c r="P500" s="6">
        <v>92.661153257899997</v>
      </c>
      <c r="Q500" s="6">
        <v>-8.7534059886000009</v>
      </c>
      <c r="R500" s="7">
        <v>30.2389096022</v>
      </c>
      <c r="S500" s="8">
        <v>54.616383564231498</v>
      </c>
      <c r="T500" s="6">
        <v>-4.9029889830000002</v>
      </c>
      <c r="U500" s="6">
        <v>23.7943870193</v>
      </c>
      <c r="V500" s="6">
        <v>248.26689130240001</v>
      </c>
      <c r="W500" s="6">
        <v>-64.190071381199999</v>
      </c>
      <c r="X500" s="7">
        <v>69.290402313499996</v>
      </c>
      <c r="Y500" s="8">
        <v>161.1203088940147</v>
      </c>
      <c r="Z500" s="24">
        <v>1</v>
      </c>
    </row>
    <row r="501" spans="1:26" ht="16.5" x14ac:dyDescent="0.45">
      <c r="A501" s="5" t="s">
        <v>1918</v>
      </c>
      <c r="B501" s="5" t="s">
        <v>1919</v>
      </c>
      <c r="C501" s="5" t="s">
        <v>1920</v>
      </c>
      <c r="D501" s="5" t="s">
        <v>33</v>
      </c>
      <c r="E501" s="5" t="s">
        <v>11753</v>
      </c>
      <c r="F501" s="5">
        <v>3</v>
      </c>
      <c r="G501" s="5">
        <v>7</v>
      </c>
      <c r="H501" s="5">
        <v>4</v>
      </c>
      <c r="I501" s="5">
        <v>3</v>
      </c>
      <c r="J501" s="5" t="s">
        <v>1914</v>
      </c>
      <c r="K501" s="17">
        <v>8991</v>
      </c>
      <c r="L501" s="6">
        <v>8.84901266406</v>
      </c>
      <c r="M501" s="6">
        <v>6.5288918052999998</v>
      </c>
      <c r="N501" s="6">
        <v>4.4674754831000003</v>
      </c>
      <c r="O501" s="6">
        <v>3.5955879784000002</v>
      </c>
      <c r="P501" s="6">
        <v>18.730958577999999</v>
      </c>
      <c r="Q501" s="6">
        <v>8.7193746826999998</v>
      </c>
      <c r="R501" s="7">
        <v>10.348640413033333</v>
      </c>
      <c r="S501" s="8">
        <v>7.6980998247514254</v>
      </c>
      <c r="T501" s="6">
        <v>-27.5838320366</v>
      </c>
      <c r="U501" s="6">
        <v>-5.5036919050000002</v>
      </c>
      <c r="V501" s="6">
        <v>-30.6921427515</v>
      </c>
      <c r="W501" s="6">
        <v>8.3397035056999993</v>
      </c>
      <c r="X501" s="7">
        <v>-9.2853770502666659</v>
      </c>
      <c r="Y501" s="8">
        <v>19.788812810900819</v>
      </c>
      <c r="Z501" s="24">
        <v>-1</v>
      </c>
    </row>
    <row r="502" spans="1:26" ht="16.5" x14ac:dyDescent="0.45">
      <c r="A502" s="5" t="s">
        <v>1921</v>
      </c>
      <c r="B502" s="5" t="s">
        <v>1922</v>
      </c>
      <c r="C502" s="5" t="s">
        <v>1923</v>
      </c>
      <c r="D502" s="5" t="s">
        <v>33</v>
      </c>
      <c r="E502" s="5" t="s">
        <v>11759</v>
      </c>
      <c r="F502" s="5">
        <v>9</v>
      </c>
      <c r="G502" s="5">
        <v>2</v>
      </c>
      <c r="H502" s="5">
        <v>3</v>
      </c>
      <c r="I502" s="5">
        <v>2</v>
      </c>
      <c r="J502" s="5" t="s">
        <v>1914</v>
      </c>
      <c r="K502" s="17">
        <v>2971</v>
      </c>
      <c r="L502" s="6">
        <v>3.9003411515100002</v>
      </c>
      <c r="M502" s="6">
        <v>2.416238533</v>
      </c>
      <c r="N502" s="6">
        <v>3.0087695712000002</v>
      </c>
      <c r="O502" s="6">
        <v>8.1005456676000005</v>
      </c>
      <c r="P502" s="6">
        <v>7.6281461376999999</v>
      </c>
      <c r="Q502" s="6">
        <v>6.1940549737000001</v>
      </c>
      <c r="R502" s="7">
        <v>7.3075822596666669</v>
      </c>
      <c r="S502" s="8">
        <v>0.99284822173716447</v>
      </c>
      <c r="T502" s="6">
        <v>32.965530700400002</v>
      </c>
      <c r="U502" s="6">
        <v>12.2433935263</v>
      </c>
      <c r="V502" s="6">
        <v>21.935085545700002</v>
      </c>
      <c r="W502" s="6">
        <v>22.200376097100001</v>
      </c>
      <c r="X502" s="7">
        <v>18.792951723033337</v>
      </c>
      <c r="Y502" s="8">
        <v>5.6736345668771326</v>
      </c>
      <c r="Z502" s="24">
        <v>1</v>
      </c>
    </row>
    <row r="503" spans="1:26" ht="16.5" x14ac:dyDescent="0.45">
      <c r="A503" s="5" t="s">
        <v>1924</v>
      </c>
      <c r="B503" s="5" t="s">
        <v>1925</v>
      </c>
      <c r="C503" s="5" t="s">
        <v>1926</v>
      </c>
      <c r="D503" s="5" t="s">
        <v>259</v>
      </c>
      <c r="E503" s="5" t="s">
        <v>11775</v>
      </c>
      <c r="F503" s="5">
        <v>26</v>
      </c>
      <c r="G503" s="5">
        <v>3</v>
      </c>
      <c r="H503" s="5">
        <v>3</v>
      </c>
      <c r="I503" s="5">
        <v>2</v>
      </c>
      <c r="J503" s="5" t="s">
        <v>1927</v>
      </c>
      <c r="K503" s="17">
        <v>1972</v>
      </c>
      <c r="L503" s="6">
        <v>5.2511049500200002</v>
      </c>
      <c r="M503" s="6">
        <v>3.8714306976000001</v>
      </c>
      <c r="N503" s="6">
        <v>-11.5697347301</v>
      </c>
      <c r="O503" s="6">
        <v>-7.1709533467000002</v>
      </c>
      <c r="P503" s="6">
        <v>27.696171891999999</v>
      </c>
      <c r="Q503" s="6">
        <v>4.1832936799999998E-2</v>
      </c>
      <c r="R503" s="7">
        <v>6.8556838273666658</v>
      </c>
      <c r="S503" s="8">
        <v>18.405176678640029</v>
      </c>
      <c r="T503" s="6">
        <v>-43.174003384199999</v>
      </c>
      <c r="U503" s="6">
        <v>63.133326611299999</v>
      </c>
      <c r="V503" s="6">
        <v>41.130225857299997</v>
      </c>
      <c r="W503" s="6">
        <v>-73.730121823800005</v>
      </c>
      <c r="X503" s="7">
        <v>10.177810214933331</v>
      </c>
      <c r="Y503" s="8">
        <v>73.494488942778474</v>
      </c>
      <c r="Z503" s="24">
        <v>1</v>
      </c>
    </row>
    <row r="504" spans="1:26" ht="16.5" x14ac:dyDescent="0.45">
      <c r="A504" s="5" t="s">
        <v>1928</v>
      </c>
      <c r="B504" s="5" t="s">
        <v>1929</v>
      </c>
      <c r="C504" s="5" t="s">
        <v>1930</v>
      </c>
      <c r="D504" s="5" t="s">
        <v>311</v>
      </c>
      <c r="E504" s="5" t="s">
        <v>11773</v>
      </c>
      <c r="F504" s="5">
        <v>24</v>
      </c>
      <c r="G504" s="5">
        <v>11</v>
      </c>
      <c r="H504" s="5">
        <v>1</v>
      </c>
      <c r="I504" s="5">
        <v>2</v>
      </c>
      <c r="J504" s="5" t="s">
        <v>1927</v>
      </c>
      <c r="K504" s="17">
        <v>4275</v>
      </c>
      <c r="L504" s="6">
        <v>6.5442087105100004</v>
      </c>
      <c r="M504" s="6">
        <v>-4.8637565455000003</v>
      </c>
      <c r="N504" s="6">
        <v>-17.0882473916</v>
      </c>
      <c r="O504" s="6">
        <v>-15.0428080165</v>
      </c>
      <c r="P504" s="6">
        <v>42.638799690399999</v>
      </c>
      <c r="Q504" s="6">
        <v>24.749101690900002</v>
      </c>
      <c r="R504" s="7">
        <v>17.448364454933333</v>
      </c>
      <c r="S504" s="8">
        <v>29.525709814577684</v>
      </c>
      <c r="T504" s="6">
        <v>-179.23805771280001</v>
      </c>
      <c r="U504" s="6">
        <v>126.3324989618</v>
      </c>
      <c r="V504" s="6">
        <v>442.96304529309998</v>
      </c>
      <c r="W504" s="6">
        <v>-97.411241375700001</v>
      </c>
      <c r="X504" s="7">
        <v>157.29476762639999</v>
      </c>
      <c r="Y504" s="8">
        <v>271.51443605054919</v>
      </c>
      <c r="Z504" s="24">
        <v>1</v>
      </c>
    </row>
    <row r="505" spans="1:26" ht="16.5" x14ac:dyDescent="0.45">
      <c r="A505" s="5" t="s">
        <v>1931</v>
      </c>
      <c r="B505" s="5" t="s">
        <v>1932</v>
      </c>
      <c r="C505" s="5" t="s">
        <v>1933</v>
      </c>
      <c r="D505" s="5" t="s">
        <v>176</v>
      </c>
      <c r="E505" s="5" t="s">
        <v>11761</v>
      </c>
      <c r="F505" s="5">
        <v>12</v>
      </c>
      <c r="G505" s="5">
        <v>6</v>
      </c>
      <c r="H505" s="5">
        <v>2</v>
      </c>
      <c r="I505" s="5">
        <v>1</v>
      </c>
      <c r="J505" s="5" t="s">
        <v>1934</v>
      </c>
      <c r="K505" s="17">
        <v>2412</v>
      </c>
      <c r="L505" s="6">
        <v>2.7288692454099999</v>
      </c>
      <c r="M505" s="6">
        <v>-14.104398958199999</v>
      </c>
      <c r="N505" s="6">
        <v>-2.4706292687000002</v>
      </c>
      <c r="O505" s="6">
        <v>-29.397094897399999</v>
      </c>
      <c r="P505" s="6">
        <v>8.1060733808999998</v>
      </c>
      <c r="Q505" s="6">
        <v>-2.9882458802</v>
      </c>
      <c r="R505" s="7">
        <v>-8.0930891322333327</v>
      </c>
      <c r="S505" s="8">
        <v>19.26568130636689</v>
      </c>
      <c r="T505" s="6">
        <v>-1232.4666544852</v>
      </c>
      <c r="U505" s="6">
        <v>109.3497748278</v>
      </c>
      <c r="V505" s="6">
        <v>-33.520373847000002</v>
      </c>
      <c r="W505" s="6">
        <v>18.152101245699999</v>
      </c>
      <c r="X505" s="7">
        <v>31.327167408833333</v>
      </c>
      <c r="Y505" s="8">
        <v>72.340560005380595</v>
      </c>
      <c r="Z505" s="24">
        <v>-1</v>
      </c>
    </row>
    <row r="506" spans="1:26" ht="16.5" x14ac:dyDescent="0.45">
      <c r="A506" s="5" t="s">
        <v>1935</v>
      </c>
      <c r="B506" s="5" t="s">
        <v>1936</v>
      </c>
      <c r="C506" s="5" t="s">
        <v>1937</v>
      </c>
      <c r="D506" s="5" t="s">
        <v>363</v>
      </c>
      <c r="E506" s="5" t="s">
        <v>11755</v>
      </c>
      <c r="F506" s="5">
        <v>5</v>
      </c>
      <c r="G506" s="5">
        <v>5</v>
      </c>
      <c r="H506" s="5">
        <v>3</v>
      </c>
      <c r="I506" s="5">
        <v>3</v>
      </c>
      <c r="J506" s="5" t="s">
        <v>1938</v>
      </c>
      <c r="K506" s="17">
        <v>21</v>
      </c>
      <c r="L506" s="6">
        <v>1.532669997E-2</v>
      </c>
      <c r="M506" s="6">
        <v>55.727462772300001</v>
      </c>
      <c r="N506" s="6">
        <v>-38.780331087199997</v>
      </c>
      <c r="O506" s="6">
        <v>72.990066106200004</v>
      </c>
      <c r="P506" s="6">
        <v>379.62258078949998</v>
      </c>
      <c r="Q506" s="6">
        <v>182.4099080469</v>
      </c>
      <c r="R506" s="7">
        <v>211.67418498086667</v>
      </c>
      <c r="S506" s="8">
        <v>155.39682491480303</v>
      </c>
      <c r="T506" s="6">
        <v>103.39211347760001</v>
      </c>
      <c r="U506" s="6">
        <v>-2468.893440453</v>
      </c>
      <c r="V506" s="6">
        <v>104.2877023052</v>
      </c>
      <c r="W506" s="6">
        <v>-219.5976421252</v>
      </c>
      <c r="X506" s="7">
        <v>-861.40112675766659</v>
      </c>
      <c r="Y506" s="8">
        <v>1401.5167080796368</v>
      </c>
      <c r="Z506" s="24">
        <v>-1</v>
      </c>
    </row>
    <row r="507" spans="1:26" ht="16.5" x14ac:dyDescent="0.45">
      <c r="A507" s="5" t="s">
        <v>1939</v>
      </c>
      <c r="B507" s="5" t="s">
        <v>1940</v>
      </c>
      <c r="C507" s="5" t="s">
        <v>1941</v>
      </c>
      <c r="D507" s="5" t="s">
        <v>288</v>
      </c>
      <c r="E507" s="5" t="s">
        <v>11756</v>
      </c>
      <c r="F507" s="5">
        <v>6</v>
      </c>
      <c r="G507" s="5">
        <v>11</v>
      </c>
      <c r="H507" s="5">
        <v>2</v>
      </c>
      <c r="I507" s="5">
        <v>2</v>
      </c>
      <c r="J507" s="5" t="s">
        <v>1938</v>
      </c>
      <c r="K507" s="17">
        <v>2626</v>
      </c>
      <c r="L507" s="6">
        <v>2.8653791067699999</v>
      </c>
      <c r="M507" s="6">
        <v>1.9935812128999999</v>
      </c>
      <c r="N507" s="6">
        <v>3.7805154730999999</v>
      </c>
      <c r="O507" s="6">
        <v>7.5622038169000003</v>
      </c>
      <c r="P507" s="6">
        <v>76.985111841099993</v>
      </c>
      <c r="Q507" s="6">
        <v>5.1536101249000001</v>
      </c>
      <c r="R507" s="7">
        <v>29.900308594299997</v>
      </c>
      <c r="S507" s="8">
        <v>40.794415714478454</v>
      </c>
      <c r="T507" s="6">
        <v>116.8372316999</v>
      </c>
      <c r="U507" s="6">
        <v>27.855978232799998</v>
      </c>
      <c r="V507" s="6">
        <v>73.158504946400001</v>
      </c>
      <c r="W507" s="6">
        <v>83.811284862400001</v>
      </c>
      <c r="X507" s="7">
        <v>61.608589347199995</v>
      </c>
      <c r="Y507" s="8">
        <v>29.711942005944749</v>
      </c>
      <c r="Z507" s="24">
        <v>1</v>
      </c>
    </row>
    <row r="508" spans="1:26" ht="16.5" x14ac:dyDescent="0.45">
      <c r="A508" s="5" t="s">
        <v>1942</v>
      </c>
      <c r="B508" s="5" t="s">
        <v>1943</v>
      </c>
      <c r="C508" s="5" t="s">
        <v>1944</v>
      </c>
      <c r="D508" s="5" t="s">
        <v>249</v>
      </c>
      <c r="E508" s="5" t="s">
        <v>11757</v>
      </c>
      <c r="F508" s="5">
        <v>7</v>
      </c>
      <c r="G508" s="5">
        <v>11</v>
      </c>
      <c r="H508" s="5">
        <v>4</v>
      </c>
      <c r="I508" s="5">
        <v>2</v>
      </c>
      <c r="J508" s="5" t="s">
        <v>1938</v>
      </c>
      <c r="K508" s="17">
        <v>7947</v>
      </c>
      <c r="L508" s="6">
        <v>4.9588985823199998</v>
      </c>
      <c r="M508" s="6">
        <v>0.97466693599999998</v>
      </c>
      <c r="N508" s="6">
        <v>-3.2786574765999998</v>
      </c>
      <c r="O508" s="6">
        <v>35.599329547400004</v>
      </c>
      <c r="P508" s="6">
        <v>54.011332395399997</v>
      </c>
      <c r="Q508" s="6">
        <v>122.59096909110001</v>
      </c>
      <c r="R508" s="7">
        <v>70.733877011300009</v>
      </c>
      <c r="S508" s="8">
        <v>45.843417863945646</v>
      </c>
      <c r="T508" s="6">
        <v>-91.690911539799998</v>
      </c>
      <c r="U508" s="6">
        <v>203.94286865999999</v>
      </c>
      <c r="V508" s="6">
        <v>-47.714026009199998</v>
      </c>
      <c r="W508" s="6">
        <v>376.03103480359999</v>
      </c>
      <c r="X508" s="7">
        <v>177.41995915146666</v>
      </c>
      <c r="Y508" s="8">
        <v>213.11397816053568</v>
      </c>
      <c r="Z508" s="24">
        <v>1</v>
      </c>
    </row>
    <row r="509" spans="1:26" ht="16.5" x14ac:dyDescent="0.45">
      <c r="A509" s="5" t="s">
        <v>1945</v>
      </c>
      <c r="B509" s="5" t="s">
        <v>1946</v>
      </c>
      <c r="C509" s="5" t="s">
        <v>1947</v>
      </c>
      <c r="D509" s="5" t="s">
        <v>120</v>
      </c>
      <c r="E509" s="5" t="s">
        <v>11780</v>
      </c>
      <c r="F509" s="5">
        <v>31</v>
      </c>
      <c r="G509" s="5">
        <v>4</v>
      </c>
      <c r="H509" s="5">
        <v>2</v>
      </c>
      <c r="I509" s="5">
        <v>2</v>
      </c>
      <c r="J509" s="5" t="s">
        <v>1948</v>
      </c>
      <c r="K509" s="17">
        <v>4342</v>
      </c>
      <c r="L509" s="6">
        <v>13.474565780880001</v>
      </c>
      <c r="M509" s="6">
        <v>7.1249238951000002</v>
      </c>
      <c r="N509" s="6">
        <v>-8.4138495180999993</v>
      </c>
      <c r="O509" s="6">
        <v>7.0700311730000003</v>
      </c>
      <c r="P509" s="6">
        <v>28.141417391200001</v>
      </c>
      <c r="Q509" s="6">
        <v>-1.6985160486999999</v>
      </c>
      <c r="R509" s="7">
        <v>11.170977505166666</v>
      </c>
      <c r="S509" s="8">
        <v>15.336842163199668</v>
      </c>
      <c r="T509" s="6">
        <v>-57.694304556900001</v>
      </c>
      <c r="U509" s="6">
        <v>26.391976705000001</v>
      </c>
      <c r="V509" s="6">
        <v>74.016310787199998</v>
      </c>
      <c r="W509" s="6">
        <v>-62.0256586896</v>
      </c>
      <c r="X509" s="7">
        <v>12.794209600866667</v>
      </c>
      <c r="Y509" s="8">
        <v>69.032809717157917</v>
      </c>
      <c r="Z509" s="24">
        <v>1</v>
      </c>
    </row>
    <row r="510" spans="1:26" ht="16.5" x14ac:dyDescent="0.45">
      <c r="A510" s="5" t="s">
        <v>1949</v>
      </c>
      <c r="B510" s="5" t="s">
        <v>1950</v>
      </c>
      <c r="C510" s="5" t="s">
        <v>1951</v>
      </c>
      <c r="D510" s="5" t="s">
        <v>240</v>
      </c>
      <c r="E510" s="5" t="s">
        <v>58</v>
      </c>
      <c r="F510" s="5">
        <v>10</v>
      </c>
      <c r="G510" s="5">
        <v>3</v>
      </c>
      <c r="H510" s="5">
        <v>3</v>
      </c>
      <c r="I510" s="5">
        <v>2</v>
      </c>
      <c r="J510" s="5" t="s">
        <v>1948</v>
      </c>
      <c r="K510" s="17">
        <v>521</v>
      </c>
      <c r="L510" s="6">
        <v>0.35352964019999999</v>
      </c>
      <c r="M510" s="6">
        <v>-171.87428531769999</v>
      </c>
      <c r="N510" s="6">
        <v>-37.546398348300002</v>
      </c>
      <c r="O510" s="6">
        <v>-5.4402756072000003</v>
      </c>
      <c r="P510" s="6">
        <v>-53.488919661799997</v>
      </c>
      <c r="Q510" s="6">
        <v>0.42839104360000002</v>
      </c>
      <c r="R510" s="7">
        <v>-19.500268075133331</v>
      </c>
      <c r="S510" s="8">
        <v>29.580933717082303</v>
      </c>
      <c r="T510" s="6">
        <v>30.194873125200001</v>
      </c>
      <c r="U510" s="6">
        <v>107.2284245749</v>
      </c>
      <c r="V510" s="6">
        <v>-498.59107839730001</v>
      </c>
      <c r="W510" s="6">
        <v>111.1104932252</v>
      </c>
      <c r="X510" s="7">
        <v>-93.417386865733349</v>
      </c>
      <c r="Y510" s="8">
        <v>350.8960784138792</v>
      </c>
      <c r="Z510" s="24">
        <v>0</v>
      </c>
    </row>
    <row r="511" spans="1:26" ht="16.5" x14ac:dyDescent="0.45">
      <c r="A511" s="5" t="s">
        <v>1952</v>
      </c>
      <c r="B511" s="5" t="s">
        <v>1953</v>
      </c>
      <c r="C511" s="5" t="s">
        <v>1954</v>
      </c>
      <c r="D511" s="5" t="s">
        <v>120</v>
      </c>
      <c r="E511" s="5" t="s">
        <v>11762</v>
      </c>
      <c r="F511" s="5">
        <v>13</v>
      </c>
      <c r="G511" s="5">
        <v>7</v>
      </c>
      <c r="H511" s="5">
        <v>4</v>
      </c>
      <c r="I511" s="5">
        <v>2</v>
      </c>
      <c r="J511" s="5" t="s">
        <v>1955</v>
      </c>
      <c r="K511" s="17">
        <v>836</v>
      </c>
      <c r="L511" s="6">
        <v>0.93239647168999995</v>
      </c>
      <c r="M511" s="6">
        <v>-50.613503914799999</v>
      </c>
      <c r="N511" s="6">
        <v>-44.826782958499997</v>
      </c>
      <c r="O511" s="6">
        <v>-7.7273521445000002</v>
      </c>
      <c r="P511" s="6">
        <v>-20.5405484534</v>
      </c>
      <c r="Q511" s="6">
        <v>-16.7267889522</v>
      </c>
      <c r="R511" s="7">
        <v>-14.998229850033333</v>
      </c>
      <c r="S511" s="8">
        <v>6.5791669183768686</v>
      </c>
      <c r="T511" s="6">
        <v>17.222527805399999</v>
      </c>
      <c r="U511" s="6">
        <v>126.6409929638</v>
      </c>
      <c r="V511" s="6">
        <v>25.559079940699998</v>
      </c>
      <c r="W511" s="6">
        <v>-58.592309299500002</v>
      </c>
      <c r="X511" s="7">
        <v>31.202587868333328</v>
      </c>
      <c r="Y511" s="8">
        <v>92.745517159260643</v>
      </c>
      <c r="Z511" s="24">
        <v>-1</v>
      </c>
    </row>
    <row r="512" spans="1:26" ht="16.5" x14ac:dyDescent="0.45">
      <c r="A512" s="5" t="s">
        <v>1956</v>
      </c>
      <c r="B512" s="5" t="s">
        <v>1957</v>
      </c>
      <c r="C512" s="5" t="s">
        <v>1958</v>
      </c>
      <c r="D512" s="5" t="s">
        <v>288</v>
      </c>
      <c r="E512" s="5" t="s">
        <v>11775</v>
      </c>
      <c r="F512" s="5">
        <v>26</v>
      </c>
      <c r="G512" s="5">
        <v>3</v>
      </c>
      <c r="H512" s="5">
        <v>3</v>
      </c>
      <c r="I512" s="5">
        <v>2</v>
      </c>
      <c r="J512" s="5" t="s">
        <v>1955</v>
      </c>
      <c r="K512" s="17">
        <v>10145</v>
      </c>
      <c r="L512" s="6">
        <v>22.76270453551</v>
      </c>
      <c r="M512" s="6">
        <v>9.6542114719000001</v>
      </c>
      <c r="N512" s="6">
        <v>4.5676583676</v>
      </c>
      <c r="O512" s="6">
        <v>-5.1578061865000002</v>
      </c>
      <c r="P512" s="6">
        <v>48.210497866899999</v>
      </c>
      <c r="Q512" s="6">
        <v>23.6565967485</v>
      </c>
      <c r="R512" s="7">
        <v>22.236429476300003</v>
      </c>
      <c r="S512" s="8">
        <v>26.712480710237458</v>
      </c>
      <c r="T512" s="6">
        <v>-1.9906599107</v>
      </c>
      <c r="U512" s="6">
        <v>-10.4527369858</v>
      </c>
      <c r="V512" s="6">
        <v>50.7568701326</v>
      </c>
      <c r="W512" s="6">
        <v>-4.1544494016</v>
      </c>
      <c r="X512" s="7">
        <v>12.049894581733334</v>
      </c>
      <c r="Y512" s="8">
        <v>33.668821984810585</v>
      </c>
      <c r="Z512" s="24">
        <v>1</v>
      </c>
    </row>
    <row r="513" spans="1:26" ht="16.5" x14ac:dyDescent="0.45">
      <c r="A513" s="5" t="s">
        <v>1959</v>
      </c>
      <c r="B513" s="5" t="s">
        <v>1960</v>
      </c>
      <c r="C513" s="5" t="s">
        <v>1961</v>
      </c>
      <c r="D513" s="5" t="s">
        <v>120</v>
      </c>
      <c r="E513" s="5" t="s">
        <v>11762</v>
      </c>
      <c r="F513" s="5">
        <v>13</v>
      </c>
      <c r="G513" s="5">
        <v>7</v>
      </c>
      <c r="H513" s="5">
        <v>4</v>
      </c>
      <c r="I513" s="5">
        <v>2</v>
      </c>
      <c r="J513" s="5" t="s">
        <v>1955</v>
      </c>
      <c r="K513" s="17">
        <v>1687</v>
      </c>
      <c r="L513" s="6">
        <v>1.98055330906</v>
      </c>
      <c r="M513" s="6">
        <v>6.9457057293000002</v>
      </c>
      <c r="N513" s="6">
        <v>5.0510016748000002</v>
      </c>
      <c r="O513" s="6">
        <v>-8.8809580750000006</v>
      </c>
      <c r="P513" s="6">
        <v>37.1828762074</v>
      </c>
      <c r="Q513" s="6">
        <v>32.011859177799998</v>
      </c>
      <c r="R513" s="7">
        <v>20.104592436733331</v>
      </c>
      <c r="S513" s="8">
        <v>25.235024432944126</v>
      </c>
      <c r="T513" s="6">
        <v>4.0482283084999997</v>
      </c>
      <c r="U513" s="6">
        <v>-24.209335275099999</v>
      </c>
      <c r="V513" s="6">
        <v>111.5985503369</v>
      </c>
      <c r="W513" s="6">
        <v>69.482697597699996</v>
      </c>
      <c r="X513" s="7">
        <v>52.290637553166668</v>
      </c>
      <c r="Y513" s="8">
        <v>69.517052908129301</v>
      </c>
      <c r="Z513" s="24">
        <v>1</v>
      </c>
    </row>
    <row r="514" spans="1:26" ht="16.5" x14ac:dyDescent="0.45">
      <c r="A514" s="5" t="s">
        <v>1962</v>
      </c>
      <c r="B514" s="5" t="s">
        <v>1963</v>
      </c>
      <c r="C514" s="5" t="s">
        <v>1964</v>
      </c>
      <c r="D514" s="5" t="s">
        <v>120</v>
      </c>
      <c r="E514" s="5" t="s">
        <v>11759</v>
      </c>
      <c r="F514" s="5">
        <v>9</v>
      </c>
      <c r="G514" s="5">
        <v>2</v>
      </c>
      <c r="H514" s="5">
        <v>3</v>
      </c>
      <c r="I514" s="5">
        <v>2</v>
      </c>
      <c r="J514" s="5" t="s">
        <v>1965</v>
      </c>
      <c r="K514" s="17">
        <v>17609</v>
      </c>
      <c r="L514" s="6">
        <v>13.5904669513</v>
      </c>
      <c r="M514" s="6">
        <v>10.510876057000001</v>
      </c>
      <c r="N514" s="6">
        <v>18.6076320767</v>
      </c>
      <c r="O514" s="6">
        <v>37.676445314299997</v>
      </c>
      <c r="P514" s="6">
        <v>7.5813336930000004</v>
      </c>
      <c r="Q514" s="6">
        <v>8.9358249840999999</v>
      </c>
      <c r="R514" s="7">
        <v>18.0645346638</v>
      </c>
      <c r="S514" s="8">
        <v>16.997909906421224</v>
      </c>
      <c r="T514" s="6">
        <v>44.694711210900003</v>
      </c>
      <c r="U514" s="6">
        <v>37.811463942800003</v>
      </c>
      <c r="V514" s="6">
        <v>78.781011344000007</v>
      </c>
      <c r="W514" s="6">
        <v>7.3662369003999997</v>
      </c>
      <c r="X514" s="7">
        <v>41.319570729066669</v>
      </c>
      <c r="Y514" s="8">
        <v>35.836400658066289</v>
      </c>
      <c r="Z514" s="24">
        <v>1</v>
      </c>
    </row>
    <row r="515" spans="1:26" ht="16.5" x14ac:dyDescent="0.45">
      <c r="A515" s="5" t="s">
        <v>1966</v>
      </c>
      <c r="B515" s="5" t="s">
        <v>1967</v>
      </c>
      <c r="C515" s="5" t="s">
        <v>1968</v>
      </c>
      <c r="D515" s="5" t="s">
        <v>120</v>
      </c>
      <c r="E515" s="5" t="s">
        <v>11758</v>
      </c>
      <c r="F515" s="5">
        <v>8</v>
      </c>
      <c r="G515" s="5">
        <v>2</v>
      </c>
      <c r="H515" s="5">
        <v>3</v>
      </c>
      <c r="I515" s="5">
        <v>2</v>
      </c>
      <c r="J515" s="5" t="s">
        <v>1965</v>
      </c>
      <c r="K515" s="17">
        <v>17254</v>
      </c>
      <c r="L515" s="6">
        <v>30.8346545303</v>
      </c>
      <c r="M515" s="6">
        <v>7.3317006437999996</v>
      </c>
      <c r="N515" s="6">
        <v>22.903068789999999</v>
      </c>
      <c r="O515" s="6">
        <v>1.3250457252000001</v>
      </c>
      <c r="P515" s="6">
        <v>-18.7851140048</v>
      </c>
      <c r="Q515" s="6">
        <v>-14.0334186474</v>
      </c>
      <c r="R515" s="7">
        <v>-10.497828975666666</v>
      </c>
      <c r="S515" s="8">
        <v>10.510943194436884</v>
      </c>
      <c r="T515" s="6">
        <v>4.1052382219999997</v>
      </c>
      <c r="U515" s="6">
        <v>3.5344825320000002</v>
      </c>
      <c r="V515" s="6">
        <v>-308.2725232697</v>
      </c>
      <c r="W515" s="6">
        <v>126.7323678037</v>
      </c>
      <c r="X515" s="7">
        <v>-59.33522431133332</v>
      </c>
      <c r="Y515" s="8">
        <v>224.21365668346377</v>
      </c>
      <c r="Z515" s="24">
        <v>0</v>
      </c>
    </row>
    <row r="516" spans="1:26" ht="16.5" x14ac:dyDescent="0.45">
      <c r="A516" s="5" t="s">
        <v>1969</v>
      </c>
      <c r="B516" s="5" t="s">
        <v>1970</v>
      </c>
      <c r="C516" s="5" t="s">
        <v>1971</v>
      </c>
      <c r="D516" s="5" t="s">
        <v>259</v>
      </c>
      <c r="E516" s="5" t="s">
        <v>11765</v>
      </c>
      <c r="F516" s="5">
        <v>16</v>
      </c>
      <c r="G516" s="5">
        <v>9</v>
      </c>
      <c r="H516" s="5">
        <v>1</v>
      </c>
      <c r="I516" s="5">
        <v>3</v>
      </c>
      <c r="J516" s="5" t="s">
        <v>1965</v>
      </c>
      <c r="K516" s="17">
        <v>3776</v>
      </c>
      <c r="L516" s="6">
        <v>15.794900821280001</v>
      </c>
      <c r="M516" s="6">
        <v>1.3221471609</v>
      </c>
      <c r="N516" s="6">
        <v>10.1817840332</v>
      </c>
      <c r="O516" s="6">
        <v>-17.910048291199999</v>
      </c>
      <c r="P516" s="6">
        <v>-85.909923990999999</v>
      </c>
      <c r="Q516" s="6">
        <v>-7.4678037139000004</v>
      </c>
      <c r="R516" s="7">
        <v>-37.095925332033332</v>
      </c>
      <c r="S516" s="8">
        <v>42.595363207293317</v>
      </c>
      <c r="T516" s="6">
        <v>66.813060160299997</v>
      </c>
      <c r="U516" s="6">
        <v>-29.9423072576</v>
      </c>
      <c r="V516" s="6">
        <v>-44.848465697999998</v>
      </c>
      <c r="W516" s="6">
        <v>-53.882642285099998</v>
      </c>
      <c r="X516" s="7">
        <v>-42.891138413566665</v>
      </c>
      <c r="Y516" s="8">
        <v>12.089592957623768</v>
      </c>
      <c r="Z516" s="24">
        <v>0</v>
      </c>
    </row>
    <row r="517" spans="1:26" ht="16.5" x14ac:dyDescent="0.45">
      <c r="A517" s="5" t="s">
        <v>1972</v>
      </c>
      <c r="B517" s="5" t="s">
        <v>1973</v>
      </c>
      <c r="C517" s="5" t="s">
        <v>1974</v>
      </c>
      <c r="D517" s="5" t="s">
        <v>288</v>
      </c>
      <c r="E517" s="5" t="s">
        <v>11760</v>
      </c>
      <c r="F517" s="5">
        <v>11</v>
      </c>
      <c r="G517" s="5">
        <v>3</v>
      </c>
      <c r="H517" s="5">
        <v>3</v>
      </c>
      <c r="I517" s="5">
        <v>2</v>
      </c>
      <c r="J517" s="5" t="s">
        <v>1975</v>
      </c>
      <c r="K517" s="17">
        <v>13993</v>
      </c>
      <c r="L517" s="6">
        <v>4.9869253146599997</v>
      </c>
      <c r="M517" s="6">
        <v>7.3586159565999996</v>
      </c>
      <c r="N517" s="6">
        <v>-3.2517839285000001</v>
      </c>
      <c r="O517" s="6">
        <v>-11.1259529839</v>
      </c>
      <c r="P517" s="6">
        <v>16.3603979954</v>
      </c>
      <c r="Q517" s="6">
        <v>1.7670795747000001</v>
      </c>
      <c r="R517" s="7">
        <v>2.3338415287333336</v>
      </c>
      <c r="S517" s="8">
        <v>13.751937567983694</v>
      </c>
      <c r="T517" s="6">
        <v>-9.6193308226000003</v>
      </c>
      <c r="U517" s="6">
        <v>-47.631119081100003</v>
      </c>
      <c r="V517" s="6">
        <v>39.307293126600001</v>
      </c>
      <c r="W517" s="6">
        <v>-26.979085589699999</v>
      </c>
      <c r="X517" s="7">
        <v>-11.7676371814</v>
      </c>
      <c r="Y517" s="8">
        <v>45.421503732348732</v>
      </c>
      <c r="Z517" s="24">
        <v>-1</v>
      </c>
    </row>
    <row r="518" spans="1:26" ht="16.5" x14ac:dyDescent="0.45">
      <c r="A518" s="5" t="s">
        <v>1976</v>
      </c>
      <c r="B518" s="5" t="s">
        <v>1977</v>
      </c>
      <c r="C518" s="5" t="s">
        <v>1978</v>
      </c>
      <c r="D518" s="5" t="s">
        <v>240</v>
      </c>
      <c r="E518" s="5" t="s">
        <v>11775</v>
      </c>
      <c r="F518" s="5">
        <v>26</v>
      </c>
      <c r="G518" s="5">
        <v>3</v>
      </c>
      <c r="H518" s="5">
        <v>3</v>
      </c>
      <c r="I518" s="5">
        <v>2</v>
      </c>
      <c r="J518" s="5" t="s">
        <v>1975</v>
      </c>
      <c r="K518" s="17">
        <v>3750</v>
      </c>
      <c r="L518" s="6">
        <v>2.56942429856</v>
      </c>
      <c r="M518" s="6">
        <v>5.2458754727999999</v>
      </c>
      <c r="N518" s="6">
        <v>15.4955681926</v>
      </c>
      <c r="O518" s="6">
        <v>29.992154444200001</v>
      </c>
      <c r="P518" s="6">
        <v>23.520298176699999</v>
      </c>
      <c r="Q518" s="6">
        <v>-20.137460703799999</v>
      </c>
      <c r="R518" s="7">
        <v>11.124997305700001</v>
      </c>
      <c r="S518" s="8">
        <v>27.266778164711866</v>
      </c>
      <c r="T518" s="6">
        <v>222.4341209964</v>
      </c>
      <c r="U518" s="6">
        <v>27.723587047199999</v>
      </c>
      <c r="V518" s="6">
        <v>-74.561127528100002</v>
      </c>
      <c r="W518" s="6">
        <v>-46.069689788300003</v>
      </c>
      <c r="X518" s="7">
        <v>-30.9690767564</v>
      </c>
      <c r="Y518" s="8">
        <v>52.787897234044458</v>
      </c>
      <c r="Z518" s="24">
        <v>-1</v>
      </c>
    </row>
    <row r="519" spans="1:26" ht="16.5" x14ac:dyDescent="0.45">
      <c r="A519" s="5" t="s">
        <v>1979</v>
      </c>
      <c r="B519" s="5" t="s">
        <v>1980</v>
      </c>
      <c r="C519" s="5" t="s">
        <v>1981</v>
      </c>
      <c r="D519" s="5" t="s">
        <v>259</v>
      </c>
      <c r="E519" s="5" t="s">
        <v>11766</v>
      </c>
      <c r="F519" s="5">
        <v>17</v>
      </c>
      <c r="G519" s="5">
        <v>11</v>
      </c>
      <c r="H519" s="5">
        <v>2</v>
      </c>
      <c r="I519" s="5">
        <v>2</v>
      </c>
      <c r="J519" s="5" t="s">
        <v>1982</v>
      </c>
      <c r="K519" s="17">
        <v>9833</v>
      </c>
      <c r="L519" s="6">
        <v>10.787734491149999</v>
      </c>
      <c r="M519" s="6">
        <v>7.5207962948000002</v>
      </c>
      <c r="N519" s="6">
        <v>-1.9748643807999999</v>
      </c>
      <c r="O519" s="6">
        <v>-15.3216212963</v>
      </c>
      <c r="P519" s="6">
        <v>16.233402616199999</v>
      </c>
      <c r="Q519" s="6">
        <v>31.732177044</v>
      </c>
      <c r="R519" s="7">
        <v>10.881319454633333</v>
      </c>
      <c r="S519" s="8">
        <v>23.979128011432127</v>
      </c>
      <c r="T519" s="6">
        <v>-19.123293692200001</v>
      </c>
      <c r="U519" s="6">
        <v>-26.541395162200001</v>
      </c>
      <c r="V519" s="6">
        <v>-30.465717361700001</v>
      </c>
      <c r="W519" s="6">
        <v>93.9878203743</v>
      </c>
      <c r="X519" s="7">
        <v>12.326902616799998</v>
      </c>
      <c r="Y519" s="8">
        <v>70.747644433784913</v>
      </c>
      <c r="Z519" s="24">
        <v>1</v>
      </c>
    </row>
    <row r="520" spans="1:26" ht="16.5" x14ac:dyDescent="0.45">
      <c r="A520" s="5" t="s">
        <v>1983</v>
      </c>
      <c r="B520" s="5" t="s">
        <v>1984</v>
      </c>
      <c r="C520" s="5" t="s">
        <v>1985</v>
      </c>
      <c r="D520" s="5" t="s">
        <v>288</v>
      </c>
      <c r="E520" s="5" t="s">
        <v>11765</v>
      </c>
      <c r="F520" s="5">
        <v>16</v>
      </c>
      <c r="G520" s="5">
        <v>9</v>
      </c>
      <c r="H520" s="5">
        <v>1</v>
      </c>
      <c r="I520" s="5">
        <v>3</v>
      </c>
      <c r="J520" s="5" t="s">
        <v>1982</v>
      </c>
      <c r="K520" s="17">
        <v>1215</v>
      </c>
      <c r="L520" s="6">
        <v>0.58557578223999995</v>
      </c>
      <c r="M520" s="6">
        <v>-176.34895544</v>
      </c>
      <c r="N520" s="6">
        <v>-19.234746747300001</v>
      </c>
      <c r="O520" s="6">
        <v>-26.912144986099999</v>
      </c>
      <c r="P520" s="6">
        <v>-9.1160619512000007</v>
      </c>
      <c r="Q520" s="6">
        <v>61.7870909285</v>
      </c>
      <c r="R520" s="7">
        <v>8.5862946637333337</v>
      </c>
      <c r="S520" s="8">
        <v>46.924606394195486</v>
      </c>
      <c r="T520" s="6">
        <v>-30.009457748700001</v>
      </c>
      <c r="U520" s="6">
        <v>70.057733998499998</v>
      </c>
      <c r="V520" s="6">
        <v>-225.02967543540001</v>
      </c>
      <c r="W520" s="6">
        <v>-57.434279911700003</v>
      </c>
      <c r="X520" s="7">
        <v>-70.802073782866671</v>
      </c>
      <c r="Y520" s="8">
        <v>147.99718996095513</v>
      </c>
      <c r="Z520" s="24">
        <v>-1</v>
      </c>
    </row>
    <row r="521" spans="1:26" ht="16.5" x14ac:dyDescent="0.45">
      <c r="A521" s="5" t="s">
        <v>1986</v>
      </c>
      <c r="B521" s="5" t="s">
        <v>1987</v>
      </c>
      <c r="C521" s="5" t="s">
        <v>1988</v>
      </c>
      <c r="D521" s="5" t="s">
        <v>293</v>
      </c>
      <c r="E521" s="5" t="s">
        <v>11760</v>
      </c>
      <c r="F521" s="5">
        <v>11</v>
      </c>
      <c r="G521" s="5">
        <v>3</v>
      </c>
      <c r="H521" s="5">
        <v>3</v>
      </c>
      <c r="I521" s="5">
        <v>2</v>
      </c>
      <c r="J521" s="5" t="s">
        <v>1989</v>
      </c>
      <c r="K521" s="17">
        <v>9153</v>
      </c>
      <c r="L521" s="6">
        <v>5.7320438947400003</v>
      </c>
      <c r="M521" s="6">
        <v>4.9198346813000002</v>
      </c>
      <c r="N521" s="6">
        <v>-5.4100888434999996</v>
      </c>
      <c r="O521" s="6">
        <v>-15.1098971324</v>
      </c>
      <c r="P521" s="6">
        <v>8.9913339869000009</v>
      </c>
      <c r="Q521" s="6">
        <v>-35.120145102999999</v>
      </c>
      <c r="R521" s="7">
        <v>-13.746236082833333</v>
      </c>
      <c r="S521" s="8">
        <v>22.087334050723509</v>
      </c>
      <c r="T521" s="6">
        <v>-27.480113237699999</v>
      </c>
      <c r="U521" s="6">
        <v>-39.822299097699997</v>
      </c>
      <c r="V521" s="6">
        <v>-72.907786134199995</v>
      </c>
      <c r="W521" s="6">
        <v>-333.88206907260002</v>
      </c>
      <c r="X521" s="7">
        <v>-148.87071810149999</v>
      </c>
      <c r="Y521" s="8">
        <v>161.07626254114621</v>
      </c>
      <c r="Z521" s="24">
        <v>0</v>
      </c>
    </row>
    <row r="522" spans="1:26" ht="16.5" x14ac:dyDescent="0.45">
      <c r="A522" s="5" t="s">
        <v>1990</v>
      </c>
      <c r="B522" s="5" t="s">
        <v>1991</v>
      </c>
      <c r="C522" s="5" t="s">
        <v>1992</v>
      </c>
      <c r="D522" s="5" t="s">
        <v>288</v>
      </c>
      <c r="E522" s="5" t="s">
        <v>11759</v>
      </c>
      <c r="F522" s="5">
        <v>9</v>
      </c>
      <c r="G522" s="5">
        <v>2</v>
      </c>
      <c r="H522" s="5">
        <v>3</v>
      </c>
      <c r="I522" s="5">
        <v>2</v>
      </c>
      <c r="J522" s="5" t="s">
        <v>1989</v>
      </c>
      <c r="K522" s="17">
        <v>2566</v>
      </c>
      <c r="L522" s="6">
        <v>2.1470405016099998</v>
      </c>
      <c r="M522" s="6">
        <v>15.8479978414</v>
      </c>
      <c r="N522" s="6">
        <v>16.536868279299998</v>
      </c>
      <c r="O522" s="6">
        <v>8.3205517943</v>
      </c>
      <c r="P522" s="6">
        <v>36.0377065379</v>
      </c>
      <c r="Q522" s="6">
        <v>6.5165811194999996</v>
      </c>
      <c r="R522" s="7">
        <v>16.958279817233333</v>
      </c>
      <c r="S522" s="8">
        <v>16.547869063442928</v>
      </c>
      <c r="T522" s="6">
        <v>10.772821671699999</v>
      </c>
      <c r="U522" s="6">
        <v>8.8197318828999993</v>
      </c>
      <c r="V522" s="6">
        <v>44.266086106800003</v>
      </c>
      <c r="W522" s="6">
        <v>9.0175493369000002</v>
      </c>
      <c r="X522" s="7">
        <v>20.701122442200003</v>
      </c>
      <c r="Y522" s="8">
        <v>20.408096856927042</v>
      </c>
      <c r="Z522" s="24">
        <v>1</v>
      </c>
    </row>
    <row r="523" spans="1:26" ht="16.5" x14ac:dyDescent="0.45">
      <c r="A523" s="5" t="s">
        <v>1993</v>
      </c>
      <c r="B523" s="5" t="s">
        <v>1994</v>
      </c>
      <c r="C523" s="5" t="s">
        <v>1995</v>
      </c>
      <c r="D523" s="5" t="s">
        <v>120</v>
      </c>
      <c r="E523" s="5" t="s">
        <v>11769</v>
      </c>
      <c r="F523" s="5">
        <v>20</v>
      </c>
      <c r="G523" s="5">
        <v>7</v>
      </c>
      <c r="H523" s="5">
        <v>4</v>
      </c>
      <c r="I523" s="5">
        <v>3</v>
      </c>
      <c r="J523" s="5" t="s">
        <v>1989</v>
      </c>
      <c r="K523" s="17">
        <v>211</v>
      </c>
      <c r="L523" s="6">
        <v>0.26504382218</v>
      </c>
      <c r="M523" s="6">
        <v>21.711414601800001</v>
      </c>
      <c r="N523" s="6">
        <v>-65.414176029700002</v>
      </c>
      <c r="O523" s="6">
        <v>-40.073208353399998</v>
      </c>
      <c r="P523" s="6">
        <v>48.039126407399998</v>
      </c>
      <c r="Q523" s="6">
        <v>-25.247902622800002</v>
      </c>
      <c r="R523" s="7">
        <v>-5.7606615229333338</v>
      </c>
      <c r="S523" s="8">
        <v>47.177964226035336</v>
      </c>
      <c r="T523" s="6">
        <v>110.9979575314</v>
      </c>
      <c r="U523" s="6">
        <v>-603.7803836562</v>
      </c>
      <c r="V523" s="6">
        <v>85.591594383499995</v>
      </c>
      <c r="W523" s="6">
        <v>-1073.3147078934001</v>
      </c>
      <c r="X523" s="7">
        <v>-530.50116572203331</v>
      </c>
      <c r="Y523" s="8">
        <v>582.91795065863403</v>
      </c>
      <c r="Z523" s="24">
        <v>0</v>
      </c>
    </row>
    <row r="524" spans="1:26" ht="16.5" x14ac:dyDescent="0.45">
      <c r="A524" s="5" t="s">
        <v>1996</v>
      </c>
      <c r="B524" s="5" t="s">
        <v>1997</v>
      </c>
      <c r="C524" s="5" t="s">
        <v>1998</v>
      </c>
      <c r="D524" s="5" t="s">
        <v>120</v>
      </c>
      <c r="E524" s="5" t="s">
        <v>11757</v>
      </c>
      <c r="F524" s="5">
        <v>7</v>
      </c>
      <c r="G524" s="5">
        <v>11</v>
      </c>
      <c r="H524" s="5">
        <v>4</v>
      </c>
      <c r="I524" s="5">
        <v>2</v>
      </c>
      <c r="J524" s="5" t="s">
        <v>1999</v>
      </c>
      <c r="K524" s="17">
        <v>1250</v>
      </c>
      <c r="L524" s="6">
        <v>1.9884410325099999</v>
      </c>
      <c r="M524" s="6">
        <v>4.7048935085999997</v>
      </c>
      <c r="N524" s="6">
        <v>18.648777516199999</v>
      </c>
      <c r="O524" s="6">
        <v>-7.7825010082999997</v>
      </c>
      <c r="P524" s="6">
        <v>-11.7012818654</v>
      </c>
      <c r="Q524" s="6">
        <v>-6.8864461063000002</v>
      </c>
      <c r="R524" s="7">
        <v>-8.7900763266666662</v>
      </c>
      <c r="S524" s="8">
        <v>2.5606770322344992</v>
      </c>
      <c r="T524" s="6">
        <v>3.8955749097000001</v>
      </c>
      <c r="U524" s="6">
        <v>-19.6307651487</v>
      </c>
      <c r="V524" s="6">
        <v>101.6969136724</v>
      </c>
      <c r="W524" s="6">
        <v>-79.977288909099997</v>
      </c>
      <c r="X524" s="7">
        <v>0.69628653820000375</v>
      </c>
      <c r="Y524" s="8">
        <v>92.527135174592985</v>
      </c>
      <c r="Z524" s="24">
        <v>-1</v>
      </c>
    </row>
    <row r="525" spans="1:26" ht="16.5" x14ac:dyDescent="0.45">
      <c r="A525" s="5" t="s">
        <v>2000</v>
      </c>
      <c r="B525" s="5" t="s">
        <v>2001</v>
      </c>
      <c r="C525" s="5" t="s">
        <v>2002</v>
      </c>
      <c r="D525" s="5" t="s">
        <v>120</v>
      </c>
      <c r="E525" s="5" t="s">
        <v>11755</v>
      </c>
      <c r="F525" s="5">
        <v>5</v>
      </c>
      <c r="G525" s="5">
        <v>5</v>
      </c>
      <c r="H525" s="5">
        <v>3</v>
      </c>
      <c r="I525" s="5">
        <v>3</v>
      </c>
      <c r="J525" s="5" t="s">
        <v>1999</v>
      </c>
      <c r="K525" s="17">
        <v>15353</v>
      </c>
      <c r="L525" s="6">
        <v>39.326128847420001</v>
      </c>
      <c r="M525" s="6">
        <v>3.6805700850999998</v>
      </c>
      <c r="N525" s="6">
        <v>6.7658846866999998</v>
      </c>
      <c r="O525" s="6">
        <v>-23.388518641400001</v>
      </c>
      <c r="P525" s="6">
        <v>30.693426884299999</v>
      </c>
      <c r="Q525" s="6">
        <v>8.6925170420000004</v>
      </c>
      <c r="R525" s="7">
        <v>5.3324750949666662</v>
      </c>
      <c r="S525" s="8">
        <v>27.197088435631546</v>
      </c>
      <c r="T525" s="6">
        <v>-13.288675311</v>
      </c>
      <c r="U525" s="6">
        <v>2.6627531737000001</v>
      </c>
      <c r="V525" s="6">
        <v>21.478879187</v>
      </c>
      <c r="W525" s="6">
        <v>46.620720955099998</v>
      </c>
      <c r="X525" s="7">
        <v>23.587451105266666</v>
      </c>
      <c r="Y525" s="8">
        <v>22.054711277151807</v>
      </c>
      <c r="Z525" s="24">
        <v>1</v>
      </c>
    </row>
    <row r="526" spans="1:26" ht="16.5" x14ac:dyDescent="0.45">
      <c r="A526" s="5" t="s">
        <v>2003</v>
      </c>
      <c r="B526" s="5" t="s">
        <v>2004</v>
      </c>
      <c r="C526" s="5" t="s">
        <v>2005</v>
      </c>
      <c r="D526" s="5" t="s">
        <v>272</v>
      </c>
      <c r="E526" s="5" t="s">
        <v>11773</v>
      </c>
      <c r="F526" s="5">
        <v>24</v>
      </c>
      <c r="G526" s="5">
        <v>11</v>
      </c>
      <c r="H526" s="5">
        <v>1</v>
      </c>
      <c r="I526" s="5">
        <v>2</v>
      </c>
      <c r="J526" s="5" t="s">
        <v>1999</v>
      </c>
      <c r="K526" s="17">
        <v>19834</v>
      </c>
      <c r="L526" s="6">
        <v>83.119888254269995</v>
      </c>
      <c r="M526" s="6">
        <v>0.23028204529999999</v>
      </c>
      <c r="N526" s="6">
        <v>18.366242347099998</v>
      </c>
      <c r="O526" s="6">
        <v>1.2667731467000001</v>
      </c>
      <c r="P526" s="6">
        <v>-25.8285102466</v>
      </c>
      <c r="Q526" s="6">
        <v>-11.102615048500001</v>
      </c>
      <c r="R526" s="7">
        <v>-11.888117382799999</v>
      </c>
      <c r="S526" s="8">
        <v>13.564709948196564</v>
      </c>
      <c r="T526" s="6">
        <v>-92.526567542699993</v>
      </c>
      <c r="U526" s="6">
        <v>-118.649003897</v>
      </c>
      <c r="V526" s="6">
        <v>6593.2863530565</v>
      </c>
      <c r="W526" s="6">
        <v>-64.344196697699999</v>
      </c>
      <c r="X526" s="7">
        <v>2136.7643841539334</v>
      </c>
      <c r="Y526" s="8">
        <v>3859.5567488384786</v>
      </c>
      <c r="Z526" s="24">
        <v>-1</v>
      </c>
    </row>
    <row r="527" spans="1:26" ht="16.5" x14ac:dyDescent="0.45">
      <c r="A527" s="5" t="s">
        <v>2006</v>
      </c>
      <c r="B527" s="5" t="s">
        <v>2007</v>
      </c>
      <c r="C527" s="5" t="s">
        <v>2008</v>
      </c>
      <c r="D527" s="5" t="s">
        <v>474</v>
      </c>
      <c r="E527" s="5" t="s">
        <v>11769</v>
      </c>
      <c r="F527" s="5">
        <v>20</v>
      </c>
      <c r="G527" s="5">
        <v>7</v>
      </c>
      <c r="H527" s="5">
        <v>4</v>
      </c>
      <c r="I527" s="5">
        <v>3</v>
      </c>
      <c r="J527" s="5" t="s">
        <v>2009</v>
      </c>
      <c r="K527" s="17">
        <v>806</v>
      </c>
      <c r="L527" s="6">
        <v>0.52407967922999998</v>
      </c>
      <c r="M527" s="6">
        <v>20.1720408021</v>
      </c>
      <c r="N527" s="6">
        <v>-46.707573607500002</v>
      </c>
      <c r="O527" s="6">
        <v>-16.847795911399999</v>
      </c>
      <c r="P527" s="6">
        <v>10.2552347271</v>
      </c>
      <c r="Q527" s="6">
        <v>7.0921294832999999</v>
      </c>
      <c r="R527" s="7">
        <v>0.1665227663333336</v>
      </c>
      <c r="S527" s="8">
        <v>14.819466547296422</v>
      </c>
      <c r="T527" s="6">
        <v>0.99811740790000003</v>
      </c>
      <c r="U527" s="6">
        <v>-22.530456022300001</v>
      </c>
      <c r="V527" s="6">
        <v>21.962864384300001</v>
      </c>
      <c r="W527" s="6">
        <v>-25.700702362099999</v>
      </c>
      <c r="X527" s="7">
        <v>-8.7560980000333331</v>
      </c>
      <c r="Y527" s="8">
        <v>26.650583538476575</v>
      </c>
      <c r="Z527" s="24">
        <v>-1</v>
      </c>
    </row>
    <row r="528" spans="1:26" ht="16.5" x14ac:dyDescent="0.45">
      <c r="A528" s="5" t="s">
        <v>2010</v>
      </c>
      <c r="B528" s="5" t="s">
        <v>2011</v>
      </c>
      <c r="C528" s="5" t="s">
        <v>2012</v>
      </c>
      <c r="D528" s="5" t="s">
        <v>288</v>
      </c>
      <c r="E528" s="5" t="s">
        <v>11777</v>
      </c>
      <c r="F528" s="5">
        <v>28</v>
      </c>
      <c r="G528" s="5">
        <v>5</v>
      </c>
      <c r="H528" s="5">
        <v>3</v>
      </c>
      <c r="I528" s="5">
        <v>3</v>
      </c>
      <c r="J528" s="5" t="s">
        <v>2009</v>
      </c>
      <c r="K528" s="17">
        <v>3621</v>
      </c>
      <c r="L528" s="6">
        <v>5.4749782054100002</v>
      </c>
      <c r="M528" s="6">
        <v>0.88531213499999994</v>
      </c>
      <c r="N528" s="6">
        <v>0.3462272059</v>
      </c>
      <c r="O528" s="6">
        <v>-26.908991480299999</v>
      </c>
      <c r="P528" s="6">
        <v>-21.207707538099999</v>
      </c>
      <c r="Q528" s="6">
        <v>-6.3973174636000003</v>
      </c>
      <c r="R528" s="7">
        <v>-18.171338827333333</v>
      </c>
      <c r="S528" s="8">
        <v>10.587579702303707</v>
      </c>
      <c r="T528" s="6">
        <v>-68.741135242499993</v>
      </c>
      <c r="U528" s="6">
        <v>-1277.1228671899</v>
      </c>
      <c r="V528" s="6">
        <v>96.917755083299994</v>
      </c>
      <c r="W528" s="6">
        <v>-4877.0588560178003</v>
      </c>
      <c r="X528" s="7">
        <v>-2019.0879893747999</v>
      </c>
      <c r="Y528" s="8">
        <v>2568.6562661923717</v>
      </c>
      <c r="Z528" s="24">
        <v>0</v>
      </c>
    </row>
    <row r="529" spans="1:26" ht="16.5" x14ac:dyDescent="0.45">
      <c r="A529" s="5" t="s">
        <v>2013</v>
      </c>
      <c r="B529" s="5" t="s">
        <v>2014</v>
      </c>
      <c r="C529" s="5" t="s">
        <v>2015</v>
      </c>
      <c r="D529" s="5" t="s">
        <v>259</v>
      </c>
      <c r="E529" s="5" t="s">
        <v>11771</v>
      </c>
      <c r="F529" s="5">
        <v>22</v>
      </c>
      <c r="G529" s="5">
        <v>7</v>
      </c>
      <c r="H529" s="5">
        <v>4</v>
      </c>
      <c r="I529" s="5">
        <v>3</v>
      </c>
      <c r="J529" s="5" t="s">
        <v>2009</v>
      </c>
      <c r="K529" s="17">
        <v>670</v>
      </c>
      <c r="L529" s="6">
        <v>0.37060776279000002</v>
      </c>
      <c r="M529" s="6">
        <v>11.499129934899999</v>
      </c>
      <c r="N529" s="6">
        <v>-14.898792971300001</v>
      </c>
      <c r="O529" s="6">
        <v>5.6133013512999996</v>
      </c>
      <c r="P529" s="6">
        <v>23.827788992999999</v>
      </c>
      <c r="Q529" s="6">
        <v>-9.3411065788999998</v>
      </c>
      <c r="R529" s="7">
        <v>6.6999945884666658</v>
      </c>
      <c r="S529" s="8">
        <v>16.611128348450013</v>
      </c>
      <c r="T529" s="6">
        <v>9.0004333382000006</v>
      </c>
      <c r="U529" s="6">
        <v>-0.63741706809999998</v>
      </c>
      <c r="V529" s="6">
        <v>-44.3217805771</v>
      </c>
      <c r="W529" s="6">
        <v>34.835971437700003</v>
      </c>
      <c r="X529" s="7">
        <v>-3.3744087358333323</v>
      </c>
      <c r="Y529" s="8">
        <v>39.64978901017097</v>
      </c>
      <c r="Z529" s="24">
        <v>-1</v>
      </c>
    </row>
    <row r="530" spans="1:26" ht="16.5" x14ac:dyDescent="0.45">
      <c r="A530" s="5" t="s">
        <v>2016</v>
      </c>
      <c r="B530" s="5" t="s">
        <v>2017</v>
      </c>
      <c r="C530" s="5" t="s">
        <v>2018</v>
      </c>
      <c r="D530" s="5" t="s">
        <v>263</v>
      </c>
      <c r="E530" s="5" t="s">
        <v>11773</v>
      </c>
      <c r="F530" s="5">
        <v>24</v>
      </c>
      <c r="G530" s="5">
        <v>11</v>
      </c>
      <c r="H530" s="5">
        <v>1</v>
      </c>
      <c r="I530" s="5">
        <v>2</v>
      </c>
      <c r="J530" s="5" t="s">
        <v>2019</v>
      </c>
      <c r="K530" s="17">
        <v>5335</v>
      </c>
      <c r="L530" s="6">
        <v>2.5215739686499998</v>
      </c>
      <c r="M530" s="6">
        <v>1.1039482226999999</v>
      </c>
      <c r="N530" s="6">
        <v>15.9953248845</v>
      </c>
      <c r="O530" s="6">
        <v>-20.720409159399999</v>
      </c>
      <c r="P530" s="6">
        <v>-3.5330639741000001</v>
      </c>
      <c r="Q530" s="6">
        <v>19.332221251</v>
      </c>
      <c r="R530" s="7">
        <v>-1.6404172941666662</v>
      </c>
      <c r="S530" s="8">
        <v>20.093279580230842</v>
      </c>
      <c r="T530" s="6">
        <v>18.974493877899999</v>
      </c>
      <c r="U530" s="6">
        <v>-6.7215828939</v>
      </c>
      <c r="V530" s="6">
        <v>-8.5402435066999995</v>
      </c>
      <c r="W530" s="6">
        <v>6.7472500655000003</v>
      </c>
      <c r="X530" s="7">
        <v>-2.8381921116999997</v>
      </c>
      <c r="Y530" s="8">
        <v>8.3508926412372837</v>
      </c>
      <c r="Z530" s="24">
        <v>0</v>
      </c>
    </row>
    <row r="531" spans="1:26" ht="16.5" x14ac:dyDescent="0.45">
      <c r="A531" s="5" t="s">
        <v>2020</v>
      </c>
      <c r="B531" s="5" t="s">
        <v>2021</v>
      </c>
      <c r="C531" s="5" t="s">
        <v>2022</v>
      </c>
      <c r="D531" s="5" t="s">
        <v>263</v>
      </c>
      <c r="E531" s="5" t="s">
        <v>11756</v>
      </c>
      <c r="F531" s="5">
        <v>6</v>
      </c>
      <c r="G531" s="5">
        <v>11</v>
      </c>
      <c r="H531" s="5">
        <v>2</v>
      </c>
      <c r="I531" s="5">
        <v>2</v>
      </c>
      <c r="J531" s="5" t="s">
        <v>2019</v>
      </c>
      <c r="K531" s="17">
        <v>4961</v>
      </c>
      <c r="L531" s="6">
        <v>7.4273556091700002</v>
      </c>
      <c r="M531" s="6">
        <v>6.9652419474</v>
      </c>
      <c r="N531" s="6">
        <v>29.047504575800001</v>
      </c>
      <c r="O531" s="6">
        <v>26.254457091999999</v>
      </c>
      <c r="P531" s="6">
        <v>21.651032061900001</v>
      </c>
      <c r="Q531" s="6">
        <v>-35.987986176900002</v>
      </c>
      <c r="R531" s="7">
        <v>3.9725009923333325</v>
      </c>
      <c r="S531" s="8">
        <v>34.68325650229206</v>
      </c>
      <c r="T531" s="6">
        <v>12.312440003100001</v>
      </c>
      <c r="U531" s="6">
        <v>11.509622154000001</v>
      </c>
      <c r="V531" s="6">
        <v>-44.185638101800002</v>
      </c>
      <c r="W531" s="6">
        <v>-463.28273215839999</v>
      </c>
      <c r="X531" s="7">
        <v>-165.31958270206667</v>
      </c>
      <c r="Y531" s="8">
        <v>259.54194136823679</v>
      </c>
      <c r="Z531" s="24">
        <v>-1</v>
      </c>
    </row>
    <row r="532" spans="1:26" ht="16.5" x14ac:dyDescent="0.45">
      <c r="A532" s="5" t="s">
        <v>2023</v>
      </c>
      <c r="B532" s="5" t="s">
        <v>2024</v>
      </c>
      <c r="C532" s="5" t="s">
        <v>2025</v>
      </c>
      <c r="D532" s="5" t="s">
        <v>474</v>
      </c>
      <c r="E532" s="5" t="s">
        <v>11760</v>
      </c>
      <c r="F532" s="5">
        <v>11</v>
      </c>
      <c r="G532" s="5">
        <v>3</v>
      </c>
      <c r="H532" s="5">
        <v>3</v>
      </c>
      <c r="I532" s="5">
        <v>2</v>
      </c>
      <c r="J532" s="5" t="s">
        <v>2019</v>
      </c>
      <c r="K532" s="17">
        <v>4569</v>
      </c>
      <c r="L532" s="6">
        <v>1.91914940277</v>
      </c>
      <c r="M532" s="6">
        <v>1.6692369637</v>
      </c>
      <c r="N532" s="6">
        <v>-15.5488283179</v>
      </c>
      <c r="O532" s="6">
        <v>-17.154996601299999</v>
      </c>
      <c r="P532" s="6">
        <v>42.254993022400001</v>
      </c>
      <c r="Q532" s="6">
        <v>-6.6008595559999996</v>
      </c>
      <c r="R532" s="7">
        <v>6.1663789550333341</v>
      </c>
      <c r="S532" s="8">
        <v>31.696032893254085</v>
      </c>
      <c r="T532" s="6">
        <v>104.7090227815</v>
      </c>
      <c r="U532" s="6">
        <v>487.16513232049999</v>
      </c>
      <c r="V532" s="6">
        <v>-34.490636029500003</v>
      </c>
      <c r="W532" s="6">
        <v>-50.011133987100003</v>
      </c>
      <c r="X532" s="7">
        <v>134.22112076796665</v>
      </c>
      <c r="Y532" s="8">
        <v>305.75697527989291</v>
      </c>
      <c r="Z532" s="24">
        <v>1</v>
      </c>
    </row>
    <row r="533" spans="1:26" ht="16.5" x14ac:dyDescent="0.45">
      <c r="A533" s="5" t="s">
        <v>2026</v>
      </c>
      <c r="B533" s="5" t="s">
        <v>2027</v>
      </c>
      <c r="C533" s="5" t="s">
        <v>2028</v>
      </c>
      <c r="D533" s="5" t="s">
        <v>259</v>
      </c>
      <c r="E533" s="5" t="s">
        <v>11765</v>
      </c>
      <c r="F533" s="5">
        <v>16</v>
      </c>
      <c r="G533" s="5">
        <v>9</v>
      </c>
      <c r="H533" s="5">
        <v>1</v>
      </c>
      <c r="I533" s="5">
        <v>3</v>
      </c>
      <c r="J533" s="5" t="s">
        <v>2029</v>
      </c>
      <c r="K533" s="17">
        <v>3294</v>
      </c>
      <c r="L533" s="6">
        <v>2.9414127702999999</v>
      </c>
      <c r="M533" s="6">
        <v>26.2044889746</v>
      </c>
      <c r="N533" s="6">
        <v>8.1955143409000009</v>
      </c>
      <c r="O533" s="6">
        <v>-15.979605072</v>
      </c>
      <c r="P533" s="6">
        <v>0.54389753789999995</v>
      </c>
      <c r="Q533" s="6">
        <v>8.8261871804999998</v>
      </c>
      <c r="R533" s="7">
        <v>-2.2031734512000001</v>
      </c>
      <c r="S533" s="8">
        <v>12.628999627164195</v>
      </c>
      <c r="T533" s="6">
        <v>27.401209482700001</v>
      </c>
      <c r="U533" s="6">
        <v>-58.522783907799997</v>
      </c>
      <c r="V533" s="6">
        <v>-70.638738354200001</v>
      </c>
      <c r="W533" s="6">
        <v>-8.2984670155</v>
      </c>
      <c r="X533" s="7">
        <v>-45.819996425833331</v>
      </c>
      <c r="Y533" s="8">
        <v>33.054469667575852</v>
      </c>
      <c r="Z533" s="24">
        <v>0</v>
      </c>
    </row>
    <row r="534" spans="1:26" ht="16.5" x14ac:dyDescent="0.45">
      <c r="A534" s="5" t="s">
        <v>2030</v>
      </c>
      <c r="B534" s="5" t="s">
        <v>2031</v>
      </c>
      <c r="C534" s="5" t="s">
        <v>2032</v>
      </c>
      <c r="D534" s="5" t="s">
        <v>272</v>
      </c>
      <c r="E534" s="5" t="s">
        <v>11761</v>
      </c>
      <c r="F534" s="5">
        <v>12</v>
      </c>
      <c r="G534" s="5">
        <v>6</v>
      </c>
      <c r="H534" s="5">
        <v>2</v>
      </c>
      <c r="I534" s="5">
        <v>1</v>
      </c>
      <c r="J534" s="5" t="s">
        <v>2029</v>
      </c>
      <c r="K534" s="17">
        <v>2922</v>
      </c>
      <c r="L534" s="6">
        <v>7.4763163920200002</v>
      </c>
      <c r="M534" s="6">
        <v>7.9235900336</v>
      </c>
      <c r="N534" s="6">
        <v>41.784003876900002</v>
      </c>
      <c r="O534" s="6">
        <v>60.330412942700001</v>
      </c>
      <c r="P534" s="6">
        <v>31.347197492399999</v>
      </c>
      <c r="Q534" s="6">
        <v>6.4971699185</v>
      </c>
      <c r="R534" s="7">
        <v>32.724926784533338</v>
      </c>
      <c r="S534" s="8">
        <v>26.943053225784293</v>
      </c>
      <c r="T534" s="6">
        <v>96.770505807600003</v>
      </c>
      <c r="U534" s="6">
        <v>201.3720058943</v>
      </c>
      <c r="V534" s="6">
        <v>-138.00579638190001</v>
      </c>
      <c r="W534" s="6">
        <v>130.796902528</v>
      </c>
      <c r="X534" s="7">
        <v>64.721037346800003</v>
      </c>
      <c r="Y534" s="8">
        <v>179.07774328218167</v>
      </c>
      <c r="Z534" s="24">
        <v>1</v>
      </c>
    </row>
    <row r="535" spans="1:26" ht="16.5" x14ac:dyDescent="0.45">
      <c r="A535" s="5" t="s">
        <v>2033</v>
      </c>
      <c r="B535" s="5" t="s">
        <v>2034</v>
      </c>
      <c r="C535" s="5" t="s">
        <v>2035</v>
      </c>
      <c r="D535" s="5" t="s">
        <v>240</v>
      </c>
      <c r="E535" s="5" t="s">
        <v>11766</v>
      </c>
      <c r="F535" s="5">
        <v>17</v>
      </c>
      <c r="G535" s="5">
        <v>11</v>
      </c>
      <c r="H535" s="5">
        <v>2</v>
      </c>
      <c r="I535" s="5">
        <v>2</v>
      </c>
      <c r="J535" s="5" t="s">
        <v>2036</v>
      </c>
      <c r="K535" s="17">
        <v>7666</v>
      </c>
      <c r="L535" s="6">
        <v>5.9063165897900003</v>
      </c>
      <c r="M535" s="6">
        <v>1.4433049381</v>
      </c>
      <c r="N535" s="6">
        <v>-2.5376788868000002</v>
      </c>
      <c r="O535" s="6">
        <v>-5.2535359471999996</v>
      </c>
      <c r="P535" s="6">
        <v>7.2783681379000003</v>
      </c>
      <c r="Q535" s="6">
        <v>11.134181417900001</v>
      </c>
      <c r="R535" s="7">
        <v>4.3863378695333344</v>
      </c>
      <c r="S535" s="8">
        <v>8.568091935458078</v>
      </c>
      <c r="T535" s="6">
        <v>-79.337266859099998</v>
      </c>
      <c r="U535" s="6">
        <v>126.917075208</v>
      </c>
      <c r="V535" s="6">
        <v>79.253474556900002</v>
      </c>
      <c r="W535" s="6">
        <v>38.575008864499999</v>
      </c>
      <c r="X535" s="7">
        <v>81.581852876466669</v>
      </c>
      <c r="Y535" s="8">
        <v>44.21703496005933</v>
      </c>
      <c r="Z535" s="24">
        <v>1</v>
      </c>
    </row>
    <row r="536" spans="1:26" ht="16.5" x14ac:dyDescent="0.45">
      <c r="A536" s="5" t="s">
        <v>2037</v>
      </c>
      <c r="B536" s="5" t="s">
        <v>2038</v>
      </c>
      <c r="C536" s="5" t="s">
        <v>2039</v>
      </c>
      <c r="D536" s="5" t="s">
        <v>363</v>
      </c>
      <c r="E536" s="5" t="s">
        <v>11765</v>
      </c>
      <c r="F536" s="5">
        <v>16</v>
      </c>
      <c r="G536" s="5">
        <v>9</v>
      </c>
      <c r="H536" s="5">
        <v>1</v>
      </c>
      <c r="I536" s="5">
        <v>3</v>
      </c>
      <c r="J536" s="5" t="s">
        <v>2036</v>
      </c>
      <c r="K536" s="17">
        <v>945</v>
      </c>
      <c r="L536" s="6">
        <v>15.93557098322</v>
      </c>
      <c r="M536" s="6">
        <v>4.2032959025999999</v>
      </c>
      <c r="N536" s="6">
        <v>11.4914444307</v>
      </c>
      <c r="O536" s="6">
        <v>-19.415001933500001</v>
      </c>
      <c r="P536" s="6">
        <v>5.3799667311999997</v>
      </c>
      <c r="Q536" s="6">
        <v>-9.4015279261</v>
      </c>
      <c r="R536" s="7">
        <v>-7.8121877094666674</v>
      </c>
      <c r="S536" s="8">
        <v>12.473657022462168</v>
      </c>
      <c r="T536" s="6">
        <v>124.2138737416</v>
      </c>
      <c r="U536" s="6">
        <v>-84.413598068200002</v>
      </c>
      <c r="V536" s="6">
        <v>16.094367572700001</v>
      </c>
      <c r="W536" s="6">
        <v>282.1335952906</v>
      </c>
      <c r="X536" s="7">
        <v>71.271454931700006</v>
      </c>
      <c r="Y536" s="8">
        <v>189.40061897171935</v>
      </c>
      <c r="Z536" s="24">
        <v>-1</v>
      </c>
    </row>
    <row r="537" spans="1:26" ht="16.5" x14ac:dyDescent="0.45">
      <c r="A537" s="5" t="s">
        <v>2040</v>
      </c>
      <c r="B537" s="5" t="s">
        <v>2041</v>
      </c>
      <c r="C537" s="5" t="s">
        <v>2042</v>
      </c>
      <c r="D537" s="5" t="s">
        <v>259</v>
      </c>
      <c r="E537" s="5" t="s">
        <v>11775</v>
      </c>
      <c r="F537" s="5">
        <v>26</v>
      </c>
      <c r="G537" s="5">
        <v>3</v>
      </c>
      <c r="H537" s="5">
        <v>3</v>
      </c>
      <c r="I537" s="5">
        <v>2</v>
      </c>
      <c r="J537" s="5" t="s">
        <v>2043</v>
      </c>
      <c r="K537" s="17">
        <v>2393</v>
      </c>
      <c r="L537" s="6">
        <v>2.1652332477199998</v>
      </c>
      <c r="M537" s="6">
        <v>0.55471987659999999</v>
      </c>
      <c r="N537" s="6">
        <v>5.7083440764000004</v>
      </c>
      <c r="O537" s="6">
        <v>19.767124284200001</v>
      </c>
      <c r="P537" s="6">
        <v>9.6366498819000004</v>
      </c>
      <c r="Q537" s="6">
        <v>-12.5469779046</v>
      </c>
      <c r="R537" s="7">
        <v>5.6189320871666668</v>
      </c>
      <c r="S537" s="8">
        <v>16.527457223530785</v>
      </c>
      <c r="T537" s="6">
        <v>101.7716495091</v>
      </c>
      <c r="U537" s="6">
        <v>-2070.1856520574001</v>
      </c>
      <c r="V537" s="6">
        <v>107.6551216674</v>
      </c>
      <c r="W537" s="6">
        <v>-306.8985985603</v>
      </c>
      <c r="X537" s="7">
        <v>-756.47637631676673</v>
      </c>
      <c r="Y537" s="8">
        <v>1156.4331985090585</v>
      </c>
      <c r="Z537" s="24">
        <v>-1</v>
      </c>
    </row>
    <row r="538" spans="1:26" ht="16.5" x14ac:dyDescent="0.45">
      <c r="A538" s="5" t="s">
        <v>2044</v>
      </c>
      <c r="B538" s="5" t="s">
        <v>2045</v>
      </c>
      <c r="C538" s="5" t="s">
        <v>2046</v>
      </c>
      <c r="D538" s="5" t="s">
        <v>120</v>
      </c>
      <c r="E538" s="5" t="s">
        <v>11769</v>
      </c>
      <c r="F538" s="5">
        <v>20</v>
      </c>
      <c r="G538" s="5">
        <v>7</v>
      </c>
      <c r="H538" s="5">
        <v>4</v>
      </c>
      <c r="I538" s="5">
        <v>3</v>
      </c>
      <c r="J538" s="5" t="s">
        <v>2043</v>
      </c>
      <c r="K538" s="17">
        <v>1377</v>
      </c>
      <c r="L538" s="6">
        <v>1.5354672553499999</v>
      </c>
      <c r="M538" s="6">
        <v>5.6681845176000003</v>
      </c>
      <c r="N538" s="6">
        <v>-9.1603614592000007</v>
      </c>
      <c r="O538" s="6">
        <v>-31.475989834100002</v>
      </c>
      <c r="P538" s="6">
        <v>-8.7703525614999993</v>
      </c>
      <c r="Q538" s="6">
        <v>7.6924291277999997</v>
      </c>
      <c r="R538" s="7">
        <v>-10.851304422600002</v>
      </c>
      <c r="S538" s="8">
        <v>19.666952775656263</v>
      </c>
      <c r="T538" s="6">
        <v>-41.047361559800002</v>
      </c>
      <c r="U538" s="6">
        <v>-130.41647625580001</v>
      </c>
      <c r="V538" s="6">
        <v>300.5207644235</v>
      </c>
      <c r="W538" s="6">
        <v>54.3110986465</v>
      </c>
      <c r="X538" s="7">
        <v>74.805128938066659</v>
      </c>
      <c r="Y538" s="8">
        <v>216.19835871085138</v>
      </c>
      <c r="Z538" s="24">
        <v>-1</v>
      </c>
    </row>
    <row r="539" spans="1:26" ht="16.5" x14ac:dyDescent="0.45">
      <c r="A539" s="5" t="s">
        <v>2047</v>
      </c>
      <c r="B539" s="5" t="s">
        <v>2048</v>
      </c>
      <c r="C539" s="5" t="s">
        <v>2049</v>
      </c>
      <c r="D539" s="5" t="s">
        <v>7</v>
      </c>
      <c r="E539" s="5" t="s">
        <v>11766</v>
      </c>
      <c r="F539" s="5">
        <v>17</v>
      </c>
      <c r="G539" s="5">
        <v>11</v>
      </c>
      <c r="H539" s="5">
        <v>2</v>
      </c>
      <c r="I539" s="5">
        <v>2</v>
      </c>
      <c r="J539" s="5" t="s">
        <v>2050</v>
      </c>
      <c r="K539" s="17">
        <v>3795</v>
      </c>
      <c r="L539" s="6">
        <v>1.9665963341499999</v>
      </c>
      <c r="M539" s="6">
        <v>1.2118270228000001</v>
      </c>
      <c r="N539" s="6">
        <v>30.808075293400002</v>
      </c>
      <c r="O539" s="6">
        <v>-5.0476980987999998</v>
      </c>
      <c r="P539" s="6">
        <v>41.067186813799999</v>
      </c>
      <c r="Q539" s="6">
        <v>-30.723815771600002</v>
      </c>
      <c r="R539" s="7">
        <v>1.7652243144666666</v>
      </c>
      <c r="S539" s="8">
        <v>36.377176181104559</v>
      </c>
      <c r="T539" s="6">
        <v>406.2456178969</v>
      </c>
      <c r="U539" s="6">
        <v>650.26440138349994</v>
      </c>
      <c r="V539" s="6">
        <v>68.706244069700006</v>
      </c>
      <c r="W539" s="6">
        <v>-31.2178311855</v>
      </c>
      <c r="X539" s="7">
        <v>229.2509380892333</v>
      </c>
      <c r="Y539" s="8">
        <v>368.01556680414524</v>
      </c>
      <c r="Z539" s="24">
        <v>1</v>
      </c>
    </row>
    <row r="540" spans="1:26" ht="16.5" x14ac:dyDescent="0.45">
      <c r="A540" s="5" t="s">
        <v>2051</v>
      </c>
      <c r="B540" s="5" t="s">
        <v>2052</v>
      </c>
      <c r="C540" s="5" t="s">
        <v>2053</v>
      </c>
      <c r="D540" s="5" t="s">
        <v>7</v>
      </c>
      <c r="E540" s="5" t="s">
        <v>11762</v>
      </c>
      <c r="F540" s="5">
        <v>13</v>
      </c>
      <c r="G540" s="5">
        <v>7</v>
      </c>
      <c r="H540" s="5">
        <v>4</v>
      </c>
      <c r="I540" s="5">
        <v>2</v>
      </c>
      <c r="J540" s="5" t="s">
        <v>2050</v>
      </c>
      <c r="K540" s="17">
        <v>1209</v>
      </c>
      <c r="L540" s="6">
        <v>4.8021713619100002</v>
      </c>
      <c r="M540" s="6">
        <v>5.8953105265000003</v>
      </c>
      <c r="N540" s="6">
        <v>8.7427509297999997</v>
      </c>
      <c r="O540" s="6">
        <v>40.593262912500002</v>
      </c>
      <c r="P540" s="6">
        <v>13.786136368299999</v>
      </c>
      <c r="Q540" s="6">
        <v>-19.900602628000001</v>
      </c>
      <c r="R540" s="7">
        <v>11.4929322176</v>
      </c>
      <c r="S540" s="8">
        <v>30.312060816869813</v>
      </c>
      <c r="T540" s="6">
        <v>24.4307451936</v>
      </c>
      <c r="U540" s="6">
        <v>55.062741272300002</v>
      </c>
      <c r="V540" s="6">
        <v>12.1918647916</v>
      </c>
      <c r="W540" s="6">
        <v>-25.304116668500001</v>
      </c>
      <c r="X540" s="7">
        <v>13.983496465133333</v>
      </c>
      <c r="Y540" s="8">
        <v>40.213373669208458</v>
      </c>
      <c r="Z540" s="24">
        <v>1</v>
      </c>
    </row>
    <row r="541" spans="1:26" ht="16.5" x14ac:dyDescent="0.45">
      <c r="A541" s="5" t="s">
        <v>2054</v>
      </c>
      <c r="B541" s="5" t="s">
        <v>2055</v>
      </c>
      <c r="C541" s="5" t="s">
        <v>2056</v>
      </c>
      <c r="D541" s="5" t="s">
        <v>288</v>
      </c>
      <c r="E541" s="5" t="s">
        <v>11765</v>
      </c>
      <c r="F541" s="5">
        <v>16</v>
      </c>
      <c r="G541" s="5">
        <v>9</v>
      </c>
      <c r="H541" s="5">
        <v>1</v>
      </c>
      <c r="I541" s="5">
        <v>3</v>
      </c>
      <c r="J541" s="5" t="s">
        <v>2057</v>
      </c>
      <c r="K541" s="17">
        <v>1319</v>
      </c>
      <c r="L541" s="6">
        <v>0.86029053541</v>
      </c>
      <c r="M541" s="6">
        <v>11.303258015500001</v>
      </c>
      <c r="N541" s="6">
        <v>11.0889785274</v>
      </c>
      <c r="O541" s="6">
        <v>16.9467143679</v>
      </c>
      <c r="P541" s="6">
        <v>-6.3023682150000004</v>
      </c>
      <c r="Q541" s="6">
        <v>7.6531080295000002</v>
      </c>
      <c r="R541" s="7">
        <v>6.0991513941333331</v>
      </c>
      <c r="S541" s="8">
        <v>11.702181256290475</v>
      </c>
      <c r="T541" s="6">
        <v>143.1266108927</v>
      </c>
      <c r="U541" s="6">
        <v>91.611661905999995</v>
      </c>
      <c r="V541" s="6">
        <v>-13.4183434945</v>
      </c>
      <c r="W541" s="6">
        <v>-44.282074449200003</v>
      </c>
      <c r="X541" s="7">
        <v>11.303747987433333</v>
      </c>
      <c r="Y541" s="8">
        <v>71.240180029074622</v>
      </c>
      <c r="Z541" s="24">
        <v>1</v>
      </c>
    </row>
    <row r="542" spans="1:26" ht="16.5" x14ac:dyDescent="0.45">
      <c r="A542" s="5" t="s">
        <v>2058</v>
      </c>
      <c r="B542" s="5" t="s">
        <v>2059</v>
      </c>
      <c r="C542" s="5" t="s">
        <v>2060</v>
      </c>
      <c r="D542" s="5" t="s">
        <v>268</v>
      </c>
      <c r="E542" s="5" t="s">
        <v>11773</v>
      </c>
      <c r="F542" s="5">
        <v>24</v>
      </c>
      <c r="G542" s="5">
        <v>11</v>
      </c>
      <c r="H542" s="5">
        <v>1</v>
      </c>
      <c r="I542" s="5">
        <v>2</v>
      </c>
      <c r="J542" s="5" t="s">
        <v>2057</v>
      </c>
      <c r="K542" s="17">
        <v>2035</v>
      </c>
      <c r="L542" s="6">
        <v>2.9962559524699999</v>
      </c>
      <c r="M542" s="6">
        <v>5.2889727974999996</v>
      </c>
      <c r="N542" s="6">
        <v>-9.8897325207000009</v>
      </c>
      <c r="O542" s="6">
        <v>-7.8022943011999999</v>
      </c>
      <c r="P542" s="6">
        <v>4.5876892823000004</v>
      </c>
      <c r="Q542" s="6">
        <v>-1.8896758845999999</v>
      </c>
      <c r="R542" s="7">
        <v>-1.7014269678333331</v>
      </c>
      <c r="S542" s="8">
        <v>6.197136559803063</v>
      </c>
      <c r="T542" s="6">
        <v>-45.863299616699997</v>
      </c>
      <c r="U542" s="6">
        <v>86.746331408700001</v>
      </c>
      <c r="V542" s="6">
        <v>21.9214750306</v>
      </c>
      <c r="W542" s="6">
        <v>-18.256594376700001</v>
      </c>
      <c r="X542" s="7">
        <v>30.137070687533328</v>
      </c>
      <c r="Y542" s="8">
        <v>52.981370451057813</v>
      </c>
      <c r="Z542" s="24">
        <v>-1</v>
      </c>
    </row>
    <row r="543" spans="1:26" ht="16.5" x14ac:dyDescent="0.45">
      <c r="A543" s="5" t="s">
        <v>2061</v>
      </c>
      <c r="B543" s="5" t="s">
        <v>2062</v>
      </c>
      <c r="C543" s="5" t="s">
        <v>2063</v>
      </c>
      <c r="D543" s="5" t="s">
        <v>440</v>
      </c>
      <c r="E543" s="5" t="s">
        <v>11773</v>
      </c>
      <c r="F543" s="5">
        <v>24</v>
      </c>
      <c r="G543" s="5">
        <v>11</v>
      </c>
      <c r="H543" s="5">
        <v>1</v>
      </c>
      <c r="I543" s="5">
        <v>2</v>
      </c>
      <c r="J543" s="5" t="s">
        <v>2064</v>
      </c>
      <c r="K543" s="17">
        <v>1166</v>
      </c>
      <c r="L543" s="6">
        <v>1.97445308588</v>
      </c>
      <c r="M543" s="6">
        <v>7.4019782225000004</v>
      </c>
      <c r="N543" s="6">
        <v>-3.8085235299</v>
      </c>
      <c r="O543" s="6">
        <v>-1.7453911215</v>
      </c>
      <c r="P543" s="6">
        <v>46.250436341099999</v>
      </c>
      <c r="Q543" s="6">
        <v>14.8184789787</v>
      </c>
      <c r="R543" s="7">
        <v>19.774508066100001</v>
      </c>
      <c r="S543" s="8">
        <v>24.378710624052353</v>
      </c>
      <c r="T543" s="6">
        <v>-38.601082611300001</v>
      </c>
      <c r="U543" s="6">
        <v>46.356214385199998</v>
      </c>
      <c r="V543" s="6">
        <v>151.81909169740001</v>
      </c>
      <c r="W543" s="6">
        <v>-26.883125701200001</v>
      </c>
      <c r="X543" s="7">
        <v>57.097393460466662</v>
      </c>
      <c r="Y543" s="8">
        <v>89.834015393609874</v>
      </c>
      <c r="Z543" s="24">
        <v>1</v>
      </c>
    </row>
    <row r="544" spans="1:26" ht="16.5" x14ac:dyDescent="0.45">
      <c r="A544" s="5" t="s">
        <v>2065</v>
      </c>
      <c r="B544" s="5" t="s">
        <v>2066</v>
      </c>
      <c r="C544" s="5" t="s">
        <v>2067</v>
      </c>
      <c r="D544" s="5" t="s">
        <v>474</v>
      </c>
      <c r="E544" s="5" t="s">
        <v>11780</v>
      </c>
      <c r="F544" s="5">
        <v>31</v>
      </c>
      <c r="G544" s="5">
        <v>4</v>
      </c>
      <c r="H544" s="5">
        <v>2</v>
      </c>
      <c r="I544" s="5">
        <v>2</v>
      </c>
      <c r="J544" s="5" t="s">
        <v>2064</v>
      </c>
      <c r="K544" s="17">
        <v>11590</v>
      </c>
      <c r="L544" s="6">
        <v>45.511323230800002</v>
      </c>
      <c r="M544" s="6">
        <v>8.0977838029000004</v>
      </c>
      <c r="N544" s="6">
        <v>25.554666876300001</v>
      </c>
      <c r="O544" s="6">
        <v>-4.7098273868999998</v>
      </c>
      <c r="P544" s="6">
        <v>29.0248060871</v>
      </c>
      <c r="Q544" s="6">
        <v>-17.680415396800001</v>
      </c>
      <c r="R544" s="7">
        <v>2.2115211011333336</v>
      </c>
      <c r="S544" s="8">
        <v>24.109608606002702</v>
      </c>
      <c r="T544" s="6">
        <v>-43.451227694700002</v>
      </c>
      <c r="U544" s="6">
        <v>-40.856640071699999</v>
      </c>
      <c r="V544" s="6">
        <v>55.865051958800002</v>
      </c>
      <c r="W544" s="6">
        <v>-96.247241693600003</v>
      </c>
      <c r="X544" s="7">
        <v>-27.079609935500002</v>
      </c>
      <c r="Y544" s="8">
        <v>76.98631300159019</v>
      </c>
      <c r="Z544" s="24">
        <v>-1</v>
      </c>
    </row>
    <row r="545" spans="1:26" ht="16.5" x14ac:dyDescent="0.45">
      <c r="A545" s="5" t="s">
        <v>2068</v>
      </c>
      <c r="B545" s="5" t="s">
        <v>2069</v>
      </c>
      <c r="C545" s="5" t="s">
        <v>2070</v>
      </c>
      <c r="D545" s="5" t="s">
        <v>288</v>
      </c>
      <c r="E545" s="5" t="s">
        <v>11776</v>
      </c>
      <c r="F545" s="5">
        <v>27</v>
      </c>
      <c r="G545" s="5">
        <v>10</v>
      </c>
      <c r="H545" s="5">
        <v>2</v>
      </c>
      <c r="I545" s="5">
        <v>3</v>
      </c>
      <c r="J545" s="5" t="s">
        <v>2064</v>
      </c>
      <c r="K545" s="17">
        <v>2157</v>
      </c>
      <c r="L545" s="6">
        <v>2.5514373848899998</v>
      </c>
      <c r="M545" s="6">
        <v>13.0324707751</v>
      </c>
      <c r="N545" s="6">
        <v>16.653319344500002</v>
      </c>
      <c r="O545" s="6">
        <v>16.2083734074</v>
      </c>
      <c r="P545" s="6">
        <v>3.8494920737</v>
      </c>
      <c r="Q545" s="6">
        <v>-27.616529393899999</v>
      </c>
      <c r="R545" s="7">
        <v>-2.5195546376000002</v>
      </c>
      <c r="S545" s="8">
        <v>22.595997286995082</v>
      </c>
      <c r="T545" s="6">
        <v>41.490864571800003</v>
      </c>
      <c r="U545" s="6">
        <v>15.5297514621</v>
      </c>
      <c r="V545" s="6">
        <v>-86.849366466800006</v>
      </c>
      <c r="W545" s="6">
        <v>249.1161769473</v>
      </c>
      <c r="X545" s="7">
        <v>59.265520647533329</v>
      </c>
      <c r="Y545" s="8">
        <v>172.19995563316502</v>
      </c>
      <c r="Z545" s="24">
        <v>-1</v>
      </c>
    </row>
    <row r="546" spans="1:26" ht="16.5" x14ac:dyDescent="0.45">
      <c r="A546" s="5" t="s">
        <v>2071</v>
      </c>
      <c r="B546" s="5" t="s">
        <v>2072</v>
      </c>
      <c r="C546" s="5" t="s">
        <v>2073</v>
      </c>
      <c r="D546" s="5" t="s">
        <v>259</v>
      </c>
      <c r="E546" s="5" t="s">
        <v>11757</v>
      </c>
      <c r="F546" s="5">
        <v>7</v>
      </c>
      <c r="G546" s="5">
        <v>11</v>
      </c>
      <c r="H546" s="5">
        <v>4</v>
      </c>
      <c r="I546" s="5">
        <v>2</v>
      </c>
      <c r="J546" s="5" t="s">
        <v>2074</v>
      </c>
      <c r="K546" s="17">
        <v>641</v>
      </c>
      <c r="L546" s="6">
        <v>0.71038990333999996</v>
      </c>
      <c r="M546" s="6">
        <v>1.4094041641999999</v>
      </c>
      <c r="N546" s="6">
        <v>24.482580361</v>
      </c>
      <c r="O546" s="6">
        <v>42.223022129100002</v>
      </c>
      <c r="P546" s="6">
        <v>2.3074094672999999</v>
      </c>
      <c r="Q546" s="6">
        <v>26.440277996599999</v>
      </c>
      <c r="R546" s="7">
        <v>23.656903197666665</v>
      </c>
      <c r="S546" s="8">
        <v>20.102845942682229</v>
      </c>
      <c r="T546" s="6">
        <v>59.278046270200001</v>
      </c>
      <c r="U546" s="6">
        <v>216.8476103081</v>
      </c>
      <c r="V546" s="6">
        <v>-41.480531938799999</v>
      </c>
      <c r="W546" s="6">
        <v>129.913294355</v>
      </c>
      <c r="X546" s="7">
        <v>101.76012424143335</v>
      </c>
      <c r="Y546" s="8">
        <v>131.44507601947748</v>
      </c>
      <c r="Z546" s="24">
        <v>1</v>
      </c>
    </row>
    <row r="547" spans="1:26" ht="16.5" x14ac:dyDescent="0.45">
      <c r="A547" s="5" t="s">
        <v>2075</v>
      </c>
      <c r="B547" s="5" t="s">
        <v>2076</v>
      </c>
      <c r="C547" s="5" t="s">
        <v>2077</v>
      </c>
      <c r="D547" s="5" t="s">
        <v>514</v>
      </c>
      <c r="E547" s="5" t="s">
        <v>11768</v>
      </c>
      <c r="F547" s="5">
        <v>19</v>
      </c>
      <c r="G547" s="5">
        <v>4</v>
      </c>
      <c r="H547" s="5">
        <v>2</v>
      </c>
      <c r="I547" s="5">
        <v>2</v>
      </c>
      <c r="J547" s="5" t="s">
        <v>2078</v>
      </c>
      <c r="K547" s="17">
        <v>1663</v>
      </c>
      <c r="L547" s="6">
        <v>1.8666748201200001</v>
      </c>
      <c r="M547" s="6">
        <v>1.2768993578000001</v>
      </c>
      <c r="N547" s="6">
        <v>73.818235567499997</v>
      </c>
      <c r="O547" s="6">
        <v>-7.7226645345999998</v>
      </c>
      <c r="P547" s="6">
        <v>5.9298524591000001</v>
      </c>
      <c r="Q547" s="6">
        <v>7.8935380749000004</v>
      </c>
      <c r="R547" s="7">
        <v>2.0335753331333337</v>
      </c>
      <c r="S547" s="8">
        <v>8.5060083215916826</v>
      </c>
      <c r="T547" s="6">
        <v>109.22056305930001</v>
      </c>
      <c r="U547" s="6">
        <v>-635.92645087719995</v>
      </c>
      <c r="V547" s="6">
        <v>121.09693367129999</v>
      </c>
      <c r="W547" s="6">
        <v>-1004.3799187557</v>
      </c>
      <c r="X547" s="7">
        <v>-506.40314532053327</v>
      </c>
      <c r="Y547" s="8">
        <v>573.80898507167967</v>
      </c>
      <c r="Z547" s="24">
        <v>-1</v>
      </c>
    </row>
    <row r="548" spans="1:26" ht="16.5" x14ac:dyDescent="0.45">
      <c r="A548" s="5" t="s">
        <v>2079</v>
      </c>
      <c r="B548" s="5" t="s">
        <v>2080</v>
      </c>
      <c r="C548" s="5" t="s">
        <v>2081</v>
      </c>
      <c r="D548" s="5" t="s">
        <v>259</v>
      </c>
      <c r="E548" s="5" t="s">
        <v>11769</v>
      </c>
      <c r="F548" s="5">
        <v>20</v>
      </c>
      <c r="G548" s="5">
        <v>7</v>
      </c>
      <c r="H548" s="5">
        <v>4</v>
      </c>
      <c r="I548" s="5">
        <v>3</v>
      </c>
      <c r="J548" s="5" t="s">
        <v>2078</v>
      </c>
      <c r="K548" s="17">
        <v>1174</v>
      </c>
      <c r="L548" s="6">
        <v>5.55889102137</v>
      </c>
      <c r="M548" s="6">
        <v>3.1035796770999999</v>
      </c>
      <c r="N548" s="6">
        <v>56.429226601000003</v>
      </c>
      <c r="O548" s="6">
        <v>57.190600731099998</v>
      </c>
      <c r="P548" s="6">
        <v>17.459931989800001</v>
      </c>
      <c r="Q548" s="6">
        <v>0.31529361690000002</v>
      </c>
      <c r="R548" s="7">
        <v>24.988608779266666</v>
      </c>
      <c r="S548" s="8">
        <v>29.175518341305143</v>
      </c>
      <c r="T548" s="6">
        <v>-24.4949229403</v>
      </c>
      <c r="U548" s="6">
        <v>-98.486716637399994</v>
      </c>
      <c r="V548" s="6">
        <v>-27777.690308810201</v>
      </c>
      <c r="W548" s="6">
        <v>118.5702225213</v>
      </c>
      <c r="X548" s="7">
        <v>-9252.5356009754341</v>
      </c>
      <c r="Y548" s="8">
        <v>16043.621665341612</v>
      </c>
      <c r="Z548" s="24">
        <v>-1</v>
      </c>
    </row>
    <row r="549" spans="1:26" ht="16.5" x14ac:dyDescent="0.45">
      <c r="A549" s="5" t="s">
        <v>2082</v>
      </c>
      <c r="B549" s="5" t="s">
        <v>2083</v>
      </c>
      <c r="C549" s="5" t="s">
        <v>2084</v>
      </c>
      <c r="D549" s="5" t="s">
        <v>1297</v>
      </c>
      <c r="E549" s="5" t="s">
        <v>11758</v>
      </c>
      <c r="F549" s="5">
        <v>8</v>
      </c>
      <c r="G549" s="5">
        <v>2</v>
      </c>
      <c r="H549" s="5">
        <v>3</v>
      </c>
      <c r="I549" s="5">
        <v>2</v>
      </c>
      <c r="J549" s="5" t="s">
        <v>2078</v>
      </c>
      <c r="K549" s="17">
        <v>4866</v>
      </c>
      <c r="L549" s="6">
        <v>5.5813298482800002</v>
      </c>
      <c r="M549" s="6">
        <v>1.0500929657</v>
      </c>
      <c r="N549" s="6">
        <v>6.8125522426999998</v>
      </c>
      <c r="O549" s="6">
        <v>-8.6843567661000005</v>
      </c>
      <c r="P549" s="6">
        <v>3.3045862192</v>
      </c>
      <c r="Q549" s="6">
        <v>8.6339040264999998</v>
      </c>
      <c r="R549" s="7">
        <v>1.0847111598666663</v>
      </c>
      <c r="S549" s="8">
        <v>8.8699731216849926</v>
      </c>
      <c r="T549" s="6">
        <v>-72.380074045300006</v>
      </c>
      <c r="U549" s="6">
        <v>8.9414088066000001</v>
      </c>
      <c r="V549" s="6">
        <v>151.8219703236</v>
      </c>
      <c r="W549" s="6">
        <v>28.798300181999998</v>
      </c>
      <c r="X549" s="7">
        <v>63.1872264374</v>
      </c>
      <c r="Y549" s="8">
        <v>77.399369516830106</v>
      </c>
      <c r="Z549" s="24">
        <v>1</v>
      </c>
    </row>
    <row r="550" spans="1:26" ht="16.5" x14ac:dyDescent="0.45">
      <c r="A550" s="5" t="s">
        <v>2085</v>
      </c>
      <c r="B550" s="5" t="s">
        <v>2086</v>
      </c>
      <c r="C550" s="5" t="s">
        <v>2087</v>
      </c>
      <c r="D550" s="5" t="s">
        <v>288</v>
      </c>
      <c r="E550" s="5" t="s">
        <v>11775</v>
      </c>
      <c r="F550" s="5">
        <v>26</v>
      </c>
      <c r="G550" s="5">
        <v>3</v>
      </c>
      <c r="H550" s="5">
        <v>3</v>
      </c>
      <c r="I550" s="5">
        <v>2</v>
      </c>
      <c r="J550" s="5" t="s">
        <v>2088</v>
      </c>
      <c r="K550" s="17">
        <v>1746</v>
      </c>
      <c r="L550" s="6">
        <v>1.4956341155499999</v>
      </c>
      <c r="M550" s="6">
        <v>17.891450967000001</v>
      </c>
      <c r="N550" s="6">
        <v>-3.2359400577000001</v>
      </c>
      <c r="O550" s="6">
        <v>-21.046247372100002</v>
      </c>
      <c r="P550" s="6">
        <v>1.7006473010000001</v>
      </c>
      <c r="Q550" s="6">
        <v>-11.3218381954</v>
      </c>
      <c r="R550" s="7">
        <v>-10.222479422166666</v>
      </c>
      <c r="S550" s="8">
        <v>11.413226826865843</v>
      </c>
      <c r="T550" s="6">
        <v>3.8571893231000001</v>
      </c>
      <c r="U550" s="6">
        <v>-38.478300233299997</v>
      </c>
      <c r="V550" s="6">
        <v>14.6080442371</v>
      </c>
      <c r="W550" s="6">
        <v>-27.683732644799999</v>
      </c>
      <c r="X550" s="7">
        <v>-17.184662880333331</v>
      </c>
      <c r="Y550" s="8">
        <v>28.057313516209025</v>
      </c>
      <c r="Z550" s="24">
        <v>0</v>
      </c>
    </row>
    <row r="551" spans="1:26" ht="16.5" x14ac:dyDescent="0.45">
      <c r="A551" s="5" t="s">
        <v>2089</v>
      </c>
      <c r="B551" s="5" t="s">
        <v>2090</v>
      </c>
      <c r="C551" s="5" t="s">
        <v>2091</v>
      </c>
      <c r="D551" s="5" t="s">
        <v>259</v>
      </c>
      <c r="E551" s="5" t="s">
        <v>11762</v>
      </c>
      <c r="F551" s="5">
        <v>13</v>
      </c>
      <c r="G551" s="5">
        <v>7</v>
      </c>
      <c r="H551" s="5">
        <v>4</v>
      </c>
      <c r="I551" s="5">
        <v>2</v>
      </c>
      <c r="J551" s="5" t="s">
        <v>2088</v>
      </c>
      <c r="K551" s="17">
        <v>936</v>
      </c>
      <c r="L551" s="6">
        <v>1.4182696451800001</v>
      </c>
      <c r="M551" s="6">
        <v>6.5198147612000001</v>
      </c>
      <c r="N551" s="6">
        <v>-4.3581845282999998</v>
      </c>
      <c r="O551" s="6">
        <v>9.1916839687999996</v>
      </c>
      <c r="P551" s="6">
        <v>41.713149733900003</v>
      </c>
      <c r="Q551" s="6">
        <v>-22.4105009566</v>
      </c>
      <c r="R551" s="7">
        <v>9.4981109153666683</v>
      </c>
      <c r="S551" s="8">
        <v>32.062923565615506</v>
      </c>
      <c r="T551" s="6">
        <v>0.1229766404</v>
      </c>
      <c r="U551" s="6">
        <v>-4.9071842474</v>
      </c>
      <c r="V551" s="6">
        <v>106.1122026609</v>
      </c>
      <c r="W551" s="6">
        <v>-43.733252438699999</v>
      </c>
      <c r="X551" s="7">
        <v>19.157255324933335</v>
      </c>
      <c r="Y551" s="8">
        <v>77.767204157340146</v>
      </c>
      <c r="Z551" s="24">
        <v>1</v>
      </c>
    </row>
    <row r="552" spans="1:26" ht="16.5" x14ac:dyDescent="0.45">
      <c r="A552" s="5" t="s">
        <v>2092</v>
      </c>
      <c r="B552" s="5" t="s">
        <v>2093</v>
      </c>
      <c r="C552" s="5" t="s">
        <v>2094</v>
      </c>
      <c r="D552" s="5" t="s">
        <v>259</v>
      </c>
      <c r="E552" s="5" t="s">
        <v>11770</v>
      </c>
      <c r="F552" s="5">
        <v>21</v>
      </c>
      <c r="G552" s="5">
        <v>7</v>
      </c>
      <c r="H552" s="5">
        <v>3</v>
      </c>
      <c r="I552" s="5">
        <v>3</v>
      </c>
      <c r="J552" s="5" t="s">
        <v>2095</v>
      </c>
      <c r="K552" s="17">
        <v>8328</v>
      </c>
      <c r="L552" s="6">
        <v>34.404046688249998</v>
      </c>
      <c r="M552" s="6">
        <v>7.6241163713000004</v>
      </c>
      <c r="N552" s="6">
        <v>148.29728743429999</v>
      </c>
      <c r="O552" s="6">
        <v>-2.6264963923</v>
      </c>
      <c r="P552" s="6">
        <v>24.5634687951</v>
      </c>
      <c r="Q552" s="6">
        <v>13.6528983754</v>
      </c>
      <c r="R552" s="7">
        <v>11.863290259400001</v>
      </c>
      <c r="S552" s="8">
        <v>13.683039670688887</v>
      </c>
      <c r="T552" s="6">
        <v>0.79647030770000005</v>
      </c>
      <c r="U552" s="6">
        <v>-45.707041851699998</v>
      </c>
      <c r="V552" s="6">
        <v>5.0606331520000003</v>
      </c>
      <c r="W552" s="6">
        <v>1.5210542835</v>
      </c>
      <c r="X552" s="7">
        <v>-13.041784805399999</v>
      </c>
      <c r="Y552" s="8">
        <v>28.344248412459656</v>
      </c>
      <c r="Z552" s="24">
        <v>-1</v>
      </c>
    </row>
    <row r="553" spans="1:26" ht="16.5" x14ac:dyDescent="0.45">
      <c r="A553" s="5" t="s">
        <v>2096</v>
      </c>
      <c r="B553" s="5" t="s">
        <v>2097</v>
      </c>
      <c r="C553" s="5" t="s">
        <v>2098</v>
      </c>
      <c r="D553" s="5" t="s">
        <v>7</v>
      </c>
      <c r="E553" s="5" t="s">
        <v>11757</v>
      </c>
      <c r="F553" s="5">
        <v>7</v>
      </c>
      <c r="G553" s="5">
        <v>11</v>
      </c>
      <c r="H553" s="5">
        <v>4</v>
      </c>
      <c r="I553" s="5">
        <v>2</v>
      </c>
      <c r="J553" s="5" t="s">
        <v>2095</v>
      </c>
      <c r="K553" s="17">
        <v>3585</v>
      </c>
      <c r="L553" s="6">
        <v>3.19532507574</v>
      </c>
      <c r="M553" s="6">
        <v>-84.262117913799997</v>
      </c>
      <c r="N553" s="6">
        <v>-15.7200145253</v>
      </c>
      <c r="O553" s="6">
        <v>4.4428609968000004</v>
      </c>
      <c r="P553" s="6">
        <v>-4.1688631266999998</v>
      </c>
      <c r="Q553" s="6">
        <v>10.651567548799999</v>
      </c>
      <c r="R553" s="7">
        <v>3.6418551396333334</v>
      </c>
      <c r="S553" s="8">
        <v>7.4426137303528535</v>
      </c>
      <c r="T553" s="6">
        <v>-121.30265161209999</v>
      </c>
      <c r="U553" s="6">
        <v>107.3106389882</v>
      </c>
      <c r="V553" s="6">
        <v>-438.10734968209999</v>
      </c>
      <c r="W553" s="6">
        <v>82.078097051499995</v>
      </c>
      <c r="X553" s="7">
        <v>-82.906204547466658</v>
      </c>
      <c r="Y553" s="8">
        <v>307.87182466387367</v>
      </c>
      <c r="Z553" s="24">
        <v>-1</v>
      </c>
    </row>
    <row r="554" spans="1:26" ht="16.5" x14ac:dyDescent="0.45">
      <c r="A554" s="5" t="s">
        <v>2099</v>
      </c>
      <c r="B554" s="5" t="s">
        <v>2100</v>
      </c>
      <c r="C554" s="5" t="s">
        <v>2101</v>
      </c>
      <c r="D554" s="5" t="s">
        <v>259</v>
      </c>
      <c r="E554" s="5" t="s">
        <v>11756</v>
      </c>
      <c r="F554" s="5">
        <v>6</v>
      </c>
      <c r="G554" s="5">
        <v>11</v>
      </c>
      <c r="H554" s="5">
        <v>2</v>
      </c>
      <c r="I554" s="5">
        <v>2</v>
      </c>
      <c r="J554" s="5" t="s">
        <v>2102</v>
      </c>
      <c r="K554" s="17">
        <v>2110</v>
      </c>
      <c r="L554" s="6">
        <v>1.1792227991499999</v>
      </c>
      <c r="M554" s="6">
        <v>-140.41666359089999</v>
      </c>
      <c r="N554" s="6">
        <v>-36.9833440588</v>
      </c>
      <c r="O554" s="6">
        <v>-38.7950036346</v>
      </c>
      <c r="P554" s="6">
        <v>16.0596271818</v>
      </c>
      <c r="Q554" s="6">
        <v>-16.1151865673</v>
      </c>
      <c r="R554" s="7">
        <v>-12.950187673366665</v>
      </c>
      <c r="S554" s="8">
        <v>27.563935568054038</v>
      </c>
      <c r="T554" s="6">
        <v>-161.18170174599999</v>
      </c>
      <c r="U554" s="6">
        <v>111.7852355637</v>
      </c>
      <c r="V554" s="6">
        <v>-459.17193768009997</v>
      </c>
      <c r="W554" s="6">
        <v>109.0772874268</v>
      </c>
      <c r="X554" s="7">
        <v>-79.436471563199987</v>
      </c>
      <c r="Y554" s="8">
        <v>328.86334763248169</v>
      </c>
      <c r="Z554" s="24">
        <v>0</v>
      </c>
    </row>
    <row r="555" spans="1:26" ht="16.5" x14ac:dyDescent="0.45">
      <c r="A555" s="5" t="s">
        <v>2103</v>
      </c>
      <c r="B555" s="5" t="s">
        <v>2104</v>
      </c>
      <c r="C555" s="5" t="s">
        <v>2105</v>
      </c>
      <c r="D555" s="5" t="s">
        <v>176</v>
      </c>
      <c r="E555" s="5" t="s">
        <v>11769</v>
      </c>
      <c r="F555" s="5">
        <v>20</v>
      </c>
      <c r="G555" s="5">
        <v>7</v>
      </c>
      <c r="H555" s="5">
        <v>4</v>
      </c>
      <c r="I555" s="5">
        <v>3</v>
      </c>
      <c r="J555" s="5" t="s">
        <v>2102</v>
      </c>
      <c r="K555" s="17">
        <v>1040</v>
      </c>
      <c r="L555" s="6">
        <v>3.20069656159</v>
      </c>
      <c r="M555" s="6">
        <v>-8.4313483791999992</v>
      </c>
      <c r="N555" s="6">
        <v>15.6105357396</v>
      </c>
      <c r="O555" s="6">
        <v>-14.529690416199999</v>
      </c>
      <c r="P555" s="6">
        <v>16.069487693900001</v>
      </c>
      <c r="Q555" s="6">
        <v>30.932755340700002</v>
      </c>
      <c r="R555" s="7">
        <v>10.824184206133333</v>
      </c>
      <c r="S555" s="8">
        <v>23.180668671521357</v>
      </c>
      <c r="T555" s="6">
        <v>-397.50936051159999</v>
      </c>
      <c r="U555" s="6">
        <v>137.944729309</v>
      </c>
      <c r="V555" s="6">
        <v>-338.16883027770001</v>
      </c>
      <c r="W555" s="6">
        <v>-204.24188222129999</v>
      </c>
      <c r="X555" s="7">
        <v>-134.82199439666667</v>
      </c>
      <c r="Y555" s="8">
        <v>245.5307944530951</v>
      </c>
      <c r="Z555" s="24">
        <v>-1</v>
      </c>
    </row>
    <row r="556" spans="1:26" ht="16.5" x14ac:dyDescent="0.45">
      <c r="A556" s="5" t="s">
        <v>2106</v>
      </c>
      <c r="B556" s="5" t="s">
        <v>2107</v>
      </c>
      <c r="C556" s="5" t="s">
        <v>2108</v>
      </c>
      <c r="D556" s="5" t="s">
        <v>259</v>
      </c>
      <c r="E556" s="5" t="s">
        <v>11761</v>
      </c>
      <c r="F556" s="5">
        <v>12</v>
      </c>
      <c r="G556" s="5">
        <v>6</v>
      </c>
      <c r="H556" s="5">
        <v>2</v>
      </c>
      <c r="I556" s="5">
        <v>1</v>
      </c>
      <c r="J556" s="5" t="s">
        <v>2109</v>
      </c>
      <c r="K556" s="17">
        <v>5338</v>
      </c>
      <c r="L556" s="6">
        <v>6.0068833848500001</v>
      </c>
      <c r="M556" s="6">
        <v>1.6649466754</v>
      </c>
      <c r="N556" s="6">
        <v>32.926512203199998</v>
      </c>
      <c r="O556" s="6">
        <v>79.196895861000002</v>
      </c>
      <c r="P556" s="6">
        <v>-2.3923655473999998</v>
      </c>
      <c r="Q556" s="6">
        <v>-8.9056963857000007</v>
      </c>
      <c r="R556" s="7">
        <v>22.632944642633333</v>
      </c>
      <c r="S556" s="8">
        <v>49.093953830666464</v>
      </c>
      <c r="T556" s="6">
        <v>117.38833396770001</v>
      </c>
      <c r="U556" s="6">
        <v>3145.4023430274001</v>
      </c>
      <c r="V556" s="6">
        <v>-237.80711444479999</v>
      </c>
      <c r="W556" s="6">
        <v>110.6622911157</v>
      </c>
      <c r="X556" s="7">
        <v>1006.0858398994334</v>
      </c>
      <c r="Y556" s="8">
        <v>1860.877227833603</v>
      </c>
      <c r="Z556" s="24">
        <v>1</v>
      </c>
    </row>
    <row r="557" spans="1:26" ht="16.5" x14ac:dyDescent="0.45">
      <c r="A557" s="5" t="s">
        <v>2110</v>
      </c>
      <c r="B557" s="5" t="s">
        <v>2111</v>
      </c>
      <c r="C557" s="5" t="s">
        <v>2112</v>
      </c>
      <c r="D557" s="5" t="s">
        <v>263</v>
      </c>
      <c r="E557" s="5" t="s">
        <v>11757</v>
      </c>
      <c r="F557" s="5">
        <v>7</v>
      </c>
      <c r="G557" s="5">
        <v>11</v>
      </c>
      <c r="H557" s="5">
        <v>4</v>
      </c>
      <c r="I557" s="5">
        <v>2</v>
      </c>
      <c r="J557" s="5" t="s">
        <v>2109</v>
      </c>
      <c r="K557" s="17">
        <v>1300</v>
      </c>
      <c r="L557" s="6">
        <v>1.2100413350799999</v>
      </c>
      <c r="M557" s="6">
        <v>5.8106362933</v>
      </c>
      <c r="N557" s="6">
        <v>12.142647912099999</v>
      </c>
      <c r="O557" s="6">
        <v>1.9937620277999999</v>
      </c>
      <c r="P557" s="6">
        <v>51.643552902800003</v>
      </c>
      <c r="Q557" s="6">
        <v>12.223589731200001</v>
      </c>
      <c r="R557" s="7">
        <v>21.95363488726667</v>
      </c>
      <c r="S557" s="8">
        <v>26.216040271885653</v>
      </c>
      <c r="T557" s="6">
        <v>-6.2120594946000001</v>
      </c>
      <c r="U557" s="6">
        <v>-65.020966750300005</v>
      </c>
      <c r="V557" s="6">
        <v>934.93480689180001</v>
      </c>
      <c r="W557" s="6">
        <v>58.487329639099997</v>
      </c>
      <c r="X557" s="7">
        <v>309.46705659353336</v>
      </c>
      <c r="Y557" s="8">
        <v>545.17979127681735</v>
      </c>
      <c r="Z557" s="24">
        <v>1</v>
      </c>
    </row>
    <row r="558" spans="1:26" ht="16.5" x14ac:dyDescent="0.45">
      <c r="A558" s="5" t="s">
        <v>2113</v>
      </c>
      <c r="B558" s="5" t="s">
        <v>2114</v>
      </c>
      <c r="C558" s="5" t="s">
        <v>2115</v>
      </c>
      <c r="D558" s="5" t="s">
        <v>259</v>
      </c>
      <c r="E558" s="5" t="s">
        <v>11766</v>
      </c>
      <c r="F558" s="5">
        <v>17</v>
      </c>
      <c r="G558" s="5">
        <v>11</v>
      </c>
      <c r="H558" s="5">
        <v>2</v>
      </c>
      <c r="I558" s="5">
        <v>2</v>
      </c>
      <c r="J558" s="5" t="s">
        <v>2116</v>
      </c>
      <c r="K558" s="17">
        <v>6645</v>
      </c>
      <c r="L558" s="6">
        <v>5.5207436425300003</v>
      </c>
      <c r="M558" s="6">
        <v>6.3291572393999997</v>
      </c>
      <c r="N558" s="6">
        <v>9.9915913638999996</v>
      </c>
      <c r="O558" s="6">
        <v>14.553164196599999</v>
      </c>
      <c r="P558" s="6">
        <v>23.595594377099999</v>
      </c>
      <c r="Q558" s="6">
        <v>8.4849881294999996</v>
      </c>
      <c r="R558" s="7">
        <v>15.544582234400002</v>
      </c>
      <c r="S558" s="8">
        <v>7.6039323765245586</v>
      </c>
      <c r="T558" s="6">
        <v>-12.280778981799999</v>
      </c>
      <c r="U558" s="6">
        <v>4.7073121699999998</v>
      </c>
      <c r="V558" s="6">
        <v>-27.713279871299999</v>
      </c>
      <c r="W558" s="6">
        <v>69.742320262899995</v>
      </c>
      <c r="X558" s="7">
        <v>15.578784187199998</v>
      </c>
      <c r="Y558" s="8">
        <v>49.629025552038016</v>
      </c>
      <c r="Z558" s="24">
        <v>1</v>
      </c>
    </row>
    <row r="559" spans="1:26" ht="16.5" x14ac:dyDescent="0.45">
      <c r="A559" s="5" t="s">
        <v>2117</v>
      </c>
      <c r="B559" s="5" t="s">
        <v>2118</v>
      </c>
      <c r="C559" s="5" t="s">
        <v>2119</v>
      </c>
      <c r="D559" s="5" t="s">
        <v>120</v>
      </c>
      <c r="E559" s="5" t="s">
        <v>11755</v>
      </c>
      <c r="F559" s="5">
        <v>5</v>
      </c>
      <c r="G559" s="5">
        <v>5</v>
      </c>
      <c r="H559" s="5">
        <v>3</v>
      </c>
      <c r="I559" s="5">
        <v>3</v>
      </c>
      <c r="J559" s="5" t="s">
        <v>2116</v>
      </c>
      <c r="K559" s="17">
        <v>646</v>
      </c>
      <c r="L559" s="6">
        <v>3.9068482364100001</v>
      </c>
      <c r="M559" s="6">
        <v>30.872993060500001</v>
      </c>
      <c r="N559" s="6">
        <v>16.522857157400001</v>
      </c>
      <c r="O559" s="6">
        <v>6.7845623399999999</v>
      </c>
      <c r="P559" s="6">
        <v>-6.8030494987000001</v>
      </c>
      <c r="Q559" s="6">
        <v>-14.876652886600001</v>
      </c>
      <c r="R559" s="7">
        <v>-4.9650466817666663</v>
      </c>
      <c r="S559" s="8">
        <v>10.946951723633527</v>
      </c>
      <c r="T559" s="6">
        <v>35.939208528800002</v>
      </c>
      <c r="U559" s="6">
        <v>-1.7432307489000001</v>
      </c>
      <c r="V559" s="6">
        <v>-59.704236472700003</v>
      </c>
      <c r="W559" s="6">
        <v>-161.7355389073</v>
      </c>
      <c r="X559" s="7">
        <v>-74.394335376299992</v>
      </c>
      <c r="Y559" s="8">
        <v>81.001443948927658</v>
      </c>
      <c r="Z559" s="24">
        <v>0</v>
      </c>
    </row>
    <row r="560" spans="1:26" ht="16.5" x14ac:dyDescent="0.45">
      <c r="A560" s="5" t="s">
        <v>2120</v>
      </c>
      <c r="B560" s="5" t="s">
        <v>2121</v>
      </c>
      <c r="C560" s="5" t="s">
        <v>2122</v>
      </c>
      <c r="D560" s="5" t="s">
        <v>376</v>
      </c>
      <c r="E560" s="5" t="s">
        <v>11779</v>
      </c>
      <c r="F560" s="5">
        <v>30</v>
      </c>
      <c r="G560" s="5">
        <v>4</v>
      </c>
      <c r="H560" s="5">
        <v>2</v>
      </c>
      <c r="I560" s="5">
        <v>2</v>
      </c>
      <c r="J560" s="5" t="s">
        <v>2116</v>
      </c>
      <c r="K560" s="17">
        <v>7438</v>
      </c>
      <c r="L560" s="6">
        <v>19.155000719210001</v>
      </c>
      <c r="M560" s="6">
        <v>14.124489370199999</v>
      </c>
      <c r="N560" s="6">
        <v>7.8089084458000002</v>
      </c>
      <c r="O560" s="6">
        <v>4.7973030288</v>
      </c>
      <c r="P560" s="6">
        <v>22.791702516800001</v>
      </c>
      <c r="Q560" s="6">
        <v>8.5938823744999997</v>
      </c>
      <c r="R560" s="7">
        <v>12.060962640033333</v>
      </c>
      <c r="S560" s="8">
        <v>9.48499274692246</v>
      </c>
      <c r="T560" s="6">
        <v>23.617130474500001</v>
      </c>
      <c r="U560" s="6">
        <v>-4.9201695765000002</v>
      </c>
      <c r="V560" s="6">
        <v>85.419783842699999</v>
      </c>
      <c r="W560" s="6">
        <v>-1.7897722319</v>
      </c>
      <c r="X560" s="7">
        <v>26.236614011433332</v>
      </c>
      <c r="Y560" s="8">
        <v>51.278022001059917</v>
      </c>
      <c r="Z560" s="24">
        <v>1</v>
      </c>
    </row>
    <row r="561" spans="1:26" ht="16.5" x14ac:dyDescent="0.45">
      <c r="A561" s="5" t="s">
        <v>2123</v>
      </c>
      <c r="B561" s="5" t="s">
        <v>2124</v>
      </c>
      <c r="C561" s="5" t="s">
        <v>2125</v>
      </c>
      <c r="D561" s="5" t="s">
        <v>509</v>
      </c>
      <c r="E561" s="5" t="s">
        <v>11757</v>
      </c>
      <c r="F561" s="5">
        <v>7</v>
      </c>
      <c r="G561" s="5">
        <v>11</v>
      </c>
      <c r="H561" s="5">
        <v>4</v>
      </c>
      <c r="I561" s="5">
        <v>2</v>
      </c>
      <c r="J561" s="5" t="s">
        <v>2126</v>
      </c>
      <c r="K561" s="17">
        <v>9395</v>
      </c>
      <c r="L561" s="6">
        <v>16.886971336009999</v>
      </c>
      <c r="M561" s="6">
        <v>7.4687445941000004</v>
      </c>
      <c r="N561" s="6">
        <v>22.7632992158</v>
      </c>
      <c r="O561" s="6">
        <v>12.8489870765</v>
      </c>
      <c r="P561" s="6">
        <v>115.69590171900001</v>
      </c>
      <c r="Q561" s="6">
        <v>63.023161339200001</v>
      </c>
      <c r="R561" s="7">
        <v>63.856016711566667</v>
      </c>
      <c r="S561" s="8">
        <v>51.428515426015174</v>
      </c>
      <c r="T561" s="6">
        <v>59.848979033299997</v>
      </c>
      <c r="U561" s="6">
        <v>16.988476711699999</v>
      </c>
      <c r="V561" s="6">
        <v>200.58253156230001</v>
      </c>
      <c r="W561" s="6">
        <v>59.477744397000002</v>
      </c>
      <c r="X561" s="7">
        <v>92.349584223666668</v>
      </c>
      <c r="Y561" s="8">
        <v>96.109898732200335</v>
      </c>
      <c r="Z561" s="24">
        <v>1</v>
      </c>
    </row>
    <row r="562" spans="1:26" ht="16.5" x14ac:dyDescent="0.45">
      <c r="A562" s="5" t="s">
        <v>2127</v>
      </c>
      <c r="B562" s="5" t="s">
        <v>2128</v>
      </c>
      <c r="C562" s="5" t="s">
        <v>2129</v>
      </c>
      <c r="D562" s="5" t="s">
        <v>7</v>
      </c>
      <c r="E562" s="5" t="s">
        <v>11762</v>
      </c>
      <c r="F562" s="5">
        <v>13</v>
      </c>
      <c r="G562" s="5">
        <v>7</v>
      </c>
      <c r="H562" s="5">
        <v>4</v>
      </c>
      <c r="I562" s="5">
        <v>2</v>
      </c>
      <c r="J562" s="5" t="s">
        <v>2126</v>
      </c>
      <c r="K562" s="17">
        <v>5801</v>
      </c>
      <c r="L562" s="6">
        <v>3.9780832072900001</v>
      </c>
      <c r="M562" s="6">
        <v>5.6695787620999996</v>
      </c>
      <c r="N562" s="6">
        <v>12.8526490315</v>
      </c>
      <c r="O562" s="6">
        <v>2.9334351060000001</v>
      </c>
      <c r="P562" s="6">
        <v>32.035271713199997</v>
      </c>
      <c r="Q562" s="6">
        <v>-1.2151344707</v>
      </c>
      <c r="R562" s="7">
        <v>11.251190782833332</v>
      </c>
      <c r="S562" s="8">
        <v>18.118669169483827</v>
      </c>
      <c r="T562" s="6">
        <v>562.88021262500001</v>
      </c>
      <c r="U562" s="6">
        <v>89.827639169299999</v>
      </c>
      <c r="V562" s="6">
        <v>36.535552409799998</v>
      </c>
      <c r="W562" s="6">
        <v>12.9135127361</v>
      </c>
      <c r="X562" s="7">
        <v>46.425568105066667</v>
      </c>
      <c r="Y562" s="8">
        <v>39.399302266474656</v>
      </c>
      <c r="Z562" s="24">
        <v>1</v>
      </c>
    </row>
    <row r="563" spans="1:26" ht="16.5" x14ac:dyDescent="0.45">
      <c r="A563" s="5" t="s">
        <v>2130</v>
      </c>
      <c r="B563" s="5" t="s">
        <v>2131</v>
      </c>
      <c r="C563" s="5" t="s">
        <v>2132</v>
      </c>
      <c r="D563" s="5" t="s">
        <v>259</v>
      </c>
      <c r="E563" s="5" t="s">
        <v>11756</v>
      </c>
      <c r="F563" s="5">
        <v>6</v>
      </c>
      <c r="G563" s="5">
        <v>11</v>
      </c>
      <c r="H563" s="5">
        <v>2</v>
      </c>
      <c r="I563" s="5">
        <v>2</v>
      </c>
      <c r="J563" s="5" t="s">
        <v>2133</v>
      </c>
      <c r="K563" s="17">
        <v>4670</v>
      </c>
      <c r="L563" s="6">
        <v>14.03262415853</v>
      </c>
      <c r="M563" s="6">
        <v>2.2012578256999999</v>
      </c>
      <c r="N563" s="6">
        <v>14.5516732867</v>
      </c>
      <c r="O563" s="6">
        <v>10.7980069352</v>
      </c>
      <c r="P563" s="6">
        <v>30.441724991800001</v>
      </c>
      <c r="Q563" s="6">
        <v>-6.1976774300000002E-2</v>
      </c>
      <c r="R563" s="7">
        <v>13.725918384233333</v>
      </c>
      <c r="S563" s="8">
        <v>15.461191883190262</v>
      </c>
      <c r="T563" s="6">
        <v>116.6794207585</v>
      </c>
      <c r="U563" s="6">
        <v>1445.4231363177</v>
      </c>
      <c r="V563" s="6">
        <v>-121.4999295551</v>
      </c>
      <c r="W563" s="6">
        <v>55.384288869199999</v>
      </c>
      <c r="X563" s="7">
        <v>459.76916521060002</v>
      </c>
      <c r="Y563" s="8">
        <v>858.1709152326772</v>
      </c>
      <c r="Z563" s="24">
        <v>1</v>
      </c>
    </row>
    <row r="564" spans="1:26" ht="16.5" x14ac:dyDescent="0.45">
      <c r="A564" s="5" t="s">
        <v>2134</v>
      </c>
      <c r="B564" s="5" t="s">
        <v>2135</v>
      </c>
      <c r="C564" s="5" t="s">
        <v>2136</v>
      </c>
      <c r="D564" s="5" t="s">
        <v>293</v>
      </c>
      <c r="E564" s="5" t="s">
        <v>11756</v>
      </c>
      <c r="F564" s="5">
        <v>6</v>
      </c>
      <c r="G564" s="5">
        <v>11</v>
      </c>
      <c r="H564" s="5">
        <v>2</v>
      </c>
      <c r="I564" s="5">
        <v>2</v>
      </c>
      <c r="J564" s="5" t="s">
        <v>2133</v>
      </c>
      <c r="K564" s="17">
        <v>3387</v>
      </c>
      <c r="L564" s="6">
        <v>3.3861475990900001</v>
      </c>
      <c r="M564" s="6">
        <v>2.4996691908000002</v>
      </c>
      <c r="N564" s="6">
        <v>12.3349267422</v>
      </c>
      <c r="O564" s="6">
        <v>-16.342701951599999</v>
      </c>
      <c r="P564" s="6">
        <v>19.8930230233</v>
      </c>
      <c r="Q564" s="6">
        <v>30.066282802900002</v>
      </c>
      <c r="R564" s="7">
        <v>11.205534624866667</v>
      </c>
      <c r="S564" s="8">
        <v>24.393704259307125</v>
      </c>
      <c r="T564" s="6">
        <v>139.25157551219999</v>
      </c>
      <c r="U564" s="6">
        <v>40.326069482999998</v>
      </c>
      <c r="V564" s="6">
        <v>18.819610838700001</v>
      </c>
      <c r="W564" s="6">
        <v>34.326565051999999</v>
      </c>
      <c r="X564" s="7">
        <v>31.157415124566665</v>
      </c>
      <c r="Y564" s="8">
        <v>11.09795360873615</v>
      </c>
      <c r="Z564" s="24">
        <v>1</v>
      </c>
    </row>
    <row r="565" spans="1:26" ht="16.5" x14ac:dyDescent="0.45">
      <c r="A565" s="5" t="s">
        <v>2137</v>
      </c>
      <c r="B565" s="5" t="s">
        <v>2138</v>
      </c>
      <c r="C565" s="5" t="s">
        <v>2139</v>
      </c>
      <c r="D565" s="5" t="s">
        <v>259</v>
      </c>
      <c r="E565" s="5" t="s">
        <v>11752</v>
      </c>
      <c r="F565" s="5">
        <v>2</v>
      </c>
      <c r="G565" s="5">
        <v>2</v>
      </c>
      <c r="H565" s="5">
        <v>0</v>
      </c>
      <c r="I565" s="5">
        <v>3</v>
      </c>
      <c r="J565" s="5" t="s">
        <v>2133</v>
      </c>
      <c r="K565" s="17">
        <v>409</v>
      </c>
      <c r="L565" s="6">
        <v>3.83978931466</v>
      </c>
      <c r="M565" s="6">
        <v>10.992807855400001</v>
      </c>
      <c r="N565" s="6">
        <v>21.289415395500001</v>
      </c>
      <c r="O565" s="6">
        <v>36.468822189500003</v>
      </c>
      <c r="P565" s="6">
        <v>40.701382995000003</v>
      </c>
      <c r="Q565" s="6">
        <v>-18.2446695416</v>
      </c>
      <c r="R565" s="7">
        <v>19.641845214300002</v>
      </c>
      <c r="S565" s="8">
        <v>32.878863164726901</v>
      </c>
      <c r="T565" s="6">
        <v>-31.6182310515</v>
      </c>
      <c r="U565" s="6">
        <v>-22.228031767899999</v>
      </c>
      <c r="V565" s="6">
        <v>13.5474132769</v>
      </c>
      <c r="W565" s="6">
        <v>-68.894010774199998</v>
      </c>
      <c r="X565" s="7">
        <v>-25.858209755066667</v>
      </c>
      <c r="Y565" s="8">
        <v>41.340425058980763</v>
      </c>
      <c r="Z565" s="24">
        <v>-1</v>
      </c>
    </row>
    <row r="566" spans="1:26" ht="16.5" x14ac:dyDescent="0.45">
      <c r="A566" s="5" t="s">
        <v>2140</v>
      </c>
      <c r="B566" s="5" t="s">
        <v>2141</v>
      </c>
      <c r="C566" s="5" t="s">
        <v>2142</v>
      </c>
      <c r="D566" s="5" t="s">
        <v>509</v>
      </c>
      <c r="E566" s="5" t="s">
        <v>11762</v>
      </c>
      <c r="F566" s="5">
        <v>13</v>
      </c>
      <c r="G566" s="5">
        <v>7</v>
      </c>
      <c r="H566" s="5">
        <v>4</v>
      </c>
      <c r="I566" s="5">
        <v>2</v>
      </c>
      <c r="J566" s="5" t="s">
        <v>2143</v>
      </c>
      <c r="K566" s="17">
        <v>832</v>
      </c>
      <c r="L566" s="6">
        <v>0.41824259018999999</v>
      </c>
      <c r="M566" s="6">
        <v>3.0296513427999998</v>
      </c>
      <c r="N566" s="6">
        <v>6.5955864167999998</v>
      </c>
      <c r="O566" s="6">
        <v>9.4799142219999997</v>
      </c>
      <c r="P566" s="6">
        <v>52.891063712899999</v>
      </c>
      <c r="Q566" s="6">
        <v>-17.0482154247</v>
      </c>
      <c r="R566" s="7">
        <v>15.107587503399998</v>
      </c>
      <c r="S566" s="8">
        <v>35.307629791497192</v>
      </c>
      <c r="T566" s="6">
        <v>121.3828148404</v>
      </c>
      <c r="U566" s="6">
        <v>-48.692593369900003</v>
      </c>
      <c r="V566" s="6">
        <v>316.4654553144</v>
      </c>
      <c r="W566" s="6">
        <v>-40.711634692399997</v>
      </c>
      <c r="X566" s="7">
        <v>75.687075750700004</v>
      </c>
      <c r="Y566" s="8">
        <v>208.55837306218103</v>
      </c>
      <c r="Z566" s="24">
        <v>1</v>
      </c>
    </row>
    <row r="567" spans="1:26" ht="16.5" x14ac:dyDescent="0.45">
      <c r="A567" s="5" t="s">
        <v>2144</v>
      </c>
      <c r="B567" s="5" t="s">
        <v>2145</v>
      </c>
      <c r="C567" s="5" t="s">
        <v>2146</v>
      </c>
      <c r="D567" s="5" t="s">
        <v>259</v>
      </c>
      <c r="E567" s="5" t="s">
        <v>11758</v>
      </c>
      <c r="F567" s="5">
        <v>8</v>
      </c>
      <c r="G567" s="5">
        <v>2</v>
      </c>
      <c r="H567" s="5">
        <v>3</v>
      </c>
      <c r="I567" s="5">
        <v>2</v>
      </c>
      <c r="J567" s="5" t="s">
        <v>2147</v>
      </c>
      <c r="K567" s="17">
        <v>5338</v>
      </c>
      <c r="L567" s="6">
        <v>8.9763746293699995</v>
      </c>
      <c r="M567" s="6">
        <v>2.9530153604999998</v>
      </c>
      <c r="N567" s="6">
        <v>3.2403194061999998</v>
      </c>
      <c r="O567" s="6">
        <v>3.1183558378999998</v>
      </c>
      <c r="P567" s="6">
        <v>21.939863113200001</v>
      </c>
      <c r="Q567" s="6">
        <v>6.8868608783000003</v>
      </c>
      <c r="R567" s="7">
        <v>10.648359943133334</v>
      </c>
      <c r="S567" s="8">
        <v>9.9586113710496438</v>
      </c>
      <c r="T567" s="6">
        <v>46.267648549699999</v>
      </c>
      <c r="U567" s="6">
        <v>-0.59564312159999999</v>
      </c>
      <c r="V567" s="6">
        <v>88.0517044029</v>
      </c>
      <c r="W567" s="6">
        <v>-40.672613997100001</v>
      </c>
      <c r="X567" s="7">
        <v>15.594482428066664</v>
      </c>
      <c r="Y567" s="8">
        <v>65.871675710214191</v>
      </c>
      <c r="Z567" s="24">
        <v>1</v>
      </c>
    </row>
    <row r="568" spans="1:26" ht="16.5" x14ac:dyDescent="0.45">
      <c r="A568" s="5" t="s">
        <v>2148</v>
      </c>
      <c r="B568" s="5" t="s">
        <v>2149</v>
      </c>
      <c r="C568" s="5" t="s">
        <v>2150</v>
      </c>
      <c r="D568" s="5" t="s">
        <v>249</v>
      </c>
      <c r="E568" s="5" t="s">
        <v>11773</v>
      </c>
      <c r="F568" s="5">
        <v>24</v>
      </c>
      <c r="G568" s="5">
        <v>11</v>
      </c>
      <c r="H568" s="5">
        <v>1</v>
      </c>
      <c r="I568" s="5">
        <v>2</v>
      </c>
      <c r="J568" s="5" t="s">
        <v>2147</v>
      </c>
      <c r="K568" s="17">
        <v>708</v>
      </c>
      <c r="L568" s="6">
        <v>1.03773214609</v>
      </c>
      <c r="M568" s="6">
        <v>3.3566437314000002</v>
      </c>
      <c r="N568" s="6">
        <v>0.1938597755</v>
      </c>
      <c r="O568" s="6">
        <v>8.0921652948999991</v>
      </c>
      <c r="P568" s="6">
        <v>82.486585198900002</v>
      </c>
      <c r="Q568" s="6">
        <v>32.599463226700003</v>
      </c>
      <c r="R568" s="7">
        <v>41.059404573499997</v>
      </c>
      <c r="S568" s="8">
        <v>37.911876554803257</v>
      </c>
      <c r="T568" s="6">
        <v>-18.608465258100001</v>
      </c>
      <c r="U568" s="6">
        <v>101.8344745829</v>
      </c>
      <c r="V568" s="6">
        <v>187.5933508281</v>
      </c>
      <c r="W568" s="6">
        <v>83.190256002300004</v>
      </c>
      <c r="X568" s="7">
        <v>124.20602713776668</v>
      </c>
      <c r="Y568" s="8">
        <v>55.680933227520647</v>
      </c>
      <c r="Z568" s="24">
        <v>1</v>
      </c>
    </row>
    <row r="569" spans="1:26" ht="16.5" x14ac:dyDescent="0.45">
      <c r="A569" s="5" t="s">
        <v>2151</v>
      </c>
      <c r="B569" s="5" t="s">
        <v>2152</v>
      </c>
      <c r="C569" s="5" t="s">
        <v>2153</v>
      </c>
      <c r="D569" s="5" t="s">
        <v>7</v>
      </c>
      <c r="E569" s="5" t="s">
        <v>11762</v>
      </c>
      <c r="F569" s="5">
        <v>13</v>
      </c>
      <c r="G569" s="5">
        <v>7</v>
      </c>
      <c r="H569" s="5">
        <v>4</v>
      </c>
      <c r="I569" s="5">
        <v>2</v>
      </c>
      <c r="J569" s="5" t="s">
        <v>2154</v>
      </c>
      <c r="K569" s="17">
        <v>777</v>
      </c>
      <c r="L569" s="6">
        <v>0.76302924612</v>
      </c>
      <c r="M569" s="6">
        <v>12.402276112099999</v>
      </c>
      <c r="N569" s="6">
        <v>-26.315372308499999</v>
      </c>
      <c r="O569" s="6">
        <v>2.7045761214000001</v>
      </c>
      <c r="P569" s="6">
        <v>17.571689243200002</v>
      </c>
      <c r="Q569" s="6">
        <v>-30.725503468599999</v>
      </c>
      <c r="R569" s="7">
        <v>-3.4830793679999998</v>
      </c>
      <c r="S569" s="8">
        <v>24.736006474405144</v>
      </c>
      <c r="T569" s="6">
        <v>125.960380114</v>
      </c>
      <c r="U569" s="6">
        <v>-71.693508696799995</v>
      </c>
      <c r="V569" s="6">
        <v>-474.24696378089999</v>
      </c>
      <c r="W569" s="6">
        <v>238.22293930820001</v>
      </c>
      <c r="X569" s="7">
        <v>-102.57251105650001</v>
      </c>
      <c r="Y569" s="8">
        <v>357.23728149788013</v>
      </c>
      <c r="Z569" s="24">
        <v>0</v>
      </c>
    </row>
    <row r="570" spans="1:26" ht="16.5" x14ac:dyDescent="0.45">
      <c r="A570" s="5" t="s">
        <v>2155</v>
      </c>
      <c r="B570" s="5" t="s">
        <v>2156</v>
      </c>
      <c r="C570" s="5" t="s">
        <v>2157</v>
      </c>
      <c r="D570" s="5" t="s">
        <v>7</v>
      </c>
      <c r="E570" s="5" t="s">
        <v>11762</v>
      </c>
      <c r="F570" s="5">
        <v>13</v>
      </c>
      <c r="G570" s="5">
        <v>7</v>
      </c>
      <c r="H570" s="5">
        <v>4</v>
      </c>
      <c r="I570" s="5">
        <v>2</v>
      </c>
      <c r="J570" s="5" t="s">
        <v>2154</v>
      </c>
      <c r="K570" s="17">
        <v>5895</v>
      </c>
      <c r="L570" s="6">
        <v>2.6932273924699999</v>
      </c>
      <c r="M570" s="6">
        <v>15.0657770797</v>
      </c>
      <c r="N570" s="6">
        <v>14.0211069543</v>
      </c>
      <c r="O570" s="6">
        <v>29.087098041200001</v>
      </c>
      <c r="P570" s="6">
        <v>31.6604026061</v>
      </c>
      <c r="Q570" s="6">
        <v>-7.4084393258999999</v>
      </c>
      <c r="R570" s="7">
        <v>17.779687107133334</v>
      </c>
      <c r="S570" s="8">
        <v>21.851470408207962</v>
      </c>
      <c r="T570" s="6">
        <v>-15.987396456500001</v>
      </c>
      <c r="U570" s="6">
        <v>47.1611970899</v>
      </c>
      <c r="V570" s="6">
        <v>42.335776725599999</v>
      </c>
      <c r="W570" s="6">
        <v>-38.225462392600001</v>
      </c>
      <c r="X570" s="7">
        <v>17.090503807633333</v>
      </c>
      <c r="Y570" s="8">
        <v>47.965750884585013</v>
      </c>
      <c r="Z570" s="24">
        <v>1</v>
      </c>
    </row>
    <row r="571" spans="1:26" ht="16.5" x14ac:dyDescent="0.45">
      <c r="A571" s="5" t="s">
        <v>2158</v>
      </c>
      <c r="B571" s="5" t="s">
        <v>2159</v>
      </c>
      <c r="C571" s="5" t="s">
        <v>2160</v>
      </c>
      <c r="D571" s="5" t="s">
        <v>7</v>
      </c>
      <c r="E571" s="5" t="s">
        <v>11762</v>
      </c>
      <c r="F571" s="5">
        <v>13</v>
      </c>
      <c r="G571" s="5">
        <v>7</v>
      </c>
      <c r="H571" s="5">
        <v>4</v>
      </c>
      <c r="I571" s="5">
        <v>2</v>
      </c>
      <c r="J571" s="5" t="s">
        <v>2161</v>
      </c>
      <c r="K571" s="17">
        <v>5861</v>
      </c>
      <c r="L571" s="6">
        <v>4.0988553806999999</v>
      </c>
      <c r="M571" s="6">
        <v>8.3105359480000001</v>
      </c>
      <c r="N571" s="6">
        <v>20.317562327499999</v>
      </c>
      <c r="O571" s="6">
        <v>35.652090200400004</v>
      </c>
      <c r="P571" s="6">
        <v>39.6902734592</v>
      </c>
      <c r="Q571" s="6">
        <v>14.266246071599999</v>
      </c>
      <c r="R571" s="7">
        <v>29.869536577066668</v>
      </c>
      <c r="S571" s="8">
        <v>13.662859764939512</v>
      </c>
      <c r="T571" s="6">
        <v>43.877287276300002</v>
      </c>
      <c r="U571" s="6">
        <v>61.813111030199998</v>
      </c>
      <c r="V571" s="6">
        <v>4.6719763947999997</v>
      </c>
      <c r="W571" s="6">
        <v>1.6879355556</v>
      </c>
      <c r="X571" s="7">
        <v>22.724340993533335</v>
      </c>
      <c r="Y571" s="8">
        <v>33.884732287079686</v>
      </c>
      <c r="Z571" s="24">
        <v>1</v>
      </c>
    </row>
    <row r="572" spans="1:26" ht="16.5" x14ac:dyDescent="0.45">
      <c r="A572" s="5" t="s">
        <v>2162</v>
      </c>
      <c r="B572" s="5" t="s">
        <v>2163</v>
      </c>
      <c r="C572" s="5" t="s">
        <v>2164</v>
      </c>
      <c r="D572" s="5" t="s">
        <v>249</v>
      </c>
      <c r="E572" s="5" t="s">
        <v>11758</v>
      </c>
      <c r="F572" s="5">
        <v>8</v>
      </c>
      <c r="G572" s="5">
        <v>2</v>
      </c>
      <c r="H572" s="5">
        <v>3</v>
      </c>
      <c r="I572" s="5">
        <v>2</v>
      </c>
      <c r="J572" s="5" t="s">
        <v>2165</v>
      </c>
      <c r="K572" s="17">
        <v>1228</v>
      </c>
      <c r="L572" s="6">
        <v>4.5179959962999998</v>
      </c>
      <c r="M572" s="6">
        <v>3.976510218</v>
      </c>
      <c r="N572" s="6">
        <v>11.9966246737</v>
      </c>
      <c r="O572" s="6">
        <v>15.3233595195</v>
      </c>
      <c r="P572" s="6">
        <v>15.216380410799999</v>
      </c>
      <c r="Q572" s="6">
        <v>3.8465093767999998</v>
      </c>
      <c r="R572" s="7">
        <v>11.462083102366668</v>
      </c>
      <c r="S572" s="8">
        <v>6.5954972147352571</v>
      </c>
      <c r="T572" s="6">
        <v>20.444231643399998</v>
      </c>
      <c r="U572" s="6">
        <v>12.6467540855</v>
      </c>
      <c r="V572" s="6">
        <v>31.344070321899999</v>
      </c>
      <c r="W572" s="6">
        <v>13.410277965600001</v>
      </c>
      <c r="X572" s="7">
        <v>19.133700790999999</v>
      </c>
      <c r="Y572" s="8">
        <v>10.581379174744612</v>
      </c>
      <c r="Z572" s="24">
        <v>1</v>
      </c>
    </row>
    <row r="573" spans="1:26" ht="16.5" x14ac:dyDescent="0.45">
      <c r="A573" s="5" t="s">
        <v>2166</v>
      </c>
      <c r="B573" s="5" t="s">
        <v>2167</v>
      </c>
      <c r="C573" s="5" t="s">
        <v>2168</v>
      </c>
      <c r="D573" s="5" t="s">
        <v>240</v>
      </c>
      <c r="E573" s="5" t="s">
        <v>11762</v>
      </c>
      <c r="F573" s="5">
        <v>13</v>
      </c>
      <c r="G573" s="5">
        <v>7</v>
      </c>
      <c r="H573" s="5">
        <v>4</v>
      </c>
      <c r="I573" s="5">
        <v>2</v>
      </c>
      <c r="J573" s="5" t="s">
        <v>2169</v>
      </c>
      <c r="K573" s="17">
        <v>889</v>
      </c>
      <c r="L573" s="6">
        <v>0.98954067199999995</v>
      </c>
      <c r="M573" s="6">
        <v>0.64365436109999996</v>
      </c>
      <c r="N573" s="6">
        <v>-1.4474081863999999</v>
      </c>
      <c r="O573" s="6">
        <v>-2.6152797476999998</v>
      </c>
      <c r="P573" s="6">
        <v>52.513180968199997</v>
      </c>
      <c r="Q573" s="6">
        <v>-39.733250566999999</v>
      </c>
      <c r="R573" s="7">
        <v>3.3882168844999989</v>
      </c>
      <c r="S573" s="8">
        <v>46.41532625765128</v>
      </c>
      <c r="T573" s="6">
        <v>15.5766848738</v>
      </c>
      <c r="U573" s="6">
        <v>-10031.1857929693</v>
      </c>
      <c r="V573" s="6">
        <v>106.2357992802</v>
      </c>
      <c r="W573" s="6">
        <v>501.74636353289998</v>
      </c>
      <c r="X573" s="7">
        <v>-3141.0678767187328</v>
      </c>
      <c r="Y573" s="8">
        <v>5970.293194348721</v>
      </c>
      <c r="Z573" s="24">
        <v>-1</v>
      </c>
    </row>
    <row r="574" spans="1:26" ht="16.5" x14ac:dyDescent="0.45">
      <c r="A574" s="5" t="s">
        <v>2170</v>
      </c>
      <c r="B574" s="5" t="s">
        <v>2171</v>
      </c>
      <c r="C574" s="5" t="s">
        <v>2172</v>
      </c>
      <c r="D574" s="5" t="s">
        <v>259</v>
      </c>
      <c r="E574" s="5" t="s">
        <v>8</v>
      </c>
      <c r="F574" s="5">
        <v>1</v>
      </c>
      <c r="G574" s="5">
        <v>1</v>
      </c>
      <c r="H574" s="5">
        <v>3</v>
      </c>
      <c r="I574" s="5">
        <v>3</v>
      </c>
      <c r="J574" s="5" t="s">
        <v>2173</v>
      </c>
      <c r="K574" s="17">
        <v>17337</v>
      </c>
      <c r="L574" s="6">
        <v>35.081391000000004</v>
      </c>
      <c r="M574" s="6">
        <v>39.310995393500001</v>
      </c>
      <c r="N574" s="6">
        <v>21.2617433954</v>
      </c>
      <c r="O574" s="6">
        <v>17.185451228600002</v>
      </c>
      <c r="P574" s="6">
        <v>28.369536133899999</v>
      </c>
      <c r="Q574" s="6">
        <v>9.6733239852999997</v>
      </c>
      <c r="R574" s="7">
        <v>18.409437115933333</v>
      </c>
      <c r="S574" s="8">
        <v>9.4080121846040292</v>
      </c>
      <c r="T574" s="6">
        <v>22.906081259600001</v>
      </c>
      <c r="U574" s="6">
        <v>9.7447795823999996</v>
      </c>
      <c r="V574" s="6">
        <v>29.552061310799999</v>
      </c>
      <c r="W574" s="6">
        <v>17.966239991799998</v>
      </c>
      <c r="X574" s="7">
        <v>19.08769362833333</v>
      </c>
      <c r="Y574" s="8">
        <v>9.9511479770538305</v>
      </c>
      <c r="Z574" s="24">
        <v>1</v>
      </c>
    </row>
    <row r="575" spans="1:26" ht="16.5" x14ac:dyDescent="0.45">
      <c r="A575" s="5" t="s">
        <v>2174</v>
      </c>
      <c r="B575" s="5" t="s">
        <v>2175</v>
      </c>
      <c r="C575" s="5" t="s">
        <v>2176</v>
      </c>
      <c r="D575" s="5" t="s">
        <v>259</v>
      </c>
      <c r="E575" s="5" t="s">
        <v>11760</v>
      </c>
      <c r="F575" s="5">
        <v>11</v>
      </c>
      <c r="G575" s="5">
        <v>3</v>
      </c>
      <c r="H575" s="5">
        <v>3</v>
      </c>
      <c r="I575" s="5">
        <v>2</v>
      </c>
      <c r="J575" s="5" t="s">
        <v>2177</v>
      </c>
      <c r="K575" s="17">
        <v>605</v>
      </c>
      <c r="L575" s="6">
        <v>0.54331983133999995</v>
      </c>
      <c r="M575" s="6">
        <v>14.8273074961</v>
      </c>
      <c r="N575" s="6">
        <v>-14.902140384400001</v>
      </c>
      <c r="O575" s="6">
        <v>-15.0265938588</v>
      </c>
      <c r="P575" s="6">
        <v>30.1854506962</v>
      </c>
      <c r="Q575" s="6">
        <v>-3.6042272702</v>
      </c>
      <c r="R575" s="7">
        <v>3.8515431890666663</v>
      </c>
      <c r="S575" s="8">
        <v>23.510075033201861</v>
      </c>
      <c r="T575" s="6">
        <v>-13.617843216800001</v>
      </c>
      <c r="U575" s="6">
        <v>-19.4852599932</v>
      </c>
      <c r="V575" s="6">
        <v>0.3747373517</v>
      </c>
      <c r="W575" s="6">
        <v>23.275653763200001</v>
      </c>
      <c r="X575" s="7">
        <v>1.3883770405666667</v>
      </c>
      <c r="Y575" s="8">
        <v>21.39847039824819</v>
      </c>
      <c r="Z575" s="24">
        <v>1</v>
      </c>
    </row>
    <row r="576" spans="1:26" ht="16.5" x14ac:dyDescent="0.45">
      <c r="A576" s="5" t="s">
        <v>2178</v>
      </c>
      <c r="B576" s="5" t="s">
        <v>2179</v>
      </c>
      <c r="C576" s="5" t="s">
        <v>2180</v>
      </c>
      <c r="D576" s="5" t="s">
        <v>553</v>
      </c>
      <c r="E576" s="5" t="s">
        <v>11773</v>
      </c>
      <c r="F576" s="5">
        <v>24</v>
      </c>
      <c r="G576" s="5">
        <v>11</v>
      </c>
      <c r="H576" s="5">
        <v>1</v>
      </c>
      <c r="I576" s="5">
        <v>2</v>
      </c>
      <c r="J576" s="5" t="s">
        <v>2177</v>
      </c>
      <c r="K576" s="17">
        <v>2390</v>
      </c>
      <c r="L576" s="6">
        <v>3.3769802172999999</v>
      </c>
      <c r="M576" s="6">
        <v>12.761102143600001</v>
      </c>
      <c r="N576" s="6">
        <v>9.3269207382000001</v>
      </c>
      <c r="O576" s="6">
        <v>10.026695287300001</v>
      </c>
      <c r="P576" s="6">
        <v>44.637821950400003</v>
      </c>
      <c r="Q576" s="6">
        <v>1.9935988955999999</v>
      </c>
      <c r="R576" s="7">
        <v>18.886038711100003</v>
      </c>
      <c r="S576" s="8">
        <v>22.660503401568668</v>
      </c>
      <c r="T576" s="6">
        <v>6.9214321665999998</v>
      </c>
      <c r="U576" s="6">
        <v>10.271021022599999</v>
      </c>
      <c r="V576" s="6">
        <v>156.03055869889999</v>
      </c>
      <c r="W576" s="6">
        <v>-46.945145048599997</v>
      </c>
      <c r="X576" s="7">
        <v>39.7854782243</v>
      </c>
      <c r="Y576" s="8">
        <v>104.6571137853584</v>
      </c>
      <c r="Z576" s="24">
        <v>1</v>
      </c>
    </row>
    <row r="577" spans="1:26" ht="16.5" x14ac:dyDescent="0.45">
      <c r="A577" s="5" t="s">
        <v>2181</v>
      </c>
      <c r="B577" s="5" t="s">
        <v>2182</v>
      </c>
      <c r="C577" s="5" t="s">
        <v>2183</v>
      </c>
      <c r="D577" s="5" t="s">
        <v>268</v>
      </c>
      <c r="E577" s="5" t="s">
        <v>11752</v>
      </c>
      <c r="F577" s="5">
        <v>2</v>
      </c>
      <c r="G577" s="5">
        <v>2</v>
      </c>
      <c r="H577" s="5">
        <v>0</v>
      </c>
      <c r="I577" s="5">
        <v>3</v>
      </c>
      <c r="J577" s="5" t="s">
        <v>2184</v>
      </c>
      <c r="K577" s="17">
        <v>24054</v>
      </c>
      <c r="L577" s="6">
        <v>70.911900243969995</v>
      </c>
      <c r="M577" s="6">
        <v>13.520226147700001</v>
      </c>
      <c r="N577" s="6">
        <v>25.8025511958</v>
      </c>
      <c r="O577" s="6">
        <v>0.84530452420000002</v>
      </c>
      <c r="P577" s="6">
        <v>-33.9350016096</v>
      </c>
      <c r="Q577" s="6">
        <v>-32.703565654099997</v>
      </c>
      <c r="R577" s="7">
        <v>-21.931087579833331</v>
      </c>
      <c r="S577" s="8">
        <v>19.734541712075014</v>
      </c>
      <c r="T577" s="6">
        <v>15.833272171899999</v>
      </c>
      <c r="U577" s="6">
        <v>-18.915759981000001</v>
      </c>
      <c r="V577" s="6">
        <v>-164.35278359789999</v>
      </c>
      <c r="W577" s="6">
        <v>-268.52877658239998</v>
      </c>
      <c r="X577" s="7">
        <v>-150.59910672043333</v>
      </c>
      <c r="Y577" s="8">
        <v>125.37359065987546</v>
      </c>
      <c r="Z577" s="24">
        <v>0</v>
      </c>
    </row>
    <row r="578" spans="1:26" ht="16.5" x14ac:dyDescent="0.45">
      <c r="A578" s="5" t="s">
        <v>2185</v>
      </c>
      <c r="B578" s="5" t="s">
        <v>2186</v>
      </c>
      <c r="C578" s="5" t="s">
        <v>2187</v>
      </c>
      <c r="D578" s="5" t="s">
        <v>33</v>
      </c>
      <c r="E578" s="5" t="s">
        <v>11769</v>
      </c>
      <c r="F578" s="5">
        <v>20</v>
      </c>
      <c r="G578" s="5">
        <v>7</v>
      </c>
      <c r="H578" s="5">
        <v>4</v>
      </c>
      <c r="I578" s="5">
        <v>3</v>
      </c>
      <c r="J578" s="5" t="s">
        <v>2188</v>
      </c>
      <c r="K578" s="17">
        <v>237</v>
      </c>
      <c r="L578" s="6">
        <v>0.17243565747</v>
      </c>
      <c r="M578" s="6">
        <v>-18.681153633000001</v>
      </c>
      <c r="N578" s="6">
        <v>-25.906498468199999</v>
      </c>
      <c r="O578" s="6">
        <v>-6.2211462162000002</v>
      </c>
      <c r="P578" s="6">
        <v>35.001459059399998</v>
      </c>
      <c r="Q578" s="6">
        <v>7.1590427067000002</v>
      </c>
      <c r="R578" s="7">
        <v>11.979785183300001</v>
      </c>
      <c r="S578" s="8">
        <v>21.029870778163446</v>
      </c>
      <c r="T578" s="6">
        <v>-181.6366106104</v>
      </c>
      <c r="U578" s="6">
        <v>139.8659903887</v>
      </c>
      <c r="V578" s="6">
        <v>361.32819961220002</v>
      </c>
      <c r="W578" s="6">
        <v>-71.463094510800005</v>
      </c>
      <c r="X578" s="7">
        <v>143.24369849669998</v>
      </c>
      <c r="Y578" s="8">
        <v>216.41541708300826</v>
      </c>
      <c r="Z578" s="24">
        <v>1</v>
      </c>
    </row>
    <row r="579" spans="1:26" ht="16.5" x14ac:dyDescent="0.45">
      <c r="A579" s="5" t="s">
        <v>2189</v>
      </c>
      <c r="B579" s="5" t="s">
        <v>2190</v>
      </c>
      <c r="C579" s="5" t="s">
        <v>2191</v>
      </c>
      <c r="D579" s="5" t="s">
        <v>440</v>
      </c>
      <c r="E579" s="5" t="s">
        <v>11768</v>
      </c>
      <c r="F579" s="5">
        <v>19</v>
      </c>
      <c r="G579" s="5">
        <v>4</v>
      </c>
      <c r="H579" s="5">
        <v>2</v>
      </c>
      <c r="I579" s="5">
        <v>2</v>
      </c>
      <c r="J579" s="5" t="s">
        <v>2188</v>
      </c>
      <c r="K579" s="17">
        <v>1428</v>
      </c>
      <c r="L579" s="6">
        <v>2.0061026103000001</v>
      </c>
      <c r="M579" s="6">
        <v>5.8258984081999996</v>
      </c>
      <c r="N579" s="6">
        <v>16.6230523101</v>
      </c>
      <c r="O579" s="6">
        <v>1.1585364273000001</v>
      </c>
      <c r="P579" s="6">
        <v>17.997245902900001</v>
      </c>
      <c r="Q579" s="6">
        <v>22.832200488600002</v>
      </c>
      <c r="R579" s="7">
        <v>13.995994272933336</v>
      </c>
      <c r="S579" s="8">
        <v>11.377365222900027</v>
      </c>
      <c r="T579" s="6">
        <v>13.519714308599999</v>
      </c>
      <c r="U579" s="6">
        <v>6.0699464956</v>
      </c>
      <c r="V579" s="6">
        <v>41.632969512400003</v>
      </c>
      <c r="W579" s="6">
        <v>46.682475382500002</v>
      </c>
      <c r="X579" s="7">
        <v>31.461797130166669</v>
      </c>
      <c r="Y579" s="8">
        <v>22.134451345564266</v>
      </c>
      <c r="Z579" s="24">
        <v>1</v>
      </c>
    </row>
    <row r="580" spans="1:26" ht="16.5" x14ac:dyDescent="0.45">
      <c r="A580" s="5" t="s">
        <v>2192</v>
      </c>
      <c r="B580" s="5" t="s">
        <v>2193</v>
      </c>
      <c r="C580" s="5" t="s">
        <v>2194</v>
      </c>
      <c r="D580" s="5" t="s">
        <v>120</v>
      </c>
      <c r="E580" s="5" t="s">
        <v>11756</v>
      </c>
      <c r="F580" s="5">
        <v>6</v>
      </c>
      <c r="G580" s="5">
        <v>11</v>
      </c>
      <c r="H580" s="5">
        <v>2</v>
      </c>
      <c r="I580" s="5">
        <v>2</v>
      </c>
      <c r="J580" s="5" t="s">
        <v>2188</v>
      </c>
      <c r="K580" s="17">
        <v>1301</v>
      </c>
      <c r="L580" s="6">
        <v>1.47167192163</v>
      </c>
      <c r="M580" s="6">
        <v>12.105343659300001</v>
      </c>
      <c r="N580" s="6">
        <v>9.3590859622</v>
      </c>
      <c r="O580" s="6">
        <v>-3.2419480651999999</v>
      </c>
      <c r="P580" s="6">
        <v>34.913263504200003</v>
      </c>
      <c r="Q580" s="6">
        <v>-12.653023727600001</v>
      </c>
      <c r="R580" s="7">
        <v>6.3394305704666678</v>
      </c>
      <c r="S580" s="8">
        <v>25.189085586311627</v>
      </c>
      <c r="T580" s="6">
        <v>25.700521653999999</v>
      </c>
      <c r="U580" s="6">
        <v>-10.8167072625</v>
      </c>
      <c r="V580" s="6">
        <v>11.612521745800001</v>
      </c>
      <c r="W580" s="6">
        <v>0.46808942320000002</v>
      </c>
      <c r="X580" s="7">
        <v>0.42130130216666695</v>
      </c>
      <c r="Y580" s="8">
        <v>11.214687705098788</v>
      </c>
      <c r="Z580" s="24">
        <v>1</v>
      </c>
    </row>
    <row r="581" spans="1:26" ht="16.5" x14ac:dyDescent="0.45">
      <c r="A581" s="5" t="s">
        <v>2195</v>
      </c>
      <c r="B581" s="5" t="s">
        <v>2196</v>
      </c>
      <c r="C581" s="5" t="s">
        <v>2197</v>
      </c>
      <c r="D581" s="5" t="s">
        <v>33</v>
      </c>
      <c r="E581" s="5" t="s">
        <v>11776</v>
      </c>
      <c r="F581" s="5">
        <v>27</v>
      </c>
      <c r="G581" s="5">
        <v>10</v>
      </c>
      <c r="H581" s="5">
        <v>2</v>
      </c>
      <c r="I581" s="5">
        <v>3</v>
      </c>
      <c r="J581" s="5" t="s">
        <v>2198</v>
      </c>
      <c r="K581" s="17">
        <v>5389</v>
      </c>
      <c r="L581" s="6">
        <v>2.9870025764500001</v>
      </c>
      <c r="M581" s="6">
        <v>-25.423012514500002</v>
      </c>
      <c r="N581" s="6">
        <v>-2.0987241365</v>
      </c>
      <c r="O581" s="6">
        <v>21.336960122000001</v>
      </c>
      <c r="P581" s="6">
        <v>6.2446912140000004</v>
      </c>
      <c r="Q581" s="6">
        <v>-0.89826396450000001</v>
      </c>
      <c r="R581" s="7">
        <v>8.8944624571666662</v>
      </c>
      <c r="S581" s="8">
        <v>11.351971779169125</v>
      </c>
      <c r="T581" s="6">
        <v>-677.65886909359995</v>
      </c>
      <c r="U581" s="6">
        <v>116.992375068</v>
      </c>
      <c r="V581" s="6">
        <v>50.4569402164</v>
      </c>
      <c r="W581" s="6">
        <v>-62.238659773099997</v>
      </c>
      <c r="X581" s="7">
        <v>35.070218503766668</v>
      </c>
      <c r="Y581" s="8">
        <v>90.600796720279547</v>
      </c>
      <c r="Z581" s="24">
        <v>1</v>
      </c>
    </row>
    <row r="582" spans="1:26" ht="16.5" x14ac:dyDescent="0.45">
      <c r="A582" s="5" t="s">
        <v>2199</v>
      </c>
      <c r="B582" s="5" t="s">
        <v>2200</v>
      </c>
      <c r="C582" s="5" t="s">
        <v>2201</v>
      </c>
      <c r="D582" s="5" t="s">
        <v>240</v>
      </c>
      <c r="E582" s="5" t="s">
        <v>11753</v>
      </c>
      <c r="F582" s="5">
        <v>3</v>
      </c>
      <c r="G582" s="5">
        <v>7</v>
      </c>
      <c r="H582" s="5">
        <v>4</v>
      </c>
      <c r="I582" s="5">
        <v>3</v>
      </c>
      <c r="J582" s="5" t="s">
        <v>2198</v>
      </c>
      <c r="K582" s="17">
        <v>26018</v>
      </c>
      <c r="L582" s="6">
        <v>6.4962650968400002</v>
      </c>
      <c r="M582" s="6">
        <v>13.598227053700001</v>
      </c>
      <c r="N582" s="6">
        <v>19.001406710200001</v>
      </c>
      <c r="O582" s="6">
        <v>-1.3161418439000001</v>
      </c>
      <c r="P582" s="6">
        <v>5.7882333006</v>
      </c>
      <c r="Q582" s="6">
        <v>10.979689906100001</v>
      </c>
      <c r="R582" s="7">
        <v>5.1505937876000001</v>
      </c>
      <c r="S582" s="8">
        <v>6.1726661757688772</v>
      </c>
      <c r="T582" s="6">
        <v>12.6748614551</v>
      </c>
      <c r="U582" s="6">
        <v>-3.8877158027999998</v>
      </c>
      <c r="V582" s="6">
        <v>15.262137453699999</v>
      </c>
      <c r="W582" s="6">
        <v>12.2696213512</v>
      </c>
      <c r="X582" s="7">
        <v>7.8813476673666658</v>
      </c>
      <c r="Y582" s="8">
        <v>10.301549853276402</v>
      </c>
      <c r="Z582" s="24">
        <v>1</v>
      </c>
    </row>
    <row r="583" spans="1:26" ht="16.5" x14ac:dyDescent="0.45">
      <c r="A583" s="5" t="s">
        <v>2202</v>
      </c>
      <c r="B583" s="5" t="s">
        <v>2203</v>
      </c>
      <c r="C583" s="5" t="s">
        <v>2204</v>
      </c>
      <c r="D583" s="5" t="s">
        <v>33</v>
      </c>
      <c r="E583" s="5" t="s">
        <v>11753</v>
      </c>
      <c r="F583" s="5">
        <v>3</v>
      </c>
      <c r="G583" s="5">
        <v>7</v>
      </c>
      <c r="H583" s="5">
        <v>4</v>
      </c>
      <c r="I583" s="5">
        <v>3</v>
      </c>
      <c r="J583" s="5" t="s">
        <v>2198</v>
      </c>
      <c r="K583" s="17">
        <v>5574</v>
      </c>
      <c r="L583" s="6">
        <v>3.6625401164000002</v>
      </c>
      <c r="M583" s="6">
        <v>12.700920286600001</v>
      </c>
      <c r="N583" s="6">
        <v>18.241071436399999</v>
      </c>
      <c r="O583" s="6">
        <v>-9.4257050259999993</v>
      </c>
      <c r="P583" s="6">
        <v>-3.0934913392999999</v>
      </c>
      <c r="Q583" s="6">
        <v>-19.266233394</v>
      </c>
      <c r="R583" s="7">
        <v>-10.5951432531</v>
      </c>
      <c r="S583" s="8">
        <v>8.149545123331583</v>
      </c>
      <c r="T583" s="6">
        <v>-14.2786604471</v>
      </c>
      <c r="U583" s="6">
        <v>-97.6204041254</v>
      </c>
      <c r="V583" s="6">
        <v>-3834.5076764390001</v>
      </c>
      <c r="W583" s="6">
        <v>-79.511444725900006</v>
      </c>
      <c r="X583" s="7">
        <v>-1337.2131750967667</v>
      </c>
      <c r="Y583" s="8">
        <v>2162.7394326243393</v>
      </c>
      <c r="Z583" s="24">
        <v>0</v>
      </c>
    </row>
    <row r="584" spans="1:26" ht="16.5" x14ac:dyDescent="0.45">
      <c r="A584" s="5" t="s">
        <v>2205</v>
      </c>
      <c r="B584" s="5" t="s">
        <v>2206</v>
      </c>
      <c r="C584" s="5" t="s">
        <v>2207</v>
      </c>
      <c r="D584" s="5" t="s">
        <v>259</v>
      </c>
      <c r="E584" s="5" t="s">
        <v>11760</v>
      </c>
      <c r="F584" s="5">
        <v>11</v>
      </c>
      <c r="G584" s="5">
        <v>3</v>
      </c>
      <c r="H584" s="5">
        <v>3</v>
      </c>
      <c r="I584" s="5">
        <v>2</v>
      </c>
      <c r="J584" s="5" t="s">
        <v>2208</v>
      </c>
      <c r="K584" s="17">
        <v>7683</v>
      </c>
      <c r="L584" s="6">
        <v>3.2725535955499998</v>
      </c>
      <c r="M584" s="6">
        <v>6.2413075008999996</v>
      </c>
      <c r="N584" s="6">
        <v>5.2419934790999996</v>
      </c>
      <c r="O584" s="6">
        <v>15.7403560406</v>
      </c>
      <c r="P584" s="6">
        <v>17.522763791799999</v>
      </c>
      <c r="Q584" s="6">
        <v>-3.1137667658999999</v>
      </c>
      <c r="R584" s="7">
        <v>10.0497843555</v>
      </c>
      <c r="S584" s="8">
        <v>11.434751984287539</v>
      </c>
      <c r="T584" s="6">
        <v>301.05071564939999</v>
      </c>
      <c r="U584" s="6">
        <v>90.969126846400002</v>
      </c>
      <c r="V584" s="6">
        <v>22.911208161600001</v>
      </c>
      <c r="W584" s="6">
        <v>-0.70365476900000001</v>
      </c>
      <c r="X584" s="7">
        <v>37.725560079666671</v>
      </c>
      <c r="Y584" s="8">
        <v>47.598040814097047</v>
      </c>
      <c r="Z584" s="24">
        <v>1</v>
      </c>
    </row>
    <row r="585" spans="1:26" ht="16.5" x14ac:dyDescent="0.45">
      <c r="A585" s="5" t="s">
        <v>2209</v>
      </c>
      <c r="B585" s="5" t="s">
        <v>2210</v>
      </c>
      <c r="C585" s="5" t="s">
        <v>2211</v>
      </c>
      <c r="D585" s="5" t="s">
        <v>263</v>
      </c>
      <c r="E585" s="5" t="s">
        <v>11768</v>
      </c>
      <c r="F585" s="5">
        <v>19</v>
      </c>
      <c r="G585" s="5">
        <v>4</v>
      </c>
      <c r="H585" s="5">
        <v>2</v>
      </c>
      <c r="I585" s="5">
        <v>2</v>
      </c>
      <c r="J585" s="5" t="s">
        <v>2208</v>
      </c>
      <c r="K585" s="17">
        <v>5362</v>
      </c>
      <c r="L585" s="6">
        <v>13.829217053360001</v>
      </c>
      <c r="M585" s="6">
        <v>1.1255001933</v>
      </c>
      <c r="N585" s="6">
        <v>10.9807981028</v>
      </c>
      <c r="O585" s="6">
        <v>8.5574988235999996</v>
      </c>
      <c r="P585" s="6">
        <v>32.194010082799998</v>
      </c>
      <c r="Q585" s="6">
        <v>6.0214421017999999</v>
      </c>
      <c r="R585" s="7">
        <v>15.590983669399998</v>
      </c>
      <c r="S585" s="8">
        <v>14.4344470100898</v>
      </c>
      <c r="T585" s="6">
        <v>-39.954196828800001</v>
      </c>
      <c r="U585" s="6">
        <v>44.703160212</v>
      </c>
      <c r="V585" s="6">
        <v>61.8409256152</v>
      </c>
      <c r="W585" s="6">
        <v>18.745566276200002</v>
      </c>
      <c r="X585" s="7">
        <v>41.763217367800003</v>
      </c>
      <c r="Y585" s="8">
        <v>21.697579290896819</v>
      </c>
      <c r="Z585" s="24">
        <v>1</v>
      </c>
    </row>
    <row r="586" spans="1:26" ht="16.5" x14ac:dyDescent="0.45">
      <c r="A586" s="5" t="s">
        <v>2212</v>
      </c>
      <c r="B586" s="5" t="s">
        <v>2213</v>
      </c>
      <c r="C586" s="5" t="s">
        <v>2214</v>
      </c>
      <c r="D586" s="5" t="s">
        <v>120</v>
      </c>
      <c r="E586" s="5" t="s">
        <v>11762</v>
      </c>
      <c r="F586" s="5">
        <v>13</v>
      </c>
      <c r="G586" s="5">
        <v>7</v>
      </c>
      <c r="H586" s="5">
        <v>4</v>
      </c>
      <c r="I586" s="5">
        <v>2</v>
      </c>
      <c r="J586" s="5" t="s">
        <v>2208</v>
      </c>
      <c r="K586" s="17">
        <v>12254</v>
      </c>
      <c r="L586" s="6">
        <v>8.2665746204699992</v>
      </c>
      <c r="M586" s="6">
        <v>0.452938122</v>
      </c>
      <c r="N586" s="6">
        <v>14.450109708899999</v>
      </c>
      <c r="O586" s="6">
        <v>30.2679830983</v>
      </c>
      <c r="P586" s="6">
        <v>46.835112602199999</v>
      </c>
      <c r="Q586" s="6">
        <v>35.518979838699998</v>
      </c>
      <c r="R586" s="7">
        <v>37.540691846400001</v>
      </c>
      <c r="S586" s="8">
        <v>8.466577501051189</v>
      </c>
      <c r="T586" s="6">
        <v>-75.532824391999995</v>
      </c>
      <c r="U586" s="6">
        <v>937.61994983930003</v>
      </c>
      <c r="V586" s="6">
        <v>148.76435360900001</v>
      </c>
      <c r="W586" s="6">
        <v>-45.1114798885</v>
      </c>
      <c r="X586" s="7">
        <v>347.09094118659999</v>
      </c>
      <c r="Y586" s="8">
        <v>520.51930055363289</v>
      </c>
      <c r="Z586" s="24">
        <v>1</v>
      </c>
    </row>
    <row r="587" spans="1:26" ht="16.5" x14ac:dyDescent="0.45">
      <c r="A587" s="5" t="s">
        <v>2215</v>
      </c>
      <c r="B587" s="5" t="s">
        <v>2216</v>
      </c>
      <c r="C587" s="5" t="s">
        <v>2217</v>
      </c>
      <c r="D587" s="5" t="s">
        <v>311</v>
      </c>
      <c r="E587" s="5" t="s">
        <v>11761</v>
      </c>
      <c r="F587" s="5">
        <v>12</v>
      </c>
      <c r="G587" s="5">
        <v>6</v>
      </c>
      <c r="H587" s="5">
        <v>2</v>
      </c>
      <c r="I587" s="5">
        <v>1</v>
      </c>
      <c r="J587" s="5" t="s">
        <v>2218</v>
      </c>
      <c r="K587" s="17">
        <v>23853</v>
      </c>
      <c r="L587" s="6">
        <v>24.517770453370002</v>
      </c>
      <c r="M587" s="6">
        <v>6.9052894475000004</v>
      </c>
      <c r="N587" s="6">
        <v>10.8749979826</v>
      </c>
      <c r="O587" s="6">
        <v>100.5333459177</v>
      </c>
      <c r="P587" s="6">
        <v>-3.0429005212</v>
      </c>
      <c r="Q587" s="6">
        <v>-69.760916269000006</v>
      </c>
      <c r="R587" s="7">
        <v>9.2431763758333343</v>
      </c>
      <c r="S587" s="8">
        <v>85.80935087487839</v>
      </c>
      <c r="T587" s="6">
        <v>779.27270967039999</v>
      </c>
      <c r="U587" s="6">
        <v>252.2855394872</v>
      </c>
      <c r="V587" s="6">
        <v>-420.48487066029998</v>
      </c>
      <c r="W587" s="6">
        <v>24.948196603700001</v>
      </c>
      <c r="X587" s="7">
        <v>-47.750378189799989</v>
      </c>
      <c r="Y587" s="8">
        <v>342.22626765820212</v>
      </c>
      <c r="Z587" s="24">
        <v>-1</v>
      </c>
    </row>
    <row r="588" spans="1:26" ht="16.5" x14ac:dyDescent="0.45">
      <c r="A588" s="5" t="s">
        <v>2219</v>
      </c>
      <c r="B588" s="5" t="s">
        <v>2220</v>
      </c>
      <c r="C588" s="5" t="s">
        <v>2221</v>
      </c>
      <c r="D588" s="5" t="s">
        <v>1297</v>
      </c>
      <c r="E588" s="5" t="s">
        <v>11756</v>
      </c>
      <c r="F588" s="5">
        <v>6</v>
      </c>
      <c r="G588" s="5">
        <v>11</v>
      </c>
      <c r="H588" s="5">
        <v>2</v>
      </c>
      <c r="I588" s="5">
        <v>2</v>
      </c>
      <c r="J588" s="5" t="s">
        <v>2218</v>
      </c>
      <c r="K588" s="17">
        <v>1755</v>
      </c>
      <c r="L588" s="6">
        <v>1.8069715469700001</v>
      </c>
      <c r="M588" s="6">
        <v>13.5503679469</v>
      </c>
      <c r="N588" s="6">
        <v>4.3508887811000001</v>
      </c>
      <c r="O588" s="6">
        <v>25.746757753299999</v>
      </c>
      <c r="P588" s="6">
        <v>31.2011629494</v>
      </c>
      <c r="Q588" s="6">
        <v>9.5456170565999994</v>
      </c>
      <c r="R588" s="7">
        <v>22.164512586433332</v>
      </c>
      <c r="S588" s="8">
        <v>11.263437632687738</v>
      </c>
      <c r="T588" s="6">
        <v>20.761935243700002</v>
      </c>
      <c r="U588" s="6">
        <v>48.902694611599998</v>
      </c>
      <c r="V588" s="6">
        <v>33.803452034000003</v>
      </c>
      <c r="W588" s="6">
        <v>32.408037714300001</v>
      </c>
      <c r="X588" s="7">
        <v>38.371394786633338</v>
      </c>
      <c r="Y588" s="8">
        <v>9.1470214979201039</v>
      </c>
      <c r="Z588" s="24">
        <v>1</v>
      </c>
    </row>
    <row r="589" spans="1:26" ht="16.5" x14ac:dyDescent="0.45">
      <c r="A589" s="5" t="s">
        <v>2222</v>
      </c>
      <c r="B589" s="5" t="s">
        <v>2223</v>
      </c>
      <c r="C589" s="5" t="s">
        <v>2224</v>
      </c>
      <c r="D589" s="5" t="s">
        <v>363</v>
      </c>
      <c r="E589" s="5" t="s">
        <v>11774</v>
      </c>
      <c r="F589" s="5">
        <v>25</v>
      </c>
      <c r="G589" s="5">
        <v>10</v>
      </c>
      <c r="H589" s="5">
        <v>2</v>
      </c>
      <c r="I589" s="5">
        <v>3</v>
      </c>
      <c r="J589" s="5" t="s">
        <v>2218</v>
      </c>
      <c r="K589" s="17">
        <v>1608</v>
      </c>
      <c r="L589" s="6">
        <v>0.67664219207999998</v>
      </c>
      <c r="M589" s="6">
        <v>3.514678032</v>
      </c>
      <c r="N589" s="6">
        <v>4.3877825752000001</v>
      </c>
      <c r="O589" s="6">
        <v>-40.093269663800001</v>
      </c>
      <c r="P589" s="6">
        <v>7.2068896185</v>
      </c>
      <c r="Q589" s="6">
        <v>-41.047722849199999</v>
      </c>
      <c r="R589" s="7">
        <v>-24.644700964833334</v>
      </c>
      <c r="S589" s="8">
        <v>27.588414456742459</v>
      </c>
      <c r="T589" s="6">
        <v>-83.239969916299998</v>
      </c>
      <c r="U589" s="6">
        <v>13.025002728900001</v>
      </c>
      <c r="V589" s="6">
        <v>-763.74807582660003</v>
      </c>
      <c r="W589" s="6">
        <v>53.123229163799998</v>
      </c>
      <c r="X589" s="7">
        <v>-232.53328131130002</v>
      </c>
      <c r="Y589" s="8">
        <v>460.48217704353709</v>
      </c>
      <c r="Z589" s="24">
        <v>0</v>
      </c>
    </row>
    <row r="590" spans="1:26" ht="16.5" x14ac:dyDescent="0.45">
      <c r="A590" s="5" t="s">
        <v>2225</v>
      </c>
      <c r="B590" s="5" t="s">
        <v>2226</v>
      </c>
      <c r="C590" s="5" t="s">
        <v>2227</v>
      </c>
      <c r="D590" s="5" t="s">
        <v>120</v>
      </c>
      <c r="E590" s="5" t="s">
        <v>11768</v>
      </c>
      <c r="F590" s="5">
        <v>19</v>
      </c>
      <c r="G590" s="5">
        <v>4</v>
      </c>
      <c r="H590" s="5">
        <v>2</v>
      </c>
      <c r="I590" s="5">
        <v>2</v>
      </c>
      <c r="J590" s="5" t="s">
        <v>2228</v>
      </c>
      <c r="K590" s="17">
        <v>1957</v>
      </c>
      <c r="L590" s="6">
        <v>4.3306497844700003</v>
      </c>
      <c r="M590" s="6">
        <v>0.50714210390000003</v>
      </c>
      <c r="N590" s="6">
        <v>4.6644787216000001</v>
      </c>
      <c r="O590" s="6">
        <v>1.0668482332</v>
      </c>
      <c r="P590" s="6">
        <v>42.4163816123</v>
      </c>
      <c r="Q590" s="6">
        <v>8.8468512513000004</v>
      </c>
      <c r="R590" s="7">
        <v>17.4433603656</v>
      </c>
      <c r="S590" s="8">
        <v>21.974324890232886</v>
      </c>
      <c r="T590" s="6">
        <v>105.0958146681</v>
      </c>
      <c r="U590" s="6">
        <v>0.19509625729999999</v>
      </c>
      <c r="V590" s="6">
        <v>367.66139211780001</v>
      </c>
      <c r="W590" s="6">
        <v>-461.19291161899997</v>
      </c>
      <c r="X590" s="7">
        <v>-31.112141081299985</v>
      </c>
      <c r="Y590" s="8">
        <v>415.31310060975136</v>
      </c>
      <c r="Z590" s="24">
        <v>-1</v>
      </c>
    </row>
    <row r="591" spans="1:26" ht="16.5" x14ac:dyDescent="0.45">
      <c r="A591" s="5" t="s">
        <v>2229</v>
      </c>
      <c r="B591" s="5" t="s">
        <v>2230</v>
      </c>
      <c r="C591" s="5" t="s">
        <v>2231</v>
      </c>
      <c r="D591" s="5" t="s">
        <v>7</v>
      </c>
      <c r="E591" s="5" t="s">
        <v>11762</v>
      </c>
      <c r="F591" s="5">
        <v>13</v>
      </c>
      <c r="G591" s="5">
        <v>7</v>
      </c>
      <c r="H591" s="5">
        <v>4</v>
      </c>
      <c r="I591" s="5">
        <v>2</v>
      </c>
      <c r="J591" s="5" t="s">
        <v>2228</v>
      </c>
      <c r="K591" s="17">
        <v>686</v>
      </c>
      <c r="L591" s="6">
        <v>0.62884963804000005</v>
      </c>
      <c r="M591" s="6">
        <v>117.21679549620001</v>
      </c>
      <c r="N591" s="6">
        <v>43.608474136200002</v>
      </c>
      <c r="O591" s="6">
        <v>-24.621255405799999</v>
      </c>
      <c r="P591" s="6">
        <v>3.8455175172999998</v>
      </c>
      <c r="Q591" s="6">
        <v>-2.3135592456</v>
      </c>
      <c r="R591" s="7">
        <v>-7.6964323780333332</v>
      </c>
      <c r="S591" s="8">
        <v>14.977342305420519</v>
      </c>
      <c r="T591" s="6">
        <v>477.09978504409997</v>
      </c>
      <c r="U591" s="6">
        <v>-159.6513857562</v>
      </c>
      <c r="V591" s="6">
        <v>84.460472278300003</v>
      </c>
      <c r="W591" s="6">
        <v>54.341089292100001</v>
      </c>
      <c r="X591" s="7">
        <v>-6.9499413952666655</v>
      </c>
      <c r="Y591" s="8">
        <v>133.09805648582463</v>
      </c>
      <c r="Z591" s="24">
        <v>0</v>
      </c>
    </row>
    <row r="592" spans="1:26" ht="16.5" x14ac:dyDescent="0.45">
      <c r="A592" s="5" t="s">
        <v>2232</v>
      </c>
      <c r="B592" s="5" t="s">
        <v>2233</v>
      </c>
      <c r="C592" s="5" t="s">
        <v>2234</v>
      </c>
      <c r="D592" s="5" t="s">
        <v>1297</v>
      </c>
      <c r="E592" s="5" t="s">
        <v>11775</v>
      </c>
      <c r="F592" s="5">
        <v>26</v>
      </c>
      <c r="G592" s="5">
        <v>3</v>
      </c>
      <c r="H592" s="5">
        <v>3</v>
      </c>
      <c r="I592" s="5">
        <v>2</v>
      </c>
      <c r="J592" s="5" t="s">
        <v>2235</v>
      </c>
      <c r="K592" s="17">
        <v>917</v>
      </c>
      <c r="L592" s="6">
        <v>1.1662375437600001</v>
      </c>
      <c r="M592" s="6">
        <v>3.1786416805000002</v>
      </c>
      <c r="N592" s="6">
        <v>19.262002800699999</v>
      </c>
      <c r="O592" s="6">
        <v>2.4408012657999998</v>
      </c>
      <c r="P592" s="6">
        <v>5.5351738091999998</v>
      </c>
      <c r="Q592" s="6">
        <v>-7.7888479967000004</v>
      </c>
      <c r="R592" s="7">
        <v>6.2375692766666248E-2</v>
      </c>
      <c r="S592" s="8">
        <v>6.9731678902683019</v>
      </c>
      <c r="T592" s="6">
        <v>65.474454263499993</v>
      </c>
      <c r="U592" s="6">
        <v>54.059152145500001</v>
      </c>
      <c r="V592" s="6">
        <v>-16.355640254899999</v>
      </c>
      <c r="W592" s="6">
        <v>-687.99446411990004</v>
      </c>
      <c r="X592" s="7">
        <v>-216.76365074310002</v>
      </c>
      <c r="Y592" s="8">
        <v>409.61374531870661</v>
      </c>
      <c r="Z592" s="24">
        <v>-1</v>
      </c>
    </row>
    <row r="593" spans="1:26" ht="16.5" x14ac:dyDescent="0.45">
      <c r="A593" s="5" t="s">
        <v>2236</v>
      </c>
      <c r="B593" s="5" t="s">
        <v>2237</v>
      </c>
      <c r="C593" s="5" t="s">
        <v>2238</v>
      </c>
      <c r="D593" s="5" t="s">
        <v>7</v>
      </c>
      <c r="E593" s="5" t="s">
        <v>11758</v>
      </c>
      <c r="F593" s="5">
        <v>8</v>
      </c>
      <c r="G593" s="5">
        <v>2</v>
      </c>
      <c r="H593" s="5">
        <v>3</v>
      </c>
      <c r="I593" s="5">
        <v>2</v>
      </c>
      <c r="J593" s="5" t="s">
        <v>2235</v>
      </c>
      <c r="K593" s="17">
        <v>3085</v>
      </c>
      <c r="L593" s="6">
        <v>4.7036718770399997</v>
      </c>
      <c r="M593" s="6">
        <v>1.6327135934999999</v>
      </c>
      <c r="N593" s="6">
        <v>-1.5305365794000001</v>
      </c>
      <c r="O593" s="6">
        <v>-6.0075191332999998</v>
      </c>
      <c r="P593" s="6">
        <v>-1.2601635111</v>
      </c>
      <c r="Q593" s="6">
        <v>-17.165788721999999</v>
      </c>
      <c r="R593" s="7">
        <v>-8.1444904554666664</v>
      </c>
      <c r="S593" s="8">
        <v>8.1653054542513264</v>
      </c>
      <c r="T593" s="6">
        <v>224.92873376649999</v>
      </c>
      <c r="U593" s="6">
        <v>120.7297849748</v>
      </c>
      <c r="V593" s="6">
        <v>-4.8658674696000004</v>
      </c>
      <c r="W593" s="6">
        <v>-210.2553215291</v>
      </c>
      <c r="X593" s="7">
        <v>-31.463801341300002</v>
      </c>
      <c r="Y593" s="8">
        <v>167.08791921180895</v>
      </c>
      <c r="Z593" s="24">
        <v>0</v>
      </c>
    </row>
    <row r="594" spans="1:26" ht="16.5" x14ac:dyDescent="0.45">
      <c r="A594" s="5" t="s">
        <v>2239</v>
      </c>
      <c r="B594" s="5" t="s">
        <v>2240</v>
      </c>
      <c r="C594" s="5" t="s">
        <v>2241</v>
      </c>
      <c r="D594" s="5" t="s">
        <v>259</v>
      </c>
      <c r="E594" s="5" t="s">
        <v>11756</v>
      </c>
      <c r="F594" s="5">
        <v>6</v>
      </c>
      <c r="G594" s="5">
        <v>11</v>
      </c>
      <c r="H594" s="5">
        <v>2</v>
      </c>
      <c r="I594" s="5">
        <v>2</v>
      </c>
      <c r="J594" s="5" t="s">
        <v>2235</v>
      </c>
      <c r="K594" s="17">
        <v>1449</v>
      </c>
      <c r="L594" s="6">
        <v>1.02026275887</v>
      </c>
      <c r="M594" s="6">
        <v>2.1795940993</v>
      </c>
      <c r="N594" s="6">
        <v>-91.324771808199998</v>
      </c>
      <c r="O594" s="6">
        <v>21.307622367899999</v>
      </c>
      <c r="P594" s="6">
        <v>30.4612213847</v>
      </c>
      <c r="Q594" s="6">
        <v>-9.0576753010999997</v>
      </c>
      <c r="R594" s="7">
        <v>14.237056150500001</v>
      </c>
      <c r="S594" s="8">
        <v>20.68648058012073</v>
      </c>
      <c r="T594" s="6">
        <v>100.7934909988</v>
      </c>
      <c r="U594" s="6">
        <v>6471.7268485061004</v>
      </c>
      <c r="V594" s="6">
        <v>-77.229126000500003</v>
      </c>
      <c r="W594" s="6">
        <v>-1.3920101636</v>
      </c>
      <c r="X594" s="7">
        <v>2131.0352374473332</v>
      </c>
      <c r="Y594" s="8">
        <v>3759.3404426536817</v>
      </c>
      <c r="Z594" s="24">
        <v>1</v>
      </c>
    </row>
    <row r="595" spans="1:26" ht="16.5" x14ac:dyDescent="0.45">
      <c r="A595" s="5" t="s">
        <v>2242</v>
      </c>
      <c r="B595" s="5" t="s">
        <v>2243</v>
      </c>
      <c r="C595" s="5" t="s">
        <v>2244</v>
      </c>
      <c r="D595" s="5" t="s">
        <v>120</v>
      </c>
      <c r="E595" s="5" t="s">
        <v>11773</v>
      </c>
      <c r="F595" s="5">
        <v>24</v>
      </c>
      <c r="G595" s="5">
        <v>11</v>
      </c>
      <c r="H595" s="5">
        <v>1</v>
      </c>
      <c r="I595" s="5">
        <v>2</v>
      </c>
      <c r="J595" s="5" t="s">
        <v>2245</v>
      </c>
      <c r="K595" s="17">
        <v>1296</v>
      </c>
      <c r="L595" s="6">
        <v>2.3828000575599999</v>
      </c>
      <c r="M595" s="6">
        <v>3.7693039549999998</v>
      </c>
      <c r="N595" s="6">
        <v>-3.4190812317999999</v>
      </c>
      <c r="O595" s="6">
        <v>9.5690013786999994</v>
      </c>
      <c r="P595" s="6">
        <v>31.3231460316</v>
      </c>
      <c r="Q595" s="6">
        <v>-26.5313194776</v>
      </c>
      <c r="R595" s="7">
        <v>4.7869426442333323</v>
      </c>
      <c r="S595" s="8">
        <v>29.222180944339524</v>
      </c>
      <c r="T595" s="6">
        <v>189.7898362418</v>
      </c>
      <c r="U595" s="6">
        <v>31.9986605695</v>
      </c>
      <c r="V595" s="6">
        <v>-76.800792622499998</v>
      </c>
      <c r="W595" s="6">
        <v>-402.16359331130002</v>
      </c>
      <c r="X595" s="7">
        <v>-148.98857512143334</v>
      </c>
      <c r="Y595" s="8">
        <v>225.90379065057553</v>
      </c>
      <c r="Z595" s="24">
        <v>-1</v>
      </c>
    </row>
    <row r="596" spans="1:26" ht="16.5" x14ac:dyDescent="0.45">
      <c r="A596" s="5" t="s">
        <v>2246</v>
      </c>
      <c r="B596" s="5" t="s">
        <v>2247</v>
      </c>
      <c r="C596" s="5" t="s">
        <v>2248</v>
      </c>
      <c r="D596" s="5" t="s">
        <v>479</v>
      </c>
      <c r="E596" s="5" t="s">
        <v>11773</v>
      </c>
      <c r="F596" s="5">
        <v>24</v>
      </c>
      <c r="G596" s="5">
        <v>11</v>
      </c>
      <c r="H596" s="5">
        <v>1</v>
      </c>
      <c r="I596" s="5">
        <v>2</v>
      </c>
      <c r="J596" s="5" t="s">
        <v>2245</v>
      </c>
      <c r="K596" s="17">
        <v>551</v>
      </c>
      <c r="L596" s="6">
        <v>0.74140263125999994</v>
      </c>
      <c r="M596" s="6">
        <v>14.141947354799999</v>
      </c>
      <c r="N596" s="6">
        <v>19.666727236900002</v>
      </c>
      <c r="O596" s="6">
        <v>5.7011913226999997</v>
      </c>
      <c r="P596" s="6">
        <v>34.397581425600002</v>
      </c>
      <c r="Q596" s="6">
        <v>32.993755084900002</v>
      </c>
      <c r="R596" s="7">
        <v>24.364175944399999</v>
      </c>
      <c r="S596" s="8">
        <v>16.177853020134314</v>
      </c>
      <c r="T596" s="6">
        <v>28.566135017899999</v>
      </c>
      <c r="U596" s="6">
        <v>-17.807636766400002</v>
      </c>
      <c r="V596" s="6">
        <v>52.226258170000001</v>
      </c>
      <c r="W596" s="6">
        <v>43.537612794300003</v>
      </c>
      <c r="X596" s="7">
        <v>25.985411399300002</v>
      </c>
      <c r="Y596" s="8">
        <v>38.173897369127232</v>
      </c>
      <c r="Z596" s="24">
        <v>1</v>
      </c>
    </row>
    <row r="597" spans="1:26" ht="16.5" x14ac:dyDescent="0.45">
      <c r="A597" s="5" t="s">
        <v>2249</v>
      </c>
      <c r="B597" s="5" t="s">
        <v>2250</v>
      </c>
      <c r="C597" s="5" t="s">
        <v>2251</v>
      </c>
      <c r="D597" s="5" t="s">
        <v>240</v>
      </c>
      <c r="E597" s="5" t="s">
        <v>11768</v>
      </c>
      <c r="F597" s="5">
        <v>19</v>
      </c>
      <c r="G597" s="5">
        <v>4</v>
      </c>
      <c r="H597" s="5">
        <v>2</v>
      </c>
      <c r="I597" s="5">
        <v>2</v>
      </c>
      <c r="J597" s="5" t="s">
        <v>2245</v>
      </c>
      <c r="K597" s="17">
        <v>841</v>
      </c>
      <c r="L597" s="6">
        <v>0.47162028332</v>
      </c>
      <c r="M597" s="6">
        <v>-47.6721323238</v>
      </c>
      <c r="N597" s="6">
        <v>-6.2976675805999998</v>
      </c>
      <c r="O597" s="6">
        <v>62.8010193593</v>
      </c>
      <c r="P597" s="6">
        <v>67.530469561399997</v>
      </c>
      <c r="Q597" s="6">
        <v>6.4785174700999999</v>
      </c>
      <c r="R597" s="7">
        <v>45.603335463599997</v>
      </c>
      <c r="S597" s="8">
        <v>33.965504001441111</v>
      </c>
      <c r="T597" s="6">
        <v>-2194.1957854973002</v>
      </c>
      <c r="U597" s="6">
        <v>30.9262231073</v>
      </c>
      <c r="V597" s="6">
        <v>196.85435817600001</v>
      </c>
      <c r="W597" s="6">
        <v>-38.1282110414</v>
      </c>
      <c r="X597" s="7">
        <v>63.217456747299998</v>
      </c>
      <c r="Y597" s="8">
        <v>120.77352684465809</v>
      </c>
      <c r="Z597" s="24">
        <v>1</v>
      </c>
    </row>
    <row r="598" spans="1:26" ht="16.5" x14ac:dyDescent="0.45">
      <c r="A598" s="5" t="s">
        <v>2252</v>
      </c>
      <c r="B598" s="5" t="s">
        <v>2253</v>
      </c>
      <c r="C598" s="5" t="s">
        <v>2254</v>
      </c>
      <c r="D598" s="5" t="s">
        <v>7</v>
      </c>
      <c r="E598" s="5" t="s">
        <v>11757</v>
      </c>
      <c r="F598" s="5">
        <v>7</v>
      </c>
      <c r="G598" s="5">
        <v>11</v>
      </c>
      <c r="H598" s="5">
        <v>4</v>
      </c>
      <c r="I598" s="5">
        <v>2</v>
      </c>
      <c r="J598" s="5" t="s">
        <v>2255</v>
      </c>
      <c r="K598" s="17">
        <v>870</v>
      </c>
      <c r="L598" s="6">
        <v>1.0923214425700001</v>
      </c>
      <c r="M598" s="6">
        <v>17.7853706426</v>
      </c>
      <c r="N598" s="6">
        <v>-42.453619644</v>
      </c>
      <c r="O598" s="6">
        <v>-28.133895247600002</v>
      </c>
      <c r="P598" s="6">
        <v>-57.974179290899997</v>
      </c>
      <c r="Q598" s="6">
        <v>-25.9159945446</v>
      </c>
      <c r="R598" s="7">
        <v>-37.341356361033334</v>
      </c>
      <c r="S598" s="8">
        <v>17.902927342295598</v>
      </c>
      <c r="T598" s="6">
        <v>-51.729401589299997</v>
      </c>
      <c r="U598" s="6">
        <v>83.628630053199998</v>
      </c>
      <c r="V598" s="6">
        <v>-31.137576222500002</v>
      </c>
      <c r="W598" s="6">
        <v>52.341346075799997</v>
      </c>
      <c r="X598" s="7">
        <v>34.944133302166669</v>
      </c>
      <c r="Y598" s="8">
        <v>59.328052259849507</v>
      </c>
      <c r="Z598" s="24">
        <v>-1</v>
      </c>
    </row>
    <row r="599" spans="1:26" ht="16.5" x14ac:dyDescent="0.45">
      <c r="A599" s="5" t="s">
        <v>2256</v>
      </c>
      <c r="B599" s="5" t="s">
        <v>2257</v>
      </c>
      <c r="C599" s="5" t="s">
        <v>2258</v>
      </c>
      <c r="D599" s="5" t="s">
        <v>240</v>
      </c>
      <c r="E599" s="5" t="s">
        <v>11757</v>
      </c>
      <c r="F599" s="5">
        <v>7</v>
      </c>
      <c r="G599" s="5">
        <v>11</v>
      </c>
      <c r="H599" s="5">
        <v>4</v>
      </c>
      <c r="I599" s="5">
        <v>2</v>
      </c>
      <c r="J599" s="5" t="s">
        <v>2255</v>
      </c>
      <c r="K599" s="17">
        <v>1780</v>
      </c>
      <c r="L599" s="6">
        <v>2.55361604457</v>
      </c>
      <c r="M599" s="6">
        <v>3.8682397989999999</v>
      </c>
      <c r="N599" s="6">
        <v>-5.5228795428000002</v>
      </c>
      <c r="O599" s="6">
        <v>-16.0965770396</v>
      </c>
      <c r="P599" s="6">
        <v>-11.8272959887</v>
      </c>
      <c r="Q599" s="6">
        <v>24.4974998466</v>
      </c>
      <c r="R599" s="7">
        <v>-1.1421243939000003</v>
      </c>
      <c r="S599" s="8">
        <v>22.306937005524084</v>
      </c>
      <c r="T599" s="6">
        <v>22.543438055500001</v>
      </c>
      <c r="U599" s="6">
        <v>137.91325117049999</v>
      </c>
      <c r="V599" s="6">
        <v>15.3109467586</v>
      </c>
      <c r="W599" s="6">
        <v>-88.1526356177</v>
      </c>
      <c r="X599" s="7">
        <v>21.690520770466666</v>
      </c>
      <c r="Y599" s="8">
        <v>113.16788641555287</v>
      </c>
      <c r="Z599" s="24">
        <v>-1</v>
      </c>
    </row>
    <row r="600" spans="1:26" ht="16.5" x14ac:dyDescent="0.45">
      <c r="A600" s="5" t="s">
        <v>2259</v>
      </c>
      <c r="B600" s="5" t="s">
        <v>2260</v>
      </c>
      <c r="C600" s="5" t="s">
        <v>2261</v>
      </c>
      <c r="D600" s="5" t="s">
        <v>7</v>
      </c>
      <c r="E600" s="5" t="s">
        <v>11773</v>
      </c>
      <c r="F600" s="5">
        <v>24</v>
      </c>
      <c r="G600" s="5">
        <v>11</v>
      </c>
      <c r="H600" s="5">
        <v>1</v>
      </c>
      <c r="I600" s="5">
        <v>2</v>
      </c>
      <c r="J600" s="5" t="s">
        <v>2255</v>
      </c>
      <c r="K600" s="17">
        <v>2407</v>
      </c>
      <c r="L600" s="6">
        <v>2.27850333624</v>
      </c>
      <c r="M600" s="6">
        <v>1.3108589417000001</v>
      </c>
      <c r="N600" s="6">
        <v>-0.53841816590000002</v>
      </c>
      <c r="O600" s="6">
        <v>-6.6703131652999996</v>
      </c>
      <c r="P600" s="6">
        <v>16.8700602471</v>
      </c>
      <c r="Q600" s="6">
        <v>14.8908740382</v>
      </c>
      <c r="R600" s="7">
        <v>8.3635403733333344</v>
      </c>
      <c r="S600" s="8">
        <v>13.057253106154581</v>
      </c>
      <c r="T600" s="6">
        <v>282.73875838790002</v>
      </c>
      <c r="U600" s="6">
        <v>156.74195784310001</v>
      </c>
      <c r="V600" s="6">
        <v>4.9191147759999998</v>
      </c>
      <c r="W600" s="6">
        <v>51.16770374</v>
      </c>
      <c r="X600" s="7">
        <v>70.94292545303334</v>
      </c>
      <c r="Y600" s="8">
        <v>77.819267952056961</v>
      </c>
      <c r="Z600" s="24">
        <v>1</v>
      </c>
    </row>
    <row r="601" spans="1:26" ht="16.5" x14ac:dyDescent="0.45">
      <c r="A601" s="5" t="s">
        <v>2262</v>
      </c>
      <c r="B601" s="5" t="s">
        <v>2263</v>
      </c>
      <c r="C601" s="5" t="s">
        <v>2264</v>
      </c>
      <c r="D601" s="5" t="s">
        <v>249</v>
      </c>
      <c r="E601" s="5" t="s">
        <v>11768</v>
      </c>
      <c r="F601" s="5">
        <v>19</v>
      </c>
      <c r="G601" s="5">
        <v>4</v>
      </c>
      <c r="H601" s="5">
        <v>2</v>
      </c>
      <c r="I601" s="5">
        <v>2</v>
      </c>
      <c r="J601" s="5" t="s">
        <v>2265</v>
      </c>
      <c r="K601" s="17">
        <v>6035</v>
      </c>
      <c r="L601" s="6">
        <v>17.047972097039999</v>
      </c>
      <c r="M601" s="6">
        <v>2.8110660665</v>
      </c>
      <c r="N601" s="6">
        <v>30.066633189099999</v>
      </c>
      <c r="O601" s="6">
        <v>34.761436177599997</v>
      </c>
      <c r="P601" s="6">
        <v>62.572715349699997</v>
      </c>
      <c r="Q601" s="6">
        <v>8.6915895345000003</v>
      </c>
      <c r="R601" s="7">
        <v>35.341913687266661</v>
      </c>
      <c r="S601" s="8">
        <v>26.945252742974496</v>
      </c>
      <c r="T601" s="6">
        <v>17.197774749699999</v>
      </c>
      <c r="U601" s="6">
        <v>-37.0458155938</v>
      </c>
      <c r="V601" s="6">
        <v>101.1180383005</v>
      </c>
      <c r="W601" s="6">
        <v>-71.122266678800003</v>
      </c>
      <c r="X601" s="7">
        <v>-2.3500146573666663</v>
      </c>
      <c r="Y601" s="8">
        <v>91.211455513033158</v>
      </c>
      <c r="Z601" s="24">
        <v>-1</v>
      </c>
    </row>
    <row r="602" spans="1:26" ht="16.5" x14ac:dyDescent="0.45">
      <c r="A602" s="5" t="s">
        <v>2266</v>
      </c>
      <c r="B602" s="5" t="s">
        <v>2267</v>
      </c>
      <c r="C602" s="5" t="s">
        <v>2268</v>
      </c>
      <c r="D602" s="5" t="s">
        <v>120</v>
      </c>
      <c r="E602" s="5" t="s">
        <v>11765</v>
      </c>
      <c r="F602" s="5">
        <v>16</v>
      </c>
      <c r="G602" s="5">
        <v>9</v>
      </c>
      <c r="H602" s="5">
        <v>1</v>
      </c>
      <c r="I602" s="5">
        <v>3</v>
      </c>
      <c r="J602" s="5" t="s">
        <v>2265</v>
      </c>
      <c r="K602" s="17">
        <v>5047</v>
      </c>
      <c r="L602" s="6">
        <v>2.9820349520299998</v>
      </c>
      <c r="M602" s="6">
        <v>-19.088284133399998</v>
      </c>
      <c r="N602" s="6">
        <v>-36.696199661800001</v>
      </c>
      <c r="O602" s="6">
        <v>3.3992300409</v>
      </c>
      <c r="P602" s="6">
        <v>-1.7669568681000001</v>
      </c>
      <c r="Q602" s="6">
        <v>-33.266243063099999</v>
      </c>
      <c r="R602" s="7">
        <v>-10.544656630099999</v>
      </c>
      <c r="S602" s="8">
        <v>19.846290316300877</v>
      </c>
      <c r="T602" s="6">
        <v>-1129.6489296689999</v>
      </c>
      <c r="U602" s="6">
        <v>17.215593685599998</v>
      </c>
      <c r="V602" s="6">
        <v>-126.4732700829</v>
      </c>
      <c r="W602" s="6">
        <v>98.523492875100004</v>
      </c>
      <c r="X602" s="7">
        <v>-3.5780611740666664</v>
      </c>
      <c r="Y602" s="8">
        <v>113.93053979162836</v>
      </c>
      <c r="Z602" s="24">
        <v>0</v>
      </c>
    </row>
    <row r="603" spans="1:26" ht="16.5" x14ac:dyDescent="0.45">
      <c r="A603" s="5" t="s">
        <v>2269</v>
      </c>
      <c r="B603" s="5" t="s">
        <v>2270</v>
      </c>
      <c r="C603" s="5" t="s">
        <v>2271</v>
      </c>
      <c r="D603" s="5" t="s">
        <v>259</v>
      </c>
      <c r="E603" s="5" t="s">
        <v>11765</v>
      </c>
      <c r="F603" s="5">
        <v>16</v>
      </c>
      <c r="G603" s="5">
        <v>9</v>
      </c>
      <c r="H603" s="5">
        <v>1</v>
      </c>
      <c r="I603" s="5">
        <v>3</v>
      </c>
      <c r="J603" s="5" t="s">
        <v>2272</v>
      </c>
      <c r="K603" s="17">
        <v>3587</v>
      </c>
      <c r="L603" s="6">
        <v>0.87219743191999999</v>
      </c>
      <c r="M603" s="6">
        <v>-131.82585450170001</v>
      </c>
      <c r="N603" s="6">
        <v>-17.631044651900002</v>
      </c>
      <c r="O603" s="6">
        <v>-16.963405015300001</v>
      </c>
      <c r="P603" s="6">
        <v>-1.7573563055999999</v>
      </c>
      <c r="Q603" s="6">
        <v>-0.25543326799999999</v>
      </c>
      <c r="R603" s="7">
        <v>-6.3253981963000001</v>
      </c>
      <c r="S603" s="8">
        <v>9.2433400355897479</v>
      </c>
      <c r="T603" s="6">
        <v>-3939.9234199356001</v>
      </c>
      <c r="U603" s="6">
        <v>72.655321174799994</v>
      </c>
      <c r="V603" s="6">
        <v>66.566263376099997</v>
      </c>
      <c r="W603" s="6">
        <v>28.528902585899999</v>
      </c>
      <c r="X603" s="7">
        <v>55.916829045599997</v>
      </c>
      <c r="Y603" s="8">
        <v>23.913239910987151</v>
      </c>
      <c r="Z603" s="24">
        <v>-1</v>
      </c>
    </row>
    <row r="604" spans="1:26" ht="16.5" x14ac:dyDescent="0.45">
      <c r="A604" s="5" t="s">
        <v>2273</v>
      </c>
      <c r="B604" s="5" t="s">
        <v>2274</v>
      </c>
      <c r="C604" s="5" t="s">
        <v>2275</v>
      </c>
      <c r="D604" s="5" t="s">
        <v>474</v>
      </c>
      <c r="E604" s="5" t="s">
        <v>11771</v>
      </c>
      <c r="F604" s="5">
        <v>22</v>
      </c>
      <c r="G604" s="5">
        <v>7</v>
      </c>
      <c r="H604" s="5">
        <v>4</v>
      </c>
      <c r="I604" s="5">
        <v>3</v>
      </c>
      <c r="J604" s="5" t="s">
        <v>2272</v>
      </c>
      <c r="K604" s="17">
        <v>1846</v>
      </c>
      <c r="L604" s="6">
        <v>3.2205019209099999</v>
      </c>
      <c r="M604" s="6">
        <v>7.9619861884000001</v>
      </c>
      <c r="N604" s="6">
        <v>-10.0733433535</v>
      </c>
      <c r="O604" s="6">
        <v>46.037413718099998</v>
      </c>
      <c r="P604" s="6">
        <v>-31.867127834000001</v>
      </c>
      <c r="Q604" s="6">
        <v>-38.192405125800001</v>
      </c>
      <c r="R604" s="7">
        <v>-8.0073730805666674</v>
      </c>
      <c r="S604" s="8">
        <v>46.910889122777675</v>
      </c>
      <c r="T604" s="6">
        <v>-74.646407801600006</v>
      </c>
      <c r="U604" s="6">
        <v>-172.90327039600001</v>
      </c>
      <c r="V604" s="6">
        <v>188.50955907119999</v>
      </c>
      <c r="W604" s="6">
        <v>-480.72631398990001</v>
      </c>
      <c r="X604" s="7">
        <v>-155.04000843823334</v>
      </c>
      <c r="Y604" s="8">
        <v>334.97535065104722</v>
      </c>
      <c r="Z604" s="24">
        <v>0</v>
      </c>
    </row>
    <row r="605" spans="1:26" ht="16.5" x14ac:dyDescent="0.45">
      <c r="A605" s="5" t="s">
        <v>2276</v>
      </c>
      <c r="B605" s="5" t="s">
        <v>2277</v>
      </c>
      <c r="C605" s="5" t="s">
        <v>2278</v>
      </c>
      <c r="D605" s="5" t="s">
        <v>479</v>
      </c>
      <c r="E605" s="5" t="s">
        <v>11756</v>
      </c>
      <c r="F605" s="5">
        <v>6</v>
      </c>
      <c r="G605" s="5">
        <v>11</v>
      </c>
      <c r="H605" s="5">
        <v>2</v>
      </c>
      <c r="I605" s="5">
        <v>2</v>
      </c>
      <c r="J605" s="5" t="s">
        <v>2279</v>
      </c>
      <c r="K605" s="17">
        <v>809</v>
      </c>
      <c r="L605" s="6">
        <v>0.23092007281999999</v>
      </c>
      <c r="M605" s="6">
        <v>63.134092770499997</v>
      </c>
      <c r="N605" s="6">
        <v>-6.6985777222999996</v>
      </c>
      <c r="O605" s="6">
        <v>-8.3942604352999997</v>
      </c>
      <c r="P605" s="6">
        <v>10.5286239481</v>
      </c>
      <c r="Q605" s="6">
        <v>17.023704503499999</v>
      </c>
      <c r="R605" s="7">
        <v>6.3860226721000002</v>
      </c>
      <c r="S605" s="8">
        <v>13.205646307790246</v>
      </c>
      <c r="T605" s="6">
        <v>114.0462154186</v>
      </c>
      <c r="U605" s="6">
        <v>-837.46964944130002</v>
      </c>
      <c r="V605" s="6">
        <v>138.07747352379999</v>
      </c>
      <c r="W605" s="6">
        <v>-73.945978200100001</v>
      </c>
      <c r="X605" s="7">
        <v>-257.77938470586668</v>
      </c>
      <c r="Y605" s="8">
        <v>513.09754266806499</v>
      </c>
      <c r="Z605" s="24">
        <v>-1</v>
      </c>
    </row>
    <row r="606" spans="1:26" ht="16.5" x14ac:dyDescent="0.45">
      <c r="A606" s="5" t="s">
        <v>2280</v>
      </c>
      <c r="B606" s="5" t="s">
        <v>2281</v>
      </c>
      <c r="C606" s="5" t="s">
        <v>2282</v>
      </c>
      <c r="D606" s="5" t="s">
        <v>311</v>
      </c>
      <c r="E606" s="5" t="s">
        <v>11768</v>
      </c>
      <c r="F606" s="5">
        <v>19</v>
      </c>
      <c r="G606" s="5">
        <v>4</v>
      </c>
      <c r="H606" s="5">
        <v>2</v>
      </c>
      <c r="I606" s="5">
        <v>2</v>
      </c>
      <c r="J606" s="5" t="s">
        <v>2279</v>
      </c>
      <c r="K606" s="17">
        <v>3632</v>
      </c>
      <c r="L606" s="6">
        <v>2.6888624450999998</v>
      </c>
      <c r="M606" s="6">
        <v>-72.496277815300004</v>
      </c>
      <c r="N606" s="6">
        <v>-8.8333709694000007</v>
      </c>
      <c r="O606" s="6">
        <v>-28.927731401799999</v>
      </c>
      <c r="P606" s="6">
        <v>61.730032242999997</v>
      </c>
      <c r="Q606" s="6">
        <v>120.3652221155</v>
      </c>
      <c r="R606" s="7">
        <v>51.055840985566668</v>
      </c>
      <c r="S606" s="8">
        <v>75.216688718195201</v>
      </c>
      <c r="T606" s="6">
        <v>-9.6092935991000008</v>
      </c>
      <c r="U606" s="6">
        <v>100.6484308033</v>
      </c>
      <c r="V606" s="6">
        <v>2771.2652021312001</v>
      </c>
      <c r="W606" s="6">
        <v>504.61728604870001</v>
      </c>
      <c r="X606" s="7">
        <v>1125.5103063277334</v>
      </c>
      <c r="Y606" s="8">
        <v>1439.5067182190849</v>
      </c>
      <c r="Z606" s="24">
        <v>1</v>
      </c>
    </row>
    <row r="607" spans="1:26" ht="16.5" x14ac:dyDescent="0.45">
      <c r="A607" s="5" t="s">
        <v>2283</v>
      </c>
      <c r="B607" s="5" t="s">
        <v>2284</v>
      </c>
      <c r="C607" s="5" t="s">
        <v>2285</v>
      </c>
      <c r="D607" s="5" t="s">
        <v>240</v>
      </c>
      <c r="E607" s="5" t="s">
        <v>11753</v>
      </c>
      <c r="F607" s="5">
        <v>3</v>
      </c>
      <c r="G607" s="5">
        <v>7</v>
      </c>
      <c r="H607" s="5">
        <v>4</v>
      </c>
      <c r="I607" s="5">
        <v>3</v>
      </c>
      <c r="J607" s="5" t="s">
        <v>2286</v>
      </c>
      <c r="K607" s="17">
        <v>344</v>
      </c>
      <c r="L607" s="6">
        <v>0.21397197932000001</v>
      </c>
      <c r="M607" s="6">
        <v>31.442299946799999</v>
      </c>
      <c r="N607" s="6">
        <v>-45.721864589299997</v>
      </c>
      <c r="O607" s="6">
        <v>-14.814423505200001</v>
      </c>
      <c r="P607" s="6">
        <v>-52.900856406700001</v>
      </c>
      <c r="Q607" s="6">
        <v>-20.757846514099999</v>
      </c>
      <c r="R607" s="7">
        <v>-29.491042141999998</v>
      </c>
      <c r="S607" s="8">
        <v>20.490134753009666</v>
      </c>
      <c r="T607" s="6">
        <v>170.95489005140001</v>
      </c>
      <c r="U607" s="6">
        <v>9.2993527776999994</v>
      </c>
      <c r="V607" s="6">
        <v>-188.0602850009</v>
      </c>
      <c r="W607" s="6">
        <v>185.72140335610001</v>
      </c>
      <c r="X607" s="7">
        <v>2.3201570443000037</v>
      </c>
      <c r="Y607" s="8">
        <v>186.98855450953729</v>
      </c>
      <c r="Z607" s="24">
        <v>-1</v>
      </c>
    </row>
    <row r="608" spans="1:26" ht="16.5" x14ac:dyDescent="0.45">
      <c r="A608" s="5" t="s">
        <v>2287</v>
      </c>
      <c r="B608" s="5" t="s">
        <v>2288</v>
      </c>
      <c r="C608" s="5" t="s">
        <v>2289</v>
      </c>
      <c r="D608" s="5" t="s">
        <v>1297</v>
      </c>
      <c r="E608" s="5" t="s">
        <v>11753</v>
      </c>
      <c r="F608" s="5">
        <v>3</v>
      </c>
      <c r="G608" s="5">
        <v>7</v>
      </c>
      <c r="H608" s="5">
        <v>4</v>
      </c>
      <c r="I608" s="5">
        <v>3</v>
      </c>
      <c r="J608" s="5" t="s">
        <v>2286</v>
      </c>
      <c r="K608" s="17">
        <v>965</v>
      </c>
      <c r="L608" s="6">
        <v>0.91907572170999996</v>
      </c>
      <c r="M608" s="6">
        <v>1.2435130052000001</v>
      </c>
      <c r="N608" s="6">
        <v>-19.170762504999999</v>
      </c>
      <c r="O608" s="6">
        <v>-28.132601383299999</v>
      </c>
      <c r="P608" s="6">
        <v>23.835176804900001</v>
      </c>
      <c r="Q608" s="6">
        <v>-23.393356490399999</v>
      </c>
      <c r="R608" s="7">
        <v>-9.2302603562666654</v>
      </c>
      <c r="S608" s="8">
        <v>28.733385834826635</v>
      </c>
      <c r="T608" s="6">
        <v>103.80919301839999</v>
      </c>
      <c r="U608" s="6">
        <v>-2619.2342412264002</v>
      </c>
      <c r="V608" s="6">
        <v>103.10834891339999</v>
      </c>
      <c r="W608" s="6">
        <v>-1829.8719191764001</v>
      </c>
      <c r="X608" s="7">
        <v>-1448.6659371631333</v>
      </c>
      <c r="Y608" s="8">
        <v>1400.6340689360281</v>
      </c>
      <c r="Z608" s="24">
        <v>0</v>
      </c>
    </row>
    <row r="609" spans="1:26" ht="16.5" x14ac:dyDescent="0.45">
      <c r="A609" s="5" t="s">
        <v>2290</v>
      </c>
      <c r="B609" s="5" t="s">
        <v>2291</v>
      </c>
      <c r="C609" s="5" t="s">
        <v>2292</v>
      </c>
      <c r="D609" s="5" t="s">
        <v>293</v>
      </c>
      <c r="E609" s="5" t="s">
        <v>11776</v>
      </c>
      <c r="F609" s="5">
        <v>27</v>
      </c>
      <c r="G609" s="5">
        <v>10</v>
      </c>
      <c r="H609" s="5">
        <v>2</v>
      </c>
      <c r="I609" s="5">
        <v>3</v>
      </c>
      <c r="J609" s="5" t="s">
        <v>2286</v>
      </c>
      <c r="K609" s="17">
        <v>13317</v>
      </c>
      <c r="L609" s="6">
        <v>9.1588265036400003</v>
      </c>
      <c r="M609" s="6">
        <v>12.693429916099999</v>
      </c>
      <c r="N609" s="6">
        <v>17.1802026871</v>
      </c>
      <c r="O609" s="6">
        <v>12.516842308299999</v>
      </c>
      <c r="P609" s="6">
        <v>24.8576905354</v>
      </c>
      <c r="Q609" s="6">
        <v>23.092295993800001</v>
      </c>
      <c r="R609" s="7">
        <v>20.155609612499997</v>
      </c>
      <c r="S609" s="8">
        <v>6.6739964727038954</v>
      </c>
      <c r="T609" s="6">
        <v>15.448849769800001</v>
      </c>
      <c r="U609" s="6">
        <v>31.723149434300002</v>
      </c>
      <c r="V609" s="6">
        <v>38.8137137684</v>
      </c>
      <c r="W609" s="6">
        <v>36.469619887100002</v>
      </c>
      <c r="X609" s="7">
        <v>35.668827696600005</v>
      </c>
      <c r="Y609" s="8">
        <v>3.6124751546933966</v>
      </c>
      <c r="Z609" s="24">
        <v>1</v>
      </c>
    </row>
    <row r="610" spans="1:26" ht="16.5" x14ac:dyDescent="0.45">
      <c r="A610" s="5" t="s">
        <v>2293</v>
      </c>
      <c r="B610" s="5" t="s">
        <v>2294</v>
      </c>
      <c r="C610" s="5" t="s">
        <v>2295</v>
      </c>
      <c r="D610" s="5" t="s">
        <v>240</v>
      </c>
      <c r="E610" s="5" t="s">
        <v>11753</v>
      </c>
      <c r="F610" s="5">
        <v>3</v>
      </c>
      <c r="G610" s="5">
        <v>7</v>
      </c>
      <c r="H610" s="5">
        <v>4</v>
      </c>
      <c r="I610" s="5">
        <v>3</v>
      </c>
      <c r="J610" s="5" t="s">
        <v>2296</v>
      </c>
      <c r="K610" s="17">
        <v>18491</v>
      </c>
      <c r="L610" s="6">
        <v>23.295845261029999</v>
      </c>
      <c r="M610" s="6">
        <v>3.7171853803000001</v>
      </c>
      <c r="N610" s="6">
        <v>6.2452951898000002</v>
      </c>
      <c r="O610" s="6">
        <v>-15.9284206141</v>
      </c>
      <c r="P610" s="6">
        <v>7.9377355837000003</v>
      </c>
      <c r="Q610" s="6">
        <v>13.442184471899999</v>
      </c>
      <c r="R610" s="7">
        <v>1.8171664804999998</v>
      </c>
      <c r="S610" s="8">
        <v>15.612627433898727</v>
      </c>
      <c r="T610" s="6">
        <v>-28.9032741563</v>
      </c>
      <c r="U610" s="6">
        <v>-117.3796346945</v>
      </c>
      <c r="V610" s="6">
        <v>4293.1539137784002</v>
      </c>
      <c r="W610" s="6">
        <v>28.659747567099998</v>
      </c>
      <c r="X610" s="7">
        <v>1401.4780088836667</v>
      </c>
      <c r="Y610" s="8">
        <v>2505.329125984133</v>
      </c>
      <c r="Z610" s="24">
        <v>1</v>
      </c>
    </row>
    <row r="611" spans="1:26" ht="16.5" x14ac:dyDescent="0.45">
      <c r="A611" s="5" t="s">
        <v>2297</v>
      </c>
      <c r="B611" s="5" t="s">
        <v>2298</v>
      </c>
      <c r="C611" s="5" t="s">
        <v>2299</v>
      </c>
      <c r="D611" s="5" t="s">
        <v>240</v>
      </c>
      <c r="E611" s="5" t="s">
        <v>11771</v>
      </c>
      <c r="F611" s="5">
        <v>22</v>
      </c>
      <c r="G611" s="5">
        <v>7</v>
      </c>
      <c r="H611" s="5">
        <v>4</v>
      </c>
      <c r="I611" s="5">
        <v>3</v>
      </c>
      <c r="J611" s="5" t="s">
        <v>2300</v>
      </c>
      <c r="K611" s="17">
        <v>2108</v>
      </c>
      <c r="L611" s="6">
        <v>0.67861740785000002</v>
      </c>
      <c r="M611" s="6">
        <v>12.2934082879</v>
      </c>
      <c r="N611" s="6">
        <v>-14.866150319300001</v>
      </c>
      <c r="O611" s="6">
        <v>-25.309800341599999</v>
      </c>
      <c r="P611" s="6">
        <v>7.7193900462</v>
      </c>
      <c r="Q611" s="6">
        <v>2.8708108100000001E-2</v>
      </c>
      <c r="R611" s="7">
        <v>-5.8539007291000003</v>
      </c>
      <c r="S611" s="8">
        <v>17.282524973712974</v>
      </c>
      <c r="T611" s="6">
        <v>65.336703813599996</v>
      </c>
      <c r="U611" s="6">
        <v>276.05316866340002</v>
      </c>
      <c r="V611" s="6">
        <v>-71.372522183200005</v>
      </c>
      <c r="W611" s="6">
        <v>-50.5367234462</v>
      </c>
      <c r="X611" s="7">
        <v>51.381307678000006</v>
      </c>
      <c r="Y611" s="8">
        <v>194.8502411243937</v>
      </c>
      <c r="Z611" s="24">
        <v>-1</v>
      </c>
    </row>
    <row r="612" spans="1:26" ht="16.5" x14ac:dyDescent="0.45">
      <c r="A612" s="5" t="s">
        <v>2301</v>
      </c>
      <c r="B612" s="5" t="s">
        <v>2302</v>
      </c>
      <c r="C612" s="5" t="s">
        <v>2303</v>
      </c>
      <c r="D612" s="5" t="s">
        <v>120</v>
      </c>
      <c r="E612" s="5" t="s">
        <v>11768</v>
      </c>
      <c r="F612" s="5">
        <v>19</v>
      </c>
      <c r="G612" s="5">
        <v>4</v>
      </c>
      <c r="H612" s="5">
        <v>2</v>
      </c>
      <c r="I612" s="5">
        <v>2</v>
      </c>
      <c r="J612" s="5" t="s">
        <v>2296</v>
      </c>
      <c r="K612" s="17">
        <v>3604</v>
      </c>
      <c r="L612" s="6">
        <v>5.5720583224900002</v>
      </c>
      <c r="M612" s="6">
        <v>16.349766579699999</v>
      </c>
      <c r="N612" s="6">
        <v>9.2335055318000006</v>
      </c>
      <c r="O612" s="6">
        <v>6.7025445773000003</v>
      </c>
      <c r="P612" s="6">
        <v>36.515436701100001</v>
      </c>
      <c r="Q612" s="6">
        <v>12.173209749</v>
      </c>
      <c r="R612" s="7">
        <v>18.463730342466668</v>
      </c>
      <c r="S612" s="8">
        <v>15.870731589909621</v>
      </c>
      <c r="T612" s="6">
        <v>177.26286594460001</v>
      </c>
      <c r="U612" s="6">
        <v>-73.365247126499995</v>
      </c>
      <c r="V612" s="6">
        <v>113.234217059</v>
      </c>
      <c r="W612" s="6">
        <v>32.140193206699998</v>
      </c>
      <c r="X612" s="7">
        <v>24.003054379733339</v>
      </c>
      <c r="Y612" s="8">
        <v>93.565483912583503</v>
      </c>
      <c r="Z612" s="24">
        <v>1</v>
      </c>
    </row>
    <row r="613" spans="1:26" ht="16.5" x14ac:dyDescent="0.45">
      <c r="A613" s="5" t="s">
        <v>2304</v>
      </c>
      <c r="B613" s="5" t="s">
        <v>2305</v>
      </c>
      <c r="C613" s="5" t="s">
        <v>2306</v>
      </c>
      <c r="D613" s="5" t="s">
        <v>7</v>
      </c>
      <c r="E613" s="5" t="s">
        <v>11770</v>
      </c>
      <c r="F613" s="5">
        <v>21</v>
      </c>
      <c r="G613" s="5">
        <v>7</v>
      </c>
      <c r="H613" s="5">
        <v>3</v>
      </c>
      <c r="I613" s="5">
        <v>3</v>
      </c>
      <c r="J613" s="5" t="s">
        <v>2296</v>
      </c>
      <c r="K613" s="17">
        <v>13264</v>
      </c>
      <c r="L613" s="6">
        <v>72.025131493000004</v>
      </c>
      <c r="M613" s="6">
        <v>2.69632255E-2</v>
      </c>
      <c r="N613" s="6">
        <v>3.0734546148000002</v>
      </c>
      <c r="O613" s="6">
        <v>-5.1693621453</v>
      </c>
      <c r="P613" s="6">
        <v>3.0641999364000001</v>
      </c>
      <c r="Q613" s="6">
        <v>21.635920844600001</v>
      </c>
      <c r="R613" s="7">
        <v>6.5102528785666669</v>
      </c>
      <c r="S613" s="8">
        <v>13.730887069024975</v>
      </c>
      <c r="T613" s="6">
        <v>-87.734164777000004</v>
      </c>
      <c r="U613" s="6">
        <v>336.25901804120002</v>
      </c>
      <c r="V613" s="6">
        <v>428.32011049030001</v>
      </c>
      <c r="W613" s="6">
        <v>-46.976737002199997</v>
      </c>
      <c r="X613" s="7">
        <v>239.20079717643333</v>
      </c>
      <c r="Y613" s="8">
        <v>252.07537957355652</v>
      </c>
      <c r="Z613" s="24">
        <v>1</v>
      </c>
    </row>
    <row r="614" spans="1:26" ht="16.5" x14ac:dyDescent="0.45">
      <c r="A614" s="5" t="s">
        <v>2307</v>
      </c>
      <c r="B614" s="5" t="s">
        <v>2308</v>
      </c>
      <c r="C614" s="5" t="s">
        <v>2309</v>
      </c>
      <c r="D614" s="5" t="s">
        <v>1297</v>
      </c>
      <c r="E614" s="5" t="s">
        <v>11756</v>
      </c>
      <c r="F614" s="5">
        <v>6</v>
      </c>
      <c r="G614" s="5">
        <v>11</v>
      </c>
      <c r="H614" s="5">
        <v>2</v>
      </c>
      <c r="I614" s="5">
        <v>2</v>
      </c>
      <c r="J614" s="5" t="s">
        <v>2300</v>
      </c>
      <c r="K614" s="17">
        <v>958</v>
      </c>
      <c r="L614" s="6">
        <v>2.0584124153899999</v>
      </c>
      <c r="M614" s="6">
        <v>3.1638010217999999</v>
      </c>
      <c r="N614" s="6">
        <v>21.762638134300001</v>
      </c>
      <c r="O614" s="6">
        <v>10.062229047100001</v>
      </c>
      <c r="P614" s="6">
        <v>9.9498651262000006</v>
      </c>
      <c r="Q614" s="6">
        <v>8.6188738733000001</v>
      </c>
      <c r="R614" s="7">
        <v>9.5436560155333332</v>
      </c>
      <c r="S614" s="8">
        <v>0.80285298817732553</v>
      </c>
      <c r="T614" s="6">
        <v>140.154355385</v>
      </c>
      <c r="U614" s="6">
        <v>143.4138314521</v>
      </c>
      <c r="V614" s="6">
        <v>7.2641596452000003</v>
      </c>
      <c r="W614" s="6">
        <v>-2.5186652531</v>
      </c>
      <c r="X614" s="7">
        <v>49.386441948066668</v>
      </c>
      <c r="Y614" s="8">
        <v>81.576886422902277</v>
      </c>
      <c r="Z614" s="24">
        <v>1</v>
      </c>
    </row>
    <row r="615" spans="1:26" ht="16.5" x14ac:dyDescent="0.45">
      <c r="A615" s="5" t="s">
        <v>2310</v>
      </c>
      <c r="B615" s="5" t="s">
        <v>2311</v>
      </c>
      <c r="C615" s="5" t="s">
        <v>2312</v>
      </c>
      <c r="D615" s="5" t="s">
        <v>553</v>
      </c>
      <c r="E615" s="5" t="s">
        <v>11762</v>
      </c>
      <c r="F615" s="5">
        <v>13</v>
      </c>
      <c r="G615" s="5">
        <v>7</v>
      </c>
      <c r="H615" s="5">
        <v>4</v>
      </c>
      <c r="I615" s="5">
        <v>2</v>
      </c>
      <c r="J615" s="5" t="s">
        <v>2313</v>
      </c>
      <c r="K615" s="17">
        <v>20285</v>
      </c>
      <c r="L615" s="6">
        <v>8.1034906281199994</v>
      </c>
      <c r="M615" s="6">
        <v>3.6146663269000001</v>
      </c>
      <c r="N615" s="6">
        <v>13.7858025928</v>
      </c>
      <c r="O615" s="6">
        <v>3.4379455676999999</v>
      </c>
      <c r="P615" s="6">
        <v>44.317248594600002</v>
      </c>
      <c r="Q615" s="6">
        <v>-1.577548728</v>
      </c>
      <c r="R615" s="7">
        <v>15.392548478100002</v>
      </c>
      <c r="S615" s="8">
        <v>25.174739390500974</v>
      </c>
      <c r="T615" s="6">
        <v>-31.7593655875</v>
      </c>
      <c r="U615" s="6">
        <v>180.01105676809999</v>
      </c>
      <c r="V615" s="6">
        <v>109.5030770707</v>
      </c>
      <c r="W615" s="6">
        <v>-40.487561075099997</v>
      </c>
      <c r="X615" s="7">
        <v>83.008857587899996</v>
      </c>
      <c r="Y615" s="8">
        <v>112.61157963190318</v>
      </c>
      <c r="Z615" s="24">
        <v>1</v>
      </c>
    </row>
    <row r="616" spans="1:26" ht="16.5" x14ac:dyDescent="0.45">
      <c r="A616" s="5" t="s">
        <v>2314</v>
      </c>
      <c r="B616" s="5" t="s">
        <v>2315</v>
      </c>
      <c r="C616" s="5" t="s">
        <v>2316</v>
      </c>
      <c r="D616" s="5" t="s">
        <v>33</v>
      </c>
      <c r="E616" s="5" t="s">
        <v>11774</v>
      </c>
      <c r="F616" s="5">
        <v>25</v>
      </c>
      <c r="G616" s="5">
        <v>10</v>
      </c>
      <c r="H616" s="5">
        <v>2</v>
      </c>
      <c r="I616" s="5">
        <v>3</v>
      </c>
      <c r="J616" s="5" t="s">
        <v>2313</v>
      </c>
      <c r="K616" s="17">
        <v>4154</v>
      </c>
      <c r="L616" s="6">
        <v>1.56631894067</v>
      </c>
      <c r="M616" s="6">
        <v>2.5061636574000001</v>
      </c>
      <c r="N616" s="6">
        <v>-11.868824285800001</v>
      </c>
      <c r="O616" s="6">
        <v>-49.9898838493</v>
      </c>
      <c r="P616" s="6">
        <v>20.991205578599999</v>
      </c>
      <c r="Q616" s="6">
        <v>-24.157354869100001</v>
      </c>
      <c r="R616" s="7">
        <v>-17.718677713266668</v>
      </c>
      <c r="S616" s="8">
        <v>35.925912469005873</v>
      </c>
      <c r="T616" s="6">
        <v>-52.180500260599999</v>
      </c>
      <c r="U616" s="6">
        <v>-824.29183935900005</v>
      </c>
      <c r="V616" s="6">
        <v>39.720786496700001</v>
      </c>
      <c r="W616" s="6">
        <v>-72.518405366799996</v>
      </c>
      <c r="X616" s="7">
        <v>-285.69648607636668</v>
      </c>
      <c r="Y616" s="8">
        <v>469.80115472482225</v>
      </c>
      <c r="Z616" s="24">
        <v>0</v>
      </c>
    </row>
    <row r="617" spans="1:26" ht="16.5" x14ac:dyDescent="0.45">
      <c r="A617" s="5" t="s">
        <v>2317</v>
      </c>
      <c r="B617" s="5" t="s">
        <v>2318</v>
      </c>
      <c r="C617" s="5" t="s">
        <v>2319</v>
      </c>
      <c r="D617" s="5" t="s">
        <v>240</v>
      </c>
      <c r="E617" s="5" t="s">
        <v>11755</v>
      </c>
      <c r="F617" s="5">
        <v>5</v>
      </c>
      <c r="G617" s="5">
        <v>5</v>
      </c>
      <c r="H617" s="5">
        <v>3</v>
      </c>
      <c r="I617" s="5">
        <v>3</v>
      </c>
      <c r="J617" s="5" t="s">
        <v>2320</v>
      </c>
      <c r="K617" s="17">
        <v>3137</v>
      </c>
      <c r="L617" s="6">
        <v>8.0186470329499997</v>
      </c>
      <c r="M617" s="6">
        <v>1.4360952285999999</v>
      </c>
      <c r="N617" s="6">
        <v>5.3312064569000004</v>
      </c>
      <c r="O617" s="6">
        <v>-70.619405021299997</v>
      </c>
      <c r="P617" s="6">
        <v>56.956593421800001</v>
      </c>
      <c r="Q617" s="6">
        <v>-18.144460017899998</v>
      </c>
      <c r="R617" s="7">
        <v>-10.602423872466664</v>
      </c>
      <c r="S617" s="8">
        <v>64.121529743158263</v>
      </c>
      <c r="T617" s="6">
        <v>-43.113101127599997</v>
      </c>
      <c r="U617" s="6">
        <v>-41.205654067700003</v>
      </c>
      <c r="V617" s="6">
        <v>12.5349775194</v>
      </c>
      <c r="W617" s="6">
        <v>-155.4771638231</v>
      </c>
      <c r="X617" s="7">
        <v>-61.382613457133338</v>
      </c>
      <c r="Y617" s="8">
        <v>85.80415011685146</v>
      </c>
      <c r="Z617" s="24">
        <v>0</v>
      </c>
    </row>
    <row r="618" spans="1:26" ht="16.5" x14ac:dyDescent="0.45">
      <c r="A618" s="5" t="s">
        <v>2321</v>
      </c>
      <c r="B618" s="5" t="s">
        <v>2322</v>
      </c>
      <c r="C618" s="5" t="s">
        <v>2323</v>
      </c>
      <c r="D618" s="5" t="s">
        <v>259</v>
      </c>
      <c r="E618" s="5" t="s">
        <v>11752</v>
      </c>
      <c r="F618" s="5">
        <v>2</v>
      </c>
      <c r="G618" s="5">
        <v>2</v>
      </c>
      <c r="H618" s="5">
        <v>0</v>
      </c>
      <c r="I618" s="5">
        <v>3</v>
      </c>
      <c r="J618" s="5" t="s">
        <v>2320</v>
      </c>
      <c r="K618" s="17">
        <v>17</v>
      </c>
      <c r="L618" s="6">
        <v>2.1274024789999998E-2</v>
      </c>
      <c r="M618" s="6">
        <v>2424.6861214643</v>
      </c>
      <c r="N618" s="6">
        <v>-85.248911620399994</v>
      </c>
      <c r="O618" s="6">
        <v>-38.017863661600003</v>
      </c>
      <c r="P618" s="6">
        <v>62.782501420400003</v>
      </c>
      <c r="Q618" s="6">
        <v>11.8152451633</v>
      </c>
      <c r="R618" s="7">
        <v>12.193294307366665</v>
      </c>
      <c r="S618" s="8">
        <v>50.401245927383769</v>
      </c>
      <c r="T618" s="6">
        <v>180.4905064854</v>
      </c>
      <c r="U618" s="6">
        <v>-122.06983393279999</v>
      </c>
      <c r="V618" s="6">
        <v>232.9831365771</v>
      </c>
      <c r="W618" s="6">
        <v>-59.6095771301</v>
      </c>
      <c r="X618" s="7">
        <v>17.101241838066667</v>
      </c>
      <c r="Y618" s="8">
        <v>189.54963802933287</v>
      </c>
      <c r="Z618" s="24">
        <v>1</v>
      </c>
    </row>
    <row r="619" spans="1:26" ht="16.5" x14ac:dyDescent="0.45">
      <c r="A619" s="5" t="s">
        <v>2324</v>
      </c>
      <c r="B619" s="5" t="s">
        <v>2325</v>
      </c>
      <c r="C619" s="5" t="s">
        <v>2326</v>
      </c>
      <c r="D619" s="5" t="s">
        <v>293</v>
      </c>
      <c r="E619" s="5" t="s">
        <v>11776</v>
      </c>
      <c r="F619" s="5">
        <v>27</v>
      </c>
      <c r="G619" s="5">
        <v>10</v>
      </c>
      <c r="H619" s="5">
        <v>2</v>
      </c>
      <c r="I619" s="5">
        <v>3</v>
      </c>
      <c r="J619" s="5" t="s">
        <v>2327</v>
      </c>
      <c r="K619" s="17">
        <v>3225</v>
      </c>
      <c r="L619" s="6">
        <v>2.5523628269700001</v>
      </c>
      <c r="M619" s="6">
        <v>3.8968521399</v>
      </c>
      <c r="N619" s="6">
        <v>-1.2055800425000001</v>
      </c>
      <c r="O619" s="6">
        <v>30.5836710797</v>
      </c>
      <c r="P619" s="6">
        <v>23.878843827499999</v>
      </c>
      <c r="Q619" s="6">
        <v>-20.4349966071</v>
      </c>
      <c r="R619" s="7">
        <v>11.342506100033333</v>
      </c>
      <c r="S619" s="8">
        <v>27.723562827437252</v>
      </c>
      <c r="T619" s="6">
        <v>-40.313757002199999</v>
      </c>
      <c r="U619" s="6">
        <v>49.879384534099998</v>
      </c>
      <c r="V619" s="6">
        <v>6.3864373744999998</v>
      </c>
      <c r="W619" s="6">
        <v>-219.0273028094</v>
      </c>
      <c r="X619" s="7">
        <v>-54.253826966933332</v>
      </c>
      <c r="Y619" s="8">
        <v>144.34553290304103</v>
      </c>
      <c r="Z619" s="24">
        <v>-1</v>
      </c>
    </row>
    <row r="620" spans="1:26" ht="16.5" x14ac:dyDescent="0.45">
      <c r="A620" s="5" t="s">
        <v>2328</v>
      </c>
      <c r="B620" s="5" t="s">
        <v>2329</v>
      </c>
      <c r="C620" s="5" t="s">
        <v>2330</v>
      </c>
      <c r="D620" s="5" t="s">
        <v>254</v>
      </c>
      <c r="E620" s="5" t="s">
        <v>11766</v>
      </c>
      <c r="F620" s="5">
        <v>17</v>
      </c>
      <c r="G620" s="5">
        <v>11</v>
      </c>
      <c r="H620" s="5">
        <v>2</v>
      </c>
      <c r="I620" s="5">
        <v>2</v>
      </c>
      <c r="J620" s="5" t="s">
        <v>2327</v>
      </c>
      <c r="K620" s="17">
        <v>1124</v>
      </c>
      <c r="L620" s="6">
        <v>1.67470864352</v>
      </c>
      <c r="M620" s="6">
        <v>43.9407035025</v>
      </c>
      <c r="N620" s="6">
        <v>-21.940206919200001</v>
      </c>
      <c r="O620" s="6">
        <v>-41.2584823141</v>
      </c>
      <c r="P620" s="6">
        <v>28.906583766800001</v>
      </c>
      <c r="Q620" s="6">
        <v>20.205760812200001</v>
      </c>
      <c r="R620" s="7">
        <v>2.6179540883000008</v>
      </c>
      <c r="S620" s="8">
        <v>38.246337518149531</v>
      </c>
      <c r="T620" s="6">
        <v>213.93242616079999</v>
      </c>
      <c r="U620" s="6">
        <v>-81.877853291199997</v>
      </c>
      <c r="V620" s="6">
        <v>-31.453150246500002</v>
      </c>
      <c r="W620" s="6">
        <v>4.0298667149999998</v>
      </c>
      <c r="X620" s="7">
        <v>-36.433712274233336</v>
      </c>
      <c r="Y620" s="8">
        <v>43.169880562146432</v>
      </c>
      <c r="Z620" s="24">
        <v>-1</v>
      </c>
    </row>
    <row r="621" spans="1:26" ht="16.5" x14ac:dyDescent="0.45">
      <c r="A621" s="5" t="s">
        <v>2331</v>
      </c>
      <c r="B621" s="5" t="s">
        <v>2332</v>
      </c>
      <c r="C621" s="5" t="s">
        <v>2333</v>
      </c>
      <c r="D621" s="5" t="s">
        <v>7</v>
      </c>
      <c r="E621" s="5" t="s">
        <v>11775</v>
      </c>
      <c r="F621" s="5">
        <v>26</v>
      </c>
      <c r="G621" s="5">
        <v>3</v>
      </c>
      <c r="H621" s="5">
        <v>3</v>
      </c>
      <c r="I621" s="5">
        <v>2</v>
      </c>
      <c r="J621" s="5" t="s">
        <v>2334</v>
      </c>
      <c r="K621" s="17">
        <v>5009</v>
      </c>
      <c r="L621" s="6">
        <v>3.9886972679500001</v>
      </c>
      <c r="M621" s="6">
        <v>24.2289875829</v>
      </c>
      <c r="N621" s="6">
        <v>18.2184826258</v>
      </c>
      <c r="O621" s="6">
        <v>5.0825886188</v>
      </c>
      <c r="P621" s="6">
        <v>20.891476183799998</v>
      </c>
      <c r="Q621" s="6">
        <v>2.3991301146000001</v>
      </c>
      <c r="R621" s="7">
        <v>9.4577316390666653</v>
      </c>
      <c r="S621" s="8">
        <v>9.9924032705653598</v>
      </c>
      <c r="T621" s="6">
        <v>18.517357805900001</v>
      </c>
      <c r="U621" s="6">
        <v>-10.6223890795</v>
      </c>
      <c r="V621" s="6">
        <v>22.1776455746</v>
      </c>
      <c r="W621" s="6">
        <v>-78.029899309699999</v>
      </c>
      <c r="X621" s="7">
        <v>-22.158214271533335</v>
      </c>
      <c r="Y621" s="8">
        <v>51.090062243851428</v>
      </c>
      <c r="Z621" s="24">
        <v>-1</v>
      </c>
    </row>
    <row r="622" spans="1:26" ht="16.5" x14ac:dyDescent="0.45">
      <c r="A622" s="5" t="s">
        <v>2335</v>
      </c>
      <c r="B622" s="5" t="s">
        <v>2336</v>
      </c>
      <c r="C622" s="5" t="s">
        <v>2337</v>
      </c>
      <c r="D622" s="5" t="s">
        <v>240</v>
      </c>
      <c r="E622" s="5" t="s">
        <v>11768</v>
      </c>
      <c r="F622" s="5">
        <v>19</v>
      </c>
      <c r="G622" s="5">
        <v>4</v>
      </c>
      <c r="H622" s="5">
        <v>2</v>
      </c>
      <c r="I622" s="5">
        <v>2</v>
      </c>
      <c r="J622" s="5" t="s">
        <v>2334</v>
      </c>
      <c r="K622" s="17">
        <v>512</v>
      </c>
      <c r="L622" s="6">
        <v>0.26979729327000002</v>
      </c>
      <c r="M622" s="6">
        <v>-125.64202962580001</v>
      </c>
      <c r="N622" s="6">
        <v>-29.532324191400001</v>
      </c>
      <c r="O622" s="6">
        <v>44.528873404899997</v>
      </c>
      <c r="P622" s="6">
        <v>136.09002130409999</v>
      </c>
      <c r="Q622" s="6">
        <v>225.04932553930001</v>
      </c>
      <c r="R622" s="7">
        <v>135.22274008276668</v>
      </c>
      <c r="S622" s="8">
        <v>90.263351047031833</v>
      </c>
      <c r="T622" s="6">
        <v>-7703.4957215994</v>
      </c>
      <c r="U622" s="6">
        <v>106.1706025008</v>
      </c>
      <c r="V622" s="6">
        <v>322.18161684770001</v>
      </c>
      <c r="W622" s="6">
        <v>2717.0459071929999</v>
      </c>
      <c r="X622" s="7">
        <v>1048.4660421804999</v>
      </c>
      <c r="Y622" s="8">
        <v>1449.0632367235198</v>
      </c>
      <c r="Z622" s="24">
        <v>1</v>
      </c>
    </row>
    <row r="623" spans="1:26" ht="16.5" x14ac:dyDescent="0.45">
      <c r="A623" s="5" t="s">
        <v>2338</v>
      </c>
      <c r="B623" s="5" t="s">
        <v>2339</v>
      </c>
      <c r="C623" s="5" t="s">
        <v>2340</v>
      </c>
      <c r="D623" s="5" t="s">
        <v>288</v>
      </c>
      <c r="E623" s="5" t="s">
        <v>11760</v>
      </c>
      <c r="F623" s="5">
        <v>11</v>
      </c>
      <c r="G623" s="5">
        <v>3</v>
      </c>
      <c r="H623" s="5">
        <v>3</v>
      </c>
      <c r="I623" s="5">
        <v>2</v>
      </c>
      <c r="J623" s="5" t="s">
        <v>2341</v>
      </c>
      <c r="K623" s="17">
        <v>3028</v>
      </c>
      <c r="L623" s="6">
        <v>1.1500940906299999</v>
      </c>
      <c r="M623" s="6">
        <v>3.9678388838999998</v>
      </c>
      <c r="N623" s="6">
        <v>-13.386767968999999</v>
      </c>
      <c r="O623" s="6">
        <v>-31.6364743237</v>
      </c>
      <c r="P623" s="6">
        <v>-12.273333272</v>
      </c>
      <c r="Q623" s="6">
        <v>-14.124183403</v>
      </c>
      <c r="R623" s="7">
        <v>-19.344663666233334</v>
      </c>
      <c r="S623" s="8">
        <v>10.685170493778466</v>
      </c>
      <c r="T623" s="6">
        <v>-59.157749983800002</v>
      </c>
      <c r="U623" s="6">
        <v>-100.7202555561</v>
      </c>
      <c r="V623" s="6">
        <v>-1495.5452765445</v>
      </c>
      <c r="W623" s="6">
        <v>-3714.9135905999001</v>
      </c>
      <c r="X623" s="7">
        <v>-1770.3930409001666</v>
      </c>
      <c r="Y623" s="8">
        <v>1822.7052246447417</v>
      </c>
      <c r="Z623" s="24">
        <v>0</v>
      </c>
    </row>
    <row r="624" spans="1:26" ht="16.5" x14ac:dyDescent="0.45">
      <c r="A624" s="5" t="s">
        <v>2342</v>
      </c>
      <c r="B624" s="5" t="s">
        <v>2343</v>
      </c>
      <c r="C624" s="5" t="s">
        <v>2344</v>
      </c>
      <c r="D624" s="5" t="s">
        <v>363</v>
      </c>
      <c r="E624" s="5" t="s">
        <v>11769</v>
      </c>
      <c r="F624" s="5">
        <v>20</v>
      </c>
      <c r="G624" s="5">
        <v>7</v>
      </c>
      <c r="H624" s="5">
        <v>4</v>
      </c>
      <c r="I624" s="5">
        <v>3</v>
      </c>
      <c r="J624" s="5" t="s">
        <v>2341</v>
      </c>
      <c r="K624" s="17">
        <v>3320</v>
      </c>
      <c r="L624" s="6">
        <v>1.7133344662000001</v>
      </c>
      <c r="M624" s="6">
        <v>15.194670073799999</v>
      </c>
      <c r="N624" s="6">
        <v>43.365818263000001</v>
      </c>
      <c r="O624" s="6">
        <v>-12.933699798399999</v>
      </c>
      <c r="P624" s="6">
        <v>23.1801141597</v>
      </c>
      <c r="Q624" s="6">
        <v>12.8226406253</v>
      </c>
      <c r="R624" s="7">
        <v>7.6896849955333337</v>
      </c>
      <c r="S624" s="8">
        <v>18.596029543236632</v>
      </c>
      <c r="T624" s="6">
        <v>37.882283594599997</v>
      </c>
      <c r="U624" s="6">
        <v>-26.235456662800001</v>
      </c>
      <c r="V624" s="6">
        <v>18.581789693699999</v>
      </c>
      <c r="W624" s="6">
        <v>21.3164656708</v>
      </c>
      <c r="X624" s="7">
        <v>4.5542662338999991</v>
      </c>
      <c r="Y624" s="8">
        <v>26.699717043755562</v>
      </c>
      <c r="Z624" s="24">
        <v>1</v>
      </c>
    </row>
    <row r="625" spans="1:26" ht="16.5" x14ac:dyDescent="0.45">
      <c r="A625" s="5" t="s">
        <v>2345</v>
      </c>
      <c r="B625" s="5" t="s">
        <v>2346</v>
      </c>
      <c r="C625" s="5" t="s">
        <v>2347</v>
      </c>
      <c r="D625" s="5" t="s">
        <v>1297</v>
      </c>
      <c r="E625" s="5" t="s">
        <v>11753</v>
      </c>
      <c r="F625" s="5">
        <v>3</v>
      </c>
      <c r="G625" s="5">
        <v>7</v>
      </c>
      <c r="H625" s="5">
        <v>4</v>
      </c>
      <c r="I625" s="5">
        <v>3</v>
      </c>
      <c r="J625" s="5" t="s">
        <v>2348</v>
      </c>
      <c r="K625" s="17">
        <v>823</v>
      </c>
      <c r="L625" s="6">
        <v>2.4407614313299999</v>
      </c>
      <c r="M625" s="6">
        <v>31.542209028599999</v>
      </c>
      <c r="N625" s="6">
        <v>-35.325537537300001</v>
      </c>
      <c r="O625" s="6">
        <v>-49.778263168400002</v>
      </c>
      <c r="P625" s="6">
        <v>-23.934179401600002</v>
      </c>
      <c r="Q625" s="6">
        <v>-28.427825656300001</v>
      </c>
      <c r="R625" s="7">
        <v>-34.046756075433336</v>
      </c>
      <c r="S625" s="8">
        <v>13.80791261297812</v>
      </c>
      <c r="T625" s="6">
        <v>-43.894430571699999</v>
      </c>
      <c r="U625" s="6">
        <v>-218.5918648551</v>
      </c>
      <c r="V625" s="6">
        <v>143.53694635869999</v>
      </c>
      <c r="W625" s="6">
        <v>-46.646961862600001</v>
      </c>
      <c r="X625" s="7">
        <v>-40.567293452999998</v>
      </c>
      <c r="Y625" s="8">
        <v>181.14094168287306</v>
      </c>
      <c r="Z625" s="24">
        <v>0</v>
      </c>
    </row>
    <row r="626" spans="1:26" ht="16.5" x14ac:dyDescent="0.45">
      <c r="A626" s="5" t="s">
        <v>2349</v>
      </c>
      <c r="B626" s="5" t="s">
        <v>2350</v>
      </c>
      <c r="C626" s="5" t="s">
        <v>2351</v>
      </c>
      <c r="D626" s="5" t="s">
        <v>259</v>
      </c>
      <c r="E626" s="5" t="s">
        <v>11757</v>
      </c>
      <c r="F626" s="5">
        <v>7</v>
      </c>
      <c r="G626" s="5">
        <v>11</v>
      </c>
      <c r="H626" s="5">
        <v>4</v>
      </c>
      <c r="I626" s="5">
        <v>2</v>
      </c>
      <c r="J626" s="5" t="s">
        <v>2348</v>
      </c>
      <c r="K626" s="17">
        <v>2321</v>
      </c>
      <c r="L626" s="6">
        <v>1.11621446704</v>
      </c>
      <c r="M626" s="6">
        <v>1.0524368109</v>
      </c>
      <c r="N626" s="6">
        <v>-18.143185234000001</v>
      </c>
      <c r="O626" s="6">
        <v>1.0507143391</v>
      </c>
      <c r="P626" s="6">
        <v>67.629810679399995</v>
      </c>
      <c r="Q626" s="6">
        <v>23.2642921363</v>
      </c>
      <c r="R626" s="7">
        <v>30.648272384933332</v>
      </c>
      <c r="S626" s="8">
        <v>33.898176803581819</v>
      </c>
      <c r="T626" s="6">
        <v>102.26558732159999</v>
      </c>
      <c r="U626" s="6">
        <v>-5738.5196286234004</v>
      </c>
      <c r="V626" s="6">
        <v>99.880605952099998</v>
      </c>
      <c r="W626" s="6">
        <v>-29777.157133443401</v>
      </c>
      <c r="X626" s="7">
        <v>-11805.265385371567</v>
      </c>
      <c r="Y626" s="8">
        <v>15835.510698366572</v>
      </c>
      <c r="Z626" s="24">
        <v>-1</v>
      </c>
    </row>
    <row r="627" spans="1:26" ht="16.5" x14ac:dyDescent="0.45">
      <c r="A627" s="5" t="s">
        <v>2352</v>
      </c>
      <c r="B627" s="5" t="s">
        <v>2353</v>
      </c>
      <c r="C627" s="5" t="s">
        <v>2354</v>
      </c>
      <c r="D627" s="5" t="s">
        <v>7</v>
      </c>
      <c r="E627" s="5" t="s">
        <v>11753</v>
      </c>
      <c r="F627" s="5">
        <v>3</v>
      </c>
      <c r="G627" s="5">
        <v>7</v>
      </c>
      <c r="H627" s="5">
        <v>4</v>
      </c>
      <c r="I627" s="5">
        <v>3</v>
      </c>
      <c r="J627" s="5" t="s">
        <v>2355</v>
      </c>
      <c r="K627" s="17">
        <v>1239</v>
      </c>
      <c r="L627" s="6">
        <v>1.3327277447600001</v>
      </c>
      <c r="M627" s="6">
        <v>1.0738415993999999</v>
      </c>
      <c r="N627" s="6">
        <v>2.4710010399999999E-2</v>
      </c>
      <c r="O627" s="6">
        <v>-0.29896098780000002</v>
      </c>
      <c r="P627" s="6">
        <v>-5.5534741970999999</v>
      </c>
      <c r="Q627" s="6">
        <v>-2.3972809992999999</v>
      </c>
      <c r="R627" s="7">
        <v>-2.7499053947333336</v>
      </c>
      <c r="S627" s="8">
        <v>2.6449452243606273</v>
      </c>
      <c r="T627" s="6">
        <v>105.6257434881</v>
      </c>
      <c r="U627" s="6">
        <v>-19.197803031900001</v>
      </c>
      <c r="V627" s="6">
        <v>124.01643513170001</v>
      </c>
      <c r="W627" s="6">
        <v>-2198.6978410264001</v>
      </c>
      <c r="X627" s="7">
        <v>-697.95973630886658</v>
      </c>
      <c r="Y627" s="8">
        <v>1301.6484639550633</v>
      </c>
      <c r="Z627" s="24">
        <v>0</v>
      </c>
    </row>
    <row r="628" spans="1:26" ht="16.5" x14ac:dyDescent="0.45">
      <c r="A628" s="5" t="s">
        <v>2356</v>
      </c>
      <c r="B628" s="5" t="s">
        <v>2357</v>
      </c>
      <c r="C628" s="5" t="s">
        <v>2358</v>
      </c>
      <c r="D628" s="5" t="s">
        <v>240</v>
      </c>
      <c r="E628" s="5" t="s">
        <v>11765</v>
      </c>
      <c r="F628" s="5">
        <v>16</v>
      </c>
      <c r="G628" s="5">
        <v>9</v>
      </c>
      <c r="H628" s="5">
        <v>1</v>
      </c>
      <c r="I628" s="5">
        <v>3</v>
      </c>
      <c r="J628" s="5" t="s">
        <v>2355</v>
      </c>
      <c r="K628" s="17">
        <v>827</v>
      </c>
      <c r="L628" s="6">
        <v>0.50050400446999999</v>
      </c>
      <c r="M628" s="6">
        <v>-24.412287875600001</v>
      </c>
      <c r="N628" s="6">
        <v>-6.7934327952000002</v>
      </c>
      <c r="O628" s="6">
        <v>8.8360880741999992</v>
      </c>
      <c r="P628" s="6">
        <v>5.5044635239000002</v>
      </c>
      <c r="Q628" s="6">
        <v>14.699909072800001</v>
      </c>
      <c r="R628" s="7">
        <v>9.6801535569666672</v>
      </c>
      <c r="S628" s="8">
        <v>4.655468785750239</v>
      </c>
      <c r="T628" s="6">
        <v>-440.54966908950001</v>
      </c>
      <c r="U628" s="6">
        <v>116.23638985060001</v>
      </c>
      <c r="V628" s="6">
        <v>-92.553464122199998</v>
      </c>
      <c r="W628" s="6">
        <v>2874.0475368303</v>
      </c>
      <c r="X628" s="7">
        <v>965.91015418623329</v>
      </c>
      <c r="Y628" s="8">
        <v>1655.7896919788175</v>
      </c>
      <c r="Z628" s="24">
        <v>1</v>
      </c>
    </row>
    <row r="629" spans="1:26" ht="16.5" x14ac:dyDescent="0.45">
      <c r="A629" s="5" t="s">
        <v>2359</v>
      </c>
      <c r="B629" s="5" t="s">
        <v>2360</v>
      </c>
      <c r="C629" s="5" t="s">
        <v>2361</v>
      </c>
      <c r="D629" s="5" t="s">
        <v>259</v>
      </c>
      <c r="E629" s="5" t="s">
        <v>11762</v>
      </c>
      <c r="F629" s="5">
        <v>13</v>
      </c>
      <c r="G629" s="5">
        <v>7</v>
      </c>
      <c r="H629" s="5">
        <v>4</v>
      </c>
      <c r="I629" s="5">
        <v>2</v>
      </c>
      <c r="J629" s="5" t="s">
        <v>2362</v>
      </c>
      <c r="K629" s="17">
        <v>600</v>
      </c>
      <c r="L629" s="6">
        <v>0.21038345505</v>
      </c>
      <c r="M629" s="6">
        <v>7.0316546073000001</v>
      </c>
      <c r="N629" s="6">
        <v>18.673259585499999</v>
      </c>
      <c r="O629" s="6">
        <v>24.7266539556</v>
      </c>
      <c r="P629" s="6">
        <v>16.003969629499998</v>
      </c>
      <c r="Q629" s="6">
        <v>-40.595817131300002</v>
      </c>
      <c r="R629" s="7">
        <v>4.4935484599998667E-2</v>
      </c>
      <c r="S629" s="8">
        <v>35.465115047794285</v>
      </c>
      <c r="T629" s="6">
        <v>118.8142684383</v>
      </c>
      <c r="U629" s="6">
        <v>-46.087735734399999</v>
      </c>
      <c r="V629" s="6">
        <v>286.70903239</v>
      </c>
      <c r="W629" s="6">
        <v>-324.74465900339999</v>
      </c>
      <c r="X629" s="7">
        <v>-28.04112078259999</v>
      </c>
      <c r="Y629" s="8">
        <v>306.12605967651251</v>
      </c>
      <c r="Z629" s="24">
        <v>-1</v>
      </c>
    </row>
    <row r="630" spans="1:26" ht="16.5" x14ac:dyDescent="0.45">
      <c r="A630" s="5" t="s">
        <v>2363</v>
      </c>
      <c r="B630" s="5" t="s">
        <v>2364</v>
      </c>
      <c r="C630" s="5" t="s">
        <v>2365</v>
      </c>
      <c r="D630" s="5" t="s">
        <v>514</v>
      </c>
      <c r="E630" s="5" t="s">
        <v>11758</v>
      </c>
      <c r="F630" s="5">
        <v>8</v>
      </c>
      <c r="G630" s="5">
        <v>2</v>
      </c>
      <c r="H630" s="5">
        <v>3</v>
      </c>
      <c r="I630" s="5">
        <v>2</v>
      </c>
      <c r="J630" s="5" t="s">
        <v>2362</v>
      </c>
      <c r="K630" s="17">
        <v>359</v>
      </c>
      <c r="L630" s="6">
        <v>0.68222507638999996</v>
      </c>
      <c r="M630" s="6">
        <v>9.6308884433999999</v>
      </c>
      <c r="N630" s="6">
        <v>-10.1907881581</v>
      </c>
      <c r="O630" s="6">
        <v>-60.758889538799998</v>
      </c>
      <c r="P630" s="6">
        <v>46.519094967999997</v>
      </c>
      <c r="Q630" s="6">
        <v>48.933843834299999</v>
      </c>
      <c r="R630" s="7">
        <v>11.564683087833332</v>
      </c>
      <c r="S630" s="8">
        <v>62.64568717103959</v>
      </c>
      <c r="T630" s="6">
        <v>128.8483875407</v>
      </c>
      <c r="U630" s="6">
        <v>-274.70838093560002</v>
      </c>
      <c r="V630" s="6">
        <v>6.2377706714999999</v>
      </c>
      <c r="W630" s="6">
        <v>98.919865439600002</v>
      </c>
      <c r="X630" s="7">
        <v>-56.516914941499998</v>
      </c>
      <c r="Y630" s="8">
        <v>194.55880742629373</v>
      </c>
      <c r="Z630" s="24">
        <v>-1</v>
      </c>
    </row>
    <row r="631" spans="1:26" ht="16.5" x14ac:dyDescent="0.45">
      <c r="A631" s="5" t="s">
        <v>2366</v>
      </c>
      <c r="B631" s="5" t="s">
        <v>2367</v>
      </c>
      <c r="C631" s="5" t="s">
        <v>2368</v>
      </c>
      <c r="D631" s="5" t="s">
        <v>120</v>
      </c>
      <c r="E631" s="5" t="s">
        <v>11759</v>
      </c>
      <c r="F631" s="5">
        <v>9</v>
      </c>
      <c r="G631" s="5">
        <v>2</v>
      </c>
      <c r="H631" s="5">
        <v>3</v>
      </c>
      <c r="I631" s="5">
        <v>2</v>
      </c>
      <c r="J631" s="5" t="s">
        <v>2369</v>
      </c>
      <c r="K631" s="17">
        <v>2055</v>
      </c>
      <c r="L631" s="6">
        <v>0.98432153249999998</v>
      </c>
      <c r="M631" s="6">
        <v>2.8468266054</v>
      </c>
      <c r="N631" s="6">
        <v>-8.0968685476999998</v>
      </c>
      <c r="O631" s="6">
        <v>69.732690536299998</v>
      </c>
      <c r="P631" s="6">
        <v>-10.3569381375</v>
      </c>
      <c r="Q631" s="6">
        <v>-3.7025993897</v>
      </c>
      <c r="R631" s="7">
        <v>18.557717669700001</v>
      </c>
      <c r="S631" s="8">
        <v>44.443542185176383</v>
      </c>
      <c r="T631" s="6">
        <v>50.624746191299998</v>
      </c>
      <c r="U631" s="6">
        <v>23.170218762800001</v>
      </c>
      <c r="V631" s="6">
        <v>19.723717606400001</v>
      </c>
      <c r="W631" s="6">
        <v>-12.3876597006</v>
      </c>
      <c r="X631" s="7">
        <v>10.168758889533335</v>
      </c>
      <c r="Y631" s="8">
        <v>19.610293400794674</v>
      </c>
      <c r="Z631" s="24">
        <v>1</v>
      </c>
    </row>
    <row r="632" spans="1:26" ht="16.5" x14ac:dyDescent="0.45">
      <c r="A632" s="5" t="s">
        <v>2370</v>
      </c>
      <c r="B632" s="5" t="s">
        <v>2371</v>
      </c>
      <c r="C632" s="5" t="s">
        <v>2372</v>
      </c>
      <c r="D632" s="5" t="s">
        <v>272</v>
      </c>
      <c r="E632" s="5" t="s">
        <v>11757</v>
      </c>
      <c r="F632" s="5">
        <v>7</v>
      </c>
      <c r="G632" s="5">
        <v>11</v>
      </c>
      <c r="H632" s="5">
        <v>4</v>
      </c>
      <c r="I632" s="5">
        <v>2</v>
      </c>
      <c r="J632" s="5" t="s">
        <v>2369</v>
      </c>
      <c r="K632" s="17">
        <v>8961</v>
      </c>
      <c r="L632" s="6">
        <v>38.244553924009999</v>
      </c>
      <c r="M632" s="6">
        <v>5.8302498458000001</v>
      </c>
      <c r="N632" s="6">
        <v>33.114324724799999</v>
      </c>
      <c r="O632" s="6">
        <v>47.119261879699998</v>
      </c>
      <c r="P632" s="6">
        <v>-10.120629364599999</v>
      </c>
      <c r="Q632" s="6">
        <v>-8.7701960498999991</v>
      </c>
      <c r="R632" s="7">
        <v>9.4094788217333321</v>
      </c>
      <c r="S632" s="8">
        <v>32.664609614130477</v>
      </c>
      <c r="T632" s="6">
        <v>-32.0735257702</v>
      </c>
      <c r="U632" s="6">
        <v>32.995732447800002</v>
      </c>
      <c r="V632" s="6">
        <v>17.737424385699999</v>
      </c>
      <c r="W632" s="6">
        <v>-35.547994016700002</v>
      </c>
      <c r="X632" s="7">
        <v>5.061720938933334</v>
      </c>
      <c r="Y632" s="8">
        <v>35.987021310645154</v>
      </c>
      <c r="Z632" s="24">
        <v>1</v>
      </c>
    </row>
    <row r="633" spans="1:26" ht="16.5" x14ac:dyDescent="0.45">
      <c r="A633" s="5" t="s">
        <v>2373</v>
      </c>
      <c r="B633" s="5" t="s">
        <v>2374</v>
      </c>
      <c r="C633" s="5" t="s">
        <v>2375</v>
      </c>
      <c r="D633" s="5" t="s">
        <v>259</v>
      </c>
      <c r="E633" s="5" t="s">
        <v>11768</v>
      </c>
      <c r="F633" s="5">
        <v>19</v>
      </c>
      <c r="G633" s="5">
        <v>4</v>
      </c>
      <c r="H633" s="5">
        <v>2</v>
      </c>
      <c r="I633" s="5">
        <v>2</v>
      </c>
      <c r="J633" s="5" t="s">
        <v>2376</v>
      </c>
      <c r="K633" s="17">
        <v>8383</v>
      </c>
      <c r="L633" s="6">
        <v>41.258821257210002</v>
      </c>
      <c r="M633" s="6">
        <v>2.6317981440999998</v>
      </c>
      <c r="N633" s="6">
        <v>1.369281862</v>
      </c>
      <c r="O633" s="6">
        <v>12.7742689947</v>
      </c>
      <c r="P633" s="6">
        <v>36.415355722999998</v>
      </c>
      <c r="Q633" s="6">
        <v>16.672626465600001</v>
      </c>
      <c r="R633" s="7">
        <v>21.954083727766669</v>
      </c>
      <c r="S633" s="8">
        <v>12.674604077951322</v>
      </c>
      <c r="T633" s="6">
        <v>16.940020855699998</v>
      </c>
      <c r="U633" s="6">
        <v>-35.365789644400003</v>
      </c>
      <c r="V633" s="6">
        <v>61.627224493100002</v>
      </c>
      <c r="W633" s="6">
        <v>8.2629496140000001</v>
      </c>
      <c r="X633" s="7">
        <v>11.508128154233333</v>
      </c>
      <c r="Y633" s="8">
        <v>48.577871358138083</v>
      </c>
      <c r="Z633" s="24">
        <v>1</v>
      </c>
    </row>
    <row r="634" spans="1:26" ht="16.5" x14ac:dyDescent="0.45">
      <c r="A634" s="5" t="s">
        <v>2377</v>
      </c>
      <c r="B634" s="5" t="s">
        <v>2378</v>
      </c>
      <c r="C634" s="5" t="s">
        <v>2379</v>
      </c>
      <c r="D634" s="5" t="s">
        <v>176</v>
      </c>
      <c r="E634" s="5" t="s">
        <v>11756</v>
      </c>
      <c r="F634" s="5">
        <v>6</v>
      </c>
      <c r="G634" s="5">
        <v>11</v>
      </c>
      <c r="H634" s="5">
        <v>2</v>
      </c>
      <c r="I634" s="5">
        <v>2</v>
      </c>
      <c r="J634" s="5" t="s">
        <v>2376</v>
      </c>
      <c r="K634" s="17">
        <v>5542</v>
      </c>
      <c r="L634" s="6">
        <v>7.2103952207399997</v>
      </c>
      <c r="M634" s="6">
        <v>0.49922013189999997</v>
      </c>
      <c r="N634" s="6">
        <v>9.7224385997000002</v>
      </c>
      <c r="O634" s="6">
        <v>13.1964249838</v>
      </c>
      <c r="P634" s="6">
        <v>11.516409818</v>
      </c>
      <c r="Q634" s="6">
        <v>13.7074808747</v>
      </c>
      <c r="R634" s="7">
        <v>12.806771892166665</v>
      </c>
      <c r="S634" s="8">
        <v>1.1463290290059287</v>
      </c>
      <c r="T634" s="6">
        <v>1455.1321897449</v>
      </c>
      <c r="U634" s="6">
        <v>36.166363246499998</v>
      </c>
      <c r="V634" s="6">
        <v>160.1267648047</v>
      </c>
      <c r="W634" s="6">
        <v>189.68761782870001</v>
      </c>
      <c r="X634" s="7">
        <v>128.66024862663335</v>
      </c>
      <c r="Y634" s="8">
        <v>81.454282468213776</v>
      </c>
      <c r="Z634" s="24">
        <v>1</v>
      </c>
    </row>
    <row r="635" spans="1:26" ht="16.5" x14ac:dyDescent="0.45">
      <c r="A635" s="5" t="s">
        <v>2380</v>
      </c>
      <c r="B635" s="5" t="s">
        <v>2381</v>
      </c>
      <c r="C635" s="5" t="s">
        <v>2382</v>
      </c>
      <c r="D635" s="5" t="s">
        <v>272</v>
      </c>
      <c r="E635" s="5" t="s">
        <v>11759</v>
      </c>
      <c r="F635" s="5">
        <v>9</v>
      </c>
      <c r="G635" s="5">
        <v>2</v>
      </c>
      <c r="H635" s="5">
        <v>3</v>
      </c>
      <c r="I635" s="5">
        <v>2</v>
      </c>
      <c r="J635" s="5" t="s">
        <v>2383</v>
      </c>
      <c r="K635" s="17">
        <v>1132</v>
      </c>
      <c r="L635" s="6">
        <v>0.83953886225999996</v>
      </c>
      <c r="M635" s="6">
        <v>1.6360368909</v>
      </c>
      <c r="N635" s="6">
        <v>6.3842356197000001</v>
      </c>
      <c r="O635" s="6">
        <v>3.8086277000000002</v>
      </c>
      <c r="P635" s="6">
        <v>32.031149237599998</v>
      </c>
      <c r="Q635" s="6">
        <v>-46.119286113900003</v>
      </c>
      <c r="R635" s="7">
        <v>-3.4265030587666678</v>
      </c>
      <c r="S635" s="8">
        <v>39.574397964208927</v>
      </c>
      <c r="T635" s="6">
        <v>363.80734085149999</v>
      </c>
      <c r="U635" s="6">
        <v>45.359039467000002</v>
      </c>
      <c r="V635" s="6">
        <v>-26.142568441200002</v>
      </c>
      <c r="W635" s="6">
        <v>-819.63899428289994</v>
      </c>
      <c r="X635" s="7">
        <v>-266.80750775236663</v>
      </c>
      <c r="Y635" s="8">
        <v>480.0990620257802</v>
      </c>
      <c r="Z635" s="24">
        <v>0</v>
      </c>
    </row>
    <row r="636" spans="1:26" ht="16.5" x14ac:dyDescent="0.45">
      <c r="A636" s="5" t="s">
        <v>2384</v>
      </c>
      <c r="B636" s="5" t="s">
        <v>2385</v>
      </c>
      <c r="C636" s="5" t="s">
        <v>2386</v>
      </c>
      <c r="D636" s="5" t="s">
        <v>259</v>
      </c>
      <c r="E636" s="5" t="s">
        <v>11773</v>
      </c>
      <c r="F636" s="5">
        <v>24</v>
      </c>
      <c r="G636" s="5">
        <v>11</v>
      </c>
      <c r="H636" s="5">
        <v>1</v>
      </c>
      <c r="I636" s="5">
        <v>2</v>
      </c>
      <c r="J636" s="5" t="s">
        <v>2383</v>
      </c>
      <c r="K636" s="17">
        <v>2476</v>
      </c>
      <c r="L636" s="6">
        <v>4.0136291568700004</v>
      </c>
      <c r="M636" s="6">
        <v>8.2306538422000006</v>
      </c>
      <c r="N636" s="6">
        <v>12.443031399400001</v>
      </c>
      <c r="O636" s="6">
        <v>-12.484266462700001</v>
      </c>
      <c r="P636" s="6">
        <v>44.265083829799998</v>
      </c>
      <c r="Q636" s="6">
        <v>8.7712447226000005</v>
      </c>
      <c r="R636" s="7">
        <v>13.5173540299</v>
      </c>
      <c r="S636" s="8">
        <v>28.670827592220757</v>
      </c>
      <c r="T636" s="6">
        <v>-6.8073739174999996</v>
      </c>
      <c r="U636" s="6">
        <v>-22.901688994499999</v>
      </c>
      <c r="V636" s="6">
        <v>127.5349801272</v>
      </c>
      <c r="W636" s="6">
        <v>-42.327971521899997</v>
      </c>
      <c r="X636" s="7">
        <v>20.768439870266672</v>
      </c>
      <c r="Y636" s="8">
        <v>92.9713165553501</v>
      </c>
      <c r="Z636" s="24">
        <v>1</v>
      </c>
    </row>
    <row r="637" spans="1:26" ht="16.5" x14ac:dyDescent="0.45">
      <c r="A637" s="5" t="s">
        <v>2387</v>
      </c>
      <c r="B637" s="5" t="s">
        <v>2388</v>
      </c>
      <c r="C637" s="5" t="s">
        <v>2389</v>
      </c>
      <c r="D637" s="5" t="s">
        <v>272</v>
      </c>
      <c r="E637" s="5" t="s">
        <v>11767</v>
      </c>
      <c r="F637" s="5">
        <v>18</v>
      </c>
      <c r="G637" s="5">
        <v>4</v>
      </c>
      <c r="H637" s="5">
        <v>2</v>
      </c>
      <c r="I637" s="5">
        <v>2</v>
      </c>
      <c r="J637" s="5" t="s">
        <v>2390</v>
      </c>
      <c r="K637" s="17">
        <v>825</v>
      </c>
      <c r="L637" s="6">
        <v>0.30207609784</v>
      </c>
      <c r="M637" s="6">
        <v>17.1768101485</v>
      </c>
      <c r="N637" s="6">
        <v>15.999613663</v>
      </c>
      <c r="O637" s="6">
        <v>-35.273010804899997</v>
      </c>
      <c r="P637" s="6">
        <v>-1.8360977867999999</v>
      </c>
      <c r="Q637" s="6">
        <v>2.4930649270999998</v>
      </c>
      <c r="R637" s="7">
        <v>-11.538681221533331</v>
      </c>
      <c r="S637" s="8">
        <v>20.668193269605379</v>
      </c>
      <c r="T637" s="6">
        <v>115.2560140722</v>
      </c>
      <c r="U637" s="6">
        <v>-115.99510996790001</v>
      </c>
      <c r="V637" s="6">
        <v>194.67474204690001</v>
      </c>
      <c r="W637" s="6">
        <v>-224.99066341700001</v>
      </c>
      <c r="X637" s="7">
        <v>-48.770343779333338</v>
      </c>
      <c r="Y637" s="8">
        <v>217.75936266352704</v>
      </c>
      <c r="Z637" s="24">
        <v>0</v>
      </c>
    </row>
    <row r="638" spans="1:26" ht="16.5" x14ac:dyDescent="0.45">
      <c r="A638" s="5" t="s">
        <v>2391</v>
      </c>
      <c r="B638" s="5" t="s">
        <v>2392</v>
      </c>
      <c r="C638" s="5" t="s">
        <v>2393</v>
      </c>
      <c r="D638" s="5" t="s">
        <v>249</v>
      </c>
      <c r="E638" s="5" t="s">
        <v>11752</v>
      </c>
      <c r="F638" s="5">
        <v>2</v>
      </c>
      <c r="G638" s="5">
        <v>2</v>
      </c>
      <c r="H638" s="5">
        <v>0</v>
      </c>
      <c r="I638" s="5">
        <v>3</v>
      </c>
      <c r="J638" s="5" t="s">
        <v>2390</v>
      </c>
      <c r="K638" s="17">
        <v>229</v>
      </c>
      <c r="L638" s="6">
        <v>3.4956506028900001</v>
      </c>
      <c r="M638" s="6">
        <v>20.889527964999999</v>
      </c>
      <c r="N638" s="6">
        <v>77.311962133099996</v>
      </c>
      <c r="O638" s="6">
        <v>53.312868700899998</v>
      </c>
      <c r="P638" s="6">
        <v>41.013206210299998</v>
      </c>
      <c r="Q638" s="6">
        <v>-46.728499373200002</v>
      </c>
      <c r="R638" s="7">
        <v>15.865858512666664</v>
      </c>
      <c r="S638" s="8">
        <v>54.556032239374204</v>
      </c>
      <c r="T638" s="6">
        <v>148.2519338482</v>
      </c>
      <c r="U638" s="6">
        <v>23.991816572099999</v>
      </c>
      <c r="V638" s="6">
        <v>1.18748421E-2</v>
      </c>
      <c r="W638" s="6">
        <v>-55.195819003799997</v>
      </c>
      <c r="X638" s="7">
        <v>-10.397375863199999</v>
      </c>
      <c r="Y638" s="8">
        <v>40.607077981673676</v>
      </c>
      <c r="Z638" s="24">
        <v>-1</v>
      </c>
    </row>
    <row r="639" spans="1:26" ht="16.5" x14ac:dyDescent="0.45">
      <c r="A639" s="5" t="s">
        <v>2394</v>
      </c>
      <c r="B639" s="5" t="s">
        <v>2395</v>
      </c>
      <c r="C639" s="5" t="s">
        <v>2396</v>
      </c>
      <c r="D639" s="5" t="s">
        <v>240</v>
      </c>
      <c r="E639" s="5" t="s">
        <v>11756</v>
      </c>
      <c r="F639" s="5">
        <v>6</v>
      </c>
      <c r="G639" s="5">
        <v>11</v>
      </c>
      <c r="H639" s="5">
        <v>2</v>
      </c>
      <c r="I639" s="5">
        <v>2</v>
      </c>
      <c r="J639" s="5" t="s">
        <v>2397</v>
      </c>
      <c r="K639" s="17">
        <v>1305</v>
      </c>
      <c r="L639" s="6">
        <v>0.71214140955000005</v>
      </c>
      <c r="M639" s="6">
        <v>-5.1579657421</v>
      </c>
      <c r="N639" s="6">
        <v>-27.7387644706</v>
      </c>
      <c r="O639" s="6">
        <v>30.537276099100001</v>
      </c>
      <c r="P639" s="6">
        <v>14.3297596107</v>
      </c>
      <c r="Q639" s="6">
        <v>8.0220978617000007</v>
      </c>
      <c r="R639" s="7">
        <v>17.6297111905</v>
      </c>
      <c r="S639" s="8">
        <v>11.614670597448775</v>
      </c>
      <c r="T639" s="6">
        <v>-455.03651035600001</v>
      </c>
      <c r="U639" s="6">
        <v>146.32726670220001</v>
      </c>
      <c r="V639" s="6">
        <v>-398.90487495690002</v>
      </c>
      <c r="W639" s="6">
        <v>146.3932001595</v>
      </c>
      <c r="X639" s="7">
        <v>-35.394802698400007</v>
      </c>
      <c r="Y639" s="8">
        <v>314.80895883351241</v>
      </c>
      <c r="Z639" s="24">
        <v>-1</v>
      </c>
    </row>
    <row r="640" spans="1:26" ht="16.5" x14ac:dyDescent="0.45">
      <c r="A640" s="5" t="s">
        <v>2398</v>
      </c>
      <c r="B640" s="5" t="s">
        <v>2399</v>
      </c>
      <c r="C640" s="5" t="s">
        <v>2400</v>
      </c>
      <c r="D640" s="5" t="s">
        <v>7</v>
      </c>
      <c r="E640" s="5" t="s">
        <v>11754</v>
      </c>
      <c r="F640" s="5">
        <v>4</v>
      </c>
      <c r="G640" s="5">
        <v>8</v>
      </c>
      <c r="H640" s="5">
        <v>2</v>
      </c>
      <c r="I640" s="5">
        <v>3</v>
      </c>
      <c r="J640" s="5" t="s">
        <v>2397</v>
      </c>
      <c r="K640" s="17">
        <v>307</v>
      </c>
      <c r="L640" s="6">
        <v>0.31353627880000001</v>
      </c>
      <c r="M640" s="6">
        <v>-3931.2097043935</v>
      </c>
      <c r="N640" s="6">
        <v>-99.236185281199994</v>
      </c>
      <c r="O640" s="6">
        <v>-21.5172871089</v>
      </c>
      <c r="P640" s="6">
        <v>7.9879764229000001</v>
      </c>
      <c r="Q640" s="6">
        <v>33.203153797399999</v>
      </c>
      <c r="R640" s="7">
        <v>6.5579477038</v>
      </c>
      <c r="S640" s="8">
        <v>27.388234697549525</v>
      </c>
      <c r="T640" s="6">
        <v>-407.17907112440002</v>
      </c>
      <c r="U640" s="6">
        <v>167.18721347530001</v>
      </c>
      <c r="V640" s="6">
        <v>-99.940646077300002</v>
      </c>
      <c r="W640" s="6">
        <v>1697.483582092</v>
      </c>
      <c r="X640" s="7">
        <v>588.24338316333331</v>
      </c>
      <c r="Y640" s="8">
        <v>969.87096436936872</v>
      </c>
      <c r="Z640" s="24">
        <v>1</v>
      </c>
    </row>
    <row r="641" spans="1:26" ht="16.5" x14ac:dyDescent="0.45">
      <c r="A641" s="5" t="s">
        <v>2401</v>
      </c>
      <c r="B641" s="5" t="s">
        <v>2402</v>
      </c>
      <c r="C641" s="5" t="s">
        <v>2403</v>
      </c>
      <c r="D641" s="5" t="s">
        <v>1297</v>
      </c>
      <c r="E641" s="5" t="s">
        <v>11773</v>
      </c>
      <c r="F641" s="5">
        <v>24</v>
      </c>
      <c r="G641" s="5">
        <v>11</v>
      </c>
      <c r="H641" s="5">
        <v>1</v>
      </c>
      <c r="I641" s="5">
        <v>2</v>
      </c>
      <c r="J641" s="5" t="s">
        <v>2404</v>
      </c>
      <c r="K641" s="17">
        <v>408</v>
      </c>
      <c r="L641" s="6">
        <v>1.1046588642299999</v>
      </c>
      <c r="M641" s="6">
        <v>-7.9659822076999998</v>
      </c>
      <c r="N641" s="6">
        <v>2.2711688967999999</v>
      </c>
      <c r="O641" s="6">
        <v>-16.617830560600002</v>
      </c>
      <c r="P641" s="6">
        <v>-38.579958991799998</v>
      </c>
      <c r="Q641" s="6">
        <v>-34.1603222293</v>
      </c>
      <c r="R641" s="7">
        <v>-29.786037260566662</v>
      </c>
      <c r="S641" s="8">
        <v>11.616133093585661</v>
      </c>
      <c r="T641" s="6">
        <v>-790.71667015150001</v>
      </c>
      <c r="U641" s="6">
        <v>159.88366275999999</v>
      </c>
      <c r="V641" s="6">
        <v>-1522.9442272327999</v>
      </c>
      <c r="W641" s="6">
        <v>111.7191571605</v>
      </c>
      <c r="X641" s="7">
        <v>-417.11380243743332</v>
      </c>
      <c r="Y641" s="8">
        <v>957.97998476076566</v>
      </c>
      <c r="Z641" s="24">
        <v>0</v>
      </c>
    </row>
    <row r="642" spans="1:26" ht="16.5" x14ac:dyDescent="0.45">
      <c r="A642" s="5" t="s">
        <v>2405</v>
      </c>
      <c r="B642" s="5" t="s">
        <v>2406</v>
      </c>
      <c r="C642" s="5" t="s">
        <v>2407</v>
      </c>
      <c r="D642" s="5" t="s">
        <v>240</v>
      </c>
      <c r="E642" s="5" t="s">
        <v>11753</v>
      </c>
      <c r="F642" s="5">
        <v>3</v>
      </c>
      <c r="G642" s="5">
        <v>7</v>
      </c>
      <c r="H642" s="5">
        <v>4</v>
      </c>
      <c r="I642" s="5">
        <v>3</v>
      </c>
      <c r="J642" s="5" t="s">
        <v>2404</v>
      </c>
      <c r="K642" s="17">
        <v>5281</v>
      </c>
      <c r="L642" s="6">
        <v>7.0910682313300004</v>
      </c>
      <c r="M642" s="6">
        <v>5.6875938750000001</v>
      </c>
      <c r="N642" s="6">
        <v>12.5506103106</v>
      </c>
      <c r="O642" s="6">
        <v>-19.558391562800001</v>
      </c>
      <c r="P642" s="6">
        <v>-41.243568346799997</v>
      </c>
      <c r="Q642" s="6">
        <v>5.7118838894000001</v>
      </c>
      <c r="R642" s="7">
        <v>-18.3633586734</v>
      </c>
      <c r="S642" s="8">
        <v>23.500525555433342</v>
      </c>
      <c r="T642" s="6">
        <v>-17.184951651999999</v>
      </c>
      <c r="U642" s="6">
        <v>-1.6609348847000001</v>
      </c>
      <c r="V642" s="6">
        <v>-42.998917479100001</v>
      </c>
      <c r="W642" s="6">
        <v>-9.2311133073999994</v>
      </c>
      <c r="X642" s="7">
        <v>-17.963655223733333</v>
      </c>
      <c r="Y642" s="8">
        <v>22.009092836464621</v>
      </c>
      <c r="Z642" s="24">
        <v>0</v>
      </c>
    </row>
    <row r="643" spans="1:26" ht="16.5" x14ac:dyDescent="0.45">
      <c r="A643" s="5" t="s">
        <v>2408</v>
      </c>
      <c r="B643" s="5" t="s">
        <v>2409</v>
      </c>
      <c r="C643" s="5" t="s">
        <v>2410</v>
      </c>
      <c r="D643" s="5" t="s">
        <v>7</v>
      </c>
      <c r="E643" s="5" t="s">
        <v>11762</v>
      </c>
      <c r="F643" s="5">
        <v>13</v>
      </c>
      <c r="G643" s="5">
        <v>7</v>
      </c>
      <c r="H643" s="5">
        <v>4</v>
      </c>
      <c r="I643" s="5">
        <v>2</v>
      </c>
      <c r="J643" s="5" t="s">
        <v>2404</v>
      </c>
      <c r="K643" s="17">
        <v>189</v>
      </c>
      <c r="L643" s="6">
        <v>0.18806752089000001</v>
      </c>
      <c r="M643" s="6">
        <v>1.2550783297999999</v>
      </c>
      <c r="N643" s="6">
        <v>51.6952200355</v>
      </c>
      <c r="O643" s="6">
        <v>106.1208994756</v>
      </c>
      <c r="P643" s="6">
        <v>121.177657035</v>
      </c>
      <c r="Q643" s="6">
        <v>-2.2761328291999998</v>
      </c>
      <c r="R643" s="7">
        <v>75.007474560466662</v>
      </c>
      <c r="S643" s="8">
        <v>67.351640406308903</v>
      </c>
      <c r="T643" s="6">
        <v>92.761057971499994</v>
      </c>
      <c r="U643" s="6">
        <v>480.6521400849</v>
      </c>
      <c r="V643" s="6">
        <v>35.204659427400003</v>
      </c>
      <c r="W643" s="6">
        <v>24.151900827799999</v>
      </c>
      <c r="X643" s="7">
        <v>180.00290011336665</v>
      </c>
      <c r="Y643" s="8">
        <v>260.42852184382713</v>
      </c>
      <c r="Z643" s="24">
        <v>1</v>
      </c>
    </row>
    <row r="644" spans="1:26" ht="16.5" x14ac:dyDescent="0.45">
      <c r="A644" s="5" t="s">
        <v>2411</v>
      </c>
      <c r="B644" s="5" t="s">
        <v>2412</v>
      </c>
      <c r="C644" s="5" t="s">
        <v>2413</v>
      </c>
      <c r="D644" s="5" t="s">
        <v>259</v>
      </c>
      <c r="E644" s="5" t="s">
        <v>11776</v>
      </c>
      <c r="F644" s="5">
        <v>27</v>
      </c>
      <c r="G644" s="5">
        <v>10</v>
      </c>
      <c r="H644" s="5">
        <v>2</v>
      </c>
      <c r="I644" s="5">
        <v>3</v>
      </c>
      <c r="J644" s="5" t="s">
        <v>2414</v>
      </c>
      <c r="K644" s="17">
        <v>605</v>
      </c>
      <c r="L644" s="6">
        <v>0.53045078723000005</v>
      </c>
      <c r="M644" s="6">
        <v>25.735633652800001</v>
      </c>
      <c r="N644" s="6">
        <v>25.2471769657</v>
      </c>
      <c r="O644" s="6">
        <v>105.52099785599999</v>
      </c>
      <c r="P644" s="6">
        <v>-26.120061184499999</v>
      </c>
      <c r="Q644" s="6">
        <v>-50.239825735399997</v>
      </c>
      <c r="R644" s="7">
        <v>9.7203703120333316</v>
      </c>
      <c r="S644" s="8">
        <v>83.837705949418009</v>
      </c>
      <c r="T644" s="6">
        <v>145.2099727989</v>
      </c>
      <c r="U644" s="6">
        <v>190.42515221630001</v>
      </c>
      <c r="V644" s="6">
        <v>-57.860988012500002</v>
      </c>
      <c r="W644" s="6">
        <v>-195.37585798160001</v>
      </c>
      <c r="X644" s="7">
        <v>-20.937231259266667</v>
      </c>
      <c r="Y644" s="8">
        <v>195.53293258939527</v>
      </c>
      <c r="Z644" s="24">
        <v>-1</v>
      </c>
    </row>
    <row r="645" spans="1:26" ht="16.5" x14ac:dyDescent="0.45">
      <c r="A645" s="5" t="s">
        <v>2415</v>
      </c>
      <c r="B645" s="5" t="s">
        <v>2416</v>
      </c>
      <c r="C645" s="5" t="s">
        <v>2417</v>
      </c>
      <c r="D645" s="5" t="s">
        <v>7</v>
      </c>
      <c r="E645" s="5" t="s">
        <v>11773</v>
      </c>
      <c r="F645" s="5">
        <v>24</v>
      </c>
      <c r="G645" s="5">
        <v>11</v>
      </c>
      <c r="H645" s="5">
        <v>1</v>
      </c>
      <c r="I645" s="5">
        <v>2</v>
      </c>
      <c r="J645" s="5" t="s">
        <v>2414</v>
      </c>
      <c r="K645" s="17">
        <v>3138</v>
      </c>
      <c r="L645" s="6">
        <v>4.0583945341199996</v>
      </c>
      <c r="M645" s="6">
        <v>6.1844057369999996</v>
      </c>
      <c r="N645" s="6">
        <v>1.3219589164000001</v>
      </c>
      <c r="O645" s="6">
        <v>1.7994861521000001</v>
      </c>
      <c r="P645" s="6">
        <v>8.9351135997999993</v>
      </c>
      <c r="Q645" s="6">
        <v>-5.2305251669999997</v>
      </c>
      <c r="R645" s="7">
        <v>1.8346915282999998</v>
      </c>
      <c r="S645" s="8">
        <v>7.0828850041315636</v>
      </c>
      <c r="T645" s="6">
        <v>-26.744200552500001</v>
      </c>
      <c r="U645" s="6">
        <v>-30.402974937</v>
      </c>
      <c r="V645" s="6">
        <v>70.176792407199997</v>
      </c>
      <c r="W645" s="6">
        <v>10.0626763512</v>
      </c>
      <c r="X645" s="7">
        <v>16.612164607133334</v>
      </c>
      <c r="Y645" s="8">
        <v>50.608736864935743</v>
      </c>
      <c r="Z645" s="24">
        <v>1</v>
      </c>
    </row>
    <row r="646" spans="1:26" ht="16.5" x14ac:dyDescent="0.45">
      <c r="A646" s="5" t="s">
        <v>2418</v>
      </c>
      <c r="B646" s="5" t="s">
        <v>2419</v>
      </c>
      <c r="C646" s="5" t="s">
        <v>2420</v>
      </c>
      <c r="D646" s="5" t="s">
        <v>293</v>
      </c>
      <c r="E646" s="5" t="s">
        <v>11778</v>
      </c>
      <c r="F646" s="5">
        <v>29</v>
      </c>
      <c r="G646" s="5">
        <v>5</v>
      </c>
      <c r="H646" s="5">
        <v>3</v>
      </c>
      <c r="I646" s="5">
        <v>3</v>
      </c>
      <c r="J646" s="5" t="s">
        <v>2421</v>
      </c>
      <c r="K646" s="17">
        <v>6785</v>
      </c>
      <c r="L646" s="6">
        <v>5.9857222540699997</v>
      </c>
      <c r="M646" s="6">
        <v>3.6612242018000001</v>
      </c>
      <c r="N646" s="6">
        <v>8.0588684551000007</v>
      </c>
      <c r="O646" s="6">
        <v>15.7100601912</v>
      </c>
      <c r="P646" s="6">
        <v>0.2506040195</v>
      </c>
      <c r="Q646" s="6">
        <v>7.0693748918999999</v>
      </c>
      <c r="R646" s="7">
        <v>7.676679700866667</v>
      </c>
      <c r="S646" s="8">
        <v>7.7476003142536882</v>
      </c>
      <c r="T646" s="6">
        <v>115.92503146200001</v>
      </c>
      <c r="U646" s="6">
        <v>250.30124107489999</v>
      </c>
      <c r="V646" s="6">
        <v>-16.640276551500001</v>
      </c>
      <c r="W646" s="6">
        <v>25.199296112900001</v>
      </c>
      <c r="X646" s="7">
        <v>86.286753545433328</v>
      </c>
      <c r="Y646" s="8">
        <v>143.57298335637552</v>
      </c>
      <c r="Z646" s="24">
        <v>1</v>
      </c>
    </row>
    <row r="647" spans="1:26" ht="16.5" x14ac:dyDescent="0.45">
      <c r="A647" s="5" t="s">
        <v>2422</v>
      </c>
      <c r="B647" s="5" t="s">
        <v>2423</v>
      </c>
      <c r="C647" s="5" t="s">
        <v>2424</v>
      </c>
      <c r="D647" s="5" t="s">
        <v>474</v>
      </c>
      <c r="E647" s="5" t="s">
        <v>11762</v>
      </c>
      <c r="F647" s="5">
        <v>13</v>
      </c>
      <c r="G647" s="5">
        <v>7</v>
      </c>
      <c r="H647" s="5">
        <v>4</v>
      </c>
      <c r="I647" s="5">
        <v>2</v>
      </c>
      <c r="J647" s="5" t="s">
        <v>2421</v>
      </c>
      <c r="K647" s="17">
        <v>24621</v>
      </c>
      <c r="L647" s="6">
        <v>18.629941857790001</v>
      </c>
      <c r="M647" s="6">
        <v>5.4492337674</v>
      </c>
      <c r="N647" s="6">
        <v>10.207953658799999</v>
      </c>
      <c r="O647" s="6">
        <v>-7.9283860046000001</v>
      </c>
      <c r="P647" s="6">
        <v>-5.3652246417000002</v>
      </c>
      <c r="Q647" s="6">
        <v>-26.6398410973</v>
      </c>
      <c r="R647" s="7">
        <v>-13.311150581200001</v>
      </c>
      <c r="S647" s="8">
        <v>11.613911580451537</v>
      </c>
      <c r="T647" s="6">
        <v>-19.4993557542</v>
      </c>
      <c r="U647" s="6">
        <v>-403.58495129480002</v>
      </c>
      <c r="V647" s="6">
        <v>103.5793096</v>
      </c>
      <c r="W647" s="6">
        <v>-3175.8231074525002</v>
      </c>
      <c r="X647" s="7">
        <v>-1158.6095830491001</v>
      </c>
      <c r="Y647" s="8">
        <v>1765.2667501426611</v>
      </c>
      <c r="Z647" s="24">
        <v>0</v>
      </c>
    </row>
    <row r="648" spans="1:26" ht="16.5" x14ac:dyDescent="0.45">
      <c r="A648" s="5" t="s">
        <v>2425</v>
      </c>
      <c r="B648" s="5" t="s">
        <v>2426</v>
      </c>
      <c r="C648" s="5" t="s">
        <v>2427</v>
      </c>
      <c r="D648" s="5" t="s">
        <v>7</v>
      </c>
      <c r="E648" s="5" t="s">
        <v>11757</v>
      </c>
      <c r="F648" s="5">
        <v>7</v>
      </c>
      <c r="G648" s="5">
        <v>11</v>
      </c>
      <c r="H648" s="5">
        <v>4</v>
      </c>
      <c r="I648" s="5">
        <v>2</v>
      </c>
      <c r="J648" s="5" t="s">
        <v>2428</v>
      </c>
      <c r="K648" s="17">
        <v>1011</v>
      </c>
      <c r="L648" s="6">
        <v>1.05389190766</v>
      </c>
      <c r="M648" s="6">
        <v>6.5358958048</v>
      </c>
      <c r="N648" s="6">
        <v>-5.9650285439999999</v>
      </c>
      <c r="O648" s="6">
        <v>29.096114778099999</v>
      </c>
      <c r="P648" s="6">
        <v>4.6395064434000002</v>
      </c>
      <c r="Q648" s="6">
        <v>-7.0787305517999997</v>
      </c>
      <c r="R648" s="7">
        <v>8.8856302232333331</v>
      </c>
      <c r="S648" s="8">
        <v>18.457438447027165</v>
      </c>
      <c r="T648" s="6">
        <v>-12.792365822100001</v>
      </c>
      <c r="U648" s="6">
        <v>134.32821832970001</v>
      </c>
      <c r="V648" s="6">
        <v>21.087453609200001</v>
      </c>
      <c r="W648" s="6">
        <v>-50.758729629000001</v>
      </c>
      <c r="X648" s="7">
        <v>34.885647436633334</v>
      </c>
      <c r="Y648" s="8">
        <v>93.311774127605119</v>
      </c>
      <c r="Z648" s="24">
        <v>1</v>
      </c>
    </row>
    <row r="649" spans="1:26" ht="16.5" x14ac:dyDescent="0.45">
      <c r="A649" s="5" t="s">
        <v>2429</v>
      </c>
      <c r="B649" s="5" t="s">
        <v>2430</v>
      </c>
      <c r="C649" s="5" t="s">
        <v>2431</v>
      </c>
      <c r="D649" s="5" t="s">
        <v>553</v>
      </c>
      <c r="E649" s="5" t="s">
        <v>11765</v>
      </c>
      <c r="F649" s="5">
        <v>16</v>
      </c>
      <c r="G649" s="5">
        <v>9</v>
      </c>
      <c r="H649" s="5">
        <v>1</v>
      </c>
      <c r="I649" s="5">
        <v>3</v>
      </c>
      <c r="J649" s="5" t="s">
        <v>2432</v>
      </c>
      <c r="K649" s="17">
        <v>7818</v>
      </c>
      <c r="L649" s="6">
        <v>3.6844677215799999</v>
      </c>
      <c r="M649" s="6">
        <v>-67.784832224300004</v>
      </c>
      <c r="N649" s="6">
        <v>-4.0101289285000004</v>
      </c>
      <c r="O649" s="6">
        <v>-23.8452957977</v>
      </c>
      <c r="P649" s="6">
        <v>7.4904870401999997</v>
      </c>
      <c r="Q649" s="6">
        <v>4.5311983543999999</v>
      </c>
      <c r="R649" s="7">
        <v>-3.9412034677000007</v>
      </c>
      <c r="S649" s="8">
        <v>17.300838592170891</v>
      </c>
      <c r="T649" s="6">
        <v>-79.977137462100004</v>
      </c>
      <c r="U649" s="6">
        <v>98.297782928000004</v>
      </c>
      <c r="V649" s="6">
        <v>-763.97774228840001</v>
      </c>
      <c r="W649" s="6">
        <v>144.73148193770001</v>
      </c>
      <c r="X649" s="7">
        <v>-173.64949247423337</v>
      </c>
      <c r="Y649" s="8">
        <v>511.76616144233662</v>
      </c>
      <c r="Z649" s="24">
        <v>0</v>
      </c>
    </row>
    <row r="650" spans="1:26" ht="16.5" x14ac:dyDescent="0.45">
      <c r="A650" s="5" t="s">
        <v>2433</v>
      </c>
      <c r="B650" s="5" t="s">
        <v>2434</v>
      </c>
      <c r="C650" s="5" t="s">
        <v>2435</v>
      </c>
      <c r="D650" s="5" t="s">
        <v>120</v>
      </c>
      <c r="E650" s="5" t="s">
        <v>11767</v>
      </c>
      <c r="F650" s="5">
        <v>18</v>
      </c>
      <c r="G650" s="5">
        <v>4</v>
      </c>
      <c r="H650" s="5">
        <v>2</v>
      </c>
      <c r="I650" s="5">
        <v>2</v>
      </c>
      <c r="J650" s="5" t="s">
        <v>2432</v>
      </c>
      <c r="K650" s="17">
        <v>1804</v>
      </c>
      <c r="L650" s="6">
        <v>46.187623600179997</v>
      </c>
      <c r="M650" s="6">
        <v>2.3966146592999999</v>
      </c>
      <c r="N650" s="6">
        <v>-5.6295044636</v>
      </c>
      <c r="O650" s="6">
        <v>-37.035623079200001</v>
      </c>
      <c r="P650" s="6">
        <v>-9.3346394663000005</v>
      </c>
      <c r="Q650" s="6">
        <v>1.804482806</v>
      </c>
      <c r="R650" s="7">
        <v>-14.855259913166664</v>
      </c>
      <c r="S650" s="8">
        <v>19.99990984685078</v>
      </c>
      <c r="T650" s="6">
        <v>2.5004117480999999</v>
      </c>
      <c r="U650" s="6">
        <v>9.5337129725</v>
      </c>
      <c r="V650" s="6">
        <v>-0.36314881510000002</v>
      </c>
      <c r="W650" s="6">
        <v>-96.481380202699995</v>
      </c>
      <c r="X650" s="7">
        <v>-29.103605348433334</v>
      </c>
      <c r="Y650" s="8">
        <v>58.560314006542875</v>
      </c>
      <c r="Z650" s="24">
        <v>0</v>
      </c>
    </row>
    <row r="651" spans="1:26" ht="16.5" x14ac:dyDescent="0.45">
      <c r="A651" s="5" t="s">
        <v>2436</v>
      </c>
      <c r="B651" s="5" t="s">
        <v>2437</v>
      </c>
      <c r="C651" s="5" t="s">
        <v>2438</v>
      </c>
      <c r="D651" s="5" t="s">
        <v>474</v>
      </c>
      <c r="E651" s="5" t="s">
        <v>11762</v>
      </c>
      <c r="F651" s="5">
        <v>13</v>
      </c>
      <c r="G651" s="5">
        <v>7</v>
      </c>
      <c r="H651" s="5">
        <v>4</v>
      </c>
      <c r="I651" s="5">
        <v>2</v>
      </c>
      <c r="J651" s="5" t="s">
        <v>2439</v>
      </c>
      <c r="K651" s="17">
        <v>1259</v>
      </c>
      <c r="L651" s="6">
        <v>0.50114570757999999</v>
      </c>
      <c r="M651" s="6">
        <v>27.338025675499999</v>
      </c>
      <c r="N651" s="6">
        <v>1.9997050006999999</v>
      </c>
      <c r="O651" s="6">
        <v>9.0412996588999999</v>
      </c>
      <c r="P651" s="6">
        <v>26.030401817000001</v>
      </c>
      <c r="Q651" s="6">
        <v>11.568907875700001</v>
      </c>
      <c r="R651" s="7">
        <v>15.546869783866667</v>
      </c>
      <c r="S651" s="8">
        <v>9.1665442638820185</v>
      </c>
      <c r="T651" s="6">
        <v>-10.706985056400001</v>
      </c>
      <c r="U651" s="6">
        <v>8.6282638579000004</v>
      </c>
      <c r="V651" s="6">
        <v>32.5349553259</v>
      </c>
      <c r="W651" s="6">
        <v>20.8783612123</v>
      </c>
      <c r="X651" s="7">
        <v>20.680526798700001</v>
      </c>
      <c r="Y651" s="8">
        <v>11.954573521374122</v>
      </c>
      <c r="Z651" s="24">
        <v>1</v>
      </c>
    </row>
    <row r="652" spans="1:26" ht="16.5" x14ac:dyDescent="0.45">
      <c r="A652" s="5" t="s">
        <v>2440</v>
      </c>
      <c r="B652" s="5" t="s">
        <v>2441</v>
      </c>
      <c r="C652" s="5" t="s">
        <v>2442</v>
      </c>
      <c r="D652" s="5" t="s">
        <v>120</v>
      </c>
      <c r="E652" s="5" t="s">
        <v>11765</v>
      </c>
      <c r="F652" s="5">
        <v>16</v>
      </c>
      <c r="G652" s="5">
        <v>9</v>
      </c>
      <c r="H652" s="5">
        <v>1</v>
      </c>
      <c r="I652" s="5">
        <v>3</v>
      </c>
      <c r="J652" s="5" t="s">
        <v>2443</v>
      </c>
      <c r="K652" s="17">
        <v>5005</v>
      </c>
      <c r="L652" s="6">
        <v>4.6359346876399998</v>
      </c>
      <c r="M652" s="6">
        <v>16.427644413599999</v>
      </c>
      <c r="N652" s="6">
        <v>10.817611769499999</v>
      </c>
      <c r="O652" s="6">
        <v>45.077265812500002</v>
      </c>
      <c r="P652" s="6">
        <v>2.5071166013999999</v>
      </c>
      <c r="Q652" s="6">
        <v>3.0078587159999999</v>
      </c>
      <c r="R652" s="7">
        <v>16.864080376633336</v>
      </c>
      <c r="S652" s="8">
        <v>24.43461806526312</v>
      </c>
      <c r="T652" s="6">
        <v>1.4236353691999999</v>
      </c>
      <c r="U652" s="6">
        <v>130.65490399239999</v>
      </c>
      <c r="V652" s="6">
        <v>-15.5177204016</v>
      </c>
      <c r="W652" s="6">
        <v>5.9746950401000003</v>
      </c>
      <c r="X652" s="7">
        <v>40.370626210299996</v>
      </c>
      <c r="Y652" s="8">
        <v>78.923501514797252</v>
      </c>
      <c r="Z652" s="24">
        <v>1</v>
      </c>
    </row>
    <row r="653" spans="1:26" ht="16.5" x14ac:dyDescent="0.45">
      <c r="A653" s="5" t="s">
        <v>2444</v>
      </c>
      <c r="B653" s="5" t="s">
        <v>2445</v>
      </c>
      <c r="C653" s="5" t="s">
        <v>2446</v>
      </c>
      <c r="D653" s="5" t="s">
        <v>259</v>
      </c>
      <c r="E653" s="5" t="s">
        <v>11773</v>
      </c>
      <c r="F653" s="5">
        <v>24</v>
      </c>
      <c r="G653" s="5">
        <v>11</v>
      </c>
      <c r="H653" s="5">
        <v>1</v>
      </c>
      <c r="I653" s="5">
        <v>2</v>
      </c>
      <c r="J653" s="5" t="s">
        <v>2447</v>
      </c>
      <c r="K653" s="17">
        <v>1177</v>
      </c>
      <c r="L653" s="6">
        <v>0.94611817494999995</v>
      </c>
      <c r="M653" s="6">
        <v>13.6562569509</v>
      </c>
      <c r="N653" s="6">
        <v>2.9407791109999999</v>
      </c>
      <c r="O653" s="6">
        <v>-4.8270415757</v>
      </c>
      <c r="P653" s="6">
        <v>8.6667880060000009</v>
      </c>
      <c r="Q653" s="6">
        <v>-11.6433262623</v>
      </c>
      <c r="R653" s="7">
        <v>-2.6011932773333331</v>
      </c>
      <c r="S653" s="8">
        <v>10.336391337568308</v>
      </c>
      <c r="T653" s="6">
        <v>62.2448542371</v>
      </c>
      <c r="U653" s="6">
        <v>29.735494134300001</v>
      </c>
      <c r="V653" s="6">
        <v>-33.048029271399997</v>
      </c>
      <c r="W653" s="6">
        <v>-40.076819868199998</v>
      </c>
      <c r="X653" s="7">
        <v>-14.463118335099997</v>
      </c>
      <c r="Y653" s="8">
        <v>38.438118872787818</v>
      </c>
      <c r="Z653" s="24">
        <v>0</v>
      </c>
    </row>
    <row r="654" spans="1:26" ht="16.5" x14ac:dyDescent="0.45">
      <c r="A654" s="5" t="s">
        <v>2448</v>
      </c>
      <c r="B654" s="5" t="s">
        <v>2449</v>
      </c>
      <c r="C654" s="5" t="s">
        <v>2450</v>
      </c>
      <c r="D654" s="5" t="s">
        <v>293</v>
      </c>
      <c r="E654" s="5" t="s">
        <v>11759</v>
      </c>
      <c r="F654" s="5">
        <v>9</v>
      </c>
      <c r="G654" s="5">
        <v>2</v>
      </c>
      <c r="H654" s="5">
        <v>3</v>
      </c>
      <c r="I654" s="5">
        <v>2</v>
      </c>
      <c r="J654" s="5" t="s">
        <v>2447</v>
      </c>
      <c r="K654" s="17">
        <v>4490</v>
      </c>
      <c r="L654" s="6">
        <v>4.1401234418500001</v>
      </c>
      <c r="M654" s="6">
        <v>6.3234605972000004</v>
      </c>
      <c r="N654" s="6">
        <v>6.4829190768</v>
      </c>
      <c r="O654" s="6">
        <v>0.82253324080000001</v>
      </c>
      <c r="P654" s="6">
        <v>4.8794998521000004</v>
      </c>
      <c r="Q654" s="6">
        <v>12.7475387443</v>
      </c>
      <c r="R654" s="7">
        <v>6.1498572790666666</v>
      </c>
      <c r="S654" s="8">
        <v>6.0631505884988002</v>
      </c>
      <c r="T654" s="6">
        <v>13.5858981894</v>
      </c>
      <c r="U654" s="6">
        <v>18.1592584379</v>
      </c>
      <c r="V654" s="6">
        <v>-74.764972993599997</v>
      </c>
      <c r="W654" s="6">
        <v>174.97835291000001</v>
      </c>
      <c r="X654" s="7">
        <v>39.457546118100005</v>
      </c>
      <c r="Y654" s="8">
        <v>126.22656218850832</v>
      </c>
      <c r="Z654" s="24">
        <v>1</v>
      </c>
    </row>
    <row r="655" spans="1:26" ht="16.5" x14ac:dyDescent="0.45">
      <c r="A655" s="5" t="s">
        <v>2451</v>
      </c>
      <c r="B655" s="5" t="s">
        <v>2452</v>
      </c>
      <c r="C655" s="5" t="s">
        <v>2453</v>
      </c>
      <c r="D655" s="5" t="s">
        <v>249</v>
      </c>
      <c r="E655" s="5" t="s">
        <v>11773</v>
      </c>
      <c r="F655" s="5">
        <v>24</v>
      </c>
      <c r="G655" s="5">
        <v>11</v>
      </c>
      <c r="H655" s="5">
        <v>1</v>
      </c>
      <c r="I655" s="5">
        <v>2</v>
      </c>
      <c r="J655" s="5" t="s">
        <v>2454</v>
      </c>
      <c r="K655" s="17">
        <v>4044</v>
      </c>
      <c r="L655" s="6">
        <v>3.6331869542000002</v>
      </c>
      <c r="M655" s="6">
        <v>14.3242748661</v>
      </c>
      <c r="N655" s="6">
        <v>25.922596871</v>
      </c>
      <c r="O655" s="6">
        <v>7.8609126577000001</v>
      </c>
      <c r="P655" s="6">
        <v>65.386518178000003</v>
      </c>
      <c r="Q655" s="6">
        <v>8.6695762621999997</v>
      </c>
      <c r="R655" s="7">
        <v>27.305669032633332</v>
      </c>
      <c r="S655" s="8">
        <v>32.981461276457125</v>
      </c>
      <c r="T655" s="6">
        <v>89.814001339699999</v>
      </c>
      <c r="U655" s="6">
        <v>4.3002685221999997</v>
      </c>
      <c r="V655" s="6">
        <v>121.26597966849999</v>
      </c>
      <c r="W655" s="6">
        <v>-48.335362030600002</v>
      </c>
      <c r="X655" s="7">
        <v>25.743628720033332</v>
      </c>
      <c r="Y655" s="8">
        <v>86.810235853637877</v>
      </c>
      <c r="Z655" s="24">
        <v>1</v>
      </c>
    </row>
    <row r="656" spans="1:26" ht="16.5" x14ac:dyDescent="0.45">
      <c r="A656" s="5" t="s">
        <v>2455</v>
      </c>
      <c r="B656" s="5" t="s">
        <v>2456</v>
      </c>
      <c r="C656" s="5" t="s">
        <v>2457</v>
      </c>
      <c r="D656" s="5" t="s">
        <v>7</v>
      </c>
      <c r="E656" s="5" t="s">
        <v>11757</v>
      </c>
      <c r="F656" s="5">
        <v>7</v>
      </c>
      <c r="G656" s="5">
        <v>11</v>
      </c>
      <c r="H656" s="5">
        <v>4</v>
      </c>
      <c r="I656" s="5">
        <v>2</v>
      </c>
      <c r="J656" s="5" t="s">
        <v>2454</v>
      </c>
      <c r="K656" s="17">
        <v>581</v>
      </c>
      <c r="L656" s="6">
        <v>0.33892553706</v>
      </c>
      <c r="M656" s="6">
        <v>3.5591009945000001</v>
      </c>
      <c r="N656" s="6">
        <v>-3.8882028713999999</v>
      </c>
      <c r="O656" s="6">
        <v>-4.6629303673000004</v>
      </c>
      <c r="P656" s="6">
        <v>-10.8706671846</v>
      </c>
      <c r="Q656" s="6">
        <v>8.3064152903000004</v>
      </c>
      <c r="R656" s="7">
        <v>-2.4090607538666671</v>
      </c>
      <c r="S656" s="8">
        <v>9.785196433288796</v>
      </c>
      <c r="T656" s="6">
        <v>16.183106986399999</v>
      </c>
      <c r="U656" s="6">
        <v>-50.956905745199997</v>
      </c>
      <c r="V656" s="6">
        <v>-673.83882448129998</v>
      </c>
      <c r="W656" s="6">
        <v>-19.6926316371</v>
      </c>
      <c r="X656" s="7">
        <v>-248.16278728786665</v>
      </c>
      <c r="Y656" s="8">
        <v>368.97754699900855</v>
      </c>
      <c r="Z656" s="24">
        <v>0</v>
      </c>
    </row>
    <row r="657" spans="1:26" ht="16.5" x14ac:dyDescent="0.45">
      <c r="A657" s="5" t="s">
        <v>2458</v>
      </c>
      <c r="B657" s="5" t="s">
        <v>2459</v>
      </c>
      <c r="C657" s="5" t="s">
        <v>2460</v>
      </c>
      <c r="D657" s="5" t="s">
        <v>474</v>
      </c>
      <c r="E657" s="5" t="s">
        <v>11775</v>
      </c>
      <c r="F657" s="5">
        <v>26</v>
      </c>
      <c r="G657" s="5">
        <v>3</v>
      </c>
      <c r="H657" s="5">
        <v>3</v>
      </c>
      <c r="I657" s="5">
        <v>2</v>
      </c>
      <c r="J657" s="5" t="s">
        <v>2461</v>
      </c>
      <c r="K657" s="17">
        <v>8554</v>
      </c>
      <c r="L657" s="6">
        <v>11.096782559299999</v>
      </c>
      <c r="M657" s="6">
        <v>2.6166802500999999</v>
      </c>
      <c r="N657" s="6">
        <v>-8.7895268799000004</v>
      </c>
      <c r="O657" s="6">
        <v>8.1986241724000006</v>
      </c>
      <c r="P657" s="6">
        <v>46.159889501800002</v>
      </c>
      <c r="Q657" s="6">
        <v>-12.385552670999999</v>
      </c>
      <c r="R657" s="7">
        <v>13.990987001066669</v>
      </c>
      <c r="S657" s="8">
        <v>29.699424239475697</v>
      </c>
      <c r="T657" s="6">
        <v>1.7510571014</v>
      </c>
      <c r="U657" s="6">
        <v>12.7403190111</v>
      </c>
      <c r="V657" s="6">
        <v>-29.270069416799998</v>
      </c>
      <c r="W657" s="6">
        <v>-52.644873007999998</v>
      </c>
      <c r="X657" s="7">
        <v>-23.058207804566667</v>
      </c>
      <c r="Y657" s="8">
        <v>33.132253958352997</v>
      </c>
      <c r="Z657" s="24">
        <v>-1</v>
      </c>
    </row>
    <row r="658" spans="1:26" ht="16.5" x14ac:dyDescent="0.45">
      <c r="A658" s="5" t="s">
        <v>2462</v>
      </c>
      <c r="B658" s="5" t="s">
        <v>2463</v>
      </c>
      <c r="C658" s="5" t="s">
        <v>2464</v>
      </c>
      <c r="D658" s="5" t="s">
        <v>474</v>
      </c>
      <c r="E658" s="5" t="s">
        <v>11775</v>
      </c>
      <c r="F658" s="5">
        <v>26</v>
      </c>
      <c r="G658" s="5">
        <v>3</v>
      </c>
      <c r="H658" s="5">
        <v>3</v>
      </c>
      <c r="I658" s="5">
        <v>2</v>
      </c>
      <c r="J658" s="5" t="s">
        <v>2461</v>
      </c>
      <c r="K658" s="17">
        <v>1202</v>
      </c>
      <c r="L658" s="6">
        <v>0.62656338707000003</v>
      </c>
      <c r="M658" s="6">
        <v>7.9910840823999996</v>
      </c>
      <c r="N658" s="6">
        <v>-11.206011877</v>
      </c>
      <c r="O658" s="6">
        <v>-24.3780167629</v>
      </c>
      <c r="P658" s="6">
        <v>21.233772648399999</v>
      </c>
      <c r="Q658" s="6">
        <v>-5.0114965413999997</v>
      </c>
      <c r="R658" s="7">
        <v>-2.7185802186333334</v>
      </c>
      <c r="S658" s="8">
        <v>22.892180592346417</v>
      </c>
      <c r="T658" s="6">
        <v>258.05713595259999</v>
      </c>
      <c r="U658" s="6">
        <v>-22.078184761599999</v>
      </c>
      <c r="V658" s="6">
        <v>-46.116651990299999</v>
      </c>
      <c r="W658" s="6">
        <v>-370.25896964539999</v>
      </c>
      <c r="X658" s="7">
        <v>-146.1512687991</v>
      </c>
      <c r="Y658" s="8">
        <v>194.45477150390866</v>
      </c>
      <c r="Z658" s="24">
        <v>0</v>
      </c>
    </row>
    <row r="659" spans="1:26" ht="16.5" x14ac:dyDescent="0.45">
      <c r="A659" s="5" t="s">
        <v>2465</v>
      </c>
      <c r="B659" s="5" t="s">
        <v>2466</v>
      </c>
      <c r="C659" s="5" t="s">
        <v>2467</v>
      </c>
      <c r="D659" s="5" t="s">
        <v>249</v>
      </c>
      <c r="E659" s="5" t="s">
        <v>11753</v>
      </c>
      <c r="F659" s="5">
        <v>3</v>
      </c>
      <c r="G659" s="5">
        <v>7</v>
      </c>
      <c r="H659" s="5">
        <v>4</v>
      </c>
      <c r="I659" s="5">
        <v>3</v>
      </c>
      <c r="J659" s="5" t="s">
        <v>2468</v>
      </c>
      <c r="K659" s="17">
        <v>10447</v>
      </c>
      <c r="L659" s="6">
        <v>10.07868891969</v>
      </c>
      <c r="M659" s="6">
        <v>9.3570748841999993</v>
      </c>
      <c r="N659" s="6">
        <v>27.300826522099999</v>
      </c>
      <c r="O659" s="6">
        <v>29.229684234099999</v>
      </c>
      <c r="P659" s="6">
        <v>40.607191333099998</v>
      </c>
      <c r="Q659" s="6">
        <v>2.7664047042000002</v>
      </c>
      <c r="R659" s="7">
        <v>24.2010934238</v>
      </c>
      <c r="S659" s="8">
        <v>19.415105648091629</v>
      </c>
      <c r="T659" s="6">
        <v>52.6075391563</v>
      </c>
      <c r="U659" s="6">
        <v>52.881894808200002</v>
      </c>
      <c r="V659" s="6">
        <v>11.7170336153</v>
      </c>
      <c r="W659" s="6">
        <v>-69.043123743300001</v>
      </c>
      <c r="X659" s="7">
        <v>-1.481398439933334</v>
      </c>
      <c r="Y659" s="8">
        <v>62.024805471144873</v>
      </c>
      <c r="Z659" s="24">
        <v>-1</v>
      </c>
    </row>
    <row r="660" spans="1:26" ht="16.5" x14ac:dyDescent="0.45">
      <c r="A660" s="5" t="s">
        <v>2469</v>
      </c>
      <c r="B660" s="5" t="s">
        <v>2470</v>
      </c>
      <c r="C660" s="5" t="s">
        <v>2471</v>
      </c>
      <c r="D660" s="5" t="s">
        <v>176</v>
      </c>
      <c r="E660" s="5" t="s">
        <v>11776</v>
      </c>
      <c r="F660" s="5">
        <v>27</v>
      </c>
      <c r="G660" s="5">
        <v>10</v>
      </c>
      <c r="H660" s="5">
        <v>2</v>
      </c>
      <c r="I660" s="5">
        <v>3</v>
      </c>
      <c r="J660" s="5" t="s">
        <v>2468</v>
      </c>
      <c r="K660" s="17">
        <v>94</v>
      </c>
      <c r="L660" s="6">
        <v>0.35881128406000001</v>
      </c>
      <c r="M660" s="6">
        <v>13.359396732900001</v>
      </c>
      <c r="N660" s="6">
        <v>44.957644959299998</v>
      </c>
      <c r="O660" s="6">
        <v>-22.382244767</v>
      </c>
      <c r="P660" s="6">
        <v>101.57640916370001</v>
      </c>
      <c r="Q660" s="6">
        <v>-66.045228603599995</v>
      </c>
      <c r="R660" s="7">
        <v>4.3829785977000029</v>
      </c>
      <c r="S660" s="8">
        <v>86.957094295231002</v>
      </c>
      <c r="T660" s="6">
        <v>136.07898330949999</v>
      </c>
      <c r="U660" s="6">
        <v>-449.2134041736</v>
      </c>
      <c r="V660" s="6">
        <v>113.9366754724</v>
      </c>
      <c r="W660" s="6">
        <v>-327.96159296730002</v>
      </c>
      <c r="X660" s="7">
        <v>-221.07944055616667</v>
      </c>
      <c r="Y660" s="8">
        <v>296.3989691772756</v>
      </c>
      <c r="Z660" s="24">
        <v>-1</v>
      </c>
    </row>
    <row r="661" spans="1:26" ht="16.5" x14ac:dyDescent="0.45">
      <c r="A661" s="5" t="s">
        <v>2472</v>
      </c>
      <c r="B661" s="5" t="s">
        <v>2473</v>
      </c>
      <c r="C661" s="5" t="s">
        <v>2474</v>
      </c>
      <c r="D661" s="5" t="s">
        <v>103</v>
      </c>
      <c r="E661" s="5" t="s">
        <v>11753</v>
      </c>
      <c r="F661" s="5">
        <v>3</v>
      </c>
      <c r="G661" s="5">
        <v>7</v>
      </c>
      <c r="H661" s="5">
        <v>4</v>
      </c>
      <c r="I661" s="5">
        <v>3</v>
      </c>
      <c r="J661" s="5" t="s">
        <v>2475</v>
      </c>
      <c r="K661" s="17">
        <v>1496</v>
      </c>
      <c r="L661" s="6">
        <v>1.52138925661</v>
      </c>
      <c r="M661" s="6">
        <v>6.2257555907000004</v>
      </c>
      <c r="N661" s="6">
        <v>-4.1975669323</v>
      </c>
      <c r="O661" s="6">
        <v>2.0024453530000001</v>
      </c>
      <c r="P661" s="6">
        <v>-32.262171327399997</v>
      </c>
      <c r="Q661" s="6">
        <v>46.607045475699998</v>
      </c>
      <c r="R661" s="7">
        <v>5.4491065004333334</v>
      </c>
      <c r="S661" s="8">
        <v>39.547413879829328</v>
      </c>
      <c r="T661" s="6">
        <v>19.836234336299999</v>
      </c>
      <c r="U661" s="6">
        <v>35.612328646800002</v>
      </c>
      <c r="V661" s="6">
        <v>-68.544215463300006</v>
      </c>
      <c r="W661" s="6">
        <v>81.069433819400004</v>
      </c>
      <c r="X661" s="7">
        <v>16.045849000966665</v>
      </c>
      <c r="Y661" s="8">
        <v>76.701997087558283</v>
      </c>
      <c r="Z661" s="24">
        <v>1</v>
      </c>
    </row>
    <row r="662" spans="1:26" ht="16.5" x14ac:dyDescent="0.45">
      <c r="A662" s="5" t="s">
        <v>2476</v>
      </c>
      <c r="B662" s="5" t="s">
        <v>2477</v>
      </c>
      <c r="C662" s="5" t="s">
        <v>2478</v>
      </c>
      <c r="D662" s="5" t="s">
        <v>240</v>
      </c>
      <c r="E662" s="5" t="s">
        <v>11759</v>
      </c>
      <c r="F662" s="5">
        <v>9</v>
      </c>
      <c r="G662" s="5">
        <v>2</v>
      </c>
      <c r="H662" s="5">
        <v>3</v>
      </c>
      <c r="I662" s="5">
        <v>2</v>
      </c>
      <c r="J662" s="5" t="s">
        <v>2479</v>
      </c>
      <c r="K662" s="17">
        <v>2695</v>
      </c>
      <c r="L662" s="6">
        <v>6.8907023831399998</v>
      </c>
      <c r="M662" s="6">
        <v>25.169952111299999</v>
      </c>
      <c r="N662" s="6">
        <v>3.9267940729999999</v>
      </c>
      <c r="O662" s="6">
        <v>2.2633490650999999</v>
      </c>
      <c r="P662" s="6">
        <v>9.4617648896999995</v>
      </c>
      <c r="Q662" s="6">
        <v>-21.759784245700001</v>
      </c>
      <c r="R662" s="7">
        <v>-3.3448900969666671</v>
      </c>
      <c r="S662" s="8">
        <v>16.348869761477484</v>
      </c>
      <c r="T662" s="6">
        <v>0.60238053479999998</v>
      </c>
      <c r="U662" s="6">
        <v>2.811977862</v>
      </c>
      <c r="V662" s="6">
        <v>3.0466301846000001</v>
      </c>
      <c r="W662" s="6">
        <v>-85.293494453799994</v>
      </c>
      <c r="X662" s="7">
        <v>-26.478295469066666</v>
      </c>
      <c r="Y662" s="8">
        <v>50.935591575424525</v>
      </c>
      <c r="Z662" s="24">
        <v>0</v>
      </c>
    </row>
    <row r="663" spans="1:26" ht="16.5" x14ac:dyDescent="0.45">
      <c r="A663" s="5" t="s">
        <v>2480</v>
      </c>
      <c r="B663" s="5" t="s">
        <v>2481</v>
      </c>
      <c r="C663" s="5" t="s">
        <v>2482</v>
      </c>
      <c r="D663" s="5" t="s">
        <v>288</v>
      </c>
      <c r="E663" s="5" t="s">
        <v>11761</v>
      </c>
      <c r="F663" s="5">
        <v>12</v>
      </c>
      <c r="G663" s="5">
        <v>6</v>
      </c>
      <c r="H663" s="5">
        <v>2</v>
      </c>
      <c r="I663" s="5">
        <v>1</v>
      </c>
      <c r="J663" s="5" t="s">
        <v>2479</v>
      </c>
      <c r="K663" s="17">
        <v>4530</v>
      </c>
      <c r="L663" s="6">
        <v>3.27605200043</v>
      </c>
      <c r="M663" s="6">
        <v>49.127201528800001</v>
      </c>
      <c r="N663" s="6">
        <v>80.229492152199995</v>
      </c>
      <c r="O663" s="6">
        <v>-48.661255036299998</v>
      </c>
      <c r="P663" s="6">
        <v>5.5621076694999996</v>
      </c>
      <c r="Q663" s="6">
        <v>-9.3942525248000006</v>
      </c>
      <c r="R663" s="7">
        <v>-17.497799963866665</v>
      </c>
      <c r="S663" s="8">
        <v>28.005247304819296</v>
      </c>
      <c r="T663" s="6">
        <v>323.04143312330001</v>
      </c>
      <c r="U663" s="6">
        <v>-95.963947217899999</v>
      </c>
      <c r="V663" s="6">
        <v>-34.427837141200001</v>
      </c>
      <c r="W663" s="6">
        <v>-1191.4876569474</v>
      </c>
      <c r="X663" s="7">
        <v>-440.62648043550001</v>
      </c>
      <c r="Y663" s="8">
        <v>650.99236017442547</v>
      </c>
      <c r="Z663" s="24">
        <v>0</v>
      </c>
    </row>
    <row r="664" spans="1:26" ht="16.5" x14ac:dyDescent="0.45">
      <c r="A664" s="5" t="s">
        <v>2483</v>
      </c>
      <c r="B664" s="5" t="s">
        <v>2484</v>
      </c>
      <c r="C664" s="5" t="s">
        <v>2485</v>
      </c>
      <c r="D664" s="5" t="s">
        <v>474</v>
      </c>
      <c r="E664" s="5" t="s">
        <v>11775</v>
      </c>
      <c r="F664" s="5">
        <v>26</v>
      </c>
      <c r="G664" s="5">
        <v>3</v>
      </c>
      <c r="H664" s="5">
        <v>3</v>
      </c>
      <c r="I664" s="5">
        <v>2</v>
      </c>
      <c r="J664" s="5" t="s">
        <v>2479</v>
      </c>
      <c r="K664" s="17">
        <v>460</v>
      </c>
      <c r="L664" s="6">
        <v>0.43275274882999998</v>
      </c>
      <c r="M664" s="6">
        <v>5.5360281419000001</v>
      </c>
      <c r="N664" s="6">
        <v>-39.464344027999999</v>
      </c>
      <c r="O664" s="6">
        <v>-22.641145625299998</v>
      </c>
      <c r="P664" s="6">
        <v>17.6175213808</v>
      </c>
      <c r="Q664" s="6">
        <v>-8.2649221677</v>
      </c>
      <c r="R664" s="7">
        <v>-4.4295154707333326</v>
      </c>
      <c r="S664" s="8">
        <v>20.401539786873041</v>
      </c>
      <c r="T664" s="6">
        <v>-68.306404577600006</v>
      </c>
      <c r="U664" s="6">
        <v>-2702.3232039323002</v>
      </c>
      <c r="V664" s="6">
        <v>103.6175248911</v>
      </c>
      <c r="W664" s="6">
        <v>-716.06683075640001</v>
      </c>
      <c r="X664" s="7">
        <v>-1104.9241699325335</v>
      </c>
      <c r="Y664" s="8">
        <v>1442.8213216094553</v>
      </c>
      <c r="Z664" s="24">
        <v>0</v>
      </c>
    </row>
    <row r="665" spans="1:26" ht="16.5" x14ac:dyDescent="0.45">
      <c r="A665" s="5" t="s">
        <v>2486</v>
      </c>
      <c r="B665" s="5" t="s">
        <v>2487</v>
      </c>
      <c r="C665" s="5" t="s">
        <v>2488</v>
      </c>
      <c r="D665" s="5" t="s">
        <v>259</v>
      </c>
      <c r="E665" s="5" t="s">
        <v>11753</v>
      </c>
      <c r="F665" s="5">
        <v>3</v>
      </c>
      <c r="G665" s="5">
        <v>7</v>
      </c>
      <c r="H665" s="5">
        <v>4</v>
      </c>
      <c r="I665" s="5">
        <v>3</v>
      </c>
      <c r="J665" s="5" t="s">
        <v>2489</v>
      </c>
      <c r="K665" s="17">
        <v>13658</v>
      </c>
      <c r="L665" s="6">
        <v>26.149430652420001</v>
      </c>
      <c r="M665" s="6">
        <v>12.087676120199999</v>
      </c>
      <c r="N665" s="6">
        <v>10.495120763199999</v>
      </c>
      <c r="O665" s="6">
        <v>1.2104949163000001</v>
      </c>
      <c r="P665" s="6">
        <v>24.0667982073</v>
      </c>
      <c r="Q665" s="6">
        <v>-6.9135866753000004</v>
      </c>
      <c r="R665" s="7">
        <v>6.1212354827666671</v>
      </c>
      <c r="S665" s="8">
        <v>16.063392902866557</v>
      </c>
      <c r="T665" s="6">
        <v>21.824843972299998</v>
      </c>
      <c r="U665" s="6">
        <v>24.4991408359</v>
      </c>
      <c r="V665" s="6">
        <v>-13.307825273500001</v>
      </c>
      <c r="W665" s="6">
        <v>-33.7001502046</v>
      </c>
      <c r="X665" s="7">
        <v>-7.5029448807333337</v>
      </c>
      <c r="Y665" s="8">
        <v>29.530693298413279</v>
      </c>
      <c r="Z665" s="24">
        <v>-1</v>
      </c>
    </row>
    <row r="666" spans="1:26" ht="16.5" x14ac:dyDescent="0.45">
      <c r="A666" s="5" t="s">
        <v>2490</v>
      </c>
      <c r="B666" s="5" t="s">
        <v>2491</v>
      </c>
      <c r="C666" s="5" t="s">
        <v>2492</v>
      </c>
      <c r="D666" s="5" t="s">
        <v>288</v>
      </c>
      <c r="E666" s="5" t="s">
        <v>11768</v>
      </c>
      <c r="F666" s="5">
        <v>19</v>
      </c>
      <c r="G666" s="5">
        <v>4</v>
      </c>
      <c r="H666" s="5">
        <v>2</v>
      </c>
      <c r="I666" s="5">
        <v>2</v>
      </c>
      <c r="J666" s="5" t="s">
        <v>2489</v>
      </c>
      <c r="K666" s="17">
        <v>5450</v>
      </c>
      <c r="L666" s="6">
        <v>28.53607755921</v>
      </c>
      <c r="M666" s="6">
        <v>1.0177829298000001</v>
      </c>
      <c r="N666" s="6">
        <v>34.5980616023</v>
      </c>
      <c r="O666" s="6">
        <v>26.342207799499999</v>
      </c>
      <c r="P666" s="6">
        <v>14.7831019256</v>
      </c>
      <c r="Q666" s="6">
        <v>20.9359489494</v>
      </c>
      <c r="R666" s="7">
        <v>20.687086224833333</v>
      </c>
      <c r="S666" s="8">
        <v>5.7835699738800228</v>
      </c>
      <c r="T666" s="6">
        <v>-25.884165008699998</v>
      </c>
      <c r="U666" s="6">
        <v>25.590590027299999</v>
      </c>
      <c r="V666" s="6">
        <v>16.932325749699999</v>
      </c>
      <c r="W666" s="6">
        <v>9.1551613007999997</v>
      </c>
      <c r="X666" s="7">
        <v>17.2260256926</v>
      </c>
      <c r="Y666" s="8">
        <v>8.2216497187796751</v>
      </c>
      <c r="Z666" s="24">
        <v>1</v>
      </c>
    </row>
    <row r="667" spans="1:26" ht="16.5" x14ac:dyDescent="0.45">
      <c r="A667" s="5" t="s">
        <v>2493</v>
      </c>
      <c r="B667" s="5" t="s">
        <v>2494</v>
      </c>
      <c r="C667" s="5" t="s">
        <v>2495</v>
      </c>
      <c r="D667" s="5" t="s">
        <v>7</v>
      </c>
      <c r="E667" s="5" t="s">
        <v>11771</v>
      </c>
      <c r="F667" s="5">
        <v>22</v>
      </c>
      <c r="G667" s="5">
        <v>7</v>
      </c>
      <c r="H667" s="5">
        <v>4</v>
      </c>
      <c r="I667" s="5">
        <v>3</v>
      </c>
      <c r="J667" s="5" t="s">
        <v>2496</v>
      </c>
      <c r="K667" s="17">
        <v>2208</v>
      </c>
      <c r="L667" s="6">
        <v>1.6986137968499999</v>
      </c>
      <c r="M667" s="6">
        <v>10.914108535700001</v>
      </c>
      <c r="N667" s="6">
        <v>8.8572028915000001</v>
      </c>
      <c r="O667" s="6">
        <v>2.6689305675999999</v>
      </c>
      <c r="P667" s="6">
        <v>2.0373498656</v>
      </c>
      <c r="Q667" s="6">
        <v>-15.4280999343</v>
      </c>
      <c r="R667" s="7">
        <v>-3.5739398337000003</v>
      </c>
      <c r="S667" s="8">
        <v>10.270859619027876</v>
      </c>
      <c r="T667" s="6">
        <v>-7.6216353814</v>
      </c>
      <c r="U667" s="6">
        <v>-2.7768230970999999</v>
      </c>
      <c r="V667" s="6">
        <v>-21.8526780716</v>
      </c>
      <c r="W667" s="6">
        <v>-24.180414839600001</v>
      </c>
      <c r="X667" s="7">
        <v>-16.269972002766668</v>
      </c>
      <c r="Y667" s="8">
        <v>11.743227416606771</v>
      </c>
      <c r="Z667" s="24">
        <v>0</v>
      </c>
    </row>
    <row r="668" spans="1:26" ht="16.5" x14ac:dyDescent="0.45">
      <c r="A668" s="5" t="s">
        <v>2497</v>
      </c>
      <c r="B668" s="5" t="s">
        <v>2498</v>
      </c>
      <c r="C668" s="5" t="s">
        <v>2499</v>
      </c>
      <c r="D668" s="5" t="s">
        <v>120</v>
      </c>
      <c r="E668" s="5" t="s">
        <v>11766</v>
      </c>
      <c r="F668" s="5">
        <v>17</v>
      </c>
      <c r="G668" s="5">
        <v>11</v>
      </c>
      <c r="H668" s="5">
        <v>2</v>
      </c>
      <c r="I668" s="5">
        <v>2</v>
      </c>
      <c r="J668" s="5" t="s">
        <v>2500</v>
      </c>
      <c r="K668" s="17">
        <v>4471</v>
      </c>
      <c r="L668" s="6">
        <v>3.2106483465300002</v>
      </c>
      <c r="M668" s="6">
        <v>3.1630475514</v>
      </c>
      <c r="N668" s="6">
        <v>-21.5159871838</v>
      </c>
      <c r="O668" s="6">
        <v>16.079158873899999</v>
      </c>
      <c r="P668" s="6">
        <v>37.846738889000001</v>
      </c>
      <c r="Q668" s="6">
        <v>21.2710117554</v>
      </c>
      <c r="R668" s="7">
        <v>25.065636506100002</v>
      </c>
      <c r="S668" s="8">
        <v>11.369092649697865</v>
      </c>
      <c r="T668" s="6">
        <v>192.77385215609999</v>
      </c>
      <c r="U668" s="6">
        <v>-393.21293992620002</v>
      </c>
      <c r="V668" s="6">
        <v>56.474996771599997</v>
      </c>
      <c r="W668" s="6">
        <v>188.2045653493</v>
      </c>
      <c r="X668" s="7">
        <v>-49.511125935100011</v>
      </c>
      <c r="Y668" s="8">
        <v>304.8546744188061</v>
      </c>
      <c r="Z668" s="24">
        <v>-1</v>
      </c>
    </row>
    <row r="669" spans="1:26" ht="16.5" x14ac:dyDescent="0.45">
      <c r="A669" s="5" t="s">
        <v>2501</v>
      </c>
      <c r="B669" s="5" t="s">
        <v>2502</v>
      </c>
      <c r="C669" s="5" t="s">
        <v>2503</v>
      </c>
      <c r="D669" s="5" t="s">
        <v>254</v>
      </c>
      <c r="E669" s="5" t="s">
        <v>11768</v>
      </c>
      <c r="F669" s="5">
        <v>19</v>
      </c>
      <c r="G669" s="5">
        <v>4</v>
      </c>
      <c r="H669" s="5">
        <v>2</v>
      </c>
      <c r="I669" s="5">
        <v>2</v>
      </c>
      <c r="J669" s="5" t="s">
        <v>2504</v>
      </c>
      <c r="K669" s="17">
        <v>2200</v>
      </c>
      <c r="L669" s="6">
        <v>2.2787921845599999</v>
      </c>
      <c r="M669" s="6">
        <v>-2.7374880835000002</v>
      </c>
      <c r="N669" s="6">
        <v>-9.5096500114999998</v>
      </c>
      <c r="O669" s="6">
        <v>-21.427011859099999</v>
      </c>
      <c r="P669" s="6">
        <v>63.878676417800001</v>
      </c>
      <c r="Q669" s="6">
        <v>299.02595443659999</v>
      </c>
      <c r="R669" s="7">
        <v>113.82587299843333</v>
      </c>
      <c r="S669" s="8">
        <v>165.9625491989882</v>
      </c>
      <c r="T669" s="6">
        <v>-163.84160419380001</v>
      </c>
      <c r="U669" s="6">
        <v>137.00375394759999</v>
      </c>
      <c r="V669" s="6">
        <v>3658.6492758228001</v>
      </c>
      <c r="W669" s="6">
        <v>545.00864326160001</v>
      </c>
      <c r="X669" s="7">
        <v>1446.8872243440001</v>
      </c>
      <c r="Y669" s="8">
        <v>1926.2750392135893</v>
      </c>
      <c r="Z669" s="24">
        <v>1</v>
      </c>
    </row>
    <row r="670" spans="1:26" ht="16.5" x14ac:dyDescent="0.45">
      <c r="A670" s="5" t="s">
        <v>2505</v>
      </c>
      <c r="B670" s="5" t="s">
        <v>2506</v>
      </c>
      <c r="C670" s="5" t="s">
        <v>2507</v>
      </c>
      <c r="D670" s="5" t="s">
        <v>288</v>
      </c>
      <c r="E670" s="5" t="s">
        <v>11762</v>
      </c>
      <c r="F670" s="5">
        <v>13</v>
      </c>
      <c r="G670" s="5">
        <v>7</v>
      </c>
      <c r="H670" s="5">
        <v>4</v>
      </c>
      <c r="I670" s="5">
        <v>2</v>
      </c>
      <c r="J670" s="5" t="s">
        <v>2500</v>
      </c>
      <c r="K670" s="17">
        <v>59611</v>
      </c>
      <c r="L670" s="6">
        <v>35.147806427740001</v>
      </c>
      <c r="M670" s="6">
        <v>3.6393213432999998</v>
      </c>
      <c r="N670" s="6">
        <v>47.987101395099998</v>
      </c>
      <c r="O670" s="6">
        <v>64.285481122899995</v>
      </c>
      <c r="P670" s="6">
        <v>35.465367070699997</v>
      </c>
      <c r="Q670" s="6">
        <v>34.099235242100001</v>
      </c>
      <c r="R670" s="7">
        <v>44.616694478566664</v>
      </c>
      <c r="S670" s="8">
        <v>17.047359182246012</v>
      </c>
      <c r="T670" s="6">
        <v>51.472241768400004</v>
      </c>
      <c r="U670" s="6">
        <v>122.9531951222</v>
      </c>
      <c r="V670" s="6">
        <v>51.025139211300001</v>
      </c>
      <c r="W670" s="6">
        <v>-58.416746263299999</v>
      </c>
      <c r="X670" s="7">
        <v>38.520529356733341</v>
      </c>
      <c r="Y670" s="8">
        <v>91.329282600139365</v>
      </c>
      <c r="Z670" s="24">
        <v>1</v>
      </c>
    </row>
    <row r="671" spans="1:26" ht="16.5" x14ac:dyDescent="0.45">
      <c r="A671" s="5" t="s">
        <v>2508</v>
      </c>
      <c r="B671" s="5" t="s">
        <v>2509</v>
      </c>
      <c r="C671" s="5" t="s">
        <v>2510</v>
      </c>
      <c r="D671" s="5" t="s">
        <v>288</v>
      </c>
      <c r="E671" s="5" t="s">
        <v>58</v>
      </c>
      <c r="F671" s="5">
        <v>10</v>
      </c>
      <c r="G671" s="5">
        <v>3</v>
      </c>
      <c r="H671" s="5">
        <v>3</v>
      </c>
      <c r="I671" s="5">
        <v>2</v>
      </c>
      <c r="J671" s="5" t="s">
        <v>2511</v>
      </c>
      <c r="K671" s="17">
        <v>2950</v>
      </c>
      <c r="L671" s="6">
        <v>9.3514395100699996</v>
      </c>
      <c r="M671" s="6">
        <v>8.6164286514999997</v>
      </c>
      <c r="N671" s="6">
        <v>14.478797673700001</v>
      </c>
      <c r="O671" s="6">
        <v>20.021603058299998</v>
      </c>
      <c r="P671" s="6">
        <v>-6.0877498919999997</v>
      </c>
      <c r="Q671" s="6">
        <v>-3.4513261095000001</v>
      </c>
      <c r="R671" s="7">
        <v>3.4941756855999997</v>
      </c>
      <c r="S671" s="8">
        <v>14.373746006526545</v>
      </c>
      <c r="T671" s="6">
        <v>8.6425656041999996</v>
      </c>
      <c r="U671" s="6">
        <v>13.720453688299999</v>
      </c>
      <c r="V671" s="6">
        <v>-23.464454648099998</v>
      </c>
      <c r="W671" s="6">
        <v>-25.494644676699998</v>
      </c>
      <c r="X671" s="7">
        <v>-11.746215212166666</v>
      </c>
      <c r="Y671" s="8">
        <v>22.078130277551896</v>
      </c>
      <c r="Z671" s="24">
        <v>-1</v>
      </c>
    </row>
    <row r="672" spans="1:26" ht="16.5" x14ac:dyDescent="0.45">
      <c r="A672" s="5" t="s">
        <v>2512</v>
      </c>
      <c r="B672" s="5" t="s">
        <v>2513</v>
      </c>
      <c r="C672" s="5" t="s">
        <v>2514</v>
      </c>
      <c r="D672" s="5" t="s">
        <v>7</v>
      </c>
      <c r="E672" s="5" t="s">
        <v>11777</v>
      </c>
      <c r="F672" s="5">
        <v>28</v>
      </c>
      <c r="G672" s="5">
        <v>5</v>
      </c>
      <c r="H672" s="5">
        <v>3</v>
      </c>
      <c r="I672" s="5">
        <v>3</v>
      </c>
      <c r="J672" s="5" t="s">
        <v>2511</v>
      </c>
      <c r="K672" s="17">
        <v>4550</v>
      </c>
      <c r="L672" s="6">
        <v>2.1495148626099998</v>
      </c>
      <c r="M672" s="6">
        <v>25.985398605299999</v>
      </c>
      <c r="N672" s="6">
        <v>-5.6546516251999996</v>
      </c>
      <c r="O672" s="6">
        <v>1.3858274628</v>
      </c>
      <c r="P672" s="6">
        <v>37.770734999399998</v>
      </c>
      <c r="Q672" s="6">
        <v>-12.9876577082</v>
      </c>
      <c r="R672" s="7">
        <v>8.7229682513333326</v>
      </c>
      <c r="S672" s="8">
        <v>26.162546393227952</v>
      </c>
      <c r="T672" s="6">
        <v>45.413006965999998</v>
      </c>
      <c r="U672" s="6">
        <v>13.428286440400001</v>
      </c>
      <c r="V672" s="6">
        <v>24.855425300699999</v>
      </c>
      <c r="W672" s="6">
        <v>-33.588087914900001</v>
      </c>
      <c r="X672" s="7">
        <v>1.5652079420666662</v>
      </c>
      <c r="Y672" s="8">
        <v>30.975159932415472</v>
      </c>
      <c r="Z672" s="24">
        <v>1</v>
      </c>
    </row>
    <row r="673" spans="1:26" ht="16.5" x14ac:dyDescent="0.45">
      <c r="A673" s="5" t="s">
        <v>2515</v>
      </c>
      <c r="B673" s="5" t="s">
        <v>2516</v>
      </c>
      <c r="C673" s="5" t="s">
        <v>2517</v>
      </c>
      <c r="D673" s="5" t="s">
        <v>259</v>
      </c>
      <c r="E673" s="5" t="s">
        <v>11752</v>
      </c>
      <c r="F673" s="5">
        <v>2</v>
      </c>
      <c r="G673" s="5">
        <v>2</v>
      </c>
      <c r="H673" s="5">
        <v>0</v>
      </c>
      <c r="I673" s="5">
        <v>3</v>
      </c>
      <c r="J673" s="5" t="s">
        <v>2518</v>
      </c>
      <c r="K673" s="17">
        <v>1520</v>
      </c>
      <c r="L673" s="6">
        <v>24.954503284579999</v>
      </c>
      <c r="M673" s="6">
        <v>15.9211159812</v>
      </c>
      <c r="N673" s="6">
        <v>18.181115356700001</v>
      </c>
      <c r="O673" s="6">
        <v>14.5957484459</v>
      </c>
      <c r="P673" s="6">
        <v>32.799322718600003</v>
      </c>
      <c r="Q673" s="6">
        <v>9.2846188772999998</v>
      </c>
      <c r="R673" s="7">
        <v>18.893230013933334</v>
      </c>
      <c r="S673" s="8">
        <v>12.33233899374738</v>
      </c>
      <c r="T673" s="6">
        <v>26.039487093799998</v>
      </c>
      <c r="U673" s="6">
        <v>-10.703790532999999</v>
      </c>
      <c r="V673" s="6">
        <v>38.703003170099997</v>
      </c>
      <c r="W673" s="6">
        <v>-20.6728592479</v>
      </c>
      <c r="X673" s="7">
        <v>2.4421177963999994</v>
      </c>
      <c r="Y673" s="8">
        <v>31.79598148861043</v>
      </c>
      <c r="Z673" s="24">
        <v>1</v>
      </c>
    </row>
    <row r="674" spans="1:26" ht="16.5" x14ac:dyDescent="0.45">
      <c r="A674" s="5" t="s">
        <v>2519</v>
      </c>
      <c r="B674" s="5" t="s">
        <v>2520</v>
      </c>
      <c r="C674" s="5" t="s">
        <v>2521</v>
      </c>
      <c r="D674" s="5" t="s">
        <v>120</v>
      </c>
      <c r="E674" s="5" t="s">
        <v>11757</v>
      </c>
      <c r="F674" s="5">
        <v>7</v>
      </c>
      <c r="G674" s="5">
        <v>11</v>
      </c>
      <c r="H674" s="5">
        <v>4</v>
      </c>
      <c r="I674" s="5">
        <v>2</v>
      </c>
      <c r="J674" s="5" t="s">
        <v>2522</v>
      </c>
      <c r="K674" s="17">
        <v>2564</v>
      </c>
      <c r="L674" s="6">
        <v>3.5189569151</v>
      </c>
      <c r="M674" s="6">
        <v>4.2202009340000002</v>
      </c>
      <c r="N674" s="6">
        <v>-18.201452962600001</v>
      </c>
      <c r="O674" s="6">
        <v>21.632733199299999</v>
      </c>
      <c r="P674" s="6">
        <v>57.797277188700001</v>
      </c>
      <c r="Q674" s="6">
        <v>-5.9183564918</v>
      </c>
      <c r="R674" s="7">
        <v>24.503884632066669</v>
      </c>
      <c r="S674" s="8">
        <v>31.954704297479033</v>
      </c>
      <c r="T674" s="6">
        <v>-60.511589853700002</v>
      </c>
      <c r="U674" s="6">
        <v>91.298950403000006</v>
      </c>
      <c r="V674" s="6">
        <v>152.5671037848</v>
      </c>
      <c r="W674" s="6">
        <v>-42.692483369599998</v>
      </c>
      <c r="X674" s="7">
        <v>67.057856939399997</v>
      </c>
      <c r="Y674" s="8">
        <v>99.861401718381273</v>
      </c>
      <c r="Z674" s="24">
        <v>1</v>
      </c>
    </row>
    <row r="675" spans="1:26" ht="16.5" x14ac:dyDescent="0.45">
      <c r="A675" s="5" t="s">
        <v>2523</v>
      </c>
      <c r="B675" s="5" t="s">
        <v>2524</v>
      </c>
      <c r="C675" s="5" t="s">
        <v>2525</v>
      </c>
      <c r="D675" s="5" t="s">
        <v>254</v>
      </c>
      <c r="E675" s="5" t="s">
        <v>11773</v>
      </c>
      <c r="F675" s="5">
        <v>24</v>
      </c>
      <c r="G675" s="5">
        <v>11</v>
      </c>
      <c r="H675" s="5">
        <v>1</v>
      </c>
      <c r="I675" s="5">
        <v>2</v>
      </c>
      <c r="J675" s="5" t="s">
        <v>2522</v>
      </c>
      <c r="K675" s="17">
        <v>3763</v>
      </c>
      <c r="L675" s="6">
        <v>2.4608358775100001</v>
      </c>
      <c r="M675" s="6">
        <v>5.4763663165000001</v>
      </c>
      <c r="N675" s="6">
        <v>4.1239355853999999</v>
      </c>
      <c r="O675" s="6">
        <v>-4.1553055855999999</v>
      </c>
      <c r="P675" s="6">
        <v>11.655877499400001</v>
      </c>
      <c r="Q675" s="6">
        <v>-2.8414347104000002</v>
      </c>
      <c r="R675" s="7">
        <v>1.5530457344666668</v>
      </c>
      <c r="S675" s="8">
        <v>8.7739370536882806</v>
      </c>
      <c r="T675" s="6">
        <v>8.3789670733000001</v>
      </c>
      <c r="U675" s="6">
        <v>-39.452674667300002</v>
      </c>
      <c r="V675" s="6">
        <v>17.862012132699999</v>
      </c>
      <c r="W675" s="6">
        <v>-7.5725645816</v>
      </c>
      <c r="X675" s="7">
        <v>-9.7210757054000023</v>
      </c>
      <c r="Y675" s="8">
        <v>28.71768454771977</v>
      </c>
      <c r="Z675" s="24">
        <v>-1</v>
      </c>
    </row>
    <row r="676" spans="1:26" ht="16.5" x14ac:dyDescent="0.45">
      <c r="A676" s="5" t="s">
        <v>2526</v>
      </c>
      <c r="B676" s="5" t="s">
        <v>2527</v>
      </c>
      <c r="C676" s="5" t="s">
        <v>2528</v>
      </c>
      <c r="D676" s="5" t="s">
        <v>259</v>
      </c>
      <c r="E676" s="5" t="s">
        <v>11759</v>
      </c>
      <c r="F676" s="5">
        <v>9</v>
      </c>
      <c r="G676" s="5">
        <v>2</v>
      </c>
      <c r="H676" s="5">
        <v>3</v>
      </c>
      <c r="I676" s="5">
        <v>2</v>
      </c>
      <c r="J676" s="5" t="s">
        <v>2529</v>
      </c>
      <c r="K676" s="17">
        <v>1675</v>
      </c>
      <c r="L676" s="6">
        <v>2.2459864738799999</v>
      </c>
      <c r="M676" s="6">
        <v>-57.381265463399998</v>
      </c>
      <c r="N676" s="6">
        <v>-32.039826680200001</v>
      </c>
      <c r="O676" s="6">
        <v>-55.593718418199998</v>
      </c>
      <c r="P676" s="6">
        <v>16.719049555800002</v>
      </c>
      <c r="Q676" s="6">
        <v>-19.6931618604</v>
      </c>
      <c r="R676" s="7">
        <v>-19.522610240933332</v>
      </c>
      <c r="S676" s="8">
        <v>36.156685673697567</v>
      </c>
      <c r="T676" s="6">
        <v>57.010098630000002</v>
      </c>
      <c r="U676" s="6">
        <v>110.40307365530001</v>
      </c>
      <c r="V676" s="6">
        <v>-51.139495509600003</v>
      </c>
      <c r="W676" s="6">
        <v>-34.452874613600002</v>
      </c>
      <c r="X676" s="7">
        <v>8.2702345106999999</v>
      </c>
      <c r="Y676" s="8">
        <v>88.842267266398935</v>
      </c>
      <c r="Z676" s="24">
        <v>-1</v>
      </c>
    </row>
    <row r="677" spans="1:26" ht="16.5" x14ac:dyDescent="0.45">
      <c r="A677" s="5" t="s">
        <v>2530</v>
      </c>
      <c r="B677" s="5" t="s">
        <v>2531</v>
      </c>
      <c r="C677" s="5" t="s">
        <v>2532</v>
      </c>
      <c r="D677" s="5" t="s">
        <v>288</v>
      </c>
      <c r="E677" s="5" t="s">
        <v>11756</v>
      </c>
      <c r="F677" s="5">
        <v>6</v>
      </c>
      <c r="G677" s="5">
        <v>11</v>
      </c>
      <c r="H677" s="5">
        <v>2</v>
      </c>
      <c r="I677" s="5">
        <v>2</v>
      </c>
      <c r="J677" s="5" t="s">
        <v>2529</v>
      </c>
      <c r="K677" s="17">
        <v>398</v>
      </c>
      <c r="L677" s="6">
        <v>0.16137829921999999</v>
      </c>
      <c r="M677" s="6">
        <v>8.2439445168999992</v>
      </c>
      <c r="N677" s="6">
        <v>94.234765383500005</v>
      </c>
      <c r="O677" s="6">
        <v>30.137635317200001</v>
      </c>
      <c r="P677" s="6">
        <v>50.02854232</v>
      </c>
      <c r="Q677" s="6">
        <v>-19.238856515599998</v>
      </c>
      <c r="R677" s="7">
        <v>20.309107040533338</v>
      </c>
      <c r="S677" s="8">
        <v>35.664311453138232</v>
      </c>
      <c r="T677" s="6">
        <v>102.205235003</v>
      </c>
      <c r="U677" s="6">
        <v>-855.30886331700003</v>
      </c>
      <c r="V677" s="6">
        <v>112.2098011193</v>
      </c>
      <c r="W677" s="6">
        <v>-5.4302362756000004</v>
      </c>
      <c r="X677" s="7">
        <v>-249.50976615776668</v>
      </c>
      <c r="Y677" s="8">
        <v>527.92443037690077</v>
      </c>
      <c r="Z677" s="24">
        <v>-1</v>
      </c>
    </row>
    <row r="678" spans="1:26" ht="16.5" x14ac:dyDescent="0.45">
      <c r="A678" s="5" t="s">
        <v>2533</v>
      </c>
      <c r="B678" s="5" t="s">
        <v>2534</v>
      </c>
      <c r="C678" s="5" t="s">
        <v>2535</v>
      </c>
      <c r="D678" s="5" t="s">
        <v>240</v>
      </c>
      <c r="E678" s="5" t="s">
        <v>11757</v>
      </c>
      <c r="F678" s="5">
        <v>7</v>
      </c>
      <c r="G678" s="5">
        <v>11</v>
      </c>
      <c r="H678" s="5">
        <v>4</v>
      </c>
      <c r="I678" s="5">
        <v>2</v>
      </c>
      <c r="J678" s="5" t="s">
        <v>2536</v>
      </c>
      <c r="K678" s="17">
        <v>13263</v>
      </c>
      <c r="L678" s="6">
        <v>8.14595295158</v>
      </c>
      <c r="M678" s="6">
        <v>0.38645927330000002</v>
      </c>
      <c r="N678" s="6">
        <v>-5.6916751681999997</v>
      </c>
      <c r="O678" s="6">
        <v>-4.5358394806</v>
      </c>
      <c r="P678" s="6">
        <v>28.815425923199999</v>
      </c>
      <c r="Q678" s="6">
        <v>9.1128108873000002</v>
      </c>
      <c r="R678" s="7">
        <v>11.130799109966667</v>
      </c>
      <c r="S678" s="8">
        <v>16.7669595740788</v>
      </c>
      <c r="T678" s="6">
        <v>101.31342655980001</v>
      </c>
      <c r="U678" s="6">
        <v>152.27530963109999</v>
      </c>
      <c r="V678" s="6">
        <v>238.71861613499999</v>
      </c>
      <c r="W678" s="6">
        <v>57.931118360900001</v>
      </c>
      <c r="X678" s="7">
        <v>149.64168137566665</v>
      </c>
      <c r="Y678" s="8">
        <v>90.422518413257606</v>
      </c>
      <c r="Z678" s="24">
        <v>1</v>
      </c>
    </row>
    <row r="679" spans="1:26" ht="16.5" x14ac:dyDescent="0.45">
      <c r="A679" s="5" t="s">
        <v>2537</v>
      </c>
      <c r="B679" s="5" t="s">
        <v>2538</v>
      </c>
      <c r="C679" s="5" t="s">
        <v>2539</v>
      </c>
      <c r="D679" s="5" t="s">
        <v>259</v>
      </c>
      <c r="E679" s="5" t="s">
        <v>11773</v>
      </c>
      <c r="F679" s="5">
        <v>24</v>
      </c>
      <c r="G679" s="5">
        <v>11</v>
      </c>
      <c r="H679" s="5">
        <v>1</v>
      </c>
      <c r="I679" s="5">
        <v>2</v>
      </c>
      <c r="J679" s="5" t="s">
        <v>2536</v>
      </c>
      <c r="K679" s="17">
        <v>5405</v>
      </c>
      <c r="L679" s="6">
        <v>4.2837844634</v>
      </c>
      <c r="M679" s="6">
        <v>4.5749975170999999</v>
      </c>
      <c r="N679" s="6">
        <v>4.1237556784000002</v>
      </c>
      <c r="O679" s="6">
        <v>11.6255673843</v>
      </c>
      <c r="P679" s="6">
        <v>37.746924973900001</v>
      </c>
      <c r="Q679" s="6">
        <v>19.412895709600001</v>
      </c>
      <c r="R679" s="7">
        <v>22.928462689266667</v>
      </c>
      <c r="S679" s="8">
        <v>13.4108440812773</v>
      </c>
      <c r="T679" s="6">
        <v>316.85820568050002</v>
      </c>
      <c r="U679" s="6">
        <v>-31.836530803599999</v>
      </c>
      <c r="V679" s="6">
        <v>141.77629719270001</v>
      </c>
      <c r="W679" s="6">
        <v>127.92488713989999</v>
      </c>
      <c r="X679" s="7">
        <v>79.288217842999998</v>
      </c>
      <c r="Y679" s="8">
        <v>96.485738383660745</v>
      </c>
      <c r="Z679" s="24">
        <v>1</v>
      </c>
    </row>
    <row r="680" spans="1:26" ht="16.5" x14ac:dyDescent="0.45">
      <c r="A680" s="5" t="s">
        <v>2540</v>
      </c>
      <c r="B680" s="5" t="s">
        <v>2541</v>
      </c>
      <c r="C680" s="5" t="s">
        <v>2542</v>
      </c>
      <c r="D680" s="5" t="s">
        <v>263</v>
      </c>
      <c r="E680" s="5" t="s">
        <v>11755</v>
      </c>
      <c r="F680" s="5">
        <v>5</v>
      </c>
      <c r="G680" s="5">
        <v>5</v>
      </c>
      <c r="H680" s="5">
        <v>3</v>
      </c>
      <c r="I680" s="5">
        <v>3</v>
      </c>
      <c r="J680" s="5" t="s">
        <v>2536</v>
      </c>
      <c r="K680" s="17">
        <v>27408</v>
      </c>
      <c r="L680" s="6">
        <v>19.725078458780001</v>
      </c>
      <c r="M680" s="6">
        <v>0.92370821059999997</v>
      </c>
      <c r="N680" s="6">
        <v>6.8677472264999997</v>
      </c>
      <c r="O680" s="6">
        <v>-20.465564863899999</v>
      </c>
      <c r="P680" s="6">
        <v>-15.2299815578</v>
      </c>
      <c r="Q680" s="6">
        <v>-34.476657169900001</v>
      </c>
      <c r="R680" s="7">
        <v>-23.390734530533337</v>
      </c>
      <c r="S680" s="8">
        <v>9.9511855431046463</v>
      </c>
      <c r="T680" s="6">
        <v>12.4311373017</v>
      </c>
      <c r="U680" s="6">
        <v>-34.184560449000003</v>
      </c>
      <c r="V680" s="6">
        <v>-238.76569636849999</v>
      </c>
      <c r="W680" s="6">
        <v>-1419.1695532041001</v>
      </c>
      <c r="X680" s="7">
        <v>-564.03993667386669</v>
      </c>
      <c r="Y680" s="8">
        <v>747.59504820048539</v>
      </c>
      <c r="Z680" s="24">
        <v>0</v>
      </c>
    </row>
    <row r="681" spans="1:26" ht="16.5" x14ac:dyDescent="0.45">
      <c r="A681" s="5" t="s">
        <v>2543</v>
      </c>
      <c r="B681" s="5" t="s">
        <v>2544</v>
      </c>
      <c r="C681" s="5" t="s">
        <v>2545</v>
      </c>
      <c r="D681" s="5" t="s">
        <v>1297</v>
      </c>
      <c r="E681" s="5" t="s">
        <v>11765</v>
      </c>
      <c r="F681" s="5">
        <v>16</v>
      </c>
      <c r="G681" s="5">
        <v>9</v>
      </c>
      <c r="H681" s="5">
        <v>1</v>
      </c>
      <c r="I681" s="5">
        <v>3</v>
      </c>
      <c r="J681" s="5" t="s">
        <v>2546</v>
      </c>
      <c r="K681" s="17">
        <v>2790</v>
      </c>
      <c r="L681" s="6">
        <v>2.5849839823599998</v>
      </c>
      <c r="M681" s="6">
        <v>23.440121357599999</v>
      </c>
      <c r="N681" s="6">
        <v>43.273099645899997</v>
      </c>
      <c r="O681" s="6">
        <v>6.8355570184000003</v>
      </c>
      <c r="P681" s="6">
        <v>55.257799166300003</v>
      </c>
      <c r="Q681" s="6">
        <v>53.1627121888</v>
      </c>
      <c r="R681" s="7">
        <v>38.418689457833331</v>
      </c>
      <c r="S681" s="8">
        <v>27.371847551378629</v>
      </c>
      <c r="T681" s="6">
        <v>139.77966892379999</v>
      </c>
      <c r="U681" s="6">
        <v>117.61668138180001</v>
      </c>
      <c r="V681" s="6">
        <v>-2.2480634585999999</v>
      </c>
      <c r="W681" s="6">
        <v>45.312178575300003</v>
      </c>
      <c r="X681" s="7">
        <v>53.560265499499998</v>
      </c>
      <c r="Y681" s="8">
        <v>60.356544527875521</v>
      </c>
      <c r="Z681" s="24">
        <v>1</v>
      </c>
    </row>
    <row r="682" spans="1:26" ht="16.5" x14ac:dyDescent="0.45">
      <c r="A682" s="5" t="s">
        <v>2547</v>
      </c>
      <c r="B682" s="5" t="s">
        <v>2548</v>
      </c>
      <c r="C682" s="5" t="s">
        <v>2549</v>
      </c>
      <c r="D682" s="5" t="s">
        <v>254</v>
      </c>
      <c r="E682" s="5" t="s">
        <v>11753</v>
      </c>
      <c r="F682" s="5">
        <v>3</v>
      </c>
      <c r="G682" s="5">
        <v>7</v>
      </c>
      <c r="H682" s="5">
        <v>4</v>
      </c>
      <c r="I682" s="5">
        <v>3</v>
      </c>
      <c r="J682" s="5" t="s">
        <v>2546</v>
      </c>
      <c r="K682" s="17">
        <v>716</v>
      </c>
      <c r="L682" s="6">
        <v>0.34250909173999999</v>
      </c>
      <c r="M682" s="6">
        <v>16.615828345099999</v>
      </c>
      <c r="N682" s="6">
        <v>0.79753735110000001</v>
      </c>
      <c r="O682" s="6">
        <v>4.3321520473000001</v>
      </c>
      <c r="P682" s="6">
        <v>-15.669767475900001</v>
      </c>
      <c r="Q682" s="6">
        <v>-18.406691304900001</v>
      </c>
      <c r="R682" s="7">
        <v>-9.9147689111666661</v>
      </c>
      <c r="S682" s="8">
        <v>12.413853374719494</v>
      </c>
      <c r="T682" s="6">
        <v>4.9349668833000004</v>
      </c>
      <c r="U682" s="6">
        <v>29.444977396599999</v>
      </c>
      <c r="V682" s="6">
        <v>-66.927714038900007</v>
      </c>
      <c r="W682" s="6">
        <v>-351.13534686449998</v>
      </c>
      <c r="X682" s="7">
        <v>-129.53936116893331</v>
      </c>
      <c r="Y682" s="8">
        <v>197.86487705230269</v>
      </c>
      <c r="Z682" s="24">
        <v>0</v>
      </c>
    </row>
    <row r="683" spans="1:26" ht="16.5" x14ac:dyDescent="0.45">
      <c r="A683" s="5" t="s">
        <v>2550</v>
      </c>
      <c r="B683" s="5" t="s">
        <v>2551</v>
      </c>
      <c r="C683" s="5" t="s">
        <v>2552</v>
      </c>
      <c r="D683" s="5" t="s">
        <v>288</v>
      </c>
      <c r="E683" s="5" t="s">
        <v>11773</v>
      </c>
      <c r="F683" s="5">
        <v>24</v>
      </c>
      <c r="G683" s="5">
        <v>11</v>
      </c>
      <c r="H683" s="5">
        <v>1</v>
      </c>
      <c r="I683" s="5">
        <v>2</v>
      </c>
      <c r="J683" s="5" t="s">
        <v>2553</v>
      </c>
      <c r="K683" s="17">
        <v>1730</v>
      </c>
      <c r="L683" s="6">
        <v>2.54196504567</v>
      </c>
      <c r="M683" s="6">
        <v>8.4410825126999995</v>
      </c>
      <c r="N683" s="6">
        <v>17.007589094499998</v>
      </c>
      <c r="O683" s="6">
        <v>-3.6932848063999999</v>
      </c>
      <c r="P683" s="6">
        <v>80.406152338499993</v>
      </c>
      <c r="Q683" s="6">
        <v>-14.8474944382</v>
      </c>
      <c r="R683" s="7">
        <v>20.621791031299995</v>
      </c>
      <c r="S683" s="8">
        <v>52.074288193021985</v>
      </c>
      <c r="T683" s="6">
        <v>43.154618014100002</v>
      </c>
      <c r="U683" s="6">
        <v>22.476198865200001</v>
      </c>
      <c r="V683" s="6">
        <v>291.8861457676</v>
      </c>
      <c r="W683" s="6">
        <v>-56.934392915899998</v>
      </c>
      <c r="X683" s="7">
        <v>85.809317238966671</v>
      </c>
      <c r="Y683" s="8">
        <v>182.83121988345135</v>
      </c>
      <c r="Z683" s="24">
        <v>1</v>
      </c>
    </row>
    <row r="684" spans="1:26" ht="16.5" x14ac:dyDescent="0.45">
      <c r="A684" s="5" t="s">
        <v>2554</v>
      </c>
      <c r="B684" s="5" t="s">
        <v>2555</v>
      </c>
      <c r="C684" s="5" t="s">
        <v>2556</v>
      </c>
      <c r="D684" s="5" t="s">
        <v>120</v>
      </c>
      <c r="E684" s="5" t="s">
        <v>11757</v>
      </c>
      <c r="F684" s="5">
        <v>7</v>
      </c>
      <c r="G684" s="5">
        <v>11</v>
      </c>
      <c r="H684" s="5">
        <v>4</v>
      </c>
      <c r="I684" s="5">
        <v>2</v>
      </c>
      <c r="J684" s="5" t="s">
        <v>2553</v>
      </c>
      <c r="K684" s="17">
        <v>1274</v>
      </c>
      <c r="L684" s="6">
        <v>2.0596786764099999</v>
      </c>
      <c r="M684" s="6">
        <v>-101.8245849841</v>
      </c>
      <c r="N684" s="6">
        <v>5.5756534284999999</v>
      </c>
      <c r="O684" s="6">
        <v>-1.6783561011999999</v>
      </c>
      <c r="P684" s="6">
        <v>25.069306960399999</v>
      </c>
      <c r="Q684" s="6">
        <v>-6.6323344793999999</v>
      </c>
      <c r="R684" s="7">
        <v>5.5862054599333328</v>
      </c>
      <c r="S684" s="8">
        <v>17.053706591267282</v>
      </c>
      <c r="T684" s="6">
        <v>-1345.3812306073</v>
      </c>
      <c r="U684" s="6">
        <v>136.42893192220001</v>
      </c>
      <c r="V684" s="6">
        <v>-55.0059059142</v>
      </c>
      <c r="W684" s="6">
        <v>1.6492925836000001</v>
      </c>
      <c r="X684" s="7">
        <v>27.69077286386667</v>
      </c>
      <c r="Y684" s="8">
        <v>98.338412157980414</v>
      </c>
      <c r="Z684" s="24">
        <v>1</v>
      </c>
    </row>
    <row r="685" spans="1:26" ht="16.5" x14ac:dyDescent="0.45">
      <c r="A685" s="5" t="s">
        <v>2557</v>
      </c>
      <c r="B685" s="5" t="s">
        <v>2558</v>
      </c>
      <c r="C685" s="5" t="s">
        <v>2559</v>
      </c>
      <c r="D685" s="5" t="s">
        <v>7</v>
      </c>
      <c r="E685" s="5" t="s">
        <v>11764</v>
      </c>
      <c r="F685" s="5">
        <v>15</v>
      </c>
      <c r="G685" s="5">
        <v>8</v>
      </c>
      <c r="H685" s="5">
        <v>2</v>
      </c>
      <c r="I685" s="5">
        <v>3</v>
      </c>
      <c r="J685" s="5" t="s">
        <v>2553</v>
      </c>
      <c r="K685" s="17">
        <v>474</v>
      </c>
      <c r="L685" s="6">
        <v>0.43128290318000001</v>
      </c>
      <c r="M685" s="6">
        <v>-71.771042197100002</v>
      </c>
      <c r="N685" s="6">
        <v>-28.551647984900001</v>
      </c>
      <c r="O685" s="6">
        <v>-3.8966686706</v>
      </c>
      <c r="P685" s="6">
        <v>-18.0003420613</v>
      </c>
      <c r="Q685" s="6">
        <v>-11.341758447</v>
      </c>
      <c r="R685" s="7">
        <v>-11.0795897263</v>
      </c>
      <c r="S685" s="8">
        <v>7.0554907771515039</v>
      </c>
      <c r="T685" s="6">
        <v>-39.463775066099998</v>
      </c>
      <c r="U685" s="6">
        <v>117.5325820804</v>
      </c>
      <c r="V685" s="6">
        <v>-1021.5782640863</v>
      </c>
      <c r="W685" s="6">
        <v>94.500678753399995</v>
      </c>
      <c r="X685" s="7">
        <v>-269.84833441749998</v>
      </c>
      <c r="Y685" s="8">
        <v>651.11906170270458</v>
      </c>
      <c r="Z685" s="24">
        <v>0</v>
      </c>
    </row>
    <row r="686" spans="1:26" ht="16.5" x14ac:dyDescent="0.45">
      <c r="A686" s="5" t="s">
        <v>2560</v>
      </c>
      <c r="B686" s="5" t="s">
        <v>2561</v>
      </c>
      <c r="C686" s="5" t="s">
        <v>2562</v>
      </c>
      <c r="D686" s="5" t="s">
        <v>254</v>
      </c>
      <c r="E686" s="5" t="s">
        <v>11773</v>
      </c>
      <c r="F686" s="5">
        <v>24</v>
      </c>
      <c r="G686" s="5">
        <v>11</v>
      </c>
      <c r="H686" s="5">
        <v>1</v>
      </c>
      <c r="I686" s="5">
        <v>2</v>
      </c>
      <c r="J686" s="5" t="s">
        <v>2563</v>
      </c>
      <c r="K686" s="17">
        <v>4608</v>
      </c>
      <c r="L686" s="6">
        <v>4.1638421240400003</v>
      </c>
      <c r="M686" s="6">
        <v>9.2838589899000006</v>
      </c>
      <c r="N686" s="6">
        <v>3.3963354690999998</v>
      </c>
      <c r="O686" s="6">
        <v>19.330840981000001</v>
      </c>
      <c r="P686" s="6">
        <v>30.701969322</v>
      </c>
      <c r="Q686" s="6">
        <v>56.078719835100003</v>
      </c>
      <c r="R686" s="7">
        <v>35.370510046033338</v>
      </c>
      <c r="S686" s="8">
        <v>18.813508562675665</v>
      </c>
      <c r="T686" s="6">
        <v>-40.662142164000002</v>
      </c>
      <c r="U686" s="6">
        <v>73.461455799000007</v>
      </c>
      <c r="V686" s="6">
        <v>73.389046922399999</v>
      </c>
      <c r="W686" s="6">
        <v>74.169185434599996</v>
      </c>
      <c r="X686" s="7">
        <v>73.673229385333329</v>
      </c>
      <c r="Y686" s="8">
        <v>0.43103371498731463</v>
      </c>
      <c r="Z686" s="24">
        <v>1</v>
      </c>
    </row>
    <row r="687" spans="1:26" ht="16.5" x14ac:dyDescent="0.45">
      <c r="A687" s="5" t="s">
        <v>2564</v>
      </c>
      <c r="B687" s="5" t="s">
        <v>2565</v>
      </c>
      <c r="C687" s="5" t="s">
        <v>2566</v>
      </c>
      <c r="D687" s="5" t="s">
        <v>254</v>
      </c>
      <c r="E687" s="5" t="s">
        <v>11764</v>
      </c>
      <c r="F687" s="5">
        <v>15</v>
      </c>
      <c r="G687" s="5">
        <v>8</v>
      </c>
      <c r="H687" s="5">
        <v>2</v>
      </c>
      <c r="I687" s="5">
        <v>3</v>
      </c>
      <c r="J687" s="5" t="s">
        <v>2567</v>
      </c>
      <c r="K687" s="17">
        <v>292</v>
      </c>
      <c r="L687" s="6">
        <v>1.1062819001599999</v>
      </c>
      <c r="M687" s="6">
        <v>-114.0390088907</v>
      </c>
      <c r="N687" s="6">
        <v>15.2080841789</v>
      </c>
      <c r="O687" s="6">
        <v>-13.358362138</v>
      </c>
      <c r="P687" s="6">
        <v>57.775663759099999</v>
      </c>
      <c r="Q687" s="6">
        <v>22.194632956500001</v>
      </c>
      <c r="R687" s="7">
        <v>22.203978192533331</v>
      </c>
      <c r="S687" s="8">
        <v>35.567013869348109</v>
      </c>
      <c r="T687" s="6">
        <v>-560.67191456590001</v>
      </c>
      <c r="U687" s="6">
        <v>112.2888787329</v>
      </c>
      <c r="V687" s="6">
        <v>-67.683328597599996</v>
      </c>
      <c r="W687" s="6">
        <v>-230.43806059619999</v>
      </c>
      <c r="X687" s="7">
        <v>-61.94417015363333</v>
      </c>
      <c r="Y687" s="8">
        <v>171.43553362767844</v>
      </c>
      <c r="Z687" s="24">
        <v>-1</v>
      </c>
    </row>
    <row r="688" spans="1:26" ht="16.5" x14ac:dyDescent="0.45">
      <c r="A688" s="5" t="s">
        <v>2568</v>
      </c>
      <c r="B688" s="5" t="s">
        <v>2569</v>
      </c>
      <c r="C688" s="5" t="s">
        <v>2570</v>
      </c>
      <c r="D688" s="5" t="s">
        <v>263</v>
      </c>
      <c r="E688" s="5" t="s">
        <v>11753</v>
      </c>
      <c r="F688" s="5">
        <v>3</v>
      </c>
      <c r="G688" s="5">
        <v>7</v>
      </c>
      <c r="H688" s="5">
        <v>4</v>
      </c>
      <c r="I688" s="5">
        <v>3</v>
      </c>
      <c r="J688" s="5" t="s">
        <v>2571</v>
      </c>
      <c r="K688" s="17">
        <v>3842</v>
      </c>
      <c r="L688" s="6">
        <v>1.2397363560200001</v>
      </c>
      <c r="M688" s="6">
        <v>1.7261392557999999</v>
      </c>
      <c r="N688" s="6">
        <v>4.6191030715999997</v>
      </c>
      <c r="O688" s="6">
        <v>20.072721467099999</v>
      </c>
      <c r="P688" s="6">
        <v>49.826872305499997</v>
      </c>
      <c r="Q688" s="6">
        <v>0.28520324679999998</v>
      </c>
      <c r="R688" s="7">
        <v>23.394932339799997</v>
      </c>
      <c r="S688" s="8">
        <v>24.93736267315477</v>
      </c>
      <c r="T688" s="6">
        <v>101.5663362975</v>
      </c>
      <c r="U688" s="6">
        <v>125.6162225974</v>
      </c>
      <c r="V688" s="6">
        <v>106.5280871992</v>
      </c>
      <c r="W688" s="6">
        <v>-1118.6068163707</v>
      </c>
      <c r="X688" s="7">
        <v>-295.48750219136667</v>
      </c>
      <c r="Y688" s="8">
        <v>712.90612513818189</v>
      </c>
      <c r="Z688" s="24">
        <v>-1</v>
      </c>
    </row>
    <row r="689" spans="1:26" ht="16.5" x14ac:dyDescent="0.45">
      <c r="A689" s="5" t="s">
        <v>2572</v>
      </c>
      <c r="B689" s="5" t="s">
        <v>2573</v>
      </c>
      <c r="C689" s="5" t="s">
        <v>2574</v>
      </c>
      <c r="D689" s="5" t="s">
        <v>120</v>
      </c>
      <c r="E689" s="5" t="s">
        <v>11765</v>
      </c>
      <c r="F689" s="5">
        <v>16</v>
      </c>
      <c r="G689" s="5">
        <v>9</v>
      </c>
      <c r="H689" s="5">
        <v>1</v>
      </c>
      <c r="I689" s="5">
        <v>3</v>
      </c>
      <c r="J689" s="5" t="s">
        <v>2571</v>
      </c>
      <c r="K689" s="17">
        <v>4414</v>
      </c>
      <c r="L689" s="6">
        <v>4.1493124260999998</v>
      </c>
      <c r="M689" s="6">
        <v>15.835738790800001</v>
      </c>
      <c r="N689" s="6">
        <v>7.5461667551999998</v>
      </c>
      <c r="O689" s="6">
        <v>-18.991314035599999</v>
      </c>
      <c r="P689" s="6">
        <v>17.087440964599999</v>
      </c>
      <c r="Q689" s="6">
        <v>9.2195071119000005</v>
      </c>
      <c r="R689" s="7">
        <v>2.4385446803000002</v>
      </c>
      <c r="S689" s="8">
        <v>18.971168367161575</v>
      </c>
      <c r="T689" s="6">
        <v>26.5645150392</v>
      </c>
      <c r="U689" s="6">
        <v>10.657852225799999</v>
      </c>
      <c r="V689" s="6">
        <v>9.7533690816000007</v>
      </c>
      <c r="W689" s="6">
        <v>10.3214150642</v>
      </c>
      <c r="X689" s="7">
        <v>10.244212123866665</v>
      </c>
      <c r="Y689" s="8">
        <v>0.45715715025859871</v>
      </c>
      <c r="Z689" s="24">
        <v>1</v>
      </c>
    </row>
    <row r="690" spans="1:26" ht="16.5" x14ac:dyDescent="0.45">
      <c r="A690" s="5" t="s">
        <v>2575</v>
      </c>
      <c r="B690" s="5" t="s">
        <v>2576</v>
      </c>
      <c r="C690" s="5" t="s">
        <v>2577</v>
      </c>
      <c r="D690" s="5" t="s">
        <v>259</v>
      </c>
      <c r="E690" s="5" t="s">
        <v>11773</v>
      </c>
      <c r="F690" s="5">
        <v>24</v>
      </c>
      <c r="G690" s="5">
        <v>11</v>
      </c>
      <c r="H690" s="5">
        <v>1</v>
      </c>
      <c r="I690" s="5">
        <v>2</v>
      </c>
      <c r="J690" s="5" t="s">
        <v>2578</v>
      </c>
      <c r="K690" s="17">
        <v>652</v>
      </c>
      <c r="L690" s="6">
        <v>1.64571545622</v>
      </c>
      <c r="M690" s="6">
        <v>3.6579127888</v>
      </c>
      <c r="N690" s="6">
        <v>12.0807753271</v>
      </c>
      <c r="O690" s="6">
        <v>-8.3026879557999997</v>
      </c>
      <c r="P690" s="6">
        <v>10.9076455073</v>
      </c>
      <c r="Q690" s="6">
        <v>-5.3457785348</v>
      </c>
      <c r="R690" s="7">
        <v>-0.91360699443333326</v>
      </c>
      <c r="S690" s="8">
        <v>10.343709990293718</v>
      </c>
      <c r="T690" s="6">
        <v>59.1407891729</v>
      </c>
      <c r="U690" s="6">
        <v>193.9211639383</v>
      </c>
      <c r="V690" s="6">
        <v>37.486015038799998</v>
      </c>
      <c r="W690" s="6">
        <v>-72.161283441799995</v>
      </c>
      <c r="X690" s="7">
        <v>53.081965178433336</v>
      </c>
      <c r="Y690" s="8">
        <v>133.72506289590731</v>
      </c>
      <c r="Z690" s="24">
        <v>-1</v>
      </c>
    </row>
    <row r="691" spans="1:26" ht="16.5" x14ac:dyDescent="0.45">
      <c r="A691" s="5" t="s">
        <v>2579</v>
      </c>
      <c r="B691" s="5" t="s">
        <v>2580</v>
      </c>
      <c r="C691" s="5" t="s">
        <v>2581</v>
      </c>
      <c r="D691" s="5" t="s">
        <v>474</v>
      </c>
      <c r="E691" s="5" t="s">
        <v>11755</v>
      </c>
      <c r="F691" s="5">
        <v>5</v>
      </c>
      <c r="G691" s="5">
        <v>5</v>
      </c>
      <c r="H691" s="5">
        <v>3</v>
      </c>
      <c r="I691" s="5">
        <v>3</v>
      </c>
      <c r="J691" s="5" t="s">
        <v>2582</v>
      </c>
      <c r="K691" s="17">
        <v>6098</v>
      </c>
      <c r="L691" s="6">
        <v>6.0055189885100004</v>
      </c>
      <c r="M691" s="6">
        <v>-12.1928334895</v>
      </c>
      <c r="N691" s="6">
        <v>-12.328365335799999</v>
      </c>
      <c r="O691" s="6">
        <v>-13.5591774779</v>
      </c>
      <c r="P691" s="6">
        <v>-3.0646332653999999</v>
      </c>
      <c r="Q691" s="6">
        <v>-39.947885187799997</v>
      </c>
      <c r="R691" s="7">
        <v>-18.857231977033333</v>
      </c>
      <c r="S691" s="8">
        <v>19.003831303177947</v>
      </c>
      <c r="T691" s="6">
        <v>-11355056.282420101</v>
      </c>
      <c r="U691" s="6">
        <v>124.84507093000001</v>
      </c>
      <c r="V691" s="6">
        <v>-96.113966658999999</v>
      </c>
      <c r="W691" s="6">
        <v>2779.3836056820001</v>
      </c>
      <c r="X691" s="7">
        <v>936.03823665099992</v>
      </c>
      <c r="Y691" s="8">
        <v>1600.2022797818688</v>
      </c>
      <c r="Z691" s="24">
        <v>-1</v>
      </c>
    </row>
    <row r="692" spans="1:26" ht="16.5" x14ac:dyDescent="0.45">
      <c r="A692" s="5" t="s">
        <v>2583</v>
      </c>
      <c r="B692" s="5" t="s">
        <v>2584</v>
      </c>
      <c r="C692" s="5" t="s">
        <v>2585</v>
      </c>
      <c r="D692" s="5" t="s">
        <v>514</v>
      </c>
      <c r="E692" s="5" t="s">
        <v>11766</v>
      </c>
      <c r="F692" s="5">
        <v>17</v>
      </c>
      <c r="G692" s="5">
        <v>11</v>
      </c>
      <c r="H692" s="5">
        <v>2</v>
      </c>
      <c r="I692" s="5">
        <v>2</v>
      </c>
      <c r="J692" s="5" t="s">
        <v>2586</v>
      </c>
      <c r="K692" s="17">
        <v>2154</v>
      </c>
      <c r="L692" s="6">
        <v>0.74679332814999999</v>
      </c>
      <c r="M692" s="6">
        <v>0.94785867030000004</v>
      </c>
      <c r="N692" s="6">
        <v>-2.6078932729000002</v>
      </c>
      <c r="O692" s="6">
        <v>-14.4230676293</v>
      </c>
      <c r="P692" s="6">
        <v>22.750068657100002</v>
      </c>
      <c r="Q692" s="6">
        <v>-6.0188244621000004</v>
      </c>
      <c r="R692" s="7">
        <v>0.76939218856666702</v>
      </c>
      <c r="S692" s="8">
        <v>19.494112683425943</v>
      </c>
      <c r="T692" s="6">
        <v>110.2755928009</v>
      </c>
      <c r="U692" s="6">
        <v>-947.44499954330001</v>
      </c>
      <c r="V692" s="6">
        <v>110.15711679429999</v>
      </c>
      <c r="W692" s="6">
        <v>-22.014539655899998</v>
      </c>
      <c r="X692" s="7">
        <v>-286.4341408016333</v>
      </c>
      <c r="Y692" s="8">
        <v>576.25415679454682</v>
      </c>
      <c r="Z692" s="24">
        <v>-1</v>
      </c>
    </row>
    <row r="693" spans="1:26" ht="16.5" x14ac:dyDescent="0.45">
      <c r="A693" s="5" t="s">
        <v>2587</v>
      </c>
      <c r="B693" s="5" t="s">
        <v>2588</v>
      </c>
      <c r="C693" s="5" t="s">
        <v>2589</v>
      </c>
      <c r="D693" s="5" t="s">
        <v>259</v>
      </c>
      <c r="E693" s="5" t="s">
        <v>11754</v>
      </c>
      <c r="F693" s="5">
        <v>4</v>
      </c>
      <c r="G693" s="5">
        <v>8</v>
      </c>
      <c r="H693" s="5">
        <v>2</v>
      </c>
      <c r="I693" s="5">
        <v>3</v>
      </c>
      <c r="J693" s="5" t="s">
        <v>2586</v>
      </c>
      <c r="K693" s="17">
        <v>1381</v>
      </c>
      <c r="L693" s="6">
        <v>1.0834542034900001</v>
      </c>
      <c r="M693" s="6">
        <v>16.743338434199998</v>
      </c>
      <c r="N693" s="6">
        <v>-1.8292319050000001</v>
      </c>
      <c r="O693" s="6">
        <v>27.602237755299999</v>
      </c>
      <c r="P693" s="6">
        <v>69.416420421400005</v>
      </c>
      <c r="Q693" s="6">
        <v>18.559664612799999</v>
      </c>
      <c r="R693" s="7">
        <v>38.526107596499997</v>
      </c>
      <c r="S693" s="8">
        <v>27.131173989978802</v>
      </c>
      <c r="T693" s="6">
        <v>36.444535015200003</v>
      </c>
      <c r="U693" s="6">
        <v>42.616244933899999</v>
      </c>
      <c r="V693" s="6">
        <v>45.339405548599998</v>
      </c>
      <c r="W693" s="6">
        <v>-36.124241085100003</v>
      </c>
      <c r="X693" s="7">
        <v>17.277136465800002</v>
      </c>
      <c r="Y693" s="8">
        <v>46.26698870883741</v>
      </c>
      <c r="Z693" s="24">
        <v>1</v>
      </c>
    </row>
    <row r="694" spans="1:26" ht="16.5" x14ac:dyDescent="0.45">
      <c r="A694" s="5" t="s">
        <v>2590</v>
      </c>
      <c r="B694" s="5" t="s">
        <v>2591</v>
      </c>
      <c r="C694" s="5" t="s">
        <v>2592</v>
      </c>
      <c r="D694" s="5" t="s">
        <v>440</v>
      </c>
      <c r="E694" s="5" t="s">
        <v>11764</v>
      </c>
      <c r="F694" s="5">
        <v>15</v>
      </c>
      <c r="G694" s="5">
        <v>8</v>
      </c>
      <c r="H694" s="5">
        <v>2</v>
      </c>
      <c r="I694" s="5">
        <v>3</v>
      </c>
      <c r="J694" s="5" t="s">
        <v>2593</v>
      </c>
      <c r="K694" s="17">
        <v>1877</v>
      </c>
      <c r="L694" s="6">
        <v>9.5820813437699996</v>
      </c>
      <c r="M694" s="6">
        <v>4.7870245498999999</v>
      </c>
      <c r="N694" s="6">
        <v>6.5508653555</v>
      </c>
      <c r="O694" s="6">
        <v>-15.929677250399999</v>
      </c>
      <c r="P694" s="6">
        <v>-7.7253745596999996</v>
      </c>
      <c r="Q694" s="6">
        <v>12.4696504961</v>
      </c>
      <c r="R694" s="7">
        <v>-3.7284671046666662</v>
      </c>
      <c r="S694" s="8">
        <v>14.615468039592743</v>
      </c>
      <c r="T694" s="6">
        <v>11.783159292500001</v>
      </c>
      <c r="U694" s="6">
        <v>-20.643170123200001</v>
      </c>
      <c r="V694" s="6">
        <v>16.651849572</v>
      </c>
      <c r="W694" s="6">
        <v>43.578978314300002</v>
      </c>
      <c r="X694" s="7">
        <v>13.195885921033332</v>
      </c>
      <c r="Y694" s="8">
        <v>32.250253503649759</v>
      </c>
      <c r="Z694" s="24">
        <v>-1</v>
      </c>
    </row>
    <row r="695" spans="1:26" ht="16.5" x14ac:dyDescent="0.45">
      <c r="A695" s="5" t="s">
        <v>2594</v>
      </c>
      <c r="B695" s="5" t="s">
        <v>2595</v>
      </c>
      <c r="C695" s="5" t="s">
        <v>2596</v>
      </c>
      <c r="D695" s="5" t="s">
        <v>254</v>
      </c>
      <c r="E695" s="5" t="s">
        <v>11753</v>
      </c>
      <c r="F695" s="5">
        <v>3</v>
      </c>
      <c r="G695" s="5">
        <v>7</v>
      </c>
      <c r="H695" s="5">
        <v>4</v>
      </c>
      <c r="I695" s="5">
        <v>3</v>
      </c>
      <c r="J695" s="5" t="s">
        <v>2597</v>
      </c>
      <c r="K695" s="17">
        <v>2061</v>
      </c>
      <c r="L695" s="6">
        <v>2.1037599879000002</v>
      </c>
      <c r="M695" s="6">
        <v>7.5558572291999999</v>
      </c>
      <c r="N695" s="6">
        <v>8.9467504941999998</v>
      </c>
      <c r="O695" s="6">
        <v>13.306886536</v>
      </c>
      <c r="P695" s="6">
        <v>17.0013928682</v>
      </c>
      <c r="Q695" s="6">
        <v>16.353726527100001</v>
      </c>
      <c r="R695" s="7">
        <v>15.5540019771</v>
      </c>
      <c r="S695" s="8">
        <v>1.972818738904085</v>
      </c>
      <c r="T695" s="6">
        <v>27.694576167800001</v>
      </c>
      <c r="U695" s="6">
        <v>2.1977794858999999</v>
      </c>
      <c r="V695" s="6">
        <v>46.915387218699998</v>
      </c>
      <c r="W695" s="6">
        <v>21.798140103400002</v>
      </c>
      <c r="X695" s="7">
        <v>23.637102269333337</v>
      </c>
      <c r="Y695" s="8">
        <v>22.415451071123776</v>
      </c>
      <c r="Z695" s="24">
        <v>1</v>
      </c>
    </row>
    <row r="696" spans="1:26" ht="16.5" x14ac:dyDescent="0.45">
      <c r="A696" s="5" t="s">
        <v>2598</v>
      </c>
      <c r="B696" s="5" t="s">
        <v>2599</v>
      </c>
      <c r="C696" s="5" t="s">
        <v>2600</v>
      </c>
      <c r="D696" s="5" t="s">
        <v>1297</v>
      </c>
      <c r="E696" s="5" t="s">
        <v>11760</v>
      </c>
      <c r="F696" s="5">
        <v>11</v>
      </c>
      <c r="G696" s="5">
        <v>3</v>
      </c>
      <c r="H696" s="5">
        <v>3</v>
      </c>
      <c r="I696" s="5">
        <v>2</v>
      </c>
      <c r="J696" s="5" t="s">
        <v>2601</v>
      </c>
      <c r="K696" s="17">
        <v>5288</v>
      </c>
      <c r="L696" s="6">
        <v>5.4632919769999999</v>
      </c>
      <c r="M696" s="6">
        <v>-15.109440488900001</v>
      </c>
      <c r="N696" s="6">
        <v>-28.839007980200002</v>
      </c>
      <c r="O696" s="6">
        <v>-30.096387229899999</v>
      </c>
      <c r="P696" s="6">
        <v>-30.907249287199999</v>
      </c>
      <c r="Q696" s="6">
        <v>-45.451506498999997</v>
      </c>
      <c r="R696" s="7">
        <v>-35.485047672033332</v>
      </c>
      <c r="S696" s="8">
        <v>8.640723377195247</v>
      </c>
      <c r="T696" s="6">
        <v>-2145.1950445635998</v>
      </c>
      <c r="U696" s="6">
        <v>-4.1060236927</v>
      </c>
      <c r="V696" s="6">
        <v>45.487105107200001</v>
      </c>
      <c r="W696" s="6">
        <v>-104.89977027339999</v>
      </c>
      <c r="X696" s="7">
        <v>-21.172896286299999</v>
      </c>
      <c r="Y696" s="8">
        <v>76.632314833754435</v>
      </c>
      <c r="Z696" s="24">
        <v>0</v>
      </c>
    </row>
    <row r="697" spans="1:26" ht="16.5" x14ac:dyDescent="0.45">
      <c r="A697" s="5" t="s">
        <v>2602</v>
      </c>
      <c r="B697" s="5" t="s">
        <v>2603</v>
      </c>
      <c r="C697" s="5" t="s">
        <v>2604</v>
      </c>
      <c r="D697" s="5" t="s">
        <v>288</v>
      </c>
      <c r="E697" s="5" t="s">
        <v>11757</v>
      </c>
      <c r="F697" s="5">
        <v>7</v>
      </c>
      <c r="G697" s="5">
        <v>11</v>
      </c>
      <c r="H697" s="5">
        <v>4</v>
      </c>
      <c r="I697" s="5">
        <v>2</v>
      </c>
      <c r="J697" s="5" t="s">
        <v>2605</v>
      </c>
      <c r="K697" s="17">
        <v>1562</v>
      </c>
      <c r="L697" s="6">
        <v>1.20251959194</v>
      </c>
      <c r="M697" s="6">
        <v>13.100444723400001</v>
      </c>
      <c r="N697" s="6">
        <v>3.7124490564000001</v>
      </c>
      <c r="O697" s="6">
        <v>13.781254544299999</v>
      </c>
      <c r="P697" s="6">
        <v>11.9963071345</v>
      </c>
      <c r="Q697" s="6">
        <v>11.699870371899999</v>
      </c>
      <c r="R697" s="7">
        <v>12.492477350233331</v>
      </c>
      <c r="S697" s="8">
        <v>1.125912376925911</v>
      </c>
      <c r="T697" s="6">
        <v>-8.0046652375999994</v>
      </c>
      <c r="U697" s="6">
        <v>86.268196019100003</v>
      </c>
      <c r="V697" s="6">
        <v>44.399072341100002</v>
      </c>
      <c r="W697" s="6">
        <v>-13.576899108399999</v>
      </c>
      <c r="X697" s="7">
        <v>39.03012308393334</v>
      </c>
      <c r="Y697" s="8">
        <v>50.138607552956671</v>
      </c>
      <c r="Z697" s="24">
        <v>1</v>
      </c>
    </row>
    <row r="698" spans="1:26" ht="16.5" x14ac:dyDescent="0.45">
      <c r="A698" s="5" t="s">
        <v>2606</v>
      </c>
      <c r="B698" s="5" t="s">
        <v>2607</v>
      </c>
      <c r="C698" s="5" t="s">
        <v>2608</v>
      </c>
      <c r="D698" s="5" t="s">
        <v>33</v>
      </c>
      <c r="E698" s="5" t="s">
        <v>11759</v>
      </c>
      <c r="F698" s="5">
        <v>9</v>
      </c>
      <c r="G698" s="5">
        <v>2</v>
      </c>
      <c r="H698" s="5">
        <v>3</v>
      </c>
      <c r="I698" s="5">
        <v>2</v>
      </c>
      <c r="J698" s="5" t="s">
        <v>2609</v>
      </c>
      <c r="K698" s="17">
        <v>8036</v>
      </c>
      <c r="L698" s="6">
        <v>18.154344171399998</v>
      </c>
      <c r="M698" s="6">
        <v>11.431210569799999</v>
      </c>
      <c r="N698" s="6">
        <v>29.2518956489</v>
      </c>
      <c r="O698" s="6">
        <v>19.697923721999999</v>
      </c>
      <c r="P698" s="6">
        <v>46.956524621699998</v>
      </c>
      <c r="Q698" s="6">
        <v>-2.2557813749000002</v>
      </c>
      <c r="R698" s="7">
        <v>21.466222322933334</v>
      </c>
      <c r="S698" s="8">
        <v>24.653760876026499</v>
      </c>
      <c r="T698" s="6">
        <v>37.349509576999999</v>
      </c>
      <c r="U698" s="6">
        <v>63.199192785299999</v>
      </c>
      <c r="V698" s="6">
        <v>24.403576756900001</v>
      </c>
      <c r="W698" s="6">
        <v>-49.734484630499999</v>
      </c>
      <c r="X698" s="7">
        <v>12.622761637233337</v>
      </c>
      <c r="Y698" s="8">
        <v>57.381134332869536</v>
      </c>
      <c r="Z698" s="24">
        <v>1</v>
      </c>
    </row>
    <row r="699" spans="1:26" ht="16.5" x14ac:dyDescent="0.45">
      <c r="A699" s="5" t="s">
        <v>2610</v>
      </c>
      <c r="B699" s="5" t="s">
        <v>2611</v>
      </c>
      <c r="C699" s="5" t="s">
        <v>2612</v>
      </c>
      <c r="D699" s="5" t="s">
        <v>254</v>
      </c>
      <c r="E699" s="5" t="s">
        <v>11756</v>
      </c>
      <c r="F699" s="5">
        <v>6</v>
      </c>
      <c r="G699" s="5">
        <v>11</v>
      </c>
      <c r="H699" s="5">
        <v>2</v>
      </c>
      <c r="I699" s="5">
        <v>2</v>
      </c>
      <c r="J699" s="5" t="s">
        <v>2613</v>
      </c>
      <c r="K699" s="17">
        <v>1162</v>
      </c>
      <c r="L699" s="6">
        <v>0.87706710296000001</v>
      </c>
      <c r="M699" s="6">
        <v>7.4841138275999999</v>
      </c>
      <c r="N699" s="6">
        <v>33.009042776500003</v>
      </c>
      <c r="O699" s="6">
        <v>45.168126046799998</v>
      </c>
      <c r="P699" s="6">
        <v>20.278815358500001</v>
      </c>
      <c r="Q699" s="6">
        <v>10.9190453406</v>
      </c>
      <c r="R699" s="7">
        <v>25.455328915299997</v>
      </c>
      <c r="S699" s="8">
        <v>17.701612970510659</v>
      </c>
      <c r="T699" s="6">
        <v>48.236787169599999</v>
      </c>
      <c r="U699" s="6">
        <v>9.7313402627999999</v>
      </c>
      <c r="V699" s="6">
        <v>-18.977344507000002</v>
      </c>
      <c r="W699" s="6">
        <v>-78.879619650099997</v>
      </c>
      <c r="X699" s="7">
        <v>-29.375207964766663</v>
      </c>
      <c r="Y699" s="8">
        <v>45.211306412623848</v>
      </c>
      <c r="Z699" s="24">
        <v>-1</v>
      </c>
    </row>
    <row r="700" spans="1:26" ht="16.5" x14ac:dyDescent="0.45">
      <c r="A700" s="5" t="s">
        <v>2614</v>
      </c>
      <c r="B700" s="5" t="s">
        <v>2615</v>
      </c>
      <c r="C700" s="5" t="s">
        <v>2616</v>
      </c>
      <c r="D700" s="5" t="s">
        <v>259</v>
      </c>
      <c r="E700" s="5" t="s">
        <v>11762</v>
      </c>
      <c r="F700" s="5">
        <v>13</v>
      </c>
      <c r="G700" s="5">
        <v>7</v>
      </c>
      <c r="H700" s="5">
        <v>4</v>
      </c>
      <c r="I700" s="5">
        <v>2</v>
      </c>
      <c r="J700" s="5" t="s">
        <v>2613</v>
      </c>
      <c r="K700" s="17">
        <v>5597</v>
      </c>
      <c r="L700" s="6">
        <v>2.9998381678500001</v>
      </c>
      <c r="M700" s="6">
        <v>16.642666120499999</v>
      </c>
      <c r="N700" s="6">
        <v>28.981438937</v>
      </c>
      <c r="O700" s="6">
        <v>7.4533444699000002</v>
      </c>
      <c r="P700" s="6">
        <v>18.178036297999999</v>
      </c>
      <c r="Q700" s="6">
        <v>14.8615090173</v>
      </c>
      <c r="R700" s="7">
        <v>13.4976299284</v>
      </c>
      <c r="S700" s="8">
        <v>5.4908904859578769</v>
      </c>
      <c r="T700" s="6">
        <v>4.1621526016999999</v>
      </c>
      <c r="U700" s="6">
        <v>-7.6870813662000002</v>
      </c>
      <c r="V700" s="6">
        <v>7.4922098899999998E-2</v>
      </c>
      <c r="W700" s="6">
        <v>29.0033908624</v>
      </c>
      <c r="X700" s="7">
        <v>7.1304105316999999</v>
      </c>
      <c r="Y700" s="8">
        <v>19.33604473149687</v>
      </c>
      <c r="Z700" s="24">
        <v>1</v>
      </c>
    </row>
    <row r="701" spans="1:26" ht="16.5" x14ac:dyDescent="0.45">
      <c r="A701" s="5" t="s">
        <v>2617</v>
      </c>
      <c r="B701" s="5" t="s">
        <v>2618</v>
      </c>
      <c r="C701" s="5" t="s">
        <v>2619</v>
      </c>
      <c r="D701" s="5" t="s">
        <v>120</v>
      </c>
      <c r="E701" s="5" t="s">
        <v>11773</v>
      </c>
      <c r="F701" s="5">
        <v>24</v>
      </c>
      <c r="G701" s="5">
        <v>11</v>
      </c>
      <c r="H701" s="5">
        <v>1</v>
      </c>
      <c r="I701" s="5">
        <v>2</v>
      </c>
      <c r="J701" s="5" t="s">
        <v>2620</v>
      </c>
      <c r="K701" s="17">
        <v>3241</v>
      </c>
      <c r="L701" s="6">
        <v>6.31457462892</v>
      </c>
      <c r="M701" s="6">
        <v>3.1834274131</v>
      </c>
      <c r="N701" s="6">
        <v>8.7562481176000002</v>
      </c>
      <c r="O701" s="6">
        <v>-3.4088113984000001</v>
      </c>
      <c r="P701" s="6">
        <v>54.333985398499998</v>
      </c>
      <c r="Q701" s="6">
        <v>-3.9131155033999998</v>
      </c>
      <c r="R701" s="7">
        <v>15.670686165566666</v>
      </c>
      <c r="S701" s="8">
        <v>33.484348751903291</v>
      </c>
      <c r="T701" s="6">
        <v>40.443812664299998</v>
      </c>
      <c r="U701" s="6">
        <v>-13.229170938699999</v>
      </c>
      <c r="V701" s="6">
        <v>830.41689170109998</v>
      </c>
      <c r="W701" s="6">
        <v>-47.386281702700003</v>
      </c>
      <c r="X701" s="7">
        <v>256.60047968656664</v>
      </c>
      <c r="Y701" s="8">
        <v>497.23297665868921</v>
      </c>
      <c r="Z701" s="24">
        <v>1</v>
      </c>
    </row>
    <row r="702" spans="1:26" ht="16.5" x14ac:dyDescent="0.45">
      <c r="A702" s="5" t="s">
        <v>2621</v>
      </c>
      <c r="B702" s="5" t="s">
        <v>2622</v>
      </c>
      <c r="C702" s="5" t="s">
        <v>2623</v>
      </c>
      <c r="D702" s="5" t="s">
        <v>479</v>
      </c>
      <c r="E702" s="5" t="s">
        <v>11765</v>
      </c>
      <c r="F702" s="5">
        <v>16</v>
      </c>
      <c r="G702" s="5">
        <v>9</v>
      </c>
      <c r="H702" s="5">
        <v>1</v>
      </c>
      <c r="I702" s="5">
        <v>3</v>
      </c>
      <c r="J702" s="5" t="s">
        <v>2624</v>
      </c>
      <c r="K702" s="17">
        <v>2193</v>
      </c>
      <c r="L702" s="6">
        <v>1.6404237314800001</v>
      </c>
      <c r="M702" s="6">
        <v>23.9049626999</v>
      </c>
      <c r="N702" s="6">
        <v>3.5180939137</v>
      </c>
      <c r="O702" s="6">
        <v>-4.5073145810000002</v>
      </c>
      <c r="P702" s="6">
        <v>11.1549051308</v>
      </c>
      <c r="Q702" s="6">
        <v>12.549116248000001</v>
      </c>
      <c r="R702" s="7">
        <v>6.3989022659333337</v>
      </c>
      <c r="S702" s="8">
        <v>9.4707513215203978</v>
      </c>
      <c r="T702" s="6">
        <v>-5.1297020411999998</v>
      </c>
      <c r="U702" s="6">
        <v>-29.357116121200001</v>
      </c>
      <c r="V702" s="6">
        <v>24.076899664300001</v>
      </c>
      <c r="W702" s="6">
        <v>-4.1290779603000001</v>
      </c>
      <c r="X702" s="7">
        <v>-3.1364314724</v>
      </c>
      <c r="Y702" s="8">
        <v>26.730834648935318</v>
      </c>
      <c r="Z702" s="24">
        <v>-1</v>
      </c>
    </row>
    <row r="703" spans="1:26" ht="16.5" x14ac:dyDescent="0.45">
      <c r="A703" s="5" t="s">
        <v>2625</v>
      </c>
      <c r="B703" s="5" t="s">
        <v>2626</v>
      </c>
      <c r="C703" s="5" t="s">
        <v>2627</v>
      </c>
      <c r="D703" s="5" t="s">
        <v>259</v>
      </c>
      <c r="E703" s="5" t="s">
        <v>11757</v>
      </c>
      <c r="F703" s="5">
        <v>7</v>
      </c>
      <c r="G703" s="5">
        <v>11</v>
      </c>
      <c r="H703" s="5">
        <v>4</v>
      </c>
      <c r="I703" s="5">
        <v>2</v>
      </c>
      <c r="J703" s="5" t="s">
        <v>2624</v>
      </c>
      <c r="K703" s="17">
        <v>4929</v>
      </c>
      <c r="L703" s="6">
        <v>9.7454087842200003</v>
      </c>
      <c r="M703" s="6">
        <v>2.3896869459999999</v>
      </c>
      <c r="N703" s="6">
        <v>11.5056431116</v>
      </c>
      <c r="O703" s="6">
        <v>-4.3468624559000002</v>
      </c>
      <c r="P703" s="6">
        <v>36.963805585700001</v>
      </c>
      <c r="Q703" s="6">
        <v>14.9401804702</v>
      </c>
      <c r="R703" s="7">
        <v>15.852374533333332</v>
      </c>
      <c r="S703" s="8">
        <v>20.670435336911261</v>
      </c>
      <c r="T703" s="6">
        <v>102.16000050069999</v>
      </c>
      <c r="U703" s="6">
        <v>-2.9304117043</v>
      </c>
      <c r="V703" s="6">
        <v>21.078302968700001</v>
      </c>
      <c r="W703" s="6">
        <v>50.931828461800002</v>
      </c>
      <c r="X703" s="7">
        <v>23.026573242066672</v>
      </c>
      <c r="Y703" s="8">
        <v>26.983922004060531</v>
      </c>
      <c r="Z703" s="24">
        <v>1</v>
      </c>
    </row>
    <row r="704" spans="1:26" ht="16.5" x14ac:dyDescent="0.45">
      <c r="A704" s="5" t="s">
        <v>2628</v>
      </c>
      <c r="B704" s="5" t="s">
        <v>2629</v>
      </c>
      <c r="C704" s="5" t="s">
        <v>2630</v>
      </c>
      <c r="D704" s="5" t="s">
        <v>263</v>
      </c>
      <c r="E704" s="5" t="s">
        <v>11755</v>
      </c>
      <c r="F704" s="5">
        <v>5</v>
      </c>
      <c r="G704" s="5">
        <v>5</v>
      </c>
      <c r="H704" s="5">
        <v>3</v>
      </c>
      <c r="I704" s="5">
        <v>3</v>
      </c>
      <c r="J704" s="5" t="s">
        <v>2631</v>
      </c>
      <c r="K704" s="17">
        <v>4459</v>
      </c>
      <c r="L704" s="6">
        <v>6.2660344109999997</v>
      </c>
      <c r="M704" s="6">
        <v>3.2285632942000002</v>
      </c>
      <c r="N704" s="6">
        <v>-13.435633857399999</v>
      </c>
      <c r="O704" s="6">
        <v>-62.976961762199998</v>
      </c>
      <c r="P704" s="6">
        <v>10.928598968799999</v>
      </c>
      <c r="Q704" s="6">
        <v>-30.292387191700001</v>
      </c>
      <c r="R704" s="7">
        <v>-27.446916661700001</v>
      </c>
      <c r="S704" s="8">
        <v>37.034855253446125</v>
      </c>
      <c r="T704" s="6">
        <v>-47.960420055299998</v>
      </c>
      <c r="U704" s="6">
        <v>-98.927075898599995</v>
      </c>
      <c r="V704" s="6">
        <v>3309.1325637550999</v>
      </c>
      <c r="W704" s="6">
        <v>-94.407756760300003</v>
      </c>
      <c r="X704" s="7">
        <v>1038.5992436987333</v>
      </c>
      <c r="Y704" s="8">
        <v>1966.3408336745713</v>
      </c>
      <c r="Z704" s="24">
        <v>-1</v>
      </c>
    </row>
    <row r="705" spans="1:26" ht="16.5" x14ac:dyDescent="0.45">
      <c r="A705" s="5" t="s">
        <v>2632</v>
      </c>
      <c r="B705" s="5" t="s">
        <v>2633</v>
      </c>
      <c r="C705" s="5" t="s">
        <v>2634</v>
      </c>
      <c r="D705" s="5" t="s">
        <v>1297</v>
      </c>
      <c r="E705" s="5" t="s">
        <v>11756</v>
      </c>
      <c r="F705" s="5">
        <v>6</v>
      </c>
      <c r="G705" s="5">
        <v>11</v>
      </c>
      <c r="H705" s="5">
        <v>2</v>
      </c>
      <c r="I705" s="5">
        <v>2</v>
      </c>
      <c r="J705" s="5" t="s">
        <v>2635</v>
      </c>
      <c r="K705" s="17">
        <v>747</v>
      </c>
      <c r="L705" s="6">
        <v>0.78523950208000004</v>
      </c>
      <c r="M705" s="6">
        <v>6.3559742572999998</v>
      </c>
      <c r="N705" s="6">
        <v>11.846390103199999</v>
      </c>
      <c r="O705" s="6">
        <v>-7.5236794129</v>
      </c>
      <c r="P705" s="6">
        <v>6.7847527469999998</v>
      </c>
      <c r="Q705" s="6">
        <v>-22.112781610999999</v>
      </c>
      <c r="R705" s="7">
        <v>-7.6172360922999998</v>
      </c>
      <c r="S705" s="8">
        <v>14.448994346740637</v>
      </c>
      <c r="T705" s="6">
        <v>44.636237313899997</v>
      </c>
      <c r="U705" s="6">
        <v>-29.016380114699999</v>
      </c>
      <c r="V705" s="6">
        <v>42.508261408999999</v>
      </c>
      <c r="W705" s="6">
        <v>-138.51745869530001</v>
      </c>
      <c r="X705" s="7">
        <v>-41.675192467000002</v>
      </c>
      <c r="Y705" s="8">
        <v>91.174349366738838</v>
      </c>
      <c r="Z705" s="24">
        <v>0</v>
      </c>
    </row>
    <row r="706" spans="1:26" ht="16.5" x14ac:dyDescent="0.45">
      <c r="A706" s="5" t="s">
        <v>2636</v>
      </c>
      <c r="B706" s="5" t="s">
        <v>2637</v>
      </c>
      <c r="C706" s="5" t="s">
        <v>2638</v>
      </c>
      <c r="D706" s="5" t="s">
        <v>33</v>
      </c>
      <c r="E706" s="5" t="s">
        <v>11753</v>
      </c>
      <c r="F706" s="5">
        <v>3</v>
      </c>
      <c r="G706" s="5">
        <v>7</v>
      </c>
      <c r="H706" s="5">
        <v>4</v>
      </c>
      <c r="I706" s="5">
        <v>3</v>
      </c>
      <c r="J706" s="5" t="s">
        <v>2635</v>
      </c>
      <c r="K706" s="17">
        <v>3208</v>
      </c>
      <c r="L706" s="6">
        <v>3.10165019618</v>
      </c>
      <c r="M706" s="6">
        <v>1.7023994132</v>
      </c>
      <c r="N706" s="6">
        <v>14.021382231800001</v>
      </c>
      <c r="O706" s="6">
        <v>-9.0352379932000009</v>
      </c>
      <c r="P706" s="6">
        <v>-3.9981129420000001</v>
      </c>
      <c r="Q706" s="6">
        <v>6.9698340396000003</v>
      </c>
      <c r="R706" s="7">
        <v>-2.0211722985333336</v>
      </c>
      <c r="S706" s="8">
        <v>8.1836302106474719</v>
      </c>
      <c r="T706" s="6">
        <v>106.3836673653</v>
      </c>
      <c r="U706" s="6">
        <v>40.972632904999998</v>
      </c>
      <c r="V706" s="6">
        <v>-277.5125227684</v>
      </c>
      <c r="W706" s="6">
        <v>144.08738794390001</v>
      </c>
      <c r="X706" s="7">
        <v>-30.817500639833327</v>
      </c>
      <c r="Y706" s="8">
        <v>219.77713401066904</v>
      </c>
      <c r="Z706" s="24">
        <v>0</v>
      </c>
    </row>
    <row r="707" spans="1:26" ht="16.5" x14ac:dyDescent="0.45">
      <c r="A707" s="5" t="s">
        <v>2639</v>
      </c>
      <c r="B707" s="5" t="s">
        <v>2640</v>
      </c>
      <c r="C707" s="5" t="s">
        <v>2641</v>
      </c>
      <c r="D707" s="5" t="s">
        <v>259</v>
      </c>
      <c r="E707" s="5" t="s">
        <v>11755</v>
      </c>
      <c r="F707" s="5">
        <v>5</v>
      </c>
      <c r="G707" s="5">
        <v>5</v>
      </c>
      <c r="H707" s="5">
        <v>3</v>
      </c>
      <c r="I707" s="5">
        <v>3</v>
      </c>
      <c r="J707" s="5" t="s">
        <v>2642</v>
      </c>
      <c r="K707" s="17">
        <v>2147</v>
      </c>
      <c r="L707" s="6">
        <v>12.46825848814</v>
      </c>
      <c r="M707" s="6">
        <v>-27.033088160799998</v>
      </c>
      <c r="N707" s="6">
        <v>-10.8718882554</v>
      </c>
      <c r="O707" s="6">
        <v>29.5736303216</v>
      </c>
      <c r="P707" s="6">
        <v>2.4333763584999999</v>
      </c>
      <c r="Q707" s="6">
        <v>-24.050080323</v>
      </c>
      <c r="R707" s="7">
        <v>2.6523087856999994</v>
      </c>
      <c r="S707" s="8">
        <v>26.812525699376152</v>
      </c>
      <c r="T707" s="6">
        <v>-244.7708483774</v>
      </c>
      <c r="U707" s="6">
        <v>106.110976275</v>
      </c>
      <c r="V707" s="6">
        <v>-249.88785682919999</v>
      </c>
      <c r="W707" s="6">
        <v>-280.13594345619998</v>
      </c>
      <c r="X707" s="7">
        <v>-141.30427467013331</v>
      </c>
      <c r="Y707" s="8">
        <v>214.80099274987325</v>
      </c>
      <c r="Z707" s="24">
        <v>-1</v>
      </c>
    </row>
    <row r="708" spans="1:26" ht="16.5" x14ac:dyDescent="0.45">
      <c r="A708" s="5" t="s">
        <v>2643</v>
      </c>
      <c r="B708" s="5" t="s">
        <v>2644</v>
      </c>
      <c r="C708" s="5" t="s">
        <v>2645</v>
      </c>
      <c r="D708" s="5" t="s">
        <v>363</v>
      </c>
      <c r="E708" s="5" t="s">
        <v>11769</v>
      </c>
      <c r="F708" s="5">
        <v>20</v>
      </c>
      <c r="G708" s="5">
        <v>7</v>
      </c>
      <c r="H708" s="5">
        <v>4</v>
      </c>
      <c r="I708" s="5">
        <v>3</v>
      </c>
      <c r="J708" s="5" t="s">
        <v>2642</v>
      </c>
      <c r="K708" s="17">
        <v>4424</v>
      </c>
      <c r="L708" s="6">
        <v>5.3379157206899999</v>
      </c>
      <c r="M708" s="6">
        <v>6.1397703973000004</v>
      </c>
      <c r="N708" s="6">
        <v>8.2950369668999997</v>
      </c>
      <c r="O708" s="6">
        <v>13.2655032476</v>
      </c>
      <c r="P708" s="6">
        <v>7.2822230606999998</v>
      </c>
      <c r="Q708" s="6">
        <v>6.5612073173000001</v>
      </c>
      <c r="R708" s="7">
        <v>9.0363112085333324</v>
      </c>
      <c r="S708" s="8">
        <v>3.6802873397380713</v>
      </c>
      <c r="T708" s="6">
        <v>5.8131502944999998</v>
      </c>
      <c r="U708" s="6">
        <v>38.037696506300001</v>
      </c>
      <c r="V708" s="6">
        <v>25.057071801300001</v>
      </c>
      <c r="W708" s="6">
        <v>8.4529735637000005</v>
      </c>
      <c r="X708" s="7">
        <v>23.849247290433336</v>
      </c>
      <c r="Y708" s="8">
        <v>14.829298295414672</v>
      </c>
      <c r="Z708" s="24">
        <v>1</v>
      </c>
    </row>
    <row r="709" spans="1:26" ht="16.5" x14ac:dyDescent="0.45">
      <c r="A709" s="5" t="s">
        <v>2646</v>
      </c>
      <c r="B709" s="5" t="s">
        <v>2647</v>
      </c>
      <c r="C709" s="5" t="s">
        <v>2648</v>
      </c>
      <c r="D709" s="5" t="s">
        <v>268</v>
      </c>
      <c r="E709" s="5" t="s">
        <v>11756</v>
      </c>
      <c r="F709" s="5">
        <v>6</v>
      </c>
      <c r="G709" s="5">
        <v>11</v>
      </c>
      <c r="H709" s="5">
        <v>2</v>
      </c>
      <c r="I709" s="5">
        <v>2</v>
      </c>
      <c r="J709" s="5" t="s">
        <v>2642</v>
      </c>
      <c r="K709" s="17">
        <v>1599</v>
      </c>
      <c r="L709" s="6">
        <v>1.16821707664</v>
      </c>
      <c r="M709" s="6">
        <v>6.1845185663000004</v>
      </c>
      <c r="N709" s="6">
        <v>10.832470820699999</v>
      </c>
      <c r="O709" s="6">
        <v>10.6248137972</v>
      </c>
      <c r="P709" s="6">
        <v>22.5240581286</v>
      </c>
      <c r="Q709" s="6">
        <v>-8.1804123915000009</v>
      </c>
      <c r="R709" s="7">
        <v>8.3228198447666681</v>
      </c>
      <c r="S709" s="8">
        <v>15.481133989398263</v>
      </c>
      <c r="T709" s="6">
        <v>-16.157845281099998</v>
      </c>
      <c r="U709" s="6">
        <v>85.433805113600002</v>
      </c>
      <c r="V709" s="6">
        <v>71.456675864000005</v>
      </c>
      <c r="W709" s="6">
        <v>-37.3503259879</v>
      </c>
      <c r="X709" s="7">
        <v>39.846718329900007</v>
      </c>
      <c r="Y709" s="8">
        <v>67.218879595455093</v>
      </c>
      <c r="Z709" s="24">
        <v>1</v>
      </c>
    </row>
    <row r="710" spans="1:26" ht="16.5" x14ac:dyDescent="0.45">
      <c r="A710" s="5" t="s">
        <v>2649</v>
      </c>
      <c r="B710" s="5" t="s">
        <v>2650</v>
      </c>
      <c r="C710" s="5" t="s">
        <v>2651</v>
      </c>
      <c r="D710" s="5" t="s">
        <v>288</v>
      </c>
      <c r="E710" s="5" t="s">
        <v>11766</v>
      </c>
      <c r="F710" s="5">
        <v>17</v>
      </c>
      <c r="G710" s="5">
        <v>11</v>
      </c>
      <c r="H710" s="5">
        <v>2</v>
      </c>
      <c r="I710" s="5">
        <v>2</v>
      </c>
      <c r="J710" s="5" t="s">
        <v>2642</v>
      </c>
      <c r="K710" s="17">
        <v>3194</v>
      </c>
      <c r="L710" s="6">
        <v>3.6025634844300001</v>
      </c>
      <c r="M710" s="6">
        <v>9.8205901589</v>
      </c>
      <c r="N710" s="6">
        <v>5.7911363933000004</v>
      </c>
      <c r="O710" s="6">
        <v>22.923817993699998</v>
      </c>
      <c r="P710" s="6">
        <v>6.5998864557000001</v>
      </c>
      <c r="Q710" s="6">
        <v>-33.561918042099997</v>
      </c>
      <c r="R710" s="7">
        <v>-1.3460711975666655</v>
      </c>
      <c r="S710" s="8">
        <v>29.06911206327343</v>
      </c>
      <c r="T710" s="6">
        <v>2.7005884474999999</v>
      </c>
      <c r="U710" s="6">
        <v>43.353042193900002</v>
      </c>
      <c r="V710" s="6">
        <v>6.5189686543000001</v>
      </c>
      <c r="W710" s="6">
        <v>-62.543400803399997</v>
      </c>
      <c r="X710" s="7">
        <v>-4.2237966517333305</v>
      </c>
      <c r="Y710" s="8">
        <v>53.759365832248122</v>
      </c>
      <c r="Z710" s="24">
        <v>0</v>
      </c>
    </row>
    <row r="711" spans="1:26" ht="16.5" x14ac:dyDescent="0.45">
      <c r="A711" s="5" t="s">
        <v>2652</v>
      </c>
      <c r="B711" s="5" t="s">
        <v>2653</v>
      </c>
      <c r="C711" s="5" t="s">
        <v>2654</v>
      </c>
      <c r="D711" s="5" t="s">
        <v>259</v>
      </c>
      <c r="E711" s="5" t="s">
        <v>11766</v>
      </c>
      <c r="F711" s="5">
        <v>17</v>
      </c>
      <c r="G711" s="5">
        <v>11</v>
      </c>
      <c r="H711" s="5">
        <v>2</v>
      </c>
      <c r="I711" s="5">
        <v>2</v>
      </c>
      <c r="J711" s="5" t="s">
        <v>2655</v>
      </c>
      <c r="K711" s="17">
        <v>3009</v>
      </c>
      <c r="L711" s="6">
        <v>3.1834877981799998</v>
      </c>
      <c r="M711" s="6">
        <v>-3.0058701926000002</v>
      </c>
      <c r="N711" s="6">
        <v>-18.465898195000001</v>
      </c>
      <c r="O711" s="6">
        <v>-8.2446154347</v>
      </c>
      <c r="P711" s="6">
        <v>24.292314266399998</v>
      </c>
      <c r="Q711" s="6">
        <v>3.2852557439000001</v>
      </c>
      <c r="R711" s="7">
        <v>6.4443181918666648</v>
      </c>
      <c r="S711" s="8">
        <v>16.496899868041744</v>
      </c>
      <c r="T711" s="6">
        <v>-854.57586108750002</v>
      </c>
      <c r="U711" s="6">
        <v>118.0680512238</v>
      </c>
      <c r="V711" s="6">
        <v>167.04449875430001</v>
      </c>
      <c r="W711" s="6">
        <v>49.181746148400002</v>
      </c>
      <c r="X711" s="7">
        <v>111.43143204216666</v>
      </c>
      <c r="Y711" s="8">
        <v>59.210984188589684</v>
      </c>
      <c r="Z711" s="24">
        <v>1</v>
      </c>
    </row>
    <row r="712" spans="1:26" ht="16.5" x14ac:dyDescent="0.45">
      <c r="A712" s="5" t="s">
        <v>2656</v>
      </c>
      <c r="B712" s="5" t="s">
        <v>2657</v>
      </c>
      <c r="C712" s="5" t="s">
        <v>2658</v>
      </c>
      <c r="D712" s="5" t="s">
        <v>7</v>
      </c>
      <c r="E712" s="5" t="s">
        <v>11752</v>
      </c>
      <c r="F712" s="5">
        <v>2</v>
      </c>
      <c r="G712" s="5">
        <v>2</v>
      </c>
      <c r="H712" s="5">
        <v>0</v>
      </c>
      <c r="I712" s="5">
        <v>3</v>
      </c>
      <c r="J712" s="5" t="s">
        <v>2655</v>
      </c>
      <c r="K712" s="17">
        <v>26598</v>
      </c>
      <c r="L712" s="6">
        <v>6.6498519922700003</v>
      </c>
      <c r="M712" s="6">
        <v>1.4547984217000001</v>
      </c>
      <c r="N712" s="6">
        <v>-11.7312034604</v>
      </c>
      <c r="O712" s="6">
        <v>1.0954590524000001</v>
      </c>
      <c r="P712" s="6">
        <v>-9.5228201377000001</v>
      </c>
      <c r="Q712" s="6">
        <v>-34.575832686699997</v>
      </c>
      <c r="R712" s="7">
        <v>-14.334397923999999</v>
      </c>
      <c r="S712" s="8">
        <v>18.315941804319198</v>
      </c>
      <c r="T712" s="6">
        <v>-78.676290485999999</v>
      </c>
      <c r="U712" s="6">
        <v>37.914058252499999</v>
      </c>
      <c r="V712" s="6">
        <v>-945.50778166539999</v>
      </c>
      <c r="W712" s="6">
        <v>69.875329634699995</v>
      </c>
      <c r="X712" s="7">
        <v>-279.23946459273333</v>
      </c>
      <c r="Y712" s="8">
        <v>577.22654432053309</v>
      </c>
      <c r="Z712" s="24">
        <v>0</v>
      </c>
    </row>
    <row r="713" spans="1:26" ht="16.5" x14ac:dyDescent="0.45">
      <c r="A713" s="5" t="s">
        <v>2659</v>
      </c>
      <c r="B713" s="5" t="s">
        <v>2660</v>
      </c>
      <c r="C713" s="5" t="s">
        <v>2661</v>
      </c>
      <c r="D713" s="5" t="s">
        <v>288</v>
      </c>
      <c r="E713" s="5" t="s">
        <v>11761</v>
      </c>
      <c r="F713" s="5">
        <v>12</v>
      </c>
      <c r="G713" s="5">
        <v>6</v>
      </c>
      <c r="H713" s="5">
        <v>2</v>
      </c>
      <c r="I713" s="5">
        <v>1</v>
      </c>
      <c r="J713" s="5" t="s">
        <v>2655</v>
      </c>
      <c r="K713" s="17">
        <v>1058</v>
      </c>
      <c r="L713" s="6">
        <v>1.8051700750099999</v>
      </c>
      <c r="M713" s="6">
        <v>1.9347496129999999</v>
      </c>
      <c r="N713" s="6">
        <v>4.3443396152</v>
      </c>
      <c r="O713" s="6">
        <v>13.816326586800001</v>
      </c>
      <c r="P713" s="6">
        <v>34.576375878599997</v>
      </c>
      <c r="Q713" s="6">
        <v>-1.8890448584999999</v>
      </c>
      <c r="R713" s="7">
        <v>15.5012192023</v>
      </c>
      <c r="S713" s="8">
        <v>18.291005295711752</v>
      </c>
      <c r="T713" s="6">
        <v>-18.095645881199999</v>
      </c>
      <c r="U713" s="6">
        <v>42.766320401900003</v>
      </c>
      <c r="V713" s="6">
        <v>304.2755608407</v>
      </c>
      <c r="W713" s="6">
        <v>-33.937277816600002</v>
      </c>
      <c r="X713" s="7">
        <v>104.36820114199999</v>
      </c>
      <c r="Y713" s="8">
        <v>177.32195250784756</v>
      </c>
      <c r="Z713" s="24">
        <v>1</v>
      </c>
    </row>
    <row r="714" spans="1:26" ht="16.5" x14ac:dyDescent="0.45">
      <c r="A714" s="5" t="s">
        <v>2662</v>
      </c>
      <c r="B714" s="5" t="s">
        <v>2663</v>
      </c>
      <c r="C714" s="5" t="s">
        <v>2664</v>
      </c>
      <c r="D714" s="5" t="s">
        <v>1030</v>
      </c>
      <c r="E714" s="5" t="s">
        <v>11765</v>
      </c>
      <c r="F714" s="5">
        <v>16</v>
      </c>
      <c r="G714" s="5">
        <v>9</v>
      </c>
      <c r="H714" s="5">
        <v>1</v>
      </c>
      <c r="I714" s="5">
        <v>3</v>
      </c>
      <c r="J714" s="5" t="s">
        <v>2655</v>
      </c>
      <c r="K714" s="17">
        <v>2191</v>
      </c>
      <c r="L714" s="6">
        <v>1.40267690418</v>
      </c>
      <c r="M714" s="6">
        <v>25.9781395925</v>
      </c>
      <c r="N714" s="6">
        <v>15.617080761</v>
      </c>
      <c r="O714" s="6">
        <v>5.2426114053999999</v>
      </c>
      <c r="P714" s="6">
        <v>19.2198887415</v>
      </c>
      <c r="Q714" s="6">
        <v>15.493110483900001</v>
      </c>
      <c r="R714" s="7">
        <v>13.318536876933331</v>
      </c>
      <c r="S714" s="8">
        <v>7.2379312107570311</v>
      </c>
      <c r="T714" s="6">
        <v>14.7895195143</v>
      </c>
      <c r="U714" s="6">
        <v>11.396681346899999</v>
      </c>
      <c r="V714" s="6">
        <v>75.869387330199999</v>
      </c>
      <c r="W714" s="6">
        <v>-33.948857042900002</v>
      </c>
      <c r="X714" s="7">
        <v>17.772403878066665</v>
      </c>
      <c r="Y714" s="8">
        <v>55.186040604878492</v>
      </c>
      <c r="Z714" s="24">
        <v>1</v>
      </c>
    </row>
    <row r="715" spans="1:26" ht="16.5" x14ac:dyDescent="0.45">
      <c r="A715" s="5" t="s">
        <v>2665</v>
      </c>
      <c r="B715" s="5" t="s">
        <v>2666</v>
      </c>
      <c r="C715" s="5" t="s">
        <v>2667</v>
      </c>
      <c r="D715" s="5" t="s">
        <v>240</v>
      </c>
      <c r="E715" s="5" t="s">
        <v>11762</v>
      </c>
      <c r="F715" s="5">
        <v>13</v>
      </c>
      <c r="G715" s="5">
        <v>7</v>
      </c>
      <c r="H715" s="5">
        <v>4</v>
      </c>
      <c r="I715" s="5">
        <v>2</v>
      </c>
      <c r="J715" s="5" t="s">
        <v>2668</v>
      </c>
      <c r="K715" s="17">
        <v>2045</v>
      </c>
      <c r="L715" s="6">
        <v>1.3213043061</v>
      </c>
      <c r="M715" s="6">
        <v>1.3395065526000001</v>
      </c>
      <c r="N715" s="6">
        <v>-5.1760629641999998</v>
      </c>
      <c r="O715" s="6">
        <v>-3.2941638053000002</v>
      </c>
      <c r="P715" s="6">
        <v>93.490385107500003</v>
      </c>
      <c r="Q715" s="6">
        <v>-30.141947848099999</v>
      </c>
      <c r="R715" s="7">
        <v>20.018091151366665</v>
      </c>
      <c r="S715" s="8">
        <v>65.029488398606958</v>
      </c>
      <c r="T715" s="6">
        <v>-48.539230706600001</v>
      </c>
      <c r="U715" s="6">
        <v>13.3732686529</v>
      </c>
      <c r="V715" s="6">
        <v>254.58378335430001</v>
      </c>
      <c r="W715" s="6">
        <v>-575.49960713459996</v>
      </c>
      <c r="X715" s="7">
        <v>-102.51418504246665</v>
      </c>
      <c r="Y715" s="8">
        <v>427.00355412383129</v>
      </c>
      <c r="Z715" s="24">
        <v>-1</v>
      </c>
    </row>
    <row r="716" spans="1:26" ht="16.5" x14ac:dyDescent="0.45">
      <c r="A716" s="5" t="s">
        <v>2669</v>
      </c>
      <c r="B716" s="5" t="s">
        <v>2670</v>
      </c>
      <c r="C716" s="5" t="s">
        <v>2671</v>
      </c>
      <c r="D716" s="5" t="s">
        <v>7</v>
      </c>
      <c r="E716" s="5" t="s">
        <v>11762</v>
      </c>
      <c r="F716" s="5">
        <v>13</v>
      </c>
      <c r="G716" s="5">
        <v>7</v>
      </c>
      <c r="H716" s="5">
        <v>4</v>
      </c>
      <c r="I716" s="5">
        <v>2</v>
      </c>
      <c r="J716" s="5" t="s">
        <v>2668</v>
      </c>
      <c r="K716" s="17">
        <v>480</v>
      </c>
      <c r="L716" s="6">
        <v>0.20448029628</v>
      </c>
      <c r="M716" s="6">
        <v>6.3737279176000001</v>
      </c>
      <c r="N716" s="6">
        <v>-36.950668174100002</v>
      </c>
      <c r="O716" s="6">
        <v>-31.816976052800001</v>
      </c>
      <c r="P716" s="6">
        <v>31.873867794999999</v>
      </c>
      <c r="Q716" s="6">
        <v>-26.5276118817</v>
      </c>
      <c r="R716" s="7">
        <v>-8.8235733798333342</v>
      </c>
      <c r="S716" s="8">
        <v>35.344103213519134</v>
      </c>
      <c r="T716" s="6">
        <v>108.4454247952</v>
      </c>
      <c r="U716" s="6">
        <v>-341.9670850091</v>
      </c>
      <c r="V716" s="6">
        <v>17.532410434599999</v>
      </c>
      <c r="W716" s="6">
        <v>2.0522323921000001</v>
      </c>
      <c r="X716" s="7">
        <v>-107.46081406079999</v>
      </c>
      <c r="Y716" s="8">
        <v>203.23582930579684</v>
      </c>
      <c r="Z716" s="24">
        <v>0</v>
      </c>
    </row>
    <row r="717" spans="1:26" ht="16.5" x14ac:dyDescent="0.45">
      <c r="A717" s="5" t="s">
        <v>2672</v>
      </c>
      <c r="B717" s="5" t="s">
        <v>2673</v>
      </c>
      <c r="C717" s="5" t="s">
        <v>2674</v>
      </c>
      <c r="D717" s="5" t="s">
        <v>120</v>
      </c>
      <c r="E717" s="5" t="s">
        <v>58</v>
      </c>
      <c r="F717" s="5">
        <v>10</v>
      </c>
      <c r="G717" s="5">
        <v>3</v>
      </c>
      <c r="H717" s="5">
        <v>3</v>
      </c>
      <c r="I717" s="5">
        <v>2</v>
      </c>
      <c r="J717" s="5" t="s">
        <v>2668</v>
      </c>
      <c r="K717" s="17">
        <v>758</v>
      </c>
      <c r="L717" s="6">
        <v>1.7260507200299999</v>
      </c>
      <c r="M717" s="6">
        <v>-69.415215532000005</v>
      </c>
      <c r="N717" s="6">
        <v>-0.47421257230000002</v>
      </c>
      <c r="O717" s="6">
        <v>5.5766940272000003</v>
      </c>
      <c r="P717" s="6">
        <v>24.503314084199999</v>
      </c>
      <c r="Q717" s="6">
        <v>-5.9753638845000001</v>
      </c>
      <c r="R717" s="7">
        <v>8.0348814089666671</v>
      </c>
      <c r="S717" s="8">
        <v>15.387315119371454</v>
      </c>
      <c r="T717" s="6">
        <v>-2006.7786829516999</v>
      </c>
      <c r="U717" s="6">
        <v>104.5971284556</v>
      </c>
      <c r="V717" s="6">
        <v>48.830381727599999</v>
      </c>
      <c r="W717" s="6">
        <v>-19.5715938823</v>
      </c>
      <c r="X717" s="7">
        <v>44.618638766966676</v>
      </c>
      <c r="Y717" s="8">
        <v>62.191414084513788</v>
      </c>
      <c r="Z717" s="24">
        <v>1</v>
      </c>
    </row>
    <row r="718" spans="1:26" ht="16.5" x14ac:dyDescent="0.45">
      <c r="A718" s="5" t="s">
        <v>2675</v>
      </c>
      <c r="B718" s="5" t="s">
        <v>2676</v>
      </c>
      <c r="C718" s="5" t="s">
        <v>2677</v>
      </c>
      <c r="D718" s="5" t="s">
        <v>240</v>
      </c>
      <c r="E718" s="5" t="s">
        <v>11771</v>
      </c>
      <c r="F718" s="5">
        <v>22</v>
      </c>
      <c r="G718" s="5">
        <v>7</v>
      </c>
      <c r="H718" s="5">
        <v>4</v>
      </c>
      <c r="I718" s="5">
        <v>3</v>
      </c>
      <c r="J718" s="5" t="s">
        <v>2668</v>
      </c>
      <c r="K718" s="17">
        <v>3492</v>
      </c>
      <c r="L718" s="6">
        <v>2.0703411699599998</v>
      </c>
      <c r="M718" s="6">
        <v>7.9565934846999999</v>
      </c>
      <c r="N718" s="6">
        <v>36.952632385800001</v>
      </c>
      <c r="O718" s="6">
        <v>3.8932036637</v>
      </c>
      <c r="P718" s="6">
        <v>30.695739516300002</v>
      </c>
      <c r="Q718" s="6">
        <v>38.7518388206</v>
      </c>
      <c r="R718" s="7">
        <v>24.446927333533335</v>
      </c>
      <c r="S718" s="8">
        <v>18.250119219393774</v>
      </c>
      <c r="T718" s="6">
        <v>1181.1316670338001</v>
      </c>
      <c r="U718" s="6">
        <v>-83.371852565300003</v>
      </c>
      <c r="V718" s="6">
        <v>-2638.6043732685998</v>
      </c>
      <c r="W718" s="6">
        <v>62.234465636400003</v>
      </c>
      <c r="X718" s="7">
        <v>-886.58058673249991</v>
      </c>
      <c r="Y718" s="8">
        <v>1519.0427286341499</v>
      </c>
      <c r="Z718" s="24">
        <v>-1</v>
      </c>
    </row>
    <row r="719" spans="1:26" ht="16.5" x14ac:dyDescent="0.45">
      <c r="A719" s="5" t="s">
        <v>2678</v>
      </c>
      <c r="B719" s="5" t="s">
        <v>2679</v>
      </c>
      <c r="C719" s="5" t="s">
        <v>2680</v>
      </c>
      <c r="D719" s="5" t="s">
        <v>240</v>
      </c>
      <c r="E719" s="5" t="s">
        <v>11771</v>
      </c>
      <c r="F719" s="5">
        <v>22</v>
      </c>
      <c r="G719" s="5">
        <v>7</v>
      </c>
      <c r="H719" s="5">
        <v>4</v>
      </c>
      <c r="I719" s="5">
        <v>3</v>
      </c>
      <c r="J719" s="5" t="s">
        <v>2681</v>
      </c>
      <c r="K719" s="17">
        <v>4217</v>
      </c>
      <c r="L719" s="6">
        <v>2.72692035165</v>
      </c>
      <c r="M719" s="6">
        <v>3.8160264196</v>
      </c>
      <c r="N719" s="6">
        <v>-3.9745797240999998</v>
      </c>
      <c r="O719" s="6">
        <v>-13.154817207000001</v>
      </c>
      <c r="P719" s="6">
        <v>11.659399962</v>
      </c>
      <c r="Q719" s="6">
        <v>0.4703769961</v>
      </c>
      <c r="R719" s="7">
        <v>-0.34168008296666685</v>
      </c>
      <c r="S719" s="8">
        <v>12.42702381716235</v>
      </c>
      <c r="T719" s="6">
        <v>106.1512077263</v>
      </c>
      <c r="U719" s="6">
        <v>-532.47821895610002</v>
      </c>
      <c r="V719" s="6">
        <v>9.3034453404999997</v>
      </c>
      <c r="W719" s="6">
        <v>57.147538801300001</v>
      </c>
      <c r="X719" s="7">
        <v>-155.34241160476665</v>
      </c>
      <c r="Y719" s="8">
        <v>327.48408695641689</v>
      </c>
      <c r="Z719" s="24">
        <v>0</v>
      </c>
    </row>
    <row r="720" spans="1:26" ht="16.5" x14ac:dyDescent="0.45">
      <c r="A720" s="5" t="s">
        <v>2682</v>
      </c>
      <c r="B720" s="5" t="s">
        <v>2683</v>
      </c>
      <c r="C720" s="5" t="s">
        <v>2684</v>
      </c>
      <c r="D720" s="5" t="s">
        <v>120</v>
      </c>
      <c r="E720" s="5" t="s">
        <v>11760</v>
      </c>
      <c r="F720" s="5">
        <v>11</v>
      </c>
      <c r="G720" s="5">
        <v>3</v>
      </c>
      <c r="H720" s="5">
        <v>3</v>
      </c>
      <c r="I720" s="5">
        <v>2</v>
      </c>
      <c r="J720" s="5" t="s">
        <v>2681</v>
      </c>
      <c r="K720" s="17">
        <v>3529</v>
      </c>
      <c r="L720" s="6">
        <v>4.8601958948700004</v>
      </c>
      <c r="M720" s="6">
        <v>11.5030647946</v>
      </c>
      <c r="N720" s="6">
        <v>0.98460847070000002</v>
      </c>
      <c r="O720" s="6">
        <v>1.0379848115000001</v>
      </c>
      <c r="P720" s="6">
        <v>17.296361533199999</v>
      </c>
      <c r="Q720" s="6">
        <v>-7.7464301727000002</v>
      </c>
      <c r="R720" s="7">
        <v>3.529305390666666</v>
      </c>
      <c r="S720" s="8">
        <v>12.705918415345188</v>
      </c>
      <c r="T720" s="6">
        <v>2.6085534957999998</v>
      </c>
      <c r="U720" s="6">
        <v>6.0628608961000001</v>
      </c>
      <c r="V720" s="6">
        <v>21.1829824366</v>
      </c>
      <c r="W720" s="6">
        <v>-20.1910557472</v>
      </c>
      <c r="X720" s="7">
        <v>2.3515958618333328</v>
      </c>
      <c r="Y720" s="8">
        <v>20.935206591399158</v>
      </c>
      <c r="Z720" s="24">
        <v>1</v>
      </c>
    </row>
    <row r="721" spans="1:26" ht="16.5" x14ac:dyDescent="0.45">
      <c r="A721" s="5" t="s">
        <v>2685</v>
      </c>
      <c r="B721" s="5" t="s">
        <v>2686</v>
      </c>
      <c r="C721" s="5" t="s">
        <v>2687</v>
      </c>
      <c r="D721" s="5" t="s">
        <v>7</v>
      </c>
      <c r="E721" s="5" t="s">
        <v>11765</v>
      </c>
      <c r="F721" s="5">
        <v>16</v>
      </c>
      <c r="G721" s="5">
        <v>9</v>
      </c>
      <c r="H721" s="5">
        <v>1</v>
      </c>
      <c r="I721" s="5">
        <v>3</v>
      </c>
      <c r="J721" s="5" t="s">
        <v>2681</v>
      </c>
      <c r="K721" s="17">
        <v>4270</v>
      </c>
      <c r="L721" s="6">
        <v>4.4704659805900002</v>
      </c>
      <c r="M721" s="6">
        <v>15.2521182414</v>
      </c>
      <c r="N721" s="6">
        <v>-3.8997215464999999</v>
      </c>
      <c r="O721" s="6">
        <v>-38.741010266499998</v>
      </c>
      <c r="P721" s="6">
        <v>11.678746389500001</v>
      </c>
      <c r="Q721" s="6">
        <v>13.851047576599999</v>
      </c>
      <c r="R721" s="7">
        <v>-4.4037387668000001</v>
      </c>
      <c r="S721" s="8">
        <v>29.756778784756783</v>
      </c>
      <c r="T721" s="6">
        <v>-53.1245891883</v>
      </c>
      <c r="U721" s="6">
        <v>-92.647131075199994</v>
      </c>
      <c r="V721" s="6">
        <v>953.80078595600003</v>
      </c>
      <c r="W721" s="6">
        <v>20.043876195399999</v>
      </c>
      <c r="X721" s="7">
        <v>293.73251035873335</v>
      </c>
      <c r="Y721" s="8">
        <v>574.40613864875911</v>
      </c>
      <c r="Z721" s="24">
        <v>-1</v>
      </c>
    </row>
    <row r="722" spans="1:26" ht="16.5" x14ac:dyDescent="0.45">
      <c r="A722" s="5" t="s">
        <v>2688</v>
      </c>
      <c r="B722" s="5" t="s">
        <v>2689</v>
      </c>
      <c r="C722" s="5" t="s">
        <v>2690</v>
      </c>
      <c r="D722" s="5" t="s">
        <v>240</v>
      </c>
      <c r="E722" s="5" t="s">
        <v>11768</v>
      </c>
      <c r="F722" s="5">
        <v>19</v>
      </c>
      <c r="G722" s="5">
        <v>4</v>
      </c>
      <c r="H722" s="5">
        <v>2</v>
      </c>
      <c r="I722" s="5">
        <v>2</v>
      </c>
      <c r="J722" s="5" t="s">
        <v>2691</v>
      </c>
      <c r="K722" s="17">
        <v>543</v>
      </c>
      <c r="L722" s="6">
        <v>5.1255961780600003</v>
      </c>
      <c r="M722" s="6">
        <v>0.99498411050000002</v>
      </c>
      <c r="N722" s="6">
        <v>-10.976261866</v>
      </c>
      <c r="O722" s="6">
        <v>5.9830714066999997</v>
      </c>
      <c r="P722" s="6">
        <v>23.623142639499999</v>
      </c>
      <c r="Q722" s="6">
        <v>-28.4992666592</v>
      </c>
      <c r="R722" s="7">
        <v>0.36898246233333271</v>
      </c>
      <c r="S722" s="8">
        <v>26.510844644819354</v>
      </c>
      <c r="T722" s="6">
        <v>6.7051214436000004</v>
      </c>
      <c r="U722" s="6">
        <v>-14.077562221100001</v>
      </c>
      <c r="V722" s="6">
        <v>33.858567988399997</v>
      </c>
      <c r="W722" s="6">
        <v>-50.649527918300002</v>
      </c>
      <c r="X722" s="7">
        <v>-10.289507383666669</v>
      </c>
      <c r="Y722" s="8">
        <v>42.381205599092539</v>
      </c>
      <c r="Z722" s="24">
        <v>-1</v>
      </c>
    </row>
    <row r="723" spans="1:26" ht="16.5" x14ac:dyDescent="0.45">
      <c r="A723" s="5" t="s">
        <v>2692</v>
      </c>
      <c r="B723" s="5" t="s">
        <v>2693</v>
      </c>
      <c r="C723" s="5" t="s">
        <v>2694</v>
      </c>
      <c r="D723" s="5" t="s">
        <v>293</v>
      </c>
      <c r="E723" s="5" t="s">
        <v>11769</v>
      </c>
      <c r="F723" s="5">
        <v>20</v>
      </c>
      <c r="G723" s="5">
        <v>7</v>
      </c>
      <c r="H723" s="5">
        <v>4</v>
      </c>
      <c r="I723" s="5">
        <v>3</v>
      </c>
      <c r="J723" s="5" t="s">
        <v>2691</v>
      </c>
      <c r="K723" s="17">
        <v>765</v>
      </c>
      <c r="L723" s="6">
        <v>0.50440891017</v>
      </c>
      <c r="M723" s="6">
        <v>13.033035308200001</v>
      </c>
      <c r="N723" s="6">
        <v>-4.5959746091999998</v>
      </c>
      <c r="O723" s="6">
        <v>26.417588419499999</v>
      </c>
      <c r="P723" s="6">
        <v>15.6049032527</v>
      </c>
      <c r="Q723" s="6">
        <v>-11.5725816974</v>
      </c>
      <c r="R723" s="7">
        <v>10.149969991599999</v>
      </c>
      <c r="S723" s="8">
        <v>19.573719090659338</v>
      </c>
      <c r="T723" s="6">
        <v>90.801933418000004</v>
      </c>
      <c r="U723" s="6">
        <v>29.2329430204</v>
      </c>
      <c r="V723" s="6">
        <v>38.0164065134</v>
      </c>
      <c r="W723" s="6">
        <v>-12.4780042277</v>
      </c>
      <c r="X723" s="7">
        <v>18.257115102033335</v>
      </c>
      <c r="Y723" s="8">
        <v>26.977267798888132</v>
      </c>
      <c r="Z723" s="24">
        <v>1</v>
      </c>
    </row>
    <row r="724" spans="1:26" ht="16.5" x14ac:dyDescent="0.45">
      <c r="A724" s="5" t="s">
        <v>2695</v>
      </c>
      <c r="B724" s="5" t="s">
        <v>2696</v>
      </c>
      <c r="C724" s="5" t="s">
        <v>2697</v>
      </c>
      <c r="D724" s="5" t="s">
        <v>263</v>
      </c>
      <c r="E724" s="5" t="s">
        <v>11776</v>
      </c>
      <c r="F724" s="5">
        <v>27</v>
      </c>
      <c r="G724" s="5">
        <v>10</v>
      </c>
      <c r="H724" s="5">
        <v>2</v>
      </c>
      <c r="I724" s="5">
        <v>3</v>
      </c>
      <c r="J724" s="5" t="s">
        <v>2691</v>
      </c>
      <c r="K724" s="17">
        <v>606</v>
      </c>
      <c r="L724" s="6">
        <v>0.34941293642999999</v>
      </c>
      <c r="M724" s="6">
        <v>-47.642790730900003</v>
      </c>
      <c r="N724" s="6">
        <v>-31.405991743400001</v>
      </c>
      <c r="O724" s="6">
        <v>-1.2288133015</v>
      </c>
      <c r="P724" s="6">
        <v>38.658335411800003</v>
      </c>
      <c r="Q724" s="6">
        <v>16.4835666223</v>
      </c>
      <c r="R724" s="7">
        <v>17.971029577533333</v>
      </c>
      <c r="S724" s="8">
        <v>19.985133666093436</v>
      </c>
      <c r="T724" s="6">
        <v>-701.13107616690002</v>
      </c>
      <c r="U724" s="6">
        <v>119.0007137396</v>
      </c>
      <c r="V724" s="6">
        <v>-31.3236398361</v>
      </c>
      <c r="W724" s="6">
        <v>11.9362611874</v>
      </c>
      <c r="X724" s="7">
        <v>33.2044450303</v>
      </c>
      <c r="Y724" s="8">
        <v>77.386074667665895</v>
      </c>
      <c r="Z724" s="24">
        <v>1</v>
      </c>
    </row>
    <row r="725" spans="1:26" ht="16.5" x14ac:dyDescent="0.45">
      <c r="A725" s="5" t="s">
        <v>2698</v>
      </c>
      <c r="B725" s="5" t="s">
        <v>2699</v>
      </c>
      <c r="C725" s="5" t="s">
        <v>2700</v>
      </c>
      <c r="D725" s="5" t="s">
        <v>249</v>
      </c>
      <c r="E725" s="5" t="s">
        <v>11753</v>
      </c>
      <c r="F725" s="5">
        <v>3</v>
      </c>
      <c r="G725" s="5">
        <v>7</v>
      </c>
      <c r="H725" s="5">
        <v>4</v>
      </c>
      <c r="I725" s="5">
        <v>3</v>
      </c>
      <c r="J725" s="5" t="s">
        <v>2691</v>
      </c>
      <c r="K725" s="17">
        <v>2840</v>
      </c>
      <c r="L725" s="6">
        <v>2.7556764121000001</v>
      </c>
      <c r="M725" s="6">
        <v>10.462900940200001</v>
      </c>
      <c r="N725" s="6">
        <v>12.2037032869</v>
      </c>
      <c r="O725" s="6">
        <v>0.38688983700000001</v>
      </c>
      <c r="P725" s="6">
        <v>0.1544898375</v>
      </c>
      <c r="Q725" s="6">
        <v>-12.835068659399999</v>
      </c>
      <c r="R725" s="7">
        <v>-4.0978963283000001</v>
      </c>
      <c r="S725" s="8">
        <v>7.567505381395276</v>
      </c>
      <c r="T725" s="6">
        <v>53.066053591100001</v>
      </c>
      <c r="U725" s="6">
        <v>2.6367715308999999</v>
      </c>
      <c r="V725" s="6">
        <v>-28.6512645629</v>
      </c>
      <c r="W725" s="6">
        <v>-518.66976793590004</v>
      </c>
      <c r="X725" s="7">
        <v>-181.56142032263335</v>
      </c>
      <c r="Y725" s="8">
        <v>292.3632395215958</v>
      </c>
      <c r="Z725" s="24">
        <v>0</v>
      </c>
    </row>
    <row r="726" spans="1:26" ht="16.5" x14ac:dyDescent="0.45">
      <c r="A726" s="5" t="s">
        <v>2701</v>
      </c>
      <c r="B726" s="5" t="s">
        <v>2702</v>
      </c>
      <c r="C726" s="5" t="s">
        <v>2703</v>
      </c>
      <c r="D726" s="5" t="s">
        <v>474</v>
      </c>
      <c r="E726" s="5" t="s">
        <v>11761</v>
      </c>
      <c r="F726" s="5">
        <v>12</v>
      </c>
      <c r="G726" s="5">
        <v>6</v>
      </c>
      <c r="H726" s="5">
        <v>2</v>
      </c>
      <c r="I726" s="5">
        <v>1</v>
      </c>
      <c r="J726" s="5" t="s">
        <v>2704</v>
      </c>
      <c r="K726" s="17">
        <v>22314</v>
      </c>
      <c r="L726" s="6">
        <v>14.55843676199</v>
      </c>
      <c r="M726" s="6">
        <v>28.293679759500002</v>
      </c>
      <c r="N726" s="6">
        <v>26.077322103299998</v>
      </c>
      <c r="O726" s="6">
        <v>-5.590141826</v>
      </c>
      <c r="P726" s="6">
        <v>5.3373474934000003</v>
      </c>
      <c r="Q726" s="6">
        <v>16.154562225599999</v>
      </c>
      <c r="R726" s="7">
        <v>5.300589297666666</v>
      </c>
      <c r="S726" s="8">
        <v>10.872398628942582</v>
      </c>
      <c r="T726" s="6">
        <v>165.53850261849999</v>
      </c>
      <c r="U726" s="6">
        <v>-50.437418953300003</v>
      </c>
      <c r="V726" s="6">
        <v>-77.842098951599993</v>
      </c>
      <c r="W726" s="6">
        <v>-10.3144563839</v>
      </c>
      <c r="X726" s="7">
        <v>-46.197991429599995</v>
      </c>
      <c r="Y726" s="8">
        <v>33.962850101019079</v>
      </c>
      <c r="Z726" s="24">
        <v>-1</v>
      </c>
    </row>
    <row r="727" spans="1:26" ht="16.5" x14ac:dyDescent="0.45">
      <c r="A727" s="5" t="s">
        <v>2705</v>
      </c>
      <c r="B727" s="5" t="s">
        <v>2706</v>
      </c>
      <c r="C727" s="5" t="s">
        <v>2707</v>
      </c>
      <c r="D727" s="5" t="s">
        <v>474</v>
      </c>
      <c r="E727" s="5" t="s">
        <v>11757</v>
      </c>
      <c r="F727" s="5">
        <v>7</v>
      </c>
      <c r="G727" s="5">
        <v>11</v>
      </c>
      <c r="H727" s="5">
        <v>4</v>
      </c>
      <c r="I727" s="5">
        <v>2</v>
      </c>
      <c r="J727" s="5" t="s">
        <v>2704</v>
      </c>
      <c r="K727" s="17">
        <v>2036</v>
      </c>
      <c r="L727" s="6">
        <v>6.9748650512600001</v>
      </c>
      <c r="M727" s="6">
        <v>2.9661683967000001</v>
      </c>
      <c r="N727" s="6">
        <v>36.638493959199998</v>
      </c>
      <c r="O727" s="6">
        <v>13.8582618483</v>
      </c>
      <c r="P727" s="6">
        <v>41.3436153468</v>
      </c>
      <c r="Q727" s="6">
        <v>16.7353227324</v>
      </c>
      <c r="R727" s="7">
        <v>23.979066642499998</v>
      </c>
      <c r="S727" s="8">
        <v>15.106787666830764</v>
      </c>
      <c r="T727" s="6">
        <v>69.556714325100003</v>
      </c>
      <c r="U727" s="6">
        <v>6.9377671862000003</v>
      </c>
      <c r="V727" s="6">
        <v>-16.3981943183</v>
      </c>
      <c r="W727" s="6">
        <v>24.136599808</v>
      </c>
      <c r="X727" s="7">
        <v>4.8920575586333337</v>
      </c>
      <c r="Y727" s="8">
        <v>20.344681851177238</v>
      </c>
      <c r="Z727" s="24">
        <v>1</v>
      </c>
    </row>
    <row r="728" spans="1:26" ht="16.5" x14ac:dyDescent="0.45">
      <c r="A728" s="5" t="s">
        <v>2708</v>
      </c>
      <c r="B728" s="5" t="s">
        <v>2709</v>
      </c>
      <c r="C728" s="5" t="s">
        <v>2710</v>
      </c>
      <c r="D728" s="5" t="s">
        <v>7</v>
      </c>
      <c r="E728" s="5" t="s">
        <v>11775</v>
      </c>
      <c r="F728" s="5">
        <v>26</v>
      </c>
      <c r="G728" s="5">
        <v>3</v>
      </c>
      <c r="H728" s="5">
        <v>3</v>
      </c>
      <c r="I728" s="5">
        <v>2</v>
      </c>
      <c r="J728" s="5" t="s">
        <v>2704</v>
      </c>
      <c r="K728" s="17">
        <v>3233</v>
      </c>
      <c r="L728" s="6">
        <v>5.9812695597300003</v>
      </c>
      <c r="M728" s="6">
        <v>3.8494463153999998</v>
      </c>
      <c r="N728" s="6">
        <v>41.0263644395</v>
      </c>
      <c r="O728" s="6">
        <v>33.9068150007</v>
      </c>
      <c r="P728" s="6">
        <v>2.834411824</v>
      </c>
      <c r="Q728" s="6">
        <v>4.7690388861999997</v>
      </c>
      <c r="R728" s="7">
        <v>13.836755236966667</v>
      </c>
      <c r="S728" s="8">
        <v>17.408077712869968</v>
      </c>
      <c r="T728" s="6">
        <v>19.032206047900001</v>
      </c>
      <c r="U728" s="6">
        <v>-13.092758829099999</v>
      </c>
      <c r="V728" s="6">
        <v>-382.46771966919999</v>
      </c>
      <c r="W728" s="6">
        <v>121.35011086670001</v>
      </c>
      <c r="X728" s="7">
        <v>-91.403455877199988</v>
      </c>
      <c r="Y728" s="8">
        <v>260.87837308905983</v>
      </c>
      <c r="Z728" s="24">
        <v>-1</v>
      </c>
    </row>
    <row r="729" spans="1:26" ht="16.5" x14ac:dyDescent="0.45">
      <c r="A729" s="5" t="s">
        <v>2711</v>
      </c>
      <c r="B729" s="5" t="s">
        <v>2712</v>
      </c>
      <c r="C729" s="5" t="s">
        <v>2713</v>
      </c>
      <c r="D729" s="5" t="s">
        <v>272</v>
      </c>
      <c r="E729" s="5" t="s">
        <v>11759</v>
      </c>
      <c r="F729" s="5">
        <v>9</v>
      </c>
      <c r="G729" s="5">
        <v>2</v>
      </c>
      <c r="H729" s="5">
        <v>3</v>
      </c>
      <c r="I729" s="5">
        <v>2</v>
      </c>
      <c r="J729" s="5" t="s">
        <v>2714</v>
      </c>
      <c r="K729" s="17">
        <v>5690</v>
      </c>
      <c r="L729" s="6">
        <v>22.896385054980001</v>
      </c>
      <c r="M729" s="6">
        <v>3.2038798506999999</v>
      </c>
      <c r="N729" s="6">
        <v>21.473564649899998</v>
      </c>
      <c r="O729" s="6">
        <v>2.3004094443000001</v>
      </c>
      <c r="P729" s="6">
        <v>14.9564632589</v>
      </c>
      <c r="Q729" s="6">
        <v>-7.6884906803000002</v>
      </c>
      <c r="R729" s="7">
        <v>3.1894606742999998</v>
      </c>
      <c r="S729" s="8">
        <v>11.34862519401781</v>
      </c>
      <c r="T729" s="6">
        <v>116.83627766710001</v>
      </c>
      <c r="U729" s="6">
        <v>28.9565958978</v>
      </c>
      <c r="V729" s="6">
        <v>3.6924893432000001</v>
      </c>
      <c r="W729" s="6">
        <v>-27.094212069499999</v>
      </c>
      <c r="X729" s="7">
        <v>1.8516243905000007</v>
      </c>
      <c r="Y729" s="8">
        <v>28.070711716615676</v>
      </c>
      <c r="Z729" s="24">
        <v>1</v>
      </c>
    </row>
    <row r="730" spans="1:26" ht="16.5" x14ac:dyDescent="0.45">
      <c r="A730" s="5" t="s">
        <v>2715</v>
      </c>
      <c r="B730" s="5" t="s">
        <v>2716</v>
      </c>
      <c r="C730" s="5" t="s">
        <v>2717</v>
      </c>
      <c r="D730" s="5" t="s">
        <v>7</v>
      </c>
      <c r="E730" s="5" t="s">
        <v>11775</v>
      </c>
      <c r="F730" s="5">
        <v>26</v>
      </c>
      <c r="G730" s="5">
        <v>3</v>
      </c>
      <c r="H730" s="5">
        <v>3</v>
      </c>
      <c r="I730" s="5">
        <v>2</v>
      </c>
      <c r="J730" s="5" t="s">
        <v>2714</v>
      </c>
      <c r="K730" s="17">
        <v>4900</v>
      </c>
      <c r="L730" s="6">
        <v>3.39213263163</v>
      </c>
      <c r="M730" s="6">
        <v>15.6421011709</v>
      </c>
      <c r="N730" s="6">
        <v>4.4071862733999998</v>
      </c>
      <c r="O730" s="6">
        <v>-0.79214410869999996</v>
      </c>
      <c r="P730" s="6">
        <v>7.1289593373000004</v>
      </c>
      <c r="Q730" s="6">
        <v>14.547930298800001</v>
      </c>
      <c r="R730" s="7">
        <v>6.9615818424666669</v>
      </c>
      <c r="S730" s="8">
        <v>7.6714067892559079</v>
      </c>
      <c r="T730" s="6">
        <v>35.200104257900001</v>
      </c>
      <c r="U730" s="6">
        <v>-64.3221507457</v>
      </c>
      <c r="V730" s="6">
        <v>-51.311247837800003</v>
      </c>
      <c r="W730" s="6">
        <v>42.215047216000002</v>
      </c>
      <c r="X730" s="7">
        <v>-24.472783789166666</v>
      </c>
      <c r="Y730" s="8">
        <v>58.118594285735718</v>
      </c>
      <c r="Z730" s="24">
        <v>-1</v>
      </c>
    </row>
    <row r="731" spans="1:26" ht="16.5" x14ac:dyDescent="0.45">
      <c r="A731" s="5" t="s">
        <v>2718</v>
      </c>
      <c r="B731" s="5" t="s">
        <v>2719</v>
      </c>
      <c r="C731" s="5" t="s">
        <v>2720</v>
      </c>
      <c r="D731" s="5" t="s">
        <v>120</v>
      </c>
      <c r="E731" s="5" t="s">
        <v>11778</v>
      </c>
      <c r="F731" s="5">
        <v>29</v>
      </c>
      <c r="G731" s="5">
        <v>5</v>
      </c>
      <c r="H731" s="5">
        <v>3</v>
      </c>
      <c r="I731" s="5">
        <v>3</v>
      </c>
      <c r="J731" s="5" t="s">
        <v>2721</v>
      </c>
      <c r="K731" s="17">
        <v>15799</v>
      </c>
      <c r="L731" s="6">
        <v>23.126476885070002</v>
      </c>
      <c r="M731" s="6">
        <v>31.937812888300002</v>
      </c>
      <c r="N731" s="6">
        <v>-4.2770429568999999</v>
      </c>
      <c r="O731" s="6">
        <v>-8.7580385172999993</v>
      </c>
      <c r="P731" s="6">
        <v>20.137039838100002</v>
      </c>
      <c r="Q731" s="6">
        <v>18.756152102400002</v>
      </c>
      <c r="R731" s="7">
        <v>10.045051141066667</v>
      </c>
      <c r="S731" s="8">
        <v>16.298584240972691</v>
      </c>
      <c r="T731" s="6">
        <v>-8.9859437481000004</v>
      </c>
      <c r="U731" s="6">
        <v>1.3337961831</v>
      </c>
      <c r="V731" s="6">
        <v>0.37692140880000002</v>
      </c>
      <c r="W731" s="6">
        <v>24.978389261</v>
      </c>
      <c r="X731" s="7">
        <v>8.8963689509666661</v>
      </c>
      <c r="Y731" s="8">
        <v>13.93565338520826</v>
      </c>
      <c r="Z731" s="24">
        <v>1</v>
      </c>
    </row>
    <row r="732" spans="1:26" ht="16.5" x14ac:dyDescent="0.45">
      <c r="A732" s="5" t="s">
        <v>2722</v>
      </c>
      <c r="B732" s="5" t="s">
        <v>2723</v>
      </c>
      <c r="C732" s="5" t="s">
        <v>2724</v>
      </c>
      <c r="D732" s="5" t="s">
        <v>363</v>
      </c>
      <c r="E732" s="5" t="s">
        <v>11752</v>
      </c>
      <c r="F732" s="5">
        <v>2</v>
      </c>
      <c r="G732" s="5">
        <v>2</v>
      </c>
      <c r="H732" s="5">
        <v>0</v>
      </c>
      <c r="I732" s="5">
        <v>3</v>
      </c>
      <c r="J732" s="5" t="s">
        <v>2721</v>
      </c>
      <c r="K732" s="17">
        <v>815</v>
      </c>
      <c r="L732" s="6">
        <v>6.3686771850900001</v>
      </c>
      <c r="M732" s="6">
        <v>-2.8058869663000001</v>
      </c>
      <c r="N732" s="6">
        <v>57.994689406200003</v>
      </c>
      <c r="O732" s="6">
        <v>-36.801010771400001</v>
      </c>
      <c r="P732" s="6">
        <v>-18.675606481300001</v>
      </c>
      <c r="Q732" s="6">
        <v>199.9767905425</v>
      </c>
      <c r="R732" s="7">
        <v>48.166724429933332</v>
      </c>
      <c r="S732" s="8">
        <v>131.78336275871962</v>
      </c>
      <c r="T732" s="6">
        <v>-259.25614477009998</v>
      </c>
      <c r="U732" s="6">
        <v>118.426627678</v>
      </c>
      <c r="V732" s="6">
        <v>-3724.8534399465002</v>
      </c>
      <c r="W732" s="6">
        <v>47.003052092300003</v>
      </c>
      <c r="X732" s="7">
        <v>-1186.4745867254001</v>
      </c>
      <c r="Y732" s="8">
        <v>2198.5906243881354</v>
      </c>
      <c r="Z732" s="24">
        <v>-1</v>
      </c>
    </row>
    <row r="733" spans="1:26" ht="16.5" x14ac:dyDescent="0.45">
      <c r="A733" s="5" t="s">
        <v>2725</v>
      </c>
      <c r="B733" s="5" t="s">
        <v>2726</v>
      </c>
      <c r="C733" s="5" t="s">
        <v>2727</v>
      </c>
      <c r="D733" s="5" t="s">
        <v>33</v>
      </c>
      <c r="E733" s="5" t="s">
        <v>11774</v>
      </c>
      <c r="F733" s="5">
        <v>25</v>
      </c>
      <c r="G733" s="5">
        <v>10</v>
      </c>
      <c r="H733" s="5">
        <v>2</v>
      </c>
      <c r="I733" s="5">
        <v>3</v>
      </c>
      <c r="J733" s="5" t="s">
        <v>2728</v>
      </c>
      <c r="K733" s="17">
        <v>524</v>
      </c>
      <c r="L733" s="6">
        <v>9.3083737220000004E-2</v>
      </c>
      <c r="M733" s="6">
        <v>-38.793746134899997</v>
      </c>
      <c r="N733" s="6">
        <v>14.0023136137</v>
      </c>
      <c r="O733" s="6">
        <v>192.25418994189999</v>
      </c>
      <c r="P733" s="6">
        <v>16.5897790482</v>
      </c>
      <c r="Q733" s="6">
        <v>-58.879397580300001</v>
      </c>
      <c r="R733" s="7">
        <v>49.988190469933329</v>
      </c>
      <c r="S733" s="8">
        <v>128.8549964478062</v>
      </c>
      <c r="T733" s="6">
        <v>-559.99573540510005</v>
      </c>
      <c r="U733" s="6">
        <v>69.347427988999996</v>
      </c>
      <c r="V733" s="6">
        <v>143.40440688269999</v>
      </c>
      <c r="W733" s="6">
        <v>-550.00571937849998</v>
      </c>
      <c r="X733" s="7">
        <v>-112.41796150226666</v>
      </c>
      <c r="Y733" s="8">
        <v>380.76684915191498</v>
      </c>
      <c r="Z733" s="24">
        <v>-1</v>
      </c>
    </row>
    <row r="734" spans="1:26" ht="16.5" x14ac:dyDescent="0.45">
      <c r="A734" s="5" t="s">
        <v>2729</v>
      </c>
      <c r="B734" s="5" t="s">
        <v>2730</v>
      </c>
      <c r="C734" s="5" t="s">
        <v>2731</v>
      </c>
      <c r="D734" s="5" t="s">
        <v>272</v>
      </c>
      <c r="E734" s="5" t="s">
        <v>11758</v>
      </c>
      <c r="F734" s="5">
        <v>8</v>
      </c>
      <c r="G734" s="5">
        <v>2</v>
      </c>
      <c r="H734" s="5">
        <v>3</v>
      </c>
      <c r="I734" s="5">
        <v>2</v>
      </c>
      <c r="J734" s="5" t="s">
        <v>2728</v>
      </c>
      <c r="K734" s="17">
        <v>4243</v>
      </c>
      <c r="L734" s="6">
        <v>11.12635540019</v>
      </c>
      <c r="M734" s="6">
        <v>0.43381297829999999</v>
      </c>
      <c r="N734" s="6">
        <v>8.5210318445999995</v>
      </c>
      <c r="O734" s="6">
        <v>6.8255035695000004</v>
      </c>
      <c r="P734" s="6">
        <v>3.6573492059000001</v>
      </c>
      <c r="Q734" s="6">
        <v>-5.3765816855999997</v>
      </c>
      <c r="R734" s="7">
        <v>1.7020903632666673</v>
      </c>
      <c r="S734" s="8">
        <v>6.3316663682994294</v>
      </c>
      <c r="T734" s="6">
        <v>-24.4578583065</v>
      </c>
      <c r="U734" s="6">
        <v>66.407469935500004</v>
      </c>
      <c r="V734" s="6">
        <v>-14.342738902200001</v>
      </c>
      <c r="W734" s="6">
        <v>-29.851804947000002</v>
      </c>
      <c r="X734" s="7">
        <v>7.4043086954333353</v>
      </c>
      <c r="Y734" s="8">
        <v>51.683290913374229</v>
      </c>
      <c r="Z734" s="24">
        <v>1</v>
      </c>
    </row>
    <row r="735" spans="1:26" ht="16.5" x14ac:dyDescent="0.45">
      <c r="A735" s="5" t="s">
        <v>2732</v>
      </c>
      <c r="B735" s="5" t="s">
        <v>2733</v>
      </c>
      <c r="C735" s="5" t="s">
        <v>2734</v>
      </c>
      <c r="D735" s="5" t="s">
        <v>240</v>
      </c>
      <c r="E735" s="5" t="s">
        <v>11753</v>
      </c>
      <c r="F735" s="5">
        <v>3</v>
      </c>
      <c r="G735" s="5">
        <v>7</v>
      </c>
      <c r="H735" s="5">
        <v>4</v>
      </c>
      <c r="I735" s="5">
        <v>3</v>
      </c>
      <c r="J735" s="5" t="s">
        <v>2735</v>
      </c>
      <c r="K735" s="17">
        <v>1511</v>
      </c>
      <c r="L735" s="6">
        <v>1.1017421573499999</v>
      </c>
      <c r="M735" s="6">
        <v>-110.4445596751</v>
      </c>
      <c r="N735" s="6">
        <v>-5.7948017832999996</v>
      </c>
      <c r="O735" s="6">
        <v>-41.834032070500001</v>
      </c>
      <c r="P735" s="6">
        <v>7.4596401205999996</v>
      </c>
      <c r="Q735" s="6">
        <v>-25.282814997399999</v>
      </c>
      <c r="R735" s="7">
        <v>-19.885735649099999</v>
      </c>
      <c r="S735" s="8">
        <v>25.086109276645335</v>
      </c>
      <c r="T735" s="6">
        <v>-816.70906765469999</v>
      </c>
      <c r="U735" s="6">
        <v>102.5411236201</v>
      </c>
      <c r="V735" s="6">
        <v>-1382.3383844586001</v>
      </c>
      <c r="W735" s="6">
        <v>110.573041033</v>
      </c>
      <c r="X735" s="7">
        <v>-389.74140660183338</v>
      </c>
      <c r="Y735" s="8">
        <v>859.62357940096194</v>
      </c>
      <c r="Z735" s="24">
        <v>0</v>
      </c>
    </row>
    <row r="736" spans="1:26" ht="16.5" x14ac:dyDescent="0.45">
      <c r="A736" s="5" t="s">
        <v>2736</v>
      </c>
      <c r="B736" s="5" t="s">
        <v>2737</v>
      </c>
      <c r="C736" s="5" t="s">
        <v>2738</v>
      </c>
      <c r="D736" s="5" t="s">
        <v>120</v>
      </c>
      <c r="E736" s="5" t="s">
        <v>11757</v>
      </c>
      <c r="F736" s="5">
        <v>7</v>
      </c>
      <c r="G736" s="5">
        <v>11</v>
      </c>
      <c r="H736" s="5">
        <v>4</v>
      </c>
      <c r="I736" s="5">
        <v>2</v>
      </c>
      <c r="J736" s="5" t="s">
        <v>2735</v>
      </c>
      <c r="K736" s="17">
        <v>7139</v>
      </c>
      <c r="L736" s="6">
        <v>11.82509801572</v>
      </c>
      <c r="M736" s="6">
        <v>1.0228947757</v>
      </c>
      <c r="N736" s="6">
        <v>-29.302353801799999</v>
      </c>
      <c r="O736" s="6">
        <v>-23.608251469500001</v>
      </c>
      <c r="P736" s="6">
        <v>16.881658308700001</v>
      </c>
      <c r="Q736" s="6">
        <v>-21.342824750799998</v>
      </c>
      <c r="R736" s="7">
        <v>-9.3564726371999996</v>
      </c>
      <c r="S736" s="8">
        <v>22.751102747011988</v>
      </c>
      <c r="T736" s="6">
        <v>158.28320881159999</v>
      </c>
      <c r="U736" s="6">
        <v>-2517.3599628510001</v>
      </c>
      <c r="V736" s="6">
        <v>-32.503034080600003</v>
      </c>
      <c r="W736" s="6">
        <v>88.324282088800004</v>
      </c>
      <c r="X736" s="7">
        <v>-820.51290494760008</v>
      </c>
      <c r="Y736" s="8">
        <v>1470.7539779037634</v>
      </c>
      <c r="Z736" s="24">
        <v>0</v>
      </c>
    </row>
    <row r="737" spans="1:26" ht="16.5" x14ac:dyDescent="0.45">
      <c r="A737" s="5" t="s">
        <v>2739</v>
      </c>
      <c r="B737" s="5" t="s">
        <v>2740</v>
      </c>
      <c r="C737" s="5" t="s">
        <v>2741</v>
      </c>
      <c r="D737" s="5" t="s">
        <v>33</v>
      </c>
      <c r="E737" s="5" t="s">
        <v>11758</v>
      </c>
      <c r="F737" s="5">
        <v>8</v>
      </c>
      <c r="G737" s="5">
        <v>2</v>
      </c>
      <c r="H737" s="5">
        <v>3</v>
      </c>
      <c r="I737" s="5">
        <v>2</v>
      </c>
      <c r="J737" s="5" t="s">
        <v>2735</v>
      </c>
      <c r="K737" s="17">
        <v>3388</v>
      </c>
      <c r="L737" s="6">
        <v>8.1331971646200003</v>
      </c>
      <c r="M737" s="6">
        <v>0.54237300320000004</v>
      </c>
      <c r="N737" s="6">
        <v>-38.816672443999998</v>
      </c>
      <c r="O737" s="6">
        <v>7.2829695506999998</v>
      </c>
      <c r="P737" s="6">
        <v>20.183198463299998</v>
      </c>
      <c r="Q737" s="6">
        <v>-67.833700254999997</v>
      </c>
      <c r="R737" s="7">
        <v>-13.455844080333334</v>
      </c>
      <c r="S737" s="8">
        <v>47.532277539729996</v>
      </c>
      <c r="T737" s="6">
        <v>-97.227340768800005</v>
      </c>
      <c r="U737" s="6">
        <v>-1208.9216667423</v>
      </c>
      <c r="V737" s="6">
        <v>-139.1412073475</v>
      </c>
      <c r="W737" s="6">
        <v>-422.38528320159998</v>
      </c>
      <c r="X737" s="7">
        <v>-590.14938576380007</v>
      </c>
      <c r="Y737" s="8">
        <v>554.2708303772738</v>
      </c>
      <c r="Z737" s="24">
        <v>0</v>
      </c>
    </row>
    <row r="738" spans="1:26" ht="16.5" x14ac:dyDescent="0.45">
      <c r="A738" s="5" t="s">
        <v>2742</v>
      </c>
      <c r="B738" s="5" t="s">
        <v>2743</v>
      </c>
      <c r="C738" s="5" t="s">
        <v>2744</v>
      </c>
      <c r="D738" s="5" t="s">
        <v>240</v>
      </c>
      <c r="E738" s="5" t="s">
        <v>11761</v>
      </c>
      <c r="F738" s="5">
        <v>12</v>
      </c>
      <c r="G738" s="5">
        <v>6</v>
      </c>
      <c r="H738" s="5">
        <v>2</v>
      </c>
      <c r="I738" s="5">
        <v>1</v>
      </c>
      <c r="J738" s="5" t="s">
        <v>2735</v>
      </c>
      <c r="K738" s="17">
        <v>20774</v>
      </c>
      <c r="L738" s="6">
        <v>47.612587464500002</v>
      </c>
      <c r="M738" s="6">
        <v>3.7584748096</v>
      </c>
      <c r="N738" s="6">
        <v>12.942113303799999</v>
      </c>
      <c r="O738" s="6">
        <v>26.6972992193</v>
      </c>
      <c r="P738" s="6">
        <v>42.561428129500001</v>
      </c>
      <c r="Q738" s="6">
        <v>21.6320497452</v>
      </c>
      <c r="R738" s="7">
        <v>30.296925697999995</v>
      </c>
      <c r="S738" s="8">
        <v>10.919143875685482</v>
      </c>
      <c r="T738" s="6">
        <v>20.5915948096</v>
      </c>
      <c r="U738" s="6">
        <v>59.251178058800001</v>
      </c>
      <c r="V738" s="6">
        <v>-36.448750342300002</v>
      </c>
      <c r="W738" s="6">
        <v>70.932659921999999</v>
      </c>
      <c r="X738" s="7">
        <v>31.245029212833334</v>
      </c>
      <c r="Y738" s="8">
        <v>58.914769773583167</v>
      </c>
      <c r="Z738" s="24">
        <v>1</v>
      </c>
    </row>
    <row r="739" spans="1:26" ht="16.5" x14ac:dyDescent="0.45">
      <c r="A739" s="5" t="s">
        <v>2745</v>
      </c>
      <c r="B739" s="5" t="s">
        <v>2746</v>
      </c>
      <c r="C739" s="5" t="s">
        <v>2747</v>
      </c>
      <c r="D739" s="5" t="s">
        <v>254</v>
      </c>
      <c r="E739" s="5" t="s">
        <v>11773</v>
      </c>
      <c r="F739" s="5">
        <v>24</v>
      </c>
      <c r="G739" s="5">
        <v>11</v>
      </c>
      <c r="H739" s="5">
        <v>1</v>
      </c>
      <c r="I739" s="5">
        <v>2</v>
      </c>
      <c r="J739" s="5" t="s">
        <v>2748</v>
      </c>
      <c r="K739" s="17">
        <v>15477</v>
      </c>
      <c r="L739" s="6">
        <v>1.9084036446599999</v>
      </c>
      <c r="M739" s="6">
        <v>4.4085422370999998</v>
      </c>
      <c r="N739" s="6">
        <v>166.2038437651</v>
      </c>
      <c r="O739" s="6">
        <v>171.42642338549999</v>
      </c>
      <c r="P739" s="6">
        <v>28.3889128848</v>
      </c>
      <c r="Q739" s="6">
        <v>50.719313421300001</v>
      </c>
      <c r="R739" s="7">
        <v>83.511549897199998</v>
      </c>
      <c r="S739" s="8">
        <v>76.950831265022572</v>
      </c>
      <c r="T739" s="6">
        <v>138.68583887130001</v>
      </c>
      <c r="U739" s="6">
        <v>695.04415831009999</v>
      </c>
      <c r="V739" s="6">
        <v>21.293212092600001</v>
      </c>
      <c r="W739" s="6">
        <v>34.669375483899998</v>
      </c>
      <c r="X739" s="7">
        <v>250.3355819622</v>
      </c>
      <c r="Y739" s="8">
        <v>385.18699205035426</v>
      </c>
      <c r="Z739" s="24">
        <v>1</v>
      </c>
    </row>
    <row r="740" spans="1:26" ht="16.5" x14ac:dyDescent="0.45">
      <c r="A740" s="5" t="s">
        <v>2749</v>
      </c>
      <c r="B740" s="5" t="s">
        <v>2750</v>
      </c>
      <c r="C740" s="5" t="s">
        <v>2751</v>
      </c>
      <c r="D740" s="5" t="s">
        <v>7</v>
      </c>
      <c r="E740" s="5" t="s">
        <v>11769</v>
      </c>
      <c r="F740" s="5">
        <v>20</v>
      </c>
      <c r="G740" s="5">
        <v>7</v>
      </c>
      <c r="H740" s="5">
        <v>4</v>
      </c>
      <c r="I740" s="5">
        <v>3</v>
      </c>
      <c r="J740" s="5" t="s">
        <v>2748</v>
      </c>
      <c r="K740" s="17">
        <v>2689</v>
      </c>
      <c r="L740" s="6">
        <v>4.7734590615999997</v>
      </c>
      <c r="M740" s="6">
        <v>1.1580218096999999</v>
      </c>
      <c r="N740" s="6">
        <v>7.9946425072</v>
      </c>
      <c r="O740" s="6">
        <v>-17.457235856600001</v>
      </c>
      <c r="P740" s="6">
        <v>23.775448254099999</v>
      </c>
      <c r="Q740" s="6">
        <v>-28.715567891900001</v>
      </c>
      <c r="R740" s="7">
        <v>-7.4657851648000007</v>
      </c>
      <c r="S740" s="8">
        <v>27.635095606943558</v>
      </c>
      <c r="T740" s="6">
        <v>576.18114967090003</v>
      </c>
      <c r="U740" s="6">
        <v>-1502.999341108</v>
      </c>
      <c r="V740" s="6">
        <v>101.8568433592</v>
      </c>
      <c r="W740" s="6">
        <v>-619.0101038903</v>
      </c>
      <c r="X740" s="7">
        <v>-673.38420054636663</v>
      </c>
      <c r="Y740" s="8">
        <v>803.80859039700943</v>
      </c>
      <c r="Z740" s="24">
        <v>0</v>
      </c>
    </row>
    <row r="741" spans="1:26" ht="16.5" x14ac:dyDescent="0.45">
      <c r="A741" s="5" t="s">
        <v>2752</v>
      </c>
      <c r="B741" s="5" t="s">
        <v>2753</v>
      </c>
      <c r="C741" s="5" t="s">
        <v>2754</v>
      </c>
      <c r="D741" s="5" t="s">
        <v>7</v>
      </c>
      <c r="E741" s="5" t="s">
        <v>11752</v>
      </c>
      <c r="F741" s="5">
        <v>2</v>
      </c>
      <c r="G741" s="5">
        <v>2</v>
      </c>
      <c r="H741" s="5">
        <v>0</v>
      </c>
      <c r="I741" s="5">
        <v>3</v>
      </c>
      <c r="J741" s="5" t="s">
        <v>2748</v>
      </c>
      <c r="K741" s="17">
        <v>3712</v>
      </c>
      <c r="L741" s="6">
        <v>7.2379814517799996</v>
      </c>
      <c r="M741" s="6">
        <v>6.5894172811000002</v>
      </c>
      <c r="N741" s="6">
        <v>2.6419641344999998</v>
      </c>
      <c r="O741" s="6">
        <v>55.0941499945</v>
      </c>
      <c r="P741" s="6">
        <v>-0.46458832589999999</v>
      </c>
      <c r="Q741" s="6">
        <v>8.6779412854999993</v>
      </c>
      <c r="R741" s="7">
        <v>21.102500984699997</v>
      </c>
      <c r="S741" s="8">
        <v>29.790445007215144</v>
      </c>
      <c r="T741" s="6">
        <v>-36.4112892522</v>
      </c>
      <c r="U741" s="6">
        <v>250.87339877619999</v>
      </c>
      <c r="V741" s="6">
        <v>-43.6410504794</v>
      </c>
      <c r="W741" s="6">
        <v>-16.580151837700001</v>
      </c>
      <c r="X741" s="7">
        <v>63.550732153033323</v>
      </c>
      <c r="Y741" s="8">
        <v>162.7894625948947</v>
      </c>
      <c r="Z741" s="24">
        <v>1</v>
      </c>
    </row>
    <row r="742" spans="1:26" ht="16.5" x14ac:dyDescent="0.45">
      <c r="A742" s="5" t="s">
        <v>2755</v>
      </c>
      <c r="B742" s="5" t="s">
        <v>2756</v>
      </c>
      <c r="C742" s="5" t="s">
        <v>2757</v>
      </c>
      <c r="D742" s="5" t="s">
        <v>120</v>
      </c>
      <c r="E742" s="5" t="s">
        <v>11755</v>
      </c>
      <c r="F742" s="5">
        <v>5</v>
      </c>
      <c r="G742" s="5">
        <v>5</v>
      </c>
      <c r="H742" s="5">
        <v>3</v>
      </c>
      <c r="I742" s="5">
        <v>3</v>
      </c>
      <c r="J742" s="5" t="s">
        <v>2758</v>
      </c>
      <c r="K742" s="17">
        <v>2060</v>
      </c>
      <c r="L742" s="6">
        <v>1.00983961816</v>
      </c>
      <c r="M742" s="6">
        <v>15.2233585492</v>
      </c>
      <c r="N742" s="6">
        <v>11.748841540100001</v>
      </c>
      <c r="O742" s="6">
        <v>15.515093628800001</v>
      </c>
      <c r="P742" s="6">
        <v>28.715904435599999</v>
      </c>
      <c r="Q742" s="6">
        <v>0.62288455750000005</v>
      </c>
      <c r="R742" s="7">
        <v>14.9512942073</v>
      </c>
      <c r="S742" s="8">
        <v>14.054993554199632</v>
      </c>
      <c r="T742" s="6">
        <v>176.72883482610001</v>
      </c>
      <c r="U742" s="6">
        <v>14.8961241642</v>
      </c>
      <c r="V742" s="6">
        <v>44.951697035800002</v>
      </c>
      <c r="W742" s="6">
        <v>21.059877105399998</v>
      </c>
      <c r="X742" s="7">
        <v>26.969232768466668</v>
      </c>
      <c r="Y742" s="8">
        <v>15.87528671944157</v>
      </c>
      <c r="Z742" s="24">
        <v>1</v>
      </c>
    </row>
    <row r="743" spans="1:26" ht="16.5" x14ac:dyDescent="0.45">
      <c r="A743" s="5" t="s">
        <v>2759</v>
      </c>
      <c r="B743" s="5" t="s">
        <v>2760</v>
      </c>
      <c r="C743" s="5" t="s">
        <v>2761</v>
      </c>
      <c r="D743" s="5" t="s">
        <v>103</v>
      </c>
      <c r="E743" s="5" t="s">
        <v>11772</v>
      </c>
      <c r="F743" s="5">
        <v>23</v>
      </c>
      <c r="G743" s="5">
        <v>1</v>
      </c>
      <c r="H743" s="5">
        <v>2</v>
      </c>
      <c r="I743" s="5">
        <v>3</v>
      </c>
      <c r="J743" s="5" t="s">
        <v>2758</v>
      </c>
      <c r="K743" s="17">
        <v>1310</v>
      </c>
      <c r="L743" s="6">
        <v>4.2084552206400003</v>
      </c>
      <c r="M743" s="6">
        <v>-0.63745743089999996</v>
      </c>
      <c r="N743" s="6">
        <v>7.1269926149999998</v>
      </c>
      <c r="O743" s="6">
        <v>-21.942012189700002</v>
      </c>
      <c r="P743" s="6">
        <v>-40.3797096228</v>
      </c>
      <c r="Q743" s="6">
        <v>-15.2467420117</v>
      </c>
      <c r="R743" s="7">
        <v>-25.856154608066664</v>
      </c>
      <c r="S743" s="8">
        <v>13.015640529324459</v>
      </c>
      <c r="T743" s="6">
        <v>-108.4240750586</v>
      </c>
      <c r="U743" s="6">
        <v>-2042.1830664437</v>
      </c>
      <c r="V743" s="6">
        <v>46.251618999900003</v>
      </c>
      <c r="W743" s="6">
        <v>77.575974150600004</v>
      </c>
      <c r="X743" s="7">
        <v>-639.45182443106671</v>
      </c>
      <c r="Y743" s="8">
        <v>1214.9018506838856</v>
      </c>
      <c r="Z743" s="24">
        <v>0</v>
      </c>
    </row>
    <row r="744" spans="1:26" ht="16.5" x14ac:dyDescent="0.45">
      <c r="A744" s="5" t="s">
        <v>2762</v>
      </c>
      <c r="B744" s="5" t="s">
        <v>2763</v>
      </c>
      <c r="C744" s="5" t="s">
        <v>2764</v>
      </c>
      <c r="D744" s="5" t="s">
        <v>240</v>
      </c>
      <c r="E744" s="5" t="s">
        <v>11765</v>
      </c>
      <c r="F744" s="5">
        <v>16</v>
      </c>
      <c r="G744" s="5">
        <v>9</v>
      </c>
      <c r="H744" s="5">
        <v>1</v>
      </c>
      <c r="I744" s="5">
        <v>3</v>
      </c>
      <c r="J744" s="5" t="s">
        <v>2765</v>
      </c>
      <c r="K744" s="17">
        <v>1807</v>
      </c>
      <c r="L744" s="6">
        <v>2.5315164392799998</v>
      </c>
      <c r="M744" s="6">
        <v>12.6317511831</v>
      </c>
      <c r="N744" s="6">
        <v>7.1992178236999997</v>
      </c>
      <c r="O744" s="6">
        <v>-25.111149529799999</v>
      </c>
      <c r="P744" s="6">
        <v>28.1287728402</v>
      </c>
      <c r="Q744" s="6">
        <v>10.170705802600001</v>
      </c>
      <c r="R744" s="7">
        <v>4.3961097043333339</v>
      </c>
      <c r="S744" s="8">
        <v>27.085638326694351</v>
      </c>
      <c r="T744" s="6">
        <v>-25.720246602500001</v>
      </c>
      <c r="U744" s="6">
        <v>-235.85463495459999</v>
      </c>
      <c r="V744" s="6">
        <v>163.2255413005</v>
      </c>
      <c r="W744" s="6">
        <v>14.8098910636</v>
      </c>
      <c r="X744" s="7">
        <v>-19.273067530166664</v>
      </c>
      <c r="Y744" s="8">
        <v>201.71138495342481</v>
      </c>
      <c r="Z744" s="24">
        <v>-1</v>
      </c>
    </row>
    <row r="745" spans="1:26" ht="16.5" x14ac:dyDescent="0.45">
      <c r="A745" s="5" t="s">
        <v>2766</v>
      </c>
      <c r="B745" s="5" t="s">
        <v>2767</v>
      </c>
      <c r="C745" s="5" t="s">
        <v>2768</v>
      </c>
      <c r="D745" s="5" t="s">
        <v>259</v>
      </c>
      <c r="E745" s="5" t="s">
        <v>11780</v>
      </c>
      <c r="F745" s="5">
        <v>31</v>
      </c>
      <c r="G745" s="5">
        <v>4</v>
      </c>
      <c r="H745" s="5">
        <v>2</v>
      </c>
      <c r="I745" s="5">
        <v>2</v>
      </c>
      <c r="J745" s="5" t="s">
        <v>2765</v>
      </c>
      <c r="K745" s="17">
        <v>2950</v>
      </c>
      <c r="L745" s="6">
        <v>4.43686089895</v>
      </c>
      <c r="M745" s="6">
        <v>11.435956381</v>
      </c>
      <c r="N745" s="6">
        <v>9.2000621818999999</v>
      </c>
      <c r="O745" s="6">
        <v>11.683615725999999</v>
      </c>
      <c r="P745" s="6">
        <v>20.555725728900001</v>
      </c>
      <c r="Q745" s="6">
        <v>9.4326149363000003</v>
      </c>
      <c r="R745" s="7">
        <v>13.890652130399999</v>
      </c>
      <c r="S745" s="8">
        <v>5.8808295072951919</v>
      </c>
      <c r="T745" s="6">
        <v>64.652851373700003</v>
      </c>
      <c r="U745" s="6">
        <v>52.862299398499999</v>
      </c>
      <c r="V745" s="6">
        <v>3.4058904274000001</v>
      </c>
      <c r="W745" s="6">
        <v>61.800440087399998</v>
      </c>
      <c r="X745" s="7">
        <v>39.3562099711</v>
      </c>
      <c r="Y745" s="8">
        <v>31.453007745114707</v>
      </c>
      <c r="Z745" s="24">
        <v>1</v>
      </c>
    </row>
    <row r="746" spans="1:26" ht="16.5" x14ac:dyDescent="0.45">
      <c r="A746" s="5" t="s">
        <v>2769</v>
      </c>
      <c r="B746" s="5" t="s">
        <v>2770</v>
      </c>
      <c r="C746" s="5" t="s">
        <v>2771</v>
      </c>
      <c r="D746" s="5" t="s">
        <v>240</v>
      </c>
      <c r="E746" s="5" t="s">
        <v>11773</v>
      </c>
      <c r="F746" s="5">
        <v>24</v>
      </c>
      <c r="G746" s="5">
        <v>11</v>
      </c>
      <c r="H746" s="5">
        <v>1</v>
      </c>
      <c r="I746" s="5">
        <v>2</v>
      </c>
      <c r="J746" s="5" t="s">
        <v>2765</v>
      </c>
      <c r="K746" s="17">
        <v>317</v>
      </c>
      <c r="L746" s="6">
        <v>0.38305500925000002</v>
      </c>
      <c r="M746" s="6">
        <v>-76.096473104699996</v>
      </c>
      <c r="N746" s="6">
        <v>-21.4146347304</v>
      </c>
      <c r="O746" s="6">
        <v>-17.8802753981</v>
      </c>
      <c r="P746" s="6">
        <v>23.263222796099999</v>
      </c>
      <c r="Q746" s="6">
        <v>4.0538082306999996</v>
      </c>
      <c r="R746" s="7">
        <v>3.1455852095666663</v>
      </c>
      <c r="S746" s="8">
        <v>20.586780047062291</v>
      </c>
      <c r="T746" s="6">
        <v>-763.78109160049996</v>
      </c>
      <c r="U746" s="6">
        <v>102.507724297</v>
      </c>
      <c r="V746" s="6">
        <v>-608.18066970610005</v>
      </c>
      <c r="W746" s="6">
        <v>15.3924292411</v>
      </c>
      <c r="X746" s="7">
        <v>-163.4268387226667</v>
      </c>
      <c r="Y746" s="8">
        <v>387.62320143278248</v>
      </c>
      <c r="Z746" s="24">
        <v>-1</v>
      </c>
    </row>
    <row r="747" spans="1:26" ht="16.5" x14ac:dyDescent="0.45">
      <c r="A747" s="5" t="s">
        <v>2772</v>
      </c>
      <c r="B747" s="5" t="s">
        <v>2773</v>
      </c>
      <c r="C747" s="5" t="s">
        <v>2774</v>
      </c>
      <c r="D747" s="5" t="s">
        <v>412</v>
      </c>
      <c r="E747" s="5" t="s">
        <v>11770</v>
      </c>
      <c r="F747" s="5">
        <v>21</v>
      </c>
      <c r="G747" s="5">
        <v>7</v>
      </c>
      <c r="H747" s="5">
        <v>3</v>
      </c>
      <c r="I747" s="5">
        <v>3</v>
      </c>
      <c r="J747" s="5" t="s">
        <v>2775</v>
      </c>
      <c r="K747" s="17">
        <v>1211</v>
      </c>
      <c r="L747" s="6">
        <v>1.1101756202599999</v>
      </c>
      <c r="M747" s="6">
        <v>19.7423145339</v>
      </c>
      <c r="N747" s="6">
        <v>5.7732574334000004</v>
      </c>
      <c r="O747" s="6">
        <v>-3.3734869427</v>
      </c>
      <c r="P747" s="6">
        <v>30.425341169599999</v>
      </c>
      <c r="Q747" s="6">
        <v>111.81211405019999</v>
      </c>
      <c r="R747" s="7">
        <v>46.287989425699998</v>
      </c>
      <c r="S747" s="8">
        <v>59.2085160791626</v>
      </c>
      <c r="T747" s="6">
        <v>4.0870000904000001</v>
      </c>
      <c r="U747" s="6">
        <v>13.7925932758</v>
      </c>
      <c r="V747" s="6">
        <v>14.5117287152</v>
      </c>
      <c r="W747" s="6">
        <v>132.00701597299999</v>
      </c>
      <c r="X747" s="7">
        <v>53.437112654666663</v>
      </c>
      <c r="Y747" s="8">
        <v>68.044482285738908</v>
      </c>
      <c r="Z747" s="24">
        <v>1</v>
      </c>
    </row>
    <row r="748" spans="1:26" ht="16.5" x14ac:dyDescent="0.45">
      <c r="A748" s="5" t="s">
        <v>2776</v>
      </c>
      <c r="B748" s="5" t="s">
        <v>2777</v>
      </c>
      <c r="C748" s="5" t="s">
        <v>2778</v>
      </c>
      <c r="D748" s="5" t="s">
        <v>293</v>
      </c>
      <c r="E748" s="5" t="s">
        <v>11761</v>
      </c>
      <c r="F748" s="5">
        <v>12</v>
      </c>
      <c r="G748" s="5">
        <v>6</v>
      </c>
      <c r="H748" s="5">
        <v>2</v>
      </c>
      <c r="I748" s="5">
        <v>1</v>
      </c>
      <c r="J748" s="5" t="s">
        <v>2775</v>
      </c>
      <c r="K748" s="17">
        <v>3086</v>
      </c>
      <c r="L748" s="6">
        <v>5.5176861346799999</v>
      </c>
      <c r="M748" s="6">
        <v>-0.62244440440000004</v>
      </c>
      <c r="N748" s="6">
        <v>3.1569074842</v>
      </c>
      <c r="O748" s="6">
        <v>-43.353859406799998</v>
      </c>
      <c r="P748" s="6">
        <v>2.140468738</v>
      </c>
      <c r="Q748" s="6">
        <v>-9.2121271836999998</v>
      </c>
      <c r="R748" s="7">
        <v>-16.808505950833332</v>
      </c>
      <c r="S748" s="8">
        <v>23.679362346081046</v>
      </c>
      <c r="T748" s="6">
        <v>-117.9135584764</v>
      </c>
      <c r="U748" s="6">
        <v>-2860.9046341955</v>
      </c>
      <c r="V748" s="6">
        <v>-108.09030453050001</v>
      </c>
      <c r="W748" s="6">
        <v>78.200159500500007</v>
      </c>
      <c r="X748" s="7">
        <v>-963.59825974183332</v>
      </c>
      <c r="Y748" s="8">
        <v>1645.7535183477837</v>
      </c>
      <c r="Z748" s="24">
        <v>0</v>
      </c>
    </row>
    <row r="749" spans="1:26" ht="16.5" x14ac:dyDescent="0.45">
      <c r="A749" s="5" t="s">
        <v>2779</v>
      </c>
      <c r="B749" s="5" t="s">
        <v>2780</v>
      </c>
      <c r="C749" s="5" t="s">
        <v>2781</v>
      </c>
      <c r="D749" s="5" t="s">
        <v>259</v>
      </c>
      <c r="E749" s="5" t="s">
        <v>11753</v>
      </c>
      <c r="F749" s="5">
        <v>3</v>
      </c>
      <c r="G749" s="5">
        <v>7</v>
      </c>
      <c r="H749" s="5">
        <v>4</v>
      </c>
      <c r="I749" s="5">
        <v>3</v>
      </c>
      <c r="J749" s="5" t="s">
        <v>2782</v>
      </c>
      <c r="K749" s="17">
        <v>1967</v>
      </c>
      <c r="L749" s="6">
        <v>1.00534278409</v>
      </c>
      <c r="M749" s="6">
        <v>31.055791298599999</v>
      </c>
      <c r="N749" s="6">
        <v>0.85120588060000002</v>
      </c>
      <c r="O749" s="6">
        <v>13.251287401400001</v>
      </c>
      <c r="P749" s="6">
        <v>-2.3412293585000001</v>
      </c>
      <c r="Q749" s="6">
        <v>-12.5292042205</v>
      </c>
      <c r="R749" s="7">
        <v>-0.53971539253333312</v>
      </c>
      <c r="S749" s="8">
        <v>12.984318483998063</v>
      </c>
      <c r="T749" s="6">
        <v>21.504694595499998</v>
      </c>
      <c r="U749" s="6">
        <v>-24.834743724700001</v>
      </c>
      <c r="V749" s="6">
        <v>-69.651627661199996</v>
      </c>
      <c r="W749" s="6">
        <v>202.19819135809999</v>
      </c>
      <c r="X749" s="7">
        <v>35.903939990733328</v>
      </c>
      <c r="Y749" s="8">
        <v>145.74797357019796</v>
      </c>
      <c r="Z749" s="24">
        <v>-1</v>
      </c>
    </row>
    <row r="750" spans="1:26" ht="16.5" x14ac:dyDescent="0.45">
      <c r="A750" s="5" t="s">
        <v>2783</v>
      </c>
      <c r="B750" s="5" t="s">
        <v>2784</v>
      </c>
      <c r="C750" s="5" t="s">
        <v>2785</v>
      </c>
      <c r="D750" s="5" t="s">
        <v>288</v>
      </c>
      <c r="E750" s="5" t="s">
        <v>11758</v>
      </c>
      <c r="F750" s="5">
        <v>8</v>
      </c>
      <c r="G750" s="5">
        <v>2</v>
      </c>
      <c r="H750" s="5">
        <v>3</v>
      </c>
      <c r="I750" s="5">
        <v>2</v>
      </c>
      <c r="J750" s="5" t="s">
        <v>2782</v>
      </c>
      <c r="K750" s="17">
        <v>87</v>
      </c>
      <c r="L750" s="6">
        <v>0.10465797715</v>
      </c>
      <c r="M750" s="6">
        <v>-303.92911688340001</v>
      </c>
      <c r="N750" s="6">
        <v>-54.368870229899997</v>
      </c>
      <c r="O750" s="6">
        <v>19.794563543199999</v>
      </c>
      <c r="P750" s="6">
        <v>-0.12084026589999999</v>
      </c>
      <c r="Q750" s="6">
        <v>459.2164634239</v>
      </c>
      <c r="R750" s="7">
        <v>159.63006223373333</v>
      </c>
      <c r="S750" s="8">
        <v>259.64045266632951</v>
      </c>
      <c r="T750" s="6">
        <v>30.843074853400001</v>
      </c>
      <c r="U750" s="6">
        <v>89.301847163600002</v>
      </c>
      <c r="V750" s="6">
        <v>-2793.7913339310999</v>
      </c>
      <c r="W750" s="6">
        <v>103.205202267</v>
      </c>
      <c r="X750" s="7">
        <v>-867.09476150016656</v>
      </c>
      <c r="Y750" s="8">
        <v>1668.5826582712684</v>
      </c>
      <c r="Z750" s="24">
        <v>-1</v>
      </c>
    </row>
    <row r="751" spans="1:26" ht="16.5" x14ac:dyDescent="0.45">
      <c r="A751" s="5" t="s">
        <v>2786</v>
      </c>
      <c r="B751" s="5" t="s">
        <v>2787</v>
      </c>
      <c r="C751" s="5" t="s">
        <v>2788</v>
      </c>
      <c r="D751" s="5" t="s">
        <v>1297</v>
      </c>
      <c r="E751" s="5" t="s">
        <v>11773</v>
      </c>
      <c r="F751" s="5">
        <v>24</v>
      </c>
      <c r="G751" s="5">
        <v>11</v>
      </c>
      <c r="H751" s="5">
        <v>1</v>
      </c>
      <c r="I751" s="5">
        <v>2</v>
      </c>
      <c r="J751" s="5" t="s">
        <v>2782</v>
      </c>
      <c r="K751" s="17">
        <v>1216</v>
      </c>
      <c r="L751" s="6">
        <v>3.5999665830000001</v>
      </c>
      <c r="M751" s="6">
        <v>4.556876967</v>
      </c>
      <c r="N751" s="6">
        <v>-1.7884903103000001</v>
      </c>
      <c r="O751" s="6">
        <v>23.543981660299998</v>
      </c>
      <c r="P751" s="6">
        <v>9.5161096048000005</v>
      </c>
      <c r="Q751" s="6">
        <v>38.755774281900003</v>
      </c>
      <c r="R751" s="7">
        <v>23.938621849</v>
      </c>
      <c r="S751" s="8">
        <v>14.623826560316399</v>
      </c>
      <c r="T751" s="6">
        <v>131.59053554499999</v>
      </c>
      <c r="U751" s="6">
        <v>142.67916761570001</v>
      </c>
      <c r="V751" s="6">
        <v>-94.7239680351</v>
      </c>
      <c r="W751" s="6">
        <v>931.11785409339996</v>
      </c>
      <c r="X751" s="7">
        <v>326.35768455800002</v>
      </c>
      <c r="Y751" s="8">
        <v>537.02067855583766</v>
      </c>
      <c r="Z751" s="24">
        <v>1</v>
      </c>
    </row>
    <row r="752" spans="1:26" ht="16.5" x14ac:dyDescent="0.45">
      <c r="A752" s="5" t="s">
        <v>2789</v>
      </c>
      <c r="B752" s="5" t="s">
        <v>2790</v>
      </c>
      <c r="C752" s="5" t="s">
        <v>2791</v>
      </c>
      <c r="D752" s="5" t="s">
        <v>7</v>
      </c>
      <c r="E752" s="5" t="s">
        <v>11758</v>
      </c>
      <c r="F752" s="5">
        <v>8</v>
      </c>
      <c r="G752" s="5">
        <v>2</v>
      </c>
      <c r="H752" s="5">
        <v>3</v>
      </c>
      <c r="I752" s="5">
        <v>2</v>
      </c>
      <c r="J752" s="5" t="s">
        <v>2792</v>
      </c>
      <c r="K752" s="17">
        <v>1927</v>
      </c>
      <c r="L752" s="6">
        <v>4.0306478129599999</v>
      </c>
      <c r="M752" s="6">
        <v>1.9786653785999999</v>
      </c>
      <c r="N752" s="6">
        <v>2.6716056951999998</v>
      </c>
      <c r="O752" s="6">
        <v>-11.4639262248</v>
      </c>
      <c r="P752" s="6">
        <v>-27.404868906499999</v>
      </c>
      <c r="Q752" s="6">
        <v>-48.635035971999997</v>
      </c>
      <c r="R752" s="7">
        <v>-29.1679437011</v>
      </c>
      <c r="S752" s="8">
        <v>18.648168127408972</v>
      </c>
      <c r="T752" s="6">
        <v>119.04259269160001</v>
      </c>
      <c r="U752" s="6">
        <v>-517.01140672899999</v>
      </c>
      <c r="V752" s="6">
        <v>36.411048312200002</v>
      </c>
      <c r="W752" s="6">
        <v>-254.20413166820001</v>
      </c>
      <c r="X752" s="7">
        <v>-244.93483002833332</v>
      </c>
      <c r="Y752" s="8">
        <v>276.82764204577802</v>
      </c>
      <c r="Z752" s="24">
        <v>0</v>
      </c>
    </row>
    <row r="753" spans="1:26" ht="16.5" x14ac:dyDescent="0.45">
      <c r="A753" s="5" t="s">
        <v>2793</v>
      </c>
      <c r="B753" s="5" t="s">
        <v>2794</v>
      </c>
      <c r="C753" s="5" t="s">
        <v>2795</v>
      </c>
      <c r="D753" s="5" t="s">
        <v>259</v>
      </c>
      <c r="E753" s="5" t="s">
        <v>11773</v>
      </c>
      <c r="F753" s="5">
        <v>24</v>
      </c>
      <c r="G753" s="5">
        <v>11</v>
      </c>
      <c r="H753" s="5">
        <v>1</v>
      </c>
      <c r="I753" s="5">
        <v>2</v>
      </c>
      <c r="J753" s="5" t="s">
        <v>2792</v>
      </c>
      <c r="K753" s="17">
        <v>2983</v>
      </c>
      <c r="L753" s="6">
        <v>3.4298424320400001</v>
      </c>
      <c r="M753" s="6">
        <v>7.5968336715999998</v>
      </c>
      <c r="N753" s="6">
        <v>4.0836861481</v>
      </c>
      <c r="O753" s="6">
        <v>0.59664893019999998</v>
      </c>
      <c r="P753" s="6">
        <v>29.5171712866</v>
      </c>
      <c r="Q753" s="6">
        <v>41.789858736200003</v>
      </c>
      <c r="R753" s="7">
        <v>23.967892984333332</v>
      </c>
      <c r="S753" s="8">
        <v>21.149846353751354</v>
      </c>
      <c r="T753" s="6">
        <v>-39.541434362499999</v>
      </c>
      <c r="U753" s="6">
        <v>-70.181860436799994</v>
      </c>
      <c r="V753" s="6">
        <v>327.59383305329999</v>
      </c>
      <c r="W753" s="6">
        <v>98.549193266900005</v>
      </c>
      <c r="X753" s="7">
        <v>118.65372196113333</v>
      </c>
      <c r="Y753" s="8">
        <v>199.64849019813656</v>
      </c>
      <c r="Z753" s="24">
        <v>1</v>
      </c>
    </row>
    <row r="754" spans="1:26" ht="16.5" x14ac:dyDescent="0.45">
      <c r="A754" s="5" t="s">
        <v>2796</v>
      </c>
      <c r="B754" s="5" t="s">
        <v>2797</v>
      </c>
      <c r="C754" s="5" t="s">
        <v>2798</v>
      </c>
      <c r="D754" s="5" t="s">
        <v>7</v>
      </c>
      <c r="E754" s="5" t="s">
        <v>11760</v>
      </c>
      <c r="F754" s="5">
        <v>11</v>
      </c>
      <c r="G754" s="5">
        <v>3</v>
      </c>
      <c r="H754" s="5">
        <v>3</v>
      </c>
      <c r="I754" s="5">
        <v>2</v>
      </c>
      <c r="J754" s="5" t="s">
        <v>2799</v>
      </c>
      <c r="K754" s="17">
        <v>4506</v>
      </c>
      <c r="L754" s="6">
        <v>2.7888431444999999</v>
      </c>
      <c r="M754" s="6">
        <v>18.174900862699999</v>
      </c>
      <c r="N754" s="6">
        <v>-4.4423982197000003</v>
      </c>
      <c r="O754" s="6">
        <v>3.0552690978000001</v>
      </c>
      <c r="P754" s="6">
        <v>10.6203110331</v>
      </c>
      <c r="Q754" s="6">
        <v>-3.1356782132999999</v>
      </c>
      <c r="R754" s="7">
        <v>3.5133006392000001</v>
      </c>
      <c r="S754" s="8">
        <v>6.889423394338313</v>
      </c>
      <c r="T754" s="6">
        <v>-6.7180989198000001</v>
      </c>
      <c r="U754" s="6">
        <v>1.8926747318999999</v>
      </c>
      <c r="V754" s="6">
        <v>5.6933180283000002</v>
      </c>
      <c r="W754" s="6">
        <v>-2.2061490068</v>
      </c>
      <c r="X754" s="7">
        <v>1.7932812511333331</v>
      </c>
      <c r="Y754" s="8">
        <v>3.9506713553106496</v>
      </c>
      <c r="Z754" s="24">
        <v>1</v>
      </c>
    </row>
    <row r="755" spans="1:26" ht="16.5" x14ac:dyDescent="0.45">
      <c r="A755" s="5" t="s">
        <v>2800</v>
      </c>
      <c r="B755" s="5" t="s">
        <v>2801</v>
      </c>
      <c r="C755" s="5" t="s">
        <v>2802</v>
      </c>
      <c r="D755" s="5" t="s">
        <v>1297</v>
      </c>
      <c r="E755" s="5" t="s">
        <v>11766</v>
      </c>
      <c r="F755" s="5">
        <v>17</v>
      </c>
      <c r="G755" s="5">
        <v>11</v>
      </c>
      <c r="H755" s="5">
        <v>2</v>
      </c>
      <c r="I755" s="5">
        <v>2</v>
      </c>
      <c r="J755" s="5" t="s">
        <v>2799</v>
      </c>
      <c r="K755" s="17">
        <v>1966</v>
      </c>
      <c r="L755" s="6">
        <v>3.6024872023099999</v>
      </c>
      <c r="M755" s="6">
        <v>4.8255159354000003</v>
      </c>
      <c r="N755" s="6">
        <v>-11.728010013900001</v>
      </c>
      <c r="O755" s="6">
        <v>17.9906099096</v>
      </c>
      <c r="P755" s="6">
        <v>11.0816293969</v>
      </c>
      <c r="Q755" s="6">
        <v>28.069681150000001</v>
      </c>
      <c r="R755" s="7">
        <v>19.047306818833334</v>
      </c>
      <c r="S755" s="8">
        <v>8.5431804300265402</v>
      </c>
      <c r="T755" s="6">
        <v>-3.9226608052</v>
      </c>
      <c r="U755" s="6">
        <v>14.690842291899999</v>
      </c>
      <c r="V755" s="6">
        <v>124.1868052319</v>
      </c>
      <c r="W755" s="6">
        <v>-15.228301527599999</v>
      </c>
      <c r="X755" s="7">
        <v>41.216448665400002</v>
      </c>
      <c r="Y755" s="8">
        <v>73.395155448449671</v>
      </c>
      <c r="Z755" s="24">
        <v>1</v>
      </c>
    </row>
    <row r="756" spans="1:26" ht="16.5" x14ac:dyDescent="0.45">
      <c r="A756" s="5" t="s">
        <v>2803</v>
      </c>
      <c r="B756" s="5" t="s">
        <v>2804</v>
      </c>
      <c r="C756" s="5" t="s">
        <v>2805</v>
      </c>
      <c r="D756" s="5" t="s">
        <v>479</v>
      </c>
      <c r="E756" s="5" t="s">
        <v>11778</v>
      </c>
      <c r="F756" s="5">
        <v>29</v>
      </c>
      <c r="G756" s="5">
        <v>5</v>
      </c>
      <c r="H756" s="5">
        <v>3</v>
      </c>
      <c r="I756" s="5">
        <v>3</v>
      </c>
      <c r="J756" s="5" t="s">
        <v>2806</v>
      </c>
      <c r="K756" s="17">
        <v>2025</v>
      </c>
      <c r="L756" s="6">
        <v>2.2532483157600001</v>
      </c>
      <c r="M756" s="6">
        <v>3.8146132647000002</v>
      </c>
      <c r="N756" s="6">
        <v>-3.5388052058000001</v>
      </c>
      <c r="O756" s="6">
        <v>10.514615725300001</v>
      </c>
      <c r="P756" s="6">
        <v>3.1532808315</v>
      </c>
      <c r="Q756" s="6">
        <v>12.535951320900001</v>
      </c>
      <c r="R756" s="7">
        <v>8.7346159592333326</v>
      </c>
      <c r="S756" s="8">
        <v>4.938109532357748</v>
      </c>
      <c r="T756" s="6">
        <v>114.3759397247</v>
      </c>
      <c r="U756" s="6">
        <v>-231.7640542959</v>
      </c>
      <c r="V756" s="6">
        <v>-292.58863220040001</v>
      </c>
      <c r="W756" s="6">
        <v>100.2860571315</v>
      </c>
      <c r="X756" s="7">
        <v>-141.35554312160002</v>
      </c>
      <c r="Y756" s="8">
        <v>211.46608368477052</v>
      </c>
      <c r="Z756" s="24">
        <v>-1</v>
      </c>
    </row>
    <row r="757" spans="1:26" ht="16.5" x14ac:dyDescent="0.45">
      <c r="A757" s="5" t="s">
        <v>2807</v>
      </c>
      <c r="B757" s="5" t="s">
        <v>2808</v>
      </c>
      <c r="C757" s="5" t="s">
        <v>2809</v>
      </c>
      <c r="D757" s="5" t="s">
        <v>288</v>
      </c>
      <c r="E757" s="5" t="s">
        <v>11778</v>
      </c>
      <c r="F757" s="5">
        <v>29</v>
      </c>
      <c r="G757" s="5">
        <v>5</v>
      </c>
      <c r="H757" s="5">
        <v>3</v>
      </c>
      <c r="I757" s="5">
        <v>3</v>
      </c>
      <c r="J757" s="5" t="s">
        <v>2806</v>
      </c>
      <c r="K757" s="17">
        <v>1872</v>
      </c>
      <c r="L757" s="6">
        <v>2.3464711526499999</v>
      </c>
      <c r="M757" s="6">
        <v>0.35166678400000001</v>
      </c>
      <c r="N757" s="6">
        <v>16.246406842199999</v>
      </c>
      <c r="O757" s="6">
        <v>39.806198895100003</v>
      </c>
      <c r="P757" s="6">
        <v>-4.5871065858</v>
      </c>
      <c r="Q757" s="6">
        <v>-1.7633899175000001</v>
      </c>
      <c r="R757" s="7">
        <v>11.151900797266668</v>
      </c>
      <c r="S757" s="8">
        <v>24.85548115738921</v>
      </c>
      <c r="T757" s="6">
        <v>3.6871800454999999</v>
      </c>
      <c r="U757" s="6">
        <v>253.6378723217</v>
      </c>
      <c r="V757" s="6">
        <v>50.964194071900003</v>
      </c>
      <c r="W757" s="6">
        <v>-44.626990366199998</v>
      </c>
      <c r="X757" s="7">
        <v>86.658358675800002</v>
      </c>
      <c r="Y757" s="8">
        <v>152.30245276631527</v>
      </c>
      <c r="Z757" s="24">
        <v>1</v>
      </c>
    </row>
    <row r="758" spans="1:26" ht="16.5" x14ac:dyDescent="0.45">
      <c r="A758" s="5" t="s">
        <v>2810</v>
      </c>
      <c r="B758" s="5" t="s">
        <v>2811</v>
      </c>
      <c r="C758" s="5" t="s">
        <v>2812</v>
      </c>
      <c r="D758" s="5" t="s">
        <v>249</v>
      </c>
      <c r="E758" s="5" t="s">
        <v>11753</v>
      </c>
      <c r="F758" s="5">
        <v>3</v>
      </c>
      <c r="G758" s="5">
        <v>7</v>
      </c>
      <c r="H758" s="5">
        <v>4</v>
      </c>
      <c r="I758" s="5">
        <v>3</v>
      </c>
      <c r="J758" s="5" t="s">
        <v>2806</v>
      </c>
      <c r="K758" s="17">
        <v>1475</v>
      </c>
      <c r="L758" s="6">
        <v>1.4596182345499999</v>
      </c>
      <c r="M758" s="6">
        <v>12.0294495248</v>
      </c>
      <c r="N758" s="6">
        <v>16.828317800499999</v>
      </c>
      <c r="O758" s="6">
        <v>7.9699428238000003</v>
      </c>
      <c r="P758" s="6">
        <v>-36.085266466599997</v>
      </c>
      <c r="Q758" s="6">
        <v>-2.3631988687000001</v>
      </c>
      <c r="R758" s="7">
        <v>-10.159507503833332</v>
      </c>
      <c r="S758" s="8">
        <v>23.039144681518181</v>
      </c>
      <c r="T758" s="6">
        <v>69.942706449799999</v>
      </c>
      <c r="U758" s="6">
        <v>-206.61321753999999</v>
      </c>
      <c r="V758" s="6">
        <v>55.488895443499999</v>
      </c>
      <c r="W758" s="6">
        <v>-17.8204704258</v>
      </c>
      <c r="X758" s="7">
        <v>-56.314930840766671</v>
      </c>
      <c r="Y758" s="8">
        <v>135.22480179162187</v>
      </c>
      <c r="Z758" s="24">
        <v>0</v>
      </c>
    </row>
    <row r="759" spans="1:26" ht="16.5" x14ac:dyDescent="0.45">
      <c r="A759" s="5" t="s">
        <v>2813</v>
      </c>
      <c r="B759" s="5" t="s">
        <v>2814</v>
      </c>
      <c r="C759" s="5" t="s">
        <v>2815</v>
      </c>
      <c r="D759" s="5" t="s">
        <v>259</v>
      </c>
      <c r="E759" s="5" t="s">
        <v>11765</v>
      </c>
      <c r="F759" s="5">
        <v>16</v>
      </c>
      <c r="G759" s="5">
        <v>9</v>
      </c>
      <c r="H759" s="5">
        <v>1</v>
      </c>
      <c r="I759" s="5">
        <v>3</v>
      </c>
      <c r="J759" s="5" t="s">
        <v>2816</v>
      </c>
      <c r="K759" s="17">
        <v>3690</v>
      </c>
      <c r="L759" s="6">
        <v>3.7085455309699999</v>
      </c>
      <c r="M759" s="6">
        <v>11.931318896200001</v>
      </c>
      <c r="N759" s="6">
        <v>2.3963748179</v>
      </c>
      <c r="O759" s="6">
        <v>8.3678962234000007</v>
      </c>
      <c r="P759" s="6">
        <v>7.9195886601999996</v>
      </c>
      <c r="Q759" s="6">
        <v>0.51589549079999997</v>
      </c>
      <c r="R759" s="7">
        <v>5.6011267914666663</v>
      </c>
      <c r="S759" s="8">
        <v>4.4096403429038959</v>
      </c>
      <c r="T759" s="6">
        <v>28.117050725599999</v>
      </c>
      <c r="U759" s="6">
        <v>19.553536061900001</v>
      </c>
      <c r="V759" s="6">
        <v>16.8015945173</v>
      </c>
      <c r="W759" s="6">
        <v>20.301259159200001</v>
      </c>
      <c r="X759" s="7">
        <v>18.885463246133334</v>
      </c>
      <c r="Y759" s="8">
        <v>1.8430013881752958</v>
      </c>
      <c r="Z759" s="24">
        <v>1</v>
      </c>
    </row>
    <row r="760" spans="1:26" ht="16.5" x14ac:dyDescent="0.45">
      <c r="A760" s="5" t="s">
        <v>2817</v>
      </c>
      <c r="B760" s="5" t="s">
        <v>2818</v>
      </c>
      <c r="C760" s="5" t="s">
        <v>2819</v>
      </c>
      <c r="D760" s="5" t="s">
        <v>120</v>
      </c>
      <c r="E760" s="5" t="s">
        <v>11759</v>
      </c>
      <c r="F760" s="5">
        <v>9</v>
      </c>
      <c r="G760" s="5">
        <v>2</v>
      </c>
      <c r="H760" s="5">
        <v>3</v>
      </c>
      <c r="I760" s="5">
        <v>2</v>
      </c>
      <c r="J760" s="5" t="s">
        <v>2816</v>
      </c>
      <c r="K760" s="17">
        <v>918</v>
      </c>
      <c r="L760" s="6">
        <v>0.71143897350999996</v>
      </c>
      <c r="M760" s="6">
        <v>5.7166878416999998</v>
      </c>
      <c r="N760" s="6">
        <v>-35.498144150999998</v>
      </c>
      <c r="O760" s="6">
        <v>18.037313897299999</v>
      </c>
      <c r="P760" s="6">
        <v>71.836916308400006</v>
      </c>
      <c r="Q760" s="6">
        <v>-4.3944153633000003</v>
      </c>
      <c r="R760" s="7">
        <v>28.493271614133334</v>
      </c>
      <c r="S760" s="8">
        <v>39.176514277591593</v>
      </c>
      <c r="T760" s="6">
        <v>125.70874049610001</v>
      </c>
      <c r="U760" s="6">
        <v>-37.695622263399997</v>
      </c>
      <c r="V760" s="6">
        <v>55.122388490600002</v>
      </c>
      <c r="W760" s="6">
        <v>-213.89867665259999</v>
      </c>
      <c r="X760" s="7">
        <v>-65.490636808466661</v>
      </c>
      <c r="Y760" s="8">
        <v>136.64737647633714</v>
      </c>
      <c r="Z760" s="24">
        <v>-1</v>
      </c>
    </row>
    <row r="761" spans="1:26" ht="16.5" x14ac:dyDescent="0.45">
      <c r="A761" s="5" t="s">
        <v>2820</v>
      </c>
      <c r="B761" s="5" t="s">
        <v>2821</v>
      </c>
      <c r="C761" s="5" t="s">
        <v>2822</v>
      </c>
      <c r="D761" s="5" t="s">
        <v>7</v>
      </c>
      <c r="E761" s="5" t="s">
        <v>11756</v>
      </c>
      <c r="F761" s="5">
        <v>6</v>
      </c>
      <c r="G761" s="5">
        <v>11</v>
      </c>
      <c r="H761" s="5">
        <v>2</v>
      </c>
      <c r="I761" s="5">
        <v>2</v>
      </c>
      <c r="J761" s="5" t="s">
        <v>2823</v>
      </c>
      <c r="K761" s="17">
        <v>3350</v>
      </c>
      <c r="L761" s="6">
        <v>2.2420251489899998</v>
      </c>
      <c r="M761" s="6">
        <v>-19.615340686900002</v>
      </c>
      <c r="N761" s="6">
        <v>0.62673483470000002</v>
      </c>
      <c r="O761" s="6">
        <v>1.9807568778</v>
      </c>
      <c r="P761" s="6">
        <v>31.5924614009</v>
      </c>
      <c r="Q761" s="6">
        <v>36.164283294599997</v>
      </c>
      <c r="R761" s="7">
        <v>23.245833857766666</v>
      </c>
      <c r="S761" s="8">
        <v>18.557424742669976</v>
      </c>
      <c r="T761" s="6">
        <v>-347.23675789340001</v>
      </c>
      <c r="U761" s="6">
        <v>117.76497002160001</v>
      </c>
      <c r="V761" s="6">
        <v>104.1161014401</v>
      </c>
      <c r="W761" s="6">
        <v>63.276731330300002</v>
      </c>
      <c r="X761" s="7">
        <v>95.052600930666657</v>
      </c>
      <c r="Y761" s="8">
        <v>28.352289502496912</v>
      </c>
      <c r="Z761" s="24">
        <v>1</v>
      </c>
    </row>
    <row r="762" spans="1:26" ht="16.5" x14ac:dyDescent="0.45">
      <c r="A762" s="5" t="s">
        <v>2824</v>
      </c>
      <c r="B762" s="5" t="s">
        <v>2825</v>
      </c>
      <c r="C762" s="5" t="s">
        <v>2826</v>
      </c>
      <c r="D762" s="5" t="s">
        <v>474</v>
      </c>
      <c r="E762" s="5" t="s">
        <v>11757</v>
      </c>
      <c r="F762" s="5">
        <v>7</v>
      </c>
      <c r="G762" s="5">
        <v>11</v>
      </c>
      <c r="H762" s="5">
        <v>4</v>
      </c>
      <c r="I762" s="5">
        <v>2</v>
      </c>
      <c r="J762" s="5" t="s">
        <v>2823</v>
      </c>
      <c r="K762" s="17">
        <v>3816</v>
      </c>
      <c r="L762" s="6">
        <v>3.8693081546000001</v>
      </c>
      <c r="M762" s="6">
        <v>5.5902993410999997</v>
      </c>
      <c r="N762" s="6">
        <v>12.5804352356</v>
      </c>
      <c r="O762" s="6">
        <v>7.7088577870000004</v>
      </c>
      <c r="P762" s="6">
        <v>16.751145720699999</v>
      </c>
      <c r="Q762" s="6">
        <v>16.087934371100001</v>
      </c>
      <c r="R762" s="7">
        <v>13.515979292933332</v>
      </c>
      <c r="S762" s="8">
        <v>5.0400354623816499</v>
      </c>
      <c r="T762" s="6">
        <v>135.5568017432</v>
      </c>
      <c r="U762" s="6">
        <v>80.597191465700007</v>
      </c>
      <c r="V762" s="6">
        <v>14.8199888504</v>
      </c>
      <c r="W762" s="6">
        <v>-40.981258827799998</v>
      </c>
      <c r="X762" s="7">
        <v>18.145307162766667</v>
      </c>
      <c r="Y762" s="8">
        <v>60.857400538892428</v>
      </c>
      <c r="Z762" s="24">
        <v>1</v>
      </c>
    </row>
    <row r="763" spans="1:26" ht="16.5" x14ac:dyDescent="0.45">
      <c r="A763" s="5" t="s">
        <v>2827</v>
      </c>
      <c r="B763" s="5" t="s">
        <v>2828</v>
      </c>
      <c r="C763" s="5" t="s">
        <v>2829</v>
      </c>
      <c r="D763" s="5" t="s">
        <v>7</v>
      </c>
      <c r="E763" s="5" t="s">
        <v>11755</v>
      </c>
      <c r="F763" s="5">
        <v>5</v>
      </c>
      <c r="G763" s="5">
        <v>5</v>
      </c>
      <c r="H763" s="5">
        <v>3</v>
      </c>
      <c r="I763" s="5">
        <v>3</v>
      </c>
      <c r="J763" s="5" t="s">
        <v>2823</v>
      </c>
      <c r="K763" s="17">
        <v>11585</v>
      </c>
      <c r="L763" s="6">
        <v>7.6006236017899997</v>
      </c>
      <c r="M763" s="6">
        <v>0.4835724314</v>
      </c>
      <c r="N763" s="6">
        <v>-6.5219851509</v>
      </c>
      <c r="O763" s="6">
        <v>-21.306877170700002</v>
      </c>
      <c r="P763" s="6">
        <v>-14.8069377302</v>
      </c>
      <c r="Q763" s="6">
        <v>-22.0781798911</v>
      </c>
      <c r="R763" s="7">
        <v>-19.397331597333334</v>
      </c>
      <c r="S763" s="8">
        <v>3.9940598221841359</v>
      </c>
      <c r="T763" s="6">
        <v>110.34305136739999</v>
      </c>
      <c r="U763" s="6">
        <v>-5.7675034793000002</v>
      </c>
      <c r="V763" s="6">
        <v>-2575.2166742687</v>
      </c>
      <c r="W763" s="6">
        <v>40.839582891200003</v>
      </c>
      <c r="X763" s="7">
        <v>-846.71486495226679</v>
      </c>
      <c r="Y763" s="8">
        <v>1497.1078564126983</v>
      </c>
      <c r="Z763" s="24">
        <v>0</v>
      </c>
    </row>
    <row r="764" spans="1:26" ht="16.5" x14ac:dyDescent="0.45">
      <c r="A764" s="5" t="s">
        <v>2830</v>
      </c>
      <c r="B764" s="5" t="s">
        <v>2831</v>
      </c>
      <c r="C764" s="5" t="s">
        <v>2832</v>
      </c>
      <c r="D764" s="5" t="s">
        <v>509</v>
      </c>
      <c r="E764" s="5" t="s">
        <v>11756</v>
      </c>
      <c r="F764" s="5">
        <v>6</v>
      </c>
      <c r="G764" s="5">
        <v>11</v>
      </c>
      <c r="H764" s="5">
        <v>2</v>
      </c>
      <c r="I764" s="5">
        <v>2</v>
      </c>
      <c r="J764" s="5" t="s">
        <v>2833</v>
      </c>
      <c r="K764" s="17">
        <v>937</v>
      </c>
      <c r="L764" s="6">
        <v>0.5313477137</v>
      </c>
      <c r="M764" s="6">
        <v>1.4886437277</v>
      </c>
      <c r="N764" s="6">
        <v>17.191049254500001</v>
      </c>
      <c r="O764" s="6">
        <v>-32.130558677300002</v>
      </c>
      <c r="P764" s="6">
        <v>102.6435187838</v>
      </c>
      <c r="Q764" s="6">
        <v>-33.675036930399997</v>
      </c>
      <c r="R764" s="7">
        <v>12.279307725366669</v>
      </c>
      <c r="S764" s="8">
        <v>78.261512465760518</v>
      </c>
      <c r="T764" s="6">
        <v>-14.511745725000001</v>
      </c>
      <c r="U764" s="6">
        <v>-1490.6702439987</v>
      </c>
      <c r="V764" s="6">
        <v>137.3457258963</v>
      </c>
      <c r="W764" s="6">
        <v>32.963392439099998</v>
      </c>
      <c r="X764" s="7">
        <v>-440.12037522109995</v>
      </c>
      <c r="Y764" s="8">
        <v>911.29862722159703</v>
      </c>
      <c r="Z764" s="24">
        <v>-1</v>
      </c>
    </row>
    <row r="765" spans="1:26" ht="16.5" x14ac:dyDescent="0.45">
      <c r="A765" s="5" t="s">
        <v>2834</v>
      </c>
      <c r="B765" s="5" t="s">
        <v>2835</v>
      </c>
      <c r="C765" s="5" t="s">
        <v>2836</v>
      </c>
      <c r="D765" s="5" t="s">
        <v>103</v>
      </c>
      <c r="E765" s="5" t="s">
        <v>11776</v>
      </c>
      <c r="F765" s="5">
        <v>27</v>
      </c>
      <c r="G765" s="5">
        <v>10</v>
      </c>
      <c r="H765" s="5">
        <v>2</v>
      </c>
      <c r="I765" s="5">
        <v>3</v>
      </c>
      <c r="J765" s="5" t="s">
        <v>2833</v>
      </c>
      <c r="K765" s="17">
        <v>1227</v>
      </c>
      <c r="L765" s="6">
        <v>0.40219280525000001</v>
      </c>
      <c r="M765" s="6">
        <v>12.4410959139</v>
      </c>
      <c r="N765" s="6">
        <v>4.5293572342999999</v>
      </c>
      <c r="O765" s="6">
        <v>9.5857433714999996</v>
      </c>
      <c r="P765" s="6">
        <v>24.0735615836</v>
      </c>
      <c r="Q765" s="6">
        <v>14.6685229092</v>
      </c>
      <c r="R765" s="7">
        <v>16.109275954766666</v>
      </c>
      <c r="S765" s="8">
        <v>7.3505813471076102</v>
      </c>
      <c r="T765" s="6">
        <v>13.5838108441</v>
      </c>
      <c r="U765" s="6">
        <v>11.082740208200001</v>
      </c>
      <c r="V765" s="6">
        <v>9.9001691494999999</v>
      </c>
      <c r="W765" s="6">
        <v>103.222092561</v>
      </c>
      <c r="X765" s="7">
        <v>41.401667306233328</v>
      </c>
      <c r="Y765" s="8">
        <v>53.54132378441313</v>
      </c>
      <c r="Z765" s="24">
        <v>1</v>
      </c>
    </row>
    <row r="766" spans="1:26" ht="16.5" x14ac:dyDescent="0.45">
      <c r="A766" s="5" t="s">
        <v>2837</v>
      </c>
      <c r="B766" s="5" t="s">
        <v>2838</v>
      </c>
      <c r="C766" s="5" t="s">
        <v>2839</v>
      </c>
      <c r="D766" s="5" t="s">
        <v>288</v>
      </c>
      <c r="E766" s="5" t="s">
        <v>11757</v>
      </c>
      <c r="F766" s="5">
        <v>7</v>
      </c>
      <c r="G766" s="5">
        <v>11</v>
      </c>
      <c r="H766" s="5">
        <v>4</v>
      </c>
      <c r="I766" s="5">
        <v>2</v>
      </c>
      <c r="J766" s="5" t="s">
        <v>2840</v>
      </c>
      <c r="K766" s="17">
        <v>2492</v>
      </c>
      <c r="L766" s="6">
        <v>1.84135345919</v>
      </c>
      <c r="M766" s="6">
        <v>3.8633338398000001</v>
      </c>
      <c r="N766" s="6">
        <v>-6.1437181163999997</v>
      </c>
      <c r="O766" s="6">
        <v>13.230359034199999</v>
      </c>
      <c r="P766" s="6">
        <v>-2.2574774925000001</v>
      </c>
      <c r="Q766" s="6">
        <v>7.9105073916000004</v>
      </c>
      <c r="R766" s="7">
        <v>6.294462977766667</v>
      </c>
      <c r="S766" s="8">
        <v>7.8693690808130929</v>
      </c>
      <c r="T766" s="6">
        <v>-21.820244913900002</v>
      </c>
      <c r="U766" s="6">
        <v>-6.8636918474000002</v>
      </c>
      <c r="V766" s="6">
        <v>-144.58576911</v>
      </c>
      <c r="W766" s="6">
        <v>126.23463801</v>
      </c>
      <c r="X766" s="7">
        <v>-8.4049409824666643</v>
      </c>
      <c r="Y766" s="8">
        <v>135.41678188035962</v>
      </c>
      <c r="Z766" s="24">
        <v>-1</v>
      </c>
    </row>
    <row r="767" spans="1:26" ht="16.5" x14ac:dyDescent="0.45">
      <c r="A767" s="5" t="s">
        <v>2841</v>
      </c>
      <c r="B767" s="5" t="s">
        <v>2842</v>
      </c>
      <c r="C767" s="5" t="s">
        <v>2843</v>
      </c>
      <c r="D767" s="5" t="s">
        <v>7</v>
      </c>
      <c r="E767" s="5" t="s">
        <v>11757</v>
      </c>
      <c r="F767" s="5">
        <v>7</v>
      </c>
      <c r="G767" s="5">
        <v>11</v>
      </c>
      <c r="H767" s="5">
        <v>4</v>
      </c>
      <c r="I767" s="5">
        <v>2</v>
      </c>
      <c r="J767" s="5" t="s">
        <v>2840</v>
      </c>
      <c r="K767" s="17">
        <v>5080</v>
      </c>
      <c r="L767" s="6">
        <v>14.35401010679</v>
      </c>
      <c r="M767" s="6">
        <v>5.2215289239000002</v>
      </c>
      <c r="N767" s="6">
        <v>3.4282540951999998</v>
      </c>
      <c r="O767" s="6">
        <v>-13.1512643042</v>
      </c>
      <c r="P767" s="6">
        <v>54.825850289000002</v>
      </c>
      <c r="Q767" s="6">
        <v>52.280943239700001</v>
      </c>
      <c r="R767" s="7">
        <v>31.318509741499998</v>
      </c>
      <c r="S767" s="8">
        <v>38.53296952908125</v>
      </c>
      <c r="T767" s="6">
        <v>-3.7504869187000001</v>
      </c>
      <c r="U767" s="6">
        <v>-43.0008720545</v>
      </c>
      <c r="V767" s="6">
        <v>124.8199906025</v>
      </c>
      <c r="W767" s="6">
        <v>38.737049944399999</v>
      </c>
      <c r="X767" s="7">
        <v>40.185389497466666</v>
      </c>
      <c r="Y767" s="8">
        <v>83.919805477197372</v>
      </c>
      <c r="Z767" s="24">
        <v>1</v>
      </c>
    </row>
    <row r="768" spans="1:26" ht="16.5" x14ac:dyDescent="0.45">
      <c r="A768" s="5" t="s">
        <v>2844</v>
      </c>
      <c r="B768" s="5" t="s">
        <v>2845</v>
      </c>
      <c r="C768" s="5" t="s">
        <v>2846</v>
      </c>
      <c r="D768" s="5" t="s">
        <v>7</v>
      </c>
      <c r="E768" s="5" t="s">
        <v>11773</v>
      </c>
      <c r="F768" s="5">
        <v>24</v>
      </c>
      <c r="G768" s="5">
        <v>11</v>
      </c>
      <c r="H768" s="5">
        <v>1</v>
      </c>
      <c r="I768" s="5">
        <v>2</v>
      </c>
      <c r="J768" s="5" t="s">
        <v>2840</v>
      </c>
      <c r="K768" s="17">
        <v>2436</v>
      </c>
      <c r="L768" s="6">
        <v>3.3219696165000001</v>
      </c>
      <c r="M768" s="6">
        <v>-3.2892420899999997E-2</v>
      </c>
      <c r="N768" s="6">
        <v>5.4137203352999999</v>
      </c>
      <c r="O768" s="6">
        <v>-32.359415943499997</v>
      </c>
      <c r="P768" s="6">
        <v>-40.716334219399997</v>
      </c>
      <c r="Q768" s="6">
        <v>-26.524207281599999</v>
      </c>
      <c r="R768" s="7">
        <v>-33.199985814833333</v>
      </c>
      <c r="S768" s="8">
        <v>7.1333046364291759</v>
      </c>
      <c r="T768" s="6">
        <v>-100.3999409823</v>
      </c>
      <c r="U768" s="6">
        <v>-119163.036902523</v>
      </c>
      <c r="V768" s="6">
        <v>2.0324397543999999</v>
      </c>
      <c r="W768" s="6">
        <v>2.9739765720000002</v>
      </c>
      <c r="X768" s="7">
        <v>-39719.343495398869</v>
      </c>
      <c r="Y768" s="8">
        <v>68800.256662642452</v>
      </c>
      <c r="Z768" s="24">
        <v>0</v>
      </c>
    </row>
    <row r="769" spans="1:26" ht="16.5" x14ac:dyDescent="0.45">
      <c r="A769" s="5" t="s">
        <v>2847</v>
      </c>
      <c r="B769" s="5" t="s">
        <v>2848</v>
      </c>
      <c r="C769" s="5" t="s">
        <v>2849</v>
      </c>
      <c r="D769" s="5" t="s">
        <v>268</v>
      </c>
      <c r="E769" s="5" t="s">
        <v>11756</v>
      </c>
      <c r="F769" s="5">
        <v>6</v>
      </c>
      <c r="G769" s="5">
        <v>11</v>
      </c>
      <c r="H769" s="5">
        <v>2</v>
      </c>
      <c r="I769" s="5">
        <v>2</v>
      </c>
      <c r="J769" s="5" t="s">
        <v>2850</v>
      </c>
      <c r="K769" s="17">
        <v>2221</v>
      </c>
      <c r="L769" s="6">
        <v>1.96595409659</v>
      </c>
      <c r="M769" s="6">
        <v>0.92711024289999999</v>
      </c>
      <c r="N769" s="6">
        <v>16.664135239</v>
      </c>
      <c r="O769" s="6">
        <v>12.6527974988</v>
      </c>
      <c r="P769" s="6">
        <v>11.3424711788</v>
      </c>
      <c r="Q769" s="6">
        <v>-11.8938319129</v>
      </c>
      <c r="R769" s="7">
        <v>4.0338122549000008</v>
      </c>
      <c r="S769" s="8">
        <v>13.80929488852567</v>
      </c>
      <c r="T769" s="6">
        <v>2.3009884172000001</v>
      </c>
      <c r="U769" s="6">
        <v>81.914922319599995</v>
      </c>
      <c r="V769" s="6">
        <v>-27.7406862106</v>
      </c>
      <c r="W769" s="6">
        <v>-62.081641147100001</v>
      </c>
      <c r="X769" s="7">
        <v>-2.6358016793666699</v>
      </c>
      <c r="Y769" s="8">
        <v>75.209334480832624</v>
      </c>
      <c r="Z769" s="24">
        <v>-1</v>
      </c>
    </row>
    <row r="770" spans="1:26" ht="16.5" x14ac:dyDescent="0.45">
      <c r="A770" s="5" t="s">
        <v>2851</v>
      </c>
      <c r="B770" s="5" t="s">
        <v>2852</v>
      </c>
      <c r="C770" s="5" t="s">
        <v>2853</v>
      </c>
      <c r="D770" s="5" t="s">
        <v>311</v>
      </c>
      <c r="E770" s="5" t="s">
        <v>11771</v>
      </c>
      <c r="F770" s="5">
        <v>22</v>
      </c>
      <c r="G770" s="5">
        <v>7</v>
      </c>
      <c r="H770" s="5">
        <v>4</v>
      </c>
      <c r="I770" s="5">
        <v>3</v>
      </c>
      <c r="J770" s="5" t="s">
        <v>2850</v>
      </c>
      <c r="K770" s="17">
        <v>186</v>
      </c>
      <c r="L770" s="6">
        <v>1.1714273577100001</v>
      </c>
      <c r="M770" s="6">
        <v>13.384854929199999</v>
      </c>
      <c r="N770" s="6">
        <v>-18.369165075800002</v>
      </c>
      <c r="O770" s="6">
        <v>-42.448905698399997</v>
      </c>
      <c r="P770" s="6">
        <v>-39.8828878403</v>
      </c>
      <c r="Q770" s="6">
        <v>15.0853079604</v>
      </c>
      <c r="R770" s="7">
        <v>-22.415495192766667</v>
      </c>
      <c r="S770" s="8">
        <v>32.501981320550875</v>
      </c>
      <c r="T770" s="6">
        <v>114.2505354587</v>
      </c>
      <c r="U770" s="6">
        <v>-328.7271739752</v>
      </c>
      <c r="V770" s="6">
        <v>30.5888277868</v>
      </c>
      <c r="W770" s="6">
        <v>121.9500124377</v>
      </c>
      <c r="X770" s="7">
        <v>-58.729444583566675</v>
      </c>
      <c r="Y770" s="8">
        <v>238.24524533069325</v>
      </c>
      <c r="Z770" s="24">
        <v>0</v>
      </c>
    </row>
    <row r="771" spans="1:26" ht="16.5" x14ac:dyDescent="0.45">
      <c r="A771" s="5" t="s">
        <v>2854</v>
      </c>
      <c r="B771" s="5" t="s">
        <v>2855</v>
      </c>
      <c r="C771" s="5" t="s">
        <v>2856</v>
      </c>
      <c r="D771" s="5" t="s">
        <v>259</v>
      </c>
      <c r="E771" s="5" t="s">
        <v>11755</v>
      </c>
      <c r="F771" s="5">
        <v>5</v>
      </c>
      <c r="G771" s="5">
        <v>5</v>
      </c>
      <c r="H771" s="5">
        <v>3</v>
      </c>
      <c r="I771" s="5">
        <v>3</v>
      </c>
      <c r="J771" s="5" t="s">
        <v>2850</v>
      </c>
      <c r="K771" s="17">
        <v>1194</v>
      </c>
      <c r="L771" s="6">
        <v>1.42206604178</v>
      </c>
      <c r="M771" s="6">
        <v>19.036625796500001</v>
      </c>
      <c r="N771" s="6">
        <v>-17.031605025800001</v>
      </c>
      <c r="O771" s="6">
        <v>0.88371552490000005</v>
      </c>
      <c r="P771" s="6">
        <v>0.67697311549999994</v>
      </c>
      <c r="Q771" s="6">
        <v>-8.6501751129999995</v>
      </c>
      <c r="R771" s="7">
        <v>-2.363162157533333</v>
      </c>
      <c r="S771" s="8">
        <v>5.4456941277136943</v>
      </c>
      <c r="T771" s="6">
        <v>-17.330270197400001</v>
      </c>
      <c r="U771" s="6">
        <v>-29.173020631499998</v>
      </c>
      <c r="V771" s="6">
        <v>73.746894695600005</v>
      </c>
      <c r="W771" s="6">
        <v>-7.4058286468999999</v>
      </c>
      <c r="X771" s="7">
        <v>12.389348472400004</v>
      </c>
      <c r="Y771" s="8">
        <v>54.240335734789674</v>
      </c>
      <c r="Z771" s="24">
        <v>-1</v>
      </c>
    </row>
    <row r="772" spans="1:26" ht="16.5" x14ac:dyDescent="0.45">
      <c r="A772" s="5" t="s">
        <v>2857</v>
      </c>
      <c r="B772" s="5" t="s">
        <v>2858</v>
      </c>
      <c r="C772" s="5" t="s">
        <v>2859</v>
      </c>
      <c r="D772" s="5" t="s">
        <v>240</v>
      </c>
      <c r="E772" s="5" t="s">
        <v>11760</v>
      </c>
      <c r="F772" s="5">
        <v>11</v>
      </c>
      <c r="G772" s="5">
        <v>3</v>
      </c>
      <c r="H772" s="5">
        <v>3</v>
      </c>
      <c r="I772" s="5">
        <v>2</v>
      </c>
      <c r="J772" s="5" t="s">
        <v>2860</v>
      </c>
      <c r="K772" s="17">
        <v>5871</v>
      </c>
      <c r="L772" s="6">
        <v>3.5427779097399998</v>
      </c>
      <c r="M772" s="6">
        <v>2.2705241463000001</v>
      </c>
      <c r="N772" s="6">
        <v>9.0748336874</v>
      </c>
      <c r="O772" s="6">
        <v>-9.2447066458999991</v>
      </c>
      <c r="P772" s="6">
        <v>44.202800380399999</v>
      </c>
      <c r="Q772" s="6">
        <v>-4.7250967701000004</v>
      </c>
      <c r="R772" s="7">
        <v>10.077665654799999</v>
      </c>
      <c r="S772" s="8">
        <v>29.639506294599787</v>
      </c>
      <c r="T772" s="6">
        <v>12.0813266364</v>
      </c>
      <c r="U772" s="6">
        <v>78.1544676412</v>
      </c>
      <c r="V772" s="6">
        <v>148.08596810110001</v>
      </c>
      <c r="W772" s="6">
        <v>-42.318920939800002</v>
      </c>
      <c r="X772" s="7">
        <v>61.307171600833335</v>
      </c>
      <c r="Y772" s="8">
        <v>96.313960465620838</v>
      </c>
      <c r="Z772" s="24">
        <v>1</v>
      </c>
    </row>
    <row r="773" spans="1:26" ht="16.5" x14ac:dyDescent="0.45">
      <c r="A773" s="5" t="s">
        <v>2861</v>
      </c>
      <c r="B773" s="5" t="s">
        <v>2862</v>
      </c>
      <c r="C773" s="5" t="s">
        <v>2863</v>
      </c>
      <c r="D773" s="5" t="s">
        <v>1297</v>
      </c>
      <c r="E773" s="5" t="s">
        <v>11757</v>
      </c>
      <c r="F773" s="5">
        <v>7</v>
      </c>
      <c r="G773" s="5">
        <v>11</v>
      </c>
      <c r="H773" s="5">
        <v>4</v>
      </c>
      <c r="I773" s="5">
        <v>2</v>
      </c>
      <c r="J773" s="5" t="s">
        <v>2860</v>
      </c>
      <c r="K773" s="17">
        <v>439</v>
      </c>
      <c r="L773" s="6">
        <v>0.45165667366000001</v>
      </c>
      <c r="M773" s="6">
        <v>20.959234071099999</v>
      </c>
      <c r="N773" s="6">
        <v>-19.258169395700001</v>
      </c>
      <c r="O773" s="6">
        <v>33.823364099099997</v>
      </c>
      <c r="P773" s="6">
        <v>13.9847186582</v>
      </c>
      <c r="Q773" s="6">
        <v>5.3197157488000002</v>
      </c>
      <c r="R773" s="7">
        <v>17.709266168700001</v>
      </c>
      <c r="S773" s="8">
        <v>14.61227849918926</v>
      </c>
      <c r="T773" s="6">
        <v>62.887212155100002</v>
      </c>
      <c r="U773" s="6">
        <v>64.422920527000002</v>
      </c>
      <c r="V773" s="6">
        <v>150.77605807099999</v>
      </c>
      <c r="W773" s="6">
        <v>2.9217831286</v>
      </c>
      <c r="X773" s="7">
        <v>72.706920575533331</v>
      </c>
      <c r="Y773" s="8">
        <v>74.274424584030129</v>
      </c>
      <c r="Z773" s="24">
        <v>1</v>
      </c>
    </row>
    <row r="774" spans="1:26" ht="16.5" x14ac:dyDescent="0.45">
      <c r="A774" s="5" t="s">
        <v>2864</v>
      </c>
      <c r="B774" s="5" t="s">
        <v>2865</v>
      </c>
      <c r="C774" s="5" t="s">
        <v>2866</v>
      </c>
      <c r="D774" s="5" t="s">
        <v>249</v>
      </c>
      <c r="E774" s="5" t="s">
        <v>11756</v>
      </c>
      <c r="F774" s="5">
        <v>6</v>
      </c>
      <c r="G774" s="5">
        <v>11</v>
      </c>
      <c r="H774" s="5">
        <v>2</v>
      </c>
      <c r="I774" s="5">
        <v>2</v>
      </c>
      <c r="J774" s="5" t="s">
        <v>2860</v>
      </c>
      <c r="K774" s="17">
        <v>978</v>
      </c>
      <c r="L774" s="6">
        <v>0.81838008874000001</v>
      </c>
      <c r="M774" s="6">
        <v>2.8567309934999998</v>
      </c>
      <c r="N774" s="6">
        <v>9.6651975559000007</v>
      </c>
      <c r="O774" s="6">
        <v>-0.78247534220000003</v>
      </c>
      <c r="P774" s="6">
        <v>30.4688916337</v>
      </c>
      <c r="Q774" s="6">
        <v>2.2133860835000001</v>
      </c>
      <c r="R774" s="7">
        <v>10.633267458333334</v>
      </c>
      <c r="S774" s="8">
        <v>17.243340344616882</v>
      </c>
      <c r="T774" s="6">
        <v>-2.3463847969999998</v>
      </c>
      <c r="U774" s="6">
        <v>38.845379285100002</v>
      </c>
      <c r="V774" s="6">
        <v>-19.2751775411</v>
      </c>
      <c r="W774" s="6">
        <v>-236.84519450330001</v>
      </c>
      <c r="X774" s="7">
        <v>-72.424997586433335</v>
      </c>
      <c r="Y774" s="8">
        <v>145.32721922297554</v>
      </c>
      <c r="Z774" s="24">
        <v>-1</v>
      </c>
    </row>
    <row r="775" spans="1:26" ht="16.5" x14ac:dyDescent="0.45">
      <c r="A775" s="5" t="s">
        <v>2867</v>
      </c>
      <c r="B775" s="5" t="s">
        <v>2868</v>
      </c>
      <c r="C775" s="5" t="s">
        <v>2869</v>
      </c>
      <c r="D775" s="5" t="s">
        <v>240</v>
      </c>
      <c r="E775" s="5" t="s">
        <v>11775</v>
      </c>
      <c r="F775" s="5">
        <v>26</v>
      </c>
      <c r="G775" s="5">
        <v>3</v>
      </c>
      <c r="H775" s="5">
        <v>3</v>
      </c>
      <c r="I775" s="5">
        <v>2</v>
      </c>
      <c r="J775" s="5" t="s">
        <v>2870</v>
      </c>
      <c r="K775" s="17">
        <v>1156</v>
      </c>
      <c r="L775" s="6">
        <v>0.71243124847999995</v>
      </c>
      <c r="M775" s="6">
        <v>-50.4402244001</v>
      </c>
      <c r="N775" s="6">
        <v>-14.190566932099999</v>
      </c>
      <c r="O775" s="6">
        <v>-28.742855004900001</v>
      </c>
      <c r="P775" s="6">
        <v>-13.389277445299999</v>
      </c>
      <c r="Q775" s="6">
        <v>-27.751063069099999</v>
      </c>
      <c r="R775" s="7">
        <v>-23.294398506433335</v>
      </c>
      <c r="S775" s="8">
        <v>8.592408290913534</v>
      </c>
      <c r="T775" s="6">
        <v>-1270.7458828095</v>
      </c>
      <c r="U775" s="6">
        <v>29.905701906800001</v>
      </c>
      <c r="V775" s="6">
        <v>54.257457364099999</v>
      </c>
      <c r="W775" s="6">
        <v>27.4311205809</v>
      </c>
      <c r="X775" s="7">
        <v>37.198093283933332</v>
      </c>
      <c r="Y775" s="8">
        <v>14.825562899916605</v>
      </c>
      <c r="Z775" s="24">
        <v>-1</v>
      </c>
    </row>
    <row r="776" spans="1:26" ht="16.5" x14ac:dyDescent="0.45">
      <c r="A776" s="5" t="s">
        <v>2871</v>
      </c>
      <c r="B776" s="5" t="s">
        <v>2872</v>
      </c>
      <c r="C776" s="5" t="s">
        <v>2873</v>
      </c>
      <c r="D776" s="5" t="s">
        <v>120</v>
      </c>
      <c r="E776" s="5" t="s">
        <v>11765</v>
      </c>
      <c r="F776" s="5">
        <v>16</v>
      </c>
      <c r="G776" s="5">
        <v>9</v>
      </c>
      <c r="H776" s="5">
        <v>1</v>
      </c>
      <c r="I776" s="5">
        <v>3</v>
      </c>
      <c r="J776" s="5" t="s">
        <v>2870</v>
      </c>
      <c r="K776" s="17">
        <v>1504</v>
      </c>
      <c r="L776" s="6">
        <v>1.1573894283399999</v>
      </c>
      <c r="M776" s="6">
        <v>-45.304456480299997</v>
      </c>
      <c r="N776" s="6">
        <v>-14.565261425399999</v>
      </c>
      <c r="O776" s="6">
        <v>10.710647015099999</v>
      </c>
      <c r="P776" s="6">
        <v>5.9713966132999996</v>
      </c>
      <c r="Q776" s="6">
        <v>15.847770063800001</v>
      </c>
      <c r="R776" s="7">
        <v>10.843271230733334</v>
      </c>
      <c r="S776" s="8">
        <v>4.9395222461655743</v>
      </c>
      <c r="T776" s="6">
        <v>-301.61886669709997</v>
      </c>
      <c r="U776" s="6">
        <v>105.32566473270001</v>
      </c>
      <c r="V776" s="6">
        <v>401.19529666070002</v>
      </c>
      <c r="W776" s="6">
        <v>51.684259101099997</v>
      </c>
      <c r="X776" s="7">
        <v>186.06840683150003</v>
      </c>
      <c r="Y776" s="8">
        <v>188.22601877854729</v>
      </c>
      <c r="Z776" s="24">
        <v>1</v>
      </c>
    </row>
    <row r="777" spans="1:26" ht="16.5" x14ac:dyDescent="0.45">
      <c r="A777" s="5" t="s">
        <v>2874</v>
      </c>
      <c r="B777" s="5" t="s">
        <v>2875</v>
      </c>
      <c r="C777" s="5" t="s">
        <v>2876</v>
      </c>
      <c r="D777" s="5" t="s">
        <v>33</v>
      </c>
      <c r="E777" s="5" t="s">
        <v>11757</v>
      </c>
      <c r="F777" s="5">
        <v>7</v>
      </c>
      <c r="G777" s="5">
        <v>11</v>
      </c>
      <c r="H777" s="5">
        <v>4</v>
      </c>
      <c r="I777" s="5">
        <v>2</v>
      </c>
      <c r="J777" s="5" t="s">
        <v>2870</v>
      </c>
      <c r="K777" s="17">
        <v>2296</v>
      </c>
      <c r="L777" s="6">
        <v>2.4209929083600001</v>
      </c>
      <c r="M777" s="6">
        <v>4.0828393466000001</v>
      </c>
      <c r="N777" s="6">
        <v>-6.1619717801</v>
      </c>
      <c r="O777" s="6">
        <v>-9.8347067279000004</v>
      </c>
      <c r="P777" s="6">
        <v>6.8847026194999996</v>
      </c>
      <c r="Q777" s="6">
        <v>-6.7074500249</v>
      </c>
      <c r="R777" s="7">
        <v>-3.2191513777666665</v>
      </c>
      <c r="S777" s="8">
        <v>8.8888037901719823</v>
      </c>
      <c r="T777" s="6">
        <v>-9.3674253741999998</v>
      </c>
      <c r="U777" s="6">
        <v>-33.736965994000002</v>
      </c>
      <c r="V777" s="6">
        <v>81.166858772200001</v>
      </c>
      <c r="W777" s="6">
        <v>-86.964775568999997</v>
      </c>
      <c r="X777" s="7">
        <v>-13.1782942636</v>
      </c>
      <c r="Y777" s="8">
        <v>85.930529231755031</v>
      </c>
      <c r="Z777" s="24">
        <v>0</v>
      </c>
    </row>
    <row r="778" spans="1:26" ht="16.5" x14ac:dyDescent="0.45">
      <c r="A778" s="5" t="s">
        <v>2877</v>
      </c>
      <c r="B778" s="5" t="s">
        <v>2878</v>
      </c>
      <c r="C778" s="5" t="s">
        <v>2879</v>
      </c>
      <c r="D778" s="5" t="s">
        <v>7</v>
      </c>
      <c r="E778" s="5" t="s">
        <v>11762</v>
      </c>
      <c r="F778" s="5">
        <v>13</v>
      </c>
      <c r="G778" s="5">
        <v>7</v>
      </c>
      <c r="H778" s="5">
        <v>4</v>
      </c>
      <c r="I778" s="5">
        <v>2</v>
      </c>
      <c r="J778" s="5" t="s">
        <v>2880</v>
      </c>
      <c r="K778" s="17">
        <v>3221</v>
      </c>
      <c r="L778" s="6">
        <v>1.2431455795299999</v>
      </c>
      <c r="M778" s="6">
        <v>9.8149818797999995</v>
      </c>
      <c r="N778" s="6">
        <v>41.127610538100001</v>
      </c>
      <c r="O778" s="6">
        <v>55.587687712399998</v>
      </c>
      <c r="P778" s="6">
        <v>19.1029851057</v>
      </c>
      <c r="Q778" s="6">
        <v>-3.8750706601</v>
      </c>
      <c r="R778" s="7">
        <v>23.605200719333336</v>
      </c>
      <c r="S778" s="8">
        <v>29.985952834457542</v>
      </c>
      <c r="T778" s="6">
        <v>165.41677702289999</v>
      </c>
      <c r="U778" s="6">
        <v>138.607766559</v>
      </c>
      <c r="V778" s="6">
        <v>12.4491542749</v>
      </c>
      <c r="W778" s="6">
        <v>-18.499970507600001</v>
      </c>
      <c r="X778" s="7">
        <v>44.185650108766659</v>
      </c>
      <c r="Y778" s="8">
        <v>83.223278819130627</v>
      </c>
      <c r="Z778" s="24">
        <v>1</v>
      </c>
    </row>
    <row r="779" spans="1:26" ht="16.5" x14ac:dyDescent="0.45">
      <c r="A779" s="5" t="s">
        <v>2881</v>
      </c>
      <c r="B779" s="5" t="s">
        <v>2882</v>
      </c>
      <c r="C779" s="5" t="s">
        <v>2883</v>
      </c>
      <c r="D779" s="5" t="s">
        <v>7</v>
      </c>
      <c r="E779" s="5" t="s">
        <v>11770</v>
      </c>
      <c r="F779" s="5">
        <v>21</v>
      </c>
      <c r="G779" s="5">
        <v>7</v>
      </c>
      <c r="H779" s="5">
        <v>3</v>
      </c>
      <c r="I779" s="5">
        <v>3</v>
      </c>
      <c r="J779" s="5" t="s">
        <v>2880</v>
      </c>
      <c r="K779" s="17">
        <v>114813</v>
      </c>
      <c r="L779" s="6">
        <v>112.19339606426</v>
      </c>
      <c r="M779" s="6">
        <v>5.0134801226999999</v>
      </c>
      <c r="N779" s="6">
        <v>23.367134657800001</v>
      </c>
      <c r="O779" s="6">
        <v>37.251278109899999</v>
      </c>
      <c r="P779" s="6">
        <v>34.548255315500001</v>
      </c>
      <c r="Q779" s="6">
        <v>29.106010388800001</v>
      </c>
      <c r="R779" s="7">
        <v>33.6351812714</v>
      </c>
      <c r="S779" s="8">
        <v>4.1486895183425325</v>
      </c>
      <c r="T779" s="6">
        <v>25.9998679899</v>
      </c>
      <c r="U779" s="6">
        <v>23.2406629014</v>
      </c>
      <c r="V779" s="6">
        <v>-43.462294039500001</v>
      </c>
      <c r="W779" s="6">
        <v>78.699652200599999</v>
      </c>
      <c r="X779" s="7">
        <v>19.492673687499998</v>
      </c>
      <c r="Y779" s="8">
        <v>61.167154949800498</v>
      </c>
      <c r="Z779" s="24">
        <v>1</v>
      </c>
    </row>
    <row r="780" spans="1:26" ht="16.5" x14ac:dyDescent="0.45">
      <c r="A780" s="5" t="s">
        <v>2884</v>
      </c>
      <c r="B780" s="5" t="s">
        <v>2885</v>
      </c>
      <c r="C780" s="5" t="s">
        <v>2886</v>
      </c>
      <c r="D780" s="5" t="s">
        <v>288</v>
      </c>
      <c r="E780" s="5" t="s">
        <v>11756</v>
      </c>
      <c r="F780" s="5">
        <v>6</v>
      </c>
      <c r="G780" s="5">
        <v>11</v>
      </c>
      <c r="H780" s="5">
        <v>2</v>
      </c>
      <c r="I780" s="5">
        <v>2</v>
      </c>
      <c r="J780" s="5" t="s">
        <v>2880</v>
      </c>
      <c r="K780" s="17">
        <v>4990</v>
      </c>
      <c r="L780" s="6">
        <v>6.9254269765499998</v>
      </c>
      <c r="M780" s="6">
        <v>20.1049861702</v>
      </c>
      <c r="N780" s="6">
        <v>50.658509307899998</v>
      </c>
      <c r="O780" s="6">
        <v>19.775389054800002</v>
      </c>
      <c r="P780" s="6">
        <v>5.8012975518000003</v>
      </c>
      <c r="Q780" s="6">
        <v>29.999865802799999</v>
      </c>
      <c r="R780" s="7">
        <v>18.5255174698</v>
      </c>
      <c r="S780" s="8">
        <v>12.147605137796464</v>
      </c>
      <c r="T780" s="6">
        <v>118.6908114779</v>
      </c>
      <c r="U780" s="6">
        <v>23.680640050899999</v>
      </c>
      <c r="V780" s="6">
        <v>-6.4096939112999998</v>
      </c>
      <c r="W780" s="6">
        <v>41.964539986299997</v>
      </c>
      <c r="X780" s="7">
        <v>19.745162041966665</v>
      </c>
      <c r="Y780" s="8">
        <v>24.426064289279733</v>
      </c>
      <c r="Z780" s="24">
        <v>1</v>
      </c>
    </row>
    <row r="781" spans="1:26" ht="16.5" x14ac:dyDescent="0.45">
      <c r="A781" s="5" t="s">
        <v>2887</v>
      </c>
      <c r="B781" s="5" t="s">
        <v>2888</v>
      </c>
      <c r="C781" s="5" t="s">
        <v>2889</v>
      </c>
      <c r="D781" s="5" t="s">
        <v>176</v>
      </c>
      <c r="E781" s="5" t="s">
        <v>11771</v>
      </c>
      <c r="F781" s="5">
        <v>22</v>
      </c>
      <c r="G781" s="5">
        <v>7</v>
      </c>
      <c r="H781" s="5">
        <v>4</v>
      </c>
      <c r="I781" s="5">
        <v>3</v>
      </c>
      <c r="J781" s="5" t="s">
        <v>2890</v>
      </c>
      <c r="K781" s="17">
        <v>735</v>
      </c>
      <c r="L781" s="6">
        <v>1.33490616946</v>
      </c>
      <c r="M781" s="6">
        <v>-84.752788754999997</v>
      </c>
      <c r="N781" s="6">
        <v>-48.633968599299997</v>
      </c>
      <c r="O781" s="6">
        <v>-25.368040603699999</v>
      </c>
      <c r="P781" s="6">
        <v>77.068806484500001</v>
      </c>
      <c r="Q781" s="6">
        <v>-1.2141253827</v>
      </c>
      <c r="R781" s="7">
        <v>16.828880166033336</v>
      </c>
      <c r="S781" s="8">
        <v>53.548944408517833</v>
      </c>
      <c r="T781" s="6">
        <v>83.786515768000001</v>
      </c>
      <c r="U781" s="6">
        <v>115.2038037758</v>
      </c>
      <c r="V781" s="6">
        <v>-66.723584818700004</v>
      </c>
      <c r="W781" s="6">
        <v>-558.23707437209998</v>
      </c>
      <c r="X781" s="7">
        <v>-169.91895180500001</v>
      </c>
      <c r="Y781" s="8">
        <v>348.37855404104818</v>
      </c>
      <c r="Z781" s="24">
        <v>-1</v>
      </c>
    </row>
    <row r="782" spans="1:26" ht="16.5" x14ac:dyDescent="0.45">
      <c r="A782" s="5" t="s">
        <v>2891</v>
      </c>
      <c r="B782" s="5" t="s">
        <v>2892</v>
      </c>
      <c r="C782" s="5" t="s">
        <v>2893</v>
      </c>
      <c r="D782" s="5" t="s">
        <v>288</v>
      </c>
      <c r="E782" s="5" t="s">
        <v>11766</v>
      </c>
      <c r="F782" s="5">
        <v>17</v>
      </c>
      <c r="G782" s="5">
        <v>11</v>
      </c>
      <c r="H782" s="5">
        <v>2</v>
      </c>
      <c r="I782" s="5">
        <v>2</v>
      </c>
      <c r="J782" s="5" t="s">
        <v>2890</v>
      </c>
      <c r="K782" s="17">
        <v>2814</v>
      </c>
      <c r="L782" s="6">
        <v>1.8321141948499999</v>
      </c>
      <c r="M782" s="6">
        <v>1.6966566601999999</v>
      </c>
      <c r="N782" s="6">
        <v>-3.0469301020000001</v>
      </c>
      <c r="O782" s="6">
        <v>-20.028087555399999</v>
      </c>
      <c r="P782" s="6">
        <v>-3.1868627098000002</v>
      </c>
      <c r="Q782" s="6">
        <v>-42.1766621624</v>
      </c>
      <c r="R782" s="7">
        <v>-21.797204142533332</v>
      </c>
      <c r="S782" s="8">
        <v>19.555010750767806</v>
      </c>
      <c r="T782" s="6">
        <v>112.417915939</v>
      </c>
      <c r="U782" s="6">
        <v>-1379.7202830558999</v>
      </c>
      <c r="V782" s="6">
        <v>-40.0153498986</v>
      </c>
      <c r="W782" s="6">
        <v>5.4860068198</v>
      </c>
      <c r="X782" s="7">
        <v>-471.41654204490004</v>
      </c>
      <c r="Y782" s="8">
        <v>786.94304610736401</v>
      </c>
      <c r="Z782" s="24">
        <v>0</v>
      </c>
    </row>
    <row r="783" spans="1:26" ht="16.5" x14ac:dyDescent="0.45">
      <c r="A783" s="5" t="s">
        <v>2894</v>
      </c>
      <c r="B783" s="5" t="s">
        <v>2895</v>
      </c>
      <c r="C783" s="5" t="s">
        <v>2896</v>
      </c>
      <c r="D783" s="5" t="s">
        <v>7</v>
      </c>
      <c r="E783" s="5" t="s">
        <v>11755</v>
      </c>
      <c r="F783" s="5">
        <v>5</v>
      </c>
      <c r="G783" s="5">
        <v>5</v>
      </c>
      <c r="H783" s="5">
        <v>3</v>
      </c>
      <c r="I783" s="5">
        <v>3</v>
      </c>
      <c r="J783" s="5" t="s">
        <v>2890</v>
      </c>
      <c r="K783" s="17">
        <v>1015</v>
      </c>
      <c r="L783" s="6">
        <v>0.84839352578000005</v>
      </c>
      <c r="M783" s="6">
        <v>-288.56190629219998</v>
      </c>
      <c r="N783" s="6">
        <v>-55.771793854000002</v>
      </c>
      <c r="O783" s="6">
        <v>-45.009361459799997</v>
      </c>
      <c r="P783" s="6">
        <v>-28.667085976199999</v>
      </c>
      <c r="Q783" s="6">
        <v>-51.209679370499998</v>
      </c>
      <c r="R783" s="7">
        <v>-41.628708935499994</v>
      </c>
      <c r="S783" s="8">
        <v>11.645331161144643</v>
      </c>
      <c r="T783" s="6">
        <v>-19.6438426458</v>
      </c>
      <c r="U783" s="6">
        <v>69.403917767300001</v>
      </c>
      <c r="V783" s="6">
        <v>218.95946209030001</v>
      </c>
      <c r="W783" s="6">
        <v>-107.32859093579999</v>
      </c>
      <c r="X783" s="7">
        <v>60.344929640600014</v>
      </c>
      <c r="Y783" s="8">
        <v>163.33255136775563</v>
      </c>
      <c r="Z783" s="24">
        <v>-1</v>
      </c>
    </row>
    <row r="784" spans="1:26" ht="16.5" x14ac:dyDescent="0.45">
      <c r="A784" s="5" t="s">
        <v>2897</v>
      </c>
      <c r="B784" s="5" t="s">
        <v>2898</v>
      </c>
      <c r="C784" s="5" t="s">
        <v>2899</v>
      </c>
      <c r="D784" s="5" t="s">
        <v>254</v>
      </c>
      <c r="E784" s="5" t="s">
        <v>11770</v>
      </c>
      <c r="F784" s="5">
        <v>21</v>
      </c>
      <c r="G784" s="5">
        <v>7</v>
      </c>
      <c r="H784" s="5">
        <v>3</v>
      </c>
      <c r="I784" s="5">
        <v>3</v>
      </c>
      <c r="J784" s="5" t="s">
        <v>2900</v>
      </c>
      <c r="K784" s="17">
        <v>2540</v>
      </c>
      <c r="L784" s="6">
        <v>0.88561482108</v>
      </c>
      <c r="M784" s="6">
        <v>9.9451891796999998</v>
      </c>
      <c r="N784" s="6">
        <v>-7.7484284408999997</v>
      </c>
      <c r="O784" s="6">
        <v>-28.9865719509</v>
      </c>
      <c r="P784" s="6">
        <v>10.780739416799999</v>
      </c>
      <c r="Q784" s="6">
        <v>4.7213955110999999</v>
      </c>
      <c r="R784" s="7">
        <v>-4.4948123410000003</v>
      </c>
      <c r="S784" s="8">
        <v>21.42577020164579</v>
      </c>
      <c r="T784" s="6">
        <v>109.8996276933</v>
      </c>
      <c r="U784" s="6">
        <v>-7.2701052585000001</v>
      </c>
      <c r="V784" s="6">
        <v>-9.8416047111000005</v>
      </c>
      <c r="W784" s="6">
        <v>-15.5406409511</v>
      </c>
      <c r="X784" s="7">
        <v>-10.884116973566668</v>
      </c>
      <c r="Y784" s="8">
        <v>4.2326781148213559</v>
      </c>
      <c r="Z784" s="24">
        <v>0</v>
      </c>
    </row>
    <row r="785" spans="1:26" ht="16.5" x14ac:dyDescent="0.45">
      <c r="A785" s="5" t="s">
        <v>2901</v>
      </c>
      <c r="B785" s="5" t="s">
        <v>2902</v>
      </c>
      <c r="C785" s="5" t="s">
        <v>2903</v>
      </c>
      <c r="D785" s="5" t="s">
        <v>293</v>
      </c>
      <c r="E785" s="5" t="s">
        <v>11757</v>
      </c>
      <c r="F785" s="5">
        <v>7</v>
      </c>
      <c r="G785" s="5">
        <v>11</v>
      </c>
      <c r="H785" s="5">
        <v>4</v>
      </c>
      <c r="I785" s="5">
        <v>2</v>
      </c>
      <c r="J785" s="5" t="s">
        <v>2900</v>
      </c>
      <c r="K785" s="17">
        <v>12524</v>
      </c>
      <c r="L785" s="6">
        <v>1.6267517201299999</v>
      </c>
      <c r="M785" s="6">
        <v>0.83071527339999995</v>
      </c>
      <c r="N785" s="6">
        <v>-43.390600791300002</v>
      </c>
      <c r="O785" s="6">
        <v>1.4238686735999999</v>
      </c>
      <c r="P785" s="6">
        <v>3.5321416291999999</v>
      </c>
      <c r="Q785" s="6">
        <v>40.889448833599999</v>
      </c>
      <c r="R785" s="7">
        <v>15.281819712133332</v>
      </c>
      <c r="S785" s="8">
        <v>22.201896442213432</v>
      </c>
      <c r="T785" s="6">
        <v>-95.598391270600004</v>
      </c>
      <c r="U785" s="6">
        <v>-7407.7590437094004</v>
      </c>
      <c r="V785" s="6">
        <v>50.452350938099997</v>
      </c>
      <c r="W785" s="6">
        <v>108.05583700699999</v>
      </c>
      <c r="X785" s="7">
        <v>-2416.4169519214333</v>
      </c>
      <c r="Y785" s="8">
        <v>4322.7250026276861</v>
      </c>
      <c r="Z785" s="24">
        <v>-1</v>
      </c>
    </row>
    <row r="786" spans="1:26" ht="16.5" x14ac:dyDescent="0.45">
      <c r="A786" s="5" t="s">
        <v>2904</v>
      </c>
      <c r="B786" s="5" t="s">
        <v>2905</v>
      </c>
      <c r="C786" s="5" t="s">
        <v>2906</v>
      </c>
      <c r="D786" s="5" t="s">
        <v>306</v>
      </c>
      <c r="E786" s="5" t="s">
        <v>11773</v>
      </c>
      <c r="F786" s="5">
        <v>24</v>
      </c>
      <c r="G786" s="5">
        <v>11</v>
      </c>
      <c r="H786" s="5">
        <v>1</v>
      </c>
      <c r="I786" s="5">
        <v>2</v>
      </c>
      <c r="J786" s="5" t="s">
        <v>2907</v>
      </c>
      <c r="K786" s="17">
        <v>1816</v>
      </c>
      <c r="L786" s="6">
        <v>0.84289205464000005</v>
      </c>
      <c r="M786" s="6">
        <v>17.501929665599999</v>
      </c>
      <c r="N786" s="6">
        <v>-5.9887245267000004</v>
      </c>
      <c r="O786" s="6">
        <v>14.1928904444</v>
      </c>
      <c r="P786" s="6">
        <v>-11.4242824804</v>
      </c>
      <c r="Q786" s="6">
        <v>27.861215222599998</v>
      </c>
      <c r="R786" s="7">
        <v>10.2099410622</v>
      </c>
      <c r="S786" s="8">
        <v>19.943307067258932</v>
      </c>
      <c r="T786" s="6">
        <v>4.2184128844000002</v>
      </c>
      <c r="U786" s="6">
        <v>3.8321709142999998</v>
      </c>
      <c r="V786" s="6">
        <v>-19.814636892500001</v>
      </c>
      <c r="W786" s="6">
        <v>49.960840517599998</v>
      </c>
      <c r="X786" s="7">
        <v>11.326124846466664</v>
      </c>
      <c r="Y786" s="8">
        <v>35.48624833798187</v>
      </c>
      <c r="Z786" s="24">
        <v>1</v>
      </c>
    </row>
    <row r="787" spans="1:26" ht="16.5" x14ac:dyDescent="0.45">
      <c r="A787" s="5" t="s">
        <v>2908</v>
      </c>
      <c r="B787" s="5" t="s">
        <v>2909</v>
      </c>
      <c r="C787" s="5" t="s">
        <v>2910</v>
      </c>
      <c r="D787" s="5" t="s">
        <v>249</v>
      </c>
      <c r="E787" s="5" t="s">
        <v>11773</v>
      </c>
      <c r="F787" s="5">
        <v>24</v>
      </c>
      <c r="G787" s="5">
        <v>11</v>
      </c>
      <c r="H787" s="5">
        <v>1</v>
      </c>
      <c r="I787" s="5">
        <v>2</v>
      </c>
      <c r="J787" s="5" t="s">
        <v>2907</v>
      </c>
      <c r="K787" s="17">
        <v>1510</v>
      </c>
      <c r="L787" s="6">
        <v>2.0786905502700002</v>
      </c>
      <c r="M787" s="6">
        <v>6.3108121125999999</v>
      </c>
      <c r="N787" s="6">
        <v>7.2668212798000003</v>
      </c>
      <c r="O787" s="6">
        <v>-10.0722532843</v>
      </c>
      <c r="P787" s="6">
        <v>38.621322070799998</v>
      </c>
      <c r="Q787" s="6">
        <v>-2.8957182178999998</v>
      </c>
      <c r="R787" s="7">
        <v>8.5511168561999984</v>
      </c>
      <c r="S787" s="8">
        <v>26.287612959832146</v>
      </c>
      <c r="T787" s="6">
        <v>64.926680573699997</v>
      </c>
      <c r="U787" s="6">
        <v>-35.304684874800003</v>
      </c>
      <c r="V787" s="6">
        <v>-5.8188101102000003</v>
      </c>
      <c r="W787" s="6">
        <v>-72.248343664800004</v>
      </c>
      <c r="X787" s="7">
        <v>-37.790612883266668</v>
      </c>
      <c r="Y787" s="8">
        <v>33.284465004231201</v>
      </c>
      <c r="Z787" s="24">
        <v>-1</v>
      </c>
    </row>
    <row r="788" spans="1:26" ht="16.5" x14ac:dyDescent="0.45">
      <c r="A788" s="5" t="s">
        <v>2911</v>
      </c>
      <c r="B788" s="5" t="s">
        <v>2912</v>
      </c>
      <c r="C788" s="5" t="s">
        <v>2913</v>
      </c>
      <c r="D788" s="5" t="s">
        <v>33</v>
      </c>
      <c r="E788" s="5" t="s">
        <v>11753</v>
      </c>
      <c r="F788" s="5">
        <v>3</v>
      </c>
      <c r="G788" s="5">
        <v>7</v>
      </c>
      <c r="H788" s="5">
        <v>4</v>
      </c>
      <c r="I788" s="5">
        <v>3</v>
      </c>
      <c r="J788" s="5" t="s">
        <v>2907</v>
      </c>
      <c r="K788" s="17">
        <v>1771</v>
      </c>
      <c r="L788" s="6">
        <v>1.10450777897</v>
      </c>
      <c r="M788" s="6">
        <v>3.8550427819999999</v>
      </c>
      <c r="N788" s="6">
        <v>47.803334968199998</v>
      </c>
      <c r="O788" s="6">
        <v>40.801229887200002</v>
      </c>
      <c r="P788" s="6">
        <v>3.7359912843999998</v>
      </c>
      <c r="Q788" s="6">
        <v>-13.187430728400001</v>
      </c>
      <c r="R788" s="7">
        <v>10.449930147733333</v>
      </c>
      <c r="S788" s="8">
        <v>27.61343151551511</v>
      </c>
      <c r="T788" s="6">
        <v>165.7979093637</v>
      </c>
      <c r="U788" s="6">
        <v>344.46133957630002</v>
      </c>
      <c r="V788" s="6">
        <v>-43.7160358199</v>
      </c>
      <c r="W788" s="6">
        <v>-262.22348279260001</v>
      </c>
      <c r="X788" s="7">
        <v>12.840606987933333</v>
      </c>
      <c r="Y788" s="8">
        <v>307.27123003539651</v>
      </c>
      <c r="Z788" s="24">
        <v>1</v>
      </c>
    </row>
    <row r="789" spans="1:26" ht="16.5" x14ac:dyDescent="0.45">
      <c r="A789" s="5" t="s">
        <v>2914</v>
      </c>
      <c r="B789" s="5" t="s">
        <v>2915</v>
      </c>
      <c r="C789" s="5" t="s">
        <v>2916</v>
      </c>
      <c r="D789" s="5" t="s">
        <v>288</v>
      </c>
      <c r="E789" s="5" t="s">
        <v>11766</v>
      </c>
      <c r="F789" s="5">
        <v>17</v>
      </c>
      <c r="G789" s="5">
        <v>11</v>
      </c>
      <c r="H789" s="5">
        <v>2</v>
      </c>
      <c r="I789" s="5">
        <v>2</v>
      </c>
      <c r="J789" s="5" t="s">
        <v>2917</v>
      </c>
      <c r="K789" s="17">
        <v>2525</v>
      </c>
      <c r="L789" s="6">
        <v>1.63284512818</v>
      </c>
      <c r="M789" s="6">
        <v>3.608421796</v>
      </c>
      <c r="N789" s="6">
        <v>-14.08392922</v>
      </c>
      <c r="O789" s="6">
        <v>-2.2281399785999998</v>
      </c>
      <c r="P789" s="6">
        <v>22.750682793900001</v>
      </c>
      <c r="Q789" s="6">
        <v>16.059447601999999</v>
      </c>
      <c r="R789" s="7">
        <v>12.193996805766666</v>
      </c>
      <c r="S789" s="8">
        <v>12.930262146165749</v>
      </c>
      <c r="T789" s="6">
        <v>-23.9794120858</v>
      </c>
      <c r="U789" s="6">
        <v>-23.808077925799999</v>
      </c>
      <c r="V789" s="6">
        <v>-35.318378947799999</v>
      </c>
      <c r="W789" s="6">
        <v>42.351588393299998</v>
      </c>
      <c r="X789" s="7">
        <v>-5.5916228267666668</v>
      </c>
      <c r="Y789" s="8">
        <v>41.917005904205617</v>
      </c>
      <c r="Z789" s="24">
        <v>-1</v>
      </c>
    </row>
    <row r="790" spans="1:26" ht="16.5" x14ac:dyDescent="0.45">
      <c r="A790" s="5" t="s">
        <v>2918</v>
      </c>
      <c r="B790" s="5" t="s">
        <v>2919</v>
      </c>
      <c r="C790" s="5" t="s">
        <v>2920</v>
      </c>
      <c r="D790" s="5" t="s">
        <v>259</v>
      </c>
      <c r="E790" s="5" t="s">
        <v>11757</v>
      </c>
      <c r="F790" s="5">
        <v>7</v>
      </c>
      <c r="G790" s="5">
        <v>11</v>
      </c>
      <c r="H790" s="5">
        <v>4</v>
      </c>
      <c r="I790" s="5">
        <v>2</v>
      </c>
      <c r="J790" s="5" t="s">
        <v>2917</v>
      </c>
      <c r="K790" s="17">
        <v>1661</v>
      </c>
      <c r="L790" s="6">
        <v>1.17360207961</v>
      </c>
      <c r="M790" s="6">
        <v>6.2538956401999997</v>
      </c>
      <c r="N790" s="6">
        <v>19.2585034618</v>
      </c>
      <c r="O790" s="6">
        <v>22.144906702699998</v>
      </c>
      <c r="P790" s="6">
        <v>26.883772091099999</v>
      </c>
      <c r="Q790" s="6">
        <v>-11.533068806699999</v>
      </c>
      <c r="R790" s="7">
        <v>12.498536662366666</v>
      </c>
      <c r="S790" s="8">
        <v>20.946425885052562</v>
      </c>
      <c r="T790" s="6">
        <v>3.2960765255000002</v>
      </c>
      <c r="U790" s="6">
        <v>8.4660152857999993</v>
      </c>
      <c r="V790" s="6">
        <v>6.1219492756999996</v>
      </c>
      <c r="W790" s="6">
        <v>-166.87058973910001</v>
      </c>
      <c r="X790" s="7">
        <v>-50.760875059200004</v>
      </c>
      <c r="Y790" s="8">
        <v>100.56079277556819</v>
      </c>
      <c r="Z790" s="24">
        <v>-1</v>
      </c>
    </row>
    <row r="791" spans="1:26" ht="16.5" x14ac:dyDescent="0.45">
      <c r="A791" s="5" t="s">
        <v>2921</v>
      </c>
      <c r="B791" s="5" t="s">
        <v>2922</v>
      </c>
      <c r="C791" s="5" t="s">
        <v>2923</v>
      </c>
      <c r="D791" s="5" t="s">
        <v>363</v>
      </c>
      <c r="E791" s="5" t="s">
        <v>11765</v>
      </c>
      <c r="F791" s="5">
        <v>16</v>
      </c>
      <c r="G791" s="5">
        <v>9</v>
      </c>
      <c r="H791" s="5">
        <v>1</v>
      </c>
      <c r="I791" s="5">
        <v>3</v>
      </c>
      <c r="J791" s="5" t="s">
        <v>2917</v>
      </c>
      <c r="K791" s="17">
        <v>944</v>
      </c>
      <c r="L791" s="6">
        <v>1.37044305237</v>
      </c>
      <c r="M791" s="6">
        <v>7.8010630537000001</v>
      </c>
      <c r="N791" s="6">
        <v>36.307178848</v>
      </c>
      <c r="O791" s="6">
        <v>-14.4179309588</v>
      </c>
      <c r="P791" s="6">
        <v>33.470135521400003</v>
      </c>
      <c r="Q791" s="6">
        <v>-6.5772984149999996</v>
      </c>
      <c r="R791" s="7">
        <v>4.1583020492000013</v>
      </c>
      <c r="S791" s="8">
        <v>25.685726888647952</v>
      </c>
      <c r="T791" s="6">
        <v>-40.241981156000001</v>
      </c>
      <c r="U791" s="6">
        <v>10.9902678007</v>
      </c>
      <c r="V791" s="6">
        <v>0.32577911729999998</v>
      </c>
      <c r="W791" s="6">
        <v>11.487292332699999</v>
      </c>
      <c r="X791" s="7">
        <v>7.6011130835666663</v>
      </c>
      <c r="Y791" s="8">
        <v>6.3055231017646394</v>
      </c>
      <c r="Z791" s="24">
        <v>1</v>
      </c>
    </row>
    <row r="792" spans="1:26" ht="16.5" x14ac:dyDescent="0.45">
      <c r="A792" s="5" t="s">
        <v>2924</v>
      </c>
      <c r="B792" s="5" t="s">
        <v>2925</v>
      </c>
      <c r="C792" s="5" t="s">
        <v>2926</v>
      </c>
      <c r="D792" s="5" t="s">
        <v>254</v>
      </c>
      <c r="E792" s="5" t="s">
        <v>11757</v>
      </c>
      <c r="F792" s="5">
        <v>7</v>
      </c>
      <c r="G792" s="5">
        <v>11</v>
      </c>
      <c r="H792" s="5">
        <v>4</v>
      </c>
      <c r="I792" s="5">
        <v>2</v>
      </c>
      <c r="J792" s="5" t="s">
        <v>2927</v>
      </c>
      <c r="K792" s="17">
        <v>1183</v>
      </c>
      <c r="L792" s="6">
        <v>0.50975844161999995</v>
      </c>
      <c r="M792" s="6">
        <v>-135.02811821469999</v>
      </c>
      <c r="N792" s="6">
        <v>-63.051989906000003</v>
      </c>
      <c r="O792" s="6">
        <v>-13.673284795100001</v>
      </c>
      <c r="P792" s="6">
        <v>-7.2176662905000004</v>
      </c>
      <c r="Q792" s="6">
        <v>22.240610807100001</v>
      </c>
      <c r="R792" s="7">
        <v>0.44988657383333336</v>
      </c>
      <c r="S792" s="8">
        <v>19.145378019954055</v>
      </c>
      <c r="T792" s="6">
        <v>-302.56052178919998</v>
      </c>
      <c r="U792" s="6">
        <v>-120.95249791099999</v>
      </c>
      <c r="V792" s="6">
        <v>43.329125877000003</v>
      </c>
      <c r="W792" s="6">
        <v>143.2873795495</v>
      </c>
      <c r="X792" s="7">
        <v>21.888002505166668</v>
      </c>
      <c r="Y792" s="8">
        <v>133.41840030021964</v>
      </c>
      <c r="Z792" s="24">
        <v>1</v>
      </c>
    </row>
    <row r="793" spans="1:26" ht="16.5" x14ac:dyDescent="0.45">
      <c r="A793" s="5" t="s">
        <v>2928</v>
      </c>
      <c r="B793" s="5" t="s">
        <v>2929</v>
      </c>
      <c r="C793" s="5" t="s">
        <v>2930</v>
      </c>
      <c r="D793" s="5" t="s">
        <v>120</v>
      </c>
      <c r="E793" s="5" t="s">
        <v>11756</v>
      </c>
      <c r="F793" s="5">
        <v>6</v>
      </c>
      <c r="G793" s="5">
        <v>11</v>
      </c>
      <c r="H793" s="5">
        <v>2</v>
      </c>
      <c r="I793" s="5">
        <v>2</v>
      </c>
      <c r="J793" s="5" t="s">
        <v>2927</v>
      </c>
      <c r="K793" s="17">
        <v>4775</v>
      </c>
      <c r="L793" s="6">
        <v>3.6631302784700002</v>
      </c>
      <c r="M793" s="6">
        <v>6.8451641933999996</v>
      </c>
      <c r="N793" s="6">
        <v>18.477515813899998</v>
      </c>
      <c r="O793" s="6">
        <v>16.843237208800002</v>
      </c>
      <c r="P793" s="6">
        <v>20.788933436200001</v>
      </c>
      <c r="Q793" s="6">
        <v>-1.0702624025</v>
      </c>
      <c r="R793" s="7">
        <v>12.1873027475</v>
      </c>
      <c r="S793" s="8">
        <v>11.649652568192776</v>
      </c>
      <c r="T793" s="6">
        <v>1604.3121793534999</v>
      </c>
      <c r="U793" s="6">
        <v>91.847480645700003</v>
      </c>
      <c r="V793" s="6">
        <v>-15.6919964774</v>
      </c>
      <c r="W793" s="6">
        <v>-32.384649785699999</v>
      </c>
      <c r="X793" s="7">
        <v>14.590278127533336</v>
      </c>
      <c r="Y793" s="8">
        <v>67.425274744101259</v>
      </c>
      <c r="Z793" s="24">
        <v>1</v>
      </c>
    </row>
    <row r="794" spans="1:26" ht="16.5" x14ac:dyDescent="0.45">
      <c r="A794" s="5" t="s">
        <v>2931</v>
      </c>
      <c r="B794" s="5" t="s">
        <v>2932</v>
      </c>
      <c r="C794" s="5" t="s">
        <v>2933</v>
      </c>
      <c r="D794" s="5" t="s">
        <v>33</v>
      </c>
      <c r="E794" s="5" t="s">
        <v>11753</v>
      </c>
      <c r="F794" s="5">
        <v>3</v>
      </c>
      <c r="G794" s="5">
        <v>7</v>
      </c>
      <c r="H794" s="5">
        <v>4</v>
      </c>
      <c r="I794" s="5">
        <v>3</v>
      </c>
      <c r="J794" s="5" t="s">
        <v>2927</v>
      </c>
      <c r="K794" s="17">
        <v>4597</v>
      </c>
      <c r="L794" s="6">
        <v>7.0627350381899996</v>
      </c>
      <c r="M794" s="6">
        <v>4.8117545146999996</v>
      </c>
      <c r="N794" s="6">
        <v>17.3972658741</v>
      </c>
      <c r="O794" s="6">
        <v>20.8116911113</v>
      </c>
      <c r="P794" s="6">
        <v>23.114483472900002</v>
      </c>
      <c r="Q794" s="6">
        <v>0.9134114914</v>
      </c>
      <c r="R794" s="7">
        <v>14.946528691866666</v>
      </c>
      <c r="S794" s="8">
        <v>12.207456612115646</v>
      </c>
      <c r="T794" s="6">
        <v>7.9157290563</v>
      </c>
      <c r="U794" s="6">
        <v>9.6119995338000006</v>
      </c>
      <c r="V794" s="6">
        <v>5.7415909093000002</v>
      </c>
      <c r="W794" s="6">
        <v>2.1265670546000002</v>
      </c>
      <c r="X794" s="7">
        <v>5.8267191658999993</v>
      </c>
      <c r="Y794" s="8">
        <v>3.7434422615046969</v>
      </c>
      <c r="Z794" s="24">
        <v>1</v>
      </c>
    </row>
    <row r="795" spans="1:26" ht="16.5" x14ac:dyDescent="0.45">
      <c r="A795" s="5" t="s">
        <v>2934</v>
      </c>
      <c r="B795" s="5" t="s">
        <v>2935</v>
      </c>
      <c r="C795" s="5" t="s">
        <v>2936</v>
      </c>
      <c r="D795" s="5" t="s">
        <v>7</v>
      </c>
      <c r="E795" s="5" t="s">
        <v>11762</v>
      </c>
      <c r="F795" s="5">
        <v>13</v>
      </c>
      <c r="G795" s="5">
        <v>7</v>
      </c>
      <c r="H795" s="5">
        <v>4</v>
      </c>
      <c r="I795" s="5">
        <v>2</v>
      </c>
      <c r="J795" s="5" t="s">
        <v>2937</v>
      </c>
      <c r="K795" s="17">
        <v>15093</v>
      </c>
      <c r="L795" s="6">
        <v>3.3431714267600001</v>
      </c>
      <c r="M795" s="6">
        <v>1.3299396763</v>
      </c>
      <c r="N795" s="6">
        <v>6.2614065314999996</v>
      </c>
      <c r="O795" s="6">
        <v>-9.0496479513000008</v>
      </c>
      <c r="P795" s="6">
        <v>-17.937055923799999</v>
      </c>
      <c r="Q795" s="6">
        <v>-22.832850680699998</v>
      </c>
      <c r="R795" s="7">
        <v>-16.606518185266665</v>
      </c>
      <c r="S795" s="8">
        <v>6.9872682340941363</v>
      </c>
      <c r="T795" s="6">
        <v>144.25710756359999</v>
      </c>
      <c r="U795" s="6">
        <v>-1466.6973048146001</v>
      </c>
      <c r="V795" s="6">
        <v>72.882051346899999</v>
      </c>
      <c r="W795" s="6">
        <v>20.418708111800001</v>
      </c>
      <c r="X795" s="7">
        <v>-457.79884845196671</v>
      </c>
      <c r="Y795" s="8">
        <v>874.12537546625958</v>
      </c>
      <c r="Z795" s="24">
        <v>0</v>
      </c>
    </row>
    <row r="796" spans="1:26" ht="16.5" x14ac:dyDescent="0.45">
      <c r="A796" s="5" t="s">
        <v>2938</v>
      </c>
      <c r="B796" s="5" t="s">
        <v>2939</v>
      </c>
      <c r="C796" s="5" t="s">
        <v>2940</v>
      </c>
      <c r="D796" s="5" t="s">
        <v>259</v>
      </c>
      <c r="E796" s="5" t="s">
        <v>11765</v>
      </c>
      <c r="F796" s="5">
        <v>16</v>
      </c>
      <c r="G796" s="5">
        <v>9</v>
      </c>
      <c r="H796" s="5">
        <v>1</v>
      </c>
      <c r="I796" s="5">
        <v>3</v>
      </c>
      <c r="J796" s="5" t="s">
        <v>2937</v>
      </c>
      <c r="K796" s="17">
        <v>781</v>
      </c>
      <c r="L796" s="6">
        <v>0.70929112411999995</v>
      </c>
      <c r="M796" s="6">
        <v>-270.86940344049998</v>
      </c>
      <c r="N796" s="6">
        <v>-37.363505204600003</v>
      </c>
      <c r="O796" s="6">
        <v>-27.4084688316</v>
      </c>
      <c r="P796" s="6">
        <v>-38.7952507758</v>
      </c>
      <c r="Q796" s="6">
        <v>18.501990202799998</v>
      </c>
      <c r="R796" s="7">
        <v>-15.900576468200001</v>
      </c>
      <c r="S796" s="8">
        <v>30.332608623816711</v>
      </c>
      <c r="T796" s="6">
        <v>-1359.5637255403001</v>
      </c>
      <c r="U796" s="6">
        <v>101.4196460685</v>
      </c>
      <c r="V796" s="6">
        <v>-936.95845584749998</v>
      </c>
      <c r="W796" s="6">
        <v>41.8607510856</v>
      </c>
      <c r="X796" s="7">
        <v>-264.55935289780001</v>
      </c>
      <c r="Y796" s="8">
        <v>583.07566466846049</v>
      </c>
      <c r="Z796" s="24">
        <v>0</v>
      </c>
    </row>
    <row r="797" spans="1:26" ht="16.5" x14ac:dyDescent="0.45">
      <c r="A797" s="5" t="s">
        <v>2941</v>
      </c>
      <c r="B797" s="5" t="s">
        <v>2942</v>
      </c>
      <c r="C797" s="5" t="s">
        <v>2943</v>
      </c>
      <c r="D797" s="5" t="s">
        <v>33</v>
      </c>
      <c r="E797" s="5" t="s">
        <v>11762</v>
      </c>
      <c r="F797" s="5">
        <v>13</v>
      </c>
      <c r="G797" s="5">
        <v>7</v>
      </c>
      <c r="H797" s="5">
        <v>4</v>
      </c>
      <c r="I797" s="5">
        <v>2</v>
      </c>
      <c r="J797" s="5" t="s">
        <v>2937</v>
      </c>
      <c r="K797" s="17">
        <v>4643</v>
      </c>
      <c r="L797" s="6">
        <v>4.0583128817</v>
      </c>
      <c r="M797" s="6">
        <v>9.1085508356999991</v>
      </c>
      <c r="N797" s="6">
        <v>22.0967165725</v>
      </c>
      <c r="O797" s="6">
        <v>49.2256316291</v>
      </c>
      <c r="P797" s="6">
        <v>59.897775981599999</v>
      </c>
      <c r="Q797" s="6">
        <v>51.682192995000001</v>
      </c>
      <c r="R797" s="7">
        <v>53.601866868566667</v>
      </c>
      <c r="S797" s="8">
        <v>5.5890542228350446</v>
      </c>
      <c r="T797" s="6">
        <v>30.6894781851</v>
      </c>
      <c r="U797" s="6">
        <v>70.725597033100001</v>
      </c>
      <c r="V797" s="6">
        <v>89.095456890700007</v>
      </c>
      <c r="W797" s="6">
        <v>112.92605027480001</v>
      </c>
      <c r="X797" s="7">
        <v>90.915701399533347</v>
      </c>
      <c r="Y797" s="8">
        <v>21.159029538359736</v>
      </c>
      <c r="Z797" s="24">
        <v>1</v>
      </c>
    </row>
    <row r="798" spans="1:26" ht="16.5" x14ac:dyDescent="0.45">
      <c r="A798" s="5" t="s">
        <v>2944</v>
      </c>
      <c r="B798" s="5" t="s">
        <v>2945</v>
      </c>
      <c r="C798" s="5" t="s">
        <v>2946</v>
      </c>
      <c r="D798" s="5" t="s">
        <v>259</v>
      </c>
      <c r="E798" s="5" t="s">
        <v>11759</v>
      </c>
      <c r="F798" s="5">
        <v>9</v>
      </c>
      <c r="G798" s="5">
        <v>2</v>
      </c>
      <c r="H798" s="5">
        <v>3</v>
      </c>
      <c r="I798" s="5">
        <v>2</v>
      </c>
      <c r="J798" s="5" t="s">
        <v>2947</v>
      </c>
      <c r="K798" s="17">
        <v>4480</v>
      </c>
      <c r="L798" s="6">
        <v>4.6640608828500003</v>
      </c>
      <c r="M798" s="6">
        <v>21.113749420600001</v>
      </c>
      <c r="N798" s="6">
        <v>2.0685495900999999</v>
      </c>
      <c r="O798" s="6">
        <v>9.4498299513999999</v>
      </c>
      <c r="P798" s="6">
        <v>25.129639240100001</v>
      </c>
      <c r="Q798" s="6">
        <v>8.8611090553</v>
      </c>
      <c r="R798" s="7">
        <v>14.480192748933334</v>
      </c>
      <c r="S798" s="8">
        <v>9.2273875500892846</v>
      </c>
      <c r="T798" s="6">
        <v>0.57361845960000002</v>
      </c>
      <c r="U798" s="6">
        <v>21.388838882400002</v>
      </c>
      <c r="V798" s="6">
        <v>2.7632334495999999</v>
      </c>
      <c r="W798" s="6">
        <v>6.7258331658000001</v>
      </c>
      <c r="X798" s="7">
        <v>10.292635165933335</v>
      </c>
      <c r="Y798" s="8">
        <v>9.8117201252228732</v>
      </c>
      <c r="Z798" s="24">
        <v>1</v>
      </c>
    </row>
    <row r="799" spans="1:26" ht="16.5" x14ac:dyDescent="0.45">
      <c r="A799" s="5" t="s">
        <v>2948</v>
      </c>
      <c r="B799" s="5" t="s">
        <v>2949</v>
      </c>
      <c r="C799" s="5" t="s">
        <v>2950</v>
      </c>
      <c r="D799" s="5" t="s">
        <v>33</v>
      </c>
      <c r="E799" s="5" t="s">
        <v>11753</v>
      </c>
      <c r="F799" s="5">
        <v>3</v>
      </c>
      <c r="G799" s="5">
        <v>7</v>
      </c>
      <c r="H799" s="5">
        <v>4</v>
      </c>
      <c r="I799" s="5">
        <v>3</v>
      </c>
      <c r="J799" s="5" t="s">
        <v>2947</v>
      </c>
      <c r="K799" s="17">
        <v>6226</v>
      </c>
      <c r="L799" s="6">
        <v>8.7221897675799998</v>
      </c>
      <c r="M799" s="6">
        <v>12.2998017642</v>
      </c>
      <c r="N799" s="6">
        <v>20.284575611800001</v>
      </c>
      <c r="O799" s="6">
        <v>7.9877398155000003</v>
      </c>
      <c r="P799" s="6">
        <v>9.1539440000999992</v>
      </c>
      <c r="Q799" s="6">
        <v>-31.880518969499999</v>
      </c>
      <c r="R799" s="7">
        <v>-4.9129450512999995</v>
      </c>
      <c r="S799" s="8">
        <v>23.361882208529995</v>
      </c>
      <c r="T799" s="6">
        <v>20.609879857100001</v>
      </c>
      <c r="U799" s="6">
        <v>7.3270883527999997</v>
      </c>
      <c r="V799" s="6">
        <v>-29.691072313100001</v>
      </c>
      <c r="W799" s="6">
        <v>-159.00824801709999</v>
      </c>
      <c r="X799" s="7">
        <v>-60.45741065913333</v>
      </c>
      <c r="Y799" s="8">
        <v>87.331476070995691</v>
      </c>
      <c r="Z799" s="24">
        <v>0</v>
      </c>
    </row>
    <row r="800" spans="1:26" ht="16.5" x14ac:dyDescent="0.45">
      <c r="A800" s="5" t="s">
        <v>2951</v>
      </c>
      <c r="B800" s="5" t="s">
        <v>2952</v>
      </c>
      <c r="C800" s="5" t="s">
        <v>2953</v>
      </c>
      <c r="D800" s="5" t="s">
        <v>288</v>
      </c>
      <c r="E800" s="5" t="s">
        <v>11775</v>
      </c>
      <c r="F800" s="5">
        <v>26</v>
      </c>
      <c r="G800" s="5">
        <v>3</v>
      </c>
      <c r="H800" s="5">
        <v>3</v>
      </c>
      <c r="I800" s="5">
        <v>2</v>
      </c>
      <c r="J800" s="5" t="s">
        <v>2947</v>
      </c>
      <c r="K800" s="17">
        <v>1716</v>
      </c>
      <c r="L800" s="6">
        <v>1.1725531042999999</v>
      </c>
      <c r="M800" s="6">
        <v>3.1863074280000001</v>
      </c>
      <c r="N800" s="6">
        <v>-6.0370934397999996</v>
      </c>
      <c r="O800" s="6">
        <v>-47.460902213200001</v>
      </c>
      <c r="P800" s="6">
        <v>10.8029092461</v>
      </c>
      <c r="Q800" s="6">
        <v>23.1478936832</v>
      </c>
      <c r="R800" s="7">
        <v>-4.5033664279666672</v>
      </c>
      <c r="S800" s="8">
        <v>37.710901218914962</v>
      </c>
      <c r="T800" s="6">
        <v>104.7409439266</v>
      </c>
      <c r="U800" s="6">
        <v>-585.02654139360004</v>
      </c>
      <c r="V800" s="6">
        <v>-270.70427298470003</v>
      </c>
      <c r="W800" s="6">
        <v>-25.323636559099999</v>
      </c>
      <c r="X800" s="7">
        <v>-293.68481697913336</v>
      </c>
      <c r="Y800" s="8">
        <v>280.55821939796101</v>
      </c>
      <c r="Z800" s="24">
        <v>0</v>
      </c>
    </row>
    <row r="801" spans="1:26" ht="16.5" x14ac:dyDescent="0.45">
      <c r="A801" s="5" t="s">
        <v>2954</v>
      </c>
      <c r="B801" s="5" t="s">
        <v>2955</v>
      </c>
      <c r="C801" s="5" t="s">
        <v>2956</v>
      </c>
      <c r="D801" s="5" t="s">
        <v>259</v>
      </c>
      <c r="E801" s="5" t="s">
        <v>11758</v>
      </c>
      <c r="F801" s="5">
        <v>8</v>
      </c>
      <c r="G801" s="5">
        <v>2</v>
      </c>
      <c r="H801" s="5">
        <v>3</v>
      </c>
      <c r="I801" s="5">
        <v>2</v>
      </c>
      <c r="J801" s="5" t="s">
        <v>2957</v>
      </c>
      <c r="K801" s="17">
        <v>6847</v>
      </c>
      <c r="L801" s="6">
        <v>10.785629767250001</v>
      </c>
      <c r="M801" s="6">
        <v>4.1005487159999996</v>
      </c>
      <c r="N801" s="6">
        <v>17.241821793900002</v>
      </c>
      <c r="O801" s="6">
        <v>1.5969330600000001E-2</v>
      </c>
      <c r="P801" s="6">
        <v>11.9486394246</v>
      </c>
      <c r="Q801" s="6">
        <v>0.33055283949999997</v>
      </c>
      <c r="R801" s="7">
        <v>4.0983871982333335</v>
      </c>
      <c r="S801" s="8">
        <v>6.8003371761405376</v>
      </c>
      <c r="T801" s="6">
        <v>18.451094638000001</v>
      </c>
      <c r="U801" s="6">
        <v>-25.015397672700001</v>
      </c>
      <c r="V801" s="6">
        <v>-363.2809973629</v>
      </c>
      <c r="W801" s="6">
        <v>123.2323593121</v>
      </c>
      <c r="X801" s="7">
        <v>-88.354678574499985</v>
      </c>
      <c r="Y801" s="8">
        <v>249.36461243460707</v>
      </c>
      <c r="Z801" s="24">
        <v>-1</v>
      </c>
    </row>
    <row r="802" spans="1:26" ht="16.5" x14ac:dyDescent="0.45">
      <c r="A802" s="5" t="s">
        <v>2958</v>
      </c>
      <c r="B802" s="5" t="s">
        <v>2959</v>
      </c>
      <c r="C802" s="5" t="s">
        <v>2960</v>
      </c>
      <c r="D802" s="5" t="s">
        <v>288</v>
      </c>
      <c r="E802" s="5" t="s">
        <v>11753</v>
      </c>
      <c r="F802" s="5">
        <v>3</v>
      </c>
      <c r="G802" s="5">
        <v>7</v>
      </c>
      <c r="H802" s="5">
        <v>4</v>
      </c>
      <c r="I802" s="5">
        <v>3</v>
      </c>
      <c r="J802" s="5" t="s">
        <v>2957</v>
      </c>
      <c r="K802" s="17">
        <v>4764</v>
      </c>
      <c r="L802" s="6">
        <v>2.4508607090500001</v>
      </c>
      <c r="M802" s="6">
        <v>15.774846953699999</v>
      </c>
      <c r="N802" s="6">
        <v>-6.9951132673999998</v>
      </c>
      <c r="O802" s="6">
        <v>-2.2412035292999999</v>
      </c>
      <c r="P802" s="6">
        <v>10.422588268</v>
      </c>
      <c r="Q802" s="6">
        <v>-13.952180706</v>
      </c>
      <c r="R802" s="7">
        <v>-1.9235986557666667</v>
      </c>
      <c r="S802" s="8">
        <v>12.190487901463884</v>
      </c>
      <c r="T802" s="6">
        <v>-6.8271509399000001</v>
      </c>
      <c r="U802" s="6">
        <v>-37.290461371399999</v>
      </c>
      <c r="V802" s="6">
        <v>-25.491719652899999</v>
      </c>
      <c r="W802" s="6">
        <v>-100.8879338549</v>
      </c>
      <c r="X802" s="7">
        <v>-54.556704959733338</v>
      </c>
      <c r="Y802" s="8">
        <v>40.555389959131361</v>
      </c>
      <c r="Z802" s="24">
        <v>0</v>
      </c>
    </row>
    <row r="803" spans="1:26" ht="16.5" x14ac:dyDescent="0.45">
      <c r="A803" s="5" t="s">
        <v>2961</v>
      </c>
      <c r="B803" s="5" t="s">
        <v>2962</v>
      </c>
      <c r="C803" s="5" t="s">
        <v>2963</v>
      </c>
      <c r="D803" s="5" t="s">
        <v>363</v>
      </c>
      <c r="E803" s="5" t="s">
        <v>11752</v>
      </c>
      <c r="F803" s="5">
        <v>2</v>
      </c>
      <c r="G803" s="5">
        <v>2</v>
      </c>
      <c r="H803" s="5">
        <v>0</v>
      </c>
      <c r="I803" s="5">
        <v>3</v>
      </c>
      <c r="J803" s="5" t="s">
        <v>2957</v>
      </c>
      <c r="K803" s="17">
        <v>6273</v>
      </c>
      <c r="L803" s="6">
        <v>4.9565425300500001</v>
      </c>
      <c r="M803" s="6">
        <v>6.1003183322999996</v>
      </c>
      <c r="N803" s="6">
        <v>12.6659997392</v>
      </c>
      <c r="O803" s="6">
        <v>-10.8858577184</v>
      </c>
      <c r="P803" s="6">
        <v>-13.656896461900001</v>
      </c>
      <c r="Q803" s="6">
        <v>-42.049276584700003</v>
      </c>
      <c r="R803" s="7">
        <v>-22.197343588333336</v>
      </c>
      <c r="S803" s="8">
        <v>17.248017181655062</v>
      </c>
      <c r="T803" s="6">
        <v>-3.5455848602</v>
      </c>
      <c r="U803" s="6">
        <v>-1091.8078457014001</v>
      </c>
      <c r="V803" s="6">
        <v>62.077553739599999</v>
      </c>
      <c r="W803" s="6">
        <v>54.3276718798</v>
      </c>
      <c r="X803" s="7">
        <v>-325.134206694</v>
      </c>
      <c r="Y803" s="8">
        <v>663.97015499858651</v>
      </c>
      <c r="Z803" s="24">
        <v>0</v>
      </c>
    </row>
    <row r="804" spans="1:26" ht="16.5" x14ac:dyDescent="0.45">
      <c r="A804" s="5" t="s">
        <v>2964</v>
      </c>
      <c r="B804" s="5" t="s">
        <v>2965</v>
      </c>
      <c r="C804" s="5" t="s">
        <v>2966</v>
      </c>
      <c r="D804" s="5" t="s">
        <v>311</v>
      </c>
      <c r="E804" s="5" t="s">
        <v>11768</v>
      </c>
      <c r="F804" s="5">
        <v>19</v>
      </c>
      <c r="G804" s="5">
        <v>4</v>
      </c>
      <c r="H804" s="5">
        <v>2</v>
      </c>
      <c r="I804" s="5">
        <v>2</v>
      </c>
      <c r="J804" s="5" t="s">
        <v>2967</v>
      </c>
      <c r="K804" s="17">
        <v>3552</v>
      </c>
      <c r="L804" s="6">
        <v>1.8277996750000001</v>
      </c>
      <c r="M804" s="6">
        <v>-16.096287237799999</v>
      </c>
      <c r="N804" s="6">
        <v>-2.2178005366</v>
      </c>
      <c r="O804" s="6">
        <v>5.6584692384000004</v>
      </c>
      <c r="P804" s="6">
        <v>37.965906267800001</v>
      </c>
      <c r="Q804" s="6">
        <v>20.227226622700002</v>
      </c>
      <c r="R804" s="7">
        <v>21.283867376300002</v>
      </c>
      <c r="S804" s="8">
        <v>16.179616469922514</v>
      </c>
      <c r="T804" s="6">
        <v>-712.83404411319998</v>
      </c>
      <c r="U804" s="6">
        <v>112.7606167304</v>
      </c>
      <c r="V804" s="6">
        <v>335.5668578826</v>
      </c>
      <c r="W804" s="6">
        <v>24.123052107100001</v>
      </c>
      <c r="X804" s="7">
        <v>157.4835089067</v>
      </c>
      <c r="Y804" s="8">
        <v>160.46623898017168</v>
      </c>
      <c r="Z804" s="24">
        <v>1</v>
      </c>
    </row>
    <row r="805" spans="1:26" ht="16.5" x14ac:dyDescent="0.45">
      <c r="A805" s="5" t="s">
        <v>2968</v>
      </c>
      <c r="B805" s="5" t="s">
        <v>2969</v>
      </c>
      <c r="C805" s="5" t="s">
        <v>2970</v>
      </c>
      <c r="D805" s="5" t="s">
        <v>288</v>
      </c>
      <c r="E805" s="5" t="s">
        <v>11768</v>
      </c>
      <c r="F805" s="5">
        <v>19</v>
      </c>
      <c r="G805" s="5">
        <v>4</v>
      </c>
      <c r="H805" s="5">
        <v>2</v>
      </c>
      <c r="I805" s="5">
        <v>2</v>
      </c>
      <c r="J805" s="5" t="s">
        <v>2967</v>
      </c>
      <c r="K805" s="17">
        <v>1806</v>
      </c>
      <c r="L805" s="6">
        <v>2.8782718088600001</v>
      </c>
      <c r="M805" s="6">
        <v>11.2770361882</v>
      </c>
      <c r="N805" s="6">
        <v>89.650878042900004</v>
      </c>
      <c r="O805" s="6">
        <v>-17.7612703438</v>
      </c>
      <c r="P805" s="6">
        <v>34.788806729400001</v>
      </c>
      <c r="Q805" s="6">
        <v>10.6172476342</v>
      </c>
      <c r="R805" s="7">
        <v>9.2149280065999992</v>
      </c>
      <c r="S805" s="8">
        <v>26.303089654131497</v>
      </c>
      <c r="T805" s="6">
        <v>3652.1779194822002</v>
      </c>
      <c r="U805" s="6">
        <v>-150.8331491429</v>
      </c>
      <c r="V805" s="6">
        <v>54.452947538099998</v>
      </c>
      <c r="W805" s="6">
        <v>129.46648989389999</v>
      </c>
      <c r="X805" s="7">
        <v>11.028762763033333</v>
      </c>
      <c r="Y805" s="8">
        <v>145.10760413766897</v>
      </c>
      <c r="Z805" s="24">
        <v>1</v>
      </c>
    </row>
    <row r="806" spans="1:26" ht="16.5" x14ac:dyDescent="0.45">
      <c r="A806" s="5" t="s">
        <v>2971</v>
      </c>
      <c r="B806" s="5" t="s">
        <v>2972</v>
      </c>
      <c r="C806" s="5" t="s">
        <v>2973</v>
      </c>
      <c r="D806" s="5" t="s">
        <v>120</v>
      </c>
      <c r="E806" s="5" t="s">
        <v>11753</v>
      </c>
      <c r="F806" s="5">
        <v>3</v>
      </c>
      <c r="G806" s="5">
        <v>7</v>
      </c>
      <c r="H806" s="5">
        <v>4</v>
      </c>
      <c r="I806" s="5">
        <v>3</v>
      </c>
      <c r="J806" s="5" t="s">
        <v>2967</v>
      </c>
      <c r="K806" s="17">
        <v>1037</v>
      </c>
      <c r="L806" s="6">
        <v>0.75014278839000004</v>
      </c>
      <c r="M806" s="6">
        <v>16.6936470214</v>
      </c>
      <c r="N806" s="6">
        <v>23.201880854300001</v>
      </c>
      <c r="O806" s="6">
        <v>12.5832302144</v>
      </c>
      <c r="P806" s="6">
        <v>35.018564437999999</v>
      </c>
      <c r="Q806" s="6">
        <v>1.2328814417</v>
      </c>
      <c r="R806" s="7">
        <v>16.278225364700003</v>
      </c>
      <c r="S806" s="8">
        <v>17.193249714704141</v>
      </c>
      <c r="T806" s="6">
        <v>8.5689474681999993</v>
      </c>
      <c r="U806" s="6">
        <v>6.2056707438999998</v>
      </c>
      <c r="V806" s="6">
        <v>-75.852221705700003</v>
      </c>
      <c r="W806" s="6">
        <v>-1704.1701511171</v>
      </c>
      <c r="X806" s="7">
        <v>-591.2722340263</v>
      </c>
      <c r="Y806" s="8">
        <v>964.67077535659723</v>
      </c>
      <c r="Z806" s="24">
        <v>-1</v>
      </c>
    </row>
    <row r="807" spans="1:26" ht="16.5" x14ac:dyDescent="0.45">
      <c r="A807" s="5" t="s">
        <v>2974</v>
      </c>
      <c r="B807" s="5" t="s">
        <v>2975</v>
      </c>
      <c r="C807" s="5" t="s">
        <v>2976</v>
      </c>
      <c r="D807" s="5" t="s">
        <v>259</v>
      </c>
      <c r="E807" s="5" t="s">
        <v>11773</v>
      </c>
      <c r="F807" s="5">
        <v>24</v>
      </c>
      <c r="G807" s="5">
        <v>11</v>
      </c>
      <c r="H807" s="5">
        <v>1</v>
      </c>
      <c r="I807" s="5">
        <v>2</v>
      </c>
      <c r="J807" s="5" t="s">
        <v>2977</v>
      </c>
      <c r="K807" s="17">
        <v>1335</v>
      </c>
      <c r="L807" s="6">
        <v>1.5252770625700001</v>
      </c>
      <c r="M807" s="6">
        <v>16.136845050600002</v>
      </c>
      <c r="N807" s="6">
        <v>12.306186133900001</v>
      </c>
      <c r="O807" s="6">
        <v>18.7423215038</v>
      </c>
      <c r="P807" s="6">
        <v>5.8012137905000003</v>
      </c>
      <c r="Q807" s="6">
        <v>21.861356518099999</v>
      </c>
      <c r="R807" s="7">
        <v>15.468297270799999</v>
      </c>
      <c r="S807" s="8">
        <v>8.5159539757107812</v>
      </c>
      <c r="T807" s="6">
        <v>60.870154577400001</v>
      </c>
      <c r="U807" s="6">
        <v>27.6181945045</v>
      </c>
      <c r="V807" s="6">
        <v>-52.555183465699997</v>
      </c>
      <c r="W807" s="6">
        <v>-24.023150981200001</v>
      </c>
      <c r="X807" s="7">
        <v>-16.320046647466665</v>
      </c>
      <c r="Y807" s="8">
        <v>40.637987106529074</v>
      </c>
      <c r="Z807" s="24">
        <v>-1</v>
      </c>
    </row>
    <row r="808" spans="1:26" ht="16.5" x14ac:dyDescent="0.45">
      <c r="A808" s="5" t="s">
        <v>2978</v>
      </c>
      <c r="B808" s="5" t="s">
        <v>2979</v>
      </c>
      <c r="C808" s="5" t="s">
        <v>2980</v>
      </c>
      <c r="D808" s="5" t="s">
        <v>288</v>
      </c>
      <c r="E808" s="5" t="s">
        <v>11765</v>
      </c>
      <c r="F808" s="5">
        <v>16</v>
      </c>
      <c r="G808" s="5">
        <v>9</v>
      </c>
      <c r="H808" s="5">
        <v>1</v>
      </c>
      <c r="I808" s="5">
        <v>3</v>
      </c>
      <c r="J808" s="5" t="s">
        <v>2977</v>
      </c>
      <c r="K808" s="17">
        <v>4106</v>
      </c>
      <c r="L808" s="6">
        <v>3.4756141547800001</v>
      </c>
      <c r="M808" s="6">
        <v>14.9457382974</v>
      </c>
      <c r="N808" s="6">
        <v>31.001012056699999</v>
      </c>
      <c r="O808" s="6">
        <v>126.4182614603</v>
      </c>
      <c r="P808" s="6">
        <v>3.0391205968000001</v>
      </c>
      <c r="Q808" s="6">
        <v>-39.564342184200001</v>
      </c>
      <c r="R808" s="7">
        <v>29.964346624300003</v>
      </c>
      <c r="S808" s="8">
        <v>86.204884000999442</v>
      </c>
      <c r="T808" s="6">
        <v>46.186644807100002</v>
      </c>
      <c r="U808" s="6">
        <v>239.40193032350001</v>
      </c>
      <c r="V808" s="6">
        <v>-34.448124776699999</v>
      </c>
      <c r="W808" s="6">
        <v>-132.21541290580001</v>
      </c>
      <c r="X808" s="7">
        <v>24.24613088033334</v>
      </c>
      <c r="Y808" s="8">
        <v>192.63598880414514</v>
      </c>
      <c r="Z808" s="24">
        <v>1</v>
      </c>
    </row>
    <row r="809" spans="1:26" ht="16.5" x14ac:dyDescent="0.45">
      <c r="A809" s="5" t="s">
        <v>2981</v>
      </c>
      <c r="B809" s="5" t="s">
        <v>2982</v>
      </c>
      <c r="C809" s="5" t="s">
        <v>2983</v>
      </c>
      <c r="D809" s="5" t="s">
        <v>33</v>
      </c>
      <c r="E809" s="5" t="s">
        <v>11776</v>
      </c>
      <c r="F809" s="5">
        <v>27</v>
      </c>
      <c r="G809" s="5">
        <v>10</v>
      </c>
      <c r="H809" s="5">
        <v>2</v>
      </c>
      <c r="I809" s="5">
        <v>3</v>
      </c>
      <c r="J809" s="5" t="s">
        <v>2977</v>
      </c>
      <c r="K809" s="17">
        <v>2192</v>
      </c>
      <c r="L809" s="6">
        <v>1.54891372716</v>
      </c>
      <c r="M809" s="6">
        <v>-68.628117784799997</v>
      </c>
      <c r="N809" s="6">
        <v>-32.655673536899997</v>
      </c>
      <c r="O809" s="6">
        <v>15.709420402099999</v>
      </c>
      <c r="P809" s="6">
        <v>24.689226662900001</v>
      </c>
      <c r="Q809" s="6">
        <v>-8.7262666651000007</v>
      </c>
      <c r="R809" s="7">
        <v>10.557460133299999</v>
      </c>
      <c r="S809" s="8">
        <v>17.293230454338875</v>
      </c>
      <c r="T809" s="6">
        <v>-658.22800428810001</v>
      </c>
      <c r="U809" s="6">
        <v>-15.1099509327</v>
      </c>
      <c r="V809" s="6">
        <v>90.788273176199993</v>
      </c>
      <c r="W809" s="6">
        <v>-231.0684874941</v>
      </c>
      <c r="X809" s="7">
        <v>-51.7967217502</v>
      </c>
      <c r="Y809" s="8">
        <v>164.03470048150336</v>
      </c>
      <c r="Z809" s="24">
        <v>-1</v>
      </c>
    </row>
    <row r="810" spans="1:26" ht="16.5" x14ac:dyDescent="0.45">
      <c r="A810" s="5" t="s">
        <v>2984</v>
      </c>
      <c r="B810" s="5" t="s">
        <v>2985</v>
      </c>
      <c r="C810" s="5" t="s">
        <v>2986</v>
      </c>
      <c r="D810" s="5" t="s">
        <v>120</v>
      </c>
      <c r="E810" s="5" t="s">
        <v>11762</v>
      </c>
      <c r="F810" s="5">
        <v>13</v>
      </c>
      <c r="G810" s="5">
        <v>7</v>
      </c>
      <c r="H810" s="5">
        <v>4</v>
      </c>
      <c r="I810" s="5">
        <v>2</v>
      </c>
      <c r="J810" s="5" t="s">
        <v>2987</v>
      </c>
      <c r="K810" s="17">
        <v>20581</v>
      </c>
      <c r="L810" s="6">
        <v>23.552825103229999</v>
      </c>
      <c r="M810" s="6">
        <v>2.9960391155999999</v>
      </c>
      <c r="N810" s="6">
        <v>18.801140460999999</v>
      </c>
      <c r="O810" s="6">
        <v>19.278300191700001</v>
      </c>
      <c r="P810" s="6">
        <v>13.169417856000001</v>
      </c>
      <c r="Q810" s="6">
        <v>-0.66995937660000004</v>
      </c>
      <c r="R810" s="7">
        <v>10.5925862237</v>
      </c>
      <c r="S810" s="8">
        <v>10.220729469905002</v>
      </c>
      <c r="T810" s="6">
        <v>-12.994808767</v>
      </c>
      <c r="U810" s="6">
        <v>117.8393180236</v>
      </c>
      <c r="V810" s="6">
        <v>21.0587570271</v>
      </c>
      <c r="W810" s="6">
        <v>27.210484581100001</v>
      </c>
      <c r="X810" s="7">
        <v>55.369519877266669</v>
      </c>
      <c r="Y810" s="8">
        <v>54.187800271900535</v>
      </c>
      <c r="Z810" s="24">
        <v>1</v>
      </c>
    </row>
    <row r="811" spans="1:26" ht="16.5" x14ac:dyDescent="0.45">
      <c r="A811" s="5" t="s">
        <v>2988</v>
      </c>
      <c r="B811" s="5" t="s">
        <v>2989</v>
      </c>
      <c r="C811" s="5" t="s">
        <v>2990</v>
      </c>
      <c r="D811" s="5" t="s">
        <v>33</v>
      </c>
      <c r="E811" s="5" t="s">
        <v>11761</v>
      </c>
      <c r="F811" s="5">
        <v>12</v>
      </c>
      <c r="G811" s="5">
        <v>6</v>
      </c>
      <c r="H811" s="5">
        <v>2</v>
      </c>
      <c r="I811" s="5">
        <v>1</v>
      </c>
      <c r="J811" s="5" t="s">
        <v>2987</v>
      </c>
      <c r="K811" s="17">
        <v>13855</v>
      </c>
      <c r="L811" s="6">
        <v>16.577901766949999</v>
      </c>
      <c r="M811" s="6">
        <v>3.7450447014999999</v>
      </c>
      <c r="N811" s="6">
        <v>-14.1133329941</v>
      </c>
      <c r="O811" s="6">
        <v>37.616096737200003</v>
      </c>
      <c r="P811" s="6">
        <v>37.320367055399998</v>
      </c>
      <c r="Q811" s="6">
        <v>3.4112143645000002</v>
      </c>
      <c r="R811" s="7">
        <v>26.115892719033329</v>
      </c>
      <c r="S811" s="8">
        <v>19.663384205123123</v>
      </c>
      <c r="T811" s="6">
        <v>27.7542473291</v>
      </c>
      <c r="U811" s="6">
        <v>314.47760168460002</v>
      </c>
      <c r="V811" s="6">
        <v>-136.4583820213</v>
      </c>
      <c r="W811" s="6">
        <v>133.49816308679999</v>
      </c>
      <c r="X811" s="7">
        <v>103.83912758336668</v>
      </c>
      <c r="Y811" s="8">
        <v>226.92632976463389</v>
      </c>
      <c r="Z811" s="24">
        <v>1</v>
      </c>
    </row>
    <row r="812" spans="1:26" ht="16.5" x14ac:dyDescent="0.45">
      <c r="A812" s="5" t="s">
        <v>2991</v>
      </c>
      <c r="B812" s="5" t="s">
        <v>2992</v>
      </c>
      <c r="C812" s="5" t="s">
        <v>2993</v>
      </c>
      <c r="D812" s="5" t="s">
        <v>254</v>
      </c>
      <c r="E812" s="5" t="s">
        <v>11773</v>
      </c>
      <c r="F812" s="5">
        <v>24</v>
      </c>
      <c r="G812" s="5">
        <v>11</v>
      </c>
      <c r="H812" s="5">
        <v>1</v>
      </c>
      <c r="I812" s="5">
        <v>2</v>
      </c>
      <c r="J812" s="5" t="s">
        <v>2987</v>
      </c>
      <c r="K812" s="17">
        <v>4206</v>
      </c>
      <c r="L812" s="6">
        <v>23.103208447269999</v>
      </c>
      <c r="M812" s="6">
        <v>0.10109084240000001</v>
      </c>
      <c r="N812" s="6">
        <v>27.478825684699999</v>
      </c>
      <c r="O812" s="6">
        <v>-6.3070813151999996</v>
      </c>
      <c r="P812" s="6">
        <v>-13.033360460400001</v>
      </c>
      <c r="Q812" s="6">
        <v>8.0456587308999996</v>
      </c>
      <c r="R812" s="7">
        <v>-3.7649276815666664</v>
      </c>
      <c r="S812" s="8">
        <v>10.766994536059949</v>
      </c>
      <c r="T812" s="6">
        <v>-81.119507952500001</v>
      </c>
      <c r="U812" s="6">
        <v>358.14973061590001</v>
      </c>
      <c r="V812" s="6">
        <v>506.48864263050001</v>
      </c>
      <c r="W812" s="6">
        <v>-20.868491987500001</v>
      </c>
      <c r="X812" s="7">
        <v>281.25662708630006</v>
      </c>
      <c r="Y812" s="8">
        <v>271.95734754909114</v>
      </c>
      <c r="Z812" s="24">
        <v>-1</v>
      </c>
    </row>
    <row r="813" spans="1:26" ht="16.5" x14ac:dyDescent="0.45">
      <c r="A813" s="5" t="s">
        <v>2994</v>
      </c>
      <c r="B813" s="5" t="s">
        <v>2995</v>
      </c>
      <c r="C813" s="5" t="s">
        <v>2996</v>
      </c>
      <c r="D813" s="5" t="s">
        <v>120</v>
      </c>
      <c r="E813" s="5" t="s">
        <v>11762</v>
      </c>
      <c r="F813" s="5">
        <v>13</v>
      </c>
      <c r="G813" s="5">
        <v>7</v>
      </c>
      <c r="H813" s="5">
        <v>4</v>
      </c>
      <c r="I813" s="5">
        <v>2</v>
      </c>
      <c r="J813" s="5" t="s">
        <v>2997</v>
      </c>
      <c r="K813" s="17">
        <v>6267</v>
      </c>
      <c r="L813" s="6">
        <v>2.68955915568</v>
      </c>
      <c r="M813" s="6">
        <v>2.3407181901</v>
      </c>
      <c r="N813" s="6">
        <v>51.255846374100003</v>
      </c>
      <c r="O813" s="6">
        <v>27.691226456100001</v>
      </c>
      <c r="P813" s="6">
        <v>32.324767389000002</v>
      </c>
      <c r="Q813" s="6">
        <v>20.312864472499999</v>
      </c>
      <c r="R813" s="7">
        <v>26.776286105866664</v>
      </c>
      <c r="S813" s="8">
        <v>6.0579938760467131</v>
      </c>
      <c r="T813" s="6">
        <v>106.3140723046</v>
      </c>
      <c r="U813" s="6">
        <v>304.85279415629998</v>
      </c>
      <c r="V813" s="6">
        <v>-878.85257916019998</v>
      </c>
      <c r="W813" s="6">
        <v>-42.981168678499998</v>
      </c>
      <c r="X813" s="7">
        <v>-205.66031789413333</v>
      </c>
      <c r="Y813" s="8">
        <v>608.38966287793744</v>
      </c>
      <c r="Z813" s="24">
        <v>-1</v>
      </c>
    </row>
    <row r="814" spans="1:26" ht="16.5" x14ac:dyDescent="0.45">
      <c r="A814" s="5" t="s">
        <v>2998</v>
      </c>
      <c r="B814" s="5" t="s">
        <v>2999</v>
      </c>
      <c r="C814" s="5" t="s">
        <v>3000</v>
      </c>
      <c r="D814" s="5" t="s">
        <v>259</v>
      </c>
      <c r="E814" s="5" t="s">
        <v>11762</v>
      </c>
      <c r="F814" s="5">
        <v>13</v>
      </c>
      <c r="G814" s="5">
        <v>7</v>
      </c>
      <c r="H814" s="5">
        <v>4</v>
      </c>
      <c r="I814" s="5">
        <v>2</v>
      </c>
      <c r="J814" s="5" t="s">
        <v>2997</v>
      </c>
      <c r="K814" s="17">
        <v>900</v>
      </c>
      <c r="L814" s="6">
        <v>1.5149894723099999</v>
      </c>
      <c r="M814" s="6">
        <v>2.5939306958000001</v>
      </c>
      <c r="N814" s="6">
        <v>80.862347912199994</v>
      </c>
      <c r="O814" s="6">
        <v>34.6036695094</v>
      </c>
      <c r="P814" s="6">
        <v>13.748091301400001</v>
      </c>
      <c r="Q814" s="6">
        <v>-21.4425819545</v>
      </c>
      <c r="R814" s="7">
        <v>8.9697262854333335</v>
      </c>
      <c r="S814" s="8">
        <v>28.327021639382401</v>
      </c>
      <c r="T814" s="6">
        <v>79.775113981299995</v>
      </c>
      <c r="U814" s="6">
        <v>2.6426448270999998</v>
      </c>
      <c r="V814" s="6">
        <v>22.836893563899999</v>
      </c>
      <c r="W814" s="6">
        <v>-51.886366712899999</v>
      </c>
      <c r="X814" s="7">
        <v>-8.8022761073000009</v>
      </c>
      <c r="Y814" s="8">
        <v>38.653991617873046</v>
      </c>
      <c r="Z814" s="24">
        <v>-1</v>
      </c>
    </row>
    <row r="815" spans="1:26" ht="16.5" x14ac:dyDescent="0.45">
      <c r="A815" s="5" t="s">
        <v>3001</v>
      </c>
      <c r="B815" s="5" t="s">
        <v>3002</v>
      </c>
      <c r="C815" s="5" t="s">
        <v>3003</v>
      </c>
      <c r="D815" s="5" t="s">
        <v>259</v>
      </c>
      <c r="E815" s="5" t="s">
        <v>11776</v>
      </c>
      <c r="F815" s="5">
        <v>27</v>
      </c>
      <c r="G815" s="5">
        <v>10</v>
      </c>
      <c r="H815" s="5">
        <v>2</v>
      </c>
      <c r="I815" s="5">
        <v>3</v>
      </c>
      <c r="J815" s="5" t="s">
        <v>2997</v>
      </c>
      <c r="K815" s="17">
        <v>2039</v>
      </c>
      <c r="L815" s="6">
        <v>3.10049530111</v>
      </c>
      <c r="M815" s="6">
        <v>8.2545208766999991</v>
      </c>
      <c r="N815" s="6">
        <v>14.037053033599999</v>
      </c>
      <c r="O815" s="6">
        <v>-3.6176155739000002</v>
      </c>
      <c r="P815" s="6">
        <v>-2.4930062042999999</v>
      </c>
      <c r="Q815" s="6">
        <v>32.399645423099997</v>
      </c>
      <c r="R815" s="7">
        <v>8.7630078816333334</v>
      </c>
      <c r="S815" s="8">
        <v>20.477650310974436</v>
      </c>
      <c r="T815" s="6">
        <v>-2.9344580337999999</v>
      </c>
      <c r="U815" s="6">
        <v>16.9285881773</v>
      </c>
      <c r="V815" s="6">
        <v>-19.402413661499999</v>
      </c>
      <c r="W815" s="6">
        <v>29.66333989</v>
      </c>
      <c r="X815" s="7">
        <v>9.0631714686000002</v>
      </c>
      <c r="Y815" s="8">
        <v>25.460962823413741</v>
      </c>
      <c r="Z815" s="24">
        <v>1</v>
      </c>
    </row>
    <row r="816" spans="1:26" ht="16.5" x14ac:dyDescent="0.45">
      <c r="A816" s="5" t="s">
        <v>3004</v>
      </c>
      <c r="B816" s="5" t="s">
        <v>3005</v>
      </c>
      <c r="C816" s="5" t="s">
        <v>3006</v>
      </c>
      <c r="D816" s="5" t="s">
        <v>634</v>
      </c>
      <c r="E816" s="5" t="s">
        <v>11765</v>
      </c>
      <c r="F816" s="5">
        <v>16</v>
      </c>
      <c r="G816" s="5">
        <v>9</v>
      </c>
      <c r="H816" s="5">
        <v>1</v>
      </c>
      <c r="I816" s="5">
        <v>3</v>
      </c>
      <c r="J816" s="5" t="s">
        <v>3007</v>
      </c>
      <c r="K816" s="17">
        <v>6407</v>
      </c>
      <c r="L816" s="6">
        <v>6.6550635775</v>
      </c>
      <c r="M816" s="6">
        <v>3.9627228179</v>
      </c>
      <c r="N816" s="6">
        <v>1.1364968017999999</v>
      </c>
      <c r="O816" s="6">
        <v>-12.162799684499999</v>
      </c>
      <c r="P816" s="6">
        <v>10.7130577393</v>
      </c>
      <c r="Q816" s="6">
        <v>-1.8826178049</v>
      </c>
      <c r="R816" s="7">
        <v>-1.1107865833666664</v>
      </c>
      <c r="S816" s="8">
        <v>11.457443248578919</v>
      </c>
      <c r="T816" s="6">
        <v>120.5521475994</v>
      </c>
      <c r="U816" s="6">
        <v>-16.360680425000002</v>
      </c>
      <c r="V816" s="6">
        <v>69.536425575099997</v>
      </c>
      <c r="W816" s="6">
        <v>-28.2222582602</v>
      </c>
      <c r="X816" s="7">
        <v>8.3178289633000002</v>
      </c>
      <c r="Y816" s="8">
        <v>53.34755557215199</v>
      </c>
      <c r="Z816" s="24">
        <v>-1</v>
      </c>
    </row>
    <row r="817" spans="1:26" ht="16.5" x14ac:dyDescent="0.45">
      <c r="A817" s="5" t="s">
        <v>3008</v>
      </c>
      <c r="B817" s="5" t="s">
        <v>3009</v>
      </c>
      <c r="C817" s="5" t="s">
        <v>3010</v>
      </c>
      <c r="D817" s="5" t="s">
        <v>120</v>
      </c>
      <c r="E817" s="5" t="s">
        <v>11773</v>
      </c>
      <c r="F817" s="5">
        <v>24</v>
      </c>
      <c r="G817" s="5">
        <v>11</v>
      </c>
      <c r="H817" s="5">
        <v>1</v>
      </c>
      <c r="I817" s="5">
        <v>2</v>
      </c>
      <c r="J817" s="5" t="s">
        <v>3007</v>
      </c>
      <c r="K817" s="17">
        <v>1929</v>
      </c>
      <c r="L817" s="6">
        <v>3.37716962434</v>
      </c>
      <c r="M817" s="6">
        <v>10.999873687499999</v>
      </c>
      <c r="N817" s="6">
        <v>12.5424944341</v>
      </c>
      <c r="O817" s="6">
        <v>-10.9236552737</v>
      </c>
      <c r="P817" s="6">
        <v>25.146051631599999</v>
      </c>
      <c r="Q817" s="6">
        <v>12.7200794701</v>
      </c>
      <c r="R817" s="7">
        <v>8.9808252759999991</v>
      </c>
      <c r="S817" s="8">
        <v>18.323276331066786</v>
      </c>
      <c r="T817" s="6">
        <v>15.8387985933</v>
      </c>
      <c r="U817" s="6">
        <v>-47.382737358299998</v>
      </c>
      <c r="V817" s="6">
        <v>27.027091575699998</v>
      </c>
      <c r="W817" s="6">
        <v>6.1466677339000002</v>
      </c>
      <c r="X817" s="7">
        <v>-4.7363260162333338</v>
      </c>
      <c r="Y817" s="8">
        <v>38.380142329346135</v>
      </c>
      <c r="Z817" s="24">
        <v>-1</v>
      </c>
    </row>
    <row r="818" spans="1:26" ht="16.5" x14ac:dyDescent="0.45">
      <c r="A818" s="5" t="s">
        <v>3011</v>
      </c>
      <c r="B818" s="5" t="s">
        <v>3012</v>
      </c>
      <c r="C818" s="5" t="s">
        <v>3013</v>
      </c>
      <c r="D818" s="5" t="s">
        <v>33</v>
      </c>
      <c r="E818" s="5" t="s">
        <v>11759</v>
      </c>
      <c r="F818" s="5">
        <v>9</v>
      </c>
      <c r="G818" s="5">
        <v>2</v>
      </c>
      <c r="H818" s="5">
        <v>3</v>
      </c>
      <c r="I818" s="5">
        <v>2</v>
      </c>
      <c r="J818" s="5" t="s">
        <v>3014</v>
      </c>
      <c r="K818" s="17">
        <v>2235</v>
      </c>
      <c r="L818" s="6">
        <v>3.7424069250900001</v>
      </c>
      <c r="M818" s="6">
        <v>11.150684543700001</v>
      </c>
      <c r="N818" s="6">
        <v>17.0629027795</v>
      </c>
      <c r="O818" s="6">
        <v>15.1886091536</v>
      </c>
      <c r="P818" s="6">
        <v>13.916667271</v>
      </c>
      <c r="Q818" s="6">
        <v>-3.8973431092999999</v>
      </c>
      <c r="R818" s="7">
        <v>8.4026444384333328</v>
      </c>
      <c r="S818" s="8">
        <v>10.671069735222158</v>
      </c>
      <c r="T818" s="6">
        <v>25.0406220106</v>
      </c>
      <c r="U818" s="6">
        <v>9.0533944113999993</v>
      </c>
      <c r="V818" s="6">
        <v>-12.2636110288</v>
      </c>
      <c r="W818" s="6">
        <v>-34.631227940800002</v>
      </c>
      <c r="X818" s="7">
        <v>-12.613814852733334</v>
      </c>
      <c r="Y818" s="8">
        <v>21.844416667704955</v>
      </c>
      <c r="Z818" s="24">
        <v>-1</v>
      </c>
    </row>
    <row r="819" spans="1:26" ht="16.5" x14ac:dyDescent="0.45">
      <c r="A819" s="5" t="s">
        <v>3015</v>
      </c>
      <c r="B819" s="5" t="s">
        <v>3016</v>
      </c>
      <c r="C819" s="5" t="s">
        <v>3017</v>
      </c>
      <c r="D819" s="5" t="s">
        <v>509</v>
      </c>
      <c r="E819" s="5" t="s">
        <v>11765</v>
      </c>
      <c r="F819" s="5">
        <v>16</v>
      </c>
      <c r="G819" s="5">
        <v>9</v>
      </c>
      <c r="H819" s="5">
        <v>1</v>
      </c>
      <c r="I819" s="5">
        <v>3</v>
      </c>
      <c r="J819" s="5" t="s">
        <v>3014</v>
      </c>
      <c r="K819" s="17">
        <v>1679</v>
      </c>
      <c r="L819" s="6">
        <v>1.61527637324</v>
      </c>
      <c r="M819" s="6">
        <v>11.647381473999999</v>
      </c>
      <c r="N819" s="6">
        <v>7.4267368767999997</v>
      </c>
      <c r="O819" s="6">
        <v>-29.371990187600002</v>
      </c>
      <c r="P819" s="6">
        <v>-4.2860549338</v>
      </c>
      <c r="Q819" s="6">
        <v>5.0047367013999997</v>
      </c>
      <c r="R819" s="7">
        <v>-9.5511028066666679</v>
      </c>
      <c r="S819" s="8">
        <v>17.782867730709448</v>
      </c>
      <c r="T819" s="6">
        <v>1.7082311633</v>
      </c>
      <c r="U819" s="6">
        <v>-95.420757184999999</v>
      </c>
      <c r="V819" s="6">
        <v>1317.3131996274999</v>
      </c>
      <c r="W819" s="6">
        <v>-23.3394361187</v>
      </c>
      <c r="X819" s="7">
        <v>399.5176687746</v>
      </c>
      <c r="Y819" s="8">
        <v>795.65093260288018</v>
      </c>
      <c r="Z819" s="24">
        <v>-1</v>
      </c>
    </row>
    <row r="820" spans="1:26" ht="16.5" x14ac:dyDescent="0.45">
      <c r="A820" s="5" t="s">
        <v>3018</v>
      </c>
      <c r="B820" s="5" t="s">
        <v>3019</v>
      </c>
      <c r="C820" s="5" t="s">
        <v>3020</v>
      </c>
      <c r="D820" s="5" t="s">
        <v>120</v>
      </c>
      <c r="E820" s="5" t="s">
        <v>11760</v>
      </c>
      <c r="F820" s="5">
        <v>11</v>
      </c>
      <c r="G820" s="5">
        <v>3</v>
      </c>
      <c r="H820" s="5">
        <v>3</v>
      </c>
      <c r="I820" s="5">
        <v>2</v>
      </c>
      <c r="J820" s="5" t="s">
        <v>3014</v>
      </c>
      <c r="K820" s="17">
        <v>7596</v>
      </c>
      <c r="L820" s="6">
        <v>3.9105273253599999</v>
      </c>
      <c r="M820" s="6">
        <v>9.9935492195000002</v>
      </c>
      <c r="N820" s="6">
        <v>-6.1929787385999999</v>
      </c>
      <c r="O820" s="6">
        <v>-0.95301446249999999</v>
      </c>
      <c r="P820" s="6">
        <v>0.61245221480000001</v>
      </c>
      <c r="Q820" s="6">
        <v>7.9662616685999996</v>
      </c>
      <c r="R820" s="7">
        <v>2.5418998069666663</v>
      </c>
      <c r="S820" s="8">
        <v>4.7623993620748415</v>
      </c>
      <c r="T820" s="6">
        <v>6.0433945400000001E-2</v>
      </c>
      <c r="U820" s="6">
        <v>19.223603368100001</v>
      </c>
      <c r="V820" s="6">
        <v>-62.285760191199998</v>
      </c>
      <c r="W820" s="6">
        <v>-14.797556761499999</v>
      </c>
      <c r="X820" s="7">
        <v>-19.286571194866664</v>
      </c>
      <c r="Y820" s="8">
        <v>40.939681543677963</v>
      </c>
      <c r="Z820" s="24">
        <v>-1</v>
      </c>
    </row>
    <row r="821" spans="1:26" ht="16.5" x14ac:dyDescent="0.45">
      <c r="A821" s="5" t="s">
        <v>3021</v>
      </c>
      <c r="B821" s="5" t="s">
        <v>3022</v>
      </c>
      <c r="C821" s="5" t="s">
        <v>3023</v>
      </c>
      <c r="D821" s="5" t="s">
        <v>120</v>
      </c>
      <c r="E821" s="5" t="s">
        <v>11773</v>
      </c>
      <c r="F821" s="5">
        <v>24</v>
      </c>
      <c r="G821" s="5">
        <v>11</v>
      </c>
      <c r="H821" s="5">
        <v>1</v>
      </c>
      <c r="I821" s="5">
        <v>2</v>
      </c>
      <c r="J821" s="5" t="s">
        <v>3024</v>
      </c>
      <c r="K821" s="17">
        <v>742</v>
      </c>
      <c r="L821" s="6">
        <v>1.4165967794600001</v>
      </c>
      <c r="M821" s="6">
        <v>2.1377209187999999</v>
      </c>
      <c r="N821" s="6">
        <v>1.5005623733</v>
      </c>
      <c r="O821" s="6">
        <v>-5.2834634650999996</v>
      </c>
      <c r="P821" s="6">
        <v>9.5547852777000006</v>
      </c>
      <c r="Q821" s="6">
        <v>-5.2377650404000002</v>
      </c>
      <c r="R821" s="7">
        <v>-0.32214774259999973</v>
      </c>
      <c r="S821" s="8">
        <v>8.5537054252601177</v>
      </c>
      <c r="T821" s="6">
        <v>-15.647189296800001</v>
      </c>
      <c r="U821" s="6">
        <v>39.321261328600002</v>
      </c>
      <c r="V821" s="6">
        <v>19.657940892399999</v>
      </c>
      <c r="W821" s="6">
        <v>-190.03396766770001</v>
      </c>
      <c r="X821" s="7">
        <v>-43.684921815566668</v>
      </c>
      <c r="Y821" s="8">
        <v>127.12275153966948</v>
      </c>
      <c r="Z821" s="24">
        <v>0</v>
      </c>
    </row>
    <row r="822" spans="1:26" ht="16.5" x14ac:dyDescent="0.45">
      <c r="A822" s="5" t="s">
        <v>3025</v>
      </c>
      <c r="B822" s="5" t="s">
        <v>3026</v>
      </c>
      <c r="C822" s="5" t="s">
        <v>3027</v>
      </c>
      <c r="D822" s="5" t="s">
        <v>474</v>
      </c>
      <c r="E822" s="5" t="s">
        <v>11769</v>
      </c>
      <c r="F822" s="5">
        <v>20</v>
      </c>
      <c r="G822" s="5">
        <v>7</v>
      </c>
      <c r="H822" s="5">
        <v>4</v>
      </c>
      <c r="I822" s="5">
        <v>3</v>
      </c>
      <c r="J822" s="5" t="s">
        <v>3028</v>
      </c>
      <c r="K822" s="17">
        <v>8601</v>
      </c>
      <c r="L822" s="6">
        <v>9.2657677514099994</v>
      </c>
      <c r="M822" s="6">
        <v>9.1094533877000003</v>
      </c>
      <c r="N822" s="6">
        <v>1.4695820279</v>
      </c>
      <c r="O822" s="6">
        <v>11.207560841299999</v>
      </c>
      <c r="P822" s="6">
        <v>31.486488564199998</v>
      </c>
      <c r="Q822" s="6">
        <v>16.177921829799999</v>
      </c>
      <c r="R822" s="7">
        <v>19.623990411766666</v>
      </c>
      <c r="S822" s="8">
        <v>10.569544403680036</v>
      </c>
      <c r="T822" s="6">
        <v>2.5537253084999998</v>
      </c>
      <c r="U822" s="6">
        <v>-29.692316187799999</v>
      </c>
      <c r="V822" s="6">
        <v>32.269644295299997</v>
      </c>
      <c r="W822" s="6">
        <v>13.2950450593</v>
      </c>
      <c r="X822" s="7">
        <v>5.2907910555999988</v>
      </c>
      <c r="Y822" s="8">
        <v>31.747002982078829</v>
      </c>
      <c r="Z822" s="24">
        <v>1</v>
      </c>
    </row>
    <row r="823" spans="1:26" ht="16.5" x14ac:dyDescent="0.45">
      <c r="A823" s="5" t="s">
        <v>3029</v>
      </c>
      <c r="B823" s="5" t="s">
        <v>3030</v>
      </c>
      <c r="C823" s="5" t="s">
        <v>3031</v>
      </c>
      <c r="D823" s="5" t="s">
        <v>263</v>
      </c>
      <c r="E823" s="5" t="s">
        <v>11760</v>
      </c>
      <c r="F823" s="5">
        <v>11</v>
      </c>
      <c r="G823" s="5">
        <v>3</v>
      </c>
      <c r="H823" s="5">
        <v>3</v>
      </c>
      <c r="I823" s="5">
        <v>2</v>
      </c>
      <c r="J823" s="5" t="s">
        <v>3024</v>
      </c>
      <c r="K823" s="17">
        <v>3708</v>
      </c>
      <c r="L823" s="6">
        <v>2.60360985753</v>
      </c>
      <c r="M823" s="6">
        <v>3.6413215535000001</v>
      </c>
      <c r="N823" s="6">
        <v>12.8035190927</v>
      </c>
      <c r="O823" s="6">
        <v>-14.729576680299999</v>
      </c>
      <c r="P823" s="6">
        <v>10.925360002</v>
      </c>
      <c r="Q823" s="6">
        <v>-17.4553980166</v>
      </c>
      <c r="R823" s="7">
        <v>-7.0865382316333339</v>
      </c>
      <c r="S823" s="8">
        <v>15.658189038756358</v>
      </c>
      <c r="T823" s="6">
        <v>2.2879206456999999</v>
      </c>
      <c r="U823" s="6">
        <v>-50.481199400999998</v>
      </c>
      <c r="V823" s="6">
        <v>-436.37021955289998</v>
      </c>
      <c r="W823" s="6">
        <v>-183.80244605799999</v>
      </c>
      <c r="X823" s="7">
        <v>-223.55128833729998</v>
      </c>
      <c r="Y823" s="8">
        <v>195.99122892455387</v>
      </c>
      <c r="Z823" s="24">
        <v>0</v>
      </c>
    </row>
    <row r="824" spans="1:26" ht="16.5" x14ac:dyDescent="0.45">
      <c r="A824" s="5" t="s">
        <v>3032</v>
      </c>
      <c r="B824" s="5" t="s">
        <v>3033</v>
      </c>
      <c r="C824" s="5" t="s">
        <v>3034</v>
      </c>
      <c r="D824" s="5" t="s">
        <v>474</v>
      </c>
      <c r="E824" s="5" t="s">
        <v>11759</v>
      </c>
      <c r="F824" s="5">
        <v>9</v>
      </c>
      <c r="G824" s="5">
        <v>2</v>
      </c>
      <c r="H824" s="5">
        <v>3</v>
      </c>
      <c r="I824" s="5">
        <v>2</v>
      </c>
      <c r="J824" s="5" t="s">
        <v>3035</v>
      </c>
      <c r="K824" s="17">
        <v>2348</v>
      </c>
      <c r="L824" s="6">
        <v>3.39352314914</v>
      </c>
      <c r="M824" s="6">
        <v>12.273168029400001</v>
      </c>
      <c r="N824" s="6">
        <v>24.959455582299999</v>
      </c>
      <c r="O824" s="6">
        <v>14.062498549900001</v>
      </c>
      <c r="P824" s="6">
        <v>27.049471565899999</v>
      </c>
      <c r="Q824" s="6">
        <v>-19.746367809700001</v>
      </c>
      <c r="R824" s="7">
        <v>7.1218674353666662</v>
      </c>
      <c r="S824" s="8">
        <v>24.157647151942591</v>
      </c>
      <c r="T824" s="6">
        <v>63.705489860500002</v>
      </c>
      <c r="U824" s="6">
        <v>-9.0376261659000008</v>
      </c>
      <c r="V824" s="6">
        <v>-27.481029613800001</v>
      </c>
      <c r="W824" s="6">
        <v>-24.5698342827</v>
      </c>
      <c r="X824" s="7">
        <v>-20.362830020800001</v>
      </c>
      <c r="Y824" s="8">
        <v>9.9153389417727951</v>
      </c>
      <c r="Z824" s="24">
        <v>-1</v>
      </c>
    </row>
    <row r="825" spans="1:26" ht="16.5" x14ac:dyDescent="0.45">
      <c r="A825" s="5" t="s">
        <v>3036</v>
      </c>
      <c r="B825" s="5" t="s">
        <v>3037</v>
      </c>
      <c r="C825" s="5" t="s">
        <v>3038</v>
      </c>
      <c r="D825" s="5" t="s">
        <v>7</v>
      </c>
      <c r="E825" s="5" t="s">
        <v>11765</v>
      </c>
      <c r="F825" s="5">
        <v>16</v>
      </c>
      <c r="G825" s="5">
        <v>9</v>
      </c>
      <c r="H825" s="5">
        <v>1</v>
      </c>
      <c r="I825" s="5">
        <v>3</v>
      </c>
      <c r="J825" s="5" t="s">
        <v>3035</v>
      </c>
      <c r="K825" s="17">
        <v>2162</v>
      </c>
      <c r="L825" s="6">
        <v>4.6246536164199998</v>
      </c>
      <c r="M825" s="6">
        <v>22.5650296058</v>
      </c>
      <c r="N825" s="6">
        <v>-3.9525006209</v>
      </c>
      <c r="O825" s="6">
        <v>15.2967404162</v>
      </c>
      <c r="P825" s="6">
        <v>19.375245702800001</v>
      </c>
      <c r="Q825" s="6">
        <v>12.477785624499999</v>
      </c>
      <c r="R825" s="7">
        <v>15.716590581166669</v>
      </c>
      <c r="S825" s="8">
        <v>3.4678443597864104</v>
      </c>
      <c r="T825" s="6">
        <v>83.650415359099995</v>
      </c>
      <c r="U825" s="6">
        <v>-2.1007705605</v>
      </c>
      <c r="V825" s="6">
        <v>-77.155817646299994</v>
      </c>
      <c r="W825" s="6">
        <v>206.22877814</v>
      </c>
      <c r="X825" s="7">
        <v>42.324063311066674</v>
      </c>
      <c r="Y825" s="8">
        <v>146.82261978533273</v>
      </c>
      <c r="Z825" s="24">
        <v>1</v>
      </c>
    </row>
    <row r="826" spans="1:26" ht="16.5" x14ac:dyDescent="0.45">
      <c r="A826" s="5" t="s">
        <v>3039</v>
      </c>
      <c r="B826" s="5" t="s">
        <v>3040</v>
      </c>
      <c r="C826" s="5" t="s">
        <v>3041</v>
      </c>
      <c r="D826" s="5" t="s">
        <v>240</v>
      </c>
      <c r="E826" s="5" t="s">
        <v>11771</v>
      </c>
      <c r="F826" s="5">
        <v>22</v>
      </c>
      <c r="G826" s="5">
        <v>7</v>
      </c>
      <c r="H826" s="5">
        <v>4</v>
      </c>
      <c r="I826" s="5">
        <v>3</v>
      </c>
      <c r="J826" s="5" t="s">
        <v>3035</v>
      </c>
      <c r="K826" s="17">
        <v>2491</v>
      </c>
      <c r="L826" s="6">
        <v>11.53569301364</v>
      </c>
      <c r="M826" s="6">
        <v>1.5815479158000001</v>
      </c>
      <c r="N826" s="6">
        <v>-4.7797767646000002</v>
      </c>
      <c r="O826" s="6">
        <v>15.2186318812</v>
      </c>
      <c r="P826" s="6">
        <v>-2.1688478517999998</v>
      </c>
      <c r="Q826" s="6">
        <v>12.278968242199999</v>
      </c>
      <c r="R826" s="7">
        <v>8.4429174238666675</v>
      </c>
      <c r="S826" s="8">
        <v>9.3068564659071793</v>
      </c>
      <c r="T826" s="6">
        <v>-27.7777339067</v>
      </c>
      <c r="U826" s="6">
        <v>-593.95860255749994</v>
      </c>
      <c r="V826" s="6">
        <v>121.4104123611</v>
      </c>
      <c r="W826" s="6">
        <v>11.825616392700001</v>
      </c>
      <c r="X826" s="7">
        <v>-153.57419126789998</v>
      </c>
      <c r="Y826" s="8">
        <v>385.29992104466436</v>
      </c>
      <c r="Z826" s="24">
        <v>-1</v>
      </c>
    </row>
    <row r="827" spans="1:26" ht="16.5" x14ac:dyDescent="0.45">
      <c r="A827" s="5" t="s">
        <v>3042</v>
      </c>
      <c r="B827" s="5" t="s">
        <v>3043</v>
      </c>
      <c r="C827" s="5" t="s">
        <v>3044</v>
      </c>
      <c r="D827" s="5" t="s">
        <v>1297</v>
      </c>
      <c r="E827" s="5" t="s">
        <v>11753</v>
      </c>
      <c r="F827" s="5">
        <v>3</v>
      </c>
      <c r="G827" s="5">
        <v>7</v>
      </c>
      <c r="H827" s="5">
        <v>4</v>
      </c>
      <c r="I827" s="5">
        <v>3</v>
      </c>
      <c r="J827" s="5" t="s">
        <v>3035</v>
      </c>
      <c r="K827" s="17">
        <v>896</v>
      </c>
      <c r="L827" s="6">
        <v>1.2037121017100001</v>
      </c>
      <c r="M827" s="6">
        <v>8.5469682654000003</v>
      </c>
      <c r="N827" s="6">
        <v>22.820996855600001</v>
      </c>
      <c r="O827" s="6">
        <v>26.3206881047</v>
      </c>
      <c r="P827" s="6">
        <v>12.2531753986</v>
      </c>
      <c r="Q827" s="6">
        <v>2.6207737980000001</v>
      </c>
      <c r="R827" s="7">
        <v>13.731545767100002</v>
      </c>
      <c r="S827" s="8">
        <v>11.918920620008965</v>
      </c>
      <c r="T827" s="6">
        <v>14.245768656499999</v>
      </c>
      <c r="U827" s="6">
        <v>87.4280187783</v>
      </c>
      <c r="V827" s="6">
        <v>-18.705868342199999</v>
      </c>
      <c r="W827" s="6">
        <v>16.053675685399998</v>
      </c>
      <c r="X827" s="7">
        <v>28.258608707166669</v>
      </c>
      <c r="Y827" s="8">
        <v>54.10934107320211</v>
      </c>
      <c r="Z827" s="24">
        <v>1</v>
      </c>
    </row>
    <row r="828" spans="1:26" ht="16.5" x14ac:dyDescent="0.45">
      <c r="A828" s="5" t="s">
        <v>3045</v>
      </c>
      <c r="B828" s="5" t="s">
        <v>3046</v>
      </c>
      <c r="C828" s="5" t="s">
        <v>3047</v>
      </c>
      <c r="D828" s="5" t="s">
        <v>7</v>
      </c>
      <c r="E828" s="5" t="s">
        <v>11762</v>
      </c>
      <c r="F828" s="5">
        <v>13</v>
      </c>
      <c r="G828" s="5">
        <v>7</v>
      </c>
      <c r="H828" s="5">
        <v>4</v>
      </c>
      <c r="I828" s="5">
        <v>2</v>
      </c>
      <c r="J828" s="5" t="s">
        <v>3048</v>
      </c>
      <c r="K828" s="17">
        <v>4177</v>
      </c>
      <c r="L828" s="6">
        <v>3.64938310432</v>
      </c>
      <c r="M828" s="6">
        <v>8.7822060158999999</v>
      </c>
      <c r="N828" s="6">
        <v>36.624158490900001</v>
      </c>
      <c r="O828" s="6">
        <v>27.8483811899</v>
      </c>
      <c r="P828" s="6">
        <v>28.295352580199999</v>
      </c>
      <c r="Q828" s="6">
        <v>-0.34036711619999999</v>
      </c>
      <c r="R828" s="7">
        <v>18.601122217966665</v>
      </c>
      <c r="S828" s="8">
        <v>16.405333264008963</v>
      </c>
      <c r="T828" s="6">
        <v>35.978324995199998</v>
      </c>
      <c r="U828" s="6">
        <v>31.213153245499999</v>
      </c>
      <c r="V828" s="6">
        <v>47.644498994300001</v>
      </c>
      <c r="W828" s="6">
        <v>-18.388304342400001</v>
      </c>
      <c r="X828" s="7">
        <v>20.156449299133332</v>
      </c>
      <c r="Y828" s="8">
        <v>34.376893485945253</v>
      </c>
      <c r="Z828" s="24">
        <v>1</v>
      </c>
    </row>
    <row r="829" spans="1:26" ht="16.5" x14ac:dyDescent="0.45">
      <c r="A829" s="5" t="s">
        <v>3049</v>
      </c>
      <c r="B829" s="5" t="s">
        <v>3050</v>
      </c>
      <c r="C829" s="5" t="s">
        <v>3051</v>
      </c>
      <c r="D829" s="5" t="s">
        <v>259</v>
      </c>
      <c r="E829" s="5" t="s">
        <v>58</v>
      </c>
      <c r="F829" s="5">
        <v>10</v>
      </c>
      <c r="G829" s="5">
        <v>3</v>
      </c>
      <c r="H829" s="5">
        <v>3</v>
      </c>
      <c r="I829" s="5">
        <v>2</v>
      </c>
      <c r="J829" s="5" t="s">
        <v>3048</v>
      </c>
      <c r="K829" s="17">
        <v>5320</v>
      </c>
      <c r="L829" s="6">
        <v>3.5421419150300002</v>
      </c>
      <c r="M829" s="6">
        <v>3.5835925474999999</v>
      </c>
      <c r="N829" s="6">
        <v>8.7305372021000007</v>
      </c>
      <c r="O829" s="6">
        <v>-18.3277761971</v>
      </c>
      <c r="P829" s="6">
        <v>21.268309762099999</v>
      </c>
      <c r="Q829" s="6">
        <v>-16.198002048399999</v>
      </c>
      <c r="R829" s="7">
        <v>-4.4191561611333334</v>
      </c>
      <c r="S829" s="8">
        <v>22.271470846108773</v>
      </c>
      <c r="T829" s="6">
        <v>-4.7171631413000004</v>
      </c>
      <c r="U829" s="6">
        <v>-17.397228277300002</v>
      </c>
      <c r="V829" s="6">
        <v>-195.37685183650001</v>
      </c>
      <c r="W829" s="6">
        <v>1.902101131</v>
      </c>
      <c r="X829" s="7">
        <v>-70.290659660933343</v>
      </c>
      <c r="Y829" s="8">
        <v>108.75675902508137</v>
      </c>
      <c r="Z829" s="24">
        <v>0</v>
      </c>
    </row>
    <row r="830" spans="1:26" ht="16.5" x14ac:dyDescent="0.45">
      <c r="A830" s="5" t="s">
        <v>3052</v>
      </c>
      <c r="B830" s="5" t="s">
        <v>3053</v>
      </c>
      <c r="C830" s="5" t="s">
        <v>3054</v>
      </c>
      <c r="D830" s="5" t="s">
        <v>259</v>
      </c>
      <c r="E830" s="5" t="s">
        <v>11760</v>
      </c>
      <c r="F830" s="5">
        <v>11</v>
      </c>
      <c r="G830" s="5">
        <v>3</v>
      </c>
      <c r="H830" s="5">
        <v>3</v>
      </c>
      <c r="I830" s="5">
        <v>2</v>
      </c>
      <c r="J830" s="5" t="s">
        <v>3048</v>
      </c>
      <c r="K830" s="17">
        <v>3136</v>
      </c>
      <c r="L830" s="6">
        <v>3.43846594617</v>
      </c>
      <c r="M830" s="6">
        <v>4.9429535895000001</v>
      </c>
      <c r="N830" s="6">
        <v>8.0869465631999997</v>
      </c>
      <c r="O830" s="6">
        <v>-24.3029989391</v>
      </c>
      <c r="P830" s="6">
        <v>41.956530833599999</v>
      </c>
      <c r="Q830" s="6">
        <v>16.952226647100002</v>
      </c>
      <c r="R830" s="7">
        <v>11.535252847199999</v>
      </c>
      <c r="S830" s="8">
        <v>33.460260388801998</v>
      </c>
      <c r="T830" s="6">
        <v>10.9747598912</v>
      </c>
      <c r="U830" s="6">
        <v>20.7732642066</v>
      </c>
      <c r="V830" s="6">
        <v>-28.9032809779</v>
      </c>
      <c r="W830" s="6">
        <v>66.952807288399995</v>
      </c>
      <c r="X830" s="7">
        <v>19.607596839033331</v>
      </c>
      <c r="Y830" s="8">
        <v>47.938674363586976</v>
      </c>
      <c r="Z830" s="24">
        <v>1</v>
      </c>
    </row>
    <row r="831" spans="1:26" ht="16.5" x14ac:dyDescent="0.45">
      <c r="A831" s="5" t="s">
        <v>3055</v>
      </c>
      <c r="B831" s="5" t="s">
        <v>3056</v>
      </c>
      <c r="C831" s="5" t="s">
        <v>3057</v>
      </c>
      <c r="D831" s="5" t="s">
        <v>33</v>
      </c>
      <c r="E831" s="5" t="s">
        <v>11753</v>
      </c>
      <c r="F831" s="5">
        <v>3</v>
      </c>
      <c r="G831" s="5">
        <v>7</v>
      </c>
      <c r="H831" s="5">
        <v>4</v>
      </c>
      <c r="I831" s="5">
        <v>3</v>
      </c>
      <c r="J831" s="5" t="s">
        <v>3058</v>
      </c>
      <c r="K831" s="17">
        <v>4696</v>
      </c>
      <c r="L831" s="6">
        <v>2.30974264397</v>
      </c>
      <c r="M831" s="6">
        <v>13.268804879199999</v>
      </c>
      <c r="N831" s="6">
        <v>8.2526552080000002</v>
      </c>
      <c r="O831" s="6">
        <v>-7.0175351009</v>
      </c>
      <c r="P831" s="6">
        <v>42.482416563500003</v>
      </c>
      <c r="Q831" s="6">
        <v>9.3719014038000008</v>
      </c>
      <c r="R831" s="7">
        <v>14.945594288800002</v>
      </c>
      <c r="S831" s="8">
        <v>25.216281307455088</v>
      </c>
      <c r="T831" s="6">
        <v>-18.796914363799999</v>
      </c>
      <c r="U831" s="6">
        <v>-216.4837174139</v>
      </c>
      <c r="V831" s="6">
        <v>135.19069237389999</v>
      </c>
      <c r="W831" s="6">
        <v>-506.71894367229999</v>
      </c>
      <c r="X831" s="7">
        <v>-196.00398957076666</v>
      </c>
      <c r="Y831" s="8">
        <v>321.44448922269277</v>
      </c>
      <c r="Z831" s="24">
        <v>-1</v>
      </c>
    </row>
    <row r="832" spans="1:26" ht="16.5" x14ac:dyDescent="0.45">
      <c r="A832" s="5" t="s">
        <v>3059</v>
      </c>
      <c r="B832" s="5" t="s">
        <v>3060</v>
      </c>
      <c r="C832" s="5" t="s">
        <v>3061</v>
      </c>
      <c r="D832" s="5" t="s">
        <v>293</v>
      </c>
      <c r="E832" s="5" t="s">
        <v>11766</v>
      </c>
      <c r="F832" s="5">
        <v>17</v>
      </c>
      <c r="G832" s="5">
        <v>11</v>
      </c>
      <c r="H832" s="5">
        <v>2</v>
      </c>
      <c r="I832" s="5">
        <v>2</v>
      </c>
      <c r="J832" s="5" t="s">
        <v>3058</v>
      </c>
      <c r="K832" s="17">
        <v>1730</v>
      </c>
      <c r="L832" s="6">
        <v>1.7541993111</v>
      </c>
      <c r="M832" s="6">
        <v>15.5444701651</v>
      </c>
      <c r="N832" s="6">
        <v>2.0111573496999999</v>
      </c>
      <c r="O832" s="6">
        <v>23.4369525993</v>
      </c>
      <c r="P832" s="6">
        <v>-7.3717366151999997</v>
      </c>
      <c r="Q832" s="6">
        <v>-46.438430307499999</v>
      </c>
      <c r="R832" s="7">
        <v>-10.124404774466667</v>
      </c>
      <c r="S832" s="8">
        <v>35.018925891427052</v>
      </c>
      <c r="T832" s="6">
        <v>0.45733095280000002</v>
      </c>
      <c r="U832" s="6">
        <v>18.979261471499999</v>
      </c>
      <c r="V832" s="6">
        <v>-27.5886684958</v>
      </c>
      <c r="W832" s="6">
        <v>-69.001658174900001</v>
      </c>
      <c r="X832" s="7">
        <v>-25.870355066399998</v>
      </c>
      <c r="Y832" s="8">
        <v>44.01562229751859</v>
      </c>
      <c r="Z832" s="24">
        <v>0</v>
      </c>
    </row>
    <row r="833" spans="1:26" ht="16.5" x14ac:dyDescent="0.45">
      <c r="A833" s="5" t="s">
        <v>3062</v>
      </c>
      <c r="B833" s="5" t="s">
        <v>3063</v>
      </c>
      <c r="C833" s="5" t="s">
        <v>3064</v>
      </c>
      <c r="D833" s="5" t="s">
        <v>293</v>
      </c>
      <c r="E833" s="5" t="s">
        <v>11773</v>
      </c>
      <c r="F833" s="5">
        <v>24</v>
      </c>
      <c r="G833" s="5">
        <v>11</v>
      </c>
      <c r="H833" s="5">
        <v>1</v>
      </c>
      <c r="I833" s="5">
        <v>2</v>
      </c>
      <c r="J833" s="5" t="s">
        <v>3058</v>
      </c>
      <c r="K833" s="17">
        <v>4241</v>
      </c>
      <c r="L833" s="6">
        <v>3.8874694015300002</v>
      </c>
      <c r="M833" s="6">
        <v>-10.9259452737</v>
      </c>
      <c r="N833" s="6">
        <v>-1.5850270531999999</v>
      </c>
      <c r="O833" s="6">
        <v>6.2560472229000004</v>
      </c>
      <c r="P833" s="6">
        <v>85.292325411500002</v>
      </c>
      <c r="Q833" s="6">
        <v>58.465614059499998</v>
      </c>
      <c r="R833" s="7">
        <v>50.004662231299996</v>
      </c>
      <c r="S833" s="8">
        <v>40.19171676920238</v>
      </c>
      <c r="T833" s="6">
        <v>-419.47216480560002</v>
      </c>
      <c r="U833" s="6">
        <v>110.6359653265</v>
      </c>
      <c r="V833" s="6">
        <v>2763.7400490924001</v>
      </c>
      <c r="W833" s="6">
        <v>60.255181959700003</v>
      </c>
      <c r="X833" s="7">
        <v>978.21039879286673</v>
      </c>
      <c r="Y833" s="8">
        <v>1546.519206122977</v>
      </c>
      <c r="Z833" s="24">
        <v>1</v>
      </c>
    </row>
    <row r="834" spans="1:26" ht="16.5" x14ac:dyDescent="0.45">
      <c r="A834" s="5" t="s">
        <v>3065</v>
      </c>
      <c r="B834" s="5" t="s">
        <v>3066</v>
      </c>
      <c r="C834" s="5" t="s">
        <v>3067</v>
      </c>
      <c r="D834" s="5" t="s">
        <v>288</v>
      </c>
      <c r="E834" s="5" t="s">
        <v>11767</v>
      </c>
      <c r="F834" s="5">
        <v>18</v>
      </c>
      <c r="G834" s="5">
        <v>4</v>
      </c>
      <c r="H834" s="5">
        <v>2</v>
      </c>
      <c r="I834" s="5">
        <v>2</v>
      </c>
      <c r="J834" s="5" t="s">
        <v>3058</v>
      </c>
      <c r="K834" s="17">
        <v>2306</v>
      </c>
      <c r="L834" s="6">
        <v>30.057692948620002</v>
      </c>
      <c r="M834" s="6">
        <v>2.1011058540000001</v>
      </c>
      <c r="N834" s="6">
        <v>7.6408326911</v>
      </c>
      <c r="O834" s="6">
        <v>-17.871543244200002</v>
      </c>
      <c r="P834" s="6">
        <v>41.344027949299999</v>
      </c>
      <c r="Q834" s="6">
        <v>-14.5637090303</v>
      </c>
      <c r="R834" s="7">
        <v>2.969591891599999</v>
      </c>
      <c r="S834" s="8">
        <v>33.274366242748208</v>
      </c>
      <c r="T834" s="6">
        <v>-25.2450554819</v>
      </c>
      <c r="U834" s="6">
        <v>62.854438469199998</v>
      </c>
      <c r="V834" s="6">
        <v>137.89377853080001</v>
      </c>
      <c r="W834" s="6">
        <v>-75.576015318399996</v>
      </c>
      <c r="X834" s="7">
        <v>41.724067227200003</v>
      </c>
      <c r="Y834" s="8">
        <v>108.29223269987345</v>
      </c>
      <c r="Z834" s="24">
        <v>1</v>
      </c>
    </row>
    <row r="835" spans="1:26" ht="16.5" x14ac:dyDescent="0.45">
      <c r="A835" s="5" t="s">
        <v>3068</v>
      </c>
      <c r="B835" s="5" t="s">
        <v>3069</v>
      </c>
      <c r="C835" s="5" t="s">
        <v>3070</v>
      </c>
      <c r="D835" s="5" t="s">
        <v>120</v>
      </c>
      <c r="E835" s="5" t="s">
        <v>11762</v>
      </c>
      <c r="F835" s="5">
        <v>13</v>
      </c>
      <c r="G835" s="5">
        <v>7</v>
      </c>
      <c r="H835" s="5">
        <v>4</v>
      </c>
      <c r="I835" s="5">
        <v>2</v>
      </c>
      <c r="J835" s="5" t="s">
        <v>3071</v>
      </c>
      <c r="K835" s="17">
        <v>1043</v>
      </c>
      <c r="L835" s="6">
        <v>1.83238517837</v>
      </c>
      <c r="M835" s="6">
        <v>17.050828918400001</v>
      </c>
      <c r="N835" s="6">
        <v>18.417131622399999</v>
      </c>
      <c r="O835" s="6">
        <v>24.047719707700001</v>
      </c>
      <c r="P835" s="6">
        <v>66.399320768899997</v>
      </c>
      <c r="Q835" s="6">
        <v>12.608056169899999</v>
      </c>
      <c r="R835" s="7">
        <v>34.351698882166666</v>
      </c>
      <c r="S835" s="8">
        <v>28.337325683818325</v>
      </c>
      <c r="T835" s="6">
        <v>120.76733359399999</v>
      </c>
      <c r="U835" s="6">
        <v>32.340076042500002</v>
      </c>
      <c r="V835" s="6">
        <v>-17.5132761759</v>
      </c>
      <c r="W835" s="6">
        <v>59.8300969059</v>
      </c>
      <c r="X835" s="7">
        <v>24.885632257500003</v>
      </c>
      <c r="Y835" s="8">
        <v>39.206834723367045</v>
      </c>
      <c r="Z835" s="24">
        <v>1</v>
      </c>
    </row>
    <row r="836" spans="1:26" ht="16.5" x14ac:dyDescent="0.45">
      <c r="A836" s="5" t="s">
        <v>3072</v>
      </c>
      <c r="B836" s="5" t="s">
        <v>3073</v>
      </c>
      <c r="C836" s="5" t="s">
        <v>3074</v>
      </c>
      <c r="D836" s="5" t="s">
        <v>33</v>
      </c>
      <c r="E836" s="5" t="s">
        <v>11753</v>
      </c>
      <c r="F836" s="5">
        <v>3</v>
      </c>
      <c r="G836" s="5">
        <v>7</v>
      </c>
      <c r="H836" s="5">
        <v>4</v>
      </c>
      <c r="I836" s="5">
        <v>3</v>
      </c>
      <c r="J836" s="5" t="s">
        <v>3071</v>
      </c>
      <c r="K836" s="17">
        <v>7115</v>
      </c>
      <c r="L836" s="6">
        <v>3.5406511728100001</v>
      </c>
      <c r="M836" s="6">
        <v>7.3489504671999999</v>
      </c>
      <c r="N836" s="6">
        <v>21.058345164799999</v>
      </c>
      <c r="O836" s="6">
        <v>13.940833505900001</v>
      </c>
      <c r="P836" s="6">
        <v>40.919671591899998</v>
      </c>
      <c r="Q836" s="6">
        <v>17.8011657664</v>
      </c>
      <c r="R836" s="7">
        <v>24.220556954733336</v>
      </c>
      <c r="S836" s="8">
        <v>14.590094706316671</v>
      </c>
      <c r="T836" s="6">
        <v>-41.163127995700002</v>
      </c>
      <c r="U836" s="6">
        <v>49.802519896900002</v>
      </c>
      <c r="V836" s="6">
        <v>88.449199894800003</v>
      </c>
      <c r="W836" s="6">
        <v>40.8182474173</v>
      </c>
      <c r="X836" s="7">
        <v>59.689989069666666</v>
      </c>
      <c r="Y836" s="8">
        <v>25.30807071786144</v>
      </c>
      <c r="Z836" s="24">
        <v>1</v>
      </c>
    </row>
    <row r="837" spans="1:26" ht="16.5" x14ac:dyDescent="0.45">
      <c r="A837" s="5" t="s">
        <v>3075</v>
      </c>
      <c r="B837" s="5" t="s">
        <v>3076</v>
      </c>
      <c r="C837" s="5" t="s">
        <v>3077</v>
      </c>
      <c r="D837" s="5" t="s">
        <v>263</v>
      </c>
      <c r="E837" s="5" t="s">
        <v>11765</v>
      </c>
      <c r="F837" s="5">
        <v>16</v>
      </c>
      <c r="G837" s="5">
        <v>9</v>
      </c>
      <c r="H837" s="5">
        <v>1</v>
      </c>
      <c r="I837" s="5">
        <v>3</v>
      </c>
      <c r="J837" s="5" t="s">
        <v>3071</v>
      </c>
      <c r="K837" s="17">
        <v>1561</v>
      </c>
      <c r="L837" s="6">
        <v>0.88749096327999999</v>
      </c>
      <c r="M837" s="6">
        <v>17.994089433900001</v>
      </c>
      <c r="N837" s="6">
        <v>-3.7376069263999998</v>
      </c>
      <c r="O837" s="6">
        <v>-16.479450941100001</v>
      </c>
      <c r="P837" s="6">
        <v>20.3170903358</v>
      </c>
      <c r="Q837" s="6">
        <v>2.7165545414999999</v>
      </c>
      <c r="R837" s="7">
        <v>2.184731312066666</v>
      </c>
      <c r="S837" s="8">
        <v>18.40403459696202</v>
      </c>
      <c r="T837" s="6">
        <v>13.449477228299999</v>
      </c>
      <c r="U837" s="6">
        <v>-34.358767028899997</v>
      </c>
      <c r="V837" s="6">
        <v>27.040484837800001</v>
      </c>
      <c r="W837" s="6">
        <v>24.298813464799998</v>
      </c>
      <c r="X837" s="7">
        <v>5.6601770912333338</v>
      </c>
      <c r="Y837" s="8">
        <v>34.684522583526324</v>
      </c>
      <c r="Z837" s="24">
        <v>1</v>
      </c>
    </row>
    <row r="838" spans="1:26" ht="16.5" x14ac:dyDescent="0.45">
      <c r="A838" s="5" t="s">
        <v>3078</v>
      </c>
      <c r="B838" s="5" t="s">
        <v>3079</v>
      </c>
      <c r="C838" s="5" t="s">
        <v>3080</v>
      </c>
      <c r="D838" s="5" t="s">
        <v>33</v>
      </c>
      <c r="E838" s="5" t="s">
        <v>11776</v>
      </c>
      <c r="F838" s="5">
        <v>27</v>
      </c>
      <c r="G838" s="5">
        <v>10</v>
      </c>
      <c r="H838" s="5">
        <v>2</v>
      </c>
      <c r="I838" s="5">
        <v>3</v>
      </c>
      <c r="J838" s="5" t="s">
        <v>3081</v>
      </c>
      <c r="K838" s="17">
        <v>1339</v>
      </c>
      <c r="L838" s="6">
        <v>1.1247670190300001</v>
      </c>
      <c r="M838" s="6">
        <v>13.488163716900001</v>
      </c>
      <c r="N838" s="6">
        <v>13.1550133363</v>
      </c>
      <c r="O838" s="6">
        <v>8.0721923850999993</v>
      </c>
      <c r="P838" s="6">
        <v>33.451876266100001</v>
      </c>
      <c r="Q838" s="6">
        <v>-15.933033093100001</v>
      </c>
      <c r="R838" s="7">
        <v>8.5303451860333315</v>
      </c>
      <c r="S838" s="8">
        <v>24.695642249106466</v>
      </c>
      <c r="T838" s="6">
        <v>2.1812218475999998</v>
      </c>
      <c r="U838" s="6">
        <v>19.6625877034</v>
      </c>
      <c r="V838" s="6">
        <v>-233.16416592479999</v>
      </c>
      <c r="W838" s="6">
        <v>-289.28209596810001</v>
      </c>
      <c r="X838" s="7">
        <v>-167.59455806316666</v>
      </c>
      <c r="Y838" s="8">
        <v>164.57896128778754</v>
      </c>
      <c r="Z838" s="24">
        <v>-1</v>
      </c>
    </row>
    <row r="839" spans="1:26" ht="16.5" x14ac:dyDescent="0.45">
      <c r="A839" s="5" t="s">
        <v>3082</v>
      </c>
      <c r="B839" s="5" t="s">
        <v>3083</v>
      </c>
      <c r="C839" s="5" t="s">
        <v>3084</v>
      </c>
      <c r="D839" s="5" t="s">
        <v>363</v>
      </c>
      <c r="E839" s="5" t="s">
        <v>11776</v>
      </c>
      <c r="F839" s="5">
        <v>27</v>
      </c>
      <c r="G839" s="5">
        <v>10</v>
      </c>
      <c r="H839" s="5">
        <v>2</v>
      </c>
      <c r="I839" s="5">
        <v>3</v>
      </c>
      <c r="J839" s="5" t="s">
        <v>3085</v>
      </c>
      <c r="K839" s="17">
        <v>2956</v>
      </c>
      <c r="L839" s="6">
        <v>1.6379722649699999</v>
      </c>
      <c r="M839" s="6">
        <v>13.470469727599999</v>
      </c>
      <c r="N839" s="6">
        <v>51.101178080899999</v>
      </c>
      <c r="O839" s="6">
        <v>103.5149992214</v>
      </c>
      <c r="P839" s="6">
        <v>4.9845520776000001</v>
      </c>
      <c r="Q839" s="6">
        <v>-27.747851711900001</v>
      </c>
      <c r="R839" s="7">
        <v>26.917233195700003</v>
      </c>
      <c r="S839" s="8">
        <v>68.324709180176015</v>
      </c>
      <c r="T839" s="6">
        <v>67.338546817799994</v>
      </c>
      <c r="U839" s="6">
        <v>353.59232363339999</v>
      </c>
      <c r="V839" s="6">
        <v>11.086310511000001</v>
      </c>
      <c r="W839" s="6">
        <v>-54.7353602807</v>
      </c>
      <c r="X839" s="7">
        <v>103.31442462123334</v>
      </c>
      <c r="Y839" s="8">
        <v>219.23136896190505</v>
      </c>
      <c r="Z839" s="24">
        <v>1</v>
      </c>
    </row>
    <row r="840" spans="1:26" ht="16.5" x14ac:dyDescent="0.45">
      <c r="A840" s="5" t="s">
        <v>3086</v>
      </c>
      <c r="B840" s="5" t="s">
        <v>3087</v>
      </c>
      <c r="C840" s="5" t="s">
        <v>3088</v>
      </c>
      <c r="D840" s="5" t="s">
        <v>259</v>
      </c>
      <c r="E840" s="5" t="s">
        <v>11753</v>
      </c>
      <c r="F840" s="5">
        <v>3</v>
      </c>
      <c r="G840" s="5">
        <v>7</v>
      </c>
      <c r="H840" s="5">
        <v>4</v>
      </c>
      <c r="I840" s="5">
        <v>3</v>
      </c>
      <c r="J840" s="5" t="s">
        <v>3081</v>
      </c>
      <c r="K840" s="17">
        <v>40403</v>
      </c>
      <c r="L840" s="6">
        <v>57.658110065220001</v>
      </c>
      <c r="M840" s="6">
        <v>21.619134391599999</v>
      </c>
      <c r="N840" s="6">
        <v>15.6930730043</v>
      </c>
      <c r="O840" s="6">
        <v>10.1379334493</v>
      </c>
      <c r="P840" s="6">
        <v>28.213589019</v>
      </c>
      <c r="Q840" s="6">
        <v>2.1447641777999999</v>
      </c>
      <c r="R840" s="7">
        <v>13.498762215366668</v>
      </c>
      <c r="S840" s="8">
        <v>13.355421545065788</v>
      </c>
      <c r="T840" s="6">
        <v>9.5314188886999993</v>
      </c>
      <c r="U840" s="6">
        <v>9.7321879890999998</v>
      </c>
      <c r="V840" s="6">
        <v>28.018074487100002</v>
      </c>
      <c r="W840" s="6">
        <v>-22.579032816600002</v>
      </c>
      <c r="X840" s="7">
        <v>5.057076553199999</v>
      </c>
      <c r="Y840" s="8">
        <v>25.620486277178568</v>
      </c>
      <c r="Z840" s="24">
        <v>1</v>
      </c>
    </row>
    <row r="841" spans="1:26" ht="16.5" x14ac:dyDescent="0.45">
      <c r="A841" s="5" t="s">
        <v>3089</v>
      </c>
      <c r="B841" s="5" t="s">
        <v>3090</v>
      </c>
      <c r="C841" s="5" t="s">
        <v>3091</v>
      </c>
      <c r="D841" s="5" t="s">
        <v>7</v>
      </c>
      <c r="E841" s="5" t="s">
        <v>11755</v>
      </c>
      <c r="F841" s="5">
        <v>5</v>
      </c>
      <c r="G841" s="5">
        <v>5</v>
      </c>
      <c r="H841" s="5">
        <v>3</v>
      </c>
      <c r="I841" s="5">
        <v>3</v>
      </c>
      <c r="J841" s="5" t="s">
        <v>3081</v>
      </c>
      <c r="K841" s="17">
        <v>2228</v>
      </c>
      <c r="L841" s="6">
        <v>55.969322613030002</v>
      </c>
      <c r="M841" s="6">
        <v>0.57473515239999995</v>
      </c>
      <c r="N841" s="6">
        <v>-1.7794762755</v>
      </c>
      <c r="O841" s="6">
        <v>14.760404167300001</v>
      </c>
      <c r="P841" s="6">
        <v>48.420856608199998</v>
      </c>
      <c r="Q841" s="6">
        <v>-3.9316706368999998</v>
      </c>
      <c r="R841" s="7">
        <v>19.749863379533334</v>
      </c>
      <c r="S841" s="8">
        <v>26.530507056220003</v>
      </c>
      <c r="T841" s="6">
        <v>558.80882885840003</v>
      </c>
      <c r="U841" s="6">
        <v>148.91092496869999</v>
      </c>
      <c r="V841" s="6">
        <v>29.535297155999999</v>
      </c>
      <c r="W841" s="6">
        <v>-22.141470388199998</v>
      </c>
      <c r="X841" s="7">
        <v>52.101583912166667</v>
      </c>
      <c r="Y841" s="8">
        <v>87.730601632523076</v>
      </c>
      <c r="Z841" s="24">
        <v>1</v>
      </c>
    </row>
    <row r="842" spans="1:26" ht="16.5" x14ac:dyDescent="0.45">
      <c r="A842" s="5" t="s">
        <v>3092</v>
      </c>
      <c r="B842" s="5" t="s">
        <v>3093</v>
      </c>
      <c r="C842" s="5" t="s">
        <v>3094</v>
      </c>
      <c r="D842" s="5" t="s">
        <v>259</v>
      </c>
      <c r="E842" s="5" t="s">
        <v>58</v>
      </c>
      <c r="F842" s="5">
        <v>10</v>
      </c>
      <c r="G842" s="5">
        <v>3</v>
      </c>
      <c r="H842" s="5">
        <v>3</v>
      </c>
      <c r="I842" s="5">
        <v>2</v>
      </c>
      <c r="J842" s="5" t="s">
        <v>3095</v>
      </c>
      <c r="K842" s="17">
        <v>3519</v>
      </c>
      <c r="L842" s="6">
        <v>2.00763716245</v>
      </c>
      <c r="M842" s="6">
        <v>-27.4743915074</v>
      </c>
      <c r="N842" s="6">
        <v>-31.205723318099999</v>
      </c>
      <c r="O842" s="6">
        <v>17.1698774503</v>
      </c>
      <c r="P842" s="6">
        <v>1.0633596269000001</v>
      </c>
      <c r="Q842" s="6">
        <v>32.530444689299998</v>
      </c>
      <c r="R842" s="7">
        <v>16.9212272555</v>
      </c>
      <c r="S842" s="8">
        <v>15.735016071507834</v>
      </c>
      <c r="T842" s="6">
        <v>55.9493114518</v>
      </c>
      <c r="U842" s="6">
        <v>103.726055258</v>
      </c>
      <c r="V842" s="6">
        <v>80.729279220899997</v>
      </c>
      <c r="W842" s="6">
        <v>-53.095480668699999</v>
      </c>
      <c r="X842" s="7">
        <v>43.786617936733336</v>
      </c>
      <c r="Y842" s="8">
        <v>84.686591026382771</v>
      </c>
      <c r="Z842" s="24">
        <v>1</v>
      </c>
    </row>
    <row r="843" spans="1:26" ht="16.5" x14ac:dyDescent="0.45">
      <c r="A843" s="5" t="s">
        <v>3096</v>
      </c>
      <c r="B843" s="5" t="s">
        <v>3097</v>
      </c>
      <c r="C843" s="5" t="s">
        <v>3098</v>
      </c>
      <c r="D843" s="5" t="s">
        <v>7</v>
      </c>
      <c r="E843" s="5" t="s">
        <v>11755</v>
      </c>
      <c r="F843" s="5">
        <v>5</v>
      </c>
      <c r="G843" s="5">
        <v>5</v>
      </c>
      <c r="H843" s="5">
        <v>3</v>
      </c>
      <c r="I843" s="5">
        <v>3</v>
      </c>
      <c r="J843" s="5" t="s">
        <v>3095</v>
      </c>
      <c r="K843" s="17">
        <v>16785</v>
      </c>
      <c r="L843" s="6">
        <v>19.392529091</v>
      </c>
      <c r="M843" s="6">
        <v>4.4388681444999998</v>
      </c>
      <c r="N843" s="6">
        <v>1.3302138877</v>
      </c>
      <c r="O843" s="6">
        <v>-39.152204705400003</v>
      </c>
      <c r="P843" s="6">
        <v>3.9688238842999999</v>
      </c>
      <c r="Q843" s="6">
        <v>-1.1673714491</v>
      </c>
      <c r="R843" s="7">
        <v>-12.116917423400002</v>
      </c>
      <c r="S843" s="8">
        <v>23.553666263257469</v>
      </c>
      <c r="T843" s="6">
        <v>-4.8450311158000003</v>
      </c>
      <c r="U843" s="6">
        <v>-70.180159437100002</v>
      </c>
      <c r="V843" s="6">
        <v>-9.0878598606000001</v>
      </c>
      <c r="W843" s="6">
        <v>-48.785070623800003</v>
      </c>
      <c r="X843" s="7">
        <v>-42.68436330716667</v>
      </c>
      <c r="Y843" s="8">
        <v>30.999697405113864</v>
      </c>
      <c r="Z843" s="24">
        <v>0</v>
      </c>
    </row>
    <row r="844" spans="1:26" ht="16.5" x14ac:dyDescent="0.45">
      <c r="A844" s="5" t="s">
        <v>3099</v>
      </c>
      <c r="B844" s="5" t="s">
        <v>3100</v>
      </c>
      <c r="C844" s="5" t="s">
        <v>3101</v>
      </c>
      <c r="D844" s="5" t="s">
        <v>240</v>
      </c>
      <c r="E844" s="5" t="s">
        <v>58</v>
      </c>
      <c r="F844" s="5">
        <v>10</v>
      </c>
      <c r="G844" s="5">
        <v>3</v>
      </c>
      <c r="H844" s="5">
        <v>3</v>
      </c>
      <c r="I844" s="5">
        <v>2</v>
      </c>
      <c r="J844" s="5" t="s">
        <v>3095</v>
      </c>
      <c r="K844" s="17">
        <v>2495</v>
      </c>
      <c r="L844" s="6">
        <v>3.5148139783099999</v>
      </c>
      <c r="M844" s="6">
        <v>3.8236772748000001</v>
      </c>
      <c r="N844" s="6">
        <v>-28.2563178895</v>
      </c>
      <c r="O844" s="6">
        <v>-12.848499560600001</v>
      </c>
      <c r="P844" s="6">
        <v>22.2361333313</v>
      </c>
      <c r="Q844" s="6">
        <v>-27.5984058445</v>
      </c>
      <c r="R844" s="7">
        <v>-6.0702573579333334</v>
      </c>
      <c r="S844" s="8">
        <v>25.599389626211693</v>
      </c>
      <c r="T844" s="6">
        <v>116.4707491927</v>
      </c>
      <c r="U844" s="6">
        <v>-52.078329968299997</v>
      </c>
      <c r="V844" s="6">
        <v>21.973455991600002</v>
      </c>
      <c r="W844" s="6">
        <v>-36.1015200501</v>
      </c>
      <c r="X844" s="7">
        <v>-22.068798008933332</v>
      </c>
      <c r="Y844" s="8">
        <v>38.96927914237309</v>
      </c>
      <c r="Z844" s="24">
        <v>0</v>
      </c>
    </row>
    <row r="845" spans="1:26" ht="16.5" x14ac:dyDescent="0.45">
      <c r="A845" s="5" t="s">
        <v>3102</v>
      </c>
      <c r="B845" s="5" t="s">
        <v>3103</v>
      </c>
      <c r="C845" s="5" t="s">
        <v>3104</v>
      </c>
      <c r="D845" s="5" t="s">
        <v>7</v>
      </c>
      <c r="E845" s="5" t="s">
        <v>11753</v>
      </c>
      <c r="F845" s="5">
        <v>3</v>
      </c>
      <c r="G845" s="5">
        <v>7</v>
      </c>
      <c r="H845" s="5">
        <v>4</v>
      </c>
      <c r="I845" s="5">
        <v>3</v>
      </c>
      <c r="J845" s="5" t="s">
        <v>3105</v>
      </c>
      <c r="K845" s="17">
        <v>2187</v>
      </c>
      <c r="L845" s="6">
        <v>2.2058525492699999</v>
      </c>
      <c r="M845" s="6">
        <v>-15.562137643</v>
      </c>
      <c r="N845" s="6">
        <v>-12.722987353800001</v>
      </c>
      <c r="O845" s="6">
        <v>45.566780648300004</v>
      </c>
      <c r="P845" s="6">
        <v>-1.4634116982000001</v>
      </c>
      <c r="Q845" s="6">
        <v>13.601061015899999</v>
      </c>
      <c r="R845" s="7">
        <v>19.234809988666669</v>
      </c>
      <c r="S845" s="8">
        <v>24.015913342059445</v>
      </c>
      <c r="T845" s="6">
        <v>-260.55078911089998</v>
      </c>
      <c r="U845" s="6">
        <v>191.13129276629999</v>
      </c>
      <c r="V845" s="6">
        <v>-260.73197919030002</v>
      </c>
      <c r="W845" s="6">
        <v>141.274744556</v>
      </c>
      <c r="X845" s="7">
        <v>23.891352710666656</v>
      </c>
      <c r="Y845" s="8">
        <v>247.74835952366539</v>
      </c>
      <c r="Z845" s="24">
        <v>1</v>
      </c>
    </row>
    <row r="846" spans="1:26" ht="16.5" x14ac:dyDescent="0.45">
      <c r="A846" s="5" t="s">
        <v>3106</v>
      </c>
      <c r="B846" s="5" t="s">
        <v>3107</v>
      </c>
      <c r="C846" s="5" t="s">
        <v>3108</v>
      </c>
      <c r="D846" s="5" t="s">
        <v>254</v>
      </c>
      <c r="E846" s="5" t="s">
        <v>11765</v>
      </c>
      <c r="F846" s="5">
        <v>16</v>
      </c>
      <c r="G846" s="5">
        <v>9</v>
      </c>
      <c r="H846" s="5">
        <v>1</v>
      </c>
      <c r="I846" s="5">
        <v>3</v>
      </c>
      <c r="J846" s="5" t="s">
        <v>3105</v>
      </c>
      <c r="K846" s="17">
        <v>20242</v>
      </c>
      <c r="L846" s="6">
        <v>17.636267044</v>
      </c>
      <c r="M846" s="6">
        <v>5.7922761003999996</v>
      </c>
      <c r="N846" s="6">
        <v>7.8552671373000003</v>
      </c>
      <c r="O846" s="6">
        <v>-6.6457701284999997</v>
      </c>
      <c r="P846" s="6">
        <v>4.9392390332999998</v>
      </c>
      <c r="Q846" s="6">
        <v>9.4646487146999991</v>
      </c>
      <c r="R846" s="7">
        <v>2.5860392064999997</v>
      </c>
      <c r="S846" s="8">
        <v>8.3090048077054366</v>
      </c>
      <c r="T846" s="6">
        <v>-19.404012552600001</v>
      </c>
      <c r="U846" s="6">
        <v>-22.521270679800001</v>
      </c>
      <c r="V846" s="6">
        <v>9.6830747129999999</v>
      </c>
      <c r="W846" s="6">
        <v>96.685790339600004</v>
      </c>
      <c r="X846" s="7">
        <v>27.949198124266669</v>
      </c>
      <c r="Y846" s="8">
        <v>61.667003312772195</v>
      </c>
      <c r="Z846" s="24">
        <v>1</v>
      </c>
    </row>
    <row r="847" spans="1:26" ht="16.5" x14ac:dyDescent="0.45">
      <c r="A847" s="5" t="s">
        <v>3109</v>
      </c>
      <c r="B847" s="5" t="s">
        <v>3110</v>
      </c>
      <c r="C847" s="5" t="s">
        <v>3111</v>
      </c>
      <c r="D847" s="5" t="s">
        <v>293</v>
      </c>
      <c r="E847" s="5" t="s">
        <v>11772</v>
      </c>
      <c r="F847" s="5">
        <v>23</v>
      </c>
      <c r="G847" s="5">
        <v>1</v>
      </c>
      <c r="H847" s="5">
        <v>2</v>
      </c>
      <c r="I847" s="5">
        <v>3</v>
      </c>
      <c r="J847" s="5" t="s">
        <v>3105</v>
      </c>
      <c r="K847" s="17">
        <v>3083</v>
      </c>
      <c r="L847" s="6">
        <v>11.2583963026</v>
      </c>
      <c r="M847" s="6">
        <v>355.87049794550001</v>
      </c>
      <c r="N847" s="6">
        <v>-75.0578565207</v>
      </c>
      <c r="O847" s="6">
        <v>381.15932470770002</v>
      </c>
      <c r="P847" s="6">
        <v>303.87931916989999</v>
      </c>
      <c r="Q847" s="6">
        <v>-28.683887682400002</v>
      </c>
      <c r="R847" s="7">
        <v>218.78491873173331</v>
      </c>
      <c r="S847" s="8">
        <v>217.76973486921332</v>
      </c>
      <c r="T847" s="6">
        <v>48.536450015</v>
      </c>
      <c r="U847" s="6">
        <v>39.249262467100003</v>
      </c>
      <c r="V847" s="6">
        <v>27.339268173099999</v>
      </c>
      <c r="W847" s="6">
        <v>-46.672982470800001</v>
      </c>
      <c r="X847" s="7">
        <v>6.6385160564666679</v>
      </c>
      <c r="Y847" s="8">
        <v>46.551572448606343</v>
      </c>
      <c r="Z847" s="24">
        <v>1</v>
      </c>
    </row>
    <row r="848" spans="1:26" ht="16.5" x14ac:dyDescent="0.45">
      <c r="A848" s="5" t="s">
        <v>3112</v>
      </c>
      <c r="B848" s="5" t="s">
        <v>3113</v>
      </c>
      <c r="C848" s="5" t="s">
        <v>3114</v>
      </c>
      <c r="D848" s="5" t="s">
        <v>634</v>
      </c>
      <c r="E848" s="5" t="s">
        <v>11765</v>
      </c>
      <c r="F848" s="5">
        <v>16</v>
      </c>
      <c r="G848" s="5">
        <v>9</v>
      </c>
      <c r="H848" s="5">
        <v>1</v>
      </c>
      <c r="I848" s="5">
        <v>3</v>
      </c>
      <c r="J848" s="5" t="s">
        <v>3105</v>
      </c>
      <c r="K848" s="17">
        <v>5961</v>
      </c>
      <c r="L848" s="6">
        <v>2.85058525074</v>
      </c>
      <c r="M848" s="6">
        <v>10.2851311952</v>
      </c>
      <c r="N848" s="6">
        <v>-9.1256706201999993</v>
      </c>
      <c r="O848" s="6">
        <v>8.3247098387000005</v>
      </c>
      <c r="P848" s="6">
        <v>0.76950150709999998</v>
      </c>
      <c r="Q848" s="6">
        <v>13.7895007943</v>
      </c>
      <c r="R848" s="7">
        <v>7.6279040467000003</v>
      </c>
      <c r="S848" s="8">
        <v>6.5379086177076289</v>
      </c>
      <c r="T848" s="6">
        <v>-48.7227729775</v>
      </c>
      <c r="U848" s="6">
        <v>-45.976018919399998</v>
      </c>
      <c r="V848" s="6">
        <v>-24.093269541200002</v>
      </c>
      <c r="W848" s="6">
        <v>24.136232211999999</v>
      </c>
      <c r="X848" s="7">
        <v>-15.311018749533337</v>
      </c>
      <c r="Y848" s="8">
        <v>35.871686417060495</v>
      </c>
      <c r="Z848" s="24">
        <v>-1</v>
      </c>
    </row>
    <row r="849" spans="1:26" ht="16.5" x14ac:dyDescent="0.45">
      <c r="A849" s="5" t="s">
        <v>3115</v>
      </c>
      <c r="B849" s="5" t="s">
        <v>3116</v>
      </c>
      <c r="C849" s="5" t="s">
        <v>3117</v>
      </c>
      <c r="D849" s="5" t="s">
        <v>240</v>
      </c>
      <c r="E849" s="5" t="s">
        <v>11771</v>
      </c>
      <c r="F849" s="5">
        <v>22</v>
      </c>
      <c r="G849" s="5">
        <v>7</v>
      </c>
      <c r="H849" s="5">
        <v>4</v>
      </c>
      <c r="I849" s="5">
        <v>3</v>
      </c>
      <c r="J849" s="5" t="s">
        <v>3118</v>
      </c>
      <c r="K849" s="17">
        <v>660</v>
      </c>
      <c r="L849" s="6">
        <v>0.80370280928000004</v>
      </c>
      <c r="M849" s="6">
        <v>26.1235945496</v>
      </c>
      <c r="N849" s="6">
        <v>7.9290707819000001</v>
      </c>
      <c r="O849" s="6">
        <v>-26.6129758053</v>
      </c>
      <c r="P849" s="6">
        <v>58.157177325399999</v>
      </c>
      <c r="Q849" s="6">
        <v>-33.400201057399997</v>
      </c>
      <c r="R849" s="7">
        <v>-0.61866651243333237</v>
      </c>
      <c r="S849" s="8">
        <v>51.014375138706868</v>
      </c>
      <c r="T849" s="6">
        <v>-24.488915910199999</v>
      </c>
      <c r="U849" s="6">
        <v>-40.744291921600002</v>
      </c>
      <c r="V849" s="6">
        <v>-35.5901292418</v>
      </c>
      <c r="W849" s="6">
        <v>-1018.1712944347</v>
      </c>
      <c r="X849" s="7">
        <v>-364.83523853270003</v>
      </c>
      <c r="Y849" s="8">
        <v>565.81149051995965</v>
      </c>
      <c r="Z849" s="24">
        <v>0</v>
      </c>
    </row>
    <row r="850" spans="1:26" ht="16.5" x14ac:dyDescent="0.45">
      <c r="A850" s="5" t="s">
        <v>3119</v>
      </c>
      <c r="B850" s="5" t="s">
        <v>3120</v>
      </c>
      <c r="C850" s="5" t="s">
        <v>3121</v>
      </c>
      <c r="D850" s="5" t="s">
        <v>120</v>
      </c>
      <c r="E850" s="5" t="s">
        <v>11762</v>
      </c>
      <c r="F850" s="5">
        <v>13</v>
      </c>
      <c r="G850" s="5">
        <v>7</v>
      </c>
      <c r="H850" s="5">
        <v>4</v>
      </c>
      <c r="I850" s="5">
        <v>2</v>
      </c>
      <c r="J850" s="5" t="s">
        <v>3118</v>
      </c>
      <c r="K850" s="17">
        <v>7078</v>
      </c>
      <c r="L850" s="6">
        <v>13.64964446342</v>
      </c>
      <c r="M850" s="6">
        <v>-22.572792059400001</v>
      </c>
      <c r="N850" s="6">
        <v>-21.0063900251</v>
      </c>
      <c r="O850" s="6">
        <v>-29.703563418600002</v>
      </c>
      <c r="P850" s="6">
        <v>-47.842698961499998</v>
      </c>
      <c r="Q850" s="6">
        <v>-17.619393261399999</v>
      </c>
      <c r="R850" s="7">
        <v>-31.721885213833332</v>
      </c>
      <c r="S850" s="8">
        <v>15.212405102818549</v>
      </c>
      <c r="T850" s="6">
        <v>-278.1697029133</v>
      </c>
      <c r="U850" s="6">
        <v>114.17859145440001</v>
      </c>
      <c r="V850" s="6">
        <v>-91.106453222900001</v>
      </c>
      <c r="W850" s="6">
        <v>-741.03410861329996</v>
      </c>
      <c r="X850" s="7">
        <v>-239.3206567939333</v>
      </c>
      <c r="Y850" s="8">
        <v>446.45579646188736</v>
      </c>
      <c r="Z850" s="24">
        <v>0</v>
      </c>
    </row>
    <row r="851" spans="1:26" ht="16.5" x14ac:dyDescent="0.45">
      <c r="A851" s="5" t="s">
        <v>3122</v>
      </c>
      <c r="B851" s="5" t="s">
        <v>3123</v>
      </c>
      <c r="C851" s="5" t="s">
        <v>3124</v>
      </c>
      <c r="D851" s="5" t="s">
        <v>259</v>
      </c>
      <c r="E851" s="5" t="s">
        <v>11773</v>
      </c>
      <c r="F851" s="5">
        <v>24</v>
      </c>
      <c r="G851" s="5">
        <v>11</v>
      </c>
      <c r="H851" s="5">
        <v>1</v>
      </c>
      <c r="I851" s="5">
        <v>2</v>
      </c>
      <c r="J851" s="5" t="s">
        <v>3118</v>
      </c>
      <c r="K851" s="17">
        <v>2148</v>
      </c>
      <c r="L851" s="6">
        <v>3.0840447988899999</v>
      </c>
      <c r="M851" s="6">
        <v>2.0083608961000001</v>
      </c>
      <c r="N851" s="6">
        <v>-20.112004086999999</v>
      </c>
      <c r="O851" s="6">
        <v>-20.6752228836</v>
      </c>
      <c r="P851" s="6">
        <v>18.416804426799999</v>
      </c>
      <c r="Q851" s="6">
        <v>-15.528731775300001</v>
      </c>
      <c r="R851" s="7">
        <v>-5.9290500773666679</v>
      </c>
      <c r="S851" s="8">
        <v>21.240575941708641</v>
      </c>
      <c r="T851" s="6">
        <v>105.9320214315</v>
      </c>
      <c r="U851" s="6">
        <v>-1312.3954635987</v>
      </c>
      <c r="V851" s="6">
        <v>-87.906435917799996</v>
      </c>
      <c r="W851" s="6">
        <v>136.72343148229999</v>
      </c>
      <c r="X851" s="7">
        <v>-421.1928226780667</v>
      </c>
      <c r="Y851" s="8">
        <v>779.93349378006587</v>
      </c>
      <c r="Z851" s="24">
        <v>0</v>
      </c>
    </row>
    <row r="852" spans="1:26" ht="16.5" x14ac:dyDescent="0.45">
      <c r="A852" s="5" t="s">
        <v>3125</v>
      </c>
      <c r="B852" s="5" t="s">
        <v>3126</v>
      </c>
      <c r="C852" s="5" t="s">
        <v>3127</v>
      </c>
      <c r="D852" s="5" t="s">
        <v>514</v>
      </c>
      <c r="E852" s="5" t="s">
        <v>11768</v>
      </c>
      <c r="F852" s="5">
        <v>19</v>
      </c>
      <c r="G852" s="5">
        <v>4</v>
      </c>
      <c r="H852" s="5">
        <v>2</v>
      </c>
      <c r="I852" s="5">
        <v>2</v>
      </c>
      <c r="J852" s="5" t="s">
        <v>3118</v>
      </c>
      <c r="K852" s="17">
        <v>1489</v>
      </c>
      <c r="L852" s="6">
        <v>0.41846617950999998</v>
      </c>
      <c r="M852" s="6">
        <v>-13.6372411091</v>
      </c>
      <c r="N852" s="6">
        <v>-10.015772412</v>
      </c>
      <c r="O852" s="6">
        <v>60.117988489399998</v>
      </c>
      <c r="P852" s="6">
        <v>-16.947908292499999</v>
      </c>
      <c r="Q852" s="6">
        <v>-3.573202062</v>
      </c>
      <c r="R852" s="7">
        <v>13.198959378300001</v>
      </c>
      <c r="S852" s="8">
        <v>41.179693554399243</v>
      </c>
      <c r="T852" s="6">
        <v>-849.82040013719995</v>
      </c>
      <c r="U852" s="6">
        <v>140.8923409638</v>
      </c>
      <c r="V852" s="6">
        <v>-2.914656232</v>
      </c>
      <c r="W852" s="6">
        <v>-351.67605785720002</v>
      </c>
      <c r="X852" s="7">
        <v>-71.232791041800013</v>
      </c>
      <c r="Y852" s="8">
        <v>253.29120106547018</v>
      </c>
      <c r="Z852" s="24">
        <v>-1</v>
      </c>
    </row>
    <row r="853" spans="1:26" ht="16.5" x14ac:dyDescent="0.45">
      <c r="A853" s="5" t="s">
        <v>3128</v>
      </c>
      <c r="B853" s="5" t="s">
        <v>3129</v>
      </c>
      <c r="C853" s="5" t="s">
        <v>3130</v>
      </c>
      <c r="D853" s="5" t="s">
        <v>7</v>
      </c>
      <c r="E853" s="5" t="s">
        <v>58</v>
      </c>
      <c r="F853" s="5">
        <v>10</v>
      </c>
      <c r="G853" s="5">
        <v>3</v>
      </c>
      <c r="H853" s="5">
        <v>3</v>
      </c>
      <c r="I853" s="5">
        <v>2</v>
      </c>
      <c r="J853" s="5" t="s">
        <v>3131</v>
      </c>
      <c r="K853" s="17">
        <v>8705</v>
      </c>
      <c r="L853" s="6">
        <v>13.302201407109999</v>
      </c>
      <c r="M853" s="6">
        <v>8.7287072978999998</v>
      </c>
      <c r="N853" s="6">
        <v>3.3512757512000002</v>
      </c>
      <c r="O853" s="6">
        <v>51.705907356700003</v>
      </c>
      <c r="P853" s="6">
        <v>11.650931613699999</v>
      </c>
      <c r="Q853" s="6">
        <v>-33.3201632532</v>
      </c>
      <c r="R853" s="7">
        <v>10.012225239066668</v>
      </c>
      <c r="S853" s="8">
        <v>42.536715785032385</v>
      </c>
      <c r="T853" s="6">
        <v>179.70992705879999</v>
      </c>
      <c r="U853" s="6">
        <v>52.083215686800003</v>
      </c>
      <c r="V853" s="6">
        <v>-77.1019216774</v>
      </c>
      <c r="W853" s="6">
        <v>188.9029357348</v>
      </c>
      <c r="X853" s="7">
        <v>54.628076581400002</v>
      </c>
      <c r="Y853" s="8">
        <v>133.02068741158595</v>
      </c>
      <c r="Z853" s="24">
        <v>1</v>
      </c>
    </row>
    <row r="854" spans="1:26" ht="16.5" x14ac:dyDescent="0.45">
      <c r="A854" s="5" t="s">
        <v>3132</v>
      </c>
      <c r="B854" s="5" t="s">
        <v>3133</v>
      </c>
      <c r="C854" s="5" t="s">
        <v>3134</v>
      </c>
      <c r="D854" s="5" t="s">
        <v>259</v>
      </c>
      <c r="E854" s="5" t="s">
        <v>11756</v>
      </c>
      <c r="F854" s="5">
        <v>6</v>
      </c>
      <c r="G854" s="5">
        <v>11</v>
      </c>
      <c r="H854" s="5">
        <v>2</v>
      </c>
      <c r="I854" s="5">
        <v>2</v>
      </c>
      <c r="J854" s="5" t="s">
        <v>3131</v>
      </c>
      <c r="K854" s="17">
        <v>4201</v>
      </c>
      <c r="L854" s="6">
        <v>8.1870123946300009</v>
      </c>
      <c r="M854" s="6">
        <v>8.3617346137999995</v>
      </c>
      <c r="N854" s="6">
        <v>3.6171001041999999</v>
      </c>
      <c r="O854" s="6">
        <v>22.398350602499999</v>
      </c>
      <c r="P854" s="6">
        <v>18.5322770609</v>
      </c>
      <c r="Q854" s="6">
        <v>7.7906906002999996</v>
      </c>
      <c r="R854" s="7">
        <v>16.240439421233333</v>
      </c>
      <c r="S854" s="8">
        <v>7.5687067924390554</v>
      </c>
      <c r="T854" s="6">
        <v>-13.8575316494</v>
      </c>
      <c r="U854" s="6">
        <v>32.3875121429</v>
      </c>
      <c r="V854" s="6">
        <v>40.620917108100002</v>
      </c>
      <c r="W854" s="6">
        <v>0.71478397979999997</v>
      </c>
      <c r="X854" s="7">
        <v>24.574404410266666</v>
      </c>
      <c r="Y854" s="8">
        <v>21.069132745433588</v>
      </c>
      <c r="Z854" s="24">
        <v>1</v>
      </c>
    </row>
    <row r="855" spans="1:26" ht="16.5" x14ac:dyDescent="0.45">
      <c r="A855" s="5" t="s">
        <v>3135</v>
      </c>
      <c r="B855" s="5" t="s">
        <v>3136</v>
      </c>
      <c r="C855" s="5" t="s">
        <v>3137</v>
      </c>
      <c r="D855" s="5" t="s">
        <v>293</v>
      </c>
      <c r="E855" s="5" t="s">
        <v>11758</v>
      </c>
      <c r="F855" s="5">
        <v>8</v>
      </c>
      <c r="G855" s="5">
        <v>2</v>
      </c>
      <c r="H855" s="5">
        <v>3</v>
      </c>
      <c r="I855" s="5">
        <v>2</v>
      </c>
      <c r="J855" s="5" t="s">
        <v>3131</v>
      </c>
      <c r="K855" s="17">
        <v>1269</v>
      </c>
      <c r="L855" s="6">
        <v>2.7088251671300001</v>
      </c>
      <c r="M855" s="6">
        <v>-38.913188980999998</v>
      </c>
      <c r="N855" s="6">
        <v>-49.166375757499999</v>
      </c>
      <c r="O855" s="6">
        <v>77.979511531100002</v>
      </c>
      <c r="P855" s="6">
        <v>-16.080390179399998</v>
      </c>
      <c r="Q855" s="6">
        <v>4.9105476038000004</v>
      </c>
      <c r="R855" s="7">
        <v>22.269889651833335</v>
      </c>
      <c r="S855" s="8">
        <v>49.374349055989533</v>
      </c>
      <c r="T855" s="6">
        <v>-2178.1153258085001</v>
      </c>
      <c r="U855" s="6">
        <v>102.6711502025</v>
      </c>
      <c r="V855" s="6">
        <v>-2885.9144778322998</v>
      </c>
      <c r="W855" s="6">
        <v>7.1739609836999998</v>
      </c>
      <c r="X855" s="7">
        <v>-925.35645554869996</v>
      </c>
      <c r="Y855" s="8">
        <v>1698.5643194599986</v>
      </c>
      <c r="Z855" s="24">
        <v>-1</v>
      </c>
    </row>
    <row r="856" spans="1:26" ht="16.5" x14ac:dyDescent="0.45">
      <c r="A856" s="5" t="s">
        <v>3138</v>
      </c>
      <c r="B856" s="5" t="s">
        <v>3139</v>
      </c>
      <c r="C856" s="5" t="s">
        <v>3140</v>
      </c>
      <c r="D856" s="5" t="s">
        <v>509</v>
      </c>
      <c r="E856" s="5" t="s">
        <v>11765</v>
      </c>
      <c r="F856" s="5">
        <v>16</v>
      </c>
      <c r="G856" s="5">
        <v>9</v>
      </c>
      <c r="H856" s="5">
        <v>1</v>
      </c>
      <c r="I856" s="5">
        <v>3</v>
      </c>
      <c r="J856" s="5" t="s">
        <v>3131</v>
      </c>
      <c r="K856" s="17">
        <v>1230</v>
      </c>
      <c r="L856" s="6">
        <v>0.70627640649000001</v>
      </c>
      <c r="M856" s="6">
        <v>3.8313053531999999</v>
      </c>
      <c r="N856" s="6">
        <v>25.252896342500001</v>
      </c>
      <c r="O856" s="6">
        <v>184.3589566174</v>
      </c>
      <c r="P856" s="6">
        <v>19.355967780299999</v>
      </c>
      <c r="Q856" s="6">
        <v>997.80089759149996</v>
      </c>
      <c r="R856" s="7">
        <v>400.50527399640004</v>
      </c>
      <c r="S856" s="8">
        <v>523.81107572834742</v>
      </c>
      <c r="T856" s="6">
        <v>1046.3895017028999</v>
      </c>
      <c r="U856" s="6">
        <v>775.20789904690002</v>
      </c>
      <c r="V856" s="6">
        <v>294.54954999360001</v>
      </c>
      <c r="W856" s="6">
        <v>1664.1310569734001</v>
      </c>
      <c r="X856" s="7">
        <v>911.29616867130005</v>
      </c>
      <c r="Y856" s="8">
        <v>694.85853877770535</v>
      </c>
      <c r="Z856" s="24">
        <v>1</v>
      </c>
    </row>
    <row r="857" spans="1:26" ht="16.5" x14ac:dyDescent="0.45">
      <c r="A857" s="5" t="s">
        <v>3141</v>
      </c>
      <c r="B857" s="5" t="s">
        <v>3142</v>
      </c>
      <c r="C857" s="5" t="s">
        <v>3143</v>
      </c>
      <c r="D857" s="5" t="s">
        <v>240</v>
      </c>
      <c r="E857" s="5" t="s">
        <v>11765</v>
      </c>
      <c r="F857" s="5">
        <v>16</v>
      </c>
      <c r="G857" s="5">
        <v>9</v>
      </c>
      <c r="H857" s="5">
        <v>1</v>
      </c>
      <c r="I857" s="5">
        <v>3</v>
      </c>
      <c r="J857" s="5" t="s">
        <v>3144</v>
      </c>
      <c r="K857" s="17">
        <v>2130</v>
      </c>
      <c r="L857" s="6">
        <v>4.0131552372500003</v>
      </c>
      <c r="M857" s="6">
        <v>2.5372830606000001</v>
      </c>
      <c r="N857" s="6">
        <v>21.049617401799999</v>
      </c>
      <c r="O857" s="6">
        <v>-10.7448286408</v>
      </c>
      <c r="P857" s="6">
        <v>-36.789298812299997</v>
      </c>
      <c r="Q857" s="6">
        <v>-67.9863544735</v>
      </c>
      <c r="R857" s="7">
        <v>-38.506827308866669</v>
      </c>
      <c r="S857" s="8">
        <v>28.659387607140257</v>
      </c>
      <c r="T857" s="6">
        <v>-62.996995346299997</v>
      </c>
      <c r="U857" s="6">
        <v>-73.593135789200005</v>
      </c>
      <c r="V857" s="6">
        <v>-3193.9302415993002</v>
      </c>
      <c r="W857" s="6">
        <v>-2.6029107654999999</v>
      </c>
      <c r="X857" s="7">
        <v>-1090.0420960513334</v>
      </c>
      <c r="Y857" s="8">
        <v>1822.3662913215817</v>
      </c>
      <c r="Z857" s="24">
        <v>0</v>
      </c>
    </row>
    <row r="858" spans="1:26" ht="16.5" x14ac:dyDescent="0.45">
      <c r="A858" s="5" t="s">
        <v>3145</v>
      </c>
      <c r="B858" s="5" t="s">
        <v>3146</v>
      </c>
      <c r="C858" s="5" t="s">
        <v>3147</v>
      </c>
      <c r="D858" s="5" t="s">
        <v>259</v>
      </c>
      <c r="E858" s="5" t="s">
        <v>11766</v>
      </c>
      <c r="F858" s="5">
        <v>17</v>
      </c>
      <c r="G858" s="5">
        <v>11</v>
      </c>
      <c r="H858" s="5">
        <v>2</v>
      </c>
      <c r="I858" s="5">
        <v>2</v>
      </c>
      <c r="J858" s="5" t="s">
        <v>3144</v>
      </c>
      <c r="K858" s="17">
        <v>3856</v>
      </c>
      <c r="L858" s="6">
        <v>5.0998345964</v>
      </c>
      <c r="M858" s="6">
        <v>7.7522399113000002</v>
      </c>
      <c r="N858" s="6">
        <v>16.6809574844</v>
      </c>
      <c r="O858" s="6">
        <v>18.923141948800001</v>
      </c>
      <c r="P858" s="6">
        <v>-9.7261073885999991</v>
      </c>
      <c r="Q858" s="6">
        <v>-6.8094165901999997</v>
      </c>
      <c r="R858" s="7">
        <v>0.79587265666666751</v>
      </c>
      <c r="S858" s="8">
        <v>15.766267481414488</v>
      </c>
      <c r="T858" s="6">
        <v>12.1598879671</v>
      </c>
      <c r="U858" s="6">
        <v>54.773429810800003</v>
      </c>
      <c r="V858" s="6">
        <v>-222.48267275309999</v>
      </c>
      <c r="W858" s="6">
        <v>138.30029170809999</v>
      </c>
      <c r="X858" s="7">
        <v>-9.8029837447333339</v>
      </c>
      <c r="Y858" s="8">
        <v>188.86151474592256</v>
      </c>
      <c r="Z858" s="24">
        <v>-1</v>
      </c>
    </row>
    <row r="859" spans="1:26" ht="16.5" x14ac:dyDescent="0.45">
      <c r="A859" s="5" t="s">
        <v>3148</v>
      </c>
      <c r="B859" s="5" t="s">
        <v>3149</v>
      </c>
      <c r="C859" s="5" t="s">
        <v>3150</v>
      </c>
      <c r="D859" s="5" t="s">
        <v>120</v>
      </c>
      <c r="E859" s="5" t="s">
        <v>11765</v>
      </c>
      <c r="F859" s="5">
        <v>16</v>
      </c>
      <c r="G859" s="5">
        <v>9</v>
      </c>
      <c r="H859" s="5">
        <v>1</v>
      </c>
      <c r="I859" s="5">
        <v>3</v>
      </c>
      <c r="J859" s="5" t="s">
        <v>3144</v>
      </c>
      <c r="K859" s="17">
        <v>3017</v>
      </c>
      <c r="L859" s="6">
        <v>5.0384674834199998</v>
      </c>
      <c r="M859" s="6">
        <v>-8.1666466227000001</v>
      </c>
      <c r="N859" s="6">
        <v>7.8033677681000002</v>
      </c>
      <c r="O859" s="6">
        <v>-15.835833197199999</v>
      </c>
      <c r="P859" s="6">
        <v>3.0474798418</v>
      </c>
      <c r="Q859" s="6">
        <v>-20.601724956200002</v>
      </c>
      <c r="R859" s="7">
        <v>-11.130026103866667</v>
      </c>
      <c r="S859" s="8">
        <v>12.50718542255556</v>
      </c>
      <c r="T859" s="6">
        <v>-204.1667534876</v>
      </c>
      <c r="U859" s="6">
        <v>159.26048597350001</v>
      </c>
      <c r="V859" s="6">
        <v>-270.53813815379999</v>
      </c>
      <c r="W859" s="6">
        <v>109.9396263978</v>
      </c>
      <c r="X859" s="7">
        <v>-0.446008594166661</v>
      </c>
      <c r="Y859" s="8">
        <v>235.20300940860599</v>
      </c>
      <c r="Z859" s="24">
        <v>0</v>
      </c>
    </row>
    <row r="860" spans="1:26" ht="16.5" x14ac:dyDescent="0.45">
      <c r="A860" s="5" t="s">
        <v>3151</v>
      </c>
      <c r="B860" s="5" t="s">
        <v>3152</v>
      </c>
      <c r="C860" s="5" t="s">
        <v>3153</v>
      </c>
      <c r="D860" s="5" t="s">
        <v>7</v>
      </c>
      <c r="E860" s="5" t="s">
        <v>11762</v>
      </c>
      <c r="F860" s="5">
        <v>13</v>
      </c>
      <c r="G860" s="5">
        <v>7</v>
      </c>
      <c r="H860" s="5">
        <v>4</v>
      </c>
      <c r="I860" s="5">
        <v>2</v>
      </c>
      <c r="J860" s="5" t="s">
        <v>3144</v>
      </c>
      <c r="K860" s="17">
        <v>5494</v>
      </c>
      <c r="L860" s="6">
        <v>3.8037221987400001</v>
      </c>
      <c r="M860" s="6">
        <v>8.4721351104</v>
      </c>
      <c r="N860" s="6">
        <v>9.5145116729999994</v>
      </c>
      <c r="O860" s="6">
        <v>6.0712374665000004</v>
      </c>
      <c r="P860" s="6">
        <v>24.9174166297</v>
      </c>
      <c r="Q860" s="6">
        <v>6.2275545102000001</v>
      </c>
      <c r="R860" s="7">
        <v>12.405402868800001</v>
      </c>
      <c r="S860" s="8">
        <v>10.836003646144228</v>
      </c>
      <c r="T860" s="6">
        <v>33.691743473400003</v>
      </c>
      <c r="U860" s="6">
        <v>69.6583058107</v>
      </c>
      <c r="V860" s="6">
        <v>12.058831404599999</v>
      </c>
      <c r="W860" s="6">
        <v>-20.498579814700001</v>
      </c>
      <c r="X860" s="7">
        <v>20.406185800199999</v>
      </c>
      <c r="Y860" s="8">
        <v>45.654405597621917</v>
      </c>
      <c r="Z860" s="24">
        <v>1</v>
      </c>
    </row>
    <row r="861" spans="1:26" ht="16.5" x14ac:dyDescent="0.45">
      <c r="A861" s="5" t="s">
        <v>3154</v>
      </c>
      <c r="B861" s="5" t="s">
        <v>3155</v>
      </c>
      <c r="C861" s="5" t="s">
        <v>3156</v>
      </c>
      <c r="D861" s="5" t="s">
        <v>933</v>
      </c>
      <c r="E861" s="5" t="s">
        <v>11765</v>
      </c>
      <c r="F861" s="5">
        <v>16</v>
      </c>
      <c r="G861" s="5">
        <v>9</v>
      </c>
      <c r="H861" s="5">
        <v>1</v>
      </c>
      <c r="I861" s="5">
        <v>3</v>
      </c>
      <c r="J861" s="5" t="s">
        <v>3028</v>
      </c>
      <c r="K861" s="17">
        <v>7375</v>
      </c>
      <c r="L861" s="6">
        <v>5.0538598948700004</v>
      </c>
      <c r="M861" s="6">
        <v>-52.532879444999999</v>
      </c>
      <c r="N861" s="6">
        <v>-7.7988219440000002</v>
      </c>
      <c r="O861" s="6">
        <v>-39.552157549699999</v>
      </c>
      <c r="P861" s="6">
        <v>2.9579030300000002</v>
      </c>
      <c r="Q861" s="6">
        <v>-1.1880076367000001</v>
      </c>
      <c r="R861" s="7">
        <v>-12.594087385466667</v>
      </c>
      <c r="S861" s="8">
        <v>23.438223141886414</v>
      </c>
      <c r="T861" s="6">
        <v>-2161.7286808868998</v>
      </c>
      <c r="U861" s="6">
        <v>115.3930856936</v>
      </c>
      <c r="V861" s="6">
        <v>-86.826498862400001</v>
      </c>
      <c r="W861" s="6">
        <v>-637.76662327530005</v>
      </c>
      <c r="X861" s="7">
        <v>-203.06667881470003</v>
      </c>
      <c r="Y861" s="8">
        <v>389.80279806594115</v>
      </c>
      <c r="Z861" s="24">
        <v>0</v>
      </c>
    </row>
    <row r="862" spans="1:26" ht="16.5" x14ac:dyDescent="0.45">
      <c r="A862" s="5" t="s">
        <v>3157</v>
      </c>
      <c r="B862" s="5" t="s">
        <v>3158</v>
      </c>
      <c r="C862" s="5" t="s">
        <v>3159</v>
      </c>
      <c r="D862" s="5" t="s">
        <v>120</v>
      </c>
      <c r="E862" s="5" t="s">
        <v>11756</v>
      </c>
      <c r="F862" s="5">
        <v>6</v>
      </c>
      <c r="G862" s="5">
        <v>11</v>
      </c>
      <c r="H862" s="5">
        <v>2</v>
      </c>
      <c r="I862" s="5">
        <v>2</v>
      </c>
      <c r="J862" s="5" t="s">
        <v>3028</v>
      </c>
      <c r="K862" s="17">
        <v>1396</v>
      </c>
      <c r="L862" s="6">
        <v>1.34822064974</v>
      </c>
      <c r="M862" s="6">
        <v>12.759958108699999</v>
      </c>
      <c r="N862" s="6">
        <v>23.978415578</v>
      </c>
      <c r="O862" s="6">
        <v>17.603276253499999</v>
      </c>
      <c r="P862" s="6">
        <v>20.445382287800001</v>
      </c>
      <c r="Q862" s="6">
        <v>2.3736526160000002</v>
      </c>
      <c r="R862" s="7">
        <v>13.4741037191</v>
      </c>
      <c r="S862" s="8">
        <v>9.7177365006871099</v>
      </c>
      <c r="T862" s="6">
        <v>66.465525089300002</v>
      </c>
      <c r="U862" s="6">
        <v>25.577249812800002</v>
      </c>
      <c r="V862" s="6">
        <v>17.295376146799999</v>
      </c>
      <c r="W862" s="6">
        <v>-10.2002026162</v>
      </c>
      <c r="X862" s="7">
        <v>10.890807781133333</v>
      </c>
      <c r="Y862" s="8">
        <v>18.728865356454811</v>
      </c>
      <c r="Z862" s="24">
        <v>1</v>
      </c>
    </row>
    <row r="863" spans="1:26" ht="16.5" x14ac:dyDescent="0.45">
      <c r="A863" s="5" t="s">
        <v>3160</v>
      </c>
      <c r="B863" s="5" t="s">
        <v>3161</v>
      </c>
      <c r="C863" s="5" t="s">
        <v>3162</v>
      </c>
      <c r="D863" s="5" t="s">
        <v>33</v>
      </c>
      <c r="E863" s="5" t="s">
        <v>11753</v>
      </c>
      <c r="F863" s="5">
        <v>3</v>
      </c>
      <c r="G863" s="5">
        <v>7</v>
      </c>
      <c r="H863" s="5">
        <v>4</v>
      </c>
      <c r="I863" s="5">
        <v>3</v>
      </c>
      <c r="J863" s="5" t="s">
        <v>3028</v>
      </c>
      <c r="K863" s="17">
        <v>4609</v>
      </c>
      <c r="L863" s="6">
        <v>3.0894955301999998</v>
      </c>
      <c r="M863" s="6">
        <v>22.070595660799999</v>
      </c>
      <c r="N863" s="6">
        <v>22.511239049</v>
      </c>
      <c r="O863" s="6">
        <v>18.036919008999998</v>
      </c>
      <c r="P863" s="6">
        <v>20.272473726800001</v>
      </c>
      <c r="Q863" s="6">
        <v>1.1600084513</v>
      </c>
      <c r="R863" s="7">
        <v>13.156467062366668</v>
      </c>
      <c r="S863" s="8">
        <v>10.449195692939529</v>
      </c>
      <c r="T863" s="6">
        <v>21.735236932700001</v>
      </c>
      <c r="U863" s="6">
        <v>18.7917873534</v>
      </c>
      <c r="V863" s="6">
        <v>6.5122210238999996</v>
      </c>
      <c r="W863" s="6">
        <v>-27.369067725400001</v>
      </c>
      <c r="X863" s="7">
        <v>-0.68835311603333338</v>
      </c>
      <c r="Y863" s="8">
        <v>23.907997330600516</v>
      </c>
      <c r="Z863" s="24">
        <v>-1</v>
      </c>
    </row>
    <row r="864" spans="1:26" ht="16.5" x14ac:dyDescent="0.45">
      <c r="A864" s="5" t="s">
        <v>3163</v>
      </c>
      <c r="B864" s="5" t="s">
        <v>3164</v>
      </c>
      <c r="C864" s="5" t="s">
        <v>3165</v>
      </c>
      <c r="D864" s="5" t="s">
        <v>259</v>
      </c>
      <c r="E864" s="5" t="s">
        <v>11773</v>
      </c>
      <c r="F864" s="5">
        <v>24</v>
      </c>
      <c r="G864" s="5">
        <v>11</v>
      </c>
      <c r="H864" s="5">
        <v>1</v>
      </c>
      <c r="I864" s="5">
        <v>2</v>
      </c>
      <c r="J864" s="5" t="s">
        <v>3166</v>
      </c>
      <c r="K864" s="17">
        <v>5503</v>
      </c>
      <c r="L864" s="6">
        <v>6.5131689204000001</v>
      </c>
      <c r="M864" s="6">
        <v>20.634760691699999</v>
      </c>
      <c r="N864" s="6">
        <v>0.75935576159999996</v>
      </c>
      <c r="O864" s="6">
        <v>-19.729854425599999</v>
      </c>
      <c r="P864" s="6">
        <v>6.5823701684999998</v>
      </c>
      <c r="Q864" s="6">
        <v>12.485096973899999</v>
      </c>
      <c r="R864" s="7">
        <v>-0.22079576106666701</v>
      </c>
      <c r="S864" s="8">
        <v>17.15118285766172</v>
      </c>
      <c r="T864" s="6">
        <v>4.9737097314999996</v>
      </c>
      <c r="U864" s="6">
        <v>-43.760148675499998</v>
      </c>
      <c r="V864" s="6">
        <v>5.9363697717999999</v>
      </c>
      <c r="W864" s="6">
        <v>-21.2734521412</v>
      </c>
      <c r="X864" s="7">
        <v>-19.699077014966665</v>
      </c>
      <c r="Y864" s="8">
        <v>24.885638011196015</v>
      </c>
      <c r="Z864" s="24">
        <v>0</v>
      </c>
    </row>
    <row r="865" spans="1:26" ht="16.5" x14ac:dyDescent="0.45">
      <c r="A865" s="5" t="s">
        <v>3167</v>
      </c>
      <c r="B865" s="5" t="s">
        <v>3168</v>
      </c>
      <c r="C865" s="5" t="s">
        <v>3169</v>
      </c>
      <c r="D865" s="5" t="s">
        <v>240</v>
      </c>
      <c r="E865" s="5" t="s">
        <v>11757</v>
      </c>
      <c r="F865" s="5">
        <v>7</v>
      </c>
      <c r="G865" s="5">
        <v>11</v>
      </c>
      <c r="H865" s="5">
        <v>4</v>
      </c>
      <c r="I865" s="5">
        <v>2</v>
      </c>
      <c r="J865" s="5" t="s">
        <v>3166</v>
      </c>
      <c r="K865" s="17">
        <v>3086</v>
      </c>
      <c r="L865" s="6">
        <v>9.9252604763099992</v>
      </c>
      <c r="M865" s="6">
        <v>2.1687177515</v>
      </c>
      <c r="N865" s="6">
        <v>16.019268965599998</v>
      </c>
      <c r="O865" s="6">
        <v>8.2213837104999996</v>
      </c>
      <c r="P865" s="6">
        <v>16.916897887299999</v>
      </c>
      <c r="Q865" s="6">
        <v>-3.425726864</v>
      </c>
      <c r="R865" s="7">
        <v>7.2375182445999995</v>
      </c>
      <c r="S865" s="8">
        <v>10.206938271797954</v>
      </c>
      <c r="T865" s="6">
        <v>10.2738747177</v>
      </c>
      <c r="U865" s="6">
        <v>26.5701591236</v>
      </c>
      <c r="V865" s="6">
        <v>55.560323279199999</v>
      </c>
      <c r="W865" s="6">
        <v>-30.9341855007</v>
      </c>
      <c r="X865" s="7">
        <v>17.0654323007</v>
      </c>
      <c r="Y865" s="8">
        <v>44.023628726543151</v>
      </c>
      <c r="Z865" s="24">
        <v>1</v>
      </c>
    </row>
    <row r="866" spans="1:26" ht="16.5" x14ac:dyDescent="0.45">
      <c r="A866" s="5" t="s">
        <v>3170</v>
      </c>
      <c r="B866" s="5" t="s">
        <v>3171</v>
      </c>
      <c r="C866" s="5" t="s">
        <v>3172</v>
      </c>
      <c r="D866" s="5" t="s">
        <v>268</v>
      </c>
      <c r="E866" s="5" t="s">
        <v>11773</v>
      </c>
      <c r="F866" s="5">
        <v>24</v>
      </c>
      <c r="G866" s="5">
        <v>11</v>
      </c>
      <c r="H866" s="5">
        <v>1</v>
      </c>
      <c r="I866" s="5">
        <v>2</v>
      </c>
      <c r="J866" s="5" t="s">
        <v>3166</v>
      </c>
      <c r="K866" s="17">
        <v>1462</v>
      </c>
      <c r="L866" s="6">
        <v>2.8059303550500001</v>
      </c>
      <c r="M866" s="6">
        <v>0.68502205640000002</v>
      </c>
      <c r="N866" s="6">
        <v>-9.0677351616999999</v>
      </c>
      <c r="O866" s="6">
        <v>-18.1823672612</v>
      </c>
      <c r="P866" s="6">
        <v>49.778736755799997</v>
      </c>
      <c r="Q866" s="6">
        <v>32.617799343000001</v>
      </c>
      <c r="R866" s="7">
        <v>21.404722945866666</v>
      </c>
      <c r="S866" s="8">
        <v>35.340878972067671</v>
      </c>
      <c r="T866" s="6">
        <v>-85.517547195600002</v>
      </c>
      <c r="U866" s="6">
        <v>302.96834936760001</v>
      </c>
      <c r="V866" s="6">
        <v>121.590645467</v>
      </c>
      <c r="W866" s="6">
        <v>-39.586045285399997</v>
      </c>
      <c r="X866" s="7">
        <v>128.32431651639999</v>
      </c>
      <c r="Y866" s="8">
        <v>171.37644257123546</v>
      </c>
      <c r="Z866" s="24">
        <v>1</v>
      </c>
    </row>
    <row r="867" spans="1:26" ht="16.5" x14ac:dyDescent="0.45">
      <c r="A867" s="5" t="s">
        <v>3173</v>
      </c>
      <c r="B867" s="5" t="s">
        <v>3174</v>
      </c>
      <c r="C867" s="5" t="s">
        <v>3175</v>
      </c>
      <c r="D867" s="5" t="s">
        <v>259</v>
      </c>
      <c r="E867" s="5" t="s">
        <v>11780</v>
      </c>
      <c r="F867" s="5">
        <v>31</v>
      </c>
      <c r="G867" s="5">
        <v>4</v>
      </c>
      <c r="H867" s="5">
        <v>2</v>
      </c>
      <c r="I867" s="5">
        <v>2</v>
      </c>
      <c r="J867" s="5" t="s">
        <v>3166</v>
      </c>
      <c r="K867" s="17">
        <v>1936</v>
      </c>
      <c r="L867" s="6">
        <v>5.0490969107000003</v>
      </c>
      <c r="M867" s="6">
        <v>5.8068289739000001</v>
      </c>
      <c r="N867" s="6">
        <v>5.0212644621999996</v>
      </c>
      <c r="O867" s="6">
        <v>1.2035629099</v>
      </c>
      <c r="P867" s="6">
        <v>37.840933952</v>
      </c>
      <c r="Q867" s="6">
        <v>-13.550851830199999</v>
      </c>
      <c r="R867" s="7">
        <v>8.4978816772333339</v>
      </c>
      <c r="S867" s="8">
        <v>26.460994429168512</v>
      </c>
      <c r="T867" s="6">
        <v>42.939124792199998</v>
      </c>
      <c r="U867" s="6">
        <v>107.64663523759999</v>
      </c>
      <c r="V867" s="6">
        <v>-32.184685401899998</v>
      </c>
      <c r="W867" s="6">
        <v>-36.057910804999999</v>
      </c>
      <c r="X867" s="7">
        <v>13.134679676899999</v>
      </c>
      <c r="Y867" s="8">
        <v>81.872661961649953</v>
      </c>
      <c r="Z867" s="24">
        <v>1</v>
      </c>
    </row>
    <row r="868" spans="1:26" ht="16.5" x14ac:dyDescent="0.45">
      <c r="A868" s="5" t="s">
        <v>3176</v>
      </c>
      <c r="B868" s="5" t="s">
        <v>3177</v>
      </c>
      <c r="C868" s="5" t="s">
        <v>3178</v>
      </c>
      <c r="D868" s="5" t="s">
        <v>259</v>
      </c>
      <c r="E868" s="5" t="s">
        <v>11756</v>
      </c>
      <c r="F868" s="5">
        <v>6</v>
      </c>
      <c r="G868" s="5">
        <v>11</v>
      </c>
      <c r="H868" s="5">
        <v>2</v>
      </c>
      <c r="I868" s="5">
        <v>2</v>
      </c>
      <c r="J868" s="5" t="s">
        <v>3179</v>
      </c>
      <c r="K868" s="17">
        <v>6435</v>
      </c>
      <c r="L868" s="6">
        <v>6.6254641213400003</v>
      </c>
      <c r="M868" s="6">
        <v>13.639090402400001</v>
      </c>
      <c r="N868" s="6">
        <v>11.6399058988</v>
      </c>
      <c r="O868" s="6">
        <v>28.963646890500002</v>
      </c>
      <c r="P868" s="6">
        <v>27.798698887</v>
      </c>
      <c r="Q868" s="6">
        <v>15.481275350600001</v>
      </c>
      <c r="R868" s="7">
        <v>24.081207042700001</v>
      </c>
      <c r="S868" s="8">
        <v>7.47050164274824</v>
      </c>
      <c r="T868" s="6">
        <v>22.868000358300002</v>
      </c>
      <c r="U868" s="6">
        <v>50.9976203692</v>
      </c>
      <c r="V868" s="6">
        <v>-4.9233899055999997</v>
      </c>
      <c r="W868" s="6">
        <v>11.3563939823</v>
      </c>
      <c r="X868" s="7">
        <v>19.143541481966668</v>
      </c>
      <c r="Y868" s="8">
        <v>28.762294713300353</v>
      </c>
      <c r="Z868" s="24">
        <v>1</v>
      </c>
    </row>
    <row r="869" spans="1:26" ht="16.5" x14ac:dyDescent="0.45">
      <c r="A869" s="5" t="s">
        <v>3180</v>
      </c>
      <c r="B869" s="5" t="s">
        <v>3181</v>
      </c>
      <c r="C869" s="5" t="s">
        <v>3182</v>
      </c>
      <c r="D869" s="5" t="s">
        <v>120</v>
      </c>
      <c r="E869" s="5" t="s">
        <v>11756</v>
      </c>
      <c r="F869" s="5">
        <v>6</v>
      </c>
      <c r="G869" s="5">
        <v>11</v>
      </c>
      <c r="H869" s="5">
        <v>2</v>
      </c>
      <c r="I869" s="5">
        <v>2</v>
      </c>
      <c r="J869" s="5" t="s">
        <v>3179</v>
      </c>
      <c r="K869" s="17">
        <v>594</v>
      </c>
      <c r="L869" s="6">
        <v>0.59753943130999998</v>
      </c>
      <c r="M869" s="6">
        <v>-301.03598151450001</v>
      </c>
      <c r="N869" s="6">
        <v>-38.408222910799999</v>
      </c>
      <c r="O869" s="6">
        <v>-35.263428212299999</v>
      </c>
      <c r="P869" s="6">
        <v>24.488298599499998</v>
      </c>
      <c r="Q869" s="6">
        <v>36.247645946699997</v>
      </c>
      <c r="R869" s="7">
        <v>8.4908387779666654</v>
      </c>
      <c r="S869" s="8">
        <v>38.34576211786225</v>
      </c>
      <c r="T869" s="6">
        <v>13.8888590051</v>
      </c>
      <c r="U869" s="6">
        <v>106.9346566295</v>
      </c>
      <c r="V869" s="6">
        <v>66.654891391700005</v>
      </c>
      <c r="W869" s="6">
        <v>-86.660022848300002</v>
      </c>
      <c r="X869" s="7">
        <v>28.976508390966671</v>
      </c>
      <c r="Y869" s="8">
        <v>102.14925545343192</v>
      </c>
      <c r="Z869" s="24">
        <v>1</v>
      </c>
    </row>
    <row r="870" spans="1:26" ht="16.5" x14ac:dyDescent="0.45">
      <c r="A870" s="5" t="s">
        <v>3183</v>
      </c>
      <c r="B870" s="5" t="s">
        <v>3184</v>
      </c>
      <c r="C870" s="5" t="s">
        <v>3185</v>
      </c>
      <c r="D870" s="5" t="s">
        <v>240</v>
      </c>
      <c r="E870" s="5" t="s">
        <v>11776</v>
      </c>
      <c r="F870" s="5">
        <v>27</v>
      </c>
      <c r="G870" s="5">
        <v>10</v>
      </c>
      <c r="H870" s="5">
        <v>2</v>
      </c>
      <c r="I870" s="5">
        <v>3</v>
      </c>
      <c r="J870" s="5" t="s">
        <v>3179</v>
      </c>
      <c r="K870" s="17">
        <v>2253</v>
      </c>
      <c r="L870" s="6">
        <v>1.3335812601799999</v>
      </c>
      <c r="M870" s="6">
        <v>-56.781443807800002</v>
      </c>
      <c r="N870" s="6">
        <v>-5.9125167012000004</v>
      </c>
      <c r="O870" s="6">
        <v>-14.113658965500001</v>
      </c>
      <c r="P870" s="6">
        <v>-16.002005488399998</v>
      </c>
      <c r="Q870" s="6">
        <v>47.891253959799997</v>
      </c>
      <c r="R870" s="7">
        <v>5.9251965019666661</v>
      </c>
      <c r="S870" s="8">
        <v>36.355934138229259</v>
      </c>
      <c r="T870" s="6">
        <v>-735.17966732110006</v>
      </c>
      <c r="U870" s="6">
        <v>122.462014091</v>
      </c>
      <c r="V870" s="6">
        <v>-225.6416732616</v>
      </c>
      <c r="W870" s="6">
        <v>213.45793436</v>
      </c>
      <c r="X870" s="7">
        <v>36.759425063133328</v>
      </c>
      <c r="Y870" s="8">
        <v>231.75594205525849</v>
      </c>
      <c r="Z870" s="24">
        <v>1</v>
      </c>
    </row>
    <row r="871" spans="1:26" ht="16.5" x14ac:dyDescent="0.45">
      <c r="A871" s="5" t="s">
        <v>3186</v>
      </c>
      <c r="B871" s="5" t="s">
        <v>3187</v>
      </c>
      <c r="C871" s="5" t="s">
        <v>3188</v>
      </c>
      <c r="D871" s="5" t="s">
        <v>293</v>
      </c>
      <c r="E871" s="5" t="s">
        <v>11766</v>
      </c>
      <c r="F871" s="5">
        <v>17</v>
      </c>
      <c r="G871" s="5">
        <v>11</v>
      </c>
      <c r="H871" s="5">
        <v>2</v>
      </c>
      <c r="I871" s="5">
        <v>2</v>
      </c>
      <c r="J871" s="5" t="s">
        <v>3085</v>
      </c>
      <c r="K871" s="17">
        <v>4380</v>
      </c>
      <c r="L871" s="6">
        <v>1.4901939819800001</v>
      </c>
      <c r="M871" s="6">
        <v>5.6726316917000004</v>
      </c>
      <c r="N871" s="6">
        <v>-6.6634611327000002</v>
      </c>
      <c r="O871" s="6">
        <v>22.1499953161</v>
      </c>
      <c r="P871" s="6">
        <v>34.521651202400001</v>
      </c>
      <c r="Q871" s="6">
        <v>-6.006946342</v>
      </c>
      <c r="R871" s="7">
        <v>16.888233392166665</v>
      </c>
      <c r="S871" s="8">
        <v>20.770325193340199</v>
      </c>
      <c r="T871" s="6">
        <v>-69.799591932699997</v>
      </c>
      <c r="U871" s="6">
        <v>78.640304716700001</v>
      </c>
      <c r="V871" s="6">
        <v>43.760107377499999</v>
      </c>
      <c r="W871" s="6">
        <v>-21.030199589799999</v>
      </c>
      <c r="X871" s="7">
        <v>33.790070834799998</v>
      </c>
      <c r="Y871" s="8">
        <v>50.57769843196791</v>
      </c>
      <c r="Z871" s="24">
        <v>1</v>
      </c>
    </row>
    <row r="872" spans="1:26" ht="16.5" x14ac:dyDescent="0.45">
      <c r="A872" s="5" t="s">
        <v>3189</v>
      </c>
      <c r="B872" s="5" t="s">
        <v>3190</v>
      </c>
      <c r="C872" s="5" t="s">
        <v>3191</v>
      </c>
      <c r="D872" s="5" t="s">
        <v>240</v>
      </c>
      <c r="E872" s="5" t="s">
        <v>11762</v>
      </c>
      <c r="F872" s="5">
        <v>13</v>
      </c>
      <c r="G872" s="5">
        <v>7</v>
      </c>
      <c r="H872" s="5">
        <v>4</v>
      </c>
      <c r="I872" s="5">
        <v>2</v>
      </c>
      <c r="J872" s="5" t="s">
        <v>3085</v>
      </c>
      <c r="K872" s="17">
        <v>4784</v>
      </c>
      <c r="L872" s="6">
        <v>4.0691047313200004</v>
      </c>
      <c r="M872" s="6">
        <v>9.6749058924</v>
      </c>
      <c r="N872" s="6">
        <v>8.0282712000000006E-2</v>
      </c>
      <c r="O872" s="6">
        <v>-19.803726683400001</v>
      </c>
      <c r="P872" s="6">
        <v>16.642109166899999</v>
      </c>
      <c r="Q872" s="6">
        <v>-11.4905926672</v>
      </c>
      <c r="R872" s="7">
        <v>-4.8840700612333334</v>
      </c>
      <c r="S872" s="8">
        <v>19.099982811880082</v>
      </c>
      <c r="T872" s="6">
        <v>-9.4435505223000007</v>
      </c>
      <c r="U872" s="6">
        <v>-78.012119432899993</v>
      </c>
      <c r="V872" s="6">
        <v>132.76458813580001</v>
      </c>
      <c r="W872" s="6">
        <v>-48.012684057500003</v>
      </c>
      <c r="X872" s="7">
        <v>2.246594881800005</v>
      </c>
      <c r="Y872" s="8">
        <v>114.02281110812474</v>
      </c>
      <c r="Z872" s="24">
        <v>-1</v>
      </c>
    </row>
    <row r="873" spans="1:26" ht="16.5" x14ac:dyDescent="0.45">
      <c r="A873" s="5" t="s">
        <v>3192</v>
      </c>
      <c r="B873" s="5" t="s">
        <v>3193</v>
      </c>
      <c r="C873" s="5" t="s">
        <v>3194</v>
      </c>
      <c r="D873" s="5" t="s">
        <v>1297</v>
      </c>
      <c r="E873" s="5" t="s">
        <v>11757</v>
      </c>
      <c r="F873" s="5">
        <v>7</v>
      </c>
      <c r="G873" s="5">
        <v>11</v>
      </c>
      <c r="H873" s="5">
        <v>4</v>
      </c>
      <c r="I873" s="5">
        <v>2</v>
      </c>
      <c r="J873" s="5" t="s">
        <v>3195</v>
      </c>
      <c r="K873" s="17">
        <v>169</v>
      </c>
      <c r="L873" s="6">
        <v>0.36702323367</v>
      </c>
      <c r="M873" s="6">
        <v>9.9653226648000004</v>
      </c>
      <c r="N873" s="6">
        <v>-37.262391676199996</v>
      </c>
      <c r="O873" s="6">
        <v>23.771996681899999</v>
      </c>
      <c r="P873" s="6">
        <v>151.4563504496</v>
      </c>
      <c r="Q873" s="6">
        <v>-5.5859923334000001</v>
      </c>
      <c r="R873" s="7">
        <v>56.54745159936666</v>
      </c>
      <c r="S873" s="8">
        <v>83.49399493663293</v>
      </c>
      <c r="T873" s="6">
        <v>329.95106377079998</v>
      </c>
      <c r="U873" s="6">
        <v>-79.532114667299993</v>
      </c>
      <c r="V873" s="6">
        <v>105.2952704984</v>
      </c>
      <c r="W873" s="6">
        <v>13.725533153300001</v>
      </c>
      <c r="X873" s="7">
        <v>13.162896328133336</v>
      </c>
      <c r="Y873" s="8">
        <v>92.414977124626716</v>
      </c>
      <c r="Z873" s="24">
        <v>1</v>
      </c>
    </row>
    <row r="874" spans="1:26" ht="16.5" x14ac:dyDescent="0.45">
      <c r="A874" s="5" t="s">
        <v>3196</v>
      </c>
      <c r="B874" s="5" t="s">
        <v>3197</v>
      </c>
      <c r="C874" s="5" t="s">
        <v>3198</v>
      </c>
      <c r="D874" s="5" t="s">
        <v>263</v>
      </c>
      <c r="E874" s="5" t="s">
        <v>11757</v>
      </c>
      <c r="F874" s="5">
        <v>7</v>
      </c>
      <c r="G874" s="5">
        <v>11</v>
      </c>
      <c r="H874" s="5">
        <v>4</v>
      </c>
      <c r="I874" s="5">
        <v>2</v>
      </c>
      <c r="J874" s="5" t="s">
        <v>3195</v>
      </c>
      <c r="K874" s="17">
        <v>1606</v>
      </c>
      <c r="L874" s="6">
        <v>1.1591253916599999</v>
      </c>
      <c r="M874" s="6">
        <v>12.1457083559</v>
      </c>
      <c r="N874" s="6">
        <v>10.0447047415</v>
      </c>
      <c r="O874" s="6">
        <v>34.7331797963</v>
      </c>
      <c r="P874" s="6">
        <v>-2.5919998310999999</v>
      </c>
      <c r="Q874" s="6">
        <v>-19.6119701376</v>
      </c>
      <c r="R874" s="7">
        <v>4.1764032758666678</v>
      </c>
      <c r="S874" s="8">
        <v>27.797613041380277</v>
      </c>
      <c r="T874" s="6">
        <v>157.3635011129</v>
      </c>
      <c r="U874" s="6">
        <v>58.436940070799999</v>
      </c>
      <c r="V874" s="6">
        <v>19.345126332500001</v>
      </c>
      <c r="W874" s="6">
        <v>-80.426317186399999</v>
      </c>
      <c r="X874" s="7">
        <v>-0.88141692769999713</v>
      </c>
      <c r="Y874" s="8">
        <v>71.607163351248474</v>
      </c>
      <c r="Z874" s="24">
        <v>-1</v>
      </c>
    </row>
    <row r="875" spans="1:26" ht="16.5" x14ac:dyDescent="0.45">
      <c r="A875" s="5" t="s">
        <v>3199</v>
      </c>
      <c r="B875" s="5" t="s">
        <v>3200</v>
      </c>
      <c r="C875" s="5" t="s">
        <v>3201</v>
      </c>
      <c r="D875" s="5" t="s">
        <v>120</v>
      </c>
      <c r="E875" s="5" t="s">
        <v>11773</v>
      </c>
      <c r="F875" s="5">
        <v>24</v>
      </c>
      <c r="G875" s="5">
        <v>11</v>
      </c>
      <c r="H875" s="5">
        <v>1</v>
      </c>
      <c r="I875" s="5">
        <v>2</v>
      </c>
      <c r="J875" s="5" t="s">
        <v>3195</v>
      </c>
      <c r="K875" s="17">
        <v>1098</v>
      </c>
      <c r="L875" s="6">
        <v>2.6350260008999999</v>
      </c>
      <c r="M875" s="6">
        <v>-11.6194721553</v>
      </c>
      <c r="N875" s="6">
        <v>27.868689688700002</v>
      </c>
      <c r="O875" s="6">
        <v>3.9606459110999999</v>
      </c>
      <c r="P875" s="6">
        <v>43.912264809</v>
      </c>
      <c r="Q875" s="6">
        <v>-31.579597470700001</v>
      </c>
      <c r="R875" s="7">
        <v>5.4311044164666669</v>
      </c>
      <c r="S875" s="8">
        <v>37.767406632919631</v>
      </c>
      <c r="T875" s="6">
        <v>-1041.2451800514</v>
      </c>
      <c r="U875" s="6">
        <v>115.601871941</v>
      </c>
      <c r="V875" s="6">
        <v>-554.11440044020003</v>
      </c>
      <c r="W875" s="6">
        <v>13.539160734499999</v>
      </c>
      <c r="X875" s="7">
        <v>-141.6577892549</v>
      </c>
      <c r="Y875" s="8">
        <v>360.82480698747929</v>
      </c>
      <c r="Z875" s="24">
        <v>-1</v>
      </c>
    </row>
    <row r="876" spans="1:26" ht="16.5" x14ac:dyDescent="0.45">
      <c r="A876" s="5" t="s">
        <v>3202</v>
      </c>
      <c r="B876" s="5" t="s">
        <v>3203</v>
      </c>
      <c r="C876" s="5" t="s">
        <v>3204</v>
      </c>
      <c r="D876" s="5" t="s">
        <v>1297</v>
      </c>
      <c r="E876" s="5" t="s">
        <v>11766</v>
      </c>
      <c r="F876" s="5">
        <v>17</v>
      </c>
      <c r="G876" s="5">
        <v>11</v>
      </c>
      <c r="H876" s="5">
        <v>2</v>
      </c>
      <c r="I876" s="5">
        <v>2</v>
      </c>
      <c r="J876" s="5" t="s">
        <v>3195</v>
      </c>
      <c r="K876" s="17">
        <v>3052</v>
      </c>
      <c r="L876" s="6">
        <v>3.4059988207999998</v>
      </c>
      <c r="M876" s="6">
        <v>5.4950112736000003</v>
      </c>
      <c r="N876" s="6">
        <v>-7.6417727313999997</v>
      </c>
      <c r="O876" s="6">
        <v>-0.65073348890000005</v>
      </c>
      <c r="P876" s="6">
        <v>21.8645240056</v>
      </c>
      <c r="Q876" s="6">
        <v>2.4569903528000001</v>
      </c>
      <c r="R876" s="7">
        <v>7.8902602898333329</v>
      </c>
      <c r="S876" s="8">
        <v>12.201414740406632</v>
      </c>
      <c r="T876" s="6">
        <v>-4.7215804171000002</v>
      </c>
      <c r="U876" s="6">
        <v>39.519769860099998</v>
      </c>
      <c r="V876" s="6">
        <v>-46.3687197072</v>
      </c>
      <c r="W876" s="6">
        <v>-12.7745051311</v>
      </c>
      <c r="X876" s="7">
        <v>-6.5411516594000005</v>
      </c>
      <c r="Y876" s="8">
        <v>43.282203983455091</v>
      </c>
      <c r="Z876" s="24">
        <v>-1</v>
      </c>
    </row>
    <row r="877" spans="1:26" ht="16.5" x14ac:dyDescent="0.45">
      <c r="A877" s="5" t="s">
        <v>3205</v>
      </c>
      <c r="B877" s="5" t="s">
        <v>3206</v>
      </c>
      <c r="C877" s="5" t="s">
        <v>3207</v>
      </c>
      <c r="D877" s="5" t="s">
        <v>120</v>
      </c>
      <c r="E877" s="5" t="s">
        <v>11773</v>
      </c>
      <c r="F877" s="5">
        <v>24</v>
      </c>
      <c r="G877" s="5">
        <v>11</v>
      </c>
      <c r="H877" s="5">
        <v>1</v>
      </c>
      <c r="I877" s="5">
        <v>2</v>
      </c>
      <c r="J877" s="5" t="s">
        <v>3208</v>
      </c>
      <c r="K877" s="17">
        <v>974</v>
      </c>
      <c r="L877" s="6">
        <v>2.57464110473</v>
      </c>
      <c r="M877" s="6">
        <v>2.5136844801999998</v>
      </c>
      <c r="N877" s="6">
        <v>-14.9518854627</v>
      </c>
      <c r="O877" s="6">
        <v>-15.066602057200001</v>
      </c>
      <c r="P877" s="6">
        <v>83.8751350661</v>
      </c>
      <c r="Q877" s="6">
        <v>-3.6030521001000002</v>
      </c>
      <c r="R877" s="7">
        <v>21.735160302933334</v>
      </c>
      <c r="S877" s="8">
        <v>54.119179521496584</v>
      </c>
      <c r="T877" s="6">
        <v>-38.838381509800001</v>
      </c>
      <c r="U877" s="6">
        <v>2.6839111877000001</v>
      </c>
      <c r="V877" s="6">
        <v>250.66007698510001</v>
      </c>
      <c r="W877" s="6">
        <v>-43.758792953899999</v>
      </c>
      <c r="X877" s="7">
        <v>69.861731739633342</v>
      </c>
      <c r="Y877" s="8">
        <v>158.28854167191088</v>
      </c>
      <c r="Z877" s="24">
        <v>1</v>
      </c>
    </row>
    <row r="878" spans="1:26" ht="16.5" x14ac:dyDescent="0.45">
      <c r="A878" s="5" t="s">
        <v>3209</v>
      </c>
      <c r="B878" s="5" t="s">
        <v>3210</v>
      </c>
      <c r="C878" s="5" t="s">
        <v>3211</v>
      </c>
      <c r="D878" s="5" t="s">
        <v>7</v>
      </c>
      <c r="E878" s="5" t="s">
        <v>11762</v>
      </c>
      <c r="F878" s="5">
        <v>13</v>
      </c>
      <c r="G878" s="5">
        <v>7</v>
      </c>
      <c r="H878" s="5">
        <v>4</v>
      </c>
      <c r="I878" s="5">
        <v>2</v>
      </c>
      <c r="J878" s="5" t="s">
        <v>3208</v>
      </c>
      <c r="K878" s="17">
        <v>36434</v>
      </c>
      <c r="L878" s="6">
        <v>51.974129540269999</v>
      </c>
      <c r="M878" s="6">
        <v>0.99281919279999997</v>
      </c>
      <c r="N878" s="6">
        <v>20.7498525725</v>
      </c>
      <c r="O878" s="6">
        <v>-6.9735242258000003</v>
      </c>
      <c r="P878" s="6">
        <v>-52.752669690600001</v>
      </c>
      <c r="Q878" s="6">
        <v>-35.093559211399999</v>
      </c>
      <c r="R878" s="7">
        <v>-31.606584375933334</v>
      </c>
      <c r="S878" s="8">
        <v>23.087914262644276</v>
      </c>
      <c r="T878" s="6">
        <v>197.35316558810001</v>
      </c>
      <c r="U878" s="6">
        <v>-459.23459714519998</v>
      </c>
      <c r="V878" s="6">
        <v>-52.537787383400001</v>
      </c>
      <c r="W878" s="6">
        <v>-101.4301551497</v>
      </c>
      <c r="X878" s="7">
        <v>-204.40084655943335</v>
      </c>
      <c r="Y878" s="8">
        <v>222.0423298262188</v>
      </c>
      <c r="Z878" s="24">
        <v>0</v>
      </c>
    </row>
    <row r="879" spans="1:26" ht="16.5" x14ac:dyDescent="0.45">
      <c r="A879" s="5" t="s">
        <v>3212</v>
      </c>
      <c r="B879" s="5" t="s">
        <v>3213</v>
      </c>
      <c r="C879" s="5" t="s">
        <v>3214</v>
      </c>
      <c r="D879" s="5" t="s">
        <v>567</v>
      </c>
      <c r="E879" s="5" t="s">
        <v>11759</v>
      </c>
      <c r="F879" s="5">
        <v>9</v>
      </c>
      <c r="G879" s="5">
        <v>2</v>
      </c>
      <c r="H879" s="5">
        <v>3</v>
      </c>
      <c r="I879" s="5">
        <v>2</v>
      </c>
      <c r="J879" s="5" t="s">
        <v>3208</v>
      </c>
      <c r="K879" s="17">
        <v>2034</v>
      </c>
      <c r="L879" s="6">
        <v>1.9992362092</v>
      </c>
      <c r="M879" s="6">
        <v>7.9546737578000002</v>
      </c>
      <c r="N879" s="6">
        <v>38.634518903999997</v>
      </c>
      <c r="O879" s="6">
        <v>3.2531293864999999</v>
      </c>
      <c r="P879" s="6">
        <v>18.140518628999999</v>
      </c>
      <c r="Q879" s="6">
        <v>5.6483665339</v>
      </c>
      <c r="R879" s="7">
        <v>9.0140048497999992</v>
      </c>
      <c r="S879" s="8">
        <v>7.9940121697128301</v>
      </c>
      <c r="T879" s="6">
        <v>107.8003947274</v>
      </c>
      <c r="U879" s="6">
        <v>11.312623947500001</v>
      </c>
      <c r="V879" s="6">
        <v>-11.969130360399999</v>
      </c>
      <c r="W879" s="6">
        <v>23.3540771911</v>
      </c>
      <c r="X879" s="7">
        <v>7.5658569260666679</v>
      </c>
      <c r="Y879" s="8">
        <v>17.957197589442011</v>
      </c>
      <c r="Z879" s="24">
        <v>1</v>
      </c>
    </row>
    <row r="880" spans="1:26" ht="16.5" x14ac:dyDescent="0.45">
      <c r="A880" s="5" t="s">
        <v>3215</v>
      </c>
      <c r="B880" s="5" t="s">
        <v>3216</v>
      </c>
      <c r="C880" s="5" t="s">
        <v>3217</v>
      </c>
      <c r="D880" s="5" t="s">
        <v>288</v>
      </c>
      <c r="E880" s="5" t="s">
        <v>11761</v>
      </c>
      <c r="F880" s="5">
        <v>12</v>
      </c>
      <c r="G880" s="5">
        <v>6</v>
      </c>
      <c r="H880" s="5">
        <v>2</v>
      </c>
      <c r="I880" s="5">
        <v>1</v>
      </c>
      <c r="J880" s="5" t="s">
        <v>3218</v>
      </c>
      <c r="K880" s="17">
        <v>3945</v>
      </c>
      <c r="L880" s="6">
        <v>3.58353410526</v>
      </c>
      <c r="M880" s="6">
        <v>60.7990815291</v>
      </c>
      <c r="N880" s="6">
        <v>143.2616927075</v>
      </c>
      <c r="O880" s="6">
        <v>-51.136606462899998</v>
      </c>
      <c r="P880" s="6">
        <v>19.353427580599998</v>
      </c>
      <c r="Q880" s="6">
        <v>0.64268667339999996</v>
      </c>
      <c r="R880" s="7">
        <v>-10.380164069633333</v>
      </c>
      <c r="S880" s="8">
        <v>36.514910019618561</v>
      </c>
      <c r="T880" s="6">
        <v>505.64780346049997</v>
      </c>
      <c r="U880" s="6">
        <v>-95.562485965099995</v>
      </c>
      <c r="V880" s="6">
        <v>-85.9878169861</v>
      </c>
      <c r="W880" s="6">
        <v>-2769.9052098334</v>
      </c>
      <c r="X880" s="7">
        <v>-983.81850426153335</v>
      </c>
      <c r="Y880" s="8">
        <v>1546.8038687684154</v>
      </c>
      <c r="Z880" s="24">
        <v>0</v>
      </c>
    </row>
    <row r="881" spans="1:26" ht="16.5" x14ac:dyDescent="0.45">
      <c r="A881" s="5" t="s">
        <v>3219</v>
      </c>
      <c r="B881" s="5" t="s">
        <v>3220</v>
      </c>
      <c r="C881" s="5" t="s">
        <v>3221</v>
      </c>
      <c r="D881" s="5" t="s">
        <v>268</v>
      </c>
      <c r="E881" s="5" t="s">
        <v>11757</v>
      </c>
      <c r="F881" s="5">
        <v>7</v>
      </c>
      <c r="G881" s="5">
        <v>11</v>
      </c>
      <c r="H881" s="5">
        <v>4</v>
      </c>
      <c r="I881" s="5">
        <v>2</v>
      </c>
      <c r="J881" s="5" t="s">
        <v>3218</v>
      </c>
      <c r="K881" s="17">
        <v>22162</v>
      </c>
      <c r="L881" s="6">
        <v>21.155479989810001</v>
      </c>
      <c r="M881" s="6">
        <v>6.0698280595999998</v>
      </c>
      <c r="N881" s="6">
        <v>7.6672342311000001</v>
      </c>
      <c r="O881" s="6">
        <v>22.174117179900001</v>
      </c>
      <c r="P881" s="6">
        <v>59.796182114300002</v>
      </c>
      <c r="Q881" s="6">
        <v>76.722279719100001</v>
      </c>
      <c r="R881" s="7">
        <v>52.897526337766671</v>
      </c>
      <c r="S881" s="8">
        <v>27.92076463392555</v>
      </c>
      <c r="T881" s="6">
        <v>72.033550349899997</v>
      </c>
      <c r="U881" s="6">
        <v>20.577717481000001</v>
      </c>
      <c r="V881" s="6">
        <v>34.864545422699997</v>
      </c>
      <c r="W881" s="6">
        <v>165.28267776609999</v>
      </c>
      <c r="X881" s="7">
        <v>73.574980223266664</v>
      </c>
      <c r="Y881" s="8">
        <v>79.741800234348759</v>
      </c>
      <c r="Z881" s="24">
        <v>1</v>
      </c>
    </row>
    <row r="882" spans="1:26" ht="16.5" x14ac:dyDescent="0.45">
      <c r="A882" s="5" t="s">
        <v>3222</v>
      </c>
      <c r="B882" s="5" t="s">
        <v>3223</v>
      </c>
      <c r="C882" s="5" t="s">
        <v>3224</v>
      </c>
      <c r="D882" s="5" t="s">
        <v>311</v>
      </c>
      <c r="E882" s="5" t="s">
        <v>11768</v>
      </c>
      <c r="F882" s="5">
        <v>19</v>
      </c>
      <c r="G882" s="5">
        <v>4</v>
      </c>
      <c r="H882" s="5">
        <v>2</v>
      </c>
      <c r="I882" s="5">
        <v>2</v>
      </c>
      <c r="J882" s="5" t="s">
        <v>3218</v>
      </c>
      <c r="K882" s="17">
        <v>4844</v>
      </c>
      <c r="L882" s="6">
        <v>5.3417202037199996</v>
      </c>
      <c r="M882" s="6">
        <v>6.6156981209000003</v>
      </c>
      <c r="N882" s="6">
        <v>6.7515032427000001</v>
      </c>
      <c r="O882" s="6">
        <v>3.4121194409000002</v>
      </c>
      <c r="P882" s="6">
        <v>102.068112864</v>
      </c>
      <c r="Q882" s="6">
        <v>274.67931809330003</v>
      </c>
      <c r="R882" s="7">
        <v>126.71985013273336</v>
      </c>
      <c r="S882" s="8">
        <v>137.3035118959277</v>
      </c>
      <c r="T882" s="6">
        <v>-73.665523653899996</v>
      </c>
      <c r="U882" s="6">
        <v>200.96377714229999</v>
      </c>
      <c r="V882" s="6">
        <v>409.2738919537</v>
      </c>
      <c r="W882" s="6">
        <v>277.74286942549998</v>
      </c>
      <c r="X882" s="7">
        <v>295.99351284049999</v>
      </c>
      <c r="Y882" s="8">
        <v>105.34747491981368</v>
      </c>
      <c r="Z882" s="24">
        <v>1</v>
      </c>
    </row>
    <row r="883" spans="1:26" ht="16.5" x14ac:dyDescent="0.45">
      <c r="A883" s="5" t="s">
        <v>3225</v>
      </c>
      <c r="B883" s="5" t="s">
        <v>3226</v>
      </c>
      <c r="C883" s="5" t="s">
        <v>3227</v>
      </c>
      <c r="D883" s="5" t="s">
        <v>240</v>
      </c>
      <c r="E883" s="5" t="s">
        <v>11778</v>
      </c>
      <c r="F883" s="5">
        <v>29</v>
      </c>
      <c r="G883" s="5">
        <v>5</v>
      </c>
      <c r="H883" s="5">
        <v>3</v>
      </c>
      <c r="I883" s="5">
        <v>3</v>
      </c>
      <c r="J883" s="5" t="s">
        <v>3228</v>
      </c>
      <c r="K883" s="17">
        <v>4717</v>
      </c>
      <c r="L883" s="6">
        <v>4.24360716229</v>
      </c>
      <c r="M883" s="6">
        <v>12.0625646874</v>
      </c>
      <c r="N883" s="6">
        <v>5.0580344785999998</v>
      </c>
      <c r="O883" s="6">
        <v>0.13298186009999999</v>
      </c>
      <c r="P883" s="6">
        <v>6.7920026098999999</v>
      </c>
      <c r="Q883" s="6">
        <v>8.6004787981999993</v>
      </c>
      <c r="R883" s="7">
        <v>5.1751544227333328</v>
      </c>
      <c r="S883" s="8">
        <v>4.459290823039165</v>
      </c>
      <c r="T883" s="6">
        <v>34.997174748299997</v>
      </c>
      <c r="U883" s="6">
        <v>14.420850637099999</v>
      </c>
      <c r="V883" s="6">
        <v>7.1191623151999996</v>
      </c>
      <c r="W883" s="6">
        <v>-3.4746575610999999</v>
      </c>
      <c r="X883" s="7">
        <v>6.0217851304000005</v>
      </c>
      <c r="Y883" s="8">
        <v>8.9980820696552044</v>
      </c>
      <c r="Z883" s="24">
        <v>1</v>
      </c>
    </row>
    <row r="884" spans="1:26" ht="16.5" x14ac:dyDescent="0.45">
      <c r="A884" s="5" t="s">
        <v>3229</v>
      </c>
      <c r="B884" s="5" t="s">
        <v>3230</v>
      </c>
      <c r="C884" s="5" t="s">
        <v>3231</v>
      </c>
      <c r="D884" s="5" t="s">
        <v>33</v>
      </c>
      <c r="E884" s="5" t="s">
        <v>11765</v>
      </c>
      <c r="F884" s="5">
        <v>16</v>
      </c>
      <c r="G884" s="5">
        <v>9</v>
      </c>
      <c r="H884" s="5">
        <v>1</v>
      </c>
      <c r="I884" s="5">
        <v>3</v>
      </c>
      <c r="J884" s="5" t="s">
        <v>3228</v>
      </c>
      <c r="K884" s="17">
        <v>2960</v>
      </c>
      <c r="L884" s="6">
        <v>22.18657287461</v>
      </c>
      <c r="M884" s="6">
        <v>2.9738814783</v>
      </c>
      <c r="N884" s="6">
        <v>23.534044331600001</v>
      </c>
      <c r="O884" s="6">
        <v>4.8207671494</v>
      </c>
      <c r="P884" s="6">
        <v>10.188635332200001</v>
      </c>
      <c r="Q884" s="6">
        <v>2.3186619629999998</v>
      </c>
      <c r="R884" s="7">
        <v>5.7760214815333333</v>
      </c>
      <c r="S884" s="8">
        <v>4.021007751456585</v>
      </c>
      <c r="T884" s="6">
        <v>15.6306192653</v>
      </c>
      <c r="U884" s="6">
        <v>-10.4423508651</v>
      </c>
      <c r="V884" s="6">
        <v>1.8573385262</v>
      </c>
      <c r="W884" s="6">
        <v>-22.191531114099998</v>
      </c>
      <c r="X884" s="7">
        <v>-10.258847817666666</v>
      </c>
      <c r="Y884" s="8">
        <v>12.025484928698249</v>
      </c>
      <c r="Z884" s="24">
        <v>-1</v>
      </c>
    </row>
    <row r="885" spans="1:26" ht="16.5" x14ac:dyDescent="0.45">
      <c r="A885" s="5" t="s">
        <v>3232</v>
      </c>
      <c r="B885" s="5" t="s">
        <v>3233</v>
      </c>
      <c r="C885" s="5" t="s">
        <v>3234</v>
      </c>
      <c r="D885" s="5" t="s">
        <v>120</v>
      </c>
      <c r="E885" s="5" t="s">
        <v>11762</v>
      </c>
      <c r="F885" s="5">
        <v>13</v>
      </c>
      <c r="G885" s="5">
        <v>7</v>
      </c>
      <c r="H885" s="5">
        <v>4</v>
      </c>
      <c r="I885" s="5">
        <v>2</v>
      </c>
      <c r="J885" s="5" t="s">
        <v>3228</v>
      </c>
      <c r="K885" s="17">
        <v>7617</v>
      </c>
      <c r="L885" s="6">
        <v>7.128544582</v>
      </c>
      <c r="M885" s="6">
        <v>16.917625766800001</v>
      </c>
      <c r="N885" s="6">
        <v>29.683344092399999</v>
      </c>
      <c r="O885" s="6">
        <v>4.6500337367000002</v>
      </c>
      <c r="P885" s="6">
        <v>-0.55380869129999999</v>
      </c>
      <c r="Q885" s="6">
        <v>12.3649543544</v>
      </c>
      <c r="R885" s="7">
        <v>5.4870597999333341</v>
      </c>
      <c r="S885" s="8">
        <v>6.4999283942698085</v>
      </c>
      <c r="T885" s="6">
        <v>111.4093573129</v>
      </c>
      <c r="U885" s="6">
        <v>11.3461061408</v>
      </c>
      <c r="V885" s="6">
        <v>-20.8004863691</v>
      </c>
      <c r="W885" s="6">
        <v>28.027638169399999</v>
      </c>
      <c r="X885" s="7">
        <v>6.1910859803666662</v>
      </c>
      <c r="Y885" s="8">
        <v>24.81888617822468</v>
      </c>
      <c r="Z885" s="24">
        <v>1</v>
      </c>
    </row>
    <row r="886" spans="1:26" ht="16.5" x14ac:dyDescent="0.45">
      <c r="A886" s="5" t="s">
        <v>3235</v>
      </c>
      <c r="B886" s="5" t="s">
        <v>3236</v>
      </c>
      <c r="C886" s="5" t="s">
        <v>3237</v>
      </c>
      <c r="D886" s="5" t="s">
        <v>240</v>
      </c>
      <c r="E886" s="5" t="s">
        <v>11776</v>
      </c>
      <c r="F886" s="5">
        <v>27</v>
      </c>
      <c r="G886" s="5">
        <v>10</v>
      </c>
      <c r="H886" s="5">
        <v>2</v>
      </c>
      <c r="I886" s="5">
        <v>3</v>
      </c>
      <c r="J886" s="5" t="s">
        <v>3238</v>
      </c>
      <c r="K886" s="17">
        <v>8317</v>
      </c>
      <c r="L886" s="6">
        <v>4.60710784747</v>
      </c>
      <c r="M886" s="6">
        <v>12.1309578921</v>
      </c>
      <c r="N886" s="6">
        <v>11.200699973800001</v>
      </c>
      <c r="O886" s="6">
        <v>11.1774460928</v>
      </c>
      <c r="P886" s="6">
        <v>6.8737945771</v>
      </c>
      <c r="Q886" s="6">
        <v>2.5842636203999998</v>
      </c>
      <c r="R886" s="7">
        <v>6.8785014300999991</v>
      </c>
      <c r="S886" s="8">
        <v>4.2965931698078572</v>
      </c>
      <c r="T886" s="6">
        <v>23.6396675829</v>
      </c>
      <c r="U886" s="6">
        <v>4.2229151690000002</v>
      </c>
      <c r="V886" s="6">
        <v>19.058094150399999</v>
      </c>
      <c r="W886" s="6">
        <v>0.44372609860000001</v>
      </c>
      <c r="X886" s="7">
        <v>7.9082451393333324</v>
      </c>
      <c r="Y886" s="8">
        <v>9.8392030792460989</v>
      </c>
      <c r="Z886" s="24">
        <v>1</v>
      </c>
    </row>
    <row r="887" spans="1:26" ht="16.5" x14ac:dyDescent="0.45">
      <c r="A887" s="5" t="s">
        <v>3239</v>
      </c>
      <c r="B887" s="5" t="s">
        <v>3240</v>
      </c>
      <c r="C887" s="5" t="s">
        <v>3241</v>
      </c>
      <c r="D887" s="5" t="s">
        <v>254</v>
      </c>
      <c r="E887" s="5" t="s">
        <v>11768</v>
      </c>
      <c r="F887" s="5">
        <v>19</v>
      </c>
      <c r="G887" s="5">
        <v>4</v>
      </c>
      <c r="H887" s="5">
        <v>2</v>
      </c>
      <c r="I887" s="5">
        <v>2</v>
      </c>
      <c r="J887" s="5" t="s">
        <v>3238</v>
      </c>
      <c r="K887" s="17">
        <v>1851</v>
      </c>
      <c r="L887" s="6">
        <v>4.84061528361</v>
      </c>
      <c r="M887" s="6">
        <v>-113.2569788748</v>
      </c>
      <c r="N887" s="6">
        <v>-22.4809461372</v>
      </c>
      <c r="O887" s="6">
        <v>-33.0776767873</v>
      </c>
      <c r="P887" s="6">
        <v>136.5622474278</v>
      </c>
      <c r="Q887" s="6">
        <v>427.82448090840001</v>
      </c>
      <c r="R887" s="7">
        <v>177.10301718296668</v>
      </c>
      <c r="S887" s="8">
        <v>233.11019980128296</v>
      </c>
      <c r="T887" s="6">
        <v>-295.49459758709997</v>
      </c>
      <c r="U887" s="6">
        <v>79.436220024700006</v>
      </c>
      <c r="V887" s="6">
        <v>329.73989365519998</v>
      </c>
      <c r="W887" s="6">
        <v>1101.0806266101999</v>
      </c>
      <c r="X887" s="7">
        <v>503.41891343003334</v>
      </c>
      <c r="Y887" s="8">
        <v>532.50598570280852</v>
      </c>
      <c r="Z887" s="24">
        <v>1</v>
      </c>
    </row>
    <row r="888" spans="1:26" ht="16.5" x14ac:dyDescent="0.45">
      <c r="A888" s="5" t="s">
        <v>3242</v>
      </c>
      <c r="B888" s="5" t="s">
        <v>3243</v>
      </c>
      <c r="C888" s="5" t="s">
        <v>3244</v>
      </c>
      <c r="D888" s="5" t="s">
        <v>33</v>
      </c>
      <c r="E888" s="5" t="s">
        <v>11769</v>
      </c>
      <c r="F888" s="5">
        <v>20</v>
      </c>
      <c r="G888" s="5">
        <v>7</v>
      </c>
      <c r="H888" s="5">
        <v>4</v>
      </c>
      <c r="I888" s="5">
        <v>3</v>
      </c>
      <c r="J888" s="5" t="s">
        <v>3245</v>
      </c>
      <c r="K888" s="17">
        <v>1060</v>
      </c>
      <c r="L888" s="6">
        <v>1.0135657981599999</v>
      </c>
      <c r="M888" s="6">
        <v>18.026467771699998</v>
      </c>
      <c r="N888" s="6">
        <v>9.1341887936999999</v>
      </c>
      <c r="O888" s="6">
        <v>-4.2987382830999996</v>
      </c>
      <c r="P888" s="6">
        <v>-8.1026419902000004</v>
      </c>
      <c r="Q888" s="6">
        <v>0.44585908200000002</v>
      </c>
      <c r="R888" s="7">
        <v>-3.985173730433333</v>
      </c>
      <c r="S888" s="8">
        <v>4.2828681618592839</v>
      </c>
      <c r="T888" s="6">
        <v>145.74208177040001</v>
      </c>
      <c r="U888" s="6">
        <v>92.722400523900006</v>
      </c>
      <c r="V888" s="6">
        <v>-88.644452463500002</v>
      </c>
      <c r="W888" s="6">
        <v>-0.39534588859999997</v>
      </c>
      <c r="X888" s="7">
        <v>1.227534057266668</v>
      </c>
      <c r="Y888" s="8">
        <v>90.694317049787145</v>
      </c>
      <c r="Z888" s="24">
        <v>-1</v>
      </c>
    </row>
    <row r="889" spans="1:26" ht="16.5" x14ac:dyDescent="0.45">
      <c r="A889" s="5" t="s">
        <v>3246</v>
      </c>
      <c r="B889" s="5" t="s">
        <v>3247</v>
      </c>
      <c r="C889" s="5" t="s">
        <v>3248</v>
      </c>
      <c r="D889" s="5" t="s">
        <v>259</v>
      </c>
      <c r="E889" s="5" t="s">
        <v>11770</v>
      </c>
      <c r="F889" s="5">
        <v>21</v>
      </c>
      <c r="G889" s="5">
        <v>7</v>
      </c>
      <c r="H889" s="5">
        <v>3</v>
      </c>
      <c r="I889" s="5">
        <v>3</v>
      </c>
      <c r="J889" s="5" t="s">
        <v>3245</v>
      </c>
      <c r="K889" s="17">
        <v>11139</v>
      </c>
      <c r="L889" s="6">
        <v>23.088941220359999</v>
      </c>
      <c r="M889" s="6">
        <v>6.1465133208999996</v>
      </c>
      <c r="N889" s="6">
        <v>35.713492881900002</v>
      </c>
      <c r="O889" s="6">
        <v>-6.5957400648000002</v>
      </c>
      <c r="P889" s="6">
        <v>17.1042988431</v>
      </c>
      <c r="Q889" s="6">
        <v>33.324056650000003</v>
      </c>
      <c r="R889" s="7">
        <v>14.610871809433334</v>
      </c>
      <c r="S889" s="8">
        <v>20.076364865605129</v>
      </c>
      <c r="T889" s="6">
        <v>-30.827741705299999</v>
      </c>
      <c r="U889" s="6">
        <v>-96.546239428299998</v>
      </c>
      <c r="V889" s="6">
        <v>-1959.5357145004</v>
      </c>
      <c r="W889" s="6">
        <v>130.01851338739999</v>
      </c>
      <c r="X889" s="7">
        <v>-642.0211468471</v>
      </c>
      <c r="Y889" s="8">
        <v>1146.6108205440094</v>
      </c>
      <c r="Z889" s="24">
        <v>-1</v>
      </c>
    </row>
    <row r="890" spans="1:26" ht="16.5" x14ac:dyDescent="0.45">
      <c r="A890" s="5" t="s">
        <v>3249</v>
      </c>
      <c r="B890" s="5" t="s">
        <v>3250</v>
      </c>
      <c r="C890" s="5" t="s">
        <v>3251</v>
      </c>
      <c r="D890" s="5" t="s">
        <v>288</v>
      </c>
      <c r="E890" s="5" t="s">
        <v>11758</v>
      </c>
      <c r="F890" s="5">
        <v>8</v>
      </c>
      <c r="G890" s="5">
        <v>2</v>
      </c>
      <c r="H890" s="5">
        <v>3</v>
      </c>
      <c r="I890" s="5">
        <v>2</v>
      </c>
      <c r="J890" s="5" t="s">
        <v>3245</v>
      </c>
      <c r="K890" s="17">
        <v>448</v>
      </c>
      <c r="L890" s="6">
        <v>0.63100777344000003</v>
      </c>
      <c r="M890" s="6">
        <v>12.5708482191</v>
      </c>
      <c r="N890" s="6">
        <v>20.563412941399999</v>
      </c>
      <c r="O890" s="6">
        <v>7.1245440837</v>
      </c>
      <c r="P890" s="6">
        <v>289.2906260725</v>
      </c>
      <c r="Q890" s="6">
        <v>-0.8212771069</v>
      </c>
      <c r="R890" s="7">
        <v>98.531297683099993</v>
      </c>
      <c r="S890" s="8">
        <v>165.25018924128184</v>
      </c>
      <c r="T890" s="6">
        <v>54.07932538</v>
      </c>
      <c r="U890" s="6">
        <v>368.71904642060002</v>
      </c>
      <c r="V890" s="6">
        <v>3.2841714608000001</v>
      </c>
      <c r="W890" s="6">
        <v>-27.495719084800001</v>
      </c>
      <c r="X890" s="7">
        <v>114.83583293220001</v>
      </c>
      <c r="Y890" s="8">
        <v>220.4072707146866</v>
      </c>
      <c r="Z890" s="24">
        <v>1</v>
      </c>
    </row>
    <row r="891" spans="1:26" ht="16.5" x14ac:dyDescent="0.45">
      <c r="A891" s="5" t="s">
        <v>3252</v>
      </c>
      <c r="B891" s="5" t="s">
        <v>3253</v>
      </c>
      <c r="C891" s="5" t="s">
        <v>3254</v>
      </c>
      <c r="D891" s="5" t="s">
        <v>288</v>
      </c>
      <c r="E891" s="5" t="s">
        <v>11773</v>
      </c>
      <c r="F891" s="5">
        <v>24</v>
      </c>
      <c r="G891" s="5">
        <v>11</v>
      </c>
      <c r="H891" s="5">
        <v>1</v>
      </c>
      <c r="I891" s="5">
        <v>2</v>
      </c>
      <c r="J891" s="5" t="s">
        <v>3245</v>
      </c>
      <c r="K891" s="17">
        <v>8568</v>
      </c>
      <c r="L891" s="6">
        <v>11.30887193</v>
      </c>
      <c r="M891" s="6">
        <v>-6.5672966321999997</v>
      </c>
      <c r="N891" s="6">
        <v>-26.952699684700001</v>
      </c>
      <c r="O891" s="6">
        <v>-17.277460548200001</v>
      </c>
      <c r="P891" s="6">
        <v>-0.4169909322</v>
      </c>
      <c r="Q891" s="6">
        <v>7.0925401195999997</v>
      </c>
      <c r="R891" s="7">
        <v>-3.5339704536000007</v>
      </c>
      <c r="S891" s="8">
        <v>12.480420831837495</v>
      </c>
      <c r="T891" s="6">
        <v>-253.70808865199999</v>
      </c>
      <c r="U891" s="6">
        <v>-353.02185643640001</v>
      </c>
      <c r="V891" s="6">
        <v>82.361108223100004</v>
      </c>
      <c r="W891" s="6">
        <v>-76.071900667799994</v>
      </c>
      <c r="X891" s="7">
        <v>-115.57754962703332</v>
      </c>
      <c r="Y891" s="8">
        <v>220.36357163490408</v>
      </c>
      <c r="Z891" s="24">
        <v>0</v>
      </c>
    </row>
    <row r="892" spans="1:26" ht="16.5" x14ac:dyDescent="0.45">
      <c r="A892" s="5" t="s">
        <v>3255</v>
      </c>
      <c r="B892" s="5" t="s">
        <v>3256</v>
      </c>
      <c r="C892" s="5" t="s">
        <v>3257</v>
      </c>
      <c r="D892" s="5" t="s">
        <v>120</v>
      </c>
      <c r="E892" s="5" t="s">
        <v>11757</v>
      </c>
      <c r="F892" s="5">
        <v>7</v>
      </c>
      <c r="G892" s="5">
        <v>11</v>
      </c>
      <c r="H892" s="5">
        <v>4</v>
      </c>
      <c r="I892" s="5">
        <v>2</v>
      </c>
      <c r="J892" s="5" t="s">
        <v>3258</v>
      </c>
      <c r="K892" s="17">
        <v>2418</v>
      </c>
      <c r="L892" s="6">
        <v>7.38089548576</v>
      </c>
      <c r="M892" s="6">
        <v>-6.2070490822000002</v>
      </c>
      <c r="N892" s="6">
        <v>-3.3177116307999999</v>
      </c>
      <c r="O892" s="6">
        <v>-26.3654265893</v>
      </c>
      <c r="P892" s="6">
        <v>8.1883653630000008</v>
      </c>
      <c r="Q892" s="6">
        <v>0.18808052880000001</v>
      </c>
      <c r="R892" s="7">
        <v>-5.9963268991666654</v>
      </c>
      <c r="S892" s="8">
        <v>18.088015535072525</v>
      </c>
      <c r="T892" s="6">
        <v>-538.00158191399998</v>
      </c>
      <c r="U892" s="6">
        <v>101.6390998323</v>
      </c>
      <c r="V892" s="6">
        <v>256.5520294808</v>
      </c>
      <c r="W892" s="6">
        <v>-285.32674488100002</v>
      </c>
      <c r="X892" s="7">
        <v>24.288128144033333</v>
      </c>
      <c r="Y892" s="8">
        <v>279.09770895118601</v>
      </c>
      <c r="Z892" s="24">
        <v>-1</v>
      </c>
    </row>
    <row r="893" spans="1:26" ht="16.5" x14ac:dyDescent="0.45">
      <c r="A893" s="5" t="s">
        <v>3259</v>
      </c>
      <c r="B893" s="5" t="s">
        <v>3260</v>
      </c>
      <c r="C893" s="5" t="s">
        <v>3261</v>
      </c>
      <c r="D893" s="5" t="s">
        <v>259</v>
      </c>
      <c r="E893" s="5" t="s">
        <v>11766</v>
      </c>
      <c r="F893" s="5">
        <v>17</v>
      </c>
      <c r="G893" s="5">
        <v>11</v>
      </c>
      <c r="H893" s="5">
        <v>2</v>
      </c>
      <c r="I893" s="5">
        <v>2</v>
      </c>
      <c r="J893" s="5" t="s">
        <v>3258</v>
      </c>
      <c r="K893" s="17">
        <v>4578</v>
      </c>
      <c r="L893" s="6">
        <v>3.2358243419999999</v>
      </c>
      <c r="M893" s="6">
        <v>2.3182578029999998</v>
      </c>
      <c r="N893" s="6">
        <v>2.701693471</v>
      </c>
      <c r="O893" s="6">
        <v>13.2383809495</v>
      </c>
      <c r="P893" s="6">
        <v>47.1267399356</v>
      </c>
      <c r="Q893" s="6">
        <v>26.839780573799999</v>
      </c>
      <c r="R893" s="7">
        <v>29.0683004863</v>
      </c>
      <c r="S893" s="8">
        <v>17.053736964167211</v>
      </c>
      <c r="T893" s="6">
        <v>-61.5309654729</v>
      </c>
      <c r="U893" s="6">
        <v>7.3441009241000001</v>
      </c>
      <c r="V893" s="6">
        <v>340.12616070550001</v>
      </c>
      <c r="W893" s="6">
        <v>65.272399304499999</v>
      </c>
      <c r="X893" s="7">
        <v>137.58088697803336</v>
      </c>
      <c r="Y893" s="8">
        <v>177.78459683086427</v>
      </c>
      <c r="Z893" s="24">
        <v>1</v>
      </c>
    </row>
    <row r="894" spans="1:26" ht="16.5" x14ac:dyDescent="0.45">
      <c r="A894" s="5" t="s">
        <v>3262</v>
      </c>
      <c r="B894" s="5" t="s">
        <v>3263</v>
      </c>
      <c r="C894" s="5" t="s">
        <v>3264</v>
      </c>
      <c r="D894" s="5" t="s">
        <v>474</v>
      </c>
      <c r="E894" s="5" t="s">
        <v>11753</v>
      </c>
      <c r="F894" s="5">
        <v>3</v>
      </c>
      <c r="G894" s="5">
        <v>7</v>
      </c>
      <c r="H894" s="5">
        <v>4</v>
      </c>
      <c r="I894" s="5">
        <v>3</v>
      </c>
      <c r="J894" s="5" t="s">
        <v>3265</v>
      </c>
      <c r="K894" s="17">
        <v>1058</v>
      </c>
      <c r="L894" s="6">
        <v>0.72732283338000003</v>
      </c>
      <c r="M894" s="6">
        <v>7.3834564480999996</v>
      </c>
      <c r="N894" s="6">
        <v>-10.4820617775</v>
      </c>
      <c r="O894" s="6">
        <v>0.4334641682</v>
      </c>
      <c r="P894" s="6">
        <v>-1.8160035355999999</v>
      </c>
      <c r="Q894" s="6">
        <v>-7.1777534193000001</v>
      </c>
      <c r="R894" s="7">
        <v>-2.8534309288999999</v>
      </c>
      <c r="S894" s="8">
        <v>3.9102237772721216</v>
      </c>
      <c r="T894" s="6">
        <v>81.612343718100007</v>
      </c>
      <c r="U894" s="6">
        <v>-10.0985132116</v>
      </c>
      <c r="V894" s="6">
        <v>-37.372666562600003</v>
      </c>
      <c r="W894" s="6">
        <v>-60.981026463399999</v>
      </c>
      <c r="X894" s="7">
        <v>-36.150735412533329</v>
      </c>
      <c r="Y894" s="8">
        <v>25.463255398839486</v>
      </c>
      <c r="Z894" s="24">
        <v>0</v>
      </c>
    </row>
    <row r="895" spans="1:26" ht="16.5" x14ac:dyDescent="0.45">
      <c r="A895" s="5" t="s">
        <v>3266</v>
      </c>
      <c r="B895" s="5" t="s">
        <v>3267</v>
      </c>
      <c r="C895" s="5" t="s">
        <v>3268</v>
      </c>
      <c r="D895" s="5" t="s">
        <v>7</v>
      </c>
      <c r="E895" s="5" t="s">
        <v>11762</v>
      </c>
      <c r="F895" s="5">
        <v>13</v>
      </c>
      <c r="G895" s="5">
        <v>7</v>
      </c>
      <c r="H895" s="5">
        <v>4</v>
      </c>
      <c r="I895" s="5">
        <v>2</v>
      </c>
      <c r="J895" s="5" t="s">
        <v>3265</v>
      </c>
      <c r="K895" s="17">
        <v>137284</v>
      </c>
      <c r="L895" s="6">
        <v>62.516314588420002</v>
      </c>
      <c r="M895" s="6">
        <v>7.8818224644999999</v>
      </c>
      <c r="N895" s="6">
        <v>74.383199685199997</v>
      </c>
      <c r="O895" s="6">
        <v>47.963391349200002</v>
      </c>
      <c r="P895" s="6">
        <v>66.425948254800005</v>
      </c>
      <c r="Q895" s="6">
        <v>39.028138655900001</v>
      </c>
      <c r="R895" s="7">
        <v>51.139159419966667</v>
      </c>
      <c r="S895" s="8">
        <v>13.972262516638837</v>
      </c>
      <c r="T895" s="6">
        <v>75.144998185399999</v>
      </c>
      <c r="U895" s="6">
        <v>52.026968367800002</v>
      </c>
      <c r="V895" s="6">
        <v>4.3998788202999997</v>
      </c>
      <c r="W895" s="6">
        <v>34.141408000600002</v>
      </c>
      <c r="X895" s="7">
        <v>30.189418396233332</v>
      </c>
      <c r="Y895" s="8">
        <v>24.058233124362289</v>
      </c>
      <c r="Z895" s="24">
        <v>1</v>
      </c>
    </row>
    <row r="896" spans="1:26" ht="16.5" x14ac:dyDescent="0.45">
      <c r="A896" s="5" t="s">
        <v>3269</v>
      </c>
      <c r="B896" s="5" t="s">
        <v>3270</v>
      </c>
      <c r="C896" s="5" t="s">
        <v>3271</v>
      </c>
      <c r="D896" s="5" t="s">
        <v>288</v>
      </c>
      <c r="E896" s="5" t="s">
        <v>11767</v>
      </c>
      <c r="F896" s="5">
        <v>18</v>
      </c>
      <c r="G896" s="5">
        <v>4</v>
      </c>
      <c r="H896" s="5">
        <v>2</v>
      </c>
      <c r="I896" s="5">
        <v>2</v>
      </c>
      <c r="J896" s="5" t="s">
        <v>3265</v>
      </c>
      <c r="K896" s="17">
        <v>479</v>
      </c>
      <c r="L896" s="6">
        <v>0.41689227468000001</v>
      </c>
      <c r="M896" s="6">
        <v>21.887171293800002</v>
      </c>
      <c r="N896" s="6">
        <v>-7.3347654296</v>
      </c>
      <c r="O896" s="6">
        <v>7.2974121704000003</v>
      </c>
      <c r="P896" s="6">
        <v>46.912259980499996</v>
      </c>
      <c r="Q896" s="6">
        <v>-9.8720628973999993</v>
      </c>
      <c r="R896" s="7">
        <v>14.779203084499999</v>
      </c>
      <c r="S896" s="8">
        <v>29.12211749919863</v>
      </c>
      <c r="T896" s="6">
        <v>134.55157934939999</v>
      </c>
      <c r="U896" s="6">
        <v>-85.552660443199997</v>
      </c>
      <c r="V896" s="6">
        <v>36.149908582599998</v>
      </c>
      <c r="W896" s="6">
        <v>65.0891285525</v>
      </c>
      <c r="X896" s="7">
        <v>5.2287922306333341</v>
      </c>
      <c r="Y896" s="8">
        <v>79.939500406839826</v>
      </c>
      <c r="Z896" s="24">
        <v>1</v>
      </c>
    </row>
    <row r="897" spans="1:26" ht="16.5" x14ac:dyDescent="0.45">
      <c r="A897" s="5" t="s">
        <v>3272</v>
      </c>
      <c r="B897" s="5" t="s">
        <v>3273</v>
      </c>
      <c r="C897" s="5" t="s">
        <v>3274</v>
      </c>
      <c r="D897" s="5" t="s">
        <v>120</v>
      </c>
      <c r="E897" s="5" t="s">
        <v>11780</v>
      </c>
      <c r="F897" s="5">
        <v>31</v>
      </c>
      <c r="G897" s="5">
        <v>4</v>
      </c>
      <c r="H897" s="5">
        <v>2</v>
      </c>
      <c r="I897" s="5">
        <v>2</v>
      </c>
      <c r="J897" s="5" t="s">
        <v>3275</v>
      </c>
      <c r="K897" s="17">
        <v>3958</v>
      </c>
      <c r="L897" s="6">
        <v>5.2851113881199998</v>
      </c>
      <c r="M897" s="6">
        <v>12.592893075399999</v>
      </c>
      <c r="N897" s="6">
        <v>-1.6929572291999999</v>
      </c>
      <c r="O897" s="6">
        <v>-25.415833806599998</v>
      </c>
      <c r="P897" s="6">
        <v>7.2195299442999996</v>
      </c>
      <c r="Q897" s="6">
        <v>47.248402580200001</v>
      </c>
      <c r="R897" s="7">
        <v>9.6840329059666672</v>
      </c>
      <c r="S897" s="8">
        <v>36.394754341185418</v>
      </c>
      <c r="T897" s="6">
        <v>24.918727678900002</v>
      </c>
      <c r="U897" s="6">
        <v>-79.234409144899999</v>
      </c>
      <c r="V897" s="6">
        <v>5.8803793350999998</v>
      </c>
      <c r="W897" s="6">
        <v>230.80702771669999</v>
      </c>
      <c r="X897" s="7">
        <v>52.484332635633336</v>
      </c>
      <c r="Y897" s="8">
        <v>160.18854356735406</v>
      </c>
      <c r="Z897" s="24">
        <v>1</v>
      </c>
    </row>
    <row r="898" spans="1:26" ht="16.5" x14ac:dyDescent="0.45">
      <c r="A898" s="5" t="s">
        <v>3276</v>
      </c>
      <c r="B898" s="5" t="s">
        <v>3277</v>
      </c>
      <c r="C898" s="5" t="s">
        <v>3278</v>
      </c>
      <c r="D898" s="5" t="s">
        <v>259</v>
      </c>
      <c r="E898" s="5" t="s">
        <v>11764</v>
      </c>
      <c r="F898" s="5">
        <v>15</v>
      </c>
      <c r="G898" s="5">
        <v>8</v>
      </c>
      <c r="H898" s="5">
        <v>2</v>
      </c>
      <c r="I898" s="5">
        <v>3</v>
      </c>
      <c r="J898" s="5" t="s">
        <v>3275</v>
      </c>
      <c r="K898" s="17">
        <v>2317</v>
      </c>
      <c r="L898" s="6">
        <v>4.1156963957899997</v>
      </c>
      <c r="M898" s="6">
        <v>8.2564625796000009</v>
      </c>
      <c r="N898" s="6">
        <v>36.369540107600002</v>
      </c>
      <c r="O898" s="6">
        <v>13.1351345887</v>
      </c>
      <c r="P898" s="6">
        <v>-1.8595482163999999</v>
      </c>
      <c r="Q898" s="6">
        <v>4.6767740427</v>
      </c>
      <c r="R898" s="7">
        <v>5.3174534716666662</v>
      </c>
      <c r="S898" s="8">
        <v>7.5178441527086859</v>
      </c>
      <c r="T898" s="6">
        <v>135.75388446400001</v>
      </c>
      <c r="U898" s="6">
        <v>6.6591110777000004</v>
      </c>
      <c r="V898" s="6">
        <v>6.6567909412999997</v>
      </c>
      <c r="W898" s="6">
        <v>-5.4605965980000004</v>
      </c>
      <c r="X898" s="7">
        <v>2.6184351403333328</v>
      </c>
      <c r="Y898" s="8">
        <v>6.9966468195490776</v>
      </c>
      <c r="Z898" s="24">
        <v>1</v>
      </c>
    </row>
    <row r="899" spans="1:26" ht="16.5" x14ac:dyDescent="0.45">
      <c r="A899" s="5" t="s">
        <v>3279</v>
      </c>
      <c r="B899" s="5" t="s">
        <v>3280</v>
      </c>
      <c r="C899" s="5" t="s">
        <v>3281</v>
      </c>
      <c r="D899" s="5" t="s">
        <v>254</v>
      </c>
      <c r="E899" s="5" t="s">
        <v>11764</v>
      </c>
      <c r="F899" s="5">
        <v>15</v>
      </c>
      <c r="G899" s="5">
        <v>8</v>
      </c>
      <c r="H899" s="5">
        <v>2</v>
      </c>
      <c r="I899" s="5">
        <v>3</v>
      </c>
      <c r="J899" s="5" t="s">
        <v>3275</v>
      </c>
      <c r="K899" s="17">
        <v>1933</v>
      </c>
      <c r="L899" s="6">
        <v>1.9967705918600001</v>
      </c>
      <c r="M899" s="6">
        <v>-8.5174703469999997</v>
      </c>
      <c r="N899" s="6">
        <v>1.865106242</v>
      </c>
      <c r="O899" s="6">
        <v>17.294492286600001</v>
      </c>
      <c r="P899" s="6">
        <v>-26.382730164400002</v>
      </c>
      <c r="Q899" s="6">
        <v>-4.3367499638</v>
      </c>
      <c r="R899" s="7">
        <v>-4.4749959472</v>
      </c>
      <c r="S899" s="8">
        <v>21.838939402417857</v>
      </c>
      <c r="T899" s="6">
        <v>-705.15356373170005</v>
      </c>
      <c r="U899" s="6">
        <v>138.2472451045</v>
      </c>
      <c r="V899" s="6">
        <v>-361.45411065949997</v>
      </c>
      <c r="W899" s="6">
        <v>-194.54552307169999</v>
      </c>
      <c r="X899" s="7">
        <v>-139.25079620889997</v>
      </c>
      <c r="Y899" s="8">
        <v>254.39829274627348</v>
      </c>
      <c r="Z899" s="24">
        <v>0</v>
      </c>
    </row>
    <row r="900" spans="1:26" ht="16.5" x14ac:dyDescent="0.45">
      <c r="A900" s="5" t="s">
        <v>3282</v>
      </c>
      <c r="B900" s="5" t="s">
        <v>3283</v>
      </c>
      <c r="C900" s="5" t="s">
        <v>3284</v>
      </c>
      <c r="D900" s="5" t="s">
        <v>288</v>
      </c>
      <c r="E900" s="5" t="s">
        <v>11761</v>
      </c>
      <c r="F900" s="5">
        <v>12</v>
      </c>
      <c r="G900" s="5">
        <v>6</v>
      </c>
      <c r="H900" s="5">
        <v>2</v>
      </c>
      <c r="I900" s="5">
        <v>1</v>
      </c>
      <c r="J900" s="5" t="s">
        <v>3275</v>
      </c>
      <c r="K900" s="17">
        <v>851</v>
      </c>
      <c r="L900" s="6">
        <v>2.1217753268399999</v>
      </c>
      <c r="M900" s="6">
        <v>8.8066803975999992</v>
      </c>
      <c r="N900" s="6">
        <v>-10.824137475600001</v>
      </c>
      <c r="O900" s="6">
        <v>-4.8140220685999999</v>
      </c>
      <c r="P900" s="6">
        <v>7.2165216093</v>
      </c>
      <c r="Q900" s="6">
        <v>9.9727517893000002</v>
      </c>
      <c r="R900" s="7">
        <v>4.125083776666667</v>
      </c>
      <c r="S900" s="8">
        <v>7.8631998058008312</v>
      </c>
      <c r="T900" s="6">
        <v>103.5838457146</v>
      </c>
      <c r="U900" s="6">
        <v>88.697909772000003</v>
      </c>
      <c r="V900" s="6">
        <v>-24.201024567099999</v>
      </c>
      <c r="W900" s="6">
        <v>-216.46738279569999</v>
      </c>
      <c r="X900" s="7">
        <v>-50.656832530266662</v>
      </c>
      <c r="Y900" s="8">
        <v>154.29321526956539</v>
      </c>
      <c r="Z900" s="24">
        <v>-1</v>
      </c>
    </row>
    <row r="901" spans="1:26" ht="16.5" x14ac:dyDescent="0.45">
      <c r="A901" s="5" t="s">
        <v>3285</v>
      </c>
      <c r="B901" s="5" t="s">
        <v>3286</v>
      </c>
      <c r="C901" s="5" t="s">
        <v>3287</v>
      </c>
      <c r="D901" s="5" t="s">
        <v>7</v>
      </c>
      <c r="E901" s="5" t="s">
        <v>11758</v>
      </c>
      <c r="F901" s="5">
        <v>8</v>
      </c>
      <c r="G901" s="5">
        <v>2</v>
      </c>
      <c r="H901" s="5">
        <v>3</v>
      </c>
      <c r="I901" s="5">
        <v>2</v>
      </c>
      <c r="J901" s="5" t="s">
        <v>3288</v>
      </c>
      <c r="K901" s="17">
        <v>3999</v>
      </c>
      <c r="L901" s="6">
        <v>13.04625628452</v>
      </c>
      <c r="M901" s="6">
        <v>1.0163808973999999</v>
      </c>
      <c r="N901" s="6">
        <v>-9.3861290220000004</v>
      </c>
      <c r="O901" s="6">
        <v>-6.1303273931</v>
      </c>
      <c r="P901" s="6">
        <v>-34.377960111900002</v>
      </c>
      <c r="Q901" s="6">
        <v>-55.6551097826</v>
      </c>
      <c r="R901" s="7">
        <v>-32.054465762533333</v>
      </c>
      <c r="S901" s="8">
        <v>24.844013105283278</v>
      </c>
      <c r="T901" s="6">
        <v>-58.329114682099998</v>
      </c>
      <c r="U901" s="6">
        <v>-697.31565727350005</v>
      </c>
      <c r="V901" s="6">
        <v>-618.4466625522</v>
      </c>
      <c r="W901" s="6">
        <v>2.2963666004999999</v>
      </c>
      <c r="X901" s="7">
        <v>-437.82198440840006</v>
      </c>
      <c r="Y901" s="8">
        <v>383.18820669898247</v>
      </c>
      <c r="Z901" s="24">
        <v>0</v>
      </c>
    </row>
    <row r="902" spans="1:26" ht="16.5" x14ac:dyDescent="0.45">
      <c r="A902" s="5" t="s">
        <v>3289</v>
      </c>
      <c r="B902" s="5" t="s">
        <v>3290</v>
      </c>
      <c r="C902" s="5" t="s">
        <v>3291</v>
      </c>
      <c r="D902" s="5" t="s">
        <v>120</v>
      </c>
      <c r="E902" s="5" t="s">
        <v>11756</v>
      </c>
      <c r="F902" s="5">
        <v>6</v>
      </c>
      <c r="G902" s="5">
        <v>11</v>
      </c>
      <c r="H902" s="5">
        <v>2</v>
      </c>
      <c r="I902" s="5">
        <v>2</v>
      </c>
      <c r="J902" s="5" t="s">
        <v>3288</v>
      </c>
      <c r="K902" s="17">
        <v>1871</v>
      </c>
      <c r="L902" s="6">
        <v>2.3136888774400002</v>
      </c>
      <c r="M902" s="6">
        <v>5.1385113594999998</v>
      </c>
      <c r="N902" s="6">
        <v>18.015056146100001</v>
      </c>
      <c r="O902" s="6">
        <v>56.232167948600001</v>
      </c>
      <c r="P902" s="6">
        <v>6.4206305332999998</v>
      </c>
      <c r="Q902" s="6">
        <v>34.506009098</v>
      </c>
      <c r="R902" s="7">
        <v>32.386269193300002</v>
      </c>
      <c r="S902" s="8">
        <v>24.973331533190382</v>
      </c>
      <c r="T902" s="6">
        <v>31.149667397000002</v>
      </c>
      <c r="U902" s="6">
        <v>94.938718444200006</v>
      </c>
      <c r="V902" s="6">
        <v>62.062163328099999</v>
      </c>
      <c r="W902" s="6">
        <v>-73.815046625999997</v>
      </c>
      <c r="X902" s="7">
        <v>27.728611715433335</v>
      </c>
      <c r="Y902" s="8">
        <v>89.462578104461073</v>
      </c>
      <c r="Z902" s="24">
        <v>1</v>
      </c>
    </row>
    <row r="903" spans="1:26" ht="16.5" x14ac:dyDescent="0.45">
      <c r="A903" s="5" t="s">
        <v>3292</v>
      </c>
      <c r="B903" s="5" t="s">
        <v>3293</v>
      </c>
      <c r="C903" s="5" t="s">
        <v>3294</v>
      </c>
      <c r="D903" s="5" t="s">
        <v>120</v>
      </c>
      <c r="E903" s="5" t="s">
        <v>11762</v>
      </c>
      <c r="F903" s="5">
        <v>13</v>
      </c>
      <c r="G903" s="5">
        <v>7</v>
      </c>
      <c r="H903" s="5">
        <v>4</v>
      </c>
      <c r="I903" s="5">
        <v>2</v>
      </c>
      <c r="J903" s="5" t="s">
        <v>3288</v>
      </c>
      <c r="K903" s="17">
        <v>3205</v>
      </c>
      <c r="L903" s="6">
        <v>2.12303268924</v>
      </c>
      <c r="M903" s="6">
        <v>12.538786574</v>
      </c>
      <c r="N903" s="6">
        <v>8.2793767754999994</v>
      </c>
      <c r="O903" s="6">
        <v>24.117039071299999</v>
      </c>
      <c r="P903" s="6">
        <v>34.710520997300002</v>
      </c>
      <c r="Q903" s="6">
        <v>27.382671414600001</v>
      </c>
      <c r="R903" s="7">
        <v>28.736743827733335</v>
      </c>
      <c r="S903" s="8">
        <v>5.4249975948500504</v>
      </c>
      <c r="T903" s="6">
        <v>3.2392163411000001</v>
      </c>
      <c r="U903" s="6">
        <v>43.898909208699997</v>
      </c>
      <c r="V903" s="6">
        <v>14.439592594700001</v>
      </c>
      <c r="W903" s="6">
        <v>51.1192556289</v>
      </c>
      <c r="X903" s="7">
        <v>36.485919144100002</v>
      </c>
      <c r="Y903" s="8">
        <v>19.430999365678755</v>
      </c>
      <c r="Z903" s="24">
        <v>1</v>
      </c>
    </row>
    <row r="904" spans="1:26" ht="16.5" x14ac:dyDescent="0.45">
      <c r="A904" s="5" t="s">
        <v>3295</v>
      </c>
      <c r="B904" s="5" t="s">
        <v>3296</v>
      </c>
      <c r="C904" s="5" t="s">
        <v>3297</v>
      </c>
      <c r="D904" s="5" t="s">
        <v>288</v>
      </c>
      <c r="E904" s="5" t="s">
        <v>11760</v>
      </c>
      <c r="F904" s="5">
        <v>11</v>
      </c>
      <c r="G904" s="5">
        <v>3</v>
      </c>
      <c r="H904" s="5">
        <v>3</v>
      </c>
      <c r="I904" s="5">
        <v>2</v>
      </c>
      <c r="J904" s="5" t="s">
        <v>3298</v>
      </c>
      <c r="K904" s="17">
        <v>397</v>
      </c>
      <c r="L904" s="6">
        <v>3.5847390088900002</v>
      </c>
      <c r="M904" s="6">
        <v>4.4782746727999996</v>
      </c>
      <c r="N904" s="6">
        <v>108.40473952000001</v>
      </c>
      <c r="O904" s="6">
        <v>-57.442332997800001</v>
      </c>
      <c r="P904" s="6">
        <v>2.0496320932000001</v>
      </c>
      <c r="Q904" s="6">
        <v>15.6066247746</v>
      </c>
      <c r="R904" s="7">
        <v>-13.262025376666665</v>
      </c>
      <c r="S904" s="8">
        <v>38.857080419974459</v>
      </c>
      <c r="T904" s="6">
        <v>11.18471201</v>
      </c>
      <c r="U904" s="6">
        <v>-129.37835324260001</v>
      </c>
      <c r="V904" s="6">
        <v>-1268.2991060953</v>
      </c>
      <c r="W904" s="6">
        <v>21.939615430900002</v>
      </c>
      <c r="X904" s="7">
        <v>-458.57928130233336</v>
      </c>
      <c r="Y904" s="8">
        <v>705.30768314823626</v>
      </c>
      <c r="Z904" s="24">
        <v>0</v>
      </c>
    </row>
    <row r="905" spans="1:26" ht="16.5" x14ac:dyDescent="0.45">
      <c r="A905" s="5" t="s">
        <v>3299</v>
      </c>
      <c r="B905" s="5" t="s">
        <v>3300</v>
      </c>
      <c r="C905" s="5" t="s">
        <v>3301</v>
      </c>
      <c r="D905" s="5" t="s">
        <v>1297</v>
      </c>
      <c r="E905" s="5" t="s">
        <v>11760</v>
      </c>
      <c r="F905" s="5">
        <v>11</v>
      </c>
      <c r="G905" s="5">
        <v>3</v>
      </c>
      <c r="H905" s="5">
        <v>3</v>
      </c>
      <c r="I905" s="5">
        <v>2</v>
      </c>
      <c r="J905" s="5" t="s">
        <v>3298</v>
      </c>
      <c r="K905" s="17">
        <v>1552</v>
      </c>
      <c r="L905" s="6">
        <v>1.0053563490799999</v>
      </c>
      <c r="M905" s="6">
        <v>-1.6568784326999999</v>
      </c>
      <c r="N905" s="6">
        <v>14.356800725499999</v>
      </c>
      <c r="O905" s="6">
        <v>16.505283372600001</v>
      </c>
      <c r="P905" s="6">
        <v>-1.3702096923</v>
      </c>
      <c r="Q905" s="6">
        <v>18.171253123300001</v>
      </c>
      <c r="R905" s="7">
        <v>11.102108934533334</v>
      </c>
      <c r="S905" s="8">
        <v>10.833416485555336</v>
      </c>
      <c r="T905" s="6">
        <v>-193.67770933540001</v>
      </c>
      <c r="U905" s="6">
        <v>210.1447481971</v>
      </c>
      <c r="V905" s="6">
        <v>11.639845537199999</v>
      </c>
      <c r="W905" s="6">
        <v>355.15469778990001</v>
      </c>
      <c r="X905" s="7">
        <v>192.31309717473334</v>
      </c>
      <c r="Y905" s="8">
        <v>172.45025156022876</v>
      </c>
      <c r="Z905" s="24">
        <v>1</v>
      </c>
    </row>
    <row r="906" spans="1:26" ht="16.5" x14ac:dyDescent="0.45">
      <c r="A906" s="5" t="s">
        <v>3302</v>
      </c>
      <c r="B906" s="5" t="s">
        <v>3303</v>
      </c>
      <c r="C906" s="5" t="s">
        <v>3304</v>
      </c>
      <c r="D906" s="5" t="s">
        <v>176</v>
      </c>
      <c r="E906" s="5" t="s">
        <v>11757</v>
      </c>
      <c r="F906" s="5">
        <v>7</v>
      </c>
      <c r="G906" s="5">
        <v>11</v>
      </c>
      <c r="H906" s="5">
        <v>4</v>
      </c>
      <c r="I906" s="5">
        <v>2</v>
      </c>
      <c r="J906" s="5" t="s">
        <v>3298</v>
      </c>
      <c r="K906" s="17">
        <v>621</v>
      </c>
      <c r="L906" s="6">
        <v>1.687338341</v>
      </c>
      <c r="M906" s="6">
        <v>10.4096423078</v>
      </c>
      <c r="N906" s="6">
        <v>73.991578740099996</v>
      </c>
      <c r="O906" s="6">
        <v>97.080646787099994</v>
      </c>
      <c r="P906" s="6">
        <v>33.2759354505</v>
      </c>
      <c r="Q906" s="6">
        <v>15.2106379391</v>
      </c>
      <c r="R906" s="7">
        <v>48.522406725566661</v>
      </c>
      <c r="S906" s="8">
        <v>43.01180944751075</v>
      </c>
      <c r="T906" s="6">
        <v>179.9318544706</v>
      </c>
      <c r="U906" s="6">
        <v>164.75022372940001</v>
      </c>
      <c r="V906" s="6">
        <v>24.166409460099999</v>
      </c>
      <c r="W906" s="6">
        <v>-22.016835408799999</v>
      </c>
      <c r="X906" s="7">
        <v>55.633265926900002</v>
      </c>
      <c r="Y906" s="8">
        <v>97.278496527802176</v>
      </c>
      <c r="Z906" s="24">
        <v>1</v>
      </c>
    </row>
    <row r="907" spans="1:26" ht="16.5" x14ac:dyDescent="0.45">
      <c r="A907" s="5" t="s">
        <v>3305</v>
      </c>
      <c r="B907" s="5" t="s">
        <v>3306</v>
      </c>
      <c r="C907" s="5" t="s">
        <v>3307</v>
      </c>
      <c r="D907" s="5" t="s">
        <v>259</v>
      </c>
      <c r="E907" s="5" t="s">
        <v>11766</v>
      </c>
      <c r="F907" s="5">
        <v>17</v>
      </c>
      <c r="G907" s="5">
        <v>11</v>
      </c>
      <c r="H907" s="5">
        <v>2</v>
      </c>
      <c r="I907" s="5">
        <v>2</v>
      </c>
      <c r="J907" s="5" t="s">
        <v>3308</v>
      </c>
      <c r="K907" s="17">
        <v>1773</v>
      </c>
      <c r="L907" s="6">
        <v>2.11902371559</v>
      </c>
      <c r="M907" s="6">
        <v>0.95074088290000003</v>
      </c>
      <c r="N907" s="6">
        <v>-21.966176648499999</v>
      </c>
      <c r="O907" s="6">
        <v>23.956004180200001</v>
      </c>
      <c r="P907" s="6">
        <v>4.1202345352999998</v>
      </c>
      <c r="Q907" s="6">
        <v>10.669761792799999</v>
      </c>
      <c r="R907" s="7">
        <v>12.915333502766666</v>
      </c>
      <c r="S907" s="8">
        <v>10.106749407194982</v>
      </c>
      <c r="T907" s="6">
        <v>-87.612395833400001</v>
      </c>
      <c r="U907" s="6">
        <v>-926.27294274459996</v>
      </c>
      <c r="V907" s="6">
        <v>140.7922573411</v>
      </c>
      <c r="W907" s="6">
        <v>61.532982135300003</v>
      </c>
      <c r="X907" s="7">
        <v>-241.31590108939997</v>
      </c>
      <c r="Y907" s="8">
        <v>594.51250605964526</v>
      </c>
      <c r="Z907" s="24">
        <v>-1</v>
      </c>
    </row>
    <row r="908" spans="1:26" ht="16.5" x14ac:dyDescent="0.45">
      <c r="A908" s="5" t="s">
        <v>3309</v>
      </c>
      <c r="B908" s="5" t="s">
        <v>3310</v>
      </c>
      <c r="C908" s="5" t="s">
        <v>3311</v>
      </c>
      <c r="D908" s="5" t="s">
        <v>259</v>
      </c>
      <c r="E908" s="5" t="s">
        <v>11775</v>
      </c>
      <c r="F908" s="5">
        <v>26</v>
      </c>
      <c r="G908" s="5">
        <v>3</v>
      </c>
      <c r="H908" s="5">
        <v>3</v>
      </c>
      <c r="I908" s="5">
        <v>2</v>
      </c>
      <c r="J908" s="5" t="s">
        <v>3308</v>
      </c>
      <c r="K908" s="17">
        <v>10327</v>
      </c>
      <c r="L908" s="6">
        <v>4.6852063184699997</v>
      </c>
      <c r="M908" s="6">
        <v>10.627208256699999</v>
      </c>
      <c r="N908" s="6">
        <v>6.8193285825999999</v>
      </c>
      <c r="O908" s="6">
        <v>5.7506201867</v>
      </c>
      <c r="P908" s="6">
        <v>64.508790420300002</v>
      </c>
      <c r="Q908" s="6">
        <v>0.83796544910000004</v>
      </c>
      <c r="R908" s="7">
        <v>23.699125352033334</v>
      </c>
      <c r="S908" s="8">
        <v>35.427462742635051</v>
      </c>
      <c r="T908" s="6">
        <v>672.77547809459998</v>
      </c>
      <c r="U908" s="6">
        <v>5.3903496671999998</v>
      </c>
      <c r="V908" s="6">
        <v>-76.6561986862</v>
      </c>
      <c r="W908" s="6">
        <v>31.7355697259</v>
      </c>
      <c r="X908" s="7">
        <v>-13.176759764366667</v>
      </c>
      <c r="Y908" s="8">
        <v>56.530938691643968</v>
      </c>
      <c r="Z908" s="24">
        <v>-1</v>
      </c>
    </row>
    <row r="909" spans="1:26" ht="16.5" x14ac:dyDescent="0.45">
      <c r="A909" s="5" t="s">
        <v>3312</v>
      </c>
      <c r="B909" s="5" t="s">
        <v>3313</v>
      </c>
      <c r="C909" s="5" t="s">
        <v>3314</v>
      </c>
      <c r="D909" s="5" t="s">
        <v>288</v>
      </c>
      <c r="E909" s="5" t="s">
        <v>11756</v>
      </c>
      <c r="F909" s="5">
        <v>6</v>
      </c>
      <c r="G909" s="5">
        <v>11</v>
      </c>
      <c r="H909" s="5">
        <v>2</v>
      </c>
      <c r="I909" s="5">
        <v>2</v>
      </c>
      <c r="J909" s="5" t="s">
        <v>3308</v>
      </c>
      <c r="K909" s="17">
        <v>3213</v>
      </c>
      <c r="L909" s="6">
        <v>4.3889042159100002</v>
      </c>
      <c r="M909" s="6">
        <v>-5.1244644790000002</v>
      </c>
      <c r="N909" s="6">
        <v>-1.4175737706</v>
      </c>
      <c r="O909" s="6">
        <v>-31.4243628569</v>
      </c>
      <c r="P909" s="6">
        <v>24.0801152638</v>
      </c>
      <c r="Q909" s="6">
        <v>-25.942621494400001</v>
      </c>
      <c r="R909" s="7">
        <v>-11.095623029166667</v>
      </c>
      <c r="S909" s="8">
        <v>30.586137308146597</v>
      </c>
      <c r="T909" s="6">
        <v>-319.62269079409998</v>
      </c>
      <c r="U909" s="6">
        <v>105.0933753507</v>
      </c>
      <c r="V909" s="6">
        <v>-3316.1293700083002</v>
      </c>
      <c r="W909" s="6">
        <v>-21.854091435899999</v>
      </c>
      <c r="X909" s="7">
        <v>-1077.6300286978333</v>
      </c>
      <c r="Y909" s="8">
        <v>1939.6361490280667</v>
      </c>
      <c r="Z909" s="24">
        <v>0</v>
      </c>
    </row>
    <row r="910" spans="1:26" ht="16.5" x14ac:dyDescent="0.45">
      <c r="A910" s="5" t="s">
        <v>3315</v>
      </c>
      <c r="B910" s="5" t="s">
        <v>3316</v>
      </c>
      <c r="C910" s="5" t="s">
        <v>3317</v>
      </c>
      <c r="D910" s="5" t="s">
        <v>120</v>
      </c>
      <c r="E910" s="5" t="s">
        <v>11769</v>
      </c>
      <c r="F910" s="5">
        <v>20</v>
      </c>
      <c r="G910" s="5">
        <v>7</v>
      </c>
      <c r="H910" s="5">
        <v>4</v>
      </c>
      <c r="I910" s="5">
        <v>3</v>
      </c>
      <c r="J910" s="5" t="s">
        <v>3308</v>
      </c>
      <c r="K910" s="17">
        <v>3995</v>
      </c>
      <c r="L910" s="6">
        <v>3.5387070928200002</v>
      </c>
      <c r="M910" s="6">
        <v>-56.443376230600002</v>
      </c>
      <c r="N910" s="6">
        <v>-18.188293573999999</v>
      </c>
      <c r="O910" s="6">
        <v>1.3497578397000001</v>
      </c>
      <c r="P910" s="6">
        <v>-16.986276294500001</v>
      </c>
      <c r="Q910" s="6">
        <v>11.373475073</v>
      </c>
      <c r="R910" s="7">
        <v>-1.4210144606000004</v>
      </c>
      <c r="S910" s="8">
        <v>14.381472760523758</v>
      </c>
      <c r="T910" s="6">
        <v>-571.47869778890004</v>
      </c>
      <c r="U910" s="6">
        <v>102.3586619716</v>
      </c>
      <c r="V910" s="6">
        <v>-1395.0976893812001</v>
      </c>
      <c r="W910" s="6">
        <v>120.84289786950001</v>
      </c>
      <c r="X910" s="7">
        <v>-390.63204318003335</v>
      </c>
      <c r="Y910" s="8">
        <v>869.94186158784657</v>
      </c>
      <c r="Z910" s="24">
        <v>0</v>
      </c>
    </row>
    <row r="911" spans="1:26" ht="16.5" x14ac:dyDescent="0.45">
      <c r="A911" s="5" t="s">
        <v>3318</v>
      </c>
      <c r="B911" s="5" t="s">
        <v>3319</v>
      </c>
      <c r="C911" s="5" t="s">
        <v>3320</v>
      </c>
      <c r="D911" s="5" t="s">
        <v>240</v>
      </c>
      <c r="E911" s="5" t="s">
        <v>11770</v>
      </c>
      <c r="F911" s="5">
        <v>21</v>
      </c>
      <c r="G911" s="5">
        <v>7</v>
      </c>
      <c r="H911" s="5">
        <v>3</v>
      </c>
      <c r="I911" s="5">
        <v>3</v>
      </c>
      <c r="J911" s="5" t="s">
        <v>3321</v>
      </c>
      <c r="K911" s="17">
        <v>517</v>
      </c>
      <c r="L911" s="6">
        <v>0.27484603835999999</v>
      </c>
      <c r="M911" s="6">
        <v>17.858897436900001</v>
      </c>
      <c r="N911" s="6">
        <v>7.9644167969000002</v>
      </c>
      <c r="O911" s="6">
        <v>34.3728804729</v>
      </c>
      <c r="P911" s="6">
        <v>11.616144218300001</v>
      </c>
      <c r="Q911" s="6">
        <v>-2.5442801722000001</v>
      </c>
      <c r="R911" s="7">
        <v>14.481581506333335</v>
      </c>
      <c r="S911" s="8">
        <v>18.624640551236656</v>
      </c>
      <c r="T911" s="6">
        <v>-6.5639688213999996</v>
      </c>
      <c r="U911" s="6">
        <v>107.6178006608</v>
      </c>
      <c r="V911" s="6">
        <v>16.5170693126</v>
      </c>
      <c r="W911" s="6">
        <v>8.5377519480000004</v>
      </c>
      <c r="X911" s="7">
        <v>44.224207307133334</v>
      </c>
      <c r="Y911" s="8">
        <v>55.045237170156589</v>
      </c>
      <c r="Z911" s="24">
        <v>1</v>
      </c>
    </row>
    <row r="912" spans="1:26" ht="16.5" x14ac:dyDescent="0.45">
      <c r="A912" s="5" t="s">
        <v>3322</v>
      </c>
      <c r="B912" s="5" t="s">
        <v>3323</v>
      </c>
      <c r="C912" s="5" t="s">
        <v>3324</v>
      </c>
      <c r="D912" s="5" t="s">
        <v>259</v>
      </c>
      <c r="E912" s="5" t="s">
        <v>11767</v>
      </c>
      <c r="F912" s="5">
        <v>18</v>
      </c>
      <c r="G912" s="5">
        <v>4</v>
      </c>
      <c r="H912" s="5">
        <v>2</v>
      </c>
      <c r="I912" s="5">
        <v>2</v>
      </c>
      <c r="J912" s="5" t="s">
        <v>3321</v>
      </c>
      <c r="K912" s="17">
        <v>13962</v>
      </c>
      <c r="L912" s="6">
        <v>82.499880682370005</v>
      </c>
      <c r="M912" s="6">
        <v>3.5838648534000002</v>
      </c>
      <c r="N912" s="6">
        <v>-9.7618993032999999</v>
      </c>
      <c r="O912" s="6">
        <v>30.018361520300001</v>
      </c>
      <c r="P912" s="6">
        <v>65.034530227100007</v>
      </c>
      <c r="Q912" s="6">
        <v>57.910665955399999</v>
      </c>
      <c r="R912" s="7">
        <v>50.987852567600008</v>
      </c>
      <c r="S912" s="8">
        <v>18.506134837601742</v>
      </c>
      <c r="T912" s="6">
        <v>50.268313003099998</v>
      </c>
      <c r="U912" s="6">
        <v>352.25626631149999</v>
      </c>
      <c r="V912" s="6">
        <v>76.852775531899994</v>
      </c>
      <c r="W912" s="6">
        <v>-73.949806150599997</v>
      </c>
      <c r="X912" s="7">
        <v>118.38641189759998</v>
      </c>
      <c r="Y912" s="8">
        <v>216.11729746415685</v>
      </c>
      <c r="Z912" s="24">
        <v>1</v>
      </c>
    </row>
    <row r="913" spans="1:26" ht="16.5" x14ac:dyDescent="0.45">
      <c r="A913" s="5" t="s">
        <v>3325</v>
      </c>
      <c r="B913" s="5" t="s">
        <v>3326</v>
      </c>
      <c r="C913" s="5" t="s">
        <v>3327</v>
      </c>
      <c r="D913" s="5" t="s">
        <v>268</v>
      </c>
      <c r="E913" s="5" t="s">
        <v>11760</v>
      </c>
      <c r="F913" s="5">
        <v>11</v>
      </c>
      <c r="G913" s="5">
        <v>3</v>
      </c>
      <c r="H913" s="5">
        <v>3</v>
      </c>
      <c r="I913" s="5">
        <v>2</v>
      </c>
      <c r="J913" s="5" t="s">
        <v>3321</v>
      </c>
      <c r="K913" s="17">
        <v>1229</v>
      </c>
      <c r="L913" s="6">
        <v>0.47718089025999999</v>
      </c>
      <c r="M913" s="6">
        <v>2.5427836734000002</v>
      </c>
      <c r="N913" s="6">
        <v>-4.8250858301999999</v>
      </c>
      <c r="O913" s="6">
        <v>-29.142877002900001</v>
      </c>
      <c r="P913" s="6">
        <v>22.739712497100001</v>
      </c>
      <c r="Q913" s="6">
        <v>-23.314457425200001</v>
      </c>
      <c r="R913" s="7">
        <v>-9.9058739770000006</v>
      </c>
      <c r="S913" s="8">
        <v>28.421705717143102</v>
      </c>
      <c r="T913" s="6">
        <v>-8.0181931958000003</v>
      </c>
      <c r="U913" s="6">
        <v>-3085.1367766295998</v>
      </c>
      <c r="V913" s="6">
        <v>104.07311538179999</v>
      </c>
      <c r="W913" s="6">
        <v>-2285.3269773321999</v>
      </c>
      <c r="X913" s="7">
        <v>-1755.4635461933333</v>
      </c>
      <c r="Y913" s="8">
        <v>1659.3165386898097</v>
      </c>
      <c r="Z913" s="24">
        <v>0</v>
      </c>
    </row>
    <row r="914" spans="1:26" ht="16.5" x14ac:dyDescent="0.45">
      <c r="A914" s="5" t="s">
        <v>3328</v>
      </c>
      <c r="B914" s="5" t="s">
        <v>3329</v>
      </c>
      <c r="C914" s="5" t="s">
        <v>3330</v>
      </c>
      <c r="D914" s="5" t="s">
        <v>240</v>
      </c>
      <c r="E914" s="5" t="s">
        <v>11778</v>
      </c>
      <c r="F914" s="5">
        <v>29</v>
      </c>
      <c r="G914" s="5">
        <v>5</v>
      </c>
      <c r="H914" s="5">
        <v>3</v>
      </c>
      <c r="I914" s="5">
        <v>3</v>
      </c>
      <c r="J914" s="5" t="s">
        <v>3321</v>
      </c>
      <c r="K914" s="17">
        <v>450</v>
      </c>
      <c r="L914" s="6">
        <v>0.29659341813000001</v>
      </c>
      <c r="M914" s="6">
        <v>9.4330924017999997</v>
      </c>
      <c r="N914" s="6">
        <v>-7.0123838439000004</v>
      </c>
      <c r="O914" s="6">
        <v>-17.958849739800002</v>
      </c>
      <c r="P914" s="6">
        <v>14.9865397871</v>
      </c>
      <c r="Q914" s="6">
        <v>-25.803030395499999</v>
      </c>
      <c r="R914" s="7">
        <v>-9.5917801160666674</v>
      </c>
      <c r="S914" s="8">
        <v>21.64377853995493</v>
      </c>
      <c r="T914" s="6">
        <v>-20.5036222369</v>
      </c>
      <c r="U914" s="6">
        <v>-65.154829198100003</v>
      </c>
      <c r="V914" s="6">
        <v>174.04128919870001</v>
      </c>
      <c r="W914" s="6">
        <v>-305.00612169710001</v>
      </c>
      <c r="X914" s="7">
        <v>-65.373220565500006</v>
      </c>
      <c r="Y914" s="8">
        <v>239.52378011918645</v>
      </c>
      <c r="Z914" s="24">
        <v>0</v>
      </c>
    </row>
    <row r="915" spans="1:26" ht="16.5" x14ac:dyDescent="0.45">
      <c r="A915" s="5" t="s">
        <v>3331</v>
      </c>
      <c r="B915" s="5" t="s">
        <v>3332</v>
      </c>
      <c r="C915" s="5" t="s">
        <v>3333</v>
      </c>
      <c r="D915" s="5" t="s">
        <v>120</v>
      </c>
      <c r="E915" s="5" t="s">
        <v>11773</v>
      </c>
      <c r="F915" s="5">
        <v>24</v>
      </c>
      <c r="G915" s="5">
        <v>11</v>
      </c>
      <c r="H915" s="5">
        <v>1</v>
      </c>
      <c r="I915" s="5">
        <v>2</v>
      </c>
      <c r="J915" s="5" t="s">
        <v>3334</v>
      </c>
      <c r="K915" s="17">
        <v>2904</v>
      </c>
      <c r="L915" s="6">
        <v>1.22638034853</v>
      </c>
      <c r="M915" s="6">
        <v>-47.804956041799997</v>
      </c>
      <c r="N915" s="6">
        <v>-51.316969270500003</v>
      </c>
      <c r="O915" s="6">
        <v>33.874267598800003</v>
      </c>
      <c r="P915" s="6">
        <v>-35.138898787400002</v>
      </c>
      <c r="Q915" s="6">
        <v>-75.578264647599994</v>
      </c>
      <c r="R915" s="7">
        <v>-25.614298612066666</v>
      </c>
      <c r="S915" s="8">
        <v>55.34440089261313</v>
      </c>
      <c r="T915" s="6">
        <v>0.18038239189999999</v>
      </c>
      <c r="U915" s="6">
        <v>39.699734607499998</v>
      </c>
      <c r="V915" s="6">
        <v>158.36127383499999</v>
      </c>
      <c r="W915" s="6">
        <v>-283.9499242823</v>
      </c>
      <c r="X915" s="7">
        <v>-28.629638613266668</v>
      </c>
      <c r="Y915" s="8">
        <v>228.93552897824199</v>
      </c>
      <c r="Z915" s="24">
        <v>0</v>
      </c>
    </row>
    <row r="916" spans="1:26" ht="16.5" x14ac:dyDescent="0.45">
      <c r="A916" s="5" t="s">
        <v>3335</v>
      </c>
      <c r="B916" s="5" t="s">
        <v>3336</v>
      </c>
      <c r="C916" s="5" t="s">
        <v>3337</v>
      </c>
      <c r="D916" s="5" t="s">
        <v>254</v>
      </c>
      <c r="E916" s="5" t="s">
        <v>11768</v>
      </c>
      <c r="F916" s="5">
        <v>19</v>
      </c>
      <c r="G916" s="5">
        <v>4</v>
      </c>
      <c r="H916" s="5">
        <v>2</v>
      </c>
      <c r="I916" s="5">
        <v>2</v>
      </c>
      <c r="J916" s="5" t="s">
        <v>3334</v>
      </c>
      <c r="K916" s="17">
        <v>4043</v>
      </c>
      <c r="L916" s="6">
        <v>3.1967392862000001</v>
      </c>
      <c r="M916" s="6">
        <v>2.4002578862999999</v>
      </c>
      <c r="N916" s="6">
        <v>4.2420635254999999</v>
      </c>
      <c r="O916" s="6">
        <v>1.6710528903999999</v>
      </c>
      <c r="P916" s="6">
        <v>61.264157759900002</v>
      </c>
      <c r="Q916" s="6">
        <v>175.82328048510001</v>
      </c>
      <c r="R916" s="7">
        <v>79.586163711800012</v>
      </c>
      <c r="S916" s="8">
        <v>88.510008025223584</v>
      </c>
      <c r="T916" s="6">
        <v>-66.472929368500004</v>
      </c>
      <c r="U916" s="6">
        <v>348.97990965140002</v>
      </c>
      <c r="V916" s="6">
        <v>185.55710779579999</v>
      </c>
      <c r="W916" s="6">
        <v>370.7602098676</v>
      </c>
      <c r="X916" s="7">
        <v>301.76574243826667</v>
      </c>
      <c r="Y916" s="8">
        <v>101.22712306233286</v>
      </c>
      <c r="Z916" s="24">
        <v>1</v>
      </c>
    </row>
    <row r="917" spans="1:26" ht="16.5" x14ac:dyDescent="0.45">
      <c r="A917" s="5" t="s">
        <v>3338</v>
      </c>
      <c r="B917" s="5" t="s">
        <v>3339</v>
      </c>
      <c r="C917" s="5" t="s">
        <v>3340</v>
      </c>
      <c r="D917" s="5" t="s">
        <v>288</v>
      </c>
      <c r="E917" s="5" t="s">
        <v>11757</v>
      </c>
      <c r="F917" s="5">
        <v>7</v>
      </c>
      <c r="G917" s="5">
        <v>11</v>
      </c>
      <c r="H917" s="5">
        <v>4</v>
      </c>
      <c r="I917" s="5">
        <v>2</v>
      </c>
      <c r="J917" s="5" t="s">
        <v>3334</v>
      </c>
      <c r="K917" s="17">
        <v>2769</v>
      </c>
      <c r="L917" s="6">
        <v>6.1796088309900004</v>
      </c>
      <c r="M917" s="6">
        <v>7.0498111520000002</v>
      </c>
      <c r="N917" s="6">
        <v>10.9806913209</v>
      </c>
      <c r="O917" s="6">
        <v>12.4952872392</v>
      </c>
      <c r="P917" s="6">
        <v>29.1943589113</v>
      </c>
      <c r="Q917" s="6">
        <v>9.5825878259999993</v>
      </c>
      <c r="R917" s="7">
        <v>17.090744658833334</v>
      </c>
      <c r="S917" s="8">
        <v>10.582724741166595</v>
      </c>
      <c r="T917" s="6">
        <v>97.065993918499998</v>
      </c>
      <c r="U917" s="6">
        <v>33.833128472200002</v>
      </c>
      <c r="V917" s="6">
        <v>32.308035004899999</v>
      </c>
      <c r="W917" s="6">
        <v>0.82282296430000001</v>
      </c>
      <c r="X917" s="7">
        <v>22.321328813800005</v>
      </c>
      <c r="Y917" s="8">
        <v>18.633861458155668</v>
      </c>
      <c r="Z917" s="24">
        <v>1</v>
      </c>
    </row>
    <row r="918" spans="1:26" ht="16.5" x14ac:dyDescent="0.45">
      <c r="A918" s="5" t="s">
        <v>3341</v>
      </c>
      <c r="B918" s="5" t="s">
        <v>3342</v>
      </c>
      <c r="C918" s="5" t="s">
        <v>3343</v>
      </c>
      <c r="D918" s="5" t="s">
        <v>306</v>
      </c>
      <c r="E918" s="5" t="s">
        <v>11772</v>
      </c>
      <c r="F918" s="5">
        <v>23</v>
      </c>
      <c r="G918" s="5">
        <v>1</v>
      </c>
      <c r="H918" s="5">
        <v>2</v>
      </c>
      <c r="I918" s="5">
        <v>3</v>
      </c>
      <c r="J918" s="5" t="s">
        <v>3344</v>
      </c>
      <c r="K918" s="17">
        <v>2517</v>
      </c>
      <c r="L918" s="6">
        <v>5.1021807370000003</v>
      </c>
      <c r="M918" s="6">
        <v>10.1902010689</v>
      </c>
      <c r="N918" s="6">
        <v>-25.5279668831</v>
      </c>
      <c r="O918" s="6">
        <v>-34.499144321499998</v>
      </c>
      <c r="P918" s="6">
        <v>19.508374037900001</v>
      </c>
      <c r="Q918" s="6">
        <v>4.1717880143999997</v>
      </c>
      <c r="R918" s="7">
        <v>-3.6063274230666651</v>
      </c>
      <c r="S918" s="8">
        <v>27.831229215651796</v>
      </c>
      <c r="T918" s="6">
        <v>137.15239171260001</v>
      </c>
      <c r="U918" s="6">
        <v>46.618693014500003</v>
      </c>
      <c r="V918" s="6">
        <v>6.5392405321</v>
      </c>
      <c r="W918" s="6">
        <v>-30.194990459700001</v>
      </c>
      <c r="X918" s="7">
        <v>7.6543143623000018</v>
      </c>
      <c r="Y918" s="8">
        <v>38.418980132920559</v>
      </c>
      <c r="Z918" s="24">
        <v>-1</v>
      </c>
    </row>
    <row r="919" spans="1:26" ht="16.5" x14ac:dyDescent="0.45">
      <c r="A919" s="5" t="s">
        <v>3345</v>
      </c>
      <c r="B919" s="5" t="s">
        <v>3346</v>
      </c>
      <c r="C919" s="5" t="s">
        <v>3347</v>
      </c>
      <c r="D919" s="5" t="s">
        <v>103</v>
      </c>
      <c r="E919" s="5" t="s">
        <v>11768</v>
      </c>
      <c r="F919" s="5">
        <v>19</v>
      </c>
      <c r="G919" s="5">
        <v>4</v>
      </c>
      <c r="H919" s="5">
        <v>2</v>
      </c>
      <c r="I919" s="5">
        <v>2</v>
      </c>
      <c r="J919" s="5" t="s">
        <v>3348</v>
      </c>
      <c r="K919" s="17">
        <v>853</v>
      </c>
      <c r="L919" s="6">
        <v>0.18177696904999999</v>
      </c>
      <c r="M919" s="6">
        <v>-5166.6144525640002</v>
      </c>
      <c r="N919" s="6">
        <v>-61.960559167500001</v>
      </c>
      <c r="O919" s="6">
        <v>-42.693615200899998</v>
      </c>
      <c r="P919" s="6">
        <v>252.26890926889999</v>
      </c>
      <c r="Q919" s="6">
        <v>38.4535501696</v>
      </c>
      <c r="R919" s="7">
        <v>82.676281412533328</v>
      </c>
      <c r="S919" s="8">
        <v>152.37276718409319</v>
      </c>
      <c r="T919" s="6">
        <v>-132.4861460356</v>
      </c>
      <c r="U919" s="6">
        <v>152.48032055069999</v>
      </c>
      <c r="V919" s="6">
        <v>-109.1173124563</v>
      </c>
      <c r="W919" s="6">
        <v>9.6114757265000001</v>
      </c>
      <c r="X919" s="7">
        <v>17.658161273633329</v>
      </c>
      <c r="Y919" s="8">
        <v>130.98432066448677</v>
      </c>
      <c r="Z919" s="24">
        <v>1</v>
      </c>
    </row>
    <row r="920" spans="1:26" ht="16.5" x14ac:dyDescent="0.45">
      <c r="A920" s="5" t="s">
        <v>3349</v>
      </c>
      <c r="B920" s="5" t="s">
        <v>3350</v>
      </c>
      <c r="C920" s="5" t="s">
        <v>3351</v>
      </c>
      <c r="D920" s="5" t="s">
        <v>240</v>
      </c>
      <c r="E920" s="5" t="s">
        <v>11768</v>
      </c>
      <c r="F920" s="5">
        <v>19</v>
      </c>
      <c r="G920" s="5">
        <v>4</v>
      </c>
      <c r="H920" s="5">
        <v>2</v>
      </c>
      <c r="I920" s="5">
        <v>2</v>
      </c>
      <c r="J920" s="5" t="s">
        <v>3348</v>
      </c>
      <c r="K920" s="17">
        <v>279</v>
      </c>
      <c r="L920" s="6">
        <v>1.06352053953</v>
      </c>
      <c r="M920" s="6">
        <v>-79.060941007500006</v>
      </c>
      <c r="N920" s="6">
        <v>41.472230345699998</v>
      </c>
      <c r="O920" s="6">
        <v>-58.193084974500003</v>
      </c>
      <c r="P920" s="6">
        <v>47.060723387000003</v>
      </c>
      <c r="Q920" s="6">
        <v>-45.250163143999998</v>
      </c>
      <c r="R920" s="7">
        <v>-18.794174910500001</v>
      </c>
      <c r="S920" s="8">
        <v>57.39800108634585</v>
      </c>
      <c r="T920" s="6">
        <v>34.239455120000002</v>
      </c>
      <c r="U920" s="6">
        <v>104.8381700634</v>
      </c>
      <c r="V920" s="6">
        <v>-57.232448543700002</v>
      </c>
      <c r="W920" s="6">
        <v>-1942.1773388296999</v>
      </c>
      <c r="X920" s="7">
        <v>-631.52387243666669</v>
      </c>
      <c r="Y920" s="8">
        <v>1137.9481987682821</v>
      </c>
      <c r="Z920" s="24">
        <v>0</v>
      </c>
    </row>
    <row r="921" spans="1:26" ht="16.5" x14ac:dyDescent="0.45">
      <c r="A921" s="5" t="s">
        <v>3352</v>
      </c>
      <c r="B921" s="5" t="s">
        <v>3353</v>
      </c>
      <c r="C921" s="5" t="s">
        <v>3354</v>
      </c>
      <c r="D921" s="5" t="s">
        <v>263</v>
      </c>
      <c r="E921" s="5" t="s">
        <v>11761</v>
      </c>
      <c r="F921" s="5">
        <v>12</v>
      </c>
      <c r="G921" s="5">
        <v>6</v>
      </c>
      <c r="H921" s="5">
        <v>2</v>
      </c>
      <c r="I921" s="5">
        <v>1</v>
      </c>
      <c r="J921" s="5" t="s">
        <v>3355</v>
      </c>
      <c r="K921" s="17">
        <v>2664</v>
      </c>
      <c r="L921" s="6">
        <v>13.48818095545</v>
      </c>
      <c r="M921" s="6">
        <v>0.47705010349999999</v>
      </c>
      <c r="N921" s="6">
        <v>0.69698956639999998</v>
      </c>
      <c r="O921" s="6">
        <v>-0.31006875880000001</v>
      </c>
      <c r="P921" s="6">
        <v>6.3760426044000003</v>
      </c>
      <c r="Q921" s="6">
        <v>35.7714271862</v>
      </c>
      <c r="R921" s="7">
        <v>13.945800343933334</v>
      </c>
      <c r="S921" s="8">
        <v>19.194908480732114</v>
      </c>
      <c r="T921" s="6">
        <v>110.4387561217</v>
      </c>
      <c r="U921" s="6">
        <v>1.2523364612000001</v>
      </c>
      <c r="V921" s="6">
        <v>117.7111467587</v>
      </c>
      <c r="W921" s="6">
        <v>-13.036337912</v>
      </c>
      <c r="X921" s="7">
        <v>35.309048435966666</v>
      </c>
      <c r="Y921" s="8">
        <v>71.719041473153382</v>
      </c>
      <c r="Z921" s="24">
        <v>1</v>
      </c>
    </row>
    <row r="922" spans="1:26" ht="16.5" x14ac:dyDescent="0.45">
      <c r="A922" s="5" t="s">
        <v>3356</v>
      </c>
      <c r="B922" s="5" t="s">
        <v>3357</v>
      </c>
      <c r="C922" s="5" t="s">
        <v>3358</v>
      </c>
      <c r="D922" s="5" t="s">
        <v>1297</v>
      </c>
      <c r="E922" s="5" t="s">
        <v>11757</v>
      </c>
      <c r="F922" s="5">
        <v>7</v>
      </c>
      <c r="G922" s="5">
        <v>11</v>
      </c>
      <c r="H922" s="5">
        <v>4</v>
      </c>
      <c r="I922" s="5">
        <v>2</v>
      </c>
      <c r="J922" s="5" t="s">
        <v>3355</v>
      </c>
      <c r="K922" s="17">
        <v>2520</v>
      </c>
      <c r="L922" s="6">
        <v>8.6835907876099991</v>
      </c>
      <c r="M922" s="6">
        <v>0.80182571319999996</v>
      </c>
      <c r="N922" s="6">
        <v>-22.406533358000001</v>
      </c>
      <c r="O922" s="6">
        <v>-31.402040961800001</v>
      </c>
      <c r="P922" s="6">
        <v>-21.073608192799998</v>
      </c>
      <c r="Q922" s="6">
        <v>77.681152258400004</v>
      </c>
      <c r="R922" s="7">
        <v>8.4018343679333345</v>
      </c>
      <c r="S922" s="8">
        <v>60.219490585625095</v>
      </c>
      <c r="T922" s="6">
        <v>23.262561995599999</v>
      </c>
      <c r="U922" s="6">
        <v>-3872.4284528167</v>
      </c>
      <c r="V922" s="6">
        <v>25.710938426599999</v>
      </c>
      <c r="W922" s="6">
        <v>102.92772637100001</v>
      </c>
      <c r="X922" s="7">
        <v>-1247.9299293397</v>
      </c>
      <c r="Y922" s="8">
        <v>2273.2102812729022</v>
      </c>
      <c r="Z922" s="24">
        <v>-1</v>
      </c>
    </row>
    <row r="923" spans="1:26" ht="16.5" x14ac:dyDescent="0.45">
      <c r="A923" s="5" t="s">
        <v>3359</v>
      </c>
      <c r="B923" s="5" t="s">
        <v>3360</v>
      </c>
      <c r="C923" s="5" t="s">
        <v>3361</v>
      </c>
      <c r="D923" s="5" t="s">
        <v>435</v>
      </c>
      <c r="E923" s="5" t="s">
        <v>11778</v>
      </c>
      <c r="F923" s="5">
        <v>29</v>
      </c>
      <c r="G923" s="5">
        <v>5</v>
      </c>
      <c r="H923" s="5">
        <v>3</v>
      </c>
      <c r="I923" s="5">
        <v>3</v>
      </c>
      <c r="J923" s="5" t="s">
        <v>3362</v>
      </c>
      <c r="K923" s="17">
        <v>2607</v>
      </c>
      <c r="L923" s="6">
        <v>1.9895931231199999</v>
      </c>
      <c r="M923" s="6">
        <v>30.415358160299999</v>
      </c>
      <c r="N923" s="6">
        <v>3.9302656043000002</v>
      </c>
      <c r="O923" s="6">
        <v>14.231727688399999</v>
      </c>
      <c r="P923" s="6">
        <v>10.819542785399999</v>
      </c>
      <c r="Q923" s="6">
        <v>1.1779222009000001</v>
      </c>
      <c r="R923" s="7">
        <v>8.7430642248999995</v>
      </c>
      <c r="S923" s="8">
        <v>6.7701020550308835</v>
      </c>
      <c r="T923" s="6">
        <v>-8.5501110335000003</v>
      </c>
      <c r="U923" s="6">
        <v>28.417122586400001</v>
      </c>
      <c r="V923" s="6">
        <v>-4.5228495370999999</v>
      </c>
      <c r="W923" s="6">
        <v>21.137427915100002</v>
      </c>
      <c r="X923" s="7">
        <v>15.010566988133334</v>
      </c>
      <c r="Y923" s="8">
        <v>17.303590941999076</v>
      </c>
      <c r="Z923" s="24">
        <v>1</v>
      </c>
    </row>
    <row r="924" spans="1:26" ht="16.5" x14ac:dyDescent="0.45">
      <c r="A924" s="5" t="s">
        <v>3363</v>
      </c>
      <c r="B924" s="5" t="s">
        <v>3364</v>
      </c>
      <c r="C924" s="5" t="s">
        <v>3365</v>
      </c>
      <c r="D924" s="5" t="s">
        <v>259</v>
      </c>
      <c r="E924" s="5" t="s">
        <v>58</v>
      </c>
      <c r="F924" s="5">
        <v>10</v>
      </c>
      <c r="G924" s="5">
        <v>3</v>
      </c>
      <c r="H924" s="5">
        <v>3</v>
      </c>
      <c r="I924" s="5">
        <v>2</v>
      </c>
      <c r="J924" s="5" t="s">
        <v>3362</v>
      </c>
      <c r="K924" s="17">
        <v>4512</v>
      </c>
      <c r="L924" s="6">
        <v>7.7605818555299999</v>
      </c>
      <c r="M924" s="6">
        <v>20.800571203000001</v>
      </c>
      <c r="N924" s="6">
        <v>4.5212359383000003</v>
      </c>
      <c r="O924" s="6">
        <v>4.7424143013000002</v>
      </c>
      <c r="P924" s="6">
        <v>24.8392105609</v>
      </c>
      <c r="Q924" s="6">
        <v>1.2199263090000001</v>
      </c>
      <c r="R924" s="7">
        <v>10.267183723733334</v>
      </c>
      <c r="S924" s="8">
        <v>12.742054583986979</v>
      </c>
      <c r="T924" s="6">
        <v>8.7877908807999994</v>
      </c>
      <c r="U924" s="6">
        <v>4.5292092121999996</v>
      </c>
      <c r="V924" s="6">
        <v>-20.0648884537</v>
      </c>
      <c r="W924" s="6">
        <v>15.5335379566</v>
      </c>
      <c r="X924" s="7">
        <v>-7.137616333334762E-4</v>
      </c>
      <c r="Y924" s="8">
        <v>18.226413315132341</v>
      </c>
      <c r="Z924" s="24">
        <v>-1</v>
      </c>
    </row>
    <row r="925" spans="1:26" ht="16.5" x14ac:dyDescent="0.45">
      <c r="A925" s="5" t="s">
        <v>3366</v>
      </c>
      <c r="B925" s="5" t="s">
        <v>3367</v>
      </c>
      <c r="C925" s="5" t="s">
        <v>3368</v>
      </c>
      <c r="D925" s="5" t="s">
        <v>509</v>
      </c>
      <c r="E925" s="5" t="s">
        <v>11766</v>
      </c>
      <c r="F925" s="5">
        <v>17</v>
      </c>
      <c r="G925" s="5">
        <v>11</v>
      </c>
      <c r="H925" s="5">
        <v>2</v>
      </c>
      <c r="I925" s="5">
        <v>2</v>
      </c>
      <c r="J925" s="5" t="s">
        <v>3369</v>
      </c>
      <c r="K925" s="17">
        <v>2926</v>
      </c>
      <c r="L925" s="6">
        <v>2.1687133042300002</v>
      </c>
      <c r="M925" s="6">
        <v>3.7851181661000002</v>
      </c>
      <c r="N925" s="6">
        <v>-2.5957921051000001</v>
      </c>
      <c r="O925" s="6">
        <v>-37.9423726347</v>
      </c>
      <c r="P925" s="6">
        <v>39.617345550300001</v>
      </c>
      <c r="Q925" s="6">
        <v>35.822785309399997</v>
      </c>
      <c r="R925" s="7">
        <v>12.499252741666666</v>
      </c>
      <c r="S925" s="8">
        <v>43.724911089820907</v>
      </c>
      <c r="T925" s="6">
        <v>-62.241075237499999</v>
      </c>
      <c r="U925" s="6">
        <v>-1120.4922594187999</v>
      </c>
      <c r="V925" s="6">
        <v>74.504864998299993</v>
      </c>
      <c r="W925" s="6">
        <v>135.18855346859999</v>
      </c>
      <c r="X925" s="7">
        <v>-303.59961365063327</v>
      </c>
      <c r="Y925" s="8">
        <v>708.10015078672075</v>
      </c>
      <c r="Z925" s="24">
        <v>-1</v>
      </c>
    </row>
    <row r="926" spans="1:26" ht="16.5" x14ac:dyDescent="0.45">
      <c r="A926" s="5" t="s">
        <v>3370</v>
      </c>
      <c r="B926" s="5" t="s">
        <v>3371</v>
      </c>
      <c r="C926" s="5" t="s">
        <v>3372</v>
      </c>
      <c r="D926" s="5" t="s">
        <v>240</v>
      </c>
      <c r="E926" s="5" t="s">
        <v>11777</v>
      </c>
      <c r="F926" s="5">
        <v>28</v>
      </c>
      <c r="G926" s="5">
        <v>5</v>
      </c>
      <c r="H926" s="5">
        <v>3</v>
      </c>
      <c r="I926" s="5">
        <v>3</v>
      </c>
      <c r="J926" s="5" t="s">
        <v>3369</v>
      </c>
      <c r="K926" s="17">
        <v>6044</v>
      </c>
      <c r="L926" s="6">
        <v>6.6349143526800001</v>
      </c>
      <c r="M926" s="6">
        <v>9.1008356511000006</v>
      </c>
      <c r="N926" s="6">
        <v>16.842366139100001</v>
      </c>
      <c r="O926" s="6">
        <v>17.9145351463</v>
      </c>
      <c r="P926" s="6">
        <v>16.9532463858</v>
      </c>
      <c r="Q926" s="6">
        <v>-6.3408122156999998</v>
      </c>
      <c r="R926" s="7">
        <v>9.508989772133333</v>
      </c>
      <c r="S926" s="8">
        <v>13.734743765735496</v>
      </c>
      <c r="T926" s="6">
        <v>48.3643153465</v>
      </c>
      <c r="U926" s="6">
        <v>50.023202648100003</v>
      </c>
      <c r="V926" s="6">
        <v>-35.859139270599997</v>
      </c>
      <c r="W926" s="6">
        <v>-39.992291049099997</v>
      </c>
      <c r="X926" s="7">
        <v>-8.6094092238666633</v>
      </c>
      <c r="Y926" s="8">
        <v>50.819367539379556</v>
      </c>
      <c r="Z926" s="24">
        <v>-1</v>
      </c>
    </row>
    <row r="927" spans="1:26" ht="16.5" x14ac:dyDescent="0.45">
      <c r="A927" s="5" t="s">
        <v>3373</v>
      </c>
      <c r="B927" s="5" t="s">
        <v>3374</v>
      </c>
      <c r="C927" s="5" t="s">
        <v>3375</v>
      </c>
      <c r="D927" s="5" t="s">
        <v>474</v>
      </c>
      <c r="E927" s="5" t="s">
        <v>11753</v>
      </c>
      <c r="F927" s="5">
        <v>3</v>
      </c>
      <c r="G927" s="5">
        <v>7</v>
      </c>
      <c r="H927" s="5">
        <v>4</v>
      </c>
      <c r="I927" s="5">
        <v>3</v>
      </c>
      <c r="J927" s="5" t="s">
        <v>3376</v>
      </c>
      <c r="K927" s="17">
        <v>2765</v>
      </c>
      <c r="L927" s="6">
        <v>2.2843285905699999</v>
      </c>
      <c r="M927" s="6">
        <v>2.5434883769000001</v>
      </c>
      <c r="N927" s="6">
        <v>-20.427217175500001</v>
      </c>
      <c r="O927" s="6">
        <v>-7.3492725111999997</v>
      </c>
      <c r="P927" s="6">
        <v>5.9667255629999998</v>
      </c>
      <c r="Q927" s="6">
        <v>-22.250347445300001</v>
      </c>
      <c r="R927" s="7">
        <v>-7.8776314645000012</v>
      </c>
      <c r="S927" s="8">
        <v>14.115954614427688</v>
      </c>
      <c r="T927" s="6">
        <v>103.2013279537</v>
      </c>
      <c r="U927" s="6">
        <v>-64.151235662999994</v>
      </c>
      <c r="V927" s="6">
        <v>-2594.3634235492</v>
      </c>
      <c r="W927" s="6">
        <v>34.147657097699998</v>
      </c>
      <c r="X927" s="7">
        <v>-874.78900070483326</v>
      </c>
      <c r="Y927" s="8">
        <v>1490.0059781272348</v>
      </c>
      <c r="Z927" s="24">
        <v>0</v>
      </c>
    </row>
    <row r="928" spans="1:26" ht="16.5" x14ac:dyDescent="0.45">
      <c r="A928" s="5" t="s">
        <v>3377</v>
      </c>
      <c r="B928" s="5" t="s">
        <v>3378</v>
      </c>
      <c r="C928" s="5" t="s">
        <v>3379</v>
      </c>
      <c r="D928" s="5" t="s">
        <v>120</v>
      </c>
      <c r="E928" s="5" t="s">
        <v>11773</v>
      </c>
      <c r="F928" s="5">
        <v>24</v>
      </c>
      <c r="G928" s="5">
        <v>11</v>
      </c>
      <c r="H928" s="5">
        <v>1</v>
      </c>
      <c r="I928" s="5">
        <v>2</v>
      </c>
      <c r="J928" s="5" t="s">
        <v>3376</v>
      </c>
      <c r="K928" s="17">
        <v>1839</v>
      </c>
      <c r="L928" s="6">
        <v>1.5044346633600001</v>
      </c>
      <c r="M928" s="6">
        <v>-34.335490435099999</v>
      </c>
      <c r="N928" s="6">
        <v>1.5554645693</v>
      </c>
      <c r="O928" s="6">
        <v>-10.798991502</v>
      </c>
      <c r="P928" s="6">
        <v>7.5978736577000001</v>
      </c>
      <c r="Q928" s="6">
        <v>9.0575209800000001E-2</v>
      </c>
      <c r="R928" s="7">
        <v>-1.0368475448333332</v>
      </c>
      <c r="S928" s="8">
        <v>9.2501066738062363</v>
      </c>
      <c r="T928" s="6">
        <v>40.961856152700001</v>
      </c>
      <c r="U928" s="6">
        <v>102.86969571829999</v>
      </c>
      <c r="V928" s="6">
        <v>-3413.5900765963002</v>
      </c>
      <c r="W928" s="6">
        <v>34.711365289500002</v>
      </c>
      <c r="X928" s="7">
        <v>-1092.0030051961667</v>
      </c>
      <c r="Y928" s="8">
        <v>2010.8421835317899</v>
      </c>
      <c r="Z928" s="24">
        <v>0</v>
      </c>
    </row>
    <row r="929" spans="1:26" ht="16.5" x14ac:dyDescent="0.45">
      <c r="A929" s="5" t="s">
        <v>3380</v>
      </c>
      <c r="B929" s="5" t="s">
        <v>3381</v>
      </c>
      <c r="C929" s="5" t="s">
        <v>3382</v>
      </c>
      <c r="D929" s="5" t="s">
        <v>120</v>
      </c>
      <c r="E929" s="5" t="s">
        <v>11756</v>
      </c>
      <c r="F929" s="5">
        <v>6</v>
      </c>
      <c r="G929" s="5">
        <v>11</v>
      </c>
      <c r="H929" s="5">
        <v>2</v>
      </c>
      <c r="I929" s="5">
        <v>2</v>
      </c>
      <c r="J929" s="5" t="s">
        <v>3376</v>
      </c>
      <c r="K929" s="17">
        <v>1508</v>
      </c>
      <c r="L929" s="6">
        <v>0.82711377125999996</v>
      </c>
      <c r="M929" s="6">
        <v>8.0124105973000006</v>
      </c>
      <c r="N929" s="6">
        <v>2.4772343171000002</v>
      </c>
      <c r="O929" s="6">
        <v>-40.079478708800004</v>
      </c>
      <c r="P929" s="6">
        <v>28.018819478800001</v>
      </c>
      <c r="Q929" s="6">
        <v>7.8098374565000004</v>
      </c>
      <c r="R929" s="7">
        <v>-1.4169405911666673</v>
      </c>
      <c r="S929" s="8">
        <v>34.974199474291034</v>
      </c>
      <c r="T929" s="6">
        <v>-29.731283986299999</v>
      </c>
      <c r="U929" s="6">
        <v>-689.42419828120001</v>
      </c>
      <c r="V929" s="6">
        <v>103.5791214436</v>
      </c>
      <c r="W929" s="6">
        <v>94.420886184500006</v>
      </c>
      <c r="X929" s="7">
        <v>-163.80806355103334</v>
      </c>
      <c r="Y929" s="8">
        <v>455.21995687225285</v>
      </c>
      <c r="Z929" s="24">
        <v>0</v>
      </c>
    </row>
    <row r="930" spans="1:26" ht="16.5" x14ac:dyDescent="0.45">
      <c r="A930" s="5" t="s">
        <v>3383</v>
      </c>
      <c r="B930" s="5" t="s">
        <v>3384</v>
      </c>
      <c r="C930" s="5" t="s">
        <v>3385</v>
      </c>
      <c r="D930" s="5" t="s">
        <v>259</v>
      </c>
      <c r="E930" s="5" t="s">
        <v>11778</v>
      </c>
      <c r="F930" s="5">
        <v>29</v>
      </c>
      <c r="G930" s="5">
        <v>5</v>
      </c>
      <c r="H930" s="5">
        <v>3</v>
      </c>
      <c r="I930" s="5">
        <v>3</v>
      </c>
      <c r="J930" s="5" t="s">
        <v>3376</v>
      </c>
      <c r="K930" s="17">
        <v>416</v>
      </c>
      <c r="L930" s="6">
        <v>0.28153859024</v>
      </c>
      <c r="M930" s="6">
        <v>11.784035809000001</v>
      </c>
      <c r="N930" s="6">
        <v>-33.976898587199997</v>
      </c>
      <c r="O930" s="6">
        <v>152.31948476560001</v>
      </c>
      <c r="P930" s="6">
        <v>-28.787886707599998</v>
      </c>
      <c r="Q930" s="6">
        <v>-12.1216141631</v>
      </c>
      <c r="R930" s="7">
        <v>37.136661298300005</v>
      </c>
      <c r="S930" s="8">
        <v>100.09871765690252</v>
      </c>
      <c r="T930" s="6">
        <v>134.28672372860001</v>
      </c>
      <c r="U930" s="6">
        <v>78.033336481199996</v>
      </c>
      <c r="V930" s="6">
        <v>-29.082440425400002</v>
      </c>
      <c r="W930" s="6">
        <v>20.298505408299999</v>
      </c>
      <c r="X930" s="7">
        <v>23.083133821366662</v>
      </c>
      <c r="Y930" s="8">
        <v>53.612153772491446</v>
      </c>
      <c r="Z930" s="24">
        <v>1</v>
      </c>
    </row>
    <row r="931" spans="1:26" ht="16.5" x14ac:dyDescent="0.45">
      <c r="A931" s="5" t="s">
        <v>3386</v>
      </c>
      <c r="B931" s="5" t="s">
        <v>3387</v>
      </c>
      <c r="C931" s="5" t="s">
        <v>3388</v>
      </c>
      <c r="D931" s="5" t="s">
        <v>120</v>
      </c>
      <c r="E931" s="5" t="s">
        <v>11766</v>
      </c>
      <c r="F931" s="5">
        <v>17</v>
      </c>
      <c r="G931" s="5">
        <v>11</v>
      </c>
      <c r="H931" s="5">
        <v>2</v>
      </c>
      <c r="I931" s="5">
        <v>2</v>
      </c>
      <c r="J931" s="5" t="s">
        <v>3389</v>
      </c>
      <c r="K931" s="17">
        <v>2230</v>
      </c>
      <c r="L931" s="6">
        <v>1.5739931192600001</v>
      </c>
      <c r="M931" s="6">
        <v>10.577419128600001</v>
      </c>
      <c r="N931" s="6">
        <v>-10.904024287</v>
      </c>
      <c r="O931" s="6">
        <v>-5.3386845312000002</v>
      </c>
      <c r="P931" s="6">
        <v>15.678677626000001</v>
      </c>
      <c r="Q931" s="6">
        <v>3.5078417795000001</v>
      </c>
      <c r="R931" s="7">
        <v>4.6159449581000001</v>
      </c>
      <c r="S931" s="8">
        <v>10.552407189951648</v>
      </c>
      <c r="T931" s="6">
        <v>-26.531247048299999</v>
      </c>
      <c r="U931" s="6">
        <v>25.391455618399998</v>
      </c>
      <c r="V931" s="6">
        <v>-10.004866402199999</v>
      </c>
      <c r="W931" s="6">
        <v>4.6537402491000002</v>
      </c>
      <c r="X931" s="7">
        <v>6.6801098217666661</v>
      </c>
      <c r="Y931" s="8">
        <v>17.784952442451878</v>
      </c>
      <c r="Z931" s="24">
        <v>1</v>
      </c>
    </row>
    <row r="932" spans="1:26" ht="16.5" x14ac:dyDescent="0.45">
      <c r="A932" s="5" t="s">
        <v>3390</v>
      </c>
      <c r="B932" s="5" t="s">
        <v>3391</v>
      </c>
      <c r="C932" s="5" t="s">
        <v>3392</v>
      </c>
      <c r="D932" s="5" t="s">
        <v>474</v>
      </c>
      <c r="E932" s="5" t="s">
        <v>11771</v>
      </c>
      <c r="F932" s="5">
        <v>22</v>
      </c>
      <c r="G932" s="5">
        <v>7</v>
      </c>
      <c r="H932" s="5">
        <v>4</v>
      </c>
      <c r="I932" s="5">
        <v>3</v>
      </c>
      <c r="J932" s="5" t="s">
        <v>3389</v>
      </c>
      <c r="K932" s="17">
        <v>1379</v>
      </c>
      <c r="L932" s="6">
        <v>2.03687635519</v>
      </c>
      <c r="M932" s="6">
        <v>-90.272226949100002</v>
      </c>
      <c r="N932" s="6">
        <v>-10.8102920987</v>
      </c>
      <c r="O932" s="6">
        <v>-24.237457985700001</v>
      </c>
      <c r="P932" s="6">
        <v>53.921724207700002</v>
      </c>
      <c r="Q932" s="6">
        <v>56.844560577700001</v>
      </c>
      <c r="R932" s="7">
        <v>28.842942266566666</v>
      </c>
      <c r="S932" s="8">
        <v>45.992199461616011</v>
      </c>
      <c r="T932" s="6">
        <v>-640.3071041549</v>
      </c>
      <c r="U932" s="6">
        <v>113.19211432900001</v>
      </c>
      <c r="V932" s="6">
        <v>248.12355051879999</v>
      </c>
      <c r="W932" s="6">
        <v>61.203883567699997</v>
      </c>
      <c r="X932" s="7">
        <v>140.83984947183333</v>
      </c>
      <c r="Y932" s="8">
        <v>96.478175859485077</v>
      </c>
      <c r="Z932" s="24">
        <v>1</v>
      </c>
    </row>
    <row r="933" spans="1:26" ht="16.5" x14ac:dyDescent="0.45">
      <c r="A933" s="5" t="s">
        <v>3393</v>
      </c>
      <c r="B933" s="5" t="s">
        <v>3394</v>
      </c>
      <c r="C933" s="5" t="s">
        <v>3395</v>
      </c>
      <c r="D933" s="5" t="s">
        <v>7</v>
      </c>
      <c r="E933" s="5" t="s">
        <v>11757</v>
      </c>
      <c r="F933" s="5">
        <v>7</v>
      </c>
      <c r="G933" s="5">
        <v>11</v>
      </c>
      <c r="H933" s="5">
        <v>4</v>
      </c>
      <c r="I933" s="5">
        <v>2</v>
      </c>
      <c r="J933" s="5" t="s">
        <v>3389</v>
      </c>
      <c r="K933" s="17">
        <v>2882</v>
      </c>
      <c r="L933" s="6">
        <v>2.6101725224700001</v>
      </c>
      <c r="M933" s="6">
        <v>12.3246709526</v>
      </c>
      <c r="N933" s="6">
        <v>-3.8475736807000001</v>
      </c>
      <c r="O933" s="6">
        <v>-7.1881731543000003</v>
      </c>
      <c r="P933" s="6">
        <v>15.825108227499999</v>
      </c>
      <c r="Q933" s="6">
        <v>56.835900542700003</v>
      </c>
      <c r="R933" s="7">
        <v>21.824278538633337</v>
      </c>
      <c r="S933" s="8">
        <v>32.430896325976093</v>
      </c>
      <c r="T933" s="6">
        <v>38.9271104842</v>
      </c>
      <c r="U933" s="6">
        <v>-5.4677707575000003</v>
      </c>
      <c r="V933" s="6">
        <v>22.4480434725</v>
      </c>
      <c r="W933" s="6">
        <v>83.158046332599994</v>
      </c>
      <c r="X933" s="7">
        <v>33.379439682533331</v>
      </c>
      <c r="Y933" s="8">
        <v>45.312861651494856</v>
      </c>
      <c r="Z933" s="24">
        <v>1</v>
      </c>
    </row>
    <row r="934" spans="1:26" ht="16.5" x14ac:dyDescent="0.45">
      <c r="A934" s="5" t="s">
        <v>3396</v>
      </c>
      <c r="B934" s="5" t="s">
        <v>3397</v>
      </c>
      <c r="C934" s="5" t="s">
        <v>3398</v>
      </c>
      <c r="D934" s="5" t="s">
        <v>120</v>
      </c>
      <c r="E934" s="5" t="s">
        <v>11776</v>
      </c>
      <c r="F934" s="5">
        <v>27</v>
      </c>
      <c r="G934" s="5">
        <v>10</v>
      </c>
      <c r="H934" s="5">
        <v>2</v>
      </c>
      <c r="I934" s="5">
        <v>3</v>
      </c>
      <c r="J934" s="5" t="s">
        <v>3389</v>
      </c>
      <c r="K934" s="17">
        <v>2110</v>
      </c>
      <c r="L934" s="6">
        <v>1.20033737824</v>
      </c>
      <c r="M934" s="6">
        <v>12.726703909199999</v>
      </c>
      <c r="N934" s="6">
        <v>-20.994222307499999</v>
      </c>
      <c r="O934" s="6">
        <v>24.721869868399999</v>
      </c>
      <c r="P934" s="6">
        <v>-4.8294448322000001</v>
      </c>
      <c r="Q934" s="6">
        <v>-8.0096208309999994</v>
      </c>
      <c r="R934" s="7">
        <v>3.9609347350666666</v>
      </c>
      <c r="S934" s="8">
        <v>18.049673142572185</v>
      </c>
      <c r="T934" s="6">
        <v>113.07259691589999</v>
      </c>
      <c r="U934" s="6">
        <v>11.4261476398</v>
      </c>
      <c r="V934" s="6">
        <v>-91.552563959400004</v>
      </c>
      <c r="W934" s="6">
        <v>1261.7748021528</v>
      </c>
      <c r="X934" s="7">
        <v>393.88279527773335</v>
      </c>
      <c r="Y934" s="8">
        <v>753.37809595108411</v>
      </c>
      <c r="Z934" s="24">
        <v>1</v>
      </c>
    </row>
    <row r="935" spans="1:26" ht="16.5" x14ac:dyDescent="0.45">
      <c r="A935" s="5" t="s">
        <v>3399</v>
      </c>
      <c r="B935" s="5" t="s">
        <v>3400</v>
      </c>
      <c r="C935" s="5" t="s">
        <v>3401</v>
      </c>
      <c r="D935" s="5" t="s">
        <v>259</v>
      </c>
      <c r="E935" s="5" t="s">
        <v>11756</v>
      </c>
      <c r="F935" s="5">
        <v>6</v>
      </c>
      <c r="G935" s="5">
        <v>11</v>
      </c>
      <c r="H935" s="5">
        <v>2</v>
      </c>
      <c r="I935" s="5">
        <v>2</v>
      </c>
      <c r="J935" s="5" t="s">
        <v>3402</v>
      </c>
      <c r="K935" s="17">
        <v>1208</v>
      </c>
      <c r="L935" s="6">
        <v>2.1600476607500001</v>
      </c>
      <c r="M935" s="6">
        <v>8.1884055530000008</v>
      </c>
      <c r="N935" s="6">
        <v>9.7097065307000001</v>
      </c>
      <c r="O935" s="6">
        <v>-11.3642071048</v>
      </c>
      <c r="P935" s="6">
        <v>14.112446590499999</v>
      </c>
      <c r="Q935" s="6">
        <v>-2.0875922251999999</v>
      </c>
      <c r="R935" s="7">
        <v>0.22021575349999978</v>
      </c>
      <c r="S935" s="8">
        <v>12.894163568354262</v>
      </c>
      <c r="T935" s="6">
        <v>-5.7568902312999999</v>
      </c>
      <c r="U935" s="6">
        <v>-38.934969727899997</v>
      </c>
      <c r="V935" s="6">
        <v>-52.938252085800002</v>
      </c>
      <c r="W935" s="6">
        <v>-3107.8738740242002</v>
      </c>
      <c r="X935" s="7">
        <v>-1066.5823652793001</v>
      </c>
      <c r="Y935" s="8">
        <v>1767.8241685005673</v>
      </c>
      <c r="Z935" s="24">
        <v>-1</v>
      </c>
    </row>
    <row r="936" spans="1:26" ht="16.5" x14ac:dyDescent="0.45">
      <c r="A936" s="5" t="s">
        <v>3403</v>
      </c>
      <c r="B936" s="5" t="s">
        <v>3404</v>
      </c>
      <c r="C936" s="5" t="s">
        <v>3405</v>
      </c>
      <c r="D936" s="5" t="s">
        <v>288</v>
      </c>
      <c r="E936" s="5" t="s">
        <v>11775</v>
      </c>
      <c r="F936" s="5">
        <v>26</v>
      </c>
      <c r="G936" s="5">
        <v>3</v>
      </c>
      <c r="H936" s="5">
        <v>3</v>
      </c>
      <c r="I936" s="5">
        <v>2</v>
      </c>
      <c r="J936" s="5" t="s">
        <v>3402</v>
      </c>
      <c r="K936" s="17">
        <v>1644</v>
      </c>
      <c r="L936" s="6">
        <v>3.2498211750100001</v>
      </c>
      <c r="M936" s="6">
        <v>4.0836784801999997</v>
      </c>
      <c r="N936" s="6">
        <v>-11.6678531422</v>
      </c>
      <c r="O936" s="6">
        <v>-13.976713848899999</v>
      </c>
      <c r="P936" s="6">
        <v>31.6996152661</v>
      </c>
      <c r="Q936" s="6">
        <v>-15.7569551084</v>
      </c>
      <c r="R936" s="7">
        <v>0.65531543626666655</v>
      </c>
      <c r="S936" s="8">
        <v>26.899883432441655</v>
      </c>
      <c r="T936" s="6">
        <v>127.4279471923</v>
      </c>
      <c r="U936" s="6">
        <v>15.3557328454</v>
      </c>
      <c r="V936" s="6">
        <v>2.5853470785999999</v>
      </c>
      <c r="W936" s="6">
        <v>-94.456865726399997</v>
      </c>
      <c r="X936" s="7">
        <v>-25.50526193413333</v>
      </c>
      <c r="Y936" s="8">
        <v>60.054254114946048</v>
      </c>
      <c r="Z936" s="24">
        <v>-1</v>
      </c>
    </row>
    <row r="937" spans="1:26" ht="16.5" x14ac:dyDescent="0.45">
      <c r="A937" s="5" t="s">
        <v>3406</v>
      </c>
      <c r="B937" s="5" t="s">
        <v>3407</v>
      </c>
      <c r="C937" s="5" t="s">
        <v>3408</v>
      </c>
      <c r="D937" s="5" t="s">
        <v>259</v>
      </c>
      <c r="E937" s="5" t="s">
        <v>11773</v>
      </c>
      <c r="F937" s="5">
        <v>24</v>
      </c>
      <c r="G937" s="5">
        <v>11</v>
      </c>
      <c r="H937" s="5">
        <v>1</v>
      </c>
      <c r="I937" s="5">
        <v>2</v>
      </c>
      <c r="J937" s="5" t="s">
        <v>3402</v>
      </c>
      <c r="K937" s="17">
        <v>930</v>
      </c>
      <c r="L937" s="6">
        <v>1.24581074275</v>
      </c>
      <c r="M937" s="6">
        <v>-1.0170116041999999</v>
      </c>
      <c r="N937" s="6">
        <v>18.786622793500001</v>
      </c>
      <c r="O937" s="6">
        <v>16.349784056299999</v>
      </c>
      <c r="P937" s="6">
        <v>23.9029014997</v>
      </c>
      <c r="Q937" s="6">
        <v>4.9167356202999999</v>
      </c>
      <c r="R937" s="7">
        <v>15.056473725433335</v>
      </c>
      <c r="S937" s="8">
        <v>9.5589284132149412</v>
      </c>
      <c r="T937" s="6">
        <v>42.351986872099999</v>
      </c>
      <c r="U937" s="6">
        <v>1161.7992158765001</v>
      </c>
      <c r="V937" s="6">
        <v>4.8871533781999998</v>
      </c>
      <c r="W937" s="6">
        <v>-12.428527110399999</v>
      </c>
      <c r="X937" s="7">
        <v>384.75261404810004</v>
      </c>
      <c r="Y937" s="8">
        <v>672.9977891921294</v>
      </c>
      <c r="Z937" s="24">
        <v>1</v>
      </c>
    </row>
    <row r="938" spans="1:26" ht="16.5" x14ac:dyDescent="0.45">
      <c r="A938" s="5" t="s">
        <v>3409</v>
      </c>
      <c r="B938" s="5" t="s">
        <v>3410</v>
      </c>
      <c r="C938" s="5" t="s">
        <v>3411</v>
      </c>
      <c r="D938" s="5" t="s">
        <v>263</v>
      </c>
      <c r="E938" s="5" t="s">
        <v>11756</v>
      </c>
      <c r="F938" s="5">
        <v>6</v>
      </c>
      <c r="G938" s="5">
        <v>11</v>
      </c>
      <c r="H938" s="5">
        <v>2</v>
      </c>
      <c r="I938" s="5">
        <v>2</v>
      </c>
      <c r="J938" s="5" t="s">
        <v>3402</v>
      </c>
      <c r="K938" s="17">
        <v>1658</v>
      </c>
      <c r="L938" s="6">
        <v>1.33386714346</v>
      </c>
      <c r="M938" s="6">
        <v>6.1894340912999999</v>
      </c>
      <c r="N938" s="6">
        <v>-5.1356323824999999</v>
      </c>
      <c r="O938" s="6">
        <v>12.5697016672</v>
      </c>
      <c r="P938" s="6">
        <v>18.157914764099999</v>
      </c>
      <c r="Q938" s="6">
        <v>-10.5871775533</v>
      </c>
      <c r="R938" s="7">
        <v>6.7134796259999989</v>
      </c>
      <c r="S938" s="8">
        <v>15.241114970068287</v>
      </c>
      <c r="T938" s="6">
        <v>-25.9012876289</v>
      </c>
      <c r="U938" s="6">
        <v>-24.573441983999999</v>
      </c>
      <c r="V938" s="6">
        <v>3.9688238261</v>
      </c>
      <c r="W938" s="6">
        <v>-44.620627332799998</v>
      </c>
      <c r="X938" s="7">
        <v>-21.741748496899998</v>
      </c>
      <c r="Y938" s="8">
        <v>24.418180869680807</v>
      </c>
      <c r="Z938" s="24">
        <v>-1</v>
      </c>
    </row>
    <row r="939" spans="1:26" ht="16.5" x14ac:dyDescent="0.45">
      <c r="A939" s="5" t="s">
        <v>3412</v>
      </c>
      <c r="B939" s="5" t="s">
        <v>3413</v>
      </c>
      <c r="C939" s="5" t="s">
        <v>3414</v>
      </c>
      <c r="D939" s="5" t="s">
        <v>272</v>
      </c>
      <c r="E939" s="5" t="s">
        <v>11765</v>
      </c>
      <c r="F939" s="5">
        <v>16</v>
      </c>
      <c r="G939" s="5">
        <v>9</v>
      </c>
      <c r="H939" s="5">
        <v>1</v>
      </c>
      <c r="I939" s="5">
        <v>3</v>
      </c>
      <c r="J939" s="5" t="s">
        <v>3415</v>
      </c>
      <c r="K939" s="17">
        <v>1611</v>
      </c>
      <c r="L939" s="6">
        <v>1.28486705087</v>
      </c>
      <c r="M939" s="6">
        <v>12.2278207386</v>
      </c>
      <c r="N939" s="6">
        <v>9.3232348944000005</v>
      </c>
      <c r="O939" s="6">
        <v>-28.315649214699999</v>
      </c>
      <c r="P939" s="6">
        <v>13.400844724300001</v>
      </c>
      <c r="Q939" s="6">
        <v>-26.523544255200001</v>
      </c>
      <c r="R939" s="7">
        <v>-13.812782915199998</v>
      </c>
      <c r="S939" s="8">
        <v>23.584720838341187</v>
      </c>
      <c r="T939" s="6">
        <v>412.15871065459999</v>
      </c>
      <c r="U939" s="6">
        <v>-79.570376104700003</v>
      </c>
      <c r="V939" s="6">
        <v>13.5403508118</v>
      </c>
      <c r="W939" s="6">
        <v>-313.48706363140002</v>
      </c>
      <c r="X939" s="7">
        <v>-126.50569630810001</v>
      </c>
      <c r="Y939" s="8">
        <v>168.49013520469944</v>
      </c>
      <c r="Z939" s="24">
        <v>0</v>
      </c>
    </row>
    <row r="940" spans="1:26" ht="16.5" x14ac:dyDescent="0.45">
      <c r="A940" s="5" t="s">
        <v>3416</v>
      </c>
      <c r="B940" s="5" t="s">
        <v>3417</v>
      </c>
      <c r="C940" s="5" t="s">
        <v>3418</v>
      </c>
      <c r="D940" s="5" t="s">
        <v>288</v>
      </c>
      <c r="E940" s="5" t="s">
        <v>11756</v>
      </c>
      <c r="F940" s="5">
        <v>6</v>
      </c>
      <c r="G940" s="5">
        <v>11</v>
      </c>
      <c r="H940" s="5">
        <v>2</v>
      </c>
      <c r="I940" s="5">
        <v>2</v>
      </c>
      <c r="J940" s="5" t="s">
        <v>3415</v>
      </c>
      <c r="K940" s="17">
        <v>2046</v>
      </c>
      <c r="L940" s="6">
        <v>2.1777232684899999</v>
      </c>
      <c r="M940" s="6">
        <v>8.7030501681000008</v>
      </c>
      <c r="N940" s="6">
        <v>16.199614112900001</v>
      </c>
      <c r="O940" s="6">
        <v>-4.0197546844999996</v>
      </c>
      <c r="P940" s="6">
        <v>9.3510769304999997</v>
      </c>
      <c r="Q940" s="6">
        <v>5.2221537518999996</v>
      </c>
      <c r="R940" s="7">
        <v>3.5178253326333331</v>
      </c>
      <c r="S940" s="8">
        <v>6.8464104492581281</v>
      </c>
      <c r="T940" s="6">
        <v>9.8967058269999999</v>
      </c>
      <c r="U940" s="6">
        <v>-38.232661405499996</v>
      </c>
      <c r="V940" s="6">
        <v>-39.721995502299997</v>
      </c>
      <c r="W940" s="6">
        <v>69.952751931799995</v>
      </c>
      <c r="X940" s="7">
        <v>-2.6673016586666685</v>
      </c>
      <c r="Y940" s="8">
        <v>62.895219743829976</v>
      </c>
      <c r="Z940" s="24">
        <v>-1</v>
      </c>
    </row>
    <row r="941" spans="1:26" ht="16.5" x14ac:dyDescent="0.45">
      <c r="A941" s="5" t="s">
        <v>3419</v>
      </c>
      <c r="B941" s="5" t="s">
        <v>3420</v>
      </c>
      <c r="C941" s="5" t="s">
        <v>3421</v>
      </c>
      <c r="D941" s="5" t="s">
        <v>1297</v>
      </c>
      <c r="E941" s="5" t="s">
        <v>11756</v>
      </c>
      <c r="F941" s="5">
        <v>6</v>
      </c>
      <c r="G941" s="5">
        <v>11</v>
      </c>
      <c r="H941" s="5">
        <v>2</v>
      </c>
      <c r="I941" s="5">
        <v>2</v>
      </c>
      <c r="J941" s="5" t="s">
        <v>3422</v>
      </c>
      <c r="K941" s="17">
        <v>2446</v>
      </c>
      <c r="L941" s="6">
        <v>3.5339693032900001</v>
      </c>
      <c r="M941" s="6">
        <v>1.7136156894000001</v>
      </c>
      <c r="N941" s="6">
        <v>0.53982093509999995</v>
      </c>
      <c r="O941" s="6">
        <v>11.972207966399999</v>
      </c>
      <c r="P941" s="6">
        <v>7.7620474603999998</v>
      </c>
      <c r="Q941" s="6">
        <v>-27.365346581499999</v>
      </c>
      <c r="R941" s="7">
        <v>-2.5436970515666673</v>
      </c>
      <c r="S941" s="8">
        <v>21.599006387139667</v>
      </c>
      <c r="T941" s="6">
        <v>120.4792463305</v>
      </c>
      <c r="U941" s="6">
        <v>53.324220518300002</v>
      </c>
      <c r="V941" s="6">
        <v>82.212100744500006</v>
      </c>
      <c r="W941" s="6">
        <v>-726.35703696710004</v>
      </c>
      <c r="X941" s="7">
        <v>-196.9402385681</v>
      </c>
      <c r="Y941" s="8">
        <v>458.71585674170495</v>
      </c>
      <c r="Z941" s="24">
        <v>0</v>
      </c>
    </row>
    <row r="942" spans="1:26" ht="16.5" x14ac:dyDescent="0.45">
      <c r="A942" s="5" t="s">
        <v>3423</v>
      </c>
      <c r="B942" s="5" t="s">
        <v>3424</v>
      </c>
      <c r="C942" s="5" t="s">
        <v>3425</v>
      </c>
      <c r="D942" s="5" t="s">
        <v>7</v>
      </c>
      <c r="E942" s="5" t="s">
        <v>11753</v>
      </c>
      <c r="F942" s="5">
        <v>3</v>
      </c>
      <c r="G942" s="5">
        <v>7</v>
      </c>
      <c r="H942" s="5">
        <v>4</v>
      </c>
      <c r="I942" s="5">
        <v>3</v>
      </c>
      <c r="J942" s="5" t="s">
        <v>3422</v>
      </c>
      <c r="K942" s="17">
        <v>1556</v>
      </c>
      <c r="L942" s="6">
        <v>4.7511464731600004</v>
      </c>
      <c r="M942" s="6">
        <v>1.5395001917</v>
      </c>
      <c r="N942" s="6">
        <v>11.246473547000001</v>
      </c>
      <c r="O942" s="6">
        <v>10.2309129676</v>
      </c>
      <c r="P942" s="6">
        <v>-43.946307172099999</v>
      </c>
      <c r="Q942" s="6">
        <v>-37.414818524099999</v>
      </c>
      <c r="R942" s="7">
        <v>-23.710070909533332</v>
      </c>
      <c r="S942" s="8">
        <v>29.574615397340452</v>
      </c>
      <c r="T942" s="6">
        <v>-47.623762281099999</v>
      </c>
      <c r="U942" s="6">
        <v>11.870290925899999</v>
      </c>
      <c r="V942" s="6">
        <v>-1859.8600339858999</v>
      </c>
      <c r="W942" s="6">
        <v>23.085420506399998</v>
      </c>
      <c r="X942" s="7">
        <v>-608.30144085120003</v>
      </c>
      <c r="Y942" s="8">
        <v>1083.8960415186775</v>
      </c>
      <c r="Z942" s="24">
        <v>0</v>
      </c>
    </row>
    <row r="943" spans="1:26" ht="16.5" x14ac:dyDescent="0.45">
      <c r="A943" s="5" t="s">
        <v>3426</v>
      </c>
      <c r="B943" s="5" t="s">
        <v>3427</v>
      </c>
      <c r="C943" s="5" t="s">
        <v>3428</v>
      </c>
      <c r="D943" s="5" t="s">
        <v>311</v>
      </c>
      <c r="E943" s="5" t="s">
        <v>11756</v>
      </c>
      <c r="F943" s="5">
        <v>6</v>
      </c>
      <c r="G943" s="5">
        <v>11</v>
      </c>
      <c r="H943" s="5">
        <v>2</v>
      </c>
      <c r="I943" s="5">
        <v>2</v>
      </c>
      <c r="J943" s="5" t="s">
        <v>3422</v>
      </c>
      <c r="K943" s="17">
        <v>775</v>
      </c>
      <c r="L943" s="6">
        <v>0.21765751298</v>
      </c>
      <c r="M943" s="6">
        <v>-246.02298743489999</v>
      </c>
      <c r="N943" s="6">
        <v>-9.5250246233000002</v>
      </c>
      <c r="O943" s="6">
        <v>37.9753262216</v>
      </c>
      <c r="P943" s="6">
        <v>-15.442416408</v>
      </c>
      <c r="Q943" s="6">
        <v>43.319208362399998</v>
      </c>
      <c r="R943" s="7">
        <v>21.950706058666668</v>
      </c>
      <c r="S943" s="8">
        <v>32.493437413407634</v>
      </c>
      <c r="T943" s="6">
        <v>-205.81971893369999</v>
      </c>
      <c r="U943" s="6">
        <v>106.13774516860001</v>
      </c>
      <c r="V943" s="6">
        <v>-433.03986105590002</v>
      </c>
      <c r="W943" s="6">
        <v>-31.7577555216</v>
      </c>
      <c r="X943" s="7">
        <v>-119.55329046963334</v>
      </c>
      <c r="Y943" s="8">
        <v>280.1056313805633</v>
      </c>
      <c r="Z943" s="24">
        <v>-1</v>
      </c>
    </row>
    <row r="944" spans="1:26" ht="16.5" x14ac:dyDescent="0.45">
      <c r="A944" s="5" t="s">
        <v>3429</v>
      </c>
      <c r="B944" s="5" t="s">
        <v>3430</v>
      </c>
      <c r="C944" s="5" t="s">
        <v>3431</v>
      </c>
      <c r="D944" s="5" t="s">
        <v>120</v>
      </c>
      <c r="E944" s="5" t="s">
        <v>11753</v>
      </c>
      <c r="F944" s="5">
        <v>3</v>
      </c>
      <c r="G944" s="5">
        <v>7</v>
      </c>
      <c r="H944" s="5">
        <v>4</v>
      </c>
      <c r="I944" s="5">
        <v>3</v>
      </c>
      <c r="J944" s="5" t="s">
        <v>3432</v>
      </c>
      <c r="K944" s="17">
        <v>3770</v>
      </c>
      <c r="L944" s="6">
        <v>1.2624510441000001</v>
      </c>
      <c r="M944" s="6">
        <v>-51.929401244799998</v>
      </c>
      <c r="N944" s="6">
        <v>-0.12964182269999999</v>
      </c>
      <c r="O944" s="6">
        <v>-19.879691611999998</v>
      </c>
      <c r="P944" s="6">
        <v>18.8259214208</v>
      </c>
      <c r="Q944" s="6">
        <v>1.4821065148999999</v>
      </c>
      <c r="R944" s="7">
        <v>0.14277877456666724</v>
      </c>
      <c r="S944" s="8">
        <v>19.387533859628306</v>
      </c>
      <c r="T944" s="6">
        <v>-308.2319765812</v>
      </c>
      <c r="U944" s="6">
        <v>-86.612994332599996</v>
      </c>
      <c r="V944" s="6">
        <v>68.883100024200004</v>
      </c>
      <c r="W944" s="6">
        <v>14.3286561017</v>
      </c>
      <c r="X944" s="7">
        <v>-1.1337460688999972</v>
      </c>
      <c r="Y944" s="8">
        <v>78.892795936756755</v>
      </c>
      <c r="Z944" s="24">
        <v>-1</v>
      </c>
    </row>
    <row r="945" spans="1:26" ht="16.5" x14ac:dyDescent="0.45">
      <c r="A945" s="5" t="s">
        <v>3433</v>
      </c>
      <c r="B945" s="5" t="s">
        <v>3434</v>
      </c>
      <c r="C945" s="5" t="s">
        <v>3435</v>
      </c>
      <c r="D945" s="5" t="s">
        <v>120</v>
      </c>
      <c r="E945" s="5" t="s">
        <v>11757</v>
      </c>
      <c r="F945" s="5">
        <v>7</v>
      </c>
      <c r="G945" s="5">
        <v>11</v>
      </c>
      <c r="H945" s="5">
        <v>4</v>
      </c>
      <c r="I945" s="5">
        <v>2</v>
      </c>
      <c r="J945" s="5" t="s">
        <v>3432</v>
      </c>
      <c r="K945" s="17">
        <v>1524</v>
      </c>
      <c r="L945" s="6">
        <v>6.0584455412900002</v>
      </c>
      <c r="M945" s="6">
        <v>12.810716965499999</v>
      </c>
      <c r="N945" s="6">
        <v>61.183230559800002</v>
      </c>
      <c r="O945" s="6">
        <v>34.935534952700003</v>
      </c>
      <c r="P945" s="6">
        <v>1.4240191973</v>
      </c>
      <c r="Q945" s="6">
        <v>-17.486969179100001</v>
      </c>
      <c r="R945" s="7">
        <v>6.2908616569666664</v>
      </c>
      <c r="S945" s="8">
        <v>26.547963227101956</v>
      </c>
      <c r="T945" s="6">
        <v>58.932175654200002</v>
      </c>
      <c r="U945" s="6">
        <v>44.5497145382</v>
      </c>
      <c r="V945" s="6">
        <v>17.947187220499998</v>
      </c>
      <c r="W945" s="6">
        <v>-52.768655413700003</v>
      </c>
      <c r="X945" s="7">
        <v>3.2427487816666649</v>
      </c>
      <c r="Y945" s="8">
        <v>50.297929031668865</v>
      </c>
      <c r="Z945" s="24">
        <v>1</v>
      </c>
    </row>
    <row r="946" spans="1:26" ht="16.5" x14ac:dyDescent="0.45">
      <c r="A946" s="5" t="s">
        <v>3436</v>
      </c>
      <c r="B946" s="5" t="s">
        <v>3437</v>
      </c>
      <c r="C946" s="5" t="s">
        <v>3438</v>
      </c>
      <c r="D946" s="5" t="s">
        <v>259</v>
      </c>
      <c r="E946" s="5" t="s">
        <v>11768</v>
      </c>
      <c r="F946" s="5">
        <v>19</v>
      </c>
      <c r="G946" s="5">
        <v>4</v>
      </c>
      <c r="H946" s="5">
        <v>2</v>
      </c>
      <c r="I946" s="5">
        <v>2</v>
      </c>
      <c r="J946" s="5" t="s">
        <v>3432</v>
      </c>
      <c r="K946" s="17">
        <v>2363</v>
      </c>
      <c r="L946" s="6">
        <v>1.65319420293</v>
      </c>
      <c r="M946" s="6">
        <v>8.1658024260000008</v>
      </c>
      <c r="N946" s="6">
        <v>10.3076381802</v>
      </c>
      <c r="O946" s="6">
        <v>-15.7347612082</v>
      </c>
      <c r="P946" s="6">
        <v>4.6804698979000001</v>
      </c>
      <c r="Q946" s="6">
        <v>14.8327911449</v>
      </c>
      <c r="R946" s="7">
        <v>1.2594999448666666</v>
      </c>
      <c r="S946" s="8">
        <v>15.568271926567348</v>
      </c>
      <c r="T946" s="6">
        <v>2.4950311292</v>
      </c>
      <c r="U946" s="6">
        <v>27.412292223400001</v>
      </c>
      <c r="V946" s="6">
        <v>100.4213955748</v>
      </c>
      <c r="W946" s="6">
        <v>-30.847379212500002</v>
      </c>
      <c r="X946" s="7">
        <v>32.328769528566667</v>
      </c>
      <c r="Y946" s="8">
        <v>65.772346927556768</v>
      </c>
      <c r="Z946" s="24">
        <v>1</v>
      </c>
    </row>
    <row r="947" spans="1:26" ht="16.5" x14ac:dyDescent="0.45">
      <c r="A947" s="5" t="s">
        <v>3439</v>
      </c>
      <c r="B947" s="5" t="s">
        <v>3440</v>
      </c>
      <c r="C947" s="5" t="s">
        <v>3441</v>
      </c>
      <c r="D947" s="5" t="s">
        <v>263</v>
      </c>
      <c r="E947" s="5" t="s">
        <v>11757</v>
      </c>
      <c r="F947" s="5">
        <v>7</v>
      </c>
      <c r="G947" s="5">
        <v>11</v>
      </c>
      <c r="H947" s="5">
        <v>4</v>
      </c>
      <c r="I947" s="5">
        <v>2</v>
      </c>
      <c r="J947" s="5" t="s">
        <v>3432</v>
      </c>
      <c r="K947" s="17">
        <v>2759</v>
      </c>
      <c r="L947" s="6">
        <v>5.8443173962200001</v>
      </c>
      <c r="M947" s="6">
        <v>3.6257608045</v>
      </c>
      <c r="N947" s="6">
        <v>23.3254337031</v>
      </c>
      <c r="O947" s="6">
        <v>33.397095466000003</v>
      </c>
      <c r="P947" s="6">
        <v>64.598100030300003</v>
      </c>
      <c r="Q947" s="6">
        <v>2.8866525743000002</v>
      </c>
      <c r="R947" s="7">
        <v>33.627282690199998</v>
      </c>
      <c r="S947" s="8">
        <v>30.856367679902004</v>
      </c>
      <c r="T947" s="6">
        <v>52.136597246599997</v>
      </c>
      <c r="U947" s="6">
        <v>21.6014301921</v>
      </c>
      <c r="V947" s="6">
        <v>38.610667380099997</v>
      </c>
      <c r="W947" s="6">
        <v>17.105673511300001</v>
      </c>
      <c r="X947" s="7">
        <v>25.772590361166664</v>
      </c>
      <c r="Y947" s="8">
        <v>11.343064982238614</v>
      </c>
      <c r="Z947" s="24">
        <v>1</v>
      </c>
    </row>
    <row r="948" spans="1:26" ht="16.5" x14ac:dyDescent="0.45">
      <c r="A948" s="5" t="s">
        <v>3442</v>
      </c>
      <c r="B948" s="5" t="s">
        <v>3443</v>
      </c>
      <c r="C948" s="5" t="s">
        <v>3444</v>
      </c>
      <c r="D948" s="5" t="s">
        <v>259</v>
      </c>
      <c r="E948" s="5" t="s">
        <v>11757</v>
      </c>
      <c r="F948" s="5">
        <v>7</v>
      </c>
      <c r="G948" s="5">
        <v>11</v>
      </c>
      <c r="H948" s="5">
        <v>4</v>
      </c>
      <c r="I948" s="5">
        <v>2</v>
      </c>
      <c r="J948" s="5" t="s">
        <v>3445</v>
      </c>
      <c r="K948" s="17">
        <v>2156</v>
      </c>
      <c r="L948" s="6">
        <v>3.9274329854199999</v>
      </c>
      <c r="M948" s="6">
        <v>11.1506359341</v>
      </c>
      <c r="N948" s="6">
        <v>9.9549410787999992</v>
      </c>
      <c r="O948" s="6">
        <v>36.365568580599998</v>
      </c>
      <c r="P948" s="6">
        <v>22.825633573200001</v>
      </c>
      <c r="Q948" s="6">
        <v>11.6372715814</v>
      </c>
      <c r="R948" s="7">
        <v>23.609491245066664</v>
      </c>
      <c r="S948" s="8">
        <v>12.382769995339057</v>
      </c>
      <c r="T948" s="6">
        <v>94.089690940400004</v>
      </c>
      <c r="U948" s="6">
        <v>40.217796784999997</v>
      </c>
      <c r="V948" s="6">
        <v>-23.399650454900002</v>
      </c>
      <c r="W948" s="6">
        <v>-44.20238707</v>
      </c>
      <c r="X948" s="7">
        <v>-9.1280802466333348</v>
      </c>
      <c r="Y948" s="8">
        <v>43.982384515679847</v>
      </c>
      <c r="Z948" s="24">
        <v>-1</v>
      </c>
    </row>
    <row r="949" spans="1:26" ht="16.5" x14ac:dyDescent="0.45">
      <c r="A949" s="5" t="s">
        <v>3446</v>
      </c>
      <c r="B949" s="5" t="s">
        <v>3447</v>
      </c>
      <c r="C949" s="5" t="s">
        <v>3448</v>
      </c>
      <c r="D949" s="5" t="s">
        <v>293</v>
      </c>
      <c r="E949" s="5" t="s">
        <v>11756</v>
      </c>
      <c r="F949" s="5">
        <v>6</v>
      </c>
      <c r="G949" s="5">
        <v>11</v>
      </c>
      <c r="H949" s="5">
        <v>2</v>
      </c>
      <c r="I949" s="5">
        <v>2</v>
      </c>
      <c r="J949" s="5" t="s">
        <v>3449</v>
      </c>
      <c r="K949" s="17">
        <v>2261</v>
      </c>
      <c r="L949" s="6">
        <v>1.0465762115699999</v>
      </c>
      <c r="M949" s="6">
        <v>-189.91114472000001</v>
      </c>
      <c r="N949" s="6">
        <v>-49.258785123099997</v>
      </c>
      <c r="O949" s="6">
        <v>-13.5299830041</v>
      </c>
      <c r="P949" s="6">
        <v>-49.794519150900001</v>
      </c>
      <c r="Q949" s="6">
        <v>146.45948800350001</v>
      </c>
      <c r="R949" s="7">
        <v>27.711661949500002</v>
      </c>
      <c r="S949" s="8">
        <v>104.42491939139299</v>
      </c>
      <c r="T949" s="6">
        <v>-1473.4272999609</v>
      </c>
      <c r="U949" s="6">
        <v>101.9587836387</v>
      </c>
      <c r="V949" s="6">
        <v>-1203.1890644943001</v>
      </c>
      <c r="W949" s="6">
        <v>104.09613219080001</v>
      </c>
      <c r="X949" s="7">
        <v>-332.37804955493334</v>
      </c>
      <c r="Y949" s="8">
        <v>754.14521802468914</v>
      </c>
      <c r="Z949" s="24">
        <v>-1</v>
      </c>
    </row>
    <row r="950" spans="1:26" ht="16.5" x14ac:dyDescent="0.45">
      <c r="A950" s="5" t="s">
        <v>3450</v>
      </c>
      <c r="B950" s="5" t="s">
        <v>3451</v>
      </c>
      <c r="C950" s="5" t="s">
        <v>3452</v>
      </c>
      <c r="D950" s="5" t="s">
        <v>293</v>
      </c>
      <c r="E950" s="5" t="s">
        <v>11766</v>
      </c>
      <c r="F950" s="5">
        <v>17</v>
      </c>
      <c r="G950" s="5">
        <v>11</v>
      </c>
      <c r="H950" s="5">
        <v>2</v>
      </c>
      <c r="I950" s="5">
        <v>2</v>
      </c>
      <c r="J950" s="5" t="s">
        <v>3449</v>
      </c>
      <c r="K950" s="17">
        <v>4221</v>
      </c>
      <c r="L950" s="6">
        <v>2.6382623296399998</v>
      </c>
      <c r="M950" s="6">
        <v>2.6859755609999998</v>
      </c>
      <c r="N950" s="6">
        <v>-6.4634755287000001</v>
      </c>
      <c r="O950" s="6">
        <v>1.0311437693000001</v>
      </c>
      <c r="P950" s="6">
        <v>16.8856356565</v>
      </c>
      <c r="Q950" s="6">
        <v>4.5726870136000004</v>
      </c>
      <c r="R950" s="7">
        <v>7.4964888131333334</v>
      </c>
      <c r="S950" s="8">
        <v>8.3218201718457259</v>
      </c>
      <c r="T950" s="6">
        <v>-70.752595762300004</v>
      </c>
      <c r="U950" s="6">
        <v>69.592156887300007</v>
      </c>
      <c r="V950" s="6">
        <v>1.0274600637</v>
      </c>
      <c r="W950" s="6">
        <v>-38.258756476000002</v>
      </c>
      <c r="X950" s="7">
        <v>10.786953491666671</v>
      </c>
      <c r="Y950" s="8">
        <v>54.583794869012216</v>
      </c>
      <c r="Z950" s="24">
        <v>1</v>
      </c>
    </row>
    <row r="951" spans="1:26" ht="16.5" x14ac:dyDescent="0.45">
      <c r="A951" s="5" t="s">
        <v>3453</v>
      </c>
      <c r="B951" s="5" t="s">
        <v>3454</v>
      </c>
      <c r="C951" s="5" t="s">
        <v>3455</v>
      </c>
      <c r="D951" s="5" t="s">
        <v>288</v>
      </c>
      <c r="E951" s="5" t="s">
        <v>11766</v>
      </c>
      <c r="F951" s="5">
        <v>17</v>
      </c>
      <c r="G951" s="5">
        <v>11</v>
      </c>
      <c r="H951" s="5">
        <v>2</v>
      </c>
      <c r="I951" s="5">
        <v>2</v>
      </c>
      <c r="J951" s="5" t="s">
        <v>3445</v>
      </c>
      <c r="K951" s="17">
        <v>3802</v>
      </c>
      <c r="L951" s="6">
        <v>5.3028387015599998</v>
      </c>
      <c r="M951" s="6">
        <v>-46.332269029899997</v>
      </c>
      <c r="N951" s="6">
        <v>5.8189124904999998</v>
      </c>
      <c r="O951" s="6">
        <v>19.256685990800001</v>
      </c>
      <c r="P951" s="6">
        <v>14.641329236000001</v>
      </c>
      <c r="Q951" s="6">
        <v>8.1998578953999992</v>
      </c>
      <c r="R951" s="7">
        <v>14.032624374066666</v>
      </c>
      <c r="S951" s="8">
        <v>5.5534901719110614</v>
      </c>
      <c r="T951" s="6">
        <v>-1870.7254803972</v>
      </c>
      <c r="U951" s="6">
        <v>108.6019727442</v>
      </c>
      <c r="V951" s="6">
        <v>30.020879220699999</v>
      </c>
      <c r="W951" s="6">
        <v>-66.719001653600003</v>
      </c>
      <c r="X951" s="7">
        <v>23.967950103766668</v>
      </c>
      <c r="Y951" s="8">
        <v>87.817079654925195</v>
      </c>
      <c r="Z951" s="24">
        <v>1</v>
      </c>
    </row>
    <row r="952" spans="1:26" ht="16.5" x14ac:dyDescent="0.45">
      <c r="A952" s="5" t="s">
        <v>3456</v>
      </c>
      <c r="B952" s="5" t="s">
        <v>3457</v>
      </c>
      <c r="C952" s="5" t="s">
        <v>3458</v>
      </c>
      <c r="D952" s="5" t="s">
        <v>249</v>
      </c>
      <c r="E952" s="5" t="s">
        <v>11773</v>
      </c>
      <c r="F952" s="5">
        <v>24</v>
      </c>
      <c r="G952" s="5">
        <v>11</v>
      </c>
      <c r="H952" s="5">
        <v>1</v>
      </c>
      <c r="I952" s="5">
        <v>2</v>
      </c>
      <c r="J952" s="5" t="s">
        <v>3459</v>
      </c>
      <c r="K952" s="17">
        <v>2978</v>
      </c>
      <c r="L952" s="6">
        <v>3.0159316964</v>
      </c>
      <c r="M952" s="6">
        <v>8.3060367795999994</v>
      </c>
      <c r="N952" s="6">
        <v>-3.5460085670999999</v>
      </c>
      <c r="O952" s="6">
        <v>25.720925039099999</v>
      </c>
      <c r="P952" s="6">
        <v>5.2306427628999996</v>
      </c>
      <c r="Q952" s="6">
        <v>22.402309076200002</v>
      </c>
      <c r="R952" s="7">
        <v>17.784625626066667</v>
      </c>
      <c r="S952" s="8">
        <v>10.997961960009475</v>
      </c>
      <c r="T952" s="6">
        <v>-19.8083625447</v>
      </c>
      <c r="U952" s="6">
        <v>20.046922861199999</v>
      </c>
      <c r="V952" s="6">
        <v>52.438108541299997</v>
      </c>
      <c r="W952" s="6">
        <v>15.739693169700001</v>
      </c>
      <c r="X952" s="7">
        <v>29.408241524066668</v>
      </c>
      <c r="Y952" s="8">
        <v>20.060387285080601</v>
      </c>
      <c r="Z952" s="24">
        <v>1</v>
      </c>
    </row>
    <row r="953" spans="1:26" ht="16.5" x14ac:dyDescent="0.45">
      <c r="A953" s="5" t="s">
        <v>3460</v>
      </c>
      <c r="B953" s="5" t="s">
        <v>3461</v>
      </c>
      <c r="C953" s="5" t="s">
        <v>3462</v>
      </c>
      <c r="D953" s="5" t="s">
        <v>254</v>
      </c>
      <c r="E953" s="5" t="s">
        <v>11773</v>
      </c>
      <c r="F953" s="5">
        <v>24</v>
      </c>
      <c r="G953" s="5">
        <v>11</v>
      </c>
      <c r="H953" s="5">
        <v>1</v>
      </c>
      <c r="I953" s="5">
        <v>2</v>
      </c>
      <c r="J953" s="5" t="s">
        <v>3459</v>
      </c>
      <c r="K953" s="17">
        <v>9328</v>
      </c>
      <c r="L953" s="6">
        <v>8.6264733638499997</v>
      </c>
      <c r="M953" s="6">
        <v>2.5350141801000001</v>
      </c>
      <c r="N953" s="6">
        <v>9.6358185931999998</v>
      </c>
      <c r="O953" s="6">
        <v>6.1188704490000001</v>
      </c>
      <c r="P953" s="6">
        <v>62.741022633</v>
      </c>
      <c r="Q953" s="6">
        <v>37.6158535808</v>
      </c>
      <c r="R953" s="7">
        <v>35.491915554266662</v>
      </c>
      <c r="S953" s="8">
        <v>28.370766010850502</v>
      </c>
      <c r="T953" s="6">
        <v>29.9996963201</v>
      </c>
      <c r="U953" s="6">
        <v>131.75036060119999</v>
      </c>
      <c r="V953" s="6">
        <v>144.10891015670001</v>
      </c>
      <c r="W953" s="6">
        <v>20.580038525900001</v>
      </c>
      <c r="X953" s="7">
        <v>98.81310309460001</v>
      </c>
      <c r="Y953" s="8">
        <v>68.033026763747017</v>
      </c>
      <c r="Z953" s="24">
        <v>1</v>
      </c>
    </row>
    <row r="954" spans="1:26" ht="16.5" x14ac:dyDescent="0.45">
      <c r="A954" s="5" t="s">
        <v>3463</v>
      </c>
      <c r="B954" s="5" t="s">
        <v>3464</v>
      </c>
      <c r="C954" s="5" t="s">
        <v>3465</v>
      </c>
      <c r="D954" s="5" t="s">
        <v>120</v>
      </c>
      <c r="E954" s="5" t="s">
        <v>11768</v>
      </c>
      <c r="F954" s="5">
        <v>19</v>
      </c>
      <c r="G954" s="5">
        <v>4</v>
      </c>
      <c r="H954" s="5">
        <v>2</v>
      </c>
      <c r="I954" s="5">
        <v>2</v>
      </c>
      <c r="J954" s="5" t="s">
        <v>3459</v>
      </c>
      <c r="K954" s="17">
        <v>2728</v>
      </c>
      <c r="L954" s="6">
        <v>3.5310123293700002</v>
      </c>
      <c r="M954" s="6">
        <v>10.251972589199999</v>
      </c>
      <c r="N954" s="6">
        <v>-1.6438643171</v>
      </c>
      <c r="O954" s="6">
        <v>12.9874310284</v>
      </c>
      <c r="P954" s="6">
        <v>50.811330629099999</v>
      </c>
      <c r="Q954" s="6">
        <v>11.8362770803</v>
      </c>
      <c r="R954" s="7">
        <v>25.211679579266661</v>
      </c>
      <c r="S954" s="8">
        <v>22.177418453417463</v>
      </c>
      <c r="T954" s="6">
        <v>-3.4876684567999998</v>
      </c>
      <c r="U954" s="6">
        <v>-1.3099617729999999</v>
      </c>
      <c r="V954" s="6">
        <v>28.222248324199999</v>
      </c>
      <c r="W954" s="6">
        <v>47.316214776800003</v>
      </c>
      <c r="X954" s="7">
        <v>24.742833775999998</v>
      </c>
      <c r="Y954" s="8">
        <v>24.499102139910136</v>
      </c>
      <c r="Z954" s="24">
        <v>1</v>
      </c>
    </row>
    <row r="955" spans="1:26" ht="16.5" x14ac:dyDescent="0.45">
      <c r="A955" s="5" t="s">
        <v>3466</v>
      </c>
      <c r="B955" s="5" t="s">
        <v>3467</v>
      </c>
      <c r="C955" s="5" t="s">
        <v>3468</v>
      </c>
      <c r="D955" s="5" t="s">
        <v>249</v>
      </c>
      <c r="E955" s="5" t="s">
        <v>11758</v>
      </c>
      <c r="F955" s="5">
        <v>8</v>
      </c>
      <c r="G955" s="5">
        <v>2</v>
      </c>
      <c r="H955" s="5">
        <v>3</v>
      </c>
      <c r="I955" s="5">
        <v>2</v>
      </c>
      <c r="J955" s="5" t="s">
        <v>3459</v>
      </c>
      <c r="K955" s="17">
        <v>11113</v>
      </c>
      <c r="L955" s="6">
        <v>10.75491838638</v>
      </c>
      <c r="M955" s="6">
        <v>5.1987044867999996</v>
      </c>
      <c r="N955" s="6">
        <v>36.579170300100003</v>
      </c>
      <c r="O955" s="6">
        <v>25.0676707296</v>
      </c>
      <c r="P955" s="6">
        <v>45.081536117500001</v>
      </c>
      <c r="Q955" s="6">
        <v>1.7057258094000001</v>
      </c>
      <c r="R955" s="7">
        <v>23.951644218833334</v>
      </c>
      <c r="S955" s="8">
        <v>21.709430355276925</v>
      </c>
      <c r="T955" s="6">
        <v>34.38517547</v>
      </c>
      <c r="U955" s="6">
        <v>42.919671864199998</v>
      </c>
      <c r="V955" s="6">
        <v>43.9285017224</v>
      </c>
      <c r="W955" s="6">
        <v>1.0922511987000001</v>
      </c>
      <c r="X955" s="7">
        <v>29.313474928433333</v>
      </c>
      <c r="Y955" s="8">
        <v>24.445501345307832</v>
      </c>
      <c r="Z955" s="24">
        <v>1</v>
      </c>
    </row>
    <row r="956" spans="1:26" ht="16.5" x14ac:dyDescent="0.45">
      <c r="A956" s="5" t="s">
        <v>3469</v>
      </c>
      <c r="B956" s="5" t="s">
        <v>3470</v>
      </c>
      <c r="C956" s="5" t="s">
        <v>3471</v>
      </c>
      <c r="D956" s="5" t="s">
        <v>33</v>
      </c>
      <c r="E956" s="5" t="s">
        <v>11758</v>
      </c>
      <c r="F956" s="5">
        <v>8</v>
      </c>
      <c r="G956" s="5">
        <v>2</v>
      </c>
      <c r="H956" s="5">
        <v>3</v>
      </c>
      <c r="I956" s="5">
        <v>2</v>
      </c>
      <c r="J956" s="5" t="s">
        <v>3472</v>
      </c>
      <c r="K956" s="17">
        <v>2005</v>
      </c>
      <c r="L956" s="6">
        <v>4.1002786159299998</v>
      </c>
      <c r="M956" s="6">
        <v>6.0257129671999996</v>
      </c>
      <c r="N956" s="6">
        <v>15.053002083200001</v>
      </c>
      <c r="O956" s="6">
        <v>38.107232340499998</v>
      </c>
      <c r="P956" s="6">
        <v>-8.6334935418000001</v>
      </c>
      <c r="Q956" s="6">
        <v>-57.927768379699998</v>
      </c>
      <c r="R956" s="7">
        <v>-9.4846765269999995</v>
      </c>
      <c r="S956" s="8">
        <v>48.023158217550872</v>
      </c>
      <c r="T956" s="6">
        <v>11.697090791600001</v>
      </c>
      <c r="U956" s="6">
        <v>-31.5225469588</v>
      </c>
      <c r="V956" s="6">
        <v>-286.08903170650001</v>
      </c>
      <c r="W956" s="6">
        <v>-123.4371308289</v>
      </c>
      <c r="X956" s="7">
        <v>-147.01623649806666</v>
      </c>
      <c r="Y956" s="8">
        <v>128.91083917700072</v>
      </c>
      <c r="Z956" s="24">
        <v>0</v>
      </c>
    </row>
    <row r="957" spans="1:26" ht="16.5" x14ac:dyDescent="0.45">
      <c r="A957" s="5" t="s">
        <v>3473</v>
      </c>
      <c r="B957" s="5" t="s">
        <v>3474</v>
      </c>
      <c r="C957" s="5" t="s">
        <v>3475</v>
      </c>
      <c r="D957" s="5" t="s">
        <v>240</v>
      </c>
      <c r="E957" s="5" t="s">
        <v>58</v>
      </c>
      <c r="F957" s="5">
        <v>10</v>
      </c>
      <c r="G957" s="5">
        <v>3</v>
      </c>
      <c r="H957" s="5">
        <v>3</v>
      </c>
      <c r="I957" s="5">
        <v>2</v>
      </c>
      <c r="J957" s="5" t="s">
        <v>3472</v>
      </c>
      <c r="K957" s="17">
        <v>5192</v>
      </c>
      <c r="L957" s="6">
        <v>6.2197103014500001</v>
      </c>
      <c r="M957" s="6">
        <v>9.7862923491</v>
      </c>
      <c r="N957" s="6">
        <v>-10.04025</v>
      </c>
      <c r="O957" s="6">
        <v>0.80440891950000004</v>
      </c>
      <c r="P957" s="6">
        <v>20.054991444300001</v>
      </c>
      <c r="Q957" s="6">
        <v>-11.947784065900001</v>
      </c>
      <c r="R957" s="7">
        <v>2.970538765966666</v>
      </c>
      <c r="S957" s="8">
        <v>16.110974488617362</v>
      </c>
      <c r="T957" s="6">
        <v>23.020962290899998</v>
      </c>
      <c r="U957" s="6">
        <v>0.52387133860000001</v>
      </c>
      <c r="V957" s="6">
        <v>-41.674057683900003</v>
      </c>
      <c r="W957" s="6">
        <v>53.983319398900001</v>
      </c>
      <c r="X957" s="7">
        <v>4.2777110178666673</v>
      </c>
      <c r="Y957" s="8">
        <v>47.939043918746179</v>
      </c>
      <c r="Z957" s="24">
        <v>1</v>
      </c>
    </row>
    <row r="958" spans="1:26" ht="16.5" x14ac:dyDescent="0.45">
      <c r="A958" s="5" t="s">
        <v>3476</v>
      </c>
      <c r="B958" s="5" t="s">
        <v>3477</v>
      </c>
      <c r="C958" s="5" t="s">
        <v>3478</v>
      </c>
      <c r="D958" s="5" t="s">
        <v>240</v>
      </c>
      <c r="E958" s="5" t="s">
        <v>11769</v>
      </c>
      <c r="F958" s="5">
        <v>20</v>
      </c>
      <c r="G958" s="5">
        <v>7</v>
      </c>
      <c r="H958" s="5">
        <v>4</v>
      </c>
      <c r="I958" s="5">
        <v>3</v>
      </c>
      <c r="J958" s="5" t="s">
        <v>3472</v>
      </c>
      <c r="K958" s="17">
        <v>6467</v>
      </c>
      <c r="L958" s="6">
        <v>6.2262067335999998</v>
      </c>
      <c r="M958" s="6">
        <v>0.82118042410000003</v>
      </c>
      <c r="N958" s="6">
        <v>-0.67132413940000002</v>
      </c>
      <c r="O958" s="6">
        <v>1.1115832619999999</v>
      </c>
      <c r="P958" s="6">
        <v>4.0857720482</v>
      </c>
      <c r="Q958" s="6">
        <v>7.9798826840999997</v>
      </c>
      <c r="R958" s="7">
        <v>4.3924126647666668</v>
      </c>
      <c r="S958" s="8">
        <v>3.4444020654826408</v>
      </c>
      <c r="T958" s="6">
        <v>101.2122103966</v>
      </c>
      <c r="U958" s="6">
        <v>108.6557515415</v>
      </c>
      <c r="V958" s="6">
        <v>47.823228364800002</v>
      </c>
      <c r="W958" s="6">
        <v>42.828549148900002</v>
      </c>
      <c r="X958" s="7">
        <v>66.435843018400007</v>
      </c>
      <c r="Y958" s="8">
        <v>36.6487000027509</v>
      </c>
      <c r="Z958" s="24">
        <v>1</v>
      </c>
    </row>
    <row r="959" spans="1:26" ht="16.5" x14ac:dyDescent="0.45">
      <c r="A959" s="5" t="s">
        <v>3479</v>
      </c>
      <c r="B959" s="5" t="s">
        <v>3480</v>
      </c>
      <c r="C959" s="5" t="s">
        <v>3481</v>
      </c>
      <c r="D959" s="5" t="s">
        <v>288</v>
      </c>
      <c r="E959" s="5" t="s">
        <v>11773</v>
      </c>
      <c r="F959" s="5">
        <v>24</v>
      </c>
      <c r="G959" s="5">
        <v>11</v>
      </c>
      <c r="H959" s="5">
        <v>1</v>
      </c>
      <c r="I959" s="5">
        <v>2</v>
      </c>
      <c r="J959" s="5" t="s">
        <v>3482</v>
      </c>
      <c r="K959" s="17">
        <v>1912</v>
      </c>
      <c r="L959" s="6">
        <v>2.6059230488999998</v>
      </c>
      <c r="M959" s="6">
        <v>11.5774668695</v>
      </c>
      <c r="N959" s="6">
        <v>18.588034441000001</v>
      </c>
      <c r="O959" s="6">
        <v>1.7446563466</v>
      </c>
      <c r="P959" s="6">
        <v>4.9168645952999999</v>
      </c>
      <c r="Q959" s="6">
        <v>29.993889365499999</v>
      </c>
      <c r="R959" s="7">
        <v>12.218470102466666</v>
      </c>
      <c r="S959" s="8">
        <v>15.475460373628389</v>
      </c>
      <c r="T959" s="6">
        <v>-31.917004071299999</v>
      </c>
      <c r="U959" s="6">
        <v>2.4269549816999998</v>
      </c>
      <c r="V959" s="6">
        <v>29.9697397879</v>
      </c>
      <c r="W959" s="6">
        <v>104.59812601829999</v>
      </c>
      <c r="X959" s="7">
        <v>45.66494026263333</v>
      </c>
      <c r="Y959" s="8">
        <v>52.862950506040569</v>
      </c>
      <c r="Z959" s="24">
        <v>1</v>
      </c>
    </row>
    <row r="960" spans="1:26" ht="16.5" x14ac:dyDescent="0.45">
      <c r="A960" s="5" t="s">
        <v>3483</v>
      </c>
      <c r="B960" s="5" t="s">
        <v>3484</v>
      </c>
      <c r="C960" s="5" t="s">
        <v>3485</v>
      </c>
      <c r="D960" s="5" t="s">
        <v>120</v>
      </c>
      <c r="E960" s="5" t="s">
        <v>11757</v>
      </c>
      <c r="F960" s="5">
        <v>7</v>
      </c>
      <c r="G960" s="5">
        <v>11</v>
      </c>
      <c r="H960" s="5">
        <v>4</v>
      </c>
      <c r="I960" s="5">
        <v>2</v>
      </c>
      <c r="J960" s="5" t="s">
        <v>3482</v>
      </c>
      <c r="K960" s="17">
        <v>1136</v>
      </c>
      <c r="L960" s="6">
        <v>0.71988713482</v>
      </c>
      <c r="M960" s="6">
        <v>23.1003447925</v>
      </c>
      <c r="N960" s="6">
        <v>1.8638592742</v>
      </c>
      <c r="O960" s="6">
        <v>-20.137214218499999</v>
      </c>
      <c r="P960" s="6">
        <v>-19.150146651699998</v>
      </c>
      <c r="Q960" s="6">
        <v>33.532668371500002</v>
      </c>
      <c r="R960" s="7">
        <v>-1.9182308328999984</v>
      </c>
      <c r="S960" s="8">
        <v>30.70534589278801</v>
      </c>
      <c r="T960" s="6">
        <v>6.7070906568000002</v>
      </c>
      <c r="U960" s="6">
        <v>9.1307681483999996</v>
      </c>
      <c r="V960" s="6">
        <v>21.6064183943</v>
      </c>
      <c r="W960" s="6">
        <v>-96.1008642619</v>
      </c>
      <c r="X960" s="7">
        <v>-21.787892573066667</v>
      </c>
      <c r="Y960" s="8">
        <v>64.658516710356992</v>
      </c>
      <c r="Z960" s="24">
        <v>0</v>
      </c>
    </row>
    <row r="961" spans="1:26" ht="16.5" x14ac:dyDescent="0.45">
      <c r="A961" s="5" t="s">
        <v>3486</v>
      </c>
      <c r="B961" s="5" t="s">
        <v>3487</v>
      </c>
      <c r="C961" s="5" t="s">
        <v>3488</v>
      </c>
      <c r="D961" s="5" t="s">
        <v>120</v>
      </c>
      <c r="E961" s="5" t="s">
        <v>11766</v>
      </c>
      <c r="F961" s="5">
        <v>17</v>
      </c>
      <c r="G961" s="5">
        <v>11</v>
      </c>
      <c r="H961" s="5">
        <v>2</v>
      </c>
      <c r="I961" s="5">
        <v>2</v>
      </c>
      <c r="J961" s="5" t="s">
        <v>3489</v>
      </c>
      <c r="K961" s="17">
        <v>4875</v>
      </c>
      <c r="L961" s="6">
        <v>7.2616533979</v>
      </c>
      <c r="M961" s="6">
        <v>0.43507736060000002</v>
      </c>
      <c r="N961" s="6">
        <v>47.210665925000001</v>
      </c>
      <c r="O961" s="6">
        <v>-29.034718685400001</v>
      </c>
      <c r="P961" s="6">
        <v>-48.124119383</v>
      </c>
      <c r="Q961" s="6">
        <v>-3.2072031591000001</v>
      </c>
      <c r="R961" s="7">
        <v>-26.78868040916667</v>
      </c>
      <c r="S961" s="8">
        <v>22.542534389902602</v>
      </c>
      <c r="T961" s="6">
        <v>-60.282644761500002</v>
      </c>
      <c r="U961" s="6">
        <v>-3482.9330978118001</v>
      </c>
      <c r="V961" s="6">
        <v>-3.3231013032000001</v>
      </c>
      <c r="W961" s="6">
        <v>86.958751764699997</v>
      </c>
      <c r="X961" s="7">
        <v>-1133.0991491167667</v>
      </c>
      <c r="Y961" s="8">
        <v>2035.5164929516327</v>
      </c>
      <c r="Z961" s="24">
        <v>0</v>
      </c>
    </row>
    <row r="962" spans="1:26" ht="16.5" x14ac:dyDescent="0.45">
      <c r="A962" s="5" t="s">
        <v>3490</v>
      </c>
      <c r="B962" s="5" t="s">
        <v>3491</v>
      </c>
      <c r="C962" s="5" t="s">
        <v>3492</v>
      </c>
      <c r="D962" s="5" t="s">
        <v>7</v>
      </c>
      <c r="E962" s="5" t="s">
        <v>11761</v>
      </c>
      <c r="F962" s="5">
        <v>12</v>
      </c>
      <c r="G962" s="5">
        <v>6</v>
      </c>
      <c r="H962" s="5">
        <v>2</v>
      </c>
      <c r="I962" s="5">
        <v>1</v>
      </c>
      <c r="J962" s="5" t="s">
        <v>3489</v>
      </c>
      <c r="K962" s="17">
        <v>2093</v>
      </c>
      <c r="L962" s="6">
        <v>2.4000071441599999</v>
      </c>
      <c r="M962" s="6">
        <v>7.5463021142000004</v>
      </c>
      <c r="N962" s="6">
        <v>-14.3045592703</v>
      </c>
      <c r="O962" s="6">
        <v>69.551220157499998</v>
      </c>
      <c r="P962" s="6">
        <v>19.605597188899999</v>
      </c>
      <c r="Q962" s="6">
        <v>-18.3500492067</v>
      </c>
      <c r="R962" s="7">
        <v>23.602256046566669</v>
      </c>
      <c r="S962" s="8">
        <v>44.086712856345223</v>
      </c>
      <c r="T962" s="6">
        <v>169.2277542283</v>
      </c>
      <c r="U962" s="6">
        <v>35.456977891699999</v>
      </c>
      <c r="V962" s="6">
        <v>-550.75524827050003</v>
      </c>
      <c r="W962" s="6">
        <v>98.628018249500002</v>
      </c>
      <c r="X962" s="7">
        <v>-138.89008404310002</v>
      </c>
      <c r="Y962" s="8">
        <v>358.08145751074443</v>
      </c>
      <c r="Z962" s="24">
        <v>-1</v>
      </c>
    </row>
    <row r="963" spans="1:26" ht="16.5" x14ac:dyDescent="0.45">
      <c r="A963" s="5" t="s">
        <v>3493</v>
      </c>
      <c r="B963" s="5" t="s">
        <v>3494</v>
      </c>
      <c r="C963" s="5" t="s">
        <v>3495</v>
      </c>
      <c r="D963" s="5" t="s">
        <v>263</v>
      </c>
      <c r="E963" s="5" t="s">
        <v>11773</v>
      </c>
      <c r="F963" s="5">
        <v>24</v>
      </c>
      <c r="G963" s="5">
        <v>11</v>
      </c>
      <c r="H963" s="5">
        <v>1</v>
      </c>
      <c r="I963" s="5">
        <v>2</v>
      </c>
      <c r="J963" s="5" t="s">
        <v>3489</v>
      </c>
      <c r="K963" s="17">
        <v>648</v>
      </c>
      <c r="L963" s="6">
        <v>0.51452743804000001</v>
      </c>
      <c r="M963" s="6">
        <v>17.937489064099999</v>
      </c>
      <c r="N963" s="6">
        <v>1.9755265234999999</v>
      </c>
      <c r="O963" s="6">
        <v>0.82129603549999997</v>
      </c>
      <c r="P963" s="6">
        <v>28.675027105400002</v>
      </c>
      <c r="Q963" s="6">
        <v>27.655187024100002</v>
      </c>
      <c r="R963" s="7">
        <v>19.050503388333336</v>
      </c>
      <c r="S963" s="8">
        <v>15.795189741889811</v>
      </c>
      <c r="T963" s="6">
        <v>-4.8148116410000004</v>
      </c>
      <c r="U963" s="6">
        <v>-21.623672732900001</v>
      </c>
      <c r="V963" s="6">
        <v>91.352894612</v>
      </c>
      <c r="W963" s="6">
        <v>21.2699446188</v>
      </c>
      <c r="X963" s="7">
        <v>30.333055499299999</v>
      </c>
      <c r="Y963" s="8">
        <v>57.03096681964422</v>
      </c>
      <c r="Z963" s="24">
        <v>1</v>
      </c>
    </row>
    <row r="964" spans="1:26" ht="16.5" x14ac:dyDescent="0.45">
      <c r="A964" s="5" t="s">
        <v>3496</v>
      </c>
      <c r="B964" s="5" t="s">
        <v>3497</v>
      </c>
      <c r="C964" s="5" t="s">
        <v>3498</v>
      </c>
      <c r="D964" s="5" t="s">
        <v>120</v>
      </c>
      <c r="E964" s="5" t="s">
        <v>11765</v>
      </c>
      <c r="F964" s="5">
        <v>16</v>
      </c>
      <c r="G964" s="5">
        <v>9</v>
      </c>
      <c r="H964" s="5">
        <v>1</v>
      </c>
      <c r="I964" s="5">
        <v>3</v>
      </c>
      <c r="J964" s="5" t="s">
        <v>3489</v>
      </c>
      <c r="K964" s="17">
        <v>1371</v>
      </c>
      <c r="L964" s="6">
        <v>1.6751530960500001</v>
      </c>
      <c r="M964" s="6">
        <v>15.336716991199999</v>
      </c>
      <c r="N964" s="6">
        <v>26.744358722899999</v>
      </c>
      <c r="O964" s="6">
        <v>-0.45049606139999998</v>
      </c>
      <c r="P964" s="6">
        <v>12.4327842155</v>
      </c>
      <c r="Q964" s="6">
        <v>22.860041260399999</v>
      </c>
      <c r="R964" s="7">
        <v>11.614109804833333</v>
      </c>
      <c r="S964" s="8">
        <v>11.676812852862204</v>
      </c>
      <c r="T964" s="6">
        <v>21.734051375300002</v>
      </c>
      <c r="U964" s="6">
        <v>-157.4617066708</v>
      </c>
      <c r="V964" s="6">
        <v>226.22576575299999</v>
      </c>
      <c r="W964" s="6">
        <v>71.678336115299999</v>
      </c>
      <c r="X964" s="7">
        <v>46.814131732499995</v>
      </c>
      <c r="Y964" s="8">
        <v>193.04841521865262</v>
      </c>
      <c r="Z964" s="24">
        <v>1</v>
      </c>
    </row>
    <row r="965" spans="1:26" ht="16.5" x14ac:dyDescent="0.45">
      <c r="A965" s="5" t="s">
        <v>3499</v>
      </c>
      <c r="B965" s="5" t="s">
        <v>3500</v>
      </c>
      <c r="C965" s="5" t="s">
        <v>3501</v>
      </c>
      <c r="D965" s="5" t="s">
        <v>7</v>
      </c>
      <c r="E965" s="5" t="s">
        <v>11765</v>
      </c>
      <c r="F965" s="5">
        <v>16</v>
      </c>
      <c r="G965" s="5">
        <v>9</v>
      </c>
      <c r="H965" s="5">
        <v>1</v>
      </c>
      <c r="I965" s="5">
        <v>3</v>
      </c>
      <c r="J965" s="5" t="s">
        <v>3502</v>
      </c>
      <c r="K965" s="17">
        <v>1706</v>
      </c>
      <c r="L965" s="6">
        <v>1.53081996688</v>
      </c>
      <c r="M965" s="6">
        <v>4.9923719903999997</v>
      </c>
      <c r="N965" s="6">
        <v>-6.1095523920000003</v>
      </c>
      <c r="O965" s="6">
        <v>48.109766240600003</v>
      </c>
      <c r="P965" s="6">
        <v>-21.038192047900001</v>
      </c>
      <c r="Q965" s="6">
        <v>-28.743079303199998</v>
      </c>
      <c r="R965" s="7">
        <v>-0.55716837016666554</v>
      </c>
      <c r="S965" s="8">
        <v>42.322502468671438</v>
      </c>
      <c r="T965" s="6">
        <v>-43.269732967000003</v>
      </c>
      <c r="U965" s="6">
        <v>384.07289022340001</v>
      </c>
      <c r="V965" s="6">
        <v>-80.197763568499994</v>
      </c>
      <c r="W965" s="6">
        <v>-547.59851514529998</v>
      </c>
      <c r="X965" s="7">
        <v>-81.241129496799999</v>
      </c>
      <c r="Y965" s="8">
        <v>465.83657902183609</v>
      </c>
      <c r="Z965" s="24">
        <v>0</v>
      </c>
    </row>
    <row r="966" spans="1:26" ht="16.5" x14ac:dyDescent="0.45">
      <c r="A966" s="5" t="s">
        <v>3503</v>
      </c>
      <c r="B966" s="5" t="s">
        <v>3504</v>
      </c>
      <c r="C966" s="5" t="s">
        <v>3505</v>
      </c>
      <c r="D966" s="5" t="s">
        <v>259</v>
      </c>
      <c r="E966" s="5" t="s">
        <v>11756</v>
      </c>
      <c r="F966" s="5">
        <v>6</v>
      </c>
      <c r="G966" s="5">
        <v>11</v>
      </c>
      <c r="H966" s="5">
        <v>2</v>
      </c>
      <c r="I966" s="5">
        <v>2</v>
      </c>
      <c r="J966" s="5" t="s">
        <v>3502</v>
      </c>
      <c r="K966" s="17">
        <v>469</v>
      </c>
      <c r="L966" s="6">
        <v>0.34037096389999999</v>
      </c>
      <c r="M966" s="6">
        <v>16.4724898204</v>
      </c>
      <c r="N966" s="6">
        <v>9.4978567507000005</v>
      </c>
      <c r="O966" s="6">
        <v>7.7274724902000003</v>
      </c>
      <c r="P966" s="6">
        <v>-3.6842972416999999</v>
      </c>
      <c r="Q966" s="6">
        <v>290.91374294529999</v>
      </c>
      <c r="R966" s="7">
        <v>98.318972731266669</v>
      </c>
      <c r="S966" s="8">
        <v>166.88953309734765</v>
      </c>
      <c r="T966" s="6">
        <v>95.445632967099996</v>
      </c>
      <c r="U966" s="6">
        <v>-86.475978309499993</v>
      </c>
      <c r="V966" s="6">
        <v>-16.0305133972</v>
      </c>
      <c r="W966" s="6">
        <v>-800.8788211287</v>
      </c>
      <c r="X966" s="7">
        <v>-301.1284376118</v>
      </c>
      <c r="Y966" s="8">
        <v>434.22744645018008</v>
      </c>
      <c r="Z966" s="24">
        <v>-1</v>
      </c>
    </row>
    <row r="967" spans="1:26" ht="16.5" x14ac:dyDescent="0.45">
      <c r="A967" s="5" t="s">
        <v>3506</v>
      </c>
      <c r="B967" s="5" t="s">
        <v>3507</v>
      </c>
      <c r="C967" s="5" t="s">
        <v>3508</v>
      </c>
      <c r="D967" s="5" t="s">
        <v>120</v>
      </c>
      <c r="E967" s="5" t="s">
        <v>11766</v>
      </c>
      <c r="F967" s="5">
        <v>17</v>
      </c>
      <c r="G967" s="5">
        <v>11</v>
      </c>
      <c r="H967" s="5">
        <v>2</v>
      </c>
      <c r="I967" s="5">
        <v>2</v>
      </c>
      <c r="J967" s="5" t="s">
        <v>3502</v>
      </c>
      <c r="K967" s="17">
        <v>915</v>
      </c>
      <c r="L967" s="6">
        <v>0.40743935029</v>
      </c>
      <c r="M967" s="6">
        <v>10.359754628499999</v>
      </c>
      <c r="N967" s="6">
        <v>3.6575650741999999</v>
      </c>
      <c r="O967" s="6">
        <v>14.3673039087</v>
      </c>
      <c r="P967" s="6">
        <v>27.946419801200001</v>
      </c>
      <c r="Q967" s="6">
        <v>-1.450471786</v>
      </c>
      <c r="R967" s="7">
        <v>13.621083974633335</v>
      </c>
      <c r="S967" s="8">
        <v>14.712645645494774</v>
      </c>
      <c r="T967" s="6">
        <v>-53.1840258625</v>
      </c>
      <c r="U967" s="6">
        <v>832.54424429400001</v>
      </c>
      <c r="V967" s="6">
        <v>-50.400959242399999</v>
      </c>
      <c r="W967" s="6">
        <v>-80.595294916699999</v>
      </c>
      <c r="X967" s="7">
        <v>233.84933004496668</v>
      </c>
      <c r="Y967" s="8">
        <v>518.70475681012044</v>
      </c>
      <c r="Z967" s="24">
        <v>1</v>
      </c>
    </row>
    <row r="968" spans="1:26" ht="16.5" x14ac:dyDescent="0.45">
      <c r="A968" s="5" t="s">
        <v>3509</v>
      </c>
      <c r="B968" s="5" t="s">
        <v>3510</v>
      </c>
      <c r="C968" s="5" t="s">
        <v>3511</v>
      </c>
      <c r="D968" s="5" t="s">
        <v>263</v>
      </c>
      <c r="E968" s="5" t="s">
        <v>11767</v>
      </c>
      <c r="F968" s="5">
        <v>18</v>
      </c>
      <c r="G968" s="5">
        <v>4</v>
      </c>
      <c r="H968" s="5">
        <v>2</v>
      </c>
      <c r="I968" s="5">
        <v>2</v>
      </c>
      <c r="J968" s="5" t="s">
        <v>3502</v>
      </c>
      <c r="K968" s="17">
        <v>1364</v>
      </c>
      <c r="L968" s="6">
        <v>2.2934487117</v>
      </c>
      <c r="M968" s="6">
        <v>4.1548042864000001</v>
      </c>
      <c r="N968" s="6">
        <v>38.011464683200003</v>
      </c>
      <c r="O968" s="6">
        <v>-50.488324886599997</v>
      </c>
      <c r="P968" s="6">
        <v>40.401304814</v>
      </c>
      <c r="Q968" s="6">
        <v>24.6267774903</v>
      </c>
      <c r="R968" s="7">
        <v>4.8465858059000011</v>
      </c>
      <c r="S968" s="8">
        <v>48.566173249307511</v>
      </c>
      <c r="T968" s="6">
        <v>119.14382528180001</v>
      </c>
      <c r="U968" s="6">
        <v>-284.96379062170001</v>
      </c>
      <c r="V968" s="6">
        <v>154.49175808620001</v>
      </c>
      <c r="W968" s="6">
        <v>71.966039664999997</v>
      </c>
      <c r="X968" s="7">
        <v>-19.501997623500003</v>
      </c>
      <c r="Y968" s="8">
        <v>233.57032389967307</v>
      </c>
      <c r="Z968" s="24">
        <v>-1</v>
      </c>
    </row>
    <row r="969" spans="1:26" ht="16.5" x14ac:dyDescent="0.45">
      <c r="A969" s="5" t="s">
        <v>3512</v>
      </c>
      <c r="B969" s="5" t="s">
        <v>3513</v>
      </c>
      <c r="C969" s="5" t="s">
        <v>3514</v>
      </c>
      <c r="D969" s="5" t="s">
        <v>249</v>
      </c>
      <c r="E969" s="5" t="s">
        <v>11771</v>
      </c>
      <c r="F969" s="5">
        <v>22</v>
      </c>
      <c r="G969" s="5">
        <v>7</v>
      </c>
      <c r="H969" s="5">
        <v>4</v>
      </c>
      <c r="I969" s="5">
        <v>3</v>
      </c>
      <c r="J969" s="5" t="s">
        <v>3515</v>
      </c>
      <c r="K969" s="17">
        <v>2818</v>
      </c>
      <c r="L969" s="6">
        <v>13.227135966700001</v>
      </c>
      <c r="M969" s="6">
        <v>18.271837778399998</v>
      </c>
      <c r="N969" s="6">
        <v>73.296097062000001</v>
      </c>
      <c r="O969" s="6">
        <v>8.8648602449999991</v>
      </c>
      <c r="P969" s="6">
        <v>12.616893166400001</v>
      </c>
      <c r="Q969" s="6">
        <v>1.1687844739</v>
      </c>
      <c r="R969" s="7">
        <v>7.5501792951000004</v>
      </c>
      <c r="S969" s="8">
        <v>5.8361877676138905</v>
      </c>
      <c r="T969" s="6">
        <v>109.89909718609999</v>
      </c>
      <c r="U969" s="6">
        <v>25.6115540624</v>
      </c>
      <c r="V969" s="6">
        <v>-6.1222165618000002</v>
      </c>
      <c r="W969" s="6">
        <v>2.0969521931999999</v>
      </c>
      <c r="X969" s="7">
        <v>7.1954298979333338</v>
      </c>
      <c r="Y969" s="8">
        <v>16.469787663676232</v>
      </c>
      <c r="Z969" s="24">
        <v>1</v>
      </c>
    </row>
    <row r="970" spans="1:26" ht="16.5" x14ac:dyDescent="0.45">
      <c r="A970" s="5" t="s">
        <v>3516</v>
      </c>
      <c r="B970" s="5" t="s">
        <v>3517</v>
      </c>
      <c r="C970" s="5" t="s">
        <v>3518</v>
      </c>
      <c r="D970" s="5" t="s">
        <v>249</v>
      </c>
      <c r="E970" s="5" t="s">
        <v>11761</v>
      </c>
      <c r="F970" s="5">
        <v>12</v>
      </c>
      <c r="G970" s="5">
        <v>6</v>
      </c>
      <c r="H970" s="5">
        <v>2</v>
      </c>
      <c r="I970" s="5">
        <v>1</v>
      </c>
      <c r="J970" s="5" t="s">
        <v>3515</v>
      </c>
      <c r="K970" s="17">
        <v>2646</v>
      </c>
      <c r="L970" s="6">
        <v>18.62608330722</v>
      </c>
      <c r="M970" s="6">
        <v>1.1699916107999999</v>
      </c>
      <c r="N970" s="6">
        <v>6.8215638552</v>
      </c>
      <c r="O970" s="6">
        <v>-13.5488028141</v>
      </c>
      <c r="P970" s="6">
        <v>18.4992316184</v>
      </c>
      <c r="Q970" s="6">
        <v>-4.3601063098999999</v>
      </c>
      <c r="R970" s="7">
        <v>0.19677416479999987</v>
      </c>
      <c r="S970" s="8">
        <v>16.502817865207231</v>
      </c>
      <c r="T970" s="6">
        <v>1.9755855400000001E-2</v>
      </c>
      <c r="U970" s="6">
        <v>-15.1836071631</v>
      </c>
      <c r="V970" s="6">
        <v>196.18021209360001</v>
      </c>
      <c r="W970" s="6">
        <v>-8.8705623639999995</v>
      </c>
      <c r="X970" s="7">
        <v>57.37534752216667</v>
      </c>
      <c r="Y970" s="8">
        <v>120.24997486560785</v>
      </c>
      <c r="Z970" s="24">
        <v>1</v>
      </c>
    </row>
    <row r="971" spans="1:26" ht="16.5" x14ac:dyDescent="0.45">
      <c r="A971" s="5" t="s">
        <v>3519</v>
      </c>
      <c r="B971" s="5" t="s">
        <v>3520</v>
      </c>
      <c r="C971" s="5" t="s">
        <v>3521</v>
      </c>
      <c r="D971" s="5" t="s">
        <v>249</v>
      </c>
      <c r="E971" s="5" t="s">
        <v>11778</v>
      </c>
      <c r="F971" s="5">
        <v>29</v>
      </c>
      <c r="G971" s="5">
        <v>5</v>
      </c>
      <c r="H971" s="5">
        <v>3</v>
      </c>
      <c r="I971" s="5">
        <v>3</v>
      </c>
      <c r="J971" s="5" t="s">
        <v>3515</v>
      </c>
      <c r="K971" s="17">
        <v>4550</v>
      </c>
      <c r="L971" s="6">
        <v>4.8372522944299998</v>
      </c>
      <c r="M971" s="6">
        <v>12.4756168711</v>
      </c>
      <c r="N971" s="6">
        <v>15.2537475772</v>
      </c>
      <c r="O971" s="6">
        <v>9.3452176551000008</v>
      </c>
      <c r="P971" s="6">
        <v>13.153374729999999</v>
      </c>
      <c r="Q971" s="6">
        <v>15.0097789141</v>
      </c>
      <c r="R971" s="7">
        <v>12.502790433066666</v>
      </c>
      <c r="S971" s="8">
        <v>2.8877774342568499</v>
      </c>
      <c r="T971" s="6">
        <v>36.666100675800003</v>
      </c>
      <c r="U971" s="6">
        <v>30.724223656300001</v>
      </c>
      <c r="V971" s="6">
        <v>15.487041829300001</v>
      </c>
      <c r="W971" s="6">
        <v>5.2400110815999996</v>
      </c>
      <c r="X971" s="7">
        <v>17.150425522400003</v>
      </c>
      <c r="Y971" s="8">
        <v>12.823275970709577</v>
      </c>
      <c r="Z971" s="24">
        <v>1</v>
      </c>
    </row>
    <row r="972" spans="1:26" ht="16.5" x14ac:dyDescent="0.45">
      <c r="A972" s="5" t="s">
        <v>3522</v>
      </c>
      <c r="B972" s="5" t="s">
        <v>3523</v>
      </c>
      <c r="C972" s="5" t="s">
        <v>3524</v>
      </c>
      <c r="D972" s="5" t="s">
        <v>435</v>
      </c>
      <c r="E972" s="5" t="s">
        <v>11771</v>
      </c>
      <c r="F972" s="5">
        <v>22</v>
      </c>
      <c r="G972" s="5">
        <v>7</v>
      </c>
      <c r="H972" s="5">
        <v>4</v>
      </c>
      <c r="I972" s="5">
        <v>3</v>
      </c>
      <c r="J972" s="5" t="s">
        <v>3515</v>
      </c>
      <c r="K972" s="17">
        <v>2039</v>
      </c>
      <c r="L972" s="6">
        <v>2.5714332604300001</v>
      </c>
      <c r="M972" s="6">
        <v>33.219977077999999</v>
      </c>
      <c r="N972" s="6">
        <v>-31.964507556299999</v>
      </c>
      <c r="O972" s="6">
        <v>-13.772043959299999</v>
      </c>
      <c r="P972" s="6">
        <v>-4.1954603389000003</v>
      </c>
      <c r="Q972" s="6">
        <v>-4.0748714119000002</v>
      </c>
      <c r="R972" s="7">
        <v>-7.3474585700333321</v>
      </c>
      <c r="S972" s="8">
        <v>5.5641808462982958</v>
      </c>
      <c r="T972" s="6">
        <v>-26.4247402586</v>
      </c>
      <c r="U972" s="6">
        <v>21.835903230100001</v>
      </c>
      <c r="V972" s="6">
        <v>-4.9213367448999996</v>
      </c>
      <c r="W972" s="6">
        <v>-15.7333381518</v>
      </c>
      <c r="X972" s="7">
        <v>0.39374277780000061</v>
      </c>
      <c r="Y972" s="8">
        <v>19.340360060048923</v>
      </c>
      <c r="Z972" s="24">
        <v>-1</v>
      </c>
    </row>
    <row r="973" spans="1:26" ht="16.5" x14ac:dyDescent="0.45">
      <c r="A973" s="5" t="s">
        <v>3525</v>
      </c>
      <c r="B973" s="5" t="s">
        <v>3526</v>
      </c>
      <c r="C973" s="5" t="s">
        <v>3527</v>
      </c>
      <c r="D973" s="5" t="s">
        <v>120</v>
      </c>
      <c r="E973" s="5" t="s">
        <v>11756</v>
      </c>
      <c r="F973" s="5">
        <v>6</v>
      </c>
      <c r="G973" s="5">
        <v>11</v>
      </c>
      <c r="H973" s="5">
        <v>2</v>
      </c>
      <c r="I973" s="5">
        <v>2</v>
      </c>
      <c r="J973" s="5" t="s">
        <v>3528</v>
      </c>
      <c r="K973" s="17">
        <v>1685</v>
      </c>
      <c r="L973" s="6">
        <v>1.4681297046699999</v>
      </c>
      <c r="M973" s="6">
        <v>6.3594129921000002</v>
      </c>
      <c r="N973" s="6">
        <v>-4.2243710121999998</v>
      </c>
      <c r="O973" s="6">
        <v>11.614279059099999</v>
      </c>
      <c r="P973" s="6">
        <v>21.9999341971</v>
      </c>
      <c r="Q973" s="6">
        <v>-8.4534090204000005</v>
      </c>
      <c r="R973" s="7">
        <v>8.3869347452666663</v>
      </c>
      <c r="S973" s="8">
        <v>15.48106397411811</v>
      </c>
      <c r="T973" s="6">
        <v>-18.895077636300002</v>
      </c>
      <c r="U973" s="6">
        <v>34.0362182561</v>
      </c>
      <c r="V973" s="6">
        <v>-33.4060714007</v>
      </c>
      <c r="W973" s="6">
        <v>-304.32492063490002</v>
      </c>
      <c r="X973" s="7">
        <v>-101.23159125983334</v>
      </c>
      <c r="Y973" s="8">
        <v>179.0873835199591</v>
      </c>
      <c r="Z973" s="24">
        <v>-1</v>
      </c>
    </row>
    <row r="974" spans="1:26" ht="16.5" x14ac:dyDescent="0.45">
      <c r="A974" s="5" t="s">
        <v>3529</v>
      </c>
      <c r="B974" s="5" t="s">
        <v>3530</v>
      </c>
      <c r="C974" s="5" t="s">
        <v>3531</v>
      </c>
      <c r="D974" s="5" t="s">
        <v>293</v>
      </c>
      <c r="E974" s="5" t="s">
        <v>11757</v>
      </c>
      <c r="F974" s="5">
        <v>7</v>
      </c>
      <c r="G974" s="5">
        <v>11</v>
      </c>
      <c r="H974" s="5">
        <v>4</v>
      </c>
      <c r="I974" s="5">
        <v>2</v>
      </c>
      <c r="J974" s="5" t="s">
        <v>3528</v>
      </c>
      <c r="K974" s="17">
        <v>561</v>
      </c>
      <c r="L974" s="6">
        <v>1.7970155880300001</v>
      </c>
      <c r="M974" s="6">
        <v>4.5888962152000001</v>
      </c>
      <c r="N974" s="6">
        <v>-25.635326061699999</v>
      </c>
      <c r="O974" s="6">
        <v>8.0893914109999994</v>
      </c>
      <c r="P974" s="6">
        <v>22.132413537800002</v>
      </c>
      <c r="Q974" s="6">
        <v>133.53369241679999</v>
      </c>
      <c r="R974" s="7">
        <v>54.585165788533324</v>
      </c>
      <c r="S974" s="8">
        <v>68.731026546924539</v>
      </c>
      <c r="T974" s="6">
        <v>482.06693962949998</v>
      </c>
      <c r="U974" s="6">
        <v>15.2337365274</v>
      </c>
      <c r="V974" s="6">
        <v>-77.815239954999996</v>
      </c>
      <c r="W974" s="6">
        <v>370.28394590440001</v>
      </c>
      <c r="X974" s="7">
        <v>102.5674808256</v>
      </c>
      <c r="Y974" s="8">
        <v>236.4711552427099</v>
      </c>
      <c r="Z974" s="24">
        <v>1</v>
      </c>
    </row>
    <row r="975" spans="1:26" ht="16.5" x14ac:dyDescent="0.45">
      <c r="A975" s="5" t="s">
        <v>3532</v>
      </c>
      <c r="B975" s="5" t="s">
        <v>3533</v>
      </c>
      <c r="C975" s="5" t="s">
        <v>3534</v>
      </c>
      <c r="D975" s="5" t="s">
        <v>1297</v>
      </c>
      <c r="E975" s="5" t="s">
        <v>11755</v>
      </c>
      <c r="F975" s="5">
        <v>5</v>
      </c>
      <c r="G975" s="5">
        <v>5</v>
      </c>
      <c r="H975" s="5">
        <v>3</v>
      </c>
      <c r="I975" s="5">
        <v>3</v>
      </c>
      <c r="J975" s="5" t="s">
        <v>3528</v>
      </c>
      <c r="K975" s="17">
        <v>931</v>
      </c>
      <c r="L975" s="6">
        <v>1.9286540865299999</v>
      </c>
      <c r="M975" s="6">
        <v>11.836210577799999</v>
      </c>
      <c r="N975" s="6">
        <v>-6.7991570333000002</v>
      </c>
      <c r="O975" s="6">
        <v>-69.462039581200003</v>
      </c>
      <c r="P975" s="6">
        <v>5.1216198905999999</v>
      </c>
      <c r="Q975" s="6">
        <v>-22.332519620100001</v>
      </c>
      <c r="R975" s="7">
        <v>-28.890979770233333</v>
      </c>
      <c r="S975" s="8">
        <v>37.721885089520924</v>
      </c>
      <c r="T975" s="6">
        <v>-6.3070613013000001</v>
      </c>
      <c r="U975" s="6">
        <v>-62.422565429999999</v>
      </c>
      <c r="V975" s="6">
        <v>32.970592128100002</v>
      </c>
      <c r="W975" s="6">
        <v>-72.486773138700002</v>
      </c>
      <c r="X975" s="7">
        <v>-33.979582146866669</v>
      </c>
      <c r="Y975" s="8">
        <v>58.1985089653272</v>
      </c>
      <c r="Z975" s="24">
        <v>0</v>
      </c>
    </row>
    <row r="976" spans="1:26" ht="16.5" x14ac:dyDescent="0.45">
      <c r="A976" s="5" t="s">
        <v>3535</v>
      </c>
      <c r="B976" s="5" t="s">
        <v>3536</v>
      </c>
      <c r="C976" s="5" t="s">
        <v>3537</v>
      </c>
      <c r="D976" s="5" t="s">
        <v>259</v>
      </c>
      <c r="E976" s="5" t="s">
        <v>11773</v>
      </c>
      <c r="F976" s="5">
        <v>24</v>
      </c>
      <c r="G976" s="5">
        <v>11</v>
      </c>
      <c r="H976" s="5">
        <v>1</v>
      </c>
      <c r="I976" s="5">
        <v>2</v>
      </c>
      <c r="J976" s="5" t="s">
        <v>3538</v>
      </c>
      <c r="K976" s="17">
        <v>2381</v>
      </c>
      <c r="L976" s="6">
        <v>1.2577171084800001</v>
      </c>
      <c r="M976" s="6">
        <v>3.4845281085000002</v>
      </c>
      <c r="N976" s="6">
        <v>-11.116447040600001</v>
      </c>
      <c r="O976" s="6">
        <v>52.5614906749</v>
      </c>
      <c r="P976" s="6">
        <v>42.433056519499999</v>
      </c>
      <c r="Q976" s="6">
        <v>24.821271550700001</v>
      </c>
      <c r="R976" s="7">
        <v>39.938606248366668</v>
      </c>
      <c r="S976" s="8">
        <v>14.037330618070712</v>
      </c>
      <c r="T976" s="6">
        <v>100.8753543564</v>
      </c>
      <c r="U976" s="6">
        <v>-36.0445026664</v>
      </c>
      <c r="V976" s="6">
        <v>1.0838381184999999</v>
      </c>
      <c r="W976" s="6">
        <v>978.35343529010004</v>
      </c>
      <c r="X976" s="7">
        <v>314.46425691406665</v>
      </c>
      <c r="Y976" s="8">
        <v>575.24452130895031</v>
      </c>
      <c r="Z976" s="24">
        <v>1</v>
      </c>
    </row>
    <row r="977" spans="1:26" ht="16.5" x14ac:dyDescent="0.45">
      <c r="A977" s="5" t="s">
        <v>3539</v>
      </c>
      <c r="B977" s="5" t="s">
        <v>3540</v>
      </c>
      <c r="C977" s="5" t="s">
        <v>3541</v>
      </c>
      <c r="D977" s="5" t="s">
        <v>259</v>
      </c>
      <c r="E977" s="5" t="s">
        <v>11760</v>
      </c>
      <c r="F977" s="5">
        <v>11</v>
      </c>
      <c r="G977" s="5">
        <v>3</v>
      </c>
      <c r="H977" s="5">
        <v>3</v>
      </c>
      <c r="I977" s="5">
        <v>2</v>
      </c>
      <c r="J977" s="5" t="s">
        <v>3542</v>
      </c>
      <c r="K977" s="17">
        <v>6540</v>
      </c>
      <c r="L977" s="6">
        <v>19.336765180659999</v>
      </c>
      <c r="M977" s="6">
        <v>7.9325606662999997</v>
      </c>
      <c r="N977" s="6">
        <v>23.014208201599999</v>
      </c>
      <c r="O977" s="6">
        <v>-21.3678675363</v>
      </c>
      <c r="P977" s="6">
        <v>1.4132332274999999</v>
      </c>
      <c r="Q977" s="6">
        <v>-13.5448497765</v>
      </c>
      <c r="R977" s="7">
        <v>-11.166494695099999</v>
      </c>
      <c r="S977" s="8">
        <v>11.575278297843131</v>
      </c>
      <c r="T977" s="6">
        <v>-8.7807213139000009</v>
      </c>
      <c r="U977" s="6">
        <v>-48.211138202199997</v>
      </c>
      <c r="V977" s="6">
        <v>86.883238302999999</v>
      </c>
      <c r="W977" s="6">
        <v>-58.930150970900002</v>
      </c>
      <c r="X977" s="7">
        <v>-6.7526836233666669</v>
      </c>
      <c r="Y977" s="8">
        <v>81.268005481458474</v>
      </c>
      <c r="Z977" s="24">
        <v>0</v>
      </c>
    </row>
    <row r="978" spans="1:26" ht="16.5" x14ac:dyDescent="0.45">
      <c r="A978" s="5" t="s">
        <v>3543</v>
      </c>
      <c r="B978" s="5" t="s">
        <v>3544</v>
      </c>
      <c r="C978" s="5" t="s">
        <v>3545</v>
      </c>
      <c r="D978" s="5" t="s">
        <v>120</v>
      </c>
      <c r="E978" s="5" t="s">
        <v>11758</v>
      </c>
      <c r="F978" s="5">
        <v>8</v>
      </c>
      <c r="G978" s="5">
        <v>2</v>
      </c>
      <c r="H978" s="5">
        <v>3</v>
      </c>
      <c r="I978" s="5">
        <v>2</v>
      </c>
      <c r="J978" s="5" t="s">
        <v>3538</v>
      </c>
      <c r="K978" s="17">
        <v>2838</v>
      </c>
      <c r="L978" s="6">
        <v>8.3896554480799992</v>
      </c>
      <c r="M978" s="6">
        <v>-4.0336894700000001E-2</v>
      </c>
      <c r="N978" s="6">
        <v>46.431247661699999</v>
      </c>
      <c r="O978" s="6">
        <v>8.3409479230999999</v>
      </c>
      <c r="P978" s="6">
        <v>-15.5623103685</v>
      </c>
      <c r="Q978" s="6">
        <v>-53.215430595400001</v>
      </c>
      <c r="R978" s="7">
        <v>-20.145597680266665</v>
      </c>
      <c r="S978" s="8">
        <v>31.033076322125449</v>
      </c>
      <c r="T978" s="6">
        <v>99.503836997099995</v>
      </c>
      <c r="U978" s="6">
        <v>-35289.438281278402</v>
      </c>
      <c r="V978" s="6">
        <v>-26.426151718</v>
      </c>
      <c r="W978" s="6">
        <v>-98.379319651399996</v>
      </c>
      <c r="X978" s="7">
        <v>-11804.747917549268</v>
      </c>
      <c r="Y978" s="8">
        <v>20338.370274551693</v>
      </c>
      <c r="Z978" s="24">
        <v>0</v>
      </c>
    </row>
    <row r="979" spans="1:26" ht="16.5" x14ac:dyDescent="0.45">
      <c r="A979" s="5" t="s">
        <v>3546</v>
      </c>
      <c r="B979" s="5" t="s">
        <v>3547</v>
      </c>
      <c r="C979" s="5" t="s">
        <v>3548</v>
      </c>
      <c r="D979" s="5" t="s">
        <v>1297</v>
      </c>
      <c r="E979" s="5" t="s">
        <v>11775</v>
      </c>
      <c r="F979" s="5">
        <v>26</v>
      </c>
      <c r="G979" s="5">
        <v>3</v>
      </c>
      <c r="H979" s="5">
        <v>3</v>
      </c>
      <c r="I979" s="5">
        <v>2</v>
      </c>
      <c r="J979" s="5" t="s">
        <v>3549</v>
      </c>
      <c r="K979" s="17">
        <v>1902</v>
      </c>
      <c r="L979" s="6">
        <v>1.7343668460999999</v>
      </c>
      <c r="M979" s="6">
        <v>-11.1423484752</v>
      </c>
      <c r="N979" s="6">
        <v>-15.5968702724</v>
      </c>
      <c r="O979" s="6">
        <v>-7.8237471822</v>
      </c>
      <c r="P979" s="6">
        <v>-3.0300685075999998</v>
      </c>
      <c r="Q979" s="6">
        <v>-8.9751023063000002</v>
      </c>
      <c r="R979" s="7">
        <v>-6.6096393320333329</v>
      </c>
      <c r="S979" s="8">
        <v>3.1529985919436423</v>
      </c>
      <c r="T979" s="6">
        <v>-269.60195195099999</v>
      </c>
      <c r="U979" s="6">
        <v>107.63179440099999</v>
      </c>
      <c r="V979" s="6">
        <v>-274.91432920940002</v>
      </c>
      <c r="W979" s="6">
        <v>-123.7258106335</v>
      </c>
      <c r="X979" s="7">
        <v>-97.002781813966678</v>
      </c>
      <c r="Y979" s="8">
        <v>192.6680419122566</v>
      </c>
      <c r="Z979" s="24">
        <v>0</v>
      </c>
    </row>
    <row r="980" spans="1:26" ht="16.5" x14ac:dyDescent="0.45">
      <c r="A980" s="5" t="s">
        <v>3550</v>
      </c>
      <c r="B980" s="5" t="s">
        <v>3551</v>
      </c>
      <c r="C980" s="5" t="s">
        <v>3552</v>
      </c>
      <c r="D980" s="5" t="s">
        <v>103</v>
      </c>
      <c r="E980" s="5" t="s">
        <v>11765</v>
      </c>
      <c r="F980" s="5">
        <v>16</v>
      </c>
      <c r="G980" s="5">
        <v>9</v>
      </c>
      <c r="H980" s="5">
        <v>1</v>
      </c>
      <c r="I980" s="5">
        <v>3</v>
      </c>
      <c r="J980" s="5" t="s">
        <v>3549</v>
      </c>
      <c r="K980" s="17">
        <v>1816</v>
      </c>
      <c r="L980" s="6">
        <v>1.0127484839900001</v>
      </c>
      <c r="M980" s="6">
        <v>9.1169625904</v>
      </c>
      <c r="N980" s="6">
        <v>3.8622437685</v>
      </c>
      <c r="O980" s="6">
        <v>-16.8016619763</v>
      </c>
      <c r="P980" s="6">
        <v>4.1941678335999999</v>
      </c>
      <c r="Q980" s="6">
        <v>-5.4546766768000001</v>
      </c>
      <c r="R980" s="7">
        <v>-6.0207236064999998</v>
      </c>
      <c r="S980" s="8">
        <v>10.509354128419998</v>
      </c>
      <c r="T980" s="6">
        <v>8.7421174490000002</v>
      </c>
      <c r="U980" s="6">
        <v>-2.9425372137000001</v>
      </c>
      <c r="V980" s="6">
        <v>16.828807229300001</v>
      </c>
      <c r="W980" s="6">
        <v>-15.642154637799999</v>
      </c>
      <c r="X980" s="7">
        <v>-0.58529487406666603</v>
      </c>
      <c r="Y980" s="8">
        <v>16.36332132329759</v>
      </c>
      <c r="Z980" s="24">
        <v>0</v>
      </c>
    </row>
    <row r="981" spans="1:26" ht="16.5" x14ac:dyDescent="0.45">
      <c r="A981" s="5" t="s">
        <v>3553</v>
      </c>
      <c r="B981" s="5" t="s">
        <v>3554</v>
      </c>
      <c r="C981" s="5" t="s">
        <v>3555</v>
      </c>
      <c r="D981" s="5" t="s">
        <v>263</v>
      </c>
      <c r="E981" s="5" t="s">
        <v>11761</v>
      </c>
      <c r="F981" s="5">
        <v>12</v>
      </c>
      <c r="G981" s="5">
        <v>6</v>
      </c>
      <c r="H981" s="5">
        <v>2</v>
      </c>
      <c r="I981" s="5">
        <v>1</v>
      </c>
      <c r="J981" s="5" t="s">
        <v>3556</v>
      </c>
      <c r="K981" s="17">
        <v>9754</v>
      </c>
      <c r="L981" s="6">
        <v>15.3550468565</v>
      </c>
      <c r="M981" s="6">
        <v>1.8782822653</v>
      </c>
      <c r="N981" s="6">
        <v>-0.40669984770000001</v>
      </c>
      <c r="O981" s="6">
        <v>20.666372577400001</v>
      </c>
      <c r="P981" s="6">
        <v>17.355029718400001</v>
      </c>
      <c r="Q981" s="6">
        <v>22.060266159299999</v>
      </c>
      <c r="R981" s="7">
        <v>20.027222818366667</v>
      </c>
      <c r="S981" s="8">
        <v>2.416856802139423</v>
      </c>
      <c r="T981" s="6">
        <v>47.779934558400001</v>
      </c>
      <c r="U981" s="6">
        <v>270.77427416839998</v>
      </c>
      <c r="V981" s="6">
        <v>-209.7087113883</v>
      </c>
      <c r="W981" s="6">
        <v>112.16484075850001</v>
      </c>
      <c r="X981" s="7">
        <v>57.743467846199998</v>
      </c>
      <c r="Y981" s="8">
        <v>244.82083086333708</v>
      </c>
      <c r="Z981" s="24">
        <v>1</v>
      </c>
    </row>
    <row r="982" spans="1:26" ht="16.5" x14ac:dyDescent="0.45">
      <c r="A982" s="5" t="s">
        <v>3557</v>
      </c>
      <c r="B982" s="5" t="s">
        <v>3558</v>
      </c>
      <c r="C982" s="5" t="s">
        <v>3559</v>
      </c>
      <c r="D982" s="5" t="s">
        <v>1297</v>
      </c>
      <c r="E982" s="5" t="s">
        <v>11778</v>
      </c>
      <c r="F982" s="5">
        <v>29</v>
      </c>
      <c r="G982" s="5">
        <v>5</v>
      </c>
      <c r="H982" s="5">
        <v>3</v>
      </c>
      <c r="I982" s="5">
        <v>3</v>
      </c>
      <c r="J982" s="5" t="s">
        <v>3556</v>
      </c>
      <c r="K982" s="17">
        <v>1452</v>
      </c>
      <c r="L982" s="6">
        <v>1.46843960833</v>
      </c>
      <c r="M982" s="6">
        <v>20.4440734748</v>
      </c>
      <c r="N982" s="6">
        <v>19.386177210900001</v>
      </c>
      <c r="O982" s="6">
        <v>31.2034342659</v>
      </c>
      <c r="P982" s="6">
        <v>34.656873298599997</v>
      </c>
      <c r="Q982" s="6">
        <v>-3.6608854599999997E-2</v>
      </c>
      <c r="R982" s="7">
        <v>21.941232903300001</v>
      </c>
      <c r="S982" s="8">
        <v>19.111533338264977</v>
      </c>
      <c r="T982" s="6">
        <v>142.68227649619999</v>
      </c>
      <c r="U982" s="6">
        <v>78.371730329599998</v>
      </c>
      <c r="V982" s="6">
        <v>24.087801448800001</v>
      </c>
      <c r="W982" s="6">
        <v>-21.616139477800001</v>
      </c>
      <c r="X982" s="7">
        <v>26.947797433533328</v>
      </c>
      <c r="Y982" s="8">
        <v>50.055251571937106</v>
      </c>
      <c r="Z982" s="24">
        <v>1</v>
      </c>
    </row>
    <row r="983" spans="1:26" ht="16.5" x14ac:dyDescent="0.45">
      <c r="A983" s="5" t="s">
        <v>3560</v>
      </c>
      <c r="B983" s="5" t="s">
        <v>3561</v>
      </c>
      <c r="C983" s="5" t="s">
        <v>3562</v>
      </c>
      <c r="D983" s="5" t="s">
        <v>259</v>
      </c>
      <c r="E983" s="5" t="s">
        <v>11760</v>
      </c>
      <c r="F983" s="5">
        <v>11</v>
      </c>
      <c r="G983" s="5">
        <v>3</v>
      </c>
      <c r="H983" s="5">
        <v>3</v>
      </c>
      <c r="I983" s="5">
        <v>2</v>
      </c>
      <c r="J983" s="5" t="s">
        <v>3563</v>
      </c>
      <c r="K983" s="17">
        <v>1152</v>
      </c>
      <c r="L983" s="6">
        <v>0.35912242213000001</v>
      </c>
      <c r="M983" s="6">
        <v>12.0478110343</v>
      </c>
      <c r="N983" s="6">
        <v>12.2754958831</v>
      </c>
      <c r="O983" s="6">
        <v>-29.074014961500001</v>
      </c>
      <c r="P983" s="6">
        <v>9.5406005594999996</v>
      </c>
      <c r="Q983" s="6">
        <v>-50.426624485799998</v>
      </c>
      <c r="R983" s="7">
        <v>-23.3200129626</v>
      </c>
      <c r="S983" s="8">
        <v>30.394874965377355</v>
      </c>
      <c r="T983" s="6">
        <v>122.4201103306</v>
      </c>
      <c r="U983" s="6">
        <v>-457.28080612169998</v>
      </c>
      <c r="V983" s="6">
        <v>120.79127432680001</v>
      </c>
      <c r="W983" s="6">
        <v>-318.58515864060001</v>
      </c>
      <c r="X983" s="7">
        <v>-218.35823014516666</v>
      </c>
      <c r="Y983" s="8">
        <v>301.78785668948939</v>
      </c>
      <c r="Z983" s="24">
        <v>0</v>
      </c>
    </row>
    <row r="984" spans="1:26" ht="16.5" x14ac:dyDescent="0.45">
      <c r="A984" s="5" t="s">
        <v>3564</v>
      </c>
      <c r="B984" s="5" t="s">
        <v>3565</v>
      </c>
      <c r="C984" s="5" t="s">
        <v>3566</v>
      </c>
      <c r="D984" s="5" t="s">
        <v>259</v>
      </c>
      <c r="E984" s="5" t="s">
        <v>11778</v>
      </c>
      <c r="F984" s="5">
        <v>29</v>
      </c>
      <c r="G984" s="5">
        <v>5</v>
      </c>
      <c r="H984" s="5">
        <v>3</v>
      </c>
      <c r="I984" s="5">
        <v>3</v>
      </c>
      <c r="J984" s="5" t="s">
        <v>3563</v>
      </c>
      <c r="K984" s="17">
        <v>2107</v>
      </c>
      <c r="L984" s="6">
        <v>2.7854761104099999</v>
      </c>
      <c r="M984" s="6">
        <v>-3.4221519626000001</v>
      </c>
      <c r="N984" s="6">
        <v>11.829469497</v>
      </c>
      <c r="O984" s="6">
        <v>-4.3203269172000001</v>
      </c>
      <c r="P984" s="6">
        <v>-4.7117453015999997</v>
      </c>
      <c r="Q984" s="6">
        <v>4.5308857536999998</v>
      </c>
      <c r="R984" s="7">
        <v>-1.5003954883666666</v>
      </c>
      <c r="S984" s="8">
        <v>5.2269079916897816</v>
      </c>
      <c r="T984" s="6">
        <v>-288.41938327930001</v>
      </c>
      <c r="U984" s="6">
        <v>-228.83245724259999</v>
      </c>
      <c r="V984" s="6">
        <v>125.8922787022</v>
      </c>
      <c r="W984" s="6">
        <v>-302.836906516</v>
      </c>
      <c r="X984" s="7">
        <v>-135.25902835213333</v>
      </c>
      <c r="Y984" s="8">
        <v>229.17061004894327</v>
      </c>
      <c r="Z984" s="24">
        <v>0</v>
      </c>
    </row>
    <row r="985" spans="1:26" ht="16.5" x14ac:dyDescent="0.45">
      <c r="A985" s="5" t="s">
        <v>3567</v>
      </c>
      <c r="B985" s="5" t="s">
        <v>3568</v>
      </c>
      <c r="C985" s="5" t="s">
        <v>3569</v>
      </c>
      <c r="D985" s="5" t="s">
        <v>249</v>
      </c>
      <c r="E985" s="5" t="s">
        <v>11775</v>
      </c>
      <c r="F985" s="5">
        <v>26</v>
      </c>
      <c r="G985" s="5">
        <v>3</v>
      </c>
      <c r="H985" s="5">
        <v>3</v>
      </c>
      <c r="I985" s="5">
        <v>2</v>
      </c>
      <c r="J985" s="5" t="s">
        <v>3563</v>
      </c>
      <c r="K985" s="17">
        <v>2110</v>
      </c>
      <c r="L985" s="6">
        <v>0.86731120723999999</v>
      </c>
      <c r="M985" s="6">
        <v>1.5046789481</v>
      </c>
      <c r="N985" s="6">
        <v>9.1430241161999994</v>
      </c>
      <c r="O985" s="6">
        <v>-9.6833413518999993</v>
      </c>
      <c r="P985" s="6">
        <v>22.195770649100002</v>
      </c>
      <c r="Q985" s="6">
        <v>17.392363083799999</v>
      </c>
      <c r="R985" s="7">
        <v>9.9682641269999994</v>
      </c>
      <c r="S985" s="8">
        <v>17.187419221143838</v>
      </c>
      <c r="T985" s="6">
        <v>110.1618515463</v>
      </c>
      <c r="U985" s="6">
        <v>-70.981914548399999</v>
      </c>
      <c r="V985" s="6">
        <v>90.776438856200002</v>
      </c>
      <c r="W985" s="6">
        <v>-1687.2371220924001</v>
      </c>
      <c r="X985" s="7">
        <v>-555.81419926153342</v>
      </c>
      <c r="Y985" s="8">
        <v>983.17333871215089</v>
      </c>
      <c r="Z985" s="24">
        <v>-1</v>
      </c>
    </row>
    <row r="986" spans="1:26" ht="16.5" x14ac:dyDescent="0.45">
      <c r="A986" s="5" t="s">
        <v>3570</v>
      </c>
      <c r="B986" s="5" t="s">
        <v>3571</v>
      </c>
      <c r="C986" s="5" t="s">
        <v>3572</v>
      </c>
      <c r="D986" s="5" t="s">
        <v>240</v>
      </c>
      <c r="E986" s="5" t="s">
        <v>11775</v>
      </c>
      <c r="F986" s="5">
        <v>26</v>
      </c>
      <c r="G986" s="5">
        <v>3</v>
      </c>
      <c r="H986" s="5">
        <v>3</v>
      </c>
      <c r="I986" s="5">
        <v>2</v>
      </c>
      <c r="J986" s="5" t="s">
        <v>3563</v>
      </c>
      <c r="K986" s="17">
        <v>11801</v>
      </c>
      <c r="L986" s="6">
        <v>7.6860768288500001</v>
      </c>
      <c r="M986" s="6">
        <v>14.24421536</v>
      </c>
      <c r="N986" s="6">
        <v>5.1318582700000004</v>
      </c>
      <c r="O986" s="6">
        <v>8.6748484785999995</v>
      </c>
      <c r="P986" s="6">
        <v>24.593604555300001</v>
      </c>
      <c r="Q986" s="6">
        <v>7.8354865654000001</v>
      </c>
      <c r="R986" s="7">
        <v>13.701313199766668</v>
      </c>
      <c r="S986" s="8">
        <v>9.4423323567698141</v>
      </c>
      <c r="T986" s="6">
        <v>13.5416110934</v>
      </c>
      <c r="U986" s="6">
        <v>11.7996518303</v>
      </c>
      <c r="V986" s="6">
        <v>-87.426019756200006</v>
      </c>
      <c r="W986" s="6">
        <v>598.80118515499998</v>
      </c>
      <c r="X986" s="7">
        <v>174.39160574303332</v>
      </c>
      <c r="Y986" s="8">
        <v>370.88280062295934</v>
      </c>
      <c r="Z986" s="24">
        <v>1</v>
      </c>
    </row>
    <row r="987" spans="1:26" ht="16.5" x14ac:dyDescent="0.45">
      <c r="A987" s="5" t="s">
        <v>3573</v>
      </c>
      <c r="B987" s="5" t="s">
        <v>3574</v>
      </c>
      <c r="C987" s="5" t="s">
        <v>3575</v>
      </c>
      <c r="D987" s="5" t="s">
        <v>33</v>
      </c>
      <c r="E987" s="5" t="s">
        <v>11754</v>
      </c>
      <c r="F987" s="5">
        <v>4</v>
      </c>
      <c r="G987" s="5">
        <v>8</v>
      </c>
      <c r="H987" s="5">
        <v>2</v>
      </c>
      <c r="I987" s="5">
        <v>3</v>
      </c>
      <c r="J987" s="5" t="s">
        <v>3576</v>
      </c>
      <c r="K987" s="17">
        <v>1900</v>
      </c>
      <c r="L987" s="6">
        <v>3.3752988692199999</v>
      </c>
      <c r="M987" s="6">
        <v>11.1798237205</v>
      </c>
      <c r="N987" s="6">
        <v>-17.4284549632</v>
      </c>
      <c r="O987" s="6">
        <v>22.1487352947</v>
      </c>
      <c r="P987" s="6">
        <v>46.3427553577</v>
      </c>
      <c r="Q987" s="6">
        <v>16.752688359899999</v>
      </c>
      <c r="R987" s="7">
        <v>28.414726337433336</v>
      </c>
      <c r="S987" s="8">
        <v>15.758807031126556</v>
      </c>
      <c r="T987" s="6">
        <v>-33.346575991900004</v>
      </c>
      <c r="U987" s="6">
        <v>-43.638069816799998</v>
      </c>
      <c r="V987" s="6">
        <v>77.690786820200003</v>
      </c>
      <c r="W987" s="6">
        <v>-12.1912916225</v>
      </c>
      <c r="X987" s="7">
        <v>7.2871417936333351</v>
      </c>
      <c r="Y987" s="8">
        <v>62.966101113777718</v>
      </c>
      <c r="Z987" s="24">
        <v>1</v>
      </c>
    </row>
    <row r="988" spans="1:26" ht="16.5" x14ac:dyDescent="0.45">
      <c r="A988" s="5" t="s">
        <v>3577</v>
      </c>
      <c r="B988" s="5" t="s">
        <v>3578</v>
      </c>
      <c r="C988" s="5" t="s">
        <v>3579</v>
      </c>
      <c r="D988" s="5" t="s">
        <v>259</v>
      </c>
      <c r="E988" s="5" t="s">
        <v>11760</v>
      </c>
      <c r="F988" s="5">
        <v>11</v>
      </c>
      <c r="G988" s="5">
        <v>3</v>
      </c>
      <c r="H988" s="5">
        <v>3</v>
      </c>
      <c r="I988" s="5">
        <v>2</v>
      </c>
      <c r="J988" s="5" t="s">
        <v>3576</v>
      </c>
      <c r="K988" s="17">
        <v>982</v>
      </c>
      <c r="L988" s="6">
        <v>3.4294977649099998</v>
      </c>
      <c r="M988" s="6">
        <v>1.6166425757</v>
      </c>
      <c r="N988" s="6">
        <v>-16.221770889599998</v>
      </c>
      <c r="O988" s="6">
        <v>-26.8195569407</v>
      </c>
      <c r="P988" s="6">
        <v>42.729443112699997</v>
      </c>
      <c r="Q988" s="6">
        <v>-3.0297249956000001</v>
      </c>
      <c r="R988" s="7">
        <v>4.2933870587999987</v>
      </c>
      <c r="S988" s="8">
        <v>35.34808099074025</v>
      </c>
      <c r="T988" s="6">
        <v>-39.7882751442</v>
      </c>
      <c r="U988" s="6">
        <v>-565.08629033559998</v>
      </c>
      <c r="V988" s="6">
        <v>153.4707723388</v>
      </c>
      <c r="W988" s="6">
        <v>-217.84138482980001</v>
      </c>
      <c r="X988" s="7">
        <v>-209.8189676088667</v>
      </c>
      <c r="Y988" s="8">
        <v>359.34570049377999</v>
      </c>
      <c r="Z988" s="24">
        <v>-1</v>
      </c>
    </row>
    <row r="989" spans="1:26" ht="16.5" x14ac:dyDescent="0.45">
      <c r="A989" s="5" t="s">
        <v>3580</v>
      </c>
      <c r="B989" s="5" t="s">
        <v>3581</v>
      </c>
      <c r="C989" s="5" t="s">
        <v>3582</v>
      </c>
      <c r="D989" s="5" t="s">
        <v>240</v>
      </c>
      <c r="E989" s="5" t="s">
        <v>11775</v>
      </c>
      <c r="F989" s="5">
        <v>26</v>
      </c>
      <c r="G989" s="5">
        <v>3</v>
      </c>
      <c r="H989" s="5">
        <v>3</v>
      </c>
      <c r="I989" s="5">
        <v>2</v>
      </c>
      <c r="J989" s="5" t="s">
        <v>3576</v>
      </c>
      <c r="K989" s="17">
        <v>173</v>
      </c>
      <c r="L989" s="6">
        <v>2.4064433919999999E-2</v>
      </c>
      <c r="M989" s="6">
        <v>-272.85585868459998</v>
      </c>
      <c r="N989" s="6">
        <v>26.351350927799999</v>
      </c>
      <c r="O989" s="6">
        <v>278.48557461519999</v>
      </c>
      <c r="P989" s="6">
        <v>-43.759462976099996</v>
      </c>
      <c r="Q989" s="6">
        <v>65.859246212399995</v>
      </c>
      <c r="R989" s="7">
        <v>100.19511928383334</v>
      </c>
      <c r="S989" s="8">
        <v>163.84346248092342</v>
      </c>
      <c r="T989" s="6">
        <v>-1048.6130349268001</v>
      </c>
      <c r="U989" s="6">
        <v>138.94963223799999</v>
      </c>
      <c r="V989" s="6">
        <v>-22.639765286500001</v>
      </c>
      <c r="W989" s="6">
        <v>-40.896197037900002</v>
      </c>
      <c r="X989" s="7">
        <v>25.137889971199996</v>
      </c>
      <c r="Y989" s="8">
        <v>98.98564963380683</v>
      </c>
      <c r="Z989" s="24">
        <v>1</v>
      </c>
    </row>
    <row r="990" spans="1:26" ht="16.5" x14ac:dyDescent="0.45">
      <c r="A990" s="5" t="s">
        <v>3583</v>
      </c>
      <c r="B990" s="5" t="s">
        <v>3584</v>
      </c>
      <c r="C990" s="5" t="s">
        <v>3585</v>
      </c>
      <c r="D990" s="5" t="s">
        <v>120</v>
      </c>
      <c r="E990" s="5" t="s">
        <v>11757</v>
      </c>
      <c r="F990" s="5">
        <v>7</v>
      </c>
      <c r="G990" s="5">
        <v>11</v>
      </c>
      <c r="H990" s="5">
        <v>4</v>
      </c>
      <c r="I990" s="5">
        <v>2</v>
      </c>
      <c r="J990" s="5" t="s">
        <v>3586</v>
      </c>
      <c r="K990" s="17">
        <v>1089</v>
      </c>
      <c r="L990" s="6">
        <v>1.29355731628</v>
      </c>
      <c r="M990" s="6">
        <v>2.4211656473000001</v>
      </c>
      <c r="N990" s="6">
        <v>11.969383797900001</v>
      </c>
      <c r="O990" s="6">
        <v>17.190914323000001</v>
      </c>
      <c r="P990" s="6">
        <v>32.511141827700001</v>
      </c>
      <c r="Q990" s="6">
        <v>-12.762061710899999</v>
      </c>
      <c r="R990" s="7">
        <v>12.313331479933334</v>
      </c>
      <c r="S990" s="8">
        <v>23.027350052820008</v>
      </c>
      <c r="T990" s="6">
        <v>104.57429530180001</v>
      </c>
      <c r="U990" s="6">
        <v>181.32868149289999</v>
      </c>
      <c r="V990" s="6">
        <v>15.565627217199999</v>
      </c>
      <c r="W990" s="6">
        <v>-34.396624222</v>
      </c>
      <c r="X990" s="7">
        <v>54.165894829366664</v>
      </c>
      <c r="Y990" s="8">
        <v>112.92403365203056</v>
      </c>
      <c r="Z990" s="24">
        <v>1</v>
      </c>
    </row>
    <row r="991" spans="1:26" ht="16.5" x14ac:dyDescent="0.45">
      <c r="A991" s="5" t="s">
        <v>3587</v>
      </c>
      <c r="B991" s="5" t="s">
        <v>3588</v>
      </c>
      <c r="C991" s="5" t="s">
        <v>3589</v>
      </c>
      <c r="D991" s="5" t="s">
        <v>7</v>
      </c>
      <c r="E991" s="5" t="s">
        <v>11753</v>
      </c>
      <c r="F991" s="5">
        <v>3</v>
      </c>
      <c r="G991" s="5">
        <v>7</v>
      </c>
      <c r="H991" s="5">
        <v>4</v>
      </c>
      <c r="I991" s="5">
        <v>3</v>
      </c>
      <c r="J991" s="5" t="s">
        <v>3586</v>
      </c>
      <c r="K991" s="17">
        <v>165</v>
      </c>
      <c r="L991" s="6">
        <v>0.44968014428000003</v>
      </c>
      <c r="M991" s="6">
        <v>-38.664402289400002</v>
      </c>
      <c r="N991" s="6">
        <v>-5.2515179070000002</v>
      </c>
      <c r="O991" s="6">
        <v>9.30694351E-2</v>
      </c>
      <c r="P991" s="6">
        <v>8.1549616337999993</v>
      </c>
      <c r="Q991" s="6">
        <v>-8.0748738496999994</v>
      </c>
      <c r="R991" s="7">
        <v>5.7719073066666716E-2</v>
      </c>
      <c r="S991" s="8">
        <v>8.1149754892692574</v>
      </c>
      <c r="T991" s="6">
        <v>-2324.6606555864</v>
      </c>
      <c r="U991" s="6">
        <v>126.752092121</v>
      </c>
      <c r="V991" s="6">
        <v>-7.6294194839999996</v>
      </c>
      <c r="W991" s="6">
        <v>-13.3185641729</v>
      </c>
      <c r="X991" s="7">
        <v>35.268036154700006</v>
      </c>
      <c r="Y991" s="8">
        <v>79.278565601659594</v>
      </c>
      <c r="Z991" s="24">
        <v>1</v>
      </c>
    </row>
    <row r="992" spans="1:26" ht="16.5" x14ac:dyDescent="0.45">
      <c r="A992" s="5" t="s">
        <v>3590</v>
      </c>
      <c r="B992" s="5" t="s">
        <v>3591</v>
      </c>
      <c r="C992" s="5" t="s">
        <v>3592</v>
      </c>
      <c r="D992" s="5" t="s">
        <v>474</v>
      </c>
      <c r="E992" s="5" t="s">
        <v>11768</v>
      </c>
      <c r="F992" s="5">
        <v>19</v>
      </c>
      <c r="G992" s="5">
        <v>4</v>
      </c>
      <c r="H992" s="5">
        <v>2</v>
      </c>
      <c r="I992" s="5">
        <v>2</v>
      </c>
      <c r="J992" s="5" t="s">
        <v>3586</v>
      </c>
      <c r="K992" s="17">
        <v>1752</v>
      </c>
      <c r="L992" s="6">
        <v>1.4633032875100001</v>
      </c>
      <c r="M992" s="6">
        <v>3.1468179832000001</v>
      </c>
      <c r="N992" s="6">
        <v>2.6076716060999998</v>
      </c>
      <c r="O992" s="6">
        <v>8.8761806967000005</v>
      </c>
      <c r="P992" s="6">
        <v>40.8233546429</v>
      </c>
      <c r="Q992" s="6">
        <v>24.412946721099999</v>
      </c>
      <c r="R992" s="7">
        <v>24.7041606869</v>
      </c>
      <c r="S992" s="8">
        <v>15.975577766315604</v>
      </c>
      <c r="T992" s="6">
        <v>36.1471561408</v>
      </c>
      <c r="U992" s="6">
        <v>35.463554746100002</v>
      </c>
      <c r="V992" s="6">
        <v>-6.7744893288999997</v>
      </c>
      <c r="W992" s="6">
        <v>-12.222010751199999</v>
      </c>
      <c r="X992" s="7">
        <v>5.4890182220000012</v>
      </c>
      <c r="Y992" s="8">
        <v>26.101216490569133</v>
      </c>
      <c r="Z992" s="24">
        <v>1</v>
      </c>
    </row>
    <row r="993" spans="1:26" ht="16.5" x14ac:dyDescent="0.45">
      <c r="A993" s="5" t="s">
        <v>3593</v>
      </c>
      <c r="B993" s="5" t="s">
        <v>3594</v>
      </c>
      <c r="C993" s="5" t="s">
        <v>3595</v>
      </c>
      <c r="D993" s="5" t="s">
        <v>240</v>
      </c>
      <c r="E993" s="5" t="s">
        <v>11762</v>
      </c>
      <c r="F993" s="5">
        <v>13</v>
      </c>
      <c r="G993" s="5">
        <v>7</v>
      </c>
      <c r="H993" s="5">
        <v>4</v>
      </c>
      <c r="I993" s="5">
        <v>2</v>
      </c>
      <c r="J993" s="5" t="s">
        <v>3596</v>
      </c>
      <c r="K993" s="17">
        <v>4465</v>
      </c>
      <c r="L993" s="6">
        <v>2.09877479277</v>
      </c>
      <c r="M993" s="6">
        <v>7.7821508221000002</v>
      </c>
      <c r="N993" s="6">
        <v>19.158031983099999</v>
      </c>
      <c r="O993" s="6">
        <v>11.477317426300001</v>
      </c>
      <c r="P993" s="6">
        <v>25.865733393300001</v>
      </c>
      <c r="Q993" s="6">
        <v>3.7180565585999998</v>
      </c>
      <c r="R993" s="7">
        <v>13.687035792733333</v>
      </c>
      <c r="S993" s="8">
        <v>11.23797307070058</v>
      </c>
      <c r="T993" s="6">
        <v>74.561335901899994</v>
      </c>
      <c r="U993" s="6">
        <v>-0.55050842590000004</v>
      </c>
      <c r="V993" s="6">
        <v>-8.8519165404999995</v>
      </c>
      <c r="W993" s="6">
        <v>-220.96722951469999</v>
      </c>
      <c r="X993" s="7">
        <v>-76.789884827033333</v>
      </c>
      <c r="Y993" s="8">
        <v>124.93021405993414</v>
      </c>
      <c r="Z993" s="24">
        <v>-1</v>
      </c>
    </row>
    <row r="994" spans="1:26" ht="16.5" x14ac:dyDescent="0.45">
      <c r="A994" s="5" t="s">
        <v>3597</v>
      </c>
      <c r="B994" s="5" t="s">
        <v>3598</v>
      </c>
      <c r="C994" s="5" t="s">
        <v>3599</v>
      </c>
      <c r="D994" s="5" t="s">
        <v>288</v>
      </c>
      <c r="E994" s="5" t="s">
        <v>11757</v>
      </c>
      <c r="F994" s="5">
        <v>7</v>
      </c>
      <c r="G994" s="5">
        <v>11</v>
      </c>
      <c r="H994" s="5">
        <v>4</v>
      </c>
      <c r="I994" s="5">
        <v>2</v>
      </c>
      <c r="J994" s="5" t="s">
        <v>3596</v>
      </c>
      <c r="K994" s="17">
        <v>1744</v>
      </c>
      <c r="L994" s="6">
        <v>1.8565453888300001</v>
      </c>
      <c r="M994" s="6">
        <v>1.3054635187000001</v>
      </c>
      <c r="N994" s="6">
        <v>1.1432889420000001</v>
      </c>
      <c r="O994" s="6">
        <v>-5.1308532904000002</v>
      </c>
      <c r="P994" s="6">
        <v>18.692900102900001</v>
      </c>
      <c r="Q994" s="6">
        <v>33.758767881300003</v>
      </c>
      <c r="R994" s="7">
        <v>15.773604897933334</v>
      </c>
      <c r="S994" s="8">
        <v>19.608477046672704</v>
      </c>
      <c r="T994" s="6">
        <v>37.742102175799999</v>
      </c>
      <c r="U994" s="6">
        <v>19.627039807300001</v>
      </c>
      <c r="V994" s="6">
        <v>18.010185507999999</v>
      </c>
      <c r="W994" s="6">
        <v>295.08151543909997</v>
      </c>
      <c r="X994" s="7">
        <v>110.90624691813332</v>
      </c>
      <c r="Y994" s="8">
        <v>159.50251002894569</v>
      </c>
      <c r="Z994" s="24">
        <v>1</v>
      </c>
    </row>
    <row r="995" spans="1:26" ht="16.5" x14ac:dyDescent="0.45">
      <c r="A995" s="5" t="s">
        <v>3600</v>
      </c>
      <c r="B995" s="5" t="s">
        <v>3601</v>
      </c>
      <c r="C995" s="5" t="s">
        <v>3602</v>
      </c>
      <c r="D995" s="5" t="s">
        <v>288</v>
      </c>
      <c r="E995" s="5" t="s">
        <v>11765</v>
      </c>
      <c r="F995" s="5">
        <v>16</v>
      </c>
      <c r="G995" s="5">
        <v>9</v>
      </c>
      <c r="H995" s="5">
        <v>1</v>
      </c>
      <c r="I995" s="5">
        <v>3</v>
      </c>
      <c r="J995" s="5" t="s">
        <v>3603</v>
      </c>
      <c r="K995" s="17">
        <v>946</v>
      </c>
      <c r="L995" s="6">
        <v>0.56763722577999998</v>
      </c>
      <c r="M995" s="6">
        <v>12.8752004592</v>
      </c>
      <c r="N995" s="6">
        <v>-14.588845104900001</v>
      </c>
      <c r="O995" s="6">
        <v>-51.231102366599998</v>
      </c>
      <c r="P995" s="6">
        <v>45.472831054799997</v>
      </c>
      <c r="Q995" s="6">
        <v>-11.33127152</v>
      </c>
      <c r="R995" s="7">
        <v>-5.6965142772666679</v>
      </c>
      <c r="S995" s="8">
        <v>48.59758792040035</v>
      </c>
      <c r="T995" s="6">
        <v>174.12369590629999</v>
      </c>
      <c r="U995" s="6">
        <v>-371.16200844949998</v>
      </c>
      <c r="V995" s="6">
        <v>240.62620032300001</v>
      </c>
      <c r="W995" s="6">
        <v>-100.31152666200001</v>
      </c>
      <c r="X995" s="7">
        <v>-76.949111596166659</v>
      </c>
      <c r="Y995" s="8">
        <v>306.56248127673291</v>
      </c>
      <c r="Z995" s="24">
        <v>0</v>
      </c>
    </row>
    <row r="996" spans="1:26" ht="16.5" x14ac:dyDescent="0.45">
      <c r="A996" s="5" t="s">
        <v>3604</v>
      </c>
      <c r="B996" s="5" t="s">
        <v>3605</v>
      </c>
      <c r="C996" s="5" t="s">
        <v>3606</v>
      </c>
      <c r="D996" s="5" t="s">
        <v>293</v>
      </c>
      <c r="E996" s="5" t="s">
        <v>11778</v>
      </c>
      <c r="F996" s="5">
        <v>29</v>
      </c>
      <c r="G996" s="5">
        <v>5</v>
      </c>
      <c r="H996" s="5">
        <v>3</v>
      </c>
      <c r="I996" s="5">
        <v>3</v>
      </c>
      <c r="J996" s="5" t="s">
        <v>3603</v>
      </c>
      <c r="K996" s="17">
        <v>3025</v>
      </c>
      <c r="L996" s="6">
        <v>5.9611684755700001</v>
      </c>
      <c r="M996" s="6">
        <v>3.2055478977999998</v>
      </c>
      <c r="N996" s="6">
        <v>20.441351372300002</v>
      </c>
      <c r="O996" s="6">
        <v>-49.651218863399997</v>
      </c>
      <c r="P996" s="6">
        <v>-57.315482052999997</v>
      </c>
      <c r="Q996" s="6">
        <v>9.3174487430999999</v>
      </c>
      <c r="R996" s="7">
        <v>-32.549750724433331</v>
      </c>
      <c r="S996" s="8">
        <v>36.460005842025481</v>
      </c>
      <c r="T996" s="6">
        <v>75.324778037900003</v>
      </c>
      <c r="U996" s="6">
        <v>1024.1337987009999</v>
      </c>
      <c r="V996" s="6">
        <v>-97.442850597100005</v>
      </c>
      <c r="W996" s="6">
        <v>-469.84567918070002</v>
      </c>
      <c r="X996" s="7">
        <v>152.2817563077333</v>
      </c>
      <c r="Y996" s="8">
        <v>777.66667316611256</v>
      </c>
      <c r="Z996" s="24">
        <v>-1</v>
      </c>
    </row>
    <row r="997" spans="1:26" ht="16.5" x14ac:dyDescent="0.45">
      <c r="A997" s="5" t="s">
        <v>3607</v>
      </c>
      <c r="B997" s="5" t="s">
        <v>3608</v>
      </c>
      <c r="C997" s="5" t="s">
        <v>3609</v>
      </c>
      <c r="D997" s="5" t="s">
        <v>7</v>
      </c>
      <c r="E997" s="5" t="s">
        <v>11769</v>
      </c>
      <c r="F997" s="5">
        <v>20</v>
      </c>
      <c r="G997" s="5">
        <v>7</v>
      </c>
      <c r="H997" s="5">
        <v>4</v>
      </c>
      <c r="I997" s="5">
        <v>3</v>
      </c>
      <c r="J997" s="5" t="s">
        <v>3610</v>
      </c>
      <c r="K997" s="17">
        <v>8164</v>
      </c>
      <c r="L997" s="6">
        <v>7.8435389942500002</v>
      </c>
      <c r="M997" s="6">
        <v>1.0302304070999999</v>
      </c>
      <c r="N997" s="6">
        <v>13.1083833876</v>
      </c>
      <c r="O997" s="6">
        <v>-22.1114235808</v>
      </c>
      <c r="P997" s="6">
        <v>-6.3868422166999999</v>
      </c>
      <c r="Q997" s="6">
        <v>-1.1577375147</v>
      </c>
      <c r="R997" s="7">
        <v>-9.8853344373999992</v>
      </c>
      <c r="S997" s="8">
        <v>10.906137070608098</v>
      </c>
      <c r="T997" s="6">
        <v>-83.052493877800003</v>
      </c>
      <c r="U997" s="6">
        <v>17.9343351435</v>
      </c>
      <c r="V997" s="6">
        <v>-787.21957460399994</v>
      </c>
      <c r="W997" s="6">
        <v>162.15494449619999</v>
      </c>
      <c r="X997" s="7">
        <v>-202.37676498810001</v>
      </c>
      <c r="Y997" s="8">
        <v>511.59625683744093</v>
      </c>
      <c r="Z997" s="24">
        <v>0</v>
      </c>
    </row>
    <row r="998" spans="1:26" ht="16.5" x14ac:dyDescent="0.45">
      <c r="A998" s="5" t="s">
        <v>3611</v>
      </c>
      <c r="B998" s="5" t="s">
        <v>3612</v>
      </c>
      <c r="C998" s="5" t="s">
        <v>3613</v>
      </c>
      <c r="D998" s="5" t="s">
        <v>240</v>
      </c>
      <c r="E998" s="5" t="s">
        <v>11762</v>
      </c>
      <c r="F998" s="5">
        <v>13</v>
      </c>
      <c r="G998" s="5">
        <v>7</v>
      </c>
      <c r="H998" s="5">
        <v>4</v>
      </c>
      <c r="I998" s="5">
        <v>2</v>
      </c>
      <c r="J998" s="5" t="s">
        <v>3614</v>
      </c>
      <c r="K998" s="17">
        <v>1356</v>
      </c>
      <c r="L998" s="6">
        <v>3.3376619616799998</v>
      </c>
      <c r="M998" s="6">
        <v>1.0432040725</v>
      </c>
      <c r="N998" s="6">
        <v>-0.51910547110000005</v>
      </c>
      <c r="O998" s="6">
        <v>69.146039204900006</v>
      </c>
      <c r="P998" s="6">
        <v>-4.7049567655000004</v>
      </c>
      <c r="Q998" s="6">
        <v>14.9315913349</v>
      </c>
      <c r="R998" s="7">
        <v>26.457557924766672</v>
      </c>
      <c r="S998" s="8">
        <v>38.250860524020261</v>
      </c>
      <c r="T998" s="6">
        <v>-44.966237436699998</v>
      </c>
      <c r="U998" s="6">
        <v>86.688666619900005</v>
      </c>
      <c r="V998" s="6">
        <v>209.4035213242</v>
      </c>
      <c r="W998" s="6">
        <v>-56.903951534199997</v>
      </c>
      <c r="X998" s="7">
        <v>79.729412136633343</v>
      </c>
      <c r="Y998" s="8">
        <v>133.2900631790645</v>
      </c>
      <c r="Z998" s="24">
        <v>1</v>
      </c>
    </row>
    <row r="999" spans="1:26" ht="16.5" x14ac:dyDescent="0.45">
      <c r="A999" s="5" t="s">
        <v>3615</v>
      </c>
      <c r="B999" s="5" t="s">
        <v>3616</v>
      </c>
      <c r="C999" s="5" t="s">
        <v>3617</v>
      </c>
      <c r="D999" s="5" t="s">
        <v>120</v>
      </c>
      <c r="E999" s="5" t="s">
        <v>11773</v>
      </c>
      <c r="F999" s="5">
        <v>24</v>
      </c>
      <c r="G999" s="5">
        <v>11</v>
      </c>
      <c r="H999" s="5">
        <v>1</v>
      </c>
      <c r="I999" s="5">
        <v>2</v>
      </c>
      <c r="J999" s="5" t="s">
        <v>3614</v>
      </c>
      <c r="K999" s="17">
        <v>1433</v>
      </c>
      <c r="L999" s="6">
        <v>4.4723066604800001</v>
      </c>
      <c r="M999" s="6">
        <v>3.8791251528999999</v>
      </c>
      <c r="N999" s="6">
        <v>15.935992307299999</v>
      </c>
      <c r="O999" s="6">
        <v>13.1700963535</v>
      </c>
      <c r="P999" s="6">
        <v>17.187070533499998</v>
      </c>
      <c r="Q999" s="6">
        <v>2.2000838593999998</v>
      </c>
      <c r="R999" s="7">
        <v>10.852416915466668</v>
      </c>
      <c r="S999" s="8">
        <v>7.7576524074957494</v>
      </c>
      <c r="T999" s="6">
        <v>-46.013001985700001</v>
      </c>
      <c r="U999" s="6">
        <v>315.33033195889999</v>
      </c>
      <c r="V999" s="6">
        <v>92.276370826100006</v>
      </c>
      <c r="W999" s="6">
        <v>-49.5817114452</v>
      </c>
      <c r="X999" s="7">
        <v>119.34166377993331</v>
      </c>
      <c r="Y999" s="8">
        <v>183.95542236462225</v>
      </c>
      <c r="Z999" s="24">
        <v>1</v>
      </c>
    </row>
    <row r="1000" spans="1:26" ht="16.5" x14ac:dyDescent="0.45">
      <c r="A1000" s="5" t="s">
        <v>3618</v>
      </c>
      <c r="B1000" s="5" t="s">
        <v>3619</v>
      </c>
      <c r="C1000" s="5" t="s">
        <v>3620</v>
      </c>
      <c r="D1000" s="5" t="s">
        <v>259</v>
      </c>
      <c r="E1000" s="5" t="s">
        <v>11758</v>
      </c>
      <c r="F1000" s="5">
        <v>8</v>
      </c>
      <c r="G1000" s="5">
        <v>2</v>
      </c>
      <c r="H1000" s="5">
        <v>3</v>
      </c>
      <c r="I1000" s="5">
        <v>2</v>
      </c>
      <c r="J1000" s="5" t="s">
        <v>3614</v>
      </c>
      <c r="K1000" s="17">
        <v>1817</v>
      </c>
      <c r="L1000" s="6">
        <v>3.4376041342699999</v>
      </c>
      <c r="M1000" s="6">
        <v>-32.409635850199997</v>
      </c>
      <c r="N1000" s="6">
        <v>-2.8865074850000001</v>
      </c>
      <c r="O1000" s="6">
        <v>-37.437698025800003</v>
      </c>
      <c r="P1000" s="6">
        <v>19.997965921500001</v>
      </c>
      <c r="Q1000" s="6">
        <v>-0.28236370620000001</v>
      </c>
      <c r="R1000" s="7">
        <v>-5.9073652701666681</v>
      </c>
      <c r="S1000" s="8">
        <v>29.128068168225042</v>
      </c>
      <c r="T1000" s="6">
        <v>-526.05154499059995</v>
      </c>
      <c r="U1000" s="6">
        <v>61.7881668741</v>
      </c>
      <c r="V1000" s="6">
        <v>86.181451855899994</v>
      </c>
      <c r="W1000" s="6">
        <v>-1233.6196605888999</v>
      </c>
      <c r="X1000" s="7">
        <v>-361.88334728629997</v>
      </c>
      <c r="Y1000" s="8">
        <v>755.04430865735117</v>
      </c>
      <c r="Z1000" s="24">
        <v>0</v>
      </c>
    </row>
    <row r="1001" spans="1:26" ht="16.5" x14ac:dyDescent="0.45">
      <c r="A1001" s="5" t="s">
        <v>3621</v>
      </c>
      <c r="B1001" s="5" t="s">
        <v>3622</v>
      </c>
      <c r="C1001" s="5" t="s">
        <v>3623</v>
      </c>
      <c r="D1001" s="5" t="s">
        <v>7</v>
      </c>
      <c r="E1001" s="5" t="s">
        <v>11762</v>
      </c>
      <c r="F1001" s="5">
        <v>13</v>
      </c>
      <c r="G1001" s="5">
        <v>7</v>
      </c>
      <c r="H1001" s="5">
        <v>4</v>
      </c>
      <c r="I1001" s="5">
        <v>2</v>
      </c>
      <c r="J1001" s="5" t="s">
        <v>3624</v>
      </c>
      <c r="K1001" s="17">
        <v>1451</v>
      </c>
      <c r="L1001" s="6">
        <v>1.24513042049</v>
      </c>
      <c r="M1001" s="6">
        <v>14.6950352725</v>
      </c>
      <c r="N1001" s="6">
        <v>-20.862321869799999</v>
      </c>
      <c r="O1001" s="6">
        <v>-34.181035830200003</v>
      </c>
      <c r="P1001" s="6">
        <v>17.846041384199999</v>
      </c>
      <c r="Q1001" s="6">
        <v>-4.3501358725000001</v>
      </c>
      <c r="R1001" s="7">
        <v>-6.8950434395000011</v>
      </c>
      <c r="S1001" s="8">
        <v>26.106734892776526</v>
      </c>
      <c r="T1001" s="6">
        <v>-0.71647054700000001</v>
      </c>
      <c r="U1001" s="6">
        <v>-185.2463240216</v>
      </c>
      <c r="V1001" s="6">
        <v>120.7818793373</v>
      </c>
      <c r="W1001" s="6">
        <v>-39.600009061000002</v>
      </c>
      <c r="X1001" s="7">
        <v>-34.688151248433336</v>
      </c>
      <c r="Y1001" s="8">
        <v>153.0732180139531</v>
      </c>
      <c r="Z1001" s="24">
        <v>0</v>
      </c>
    </row>
    <row r="1002" spans="1:26" ht="16.5" x14ac:dyDescent="0.45">
      <c r="A1002" s="5" t="s">
        <v>3625</v>
      </c>
      <c r="B1002" s="5" t="s">
        <v>3626</v>
      </c>
      <c r="C1002" s="5" t="s">
        <v>3627</v>
      </c>
      <c r="D1002" s="5" t="s">
        <v>288</v>
      </c>
      <c r="E1002" s="5" t="s">
        <v>11773</v>
      </c>
      <c r="F1002" s="5">
        <v>24</v>
      </c>
      <c r="G1002" s="5">
        <v>11</v>
      </c>
      <c r="H1002" s="5">
        <v>1</v>
      </c>
      <c r="I1002" s="5">
        <v>2</v>
      </c>
      <c r="J1002" s="5" t="s">
        <v>3624</v>
      </c>
      <c r="K1002" s="17">
        <v>3759</v>
      </c>
      <c r="L1002" s="6">
        <v>5.7808728779200003</v>
      </c>
      <c r="M1002" s="6">
        <v>1.7981069913000001</v>
      </c>
      <c r="N1002" s="6">
        <v>1.578955806</v>
      </c>
      <c r="O1002" s="6">
        <v>7.0496187110999999</v>
      </c>
      <c r="P1002" s="6">
        <v>4.0879167526</v>
      </c>
      <c r="Q1002" s="6">
        <v>40.434952598599999</v>
      </c>
      <c r="R1002" s="7">
        <v>17.1908293541</v>
      </c>
      <c r="S1002" s="8">
        <v>20.184396663682431</v>
      </c>
      <c r="T1002" s="6">
        <v>-45.360683892099999</v>
      </c>
      <c r="U1002" s="6">
        <v>160.7136653256</v>
      </c>
      <c r="V1002" s="6">
        <v>52.689461993899997</v>
      </c>
      <c r="W1002" s="6">
        <v>9.8482152936999992</v>
      </c>
      <c r="X1002" s="7">
        <v>74.417114204400008</v>
      </c>
      <c r="Y1002" s="8">
        <v>77.744222655238261</v>
      </c>
      <c r="Z1002" s="24">
        <v>1</v>
      </c>
    </row>
    <row r="1003" spans="1:26" ht="16.5" x14ac:dyDescent="0.45">
      <c r="A1003" s="5" t="s">
        <v>3628</v>
      </c>
      <c r="B1003" s="5" t="s">
        <v>3629</v>
      </c>
      <c r="C1003" s="5" t="s">
        <v>3630</v>
      </c>
      <c r="D1003" s="5" t="s">
        <v>288</v>
      </c>
      <c r="E1003" s="5" t="s">
        <v>11765</v>
      </c>
      <c r="F1003" s="5">
        <v>16</v>
      </c>
      <c r="G1003" s="5">
        <v>9</v>
      </c>
      <c r="H1003" s="5">
        <v>1</v>
      </c>
      <c r="I1003" s="5">
        <v>3</v>
      </c>
      <c r="J1003" s="5" t="s">
        <v>3624</v>
      </c>
      <c r="K1003" s="17">
        <v>10011</v>
      </c>
      <c r="L1003" s="6">
        <v>35.258509453800002</v>
      </c>
      <c r="M1003" s="6">
        <v>-1.2336878021</v>
      </c>
      <c r="N1003" s="6">
        <v>3.9505692883000001</v>
      </c>
      <c r="O1003" s="6">
        <v>-22.759314521</v>
      </c>
      <c r="P1003" s="6">
        <v>-22.670980773299998</v>
      </c>
      <c r="Q1003" s="6">
        <v>-41.541110713199998</v>
      </c>
      <c r="R1003" s="7">
        <v>-28.990468669166663</v>
      </c>
      <c r="S1003" s="8">
        <v>10.869264579576605</v>
      </c>
      <c r="T1003" s="6">
        <v>-134.3199230246</v>
      </c>
      <c r="U1003" s="6">
        <v>243.7701259888</v>
      </c>
      <c r="V1003" s="6">
        <v>-38.914196716699998</v>
      </c>
      <c r="W1003" s="6">
        <v>-555.34381675520001</v>
      </c>
      <c r="X1003" s="7">
        <v>-116.82929582769999</v>
      </c>
      <c r="Y1003" s="8">
        <v>405.21456708029757</v>
      </c>
      <c r="Z1003" s="24">
        <v>0</v>
      </c>
    </row>
    <row r="1004" spans="1:26" ht="16.5" x14ac:dyDescent="0.45">
      <c r="A1004" s="5" t="s">
        <v>3631</v>
      </c>
      <c r="B1004" s="5" t="s">
        <v>3632</v>
      </c>
      <c r="C1004" s="5" t="s">
        <v>3633</v>
      </c>
      <c r="D1004" s="5" t="s">
        <v>259</v>
      </c>
      <c r="E1004" s="5" t="s">
        <v>11766</v>
      </c>
      <c r="F1004" s="5">
        <v>17</v>
      </c>
      <c r="G1004" s="5">
        <v>11</v>
      </c>
      <c r="H1004" s="5">
        <v>2</v>
      </c>
      <c r="I1004" s="5">
        <v>2</v>
      </c>
      <c r="J1004" s="5" t="s">
        <v>3624</v>
      </c>
      <c r="K1004" s="17">
        <v>3076</v>
      </c>
      <c r="L1004" s="6">
        <v>2.2491151607200002</v>
      </c>
      <c r="M1004" s="6">
        <v>5.6811579594000001</v>
      </c>
      <c r="N1004" s="6">
        <v>-0.27084677759999998</v>
      </c>
      <c r="O1004" s="6">
        <v>12.135074079600001</v>
      </c>
      <c r="P1004" s="6">
        <v>7.5759760505999996</v>
      </c>
      <c r="Q1004" s="6">
        <v>23.992462353699999</v>
      </c>
      <c r="R1004" s="7">
        <v>14.567837494633332</v>
      </c>
      <c r="S1004" s="8">
        <v>8.4743146631518798</v>
      </c>
      <c r="T1004" s="6">
        <v>466.26176223499999</v>
      </c>
      <c r="U1004" s="6">
        <v>-48.760495304000003</v>
      </c>
      <c r="V1004" s="6">
        <v>-84.695411678699998</v>
      </c>
      <c r="W1004" s="6">
        <v>566.56143868859999</v>
      </c>
      <c r="X1004" s="7">
        <v>144.36851056863333</v>
      </c>
      <c r="Y1004" s="8">
        <v>366.07100536589576</v>
      </c>
      <c r="Z1004" s="24">
        <v>1</v>
      </c>
    </row>
    <row r="1005" spans="1:26" ht="16.5" x14ac:dyDescent="0.45">
      <c r="A1005" s="5" t="s">
        <v>3634</v>
      </c>
      <c r="B1005" s="5" t="s">
        <v>3635</v>
      </c>
      <c r="C1005" s="5" t="s">
        <v>3636</v>
      </c>
      <c r="D1005" s="5" t="s">
        <v>311</v>
      </c>
      <c r="E1005" s="5" t="s">
        <v>11773</v>
      </c>
      <c r="F1005" s="5">
        <v>24</v>
      </c>
      <c r="G1005" s="5">
        <v>11</v>
      </c>
      <c r="H1005" s="5">
        <v>1</v>
      </c>
      <c r="I1005" s="5">
        <v>2</v>
      </c>
      <c r="J1005" s="5" t="s">
        <v>3637</v>
      </c>
      <c r="K1005" s="17">
        <v>600</v>
      </c>
      <c r="L1005" s="6">
        <v>0.37817505400000001</v>
      </c>
      <c r="M1005" s="6">
        <v>21.305593387999998</v>
      </c>
      <c r="N1005" s="6">
        <v>12.849867483300001</v>
      </c>
      <c r="O1005" s="6">
        <v>-15.9485722292</v>
      </c>
      <c r="P1005" s="6">
        <v>66.160193763799995</v>
      </c>
      <c r="Q1005" s="6">
        <v>-29.221480849700001</v>
      </c>
      <c r="R1005" s="7">
        <v>6.9967135616333325</v>
      </c>
      <c r="S1005" s="8">
        <v>51.665080741601102</v>
      </c>
      <c r="T1005" s="6">
        <v>163.20677343169999</v>
      </c>
      <c r="U1005" s="6">
        <v>-738.43033444069999</v>
      </c>
      <c r="V1005" s="6">
        <v>103.40365827470001</v>
      </c>
      <c r="W1005" s="6">
        <v>-462.37530909129998</v>
      </c>
      <c r="X1005" s="7">
        <v>-365.80066175243337</v>
      </c>
      <c r="Y1005" s="8">
        <v>429.14579655899911</v>
      </c>
      <c r="Z1005" s="24">
        <v>-1</v>
      </c>
    </row>
    <row r="1006" spans="1:26" ht="16.5" x14ac:dyDescent="0.45">
      <c r="A1006" s="5" t="s">
        <v>3638</v>
      </c>
      <c r="B1006" s="5" t="s">
        <v>3639</v>
      </c>
      <c r="C1006" s="5" t="s">
        <v>3640</v>
      </c>
      <c r="D1006" s="5" t="s">
        <v>479</v>
      </c>
      <c r="E1006" s="5" t="s">
        <v>11766</v>
      </c>
      <c r="F1006" s="5">
        <v>17</v>
      </c>
      <c r="G1006" s="5">
        <v>11</v>
      </c>
      <c r="H1006" s="5">
        <v>2</v>
      </c>
      <c r="I1006" s="5">
        <v>2</v>
      </c>
      <c r="J1006" s="5" t="s">
        <v>3641</v>
      </c>
      <c r="K1006" s="17">
        <v>902</v>
      </c>
      <c r="L1006" s="6">
        <v>0.75090444730000006</v>
      </c>
      <c r="M1006" s="6">
        <v>-54.079338887900001</v>
      </c>
      <c r="N1006" s="6">
        <v>5.7487482699000001</v>
      </c>
      <c r="O1006" s="6">
        <v>-19.862757061300002</v>
      </c>
      <c r="P1006" s="6">
        <v>0.72473252219999995</v>
      </c>
      <c r="Q1006" s="6">
        <v>-8.8558829811000006</v>
      </c>
      <c r="R1006" s="7">
        <v>-9.3313025067333353</v>
      </c>
      <c r="S1006" s="8">
        <v>10.301975520825865</v>
      </c>
      <c r="T1006" s="6">
        <v>-5734.3653188998996</v>
      </c>
      <c r="U1006" s="6">
        <v>-124.6722883891</v>
      </c>
      <c r="V1006" s="6">
        <v>88.756237304300001</v>
      </c>
      <c r="W1006" s="6">
        <v>110.3191548074</v>
      </c>
      <c r="X1006" s="7">
        <v>24.801034574199999</v>
      </c>
      <c r="Y1006" s="8">
        <v>129.89590278788478</v>
      </c>
      <c r="Z1006" s="24">
        <v>-1</v>
      </c>
    </row>
    <row r="1007" spans="1:26" ht="16.5" x14ac:dyDescent="0.45">
      <c r="A1007" s="5" t="s">
        <v>3642</v>
      </c>
      <c r="B1007" s="5" t="s">
        <v>3643</v>
      </c>
      <c r="C1007" s="5" t="s">
        <v>3644</v>
      </c>
      <c r="D1007" s="5" t="s">
        <v>474</v>
      </c>
      <c r="E1007" s="5" t="s">
        <v>11758</v>
      </c>
      <c r="F1007" s="5">
        <v>8</v>
      </c>
      <c r="G1007" s="5">
        <v>2</v>
      </c>
      <c r="H1007" s="5">
        <v>3</v>
      </c>
      <c r="I1007" s="5">
        <v>2</v>
      </c>
      <c r="J1007" s="5" t="s">
        <v>3645</v>
      </c>
      <c r="K1007" s="17">
        <v>3228</v>
      </c>
      <c r="L1007" s="6">
        <v>2.6363323635999998</v>
      </c>
      <c r="M1007" s="6">
        <v>3.0530621206999999</v>
      </c>
      <c r="N1007" s="6">
        <v>-9.1594393831000005</v>
      </c>
      <c r="O1007" s="6">
        <v>13.3300064196</v>
      </c>
      <c r="P1007" s="6">
        <v>26.465689589899998</v>
      </c>
      <c r="Q1007" s="6">
        <v>-10.5985861814</v>
      </c>
      <c r="R1007" s="7">
        <v>9.7323699426999983</v>
      </c>
      <c r="S1007" s="8">
        <v>18.792215829371617</v>
      </c>
      <c r="T1007" s="6">
        <v>0.65929623690000005</v>
      </c>
      <c r="U1007" s="6">
        <v>-5.9936937162000001</v>
      </c>
      <c r="V1007" s="6">
        <v>41.188294579199997</v>
      </c>
      <c r="W1007" s="6">
        <v>-72.422682153899999</v>
      </c>
      <c r="X1007" s="7">
        <v>-12.4093604303</v>
      </c>
      <c r="Y1007" s="8">
        <v>57.07656343107962</v>
      </c>
      <c r="Z1007" s="24">
        <v>-1</v>
      </c>
    </row>
    <row r="1008" spans="1:26" ht="16.5" x14ac:dyDescent="0.45">
      <c r="A1008" s="5" t="s">
        <v>3646</v>
      </c>
      <c r="B1008" s="5" t="s">
        <v>3647</v>
      </c>
      <c r="C1008" s="5" t="s">
        <v>3648</v>
      </c>
      <c r="D1008" s="5" t="s">
        <v>7</v>
      </c>
      <c r="E1008" s="5" t="s">
        <v>11766</v>
      </c>
      <c r="F1008" s="5">
        <v>17</v>
      </c>
      <c r="G1008" s="5">
        <v>11</v>
      </c>
      <c r="H1008" s="5">
        <v>2</v>
      </c>
      <c r="I1008" s="5">
        <v>2</v>
      </c>
      <c r="J1008" s="5" t="s">
        <v>3649</v>
      </c>
      <c r="K1008" s="17">
        <v>229154</v>
      </c>
      <c r="L1008" s="6">
        <v>127.738523</v>
      </c>
      <c r="M1008" s="6">
        <v>1.6587454984000001</v>
      </c>
      <c r="N1008" s="6">
        <v>-1.7809305433</v>
      </c>
      <c r="O1008" s="6">
        <v>22.592376459499999</v>
      </c>
      <c r="P1008" s="6">
        <v>38.023998706299999</v>
      </c>
      <c r="Q1008" s="6">
        <v>96.195029207499999</v>
      </c>
      <c r="R1008" s="7">
        <v>52.270468124433329</v>
      </c>
      <c r="S1008" s="8">
        <v>38.814417953217138</v>
      </c>
      <c r="T1008" s="6">
        <v>-40.417828841099997</v>
      </c>
      <c r="U1008" s="6">
        <v>183.8305274967</v>
      </c>
      <c r="V1008" s="6">
        <v>-34.032417558900001</v>
      </c>
      <c r="W1008" s="6">
        <v>346.48138037630002</v>
      </c>
      <c r="X1008" s="7">
        <v>165.42649677136669</v>
      </c>
      <c r="Y1008" s="8">
        <v>190.92333242684563</v>
      </c>
      <c r="Z1008" s="24">
        <v>1</v>
      </c>
    </row>
    <row r="1009" spans="1:26" ht="16.5" x14ac:dyDescent="0.45">
      <c r="A1009" s="5" t="s">
        <v>3650</v>
      </c>
      <c r="B1009" s="5" t="s">
        <v>3651</v>
      </c>
      <c r="C1009" s="5" t="s">
        <v>3652</v>
      </c>
      <c r="D1009" s="5" t="s">
        <v>288</v>
      </c>
      <c r="E1009" s="5" t="s">
        <v>11756</v>
      </c>
      <c r="F1009" s="5">
        <v>6</v>
      </c>
      <c r="G1009" s="5">
        <v>11</v>
      </c>
      <c r="H1009" s="5">
        <v>2</v>
      </c>
      <c r="I1009" s="5">
        <v>2</v>
      </c>
      <c r="J1009" s="5" t="s">
        <v>3645</v>
      </c>
      <c r="K1009" s="17">
        <v>12679</v>
      </c>
      <c r="L1009" s="6">
        <v>4.3870561023199999</v>
      </c>
      <c r="M1009" s="6">
        <v>19.666407717799999</v>
      </c>
      <c r="N1009" s="6">
        <v>17.792112321299999</v>
      </c>
      <c r="O1009" s="6">
        <v>20.684128554899999</v>
      </c>
      <c r="P1009" s="6">
        <v>13.482912036</v>
      </c>
      <c r="Q1009" s="6">
        <v>10.5503407424</v>
      </c>
      <c r="R1009" s="7">
        <v>14.905793777766666</v>
      </c>
      <c r="S1009" s="8">
        <v>5.2145813058656127</v>
      </c>
      <c r="T1009" s="6">
        <v>16.770695551599999</v>
      </c>
      <c r="U1009" s="6">
        <v>16.709098559499999</v>
      </c>
      <c r="V1009" s="6">
        <v>4.4052855056000002</v>
      </c>
      <c r="W1009" s="6">
        <v>14.1275419116</v>
      </c>
      <c r="X1009" s="7">
        <v>11.747308658899998</v>
      </c>
      <c r="Y1009" s="8">
        <v>6.488072646732169</v>
      </c>
      <c r="Z1009" s="24">
        <v>1</v>
      </c>
    </row>
    <row r="1010" spans="1:26" ht="16.5" x14ac:dyDescent="0.45">
      <c r="A1010" s="5" t="s">
        <v>3653</v>
      </c>
      <c r="B1010" s="5" t="s">
        <v>3654</v>
      </c>
      <c r="C1010" s="5" t="s">
        <v>3655</v>
      </c>
      <c r="D1010" s="5" t="s">
        <v>412</v>
      </c>
      <c r="E1010" s="5" t="s">
        <v>11759</v>
      </c>
      <c r="F1010" s="5">
        <v>9</v>
      </c>
      <c r="G1010" s="5">
        <v>2</v>
      </c>
      <c r="H1010" s="5">
        <v>3</v>
      </c>
      <c r="I1010" s="5">
        <v>2</v>
      </c>
      <c r="J1010" s="5" t="s">
        <v>3656</v>
      </c>
      <c r="K1010" s="17">
        <v>5911</v>
      </c>
      <c r="L1010" s="6">
        <v>2.5767795235399999</v>
      </c>
      <c r="M1010" s="6">
        <v>-15.9542446501</v>
      </c>
      <c r="N1010" s="6">
        <v>-17.4365839142</v>
      </c>
      <c r="O1010" s="6">
        <v>12.7011132672</v>
      </c>
      <c r="P1010" s="6">
        <v>-4.3238879003999999</v>
      </c>
      <c r="Q1010" s="6">
        <v>-30.4327110756</v>
      </c>
      <c r="R1010" s="7">
        <v>-7.3518285695999994</v>
      </c>
      <c r="S1010" s="8">
        <v>21.725745536828605</v>
      </c>
      <c r="T1010" s="6">
        <v>-433.2170174986</v>
      </c>
      <c r="U1010" s="6">
        <v>111.74385584540001</v>
      </c>
      <c r="V1010" s="6">
        <v>-2486.0626271408</v>
      </c>
      <c r="W1010" s="6">
        <v>53.018898599099998</v>
      </c>
      <c r="X1010" s="7">
        <v>-773.76662423210007</v>
      </c>
      <c r="Y1010" s="8">
        <v>1483.1825094484252</v>
      </c>
      <c r="Z1010" s="24">
        <v>0</v>
      </c>
    </row>
    <row r="1011" spans="1:26" ht="16.5" x14ac:dyDescent="0.45">
      <c r="A1011" s="5" t="s">
        <v>3657</v>
      </c>
      <c r="B1011" s="5" t="s">
        <v>3658</v>
      </c>
      <c r="C1011" s="5" t="s">
        <v>3659</v>
      </c>
      <c r="D1011" s="5" t="s">
        <v>249</v>
      </c>
      <c r="E1011" s="5" t="s">
        <v>11773</v>
      </c>
      <c r="F1011" s="5">
        <v>24</v>
      </c>
      <c r="G1011" s="5">
        <v>11</v>
      </c>
      <c r="H1011" s="5">
        <v>1</v>
      </c>
      <c r="I1011" s="5">
        <v>2</v>
      </c>
      <c r="J1011" s="5" t="s">
        <v>3656</v>
      </c>
      <c r="K1011" s="17">
        <v>3517</v>
      </c>
      <c r="L1011" s="6">
        <v>3.9718561061800002</v>
      </c>
      <c r="M1011" s="6">
        <v>20.3520971704</v>
      </c>
      <c r="N1011" s="6">
        <v>-3.8942234561000002</v>
      </c>
      <c r="O1011" s="6">
        <v>-7.6943770756000003</v>
      </c>
      <c r="P1011" s="6">
        <v>59.4361581673</v>
      </c>
      <c r="Q1011" s="6">
        <v>24.039319689300001</v>
      </c>
      <c r="R1011" s="7">
        <v>25.260366926999996</v>
      </c>
      <c r="S1011" s="8">
        <v>33.581920846894405</v>
      </c>
      <c r="T1011" s="6">
        <v>-11.3235481489</v>
      </c>
      <c r="U1011" s="6">
        <v>-11.113227632599999</v>
      </c>
      <c r="V1011" s="6">
        <v>63.731857120800001</v>
      </c>
      <c r="W1011" s="6">
        <v>44.043666922600003</v>
      </c>
      <c r="X1011" s="7">
        <v>32.220765470266663</v>
      </c>
      <c r="Y1011" s="8">
        <v>38.797969366960388</v>
      </c>
      <c r="Z1011" s="24">
        <v>1</v>
      </c>
    </row>
    <row r="1012" spans="1:26" ht="16.5" x14ac:dyDescent="0.45">
      <c r="A1012" s="5" t="s">
        <v>3660</v>
      </c>
      <c r="B1012" s="5" t="s">
        <v>3661</v>
      </c>
      <c r="C1012" s="5" t="s">
        <v>3662</v>
      </c>
      <c r="D1012" s="5" t="s">
        <v>288</v>
      </c>
      <c r="E1012" s="5" t="s">
        <v>11756</v>
      </c>
      <c r="F1012" s="5">
        <v>6</v>
      </c>
      <c r="G1012" s="5">
        <v>11</v>
      </c>
      <c r="H1012" s="5">
        <v>2</v>
      </c>
      <c r="I1012" s="5">
        <v>2</v>
      </c>
      <c r="J1012" s="5" t="s">
        <v>3656</v>
      </c>
      <c r="K1012" s="17">
        <v>1108</v>
      </c>
      <c r="L1012" s="6">
        <v>1.07864817392</v>
      </c>
      <c r="M1012" s="6">
        <v>6.9024627019000002</v>
      </c>
      <c r="N1012" s="6">
        <v>14.3876940199</v>
      </c>
      <c r="O1012" s="6">
        <v>4.6671306759000002</v>
      </c>
      <c r="P1012" s="6">
        <v>50.214628377899999</v>
      </c>
      <c r="Q1012" s="6">
        <v>10.544691734300001</v>
      </c>
      <c r="R1012" s="7">
        <v>21.808816929366667</v>
      </c>
      <c r="S1012" s="8">
        <v>24.775068598008477</v>
      </c>
      <c r="T1012" s="6">
        <v>-10.478753366599999</v>
      </c>
      <c r="U1012" s="6">
        <v>9.4901837518000001</v>
      </c>
      <c r="V1012" s="6">
        <v>32.625472734799999</v>
      </c>
      <c r="W1012" s="6">
        <v>5.6408577300999996</v>
      </c>
      <c r="X1012" s="7">
        <v>15.918838072233335</v>
      </c>
      <c r="Y1012" s="8">
        <v>14.595823341514162</v>
      </c>
      <c r="Z1012" s="24">
        <v>1</v>
      </c>
    </row>
    <row r="1013" spans="1:26" ht="16.5" x14ac:dyDescent="0.45">
      <c r="A1013" s="5" t="s">
        <v>3663</v>
      </c>
      <c r="B1013" s="5" t="s">
        <v>3664</v>
      </c>
      <c r="C1013" s="5" t="s">
        <v>3665</v>
      </c>
      <c r="D1013" s="5" t="s">
        <v>33</v>
      </c>
      <c r="E1013" s="5" t="s">
        <v>11775</v>
      </c>
      <c r="F1013" s="5">
        <v>26</v>
      </c>
      <c r="G1013" s="5">
        <v>3</v>
      </c>
      <c r="H1013" s="5">
        <v>3</v>
      </c>
      <c r="I1013" s="5">
        <v>2</v>
      </c>
      <c r="J1013" s="5" t="s">
        <v>3666</v>
      </c>
      <c r="K1013" s="17">
        <v>2482</v>
      </c>
      <c r="L1013" s="6">
        <v>1.95268969049</v>
      </c>
      <c r="M1013" s="6">
        <v>7.6087434247000001</v>
      </c>
      <c r="N1013" s="6">
        <v>5.8712350174000001</v>
      </c>
      <c r="O1013" s="6">
        <v>4.4826351712000001</v>
      </c>
      <c r="P1013" s="6">
        <v>17.8802333611</v>
      </c>
      <c r="Q1013" s="6">
        <v>-6.9123286819</v>
      </c>
      <c r="R1013" s="7">
        <v>5.1501799501333325</v>
      </c>
      <c r="S1013" s="8">
        <v>12.409754034142336</v>
      </c>
      <c r="T1013" s="6">
        <v>18.343009213799998</v>
      </c>
      <c r="U1013" s="6">
        <v>-341.22907877080002</v>
      </c>
      <c r="V1013" s="6">
        <v>120.3023270274</v>
      </c>
      <c r="W1013" s="6">
        <v>-95.803912497100001</v>
      </c>
      <c r="X1013" s="7">
        <v>-105.57688808016667</v>
      </c>
      <c r="Y1013" s="8">
        <v>230.92085857134282</v>
      </c>
      <c r="Z1013" s="24">
        <v>-1</v>
      </c>
    </row>
    <row r="1014" spans="1:26" ht="16.5" x14ac:dyDescent="0.45">
      <c r="A1014" s="5" t="s">
        <v>3667</v>
      </c>
      <c r="B1014" s="5" t="s">
        <v>3668</v>
      </c>
      <c r="C1014" s="5" t="s">
        <v>3669</v>
      </c>
      <c r="D1014" s="5" t="s">
        <v>240</v>
      </c>
      <c r="E1014" s="5" t="s">
        <v>11762</v>
      </c>
      <c r="F1014" s="5">
        <v>13</v>
      </c>
      <c r="G1014" s="5">
        <v>7</v>
      </c>
      <c r="H1014" s="5">
        <v>4</v>
      </c>
      <c r="I1014" s="5">
        <v>2</v>
      </c>
      <c r="J1014" s="5" t="s">
        <v>3666</v>
      </c>
      <c r="K1014" s="17">
        <v>71244</v>
      </c>
      <c r="L1014" s="6">
        <v>23.915823147040001</v>
      </c>
      <c r="M1014" s="6">
        <v>7.9067386176000003</v>
      </c>
      <c r="N1014" s="6">
        <v>6.2941325078999997</v>
      </c>
      <c r="O1014" s="6">
        <v>17.673340436699998</v>
      </c>
      <c r="P1014" s="6">
        <v>7.9663936757</v>
      </c>
      <c r="Q1014" s="6">
        <v>13.494331457099999</v>
      </c>
      <c r="R1014" s="7">
        <v>13.044688523166664</v>
      </c>
      <c r="S1014" s="8">
        <v>4.8690695139060463</v>
      </c>
      <c r="T1014" s="6">
        <v>353.59627747460002</v>
      </c>
      <c r="U1014" s="6">
        <v>19.901718473599999</v>
      </c>
      <c r="V1014" s="6">
        <v>-47.812096135200001</v>
      </c>
      <c r="W1014" s="6">
        <v>34.330465131399997</v>
      </c>
      <c r="X1014" s="7">
        <v>2.1400291565999985</v>
      </c>
      <c r="Y1014" s="8">
        <v>43.857249097549513</v>
      </c>
      <c r="Z1014" s="24">
        <v>1</v>
      </c>
    </row>
    <row r="1015" spans="1:26" ht="16.5" x14ac:dyDescent="0.45">
      <c r="A1015" s="5" t="s">
        <v>3670</v>
      </c>
      <c r="B1015" s="5" t="s">
        <v>3671</v>
      </c>
      <c r="C1015" s="5" t="s">
        <v>3672</v>
      </c>
      <c r="D1015" s="5" t="s">
        <v>293</v>
      </c>
      <c r="E1015" s="5" t="s">
        <v>11773</v>
      </c>
      <c r="F1015" s="5">
        <v>24</v>
      </c>
      <c r="G1015" s="5">
        <v>11</v>
      </c>
      <c r="H1015" s="5">
        <v>1</v>
      </c>
      <c r="I1015" s="5">
        <v>2</v>
      </c>
      <c r="J1015" s="5" t="s">
        <v>3666</v>
      </c>
      <c r="K1015" s="17">
        <v>9085</v>
      </c>
      <c r="L1015" s="6">
        <v>11.41988728348</v>
      </c>
      <c r="M1015" s="6">
        <v>22.930303971000001</v>
      </c>
      <c r="N1015" s="6">
        <v>8.7921408665000005</v>
      </c>
      <c r="O1015" s="6">
        <v>24.2075262199</v>
      </c>
      <c r="P1015" s="6">
        <v>45.772228487600003</v>
      </c>
      <c r="Q1015" s="6">
        <v>17.2480078028</v>
      </c>
      <c r="R1015" s="7">
        <v>29.07592083676667</v>
      </c>
      <c r="S1015" s="8">
        <v>14.872247342884824</v>
      </c>
      <c r="T1015" s="6">
        <v>12.2534970923</v>
      </c>
      <c r="U1015" s="6">
        <v>-10.6206176506</v>
      </c>
      <c r="V1015" s="6">
        <v>103.4174527655</v>
      </c>
      <c r="W1015" s="6">
        <v>-25.3111922722</v>
      </c>
      <c r="X1015" s="7">
        <v>22.495214280900001</v>
      </c>
      <c r="Y1015" s="8">
        <v>70.464599315521966</v>
      </c>
      <c r="Z1015" s="24">
        <v>1</v>
      </c>
    </row>
    <row r="1016" spans="1:26" ht="16.5" x14ac:dyDescent="0.45">
      <c r="A1016" s="5" t="s">
        <v>3673</v>
      </c>
      <c r="B1016" s="5" t="s">
        <v>3674</v>
      </c>
      <c r="C1016" s="5" t="s">
        <v>3675</v>
      </c>
      <c r="D1016" s="5" t="s">
        <v>259</v>
      </c>
      <c r="E1016" s="5" t="s">
        <v>11771</v>
      </c>
      <c r="F1016" s="5">
        <v>22</v>
      </c>
      <c r="G1016" s="5">
        <v>7</v>
      </c>
      <c r="H1016" s="5">
        <v>4</v>
      </c>
      <c r="I1016" s="5">
        <v>3</v>
      </c>
      <c r="J1016" s="5" t="s">
        <v>3676</v>
      </c>
      <c r="K1016" s="17">
        <v>6527</v>
      </c>
      <c r="L1016" s="6">
        <v>14.689715624190001</v>
      </c>
      <c r="M1016" s="6">
        <v>18.621800218899999</v>
      </c>
      <c r="N1016" s="6">
        <v>17.296990202700002</v>
      </c>
      <c r="O1016" s="6">
        <v>1.9962905143</v>
      </c>
      <c r="P1016" s="6">
        <v>-7.0343774581999998</v>
      </c>
      <c r="Q1016" s="6">
        <v>-17.617054275800001</v>
      </c>
      <c r="R1016" s="7">
        <v>-7.5517137398999994</v>
      </c>
      <c r="S1016" s="8">
        <v>9.8169012975127803</v>
      </c>
      <c r="T1016" s="6">
        <v>-18.5636402447</v>
      </c>
      <c r="U1016" s="6">
        <v>8.6691064910000009</v>
      </c>
      <c r="V1016" s="6">
        <v>-14.747433603699999</v>
      </c>
      <c r="W1016" s="6">
        <v>-379.54001964219998</v>
      </c>
      <c r="X1016" s="7">
        <v>-128.5394489183</v>
      </c>
      <c r="Y1016" s="8">
        <v>217.68796123188423</v>
      </c>
      <c r="Z1016" s="24">
        <v>0</v>
      </c>
    </row>
    <row r="1017" spans="1:26" ht="16.5" x14ac:dyDescent="0.45">
      <c r="A1017" s="5" t="s">
        <v>3677</v>
      </c>
      <c r="B1017" s="5" t="s">
        <v>3678</v>
      </c>
      <c r="C1017" s="5" t="s">
        <v>3679</v>
      </c>
      <c r="D1017" s="5" t="s">
        <v>268</v>
      </c>
      <c r="E1017" s="5" t="s">
        <v>11765</v>
      </c>
      <c r="F1017" s="5">
        <v>16</v>
      </c>
      <c r="G1017" s="5">
        <v>9</v>
      </c>
      <c r="H1017" s="5">
        <v>1</v>
      </c>
      <c r="I1017" s="5">
        <v>3</v>
      </c>
      <c r="J1017" s="5" t="s">
        <v>3676</v>
      </c>
      <c r="K1017" s="17">
        <v>9618</v>
      </c>
      <c r="L1017" s="6">
        <v>5.8252944988499999</v>
      </c>
      <c r="M1017" s="6">
        <v>10.3521578852</v>
      </c>
      <c r="N1017" s="6">
        <v>20.993343805599999</v>
      </c>
      <c r="O1017" s="6">
        <v>50.7645609745</v>
      </c>
      <c r="P1017" s="6">
        <v>15.192910319699999</v>
      </c>
      <c r="Q1017" s="6">
        <v>23.881548894400002</v>
      </c>
      <c r="R1017" s="7">
        <v>29.946340062866668</v>
      </c>
      <c r="S1017" s="8">
        <v>18.545130129352476</v>
      </c>
      <c r="T1017" s="6">
        <v>1.7013679906000001</v>
      </c>
      <c r="U1017" s="6">
        <v>101.4664431827</v>
      </c>
      <c r="V1017" s="6">
        <v>10.428704768899999</v>
      </c>
      <c r="W1017" s="6">
        <v>75.668233900700002</v>
      </c>
      <c r="X1017" s="7">
        <v>62.521127284100004</v>
      </c>
      <c r="Y1017" s="8">
        <v>46.921234672225481</v>
      </c>
      <c r="Z1017" s="24">
        <v>1</v>
      </c>
    </row>
    <row r="1018" spans="1:26" ht="16.5" x14ac:dyDescent="0.45">
      <c r="A1018" s="5" t="s">
        <v>3680</v>
      </c>
      <c r="B1018" s="5" t="s">
        <v>3681</v>
      </c>
      <c r="C1018" s="5" t="s">
        <v>3682</v>
      </c>
      <c r="D1018" s="5" t="s">
        <v>1297</v>
      </c>
      <c r="E1018" s="5" t="s">
        <v>11771</v>
      </c>
      <c r="F1018" s="5">
        <v>22</v>
      </c>
      <c r="G1018" s="5">
        <v>7</v>
      </c>
      <c r="H1018" s="5">
        <v>4</v>
      </c>
      <c r="I1018" s="5">
        <v>3</v>
      </c>
      <c r="J1018" s="5" t="s">
        <v>3683</v>
      </c>
      <c r="K1018" s="17">
        <v>1148</v>
      </c>
      <c r="L1018" s="6">
        <v>1.7365959278400001</v>
      </c>
      <c r="M1018" s="6">
        <v>25.503542878899999</v>
      </c>
      <c r="N1018" s="6">
        <v>77.273840950999997</v>
      </c>
      <c r="O1018" s="6">
        <v>47.5239988975</v>
      </c>
      <c r="P1018" s="6">
        <v>48.610600884999997</v>
      </c>
      <c r="Q1018" s="6">
        <v>2.8261359577</v>
      </c>
      <c r="R1018" s="7">
        <v>32.9869119134</v>
      </c>
      <c r="S1018" s="8">
        <v>26.125647947127696</v>
      </c>
      <c r="T1018" s="6">
        <v>106.5413015787</v>
      </c>
      <c r="U1018" s="6">
        <v>156.0618482587</v>
      </c>
      <c r="V1018" s="6">
        <v>-49.976785522199997</v>
      </c>
      <c r="W1018" s="6">
        <v>-36.8900728757</v>
      </c>
      <c r="X1018" s="7">
        <v>23.064996620266665</v>
      </c>
      <c r="Y1018" s="8">
        <v>115.36436807469887</v>
      </c>
      <c r="Z1018" s="24">
        <v>1</v>
      </c>
    </row>
    <row r="1019" spans="1:26" ht="16.5" x14ac:dyDescent="0.45">
      <c r="A1019" s="5" t="s">
        <v>3684</v>
      </c>
      <c r="B1019" s="5" t="s">
        <v>3685</v>
      </c>
      <c r="C1019" s="5" t="s">
        <v>3686</v>
      </c>
      <c r="D1019" s="5" t="s">
        <v>176</v>
      </c>
      <c r="E1019" s="5" t="s">
        <v>11757</v>
      </c>
      <c r="F1019" s="5">
        <v>7</v>
      </c>
      <c r="G1019" s="5">
        <v>11</v>
      </c>
      <c r="H1019" s="5">
        <v>4</v>
      </c>
      <c r="I1019" s="5">
        <v>2</v>
      </c>
      <c r="J1019" s="5" t="s">
        <v>3683</v>
      </c>
      <c r="K1019" s="17">
        <v>1396</v>
      </c>
      <c r="L1019" s="6">
        <v>0.73685008718</v>
      </c>
      <c r="M1019" s="6">
        <v>6.2833793311999999</v>
      </c>
      <c r="N1019" s="6">
        <v>22.016935849300001</v>
      </c>
      <c r="O1019" s="6">
        <v>18.024045330300002</v>
      </c>
      <c r="P1019" s="6">
        <v>7.4059450551000001</v>
      </c>
      <c r="Q1019" s="6">
        <v>29.115197321099998</v>
      </c>
      <c r="R1019" s="7">
        <v>18.181729235500001</v>
      </c>
      <c r="S1019" s="8">
        <v>10.855485094995791</v>
      </c>
      <c r="T1019" s="6">
        <v>328.13754437879999</v>
      </c>
      <c r="U1019" s="6">
        <v>127.82229875500001</v>
      </c>
      <c r="V1019" s="6">
        <v>50.046295876599999</v>
      </c>
      <c r="W1019" s="6">
        <v>13.7052809392</v>
      </c>
      <c r="X1019" s="7">
        <v>63.857958523599997</v>
      </c>
      <c r="Y1019" s="8">
        <v>58.298756055329392</v>
      </c>
      <c r="Z1019" s="24">
        <v>1</v>
      </c>
    </row>
    <row r="1020" spans="1:26" ht="16.5" x14ac:dyDescent="0.45">
      <c r="A1020" s="5" t="s">
        <v>3687</v>
      </c>
      <c r="B1020" s="5" t="s">
        <v>3688</v>
      </c>
      <c r="C1020" s="5" t="s">
        <v>3689</v>
      </c>
      <c r="D1020" s="5" t="s">
        <v>249</v>
      </c>
      <c r="E1020" s="5" t="s">
        <v>11774</v>
      </c>
      <c r="F1020" s="5">
        <v>25</v>
      </c>
      <c r="G1020" s="5">
        <v>10</v>
      </c>
      <c r="H1020" s="5">
        <v>2</v>
      </c>
      <c r="I1020" s="5">
        <v>3</v>
      </c>
      <c r="J1020" s="5" t="s">
        <v>3690</v>
      </c>
      <c r="K1020" s="17">
        <v>35209</v>
      </c>
      <c r="L1020" s="6">
        <v>9.1761299958899993</v>
      </c>
      <c r="M1020" s="6">
        <v>19.665617960100001</v>
      </c>
      <c r="N1020" s="6">
        <v>47.124385547099997</v>
      </c>
      <c r="O1020" s="6">
        <v>22.082994683599999</v>
      </c>
      <c r="P1020" s="6">
        <v>-38.301925002099999</v>
      </c>
      <c r="Q1020" s="6">
        <v>-30.1937610373</v>
      </c>
      <c r="R1020" s="7">
        <v>-15.4708971186</v>
      </c>
      <c r="S1020" s="8">
        <v>32.774329479617563</v>
      </c>
      <c r="T1020" s="6">
        <v>56.523754455300001</v>
      </c>
      <c r="U1020" s="6">
        <v>27.696164023200001</v>
      </c>
      <c r="V1020" s="6">
        <v>-202.82871379310001</v>
      </c>
      <c r="W1020" s="6">
        <v>53.489896661300001</v>
      </c>
      <c r="X1020" s="7">
        <v>-40.547551036199998</v>
      </c>
      <c r="Y1020" s="8">
        <v>141.13012081108005</v>
      </c>
      <c r="Z1020" s="24">
        <v>0</v>
      </c>
    </row>
    <row r="1021" spans="1:26" ht="16.5" x14ac:dyDescent="0.45">
      <c r="A1021" s="5" t="s">
        <v>3691</v>
      </c>
      <c r="B1021" s="5" t="s">
        <v>3692</v>
      </c>
      <c r="C1021" s="5" t="s">
        <v>3693</v>
      </c>
      <c r="D1021" s="5" t="s">
        <v>120</v>
      </c>
      <c r="E1021" s="5" t="s">
        <v>11764</v>
      </c>
      <c r="F1021" s="5">
        <v>15</v>
      </c>
      <c r="G1021" s="5">
        <v>8</v>
      </c>
      <c r="H1021" s="5">
        <v>2</v>
      </c>
      <c r="I1021" s="5">
        <v>3</v>
      </c>
      <c r="J1021" s="5" t="s">
        <v>3690</v>
      </c>
      <c r="K1021" s="17">
        <v>4692</v>
      </c>
      <c r="L1021" s="6">
        <v>21.090469468639998</v>
      </c>
      <c r="M1021" s="6">
        <v>15.6474384605</v>
      </c>
      <c r="N1021" s="6">
        <v>-5.1907989855999999</v>
      </c>
      <c r="O1021" s="6">
        <v>3.5214758582000001</v>
      </c>
      <c r="P1021" s="6">
        <v>35.868489441199998</v>
      </c>
      <c r="Q1021" s="6">
        <v>12.409301706899999</v>
      </c>
      <c r="R1021" s="7">
        <v>17.266422335433333</v>
      </c>
      <c r="S1021" s="8">
        <v>16.711554013160764</v>
      </c>
      <c r="T1021" s="6">
        <v>-4.9181527361999997</v>
      </c>
      <c r="U1021" s="6">
        <v>-1.7990022774000001</v>
      </c>
      <c r="V1021" s="6">
        <v>-125.5411739374</v>
      </c>
      <c r="W1021" s="6">
        <v>139.5371300347</v>
      </c>
      <c r="X1021" s="7">
        <v>4.0656512732999959</v>
      </c>
      <c r="Y1021" s="8">
        <v>132.63642949858672</v>
      </c>
      <c r="Z1021" s="24">
        <v>1</v>
      </c>
    </row>
    <row r="1022" spans="1:26" ht="16.5" x14ac:dyDescent="0.45">
      <c r="A1022" s="5" t="s">
        <v>3694</v>
      </c>
      <c r="B1022" s="5" t="s">
        <v>3695</v>
      </c>
      <c r="C1022" s="5" t="s">
        <v>3696</v>
      </c>
      <c r="D1022" s="5" t="s">
        <v>7</v>
      </c>
      <c r="E1022" s="5" t="s">
        <v>11753</v>
      </c>
      <c r="F1022" s="5">
        <v>3</v>
      </c>
      <c r="G1022" s="5">
        <v>7</v>
      </c>
      <c r="H1022" s="5">
        <v>4</v>
      </c>
      <c r="I1022" s="5">
        <v>3</v>
      </c>
      <c r="J1022" s="5" t="s">
        <v>3697</v>
      </c>
      <c r="K1022" s="17">
        <v>2832</v>
      </c>
      <c r="L1022" s="6">
        <v>1.1641916651399999</v>
      </c>
      <c r="M1022" s="6">
        <v>12.2480023642</v>
      </c>
      <c r="N1022" s="6">
        <v>28.841141428299998</v>
      </c>
      <c r="O1022" s="6">
        <v>17.780362135200001</v>
      </c>
      <c r="P1022" s="6">
        <v>9.7509174286999993</v>
      </c>
      <c r="Q1022" s="6">
        <v>-8.5880307312999999</v>
      </c>
      <c r="R1022" s="7">
        <v>6.3144162775333328</v>
      </c>
      <c r="S1022" s="8">
        <v>13.515923598185934</v>
      </c>
      <c r="T1022" s="6">
        <v>47.6539871604</v>
      </c>
      <c r="U1022" s="6">
        <v>13.0970196696</v>
      </c>
      <c r="V1022" s="6">
        <v>1.710819968</v>
      </c>
      <c r="W1022" s="6">
        <v>-84.868277094000007</v>
      </c>
      <c r="X1022" s="7">
        <v>-23.353479152133335</v>
      </c>
      <c r="Y1022" s="8">
        <v>53.576712854398707</v>
      </c>
      <c r="Z1022" s="24">
        <v>-1</v>
      </c>
    </row>
    <row r="1023" spans="1:26" ht="16.5" x14ac:dyDescent="0.45">
      <c r="A1023" s="5" t="s">
        <v>3698</v>
      </c>
      <c r="B1023" s="5" t="s">
        <v>3699</v>
      </c>
      <c r="C1023" s="5" t="s">
        <v>3700</v>
      </c>
      <c r="D1023" s="5" t="s">
        <v>259</v>
      </c>
      <c r="E1023" s="5" t="s">
        <v>11757</v>
      </c>
      <c r="F1023" s="5">
        <v>7</v>
      </c>
      <c r="G1023" s="5">
        <v>11</v>
      </c>
      <c r="H1023" s="5">
        <v>4</v>
      </c>
      <c r="I1023" s="5">
        <v>2</v>
      </c>
      <c r="J1023" s="5" t="s">
        <v>3697</v>
      </c>
      <c r="K1023" s="17">
        <v>1878</v>
      </c>
      <c r="L1023" s="6">
        <v>5.1260103134400001</v>
      </c>
      <c r="M1023" s="6">
        <v>-32.556155783100003</v>
      </c>
      <c r="N1023" s="6">
        <v>5.6468967960000001</v>
      </c>
      <c r="O1023" s="6">
        <v>-41.156632697100001</v>
      </c>
      <c r="P1023" s="6">
        <v>-16.159029006000001</v>
      </c>
      <c r="Q1023" s="6">
        <v>164.33928944549999</v>
      </c>
      <c r="R1023" s="7">
        <v>35.674542580799994</v>
      </c>
      <c r="S1023" s="8">
        <v>112.12574575846672</v>
      </c>
      <c r="T1023" s="6">
        <v>-1402.5143991968</v>
      </c>
      <c r="U1023" s="6">
        <v>101.7692432219</v>
      </c>
      <c r="V1023" s="6">
        <v>-1806.7604874495</v>
      </c>
      <c r="W1023" s="6">
        <v>-96.963179559300002</v>
      </c>
      <c r="X1023" s="7">
        <v>-600.65147459563332</v>
      </c>
      <c r="Y1023" s="8">
        <v>1049.2367974540439</v>
      </c>
      <c r="Z1023" s="24">
        <v>-1</v>
      </c>
    </row>
    <row r="1024" spans="1:26" ht="16.5" x14ac:dyDescent="0.45">
      <c r="A1024" s="5" t="s">
        <v>3701</v>
      </c>
      <c r="B1024" s="5" t="s">
        <v>3702</v>
      </c>
      <c r="C1024" s="5" t="s">
        <v>3703</v>
      </c>
      <c r="D1024" s="5" t="s">
        <v>240</v>
      </c>
      <c r="E1024" s="5" t="s">
        <v>11756</v>
      </c>
      <c r="F1024" s="5">
        <v>6</v>
      </c>
      <c r="G1024" s="5">
        <v>11</v>
      </c>
      <c r="H1024" s="5">
        <v>2</v>
      </c>
      <c r="I1024" s="5">
        <v>2</v>
      </c>
      <c r="J1024" s="5" t="s">
        <v>3704</v>
      </c>
      <c r="K1024" s="17">
        <v>1634</v>
      </c>
      <c r="L1024" s="6">
        <v>9.9735036021900001</v>
      </c>
      <c r="M1024" s="6">
        <v>18.442325056200001</v>
      </c>
      <c r="N1024" s="6">
        <v>50.626445920899997</v>
      </c>
      <c r="O1024" s="6">
        <v>-70.759822631500001</v>
      </c>
      <c r="P1024" s="6">
        <v>20.8644813734</v>
      </c>
      <c r="Q1024" s="6">
        <v>10.4397564145</v>
      </c>
      <c r="R1024" s="7">
        <v>-13.151861614533336</v>
      </c>
      <c r="S1024" s="8">
        <v>50.161505180929744</v>
      </c>
      <c r="T1024" s="6">
        <v>147.540153479</v>
      </c>
      <c r="U1024" s="6">
        <v>-78.410949817900004</v>
      </c>
      <c r="V1024" s="6">
        <v>23.997609558899999</v>
      </c>
      <c r="W1024" s="6">
        <v>-1.7567666953000001</v>
      </c>
      <c r="X1024" s="7">
        <v>-18.723368984766669</v>
      </c>
      <c r="Y1024" s="8">
        <v>53.270793624129482</v>
      </c>
      <c r="Z1024" s="24">
        <v>0</v>
      </c>
    </row>
    <row r="1025" spans="1:26" ht="16.5" x14ac:dyDescent="0.45">
      <c r="A1025" s="5" t="s">
        <v>3705</v>
      </c>
      <c r="B1025" s="5" t="s">
        <v>3706</v>
      </c>
      <c r="C1025" s="5" t="s">
        <v>3707</v>
      </c>
      <c r="D1025" s="5" t="s">
        <v>33</v>
      </c>
      <c r="E1025" s="5" t="s">
        <v>11760</v>
      </c>
      <c r="F1025" s="5">
        <v>11</v>
      </c>
      <c r="G1025" s="5">
        <v>3</v>
      </c>
      <c r="H1025" s="5">
        <v>3</v>
      </c>
      <c r="I1025" s="5">
        <v>2</v>
      </c>
      <c r="J1025" s="5" t="s">
        <v>3704</v>
      </c>
      <c r="K1025" s="17">
        <v>4151</v>
      </c>
      <c r="L1025" s="6">
        <v>3.0072551554000002</v>
      </c>
      <c r="M1025" s="6">
        <v>1.3542252916999999</v>
      </c>
      <c r="N1025" s="6">
        <v>12.9888698408</v>
      </c>
      <c r="O1025" s="6">
        <v>-4.3500939864000001</v>
      </c>
      <c r="P1025" s="6">
        <v>27.4220471651</v>
      </c>
      <c r="Q1025" s="6">
        <v>1.1925930778</v>
      </c>
      <c r="R1025" s="7">
        <v>8.0881820854999997</v>
      </c>
      <c r="S1025" s="8">
        <v>16.971420069046808</v>
      </c>
      <c r="T1025" s="6">
        <v>-80.069848322599995</v>
      </c>
      <c r="U1025" s="6">
        <v>233.44694474830001</v>
      </c>
      <c r="V1025" s="6">
        <v>66.168640932200006</v>
      </c>
      <c r="W1025" s="6">
        <v>-83.257507977900005</v>
      </c>
      <c r="X1025" s="7">
        <v>72.119359234200019</v>
      </c>
      <c r="Y1025" s="8">
        <v>158.43606243650083</v>
      </c>
      <c r="Z1025" s="24">
        <v>1</v>
      </c>
    </row>
    <row r="1026" spans="1:26" ht="16.5" x14ac:dyDescent="0.45">
      <c r="A1026" s="5" t="s">
        <v>3708</v>
      </c>
      <c r="B1026" s="5" t="s">
        <v>3709</v>
      </c>
      <c r="C1026" s="5" t="s">
        <v>3710</v>
      </c>
      <c r="D1026" s="5" t="s">
        <v>293</v>
      </c>
      <c r="E1026" s="5" t="s">
        <v>11759</v>
      </c>
      <c r="F1026" s="5">
        <v>9</v>
      </c>
      <c r="G1026" s="5">
        <v>2</v>
      </c>
      <c r="H1026" s="5">
        <v>3</v>
      </c>
      <c r="I1026" s="5">
        <v>2</v>
      </c>
      <c r="J1026" s="5" t="s">
        <v>3704</v>
      </c>
      <c r="K1026" s="17">
        <v>2024</v>
      </c>
      <c r="L1026" s="6">
        <v>1.0946687417800001</v>
      </c>
      <c r="M1026" s="6">
        <v>3.0448500572000001</v>
      </c>
      <c r="N1026" s="6">
        <v>7.8103890189999996</v>
      </c>
      <c r="O1026" s="6">
        <v>-2.6795489613000001</v>
      </c>
      <c r="P1026" s="6">
        <v>59.4847232077</v>
      </c>
      <c r="Q1026" s="6">
        <v>-11.939705431</v>
      </c>
      <c r="R1026" s="7">
        <v>14.9551562718</v>
      </c>
      <c r="S1026" s="8">
        <v>38.840692232308768</v>
      </c>
      <c r="T1026" s="6">
        <v>2.9591662702999999</v>
      </c>
      <c r="U1026" s="6">
        <v>-70.601441816399998</v>
      </c>
      <c r="V1026" s="6">
        <v>508.77728122970001</v>
      </c>
      <c r="W1026" s="6">
        <v>-33.260508184599999</v>
      </c>
      <c r="X1026" s="7">
        <v>134.97177707623334</v>
      </c>
      <c r="Y1026" s="8">
        <v>324.26301443842488</v>
      </c>
      <c r="Z1026" s="24">
        <v>1</v>
      </c>
    </row>
    <row r="1027" spans="1:26" ht="16.5" x14ac:dyDescent="0.45">
      <c r="A1027" s="5" t="s">
        <v>3711</v>
      </c>
      <c r="B1027" s="5" t="s">
        <v>3712</v>
      </c>
      <c r="C1027" s="5" t="s">
        <v>3713</v>
      </c>
      <c r="D1027" s="5" t="s">
        <v>474</v>
      </c>
      <c r="E1027" s="5" t="s">
        <v>58</v>
      </c>
      <c r="F1027" s="5">
        <v>10</v>
      </c>
      <c r="G1027" s="5">
        <v>3</v>
      </c>
      <c r="H1027" s="5">
        <v>3</v>
      </c>
      <c r="I1027" s="5">
        <v>2</v>
      </c>
      <c r="J1027" s="5" t="s">
        <v>3714</v>
      </c>
      <c r="K1027" s="17">
        <v>10135</v>
      </c>
      <c r="L1027" s="6">
        <v>5.2762712521599999</v>
      </c>
      <c r="M1027" s="6">
        <v>5.4515781118</v>
      </c>
      <c r="N1027" s="6">
        <v>-3.1349091133</v>
      </c>
      <c r="O1027" s="6">
        <v>33.8333331754</v>
      </c>
      <c r="P1027" s="6">
        <v>12.2541043049</v>
      </c>
      <c r="Q1027" s="6">
        <v>-23.999648776200001</v>
      </c>
      <c r="R1027" s="7">
        <v>7.3625962346999989</v>
      </c>
      <c r="S1027" s="8">
        <v>29.225136248684052</v>
      </c>
      <c r="T1027" s="6">
        <v>-35.041705393299999</v>
      </c>
      <c r="U1027" s="6">
        <v>42.326465028199998</v>
      </c>
      <c r="V1027" s="6">
        <v>14.7649705996</v>
      </c>
      <c r="W1027" s="6">
        <v>-76.330322853599995</v>
      </c>
      <c r="X1027" s="7">
        <v>-6.4129624085999994</v>
      </c>
      <c r="Y1027" s="8">
        <v>62.0986067676359</v>
      </c>
      <c r="Z1027" s="24">
        <v>-1</v>
      </c>
    </row>
    <row r="1028" spans="1:26" ht="16.5" x14ac:dyDescent="0.45">
      <c r="A1028" s="5" t="s">
        <v>3715</v>
      </c>
      <c r="B1028" s="5" t="s">
        <v>3716</v>
      </c>
      <c r="C1028" s="5" t="s">
        <v>3717</v>
      </c>
      <c r="D1028" s="5" t="s">
        <v>259</v>
      </c>
      <c r="E1028" s="5" t="s">
        <v>11775</v>
      </c>
      <c r="F1028" s="5">
        <v>26</v>
      </c>
      <c r="G1028" s="5">
        <v>3</v>
      </c>
      <c r="H1028" s="5">
        <v>3</v>
      </c>
      <c r="I1028" s="5">
        <v>2</v>
      </c>
      <c r="J1028" s="5" t="s">
        <v>3714</v>
      </c>
      <c r="K1028" s="17">
        <v>4297</v>
      </c>
      <c r="L1028" s="6">
        <v>1.79374364556</v>
      </c>
      <c r="M1028" s="6">
        <v>2.6683574143</v>
      </c>
      <c r="N1028" s="6">
        <v>-3.0723387000000001E-2</v>
      </c>
      <c r="O1028" s="6">
        <v>-16.8254240698</v>
      </c>
      <c r="P1028" s="6">
        <v>60.121204154300003</v>
      </c>
      <c r="Q1028" s="6">
        <v>1.6320599745</v>
      </c>
      <c r="R1028" s="7">
        <v>14.975946686333335</v>
      </c>
      <c r="S1028" s="8">
        <v>40.171387618529529</v>
      </c>
      <c r="T1028" s="6">
        <v>-48.079248212099998</v>
      </c>
      <c r="U1028" s="6">
        <v>-168.07014007570001</v>
      </c>
      <c r="V1028" s="6">
        <v>494.33441212740001</v>
      </c>
      <c r="W1028" s="6">
        <v>55.523050955899997</v>
      </c>
      <c r="X1028" s="7">
        <v>127.26244100253332</v>
      </c>
      <c r="Y1028" s="8">
        <v>336.97900937305371</v>
      </c>
      <c r="Z1028" s="24">
        <v>1</v>
      </c>
    </row>
    <row r="1029" spans="1:26" ht="16.5" x14ac:dyDescent="0.45">
      <c r="A1029" s="5" t="s">
        <v>3718</v>
      </c>
      <c r="B1029" s="5" t="s">
        <v>3719</v>
      </c>
      <c r="C1029" s="5" t="s">
        <v>3720</v>
      </c>
      <c r="D1029" s="5" t="s">
        <v>240</v>
      </c>
      <c r="E1029" s="5" t="s">
        <v>11764</v>
      </c>
      <c r="F1029" s="5">
        <v>15</v>
      </c>
      <c r="G1029" s="5">
        <v>8</v>
      </c>
      <c r="H1029" s="5">
        <v>2</v>
      </c>
      <c r="I1029" s="5">
        <v>3</v>
      </c>
      <c r="J1029" s="5" t="s">
        <v>3721</v>
      </c>
      <c r="K1029" s="17">
        <v>3895</v>
      </c>
      <c r="L1029" s="6">
        <v>2.4981564489700001</v>
      </c>
      <c r="M1029" s="6">
        <v>11.9859405688</v>
      </c>
      <c r="N1029" s="6">
        <v>24.461852032199999</v>
      </c>
      <c r="O1029" s="6">
        <v>20.984451301099998</v>
      </c>
      <c r="P1029" s="6">
        <v>-12.280361228</v>
      </c>
      <c r="Q1029" s="6">
        <v>10.844006955199999</v>
      </c>
      <c r="R1029" s="7">
        <v>6.5160323427666667</v>
      </c>
      <c r="S1029" s="8">
        <v>17.049500325037172</v>
      </c>
      <c r="T1029" s="6">
        <v>81.9680613421</v>
      </c>
      <c r="U1029" s="6">
        <v>18.1178145702</v>
      </c>
      <c r="V1029" s="6">
        <v>-144.5962968597</v>
      </c>
      <c r="W1029" s="6">
        <v>141.63578170260001</v>
      </c>
      <c r="X1029" s="7">
        <v>5.0524331377000022</v>
      </c>
      <c r="Y1029" s="8">
        <v>143.56263038655362</v>
      </c>
      <c r="Z1029" s="24">
        <v>1</v>
      </c>
    </row>
    <row r="1030" spans="1:26" ht="16.5" x14ac:dyDescent="0.45">
      <c r="A1030" s="5" t="s">
        <v>3722</v>
      </c>
      <c r="B1030" s="5" t="s">
        <v>3723</v>
      </c>
      <c r="C1030" s="5" t="s">
        <v>3724</v>
      </c>
      <c r="D1030" s="5" t="s">
        <v>259</v>
      </c>
      <c r="E1030" s="5" t="s">
        <v>11764</v>
      </c>
      <c r="F1030" s="5">
        <v>15</v>
      </c>
      <c r="G1030" s="5">
        <v>8</v>
      </c>
      <c r="H1030" s="5">
        <v>2</v>
      </c>
      <c r="I1030" s="5">
        <v>3</v>
      </c>
      <c r="J1030" s="5" t="s">
        <v>3721</v>
      </c>
      <c r="K1030" s="17">
        <v>1467</v>
      </c>
      <c r="L1030" s="6">
        <v>2.4521333157299998</v>
      </c>
      <c r="M1030" s="6">
        <v>1.4115476058</v>
      </c>
      <c r="N1030" s="6">
        <v>-14.248879328399999</v>
      </c>
      <c r="O1030" s="6">
        <v>16.158807078599999</v>
      </c>
      <c r="P1030" s="6">
        <v>24.7460648297</v>
      </c>
      <c r="Q1030" s="6">
        <v>-6.0043894716999997</v>
      </c>
      <c r="R1030" s="7">
        <v>11.633494145533332</v>
      </c>
      <c r="S1030" s="8">
        <v>15.866834996062</v>
      </c>
      <c r="T1030" s="6">
        <v>103.4928861722</v>
      </c>
      <c r="U1030" s="6">
        <v>269.07654488719999</v>
      </c>
      <c r="V1030" s="6">
        <v>-48.8172936673</v>
      </c>
      <c r="W1030" s="6">
        <v>-519.75489929640003</v>
      </c>
      <c r="X1030" s="7">
        <v>-99.831882692166687</v>
      </c>
      <c r="Y1030" s="8">
        <v>396.88238566762828</v>
      </c>
      <c r="Z1030" s="24">
        <v>-1</v>
      </c>
    </row>
    <row r="1031" spans="1:26" ht="16.5" x14ac:dyDescent="0.45">
      <c r="A1031" s="5" t="s">
        <v>3725</v>
      </c>
      <c r="B1031" s="5" t="s">
        <v>3726</v>
      </c>
      <c r="C1031" s="5" t="s">
        <v>3727</v>
      </c>
      <c r="D1031" s="5" t="s">
        <v>7</v>
      </c>
      <c r="E1031" s="5" t="s">
        <v>11758</v>
      </c>
      <c r="F1031" s="5">
        <v>8</v>
      </c>
      <c r="G1031" s="5">
        <v>2</v>
      </c>
      <c r="H1031" s="5">
        <v>3</v>
      </c>
      <c r="I1031" s="5">
        <v>2</v>
      </c>
      <c r="J1031" s="5" t="s">
        <v>3728</v>
      </c>
      <c r="K1031" s="17">
        <v>699</v>
      </c>
      <c r="L1031" s="6">
        <v>3.81799817936</v>
      </c>
      <c r="M1031" s="6">
        <v>4.8433988724999999</v>
      </c>
      <c r="N1031" s="6">
        <v>5.6486886415999997</v>
      </c>
      <c r="O1031" s="6">
        <v>-1.4173869231</v>
      </c>
      <c r="P1031" s="6">
        <v>-6.5482362269000003</v>
      </c>
      <c r="Q1031" s="6">
        <v>-38.887933372299997</v>
      </c>
      <c r="R1031" s="7">
        <v>-15.617852174099999</v>
      </c>
      <c r="S1031" s="8">
        <v>20.31511537926113</v>
      </c>
      <c r="T1031" s="6">
        <v>7.9812616924000004</v>
      </c>
      <c r="U1031" s="6">
        <v>-5.3551678095000002</v>
      </c>
      <c r="V1031" s="6">
        <v>-1137.6728497682</v>
      </c>
      <c r="W1031" s="6">
        <v>101.8702035184</v>
      </c>
      <c r="X1031" s="7">
        <v>-347.05260468643331</v>
      </c>
      <c r="Y1031" s="8">
        <v>686.79298119154225</v>
      </c>
      <c r="Z1031" s="24">
        <v>0</v>
      </c>
    </row>
    <row r="1032" spans="1:26" ht="16.5" x14ac:dyDescent="0.45">
      <c r="A1032" s="5" t="s">
        <v>3729</v>
      </c>
      <c r="B1032" s="5" t="s">
        <v>3730</v>
      </c>
      <c r="C1032" s="5" t="s">
        <v>3731</v>
      </c>
      <c r="D1032" s="5" t="s">
        <v>176</v>
      </c>
      <c r="E1032" s="5" t="s">
        <v>11774</v>
      </c>
      <c r="F1032" s="5">
        <v>25</v>
      </c>
      <c r="G1032" s="5">
        <v>10</v>
      </c>
      <c r="H1032" s="5">
        <v>2</v>
      </c>
      <c r="I1032" s="5">
        <v>3</v>
      </c>
      <c r="J1032" s="5" t="s">
        <v>3728</v>
      </c>
      <c r="K1032" s="17">
        <v>687</v>
      </c>
      <c r="L1032" s="6">
        <v>0.62981943365000004</v>
      </c>
      <c r="M1032" s="6">
        <v>29.583001289799999</v>
      </c>
      <c r="N1032" s="6">
        <v>137.3484997482</v>
      </c>
      <c r="O1032" s="6">
        <v>-43.410314549299997</v>
      </c>
      <c r="P1032" s="6">
        <v>-5.6112219193000001</v>
      </c>
      <c r="Q1032" s="6">
        <v>-54.262835095900002</v>
      </c>
      <c r="R1032" s="7">
        <v>-34.428123854833331</v>
      </c>
      <c r="S1032" s="8">
        <v>25.539277171157419</v>
      </c>
      <c r="T1032" s="6">
        <v>377.33399438499998</v>
      </c>
      <c r="U1032" s="6">
        <v>-406.6212922931</v>
      </c>
      <c r="V1032" s="6">
        <v>56.9180745866</v>
      </c>
      <c r="W1032" s="6">
        <v>-147.81101560170001</v>
      </c>
      <c r="X1032" s="7">
        <v>-165.8380777694</v>
      </c>
      <c r="Y1032" s="8">
        <v>232.29489316299416</v>
      </c>
      <c r="Z1032" s="24">
        <v>0</v>
      </c>
    </row>
    <row r="1033" spans="1:26" ht="16.5" x14ac:dyDescent="0.45">
      <c r="A1033" s="5" t="s">
        <v>3732</v>
      </c>
      <c r="B1033" s="5" t="s">
        <v>3733</v>
      </c>
      <c r="C1033" s="5" t="s">
        <v>3734</v>
      </c>
      <c r="D1033" s="5" t="s">
        <v>103</v>
      </c>
      <c r="E1033" s="5" t="s">
        <v>11765</v>
      </c>
      <c r="F1033" s="5">
        <v>16</v>
      </c>
      <c r="G1033" s="5">
        <v>9</v>
      </c>
      <c r="H1033" s="5">
        <v>1</v>
      </c>
      <c r="I1033" s="5">
        <v>3</v>
      </c>
      <c r="J1033" s="5" t="s">
        <v>3735</v>
      </c>
      <c r="K1033" s="17">
        <v>439</v>
      </c>
      <c r="L1033" s="6">
        <v>0.15532187461999999</v>
      </c>
      <c r="M1033" s="6">
        <v>4.8078302031</v>
      </c>
      <c r="N1033" s="6">
        <v>-63.229213577899998</v>
      </c>
      <c r="O1033" s="6">
        <v>-26.381878109700001</v>
      </c>
      <c r="P1033" s="6">
        <v>47.017286021499999</v>
      </c>
      <c r="Q1033" s="6">
        <v>197.81642770229999</v>
      </c>
      <c r="R1033" s="7">
        <v>72.817278538033335</v>
      </c>
      <c r="S1033" s="8">
        <v>114.30419849083695</v>
      </c>
      <c r="T1033" s="6">
        <v>-79.146465920099999</v>
      </c>
      <c r="U1033" s="6">
        <v>-4078.8401588084998</v>
      </c>
      <c r="V1033" s="6">
        <v>75.152227115499997</v>
      </c>
      <c r="W1033" s="6">
        <v>-279.55292710380002</v>
      </c>
      <c r="X1033" s="7">
        <v>-1427.7469529322668</v>
      </c>
      <c r="Y1033" s="8">
        <v>2302.7538570784714</v>
      </c>
      <c r="Z1033" s="24">
        <v>-1</v>
      </c>
    </row>
    <row r="1034" spans="1:26" ht="16.5" x14ac:dyDescent="0.45">
      <c r="A1034" s="5" t="s">
        <v>3736</v>
      </c>
      <c r="B1034" s="5" t="s">
        <v>3737</v>
      </c>
      <c r="C1034" s="5" t="s">
        <v>3738</v>
      </c>
      <c r="D1034" s="5" t="s">
        <v>120</v>
      </c>
      <c r="E1034" s="5" t="s">
        <v>11757</v>
      </c>
      <c r="F1034" s="5">
        <v>7</v>
      </c>
      <c r="G1034" s="5">
        <v>11</v>
      </c>
      <c r="H1034" s="5">
        <v>4</v>
      </c>
      <c r="I1034" s="5">
        <v>2</v>
      </c>
      <c r="J1034" s="5" t="s">
        <v>3739</v>
      </c>
      <c r="K1034" s="17">
        <v>819</v>
      </c>
      <c r="L1034" s="6">
        <v>1.1843677912799999</v>
      </c>
      <c r="M1034" s="6">
        <v>-7.9279436068000004</v>
      </c>
      <c r="N1034" s="6">
        <v>-22.608080087099999</v>
      </c>
      <c r="O1034" s="6">
        <v>52.2211501954</v>
      </c>
      <c r="P1034" s="6">
        <v>12.7089546993</v>
      </c>
      <c r="Q1034" s="6">
        <v>55.924234012600003</v>
      </c>
      <c r="R1034" s="7">
        <v>40.284779635766661</v>
      </c>
      <c r="S1034" s="8">
        <v>23.953033171903208</v>
      </c>
      <c r="T1034" s="6">
        <v>-213.902959772</v>
      </c>
      <c r="U1034" s="6">
        <v>249.50642570209999</v>
      </c>
      <c r="V1034" s="6">
        <v>-59.611321361199998</v>
      </c>
      <c r="W1034" s="6">
        <v>52.180789398800002</v>
      </c>
      <c r="X1034" s="7">
        <v>80.691964579900002</v>
      </c>
      <c r="Y1034" s="8">
        <v>156.51872322514041</v>
      </c>
      <c r="Z1034" s="24">
        <v>1</v>
      </c>
    </row>
    <row r="1035" spans="1:26" ht="16.5" x14ac:dyDescent="0.45">
      <c r="A1035" s="5" t="s">
        <v>3740</v>
      </c>
      <c r="B1035" s="5" t="s">
        <v>3741</v>
      </c>
      <c r="C1035" s="5" t="s">
        <v>3742</v>
      </c>
      <c r="D1035" s="5" t="s">
        <v>259</v>
      </c>
      <c r="E1035" s="5" t="s">
        <v>11771</v>
      </c>
      <c r="F1035" s="5">
        <v>22</v>
      </c>
      <c r="G1035" s="5">
        <v>7</v>
      </c>
      <c r="H1035" s="5">
        <v>4</v>
      </c>
      <c r="I1035" s="5">
        <v>3</v>
      </c>
      <c r="J1035" s="5" t="s">
        <v>3743</v>
      </c>
      <c r="K1035" s="17">
        <v>4842</v>
      </c>
      <c r="L1035" s="6">
        <v>8.0390212787700008</v>
      </c>
      <c r="M1035" s="6">
        <v>18.001632478499999</v>
      </c>
      <c r="N1035" s="6">
        <v>6.5426949900000003E-2</v>
      </c>
      <c r="O1035" s="6">
        <v>27.189203968299999</v>
      </c>
      <c r="P1035" s="6">
        <v>-16.6924978252</v>
      </c>
      <c r="Q1035" s="6">
        <v>-9.9506467626999999</v>
      </c>
      <c r="R1035" s="7">
        <v>0.18201979346666639</v>
      </c>
      <c r="S1035" s="8">
        <v>23.630576309672584</v>
      </c>
      <c r="T1035" s="6">
        <v>-17.746546722200002</v>
      </c>
      <c r="U1035" s="6">
        <v>3.9479128555999998</v>
      </c>
      <c r="V1035" s="6">
        <v>-88.209530603000005</v>
      </c>
      <c r="W1035" s="6">
        <v>689.11199661529997</v>
      </c>
      <c r="X1035" s="7">
        <v>201.61679295596664</v>
      </c>
      <c r="Y1035" s="8">
        <v>424.69039168475126</v>
      </c>
      <c r="Z1035" s="24">
        <v>1</v>
      </c>
    </row>
    <row r="1036" spans="1:26" ht="16.5" x14ac:dyDescent="0.45">
      <c r="A1036" s="5" t="s">
        <v>3744</v>
      </c>
      <c r="B1036" s="5" t="s">
        <v>3745</v>
      </c>
      <c r="C1036" s="5" t="s">
        <v>3746</v>
      </c>
      <c r="D1036" s="5" t="s">
        <v>7</v>
      </c>
      <c r="E1036" s="5" t="s">
        <v>11776</v>
      </c>
      <c r="F1036" s="5">
        <v>27</v>
      </c>
      <c r="G1036" s="5">
        <v>10</v>
      </c>
      <c r="H1036" s="5">
        <v>2</v>
      </c>
      <c r="I1036" s="5">
        <v>3</v>
      </c>
      <c r="J1036" s="5" t="s">
        <v>3747</v>
      </c>
      <c r="K1036" s="17">
        <v>896</v>
      </c>
      <c r="L1036" s="6">
        <v>0.48128234241000001</v>
      </c>
      <c r="M1036" s="6">
        <v>23.1673668603</v>
      </c>
      <c r="N1036" s="6">
        <v>3.7795012493</v>
      </c>
      <c r="O1036" s="6">
        <v>32.252922590700003</v>
      </c>
      <c r="P1036" s="6">
        <v>35.009673568499998</v>
      </c>
      <c r="Q1036" s="6">
        <v>35.875197899100002</v>
      </c>
      <c r="R1036" s="7">
        <v>34.379264686100001</v>
      </c>
      <c r="S1036" s="8">
        <v>1.8916345106065515</v>
      </c>
      <c r="T1036" s="6">
        <v>57.973761339799999</v>
      </c>
      <c r="U1036" s="6">
        <v>45.836279000899999</v>
      </c>
      <c r="V1036" s="6">
        <v>65.604885335500001</v>
      </c>
      <c r="W1036" s="6">
        <v>39.742091737899997</v>
      </c>
      <c r="X1036" s="7">
        <v>50.394418691433337</v>
      </c>
      <c r="Y1036" s="8">
        <v>13.520484504884664</v>
      </c>
      <c r="Z1036" s="24">
        <v>1</v>
      </c>
    </row>
    <row r="1037" spans="1:26" ht="16.5" x14ac:dyDescent="0.45">
      <c r="A1037" s="5" t="s">
        <v>3748</v>
      </c>
      <c r="B1037" s="5" t="s">
        <v>3749</v>
      </c>
      <c r="C1037" s="5" t="s">
        <v>3750</v>
      </c>
      <c r="D1037" s="5" t="s">
        <v>474</v>
      </c>
      <c r="E1037" s="5" t="s">
        <v>11778</v>
      </c>
      <c r="F1037" s="5">
        <v>29</v>
      </c>
      <c r="G1037" s="5">
        <v>5</v>
      </c>
      <c r="H1037" s="5">
        <v>3</v>
      </c>
      <c r="I1037" s="5">
        <v>3</v>
      </c>
      <c r="J1037" s="5" t="s">
        <v>3743</v>
      </c>
      <c r="K1037" s="17">
        <v>2071</v>
      </c>
      <c r="L1037" s="6">
        <v>3.1917849334500001</v>
      </c>
      <c r="M1037" s="6">
        <v>14.219991462299999</v>
      </c>
      <c r="N1037" s="6">
        <v>11.110481437800001</v>
      </c>
      <c r="O1037" s="6">
        <v>9.7945730921000003</v>
      </c>
      <c r="P1037" s="6">
        <v>3.1889234233999999</v>
      </c>
      <c r="Q1037" s="6">
        <v>-16.783838017000001</v>
      </c>
      <c r="R1037" s="7">
        <v>-1.2667805005000001</v>
      </c>
      <c r="S1037" s="8">
        <v>13.838098039982805</v>
      </c>
      <c r="T1037" s="6">
        <v>-33.853851980199998</v>
      </c>
      <c r="U1037" s="6">
        <v>110.0533585085</v>
      </c>
      <c r="V1037" s="6">
        <v>-17.9895086165</v>
      </c>
      <c r="W1037" s="6">
        <v>-68.720106236299998</v>
      </c>
      <c r="X1037" s="7">
        <v>7.7812478852333316</v>
      </c>
      <c r="Y1037" s="8">
        <v>92.130813749900113</v>
      </c>
      <c r="Z1037" s="24">
        <v>-1</v>
      </c>
    </row>
    <row r="1038" spans="1:26" ht="16.5" x14ac:dyDescent="0.45">
      <c r="A1038" s="5" t="s">
        <v>3751</v>
      </c>
      <c r="B1038" s="5" t="s">
        <v>3752</v>
      </c>
      <c r="C1038" s="5" t="s">
        <v>3753</v>
      </c>
      <c r="D1038" s="5" t="s">
        <v>363</v>
      </c>
      <c r="E1038" s="5" t="s">
        <v>11770</v>
      </c>
      <c r="F1038" s="5">
        <v>21</v>
      </c>
      <c r="G1038" s="5">
        <v>7</v>
      </c>
      <c r="H1038" s="5">
        <v>3</v>
      </c>
      <c r="I1038" s="5">
        <v>3</v>
      </c>
      <c r="J1038" s="5" t="s">
        <v>3747</v>
      </c>
      <c r="K1038" s="17">
        <v>2932</v>
      </c>
      <c r="L1038" s="6">
        <v>2.2128664540099998</v>
      </c>
      <c r="M1038" s="6">
        <v>5.4957546290000003</v>
      </c>
      <c r="N1038" s="6">
        <v>9.6166926145999998</v>
      </c>
      <c r="O1038" s="6">
        <v>-11.8701377177</v>
      </c>
      <c r="P1038" s="6">
        <v>11.6899887551</v>
      </c>
      <c r="Q1038" s="6">
        <v>-12.4281376549</v>
      </c>
      <c r="R1038" s="7">
        <v>-4.2027622058333334</v>
      </c>
      <c r="S1038" s="8">
        <v>13.766353577188273</v>
      </c>
      <c r="T1038" s="6">
        <v>14.7307967307</v>
      </c>
      <c r="U1038" s="6">
        <v>-53.985947683799999</v>
      </c>
      <c r="V1038" s="6">
        <v>107.0492948335</v>
      </c>
      <c r="W1038" s="6">
        <v>-95.837799759399999</v>
      </c>
      <c r="X1038" s="7">
        <v>-14.2581508699</v>
      </c>
      <c r="Y1038" s="8">
        <v>107.11917040311683</v>
      </c>
      <c r="Z1038" s="24">
        <v>0</v>
      </c>
    </row>
    <row r="1039" spans="1:26" ht="16.5" x14ac:dyDescent="0.45">
      <c r="A1039" s="5" t="s">
        <v>3754</v>
      </c>
      <c r="B1039" s="5" t="s">
        <v>3755</v>
      </c>
      <c r="C1039" s="5" t="s">
        <v>3756</v>
      </c>
      <c r="D1039" s="5" t="s">
        <v>254</v>
      </c>
      <c r="E1039" s="5" t="s">
        <v>11758</v>
      </c>
      <c r="F1039" s="5">
        <v>8</v>
      </c>
      <c r="G1039" s="5">
        <v>2</v>
      </c>
      <c r="H1039" s="5">
        <v>3</v>
      </c>
      <c r="I1039" s="5">
        <v>2</v>
      </c>
      <c r="J1039" s="5" t="s">
        <v>3747</v>
      </c>
      <c r="K1039" s="17">
        <v>690</v>
      </c>
      <c r="L1039" s="6">
        <v>2.7952441974200002</v>
      </c>
      <c r="M1039" s="6">
        <v>1.5116798435000001</v>
      </c>
      <c r="N1039" s="6">
        <v>2.5547918910999998</v>
      </c>
      <c r="O1039" s="6">
        <v>-22.1784718352</v>
      </c>
      <c r="P1039" s="6">
        <v>-17.724167680400001</v>
      </c>
      <c r="Q1039" s="6">
        <v>-25.2029096194</v>
      </c>
      <c r="R1039" s="7">
        <v>-21.701849711666668</v>
      </c>
      <c r="S1039" s="8">
        <v>3.7620834299654295</v>
      </c>
      <c r="T1039" s="6">
        <v>101.5997957606</v>
      </c>
      <c r="U1039" s="6">
        <v>94.315505632699995</v>
      </c>
      <c r="V1039" s="6">
        <v>-4.2621418827999999</v>
      </c>
      <c r="W1039" s="6">
        <v>-86.519948930599995</v>
      </c>
      <c r="X1039" s="7">
        <v>1.1778049397666688</v>
      </c>
      <c r="Y1039" s="8">
        <v>90.540378687374059</v>
      </c>
      <c r="Z1039" s="24">
        <v>-1</v>
      </c>
    </row>
    <row r="1040" spans="1:26" ht="16.5" x14ac:dyDescent="0.45">
      <c r="A1040" s="5" t="s">
        <v>3757</v>
      </c>
      <c r="B1040" s="5" t="s">
        <v>3758</v>
      </c>
      <c r="C1040" s="5" t="s">
        <v>3759</v>
      </c>
      <c r="D1040" s="5" t="s">
        <v>259</v>
      </c>
      <c r="E1040" s="5" t="s">
        <v>11767</v>
      </c>
      <c r="F1040" s="5">
        <v>18</v>
      </c>
      <c r="G1040" s="5">
        <v>4</v>
      </c>
      <c r="H1040" s="5">
        <v>2</v>
      </c>
      <c r="I1040" s="5">
        <v>2</v>
      </c>
      <c r="J1040" s="5" t="s">
        <v>3747</v>
      </c>
      <c r="K1040" s="17">
        <v>137</v>
      </c>
      <c r="L1040" s="6">
        <v>9.683681677E-2</v>
      </c>
      <c r="M1040" s="6">
        <v>31.0661042292</v>
      </c>
      <c r="N1040" s="6">
        <v>-96.197430864400005</v>
      </c>
      <c r="O1040" s="6">
        <v>12.1199314594</v>
      </c>
      <c r="P1040" s="6">
        <v>16.691355044000002</v>
      </c>
      <c r="Q1040" s="6">
        <v>33.764615362100002</v>
      </c>
      <c r="R1040" s="7">
        <v>20.858633955166667</v>
      </c>
      <c r="S1040" s="8">
        <v>11.408231477952274</v>
      </c>
      <c r="T1040" s="6">
        <v>104.828409517</v>
      </c>
      <c r="U1040" s="6">
        <v>-154.43283224320001</v>
      </c>
      <c r="V1040" s="6">
        <v>-79.708857914199996</v>
      </c>
      <c r="W1040" s="6">
        <v>153.2406261127</v>
      </c>
      <c r="X1040" s="7">
        <v>-26.967021348233335</v>
      </c>
      <c r="Y1040" s="8">
        <v>160.47434448357558</v>
      </c>
      <c r="Z1040" s="24">
        <v>-1</v>
      </c>
    </row>
    <row r="1041" spans="1:26" ht="16.5" x14ac:dyDescent="0.45">
      <c r="A1041" s="5" t="s">
        <v>3760</v>
      </c>
      <c r="B1041" s="5" t="s">
        <v>3761</v>
      </c>
      <c r="C1041" s="5" t="s">
        <v>3762</v>
      </c>
      <c r="D1041" s="5" t="s">
        <v>254</v>
      </c>
      <c r="E1041" s="5" t="s">
        <v>11757</v>
      </c>
      <c r="F1041" s="5">
        <v>7</v>
      </c>
      <c r="G1041" s="5">
        <v>11</v>
      </c>
      <c r="H1041" s="5">
        <v>4</v>
      </c>
      <c r="I1041" s="5">
        <v>2</v>
      </c>
      <c r="J1041" s="5" t="s">
        <v>3641</v>
      </c>
      <c r="K1041" s="17">
        <v>1321</v>
      </c>
      <c r="L1041" s="6">
        <v>3.6231743970300001</v>
      </c>
      <c r="M1041" s="6">
        <v>0.9238314903</v>
      </c>
      <c r="N1041" s="6">
        <v>-0.67096113300000004</v>
      </c>
      <c r="O1041" s="6">
        <v>-39.0777689098</v>
      </c>
      <c r="P1041" s="6">
        <v>-31.263090315300001</v>
      </c>
      <c r="Q1041" s="6">
        <v>-43.375014026499997</v>
      </c>
      <c r="R1041" s="7">
        <v>-37.905291083866665</v>
      </c>
      <c r="S1041" s="8">
        <v>6.140496900553801</v>
      </c>
      <c r="T1041" s="6">
        <v>123.1076692318</v>
      </c>
      <c r="U1041" s="6">
        <v>-1532.2501013543001</v>
      </c>
      <c r="V1041" s="6">
        <v>-43.542337827300003</v>
      </c>
      <c r="W1041" s="6">
        <v>-11.157169027</v>
      </c>
      <c r="X1041" s="7">
        <v>-528.98320273620004</v>
      </c>
      <c r="Y1041" s="8">
        <v>869.00549606239076</v>
      </c>
      <c r="Z1041" s="24">
        <v>0</v>
      </c>
    </row>
    <row r="1042" spans="1:26" ht="16.5" x14ac:dyDescent="0.45">
      <c r="A1042" s="5" t="s">
        <v>3763</v>
      </c>
      <c r="B1042" s="5" t="s">
        <v>3764</v>
      </c>
      <c r="C1042" s="5" t="s">
        <v>3765</v>
      </c>
      <c r="D1042" s="5" t="s">
        <v>120</v>
      </c>
      <c r="E1042" s="5" t="s">
        <v>11775</v>
      </c>
      <c r="F1042" s="5">
        <v>26</v>
      </c>
      <c r="G1042" s="5">
        <v>3</v>
      </c>
      <c r="H1042" s="5">
        <v>3</v>
      </c>
      <c r="I1042" s="5">
        <v>2</v>
      </c>
      <c r="J1042" s="5" t="s">
        <v>3641</v>
      </c>
      <c r="K1042" s="17">
        <v>3154</v>
      </c>
      <c r="L1042" s="6">
        <v>1.7976295816100001</v>
      </c>
      <c r="M1042" s="6">
        <v>3.8332555464000002</v>
      </c>
      <c r="N1042" s="6">
        <v>1.6632313374000001</v>
      </c>
      <c r="O1042" s="6">
        <v>-12.761159806</v>
      </c>
      <c r="P1042" s="6">
        <v>29.670373915500001</v>
      </c>
      <c r="Q1042" s="6">
        <v>-2.9807293496999998</v>
      </c>
      <c r="R1042" s="7">
        <v>4.6428282532666669</v>
      </c>
      <c r="S1042" s="8">
        <v>22.21930998892655</v>
      </c>
      <c r="T1042" s="6">
        <v>-35.035224013499999</v>
      </c>
      <c r="U1042" s="6">
        <v>-174.49115553319999</v>
      </c>
      <c r="V1042" s="6">
        <v>215.63687663580001</v>
      </c>
      <c r="W1042" s="6">
        <v>-165.57642327880001</v>
      </c>
      <c r="X1042" s="7">
        <v>-41.476900725399993</v>
      </c>
      <c r="Y1042" s="8">
        <v>222.71167233555687</v>
      </c>
      <c r="Z1042" s="24">
        <v>-1</v>
      </c>
    </row>
    <row r="1043" spans="1:26" ht="16.5" x14ac:dyDescent="0.45">
      <c r="A1043" s="5" t="s">
        <v>3766</v>
      </c>
      <c r="B1043" s="5" t="s">
        <v>3767</v>
      </c>
      <c r="C1043" s="5" t="s">
        <v>3768</v>
      </c>
      <c r="D1043" s="5" t="s">
        <v>259</v>
      </c>
      <c r="E1043" s="5" t="s">
        <v>11773</v>
      </c>
      <c r="F1043" s="5">
        <v>24</v>
      </c>
      <c r="G1043" s="5">
        <v>11</v>
      </c>
      <c r="H1043" s="5">
        <v>1</v>
      </c>
      <c r="I1043" s="5">
        <v>2</v>
      </c>
      <c r="J1043" s="5" t="s">
        <v>3769</v>
      </c>
      <c r="K1043" s="17">
        <v>1401</v>
      </c>
      <c r="L1043" s="6">
        <v>1.3916419072599999</v>
      </c>
      <c r="M1043" s="6">
        <v>14.1326749909</v>
      </c>
      <c r="N1043" s="6">
        <v>16.226338501699999</v>
      </c>
      <c r="O1043" s="6">
        <v>-8.9952661806999998</v>
      </c>
      <c r="P1043" s="6">
        <v>1.3687206968000001</v>
      </c>
      <c r="Q1043" s="6">
        <v>0.2184631853</v>
      </c>
      <c r="R1043" s="7">
        <v>-2.4693607661999999</v>
      </c>
      <c r="S1043" s="8">
        <v>5.6807881667019453</v>
      </c>
      <c r="T1043" s="6">
        <v>-4.2231623695999998</v>
      </c>
      <c r="U1043" s="6">
        <v>-17.931648031999998</v>
      </c>
      <c r="V1043" s="6">
        <v>-65.868072493900002</v>
      </c>
      <c r="W1043" s="6">
        <v>469.7271308736</v>
      </c>
      <c r="X1043" s="7">
        <v>128.64247011590001</v>
      </c>
      <c r="Y1043" s="8">
        <v>296.35879361121431</v>
      </c>
      <c r="Z1043" s="24">
        <v>-1</v>
      </c>
    </row>
    <row r="1044" spans="1:26" ht="16.5" x14ac:dyDescent="0.45">
      <c r="A1044" s="5" t="s">
        <v>3770</v>
      </c>
      <c r="B1044" s="5" t="s">
        <v>3771</v>
      </c>
      <c r="C1044" s="5" t="s">
        <v>3772</v>
      </c>
      <c r="D1044" s="5" t="s">
        <v>259</v>
      </c>
      <c r="E1044" s="5" t="s">
        <v>11756</v>
      </c>
      <c r="F1044" s="5">
        <v>6</v>
      </c>
      <c r="G1044" s="5">
        <v>11</v>
      </c>
      <c r="H1044" s="5">
        <v>2</v>
      </c>
      <c r="I1044" s="5">
        <v>2</v>
      </c>
      <c r="J1044" s="5" t="s">
        <v>3769</v>
      </c>
      <c r="K1044" s="17">
        <v>470</v>
      </c>
      <c r="L1044" s="6">
        <v>0.12281426232000001</v>
      </c>
      <c r="M1044" s="6">
        <v>-23.508133839399999</v>
      </c>
      <c r="N1044" s="6">
        <v>-24.129635488800002</v>
      </c>
      <c r="O1044" s="6">
        <v>38.284789080499998</v>
      </c>
      <c r="P1044" s="6">
        <v>24.929672442600001</v>
      </c>
      <c r="Q1044" s="6">
        <v>7.7745109149999996</v>
      </c>
      <c r="R1044" s="7">
        <v>23.662990812699999</v>
      </c>
      <c r="S1044" s="8">
        <v>15.29452942060302</v>
      </c>
      <c r="T1044" s="6">
        <v>-810.25880569549997</v>
      </c>
      <c r="U1044" s="6">
        <v>-13.1752898451</v>
      </c>
      <c r="V1044" s="6">
        <v>64.452093042200005</v>
      </c>
      <c r="W1044" s="6">
        <v>-234.7679632135</v>
      </c>
      <c r="X1044" s="7">
        <v>-61.163720005466665</v>
      </c>
      <c r="Y1044" s="8">
        <v>155.27500632219713</v>
      </c>
      <c r="Z1044" s="24">
        <v>-1</v>
      </c>
    </row>
    <row r="1045" spans="1:26" ht="16.5" x14ac:dyDescent="0.45">
      <c r="A1045" s="5" t="s">
        <v>3773</v>
      </c>
      <c r="B1045" s="5" t="s">
        <v>3774</v>
      </c>
      <c r="C1045" s="5" t="s">
        <v>3775</v>
      </c>
      <c r="D1045" s="5" t="s">
        <v>259</v>
      </c>
      <c r="E1045" s="5" t="s">
        <v>11760</v>
      </c>
      <c r="F1045" s="5">
        <v>11</v>
      </c>
      <c r="G1045" s="5">
        <v>3</v>
      </c>
      <c r="H1045" s="5">
        <v>3</v>
      </c>
      <c r="I1045" s="5">
        <v>2</v>
      </c>
      <c r="J1045" s="5" t="s">
        <v>3776</v>
      </c>
      <c r="K1045" s="17">
        <v>1261</v>
      </c>
      <c r="L1045" s="6">
        <v>0.60089650781000004</v>
      </c>
      <c r="M1045" s="6">
        <v>6.3330035463999996</v>
      </c>
      <c r="N1045" s="6">
        <v>44.615606103099999</v>
      </c>
      <c r="O1045" s="6">
        <v>4.1163152536999998</v>
      </c>
      <c r="P1045" s="6">
        <v>-1.9181217345999999</v>
      </c>
      <c r="Q1045" s="6">
        <v>-0.84435062770000002</v>
      </c>
      <c r="R1045" s="7">
        <v>0.4512809638000001</v>
      </c>
      <c r="S1045" s="8">
        <v>3.2190997743329435</v>
      </c>
      <c r="T1045" s="6">
        <v>224.7220740109</v>
      </c>
      <c r="U1045" s="6">
        <v>61.337117415199998</v>
      </c>
      <c r="V1045" s="6">
        <v>-9.7423605528999992</v>
      </c>
      <c r="W1045" s="6">
        <v>31.117327297999999</v>
      </c>
      <c r="X1045" s="7">
        <v>27.570694720100004</v>
      </c>
      <c r="Y1045" s="8">
        <v>35.672216065677347</v>
      </c>
      <c r="Z1045" s="24">
        <v>1</v>
      </c>
    </row>
    <row r="1046" spans="1:26" ht="16.5" x14ac:dyDescent="0.45">
      <c r="A1046" s="5" t="s">
        <v>3777</v>
      </c>
      <c r="B1046" s="5" t="s">
        <v>3778</v>
      </c>
      <c r="C1046" s="5" t="s">
        <v>3779</v>
      </c>
      <c r="D1046" s="5" t="s">
        <v>120</v>
      </c>
      <c r="E1046" s="5" t="s">
        <v>11762</v>
      </c>
      <c r="F1046" s="5">
        <v>13</v>
      </c>
      <c r="G1046" s="5">
        <v>7</v>
      </c>
      <c r="H1046" s="5">
        <v>4</v>
      </c>
      <c r="I1046" s="5">
        <v>2</v>
      </c>
      <c r="J1046" s="5" t="s">
        <v>3780</v>
      </c>
      <c r="K1046" s="17">
        <v>6391</v>
      </c>
      <c r="L1046" s="6">
        <v>3.1361359807900002</v>
      </c>
      <c r="M1046" s="6">
        <v>-20.7437921157</v>
      </c>
      <c r="N1046" s="6">
        <v>-11.763999759600001</v>
      </c>
      <c r="O1046" s="6">
        <v>-7.3602107400000003</v>
      </c>
      <c r="P1046" s="6">
        <v>33.679296985800001</v>
      </c>
      <c r="Q1046" s="6">
        <v>8.1067694270999997</v>
      </c>
      <c r="R1046" s="7">
        <v>11.4752852243</v>
      </c>
      <c r="S1046" s="8">
        <v>20.726081940419636</v>
      </c>
      <c r="T1046" s="6">
        <v>-219.40375101870001</v>
      </c>
      <c r="U1046" s="6">
        <v>171.90431632709999</v>
      </c>
      <c r="V1046" s="6">
        <v>-57.648268465000001</v>
      </c>
      <c r="W1046" s="6">
        <v>16.757910284699999</v>
      </c>
      <c r="X1046" s="7">
        <v>43.67131938226666</v>
      </c>
      <c r="Y1046" s="8">
        <v>117.11893949367584</v>
      </c>
      <c r="Z1046" s="24">
        <v>1</v>
      </c>
    </row>
    <row r="1047" spans="1:26" ht="16.5" x14ac:dyDescent="0.45">
      <c r="A1047" s="5" t="s">
        <v>3781</v>
      </c>
      <c r="B1047" s="5" t="s">
        <v>3782</v>
      </c>
      <c r="C1047" s="5" t="s">
        <v>3783</v>
      </c>
      <c r="D1047" s="5" t="s">
        <v>1297</v>
      </c>
      <c r="E1047" s="5" t="s">
        <v>11762</v>
      </c>
      <c r="F1047" s="5">
        <v>13</v>
      </c>
      <c r="G1047" s="5">
        <v>7</v>
      </c>
      <c r="H1047" s="5">
        <v>4</v>
      </c>
      <c r="I1047" s="5">
        <v>2</v>
      </c>
      <c r="J1047" s="5" t="s">
        <v>3780</v>
      </c>
      <c r="K1047" s="17">
        <v>2726</v>
      </c>
      <c r="L1047" s="6">
        <v>3.3222177339600001</v>
      </c>
      <c r="M1047" s="6">
        <v>4.8552515212999996</v>
      </c>
      <c r="N1047" s="6">
        <v>-9.8012440202000004</v>
      </c>
      <c r="O1047" s="6">
        <v>8.5661529598000001</v>
      </c>
      <c r="P1047" s="6">
        <v>63.334987631099999</v>
      </c>
      <c r="Q1047" s="6">
        <v>-36.168927113099997</v>
      </c>
      <c r="R1047" s="7">
        <v>11.910737825933333</v>
      </c>
      <c r="S1047" s="8">
        <v>49.836201182477097</v>
      </c>
      <c r="T1047" s="6">
        <v>-46.856924331199998</v>
      </c>
      <c r="U1047" s="6">
        <v>13.8292024503</v>
      </c>
      <c r="V1047" s="6">
        <v>281.79440869040002</v>
      </c>
      <c r="W1047" s="6">
        <v>-86.1895006405</v>
      </c>
      <c r="X1047" s="7">
        <v>69.81137016673334</v>
      </c>
      <c r="Y1047" s="8">
        <v>190.27228307950207</v>
      </c>
      <c r="Z1047" s="24">
        <v>1</v>
      </c>
    </row>
    <row r="1048" spans="1:26" ht="16.5" x14ac:dyDescent="0.45">
      <c r="A1048" s="5" t="s">
        <v>3784</v>
      </c>
      <c r="B1048" s="5" t="s">
        <v>3785</v>
      </c>
      <c r="C1048" s="5" t="s">
        <v>3786</v>
      </c>
      <c r="D1048" s="5" t="s">
        <v>259</v>
      </c>
      <c r="E1048" s="5" t="s">
        <v>11773</v>
      </c>
      <c r="F1048" s="5">
        <v>24</v>
      </c>
      <c r="G1048" s="5">
        <v>11</v>
      </c>
      <c r="H1048" s="5">
        <v>1</v>
      </c>
      <c r="I1048" s="5">
        <v>2</v>
      </c>
      <c r="J1048" s="5" t="s">
        <v>3780</v>
      </c>
      <c r="K1048" s="17">
        <v>1938</v>
      </c>
      <c r="L1048" s="6">
        <v>6.5797912894700001</v>
      </c>
      <c r="M1048" s="6">
        <v>5.9191181206000003</v>
      </c>
      <c r="N1048" s="6">
        <v>-6.8554764123999998</v>
      </c>
      <c r="O1048" s="6">
        <v>18.6021098955</v>
      </c>
      <c r="P1048" s="6">
        <v>43.535891086600003</v>
      </c>
      <c r="Q1048" s="6">
        <v>0.30393928320000002</v>
      </c>
      <c r="R1048" s="7">
        <v>20.813980088433336</v>
      </c>
      <c r="S1048" s="8">
        <v>21.700684125060786</v>
      </c>
      <c r="T1048" s="6">
        <v>86.799629321599994</v>
      </c>
      <c r="U1048" s="6">
        <v>-7.9788612455000001</v>
      </c>
      <c r="V1048" s="6">
        <v>124.5006202375</v>
      </c>
      <c r="W1048" s="6">
        <v>-116.510711861</v>
      </c>
      <c r="X1048" s="7">
        <v>3.6823769999993297E-3</v>
      </c>
      <c r="Y1048" s="8">
        <v>120.70379572319672</v>
      </c>
      <c r="Z1048" s="24">
        <v>1</v>
      </c>
    </row>
    <row r="1049" spans="1:26" ht="16.5" x14ac:dyDescent="0.45">
      <c r="A1049" s="5" t="s">
        <v>3787</v>
      </c>
      <c r="B1049" s="5" t="s">
        <v>3788</v>
      </c>
      <c r="C1049" s="5" t="s">
        <v>3789</v>
      </c>
      <c r="D1049" s="5" t="s">
        <v>240</v>
      </c>
      <c r="E1049" s="5" t="s">
        <v>11774</v>
      </c>
      <c r="F1049" s="5">
        <v>25</v>
      </c>
      <c r="G1049" s="5">
        <v>10</v>
      </c>
      <c r="H1049" s="5">
        <v>2</v>
      </c>
      <c r="I1049" s="5">
        <v>3</v>
      </c>
      <c r="J1049" s="5" t="s">
        <v>3780</v>
      </c>
      <c r="K1049" s="17">
        <v>4746</v>
      </c>
      <c r="L1049" s="6">
        <v>1.2526252091000001</v>
      </c>
      <c r="M1049" s="6">
        <v>-29.266109646099999</v>
      </c>
      <c r="N1049" s="6">
        <v>-3.4670079751</v>
      </c>
      <c r="O1049" s="6">
        <v>-20.531126416900001</v>
      </c>
      <c r="P1049" s="6">
        <v>5.4949940702999998</v>
      </c>
      <c r="Q1049" s="6">
        <v>-45.987968222100001</v>
      </c>
      <c r="R1049" s="7">
        <v>-20.341366856233336</v>
      </c>
      <c r="S1049" s="8">
        <v>25.742005712809526</v>
      </c>
      <c r="T1049" s="6">
        <v>70.685252948699997</v>
      </c>
      <c r="U1049" s="6">
        <v>112.3296606607</v>
      </c>
      <c r="V1049" s="6">
        <v>-2007.9930427539</v>
      </c>
      <c r="W1049" s="6">
        <v>105.0346148325</v>
      </c>
      <c r="X1049" s="7">
        <v>-596.87625575356662</v>
      </c>
      <c r="Y1049" s="8">
        <v>1222.0684286647031</v>
      </c>
      <c r="Z1049" s="24">
        <v>0</v>
      </c>
    </row>
    <row r="1050" spans="1:26" ht="16.5" x14ac:dyDescent="0.45">
      <c r="A1050" s="5" t="s">
        <v>3790</v>
      </c>
      <c r="B1050" s="5" t="s">
        <v>3791</v>
      </c>
      <c r="C1050" s="5" t="s">
        <v>3792</v>
      </c>
      <c r="D1050" s="5" t="s">
        <v>474</v>
      </c>
      <c r="E1050" s="5" t="s">
        <v>11756</v>
      </c>
      <c r="F1050" s="5">
        <v>6</v>
      </c>
      <c r="G1050" s="5">
        <v>11</v>
      </c>
      <c r="H1050" s="5">
        <v>2</v>
      </c>
      <c r="I1050" s="5">
        <v>2</v>
      </c>
      <c r="J1050" s="5" t="s">
        <v>3776</v>
      </c>
      <c r="K1050" s="17">
        <v>3029</v>
      </c>
      <c r="L1050" s="6">
        <v>1.51356867862</v>
      </c>
      <c r="M1050" s="6">
        <v>3.1687605939000001</v>
      </c>
      <c r="N1050" s="6">
        <v>16.123266152300001</v>
      </c>
      <c r="O1050" s="6">
        <v>-3.6463746211000001</v>
      </c>
      <c r="P1050" s="6">
        <v>37.732136602300002</v>
      </c>
      <c r="Q1050" s="6">
        <v>-2.12224068</v>
      </c>
      <c r="R1050" s="7">
        <v>10.6545071004</v>
      </c>
      <c r="S1050" s="8">
        <v>23.462294445540216</v>
      </c>
      <c r="T1050" s="6">
        <v>229.21673900050001</v>
      </c>
      <c r="U1050" s="6">
        <v>-495.30201338910001</v>
      </c>
      <c r="V1050" s="6">
        <v>35.948076900700002</v>
      </c>
      <c r="W1050" s="6">
        <v>-77.856338753499998</v>
      </c>
      <c r="X1050" s="7">
        <v>-179.07009174730001</v>
      </c>
      <c r="Y1050" s="8">
        <v>279.713840298523</v>
      </c>
      <c r="Z1050" s="24">
        <v>-1</v>
      </c>
    </row>
    <row r="1051" spans="1:26" ht="16.5" x14ac:dyDescent="0.45">
      <c r="A1051" s="5" t="s">
        <v>3793</v>
      </c>
      <c r="B1051" s="5" t="s">
        <v>3794</v>
      </c>
      <c r="C1051" s="5" t="s">
        <v>3795</v>
      </c>
      <c r="D1051" s="5" t="s">
        <v>306</v>
      </c>
      <c r="E1051" s="5" t="s">
        <v>11755</v>
      </c>
      <c r="F1051" s="5">
        <v>5</v>
      </c>
      <c r="G1051" s="5">
        <v>5</v>
      </c>
      <c r="H1051" s="5">
        <v>3</v>
      </c>
      <c r="I1051" s="5">
        <v>3</v>
      </c>
      <c r="J1051" s="5" t="s">
        <v>3796</v>
      </c>
      <c r="K1051" s="17">
        <v>5224</v>
      </c>
      <c r="L1051" s="6">
        <v>17.874236565619999</v>
      </c>
      <c r="M1051" s="6">
        <v>-15.237559276700001</v>
      </c>
      <c r="N1051" s="6">
        <v>-16.994793813000001</v>
      </c>
      <c r="O1051" s="6">
        <v>-4.7730288560999998</v>
      </c>
      <c r="P1051" s="6">
        <v>-46.310927087800003</v>
      </c>
      <c r="Q1051" s="6">
        <v>-17.728347219300002</v>
      </c>
      <c r="R1051" s="7">
        <v>-22.937434387733333</v>
      </c>
      <c r="S1051" s="8">
        <v>21.25323949949793</v>
      </c>
      <c r="T1051" s="6">
        <v>-544.40264945870001</v>
      </c>
      <c r="U1051" s="6">
        <v>-23.959533954899999</v>
      </c>
      <c r="V1051" s="6">
        <v>132.82830908810001</v>
      </c>
      <c r="W1051" s="6">
        <v>-97.920718395600005</v>
      </c>
      <c r="X1051" s="7">
        <v>3.649352245866671</v>
      </c>
      <c r="Y1051" s="8">
        <v>117.82600039508894</v>
      </c>
      <c r="Z1051" s="24">
        <v>-1</v>
      </c>
    </row>
    <row r="1052" spans="1:26" ht="16.5" x14ac:dyDescent="0.45">
      <c r="A1052" s="5" t="s">
        <v>3797</v>
      </c>
      <c r="B1052" s="5" t="s">
        <v>3798</v>
      </c>
      <c r="C1052" s="5" t="s">
        <v>3799</v>
      </c>
      <c r="D1052" s="5" t="s">
        <v>259</v>
      </c>
      <c r="E1052" s="5" t="s">
        <v>11759</v>
      </c>
      <c r="F1052" s="5">
        <v>9</v>
      </c>
      <c r="G1052" s="5">
        <v>2</v>
      </c>
      <c r="H1052" s="5">
        <v>3</v>
      </c>
      <c r="I1052" s="5">
        <v>2</v>
      </c>
      <c r="J1052" s="5" t="s">
        <v>3796</v>
      </c>
      <c r="K1052" s="17">
        <v>5929</v>
      </c>
      <c r="L1052" s="6">
        <v>6.2906063437000004</v>
      </c>
      <c r="M1052" s="6">
        <v>8.1664708288999996</v>
      </c>
      <c r="N1052" s="6">
        <v>17.498485835499999</v>
      </c>
      <c r="O1052" s="6">
        <v>11.8540899455</v>
      </c>
      <c r="P1052" s="6">
        <v>26.216415747999999</v>
      </c>
      <c r="Q1052" s="6">
        <v>-10.1616174783</v>
      </c>
      <c r="R1052" s="7">
        <v>9.302962738399998</v>
      </c>
      <c r="S1052" s="8">
        <v>18.322704845997798</v>
      </c>
      <c r="T1052" s="6">
        <v>109.9643062753</v>
      </c>
      <c r="U1052" s="6">
        <v>49.662358974999997</v>
      </c>
      <c r="V1052" s="6">
        <v>-24.969785724400001</v>
      </c>
      <c r="W1052" s="6">
        <v>-85.450385496799996</v>
      </c>
      <c r="X1052" s="7">
        <v>-20.252604082066668</v>
      </c>
      <c r="Y1052" s="8">
        <v>67.679777494171432</v>
      </c>
      <c r="Z1052" s="24">
        <v>-1</v>
      </c>
    </row>
    <row r="1053" spans="1:26" ht="16.5" x14ac:dyDescent="0.45">
      <c r="A1053" s="5" t="s">
        <v>3800</v>
      </c>
      <c r="B1053" s="5" t="s">
        <v>3801</v>
      </c>
      <c r="C1053" s="5" t="s">
        <v>3802</v>
      </c>
      <c r="D1053" s="5" t="s">
        <v>33</v>
      </c>
      <c r="E1053" s="5" t="s">
        <v>11753</v>
      </c>
      <c r="F1053" s="5">
        <v>3</v>
      </c>
      <c r="G1053" s="5">
        <v>7</v>
      </c>
      <c r="H1053" s="5">
        <v>4</v>
      </c>
      <c r="I1053" s="5">
        <v>3</v>
      </c>
      <c r="J1053" s="5" t="s">
        <v>3803</v>
      </c>
      <c r="K1053" s="17">
        <v>826</v>
      </c>
      <c r="L1053" s="6">
        <v>3.25658698187</v>
      </c>
      <c r="M1053" s="6">
        <v>1.0667597467000001</v>
      </c>
      <c r="N1053" s="6">
        <v>19.1053890618</v>
      </c>
      <c r="O1053" s="6">
        <v>-13.620502243900001</v>
      </c>
      <c r="P1053" s="6">
        <v>27.354860362699998</v>
      </c>
      <c r="Q1053" s="6">
        <v>4.3609540274</v>
      </c>
      <c r="R1053" s="7">
        <v>6.0317707153999995</v>
      </c>
      <c r="S1053" s="8">
        <v>20.538714820778413</v>
      </c>
      <c r="T1053" s="6">
        <v>102.3801226969</v>
      </c>
      <c r="U1053" s="6">
        <v>-3217.3595071113</v>
      </c>
      <c r="V1053" s="6">
        <v>105.1992286341</v>
      </c>
      <c r="W1053" s="6">
        <v>-78.332827082600005</v>
      </c>
      <c r="X1053" s="7">
        <v>-1063.4977018532666</v>
      </c>
      <c r="Y1053" s="8">
        <v>1867.5549552773393</v>
      </c>
      <c r="Z1053" s="24">
        <v>-1</v>
      </c>
    </row>
    <row r="1054" spans="1:26" ht="16.5" x14ac:dyDescent="0.45">
      <c r="A1054" s="5" t="s">
        <v>3804</v>
      </c>
      <c r="B1054" s="5" t="s">
        <v>3805</v>
      </c>
      <c r="C1054" s="5" t="s">
        <v>3806</v>
      </c>
      <c r="D1054" s="5" t="s">
        <v>288</v>
      </c>
      <c r="E1054" s="5" t="s">
        <v>11762</v>
      </c>
      <c r="F1054" s="5">
        <v>13</v>
      </c>
      <c r="G1054" s="5">
        <v>7</v>
      </c>
      <c r="H1054" s="5">
        <v>4</v>
      </c>
      <c r="I1054" s="5">
        <v>2</v>
      </c>
      <c r="J1054" s="5" t="s">
        <v>3803</v>
      </c>
      <c r="K1054" s="17">
        <v>3583</v>
      </c>
      <c r="L1054" s="6">
        <v>2.8701276687099999</v>
      </c>
      <c r="M1054" s="6">
        <v>18.599461243099999</v>
      </c>
      <c r="N1054" s="6">
        <v>9.0612992586000001</v>
      </c>
      <c r="O1054" s="6">
        <v>1.6716406667999999</v>
      </c>
      <c r="P1054" s="6">
        <v>49.361367064200003</v>
      </c>
      <c r="Q1054" s="6">
        <v>16.5638483848</v>
      </c>
      <c r="R1054" s="7">
        <v>22.532285371933337</v>
      </c>
      <c r="S1054" s="8">
        <v>24.398651213064081</v>
      </c>
      <c r="T1054" s="6">
        <v>18.2373616044</v>
      </c>
      <c r="U1054" s="6">
        <v>3.2529142293</v>
      </c>
      <c r="V1054" s="6">
        <v>25.194271024100001</v>
      </c>
      <c r="W1054" s="6">
        <v>19.4295946941</v>
      </c>
      <c r="X1054" s="7">
        <v>15.958926649166665</v>
      </c>
      <c r="Y1054" s="8">
        <v>11.374969758543102</v>
      </c>
      <c r="Z1054" s="24">
        <v>1</v>
      </c>
    </row>
    <row r="1055" spans="1:26" ht="16.5" x14ac:dyDescent="0.45">
      <c r="A1055" s="5" t="s">
        <v>3807</v>
      </c>
      <c r="B1055" s="5" t="s">
        <v>3808</v>
      </c>
      <c r="C1055" s="5" t="s">
        <v>3809</v>
      </c>
      <c r="D1055" s="5" t="s">
        <v>553</v>
      </c>
      <c r="E1055" s="5" t="s">
        <v>11765</v>
      </c>
      <c r="F1055" s="5">
        <v>16</v>
      </c>
      <c r="G1055" s="5">
        <v>9</v>
      </c>
      <c r="H1055" s="5">
        <v>1</v>
      </c>
      <c r="I1055" s="5">
        <v>3</v>
      </c>
      <c r="J1055" s="5" t="s">
        <v>3810</v>
      </c>
      <c r="K1055" s="17">
        <v>1440</v>
      </c>
      <c r="L1055" s="6">
        <v>0.62881516407000004</v>
      </c>
      <c r="M1055" s="6">
        <v>11.2786968989</v>
      </c>
      <c r="N1055" s="6">
        <v>15.467691799300001</v>
      </c>
      <c r="O1055" s="6">
        <v>6.2396475295</v>
      </c>
      <c r="P1055" s="6">
        <v>22.3919744126</v>
      </c>
      <c r="Q1055" s="6">
        <v>24.6484161158</v>
      </c>
      <c r="R1055" s="7">
        <v>17.760012685966668</v>
      </c>
      <c r="S1055" s="8">
        <v>10.04051753117006</v>
      </c>
      <c r="T1055" s="6">
        <v>-2.7374125413999999</v>
      </c>
      <c r="U1055" s="6">
        <v>51.872833684500002</v>
      </c>
      <c r="V1055" s="6">
        <v>-13.1776170192</v>
      </c>
      <c r="W1055" s="6">
        <v>13.2706803591</v>
      </c>
      <c r="X1055" s="7">
        <v>17.321965674800001</v>
      </c>
      <c r="Y1055" s="8">
        <v>32.713910935877585</v>
      </c>
      <c r="Z1055" s="24">
        <v>1</v>
      </c>
    </row>
    <row r="1056" spans="1:26" ht="16.5" x14ac:dyDescent="0.45">
      <c r="A1056" s="5" t="s">
        <v>3811</v>
      </c>
      <c r="B1056" s="5" t="s">
        <v>3812</v>
      </c>
      <c r="C1056" s="5" t="s">
        <v>3813</v>
      </c>
      <c r="D1056" s="5" t="s">
        <v>120</v>
      </c>
      <c r="E1056" s="5" t="s">
        <v>11754</v>
      </c>
      <c r="F1056" s="5">
        <v>4</v>
      </c>
      <c r="G1056" s="5">
        <v>8</v>
      </c>
      <c r="H1056" s="5">
        <v>2</v>
      </c>
      <c r="I1056" s="5">
        <v>3</v>
      </c>
      <c r="J1056" s="5" t="s">
        <v>3803</v>
      </c>
      <c r="K1056" s="17">
        <v>1555</v>
      </c>
      <c r="L1056" s="6">
        <v>2.1613403870700001</v>
      </c>
      <c r="M1056" s="6">
        <v>8.4237920010000007</v>
      </c>
      <c r="N1056" s="6">
        <v>12.8096417653</v>
      </c>
      <c r="O1056" s="6">
        <v>56.184918916299999</v>
      </c>
      <c r="P1056" s="6">
        <v>100.7540183432</v>
      </c>
      <c r="Q1056" s="6">
        <v>25.0587251872</v>
      </c>
      <c r="R1056" s="7">
        <v>60.66588748223333</v>
      </c>
      <c r="S1056" s="8">
        <v>38.046072871715147</v>
      </c>
      <c r="T1056" s="6">
        <v>13.724853033</v>
      </c>
      <c r="U1056" s="6">
        <v>25.616767831899999</v>
      </c>
      <c r="V1056" s="6">
        <v>136.62341654939999</v>
      </c>
      <c r="W1056" s="6">
        <v>-29.950164647200001</v>
      </c>
      <c r="X1056" s="7">
        <v>44.096673244699993</v>
      </c>
      <c r="Y1056" s="8">
        <v>84.810492665793404</v>
      </c>
      <c r="Z1056" s="24">
        <v>1</v>
      </c>
    </row>
    <row r="1057" spans="1:26" ht="16.5" x14ac:dyDescent="0.45">
      <c r="A1057" s="5" t="s">
        <v>3814</v>
      </c>
      <c r="B1057" s="5" t="s">
        <v>3815</v>
      </c>
      <c r="C1057" s="5" t="s">
        <v>3816</v>
      </c>
      <c r="D1057" s="5" t="s">
        <v>320</v>
      </c>
      <c r="E1057" s="5" t="s">
        <v>11778</v>
      </c>
      <c r="F1057" s="5">
        <v>29</v>
      </c>
      <c r="G1057" s="5">
        <v>5</v>
      </c>
      <c r="H1057" s="5">
        <v>3</v>
      </c>
      <c r="I1057" s="5">
        <v>3</v>
      </c>
      <c r="J1057" s="5" t="s">
        <v>3810</v>
      </c>
      <c r="K1057" s="17">
        <v>2395</v>
      </c>
      <c r="L1057" s="6">
        <v>1.2537254764100001</v>
      </c>
      <c r="M1057" s="6">
        <v>1.7203075996999999</v>
      </c>
      <c r="N1057" s="6">
        <v>-7.0355547334999997</v>
      </c>
      <c r="O1057" s="6">
        <v>-39.073994269700002</v>
      </c>
      <c r="P1057" s="6">
        <v>38.004183851199997</v>
      </c>
      <c r="Q1057" s="6">
        <v>-7.0449334075000003</v>
      </c>
      <c r="R1057" s="7">
        <v>-2.7049146086666682</v>
      </c>
      <c r="S1057" s="8">
        <v>38.721934455679857</v>
      </c>
      <c r="T1057" s="6">
        <v>-78.808759247799998</v>
      </c>
      <c r="U1057" s="6">
        <v>-678.83906500989997</v>
      </c>
      <c r="V1057" s="6">
        <v>147.0921702789</v>
      </c>
      <c r="W1057" s="6">
        <v>24.399236399999999</v>
      </c>
      <c r="X1057" s="7">
        <v>-169.11588611033332</v>
      </c>
      <c r="Y1057" s="8">
        <v>445.67553033183543</v>
      </c>
      <c r="Z1057" s="24">
        <v>0</v>
      </c>
    </row>
    <row r="1058" spans="1:26" ht="16.5" x14ac:dyDescent="0.45">
      <c r="A1058" s="5" t="s">
        <v>3817</v>
      </c>
      <c r="B1058" s="5" t="s">
        <v>3818</v>
      </c>
      <c r="C1058" s="5" t="s">
        <v>3819</v>
      </c>
      <c r="D1058" s="5" t="s">
        <v>240</v>
      </c>
      <c r="E1058" s="5" t="s">
        <v>11772</v>
      </c>
      <c r="F1058" s="5">
        <v>23</v>
      </c>
      <c r="G1058" s="5">
        <v>1</v>
      </c>
      <c r="H1058" s="5">
        <v>2</v>
      </c>
      <c r="I1058" s="5">
        <v>3</v>
      </c>
      <c r="J1058" s="5" t="s">
        <v>3820</v>
      </c>
      <c r="K1058" s="17">
        <v>359</v>
      </c>
      <c r="L1058" s="6">
        <v>1.79191107532</v>
      </c>
      <c r="M1058" s="6">
        <v>-1.2658521113000001</v>
      </c>
      <c r="N1058" s="6">
        <v>20.5918918267</v>
      </c>
      <c r="O1058" s="6">
        <v>17.773678089600001</v>
      </c>
      <c r="P1058" s="6">
        <v>-18.11404671</v>
      </c>
      <c r="Q1058" s="6">
        <v>-4.1222307294</v>
      </c>
      <c r="R1058" s="7">
        <v>-1.4875331165999999</v>
      </c>
      <c r="S1058" s="8">
        <v>18.088350434910495</v>
      </c>
      <c r="T1058" s="6">
        <v>-138.6161289497</v>
      </c>
      <c r="U1058" s="6">
        <v>-1783.0674008650999</v>
      </c>
      <c r="V1058" s="6">
        <v>89.254597799500004</v>
      </c>
      <c r="W1058" s="6">
        <v>-193.72844228330001</v>
      </c>
      <c r="X1058" s="7">
        <v>-629.18041511629997</v>
      </c>
      <c r="Y1058" s="8">
        <v>1009.2627171128261</v>
      </c>
      <c r="Z1058" s="24">
        <v>0</v>
      </c>
    </row>
    <row r="1059" spans="1:26" ht="16.5" x14ac:dyDescent="0.45">
      <c r="A1059" s="5" t="s">
        <v>3821</v>
      </c>
      <c r="B1059" s="5" t="s">
        <v>3822</v>
      </c>
      <c r="C1059" s="5" t="s">
        <v>3823</v>
      </c>
      <c r="D1059" s="5" t="s">
        <v>259</v>
      </c>
      <c r="E1059" s="5" t="s">
        <v>11773</v>
      </c>
      <c r="F1059" s="5">
        <v>24</v>
      </c>
      <c r="G1059" s="5">
        <v>11</v>
      </c>
      <c r="H1059" s="5">
        <v>1</v>
      </c>
      <c r="I1059" s="5">
        <v>2</v>
      </c>
      <c r="J1059" s="5" t="s">
        <v>3820</v>
      </c>
      <c r="K1059" s="17">
        <v>2696</v>
      </c>
      <c r="L1059" s="6">
        <v>10.778665238589999</v>
      </c>
      <c r="M1059" s="6">
        <v>11.757190554099999</v>
      </c>
      <c r="N1059" s="6">
        <v>7.4717692259000001</v>
      </c>
      <c r="O1059" s="6">
        <v>-5.6756046400000003E-2</v>
      </c>
      <c r="P1059" s="6">
        <v>165.09085805309999</v>
      </c>
      <c r="Q1059" s="6">
        <v>29.7193259308</v>
      </c>
      <c r="R1059" s="7">
        <v>64.917809312499998</v>
      </c>
      <c r="S1059" s="8">
        <v>88.020642663912668</v>
      </c>
      <c r="T1059" s="6">
        <v>35.479522951</v>
      </c>
      <c r="U1059" s="6">
        <v>30.803116930800002</v>
      </c>
      <c r="V1059" s="6">
        <v>262.73491659929999</v>
      </c>
      <c r="W1059" s="6">
        <v>-48.8295582565</v>
      </c>
      <c r="X1059" s="7">
        <v>81.569491757866658</v>
      </c>
      <c r="Y1059" s="8">
        <v>161.86730401120013</v>
      </c>
      <c r="Z1059" s="24">
        <v>1</v>
      </c>
    </row>
    <row r="1060" spans="1:26" ht="16.5" x14ac:dyDescent="0.45">
      <c r="A1060" s="5" t="s">
        <v>3824</v>
      </c>
      <c r="B1060" s="5" t="s">
        <v>3825</v>
      </c>
      <c r="C1060" s="5" t="s">
        <v>3826</v>
      </c>
      <c r="D1060" s="5" t="s">
        <v>33</v>
      </c>
      <c r="E1060" s="5" t="s">
        <v>11753</v>
      </c>
      <c r="F1060" s="5">
        <v>3</v>
      </c>
      <c r="G1060" s="5">
        <v>7</v>
      </c>
      <c r="H1060" s="5">
        <v>4</v>
      </c>
      <c r="I1060" s="5">
        <v>3</v>
      </c>
      <c r="J1060" s="5" t="s">
        <v>3827</v>
      </c>
      <c r="K1060" s="17">
        <v>18261</v>
      </c>
      <c r="L1060" s="6">
        <v>3.6876459667499999</v>
      </c>
      <c r="M1060" s="6">
        <v>6.7948548846000003</v>
      </c>
      <c r="N1060" s="6">
        <v>27.911655279200001</v>
      </c>
      <c r="O1060" s="6">
        <v>16.8758714907</v>
      </c>
      <c r="P1060" s="6">
        <v>28.3640224287</v>
      </c>
      <c r="Q1060" s="6">
        <v>17.110221208799999</v>
      </c>
      <c r="R1060" s="7">
        <v>20.783371709400001</v>
      </c>
      <c r="S1060" s="8">
        <v>6.5660817040005668</v>
      </c>
      <c r="T1060" s="6">
        <v>11.1757382099</v>
      </c>
      <c r="U1060" s="6">
        <v>36.643886629299999</v>
      </c>
      <c r="V1060" s="6">
        <v>21.875196023699999</v>
      </c>
      <c r="W1060" s="6">
        <v>-28.190008445899998</v>
      </c>
      <c r="X1060" s="7">
        <v>10.109691402366666</v>
      </c>
      <c r="Y1060" s="8">
        <v>33.980565208681746</v>
      </c>
      <c r="Z1060" s="24">
        <v>1</v>
      </c>
    </row>
    <row r="1061" spans="1:26" ht="16.5" x14ac:dyDescent="0.45">
      <c r="A1061" s="5" t="s">
        <v>3828</v>
      </c>
      <c r="B1061" s="5" t="s">
        <v>3829</v>
      </c>
      <c r="C1061" s="5" t="s">
        <v>3830</v>
      </c>
      <c r="D1061" s="5" t="s">
        <v>263</v>
      </c>
      <c r="E1061" s="5" t="s">
        <v>11778</v>
      </c>
      <c r="F1061" s="5">
        <v>29</v>
      </c>
      <c r="G1061" s="5">
        <v>5</v>
      </c>
      <c r="H1061" s="5">
        <v>3</v>
      </c>
      <c r="I1061" s="5">
        <v>3</v>
      </c>
      <c r="J1061" s="5" t="s">
        <v>3827</v>
      </c>
      <c r="K1061" s="17">
        <v>1478</v>
      </c>
      <c r="L1061" s="6">
        <v>2.0397528170500001</v>
      </c>
      <c r="M1061" s="6">
        <v>7.9661755543000003</v>
      </c>
      <c r="N1061" s="6">
        <v>14.053720548699999</v>
      </c>
      <c r="O1061" s="6">
        <v>1.6127314528000001</v>
      </c>
      <c r="P1061" s="6">
        <v>-15.340978035499999</v>
      </c>
      <c r="Q1061" s="6">
        <v>-3.9081865589000002</v>
      </c>
      <c r="R1061" s="7">
        <v>-5.8788110471999993</v>
      </c>
      <c r="S1061" s="8">
        <v>8.646940904668778</v>
      </c>
      <c r="T1061" s="6">
        <v>40.858113593500001</v>
      </c>
      <c r="U1061" s="6">
        <v>8.4716049655999992</v>
      </c>
      <c r="V1061" s="6">
        <v>-145.48153650820001</v>
      </c>
      <c r="W1061" s="6">
        <v>-5.2460687622000002</v>
      </c>
      <c r="X1061" s="7">
        <v>-47.418666768266668</v>
      </c>
      <c r="Y1061" s="8">
        <v>85.201458082294252</v>
      </c>
      <c r="Z1061" s="24">
        <v>0</v>
      </c>
    </row>
    <row r="1062" spans="1:26" ht="16.5" x14ac:dyDescent="0.45">
      <c r="A1062" s="5" t="s">
        <v>3831</v>
      </c>
      <c r="B1062" s="5" t="s">
        <v>3832</v>
      </c>
      <c r="C1062" s="5" t="s">
        <v>3833</v>
      </c>
      <c r="D1062" s="5" t="s">
        <v>254</v>
      </c>
      <c r="E1062" s="5" t="s">
        <v>11776</v>
      </c>
      <c r="F1062" s="5">
        <v>27</v>
      </c>
      <c r="G1062" s="5">
        <v>10</v>
      </c>
      <c r="H1062" s="5">
        <v>2</v>
      </c>
      <c r="I1062" s="5">
        <v>3</v>
      </c>
      <c r="J1062" s="5" t="s">
        <v>3827</v>
      </c>
      <c r="K1062" s="17">
        <v>1140</v>
      </c>
      <c r="L1062" s="6">
        <v>0.68783695216999996</v>
      </c>
      <c r="M1062" s="6">
        <v>25.918401583000001</v>
      </c>
      <c r="N1062" s="6">
        <v>33.145912168199999</v>
      </c>
      <c r="O1062" s="6">
        <v>19.059590168300002</v>
      </c>
      <c r="P1062" s="6">
        <v>17.096336815200001</v>
      </c>
      <c r="Q1062" s="6">
        <v>6.3596971352000002</v>
      </c>
      <c r="R1062" s="7">
        <v>14.171874706233334</v>
      </c>
      <c r="S1062" s="8">
        <v>6.8363864528807756</v>
      </c>
      <c r="T1062" s="6">
        <v>49.734056312600003</v>
      </c>
      <c r="U1062" s="6">
        <v>7.519113258</v>
      </c>
      <c r="V1062" s="6">
        <v>4.0189029458999999</v>
      </c>
      <c r="W1062" s="6">
        <v>9.8977844237999992</v>
      </c>
      <c r="X1062" s="7">
        <v>7.1452668758999991</v>
      </c>
      <c r="Y1062" s="8">
        <v>2.9572170525438053</v>
      </c>
      <c r="Z1062" s="24">
        <v>1</v>
      </c>
    </row>
    <row r="1063" spans="1:26" ht="16.5" x14ac:dyDescent="0.45">
      <c r="A1063" s="5" t="s">
        <v>3834</v>
      </c>
      <c r="B1063" s="5" t="s">
        <v>3835</v>
      </c>
      <c r="C1063" s="5" t="s">
        <v>3836</v>
      </c>
      <c r="D1063" s="5" t="s">
        <v>120</v>
      </c>
      <c r="E1063" s="5" t="s">
        <v>11759</v>
      </c>
      <c r="F1063" s="5">
        <v>9</v>
      </c>
      <c r="G1063" s="5">
        <v>2</v>
      </c>
      <c r="H1063" s="5">
        <v>3</v>
      </c>
      <c r="I1063" s="5">
        <v>2</v>
      </c>
      <c r="J1063" s="5" t="s">
        <v>3837</v>
      </c>
      <c r="K1063" s="17">
        <v>829</v>
      </c>
      <c r="L1063" s="6">
        <v>2.1953654362699999</v>
      </c>
      <c r="M1063" s="6">
        <v>-16.6490266733</v>
      </c>
      <c r="N1063" s="6">
        <v>-19.8907605287</v>
      </c>
      <c r="O1063" s="6">
        <v>-48.487674635099999</v>
      </c>
      <c r="P1063" s="6">
        <v>-48.211980508099998</v>
      </c>
      <c r="Q1063" s="6">
        <v>-26.308968462799999</v>
      </c>
      <c r="R1063" s="7">
        <v>-41.002874535333333</v>
      </c>
      <c r="S1063" s="8">
        <v>12.726042533491675</v>
      </c>
      <c r="T1063" s="6">
        <v>-664.29510912700005</v>
      </c>
      <c r="U1063" s="6">
        <v>67.574305499399998</v>
      </c>
      <c r="V1063" s="6">
        <v>52.716338442900003</v>
      </c>
      <c r="W1063" s="6">
        <v>35.379295402899999</v>
      </c>
      <c r="X1063" s="7">
        <v>51.889979781733331</v>
      </c>
      <c r="Y1063" s="8">
        <v>16.113404986411098</v>
      </c>
      <c r="Z1063" s="24">
        <v>-1</v>
      </c>
    </row>
    <row r="1064" spans="1:26" ht="16.5" x14ac:dyDescent="0.45">
      <c r="A1064" s="5" t="s">
        <v>3838</v>
      </c>
      <c r="B1064" s="5" t="s">
        <v>3839</v>
      </c>
      <c r="C1064" s="5" t="s">
        <v>3840</v>
      </c>
      <c r="D1064" s="5" t="s">
        <v>1030</v>
      </c>
      <c r="E1064" s="5" t="s">
        <v>11765</v>
      </c>
      <c r="F1064" s="5">
        <v>16</v>
      </c>
      <c r="G1064" s="5">
        <v>9</v>
      </c>
      <c r="H1064" s="5">
        <v>1</v>
      </c>
      <c r="I1064" s="5">
        <v>3</v>
      </c>
      <c r="J1064" s="5" t="s">
        <v>3841</v>
      </c>
      <c r="K1064" s="17">
        <v>3552</v>
      </c>
      <c r="L1064" s="6">
        <v>3.9373404620299999</v>
      </c>
      <c r="M1064" s="6">
        <v>12.0601819901</v>
      </c>
      <c r="N1064" s="6">
        <v>14.903012499200001</v>
      </c>
      <c r="O1064" s="6">
        <v>-15.4353146046</v>
      </c>
      <c r="P1064" s="6">
        <v>-16.707254951399999</v>
      </c>
      <c r="Q1064" s="6">
        <v>8.7252787730999994</v>
      </c>
      <c r="R1064" s="7">
        <v>-7.8057635942999992</v>
      </c>
      <c r="S1064" s="8">
        <v>14.330421465401317</v>
      </c>
      <c r="T1064" s="6">
        <v>49.539602295199998</v>
      </c>
      <c r="U1064" s="6">
        <v>26.6092735545</v>
      </c>
      <c r="V1064" s="6">
        <v>-13.9091061823</v>
      </c>
      <c r="W1064" s="6">
        <v>-24.332003507500001</v>
      </c>
      <c r="X1064" s="7">
        <v>-3.8772787117666674</v>
      </c>
      <c r="Y1064" s="8">
        <v>26.911551404104749</v>
      </c>
      <c r="Z1064" s="24">
        <v>0</v>
      </c>
    </row>
    <row r="1065" spans="1:26" ht="16.5" x14ac:dyDescent="0.45">
      <c r="A1065" s="5" t="s">
        <v>3842</v>
      </c>
      <c r="B1065" s="5" t="s">
        <v>3843</v>
      </c>
      <c r="C1065" s="5" t="s">
        <v>3844</v>
      </c>
      <c r="D1065" s="5" t="s">
        <v>7</v>
      </c>
      <c r="E1065" s="5" t="s">
        <v>11762</v>
      </c>
      <c r="F1065" s="5">
        <v>13</v>
      </c>
      <c r="G1065" s="5">
        <v>7</v>
      </c>
      <c r="H1065" s="5">
        <v>4</v>
      </c>
      <c r="I1065" s="5">
        <v>2</v>
      </c>
      <c r="J1065" s="5" t="s">
        <v>3845</v>
      </c>
      <c r="K1065" s="17">
        <v>1849</v>
      </c>
      <c r="L1065" s="6">
        <v>4.17977440729</v>
      </c>
      <c r="M1065" s="6">
        <v>2.0014459599999999</v>
      </c>
      <c r="N1065" s="6">
        <v>-8.6792142288999994</v>
      </c>
      <c r="O1065" s="6">
        <v>-0.47748800549999998</v>
      </c>
      <c r="P1065" s="6">
        <v>6.0427314038000004</v>
      </c>
      <c r="Q1065" s="6">
        <v>-15.042058816999999</v>
      </c>
      <c r="R1065" s="7">
        <v>-3.1589384728999996</v>
      </c>
      <c r="S1065" s="8">
        <v>10.795125155394244</v>
      </c>
      <c r="T1065" s="6">
        <v>107.5032887055</v>
      </c>
      <c r="U1065" s="6">
        <v>38.271178477200003</v>
      </c>
      <c r="V1065" s="6">
        <v>-405.20852311670001</v>
      </c>
      <c r="W1065" s="6">
        <v>43.585913847100002</v>
      </c>
      <c r="X1065" s="7">
        <v>-107.78381026413332</v>
      </c>
      <c r="Y1065" s="8">
        <v>257.59106441137823</v>
      </c>
      <c r="Z1065" s="24">
        <v>0</v>
      </c>
    </row>
    <row r="1066" spans="1:26" ht="16.5" x14ac:dyDescent="0.45">
      <c r="A1066" s="5" t="s">
        <v>3846</v>
      </c>
      <c r="B1066" s="5" t="s">
        <v>3847</v>
      </c>
      <c r="C1066" s="5" t="s">
        <v>3848</v>
      </c>
      <c r="D1066" s="5" t="s">
        <v>288</v>
      </c>
      <c r="E1066" s="5" t="s">
        <v>11762</v>
      </c>
      <c r="F1066" s="5">
        <v>13</v>
      </c>
      <c r="G1066" s="5">
        <v>7</v>
      </c>
      <c r="H1066" s="5">
        <v>4</v>
      </c>
      <c r="I1066" s="5">
        <v>2</v>
      </c>
      <c r="J1066" s="5" t="s">
        <v>3845</v>
      </c>
      <c r="K1066" s="17">
        <v>2643</v>
      </c>
      <c r="L1066" s="6">
        <v>0.98432586430000002</v>
      </c>
      <c r="M1066" s="6">
        <v>3.1309220135000002</v>
      </c>
      <c r="N1066" s="6">
        <v>22.3121217373</v>
      </c>
      <c r="O1066" s="6">
        <v>19.888738145600001</v>
      </c>
      <c r="P1066" s="6">
        <v>-20.620329323299998</v>
      </c>
      <c r="Q1066" s="6">
        <v>2.814913368</v>
      </c>
      <c r="R1066" s="7">
        <v>0.69444073010000107</v>
      </c>
      <c r="S1066" s="8">
        <v>20.337611461428676</v>
      </c>
      <c r="T1066" s="6">
        <v>44.3454567498</v>
      </c>
      <c r="U1066" s="6">
        <v>49.052845627899998</v>
      </c>
      <c r="V1066" s="6">
        <v>42.706872650699999</v>
      </c>
      <c r="W1066" s="6">
        <v>-5.1217297737000003</v>
      </c>
      <c r="X1066" s="7">
        <v>28.879329501633332</v>
      </c>
      <c r="Y1066" s="8">
        <v>29.616243298912618</v>
      </c>
      <c r="Z1066" s="24">
        <v>1</v>
      </c>
    </row>
    <row r="1067" spans="1:26" ht="16.5" x14ac:dyDescent="0.45">
      <c r="A1067" s="5" t="s">
        <v>3849</v>
      </c>
      <c r="B1067" s="5" t="s">
        <v>3850</v>
      </c>
      <c r="C1067" s="5" t="s">
        <v>3851</v>
      </c>
      <c r="D1067" s="5" t="s">
        <v>240</v>
      </c>
      <c r="E1067" s="5" t="s">
        <v>11760</v>
      </c>
      <c r="F1067" s="5">
        <v>11</v>
      </c>
      <c r="G1067" s="5">
        <v>3</v>
      </c>
      <c r="H1067" s="5">
        <v>3</v>
      </c>
      <c r="I1067" s="5">
        <v>2</v>
      </c>
      <c r="J1067" s="5" t="s">
        <v>3852</v>
      </c>
      <c r="K1067" s="17">
        <v>1106</v>
      </c>
      <c r="L1067" s="6">
        <v>1.3717410325199999</v>
      </c>
      <c r="M1067" s="6">
        <v>-108.80365386299999</v>
      </c>
      <c r="N1067" s="6">
        <v>-12.520694410200001</v>
      </c>
      <c r="O1067" s="6">
        <v>-62.678861011400002</v>
      </c>
      <c r="P1067" s="6">
        <v>-24.753215576900001</v>
      </c>
      <c r="Q1067" s="6">
        <v>-40.322854725299997</v>
      </c>
      <c r="R1067" s="7">
        <v>-42.58497710453333</v>
      </c>
      <c r="S1067" s="8">
        <v>19.063749464620646</v>
      </c>
      <c r="T1067" s="6">
        <v>-25093.489988062502</v>
      </c>
      <c r="U1067" s="6">
        <v>100.49028535470001</v>
      </c>
      <c r="V1067" s="6">
        <v>-639.72245707069999</v>
      </c>
      <c r="W1067" s="6">
        <v>-4.9007210205999998</v>
      </c>
      <c r="X1067" s="7">
        <v>-181.37763091220003</v>
      </c>
      <c r="Y1067" s="8">
        <v>400.42077968794132</v>
      </c>
      <c r="Z1067" s="24">
        <v>0</v>
      </c>
    </row>
    <row r="1068" spans="1:26" ht="16.5" x14ac:dyDescent="0.45">
      <c r="A1068" s="5" t="s">
        <v>3853</v>
      </c>
      <c r="B1068" s="5" t="s">
        <v>3854</v>
      </c>
      <c r="C1068" s="5" t="s">
        <v>3855</v>
      </c>
      <c r="D1068" s="5" t="s">
        <v>33</v>
      </c>
      <c r="E1068" s="5" t="s">
        <v>11753</v>
      </c>
      <c r="F1068" s="5">
        <v>3</v>
      </c>
      <c r="G1068" s="5">
        <v>7</v>
      </c>
      <c r="H1068" s="5">
        <v>4</v>
      </c>
      <c r="I1068" s="5">
        <v>3</v>
      </c>
      <c r="J1068" s="5" t="s">
        <v>3852</v>
      </c>
      <c r="K1068" s="17">
        <v>1036</v>
      </c>
      <c r="L1068" s="6">
        <v>1.67239441643</v>
      </c>
      <c r="M1068" s="6">
        <v>-16.923185682700002</v>
      </c>
      <c r="N1068" s="6">
        <v>12.571751665700001</v>
      </c>
      <c r="O1068" s="6">
        <v>5.1428215296999999</v>
      </c>
      <c r="P1068" s="6">
        <v>-8.6617065114000003</v>
      </c>
      <c r="Q1068" s="6">
        <v>-23.230740573999999</v>
      </c>
      <c r="R1068" s="7">
        <v>-8.9165418518999999</v>
      </c>
      <c r="S1068" s="8">
        <v>14.188497538541773</v>
      </c>
      <c r="T1068" s="6">
        <v>-2085.4901851505001</v>
      </c>
      <c r="U1068" s="6">
        <v>102.4380310805</v>
      </c>
      <c r="V1068" s="6">
        <v>-1443.3527575574001</v>
      </c>
      <c r="W1068" s="6">
        <v>-81.856512288499999</v>
      </c>
      <c r="X1068" s="7">
        <v>-474.25707958846669</v>
      </c>
      <c r="Y1068" s="8">
        <v>844.30500677921304</v>
      </c>
      <c r="Z1068" s="24">
        <v>0</v>
      </c>
    </row>
    <row r="1069" spans="1:26" ht="16.5" x14ac:dyDescent="0.45">
      <c r="A1069" s="5" t="s">
        <v>3856</v>
      </c>
      <c r="B1069" s="5" t="s">
        <v>3857</v>
      </c>
      <c r="C1069" s="5" t="s">
        <v>3858</v>
      </c>
      <c r="D1069" s="5" t="s">
        <v>33</v>
      </c>
      <c r="E1069" s="5" t="s">
        <v>11754</v>
      </c>
      <c r="F1069" s="5">
        <v>4</v>
      </c>
      <c r="G1069" s="5">
        <v>8</v>
      </c>
      <c r="H1069" s="5">
        <v>2</v>
      </c>
      <c r="I1069" s="5">
        <v>3</v>
      </c>
      <c r="J1069" s="5" t="s">
        <v>3859</v>
      </c>
      <c r="K1069" s="17">
        <v>2107</v>
      </c>
      <c r="L1069" s="6">
        <v>1.2432863192900001</v>
      </c>
      <c r="M1069" s="6">
        <v>11.1739801222</v>
      </c>
      <c r="N1069" s="6">
        <v>-3.5309067060000001</v>
      </c>
      <c r="O1069" s="6">
        <v>-2.452466636</v>
      </c>
      <c r="P1069" s="6">
        <v>13.861949085599999</v>
      </c>
      <c r="Q1069" s="6">
        <v>8.9693892476000006</v>
      </c>
      <c r="R1069" s="7">
        <v>6.7929572323999992</v>
      </c>
      <c r="S1069" s="8">
        <v>8.372137261290451</v>
      </c>
      <c r="T1069" s="6">
        <v>-22.818122291000002</v>
      </c>
      <c r="U1069" s="6">
        <v>8.1448622954999994</v>
      </c>
      <c r="V1069" s="6">
        <v>47.010201524899998</v>
      </c>
      <c r="W1069" s="6">
        <v>28.4960969706</v>
      </c>
      <c r="X1069" s="7">
        <v>27.883720263666664</v>
      </c>
      <c r="Y1069" s="8">
        <v>19.439904893735473</v>
      </c>
      <c r="Z1069" s="24">
        <v>1</v>
      </c>
    </row>
    <row r="1070" spans="1:26" ht="16.5" x14ac:dyDescent="0.45">
      <c r="A1070" s="5" t="s">
        <v>3860</v>
      </c>
      <c r="B1070" s="5" t="s">
        <v>3861</v>
      </c>
      <c r="C1070" s="5" t="s">
        <v>3862</v>
      </c>
      <c r="D1070" s="5" t="s">
        <v>33</v>
      </c>
      <c r="E1070" s="5" t="s">
        <v>11774</v>
      </c>
      <c r="F1070" s="5">
        <v>25</v>
      </c>
      <c r="G1070" s="5">
        <v>10</v>
      </c>
      <c r="H1070" s="5">
        <v>2</v>
      </c>
      <c r="I1070" s="5">
        <v>3</v>
      </c>
      <c r="J1070" s="5" t="s">
        <v>3859</v>
      </c>
      <c r="K1070" s="17">
        <v>692</v>
      </c>
      <c r="L1070" s="6">
        <v>0.79473384686000004</v>
      </c>
      <c r="M1070" s="6">
        <v>4.5975166206999996</v>
      </c>
      <c r="N1070" s="6">
        <v>228.68185844019999</v>
      </c>
      <c r="O1070" s="6">
        <v>-59.606312519799999</v>
      </c>
      <c r="P1070" s="6">
        <v>-11.4386178306</v>
      </c>
      <c r="Q1070" s="6">
        <v>-39.571127986500002</v>
      </c>
      <c r="R1070" s="7">
        <v>-36.872019445633335</v>
      </c>
      <c r="S1070" s="8">
        <v>24.197016202509992</v>
      </c>
      <c r="T1070" s="6">
        <v>138.64691515440001</v>
      </c>
      <c r="U1070" s="6">
        <v>-462.61045861740001</v>
      </c>
      <c r="V1070" s="6">
        <v>9.1985320117999994</v>
      </c>
      <c r="W1070" s="6">
        <v>19.791022737999999</v>
      </c>
      <c r="X1070" s="7">
        <v>-144.54030128920002</v>
      </c>
      <c r="Y1070" s="8">
        <v>275.50774753541066</v>
      </c>
      <c r="Z1070" s="24">
        <v>0</v>
      </c>
    </row>
    <row r="1071" spans="1:26" ht="16.5" x14ac:dyDescent="0.45">
      <c r="A1071" s="5" t="s">
        <v>3863</v>
      </c>
      <c r="B1071" s="5" t="s">
        <v>3864</v>
      </c>
      <c r="C1071" s="5" t="s">
        <v>3865</v>
      </c>
      <c r="D1071" s="5" t="s">
        <v>7</v>
      </c>
      <c r="E1071" s="5" t="s">
        <v>11762</v>
      </c>
      <c r="F1071" s="5">
        <v>13</v>
      </c>
      <c r="G1071" s="5">
        <v>7</v>
      </c>
      <c r="H1071" s="5">
        <v>4</v>
      </c>
      <c r="I1071" s="5">
        <v>2</v>
      </c>
      <c r="J1071" s="5" t="s">
        <v>3866</v>
      </c>
      <c r="K1071" s="17">
        <v>2043</v>
      </c>
      <c r="L1071" s="6">
        <v>1.2478471095699999</v>
      </c>
      <c r="M1071" s="6">
        <v>5.2090080868999999</v>
      </c>
      <c r="N1071" s="6">
        <v>-6.7222060657</v>
      </c>
      <c r="O1071" s="6">
        <v>-1.0328511218</v>
      </c>
      <c r="P1071" s="6">
        <v>31.654903357399998</v>
      </c>
      <c r="Q1071" s="6">
        <v>-5.0847866176999998</v>
      </c>
      <c r="R1071" s="7">
        <v>8.5124218726333325</v>
      </c>
      <c r="S1071" s="8">
        <v>20.144115326077479</v>
      </c>
      <c r="T1071" s="6">
        <v>123.7977713148</v>
      </c>
      <c r="U1071" s="6">
        <v>-3.1552757001999998</v>
      </c>
      <c r="V1071" s="6">
        <v>7.6274260968999998</v>
      </c>
      <c r="W1071" s="6">
        <v>27.224566454800001</v>
      </c>
      <c r="X1071" s="7">
        <v>10.565572283833333</v>
      </c>
      <c r="Y1071" s="8">
        <v>15.40156581658248</v>
      </c>
      <c r="Z1071" s="24">
        <v>1</v>
      </c>
    </row>
    <row r="1072" spans="1:26" ht="16.5" x14ac:dyDescent="0.45">
      <c r="A1072" s="5" t="s">
        <v>3867</v>
      </c>
      <c r="B1072" s="5" t="s">
        <v>3868</v>
      </c>
      <c r="C1072" s="5" t="s">
        <v>3869</v>
      </c>
      <c r="D1072" s="5" t="s">
        <v>263</v>
      </c>
      <c r="E1072" s="5" t="s">
        <v>11778</v>
      </c>
      <c r="F1072" s="5">
        <v>29</v>
      </c>
      <c r="G1072" s="5">
        <v>5</v>
      </c>
      <c r="H1072" s="5">
        <v>3</v>
      </c>
      <c r="I1072" s="5">
        <v>3</v>
      </c>
      <c r="J1072" s="5" t="s">
        <v>3866</v>
      </c>
      <c r="K1072" s="17">
        <v>4227</v>
      </c>
      <c r="L1072" s="6">
        <v>3.0339733094299999</v>
      </c>
      <c r="M1072" s="6">
        <v>6.8117991888000002</v>
      </c>
      <c r="N1072" s="6">
        <v>6.2217792751000003</v>
      </c>
      <c r="O1072" s="6">
        <v>30.447823124199999</v>
      </c>
      <c r="P1072" s="6">
        <v>9.3208495048</v>
      </c>
      <c r="Q1072" s="6">
        <v>16.020453081300001</v>
      </c>
      <c r="R1072" s="7">
        <v>18.596375236766665</v>
      </c>
      <c r="S1072" s="8">
        <v>10.796470941561134</v>
      </c>
      <c r="T1072" s="6">
        <v>11.735326348999999</v>
      </c>
      <c r="U1072" s="6">
        <v>41.655173111499998</v>
      </c>
      <c r="V1072" s="6">
        <v>-76.988525515600003</v>
      </c>
      <c r="W1072" s="6">
        <v>129.3302783357</v>
      </c>
      <c r="X1072" s="7">
        <v>31.332308643866668</v>
      </c>
      <c r="Y1072" s="8">
        <v>103.54604460707635</v>
      </c>
      <c r="Z1072" s="24">
        <v>1</v>
      </c>
    </row>
    <row r="1073" spans="1:26" ht="16.5" x14ac:dyDescent="0.45">
      <c r="A1073" s="5" t="s">
        <v>3870</v>
      </c>
      <c r="B1073" s="5" t="s">
        <v>3871</v>
      </c>
      <c r="C1073" s="5" t="s">
        <v>3872</v>
      </c>
      <c r="D1073" s="5" t="s">
        <v>33</v>
      </c>
      <c r="E1073" s="5" t="s">
        <v>11766</v>
      </c>
      <c r="F1073" s="5">
        <v>17</v>
      </c>
      <c r="G1073" s="5">
        <v>11</v>
      </c>
      <c r="H1073" s="5">
        <v>2</v>
      </c>
      <c r="I1073" s="5">
        <v>2</v>
      </c>
      <c r="J1073" s="5" t="s">
        <v>3859</v>
      </c>
      <c r="K1073" s="17">
        <v>7934</v>
      </c>
      <c r="L1073" s="6">
        <v>3.6302929293099999</v>
      </c>
      <c r="M1073" s="6">
        <v>-57.371052387100001</v>
      </c>
      <c r="N1073" s="6">
        <v>-32.908653965399999</v>
      </c>
      <c r="O1073" s="6">
        <v>3.4097849479</v>
      </c>
      <c r="P1073" s="6">
        <v>-6.5306003463</v>
      </c>
      <c r="Q1073" s="6">
        <v>1.9808038869</v>
      </c>
      <c r="R1073" s="7">
        <v>-0.38000383716666669</v>
      </c>
      <c r="S1073" s="8">
        <v>5.3742790011122912</v>
      </c>
      <c r="T1073" s="6">
        <v>-2383.0320328076</v>
      </c>
      <c r="U1073" s="6">
        <v>105.4030343579</v>
      </c>
      <c r="V1073" s="6">
        <v>-9.2631234824999993</v>
      </c>
      <c r="W1073" s="6">
        <v>327.9463060521</v>
      </c>
      <c r="X1073" s="7">
        <v>141.36207230916668</v>
      </c>
      <c r="Y1073" s="8">
        <v>171.45652262176574</v>
      </c>
      <c r="Z1073" s="24">
        <v>-1</v>
      </c>
    </row>
    <row r="1074" spans="1:26" ht="16.5" x14ac:dyDescent="0.45">
      <c r="A1074" s="5" t="s">
        <v>3873</v>
      </c>
      <c r="B1074" s="5" t="s">
        <v>3874</v>
      </c>
      <c r="C1074" s="5" t="s">
        <v>3875</v>
      </c>
      <c r="D1074" s="5" t="s">
        <v>240</v>
      </c>
      <c r="E1074" s="5" t="s">
        <v>11758</v>
      </c>
      <c r="F1074" s="5">
        <v>8</v>
      </c>
      <c r="G1074" s="5">
        <v>2</v>
      </c>
      <c r="H1074" s="5">
        <v>3</v>
      </c>
      <c r="I1074" s="5">
        <v>2</v>
      </c>
      <c r="J1074" s="5" t="s">
        <v>3866</v>
      </c>
      <c r="K1074" s="17">
        <v>2179</v>
      </c>
      <c r="L1074" s="6">
        <v>3.09061104804</v>
      </c>
      <c r="M1074" s="6">
        <v>-33.7734662274</v>
      </c>
      <c r="N1074" s="6">
        <v>-18.787149668000001</v>
      </c>
      <c r="O1074" s="6">
        <v>-17.767735947199998</v>
      </c>
      <c r="P1074" s="6">
        <v>10.034604877</v>
      </c>
      <c r="Q1074" s="6">
        <v>-11.653827400000001</v>
      </c>
      <c r="R1074" s="7">
        <v>-6.4623194900666663</v>
      </c>
      <c r="S1074" s="8">
        <v>14.610145605380522</v>
      </c>
      <c r="T1074" s="6">
        <v>-2261.5388614287999</v>
      </c>
      <c r="U1074" s="6">
        <v>79.050660288299994</v>
      </c>
      <c r="V1074" s="6">
        <v>-210.8594036545</v>
      </c>
      <c r="W1074" s="6">
        <v>62.207387257699999</v>
      </c>
      <c r="X1074" s="7">
        <v>-23.200452036166677</v>
      </c>
      <c r="Y1074" s="8">
        <v>162.73547724287047</v>
      </c>
      <c r="Z1074" s="24">
        <v>0</v>
      </c>
    </row>
    <row r="1075" spans="1:26" ht="16.5" x14ac:dyDescent="0.45">
      <c r="A1075" s="5" t="s">
        <v>3876</v>
      </c>
      <c r="B1075" s="5" t="s">
        <v>3877</v>
      </c>
      <c r="C1075" s="5" t="s">
        <v>3878</v>
      </c>
      <c r="D1075" s="5" t="s">
        <v>259</v>
      </c>
      <c r="E1075" s="5" t="s">
        <v>11766</v>
      </c>
      <c r="F1075" s="5">
        <v>17</v>
      </c>
      <c r="G1075" s="5">
        <v>11</v>
      </c>
      <c r="H1075" s="5">
        <v>2</v>
      </c>
      <c r="I1075" s="5">
        <v>2</v>
      </c>
      <c r="J1075" s="5" t="s">
        <v>3866</v>
      </c>
      <c r="K1075" s="17">
        <v>2976</v>
      </c>
      <c r="L1075" s="6">
        <v>2.9719701291199998</v>
      </c>
      <c r="M1075" s="6">
        <v>11.351777024800001</v>
      </c>
      <c r="N1075" s="6">
        <v>12.9684391677</v>
      </c>
      <c r="O1075" s="6">
        <v>-3.1521989196</v>
      </c>
      <c r="P1075" s="6">
        <v>16.584501651099998</v>
      </c>
      <c r="Q1075" s="6">
        <v>10.7725086845</v>
      </c>
      <c r="R1075" s="7">
        <v>8.068270472</v>
      </c>
      <c r="S1075" s="8">
        <v>10.142436373319102</v>
      </c>
      <c r="T1075" s="6">
        <v>18.417810373799998</v>
      </c>
      <c r="U1075" s="6">
        <v>-11.4957920222</v>
      </c>
      <c r="V1075" s="6">
        <v>-32.4945654777</v>
      </c>
      <c r="W1075" s="6">
        <v>2.4551468704000001</v>
      </c>
      <c r="X1075" s="7">
        <v>-13.845070209833333</v>
      </c>
      <c r="Y1075" s="8">
        <v>17.592894284508752</v>
      </c>
      <c r="Z1075" s="24">
        <v>-1</v>
      </c>
    </row>
    <row r="1076" spans="1:26" ht="16.5" x14ac:dyDescent="0.45">
      <c r="A1076" s="5" t="s">
        <v>3879</v>
      </c>
      <c r="B1076" s="5" t="s">
        <v>3880</v>
      </c>
      <c r="C1076" s="5" t="s">
        <v>3881</v>
      </c>
      <c r="D1076" s="5" t="s">
        <v>553</v>
      </c>
      <c r="E1076" s="5" t="s">
        <v>11757</v>
      </c>
      <c r="F1076" s="5">
        <v>7</v>
      </c>
      <c r="G1076" s="5">
        <v>11</v>
      </c>
      <c r="H1076" s="5">
        <v>4</v>
      </c>
      <c r="I1076" s="5">
        <v>2</v>
      </c>
      <c r="J1076" s="5" t="s">
        <v>3882</v>
      </c>
      <c r="K1076" s="17">
        <v>781</v>
      </c>
      <c r="L1076" s="6">
        <v>0.74408466339000001</v>
      </c>
      <c r="M1076" s="6">
        <v>9.7397530973999995</v>
      </c>
      <c r="N1076" s="6">
        <v>29.399696303399999</v>
      </c>
      <c r="O1076" s="6">
        <v>-40.795648286499997</v>
      </c>
      <c r="P1076" s="6">
        <v>63.106996316500002</v>
      </c>
      <c r="Q1076" s="6">
        <v>-9.2313494585000004</v>
      </c>
      <c r="R1076" s="7">
        <v>4.3599995238333351</v>
      </c>
      <c r="S1076" s="8">
        <v>53.268034169133848</v>
      </c>
      <c r="T1076" s="6">
        <v>109.68373259969999</v>
      </c>
      <c r="U1076" s="6">
        <v>-1327.9696330290001</v>
      </c>
      <c r="V1076" s="6">
        <v>74.911759101000001</v>
      </c>
      <c r="W1076" s="6">
        <v>-18.1014183339</v>
      </c>
      <c r="X1076" s="7">
        <v>-423.71976408730006</v>
      </c>
      <c r="Y1076" s="8">
        <v>784.48309854639024</v>
      </c>
      <c r="Z1076" s="24">
        <v>-1</v>
      </c>
    </row>
    <row r="1077" spans="1:26" ht="16.5" x14ac:dyDescent="0.45">
      <c r="A1077" s="5" t="s">
        <v>3883</v>
      </c>
      <c r="B1077" s="5" t="s">
        <v>3884</v>
      </c>
      <c r="C1077" s="5" t="s">
        <v>3885</v>
      </c>
      <c r="D1077" s="5" t="s">
        <v>240</v>
      </c>
      <c r="E1077" s="5" t="s">
        <v>11773</v>
      </c>
      <c r="F1077" s="5">
        <v>24</v>
      </c>
      <c r="G1077" s="5">
        <v>11</v>
      </c>
      <c r="H1077" s="5">
        <v>1</v>
      </c>
      <c r="I1077" s="5">
        <v>2</v>
      </c>
      <c r="J1077" s="5" t="s">
        <v>3882</v>
      </c>
      <c r="K1077" s="17">
        <v>927</v>
      </c>
      <c r="L1077" s="6">
        <v>3.8509127755499999</v>
      </c>
      <c r="M1077" s="6">
        <v>5.6483178230000002</v>
      </c>
      <c r="N1077" s="6">
        <v>3.2627911424999998</v>
      </c>
      <c r="O1077" s="6">
        <v>16.018267653999999</v>
      </c>
      <c r="P1077" s="6">
        <v>16.230290734800001</v>
      </c>
      <c r="Q1077" s="6">
        <v>-5.9886554781000001</v>
      </c>
      <c r="R1077" s="7">
        <v>8.7533009702333331</v>
      </c>
      <c r="S1077" s="8">
        <v>12.767348917849608</v>
      </c>
      <c r="T1077" s="6">
        <v>49.489970972099997</v>
      </c>
      <c r="U1077" s="6">
        <v>5.8545200905000003</v>
      </c>
      <c r="V1077" s="6">
        <v>7.4150911181000003</v>
      </c>
      <c r="W1077" s="6">
        <v>-83.011922160599994</v>
      </c>
      <c r="X1077" s="7">
        <v>-23.247436984</v>
      </c>
      <c r="Y1077" s="8">
        <v>51.763443778414477</v>
      </c>
      <c r="Z1077" s="24">
        <v>-1</v>
      </c>
    </row>
    <row r="1078" spans="1:26" ht="16.5" x14ac:dyDescent="0.45">
      <c r="A1078" s="5" t="s">
        <v>3886</v>
      </c>
      <c r="B1078" s="5" t="s">
        <v>3887</v>
      </c>
      <c r="C1078" s="5" t="s">
        <v>3888</v>
      </c>
      <c r="D1078" s="5" t="s">
        <v>263</v>
      </c>
      <c r="E1078" s="5" t="s">
        <v>11756</v>
      </c>
      <c r="F1078" s="5">
        <v>6</v>
      </c>
      <c r="G1078" s="5">
        <v>11</v>
      </c>
      <c r="H1078" s="5">
        <v>2</v>
      </c>
      <c r="I1078" s="5">
        <v>2</v>
      </c>
      <c r="J1078" s="5" t="s">
        <v>3889</v>
      </c>
      <c r="K1078" s="17">
        <v>407</v>
      </c>
      <c r="L1078" s="6">
        <v>0.22215130573</v>
      </c>
      <c r="M1078" s="6">
        <v>4.8325284989000004</v>
      </c>
      <c r="N1078" s="6">
        <v>20.0819904168</v>
      </c>
      <c r="O1078" s="6">
        <v>30.6107022988</v>
      </c>
      <c r="P1078" s="6">
        <v>-21.087535384799999</v>
      </c>
      <c r="Q1078" s="6">
        <v>417.9549234529</v>
      </c>
      <c r="R1078" s="7">
        <v>142.49269678896667</v>
      </c>
      <c r="S1078" s="8">
        <v>239.95365319970989</v>
      </c>
      <c r="T1078" s="6">
        <v>-5.2806021286</v>
      </c>
      <c r="U1078" s="6">
        <v>-51.394472350199997</v>
      </c>
      <c r="V1078" s="6">
        <v>-1939.3436208311</v>
      </c>
      <c r="W1078" s="6">
        <v>301.53532245529999</v>
      </c>
      <c r="X1078" s="7">
        <v>-563.06759024199994</v>
      </c>
      <c r="Y1078" s="8">
        <v>1204.8824192824502</v>
      </c>
      <c r="Z1078" s="24">
        <v>-1</v>
      </c>
    </row>
    <row r="1079" spans="1:26" ht="16.5" x14ac:dyDescent="0.45">
      <c r="A1079" s="5" t="s">
        <v>3890</v>
      </c>
      <c r="B1079" s="5" t="s">
        <v>3891</v>
      </c>
      <c r="C1079" s="5" t="s">
        <v>3892</v>
      </c>
      <c r="D1079" s="5" t="s">
        <v>240</v>
      </c>
      <c r="E1079" s="5" t="s">
        <v>58</v>
      </c>
      <c r="F1079" s="5">
        <v>10</v>
      </c>
      <c r="G1079" s="5">
        <v>3</v>
      </c>
      <c r="H1079" s="5">
        <v>3</v>
      </c>
      <c r="I1079" s="5">
        <v>2</v>
      </c>
      <c r="J1079" s="5" t="s">
        <v>3893</v>
      </c>
      <c r="K1079" s="17">
        <v>8830</v>
      </c>
      <c r="L1079" s="6">
        <v>7.3925075407799996</v>
      </c>
      <c r="M1079" s="6">
        <v>0.57078652730000001</v>
      </c>
      <c r="N1079" s="6">
        <v>-5.2592525310999996</v>
      </c>
      <c r="O1079" s="6">
        <v>12.8863728882</v>
      </c>
      <c r="P1079" s="6">
        <v>21.293469235100002</v>
      </c>
      <c r="Q1079" s="6">
        <v>-22.5187485963</v>
      </c>
      <c r="R1079" s="7">
        <v>3.8870311756666687</v>
      </c>
      <c r="S1079" s="8">
        <v>23.251209028149866</v>
      </c>
      <c r="T1079" s="6">
        <v>102.20393551799999</v>
      </c>
      <c r="U1079" s="6">
        <v>-337.6181397853</v>
      </c>
      <c r="V1079" s="6">
        <v>170.24996047249999</v>
      </c>
      <c r="W1079" s="6">
        <v>138.5323969522</v>
      </c>
      <c r="X1079" s="7">
        <v>-9.611927453533335</v>
      </c>
      <c r="Y1079" s="8">
        <v>284.50405525245168</v>
      </c>
      <c r="Z1079" s="24">
        <v>-1</v>
      </c>
    </row>
    <row r="1080" spans="1:26" ht="16.5" x14ac:dyDescent="0.45">
      <c r="A1080" s="5" t="s">
        <v>3894</v>
      </c>
      <c r="B1080" s="5" t="s">
        <v>3895</v>
      </c>
      <c r="C1080" s="5" t="s">
        <v>3896</v>
      </c>
      <c r="D1080" s="5" t="s">
        <v>1297</v>
      </c>
      <c r="E1080" s="5" t="s">
        <v>11773</v>
      </c>
      <c r="F1080" s="5">
        <v>24</v>
      </c>
      <c r="G1080" s="5">
        <v>11</v>
      </c>
      <c r="H1080" s="5">
        <v>1</v>
      </c>
      <c r="I1080" s="5">
        <v>2</v>
      </c>
      <c r="J1080" s="5" t="s">
        <v>3893</v>
      </c>
      <c r="K1080" s="17">
        <v>811</v>
      </c>
      <c r="L1080" s="6">
        <v>1.0660744234299999</v>
      </c>
      <c r="M1080" s="6">
        <v>12.999088489</v>
      </c>
      <c r="N1080" s="6">
        <v>14.8383922952</v>
      </c>
      <c r="O1080" s="6">
        <v>81.2383317221</v>
      </c>
      <c r="P1080" s="6">
        <v>17.570065702499999</v>
      </c>
      <c r="Q1080" s="6">
        <v>8.5731496316999998</v>
      </c>
      <c r="R1080" s="7">
        <v>35.793849018766672</v>
      </c>
      <c r="S1080" s="8">
        <v>39.612332433554414</v>
      </c>
      <c r="T1080" s="6">
        <v>73.772019491899997</v>
      </c>
      <c r="U1080" s="6">
        <v>54.831200574100002</v>
      </c>
      <c r="V1080" s="6">
        <v>-90.007584004400002</v>
      </c>
      <c r="W1080" s="6">
        <v>136.38803520030001</v>
      </c>
      <c r="X1080" s="7">
        <v>33.737217256666668</v>
      </c>
      <c r="Y1080" s="8">
        <v>114.6623791743264</v>
      </c>
      <c r="Z1080" s="24">
        <v>1</v>
      </c>
    </row>
    <row r="1081" spans="1:26" ht="16.5" x14ac:dyDescent="0.45">
      <c r="A1081" s="5" t="s">
        <v>3897</v>
      </c>
      <c r="B1081" s="5" t="s">
        <v>3898</v>
      </c>
      <c r="C1081" s="5" t="s">
        <v>3899</v>
      </c>
      <c r="D1081" s="5" t="s">
        <v>311</v>
      </c>
      <c r="E1081" s="5" t="s">
        <v>11772</v>
      </c>
      <c r="F1081" s="5">
        <v>23</v>
      </c>
      <c r="G1081" s="5">
        <v>1</v>
      </c>
      <c r="H1081" s="5">
        <v>2</v>
      </c>
      <c r="I1081" s="5">
        <v>3</v>
      </c>
      <c r="J1081" s="5" t="s">
        <v>3893</v>
      </c>
      <c r="K1081" s="17">
        <v>2743</v>
      </c>
      <c r="L1081" s="6">
        <v>1.66971429097</v>
      </c>
      <c r="M1081" s="6">
        <v>4.6075754239000002</v>
      </c>
      <c r="N1081" s="6">
        <v>37.794517816599999</v>
      </c>
      <c r="O1081" s="6">
        <v>32.117528669400002</v>
      </c>
      <c r="P1081" s="6">
        <v>6.4263793498000004</v>
      </c>
      <c r="Q1081" s="6">
        <v>-19.326713312500001</v>
      </c>
      <c r="R1081" s="7">
        <v>6.4057315689000012</v>
      </c>
      <c r="S1081" s="8">
        <v>25.722127206380364</v>
      </c>
      <c r="T1081" s="6">
        <v>117.9321194493</v>
      </c>
      <c r="U1081" s="6">
        <v>-576.30732258659998</v>
      </c>
      <c r="V1081" s="6">
        <v>120.8800645733</v>
      </c>
      <c r="W1081" s="6">
        <v>-671.4205297213</v>
      </c>
      <c r="X1081" s="7">
        <v>-375.61592924486666</v>
      </c>
      <c r="Y1081" s="8">
        <v>432.60008605059113</v>
      </c>
      <c r="Z1081" s="24">
        <v>-1</v>
      </c>
    </row>
    <row r="1082" spans="1:26" ht="16.5" x14ac:dyDescent="0.45">
      <c r="A1082" s="5" t="s">
        <v>3900</v>
      </c>
      <c r="B1082" s="5" t="s">
        <v>3901</v>
      </c>
      <c r="C1082" s="5" t="s">
        <v>3902</v>
      </c>
      <c r="D1082" s="5" t="s">
        <v>288</v>
      </c>
      <c r="E1082" s="5" t="s">
        <v>11759</v>
      </c>
      <c r="F1082" s="5">
        <v>9</v>
      </c>
      <c r="G1082" s="5">
        <v>2</v>
      </c>
      <c r="H1082" s="5">
        <v>3</v>
      </c>
      <c r="I1082" s="5">
        <v>2</v>
      </c>
      <c r="J1082" s="5" t="s">
        <v>3903</v>
      </c>
      <c r="K1082" s="17">
        <v>1177</v>
      </c>
      <c r="L1082" s="6">
        <v>1.1180709256900001</v>
      </c>
      <c r="M1082" s="6">
        <v>0.64752468679999997</v>
      </c>
      <c r="N1082" s="6">
        <v>10.4753706919</v>
      </c>
      <c r="O1082" s="6">
        <v>-25.159358360599999</v>
      </c>
      <c r="P1082" s="6">
        <v>64.426679436399994</v>
      </c>
      <c r="Q1082" s="6">
        <v>-27.573153791999999</v>
      </c>
      <c r="R1082" s="7">
        <v>3.8980557612666664</v>
      </c>
      <c r="S1082" s="8">
        <v>52.433217668769814</v>
      </c>
      <c r="T1082" s="6">
        <v>107.301478054</v>
      </c>
      <c r="U1082" s="6">
        <v>-1466.9566489324</v>
      </c>
      <c r="V1082" s="6">
        <v>113.1552885749</v>
      </c>
      <c r="W1082" s="6">
        <v>-5083.2909481685001</v>
      </c>
      <c r="X1082" s="7">
        <v>-2145.6974361753332</v>
      </c>
      <c r="Y1082" s="8">
        <v>2663.8844128530668</v>
      </c>
      <c r="Z1082" s="24">
        <v>-1</v>
      </c>
    </row>
    <row r="1083" spans="1:26" ht="16.5" x14ac:dyDescent="0.45">
      <c r="A1083" s="5" t="s">
        <v>3904</v>
      </c>
      <c r="B1083" s="5" t="s">
        <v>3905</v>
      </c>
      <c r="C1083" s="5" t="s">
        <v>3906</v>
      </c>
      <c r="D1083" s="5" t="s">
        <v>7</v>
      </c>
      <c r="E1083" s="5" t="s">
        <v>11754</v>
      </c>
      <c r="F1083" s="5">
        <v>4</v>
      </c>
      <c r="G1083" s="5">
        <v>8</v>
      </c>
      <c r="H1083" s="5">
        <v>2</v>
      </c>
      <c r="I1083" s="5">
        <v>3</v>
      </c>
      <c r="J1083" s="5" t="s">
        <v>3903</v>
      </c>
      <c r="K1083" s="17">
        <v>4807</v>
      </c>
      <c r="L1083" s="6">
        <v>3.4585910612199999</v>
      </c>
      <c r="M1083" s="6">
        <v>13.494452926599999</v>
      </c>
      <c r="N1083" s="6">
        <v>5.3138283645</v>
      </c>
      <c r="O1083" s="6">
        <v>-4.1511079957000003</v>
      </c>
      <c r="P1083" s="6">
        <v>21.122313740799999</v>
      </c>
      <c r="Q1083" s="6">
        <v>-3.4059423376</v>
      </c>
      <c r="R1083" s="7">
        <v>4.5217544691666669</v>
      </c>
      <c r="S1083" s="8">
        <v>14.381333180994085</v>
      </c>
      <c r="T1083" s="6">
        <v>-1.5606300453999999</v>
      </c>
      <c r="U1083" s="6">
        <v>-28.5447444114</v>
      </c>
      <c r="V1083" s="6">
        <v>-53.270032644799997</v>
      </c>
      <c r="W1083" s="6">
        <v>-464.91747085740002</v>
      </c>
      <c r="X1083" s="7">
        <v>-182.24408263786668</v>
      </c>
      <c r="Y1083" s="8">
        <v>245.11429635006894</v>
      </c>
      <c r="Z1083" s="24">
        <v>-1</v>
      </c>
    </row>
    <row r="1084" spans="1:26" ht="16.5" x14ac:dyDescent="0.45">
      <c r="A1084" s="5" t="s">
        <v>3907</v>
      </c>
      <c r="B1084" s="5" t="s">
        <v>3908</v>
      </c>
      <c r="C1084" s="5" t="s">
        <v>3909</v>
      </c>
      <c r="D1084" s="5" t="s">
        <v>440</v>
      </c>
      <c r="E1084" s="5" t="s">
        <v>11772</v>
      </c>
      <c r="F1084" s="5">
        <v>23</v>
      </c>
      <c r="G1084" s="5">
        <v>1</v>
      </c>
      <c r="H1084" s="5">
        <v>2</v>
      </c>
      <c r="I1084" s="5">
        <v>3</v>
      </c>
      <c r="J1084" s="5" t="s">
        <v>3910</v>
      </c>
      <c r="K1084" s="17">
        <v>2749</v>
      </c>
      <c r="L1084" s="6">
        <v>3.6805445874</v>
      </c>
      <c r="M1084" s="6">
        <v>16.743967571500001</v>
      </c>
      <c r="N1084" s="6">
        <v>64.505249226999993</v>
      </c>
      <c r="O1084" s="6">
        <v>40.853174766000002</v>
      </c>
      <c r="P1084" s="6">
        <v>30.223943417000001</v>
      </c>
      <c r="Q1084" s="6">
        <v>-21.3685069034</v>
      </c>
      <c r="R1084" s="7">
        <v>16.569537093200001</v>
      </c>
      <c r="S1084" s="8">
        <v>33.282375613582765</v>
      </c>
      <c r="T1084" s="6">
        <v>205.3793408937</v>
      </c>
      <c r="U1084" s="6">
        <v>83.727939482599993</v>
      </c>
      <c r="V1084" s="6">
        <v>25.8850936692</v>
      </c>
      <c r="W1084" s="6">
        <v>-67.876955374800005</v>
      </c>
      <c r="X1084" s="7">
        <v>13.912025925666663</v>
      </c>
      <c r="Y1084" s="8">
        <v>76.508344640138802</v>
      </c>
      <c r="Z1084" s="24">
        <v>1</v>
      </c>
    </row>
    <row r="1085" spans="1:26" ht="16.5" x14ac:dyDescent="0.45">
      <c r="A1085" s="5" t="s">
        <v>3911</v>
      </c>
      <c r="B1085" s="5" t="s">
        <v>3912</v>
      </c>
      <c r="C1085" s="5" t="s">
        <v>3913</v>
      </c>
      <c r="D1085" s="5" t="s">
        <v>474</v>
      </c>
      <c r="E1085" s="5" t="s">
        <v>11760</v>
      </c>
      <c r="F1085" s="5">
        <v>11</v>
      </c>
      <c r="G1085" s="5">
        <v>3</v>
      </c>
      <c r="H1085" s="5">
        <v>3</v>
      </c>
      <c r="I1085" s="5">
        <v>2</v>
      </c>
      <c r="J1085" s="5" t="s">
        <v>3914</v>
      </c>
      <c r="K1085" s="17">
        <v>2272</v>
      </c>
      <c r="L1085" s="6">
        <v>1.58710099137</v>
      </c>
      <c r="M1085" s="6">
        <v>7.4227642501000002</v>
      </c>
      <c r="N1085" s="6">
        <v>-12.15943498</v>
      </c>
      <c r="O1085" s="6">
        <v>-7.9806191904999997</v>
      </c>
      <c r="P1085" s="6">
        <v>18.207278609100001</v>
      </c>
      <c r="Q1085" s="6">
        <v>15.139799486299999</v>
      </c>
      <c r="R1085" s="7">
        <v>8.4554863016333339</v>
      </c>
      <c r="S1085" s="8">
        <v>14.316477564457156</v>
      </c>
      <c r="T1085" s="6">
        <v>1.7855063958999999</v>
      </c>
      <c r="U1085" s="6">
        <v>-2.1261991787999999</v>
      </c>
      <c r="V1085" s="6">
        <v>56.950824007800001</v>
      </c>
      <c r="W1085" s="6">
        <v>-7.4300423950000001</v>
      </c>
      <c r="X1085" s="7">
        <v>15.798194144666667</v>
      </c>
      <c r="Y1085" s="8">
        <v>35.737751701870501</v>
      </c>
      <c r="Z1085" s="24">
        <v>1</v>
      </c>
    </row>
    <row r="1086" spans="1:26" ht="16.5" x14ac:dyDescent="0.45">
      <c r="A1086" s="5" t="s">
        <v>3915</v>
      </c>
      <c r="B1086" s="5" t="s">
        <v>3916</v>
      </c>
      <c r="C1086" s="5" t="s">
        <v>3917</v>
      </c>
      <c r="D1086" s="5" t="s">
        <v>288</v>
      </c>
      <c r="E1086" s="5" t="s">
        <v>11765</v>
      </c>
      <c r="F1086" s="5">
        <v>16</v>
      </c>
      <c r="G1086" s="5">
        <v>9</v>
      </c>
      <c r="H1086" s="5">
        <v>1</v>
      </c>
      <c r="I1086" s="5">
        <v>3</v>
      </c>
      <c r="J1086" s="5" t="s">
        <v>3918</v>
      </c>
      <c r="K1086" s="17">
        <v>1932</v>
      </c>
      <c r="L1086" s="6">
        <v>2.9927610121599999</v>
      </c>
      <c r="M1086" s="6">
        <v>9.8116886012000002</v>
      </c>
      <c r="N1086" s="6">
        <v>28.2892483515</v>
      </c>
      <c r="O1086" s="6">
        <v>14.2415827635</v>
      </c>
      <c r="P1086" s="6">
        <v>14.4216345655</v>
      </c>
      <c r="Q1086" s="6">
        <v>-8.4123303567000001</v>
      </c>
      <c r="R1086" s="7">
        <v>6.750295657433333</v>
      </c>
      <c r="S1086" s="8">
        <v>13.131527915524742</v>
      </c>
      <c r="T1086" s="6">
        <v>-24.473767322099999</v>
      </c>
      <c r="U1086" s="6">
        <v>76.226852361499994</v>
      </c>
      <c r="V1086" s="6">
        <v>-49.5916213275</v>
      </c>
      <c r="W1086" s="6">
        <v>35.2565121393</v>
      </c>
      <c r="X1086" s="7">
        <v>20.630581057766666</v>
      </c>
      <c r="Y1086" s="8">
        <v>64.171726448325487</v>
      </c>
      <c r="Z1086" s="24">
        <v>1</v>
      </c>
    </row>
    <row r="1087" spans="1:26" ht="16.5" x14ac:dyDescent="0.45">
      <c r="A1087" s="5" t="s">
        <v>3919</v>
      </c>
      <c r="B1087" s="5" t="s">
        <v>3920</v>
      </c>
      <c r="C1087" s="5" t="s">
        <v>3921</v>
      </c>
      <c r="D1087" s="5" t="s">
        <v>240</v>
      </c>
      <c r="E1087" s="5" t="s">
        <v>58</v>
      </c>
      <c r="F1087" s="5">
        <v>10</v>
      </c>
      <c r="G1087" s="5">
        <v>3</v>
      </c>
      <c r="H1087" s="5">
        <v>3</v>
      </c>
      <c r="I1087" s="5">
        <v>2</v>
      </c>
      <c r="J1087" s="5" t="s">
        <v>3918</v>
      </c>
      <c r="K1087" s="17">
        <v>3686</v>
      </c>
      <c r="L1087" s="6">
        <v>1.6819314115199999</v>
      </c>
      <c r="M1087" s="6">
        <v>0.50439634109999998</v>
      </c>
      <c r="N1087" s="6">
        <v>3.9443721545999999</v>
      </c>
      <c r="O1087" s="6">
        <v>2.7610245241000002</v>
      </c>
      <c r="P1087" s="6">
        <v>23.395539266699998</v>
      </c>
      <c r="Q1087" s="6">
        <v>-1.5180872277999999</v>
      </c>
      <c r="R1087" s="7">
        <v>8.212825521000001</v>
      </c>
      <c r="S1087" s="8">
        <v>13.321553845524662</v>
      </c>
      <c r="T1087" s="6">
        <v>22.174328545400002</v>
      </c>
      <c r="U1087" s="6">
        <v>231.3641870571</v>
      </c>
      <c r="V1087" s="6">
        <v>20.618435160099999</v>
      </c>
      <c r="W1087" s="6">
        <v>18.134042312199998</v>
      </c>
      <c r="X1087" s="7">
        <v>90.038888176466671</v>
      </c>
      <c r="Y1087" s="8">
        <v>122.39760263065175</v>
      </c>
      <c r="Z1087" s="24">
        <v>1</v>
      </c>
    </row>
    <row r="1088" spans="1:26" ht="16.5" x14ac:dyDescent="0.45">
      <c r="A1088" s="5" t="s">
        <v>3922</v>
      </c>
      <c r="B1088" s="5" t="s">
        <v>3923</v>
      </c>
      <c r="C1088" s="5" t="s">
        <v>3924</v>
      </c>
      <c r="D1088" s="5" t="s">
        <v>259</v>
      </c>
      <c r="E1088" s="5" t="s">
        <v>58</v>
      </c>
      <c r="F1088" s="5">
        <v>10</v>
      </c>
      <c r="G1088" s="5">
        <v>3</v>
      </c>
      <c r="H1088" s="5">
        <v>3</v>
      </c>
      <c r="I1088" s="5">
        <v>2</v>
      </c>
      <c r="J1088" s="5" t="s">
        <v>3918</v>
      </c>
      <c r="K1088" s="17">
        <v>1269</v>
      </c>
      <c r="L1088" s="6">
        <v>1.6844757265500001</v>
      </c>
      <c r="M1088" s="6">
        <v>27.308963983799998</v>
      </c>
      <c r="N1088" s="6">
        <v>20.2424312333</v>
      </c>
      <c r="O1088" s="6">
        <v>5.1257516021000002</v>
      </c>
      <c r="P1088" s="6">
        <v>22.187190334299999</v>
      </c>
      <c r="Q1088" s="6">
        <v>-15.241564650100001</v>
      </c>
      <c r="R1088" s="7">
        <v>4.023792428766666</v>
      </c>
      <c r="S1088" s="8">
        <v>18.738694203047665</v>
      </c>
      <c r="T1088" s="6">
        <v>21.849612174400001</v>
      </c>
      <c r="U1088" s="6">
        <v>18.1625120737</v>
      </c>
      <c r="V1088" s="6">
        <v>22.282729024000002</v>
      </c>
      <c r="W1088" s="6">
        <v>-31.973811412500002</v>
      </c>
      <c r="X1088" s="7">
        <v>2.8238098950666681</v>
      </c>
      <c r="Y1088" s="8">
        <v>30.205957747239172</v>
      </c>
      <c r="Z1088" s="24">
        <v>1</v>
      </c>
    </row>
    <row r="1089" spans="1:26" ht="16.5" x14ac:dyDescent="0.45">
      <c r="A1089" s="5" t="s">
        <v>3925</v>
      </c>
      <c r="B1089" s="5" t="s">
        <v>3926</v>
      </c>
      <c r="C1089" s="5" t="s">
        <v>3927</v>
      </c>
      <c r="D1089" s="5" t="s">
        <v>240</v>
      </c>
      <c r="E1089" s="5" t="s">
        <v>11775</v>
      </c>
      <c r="F1089" s="5">
        <v>26</v>
      </c>
      <c r="G1089" s="5">
        <v>3</v>
      </c>
      <c r="H1089" s="5">
        <v>3</v>
      </c>
      <c r="I1089" s="5">
        <v>2</v>
      </c>
      <c r="J1089" s="5" t="s">
        <v>3928</v>
      </c>
      <c r="K1089" s="17">
        <v>2534</v>
      </c>
      <c r="L1089" s="6">
        <v>2.0534559517500002</v>
      </c>
      <c r="M1089" s="6">
        <v>9.1126394623000007</v>
      </c>
      <c r="N1089" s="6">
        <v>3.9955730677000001</v>
      </c>
      <c r="O1089" s="6">
        <v>-14.685479921000001</v>
      </c>
      <c r="P1089" s="6">
        <v>15.313543792400001</v>
      </c>
      <c r="Q1089" s="6">
        <v>-17.821063201400001</v>
      </c>
      <c r="R1089" s="7">
        <v>-5.7309997766666667</v>
      </c>
      <c r="S1089" s="8">
        <v>18.292418679601663</v>
      </c>
      <c r="T1089" s="6">
        <v>7.5057839498999996</v>
      </c>
      <c r="U1089" s="6">
        <v>-7.5725050917000001</v>
      </c>
      <c r="V1089" s="6">
        <v>10.291558264400001</v>
      </c>
      <c r="W1089" s="6">
        <v>-34.346789687200001</v>
      </c>
      <c r="X1089" s="7">
        <v>-10.542578838166667</v>
      </c>
      <c r="Y1089" s="8">
        <v>22.466898551126629</v>
      </c>
      <c r="Z1089" s="24">
        <v>0</v>
      </c>
    </row>
    <row r="1090" spans="1:26" ht="16.5" x14ac:dyDescent="0.45">
      <c r="A1090" s="5" t="s">
        <v>3929</v>
      </c>
      <c r="B1090" s="5" t="s">
        <v>3930</v>
      </c>
      <c r="C1090" s="5" t="s">
        <v>3931</v>
      </c>
      <c r="D1090" s="5" t="s">
        <v>474</v>
      </c>
      <c r="E1090" s="5" t="s">
        <v>11761</v>
      </c>
      <c r="F1090" s="5">
        <v>12</v>
      </c>
      <c r="G1090" s="5">
        <v>6</v>
      </c>
      <c r="H1090" s="5">
        <v>2</v>
      </c>
      <c r="I1090" s="5">
        <v>1</v>
      </c>
      <c r="J1090" s="5" t="s">
        <v>3932</v>
      </c>
      <c r="K1090" s="17">
        <v>272</v>
      </c>
      <c r="L1090" s="6">
        <v>0.12855223282</v>
      </c>
      <c r="M1090" s="6">
        <v>3.3811761060999999</v>
      </c>
      <c r="N1090" s="6">
        <v>-23.7046693795</v>
      </c>
      <c r="O1090" s="6">
        <v>15.153132857099999</v>
      </c>
      <c r="P1090" s="6">
        <v>28.2740253214</v>
      </c>
      <c r="Q1090" s="6">
        <v>-8.3218645243000005</v>
      </c>
      <c r="R1090" s="7">
        <v>11.701764551399998</v>
      </c>
      <c r="S1090" s="8">
        <v>18.54046239406787</v>
      </c>
      <c r="T1090" s="6">
        <v>-90.840306435700001</v>
      </c>
      <c r="U1090" s="6">
        <v>100.4498493479</v>
      </c>
      <c r="V1090" s="6">
        <v>48.229875162100001</v>
      </c>
      <c r="W1090" s="6">
        <v>-21.2728776358</v>
      </c>
      <c r="X1090" s="7">
        <v>42.468948958066669</v>
      </c>
      <c r="Y1090" s="8">
        <v>61.065512108991037</v>
      </c>
      <c r="Z1090" s="24">
        <v>1</v>
      </c>
    </row>
    <row r="1091" spans="1:26" ht="16.5" x14ac:dyDescent="0.45">
      <c r="A1091" s="5" t="s">
        <v>3933</v>
      </c>
      <c r="B1091" s="5" t="s">
        <v>3934</v>
      </c>
      <c r="C1091" s="5" t="s">
        <v>3935</v>
      </c>
      <c r="D1091" s="5" t="s">
        <v>7</v>
      </c>
      <c r="E1091" s="5" t="s">
        <v>11762</v>
      </c>
      <c r="F1091" s="5">
        <v>13</v>
      </c>
      <c r="G1091" s="5">
        <v>7</v>
      </c>
      <c r="H1091" s="5">
        <v>4</v>
      </c>
      <c r="I1091" s="5">
        <v>2</v>
      </c>
      <c r="J1091" s="5" t="s">
        <v>3932</v>
      </c>
      <c r="K1091" s="17">
        <v>7258</v>
      </c>
      <c r="L1091" s="6">
        <v>3.5356391942599998</v>
      </c>
      <c r="M1091" s="6">
        <v>-86.4559005821</v>
      </c>
      <c r="N1091" s="6">
        <v>5.4648198729999997</v>
      </c>
      <c r="O1091" s="6">
        <v>5.9097917899999998E-2</v>
      </c>
      <c r="P1091" s="6">
        <v>17.811454585100002</v>
      </c>
      <c r="Q1091" s="6">
        <v>-29.384656164700001</v>
      </c>
      <c r="R1091" s="7">
        <v>-3.8380345538999996</v>
      </c>
      <c r="S1091" s="8">
        <v>23.838182577619364</v>
      </c>
      <c r="T1091" s="6">
        <v>-292.3909539974</v>
      </c>
      <c r="U1091" s="6">
        <v>134.60735730089999</v>
      </c>
      <c r="V1091" s="6">
        <v>-100.1909010614</v>
      </c>
      <c r="W1091" s="6">
        <v>3803.7024305298</v>
      </c>
      <c r="X1091" s="7">
        <v>1279.3729622564333</v>
      </c>
      <c r="Y1091" s="8">
        <v>2189.2834452915104</v>
      </c>
      <c r="Z1091" s="24">
        <v>-1</v>
      </c>
    </row>
    <row r="1092" spans="1:26" ht="16.5" x14ac:dyDescent="0.45">
      <c r="A1092" s="5" t="s">
        <v>3936</v>
      </c>
      <c r="B1092" s="5" t="s">
        <v>3937</v>
      </c>
      <c r="C1092" s="5" t="s">
        <v>3938</v>
      </c>
      <c r="D1092" s="5" t="s">
        <v>474</v>
      </c>
      <c r="E1092" s="5" t="s">
        <v>11770</v>
      </c>
      <c r="F1092" s="5">
        <v>21</v>
      </c>
      <c r="G1092" s="5">
        <v>7</v>
      </c>
      <c r="H1092" s="5">
        <v>3</v>
      </c>
      <c r="I1092" s="5">
        <v>3</v>
      </c>
      <c r="J1092" s="5" t="s">
        <v>3939</v>
      </c>
      <c r="K1092" s="17">
        <v>5498</v>
      </c>
      <c r="L1092" s="6">
        <v>6.0628920521299996</v>
      </c>
      <c r="M1092" s="6">
        <v>2.7368973753999999</v>
      </c>
      <c r="N1092" s="6">
        <v>-11.353787630599999</v>
      </c>
      <c r="O1092" s="6">
        <v>-40.6234927637</v>
      </c>
      <c r="P1092" s="6">
        <v>37.988885268099999</v>
      </c>
      <c r="Q1092" s="6">
        <v>0.52312570839999994</v>
      </c>
      <c r="R1092" s="7">
        <v>-0.70382726240000038</v>
      </c>
      <c r="S1092" s="8">
        <v>39.320548764584579</v>
      </c>
      <c r="T1092" s="6">
        <v>-33.609221189400003</v>
      </c>
      <c r="U1092" s="6">
        <v>-703.49919674590001</v>
      </c>
      <c r="V1092" s="6">
        <v>97.813748016800005</v>
      </c>
      <c r="W1092" s="6">
        <v>-466.18249370590001</v>
      </c>
      <c r="X1092" s="7">
        <v>-357.28931414499999</v>
      </c>
      <c r="Y1092" s="8">
        <v>411.6052748413573</v>
      </c>
      <c r="Z1092" s="24">
        <v>0</v>
      </c>
    </row>
    <row r="1093" spans="1:26" ht="16.5" x14ac:dyDescent="0.45">
      <c r="A1093" s="5" t="s">
        <v>3940</v>
      </c>
      <c r="B1093" s="5" t="s">
        <v>3941</v>
      </c>
      <c r="C1093" s="5" t="s">
        <v>3942</v>
      </c>
      <c r="D1093" s="5" t="s">
        <v>240</v>
      </c>
      <c r="E1093" s="5" t="s">
        <v>11773</v>
      </c>
      <c r="F1093" s="5">
        <v>24</v>
      </c>
      <c r="G1093" s="5">
        <v>11</v>
      </c>
      <c r="H1093" s="5">
        <v>1</v>
      </c>
      <c r="I1093" s="5">
        <v>2</v>
      </c>
      <c r="J1093" s="5" t="s">
        <v>3939</v>
      </c>
      <c r="K1093" s="17">
        <v>3785</v>
      </c>
      <c r="L1093" s="6">
        <v>5.9024120060599996</v>
      </c>
      <c r="M1093" s="6">
        <v>6.3280852620000001</v>
      </c>
      <c r="N1093" s="6">
        <v>28.8764158597</v>
      </c>
      <c r="O1093" s="6">
        <v>8.3431423604999999</v>
      </c>
      <c r="P1093" s="6">
        <v>33.333382629100001</v>
      </c>
      <c r="Q1093" s="6">
        <v>19.2618735852</v>
      </c>
      <c r="R1093" s="7">
        <v>20.312799524933332</v>
      </c>
      <c r="S1093" s="8">
        <v>12.528222586172895</v>
      </c>
      <c r="T1093" s="6">
        <v>40.981032697000003</v>
      </c>
      <c r="U1093" s="6">
        <v>33.700369097399999</v>
      </c>
      <c r="V1093" s="6">
        <v>37.503835332900003</v>
      </c>
      <c r="W1093" s="6">
        <v>22.1233377137</v>
      </c>
      <c r="X1093" s="7">
        <v>31.109180714666664</v>
      </c>
      <c r="Y1093" s="8">
        <v>8.0109687104409186</v>
      </c>
      <c r="Z1093" s="24">
        <v>1</v>
      </c>
    </row>
    <row r="1094" spans="1:26" ht="16.5" x14ac:dyDescent="0.45">
      <c r="A1094" s="5" t="s">
        <v>3943</v>
      </c>
      <c r="B1094" s="5" t="s">
        <v>3944</v>
      </c>
      <c r="C1094" s="5" t="s">
        <v>3945</v>
      </c>
      <c r="D1094" s="5" t="s">
        <v>120</v>
      </c>
      <c r="E1094" s="5" t="s">
        <v>11756</v>
      </c>
      <c r="F1094" s="5">
        <v>6</v>
      </c>
      <c r="G1094" s="5">
        <v>11</v>
      </c>
      <c r="H1094" s="5">
        <v>2</v>
      </c>
      <c r="I1094" s="5">
        <v>2</v>
      </c>
      <c r="J1094" s="5" t="s">
        <v>3939</v>
      </c>
      <c r="K1094" s="17">
        <v>1056</v>
      </c>
      <c r="L1094" s="6">
        <v>13.68718903515</v>
      </c>
      <c r="M1094" s="6">
        <v>2.6527852166999999</v>
      </c>
      <c r="N1094" s="6">
        <v>37.592960032699999</v>
      </c>
      <c r="O1094" s="6">
        <v>-44.205268793899997</v>
      </c>
      <c r="P1094" s="6">
        <v>-7.5345945818000004</v>
      </c>
      <c r="Q1094" s="6">
        <v>-79.093949582500002</v>
      </c>
      <c r="R1094" s="7">
        <v>-43.611270986066664</v>
      </c>
      <c r="S1094" s="8">
        <v>35.78337528903382</v>
      </c>
      <c r="T1094" s="6">
        <v>12.4278520915</v>
      </c>
      <c r="U1094" s="6">
        <v>-394.90463465879998</v>
      </c>
      <c r="V1094" s="6">
        <v>-30.416720376699999</v>
      </c>
      <c r="W1094" s="6">
        <v>87.211656162300002</v>
      </c>
      <c r="X1094" s="7">
        <v>-112.70323295773333</v>
      </c>
      <c r="Y1094" s="8">
        <v>251.37090540342029</v>
      </c>
      <c r="Z1094" s="24">
        <v>0</v>
      </c>
    </row>
    <row r="1095" spans="1:26" ht="16.5" x14ac:dyDescent="0.45">
      <c r="A1095" s="5" t="s">
        <v>3946</v>
      </c>
      <c r="B1095" s="5" t="s">
        <v>3947</v>
      </c>
      <c r="C1095" s="5" t="s">
        <v>3948</v>
      </c>
      <c r="D1095" s="5" t="s">
        <v>259</v>
      </c>
      <c r="E1095" s="5" t="s">
        <v>11756</v>
      </c>
      <c r="F1095" s="5">
        <v>6</v>
      </c>
      <c r="G1095" s="5">
        <v>11</v>
      </c>
      <c r="H1095" s="5">
        <v>2</v>
      </c>
      <c r="I1095" s="5">
        <v>2</v>
      </c>
      <c r="J1095" s="5" t="s">
        <v>3949</v>
      </c>
      <c r="K1095" s="17">
        <v>2698</v>
      </c>
      <c r="L1095" s="6">
        <v>1.48121506487</v>
      </c>
      <c r="M1095" s="6">
        <v>-33.4892309317</v>
      </c>
      <c r="N1095" s="6">
        <v>-1.9997423761999999</v>
      </c>
      <c r="O1095" s="6">
        <v>0.20022648840000001</v>
      </c>
      <c r="P1095" s="6">
        <v>28.450452474999999</v>
      </c>
      <c r="Q1095" s="6">
        <v>9.0283660799999998E-2</v>
      </c>
      <c r="R1095" s="7">
        <v>9.5803208747333333</v>
      </c>
      <c r="S1095" s="8">
        <v>16.342105794996929</v>
      </c>
      <c r="T1095" s="6">
        <v>-12781.5508959134</v>
      </c>
      <c r="U1095" s="6">
        <v>106.2181884127</v>
      </c>
      <c r="V1095" s="6">
        <v>-1.5388956390999999</v>
      </c>
      <c r="W1095" s="6">
        <v>45.079581856600001</v>
      </c>
      <c r="X1095" s="7">
        <v>49.919624876733337</v>
      </c>
      <c r="Y1095" s="8">
        <v>54.041343461873971</v>
      </c>
      <c r="Z1095" s="24">
        <v>1</v>
      </c>
    </row>
    <row r="1096" spans="1:26" ht="16.5" x14ac:dyDescent="0.45">
      <c r="A1096" s="5" t="s">
        <v>3950</v>
      </c>
      <c r="B1096" s="5" t="s">
        <v>3951</v>
      </c>
      <c r="C1096" s="5" t="s">
        <v>3952</v>
      </c>
      <c r="D1096" s="5" t="s">
        <v>259</v>
      </c>
      <c r="E1096" s="5" t="s">
        <v>11760</v>
      </c>
      <c r="F1096" s="5">
        <v>11</v>
      </c>
      <c r="G1096" s="5">
        <v>3</v>
      </c>
      <c r="H1096" s="5">
        <v>3</v>
      </c>
      <c r="I1096" s="5">
        <v>2</v>
      </c>
      <c r="J1096" s="5" t="s">
        <v>3953</v>
      </c>
      <c r="K1096" s="17">
        <v>3887</v>
      </c>
      <c r="L1096" s="6">
        <v>1.12106753652</v>
      </c>
      <c r="M1096" s="6">
        <v>12.7481552711</v>
      </c>
      <c r="N1096" s="6">
        <v>11.5949139208</v>
      </c>
      <c r="O1096" s="6">
        <v>-2.9073356170000002</v>
      </c>
      <c r="P1096" s="6">
        <v>19.769253839600001</v>
      </c>
      <c r="Q1096" s="6">
        <v>-1.8700640431</v>
      </c>
      <c r="R1096" s="7">
        <v>4.9972847265000002</v>
      </c>
      <c r="S1096" s="8">
        <v>12.803409182256519</v>
      </c>
      <c r="T1096" s="6">
        <v>22.290301775100001</v>
      </c>
      <c r="U1096" s="6">
        <v>0.95619599479999995</v>
      </c>
      <c r="V1096" s="6">
        <v>31.7227785111</v>
      </c>
      <c r="W1096" s="6">
        <v>-33.191900271000002</v>
      </c>
      <c r="X1096" s="7">
        <v>-0.17097525503333344</v>
      </c>
      <c r="Y1096" s="8">
        <v>32.47201513019548</v>
      </c>
      <c r="Z1096" s="24">
        <v>-1</v>
      </c>
    </row>
    <row r="1097" spans="1:26" ht="16.5" x14ac:dyDescent="0.45">
      <c r="A1097" s="5" t="s">
        <v>3954</v>
      </c>
      <c r="B1097" s="5" t="s">
        <v>3955</v>
      </c>
      <c r="C1097" s="5" t="s">
        <v>3956</v>
      </c>
      <c r="D1097" s="5" t="s">
        <v>376</v>
      </c>
      <c r="E1097" s="5" t="s">
        <v>11761</v>
      </c>
      <c r="F1097" s="5">
        <v>12</v>
      </c>
      <c r="G1097" s="5">
        <v>6</v>
      </c>
      <c r="H1097" s="5">
        <v>2</v>
      </c>
      <c r="I1097" s="5">
        <v>1</v>
      </c>
      <c r="J1097" s="5" t="s">
        <v>3953</v>
      </c>
      <c r="K1097" s="17">
        <v>2094</v>
      </c>
      <c r="L1097" s="6">
        <v>1.7823640818399999</v>
      </c>
      <c r="M1097" s="6">
        <v>10.678429742200001</v>
      </c>
      <c r="N1097" s="6">
        <v>9.4219974469000007</v>
      </c>
      <c r="O1097" s="6">
        <v>1.8107907374000001</v>
      </c>
      <c r="P1097" s="6">
        <v>14.512515691600001</v>
      </c>
      <c r="Q1097" s="6">
        <v>2.1519167362</v>
      </c>
      <c r="R1097" s="7">
        <v>6.158407721733334</v>
      </c>
      <c r="S1097" s="8">
        <v>7.2368799710860641</v>
      </c>
      <c r="T1097" s="6">
        <v>15.7691093657</v>
      </c>
      <c r="U1097" s="6">
        <v>-26.8669302405</v>
      </c>
      <c r="V1097" s="6">
        <v>-12.2881289378</v>
      </c>
      <c r="W1097" s="6">
        <v>-3.3159136923000001</v>
      </c>
      <c r="X1097" s="7">
        <v>-14.156990956866666</v>
      </c>
      <c r="Y1097" s="8">
        <v>11.886213823086392</v>
      </c>
      <c r="Z1097" s="24">
        <v>-1</v>
      </c>
    </row>
    <row r="1098" spans="1:26" ht="16.5" x14ac:dyDescent="0.45">
      <c r="A1098" s="5" t="s">
        <v>3957</v>
      </c>
      <c r="B1098" s="5" t="s">
        <v>3958</v>
      </c>
      <c r="C1098" s="5" t="s">
        <v>3959</v>
      </c>
      <c r="D1098" s="5" t="s">
        <v>176</v>
      </c>
      <c r="E1098" s="5" t="s">
        <v>11756</v>
      </c>
      <c r="F1098" s="5">
        <v>6</v>
      </c>
      <c r="G1098" s="5">
        <v>11</v>
      </c>
      <c r="H1098" s="5">
        <v>2</v>
      </c>
      <c r="I1098" s="5">
        <v>2</v>
      </c>
      <c r="J1098" s="5" t="s">
        <v>3960</v>
      </c>
      <c r="K1098" s="17">
        <v>1783</v>
      </c>
      <c r="L1098" s="6">
        <v>0.80974861928999997</v>
      </c>
      <c r="M1098" s="6">
        <v>-13.4380995457</v>
      </c>
      <c r="N1098" s="6">
        <v>-34.423258736400001</v>
      </c>
      <c r="O1098" s="6">
        <v>13.0244554998</v>
      </c>
      <c r="P1098" s="6">
        <v>-3.1850360567</v>
      </c>
      <c r="Q1098" s="6">
        <v>20.232002404599999</v>
      </c>
      <c r="R1098" s="7">
        <v>10.023807282566667</v>
      </c>
      <c r="S1098" s="8">
        <v>11.993429028730274</v>
      </c>
      <c r="T1098" s="6">
        <v>-1397.7701738303001</v>
      </c>
      <c r="U1098" s="6">
        <v>106.2363683689</v>
      </c>
      <c r="V1098" s="6">
        <v>-80.539651671499996</v>
      </c>
      <c r="W1098" s="6">
        <v>-282.73054900459999</v>
      </c>
      <c r="X1098" s="7">
        <v>-85.677944102399991</v>
      </c>
      <c r="Y1098" s="8">
        <v>194.53436004878387</v>
      </c>
      <c r="Z1098" s="24">
        <v>-1</v>
      </c>
    </row>
    <row r="1099" spans="1:26" ht="16.5" x14ac:dyDescent="0.45">
      <c r="A1099" s="5" t="s">
        <v>3961</v>
      </c>
      <c r="B1099" s="5" t="s">
        <v>3962</v>
      </c>
      <c r="C1099" s="5" t="s">
        <v>3963</v>
      </c>
      <c r="D1099" s="5" t="s">
        <v>249</v>
      </c>
      <c r="E1099" s="5" t="s">
        <v>11756</v>
      </c>
      <c r="F1099" s="5">
        <v>6</v>
      </c>
      <c r="G1099" s="5">
        <v>11</v>
      </c>
      <c r="H1099" s="5">
        <v>2</v>
      </c>
      <c r="I1099" s="5">
        <v>2</v>
      </c>
      <c r="J1099" s="5" t="s">
        <v>3964</v>
      </c>
      <c r="K1099" s="17">
        <v>1241</v>
      </c>
      <c r="L1099" s="6">
        <v>1.5007783004199999</v>
      </c>
      <c r="M1099" s="6">
        <v>36.285026709599997</v>
      </c>
      <c r="N1099" s="6">
        <v>21.058017289999999</v>
      </c>
      <c r="O1099" s="6">
        <v>-0.32043927999999999</v>
      </c>
      <c r="P1099" s="6">
        <v>21.184221605499999</v>
      </c>
      <c r="Q1099" s="6">
        <v>16.789707998899999</v>
      </c>
      <c r="R1099" s="7">
        <v>12.551163441466665</v>
      </c>
      <c r="S1099" s="8">
        <v>11.361626420724246</v>
      </c>
      <c r="T1099" s="6">
        <v>21.6361014672</v>
      </c>
      <c r="U1099" s="6">
        <v>-19.533071452000001</v>
      </c>
      <c r="V1099" s="6">
        <v>16.636566978499999</v>
      </c>
      <c r="W1099" s="6">
        <v>42.854453241500003</v>
      </c>
      <c r="X1099" s="7">
        <v>13.319316256</v>
      </c>
      <c r="Y1099" s="8">
        <v>31.32577091808697</v>
      </c>
      <c r="Z1099" s="24">
        <v>1</v>
      </c>
    </row>
    <row r="1100" spans="1:26" ht="16.5" x14ac:dyDescent="0.45">
      <c r="A1100" s="5" t="s">
        <v>3965</v>
      </c>
      <c r="B1100" s="5" t="s">
        <v>3966</v>
      </c>
      <c r="C1100" s="5" t="s">
        <v>3967</v>
      </c>
      <c r="D1100" s="5" t="s">
        <v>268</v>
      </c>
      <c r="E1100" s="5" t="s">
        <v>11756</v>
      </c>
      <c r="F1100" s="5">
        <v>6</v>
      </c>
      <c r="G1100" s="5">
        <v>11</v>
      </c>
      <c r="H1100" s="5">
        <v>2</v>
      </c>
      <c r="I1100" s="5">
        <v>2</v>
      </c>
      <c r="J1100" s="5" t="s">
        <v>3964</v>
      </c>
      <c r="K1100" s="17">
        <v>836</v>
      </c>
      <c r="L1100" s="6">
        <v>0.39126939730999999</v>
      </c>
      <c r="M1100" s="6">
        <v>3.9783778406999999</v>
      </c>
      <c r="N1100" s="6">
        <v>-6.0870558943999997</v>
      </c>
      <c r="O1100" s="6">
        <v>-38.439429143700004</v>
      </c>
      <c r="P1100" s="6">
        <v>47.890745147099999</v>
      </c>
      <c r="Q1100" s="6">
        <v>-7.6641050658000003</v>
      </c>
      <c r="R1100" s="7">
        <v>0.59573697919999835</v>
      </c>
      <c r="S1100" s="8">
        <v>43.753782593351154</v>
      </c>
      <c r="T1100" s="6">
        <v>3.3138878420000002</v>
      </c>
      <c r="U1100" s="6">
        <v>-200.37652679609999</v>
      </c>
      <c r="V1100" s="6">
        <v>200.8667160983</v>
      </c>
      <c r="W1100" s="6">
        <v>-15.413260946399999</v>
      </c>
      <c r="X1100" s="7">
        <v>-4.9743572147333301</v>
      </c>
      <c r="Y1100" s="8">
        <v>200.82520515473865</v>
      </c>
      <c r="Z1100" s="24">
        <v>-1</v>
      </c>
    </row>
    <row r="1101" spans="1:26" ht="16.5" x14ac:dyDescent="0.45">
      <c r="A1101" s="5" t="s">
        <v>3968</v>
      </c>
      <c r="B1101" s="5" t="s">
        <v>3969</v>
      </c>
      <c r="C1101" s="5" t="s">
        <v>3970</v>
      </c>
      <c r="D1101" s="5" t="s">
        <v>120</v>
      </c>
      <c r="E1101" s="5" t="s">
        <v>11757</v>
      </c>
      <c r="F1101" s="5">
        <v>7</v>
      </c>
      <c r="G1101" s="5">
        <v>11</v>
      </c>
      <c r="H1101" s="5">
        <v>4</v>
      </c>
      <c r="I1101" s="5">
        <v>2</v>
      </c>
      <c r="J1101" s="5" t="s">
        <v>3971</v>
      </c>
      <c r="K1101" s="17">
        <v>1150</v>
      </c>
      <c r="L1101" s="6">
        <v>2.7929954849500001</v>
      </c>
      <c r="M1101" s="6">
        <v>0.30354924649999998</v>
      </c>
      <c r="N1101" s="6">
        <v>-6.9002728877999999</v>
      </c>
      <c r="O1101" s="6">
        <v>-5.1279155194000001</v>
      </c>
      <c r="P1101" s="6">
        <v>13.2651332356</v>
      </c>
      <c r="Q1101" s="6">
        <v>0.56397229429999995</v>
      </c>
      <c r="R1101" s="7">
        <v>2.9003966701666664</v>
      </c>
      <c r="S1101" s="8">
        <v>9.4164865939510438</v>
      </c>
      <c r="T1101" s="6">
        <v>101.97702411829999</v>
      </c>
      <c r="U1101" s="6">
        <v>-1681.107096809</v>
      </c>
      <c r="V1101" s="6">
        <v>134.3112372761</v>
      </c>
      <c r="W1101" s="6">
        <v>47.753066625899997</v>
      </c>
      <c r="X1101" s="7">
        <v>-499.68093096900003</v>
      </c>
      <c r="Y1101" s="8">
        <v>1024.0600169058109</v>
      </c>
      <c r="Z1101" s="24">
        <v>-1</v>
      </c>
    </row>
    <row r="1102" spans="1:26" ht="16.5" x14ac:dyDescent="0.45">
      <c r="A1102" s="5" t="s">
        <v>3972</v>
      </c>
      <c r="B1102" s="5" t="s">
        <v>3973</v>
      </c>
      <c r="C1102" s="5" t="s">
        <v>3974</v>
      </c>
      <c r="D1102" s="5" t="s">
        <v>412</v>
      </c>
      <c r="E1102" s="5" t="s">
        <v>11765</v>
      </c>
      <c r="F1102" s="5">
        <v>16</v>
      </c>
      <c r="G1102" s="5">
        <v>9</v>
      </c>
      <c r="H1102" s="5">
        <v>1</v>
      </c>
      <c r="I1102" s="5">
        <v>3</v>
      </c>
      <c r="J1102" s="5" t="s">
        <v>3971</v>
      </c>
      <c r="K1102" s="17">
        <v>353</v>
      </c>
      <c r="L1102" s="6">
        <v>0.34664879861999998</v>
      </c>
      <c r="M1102" s="6">
        <v>2.6047016306000002</v>
      </c>
      <c r="N1102" s="6">
        <v>2.7890956321</v>
      </c>
      <c r="O1102" s="6">
        <v>-22.272408252200002</v>
      </c>
      <c r="P1102" s="6">
        <v>18.873002821</v>
      </c>
      <c r="Q1102" s="6">
        <v>-14.2180212073</v>
      </c>
      <c r="R1102" s="7">
        <v>-5.8724755461666662</v>
      </c>
      <c r="S1102" s="8">
        <v>21.805327614649553</v>
      </c>
      <c r="T1102" s="6">
        <v>109.79854094940001</v>
      </c>
      <c r="U1102" s="6">
        <v>-985.45930689859995</v>
      </c>
      <c r="V1102" s="6">
        <v>48.957193190300003</v>
      </c>
      <c r="W1102" s="6">
        <v>79.1808129275</v>
      </c>
      <c r="X1102" s="7">
        <v>-285.77376692693332</v>
      </c>
      <c r="Y1102" s="8">
        <v>606.13386139662805</v>
      </c>
      <c r="Z1102" s="24">
        <v>0</v>
      </c>
    </row>
    <row r="1103" spans="1:26" ht="16.5" x14ac:dyDescent="0.45">
      <c r="A1103" s="5" t="s">
        <v>3975</v>
      </c>
      <c r="B1103" s="5" t="s">
        <v>3976</v>
      </c>
      <c r="C1103" s="5" t="s">
        <v>3977</v>
      </c>
      <c r="D1103" s="5" t="s">
        <v>363</v>
      </c>
      <c r="E1103" s="5" t="s">
        <v>11759</v>
      </c>
      <c r="F1103" s="5">
        <v>9</v>
      </c>
      <c r="G1103" s="5">
        <v>2</v>
      </c>
      <c r="H1103" s="5">
        <v>3</v>
      </c>
      <c r="I1103" s="5">
        <v>2</v>
      </c>
      <c r="J1103" s="5" t="s">
        <v>3978</v>
      </c>
      <c r="K1103" s="17">
        <v>2004</v>
      </c>
      <c r="L1103" s="6">
        <v>1.64036348598</v>
      </c>
      <c r="M1103" s="6">
        <v>-0.73800987419999997</v>
      </c>
      <c r="N1103" s="6">
        <v>-1.4428423585000001</v>
      </c>
      <c r="O1103" s="6">
        <v>-12.8960714414</v>
      </c>
      <c r="P1103" s="6">
        <v>4.4778972234000003</v>
      </c>
      <c r="Q1103" s="6">
        <v>-29.2799245629</v>
      </c>
      <c r="R1103" s="7">
        <v>-12.566032926966665</v>
      </c>
      <c r="S1103" s="8">
        <v>16.88133072375086</v>
      </c>
      <c r="T1103" s="6">
        <v>91.283745744900003</v>
      </c>
      <c r="U1103" s="6">
        <v>-2359.7761414143001</v>
      </c>
      <c r="V1103" s="6">
        <v>-100.19193606020001</v>
      </c>
      <c r="W1103" s="6">
        <v>76.058436978100005</v>
      </c>
      <c r="X1103" s="7">
        <v>-794.63654683213338</v>
      </c>
      <c r="Y1103" s="8">
        <v>1358.3123762211906</v>
      </c>
      <c r="Z1103" s="24">
        <v>0</v>
      </c>
    </row>
    <row r="1104" spans="1:26" ht="16.5" x14ac:dyDescent="0.45">
      <c r="A1104" s="5" t="s">
        <v>3979</v>
      </c>
      <c r="B1104" s="5" t="s">
        <v>3980</v>
      </c>
      <c r="C1104" s="5" t="s">
        <v>3981</v>
      </c>
      <c r="D1104" s="5" t="s">
        <v>311</v>
      </c>
      <c r="E1104" s="5" t="s">
        <v>11778</v>
      </c>
      <c r="F1104" s="5">
        <v>29</v>
      </c>
      <c r="G1104" s="5">
        <v>5</v>
      </c>
      <c r="H1104" s="5">
        <v>3</v>
      </c>
      <c r="I1104" s="5">
        <v>3</v>
      </c>
      <c r="J1104" s="5" t="s">
        <v>3982</v>
      </c>
      <c r="K1104" s="17">
        <v>1885</v>
      </c>
      <c r="L1104" s="6">
        <v>2.11691565297</v>
      </c>
      <c r="M1104" s="6">
        <v>10.6884730151</v>
      </c>
      <c r="N1104" s="6">
        <v>11.558782860599999</v>
      </c>
      <c r="O1104" s="6">
        <v>15.0909828581</v>
      </c>
      <c r="P1104" s="6">
        <v>-4.0076277815000001</v>
      </c>
      <c r="Q1104" s="6">
        <v>-16.462399507800001</v>
      </c>
      <c r="R1104" s="7">
        <v>-1.7930148104000001</v>
      </c>
      <c r="S1104" s="8">
        <v>15.892840137653044</v>
      </c>
      <c r="T1104" s="6">
        <v>25.7440536543</v>
      </c>
      <c r="U1104" s="6">
        <v>26.431351602399999</v>
      </c>
      <c r="V1104" s="6">
        <v>-49.378478625699998</v>
      </c>
      <c r="W1104" s="6">
        <v>-86.673632743699997</v>
      </c>
      <c r="X1104" s="7">
        <v>-36.540253255666663</v>
      </c>
      <c r="Y1104" s="8">
        <v>57.635053517557402</v>
      </c>
      <c r="Z1104" s="24">
        <v>0</v>
      </c>
    </row>
    <row r="1105" spans="1:26" ht="16.5" x14ac:dyDescent="0.45">
      <c r="A1105" s="5" t="s">
        <v>3983</v>
      </c>
      <c r="B1105" s="5" t="s">
        <v>3984</v>
      </c>
      <c r="C1105" s="5" t="s">
        <v>3985</v>
      </c>
      <c r="D1105" s="5" t="s">
        <v>479</v>
      </c>
      <c r="E1105" s="5" t="s">
        <v>11761</v>
      </c>
      <c r="F1105" s="5">
        <v>12</v>
      </c>
      <c r="G1105" s="5">
        <v>6</v>
      </c>
      <c r="H1105" s="5">
        <v>2</v>
      </c>
      <c r="I1105" s="5">
        <v>1</v>
      </c>
      <c r="J1105" s="5" t="s">
        <v>3982</v>
      </c>
      <c r="K1105" s="17">
        <v>3284</v>
      </c>
      <c r="L1105" s="6">
        <v>2.8441337349700002</v>
      </c>
      <c r="M1105" s="6">
        <v>-9.9471593101</v>
      </c>
      <c r="N1105" s="6">
        <v>-13.1308831856</v>
      </c>
      <c r="O1105" s="6">
        <v>-12.7124643576</v>
      </c>
      <c r="P1105" s="6">
        <v>17.027108012300001</v>
      </c>
      <c r="Q1105" s="6">
        <v>10.6255982985</v>
      </c>
      <c r="R1105" s="7">
        <v>4.9800806510666673</v>
      </c>
      <c r="S1105" s="8">
        <v>15.652937210528277</v>
      </c>
      <c r="T1105" s="6">
        <v>-374.18667474990002</v>
      </c>
      <c r="U1105" s="6">
        <v>109.3525877926</v>
      </c>
      <c r="V1105" s="6">
        <v>21.206913665199998</v>
      </c>
      <c r="W1105" s="6">
        <v>110.76510864319999</v>
      </c>
      <c r="X1105" s="7">
        <v>80.44153670033333</v>
      </c>
      <c r="Y1105" s="8">
        <v>51.303549861331298</v>
      </c>
      <c r="Z1105" s="24">
        <v>1</v>
      </c>
    </row>
    <row r="1106" spans="1:26" ht="16.5" x14ac:dyDescent="0.45">
      <c r="A1106" s="5" t="s">
        <v>3986</v>
      </c>
      <c r="B1106" s="5" t="s">
        <v>3987</v>
      </c>
      <c r="C1106" s="5" t="s">
        <v>3988</v>
      </c>
      <c r="D1106" s="5" t="s">
        <v>254</v>
      </c>
      <c r="E1106" s="5" t="s">
        <v>11755</v>
      </c>
      <c r="F1106" s="5">
        <v>5</v>
      </c>
      <c r="G1106" s="5">
        <v>5</v>
      </c>
      <c r="H1106" s="5">
        <v>3</v>
      </c>
      <c r="I1106" s="5">
        <v>3</v>
      </c>
      <c r="J1106" s="5" t="s">
        <v>3982</v>
      </c>
      <c r="K1106" s="17">
        <v>15631</v>
      </c>
      <c r="L1106" s="6">
        <v>7.8227789646800003</v>
      </c>
      <c r="M1106" s="6">
        <v>6.5962271000000001</v>
      </c>
      <c r="N1106" s="6">
        <v>8.3484748004</v>
      </c>
      <c r="O1106" s="6">
        <v>15.731000102099999</v>
      </c>
      <c r="P1106" s="6">
        <v>3.2881696241</v>
      </c>
      <c r="Q1106" s="6">
        <v>7.1544541333999998</v>
      </c>
      <c r="R1106" s="7">
        <v>8.7245412865333325</v>
      </c>
      <c r="S1106" s="8">
        <v>6.3682719655639071</v>
      </c>
      <c r="T1106" s="6">
        <v>60.2948418848</v>
      </c>
      <c r="U1106" s="6">
        <v>-2.1880054977999999</v>
      </c>
      <c r="V1106" s="6">
        <v>-4.7594526753000004</v>
      </c>
      <c r="W1106" s="6">
        <v>1.0345422424999999</v>
      </c>
      <c r="X1106" s="7">
        <v>-1.9709719768666669</v>
      </c>
      <c r="Y1106" s="8">
        <v>2.9030883449835967</v>
      </c>
      <c r="Z1106" s="24">
        <v>-1</v>
      </c>
    </row>
    <row r="1107" spans="1:26" ht="16.5" x14ac:dyDescent="0.45">
      <c r="A1107" s="5" t="s">
        <v>3989</v>
      </c>
      <c r="B1107" s="5" t="s">
        <v>3990</v>
      </c>
      <c r="C1107" s="5" t="s">
        <v>3991</v>
      </c>
      <c r="D1107" s="5" t="s">
        <v>933</v>
      </c>
      <c r="E1107" s="5" t="s">
        <v>11756</v>
      </c>
      <c r="F1107" s="5">
        <v>6</v>
      </c>
      <c r="G1107" s="5">
        <v>11</v>
      </c>
      <c r="H1107" s="5">
        <v>2</v>
      </c>
      <c r="I1107" s="5">
        <v>2</v>
      </c>
      <c r="J1107" s="5" t="s">
        <v>3992</v>
      </c>
      <c r="K1107" s="17">
        <v>1180</v>
      </c>
      <c r="L1107" s="6">
        <v>1.4597410767700001</v>
      </c>
      <c r="M1107" s="6">
        <v>22.450723264899999</v>
      </c>
      <c r="N1107" s="6">
        <v>59.434376714700001</v>
      </c>
      <c r="O1107" s="6">
        <v>25.221720594099999</v>
      </c>
      <c r="P1107" s="6">
        <v>15.5938459487</v>
      </c>
      <c r="Q1107" s="6">
        <v>1.9305353502</v>
      </c>
      <c r="R1107" s="7">
        <v>14.248700631</v>
      </c>
      <c r="S1107" s="8">
        <v>11.703712635771348</v>
      </c>
      <c r="T1107" s="6">
        <v>100.0843034725</v>
      </c>
      <c r="U1107" s="6">
        <v>43.365516252200003</v>
      </c>
      <c r="V1107" s="6">
        <v>10.652679493699999</v>
      </c>
      <c r="W1107" s="6">
        <v>-13.8764120847</v>
      </c>
      <c r="X1107" s="7">
        <v>13.380594553733333</v>
      </c>
      <c r="Y1107" s="8">
        <v>28.718299572968562</v>
      </c>
      <c r="Z1107" s="24">
        <v>1</v>
      </c>
    </row>
    <row r="1108" spans="1:26" ht="16.5" x14ac:dyDescent="0.45">
      <c r="A1108" s="5" t="s">
        <v>3993</v>
      </c>
      <c r="B1108" s="5" t="s">
        <v>3994</v>
      </c>
      <c r="C1108" s="5" t="s">
        <v>3995</v>
      </c>
      <c r="D1108" s="5" t="s">
        <v>259</v>
      </c>
      <c r="E1108" s="5" t="s">
        <v>11771</v>
      </c>
      <c r="F1108" s="5">
        <v>22</v>
      </c>
      <c r="G1108" s="5">
        <v>7</v>
      </c>
      <c r="H1108" s="5">
        <v>4</v>
      </c>
      <c r="I1108" s="5">
        <v>3</v>
      </c>
      <c r="J1108" s="5" t="s">
        <v>3992</v>
      </c>
      <c r="K1108" s="17">
        <v>3529</v>
      </c>
      <c r="L1108" s="6">
        <v>1.37975492674</v>
      </c>
      <c r="M1108" s="6">
        <v>2.2920417362999999</v>
      </c>
      <c r="N1108" s="6">
        <v>65.086758796500007</v>
      </c>
      <c r="O1108" s="6">
        <v>-28.213992316700001</v>
      </c>
      <c r="P1108" s="6">
        <v>4.0222710938999997</v>
      </c>
      <c r="Q1108" s="6">
        <v>19.890732475</v>
      </c>
      <c r="R1108" s="7">
        <v>-1.4336629159333338</v>
      </c>
      <c r="S1108" s="8">
        <v>24.512069450804049</v>
      </c>
      <c r="T1108" s="6">
        <v>113.0388794652</v>
      </c>
      <c r="U1108" s="6">
        <v>-3089.7729187228001</v>
      </c>
      <c r="V1108" s="6">
        <v>74.933255602599999</v>
      </c>
      <c r="W1108" s="6">
        <v>-217.55718078359999</v>
      </c>
      <c r="X1108" s="7">
        <v>-1077.4656146345999</v>
      </c>
      <c r="Y1108" s="8">
        <v>1748.8348059234718</v>
      </c>
      <c r="Z1108" s="24">
        <v>0</v>
      </c>
    </row>
    <row r="1109" spans="1:26" ht="16.5" x14ac:dyDescent="0.45">
      <c r="A1109" s="5" t="s">
        <v>3996</v>
      </c>
      <c r="B1109" s="5" t="s">
        <v>3997</v>
      </c>
      <c r="C1109" s="5" t="s">
        <v>3998</v>
      </c>
      <c r="D1109" s="5" t="s">
        <v>272</v>
      </c>
      <c r="E1109" s="5" t="s">
        <v>11764</v>
      </c>
      <c r="F1109" s="5">
        <v>15</v>
      </c>
      <c r="G1109" s="5">
        <v>8</v>
      </c>
      <c r="H1109" s="5">
        <v>2</v>
      </c>
      <c r="I1109" s="5">
        <v>3</v>
      </c>
      <c r="J1109" s="5" t="s">
        <v>3999</v>
      </c>
      <c r="K1109" s="17">
        <v>549</v>
      </c>
      <c r="L1109" s="6">
        <v>0.51874004238000004</v>
      </c>
      <c r="M1109" s="6">
        <v>13.459487173899999</v>
      </c>
      <c r="N1109" s="6">
        <v>25.8977495484</v>
      </c>
      <c r="O1109" s="6">
        <v>-19.22102697</v>
      </c>
      <c r="P1109" s="6">
        <v>41.349972406100001</v>
      </c>
      <c r="Q1109" s="6">
        <v>-1.5577600908</v>
      </c>
      <c r="R1109" s="7">
        <v>6.8570617817666673</v>
      </c>
      <c r="S1109" s="8">
        <v>31.149934377381062</v>
      </c>
      <c r="T1109" s="6">
        <v>-0.34609192830000002</v>
      </c>
      <c r="U1109" s="6">
        <v>-397.16471181140002</v>
      </c>
      <c r="V1109" s="6">
        <v>-12.988464725</v>
      </c>
      <c r="W1109" s="6">
        <v>131.99273904469999</v>
      </c>
      <c r="X1109" s="7">
        <v>-92.720145830566665</v>
      </c>
      <c r="Y1109" s="8">
        <v>273.4405925938417</v>
      </c>
      <c r="Z1109" s="24">
        <v>-1</v>
      </c>
    </row>
    <row r="1110" spans="1:26" ht="16.5" x14ac:dyDescent="0.45">
      <c r="A1110" s="5" t="s">
        <v>4000</v>
      </c>
      <c r="B1110" s="5" t="s">
        <v>4001</v>
      </c>
      <c r="C1110" s="5" t="s">
        <v>4002</v>
      </c>
      <c r="D1110" s="5" t="s">
        <v>33</v>
      </c>
      <c r="E1110" s="5" t="s">
        <v>11775</v>
      </c>
      <c r="F1110" s="5">
        <v>26</v>
      </c>
      <c r="G1110" s="5">
        <v>3</v>
      </c>
      <c r="H1110" s="5">
        <v>3</v>
      </c>
      <c r="I1110" s="5">
        <v>2</v>
      </c>
      <c r="J1110" s="5" t="s">
        <v>4003</v>
      </c>
      <c r="K1110" s="17">
        <v>4184</v>
      </c>
      <c r="L1110" s="6">
        <v>9.3691625490000003</v>
      </c>
      <c r="M1110" s="6">
        <v>7.3964854529000004</v>
      </c>
      <c r="N1110" s="6">
        <v>14.602049475899999</v>
      </c>
      <c r="O1110" s="6">
        <v>12.720989360200001</v>
      </c>
      <c r="P1110" s="6">
        <v>20.220162818399999</v>
      </c>
      <c r="Q1110" s="6">
        <v>0.62551721400000004</v>
      </c>
      <c r="R1110" s="7">
        <v>11.188889797533333</v>
      </c>
      <c r="S1110" s="8">
        <v>9.8867603841172667</v>
      </c>
      <c r="T1110" s="6">
        <v>209.8789460818</v>
      </c>
      <c r="U1110" s="6">
        <v>2.4499891409000001</v>
      </c>
      <c r="V1110" s="6">
        <v>18.205208320400001</v>
      </c>
      <c r="W1110" s="6">
        <v>-37.1327469963</v>
      </c>
      <c r="X1110" s="7">
        <v>-5.4925165116666657</v>
      </c>
      <c r="Y1110" s="8">
        <v>28.511135924214972</v>
      </c>
      <c r="Z1110" s="24">
        <v>-1</v>
      </c>
    </row>
    <row r="1111" spans="1:26" ht="16.5" x14ac:dyDescent="0.45">
      <c r="A1111" s="5" t="s">
        <v>4004</v>
      </c>
      <c r="B1111" s="5" t="s">
        <v>4005</v>
      </c>
      <c r="C1111" s="5" t="s">
        <v>4006</v>
      </c>
      <c r="D1111" s="5" t="s">
        <v>474</v>
      </c>
      <c r="E1111" s="5" t="s">
        <v>11778</v>
      </c>
      <c r="F1111" s="5">
        <v>29</v>
      </c>
      <c r="G1111" s="5">
        <v>5</v>
      </c>
      <c r="H1111" s="5">
        <v>3</v>
      </c>
      <c r="I1111" s="5">
        <v>3</v>
      </c>
      <c r="J1111" s="5" t="s">
        <v>4003</v>
      </c>
      <c r="K1111" s="17">
        <v>1490</v>
      </c>
      <c r="L1111" s="6">
        <v>1.3851837365899999</v>
      </c>
      <c r="M1111" s="6">
        <v>0.49379280809999998</v>
      </c>
      <c r="N1111" s="6">
        <v>21.028221275700002</v>
      </c>
      <c r="O1111" s="6">
        <v>15.923351222899999</v>
      </c>
      <c r="P1111" s="6">
        <v>-3.4534423592999999</v>
      </c>
      <c r="Q1111" s="6">
        <v>4.5861797795000001</v>
      </c>
      <c r="R1111" s="7">
        <v>5.6853628810333321</v>
      </c>
      <c r="S1111" s="8">
        <v>9.7350493064914208</v>
      </c>
      <c r="T1111" s="6">
        <v>-80.398234512299993</v>
      </c>
      <c r="U1111" s="6">
        <v>930.64299049379997</v>
      </c>
      <c r="V1111" s="6">
        <v>-151.9498468566</v>
      </c>
      <c r="W1111" s="6">
        <v>275.54228651720001</v>
      </c>
      <c r="X1111" s="7">
        <v>351.4118100514666</v>
      </c>
      <c r="Y1111" s="8">
        <v>545.26961342219045</v>
      </c>
      <c r="Z1111" s="24">
        <v>1</v>
      </c>
    </row>
    <row r="1112" spans="1:26" ht="16.5" x14ac:dyDescent="0.45">
      <c r="A1112" s="5" t="s">
        <v>4007</v>
      </c>
      <c r="B1112" s="5" t="s">
        <v>4008</v>
      </c>
      <c r="C1112" s="5" t="s">
        <v>4009</v>
      </c>
      <c r="D1112" s="5" t="s">
        <v>259</v>
      </c>
      <c r="E1112" s="5" t="s">
        <v>11766</v>
      </c>
      <c r="F1112" s="5">
        <v>17</v>
      </c>
      <c r="G1112" s="5">
        <v>11</v>
      </c>
      <c r="H1112" s="5">
        <v>2</v>
      </c>
      <c r="I1112" s="5">
        <v>2</v>
      </c>
      <c r="J1112" s="5" t="s">
        <v>4010</v>
      </c>
      <c r="K1112" s="17">
        <v>1537</v>
      </c>
      <c r="L1112" s="6">
        <v>0.98237036205999995</v>
      </c>
      <c r="M1112" s="6">
        <v>-19.939922188699999</v>
      </c>
      <c r="N1112" s="6">
        <v>-13.302238970199999</v>
      </c>
      <c r="O1112" s="6">
        <v>12.1906220765</v>
      </c>
      <c r="P1112" s="6">
        <v>6.8765574900999997</v>
      </c>
      <c r="Q1112" s="6">
        <v>17.699033520499999</v>
      </c>
      <c r="R1112" s="7">
        <v>12.255404362366667</v>
      </c>
      <c r="S1112" s="8">
        <v>5.411528842717849</v>
      </c>
      <c r="T1112" s="6">
        <v>-10064.717714120799</v>
      </c>
      <c r="U1112" s="6">
        <v>117.66399549339999</v>
      </c>
      <c r="V1112" s="6">
        <v>-26.0280476131</v>
      </c>
      <c r="W1112" s="6">
        <v>-28.6430319354</v>
      </c>
      <c r="X1112" s="7">
        <v>20.997638648299997</v>
      </c>
      <c r="Y1112" s="8">
        <v>83.725730483702719</v>
      </c>
      <c r="Z1112" s="24">
        <v>1</v>
      </c>
    </row>
    <row r="1113" spans="1:26" ht="16.5" x14ac:dyDescent="0.45">
      <c r="A1113" s="5" t="s">
        <v>4011</v>
      </c>
      <c r="B1113" s="5" t="s">
        <v>4012</v>
      </c>
      <c r="C1113" s="5" t="s">
        <v>4013</v>
      </c>
      <c r="D1113" s="5" t="s">
        <v>240</v>
      </c>
      <c r="E1113" s="5" t="s">
        <v>58</v>
      </c>
      <c r="F1113" s="5">
        <v>10</v>
      </c>
      <c r="G1113" s="5">
        <v>3</v>
      </c>
      <c r="H1113" s="5">
        <v>3</v>
      </c>
      <c r="I1113" s="5">
        <v>2</v>
      </c>
      <c r="J1113" s="5" t="s">
        <v>4014</v>
      </c>
      <c r="K1113" s="17">
        <v>20980</v>
      </c>
      <c r="L1113" s="6">
        <v>9.1245320146999997</v>
      </c>
      <c r="M1113" s="6">
        <v>7.5454804449999999</v>
      </c>
      <c r="N1113" s="6">
        <v>8.0550946039000006</v>
      </c>
      <c r="O1113" s="6">
        <v>44.566842784800002</v>
      </c>
      <c r="P1113" s="6">
        <v>13.049302469300001</v>
      </c>
      <c r="Q1113" s="6">
        <v>-8.1546453552999996</v>
      </c>
      <c r="R1113" s="7">
        <v>16.487166632933334</v>
      </c>
      <c r="S1113" s="8">
        <v>26.528343529748931</v>
      </c>
      <c r="T1113" s="6">
        <v>36.717841134899999</v>
      </c>
      <c r="U1113" s="6">
        <v>67.857627156999996</v>
      </c>
      <c r="V1113" s="6">
        <v>-28.5811485971</v>
      </c>
      <c r="W1113" s="6">
        <v>24.7804675828</v>
      </c>
      <c r="X1113" s="7">
        <v>21.352315380899999</v>
      </c>
      <c r="Y1113" s="8">
        <v>48.310697965118862</v>
      </c>
      <c r="Z1113" s="24">
        <v>1</v>
      </c>
    </row>
    <row r="1114" spans="1:26" ht="16.5" x14ac:dyDescent="0.45">
      <c r="A1114" s="5" t="s">
        <v>4015</v>
      </c>
      <c r="B1114" s="5" t="s">
        <v>4016</v>
      </c>
      <c r="C1114" s="5" t="s">
        <v>4017</v>
      </c>
      <c r="D1114" s="5" t="s">
        <v>1297</v>
      </c>
      <c r="E1114" s="5" t="s">
        <v>11757</v>
      </c>
      <c r="F1114" s="5">
        <v>7</v>
      </c>
      <c r="G1114" s="5">
        <v>11</v>
      </c>
      <c r="H1114" s="5">
        <v>4</v>
      </c>
      <c r="I1114" s="5">
        <v>2</v>
      </c>
      <c r="J1114" s="5" t="s">
        <v>4014</v>
      </c>
      <c r="K1114" s="17">
        <v>2229</v>
      </c>
      <c r="L1114" s="6">
        <v>2.0385132297399999</v>
      </c>
      <c r="M1114" s="6">
        <v>13.396520730700001</v>
      </c>
      <c r="N1114" s="6">
        <v>29.529193579099999</v>
      </c>
      <c r="O1114" s="6">
        <v>47.978594315800002</v>
      </c>
      <c r="P1114" s="6">
        <v>33.501412446000003</v>
      </c>
      <c r="Q1114" s="6">
        <v>3.2259378376000001</v>
      </c>
      <c r="R1114" s="7">
        <v>28.23531486646667</v>
      </c>
      <c r="S1114" s="8">
        <v>22.836350480140627</v>
      </c>
      <c r="T1114" s="6">
        <v>23.032706817600001</v>
      </c>
      <c r="U1114" s="6">
        <v>37.488536288399999</v>
      </c>
      <c r="V1114" s="6">
        <v>11.4690572902</v>
      </c>
      <c r="W1114" s="6">
        <v>0.77357088480000002</v>
      </c>
      <c r="X1114" s="7">
        <v>16.577054821133334</v>
      </c>
      <c r="Y1114" s="8">
        <v>18.882952635350804</v>
      </c>
      <c r="Z1114" s="24">
        <v>1</v>
      </c>
    </row>
    <row r="1115" spans="1:26" ht="16.5" x14ac:dyDescent="0.45">
      <c r="A1115" s="5" t="s">
        <v>4018</v>
      </c>
      <c r="B1115" s="5" t="s">
        <v>4019</v>
      </c>
      <c r="C1115" s="5" t="s">
        <v>4020</v>
      </c>
      <c r="D1115" s="5" t="s">
        <v>33</v>
      </c>
      <c r="E1115" s="5" t="s">
        <v>11774</v>
      </c>
      <c r="F1115" s="5">
        <v>25</v>
      </c>
      <c r="G1115" s="5">
        <v>10</v>
      </c>
      <c r="H1115" s="5">
        <v>2</v>
      </c>
      <c r="I1115" s="5">
        <v>3</v>
      </c>
      <c r="J1115" s="5" t="s">
        <v>4021</v>
      </c>
      <c r="K1115" s="17">
        <v>5468</v>
      </c>
      <c r="L1115" s="6">
        <v>12.676858042719999</v>
      </c>
      <c r="M1115" s="6">
        <v>0.61306992370000002</v>
      </c>
      <c r="N1115" s="6">
        <v>3.6991856195000001</v>
      </c>
      <c r="O1115" s="6">
        <v>-87.629841928999994</v>
      </c>
      <c r="P1115" s="6">
        <v>-56.186832492599997</v>
      </c>
      <c r="Q1115" s="6">
        <v>-26.825504821799999</v>
      </c>
      <c r="R1115" s="7">
        <v>-56.880726414466665</v>
      </c>
      <c r="S1115" s="8">
        <v>30.408106967429053</v>
      </c>
      <c r="T1115" s="6">
        <v>56.554304527200003</v>
      </c>
      <c r="U1115" s="6">
        <v>-2238.6580975761999</v>
      </c>
      <c r="V1115" s="6">
        <v>67.6976610225</v>
      </c>
      <c r="W1115" s="6">
        <v>53.410909573799998</v>
      </c>
      <c r="X1115" s="7">
        <v>-705.84984232663328</v>
      </c>
      <c r="Y1115" s="8">
        <v>1327.4701082652125</v>
      </c>
      <c r="Z1115" s="24">
        <v>0</v>
      </c>
    </row>
    <row r="1116" spans="1:26" ht="16.5" x14ac:dyDescent="0.45">
      <c r="A1116" s="5" t="s">
        <v>4022</v>
      </c>
      <c r="B1116" s="5" t="s">
        <v>4023</v>
      </c>
      <c r="C1116" s="5" t="s">
        <v>4024</v>
      </c>
      <c r="D1116" s="5" t="s">
        <v>120</v>
      </c>
      <c r="E1116" s="5" t="s">
        <v>11766</v>
      </c>
      <c r="F1116" s="5">
        <v>17</v>
      </c>
      <c r="G1116" s="5">
        <v>11</v>
      </c>
      <c r="H1116" s="5">
        <v>2</v>
      </c>
      <c r="I1116" s="5">
        <v>2</v>
      </c>
      <c r="J1116" s="5" t="s">
        <v>4014</v>
      </c>
      <c r="K1116" s="17">
        <v>2799</v>
      </c>
      <c r="L1116" s="6">
        <v>1.30948907636</v>
      </c>
      <c r="M1116" s="6">
        <v>0.88048008860000004</v>
      </c>
      <c r="N1116" s="6">
        <v>-3.3451446424000002</v>
      </c>
      <c r="O1116" s="6">
        <v>9.5279341983000005</v>
      </c>
      <c r="P1116" s="6">
        <v>13.1138266052</v>
      </c>
      <c r="Q1116" s="6">
        <v>-8.2897237196999995</v>
      </c>
      <c r="R1116" s="7">
        <v>4.7840123612666661</v>
      </c>
      <c r="S1116" s="8">
        <v>11.4632712357574</v>
      </c>
      <c r="T1116" s="6">
        <v>112.7536904999</v>
      </c>
      <c r="U1116" s="6">
        <v>336.76456576200002</v>
      </c>
      <c r="V1116" s="6">
        <v>-261.32096598110002</v>
      </c>
      <c r="W1116" s="6">
        <v>-206.58750492499999</v>
      </c>
      <c r="X1116" s="7">
        <v>-43.71463504803333</v>
      </c>
      <c r="Y1116" s="8">
        <v>330.63916075773022</v>
      </c>
      <c r="Z1116" s="24">
        <v>-1</v>
      </c>
    </row>
    <row r="1117" spans="1:26" ht="16.5" x14ac:dyDescent="0.45">
      <c r="A1117" s="5" t="s">
        <v>4025</v>
      </c>
      <c r="B1117" s="5" t="s">
        <v>4026</v>
      </c>
      <c r="C1117" s="5" t="s">
        <v>4027</v>
      </c>
      <c r="D1117" s="5" t="s">
        <v>240</v>
      </c>
      <c r="E1117" s="5" t="s">
        <v>11757</v>
      </c>
      <c r="F1117" s="5">
        <v>7</v>
      </c>
      <c r="G1117" s="5">
        <v>11</v>
      </c>
      <c r="H1117" s="5">
        <v>4</v>
      </c>
      <c r="I1117" s="5">
        <v>2</v>
      </c>
      <c r="J1117" s="5" t="s">
        <v>4021</v>
      </c>
      <c r="K1117" s="17">
        <v>2602</v>
      </c>
      <c r="L1117" s="6">
        <v>2.7545896246999999</v>
      </c>
      <c r="M1117" s="6">
        <v>-1.0493553120000001</v>
      </c>
      <c r="N1117" s="6">
        <v>32.441954197199998</v>
      </c>
      <c r="O1117" s="6">
        <v>49.533939960200001</v>
      </c>
      <c r="P1117" s="6">
        <v>169.25653726069999</v>
      </c>
      <c r="Q1117" s="6">
        <v>101.2202203409</v>
      </c>
      <c r="R1117" s="7">
        <v>106.6702325206</v>
      </c>
      <c r="S1117" s="8">
        <v>60.047081949613357</v>
      </c>
      <c r="T1117" s="6">
        <v>-106.4653287255</v>
      </c>
      <c r="U1117" s="6">
        <v>1831.3238819876999</v>
      </c>
      <c r="V1117" s="6">
        <v>361.06149697040001</v>
      </c>
      <c r="W1117" s="6">
        <v>153.2775227743</v>
      </c>
      <c r="X1117" s="7">
        <v>781.88763391079999</v>
      </c>
      <c r="Y1117" s="8">
        <v>914.75727603909866</v>
      </c>
      <c r="Z1117" s="24">
        <v>1</v>
      </c>
    </row>
    <row r="1118" spans="1:26" ht="16.5" x14ac:dyDescent="0.45">
      <c r="A1118" s="5" t="s">
        <v>4028</v>
      </c>
      <c r="B1118" s="5" t="s">
        <v>4029</v>
      </c>
      <c r="C1118" s="5" t="s">
        <v>4030</v>
      </c>
      <c r="D1118" s="5" t="s">
        <v>259</v>
      </c>
      <c r="E1118" s="5" t="s">
        <v>11771</v>
      </c>
      <c r="F1118" s="5">
        <v>22</v>
      </c>
      <c r="G1118" s="5">
        <v>7</v>
      </c>
      <c r="H1118" s="5">
        <v>4</v>
      </c>
      <c r="I1118" s="5">
        <v>3</v>
      </c>
      <c r="J1118" s="5" t="s">
        <v>4021</v>
      </c>
      <c r="K1118" s="17">
        <v>808</v>
      </c>
      <c r="L1118" s="6">
        <v>2.9970038207999998</v>
      </c>
      <c r="M1118" s="6">
        <v>1.8997010292000001</v>
      </c>
      <c r="N1118" s="6">
        <v>-43.265739095100002</v>
      </c>
      <c r="O1118" s="6">
        <v>32.150191043900001</v>
      </c>
      <c r="P1118" s="6">
        <v>12.373260223200001</v>
      </c>
      <c r="Q1118" s="6">
        <v>-5.9523207233999997</v>
      </c>
      <c r="R1118" s="7">
        <v>12.857043514566667</v>
      </c>
      <c r="S1118" s="8">
        <v>19.0558622331571</v>
      </c>
      <c r="T1118" s="6">
        <v>46.315714906700002</v>
      </c>
      <c r="U1118" s="6">
        <v>-2113.5815622303999</v>
      </c>
      <c r="V1118" s="6">
        <v>105.6258254633</v>
      </c>
      <c r="W1118" s="6">
        <v>-731.10399969139996</v>
      </c>
      <c r="X1118" s="7">
        <v>-913.01991215283317</v>
      </c>
      <c r="Y1118" s="8">
        <v>1120.7320852030518</v>
      </c>
      <c r="Z1118" s="24">
        <v>-1</v>
      </c>
    </row>
    <row r="1119" spans="1:26" ht="16.5" x14ac:dyDescent="0.45">
      <c r="A1119" s="5" t="s">
        <v>4031</v>
      </c>
      <c r="B1119" s="5" t="s">
        <v>4032</v>
      </c>
      <c r="C1119" s="5" t="s">
        <v>4033</v>
      </c>
      <c r="D1119" s="5" t="s">
        <v>33</v>
      </c>
      <c r="E1119" s="5" t="s">
        <v>11758</v>
      </c>
      <c r="F1119" s="5">
        <v>8</v>
      </c>
      <c r="G1119" s="5">
        <v>2</v>
      </c>
      <c r="H1119" s="5">
        <v>3</v>
      </c>
      <c r="I1119" s="5">
        <v>2</v>
      </c>
      <c r="J1119" s="5" t="s">
        <v>4034</v>
      </c>
      <c r="K1119" s="17">
        <v>6943</v>
      </c>
      <c r="L1119" s="6">
        <v>3.7989660676799999</v>
      </c>
      <c r="M1119" s="6">
        <v>-5.155794437</v>
      </c>
      <c r="N1119" s="6">
        <v>-9.6214272808000008</v>
      </c>
      <c r="O1119" s="6">
        <v>-9.2735963963000003</v>
      </c>
      <c r="P1119" s="6">
        <v>24.524022029000001</v>
      </c>
      <c r="Q1119" s="6">
        <v>-41.177131871199997</v>
      </c>
      <c r="R1119" s="7">
        <v>-8.6422354128333314</v>
      </c>
      <c r="S1119" s="8">
        <v>32.855126973929416</v>
      </c>
      <c r="T1119" s="6">
        <v>-163.61921916360001</v>
      </c>
      <c r="U1119" s="6">
        <v>210.8937333874</v>
      </c>
      <c r="V1119" s="6">
        <v>-45.181322622800003</v>
      </c>
      <c r="W1119" s="6">
        <v>-743.76172308360003</v>
      </c>
      <c r="X1119" s="7">
        <v>-192.68310410633333</v>
      </c>
      <c r="Y1119" s="8">
        <v>494.12482410629337</v>
      </c>
      <c r="Z1119" s="24">
        <v>0</v>
      </c>
    </row>
    <row r="1120" spans="1:26" ht="16.5" x14ac:dyDescent="0.45">
      <c r="A1120" s="5" t="s">
        <v>4035</v>
      </c>
      <c r="B1120" s="5" t="s">
        <v>4036</v>
      </c>
      <c r="C1120" s="5" t="s">
        <v>4037</v>
      </c>
      <c r="D1120" s="5" t="s">
        <v>293</v>
      </c>
      <c r="E1120" s="5" t="s">
        <v>11761</v>
      </c>
      <c r="F1120" s="5">
        <v>12</v>
      </c>
      <c r="G1120" s="5">
        <v>6</v>
      </c>
      <c r="H1120" s="5">
        <v>2</v>
      </c>
      <c r="I1120" s="5">
        <v>1</v>
      </c>
      <c r="J1120" s="5" t="s">
        <v>4038</v>
      </c>
      <c r="K1120" s="17">
        <v>50319</v>
      </c>
      <c r="L1120" s="6">
        <v>20.221332525640001</v>
      </c>
      <c r="M1120" s="6">
        <v>31.335512036600001</v>
      </c>
      <c r="N1120" s="6">
        <v>51.038948001599998</v>
      </c>
      <c r="O1120" s="6">
        <v>178.30542589859999</v>
      </c>
      <c r="P1120" s="6">
        <v>40.1812083027</v>
      </c>
      <c r="Q1120" s="6">
        <v>58.228440839800001</v>
      </c>
      <c r="R1120" s="7">
        <v>92.238358347033326</v>
      </c>
      <c r="S1120" s="8">
        <v>75.080495058680171</v>
      </c>
      <c r="T1120" s="6">
        <v>1099.9072286096</v>
      </c>
      <c r="U1120" s="6">
        <v>379.36511938630002</v>
      </c>
      <c r="V1120" s="6">
        <v>-74.852210918799997</v>
      </c>
      <c r="W1120" s="6">
        <v>95.4996164824</v>
      </c>
      <c r="X1120" s="7">
        <v>133.33750831663335</v>
      </c>
      <c r="Y1120" s="8">
        <v>229.46050930654155</v>
      </c>
      <c r="Z1120" s="24">
        <v>1</v>
      </c>
    </row>
    <row r="1121" spans="1:26" ht="16.5" x14ac:dyDescent="0.45">
      <c r="A1121" s="5" t="s">
        <v>4039</v>
      </c>
      <c r="B1121" s="5" t="s">
        <v>4040</v>
      </c>
      <c r="C1121" s="5" t="s">
        <v>4041</v>
      </c>
      <c r="D1121" s="5" t="s">
        <v>240</v>
      </c>
      <c r="E1121" s="5" t="s">
        <v>11766</v>
      </c>
      <c r="F1121" s="5">
        <v>17</v>
      </c>
      <c r="G1121" s="5">
        <v>11</v>
      </c>
      <c r="H1121" s="5">
        <v>2</v>
      </c>
      <c r="I1121" s="5">
        <v>2</v>
      </c>
      <c r="J1121" s="5" t="s">
        <v>4034</v>
      </c>
      <c r="K1121" s="17">
        <v>1343</v>
      </c>
      <c r="L1121" s="6">
        <v>0.33569524981999999</v>
      </c>
      <c r="M1121" s="6">
        <v>1.1112353993999999</v>
      </c>
      <c r="N1121" s="6">
        <v>-5.2968946619999997</v>
      </c>
      <c r="O1121" s="6">
        <v>11.0096660319</v>
      </c>
      <c r="P1121" s="6">
        <v>30.281099940699999</v>
      </c>
      <c r="Q1121" s="6">
        <v>4.4694205410999999</v>
      </c>
      <c r="R1121" s="7">
        <v>15.253395504566667</v>
      </c>
      <c r="S1121" s="8">
        <v>13.418927983815196</v>
      </c>
      <c r="T1121" s="6">
        <v>-63.663474792400002</v>
      </c>
      <c r="U1121" s="6">
        <v>311.20176046069997</v>
      </c>
      <c r="V1121" s="6">
        <v>-55.108635492600001</v>
      </c>
      <c r="W1121" s="6">
        <v>-2017.1584603939</v>
      </c>
      <c r="X1121" s="7">
        <v>-587.02177847526661</v>
      </c>
      <c r="Y1121" s="8">
        <v>1252.0040028980716</v>
      </c>
      <c r="Z1121" s="24">
        <v>-1</v>
      </c>
    </row>
    <row r="1122" spans="1:26" ht="16.5" x14ac:dyDescent="0.45">
      <c r="A1122" s="5" t="s">
        <v>4042</v>
      </c>
      <c r="B1122" s="5" t="s">
        <v>4043</v>
      </c>
      <c r="C1122" s="5" t="s">
        <v>4044</v>
      </c>
      <c r="D1122" s="5" t="s">
        <v>263</v>
      </c>
      <c r="E1122" s="5" t="s">
        <v>11768</v>
      </c>
      <c r="F1122" s="5">
        <v>19</v>
      </c>
      <c r="G1122" s="5">
        <v>4</v>
      </c>
      <c r="H1122" s="5">
        <v>2</v>
      </c>
      <c r="I1122" s="5">
        <v>2</v>
      </c>
      <c r="J1122" s="5" t="s">
        <v>4038</v>
      </c>
      <c r="K1122" s="17">
        <v>453</v>
      </c>
      <c r="L1122" s="6">
        <v>6.1991980979200001</v>
      </c>
      <c r="M1122" s="6">
        <v>-70.152847652299997</v>
      </c>
      <c r="N1122" s="6">
        <v>-41.827530092499998</v>
      </c>
      <c r="O1122" s="6">
        <v>-80.559681847999997</v>
      </c>
      <c r="P1122" s="6">
        <v>65.072356347400003</v>
      </c>
      <c r="Q1122" s="6">
        <v>70.593971084200007</v>
      </c>
      <c r="R1122" s="7">
        <v>18.368881861200006</v>
      </c>
      <c r="S1122" s="8">
        <v>85.719120361208468</v>
      </c>
      <c r="T1122" s="6">
        <v>-3380.0154859222998</v>
      </c>
      <c r="U1122" s="6">
        <v>105.11201149039999</v>
      </c>
      <c r="V1122" s="6">
        <v>-93.281715561400006</v>
      </c>
      <c r="W1122" s="6">
        <v>-1218.3209871424001</v>
      </c>
      <c r="X1122" s="7">
        <v>-402.16356373780008</v>
      </c>
      <c r="Y1122" s="8">
        <v>713.73995444223431</v>
      </c>
      <c r="Z1122" s="24">
        <v>-1</v>
      </c>
    </row>
    <row r="1123" spans="1:26" ht="16.5" x14ac:dyDescent="0.45">
      <c r="A1123" s="5" t="s">
        <v>4045</v>
      </c>
      <c r="B1123" s="5" t="s">
        <v>4046</v>
      </c>
      <c r="C1123" s="5" t="s">
        <v>4047</v>
      </c>
      <c r="D1123" s="5" t="s">
        <v>240</v>
      </c>
      <c r="E1123" s="5" t="s">
        <v>11758</v>
      </c>
      <c r="F1123" s="5">
        <v>8</v>
      </c>
      <c r="G1123" s="5">
        <v>2</v>
      </c>
      <c r="H1123" s="5">
        <v>3</v>
      </c>
      <c r="I1123" s="5">
        <v>2</v>
      </c>
      <c r="J1123" s="5" t="s">
        <v>4034</v>
      </c>
      <c r="K1123" s="17">
        <v>2932</v>
      </c>
      <c r="L1123" s="6">
        <v>7.95663820558</v>
      </c>
      <c r="M1123" s="6">
        <v>4.4153680457000002</v>
      </c>
      <c r="N1123" s="6">
        <v>-10.0223188308</v>
      </c>
      <c r="O1123" s="6">
        <v>-16.405843187999999</v>
      </c>
      <c r="P1123" s="6">
        <v>-27.841961529199999</v>
      </c>
      <c r="Q1123" s="6">
        <v>-46.479847083800003</v>
      </c>
      <c r="R1123" s="7">
        <v>-30.242550600333335</v>
      </c>
      <c r="S1123" s="8">
        <v>15.180037829250681</v>
      </c>
      <c r="T1123" s="6">
        <v>-56.0530062769</v>
      </c>
      <c r="U1123" s="6">
        <v>-228.6792130197</v>
      </c>
      <c r="V1123" s="6">
        <v>111.3366626215</v>
      </c>
      <c r="W1123" s="6">
        <v>-3106.2578352319001</v>
      </c>
      <c r="X1123" s="7">
        <v>-1074.5334618766999</v>
      </c>
      <c r="Y1123" s="8">
        <v>1767.7190517404622</v>
      </c>
      <c r="Z1123" s="24">
        <v>0</v>
      </c>
    </row>
    <row r="1124" spans="1:26" ht="16.5" x14ac:dyDescent="0.45">
      <c r="A1124" s="5" t="s">
        <v>4048</v>
      </c>
      <c r="B1124" s="5" t="s">
        <v>4049</v>
      </c>
      <c r="C1124" s="5" t="s">
        <v>4050</v>
      </c>
      <c r="D1124" s="5" t="s">
        <v>259</v>
      </c>
      <c r="E1124" s="5" t="s">
        <v>11759</v>
      </c>
      <c r="F1124" s="5">
        <v>9</v>
      </c>
      <c r="G1124" s="5">
        <v>2</v>
      </c>
      <c r="H1124" s="5">
        <v>3</v>
      </c>
      <c r="I1124" s="5">
        <v>2</v>
      </c>
      <c r="J1124" s="5" t="s">
        <v>4038</v>
      </c>
      <c r="K1124" s="17">
        <v>860</v>
      </c>
      <c r="L1124" s="6">
        <v>0.70704958585</v>
      </c>
      <c r="M1124" s="6">
        <v>13.1446587792</v>
      </c>
      <c r="N1124" s="6">
        <v>-2.5180921777999998</v>
      </c>
      <c r="O1124" s="6">
        <v>7.1286191561000001</v>
      </c>
      <c r="P1124" s="6">
        <v>28.922980684300001</v>
      </c>
      <c r="Q1124" s="6">
        <v>-2.5837352324</v>
      </c>
      <c r="R1124" s="7">
        <v>11.155954869333334</v>
      </c>
      <c r="S1124" s="8">
        <v>16.134833797539496</v>
      </c>
      <c r="T1124" s="6">
        <v>-8.6181486548000006</v>
      </c>
      <c r="U1124" s="6">
        <v>-16.260480391400002</v>
      </c>
      <c r="V1124" s="6">
        <v>-535.77396990049999</v>
      </c>
      <c r="W1124" s="6">
        <v>127.71679904219999</v>
      </c>
      <c r="X1124" s="7">
        <v>-141.43921708323333</v>
      </c>
      <c r="Y1124" s="8">
        <v>349.00900734489119</v>
      </c>
      <c r="Z1124" s="24">
        <v>-1</v>
      </c>
    </row>
    <row r="1125" spans="1:26" ht="16.5" x14ac:dyDescent="0.45">
      <c r="A1125" s="5" t="s">
        <v>4051</v>
      </c>
      <c r="B1125" s="5" t="s">
        <v>4052</v>
      </c>
      <c r="C1125" s="5" t="s">
        <v>4053</v>
      </c>
      <c r="D1125" s="5" t="s">
        <v>272</v>
      </c>
      <c r="E1125" s="5" t="s">
        <v>11778</v>
      </c>
      <c r="F1125" s="5">
        <v>29</v>
      </c>
      <c r="G1125" s="5">
        <v>5</v>
      </c>
      <c r="H1125" s="5">
        <v>3</v>
      </c>
      <c r="I1125" s="5">
        <v>3</v>
      </c>
      <c r="J1125" s="5" t="s">
        <v>4038</v>
      </c>
      <c r="K1125" s="17">
        <v>1919</v>
      </c>
      <c r="L1125" s="6">
        <v>0.67057044752999995</v>
      </c>
      <c r="M1125" s="6">
        <v>-10.570603953899999</v>
      </c>
      <c r="N1125" s="6">
        <v>11.723523506999999</v>
      </c>
      <c r="O1125" s="6">
        <v>30.548457404400001</v>
      </c>
      <c r="P1125" s="6">
        <v>30.934471809200002</v>
      </c>
      <c r="Q1125" s="6">
        <v>-13.708965002499999</v>
      </c>
      <c r="R1125" s="7">
        <v>15.924654737033334</v>
      </c>
      <c r="S1125" s="8">
        <v>25.664193264753582</v>
      </c>
      <c r="T1125" s="6">
        <v>54.182855396900003</v>
      </c>
      <c r="U1125" s="6">
        <v>173.15563923069999</v>
      </c>
      <c r="V1125" s="6">
        <v>-68.7580384627</v>
      </c>
      <c r="W1125" s="6">
        <v>-2273.2930124822001</v>
      </c>
      <c r="X1125" s="7">
        <v>-722.96513723806675</v>
      </c>
      <c r="Y1125" s="8">
        <v>1348.0608099907915</v>
      </c>
      <c r="Z1125" s="24">
        <v>-1</v>
      </c>
    </row>
    <row r="1126" spans="1:26" ht="16.5" x14ac:dyDescent="0.45">
      <c r="A1126" s="5" t="s">
        <v>4054</v>
      </c>
      <c r="B1126" s="5" t="s">
        <v>4055</v>
      </c>
      <c r="C1126" s="5" t="s">
        <v>4056</v>
      </c>
      <c r="D1126" s="5" t="s">
        <v>33</v>
      </c>
      <c r="E1126" s="5" t="s">
        <v>11760</v>
      </c>
      <c r="F1126" s="5">
        <v>11</v>
      </c>
      <c r="G1126" s="5">
        <v>3</v>
      </c>
      <c r="H1126" s="5">
        <v>3</v>
      </c>
      <c r="I1126" s="5">
        <v>2</v>
      </c>
      <c r="J1126" s="5" t="s">
        <v>4057</v>
      </c>
      <c r="K1126" s="17">
        <v>2038</v>
      </c>
      <c r="L1126" s="6">
        <v>10.85282332265</v>
      </c>
      <c r="M1126" s="6">
        <v>0.3872253974</v>
      </c>
      <c r="N1126" s="6">
        <v>-27.624868345300001</v>
      </c>
      <c r="O1126" s="6">
        <v>-63.520758438000001</v>
      </c>
      <c r="P1126" s="6">
        <v>-24.2644679844</v>
      </c>
      <c r="Q1126" s="6">
        <v>-38.208042886400001</v>
      </c>
      <c r="R1126" s="7">
        <v>-41.997756436266663</v>
      </c>
      <c r="S1126" s="8">
        <v>19.900641488074804</v>
      </c>
      <c r="T1126" s="6">
        <v>143.90909086030001</v>
      </c>
      <c r="U1126" s="6">
        <v>-6547.7010831532998</v>
      </c>
      <c r="V1126" s="6">
        <v>47.4448288213</v>
      </c>
      <c r="W1126" s="6">
        <v>-160.0973108542</v>
      </c>
      <c r="X1126" s="7">
        <v>-2220.1178550620666</v>
      </c>
      <c r="Y1126" s="8">
        <v>3749.2333725680069</v>
      </c>
      <c r="Z1126" s="24">
        <v>0</v>
      </c>
    </row>
    <row r="1127" spans="1:26" ht="16.5" x14ac:dyDescent="0.45">
      <c r="A1127" s="5" t="s">
        <v>4058</v>
      </c>
      <c r="B1127" s="5" t="s">
        <v>4059</v>
      </c>
      <c r="C1127" s="5" t="s">
        <v>4060</v>
      </c>
      <c r="D1127" s="5" t="s">
        <v>120</v>
      </c>
      <c r="E1127" s="5" t="s">
        <v>11760</v>
      </c>
      <c r="F1127" s="5">
        <v>11</v>
      </c>
      <c r="G1127" s="5">
        <v>3</v>
      </c>
      <c r="H1127" s="5">
        <v>3</v>
      </c>
      <c r="I1127" s="5">
        <v>2</v>
      </c>
      <c r="J1127" s="5" t="s">
        <v>4038</v>
      </c>
      <c r="K1127" s="17">
        <v>2145</v>
      </c>
      <c r="L1127" s="6">
        <v>2.4137783659399998</v>
      </c>
      <c r="M1127" s="6">
        <v>2.3556334007999999</v>
      </c>
      <c r="N1127" s="6">
        <v>5.8389692741000001</v>
      </c>
      <c r="O1127" s="6">
        <v>-1.9460306224999999</v>
      </c>
      <c r="P1127" s="6">
        <v>33.075137378299999</v>
      </c>
      <c r="Q1127" s="6">
        <v>-9.9695869597000009</v>
      </c>
      <c r="R1127" s="7">
        <v>7.0531732653666666</v>
      </c>
      <c r="S1127" s="8">
        <v>22.889983099494597</v>
      </c>
      <c r="T1127" s="6">
        <v>-51.850234909000001</v>
      </c>
      <c r="U1127" s="6">
        <v>-41.248208589900003</v>
      </c>
      <c r="V1127" s="6">
        <v>284.59711394459998</v>
      </c>
      <c r="W1127" s="6">
        <v>-18.7895773059</v>
      </c>
      <c r="X1127" s="7">
        <v>74.85310934959999</v>
      </c>
      <c r="Y1127" s="8">
        <v>181.99040669070499</v>
      </c>
      <c r="Z1127" s="24">
        <v>1</v>
      </c>
    </row>
    <row r="1128" spans="1:26" ht="16.5" x14ac:dyDescent="0.45">
      <c r="A1128" s="5" t="s">
        <v>4061</v>
      </c>
      <c r="B1128" s="5" t="s">
        <v>4062</v>
      </c>
      <c r="C1128" s="5" t="s">
        <v>4063</v>
      </c>
      <c r="D1128" s="5" t="s">
        <v>240</v>
      </c>
      <c r="E1128" s="5" t="s">
        <v>58</v>
      </c>
      <c r="F1128" s="5">
        <v>10</v>
      </c>
      <c r="G1128" s="5">
        <v>3</v>
      </c>
      <c r="H1128" s="5">
        <v>3</v>
      </c>
      <c r="I1128" s="5">
        <v>2</v>
      </c>
      <c r="J1128" s="5" t="s">
        <v>4064</v>
      </c>
      <c r="K1128" s="17">
        <v>1328</v>
      </c>
      <c r="L1128" s="6">
        <v>1.0008179029299999</v>
      </c>
      <c r="M1128" s="6">
        <v>3.9037502682</v>
      </c>
      <c r="N1128" s="6">
        <v>20.507566113999999</v>
      </c>
      <c r="O1128" s="6">
        <v>8.8322788952</v>
      </c>
      <c r="P1128" s="6">
        <v>21.236513995799999</v>
      </c>
      <c r="Q1128" s="6">
        <v>30.5765782201</v>
      </c>
      <c r="R1128" s="7">
        <v>20.215123703700002</v>
      </c>
      <c r="S1128" s="8">
        <v>10.908073472401469</v>
      </c>
      <c r="T1128" s="6">
        <v>143.26090153749999</v>
      </c>
      <c r="U1128" s="6">
        <v>-33.7470788547</v>
      </c>
      <c r="V1128" s="6">
        <v>-32.392319462099998</v>
      </c>
      <c r="W1128" s="6">
        <v>-53.364334190100003</v>
      </c>
      <c r="X1128" s="7">
        <v>-39.8345775023</v>
      </c>
      <c r="Y1128" s="8">
        <v>11.736676713459437</v>
      </c>
      <c r="Z1128" s="24">
        <v>-1</v>
      </c>
    </row>
    <row r="1129" spans="1:26" ht="16.5" x14ac:dyDescent="0.45">
      <c r="A1129" s="5" t="s">
        <v>4065</v>
      </c>
      <c r="B1129" s="5" t="s">
        <v>4066</v>
      </c>
      <c r="C1129" s="5" t="s">
        <v>4067</v>
      </c>
      <c r="D1129" s="5" t="s">
        <v>7</v>
      </c>
      <c r="E1129" s="5" t="s">
        <v>11762</v>
      </c>
      <c r="F1129" s="5">
        <v>13</v>
      </c>
      <c r="G1129" s="5">
        <v>7</v>
      </c>
      <c r="H1129" s="5">
        <v>4</v>
      </c>
      <c r="I1129" s="5">
        <v>2</v>
      </c>
      <c r="J1129" s="5" t="s">
        <v>4068</v>
      </c>
      <c r="K1129" s="17">
        <v>2744</v>
      </c>
      <c r="L1129" s="6">
        <v>1.4945807477799999</v>
      </c>
      <c r="M1129" s="6">
        <v>17.215668589500002</v>
      </c>
      <c r="N1129" s="6">
        <v>19.261484287999998</v>
      </c>
      <c r="O1129" s="6">
        <v>14.0321822084</v>
      </c>
      <c r="P1129" s="6">
        <v>23.957868104599999</v>
      </c>
      <c r="Q1129" s="6">
        <v>-17.912855063599999</v>
      </c>
      <c r="R1129" s="7">
        <v>6.6923984164666663</v>
      </c>
      <c r="S1129" s="8">
        <v>21.87906954697241</v>
      </c>
      <c r="T1129" s="6">
        <v>35.457361143599996</v>
      </c>
      <c r="U1129" s="6">
        <v>30.016604576199999</v>
      </c>
      <c r="V1129" s="6">
        <v>26.8125360451</v>
      </c>
      <c r="W1129" s="6">
        <v>-66.526660601700002</v>
      </c>
      <c r="X1129" s="7">
        <v>-3.2325066601333341</v>
      </c>
      <c r="Y1129" s="8">
        <v>54.837751195431515</v>
      </c>
      <c r="Z1129" s="24">
        <v>-1</v>
      </c>
    </row>
    <row r="1130" spans="1:26" ht="16.5" x14ac:dyDescent="0.45">
      <c r="A1130" s="5" t="s">
        <v>4069</v>
      </c>
      <c r="B1130" s="5" t="s">
        <v>4070</v>
      </c>
      <c r="C1130" s="5" t="s">
        <v>4071</v>
      </c>
      <c r="D1130" s="5" t="s">
        <v>259</v>
      </c>
      <c r="E1130" s="5" t="s">
        <v>11766</v>
      </c>
      <c r="F1130" s="5">
        <v>17</v>
      </c>
      <c r="G1130" s="5">
        <v>11</v>
      </c>
      <c r="H1130" s="5">
        <v>2</v>
      </c>
      <c r="I1130" s="5">
        <v>2</v>
      </c>
      <c r="J1130" s="5" t="s">
        <v>4064</v>
      </c>
      <c r="K1130" s="17">
        <v>1322</v>
      </c>
      <c r="L1130" s="6">
        <v>0.71490548322000003</v>
      </c>
      <c r="M1130" s="6">
        <v>4.6515179502999997</v>
      </c>
      <c r="N1130" s="6">
        <v>-26.0930326599</v>
      </c>
      <c r="O1130" s="6">
        <v>1.0229472219</v>
      </c>
      <c r="P1130" s="6">
        <v>30.712409213499999</v>
      </c>
      <c r="Q1130" s="6">
        <v>-18.054209515099998</v>
      </c>
      <c r="R1130" s="7">
        <v>4.5603823067666669</v>
      </c>
      <c r="S1130" s="8">
        <v>24.575004797352417</v>
      </c>
      <c r="T1130" s="6">
        <v>-28.784012427899999</v>
      </c>
      <c r="U1130" s="6">
        <v>-119.3607066168</v>
      </c>
      <c r="V1130" s="6">
        <v>209.6605262418</v>
      </c>
      <c r="W1130" s="6">
        <v>-63.884307759800002</v>
      </c>
      <c r="X1130" s="7">
        <v>8.8051706217333319</v>
      </c>
      <c r="Y1130" s="8">
        <v>176.14358665158042</v>
      </c>
      <c r="Z1130" s="24">
        <v>1</v>
      </c>
    </row>
    <row r="1131" spans="1:26" ht="16.5" x14ac:dyDescent="0.45">
      <c r="A1131" s="5" t="s">
        <v>4072</v>
      </c>
      <c r="B1131" s="5" t="s">
        <v>4073</v>
      </c>
      <c r="C1131" s="5" t="s">
        <v>4074</v>
      </c>
      <c r="D1131" s="5" t="s">
        <v>288</v>
      </c>
      <c r="E1131" s="5" t="s">
        <v>11778</v>
      </c>
      <c r="F1131" s="5">
        <v>29</v>
      </c>
      <c r="G1131" s="5">
        <v>5</v>
      </c>
      <c r="H1131" s="5">
        <v>3</v>
      </c>
      <c r="I1131" s="5">
        <v>3</v>
      </c>
      <c r="J1131" s="5" t="s">
        <v>4075</v>
      </c>
      <c r="K1131" s="17">
        <v>5210</v>
      </c>
      <c r="L1131" s="6">
        <v>16.82236211363</v>
      </c>
      <c r="M1131" s="6">
        <v>1.7679953306</v>
      </c>
      <c r="N1131" s="6">
        <v>91.632250679999999</v>
      </c>
      <c r="O1131" s="6">
        <v>43.2714300847</v>
      </c>
      <c r="P1131" s="6">
        <v>-19.051314512099999</v>
      </c>
      <c r="Q1131" s="6">
        <v>-17.394462877399999</v>
      </c>
      <c r="R1131" s="7">
        <v>2.2752175650666673</v>
      </c>
      <c r="S1131" s="8">
        <v>35.513425208659577</v>
      </c>
      <c r="T1131" s="6">
        <v>44.597151955500003</v>
      </c>
      <c r="U1131" s="6">
        <v>227.65657559830001</v>
      </c>
      <c r="V1131" s="6">
        <v>-186.99946688430001</v>
      </c>
      <c r="W1131" s="6">
        <v>111.7527418177</v>
      </c>
      <c r="X1131" s="7">
        <v>50.803283510566665</v>
      </c>
      <c r="Y1131" s="8">
        <v>213.94166434517302</v>
      </c>
      <c r="Z1131" s="24">
        <v>1</v>
      </c>
    </row>
    <row r="1132" spans="1:26" ht="16.5" x14ac:dyDescent="0.45">
      <c r="A1132" s="5" t="s">
        <v>4076</v>
      </c>
      <c r="B1132" s="5" t="s">
        <v>4077</v>
      </c>
      <c r="C1132" s="5" t="s">
        <v>4078</v>
      </c>
      <c r="D1132" s="5" t="s">
        <v>514</v>
      </c>
      <c r="E1132" s="5" t="s">
        <v>11765</v>
      </c>
      <c r="F1132" s="5">
        <v>16</v>
      </c>
      <c r="G1132" s="5">
        <v>9</v>
      </c>
      <c r="H1132" s="5">
        <v>1</v>
      </c>
      <c r="I1132" s="5">
        <v>3</v>
      </c>
      <c r="J1132" s="5" t="s">
        <v>4079</v>
      </c>
      <c r="K1132" s="17">
        <v>27644</v>
      </c>
      <c r="L1132" s="6">
        <v>10.47909310569</v>
      </c>
      <c r="M1132" s="6">
        <v>5.7573533795999996</v>
      </c>
      <c r="N1132" s="6">
        <v>14.197745751799999</v>
      </c>
      <c r="O1132" s="6">
        <v>20.776522661800001</v>
      </c>
      <c r="P1132" s="6">
        <v>15.2581676017</v>
      </c>
      <c r="Q1132" s="6">
        <v>19.4977447793</v>
      </c>
      <c r="R1132" s="7">
        <v>18.510811680933333</v>
      </c>
      <c r="S1132" s="8">
        <v>2.8885270204416535</v>
      </c>
      <c r="T1132" s="6">
        <v>16.073081050199999</v>
      </c>
      <c r="U1132" s="6">
        <v>30.8042359224</v>
      </c>
      <c r="V1132" s="6">
        <v>16.224806257200001</v>
      </c>
      <c r="W1132" s="6">
        <v>10.441651578</v>
      </c>
      <c r="X1132" s="7">
        <v>19.156897919199999</v>
      </c>
      <c r="Y1132" s="8">
        <v>10.493168321888229</v>
      </c>
      <c r="Z1132" s="24">
        <v>1</v>
      </c>
    </row>
    <row r="1133" spans="1:26" ht="16.5" x14ac:dyDescent="0.45">
      <c r="A1133" s="5" t="s">
        <v>4080</v>
      </c>
      <c r="B1133" s="5" t="s">
        <v>4081</v>
      </c>
      <c r="C1133" s="5" t="s">
        <v>4082</v>
      </c>
      <c r="D1133" s="5" t="s">
        <v>240</v>
      </c>
      <c r="E1133" s="5" t="s">
        <v>11765</v>
      </c>
      <c r="F1133" s="5">
        <v>16</v>
      </c>
      <c r="G1133" s="5">
        <v>9</v>
      </c>
      <c r="H1133" s="5">
        <v>1</v>
      </c>
      <c r="I1133" s="5">
        <v>3</v>
      </c>
      <c r="J1133" s="5" t="s">
        <v>4083</v>
      </c>
      <c r="K1133" s="17">
        <v>1361</v>
      </c>
      <c r="L1133" s="6">
        <v>0.92112227668000002</v>
      </c>
      <c r="M1133" s="6">
        <v>18.6414372421</v>
      </c>
      <c r="N1133" s="6">
        <v>4.0844799460000001</v>
      </c>
      <c r="O1133" s="6">
        <v>-31.312573502100001</v>
      </c>
      <c r="P1133" s="6">
        <v>19.830293257699999</v>
      </c>
      <c r="Q1133" s="6">
        <v>16.937105174700001</v>
      </c>
      <c r="R1133" s="7">
        <v>1.8182749767666664</v>
      </c>
      <c r="S1133" s="8">
        <v>28.728600296883933</v>
      </c>
      <c r="T1133" s="6">
        <v>10.3917282268</v>
      </c>
      <c r="U1133" s="6">
        <v>-74.482343878799995</v>
      </c>
      <c r="V1133" s="6">
        <v>189.65683682229999</v>
      </c>
      <c r="W1133" s="6">
        <v>40.409489172299999</v>
      </c>
      <c r="X1133" s="7">
        <v>51.861327371933328</v>
      </c>
      <c r="Y1133" s="8">
        <v>132.44144043302697</v>
      </c>
      <c r="Z1133" s="24">
        <v>1</v>
      </c>
    </row>
    <row r="1134" spans="1:26" ht="16.5" x14ac:dyDescent="0.45">
      <c r="A1134" s="5" t="s">
        <v>4084</v>
      </c>
      <c r="B1134" s="5" t="s">
        <v>4085</v>
      </c>
      <c r="C1134" s="5" t="s">
        <v>4086</v>
      </c>
      <c r="D1134" s="5" t="s">
        <v>474</v>
      </c>
      <c r="E1134" s="5" t="s">
        <v>11762</v>
      </c>
      <c r="F1134" s="5">
        <v>13</v>
      </c>
      <c r="G1134" s="5">
        <v>7</v>
      </c>
      <c r="H1134" s="5">
        <v>4</v>
      </c>
      <c r="I1134" s="5">
        <v>2</v>
      </c>
      <c r="J1134" s="5" t="s">
        <v>4087</v>
      </c>
      <c r="K1134" s="17">
        <v>559</v>
      </c>
      <c r="L1134" s="6">
        <v>0.17807730392000001</v>
      </c>
      <c r="M1134" s="6">
        <v>12.1345739655</v>
      </c>
      <c r="N1134" s="6">
        <v>0.68849784749999998</v>
      </c>
      <c r="O1134" s="6">
        <v>-4.9878862351000004</v>
      </c>
      <c r="P1134" s="6">
        <v>31.557222493600001</v>
      </c>
      <c r="Q1134" s="6">
        <v>13.6670184287</v>
      </c>
      <c r="R1134" s="7">
        <v>13.412118229066669</v>
      </c>
      <c r="S1134" s="8">
        <v>18.27388775225338</v>
      </c>
      <c r="T1134" s="6">
        <v>4.7629017455999998</v>
      </c>
      <c r="U1134" s="6">
        <v>-50.091732062600002</v>
      </c>
      <c r="V1134" s="6">
        <v>123.8530698604</v>
      </c>
      <c r="W1134" s="6">
        <v>25.6835731645</v>
      </c>
      <c r="X1134" s="7">
        <v>33.148303654099998</v>
      </c>
      <c r="Y1134" s="8">
        <v>87.212328142125045</v>
      </c>
      <c r="Z1134" s="24">
        <v>1</v>
      </c>
    </row>
    <row r="1135" spans="1:26" ht="16.5" x14ac:dyDescent="0.45">
      <c r="A1135" s="5" t="s">
        <v>4088</v>
      </c>
      <c r="B1135" s="5" t="s">
        <v>4089</v>
      </c>
      <c r="C1135" s="5" t="s">
        <v>4090</v>
      </c>
      <c r="D1135" s="5" t="s">
        <v>259</v>
      </c>
      <c r="E1135" s="5" t="s">
        <v>11756</v>
      </c>
      <c r="F1135" s="5">
        <v>6</v>
      </c>
      <c r="G1135" s="5">
        <v>11</v>
      </c>
      <c r="H1135" s="5">
        <v>2</v>
      </c>
      <c r="I1135" s="5">
        <v>2</v>
      </c>
      <c r="J1135" s="5" t="s">
        <v>4091</v>
      </c>
      <c r="K1135" s="17">
        <v>1455</v>
      </c>
      <c r="L1135" s="6">
        <v>1.0025307159700001</v>
      </c>
      <c r="M1135" s="6">
        <v>4.9901978386000003</v>
      </c>
      <c r="N1135" s="6">
        <v>6.7691679212000002</v>
      </c>
      <c r="O1135" s="6">
        <v>-19.391213448399998</v>
      </c>
      <c r="P1135" s="6">
        <v>13.745475197299999</v>
      </c>
      <c r="Q1135" s="6">
        <v>33.792912095600002</v>
      </c>
      <c r="R1135" s="7">
        <v>9.3823912815000003</v>
      </c>
      <c r="S1135" s="8">
        <v>26.859173077595351</v>
      </c>
      <c r="T1135" s="6">
        <v>-20.2202432124</v>
      </c>
      <c r="U1135" s="6">
        <v>10.816812153800001</v>
      </c>
      <c r="V1135" s="6">
        <v>53.624091669000002</v>
      </c>
      <c r="W1135" s="6">
        <v>-1.1930250922000001</v>
      </c>
      <c r="X1135" s="7">
        <v>21.082626243533337</v>
      </c>
      <c r="Y1135" s="8">
        <v>28.814393568084753</v>
      </c>
      <c r="Z1135" s="24">
        <v>1</v>
      </c>
    </row>
    <row r="1136" spans="1:26" ht="16.5" x14ac:dyDescent="0.45">
      <c r="A1136" s="5" t="s">
        <v>4092</v>
      </c>
      <c r="B1136" s="5" t="s">
        <v>4093</v>
      </c>
      <c r="C1136" s="5" t="s">
        <v>4094</v>
      </c>
      <c r="D1136" s="5" t="s">
        <v>176</v>
      </c>
      <c r="E1136" s="5" t="s">
        <v>11760</v>
      </c>
      <c r="F1136" s="5">
        <v>11</v>
      </c>
      <c r="G1136" s="5">
        <v>3</v>
      </c>
      <c r="H1136" s="5">
        <v>3</v>
      </c>
      <c r="I1136" s="5">
        <v>2</v>
      </c>
      <c r="J1136" s="5" t="s">
        <v>4068</v>
      </c>
      <c r="K1136" s="17">
        <v>794</v>
      </c>
      <c r="L1136" s="6">
        <v>2.2736468589099998</v>
      </c>
      <c r="M1136" s="6">
        <v>1.3905207542</v>
      </c>
      <c r="N1136" s="6">
        <v>-15.562290045899999</v>
      </c>
      <c r="O1136" s="6">
        <v>-7.2209173313999999</v>
      </c>
      <c r="P1136" s="6">
        <v>74.455295402499999</v>
      </c>
      <c r="Q1136" s="6">
        <v>14.2865336989</v>
      </c>
      <c r="R1136" s="7">
        <v>27.173637256666666</v>
      </c>
      <c r="S1136" s="8">
        <v>42.335670659855786</v>
      </c>
      <c r="T1136" s="6">
        <v>13.097915824399999</v>
      </c>
      <c r="U1136" s="6">
        <v>-9.9601533031000002</v>
      </c>
      <c r="V1136" s="6">
        <v>17.602201688000001</v>
      </c>
      <c r="W1136" s="6">
        <v>40.136975294800003</v>
      </c>
      <c r="X1136" s="7">
        <v>15.926341226566668</v>
      </c>
      <c r="Y1136" s="8">
        <v>25.090575016393693</v>
      </c>
      <c r="Z1136" s="24">
        <v>1</v>
      </c>
    </row>
    <row r="1137" spans="1:26" ht="16.5" x14ac:dyDescent="0.45">
      <c r="A1137" s="5" t="s">
        <v>4095</v>
      </c>
      <c r="B1137" s="5" t="s">
        <v>4096</v>
      </c>
      <c r="C1137" s="5" t="s">
        <v>4097</v>
      </c>
      <c r="D1137" s="5" t="s">
        <v>240</v>
      </c>
      <c r="E1137" s="5" t="s">
        <v>11778</v>
      </c>
      <c r="F1137" s="5">
        <v>29</v>
      </c>
      <c r="G1137" s="5">
        <v>5</v>
      </c>
      <c r="H1137" s="5">
        <v>3</v>
      </c>
      <c r="I1137" s="5">
        <v>3</v>
      </c>
      <c r="J1137" s="5" t="s">
        <v>4098</v>
      </c>
      <c r="K1137" s="17">
        <v>1433</v>
      </c>
      <c r="L1137" s="6">
        <v>1.4707571990999999</v>
      </c>
      <c r="M1137" s="6">
        <v>8.6475346615999999</v>
      </c>
      <c r="N1137" s="6">
        <v>13.3797380198</v>
      </c>
      <c r="O1137" s="6">
        <v>11.303029693299999</v>
      </c>
      <c r="P1137" s="6">
        <v>21.243138992999999</v>
      </c>
      <c r="Q1137" s="6">
        <v>-5.5197203320000003</v>
      </c>
      <c r="R1137" s="7">
        <v>9.0088161181000004</v>
      </c>
      <c r="S1137" s="8">
        <v>13.528127060273674</v>
      </c>
      <c r="T1137" s="6">
        <v>180.57390590329999</v>
      </c>
      <c r="U1137" s="6">
        <v>-15.498335179</v>
      </c>
      <c r="V1137" s="6">
        <v>45.154373670399998</v>
      </c>
      <c r="W1137" s="6">
        <v>-34.947397159200001</v>
      </c>
      <c r="X1137" s="7">
        <v>-1.7637862226000014</v>
      </c>
      <c r="Y1137" s="8">
        <v>41.779801325356374</v>
      </c>
      <c r="Z1137" s="24">
        <v>-1</v>
      </c>
    </row>
    <row r="1138" spans="1:26" ht="16.5" x14ac:dyDescent="0.45">
      <c r="A1138" s="5" t="s">
        <v>4099</v>
      </c>
      <c r="B1138" s="5" t="s">
        <v>4100</v>
      </c>
      <c r="C1138" s="5" t="s">
        <v>4101</v>
      </c>
      <c r="D1138" s="5" t="s">
        <v>7</v>
      </c>
      <c r="E1138" s="5" t="s">
        <v>11757</v>
      </c>
      <c r="F1138" s="5">
        <v>7</v>
      </c>
      <c r="G1138" s="5">
        <v>11</v>
      </c>
      <c r="H1138" s="5">
        <v>4</v>
      </c>
      <c r="I1138" s="5">
        <v>2</v>
      </c>
      <c r="J1138" s="5" t="s">
        <v>4102</v>
      </c>
      <c r="K1138" s="17">
        <v>3113</v>
      </c>
      <c r="L1138" s="6">
        <v>2.9318203438100001</v>
      </c>
      <c r="M1138" s="6">
        <v>5.6355573695999999</v>
      </c>
      <c r="N1138" s="6">
        <v>-0.82351350270000001</v>
      </c>
      <c r="O1138" s="6">
        <v>-13.138476643500001</v>
      </c>
      <c r="P1138" s="6">
        <v>22.133421611700001</v>
      </c>
      <c r="Q1138" s="6">
        <v>31.122486176500001</v>
      </c>
      <c r="R1138" s="7">
        <v>13.372477048233334</v>
      </c>
      <c r="S1138" s="8">
        <v>23.394952867476732</v>
      </c>
      <c r="T1138" s="6">
        <v>88.423910000099994</v>
      </c>
      <c r="U1138" s="6">
        <v>-59.3068059748</v>
      </c>
      <c r="V1138" s="6">
        <v>-760.73968876599997</v>
      </c>
      <c r="W1138" s="6">
        <v>132.38688173169999</v>
      </c>
      <c r="X1138" s="7">
        <v>-229.21987100303332</v>
      </c>
      <c r="Y1138" s="8">
        <v>470.18252305111497</v>
      </c>
      <c r="Z1138" s="24">
        <v>-1</v>
      </c>
    </row>
    <row r="1139" spans="1:26" ht="16.5" x14ac:dyDescent="0.45">
      <c r="A1139" s="5" t="s">
        <v>4103</v>
      </c>
      <c r="B1139" s="5" t="s">
        <v>4104</v>
      </c>
      <c r="C1139" s="5" t="s">
        <v>4105</v>
      </c>
      <c r="D1139" s="5" t="s">
        <v>120</v>
      </c>
      <c r="E1139" s="5" t="s">
        <v>11773</v>
      </c>
      <c r="F1139" s="5">
        <v>24</v>
      </c>
      <c r="G1139" s="5">
        <v>11</v>
      </c>
      <c r="H1139" s="5">
        <v>1</v>
      </c>
      <c r="I1139" s="5">
        <v>2</v>
      </c>
      <c r="J1139" s="5" t="s">
        <v>4106</v>
      </c>
      <c r="K1139" s="17">
        <v>3828</v>
      </c>
      <c r="L1139" s="6">
        <v>2.8326745770100001</v>
      </c>
      <c r="M1139" s="6">
        <v>12.217071668899999</v>
      </c>
      <c r="N1139" s="6">
        <v>86.460509634800005</v>
      </c>
      <c r="O1139" s="6">
        <v>54.908295259699997</v>
      </c>
      <c r="P1139" s="6">
        <v>7.9652295530000004</v>
      </c>
      <c r="Q1139" s="6">
        <v>5.8847500470999998</v>
      </c>
      <c r="R1139" s="7">
        <v>22.919424953266667</v>
      </c>
      <c r="S1139" s="8">
        <v>27.722697674558596</v>
      </c>
      <c r="T1139" s="6">
        <v>65.466539789799995</v>
      </c>
      <c r="U1139" s="6">
        <v>24.197483277300002</v>
      </c>
      <c r="V1139" s="6">
        <v>-22.061260117900002</v>
      </c>
      <c r="W1139" s="6">
        <v>-32.122652847200001</v>
      </c>
      <c r="X1139" s="7">
        <v>-9.9954765626000004</v>
      </c>
      <c r="Y1139" s="8">
        <v>30.036257804078449</v>
      </c>
      <c r="Z1139" s="24">
        <v>-1</v>
      </c>
    </row>
    <row r="1140" spans="1:26" ht="16.5" x14ac:dyDescent="0.45">
      <c r="A1140" s="5" t="s">
        <v>4107</v>
      </c>
      <c r="B1140" s="5" t="s">
        <v>4108</v>
      </c>
      <c r="C1140" s="5" t="s">
        <v>4109</v>
      </c>
      <c r="D1140" s="5" t="s">
        <v>7</v>
      </c>
      <c r="E1140" s="5" t="s">
        <v>11775</v>
      </c>
      <c r="F1140" s="5">
        <v>26</v>
      </c>
      <c r="G1140" s="5">
        <v>3</v>
      </c>
      <c r="H1140" s="5">
        <v>3</v>
      </c>
      <c r="I1140" s="5">
        <v>2</v>
      </c>
      <c r="J1140" s="5" t="s">
        <v>4102</v>
      </c>
      <c r="K1140" s="17">
        <v>2120</v>
      </c>
      <c r="L1140" s="6">
        <v>1.32560118701</v>
      </c>
      <c r="M1140" s="6">
        <v>5.1225089132999999</v>
      </c>
      <c r="N1140" s="6">
        <v>45.399783846200002</v>
      </c>
      <c r="O1140" s="6">
        <v>16.296455181799999</v>
      </c>
      <c r="P1140" s="6">
        <v>12.5522217578</v>
      </c>
      <c r="Q1140" s="6">
        <v>0.89646317880000004</v>
      </c>
      <c r="R1140" s="7">
        <v>9.9150467061333334</v>
      </c>
      <c r="S1140" s="8">
        <v>8.0315600983224797</v>
      </c>
      <c r="T1140" s="6">
        <v>18.049674047300002</v>
      </c>
      <c r="U1140" s="6">
        <v>50.402197003600001</v>
      </c>
      <c r="V1140" s="6">
        <v>-7.7896093118999996</v>
      </c>
      <c r="W1140" s="6">
        <v>-24.863617896600001</v>
      </c>
      <c r="X1140" s="7">
        <v>5.9163232650333333</v>
      </c>
      <c r="Y1140" s="8">
        <v>39.460425289147274</v>
      </c>
      <c r="Z1140" s="24">
        <v>1</v>
      </c>
    </row>
    <row r="1141" spans="1:26" ht="16.5" x14ac:dyDescent="0.45">
      <c r="A1141" s="5" t="s">
        <v>4110</v>
      </c>
      <c r="B1141" s="5" t="s">
        <v>4111</v>
      </c>
      <c r="C1141" s="5" t="s">
        <v>4112</v>
      </c>
      <c r="D1141" s="5" t="s">
        <v>7</v>
      </c>
      <c r="E1141" s="5" t="s">
        <v>11772</v>
      </c>
      <c r="F1141" s="5">
        <v>23</v>
      </c>
      <c r="G1141" s="5">
        <v>1</v>
      </c>
      <c r="H1141" s="5">
        <v>2</v>
      </c>
      <c r="I1141" s="5">
        <v>3</v>
      </c>
      <c r="J1141" s="5" t="s">
        <v>4113</v>
      </c>
      <c r="K1141" s="17">
        <v>10423</v>
      </c>
      <c r="L1141" s="6">
        <v>14.092914615730001</v>
      </c>
      <c r="M1141" s="6">
        <v>34.866121950900002</v>
      </c>
      <c r="N1141" s="6">
        <v>40.494569438500001</v>
      </c>
      <c r="O1141" s="6">
        <v>33.287341597999998</v>
      </c>
      <c r="P1141" s="6">
        <v>26.799119814099999</v>
      </c>
      <c r="Q1141" s="6">
        <v>-33.345605856399999</v>
      </c>
      <c r="R1141" s="7">
        <v>8.9136185185666648</v>
      </c>
      <c r="S1141" s="8">
        <v>36.741064070867644</v>
      </c>
      <c r="T1141" s="6">
        <v>43.2028283816</v>
      </c>
      <c r="U1141" s="6">
        <v>34.691773352699997</v>
      </c>
      <c r="V1141" s="6">
        <v>52.865183400500001</v>
      </c>
      <c r="W1141" s="6">
        <v>-39.858094090900003</v>
      </c>
      <c r="X1141" s="7">
        <v>15.899620887433331</v>
      </c>
      <c r="Y1141" s="8">
        <v>49.135122803297875</v>
      </c>
      <c r="Z1141" s="24">
        <v>1</v>
      </c>
    </row>
    <row r="1142" spans="1:26" ht="16.5" x14ac:dyDescent="0.45">
      <c r="A1142" s="5" t="s">
        <v>4114</v>
      </c>
      <c r="B1142" s="5" t="s">
        <v>4115</v>
      </c>
      <c r="C1142" s="5" t="s">
        <v>4116</v>
      </c>
      <c r="D1142" s="5" t="s">
        <v>933</v>
      </c>
      <c r="E1142" s="5" t="s">
        <v>11765</v>
      </c>
      <c r="F1142" s="5">
        <v>16</v>
      </c>
      <c r="G1142" s="5">
        <v>9</v>
      </c>
      <c r="H1142" s="5">
        <v>1</v>
      </c>
      <c r="I1142" s="5">
        <v>3</v>
      </c>
      <c r="J1142" s="5" t="s">
        <v>4117</v>
      </c>
      <c r="K1142" s="17">
        <v>5772</v>
      </c>
      <c r="L1142" s="6">
        <v>4.3714136418900003</v>
      </c>
      <c r="M1142" s="6">
        <v>14.5287734374</v>
      </c>
      <c r="N1142" s="6">
        <v>-2.2439200474000001</v>
      </c>
      <c r="O1142" s="6">
        <v>-20.8062052507</v>
      </c>
      <c r="P1142" s="6">
        <v>28.857415872699999</v>
      </c>
      <c r="Q1142" s="6">
        <v>14.2036690928</v>
      </c>
      <c r="R1142" s="7">
        <v>7.4182932382666662</v>
      </c>
      <c r="S1142" s="8">
        <v>25.517637231679949</v>
      </c>
      <c r="T1142" s="6">
        <v>4.4945430249999996</v>
      </c>
      <c r="U1142" s="6">
        <v>-2.3891888371999999</v>
      </c>
      <c r="V1142" s="6">
        <v>22.971810032600001</v>
      </c>
      <c r="W1142" s="6">
        <v>19.328291117399999</v>
      </c>
      <c r="X1142" s="7">
        <v>13.303637437600001</v>
      </c>
      <c r="Y1142" s="8">
        <v>13.711943877132988</v>
      </c>
      <c r="Z1142" s="24">
        <v>1</v>
      </c>
    </row>
    <row r="1143" spans="1:26" ht="16.5" x14ac:dyDescent="0.45">
      <c r="A1143" s="5" t="s">
        <v>4118</v>
      </c>
      <c r="B1143" s="5" t="s">
        <v>4119</v>
      </c>
      <c r="C1143" s="5" t="s">
        <v>4120</v>
      </c>
      <c r="D1143" s="5" t="s">
        <v>33</v>
      </c>
      <c r="E1143" s="5" t="s">
        <v>11768</v>
      </c>
      <c r="F1143" s="5">
        <v>19</v>
      </c>
      <c r="G1143" s="5">
        <v>4</v>
      </c>
      <c r="H1143" s="5">
        <v>2</v>
      </c>
      <c r="I1143" s="5">
        <v>2</v>
      </c>
      <c r="J1143" s="5" t="s">
        <v>4117</v>
      </c>
      <c r="K1143" s="17">
        <v>1182</v>
      </c>
      <c r="L1143" s="6">
        <v>1.1649334848499999</v>
      </c>
      <c r="M1143" s="6">
        <v>11.9199259731</v>
      </c>
      <c r="N1143" s="6">
        <v>34.340850080999999</v>
      </c>
      <c r="O1143" s="6">
        <v>9.5092414392000002</v>
      </c>
      <c r="P1143" s="6">
        <v>87.666956705100006</v>
      </c>
      <c r="Q1143" s="6">
        <v>232.51094766189999</v>
      </c>
      <c r="R1143" s="7">
        <v>109.89571526873333</v>
      </c>
      <c r="S1143" s="8">
        <v>113.15046851435959</v>
      </c>
      <c r="T1143" s="6">
        <v>26.164150353699998</v>
      </c>
      <c r="U1143" s="6">
        <v>23.3006990433</v>
      </c>
      <c r="V1143" s="6">
        <v>224.83203822440001</v>
      </c>
      <c r="W1143" s="6">
        <v>487.95857533700001</v>
      </c>
      <c r="X1143" s="7">
        <v>245.36377086823336</v>
      </c>
      <c r="Y1143" s="8">
        <v>233.00836794943919</v>
      </c>
      <c r="Z1143" s="24">
        <v>1</v>
      </c>
    </row>
    <row r="1144" spans="1:26" ht="16.5" x14ac:dyDescent="0.45">
      <c r="A1144" s="5" t="s">
        <v>4121</v>
      </c>
      <c r="B1144" s="5" t="s">
        <v>4122</v>
      </c>
      <c r="C1144" s="5" t="s">
        <v>4123</v>
      </c>
      <c r="D1144" s="5" t="s">
        <v>33</v>
      </c>
      <c r="E1144" s="5" t="s">
        <v>11771</v>
      </c>
      <c r="F1144" s="5">
        <v>22</v>
      </c>
      <c r="G1144" s="5">
        <v>7</v>
      </c>
      <c r="H1144" s="5">
        <v>4</v>
      </c>
      <c r="I1144" s="5">
        <v>3</v>
      </c>
      <c r="J1144" s="5" t="s">
        <v>4124</v>
      </c>
      <c r="K1144" s="17">
        <v>14260</v>
      </c>
      <c r="L1144" s="6">
        <v>15.43536298583</v>
      </c>
      <c r="M1144" s="6">
        <v>-30.590410115000001</v>
      </c>
      <c r="N1144" s="6">
        <v>-5.2314030584999998</v>
      </c>
      <c r="O1144" s="6">
        <v>-59.213906256000001</v>
      </c>
      <c r="P1144" s="6">
        <v>98.401759983299996</v>
      </c>
      <c r="Q1144" s="6">
        <v>-22.3775192379</v>
      </c>
      <c r="R1144" s="7">
        <v>5.6034448297999981</v>
      </c>
      <c r="S1144" s="8">
        <v>82.449228763118469</v>
      </c>
      <c r="T1144" s="6">
        <v>-320.9340999543</v>
      </c>
      <c r="U1144" s="6">
        <v>-44.8904063214</v>
      </c>
      <c r="V1144" s="6">
        <v>101.69810637099999</v>
      </c>
      <c r="W1144" s="6">
        <v>-1785.5155853347001</v>
      </c>
      <c r="X1144" s="7">
        <v>-576.23596176169997</v>
      </c>
      <c r="Y1144" s="8">
        <v>1049.8285355261521</v>
      </c>
      <c r="Z1144" s="24">
        <v>-1</v>
      </c>
    </row>
    <row r="1145" spans="1:26" ht="16.5" x14ac:dyDescent="0.45">
      <c r="A1145" s="5" t="s">
        <v>4125</v>
      </c>
      <c r="B1145" s="5" t="s">
        <v>4126</v>
      </c>
      <c r="C1145" s="5" t="s">
        <v>4127</v>
      </c>
      <c r="D1145" s="5" t="s">
        <v>474</v>
      </c>
      <c r="E1145" s="5" t="s">
        <v>11760</v>
      </c>
      <c r="F1145" s="5">
        <v>11</v>
      </c>
      <c r="G1145" s="5">
        <v>3</v>
      </c>
      <c r="H1145" s="5">
        <v>3</v>
      </c>
      <c r="I1145" s="5">
        <v>2</v>
      </c>
      <c r="J1145" s="5" t="s">
        <v>4124</v>
      </c>
      <c r="K1145" s="17">
        <v>846</v>
      </c>
      <c r="L1145" s="6">
        <v>1.9411094152499999</v>
      </c>
      <c r="M1145" s="6">
        <v>-14.8527770096</v>
      </c>
      <c r="N1145" s="6">
        <v>4.5687415386000003</v>
      </c>
      <c r="O1145" s="6">
        <v>-21.9871114697</v>
      </c>
      <c r="P1145" s="6">
        <v>-44.398517775899997</v>
      </c>
      <c r="Q1145" s="6">
        <v>-56.472633928599997</v>
      </c>
      <c r="R1145" s="7">
        <v>-40.952754391399999</v>
      </c>
      <c r="S1145" s="8">
        <v>17.499079369849554</v>
      </c>
      <c r="T1145" s="6">
        <v>-918.43285733489995</v>
      </c>
      <c r="U1145" s="6">
        <v>-442.79980544569997</v>
      </c>
      <c r="V1145" s="6">
        <v>50.675293916000001</v>
      </c>
      <c r="W1145" s="6">
        <v>8.2075930360000005</v>
      </c>
      <c r="X1145" s="7">
        <v>-127.97230616456666</v>
      </c>
      <c r="Y1145" s="8">
        <v>273.47420743502903</v>
      </c>
      <c r="Z1145" s="24">
        <v>0</v>
      </c>
    </row>
    <row r="1146" spans="1:26" ht="16.5" x14ac:dyDescent="0.45">
      <c r="A1146" s="5" t="s">
        <v>4128</v>
      </c>
      <c r="B1146" s="5" t="s">
        <v>4129</v>
      </c>
      <c r="C1146" s="5" t="s">
        <v>4130</v>
      </c>
      <c r="D1146" s="5" t="s">
        <v>240</v>
      </c>
      <c r="E1146" s="5" t="s">
        <v>11762</v>
      </c>
      <c r="F1146" s="5">
        <v>13</v>
      </c>
      <c r="G1146" s="5">
        <v>7</v>
      </c>
      <c r="H1146" s="5">
        <v>4</v>
      </c>
      <c r="I1146" s="5">
        <v>2</v>
      </c>
      <c r="J1146" s="5" t="s">
        <v>4131</v>
      </c>
      <c r="K1146" s="17">
        <v>947</v>
      </c>
      <c r="L1146" s="6">
        <v>1.7136234964799999</v>
      </c>
      <c r="M1146" s="6">
        <v>0.52350560950000002</v>
      </c>
      <c r="N1146" s="6">
        <v>12.7220664526</v>
      </c>
      <c r="O1146" s="6">
        <v>17.544172013699999</v>
      </c>
      <c r="P1146" s="6">
        <v>28.0912063257</v>
      </c>
      <c r="Q1146" s="6">
        <v>27.992505330699998</v>
      </c>
      <c r="R1146" s="7">
        <v>24.542627890033334</v>
      </c>
      <c r="S1146" s="8">
        <v>6.061041491471717</v>
      </c>
      <c r="T1146" s="6">
        <v>-93.1602843358</v>
      </c>
      <c r="U1146" s="6">
        <v>293.53978059539998</v>
      </c>
      <c r="V1146" s="6">
        <v>76.157420417899999</v>
      </c>
      <c r="W1146" s="6">
        <v>83.436422052599994</v>
      </c>
      <c r="X1146" s="7">
        <v>151.04454102196664</v>
      </c>
      <c r="Y1146" s="8">
        <v>123.45815461935719</v>
      </c>
      <c r="Z1146" s="24">
        <v>1</v>
      </c>
    </row>
    <row r="1147" spans="1:26" ht="16.5" x14ac:dyDescent="0.45">
      <c r="A1147" s="5" t="s">
        <v>4132</v>
      </c>
      <c r="B1147" s="5" t="s">
        <v>4133</v>
      </c>
      <c r="C1147" s="5" t="s">
        <v>4134</v>
      </c>
      <c r="D1147" s="5" t="s">
        <v>435</v>
      </c>
      <c r="E1147" s="5" t="s">
        <v>11765</v>
      </c>
      <c r="F1147" s="5">
        <v>16</v>
      </c>
      <c r="G1147" s="5">
        <v>9</v>
      </c>
      <c r="H1147" s="5">
        <v>1</v>
      </c>
      <c r="I1147" s="5">
        <v>3</v>
      </c>
      <c r="J1147" s="5" t="s">
        <v>4135</v>
      </c>
      <c r="K1147" s="17">
        <v>3122</v>
      </c>
      <c r="L1147" s="6">
        <v>3.1801170499200002</v>
      </c>
      <c r="M1147" s="6">
        <v>4.5644930196000004</v>
      </c>
      <c r="N1147" s="6">
        <v>10.989484428200001</v>
      </c>
      <c r="O1147" s="6">
        <v>-19.829684957200001</v>
      </c>
      <c r="P1147" s="6">
        <v>-2.3676957066000002</v>
      </c>
      <c r="Q1147" s="6">
        <v>-16.556754269799999</v>
      </c>
      <c r="R1147" s="7">
        <v>-12.918044977866666</v>
      </c>
      <c r="S1147" s="8">
        <v>9.2822637934083225</v>
      </c>
      <c r="T1147" s="6">
        <v>3.3004339314000002</v>
      </c>
      <c r="U1147" s="6">
        <v>-41.805280581300003</v>
      </c>
      <c r="V1147" s="6">
        <v>-527.16010116350003</v>
      </c>
      <c r="W1147" s="6">
        <v>19.1910229864</v>
      </c>
      <c r="X1147" s="7">
        <v>-183.25811958613338</v>
      </c>
      <c r="Y1147" s="8">
        <v>299.38531520744351</v>
      </c>
      <c r="Z1147" s="24">
        <v>0</v>
      </c>
    </row>
    <row r="1148" spans="1:26" ht="16.5" x14ac:dyDescent="0.45">
      <c r="A1148" s="5" t="s">
        <v>4136</v>
      </c>
      <c r="B1148" s="5" t="s">
        <v>4137</v>
      </c>
      <c r="C1148" s="5" t="s">
        <v>4138</v>
      </c>
      <c r="D1148" s="5" t="s">
        <v>249</v>
      </c>
      <c r="E1148" s="5" t="s">
        <v>11758</v>
      </c>
      <c r="F1148" s="5">
        <v>8</v>
      </c>
      <c r="G1148" s="5">
        <v>2</v>
      </c>
      <c r="H1148" s="5">
        <v>3</v>
      </c>
      <c r="I1148" s="5">
        <v>2</v>
      </c>
      <c r="J1148" s="5" t="s">
        <v>4135</v>
      </c>
      <c r="K1148" s="17">
        <v>2302</v>
      </c>
      <c r="L1148" s="6">
        <v>3.7398400772599998</v>
      </c>
      <c r="M1148" s="6">
        <v>2.4308619579999999</v>
      </c>
      <c r="N1148" s="6">
        <v>5.8943260717000001</v>
      </c>
      <c r="O1148" s="6">
        <v>8.9462623122</v>
      </c>
      <c r="P1148" s="6">
        <v>40.8173824518</v>
      </c>
      <c r="Q1148" s="6">
        <v>-17.0752340218</v>
      </c>
      <c r="R1148" s="7">
        <v>10.896136914066666</v>
      </c>
      <c r="S1148" s="8">
        <v>28.99552152940328</v>
      </c>
      <c r="T1148" s="6">
        <v>0.87938665410000005</v>
      </c>
      <c r="U1148" s="6">
        <v>47.914241832099997</v>
      </c>
      <c r="V1148" s="6">
        <v>24.248356385099999</v>
      </c>
      <c r="W1148" s="6">
        <v>-37.236605045600001</v>
      </c>
      <c r="X1148" s="7">
        <v>11.641997723866666</v>
      </c>
      <c r="Y1148" s="8">
        <v>43.952893989123375</v>
      </c>
      <c r="Z1148" s="24">
        <v>1</v>
      </c>
    </row>
    <row r="1149" spans="1:26" ht="16.5" x14ac:dyDescent="0.45">
      <c r="A1149" s="5" t="s">
        <v>4139</v>
      </c>
      <c r="B1149" s="5" t="s">
        <v>4140</v>
      </c>
      <c r="C1149" s="5" t="s">
        <v>4141</v>
      </c>
      <c r="D1149" s="5" t="s">
        <v>240</v>
      </c>
      <c r="E1149" s="5" t="s">
        <v>11762</v>
      </c>
      <c r="F1149" s="5">
        <v>13</v>
      </c>
      <c r="G1149" s="5">
        <v>7</v>
      </c>
      <c r="H1149" s="5">
        <v>4</v>
      </c>
      <c r="I1149" s="5">
        <v>2</v>
      </c>
      <c r="J1149" s="5" t="s">
        <v>4135</v>
      </c>
      <c r="K1149" s="17">
        <v>21687</v>
      </c>
      <c r="L1149" s="6">
        <v>18.972686221299998</v>
      </c>
      <c r="M1149" s="6">
        <v>2.6451748515000002</v>
      </c>
      <c r="N1149" s="6">
        <v>5.6864901305000002</v>
      </c>
      <c r="O1149" s="6">
        <v>-8.3877377000000006</v>
      </c>
      <c r="P1149" s="6">
        <v>7.095591121</v>
      </c>
      <c r="Q1149" s="6">
        <v>-11.2698513971</v>
      </c>
      <c r="R1149" s="7">
        <v>-4.1873326586999999</v>
      </c>
      <c r="S1149" s="8">
        <v>9.8769895010900299</v>
      </c>
      <c r="T1149" s="6">
        <v>-31.054009983699999</v>
      </c>
      <c r="U1149" s="6">
        <v>-39.544882641699999</v>
      </c>
      <c r="V1149" s="6">
        <v>285.36576109779998</v>
      </c>
      <c r="W1149" s="6">
        <v>-83.083310895699995</v>
      </c>
      <c r="X1149" s="7">
        <v>54.245855853466672</v>
      </c>
      <c r="Y1149" s="8">
        <v>201.33605398392854</v>
      </c>
      <c r="Z1149" s="24">
        <v>-1</v>
      </c>
    </row>
    <row r="1150" spans="1:26" ht="16.5" x14ac:dyDescent="0.45">
      <c r="A1150" s="5" t="s">
        <v>4142</v>
      </c>
      <c r="B1150" s="5" t="s">
        <v>4143</v>
      </c>
      <c r="C1150" s="5" t="s">
        <v>4144</v>
      </c>
      <c r="D1150" s="5" t="s">
        <v>288</v>
      </c>
      <c r="E1150" s="5" t="s">
        <v>11761</v>
      </c>
      <c r="F1150" s="5">
        <v>12</v>
      </c>
      <c r="G1150" s="5">
        <v>6</v>
      </c>
      <c r="H1150" s="5">
        <v>2</v>
      </c>
      <c r="I1150" s="5">
        <v>1</v>
      </c>
      <c r="J1150" s="5" t="s">
        <v>4131</v>
      </c>
      <c r="K1150" s="17">
        <v>5190</v>
      </c>
      <c r="L1150" s="6">
        <v>3.5333871374300001</v>
      </c>
      <c r="M1150" s="6">
        <v>30.0776504086</v>
      </c>
      <c r="N1150" s="6">
        <v>37.0699938407</v>
      </c>
      <c r="O1150" s="6">
        <v>-9.7658827045999992</v>
      </c>
      <c r="P1150" s="6">
        <v>3.8721019149</v>
      </c>
      <c r="Q1150" s="6">
        <v>54.062278064799997</v>
      </c>
      <c r="R1150" s="7">
        <v>16.056165758366664</v>
      </c>
      <c r="S1150" s="8">
        <v>33.613198086575267</v>
      </c>
      <c r="T1150" s="6">
        <v>151.69475289010001</v>
      </c>
      <c r="U1150" s="6">
        <v>-66.353504740800005</v>
      </c>
      <c r="V1150" s="6">
        <v>-75.539802054899994</v>
      </c>
      <c r="W1150" s="6">
        <v>40.380031904299997</v>
      </c>
      <c r="X1150" s="7">
        <v>-33.837758297133334</v>
      </c>
      <c r="Y1150" s="8">
        <v>64.438399276935343</v>
      </c>
      <c r="Z1150" s="24">
        <v>-1</v>
      </c>
    </row>
    <row r="1151" spans="1:26" ht="16.5" x14ac:dyDescent="0.45">
      <c r="A1151" s="5" t="s">
        <v>4145</v>
      </c>
      <c r="B1151" s="5" t="s">
        <v>4146</v>
      </c>
      <c r="C1151" s="5" t="s">
        <v>4147</v>
      </c>
      <c r="D1151" s="5" t="s">
        <v>120</v>
      </c>
      <c r="E1151" s="5" t="s">
        <v>11756</v>
      </c>
      <c r="F1151" s="5">
        <v>6</v>
      </c>
      <c r="G1151" s="5">
        <v>11</v>
      </c>
      <c r="H1151" s="5">
        <v>2</v>
      </c>
      <c r="I1151" s="5">
        <v>2</v>
      </c>
      <c r="J1151" s="5" t="s">
        <v>4148</v>
      </c>
      <c r="K1151" s="17">
        <v>1683</v>
      </c>
      <c r="L1151" s="6">
        <v>1.4214597152699999</v>
      </c>
      <c r="M1151" s="6">
        <v>6.2005781721000002</v>
      </c>
      <c r="N1151" s="6">
        <v>-2.7080217252000001</v>
      </c>
      <c r="O1151" s="6">
        <v>58.744594916499999</v>
      </c>
      <c r="P1151" s="6">
        <v>20.325774379599999</v>
      </c>
      <c r="Q1151" s="6">
        <v>28.486545377199999</v>
      </c>
      <c r="R1151" s="7">
        <v>35.852304891099998</v>
      </c>
      <c r="S1151" s="8">
        <v>20.240856028688331</v>
      </c>
      <c r="T1151" s="6">
        <v>-22.637887969200001</v>
      </c>
      <c r="U1151" s="6">
        <v>79.949671477799996</v>
      </c>
      <c r="V1151" s="6">
        <v>3.5022305741999999</v>
      </c>
      <c r="W1151" s="6">
        <v>16.570234123100001</v>
      </c>
      <c r="X1151" s="7">
        <v>33.34071205836667</v>
      </c>
      <c r="Y1151" s="8">
        <v>40.88996824173752</v>
      </c>
      <c r="Z1151" s="24">
        <v>1</v>
      </c>
    </row>
    <row r="1152" spans="1:26" ht="16.5" x14ac:dyDescent="0.45">
      <c r="A1152" s="5" t="s">
        <v>4149</v>
      </c>
      <c r="B1152" s="5" t="s">
        <v>4150</v>
      </c>
      <c r="C1152" s="5" t="s">
        <v>4151</v>
      </c>
      <c r="D1152" s="5" t="s">
        <v>311</v>
      </c>
      <c r="E1152" s="5" t="s">
        <v>11773</v>
      </c>
      <c r="F1152" s="5">
        <v>24</v>
      </c>
      <c r="G1152" s="5">
        <v>11</v>
      </c>
      <c r="H1152" s="5">
        <v>1</v>
      </c>
      <c r="I1152" s="5">
        <v>2</v>
      </c>
      <c r="J1152" s="5" t="s">
        <v>4152</v>
      </c>
      <c r="K1152" s="17">
        <v>1392</v>
      </c>
      <c r="L1152" s="6">
        <v>1.84951217925</v>
      </c>
      <c r="M1152" s="6">
        <v>-0.99918915959999999</v>
      </c>
      <c r="N1152" s="6">
        <v>24.559109465599999</v>
      </c>
      <c r="O1152" s="6">
        <v>-15.026410244199999</v>
      </c>
      <c r="P1152" s="6">
        <v>38.368377194700003</v>
      </c>
      <c r="Q1152" s="6">
        <v>19.182032214300001</v>
      </c>
      <c r="R1152" s="7">
        <v>14.174666388266667</v>
      </c>
      <c r="S1152" s="8">
        <v>27.047294056857577</v>
      </c>
      <c r="T1152" s="6">
        <v>-132.473809515</v>
      </c>
      <c r="U1152" s="6">
        <v>-645.99246351429997</v>
      </c>
      <c r="V1152" s="6">
        <v>245.858279982</v>
      </c>
      <c r="W1152" s="6">
        <v>-10.354396726899999</v>
      </c>
      <c r="X1152" s="7">
        <v>-136.82952675306666</v>
      </c>
      <c r="Y1152" s="8">
        <v>459.18014553667018</v>
      </c>
      <c r="Z1152" s="24">
        <v>-1</v>
      </c>
    </row>
    <row r="1153" spans="1:26" ht="16.5" x14ac:dyDescent="0.45">
      <c r="A1153" s="5" t="s">
        <v>4153</v>
      </c>
      <c r="B1153" s="5" t="s">
        <v>4154</v>
      </c>
      <c r="C1153" s="5" t="s">
        <v>4155</v>
      </c>
      <c r="D1153" s="5" t="s">
        <v>254</v>
      </c>
      <c r="E1153" s="5" t="s">
        <v>11773</v>
      </c>
      <c r="F1153" s="5">
        <v>24</v>
      </c>
      <c r="G1153" s="5">
        <v>11</v>
      </c>
      <c r="H1153" s="5">
        <v>1</v>
      </c>
      <c r="I1153" s="5">
        <v>2</v>
      </c>
      <c r="J1153" s="5" t="s">
        <v>4148</v>
      </c>
      <c r="K1153" s="17">
        <v>1207</v>
      </c>
      <c r="L1153" s="6">
        <v>1.0142806931899999</v>
      </c>
      <c r="M1153" s="6">
        <v>19.830200700900001</v>
      </c>
      <c r="N1153" s="6">
        <v>17.2010146953</v>
      </c>
      <c r="O1153" s="6">
        <v>14.371033731500001</v>
      </c>
      <c r="P1153" s="6">
        <v>17.105902158100001</v>
      </c>
      <c r="Q1153" s="6">
        <v>21.342656616700001</v>
      </c>
      <c r="R1153" s="7">
        <v>17.606530835433333</v>
      </c>
      <c r="S1153" s="8">
        <v>3.512670382741244</v>
      </c>
      <c r="T1153" s="6">
        <v>-14.2612125983</v>
      </c>
      <c r="U1153" s="6">
        <v>-15.2950186115</v>
      </c>
      <c r="V1153" s="6">
        <v>19.668338240600001</v>
      </c>
      <c r="W1153" s="6">
        <v>-43.467421727599998</v>
      </c>
      <c r="X1153" s="7">
        <v>-13.031367366166664</v>
      </c>
      <c r="Y1153" s="8">
        <v>31.628691632929044</v>
      </c>
      <c r="Z1153" s="24">
        <v>-1</v>
      </c>
    </row>
    <row r="1154" spans="1:26" ht="16.5" x14ac:dyDescent="0.45">
      <c r="A1154" s="5" t="s">
        <v>4156</v>
      </c>
      <c r="B1154" s="5" t="s">
        <v>4157</v>
      </c>
      <c r="C1154" s="5" t="s">
        <v>4158</v>
      </c>
      <c r="D1154" s="5" t="s">
        <v>514</v>
      </c>
      <c r="E1154" s="5" t="s">
        <v>11765</v>
      </c>
      <c r="F1154" s="5">
        <v>16</v>
      </c>
      <c r="G1154" s="5">
        <v>9</v>
      </c>
      <c r="H1154" s="5">
        <v>1</v>
      </c>
      <c r="I1154" s="5">
        <v>3</v>
      </c>
      <c r="J1154" s="5" t="s">
        <v>4159</v>
      </c>
      <c r="K1154" s="17">
        <v>241</v>
      </c>
      <c r="L1154" s="6">
        <v>0.27529232231</v>
      </c>
      <c r="M1154" s="6">
        <v>-8.6951098523999999</v>
      </c>
      <c r="N1154" s="6">
        <v>-18.064077734200001</v>
      </c>
      <c r="O1154" s="6">
        <v>-7.7247358267999999</v>
      </c>
      <c r="P1154" s="6">
        <v>176.55306536699999</v>
      </c>
      <c r="Q1154" s="6">
        <v>-82.4964778067</v>
      </c>
      <c r="R1154" s="7">
        <v>28.777283911166666</v>
      </c>
      <c r="S1154" s="8">
        <v>133.32653351204644</v>
      </c>
      <c r="T1154" s="6">
        <v>-273.10831733660001</v>
      </c>
      <c r="U1154" s="6">
        <v>132.39444934689999</v>
      </c>
      <c r="V1154" s="6">
        <v>-196.2076027171</v>
      </c>
      <c r="W1154" s="6">
        <v>-885.61310233250003</v>
      </c>
      <c r="X1154" s="7">
        <v>-316.47541856756669</v>
      </c>
      <c r="Y1154" s="8">
        <v>519.55086802559856</v>
      </c>
      <c r="Z1154" s="24">
        <v>-1</v>
      </c>
    </row>
    <row r="1155" spans="1:26" ht="16.5" x14ac:dyDescent="0.45">
      <c r="A1155" s="5" t="s">
        <v>4160</v>
      </c>
      <c r="B1155" s="5" t="s">
        <v>4161</v>
      </c>
      <c r="C1155" s="5" t="s">
        <v>4162</v>
      </c>
      <c r="D1155" s="5" t="s">
        <v>474</v>
      </c>
      <c r="E1155" s="5" t="s">
        <v>11775</v>
      </c>
      <c r="F1155" s="5">
        <v>26</v>
      </c>
      <c r="G1155" s="5">
        <v>3</v>
      </c>
      <c r="H1155" s="5">
        <v>3</v>
      </c>
      <c r="I1155" s="5">
        <v>2</v>
      </c>
      <c r="J1155" s="5" t="s">
        <v>4163</v>
      </c>
      <c r="K1155" s="17">
        <v>2759</v>
      </c>
      <c r="L1155" s="6">
        <v>2.5494825022500001</v>
      </c>
      <c r="M1155" s="6">
        <v>1.7922704537</v>
      </c>
      <c r="N1155" s="6">
        <v>21.502027469800002</v>
      </c>
      <c r="O1155" s="6">
        <v>27.002959729400001</v>
      </c>
      <c r="P1155" s="6">
        <v>75.8666681654</v>
      </c>
      <c r="Q1155" s="6">
        <v>20.778746212600002</v>
      </c>
      <c r="R1155" s="7">
        <v>41.216124702466665</v>
      </c>
      <c r="S1155" s="8">
        <v>30.169195053616409</v>
      </c>
      <c r="T1155" s="6">
        <v>10.3535747962</v>
      </c>
      <c r="U1155" s="6">
        <v>-85.782105114299995</v>
      </c>
      <c r="V1155" s="6">
        <v>2524.8466117130001</v>
      </c>
      <c r="W1155" s="6">
        <v>26.140841637000001</v>
      </c>
      <c r="X1155" s="7">
        <v>821.73511607856665</v>
      </c>
      <c r="Y1155" s="8">
        <v>1475.9990722978084</v>
      </c>
      <c r="Z1155" s="24">
        <v>1</v>
      </c>
    </row>
    <row r="1156" spans="1:26" ht="16.5" x14ac:dyDescent="0.45">
      <c r="A1156" s="5" t="s">
        <v>4164</v>
      </c>
      <c r="B1156" s="5" t="s">
        <v>4165</v>
      </c>
      <c r="C1156" s="5" t="s">
        <v>4166</v>
      </c>
      <c r="D1156" s="5" t="s">
        <v>306</v>
      </c>
      <c r="E1156" s="5" t="s">
        <v>11773</v>
      </c>
      <c r="F1156" s="5">
        <v>24</v>
      </c>
      <c r="G1156" s="5">
        <v>11</v>
      </c>
      <c r="H1156" s="5">
        <v>1</v>
      </c>
      <c r="I1156" s="5">
        <v>2</v>
      </c>
      <c r="J1156" s="5" t="s">
        <v>4167</v>
      </c>
      <c r="K1156" s="17">
        <v>783</v>
      </c>
      <c r="L1156" s="6">
        <v>2.8560357385100001</v>
      </c>
      <c r="M1156" s="6">
        <v>3.1874948378000001</v>
      </c>
      <c r="N1156" s="6">
        <v>10.395610636200001</v>
      </c>
      <c r="O1156" s="6">
        <v>-16.2741596985</v>
      </c>
      <c r="P1156" s="6">
        <v>57.199484628500002</v>
      </c>
      <c r="Q1156" s="6">
        <v>19.819116708399999</v>
      </c>
      <c r="R1156" s="7">
        <v>20.248147212800003</v>
      </c>
      <c r="S1156" s="8">
        <v>36.738701025660994</v>
      </c>
      <c r="T1156" s="6">
        <v>-67.239470169100002</v>
      </c>
      <c r="U1156" s="6">
        <v>73.800561418900003</v>
      </c>
      <c r="V1156" s="6">
        <v>100.45544789580001</v>
      </c>
      <c r="W1156" s="6">
        <v>-87.5824952201</v>
      </c>
      <c r="X1156" s="7">
        <v>28.891171364866668</v>
      </c>
      <c r="Y1156" s="8">
        <v>101.74579597744366</v>
      </c>
      <c r="Z1156" s="24">
        <v>1</v>
      </c>
    </row>
    <row r="1157" spans="1:26" ht="16.5" x14ac:dyDescent="0.45">
      <c r="A1157" s="5" t="s">
        <v>4168</v>
      </c>
      <c r="B1157" s="5" t="s">
        <v>4169</v>
      </c>
      <c r="C1157" s="5" t="s">
        <v>4170</v>
      </c>
      <c r="D1157" s="5" t="s">
        <v>33</v>
      </c>
      <c r="E1157" s="5" t="s">
        <v>11765</v>
      </c>
      <c r="F1157" s="5">
        <v>16</v>
      </c>
      <c r="G1157" s="5">
        <v>9</v>
      </c>
      <c r="H1157" s="5">
        <v>1</v>
      </c>
      <c r="I1157" s="5">
        <v>3</v>
      </c>
      <c r="J1157" s="5" t="s">
        <v>4171</v>
      </c>
      <c r="K1157" s="17">
        <v>2049</v>
      </c>
      <c r="L1157" s="6">
        <v>4.5186316924099996</v>
      </c>
      <c r="M1157" s="6">
        <v>17.259686541400001</v>
      </c>
      <c r="N1157" s="6">
        <v>14.922879332200001</v>
      </c>
      <c r="O1157" s="6">
        <v>-16.286850316799999</v>
      </c>
      <c r="P1157" s="6">
        <v>-17.871476048200002</v>
      </c>
      <c r="Q1157" s="6">
        <v>-39.724069254500002</v>
      </c>
      <c r="R1157" s="7">
        <v>-24.627465206500002</v>
      </c>
      <c r="S1157" s="8">
        <v>13.098028478123009</v>
      </c>
      <c r="T1157" s="6">
        <v>16.5940111241</v>
      </c>
      <c r="U1157" s="6">
        <v>-6.9922810390999999</v>
      </c>
      <c r="V1157" s="6">
        <v>-47.535013376099997</v>
      </c>
      <c r="W1157" s="6">
        <v>-169.95014956399999</v>
      </c>
      <c r="X1157" s="7">
        <v>-74.825814659733325</v>
      </c>
      <c r="Y1157" s="8">
        <v>84.837536530545961</v>
      </c>
      <c r="Z1157" s="24">
        <v>0</v>
      </c>
    </row>
    <row r="1158" spans="1:26" ht="16.5" x14ac:dyDescent="0.45">
      <c r="A1158" s="5" t="s">
        <v>4172</v>
      </c>
      <c r="B1158" s="5" t="s">
        <v>4173</v>
      </c>
      <c r="C1158" s="5" t="s">
        <v>4174</v>
      </c>
      <c r="D1158" s="5" t="s">
        <v>259</v>
      </c>
      <c r="E1158" s="5" t="s">
        <v>11768</v>
      </c>
      <c r="F1158" s="5">
        <v>19</v>
      </c>
      <c r="G1158" s="5">
        <v>4</v>
      </c>
      <c r="H1158" s="5">
        <v>2</v>
      </c>
      <c r="I1158" s="5">
        <v>2</v>
      </c>
      <c r="J1158" s="5" t="s">
        <v>4171</v>
      </c>
      <c r="K1158" s="17">
        <v>1420</v>
      </c>
      <c r="L1158" s="6">
        <v>4.9094223463100004</v>
      </c>
      <c r="M1158" s="6">
        <v>6.9321997260000003</v>
      </c>
      <c r="N1158" s="6">
        <v>2.400174201</v>
      </c>
      <c r="O1158" s="6">
        <v>1.2975843528</v>
      </c>
      <c r="P1158" s="6">
        <v>44.7631947498</v>
      </c>
      <c r="Q1158" s="6">
        <v>116.393621012</v>
      </c>
      <c r="R1158" s="7">
        <v>54.151466704866664</v>
      </c>
      <c r="S1158" s="8">
        <v>58.119524700316468</v>
      </c>
      <c r="T1158" s="6">
        <v>-11.889531379499999</v>
      </c>
      <c r="U1158" s="6">
        <v>-24.358188724800002</v>
      </c>
      <c r="V1158" s="6">
        <v>249.61760812509999</v>
      </c>
      <c r="W1158" s="6">
        <v>622.12693559169998</v>
      </c>
      <c r="X1158" s="7">
        <v>282.46211833066667</v>
      </c>
      <c r="Y1158" s="8">
        <v>324.49164146186075</v>
      </c>
      <c r="Z1158" s="24">
        <v>1</v>
      </c>
    </row>
    <row r="1159" spans="1:26" ht="16.5" x14ac:dyDescent="0.45">
      <c r="A1159" s="5" t="s">
        <v>4175</v>
      </c>
      <c r="B1159" s="5" t="s">
        <v>4176</v>
      </c>
      <c r="C1159" s="5" t="s">
        <v>4177</v>
      </c>
      <c r="D1159" s="5" t="s">
        <v>240</v>
      </c>
      <c r="E1159" s="5" t="s">
        <v>11756</v>
      </c>
      <c r="F1159" s="5">
        <v>6</v>
      </c>
      <c r="G1159" s="5">
        <v>11</v>
      </c>
      <c r="H1159" s="5">
        <v>2</v>
      </c>
      <c r="I1159" s="5">
        <v>2</v>
      </c>
      <c r="J1159" s="5" t="s">
        <v>4178</v>
      </c>
      <c r="K1159" s="17">
        <v>1483</v>
      </c>
      <c r="L1159" s="6">
        <v>1.51997276592</v>
      </c>
      <c r="M1159" s="6">
        <v>13.561260368099999</v>
      </c>
      <c r="N1159" s="6">
        <v>35.004556840799999</v>
      </c>
      <c r="O1159" s="6">
        <v>40.326217564799997</v>
      </c>
      <c r="P1159" s="6">
        <v>30.1869286198</v>
      </c>
      <c r="Q1159" s="6">
        <v>6.609953569</v>
      </c>
      <c r="R1159" s="7">
        <v>25.707699917866666</v>
      </c>
      <c r="S1159" s="8">
        <v>17.298677168552139</v>
      </c>
      <c r="T1159" s="6">
        <v>25.998059728899999</v>
      </c>
      <c r="U1159" s="6">
        <v>28.141613314000001</v>
      </c>
      <c r="V1159" s="6">
        <v>12.524694953099999</v>
      </c>
      <c r="W1159" s="6">
        <v>0.68753171960000004</v>
      </c>
      <c r="X1159" s="7">
        <v>13.784613328900001</v>
      </c>
      <c r="Y1159" s="8">
        <v>13.770337497071452</v>
      </c>
      <c r="Z1159" s="24">
        <v>1</v>
      </c>
    </row>
    <row r="1160" spans="1:26" ht="16.5" x14ac:dyDescent="0.45">
      <c r="A1160" s="5" t="s">
        <v>4179</v>
      </c>
      <c r="B1160" s="5" t="s">
        <v>4180</v>
      </c>
      <c r="C1160" s="5" t="s">
        <v>4181</v>
      </c>
      <c r="D1160" s="5" t="s">
        <v>259</v>
      </c>
      <c r="E1160" s="5" t="s">
        <v>11763</v>
      </c>
      <c r="F1160" s="5">
        <v>14</v>
      </c>
      <c r="G1160" s="5">
        <v>10</v>
      </c>
      <c r="H1160" s="5">
        <v>0</v>
      </c>
      <c r="I1160" s="5">
        <v>3</v>
      </c>
      <c r="J1160" s="5" t="s">
        <v>4178</v>
      </c>
      <c r="K1160" s="17">
        <v>1114</v>
      </c>
      <c r="L1160" s="6">
        <v>1.6790749594700001</v>
      </c>
      <c r="M1160" s="6">
        <v>1.1732880655</v>
      </c>
      <c r="N1160" s="6">
        <v>10.2703735016</v>
      </c>
      <c r="O1160" s="6">
        <v>332.31019430200001</v>
      </c>
      <c r="P1160" s="6">
        <v>22.2511065329</v>
      </c>
      <c r="Q1160" s="6">
        <v>18.971724615799999</v>
      </c>
      <c r="R1160" s="7">
        <v>124.51100848356667</v>
      </c>
      <c r="S1160" s="8">
        <v>179.96684363110444</v>
      </c>
      <c r="T1160" s="6">
        <v>-36.579598300900003</v>
      </c>
      <c r="U1160" s="6">
        <v>251.16173018539999</v>
      </c>
      <c r="V1160" s="6">
        <v>76.650873525600005</v>
      </c>
      <c r="W1160" s="6">
        <v>-7.4915405784000004</v>
      </c>
      <c r="X1160" s="7">
        <v>106.77368771086667</v>
      </c>
      <c r="Y1160" s="8">
        <v>131.93148437743355</v>
      </c>
      <c r="Z1160" s="24">
        <v>1</v>
      </c>
    </row>
    <row r="1161" spans="1:26" ht="16.5" x14ac:dyDescent="0.45">
      <c r="A1161" s="5" t="s">
        <v>4182</v>
      </c>
      <c r="B1161" s="5" t="s">
        <v>4183</v>
      </c>
      <c r="C1161" s="5" t="s">
        <v>4184</v>
      </c>
      <c r="D1161" s="5" t="s">
        <v>240</v>
      </c>
      <c r="E1161" s="5" t="s">
        <v>11757</v>
      </c>
      <c r="F1161" s="5">
        <v>7</v>
      </c>
      <c r="G1161" s="5">
        <v>11</v>
      </c>
      <c r="H1161" s="5">
        <v>4</v>
      </c>
      <c r="I1161" s="5">
        <v>2</v>
      </c>
      <c r="J1161" s="5" t="s">
        <v>4185</v>
      </c>
      <c r="K1161" s="17">
        <v>966</v>
      </c>
      <c r="L1161" s="6">
        <v>0.77432022782999999</v>
      </c>
      <c r="M1161" s="6">
        <v>4.1927781586000004</v>
      </c>
      <c r="N1161" s="6">
        <v>-10.029467002100001</v>
      </c>
      <c r="O1161" s="6">
        <v>-4.0668467602999998</v>
      </c>
      <c r="P1161" s="6">
        <v>203.24105711589999</v>
      </c>
      <c r="Q1161" s="6">
        <v>45.373123189600001</v>
      </c>
      <c r="R1161" s="7">
        <v>81.515777848399992</v>
      </c>
      <c r="S1161" s="8">
        <v>108.27677667313941</v>
      </c>
      <c r="T1161" s="6">
        <v>-61.2589177957</v>
      </c>
      <c r="U1161" s="6">
        <v>-133.2040333626</v>
      </c>
      <c r="V1161" s="6">
        <v>7007.4165284483997</v>
      </c>
      <c r="W1161" s="6">
        <v>-32.498999468500003</v>
      </c>
      <c r="X1161" s="7">
        <v>2280.5711652057666</v>
      </c>
      <c r="Y1161" s="8">
        <v>4093.8778306111176</v>
      </c>
      <c r="Z1161" s="24">
        <v>1</v>
      </c>
    </row>
    <row r="1162" spans="1:26" ht="16.5" x14ac:dyDescent="0.45">
      <c r="A1162" s="5" t="s">
        <v>4186</v>
      </c>
      <c r="B1162" s="5" t="s">
        <v>4187</v>
      </c>
      <c r="C1162" s="5" t="s">
        <v>4188</v>
      </c>
      <c r="D1162" s="5" t="s">
        <v>311</v>
      </c>
      <c r="E1162" s="5" t="s">
        <v>11756</v>
      </c>
      <c r="F1162" s="5">
        <v>6</v>
      </c>
      <c r="G1162" s="5">
        <v>11</v>
      </c>
      <c r="H1162" s="5">
        <v>2</v>
      </c>
      <c r="I1162" s="5">
        <v>2</v>
      </c>
      <c r="J1162" s="5" t="s">
        <v>4189</v>
      </c>
      <c r="K1162" s="17">
        <v>1001</v>
      </c>
      <c r="L1162" s="6">
        <v>0.61056764375000006</v>
      </c>
      <c r="M1162" s="6">
        <v>12.102372606299999</v>
      </c>
      <c r="N1162" s="6">
        <v>30.258126826800002</v>
      </c>
      <c r="O1162" s="6">
        <v>15.3720290243</v>
      </c>
      <c r="P1162" s="6">
        <v>34.158151994299999</v>
      </c>
      <c r="Q1162" s="6">
        <v>-13.6423302871</v>
      </c>
      <c r="R1162" s="7">
        <v>11.962616910499998</v>
      </c>
      <c r="S1162" s="8">
        <v>24.081935030327266</v>
      </c>
      <c r="T1162" s="6">
        <v>142.57523805989999</v>
      </c>
      <c r="U1162" s="6">
        <v>17.004068584100001</v>
      </c>
      <c r="V1162" s="6">
        <v>18.757162428600001</v>
      </c>
      <c r="W1162" s="6">
        <v>-39.08983954</v>
      </c>
      <c r="X1162" s="7">
        <v>-1.1095361757666662</v>
      </c>
      <c r="Y1162" s="8">
        <v>32.903585172991434</v>
      </c>
      <c r="Z1162" s="24">
        <v>-1</v>
      </c>
    </row>
    <row r="1163" spans="1:26" ht="16.5" x14ac:dyDescent="0.45">
      <c r="A1163" s="5" t="s">
        <v>4190</v>
      </c>
      <c r="B1163" s="5" t="s">
        <v>4191</v>
      </c>
      <c r="C1163" s="5" t="s">
        <v>4192</v>
      </c>
      <c r="D1163" s="5" t="s">
        <v>259</v>
      </c>
      <c r="E1163" s="5" t="s">
        <v>11758</v>
      </c>
      <c r="F1163" s="5">
        <v>8</v>
      </c>
      <c r="G1163" s="5">
        <v>2</v>
      </c>
      <c r="H1163" s="5">
        <v>3</v>
      </c>
      <c r="I1163" s="5">
        <v>2</v>
      </c>
      <c r="J1163" s="5" t="s">
        <v>4193</v>
      </c>
      <c r="K1163" s="17">
        <v>20412</v>
      </c>
      <c r="L1163" s="6">
        <v>75.649475026190004</v>
      </c>
      <c r="M1163" s="6">
        <v>1.1922005827</v>
      </c>
      <c r="N1163" s="6">
        <v>15.1878584415</v>
      </c>
      <c r="O1163" s="6">
        <v>5.1555917374</v>
      </c>
      <c r="P1163" s="6">
        <v>19.8433320651</v>
      </c>
      <c r="Q1163" s="6">
        <v>3.3567673492000001</v>
      </c>
      <c r="R1163" s="7">
        <v>9.4518970505666662</v>
      </c>
      <c r="S1163" s="8">
        <v>9.0440800273354398</v>
      </c>
      <c r="T1163" s="6">
        <v>3.9822143534999999</v>
      </c>
      <c r="U1163" s="6">
        <v>27.9240267118</v>
      </c>
      <c r="V1163" s="6">
        <v>9.9041484402000002</v>
      </c>
      <c r="W1163" s="6">
        <v>-4.5138906456000001</v>
      </c>
      <c r="X1163" s="7">
        <v>11.104761502133334</v>
      </c>
      <c r="Y1163" s="8">
        <v>16.25225290274372</v>
      </c>
      <c r="Z1163" s="24">
        <v>1</v>
      </c>
    </row>
    <row r="1164" spans="1:26" ht="16.5" x14ac:dyDescent="0.45">
      <c r="A1164" s="5" t="s">
        <v>4194</v>
      </c>
      <c r="B1164" s="5" t="s">
        <v>4195</v>
      </c>
      <c r="C1164" s="5" t="s">
        <v>4196</v>
      </c>
      <c r="D1164" s="5" t="s">
        <v>240</v>
      </c>
      <c r="E1164" s="5" t="s">
        <v>11760</v>
      </c>
      <c r="F1164" s="5">
        <v>11</v>
      </c>
      <c r="G1164" s="5">
        <v>3</v>
      </c>
      <c r="H1164" s="5">
        <v>3</v>
      </c>
      <c r="I1164" s="5">
        <v>2</v>
      </c>
      <c r="J1164" s="5" t="s">
        <v>4193</v>
      </c>
      <c r="K1164" s="17">
        <v>1100</v>
      </c>
      <c r="L1164" s="6">
        <v>0.43827949257999999</v>
      </c>
      <c r="M1164" s="6">
        <v>10.578895703500001</v>
      </c>
      <c r="N1164" s="6">
        <v>-3.4135972872</v>
      </c>
      <c r="O1164" s="6">
        <v>-28.5546909583</v>
      </c>
      <c r="P1164" s="6">
        <v>-4.4103773468999998</v>
      </c>
      <c r="Q1164" s="6">
        <v>-18.025888007100001</v>
      </c>
      <c r="R1164" s="7">
        <v>-16.996985437433334</v>
      </c>
      <c r="S1164" s="8">
        <v>12.10499691510943</v>
      </c>
      <c r="T1164" s="6">
        <v>17.748585703700002</v>
      </c>
      <c r="U1164" s="6">
        <v>-30.103606086199999</v>
      </c>
      <c r="V1164" s="6">
        <v>-57.360451766899999</v>
      </c>
      <c r="W1164" s="6">
        <v>-740.40506809359999</v>
      </c>
      <c r="X1164" s="7">
        <v>-275.95637531556667</v>
      </c>
      <c r="Y1164" s="8">
        <v>402.45518393547053</v>
      </c>
      <c r="Z1164" s="24">
        <v>0</v>
      </c>
    </row>
    <row r="1165" spans="1:26" ht="16.5" x14ac:dyDescent="0.45">
      <c r="A1165" s="5" t="s">
        <v>4197</v>
      </c>
      <c r="B1165" s="5" t="s">
        <v>4198</v>
      </c>
      <c r="C1165" s="5" t="s">
        <v>4199</v>
      </c>
      <c r="D1165" s="5" t="s">
        <v>7</v>
      </c>
      <c r="E1165" s="5" t="s">
        <v>11760</v>
      </c>
      <c r="F1165" s="5">
        <v>11</v>
      </c>
      <c r="G1165" s="5">
        <v>3</v>
      </c>
      <c r="H1165" s="5">
        <v>3</v>
      </c>
      <c r="I1165" s="5">
        <v>2</v>
      </c>
      <c r="J1165" s="5" t="s">
        <v>4193</v>
      </c>
      <c r="K1165" s="17">
        <v>7644</v>
      </c>
      <c r="L1165" s="6">
        <v>2.5853247920300002</v>
      </c>
      <c r="M1165" s="6">
        <v>8.1197982040000003</v>
      </c>
      <c r="N1165" s="6">
        <v>9.7905016669999991</v>
      </c>
      <c r="O1165" s="6">
        <v>-8.2182295302000004</v>
      </c>
      <c r="P1165" s="6">
        <v>15.1849901658</v>
      </c>
      <c r="Q1165" s="6">
        <v>-10.171116062899999</v>
      </c>
      <c r="R1165" s="7">
        <v>-1.0681184757666664</v>
      </c>
      <c r="S1165" s="8">
        <v>14.109432902789788</v>
      </c>
      <c r="T1165" s="6">
        <v>7.0824717673000004</v>
      </c>
      <c r="U1165" s="6">
        <v>10.803512699100001</v>
      </c>
      <c r="V1165" s="6">
        <v>35.735738701300001</v>
      </c>
      <c r="W1165" s="6">
        <v>-49.533554731899997</v>
      </c>
      <c r="X1165" s="7">
        <v>-0.99810111049999739</v>
      </c>
      <c r="Y1165" s="8">
        <v>43.84257824344386</v>
      </c>
      <c r="Z1165" s="24">
        <v>0</v>
      </c>
    </row>
    <row r="1166" spans="1:26" ht="16.5" x14ac:dyDescent="0.45">
      <c r="A1166" s="5" t="s">
        <v>4200</v>
      </c>
      <c r="B1166" s="5" t="s">
        <v>4201</v>
      </c>
      <c r="C1166" s="5" t="s">
        <v>4202</v>
      </c>
      <c r="D1166" s="5" t="s">
        <v>435</v>
      </c>
      <c r="E1166" s="5" t="s">
        <v>11762</v>
      </c>
      <c r="F1166" s="5">
        <v>13</v>
      </c>
      <c r="G1166" s="5">
        <v>7</v>
      </c>
      <c r="H1166" s="5">
        <v>4</v>
      </c>
      <c r="I1166" s="5">
        <v>2</v>
      </c>
      <c r="J1166" s="5" t="s">
        <v>4203</v>
      </c>
      <c r="K1166" s="17">
        <v>2708</v>
      </c>
      <c r="L1166" s="6">
        <v>1.1364642201899999</v>
      </c>
      <c r="M1166" s="6">
        <v>-14.0732943949</v>
      </c>
      <c r="N1166" s="6">
        <v>31.046699801500001</v>
      </c>
      <c r="O1166" s="6">
        <v>112.0131766671</v>
      </c>
      <c r="P1166" s="6">
        <v>30.298820410000001</v>
      </c>
      <c r="Q1166" s="6">
        <v>-8.4730010445000001</v>
      </c>
      <c r="R1166" s="7">
        <v>44.612998677533334</v>
      </c>
      <c r="S1166" s="8">
        <v>61.505296759660126</v>
      </c>
      <c r="T1166" s="6">
        <v>-5638.7558739734995</v>
      </c>
      <c r="U1166" s="6">
        <v>99.973688184500006</v>
      </c>
      <c r="V1166" s="6">
        <v>571255.49020600098</v>
      </c>
      <c r="W1166" s="6">
        <v>-18.8095688539</v>
      </c>
      <c r="X1166" s="7">
        <v>190445.55144177718</v>
      </c>
      <c r="Y1166" s="8">
        <v>329791.0863312931</v>
      </c>
      <c r="Z1166" s="24">
        <v>1</v>
      </c>
    </row>
    <row r="1167" spans="1:26" ht="16.5" x14ac:dyDescent="0.45">
      <c r="A1167" s="5" t="s">
        <v>4204</v>
      </c>
      <c r="B1167" s="5" t="s">
        <v>4205</v>
      </c>
      <c r="C1167" s="5" t="s">
        <v>4206</v>
      </c>
      <c r="D1167" s="5" t="s">
        <v>7</v>
      </c>
      <c r="E1167" s="5" t="s">
        <v>11766</v>
      </c>
      <c r="F1167" s="5">
        <v>17</v>
      </c>
      <c r="G1167" s="5">
        <v>11</v>
      </c>
      <c r="H1167" s="5">
        <v>2</v>
      </c>
      <c r="I1167" s="5">
        <v>2</v>
      </c>
      <c r="J1167" s="5" t="s">
        <v>4189</v>
      </c>
      <c r="K1167" s="17">
        <v>825</v>
      </c>
      <c r="L1167" s="6">
        <v>0.93941897378000006</v>
      </c>
      <c r="M1167" s="6">
        <v>0.67128119779999995</v>
      </c>
      <c r="N1167" s="6">
        <v>-6.7593797289999999</v>
      </c>
      <c r="O1167" s="6">
        <v>9.2644439019</v>
      </c>
      <c r="P1167" s="6">
        <v>-25.767751900499999</v>
      </c>
      <c r="Q1167" s="6">
        <v>8.6918674456999998</v>
      </c>
      <c r="R1167" s="7">
        <v>-2.6038135176333337</v>
      </c>
      <c r="S1167" s="8">
        <v>20.06260182537353</v>
      </c>
      <c r="T1167" s="6">
        <v>100.61322168460001</v>
      </c>
      <c r="U1167" s="6">
        <v>-20792.499281184999</v>
      </c>
      <c r="V1167" s="6">
        <v>48.350919026699998</v>
      </c>
      <c r="W1167" s="6">
        <v>101.2310031582</v>
      </c>
      <c r="X1167" s="7">
        <v>-6880.972453000034</v>
      </c>
      <c r="Y1167" s="8">
        <v>12047.76465134952</v>
      </c>
      <c r="Z1167" s="24">
        <v>0</v>
      </c>
    </row>
    <row r="1168" spans="1:26" ht="16.5" x14ac:dyDescent="0.45">
      <c r="A1168" s="5" t="s">
        <v>4207</v>
      </c>
      <c r="B1168" s="5" t="s">
        <v>4208</v>
      </c>
      <c r="C1168" s="5" t="s">
        <v>4209</v>
      </c>
      <c r="D1168" s="5" t="s">
        <v>259</v>
      </c>
      <c r="E1168" s="5" t="s">
        <v>11756</v>
      </c>
      <c r="F1168" s="5">
        <v>6</v>
      </c>
      <c r="G1168" s="5">
        <v>11</v>
      </c>
      <c r="H1168" s="5">
        <v>2</v>
      </c>
      <c r="I1168" s="5">
        <v>2</v>
      </c>
      <c r="J1168" s="5" t="s">
        <v>4203</v>
      </c>
      <c r="K1168" s="17">
        <v>485</v>
      </c>
      <c r="L1168" s="6">
        <v>0.31774839452999998</v>
      </c>
      <c r="M1168" s="6">
        <v>8.4931595988000002</v>
      </c>
      <c r="N1168" s="6">
        <v>9.9389540015000009</v>
      </c>
      <c r="O1168" s="6">
        <v>11.5477432527</v>
      </c>
      <c r="P1168" s="6">
        <v>34.165859133200001</v>
      </c>
      <c r="Q1168" s="6">
        <v>18.3149215541</v>
      </c>
      <c r="R1168" s="7">
        <v>21.342841313333334</v>
      </c>
      <c r="S1168" s="8">
        <v>11.609091913116998</v>
      </c>
      <c r="T1168" s="6">
        <v>4.5172595886</v>
      </c>
      <c r="U1168" s="6">
        <v>-25.314620244899999</v>
      </c>
      <c r="V1168" s="6">
        <v>21.663186336500001</v>
      </c>
      <c r="W1168" s="6">
        <v>43.353572480499999</v>
      </c>
      <c r="X1168" s="7">
        <v>13.234046190699999</v>
      </c>
      <c r="Y1168" s="8">
        <v>35.101538082273862</v>
      </c>
      <c r="Z1168" s="24">
        <v>1</v>
      </c>
    </row>
    <row r="1169" spans="1:26" ht="16.5" x14ac:dyDescent="0.45">
      <c r="A1169" s="5" t="s">
        <v>4210</v>
      </c>
      <c r="B1169" s="5" t="s">
        <v>4211</v>
      </c>
      <c r="C1169" s="5" t="s">
        <v>4212</v>
      </c>
      <c r="D1169" s="5" t="s">
        <v>288</v>
      </c>
      <c r="E1169" s="5" t="s">
        <v>11773</v>
      </c>
      <c r="F1169" s="5">
        <v>24</v>
      </c>
      <c r="G1169" s="5">
        <v>11</v>
      </c>
      <c r="H1169" s="5">
        <v>1</v>
      </c>
      <c r="I1169" s="5">
        <v>2</v>
      </c>
      <c r="J1169" s="5" t="s">
        <v>4213</v>
      </c>
      <c r="K1169" s="17">
        <v>2305</v>
      </c>
      <c r="L1169" s="6">
        <v>5.0693536647400004</v>
      </c>
      <c r="M1169" s="6">
        <v>7.9298542469999997</v>
      </c>
      <c r="N1169" s="6">
        <v>36.116870304800003</v>
      </c>
      <c r="O1169" s="6">
        <v>41.660959278900002</v>
      </c>
      <c r="P1169" s="6">
        <v>35.992031158700001</v>
      </c>
      <c r="Q1169" s="6">
        <v>37.276822676499997</v>
      </c>
      <c r="R1169" s="7">
        <v>38.309937704699998</v>
      </c>
      <c r="S1169" s="8">
        <v>2.9723192130250915</v>
      </c>
      <c r="T1169" s="6">
        <v>27.972092245599999</v>
      </c>
      <c r="U1169" s="6">
        <v>84.665556803499996</v>
      </c>
      <c r="V1169" s="6">
        <v>-12.134181593599999</v>
      </c>
      <c r="W1169" s="6">
        <v>10.912065292199999</v>
      </c>
      <c r="X1169" s="7">
        <v>27.814480167366664</v>
      </c>
      <c r="Y1169" s="8">
        <v>50.564968702610116</v>
      </c>
      <c r="Z1169" s="24">
        <v>1</v>
      </c>
    </row>
    <row r="1170" spans="1:26" ht="16.5" x14ac:dyDescent="0.45">
      <c r="A1170" s="5" t="s">
        <v>4214</v>
      </c>
      <c r="B1170" s="5" t="s">
        <v>4215</v>
      </c>
      <c r="C1170" s="5" t="s">
        <v>4216</v>
      </c>
      <c r="D1170" s="5" t="s">
        <v>7</v>
      </c>
      <c r="E1170" s="5" t="s">
        <v>11770</v>
      </c>
      <c r="F1170" s="5">
        <v>21</v>
      </c>
      <c r="G1170" s="5">
        <v>7</v>
      </c>
      <c r="H1170" s="5">
        <v>3</v>
      </c>
      <c r="I1170" s="5">
        <v>3</v>
      </c>
      <c r="J1170" s="5" t="s">
        <v>4217</v>
      </c>
      <c r="K1170" s="17">
        <v>400</v>
      </c>
      <c r="L1170" s="6">
        <v>6.5124309003900001</v>
      </c>
      <c r="M1170" s="6">
        <v>0.96712475760000005</v>
      </c>
      <c r="N1170" s="6">
        <v>12.822534124400001</v>
      </c>
      <c r="O1170" s="6">
        <v>-50.016953163099998</v>
      </c>
      <c r="P1170" s="6">
        <v>-20.977989453599999</v>
      </c>
      <c r="Q1170" s="6">
        <v>-41.672794876799998</v>
      </c>
      <c r="R1170" s="7">
        <v>-37.555912497833333</v>
      </c>
      <c r="S1170" s="8">
        <v>14.950815821288783</v>
      </c>
      <c r="T1170" s="6">
        <v>-38.350873225400001</v>
      </c>
      <c r="U1170" s="6">
        <v>7.5328987566999999</v>
      </c>
      <c r="V1170" s="6">
        <v>-45.712841052900004</v>
      </c>
      <c r="W1170" s="6">
        <v>-330.1549016866</v>
      </c>
      <c r="X1170" s="7">
        <v>-122.7782813276</v>
      </c>
      <c r="Y1170" s="8">
        <v>181.55598091390027</v>
      </c>
      <c r="Z1170" s="24">
        <v>0</v>
      </c>
    </row>
    <row r="1171" spans="1:26" ht="16.5" x14ac:dyDescent="0.45">
      <c r="A1171" s="5" t="s">
        <v>4218</v>
      </c>
      <c r="B1171" s="5" t="s">
        <v>4219</v>
      </c>
      <c r="C1171" s="5" t="s">
        <v>4220</v>
      </c>
      <c r="D1171" s="5" t="s">
        <v>33</v>
      </c>
      <c r="E1171" s="5" t="s">
        <v>11753</v>
      </c>
      <c r="F1171" s="5">
        <v>3</v>
      </c>
      <c r="G1171" s="5">
        <v>7</v>
      </c>
      <c r="H1171" s="5">
        <v>4</v>
      </c>
      <c r="I1171" s="5">
        <v>3</v>
      </c>
      <c r="J1171" s="5" t="s">
        <v>4217</v>
      </c>
      <c r="K1171" s="17">
        <v>514</v>
      </c>
      <c r="L1171" s="6">
        <v>0.74517963815999999</v>
      </c>
      <c r="M1171" s="6">
        <v>4.4049456008999996</v>
      </c>
      <c r="N1171" s="6">
        <v>-14.757660616800001</v>
      </c>
      <c r="O1171" s="6">
        <v>-11.1758373291</v>
      </c>
      <c r="P1171" s="6">
        <v>-3.1556864653000001</v>
      </c>
      <c r="Q1171" s="6">
        <v>0.96538463510000005</v>
      </c>
      <c r="R1171" s="7">
        <v>-4.4553797197666674</v>
      </c>
      <c r="S1171" s="8">
        <v>6.1740764177950327</v>
      </c>
      <c r="T1171" s="6">
        <v>-22.003996304699999</v>
      </c>
      <c r="U1171" s="6">
        <v>-41.725025175699997</v>
      </c>
      <c r="V1171" s="6">
        <v>-39.589939865200002</v>
      </c>
      <c r="W1171" s="6">
        <v>-26.2464518307</v>
      </c>
      <c r="X1171" s="7">
        <v>-35.85380562386667</v>
      </c>
      <c r="Y1171" s="8">
        <v>8.3884195472737009</v>
      </c>
      <c r="Z1171" s="24">
        <v>0</v>
      </c>
    </row>
    <row r="1172" spans="1:26" ht="16.5" x14ac:dyDescent="0.45">
      <c r="A1172" s="5" t="s">
        <v>4221</v>
      </c>
      <c r="B1172" s="5" t="s">
        <v>4222</v>
      </c>
      <c r="C1172" s="5" t="s">
        <v>4223</v>
      </c>
      <c r="D1172" s="5" t="s">
        <v>553</v>
      </c>
      <c r="E1172" s="5" t="s">
        <v>11761</v>
      </c>
      <c r="F1172" s="5">
        <v>12</v>
      </c>
      <c r="G1172" s="5">
        <v>6</v>
      </c>
      <c r="H1172" s="5">
        <v>2</v>
      </c>
      <c r="I1172" s="5">
        <v>1</v>
      </c>
      <c r="J1172" s="5" t="s">
        <v>4224</v>
      </c>
      <c r="K1172" s="17">
        <v>4100</v>
      </c>
      <c r="L1172" s="6">
        <v>1.1558324604900001</v>
      </c>
      <c r="M1172" s="6">
        <v>5.9715835035999998</v>
      </c>
      <c r="N1172" s="6">
        <v>24.7617083122</v>
      </c>
      <c r="O1172" s="6">
        <v>28.321235335499999</v>
      </c>
      <c r="P1172" s="6">
        <v>4.9197203294999996</v>
      </c>
      <c r="Q1172" s="6">
        <v>26.612380455899999</v>
      </c>
      <c r="R1172" s="7">
        <v>19.9511120403</v>
      </c>
      <c r="S1172" s="8">
        <v>13.045577749663426</v>
      </c>
      <c r="T1172" s="6">
        <v>-38.7814497854</v>
      </c>
      <c r="U1172" s="6">
        <v>174.54630775550001</v>
      </c>
      <c r="V1172" s="6">
        <v>-71.336770025299998</v>
      </c>
      <c r="W1172" s="6">
        <v>192.53804213160001</v>
      </c>
      <c r="X1172" s="7">
        <v>98.582526620600007</v>
      </c>
      <c r="Y1172" s="8">
        <v>147.42913943974256</v>
      </c>
      <c r="Z1172" s="24">
        <v>1</v>
      </c>
    </row>
    <row r="1173" spans="1:26" ht="16.5" x14ac:dyDescent="0.45">
      <c r="A1173" s="5" t="s">
        <v>4225</v>
      </c>
      <c r="B1173" s="5" t="s">
        <v>4226</v>
      </c>
      <c r="C1173" s="5" t="s">
        <v>4227</v>
      </c>
      <c r="D1173" s="5" t="s">
        <v>254</v>
      </c>
      <c r="E1173" s="5" t="s">
        <v>11765</v>
      </c>
      <c r="F1173" s="5">
        <v>16</v>
      </c>
      <c r="G1173" s="5">
        <v>9</v>
      </c>
      <c r="H1173" s="5">
        <v>1</v>
      </c>
      <c r="I1173" s="5">
        <v>3</v>
      </c>
      <c r="J1173" s="5" t="s">
        <v>4224</v>
      </c>
      <c r="K1173" s="17">
        <v>4201</v>
      </c>
      <c r="L1173" s="6">
        <v>3.2574300978199999</v>
      </c>
      <c r="M1173" s="6">
        <v>22.047756893100001</v>
      </c>
      <c r="N1173" s="6">
        <v>11.653517060900001</v>
      </c>
      <c r="O1173" s="6">
        <v>1.1665644722999999</v>
      </c>
      <c r="P1173" s="6">
        <v>9.4044304200000006</v>
      </c>
      <c r="Q1173" s="6">
        <v>-5.9999334582000001</v>
      </c>
      <c r="R1173" s="7">
        <v>1.5236871447</v>
      </c>
      <c r="S1173" s="8">
        <v>7.7083888767598401</v>
      </c>
      <c r="T1173" s="6">
        <v>3.3450859093999998</v>
      </c>
      <c r="U1173" s="6">
        <v>-137.5740389593</v>
      </c>
      <c r="V1173" s="6">
        <v>256.04066910530003</v>
      </c>
      <c r="W1173" s="6">
        <v>105.61637490610001</v>
      </c>
      <c r="X1173" s="7">
        <v>74.694335017366669</v>
      </c>
      <c r="Y1173" s="8">
        <v>198.62090528027352</v>
      </c>
      <c r="Z1173" s="24">
        <v>1</v>
      </c>
    </row>
    <row r="1174" spans="1:26" ht="16.5" x14ac:dyDescent="0.45">
      <c r="A1174" s="5" t="s">
        <v>4228</v>
      </c>
      <c r="B1174" s="5" t="s">
        <v>4229</v>
      </c>
      <c r="C1174" s="5" t="s">
        <v>4230</v>
      </c>
      <c r="D1174" s="5" t="s">
        <v>240</v>
      </c>
      <c r="E1174" s="5" t="s">
        <v>11756</v>
      </c>
      <c r="F1174" s="5">
        <v>6</v>
      </c>
      <c r="G1174" s="5">
        <v>11</v>
      </c>
      <c r="H1174" s="5">
        <v>2</v>
      </c>
      <c r="I1174" s="5">
        <v>2</v>
      </c>
      <c r="J1174" s="5" t="s">
        <v>4231</v>
      </c>
      <c r="K1174" s="17">
        <v>1522</v>
      </c>
      <c r="L1174" s="6">
        <v>0.82158098974000004</v>
      </c>
      <c r="M1174" s="6">
        <v>2.4761986748</v>
      </c>
      <c r="N1174" s="6">
        <v>-6.2886294434999996</v>
      </c>
      <c r="O1174" s="6">
        <v>14.332224365</v>
      </c>
      <c r="P1174" s="6">
        <v>111.2400144659</v>
      </c>
      <c r="Q1174" s="6">
        <v>-25.813810817899999</v>
      </c>
      <c r="R1174" s="7">
        <v>33.252809337666669</v>
      </c>
      <c r="S1174" s="8">
        <v>70.458705338740927</v>
      </c>
      <c r="T1174" s="6">
        <v>-71.637573366599995</v>
      </c>
      <c r="U1174" s="6">
        <v>50.326711232999997</v>
      </c>
      <c r="V1174" s="6">
        <v>817.16044605679997</v>
      </c>
      <c r="W1174" s="6">
        <v>-73.017706307200001</v>
      </c>
      <c r="X1174" s="7">
        <v>264.82315032753331</v>
      </c>
      <c r="Y1174" s="8">
        <v>482.2974471472167</v>
      </c>
      <c r="Z1174" s="24">
        <v>1</v>
      </c>
    </row>
    <row r="1175" spans="1:26" ht="16.5" x14ac:dyDescent="0.45">
      <c r="A1175" s="5" t="s">
        <v>4232</v>
      </c>
      <c r="B1175" s="5" t="s">
        <v>4233</v>
      </c>
      <c r="C1175" s="5" t="s">
        <v>4234</v>
      </c>
      <c r="D1175" s="5" t="s">
        <v>7</v>
      </c>
      <c r="E1175" s="5" t="s">
        <v>11758</v>
      </c>
      <c r="F1175" s="5">
        <v>8</v>
      </c>
      <c r="G1175" s="5">
        <v>2</v>
      </c>
      <c r="H1175" s="5">
        <v>3</v>
      </c>
      <c r="I1175" s="5">
        <v>2</v>
      </c>
      <c r="J1175" s="5" t="s">
        <v>4217</v>
      </c>
      <c r="K1175" s="17">
        <v>1424</v>
      </c>
      <c r="L1175" s="6">
        <v>2.89862846174</v>
      </c>
      <c r="M1175" s="6">
        <v>8.4550332788000002</v>
      </c>
      <c r="N1175" s="6">
        <v>1.7346445144</v>
      </c>
      <c r="O1175" s="6">
        <v>-13.055301056499999</v>
      </c>
      <c r="P1175" s="6">
        <v>-23.566056869000001</v>
      </c>
      <c r="Q1175" s="6">
        <v>-52.356988559900003</v>
      </c>
      <c r="R1175" s="7">
        <v>-29.659448828466669</v>
      </c>
      <c r="S1175" s="8">
        <v>20.347057018952313</v>
      </c>
      <c r="T1175" s="6">
        <v>-1.7916382412</v>
      </c>
      <c r="U1175" s="6">
        <v>-36.579357295000001</v>
      </c>
      <c r="V1175" s="6">
        <v>-1174.5829017285</v>
      </c>
      <c r="W1175" s="6">
        <v>77.658196536800006</v>
      </c>
      <c r="X1175" s="7">
        <v>-377.83468749556664</v>
      </c>
      <c r="Y1175" s="8">
        <v>692.36431330542632</v>
      </c>
      <c r="Z1175" s="24">
        <v>0</v>
      </c>
    </row>
    <row r="1176" spans="1:26" ht="16.5" x14ac:dyDescent="0.45">
      <c r="A1176" s="5" t="s">
        <v>4235</v>
      </c>
      <c r="B1176" s="5" t="s">
        <v>4236</v>
      </c>
      <c r="C1176" s="5" t="s">
        <v>4237</v>
      </c>
      <c r="D1176" s="5" t="s">
        <v>240</v>
      </c>
      <c r="E1176" s="5" t="s">
        <v>11760</v>
      </c>
      <c r="F1176" s="5">
        <v>11</v>
      </c>
      <c r="G1176" s="5">
        <v>3</v>
      </c>
      <c r="H1176" s="5">
        <v>3</v>
      </c>
      <c r="I1176" s="5">
        <v>2</v>
      </c>
      <c r="J1176" s="5" t="s">
        <v>4224</v>
      </c>
      <c r="K1176" s="17">
        <v>945</v>
      </c>
      <c r="L1176" s="6">
        <v>0.96099567979</v>
      </c>
      <c r="M1176" s="6">
        <v>12.767098154599999</v>
      </c>
      <c r="N1176" s="6">
        <v>5.8287951580000001</v>
      </c>
      <c r="O1176" s="6">
        <v>-24.744345661600001</v>
      </c>
      <c r="P1176" s="6">
        <v>-79.453140324100005</v>
      </c>
      <c r="Q1176" s="6">
        <v>-23.1053359647</v>
      </c>
      <c r="R1176" s="7">
        <v>-42.434273983466674</v>
      </c>
      <c r="S1176" s="8">
        <v>32.069751122450093</v>
      </c>
      <c r="T1176" s="6">
        <v>5.3166068683000001</v>
      </c>
      <c r="U1176" s="6">
        <v>-360.0570247988</v>
      </c>
      <c r="V1176" s="6">
        <v>-368.52244794659998</v>
      </c>
      <c r="W1176" s="6">
        <v>47.118969527899999</v>
      </c>
      <c r="X1176" s="7">
        <v>-227.15350107249995</v>
      </c>
      <c r="Y1176" s="8">
        <v>237.56463740254631</v>
      </c>
      <c r="Z1176" s="24">
        <v>0</v>
      </c>
    </row>
    <row r="1177" spans="1:26" ht="16.5" x14ac:dyDescent="0.45">
      <c r="A1177" s="5" t="s">
        <v>4238</v>
      </c>
      <c r="B1177" s="5" t="s">
        <v>4239</v>
      </c>
      <c r="C1177" s="5" t="s">
        <v>4240</v>
      </c>
      <c r="D1177" s="5" t="s">
        <v>254</v>
      </c>
      <c r="E1177" s="5" t="s">
        <v>11753</v>
      </c>
      <c r="F1177" s="5">
        <v>3</v>
      </c>
      <c r="G1177" s="5">
        <v>7</v>
      </c>
      <c r="H1177" s="5">
        <v>4</v>
      </c>
      <c r="I1177" s="5">
        <v>3</v>
      </c>
      <c r="J1177" s="5" t="s">
        <v>4241</v>
      </c>
      <c r="K1177" s="17">
        <v>3253</v>
      </c>
      <c r="L1177" s="6">
        <v>1.01637879696</v>
      </c>
      <c r="M1177" s="6">
        <v>17.8411091153</v>
      </c>
      <c r="N1177" s="6">
        <v>17.617542131699999</v>
      </c>
      <c r="O1177" s="6">
        <v>13.4951670401</v>
      </c>
      <c r="P1177" s="6">
        <v>13.208583131499999</v>
      </c>
      <c r="Q1177" s="6">
        <v>-1.7874013987999999</v>
      </c>
      <c r="R1177" s="7">
        <v>8.3054495909333337</v>
      </c>
      <c r="S1177" s="8">
        <v>8.7418398183613473</v>
      </c>
      <c r="T1177" s="6">
        <v>36.888566537599999</v>
      </c>
      <c r="U1177" s="6">
        <v>18.660410760000001</v>
      </c>
      <c r="V1177" s="6">
        <v>8.2970417497</v>
      </c>
      <c r="W1177" s="6">
        <v>-16.145611494899999</v>
      </c>
      <c r="X1177" s="7">
        <v>3.603947004933334</v>
      </c>
      <c r="Y1177" s="8">
        <v>17.871308010737934</v>
      </c>
      <c r="Z1177" s="24">
        <v>1</v>
      </c>
    </row>
    <row r="1178" spans="1:26" ht="16.5" x14ac:dyDescent="0.45">
      <c r="A1178" s="5" t="s">
        <v>4242</v>
      </c>
      <c r="B1178" s="5" t="s">
        <v>4243</v>
      </c>
      <c r="C1178" s="5" t="s">
        <v>4244</v>
      </c>
      <c r="D1178" s="5" t="s">
        <v>120</v>
      </c>
      <c r="E1178" s="5" t="s">
        <v>11754</v>
      </c>
      <c r="F1178" s="5">
        <v>4</v>
      </c>
      <c r="G1178" s="5">
        <v>8</v>
      </c>
      <c r="H1178" s="5">
        <v>2</v>
      </c>
      <c r="I1178" s="5">
        <v>3</v>
      </c>
      <c r="J1178" s="5" t="s">
        <v>4245</v>
      </c>
      <c r="K1178" s="17">
        <v>160</v>
      </c>
      <c r="L1178" s="6">
        <v>0.71836451133000001</v>
      </c>
      <c r="M1178" s="6">
        <v>2.2513894624000002</v>
      </c>
      <c r="N1178" s="6">
        <v>4.2736102709999999</v>
      </c>
      <c r="O1178" s="6">
        <v>36.549660042900001</v>
      </c>
      <c r="P1178" s="6">
        <v>5.1729406650999996</v>
      </c>
      <c r="Q1178" s="6">
        <v>-30.0514069032</v>
      </c>
      <c r="R1178" s="7">
        <v>3.890397934933334</v>
      </c>
      <c r="S1178" s="8">
        <v>33.319051854468356</v>
      </c>
      <c r="T1178" s="6">
        <v>-10.7972351431</v>
      </c>
      <c r="U1178" s="6">
        <v>543.29553291369996</v>
      </c>
      <c r="V1178" s="6">
        <v>20.7071651692</v>
      </c>
      <c r="W1178" s="6">
        <v>-121.47949596230001</v>
      </c>
      <c r="X1178" s="7">
        <v>147.50773404020001</v>
      </c>
      <c r="Y1178" s="8">
        <v>350.05749235486809</v>
      </c>
      <c r="Z1178" s="24">
        <v>1</v>
      </c>
    </row>
    <row r="1179" spans="1:26" ht="16.5" x14ac:dyDescent="0.45">
      <c r="A1179" s="5" t="s">
        <v>4246</v>
      </c>
      <c r="B1179" s="5" t="s">
        <v>4247</v>
      </c>
      <c r="C1179" s="5" t="s">
        <v>4248</v>
      </c>
      <c r="D1179" s="5" t="s">
        <v>259</v>
      </c>
      <c r="E1179" s="5" t="s">
        <v>11756</v>
      </c>
      <c r="F1179" s="5">
        <v>6</v>
      </c>
      <c r="G1179" s="5">
        <v>11</v>
      </c>
      <c r="H1179" s="5">
        <v>2</v>
      </c>
      <c r="I1179" s="5">
        <v>2</v>
      </c>
      <c r="J1179" s="5" t="s">
        <v>4249</v>
      </c>
      <c r="K1179" s="17">
        <v>702</v>
      </c>
      <c r="L1179" s="6">
        <v>0.39517982956999997</v>
      </c>
      <c r="M1179" s="6">
        <v>1.9679552795999999</v>
      </c>
      <c r="N1179" s="6">
        <v>-5.0110483913000001</v>
      </c>
      <c r="O1179" s="6">
        <v>-7.6027792299999994E-2</v>
      </c>
      <c r="P1179" s="6">
        <v>36.793306915800002</v>
      </c>
      <c r="Q1179" s="6">
        <v>-5.1347974769000002</v>
      </c>
      <c r="R1179" s="7">
        <v>10.5274938822</v>
      </c>
      <c r="S1179" s="8">
        <v>22.887059409576423</v>
      </c>
      <c r="T1179" s="6">
        <v>-33.951759500400001</v>
      </c>
      <c r="U1179" s="6">
        <v>-410.92086865089999</v>
      </c>
      <c r="V1179" s="6">
        <v>151.69386436139999</v>
      </c>
      <c r="W1179" s="6">
        <v>119.0363800353</v>
      </c>
      <c r="X1179" s="7">
        <v>-46.730208084733327</v>
      </c>
      <c r="Y1179" s="8">
        <v>315.82076523455987</v>
      </c>
      <c r="Z1179" s="24">
        <v>-1</v>
      </c>
    </row>
    <row r="1180" spans="1:26" ht="16.5" x14ac:dyDescent="0.45">
      <c r="A1180" s="5" t="s">
        <v>4250</v>
      </c>
      <c r="B1180" s="5" t="s">
        <v>4251</v>
      </c>
      <c r="C1180" s="5" t="s">
        <v>4252</v>
      </c>
      <c r="D1180" s="5" t="s">
        <v>33</v>
      </c>
      <c r="E1180" s="5" t="s">
        <v>11760</v>
      </c>
      <c r="F1180" s="5">
        <v>11</v>
      </c>
      <c r="G1180" s="5">
        <v>3</v>
      </c>
      <c r="H1180" s="5">
        <v>3</v>
      </c>
      <c r="I1180" s="5">
        <v>2</v>
      </c>
      <c r="J1180" s="5" t="s">
        <v>4249</v>
      </c>
      <c r="K1180" s="17">
        <v>772</v>
      </c>
      <c r="L1180" s="6">
        <v>0.40228687779</v>
      </c>
      <c r="M1180" s="6">
        <v>-7.1276886179999996</v>
      </c>
      <c r="N1180" s="6">
        <v>-4.2935246350999998</v>
      </c>
      <c r="O1180" s="6">
        <v>16.2075807489</v>
      </c>
      <c r="P1180" s="6">
        <v>18.834654650499999</v>
      </c>
      <c r="Q1180" s="6">
        <v>1.2293596882</v>
      </c>
      <c r="R1180" s="7">
        <v>12.090531695866666</v>
      </c>
      <c r="S1180" s="8">
        <v>9.4973244840959534</v>
      </c>
      <c r="T1180" s="6">
        <v>-707.42226027820004</v>
      </c>
      <c r="U1180" s="6">
        <v>-136.1155591545</v>
      </c>
      <c r="V1180" s="6">
        <v>62.736706363800003</v>
      </c>
      <c r="W1180" s="6">
        <v>-53.2965031345</v>
      </c>
      <c r="X1180" s="7">
        <v>-42.225118641733332</v>
      </c>
      <c r="Y1180" s="8">
        <v>99.887374284141274</v>
      </c>
      <c r="Z1180" s="24">
        <v>-1</v>
      </c>
    </row>
    <row r="1181" spans="1:26" ht="16.5" x14ac:dyDescent="0.45">
      <c r="A1181" s="5" t="s">
        <v>4253</v>
      </c>
      <c r="B1181" s="5" t="s">
        <v>4254</v>
      </c>
      <c r="C1181" s="5" t="s">
        <v>4255</v>
      </c>
      <c r="D1181" s="5" t="s">
        <v>7</v>
      </c>
      <c r="E1181" s="5" t="s">
        <v>11762</v>
      </c>
      <c r="F1181" s="5">
        <v>13</v>
      </c>
      <c r="G1181" s="5">
        <v>7</v>
      </c>
      <c r="H1181" s="5">
        <v>4</v>
      </c>
      <c r="I1181" s="5">
        <v>2</v>
      </c>
      <c r="J1181" s="5" t="s">
        <v>4256</v>
      </c>
      <c r="K1181" s="17">
        <v>3532</v>
      </c>
      <c r="L1181" s="6">
        <v>1.10947265974</v>
      </c>
      <c r="M1181" s="6">
        <v>2.0090091788</v>
      </c>
      <c r="N1181" s="6">
        <v>1.4552075712999999</v>
      </c>
      <c r="O1181" s="6">
        <v>15.360269602300001</v>
      </c>
      <c r="P1181" s="6">
        <v>28.833016820200001</v>
      </c>
      <c r="Q1181" s="6">
        <v>98.1709743264</v>
      </c>
      <c r="R1181" s="7">
        <v>47.454753582966667</v>
      </c>
      <c r="S1181" s="8">
        <v>44.435121404941064</v>
      </c>
      <c r="T1181" s="6">
        <v>-73.776915816900001</v>
      </c>
      <c r="U1181" s="6">
        <v>824.37764531400001</v>
      </c>
      <c r="V1181" s="6">
        <v>-87.250151155599994</v>
      </c>
      <c r="W1181" s="6">
        <v>351.55226397000001</v>
      </c>
      <c r="X1181" s="7">
        <v>362.89325270946665</v>
      </c>
      <c r="Y1181" s="8">
        <v>455.91970054297514</v>
      </c>
      <c r="Z1181" s="24">
        <v>1</v>
      </c>
    </row>
    <row r="1182" spans="1:26" ht="16.5" x14ac:dyDescent="0.45">
      <c r="A1182" s="5" t="s">
        <v>4257</v>
      </c>
      <c r="B1182" s="5" t="s">
        <v>4258</v>
      </c>
      <c r="C1182" s="5" t="s">
        <v>4259</v>
      </c>
      <c r="D1182" s="5" t="s">
        <v>363</v>
      </c>
      <c r="E1182" s="5" t="s">
        <v>11773</v>
      </c>
      <c r="F1182" s="5">
        <v>24</v>
      </c>
      <c r="G1182" s="5">
        <v>11</v>
      </c>
      <c r="H1182" s="5">
        <v>1</v>
      </c>
      <c r="I1182" s="5">
        <v>2</v>
      </c>
      <c r="J1182" s="5" t="s">
        <v>4249</v>
      </c>
      <c r="K1182" s="17">
        <v>2679</v>
      </c>
      <c r="L1182" s="6">
        <v>1.8913719441800001</v>
      </c>
      <c r="M1182" s="6">
        <v>5.9805023104000004</v>
      </c>
      <c r="N1182" s="6">
        <v>1.4026344851000001</v>
      </c>
      <c r="O1182" s="6">
        <v>6.3218243247999997</v>
      </c>
      <c r="P1182" s="6">
        <v>36.3187999652</v>
      </c>
      <c r="Q1182" s="6">
        <v>23.437018119600001</v>
      </c>
      <c r="R1182" s="7">
        <v>22.0258808032</v>
      </c>
      <c r="S1182" s="8">
        <v>15.04819319011389</v>
      </c>
      <c r="T1182" s="6">
        <v>-14.3534433872</v>
      </c>
      <c r="U1182" s="6">
        <v>-17.281971506400001</v>
      </c>
      <c r="V1182" s="6">
        <v>-619.88788764180003</v>
      </c>
      <c r="W1182" s="6">
        <v>133.0253765448</v>
      </c>
      <c r="X1182" s="7">
        <v>-168.04816086780002</v>
      </c>
      <c r="Y1182" s="8">
        <v>398.45630718806342</v>
      </c>
      <c r="Z1182" s="24">
        <v>-1</v>
      </c>
    </row>
    <row r="1183" spans="1:26" ht="16.5" x14ac:dyDescent="0.45">
      <c r="A1183" s="5" t="s">
        <v>4260</v>
      </c>
      <c r="B1183" s="5" t="s">
        <v>4261</v>
      </c>
      <c r="C1183" s="5" t="s">
        <v>4262</v>
      </c>
      <c r="D1183" s="5" t="s">
        <v>474</v>
      </c>
      <c r="E1183" s="5" t="s">
        <v>11759</v>
      </c>
      <c r="F1183" s="5">
        <v>9</v>
      </c>
      <c r="G1183" s="5">
        <v>2</v>
      </c>
      <c r="H1183" s="5">
        <v>3</v>
      </c>
      <c r="I1183" s="5">
        <v>2</v>
      </c>
      <c r="J1183" s="5" t="s">
        <v>4263</v>
      </c>
      <c r="K1183" s="17">
        <v>1045</v>
      </c>
      <c r="L1183" s="6">
        <v>1.0224561847</v>
      </c>
      <c r="M1183" s="6">
        <v>-3.5235856215000001</v>
      </c>
      <c r="N1183" s="6">
        <v>-10.990084514399999</v>
      </c>
      <c r="O1183" s="6">
        <v>-7.0986936863999999</v>
      </c>
      <c r="P1183" s="6">
        <v>21.634975149300001</v>
      </c>
      <c r="Q1183" s="6">
        <v>13.000510119299999</v>
      </c>
      <c r="R1183" s="7">
        <v>9.1789305274000004</v>
      </c>
      <c r="S1183" s="8">
        <v>14.743109716841941</v>
      </c>
      <c r="T1183" s="6">
        <v>-483.28996549430002</v>
      </c>
      <c r="U1183" s="6">
        <v>135.80172622360001</v>
      </c>
      <c r="V1183" s="6">
        <v>-304.17697467059998</v>
      </c>
      <c r="W1183" s="6">
        <v>-10.359422732000001</v>
      </c>
      <c r="X1183" s="7">
        <v>-59.578223726333327</v>
      </c>
      <c r="Y1183" s="8">
        <v>224.08074903620528</v>
      </c>
      <c r="Z1183" s="24">
        <v>-1</v>
      </c>
    </row>
    <row r="1184" spans="1:26" ht="16.5" x14ac:dyDescent="0.45">
      <c r="A1184" s="5" t="s">
        <v>4264</v>
      </c>
      <c r="B1184" s="5" t="s">
        <v>4265</v>
      </c>
      <c r="C1184" s="5" t="s">
        <v>4266</v>
      </c>
      <c r="D1184" s="5" t="s">
        <v>7</v>
      </c>
      <c r="E1184" s="5" t="s">
        <v>11756</v>
      </c>
      <c r="F1184" s="5">
        <v>6</v>
      </c>
      <c r="G1184" s="5">
        <v>11</v>
      </c>
      <c r="H1184" s="5">
        <v>2</v>
      </c>
      <c r="I1184" s="5">
        <v>2</v>
      </c>
      <c r="J1184" s="5" t="s">
        <v>4263</v>
      </c>
      <c r="K1184" s="17">
        <v>7087</v>
      </c>
      <c r="L1184" s="6">
        <v>2.7791838520500001</v>
      </c>
      <c r="M1184" s="6">
        <v>-9.7251410718999995</v>
      </c>
      <c r="N1184" s="6">
        <v>-7.6688698010999996</v>
      </c>
      <c r="O1184" s="6">
        <v>16.658574613900001</v>
      </c>
      <c r="P1184" s="6">
        <v>-17.522532014599999</v>
      </c>
      <c r="Q1184" s="6">
        <v>-2.8812066566999999</v>
      </c>
      <c r="R1184" s="7">
        <v>-1.2483880191333327</v>
      </c>
      <c r="S1184" s="8">
        <v>17.148952886826955</v>
      </c>
      <c r="T1184" s="6">
        <v>-740.80346084969995</v>
      </c>
      <c r="U1184" s="6">
        <v>-23.4239637624</v>
      </c>
      <c r="V1184" s="6">
        <v>-77.742503694000007</v>
      </c>
      <c r="W1184" s="6">
        <v>54.5867192479</v>
      </c>
      <c r="X1184" s="7">
        <v>-15.526582736166667</v>
      </c>
      <c r="Y1184" s="8">
        <v>66.517157797119538</v>
      </c>
      <c r="Z1184" s="24">
        <v>0</v>
      </c>
    </row>
    <row r="1185" spans="1:26" ht="16.5" x14ac:dyDescent="0.45">
      <c r="A1185" s="5" t="s">
        <v>4267</v>
      </c>
      <c r="B1185" s="5" t="s">
        <v>4268</v>
      </c>
      <c r="C1185" s="5" t="s">
        <v>4269</v>
      </c>
      <c r="D1185" s="5" t="s">
        <v>120</v>
      </c>
      <c r="E1185" s="5" t="s">
        <v>11775</v>
      </c>
      <c r="F1185" s="5">
        <v>26</v>
      </c>
      <c r="G1185" s="5">
        <v>3</v>
      </c>
      <c r="H1185" s="5">
        <v>3</v>
      </c>
      <c r="I1185" s="5">
        <v>2</v>
      </c>
      <c r="J1185" s="5" t="s">
        <v>4241</v>
      </c>
      <c r="K1185" s="17">
        <v>1913</v>
      </c>
      <c r="L1185" s="6">
        <v>1.66618426951</v>
      </c>
      <c r="M1185" s="6">
        <v>4.0954862717999996</v>
      </c>
      <c r="N1185" s="6">
        <v>20.4107922108</v>
      </c>
      <c r="O1185" s="6">
        <v>6.9389587865999998</v>
      </c>
      <c r="P1185" s="6">
        <v>31.780627768599999</v>
      </c>
      <c r="Q1185" s="6">
        <v>-3.5694331766</v>
      </c>
      <c r="R1185" s="7">
        <v>11.716717792866666</v>
      </c>
      <c r="S1185" s="8">
        <v>18.152876853237622</v>
      </c>
      <c r="T1185" s="6">
        <v>26.565963529699999</v>
      </c>
      <c r="U1185" s="6">
        <v>-30.540519890500001</v>
      </c>
      <c r="V1185" s="6">
        <v>-62.068476605299999</v>
      </c>
      <c r="W1185" s="6">
        <v>-38.0235825213</v>
      </c>
      <c r="X1185" s="7">
        <v>-43.544193005700002</v>
      </c>
      <c r="Y1185" s="8">
        <v>16.473034594236911</v>
      </c>
      <c r="Z1185" s="24">
        <v>-1</v>
      </c>
    </row>
    <row r="1186" spans="1:26" ht="16.5" x14ac:dyDescent="0.45">
      <c r="A1186" s="5" t="s">
        <v>4270</v>
      </c>
      <c r="B1186" s="5" t="s">
        <v>4271</v>
      </c>
      <c r="C1186" s="5" t="s">
        <v>4272</v>
      </c>
      <c r="D1186" s="5" t="s">
        <v>474</v>
      </c>
      <c r="E1186" s="5" t="s">
        <v>11765</v>
      </c>
      <c r="F1186" s="5">
        <v>16</v>
      </c>
      <c r="G1186" s="5">
        <v>9</v>
      </c>
      <c r="H1186" s="5">
        <v>1</v>
      </c>
      <c r="I1186" s="5">
        <v>3</v>
      </c>
      <c r="J1186" s="5" t="s">
        <v>4273</v>
      </c>
      <c r="K1186" s="17">
        <v>4819</v>
      </c>
      <c r="L1186" s="6">
        <v>15.008876118810001</v>
      </c>
      <c r="M1186" s="6">
        <v>1.7157154754999999</v>
      </c>
      <c r="N1186" s="6">
        <v>30.5018557018</v>
      </c>
      <c r="O1186" s="6">
        <v>3.4806226569000001</v>
      </c>
      <c r="P1186" s="6">
        <v>12.9389656729</v>
      </c>
      <c r="Q1186" s="6">
        <v>10.926535208800001</v>
      </c>
      <c r="R1186" s="7">
        <v>9.1153745128666674</v>
      </c>
      <c r="S1186" s="8">
        <v>4.9824984146459368</v>
      </c>
      <c r="T1186" s="6">
        <v>39.510365095700003</v>
      </c>
      <c r="U1186" s="6">
        <v>3.9995744232999999</v>
      </c>
      <c r="V1186" s="6">
        <v>14.1451587267</v>
      </c>
      <c r="W1186" s="6">
        <v>15.220363788</v>
      </c>
      <c r="X1186" s="7">
        <v>11.121698979333333</v>
      </c>
      <c r="Y1186" s="8">
        <v>6.1913253932175989</v>
      </c>
      <c r="Z1186" s="24">
        <v>1</v>
      </c>
    </row>
    <row r="1187" spans="1:26" ht="16.5" x14ac:dyDescent="0.45">
      <c r="A1187" s="5" t="s">
        <v>4274</v>
      </c>
      <c r="B1187" s="5" t="s">
        <v>4275</v>
      </c>
      <c r="C1187" s="5" t="s">
        <v>4276</v>
      </c>
      <c r="D1187" s="5" t="s">
        <v>7</v>
      </c>
      <c r="E1187" s="5" t="s">
        <v>11758</v>
      </c>
      <c r="F1187" s="5">
        <v>8</v>
      </c>
      <c r="G1187" s="5">
        <v>2</v>
      </c>
      <c r="H1187" s="5">
        <v>3</v>
      </c>
      <c r="I1187" s="5">
        <v>2</v>
      </c>
      <c r="J1187" s="5" t="s">
        <v>4277</v>
      </c>
      <c r="K1187" s="17">
        <v>411</v>
      </c>
      <c r="L1187" s="6">
        <v>3.0148732841500001</v>
      </c>
      <c r="M1187" s="6">
        <v>0.67225271379999996</v>
      </c>
      <c r="N1187" s="6">
        <v>1.729668169</v>
      </c>
      <c r="O1187" s="6">
        <v>-24.7269532806</v>
      </c>
      <c r="P1187" s="6">
        <v>-14.169622695999999</v>
      </c>
      <c r="Q1187" s="6">
        <v>11.1806257889</v>
      </c>
      <c r="R1187" s="7">
        <v>-9.2386500625666645</v>
      </c>
      <c r="S1187" s="8">
        <v>18.454658679906547</v>
      </c>
      <c r="T1187" s="6">
        <v>-77.747460380500002</v>
      </c>
      <c r="U1187" s="6">
        <v>-228.32097699190001</v>
      </c>
      <c r="V1187" s="6">
        <v>-3684.0931554228</v>
      </c>
      <c r="W1187" s="6">
        <v>101.0832848468</v>
      </c>
      <c r="X1187" s="7">
        <v>-1270.4436158559668</v>
      </c>
      <c r="Y1187" s="8">
        <v>2096.7605649710613</v>
      </c>
      <c r="Z1187" s="24">
        <v>0</v>
      </c>
    </row>
    <row r="1188" spans="1:26" ht="16.5" x14ac:dyDescent="0.45">
      <c r="A1188" s="5" t="s">
        <v>4278</v>
      </c>
      <c r="B1188" s="5" t="s">
        <v>4279</v>
      </c>
      <c r="C1188" s="5" t="s">
        <v>4280</v>
      </c>
      <c r="D1188" s="5" t="s">
        <v>474</v>
      </c>
      <c r="E1188" s="5" t="s">
        <v>11775</v>
      </c>
      <c r="F1188" s="5">
        <v>26</v>
      </c>
      <c r="G1188" s="5">
        <v>3</v>
      </c>
      <c r="H1188" s="5">
        <v>3</v>
      </c>
      <c r="I1188" s="5">
        <v>2</v>
      </c>
      <c r="J1188" s="5" t="s">
        <v>4281</v>
      </c>
      <c r="K1188" s="17">
        <v>2305</v>
      </c>
      <c r="L1188" s="6">
        <v>1.1094440220299999</v>
      </c>
      <c r="M1188" s="6">
        <v>16.3612686576</v>
      </c>
      <c r="N1188" s="6">
        <v>11.6382076687</v>
      </c>
      <c r="O1188" s="6">
        <v>15.751289481000001</v>
      </c>
      <c r="P1188" s="6">
        <v>45.483267031300002</v>
      </c>
      <c r="Q1188" s="6">
        <v>4.8867730309999997</v>
      </c>
      <c r="R1188" s="7">
        <v>22.040443181100002</v>
      </c>
      <c r="S1188" s="8">
        <v>21.01627754805093</v>
      </c>
      <c r="T1188" s="6">
        <v>12.7128140251</v>
      </c>
      <c r="U1188" s="6">
        <v>-37.010990490600001</v>
      </c>
      <c r="V1188" s="6">
        <v>16.814366033100001</v>
      </c>
      <c r="W1188" s="6">
        <v>55.755401938799999</v>
      </c>
      <c r="X1188" s="7">
        <v>11.8529258271</v>
      </c>
      <c r="Y1188" s="8">
        <v>46.581786223583627</v>
      </c>
      <c r="Z1188" s="24">
        <v>1</v>
      </c>
    </row>
    <row r="1189" spans="1:26" ht="16.5" x14ac:dyDescent="0.45">
      <c r="A1189" s="5" t="s">
        <v>4282</v>
      </c>
      <c r="B1189" s="5" t="s">
        <v>4283</v>
      </c>
      <c r="C1189" s="5" t="s">
        <v>4284</v>
      </c>
      <c r="D1189" s="5" t="s">
        <v>240</v>
      </c>
      <c r="E1189" s="5" t="s">
        <v>11759</v>
      </c>
      <c r="F1189" s="5">
        <v>9</v>
      </c>
      <c r="G1189" s="5">
        <v>2</v>
      </c>
      <c r="H1189" s="5">
        <v>3</v>
      </c>
      <c r="I1189" s="5">
        <v>2</v>
      </c>
      <c r="J1189" s="5" t="s">
        <v>4285</v>
      </c>
      <c r="K1189" s="17">
        <v>11371</v>
      </c>
      <c r="L1189" s="6">
        <v>5.2551314071700004</v>
      </c>
      <c r="M1189" s="6">
        <v>8.3631273950999994</v>
      </c>
      <c r="N1189" s="6">
        <v>36.373643332500002</v>
      </c>
      <c r="O1189" s="6">
        <v>28.199088004699998</v>
      </c>
      <c r="P1189" s="6">
        <v>30.722658147000001</v>
      </c>
      <c r="Q1189" s="6">
        <v>-13.1551958276</v>
      </c>
      <c r="R1189" s="7">
        <v>15.255516774699998</v>
      </c>
      <c r="S1189" s="8">
        <v>24.636731611430179</v>
      </c>
      <c r="T1189" s="6">
        <v>159.72027262020001</v>
      </c>
      <c r="U1189" s="6">
        <v>97.716025790299994</v>
      </c>
      <c r="V1189" s="6">
        <v>10.753702198999999</v>
      </c>
      <c r="W1189" s="6">
        <v>-90.957492708199993</v>
      </c>
      <c r="X1189" s="7">
        <v>5.8374117603666678</v>
      </c>
      <c r="Y1189" s="8">
        <v>94.432788688085992</v>
      </c>
      <c r="Z1189" s="24">
        <v>1</v>
      </c>
    </row>
    <row r="1190" spans="1:26" ht="16.5" x14ac:dyDescent="0.45">
      <c r="A1190" s="5" t="s">
        <v>4286</v>
      </c>
      <c r="B1190" s="5" t="s">
        <v>4287</v>
      </c>
      <c r="C1190" s="5" t="s">
        <v>4288</v>
      </c>
      <c r="D1190" s="5" t="s">
        <v>240</v>
      </c>
      <c r="E1190" s="5" t="s">
        <v>11769</v>
      </c>
      <c r="F1190" s="5">
        <v>20</v>
      </c>
      <c r="G1190" s="5">
        <v>7</v>
      </c>
      <c r="H1190" s="5">
        <v>4</v>
      </c>
      <c r="I1190" s="5">
        <v>3</v>
      </c>
      <c r="J1190" s="5" t="s">
        <v>4289</v>
      </c>
      <c r="K1190" s="17">
        <v>2102</v>
      </c>
      <c r="L1190" s="6">
        <v>1.6379842524999999</v>
      </c>
      <c r="M1190" s="6">
        <v>1.8764249260999999</v>
      </c>
      <c r="N1190" s="6">
        <v>29.499964996500001</v>
      </c>
      <c r="O1190" s="6">
        <v>-7.8462971144999996</v>
      </c>
      <c r="P1190" s="6">
        <v>-8.1309631289999995</v>
      </c>
      <c r="Q1190" s="6">
        <v>1.4459190105999999</v>
      </c>
      <c r="R1190" s="7">
        <v>-4.8437804109666658</v>
      </c>
      <c r="S1190" s="8">
        <v>5.4488987690353436</v>
      </c>
      <c r="T1190" s="6">
        <v>-39.525744633999999</v>
      </c>
      <c r="U1190" s="6">
        <v>148.11181059660001</v>
      </c>
      <c r="V1190" s="6">
        <v>-45.427292909800002</v>
      </c>
      <c r="W1190" s="6">
        <v>95.910154461600001</v>
      </c>
      <c r="X1190" s="7">
        <v>66.198224049466674</v>
      </c>
      <c r="Y1190" s="8">
        <v>100.13213896210769</v>
      </c>
      <c r="Z1190" s="24">
        <v>-1</v>
      </c>
    </row>
    <row r="1191" spans="1:26" ht="16.5" x14ac:dyDescent="0.45">
      <c r="A1191" s="5" t="s">
        <v>4290</v>
      </c>
      <c r="B1191" s="5" t="s">
        <v>4291</v>
      </c>
      <c r="C1191" s="5" t="s">
        <v>4292</v>
      </c>
      <c r="D1191" s="5" t="s">
        <v>288</v>
      </c>
      <c r="E1191" s="5" t="s">
        <v>11765</v>
      </c>
      <c r="F1191" s="5">
        <v>16</v>
      </c>
      <c r="G1191" s="5">
        <v>9</v>
      </c>
      <c r="H1191" s="5">
        <v>1</v>
      </c>
      <c r="I1191" s="5">
        <v>3</v>
      </c>
      <c r="J1191" s="5" t="s">
        <v>4293</v>
      </c>
      <c r="K1191" s="17">
        <v>7177</v>
      </c>
      <c r="L1191" s="6">
        <v>7.5887905765400001</v>
      </c>
      <c r="M1191" s="6">
        <v>8.6147474278999994</v>
      </c>
      <c r="N1191" s="6">
        <v>22.1772730281</v>
      </c>
      <c r="O1191" s="6">
        <v>-19.671711763600001</v>
      </c>
      <c r="P1191" s="6">
        <v>6.2613072130000003</v>
      </c>
      <c r="Q1191" s="6">
        <v>-44.618950718299999</v>
      </c>
      <c r="R1191" s="7">
        <v>-19.343118422966665</v>
      </c>
      <c r="S1191" s="8">
        <v>25.441720499536498</v>
      </c>
      <c r="T1191" s="6">
        <v>24.550190839799999</v>
      </c>
      <c r="U1191" s="6">
        <v>-47.594852009</v>
      </c>
      <c r="V1191" s="6">
        <v>23.661120224899999</v>
      </c>
      <c r="W1191" s="6">
        <v>-398.35084302669998</v>
      </c>
      <c r="X1191" s="7">
        <v>-140.76152493693334</v>
      </c>
      <c r="Y1191" s="8">
        <v>225.90605567406294</v>
      </c>
      <c r="Z1191" s="24">
        <v>0</v>
      </c>
    </row>
    <row r="1192" spans="1:26" ht="16.5" x14ac:dyDescent="0.45">
      <c r="A1192" s="5" t="s">
        <v>4294</v>
      </c>
      <c r="B1192" s="5" t="s">
        <v>4295</v>
      </c>
      <c r="C1192" s="5" t="s">
        <v>4296</v>
      </c>
      <c r="D1192" s="5" t="s">
        <v>259</v>
      </c>
      <c r="E1192" s="5" t="s">
        <v>11756</v>
      </c>
      <c r="F1192" s="5">
        <v>6</v>
      </c>
      <c r="G1192" s="5">
        <v>11</v>
      </c>
      <c r="H1192" s="5">
        <v>2</v>
      </c>
      <c r="I1192" s="5">
        <v>2</v>
      </c>
      <c r="J1192" s="5" t="s">
        <v>4297</v>
      </c>
      <c r="K1192" s="17">
        <v>861</v>
      </c>
      <c r="L1192" s="6">
        <v>0.59205802688999998</v>
      </c>
      <c r="M1192" s="6">
        <v>10.1678408646</v>
      </c>
      <c r="N1192" s="6">
        <v>-8.1180960634999995</v>
      </c>
      <c r="O1192" s="6">
        <v>9.3965725187999993</v>
      </c>
      <c r="P1192" s="6">
        <v>55.708293228700001</v>
      </c>
      <c r="Q1192" s="6">
        <v>-1.8613895014999999</v>
      </c>
      <c r="R1192" s="7">
        <v>21.081158748666667</v>
      </c>
      <c r="S1192" s="8">
        <v>30.511706916138998</v>
      </c>
      <c r="T1192" s="6">
        <v>-25.9835567085</v>
      </c>
      <c r="U1192" s="6">
        <v>-78.232163303999997</v>
      </c>
      <c r="V1192" s="6">
        <v>44.082513214599999</v>
      </c>
      <c r="W1192" s="6">
        <v>-271.34259896089998</v>
      </c>
      <c r="X1192" s="7">
        <v>-101.83074968343333</v>
      </c>
      <c r="Y1192" s="8">
        <v>159.03119287442439</v>
      </c>
      <c r="Z1192" s="24">
        <v>-1</v>
      </c>
    </row>
    <row r="1193" spans="1:26" ht="16.5" x14ac:dyDescent="0.45">
      <c r="A1193" s="5" t="s">
        <v>4298</v>
      </c>
      <c r="B1193" s="5" t="s">
        <v>4299</v>
      </c>
      <c r="C1193" s="5" t="s">
        <v>4300</v>
      </c>
      <c r="D1193" s="5" t="s">
        <v>120</v>
      </c>
      <c r="E1193" s="5" t="s">
        <v>11769</v>
      </c>
      <c r="F1193" s="5">
        <v>20</v>
      </c>
      <c r="G1193" s="5">
        <v>7</v>
      </c>
      <c r="H1193" s="5">
        <v>4</v>
      </c>
      <c r="I1193" s="5">
        <v>3</v>
      </c>
      <c r="J1193" s="5" t="s">
        <v>4301</v>
      </c>
      <c r="K1193" s="17">
        <v>2151</v>
      </c>
      <c r="L1193" s="6">
        <v>1.87129884663</v>
      </c>
      <c r="M1193" s="6">
        <v>5.8937665187999997</v>
      </c>
      <c r="N1193" s="6">
        <v>46.205756513200001</v>
      </c>
      <c r="O1193" s="6">
        <v>-12.3097920396</v>
      </c>
      <c r="P1193" s="6">
        <v>-20.888308786300001</v>
      </c>
      <c r="Q1193" s="6">
        <v>-15.643348506000001</v>
      </c>
      <c r="R1193" s="7">
        <v>-16.280483110633334</v>
      </c>
      <c r="S1193" s="8">
        <v>4.3246031923945401</v>
      </c>
      <c r="T1193" s="6">
        <v>115.7591455167</v>
      </c>
      <c r="U1193" s="6">
        <v>-61.853866140299999</v>
      </c>
      <c r="V1193" s="6">
        <v>-1696.4947006341999</v>
      </c>
      <c r="W1193" s="6">
        <v>94.549441612899997</v>
      </c>
      <c r="X1193" s="7">
        <v>-554.59970838719994</v>
      </c>
      <c r="Y1193" s="8">
        <v>991.99729266672773</v>
      </c>
      <c r="Z1193" s="24">
        <v>0</v>
      </c>
    </row>
    <row r="1194" spans="1:26" ht="16.5" x14ac:dyDescent="0.45">
      <c r="A1194" s="5" t="s">
        <v>4302</v>
      </c>
      <c r="B1194" s="5" t="s">
        <v>4303</v>
      </c>
      <c r="C1194" s="5" t="s">
        <v>4304</v>
      </c>
      <c r="D1194" s="5" t="s">
        <v>7</v>
      </c>
      <c r="E1194" s="5" t="s">
        <v>11772</v>
      </c>
      <c r="F1194" s="5">
        <v>23</v>
      </c>
      <c r="G1194" s="5">
        <v>1</v>
      </c>
      <c r="H1194" s="5">
        <v>2</v>
      </c>
      <c r="I1194" s="5">
        <v>3</v>
      </c>
      <c r="J1194" s="5" t="s">
        <v>4305</v>
      </c>
      <c r="K1194" s="17">
        <v>3285</v>
      </c>
      <c r="L1194" s="6">
        <v>2.5832715312599999</v>
      </c>
      <c r="M1194" s="6">
        <v>22.5730621103</v>
      </c>
      <c r="N1194" s="6">
        <v>45.955637243799998</v>
      </c>
      <c r="O1194" s="6">
        <v>20.769935590100001</v>
      </c>
      <c r="P1194" s="6">
        <v>4.3240232411999999</v>
      </c>
      <c r="Q1194" s="6">
        <v>-19.766949913600001</v>
      </c>
      <c r="R1194" s="7">
        <v>1.7756696392333329</v>
      </c>
      <c r="S1194" s="8">
        <v>20.38824051127299</v>
      </c>
      <c r="T1194" s="6">
        <v>343.05707226599998</v>
      </c>
      <c r="U1194" s="6">
        <v>50.752305700400001</v>
      </c>
      <c r="V1194" s="6">
        <v>-6.2841608440999996</v>
      </c>
      <c r="W1194" s="6">
        <v>-43.560638001699999</v>
      </c>
      <c r="X1194" s="7">
        <v>0.30250228486666703</v>
      </c>
      <c r="Y1194" s="8">
        <v>47.50022037653865</v>
      </c>
      <c r="Z1194" s="24">
        <v>1</v>
      </c>
    </row>
    <row r="1195" spans="1:26" ht="16.5" x14ac:dyDescent="0.45">
      <c r="A1195" s="5" t="s">
        <v>4306</v>
      </c>
      <c r="B1195" s="5" t="s">
        <v>4307</v>
      </c>
      <c r="C1195" s="5" t="s">
        <v>4308</v>
      </c>
      <c r="D1195" s="5" t="s">
        <v>254</v>
      </c>
      <c r="E1195" s="5" t="s">
        <v>11775</v>
      </c>
      <c r="F1195" s="5">
        <v>26</v>
      </c>
      <c r="G1195" s="5">
        <v>3</v>
      </c>
      <c r="H1195" s="5">
        <v>3</v>
      </c>
      <c r="I1195" s="5">
        <v>2</v>
      </c>
      <c r="J1195" s="5" t="s">
        <v>4309</v>
      </c>
      <c r="K1195" s="17">
        <v>5882</v>
      </c>
      <c r="L1195" s="6">
        <v>5.5702432430700002</v>
      </c>
      <c r="M1195" s="6">
        <v>10.0143959419</v>
      </c>
      <c r="N1195" s="6">
        <v>29.289644234899999</v>
      </c>
      <c r="O1195" s="6">
        <v>1.1991563569999999</v>
      </c>
      <c r="P1195" s="6">
        <v>9.0470650245000002</v>
      </c>
      <c r="Q1195" s="6">
        <v>-33.105274685200001</v>
      </c>
      <c r="R1195" s="7">
        <v>-7.6196844345666674</v>
      </c>
      <c r="S1195" s="8">
        <v>22.417267907368597</v>
      </c>
      <c r="T1195" s="6">
        <v>48.462326937199997</v>
      </c>
      <c r="U1195" s="6">
        <v>0.96002644420000005</v>
      </c>
      <c r="V1195" s="6">
        <v>-88.264684739100005</v>
      </c>
      <c r="W1195" s="6">
        <v>-2382.9311408848998</v>
      </c>
      <c r="X1195" s="7">
        <v>-823.41193305993329</v>
      </c>
      <c r="Y1195" s="8">
        <v>1351.3198666313961</v>
      </c>
      <c r="Z1195" s="24">
        <v>0</v>
      </c>
    </row>
    <row r="1196" spans="1:26" ht="16.5" x14ac:dyDescent="0.45">
      <c r="A1196" s="5" t="s">
        <v>4310</v>
      </c>
      <c r="B1196" s="5" t="s">
        <v>4311</v>
      </c>
      <c r="C1196" s="5" t="s">
        <v>4312</v>
      </c>
      <c r="D1196" s="5" t="s">
        <v>440</v>
      </c>
      <c r="E1196" s="5" t="s">
        <v>11775</v>
      </c>
      <c r="F1196" s="5">
        <v>26</v>
      </c>
      <c r="G1196" s="5">
        <v>3</v>
      </c>
      <c r="H1196" s="5">
        <v>3</v>
      </c>
      <c r="I1196" s="5">
        <v>2</v>
      </c>
      <c r="J1196" s="5" t="s">
        <v>4313</v>
      </c>
      <c r="K1196" s="17">
        <v>1002</v>
      </c>
      <c r="L1196" s="6">
        <v>1.2473415732399999</v>
      </c>
      <c r="M1196" s="6">
        <v>6.8159786977000003</v>
      </c>
      <c r="N1196" s="6">
        <v>124.6958923263</v>
      </c>
      <c r="O1196" s="6">
        <v>50.347127379</v>
      </c>
      <c r="P1196" s="6">
        <v>56.574344428899998</v>
      </c>
      <c r="Q1196" s="6">
        <v>1.0336660962999999</v>
      </c>
      <c r="R1196" s="7">
        <v>35.985045968066665</v>
      </c>
      <c r="S1196" s="8">
        <v>30.428502662011542</v>
      </c>
      <c r="T1196" s="6">
        <v>173.80278012490001</v>
      </c>
      <c r="U1196" s="6">
        <v>50.293018736800001</v>
      </c>
      <c r="V1196" s="6">
        <v>-1.2734020960000001</v>
      </c>
      <c r="W1196" s="6">
        <v>-14.9665142393</v>
      </c>
      <c r="X1196" s="7">
        <v>11.351034133833332</v>
      </c>
      <c r="Y1196" s="8">
        <v>34.412700470255416</v>
      </c>
      <c r="Z1196" s="24">
        <v>1</v>
      </c>
    </row>
    <row r="1197" spans="1:26" ht="16.5" x14ac:dyDescent="0.45">
      <c r="A1197" s="5" t="s">
        <v>4314</v>
      </c>
      <c r="B1197" s="5" t="s">
        <v>4315</v>
      </c>
      <c r="C1197" s="5" t="s">
        <v>4316</v>
      </c>
      <c r="D1197" s="5" t="s">
        <v>272</v>
      </c>
      <c r="E1197" s="5" t="s">
        <v>11770</v>
      </c>
      <c r="F1197" s="5">
        <v>21</v>
      </c>
      <c r="G1197" s="5">
        <v>7</v>
      </c>
      <c r="H1197" s="5">
        <v>3</v>
      </c>
      <c r="I1197" s="5">
        <v>3</v>
      </c>
      <c r="J1197" s="5" t="s">
        <v>4317</v>
      </c>
      <c r="K1197" s="17">
        <v>205</v>
      </c>
      <c r="L1197" s="6">
        <v>1.1999924666899999</v>
      </c>
      <c r="M1197" s="6">
        <v>1.4329488582000001</v>
      </c>
      <c r="N1197" s="6">
        <v>26.507502292800002</v>
      </c>
      <c r="O1197" s="6">
        <v>-5.7122195423999997</v>
      </c>
      <c r="P1197" s="6">
        <v>15.091633700999999</v>
      </c>
      <c r="Q1197" s="6">
        <v>-4.6820999518999997</v>
      </c>
      <c r="R1197" s="7">
        <v>1.5657714022333333</v>
      </c>
      <c r="S1197" s="8">
        <v>11.725058626146868</v>
      </c>
      <c r="T1197" s="6">
        <v>2099.6744229209999</v>
      </c>
      <c r="U1197" s="6">
        <v>68.799182305800002</v>
      </c>
      <c r="V1197" s="6">
        <v>78.757758097000007</v>
      </c>
      <c r="W1197" s="6">
        <v>-76.612261896000007</v>
      </c>
      <c r="X1197" s="7">
        <v>23.648226168933338</v>
      </c>
      <c r="Y1197" s="8">
        <v>86.97078479702968</v>
      </c>
      <c r="Z1197" s="24">
        <v>1</v>
      </c>
    </row>
    <row r="1198" spans="1:26" ht="16.5" x14ac:dyDescent="0.45">
      <c r="A1198" s="5" t="s">
        <v>4318</v>
      </c>
      <c r="B1198" s="5" t="s">
        <v>4319</v>
      </c>
      <c r="C1198" s="5" t="s">
        <v>4320</v>
      </c>
      <c r="D1198" s="5" t="s">
        <v>259</v>
      </c>
      <c r="E1198" s="5" t="s">
        <v>11757</v>
      </c>
      <c r="F1198" s="5">
        <v>7</v>
      </c>
      <c r="G1198" s="5">
        <v>11</v>
      </c>
      <c r="H1198" s="5">
        <v>4</v>
      </c>
      <c r="I1198" s="5">
        <v>2</v>
      </c>
      <c r="J1198" s="5" t="s">
        <v>4321</v>
      </c>
      <c r="K1198" s="17">
        <v>787</v>
      </c>
      <c r="L1198" s="6">
        <v>0.79424359244999998</v>
      </c>
      <c r="M1198" s="6">
        <v>20.513125140500001</v>
      </c>
      <c r="N1198" s="6">
        <v>22.8237284002</v>
      </c>
      <c r="O1198" s="6">
        <v>0.4974754052</v>
      </c>
      <c r="P1198" s="6">
        <v>39.2652610612</v>
      </c>
      <c r="Q1198" s="6">
        <v>8.3809139906999999</v>
      </c>
      <c r="R1198" s="7">
        <v>16.047883485700002</v>
      </c>
      <c r="S1198" s="8">
        <v>20.489561173810806</v>
      </c>
      <c r="T1198" s="6">
        <v>65.243774856499996</v>
      </c>
      <c r="U1198" s="6">
        <v>18.690966281800002</v>
      </c>
      <c r="V1198" s="6">
        <v>31.563074579599999</v>
      </c>
      <c r="W1198" s="6">
        <v>20.6854449404</v>
      </c>
      <c r="X1198" s="7">
        <v>23.646495267266669</v>
      </c>
      <c r="Y1198" s="8">
        <v>6.9281063275797594</v>
      </c>
      <c r="Z1198" s="24">
        <v>1</v>
      </c>
    </row>
    <row r="1199" spans="1:26" ht="16.5" x14ac:dyDescent="0.45">
      <c r="A1199" s="5" t="s">
        <v>4322</v>
      </c>
      <c r="B1199" s="5" t="s">
        <v>4323</v>
      </c>
      <c r="C1199" s="5" t="s">
        <v>4324</v>
      </c>
      <c r="D1199" s="5" t="s">
        <v>120</v>
      </c>
      <c r="E1199" s="5" t="s">
        <v>11773</v>
      </c>
      <c r="F1199" s="5">
        <v>24</v>
      </c>
      <c r="G1199" s="5">
        <v>11</v>
      </c>
      <c r="H1199" s="5">
        <v>1</v>
      </c>
      <c r="I1199" s="5">
        <v>2</v>
      </c>
      <c r="J1199" s="5" t="s">
        <v>4325</v>
      </c>
      <c r="K1199" s="17">
        <v>319</v>
      </c>
      <c r="L1199" s="6">
        <v>0.53797097053999998</v>
      </c>
      <c r="M1199" s="6">
        <v>16.411726313300001</v>
      </c>
      <c r="N1199" s="6">
        <v>3.79389457</v>
      </c>
      <c r="O1199" s="6">
        <v>1.253789654</v>
      </c>
      <c r="P1199" s="6">
        <v>37.5507218865</v>
      </c>
      <c r="Q1199" s="6">
        <v>-31.066152378400002</v>
      </c>
      <c r="R1199" s="7">
        <v>2.5794530540333334</v>
      </c>
      <c r="S1199" s="8">
        <v>34.32764040913554</v>
      </c>
      <c r="T1199" s="6">
        <v>20.2858918477</v>
      </c>
      <c r="U1199" s="6">
        <v>4.0916695667000003</v>
      </c>
      <c r="V1199" s="6">
        <v>-6.6224808569000002</v>
      </c>
      <c r="W1199" s="6">
        <v>-1.4752001969999999</v>
      </c>
      <c r="X1199" s="7">
        <v>-1.3353371624000001</v>
      </c>
      <c r="Y1199" s="8">
        <v>5.3584443709175202</v>
      </c>
      <c r="Z1199" s="24">
        <v>-1</v>
      </c>
    </row>
    <row r="1200" spans="1:26" ht="16.5" x14ac:dyDescent="0.45">
      <c r="A1200" s="5" t="s">
        <v>4326</v>
      </c>
      <c r="B1200" s="5" t="s">
        <v>4327</v>
      </c>
      <c r="C1200" s="5" t="s">
        <v>4328</v>
      </c>
      <c r="D1200" s="5" t="s">
        <v>474</v>
      </c>
      <c r="E1200" s="5" t="s">
        <v>11755</v>
      </c>
      <c r="F1200" s="5">
        <v>5</v>
      </c>
      <c r="G1200" s="5">
        <v>5</v>
      </c>
      <c r="H1200" s="5">
        <v>3</v>
      </c>
      <c r="I1200" s="5">
        <v>3</v>
      </c>
      <c r="J1200" s="5" t="s">
        <v>4329</v>
      </c>
      <c r="K1200" s="17">
        <v>2868</v>
      </c>
      <c r="L1200" s="6">
        <v>3.0092527267400002</v>
      </c>
      <c r="M1200" s="6">
        <v>11.5078761821</v>
      </c>
      <c r="N1200" s="6">
        <v>32.621966516900002</v>
      </c>
      <c r="O1200" s="6">
        <v>46.555103865500001</v>
      </c>
      <c r="P1200" s="6">
        <v>17.401508503900001</v>
      </c>
      <c r="Q1200" s="6">
        <v>3.8284979352000001</v>
      </c>
      <c r="R1200" s="7">
        <v>22.595036768200004</v>
      </c>
      <c r="S1200" s="8">
        <v>21.831634511754931</v>
      </c>
      <c r="T1200" s="6">
        <v>51.652284542099999</v>
      </c>
      <c r="U1200" s="6">
        <v>66.568252393099996</v>
      </c>
      <c r="V1200" s="6">
        <v>-63.7871153591</v>
      </c>
      <c r="W1200" s="6">
        <v>-17.860159228099999</v>
      </c>
      <c r="X1200" s="7">
        <v>-5.026340731366667</v>
      </c>
      <c r="Y1200" s="8">
        <v>66.118534832209846</v>
      </c>
      <c r="Z1200" s="24">
        <v>-1</v>
      </c>
    </row>
    <row r="1201" spans="1:26" ht="16.5" x14ac:dyDescent="0.45">
      <c r="A1201" s="5" t="s">
        <v>4330</v>
      </c>
      <c r="B1201" s="5" t="s">
        <v>4331</v>
      </c>
      <c r="C1201" s="5" t="s">
        <v>4332</v>
      </c>
      <c r="D1201" s="5" t="s">
        <v>288</v>
      </c>
      <c r="E1201" s="5" t="s">
        <v>11757</v>
      </c>
      <c r="F1201" s="5">
        <v>7</v>
      </c>
      <c r="G1201" s="5">
        <v>11</v>
      </c>
      <c r="H1201" s="5">
        <v>4</v>
      </c>
      <c r="I1201" s="5">
        <v>2</v>
      </c>
      <c r="J1201" s="5" t="s">
        <v>4333</v>
      </c>
      <c r="K1201" s="17">
        <v>453</v>
      </c>
      <c r="L1201" s="6">
        <v>0.45796597256999999</v>
      </c>
      <c r="M1201" s="6">
        <v>2.4734906278</v>
      </c>
      <c r="N1201" s="6">
        <v>72.940783938899997</v>
      </c>
      <c r="O1201" s="6">
        <v>-21.988984962100002</v>
      </c>
      <c r="P1201" s="6">
        <v>124.7771752214</v>
      </c>
      <c r="Q1201" s="6">
        <v>116.143134362</v>
      </c>
      <c r="R1201" s="7">
        <v>72.977108207100002</v>
      </c>
      <c r="S1201" s="8">
        <v>82.35627361808163</v>
      </c>
      <c r="T1201" s="6">
        <v>-30.542535776299999</v>
      </c>
      <c r="U1201" s="6">
        <v>-357.80063483970002</v>
      </c>
      <c r="V1201" s="6">
        <v>281.66028730940002</v>
      </c>
      <c r="W1201" s="6">
        <v>184.34135222809999</v>
      </c>
      <c r="X1201" s="7">
        <v>36.067001565933332</v>
      </c>
      <c r="Y1201" s="8">
        <v>344.55265205358631</v>
      </c>
      <c r="Z1201" s="24">
        <v>1</v>
      </c>
    </row>
    <row r="1202" spans="1:26" ht="16.5" x14ac:dyDescent="0.45">
      <c r="A1202" s="5" t="s">
        <v>4334</v>
      </c>
      <c r="B1202" s="5" t="s">
        <v>4335</v>
      </c>
      <c r="C1202" s="5" t="s">
        <v>4336</v>
      </c>
      <c r="D1202" s="5" t="s">
        <v>240</v>
      </c>
      <c r="E1202" s="5" t="s">
        <v>11766</v>
      </c>
      <c r="F1202" s="5">
        <v>17</v>
      </c>
      <c r="G1202" s="5">
        <v>11</v>
      </c>
      <c r="H1202" s="5">
        <v>2</v>
      </c>
      <c r="I1202" s="5">
        <v>2</v>
      </c>
      <c r="J1202" s="5" t="s">
        <v>4337</v>
      </c>
      <c r="K1202" s="17">
        <v>662</v>
      </c>
      <c r="L1202" s="6">
        <v>0.70622142329000004</v>
      </c>
      <c r="M1202" s="6">
        <v>5.3402349201000003</v>
      </c>
      <c r="N1202" s="6">
        <v>8.6597918053999994</v>
      </c>
      <c r="O1202" s="6">
        <v>-37.658630362799997</v>
      </c>
      <c r="P1202" s="6">
        <v>56.294235747400002</v>
      </c>
      <c r="Q1202" s="6">
        <v>-4.3876280556999996</v>
      </c>
      <c r="R1202" s="7">
        <v>4.7493257763000019</v>
      </c>
      <c r="S1202" s="8">
        <v>47.638201126578721</v>
      </c>
      <c r="T1202" s="6">
        <v>-52.311532075300001</v>
      </c>
      <c r="U1202" s="6">
        <v>-908.12448422540001</v>
      </c>
      <c r="V1202" s="6">
        <v>120.8613000407</v>
      </c>
      <c r="W1202" s="6">
        <v>-113.1366255856</v>
      </c>
      <c r="X1202" s="7">
        <v>-300.13326992343332</v>
      </c>
      <c r="Y1202" s="8">
        <v>539.37810930796763</v>
      </c>
      <c r="Z1202" s="24">
        <v>-1</v>
      </c>
    </row>
    <row r="1203" spans="1:26" ht="16.5" x14ac:dyDescent="0.45">
      <c r="A1203" s="5" t="s">
        <v>4338</v>
      </c>
      <c r="B1203" s="5" t="s">
        <v>4339</v>
      </c>
      <c r="C1203" s="5" t="s">
        <v>4340</v>
      </c>
      <c r="D1203" s="5" t="s">
        <v>120</v>
      </c>
      <c r="E1203" s="5" t="s">
        <v>8</v>
      </c>
      <c r="F1203" s="5">
        <v>1</v>
      </c>
      <c r="G1203" s="5">
        <v>1</v>
      </c>
      <c r="H1203" s="5">
        <v>3</v>
      </c>
      <c r="I1203" s="5">
        <v>3</v>
      </c>
      <c r="J1203" s="5" t="s">
        <v>4341</v>
      </c>
      <c r="K1203" s="17">
        <v>1765</v>
      </c>
      <c r="L1203" s="6">
        <v>3.4043459999999999</v>
      </c>
      <c r="M1203" s="6">
        <v>29.7201577043</v>
      </c>
      <c r="N1203" s="6">
        <v>6.8564148294000002</v>
      </c>
      <c r="O1203" s="6">
        <v>-1.5585078602</v>
      </c>
      <c r="P1203" s="6">
        <v>0.46015130300000001</v>
      </c>
      <c r="Q1203" s="6">
        <v>12.2730202483</v>
      </c>
      <c r="R1203" s="7">
        <v>3.7248878970333332</v>
      </c>
      <c r="S1203" s="8">
        <v>7.4713901802389957</v>
      </c>
      <c r="T1203" s="6">
        <v>29.694381918800001</v>
      </c>
      <c r="U1203" s="6">
        <v>5.7673775941000001</v>
      </c>
      <c r="V1203" s="6">
        <v>20.053825236200002</v>
      </c>
      <c r="W1203" s="6">
        <v>25.8533297217</v>
      </c>
      <c r="X1203" s="7">
        <v>17.224844184000002</v>
      </c>
      <c r="Y1203" s="8">
        <v>10.337490922043882</v>
      </c>
      <c r="Z1203" s="24">
        <v>1</v>
      </c>
    </row>
    <row r="1204" spans="1:26" ht="16.5" x14ac:dyDescent="0.45">
      <c r="A1204" s="5" t="s">
        <v>4342</v>
      </c>
      <c r="B1204" s="5" t="s">
        <v>4343</v>
      </c>
      <c r="C1204" s="5" t="s">
        <v>4344</v>
      </c>
      <c r="D1204" s="5" t="s">
        <v>120</v>
      </c>
      <c r="E1204" s="5" t="s">
        <v>11762</v>
      </c>
      <c r="F1204" s="5">
        <v>13</v>
      </c>
      <c r="G1204" s="5">
        <v>7</v>
      </c>
      <c r="H1204" s="5">
        <v>4</v>
      </c>
      <c r="I1204" s="5">
        <v>2</v>
      </c>
      <c r="J1204" s="5" t="s">
        <v>4345</v>
      </c>
      <c r="K1204" s="17">
        <v>419</v>
      </c>
      <c r="L1204" s="6">
        <v>0.31637906064999999</v>
      </c>
      <c r="M1204" s="6">
        <v>7.4289935122999999</v>
      </c>
      <c r="N1204" s="6">
        <v>-0.76363896949999999</v>
      </c>
      <c r="O1204" s="6">
        <v>53.857679601100003</v>
      </c>
      <c r="P1204" s="6">
        <v>-51.173072130599998</v>
      </c>
      <c r="Q1204" s="6">
        <v>-30.222479754799998</v>
      </c>
      <c r="R1204" s="7">
        <v>-9.1792907614333306</v>
      </c>
      <c r="S1204" s="8">
        <v>55.587557551932534</v>
      </c>
      <c r="T1204" s="6">
        <v>-32.1870997125</v>
      </c>
      <c r="U1204" s="6">
        <v>36.871744206899997</v>
      </c>
      <c r="V1204" s="6">
        <v>-649.30724907369995</v>
      </c>
      <c r="W1204" s="6">
        <v>84.041681681200004</v>
      </c>
      <c r="X1204" s="7">
        <v>-176.13127439519999</v>
      </c>
      <c r="Y1204" s="8">
        <v>410.46056815490044</v>
      </c>
      <c r="Z1204" s="24">
        <v>0</v>
      </c>
    </row>
    <row r="1205" spans="1:26" ht="16.5" x14ac:dyDescent="0.45">
      <c r="A1205" s="5" t="s">
        <v>4346</v>
      </c>
      <c r="B1205" s="5" t="s">
        <v>4347</v>
      </c>
      <c r="C1205" s="5" t="s">
        <v>4348</v>
      </c>
      <c r="D1205" s="5" t="s">
        <v>240</v>
      </c>
      <c r="E1205" s="5" t="s">
        <v>11773</v>
      </c>
      <c r="F1205" s="5">
        <v>24</v>
      </c>
      <c r="G1205" s="5">
        <v>11</v>
      </c>
      <c r="H1205" s="5">
        <v>1</v>
      </c>
      <c r="I1205" s="5">
        <v>2</v>
      </c>
      <c r="J1205" s="5" t="s">
        <v>4349</v>
      </c>
      <c r="K1205" s="17">
        <v>617</v>
      </c>
      <c r="L1205" s="6">
        <v>1.15774527558</v>
      </c>
      <c r="M1205" s="6">
        <v>11.071831742600001</v>
      </c>
      <c r="N1205" s="6">
        <v>24.256909719399999</v>
      </c>
      <c r="O1205" s="6">
        <v>15.4451962493</v>
      </c>
      <c r="P1205" s="6">
        <v>16.0948355763</v>
      </c>
      <c r="Q1205" s="6">
        <v>-39.523823591899998</v>
      </c>
      <c r="R1205" s="7">
        <v>-2.6612639220999994</v>
      </c>
      <c r="S1205" s="8">
        <v>31.925565568537237</v>
      </c>
      <c r="T1205" s="6">
        <v>87.645877883400004</v>
      </c>
      <c r="U1205" s="6">
        <v>10.589032878799999</v>
      </c>
      <c r="V1205" s="6">
        <v>-20.4538133462</v>
      </c>
      <c r="W1205" s="6">
        <v>-20.227478676800001</v>
      </c>
      <c r="X1205" s="7">
        <v>-10.030753048066666</v>
      </c>
      <c r="Y1205" s="8">
        <v>17.857617019020193</v>
      </c>
      <c r="Z1205" s="24">
        <v>0</v>
      </c>
    </row>
    <row r="1206" spans="1:26" ht="16.5" x14ac:dyDescent="0.45">
      <c r="A1206" s="5" t="s">
        <v>4350</v>
      </c>
      <c r="B1206" s="5" t="s">
        <v>4351</v>
      </c>
      <c r="C1206" s="5" t="s">
        <v>4352</v>
      </c>
      <c r="D1206" s="5" t="s">
        <v>288</v>
      </c>
      <c r="E1206" s="5" t="s">
        <v>11773</v>
      </c>
      <c r="F1206" s="5">
        <v>24</v>
      </c>
      <c r="G1206" s="5">
        <v>11</v>
      </c>
      <c r="H1206" s="5">
        <v>1</v>
      </c>
      <c r="I1206" s="5">
        <v>2</v>
      </c>
      <c r="J1206" s="5" t="s">
        <v>4353</v>
      </c>
      <c r="K1206" s="17">
        <v>1191</v>
      </c>
      <c r="L1206" s="6">
        <v>1.1128447781299999</v>
      </c>
      <c r="M1206" s="6">
        <v>14.5601529615</v>
      </c>
      <c r="N1206" s="6">
        <v>21.8735191984</v>
      </c>
      <c r="O1206" s="6">
        <v>17.6164006349</v>
      </c>
      <c r="P1206" s="6">
        <v>19.222894222400001</v>
      </c>
      <c r="Q1206" s="6">
        <v>10.444716483700001</v>
      </c>
      <c r="R1206" s="7">
        <v>15.761337113666668</v>
      </c>
      <c r="S1206" s="8">
        <v>4.6738684838054612</v>
      </c>
      <c r="T1206" s="6">
        <v>111.2338989559</v>
      </c>
      <c r="U1206" s="6">
        <v>57.2066276527</v>
      </c>
      <c r="V1206" s="6">
        <v>29.3690919105</v>
      </c>
      <c r="W1206" s="6">
        <v>7.3629828215000002</v>
      </c>
      <c r="X1206" s="7">
        <v>31.312900794899999</v>
      </c>
      <c r="Y1206" s="8">
        <v>24.978611395532113</v>
      </c>
      <c r="Z1206" s="24">
        <v>1</v>
      </c>
    </row>
    <row r="1207" spans="1:26" ht="16.5" x14ac:dyDescent="0.45">
      <c r="A1207" s="5" t="s">
        <v>4354</v>
      </c>
      <c r="B1207" s="5" t="s">
        <v>4355</v>
      </c>
      <c r="C1207" s="5" t="s">
        <v>4356</v>
      </c>
      <c r="D1207" s="5" t="s">
        <v>7</v>
      </c>
      <c r="E1207" s="5" t="s">
        <v>11758</v>
      </c>
      <c r="F1207" s="5">
        <v>8</v>
      </c>
      <c r="G1207" s="5">
        <v>2</v>
      </c>
      <c r="H1207" s="5">
        <v>3</v>
      </c>
      <c r="I1207" s="5">
        <v>2</v>
      </c>
      <c r="J1207" s="5" t="s">
        <v>4357</v>
      </c>
      <c r="K1207" s="17">
        <v>1849</v>
      </c>
      <c r="L1207" s="6">
        <v>2.5114162372200002</v>
      </c>
      <c r="M1207" s="6">
        <v>5.2656203966000001</v>
      </c>
      <c r="N1207" s="6">
        <v>9.1661061903000007</v>
      </c>
      <c r="O1207" s="6">
        <v>-24.618146502599998</v>
      </c>
      <c r="P1207" s="6">
        <v>0.62041696420000003</v>
      </c>
      <c r="Q1207" s="6">
        <v>-42.455244106199999</v>
      </c>
      <c r="R1207" s="7">
        <v>-22.150991214866664</v>
      </c>
      <c r="S1207" s="8">
        <v>21.643550669271818</v>
      </c>
      <c r="T1207" s="6">
        <v>15.7753171775</v>
      </c>
      <c r="U1207" s="6">
        <v>-80.127218982499997</v>
      </c>
      <c r="V1207" s="6">
        <v>-33.8817437541</v>
      </c>
      <c r="W1207" s="6">
        <v>-1106.8221083763999</v>
      </c>
      <c r="X1207" s="7">
        <v>-406.943690371</v>
      </c>
      <c r="Y1207" s="8">
        <v>606.5533867575723</v>
      </c>
      <c r="Z1207" s="24">
        <v>0</v>
      </c>
    </row>
    <row r="1208" spans="1:26" ht="16.5" x14ac:dyDescent="0.45">
      <c r="A1208" s="5" t="s">
        <v>4358</v>
      </c>
      <c r="B1208" s="5" t="s">
        <v>4359</v>
      </c>
      <c r="C1208" s="5" t="s">
        <v>4360</v>
      </c>
      <c r="D1208" s="5" t="s">
        <v>514</v>
      </c>
      <c r="E1208" s="5" t="s">
        <v>11757</v>
      </c>
      <c r="F1208" s="5">
        <v>7</v>
      </c>
      <c r="G1208" s="5">
        <v>11</v>
      </c>
      <c r="H1208" s="5">
        <v>4</v>
      </c>
      <c r="I1208" s="5">
        <v>2</v>
      </c>
      <c r="J1208" s="5" t="s">
        <v>4361</v>
      </c>
      <c r="K1208" s="17">
        <v>3920</v>
      </c>
      <c r="L1208" s="6">
        <v>3.1595615549099998</v>
      </c>
      <c r="M1208" s="6">
        <v>29.610715271099998</v>
      </c>
      <c r="N1208" s="6">
        <v>28.568495566799999</v>
      </c>
      <c r="O1208" s="6">
        <v>35.557023171600001</v>
      </c>
      <c r="P1208" s="6">
        <v>86.374332627499996</v>
      </c>
      <c r="Q1208" s="6">
        <v>57.733053223600002</v>
      </c>
      <c r="R1208" s="7">
        <v>59.888136340899997</v>
      </c>
      <c r="S1208" s="8">
        <v>25.477107813015763</v>
      </c>
      <c r="T1208" s="6">
        <v>37.514106409999997</v>
      </c>
      <c r="U1208" s="6">
        <v>25.661468326000001</v>
      </c>
      <c r="V1208" s="6">
        <v>145.55397957580001</v>
      </c>
      <c r="W1208" s="6">
        <v>45.907430828999999</v>
      </c>
      <c r="X1208" s="7">
        <v>72.374292910266675</v>
      </c>
      <c r="Y1208" s="8">
        <v>64.178848967299572</v>
      </c>
      <c r="Z1208" s="24">
        <v>1</v>
      </c>
    </row>
    <row r="1209" spans="1:26" ht="16.5" x14ac:dyDescent="0.45">
      <c r="A1209" s="5" t="s">
        <v>4362</v>
      </c>
      <c r="B1209" s="5" t="s">
        <v>4363</v>
      </c>
      <c r="C1209" s="5" t="s">
        <v>4364</v>
      </c>
      <c r="D1209" s="5" t="s">
        <v>7</v>
      </c>
      <c r="E1209" s="5" t="s">
        <v>11766</v>
      </c>
      <c r="F1209" s="5">
        <v>17</v>
      </c>
      <c r="G1209" s="5">
        <v>11</v>
      </c>
      <c r="H1209" s="5">
        <v>2</v>
      </c>
      <c r="I1209" s="5">
        <v>2</v>
      </c>
      <c r="J1209" s="5" t="s">
        <v>4365</v>
      </c>
      <c r="K1209" s="17">
        <v>640</v>
      </c>
      <c r="L1209" s="6">
        <v>0.77022599692000004</v>
      </c>
      <c r="M1209" s="6">
        <v>-46.2481332706</v>
      </c>
      <c r="N1209" s="6">
        <v>1.7500910268000001</v>
      </c>
      <c r="O1209" s="6">
        <v>-36.036547087499997</v>
      </c>
      <c r="P1209" s="6">
        <v>-16.706583328400001</v>
      </c>
      <c r="Q1209" s="6">
        <v>-16.784311147</v>
      </c>
      <c r="R1209" s="7">
        <v>-23.175813854299999</v>
      </c>
      <c r="S1209" s="8">
        <v>11.137789496803096</v>
      </c>
      <c r="T1209" s="6">
        <v>-3163.1607813573</v>
      </c>
      <c r="U1209" s="6">
        <v>122.12289247290001</v>
      </c>
      <c r="V1209" s="6">
        <v>-93.409128266400003</v>
      </c>
      <c r="W1209" s="6">
        <v>-39.335679879600001</v>
      </c>
      <c r="X1209" s="7">
        <v>-3.5406385576999995</v>
      </c>
      <c r="Y1209" s="8">
        <v>112.13597428309485</v>
      </c>
      <c r="Z1209" s="24">
        <v>0</v>
      </c>
    </row>
    <row r="1210" spans="1:26" ht="16.5" x14ac:dyDescent="0.45">
      <c r="A1210" s="5" t="s">
        <v>4366</v>
      </c>
      <c r="B1210" s="5" t="s">
        <v>4367</v>
      </c>
      <c r="C1210" s="5" t="s">
        <v>4368</v>
      </c>
      <c r="D1210" s="5" t="s">
        <v>7</v>
      </c>
      <c r="E1210" s="5" t="s">
        <v>11762</v>
      </c>
      <c r="F1210" s="5">
        <v>13</v>
      </c>
      <c r="G1210" s="5">
        <v>7</v>
      </c>
      <c r="H1210" s="5">
        <v>4</v>
      </c>
      <c r="I1210" s="5">
        <v>2</v>
      </c>
      <c r="J1210" s="5" t="s">
        <v>4365</v>
      </c>
      <c r="K1210" s="17">
        <v>4463</v>
      </c>
      <c r="L1210" s="6">
        <v>3.7274507704099999</v>
      </c>
      <c r="M1210" s="6">
        <v>14.1087282033</v>
      </c>
      <c r="N1210" s="6">
        <v>1.9518124321000001</v>
      </c>
      <c r="O1210" s="6">
        <v>17.176989544200001</v>
      </c>
      <c r="P1210" s="6">
        <v>37.274755066700003</v>
      </c>
      <c r="Q1210" s="6">
        <v>-2.082130856</v>
      </c>
      <c r="R1210" s="7">
        <v>17.456537918300004</v>
      </c>
      <c r="S1210" s="8">
        <v>19.679932109974409</v>
      </c>
      <c r="T1210" s="6">
        <v>-6.1854338570999996</v>
      </c>
      <c r="U1210" s="6">
        <v>-15.3363092981</v>
      </c>
      <c r="V1210" s="6">
        <v>37.405581817600002</v>
      </c>
      <c r="W1210" s="6">
        <v>10.3938669925</v>
      </c>
      <c r="X1210" s="7">
        <v>10.821046504000002</v>
      </c>
      <c r="Y1210" s="8">
        <v>26.373540364660421</v>
      </c>
      <c r="Z1210" s="24">
        <v>1</v>
      </c>
    </row>
    <row r="1211" spans="1:26" ht="16.5" x14ac:dyDescent="0.45">
      <c r="A1211" s="5" t="s">
        <v>4369</v>
      </c>
      <c r="B1211" s="5" t="s">
        <v>4370</v>
      </c>
      <c r="C1211" s="5" t="s">
        <v>4371</v>
      </c>
      <c r="D1211" s="5" t="s">
        <v>7</v>
      </c>
      <c r="E1211" s="5" t="s">
        <v>11756</v>
      </c>
      <c r="F1211" s="5">
        <v>6</v>
      </c>
      <c r="G1211" s="5">
        <v>11</v>
      </c>
      <c r="H1211" s="5">
        <v>2</v>
      </c>
      <c r="I1211" s="5">
        <v>2</v>
      </c>
      <c r="J1211" s="5" t="s">
        <v>4372</v>
      </c>
      <c r="K1211" s="17">
        <v>437</v>
      </c>
      <c r="L1211" s="6">
        <v>0.14394239596</v>
      </c>
      <c r="M1211" s="6">
        <v>-47.540031909</v>
      </c>
      <c r="N1211" s="6">
        <v>-58.235670443099998</v>
      </c>
      <c r="O1211" s="6">
        <v>4.5035588692999999</v>
      </c>
      <c r="P1211" s="6">
        <v>33.083858518600003</v>
      </c>
      <c r="Q1211" s="6">
        <v>-56.9131305115</v>
      </c>
      <c r="R1211" s="7">
        <v>-6.4419043745333324</v>
      </c>
      <c r="S1211" s="8">
        <v>45.986050959367716</v>
      </c>
      <c r="T1211" s="6">
        <v>-1163.6793497092999</v>
      </c>
      <c r="U1211" s="6">
        <v>25.108779239499999</v>
      </c>
      <c r="V1211" s="6">
        <v>125.9071131729</v>
      </c>
      <c r="W1211" s="6">
        <v>-710.61129514510003</v>
      </c>
      <c r="X1211" s="7">
        <v>-186.53180091089999</v>
      </c>
      <c r="Y1211" s="8">
        <v>456.6558476999046</v>
      </c>
      <c r="Z1211" s="24">
        <v>0</v>
      </c>
    </row>
    <row r="1212" spans="1:26" ht="16.5" x14ac:dyDescent="0.45">
      <c r="A1212" s="5" t="s">
        <v>4373</v>
      </c>
      <c r="B1212" s="5" t="s">
        <v>4374</v>
      </c>
      <c r="C1212" s="5" t="s">
        <v>4375</v>
      </c>
      <c r="D1212" s="5" t="s">
        <v>249</v>
      </c>
      <c r="E1212" s="5" t="s">
        <v>11765</v>
      </c>
      <c r="F1212" s="5">
        <v>16</v>
      </c>
      <c r="G1212" s="5">
        <v>9</v>
      </c>
      <c r="H1212" s="5">
        <v>1</v>
      </c>
      <c r="I1212" s="5">
        <v>3</v>
      </c>
      <c r="J1212" s="5" t="s">
        <v>4372</v>
      </c>
      <c r="K1212" s="17">
        <v>666</v>
      </c>
      <c r="L1212" s="6">
        <v>0.32555729604</v>
      </c>
      <c r="M1212" s="6">
        <v>11.179658208499999</v>
      </c>
      <c r="N1212" s="6">
        <v>10.467154749100001</v>
      </c>
      <c r="O1212" s="6">
        <v>-1.8832347561</v>
      </c>
      <c r="P1212" s="6">
        <v>18.929162408500002</v>
      </c>
      <c r="Q1212" s="6">
        <v>12.747809740399999</v>
      </c>
      <c r="R1212" s="7">
        <v>9.9312457976000008</v>
      </c>
      <c r="S1212" s="8">
        <v>10.688252582493236</v>
      </c>
      <c r="T1212" s="6">
        <v>6.8360449481999996</v>
      </c>
      <c r="U1212" s="6">
        <v>19.766584312599999</v>
      </c>
      <c r="V1212" s="6">
        <v>27.489070219399999</v>
      </c>
      <c r="W1212" s="6">
        <v>9.7157825134000007</v>
      </c>
      <c r="X1212" s="7">
        <v>18.990479015133332</v>
      </c>
      <c r="Y1212" s="8">
        <v>8.9120252212743196</v>
      </c>
      <c r="Z1212" s="24">
        <v>1</v>
      </c>
    </row>
    <row r="1213" spans="1:26" ht="16.5" x14ac:dyDescent="0.45">
      <c r="A1213" s="5" t="s">
        <v>4376</v>
      </c>
      <c r="B1213" s="5" t="s">
        <v>4377</v>
      </c>
      <c r="C1213" s="5" t="s">
        <v>4378</v>
      </c>
      <c r="D1213" s="5" t="s">
        <v>254</v>
      </c>
      <c r="E1213" s="5" t="s">
        <v>11755</v>
      </c>
      <c r="F1213" s="5">
        <v>5</v>
      </c>
      <c r="G1213" s="5">
        <v>5</v>
      </c>
      <c r="H1213" s="5">
        <v>3</v>
      </c>
      <c r="I1213" s="5">
        <v>3</v>
      </c>
      <c r="J1213" s="5" t="s">
        <v>4379</v>
      </c>
      <c r="K1213" s="17">
        <v>747</v>
      </c>
      <c r="L1213" s="6">
        <v>1.6194880683199999</v>
      </c>
      <c r="M1213" s="6">
        <v>49.497046852099999</v>
      </c>
      <c r="N1213" s="6">
        <v>13.9599747616</v>
      </c>
      <c r="O1213" s="6">
        <v>-18.023492202900002</v>
      </c>
      <c r="P1213" s="6">
        <v>15.7582984107</v>
      </c>
      <c r="Q1213" s="6">
        <v>-3.5187706979</v>
      </c>
      <c r="R1213" s="7">
        <v>-1.9279881633666671</v>
      </c>
      <c r="S1213" s="8">
        <v>16.946984571581179</v>
      </c>
      <c r="T1213" s="6">
        <v>9.0368464503000006</v>
      </c>
      <c r="U1213" s="6">
        <v>-2.3439181622</v>
      </c>
      <c r="V1213" s="6">
        <v>19.561899738099999</v>
      </c>
      <c r="W1213" s="6">
        <v>-14.0531158117</v>
      </c>
      <c r="X1213" s="7">
        <v>1.0549552547333327</v>
      </c>
      <c r="Y1213" s="8">
        <v>17.063310727451924</v>
      </c>
      <c r="Z1213" s="24">
        <v>-1</v>
      </c>
    </row>
    <row r="1214" spans="1:26" ht="16.5" x14ac:dyDescent="0.45">
      <c r="A1214" s="5" t="s">
        <v>4380</v>
      </c>
      <c r="B1214" s="5" t="s">
        <v>4381</v>
      </c>
      <c r="C1214" s="5" t="s">
        <v>4382</v>
      </c>
      <c r="D1214" s="5" t="s">
        <v>33</v>
      </c>
      <c r="E1214" s="5" t="s">
        <v>11756</v>
      </c>
      <c r="F1214" s="5">
        <v>6</v>
      </c>
      <c r="G1214" s="5">
        <v>11</v>
      </c>
      <c r="H1214" s="5">
        <v>2</v>
      </c>
      <c r="I1214" s="5">
        <v>2</v>
      </c>
      <c r="J1214" s="5" t="s">
        <v>4383</v>
      </c>
      <c r="K1214" s="17">
        <v>289</v>
      </c>
      <c r="L1214" s="6">
        <v>1.0298120669299999</v>
      </c>
      <c r="M1214" s="6">
        <v>6.8598414203999996</v>
      </c>
      <c r="N1214" s="6">
        <v>11.2132342833</v>
      </c>
      <c r="O1214" s="6">
        <v>9.7254780465999993</v>
      </c>
      <c r="P1214" s="6">
        <v>63.5791800947</v>
      </c>
      <c r="Q1214" s="6">
        <v>63.537735006699997</v>
      </c>
      <c r="R1214" s="7">
        <v>45.614131049333331</v>
      </c>
      <c r="S1214" s="8">
        <v>31.080492116225908</v>
      </c>
      <c r="T1214" s="6">
        <v>27.062115500299999</v>
      </c>
      <c r="U1214" s="6">
        <v>-5.8110093767000004</v>
      </c>
      <c r="V1214" s="6">
        <v>212.91948626519999</v>
      </c>
      <c r="W1214" s="6">
        <v>322.05947229560002</v>
      </c>
      <c r="X1214" s="7">
        <v>176.38931639470002</v>
      </c>
      <c r="Y1214" s="8">
        <v>166.95988491575508</v>
      </c>
      <c r="Z1214" s="24">
        <v>1</v>
      </c>
    </row>
    <row r="1215" spans="1:26" ht="16.5" x14ac:dyDescent="0.45">
      <c r="A1215" s="5" t="s">
        <v>4384</v>
      </c>
      <c r="B1215" s="5" t="s">
        <v>4385</v>
      </c>
      <c r="C1215" s="5" t="s">
        <v>4386</v>
      </c>
      <c r="D1215" s="5" t="s">
        <v>509</v>
      </c>
      <c r="E1215" s="5" t="s">
        <v>11778</v>
      </c>
      <c r="F1215" s="5">
        <v>29</v>
      </c>
      <c r="G1215" s="5">
        <v>5</v>
      </c>
      <c r="H1215" s="5">
        <v>3</v>
      </c>
      <c r="I1215" s="5">
        <v>3</v>
      </c>
      <c r="J1215" s="5" t="s">
        <v>4387</v>
      </c>
      <c r="K1215" s="17">
        <v>1030</v>
      </c>
      <c r="L1215" s="6">
        <v>0.50749646207999999</v>
      </c>
      <c r="M1215" s="6">
        <v>16.6699899115</v>
      </c>
      <c r="N1215" s="6">
        <v>5.5679541518000004</v>
      </c>
      <c r="O1215" s="6">
        <v>-31.288740798199999</v>
      </c>
      <c r="P1215" s="6">
        <v>16.178901916299999</v>
      </c>
      <c r="Q1215" s="6">
        <v>-41.663378004899997</v>
      </c>
      <c r="R1215" s="7">
        <v>-18.924405628933332</v>
      </c>
      <c r="S1215" s="8">
        <v>30.839745860724715</v>
      </c>
      <c r="T1215" s="6">
        <v>0.55728590720000004</v>
      </c>
      <c r="U1215" s="6">
        <v>-70.405231351500007</v>
      </c>
      <c r="V1215" s="6">
        <v>-14.9794874247</v>
      </c>
      <c r="W1215" s="6">
        <v>-431.72325542229999</v>
      </c>
      <c r="X1215" s="7">
        <v>-172.36932473283332</v>
      </c>
      <c r="Y1215" s="8">
        <v>226.31029427650284</v>
      </c>
      <c r="Z1215" s="24">
        <v>0</v>
      </c>
    </row>
    <row r="1216" spans="1:26" ht="16.5" x14ac:dyDescent="0.45">
      <c r="A1216" s="5" t="s">
        <v>4388</v>
      </c>
      <c r="B1216" s="5" t="s">
        <v>4389</v>
      </c>
      <c r="C1216" s="5" t="s">
        <v>4390</v>
      </c>
      <c r="D1216" s="5" t="s">
        <v>509</v>
      </c>
      <c r="E1216" s="5" t="s">
        <v>11765</v>
      </c>
      <c r="F1216" s="5">
        <v>16</v>
      </c>
      <c r="G1216" s="5">
        <v>9</v>
      </c>
      <c r="H1216" s="5">
        <v>1</v>
      </c>
      <c r="I1216" s="5">
        <v>3</v>
      </c>
      <c r="J1216" s="5" t="s">
        <v>4387</v>
      </c>
      <c r="K1216" s="17">
        <v>3840</v>
      </c>
      <c r="L1216" s="6">
        <v>2.4599855337999998</v>
      </c>
      <c r="M1216" s="6">
        <v>22.514922484700001</v>
      </c>
      <c r="N1216" s="6">
        <v>34.068098127600003</v>
      </c>
      <c r="O1216" s="6">
        <v>28.036918612899999</v>
      </c>
      <c r="P1216" s="6">
        <v>47.2790863548</v>
      </c>
      <c r="Q1216" s="6">
        <v>121.07549009829999</v>
      </c>
      <c r="R1216" s="7">
        <v>65.463831688666673</v>
      </c>
      <c r="S1216" s="8">
        <v>49.112703734921375</v>
      </c>
      <c r="T1216" s="6">
        <v>36.268493951700002</v>
      </c>
      <c r="U1216" s="6">
        <v>30.3663146132</v>
      </c>
      <c r="V1216" s="6">
        <v>48.085720438700001</v>
      </c>
      <c r="W1216" s="6">
        <v>208.12372578099999</v>
      </c>
      <c r="X1216" s="7">
        <v>95.525253610966658</v>
      </c>
      <c r="Y1216" s="8">
        <v>97.914790950966747</v>
      </c>
      <c r="Z1216" s="24">
        <v>1</v>
      </c>
    </row>
    <row r="1217" spans="1:26" ht="16.5" x14ac:dyDescent="0.45">
      <c r="A1217" s="5" t="s">
        <v>4391</v>
      </c>
      <c r="B1217" s="5" t="s">
        <v>4392</v>
      </c>
      <c r="C1217" s="5" t="s">
        <v>4393</v>
      </c>
      <c r="D1217" s="5" t="s">
        <v>7</v>
      </c>
      <c r="E1217" s="5" t="s">
        <v>11758</v>
      </c>
      <c r="F1217" s="5">
        <v>8</v>
      </c>
      <c r="G1217" s="5">
        <v>2</v>
      </c>
      <c r="H1217" s="5">
        <v>3</v>
      </c>
      <c r="I1217" s="5">
        <v>2</v>
      </c>
      <c r="J1217" s="5" t="s">
        <v>4394</v>
      </c>
      <c r="K1217" s="17">
        <v>1339</v>
      </c>
      <c r="L1217" s="6">
        <v>4.8591078624900002</v>
      </c>
      <c r="M1217" s="6">
        <v>5.0035377446</v>
      </c>
      <c r="N1217" s="6">
        <v>17.2085149557</v>
      </c>
      <c r="O1217" s="6">
        <v>14.8657137191</v>
      </c>
      <c r="P1217" s="6">
        <v>12.482846051999999</v>
      </c>
      <c r="Q1217" s="6">
        <v>-16.9818827832</v>
      </c>
      <c r="R1217" s="7">
        <v>3.4555589959666668</v>
      </c>
      <c r="S1217" s="8">
        <v>17.739399212976409</v>
      </c>
      <c r="T1217" s="6">
        <v>47.280008428999999</v>
      </c>
      <c r="U1217" s="6">
        <v>6.5003157083999996</v>
      </c>
      <c r="V1217" s="6">
        <v>-52.775910480199997</v>
      </c>
      <c r="W1217" s="6">
        <v>-82.1947564134</v>
      </c>
      <c r="X1217" s="7">
        <v>-42.823450395066665</v>
      </c>
      <c r="Y1217" s="8">
        <v>45.177345550424441</v>
      </c>
      <c r="Z1217" s="24">
        <v>-1</v>
      </c>
    </row>
    <row r="1218" spans="1:26" ht="16.5" x14ac:dyDescent="0.45">
      <c r="A1218" s="5" t="s">
        <v>4395</v>
      </c>
      <c r="B1218" s="5" t="s">
        <v>4396</v>
      </c>
      <c r="C1218" s="5" t="s">
        <v>4397</v>
      </c>
      <c r="D1218" s="5" t="s">
        <v>7</v>
      </c>
      <c r="E1218" s="5" t="s">
        <v>11757</v>
      </c>
      <c r="F1218" s="5">
        <v>7</v>
      </c>
      <c r="G1218" s="5">
        <v>11</v>
      </c>
      <c r="H1218" s="5">
        <v>4</v>
      </c>
      <c r="I1218" s="5">
        <v>2</v>
      </c>
      <c r="J1218" s="5" t="s">
        <v>4398</v>
      </c>
      <c r="K1218" s="17">
        <v>4221</v>
      </c>
      <c r="L1218" s="6">
        <v>2.02357434917</v>
      </c>
      <c r="M1218" s="6">
        <v>3.2423208149999998</v>
      </c>
      <c r="N1218" s="6">
        <v>21.191924003299999</v>
      </c>
      <c r="O1218" s="6">
        <v>-5.0863356680000003</v>
      </c>
      <c r="P1218" s="6">
        <v>27.423425982800001</v>
      </c>
      <c r="Q1218" s="6">
        <v>8.7717900537000002</v>
      </c>
      <c r="R1218" s="7">
        <v>10.369626789500002</v>
      </c>
      <c r="S1218" s="8">
        <v>16.313674090273491</v>
      </c>
      <c r="T1218" s="6">
        <v>-42.164522623099998</v>
      </c>
      <c r="U1218" s="6">
        <v>27.5507412549</v>
      </c>
      <c r="V1218" s="6">
        <v>-84.772108473000003</v>
      </c>
      <c r="W1218" s="6">
        <v>94.769537504200002</v>
      </c>
      <c r="X1218" s="7">
        <v>12.516056762033335</v>
      </c>
      <c r="Y1218" s="8">
        <v>90.710153584924484</v>
      </c>
      <c r="Z1218" s="24">
        <v>1</v>
      </c>
    </row>
    <row r="1219" spans="1:26" ht="16.5" x14ac:dyDescent="0.45">
      <c r="A1219" s="5" t="s">
        <v>4399</v>
      </c>
      <c r="B1219" s="5" t="s">
        <v>4400</v>
      </c>
      <c r="C1219" s="5" t="s">
        <v>4401</v>
      </c>
      <c r="D1219" s="5" t="s">
        <v>240</v>
      </c>
      <c r="E1219" s="5" t="s">
        <v>11768</v>
      </c>
      <c r="F1219" s="5">
        <v>19</v>
      </c>
      <c r="G1219" s="5">
        <v>4</v>
      </c>
      <c r="H1219" s="5">
        <v>2</v>
      </c>
      <c r="I1219" s="5">
        <v>2</v>
      </c>
      <c r="J1219" s="5" t="s">
        <v>4402</v>
      </c>
      <c r="K1219" s="17">
        <v>2617</v>
      </c>
      <c r="L1219" s="6">
        <v>1.33311557126</v>
      </c>
      <c r="M1219" s="6">
        <v>1.0460918018000001</v>
      </c>
      <c r="N1219" s="6">
        <v>25.2152397895</v>
      </c>
      <c r="O1219" s="6">
        <v>11.355204884999999</v>
      </c>
      <c r="P1219" s="6">
        <v>62.360324116199997</v>
      </c>
      <c r="Q1219" s="6">
        <v>24.439414329200002</v>
      </c>
      <c r="R1219" s="7">
        <v>32.718314443466667</v>
      </c>
      <c r="S1219" s="8">
        <v>26.49123793396102</v>
      </c>
      <c r="T1219" s="6">
        <v>-26.9271362076</v>
      </c>
      <c r="U1219" s="6">
        <v>461.4123607491</v>
      </c>
      <c r="V1219" s="6">
        <v>171.8654203417</v>
      </c>
      <c r="W1219" s="6">
        <v>0.19104060410000001</v>
      </c>
      <c r="X1219" s="7">
        <v>211.15627389829999</v>
      </c>
      <c r="Y1219" s="8">
        <v>233.10749648816272</v>
      </c>
      <c r="Z1219" s="24">
        <v>1</v>
      </c>
    </row>
    <row r="1220" spans="1:26" ht="16.5" x14ac:dyDescent="0.45">
      <c r="A1220" s="5" t="s">
        <v>4403</v>
      </c>
      <c r="B1220" s="5" t="s">
        <v>4404</v>
      </c>
      <c r="C1220" s="5" t="s">
        <v>4405</v>
      </c>
      <c r="D1220" s="5" t="s">
        <v>1297</v>
      </c>
      <c r="E1220" s="5" t="s">
        <v>11773</v>
      </c>
      <c r="F1220" s="5">
        <v>24</v>
      </c>
      <c r="G1220" s="5">
        <v>11</v>
      </c>
      <c r="H1220" s="5">
        <v>1</v>
      </c>
      <c r="I1220" s="5">
        <v>2</v>
      </c>
      <c r="J1220" s="5" t="s">
        <v>4394</v>
      </c>
      <c r="K1220" s="17">
        <v>920</v>
      </c>
      <c r="L1220" s="6">
        <v>1.0171910150800001</v>
      </c>
      <c r="M1220" s="6">
        <v>4.4852263698000003</v>
      </c>
      <c r="N1220" s="6">
        <v>29.000306027800001</v>
      </c>
      <c r="O1220" s="6">
        <v>23.252766624300001</v>
      </c>
      <c r="P1220" s="6">
        <v>40.279008182399998</v>
      </c>
      <c r="Q1220" s="6">
        <v>-7.9823512917999997</v>
      </c>
      <c r="R1220" s="7">
        <v>18.516474504966666</v>
      </c>
      <c r="S1220" s="8">
        <v>24.476806406356054</v>
      </c>
      <c r="T1220" s="6">
        <v>-26.398187136200001</v>
      </c>
      <c r="U1220" s="6">
        <v>145.49710466880001</v>
      </c>
      <c r="V1220" s="6">
        <v>-21.3850538664</v>
      </c>
      <c r="W1220" s="6">
        <v>312.82036710850002</v>
      </c>
      <c r="X1220" s="7">
        <v>145.64413930363335</v>
      </c>
      <c r="Y1220" s="8">
        <v>167.10275900367537</v>
      </c>
      <c r="Z1220" s="24">
        <v>1</v>
      </c>
    </row>
    <row r="1221" spans="1:26" ht="16.5" x14ac:dyDescent="0.45">
      <c r="A1221" s="5" t="s">
        <v>4406</v>
      </c>
      <c r="B1221" s="5" t="s">
        <v>4407</v>
      </c>
      <c r="C1221" s="5" t="s">
        <v>4408</v>
      </c>
      <c r="D1221" s="5" t="s">
        <v>1030</v>
      </c>
      <c r="E1221" s="5" t="s">
        <v>11765</v>
      </c>
      <c r="F1221" s="5">
        <v>16</v>
      </c>
      <c r="G1221" s="5">
        <v>9</v>
      </c>
      <c r="H1221" s="5">
        <v>1</v>
      </c>
      <c r="I1221" s="5">
        <v>3</v>
      </c>
      <c r="J1221" s="5" t="s">
        <v>4409</v>
      </c>
      <c r="K1221" s="17">
        <v>421</v>
      </c>
      <c r="L1221" s="6">
        <v>0.55325539107999999</v>
      </c>
      <c r="M1221" s="6">
        <v>6.7471463507999996</v>
      </c>
      <c r="N1221" s="6">
        <v>13.192427846199999</v>
      </c>
      <c r="O1221" s="6">
        <v>8.9224385818999998</v>
      </c>
      <c r="P1221" s="6">
        <v>20.384315494100001</v>
      </c>
      <c r="Q1221" s="6">
        <v>18.095470436700001</v>
      </c>
      <c r="R1221" s="7">
        <v>15.800741504233335</v>
      </c>
      <c r="S1221" s="8">
        <v>6.0657226480222883</v>
      </c>
      <c r="T1221" s="6">
        <v>47.807919647799999</v>
      </c>
      <c r="U1221" s="6">
        <v>10.0785403186</v>
      </c>
      <c r="V1221" s="6">
        <v>5.7972243195999997</v>
      </c>
      <c r="W1221" s="6">
        <v>6.0787310715</v>
      </c>
      <c r="X1221" s="7">
        <v>7.3181652365666663</v>
      </c>
      <c r="Y1221" s="8">
        <v>2.3946950657597785</v>
      </c>
      <c r="Z1221" s="24">
        <v>1</v>
      </c>
    </row>
    <row r="1222" spans="1:26" ht="16.5" x14ac:dyDescent="0.45">
      <c r="A1222" s="5" t="s">
        <v>4410</v>
      </c>
      <c r="B1222" s="5" t="s">
        <v>4411</v>
      </c>
      <c r="C1222" s="5" t="s">
        <v>4412</v>
      </c>
      <c r="D1222" s="5" t="s">
        <v>1030</v>
      </c>
      <c r="E1222" s="5" t="s">
        <v>11773</v>
      </c>
      <c r="F1222" s="5">
        <v>24</v>
      </c>
      <c r="G1222" s="5">
        <v>11</v>
      </c>
      <c r="H1222" s="5">
        <v>1</v>
      </c>
      <c r="I1222" s="5">
        <v>2</v>
      </c>
      <c r="J1222" s="5" t="s">
        <v>4409</v>
      </c>
      <c r="K1222" s="17">
        <v>1045</v>
      </c>
      <c r="L1222" s="6">
        <v>0.36352045138</v>
      </c>
      <c r="M1222" s="6">
        <v>7.2192938032000002</v>
      </c>
      <c r="N1222" s="6">
        <v>1.4815383783</v>
      </c>
      <c r="O1222" s="6">
        <v>107.87213840690001</v>
      </c>
      <c r="P1222" s="6">
        <v>23.424250602800001</v>
      </c>
      <c r="Q1222" s="6">
        <v>21.6146256651</v>
      </c>
      <c r="R1222" s="7">
        <v>50.970338224933336</v>
      </c>
      <c r="S1222" s="8">
        <v>49.286710516782648</v>
      </c>
      <c r="T1222" s="6">
        <v>-57.697631119699999</v>
      </c>
      <c r="U1222" s="6">
        <v>134.81412344540001</v>
      </c>
      <c r="V1222" s="6">
        <v>20.681439050800002</v>
      </c>
      <c r="W1222" s="6">
        <v>-10.834994871799999</v>
      </c>
      <c r="X1222" s="7">
        <v>48.220189208133341</v>
      </c>
      <c r="Y1222" s="8">
        <v>76.630303971832518</v>
      </c>
      <c r="Z1222" s="24">
        <v>1</v>
      </c>
    </row>
    <row r="1223" spans="1:26" ht="16.5" x14ac:dyDescent="0.45">
      <c r="A1223" s="5" t="s">
        <v>4413</v>
      </c>
      <c r="B1223" s="5" t="s">
        <v>4414</v>
      </c>
      <c r="C1223" s="5" t="s">
        <v>4415</v>
      </c>
      <c r="D1223" s="5" t="s">
        <v>272</v>
      </c>
      <c r="E1223" s="5" t="s">
        <v>11767</v>
      </c>
      <c r="F1223" s="5">
        <v>18</v>
      </c>
      <c r="G1223" s="5">
        <v>4</v>
      </c>
      <c r="H1223" s="5">
        <v>2</v>
      </c>
      <c r="I1223" s="5">
        <v>2</v>
      </c>
      <c r="J1223" s="5" t="s">
        <v>4416</v>
      </c>
      <c r="K1223" s="17">
        <v>1659</v>
      </c>
      <c r="L1223" s="6">
        <v>1.40805462402</v>
      </c>
      <c r="M1223" s="6">
        <v>3.0901890479</v>
      </c>
      <c r="N1223" s="6">
        <v>55.684875460699999</v>
      </c>
      <c r="O1223" s="6">
        <v>-33.542803321900003</v>
      </c>
      <c r="P1223" s="6">
        <v>22.1884409669</v>
      </c>
      <c r="Q1223" s="6">
        <v>-41.477594951199997</v>
      </c>
      <c r="R1223" s="7">
        <v>-17.610652435399999</v>
      </c>
      <c r="S1223" s="8">
        <v>34.694612064178664</v>
      </c>
      <c r="T1223" s="6">
        <v>-5.1442291773999997</v>
      </c>
      <c r="U1223" s="6">
        <v>-38.007208967799997</v>
      </c>
      <c r="V1223" s="6">
        <v>14.865904585399999</v>
      </c>
      <c r="W1223" s="6">
        <v>-1168.71736526</v>
      </c>
      <c r="X1223" s="7">
        <v>-397.28622321413332</v>
      </c>
      <c r="Y1223" s="8">
        <v>668.60182225510346</v>
      </c>
      <c r="Z1223" s="24">
        <v>0</v>
      </c>
    </row>
    <row r="1224" spans="1:26" ht="16.5" x14ac:dyDescent="0.45">
      <c r="A1224" s="5" t="s">
        <v>4417</v>
      </c>
      <c r="B1224" s="5" t="s">
        <v>4418</v>
      </c>
      <c r="C1224" s="5" t="s">
        <v>4419</v>
      </c>
      <c r="D1224" s="5" t="s">
        <v>33</v>
      </c>
      <c r="E1224" s="5" t="s">
        <v>11776</v>
      </c>
      <c r="F1224" s="5">
        <v>27</v>
      </c>
      <c r="G1224" s="5">
        <v>10</v>
      </c>
      <c r="H1224" s="5">
        <v>2</v>
      </c>
      <c r="I1224" s="5">
        <v>3</v>
      </c>
      <c r="J1224" s="5" t="s">
        <v>4420</v>
      </c>
      <c r="K1224" s="17">
        <v>602</v>
      </c>
      <c r="L1224" s="6">
        <v>0.39873128153999998</v>
      </c>
      <c r="M1224" s="6">
        <v>3.6245524314000002</v>
      </c>
      <c r="N1224" s="6">
        <v>-0.89209402999999998</v>
      </c>
      <c r="O1224" s="6">
        <v>71.897104536900002</v>
      </c>
      <c r="P1224" s="6">
        <v>12.0606216785</v>
      </c>
      <c r="Q1224" s="6">
        <v>39.880467953299998</v>
      </c>
      <c r="R1224" s="7">
        <v>41.279398056233333</v>
      </c>
      <c r="S1224" s="8">
        <v>29.942760799408088</v>
      </c>
      <c r="T1224" s="6">
        <v>-66.893769249599998</v>
      </c>
      <c r="U1224" s="6">
        <v>808.78421354650004</v>
      </c>
      <c r="V1224" s="6">
        <v>35.155248898099998</v>
      </c>
      <c r="W1224" s="6">
        <v>34.407924840100002</v>
      </c>
      <c r="X1224" s="7">
        <v>292.78246242823337</v>
      </c>
      <c r="Y1224" s="8">
        <v>446.870781089064</v>
      </c>
      <c r="Z1224" s="24">
        <v>1</v>
      </c>
    </row>
    <row r="1225" spans="1:26" ht="16.5" x14ac:dyDescent="0.45">
      <c r="A1225" s="5" t="s">
        <v>4421</v>
      </c>
      <c r="B1225" s="5" t="s">
        <v>4422</v>
      </c>
      <c r="C1225" s="5" t="s">
        <v>4423</v>
      </c>
      <c r="D1225" s="5" t="s">
        <v>7</v>
      </c>
      <c r="E1225" s="5" t="s">
        <v>11758</v>
      </c>
      <c r="F1225" s="5">
        <v>8</v>
      </c>
      <c r="G1225" s="5">
        <v>2</v>
      </c>
      <c r="H1225" s="5">
        <v>3</v>
      </c>
      <c r="I1225" s="5">
        <v>2</v>
      </c>
      <c r="J1225" s="5" t="s">
        <v>4420</v>
      </c>
      <c r="K1225" s="17">
        <v>1790</v>
      </c>
      <c r="L1225" s="6">
        <v>0.89814257862000002</v>
      </c>
      <c r="M1225" s="6">
        <v>3.0318734083000001</v>
      </c>
      <c r="N1225" s="6">
        <v>17.565683509599999</v>
      </c>
      <c r="O1225" s="6">
        <v>-3.4445527186999998</v>
      </c>
      <c r="P1225" s="6">
        <v>1.9908919255999999</v>
      </c>
      <c r="Q1225" s="6">
        <v>-6.3501190540000003</v>
      </c>
      <c r="R1225" s="7">
        <v>-2.6012599490333335</v>
      </c>
      <c r="S1225" s="8">
        <v>4.2339665872537307</v>
      </c>
      <c r="T1225" s="6">
        <v>-43.698650783700003</v>
      </c>
      <c r="U1225" s="6">
        <v>-5.5288272568999997</v>
      </c>
      <c r="V1225" s="6">
        <v>34.121482005700003</v>
      </c>
      <c r="W1225" s="6">
        <v>-30.759657679099998</v>
      </c>
      <c r="X1225" s="7">
        <v>-0.72233431009999904</v>
      </c>
      <c r="Y1225" s="8">
        <v>32.70653378967819</v>
      </c>
      <c r="Z1225" s="24">
        <v>0</v>
      </c>
    </row>
    <row r="1226" spans="1:26" ht="16.5" x14ac:dyDescent="0.45">
      <c r="A1226" s="5" t="s">
        <v>4424</v>
      </c>
      <c r="B1226" s="5" t="s">
        <v>4425</v>
      </c>
      <c r="C1226" s="5" t="s">
        <v>4426</v>
      </c>
      <c r="D1226" s="5" t="s">
        <v>7</v>
      </c>
      <c r="E1226" s="5" t="s">
        <v>11775</v>
      </c>
      <c r="F1226" s="5">
        <v>26</v>
      </c>
      <c r="G1226" s="5">
        <v>3</v>
      </c>
      <c r="H1226" s="5">
        <v>3</v>
      </c>
      <c r="I1226" s="5">
        <v>2</v>
      </c>
      <c r="J1226" s="5" t="s">
        <v>4427</v>
      </c>
      <c r="K1226" s="17">
        <v>20446</v>
      </c>
      <c r="L1226" s="6">
        <v>9.8448749861499998</v>
      </c>
      <c r="M1226" s="6">
        <v>10.8436369836</v>
      </c>
      <c r="N1226" s="6">
        <v>14.7656237985</v>
      </c>
      <c r="O1226" s="6">
        <v>19.7469452134</v>
      </c>
      <c r="P1226" s="6">
        <v>25.966637731700001</v>
      </c>
      <c r="Q1226" s="6">
        <v>9.4922211476000005</v>
      </c>
      <c r="R1226" s="7">
        <v>18.401934697566666</v>
      </c>
      <c r="S1226" s="8">
        <v>8.3191580350654455</v>
      </c>
      <c r="T1226" s="6">
        <v>9.0839249089000003</v>
      </c>
      <c r="U1226" s="6">
        <v>7.4852386698000002</v>
      </c>
      <c r="V1226" s="6">
        <v>-6.9297441475000001</v>
      </c>
      <c r="W1226" s="6">
        <v>46.162111856800003</v>
      </c>
      <c r="X1226" s="7">
        <v>15.572535459700001</v>
      </c>
      <c r="Y1226" s="8">
        <v>27.454317884829642</v>
      </c>
      <c r="Z1226" s="24">
        <v>1</v>
      </c>
    </row>
    <row r="1227" spans="1:26" ht="16.5" x14ac:dyDescent="0.45">
      <c r="A1227" s="5" t="s">
        <v>4428</v>
      </c>
      <c r="B1227" s="5" t="s">
        <v>4429</v>
      </c>
      <c r="C1227" s="5" t="s">
        <v>4430</v>
      </c>
      <c r="D1227" s="5" t="s">
        <v>240</v>
      </c>
      <c r="E1227" s="5" t="s">
        <v>11760</v>
      </c>
      <c r="F1227" s="5">
        <v>11</v>
      </c>
      <c r="G1227" s="5">
        <v>3</v>
      </c>
      <c r="H1227" s="5">
        <v>3</v>
      </c>
      <c r="I1227" s="5">
        <v>2</v>
      </c>
      <c r="J1227" s="5" t="s">
        <v>4431</v>
      </c>
      <c r="K1227" s="17">
        <v>2684</v>
      </c>
      <c r="L1227" s="6">
        <v>1.8255168446900001</v>
      </c>
      <c r="M1227" s="6">
        <v>22.273357341699999</v>
      </c>
      <c r="N1227" s="6">
        <v>23.7011940899</v>
      </c>
      <c r="O1227" s="6">
        <v>26.173922664100001</v>
      </c>
      <c r="P1227" s="6">
        <v>18.089623743200001</v>
      </c>
      <c r="Q1227" s="6">
        <v>6.0607777492999997</v>
      </c>
      <c r="R1227" s="7">
        <v>16.774774718866666</v>
      </c>
      <c r="S1227" s="8">
        <v>10.120833491295521</v>
      </c>
      <c r="T1227" s="6">
        <v>39.124616003699998</v>
      </c>
      <c r="U1227" s="6">
        <v>22.675258295199999</v>
      </c>
      <c r="V1227" s="6">
        <v>25.208092003400001</v>
      </c>
      <c r="W1227" s="6">
        <v>16.501444336199999</v>
      </c>
      <c r="X1227" s="7">
        <v>21.461598211600002</v>
      </c>
      <c r="Y1227" s="8">
        <v>4.478410041419032</v>
      </c>
      <c r="Z1227" s="24">
        <v>1</v>
      </c>
    </row>
    <row r="1228" spans="1:26" ht="16.5" x14ac:dyDescent="0.45">
      <c r="A1228" s="5" t="s">
        <v>4432</v>
      </c>
      <c r="B1228" s="5" t="s">
        <v>4433</v>
      </c>
      <c r="C1228" s="5" t="s">
        <v>4434</v>
      </c>
      <c r="D1228" s="5" t="s">
        <v>240</v>
      </c>
      <c r="E1228" s="5" t="s">
        <v>11756</v>
      </c>
      <c r="F1228" s="5">
        <v>6</v>
      </c>
      <c r="G1228" s="5">
        <v>11</v>
      </c>
      <c r="H1228" s="5">
        <v>2</v>
      </c>
      <c r="I1228" s="5">
        <v>2</v>
      </c>
      <c r="J1228" s="5" t="s">
        <v>4435</v>
      </c>
      <c r="K1228" s="17">
        <v>1198</v>
      </c>
      <c r="L1228" s="6">
        <v>1.3110102401799999</v>
      </c>
      <c r="M1228" s="6">
        <v>23.3787058801</v>
      </c>
      <c r="N1228" s="6">
        <v>9.7550149173000005</v>
      </c>
      <c r="O1228" s="6">
        <v>28.8542080074</v>
      </c>
      <c r="P1228" s="6">
        <v>40.336586794500001</v>
      </c>
      <c r="Q1228" s="6">
        <v>-10.2589511057</v>
      </c>
      <c r="R1228" s="7">
        <v>19.643947898733334</v>
      </c>
      <c r="S1228" s="8">
        <v>26.525436514874098</v>
      </c>
      <c r="T1228" s="6">
        <v>12.2439197122</v>
      </c>
      <c r="U1228" s="6">
        <v>17.146993799600001</v>
      </c>
      <c r="V1228" s="6">
        <v>46.751401074900002</v>
      </c>
      <c r="W1228" s="6">
        <v>-8.1927140210000005</v>
      </c>
      <c r="X1228" s="7">
        <v>18.568560284499998</v>
      </c>
      <c r="Y1228" s="8">
        <v>27.499628804242427</v>
      </c>
      <c r="Z1228" s="24">
        <v>1</v>
      </c>
    </row>
    <row r="1229" spans="1:26" ht="16.5" x14ac:dyDescent="0.45">
      <c r="A1229" s="5" t="s">
        <v>4436</v>
      </c>
      <c r="B1229" s="5" t="s">
        <v>4437</v>
      </c>
      <c r="C1229" s="5" t="s">
        <v>4438</v>
      </c>
      <c r="D1229" s="5" t="s">
        <v>7</v>
      </c>
      <c r="E1229" s="5" t="s">
        <v>11753</v>
      </c>
      <c r="F1229" s="5">
        <v>3</v>
      </c>
      <c r="G1229" s="5">
        <v>7</v>
      </c>
      <c r="H1229" s="5">
        <v>4</v>
      </c>
      <c r="I1229" s="5">
        <v>3</v>
      </c>
      <c r="J1229" s="5" t="s">
        <v>4435</v>
      </c>
      <c r="K1229" s="17">
        <v>1009</v>
      </c>
      <c r="L1229" s="6">
        <v>0.63604401230999996</v>
      </c>
      <c r="M1229" s="6">
        <v>4.9106767481000002</v>
      </c>
      <c r="N1229" s="6">
        <v>4.3036168528000003</v>
      </c>
      <c r="O1229" s="6">
        <v>23.952763203699998</v>
      </c>
      <c r="P1229" s="6">
        <v>27.316158035499999</v>
      </c>
      <c r="Q1229" s="6">
        <v>-3.2949551689000001</v>
      </c>
      <c r="R1229" s="7">
        <v>15.991322023433332</v>
      </c>
      <c r="S1229" s="8">
        <v>16.786854147018804</v>
      </c>
      <c r="T1229" s="6">
        <v>686.89822242570006</v>
      </c>
      <c r="U1229" s="6">
        <v>126.20663531930001</v>
      </c>
      <c r="V1229" s="6">
        <v>27.830328956799999</v>
      </c>
      <c r="W1229" s="6">
        <v>21.171514047900001</v>
      </c>
      <c r="X1229" s="7">
        <v>58.402826107999999</v>
      </c>
      <c r="Y1229" s="8">
        <v>58.814134029751102</v>
      </c>
      <c r="Z1229" s="24">
        <v>1</v>
      </c>
    </row>
    <row r="1230" spans="1:26" ht="16.5" x14ac:dyDescent="0.45">
      <c r="A1230" s="5" t="s">
        <v>4439</v>
      </c>
      <c r="B1230" s="5" t="s">
        <v>4440</v>
      </c>
      <c r="C1230" s="5" t="s">
        <v>4441</v>
      </c>
      <c r="D1230" s="5" t="s">
        <v>240</v>
      </c>
      <c r="E1230" s="5" t="s">
        <v>11775</v>
      </c>
      <c r="F1230" s="5">
        <v>26</v>
      </c>
      <c r="G1230" s="5">
        <v>3</v>
      </c>
      <c r="H1230" s="5">
        <v>3</v>
      </c>
      <c r="I1230" s="5">
        <v>2</v>
      </c>
      <c r="J1230" s="5" t="s">
        <v>4442</v>
      </c>
      <c r="K1230" s="17">
        <v>689</v>
      </c>
      <c r="L1230" s="6">
        <v>0.42344778660999999</v>
      </c>
      <c r="M1230" s="6">
        <v>6.5575234109</v>
      </c>
      <c r="N1230" s="6">
        <v>50.968220257799999</v>
      </c>
      <c r="O1230" s="6">
        <v>-49.719184274299998</v>
      </c>
      <c r="P1230" s="6">
        <v>-32.169091759700002</v>
      </c>
      <c r="Q1230" s="6">
        <v>3.6457088928000001</v>
      </c>
      <c r="R1230" s="7">
        <v>-26.080855713733332</v>
      </c>
      <c r="S1230" s="8">
        <v>27.198399204687675</v>
      </c>
      <c r="T1230" s="6">
        <v>-43.9396226629</v>
      </c>
      <c r="U1230" s="6">
        <v>14.309048742</v>
      </c>
      <c r="V1230" s="6">
        <v>-65.3660287668</v>
      </c>
      <c r="W1230" s="6">
        <v>652.41192880100004</v>
      </c>
      <c r="X1230" s="7">
        <v>200.45164959206667</v>
      </c>
      <c r="Y1230" s="8">
        <v>393.43118836839955</v>
      </c>
      <c r="Z1230" s="24">
        <v>-1</v>
      </c>
    </row>
    <row r="1231" spans="1:26" ht="16.5" x14ac:dyDescent="0.45">
      <c r="A1231" s="5" t="s">
        <v>4443</v>
      </c>
      <c r="B1231" s="5" t="s">
        <v>4444</v>
      </c>
      <c r="C1231" s="5" t="s">
        <v>4445</v>
      </c>
      <c r="D1231" s="5" t="s">
        <v>7</v>
      </c>
      <c r="E1231" s="5" t="s">
        <v>11756</v>
      </c>
      <c r="F1231" s="5">
        <v>6</v>
      </c>
      <c r="G1231" s="5">
        <v>11</v>
      </c>
      <c r="H1231" s="5">
        <v>2</v>
      </c>
      <c r="I1231" s="5">
        <v>2</v>
      </c>
      <c r="J1231" s="5" t="s">
        <v>4442</v>
      </c>
      <c r="K1231" s="17">
        <v>1981</v>
      </c>
      <c r="L1231" s="6">
        <v>1.3375448618000001</v>
      </c>
      <c r="M1231" s="6">
        <v>11.744475400100001</v>
      </c>
      <c r="N1231" s="6">
        <v>24.9629370818</v>
      </c>
      <c r="O1231" s="6">
        <v>27.347935155399998</v>
      </c>
      <c r="P1231" s="6">
        <v>30.8151308594</v>
      </c>
      <c r="Q1231" s="6">
        <v>31.189053582900002</v>
      </c>
      <c r="R1231" s="7">
        <v>29.784039865899999</v>
      </c>
      <c r="S1231" s="8">
        <v>2.1179964993308267</v>
      </c>
      <c r="T1231" s="6">
        <v>44.782957140400001</v>
      </c>
      <c r="U1231" s="6">
        <v>14.9154686137</v>
      </c>
      <c r="V1231" s="6">
        <v>10.0599344277</v>
      </c>
      <c r="W1231" s="6">
        <v>39.479766539499998</v>
      </c>
      <c r="X1231" s="7">
        <v>21.485056526966662</v>
      </c>
      <c r="Y1231" s="8">
        <v>15.771849745170321</v>
      </c>
      <c r="Z1231" s="24">
        <v>1</v>
      </c>
    </row>
    <row r="1232" spans="1:26" ht="16.5" x14ac:dyDescent="0.45">
      <c r="A1232" s="5" t="s">
        <v>4446</v>
      </c>
      <c r="B1232" s="5" t="s">
        <v>4447</v>
      </c>
      <c r="C1232" s="5" t="s">
        <v>4448</v>
      </c>
      <c r="D1232" s="5" t="s">
        <v>288</v>
      </c>
      <c r="E1232" s="5" t="s">
        <v>11773</v>
      </c>
      <c r="F1232" s="5">
        <v>24</v>
      </c>
      <c r="G1232" s="5">
        <v>11</v>
      </c>
      <c r="H1232" s="5">
        <v>1</v>
      </c>
      <c r="I1232" s="5">
        <v>2</v>
      </c>
      <c r="J1232" s="5" t="s">
        <v>4449</v>
      </c>
      <c r="K1232" s="17">
        <v>1000</v>
      </c>
      <c r="L1232" s="6">
        <v>2.7354408021599999</v>
      </c>
      <c r="M1232" s="6">
        <v>6.4963148488</v>
      </c>
      <c r="N1232" s="6">
        <v>100.7614013889</v>
      </c>
      <c r="O1232" s="6">
        <v>61.667919236899998</v>
      </c>
      <c r="P1232" s="6">
        <v>-3.6449224156</v>
      </c>
      <c r="Q1232" s="6">
        <v>6.2086085149999999</v>
      </c>
      <c r="R1232" s="7">
        <v>21.410535112099996</v>
      </c>
      <c r="S1232" s="8">
        <v>35.210307445105428</v>
      </c>
      <c r="T1232" s="6">
        <v>42.813787789800003</v>
      </c>
      <c r="U1232" s="6">
        <v>389.1034711172</v>
      </c>
      <c r="V1232" s="6">
        <v>-71.560444468200004</v>
      </c>
      <c r="W1232" s="6">
        <v>-32.718195913199999</v>
      </c>
      <c r="X1232" s="7">
        <v>94.941610245266659</v>
      </c>
      <c r="Y1232" s="8">
        <v>255.49086160160618</v>
      </c>
      <c r="Z1232" s="24">
        <v>1</v>
      </c>
    </row>
    <row r="1233" spans="1:26" ht="16.5" x14ac:dyDescent="0.45">
      <c r="A1233" s="5" t="s">
        <v>4450</v>
      </c>
      <c r="B1233" s="5" t="s">
        <v>4451</v>
      </c>
      <c r="C1233" s="5" t="s">
        <v>4452</v>
      </c>
      <c r="D1233" s="5" t="s">
        <v>120</v>
      </c>
      <c r="E1233" s="5" t="s">
        <v>8</v>
      </c>
      <c r="F1233" s="5">
        <v>1</v>
      </c>
      <c r="G1233" s="5">
        <v>1</v>
      </c>
      <c r="H1233" s="5">
        <v>3</v>
      </c>
      <c r="I1233" s="5">
        <v>3</v>
      </c>
      <c r="J1233" s="5" t="s">
        <v>4453</v>
      </c>
      <c r="K1233" s="17">
        <v>2223</v>
      </c>
      <c r="L1233" s="6">
        <v>3.8528445961900002</v>
      </c>
      <c r="M1233" s="6">
        <v>24.329958592099999</v>
      </c>
      <c r="N1233" s="6">
        <v>28.4818669643</v>
      </c>
      <c r="O1233" s="6">
        <v>8.8725988439000005</v>
      </c>
      <c r="P1233" s="6">
        <v>10.053050149800001</v>
      </c>
      <c r="Q1233" s="6">
        <v>4.5703564965999997</v>
      </c>
      <c r="R1233" s="7">
        <v>7.8320018301000003</v>
      </c>
      <c r="S1233" s="8">
        <v>2.8856739303942511</v>
      </c>
      <c r="T1233" s="6">
        <v>14.6322173951</v>
      </c>
      <c r="U1233" s="6">
        <v>6.2115854213999997</v>
      </c>
      <c r="V1233" s="6">
        <v>34.244811761699999</v>
      </c>
      <c r="W1233" s="6">
        <v>27.088451643399999</v>
      </c>
      <c r="X1233" s="7">
        <v>22.514949608833334</v>
      </c>
      <c r="Y1233" s="8">
        <v>14.565477520725553</v>
      </c>
      <c r="Z1233" s="24">
        <v>1</v>
      </c>
    </row>
    <row r="1234" spans="1:26" ht="16.5" x14ac:dyDescent="0.45">
      <c r="A1234" s="5" t="s">
        <v>4454</v>
      </c>
      <c r="B1234" s="5" t="s">
        <v>4455</v>
      </c>
      <c r="C1234" s="5" t="s">
        <v>4456</v>
      </c>
      <c r="D1234" s="5" t="s">
        <v>259</v>
      </c>
      <c r="E1234" s="5" t="s">
        <v>11778</v>
      </c>
      <c r="F1234" s="5">
        <v>29</v>
      </c>
      <c r="G1234" s="5">
        <v>5</v>
      </c>
      <c r="H1234" s="5">
        <v>3</v>
      </c>
      <c r="I1234" s="5">
        <v>3</v>
      </c>
      <c r="J1234" s="5" t="s">
        <v>4457</v>
      </c>
      <c r="K1234" s="17">
        <v>2256</v>
      </c>
      <c r="L1234" s="6">
        <v>7.7057769751</v>
      </c>
      <c r="M1234" s="6">
        <v>2.1071771524999998</v>
      </c>
      <c r="N1234" s="6">
        <v>50.5610082201</v>
      </c>
      <c r="O1234" s="6">
        <v>14.6718465753</v>
      </c>
      <c r="P1234" s="6">
        <v>-5.5917624296000001</v>
      </c>
      <c r="Q1234" s="6">
        <v>13.3047570643</v>
      </c>
      <c r="R1234" s="7">
        <v>7.4616137366666662</v>
      </c>
      <c r="S1234" s="8">
        <v>11.325202224963384</v>
      </c>
      <c r="T1234" s="6">
        <v>-6.1715002745999996</v>
      </c>
      <c r="U1234" s="6">
        <v>-0.63097512769999997</v>
      </c>
      <c r="V1234" s="6">
        <v>-252.9872541556</v>
      </c>
      <c r="W1234" s="6">
        <v>150.6641995777</v>
      </c>
      <c r="X1234" s="7">
        <v>-34.318009901866667</v>
      </c>
      <c r="Y1234" s="8">
        <v>203.92335878745854</v>
      </c>
      <c r="Z1234" s="24">
        <v>-1</v>
      </c>
    </row>
    <row r="1235" spans="1:26" ht="16.5" x14ac:dyDescent="0.45">
      <c r="A1235" s="5" t="s">
        <v>4458</v>
      </c>
      <c r="B1235" s="5" t="s">
        <v>4459</v>
      </c>
      <c r="C1235" s="5" t="s">
        <v>4460</v>
      </c>
      <c r="D1235" s="5" t="s">
        <v>240</v>
      </c>
      <c r="E1235" s="5" t="s">
        <v>11762</v>
      </c>
      <c r="F1235" s="5">
        <v>13</v>
      </c>
      <c r="G1235" s="5">
        <v>7</v>
      </c>
      <c r="H1235" s="5">
        <v>4</v>
      </c>
      <c r="I1235" s="5">
        <v>2</v>
      </c>
      <c r="J1235" s="5" t="s">
        <v>4461</v>
      </c>
      <c r="K1235" s="17">
        <v>4890</v>
      </c>
      <c r="L1235" s="6">
        <v>17.052701667819999</v>
      </c>
      <c r="M1235" s="6">
        <v>9.4547520493999997</v>
      </c>
      <c r="N1235" s="6">
        <v>0.40634184229999998</v>
      </c>
      <c r="O1235" s="6">
        <v>0.44927575580000001</v>
      </c>
      <c r="P1235" s="6">
        <v>23.914536966299998</v>
      </c>
      <c r="Q1235" s="6">
        <v>-1.1092522885</v>
      </c>
      <c r="R1235" s="7">
        <v>7.751520144533333</v>
      </c>
      <c r="S1235" s="8">
        <v>14.019257719357025</v>
      </c>
      <c r="T1235" s="6">
        <v>51.953364663800002</v>
      </c>
      <c r="U1235" s="6">
        <v>18.5782189456</v>
      </c>
      <c r="V1235" s="6">
        <v>-10.897005314699999</v>
      </c>
      <c r="W1235" s="6">
        <v>24.497200852999999</v>
      </c>
      <c r="X1235" s="7">
        <v>10.7261381613</v>
      </c>
      <c r="Y1235" s="8">
        <v>18.958608520743105</v>
      </c>
      <c r="Z1235" s="24">
        <v>1</v>
      </c>
    </row>
    <row r="1236" spans="1:26" ht="16.5" x14ac:dyDescent="0.45">
      <c r="A1236" s="5" t="s">
        <v>4462</v>
      </c>
      <c r="B1236" s="5" t="s">
        <v>4463</v>
      </c>
      <c r="C1236" s="5" t="s">
        <v>4464</v>
      </c>
      <c r="D1236" s="5" t="s">
        <v>240</v>
      </c>
      <c r="E1236" s="5" t="s">
        <v>11768</v>
      </c>
      <c r="F1236" s="5">
        <v>19</v>
      </c>
      <c r="G1236" s="5">
        <v>4</v>
      </c>
      <c r="H1236" s="5">
        <v>2</v>
      </c>
      <c r="I1236" s="5">
        <v>2</v>
      </c>
      <c r="J1236" s="5" t="s">
        <v>4461</v>
      </c>
      <c r="K1236" s="17">
        <v>940</v>
      </c>
      <c r="L1236" s="6">
        <v>1.47978536358</v>
      </c>
      <c r="M1236" s="6">
        <v>4.3762551775</v>
      </c>
      <c r="N1236" s="6">
        <v>-11.662792721700001</v>
      </c>
      <c r="O1236" s="6">
        <v>-12.7975726967</v>
      </c>
      <c r="P1236" s="6">
        <v>18.133190469799999</v>
      </c>
      <c r="Q1236" s="6">
        <v>9.7843154940999995</v>
      </c>
      <c r="R1236" s="7">
        <v>5.0399777557333332</v>
      </c>
      <c r="S1236" s="8">
        <v>16.001861858774305</v>
      </c>
      <c r="T1236" s="6">
        <v>-44.698232359099997</v>
      </c>
      <c r="U1236" s="6">
        <v>-37.474990641700003</v>
      </c>
      <c r="V1236" s="6">
        <v>-38.874954391999999</v>
      </c>
      <c r="W1236" s="6">
        <v>-266.71762372580002</v>
      </c>
      <c r="X1236" s="7">
        <v>-114.35585625316668</v>
      </c>
      <c r="Y1236" s="8">
        <v>131.95101786331222</v>
      </c>
      <c r="Z1236" s="24">
        <v>-1</v>
      </c>
    </row>
    <row r="1237" spans="1:26" ht="16.5" x14ac:dyDescent="0.45">
      <c r="A1237" s="5" t="s">
        <v>4465</v>
      </c>
      <c r="B1237" s="5" t="s">
        <v>4466</v>
      </c>
      <c r="C1237" s="5" t="s">
        <v>4467</v>
      </c>
      <c r="D1237" s="5" t="s">
        <v>263</v>
      </c>
      <c r="E1237" s="5" t="s">
        <v>11756</v>
      </c>
      <c r="F1237" s="5">
        <v>6</v>
      </c>
      <c r="G1237" s="5">
        <v>11</v>
      </c>
      <c r="H1237" s="5">
        <v>2</v>
      </c>
      <c r="I1237" s="5">
        <v>2</v>
      </c>
      <c r="J1237" s="5" t="s">
        <v>4468</v>
      </c>
      <c r="K1237" s="17">
        <v>421</v>
      </c>
      <c r="L1237" s="6">
        <v>0.39811657402</v>
      </c>
      <c r="M1237" s="6">
        <v>15.5090140525</v>
      </c>
      <c r="N1237" s="6">
        <v>12.741337402899999</v>
      </c>
      <c r="O1237" s="6">
        <v>1.2717846053999999</v>
      </c>
      <c r="P1237" s="6">
        <v>30.636522125599999</v>
      </c>
      <c r="Q1237" s="6">
        <v>85.637248011200001</v>
      </c>
      <c r="R1237" s="7">
        <v>39.18185158073333</v>
      </c>
      <c r="S1237" s="8">
        <v>42.826975675868383</v>
      </c>
      <c r="T1237" s="6">
        <v>10.813509590000001</v>
      </c>
      <c r="U1237" s="6">
        <v>-32.6990694813</v>
      </c>
      <c r="V1237" s="6">
        <v>67.541406641999998</v>
      </c>
      <c r="W1237" s="6">
        <v>99.137365547599998</v>
      </c>
      <c r="X1237" s="7">
        <v>44.659900902766672</v>
      </c>
      <c r="Y1237" s="8">
        <v>68.832288055485037</v>
      </c>
      <c r="Z1237" s="24">
        <v>1</v>
      </c>
    </row>
    <row r="1238" spans="1:26" ht="16.5" x14ac:dyDescent="0.45">
      <c r="A1238" s="5" t="s">
        <v>4469</v>
      </c>
      <c r="B1238" s="5" t="s">
        <v>4470</v>
      </c>
      <c r="C1238" s="5" t="s">
        <v>4471</v>
      </c>
      <c r="D1238" s="5" t="s">
        <v>7</v>
      </c>
      <c r="E1238" s="5" t="s">
        <v>11762</v>
      </c>
      <c r="F1238" s="5">
        <v>13</v>
      </c>
      <c r="G1238" s="5">
        <v>7</v>
      </c>
      <c r="H1238" s="5">
        <v>4</v>
      </c>
      <c r="I1238" s="5">
        <v>2</v>
      </c>
      <c r="J1238" s="5" t="s">
        <v>4472</v>
      </c>
      <c r="K1238" s="17">
        <v>5832</v>
      </c>
      <c r="L1238" s="6">
        <v>6.1959598191199996</v>
      </c>
      <c r="M1238" s="6">
        <v>1.7708761747999999</v>
      </c>
      <c r="N1238" s="6">
        <v>51.291068676400002</v>
      </c>
      <c r="O1238" s="6">
        <v>71.096733632400003</v>
      </c>
      <c r="P1238" s="6">
        <v>21.3123403735</v>
      </c>
      <c r="Q1238" s="6">
        <v>-34.537434234199999</v>
      </c>
      <c r="R1238" s="7">
        <v>19.29054659056667</v>
      </c>
      <c r="S1238" s="8">
        <v>52.846098179456803</v>
      </c>
      <c r="T1238" s="6">
        <v>11.863390512400001</v>
      </c>
      <c r="U1238" s="6">
        <v>154.7725169098</v>
      </c>
      <c r="V1238" s="6">
        <v>44.863448443000003</v>
      </c>
      <c r="W1238" s="6">
        <v>-112.50064811839999</v>
      </c>
      <c r="X1238" s="7">
        <v>29.045105744800008</v>
      </c>
      <c r="Y1238" s="8">
        <v>134.33689426340081</v>
      </c>
      <c r="Z1238" s="24">
        <v>1</v>
      </c>
    </row>
    <row r="1239" spans="1:26" ht="16.5" x14ac:dyDescent="0.45">
      <c r="A1239" s="5" t="s">
        <v>4473</v>
      </c>
      <c r="B1239" s="5" t="s">
        <v>4474</v>
      </c>
      <c r="C1239" s="5" t="s">
        <v>4475</v>
      </c>
      <c r="D1239" s="5" t="s">
        <v>240</v>
      </c>
      <c r="E1239" s="5" t="s">
        <v>11775</v>
      </c>
      <c r="F1239" s="5">
        <v>26</v>
      </c>
      <c r="G1239" s="5">
        <v>3</v>
      </c>
      <c r="H1239" s="5">
        <v>3</v>
      </c>
      <c r="I1239" s="5">
        <v>2</v>
      </c>
      <c r="J1239" s="5" t="s">
        <v>4476</v>
      </c>
      <c r="K1239" s="17">
        <v>1159</v>
      </c>
      <c r="L1239" s="6">
        <v>1.1703912779600001</v>
      </c>
      <c r="M1239" s="6">
        <v>7.0259248927</v>
      </c>
      <c r="N1239" s="6">
        <v>42.912515874699999</v>
      </c>
      <c r="O1239" s="6">
        <v>13.8237152187</v>
      </c>
      <c r="P1239" s="6">
        <v>37.3343554908</v>
      </c>
      <c r="Q1239" s="6">
        <v>5.7420092529</v>
      </c>
      <c r="R1239" s="7">
        <v>18.966693320800001</v>
      </c>
      <c r="S1239" s="8">
        <v>16.412091671168813</v>
      </c>
      <c r="T1239" s="6">
        <v>85.864401879300004</v>
      </c>
      <c r="U1239" s="6">
        <v>-10.233095175700001</v>
      </c>
      <c r="V1239" s="6">
        <v>-52.462180372799999</v>
      </c>
      <c r="W1239" s="6">
        <v>-229.5352110513</v>
      </c>
      <c r="X1239" s="7">
        <v>-97.410162199933325</v>
      </c>
      <c r="Y1239" s="8">
        <v>116.35546961629267</v>
      </c>
      <c r="Z1239" s="24">
        <v>-1</v>
      </c>
    </row>
    <row r="1240" spans="1:26" ht="16.5" x14ac:dyDescent="0.45">
      <c r="A1240" s="5" t="s">
        <v>4477</v>
      </c>
      <c r="B1240" s="5" t="s">
        <v>4478</v>
      </c>
      <c r="C1240" s="5" t="s">
        <v>4479</v>
      </c>
      <c r="D1240" s="5" t="s">
        <v>263</v>
      </c>
      <c r="E1240" s="5" t="s">
        <v>11778</v>
      </c>
      <c r="F1240" s="5">
        <v>29</v>
      </c>
      <c r="G1240" s="5">
        <v>5</v>
      </c>
      <c r="H1240" s="5">
        <v>3</v>
      </c>
      <c r="I1240" s="5">
        <v>3</v>
      </c>
      <c r="J1240" s="5" t="s">
        <v>4480</v>
      </c>
      <c r="K1240" s="17">
        <v>2471</v>
      </c>
      <c r="L1240" s="6">
        <v>1.3992750409800001</v>
      </c>
      <c r="M1240" s="6">
        <v>9.1199563968999993</v>
      </c>
      <c r="N1240" s="6">
        <v>26.339222613499999</v>
      </c>
      <c r="O1240" s="6">
        <v>39.990454325400002</v>
      </c>
      <c r="P1240" s="6">
        <v>16.471530213499999</v>
      </c>
      <c r="Q1240" s="6">
        <v>26.825114991100001</v>
      </c>
      <c r="R1240" s="7">
        <v>27.762366510000003</v>
      </c>
      <c r="S1240" s="8">
        <v>11.787441543973307</v>
      </c>
      <c r="T1240" s="6">
        <v>79.180924379100006</v>
      </c>
      <c r="U1240" s="6">
        <v>89.730067931600004</v>
      </c>
      <c r="V1240" s="6">
        <v>-36.245354692900001</v>
      </c>
      <c r="W1240" s="6">
        <v>95.554363072499996</v>
      </c>
      <c r="X1240" s="7">
        <v>49.679692103733338</v>
      </c>
      <c r="Y1240" s="8">
        <v>74.470234682890577</v>
      </c>
      <c r="Z1240" s="24">
        <v>1</v>
      </c>
    </row>
    <row r="1241" spans="1:26" ht="16.5" x14ac:dyDescent="0.45">
      <c r="A1241" s="5" t="s">
        <v>4481</v>
      </c>
      <c r="B1241" s="5" t="s">
        <v>4482</v>
      </c>
      <c r="C1241" s="5" t="s">
        <v>4483</v>
      </c>
      <c r="D1241" s="5" t="s">
        <v>263</v>
      </c>
      <c r="E1241" s="5" t="s">
        <v>58</v>
      </c>
      <c r="F1241" s="5">
        <v>10</v>
      </c>
      <c r="G1241" s="5">
        <v>3</v>
      </c>
      <c r="H1241" s="5">
        <v>3</v>
      </c>
      <c r="I1241" s="5">
        <v>2</v>
      </c>
      <c r="J1241" s="5" t="s">
        <v>4484</v>
      </c>
      <c r="K1241" s="17">
        <v>1492</v>
      </c>
      <c r="L1241" s="6">
        <v>0.63100568719000005</v>
      </c>
      <c r="M1241" s="6">
        <v>1.6045823208000001</v>
      </c>
      <c r="N1241" s="6">
        <v>-20.222509156600001</v>
      </c>
      <c r="O1241" s="6">
        <v>-33.7701333722</v>
      </c>
      <c r="P1241" s="6">
        <v>38.002420751499997</v>
      </c>
      <c r="Q1241" s="6">
        <v>-34.233620001299997</v>
      </c>
      <c r="R1241" s="7">
        <v>-10.000444207333333</v>
      </c>
      <c r="S1241" s="8">
        <v>41.57234643553128</v>
      </c>
      <c r="T1241" s="6">
        <v>113.61280880060001</v>
      </c>
      <c r="U1241" s="6">
        <v>-3743.0583218338002</v>
      </c>
      <c r="V1241" s="6">
        <v>66.107887171200005</v>
      </c>
      <c r="W1241" s="6">
        <v>95.2750796073</v>
      </c>
      <c r="X1241" s="7">
        <v>-1193.8917850184332</v>
      </c>
      <c r="Y1241" s="8">
        <v>2207.6911481439356</v>
      </c>
      <c r="Z1241" s="24">
        <v>0</v>
      </c>
    </row>
    <row r="1242" spans="1:26" ht="16.5" x14ac:dyDescent="0.45">
      <c r="A1242" s="5" t="s">
        <v>4485</v>
      </c>
      <c r="B1242" s="5" t="s">
        <v>4486</v>
      </c>
      <c r="C1242" s="5" t="s">
        <v>4487</v>
      </c>
      <c r="D1242" s="5" t="s">
        <v>259</v>
      </c>
      <c r="E1242" s="5" t="s">
        <v>11756</v>
      </c>
      <c r="F1242" s="5">
        <v>6</v>
      </c>
      <c r="G1242" s="5">
        <v>11</v>
      </c>
      <c r="H1242" s="5">
        <v>2</v>
      </c>
      <c r="I1242" s="5">
        <v>2</v>
      </c>
      <c r="J1242" s="5" t="s">
        <v>4488</v>
      </c>
      <c r="K1242" s="17">
        <v>720</v>
      </c>
      <c r="L1242" s="6">
        <v>1.07410562101</v>
      </c>
      <c r="M1242" s="6">
        <v>8.5493427186000002</v>
      </c>
      <c r="N1242" s="6">
        <v>36.213194983299999</v>
      </c>
      <c r="O1242" s="6">
        <v>11.5481287011</v>
      </c>
      <c r="P1242" s="6">
        <v>-4.3954717255000002</v>
      </c>
      <c r="Q1242" s="6">
        <v>-16.844107010399998</v>
      </c>
      <c r="R1242" s="7">
        <v>-3.230483344933333</v>
      </c>
      <c r="S1242" s="8">
        <v>14.231923995703655</v>
      </c>
      <c r="T1242" s="6">
        <v>17.6520450981</v>
      </c>
      <c r="U1242" s="6">
        <v>13.1076473016</v>
      </c>
      <c r="V1242" s="6">
        <v>-40.856278662199998</v>
      </c>
      <c r="W1242" s="6">
        <v>6.9398251452000004</v>
      </c>
      <c r="X1242" s="7">
        <v>-6.9362687384666657</v>
      </c>
      <c r="Y1242" s="8">
        <v>29.537024434730565</v>
      </c>
      <c r="Z1242" s="24">
        <v>0</v>
      </c>
    </row>
    <row r="1243" spans="1:26" ht="16.5" x14ac:dyDescent="0.45">
      <c r="A1243" s="5" t="s">
        <v>4489</v>
      </c>
      <c r="B1243" s="5" t="s">
        <v>4490</v>
      </c>
      <c r="C1243" s="5" t="s">
        <v>4491</v>
      </c>
      <c r="D1243" s="5" t="s">
        <v>7</v>
      </c>
      <c r="E1243" s="5" t="s">
        <v>11757</v>
      </c>
      <c r="F1243" s="5">
        <v>7</v>
      </c>
      <c r="G1243" s="5">
        <v>11</v>
      </c>
      <c r="H1243" s="5">
        <v>4</v>
      </c>
      <c r="I1243" s="5">
        <v>2</v>
      </c>
      <c r="J1243" s="5" t="s">
        <v>4492</v>
      </c>
      <c r="K1243" s="17">
        <v>3194</v>
      </c>
      <c r="L1243" s="6">
        <v>2.22991217606</v>
      </c>
      <c r="M1243" s="6">
        <v>10.381879705599999</v>
      </c>
      <c r="N1243" s="6">
        <v>11.4764909387</v>
      </c>
      <c r="O1243" s="6">
        <v>-10.980041395700001</v>
      </c>
      <c r="P1243" s="6">
        <v>125.0594398109</v>
      </c>
      <c r="Q1243" s="6">
        <v>93.695449472999996</v>
      </c>
      <c r="R1243" s="7">
        <v>69.2582826294</v>
      </c>
      <c r="S1243" s="8">
        <v>71.23599128422849</v>
      </c>
      <c r="T1243" s="6">
        <v>187.84050442949999</v>
      </c>
      <c r="U1243" s="6">
        <v>-23.395141149000001</v>
      </c>
      <c r="V1243" s="6">
        <v>207.63384997879999</v>
      </c>
      <c r="W1243" s="6">
        <v>67.335228735399994</v>
      </c>
      <c r="X1243" s="7">
        <v>83.857979188399995</v>
      </c>
      <c r="Y1243" s="8">
        <v>116.39737818044425</v>
      </c>
      <c r="Z1243" s="24">
        <v>1</v>
      </c>
    </row>
    <row r="1244" spans="1:26" ht="16.5" x14ac:dyDescent="0.45">
      <c r="A1244" s="5" t="s">
        <v>4493</v>
      </c>
      <c r="B1244" s="5" t="s">
        <v>4494</v>
      </c>
      <c r="C1244" s="5" t="s">
        <v>4495</v>
      </c>
      <c r="D1244" s="5" t="s">
        <v>7</v>
      </c>
      <c r="E1244" s="5" t="s">
        <v>11757</v>
      </c>
      <c r="F1244" s="5">
        <v>7</v>
      </c>
      <c r="G1244" s="5">
        <v>11</v>
      </c>
      <c r="H1244" s="5">
        <v>4</v>
      </c>
      <c r="I1244" s="5">
        <v>2</v>
      </c>
      <c r="J1244" s="5" t="s">
        <v>4496</v>
      </c>
      <c r="K1244" s="17">
        <v>3076</v>
      </c>
      <c r="L1244" s="6">
        <v>3.5595871903499998</v>
      </c>
      <c r="M1244" s="6">
        <v>10.249470338</v>
      </c>
      <c r="N1244" s="6">
        <v>48.709299401700001</v>
      </c>
      <c r="O1244" s="6">
        <v>-5.1451058627000004</v>
      </c>
      <c r="P1244" s="6">
        <v>23.080356094599999</v>
      </c>
      <c r="Q1244" s="6">
        <v>31.811944614000002</v>
      </c>
      <c r="R1244" s="7">
        <v>16.582398281966665</v>
      </c>
      <c r="S1244" s="8">
        <v>19.316404602964031</v>
      </c>
      <c r="T1244" s="6">
        <v>41.643877102799998</v>
      </c>
      <c r="U1244" s="6">
        <v>10.5860126177</v>
      </c>
      <c r="V1244" s="6">
        <v>2.3427517116000001</v>
      </c>
      <c r="W1244" s="6">
        <v>16.099294626900001</v>
      </c>
      <c r="X1244" s="7">
        <v>9.6760196520666657</v>
      </c>
      <c r="Y1244" s="8">
        <v>6.923271166381487</v>
      </c>
      <c r="Z1244" s="24">
        <v>1</v>
      </c>
    </row>
    <row r="1245" spans="1:26" ht="16.5" x14ac:dyDescent="0.45">
      <c r="A1245" s="5" t="s">
        <v>4497</v>
      </c>
      <c r="B1245" s="5" t="s">
        <v>4498</v>
      </c>
      <c r="C1245" s="5" t="s">
        <v>4499</v>
      </c>
      <c r="D1245" s="5" t="s">
        <v>263</v>
      </c>
      <c r="E1245" s="5" t="s">
        <v>11761</v>
      </c>
      <c r="F1245" s="5">
        <v>12</v>
      </c>
      <c r="G1245" s="5">
        <v>6</v>
      </c>
      <c r="H1245" s="5">
        <v>2</v>
      </c>
      <c r="I1245" s="5">
        <v>1</v>
      </c>
      <c r="J1245" s="5" t="s">
        <v>4500</v>
      </c>
      <c r="K1245" s="17">
        <v>853</v>
      </c>
      <c r="L1245" s="6">
        <v>4.1167319007599996</v>
      </c>
      <c r="M1245" s="6">
        <v>3.0181344722999999</v>
      </c>
      <c r="N1245" s="6">
        <v>14.3379370158</v>
      </c>
      <c r="O1245" s="6">
        <v>28.434899355799999</v>
      </c>
      <c r="P1245" s="6">
        <v>3.0668460337000001</v>
      </c>
      <c r="Q1245" s="6">
        <v>28.972859582800002</v>
      </c>
      <c r="R1245" s="7">
        <v>20.158201657433334</v>
      </c>
      <c r="S1245" s="8">
        <v>14.803991964809672</v>
      </c>
      <c r="T1245" s="6">
        <v>-43.907171571699998</v>
      </c>
      <c r="U1245" s="6">
        <v>-162.0969108399</v>
      </c>
      <c r="V1245" s="6">
        <v>-156.69316326129999</v>
      </c>
      <c r="W1245" s="6">
        <v>-116.5456971999</v>
      </c>
      <c r="X1245" s="7">
        <v>-145.11192376703335</v>
      </c>
      <c r="Y1245" s="8">
        <v>24.886182856896671</v>
      </c>
      <c r="Z1245" s="24">
        <v>-1</v>
      </c>
    </row>
    <row r="1246" spans="1:26" ht="16.5" x14ac:dyDescent="0.45">
      <c r="A1246" s="5" t="s">
        <v>4501</v>
      </c>
      <c r="B1246" s="5" t="s">
        <v>4502</v>
      </c>
      <c r="C1246" s="5" t="s">
        <v>4503</v>
      </c>
      <c r="D1246" s="5" t="s">
        <v>240</v>
      </c>
      <c r="E1246" s="5" t="s">
        <v>11775</v>
      </c>
      <c r="F1246" s="5">
        <v>26</v>
      </c>
      <c r="G1246" s="5">
        <v>3</v>
      </c>
      <c r="H1246" s="5">
        <v>3</v>
      </c>
      <c r="I1246" s="5">
        <v>2</v>
      </c>
      <c r="J1246" s="5" t="s">
        <v>4500</v>
      </c>
      <c r="K1246" s="17">
        <v>2611</v>
      </c>
      <c r="L1246" s="6">
        <v>1.4714441327100001</v>
      </c>
      <c r="M1246" s="6">
        <v>11.7376124924</v>
      </c>
      <c r="N1246" s="6">
        <v>32.530690506699997</v>
      </c>
      <c r="O1246" s="6">
        <v>1.5072482336999999</v>
      </c>
      <c r="P1246" s="6">
        <v>22.0961993214</v>
      </c>
      <c r="Q1246" s="6">
        <v>-20.398636969999998</v>
      </c>
      <c r="R1246" s="7">
        <v>1.0682701950333342</v>
      </c>
      <c r="S1246" s="8">
        <v>21.250818905327986</v>
      </c>
      <c r="T1246" s="6">
        <v>23.674359799499999</v>
      </c>
      <c r="U1246" s="6">
        <v>24.801477615700001</v>
      </c>
      <c r="V1246" s="6">
        <v>-435.37817811129997</v>
      </c>
      <c r="W1246" s="6">
        <v>120.7865412467</v>
      </c>
      <c r="X1246" s="7">
        <v>-96.596719749633337</v>
      </c>
      <c r="Y1246" s="8">
        <v>297.29268492060987</v>
      </c>
      <c r="Z1246" s="24">
        <v>-1</v>
      </c>
    </row>
    <row r="1247" spans="1:26" ht="16.5" x14ac:dyDescent="0.45">
      <c r="A1247" s="5" t="s">
        <v>4504</v>
      </c>
      <c r="B1247" s="5" t="s">
        <v>4505</v>
      </c>
      <c r="C1247" s="5" t="s">
        <v>4506</v>
      </c>
      <c r="D1247" s="5" t="s">
        <v>240</v>
      </c>
      <c r="E1247" s="5" t="s">
        <v>11762</v>
      </c>
      <c r="F1247" s="5">
        <v>13</v>
      </c>
      <c r="G1247" s="5">
        <v>7</v>
      </c>
      <c r="H1247" s="5">
        <v>4</v>
      </c>
      <c r="I1247" s="5">
        <v>2</v>
      </c>
      <c r="J1247" s="5" t="s">
        <v>4507</v>
      </c>
      <c r="K1247" s="17">
        <v>7636</v>
      </c>
      <c r="L1247" s="6">
        <v>2.7789843535499998</v>
      </c>
      <c r="M1247" s="6">
        <v>1.3605171617</v>
      </c>
      <c r="N1247" s="6">
        <v>26.148219123200001</v>
      </c>
      <c r="O1247" s="6">
        <v>1.5816416092000001</v>
      </c>
      <c r="P1247" s="6">
        <v>9.5247921477999995</v>
      </c>
      <c r="Q1247" s="6">
        <v>-12.740628279899999</v>
      </c>
      <c r="R1247" s="7">
        <v>-0.54473150763333322</v>
      </c>
      <c r="S1247" s="8">
        <v>11.283985717801745</v>
      </c>
      <c r="T1247" s="6">
        <v>48.062061551100001</v>
      </c>
      <c r="U1247" s="6">
        <v>133.83054065370001</v>
      </c>
      <c r="V1247" s="6">
        <v>-382.70241148079998</v>
      </c>
      <c r="W1247" s="6">
        <v>44.014254173399998</v>
      </c>
      <c r="X1247" s="7">
        <v>-68.285872217899993</v>
      </c>
      <c r="Y1247" s="8">
        <v>275.97112430618876</v>
      </c>
      <c r="Z1247" s="24">
        <v>0</v>
      </c>
    </row>
    <row r="1248" spans="1:26" ht="16.5" x14ac:dyDescent="0.45">
      <c r="A1248" s="5" t="s">
        <v>4508</v>
      </c>
      <c r="B1248" s="5" t="s">
        <v>4509</v>
      </c>
      <c r="C1248" s="5" t="s">
        <v>4510</v>
      </c>
      <c r="D1248" s="5" t="s">
        <v>7</v>
      </c>
      <c r="E1248" s="5" t="s">
        <v>11758</v>
      </c>
      <c r="F1248" s="5">
        <v>8</v>
      </c>
      <c r="G1248" s="5">
        <v>2</v>
      </c>
      <c r="H1248" s="5">
        <v>3</v>
      </c>
      <c r="I1248" s="5">
        <v>2</v>
      </c>
      <c r="J1248" s="5" t="s">
        <v>4511</v>
      </c>
      <c r="K1248" s="17">
        <v>652</v>
      </c>
      <c r="L1248" s="6">
        <v>0.91051903916999999</v>
      </c>
      <c r="M1248" s="6">
        <v>-1.9586260552999999</v>
      </c>
      <c r="N1248" s="6">
        <v>-4.8085265271999997</v>
      </c>
      <c r="O1248" s="6">
        <v>37.1231371294</v>
      </c>
      <c r="P1248" s="6">
        <v>-52.911662490300003</v>
      </c>
      <c r="Q1248" s="6">
        <v>183.57827445429999</v>
      </c>
      <c r="R1248" s="7">
        <v>55.929916364466663</v>
      </c>
      <c r="S1248" s="8">
        <v>119.36139986575483</v>
      </c>
      <c r="T1248" s="6">
        <v>-167.23921795179999</v>
      </c>
      <c r="U1248" s="6">
        <v>186.3886809965</v>
      </c>
      <c r="V1248" s="6">
        <v>-1146.0139025533999</v>
      </c>
      <c r="W1248" s="6">
        <v>13.505554395000001</v>
      </c>
      <c r="X1248" s="7">
        <v>-315.37322238730002</v>
      </c>
      <c r="Y1248" s="8">
        <v>724.53095070257586</v>
      </c>
      <c r="Z1248" s="24">
        <v>-1</v>
      </c>
    </row>
    <row r="1249" spans="1:26" ht="16.5" x14ac:dyDescent="0.45">
      <c r="A1249" s="5" t="s">
        <v>4512</v>
      </c>
      <c r="B1249" s="5" t="s">
        <v>4513</v>
      </c>
      <c r="C1249" s="5" t="s">
        <v>4514</v>
      </c>
      <c r="D1249" s="5" t="s">
        <v>293</v>
      </c>
      <c r="E1249" s="5" t="s">
        <v>11757</v>
      </c>
      <c r="F1249" s="5">
        <v>7</v>
      </c>
      <c r="G1249" s="5">
        <v>11</v>
      </c>
      <c r="H1249" s="5">
        <v>4</v>
      </c>
      <c r="I1249" s="5">
        <v>2</v>
      </c>
      <c r="J1249" s="5" t="s">
        <v>4515</v>
      </c>
      <c r="K1249" s="17">
        <v>462</v>
      </c>
      <c r="L1249" s="6">
        <v>0.26643085522999999</v>
      </c>
      <c r="M1249" s="6">
        <v>11.9594018803</v>
      </c>
      <c r="N1249" s="6">
        <v>15.1283284151</v>
      </c>
      <c r="O1249" s="6">
        <v>-20.531722792699998</v>
      </c>
      <c r="P1249" s="6">
        <v>3.6730920099</v>
      </c>
      <c r="Q1249" s="6">
        <v>-11.0645868931</v>
      </c>
      <c r="R1249" s="7">
        <v>-9.3077392252999989</v>
      </c>
      <c r="S1249" s="8">
        <v>12.197669867762929</v>
      </c>
      <c r="T1249" s="6">
        <v>-13.347713715599999</v>
      </c>
      <c r="U1249" s="6">
        <v>-26.485560867899999</v>
      </c>
      <c r="V1249" s="6">
        <v>-16.731957496300002</v>
      </c>
      <c r="W1249" s="6">
        <v>-33.633730314499999</v>
      </c>
      <c r="X1249" s="7">
        <v>-25.617082892900001</v>
      </c>
      <c r="Y1249" s="8">
        <v>8.4842896929740608</v>
      </c>
      <c r="Z1249" s="24">
        <v>0</v>
      </c>
    </row>
    <row r="1250" spans="1:26" ht="16.5" x14ac:dyDescent="0.45">
      <c r="A1250" s="5" t="s">
        <v>4516</v>
      </c>
      <c r="B1250" s="5" t="s">
        <v>4517</v>
      </c>
      <c r="C1250" s="5" t="s">
        <v>4518</v>
      </c>
      <c r="D1250" s="5" t="s">
        <v>1297</v>
      </c>
      <c r="E1250" s="5" t="s">
        <v>11774</v>
      </c>
      <c r="F1250" s="5">
        <v>25</v>
      </c>
      <c r="G1250" s="5">
        <v>10</v>
      </c>
      <c r="H1250" s="5">
        <v>2</v>
      </c>
      <c r="I1250" s="5">
        <v>3</v>
      </c>
      <c r="J1250" s="5" t="s">
        <v>4231</v>
      </c>
      <c r="K1250" s="17">
        <v>425</v>
      </c>
      <c r="L1250" s="6">
        <v>0.44013543451999998</v>
      </c>
      <c r="M1250" s="6">
        <v>8.5540274214000007</v>
      </c>
      <c r="N1250" s="6">
        <v>17.340837435099999</v>
      </c>
      <c r="O1250" s="6">
        <v>-54.537272319800003</v>
      </c>
      <c r="P1250" s="6">
        <v>40.374511558000002</v>
      </c>
      <c r="Q1250" s="6">
        <v>-8.0401667578999998</v>
      </c>
      <c r="R1250" s="7">
        <v>-7.4009758399000001</v>
      </c>
      <c r="S1250" s="8">
        <v>47.459120340444521</v>
      </c>
      <c r="T1250" s="6">
        <v>-10.6181164251</v>
      </c>
      <c r="U1250" s="6">
        <v>-203.35803097690001</v>
      </c>
      <c r="V1250" s="6">
        <v>142.73416839480001</v>
      </c>
      <c r="W1250" s="6">
        <v>-485.41341799169999</v>
      </c>
      <c r="X1250" s="7">
        <v>-182.01242685793332</v>
      </c>
      <c r="Y1250" s="8">
        <v>314.61734485275781</v>
      </c>
      <c r="Z1250" s="24">
        <v>0</v>
      </c>
    </row>
    <row r="1251" spans="1:26" ht="16.5" x14ac:dyDescent="0.45">
      <c r="A1251" s="5" t="s">
        <v>4519</v>
      </c>
      <c r="B1251" s="5" t="s">
        <v>4520</v>
      </c>
      <c r="C1251" s="5" t="s">
        <v>4521</v>
      </c>
      <c r="D1251" s="5" t="s">
        <v>259</v>
      </c>
      <c r="E1251" s="5" t="s">
        <v>11762</v>
      </c>
      <c r="F1251" s="5">
        <v>13</v>
      </c>
      <c r="G1251" s="5">
        <v>7</v>
      </c>
      <c r="H1251" s="5">
        <v>4</v>
      </c>
      <c r="I1251" s="5">
        <v>2</v>
      </c>
      <c r="J1251" s="5" t="s">
        <v>4522</v>
      </c>
      <c r="K1251" s="17">
        <v>2106</v>
      </c>
      <c r="L1251" s="6">
        <v>0.94851953003</v>
      </c>
      <c r="M1251" s="6">
        <v>12.435323087800001</v>
      </c>
      <c r="N1251" s="6">
        <v>-27.654896452999999</v>
      </c>
      <c r="O1251" s="6">
        <v>50.288827250099999</v>
      </c>
      <c r="P1251" s="6">
        <v>30.5772836461</v>
      </c>
      <c r="Q1251" s="6">
        <v>-30.0966940482</v>
      </c>
      <c r="R1251" s="7">
        <v>16.923138949333332</v>
      </c>
      <c r="S1251" s="8">
        <v>41.896118664502104</v>
      </c>
      <c r="T1251" s="6">
        <v>-57.155031097699997</v>
      </c>
      <c r="U1251" s="6">
        <v>145.228985798</v>
      </c>
      <c r="V1251" s="6">
        <v>34.468399314700001</v>
      </c>
      <c r="W1251" s="6">
        <v>-57.354632637199998</v>
      </c>
      <c r="X1251" s="7">
        <v>40.780917491833335</v>
      </c>
      <c r="Y1251" s="8">
        <v>101.43922579001259</v>
      </c>
      <c r="Z1251" s="24">
        <v>1</v>
      </c>
    </row>
    <row r="1252" spans="1:26" ht="16.5" x14ac:dyDescent="0.45">
      <c r="A1252" s="5" t="s">
        <v>4523</v>
      </c>
      <c r="B1252" s="5" t="s">
        <v>4524</v>
      </c>
      <c r="C1252" s="5" t="s">
        <v>4525</v>
      </c>
      <c r="D1252" s="5" t="s">
        <v>259</v>
      </c>
      <c r="E1252" s="5" t="s">
        <v>58</v>
      </c>
      <c r="F1252" s="5">
        <v>10</v>
      </c>
      <c r="G1252" s="5">
        <v>3</v>
      </c>
      <c r="H1252" s="5">
        <v>3</v>
      </c>
      <c r="I1252" s="5">
        <v>2</v>
      </c>
      <c r="J1252" s="5" t="s">
        <v>4526</v>
      </c>
      <c r="K1252" s="17">
        <v>1412</v>
      </c>
      <c r="L1252" s="6">
        <v>0.70819895209999995</v>
      </c>
      <c r="M1252" s="6">
        <v>27.335684673900001</v>
      </c>
      <c r="N1252" s="6">
        <v>73.078013720000001</v>
      </c>
      <c r="O1252" s="6">
        <v>30.892584071400002</v>
      </c>
      <c r="P1252" s="6">
        <v>47.6398734538</v>
      </c>
      <c r="Q1252" s="6">
        <v>42.430555391200002</v>
      </c>
      <c r="R1252" s="7">
        <v>40.321004305466666</v>
      </c>
      <c r="S1252" s="8">
        <v>8.5706230667291976</v>
      </c>
      <c r="T1252" s="6">
        <v>91.462065113799994</v>
      </c>
      <c r="U1252" s="6">
        <v>-43.036750309600002</v>
      </c>
      <c r="V1252" s="6">
        <v>37.355159272400002</v>
      </c>
      <c r="W1252" s="6">
        <v>-18.5835054454</v>
      </c>
      <c r="X1252" s="7">
        <v>-8.0883654941999996</v>
      </c>
      <c r="Y1252" s="8">
        <v>41.210748033814816</v>
      </c>
      <c r="Z1252" s="24">
        <v>-1</v>
      </c>
    </row>
    <row r="1253" spans="1:26" ht="16.5" x14ac:dyDescent="0.45">
      <c r="A1253" s="5" t="s">
        <v>4527</v>
      </c>
      <c r="B1253" s="5" t="s">
        <v>4528</v>
      </c>
      <c r="C1253" s="5" t="s">
        <v>4529</v>
      </c>
      <c r="D1253" s="5" t="s">
        <v>363</v>
      </c>
      <c r="E1253" s="5" t="s">
        <v>11762</v>
      </c>
      <c r="F1253" s="5">
        <v>13</v>
      </c>
      <c r="G1253" s="5">
        <v>7</v>
      </c>
      <c r="H1253" s="5">
        <v>4</v>
      </c>
      <c r="I1253" s="5">
        <v>2</v>
      </c>
      <c r="J1253" s="5" t="s">
        <v>4530</v>
      </c>
      <c r="K1253" s="17">
        <v>3272</v>
      </c>
      <c r="L1253" s="6">
        <v>1.10780932465</v>
      </c>
      <c r="M1253" s="6">
        <v>6.4292157020999996</v>
      </c>
      <c r="N1253" s="6">
        <v>23.5775868839</v>
      </c>
      <c r="O1253" s="6">
        <v>9.0334392484000006</v>
      </c>
      <c r="P1253" s="6">
        <v>-13.347845105799999</v>
      </c>
      <c r="Q1253" s="6">
        <v>-30.743223394499999</v>
      </c>
      <c r="R1253" s="7">
        <v>-11.685876417299999</v>
      </c>
      <c r="S1253" s="8">
        <v>19.940344222027235</v>
      </c>
      <c r="T1253" s="6">
        <v>12.4746857996</v>
      </c>
      <c r="U1253" s="6">
        <v>-36.927155230799997</v>
      </c>
      <c r="V1253" s="6">
        <v>-180.91047240719999</v>
      </c>
      <c r="W1253" s="6">
        <v>-223.62148926059999</v>
      </c>
      <c r="X1253" s="7">
        <v>-147.1530389662</v>
      </c>
      <c r="Y1253" s="8">
        <v>97.818029136250203</v>
      </c>
      <c r="Z1253" s="24">
        <v>0</v>
      </c>
    </row>
    <row r="1254" spans="1:26" ht="16.5" x14ac:dyDescent="0.45">
      <c r="A1254" s="5" t="s">
        <v>4531</v>
      </c>
      <c r="B1254" s="5" t="s">
        <v>4532</v>
      </c>
      <c r="C1254" s="5" t="s">
        <v>4533</v>
      </c>
      <c r="D1254" s="5" t="s">
        <v>240</v>
      </c>
      <c r="E1254" s="5" t="s">
        <v>11775</v>
      </c>
      <c r="F1254" s="5">
        <v>26</v>
      </c>
      <c r="G1254" s="5">
        <v>3</v>
      </c>
      <c r="H1254" s="5">
        <v>3</v>
      </c>
      <c r="I1254" s="5">
        <v>2</v>
      </c>
      <c r="J1254" s="5" t="s">
        <v>4534</v>
      </c>
      <c r="K1254" s="17">
        <v>566</v>
      </c>
      <c r="L1254" s="6">
        <v>0.38805104325000001</v>
      </c>
      <c r="M1254" s="6">
        <v>2.1338487434000002</v>
      </c>
      <c r="N1254" s="6">
        <v>-2.4892868476999999</v>
      </c>
      <c r="O1254" s="6">
        <v>-35.303665165399998</v>
      </c>
      <c r="P1254" s="6">
        <v>45.542381299299997</v>
      </c>
      <c r="Q1254" s="6">
        <v>-10.0845683979</v>
      </c>
      <c r="R1254" s="7">
        <v>5.1382578666666255E-2</v>
      </c>
      <c r="S1254" s="8">
        <v>41.365129443682754</v>
      </c>
      <c r="T1254" s="6">
        <v>-74.098073499099996</v>
      </c>
      <c r="U1254" s="6">
        <v>-594.95202642629999</v>
      </c>
      <c r="V1254" s="6">
        <v>97.626927046399999</v>
      </c>
      <c r="W1254" s="6">
        <v>-4068.9995646850002</v>
      </c>
      <c r="X1254" s="7">
        <v>-1522.1082213549669</v>
      </c>
      <c r="Y1254" s="8">
        <v>2232.6907617817192</v>
      </c>
      <c r="Z1254" s="24">
        <v>-1</v>
      </c>
    </row>
    <row r="1255" spans="1:26" ht="16.5" x14ac:dyDescent="0.45">
      <c r="A1255" s="5" t="s">
        <v>4535</v>
      </c>
      <c r="B1255" s="5" t="s">
        <v>4536</v>
      </c>
      <c r="C1255" s="5" t="s">
        <v>4537</v>
      </c>
      <c r="D1255" s="5" t="s">
        <v>259</v>
      </c>
      <c r="E1255" s="5" t="s">
        <v>11766</v>
      </c>
      <c r="F1255" s="5">
        <v>17</v>
      </c>
      <c r="G1255" s="5">
        <v>11</v>
      </c>
      <c r="H1255" s="5">
        <v>2</v>
      </c>
      <c r="I1255" s="5">
        <v>2</v>
      </c>
      <c r="J1255" s="5" t="s">
        <v>4538</v>
      </c>
      <c r="K1255" s="17">
        <v>3227</v>
      </c>
      <c r="L1255" s="6">
        <v>2.9458588614200001</v>
      </c>
      <c r="M1255" s="6">
        <v>2.0177719744</v>
      </c>
      <c r="N1255" s="6">
        <v>2.3578664882</v>
      </c>
      <c r="O1255" s="6">
        <v>5.7318763061000002</v>
      </c>
      <c r="P1255" s="6">
        <v>26.990180937000002</v>
      </c>
      <c r="Q1255" s="6">
        <v>6.6710460198000003</v>
      </c>
      <c r="R1255" s="7">
        <v>13.131034420966669</v>
      </c>
      <c r="S1255" s="8">
        <v>12.011555542578238</v>
      </c>
      <c r="T1255" s="6">
        <v>-9.5429708212000008</v>
      </c>
      <c r="U1255" s="6">
        <v>11.3431259795</v>
      </c>
      <c r="V1255" s="6">
        <v>106.3235225473</v>
      </c>
      <c r="W1255" s="6">
        <v>-16.6368728088</v>
      </c>
      <c r="X1255" s="7">
        <v>33.676591905999999</v>
      </c>
      <c r="Y1255" s="8">
        <v>64.450775648937764</v>
      </c>
      <c r="Z1255" s="24">
        <v>1</v>
      </c>
    </row>
    <row r="1256" spans="1:26" ht="16.5" x14ac:dyDescent="0.45">
      <c r="A1256" s="5" t="s">
        <v>4539</v>
      </c>
      <c r="B1256" s="5" t="s">
        <v>4540</v>
      </c>
      <c r="C1256" s="5" t="s">
        <v>4541</v>
      </c>
      <c r="D1256" s="5" t="s">
        <v>440</v>
      </c>
      <c r="E1256" s="5" t="s">
        <v>11765</v>
      </c>
      <c r="F1256" s="5">
        <v>16</v>
      </c>
      <c r="G1256" s="5">
        <v>9</v>
      </c>
      <c r="H1256" s="5">
        <v>1</v>
      </c>
      <c r="I1256" s="5">
        <v>3</v>
      </c>
      <c r="J1256" s="5" t="s">
        <v>4542</v>
      </c>
      <c r="K1256" s="17">
        <v>721</v>
      </c>
      <c r="L1256" s="6">
        <v>0.61063679320999997</v>
      </c>
      <c r="M1256" s="6">
        <v>11.754761180199999</v>
      </c>
      <c r="N1256" s="6">
        <v>24.7603480418</v>
      </c>
      <c r="O1256" s="6">
        <v>9.7727796742000006</v>
      </c>
      <c r="P1256" s="6">
        <v>32.398581176999997</v>
      </c>
      <c r="Q1256" s="6">
        <v>9.7813788853000005</v>
      </c>
      <c r="R1256" s="7">
        <v>17.317579912166668</v>
      </c>
      <c r="S1256" s="8">
        <v>13.060530917578973</v>
      </c>
      <c r="T1256" s="6">
        <v>10.972179094299999</v>
      </c>
      <c r="U1256" s="6">
        <v>12.975079146600001</v>
      </c>
      <c r="V1256" s="6">
        <v>16.603893659800001</v>
      </c>
      <c r="W1256" s="6">
        <v>9.0847247068999994</v>
      </c>
      <c r="X1256" s="7">
        <v>12.887899171100001</v>
      </c>
      <c r="Y1256" s="8">
        <v>3.7603424972547392</v>
      </c>
      <c r="Z1256" s="24">
        <v>1</v>
      </c>
    </row>
    <row r="1257" spans="1:26" ht="16.5" x14ac:dyDescent="0.45">
      <c r="A1257" s="5" t="s">
        <v>4543</v>
      </c>
      <c r="B1257" s="5" t="s">
        <v>4544</v>
      </c>
      <c r="C1257" s="5" t="s">
        <v>4545</v>
      </c>
      <c r="D1257" s="5" t="s">
        <v>412</v>
      </c>
      <c r="E1257" s="5" t="s">
        <v>11757</v>
      </c>
      <c r="F1257" s="5">
        <v>7</v>
      </c>
      <c r="G1257" s="5">
        <v>11</v>
      </c>
      <c r="H1257" s="5">
        <v>4</v>
      </c>
      <c r="I1257" s="5">
        <v>2</v>
      </c>
      <c r="J1257" s="5" t="s">
        <v>4546</v>
      </c>
      <c r="K1257" s="17">
        <v>1675</v>
      </c>
      <c r="L1257" s="6">
        <v>0.82673413090000003</v>
      </c>
      <c r="M1257" s="6">
        <v>2.0837560464</v>
      </c>
      <c r="N1257" s="6">
        <v>-8.3884121537999992</v>
      </c>
      <c r="O1257" s="6">
        <v>3.8393008845000001</v>
      </c>
      <c r="P1257" s="6">
        <v>233.54355215300001</v>
      </c>
      <c r="Q1257" s="6">
        <v>304.95340069700001</v>
      </c>
      <c r="R1257" s="7">
        <v>180.77875124483333</v>
      </c>
      <c r="S1257" s="8">
        <v>157.3388649941009</v>
      </c>
      <c r="T1257" s="6">
        <v>-58.818003054499997</v>
      </c>
      <c r="U1257" s="6">
        <v>-21.365735704399999</v>
      </c>
      <c r="V1257" s="6">
        <v>-1092.2128970392</v>
      </c>
      <c r="W1257" s="6">
        <v>710.81207033400005</v>
      </c>
      <c r="X1257" s="7">
        <v>-134.25552080320003</v>
      </c>
      <c r="Y1257" s="8">
        <v>906.79812302823075</v>
      </c>
      <c r="Z1257" s="24">
        <v>-1</v>
      </c>
    </row>
    <row r="1258" spans="1:26" ht="16.5" x14ac:dyDescent="0.45">
      <c r="A1258" s="5" t="s">
        <v>4547</v>
      </c>
      <c r="B1258" s="5" t="s">
        <v>4548</v>
      </c>
      <c r="C1258" s="5" t="s">
        <v>4549</v>
      </c>
      <c r="D1258" s="5" t="s">
        <v>120</v>
      </c>
      <c r="E1258" s="5" t="s">
        <v>11762</v>
      </c>
      <c r="F1258" s="5">
        <v>13</v>
      </c>
      <c r="G1258" s="5">
        <v>7</v>
      </c>
      <c r="H1258" s="5">
        <v>4</v>
      </c>
      <c r="I1258" s="5">
        <v>2</v>
      </c>
      <c r="J1258" s="5" t="s">
        <v>4550</v>
      </c>
      <c r="K1258" s="17">
        <v>2231</v>
      </c>
      <c r="L1258" s="6">
        <v>1.5339376542000001</v>
      </c>
      <c r="M1258" s="6">
        <v>4.8430140492999998</v>
      </c>
      <c r="N1258" s="6">
        <v>34.199506061199997</v>
      </c>
      <c r="O1258" s="6">
        <v>15.379184389500001</v>
      </c>
      <c r="P1258" s="6">
        <v>8.5102063127999994</v>
      </c>
      <c r="Q1258" s="6">
        <v>4.0743696499000004</v>
      </c>
      <c r="R1258" s="7">
        <v>9.321253450733332</v>
      </c>
      <c r="S1258" s="8">
        <v>5.6958807193560288</v>
      </c>
      <c r="T1258" s="6">
        <v>-22.858027714599999</v>
      </c>
      <c r="U1258" s="6">
        <v>81.8532166647</v>
      </c>
      <c r="V1258" s="6">
        <v>21.703081625300001</v>
      </c>
      <c r="W1258" s="6">
        <v>-30.753326487700001</v>
      </c>
      <c r="X1258" s="7">
        <v>24.267657267433332</v>
      </c>
      <c r="Y1258" s="8">
        <v>56.347060050649475</v>
      </c>
      <c r="Z1258" s="24">
        <v>1</v>
      </c>
    </row>
    <row r="1259" spans="1:26" ht="16.5" x14ac:dyDescent="0.45">
      <c r="A1259" s="5" t="s">
        <v>4551</v>
      </c>
      <c r="B1259" s="5" t="s">
        <v>4552</v>
      </c>
      <c r="C1259" s="5" t="s">
        <v>4553</v>
      </c>
      <c r="D1259" s="5" t="s">
        <v>7</v>
      </c>
      <c r="E1259" s="5" t="s">
        <v>11760</v>
      </c>
      <c r="F1259" s="5">
        <v>11</v>
      </c>
      <c r="G1259" s="5">
        <v>3</v>
      </c>
      <c r="H1259" s="5">
        <v>3</v>
      </c>
      <c r="I1259" s="5">
        <v>2</v>
      </c>
      <c r="J1259" s="5" t="s">
        <v>4554</v>
      </c>
      <c r="K1259" s="17">
        <v>3082</v>
      </c>
      <c r="L1259" s="6">
        <v>5.4392891534199999</v>
      </c>
      <c r="M1259" s="6">
        <v>18.2252909961</v>
      </c>
      <c r="N1259" s="6">
        <v>11.6909891473</v>
      </c>
      <c r="O1259" s="6">
        <v>-6.5295421733000003</v>
      </c>
      <c r="P1259" s="6">
        <v>80.074128529099994</v>
      </c>
      <c r="Q1259" s="6">
        <v>21.4400657423</v>
      </c>
      <c r="R1259" s="7">
        <v>31.661550699366661</v>
      </c>
      <c r="S1259" s="8">
        <v>44.197375610188544</v>
      </c>
      <c r="T1259" s="6">
        <v>22.976105695800001</v>
      </c>
      <c r="U1259" s="6">
        <v>2.2269633991000002</v>
      </c>
      <c r="V1259" s="6">
        <v>20.582378171799999</v>
      </c>
      <c r="W1259" s="6">
        <v>-11.032191690199999</v>
      </c>
      <c r="X1259" s="7">
        <v>3.9257166268999999</v>
      </c>
      <c r="Y1259" s="8">
        <v>15.875596958430897</v>
      </c>
      <c r="Z1259" s="24">
        <v>1</v>
      </c>
    </row>
    <row r="1260" spans="1:26" ht="16.5" x14ac:dyDescent="0.45">
      <c r="A1260" s="5" t="s">
        <v>4555</v>
      </c>
      <c r="B1260" s="5" t="s">
        <v>4556</v>
      </c>
      <c r="C1260" s="5" t="s">
        <v>4557</v>
      </c>
      <c r="D1260" s="5" t="s">
        <v>474</v>
      </c>
      <c r="E1260" s="5" t="s">
        <v>11761</v>
      </c>
      <c r="F1260" s="5">
        <v>12</v>
      </c>
      <c r="G1260" s="5">
        <v>6</v>
      </c>
      <c r="H1260" s="5">
        <v>2</v>
      </c>
      <c r="I1260" s="5">
        <v>1</v>
      </c>
      <c r="J1260" s="5" t="s">
        <v>4558</v>
      </c>
      <c r="K1260" s="17">
        <v>575</v>
      </c>
      <c r="L1260" s="6">
        <v>0.30375997746</v>
      </c>
      <c r="M1260" s="6">
        <v>18.7095275866</v>
      </c>
      <c r="N1260" s="6">
        <v>-11.7725444983</v>
      </c>
      <c r="O1260" s="6">
        <v>1.443666844</v>
      </c>
      <c r="P1260" s="6">
        <v>17.9269746945</v>
      </c>
      <c r="Q1260" s="6">
        <v>-9.2287838480000008</v>
      </c>
      <c r="R1260" s="7">
        <v>3.380619230166666</v>
      </c>
      <c r="S1260" s="8">
        <v>13.681105361568852</v>
      </c>
      <c r="T1260" s="6">
        <v>-23.908852512199999</v>
      </c>
      <c r="U1260" s="6">
        <v>-24.451497970199998</v>
      </c>
      <c r="V1260" s="6">
        <v>-161.58998466</v>
      </c>
      <c r="W1260" s="6">
        <v>-364.07855930789998</v>
      </c>
      <c r="X1260" s="7">
        <v>-183.37334731270002</v>
      </c>
      <c r="Y1260" s="8">
        <v>170.85819080326445</v>
      </c>
      <c r="Z1260" s="24">
        <v>-1</v>
      </c>
    </row>
    <row r="1261" spans="1:26" ht="16.5" x14ac:dyDescent="0.45">
      <c r="A1261" s="5" t="s">
        <v>4559</v>
      </c>
      <c r="B1261" s="5" t="s">
        <v>4560</v>
      </c>
      <c r="C1261" s="5" t="s">
        <v>4561</v>
      </c>
      <c r="D1261" s="5" t="s">
        <v>7</v>
      </c>
      <c r="E1261" s="5" t="s">
        <v>11762</v>
      </c>
      <c r="F1261" s="5">
        <v>13</v>
      </c>
      <c r="G1261" s="5">
        <v>7</v>
      </c>
      <c r="H1261" s="5">
        <v>4</v>
      </c>
      <c r="I1261" s="5">
        <v>2</v>
      </c>
      <c r="J1261" s="5" t="s">
        <v>4562</v>
      </c>
      <c r="K1261" s="17">
        <v>910</v>
      </c>
      <c r="L1261" s="6">
        <v>2.86015593639</v>
      </c>
      <c r="M1261" s="6">
        <v>30.511704372000001</v>
      </c>
      <c r="N1261" s="6">
        <v>373.49023027160001</v>
      </c>
      <c r="O1261" s="6">
        <v>-45.330042550599998</v>
      </c>
      <c r="P1261" s="6">
        <v>-80.714619416000005</v>
      </c>
      <c r="Q1261" s="6">
        <v>62.892739152399997</v>
      </c>
      <c r="R1261" s="7">
        <v>-21.050640938066667</v>
      </c>
      <c r="S1261" s="8">
        <v>74.819017406975263</v>
      </c>
      <c r="T1261" s="6">
        <v>5154.0038684352003</v>
      </c>
      <c r="U1261" s="6">
        <v>-27.928648965099999</v>
      </c>
      <c r="V1261" s="6">
        <v>-130.64333545029999</v>
      </c>
      <c r="W1261" s="6">
        <v>109.98578673350001</v>
      </c>
      <c r="X1261" s="7">
        <v>-16.19539922729999</v>
      </c>
      <c r="Y1261" s="8">
        <v>120.74288994716717</v>
      </c>
      <c r="Z1261" s="24">
        <v>0</v>
      </c>
    </row>
    <row r="1262" spans="1:26" ht="16.5" x14ac:dyDescent="0.45">
      <c r="A1262" s="5" t="s">
        <v>4563</v>
      </c>
      <c r="B1262" s="5" t="s">
        <v>4564</v>
      </c>
      <c r="C1262" s="5" t="s">
        <v>4565</v>
      </c>
      <c r="D1262" s="5" t="s">
        <v>240</v>
      </c>
      <c r="E1262" s="5" t="s">
        <v>11766</v>
      </c>
      <c r="F1262" s="5">
        <v>17</v>
      </c>
      <c r="G1262" s="5">
        <v>11</v>
      </c>
      <c r="H1262" s="5">
        <v>2</v>
      </c>
      <c r="I1262" s="5">
        <v>2</v>
      </c>
      <c r="J1262" s="5" t="s">
        <v>4562</v>
      </c>
      <c r="K1262" s="17">
        <v>2143</v>
      </c>
      <c r="L1262" s="6">
        <v>0.84179749215999999</v>
      </c>
      <c r="M1262" s="6">
        <v>-7.7120886846000003</v>
      </c>
      <c r="N1262" s="6">
        <v>-10.2550139</v>
      </c>
      <c r="O1262" s="6">
        <v>16.029629745499999</v>
      </c>
      <c r="P1262" s="6">
        <v>400.66482317880002</v>
      </c>
      <c r="Q1262" s="6">
        <v>-1.4992767263</v>
      </c>
      <c r="R1262" s="7">
        <v>138.39839206600001</v>
      </c>
      <c r="S1262" s="8">
        <v>227.29843005838842</v>
      </c>
      <c r="T1262" s="6">
        <v>-289.21287949150002</v>
      </c>
      <c r="U1262" s="6">
        <v>215.65462569589999</v>
      </c>
      <c r="V1262" s="6">
        <v>66.910060540000003</v>
      </c>
      <c r="W1262" s="6">
        <v>66.987614733900003</v>
      </c>
      <c r="X1262" s="7">
        <v>116.51743365660001</v>
      </c>
      <c r="Y1262" s="8">
        <v>85.85533552284933</v>
      </c>
      <c r="Z1262" s="24">
        <v>1</v>
      </c>
    </row>
    <row r="1263" spans="1:26" ht="16.5" x14ac:dyDescent="0.45">
      <c r="A1263" s="5" t="s">
        <v>4566</v>
      </c>
      <c r="B1263" s="5" t="s">
        <v>4567</v>
      </c>
      <c r="C1263" s="5" t="s">
        <v>4568</v>
      </c>
      <c r="D1263" s="5" t="s">
        <v>288</v>
      </c>
      <c r="E1263" s="5" t="s">
        <v>11756</v>
      </c>
      <c r="F1263" s="5">
        <v>6</v>
      </c>
      <c r="G1263" s="5">
        <v>11</v>
      </c>
      <c r="H1263" s="5">
        <v>2</v>
      </c>
      <c r="I1263" s="5">
        <v>2</v>
      </c>
      <c r="J1263" s="5" t="s">
        <v>4569</v>
      </c>
      <c r="K1263" s="17">
        <v>725</v>
      </c>
      <c r="L1263" s="6">
        <v>0.35522590673999999</v>
      </c>
      <c r="M1263" s="6">
        <v>14.9155415004</v>
      </c>
      <c r="N1263" s="6">
        <v>2.4577490039000001</v>
      </c>
      <c r="O1263" s="6">
        <v>-2.9941178016999999</v>
      </c>
      <c r="P1263" s="6">
        <v>20.480197923799999</v>
      </c>
      <c r="Q1263" s="6">
        <v>30.103592828699998</v>
      </c>
      <c r="R1263" s="7">
        <v>15.863224316933332</v>
      </c>
      <c r="S1263" s="8">
        <v>17.025038801961678</v>
      </c>
      <c r="T1263" s="6">
        <v>-31.7925080694</v>
      </c>
      <c r="U1263" s="6">
        <v>9.4070623595999994</v>
      </c>
      <c r="V1263" s="6">
        <v>5.2190707566999999</v>
      </c>
      <c r="W1263" s="6">
        <v>119.0841245204</v>
      </c>
      <c r="X1263" s="7">
        <v>44.570085878899995</v>
      </c>
      <c r="Y1263" s="8">
        <v>64.565015948396592</v>
      </c>
      <c r="Z1263" s="24">
        <v>1</v>
      </c>
    </row>
    <row r="1264" spans="1:26" ht="16.5" x14ac:dyDescent="0.45">
      <c r="A1264" s="5" t="s">
        <v>4570</v>
      </c>
      <c r="B1264" s="5" t="s">
        <v>4571</v>
      </c>
      <c r="C1264" s="5" t="s">
        <v>4572</v>
      </c>
      <c r="D1264" s="5" t="s">
        <v>435</v>
      </c>
      <c r="E1264" s="5" t="s">
        <v>11765</v>
      </c>
      <c r="F1264" s="5">
        <v>16</v>
      </c>
      <c r="G1264" s="5">
        <v>9</v>
      </c>
      <c r="H1264" s="5">
        <v>1</v>
      </c>
      <c r="I1264" s="5">
        <v>3</v>
      </c>
      <c r="J1264" s="5" t="s">
        <v>4573</v>
      </c>
      <c r="K1264" s="17">
        <v>2162</v>
      </c>
      <c r="L1264" s="6">
        <v>1.6780524665300001</v>
      </c>
      <c r="M1264" s="6">
        <v>-13.0472128749</v>
      </c>
      <c r="N1264" s="6">
        <v>-22.721671992800001</v>
      </c>
      <c r="O1264" s="6">
        <v>-28.388381540699999</v>
      </c>
      <c r="P1264" s="6">
        <v>-38.7496858704</v>
      </c>
      <c r="Q1264" s="6">
        <v>-17.6050037931</v>
      </c>
      <c r="R1264" s="7">
        <v>-28.247690401399996</v>
      </c>
      <c r="S1264" s="8">
        <v>10.573043106647749</v>
      </c>
      <c r="T1264" s="6">
        <v>-1501.5520403561</v>
      </c>
      <c r="U1264" s="6">
        <v>-124.2899029214</v>
      </c>
      <c r="V1264" s="6">
        <v>85.344133761099997</v>
      </c>
      <c r="W1264" s="6">
        <v>-26.561090055699999</v>
      </c>
      <c r="X1264" s="7">
        <v>-21.835619738666669</v>
      </c>
      <c r="Y1264" s="8">
        <v>104.89687739031038</v>
      </c>
      <c r="Z1264" s="24">
        <v>0</v>
      </c>
    </row>
    <row r="1265" spans="1:26" ht="16.5" x14ac:dyDescent="0.45">
      <c r="A1265" s="5" t="s">
        <v>4574</v>
      </c>
      <c r="B1265" s="5" t="s">
        <v>4575</v>
      </c>
      <c r="C1265" s="5" t="s">
        <v>4576</v>
      </c>
      <c r="D1265" s="5" t="s">
        <v>634</v>
      </c>
      <c r="E1265" s="5" t="s">
        <v>11765</v>
      </c>
      <c r="F1265" s="5">
        <v>16</v>
      </c>
      <c r="G1265" s="5">
        <v>9</v>
      </c>
      <c r="H1265" s="5">
        <v>1</v>
      </c>
      <c r="I1265" s="5">
        <v>3</v>
      </c>
      <c r="J1265" s="5" t="s">
        <v>4573</v>
      </c>
      <c r="K1265" s="17">
        <v>1157</v>
      </c>
      <c r="L1265" s="6">
        <v>0.77333746466999997</v>
      </c>
      <c r="M1265" s="6">
        <v>9.1636612135999993</v>
      </c>
      <c r="N1265" s="6">
        <v>11.390276314799999</v>
      </c>
      <c r="O1265" s="6">
        <v>-2.8953820787</v>
      </c>
      <c r="P1265" s="6">
        <v>29.149628348299998</v>
      </c>
      <c r="Q1265" s="6">
        <v>12.149249295100001</v>
      </c>
      <c r="R1265" s="7">
        <v>12.801165188233334</v>
      </c>
      <c r="S1265" s="8">
        <v>16.032448941612898</v>
      </c>
      <c r="T1265" s="6">
        <v>0.6684910167</v>
      </c>
      <c r="U1265" s="6">
        <v>2.3712635397000001</v>
      </c>
      <c r="V1265" s="6">
        <v>37.120274586800001</v>
      </c>
      <c r="W1265" s="6">
        <v>12.106209614200001</v>
      </c>
      <c r="X1265" s="7">
        <v>17.199249246899999</v>
      </c>
      <c r="Y1265" s="8">
        <v>17.925616634109389</v>
      </c>
      <c r="Z1265" s="24">
        <v>1</v>
      </c>
    </row>
    <row r="1266" spans="1:26" ht="16.5" x14ac:dyDescent="0.45">
      <c r="A1266" s="5" t="s">
        <v>4577</v>
      </c>
      <c r="B1266" s="5" t="s">
        <v>4578</v>
      </c>
      <c r="C1266" s="5" t="s">
        <v>4579</v>
      </c>
      <c r="D1266" s="5" t="s">
        <v>7</v>
      </c>
      <c r="E1266" s="5" t="s">
        <v>11760</v>
      </c>
      <c r="F1266" s="5">
        <v>11</v>
      </c>
      <c r="G1266" s="5">
        <v>3</v>
      </c>
      <c r="H1266" s="5">
        <v>3</v>
      </c>
      <c r="I1266" s="5">
        <v>2</v>
      </c>
      <c r="J1266" s="5" t="s">
        <v>4580</v>
      </c>
      <c r="K1266" s="17">
        <v>3690</v>
      </c>
      <c r="L1266" s="6">
        <v>1.32662237123</v>
      </c>
      <c r="M1266" s="6">
        <v>3.1747758369999999</v>
      </c>
      <c r="N1266" s="6">
        <v>9.4071517731000007</v>
      </c>
      <c r="O1266" s="6">
        <v>-5.2599471660999999</v>
      </c>
      <c r="P1266" s="6">
        <v>-5.6746183878999998</v>
      </c>
      <c r="Q1266" s="6">
        <v>-20.851742119699999</v>
      </c>
      <c r="R1266" s="7">
        <v>-10.595435891233333</v>
      </c>
      <c r="S1266" s="8">
        <v>8.8846413064687297</v>
      </c>
      <c r="T1266" s="6">
        <v>-49.491601408599998</v>
      </c>
      <c r="U1266" s="6">
        <v>-211.15604933649999</v>
      </c>
      <c r="V1266" s="6">
        <v>93.528958410200005</v>
      </c>
      <c r="W1266" s="6">
        <v>-7743.1883869121002</v>
      </c>
      <c r="X1266" s="7">
        <v>-2620.2718259461335</v>
      </c>
      <c r="Y1266" s="8">
        <v>4439.1906702067809</v>
      </c>
      <c r="Z1266" s="24">
        <v>0</v>
      </c>
    </row>
    <row r="1267" spans="1:26" ht="16.5" x14ac:dyDescent="0.45">
      <c r="A1267" s="5" t="s">
        <v>4581</v>
      </c>
      <c r="B1267" s="5" t="s">
        <v>4582</v>
      </c>
      <c r="C1267" s="5" t="s">
        <v>4583</v>
      </c>
      <c r="D1267" s="5" t="s">
        <v>7</v>
      </c>
      <c r="E1267" s="5" t="s">
        <v>11762</v>
      </c>
      <c r="F1267" s="5">
        <v>13</v>
      </c>
      <c r="G1267" s="5">
        <v>7</v>
      </c>
      <c r="H1267" s="5">
        <v>4</v>
      </c>
      <c r="I1267" s="5">
        <v>2</v>
      </c>
      <c r="J1267" s="5" t="s">
        <v>4584</v>
      </c>
      <c r="K1267" s="17">
        <v>2028</v>
      </c>
      <c r="L1267" s="6">
        <v>1.45066867541</v>
      </c>
      <c r="M1267" s="6">
        <v>3.4586606012000001</v>
      </c>
      <c r="N1267" s="6">
        <v>64.296011770299998</v>
      </c>
      <c r="O1267" s="6">
        <v>31.325917495399999</v>
      </c>
      <c r="P1267" s="6">
        <v>20.936298271799998</v>
      </c>
      <c r="Q1267" s="6">
        <v>-5.6615147962999997</v>
      </c>
      <c r="R1267" s="7">
        <v>15.533566990300001</v>
      </c>
      <c r="S1267" s="8">
        <v>19.07641648366765</v>
      </c>
      <c r="T1267" s="6">
        <v>83.982042800000002</v>
      </c>
      <c r="U1267" s="6">
        <v>136.56258631879999</v>
      </c>
      <c r="V1267" s="6">
        <v>198.045597942</v>
      </c>
      <c r="W1267" s="6">
        <v>-39.968367606800001</v>
      </c>
      <c r="X1267" s="7">
        <v>98.213272218</v>
      </c>
      <c r="Y1267" s="8">
        <v>123.55429724646447</v>
      </c>
      <c r="Z1267" s="24">
        <v>1</v>
      </c>
    </row>
    <row r="1268" spans="1:26" ht="16.5" x14ac:dyDescent="0.45">
      <c r="A1268" s="5" t="s">
        <v>4585</v>
      </c>
      <c r="B1268" s="5" t="s">
        <v>4586</v>
      </c>
      <c r="C1268" s="5" t="s">
        <v>4587</v>
      </c>
      <c r="D1268" s="5" t="s">
        <v>120</v>
      </c>
      <c r="E1268" s="5" t="s">
        <v>11756</v>
      </c>
      <c r="F1268" s="5">
        <v>6</v>
      </c>
      <c r="G1268" s="5">
        <v>11</v>
      </c>
      <c r="H1268" s="5">
        <v>2</v>
      </c>
      <c r="I1268" s="5">
        <v>2</v>
      </c>
      <c r="J1268" s="5" t="s">
        <v>4588</v>
      </c>
      <c r="K1268" s="17">
        <v>662</v>
      </c>
      <c r="L1268" s="6">
        <v>0.47661379084</v>
      </c>
      <c r="M1268" s="6">
        <v>14.709572852799999</v>
      </c>
      <c r="N1268" s="6">
        <v>26.741754354800001</v>
      </c>
      <c r="O1268" s="6">
        <v>15.7592823316</v>
      </c>
      <c r="P1268" s="6">
        <v>33.073887767400002</v>
      </c>
      <c r="Q1268" s="6">
        <v>17.4747735893</v>
      </c>
      <c r="R1268" s="7">
        <v>22.102647896099999</v>
      </c>
      <c r="S1268" s="8">
        <v>9.5400107861057197</v>
      </c>
      <c r="T1268" s="6">
        <v>11.205021156300001</v>
      </c>
      <c r="U1268" s="6">
        <v>-18.576447319</v>
      </c>
      <c r="V1268" s="6">
        <v>10.841310951600001</v>
      </c>
      <c r="W1268" s="6">
        <v>32.172995506600003</v>
      </c>
      <c r="X1268" s="7">
        <v>8.1459530464000007</v>
      </c>
      <c r="Y1268" s="8">
        <v>25.48186026284294</v>
      </c>
      <c r="Z1268" s="24">
        <v>1</v>
      </c>
    </row>
    <row r="1269" spans="1:26" ht="16.5" x14ac:dyDescent="0.45">
      <c r="A1269" s="5" t="s">
        <v>4589</v>
      </c>
      <c r="B1269" s="5" t="s">
        <v>4590</v>
      </c>
      <c r="C1269" s="5" t="s">
        <v>4591</v>
      </c>
      <c r="D1269" s="5" t="s">
        <v>33</v>
      </c>
      <c r="E1269" s="5" t="s">
        <v>11771</v>
      </c>
      <c r="F1269" s="5">
        <v>22</v>
      </c>
      <c r="G1269" s="5">
        <v>7</v>
      </c>
      <c r="H1269" s="5">
        <v>4</v>
      </c>
      <c r="I1269" s="5">
        <v>3</v>
      </c>
      <c r="J1269" s="5" t="s">
        <v>4592</v>
      </c>
      <c r="K1269" s="17">
        <v>643</v>
      </c>
      <c r="L1269" s="6">
        <v>1.5716607075</v>
      </c>
      <c r="M1269" s="6">
        <v>8.4671417613000006</v>
      </c>
      <c r="N1269" s="6">
        <v>49.458006915399999</v>
      </c>
      <c r="O1269" s="6">
        <v>26.646475610900001</v>
      </c>
      <c r="P1269" s="6">
        <v>14.8393684945</v>
      </c>
      <c r="Q1269" s="6">
        <v>43.9509576353</v>
      </c>
      <c r="R1269" s="7">
        <v>28.478933913566667</v>
      </c>
      <c r="S1269" s="8">
        <v>14.642048461501044</v>
      </c>
      <c r="T1269" s="6">
        <v>35.198786870299998</v>
      </c>
      <c r="U1269" s="6">
        <v>40.826408727199997</v>
      </c>
      <c r="V1269" s="6">
        <v>-25.465603785300001</v>
      </c>
      <c r="W1269" s="6">
        <v>14.7761612728</v>
      </c>
      <c r="X1269" s="7">
        <v>10.045655404899998</v>
      </c>
      <c r="Y1269" s="8">
        <v>33.398218441468423</v>
      </c>
      <c r="Z1269" s="24">
        <v>1</v>
      </c>
    </row>
    <row r="1270" spans="1:26" ht="16.5" x14ac:dyDescent="0.45">
      <c r="A1270" s="5" t="s">
        <v>4593</v>
      </c>
      <c r="B1270" s="5" t="s">
        <v>4594</v>
      </c>
      <c r="C1270" s="5" t="s">
        <v>4595</v>
      </c>
      <c r="D1270" s="5" t="s">
        <v>263</v>
      </c>
      <c r="E1270" s="5" t="s">
        <v>11757</v>
      </c>
      <c r="F1270" s="5">
        <v>7</v>
      </c>
      <c r="G1270" s="5">
        <v>11</v>
      </c>
      <c r="H1270" s="5">
        <v>4</v>
      </c>
      <c r="I1270" s="5">
        <v>2</v>
      </c>
      <c r="J1270" s="5" t="s">
        <v>4596</v>
      </c>
      <c r="K1270" s="17">
        <v>1236</v>
      </c>
      <c r="L1270" s="6">
        <v>0.85277528290000004</v>
      </c>
      <c r="M1270" s="6">
        <v>17.0857536577</v>
      </c>
      <c r="N1270" s="6">
        <v>22.746530494200002</v>
      </c>
      <c r="O1270" s="6">
        <v>10.296312756800001</v>
      </c>
      <c r="P1270" s="6">
        <v>12.4591365224</v>
      </c>
      <c r="Q1270" s="6">
        <v>-6.5096391997999996</v>
      </c>
      <c r="R1270" s="7">
        <v>5.4152700264666676</v>
      </c>
      <c r="S1270" s="8">
        <v>10.383739533582588</v>
      </c>
      <c r="T1270" s="6">
        <v>13.550892237199999</v>
      </c>
      <c r="U1270" s="6">
        <v>10.908209623199999</v>
      </c>
      <c r="V1270" s="6">
        <v>-13.128847521300001</v>
      </c>
      <c r="W1270" s="6">
        <v>-78.804458905399997</v>
      </c>
      <c r="X1270" s="7">
        <v>-27.008365601166663</v>
      </c>
      <c r="Y1270" s="8">
        <v>46.438900613899371</v>
      </c>
      <c r="Z1270" s="24">
        <v>-1</v>
      </c>
    </row>
    <row r="1271" spans="1:26" ht="16.5" x14ac:dyDescent="0.45">
      <c r="A1271" s="5" t="s">
        <v>4597</v>
      </c>
      <c r="B1271" s="5" t="s">
        <v>4598</v>
      </c>
      <c r="C1271" s="5" t="s">
        <v>4599</v>
      </c>
      <c r="D1271" s="5" t="s">
        <v>7</v>
      </c>
      <c r="E1271" s="5" t="s">
        <v>11765</v>
      </c>
      <c r="F1271" s="5">
        <v>16</v>
      </c>
      <c r="G1271" s="5">
        <v>9</v>
      </c>
      <c r="H1271" s="5">
        <v>1</v>
      </c>
      <c r="I1271" s="5">
        <v>3</v>
      </c>
      <c r="J1271" s="5" t="s">
        <v>4600</v>
      </c>
      <c r="K1271" s="17">
        <v>682</v>
      </c>
      <c r="L1271" s="6">
        <v>0.82146906367999994</v>
      </c>
      <c r="M1271" s="6">
        <v>20.834841939499999</v>
      </c>
      <c r="N1271" s="6">
        <v>19.408395072000001</v>
      </c>
      <c r="O1271" s="6">
        <v>10.115488189900001</v>
      </c>
      <c r="P1271" s="6">
        <v>0.31728476979999998</v>
      </c>
      <c r="Q1271" s="6">
        <v>-26.393441728500001</v>
      </c>
      <c r="R1271" s="7">
        <v>-5.3202229229333335</v>
      </c>
      <c r="S1271" s="8">
        <v>18.896073948994836</v>
      </c>
      <c r="T1271" s="6">
        <v>9.2666148625999991</v>
      </c>
      <c r="U1271" s="6">
        <v>10.7703300265</v>
      </c>
      <c r="V1271" s="6">
        <v>8.1265857161999993</v>
      </c>
      <c r="W1271" s="6">
        <v>-40.914485355700002</v>
      </c>
      <c r="X1271" s="7">
        <v>-7.3391898710000012</v>
      </c>
      <c r="Y1271" s="8">
        <v>29.107090135536534</v>
      </c>
      <c r="Z1271" s="24">
        <v>0</v>
      </c>
    </row>
    <row r="1272" spans="1:26" ht="16.5" x14ac:dyDescent="0.45">
      <c r="A1272" s="5" t="s">
        <v>4601</v>
      </c>
      <c r="B1272" s="5" t="s">
        <v>4602</v>
      </c>
      <c r="C1272" s="5" t="s">
        <v>4603</v>
      </c>
      <c r="D1272" s="5" t="s">
        <v>7</v>
      </c>
      <c r="E1272" s="5" t="s">
        <v>11762</v>
      </c>
      <c r="F1272" s="5">
        <v>13</v>
      </c>
      <c r="G1272" s="5">
        <v>7</v>
      </c>
      <c r="H1272" s="5">
        <v>4</v>
      </c>
      <c r="I1272" s="5">
        <v>2</v>
      </c>
      <c r="J1272" s="5" t="s">
        <v>4604</v>
      </c>
      <c r="K1272" s="17">
        <v>884</v>
      </c>
      <c r="L1272" s="6">
        <v>0.93283503487999997</v>
      </c>
      <c r="M1272" s="6">
        <v>2.6213909389999999</v>
      </c>
      <c r="N1272" s="6">
        <v>-5.7578566920999998</v>
      </c>
      <c r="O1272" s="6">
        <v>20.154749218199999</v>
      </c>
      <c r="P1272" s="6">
        <v>75.677632825299995</v>
      </c>
      <c r="Q1272" s="6">
        <v>17.107384219899998</v>
      </c>
      <c r="R1272" s="7">
        <v>37.646588754466663</v>
      </c>
      <c r="S1272" s="8">
        <v>32.971075857430947</v>
      </c>
      <c r="T1272" s="6">
        <v>-47.587711155699999</v>
      </c>
      <c r="U1272" s="6">
        <v>12.214022078099999</v>
      </c>
      <c r="V1272" s="6">
        <v>329.09778132589997</v>
      </c>
      <c r="W1272" s="6">
        <v>7.5334764877999998</v>
      </c>
      <c r="X1272" s="7">
        <v>116.28175996393333</v>
      </c>
      <c r="Y1272" s="8">
        <v>184.31893849523033</v>
      </c>
      <c r="Z1272" s="24">
        <v>1</v>
      </c>
    </row>
    <row r="1273" spans="1:26" ht="16.5" x14ac:dyDescent="0.45">
      <c r="A1273" s="5" t="s">
        <v>4605</v>
      </c>
      <c r="B1273" s="5" t="s">
        <v>4606</v>
      </c>
      <c r="C1273" s="5" t="s">
        <v>4607</v>
      </c>
      <c r="D1273" s="5" t="s">
        <v>7</v>
      </c>
      <c r="E1273" s="5" t="s">
        <v>11757</v>
      </c>
      <c r="F1273" s="5">
        <v>7</v>
      </c>
      <c r="G1273" s="5">
        <v>11</v>
      </c>
      <c r="H1273" s="5">
        <v>4</v>
      </c>
      <c r="I1273" s="5">
        <v>2</v>
      </c>
      <c r="J1273" s="5" t="s">
        <v>4608</v>
      </c>
      <c r="K1273" s="17">
        <v>1219</v>
      </c>
      <c r="L1273" s="6">
        <v>3.8466226526999998</v>
      </c>
      <c r="M1273" s="6">
        <v>7.2899754441000004</v>
      </c>
      <c r="N1273" s="6">
        <v>15.9186890601</v>
      </c>
      <c r="O1273" s="6">
        <v>-16.8266735817</v>
      </c>
      <c r="P1273" s="6">
        <v>43.4525523553</v>
      </c>
      <c r="Q1273" s="6">
        <v>-13.434724665399999</v>
      </c>
      <c r="R1273" s="7">
        <v>4.3970513694000006</v>
      </c>
      <c r="S1273" s="8">
        <v>33.865549564526837</v>
      </c>
      <c r="T1273" s="6">
        <v>15.4497842609</v>
      </c>
      <c r="U1273" s="6">
        <v>-31.5564906002</v>
      </c>
      <c r="V1273" s="6">
        <v>-73.111473098100006</v>
      </c>
      <c r="W1273" s="6">
        <v>329.92067888999998</v>
      </c>
      <c r="X1273" s="7">
        <v>75.084238397233321</v>
      </c>
      <c r="Y1273" s="8">
        <v>221.67073035217737</v>
      </c>
      <c r="Z1273" s="24">
        <v>1</v>
      </c>
    </row>
    <row r="1274" spans="1:26" ht="16.5" x14ac:dyDescent="0.45">
      <c r="A1274" s="5" t="s">
        <v>4609</v>
      </c>
      <c r="B1274" s="5" t="s">
        <v>4610</v>
      </c>
      <c r="C1274" s="5" t="s">
        <v>4611</v>
      </c>
      <c r="D1274" s="5" t="s">
        <v>120</v>
      </c>
      <c r="E1274" s="5" t="s">
        <v>11758</v>
      </c>
      <c r="F1274" s="5">
        <v>8</v>
      </c>
      <c r="G1274" s="5">
        <v>2</v>
      </c>
      <c r="H1274" s="5">
        <v>3</v>
      </c>
      <c r="I1274" s="5">
        <v>2</v>
      </c>
      <c r="J1274" s="5" t="s">
        <v>4612</v>
      </c>
      <c r="K1274" s="17">
        <v>735</v>
      </c>
      <c r="L1274" s="6">
        <v>0.31188036561999999</v>
      </c>
      <c r="M1274" s="6">
        <v>20.807413807900002</v>
      </c>
      <c r="N1274" s="6">
        <v>15.342791096499999</v>
      </c>
      <c r="O1274" s="6">
        <v>52.356392809600003</v>
      </c>
      <c r="P1274" s="6">
        <v>27.605521633199999</v>
      </c>
      <c r="Q1274" s="6">
        <v>23.1114995929</v>
      </c>
      <c r="R1274" s="7">
        <v>34.357804678566673</v>
      </c>
      <c r="S1274" s="8">
        <v>15.748363075494735</v>
      </c>
      <c r="T1274" s="6">
        <v>9.4440495064000007</v>
      </c>
      <c r="U1274" s="6">
        <v>20.308495689899999</v>
      </c>
      <c r="V1274" s="6">
        <v>-9.3423731116000006</v>
      </c>
      <c r="W1274" s="6">
        <v>-7.9564797091999999</v>
      </c>
      <c r="X1274" s="7">
        <v>1.0032142896999996</v>
      </c>
      <c r="Y1274" s="8">
        <v>16.733218237577162</v>
      </c>
      <c r="Z1274" s="24">
        <v>1</v>
      </c>
    </row>
    <row r="1275" spans="1:26" ht="16.5" x14ac:dyDescent="0.45">
      <c r="A1275" s="5" t="s">
        <v>4613</v>
      </c>
      <c r="B1275" s="5" t="s">
        <v>4614</v>
      </c>
      <c r="C1275" s="5" t="s">
        <v>4615</v>
      </c>
      <c r="D1275" s="5" t="s">
        <v>240</v>
      </c>
      <c r="E1275" s="5" t="s">
        <v>11756</v>
      </c>
      <c r="F1275" s="5">
        <v>6</v>
      </c>
      <c r="G1275" s="5">
        <v>11</v>
      </c>
      <c r="H1275" s="5">
        <v>2</v>
      </c>
      <c r="I1275" s="5">
        <v>2</v>
      </c>
      <c r="J1275" s="5" t="s">
        <v>4616</v>
      </c>
      <c r="K1275" s="17">
        <v>968</v>
      </c>
      <c r="L1275" s="6">
        <v>1.1351560546999999</v>
      </c>
      <c r="M1275" s="6">
        <v>23.9951632229</v>
      </c>
      <c r="N1275" s="6">
        <v>2.7829229293000002</v>
      </c>
      <c r="O1275" s="6">
        <v>26.449152336099999</v>
      </c>
      <c r="P1275" s="6">
        <v>43.715132891400003</v>
      </c>
      <c r="Q1275" s="6">
        <v>-28.0877176682</v>
      </c>
      <c r="R1275" s="7">
        <v>14.025522519766668</v>
      </c>
      <c r="S1275" s="8">
        <v>37.478957702703362</v>
      </c>
      <c r="T1275" s="6">
        <v>22.050797963699999</v>
      </c>
      <c r="U1275" s="6">
        <v>31.622627683699999</v>
      </c>
      <c r="V1275" s="6">
        <v>34.807581382599999</v>
      </c>
      <c r="W1275" s="6">
        <v>-12.697879503499999</v>
      </c>
      <c r="X1275" s="7">
        <v>17.910776520933332</v>
      </c>
      <c r="Y1275" s="8">
        <v>26.555665125027343</v>
      </c>
      <c r="Z1275" s="24">
        <v>1</v>
      </c>
    </row>
    <row r="1276" spans="1:26" ht="16.5" x14ac:dyDescent="0.45">
      <c r="A1276" s="5" t="s">
        <v>4617</v>
      </c>
      <c r="B1276" s="5" t="s">
        <v>4618</v>
      </c>
      <c r="C1276" s="5" t="s">
        <v>4619</v>
      </c>
      <c r="D1276" s="5" t="s">
        <v>7</v>
      </c>
      <c r="E1276" s="5" t="s">
        <v>11762</v>
      </c>
      <c r="F1276" s="5">
        <v>13</v>
      </c>
      <c r="G1276" s="5">
        <v>7</v>
      </c>
      <c r="H1276" s="5">
        <v>4</v>
      </c>
      <c r="I1276" s="5">
        <v>2</v>
      </c>
      <c r="J1276" s="5" t="s">
        <v>4620</v>
      </c>
      <c r="K1276" s="17">
        <v>3121</v>
      </c>
      <c r="L1276" s="6">
        <v>1.33282158518</v>
      </c>
      <c r="M1276" s="6">
        <v>3.7665300756</v>
      </c>
      <c r="N1276" s="6">
        <v>14.276963564800001</v>
      </c>
      <c r="O1276" s="6">
        <v>-1.43086983</v>
      </c>
      <c r="P1276" s="6">
        <v>45.352861548</v>
      </c>
      <c r="Q1276" s="6">
        <v>35.333344547999999</v>
      </c>
      <c r="R1276" s="7">
        <v>26.418445422000001</v>
      </c>
      <c r="S1276" s="8">
        <v>24.633025600447098</v>
      </c>
      <c r="T1276" s="6">
        <v>-35.195594269600001</v>
      </c>
      <c r="U1276" s="6">
        <v>-37.370615954500003</v>
      </c>
      <c r="V1276" s="6">
        <v>-43.656234460500002</v>
      </c>
      <c r="W1276" s="6">
        <v>693.16593667129996</v>
      </c>
      <c r="X1276" s="7">
        <v>204.04636208543332</v>
      </c>
      <c r="Y1276" s="8">
        <v>423.60163589426224</v>
      </c>
      <c r="Z1276" s="24">
        <v>1</v>
      </c>
    </row>
    <row r="1277" spans="1:26" ht="16.5" x14ac:dyDescent="0.45">
      <c r="A1277" s="5" t="s">
        <v>4621</v>
      </c>
      <c r="B1277" s="5" t="s">
        <v>4622</v>
      </c>
      <c r="C1277" s="5" t="s">
        <v>4623</v>
      </c>
      <c r="D1277" s="5" t="s">
        <v>7</v>
      </c>
      <c r="E1277" s="5" t="s">
        <v>11773</v>
      </c>
      <c r="F1277" s="5">
        <v>24</v>
      </c>
      <c r="G1277" s="5">
        <v>11</v>
      </c>
      <c r="H1277" s="5">
        <v>1</v>
      </c>
      <c r="I1277" s="5">
        <v>2</v>
      </c>
      <c r="J1277" s="5" t="s">
        <v>4620</v>
      </c>
      <c r="K1277" s="17">
        <v>644</v>
      </c>
      <c r="L1277" s="6">
        <v>0.90015832609000002</v>
      </c>
      <c r="M1277" s="6">
        <v>5.6906696760999997</v>
      </c>
      <c r="N1277" s="6">
        <v>11.3826106465</v>
      </c>
      <c r="O1277" s="6">
        <v>28.068100043899999</v>
      </c>
      <c r="P1277" s="6">
        <v>33.554293125000001</v>
      </c>
      <c r="Q1277" s="6">
        <v>-3.2125325717000002</v>
      </c>
      <c r="R1277" s="7">
        <v>19.469953532400002</v>
      </c>
      <c r="S1277" s="8">
        <v>19.834211870598605</v>
      </c>
      <c r="T1277" s="6">
        <v>46.158186723500002</v>
      </c>
      <c r="U1277" s="6">
        <v>40.204445221199997</v>
      </c>
      <c r="V1277" s="6">
        <v>0.66799100190000005</v>
      </c>
      <c r="W1277" s="6">
        <v>-64.072760717400001</v>
      </c>
      <c r="X1277" s="7">
        <v>-7.7334414981000021</v>
      </c>
      <c r="Y1277" s="8">
        <v>52.643821770739073</v>
      </c>
      <c r="Z1277" s="24">
        <v>-1</v>
      </c>
    </row>
    <row r="1278" spans="1:26" ht="16.5" x14ac:dyDescent="0.45">
      <c r="A1278" s="5" t="s">
        <v>4624</v>
      </c>
      <c r="B1278" s="5" t="s">
        <v>4625</v>
      </c>
      <c r="C1278" s="5" t="s">
        <v>4626</v>
      </c>
      <c r="D1278" s="5" t="s">
        <v>509</v>
      </c>
      <c r="E1278" s="5" t="s">
        <v>11754</v>
      </c>
      <c r="F1278" s="5">
        <v>4</v>
      </c>
      <c r="G1278" s="5">
        <v>8</v>
      </c>
      <c r="H1278" s="5">
        <v>2</v>
      </c>
      <c r="I1278" s="5">
        <v>3</v>
      </c>
      <c r="J1278" s="5" t="s">
        <v>4627</v>
      </c>
      <c r="K1278" s="17">
        <v>332</v>
      </c>
      <c r="L1278" s="6">
        <v>0.71321511745999999</v>
      </c>
      <c r="M1278" s="6">
        <v>29.0153425136</v>
      </c>
      <c r="N1278" s="6">
        <v>39.594851119799998</v>
      </c>
      <c r="O1278" s="6">
        <v>32.946584952800002</v>
      </c>
      <c r="P1278" s="6">
        <v>-38.294487238400002</v>
      </c>
      <c r="Q1278" s="6">
        <v>0.26997566000000001</v>
      </c>
      <c r="R1278" s="7">
        <v>-1.6926422085333332</v>
      </c>
      <c r="S1278" s="8">
        <v>35.661064109352616</v>
      </c>
      <c r="T1278" s="6">
        <v>33.2005688064</v>
      </c>
      <c r="U1278" s="6">
        <v>37.792335176800002</v>
      </c>
      <c r="V1278" s="6">
        <v>-41.1921455739</v>
      </c>
      <c r="W1278" s="6">
        <v>-7.1419444593000003</v>
      </c>
      <c r="X1278" s="7">
        <v>-3.5139182854666657</v>
      </c>
      <c r="Y1278" s="8">
        <v>39.617028918167748</v>
      </c>
      <c r="Z1278" s="24">
        <v>0</v>
      </c>
    </row>
    <row r="1279" spans="1:26" ht="16.5" x14ac:dyDescent="0.45">
      <c r="A1279" s="5" t="s">
        <v>4628</v>
      </c>
      <c r="B1279" s="5" t="s">
        <v>4629</v>
      </c>
      <c r="C1279" s="5" t="s">
        <v>4630</v>
      </c>
      <c r="D1279" s="5" t="s">
        <v>240</v>
      </c>
      <c r="E1279" s="5" t="s">
        <v>11762</v>
      </c>
      <c r="F1279" s="5">
        <v>13</v>
      </c>
      <c r="G1279" s="5">
        <v>7</v>
      </c>
      <c r="H1279" s="5">
        <v>4</v>
      </c>
      <c r="I1279" s="5">
        <v>2</v>
      </c>
      <c r="J1279" s="5" t="s">
        <v>4631</v>
      </c>
      <c r="K1279" s="17">
        <v>818</v>
      </c>
      <c r="L1279" s="6">
        <v>0.27481605535999998</v>
      </c>
      <c r="M1279" s="6">
        <v>9.5191835010000005</v>
      </c>
      <c r="N1279" s="6">
        <v>3.0742191112000001</v>
      </c>
      <c r="O1279" s="6">
        <v>-3.3610814688000001</v>
      </c>
      <c r="P1279" s="6">
        <v>8.9973297137999992</v>
      </c>
      <c r="Q1279" s="6">
        <v>-21.8298188228</v>
      </c>
      <c r="R1279" s="7">
        <v>-5.3978568592666676</v>
      </c>
      <c r="S1279" s="8">
        <v>15.51417455805522</v>
      </c>
      <c r="T1279" s="6">
        <v>-7.3189921376999996</v>
      </c>
      <c r="U1279" s="6">
        <v>17.099474750300001</v>
      </c>
      <c r="V1279" s="6">
        <v>-15.273819812599999</v>
      </c>
      <c r="W1279" s="6">
        <v>-156.35504690779999</v>
      </c>
      <c r="X1279" s="7">
        <v>-51.509797323366662</v>
      </c>
      <c r="Y1279" s="8">
        <v>92.230159495311838</v>
      </c>
      <c r="Z1279" s="24">
        <v>0</v>
      </c>
    </row>
    <row r="1280" spans="1:26" ht="16.5" x14ac:dyDescent="0.45">
      <c r="A1280" s="5" t="s">
        <v>4632</v>
      </c>
      <c r="B1280" s="5" t="s">
        <v>4633</v>
      </c>
      <c r="C1280" s="5" t="s">
        <v>4634</v>
      </c>
      <c r="D1280" s="5" t="s">
        <v>7</v>
      </c>
      <c r="E1280" s="5" t="s">
        <v>11770</v>
      </c>
      <c r="F1280" s="5">
        <v>21</v>
      </c>
      <c r="G1280" s="5">
        <v>7</v>
      </c>
      <c r="H1280" s="5">
        <v>3</v>
      </c>
      <c r="I1280" s="5">
        <v>3</v>
      </c>
      <c r="J1280" s="5" t="s">
        <v>4635</v>
      </c>
      <c r="K1280" s="17">
        <v>377</v>
      </c>
      <c r="L1280" s="6">
        <v>14.12431173495</v>
      </c>
      <c r="M1280" s="6">
        <v>1.1068584050000001</v>
      </c>
      <c r="N1280" s="6">
        <v>9.5220689840000006</v>
      </c>
      <c r="O1280" s="6">
        <v>-80.935159373800005</v>
      </c>
      <c r="P1280" s="6">
        <v>2.3911090942</v>
      </c>
      <c r="Q1280" s="6">
        <v>2.5400413838999998</v>
      </c>
      <c r="R1280" s="7">
        <v>-25.334669631899999</v>
      </c>
      <c r="S1280" s="8">
        <v>48.151494160213495</v>
      </c>
      <c r="T1280" s="6">
        <v>14.653103829300001</v>
      </c>
      <c r="U1280" s="6">
        <v>29.301940311100001</v>
      </c>
      <c r="V1280" s="6">
        <v>23.718608307899999</v>
      </c>
      <c r="W1280" s="6">
        <v>-33.664352442499997</v>
      </c>
      <c r="X1280" s="7">
        <v>6.4520653921666664</v>
      </c>
      <c r="Y1280" s="8">
        <v>34.853818068881075</v>
      </c>
      <c r="Z1280" s="24">
        <v>-1</v>
      </c>
    </row>
    <row r="1281" spans="1:26" ht="16.5" x14ac:dyDescent="0.45">
      <c r="A1281" s="5" t="s">
        <v>4636</v>
      </c>
      <c r="B1281" s="5" t="s">
        <v>4637</v>
      </c>
      <c r="C1281" s="5" t="s">
        <v>4638</v>
      </c>
      <c r="D1281" s="5" t="s">
        <v>288</v>
      </c>
      <c r="E1281" s="5" t="s">
        <v>11756</v>
      </c>
      <c r="F1281" s="5">
        <v>6</v>
      </c>
      <c r="G1281" s="5">
        <v>11</v>
      </c>
      <c r="H1281" s="5">
        <v>2</v>
      </c>
      <c r="I1281" s="5">
        <v>2</v>
      </c>
      <c r="J1281" s="5" t="s">
        <v>4639</v>
      </c>
      <c r="K1281" s="17">
        <v>634</v>
      </c>
      <c r="L1281" s="6">
        <v>0.28216952963000003</v>
      </c>
      <c r="M1281" s="6">
        <v>3.0312958494000002</v>
      </c>
      <c r="N1281" s="6">
        <v>17.8941090669</v>
      </c>
      <c r="O1281" s="6">
        <v>43.982791275399997</v>
      </c>
      <c r="P1281" s="6">
        <v>0.96498053019999996</v>
      </c>
      <c r="Q1281" s="6">
        <v>-3.0768389101000002</v>
      </c>
      <c r="R1281" s="7">
        <v>13.956977631833333</v>
      </c>
      <c r="S1281" s="8">
        <v>26.081529667863467</v>
      </c>
      <c r="T1281" s="6">
        <v>-69.588605570599995</v>
      </c>
      <c r="U1281" s="6">
        <v>173.80868835160001</v>
      </c>
      <c r="V1281" s="6">
        <v>5.6577043259000002</v>
      </c>
      <c r="W1281" s="6">
        <v>-8.6228887671999992</v>
      </c>
      <c r="X1281" s="7">
        <v>56.947834636766665</v>
      </c>
      <c r="Y1281" s="8">
        <v>101.45604064318907</v>
      </c>
      <c r="Z1281" s="24">
        <v>1</v>
      </c>
    </row>
    <row r="1282" spans="1:26" ht="16.5" x14ac:dyDescent="0.45">
      <c r="A1282" s="5" t="s">
        <v>4640</v>
      </c>
      <c r="B1282" s="5" t="s">
        <v>4641</v>
      </c>
      <c r="C1282" s="5" t="s">
        <v>4642</v>
      </c>
      <c r="D1282" s="5" t="s">
        <v>288</v>
      </c>
      <c r="E1282" s="5" t="s">
        <v>11761</v>
      </c>
      <c r="F1282" s="5">
        <v>12</v>
      </c>
      <c r="G1282" s="5">
        <v>6</v>
      </c>
      <c r="H1282" s="5">
        <v>2</v>
      </c>
      <c r="I1282" s="5">
        <v>1</v>
      </c>
      <c r="J1282" s="5" t="s">
        <v>4643</v>
      </c>
      <c r="K1282" s="17">
        <v>2565</v>
      </c>
      <c r="L1282" s="6">
        <v>1.71623857256</v>
      </c>
      <c r="M1282" s="6">
        <v>5.2037160141000003</v>
      </c>
      <c r="N1282" s="6">
        <v>21.524408701500001</v>
      </c>
      <c r="O1282" s="6">
        <v>30.0958105614</v>
      </c>
      <c r="P1282" s="6">
        <v>29.058200091900002</v>
      </c>
      <c r="Q1282" s="6">
        <v>12.7166279335</v>
      </c>
      <c r="R1282" s="7">
        <v>23.956879528933332</v>
      </c>
      <c r="S1282" s="8">
        <v>9.748158842473039</v>
      </c>
      <c r="T1282" s="6">
        <v>45.126903502499999</v>
      </c>
      <c r="U1282" s="6">
        <v>69.546756208100007</v>
      </c>
      <c r="V1282" s="6">
        <v>-16.466405162499999</v>
      </c>
      <c r="W1282" s="6">
        <v>-4.4245464662999998</v>
      </c>
      <c r="X1282" s="7">
        <v>16.218601526433336</v>
      </c>
      <c r="Y1282" s="8">
        <v>46.574356157961397</v>
      </c>
      <c r="Z1282" s="24">
        <v>1</v>
      </c>
    </row>
    <row r="1283" spans="1:26" ht="16.5" x14ac:dyDescent="0.45">
      <c r="A1283" s="5" t="s">
        <v>4644</v>
      </c>
      <c r="B1283" s="5" t="s">
        <v>4645</v>
      </c>
      <c r="C1283" s="5" t="s">
        <v>4646</v>
      </c>
      <c r="D1283" s="5" t="s">
        <v>263</v>
      </c>
      <c r="E1283" s="5" t="s">
        <v>11757</v>
      </c>
      <c r="F1283" s="5">
        <v>7</v>
      </c>
      <c r="G1283" s="5">
        <v>11</v>
      </c>
      <c r="H1283" s="5">
        <v>4</v>
      </c>
      <c r="I1283" s="5">
        <v>2</v>
      </c>
      <c r="J1283" s="5" t="s">
        <v>4647</v>
      </c>
      <c r="K1283" s="17">
        <v>2714</v>
      </c>
      <c r="L1283" s="6">
        <v>0.85069940822000001</v>
      </c>
      <c r="M1283" s="6">
        <v>10.350862658300001</v>
      </c>
      <c r="N1283" s="6">
        <v>18.001797959800001</v>
      </c>
      <c r="O1283" s="6">
        <v>16.750018846</v>
      </c>
      <c r="P1283" s="6">
        <v>44.437217970100001</v>
      </c>
      <c r="Q1283" s="6">
        <v>-17.504267631600001</v>
      </c>
      <c r="R1283" s="7">
        <v>14.560989728166666</v>
      </c>
      <c r="S1283" s="8">
        <v>31.028709222193626</v>
      </c>
      <c r="T1283" s="6">
        <v>26.5933778713</v>
      </c>
      <c r="U1283" s="6">
        <v>11.5645734113</v>
      </c>
      <c r="V1283" s="6">
        <v>4.3894969104000001</v>
      </c>
      <c r="W1283" s="6">
        <v>-33.277482223200003</v>
      </c>
      <c r="X1283" s="7">
        <v>-5.7744706338333343</v>
      </c>
      <c r="Y1283" s="8">
        <v>24.086970867298152</v>
      </c>
      <c r="Z1283" s="24">
        <v>-1</v>
      </c>
    </row>
    <row r="1284" spans="1:26" ht="16.5" x14ac:dyDescent="0.45">
      <c r="A1284" s="5" t="s">
        <v>4648</v>
      </c>
      <c r="B1284" s="5" t="s">
        <v>4649</v>
      </c>
      <c r="C1284" s="5" t="s">
        <v>4650</v>
      </c>
      <c r="D1284" s="5" t="s">
        <v>33</v>
      </c>
      <c r="E1284" s="5" t="s">
        <v>11764</v>
      </c>
      <c r="F1284" s="5">
        <v>15</v>
      </c>
      <c r="G1284" s="5">
        <v>8</v>
      </c>
      <c r="H1284" s="5">
        <v>2</v>
      </c>
      <c r="I1284" s="5">
        <v>3</v>
      </c>
      <c r="J1284" s="5" t="s">
        <v>4651</v>
      </c>
      <c r="K1284" s="17">
        <v>932</v>
      </c>
      <c r="L1284" s="6">
        <v>0.91952767859999995</v>
      </c>
      <c r="M1284" s="6">
        <v>5.0064941449000004</v>
      </c>
      <c r="N1284" s="6">
        <v>-4.8126192335000004</v>
      </c>
      <c r="O1284" s="6">
        <v>3.4844858524000002</v>
      </c>
      <c r="P1284" s="6">
        <v>5.6198132762000004</v>
      </c>
      <c r="Q1284" s="6">
        <v>2.3396146132000002</v>
      </c>
      <c r="R1284" s="7">
        <v>3.8146379139333337</v>
      </c>
      <c r="S1284" s="8">
        <v>1.6648351585030212</v>
      </c>
      <c r="T1284" s="6">
        <v>20.3487761437</v>
      </c>
      <c r="U1284" s="6">
        <v>-41.522584370300002</v>
      </c>
      <c r="V1284" s="6">
        <v>3.5840825866000001</v>
      </c>
      <c r="W1284" s="6">
        <v>10.7827797301</v>
      </c>
      <c r="X1284" s="7">
        <v>-9.0519073512000023</v>
      </c>
      <c r="Y1284" s="8">
        <v>28.349849377024746</v>
      </c>
      <c r="Z1284" s="24">
        <v>-1</v>
      </c>
    </row>
    <row r="1285" spans="1:26" ht="16.5" x14ac:dyDescent="0.45">
      <c r="A1285" s="5" t="s">
        <v>4652</v>
      </c>
      <c r="B1285" s="5" t="s">
        <v>4653</v>
      </c>
      <c r="C1285" s="5" t="s">
        <v>4654</v>
      </c>
      <c r="D1285" s="5" t="s">
        <v>634</v>
      </c>
      <c r="E1285" s="5" t="s">
        <v>11773</v>
      </c>
      <c r="F1285" s="5">
        <v>24</v>
      </c>
      <c r="G1285" s="5">
        <v>11</v>
      </c>
      <c r="H1285" s="5">
        <v>1</v>
      </c>
      <c r="I1285" s="5">
        <v>2</v>
      </c>
      <c r="J1285" s="5" t="s">
        <v>4655</v>
      </c>
      <c r="K1285" s="17">
        <v>1289</v>
      </c>
      <c r="L1285" s="6">
        <v>1.74930755592</v>
      </c>
      <c r="M1285" s="6">
        <v>10.258389409199999</v>
      </c>
      <c r="N1285" s="6">
        <v>35.576171724399998</v>
      </c>
      <c r="O1285" s="6">
        <v>1.5974542456</v>
      </c>
      <c r="P1285" s="6">
        <v>42.360189565200002</v>
      </c>
      <c r="Q1285" s="6">
        <v>36.258108887900001</v>
      </c>
      <c r="R1285" s="7">
        <v>26.738584232899999</v>
      </c>
      <c r="S1285" s="8">
        <v>21.985589824401025</v>
      </c>
      <c r="T1285" s="6">
        <v>134.112681818</v>
      </c>
      <c r="U1285" s="6">
        <v>-20.211355535900001</v>
      </c>
      <c r="V1285" s="6">
        <v>168.583043003</v>
      </c>
      <c r="W1285" s="6">
        <v>105.0549720927</v>
      </c>
      <c r="X1285" s="7">
        <v>84.475553186599996</v>
      </c>
      <c r="Y1285" s="8">
        <v>96.064903017703685</v>
      </c>
      <c r="Z1285" s="24">
        <v>1</v>
      </c>
    </row>
    <row r="1286" spans="1:26" ht="16.5" x14ac:dyDescent="0.45">
      <c r="A1286" s="5" t="s">
        <v>4656</v>
      </c>
      <c r="B1286" s="5" t="s">
        <v>4657</v>
      </c>
      <c r="C1286" s="5" t="s">
        <v>4658</v>
      </c>
      <c r="D1286" s="5" t="s">
        <v>259</v>
      </c>
      <c r="E1286" s="5" t="s">
        <v>11756</v>
      </c>
      <c r="F1286" s="5">
        <v>6</v>
      </c>
      <c r="G1286" s="5">
        <v>11</v>
      </c>
      <c r="H1286" s="5">
        <v>2</v>
      </c>
      <c r="I1286" s="5">
        <v>2</v>
      </c>
      <c r="J1286" s="5" t="s">
        <v>4659</v>
      </c>
      <c r="K1286" s="17">
        <v>1466</v>
      </c>
      <c r="L1286" s="6">
        <v>0.67618994213000005</v>
      </c>
      <c r="M1286" s="6">
        <v>7.7695085355</v>
      </c>
      <c r="N1286" s="6">
        <v>12.8767564449</v>
      </c>
      <c r="O1286" s="6">
        <v>12.479245690100001</v>
      </c>
      <c r="P1286" s="6">
        <v>25.2967633425</v>
      </c>
      <c r="Q1286" s="6">
        <v>-5.8111044137999999</v>
      </c>
      <c r="R1286" s="7">
        <v>10.654968206266668</v>
      </c>
      <c r="S1286" s="8">
        <v>15.633964639187919</v>
      </c>
      <c r="T1286" s="6">
        <v>-27.8637268134</v>
      </c>
      <c r="U1286" s="6">
        <v>34.061166685000003</v>
      </c>
      <c r="V1286" s="6">
        <v>15.5662236548</v>
      </c>
      <c r="W1286" s="6">
        <v>-18.493730356</v>
      </c>
      <c r="X1286" s="7">
        <v>10.377886661266666</v>
      </c>
      <c r="Y1286" s="8">
        <v>26.658834020196338</v>
      </c>
      <c r="Z1286" s="24">
        <v>1</v>
      </c>
    </row>
    <row r="1287" spans="1:26" ht="16.5" x14ac:dyDescent="0.45">
      <c r="A1287" s="5" t="s">
        <v>4660</v>
      </c>
      <c r="B1287" s="5" t="s">
        <v>4661</v>
      </c>
      <c r="C1287" s="5" t="s">
        <v>4662</v>
      </c>
      <c r="D1287" s="5" t="s">
        <v>259</v>
      </c>
      <c r="E1287" s="5" t="s">
        <v>11769</v>
      </c>
      <c r="F1287" s="5">
        <v>20</v>
      </c>
      <c r="G1287" s="5">
        <v>7</v>
      </c>
      <c r="H1287" s="5">
        <v>4</v>
      </c>
      <c r="I1287" s="5">
        <v>3</v>
      </c>
      <c r="J1287" s="5" t="s">
        <v>4663</v>
      </c>
      <c r="K1287" s="17">
        <v>6565</v>
      </c>
      <c r="L1287" s="6">
        <v>1.62253894655</v>
      </c>
      <c r="M1287" s="6">
        <v>1.3829699741999999</v>
      </c>
      <c r="N1287" s="6">
        <v>16.925359431899999</v>
      </c>
      <c r="O1287" s="6">
        <v>101.4297894549</v>
      </c>
      <c r="P1287" s="6">
        <v>37.368703177800001</v>
      </c>
      <c r="Q1287" s="6">
        <v>11.6087153225</v>
      </c>
      <c r="R1287" s="7">
        <v>50.135735985066667</v>
      </c>
      <c r="S1287" s="8">
        <v>46.251531700051764</v>
      </c>
      <c r="T1287" s="6">
        <v>-69.710146632100006</v>
      </c>
      <c r="U1287" s="6">
        <v>675.93690677339998</v>
      </c>
      <c r="V1287" s="6">
        <v>-30.283909469499999</v>
      </c>
      <c r="W1287" s="6">
        <v>78.954792052499997</v>
      </c>
      <c r="X1287" s="7">
        <v>241.53592978546666</v>
      </c>
      <c r="Y1287" s="8">
        <v>380.14659025645147</v>
      </c>
      <c r="Z1287" s="24">
        <v>1</v>
      </c>
    </row>
    <row r="1288" spans="1:26" ht="16.5" x14ac:dyDescent="0.45">
      <c r="A1288" s="5" t="s">
        <v>4664</v>
      </c>
      <c r="B1288" s="5" t="s">
        <v>4665</v>
      </c>
      <c r="C1288" s="5" t="s">
        <v>4666</v>
      </c>
      <c r="D1288" s="5" t="s">
        <v>240</v>
      </c>
      <c r="E1288" s="5" t="s">
        <v>11765</v>
      </c>
      <c r="F1288" s="5">
        <v>16</v>
      </c>
      <c r="G1288" s="5">
        <v>9</v>
      </c>
      <c r="H1288" s="5">
        <v>1</v>
      </c>
      <c r="I1288" s="5">
        <v>3</v>
      </c>
      <c r="J1288" s="5" t="s">
        <v>4667</v>
      </c>
      <c r="K1288" s="17">
        <v>388</v>
      </c>
      <c r="L1288" s="6">
        <v>0.29346698460999998</v>
      </c>
      <c r="M1288" s="6">
        <v>9.3650091701000004</v>
      </c>
      <c r="N1288" s="6">
        <v>-32.733148404399998</v>
      </c>
      <c r="O1288" s="6">
        <v>-58.876367019500002</v>
      </c>
      <c r="P1288" s="6">
        <v>104.7313667544</v>
      </c>
      <c r="Q1288" s="6">
        <v>6.9265688185999998</v>
      </c>
      <c r="R1288" s="7">
        <v>17.593856184499998</v>
      </c>
      <c r="S1288" s="8">
        <v>82.323847714182136</v>
      </c>
      <c r="T1288" s="6">
        <v>-54.875170999799998</v>
      </c>
      <c r="U1288" s="6">
        <v>-344.59254719910001</v>
      </c>
      <c r="V1288" s="6">
        <v>65.277080251900003</v>
      </c>
      <c r="W1288" s="6">
        <v>-59.854796228700003</v>
      </c>
      <c r="X1288" s="7">
        <v>-113.05675439196666</v>
      </c>
      <c r="Y1288" s="8">
        <v>210.05026574848665</v>
      </c>
      <c r="Z1288" s="24">
        <v>-1</v>
      </c>
    </row>
    <row r="1289" spans="1:26" ht="16.5" x14ac:dyDescent="0.45">
      <c r="A1289" s="5" t="s">
        <v>4668</v>
      </c>
      <c r="B1289" s="5" t="s">
        <v>4669</v>
      </c>
      <c r="C1289" s="5" t="s">
        <v>4670</v>
      </c>
      <c r="D1289" s="5" t="s">
        <v>288</v>
      </c>
      <c r="E1289" s="5" t="s">
        <v>11775</v>
      </c>
      <c r="F1289" s="5">
        <v>26</v>
      </c>
      <c r="G1289" s="5">
        <v>3</v>
      </c>
      <c r="H1289" s="5">
        <v>3</v>
      </c>
      <c r="I1289" s="5">
        <v>2</v>
      </c>
      <c r="J1289" s="5" t="s">
        <v>4651</v>
      </c>
      <c r="K1289" s="17">
        <v>1596</v>
      </c>
      <c r="L1289" s="6">
        <v>0.93761288565000001</v>
      </c>
      <c r="M1289" s="6">
        <v>5.3921713219000003</v>
      </c>
      <c r="N1289" s="6">
        <v>3.2996665055999999</v>
      </c>
      <c r="O1289" s="6">
        <v>-7.4261894791999996</v>
      </c>
      <c r="P1289" s="6">
        <v>-0.41351915569999997</v>
      </c>
      <c r="Q1289" s="6">
        <v>-4.5925725800999997</v>
      </c>
      <c r="R1289" s="7">
        <v>-4.1440937383333329</v>
      </c>
      <c r="S1289" s="8">
        <v>3.5277806366267543</v>
      </c>
      <c r="T1289" s="6">
        <v>-19.3485290723</v>
      </c>
      <c r="U1289" s="6">
        <v>-21.748957239300001</v>
      </c>
      <c r="V1289" s="6">
        <v>-55.937684854799997</v>
      </c>
      <c r="W1289" s="6">
        <v>276.69191583039998</v>
      </c>
      <c r="X1289" s="7">
        <v>66.335091245433333</v>
      </c>
      <c r="Y1289" s="8">
        <v>182.9746225876543</v>
      </c>
      <c r="Z1289" s="24">
        <v>-1</v>
      </c>
    </row>
    <row r="1290" spans="1:26" ht="16.5" x14ac:dyDescent="0.45">
      <c r="A1290" s="5" t="s">
        <v>4671</v>
      </c>
      <c r="B1290" s="5" t="s">
        <v>4672</v>
      </c>
      <c r="C1290" s="5" t="s">
        <v>4673</v>
      </c>
      <c r="D1290" s="5" t="s">
        <v>933</v>
      </c>
      <c r="E1290" s="5" t="s">
        <v>11765</v>
      </c>
      <c r="F1290" s="5">
        <v>16</v>
      </c>
      <c r="G1290" s="5">
        <v>9</v>
      </c>
      <c r="H1290" s="5">
        <v>1</v>
      </c>
      <c r="I1290" s="5">
        <v>3</v>
      </c>
      <c r="J1290" s="5" t="s">
        <v>4674</v>
      </c>
      <c r="K1290" s="17">
        <v>1843</v>
      </c>
      <c r="L1290" s="6">
        <v>2.1020611895700001</v>
      </c>
      <c r="M1290" s="6">
        <v>8.2709503416000008</v>
      </c>
      <c r="N1290" s="6">
        <v>-3.2430249115000001</v>
      </c>
      <c r="O1290" s="6">
        <v>-36.306183788399998</v>
      </c>
      <c r="P1290" s="6">
        <v>-29.359068005800001</v>
      </c>
      <c r="Q1290" s="6">
        <v>8.7348535781999992</v>
      </c>
      <c r="R1290" s="7">
        <v>-18.976799405333335</v>
      </c>
      <c r="S1290" s="8">
        <v>24.249069832347001</v>
      </c>
      <c r="T1290" s="6">
        <v>-14.9354891025</v>
      </c>
      <c r="U1290" s="6">
        <v>-84.681268712900007</v>
      </c>
      <c r="V1290" s="6">
        <v>1212.9382464545999</v>
      </c>
      <c r="W1290" s="6">
        <v>-92.420840411499995</v>
      </c>
      <c r="X1290" s="7">
        <v>345.27871244340002</v>
      </c>
      <c r="Y1290" s="8">
        <v>751.42516291572167</v>
      </c>
      <c r="Z1290" s="24">
        <v>-1</v>
      </c>
    </row>
    <row r="1291" spans="1:26" ht="16.5" x14ac:dyDescent="0.45">
      <c r="A1291" s="5" t="s">
        <v>4675</v>
      </c>
      <c r="B1291" s="5" t="s">
        <v>4676</v>
      </c>
      <c r="C1291" s="5" t="s">
        <v>4677</v>
      </c>
      <c r="D1291" s="5" t="s">
        <v>474</v>
      </c>
      <c r="E1291" s="5" t="s">
        <v>11765</v>
      </c>
      <c r="F1291" s="5">
        <v>16</v>
      </c>
      <c r="G1291" s="5">
        <v>9</v>
      </c>
      <c r="H1291" s="5">
        <v>1</v>
      </c>
      <c r="I1291" s="5">
        <v>3</v>
      </c>
      <c r="J1291" s="5" t="s">
        <v>4674</v>
      </c>
      <c r="K1291" s="17">
        <v>2272</v>
      </c>
      <c r="L1291" s="6">
        <v>1.25731799846</v>
      </c>
      <c r="M1291" s="6">
        <v>38.073525309899999</v>
      </c>
      <c r="N1291" s="6">
        <v>62.766031699800003</v>
      </c>
      <c r="O1291" s="6">
        <v>26.2099334579</v>
      </c>
      <c r="P1291" s="6">
        <v>25.677978081199999</v>
      </c>
      <c r="Q1291" s="6">
        <v>-28.091317440499999</v>
      </c>
      <c r="R1291" s="7">
        <v>7.9321980328666681</v>
      </c>
      <c r="S1291" s="8">
        <v>31.198413331860575</v>
      </c>
      <c r="T1291" s="6">
        <v>26.6131519624</v>
      </c>
      <c r="U1291" s="6">
        <v>28.420225331499999</v>
      </c>
      <c r="V1291" s="6">
        <v>12.4840001117</v>
      </c>
      <c r="W1291" s="6">
        <v>-84.203821053400006</v>
      </c>
      <c r="X1291" s="7">
        <v>-14.433198536733336</v>
      </c>
      <c r="Y1291" s="8">
        <v>60.946252086050734</v>
      </c>
      <c r="Z1291" s="24">
        <v>-1</v>
      </c>
    </row>
    <row r="1292" spans="1:26" ht="16.5" x14ac:dyDescent="0.45">
      <c r="A1292" s="5" t="s">
        <v>4678</v>
      </c>
      <c r="B1292" s="5" t="s">
        <v>4679</v>
      </c>
      <c r="C1292" s="5" t="s">
        <v>4680</v>
      </c>
      <c r="D1292" s="5" t="s">
        <v>240</v>
      </c>
      <c r="E1292" s="5" t="s">
        <v>11769</v>
      </c>
      <c r="F1292" s="5">
        <v>20</v>
      </c>
      <c r="G1292" s="5">
        <v>7</v>
      </c>
      <c r="H1292" s="5">
        <v>4</v>
      </c>
      <c r="I1292" s="5">
        <v>3</v>
      </c>
      <c r="J1292" s="5" t="s">
        <v>4681</v>
      </c>
      <c r="K1292" s="17">
        <v>2548</v>
      </c>
      <c r="L1292" s="6">
        <v>1.40086293598</v>
      </c>
      <c r="M1292" s="6">
        <v>1.8522271047000001</v>
      </c>
      <c r="N1292" s="6">
        <v>-12.702366105499999</v>
      </c>
      <c r="O1292" s="6">
        <v>20.561596416899999</v>
      </c>
      <c r="P1292" s="6">
        <v>32.277754980399997</v>
      </c>
      <c r="Q1292" s="6">
        <v>3.9999977855000002</v>
      </c>
      <c r="R1292" s="7">
        <v>18.946449727599997</v>
      </c>
      <c r="S1292" s="8">
        <v>14.207899637680349</v>
      </c>
      <c r="T1292" s="6">
        <v>2.1578173933000002</v>
      </c>
      <c r="U1292" s="6">
        <v>-93.512176764800003</v>
      </c>
      <c r="V1292" s="6">
        <v>-4152.0355976855999</v>
      </c>
      <c r="W1292" s="6">
        <v>195.6305761978</v>
      </c>
      <c r="X1292" s="7">
        <v>-1349.9723994175331</v>
      </c>
      <c r="Y1292" s="8">
        <v>2430.9606142868497</v>
      </c>
      <c r="Z1292" s="24">
        <v>-1</v>
      </c>
    </row>
    <row r="1293" spans="1:26" ht="16.5" x14ac:dyDescent="0.45">
      <c r="A1293" s="5" t="s">
        <v>4682</v>
      </c>
      <c r="B1293" s="5" t="s">
        <v>4683</v>
      </c>
      <c r="C1293" s="5" t="s">
        <v>4684</v>
      </c>
      <c r="D1293" s="5" t="s">
        <v>263</v>
      </c>
      <c r="E1293" s="5" t="s">
        <v>11756</v>
      </c>
      <c r="F1293" s="5">
        <v>6</v>
      </c>
      <c r="G1293" s="5">
        <v>11</v>
      </c>
      <c r="H1293" s="5">
        <v>2</v>
      </c>
      <c r="I1293" s="5">
        <v>2</v>
      </c>
      <c r="J1293" s="5" t="s">
        <v>4685</v>
      </c>
      <c r="K1293" s="17">
        <v>307</v>
      </c>
      <c r="L1293" s="6">
        <v>7.1227307170000004E-2</v>
      </c>
      <c r="M1293" s="6">
        <v>5.5551427916999998</v>
      </c>
      <c r="N1293" s="6">
        <v>-64.341189195300004</v>
      </c>
      <c r="O1293" s="6">
        <v>327.2154726329</v>
      </c>
      <c r="P1293" s="6">
        <v>44.095790173099999</v>
      </c>
      <c r="Q1293" s="6">
        <v>-18.394608351700001</v>
      </c>
      <c r="R1293" s="7">
        <v>117.6388848181</v>
      </c>
      <c r="S1293" s="8">
        <v>184.16846118979765</v>
      </c>
      <c r="T1293" s="6">
        <v>-88.693070585800001</v>
      </c>
      <c r="U1293" s="6">
        <v>952.91454491330001</v>
      </c>
      <c r="V1293" s="6">
        <v>73.297691991799994</v>
      </c>
      <c r="W1293" s="6">
        <v>-27.708486308600001</v>
      </c>
      <c r="X1293" s="7">
        <v>332.83458353216673</v>
      </c>
      <c r="Y1293" s="8">
        <v>539.37457382929529</v>
      </c>
      <c r="Z1293" s="24">
        <v>1</v>
      </c>
    </row>
    <row r="1294" spans="1:26" ht="16.5" x14ac:dyDescent="0.45">
      <c r="A1294" s="5" t="s">
        <v>4686</v>
      </c>
      <c r="B1294" s="5" t="s">
        <v>4687</v>
      </c>
      <c r="C1294" s="5" t="s">
        <v>4688</v>
      </c>
      <c r="D1294" s="5" t="s">
        <v>240</v>
      </c>
      <c r="E1294" s="5" t="s">
        <v>11771</v>
      </c>
      <c r="F1294" s="5">
        <v>22</v>
      </c>
      <c r="G1294" s="5">
        <v>7</v>
      </c>
      <c r="H1294" s="5">
        <v>4</v>
      </c>
      <c r="I1294" s="5">
        <v>3</v>
      </c>
      <c r="J1294" s="5" t="s">
        <v>4689</v>
      </c>
      <c r="K1294" s="17">
        <v>5039</v>
      </c>
      <c r="L1294" s="6">
        <v>2.0689369876399999</v>
      </c>
      <c r="M1294" s="6">
        <v>5.1644244125999998</v>
      </c>
      <c r="N1294" s="6">
        <v>2.9073390560000001</v>
      </c>
      <c r="O1294" s="6">
        <v>-71.507528429299995</v>
      </c>
      <c r="P1294" s="6">
        <v>131.11911556690001</v>
      </c>
      <c r="Q1294" s="6">
        <v>-37.171659328399997</v>
      </c>
      <c r="R1294" s="7">
        <v>7.4799759364000051</v>
      </c>
      <c r="S1294" s="8">
        <v>108.44222246503547</v>
      </c>
      <c r="T1294" s="6">
        <v>-32.0434519274</v>
      </c>
      <c r="U1294" s="6">
        <v>-576.59186178820005</v>
      </c>
      <c r="V1294" s="6">
        <v>30.752023232399999</v>
      </c>
      <c r="W1294" s="6">
        <v>-8.7204819276999999</v>
      </c>
      <c r="X1294" s="7">
        <v>-184.85344016116667</v>
      </c>
      <c r="Y1294" s="8">
        <v>339.82902009692032</v>
      </c>
      <c r="Z1294" s="24">
        <v>-1</v>
      </c>
    </row>
    <row r="1295" spans="1:26" ht="16.5" x14ac:dyDescent="0.45">
      <c r="A1295" s="5" t="s">
        <v>4690</v>
      </c>
      <c r="B1295" s="5" t="s">
        <v>4691</v>
      </c>
      <c r="C1295" s="5" t="s">
        <v>4692</v>
      </c>
      <c r="D1295" s="5" t="s">
        <v>240</v>
      </c>
      <c r="E1295" s="5" t="s">
        <v>11766</v>
      </c>
      <c r="F1295" s="5">
        <v>17</v>
      </c>
      <c r="G1295" s="5">
        <v>11</v>
      </c>
      <c r="H1295" s="5">
        <v>2</v>
      </c>
      <c r="I1295" s="5">
        <v>2</v>
      </c>
      <c r="J1295" s="5" t="s">
        <v>4685</v>
      </c>
      <c r="K1295" s="17">
        <v>4934</v>
      </c>
      <c r="L1295" s="6">
        <v>3.3834098969399999</v>
      </c>
      <c r="M1295" s="6">
        <v>2.1876335360999999</v>
      </c>
      <c r="N1295" s="6">
        <v>-2.4611138479000001</v>
      </c>
      <c r="O1295" s="6">
        <v>-0.26529189850000001</v>
      </c>
      <c r="P1295" s="6">
        <v>33.008070914900003</v>
      </c>
      <c r="Q1295" s="6">
        <v>25.6147495156</v>
      </c>
      <c r="R1295" s="7">
        <v>19.452509510666669</v>
      </c>
      <c r="S1295" s="8">
        <v>17.471664764321631</v>
      </c>
      <c r="T1295" s="6">
        <v>310.67278084020001</v>
      </c>
      <c r="U1295" s="6">
        <v>143.36542868750001</v>
      </c>
      <c r="V1295" s="6">
        <v>65.232695986400003</v>
      </c>
      <c r="W1295" s="6">
        <v>29.208799209599999</v>
      </c>
      <c r="X1295" s="7">
        <v>79.268974627833344</v>
      </c>
      <c r="Y1295" s="8">
        <v>58.358348605950162</v>
      </c>
      <c r="Z1295" s="24">
        <v>1</v>
      </c>
    </row>
    <row r="1296" spans="1:26" ht="16.5" x14ac:dyDescent="0.45">
      <c r="A1296" s="5" t="s">
        <v>4693</v>
      </c>
      <c r="B1296" s="5" t="s">
        <v>4694</v>
      </c>
      <c r="C1296" s="5" t="s">
        <v>4695</v>
      </c>
      <c r="D1296" s="5" t="s">
        <v>435</v>
      </c>
      <c r="E1296" s="5" t="s">
        <v>11765</v>
      </c>
      <c r="F1296" s="5">
        <v>16</v>
      </c>
      <c r="G1296" s="5">
        <v>9</v>
      </c>
      <c r="H1296" s="5">
        <v>1</v>
      </c>
      <c r="I1296" s="5">
        <v>3</v>
      </c>
      <c r="J1296" s="5" t="s">
        <v>4696</v>
      </c>
      <c r="K1296" s="17">
        <v>1553</v>
      </c>
      <c r="L1296" s="6">
        <v>0.84206401761000005</v>
      </c>
      <c r="M1296" s="6">
        <v>20.158334506700001</v>
      </c>
      <c r="N1296" s="6">
        <v>19.7107923479</v>
      </c>
      <c r="O1296" s="6">
        <v>4.7989770509999996</v>
      </c>
      <c r="P1296" s="6">
        <v>-4.1172129115000002</v>
      </c>
      <c r="Q1296" s="6">
        <v>-7.2042722199</v>
      </c>
      <c r="R1296" s="7">
        <v>-2.1741693601333334</v>
      </c>
      <c r="S1296" s="8">
        <v>6.2330620040812228</v>
      </c>
      <c r="T1296" s="6">
        <v>23.566894934699999</v>
      </c>
      <c r="U1296" s="6">
        <v>-29.785006277699999</v>
      </c>
      <c r="V1296" s="6">
        <v>-22.994785961400002</v>
      </c>
      <c r="W1296" s="6">
        <v>7.2131741009999999</v>
      </c>
      <c r="X1296" s="7">
        <v>-15.188872712700002</v>
      </c>
      <c r="Y1296" s="8">
        <v>19.695571813694009</v>
      </c>
      <c r="Z1296" s="24">
        <v>0</v>
      </c>
    </row>
    <row r="1297" spans="1:26" ht="16.5" x14ac:dyDescent="0.45">
      <c r="A1297" s="5" t="s">
        <v>4697</v>
      </c>
      <c r="B1297" s="5" t="s">
        <v>4698</v>
      </c>
      <c r="C1297" s="5" t="s">
        <v>4699</v>
      </c>
      <c r="D1297" s="5" t="s">
        <v>240</v>
      </c>
      <c r="E1297" s="5" t="s">
        <v>11753</v>
      </c>
      <c r="F1297" s="5">
        <v>3</v>
      </c>
      <c r="G1297" s="5">
        <v>7</v>
      </c>
      <c r="H1297" s="5">
        <v>4</v>
      </c>
      <c r="I1297" s="5">
        <v>3</v>
      </c>
      <c r="J1297" s="5" t="s">
        <v>4696</v>
      </c>
      <c r="K1297" s="17">
        <v>987</v>
      </c>
      <c r="L1297" s="6">
        <v>0.48807258731999997</v>
      </c>
      <c r="M1297" s="6">
        <v>17.960199361200001</v>
      </c>
      <c r="N1297" s="6">
        <v>6.1226304429000002</v>
      </c>
      <c r="O1297" s="6">
        <v>15.242535609000001</v>
      </c>
      <c r="P1297" s="6">
        <v>32.032281301899999</v>
      </c>
      <c r="Q1297" s="6">
        <v>21.913420611999999</v>
      </c>
      <c r="R1297" s="7">
        <v>23.062745840966667</v>
      </c>
      <c r="S1297" s="8">
        <v>8.4536738445197965</v>
      </c>
      <c r="T1297" s="6">
        <v>21.468196215700001</v>
      </c>
      <c r="U1297" s="6">
        <v>-17.760961427000002</v>
      </c>
      <c r="V1297" s="6">
        <v>29.5096706279</v>
      </c>
      <c r="W1297" s="6">
        <v>31.3767114513</v>
      </c>
      <c r="X1297" s="7">
        <v>14.3751402174</v>
      </c>
      <c r="Y1297" s="8">
        <v>27.846332470066269</v>
      </c>
      <c r="Z1297" s="24">
        <v>1</v>
      </c>
    </row>
    <row r="1298" spans="1:26" ht="16.5" x14ac:dyDescent="0.45">
      <c r="A1298" s="5" t="s">
        <v>4700</v>
      </c>
      <c r="B1298" s="5" t="s">
        <v>4701</v>
      </c>
      <c r="C1298" s="5" t="s">
        <v>4702</v>
      </c>
      <c r="D1298" s="5" t="s">
        <v>240</v>
      </c>
      <c r="E1298" s="5" t="s">
        <v>11773</v>
      </c>
      <c r="F1298" s="5">
        <v>24</v>
      </c>
      <c r="G1298" s="5">
        <v>11</v>
      </c>
      <c r="H1298" s="5">
        <v>1</v>
      </c>
      <c r="I1298" s="5">
        <v>2</v>
      </c>
      <c r="J1298" s="5" t="s">
        <v>4703</v>
      </c>
      <c r="K1298" s="17">
        <v>815</v>
      </c>
      <c r="L1298" s="6">
        <v>1.0160519236000001</v>
      </c>
      <c r="M1298" s="6">
        <v>8.4336831760000006</v>
      </c>
      <c r="N1298" s="6">
        <v>8.9459729896999995</v>
      </c>
      <c r="O1298" s="6">
        <v>23.882606498099999</v>
      </c>
      <c r="P1298" s="6">
        <v>33.115472197400003</v>
      </c>
      <c r="Q1298" s="6">
        <v>-13.4380159911</v>
      </c>
      <c r="R1298" s="7">
        <v>14.520020901466665</v>
      </c>
      <c r="S1298" s="8">
        <v>24.64853590824244</v>
      </c>
      <c r="T1298" s="6">
        <v>357.21089821240002</v>
      </c>
      <c r="U1298" s="6">
        <v>31.595629819100001</v>
      </c>
      <c r="V1298" s="6">
        <v>-55.043689975100001</v>
      </c>
      <c r="W1298" s="6">
        <v>-79.943217851900002</v>
      </c>
      <c r="X1298" s="7">
        <v>-34.463759335966664</v>
      </c>
      <c r="Y1298" s="8">
        <v>58.548089582643861</v>
      </c>
      <c r="Z1298" s="24">
        <v>-1</v>
      </c>
    </row>
    <row r="1299" spans="1:26" ht="16.5" x14ac:dyDescent="0.45">
      <c r="A1299" s="5" t="s">
        <v>4704</v>
      </c>
      <c r="B1299" s="5" t="s">
        <v>4705</v>
      </c>
      <c r="C1299" s="5" t="s">
        <v>4706</v>
      </c>
      <c r="D1299" s="5" t="s">
        <v>553</v>
      </c>
      <c r="E1299" s="5" t="s">
        <v>11778</v>
      </c>
      <c r="F1299" s="5">
        <v>29</v>
      </c>
      <c r="G1299" s="5">
        <v>5</v>
      </c>
      <c r="H1299" s="5">
        <v>3</v>
      </c>
      <c r="I1299" s="5">
        <v>3</v>
      </c>
      <c r="J1299" s="5" t="s">
        <v>4707</v>
      </c>
      <c r="K1299" s="17">
        <v>922</v>
      </c>
      <c r="L1299" s="6">
        <v>0.81355446118999997</v>
      </c>
      <c r="M1299" s="6">
        <v>6.3082650490000001</v>
      </c>
      <c r="N1299" s="6">
        <v>23.690856030300001</v>
      </c>
      <c r="O1299" s="6">
        <v>-9.0631625180000004</v>
      </c>
      <c r="P1299" s="6">
        <v>38.064742464600002</v>
      </c>
      <c r="Q1299" s="6">
        <v>2.7848607841000002</v>
      </c>
      <c r="R1299" s="7">
        <v>10.595480243566668</v>
      </c>
      <c r="S1299" s="8">
        <v>24.515590738705299</v>
      </c>
      <c r="T1299" s="6">
        <v>-19.2214428355</v>
      </c>
      <c r="U1299" s="6">
        <v>-79.631275480200003</v>
      </c>
      <c r="V1299" s="6">
        <v>412.10809005300001</v>
      </c>
      <c r="W1299" s="6">
        <v>13.852391110399999</v>
      </c>
      <c r="X1299" s="7">
        <v>115.44306856106665</v>
      </c>
      <c r="Y1299" s="8">
        <v>261.13674619327816</v>
      </c>
      <c r="Z1299" s="24">
        <v>1</v>
      </c>
    </row>
    <row r="1300" spans="1:26" ht="16.5" x14ac:dyDescent="0.45">
      <c r="A1300" s="5" t="s">
        <v>4708</v>
      </c>
      <c r="B1300" s="5" t="s">
        <v>4709</v>
      </c>
      <c r="C1300" s="5" t="s">
        <v>4710</v>
      </c>
      <c r="D1300" s="5" t="s">
        <v>240</v>
      </c>
      <c r="E1300" s="5" t="s">
        <v>11764</v>
      </c>
      <c r="F1300" s="5">
        <v>15</v>
      </c>
      <c r="G1300" s="5">
        <v>8</v>
      </c>
      <c r="H1300" s="5">
        <v>2</v>
      </c>
      <c r="I1300" s="5">
        <v>3</v>
      </c>
      <c r="J1300" s="5" t="s">
        <v>4711</v>
      </c>
      <c r="K1300" s="17">
        <v>1924</v>
      </c>
      <c r="L1300" s="6">
        <v>6.4268832119299999</v>
      </c>
      <c r="M1300" s="6">
        <v>7.9324057531000003</v>
      </c>
      <c r="N1300" s="6">
        <v>26.1583793267</v>
      </c>
      <c r="O1300" s="6">
        <v>16.924064201899998</v>
      </c>
      <c r="P1300" s="6">
        <v>78.709769094699993</v>
      </c>
      <c r="Q1300" s="6">
        <v>39.848140277799999</v>
      </c>
      <c r="R1300" s="7">
        <v>45.160657858133334</v>
      </c>
      <c r="S1300" s="8">
        <v>31.233563110155316</v>
      </c>
      <c r="T1300" s="6">
        <v>10.7039801117</v>
      </c>
      <c r="U1300" s="6">
        <v>12.2917823541</v>
      </c>
      <c r="V1300" s="6">
        <v>12.515450579299999</v>
      </c>
      <c r="W1300" s="6">
        <v>2.3977510300000001E-2</v>
      </c>
      <c r="X1300" s="7">
        <v>8.2770701479</v>
      </c>
      <c r="Y1300" s="8">
        <v>7.1482627562468961</v>
      </c>
      <c r="Z1300" s="24">
        <v>1</v>
      </c>
    </row>
    <row r="1301" spans="1:26" ht="16.5" x14ac:dyDescent="0.45">
      <c r="A1301" s="5" t="s">
        <v>4712</v>
      </c>
      <c r="B1301" s="5" t="s">
        <v>4713</v>
      </c>
      <c r="C1301" s="5" t="s">
        <v>4714</v>
      </c>
      <c r="D1301" s="5" t="s">
        <v>7</v>
      </c>
      <c r="E1301" s="5" t="s">
        <v>11753</v>
      </c>
      <c r="F1301" s="5">
        <v>3</v>
      </c>
      <c r="G1301" s="5">
        <v>7</v>
      </c>
      <c r="H1301" s="5">
        <v>4</v>
      </c>
      <c r="I1301" s="5">
        <v>3</v>
      </c>
      <c r="J1301" s="5" t="s">
        <v>4715</v>
      </c>
      <c r="K1301" s="17">
        <v>1259</v>
      </c>
      <c r="L1301" s="6">
        <v>0.90451147629999995</v>
      </c>
      <c r="M1301" s="6">
        <v>32.625178373300002</v>
      </c>
      <c r="N1301" s="6">
        <v>30.859524331399999</v>
      </c>
      <c r="O1301" s="6">
        <v>5.4823983586000002</v>
      </c>
      <c r="P1301" s="6">
        <v>-27.274159870799998</v>
      </c>
      <c r="Q1301" s="6">
        <v>-37.196873022299997</v>
      </c>
      <c r="R1301" s="7">
        <v>-19.662878178166665</v>
      </c>
      <c r="S1301" s="8">
        <v>22.33447465588991</v>
      </c>
      <c r="T1301" s="6">
        <v>44.122847518599997</v>
      </c>
      <c r="U1301" s="6">
        <v>-16.036168854900001</v>
      </c>
      <c r="V1301" s="6">
        <v>-77.290652792200007</v>
      </c>
      <c r="W1301" s="6">
        <v>-316.9286903606</v>
      </c>
      <c r="X1301" s="7">
        <v>-136.75183733590001</v>
      </c>
      <c r="Y1301" s="8">
        <v>159.01509904729014</v>
      </c>
      <c r="Z1301" s="24">
        <v>0</v>
      </c>
    </row>
    <row r="1302" spans="1:26" ht="16.5" x14ac:dyDescent="0.45">
      <c r="A1302" s="5" t="s">
        <v>4716</v>
      </c>
      <c r="B1302" s="5" t="s">
        <v>4717</v>
      </c>
      <c r="C1302" s="5" t="s">
        <v>4718</v>
      </c>
      <c r="D1302" s="5" t="s">
        <v>263</v>
      </c>
      <c r="E1302" s="5" t="s">
        <v>11762</v>
      </c>
      <c r="F1302" s="5">
        <v>13</v>
      </c>
      <c r="G1302" s="5">
        <v>7</v>
      </c>
      <c r="H1302" s="5">
        <v>4</v>
      </c>
      <c r="I1302" s="5">
        <v>2</v>
      </c>
      <c r="J1302" s="5" t="s">
        <v>4719</v>
      </c>
      <c r="K1302" s="17">
        <v>4094</v>
      </c>
      <c r="L1302" s="6">
        <v>2.27598913358</v>
      </c>
      <c r="M1302" s="6">
        <v>11.7536571042</v>
      </c>
      <c r="N1302" s="6">
        <v>1.8401019812999999</v>
      </c>
      <c r="O1302" s="6">
        <v>27.887656707400001</v>
      </c>
      <c r="P1302" s="6">
        <v>52.384662930399998</v>
      </c>
      <c r="Q1302" s="6">
        <v>2.9761906135</v>
      </c>
      <c r="R1302" s="7">
        <v>27.749503417099998</v>
      </c>
      <c r="S1302" s="8">
        <v>24.70452587930366</v>
      </c>
      <c r="T1302" s="6">
        <v>11.9833832609</v>
      </c>
      <c r="U1302" s="6">
        <v>30.5536846358</v>
      </c>
      <c r="V1302" s="6">
        <v>40.347791946199997</v>
      </c>
      <c r="W1302" s="6">
        <v>-37.409028979600002</v>
      </c>
      <c r="X1302" s="7">
        <v>11.164149200799999</v>
      </c>
      <c r="Y1302" s="8">
        <v>42.349691420488213</v>
      </c>
      <c r="Z1302" s="24">
        <v>1</v>
      </c>
    </row>
    <row r="1303" spans="1:26" ht="16.5" x14ac:dyDescent="0.45">
      <c r="A1303" s="5" t="s">
        <v>4720</v>
      </c>
      <c r="B1303" s="5" t="s">
        <v>4721</v>
      </c>
      <c r="C1303" s="5" t="s">
        <v>4722</v>
      </c>
      <c r="D1303" s="5" t="s">
        <v>259</v>
      </c>
      <c r="E1303" s="5" t="s">
        <v>11773</v>
      </c>
      <c r="F1303" s="5">
        <v>24</v>
      </c>
      <c r="G1303" s="5">
        <v>11</v>
      </c>
      <c r="H1303" s="5">
        <v>1</v>
      </c>
      <c r="I1303" s="5">
        <v>2</v>
      </c>
      <c r="J1303" s="5" t="s">
        <v>4723</v>
      </c>
      <c r="K1303" s="17">
        <v>666</v>
      </c>
      <c r="L1303" s="6">
        <v>0.70912374053000005</v>
      </c>
      <c r="M1303" s="6">
        <v>-7.7133615691999999</v>
      </c>
      <c r="N1303" s="6">
        <v>61.5147158272</v>
      </c>
      <c r="O1303" s="6">
        <v>45.838638748299999</v>
      </c>
      <c r="P1303" s="6">
        <v>47.563426508699997</v>
      </c>
      <c r="Q1303" s="6">
        <v>5.0019389897000002</v>
      </c>
      <c r="R1303" s="7">
        <v>32.801334748899997</v>
      </c>
      <c r="S1303" s="8">
        <v>24.090423961339422</v>
      </c>
      <c r="T1303" s="6">
        <v>-251.27853014990001</v>
      </c>
      <c r="U1303" s="6">
        <v>316.480741577</v>
      </c>
      <c r="V1303" s="6">
        <v>46.673416539599998</v>
      </c>
      <c r="W1303" s="6">
        <v>7.9702031708999996</v>
      </c>
      <c r="X1303" s="7">
        <v>123.70812042916667</v>
      </c>
      <c r="Y1303" s="8">
        <v>168.06381906710422</v>
      </c>
      <c r="Z1303" s="24">
        <v>1</v>
      </c>
    </row>
    <row r="1304" spans="1:26" ht="16.5" x14ac:dyDescent="0.45">
      <c r="A1304" s="5" t="s">
        <v>4724</v>
      </c>
      <c r="B1304" s="5" t="s">
        <v>4725</v>
      </c>
      <c r="C1304" s="5" t="s">
        <v>4726</v>
      </c>
      <c r="D1304" s="5" t="s">
        <v>7</v>
      </c>
      <c r="E1304" s="5" t="s">
        <v>11762</v>
      </c>
      <c r="F1304" s="5">
        <v>13</v>
      </c>
      <c r="G1304" s="5">
        <v>7</v>
      </c>
      <c r="H1304" s="5">
        <v>4</v>
      </c>
      <c r="I1304" s="5">
        <v>2</v>
      </c>
      <c r="J1304" s="5" t="s">
        <v>4727</v>
      </c>
      <c r="K1304" s="17">
        <v>11395</v>
      </c>
      <c r="L1304" s="6">
        <v>10.52419688292</v>
      </c>
      <c r="M1304" s="6">
        <v>11.7209604542</v>
      </c>
      <c r="N1304" s="6">
        <v>38.4372627646</v>
      </c>
      <c r="O1304" s="6">
        <v>10.2265292002</v>
      </c>
      <c r="P1304" s="6">
        <v>20.1894201974</v>
      </c>
      <c r="Q1304" s="6">
        <v>0.35812808099999999</v>
      </c>
      <c r="R1304" s="7">
        <v>10.258025826200001</v>
      </c>
      <c r="S1304" s="8">
        <v>9.9156835760115012</v>
      </c>
      <c r="T1304" s="6">
        <v>76.644467621199993</v>
      </c>
      <c r="U1304" s="6">
        <v>16.0277593683</v>
      </c>
      <c r="V1304" s="6">
        <v>3.4659609488999998</v>
      </c>
      <c r="W1304" s="6">
        <v>10.7454576386</v>
      </c>
      <c r="X1304" s="7">
        <v>10.079725985266668</v>
      </c>
      <c r="Y1304" s="8">
        <v>6.3073048014264783</v>
      </c>
      <c r="Z1304" s="24">
        <v>1</v>
      </c>
    </row>
    <row r="1305" spans="1:26" ht="16.5" x14ac:dyDescent="0.45">
      <c r="A1305" s="5" t="s">
        <v>4728</v>
      </c>
      <c r="B1305" s="5" t="s">
        <v>4729</v>
      </c>
      <c r="C1305" s="5" t="s">
        <v>4730</v>
      </c>
      <c r="D1305" s="5" t="s">
        <v>7</v>
      </c>
      <c r="E1305" s="5" t="s">
        <v>11773</v>
      </c>
      <c r="F1305" s="5">
        <v>24</v>
      </c>
      <c r="G1305" s="5">
        <v>11</v>
      </c>
      <c r="H1305" s="5">
        <v>1</v>
      </c>
      <c r="I1305" s="5">
        <v>2</v>
      </c>
      <c r="J1305" s="5" t="s">
        <v>4731</v>
      </c>
      <c r="K1305" s="17">
        <v>718</v>
      </c>
      <c r="L1305" s="6">
        <v>0.45156123320000002</v>
      </c>
      <c r="M1305" s="6">
        <v>15.7267911058</v>
      </c>
      <c r="N1305" s="6">
        <v>7.9094992424999999</v>
      </c>
      <c r="O1305" s="6">
        <v>40.1900788214</v>
      </c>
      <c r="P1305" s="6">
        <v>28.760366475200001</v>
      </c>
      <c r="Q1305" s="6">
        <v>46.360012232899997</v>
      </c>
      <c r="R1305" s="7">
        <v>38.436819176500002</v>
      </c>
      <c r="S1305" s="8">
        <v>8.9298556671403144</v>
      </c>
      <c r="T1305" s="6">
        <v>-0.68715616739999996</v>
      </c>
      <c r="U1305" s="6">
        <v>8.0026503305999999</v>
      </c>
      <c r="V1305" s="6">
        <v>-58.2729099624</v>
      </c>
      <c r="W1305" s="6">
        <v>-163.2781695278</v>
      </c>
      <c r="X1305" s="7">
        <v>-71.182809719866668</v>
      </c>
      <c r="Y1305" s="8">
        <v>86.367117276497638</v>
      </c>
      <c r="Z1305" s="24">
        <v>-1</v>
      </c>
    </row>
    <row r="1306" spans="1:26" ht="16.5" x14ac:dyDescent="0.45">
      <c r="A1306" s="5" t="s">
        <v>4732</v>
      </c>
      <c r="B1306" s="5" t="s">
        <v>4733</v>
      </c>
      <c r="C1306" s="5" t="s">
        <v>4734</v>
      </c>
      <c r="D1306" s="5" t="s">
        <v>240</v>
      </c>
      <c r="E1306" s="5" t="s">
        <v>11775</v>
      </c>
      <c r="F1306" s="5">
        <v>26</v>
      </c>
      <c r="G1306" s="5">
        <v>3</v>
      </c>
      <c r="H1306" s="5">
        <v>3</v>
      </c>
      <c r="I1306" s="5">
        <v>2</v>
      </c>
      <c r="J1306" s="5" t="s">
        <v>4735</v>
      </c>
      <c r="K1306" s="17">
        <v>3787</v>
      </c>
      <c r="L1306" s="6">
        <v>3.8040614976099998</v>
      </c>
      <c r="M1306" s="6">
        <v>11.375977792500001</v>
      </c>
      <c r="N1306" s="6">
        <v>18.565681959500001</v>
      </c>
      <c r="O1306" s="6">
        <v>27.859356766099999</v>
      </c>
      <c r="P1306" s="6">
        <v>43.641833556599998</v>
      </c>
      <c r="Q1306" s="6">
        <v>-10.848559954600001</v>
      </c>
      <c r="R1306" s="7">
        <v>20.217543456033333</v>
      </c>
      <c r="S1306" s="8">
        <v>28.037452260339041</v>
      </c>
      <c r="T1306" s="6">
        <v>19.417281773900001</v>
      </c>
      <c r="U1306" s="6">
        <v>30.885246732799999</v>
      </c>
      <c r="V1306" s="6">
        <v>-42.7556394458</v>
      </c>
      <c r="W1306" s="6">
        <v>-206.95409449990001</v>
      </c>
      <c r="X1306" s="7">
        <v>-72.941495737633332</v>
      </c>
      <c r="Y1306" s="8">
        <v>121.75909616761528</v>
      </c>
      <c r="Z1306" s="24">
        <v>-1</v>
      </c>
    </row>
    <row r="1307" spans="1:26" ht="16.5" x14ac:dyDescent="0.45">
      <c r="A1307" s="5" t="s">
        <v>4736</v>
      </c>
      <c r="B1307" s="5" t="s">
        <v>4737</v>
      </c>
      <c r="C1307" s="5" t="s">
        <v>4738</v>
      </c>
      <c r="D1307" s="5" t="s">
        <v>240</v>
      </c>
      <c r="E1307" s="5" t="s">
        <v>11771</v>
      </c>
      <c r="F1307" s="5">
        <v>22</v>
      </c>
      <c r="G1307" s="5">
        <v>7</v>
      </c>
      <c r="H1307" s="5">
        <v>4</v>
      </c>
      <c r="I1307" s="5">
        <v>3</v>
      </c>
      <c r="J1307" s="5" t="s">
        <v>4739</v>
      </c>
      <c r="K1307" s="17">
        <v>1358</v>
      </c>
      <c r="L1307" s="6">
        <v>0.51746318350999998</v>
      </c>
      <c r="M1307" s="6">
        <v>4.4595920145000001</v>
      </c>
      <c r="N1307" s="6">
        <v>-5.2744973571999996</v>
      </c>
      <c r="O1307" s="6">
        <v>31.520720696200001</v>
      </c>
      <c r="P1307" s="6">
        <v>9.3417474943999999</v>
      </c>
      <c r="Q1307" s="6">
        <v>27.045189102199998</v>
      </c>
      <c r="R1307" s="7">
        <v>22.635885764266664</v>
      </c>
      <c r="S1307" s="8">
        <v>11.72851994140664</v>
      </c>
      <c r="T1307" s="6">
        <v>-22.1976614927</v>
      </c>
      <c r="U1307" s="6">
        <v>343.04454497760003</v>
      </c>
      <c r="V1307" s="6">
        <v>30.568824018099999</v>
      </c>
      <c r="W1307" s="6">
        <v>-81.025527762199999</v>
      </c>
      <c r="X1307" s="7">
        <v>97.529280411166667</v>
      </c>
      <c r="Y1307" s="8">
        <v>219.82182259425622</v>
      </c>
      <c r="Z1307" s="24">
        <v>1</v>
      </c>
    </row>
    <row r="1308" spans="1:26" ht="16.5" x14ac:dyDescent="0.45">
      <c r="A1308" s="5" t="s">
        <v>4740</v>
      </c>
      <c r="B1308" s="5" t="s">
        <v>4741</v>
      </c>
      <c r="C1308" s="5" t="s">
        <v>4742</v>
      </c>
      <c r="D1308" s="5" t="s">
        <v>240</v>
      </c>
      <c r="E1308" s="5" t="s">
        <v>11753</v>
      </c>
      <c r="F1308" s="5">
        <v>3</v>
      </c>
      <c r="G1308" s="5">
        <v>7</v>
      </c>
      <c r="H1308" s="5">
        <v>4</v>
      </c>
      <c r="I1308" s="5">
        <v>3</v>
      </c>
      <c r="J1308" s="5" t="s">
        <v>4743</v>
      </c>
      <c r="K1308" s="17">
        <v>4506</v>
      </c>
      <c r="L1308" s="6">
        <v>5.3372425100900003</v>
      </c>
      <c r="M1308" s="6">
        <v>5.4750489583000004</v>
      </c>
      <c r="N1308" s="6">
        <v>-1.3218893837000001</v>
      </c>
      <c r="O1308" s="6">
        <v>27.389026637000001</v>
      </c>
      <c r="P1308" s="6">
        <v>40.746407218199998</v>
      </c>
      <c r="Q1308" s="6">
        <v>56.047944310699997</v>
      </c>
      <c r="R1308" s="7">
        <v>41.394459388633329</v>
      </c>
      <c r="S1308" s="8">
        <v>14.340445225608606</v>
      </c>
      <c r="T1308" s="6">
        <v>-29.7811370716</v>
      </c>
      <c r="U1308" s="6">
        <v>77.331814958199999</v>
      </c>
      <c r="V1308" s="6">
        <v>60.527399823499998</v>
      </c>
      <c r="W1308" s="6">
        <v>40.815967331300001</v>
      </c>
      <c r="X1308" s="7">
        <v>59.558394037666666</v>
      </c>
      <c r="Y1308" s="8">
        <v>18.277199214799786</v>
      </c>
      <c r="Z1308" s="24">
        <v>1</v>
      </c>
    </row>
    <row r="1309" spans="1:26" ht="16.5" x14ac:dyDescent="0.45">
      <c r="A1309" s="5" t="s">
        <v>4744</v>
      </c>
      <c r="B1309" s="5" t="s">
        <v>4745</v>
      </c>
      <c r="C1309" s="5" t="s">
        <v>4746</v>
      </c>
      <c r="D1309" s="5" t="s">
        <v>288</v>
      </c>
      <c r="E1309" s="5" t="s">
        <v>11766</v>
      </c>
      <c r="F1309" s="5">
        <v>17</v>
      </c>
      <c r="G1309" s="5">
        <v>11</v>
      </c>
      <c r="H1309" s="5">
        <v>2</v>
      </c>
      <c r="I1309" s="5">
        <v>2</v>
      </c>
      <c r="J1309" s="5" t="s">
        <v>4747</v>
      </c>
      <c r="K1309" s="17">
        <v>1699</v>
      </c>
      <c r="L1309" s="6">
        <v>0.74783958877000001</v>
      </c>
      <c r="M1309" s="6">
        <v>6.1083473737</v>
      </c>
      <c r="N1309" s="6">
        <v>12.3921217536</v>
      </c>
      <c r="O1309" s="6">
        <v>22.0205072388</v>
      </c>
      <c r="P1309" s="6">
        <v>32.6632191104</v>
      </c>
      <c r="Q1309" s="6">
        <v>1.5874779691000001</v>
      </c>
      <c r="R1309" s="7">
        <v>18.7570681061</v>
      </c>
      <c r="S1309" s="8">
        <v>15.792813178781659</v>
      </c>
      <c r="T1309" s="6">
        <v>2.4839418673</v>
      </c>
      <c r="U1309" s="6">
        <v>56.885624891100001</v>
      </c>
      <c r="V1309" s="6">
        <v>-0.39576674550000002</v>
      </c>
      <c r="W1309" s="6">
        <v>-45.700301411799998</v>
      </c>
      <c r="X1309" s="7">
        <v>3.5965189112666685</v>
      </c>
      <c r="Y1309" s="8">
        <v>51.409355446551999</v>
      </c>
      <c r="Z1309" s="24">
        <v>1</v>
      </c>
    </row>
    <row r="1310" spans="1:26" ht="16.5" x14ac:dyDescent="0.45">
      <c r="A1310" s="5" t="s">
        <v>4748</v>
      </c>
      <c r="B1310" s="5" t="s">
        <v>4749</v>
      </c>
      <c r="C1310" s="5" t="s">
        <v>4750</v>
      </c>
      <c r="D1310" s="5" t="s">
        <v>240</v>
      </c>
      <c r="E1310" s="5" t="s">
        <v>11762</v>
      </c>
      <c r="F1310" s="5">
        <v>13</v>
      </c>
      <c r="G1310" s="5">
        <v>7</v>
      </c>
      <c r="H1310" s="5">
        <v>4</v>
      </c>
      <c r="I1310" s="5">
        <v>2</v>
      </c>
      <c r="J1310" s="5" t="s">
        <v>4751</v>
      </c>
      <c r="K1310" s="17">
        <v>2134</v>
      </c>
      <c r="L1310" s="6">
        <v>1.2965591246999999</v>
      </c>
      <c r="M1310" s="6">
        <v>4.3607591171999998</v>
      </c>
      <c r="N1310" s="6">
        <v>19.139504911500001</v>
      </c>
      <c r="O1310" s="6">
        <v>8.4441489596999997</v>
      </c>
      <c r="P1310" s="6">
        <v>58.608510277900002</v>
      </c>
      <c r="Q1310" s="6">
        <v>26.500573129700001</v>
      </c>
      <c r="R1310" s="7">
        <v>31.184410789099999</v>
      </c>
      <c r="S1310" s="8">
        <v>25.408060493285202</v>
      </c>
      <c r="T1310" s="6">
        <v>41.901290808699997</v>
      </c>
      <c r="U1310" s="6">
        <v>-15.6177699761</v>
      </c>
      <c r="V1310" s="6">
        <v>295.41311360589998</v>
      </c>
      <c r="W1310" s="6">
        <v>1.6345623573000001</v>
      </c>
      <c r="X1310" s="7">
        <v>93.809968662366657</v>
      </c>
      <c r="Y1310" s="8">
        <v>174.80641229965795</v>
      </c>
      <c r="Z1310" s="24">
        <v>1</v>
      </c>
    </row>
    <row r="1311" spans="1:26" ht="16.5" x14ac:dyDescent="0.45">
      <c r="A1311" s="5" t="s">
        <v>4752</v>
      </c>
      <c r="B1311" s="5" t="s">
        <v>4753</v>
      </c>
      <c r="C1311" s="5" t="s">
        <v>4754</v>
      </c>
      <c r="D1311" s="5" t="s">
        <v>288</v>
      </c>
      <c r="E1311" s="5" t="s">
        <v>11757</v>
      </c>
      <c r="F1311" s="5">
        <v>7</v>
      </c>
      <c r="G1311" s="5">
        <v>11</v>
      </c>
      <c r="H1311" s="5">
        <v>4</v>
      </c>
      <c r="I1311" s="5">
        <v>2</v>
      </c>
      <c r="J1311" s="5" t="s">
        <v>4755</v>
      </c>
      <c r="K1311" s="17">
        <v>5976</v>
      </c>
      <c r="L1311" s="6">
        <v>6.7409604121399997</v>
      </c>
      <c r="M1311" s="6">
        <v>2.9619987682</v>
      </c>
      <c r="N1311" s="6">
        <v>14.7512607869</v>
      </c>
      <c r="O1311" s="6">
        <v>10.7290290084</v>
      </c>
      <c r="P1311" s="6">
        <v>26.484766390899999</v>
      </c>
      <c r="Q1311" s="6">
        <v>23.181273804899998</v>
      </c>
      <c r="R1311" s="7">
        <v>20.131689734733332</v>
      </c>
      <c r="S1311" s="8">
        <v>8.3087777300477708</v>
      </c>
      <c r="T1311" s="6">
        <v>27.581024156000002</v>
      </c>
      <c r="U1311" s="6">
        <v>-7.5359077078999999</v>
      </c>
      <c r="V1311" s="6">
        <v>-3.8087770983000002</v>
      </c>
      <c r="W1311" s="6">
        <v>40.068799517099997</v>
      </c>
      <c r="X1311" s="7">
        <v>9.5747049036333323</v>
      </c>
      <c r="Y1311" s="8">
        <v>26.474331537671482</v>
      </c>
      <c r="Z1311" s="24">
        <v>1</v>
      </c>
    </row>
    <row r="1312" spans="1:26" ht="16.5" x14ac:dyDescent="0.45">
      <c r="A1312" s="5" t="s">
        <v>4756</v>
      </c>
      <c r="B1312" s="5" t="s">
        <v>4757</v>
      </c>
      <c r="C1312" s="5" t="s">
        <v>4758</v>
      </c>
      <c r="D1312" s="5" t="s">
        <v>33</v>
      </c>
      <c r="E1312" s="5" t="s">
        <v>11771</v>
      </c>
      <c r="F1312" s="5">
        <v>22</v>
      </c>
      <c r="G1312" s="5">
        <v>7</v>
      </c>
      <c r="H1312" s="5">
        <v>4</v>
      </c>
      <c r="I1312" s="5">
        <v>3</v>
      </c>
      <c r="J1312" s="5" t="s">
        <v>4755</v>
      </c>
      <c r="K1312" s="17">
        <v>3516</v>
      </c>
      <c r="L1312" s="6">
        <v>1.7772482415599999</v>
      </c>
      <c r="M1312" s="6">
        <v>-82.682842162200004</v>
      </c>
      <c r="N1312" s="6">
        <v>-11.9936998906</v>
      </c>
      <c r="O1312" s="6">
        <v>102.3237163613</v>
      </c>
      <c r="P1312" s="6">
        <v>19.9809507503</v>
      </c>
      <c r="Q1312" s="6">
        <v>11.398111649300001</v>
      </c>
      <c r="R1312" s="7">
        <v>44.567592920300001</v>
      </c>
      <c r="S1312" s="8">
        <v>50.202028125937652</v>
      </c>
      <c r="T1312" s="6">
        <v>-1963.8029574628999</v>
      </c>
      <c r="U1312" s="6">
        <v>122.2764228697</v>
      </c>
      <c r="V1312" s="6">
        <v>11.633509265100001</v>
      </c>
      <c r="W1312" s="6">
        <v>45.672051431699998</v>
      </c>
      <c r="X1312" s="7">
        <v>59.860661188833326</v>
      </c>
      <c r="Y1312" s="8">
        <v>56.669666205642237</v>
      </c>
      <c r="Z1312" s="24">
        <v>1</v>
      </c>
    </row>
    <row r="1313" spans="1:26" ht="16.5" x14ac:dyDescent="0.45">
      <c r="A1313" s="5" t="s">
        <v>4759</v>
      </c>
      <c r="B1313" s="5" t="s">
        <v>4760</v>
      </c>
      <c r="C1313" s="5" t="s">
        <v>4761</v>
      </c>
      <c r="D1313" s="5" t="s">
        <v>33</v>
      </c>
      <c r="E1313" s="5" t="s">
        <v>11765</v>
      </c>
      <c r="F1313" s="5">
        <v>16</v>
      </c>
      <c r="G1313" s="5">
        <v>9</v>
      </c>
      <c r="H1313" s="5">
        <v>1</v>
      </c>
      <c r="I1313" s="5">
        <v>3</v>
      </c>
      <c r="J1313" s="5" t="s">
        <v>4755</v>
      </c>
      <c r="K1313" s="17">
        <v>8918</v>
      </c>
      <c r="L1313" s="6">
        <v>7.7955293863400001</v>
      </c>
      <c r="M1313" s="6">
        <v>22.1125677866</v>
      </c>
      <c r="N1313" s="6">
        <v>22.642472964700001</v>
      </c>
      <c r="O1313" s="6">
        <v>3.1189434684999999</v>
      </c>
      <c r="P1313" s="6">
        <v>32.605743685</v>
      </c>
      <c r="Q1313" s="6">
        <v>-0.47180155089999998</v>
      </c>
      <c r="R1313" s="7">
        <v>11.750961867533334</v>
      </c>
      <c r="S1313" s="8">
        <v>18.149788041164289</v>
      </c>
      <c r="T1313" s="6">
        <v>37.3677267168</v>
      </c>
      <c r="U1313" s="6">
        <v>8.8924227643999991</v>
      </c>
      <c r="V1313" s="6">
        <v>-5.1494871578000003</v>
      </c>
      <c r="W1313" s="6">
        <v>26.076372557100001</v>
      </c>
      <c r="X1313" s="7">
        <v>9.9397693879000002</v>
      </c>
      <c r="Y1313" s="8">
        <v>15.639254456206386</v>
      </c>
      <c r="Z1313" s="24">
        <v>1</v>
      </c>
    </row>
    <row r="1314" spans="1:26" ht="16.5" x14ac:dyDescent="0.45">
      <c r="A1314" s="5" t="s">
        <v>4762</v>
      </c>
      <c r="B1314" s="5" t="s">
        <v>4763</v>
      </c>
      <c r="C1314" s="5" t="s">
        <v>4764</v>
      </c>
      <c r="D1314" s="5" t="s">
        <v>240</v>
      </c>
      <c r="E1314" s="5" t="s">
        <v>11756</v>
      </c>
      <c r="F1314" s="5">
        <v>6</v>
      </c>
      <c r="G1314" s="5">
        <v>11</v>
      </c>
      <c r="H1314" s="5">
        <v>2</v>
      </c>
      <c r="I1314" s="5">
        <v>2</v>
      </c>
      <c r="J1314" s="5" t="s">
        <v>4755</v>
      </c>
      <c r="K1314" s="17">
        <v>955</v>
      </c>
      <c r="L1314" s="6">
        <v>0.84868235491999999</v>
      </c>
      <c r="M1314" s="6">
        <v>1.7907058515000001</v>
      </c>
      <c r="N1314" s="6">
        <v>-10.8217934546</v>
      </c>
      <c r="O1314" s="6">
        <v>-5.9002418278000004</v>
      </c>
      <c r="P1314" s="6">
        <v>5.4634957885000004</v>
      </c>
      <c r="Q1314" s="6">
        <v>-63.342883313000002</v>
      </c>
      <c r="R1314" s="7">
        <v>-21.259876450766665</v>
      </c>
      <c r="S1314" s="8">
        <v>36.885203443631859</v>
      </c>
      <c r="T1314" s="6">
        <v>101.4622345441</v>
      </c>
      <c r="U1314" s="6">
        <v>794.0844298467</v>
      </c>
      <c r="V1314" s="6">
        <v>-606.24923871850001</v>
      </c>
      <c r="W1314" s="6">
        <v>103.29158171660001</v>
      </c>
      <c r="X1314" s="7">
        <v>97.042257614933348</v>
      </c>
      <c r="Y1314" s="8">
        <v>700.18775079839384</v>
      </c>
      <c r="Z1314" s="24">
        <v>-1</v>
      </c>
    </row>
    <row r="1315" spans="1:26" ht="16.5" x14ac:dyDescent="0.45">
      <c r="A1315" s="5" t="s">
        <v>4765</v>
      </c>
      <c r="B1315" s="5" t="s">
        <v>4766</v>
      </c>
      <c r="C1315" s="5" t="s">
        <v>4767</v>
      </c>
      <c r="D1315" s="5" t="s">
        <v>33</v>
      </c>
      <c r="E1315" s="5" t="s">
        <v>11760</v>
      </c>
      <c r="F1315" s="5">
        <v>11</v>
      </c>
      <c r="G1315" s="5">
        <v>3</v>
      </c>
      <c r="H1315" s="5">
        <v>3</v>
      </c>
      <c r="I1315" s="5">
        <v>2</v>
      </c>
      <c r="J1315" s="5" t="s">
        <v>4755</v>
      </c>
      <c r="K1315" s="17">
        <v>615</v>
      </c>
      <c r="L1315" s="6">
        <v>1.51122311312</v>
      </c>
      <c r="M1315" s="6">
        <v>6.9870848826999996</v>
      </c>
      <c r="N1315" s="6">
        <v>-24.123365190299999</v>
      </c>
      <c r="O1315" s="6">
        <v>-39.6399347925</v>
      </c>
      <c r="P1315" s="6">
        <v>36.233415001300003</v>
      </c>
      <c r="Q1315" s="6">
        <v>-8.3475059330000008</v>
      </c>
      <c r="R1315" s="7">
        <v>-3.9180085747333329</v>
      </c>
      <c r="S1315" s="8">
        <v>38.130127686230622</v>
      </c>
      <c r="T1315" s="6">
        <v>146.565692549</v>
      </c>
      <c r="U1315" s="6">
        <v>-362.34233602270001</v>
      </c>
      <c r="V1315" s="6">
        <v>119.41756057880001</v>
      </c>
      <c r="W1315" s="6">
        <v>-9.32368539E-2</v>
      </c>
      <c r="X1315" s="7">
        <v>-81.006004099266661</v>
      </c>
      <c r="Y1315" s="8">
        <v>250.8651159903448</v>
      </c>
      <c r="Z1315" s="24">
        <v>0</v>
      </c>
    </row>
    <row r="1316" spans="1:26" ht="16.5" x14ac:dyDescent="0.45">
      <c r="A1316" s="5" t="s">
        <v>4768</v>
      </c>
      <c r="B1316" s="5" t="s">
        <v>4769</v>
      </c>
      <c r="C1316" s="5" t="s">
        <v>4770</v>
      </c>
      <c r="D1316" s="5" t="s">
        <v>435</v>
      </c>
      <c r="E1316" s="5" t="s">
        <v>11765</v>
      </c>
      <c r="F1316" s="5">
        <v>16</v>
      </c>
      <c r="G1316" s="5">
        <v>9</v>
      </c>
      <c r="H1316" s="5">
        <v>1</v>
      </c>
      <c r="I1316" s="5">
        <v>3</v>
      </c>
      <c r="J1316" s="5" t="s">
        <v>4755</v>
      </c>
      <c r="K1316" s="17">
        <v>1505</v>
      </c>
      <c r="L1316" s="6">
        <v>1.8590107595000001</v>
      </c>
      <c r="M1316" s="6">
        <v>-8.6815805328</v>
      </c>
      <c r="N1316" s="6">
        <v>18.986814346300001</v>
      </c>
      <c r="O1316" s="6">
        <v>-14.8186794752</v>
      </c>
      <c r="P1316" s="6">
        <v>-22.627025980599999</v>
      </c>
      <c r="Q1316" s="6">
        <v>-27.802047635000001</v>
      </c>
      <c r="R1316" s="7">
        <v>-21.749251030266663</v>
      </c>
      <c r="S1316" s="8">
        <v>6.5360407618681373</v>
      </c>
      <c r="T1316" s="6">
        <v>-277.09105555460002</v>
      </c>
      <c r="U1316" s="6">
        <v>-113.55268710209999</v>
      </c>
      <c r="V1316" s="6">
        <v>69.262894116799998</v>
      </c>
      <c r="W1316" s="6">
        <v>27.989309536899999</v>
      </c>
      <c r="X1316" s="7">
        <v>-5.4334944827999996</v>
      </c>
      <c r="Y1316" s="8">
        <v>95.881161108455032</v>
      </c>
      <c r="Z1316" s="24">
        <v>0</v>
      </c>
    </row>
    <row r="1317" spans="1:26" ht="16.5" x14ac:dyDescent="0.45">
      <c r="A1317" s="5" t="s">
        <v>4771</v>
      </c>
      <c r="B1317" s="5" t="s">
        <v>4772</v>
      </c>
      <c r="C1317" s="5" t="s">
        <v>4773</v>
      </c>
      <c r="D1317" s="5" t="s">
        <v>293</v>
      </c>
      <c r="E1317" s="5" t="s">
        <v>11756</v>
      </c>
      <c r="F1317" s="5">
        <v>6</v>
      </c>
      <c r="G1317" s="5">
        <v>11</v>
      </c>
      <c r="H1317" s="5">
        <v>2</v>
      </c>
      <c r="I1317" s="5">
        <v>2</v>
      </c>
      <c r="J1317" s="5" t="s">
        <v>4755</v>
      </c>
      <c r="K1317" s="17">
        <v>2439</v>
      </c>
      <c r="L1317" s="6">
        <v>1.8194804870500001</v>
      </c>
      <c r="M1317" s="6">
        <v>-3.4927223712000002</v>
      </c>
      <c r="N1317" s="6">
        <v>20.309706122000001</v>
      </c>
      <c r="O1317" s="6">
        <v>6.6880862260000002</v>
      </c>
      <c r="P1317" s="6">
        <v>19.320479114200001</v>
      </c>
      <c r="Q1317" s="6">
        <v>3.4043594516</v>
      </c>
      <c r="R1317" s="7">
        <v>9.8043082639333345</v>
      </c>
      <c r="S1317" s="8">
        <v>8.403204514994659</v>
      </c>
      <c r="T1317" s="6">
        <v>-158.8149231383</v>
      </c>
      <c r="U1317" s="6">
        <v>492.89621672710001</v>
      </c>
      <c r="V1317" s="6">
        <v>30.251271489000001</v>
      </c>
      <c r="W1317" s="6">
        <v>-15.0604268203</v>
      </c>
      <c r="X1317" s="7">
        <v>169.3623537986</v>
      </c>
      <c r="Y1317" s="8">
        <v>281.10301998910705</v>
      </c>
      <c r="Z1317" s="24">
        <v>1</v>
      </c>
    </row>
    <row r="1318" spans="1:26" ht="16.5" x14ac:dyDescent="0.45">
      <c r="A1318" s="5" t="s">
        <v>4774</v>
      </c>
      <c r="B1318" s="5" t="s">
        <v>4775</v>
      </c>
      <c r="C1318" s="5" t="s">
        <v>4776</v>
      </c>
      <c r="D1318" s="5" t="s">
        <v>1297</v>
      </c>
      <c r="E1318" s="5" t="s">
        <v>11776</v>
      </c>
      <c r="F1318" s="5">
        <v>27</v>
      </c>
      <c r="G1318" s="5">
        <v>10</v>
      </c>
      <c r="H1318" s="5">
        <v>2</v>
      </c>
      <c r="I1318" s="5">
        <v>3</v>
      </c>
      <c r="J1318" s="5" t="s">
        <v>4755</v>
      </c>
      <c r="K1318" s="17">
        <v>750</v>
      </c>
      <c r="L1318" s="6">
        <v>0.58936932487000004</v>
      </c>
      <c r="M1318" s="6">
        <v>-61.513345254299999</v>
      </c>
      <c r="N1318" s="6">
        <v>-42.703316981999997</v>
      </c>
      <c r="O1318" s="6">
        <v>-11.1672897643</v>
      </c>
      <c r="P1318" s="6">
        <v>171.55743604220001</v>
      </c>
      <c r="Q1318" s="6">
        <v>93.748532599399994</v>
      </c>
      <c r="R1318" s="7">
        <v>84.712892959100003</v>
      </c>
      <c r="S1318" s="8">
        <v>91.696856233172866</v>
      </c>
      <c r="T1318" s="6">
        <v>80.722098678500004</v>
      </c>
      <c r="U1318" s="6">
        <v>107.2444801705</v>
      </c>
      <c r="V1318" s="6">
        <v>0.73097091520000002</v>
      </c>
      <c r="W1318" s="6">
        <v>441.75732020200002</v>
      </c>
      <c r="X1318" s="7">
        <v>183.2442570959</v>
      </c>
      <c r="Y1318" s="8">
        <v>230.12612794040481</v>
      </c>
      <c r="Z1318" s="24">
        <v>1</v>
      </c>
    </row>
    <row r="1319" spans="1:26" ht="16.5" x14ac:dyDescent="0.45">
      <c r="A1319" s="5" t="s">
        <v>4777</v>
      </c>
      <c r="B1319" s="5" t="s">
        <v>4778</v>
      </c>
      <c r="C1319" s="5" t="s">
        <v>4779</v>
      </c>
      <c r="D1319" s="5" t="s">
        <v>249</v>
      </c>
      <c r="E1319" s="5" t="s">
        <v>11765</v>
      </c>
      <c r="F1319" s="5">
        <v>16</v>
      </c>
      <c r="G1319" s="5">
        <v>9</v>
      </c>
      <c r="H1319" s="5">
        <v>1</v>
      </c>
      <c r="I1319" s="5">
        <v>3</v>
      </c>
      <c r="J1319" s="5" t="s">
        <v>4755</v>
      </c>
      <c r="K1319" s="17">
        <v>2295</v>
      </c>
      <c r="L1319" s="6">
        <v>1.71252966921</v>
      </c>
      <c r="M1319" s="6">
        <v>6.4464638828999998</v>
      </c>
      <c r="N1319" s="6">
        <v>17.1721412771</v>
      </c>
      <c r="O1319" s="6">
        <v>-0.6488911235</v>
      </c>
      <c r="P1319" s="6">
        <v>27.468159196399998</v>
      </c>
      <c r="Q1319" s="6">
        <v>7.4834067386000003</v>
      </c>
      <c r="R1319" s="7">
        <v>11.434224937166666</v>
      </c>
      <c r="S1319" s="8">
        <v>14.468892597622713</v>
      </c>
      <c r="T1319" s="6">
        <v>-58.301489841699997</v>
      </c>
      <c r="U1319" s="6">
        <v>213.89686069390001</v>
      </c>
      <c r="V1319" s="6">
        <v>-41.308499566199998</v>
      </c>
      <c r="W1319" s="6">
        <v>262.71810384219998</v>
      </c>
      <c r="X1319" s="7">
        <v>145.10215498996666</v>
      </c>
      <c r="Y1319" s="8">
        <v>163.27148417491716</v>
      </c>
      <c r="Z1319" s="24">
        <v>1</v>
      </c>
    </row>
    <row r="1320" spans="1:26" ht="16.5" x14ac:dyDescent="0.45">
      <c r="A1320" s="5" t="s">
        <v>4780</v>
      </c>
      <c r="B1320" s="5" t="s">
        <v>4781</v>
      </c>
      <c r="C1320" s="5" t="s">
        <v>4782</v>
      </c>
      <c r="D1320" s="5" t="s">
        <v>33</v>
      </c>
      <c r="E1320" s="5" t="s">
        <v>11774</v>
      </c>
      <c r="F1320" s="5">
        <v>25</v>
      </c>
      <c r="G1320" s="5">
        <v>10</v>
      </c>
      <c r="H1320" s="5">
        <v>2</v>
      </c>
      <c r="I1320" s="5">
        <v>3</v>
      </c>
      <c r="J1320" s="5" t="s">
        <v>4755</v>
      </c>
      <c r="K1320" s="17">
        <v>2629</v>
      </c>
      <c r="L1320" s="6">
        <v>1.9793377193399999</v>
      </c>
      <c r="M1320" s="6">
        <v>2.0429945867999999</v>
      </c>
      <c r="N1320" s="6">
        <v>1.3808772671</v>
      </c>
      <c r="O1320" s="6">
        <v>-29.968545383799999</v>
      </c>
      <c r="P1320" s="6">
        <v>-19.048444401000001</v>
      </c>
      <c r="Q1320" s="6">
        <v>-9.6911563814000008</v>
      </c>
      <c r="R1320" s="7">
        <v>-19.569382055400002</v>
      </c>
      <c r="S1320" s="8">
        <v>10.148726925998744</v>
      </c>
      <c r="T1320" s="6">
        <v>102.8971238319</v>
      </c>
      <c r="U1320" s="6">
        <v>-6794.0472242192</v>
      </c>
      <c r="V1320" s="6">
        <v>73.736569060700006</v>
      </c>
      <c r="W1320" s="6">
        <v>0.13561266420000001</v>
      </c>
      <c r="X1320" s="7">
        <v>-2240.0583474980999</v>
      </c>
      <c r="Y1320" s="8">
        <v>3944.0417457438571</v>
      </c>
      <c r="Z1320" s="24">
        <v>0</v>
      </c>
    </row>
    <row r="1321" spans="1:26" ht="16.5" x14ac:dyDescent="0.45">
      <c r="A1321" s="5" t="s">
        <v>4783</v>
      </c>
      <c r="B1321" s="5" t="s">
        <v>4784</v>
      </c>
      <c r="C1321" s="5" t="s">
        <v>4785</v>
      </c>
      <c r="D1321" s="5" t="s">
        <v>33</v>
      </c>
      <c r="E1321" s="5" t="s">
        <v>11756</v>
      </c>
      <c r="F1321" s="5">
        <v>6</v>
      </c>
      <c r="G1321" s="5">
        <v>11</v>
      </c>
      <c r="H1321" s="5">
        <v>2</v>
      </c>
      <c r="I1321" s="5">
        <v>2</v>
      </c>
      <c r="J1321" s="5" t="s">
        <v>4755</v>
      </c>
      <c r="K1321" s="17">
        <v>1888</v>
      </c>
      <c r="L1321" s="6">
        <v>1.6000823556699999</v>
      </c>
      <c r="M1321" s="6">
        <v>2.3831554054000001</v>
      </c>
      <c r="N1321" s="6">
        <v>17.902029796099999</v>
      </c>
      <c r="O1321" s="6">
        <v>-23.769548454300001</v>
      </c>
      <c r="P1321" s="6">
        <v>13.2791787095</v>
      </c>
      <c r="Q1321" s="6">
        <v>-8.1461636166000009</v>
      </c>
      <c r="R1321" s="7">
        <v>-6.2121777871333341</v>
      </c>
      <c r="S1321" s="8">
        <v>18.599926666679533</v>
      </c>
      <c r="T1321" s="6">
        <v>106.60553114610001</v>
      </c>
      <c r="U1321" s="6">
        <v>-1341.1268183648999</v>
      </c>
      <c r="V1321" s="6">
        <v>104.2110322357</v>
      </c>
      <c r="W1321" s="6">
        <v>-1085.5574614177001</v>
      </c>
      <c r="X1321" s="7">
        <v>-774.15774918229999</v>
      </c>
      <c r="Y1321" s="8">
        <v>771.34798319559229</v>
      </c>
      <c r="Z1321" s="24">
        <v>0</v>
      </c>
    </row>
    <row r="1322" spans="1:26" ht="16.5" x14ac:dyDescent="0.45">
      <c r="A1322" s="5" t="s">
        <v>4786</v>
      </c>
      <c r="B1322" s="5" t="s">
        <v>4787</v>
      </c>
      <c r="C1322" s="5" t="s">
        <v>4788</v>
      </c>
      <c r="D1322" s="5" t="s">
        <v>7</v>
      </c>
      <c r="E1322" s="5" t="s">
        <v>11774</v>
      </c>
      <c r="F1322" s="5">
        <v>25</v>
      </c>
      <c r="G1322" s="5">
        <v>10</v>
      </c>
      <c r="H1322" s="5">
        <v>2</v>
      </c>
      <c r="I1322" s="5">
        <v>3</v>
      </c>
      <c r="J1322" s="5" t="s">
        <v>4755</v>
      </c>
      <c r="K1322" s="17">
        <v>9357</v>
      </c>
      <c r="L1322" s="6">
        <v>3.1832557126699998</v>
      </c>
      <c r="M1322" s="6">
        <v>15.2036884145</v>
      </c>
      <c r="N1322" s="6">
        <v>18.739154087700001</v>
      </c>
      <c r="O1322" s="6">
        <v>12.0774792754</v>
      </c>
      <c r="P1322" s="6">
        <v>21.3407277355</v>
      </c>
      <c r="Q1322" s="6">
        <v>18.517094657800001</v>
      </c>
      <c r="R1322" s="7">
        <v>17.311767222899999</v>
      </c>
      <c r="S1322" s="8">
        <v>4.7477946119623011</v>
      </c>
      <c r="T1322" s="6">
        <v>71.276075425299993</v>
      </c>
      <c r="U1322" s="6">
        <v>21.721911970299999</v>
      </c>
      <c r="V1322" s="6">
        <v>29.5581886485</v>
      </c>
      <c r="W1322" s="6">
        <v>21.142960684799998</v>
      </c>
      <c r="X1322" s="7">
        <v>24.141020434533331</v>
      </c>
      <c r="Y1322" s="8">
        <v>4.7003276206615512</v>
      </c>
      <c r="Z1322" s="24">
        <v>1</v>
      </c>
    </row>
    <row r="1323" spans="1:26" ht="16.5" x14ac:dyDescent="0.45">
      <c r="A1323" s="5" t="s">
        <v>4789</v>
      </c>
      <c r="B1323" s="5" t="s">
        <v>4790</v>
      </c>
      <c r="C1323" s="5" t="s">
        <v>4791</v>
      </c>
      <c r="D1323" s="5" t="s">
        <v>293</v>
      </c>
      <c r="E1323" s="5" t="s">
        <v>11770</v>
      </c>
      <c r="F1323" s="5">
        <v>21</v>
      </c>
      <c r="G1323" s="5">
        <v>7</v>
      </c>
      <c r="H1323" s="5">
        <v>3</v>
      </c>
      <c r="I1323" s="5">
        <v>3</v>
      </c>
      <c r="J1323" s="5" t="s">
        <v>4755</v>
      </c>
      <c r="K1323" s="17">
        <v>2706</v>
      </c>
      <c r="L1323" s="6">
        <v>0.89862429749999995</v>
      </c>
      <c r="M1323" s="6">
        <v>-28.864786474300001</v>
      </c>
      <c r="N1323" s="6">
        <v>-4.3772782353000004</v>
      </c>
      <c r="O1323" s="6">
        <v>-10.3423202721</v>
      </c>
      <c r="P1323" s="6">
        <v>9.2668312133999997</v>
      </c>
      <c r="Q1323" s="6">
        <v>-24.577618535199999</v>
      </c>
      <c r="R1323" s="7">
        <v>-8.5510358646333327</v>
      </c>
      <c r="S1323" s="8">
        <v>16.99318156107627</v>
      </c>
      <c r="T1323" s="6">
        <v>43.209538620700002</v>
      </c>
      <c r="U1323" s="6">
        <v>-63.385155933900002</v>
      </c>
      <c r="V1323" s="6">
        <v>58.736855762899999</v>
      </c>
      <c r="W1323" s="6">
        <v>99.605851582</v>
      </c>
      <c r="X1323" s="7">
        <v>31.652517137</v>
      </c>
      <c r="Y1323" s="8">
        <v>84.803821740908916</v>
      </c>
      <c r="Z1323" s="24">
        <v>-1</v>
      </c>
    </row>
    <row r="1324" spans="1:26" ht="16.5" x14ac:dyDescent="0.45">
      <c r="A1324" s="5" t="s">
        <v>4792</v>
      </c>
      <c r="B1324" s="5" t="s">
        <v>4793</v>
      </c>
      <c r="C1324" s="5" t="s">
        <v>4794</v>
      </c>
      <c r="D1324" s="5" t="s">
        <v>240</v>
      </c>
      <c r="E1324" s="5" t="s">
        <v>11757</v>
      </c>
      <c r="F1324" s="5">
        <v>7</v>
      </c>
      <c r="G1324" s="5">
        <v>11</v>
      </c>
      <c r="H1324" s="5">
        <v>4</v>
      </c>
      <c r="I1324" s="5">
        <v>2</v>
      </c>
      <c r="J1324" s="5" t="s">
        <v>4755</v>
      </c>
      <c r="K1324" s="17">
        <v>9104</v>
      </c>
      <c r="L1324" s="6">
        <v>6.4116415522299999</v>
      </c>
      <c r="M1324" s="6">
        <v>24.156427999200002</v>
      </c>
      <c r="N1324" s="6">
        <v>47.3537291544</v>
      </c>
      <c r="O1324" s="6">
        <v>27.2966696256</v>
      </c>
      <c r="P1324" s="6">
        <v>107.0596109016</v>
      </c>
      <c r="Q1324" s="6">
        <v>114.8187495131</v>
      </c>
      <c r="R1324" s="7">
        <v>83.058343346766662</v>
      </c>
      <c r="S1324" s="8">
        <v>48.446612370087387</v>
      </c>
      <c r="T1324" s="6">
        <v>165.69251682769999</v>
      </c>
      <c r="U1324" s="6">
        <v>8.5543010505999995</v>
      </c>
      <c r="V1324" s="6">
        <v>87.323327685500004</v>
      </c>
      <c r="W1324" s="6">
        <v>16.586775532000001</v>
      </c>
      <c r="X1324" s="7">
        <v>37.48813475603334</v>
      </c>
      <c r="Y1324" s="8">
        <v>43.345011273634007</v>
      </c>
      <c r="Z1324" s="24">
        <v>1</v>
      </c>
    </row>
    <row r="1325" spans="1:26" ht="16.5" x14ac:dyDescent="0.45">
      <c r="A1325" s="5" t="s">
        <v>4795</v>
      </c>
      <c r="B1325" s="5" t="s">
        <v>4796</v>
      </c>
      <c r="C1325" s="5" t="s">
        <v>4797</v>
      </c>
      <c r="D1325" s="5" t="s">
        <v>263</v>
      </c>
      <c r="E1325" s="5" t="s">
        <v>11765</v>
      </c>
      <c r="F1325" s="5">
        <v>16</v>
      </c>
      <c r="G1325" s="5">
        <v>9</v>
      </c>
      <c r="H1325" s="5">
        <v>1</v>
      </c>
      <c r="I1325" s="5">
        <v>3</v>
      </c>
      <c r="J1325" s="5" t="s">
        <v>4755</v>
      </c>
      <c r="K1325" s="17">
        <v>18241</v>
      </c>
      <c r="L1325" s="6">
        <v>9.9901039760400003</v>
      </c>
      <c r="M1325" s="6">
        <v>14.325763050699999</v>
      </c>
      <c r="N1325" s="6">
        <v>24.742607519100002</v>
      </c>
      <c r="O1325" s="6">
        <v>19.242102115800002</v>
      </c>
      <c r="P1325" s="6">
        <v>25.925899609199998</v>
      </c>
      <c r="Q1325" s="6">
        <v>7.3938493362999997</v>
      </c>
      <c r="R1325" s="7">
        <v>17.520617020433331</v>
      </c>
      <c r="S1325" s="8">
        <v>9.3851933932924627</v>
      </c>
      <c r="T1325" s="6">
        <v>34.274033595500001</v>
      </c>
      <c r="U1325" s="6">
        <v>31.1642746765</v>
      </c>
      <c r="V1325" s="6">
        <v>31.5759759673</v>
      </c>
      <c r="W1325" s="6">
        <v>8.8705229031999995</v>
      </c>
      <c r="X1325" s="7">
        <v>23.870257848999998</v>
      </c>
      <c r="Y1325" s="8">
        <v>12.991782434346797</v>
      </c>
      <c r="Z1325" s="24">
        <v>1</v>
      </c>
    </row>
    <row r="1326" spans="1:26" ht="16.5" x14ac:dyDescent="0.45">
      <c r="A1326" s="5" t="s">
        <v>4798</v>
      </c>
      <c r="B1326" s="5" t="s">
        <v>4799</v>
      </c>
      <c r="C1326" s="5" t="s">
        <v>4800</v>
      </c>
      <c r="D1326" s="5" t="s">
        <v>33</v>
      </c>
      <c r="E1326" s="5" t="s">
        <v>11765</v>
      </c>
      <c r="F1326" s="5">
        <v>16</v>
      </c>
      <c r="G1326" s="5">
        <v>9</v>
      </c>
      <c r="H1326" s="5">
        <v>1</v>
      </c>
      <c r="I1326" s="5">
        <v>3</v>
      </c>
      <c r="J1326" s="5" t="s">
        <v>4755</v>
      </c>
      <c r="K1326" s="17">
        <v>641</v>
      </c>
      <c r="L1326" s="6">
        <v>0.81911938977999998</v>
      </c>
      <c r="M1326" s="6">
        <v>41.805666373199998</v>
      </c>
      <c r="N1326" s="6">
        <v>34.7117360811</v>
      </c>
      <c r="O1326" s="6">
        <v>1.0033013993</v>
      </c>
      <c r="P1326" s="6">
        <v>2.0020629835000001</v>
      </c>
      <c r="Q1326" s="6">
        <v>-10.9342787612</v>
      </c>
      <c r="R1326" s="7">
        <v>-2.6429714594666667</v>
      </c>
      <c r="S1326" s="8">
        <v>7.1978270161452746</v>
      </c>
      <c r="T1326" s="6">
        <v>131.7501426794</v>
      </c>
      <c r="U1326" s="6">
        <v>-55.029606339200001</v>
      </c>
      <c r="V1326" s="6">
        <v>-29.276120651999999</v>
      </c>
      <c r="W1326" s="6">
        <v>-104.1897987908</v>
      </c>
      <c r="X1326" s="7">
        <v>-62.831841927333336</v>
      </c>
      <c r="Y1326" s="8">
        <v>38.06141028916926</v>
      </c>
      <c r="Z1326" s="24">
        <v>0</v>
      </c>
    </row>
    <row r="1327" spans="1:26" ht="16.5" x14ac:dyDescent="0.45">
      <c r="A1327" s="5" t="s">
        <v>4801</v>
      </c>
      <c r="B1327" s="5" t="s">
        <v>4802</v>
      </c>
      <c r="C1327" s="5" t="s">
        <v>4803</v>
      </c>
      <c r="D1327" s="5" t="s">
        <v>1297</v>
      </c>
      <c r="E1327" s="5" t="s">
        <v>11753</v>
      </c>
      <c r="F1327" s="5">
        <v>3</v>
      </c>
      <c r="G1327" s="5">
        <v>7</v>
      </c>
      <c r="H1327" s="5">
        <v>4</v>
      </c>
      <c r="I1327" s="5">
        <v>3</v>
      </c>
      <c r="J1327" s="5" t="s">
        <v>4755</v>
      </c>
      <c r="K1327" s="17">
        <v>3172</v>
      </c>
      <c r="L1327" s="6">
        <v>6.0074978162599999</v>
      </c>
      <c r="M1327" s="6">
        <v>0.61989087300000001</v>
      </c>
      <c r="N1327" s="6">
        <v>-5.2065456198</v>
      </c>
      <c r="O1327" s="6">
        <v>-5.3409393279000001</v>
      </c>
      <c r="P1327" s="6">
        <v>-19.548030569000002</v>
      </c>
      <c r="Q1327" s="6">
        <v>11.130295511</v>
      </c>
      <c r="R1327" s="7">
        <v>-4.5862247953000006</v>
      </c>
      <c r="S1327" s="8">
        <v>15.353081719543809</v>
      </c>
      <c r="T1327" s="6">
        <v>-95.3302571782</v>
      </c>
      <c r="U1327" s="6">
        <v>489.4332049221</v>
      </c>
      <c r="V1327" s="6">
        <v>-25.428944635699999</v>
      </c>
      <c r="W1327" s="6">
        <v>12.491871573699999</v>
      </c>
      <c r="X1327" s="7">
        <v>158.83204395336665</v>
      </c>
      <c r="Y1327" s="8">
        <v>286.93613017691325</v>
      </c>
      <c r="Z1327" s="24">
        <v>-1</v>
      </c>
    </row>
    <row r="1328" spans="1:26" ht="16.5" x14ac:dyDescent="0.45">
      <c r="A1328" s="5" t="s">
        <v>4804</v>
      </c>
      <c r="B1328" s="5" t="s">
        <v>4805</v>
      </c>
      <c r="C1328" s="5" t="s">
        <v>4806</v>
      </c>
      <c r="D1328" s="5" t="s">
        <v>363</v>
      </c>
      <c r="E1328" s="5" t="s">
        <v>11757</v>
      </c>
      <c r="F1328" s="5">
        <v>7</v>
      </c>
      <c r="G1328" s="5">
        <v>11</v>
      </c>
      <c r="H1328" s="5">
        <v>4</v>
      </c>
      <c r="I1328" s="5">
        <v>2</v>
      </c>
      <c r="J1328" s="5" t="s">
        <v>4755</v>
      </c>
      <c r="K1328" s="17">
        <v>886</v>
      </c>
      <c r="L1328" s="6">
        <v>0.39391321922</v>
      </c>
      <c r="M1328" s="6">
        <v>11.0318215256</v>
      </c>
      <c r="N1328" s="6">
        <v>4.7020421149000002</v>
      </c>
      <c r="O1328" s="6">
        <v>3.1678328984999999</v>
      </c>
      <c r="P1328" s="6">
        <v>3.4738293759999999</v>
      </c>
      <c r="Q1328" s="6">
        <v>5.3027516984999998</v>
      </c>
      <c r="R1328" s="7">
        <v>3.9814713243333331</v>
      </c>
      <c r="S1328" s="8">
        <v>1.1544456814545716</v>
      </c>
      <c r="T1328" s="6">
        <v>109.90442499389999</v>
      </c>
      <c r="U1328" s="6">
        <v>14.191056315299999</v>
      </c>
      <c r="V1328" s="6">
        <v>73.570368040399998</v>
      </c>
      <c r="W1328" s="6">
        <v>-92.9625831619</v>
      </c>
      <c r="X1328" s="7">
        <v>-1.7337196020666663</v>
      </c>
      <c r="Y1328" s="8">
        <v>84.400857963948823</v>
      </c>
      <c r="Z1328" s="24">
        <v>-1</v>
      </c>
    </row>
    <row r="1329" spans="1:26" ht="16.5" x14ac:dyDescent="0.45">
      <c r="A1329" s="5" t="s">
        <v>4807</v>
      </c>
      <c r="B1329" s="5" t="s">
        <v>4808</v>
      </c>
      <c r="C1329" s="5" t="s">
        <v>4809</v>
      </c>
      <c r="D1329" s="5" t="s">
        <v>254</v>
      </c>
      <c r="E1329" s="5" t="s">
        <v>11773</v>
      </c>
      <c r="F1329" s="5">
        <v>24</v>
      </c>
      <c r="G1329" s="5">
        <v>11</v>
      </c>
      <c r="H1329" s="5">
        <v>1</v>
      </c>
      <c r="I1329" s="5">
        <v>2</v>
      </c>
      <c r="J1329" s="5" t="s">
        <v>4755</v>
      </c>
      <c r="K1329" s="17">
        <v>786</v>
      </c>
      <c r="L1329" s="6">
        <v>1.0180350090700001</v>
      </c>
      <c r="M1329" s="6">
        <v>12.9280205835</v>
      </c>
      <c r="N1329" s="6">
        <v>16.938502665400001</v>
      </c>
      <c r="O1329" s="6">
        <v>49.664207959000002</v>
      </c>
      <c r="P1329" s="6">
        <v>67.7358002709</v>
      </c>
      <c r="Q1329" s="6">
        <v>5.4317425546000004</v>
      </c>
      <c r="R1329" s="7">
        <v>40.943916928166672</v>
      </c>
      <c r="S1329" s="8">
        <v>32.05435241470078</v>
      </c>
      <c r="T1329" s="6">
        <v>102.0325306093</v>
      </c>
      <c r="U1329" s="6">
        <v>52.751830765699999</v>
      </c>
      <c r="V1329" s="6">
        <v>33.145425485600001</v>
      </c>
      <c r="W1329" s="6">
        <v>-6.4823116603999997</v>
      </c>
      <c r="X1329" s="7">
        <v>26.471648196966669</v>
      </c>
      <c r="Y1329" s="8">
        <v>30.175741659693855</v>
      </c>
      <c r="Z1329" s="24">
        <v>1</v>
      </c>
    </row>
    <row r="1330" spans="1:26" ht="16.5" x14ac:dyDescent="0.45">
      <c r="A1330" s="5" t="s">
        <v>4810</v>
      </c>
      <c r="B1330" s="5" t="s">
        <v>4811</v>
      </c>
      <c r="C1330" s="5" t="s">
        <v>4812</v>
      </c>
      <c r="D1330" s="5" t="s">
        <v>259</v>
      </c>
      <c r="E1330" s="5" t="s">
        <v>11753</v>
      </c>
      <c r="F1330" s="5">
        <v>3</v>
      </c>
      <c r="G1330" s="5">
        <v>7</v>
      </c>
      <c r="H1330" s="5">
        <v>4</v>
      </c>
      <c r="I1330" s="5">
        <v>3</v>
      </c>
      <c r="J1330" s="5" t="s">
        <v>4755</v>
      </c>
      <c r="K1330" s="17">
        <v>725</v>
      </c>
      <c r="L1330" s="6">
        <v>2.07950443471</v>
      </c>
      <c r="M1330" s="6">
        <v>7.0271662032000002</v>
      </c>
      <c r="N1330" s="6">
        <v>-13.8307065646</v>
      </c>
      <c r="O1330" s="6">
        <v>2.8217057189000001</v>
      </c>
      <c r="P1330" s="6">
        <v>-6.4772657606999999</v>
      </c>
      <c r="Q1330" s="6">
        <v>-19.392984891099999</v>
      </c>
      <c r="R1330" s="7">
        <v>-7.6828483109666665</v>
      </c>
      <c r="S1330" s="8">
        <v>11.156307260408173</v>
      </c>
      <c r="T1330" s="6">
        <v>559.59722844750002</v>
      </c>
      <c r="U1330" s="6">
        <v>3.5845163034</v>
      </c>
      <c r="V1330" s="6">
        <v>-36.812517875799998</v>
      </c>
      <c r="W1330" s="6">
        <v>-29.234639894299999</v>
      </c>
      <c r="X1330" s="7">
        <v>-20.820880488899999</v>
      </c>
      <c r="Y1330" s="8">
        <v>21.472624504653155</v>
      </c>
      <c r="Z1330" s="24">
        <v>0</v>
      </c>
    </row>
    <row r="1331" spans="1:26" ht="16.5" x14ac:dyDescent="0.45">
      <c r="A1331" s="5" t="s">
        <v>4813</v>
      </c>
      <c r="B1331" s="5" t="s">
        <v>4814</v>
      </c>
      <c r="C1331" s="5" t="s">
        <v>4815</v>
      </c>
      <c r="D1331" s="5" t="s">
        <v>553</v>
      </c>
      <c r="E1331" s="5" t="s">
        <v>11761</v>
      </c>
      <c r="F1331" s="5">
        <v>12</v>
      </c>
      <c r="G1331" s="5">
        <v>6</v>
      </c>
      <c r="H1331" s="5">
        <v>2</v>
      </c>
      <c r="I1331" s="5">
        <v>1</v>
      </c>
      <c r="J1331" s="5" t="s">
        <v>4755</v>
      </c>
      <c r="K1331" s="17">
        <v>1655</v>
      </c>
      <c r="L1331" s="6">
        <v>2.16585314143</v>
      </c>
      <c r="M1331" s="6">
        <v>6.1723122437000004</v>
      </c>
      <c r="N1331" s="6">
        <v>21.7052385906</v>
      </c>
      <c r="O1331" s="6">
        <v>-6.8401984740000001</v>
      </c>
      <c r="P1331" s="6">
        <v>74.212259463600006</v>
      </c>
      <c r="Q1331" s="6">
        <v>-3.2445754913</v>
      </c>
      <c r="R1331" s="7">
        <v>21.375828499433336</v>
      </c>
      <c r="S1331" s="8">
        <v>45.792995686368812</v>
      </c>
      <c r="T1331" s="6">
        <v>21.947154467499999</v>
      </c>
      <c r="U1331" s="6">
        <v>-10.8083838705</v>
      </c>
      <c r="V1331" s="6">
        <v>23.099499122899999</v>
      </c>
      <c r="W1331" s="6">
        <v>-26.025464248900001</v>
      </c>
      <c r="X1331" s="7">
        <v>-4.5781163321666671</v>
      </c>
      <c r="Y1331" s="8">
        <v>25.148114875067286</v>
      </c>
      <c r="Z1331" s="24">
        <v>-1</v>
      </c>
    </row>
    <row r="1332" spans="1:26" ht="16.5" x14ac:dyDescent="0.45">
      <c r="A1332" s="5" t="s">
        <v>4816</v>
      </c>
      <c r="B1332" s="5" t="s">
        <v>4817</v>
      </c>
      <c r="C1332" s="5" t="s">
        <v>4818</v>
      </c>
      <c r="D1332" s="5" t="s">
        <v>254</v>
      </c>
      <c r="E1332" s="5" t="s">
        <v>11755</v>
      </c>
      <c r="F1332" s="5">
        <v>5</v>
      </c>
      <c r="G1332" s="5">
        <v>5</v>
      </c>
      <c r="H1332" s="5">
        <v>3</v>
      </c>
      <c r="I1332" s="5">
        <v>3</v>
      </c>
      <c r="J1332" s="5" t="s">
        <v>4755</v>
      </c>
      <c r="K1332" s="17">
        <v>1153</v>
      </c>
      <c r="L1332" s="6">
        <v>2.2952292589000001</v>
      </c>
      <c r="M1332" s="6">
        <v>-5.9298411552000001</v>
      </c>
      <c r="N1332" s="6">
        <v>-22.795858381199999</v>
      </c>
      <c r="O1332" s="6">
        <v>8.7901798043999992</v>
      </c>
      <c r="P1332" s="6">
        <v>-4.4421711250999998</v>
      </c>
      <c r="Q1332" s="6">
        <v>13.4804744881</v>
      </c>
      <c r="R1332" s="7">
        <v>5.9428277224666672</v>
      </c>
      <c r="S1332" s="8">
        <v>9.2943997575398516</v>
      </c>
      <c r="T1332" s="6">
        <v>-524.82091752730003</v>
      </c>
      <c r="U1332" s="6">
        <v>115.0276146345</v>
      </c>
      <c r="V1332" s="6">
        <v>176.61837869350001</v>
      </c>
      <c r="W1332" s="6">
        <v>5.0049056359000001</v>
      </c>
      <c r="X1332" s="7">
        <v>98.883632987966678</v>
      </c>
      <c r="Y1332" s="8">
        <v>86.938295021673881</v>
      </c>
      <c r="Z1332" s="24">
        <v>1</v>
      </c>
    </row>
    <row r="1333" spans="1:26" ht="16.5" x14ac:dyDescent="0.45">
      <c r="A1333" s="5" t="s">
        <v>4819</v>
      </c>
      <c r="B1333" s="5" t="s">
        <v>4820</v>
      </c>
      <c r="C1333" s="5" t="s">
        <v>4821</v>
      </c>
      <c r="D1333" s="5" t="s">
        <v>176</v>
      </c>
      <c r="E1333" s="5" t="s">
        <v>11756</v>
      </c>
      <c r="F1333" s="5">
        <v>6</v>
      </c>
      <c r="G1333" s="5">
        <v>11</v>
      </c>
      <c r="H1333" s="5">
        <v>2</v>
      </c>
      <c r="I1333" s="5">
        <v>2</v>
      </c>
      <c r="J1333" s="5" t="s">
        <v>4755</v>
      </c>
      <c r="K1333" s="17">
        <v>4559</v>
      </c>
      <c r="L1333" s="6">
        <v>2.7454851203500001</v>
      </c>
      <c r="M1333" s="6">
        <v>10.5634498388</v>
      </c>
      <c r="N1333" s="6">
        <v>-11.285061042300001</v>
      </c>
      <c r="O1333" s="6">
        <v>-3.1269169603</v>
      </c>
      <c r="P1333" s="6">
        <v>24.009119651599999</v>
      </c>
      <c r="Q1333" s="6">
        <v>8.4153484055999996</v>
      </c>
      <c r="R1333" s="7">
        <v>9.765850365633332</v>
      </c>
      <c r="S1333" s="8">
        <v>13.618333686932285</v>
      </c>
      <c r="T1333" s="6">
        <v>-36.257996540199997</v>
      </c>
      <c r="U1333" s="6">
        <v>-234.3986374392</v>
      </c>
      <c r="V1333" s="6">
        <v>-42.611937556400001</v>
      </c>
      <c r="W1333" s="6">
        <v>105.2011631372</v>
      </c>
      <c r="X1333" s="7">
        <v>-57.269803952799997</v>
      </c>
      <c r="Y1333" s="8">
        <v>170.27373820807983</v>
      </c>
      <c r="Z1333" s="24">
        <v>-1</v>
      </c>
    </row>
    <row r="1334" spans="1:26" ht="16.5" x14ac:dyDescent="0.45">
      <c r="A1334" s="5" t="s">
        <v>4822</v>
      </c>
      <c r="B1334" s="5" t="s">
        <v>4823</v>
      </c>
      <c r="C1334" s="5" t="s">
        <v>4824</v>
      </c>
      <c r="D1334" s="5" t="s">
        <v>259</v>
      </c>
      <c r="E1334" s="5" t="s">
        <v>11769</v>
      </c>
      <c r="F1334" s="5">
        <v>20</v>
      </c>
      <c r="G1334" s="5">
        <v>7</v>
      </c>
      <c r="H1334" s="5">
        <v>4</v>
      </c>
      <c r="I1334" s="5">
        <v>3</v>
      </c>
      <c r="J1334" s="5" t="s">
        <v>4755</v>
      </c>
      <c r="K1334" s="17">
        <v>1984</v>
      </c>
      <c r="L1334" s="6">
        <v>1.0469483020100001</v>
      </c>
      <c r="M1334" s="6">
        <v>-20.4208889216</v>
      </c>
      <c r="N1334" s="6">
        <v>-23.240183866599999</v>
      </c>
      <c r="O1334" s="6">
        <v>-24.1355084301</v>
      </c>
      <c r="P1334" s="6">
        <v>-9.7871306082</v>
      </c>
      <c r="Q1334" s="6">
        <v>-5.6009621126000004</v>
      </c>
      <c r="R1334" s="7">
        <v>-13.174533716966666</v>
      </c>
      <c r="S1334" s="8">
        <v>9.7205054737317944</v>
      </c>
      <c r="T1334" s="6">
        <v>-1288.9604808914</v>
      </c>
      <c r="U1334" s="6">
        <v>29.2082744159</v>
      </c>
      <c r="V1334" s="6">
        <v>83.882223694199993</v>
      </c>
      <c r="W1334" s="6">
        <v>153.34168332499999</v>
      </c>
      <c r="X1334" s="7">
        <v>88.81072714503334</v>
      </c>
      <c r="Y1334" s="8">
        <v>62.213289669869667</v>
      </c>
      <c r="Z1334" s="24">
        <v>-1</v>
      </c>
    </row>
    <row r="1335" spans="1:26" ht="16.5" x14ac:dyDescent="0.45">
      <c r="A1335" s="5" t="s">
        <v>4825</v>
      </c>
      <c r="B1335" s="5" t="s">
        <v>4826</v>
      </c>
      <c r="C1335" s="5" t="s">
        <v>4827</v>
      </c>
      <c r="D1335" s="5" t="s">
        <v>509</v>
      </c>
      <c r="E1335" s="5" t="s">
        <v>11765</v>
      </c>
      <c r="F1335" s="5">
        <v>16</v>
      </c>
      <c r="G1335" s="5">
        <v>9</v>
      </c>
      <c r="H1335" s="5">
        <v>1</v>
      </c>
      <c r="I1335" s="5">
        <v>3</v>
      </c>
      <c r="J1335" s="5" t="s">
        <v>4755</v>
      </c>
      <c r="K1335" s="17">
        <v>5493</v>
      </c>
      <c r="L1335" s="6">
        <v>5.0029385382599996</v>
      </c>
      <c r="M1335" s="6">
        <v>8.1638788769000001</v>
      </c>
      <c r="N1335" s="6">
        <v>18.441768645900002</v>
      </c>
      <c r="O1335" s="6">
        <v>29.686101152799999</v>
      </c>
      <c r="P1335" s="6">
        <v>18.224228854100001</v>
      </c>
      <c r="Q1335" s="6">
        <v>-13.3041759608</v>
      </c>
      <c r="R1335" s="7">
        <v>11.535384682033332</v>
      </c>
      <c r="S1335" s="8">
        <v>22.261995841448556</v>
      </c>
      <c r="T1335" s="6">
        <v>89.166837356299993</v>
      </c>
      <c r="U1335" s="6">
        <v>37.030647006599999</v>
      </c>
      <c r="V1335" s="6">
        <v>19.863468794700001</v>
      </c>
      <c r="W1335" s="6">
        <v>-7.4351861422000001</v>
      </c>
      <c r="X1335" s="7">
        <v>16.486309886366666</v>
      </c>
      <c r="Y1335" s="8">
        <v>22.424461668529116</v>
      </c>
      <c r="Z1335" s="24">
        <v>1</v>
      </c>
    </row>
    <row r="1336" spans="1:26" ht="16.5" x14ac:dyDescent="0.45">
      <c r="A1336" s="5" t="s">
        <v>4828</v>
      </c>
      <c r="B1336" s="5" t="s">
        <v>4829</v>
      </c>
      <c r="C1336" s="5" t="s">
        <v>4830</v>
      </c>
      <c r="D1336" s="5" t="s">
        <v>259</v>
      </c>
      <c r="E1336" s="5" t="s">
        <v>11771</v>
      </c>
      <c r="F1336" s="5">
        <v>22</v>
      </c>
      <c r="G1336" s="5">
        <v>7</v>
      </c>
      <c r="H1336" s="5">
        <v>4</v>
      </c>
      <c r="I1336" s="5">
        <v>3</v>
      </c>
      <c r="J1336" s="5" t="s">
        <v>4755</v>
      </c>
      <c r="K1336" s="17">
        <v>959</v>
      </c>
      <c r="L1336" s="6">
        <v>2.2435456418799999</v>
      </c>
      <c r="M1336" s="6">
        <v>-180.09201239000001</v>
      </c>
      <c r="N1336" s="6">
        <v>-41.183271054999999</v>
      </c>
      <c r="O1336" s="6">
        <v>-33.141596325899997</v>
      </c>
      <c r="P1336" s="6">
        <v>-6.7290042588999999</v>
      </c>
      <c r="Q1336" s="6">
        <v>-71.242669129800007</v>
      </c>
      <c r="R1336" s="7">
        <v>-37.037756571533329</v>
      </c>
      <c r="S1336" s="8">
        <v>32.432827309123695</v>
      </c>
      <c r="T1336" s="6">
        <v>-310.39646158869999</v>
      </c>
      <c r="U1336" s="6">
        <v>73.381679720600005</v>
      </c>
      <c r="V1336" s="6">
        <v>78.986168102199997</v>
      </c>
      <c r="W1336" s="6">
        <v>-339.15914631179999</v>
      </c>
      <c r="X1336" s="7">
        <v>-62.263766162999993</v>
      </c>
      <c r="Y1336" s="8">
        <v>239.81480611779628</v>
      </c>
      <c r="Z1336" s="24">
        <v>0</v>
      </c>
    </row>
    <row r="1337" spans="1:26" ht="16.5" x14ac:dyDescent="0.45">
      <c r="A1337" s="5" t="s">
        <v>4831</v>
      </c>
      <c r="B1337" s="5" t="s">
        <v>4832</v>
      </c>
      <c r="C1337" s="5" t="s">
        <v>4833</v>
      </c>
      <c r="D1337" s="5" t="s">
        <v>120</v>
      </c>
      <c r="E1337" s="5" t="s">
        <v>11758</v>
      </c>
      <c r="F1337" s="5">
        <v>8</v>
      </c>
      <c r="G1337" s="5">
        <v>2</v>
      </c>
      <c r="H1337" s="5">
        <v>3</v>
      </c>
      <c r="I1337" s="5">
        <v>2</v>
      </c>
      <c r="J1337" s="5" t="s">
        <v>4834</v>
      </c>
      <c r="K1337" s="17">
        <v>53</v>
      </c>
      <c r="L1337" s="6">
        <v>1.718679343E-2</v>
      </c>
      <c r="M1337" s="6">
        <v>-444.97284802709999</v>
      </c>
      <c r="N1337" s="6">
        <v>79.466374219100004</v>
      </c>
      <c r="O1337" s="6">
        <v>554.72162656930004</v>
      </c>
      <c r="P1337" s="6">
        <v>161.1301542402</v>
      </c>
      <c r="Q1337" s="6">
        <v>-21.292039560100001</v>
      </c>
      <c r="R1337" s="7">
        <v>231.51991374980003</v>
      </c>
      <c r="S1337" s="8">
        <v>294.38745655143407</v>
      </c>
      <c r="T1337" s="6">
        <v>47.553502072999997</v>
      </c>
      <c r="U1337" s="6">
        <v>58.194894355800002</v>
      </c>
      <c r="V1337" s="6">
        <v>85.684446827000002</v>
      </c>
      <c r="W1337" s="6">
        <v>362.94281188270003</v>
      </c>
      <c r="X1337" s="7">
        <v>168.94071768850003</v>
      </c>
      <c r="Y1337" s="8">
        <v>168.57202700201523</v>
      </c>
      <c r="Z1337" s="24">
        <v>1</v>
      </c>
    </row>
    <row r="1338" spans="1:26" ht="16.5" x14ac:dyDescent="0.45">
      <c r="A1338" s="5" t="s">
        <v>4835</v>
      </c>
      <c r="B1338" s="5" t="s">
        <v>4836</v>
      </c>
      <c r="C1338" s="5" t="s">
        <v>4837</v>
      </c>
      <c r="D1338" s="5" t="s">
        <v>240</v>
      </c>
      <c r="E1338" s="5" t="s">
        <v>11765</v>
      </c>
      <c r="F1338" s="5">
        <v>16</v>
      </c>
      <c r="G1338" s="5">
        <v>9</v>
      </c>
      <c r="H1338" s="5">
        <v>1</v>
      </c>
      <c r="I1338" s="5">
        <v>3</v>
      </c>
      <c r="J1338" s="5" t="s">
        <v>4834</v>
      </c>
      <c r="K1338" s="17">
        <v>798</v>
      </c>
      <c r="L1338" s="6">
        <v>0.57506134297</v>
      </c>
      <c r="M1338" s="6">
        <v>4.5452681038999998</v>
      </c>
      <c r="N1338" s="6">
        <v>4.5635922824000001</v>
      </c>
      <c r="O1338" s="6">
        <v>59.848251830400002</v>
      </c>
      <c r="P1338" s="6">
        <v>-12.9882728776</v>
      </c>
      <c r="Q1338" s="6">
        <v>-11.135500242299999</v>
      </c>
      <c r="R1338" s="7">
        <v>11.908159570166669</v>
      </c>
      <c r="S1338" s="8">
        <v>41.5276718110863</v>
      </c>
      <c r="T1338" s="6">
        <v>118.5386828346</v>
      </c>
      <c r="U1338" s="6">
        <v>524.84092737369997</v>
      </c>
      <c r="V1338" s="6">
        <v>-87.895830153000006</v>
      </c>
      <c r="W1338" s="6">
        <v>-1077.7633697561</v>
      </c>
      <c r="X1338" s="7">
        <v>-213.60609084513337</v>
      </c>
      <c r="Y1338" s="8">
        <v>808.6639818411528</v>
      </c>
      <c r="Z1338" s="24">
        <v>-1</v>
      </c>
    </row>
    <row r="1339" spans="1:26" ht="16.5" x14ac:dyDescent="0.45">
      <c r="A1339" s="5" t="s">
        <v>4838</v>
      </c>
      <c r="B1339" s="5" t="s">
        <v>4839</v>
      </c>
      <c r="C1339" s="5" t="s">
        <v>4840</v>
      </c>
      <c r="D1339" s="5" t="s">
        <v>120</v>
      </c>
      <c r="E1339" s="5" t="s">
        <v>11771</v>
      </c>
      <c r="F1339" s="5">
        <v>22</v>
      </c>
      <c r="G1339" s="5">
        <v>7</v>
      </c>
      <c r="H1339" s="5">
        <v>4</v>
      </c>
      <c r="I1339" s="5">
        <v>3</v>
      </c>
      <c r="J1339" s="5" t="s">
        <v>4834</v>
      </c>
      <c r="K1339" s="17">
        <v>1048</v>
      </c>
      <c r="L1339" s="6">
        <v>2.4756160712100002</v>
      </c>
      <c r="M1339" s="6">
        <v>11.5699857365</v>
      </c>
      <c r="N1339" s="6">
        <v>14.282280525699999</v>
      </c>
      <c r="O1339" s="6">
        <v>6.5562006067</v>
      </c>
      <c r="P1339" s="6">
        <v>4.6194243119999996</v>
      </c>
      <c r="Q1339" s="6">
        <v>18.097243782100001</v>
      </c>
      <c r="R1339" s="7">
        <v>9.7576229002666661</v>
      </c>
      <c r="S1339" s="8">
        <v>7.2869563566320981</v>
      </c>
      <c r="T1339" s="6">
        <v>-0.89117618080000005</v>
      </c>
      <c r="U1339" s="6">
        <v>53.969769642199999</v>
      </c>
      <c r="V1339" s="6">
        <v>-13.066749228999999</v>
      </c>
      <c r="W1339" s="6">
        <v>-222.23512153990001</v>
      </c>
      <c r="X1339" s="7">
        <v>-60.444033708900008</v>
      </c>
      <c r="Y1339" s="8">
        <v>144.06852810987539</v>
      </c>
      <c r="Z1339" s="24">
        <v>-1</v>
      </c>
    </row>
    <row r="1340" spans="1:26" ht="16.5" x14ac:dyDescent="0.45">
      <c r="A1340" s="5" t="s">
        <v>4841</v>
      </c>
      <c r="B1340" s="5" t="s">
        <v>4842</v>
      </c>
      <c r="C1340" s="5" t="s">
        <v>4843</v>
      </c>
      <c r="D1340" s="5" t="s">
        <v>259</v>
      </c>
      <c r="E1340" s="5" t="s">
        <v>11762</v>
      </c>
      <c r="F1340" s="5">
        <v>13</v>
      </c>
      <c r="G1340" s="5">
        <v>7</v>
      </c>
      <c r="H1340" s="5">
        <v>4</v>
      </c>
      <c r="I1340" s="5">
        <v>2</v>
      </c>
      <c r="J1340" s="5" t="s">
        <v>4834</v>
      </c>
      <c r="K1340" s="17">
        <v>7445</v>
      </c>
      <c r="L1340" s="6">
        <v>1.7317842395700001</v>
      </c>
      <c r="M1340" s="6">
        <v>2.096081979</v>
      </c>
      <c r="N1340" s="6">
        <v>-48.601214800999998</v>
      </c>
      <c r="O1340" s="6">
        <v>0.60183208229999996</v>
      </c>
      <c r="P1340" s="6">
        <v>8.3928081632999998</v>
      </c>
      <c r="Q1340" s="6">
        <v>104.30134696179999</v>
      </c>
      <c r="R1340" s="7">
        <v>37.76532906913333</v>
      </c>
      <c r="S1340" s="8">
        <v>57.753407560364977</v>
      </c>
      <c r="T1340" s="6">
        <v>101.42563640900001</v>
      </c>
      <c r="U1340" s="6">
        <v>-790.40998819499998</v>
      </c>
      <c r="V1340" s="6">
        <v>56.761966254199997</v>
      </c>
      <c r="W1340" s="6">
        <v>148.04257635720001</v>
      </c>
      <c r="X1340" s="7">
        <v>-195.20181519453331</v>
      </c>
      <c r="Y1340" s="8">
        <v>517.48199422792391</v>
      </c>
      <c r="Z1340" s="24">
        <v>-1</v>
      </c>
    </row>
    <row r="1341" spans="1:26" ht="16.5" x14ac:dyDescent="0.45">
      <c r="A1341" s="5" t="s">
        <v>4844</v>
      </c>
      <c r="B1341" s="5" t="s">
        <v>4845</v>
      </c>
      <c r="C1341" s="5" t="s">
        <v>4846</v>
      </c>
      <c r="D1341" s="5" t="s">
        <v>259</v>
      </c>
      <c r="E1341" s="5" t="s">
        <v>11753</v>
      </c>
      <c r="F1341" s="5">
        <v>3</v>
      </c>
      <c r="G1341" s="5">
        <v>7</v>
      </c>
      <c r="H1341" s="5">
        <v>4</v>
      </c>
      <c r="I1341" s="5">
        <v>3</v>
      </c>
      <c r="J1341" s="5" t="s">
        <v>4834</v>
      </c>
      <c r="K1341" s="17">
        <v>3372</v>
      </c>
      <c r="L1341" s="6">
        <v>1.7420938932000001</v>
      </c>
      <c r="M1341" s="6">
        <v>51.528531822799998</v>
      </c>
      <c r="N1341" s="6">
        <v>25.611810777100001</v>
      </c>
      <c r="O1341" s="6">
        <v>63.234481712499999</v>
      </c>
      <c r="P1341" s="6">
        <v>23.4260779988</v>
      </c>
      <c r="Q1341" s="6">
        <v>1.4038324019999999</v>
      </c>
      <c r="R1341" s="7">
        <v>29.354797371100002</v>
      </c>
      <c r="S1341" s="8">
        <v>31.338787206688814</v>
      </c>
      <c r="T1341" s="6">
        <v>41.603873036400003</v>
      </c>
      <c r="U1341" s="6">
        <v>92.048820385200003</v>
      </c>
      <c r="V1341" s="6">
        <v>10.8603436597</v>
      </c>
      <c r="W1341" s="6">
        <v>-11.512147071599999</v>
      </c>
      <c r="X1341" s="7">
        <v>30.465672324433331</v>
      </c>
      <c r="Y1341" s="8">
        <v>54.49307459839514</v>
      </c>
      <c r="Z1341" s="24">
        <v>1</v>
      </c>
    </row>
    <row r="1342" spans="1:26" ht="16.5" x14ac:dyDescent="0.45">
      <c r="A1342" s="5" t="s">
        <v>4847</v>
      </c>
      <c r="B1342" s="5" t="s">
        <v>4848</v>
      </c>
      <c r="C1342" s="5" t="s">
        <v>4849</v>
      </c>
      <c r="D1342" s="5" t="s">
        <v>33</v>
      </c>
      <c r="E1342" s="5" t="s">
        <v>11776</v>
      </c>
      <c r="F1342" s="5">
        <v>27</v>
      </c>
      <c r="G1342" s="5">
        <v>10</v>
      </c>
      <c r="H1342" s="5">
        <v>2</v>
      </c>
      <c r="I1342" s="5">
        <v>3</v>
      </c>
      <c r="J1342" s="5" t="s">
        <v>4834</v>
      </c>
      <c r="K1342" s="17">
        <v>1127</v>
      </c>
      <c r="L1342" s="6">
        <v>1.44645860603</v>
      </c>
      <c r="M1342" s="6">
        <v>13.454880036600001</v>
      </c>
      <c r="N1342" s="6">
        <v>62.052234297699997</v>
      </c>
      <c r="O1342" s="6">
        <v>9.5746503683000004</v>
      </c>
      <c r="P1342" s="6">
        <v>26.3528692344</v>
      </c>
      <c r="Q1342" s="6">
        <v>43.774858898399998</v>
      </c>
      <c r="R1342" s="7">
        <v>26.567459500366667</v>
      </c>
      <c r="S1342" s="8">
        <v>17.101114075178462</v>
      </c>
      <c r="T1342" s="6">
        <v>61.719298950700001</v>
      </c>
      <c r="U1342" s="6">
        <v>26.6091061905</v>
      </c>
      <c r="V1342" s="6">
        <v>33.8951425797</v>
      </c>
      <c r="W1342" s="6">
        <v>15.836190505199999</v>
      </c>
      <c r="X1342" s="7">
        <v>25.446813091799999</v>
      </c>
      <c r="Y1342" s="8">
        <v>9.0854076101590628</v>
      </c>
      <c r="Z1342" s="24">
        <v>1</v>
      </c>
    </row>
    <row r="1343" spans="1:26" ht="16.5" x14ac:dyDescent="0.45">
      <c r="A1343" s="5" t="s">
        <v>4850</v>
      </c>
      <c r="B1343" s="5" t="s">
        <v>4851</v>
      </c>
      <c r="C1343" s="5" t="s">
        <v>4852</v>
      </c>
      <c r="D1343" s="5" t="s">
        <v>263</v>
      </c>
      <c r="E1343" s="5" t="s">
        <v>11757</v>
      </c>
      <c r="F1343" s="5">
        <v>7</v>
      </c>
      <c r="G1343" s="5">
        <v>11</v>
      </c>
      <c r="H1343" s="5">
        <v>4</v>
      </c>
      <c r="I1343" s="5">
        <v>2</v>
      </c>
      <c r="J1343" s="5" t="s">
        <v>4834</v>
      </c>
      <c r="K1343" s="17">
        <v>895</v>
      </c>
      <c r="L1343" s="6">
        <v>0.92909042148999998</v>
      </c>
      <c r="M1343" s="6">
        <v>16.274248507199999</v>
      </c>
      <c r="N1343" s="6">
        <v>50.017814389000002</v>
      </c>
      <c r="O1343" s="6">
        <v>4.7935459477000002</v>
      </c>
      <c r="P1343" s="6">
        <v>125.3298068893</v>
      </c>
      <c r="Q1343" s="6">
        <v>139.61069076819999</v>
      </c>
      <c r="R1343" s="7">
        <v>89.9113478684</v>
      </c>
      <c r="S1343" s="8">
        <v>74.059206476637996</v>
      </c>
      <c r="T1343" s="6">
        <v>15.9867212436</v>
      </c>
      <c r="U1343" s="6">
        <v>8.3391457748000004</v>
      </c>
      <c r="V1343" s="6">
        <v>123.01070297379999</v>
      </c>
      <c r="W1343" s="6">
        <v>-1.9653707686999999</v>
      </c>
      <c r="X1343" s="7">
        <v>43.128159326633323</v>
      </c>
      <c r="Y1343" s="8">
        <v>69.371906056810445</v>
      </c>
      <c r="Z1343" s="24">
        <v>1</v>
      </c>
    </row>
    <row r="1344" spans="1:26" ht="16.5" x14ac:dyDescent="0.45">
      <c r="A1344" s="5" t="s">
        <v>4853</v>
      </c>
      <c r="B1344" s="5" t="s">
        <v>4854</v>
      </c>
      <c r="C1344" s="5" t="s">
        <v>4855</v>
      </c>
      <c r="D1344" s="5" t="s">
        <v>33</v>
      </c>
      <c r="E1344" s="5" t="s">
        <v>11753</v>
      </c>
      <c r="F1344" s="5">
        <v>3</v>
      </c>
      <c r="G1344" s="5">
        <v>7</v>
      </c>
      <c r="H1344" s="5">
        <v>4</v>
      </c>
      <c r="I1344" s="5">
        <v>3</v>
      </c>
      <c r="J1344" s="5" t="s">
        <v>4834</v>
      </c>
      <c r="K1344" s="17">
        <v>3497</v>
      </c>
      <c r="L1344" s="6">
        <v>1.73502198334</v>
      </c>
      <c r="M1344" s="6">
        <v>12.3356957638</v>
      </c>
      <c r="N1344" s="6">
        <v>14.312520817999999</v>
      </c>
      <c r="O1344" s="6">
        <v>-7.2030526050999999</v>
      </c>
      <c r="P1344" s="6">
        <v>16.462042737400001</v>
      </c>
      <c r="Q1344" s="6">
        <v>-14.900861499099999</v>
      </c>
      <c r="R1344" s="7">
        <v>-1.8806237889333328</v>
      </c>
      <c r="S1344" s="8">
        <v>16.344850164939977</v>
      </c>
      <c r="T1344" s="6">
        <v>37.018918837699999</v>
      </c>
      <c r="U1344" s="6">
        <v>9.4316433531000001</v>
      </c>
      <c r="V1344" s="6">
        <v>21.8404865575</v>
      </c>
      <c r="W1344" s="6">
        <v>-220.48269174879999</v>
      </c>
      <c r="X1344" s="7">
        <v>-63.070187279399995</v>
      </c>
      <c r="Y1344" s="8">
        <v>136.4643443171677</v>
      </c>
      <c r="Z1344" s="24">
        <v>0</v>
      </c>
    </row>
    <row r="1345" spans="1:26" ht="16.5" x14ac:dyDescent="0.45">
      <c r="A1345" s="5" t="s">
        <v>4856</v>
      </c>
      <c r="B1345" s="5" t="s">
        <v>4857</v>
      </c>
      <c r="C1345" s="5" t="s">
        <v>4858</v>
      </c>
      <c r="D1345" s="5" t="s">
        <v>7</v>
      </c>
      <c r="E1345" s="5" t="s">
        <v>11757</v>
      </c>
      <c r="F1345" s="5">
        <v>7</v>
      </c>
      <c r="G1345" s="5">
        <v>11</v>
      </c>
      <c r="H1345" s="5">
        <v>4</v>
      </c>
      <c r="I1345" s="5">
        <v>2</v>
      </c>
      <c r="J1345" s="5" t="s">
        <v>4859</v>
      </c>
      <c r="K1345" s="17">
        <v>2209</v>
      </c>
      <c r="L1345" s="6">
        <v>2.3248276203099998</v>
      </c>
      <c r="M1345" s="6">
        <v>14.169223912</v>
      </c>
      <c r="N1345" s="6">
        <v>7.3919621853999997</v>
      </c>
      <c r="O1345" s="6">
        <v>27.365803878600001</v>
      </c>
      <c r="P1345" s="6">
        <v>134.7581548643</v>
      </c>
      <c r="Q1345" s="6">
        <v>38.977634756900002</v>
      </c>
      <c r="R1345" s="7">
        <v>67.03386449993333</v>
      </c>
      <c r="S1345" s="8">
        <v>58.937621966824757</v>
      </c>
      <c r="T1345" s="6">
        <v>1.0598253300000001E-2</v>
      </c>
      <c r="U1345" s="6">
        <v>59.018323934100003</v>
      </c>
      <c r="V1345" s="6">
        <v>160.48440832399999</v>
      </c>
      <c r="W1345" s="6">
        <v>33.585782060900002</v>
      </c>
      <c r="X1345" s="7">
        <v>84.362838106333342</v>
      </c>
      <c r="Y1345" s="8">
        <v>67.138466141515181</v>
      </c>
      <c r="Z1345" s="24">
        <v>1</v>
      </c>
    </row>
    <row r="1346" spans="1:26" ht="16.5" x14ac:dyDescent="0.45">
      <c r="A1346" s="5" t="s">
        <v>4860</v>
      </c>
      <c r="B1346" s="5" t="s">
        <v>4861</v>
      </c>
      <c r="C1346" s="5" t="s">
        <v>4862</v>
      </c>
      <c r="D1346" s="5" t="s">
        <v>1297</v>
      </c>
      <c r="E1346" s="5" t="s">
        <v>11765</v>
      </c>
      <c r="F1346" s="5">
        <v>16</v>
      </c>
      <c r="G1346" s="5">
        <v>9</v>
      </c>
      <c r="H1346" s="5">
        <v>1</v>
      </c>
      <c r="I1346" s="5">
        <v>3</v>
      </c>
      <c r="J1346" s="5" t="s">
        <v>4859</v>
      </c>
      <c r="K1346" s="17">
        <v>1701</v>
      </c>
      <c r="L1346" s="6">
        <v>1.41902617035</v>
      </c>
      <c r="M1346" s="6">
        <v>17.6872320873</v>
      </c>
      <c r="N1346" s="6">
        <v>-5.4408986387000002</v>
      </c>
      <c r="O1346" s="6">
        <v>-36.011831183799998</v>
      </c>
      <c r="P1346" s="6">
        <v>21.207891033900001</v>
      </c>
      <c r="Q1346" s="6">
        <v>1.6602301156999999</v>
      </c>
      <c r="R1346" s="7">
        <v>-4.3812366780666663</v>
      </c>
      <c r="S1346" s="8">
        <v>29.084336737027829</v>
      </c>
      <c r="T1346" s="6">
        <v>10.6581523019</v>
      </c>
      <c r="U1346" s="6">
        <v>-57.717739065400004</v>
      </c>
      <c r="V1346" s="6">
        <v>32.027592734800002</v>
      </c>
      <c r="W1346" s="6">
        <v>35.666973370999997</v>
      </c>
      <c r="X1346" s="7">
        <v>3.3256090134666656</v>
      </c>
      <c r="Y1346" s="8">
        <v>52.896399039651492</v>
      </c>
      <c r="Z1346" s="24">
        <v>-1</v>
      </c>
    </row>
    <row r="1347" spans="1:26" ht="16.5" x14ac:dyDescent="0.45">
      <c r="A1347" s="5" t="s">
        <v>4863</v>
      </c>
      <c r="B1347" s="5" t="s">
        <v>4864</v>
      </c>
      <c r="C1347" s="5" t="s">
        <v>4865</v>
      </c>
      <c r="D1347" s="5" t="s">
        <v>933</v>
      </c>
      <c r="E1347" s="5" t="s">
        <v>11757</v>
      </c>
      <c r="F1347" s="5">
        <v>7</v>
      </c>
      <c r="G1347" s="5">
        <v>11</v>
      </c>
      <c r="H1347" s="5">
        <v>4</v>
      </c>
      <c r="I1347" s="5">
        <v>2</v>
      </c>
      <c r="J1347" s="5" t="s">
        <v>4859</v>
      </c>
      <c r="K1347" s="17">
        <v>1076</v>
      </c>
      <c r="L1347" s="6">
        <v>0.79148133281999999</v>
      </c>
      <c r="M1347" s="6">
        <v>7.0246669117999998</v>
      </c>
      <c r="N1347" s="6">
        <v>-22.690798519800001</v>
      </c>
      <c r="O1347" s="6">
        <v>61.7053345769</v>
      </c>
      <c r="P1347" s="6">
        <v>10.1651444804</v>
      </c>
      <c r="Q1347" s="6">
        <v>-5.6800324653000001</v>
      </c>
      <c r="R1347" s="7">
        <v>22.063482197333332</v>
      </c>
      <c r="S1347" s="8">
        <v>35.233148499284766</v>
      </c>
      <c r="T1347" s="6">
        <v>22.493424353999998</v>
      </c>
      <c r="U1347" s="6">
        <v>38.755926123800002</v>
      </c>
      <c r="V1347" s="6">
        <v>142.49013864790001</v>
      </c>
      <c r="W1347" s="6">
        <v>-12.5954116023</v>
      </c>
      <c r="X1347" s="7">
        <v>56.216884389800008</v>
      </c>
      <c r="Y1347" s="8">
        <v>79.003454176238847</v>
      </c>
      <c r="Z1347" s="24">
        <v>1</v>
      </c>
    </row>
    <row r="1348" spans="1:26" ht="16.5" x14ac:dyDescent="0.45">
      <c r="A1348" s="5" t="s">
        <v>4866</v>
      </c>
      <c r="B1348" s="5" t="s">
        <v>4867</v>
      </c>
      <c r="C1348" s="5" t="s">
        <v>4868</v>
      </c>
      <c r="D1348" s="5" t="s">
        <v>363</v>
      </c>
      <c r="E1348" s="5" t="s">
        <v>11773</v>
      </c>
      <c r="F1348" s="5">
        <v>24</v>
      </c>
      <c r="G1348" s="5">
        <v>11</v>
      </c>
      <c r="H1348" s="5">
        <v>1</v>
      </c>
      <c r="I1348" s="5">
        <v>2</v>
      </c>
      <c r="J1348" s="5" t="s">
        <v>4859</v>
      </c>
      <c r="K1348" s="17">
        <v>1262</v>
      </c>
      <c r="L1348" s="6">
        <v>1.8799644655700001</v>
      </c>
      <c r="M1348" s="6">
        <v>8.4117046458000004</v>
      </c>
      <c r="N1348" s="6">
        <v>8.0641883209999996</v>
      </c>
      <c r="O1348" s="6">
        <v>15.0942262307</v>
      </c>
      <c r="P1348" s="6">
        <v>36.539260860900001</v>
      </c>
      <c r="Q1348" s="6">
        <v>25.7115001841</v>
      </c>
      <c r="R1348" s="7">
        <v>25.781662425233336</v>
      </c>
      <c r="S1348" s="8">
        <v>10.722689477350347</v>
      </c>
      <c r="T1348" s="6">
        <v>33.235232427699998</v>
      </c>
      <c r="U1348" s="6">
        <v>39.298021831200003</v>
      </c>
      <c r="V1348" s="6">
        <v>2.090785442</v>
      </c>
      <c r="W1348" s="6">
        <v>29.149635341100002</v>
      </c>
      <c r="X1348" s="7">
        <v>23.51281420476667</v>
      </c>
      <c r="Y1348" s="8">
        <v>19.233432463362139</v>
      </c>
      <c r="Z1348" s="24">
        <v>1</v>
      </c>
    </row>
    <row r="1349" spans="1:26" ht="16.5" x14ac:dyDescent="0.45">
      <c r="A1349" s="5" t="s">
        <v>4869</v>
      </c>
      <c r="B1349" s="5" t="s">
        <v>4870</v>
      </c>
      <c r="C1349" s="5" t="s">
        <v>4871</v>
      </c>
      <c r="D1349" s="5" t="s">
        <v>7</v>
      </c>
      <c r="E1349" s="5" t="s">
        <v>11753</v>
      </c>
      <c r="F1349" s="5">
        <v>3</v>
      </c>
      <c r="G1349" s="5">
        <v>7</v>
      </c>
      <c r="H1349" s="5">
        <v>4</v>
      </c>
      <c r="I1349" s="5">
        <v>3</v>
      </c>
      <c r="J1349" s="5" t="s">
        <v>4859</v>
      </c>
      <c r="K1349" s="17">
        <v>424</v>
      </c>
      <c r="L1349" s="6">
        <v>1.19412346643</v>
      </c>
      <c r="M1349" s="6">
        <v>6.0171380597999997</v>
      </c>
      <c r="N1349" s="6">
        <v>23.498994741200001</v>
      </c>
      <c r="O1349" s="6">
        <v>24.854472577900001</v>
      </c>
      <c r="P1349" s="6">
        <v>28.301058837900001</v>
      </c>
      <c r="Q1349" s="6">
        <v>-7.3565976983999999</v>
      </c>
      <c r="R1349" s="7">
        <v>15.266311239133332</v>
      </c>
      <c r="S1349" s="8">
        <v>19.667657354368604</v>
      </c>
      <c r="T1349" s="6">
        <v>11.4043346381</v>
      </c>
      <c r="U1349" s="6">
        <v>-1.6698725693000001</v>
      </c>
      <c r="V1349" s="6">
        <v>-2.5501783603999999</v>
      </c>
      <c r="W1349" s="6">
        <v>-9.7550831603999999</v>
      </c>
      <c r="X1349" s="7">
        <v>-4.6583780300333331</v>
      </c>
      <c r="Y1349" s="8">
        <v>4.4357679110713715</v>
      </c>
      <c r="Z1349" s="24">
        <v>-1</v>
      </c>
    </row>
    <row r="1350" spans="1:26" ht="16.5" x14ac:dyDescent="0.45">
      <c r="A1350" s="5" t="s">
        <v>4872</v>
      </c>
      <c r="B1350" s="5" t="s">
        <v>4873</v>
      </c>
      <c r="C1350" s="5" t="s">
        <v>4874</v>
      </c>
      <c r="D1350" s="5" t="s">
        <v>240</v>
      </c>
      <c r="E1350" s="5" t="s">
        <v>11771</v>
      </c>
      <c r="F1350" s="5">
        <v>22</v>
      </c>
      <c r="G1350" s="5">
        <v>7</v>
      </c>
      <c r="H1350" s="5">
        <v>4</v>
      </c>
      <c r="I1350" s="5">
        <v>3</v>
      </c>
      <c r="J1350" s="5" t="s">
        <v>4875</v>
      </c>
      <c r="K1350" s="17">
        <v>2482</v>
      </c>
      <c r="L1350" s="6">
        <v>2.59442004404</v>
      </c>
      <c r="M1350" s="6">
        <v>10.0371694209</v>
      </c>
      <c r="N1350" s="6">
        <v>-8.0099022917999996</v>
      </c>
      <c r="O1350" s="6">
        <v>-32.822982339600003</v>
      </c>
      <c r="P1350" s="6">
        <v>-19.27659289</v>
      </c>
      <c r="Q1350" s="6">
        <v>14.147874914799999</v>
      </c>
      <c r="R1350" s="7">
        <v>-12.650566771600003</v>
      </c>
      <c r="S1350" s="8">
        <v>24.176300883191256</v>
      </c>
      <c r="T1350" s="6">
        <v>8.1410259356000001</v>
      </c>
      <c r="U1350" s="6">
        <v>-90.007692470699993</v>
      </c>
      <c r="V1350" s="6">
        <v>-2652.3539404604999</v>
      </c>
      <c r="W1350" s="6">
        <v>53.152200443799998</v>
      </c>
      <c r="X1350" s="7">
        <v>-896.40314416246656</v>
      </c>
      <c r="Y1350" s="8">
        <v>1522.3817156021007</v>
      </c>
      <c r="Z1350" s="24">
        <v>0</v>
      </c>
    </row>
    <row r="1351" spans="1:26" ht="16.5" x14ac:dyDescent="0.45">
      <c r="A1351" s="5" t="s">
        <v>4876</v>
      </c>
      <c r="B1351" s="5" t="s">
        <v>4877</v>
      </c>
      <c r="C1351" s="5" t="s">
        <v>4878</v>
      </c>
      <c r="D1351" s="5" t="s">
        <v>7</v>
      </c>
      <c r="E1351" s="5" t="s">
        <v>11753</v>
      </c>
      <c r="F1351" s="5">
        <v>3</v>
      </c>
      <c r="G1351" s="5">
        <v>7</v>
      </c>
      <c r="H1351" s="5">
        <v>4</v>
      </c>
      <c r="I1351" s="5">
        <v>3</v>
      </c>
      <c r="J1351" s="5" t="s">
        <v>4875</v>
      </c>
      <c r="K1351" s="17">
        <v>1006</v>
      </c>
      <c r="L1351" s="6">
        <v>1.2550326565700001</v>
      </c>
      <c r="M1351" s="6">
        <v>-38.592602506799999</v>
      </c>
      <c r="N1351" s="6">
        <v>-1.0075241963999999</v>
      </c>
      <c r="O1351" s="6">
        <v>6.1720744815000002</v>
      </c>
      <c r="P1351" s="6">
        <v>-23.832341908299998</v>
      </c>
      <c r="Q1351" s="6">
        <v>-62.589725003200002</v>
      </c>
      <c r="R1351" s="7">
        <v>-26.749997476666664</v>
      </c>
      <c r="S1351" s="8">
        <v>34.473624738417605</v>
      </c>
      <c r="T1351" s="6">
        <v>-754.96099887979994</v>
      </c>
      <c r="U1351" s="6">
        <v>-2.9344886479999999</v>
      </c>
      <c r="V1351" s="6">
        <v>17.316787821199998</v>
      </c>
      <c r="W1351" s="6">
        <v>34.959737579299997</v>
      </c>
      <c r="X1351" s="7">
        <v>16.447345584166666</v>
      </c>
      <c r="Y1351" s="8">
        <v>18.962068523610522</v>
      </c>
      <c r="Z1351" s="24">
        <v>-1</v>
      </c>
    </row>
    <row r="1352" spans="1:26" ht="16.5" x14ac:dyDescent="0.45">
      <c r="A1352" s="5" t="s">
        <v>4879</v>
      </c>
      <c r="B1352" s="5" t="s">
        <v>4880</v>
      </c>
      <c r="C1352" s="5" t="s">
        <v>4881</v>
      </c>
      <c r="D1352" s="5" t="s">
        <v>33</v>
      </c>
      <c r="E1352" s="5" t="s">
        <v>11776</v>
      </c>
      <c r="F1352" s="5">
        <v>27</v>
      </c>
      <c r="G1352" s="5">
        <v>10</v>
      </c>
      <c r="H1352" s="5">
        <v>2</v>
      </c>
      <c r="I1352" s="5">
        <v>3</v>
      </c>
      <c r="J1352" s="5" t="s">
        <v>4875</v>
      </c>
      <c r="K1352" s="17">
        <v>699</v>
      </c>
      <c r="L1352" s="6">
        <v>0.64091466347000003</v>
      </c>
      <c r="M1352" s="6">
        <v>-22.966735887599999</v>
      </c>
      <c r="N1352" s="6">
        <v>-5.6071586309999999</v>
      </c>
      <c r="O1352" s="6">
        <v>0.64920217579999995</v>
      </c>
      <c r="P1352" s="6">
        <v>3.0957971977000001</v>
      </c>
      <c r="Q1352" s="6">
        <v>-42.094778215700003</v>
      </c>
      <c r="R1352" s="7">
        <v>-12.783259614066667</v>
      </c>
      <c r="S1352" s="8">
        <v>25.413978414461585</v>
      </c>
      <c r="T1352" s="6">
        <v>-223.2479490202</v>
      </c>
      <c r="U1352" s="6">
        <v>119.83450977379999</v>
      </c>
      <c r="V1352" s="6">
        <v>-877.78031009530002</v>
      </c>
      <c r="W1352" s="6">
        <v>51.4058477719</v>
      </c>
      <c r="X1352" s="7">
        <v>-235.51331751653333</v>
      </c>
      <c r="Y1352" s="8">
        <v>557.27083878754388</v>
      </c>
      <c r="Z1352" s="24">
        <v>0</v>
      </c>
    </row>
    <row r="1353" spans="1:26" ht="16.5" x14ac:dyDescent="0.45">
      <c r="A1353" s="5" t="s">
        <v>4882</v>
      </c>
      <c r="B1353" s="5" t="s">
        <v>4883</v>
      </c>
      <c r="C1353" s="5" t="s">
        <v>4884</v>
      </c>
      <c r="D1353" s="5" t="s">
        <v>363</v>
      </c>
      <c r="E1353" s="5" t="s">
        <v>11762</v>
      </c>
      <c r="F1353" s="5">
        <v>13</v>
      </c>
      <c r="G1353" s="5">
        <v>7</v>
      </c>
      <c r="H1353" s="5">
        <v>4</v>
      </c>
      <c r="I1353" s="5">
        <v>2</v>
      </c>
      <c r="J1353" s="5" t="s">
        <v>4875</v>
      </c>
      <c r="K1353" s="17">
        <v>511</v>
      </c>
      <c r="L1353" s="6">
        <v>0.26493783813999999</v>
      </c>
      <c r="M1353" s="6">
        <v>-83.588146096700001</v>
      </c>
      <c r="N1353" s="6">
        <v>-36.634234294800002</v>
      </c>
      <c r="O1353" s="6">
        <v>46.541895301099999</v>
      </c>
      <c r="P1353" s="6">
        <v>-15.2573423521</v>
      </c>
      <c r="Q1353" s="6">
        <v>7.0461472644000001</v>
      </c>
      <c r="R1353" s="7">
        <v>12.776900071133333</v>
      </c>
      <c r="S1353" s="8">
        <v>31.295648090878142</v>
      </c>
      <c r="T1353" s="6">
        <v>-358.1946896828</v>
      </c>
      <c r="U1353" s="6">
        <v>113.59432493360001</v>
      </c>
      <c r="V1353" s="6">
        <v>42.052216793299998</v>
      </c>
      <c r="W1353" s="6">
        <v>-56.129247705700003</v>
      </c>
      <c r="X1353" s="7">
        <v>33.172431340400003</v>
      </c>
      <c r="Y1353" s="8">
        <v>85.209510734595156</v>
      </c>
      <c r="Z1353" s="24">
        <v>1</v>
      </c>
    </row>
    <row r="1354" spans="1:26" ht="16.5" x14ac:dyDescent="0.45">
      <c r="A1354" s="5" t="s">
        <v>4885</v>
      </c>
      <c r="B1354" s="5" t="s">
        <v>4886</v>
      </c>
      <c r="C1354" s="5" t="s">
        <v>4887</v>
      </c>
      <c r="D1354" s="5" t="s">
        <v>7</v>
      </c>
      <c r="E1354" s="5" t="s">
        <v>11753</v>
      </c>
      <c r="F1354" s="5">
        <v>3</v>
      </c>
      <c r="G1354" s="5">
        <v>7</v>
      </c>
      <c r="H1354" s="5">
        <v>4</v>
      </c>
      <c r="I1354" s="5">
        <v>3</v>
      </c>
      <c r="J1354" s="5" t="s">
        <v>4875</v>
      </c>
      <c r="K1354" s="17">
        <v>5380</v>
      </c>
      <c r="L1354" s="6">
        <v>4.4707927533199996</v>
      </c>
      <c r="M1354" s="6">
        <v>3.4160036668</v>
      </c>
      <c r="N1354" s="6">
        <v>18.688578333799999</v>
      </c>
      <c r="O1354" s="6">
        <v>17.521881569400001</v>
      </c>
      <c r="P1354" s="6">
        <v>6.8529279838999999</v>
      </c>
      <c r="Q1354" s="6">
        <v>1.3935127843999999</v>
      </c>
      <c r="R1354" s="7">
        <v>8.5894407792333336</v>
      </c>
      <c r="S1354" s="8">
        <v>8.2032114097168023</v>
      </c>
      <c r="T1354" s="6">
        <v>-37.521037203900001</v>
      </c>
      <c r="U1354" s="6">
        <v>14.465984753100001</v>
      </c>
      <c r="V1354" s="6">
        <v>-53.232419544599999</v>
      </c>
      <c r="W1354" s="6">
        <v>-8.7313747111000009</v>
      </c>
      <c r="X1354" s="7">
        <v>-15.832603167533334</v>
      </c>
      <c r="Y1354" s="8">
        <v>34.40332934915682</v>
      </c>
      <c r="Z1354" s="24">
        <v>-1</v>
      </c>
    </row>
    <row r="1355" spans="1:26" ht="16.5" x14ac:dyDescent="0.45">
      <c r="A1355" s="5" t="s">
        <v>4888</v>
      </c>
      <c r="B1355" s="5" t="s">
        <v>4889</v>
      </c>
      <c r="C1355" s="5" t="s">
        <v>4890</v>
      </c>
      <c r="D1355" s="5" t="s">
        <v>33</v>
      </c>
      <c r="E1355" s="5" t="s">
        <v>11756</v>
      </c>
      <c r="F1355" s="5">
        <v>6</v>
      </c>
      <c r="G1355" s="5">
        <v>11</v>
      </c>
      <c r="H1355" s="5">
        <v>2</v>
      </c>
      <c r="I1355" s="5">
        <v>2</v>
      </c>
      <c r="J1355" s="5" t="s">
        <v>4875</v>
      </c>
      <c r="K1355" s="17">
        <v>1742</v>
      </c>
      <c r="L1355" s="6">
        <v>1.30372804287</v>
      </c>
      <c r="M1355" s="6">
        <v>-0.87172491470000002</v>
      </c>
      <c r="N1355" s="6">
        <v>8.0768556882000002</v>
      </c>
      <c r="O1355" s="6">
        <v>-3.6172187864000001</v>
      </c>
      <c r="P1355" s="6">
        <v>-4.1673864293999996</v>
      </c>
      <c r="Q1355" s="6">
        <v>18.2338021855</v>
      </c>
      <c r="R1355" s="7">
        <v>3.4830656565666671</v>
      </c>
      <c r="S1355" s="8">
        <v>12.777474015561809</v>
      </c>
      <c r="T1355" s="6">
        <v>95.950773769600005</v>
      </c>
      <c r="U1355" s="6">
        <v>-5427.5213573239998</v>
      </c>
      <c r="V1355" s="6">
        <v>107.61811683179999</v>
      </c>
      <c r="W1355" s="6">
        <v>-31.136704999900001</v>
      </c>
      <c r="X1355" s="7">
        <v>-1783.6799818306999</v>
      </c>
      <c r="Y1355" s="8">
        <v>3156.4217402722129</v>
      </c>
      <c r="Z1355" s="24">
        <v>-1</v>
      </c>
    </row>
    <row r="1356" spans="1:26" ht="16.5" x14ac:dyDescent="0.45">
      <c r="A1356" s="5" t="s">
        <v>4891</v>
      </c>
      <c r="B1356" s="5" t="s">
        <v>4892</v>
      </c>
      <c r="C1356" s="5" t="s">
        <v>4893</v>
      </c>
      <c r="D1356" s="5" t="s">
        <v>376</v>
      </c>
      <c r="E1356" s="5" t="s">
        <v>11765</v>
      </c>
      <c r="F1356" s="5">
        <v>16</v>
      </c>
      <c r="G1356" s="5">
        <v>9</v>
      </c>
      <c r="H1356" s="5">
        <v>1</v>
      </c>
      <c r="I1356" s="5">
        <v>3</v>
      </c>
      <c r="J1356" s="5" t="s">
        <v>4875</v>
      </c>
      <c r="K1356" s="17">
        <v>519</v>
      </c>
      <c r="L1356" s="6">
        <v>0.83173934239000002</v>
      </c>
      <c r="M1356" s="6">
        <v>12.038199519599999</v>
      </c>
      <c r="N1356" s="6">
        <v>-4.0702181985000001</v>
      </c>
      <c r="O1356" s="6">
        <v>-2.9103750365000001</v>
      </c>
      <c r="P1356" s="6">
        <v>11.2627799257</v>
      </c>
      <c r="Q1356" s="6">
        <v>12.274311842299999</v>
      </c>
      <c r="R1356" s="7">
        <v>6.8755722438333331</v>
      </c>
      <c r="S1356" s="8">
        <v>8.4899571456322818</v>
      </c>
      <c r="T1356" s="6">
        <v>121.6416894696</v>
      </c>
      <c r="U1356" s="6">
        <v>-9.8449849113999992</v>
      </c>
      <c r="V1356" s="6">
        <v>64.001160781099998</v>
      </c>
      <c r="W1356" s="6">
        <v>-1.8034079193000001</v>
      </c>
      <c r="X1356" s="7">
        <v>17.450922650133332</v>
      </c>
      <c r="Y1356" s="8">
        <v>40.51370438095293</v>
      </c>
      <c r="Z1356" s="24">
        <v>1</v>
      </c>
    </row>
    <row r="1357" spans="1:26" ht="16.5" x14ac:dyDescent="0.45">
      <c r="A1357" s="5" t="s">
        <v>4894</v>
      </c>
      <c r="B1357" s="5" t="s">
        <v>4895</v>
      </c>
      <c r="C1357" s="5" t="s">
        <v>4896</v>
      </c>
      <c r="D1357" s="5" t="s">
        <v>240</v>
      </c>
      <c r="E1357" s="5" t="s">
        <v>11769</v>
      </c>
      <c r="F1357" s="5">
        <v>20</v>
      </c>
      <c r="G1357" s="5">
        <v>7</v>
      </c>
      <c r="H1357" s="5">
        <v>4</v>
      </c>
      <c r="I1357" s="5">
        <v>3</v>
      </c>
      <c r="J1357" s="5" t="s">
        <v>4875</v>
      </c>
      <c r="K1357" s="17">
        <v>1232</v>
      </c>
      <c r="L1357" s="6">
        <v>1.24435014693</v>
      </c>
      <c r="M1357" s="6">
        <v>-39.046484141000001</v>
      </c>
      <c r="N1357" s="6">
        <v>26.556965414</v>
      </c>
      <c r="O1357" s="6">
        <v>-45.740819863600002</v>
      </c>
      <c r="P1357" s="6">
        <v>-44.181749105999998</v>
      </c>
      <c r="Q1357" s="6">
        <v>24.1770787807</v>
      </c>
      <c r="R1357" s="7">
        <v>-21.915163396300002</v>
      </c>
      <c r="S1357" s="8">
        <v>39.924663643970923</v>
      </c>
      <c r="T1357" s="6">
        <v>-1037.6962252429</v>
      </c>
      <c r="U1357" s="6">
        <v>105.0138938849</v>
      </c>
      <c r="V1357" s="6">
        <v>-5843.5121074966</v>
      </c>
      <c r="W1357" s="6">
        <v>72.934026444799997</v>
      </c>
      <c r="X1357" s="7">
        <v>-1888.5213957222998</v>
      </c>
      <c r="Y1357" s="8">
        <v>3425.1599856268735</v>
      </c>
      <c r="Z1357" s="24">
        <v>0</v>
      </c>
    </row>
    <row r="1358" spans="1:26" ht="16.5" x14ac:dyDescent="0.45">
      <c r="A1358" s="5" t="s">
        <v>4897</v>
      </c>
      <c r="B1358" s="5" t="s">
        <v>4898</v>
      </c>
      <c r="C1358" s="5" t="s">
        <v>4899</v>
      </c>
      <c r="D1358" s="5" t="s">
        <v>474</v>
      </c>
      <c r="E1358" s="5" t="s">
        <v>11771</v>
      </c>
      <c r="F1358" s="5">
        <v>22</v>
      </c>
      <c r="G1358" s="5">
        <v>7</v>
      </c>
      <c r="H1358" s="5">
        <v>4</v>
      </c>
      <c r="I1358" s="5">
        <v>3</v>
      </c>
      <c r="J1358" s="5" t="s">
        <v>4900</v>
      </c>
      <c r="K1358" s="17">
        <v>660</v>
      </c>
      <c r="L1358" s="6">
        <v>0.28830860771</v>
      </c>
      <c r="M1358" s="6">
        <v>-88.920000775000005</v>
      </c>
      <c r="N1358" s="6">
        <v>22.7855854799</v>
      </c>
      <c r="O1358" s="6">
        <v>-23.111328669399999</v>
      </c>
      <c r="P1358" s="6">
        <v>-16.865012839399999</v>
      </c>
      <c r="Q1358" s="6">
        <v>-3.7033785738999998</v>
      </c>
      <c r="R1358" s="7">
        <v>-14.559906694233332</v>
      </c>
      <c r="S1358" s="8">
        <v>9.9071826208422404</v>
      </c>
      <c r="T1358" s="6">
        <v>29.555815899999999</v>
      </c>
      <c r="U1358" s="6">
        <v>72.012173053500007</v>
      </c>
      <c r="V1358" s="6">
        <v>61.953591529800001</v>
      </c>
      <c r="W1358" s="6">
        <v>-20.2125504302</v>
      </c>
      <c r="X1358" s="7">
        <v>37.917738051033332</v>
      </c>
      <c r="Y1358" s="8">
        <v>50.592900635867736</v>
      </c>
      <c r="Z1358" s="24">
        <v>-1</v>
      </c>
    </row>
    <row r="1359" spans="1:26" ht="16.5" x14ac:dyDescent="0.45">
      <c r="A1359" s="5" t="s">
        <v>4901</v>
      </c>
      <c r="B1359" s="5" t="s">
        <v>4902</v>
      </c>
      <c r="C1359" s="5" t="s">
        <v>4903</v>
      </c>
      <c r="D1359" s="5" t="s">
        <v>7</v>
      </c>
      <c r="E1359" s="5" t="s">
        <v>11771</v>
      </c>
      <c r="F1359" s="5">
        <v>22</v>
      </c>
      <c r="G1359" s="5">
        <v>7</v>
      </c>
      <c r="H1359" s="5">
        <v>4</v>
      </c>
      <c r="I1359" s="5">
        <v>3</v>
      </c>
      <c r="J1359" s="5" t="s">
        <v>4900</v>
      </c>
      <c r="K1359" s="17">
        <v>329</v>
      </c>
      <c r="L1359" s="6">
        <v>0.43521310596000001</v>
      </c>
      <c r="M1359" s="6">
        <v>9.8747006699999993</v>
      </c>
      <c r="N1359" s="6">
        <v>30.301202523299999</v>
      </c>
      <c r="O1359" s="6">
        <v>-38.938050267599998</v>
      </c>
      <c r="P1359" s="6">
        <v>26.5888744614</v>
      </c>
      <c r="Q1359" s="6">
        <v>-18.3258665876</v>
      </c>
      <c r="R1359" s="7">
        <v>-10.225014131266667</v>
      </c>
      <c r="S1359" s="8">
        <v>33.506153524382192</v>
      </c>
      <c r="T1359" s="6">
        <v>12.9555736909</v>
      </c>
      <c r="U1359" s="6">
        <v>-436.36679073160002</v>
      </c>
      <c r="V1359" s="6">
        <v>69.612937032600001</v>
      </c>
      <c r="W1359" s="6">
        <v>-73.708338250500006</v>
      </c>
      <c r="X1359" s="7">
        <v>-146.82073064983334</v>
      </c>
      <c r="Y1359" s="8">
        <v>260.79290187589282</v>
      </c>
      <c r="Z1359" s="24">
        <v>0</v>
      </c>
    </row>
    <row r="1360" spans="1:26" ht="16.5" x14ac:dyDescent="0.45">
      <c r="A1360" s="5" t="s">
        <v>4904</v>
      </c>
      <c r="B1360" s="5" t="s">
        <v>4905</v>
      </c>
      <c r="C1360" s="5" t="s">
        <v>4906</v>
      </c>
      <c r="D1360" s="5" t="s">
        <v>240</v>
      </c>
      <c r="E1360" s="5" t="s">
        <v>11769</v>
      </c>
      <c r="F1360" s="5">
        <v>20</v>
      </c>
      <c r="G1360" s="5">
        <v>7</v>
      </c>
      <c r="H1360" s="5">
        <v>4</v>
      </c>
      <c r="I1360" s="5">
        <v>3</v>
      </c>
      <c r="J1360" s="5" t="s">
        <v>4900</v>
      </c>
      <c r="K1360" s="17">
        <v>1122</v>
      </c>
      <c r="L1360" s="6">
        <v>0.85170352646000003</v>
      </c>
      <c r="M1360" s="6">
        <v>-27.4432285177</v>
      </c>
      <c r="N1360" s="6">
        <v>-5.9922343373000002</v>
      </c>
      <c r="O1360" s="6">
        <v>2.1284400752999999</v>
      </c>
      <c r="P1360" s="6">
        <v>-19.983290890999999</v>
      </c>
      <c r="Q1360" s="6">
        <v>-38.871483957700001</v>
      </c>
      <c r="R1360" s="7">
        <v>-18.908778257799998</v>
      </c>
      <c r="S1360" s="8">
        <v>20.521071505336231</v>
      </c>
      <c r="T1360" s="6">
        <v>-346.43201442869997</v>
      </c>
      <c r="U1360" s="6">
        <v>146.3078088526</v>
      </c>
      <c r="V1360" s="6">
        <v>-60.643489122299997</v>
      </c>
      <c r="W1360" s="6">
        <v>-1443.2382402419</v>
      </c>
      <c r="X1360" s="7">
        <v>-452.52464017053336</v>
      </c>
      <c r="Y1360" s="8">
        <v>864.20037488892001</v>
      </c>
      <c r="Z1360" s="24">
        <v>0</v>
      </c>
    </row>
    <row r="1361" spans="1:26" ht="16.5" x14ac:dyDescent="0.45">
      <c r="A1361" s="5" t="s">
        <v>4907</v>
      </c>
      <c r="B1361" s="5" t="s">
        <v>4908</v>
      </c>
      <c r="C1361" s="5" t="s">
        <v>4909</v>
      </c>
      <c r="D1361" s="5" t="s">
        <v>363</v>
      </c>
      <c r="E1361" s="5" t="s">
        <v>11762</v>
      </c>
      <c r="F1361" s="5">
        <v>13</v>
      </c>
      <c r="G1361" s="5">
        <v>7</v>
      </c>
      <c r="H1361" s="5">
        <v>4</v>
      </c>
      <c r="I1361" s="5">
        <v>2</v>
      </c>
      <c r="J1361" s="5" t="s">
        <v>4900</v>
      </c>
      <c r="K1361" s="17">
        <v>2472</v>
      </c>
      <c r="L1361" s="6">
        <v>1.14879553632</v>
      </c>
      <c r="M1361" s="6">
        <v>1.4290135608000001</v>
      </c>
      <c r="N1361" s="6">
        <v>-14.114945022600001</v>
      </c>
      <c r="O1361" s="6">
        <v>58.153390639000001</v>
      </c>
      <c r="P1361" s="6">
        <v>29.6681180221</v>
      </c>
      <c r="Q1361" s="6">
        <v>15.5184313448</v>
      </c>
      <c r="R1361" s="7">
        <v>34.446646668633328</v>
      </c>
      <c r="S1361" s="8">
        <v>21.71544819992965</v>
      </c>
      <c r="T1361" s="6">
        <v>-93.948328267500003</v>
      </c>
      <c r="U1361" s="6">
        <v>-898.20693092850001</v>
      </c>
      <c r="V1361" s="6">
        <v>286.9253688357</v>
      </c>
      <c r="W1361" s="6">
        <v>85.404694515000003</v>
      </c>
      <c r="X1361" s="7">
        <v>-175.29228919260001</v>
      </c>
      <c r="Y1361" s="8">
        <v>634.11893992513421</v>
      </c>
      <c r="Z1361" s="24">
        <v>-1</v>
      </c>
    </row>
    <row r="1362" spans="1:26" ht="16.5" x14ac:dyDescent="0.45">
      <c r="A1362" s="5" t="s">
        <v>4910</v>
      </c>
      <c r="B1362" s="5" t="s">
        <v>4911</v>
      </c>
      <c r="C1362" s="5" t="s">
        <v>4912</v>
      </c>
      <c r="D1362" s="5" t="s">
        <v>33</v>
      </c>
      <c r="E1362" s="5" t="s">
        <v>11754</v>
      </c>
      <c r="F1362" s="5">
        <v>4</v>
      </c>
      <c r="G1362" s="5">
        <v>8</v>
      </c>
      <c r="H1362" s="5">
        <v>2</v>
      </c>
      <c r="I1362" s="5">
        <v>3</v>
      </c>
      <c r="J1362" s="5" t="s">
        <v>4913</v>
      </c>
      <c r="K1362" s="17">
        <v>1163</v>
      </c>
      <c r="L1362" s="6">
        <v>0.84012582450999995</v>
      </c>
      <c r="M1362" s="6">
        <v>8.4518900702999993</v>
      </c>
      <c r="N1362" s="6">
        <v>-36.5598255413</v>
      </c>
      <c r="O1362" s="6">
        <v>-24.8902592361</v>
      </c>
      <c r="P1362" s="6">
        <v>218.42562150750001</v>
      </c>
      <c r="Q1362" s="6">
        <v>35.253660368200002</v>
      </c>
      <c r="R1362" s="7">
        <v>76.263007546533331</v>
      </c>
      <c r="S1362" s="8">
        <v>126.73586458656149</v>
      </c>
      <c r="T1362" s="6">
        <v>177.43039214769999</v>
      </c>
      <c r="U1362" s="6">
        <v>-629.93628789629997</v>
      </c>
      <c r="V1362" s="6">
        <v>173.1770336056</v>
      </c>
      <c r="W1362" s="6">
        <v>-61.419176980099998</v>
      </c>
      <c r="X1362" s="7">
        <v>-172.72614375693331</v>
      </c>
      <c r="Y1362" s="8">
        <v>412.96450505248976</v>
      </c>
      <c r="Z1362" s="24">
        <v>-1</v>
      </c>
    </row>
    <row r="1363" spans="1:26" ht="16.5" x14ac:dyDescent="0.45">
      <c r="A1363" s="5" t="s">
        <v>4914</v>
      </c>
      <c r="B1363" s="5" t="s">
        <v>4915</v>
      </c>
      <c r="C1363" s="5" t="s">
        <v>4916</v>
      </c>
      <c r="D1363" s="5" t="s">
        <v>474</v>
      </c>
      <c r="E1363" s="5" t="s">
        <v>11754</v>
      </c>
      <c r="F1363" s="5">
        <v>4</v>
      </c>
      <c r="G1363" s="5">
        <v>8</v>
      </c>
      <c r="H1363" s="5">
        <v>2</v>
      </c>
      <c r="I1363" s="5">
        <v>3</v>
      </c>
      <c r="J1363" s="5" t="s">
        <v>4913</v>
      </c>
      <c r="K1363" s="17">
        <v>684</v>
      </c>
      <c r="L1363" s="6">
        <v>1.47573909745</v>
      </c>
      <c r="M1363" s="6">
        <v>-0.68278944549999998</v>
      </c>
      <c r="N1363" s="6">
        <v>87.635699977499996</v>
      </c>
      <c r="O1363" s="6">
        <v>24.715547526000002</v>
      </c>
      <c r="P1363" s="6">
        <v>-37.948764404000002</v>
      </c>
      <c r="Q1363" s="6">
        <v>-11.8127694751</v>
      </c>
      <c r="R1363" s="7">
        <v>-8.3486621177</v>
      </c>
      <c r="S1363" s="8">
        <v>31.475451184260724</v>
      </c>
      <c r="T1363" s="6">
        <v>97.671058372999994</v>
      </c>
      <c r="U1363" s="6">
        <v>384.95105134369999</v>
      </c>
      <c r="V1363" s="6">
        <v>-1567.4848073231999</v>
      </c>
      <c r="W1363" s="6">
        <v>73.712021468100005</v>
      </c>
      <c r="X1363" s="7">
        <v>-369.60724483713329</v>
      </c>
      <c r="Y1363" s="8">
        <v>1048.9997256721026</v>
      </c>
      <c r="Z1363" s="24">
        <v>0</v>
      </c>
    </row>
    <row r="1364" spans="1:26" ht="16.5" x14ac:dyDescent="0.45">
      <c r="A1364" s="5" t="s">
        <v>4917</v>
      </c>
      <c r="B1364" s="5" t="s">
        <v>4918</v>
      </c>
      <c r="C1364" s="5" t="s">
        <v>4919</v>
      </c>
      <c r="D1364" s="5" t="s">
        <v>240</v>
      </c>
      <c r="E1364" s="5" t="s">
        <v>11768</v>
      </c>
      <c r="F1364" s="5">
        <v>19</v>
      </c>
      <c r="G1364" s="5">
        <v>4</v>
      </c>
      <c r="H1364" s="5">
        <v>2</v>
      </c>
      <c r="I1364" s="5">
        <v>2</v>
      </c>
      <c r="J1364" s="5" t="s">
        <v>4913</v>
      </c>
      <c r="K1364" s="17">
        <v>1458</v>
      </c>
      <c r="L1364" s="6">
        <v>4.4521556490299998</v>
      </c>
      <c r="M1364" s="6">
        <v>2.7674903745999999</v>
      </c>
      <c r="N1364" s="6">
        <v>6.7972620727999997</v>
      </c>
      <c r="O1364" s="6">
        <v>13.845634672799999</v>
      </c>
      <c r="P1364" s="6">
        <v>7.2776166998000003</v>
      </c>
      <c r="Q1364" s="6">
        <v>7.3002780947000003</v>
      </c>
      <c r="R1364" s="7">
        <v>9.4745098224333333</v>
      </c>
      <c r="S1364" s="8">
        <v>3.7855221209001622</v>
      </c>
      <c r="T1364" s="6">
        <v>-12.9735335202</v>
      </c>
      <c r="U1364" s="6">
        <v>-45.123506304800003</v>
      </c>
      <c r="V1364" s="6">
        <v>-169.3059784145</v>
      </c>
      <c r="W1364" s="6">
        <v>534.2909670839</v>
      </c>
      <c r="X1364" s="7">
        <v>106.62049412153333</v>
      </c>
      <c r="Y1364" s="8">
        <v>375.54207044978318</v>
      </c>
      <c r="Z1364" s="24">
        <v>1</v>
      </c>
    </row>
    <row r="1365" spans="1:26" ht="16.5" x14ac:dyDescent="0.45">
      <c r="A1365" s="5" t="s">
        <v>4920</v>
      </c>
      <c r="B1365" s="5" t="s">
        <v>4921</v>
      </c>
      <c r="C1365" s="5" t="s">
        <v>4922</v>
      </c>
      <c r="D1365" s="5" t="s">
        <v>33</v>
      </c>
      <c r="E1365" s="5" t="s">
        <v>11771</v>
      </c>
      <c r="F1365" s="5">
        <v>22</v>
      </c>
      <c r="G1365" s="5">
        <v>7</v>
      </c>
      <c r="H1365" s="5">
        <v>4</v>
      </c>
      <c r="I1365" s="5">
        <v>3</v>
      </c>
      <c r="J1365" s="5" t="s">
        <v>4913</v>
      </c>
      <c r="K1365" s="17">
        <v>5055</v>
      </c>
      <c r="L1365" s="6">
        <v>28.10571771739</v>
      </c>
      <c r="M1365" s="6">
        <v>2.5735231424</v>
      </c>
      <c r="N1365" s="6">
        <v>21.648874580499999</v>
      </c>
      <c r="O1365" s="6">
        <v>44.194470815499997</v>
      </c>
      <c r="P1365" s="6">
        <v>-1.1078503349</v>
      </c>
      <c r="Q1365" s="6">
        <v>-8.471819022</v>
      </c>
      <c r="R1365" s="7">
        <v>11.538267152866666</v>
      </c>
      <c r="S1365" s="8">
        <v>28.519777996115035</v>
      </c>
      <c r="T1365" s="6">
        <v>75.423660834499998</v>
      </c>
      <c r="U1365" s="6">
        <v>2.7038887401</v>
      </c>
      <c r="V1365" s="6">
        <v>-30.258299205899998</v>
      </c>
      <c r="W1365" s="6">
        <v>-520.26639383730003</v>
      </c>
      <c r="X1365" s="7">
        <v>-182.60693476769998</v>
      </c>
      <c r="Y1365" s="8">
        <v>292.88574424667382</v>
      </c>
      <c r="Z1365" s="24">
        <v>-1</v>
      </c>
    </row>
    <row r="1366" spans="1:26" ht="16.5" x14ac:dyDescent="0.45">
      <c r="A1366" s="5" t="s">
        <v>4923</v>
      </c>
      <c r="B1366" s="5" t="s">
        <v>4924</v>
      </c>
      <c r="C1366" s="5" t="s">
        <v>4925</v>
      </c>
      <c r="D1366" s="5" t="s">
        <v>1297</v>
      </c>
      <c r="E1366" s="5" t="s">
        <v>11772</v>
      </c>
      <c r="F1366" s="5">
        <v>23</v>
      </c>
      <c r="G1366" s="5">
        <v>1</v>
      </c>
      <c r="H1366" s="5">
        <v>2</v>
      </c>
      <c r="I1366" s="5">
        <v>3</v>
      </c>
      <c r="J1366" s="5" t="s">
        <v>4926</v>
      </c>
      <c r="K1366" s="17">
        <v>4553</v>
      </c>
      <c r="L1366" s="6">
        <v>4.2316780355599999</v>
      </c>
      <c r="M1366" s="6">
        <v>43.275713226100002</v>
      </c>
      <c r="N1366" s="6">
        <v>12.8636825476</v>
      </c>
      <c r="O1366" s="6">
        <v>120.0404654288</v>
      </c>
      <c r="P1366" s="6">
        <v>66.184680813499995</v>
      </c>
      <c r="Q1366" s="6">
        <v>-14.3616671587</v>
      </c>
      <c r="R1366" s="7">
        <v>57.287826361200011</v>
      </c>
      <c r="S1366" s="8">
        <v>67.641324834571634</v>
      </c>
      <c r="T1366" s="6">
        <v>91.113863787499994</v>
      </c>
      <c r="U1366" s="6">
        <v>160.91486590420001</v>
      </c>
      <c r="V1366" s="6">
        <v>79.002511733000006</v>
      </c>
      <c r="W1366" s="6">
        <v>-0.50820566099999998</v>
      </c>
      <c r="X1366" s="7">
        <v>79.803057325400005</v>
      </c>
      <c r="Y1366" s="8">
        <v>80.714513337565606</v>
      </c>
      <c r="Z1366" s="24">
        <v>1</v>
      </c>
    </row>
    <row r="1367" spans="1:26" ht="16.5" x14ac:dyDescent="0.45">
      <c r="A1367" s="5" t="s">
        <v>4927</v>
      </c>
      <c r="B1367" s="5" t="s">
        <v>4928</v>
      </c>
      <c r="C1367" s="5" t="s">
        <v>4929</v>
      </c>
      <c r="D1367" s="5" t="s">
        <v>1297</v>
      </c>
      <c r="E1367" s="5" t="s">
        <v>11771</v>
      </c>
      <c r="F1367" s="5">
        <v>22</v>
      </c>
      <c r="G1367" s="5">
        <v>7</v>
      </c>
      <c r="H1367" s="5">
        <v>4</v>
      </c>
      <c r="I1367" s="5">
        <v>3</v>
      </c>
      <c r="J1367" s="5" t="s">
        <v>4926</v>
      </c>
      <c r="K1367" s="17">
        <v>2799</v>
      </c>
      <c r="L1367" s="6">
        <v>1.2334528794899999</v>
      </c>
      <c r="M1367" s="6">
        <v>2.0436342603000002</v>
      </c>
      <c r="N1367" s="6">
        <v>-46.495754942600001</v>
      </c>
      <c r="O1367" s="6">
        <v>18.788889481999998</v>
      </c>
      <c r="P1367" s="6">
        <v>-28.039151351899999</v>
      </c>
      <c r="Q1367" s="6">
        <v>19.0925401591</v>
      </c>
      <c r="R1367" s="7">
        <v>3.2807594297333331</v>
      </c>
      <c r="S1367" s="8">
        <v>27.124263298023962</v>
      </c>
      <c r="T1367" s="6">
        <v>103.4346477463</v>
      </c>
      <c r="U1367" s="6">
        <v>-3146.3501276635998</v>
      </c>
      <c r="V1367" s="6">
        <v>51.167390428099999</v>
      </c>
      <c r="W1367" s="6">
        <v>112.92881153819999</v>
      </c>
      <c r="X1367" s="7">
        <v>-994.08464189909989</v>
      </c>
      <c r="Y1367" s="8">
        <v>1864.1723791522629</v>
      </c>
      <c r="Z1367" s="24">
        <v>-1</v>
      </c>
    </row>
    <row r="1368" spans="1:26" ht="16.5" x14ac:dyDescent="0.45">
      <c r="A1368" s="5" t="s">
        <v>4930</v>
      </c>
      <c r="B1368" s="5" t="s">
        <v>4931</v>
      </c>
      <c r="C1368" s="5" t="s">
        <v>4932</v>
      </c>
      <c r="D1368" s="5" t="s">
        <v>474</v>
      </c>
      <c r="E1368" s="5" t="s">
        <v>11757</v>
      </c>
      <c r="F1368" s="5">
        <v>7</v>
      </c>
      <c r="G1368" s="5">
        <v>11</v>
      </c>
      <c r="H1368" s="5">
        <v>4</v>
      </c>
      <c r="I1368" s="5">
        <v>2</v>
      </c>
      <c r="J1368" s="5" t="s">
        <v>4926</v>
      </c>
      <c r="K1368" s="17">
        <v>1056</v>
      </c>
      <c r="L1368" s="6">
        <v>0.92063250860000001</v>
      </c>
      <c r="M1368" s="6">
        <v>2.7981796482000001</v>
      </c>
      <c r="N1368" s="6">
        <v>-7.5340104442999998</v>
      </c>
      <c r="O1368" s="6">
        <v>3.1871513319</v>
      </c>
      <c r="P1368" s="6">
        <v>8.3783257048999999</v>
      </c>
      <c r="Q1368" s="6">
        <v>27.448141807700001</v>
      </c>
      <c r="R1368" s="7">
        <v>13.004539614833334</v>
      </c>
      <c r="S1368" s="8">
        <v>12.774987517491361</v>
      </c>
      <c r="T1368" s="6">
        <v>28.171125291799999</v>
      </c>
      <c r="U1368" s="6">
        <v>-46.412344608600002</v>
      </c>
      <c r="V1368" s="6">
        <v>63.998958814700003</v>
      </c>
      <c r="W1368" s="6">
        <v>81.492629482599995</v>
      </c>
      <c r="X1368" s="7">
        <v>33.026414562899994</v>
      </c>
      <c r="Y1368" s="8">
        <v>69.34979792609289</v>
      </c>
      <c r="Z1368" s="24">
        <v>1</v>
      </c>
    </row>
    <row r="1369" spans="1:26" ht="16.5" x14ac:dyDescent="0.45">
      <c r="A1369" s="5" t="s">
        <v>4933</v>
      </c>
      <c r="B1369" s="5" t="s">
        <v>4934</v>
      </c>
      <c r="C1369" s="5" t="s">
        <v>4935</v>
      </c>
      <c r="D1369" s="5" t="s">
        <v>240</v>
      </c>
      <c r="E1369" s="5" t="s">
        <v>11771</v>
      </c>
      <c r="F1369" s="5">
        <v>22</v>
      </c>
      <c r="G1369" s="5">
        <v>7</v>
      </c>
      <c r="H1369" s="5">
        <v>4</v>
      </c>
      <c r="I1369" s="5">
        <v>3</v>
      </c>
      <c r="J1369" s="5" t="s">
        <v>4936</v>
      </c>
      <c r="K1369" s="17">
        <v>1774</v>
      </c>
      <c r="L1369" s="6">
        <v>8.6736557802899998</v>
      </c>
      <c r="M1369" s="6">
        <v>0.89396684209999999</v>
      </c>
      <c r="N1369" s="6">
        <v>8.8600864386999998</v>
      </c>
      <c r="O1369" s="6">
        <v>23.073221453999999</v>
      </c>
      <c r="P1369" s="6">
        <v>-0.3132878127</v>
      </c>
      <c r="Q1369" s="6">
        <v>-9.4736637788000007</v>
      </c>
      <c r="R1369" s="7">
        <v>4.4287566208333322</v>
      </c>
      <c r="S1369" s="8">
        <v>16.783628143118133</v>
      </c>
      <c r="T1369" s="6">
        <v>108.5651323945</v>
      </c>
      <c r="U1369" s="6">
        <v>60.780172642099998</v>
      </c>
      <c r="V1369" s="6">
        <v>10.2712096792</v>
      </c>
      <c r="W1369" s="6">
        <v>-19.417065183799998</v>
      </c>
      <c r="X1369" s="7">
        <v>17.211439045833334</v>
      </c>
      <c r="Y1369" s="8">
        <v>40.546569848411359</v>
      </c>
      <c r="Z1369" s="24">
        <v>1</v>
      </c>
    </row>
    <row r="1370" spans="1:26" ht="16.5" x14ac:dyDescent="0.45">
      <c r="A1370" s="5" t="s">
        <v>4937</v>
      </c>
      <c r="B1370" s="5" t="s">
        <v>4938</v>
      </c>
      <c r="C1370" s="5" t="s">
        <v>4939</v>
      </c>
      <c r="D1370" s="5" t="s">
        <v>33</v>
      </c>
      <c r="E1370" s="5" t="s">
        <v>11776</v>
      </c>
      <c r="F1370" s="5">
        <v>27</v>
      </c>
      <c r="G1370" s="5">
        <v>10</v>
      </c>
      <c r="H1370" s="5">
        <v>2</v>
      </c>
      <c r="I1370" s="5">
        <v>3</v>
      </c>
      <c r="J1370" s="5" t="s">
        <v>4936</v>
      </c>
      <c r="K1370" s="17">
        <v>505</v>
      </c>
      <c r="L1370" s="6">
        <v>0.81215703159999997</v>
      </c>
      <c r="M1370" s="6">
        <v>12.435449194</v>
      </c>
      <c r="N1370" s="6">
        <v>5.5292613017000001</v>
      </c>
      <c r="O1370" s="6">
        <v>7.3658661742999998</v>
      </c>
      <c r="P1370" s="6">
        <v>3.6111421435</v>
      </c>
      <c r="Q1370" s="6">
        <v>-19.721901297500001</v>
      </c>
      <c r="R1370" s="7">
        <v>-2.9149643265666669</v>
      </c>
      <c r="S1370" s="8">
        <v>14.675807844734171</v>
      </c>
      <c r="T1370" s="6">
        <v>-26.4533246252</v>
      </c>
      <c r="U1370" s="6">
        <v>-38.194301809700001</v>
      </c>
      <c r="V1370" s="6">
        <v>-12.624368497600001</v>
      </c>
      <c r="W1370" s="6">
        <v>-1730.8707706142</v>
      </c>
      <c r="X1370" s="7">
        <v>-593.8964803071666</v>
      </c>
      <c r="Y1370" s="8">
        <v>984.73161723729731</v>
      </c>
      <c r="Z1370" s="24">
        <v>0</v>
      </c>
    </row>
    <row r="1371" spans="1:26" ht="16.5" x14ac:dyDescent="0.45">
      <c r="A1371" s="5" t="s">
        <v>4940</v>
      </c>
      <c r="B1371" s="5" t="s">
        <v>4941</v>
      </c>
      <c r="C1371" s="5" t="s">
        <v>4942</v>
      </c>
      <c r="D1371" s="5" t="s">
        <v>311</v>
      </c>
      <c r="E1371" s="5" t="s">
        <v>11756</v>
      </c>
      <c r="F1371" s="5">
        <v>6</v>
      </c>
      <c r="G1371" s="5">
        <v>11</v>
      </c>
      <c r="H1371" s="5">
        <v>2</v>
      </c>
      <c r="I1371" s="5">
        <v>2</v>
      </c>
      <c r="J1371" s="5" t="s">
        <v>4936</v>
      </c>
      <c r="K1371" s="17">
        <v>1609</v>
      </c>
      <c r="L1371" s="6">
        <v>0.98750123506999998</v>
      </c>
      <c r="M1371" s="6">
        <v>20.267322134099999</v>
      </c>
      <c r="N1371" s="6">
        <v>43.701746076299997</v>
      </c>
      <c r="O1371" s="6">
        <v>-4.9808033329999999</v>
      </c>
      <c r="P1371" s="6">
        <v>-2.3967698026000002</v>
      </c>
      <c r="Q1371" s="6">
        <v>42.130809749699999</v>
      </c>
      <c r="R1371" s="7">
        <v>11.5844122047</v>
      </c>
      <c r="S1371" s="8">
        <v>26.485488659914211</v>
      </c>
      <c r="T1371" s="6">
        <v>96.138504042700006</v>
      </c>
      <c r="U1371" s="6">
        <v>11.0457441997</v>
      </c>
      <c r="V1371" s="6">
        <v>-11.4153866866</v>
      </c>
      <c r="W1371" s="6">
        <v>15.827149802299999</v>
      </c>
      <c r="X1371" s="7">
        <v>5.1525024384666667</v>
      </c>
      <c r="Y1371" s="8">
        <v>14.546019126534942</v>
      </c>
      <c r="Z1371" s="24">
        <v>1</v>
      </c>
    </row>
    <row r="1372" spans="1:26" ht="16.5" x14ac:dyDescent="0.45">
      <c r="A1372" s="5" t="s">
        <v>4943</v>
      </c>
      <c r="B1372" s="5" t="s">
        <v>4944</v>
      </c>
      <c r="C1372" s="5" t="s">
        <v>4945</v>
      </c>
      <c r="D1372" s="5" t="s">
        <v>1297</v>
      </c>
      <c r="E1372" s="5" t="s">
        <v>11773</v>
      </c>
      <c r="F1372" s="5">
        <v>24</v>
      </c>
      <c r="G1372" s="5">
        <v>11</v>
      </c>
      <c r="H1372" s="5">
        <v>1</v>
      </c>
      <c r="I1372" s="5">
        <v>2</v>
      </c>
      <c r="J1372" s="5" t="s">
        <v>4946</v>
      </c>
      <c r="K1372" s="17">
        <v>809</v>
      </c>
      <c r="L1372" s="6">
        <v>1.12449308114</v>
      </c>
      <c r="M1372" s="6">
        <v>14.3619002543</v>
      </c>
      <c r="N1372" s="6">
        <v>-3.0557283610999999</v>
      </c>
      <c r="O1372" s="6">
        <v>-11.511812004099999</v>
      </c>
      <c r="P1372" s="6">
        <v>5.7240727259000002</v>
      </c>
      <c r="Q1372" s="6">
        <v>-28.572174402600002</v>
      </c>
      <c r="R1372" s="7">
        <v>-11.453304560266666</v>
      </c>
      <c r="S1372" s="8">
        <v>17.148198421861235</v>
      </c>
      <c r="T1372" s="6">
        <v>19.3065638922</v>
      </c>
      <c r="U1372" s="6">
        <v>-27.4839128134</v>
      </c>
      <c r="V1372" s="6">
        <v>-9.4491168383000002</v>
      </c>
      <c r="W1372" s="6">
        <v>-66.068183894499995</v>
      </c>
      <c r="X1372" s="7">
        <v>-34.333737848733328</v>
      </c>
      <c r="Y1372" s="8">
        <v>28.924380128874457</v>
      </c>
      <c r="Z1372" s="24">
        <v>0</v>
      </c>
    </row>
    <row r="1373" spans="1:26" ht="16.5" x14ac:dyDescent="0.45">
      <c r="A1373" s="5" t="s">
        <v>4947</v>
      </c>
      <c r="B1373" s="5" t="s">
        <v>4948</v>
      </c>
      <c r="C1373" s="5" t="s">
        <v>4949</v>
      </c>
      <c r="D1373" s="5" t="s">
        <v>259</v>
      </c>
      <c r="E1373" s="5" t="s">
        <v>11757</v>
      </c>
      <c r="F1373" s="5">
        <v>7</v>
      </c>
      <c r="G1373" s="5">
        <v>11</v>
      </c>
      <c r="H1373" s="5">
        <v>4</v>
      </c>
      <c r="I1373" s="5">
        <v>2</v>
      </c>
      <c r="J1373" s="5" t="s">
        <v>4946</v>
      </c>
      <c r="K1373" s="17">
        <v>7124</v>
      </c>
      <c r="L1373" s="6">
        <v>9.0084432651099995</v>
      </c>
      <c r="M1373" s="6">
        <v>2.8655562217999999</v>
      </c>
      <c r="N1373" s="6">
        <v>11.723832547300001</v>
      </c>
      <c r="O1373" s="6">
        <v>13.8906275309</v>
      </c>
      <c r="P1373" s="6">
        <v>15.4759543462</v>
      </c>
      <c r="Q1373" s="6">
        <v>-0.83536340870000003</v>
      </c>
      <c r="R1373" s="7">
        <v>9.5104061561333335</v>
      </c>
      <c r="S1373" s="8">
        <v>8.9946943357904683</v>
      </c>
      <c r="T1373" s="6">
        <v>111.8926237516</v>
      </c>
      <c r="U1373" s="6">
        <v>-256.02555246539998</v>
      </c>
      <c r="V1373" s="6">
        <v>-307.35027346970003</v>
      </c>
      <c r="W1373" s="6">
        <v>116.74761054059999</v>
      </c>
      <c r="X1373" s="7">
        <v>-148.87607179816666</v>
      </c>
      <c r="Y1373" s="8">
        <v>231.46384644463771</v>
      </c>
      <c r="Z1373" s="24">
        <v>-1</v>
      </c>
    </row>
    <row r="1374" spans="1:26" ht="16.5" x14ac:dyDescent="0.45">
      <c r="A1374" s="5" t="s">
        <v>4950</v>
      </c>
      <c r="B1374" s="5" t="s">
        <v>4951</v>
      </c>
      <c r="C1374" s="5" t="s">
        <v>4952</v>
      </c>
      <c r="D1374" s="5" t="s">
        <v>306</v>
      </c>
      <c r="E1374" s="5" t="s">
        <v>11757</v>
      </c>
      <c r="F1374" s="5">
        <v>7</v>
      </c>
      <c r="G1374" s="5">
        <v>11</v>
      </c>
      <c r="H1374" s="5">
        <v>4</v>
      </c>
      <c r="I1374" s="5">
        <v>2</v>
      </c>
      <c r="J1374" s="5" t="s">
        <v>4946</v>
      </c>
      <c r="K1374" s="17">
        <v>250</v>
      </c>
      <c r="L1374" s="6">
        <v>0.19797117215000001</v>
      </c>
      <c r="M1374" s="6">
        <v>12.3062830186</v>
      </c>
      <c r="N1374" s="6">
        <v>7.4272706968</v>
      </c>
      <c r="O1374" s="6">
        <v>-35.075674602500001</v>
      </c>
      <c r="P1374" s="6">
        <v>78.598847855499997</v>
      </c>
      <c r="Q1374" s="6">
        <v>-47.546720712400003</v>
      </c>
      <c r="R1374" s="7">
        <v>-1.3411824864666688</v>
      </c>
      <c r="S1374" s="8">
        <v>69.510345173036839</v>
      </c>
      <c r="T1374" s="6">
        <v>114.106217203</v>
      </c>
      <c r="U1374" s="6">
        <v>-354.35478865879998</v>
      </c>
      <c r="V1374" s="6">
        <v>34.713573439500003</v>
      </c>
      <c r="W1374" s="6">
        <v>27.128279893399998</v>
      </c>
      <c r="X1374" s="7">
        <v>-97.504311775299982</v>
      </c>
      <c r="Y1374" s="8">
        <v>222.4713684409887</v>
      </c>
      <c r="Z1374" s="24">
        <v>0</v>
      </c>
    </row>
    <row r="1375" spans="1:26" ht="16.5" x14ac:dyDescent="0.45">
      <c r="A1375" s="5" t="s">
        <v>4953</v>
      </c>
      <c r="B1375" s="5" t="s">
        <v>4954</v>
      </c>
      <c r="C1375" s="5" t="s">
        <v>4955</v>
      </c>
      <c r="D1375" s="5" t="s">
        <v>33</v>
      </c>
      <c r="E1375" s="5" t="s">
        <v>11754</v>
      </c>
      <c r="F1375" s="5">
        <v>4</v>
      </c>
      <c r="G1375" s="5">
        <v>8</v>
      </c>
      <c r="H1375" s="5">
        <v>2</v>
      </c>
      <c r="I1375" s="5">
        <v>3</v>
      </c>
      <c r="J1375" s="5" t="s">
        <v>4946</v>
      </c>
      <c r="K1375" s="17">
        <v>2911</v>
      </c>
      <c r="L1375" s="6">
        <v>12.25532052838</v>
      </c>
      <c r="M1375" s="6">
        <v>11.741470508100001</v>
      </c>
      <c r="N1375" s="6">
        <v>6.4032237241000001</v>
      </c>
      <c r="O1375" s="6">
        <v>-21.523262133900001</v>
      </c>
      <c r="P1375" s="6">
        <v>-0.71529855399999998</v>
      </c>
      <c r="Q1375" s="6">
        <v>-8.9960935258999992</v>
      </c>
      <c r="R1375" s="7">
        <v>-10.411551404599999</v>
      </c>
      <c r="S1375" s="8">
        <v>10.475947586752792</v>
      </c>
      <c r="T1375" s="6">
        <v>6.4681815623999999</v>
      </c>
      <c r="U1375" s="6">
        <v>-16.612923756800001</v>
      </c>
      <c r="V1375" s="6">
        <v>-44.7136518943</v>
      </c>
      <c r="W1375" s="6">
        <v>18.789466730400001</v>
      </c>
      <c r="X1375" s="7">
        <v>-14.1790363069</v>
      </c>
      <c r="Y1375" s="8">
        <v>31.821445203742172</v>
      </c>
      <c r="Z1375" s="24">
        <v>0</v>
      </c>
    </row>
    <row r="1376" spans="1:26" ht="16.5" x14ac:dyDescent="0.45">
      <c r="A1376" s="5" t="s">
        <v>4956</v>
      </c>
      <c r="B1376" s="5" t="s">
        <v>4957</v>
      </c>
      <c r="C1376" s="5" t="s">
        <v>4958</v>
      </c>
      <c r="D1376" s="5" t="s">
        <v>33</v>
      </c>
      <c r="E1376" s="5" t="s">
        <v>11771</v>
      </c>
      <c r="F1376" s="5">
        <v>22</v>
      </c>
      <c r="G1376" s="5">
        <v>7</v>
      </c>
      <c r="H1376" s="5">
        <v>4</v>
      </c>
      <c r="I1376" s="5">
        <v>3</v>
      </c>
      <c r="J1376" s="5" t="s">
        <v>4946</v>
      </c>
      <c r="K1376" s="17">
        <v>1466</v>
      </c>
      <c r="L1376" s="6">
        <v>2.25037194558</v>
      </c>
      <c r="M1376" s="6">
        <v>0.58475796660000001</v>
      </c>
      <c r="N1376" s="6">
        <v>-34.114455989200003</v>
      </c>
      <c r="O1376" s="6">
        <v>-56.886618823399999</v>
      </c>
      <c r="P1376" s="6">
        <v>6.7172885181000002</v>
      </c>
      <c r="Q1376" s="6">
        <v>17.2480589569</v>
      </c>
      <c r="R1376" s="7">
        <v>-10.973757116133333</v>
      </c>
      <c r="S1376" s="8">
        <v>40.108819904375416</v>
      </c>
      <c r="T1376" s="6">
        <v>101.7068480488</v>
      </c>
      <c r="U1376" s="6">
        <v>-4505.3402762252999</v>
      </c>
      <c r="V1376" s="6">
        <v>139.4792958461</v>
      </c>
      <c r="W1376" s="6">
        <v>-88.573548078399995</v>
      </c>
      <c r="X1376" s="7">
        <v>-1484.8115094858665</v>
      </c>
      <c r="Y1376" s="8">
        <v>2618.3387000025123</v>
      </c>
      <c r="Z1376" s="24">
        <v>0</v>
      </c>
    </row>
    <row r="1377" spans="1:26" ht="16.5" x14ac:dyDescent="0.45">
      <c r="A1377" s="5" t="s">
        <v>4959</v>
      </c>
      <c r="B1377" s="5" t="s">
        <v>4960</v>
      </c>
      <c r="C1377" s="5" t="s">
        <v>4961</v>
      </c>
      <c r="D1377" s="5" t="s">
        <v>33</v>
      </c>
      <c r="E1377" s="5" t="s">
        <v>11773</v>
      </c>
      <c r="F1377" s="5">
        <v>24</v>
      </c>
      <c r="G1377" s="5">
        <v>11</v>
      </c>
      <c r="H1377" s="5">
        <v>1</v>
      </c>
      <c r="I1377" s="5">
        <v>2</v>
      </c>
      <c r="J1377" s="5" t="s">
        <v>4962</v>
      </c>
      <c r="K1377" s="17">
        <v>5167</v>
      </c>
      <c r="L1377" s="6">
        <v>8.4831928666599996</v>
      </c>
      <c r="M1377" s="6">
        <v>1.4161156496</v>
      </c>
      <c r="N1377" s="6">
        <v>-44.844572409999998</v>
      </c>
      <c r="O1377" s="6">
        <v>-15.910879184600001</v>
      </c>
      <c r="P1377" s="6">
        <v>-19.3846501899</v>
      </c>
      <c r="Q1377" s="6">
        <v>50.278029985400003</v>
      </c>
      <c r="R1377" s="7">
        <v>4.9941668703000017</v>
      </c>
      <c r="S1377" s="8">
        <v>39.255419564942258</v>
      </c>
      <c r="T1377" s="6">
        <v>-79.5788267593</v>
      </c>
      <c r="U1377" s="6">
        <v>-1226.7073095764999</v>
      </c>
      <c r="V1377" s="6">
        <v>104.2303344076</v>
      </c>
      <c r="W1377" s="6">
        <v>-1923.6433010661999</v>
      </c>
      <c r="X1377" s="7">
        <v>-1015.3734254116999</v>
      </c>
      <c r="Y1377" s="8">
        <v>1030.3224632655385</v>
      </c>
      <c r="Z1377" s="24">
        <v>-1</v>
      </c>
    </row>
    <row r="1378" spans="1:26" ht="16.5" x14ac:dyDescent="0.45">
      <c r="A1378" s="5" t="s">
        <v>4963</v>
      </c>
      <c r="B1378" s="5" t="s">
        <v>4964</v>
      </c>
      <c r="C1378" s="5" t="s">
        <v>4965</v>
      </c>
      <c r="D1378" s="5" t="s">
        <v>33</v>
      </c>
      <c r="E1378" s="5" t="s">
        <v>11757</v>
      </c>
      <c r="F1378" s="5">
        <v>7</v>
      </c>
      <c r="G1378" s="5">
        <v>11</v>
      </c>
      <c r="H1378" s="5">
        <v>4</v>
      </c>
      <c r="I1378" s="5">
        <v>2</v>
      </c>
      <c r="J1378" s="5" t="s">
        <v>4962</v>
      </c>
      <c r="K1378" s="17">
        <v>894</v>
      </c>
      <c r="L1378" s="6">
        <v>2.2841753962000002</v>
      </c>
      <c r="M1378" s="6">
        <v>-9.1518844326999993</v>
      </c>
      <c r="N1378" s="6">
        <v>-30.374716067800001</v>
      </c>
      <c r="O1378" s="6">
        <v>39.363958256700002</v>
      </c>
      <c r="P1378" s="6">
        <v>159.41069594339999</v>
      </c>
      <c r="Q1378" s="6">
        <v>157.50168673120001</v>
      </c>
      <c r="R1378" s="7">
        <v>118.75878031043332</v>
      </c>
      <c r="S1378" s="8">
        <v>68.764557773253031</v>
      </c>
      <c r="T1378" s="6">
        <v>-166.11972059039999</v>
      </c>
      <c r="U1378" s="6">
        <v>285.9176861423</v>
      </c>
      <c r="V1378" s="6">
        <v>180.7096307958</v>
      </c>
      <c r="W1378" s="6">
        <v>107.02418374849999</v>
      </c>
      <c r="X1378" s="7">
        <v>191.21716689553332</v>
      </c>
      <c r="Y1378" s="8">
        <v>89.908439736464814</v>
      </c>
      <c r="Z1378" s="24">
        <v>1</v>
      </c>
    </row>
    <row r="1379" spans="1:26" ht="16.5" x14ac:dyDescent="0.45">
      <c r="A1379" s="5" t="s">
        <v>4966</v>
      </c>
      <c r="B1379" s="5" t="s">
        <v>4967</v>
      </c>
      <c r="C1379" s="5" t="s">
        <v>4968</v>
      </c>
      <c r="D1379" s="5" t="s">
        <v>1297</v>
      </c>
      <c r="E1379" s="5" t="s">
        <v>11753</v>
      </c>
      <c r="F1379" s="5">
        <v>3</v>
      </c>
      <c r="G1379" s="5">
        <v>7</v>
      </c>
      <c r="H1379" s="5">
        <v>4</v>
      </c>
      <c r="I1379" s="5">
        <v>3</v>
      </c>
      <c r="J1379" s="5" t="s">
        <v>4962</v>
      </c>
      <c r="K1379" s="17">
        <v>526</v>
      </c>
      <c r="L1379" s="6">
        <v>0.47768122862000001</v>
      </c>
      <c r="M1379" s="6">
        <v>3.3753109174000002</v>
      </c>
      <c r="N1379" s="6">
        <v>6.4379158089999997</v>
      </c>
      <c r="O1379" s="6">
        <v>-6.7724760387999998</v>
      </c>
      <c r="P1379" s="6">
        <v>0.740549283</v>
      </c>
      <c r="Q1379" s="6">
        <v>-7.9877734375999996</v>
      </c>
      <c r="R1379" s="7">
        <v>-4.6732333977999998</v>
      </c>
      <c r="S1379" s="8">
        <v>4.7276864456179881</v>
      </c>
      <c r="T1379" s="6">
        <v>53.457894906</v>
      </c>
      <c r="U1379" s="6">
        <v>84.501644826800003</v>
      </c>
      <c r="V1379" s="6">
        <v>-49.724531177000003</v>
      </c>
      <c r="W1379" s="6">
        <v>-885.10858119099998</v>
      </c>
      <c r="X1379" s="7">
        <v>-283.44382251373332</v>
      </c>
      <c r="Y1379" s="8">
        <v>525.36133085409028</v>
      </c>
      <c r="Z1379" s="24">
        <v>0</v>
      </c>
    </row>
    <row r="1380" spans="1:26" ht="16.5" x14ac:dyDescent="0.45">
      <c r="A1380" s="5" t="s">
        <v>4969</v>
      </c>
      <c r="B1380" s="5" t="s">
        <v>4970</v>
      </c>
      <c r="C1380" s="5" t="s">
        <v>4971</v>
      </c>
      <c r="D1380" s="5" t="s">
        <v>33</v>
      </c>
      <c r="E1380" s="5" t="s">
        <v>11753</v>
      </c>
      <c r="F1380" s="5">
        <v>3</v>
      </c>
      <c r="G1380" s="5">
        <v>7</v>
      </c>
      <c r="H1380" s="5">
        <v>4</v>
      </c>
      <c r="I1380" s="5">
        <v>3</v>
      </c>
      <c r="J1380" s="5" t="s">
        <v>4962</v>
      </c>
      <c r="K1380" s="17">
        <v>7810</v>
      </c>
      <c r="L1380" s="6">
        <v>1.25753894954</v>
      </c>
      <c r="M1380" s="6">
        <v>10.3271455407</v>
      </c>
      <c r="N1380" s="6">
        <v>-2.4267686554000001</v>
      </c>
      <c r="O1380" s="6">
        <v>12.4416120962</v>
      </c>
      <c r="P1380" s="6">
        <v>4.7108752058999999</v>
      </c>
      <c r="Q1380" s="6">
        <v>3.0408432100999998</v>
      </c>
      <c r="R1380" s="7">
        <v>6.7311101707333334</v>
      </c>
      <c r="S1380" s="8">
        <v>5.0154387542185992</v>
      </c>
      <c r="T1380" s="6">
        <v>14.551619391299999</v>
      </c>
      <c r="U1380" s="6">
        <v>21.9639629122</v>
      </c>
      <c r="V1380" s="6">
        <v>30.315091996700001</v>
      </c>
      <c r="W1380" s="6">
        <v>23.962479354399999</v>
      </c>
      <c r="X1380" s="7">
        <v>25.413844754433331</v>
      </c>
      <c r="Y1380" s="8">
        <v>4.3606404793110372</v>
      </c>
      <c r="Z1380" s="24">
        <v>1</v>
      </c>
    </row>
    <row r="1381" spans="1:26" ht="16.5" x14ac:dyDescent="0.45">
      <c r="A1381" s="5" t="s">
        <v>4972</v>
      </c>
      <c r="B1381" s="5" t="s">
        <v>4973</v>
      </c>
      <c r="C1381" s="5" t="s">
        <v>4974</v>
      </c>
      <c r="D1381" s="5" t="s">
        <v>259</v>
      </c>
      <c r="E1381" s="5" t="s">
        <v>11762</v>
      </c>
      <c r="F1381" s="5">
        <v>13</v>
      </c>
      <c r="G1381" s="5">
        <v>7</v>
      </c>
      <c r="H1381" s="5">
        <v>4</v>
      </c>
      <c r="I1381" s="5">
        <v>2</v>
      </c>
      <c r="J1381" s="5" t="s">
        <v>4975</v>
      </c>
      <c r="K1381" s="17">
        <v>193</v>
      </c>
      <c r="L1381" s="6">
        <v>8.6573640689999995E-2</v>
      </c>
      <c r="M1381" s="6">
        <v>17.553951420899999</v>
      </c>
      <c r="N1381" s="6">
        <v>-56.8087540151</v>
      </c>
      <c r="O1381" s="6">
        <v>107.4908631638</v>
      </c>
      <c r="P1381" s="6">
        <v>-26.264891871700002</v>
      </c>
      <c r="Q1381" s="6">
        <v>23.2728264892</v>
      </c>
      <c r="R1381" s="7">
        <v>34.832932593766664</v>
      </c>
      <c r="S1381" s="8">
        <v>67.623054804857802</v>
      </c>
      <c r="T1381" s="6">
        <v>-19.0162471738</v>
      </c>
      <c r="U1381" s="6">
        <v>4.4906139472</v>
      </c>
      <c r="V1381" s="6">
        <v>-149.3130041496</v>
      </c>
      <c r="W1381" s="6">
        <v>-107.8319489328</v>
      </c>
      <c r="X1381" s="7">
        <v>-84.218113045066673</v>
      </c>
      <c r="Y1381" s="8">
        <v>79.574481895367569</v>
      </c>
      <c r="Z1381" s="24">
        <v>-1</v>
      </c>
    </row>
    <row r="1382" spans="1:26" ht="16.5" x14ac:dyDescent="0.45">
      <c r="A1382" s="5" t="s">
        <v>4976</v>
      </c>
      <c r="B1382" s="5" t="s">
        <v>4977</v>
      </c>
      <c r="C1382" s="5" t="s">
        <v>4978</v>
      </c>
      <c r="D1382" s="5" t="s">
        <v>7</v>
      </c>
      <c r="E1382" s="5" t="s">
        <v>11762</v>
      </c>
      <c r="F1382" s="5">
        <v>13</v>
      </c>
      <c r="G1382" s="5">
        <v>7</v>
      </c>
      <c r="H1382" s="5">
        <v>4</v>
      </c>
      <c r="I1382" s="5">
        <v>2</v>
      </c>
      <c r="J1382" s="5" t="s">
        <v>4975</v>
      </c>
      <c r="K1382" s="17">
        <v>750</v>
      </c>
      <c r="L1382" s="6">
        <v>0.39473317332000002</v>
      </c>
      <c r="M1382" s="6">
        <v>10.871052969500001</v>
      </c>
      <c r="N1382" s="6">
        <v>-34.436210239799998</v>
      </c>
      <c r="O1382" s="6">
        <v>-3.8066144514000002</v>
      </c>
      <c r="P1382" s="6">
        <v>167.99826424049999</v>
      </c>
      <c r="Q1382" s="6">
        <v>17.472553730800001</v>
      </c>
      <c r="R1382" s="7">
        <v>60.554734506633331</v>
      </c>
      <c r="S1382" s="8">
        <v>93.655137664122861</v>
      </c>
      <c r="T1382" s="6">
        <v>102.4028550278</v>
      </c>
      <c r="U1382" s="6">
        <v>-115.2291137269</v>
      </c>
      <c r="V1382" s="6">
        <v>3392.9586009248001</v>
      </c>
      <c r="W1382" s="6">
        <v>-108.79637785</v>
      </c>
      <c r="X1382" s="7">
        <v>1056.3110364493002</v>
      </c>
      <c r="Y1382" s="8">
        <v>2023.5987066238404</v>
      </c>
      <c r="Z1382" s="24">
        <v>1</v>
      </c>
    </row>
    <row r="1383" spans="1:26" ht="16.5" x14ac:dyDescent="0.45">
      <c r="A1383" s="5" t="s">
        <v>4979</v>
      </c>
      <c r="B1383" s="5" t="s">
        <v>4980</v>
      </c>
      <c r="C1383" s="5" t="s">
        <v>4981</v>
      </c>
      <c r="D1383" s="5" t="s">
        <v>259</v>
      </c>
      <c r="E1383" s="5" t="s">
        <v>11753</v>
      </c>
      <c r="F1383" s="5">
        <v>3</v>
      </c>
      <c r="G1383" s="5">
        <v>7</v>
      </c>
      <c r="H1383" s="5">
        <v>4</v>
      </c>
      <c r="I1383" s="5">
        <v>3</v>
      </c>
      <c r="J1383" s="5" t="s">
        <v>4975</v>
      </c>
      <c r="K1383" s="17">
        <v>2246</v>
      </c>
      <c r="L1383" s="6">
        <v>1.57399360647</v>
      </c>
      <c r="M1383" s="6">
        <v>9.2911043672000009</v>
      </c>
      <c r="N1383" s="6">
        <v>21.5783106905</v>
      </c>
      <c r="O1383" s="6">
        <v>-7.5437348068999999</v>
      </c>
      <c r="P1383" s="6">
        <v>-33.925705450199999</v>
      </c>
      <c r="Q1383" s="6">
        <v>15.323532719599999</v>
      </c>
      <c r="R1383" s="7">
        <v>-8.7153025124999992</v>
      </c>
      <c r="S1383" s="8">
        <v>24.645512639079449</v>
      </c>
      <c r="T1383" s="6">
        <v>3.7432920613</v>
      </c>
      <c r="U1383" s="6">
        <v>-33.986559604200004</v>
      </c>
      <c r="V1383" s="6">
        <v>-859.87283136589997</v>
      </c>
      <c r="W1383" s="6">
        <v>-20.7989448931</v>
      </c>
      <c r="X1383" s="7">
        <v>-304.88611195440001</v>
      </c>
      <c r="Y1383" s="8">
        <v>480.67782592688457</v>
      </c>
      <c r="Z1383" s="24">
        <v>0</v>
      </c>
    </row>
    <row r="1384" spans="1:26" ht="16.5" x14ac:dyDescent="0.45">
      <c r="A1384" s="5" t="s">
        <v>4982</v>
      </c>
      <c r="B1384" s="5" t="s">
        <v>4983</v>
      </c>
      <c r="C1384" s="5" t="s">
        <v>4984</v>
      </c>
      <c r="D1384" s="5" t="s">
        <v>33</v>
      </c>
      <c r="E1384" s="5" t="s">
        <v>11753</v>
      </c>
      <c r="F1384" s="5">
        <v>3</v>
      </c>
      <c r="G1384" s="5">
        <v>7</v>
      </c>
      <c r="H1384" s="5">
        <v>4</v>
      </c>
      <c r="I1384" s="5">
        <v>3</v>
      </c>
      <c r="J1384" s="5" t="s">
        <v>4975</v>
      </c>
      <c r="K1384" s="17">
        <v>806</v>
      </c>
      <c r="L1384" s="6">
        <v>1.01637285855</v>
      </c>
      <c r="M1384" s="6">
        <v>6.8273163117999998</v>
      </c>
      <c r="N1384" s="6">
        <v>-35.107498141800001</v>
      </c>
      <c r="O1384" s="6">
        <v>-2.9226415620999999</v>
      </c>
      <c r="P1384" s="6">
        <v>4.1590773557</v>
      </c>
      <c r="Q1384" s="6">
        <v>6.6936685708999999</v>
      </c>
      <c r="R1384" s="7">
        <v>2.6433681215</v>
      </c>
      <c r="S1384" s="8">
        <v>4.9841133620222751</v>
      </c>
      <c r="T1384" s="6">
        <v>-17.407425070399999</v>
      </c>
      <c r="U1384" s="6">
        <v>38.177445220599999</v>
      </c>
      <c r="V1384" s="6">
        <v>12.359607753500001</v>
      </c>
      <c r="W1384" s="6">
        <v>24.9901062249</v>
      </c>
      <c r="X1384" s="7">
        <v>25.175719732999998</v>
      </c>
      <c r="Y1384" s="8">
        <v>12.909919525318118</v>
      </c>
      <c r="Z1384" s="24">
        <v>1</v>
      </c>
    </row>
    <row r="1385" spans="1:26" ht="16.5" x14ac:dyDescent="0.45">
      <c r="A1385" s="5" t="s">
        <v>4985</v>
      </c>
      <c r="B1385" s="5" t="s">
        <v>4986</v>
      </c>
      <c r="C1385" s="5" t="s">
        <v>4987</v>
      </c>
      <c r="D1385" s="5" t="s">
        <v>293</v>
      </c>
      <c r="E1385" s="5" t="s">
        <v>11757</v>
      </c>
      <c r="F1385" s="5">
        <v>7</v>
      </c>
      <c r="G1385" s="5">
        <v>11</v>
      </c>
      <c r="H1385" s="5">
        <v>4</v>
      </c>
      <c r="I1385" s="5">
        <v>2</v>
      </c>
      <c r="J1385" s="5" t="s">
        <v>4988</v>
      </c>
      <c r="K1385" s="17">
        <v>3389</v>
      </c>
      <c r="L1385" s="6">
        <v>5.98213936349</v>
      </c>
      <c r="M1385" s="6">
        <v>11.182889578599999</v>
      </c>
      <c r="N1385" s="6">
        <v>-15.447331604</v>
      </c>
      <c r="O1385" s="6">
        <v>-33.660843505700001</v>
      </c>
      <c r="P1385" s="6">
        <v>45.403510973700001</v>
      </c>
      <c r="Q1385" s="6">
        <v>94.626053436899994</v>
      </c>
      <c r="R1385" s="7">
        <v>35.456240301633329</v>
      </c>
      <c r="S1385" s="8">
        <v>64.719341213873903</v>
      </c>
      <c r="T1385" s="6">
        <v>-63.917589050399997</v>
      </c>
      <c r="U1385" s="6">
        <v>-110.9241747685</v>
      </c>
      <c r="V1385" s="6">
        <v>-229.51956986979999</v>
      </c>
      <c r="W1385" s="6">
        <v>320.74852849489997</v>
      </c>
      <c r="X1385" s="7">
        <v>-6.5650720478000153</v>
      </c>
      <c r="Y1385" s="8">
        <v>289.59775855482371</v>
      </c>
      <c r="Z1385" s="24">
        <v>-1</v>
      </c>
    </row>
    <row r="1386" spans="1:26" ht="16.5" x14ac:dyDescent="0.45">
      <c r="A1386" s="5" t="s">
        <v>4989</v>
      </c>
      <c r="B1386" s="5" t="s">
        <v>4990</v>
      </c>
      <c r="C1386" s="5" t="s">
        <v>4991</v>
      </c>
      <c r="D1386" s="5" t="s">
        <v>33</v>
      </c>
      <c r="E1386" s="5" t="s">
        <v>11769</v>
      </c>
      <c r="F1386" s="5">
        <v>20</v>
      </c>
      <c r="G1386" s="5">
        <v>7</v>
      </c>
      <c r="H1386" s="5">
        <v>4</v>
      </c>
      <c r="I1386" s="5">
        <v>3</v>
      </c>
      <c r="J1386" s="5" t="s">
        <v>4992</v>
      </c>
      <c r="K1386" s="17">
        <v>792</v>
      </c>
      <c r="L1386" s="6">
        <v>0.55937984668999996</v>
      </c>
      <c r="M1386" s="6">
        <v>9.9199770812000008</v>
      </c>
      <c r="N1386" s="6">
        <v>-21.6860186175</v>
      </c>
      <c r="O1386" s="6">
        <v>-39.546645226099997</v>
      </c>
      <c r="P1386" s="6">
        <v>47.369171347299996</v>
      </c>
      <c r="Q1386" s="6">
        <v>0.50945175119999997</v>
      </c>
      <c r="R1386" s="7">
        <v>2.7773259574666667</v>
      </c>
      <c r="S1386" s="8">
        <v>43.502266983650586</v>
      </c>
      <c r="T1386" s="6">
        <v>-72.2460187856</v>
      </c>
      <c r="U1386" s="6">
        <v>-1065.6199692723001</v>
      </c>
      <c r="V1386" s="6">
        <v>0.98441538819999996</v>
      </c>
      <c r="W1386" s="6">
        <v>4.4406833695000003</v>
      </c>
      <c r="X1386" s="7">
        <v>-353.39829017153335</v>
      </c>
      <c r="Y1386" s="8">
        <v>616.80448813455166</v>
      </c>
      <c r="Z1386" s="24">
        <v>-1</v>
      </c>
    </row>
    <row r="1387" spans="1:26" ht="16.5" x14ac:dyDescent="0.45">
      <c r="A1387" s="5" t="s">
        <v>4993</v>
      </c>
      <c r="B1387" s="5" t="s">
        <v>4994</v>
      </c>
      <c r="C1387" s="5" t="s">
        <v>4995</v>
      </c>
      <c r="D1387" s="5" t="s">
        <v>176</v>
      </c>
      <c r="E1387" s="5" t="s">
        <v>11773</v>
      </c>
      <c r="F1387" s="5">
        <v>24</v>
      </c>
      <c r="G1387" s="5">
        <v>11</v>
      </c>
      <c r="H1387" s="5">
        <v>1</v>
      </c>
      <c r="I1387" s="5">
        <v>2</v>
      </c>
      <c r="J1387" s="5" t="s">
        <v>4992</v>
      </c>
      <c r="K1387" s="17">
        <v>1380</v>
      </c>
      <c r="L1387" s="6">
        <v>6.2884238965100003</v>
      </c>
      <c r="M1387" s="6">
        <v>5.7586071033000001</v>
      </c>
      <c r="N1387" s="6">
        <v>-15.5805480189</v>
      </c>
      <c r="O1387" s="6">
        <v>-10.6504070055</v>
      </c>
      <c r="P1387" s="6">
        <v>17.674218738099999</v>
      </c>
      <c r="Q1387" s="6">
        <v>-16.051924419599999</v>
      </c>
      <c r="R1387" s="7">
        <v>-3.0093708956666667</v>
      </c>
      <c r="S1387" s="8">
        <v>18.114973301036116</v>
      </c>
      <c r="T1387" s="6">
        <v>6.7941979497</v>
      </c>
      <c r="U1387" s="6">
        <v>15.776029574600001</v>
      </c>
      <c r="V1387" s="6">
        <v>-14.939515431</v>
      </c>
      <c r="W1387" s="6">
        <v>-94.915963986799994</v>
      </c>
      <c r="X1387" s="7">
        <v>-31.3598166144</v>
      </c>
      <c r="Y1387" s="8">
        <v>57.14367049695381</v>
      </c>
      <c r="Z1387" s="24">
        <v>0</v>
      </c>
    </row>
    <row r="1388" spans="1:26" ht="16.5" x14ac:dyDescent="0.45">
      <c r="A1388" s="5" t="s">
        <v>4996</v>
      </c>
      <c r="B1388" s="5" t="s">
        <v>4997</v>
      </c>
      <c r="C1388" s="5" t="s">
        <v>4998</v>
      </c>
      <c r="D1388" s="5" t="s">
        <v>240</v>
      </c>
      <c r="E1388" s="5" t="s">
        <v>11756</v>
      </c>
      <c r="F1388" s="5">
        <v>6</v>
      </c>
      <c r="G1388" s="5">
        <v>11</v>
      </c>
      <c r="H1388" s="5">
        <v>2</v>
      </c>
      <c r="I1388" s="5">
        <v>2</v>
      </c>
      <c r="J1388" s="5" t="s">
        <v>4992</v>
      </c>
      <c r="K1388" s="17">
        <v>2080</v>
      </c>
      <c r="L1388" s="6">
        <v>5.4392692376299996</v>
      </c>
      <c r="M1388" s="6">
        <v>0.1376031546</v>
      </c>
      <c r="N1388" s="6">
        <v>-1.2217195415</v>
      </c>
      <c r="O1388" s="6">
        <v>-36.105734025099999</v>
      </c>
      <c r="P1388" s="6">
        <v>53.598539150900002</v>
      </c>
      <c r="Q1388" s="6">
        <v>-13.9657726487</v>
      </c>
      <c r="R1388" s="7">
        <v>1.175677492366668</v>
      </c>
      <c r="S1388" s="8">
        <v>46.729667137584173</v>
      </c>
      <c r="T1388" s="6">
        <v>100.2609764548</v>
      </c>
      <c r="U1388" s="6">
        <v>-9393.7491915239007</v>
      </c>
      <c r="V1388" s="6">
        <v>171.128350377</v>
      </c>
      <c r="W1388" s="6">
        <v>-32.701023618400001</v>
      </c>
      <c r="X1388" s="7">
        <v>-3085.1072882551002</v>
      </c>
      <c r="Y1388" s="8">
        <v>5464.3946234862178</v>
      </c>
      <c r="Z1388" s="24">
        <v>-1</v>
      </c>
    </row>
    <row r="1389" spans="1:26" ht="16.5" x14ac:dyDescent="0.45">
      <c r="A1389" s="5" t="s">
        <v>4999</v>
      </c>
      <c r="B1389" s="5" t="s">
        <v>5000</v>
      </c>
      <c r="C1389" s="5" t="s">
        <v>5001</v>
      </c>
      <c r="D1389" s="5" t="s">
        <v>553</v>
      </c>
      <c r="E1389" s="5" t="s">
        <v>11756</v>
      </c>
      <c r="F1389" s="5">
        <v>6</v>
      </c>
      <c r="G1389" s="5">
        <v>11</v>
      </c>
      <c r="H1389" s="5">
        <v>2</v>
      </c>
      <c r="I1389" s="5">
        <v>2</v>
      </c>
      <c r="J1389" s="5" t="s">
        <v>4992</v>
      </c>
      <c r="K1389" s="17">
        <v>1046</v>
      </c>
      <c r="L1389" s="6">
        <v>0.69230823635000005</v>
      </c>
      <c r="M1389" s="6">
        <v>5.0330977749999999</v>
      </c>
      <c r="N1389" s="6">
        <v>-1.3545680741999999</v>
      </c>
      <c r="O1389" s="6">
        <v>-27.2491524432</v>
      </c>
      <c r="P1389" s="6">
        <v>20.842682987700002</v>
      </c>
      <c r="Q1389" s="6">
        <v>3.0896329582000002</v>
      </c>
      <c r="R1389" s="7">
        <v>-1.105612165766666</v>
      </c>
      <c r="S1389" s="8">
        <v>24.318844956449244</v>
      </c>
      <c r="T1389" s="6">
        <v>-45.564625842799998</v>
      </c>
      <c r="U1389" s="6">
        <v>-1824.2174807924</v>
      </c>
      <c r="V1389" s="6">
        <v>56.539955495199997</v>
      </c>
      <c r="W1389" s="6">
        <v>105.7173489123</v>
      </c>
      <c r="X1389" s="7">
        <v>-553.98672546163334</v>
      </c>
      <c r="Y1389" s="8">
        <v>1100.3268754542682</v>
      </c>
      <c r="Z1389" s="24">
        <v>0</v>
      </c>
    </row>
    <row r="1390" spans="1:26" ht="16.5" x14ac:dyDescent="0.45">
      <c r="A1390" s="5" t="s">
        <v>5002</v>
      </c>
      <c r="B1390" s="5" t="s">
        <v>5003</v>
      </c>
      <c r="C1390" s="5" t="s">
        <v>5004</v>
      </c>
      <c r="D1390" s="5" t="s">
        <v>7</v>
      </c>
      <c r="E1390" s="5" t="s">
        <v>11753</v>
      </c>
      <c r="F1390" s="5">
        <v>3</v>
      </c>
      <c r="G1390" s="5">
        <v>7</v>
      </c>
      <c r="H1390" s="5">
        <v>4</v>
      </c>
      <c r="I1390" s="5">
        <v>3</v>
      </c>
      <c r="J1390" s="5" t="s">
        <v>5005</v>
      </c>
      <c r="K1390" s="17">
        <v>934</v>
      </c>
      <c r="L1390" s="6">
        <v>1.1810065536100001</v>
      </c>
      <c r="M1390" s="6">
        <v>0.6267195552</v>
      </c>
      <c r="N1390" s="6">
        <v>-9.1009823379999997</v>
      </c>
      <c r="O1390" s="6">
        <v>17.735181344200001</v>
      </c>
      <c r="P1390" s="6">
        <v>-14.550763224100001</v>
      </c>
      <c r="Q1390" s="6">
        <v>-6.0527845174000001</v>
      </c>
      <c r="R1390" s="7">
        <v>-0.95612213243333333</v>
      </c>
      <c r="S1390" s="8">
        <v>16.735517015216043</v>
      </c>
      <c r="T1390" s="6">
        <v>-65.850022887700007</v>
      </c>
      <c r="U1390" s="6">
        <v>379.63378107990002</v>
      </c>
      <c r="V1390" s="6">
        <v>-878.12429894429999</v>
      </c>
      <c r="W1390" s="6">
        <v>54.951872711699998</v>
      </c>
      <c r="X1390" s="7">
        <v>-147.84621505089999</v>
      </c>
      <c r="Y1390" s="8">
        <v>652.94268145578133</v>
      </c>
      <c r="Z1390" s="24">
        <v>0</v>
      </c>
    </row>
    <row r="1391" spans="1:26" ht="16.5" x14ac:dyDescent="0.45">
      <c r="A1391" s="5" t="s">
        <v>5006</v>
      </c>
      <c r="B1391" s="5" t="s">
        <v>5007</v>
      </c>
      <c r="C1391" s="5" t="s">
        <v>5008</v>
      </c>
      <c r="D1391" s="5" t="s">
        <v>412</v>
      </c>
      <c r="E1391" s="5" t="s">
        <v>11765</v>
      </c>
      <c r="F1391" s="5">
        <v>16</v>
      </c>
      <c r="G1391" s="5">
        <v>9</v>
      </c>
      <c r="H1391" s="5">
        <v>1</v>
      </c>
      <c r="I1391" s="5">
        <v>3</v>
      </c>
      <c r="J1391" s="5" t="s">
        <v>5005</v>
      </c>
      <c r="K1391" s="17">
        <v>1452</v>
      </c>
      <c r="L1391" s="6">
        <v>1.0084314828700001</v>
      </c>
      <c r="M1391" s="6">
        <v>-2.9706597006000002</v>
      </c>
      <c r="N1391" s="6">
        <v>14.238167064200001</v>
      </c>
      <c r="O1391" s="6">
        <v>-8.6062941839999993</v>
      </c>
      <c r="P1391" s="6">
        <v>-9.2310261372000006</v>
      </c>
      <c r="Q1391" s="6">
        <v>-35.958969124799999</v>
      </c>
      <c r="R1391" s="7">
        <v>-17.932096482000002</v>
      </c>
      <c r="S1391" s="8">
        <v>15.614854320906597</v>
      </c>
      <c r="T1391" s="6">
        <v>-242.5177400444</v>
      </c>
      <c r="U1391" s="6">
        <v>166.7182772699</v>
      </c>
      <c r="V1391" s="6">
        <v>-47.108106182199997</v>
      </c>
      <c r="W1391" s="6">
        <v>-1972.5193817449001</v>
      </c>
      <c r="X1391" s="7">
        <v>-617.63640355240011</v>
      </c>
      <c r="Y1391" s="8">
        <v>1178.2238089649543</v>
      </c>
      <c r="Z1391" s="24">
        <v>0</v>
      </c>
    </row>
    <row r="1392" spans="1:26" ht="16.5" x14ac:dyDescent="0.45">
      <c r="A1392" s="5" t="s">
        <v>5009</v>
      </c>
      <c r="B1392" s="5" t="s">
        <v>5010</v>
      </c>
      <c r="C1392" s="5" t="s">
        <v>5011</v>
      </c>
      <c r="D1392" s="5" t="s">
        <v>249</v>
      </c>
      <c r="E1392" s="5" t="s">
        <v>11761</v>
      </c>
      <c r="F1392" s="5">
        <v>12</v>
      </c>
      <c r="G1392" s="5">
        <v>6</v>
      </c>
      <c r="H1392" s="5">
        <v>2</v>
      </c>
      <c r="I1392" s="5">
        <v>1</v>
      </c>
      <c r="J1392" s="5" t="s">
        <v>5005</v>
      </c>
      <c r="K1392" s="17">
        <v>763</v>
      </c>
      <c r="L1392" s="6">
        <v>1.15366161391</v>
      </c>
      <c r="M1392" s="6">
        <v>7.5165398844000002</v>
      </c>
      <c r="N1392" s="6">
        <v>26.7320808548</v>
      </c>
      <c r="O1392" s="6">
        <v>38.8369917606</v>
      </c>
      <c r="P1392" s="6">
        <v>57.380189091299997</v>
      </c>
      <c r="Q1392" s="6">
        <v>38.471218389400001</v>
      </c>
      <c r="R1392" s="7">
        <v>44.896133080433337</v>
      </c>
      <c r="S1392" s="8">
        <v>10.813056385759371</v>
      </c>
      <c r="T1392" s="6">
        <v>-6.4101378665000004</v>
      </c>
      <c r="U1392" s="6">
        <v>69.400163689500005</v>
      </c>
      <c r="V1392" s="6">
        <v>44.609207844300002</v>
      </c>
      <c r="W1392" s="6">
        <v>44.694046222099999</v>
      </c>
      <c r="X1392" s="7">
        <v>52.901139251966669</v>
      </c>
      <c r="Y1392" s="8">
        <v>14.288637266385122</v>
      </c>
      <c r="Z1392" s="24">
        <v>1</v>
      </c>
    </row>
    <row r="1393" spans="1:26" ht="16.5" x14ac:dyDescent="0.45">
      <c r="A1393" s="5" t="s">
        <v>5012</v>
      </c>
      <c r="B1393" s="5" t="s">
        <v>5013</v>
      </c>
      <c r="C1393" s="5" t="s">
        <v>5014</v>
      </c>
      <c r="D1393" s="5" t="s">
        <v>249</v>
      </c>
      <c r="E1393" s="5" t="s">
        <v>11762</v>
      </c>
      <c r="F1393" s="5">
        <v>13</v>
      </c>
      <c r="G1393" s="5">
        <v>7</v>
      </c>
      <c r="H1393" s="5">
        <v>4</v>
      </c>
      <c r="I1393" s="5">
        <v>2</v>
      </c>
      <c r="J1393" s="5" t="s">
        <v>5005</v>
      </c>
      <c r="K1393" s="17">
        <v>14146</v>
      </c>
      <c r="L1393" s="6">
        <v>6.0237775824600002</v>
      </c>
      <c r="M1393" s="6">
        <v>14.269888016299999</v>
      </c>
      <c r="N1393" s="6">
        <v>-37.349393438699998</v>
      </c>
      <c r="O1393" s="6">
        <v>13.6156843064</v>
      </c>
      <c r="P1393" s="6">
        <v>2.5492468131999999</v>
      </c>
      <c r="Q1393" s="6">
        <v>-0.44400328570000003</v>
      </c>
      <c r="R1393" s="7">
        <v>5.2403092779666665</v>
      </c>
      <c r="S1393" s="8">
        <v>7.4060830868158458</v>
      </c>
      <c r="T1393" s="6">
        <v>18.435752556000001</v>
      </c>
      <c r="U1393" s="6">
        <v>-1.0667136907999999</v>
      </c>
      <c r="V1393" s="6">
        <v>9.7031031724000005</v>
      </c>
      <c r="W1393" s="6">
        <v>-23.639523431000001</v>
      </c>
      <c r="X1393" s="7">
        <v>-5.0010446497999999</v>
      </c>
      <c r="Y1393" s="8">
        <v>17.015930984658134</v>
      </c>
      <c r="Z1393" s="24">
        <v>-1</v>
      </c>
    </row>
    <row r="1394" spans="1:26" ht="16.5" x14ac:dyDescent="0.45">
      <c r="A1394" s="5" t="s">
        <v>5015</v>
      </c>
      <c r="B1394" s="5" t="s">
        <v>5016</v>
      </c>
      <c r="C1394" s="5" t="s">
        <v>5017</v>
      </c>
      <c r="D1394" s="5" t="s">
        <v>120</v>
      </c>
      <c r="E1394" s="5" t="s">
        <v>11756</v>
      </c>
      <c r="F1394" s="5">
        <v>6</v>
      </c>
      <c r="G1394" s="5">
        <v>11</v>
      </c>
      <c r="H1394" s="5">
        <v>2</v>
      </c>
      <c r="I1394" s="5">
        <v>2</v>
      </c>
      <c r="J1394" s="5" t="s">
        <v>4988</v>
      </c>
      <c r="K1394" s="17">
        <v>1512</v>
      </c>
      <c r="L1394" s="6">
        <v>1.8803301996199999</v>
      </c>
      <c r="M1394" s="6">
        <v>5.8731462050000003</v>
      </c>
      <c r="N1394" s="6">
        <v>-3.3376883177000001</v>
      </c>
      <c r="O1394" s="6">
        <v>-23.6273419121</v>
      </c>
      <c r="P1394" s="6">
        <v>22.1993643516</v>
      </c>
      <c r="Q1394" s="6">
        <v>-11.7267660892</v>
      </c>
      <c r="R1394" s="7">
        <v>-4.3849145499000004</v>
      </c>
      <c r="S1394" s="8">
        <v>23.779168189062073</v>
      </c>
      <c r="T1394" s="6">
        <v>18.1547818335</v>
      </c>
      <c r="U1394" s="6">
        <v>-52.612735702099997</v>
      </c>
      <c r="V1394" s="6">
        <v>-71.230313868500005</v>
      </c>
      <c r="W1394" s="6">
        <v>-535.31092128739999</v>
      </c>
      <c r="X1394" s="7">
        <v>-219.717990286</v>
      </c>
      <c r="Y1394" s="8">
        <v>273.46997481942384</v>
      </c>
      <c r="Z1394" s="24">
        <v>0</v>
      </c>
    </row>
    <row r="1395" spans="1:26" ht="16.5" x14ac:dyDescent="0.45">
      <c r="A1395" s="5" t="s">
        <v>5018</v>
      </c>
      <c r="B1395" s="5" t="s">
        <v>5019</v>
      </c>
      <c r="C1395" s="5" t="s">
        <v>5020</v>
      </c>
      <c r="D1395" s="5" t="s">
        <v>254</v>
      </c>
      <c r="E1395" s="5" t="s">
        <v>11756</v>
      </c>
      <c r="F1395" s="5">
        <v>6</v>
      </c>
      <c r="G1395" s="5">
        <v>11</v>
      </c>
      <c r="H1395" s="5">
        <v>2</v>
      </c>
      <c r="I1395" s="5">
        <v>2</v>
      </c>
      <c r="J1395" s="5" t="s">
        <v>5021</v>
      </c>
      <c r="K1395" s="17">
        <v>632</v>
      </c>
      <c r="L1395" s="6">
        <v>0.59432253720999995</v>
      </c>
      <c r="M1395" s="6">
        <v>7.2767657614000001</v>
      </c>
      <c r="N1395" s="6">
        <v>24.978814167900001</v>
      </c>
      <c r="O1395" s="6">
        <v>23.697283138700001</v>
      </c>
      <c r="P1395" s="6">
        <v>28.970003686599998</v>
      </c>
      <c r="Q1395" s="6">
        <v>13.421937099999999</v>
      </c>
      <c r="R1395" s="7">
        <v>22.02974130843333</v>
      </c>
      <c r="S1395" s="8">
        <v>7.9070294967265626</v>
      </c>
      <c r="T1395" s="6">
        <v>532.38042226840003</v>
      </c>
      <c r="U1395" s="6">
        <v>83.271357129400002</v>
      </c>
      <c r="V1395" s="6">
        <v>16.5094189635</v>
      </c>
      <c r="W1395" s="6">
        <v>30.865083612199999</v>
      </c>
      <c r="X1395" s="7">
        <v>43.5486199017</v>
      </c>
      <c r="Y1395" s="8">
        <v>35.141758159235017</v>
      </c>
      <c r="Z1395" s="24">
        <v>1</v>
      </c>
    </row>
    <row r="1396" spans="1:26" ht="16.5" x14ac:dyDescent="0.45">
      <c r="A1396" s="5" t="s">
        <v>5022</v>
      </c>
      <c r="B1396" s="5" t="s">
        <v>5023</v>
      </c>
      <c r="C1396" s="5" t="s">
        <v>5024</v>
      </c>
      <c r="D1396" s="5" t="s">
        <v>553</v>
      </c>
      <c r="E1396" s="5" t="s">
        <v>11759</v>
      </c>
      <c r="F1396" s="5">
        <v>9</v>
      </c>
      <c r="G1396" s="5">
        <v>2</v>
      </c>
      <c r="H1396" s="5">
        <v>3</v>
      </c>
      <c r="I1396" s="5">
        <v>2</v>
      </c>
      <c r="J1396" s="5" t="s">
        <v>5021</v>
      </c>
      <c r="K1396" s="17">
        <v>840</v>
      </c>
      <c r="L1396" s="6">
        <v>0.61276930455</v>
      </c>
      <c r="M1396" s="6">
        <v>-14.746391432999999</v>
      </c>
      <c r="N1396" s="6">
        <v>-16.9326086469</v>
      </c>
      <c r="O1396" s="6">
        <v>-46.261225122600003</v>
      </c>
      <c r="P1396" s="6">
        <v>-2.5995117581999998</v>
      </c>
      <c r="Q1396" s="6">
        <v>62.753570418400002</v>
      </c>
      <c r="R1396" s="7">
        <v>4.6309445125333326</v>
      </c>
      <c r="S1396" s="8">
        <v>54.865891363612683</v>
      </c>
      <c r="T1396" s="6">
        <v>-812.62131825639995</v>
      </c>
      <c r="U1396" s="6">
        <v>-44.946338907099999</v>
      </c>
      <c r="V1396" s="6">
        <v>-54.333088613900003</v>
      </c>
      <c r="W1396" s="6">
        <v>-30.679353708600001</v>
      </c>
      <c r="X1396" s="7">
        <v>-43.319593743199995</v>
      </c>
      <c r="Y1396" s="8">
        <v>11.910479361207793</v>
      </c>
      <c r="Z1396" s="24">
        <v>-1</v>
      </c>
    </row>
    <row r="1397" spans="1:26" ht="16.5" x14ac:dyDescent="0.45">
      <c r="A1397" s="5" t="s">
        <v>5025</v>
      </c>
      <c r="B1397" s="5" t="s">
        <v>5026</v>
      </c>
      <c r="C1397" s="5" t="s">
        <v>5027</v>
      </c>
      <c r="D1397" s="5" t="s">
        <v>240</v>
      </c>
      <c r="E1397" s="5" t="s">
        <v>11761</v>
      </c>
      <c r="F1397" s="5">
        <v>12</v>
      </c>
      <c r="G1397" s="5">
        <v>6</v>
      </c>
      <c r="H1397" s="5">
        <v>2</v>
      </c>
      <c r="I1397" s="5">
        <v>1</v>
      </c>
      <c r="J1397" s="5" t="s">
        <v>5021</v>
      </c>
      <c r="K1397" s="17">
        <v>5165</v>
      </c>
      <c r="L1397" s="6">
        <v>4.6276380271899997</v>
      </c>
      <c r="M1397" s="6">
        <v>-10.201418938</v>
      </c>
      <c r="N1397" s="6">
        <v>-2.1467743629</v>
      </c>
      <c r="O1397" s="6">
        <v>-2.8855304482999999</v>
      </c>
      <c r="P1397" s="6">
        <v>-0.44360651229999998</v>
      </c>
      <c r="Q1397" s="6">
        <v>14.3054109241</v>
      </c>
      <c r="R1397" s="7">
        <v>3.6587579878333334</v>
      </c>
      <c r="S1397" s="8">
        <v>9.3007613766986381</v>
      </c>
      <c r="T1397" s="6">
        <v>-304.52961758880002</v>
      </c>
      <c r="U1397" s="6">
        <v>39.9727002136</v>
      </c>
      <c r="V1397" s="6">
        <v>94.0259012402</v>
      </c>
      <c r="W1397" s="6">
        <v>33.365120431000001</v>
      </c>
      <c r="X1397" s="7">
        <v>55.787907294933341</v>
      </c>
      <c r="Y1397" s="8">
        <v>33.279470599222918</v>
      </c>
      <c r="Z1397" s="24">
        <v>1</v>
      </c>
    </row>
    <row r="1398" spans="1:26" ht="16.5" x14ac:dyDescent="0.45">
      <c r="A1398" s="5" t="s">
        <v>5028</v>
      </c>
      <c r="B1398" s="5" t="s">
        <v>5029</v>
      </c>
      <c r="C1398" s="5" t="s">
        <v>5030</v>
      </c>
      <c r="D1398" s="5" t="s">
        <v>311</v>
      </c>
      <c r="E1398" s="5" t="s">
        <v>11756</v>
      </c>
      <c r="F1398" s="5">
        <v>6</v>
      </c>
      <c r="G1398" s="5">
        <v>11</v>
      </c>
      <c r="H1398" s="5">
        <v>2</v>
      </c>
      <c r="I1398" s="5">
        <v>2</v>
      </c>
      <c r="J1398" s="5" t="s">
        <v>5031</v>
      </c>
      <c r="K1398" s="17">
        <v>1701</v>
      </c>
      <c r="L1398" s="6">
        <v>1.0736755366799999</v>
      </c>
      <c r="M1398" s="6">
        <v>8.9735590733000006</v>
      </c>
      <c r="N1398" s="6">
        <v>16.0365556187</v>
      </c>
      <c r="O1398" s="6">
        <v>22.4606998354</v>
      </c>
      <c r="P1398" s="6">
        <v>9.1751648521</v>
      </c>
      <c r="Q1398" s="6">
        <v>0.75064343190000005</v>
      </c>
      <c r="R1398" s="7">
        <v>10.795502706466666</v>
      </c>
      <c r="S1398" s="8">
        <v>10.945353275820201</v>
      </c>
      <c r="T1398" s="6">
        <v>207.3096861672</v>
      </c>
      <c r="U1398" s="6">
        <v>81.511225850499997</v>
      </c>
      <c r="V1398" s="6">
        <v>-9.4341672501999998</v>
      </c>
      <c r="W1398" s="6">
        <v>-47.500714778000003</v>
      </c>
      <c r="X1398" s="7">
        <v>8.1921146074333304</v>
      </c>
      <c r="Y1398" s="8">
        <v>66.287514399594542</v>
      </c>
      <c r="Z1398" s="24">
        <v>1</v>
      </c>
    </row>
    <row r="1399" spans="1:26" ht="16.5" x14ac:dyDescent="0.45">
      <c r="A1399" s="5" t="s">
        <v>5032</v>
      </c>
      <c r="B1399" s="5" t="s">
        <v>5033</v>
      </c>
      <c r="C1399" s="5" t="s">
        <v>5034</v>
      </c>
      <c r="D1399" s="5" t="s">
        <v>474</v>
      </c>
      <c r="E1399" s="5" t="s">
        <v>11753</v>
      </c>
      <c r="F1399" s="5">
        <v>3</v>
      </c>
      <c r="G1399" s="5">
        <v>7</v>
      </c>
      <c r="H1399" s="5">
        <v>4</v>
      </c>
      <c r="I1399" s="5">
        <v>3</v>
      </c>
      <c r="J1399" s="5" t="s">
        <v>5031</v>
      </c>
      <c r="K1399" s="17">
        <v>2651</v>
      </c>
      <c r="L1399" s="6">
        <v>0.94871843687000001</v>
      </c>
      <c r="M1399" s="6">
        <v>5.9621684002000004</v>
      </c>
      <c r="N1399" s="6">
        <v>29.9960139475</v>
      </c>
      <c r="O1399" s="6">
        <v>10.787776171799999</v>
      </c>
      <c r="P1399" s="6">
        <v>-17.1315167397</v>
      </c>
      <c r="Q1399" s="6">
        <v>-38.097655779</v>
      </c>
      <c r="R1399" s="7">
        <v>-14.813798782299999</v>
      </c>
      <c r="S1399" s="8">
        <v>24.524991878726794</v>
      </c>
      <c r="T1399" s="6">
        <v>48.337916415099997</v>
      </c>
      <c r="U1399" s="6">
        <v>8.5901423091000009</v>
      </c>
      <c r="V1399" s="6">
        <v>-312.63503394449998</v>
      </c>
      <c r="W1399" s="6">
        <v>-206.10670303090001</v>
      </c>
      <c r="X1399" s="7">
        <v>-170.05053155543334</v>
      </c>
      <c r="Y1399" s="8">
        <v>163.6198004243077</v>
      </c>
      <c r="Z1399" s="24">
        <v>0</v>
      </c>
    </row>
    <row r="1400" spans="1:26" ht="16.5" x14ac:dyDescent="0.45">
      <c r="A1400" s="5" t="s">
        <v>5035</v>
      </c>
      <c r="B1400" s="5" t="s">
        <v>5036</v>
      </c>
      <c r="C1400" s="5" t="s">
        <v>5037</v>
      </c>
      <c r="D1400" s="5" t="s">
        <v>176</v>
      </c>
      <c r="E1400" s="5" t="s">
        <v>11756</v>
      </c>
      <c r="F1400" s="5">
        <v>6</v>
      </c>
      <c r="G1400" s="5">
        <v>11</v>
      </c>
      <c r="H1400" s="5">
        <v>2</v>
      </c>
      <c r="I1400" s="5">
        <v>2</v>
      </c>
      <c r="J1400" s="5" t="s">
        <v>5031</v>
      </c>
      <c r="K1400" s="17">
        <v>873</v>
      </c>
      <c r="L1400" s="6">
        <v>0.30314510421000002</v>
      </c>
      <c r="M1400" s="6">
        <v>-230.23047715999999</v>
      </c>
      <c r="N1400" s="6">
        <v>-68.936871637199999</v>
      </c>
      <c r="O1400" s="6">
        <v>291.66914627049999</v>
      </c>
      <c r="P1400" s="6">
        <v>-40.229014571</v>
      </c>
      <c r="Q1400" s="6">
        <v>-36.556656215700002</v>
      </c>
      <c r="R1400" s="7">
        <v>71.627825161266671</v>
      </c>
      <c r="S1400" s="8">
        <v>190.57022013052037</v>
      </c>
      <c r="T1400" s="6">
        <v>-678.10316246050002</v>
      </c>
      <c r="U1400" s="6">
        <v>105.4393321842</v>
      </c>
      <c r="V1400" s="6">
        <v>-1829.8147095162999</v>
      </c>
      <c r="W1400" s="6">
        <v>54.981457337800002</v>
      </c>
      <c r="X1400" s="7">
        <v>-556.46463999809998</v>
      </c>
      <c r="Y1400" s="8">
        <v>1103.0420658071057</v>
      </c>
      <c r="Z1400" s="24">
        <v>-1</v>
      </c>
    </row>
    <row r="1401" spans="1:26" ht="16.5" x14ac:dyDescent="0.45">
      <c r="A1401" s="5" t="s">
        <v>5038</v>
      </c>
      <c r="B1401" s="5" t="s">
        <v>5039</v>
      </c>
      <c r="C1401" s="5" t="s">
        <v>5040</v>
      </c>
      <c r="D1401" s="5" t="s">
        <v>240</v>
      </c>
      <c r="E1401" s="5" t="s">
        <v>11753</v>
      </c>
      <c r="F1401" s="5">
        <v>3</v>
      </c>
      <c r="G1401" s="5">
        <v>7</v>
      </c>
      <c r="H1401" s="5">
        <v>4</v>
      </c>
      <c r="I1401" s="5">
        <v>3</v>
      </c>
      <c r="J1401" s="5" t="s">
        <v>5031</v>
      </c>
      <c r="K1401" s="17">
        <v>3728</v>
      </c>
      <c r="L1401" s="6">
        <v>2.69323481706</v>
      </c>
      <c r="M1401" s="6">
        <v>-43.730282895099997</v>
      </c>
      <c r="N1401" s="6">
        <v>-24.407487636500001</v>
      </c>
      <c r="O1401" s="6">
        <v>-13.6322426691</v>
      </c>
      <c r="P1401" s="6">
        <v>14.911517910800001</v>
      </c>
      <c r="Q1401" s="6">
        <v>-12.720005349699999</v>
      </c>
      <c r="R1401" s="7">
        <v>-3.813576702666666</v>
      </c>
      <c r="S1401" s="8">
        <v>16.222820976765579</v>
      </c>
      <c r="T1401" s="6">
        <v>-315.41872425899999</v>
      </c>
      <c r="U1401" s="6">
        <v>5.2602832779000002</v>
      </c>
      <c r="V1401" s="6">
        <v>102.8444000324</v>
      </c>
      <c r="W1401" s="6">
        <v>-981.85807161289995</v>
      </c>
      <c r="X1401" s="7">
        <v>-291.25112943419998</v>
      </c>
      <c r="Y1401" s="8">
        <v>600.0701012379717</v>
      </c>
      <c r="Z1401" s="24">
        <v>0</v>
      </c>
    </row>
    <row r="1402" spans="1:26" ht="16.5" x14ac:dyDescent="0.45">
      <c r="A1402" s="5" t="s">
        <v>5041</v>
      </c>
      <c r="B1402" s="5" t="s">
        <v>5042</v>
      </c>
      <c r="C1402" s="5" t="s">
        <v>5043</v>
      </c>
      <c r="D1402" s="5" t="s">
        <v>288</v>
      </c>
      <c r="E1402" s="5" t="s">
        <v>11756</v>
      </c>
      <c r="F1402" s="5">
        <v>6</v>
      </c>
      <c r="G1402" s="5">
        <v>11</v>
      </c>
      <c r="H1402" s="5">
        <v>2</v>
      </c>
      <c r="I1402" s="5">
        <v>2</v>
      </c>
      <c r="J1402" s="5" t="s">
        <v>5044</v>
      </c>
      <c r="K1402" s="17">
        <v>505</v>
      </c>
      <c r="L1402" s="6">
        <v>0.47186624529999999</v>
      </c>
      <c r="M1402" s="6">
        <v>11.9781834753</v>
      </c>
      <c r="N1402" s="6">
        <v>5.7626065009999996</v>
      </c>
      <c r="O1402" s="6">
        <v>13.8321126336</v>
      </c>
      <c r="P1402" s="6">
        <v>40.377581560599999</v>
      </c>
      <c r="Q1402" s="6">
        <v>0.99615773659999995</v>
      </c>
      <c r="R1402" s="7">
        <v>18.401950643599999</v>
      </c>
      <c r="S1402" s="8">
        <v>20.084489044524119</v>
      </c>
      <c r="T1402" s="6">
        <v>-34.598111221800004</v>
      </c>
      <c r="U1402" s="6">
        <v>101.2143089363</v>
      </c>
      <c r="V1402" s="6">
        <v>59.507759265200001</v>
      </c>
      <c r="W1402" s="6">
        <v>-44.312595690999999</v>
      </c>
      <c r="X1402" s="7">
        <v>38.803157503500003</v>
      </c>
      <c r="Y1402" s="8">
        <v>74.940178764023244</v>
      </c>
      <c r="Z1402" s="24">
        <v>1</v>
      </c>
    </row>
    <row r="1403" spans="1:26" ht="16.5" x14ac:dyDescent="0.45">
      <c r="A1403" s="5" t="s">
        <v>5045</v>
      </c>
      <c r="B1403" s="5" t="s">
        <v>5046</v>
      </c>
      <c r="C1403" s="5" t="s">
        <v>5047</v>
      </c>
      <c r="D1403" s="5" t="s">
        <v>259</v>
      </c>
      <c r="E1403" s="5" t="s">
        <v>11766</v>
      </c>
      <c r="F1403" s="5">
        <v>17</v>
      </c>
      <c r="G1403" s="5">
        <v>11</v>
      </c>
      <c r="H1403" s="5">
        <v>2</v>
      </c>
      <c r="I1403" s="5">
        <v>2</v>
      </c>
      <c r="J1403" s="5" t="s">
        <v>5044</v>
      </c>
      <c r="K1403" s="17">
        <v>4513</v>
      </c>
      <c r="L1403" s="6">
        <v>4.3022053762099999</v>
      </c>
      <c r="M1403" s="6">
        <v>-22.311000071199999</v>
      </c>
      <c r="N1403" s="6">
        <v>-22.6204559659</v>
      </c>
      <c r="O1403" s="6">
        <v>-16.8627346721</v>
      </c>
      <c r="P1403" s="6">
        <v>2.9513701798</v>
      </c>
      <c r="Q1403" s="6">
        <v>13.6593980217</v>
      </c>
      <c r="R1403" s="7">
        <v>-8.3988823533333701E-2</v>
      </c>
      <c r="S1403" s="8">
        <v>15.48580638048343</v>
      </c>
      <c r="T1403" s="6">
        <v>-712.7145096575</v>
      </c>
      <c r="U1403" s="6">
        <v>108.91404424149999</v>
      </c>
      <c r="V1403" s="6">
        <v>46.058062951700002</v>
      </c>
      <c r="W1403" s="6">
        <v>-39.278933739899998</v>
      </c>
      <c r="X1403" s="7">
        <v>38.564391151100004</v>
      </c>
      <c r="Y1403" s="8">
        <v>74.380145324812702</v>
      </c>
      <c r="Z1403" s="24">
        <v>-1</v>
      </c>
    </row>
    <row r="1404" spans="1:26" ht="16.5" x14ac:dyDescent="0.45">
      <c r="A1404" s="5" t="s">
        <v>5048</v>
      </c>
      <c r="B1404" s="5" t="s">
        <v>5049</v>
      </c>
      <c r="C1404" s="5" t="s">
        <v>5050</v>
      </c>
      <c r="D1404" s="5" t="s">
        <v>254</v>
      </c>
      <c r="E1404" s="5" t="s">
        <v>11776</v>
      </c>
      <c r="F1404" s="5">
        <v>27</v>
      </c>
      <c r="G1404" s="5">
        <v>10</v>
      </c>
      <c r="H1404" s="5">
        <v>2</v>
      </c>
      <c r="I1404" s="5">
        <v>3</v>
      </c>
      <c r="J1404" s="5" t="s">
        <v>5044</v>
      </c>
      <c r="K1404" s="17">
        <v>802</v>
      </c>
      <c r="L1404" s="6">
        <v>0.47161344807</v>
      </c>
      <c r="M1404" s="6">
        <v>1.0923302465</v>
      </c>
      <c r="N1404" s="6">
        <v>6.3238899313000001</v>
      </c>
      <c r="O1404" s="6">
        <v>22.383626586999998</v>
      </c>
      <c r="P1404" s="6">
        <v>37.480413401500002</v>
      </c>
      <c r="Q1404" s="6">
        <v>49.0053537095</v>
      </c>
      <c r="R1404" s="7">
        <v>36.28979789933333</v>
      </c>
      <c r="S1404" s="8">
        <v>13.350740155576128</v>
      </c>
      <c r="T1404" s="6">
        <v>-74.351501285799998</v>
      </c>
      <c r="U1404" s="6">
        <v>1526.8783228397001</v>
      </c>
      <c r="V1404" s="6">
        <v>64.058245309900002</v>
      </c>
      <c r="W1404" s="6">
        <v>124.30183033279999</v>
      </c>
      <c r="X1404" s="7">
        <v>571.74613282746668</v>
      </c>
      <c r="Y1404" s="8">
        <v>827.71700941944937</v>
      </c>
      <c r="Z1404" s="24">
        <v>1</v>
      </c>
    </row>
    <row r="1405" spans="1:26" ht="16.5" x14ac:dyDescent="0.45">
      <c r="A1405" s="5" t="s">
        <v>5051</v>
      </c>
      <c r="B1405" s="5" t="s">
        <v>5052</v>
      </c>
      <c r="C1405" s="5" t="s">
        <v>5053</v>
      </c>
      <c r="D1405" s="5" t="s">
        <v>474</v>
      </c>
      <c r="E1405" s="5" t="s">
        <v>11762</v>
      </c>
      <c r="F1405" s="5">
        <v>13</v>
      </c>
      <c r="G1405" s="5">
        <v>7</v>
      </c>
      <c r="H1405" s="5">
        <v>4</v>
      </c>
      <c r="I1405" s="5">
        <v>2</v>
      </c>
      <c r="J1405" s="5" t="s">
        <v>5054</v>
      </c>
      <c r="K1405" s="17">
        <v>2637</v>
      </c>
      <c r="L1405" s="6">
        <v>1.0392408444000001</v>
      </c>
      <c r="M1405" s="6">
        <v>-26.9434407615</v>
      </c>
      <c r="N1405" s="6">
        <v>0.94009669709999999</v>
      </c>
      <c r="O1405" s="6">
        <v>26.603937929299999</v>
      </c>
      <c r="P1405" s="6">
        <v>42.822379256600001</v>
      </c>
      <c r="Q1405" s="6">
        <v>-9.6548825038999997</v>
      </c>
      <c r="R1405" s="7">
        <v>19.923811560666667</v>
      </c>
      <c r="S1405" s="8">
        <v>26.86882611309418</v>
      </c>
      <c r="T1405" s="6">
        <v>-255.5708053166</v>
      </c>
      <c r="U1405" s="6">
        <v>11.5444037455</v>
      </c>
      <c r="V1405" s="6">
        <v>175.06634884970001</v>
      </c>
      <c r="W1405" s="6">
        <v>-127.5711989648</v>
      </c>
      <c r="X1405" s="7">
        <v>19.679851210133336</v>
      </c>
      <c r="Y1405" s="8">
        <v>151.48270682121046</v>
      </c>
      <c r="Z1405" s="24">
        <v>1</v>
      </c>
    </row>
    <row r="1406" spans="1:26" ht="16.5" x14ac:dyDescent="0.45">
      <c r="A1406" s="5" t="s">
        <v>5055</v>
      </c>
      <c r="B1406" s="5" t="s">
        <v>5056</v>
      </c>
      <c r="C1406" s="5" t="s">
        <v>5057</v>
      </c>
      <c r="D1406" s="5" t="s">
        <v>440</v>
      </c>
      <c r="E1406" s="5" t="s">
        <v>11756</v>
      </c>
      <c r="F1406" s="5">
        <v>6</v>
      </c>
      <c r="G1406" s="5">
        <v>11</v>
      </c>
      <c r="H1406" s="5">
        <v>2</v>
      </c>
      <c r="I1406" s="5">
        <v>2</v>
      </c>
      <c r="J1406" s="5" t="s">
        <v>5054</v>
      </c>
      <c r="K1406" s="17">
        <v>572</v>
      </c>
      <c r="L1406" s="6">
        <v>1.1706398040299999</v>
      </c>
      <c r="M1406" s="6">
        <v>8.1329925081999992</v>
      </c>
      <c r="N1406" s="6">
        <v>400.31294648850002</v>
      </c>
      <c r="O1406" s="6">
        <v>9.2636353535999998</v>
      </c>
      <c r="P1406" s="6">
        <v>-21.208771377600002</v>
      </c>
      <c r="Q1406" s="6">
        <v>-61.023104815700002</v>
      </c>
      <c r="R1406" s="7">
        <v>-24.322746946566667</v>
      </c>
      <c r="S1406" s="8">
        <v>35.246689118125175</v>
      </c>
      <c r="T1406" s="6">
        <v>407.07233745709999</v>
      </c>
      <c r="U1406" s="6">
        <v>-17.130404926899999</v>
      </c>
      <c r="V1406" s="6">
        <v>-43.343131059100003</v>
      </c>
      <c r="W1406" s="6">
        <v>-922.27744197569996</v>
      </c>
      <c r="X1406" s="7">
        <v>-327.58365932056665</v>
      </c>
      <c r="Y1406" s="8">
        <v>515.18666335545186</v>
      </c>
      <c r="Z1406" s="24">
        <v>0</v>
      </c>
    </row>
    <row r="1407" spans="1:26" ht="16.5" x14ac:dyDescent="0.45">
      <c r="A1407" s="5" t="s">
        <v>5058</v>
      </c>
      <c r="B1407" s="5" t="s">
        <v>5059</v>
      </c>
      <c r="C1407" s="5" t="s">
        <v>5060</v>
      </c>
      <c r="D1407" s="5" t="s">
        <v>288</v>
      </c>
      <c r="E1407" s="5" t="s">
        <v>11757</v>
      </c>
      <c r="F1407" s="5">
        <v>7</v>
      </c>
      <c r="G1407" s="5">
        <v>11</v>
      </c>
      <c r="H1407" s="5">
        <v>4</v>
      </c>
      <c r="I1407" s="5">
        <v>2</v>
      </c>
      <c r="J1407" s="5" t="s">
        <v>5061</v>
      </c>
      <c r="K1407" s="17">
        <v>572</v>
      </c>
      <c r="L1407" s="6">
        <v>0.51333635669</v>
      </c>
      <c r="M1407" s="6">
        <v>2.6625707086000001</v>
      </c>
      <c r="N1407" s="6">
        <v>10.6714650965</v>
      </c>
      <c r="O1407" s="6">
        <v>-10.722445886099999</v>
      </c>
      <c r="P1407" s="6">
        <v>18.215525688100001</v>
      </c>
      <c r="Q1407" s="6">
        <v>35.2453154377</v>
      </c>
      <c r="R1407" s="7">
        <v>14.246131746566668</v>
      </c>
      <c r="S1407" s="8">
        <v>23.239531761155856</v>
      </c>
      <c r="T1407" s="6">
        <v>90.794539562799997</v>
      </c>
      <c r="U1407" s="6">
        <v>-28.331141832</v>
      </c>
      <c r="V1407" s="6">
        <v>-39.2856183759</v>
      </c>
      <c r="W1407" s="6">
        <v>1388.5256458910001</v>
      </c>
      <c r="X1407" s="7">
        <v>440.30296189436672</v>
      </c>
      <c r="Y1407" s="8">
        <v>821.20319895469356</v>
      </c>
      <c r="Z1407" s="24">
        <v>1</v>
      </c>
    </row>
    <row r="1408" spans="1:26" ht="16.5" x14ac:dyDescent="0.45">
      <c r="A1408" s="5" t="s">
        <v>5062</v>
      </c>
      <c r="B1408" s="5" t="s">
        <v>5063</v>
      </c>
      <c r="C1408" s="5" t="s">
        <v>5064</v>
      </c>
      <c r="D1408" s="5" t="s">
        <v>272</v>
      </c>
      <c r="E1408" s="5" t="s">
        <v>11778</v>
      </c>
      <c r="F1408" s="5">
        <v>29</v>
      </c>
      <c r="G1408" s="5">
        <v>5</v>
      </c>
      <c r="H1408" s="5">
        <v>3</v>
      </c>
      <c r="I1408" s="5">
        <v>3</v>
      </c>
      <c r="J1408" s="5" t="s">
        <v>5061</v>
      </c>
      <c r="K1408" s="17">
        <v>623</v>
      </c>
      <c r="L1408" s="6">
        <v>0.64901124200000004</v>
      </c>
      <c r="M1408" s="6">
        <v>-7.8771936018000002</v>
      </c>
      <c r="N1408" s="6">
        <v>-4.2490531560999996</v>
      </c>
      <c r="O1408" s="6">
        <v>26.396496597199999</v>
      </c>
      <c r="P1408" s="6">
        <v>37.500791009300002</v>
      </c>
      <c r="Q1408" s="6">
        <v>17.426009985699999</v>
      </c>
      <c r="R1408" s="7">
        <v>27.107765864066664</v>
      </c>
      <c r="S1408" s="8">
        <v>10.056273477977058</v>
      </c>
      <c r="T1408" s="6">
        <v>-515.96798630959995</v>
      </c>
      <c r="U1408" s="6">
        <v>161.13287219649999</v>
      </c>
      <c r="V1408" s="6">
        <v>46.274069376900002</v>
      </c>
      <c r="W1408" s="6">
        <v>0.44319562499999998</v>
      </c>
      <c r="X1408" s="7">
        <v>69.283379066133321</v>
      </c>
      <c r="Y1408" s="8">
        <v>82.779008742824431</v>
      </c>
      <c r="Z1408" s="24">
        <v>1</v>
      </c>
    </row>
    <row r="1409" spans="1:26" ht="16.5" x14ac:dyDescent="0.45">
      <c r="A1409" s="5" t="s">
        <v>5065</v>
      </c>
      <c r="B1409" s="5" t="s">
        <v>5066</v>
      </c>
      <c r="C1409" s="5" t="s">
        <v>5067</v>
      </c>
      <c r="D1409" s="5" t="s">
        <v>268</v>
      </c>
      <c r="E1409" s="5" t="s">
        <v>11773</v>
      </c>
      <c r="F1409" s="5">
        <v>24</v>
      </c>
      <c r="G1409" s="5">
        <v>11</v>
      </c>
      <c r="H1409" s="5">
        <v>1</v>
      </c>
      <c r="I1409" s="5">
        <v>2</v>
      </c>
      <c r="J1409" s="5" t="s">
        <v>5061</v>
      </c>
      <c r="K1409" s="17">
        <v>851</v>
      </c>
      <c r="L1409" s="6">
        <v>0.92515851821999995</v>
      </c>
      <c r="M1409" s="6">
        <v>35.184645564999997</v>
      </c>
      <c r="N1409" s="6">
        <v>-34.769630617499999</v>
      </c>
      <c r="O1409" s="6">
        <v>-39.069183225499998</v>
      </c>
      <c r="P1409" s="6">
        <v>11.432057074199999</v>
      </c>
      <c r="Q1409" s="6">
        <v>18.198769080000002</v>
      </c>
      <c r="R1409" s="7">
        <v>-3.1461190237666656</v>
      </c>
      <c r="S1409" s="8">
        <v>31.293721480094863</v>
      </c>
      <c r="T1409" s="6">
        <v>-50.380060806300001</v>
      </c>
      <c r="U1409" s="6">
        <v>-86.072163455500004</v>
      </c>
      <c r="V1409" s="6">
        <v>-69.906947468599995</v>
      </c>
      <c r="W1409" s="6">
        <v>349.11810281840002</v>
      </c>
      <c r="X1409" s="7">
        <v>64.379663964766678</v>
      </c>
      <c r="Y1409" s="8">
        <v>246.72314944605222</v>
      </c>
      <c r="Z1409" s="24">
        <v>-1</v>
      </c>
    </row>
    <row r="1410" spans="1:26" ht="16.5" x14ac:dyDescent="0.45">
      <c r="A1410" s="5" t="s">
        <v>5068</v>
      </c>
      <c r="B1410" s="5" t="s">
        <v>5069</v>
      </c>
      <c r="C1410" s="5" t="s">
        <v>5070</v>
      </c>
      <c r="D1410" s="5" t="s">
        <v>103</v>
      </c>
      <c r="E1410" s="5" t="s">
        <v>11765</v>
      </c>
      <c r="F1410" s="5">
        <v>16</v>
      </c>
      <c r="G1410" s="5">
        <v>9</v>
      </c>
      <c r="H1410" s="5">
        <v>1</v>
      </c>
      <c r="I1410" s="5">
        <v>3</v>
      </c>
      <c r="J1410" s="5" t="s">
        <v>5071</v>
      </c>
      <c r="K1410" s="17">
        <v>1399</v>
      </c>
      <c r="L1410" s="6">
        <v>1.06580753996</v>
      </c>
      <c r="M1410" s="6">
        <v>-166.82387263250001</v>
      </c>
      <c r="N1410" s="6">
        <v>13.112835937</v>
      </c>
      <c r="O1410" s="6">
        <v>-39.149789758099999</v>
      </c>
      <c r="P1410" s="6">
        <v>5.5826756587000004</v>
      </c>
      <c r="Q1410" s="6">
        <v>-28.595854487699999</v>
      </c>
      <c r="R1410" s="7">
        <v>-20.720989529033332</v>
      </c>
      <c r="S1410" s="8">
        <v>23.382867427974464</v>
      </c>
      <c r="T1410" s="6">
        <v>-910.36546851289995</v>
      </c>
      <c r="U1410" s="6">
        <v>76.485962433300003</v>
      </c>
      <c r="V1410" s="6">
        <v>-12.7288961836</v>
      </c>
      <c r="W1410" s="6">
        <v>39.132962724999999</v>
      </c>
      <c r="X1410" s="7">
        <v>34.296676324899998</v>
      </c>
      <c r="Y1410" s="8">
        <v>44.803627075452368</v>
      </c>
      <c r="Z1410" s="24">
        <v>-1</v>
      </c>
    </row>
    <row r="1411" spans="1:26" ht="16.5" x14ac:dyDescent="0.45">
      <c r="A1411" s="5" t="s">
        <v>5072</v>
      </c>
      <c r="B1411" s="5" t="s">
        <v>5073</v>
      </c>
      <c r="C1411" s="5" t="s">
        <v>5074</v>
      </c>
      <c r="D1411" s="5" t="s">
        <v>293</v>
      </c>
      <c r="E1411" s="5" t="s">
        <v>11773</v>
      </c>
      <c r="F1411" s="5">
        <v>24</v>
      </c>
      <c r="G1411" s="5">
        <v>11</v>
      </c>
      <c r="H1411" s="5">
        <v>1</v>
      </c>
      <c r="I1411" s="5">
        <v>2</v>
      </c>
      <c r="J1411" s="5" t="s">
        <v>5071</v>
      </c>
      <c r="K1411" s="17">
        <v>927</v>
      </c>
      <c r="L1411" s="6">
        <v>0.92442629173000002</v>
      </c>
      <c r="M1411" s="6">
        <v>13.602704334</v>
      </c>
      <c r="N1411" s="6">
        <v>32.3855880845</v>
      </c>
      <c r="O1411" s="6">
        <v>5.8525832275000003</v>
      </c>
      <c r="P1411" s="6">
        <v>24.705053132500002</v>
      </c>
      <c r="Q1411" s="6">
        <v>21.7507206123</v>
      </c>
      <c r="R1411" s="7">
        <v>17.436118990766669</v>
      </c>
      <c r="S1411" s="8">
        <v>10.139809946154621</v>
      </c>
      <c r="T1411" s="6">
        <v>38.821772421299997</v>
      </c>
      <c r="U1411" s="6">
        <v>-74.040419966300007</v>
      </c>
      <c r="V1411" s="6">
        <v>760.49627997729999</v>
      </c>
      <c r="W1411" s="6">
        <v>44.455280429799998</v>
      </c>
      <c r="X1411" s="7">
        <v>243.63704681360002</v>
      </c>
      <c r="Y1411" s="8">
        <v>451.51733957071525</v>
      </c>
      <c r="Z1411" s="24">
        <v>1</v>
      </c>
    </row>
    <row r="1412" spans="1:26" ht="16.5" x14ac:dyDescent="0.45">
      <c r="A1412" s="5" t="s">
        <v>5075</v>
      </c>
      <c r="B1412" s="5" t="s">
        <v>5076</v>
      </c>
      <c r="C1412" s="5" t="s">
        <v>5077</v>
      </c>
      <c r="D1412" s="5" t="s">
        <v>288</v>
      </c>
      <c r="E1412" s="5" t="s">
        <v>11765</v>
      </c>
      <c r="F1412" s="5">
        <v>16</v>
      </c>
      <c r="G1412" s="5">
        <v>9</v>
      </c>
      <c r="H1412" s="5">
        <v>1</v>
      </c>
      <c r="I1412" s="5">
        <v>3</v>
      </c>
      <c r="J1412" s="5" t="s">
        <v>5071</v>
      </c>
      <c r="K1412" s="17">
        <v>2539</v>
      </c>
      <c r="L1412" s="6">
        <v>1.46194062448</v>
      </c>
      <c r="M1412" s="6">
        <v>3.0890836148999998</v>
      </c>
      <c r="N1412" s="6">
        <v>5.6422849034000002</v>
      </c>
      <c r="O1412" s="6">
        <v>-9.9421538766000008</v>
      </c>
      <c r="P1412" s="6">
        <v>18.552680923400001</v>
      </c>
      <c r="Q1412" s="6">
        <v>3.7567182852999998</v>
      </c>
      <c r="R1412" s="7">
        <v>4.1224151106999996</v>
      </c>
      <c r="S1412" s="8">
        <v>14.250936923441332</v>
      </c>
      <c r="T1412" s="6">
        <v>20.5529894915</v>
      </c>
      <c r="U1412" s="6">
        <v>114.5444935897</v>
      </c>
      <c r="V1412" s="6">
        <v>38.355697851899997</v>
      </c>
      <c r="W1412" s="6">
        <v>35.273942314400003</v>
      </c>
      <c r="X1412" s="7">
        <v>62.724711251999999</v>
      </c>
      <c r="Y1412" s="8">
        <v>44.903693449906562</v>
      </c>
      <c r="Z1412" s="24">
        <v>1</v>
      </c>
    </row>
    <row r="1413" spans="1:26" ht="16.5" x14ac:dyDescent="0.45">
      <c r="A1413" s="5" t="s">
        <v>5078</v>
      </c>
      <c r="B1413" s="5" t="s">
        <v>5079</v>
      </c>
      <c r="C1413" s="5" t="s">
        <v>5080</v>
      </c>
      <c r="D1413" s="5" t="s">
        <v>259</v>
      </c>
      <c r="E1413" s="5" t="s">
        <v>11765</v>
      </c>
      <c r="F1413" s="5">
        <v>16</v>
      </c>
      <c r="G1413" s="5">
        <v>9</v>
      </c>
      <c r="H1413" s="5">
        <v>1</v>
      </c>
      <c r="I1413" s="5">
        <v>3</v>
      </c>
      <c r="J1413" s="5" t="s">
        <v>5081</v>
      </c>
      <c r="K1413" s="17">
        <v>868</v>
      </c>
      <c r="L1413" s="6">
        <v>0.83661009580000001</v>
      </c>
      <c r="M1413" s="6">
        <v>-11.4156225677</v>
      </c>
      <c r="N1413" s="6">
        <v>-7.0661665696</v>
      </c>
      <c r="O1413" s="6">
        <v>-65.700266734699994</v>
      </c>
      <c r="P1413" s="6">
        <v>3.6015639739999998</v>
      </c>
      <c r="Q1413" s="6">
        <v>12.9734455167</v>
      </c>
      <c r="R1413" s="7">
        <v>-16.375085748</v>
      </c>
      <c r="S1413" s="8">
        <v>42.973109620326909</v>
      </c>
      <c r="T1413" s="6">
        <v>91.546688725199999</v>
      </c>
      <c r="U1413" s="6">
        <v>170.53235157099999</v>
      </c>
      <c r="V1413" s="6">
        <v>-2.2093366562000001</v>
      </c>
      <c r="W1413" s="6">
        <v>-93.085168098599993</v>
      </c>
      <c r="X1413" s="7">
        <v>25.079282272066663</v>
      </c>
      <c r="Y1413" s="8">
        <v>133.91060716555316</v>
      </c>
      <c r="Z1413" s="24">
        <v>-1</v>
      </c>
    </row>
    <row r="1414" spans="1:26" ht="16.5" x14ac:dyDescent="0.45">
      <c r="A1414" s="5" t="s">
        <v>5082</v>
      </c>
      <c r="B1414" s="5" t="s">
        <v>5083</v>
      </c>
      <c r="C1414" s="5" t="s">
        <v>5084</v>
      </c>
      <c r="D1414" s="5" t="s">
        <v>7</v>
      </c>
      <c r="E1414" s="5" t="s">
        <v>11756</v>
      </c>
      <c r="F1414" s="5">
        <v>6</v>
      </c>
      <c r="G1414" s="5">
        <v>11</v>
      </c>
      <c r="H1414" s="5">
        <v>2</v>
      </c>
      <c r="I1414" s="5">
        <v>2</v>
      </c>
      <c r="J1414" s="5" t="s">
        <v>5081</v>
      </c>
      <c r="K1414" s="17">
        <v>1188</v>
      </c>
      <c r="L1414" s="6">
        <v>0.69714907859999997</v>
      </c>
      <c r="M1414" s="6">
        <v>9.4688153274999998</v>
      </c>
      <c r="N1414" s="6">
        <v>17.4544408219</v>
      </c>
      <c r="O1414" s="6">
        <v>5.0280673239000002</v>
      </c>
      <c r="P1414" s="6">
        <v>29.422413900799999</v>
      </c>
      <c r="Q1414" s="6">
        <v>15.850704089500001</v>
      </c>
      <c r="R1414" s="7">
        <v>16.767061771399998</v>
      </c>
      <c r="S1414" s="8">
        <v>12.222962806920464</v>
      </c>
      <c r="T1414" s="6">
        <v>14.9896732409</v>
      </c>
      <c r="U1414" s="6">
        <v>36.476396439200002</v>
      </c>
      <c r="V1414" s="6">
        <v>7.3538286299999998</v>
      </c>
      <c r="W1414" s="6">
        <v>6.0033790072000004</v>
      </c>
      <c r="X1414" s="7">
        <v>16.611201358800002</v>
      </c>
      <c r="Y1414" s="8">
        <v>17.217009328936644</v>
      </c>
      <c r="Z1414" s="24">
        <v>1</v>
      </c>
    </row>
    <row r="1415" spans="1:26" ht="16.5" x14ac:dyDescent="0.45">
      <c r="A1415" s="5" t="s">
        <v>5085</v>
      </c>
      <c r="B1415" s="5" t="s">
        <v>5086</v>
      </c>
      <c r="C1415" s="5" t="s">
        <v>5087</v>
      </c>
      <c r="D1415" s="5" t="s">
        <v>259</v>
      </c>
      <c r="E1415" s="5" t="s">
        <v>11771</v>
      </c>
      <c r="F1415" s="5">
        <v>22</v>
      </c>
      <c r="G1415" s="5">
        <v>7</v>
      </c>
      <c r="H1415" s="5">
        <v>4</v>
      </c>
      <c r="I1415" s="5">
        <v>3</v>
      </c>
      <c r="J1415" s="5" t="s">
        <v>5081</v>
      </c>
      <c r="K1415" s="17">
        <v>1556</v>
      </c>
      <c r="L1415" s="6">
        <v>1.5723327579899999</v>
      </c>
      <c r="M1415" s="6">
        <v>8.6405777402999995</v>
      </c>
      <c r="N1415" s="6">
        <v>-20.783798668399999</v>
      </c>
      <c r="O1415" s="6">
        <v>-33.593797585499999</v>
      </c>
      <c r="P1415" s="6">
        <v>9.3722407328999999</v>
      </c>
      <c r="Q1415" s="6">
        <v>-1.6002711351000001</v>
      </c>
      <c r="R1415" s="7">
        <v>-8.6072759959000003</v>
      </c>
      <c r="S1415" s="8">
        <v>22.323613059583575</v>
      </c>
      <c r="T1415" s="6">
        <v>-68.459591444699996</v>
      </c>
      <c r="U1415" s="6">
        <v>-15.0407535059</v>
      </c>
      <c r="V1415" s="6">
        <v>-28.980462681199999</v>
      </c>
      <c r="W1415" s="6">
        <v>-567.72636830529996</v>
      </c>
      <c r="X1415" s="7">
        <v>-203.91586149746664</v>
      </c>
      <c r="Y1415" s="8">
        <v>315.1462240306908</v>
      </c>
      <c r="Z1415" s="24">
        <v>0</v>
      </c>
    </row>
    <row r="1416" spans="1:26" ht="16.5" x14ac:dyDescent="0.45">
      <c r="A1416" s="5" t="s">
        <v>5088</v>
      </c>
      <c r="B1416" s="5" t="s">
        <v>5089</v>
      </c>
      <c r="C1416" s="5" t="s">
        <v>5090</v>
      </c>
      <c r="D1416" s="5" t="s">
        <v>440</v>
      </c>
      <c r="E1416" s="5" t="s">
        <v>11776</v>
      </c>
      <c r="F1416" s="5">
        <v>27</v>
      </c>
      <c r="G1416" s="5">
        <v>10</v>
      </c>
      <c r="H1416" s="5">
        <v>2</v>
      </c>
      <c r="I1416" s="5">
        <v>3</v>
      </c>
      <c r="J1416" s="5" t="s">
        <v>5081</v>
      </c>
      <c r="K1416" s="17">
        <v>3147</v>
      </c>
      <c r="L1416" s="6">
        <v>1.5447523748300001</v>
      </c>
      <c r="M1416" s="6">
        <v>14.211808544</v>
      </c>
      <c r="N1416" s="6">
        <v>11.2662266734</v>
      </c>
      <c r="O1416" s="6">
        <v>13.9288587968</v>
      </c>
      <c r="P1416" s="6">
        <v>10.391571753799999</v>
      </c>
      <c r="Q1416" s="6">
        <v>-1.9457009246999999</v>
      </c>
      <c r="R1416" s="7">
        <v>7.4582432086333341</v>
      </c>
      <c r="S1416" s="8">
        <v>8.3338900792657871</v>
      </c>
      <c r="T1416" s="6">
        <v>23.8452898418</v>
      </c>
      <c r="U1416" s="6">
        <v>23.757645607899999</v>
      </c>
      <c r="V1416" s="6">
        <v>16.4251519277</v>
      </c>
      <c r="W1416" s="6">
        <v>-37.9118810712</v>
      </c>
      <c r="X1416" s="7">
        <v>0.75697215480000091</v>
      </c>
      <c r="Y1416" s="8">
        <v>33.688299500761261</v>
      </c>
      <c r="Z1416" s="24">
        <v>1</v>
      </c>
    </row>
    <row r="1417" spans="1:26" ht="16.5" x14ac:dyDescent="0.45">
      <c r="A1417" s="5" t="s">
        <v>5091</v>
      </c>
      <c r="B1417" s="5" t="s">
        <v>5092</v>
      </c>
      <c r="C1417" s="5" t="s">
        <v>5093</v>
      </c>
      <c r="D1417" s="5" t="s">
        <v>7</v>
      </c>
      <c r="E1417" s="5" t="s">
        <v>11762</v>
      </c>
      <c r="F1417" s="5">
        <v>13</v>
      </c>
      <c r="G1417" s="5">
        <v>7</v>
      </c>
      <c r="H1417" s="5">
        <v>4</v>
      </c>
      <c r="I1417" s="5">
        <v>2</v>
      </c>
      <c r="J1417" s="5" t="s">
        <v>5094</v>
      </c>
      <c r="K1417" s="17">
        <v>21606</v>
      </c>
      <c r="L1417" s="6">
        <v>8.6552078841199993</v>
      </c>
      <c r="M1417" s="6">
        <v>1.369781825</v>
      </c>
      <c r="N1417" s="6">
        <v>0.34358205409999998</v>
      </c>
      <c r="O1417" s="6">
        <v>13.2024969901</v>
      </c>
      <c r="P1417" s="6">
        <v>12.7435683625</v>
      </c>
      <c r="Q1417" s="6">
        <v>37.626532308999998</v>
      </c>
      <c r="R1417" s="7">
        <v>21.190865887200001</v>
      </c>
      <c r="S1417" s="8">
        <v>14.235554148603441</v>
      </c>
      <c r="T1417" s="6">
        <v>1240.8980720952</v>
      </c>
      <c r="U1417" s="6">
        <v>408.91259391689999</v>
      </c>
      <c r="V1417" s="6">
        <v>-210.2734546152</v>
      </c>
      <c r="W1417" s="6">
        <v>110.29851757829999</v>
      </c>
      <c r="X1417" s="7">
        <v>102.97921895999998</v>
      </c>
      <c r="Y1417" s="8">
        <v>309.65790765520086</v>
      </c>
      <c r="Z1417" s="24">
        <v>1</v>
      </c>
    </row>
    <row r="1418" spans="1:26" ht="16.5" x14ac:dyDescent="0.45">
      <c r="A1418" s="5" t="s">
        <v>5095</v>
      </c>
      <c r="B1418" s="5" t="s">
        <v>5096</v>
      </c>
      <c r="C1418" s="5" t="s">
        <v>5097</v>
      </c>
      <c r="D1418" s="5" t="s">
        <v>440</v>
      </c>
      <c r="E1418" s="5" t="s">
        <v>11757</v>
      </c>
      <c r="F1418" s="5">
        <v>7</v>
      </c>
      <c r="G1418" s="5">
        <v>11</v>
      </c>
      <c r="H1418" s="5">
        <v>4</v>
      </c>
      <c r="I1418" s="5">
        <v>2</v>
      </c>
      <c r="J1418" s="5" t="s">
        <v>5094</v>
      </c>
      <c r="K1418" s="17">
        <v>480</v>
      </c>
      <c r="L1418" s="6">
        <v>0.54381513084999999</v>
      </c>
      <c r="M1418" s="6">
        <v>51.101679161699998</v>
      </c>
      <c r="N1418" s="6">
        <v>-86.395752066200004</v>
      </c>
      <c r="O1418" s="6">
        <v>-74.163095875899998</v>
      </c>
      <c r="P1418" s="6">
        <v>16.3696853828</v>
      </c>
      <c r="Q1418" s="6">
        <v>17.0427212092</v>
      </c>
      <c r="R1418" s="7">
        <v>-13.583563094633334</v>
      </c>
      <c r="S1418" s="8">
        <v>52.464493596177277</v>
      </c>
      <c r="T1418" s="6">
        <v>107.04398394570001</v>
      </c>
      <c r="U1418" s="6">
        <v>-163.79920723289999</v>
      </c>
      <c r="V1418" s="6">
        <v>23.2311461615</v>
      </c>
      <c r="W1418" s="6">
        <v>-38.650563952299997</v>
      </c>
      <c r="X1418" s="7">
        <v>-59.739541674566659</v>
      </c>
      <c r="Y1418" s="8">
        <v>95.281934325118698</v>
      </c>
      <c r="Z1418" s="24">
        <v>0</v>
      </c>
    </row>
    <row r="1419" spans="1:26" ht="16.5" x14ac:dyDescent="0.45">
      <c r="A1419" s="5" t="s">
        <v>5098</v>
      </c>
      <c r="B1419" s="5" t="s">
        <v>5099</v>
      </c>
      <c r="C1419" s="5" t="s">
        <v>5100</v>
      </c>
      <c r="D1419" s="5" t="s">
        <v>33</v>
      </c>
      <c r="E1419" s="5" t="s">
        <v>11758</v>
      </c>
      <c r="F1419" s="5">
        <v>8</v>
      </c>
      <c r="G1419" s="5">
        <v>2</v>
      </c>
      <c r="H1419" s="5">
        <v>3</v>
      </c>
      <c r="I1419" s="5">
        <v>2</v>
      </c>
      <c r="J1419" s="5" t="s">
        <v>5094</v>
      </c>
      <c r="K1419" s="17">
        <v>1164</v>
      </c>
      <c r="L1419" s="6">
        <v>3.4371981471100002</v>
      </c>
      <c r="M1419" s="6">
        <v>0.74261751509999996</v>
      </c>
      <c r="N1419" s="6">
        <v>-19.211168906299999</v>
      </c>
      <c r="O1419" s="6">
        <v>-39.525346311299998</v>
      </c>
      <c r="P1419" s="6">
        <v>-31.224972358300001</v>
      </c>
      <c r="Q1419" s="6">
        <v>36.652034138499999</v>
      </c>
      <c r="R1419" s="7">
        <v>-11.366094843700003</v>
      </c>
      <c r="S1419" s="8">
        <v>41.791501350792686</v>
      </c>
      <c r="T1419" s="6">
        <v>-58.102434513799999</v>
      </c>
      <c r="U1419" s="6">
        <v>216.61501898770001</v>
      </c>
      <c r="V1419" s="6">
        <v>-1767.7649999815001</v>
      </c>
      <c r="W1419" s="6">
        <v>94.4572412423</v>
      </c>
      <c r="X1419" s="7">
        <v>-485.56424658383338</v>
      </c>
      <c r="Y1419" s="8">
        <v>1112.0969875312503</v>
      </c>
      <c r="Z1419" s="24">
        <v>0</v>
      </c>
    </row>
    <row r="1420" spans="1:26" ht="16.5" x14ac:dyDescent="0.45">
      <c r="A1420" s="5" t="s">
        <v>5101</v>
      </c>
      <c r="B1420" s="5" t="s">
        <v>5102</v>
      </c>
      <c r="C1420" s="5" t="s">
        <v>5103</v>
      </c>
      <c r="D1420" s="5" t="s">
        <v>259</v>
      </c>
      <c r="E1420" s="5" t="s">
        <v>11757</v>
      </c>
      <c r="F1420" s="5">
        <v>7</v>
      </c>
      <c r="G1420" s="5">
        <v>11</v>
      </c>
      <c r="H1420" s="5">
        <v>4</v>
      </c>
      <c r="I1420" s="5">
        <v>2</v>
      </c>
      <c r="J1420" s="5" t="s">
        <v>5094</v>
      </c>
      <c r="K1420" s="17">
        <v>7195</v>
      </c>
      <c r="L1420" s="6">
        <v>14.40424825142</v>
      </c>
      <c r="M1420" s="6">
        <v>6.7898862720000004</v>
      </c>
      <c r="N1420" s="6">
        <v>47.702988817600001</v>
      </c>
      <c r="O1420" s="6">
        <v>11.5191295686</v>
      </c>
      <c r="P1420" s="6">
        <v>17.226838744399998</v>
      </c>
      <c r="Q1420" s="6">
        <v>56.046697041800002</v>
      </c>
      <c r="R1420" s="7">
        <v>28.26422178493333</v>
      </c>
      <c r="S1420" s="8">
        <v>24.228989548837657</v>
      </c>
      <c r="T1420" s="6">
        <v>328.39349749889999</v>
      </c>
      <c r="U1420" s="6">
        <v>-75.841607176899998</v>
      </c>
      <c r="V1420" s="6">
        <v>-106.3071306599</v>
      </c>
      <c r="W1420" s="6">
        <v>6513.6794085079</v>
      </c>
      <c r="X1420" s="7">
        <v>2110.5102235570334</v>
      </c>
      <c r="Y1420" s="8">
        <v>3813.286796256732</v>
      </c>
      <c r="Z1420" s="24">
        <v>1</v>
      </c>
    </row>
    <row r="1421" spans="1:26" ht="16.5" x14ac:dyDescent="0.45">
      <c r="A1421" s="5" t="s">
        <v>5104</v>
      </c>
      <c r="B1421" s="5" t="s">
        <v>5105</v>
      </c>
      <c r="C1421" s="5" t="s">
        <v>5106</v>
      </c>
      <c r="D1421" s="5" t="s">
        <v>509</v>
      </c>
      <c r="E1421" s="5" t="s">
        <v>11761</v>
      </c>
      <c r="F1421" s="5">
        <v>12</v>
      </c>
      <c r="G1421" s="5">
        <v>6</v>
      </c>
      <c r="H1421" s="5">
        <v>2</v>
      </c>
      <c r="I1421" s="5">
        <v>1</v>
      </c>
      <c r="J1421" s="5" t="s">
        <v>5107</v>
      </c>
      <c r="K1421" s="17">
        <v>2050</v>
      </c>
      <c r="L1421" s="6">
        <v>1.46658050434</v>
      </c>
      <c r="M1421" s="6">
        <v>15.259895161399999</v>
      </c>
      <c r="N1421" s="6">
        <v>23.255937143899999</v>
      </c>
      <c r="O1421" s="6">
        <v>36.399406680399998</v>
      </c>
      <c r="P1421" s="6">
        <v>0.3364914141</v>
      </c>
      <c r="Q1421" s="6">
        <v>3.8418924224</v>
      </c>
      <c r="R1421" s="7">
        <v>13.525930172300001</v>
      </c>
      <c r="S1421" s="8">
        <v>19.886399994272455</v>
      </c>
      <c r="T1421" s="6">
        <v>58.672054549099997</v>
      </c>
      <c r="U1421" s="6">
        <v>96.377671811900001</v>
      </c>
      <c r="V1421" s="6">
        <v>-1.3426564773</v>
      </c>
      <c r="W1421" s="6">
        <v>-13.796421670599999</v>
      </c>
      <c r="X1421" s="7">
        <v>27.079531221333337</v>
      </c>
      <c r="Y1421" s="8">
        <v>60.336127517888642</v>
      </c>
      <c r="Z1421" s="24">
        <v>1</v>
      </c>
    </row>
    <row r="1422" spans="1:26" ht="16.5" x14ac:dyDescent="0.45">
      <c r="A1422" s="5" t="s">
        <v>5108</v>
      </c>
      <c r="B1422" s="5" t="s">
        <v>5109</v>
      </c>
      <c r="C1422" s="5" t="s">
        <v>5110</v>
      </c>
      <c r="D1422" s="5" t="s">
        <v>509</v>
      </c>
      <c r="E1422" s="5" t="s">
        <v>11762</v>
      </c>
      <c r="F1422" s="5">
        <v>13</v>
      </c>
      <c r="G1422" s="5">
        <v>7</v>
      </c>
      <c r="H1422" s="5">
        <v>4</v>
      </c>
      <c r="I1422" s="5">
        <v>2</v>
      </c>
      <c r="J1422" s="5" t="s">
        <v>5107</v>
      </c>
      <c r="K1422" s="17">
        <v>2902</v>
      </c>
      <c r="L1422" s="6">
        <v>2.3323078297299999</v>
      </c>
      <c r="M1422" s="6">
        <v>5.5927529791000001</v>
      </c>
      <c r="N1422" s="6">
        <v>13.073788331799999</v>
      </c>
      <c r="O1422" s="6">
        <v>33.562821921400001</v>
      </c>
      <c r="P1422" s="6">
        <v>6.1238181697999998</v>
      </c>
      <c r="Q1422" s="6">
        <v>-18.330884506299999</v>
      </c>
      <c r="R1422" s="7">
        <v>7.118585194966669</v>
      </c>
      <c r="S1422" s="8">
        <v>25.961151029506517</v>
      </c>
      <c r="T1422" s="6">
        <v>-4.4630553516000004</v>
      </c>
      <c r="U1422" s="6">
        <v>-37.230309337800001</v>
      </c>
      <c r="V1422" s="6">
        <v>-38.8762588142</v>
      </c>
      <c r="W1422" s="6">
        <v>-16.5107870535</v>
      </c>
      <c r="X1422" s="7">
        <v>-30.872451735166663</v>
      </c>
      <c r="Y1422" s="8">
        <v>12.46476420720381</v>
      </c>
      <c r="Z1422" s="24">
        <v>-1</v>
      </c>
    </row>
    <row r="1423" spans="1:26" ht="16.5" x14ac:dyDescent="0.45">
      <c r="A1423" s="5" t="s">
        <v>5111</v>
      </c>
      <c r="B1423" s="5" t="s">
        <v>5112</v>
      </c>
      <c r="C1423" s="5" t="s">
        <v>5113</v>
      </c>
      <c r="D1423" s="5" t="s">
        <v>288</v>
      </c>
      <c r="E1423" s="5" t="s">
        <v>11773</v>
      </c>
      <c r="F1423" s="5">
        <v>24</v>
      </c>
      <c r="G1423" s="5">
        <v>11</v>
      </c>
      <c r="H1423" s="5">
        <v>1</v>
      </c>
      <c r="I1423" s="5">
        <v>2</v>
      </c>
      <c r="J1423" s="5" t="s">
        <v>5107</v>
      </c>
      <c r="K1423" s="17">
        <v>1671</v>
      </c>
      <c r="L1423" s="6">
        <v>2.0142946691799999</v>
      </c>
      <c r="M1423" s="6">
        <v>9.1520830020999995</v>
      </c>
      <c r="N1423" s="6">
        <v>-3.2484627927999998</v>
      </c>
      <c r="O1423" s="6">
        <v>-3.5201960370999998</v>
      </c>
      <c r="P1423" s="6">
        <v>39.205421287199997</v>
      </c>
      <c r="Q1423" s="6">
        <v>30.011262324</v>
      </c>
      <c r="R1423" s="7">
        <v>21.898829191366662</v>
      </c>
      <c r="S1423" s="8">
        <v>22.488403065451681</v>
      </c>
      <c r="T1423" s="6">
        <v>-49.802407201900003</v>
      </c>
      <c r="U1423" s="6">
        <v>-31.770499108700001</v>
      </c>
      <c r="V1423" s="6">
        <v>125.7295258236</v>
      </c>
      <c r="W1423" s="6">
        <v>81.517333144700004</v>
      </c>
      <c r="X1423" s="7">
        <v>58.492119953199996</v>
      </c>
      <c r="Y1423" s="8">
        <v>81.235366653350553</v>
      </c>
      <c r="Z1423" s="24">
        <v>1</v>
      </c>
    </row>
    <row r="1424" spans="1:26" ht="16.5" x14ac:dyDescent="0.45">
      <c r="A1424" s="5" t="s">
        <v>5114</v>
      </c>
      <c r="B1424" s="5" t="s">
        <v>5115</v>
      </c>
      <c r="C1424" s="5" t="s">
        <v>5116</v>
      </c>
      <c r="D1424" s="5" t="s">
        <v>435</v>
      </c>
      <c r="E1424" s="5" t="s">
        <v>11765</v>
      </c>
      <c r="F1424" s="5">
        <v>16</v>
      </c>
      <c r="G1424" s="5">
        <v>9</v>
      </c>
      <c r="H1424" s="5">
        <v>1</v>
      </c>
      <c r="I1424" s="5">
        <v>3</v>
      </c>
      <c r="J1424" s="5" t="s">
        <v>5117</v>
      </c>
      <c r="K1424" s="17">
        <v>2972</v>
      </c>
      <c r="L1424" s="6">
        <v>10.587318311600001</v>
      </c>
      <c r="M1424" s="6">
        <v>22.351634886599999</v>
      </c>
      <c r="N1424" s="6">
        <v>102.4999074663</v>
      </c>
      <c r="O1424" s="6">
        <v>43.476995629400001</v>
      </c>
      <c r="P1424" s="6">
        <v>101.7885246482</v>
      </c>
      <c r="Q1424" s="6">
        <v>24.831959243699998</v>
      </c>
      <c r="R1424" s="7">
        <v>56.699159840433332</v>
      </c>
      <c r="S1424" s="8">
        <v>40.145951969431735</v>
      </c>
      <c r="T1424" s="6">
        <v>63.0490084626</v>
      </c>
      <c r="U1424" s="6">
        <v>39.506118781300003</v>
      </c>
      <c r="V1424" s="6">
        <v>209.2256228414</v>
      </c>
      <c r="W1424" s="6">
        <v>-26.150130624599999</v>
      </c>
      <c r="X1424" s="7">
        <v>74.193870332700001</v>
      </c>
      <c r="Y1424" s="8">
        <v>121.4613782677051</v>
      </c>
      <c r="Z1424" s="24">
        <v>1</v>
      </c>
    </row>
    <row r="1425" spans="1:26" ht="16.5" x14ac:dyDescent="0.45">
      <c r="A1425" s="5" t="s">
        <v>5118</v>
      </c>
      <c r="B1425" s="5" t="s">
        <v>5119</v>
      </c>
      <c r="C1425" s="5" t="s">
        <v>5120</v>
      </c>
      <c r="D1425" s="5" t="s">
        <v>263</v>
      </c>
      <c r="E1425" s="5" t="s">
        <v>11776</v>
      </c>
      <c r="F1425" s="5">
        <v>27</v>
      </c>
      <c r="G1425" s="5">
        <v>10</v>
      </c>
      <c r="H1425" s="5">
        <v>2</v>
      </c>
      <c r="I1425" s="5">
        <v>3</v>
      </c>
      <c r="J1425" s="5" t="s">
        <v>5117</v>
      </c>
      <c r="K1425" s="17">
        <v>1953</v>
      </c>
      <c r="L1425" s="6">
        <v>2.2055911824500001</v>
      </c>
      <c r="M1425" s="6">
        <v>12.7244026279</v>
      </c>
      <c r="N1425" s="6">
        <v>56.231079981999997</v>
      </c>
      <c r="O1425" s="6">
        <v>-17.805274460900002</v>
      </c>
      <c r="P1425" s="6">
        <v>-12.4112025261</v>
      </c>
      <c r="Q1425" s="6">
        <v>6.2072250964000002</v>
      </c>
      <c r="R1425" s="7">
        <v>-8.0030839635333333</v>
      </c>
      <c r="S1425" s="8">
        <v>12.598558079937831</v>
      </c>
      <c r="T1425" s="6">
        <v>81.346359480999993</v>
      </c>
      <c r="U1425" s="6">
        <v>-89.263171829499996</v>
      </c>
      <c r="V1425" s="6">
        <v>-4042.4430200381998</v>
      </c>
      <c r="W1425" s="6">
        <v>-0.77326561959999995</v>
      </c>
      <c r="X1425" s="7">
        <v>-1377.4931524957667</v>
      </c>
      <c r="Y1425" s="8">
        <v>2308.3383554542179</v>
      </c>
      <c r="Z1425" s="24">
        <v>0</v>
      </c>
    </row>
    <row r="1426" spans="1:26" ht="16.5" x14ac:dyDescent="0.45">
      <c r="A1426" s="5" t="s">
        <v>5121</v>
      </c>
      <c r="B1426" s="5" t="s">
        <v>5122</v>
      </c>
      <c r="C1426" s="5" t="s">
        <v>5123</v>
      </c>
      <c r="D1426" s="5" t="s">
        <v>7</v>
      </c>
      <c r="E1426" s="5" t="s">
        <v>11756</v>
      </c>
      <c r="F1426" s="5">
        <v>6</v>
      </c>
      <c r="G1426" s="5">
        <v>11</v>
      </c>
      <c r="H1426" s="5">
        <v>2</v>
      </c>
      <c r="I1426" s="5">
        <v>2</v>
      </c>
      <c r="J1426" s="5" t="s">
        <v>5117</v>
      </c>
      <c r="K1426" s="17">
        <v>11216</v>
      </c>
      <c r="L1426" s="6">
        <v>7.3903708583999999</v>
      </c>
      <c r="M1426" s="6">
        <v>13.668337060800001</v>
      </c>
      <c r="N1426" s="6">
        <v>25.8072992309</v>
      </c>
      <c r="O1426" s="6">
        <v>55.761016419000001</v>
      </c>
      <c r="P1426" s="6">
        <v>55.874926906799999</v>
      </c>
      <c r="Q1426" s="6">
        <v>28.228186009200002</v>
      </c>
      <c r="R1426" s="7">
        <v>46.621376445000003</v>
      </c>
      <c r="S1426" s="8">
        <v>15.929071997624687</v>
      </c>
      <c r="T1426" s="6">
        <v>-16.428936908299999</v>
      </c>
      <c r="U1426" s="6">
        <v>115.9795532647</v>
      </c>
      <c r="V1426" s="6">
        <v>68.718366801399995</v>
      </c>
      <c r="W1426" s="6">
        <v>17.483883716800001</v>
      </c>
      <c r="X1426" s="7">
        <v>67.393934594299992</v>
      </c>
      <c r="Y1426" s="8">
        <v>49.261189799127699</v>
      </c>
      <c r="Z1426" s="24">
        <v>1</v>
      </c>
    </row>
    <row r="1427" spans="1:26" ht="16.5" x14ac:dyDescent="0.45">
      <c r="A1427" s="5" t="s">
        <v>5124</v>
      </c>
      <c r="B1427" s="5" t="s">
        <v>5125</v>
      </c>
      <c r="C1427" s="5" t="s">
        <v>5126</v>
      </c>
      <c r="D1427" s="5" t="s">
        <v>176</v>
      </c>
      <c r="E1427" s="5" t="s">
        <v>11764</v>
      </c>
      <c r="F1427" s="5">
        <v>15</v>
      </c>
      <c r="G1427" s="5">
        <v>8</v>
      </c>
      <c r="H1427" s="5">
        <v>2</v>
      </c>
      <c r="I1427" s="5">
        <v>3</v>
      </c>
      <c r="J1427" s="5" t="s">
        <v>5127</v>
      </c>
      <c r="K1427" s="17">
        <v>147</v>
      </c>
      <c r="L1427" s="6">
        <v>0.11092750198</v>
      </c>
      <c r="M1427" s="6">
        <v>15.4160571497</v>
      </c>
      <c r="N1427" s="6">
        <v>-27.144356801099999</v>
      </c>
      <c r="O1427" s="6">
        <v>154.5157692011</v>
      </c>
      <c r="P1427" s="6">
        <v>272.3953383608</v>
      </c>
      <c r="Q1427" s="6">
        <v>47.939123174700001</v>
      </c>
      <c r="R1427" s="7">
        <v>158.28341024553333</v>
      </c>
      <c r="S1427" s="8">
        <v>112.27552927150681</v>
      </c>
      <c r="T1427" s="6">
        <v>-52.753533442600002</v>
      </c>
      <c r="U1427" s="6">
        <v>-440.3329685109</v>
      </c>
      <c r="V1427" s="6">
        <v>-30.449598718099999</v>
      </c>
      <c r="W1427" s="6">
        <v>77.202380902599998</v>
      </c>
      <c r="X1427" s="7">
        <v>-131.19339544213332</v>
      </c>
      <c r="Y1427" s="8">
        <v>273.08001374490664</v>
      </c>
      <c r="Z1427" s="24">
        <v>-1</v>
      </c>
    </row>
    <row r="1428" spans="1:26" ht="16.5" x14ac:dyDescent="0.45">
      <c r="A1428" s="5" t="s">
        <v>5128</v>
      </c>
      <c r="B1428" s="5" t="s">
        <v>5129</v>
      </c>
      <c r="C1428" s="5" t="s">
        <v>5130</v>
      </c>
      <c r="D1428" s="5" t="s">
        <v>1297</v>
      </c>
      <c r="E1428" s="5" t="s">
        <v>11756</v>
      </c>
      <c r="F1428" s="5">
        <v>6</v>
      </c>
      <c r="G1428" s="5">
        <v>11</v>
      </c>
      <c r="H1428" s="5">
        <v>2</v>
      </c>
      <c r="I1428" s="5">
        <v>2</v>
      </c>
      <c r="J1428" s="5" t="s">
        <v>5127</v>
      </c>
      <c r="K1428" s="17">
        <v>1096</v>
      </c>
      <c r="L1428" s="6">
        <v>0.45911742127999999</v>
      </c>
      <c r="M1428" s="6">
        <v>1.9537381841999999</v>
      </c>
      <c r="N1428" s="6">
        <v>-21.275709983199999</v>
      </c>
      <c r="O1428" s="6">
        <v>-6.5193223982999999</v>
      </c>
      <c r="P1428" s="6">
        <v>45.840820336100002</v>
      </c>
      <c r="Q1428" s="6">
        <v>-30.550433447700001</v>
      </c>
      <c r="R1428" s="7">
        <v>2.9236881633666676</v>
      </c>
      <c r="S1428" s="8">
        <v>39.061281981215693</v>
      </c>
      <c r="T1428" s="6">
        <v>119.9495166061</v>
      </c>
      <c r="U1428" s="6">
        <v>28.393736275799998</v>
      </c>
      <c r="V1428" s="6">
        <v>-11.206155647499999</v>
      </c>
      <c r="W1428" s="6">
        <v>-61.533068462199999</v>
      </c>
      <c r="X1428" s="7">
        <v>-14.781829277966667</v>
      </c>
      <c r="Y1428" s="8">
        <v>45.069908298445718</v>
      </c>
      <c r="Z1428" s="24">
        <v>-1</v>
      </c>
    </row>
    <row r="1429" spans="1:26" ht="16.5" x14ac:dyDescent="0.45">
      <c r="A1429" s="5" t="s">
        <v>5131</v>
      </c>
      <c r="B1429" s="5" t="s">
        <v>5132</v>
      </c>
      <c r="C1429" s="5" t="s">
        <v>5133</v>
      </c>
      <c r="D1429" s="5" t="s">
        <v>254</v>
      </c>
      <c r="E1429" s="5" t="s">
        <v>11768</v>
      </c>
      <c r="F1429" s="5">
        <v>19</v>
      </c>
      <c r="G1429" s="5">
        <v>4</v>
      </c>
      <c r="H1429" s="5">
        <v>2</v>
      </c>
      <c r="I1429" s="5">
        <v>2</v>
      </c>
      <c r="J1429" s="5" t="s">
        <v>5127</v>
      </c>
      <c r="K1429" s="17">
        <v>1008</v>
      </c>
      <c r="L1429" s="6">
        <v>0.60276983150999996</v>
      </c>
      <c r="M1429" s="6">
        <v>24.618949634300002</v>
      </c>
      <c r="N1429" s="6">
        <v>0.61702982380000004</v>
      </c>
      <c r="O1429" s="6">
        <v>0.2463224655</v>
      </c>
      <c r="P1429" s="6">
        <v>42.513497861300003</v>
      </c>
      <c r="Q1429" s="6">
        <v>15.209175935299999</v>
      </c>
      <c r="R1429" s="7">
        <v>19.322998754033335</v>
      </c>
      <c r="S1429" s="8">
        <v>21.431779735308464</v>
      </c>
      <c r="T1429" s="6">
        <v>-5.7895653334999997</v>
      </c>
      <c r="U1429" s="6">
        <v>0.49662527319999999</v>
      </c>
      <c r="V1429" s="6">
        <v>31.7055129815</v>
      </c>
      <c r="W1429" s="6">
        <v>-12.357165778300001</v>
      </c>
      <c r="X1429" s="7">
        <v>6.6149908254666672</v>
      </c>
      <c r="Y1429" s="8">
        <v>22.65956117504717</v>
      </c>
      <c r="Z1429" s="24">
        <v>1</v>
      </c>
    </row>
    <row r="1430" spans="1:26" ht="16.5" x14ac:dyDescent="0.45">
      <c r="A1430" s="5" t="s">
        <v>5134</v>
      </c>
      <c r="B1430" s="5" t="s">
        <v>5135</v>
      </c>
      <c r="C1430" s="5" t="s">
        <v>5136</v>
      </c>
      <c r="D1430" s="5" t="s">
        <v>120</v>
      </c>
      <c r="E1430" s="5" t="s">
        <v>11762</v>
      </c>
      <c r="F1430" s="5">
        <v>13</v>
      </c>
      <c r="G1430" s="5">
        <v>7</v>
      </c>
      <c r="H1430" s="5">
        <v>4</v>
      </c>
      <c r="I1430" s="5">
        <v>2</v>
      </c>
      <c r="J1430" s="5" t="s">
        <v>5127</v>
      </c>
      <c r="K1430" s="17">
        <v>1725</v>
      </c>
      <c r="L1430" s="6">
        <v>1.57941506731</v>
      </c>
      <c r="M1430" s="6">
        <v>0.67762611240000004</v>
      </c>
      <c r="N1430" s="6">
        <v>-38.406326431300002</v>
      </c>
      <c r="O1430" s="6">
        <v>-13.6241781273</v>
      </c>
      <c r="P1430" s="6">
        <v>-28.7394211089</v>
      </c>
      <c r="Q1430" s="6">
        <v>44.211990326799999</v>
      </c>
      <c r="R1430" s="7">
        <v>0.61613036353333206</v>
      </c>
      <c r="S1430" s="8">
        <v>38.504115326167025</v>
      </c>
      <c r="T1430" s="6">
        <v>101.21970964320001</v>
      </c>
      <c r="U1430" s="6">
        <v>151.05246779379999</v>
      </c>
      <c r="V1430" s="6">
        <v>-1383.7703985267999</v>
      </c>
      <c r="W1430" s="6">
        <v>39.904437548499999</v>
      </c>
      <c r="X1430" s="7">
        <v>-397.60449772816668</v>
      </c>
      <c r="Y1430" s="8">
        <v>855.85095611346799</v>
      </c>
      <c r="Z1430" s="24">
        <v>-1</v>
      </c>
    </row>
    <row r="1431" spans="1:26" ht="16.5" x14ac:dyDescent="0.45">
      <c r="A1431" s="5" t="s">
        <v>5137</v>
      </c>
      <c r="B1431" s="5" t="s">
        <v>5138</v>
      </c>
      <c r="C1431" s="5" t="s">
        <v>5139</v>
      </c>
      <c r="D1431" s="5" t="s">
        <v>1297</v>
      </c>
      <c r="E1431" s="5" t="s">
        <v>11757</v>
      </c>
      <c r="F1431" s="5">
        <v>7</v>
      </c>
      <c r="G1431" s="5">
        <v>11</v>
      </c>
      <c r="H1431" s="5">
        <v>4</v>
      </c>
      <c r="I1431" s="5">
        <v>2</v>
      </c>
      <c r="J1431" s="5" t="s">
        <v>5140</v>
      </c>
      <c r="K1431" s="17">
        <v>832</v>
      </c>
      <c r="L1431" s="6">
        <v>2.2190257681499999</v>
      </c>
      <c r="M1431" s="6">
        <v>6.9354077158000003</v>
      </c>
      <c r="N1431" s="6">
        <v>50.6951668771</v>
      </c>
      <c r="O1431" s="6">
        <v>62.412196086199998</v>
      </c>
      <c r="P1431" s="6">
        <v>6.9013741429</v>
      </c>
      <c r="Q1431" s="6">
        <v>-18.844016344300002</v>
      </c>
      <c r="R1431" s="7">
        <v>16.823184628266663</v>
      </c>
      <c r="S1431" s="8">
        <v>41.526795651943637</v>
      </c>
      <c r="T1431" s="6">
        <v>1578.3135596186</v>
      </c>
      <c r="U1431" s="6">
        <v>131.3082269761</v>
      </c>
      <c r="V1431" s="6">
        <v>-28.779185205499999</v>
      </c>
      <c r="W1431" s="6">
        <v>6.5534699090000004</v>
      </c>
      <c r="X1431" s="7">
        <v>36.360837226533334</v>
      </c>
      <c r="Y1431" s="8">
        <v>84.103235636639681</v>
      </c>
      <c r="Z1431" s="24">
        <v>1</v>
      </c>
    </row>
    <row r="1432" spans="1:26" ht="16.5" x14ac:dyDescent="0.45">
      <c r="A1432" s="5" t="s">
        <v>5141</v>
      </c>
      <c r="B1432" s="5" t="s">
        <v>5142</v>
      </c>
      <c r="C1432" s="5" t="s">
        <v>5143</v>
      </c>
      <c r="D1432" s="5" t="s">
        <v>7</v>
      </c>
      <c r="E1432" s="5" t="s">
        <v>11753</v>
      </c>
      <c r="F1432" s="5">
        <v>3</v>
      </c>
      <c r="G1432" s="5">
        <v>7</v>
      </c>
      <c r="H1432" s="5">
        <v>4</v>
      </c>
      <c r="I1432" s="5">
        <v>3</v>
      </c>
      <c r="J1432" s="5" t="s">
        <v>5140</v>
      </c>
      <c r="K1432" s="17">
        <v>2046</v>
      </c>
      <c r="L1432" s="6">
        <v>3.02788747472</v>
      </c>
      <c r="M1432" s="6">
        <v>8.0265220853999999</v>
      </c>
      <c r="N1432" s="6">
        <v>30.5502440504</v>
      </c>
      <c r="O1432" s="6">
        <v>-13.0627619002</v>
      </c>
      <c r="P1432" s="6">
        <v>37.205253640999999</v>
      </c>
      <c r="Q1432" s="6">
        <v>19.514185141900001</v>
      </c>
      <c r="R1432" s="7">
        <v>14.552225627566665</v>
      </c>
      <c r="S1432" s="8">
        <v>25.498708364915142</v>
      </c>
      <c r="T1432" s="6">
        <v>-2.0049449269999999</v>
      </c>
      <c r="U1432" s="6">
        <v>-64.980359669500004</v>
      </c>
      <c r="V1432" s="6">
        <v>138.23911573570001</v>
      </c>
      <c r="W1432" s="6">
        <v>-77.995893386899994</v>
      </c>
      <c r="X1432" s="7">
        <v>-1.5790457735666621</v>
      </c>
      <c r="Y1432" s="8">
        <v>121.26083351750775</v>
      </c>
      <c r="Z1432" s="24">
        <v>-1</v>
      </c>
    </row>
    <row r="1433" spans="1:26" ht="16.5" x14ac:dyDescent="0.45">
      <c r="A1433" s="5" t="s">
        <v>5144</v>
      </c>
      <c r="B1433" s="5" t="s">
        <v>5145</v>
      </c>
      <c r="C1433" s="5" t="s">
        <v>5146</v>
      </c>
      <c r="D1433" s="5" t="s">
        <v>7</v>
      </c>
      <c r="E1433" s="5" t="s">
        <v>11762</v>
      </c>
      <c r="F1433" s="5">
        <v>13</v>
      </c>
      <c r="G1433" s="5">
        <v>7</v>
      </c>
      <c r="H1433" s="5">
        <v>4</v>
      </c>
      <c r="I1433" s="5">
        <v>2</v>
      </c>
      <c r="J1433" s="5" t="s">
        <v>5140</v>
      </c>
      <c r="K1433" s="17">
        <v>856</v>
      </c>
      <c r="L1433" s="6">
        <v>11.95028704434</v>
      </c>
      <c r="M1433" s="6">
        <v>0.58355687460000005</v>
      </c>
      <c r="N1433" s="6">
        <v>-1.3523046706999999</v>
      </c>
      <c r="O1433" s="6">
        <v>-12.8202841814</v>
      </c>
      <c r="P1433" s="6">
        <v>-39.163807492899998</v>
      </c>
      <c r="Q1433" s="6">
        <v>-18.4497711958</v>
      </c>
      <c r="R1433" s="7">
        <v>-23.477954290033335</v>
      </c>
      <c r="S1433" s="8">
        <v>13.872897103263481</v>
      </c>
      <c r="T1433" s="6">
        <v>-64.879211310599999</v>
      </c>
      <c r="U1433" s="6">
        <v>218.6883376573</v>
      </c>
      <c r="V1433" s="6">
        <v>-92.354286768199998</v>
      </c>
      <c r="W1433" s="6">
        <v>177.94553649389999</v>
      </c>
      <c r="X1433" s="7">
        <v>101.42652912766665</v>
      </c>
      <c r="Y1433" s="8">
        <v>169.05102016436018</v>
      </c>
      <c r="Z1433" s="24">
        <v>-1</v>
      </c>
    </row>
    <row r="1434" spans="1:26" ht="16.5" x14ac:dyDescent="0.45">
      <c r="A1434" s="5" t="s">
        <v>5147</v>
      </c>
      <c r="B1434" s="5" t="s">
        <v>5148</v>
      </c>
      <c r="C1434" s="5" t="s">
        <v>5149</v>
      </c>
      <c r="D1434" s="5" t="s">
        <v>474</v>
      </c>
      <c r="E1434" s="5" t="s">
        <v>11777</v>
      </c>
      <c r="F1434" s="5">
        <v>28</v>
      </c>
      <c r="G1434" s="5">
        <v>5</v>
      </c>
      <c r="H1434" s="5">
        <v>3</v>
      </c>
      <c r="I1434" s="5">
        <v>3</v>
      </c>
      <c r="J1434" s="5" t="s">
        <v>5150</v>
      </c>
      <c r="K1434" s="17">
        <v>5670</v>
      </c>
      <c r="L1434" s="6">
        <v>2.9081171242899999</v>
      </c>
      <c r="M1434" s="6">
        <v>16.314968367599999</v>
      </c>
      <c r="N1434" s="6">
        <v>104.5706463003</v>
      </c>
      <c r="O1434" s="6">
        <v>32.895686438799999</v>
      </c>
      <c r="P1434" s="6">
        <v>-4.4377255691000004</v>
      </c>
      <c r="Q1434" s="6">
        <v>-21.008250603699999</v>
      </c>
      <c r="R1434" s="7">
        <v>2.4832367553333334</v>
      </c>
      <c r="S1434" s="8">
        <v>27.610385669030777</v>
      </c>
      <c r="T1434" s="6">
        <v>18.510095484099999</v>
      </c>
      <c r="U1434" s="6">
        <v>-1.1629071946</v>
      </c>
      <c r="V1434" s="6">
        <v>-294.554924653</v>
      </c>
      <c r="W1434" s="6">
        <v>18.742770756300001</v>
      </c>
      <c r="X1434" s="7">
        <v>-92.325020363766669</v>
      </c>
      <c r="Y1434" s="8">
        <v>175.41881211915558</v>
      </c>
      <c r="Z1434" s="24">
        <v>-1</v>
      </c>
    </row>
    <row r="1435" spans="1:26" ht="16.5" x14ac:dyDescent="0.45">
      <c r="A1435" s="5" t="s">
        <v>5151</v>
      </c>
      <c r="B1435" s="5" t="s">
        <v>5152</v>
      </c>
      <c r="C1435" s="5" t="s">
        <v>5153</v>
      </c>
      <c r="D1435" s="5" t="s">
        <v>259</v>
      </c>
      <c r="E1435" s="5" t="s">
        <v>11771</v>
      </c>
      <c r="F1435" s="5">
        <v>22</v>
      </c>
      <c r="G1435" s="5">
        <v>7</v>
      </c>
      <c r="H1435" s="5">
        <v>4</v>
      </c>
      <c r="I1435" s="5">
        <v>3</v>
      </c>
      <c r="J1435" s="5" t="s">
        <v>5150</v>
      </c>
      <c r="K1435" s="17">
        <v>821</v>
      </c>
      <c r="L1435" s="6">
        <v>2.6305505228700001</v>
      </c>
      <c r="M1435" s="6">
        <v>-56.082554932299999</v>
      </c>
      <c r="N1435" s="6">
        <v>-54.623841947300001</v>
      </c>
      <c r="O1435" s="6">
        <v>41.881932838099999</v>
      </c>
      <c r="P1435" s="6">
        <v>2.000320678</v>
      </c>
      <c r="Q1435" s="6">
        <v>-34.988048597499997</v>
      </c>
      <c r="R1435" s="7">
        <v>2.9647349728666677</v>
      </c>
      <c r="S1435" s="8">
        <v>38.444064336077673</v>
      </c>
      <c r="T1435" s="6">
        <v>-689.96067232780001</v>
      </c>
      <c r="U1435" s="6">
        <v>126.6863246784</v>
      </c>
      <c r="V1435" s="6">
        <v>4.8856391427999997</v>
      </c>
      <c r="W1435" s="6">
        <v>0.74824474780000005</v>
      </c>
      <c r="X1435" s="7">
        <v>44.106736189666663</v>
      </c>
      <c r="Y1435" s="8">
        <v>71.545935134858283</v>
      </c>
      <c r="Z1435" s="24">
        <v>1</v>
      </c>
    </row>
    <row r="1436" spans="1:26" ht="16.5" x14ac:dyDescent="0.45">
      <c r="A1436" s="5" t="s">
        <v>5154</v>
      </c>
      <c r="B1436" s="5" t="s">
        <v>5155</v>
      </c>
      <c r="C1436" s="5" t="s">
        <v>5156</v>
      </c>
      <c r="D1436" s="5" t="s">
        <v>249</v>
      </c>
      <c r="E1436" s="5" t="s">
        <v>11769</v>
      </c>
      <c r="F1436" s="5">
        <v>20</v>
      </c>
      <c r="G1436" s="5">
        <v>7</v>
      </c>
      <c r="H1436" s="5">
        <v>4</v>
      </c>
      <c r="I1436" s="5">
        <v>3</v>
      </c>
      <c r="J1436" s="5" t="s">
        <v>5150</v>
      </c>
      <c r="K1436" s="17">
        <v>5460</v>
      </c>
      <c r="L1436" s="6">
        <v>2.3375664656100001</v>
      </c>
      <c r="M1436" s="6">
        <v>-15.196573385400001</v>
      </c>
      <c r="N1436" s="6">
        <v>28.332523167200002</v>
      </c>
      <c r="O1436" s="6">
        <v>-6.5033601117000002</v>
      </c>
      <c r="P1436" s="6">
        <v>8.2751407490000002</v>
      </c>
      <c r="Q1436" s="6">
        <v>5.7630993805999999</v>
      </c>
      <c r="R1436" s="7">
        <v>2.5116266726333332</v>
      </c>
      <c r="S1436" s="8">
        <v>7.907596221382116</v>
      </c>
      <c r="T1436" s="6">
        <v>-15392.0265663024</v>
      </c>
      <c r="U1436" s="6">
        <v>116.7540633178</v>
      </c>
      <c r="V1436" s="6">
        <v>-538.97264803270002</v>
      </c>
      <c r="W1436" s="6">
        <v>149.39580620980001</v>
      </c>
      <c r="X1436" s="7">
        <v>-90.940926168366673</v>
      </c>
      <c r="Y1436" s="8">
        <v>388.34995647263355</v>
      </c>
      <c r="Z1436" s="24">
        <v>-1</v>
      </c>
    </row>
    <row r="1437" spans="1:26" ht="16.5" x14ac:dyDescent="0.45">
      <c r="A1437" s="5" t="s">
        <v>5157</v>
      </c>
      <c r="B1437" s="5" t="s">
        <v>5158</v>
      </c>
      <c r="C1437" s="5" t="s">
        <v>5159</v>
      </c>
      <c r="D1437" s="5" t="s">
        <v>120</v>
      </c>
      <c r="E1437" s="5" t="s">
        <v>11767</v>
      </c>
      <c r="F1437" s="5">
        <v>18</v>
      </c>
      <c r="G1437" s="5">
        <v>4</v>
      </c>
      <c r="H1437" s="5">
        <v>2</v>
      </c>
      <c r="I1437" s="5">
        <v>2</v>
      </c>
      <c r="J1437" s="5" t="s">
        <v>5150</v>
      </c>
      <c r="K1437" s="17">
        <v>423</v>
      </c>
      <c r="L1437" s="6">
        <v>2.4296694042000002</v>
      </c>
      <c r="M1437" s="6">
        <v>1.4235066693</v>
      </c>
      <c r="N1437" s="6">
        <v>18.529519957800002</v>
      </c>
      <c r="O1437" s="6">
        <v>-16.927200064299999</v>
      </c>
      <c r="P1437" s="6">
        <v>13.064455798399999</v>
      </c>
      <c r="Q1437" s="6">
        <v>8.1740623596000006</v>
      </c>
      <c r="R1437" s="7">
        <v>1.4371060312333335</v>
      </c>
      <c r="S1437" s="8">
        <v>16.090829399828852</v>
      </c>
      <c r="T1437" s="6">
        <v>-14.803833860799999</v>
      </c>
      <c r="U1437" s="6">
        <v>-106.8391515446</v>
      </c>
      <c r="V1437" s="6">
        <v>-3214.7824185026998</v>
      </c>
      <c r="W1437" s="6">
        <v>-125.9568550308</v>
      </c>
      <c r="X1437" s="7">
        <v>-1149.1928083593666</v>
      </c>
      <c r="Y1437" s="8">
        <v>1788.8786151652973</v>
      </c>
      <c r="Z1437" s="24">
        <v>-1</v>
      </c>
    </row>
    <row r="1438" spans="1:26" ht="16.5" x14ac:dyDescent="0.45">
      <c r="A1438" s="5" t="s">
        <v>5160</v>
      </c>
      <c r="B1438" s="5" t="s">
        <v>5161</v>
      </c>
      <c r="C1438" s="5" t="s">
        <v>5162</v>
      </c>
      <c r="D1438" s="5" t="s">
        <v>7</v>
      </c>
      <c r="E1438" s="5" t="s">
        <v>11762</v>
      </c>
      <c r="F1438" s="5">
        <v>13</v>
      </c>
      <c r="G1438" s="5">
        <v>7</v>
      </c>
      <c r="H1438" s="5">
        <v>4</v>
      </c>
      <c r="I1438" s="5">
        <v>2</v>
      </c>
      <c r="J1438" s="5" t="s">
        <v>5163</v>
      </c>
      <c r="K1438" s="17">
        <v>7244</v>
      </c>
      <c r="L1438" s="6">
        <v>5.1340418941400001</v>
      </c>
      <c r="M1438" s="6">
        <v>20.005126238700001</v>
      </c>
      <c r="N1438" s="6">
        <v>9.0745840997999991</v>
      </c>
      <c r="O1438" s="6">
        <v>24.534206729499999</v>
      </c>
      <c r="P1438" s="6">
        <v>18.577235877900002</v>
      </c>
      <c r="Q1438" s="6">
        <v>13.3025169589</v>
      </c>
      <c r="R1438" s="7">
        <v>18.804653188766668</v>
      </c>
      <c r="S1438" s="8">
        <v>5.6192973538256181</v>
      </c>
      <c r="T1438" s="6">
        <v>3.7553502544000001</v>
      </c>
      <c r="U1438" s="6">
        <v>-5.1775416001999996</v>
      </c>
      <c r="V1438" s="6">
        <v>-46.599576852399998</v>
      </c>
      <c r="W1438" s="6">
        <v>26.3122432035</v>
      </c>
      <c r="X1438" s="7">
        <v>-8.4882917497000001</v>
      </c>
      <c r="Y1438" s="8">
        <v>36.568486103204982</v>
      </c>
      <c r="Z1438" s="24">
        <v>-1</v>
      </c>
    </row>
    <row r="1439" spans="1:26" ht="16.5" x14ac:dyDescent="0.45">
      <c r="A1439" s="5" t="s">
        <v>5164</v>
      </c>
      <c r="B1439" s="5" t="s">
        <v>5165</v>
      </c>
      <c r="C1439" s="5" t="s">
        <v>5166</v>
      </c>
      <c r="D1439" s="5" t="s">
        <v>268</v>
      </c>
      <c r="E1439" s="5" t="s">
        <v>11754</v>
      </c>
      <c r="F1439" s="5">
        <v>4</v>
      </c>
      <c r="G1439" s="5">
        <v>8</v>
      </c>
      <c r="H1439" s="5">
        <v>2</v>
      </c>
      <c r="I1439" s="5">
        <v>3</v>
      </c>
      <c r="J1439" s="5" t="s">
        <v>5163</v>
      </c>
      <c r="K1439" s="17">
        <v>1903</v>
      </c>
      <c r="L1439" s="6">
        <v>1.37432613532</v>
      </c>
      <c r="M1439" s="6">
        <v>19.1195950115</v>
      </c>
      <c r="N1439" s="6">
        <v>1.6446461400000001E-2</v>
      </c>
      <c r="O1439" s="6">
        <v>-9.1845200695999996</v>
      </c>
      <c r="P1439" s="6">
        <v>-10.9721144779</v>
      </c>
      <c r="Q1439" s="6">
        <v>-9.2719964952999998</v>
      </c>
      <c r="R1439" s="7">
        <v>-9.8095436809333325</v>
      </c>
      <c r="S1439" s="8">
        <v>1.0077654363655737</v>
      </c>
      <c r="T1439" s="6">
        <v>-1.6673741218</v>
      </c>
      <c r="U1439" s="6">
        <v>-47.670558356999997</v>
      </c>
      <c r="V1439" s="6">
        <v>-46.093228757600002</v>
      </c>
      <c r="W1439" s="6">
        <v>-276.91948689370003</v>
      </c>
      <c r="X1439" s="7">
        <v>-123.56109133610001</v>
      </c>
      <c r="Y1439" s="8">
        <v>132.81460803754709</v>
      </c>
      <c r="Z1439" s="24">
        <v>0</v>
      </c>
    </row>
    <row r="1440" spans="1:26" ht="16.5" x14ac:dyDescent="0.45">
      <c r="A1440" s="5" t="s">
        <v>5167</v>
      </c>
      <c r="B1440" s="5" t="s">
        <v>5168</v>
      </c>
      <c r="C1440" s="5" t="s">
        <v>5169</v>
      </c>
      <c r="D1440" s="5" t="s">
        <v>268</v>
      </c>
      <c r="E1440" s="5" t="s">
        <v>11761</v>
      </c>
      <c r="F1440" s="5">
        <v>12</v>
      </c>
      <c r="G1440" s="5">
        <v>6</v>
      </c>
      <c r="H1440" s="5">
        <v>2</v>
      </c>
      <c r="I1440" s="5">
        <v>1</v>
      </c>
      <c r="J1440" s="5" t="s">
        <v>5163</v>
      </c>
      <c r="K1440" s="17">
        <v>1338</v>
      </c>
      <c r="L1440" s="6">
        <v>3.2652328154300001</v>
      </c>
      <c r="M1440" s="6">
        <v>5.8143950067999999</v>
      </c>
      <c r="N1440" s="6">
        <v>6.5871112926000004</v>
      </c>
      <c r="O1440" s="6">
        <v>19.836333371999999</v>
      </c>
      <c r="P1440" s="6">
        <v>24.551265045800001</v>
      </c>
      <c r="Q1440" s="6">
        <v>29.182931569000001</v>
      </c>
      <c r="R1440" s="7">
        <v>24.523509995599998</v>
      </c>
      <c r="S1440" s="8">
        <v>4.6733609127853173</v>
      </c>
      <c r="T1440" s="6">
        <v>33.300573139500003</v>
      </c>
      <c r="U1440" s="6">
        <v>40.180807942400001</v>
      </c>
      <c r="V1440" s="6">
        <v>31.7355717019</v>
      </c>
      <c r="W1440" s="6">
        <v>24.3829844463</v>
      </c>
      <c r="X1440" s="7">
        <v>32.099788030200003</v>
      </c>
      <c r="Y1440" s="8">
        <v>7.9052069519926063</v>
      </c>
      <c r="Z1440" s="24">
        <v>1</v>
      </c>
    </row>
    <row r="1441" spans="1:26" ht="16.5" x14ac:dyDescent="0.45">
      <c r="A1441" s="5" t="s">
        <v>5170</v>
      </c>
      <c r="B1441" s="5" t="s">
        <v>5171</v>
      </c>
      <c r="C1441" s="5" t="s">
        <v>5172</v>
      </c>
      <c r="D1441" s="5" t="s">
        <v>33</v>
      </c>
      <c r="E1441" s="5" t="s">
        <v>11768</v>
      </c>
      <c r="F1441" s="5">
        <v>19</v>
      </c>
      <c r="G1441" s="5">
        <v>4</v>
      </c>
      <c r="H1441" s="5">
        <v>2</v>
      </c>
      <c r="I1441" s="5">
        <v>2</v>
      </c>
      <c r="J1441" s="5" t="s">
        <v>5173</v>
      </c>
      <c r="K1441" s="17">
        <v>78</v>
      </c>
      <c r="L1441" s="6">
        <v>0.35969840920000001</v>
      </c>
      <c r="M1441" s="6">
        <v>-28.243981611100001</v>
      </c>
      <c r="N1441" s="6">
        <v>118.6924818521</v>
      </c>
      <c r="O1441" s="6">
        <v>-48.636605666100003</v>
      </c>
      <c r="P1441" s="6">
        <v>4.5863814419000004</v>
      </c>
      <c r="Q1441" s="6">
        <v>13.090212233300001</v>
      </c>
      <c r="R1441" s="7">
        <v>-10.320003996966667</v>
      </c>
      <c r="S1441" s="8">
        <v>33.45445048323861</v>
      </c>
      <c r="T1441" s="6">
        <v>-3841.4845079561001</v>
      </c>
      <c r="U1441" s="6">
        <v>39.0818289849</v>
      </c>
      <c r="V1441" s="6">
        <v>252.22001088709999</v>
      </c>
      <c r="W1441" s="6">
        <v>-172.23238776860001</v>
      </c>
      <c r="X1441" s="7">
        <v>39.689817367799982</v>
      </c>
      <c r="Y1441" s="8">
        <v>212.2268524917373</v>
      </c>
      <c r="Z1441" s="24">
        <v>-1</v>
      </c>
    </row>
    <row r="1442" spans="1:26" ht="16.5" x14ac:dyDescent="0.45">
      <c r="A1442" s="5" t="s">
        <v>5174</v>
      </c>
      <c r="B1442" s="5" t="s">
        <v>5175</v>
      </c>
      <c r="C1442" s="5" t="s">
        <v>5176</v>
      </c>
      <c r="D1442" s="5" t="s">
        <v>440</v>
      </c>
      <c r="E1442" s="5" t="s">
        <v>11757</v>
      </c>
      <c r="F1442" s="5">
        <v>7</v>
      </c>
      <c r="G1442" s="5">
        <v>11</v>
      </c>
      <c r="H1442" s="5">
        <v>4</v>
      </c>
      <c r="I1442" s="5">
        <v>2</v>
      </c>
      <c r="J1442" s="5" t="s">
        <v>5173</v>
      </c>
      <c r="K1442" s="17">
        <v>2114</v>
      </c>
      <c r="L1442" s="6">
        <v>2.5247346944800002</v>
      </c>
      <c r="M1442" s="6">
        <v>-0.90663491490000003</v>
      </c>
      <c r="N1442" s="6">
        <v>38.287514722799997</v>
      </c>
      <c r="O1442" s="6">
        <v>-25.394961821599999</v>
      </c>
      <c r="P1442" s="6">
        <v>-39.789456999000002</v>
      </c>
      <c r="Q1442" s="6">
        <v>-25.1941075718</v>
      </c>
      <c r="R1442" s="7">
        <v>-30.126175464133336</v>
      </c>
      <c r="S1442" s="8">
        <v>8.3692498543171059</v>
      </c>
      <c r="T1442" s="6">
        <v>-165.61927174190001</v>
      </c>
      <c r="U1442" s="6">
        <v>-2182.1384359555</v>
      </c>
      <c r="V1442" s="6">
        <v>55.245946332099997</v>
      </c>
      <c r="W1442" s="6">
        <v>32.887004424600001</v>
      </c>
      <c r="X1442" s="7">
        <v>-698.00182839959996</v>
      </c>
      <c r="Y1442" s="8">
        <v>1285.3486231316613</v>
      </c>
      <c r="Z1442" s="24">
        <v>0</v>
      </c>
    </row>
    <row r="1443" spans="1:26" ht="16.5" x14ac:dyDescent="0.45">
      <c r="A1443" s="5" t="s">
        <v>5177</v>
      </c>
      <c r="B1443" s="5" t="s">
        <v>5178</v>
      </c>
      <c r="C1443" s="5" t="s">
        <v>5179</v>
      </c>
      <c r="D1443" s="5" t="s">
        <v>120</v>
      </c>
      <c r="E1443" s="5" t="s">
        <v>11757</v>
      </c>
      <c r="F1443" s="5">
        <v>7</v>
      </c>
      <c r="G1443" s="5">
        <v>11</v>
      </c>
      <c r="H1443" s="5">
        <v>4</v>
      </c>
      <c r="I1443" s="5">
        <v>2</v>
      </c>
      <c r="J1443" s="5" t="s">
        <v>5173</v>
      </c>
      <c r="K1443" s="17">
        <v>312</v>
      </c>
      <c r="L1443" s="6">
        <v>0.52116526447</v>
      </c>
      <c r="M1443" s="6">
        <v>1.1946141396000001</v>
      </c>
      <c r="N1443" s="6">
        <v>-30.943761068200001</v>
      </c>
      <c r="O1443" s="6">
        <v>0.99755022149999995</v>
      </c>
      <c r="P1443" s="6">
        <v>-38.249719196699999</v>
      </c>
      <c r="Q1443" s="6">
        <v>-4.4396115302999997</v>
      </c>
      <c r="R1443" s="7">
        <v>-13.897260168499999</v>
      </c>
      <c r="S1443" s="8">
        <v>21.264345217262839</v>
      </c>
      <c r="T1443" s="6">
        <v>-35.081054269699997</v>
      </c>
      <c r="U1443" s="6">
        <v>-1105.5806314276999</v>
      </c>
      <c r="V1443" s="6">
        <v>115.3070696387</v>
      </c>
      <c r="W1443" s="6">
        <v>-221.6557489251</v>
      </c>
      <c r="X1443" s="7">
        <v>-403.97643690469999</v>
      </c>
      <c r="Y1443" s="8">
        <v>630.5333612131999</v>
      </c>
      <c r="Z1443" s="24">
        <v>0</v>
      </c>
    </row>
    <row r="1444" spans="1:26" ht="16.5" x14ac:dyDescent="0.45">
      <c r="A1444" s="5" t="s">
        <v>5180</v>
      </c>
      <c r="B1444" s="5" t="s">
        <v>5181</v>
      </c>
      <c r="C1444" s="5" t="s">
        <v>5182</v>
      </c>
      <c r="D1444" s="5" t="s">
        <v>514</v>
      </c>
      <c r="E1444" s="5" t="s">
        <v>11765</v>
      </c>
      <c r="F1444" s="5">
        <v>16</v>
      </c>
      <c r="G1444" s="5">
        <v>9</v>
      </c>
      <c r="H1444" s="5">
        <v>1</v>
      </c>
      <c r="I1444" s="5">
        <v>3</v>
      </c>
      <c r="J1444" s="5" t="s">
        <v>5173</v>
      </c>
      <c r="K1444" s="17">
        <v>1237</v>
      </c>
      <c r="L1444" s="6">
        <v>1.12122028878</v>
      </c>
      <c r="M1444" s="6">
        <v>17.314674962000002</v>
      </c>
      <c r="N1444" s="6">
        <v>27.549861062200002</v>
      </c>
      <c r="O1444" s="6">
        <v>162.1270100497</v>
      </c>
      <c r="P1444" s="6">
        <v>17.822595893300001</v>
      </c>
      <c r="Q1444" s="6">
        <v>46.886898518000002</v>
      </c>
      <c r="R1444" s="7">
        <v>75.612168153666673</v>
      </c>
      <c r="S1444" s="8">
        <v>76.320356543891805</v>
      </c>
      <c r="T1444" s="6">
        <v>-81.731696106399994</v>
      </c>
      <c r="U1444" s="6">
        <v>523.88681091390004</v>
      </c>
      <c r="V1444" s="6">
        <v>-50.350193786399998</v>
      </c>
      <c r="W1444" s="6">
        <v>56.0195327912</v>
      </c>
      <c r="X1444" s="7">
        <v>176.51871663956669</v>
      </c>
      <c r="Y1444" s="8">
        <v>305.49480253006755</v>
      </c>
      <c r="Z1444" s="24">
        <v>1</v>
      </c>
    </row>
    <row r="1445" spans="1:26" ht="16.5" x14ac:dyDescent="0.45">
      <c r="A1445" s="5" t="s">
        <v>5183</v>
      </c>
      <c r="B1445" s="5" t="s">
        <v>5184</v>
      </c>
      <c r="C1445" s="5" t="s">
        <v>5185</v>
      </c>
      <c r="D1445" s="5" t="s">
        <v>288</v>
      </c>
      <c r="E1445" s="5" t="s">
        <v>11765</v>
      </c>
      <c r="F1445" s="5">
        <v>16</v>
      </c>
      <c r="G1445" s="5">
        <v>9</v>
      </c>
      <c r="H1445" s="5">
        <v>1</v>
      </c>
      <c r="I1445" s="5">
        <v>3</v>
      </c>
      <c r="J1445" s="5" t="s">
        <v>5186</v>
      </c>
      <c r="K1445" s="17">
        <v>1196</v>
      </c>
      <c r="L1445" s="6">
        <v>0.57293641820999996</v>
      </c>
      <c r="M1445" s="6">
        <v>-120.8565883878</v>
      </c>
      <c r="N1445" s="6">
        <v>13.672354413000001</v>
      </c>
      <c r="O1445" s="6">
        <v>15.3800685642</v>
      </c>
      <c r="P1445" s="6">
        <v>5.9273813177000001</v>
      </c>
      <c r="Q1445" s="6">
        <v>6.0905413114</v>
      </c>
      <c r="R1445" s="7">
        <v>9.1326637310999992</v>
      </c>
      <c r="S1445" s="8">
        <v>5.4110263035183079</v>
      </c>
      <c r="T1445" s="6">
        <v>-1074.2912621572</v>
      </c>
      <c r="U1445" s="6">
        <v>118.6767199522</v>
      </c>
      <c r="V1445" s="6">
        <v>-337.97229287530001</v>
      </c>
      <c r="W1445" s="6">
        <v>-67.212539588499993</v>
      </c>
      <c r="X1445" s="7">
        <v>-95.50270417053332</v>
      </c>
      <c r="Y1445" s="8">
        <v>229.63521134212297</v>
      </c>
      <c r="Z1445" s="24">
        <v>-1</v>
      </c>
    </row>
    <row r="1446" spans="1:26" ht="16.5" x14ac:dyDescent="0.45">
      <c r="A1446" s="5" t="s">
        <v>5187</v>
      </c>
      <c r="B1446" s="5" t="s">
        <v>5188</v>
      </c>
      <c r="C1446" s="5" t="s">
        <v>5189</v>
      </c>
      <c r="D1446" s="5" t="s">
        <v>259</v>
      </c>
      <c r="E1446" s="5" t="s">
        <v>11774</v>
      </c>
      <c r="F1446" s="5">
        <v>25</v>
      </c>
      <c r="G1446" s="5">
        <v>10</v>
      </c>
      <c r="H1446" s="5">
        <v>2</v>
      </c>
      <c r="I1446" s="5">
        <v>3</v>
      </c>
      <c r="J1446" s="5" t="s">
        <v>5186</v>
      </c>
      <c r="K1446" s="17">
        <v>1451</v>
      </c>
      <c r="L1446" s="6">
        <v>2.6117532088600002</v>
      </c>
      <c r="M1446" s="6">
        <v>52.2600491719</v>
      </c>
      <c r="N1446" s="6">
        <v>-18.667194411899999</v>
      </c>
      <c r="O1446" s="6">
        <v>-65.441370089299994</v>
      </c>
      <c r="P1446" s="6">
        <v>31.2744131119</v>
      </c>
      <c r="Q1446" s="6">
        <v>-61.361412255499999</v>
      </c>
      <c r="R1446" s="7">
        <v>-31.842789744299996</v>
      </c>
      <c r="S1446" s="8">
        <v>54.699154346977082</v>
      </c>
      <c r="T1446" s="6">
        <v>6.8369307056000004</v>
      </c>
      <c r="U1446" s="6">
        <v>-229.45573540550001</v>
      </c>
      <c r="V1446" s="6">
        <v>117.12525353309999</v>
      </c>
      <c r="W1446" s="6">
        <v>-105.7247667071</v>
      </c>
      <c r="X1446" s="7">
        <v>-72.685082859833344</v>
      </c>
      <c r="Y1446" s="8">
        <v>175.63687256655419</v>
      </c>
      <c r="Z1446" s="24">
        <v>0</v>
      </c>
    </row>
    <row r="1447" spans="1:26" ht="16.5" x14ac:dyDescent="0.45">
      <c r="A1447" s="5" t="s">
        <v>5190</v>
      </c>
      <c r="B1447" s="5" t="s">
        <v>5191</v>
      </c>
      <c r="C1447" s="5" t="s">
        <v>5192</v>
      </c>
      <c r="D1447" s="5" t="s">
        <v>259</v>
      </c>
      <c r="E1447" s="5" t="s">
        <v>11756</v>
      </c>
      <c r="F1447" s="5">
        <v>6</v>
      </c>
      <c r="G1447" s="5">
        <v>11</v>
      </c>
      <c r="H1447" s="5">
        <v>2</v>
      </c>
      <c r="I1447" s="5">
        <v>2</v>
      </c>
      <c r="J1447" s="5" t="s">
        <v>5186</v>
      </c>
      <c r="K1447" s="17">
        <v>4936</v>
      </c>
      <c r="L1447" s="6">
        <v>4.0940204055800002</v>
      </c>
      <c r="M1447" s="6">
        <v>0.95629292020000001</v>
      </c>
      <c r="N1447" s="6">
        <v>-6.1557013428999996</v>
      </c>
      <c r="O1447" s="6">
        <v>3.0390275690999999</v>
      </c>
      <c r="P1447" s="6">
        <v>22.948372170500001</v>
      </c>
      <c r="Q1447" s="6">
        <v>1.4973168115</v>
      </c>
      <c r="R1447" s="7">
        <v>9.1615721837000006</v>
      </c>
      <c r="S1447" s="8">
        <v>11.964577235408125</v>
      </c>
      <c r="T1447" s="6">
        <v>-91.264486738299993</v>
      </c>
      <c r="U1447" s="6">
        <v>-5059.4139538040999</v>
      </c>
      <c r="V1447" s="6">
        <v>60.707083225399998</v>
      </c>
      <c r="W1447" s="6">
        <v>117.75051509959999</v>
      </c>
      <c r="X1447" s="7">
        <v>-1626.9854518263664</v>
      </c>
      <c r="Y1447" s="8">
        <v>2972.7071087094719</v>
      </c>
      <c r="Z1447" s="24">
        <v>-1</v>
      </c>
    </row>
    <row r="1448" spans="1:26" ht="16.5" x14ac:dyDescent="0.45">
      <c r="A1448" s="5" t="s">
        <v>5193</v>
      </c>
      <c r="B1448" s="5" t="s">
        <v>5194</v>
      </c>
      <c r="C1448" s="5" t="s">
        <v>5195</v>
      </c>
      <c r="D1448" s="5" t="s">
        <v>240</v>
      </c>
      <c r="E1448" s="5" t="s">
        <v>11778</v>
      </c>
      <c r="F1448" s="5">
        <v>29</v>
      </c>
      <c r="G1448" s="5">
        <v>5</v>
      </c>
      <c r="H1448" s="5">
        <v>3</v>
      </c>
      <c r="I1448" s="5">
        <v>3</v>
      </c>
      <c r="J1448" s="5" t="s">
        <v>5196</v>
      </c>
      <c r="K1448" s="17">
        <v>2573</v>
      </c>
      <c r="L1448" s="6">
        <v>5.2617994392499998</v>
      </c>
      <c r="M1448" s="6">
        <v>-7.8879043561</v>
      </c>
      <c r="N1448" s="6">
        <v>20.939342548799999</v>
      </c>
      <c r="O1448" s="6">
        <v>15.833015189399999</v>
      </c>
      <c r="P1448" s="6">
        <v>21.926151027500001</v>
      </c>
      <c r="Q1448" s="6">
        <v>5.7881513211</v>
      </c>
      <c r="R1448" s="7">
        <v>14.515772512666667</v>
      </c>
      <c r="S1448" s="8">
        <v>8.149239524826676</v>
      </c>
      <c r="T1448" s="6">
        <v>-145.68815429200001</v>
      </c>
      <c r="U1448" s="6">
        <v>472.0303784784</v>
      </c>
      <c r="V1448" s="6">
        <v>14.3907543275</v>
      </c>
      <c r="W1448" s="6">
        <v>-20.100701433600001</v>
      </c>
      <c r="X1448" s="7">
        <v>155.44014379076665</v>
      </c>
      <c r="Y1448" s="8">
        <v>274.71703197073168</v>
      </c>
      <c r="Z1448" s="24">
        <v>1</v>
      </c>
    </row>
    <row r="1449" spans="1:26" ht="16.5" x14ac:dyDescent="0.45">
      <c r="A1449" s="5" t="s">
        <v>5197</v>
      </c>
      <c r="B1449" s="5" t="s">
        <v>5198</v>
      </c>
      <c r="C1449" s="5" t="s">
        <v>5199</v>
      </c>
      <c r="D1449" s="5" t="s">
        <v>240</v>
      </c>
      <c r="E1449" s="5" t="s">
        <v>11765</v>
      </c>
      <c r="F1449" s="5">
        <v>16</v>
      </c>
      <c r="G1449" s="5">
        <v>9</v>
      </c>
      <c r="H1449" s="5">
        <v>1</v>
      </c>
      <c r="I1449" s="5">
        <v>3</v>
      </c>
      <c r="J1449" s="5" t="s">
        <v>5196</v>
      </c>
      <c r="K1449" s="17">
        <v>2808</v>
      </c>
      <c r="L1449" s="6">
        <v>2.78619951685</v>
      </c>
      <c r="M1449" s="6">
        <v>4.5269394950999997</v>
      </c>
      <c r="N1449" s="6">
        <v>11.2587363343</v>
      </c>
      <c r="O1449" s="6">
        <v>10.260971527400001</v>
      </c>
      <c r="P1449" s="6">
        <v>-3.3044211720000001</v>
      </c>
      <c r="Q1449" s="6">
        <v>-26.375557541900001</v>
      </c>
      <c r="R1449" s="7">
        <v>-6.4730023955</v>
      </c>
      <c r="S1449" s="8">
        <v>18.522654933590207</v>
      </c>
      <c r="T1449" s="6">
        <v>43.376690346499998</v>
      </c>
      <c r="U1449" s="6">
        <v>12.4219489408</v>
      </c>
      <c r="V1449" s="6">
        <v>-564.53437774350004</v>
      </c>
      <c r="W1449" s="6">
        <v>22.890042283700001</v>
      </c>
      <c r="X1449" s="7">
        <v>-176.407462173</v>
      </c>
      <c r="Y1449" s="8">
        <v>336.16851754330219</v>
      </c>
      <c r="Z1449" s="24">
        <v>0</v>
      </c>
    </row>
    <row r="1450" spans="1:26" ht="16.5" x14ac:dyDescent="0.45">
      <c r="A1450" s="5" t="s">
        <v>5200</v>
      </c>
      <c r="B1450" s="5" t="s">
        <v>5201</v>
      </c>
      <c r="C1450" s="5" t="s">
        <v>5202</v>
      </c>
      <c r="D1450" s="5" t="s">
        <v>263</v>
      </c>
      <c r="E1450" s="5" t="s">
        <v>11771</v>
      </c>
      <c r="F1450" s="5">
        <v>22</v>
      </c>
      <c r="G1450" s="5">
        <v>7</v>
      </c>
      <c r="H1450" s="5">
        <v>4</v>
      </c>
      <c r="I1450" s="5">
        <v>3</v>
      </c>
      <c r="J1450" s="5" t="s">
        <v>5196</v>
      </c>
      <c r="K1450" s="17">
        <v>828</v>
      </c>
      <c r="L1450" s="6">
        <v>1.2397142807199999</v>
      </c>
      <c r="M1450" s="6">
        <v>2.8437449586999999</v>
      </c>
      <c r="N1450" s="6">
        <v>10.0785139917</v>
      </c>
      <c r="O1450" s="6">
        <v>-31.6229049481</v>
      </c>
      <c r="P1450" s="6">
        <v>-40.370123497599998</v>
      </c>
      <c r="Q1450" s="6">
        <v>19.856179160300002</v>
      </c>
      <c r="R1450" s="7">
        <v>-17.378949761799998</v>
      </c>
      <c r="S1450" s="8">
        <v>32.541812756394428</v>
      </c>
      <c r="T1450" s="6">
        <v>103.2413071199</v>
      </c>
      <c r="U1450" s="6">
        <v>-2719.7949795155</v>
      </c>
      <c r="V1450" s="6">
        <v>24.9813903457</v>
      </c>
      <c r="W1450" s="6">
        <v>56.046182186899998</v>
      </c>
      <c r="X1450" s="7">
        <v>-879.58913566096669</v>
      </c>
      <c r="Y1450" s="8">
        <v>1593.7406991541366</v>
      </c>
      <c r="Z1450" s="24">
        <v>0</v>
      </c>
    </row>
    <row r="1451" spans="1:26" ht="16.5" x14ac:dyDescent="0.45">
      <c r="A1451" s="5" t="s">
        <v>5203</v>
      </c>
      <c r="B1451" s="5" t="s">
        <v>5204</v>
      </c>
      <c r="C1451" s="5" t="s">
        <v>5205</v>
      </c>
      <c r="D1451" s="5" t="s">
        <v>240</v>
      </c>
      <c r="E1451" s="5" t="s">
        <v>11765</v>
      </c>
      <c r="F1451" s="5">
        <v>16</v>
      </c>
      <c r="G1451" s="5">
        <v>9</v>
      </c>
      <c r="H1451" s="5">
        <v>1</v>
      </c>
      <c r="I1451" s="5">
        <v>3</v>
      </c>
      <c r="J1451" s="5" t="s">
        <v>5206</v>
      </c>
      <c r="K1451" s="17">
        <v>2439</v>
      </c>
      <c r="L1451" s="6">
        <v>1.32782606235</v>
      </c>
      <c r="M1451" s="6">
        <v>10.2367792299</v>
      </c>
      <c r="N1451" s="6">
        <v>33.193462835299997</v>
      </c>
      <c r="O1451" s="6">
        <v>11.5802675252</v>
      </c>
      <c r="P1451" s="6">
        <v>14.1122582103</v>
      </c>
      <c r="Q1451" s="6">
        <v>-21.5353624649</v>
      </c>
      <c r="R1451" s="7">
        <v>1.3857210901999995</v>
      </c>
      <c r="S1451" s="8">
        <v>19.890570572818294</v>
      </c>
      <c r="T1451" s="6">
        <v>-15.0085959886</v>
      </c>
      <c r="U1451" s="6">
        <v>13.317844142</v>
      </c>
      <c r="V1451" s="6">
        <v>-361.05243011699997</v>
      </c>
      <c r="W1451" s="6">
        <v>194.10123572449999</v>
      </c>
      <c r="X1451" s="7">
        <v>-51.21111675016666</v>
      </c>
      <c r="Y1451" s="8">
        <v>283.14640783467667</v>
      </c>
      <c r="Z1451" s="24">
        <v>-1</v>
      </c>
    </row>
    <row r="1452" spans="1:26" ht="16.5" x14ac:dyDescent="0.45">
      <c r="A1452" s="5" t="s">
        <v>5207</v>
      </c>
      <c r="B1452" s="5" t="s">
        <v>5208</v>
      </c>
      <c r="C1452" s="5" t="s">
        <v>5209</v>
      </c>
      <c r="D1452" s="5" t="s">
        <v>33</v>
      </c>
      <c r="E1452" s="5" t="s">
        <v>11753</v>
      </c>
      <c r="F1452" s="5">
        <v>3</v>
      </c>
      <c r="G1452" s="5">
        <v>7</v>
      </c>
      <c r="H1452" s="5">
        <v>4</v>
      </c>
      <c r="I1452" s="5">
        <v>3</v>
      </c>
      <c r="J1452" s="5" t="s">
        <v>5206</v>
      </c>
      <c r="K1452" s="17">
        <v>909</v>
      </c>
      <c r="L1452" s="6">
        <v>0.89433374529999998</v>
      </c>
      <c r="M1452" s="6">
        <v>11.9304984969</v>
      </c>
      <c r="N1452" s="6">
        <v>32.789656208399997</v>
      </c>
      <c r="O1452" s="6">
        <v>-13.0945136584</v>
      </c>
      <c r="P1452" s="6">
        <v>20.993584337000001</v>
      </c>
      <c r="Q1452" s="6">
        <v>-24.9823126223</v>
      </c>
      <c r="R1452" s="7">
        <v>-5.6944139812333328</v>
      </c>
      <c r="S1452" s="8">
        <v>23.864552828977214</v>
      </c>
      <c r="T1452" s="6">
        <v>18.720310100799999</v>
      </c>
      <c r="U1452" s="6">
        <v>-184.62454949089999</v>
      </c>
      <c r="V1452" s="6">
        <v>131.32909943230001</v>
      </c>
      <c r="W1452" s="6">
        <v>-1502.1642525576001</v>
      </c>
      <c r="X1452" s="7">
        <v>-518.48656753873331</v>
      </c>
      <c r="Y1452" s="8">
        <v>866.41388381652155</v>
      </c>
      <c r="Z1452" s="24">
        <v>0</v>
      </c>
    </row>
    <row r="1453" spans="1:26" ht="16.5" x14ac:dyDescent="0.45">
      <c r="A1453" s="5" t="s">
        <v>5210</v>
      </c>
      <c r="B1453" s="5" t="s">
        <v>5211</v>
      </c>
      <c r="C1453" s="5" t="s">
        <v>5212</v>
      </c>
      <c r="D1453" s="5" t="s">
        <v>7</v>
      </c>
      <c r="E1453" s="5" t="s">
        <v>11756</v>
      </c>
      <c r="F1453" s="5">
        <v>6</v>
      </c>
      <c r="G1453" s="5">
        <v>11</v>
      </c>
      <c r="H1453" s="5">
        <v>2</v>
      </c>
      <c r="I1453" s="5">
        <v>2</v>
      </c>
      <c r="J1453" s="5" t="s">
        <v>5206</v>
      </c>
      <c r="K1453" s="17">
        <v>2086</v>
      </c>
      <c r="L1453" s="6">
        <v>0.71536294009000001</v>
      </c>
      <c r="M1453" s="6">
        <v>8.4401111653999994</v>
      </c>
      <c r="N1453" s="6">
        <v>3.1295248788999999</v>
      </c>
      <c r="O1453" s="6">
        <v>56.2868818504</v>
      </c>
      <c r="P1453" s="6">
        <v>0.83751622010000004</v>
      </c>
      <c r="Q1453" s="6">
        <v>8.9525430568999997</v>
      </c>
      <c r="R1453" s="7">
        <v>22.025647042466669</v>
      </c>
      <c r="S1453" s="8">
        <v>29.947246502203722</v>
      </c>
      <c r="T1453" s="6">
        <v>8.5564468156999993</v>
      </c>
      <c r="U1453" s="6">
        <v>205.58397024569999</v>
      </c>
      <c r="V1453" s="6">
        <v>-37.130027908400002</v>
      </c>
      <c r="W1453" s="6">
        <v>8.3312141409000002</v>
      </c>
      <c r="X1453" s="7">
        <v>58.928385492733327</v>
      </c>
      <c r="Y1453" s="8">
        <v>129.02548793394351</v>
      </c>
      <c r="Z1453" s="24">
        <v>1</v>
      </c>
    </row>
    <row r="1454" spans="1:26" ht="16.5" x14ac:dyDescent="0.45">
      <c r="A1454" s="5" t="s">
        <v>5213</v>
      </c>
      <c r="B1454" s="5" t="s">
        <v>5214</v>
      </c>
      <c r="C1454" s="5" t="s">
        <v>5215</v>
      </c>
      <c r="D1454" s="5" t="s">
        <v>268</v>
      </c>
      <c r="E1454" s="5" t="s">
        <v>11754</v>
      </c>
      <c r="F1454" s="5">
        <v>4</v>
      </c>
      <c r="G1454" s="5">
        <v>8</v>
      </c>
      <c r="H1454" s="5">
        <v>2</v>
      </c>
      <c r="I1454" s="5">
        <v>3</v>
      </c>
      <c r="J1454" s="5" t="s">
        <v>5216</v>
      </c>
      <c r="K1454" s="17">
        <v>641</v>
      </c>
      <c r="L1454" s="6">
        <v>0.51340832074999998</v>
      </c>
      <c r="M1454" s="6">
        <v>1.8720870603999999</v>
      </c>
      <c r="N1454" s="6">
        <v>-2.4744651719999999</v>
      </c>
      <c r="O1454" s="6">
        <v>0.29960663040000002</v>
      </c>
      <c r="P1454" s="6">
        <v>-65.743344001300002</v>
      </c>
      <c r="Q1454" s="6">
        <v>5.8915570410000004</v>
      </c>
      <c r="R1454" s="7">
        <v>-19.850726776633334</v>
      </c>
      <c r="S1454" s="8">
        <v>39.842398448712665</v>
      </c>
      <c r="T1454" s="6">
        <v>101.7468362401</v>
      </c>
      <c r="U1454" s="6">
        <v>36.597476126700002</v>
      </c>
      <c r="V1454" s="6">
        <v>-2130.0452160210002</v>
      </c>
      <c r="W1454" s="6">
        <v>67.434155059600002</v>
      </c>
      <c r="X1454" s="7">
        <v>-675.33786161156684</v>
      </c>
      <c r="Y1454" s="8">
        <v>1259.907869814921</v>
      </c>
      <c r="Z1454" s="24">
        <v>0</v>
      </c>
    </row>
    <row r="1455" spans="1:26" ht="16.5" x14ac:dyDescent="0.45">
      <c r="A1455" s="5" t="s">
        <v>5217</v>
      </c>
      <c r="B1455" s="5" t="s">
        <v>5218</v>
      </c>
      <c r="C1455" s="5" t="s">
        <v>5219</v>
      </c>
      <c r="D1455" s="5" t="s">
        <v>1297</v>
      </c>
      <c r="E1455" s="5" t="s">
        <v>11757</v>
      </c>
      <c r="F1455" s="5">
        <v>7</v>
      </c>
      <c r="G1455" s="5">
        <v>11</v>
      </c>
      <c r="H1455" s="5">
        <v>4</v>
      </c>
      <c r="I1455" s="5">
        <v>2</v>
      </c>
      <c r="J1455" s="5" t="s">
        <v>5216</v>
      </c>
      <c r="K1455" s="17">
        <v>506</v>
      </c>
      <c r="L1455" s="6">
        <v>1.0475903098599999</v>
      </c>
      <c r="M1455" s="6">
        <v>0.51856632589999996</v>
      </c>
      <c r="N1455" s="6">
        <v>-20.1031897493</v>
      </c>
      <c r="O1455" s="6">
        <v>-32.976587187600003</v>
      </c>
      <c r="P1455" s="6">
        <v>35.722506590400002</v>
      </c>
      <c r="Q1455" s="6">
        <v>-8.1584401044000003</v>
      </c>
      <c r="R1455" s="7">
        <v>-1.8041735672000005</v>
      </c>
      <c r="S1455" s="8">
        <v>34.787553792972346</v>
      </c>
      <c r="T1455" s="6">
        <v>-68.978721896400003</v>
      </c>
      <c r="U1455" s="6">
        <v>-3637.4692894123</v>
      </c>
      <c r="V1455" s="6">
        <v>105.1985804859</v>
      </c>
      <c r="W1455" s="6">
        <v>173.10983439029999</v>
      </c>
      <c r="X1455" s="7">
        <v>-1119.7202915120333</v>
      </c>
      <c r="Y1455" s="8">
        <v>2180.6989698082043</v>
      </c>
      <c r="Z1455" s="24">
        <v>0</v>
      </c>
    </row>
    <row r="1456" spans="1:26" ht="16.5" x14ac:dyDescent="0.45">
      <c r="A1456" s="5" t="s">
        <v>5220</v>
      </c>
      <c r="B1456" s="5" t="s">
        <v>5221</v>
      </c>
      <c r="C1456" s="5" t="s">
        <v>5222</v>
      </c>
      <c r="D1456" s="5" t="s">
        <v>7</v>
      </c>
      <c r="E1456" s="5" t="s">
        <v>11756</v>
      </c>
      <c r="F1456" s="5">
        <v>6</v>
      </c>
      <c r="G1456" s="5">
        <v>11</v>
      </c>
      <c r="H1456" s="5">
        <v>2</v>
      </c>
      <c r="I1456" s="5">
        <v>2</v>
      </c>
      <c r="J1456" s="5" t="s">
        <v>5216</v>
      </c>
      <c r="K1456" s="17">
        <v>925</v>
      </c>
      <c r="L1456" s="6">
        <v>0.55478088921000002</v>
      </c>
      <c r="M1456" s="6">
        <v>20.2931490269</v>
      </c>
      <c r="N1456" s="6">
        <v>-3.9454897364999999</v>
      </c>
      <c r="O1456" s="6">
        <v>0.15317101159999999</v>
      </c>
      <c r="P1456" s="6">
        <v>94.853735997000001</v>
      </c>
      <c r="Q1456" s="6">
        <v>-0.92316167609999999</v>
      </c>
      <c r="R1456" s="7">
        <v>31.361248444166666</v>
      </c>
      <c r="S1456" s="8">
        <v>54.988740708882169</v>
      </c>
      <c r="T1456" s="6">
        <v>8.1357208497000002</v>
      </c>
      <c r="U1456" s="6">
        <v>-41.792452242400003</v>
      </c>
      <c r="V1456" s="6">
        <v>80.004941560999995</v>
      </c>
      <c r="W1456" s="6">
        <v>-27.177777473700001</v>
      </c>
      <c r="X1456" s="7">
        <v>3.6782372816333306</v>
      </c>
      <c r="Y1456" s="8">
        <v>66.503545163104931</v>
      </c>
      <c r="Z1456" s="24">
        <v>1</v>
      </c>
    </row>
    <row r="1457" spans="1:26" ht="16.5" x14ac:dyDescent="0.45">
      <c r="A1457" s="5" t="s">
        <v>5223</v>
      </c>
      <c r="B1457" s="5" t="s">
        <v>5224</v>
      </c>
      <c r="C1457" s="5" t="s">
        <v>5225</v>
      </c>
      <c r="D1457" s="5" t="s">
        <v>240</v>
      </c>
      <c r="E1457" s="5" t="s">
        <v>11753</v>
      </c>
      <c r="F1457" s="5">
        <v>3</v>
      </c>
      <c r="G1457" s="5">
        <v>7</v>
      </c>
      <c r="H1457" s="5">
        <v>4</v>
      </c>
      <c r="I1457" s="5">
        <v>3</v>
      </c>
      <c r="J1457" s="5" t="s">
        <v>5226</v>
      </c>
      <c r="K1457" s="17">
        <v>1301</v>
      </c>
      <c r="L1457" s="6">
        <v>0.92412071849999999</v>
      </c>
      <c r="M1457" s="6">
        <v>7.9678333194000004</v>
      </c>
      <c r="N1457" s="6">
        <v>0.56812045519999999</v>
      </c>
      <c r="O1457" s="6">
        <v>1.4269681889000001</v>
      </c>
      <c r="P1457" s="6">
        <v>-18.980739364600002</v>
      </c>
      <c r="Q1457" s="6">
        <v>-42.4583081611</v>
      </c>
      <c r="R1457" s="7">
        <v>-20.004026445600001</v>
      </c>
      <c r="S1457" s="8">
        <v>21.96052611884728</v>
      </c>
      <c r="T1457" s="6">
        <v>154.58923894770001</v>
      </c>
      <c r="U1457" s="6">
        <v>46.874889306500002</v>
      </c>
      <c r="V1457" s="6">
        <v>-73.948985029799999</v>
      </c>
      <c r="W1457" s="6">
        <v>-279.76411604830002</v>
      </c>
      <c r="X1457" s="7">
        <v>-102.27940392386667</v>
      </c>
      <c r="Y1457" s="8">
        <v>165.15210997994618</v>
      </c>
      <c r="Z1457" s="24">
        <v>0</v>
      </c>
    </row>
    <row r="1458" spans="1:26" ht="16.5" x14ac:dyDescent="0.45">
      <c r="A1458" s="5" t="s">
        <v>5227</v>
      </c>
      <c r="B1458" s="5" t="s">
        <v>5228</v>
      </c>
      <c r="C1458" s="5" t="s">
        <v>5229</v>
      </c>
      <c r="D1458" s="5" t="s">
        <v>33</v>
      </c>
      <c r="E1458" s="5" t="s">
        <v>11756</v>
      </c>
      <c r="F1458" s="5">
        <v>6</v>
      </c>
      <c r="G1458" s="5">
        <v>11</v>
      </c>
      <c r="H1458" s="5">
        <v>2</v>
      </c>
      <c r="I1458" s="5">
        <v>2</v>
      </c>
      <c r="J1458" s="5" t="s">
        <v>5226</v>
      </c>
      <c r="K1458" s="17">
        <v>1433</v>
      </c>
      <c r="L1458" s="6">
        <v>1.0641716501</v>
      </c>
      <c r="M1458" s="6">
        <v>-112.85087960449999</v>
      </c>
      <c r="N1458" s="6">
        <v>-28.504724535600001</v>
      </c>
      <c r="O1458" s="6">
        <v>-34.602873406299999</v>
      </c>
      <c r="P1458" s="6">
        <v>-39.5693831492</v>
      </c>
      <c r="Q1458" s="6">
        <v>10.2824605968</v>
      </c>
      <c r="R1458" s="7">
        <v>-21.296598652899998</v>
      </c>
      <c r="S1458" s="8">
        <v>27.460777339300275</v>
      </c>
      <c r="T1458" s="6">
        <v>-2864.8911575052002</v>
      </c>
      <c r="U1458" s="6">
        <v>-0.58498789640000004</v>
      </c>
      <c r="V1458" s="6">
        <v>39.591316671599998</v>
      </c>
      <c r="W1458" s="6">
        <v>85.297901146100003</v>
      </c>
      <c r="X1458" s="7">
        <v>41.4347433071</v>
      </c>
      <c r="Y1458" s="8">
        <v>42.971110340459504</v>
      </c>
      <c r="Z1458" s="24">
        <v>-1</v>
      </c>
    </row>
    <row r="1459" spans="1:26" ht="16.5" x14ac:dyDescent="0.45">
      <c r="A1459" s="5" t="s">
        <v>5230</v>
      </c>
      <c r="B1459" s="5" t="s">
        <v>5231</v>
      </c>
      <c r="C1459" s="5" t="s">
        <v>5232</v>
      </c>
      <c r="D1459" s="5" t="s">
        <v>306</v>
      </c>
      <c r="E1459" s="5" t="s">
        <v>11765</v>
      </c>
      <c r="F1459" s="5">
        <v>16</v>
      </c>
      <c r="G1459" s="5">
        <v>9</v>
      </c>
      <c r="H1459" s="5">
        <v>1</v>
      </c>
      <c r="I1459" s="5">
        <v>3</v>
      </c>
      <c r="J1459" s="5" t="s">
        <v>5226</v>
      </c>
      <c r="K1459" s="17">
        <v>3861</v>
      </c>
      <c r="L1459" s="6">
        <v>4.3987536038000004</v>
      </c>
      <c r="M1459" s="6">
        <v>3.1153650506999999</v>
      </c>
      <c r="N1459" s="6">
        <v>28.627913813500001</v>
      </c>
      <c r="O1459" s="6">
        <v>10.209246780300001</v>
      </c>
      <c r="P1459" s="6">
        <v>5.0732586879000001</v>
      </c>
      <c r="Q1459" s="6">
        <v>-26.8017459629</v>
      </c>
      <c r="R1459" s="7">
        <v>-3.8397468315666665</v>
      </c>
      <c r="S1459" s="8">
        <v>20.050801642374132</v>
      </c>
      <c r="T1459" s="6">
        <v>191.03803486519999</v>
      </c>
      <c r="U1459" s="6">
        <v>85.039914412300007</v>
      </c>
      <c r="V1459" s="6">
        <v>929.13929255309995</v>
      </c>
      <c r="W1459" s="6">
        <v>-102.1841772921</v>
      </c>
      <c r="X1459" s="7">
        <v>303.99834322443331</v>
      </c>
      <c r="Y1459" s="8">
        <v>549.42162318595933</v>
      </c>
      <c r="Z1459" s="24">
        <v>-1</v>
      </c>
    </row>
    <row r="1460" spans="1:26" ht="16.5" x14ac:dyDescent="0.45">
      <c r="A1460" s="5" t="s">
        <v>5233</v>
      </c>
      <c r="B1460" s="5" t="s">
        <v>5234</v>
      </c>
      <c r="C1460" s="5" t="s">
        <v>5235</v>
      </c>
      <c r="D1460" s="5" t="s">
        <v>272</v>
      </c>
      <c r="E1460" s="5" t="s">
        <v>11756</v>
      </c>
      <c r="F1460" s="5">
        <v>6</v>
      </c>
      <c r="G1460" s="5">
        <v>11</v>
      </c>
      <c r="H1460" s="5">
        <v>2</v>
      </c>
      <c r="I1460" s="5">
        <v>2</v>
      </c>
      <c r="J1460" s="5" t="s">
        <v>5226</v>
      </c>
      <c r="K1460" s="17">
        <v>1956</v>
      </c>
      <c r="L1460" s="6">
        <v>1.09425217124</v>
      </c>
      <c r="M1460" s="6">
        <v>-54.840003869500002</v>
      </c>
      <c r="N1460" s="6">
        <v>13.9548474379</v>
      </c>
      <c r="O1460" s="6">
        <v>-11.6204937502</v>
      </c>
      <c r="P1460" s="6">
        <v>47.141523336600002</v>
      </c>
      <c r="Q1460" s="6">
        <v>57.281567557300001</v>
      </c>
      <c r="R1460" s="7">
        <v>30.934199047900005</v>
      </c>
      <c r="S1460" s="8">
        <v>37.200558242517481</v>
      </c>
      <c r="T1460" s="6">
        <v>-3883.1742481300998</v>
      </c>
      <c r="U1460" s="6">
        <v>-30.965295363100001</v>
      </c>
      <c r="V1460" s="6">
        <v>56.315427657999997</v>
      </c>
      <c r="W1460" s="6">
        <v>123.1473225307</v>
      </c>
      <c r="X1460" s="7">
        <v>49.499151608533332</v>
      </c>
      <c r="Y1460" s="8">
        <v>77.282086947150958</v>
      </c>
      <c r="Z1460" s="24">
        <v>1</v>
      </c>
    </row>
    <row r="1461" spans="1:26" ht="16.5" x14ac:dyDescent="0.45">
      <c r="A1461" s="5" t="s">
        <v>5236</v>
      </c>
      <c r="B1461" s="5" t="s">
        <v>5237</v>
      </c>
      <c r="C1461" s="5" t="s">
        <v>5238</v>
      </c>
      <c r="D1461" s="5" t="s">
        <v>120</v>
      </c>
      <c r="E1461" s="5" t="s">
        <v>58</v>
      </c>
      <c r="F1461" s="5">
        <v>10</v>
      </c>
      <c r="G1461" s="5">
        <v>3</v>
      </c>
      <c r="H1461" s="5">
        <v>3</v>
      </c>
      <c r="I1461" s="5">
        <v>2</v>
      </c>
      <c r="J1461" s="5" t="s">
        <v>5239</v>
      </c>
      <c r="K1461" s="17">
        <v>1721</v>
      </c>
      <c r="L1461" s="6">
        <v>1.26905355625</v>
      </c>
      <c r="M1461" s="6">
        <v>9.4630272622000007</v>
      </c>
      <c r="N1461" s="6">
        <v>-9.3979780575999996</v>
      </c>
      <c r="O1461" s="6">
        <v>1.3619590249</v>
      </c>
      <c r="P1461" s="6">
        <v>13.329515735899999</v>
      </c>
      <c r="Q1461" s="6">
        <v>3.3788929366999998</v>
      </c>
      <c r="R1461" s="7">
        <v>6.0234558991666658</v>
      </c>
      <c r="S1461" s="8">
        <v>6.4070967180610099</v>
      </c>
      <c r="T1461" s="6">
        <v>152.28146866380001</v>
      </c>
      <c r="U1461" s="6">
        <v>1.5166320035</v>
      </c>
      <c r="V1461" s="6">
        <v>12.525388785700001</v>
      </c>
      <c r="W1461" s="6">
        <v>34.392382655299997</v>
      </c>
      <c r="X1461" s="7">
        <v>16.144801148166668</v>
      </c>
      <c r="Y1461" s="8">
        <v>16.734062705064012</v>
      </c>
      <c r="Z1461" s="24">
        <v>1</v>
      </c>
    </row>
    <row r="1462" spans="1:26" ht="16.5" x14ac:dyDescent="0.45">
      <c r="A1462" s="5" t="s">
        <v>5240</v>
      </c>
      <c r="B1462" s="5" t="s">
        <v>5241</v>
      </c>
      <c r="C1462" s="5" t="s">
        <v>5242</v>
      </c>
      <c r="D1462" s="5" t="s">
        <v>363</v>
      </c>
      <c r="E1462" s="5" t="s">
        <v>11756</v>
      </c>
      <c r="F1462" s="5">
        <v>6</v>
      </c>
      <c r="G1462" s="5">
        <v>11</v>
      </c>
      <c r="H1462" s="5">
        <v>2</v>
      </c>
      <c r="I1462" s="5">
        <v>2</v>
      </c>
      <c r="J1462" s="5" t="s">
        <v>5239</v>
      </c>
      <c r="K1462" s="17">
        <v>2256</v>
      </c>
      <c r="L1462" s="6">
        <v>0.90603949644000004</v>
      </c>
      <c r="M1462" s="6">
        <v>2.1231334181000001</v>
      </c>
      <c r="N1462" s="6">
        <v>10.549804910900001</v>
      </c>
      <c r="O1462" s="6">
        <v>45.952340301500001</v>
      </c>
      <c r="P1462" s="6">
        <v>23.551495383900001</v>
      </c>
      <c r="Q1462" s="6">
        <v>1.8099322962</v>
      </c>
      <c r="R1462" s="7">
        <v>23.771255993866671</v>
      </c>
      <c r="S1462" s="8">
        <v>22.072024537202356</v>
      </c>
      <c r="T1462" s="6">
        <v>80.453257368400003</v>
      </c>
      <c r="U1462" s="6">
        <v>114.8496296167</v>
      </c>
      <c r="V1462" s="6">
        <v>2.0749715164999998</v>
      </c>
      <c r="W1462" s="6">
        <v>-86.140489553099997</v>
      </c>
      <c r="X1462" s="7">
        <v>10.2613705267</v>
      </c>
      <c r="Y1462" s="8">
        <v>100.74482541321045</v>
      </c>
      <c r="Z1462" s="24">
        <v>1</v>
      </c>
    </row>
    <row r="1463" spans="1:26" ht="16.5" x14ac:dyDescent="0.45">
      <c r="A1463" s="5" t="s">
        <v>5243</v>
      </c>
      <c r="B1463" s="5" t="s">
        <v>5244</v>
      </c>
      <c r="C1463" s="5" t="s">
        <v>5245</v>
      </c>
      <c r="D1463" s="5" t="s">
        <v>7</v>
      </c>
      <c r="E1463" s="5" t="s">
        <v>11762</v>
      </c>
      <c r="F1463" s="5">
        <v>13</v>
      </c>
      <c r="G1463" s="5">
        <v>7</v>
      </c>
      <c r="H1463" s="5">
        <v>4</v>
      </c>
      <c r="I1463" s="5">
        <v>2</v>
      </c>
      <c r="J1463" s="5" t="s">
        <v>5239</v>
      </c>
      <c r="K1463" s="17">
        <v>1334</v>
      </c>
      <c r="L1463" s="6">
        <v>0.96689714076</v>
      </c>
      <c r="M1463" s="6">
        <v>4.7496461126999998</v>
      </c>
      <c r="N1463" s="6">
        <v>31.815654547400001</v>
      </c>
      <c r="O1463" s="6">
        <v>-15.3133176238</v>
      </c>
      <c r="P1463" s="6">
        <v>59.172533490299998</v>
      </c>
      <c r="Q1463" s="6">
        <v>-16.886373626400001</v>
      </c>
      <c r="R1463" s="7">
        <v>8.9909474133666638</v>
      </c>
      <c r="S1463" s="8">
        <v>43.465645194732019</v>
      </c>
      <c r="T1463" s="6">
        <v>222.6802489307</v>
      </c>
      <c r="U1463" s="6">
        <v>-790.26365690830005</v>
      </c>
      <c r="V1463" s="6">
        <v>115.0056824956</v>
      </c>
      <c r="W1463" s="6">
        <v>-42.253248206999999</v>
      </c>
      <c r="X1463" s="7">
        <v>-239.1704075399</v>
      </c>
      <c r="Y1463" s="8">
        <v>483.69455232201807</v>
      </c>
      <c r="Z1463" s="24">
        <v>-1</v>
      </c>
    </row>
    <row r="1464" spans="1:26" ht="16.5" x14ac:dyDescent="0.45">
      <c r="A1464" s="5" t="s">
        <v>5246</v>
      </c>
      <c r="B1464" s="5" t="s">
        <v>5247</v>
      </c>
      <c r="C1464" s="5" t="s">
        <v>5248</v>
      </c>
      <c r="D1464" s="5" t="s">
        <v>259</v>
      </c>
      <c r="E1464" s="5" t="s">
        <v>11773</v>
      </c>
      <c r="F1464" s="5">
        <v>24</v>
      </c>
      <c r="G1464" s="5">
        <v>11</v>
      </c>
      <c r="H1464" s="5">
        <v>1</v>
      </c>
      <c r="I1464" s="5">
        <v>2</v>
      </c>
      <c r="J1464" s="5" t="s">
        <v>5239</v>
      </c>
      <c r="K1464" s="17">
        <v>739</v>
      </c>
      <c r="L1464" s="6">
        <v>0.45018196911000002</v>
      </c>
      <c r="M1464" s="6">
        <v>9.8259901939999992</v>
      </c>
      <c r="N1464" s="6">
        <v>-23.3037237592</v>
      </c>
      <c r="O1464" s="6">
        <v>-38.753324280199998</v>
      </c>
      <c r="P1464" s="6">
        <v>11.074406871500001</v>
      </c>
      <c r="Q1464" s="6">
        <v>-0.51966917400000001</v>
      </c>
      <c r="R1464" s="7">
        <v>-9.3995288608999985</v>
      </c>
      <c r="S1464" s="8">
        <v>26.073734465469219</v>
      </c>
      <c r="T1464" s="6">
        <v>120.5821570672</v>
      </c>
      <c r="U1464" s="6">
        <v>-59.5047616469</v>
      </c>
      <c r="V1464" s="6">
        <v>-121.6575812839</v>
      </c>
      <c r="W1464" s="6">
        <v>51.648296435900001</v>
      </c>
      <c r="X1464" s="7">
        <v>-43.171348831633338</v>
      </c>
      <c r="Y1464" s="8">
        <v>87.799869554020432</v>
      </c>
      <c r="Z1464" s="24">
        <v>0</v>
      </c>
    </row>
    <row r="1465" spans="1:26" ht="16.5" x14ac:dyDescent="0.45">
      <c r="A1465" s="5" t="s">
        <v>5249</v>
      </c>
      <c r="B1465" s="5" t="s">
        <v>5250</v>
      </c>
      <c r="C1465" s="5" t="s">
        <v>5251</v>
      </c>
      <c r="D1465" s="5" t="s">
        <v>440</v>
      </c>
      <c r="E1465" s="5" t="s">
        <v>11767</v>
      </c>
      <c r="F1465" s="5">
        <v>18</v>
      </c>
      <c r="G1465" s="5">
        <v>4</v>
      </c>
      <c r="H1465" s="5">
        <v>2</v>
      </c>
      <c r="I1465" s="5">
        <v>2</v>
      </c>
      <c r="J1465" s="5" t="s">
        <v>5239</v>
      </c>
      <c r="K1465" s="17">
        <v>804</v>
      </c>
      <c r="L1465" s="6">
        <v>1.5557739237999999</v>
      </c>
      <c r="M1465" s="6">
        <v>3.2473608541000001</v>
      </c>
      <c r="N1465" s="6">
        <v>-2.3427193305</v>
      </c>
      <c r="O1465" s="6">
        <v>-59.396647465500003</v>
      </c>
      <c r="P1465" s="6">
        <v>18.316404080600002</v>
      </c>
      <c r="Q1465" s="6">
        <v>2.8671247296</v>
      </c>
      <c r="R1465" s="7">
        <v>-12.737706218433333</v>
      </c>
      <c r="S1465" s="8">
        <v>41.139551004346451</v>
      </c>
      <c r="T1465" s="6">
        <v>-65.381808855800003</v>
      </c>
      <c r="U1465" s="6">
        <v>-2341.6547898474</v>
      </c>
      <c r="V1465" s="6">
        <v>101.3265146251</v>
      </c>
      <c r="W1465" s="6">
        <v>45.589305701999997</v>
      </c>
      <c r="X1465" s="7">
        <v>-731.5796565067667</v>
      </c>
      <c r="Y1465" s="8">
        <v>1394.6444386889543</v>
      </c>
      <c r="Z1465" s="24">
        <v>0</v>
      </c>
    </row>
    <row r="1466" spans="1:26" ht="16.5" x14ac:dyDescent="0.45">
      <c r="A1466" s="5" t="s">
        <v>5252</v>
      </c>
      <c r="B1466" s="5" t="s">
        <v>5253</v>
      </c>
      <c r="C1466" s="5" t="s">
        <v>5254</v>
      </c>
      <c r="D1466" s="5" t="s">
        <v>120</v>
      </c>
      <c r="E1466" s="5" t="s">
        <v>11756</v>
      </c>
      <c r="F1466" s="5">
        <v>6</v>
      </c>
      <c r="G1466" s="5">
        <v>11</v>
      </c>
      <c r="H1466" s="5">
        <v>2</v>
      </c>
      <c r="I1466" s="5">
        <v>2</v>
      </c>
      <c r="J1466" s="5" t="s">
        <v>5255</v>
      </c>
      <c r="K1466" s="17">
        <v>1461</v>
      </c>
      <c r="L1466" s="6">
        <v>0.90781392742</v>
      </c>
      <c r="M1466" s="6">
        <v>3.6567475798000002</v>
      </c>
      <c r="N1466" s="6">
        <v>-11.356791831700001</v>
      </c>
      <c r="O1466" s="6">
        <v>3.0714213197000002</v>
      </c>
      <c r="P1466" s="6">
        <v>64.842841410399998</v>
      </c>
      <c r="Q1466" s="6">
        <v>-16.389605737899998</v>
      </c>
      <c r="R1466" s="7">
        <v>17.174885664066665</v>
      </c>
      <c r="S1466" s="8">
        <v>42.412950820591988</v>
      </c>
      <c r="T1466" s="6">
        <v>-33.896647192800003</v>
      </c>
      <c r="U1466" s="6">
        <v>-44.667819742500001</v>
      </c>
      <c r="V1466" s="6">
        <v>-409.02655882570002</v>
      </c>
      <c r="W1466" s="6">
        <v>-90.408803388300001</v>
      </c>
      <c r="X1466" s="7">
        <v>-181.36772731883335</v>
      </c>
      <c r="Y1466" s="8">
        <v>198.48039467041895</v>
      </c>
      <c r="Z1466" s="24">
        <v>-1</v>
      </c>
    </row>
    <row r="1467" spans="1:26" ht="16.5" x14ac:dyDescent="0.45">
      <c r="A1467" s="5" t="s">
        <v>5256</v>
      </c>
      <c r="B1467" s="5" t="s">
        <v>5257</v>
      </c>
      <c r="C1467" s="5" t="s">
        <v>5258</v>
      </c>
      <c r="D1467" s="5" t="s">
        <v>33</v>
      </c>
      <c r="E1467" s="5" t="s">
        <v>11753</v>
      </c>
      <c r="F1467" s="5">
        <v>3</v>
      </c>
      <c r="G1467" s="5">
        <v>7</v>
      </c>
      <c r="H1467" s="5">
        <v>4</v>
      </c>
      <c r="I1467" s="5">
        <v>3</v>
      </c>
      <c r="J1467" s="5" t="s">
        <v>5255</v>
      </c>
      <c r="K1467" s="17">
        <v>7342</v>
      </c>
      <c r="L1467" s="6">
        <v>2.1504662729300001</v>
      </c>
      <c r="M1467" s="6">
        <v>23.418849594099999</v>
      </c>
      <c r="N1467" s="6">
        <v>7.7291873979999997</v>
      </c>
      <c r="O1467" s="6">
        <v>-2.8820156576999998</v>
      </c>
      <c r="P1467" s="6">
        <v>18.2503635303</v>
      </c>
      <c r="Q1467" s="6">
        <v>-7.3257787399999996</v>
      </c>
      <c r="R1467" s="7">
        <v>2.6808563775333334</v>
      </c>
      <c r="S1467" s="8">
        <v>13.665427996149347</v>
      </c>
      <c r="T1467" s="6">
        <v>-5.0616709597999998</v>
      </c>
      <c r="U1467" s="6">
        <v>-37.835504781200001</v>
      </c>
      <c r="V1467" s="6">
        <v>-2.0507315703</v>
      </c>
      <c r="W1467" s="6">
        <v>-219.48031194079999</v>
      </c>
      <c r="X1467" s="7">
        <v>-86.455516097433318</v>
      </c>
      <c r="Y1467" s="8">
        <v>116.58402433573789</v>
      </c>
      <c r="Z1467" s="24">
        <v>-1</v>
      </c>
    </row>
    <row r="1468" spans="1:26" ht="16.5" x14ac:dyDescent="0.45">
      <c r="A1468" s="5" t="s">
        <v>5259</v>
      </c>
      <c r="B1468" s="5" t="s">
        <v>5260</v>
      </c>
      <c r="C1468" s="5" t="s">
        <v>5261</v>
      </c>
      <c r="D1468" s="5" t="s">
        <v>7</v>
      </c>
      <c r="E1468" s="5" t="s">
        <v>11753</v>
      </c>
      <c r="F1468" s="5">
        <v>3</v>
      </c>
      <c r="G1468" s="5">
        <v>7</v>
      </c>
      <c r="H1468" s="5">
        <v>4</v>
      </c>
      <c r="I1468" s="5">
        <v>3</v>
      </c>
      <c r="J1468" s="5" t="s">
        <v>5255</v>
      </c>
      <c r="K1468" s="17">
        <v>975</v>
      </c>
      <c r="L1468" s="6">
        <v>0.52526396718000001</v>
      </c>
      <c r="M1468" s="6">
        <v>4.4489245027999997</v>
      </c>
      <c r="N1468" s="6">
        <v>102.4946862316</v>
      </c>
      <c r="O1468" s="6">
        <v>-52.007123421499998</v>
      </c>
      <c r="P1468" s="6">
        <v>25.691231895400001</v>
      </c>
      <c r="Q1468" s="6">
        <v>44.703446609099998</v>
      </c>
      <c r="R1468" s="7">
        <v>6.1291850276666677</v>
      </c>
      <c r="S1468" s="8">
        <v>51.237084686313324</v>
      </c>
      <c r="T1468" s="6">
        <v>112.69946916160001</v>
      </c>
      <c r="U1468" s="6">
        <v>-599.84277156450003</v>
      </c>
      <c r="V1468" s="6">
        <v>-45.370101934499999</v>
      </c>
      <c r="W1468" s="6">
        <v>-67.608044715399998</v>
      </c>
      <c r="X1468" s="7">
        <v>-237.60697273813332</v>
      </c>
      <c r="Y1468" s="8">
        <v>313.90239245395003</v>
      </c>
      <c r="Z1468" s="24">
        <v>-1</v>
      </c>
    </row>
    <row r="1469" spans="1:26" ht="16.5" x14ac:dyDescent="0.45">
      <c r="A1469" s="5" t="s">
        <v>5262</v>
      </c>
      <c r="B1469" s="5" t="s">
        <v>5263</v>
      </c>
      <c r="C1469" s="5" t="s">
        <v>5264</v>
      </c>
      <c r="D1469" s="5" t="s">
        <v>1297</v>
      </c>
      <c r="E1469" s="5" t="s">
        <v>11753</v>
      </c>
      <c r="F1469" s="5">
        <v>3</v>
      </c>
      <c r="G1469" s="5">
        <v>7</v>
      </c>
      <c r="H1469" s="5">
        <v>4</v>
      </c>
      <c r="I1469" s="5">
        <v>3</v>
      </c>
      <c r="J1469" s="5" t="s">
        <v>5255</v>
      </c>
      <c r="K1469" s="17">
        <v>6213</v>
      </c>
      <c r="L1469" s="6">
        <v>2.1245009872899998</v>
      </c>
      <c r="M1469" s="6">
        <v>-66.010745368900004</v>
      </c>
      <c r="N1469" s="6">
        <v>-3.6368412284999998</v>
      </c>
      <c r="O1469" s="6">
        <v>41.598949138999998</v>
      </c>
      <c r="P1469" s="6">
        <v>16.7818301553</v>
      </c>
      <c r="Q1469" s="6">
        <v>-8.2427443453000002</v>
      </c>
      <c r="R1469" s="7">
        <v>16.712678316333335</v>
      </c>
      <c r="S1469" s="8">
        <v>24.920918699525352</v>
      </c>
      <c r="T1469" s="6">
        <v>-722.61142899130004</v>
      </c>
      <c r="U1469" s="6">
        <v>8.3154305723000004</v>
      </c>
      <c r="V1469" s="6">
        <v>103.3719729953</v>
      </c>
      <c r="W1469" s="6">
        <v>-826.56497635970004</v>
      </c>
      <c r="X1469" s="7">
        <v>-238.29252426403335</v>
      </c>
      <c r="Y1469" s="8">
        <v>511.67108085697032</v>
      </c>
      <c r="Z1469" s="24">
        <v>-1</v>
      </c>
    </row>
    <row r="1470" spans="1:26" ht="16.5" x14ac:dyDescent="0.45">
      <c r="A1470" s="5" t="s">
        <v>5265</v>
      </c>
      <c r="B1470" s="5" t="s">
        <v>5266</v>
      </c>
      <c r="C1470" s="5" t="s">
        <v>5267</v>
      </c>
      <c r="D1470" s="5" t="s">
        <v>120</v>
      </c>
      <c r="E1470" s="5" t="s">
        <v>11773</v>
      </c>
      <c r="F1470" s="5">
        <v>24</v>
      </c>
      <c r="G1470" s="5">
        <v>11</v>
      </c>
      <c r="H1470" s="5">
        <v>1</v>
      </c>
      <c r="I1470" s="5">
        <v>2</v>
      </c>
      <c r="J1470" s="5" t="s">
        <v>5255</v>
      </c>
      <c r="K1470" s="17">
        <v>778</v>
      </c>
      <c r="L1470" s="6">
        <v>0.89350833560999998</v>
      </c>
      <c r="M1470" s="6">
        <v>-32.3142448786</v>
      </c>
      <c r="N1470" s="6">
        <v>-1.2206531506</v>
      </c>
      <c r="O1470" s="6">
        <v>-5.5868200000000002E-4</v>
      </c>
      <c r="P1470" s="6">
        <v>-14.829423135200001</v>
      </c>
      <c r="Q1470" s="6">
        <v>-23.172389396300002</v>
      </c>
      <c r="R1470" s="7">
        <v>-12.667457071166666</v>
      </c>
      <c r="S1470" s="8">
        <v>11.736226293386137</v>
      </c>
      <c r="T1470" s="6">
        <v>-1931.8091433474999</v>
      </c>
      <c r="U1470" s="6">
        <v>1.0884774415</v>
      </c>
      <c r="V1470" s="6">
        <v>42.415624498</v>
      </c>
      <c r="W1470" s="6">
        <v>-14.1596292284</v>
      </c>
      <c r="X1470" s="7">
        <v>9.7814909036999982</v>
      </c>
      <c r="Y1470" s="8">
        <v>29.272276915916997</v>
      </c>
      <c r="Z1470" s="24">
        <v>-1</v>
      </c>
    </row>
    <row r="1471" spans="1:26" ht="16.5" x14ac:dyDescent="0.45">
      <c r="A1471" s="5" t="s">
        <v>5268</v>
      </c>
      <c r="B1471" s="5" t="s">
        <v>5269</v>
      </c>
      <c r="C1471" s="5" t="s">
        <v>5270</v>
      </c>
      <c r="D1471" s="5" t="s">
        <v>1297</v>
      </c>
      <c r="E1471" s="5" t="s">
        <v>11753</v>
      </c>
      <c r="F1471" s="5">
        <v>3</v>
      </c>
      <c r="G1471" s="5">
        <v>7</v>
      </c>
      <c r="H1471" s="5">
        <v>4</v>
      </c>
      <c r="I1471" s="5">
        <v>3</v>
      </c>
      <c r="J1471" s="5" t="s">
        <v>5271</v>
      </c>
      <c r="K1471" s="17">
        <v>10355</v>
      </c>
      <c r="L1471" s="6">
        <v>2.7234405768099998</v>
      </c>
      <c r="M1471" s="6">
        <v>3.1749072538999998</v>
      </c>
      <c r="N1471" s="6">
        <v>-4.9518575133000002</v>
      </c>
      <c r="O1471" s="6">
        <v>-8.4582572226000003</v>
      </c>
      <c r="P1471" s="6">
        <v>12.738296779600001</v>
      </c>
      <c r="Q1471" s="6">
        <v>6.9812576697999997</v>
      </c>
      <c r="R1471" s="7">
        <v>3.7537657422666668</v>
      </c>
      <c r="S1471" s="8">
        <v>10.960657074225288</v>
      </c>
      <c r="T1471" s="6">
        <v>-77.725462560799997</v>
      </c>
      <c r="U1471" s="6">
        <v>-28.935217619399999</v>
      </c>
      <c r="V1471" s="6">
        <v>209.1338729444</v>
      </c>
      <c r="W1471" s="6">
        <v>127.8823914163</v>
      </c>
      <c r="X1471" s="7">
        <v>102.6936822471</v>
      </c>
      <c r="Y1471" s="8">
        <v>121.01684292972034</v>
      </c>
      <c r="Z1471" s="24">
        <v>1</v>
      </c>
    </row>
    <row r="1472" spans="1:26" ht="16.5" x14ac:dyDescent="0.45">
      <c r="A1472" s="5" t="s">
        <v>5272</v>
      </c>
      <c r="B1472" s="5" t="s">
        <v>5273</v>
      </c>
      <c r="C1472" s="5" t="s">
        <v>5274</v>
      </c>
      <c r="D1472" s="5" t="s">
        <v>1297</v>
      </c>
      <c r="E1472" s="5" t="s">
        <v>11765</v>
      </c>
      <c r="F1472" s="5">
        <v>16</v>
      </c>
      <c r="G1472" s="5">
        <v>9</v>
      </c>
      <c r="H1472" s="5">
        <v>1</v>
      </c>
      <c r="I1472" s="5">
        <v>3</v>
      </c>
      <c r="J1472" s="5" t="s">
        <v>5271</v>
      </c>
      <c r="K1472" s="17">
        <v>2457</v>
      </c>
      <c r="L1472" s="6">
        <v>2.2640043287</v>
      </c>
      <c r="M1472" s="6">
        <v>6.6165415922999999</v>
      </c>
      <c r="N1472" s="6">
        <v>18.112399388899998</v>
      </c>
      <c r="O1472" s="6">
        <v>19.597305003599999</v>
      </c>
      <c r="P1472" s="6">
        <v>54.833971124400001</v>
      </c>
      <c r="Q1472" s="6">
        <v>30.459851767899998</v>
      </c>
      <c r="R1472" s="7">
        <v>34.96370929863334</v>
      </c>
      <c r="S1472" s="8">
        <v>18.044921981544853</v>
      </c>
      <c r="T1472" s="6">
        <v>71.850806037500007</v>
      </c>
      <c r="U1472" s="6">
        <v>221.35610868040001</v>
      </c>
      <c r="V1472" s="6">
        <v>84.0863742696</v>
      </c>
      <c r="W1472" s="6">
        <v>1.9037157015999999</v>
      </c>
      <c r="X1472" s="7">
        <v>102.44873288386667</v>
      </c>
      <c r="Y1472" s="8">
        <v>110.87254103897692</v>
      </c>
      <c r="Z1472" s="24">
        <v>1</v>
      </c>
    </row>
    <row r="1473" spans="1:26" ht="16.5" x14ac:dyDescent="0.45">
      <c r="A1473" s="5" t="s">
        <v>5275</v>
      </c>
      <c r="B1473" s="5" t="s">
        <v>5276</v>
      </c>
      <c r="C1473" s="5" t="s">
        <v>5277</v>
      </c>
      <c r="D1473" s="5" t="s">
        <v>120</v>
      </c>
      <c r="E1473" s="5" t="s">
        <v>11754</v>
      </c>
      <c r="F1473" s="5">
        <v>4</v>
      </c>
      <c r="G1473" s="5">
        <v>8</v>
      </c>
      <c r="H1473" s="5">
        <v>2</v>
      </c>
      <c r="I1473" s="5">
        <v>3</v>
      </c>
      <c r="J1473" s="5" t="s">
        <v>5271</v>
      </c>
      <c r="K1473" s="17">
        <v>534</v>
      </c>
      <c r="L1473" s="6">
        <v>0.90688100770000002</v>
      </c>
      <c r="M1473" s="6">
        <v>16.0053062251</v>
      </c>
      <c r="N1473" s="6">
        <v>13.5874754562</v>
      </c>
      <c r="O1473" s="6">
        <v>1.4281992852000001</v>
      </c>
      <c r="P1473" s="6">
        <v>-4.9409562252999999</v>
      </c>
      <c r="Q1473" s="6">
        <v>17.040080168900001</v>
      </c>
      <c r="R1473" s="7">
        <v>4.5091077429333337</v>
      </c>
      <c r="S1473" s="8">
        <v>11.309751895354992</v>
      </c>
      <c r="T1473" s="6">
        <v>15.1609743089</v>
      </c>
      <c r="U1473" s="6">
        <v>22.5065581086</v>
      </c>
      <c r="V1473" s="6">
        <v>-39.584594280700003</v>
      </c>
      <c r="W1473" s="6">
        <v>-35.3035996678</v>
      </c>
      <c r="X1473" s="7">
        <v>-17.460545279966666</v>
      </c>
      <c r="Y1473" s="8">
        <v>34.678649680649372</v>
      </c>
      <c r="Z1473" s="24">
        <v>-1</v>
      </c>
    </row>
    <row r="1474" spans="1:26" ht="16.5" x14ac:dyDescent="0.45">
      <c r="A1474" s="5" t="s">
        <v>5278</v>
      </c>
      <c r="B1474" s="5" t="s">
        <v>5279</v>
      </c>
      <c r="C1474" s="5" t="s">
        <v>5280</v>
      </c>
      <c r="D1474" s="5" t="s">
        <v>240</v>
      </c>
      <c r="E1474" s="5" t="s">
        <v>11757</v>
      </c>
      <c r="F1474" s="5">
        <v>7</v>
      </c>
      <c r="G1474" s="5">
        <v>11</v>
      </c>
      <c r="H1474" s="5">
        <v>4</v>
      </c>
      <c r="I1474" s="5">
        <v>2</v>
      </c>
      <c r="J1474" s="5" t="s">
        <v>5271</v>
      </c>
      <c r="K1474" s="17">
        <v>225</v>
      </c>
      <c r="L1474" s="6">
        <v>0.27454151042000002</v>
      </c>
      <c r="M1474" s="6">
        <v>-54.053118212599998</v>
      </c>
      <c r="N1474" s="6">
        <v>-21.7026996926</v>
      </c>
      <c r="O1474" s="6">
        <v>140.8367524176</v>
      </c>
      <c r="P1474" s="6">
        <v>89.424356118800006</v>
      </c>
      <c r="Q1474" s="6">
        <v>21.148665816899999</v>
      </c>
      <c r="R1474" s="7">
        <v>83.803258117766674</v>
      </c>
      <c r="S1474" s="8">
        <v>60.041711131404988</v>
      </c>
      <c r="T1474" s="6">
        <v>82.206442808399999</v>
      </c>
      <c r="U1474" s="6">
        <v>113.3492870285</v>
      </c>
      <c r="V1474" s="6">
        <v>-3644.5981641915</v>
      </c>
      <c r="W1474" s="6">
        <v>2.9023803759</v>
      </c>
      <c r="X1474" s="7">
        <v>-1176.1154989290333</v>
      </c>
      <c r="Y1474" s="8">
        <v>2138.4818519976384</v>
      </c>
      <c r="Z1474" s="24">
        <v>-1</v>
      </c>
    </row>
    <row r="1475" spans="1:26" ht="16.5" x14ac:dyDescent="0.45">
      <c r="A1475" s="5" t="s">
        <v>5281</v>
      </c>
      <c r="B1475" s="5" t="s">
        <v>5282</v>
      </c>
      <c r="C1475" s="5" t="s">
        <v>5283</v>
      </c>
      <c r="D1475" s="5" t="s">
        <v>474</v>
      </c>
      <c r="E1475" s="5" t="s">
        <v>11773</v>
      </c>
      <c r="F1475" s="5">
        <v>24</v>
      </c>
      <c r="G1475" s="5">
        <v>11</v>
      </c>
      <c r="H1475" s="5">
        <v>1</v>
      </c>
      <c r="I1475" s="5">
        <v>2</v>
      </c>
      <c r="J1475" s="5" t="s">
        <v>5271</v>
      </c>
      <c r="K1475" s="17">
        <v>1563</v>
      </c>
      <c r="L1475" s="6">
        <v>1.2816145482300001</v>
      </c>
      <c r="M1475" s="6">
        <v>6.0393299871000004</v>
      </c>
      <c r="N1475" s="6">
        <v>-24.6863100178</v>
      </c>
      <c r="O1475" s="6">
        <v>-11.360915131700001</v>
      </c>
      <c r="P1475" s="6">
        <v>36.699273335100003</v>
      </c>
      <c r="Q1475" s="6">
        <v>21.329451998100001</v>
      </c>
      <c r="R1475" s="7">
        <v>15.555936733833335</v>
      </c>
      <c r="S1475" s="8">
        <v>24.544765994935137</v>
      </c>
      <c r="T1475" s="6">
        <v>-26.505769842199999</v>
      </c>
      <c r="U1475" s="6">
        <v>98.458246492200004</v>
      </c>
      <c r="V1475" s="6">
        <v>26.918084137400001</v>
      </c>
      <c r="W1475" s="6">
        <v>45.264637504</v>
      </c>
      <c r="X1475" s="7">
        <v>56.880322711200002</v>
      </c>
      <c r="Y1475" s="8">
        <v>37.157661586304911</v>
      </c>
      <c r="Z1475" s="24">
        <v>1</v>
      </c>
    </row>
    <row r="1476" spans="1:26" ht="16.5" x14ac:dyDescent="0.45">
      <c r="A1476" s="5" t="s">
        <v>5284</v>
      </c>
      <c r="B1476" s="5" t="s">
        <v>5285</v>
      </c>
      <c r="C1476" s="5" t="s">
        <v>5286</v>
      </c>
      <c r="D1476" s="5" t="s">
        <v>288</v>
      </c>
      <c r="E1476" s="5" t="s">
        <v>11761</v>
      </c>
      <c r="F1476" s="5">
        <v>12</v>
      </c>
      <c r="G1476" s="5">
        <v>6</v>
      </c>
      <c r="H1476" s="5">
        <v>2</v>
      </c>
      <c r="I1476" s="5">
        <v>1</v>
      </c>
      <c r="J1476" s="5" t="s">
        <v>5287</v>
      </c>
      <c r="K1476" s="17">
        <v>389</v>
      </c>
      <c r="L1476" s="6">
        <v>0.52584931189999995</v>
      </c>
      <c r="M1476" s="6">
        <v>5.1547620044000002</v>
      </c>
      <c r="N1476" s="6">
        <v>50.662697929799997</v>
      </c>
      <c r="O1476" s="6">
        <v>-43.501629524499997</v>
      </c>
      <c r="P1476" s="6">
        <v>-16.879291696399999</v>
      </c>
      <c r="Q1476" s="6">
        <v>-12.682675161400001</v>
      </c>
      <c r="R1476" s="7">
        <v>-24.35453212743333</v>
      </c>
      <c r="S1476" s="8">
        <v>16.714107862372639</v>
      </c>
      <c r="T1476" s="6">
        <v>-53.598177096599997</v>
      </c>
      <c r="U1476" s="6">
        <v>-1081.6263451029999</v>
      </c>
      <c r="V1476" s="6">
        <v>71.198230238999997</v>
      </c>
      <c r="W1476" s="6">
        <v>54.2636249384</v>
      </c>
      <c r="X1476" s="7">
        <v>-318.72149664186668</v>
      </c>
      <c r="Y1476" s="8">
        <v>660.74923463315508</v>
      </c>
      <c r="Z1476" s="24">
        <v>0</v>
      </c>
    </row>
    <row r="1477" spans="1:26" ht="16.5" x14ac:dyDescent="0.45">
      <c r="A1477" s="5" t="s">
        <v>5288</v>
      </c>
      <c r="B1477" s="5" t="s">
        <v>5289</v>
      </c>
      <c r="C1477" s="5" t="s">
        <v>5290</v>
      </c>
      <c r="D1477" s="5" t="s">
        <v>240</v>
      </c>
      <c r="E1477" s="5" t="s">
        <v>11766</v>
      </c>
      <c r="F1477" s="5">
        <v>17</v>
      </c>
      <c r="G1477" s="5">
        <v>11</v>
      </c>
      <c r="H1477" s="5">
        <v>2</v>
      </c>
      <c r="I1477" s="5">
        <v>2</v>
      </c>
      <c r="J1477" s="5" t="s">
        <v>5287</v>
      </c>
      <c r="K1477" s="17">
        <v>3034</v>
      </c>
      <c r="L1477" s="6">
        <v>1.51028343728</v>
      </c>
      <c r="M1477" s="6">
        <v>-28.372107316600001</v>
      </c>
      <c r="N1477" s="6">
        <v>-56.120469271300003</v>
      </c>
      <c r="O1477" s="6">
        <v>-22.315902163800001</v>
      </c>
      <c r="P1477" s="6">
        <v>9.6572584286000005</v>
      </c>
      <c r="Q1477" s="6">
        <v>18.0587725486</v>
      </c>
      <c r="R1477" s="7">
        <v>1.8000429378</v>
      </c>
      <c r="S1477" s="8">
        <v>21.303297068404191</v>
      </c>
      <c r="T1477" s="6">
        <v>-215.9217394856</v>
      </c>
      <c r="U1477" s="6">
        <v>104.8732203064</v>
      </c>
      <c r="V1477" s="6">
        <v>-327.55122448089998</v>
      </c>
      <c r="W1477" s="6">
        <v>122.37177446779999</v>
      </c>
      <c r="X1477" s="7">
        <v>-33.435409902233324</v>
      </c>
      <c r="Y1477" s="8">
        <v>254.86199037594704</v>
      </c>
      <c r="Z1477" s="24">
        <v>-1</v>
      </c>
    </row>
    <row r="1478" spans="1:26" ht="16.5" x14ac:dyDescent="0.45">
      <c r="A1478" s="5" t="s">
        <v>5291</v>
      </c>
      <c r="B1478" s="5" t="s">
        <v>5292</v>
      </c>
      <c r="C1478" s="5" t="s">
        <v>5293</v>
      </c>
      <c r="D1478" s="5" t="s">
        <v>240</v>
      </c>
      <c r="E1478" s="5" t="s">
        <v>11776</v>
      </c>
      <c r="F1478" s="5">
        <v>27</v>
      </c>
      <c r="G1478" s="5">
        <v>10</v>
      </c>
      <c r="H1478" s="5">
        <v>2</v>
      </c>
      <c r="I1478" s="5">
        <v>3</v>
      </c>
      <c r="J1478" s="5" t="s">
        <v>5287</v>
      </c>
      <c r="K1478" s="17">
        <v>3297</v>
      </c>
      <c r="L1478" s="6">
        <v>1.6192984477300001</v>
      </c>
      <c r="M1478" s="6">
        <v>-9.9319143882999992</v>
      </c>
      <c r="N1478" s="6">
        <v>25.643115540499998</v>
      </c>
      <c r="O1478" s="6">
        <v>9.4954930392999994</v>
      </c>
      <c r="P1478" s="6">
        <v>1.2767794128000001</v>
      </c>
      <c r="Q1478" s="6">
        <v>-26.5775096918</v>
      </c>
      <c r="R1478" s="7">
        <v>-5.2684124132333334</v>
      </c>
      <c r="S1478" s="8">
        <v>18.906216796047993</v>
      </c>
      <c r="T1478" s="6">
        <v>-211.5284818403</v>
      </c>
      <c r="U1478" s="6">
        <v>196.0213441146</v>
      </c>
      <c r="V1478" s="6">
        <v>-61.276568304199998</v>
      </c>
      <c r="W1478" s="6">
        <v>-355.9615666615</v>
      </c>
      <c r="X1478" s="7">
        <v>-73.7389302837</v>
      </c>
      <c r="Y1478" s="8">
        <v>276.20240096131505</v>
      </c>
      <c r="Z1478" s="24">
        <v>0</v>
      </c>
    </row>
    <row r="1479" spans="1:26" ht="16.5" x14ac:dyDescent="0.45">
      <c r="A1479" s="5" t="s">
        <v>5294</v>
      </c>
      <c r="B1479" s="5" t="s">
        <v>5295</v>
      </c>
      <c r="C1479" s="5" t="s">
        <v>5296</v>
      </c>
      <c r="D1479" s="5" t="s">
        <v>293</v>
      </c>
      <c r="E1479" s="5" t="s">
        <v>11756</v>
      </c>
      <c r="F1479" s="5">
        <v>6</v>
      </c>
      <c r="G1479" s="5">
        <v>11</v>
      </c>
      <c r="H1479" s="5">
        <v>2</v>
      </c>
      <c r="I1479" s="5">
        <v>2</v>
      </c>
      <c r="J1479" s="5" t="s">
        <v>5287</v>
      </c>
      <c r="K1479" s="17">
        <v>515</v>
      </c>
      <c r="L1479" s="6">
        <v>0.50118036552</v>
      </c>
      <c r="M1479" s="6">
        <v>23.364758659</v>
      </c>
      <c r="N1479" s="6">
        <v>33.045657241900003</v>
      </c>
      <c r="O1479" s="6">
        <v>-36.454729632199999</v>
      </c>
      <c r="P1479" s="6">
        <v>30.9027967299</v>
      </c>
      <c r="Q1479" s="6">
        <v>23.237012113199999</v>
      </c>
      <c r="R1479" s="7">
        <v>5.8950264036333335</v>
      </c>
      <c r="S1479" s="8">
        <v>36.875702578640585</v>
      </c>
      <c r="T1479" s="6">
        <v>81.067420000200002</v>
      </c>
      <c r="U1479" s="6">
        <v>-35.634185549100003</v>
      </c>
      <c r="V1479" s="6">
        <v>22.140494163300001</v>
      </c>
      <c r="W1479" s="6">
        <v>65.168133517100003</v>
      </c>
      <c r="X1479" s="7">
        <v>17.224814043766667</v>
      </c>
      <c r="Y1479" s="8">
        <v>50.580626879855679</v>
      </c>
      <c r="Z1479" s="24">
        <v>1</v>
      </c>
    </row>
    <row r="1480" spans="1:26" ht="16.5" x14ac:dyDescent="0.45">
      <c r="A1480" s="5" t="s">
        <v>5297</v>
      </c>
      <c r="B1480" s="5" t="s">
        <v>5298</v>
      </c>
      <c r="C1480" s="5" t="s">
        <v>5299</v>
      </c>
      <c r="D1480" s="5" t="s">
        <v>1297</v>
      </c>
      <c r="E1480" s="5" t="s">
        <v>11773</v>
      </c>
      <c r="F1480" s="5">
        <v>24</v>
      </c>
      <c r="G1480" s="5">
        <v>11</v>
      </c>
      <c r="H1480" s="5">
        <v>1</v>
      </c>
      <c r="I1480" s="5">
        <v>2</v>
      </c>
      <c r="J1480" s="5" t="s">
        <v>5300</v>
      </c>
      <c r="K1480" s="17">
        <v>1939</v>
      </c>
      <c r="L1480" s="6">
        <v>3.2403441311900001</v>
      </c>
      <c r="M1480" s="6">
        <v>4.8845120451000001</v>
      </c>
      <c r="N1480" s="6">
        <v>5.7164701282000001</v>
      </c>
      <c r="O1480" s="6">
        <v>-0.65547220510000004</v>
      </c>
      <c r="P1480" s="6">
        <v>28.676368956899999</v>
      </c>
      <c r="Q1480" s="6">
        <v>2.1829609780000001</v>
      </c>
      <c r="R1480" s="7">
        <v>10.0679525766</v>
      </c>
      <c r="S1480" s="8">
        <v>16.177733026314094</v>
      </c>
      <c r="T1480" s="6">
        <v>-47.506703741499997</v>
      </c>
      <c r="U1480" s="6">
        <v>-405.99049009420003</v>
      </c>
      <c r="V1480" s="6">
        <v>112.83081333130001</v>
      </c>
      <c r="W1480" s="6">
        <v>-672.54416374410005</v>
      </c>
      <c r="X1480" s="7">
        <v>-321.90128016900002</v>
      </c>
      <c r="Y1480" s="8">
        <v>399.38291159416116</v>
      </c>
      <c r="Z1480" s="24">
        <v>-1</v>
      </c>
    </row>
    <row r="1481" spans="1:26" ht="16.5" x14ac:dyDescent="0.45">
      <c r="A1481" s="5" t="s">
        <v>5301</v>
      </c>
      <c r="B1481" s="5" t="s">
        <v>5302</v>
      </c>
      <c r="C1481" s="5" t="s">
        <v>5303</v>
      </c>
      <c r="D1481" s="5" t="s">
        <v>259</v>
      </c>
      <c r="E1481" s="5" t="s">
        <v>11765</v>
      </c>
      <c r="F1481" s="5">
        <v>16</v>
      </c>
      <c r="G1481" s="5">
        <v>9</v>
      </c>
      <c r="H1481" s="5">
        <v>1</v>
      </c>
      <c r="I1481" s="5">
        <v>3</v>
      </c>
      <c r="J1481" s="5" t="s">
        <v>5300</v>
      </c>
      <c r="K1481" s="17">
        <v>1773</v>
      </c>
      <c r="L1481" s="6">
        <v>0.91116397582999997</v>
      </c>
      <c r="M1481" s="6">
        <v>2.6224133135000001</v>
      </c>
      <c r="N1481" s="6">
        <v>24.772091164500001</v>
      </c>
      <c r="O1481" s="6">
        <v>19.723584132700001</v>
      </c>
      <c r="P1481" s="6">
        <v>33.598426257100002</v>
      </c>
      <c r="Q1481" s="6">
        <v>23.861687799399999</v>
      </c>
      <c r="R1481" s="7">
        <v>25.727899396400002</v>
      </c>
      <c r="S1481" s="8">
        <v>7.1231924224914174</v>
      </c>
      <c r="T1481" s="6">
        <v>-8.7524185569000004</v>
      </c>
      <c r="U1481" s="6">
        <v>298.88585602310002</v>
      </c>
      <c r="V1481" s="6">
        <v>101.42699906359999</v>
      </c>
      <c r="W1481" s="6">
        <v>48.721715528300003</v>
      </c>
      <c r="X1481" s="7">
        <v>149.67819020499999</v>
      </c>
      <c r="Y1481" s="8">
        <v>131.8774331805804</v>
      </c>
      <c r="Z1481" s="24">
        <v>1</v>
      </c>
    </row>
    <row r="1482" spans="1:26" ht="16.5" x14ac:dyDescent="0.45">
      <c r="A1482" s="5" t="s">
        <v>5304</v>
      </c>
      <c r="B1482" s="5" t="s">
        <v>5305</v>
      </c>
      <c r="C1482" s="5" t="s">
        <v>5306</v>
      </c>
      <c r="D1482" s="5" t="s">
        <v>33</v>
      </c>
      <c r="E1482" s="5" t="s">
        <v>11771</v>
      </c>
      <c r="F1482" s="5">
        <v>22</v>
      </c>
      <c r="G1482" s="5">
        <v>7</v>
      </c>
      <c r="H1482" s="5">
        <v>4</v>
      </c>
      <c r="I1482" s="5">
        <v>3</v>
      </c>
      <c r="J1482" s="5" t="s">
        <v>5300</v>
      </c>
      <c r="K1482" s="17">
        <v>919</v>
      </c>
      <c r="L1482" s="6">
        <v>3.6050902134</v>
      </c>
      <c r="M1482" s="6">
        <v>-64.539256303299993</v>
      </c>
      <c r="N1482" s="6">
        <v>-27.1757690952</v>
      </c>
      <c r="O1482" s="6">
        <v>-11.685369465500001</v>
      </c>
      <c r="P1482" s="6">
        <v>17.067622446000001</v>
      </c>
      <c r="Q1482" s="6">
        <v>4.8272891047000002</v>
      </c>
      <c r="R1482" s="7">
        <v>3.4031806950666668</v>
      </c>
      <c r="S1482" s="8">
        <v>14.429300036297237</v>
      </c>
      <c r="T1482" s="6">
        <v>-2739.5978759748</v>
      </c>
      <c r="U1482" s="6">
        <v>46.794810353800003</v>
      </c>
      <c r="V1482" s="6">
        <v>136.6050293717</v>
      </c>
      <c r="W1482" s="6">
        <v>16.049434987400002</v>
      </c>
      <c r="X1482" s="7">
        <v>66.483091570966664</v>
      </c>
      <c r="Y1482" s="8">
        <v>62.642909792750267</v>
      </c>
      <c r="Z1482" s="24">
        <v>1</v>
      </c>
    </row>
    <row r="1483" spans="1:26" ht="16.5" x14ac:dyDescent="0.45">
      <c r="A1483" s="5" t="s">
        <v>5307</v>
      </c>
      <c r="B1483" s="5" t="s">
        <v>5308</v>
      </c>
      <c r="C1483" s="5" t="s">
        <v>5309</v>
      </c>
      <c r="D1483" s="5" t="s">
        <v>288</v>
      </c>
      <c r="E1483" s="5" t="s">
        <v>11769</v>
      </c>
      <c r="F1483" s="5">
        <v>20</v>
      </c>
      <c r="G1483" s="5">
        <v>7</v>
      </c>
      <c r="H1483" s="5">
        <v>4</v>
      </c>
      <c r="I1483" s="5">
        <v>3</v>
      </c>
      <c r="J1483" s="5" t="s">
        <v>5300</v>
      </c>
      <c r="K1483" s="17">
        <v>988</v>
      </c>
      <c r="L1483" s="6">
        <v>0.82813352407999996</v>
      </c>
      <c r="M1483" s="6">
        <v>23.880682949000001</v>
      </c>
      <c r="N1483" s="6">
        <v>-18.273718018</v>
      </c>
      <c r="O1483" s="6">
        <v>5.7285666249</v>
      </c>
      <c r="P1483" s="6">
        <v>3.4834407046</v>
      </c>
      <c r="Q1483" s="6">
        <v>3.2890416129000002</v>
      </c>
      <c r="R1483" s="7">
        <v>4.1670163141333338</v>
      </c>
      <c r="S1483" s="8">
        <v>1.3558308454615753</v>
      </c>
      <c r="T1483" s="6">
        <v>10.7598399551</v>
      </c>
      <c r="U1483" s="6">
        <v>-6.3296646239000003</v>
      </c>
      <c r="V1483" s="6">
        <v>-28.409566465000001</v>
      </c>
      <c r="W1483" s="6">
        <v>21.679018856300001</v>
      </c>
      <c r="X1483" s="7">
        <v>-4.3534040775333329</v>
      </c>
      <c r="Y1483" s="8">
        <v>25.102705017241302</v>
      </c>
      <c r="Z1483" s="24">
        <v>-1</v>
      </c>
    </row>
    <row r="1484" spans="1:26" ht="16.5" x14ac:dyDescent="0.45">
      <c r="A1484" s="5" t="s">
        <v>5310</v>
      </c>
      <c r="B1484" s="5" t="s">
        <v>5311</v>
      </c>
      <c r="C1484" s="5" t="s">
        <v>5312</v>
      </c>
      <c r="D1484" s="5" t="s">
        <v>363</v>
      </c>
      <c r="E1484" s="5" t="s">
        <v>11762</v>
      </c>
      <c r="F1484" s="5">
        <v>13</v>
      </c>
      <c r="G1484" s="5">
        <v>7</v>
      </c>
      <c r="H1484" s="5">
        <v>4</v>
      </c>
      <c r="I1484" s="5">
        <v>2</v>
      </c>
      <c r="J1484" s="5" t="s">
        <v>5300</v>
      </c>
      <c r="K1484" s="17">
        <v>1184</v>
      </c>
      <c r="L1484" s="6">
        <v>13.131537519869999</v>
      </c>
      <c r="M1484" s="6">
        <v>1.4651428479999999</v>
      </c>
      <c r="N1484" s="6">
        <v>21.621847113000001</v>
      </c>
      <c r="O1484" s="6">
        <v>-21.1046978237</v>
      </c>
      <c r="P1484" s="6">
        <v>0.79423940680000005</v>
      </c>
      <c r="Q1484" s="6">
        <v>-23.011828145700001</v>
      </c>
      <c r="R1484" s="7">
        <v>-14.440762187533332</v>
      </c>
      <c r="S1484" s="8">
        <v>13.228312125920578</v>
      </c>
      <c r="T1484" s="6">
        <v>-46.167818796699997</v>
      </c>
      <c r="U1484" s="6">
        <v>-1001.9164741691</v>
      </c>
      <c r="V1484" s="6">
        <v>117.6579126635</v>
      </c>
      <c r="W1484" s="6">
        <v>-26.464475460599999</v>
      </c>
      <c r="X1484" s="7">
        <v>-303.57434565540001</v>
      </c>
      <c r="Y1484" s="8">
        <v>609.06002334124037</v>
      </c>
      <c r="Z1484" s="24">
        <v>0</v>
      </c>
    </row>
    <row r="1485" spans="1:26" ht="16.5" x14ac:dyDescent="0.45">
      <c r="A1485" s="5" t="s">
        <v>5313</v>
      </c>
      <c r="B1485" s="5" t="s">
        <v>5314</v>
      </c>
      <c r="C1485" s="5" t="s">
        <v>5315</v>
      </c>
      <c r="D1485" s="5" t="s">
        <v>288</v>
      </c>
      <c r="E1485" s="5" t="s">
        <v>11757</v>
      </c>
      <c r="F1485" s="5">
        <v>7</v>
      </c>
      <c r="G1485" s="5">
        <v>11</v>
      </c>
      <c r="H1485" s="5">
        <v>4</v>
      </c>
      <c r="I1485" s="5">
        <v>2</v>
      </c>
      <c r="J1485" s="5" t="s">
        <v>5316</v>
      </c>
      <c r="K1485" s="17">
        <v>3630</v>
      </c>
      <c r="L1485" s="6">
        <v>4.02745090176</v>
      </c>
      <c r="M1485" s="6">
        <v>6.2545905745999999</v>
      </c>
      <c r="N1485" s="6">
        <v>13.929859692000001</v>
      </c>
      <c r="O1485" s="6">
        <v>41.222588807100003</v>
      </c>
      <c r="P1485" s="6">
        <v>1.0734908262</v>
      </c>
      <c r="Q1485" s="6">
        <v>2.8556526124000001</v>
      </c>
      <c r="R1485" s="7">
        <v>15.050577415233334</v>
      </c>
      <c r="S1485" s="8">
        <v>22.683136034949989</v>
      </c>
      <c r="T1485" s="6">
        <v>4.7313887260999996</v>
      </c>
      <c r="U1485" s="6">
        <v>60.417572069400002</v>
      </c>
      <c r="V1485" s="6">
        <v>-25.810170553999999</v>
      </c>
      <c r="W1485" s="6">
        <v>-16.623762479100002</v>
      </c>
      <c r="X1485" s="7">
        <v>5.9945463454333323</v>
      </c>
      <c r="Y1485" s="8">
        <v>47.355008394501418</v>
      </c>
      <c r="Z1485" s="24">
        <v>1</v>
      </c>
    </row>
    <row r="1486" spans="1:26" ht="16.5" x14ac:dyDescent="0.45">
      <c r="A1486" s="5" t="s">
        <v>5317</v>
      </c>
      <c r="B1486" s="5" t="s">
        <v>5318</v>
      </c>
      <c r="C1486" s="5" t="s">
        <v>5319</v>
      </c>
      <c r="D1486" s="5" t="s">
        <v>263</v>
      </c>
      <c r="E1486" s="5" t="s">
        <v>11754</v>
      </c>
      <c r="F1486" s="5">
        <v>4</v>
      </c>
      <c r="G1486" s="5">
        <v>8</v>
      </c>
      <c r="H1486" s="5">
        <v>2</v>
      </c>
      <c r="I1486" s="5">
        <v>3</v>
      </c>
      <c r="J1486" s="5" t="s">
        <v>5316</v>
      </c>
      <c r="K1486" s="17">
        <v>662</v>
      </c>
      <c r="L1486" s="6">
        <v>0.67161181331999997</v>
      </c>
      <c r="M1486" s="6">
        <v>7.8724366846000002</v>
      </c>
      <c r="N1486" s="6">
        <v>-29.385005777500002</v>
      </c>
      <c r="O1486" s="6">
        <v>10.760791424300001</v>
      </c>
      <c r="P1486" s="6">
        <v>33.3852702768</v>
      </c>
      <c r="Q1486" s="6">
        <v>-28.925070160899999</v>
      </c>
      <c r="R1486" s="7">
        <v>5.0736638467333348</v>
      </c>
      <c r="S1486" s="8">
        <v>31.54207026224115</v>
      </c>
      <c r="T1486" s="6">
        <v>130.53844467229999</v>
      </c>
      <c r="U1486" s="6">
        <v>-39.524906375800001</v>
      </c>
      <c r="V1486" s="6">
        <v>198.77390667860001</v>
      </c>
      <c r="W1486" s="6">
        <v>-480.99718719089998</v>
      </c>
      <c r="X1486" s="7">
        <v>-107.24939562936665</v>
      </c>
      <c r="Y1486" s="8">
        <v>344.90888629988427</v>
      </c>
      <c r="Z1486" s="24">
        <v>-1</v>
      </c>
    </row>
    <row r="1487" spans="1:26" ht="16.5" x14ac:dyDescent="0.45">
      <c r="A1487" s="5" t="s">
        <v>5320</v>
      </c>
      <c r="B1487" s="5" t="s">
        <v>5321</v>
      </c>
      <c r="C1487" s="5" t="s">
        <v>5322</v>
      </c>
      <c r="D1487" s="5" t="s">
        <v>474</v>
      </c>
      <c r="E1487" s="5" t="s">
        <v>11753</v>
      </c>
      <c r="F1487" s="5">
        <v>3</v>
      </c>
      <c r="G1487" s="5">
        <v>7</v>
      </c>
      <c r="H1487" s="5">
        <v>4</v>
      </c>
      <c r="I1487" s="5">
        <v>3</v>
      </c>
      <c r="J1487" s="5" t="s">
        <v>5323</v>
      </c>
      <c r="K1487" s="17">
        <v>3318</v>
      </c>
      <c r="L1487" s="6">
        <v>2.0674103763299998</v>
      </c>
      <c r="M1487" s="6">
        <v>13.964774504599999</v>
      </c>
      <c r="N1487" s="6">
        <v>29.1659713761</v>
      </c>
      <c r="O1487" s="6">
        <v>15.414837927600001</v>
      </c>
      <c r="P1487" s="6">
        <v>6.2485756490000002</v>
      </c>
      <c r="Q1487" s="6">
        <v>-10.0781580011</v>
      </c>
      <c r="R1487" s="7">
        <v>3.8617518584999999</v>
      </c>
      <c r="S1487" s="8">
        <v>12.913013057003827</v>
      </c>
      <c r="T1487" s="6">
        <v>-4.4314023239000004</v>
      </c>
      <c r="U1487" s="6">
        <v>38.775975143499998</v>
      </c>
      <c r="V1487" s="6">
        <v>-16.168589605699999</v>
      </c>
      <c r="W1487" s="6">
        <v>-48.974187693300003</v>
      </c>
      <c r="X1487" s="7">
        <v>-8.7889340518333352</v>
      </c>
      <c r="Y1487" s="8">
        <v>44.338101634390206</v>
      </c>
      <c r="Z1487" s="24">
        <v>-1</v>
      </c>
    </row>
    <row r="1488" spans="1:26" ht="16.5" x14ac:dyDescent="0.45">
      <c r="A1488" s="5" t="s">
        <v>5324</v>
      </c>
      <c r="B1488" s="5" t="s">
        <v>5325</v>
      </c>
      <c r="C1488" s="5" t="s">
        <v>5326</v>
      </c>
      <c r="D1488" s="5" t="s">
        <v>412</v>
      </c>
      <c r="E1488" s="5" t="s">
        <v>11761</v>
      </c>
      <c r="F1488" s="5">
        <v>12</v>
      </c>
      <c r="G1488" s="5">
        <v>6</v>
      </c>
      <c r="H1488" s="5">
        <v>2</v>
      </c>
      <c r="I1488" s="5">
        <v>1</v>
      </c>
      <c r="J1488" s="5" t="s">
        <v>5323</v>
      </c>
      <c r="K1488" s="17">
        <v>101</v>
      </c>
      <c r="L1488" s="6">
        <v>0.11245842725999999</v>
      </c>
      <c r="M1488" s="6">
        <v>-300.57424550190001</v>
      </c>
      <c r="N1488" s="6">
        <v>-34.577397123799997</v>
      </c>
      <c r="O1488" s="6">
        <v>15.036601944399999</v>
      </c>
      <c r="P1488" s="6">
        <v>14.2729450875</v>
      </c>
      <c r="Q1488" s="6">
        <v>28.904356527099999</v>
      </c>
      <c r="R1488" s="7">
        <v>19.404634519666669</v>
      </c>
      <c r="S1488" s="8">
        <v>8.2358564589639052</v>
      </c>
      <c r="T1488" s="6">
        <v>-2085.1642805723</v>
      </c>
      <c r="U1488" s="6">
        <v>63.852801349099998</v>
      </c>
      <c r="V1488" s="6">
        <v>53.904584069599998</v>
      </c>
      <c r="W1488" s="6">
        <v>-11.876167263199999</v>
      </c>
      <c r="X1488" s="7">
        <v>35.293739385166667</v>
      </c>
      <c r="Y1488" s="8">
        <v>41.152057380789053</v>
      </c>
      <c r="Z1488" s="24">
        <v>1</v>
      </c>
    </row>
    <row r="1489" spans="1:26" ht="16.5" x14ac:dyDescent="0.45">
      <c r="A1489" s="5" t="s">
        <v>5327</v>
      </c>
      <c r="B1489" s="5" t="s">
        <v>5328</v>
      </c>
      <c r="C1489" s="5" t="s">
        <v>5329</v>
      </c>
      <c r="D1489" s="5" t="s">
        <v>120</v>
      </c>
      <c r="E1489" s="5" t="s">
        <v>11754</v>
      </c>
      <c r="F1489" s="5">
        <v>4</v>
      </c>
      <c r="G1489" s="5">
        <v>8</v>
      </c>
      <c r="H1489" s="5">
        <v>2</v>
      </c>
      <c r="I1489" s="5">
        <v>3</v>
      </c>
      <c r="J1489" s="5" t="s">
        <v>5323</v>
      </c>
      <c r="K1489" s="17">
        <v>2211</v>
      </c>
      <c r="L1489" s="6">
        <v>2.73064814574</v>
      </c>
      <c r="M1489" s="6">
        <v>11.7666068219</v>
      </c>
      <c r="N1489" s="6">
        <v>32.244785119600003</v>
      </c>
      <c r="O1489" s="6">
        <v>17.288424690900001</v>
      </c>
      <c r="P1489" s="6">
        <v>-1.5453064217000001</v>
      </c>
      <c r="Q1489" s="6">
        <v>-34.980654207500002</v>
      </c>
      <c r="R1489" s="7">
        <v>-6.412511979433333</v>
      </c>
      <c r="S1489" s="8">
        <v>26.472276435503499</v>
      </c>
      <c r="T1489" s="6">
        <v>30.0795062539</v>
      </c>
      <c r="U1489" s="6">
        <v>13.2532461165</v>
      </c>
      <c r="V1489" s="6">
        <v>-49.826664867799998</v>
      </c>
      <c r="W1489" s="6">
        <v>-347.7690318086</v>
      </c>
      <c r="X1489" s="7">
        <v>-128.11415018663334</v>
      </c>
      <c r="Y1489" s="8">
        <v>192.82367348880416</v>
      </c>
      <c r="Z1489" s="24">
        <v>0</v>
      </c>
    </row>
    <row r="1490" spans="1:26" ht="16.5" x14ac:dyDescent="0.45">
      <c r="A1490" s="5" t="s">
        <v>5330</v>
      </c>
      <c r="B1490" s="5" t="s">
        <v>5331</v>
      </c>
      <c r="C1490" s="5" t="s">
        <v>5332</v>
      </c>
      <c r="D1490" s="5" t="s">
        <v>33</v>
      </c>
      <c r="E1490" s="5" t="s">
        <v>11767</v>
      </c>
      <c r="F1490" s="5">
        <v>18</v>
      </c>
      <c r="G1490" s="5">
        <v>4</v>
      </c>
      <c r="H1490" s="5">
        <v>2</v>
      </c>
      <c r="I1490" s="5">
        <v>2</v>
      </c>
      <c r="J1490" s="5" t="s">
        <v>5323</v>
      </c>
      <c r="K1490" s="17">
        <v>69</v>
      </c>
      <c r="L1490" s="6">
        <v>0.17453053064999999</v>
      </c>
      <c r="M1490" s="6">
        <v>15.4682646122</v>
      </c>
      <c r="N1490" s="6">
        <v>59.886787177000002</v>
      </c>
      <c r="O1490" s="6">
        <v>143.6086181464</v>
      </c>
      <c r="P1490" s="6">
        <v>-4.4184476221000004</v>
      </c>
      <c r="Q1490" s="6">
        <v>18.415089021899998</v>
      </c>
      <c r="R1490" s="7">
        <v>52.535086515400003</v>
      </c>
      <c r="S1490" s="8">
        <v>79.694000537840296</v>
      </c>
      <c r="T1490" s="6">
        <v>-61.4479358209</v>
      </c>
      <c r="U1490" s="6">
        <v>-58.797133575099998</v>
      </c>
      <c r="V1490" s="6">
        <v>211.0954146455</v>
      </c>
      <c r="W1490" s="6">
        <v>19.804827007</v>
      </c>
      <c r="X1490" s="7">
        <v>57.367702692466672</v>
      </c>
      <c r="Y1490" s="8">
        <v>138.81182989419017</v>
      </c>
      <c r="Z1490" s="24">
        <v>1</v>
      </c>
    </row>
    <row r="1491" spans="1:26" ht="16.5" x14ac:dyDescent="0.45">
      <c r="A1491" s="5" t="s">
        <v>5333</v>
      </c>
      <c r="B1491" s="5" t="s">
        <v>5334</v>
      </c>
      <c r="C1491" s="5" t="s">
        <v>5335</v>
      </c>
      <c r="D1491" s="5" t="s">
        <v>120</v>
      </c>
      <c r="E1491" s="5" t="s">
        <v>11774</v>
      </c>
      <c r="F1491" s="5">
        <v>25</v>
      </c>
      <c r="G1491" s="5">
        <v>10</v>
      </c>
      <c r="H1491" s="5">
        <v>2</v>
      </c>
      <c r="I1491" s="5">
        <v>3</v>
      </c>
      <c r="J1491" s="5" t="s">
        <v>5336</v>
      </c>
      <c r="K1491" s="17">
        <v>2115</v>
      </c>
      <c r="L1491" s="6">
        <v>0.95881850465999996</v>
      </c>
      <c r="M1491" s="6">
        <v>17.1900278508</v>
      </c>
      <c r="N1491" s="6">
        <v>-6.9009624899999997E-2</v>
      </c>
      <c r="O1491" s="6">
        <v>-11.472926772399999</v>
      </c>
      <c r="P1491" s="6">
        <v>1.0342349237999999</v>
      </c>
      <c r="Q1491" s="6">
        <v>-7.3399854875999999</v>
      </c>
      <c r="R1491" s="7">
        <v>-5.9262257787333326</v>
      </c>
      <c r="S1491" s="8">
        <v>6.372308122614144</v>
      </c>
      <c r="T1491" s="6">
        <v>84.327661619099999</v>
      </c>
      <c r="U1491" s="6">
        <v>-16.591259820299999</v>
      </c>
      <c r="V1491" s="6">
        <v>-428.00630561780002</v>
      </c>
      <c r="W1491" s="6">
        <v>117.34207554619999</v>
      </c>
      <c r="X1491" s="7">
        <v>-109.08516329730003</v>
      </c>
      <c r="Y1491" s="8">
        <v>284.1963332713114</v>
      </c>
      <c r="Z1491" s="24">
        <v>0</v>
      </c>
    </row>
    <row r="1492" spans="1:26" ht="16.5" x14ac:dyDescent="0.45">
      <c r="A1492" s="5" t="s">
        <v>5337</v>
      </c>
      <c r="B1492" s="5" t="s">
        <v>5338</v>
      </c>
      <c r="C1492" s="5" t="s">
        <v>5339</v>
      </c>
      <c r="D1492" s="5" t="s">
        <v>7</v>
      </c>
      <c r="E1492" s="5" t="s">
        <v>11756</v>
      </c>
      <c r="F1492" s="5">
        <v>6</v>
      </c>
      <c r="G1492" s="5">
        <v>11</v>
      </c>
      <c r="H1492" s="5">
        <v>2</v>
      </c>
      <c r="I1492" s="5">
        <v>2</v>
      </c>
      <c r="J1492" s="5" t="s">
        <v>5336</v>
      </c>
      <c r="K1492" s="17">
        <v>929</v>
      </c>
      <c r="L1492" s="6">
        <v>0.96555715457000002</v>
      </c>
      <c r="M1492" s="6">
        <v>22.2098278952</v>
      </c>
      <c r="N1492" s="6">
        <v>8.0882036612999997</v>
      </c>
      <c r="O1492" s="6">
        <v>5.6656647740999997</v>
      </c>
      <c r="P1492" s="6">
        <v>22.453514138100001</v>
      </c>
      <c r="Q1492" s="6">
        <v>-1.380811325</v>
      </c>
      <c r="R1492" s="7">
        <v>8.9127891957333336</v>
      </c>
      <c r="S1492" s="8">
        <v>12.24445304321185</v>
      </c>
      <c r="T1492" s="6">
        <v>9.5674767039000006</v>
      </c>
      <c r="U1492" s="6">
        <v>-23.016802871700001</v>
      </c>
      <c r="V1492" s="6">
        <v>22.375846767999999</v>
      </c>
      <c r="W1492" s="6">
        <v>-11.8186961873</v>
      </c>
      <c r="X1492" s="7">
        <v>-4.153217430333334</v>
      </c>
      <c r="Y1492" s="8">
        <v>23.647258482925025</v>
      </c>
      <c r="Z1492" s="24">
        <v>-1</v>
      </c>
    </row>
    <row r="1493" spans="1:26" ht="16.5" x14ac:dyDescent="0.45">
      <c r="A1493" s="5" t="s">
        <v>5340</v>
      </c>
      <c r="B1493" s="5" t="s">
        <v>5341</v>
      </c>
      <c r="C1493" s="5" t="s">
        <v>5342</v>
      </c>
      <c r="D1493" s="5" t="s">
        <v>435</v>
      </c>
      <c r="E1493" s="5" t="s">
        <v>11765</v>
      </c>
      <c r="F1493" s="5">
        <v>16</v>
      </c>
      <c r="G1493" s="5">
        <v>9</v>
      </c>
      <c r="H1493" s="5">
        <v>1</v>
      </c>
      <c r="I1493" s="5">
        <v>3</v>
      </c>
      <c r="J1493" s="5" t="s">
        <v>5336</v>
      </c>
      <c r="K1493" s="17">
        <v>2986</v>
      </c>
      <c r="L1493" s="6">
        <v>2.78074064712</v>
      </c>
      <c r="M1493" s="6">
        <v>10.5379727794</v>
      </c>
      <c r="N1493" s="6">
        <v>4.1750544356999999</v>
      </c>
      <c r="O1493" s="6">
        <v>-14.8304859303</v>
      </c>
      <c r="P1493" s="6">
        <v>3.5806305745000002</v>
      </c>
      <c r="Q1493" s="6">
        <v>-1.2800967542999999</v>
      </c>
      <c r="R1493" s="7">
        <v>-4.1766507033666667</v>
      </c>
      <c r="S1493" s="8">
        <v>9.5412169728614824</v>
      </c>
      <c r="T1493" s="6">
        <v>181.41354904389999</v>
      </c>
      <c r="U1493" s="6">
        <v>-29.7791219253</v>
      </c>
      <c r="V1493" s="6">
        <v>-396.24847072900002</v>
      </c>
      <c r="W1493" s="6">
        <v>132.9436918392</v>
      </c>
      <c r="X1493" s="7">
        <v>-97.694633605033346</v>
      </c>
      <c r="Y1493" s="8">
        <v>271.0543742055126</v>
      </c>
      <c r="Z1493" s="24">
        <v>0</v>
      </c>
    </row>
    <row r="1494" spans="1:26" ht="16.5" x14ac:dyDescent="0.45">
      <c r="A1494" s="5" t="s">
        <v>5343</v>
      </c>
      <c r="B1494" s="5" t="s">
        <v>5344</v>
      </c>
      <c r="C1494" s="5" t="s">
        <v>5345</v>
      </c>
      <c r="D1494" s="5" t="s">
        <v>509</v>
      </c>
      <c r="E1494" s="5" t="s">
        <v>11756</v>
      </c>
      <c r="F1494" s="5">
        <v>6</v>
      </c>
      <c r="G1494" s="5">
        <v>11</v>
      </c>
      <c r="H1494" s="5">
        <v>2</v>
      </c>
      <c r="I1494" s="5">
        <v>2</v>
      </c>
      <c r="J1494" s="5" t="s">
        <v>5346</v>
      </c>
      <c r="K1494" s="17">
        <v>1853</v>
      </c>
      <c r="L1494" s="6">
        <v>1.29221137036</v>
      </c>
      <c r="M1494" s="6">
        <v>-53.794445121300001</v>
      </c>
      <c r="N1494" s="6">
        <v>-1.5304682963</v>
      </c>
      <c r="O1494" s="6">
        <v>-11.684645233399999</v>
      </c>
      <c r="P1494" s="6">
        <v>19.925919817800001</v>
      </c>
      <c r="Q1494" s="6">
        <v>-10.57379843</v>
      </c>
      <c r="R1494" s="7">
        <v>-0.77750794853333305</v>
      </c>
      <c r="S1494" s="8">
        <v>17.93829523984909</v>
      </c>
      <c r="T1494" s="6">
        <v>-963.02897245229997</v>
      </c>
      <c r="U1494" s="6">
        <v>87.288072954599997</v>
      </c>
      <c r="V1494" s="6">
        <v>146.5156864594</v>
      </c>
      <c r="W1494" s="6">
        <v>-279.48407609840001</v>
      </c>
      <c r="X1494" s="7">
        <v>-15.226772228133333</v>
      </c>
      <c r="Y1494" s="8">
        <v>230.76160758877404</v>
      </c>
      <c r="Z1494" s="24">
        <v>0</v>
      </c>
    </row>
    <row r="1495" spans="1:26" ht="16.5" x14ac:dyDescent="0.45">
      <c r="A1495" s="5" t="s">
        <v>5347</v>
      </c>
      <c r="B1495" s="5" t="s">
        <v>5348</v>
      </c>
      <c r="C1495" s="5" t="s">
        <v>5349</v>
      </c>
      <c r="D1495" s="5" t="s">
        <v>120</v>
      </c>
      <c r="E1495" s="5" t="s">
        <v>11759</v>
      </c>
      <c r="F1495" s="5">
        <v>9</v>
      </c>
      <c r="G1495" s="5">
        <v>2</v>
      </c>
      <c r="H1495" s="5">
        <v>3</v>
      </c>
      <c r="I1495" s="5">
        <v>2</v>
      </c>
      <c r="J1495" s="5" t="s">
        <v>5346</v>
      </c>
      <c r="K1495" s="17">
        <v>2138</v>
      </c>
      <c r="L1495" s="6">
        <v>2.2097068164899998</v>
      </c>
      <c r="M1495" s="6">
        <v>13.1320835187</v>
      </c>
      <c r="N1495" s="6">
        <v>0.5352786692</v>
      </c>
      <c r="O1495" s="6">
        <v>-7.5665582625000001</v>
      </c>
      <c r="P1495" s="6">
        <v>22.711750873900002</v>
      </c>
      <c r="Q1495" s="6">
        <v>20.372998187</v>
      </c>
      <c r="R1495" s="7">
        <v>11.8393969328</v>
      </c>
      <c r="S1495" s="8">
        <v>16.846684059900742</v>
      </c>
      <c r="T1495" s="6">
        <v>10.634139322099999</v>
      </c>
      <c r="U1495" s="6">
        <v>-6.8124387433000004</v>
      </c>
      <c r="V1495" s="6">
        <v>111.36623095429999</v>
      </c>
      <c r="W1495" s="6">
        <v>42.8421192968</v>
      </c>
      <c r="X1495" s="7">
        <v>49.131970502599991</v>
      </c>
      <c r="Y1495" s="8">
        <v>59.339878361999858</v>
      </c>
      <c r="Z1495" s="24">
        <v>1</v>
      </c>
    </row>
    <row r="1496" spans="1:26" ht="16.5" x14ac:dyDescent="0.45">
      <c r="A1496" s="5" t="s">
        <v>5350</v>
      </c>
      <c r="B1496" s="5" t="s">
        <v>5351</v>
      </c>
      <c r="C1496" s="5" t="s">
        <v>5352</v>
      </c>
      <c r="D1496" s="5" t="s">
        <v>7</v>
      </c>
      <c r="E1496" s="5" t="s">
        <v>11758</v>
      </c>
      <c r="F1496" s="5">
        <v>8</v>
      </c>
      <c r="G1496" s="5">
        <v>2</v>
      </c>
      <c r="H1496" s="5">
        <v>3</v>
      </c>
      <c r="I1496" s="5">
        <v>2</v>
      </c>
      <c r="J1496" s="5" t="s">
        <v>5346</v>
      </c>
      <c r="K1496" s="17">
        <v>2854</v>
      </c>
      <c r="L1496" s="6">
        <v>5.0662492885099999</v>
      </c>
      <c r="M1496" s="6">
        <v>-18.203893946800001</v>
      </c>
      <c r="N1496" s="6">
        <v>-34.619167075100002</v>
      </c>
      <c r="O1496" s="6">
        <v>-16.871504805099999</v>
      </c>
      <c r="P1496" s="6">
        <v>-36.775505283000001</v>
      </c>
      <c r="Q1496" s="6">
        <v>4.7681507289000002</v>
      </c>
      <c r="R1496" s="7">
        <v>-16.292953119733337</v>
      </c>
      <c r="S1496" s="8">
        <v>20.777869964177007</v>
      </c>
      <c r="T1496" s="6">
        <v>-407.75322197719998</v>
      </c>
      <c r="U1496" s="6">
        <v>106.2422363956</v>
      </c>
      <c r="V1496" s="6">
        <v>-729.22925513550001</v>
      </c>
      <c r="W1496" s="6">
        <v>-151.21519240129999</v>
      </c>
      <c r="X1496" s="7">
        <v>-258.06740371373331</v>
      </c>
      <c r="Y1496" s="8">
        <v>427.86236056361383</v>
      </c>
      <c r="Z1496" s="24">
        <v>0</v>
      </c>
    </row>
    <row r="1497" spans="1:26" ht="16.5" x14ac:dyDescent="0.45">
      <c r="A1497" s="5" t="s">
        <v>5353</v>
      </c>
      <c r="B1497" s="5" t="s">
        <v>5354</v>
      </c>
      <c r="C1497" s="5" t="s">
        <v>5355</v>
      </c>
      <c r="D1497" s="5" t="s">
        <v>474</v>
      </c>
      <c r="E1497" s="5" t="s">
        <v>11759</v>
      </c>
      <c r="F1497" s="5">
        <v>9</v>
      </c>
      <c r="G1497" s="5">
        <v>2</v>
      </c>
      <c r="H1497" s="5">
        <v>3</v>
      </c>
      <c r="I1497" s="5">
        <v>2</v>
      </c>
      <c r="J1497" s="5" t="s">
        <v>5356</v>
      </c>
      <c r="K1497" s="17">
        <v>830</v>
      </c>
      <c r="L1497" s="6">
        <v>0.80828274857000004</v>
      </c>
      <c r="M1497" s="6">
        <v>28.7235661086</v>
      </c>
      <c r="N1497" s="6">
        <v>-28.740668970800002</v>
      </c>
      <c r="O1497" s="6">
        <v>10.698281512599999</v>
      </c>
      <c r="P1497" s="6">
        <v>-24.184470965700001</v>
      </c>
      <c r="Q1497" s="6">
        <v>-25.2936368009</v>
      </c>
      <c r="R1497" s="7">
        <v>-12.926608751333333</v>
      </c>
      <c r="S1497" s="8">
        <v>20.467270023128702</v>
      </c>
      <c r="T1497" s="6">
        <v>157.7995709441</v>
      </c>
      <c r="U1497" s="6">
        <v>-79.420756866000005</v>
      </c>
      <c r="V1497" s="6">
        <v>-334.93595099290002</v>
      </c>
      <c r="W1497" s="6">
        <v>-185.82167763890001</v>
      </c>
      <c r="X1497" s="7">
        <v>-200.05946183260002</v>
      </c>
      <c r="Y1497" s="8">
        <v>128.35123482649715</v>
      </c>
      <c r="Z1497" s="24">
        <v>0</v>
      </c>
    </row>
    <row r="1498" spans="1:26" ht="16.5" x14ac:dyDescent="0.45">
      <c r="A1498" s="5" t="s">
        <v>5357</v>
      </c>
      <c r="B1498" s="5" t="s">
        <v>5358</v>
      </c>
      <c r="C1498" s="5" t="s">
        <v>5359</v>
      </c>
      <c r="D1498" s="5" t="s">
        <v>7</v>
      </c>
      <c r="E1498" s="5" t="s">
        <v>11765</v>
      </c>
      <c r="F1498" s="5">
        <v>16</v>
      </c>
      <c r="G1498" s="5">
        <v>9</v>
      </c>
      <c r="H1498" s="5">
        <v>1</v>
      </c>
      <c r="I1498" s="5">
        <v>3</v>
      </c>
      <c r="J1498" s="5" t="s">
        <v>5356</v>
      </c>
      <c r="K1498" s="17">
        <v>976</v>
      </c>
      <c r="L1498" s="6">
        <v>0.61419147522999995</v>
      </c>
      <c r="M1498" s="6">
        <v>-144.0579917734</v>
      </c>
      <c r="N1498" s="6">
        <v>-51.425984159599999</v>
      </c>
      <c r="O1498" s="6">
        <v>17.5079005435</v>
      </c>
      <c r="P1498" s="6">
        <v>1.9741128831999999</v>
      </c>
      <c r="Q1498" s="6">
        <v>-4.3003605456000003</v>
      </c>
      <c r="R1498" s="7">
        <v>5.0605509603666663</v>
      </c>
      <c r="S1498" s="8">
        <v>11.226960315941554</v>
      </c>
      <c r="T1498" s="6">
        <v>-159.6377727057</v>
      </c>
      <c r="U1498" s="6">
        <v>31.136592880999999</v>
      </c>
      <c r="V1498" s="6">
        <v>104.66697284350001</v>
      </c>
      <c r="W1498" s="6">
        <v>-1410.1372342633999</v>
      </c>
      <c r="X1498" s="7">
        <v>-424.77788951296662</v>
      </c>
      <c r="Y1498" s="8">
        <v>854.13784479415847</v>
      </c>
      <c r="Z1498" s="24">
        <v>-1</v>
      </c>
    </row>
    <row r="1499" spans="1:26" ht="16.5" x14ac:dyDescent="0.45">
      <c r="A1499" s="5" t="s">
        <v>5360</v>
      </c>
      <c r="B1499" s="5" t="s">
        <v>5361</v>
      </c>
      <c r="C1499" s="5" t="s">
        <v>5362</v>
      </c>
      <c r="D1499" s="5" t="s">
        <v>33</v>
      </c>
      <c r="E1499" s="5" t="s">
        <v>11773</v>
      </c>
      <c r="F1499" s="5">
        <v>24</v>
      </c>
      <c r="G1499" s="5">
        <v>11</v>
      </c>
      <c r="H1499" s="5">
        <v>1</v>
      </c>
      <c r="I1499" s="5">
        <v>2</v>
      </c>
      <c r="J1499" s="5" t="s">
        <v>5356</v>
      </c>
      <c r="K1499" s="17">
        <v>617</v>
      </c>
      <c r="L1499" s="6">
        <v>0.96011260303000001</v>
      </c>
      <c r="M1499" s="6">
        <v>19.363581501100001</v>
      </c>
      <c r="N1499" s="6">
        <v>-5.5330565907000002</v>
      </c>
      <c r="O1499" s="6">
        <v>-4.5381913400000001E-2</v>
      </c>
      <c r="P1499" s="6">
        <v>14.5754437097</v>
      </c>
      <c r="Q1499" s="6">
        <v>-7.6088893069000001</v>
      </c>
      <c r="R1499" s="7">
        <v>2.3070574964666668</v>
      </c>
      <c r="S1499" s="8">
        <v>11.277705273266925</v>
      </c>
      <c r="T1499" s="6">
        <v>122.1671612951</v>
      </c>
      <c r="U1499" s="6">
        <v>25.101702527499999</v>
      </c>
      <c r="V1499" s="6">
        <v>-31.556573256699998</v>
      </c>
      <c r="W1499" s="6">
        <v>-13.428734584900001</v>
      </c>
      <c r="X1499" s="7">
        <v>-6.6278684380333344</v>
      </c>
      <c r="Y1499" s="8">
        <v>28.934907792669975</v>
      </c>
      <c r="Z1499" s="24">
        <v>-1</v>
      </c>
    </row>
    <row r="1500" spans="1:26" ht="16.5" x14ac:dyDescent="0.45">
      <c r="A1500" s="5" t="s">
        <v>5363</v>
      </c>
      <c r="B1500" s="5" t="s">
        <v>5364</v>
      </c>
      <c r="C1500" s="5" t="s">
        <v>5365</v>
      </c>
      <c r="D1500" s="5" t="s">
        <v>120</v>
      </c>
      <c r="E1500" s="5" t="s">
        <v>11756</v>
      </c>
      <c r="F1500" s="5">
        <v>6</v>
      </c>
      <c r="G1500" s="5">
        <v>11</v>
      </c>
      <c r="H1500" s="5">
        <v>2</v>
      </c>
      <c r="I1500" s="5">
        <v>2</v>
      </c>
      <c r="J1500" s="5" t="s">
        <v>5356</v>
      </c>
      <c r="K1500" s="17">
        <v>1156</v>
      </c>
      <c r="L1500" s="6">
        <v>1.7296628892200001</v>
      </c>
      <c r="M1500" s="6">
        <v>2.1780057764</v>
      </c>
      <c r="N1500" s="6">
        <v>-4.4234216926999999</v>
      </c>
      <c r="O1500" s="6">
        <v>32.656462364399999</v>
      </c>
      <c r="P1500" s="6">
        <v>-18.164162233399999</v>
      </c>
      <c r="Q1500" s="6">
        <v>-38.521991069000002</v>
      </c>
      <c r="R1500" s="7">
        <v>-8.0098969793333339</v>
      </c>
      <c r="S1500" s="8">
        <v>36.65958108639721</v>
      </c>
      <c r="T1500" s="6">
        <v>-59.5247276224</v>
      </c>
      <c r="U1500" s="6">
        <v>296.91002962089999</v>
      </c>
      <c r="V1500" s="6">
        <v>127.621710632</v>
      </c>
      <c r="W1500" s="6">
        <v>-44.552304809900001</v>
      </c>
      <c r="X1500" s="7">
        <v>126.65981181433334</v>
      </c>
      <c r="Y1500" s="8">
        <v>170.73319945380993</v>
      </c>
      <c r="Z1500" s="24">
        <v>-1</v>
      </c>
    </row>
    <row r="1501" spans="1:26" ht="16.5" x14ac:dyDescent="0.45">
      <c r="A1501" s="5" t="s">
        <v>5366</v>
      </c>
      <c r="B1501" s="5" t="s">
        <v>5367</v>
      </c>
      <c r="C1501" s="5" t="s">
        <v>5368</v>
      </c>
      <c r="D1501" s="5" t="s">
        <v>259</v>
      </c>
      <c r="E1501" s="5" t="s">
        <v>11754</v>
      </c>
      <c r="F1501" s="5">
        <v>4</v>
      </c>
      <c r="G1501" s="5">
        <v>8</v>
      </c>
      <c r="H1501" s="5">
        <v>2</v>
      </c>
      <c r="I1501" s="5">
        <v>3</v>
      </c>
      <c r="J1501" s="5" t="s">
        <v>5369</v>
      </c>
      <c r="K1501" s="17">
        <v>5512</v>
      </c>
      <c r="L1501" s="6">
        <v>3.8955205362699998</v>
      </c>
      <c r="M1501" s="6">
        <v>2.9069250311000001</v>
      </c>
      <c r="N1501" s="6">
        <v>1.8461980325</v>
      </c>
      <c r="O1501" s="6">
        <v>5.2802296915999998</v>
      </c>
      <c r="P1501" s="6">
        <v>-8.5511019476999994</v>
      </c>
      <c r="Q1501" s="6">
        <v>-7.9960716016999998</v>
      </c>
      <c r="R1501" s="7">
        <v>-3.7556479526</v>
      </c>
      <c r="S1501" s="8">
        <v>7.8302189159665403</v>
      </c>
      <c r="T1501" s="6">
        <v>-83.052899408000002</v>
      </c>
      <c r="U1501" s="6">
        <v>379.66129171940003</v>
      </c>
      <c r="V1501" s="6">
        <v>-140.93981269369999</v>
      </c>
      <c r="W1501" s="6">
        <v>-99.225667770900003</v>
      </c>
      <c r="X1501" s="7">
        <v>46.498603751600008</v>
      </c>
      <c r="Y1501" s="8">
        <v>289.28022739569906</v>
      </c>
      <c r="Z1501" s="24">
        <v>-1</v>
      </c>
    </row>
    <row r="1502" spans="1:26" ht="16.5" x14ac:dyDescent="0.45">
      <c r="A1502" s="5" t="s">
        <v>5370</v>
      </c>
      <c r="B1502" s="5" t="s">
        <v>5371</v>
      </c>
      <c r="C1502" s="5" t="s">
        <v>5372</v>
      </c>
      <c r="D1502" s="5" t="s">
        <v>33</v>
      </c>
      <c r="E1502" s="5" t="s">
        <v>11765</v>
      </c>
      <c r="F1502" s="5">
        <v>16</v>
      </c>
      <c r="G1502" s="5">
        <v>9</v>
      </c>
      <c r="H1502" s="5">
        <v>1</v>
      </c>
      <c r="I1502" s="5">
        <v>3</v>
      </c>
      <c r="J1502" s="5" t="s">
        <v>5369</v>
      </c>
      <c r="K1502" s="17">
        <v>866</v>
      </c>
      <c r="L1502" s="6">
        <v>0.66149040722999997</v>
      </c>
      <c r="M1502" s="6">
        <v>4.1269569326999997</v>
      </c>
      <c r="N1502" s="6">
        <v>-17.9373049147</v>
      </c>
      <c r="O1502" s="6">
        <v>-35.719088491299999</v>
      </c>
      <c r="P1502" s="6">
        <v>37.411774339499999</v>
      </c>
      <c r="Q1502" s="6">
        <v>-6.0419887540000001</v>
      </c>
      <c r="R1502" s="7">
        <v>-1.4497676352666666</v>
      </c>
      <c r="S1502" s="8">
        <v>36.781070480572296</v>
      </c>
      <c r="T1502" s="6">
        <v>-79.636162924800004</v>
      </c>
      <c r="U1502" s="6">
        <v>-587.25854907430005</v>
      </c>
      <c r="V1502" s="6">
        <v>-3.2938340992000001</v>
      </c>
      <c r="W1502" s="6">
        <v>-43.3826814962</v>
      </c>
      <c r="X1502" s="7">
        <v>-211.31168822323335</v>
      </c>
      <c r="Y1502" s="8">
        <v>326.19596956313461</v>
      </c>
      <c r="Z1502" s="24">
        <v>0</v>
      </c>
    </row>
    <row r="1503" spans="1:26" ht="16.5" x14ac:dyDescent="0.45">
      <c r="A1503" s="5" t="s">
        <v>5373</v>
      </c>
      <c r="B1503" s="5" t="s">
        <v>5374</v>
      </c>
      <c r="C1503" s="5" t="s">
        <v>5375</v>
      </c>
      <c r="D1503" s="5" t="s">
        <v>363</v>
      </c>
      <c r="E1503" s="5" t="s">
        <v>11769</v>
      </c>
      <c r="F1503" s="5">
        <v>20</v>
      </c>
      <c r="G1503" s="5">
        <v>7</v>
      </c>
      <c r="H1503" s="5">
        <v>4</v>
      </c>
      <c r="I1503" s="5">
        <v>3</v>
      </c>
      <c r="J1503" s="5" t="s">
        <v>5376</v>
      </c>
      <c r="K1503" s="17">
        <v>2496</v>
      </c>
      <c r="L1503" s="6">
        <v>2.2121069958500001</v>
      </c>
      <c r="M1503" s="6">
        <v>8.0604065361000004</v>
      </c>
      <c r="N1503" s="6">
        <v>-7.7130119217999997</v>
      </c>
      <c r="O1503" s="6">
        <v>-23.442686888200001</v>
      </c>
      <c r="P1503" s="6">
        <v>-15.5431593344</v>
      </c>
      <c r="Q1503" s="6">
        <v>25.272869753199998</v>
      </c>
      <c r="R1503" s="7">
        <v>-4.5709921564666685</v>
      </c>
      <c r="S1503" s="8">
        <v>26.145605828814734</v>
      </c>
      <c r="T1503" s="6">
        <v>56.379577207899999</v>
      </c>
      <c r="U1503" s="6">
        <v>-135.41922296609999</v>
      </c>
      <c r="V1503" s="6">
        <v>-143.2759503309</v>
      </c>
      <c r="W1503" s="6">
        <v>156.2433298373</v>
      </c>
      <c r="X1503" s="7">
        <v>-40.817281153233331</v>
      </c>
      <c r="Y1503" s="8">
        <v>170.70470217364525</v>
      </c>
      <c r="Z1503" s="24">
        <v>0</v>
      </c>
    </row>
    <row r="1504" spans="1:26" ht="16.5" x14ac:dyDescent="0.45">
      <c r="A1504" s="5" t="s">
        <v>5377</v>
      </c>
      <c r="B1504" s="5" t="s">
        <v>5378</v>
      </c>
      <c r="C1504" s="5" t="s">
        <v>5379</v>
      </c>
      <c r="D1504" s="5" t="s">
        <v>7</v>
      </c>
      <c r="E1504" s="5" t="s">
        <v>11765</v>
      </c>
      <c r="F1504" s="5">
        <v>16</v>
      </c>
      <c r="G1504" s="5">
        <v>9</v>
      </c>
      <c r="H1504" s="5">
        <v>1</v>
      </c>
      <c r="I1504" s="5">
        <v>3</v>
      </c>
      <c r="J1504" s="5" t="s">
        <v>5376</v>
      </c>
      <c r="K1504" s="17">
        <v>1928</v>
      </c>
      <c r="L1504" s="6">
        <v>1.13624302052</v>
      </c>
      <c r="M1504" s="6">
        <v>11.209497236000001</v>
      </c>
      <c r="N1504" s="6">
        <v>14.457596156899999</v>
      </c>
      <c r="O1504" s="6">
        <v>104.0588315789</v>
      </c>
      <c r="P1504" s="6">
        <v>-29.422580164399999</v>
      </c>
      <c r="Q1504" s="6">
        <v>6.4776668591000002</v>
      </c>
      <c r="R1504" s="7">
        <v>27.037972757866665</v>
      </c>
      <c r="S1504" s="8">
        <v>69.075078387463606</v>
      </c>
      <c r="T1504" s="6">
        <v>47.734061860200001</v>
      </c>
      <c r="U1504" s="6">
        <v>408.5234312508</v>
      </c>
      <c r="V1504" s="6">
        <v>-64.912959066900001</v>
      </c>
      <c r="W1504" s="6">
        <v>2.3821015773999998</v>
      </c>
      <c r="X1504" s="7">
        <v>115.33085792043335</v>
      </c>
      <c r="Y1504" s="8">
        <v>256.13193883005266</v>
      </c>
      <c r="Z1504" s="24">
        <v>1</v>
      </c>
    </row>
    <row r="1505" spans="1:26" ht="16.5" x14ac:dyDescent="0.45">
      <c r="A1505" s="5" t="s">
        <v>5380</v>
      </c>
      <c r="B1505" s="5" t="s">
        <v>5381</v>
      </c>
      <c r="C1505" s="5" t="s">
        <v>5382</v>
      </c>
      <c r="D1505" s="5" t="s">
        <v>7</v>
      </c>
      <c r="E1505" s="5" t="s">
        <v>11757</v>
      </c>
      <c r="F1505" s="5">
        <v>7</v>
      </c>
      <c r="G1505" s="5">
        <v>11</v>
      </c>
      <c r="H1505" s="5">
        <v>4</v>
      </c>
      <c r="I1505" s="5">
        <v>2</v>
      </c>
      <c r="J1505" s="5" t="s">
        <v>5376</v>
      </c>
      <c r="K1505" s="17">
        <v>24425</v>
      </c>
      <c r="L1505" s="6">
        <v>25.240657906820001</v>
      </c>
      <c r="M1505" s="6">
        <v>2.9718607367000001</v>
      </c>
      <c r="N1505" s="6">
        <v>24.104057732899999</v>
      </c>
      <c r="O1505" s="6">
        <v>17.636822284499999</v>
      </c>
      <c r="P1505" s="6">
        <v>25.819534326500001</v>
      </c>
      <c r="Q1505" s="6">
        <v>39.625405822700003</v>
      </c>
      <c r="R1505" s="7">
        <v>27.693920811233337</v>
      </c>
      <c r="S1505" s="8">
        <v>11.113480329073928</v>
      </c>
      <c r="T1505" s="6">
        <v>6.2700656338999998</v>
      </c>
      <c r="U1505" s="6">
        <v>6.6848384179</v>
      </c>
      <c r="V1505" s="6">
        <v>6.8392199155000002</v>
      </c>
      <c r="W1505" s="6">
        <v>-11.319116320999999</v>
      </c>
      <c r="X1505" s="7">
        <v>0.73498067080000007</v>
      </c>
      <c r="Y1505" s="8">
        <v>10.439439598344906</v>
      </c>
      <c r="Z1505" s="24">
        <v>1</v>
      </c>
    </row>
    <row r="1506" spans="1:26" ht="16.5" x14ac:dyDescent="0.45">
      <c r="A1506" s="5" t="s">
        <v>5383</v>
      </c>
      <c r="B1506" s="5" t="s">
        <v>5384</v>
      </c>
      <c r="C1506" s="5" t="s">
        <v>5385</v>
      </c>
      <c r="D1506" s="5" t="s">
        <v>288</v>
      </c>
      <c r="E1506" s="5" t="s">
        <v>11763</v>
      </c>
      <c r="F1506" s="5">
        <v>14</v>
      </c>
      <c r="G1506" s="5">
        <v>10</v>
      </c>
      <c r="H1506" s="5">
        <v>0</v>
      </c>
      <c r="I1506" s="5">
        <v>3</v>
      </c>
      <c r="J1506" s="5" t="s">
        <v>5386</v>
      </c>
      <c r="K1506" s="17">
        <v>432</v>
      </c>
      <c r="L1506" s="6">
        <v>0.75703787984000004</v>
      </c>
      <c r="M1506" s="6">
        <v>-35.910708466499997</v>
      </c>
      <c r="N1506" s="6">
        <v>-41.756578938700002</v>
      </c>
      <c r="O1506" s="6">
        <v>-61.760124958200002</v>
      </c>
      <c r="P1506" s="6">
        <v>447.7907475527</v>
      </c>
      <c r="Q1506" s="6">
        <v>-47.527833795500001</v>
      </c>
      <c r="R1506" s="7">
        <v>112.83426293300001</v>
      </c>
      <c r="S1506" s="8">
        <v>290.16809691888159</v>
      </c>
      <c r="T1506" s="6">
        <v>-245.88002795189999</v>
      </c>
      <c r="U1506" s="6">
        <v>-45.7080919526</v>
      </c>
      <c r="V1506" s="6">
        <v>64.785031139200001</v>
      </c>
      <c r="W1506" s="6">
        <v>-2.0842792328000002</v>
      </c>
      <c r="X1506" s="7">
        <v>5.6642199845999999</v>
      </c>
      <c r="Y1506" s="8">
        <v>55.652600952124892</v>
      </c>
      <c r="Z1506" s="24">
        <v>1</v>
      </c>
    </row>
    <row r="1507" spans="1:26" ht="16.5" x14ac:dyDescent="0.45">
      <c r="A1507" s="5" t="s">
        <v>5387</v>
      </c>
      <c r="B1507" s="5" t="s">
        <v>5388</v>
      </c>
      <c r="C1507" s="5" t="s">
        <v>5389</v>
      </c>
      <c r="D1507" s="5" t="s">
        <v>263</v>
      </c>
      <c r="E1507" s="5" t="s">
        <v>11753</v>
      </c>
      <c r="F1507" s="5">
        <v>3</v>
      </c>
      <c r="G1507" s="5">
        <v>7</v>
      </c>
      <c r="H1507" s="5">
        <v>4</v>
      </c>
      <c r="I1507" s="5">
        <v>3</v>
      </c>
      <c r="J1507" s="5" t="s">
        <v>5386</v>
      </c>
      <c r="K1507" s="17">
        <v>2903</v>
      </c>
      <c r="L1507" s="6">
        <v>3.8673562875599998</v>
      </c>
      <c r="M1507" s="6">
        <v>1.2619214469</v>
      </c>
      <c r="N1507" s="6">
        <v>331.70193697270003</v>
      </c>
      <c r="O1507" s="6">
        <v>29.9733130555</v>
      </c>
      <c r="P1507" s="6">
        <v>-64.906696643399997</v>
      </c>
      <c r="Q1507" s="6">
        <v>-56.114066055999999</v>
      </c>
      <c r="R1507" s="7">
        <v>-30.349149881299997</v>
      </c>
      <c r="S1507" s="8">
        <v>52.425444578304031</v>
      </c>
      <c r="T1507" s="6">
        <v>217.97043986599999</v>
      </c>
      <c r="U1507" s="6">
        <v>-1892.200280386</v>
      </c>
      <c r="V1507" s="6">
        <v>-209.37497341260001</v>
      </c>
      <c r="W1507" s="6">
        <v>86.643404115899997</v>
      </c>
      <c r="X1507" s="7">
        <v>-671.64394989423329</v>
      </c>
      <c r="Y1507" s="8">
        <v>1067.3448537779607</v>
      </c>
      <c r="Z1507" s="24">
        <v>0</v>
      </c>
    </row>
    <row r="1508" spans="1:26" ht="16.5" x14ac:dyDescent="0.45">
      <c r="A1508" s="5" t="s">
        <v>5390</v>
      </c>
      <c r="B1508" s="5" t="s">
        <v>5391</v>
      </c>
      <c r="C1508" s="5" t="s">
        <v>5392</v>
      </c>
      <c r="D1508" s="5" t="s">
        <v>176</v>
      </c>
      <c r="E1508" s="5" t="s">
        <v>11754</v>
      </c>
      <c r="F1508" s="5">
        <v>4</v>
      </c>
      <c r="G1508" s="5">
        <v>8</v>
      </c>
      <c r="H1508" s="5">
        <v>2</v>
      </c>
      <c r="I1508" s="5">
        <v>3</v>
      </c>
      <c r="J1508" s="5" t="s">
        <v>5386</v>
      </c>
      <c r="K1508" s="17">
        <v>582</v>
      </c>
      <c r="L1508" s="6">
        <v>0.23317312541999999</v>
      </c>
      <c r="M1508" s="6">
        <v>-137.04978185819999</v>
      </c>
      <c r="N1508" s="6">
        <v>-37.540023016600003</v>
      </c>
      <c r="O1508" s="6">
        <v>47.963337930999998</v>
      </c>
      <c r="P1508" s="6">
        <v>-44.602012746100002</v>
      </c>
      <c r="Q1508" s="6">
        <v>-3.226733115</v>
      </c>
      <c r="R1508" s="7">
        <v>4.4864023299998834E-2</v>
      </c>
      <c r="S1508" s="8">
        <v>46.369316874093833</v>
      </c>
      <c r="T1508" s="6">
        <v>-231.81515466299999</v>
      </c>
      <c r="U1508" s="6">
        <v>138.8104517806</v>
      </c>
      <c r="V1508" s="6">
        <v>-248.23616585650001</v>
      </c>
      <c r="W1508" s="6">
        <v>-33.337512877899997</v>
      </c>
      <c r="X1508" s="7">
        <v>-47.587742317933333</v>
      </c>
      <c r="Y1508" s="8">
        <v>193.91640682366221</v>
      </c>
      <c r="Z1508" s="24">
        <v>-1</v>
      </c>
    </row>
    <row r="1509" spans="1:26" ht="16.5" x14ac:dyDescent="0.45">
      <c r="A1509" s="5" t="s">
        <v>5393</v>
      </c>
      <c r="B1509" s="5" t="s">
        <v>5394</v>
      </c>
      <c r="C1509" s="5" t="s">
        <v>5395</v>
      </c>
      <c r="D1509" s="5" t="s">
        <v>120</v>
      </c>
      <c r="E1509" s="5" t="s">
        <v>11769</v>
      </c>
      <c r="F1509" s="5">
        <v>20</v>
      </c>
      <c r="G1509" s="5">
        <v>7</v>
      </c>
      <c r="H1509" s="5">
        <v>4</v>
      </c>
      <c r="I1509" s="5">
        <v>3</v>
      </c>
      <c r="J1509" s="5" t="s">
        <v>5396</v>
      </c>
      <c r="K1509" s="17">
        <v>206</v>
      </c>
      <c r="L1509" s="6">
        <v>9.890865653E-2</v>
      </c>
      <c r="M1509" s="6">
        <v>6.4130130087000001</v>
      </c>
      <c r="N1509" s="6">
        <v>-22.688081299899999</v>
      </c>
      <c r="O1509" s="6">
        <v>-17.728164111400002</v>
      </c>
      <c r="P1509" s="6">
        <v>206.83146751390001</v>
      </c>
      <c r="Q1509" s="6">
        <v>35.449812100199999</v>
      </c>
      <c r="R1509" s="7">
        <v>74.851038500900003</v>
      </c>
      <c r="S1509" s="8">
        <v>117.35032816456895</v>
      </c>
      <c r="T1509" s="6">
        <v>27.394626120200002</v>
      </c>
      <c r="U1509" s="6">
        <v>45.524808674799999</v>
      </c>
      <c r="V1509" s="6">
        <v>208.35536381860001</v>
      </c>
      <c r="W1509" s="6">
        <v>-11.8605209973</v>
      </c>
      <c r="X1509" s="7">
        <v>80.673217165366665</v>
      </c>
      <c r="Y1509" s="8">
        <v>114.2379838139541</v>
      </c>
      <c r="Z1509" s="24">
        <v>1</v>
      </c>
    </row>
    <row r="1510" spans="1:26" ht="16.5" x14ac:dyDescent="0.45">
      <c r="A1510" s="5" t="s">
        <v>5397</v>
      </c>
      <c r="B1510" s="5" t="s">
        <v>5398</v>
      </c>
      <c r="C1510" s="5" t="s">
        <v>5399</v>
      </c>
      <c r="D1510" s="5" t="s">
        <v>33</v>
      </c>
      <c r="E1510" s="5" t="s">
        <v>11753</v>
      </c>
      <c r="F1510" s="5">
        <v>3</v>
      </c>
      <c r="G1510" s="5">
        <v>7</v>
      </c>
      <c r="H1510" s="5">
        <v>4</v>
      </c>
      <c r="I1510" s="5">
        <v>3</v>
      </c>
      <c r="J1510" s="5" t="s">
        <v>5396</v>
      </c>
      <c r="K1510" s="17">
        <v>1680</v>
      </c>
      <c r="L1510" s="6">
        <v>3.7439035617999998</v>
      </c>
      <c r="M1510" s="6">
        <v>11.161165481199999</v>
      </c>
      <c r="N1510" s="6">
        <v>26.6351884539</v>
      </c>
      <c r="O1510" s="6">
        <v>-25.045431662999999</v>
      </c>
      <c r="P1510" s="6">
        <v>-21.9138217088</v>
      </c>
      <c r="Q1510" s="6">
        <v>-20.601179614100001</v>
      </c>
      <c r="R1510" s="7">
        <v>-22.520144328633336</v>
      </c>
      <c r="S1510" s="8">
        <v>2.2833231063581705</v>
      </c>
      <c r="T1510" s="6">
        <v>16.800358542600001</v>
      </c>
      <c r="U1510" s="6">
        <v>66.823875161399997</v>
      </c>
      <c r="V1510" s="6">
        <v>-124.9483900569</v>
      </c>
      <c r="W1510" s="6">
        <v>122.4848038363</v>
      </c>
      <c r="X1510" s="7">
        <v>21.453429646933333</v>
      </c>
      <c r="Y1510" s="8">
        <v>129.80621847462999</v>
      </c>
      <c r="Z1510" s="24">
        <v>-1</v>
      </c>
    </row>
    <row r="1511" spans="1:26" ht="16.5" x14ac:dyDescent="0.45">
      <c r="A1511" s="5" t="s">
        <v>5400</v>
      </c>
      <c r="B1511" s="5" t="s">
        <v>5401</v>
      </c>
      <c r="C1511" s="5" t="s">
        <v>5402</v>
      </c>
      <c r="D1511" s="5" t="s">
        <v>33</v>
      </c>
      <c r="E1511" s="5" t="s">
        <v>11769</v>
      </c>
      <c r="F1511" s="5">
        <v>20</v>
      </c>
      <c r="G1511" s="5">
        <v>7</v>
      </c>
      <c r="H1511" s="5">
        <v>4</v>
      </c>
      <c r="I1511" s="5">
        <v>3</v>
      </c>
      <c r="J1511" s="5" t="s">
        <v>5396</v>
      </c>
      <c r="K1511" s="17">
        <v>850</v>
      </c>
      <c r="L1511" s="6">
        <v>1.33949084955</v>
      </c>
      <c r="M1511" s="6">
        <v>11.334541272999999</v>
      </c>
      <c r="N1511" s="6">
        <v>10.114488162900001</v>
      </c>
      <c r="O1511" s="6">
        <v>-28.219473448999999</v>
      </c>
      <c r="P1511" s="6">
        <v>7.3985706920999998</v>
      </c>
      <c r="Q1511" s="6">
        <v>10.8770727054</v>
      </c>
      <c r="R1511" s="7">
        <v>-3.3146100171666659</v>
      </c>
      <c r="S1511" s="8">
        <v>21.638256884112337</v>
      </c>
      <c r="T1511" s="6">
        <v>15.605459876999999</v>
      </c>
      <c r="U1511" s="6">
        <v>-23.041965286500002</v>
      </c>
      <c r="V1511" s="6">
        <v>1.1891334749</v>
      </c>
      <c r="W1511" s="6">
        <v>-48.390017501700001</v>
      </c>
      <c r="X1511" s="7">
        <v>-23.414283104433334</v>
      </c>
      <c r="Y1511" s="8">
        <v>24.791672358037633</v>
      </c>
      <c r="Z1511" s="24">
        <v>0</v>
      </c>
    </row>
    <row r="1512" spans="1:26" ht="16.5" x14ac:dyDescent="0.45">
      <c r="A1512" s="5" t="s">
        <v>5403</v>
      </c>
      <c r="B1512" s="5" t="s">
        <v>5404</v>
      </c>
      <c r="C1512" s="5" t="s">
        <v>5405</v>
      </c>
      <c r="D1512" s="5" t="s">
        <v>288</v>
      </c>
      <c r="E1512" s="5" t="s">
        <v>11773</v>
      </c>
      <c r="F1512" s="5">
        <v>24</v>
      </c>
      <c r="G1512" s="5">
        <v>11</v>
      </c>
      <c r="H1512" s="5">
        <v>1</v>
      </c>
      <c r="I1512" s="5">
        <v>2</v>
      </c>
      <c r="J1512" s="5" t="s">
        <v>5406</v>
      </c>
      <c r="K1512" s="17">
        <v>891</v>
      </c>
      <c r="L1512" s="6">
        <v>2.4201203337699999</v>
      </c>
      <c r="M1512" s="6">
        <v>7.3513444012000004</v>
      </c>
      <c r="N1512" s="6">
        <v>54.268524640499997</v>
      </c>
      <c r="O1512" s="6">
        <v>-6.0134867382000001</v>
      </c>
      <c r="P1512" s="6">
        <v>21.9055445738</v>
      </c>
      <c r="Q1512" s="6">
        <v>-0.4806277142</v>
      </c>
      <c r="R1512" s="7">
        <v>5.1371433737999999</v>
      </c>
      <c r="S1512" s="8">
        <v>14.783016990722349</v>
      </c>
      <c r="T1512" s="6">
        <v>73.119814796699998</v>
      </c>
      <c r="U1512" s="6">
        <v>16.370386403600001</v>
      </c>
      <c r="V1512" s="6">
        <v>-8.1466601476000005</v>
      </c>
      <c r="W1512" s="6">
        <v>3.2754348223999998</v>
      </c>
      <c r="X1512" s="7">
        <v>3.8330536928000001</v>
      </c>
      <c r="Y1512" s="8">
        <v>12.268031504764593</v>
      </c>
      <c r="Z1512" s="24">
        <v>1</v>
      </c>
    </row>
    <row r="1513" spans="1:26" ht="16.5" x14ac:dyDescent="0.45">
      <c r="A1513" s="5" t="s">
        <v>5407</v>
      </c>
      <c r="B1513" s="5" t="s">
        <v>5408</v>
      </c>
      <c r="C1513" s="5" t="s">
        <v>5409</v>
      </c>
      <c r="D1513" s="5" t="s">
        <v>120</v>
      </c>
      <c r="E1513" s="5" t="s">
        <v>11774</v>
      </c>
      <c r="F1513" s="5">
        <v>25</v>
      </c>
      <c r="G1513" s="5">
        <v>10</v>
      </c>
      <c r="H1513" s="5">
        <v>2</v>
      </c>
      <c r="I1513" s="5">
        <v>3</v>
      </c>
      <c r="J1513" s="5" t="s">
        <v>5406</v>
      </c>
      <c r="K1513" s="17">
        <v>1386</v>
      </c>
      <c r="L1513" s="6">
        <v>0.80633662147999996</v>
      </c>
      <c r="M1513" s="6">
        <v>20.755428098100001</v>
      </c>
      <c r="N1513" s="6">
        <v>13.7819268542</v>
      </c>
      <c r="O1513" s="6">
        <v>-12.902679743</v>
      </c>
      <c r="P1513" s="6">
        <v>22.826754813499999</v>
      </c>
      <c r="Q1513" s="6">
        <v>-24.280314865499999</v>
      </c>
      <c r="R1513" s="7">
        <v>-4.7854132649999999</v>
      </c>
      <c r="S1513" s="8">
        <v>24.580205750597109</v>
      </c>
      <c r="T1513" s="6">
        <v>30.2835858485</v>
      </c>
      <c r="U1513" s="6">
        <v>-47.854572193899998</v>
      </c>
      <c r="V1513" s="6">
        <v>121.65175748830001</v>
      </c>
      <c r="W1513" s="6">
        <v>-82.475950730899996</v>
      </c>
      <c r="X1513" s="7">
        <v>-2.8929218121666622</v>
      </c>
      <c r="Y1513" s="8">
        <v>109.23915424193208</v>
      </c>
      <c r="Z1513" s="24">
        <v>0</v>
      </c>
    </row>
    <row r="1514" spans="1:26" ht="16.5" x14ac:dyDescent="0.45">
      <c r="A1514" s="5" t="s">
        <v>5410</v>
      </c>
      <c r="B1514" s="5" t="s">
        <v>5411</v>
      </c>
      <c r="C1514" s="5" t="s">
        <v>5412</v>
      </c>
      <c r="D1514" s="5" t="s">
        <v>120</v>
      </c>
      <c r="E1514" s="5" t="s">
        <v>58</v>
      </c>
      <c r="F1514" s="5">
        <v>10</v>
      </c>
      <c r="G1514" s="5">
        <v>3</v>
      </c>
      <c r="H1514" s="5">
        <v>3</v>
      </c>
      <c r="I1514" s="5">
        <v>2</v>
      </c>
      <c r="J1514" s="5" t="s">
        <v>5413</v>
      </c>
      <c r="K1514" s="17">
        <v>3369</v>
      </c>
      <c r="L1514" s="6">
        <v>2.2340870340199999</v>
      </c>
      <c r="M1514" s="6">
        <v>-5.2046736428999996</v>
      </c>
      <c r="N1514" s="6">
        <v>-0.2360807274</v>
      </c>
      <c r="O1514" s="6">
        <v>7.2987095407</v>
      </c>
      <c r="P1514" s="6">
        <v>16.275310041299999</v>
      </c>
      <c r="Q1514" s="6">
        <v>37.010111876700002</v>
      </c>
      <c r="R1514" s="7">
        <v>20.194710486233333</v>
      </c>
      <c r="S1514" s="8">
        <v>15.238541008860539</v>
      </c>
      <c r="T1514" s="6">
        <v>-172.23257201000001</v>
      </c>
      <c r="U1514" s="6">
        <v>149.28024022899999</v>
      </c>
      <c r="V1514" s="6">
        <v>193.22018125310001</v>
      </c>
      <c r="W1514" s="6">
        <v>80.581177232100003</v>
      </c>
      <c r="X1514" s="7">
        <v>141.02719957140002</v>
      </c>
      <c r="Y1514" s="8">
        <v>56.771214684756465</v>
      </c>
      <c r="Z1514" s="24">
        <v>1</v>
      </c>
    </row>
    <row r="1515" spans="1:26" ht="16.5" x14ac:dyDescent="0.45">
      <c r="A1515" s="5" t="s">
        <v>5414</v>
      </c>
      <c r="B1515" s="5" t="s">
        <v>5415</v>
      </c>
      <c r="C1515" s="5" t="s">
        <v>5416</v>
      </c>
      <c r="D1515" s="5" t="s">
        <v>249</v>
      </c>
      <c r="E1515" s="5" t="s">
        <v>11773</v>
      </c>
      <c r="F1515" s="5">
        <v>24</v>
      </c>
      <c r="G1515" s="5">
        <v>11</v>
      </c>
      <c r="H1515" s="5">
        <v>1</v>
      </c>
      <c r="I1515" s="5">
        <v>2</v>
      </c>
      <c r="J1515" s="5" t="s">
        <v>5413</v>
      </c>
      <c r="K1515" s="17">
        <v>2416</v>
      </c>
      <c r="L1515" s="6">
        <v>1.6948389045900001</v>
      </c>
      <c r="M1515" s="6">
        <v>4.2966485824999996</v>
      </c>
      <c r="N1515" s="6">
        <v>0.91745587019999997</v>
      </c>
      <c r="O1515" s="6">
        <v>-8.7473671336999992</v>
      </c>
      <c r="P1515" s="6">
        <v>32.282523345400001</v>
      </c>
      <c r="Q1515" s="6">
        <v>-4.5514846185</v>
      </c>
      <c r="R1515" s="7">
        <v>6.3278905310666671</v>
      </c>
      <c r="S1515" s="8">
        <v>22.575065468686724</v>
      </c>
      <c r="T1515" s="6">
        <v>236.2183474238</v>
      </c>
      <c r="U1515" s="6">
        <v>-28.058227497800001</v>
      </c>
      <c r="V1515" s="6">
        <v>157.07000177239999</v>
      </c>
      <c r="W1515" s="6">
        <v>15.5508996898</v>
      </c>
      <c r="X1515" s="7">
        <v>48.187557988133328</v>
      </c>
      <c r="Y1515" s="8">
        <v>96.783154096369273</v>
      </c>
      <c r="Z1515" s="24">
        <v>1</v>
      </c>
    </row>
    <row r="1516" spans="1:26" ht="16.5" x14ac:dyDescent="0.45">
      <c r="A1516" s="5" t="s">
        <v>5417</v>
      </c>
      <c r="B1516" s="5" t="s">
        <v>5418</v>
      </c>
      <c r="C1516" s="5" t="s">
        <v>5419</v>
      </c>
      <c r="D1516" s="5" t="s">
        <v>240</v>
      </c>
      <c r="E1516" s="5" t="s">
        <v>11762</v>
      </c>
      <c r="F1516" s="5">
        <v>13</v>
      </c>
      <c r="G1516" s="5">
        <v>7</v>
      </c>
      <c r="H1516" s="5">
        <v>4</v>
      </c>
      <c r="I1516" s="5">
        <v>2</v>
      </c>
      <c r="J1516" s="5" t="s">
        <v>5413</v>
      </c>
      <c r="K1516" s="17">
        <v>4685</v>
      </c>
      <c r="L1516" s="6">
        <v>3.5935709740399999</v>
      </c>
      <c r="M1516" s="6">
        <v>-26.125367792199999</v>
      </c>
      <c r="N1516" s="6">
        <v>-10.231666179599999</v>
      </c>
      <c r="O1516" s="6">
        <v>-13.0573315421</v>
      </c>
      <c r="P1516" s="6">
        <v>30.434154270400001</v>
      </c>
      <c r="Q1516" s="6">
        <v>-10.767510375200001</v>
      </c>
      <c r="R1516" s="7">
        <v>2.2031041176999993</v>
      </c>
      <c r="S1516" s="8">
        <v>24.475599375445185</v>
      </c>
      <c r="T1516" s="6">
        <v>-601.97274387899995</v>
      </c>
      <c r="U1516" s="6">
        <v>107.994001127</v>
      </c>
      <c r="V1516" s="6">
        <v>255.49294225360001</v>
      </c>
      <c r="W1516" s="6">
        <v>-32.4191645589</v>
      </c>
      <c r="X1516" s="7">
        <v>110.35592627390001</v>
      </c>
      <c r="Y1516" s="8">
        <v>143.97058494742171</v>
      </c>
      <c r="Z1516" s="24">
        <v>1</v>
      </c>
    </row>
    <row r="1517" spans="1:26" ht="16.5" x14ac:dyDescent="0.45">
      <c r="A1517" s="5" t="s">
        <v>5420</v>
      </c>
      <c r="B1517" s="5" t="s">
        <v>5421</v>
      </c>
      <c r="C1517" s="5" t="s">
        <v>5422</v>
      </c>
      <c r="D1517" s="5" t="s">
        <v>363</v>
      </c>
      <c r="E1517" s="5" t="s">
        <v>11775</v>
      </c>
      <c r="F1517" s="5">
        <v>26</v>
      </c>
      <c r="G1517" s="5">
        <v>3</v>
      </c>
      <c r="H1517" s="5">
        <v>3</v>
      </c>
      <c r="I1517" s="5">
        <v>2</v>
      </c>
      <c r="J1517" s="5" t="s">
        <v>5423</v>
      </c>
      <c r="K1517" s="17">
        <v>288</v>
      </c>
      <c r="L1517" s="6">
        <v>0.21930116193999999</v>
      </c>
      <c r="M1517" s="6">
        <v>7.2084827048999998</v>
      </c>
      <c r="N1517" s="6">
        <v>3.0610599217000001</v>
      </c>
      <c r="O1517" s="6">
        <v>-11.301934234799999</v>
      </c>
      <c r="P1517" s="6">
        <v>76.265764482899996</v>
      </c>
      <c r="Q1517" s="6">
        <v>-24.1696907334</v>
      </c>
      <c r="R1517" s="7">
        <v>13.598046504899997</v>
      </c>
      <c r="S1517" s="8">
        <v>54.651870478094558</v>
      </c>
      <c r="T1517" s="6">
        <v>101.46000999029999</v>
      </c>
      <c r="U1517" s="6">
        <v>-1628.1392554936001</v>
      </c>
      <c r="V1517" s="6">
        <v>-11.640919264800001</v>
      </c>
      <c r="W1517" s="6">
        <v>15.7805228175</v>
      </c>
      <c r="X1517" s="7">
        <v>-541.33321731363333</v>
      </c>
      <c r="Y1517" s="8">
        <v>941.30149651415866</v>
      </c>
      <c r="Z1517" s="24">
        <v>-1</v>
      </c>
    </row>
    <row r="1518" spans="1:26" ht="16.5" x14ac:dyDescent="0.45">
      <c r="A1518" s="5" t="s">
        <v>5424</v>
      </c>
      <c r="B1518" s="5" t="s">
        <v>5425</v>
      </c>
      <c r="C1518" s="5" t="s">
        <v>5426</v>
      </c>
      <c r="D1518" s="5" t="s">
        <v>240</v>
      </c>
      <c r="E1518" s="5" t="s">
        <v>11773</v>
      </c>
      <c r="F1518" s="5">
        <v>24</v>
      </c>
      <c r="G1518" s="5">
        <v>11</v>
      </c>
      <c r="H1518" s="5">
        <v>1</v>
      </c>
      <c r="I1518" s="5">
        <v>2</v>
      </c>
      <c r="J1518" s="5" t="s">
        <v>5423</v>
      </c>
      <c r="K1518" s="17">
        <v>919</v>
      </c>
      <c r="L1518" s="6">
        <v>1.511471027</v>
      </c>
      <c r="M1518" s="6">
        <v>0.68480976449999997</v>
      </c>
      <c r="N1518" s="6">
        <v>-33.202335900599998</v>
      </c>
      <c r="O1518" s="6">
        <v>8.5469655985999999</v>
      </c>
      <c r="P1518" s="6">
        <v>37.347742991899999</v>
      </c>
      <c r="Q1518" s="6">
        <v>-18.0726280668</v>
      </c>
      <c r="R1518" s="7">
        <v>9.2740268412333347</v>
      </c>
      <c r="S1518" s="8">
        <v>27.717338357225117</v>
      </c>
      <c r="T1518" s="6">
        <v>101.2725702668</v>
      </c>
      <c r="U1518" s="6">
        <v>876.15443014849996</v>
      </c>
      <c r="V1518" s="6">
        <v>-24.679757766400002</v>
      </c>
      <c r="W1518" s="6">
        <v>-104.09281596530001</v>
      </c>
      <c r="X1518" s="7">
        <v>249.12728547226664</v>
      </c>
      <c r="Y1518" s="8">
        <v>544.47120086717905</v>
      </c>
      <c r="Z1518" s="24">
        <v>1</v>
      </c>
    </row>
    <row r="1519" spans="1:26" ht="16.5" x14ac:dyDescent="0.45">
      <c r="A1519" s="5" t="s">
        <v>5427</v>
      </c>
      <c r="B1519" s="5" t="s">
        <v>5428</v>
      </c>
      <c r="C1519" s="5" t="s">
        <v>5429</v>
      </c>
      <c r="D1519" s="5" t="s">
        <v>1297</v>
      </c>
      <c r="E1519" s="5" t="s">
        <v>11757</v>
      </c>
      <c r="F1519" s="5">
        <v>7</v>
      </c>
      <c r="G1519" s="5">
        <v>11</v>
      </c>
      <c r="H1519" s="5">
        <v>4</v>
      </c>
      <c r="I1519" s="5">
        <v>2</v>
      </c>
      <c r="J1519" s="5" t="s">
        <v>5423</v>
      </c>
      <c r="K1519" s="17">
        <v>3257</v>
      </c>
      <c r="L1519" s="6">
        <v>2.3133189862700001</v>
      </c>
      <c r="M1519" s="6">
        <v>-113.7709714411</v>
      </c>
      <c r="N1519" s="6">
        <v>-35.630831379100002</v>
      </c>
      <c r="O1519" s="6">
        <v>18.3776614537</v>
      </c>
      <c r="P1519" s="6">
        <v>5.4992296181000002</v>
      </c>
      <c r="Q1519" s="6">
        <v>15.3433577769</v>
      </c>
      <c r="R1519" s="7">
        <v>13.073416282899998</v>
      </c>
      <c r="S1519" s="8">
        <v>6.7326055450832838</v>
      </c>
      <c r="T1519" s="6">
        <v>-747.48377398319997</v>
      </c>
      <c r="U1519" s="6">
        <v>90.377037983400001</v>
      </c>
      <c r="V1519" s="6">
        <v>66.442608117700004</v>
      </c>
      <c r="W1519" s="6">
        <v>-249.8170270379</v>
      </c>
      <c r="X1519" s="7">
        <v>-30.999126978933333</v>
      </c>
      <c r="Y1519" s="8">
        <v>189.87935451994503</v>
      </c>
      <c r="Z1519" s="24">
        <v>-1</v>
      </c>
    </row>
    <row r="1520" spans="1:26" ht="16.5" x14ac:dyDescent="0.45">
      <c r="A1520" s="5" t="s">
        <v>5430</v>
      </c>
      <c r="B1520" s="5" t="s">
        <v>5431</v>
      </c>
      <c r="C1520" s="5" t="s">
        <v>5432</v>
      </c>
      <c r="D1520" s="5" t="s">
        <v>33</v>
      </c>
      <c r="E1520" s="5" t="s">
        <v>11762</v>
      </c>
      <c r="F1520" s="5">
        <v>13</v>
      </c>
      <c r="G1520" s="5">
        <v>7</v>
      </c>
      <c r="H1520" s="5">
        <v>4</v>
      </c>
      <c r="I1520" s="5">
        <v>2</v>
      </c>
      <c r="J1520" s="5" t="s">
        <v>5433</v>
      </c>
      <c r="K1520" s="17">
        <v>263</v>
      </c>
      <c r="L1520" s="6">
        <v>0.33935116033000001</v>
      </c>
      <c r="M1520" s="6">
        <v>17.285848424099999</v>
      </c>
      <c r="N1520" s="6">
        <v>30.6854912033</v>
      </c>
      <c r="O1520" s="6">
        <v>539.39699107850004</v>
      </c>
      <c r="P1520" s="6">
        <v>143.06647783049999</v>
      </c>
      <c r="Q1520" s="6">
        <v>2.6129472845000001</v>
      </c>
      <c r="R1520" s="7">
        <v>228.35880539783338</v>
      </c>
      <c r="S1520" s="8">
        <v>278.37090953321552</v>
      </c>
      <c r="T1520" s="6">
        <v>334.01991437499998</v>
      </c>
      <c r="U1520" s="6">
        <v>24.381015396199999</v>
      </c>
      <c r="V1520" s="6">
        <v>1162.8169389008999</v>
      </c>
      <c r="W1520" s="6">
        <v>-15.4589396935</v>
      </c>
      <c r="X1520" s="7">
        <v>390.57967153453325</v>
      </c>
      <c r="Y1520" s="8">
        <v>669.07369051360274</v>
      </c>
      <c r="Z1520" s="24">
        <v>1</v>
      </c>
    </row>
    <row r="1521" spans="1:26" ht="16.5" x14ac:dyDescent="0.45">
      <c r="A1521" s="5" t="s">
        <v>5434</v>
      </c>
      <c r="B1521" s="5" t="s">
        <v>5435</v>
      </c>
      <c r="C1521" s="5" t="s">
        <v>5436</v>
      </c>
      <c r="D1521" s="5" t="s">
        <v>288</v>
      </c>
      <c r="E1521" s="5" t="s">
        <v>11768</v>
      </c>
      <c r="F1521" s="5">
        <v>19</v>
      </c>
      <c r="G1521" s="5">
        <v>4</v>
      </c>
      <c r="H1521" s="5">
        <v>2</v>
      </c>
      <c r="I1521" s="5">
        <v>2</v>
      </c>
      <c r="J1521" s="5" t="s">
        <v>5433</v>
      </c>
      <c r="K1521" s="17">
        <v>1717</v>
      </c>
      <c r="L1521" s="6">
        <v>1.7985584163399999</v>
      </c>
      <c r="M1521" s="6">
        <v>4.8758861220999998</v>
      </c>
      <c r="N1521" s="6">
        <v>7.0598894405000001</v>
      </c>
      <c r="O1521" s="6">
        <v>8.6392461384000008</v>
      </c>
      <c r="P1521" s="6">
        <v>72.457539747300004</v>
      </c>
      <c r="Q1521" s="6">
        <v>87.523643797999995</v>
      </c>
      <c r="R1521" s="7">
        <v>56.206809894566668</v>
      </c>
      <c r="S1521" s="8">
        <v>41.877818879322803</v>
      </c>
      <c r="T1521" s="6">
        <v>199.67329573020001</v>
      </c>
      <c r="U1521" s="6">
        <v>51.820349075400003</v>
      </c>
      <c r="V1521" s="6">
        <v>100.1752348504</v>
      </c>
      <c r="W1521" s="6">
        <v>52.655749010699999</v>
      </c>
      <c r="X1521" s="7">
        <v>68.217110978833333</v>
      </c>
      <c r="Y1521" s="8">
        <v>27.679698956198443</v>
      </c>
      <c r="Z1521" s="24">
        <v>1</v>
      </c>
    </row>
    <row r="1522" spans="1:26" ht="16.5" x14ac:dyDescent="0.45">
      <c r="A1522" s="5" t="s">
        <v>5437</v>
      </c>
      <c r="B1522" s="5" t="s">
        <v>5438</v>
      </c>
      <c r="C1522" s="5" t="s">
        <v>5439</v>
      </c>
      <c r="D1522" s="5" t="s">
        <v>1297</v>
      </c>
      <c r="E1522" s="5" t="s">
        <v>11773</v>
      </c>
      <c r="F1522" s="5">
        <v>24</v>
      </c>
      <c r="G1522" s="5">
        <v>11</v>
      </c>
      <c r="H1522" s="5">
        <v>1</v>
      </c>
      <c r="I1522" s="5">
        <v>2</v>
      </c>
      <c r="J1522" s="5" t="s">
        <v>5433</v>
      </c>
      <c r="K1522" s="17">
        <v>561</v>
      </c>
      <c r="L1522" s="6">
        <v>0.81350196256999996</v>
      </c>
      <c r="M1522" s="6">
        <v>3.6703481127000002</v>
      </c>
      <c r="N1522" s="6">
        <v>0.58875079969999999</v>
      </c>
      <c r="O1522" s="6">
        <v>8.7839496408999995</v>
      </c>
      <c r="P1522" s="6">
        <v>-3.05100769</v>
      </c>
      <c r="Q1522" s="6">
        <v>-24.6002404366</v>
      </c>
      <c r="R1522" s="7">
        <v>-6.2890994952333337</v>
      </c>
      <c r="S1522" s="8">
        <v>16.926014465520282</v>
      </c>
      <c r="T1522" s="6">
        <v>217.7169124577</v>
      </c>
      <c r="U1522" s="6">
        <v>202.20228506749999</v>
      </c>
      <c r="V1522" s="6">
        <v>-231.78853782749999</v>
      </c>
      <c r="W1522" s="6">
        <v>10.8745362679</v>
      </c>
      <c r="X1522" s="7">
        <v>-6.2372388307000035</v>
      </c>
      <c r="Y1522" s="8">
        <v>217.50084649154496</v>
      </c>
      <c r="Z1522" s="24">
        <v>0</v>
      </c>
    </row>
    <row r="1523" spans="1:26" ht="16.5" x14ac:dyDescent="0.45">
      <c r="A1523" s="5" t="s">
        <v>5440</v>
      </c>
      <c r="B1523" s="5" t="s">
        <v>5441</v>
      </c>
      <c r="C1523" s="5" t="s">
        <v>5442</v>
      </c>
      <c r="D1523" s="5" t="s">
        <v>1297</v>
      </c>
      <c r="E1523" s="5" t="s">
        <v>11753</v>
      </c>
      <c r="F1523" s="5">
        <v>3</v>
      </c>
      <c r="G1523" s="5">
        <v>7</v>
      </c>
      <c r="H1523" s="5">
        <v>4</v>
      </c>
      <c r="I1523" s="5">
        <v>3</v>
      </c>
      <c r="J1523" s="5" t="s">
        <v>5443</v>
      </c>
      <c r="K1523" s="17">
        <v>2720</v>
      </c>
      <c r="L1523" s="6">
        <v>122.57175166559</v>
      </c>
      <c r="M1523" s="6">
        <v>0.26737038210000003</v>
      </c>
      <c r="N1523" s="6">
        <v>27.605678470099999</v>
      </c>
      <c r="O1523" s="6">
        <v>-52.255534390000001</v>
      </c>
      <c r="P1523" s="6">
        <v>12.394467152800001</v>
      </c>
      <c r="Q1523" s="6">
        <v>16.407571857800001</v>
      </c>
      <c r="R1523" s="7">
        <v>-7.8178317931333341</v>
      </c>
      <c r="S1523" s="8">
        <v>38.536454318073957</v>
      </c>
      <c r="T1523" s="6">
        <v>62.176597813299999</v>
      </c>
      <c r="U1523" s="6">
        <v>11.775221611299999</v>
      </c>
      <c r="V1523" s="6">
        <v>-3.7583501984000001</v>
      </c>
      <c r="W1523" s="6">
        <v>-2.1753122525999999</v>
      </c>
      <c r="X1523" s="7">
        <v>1.9471863867666663</v>
      </c>
      <c r="Y1523" s="8">
        <v>8.5480529692709339</v>
      </c>
      <c r="Z1523" s="24">
        <v>-1</v>
      </c>
    </row>
    <row r="1524" spans="1:26" ht="16.5" x14ac:dyDescent="0.45">
      <c r="A1524" s="5" t="s">
        <v>5444</v>
      </c>
      <c r="B1524" s="5" t="s">
        <v>5445</v>
      </c>
      <c r="C1524" s="5" t="s">
        <v>5446</v>
      </c>
      <c r="D1524" s="5" t="s">
        <v>7</v>
      </c>
      <c r="E1524" s="5" t="s">
        <v>11756</v>
      </c>
      <c r="F1524" s="5">
        <v>6</v>
      </c>
      <c r="G1524" s="5">
        <v>11</v>
      </c>
      <c r="H1524" s="5">
        <v>2</v>
      </c>
      <c r="I1524" s="5">
        <v>2</v>
      </c>
      <c r="J1524" s="5" t="s">
        <v>5443</v>
      </c>
      <c r="K1524" s="17">
        <v>1490</v>
      </c>
      <c r="L1524" s="6">
        <v>0.79042859370999996</v>
      </c>
      <c r="M1524" s="6">
        <v>10.4719247341</v>
      </c>
      <c r="N1524" s="6">
        <v>36.199110615599999</v>
      </c>
      <c r="O1524" s="6">
        <v>12.2471648838</v>
      </c>
      <c r="P1524" s="6">
        <v>4.8502528248000001</v>
      </c>
      <c r="Q1524" s="6">
        <v>10.706013223599999</v>
      </c>
      <c r="R1524" s="7">
        <v>9.2678103107333332</v>
      </c>
      <c r="S1524" s="8">
        <v>3.9025501554853292</v>
      </c>
      <c r="T1524" s="6">
        <v>21.775056030599998</v>
      </c>
      <c r="U1524" s="6">
        <v>73.632963100799998</v>
      </c>
      <c r="V1524" s="6">
        <v>-33.077652229999998</v>
      </c>
      <c r="W1524" s="6">
        <v>-15.5855327226</v>
      </c>
      <c r="X1524" s="7">
        <v>8.3232593827333332</v>
      </c>
      <c r="Y1524" s="8">
        <v>57.232085502989747</v>
      </c>
      <c r="Z1524" s="24">
        <v>1</v>
      </c>
    </row>
    <row r="1525" spans="1:26" ht="16.5" x14ac:dyDescent="0.45">
      <c r="A1525" s="5" t="s">
        <v>5447</v>
      </c>
      <c r="B1525" s="5" t="s">
        <v>5448</v>
      </c>
      <c r="C1525" s="5" t="s">
        <v>5449</v>
      </c>
      <c r="D1525" s="5" t="s">
        <v>120</v>
      </c>
      <c r="E1525" s="5" t="s">
        <v>11756</v>
      </c>
      <c r="F1525" s="5">
        <v>6</v>
      </c>
      <c r="G1525" s="5">
        <v>11</v>
      </c>
      <c r="H1525" s="5">
        <v>2</v>
      </c>
      <c r="I1525" s="5">
        <v>2</v>
      </c>
      <c r="J1525" s="5" t="s">
        <v>5443</v>
      </c>
      <c r="K1525" s="17">
        <v>1486</v>
      </c>
      <c r="L1525" s="6">
        <v>1.5738447046199999</v>
      </c>
      <c r="M1525" s="6">
        <v>-21.6428541501</v>
      </c>
      <c r="N1525" s="6">
        <v>8.8850379255000007</v>
      </c>
      <c r="O1525" s="6">
        <v>14.7559622788</v>
      </c>
      <c r="P1525" s="6">
        <v>-12.142428323600001</v>
      </c>
      <c r="Q1525" s="6">
        <v>1.1415216808999999</v>
      </c>
      <c r="R1525" s="7">
        <v>1.2516852120333331</v>
      </c>
      <c r="S1525" s="8">
        <v>13.449533681600785</v>
      </c>
      <c r="T1525" s="6">
        <v>-2475.4950029493002</v>
      </c>
      <c r="U1525" s="6">
        <v>121.6574240417</v>
      </c>
      <c r="V1525" s="6">
        <v>-39.028144425000001</v>
      </c>
      <c r="W1525" s="6">
        <v>-571.79802357280005</v>
      </c>
      <c r="X1525" s="7">
        <v>-163.0562479853667</v>
      </c>
      <c r="Y1525" s="8">
        <v>362.9839422221628</v>
      </c>
      <c r="Z1525" s="24">
        <v>-1</v>
      </c>
    </row>
    <row r="1526" spans="1:26" ht="16.5" x14ac:dyDescent="0.45">
      <c r="A1526" s="5" t="s">
        <v>5450</v>
      </c>
      <c r="B1526" s="5" t="s">
        <v>5451</v>
      </c>
      <c r="C1526" s="5" t="s">
        <v>5452</v>
      </c>
      <c r="D1526" s="5" t="s">
        <v>33</v>
      </c>
      <c r="E1526" s="5" t="s">
        <v>11753</v>
      </c>
      <c r="F1526" s="5">
        <v>3</v>
      </c>
      <c r="G1526" s="5">
        <v>7</v>
      </c>
      <c r="H1526" s="5">
        <v>4</v>
      </c>
      <c r="I1526" s="5">
        <v>3</v>
      </c>
      <c r="J1526" s="5" t="s">
        <v>5453</v>
      </c>
      <c r="K1526" s="17">
        <v>1761</v>
      </c>
      <c r="L1526" s="6">
        <v>0.96730598892999997</v>
      </c>
      <c r="M1526" s="6">
        <v>16.702636478900001</v>
      </c>
      <c r="N1526" s="6">
        <v>14.433035332099999</v>
      </c>
      <c r="O1526" s="6">
        <v>35.369413279299998</v>
      </c>
      <c r="P1526" s="6">
        <v>-21.438568699699999</v>
      </c>
      <c r="Q1526" s="6">
        <v>-11.8054096103</v>
      </c>
      <c r="R1526" s="7">
        <v>0.70847832309999959</v>
      </c>
      <c r="S1526" s="8">
        <v>30.401229375452363</v>
      </c>
      <c r="T1526" s="6">
        <v>119.0310381546</v>
      </c>
      <c r="U1526" s="6">
        <v>100.0098521837</v>
      </c>
      <c r="V1526" s="6">
        <v>-23.225881024500001</v>
      </c>
      <c r="W1526" s="6">
        <v>-50.240182416300001</v>
      </c>
      <c r="X1526" s="7">
        <v>8.8479295809666691</v>
      </c>
      <c r="Y1526" s="8">
        <v>80.095662924978711</v>
      </c>
      <c r="Z1526" s="24">
        <v>1</v>
      </c>
    </row>
    <row r="1527" spans="1:26" ht="16.5" x14ac:dyDescent="0.45">
      <c r="A1527" s="5" t="s">
        <v>5454</v>
      </c>
      <c r="B1527" s="5" t="s">
        <v>5455</v>
      </c>
      <c r="C1527" s="5" t="s">
        <v>5456</v>
      </c>
      <c r="D1527" s="5" t="s">
        <v>1297</v>
      </c>
      <c r="E1527" s="5" t="s">
        <v>11773</v>
      </c>
      <c r="F1527" s="5">
        <v>24</v>
      </c>
      <c r="G1527" s="5">
        <v>11</v>
      </c>
      <c r="H1527" s="5">
        <v>1</v>
      </c>
      <c r="I1527" s="5">
        <v>2</v>
      </c>
      <c r="J1527" s="5" t="s">
        <v>5453</v>
      </c>
      <c r="K1527" s="17">
        <v>5831</v>
      </c>
      <c r="L1527" s="6">
        <v>3.2632914359699998</v>
      </c>
      <c r="M1527" s="6">
        <v>8.5345374535000005</v>
      </c>
      <c r="N1527" s="6">
        <v>-5.4028364620999998</v>
      </c>
      <c r="O1527" s="6">
        <v>-1.667347863</v>
      </c>
      <c r="P1527" s="6">
        <v>0.13480801149999999</v>
      </c>
      <c r="Q1527" s="6">
        <v>-34.6224757751</v>
      </c>
      <c r="R1527" s="7">
        <v>-12.051671875533332</v>
      </c>
      <c r="S1527" s="8">
        <v>19.567647609089839</v>
      </c>
      <c r="T1527" s="6">
        <v>-31.3833110486</v>
      </c>
      <c r="U1527" s="6">
        <v>-289.1060266243</v>
      </c>
      <c r="V1527" s="6">
        <v>141.2989899872</v>
      </c>
      <c r="W1527" s="6">
        <v>13.0294753741</v>
      </c>
      <c r="X1527" s="7">
        <v>-44.925853754333332</v>
      </c>
      <c r="Y1527" s="8">
        <v>220.97790548350116</v>
      </c>
      <c r="Z1527" s="24">
        <v>0</v>
      </c>
    </row>
    <row r="1528" spans="1:26" ht="16.5" x14ac:dyDescent="0.45">
      <c r="A1528" s="5" t="s">
        <v>5457</v>
      </c>
      <c r="B1528" s="5" t="s">
        <v>5458</v>
      </c>
      <c r="C1528" s="5" t="s">
        <v>5459</v>
      </c>
      <c r="D1528" s="5" t="s">
        <v>33</v>
      </c>
      <c r="E1528" s="5" t="s">
        <v>11753</v>
      </c>
      <c r="F1528" s="5">
        <v>3</v>
      </c>
      <c r="G1528" s="5">
        <v>7</v>
      </c>
      <c r="H1528" s="5">
        <v>4</v>
      </c>
      <c r="I1528" s="5">
        <v>3</v>
      </c>
      <c r="J1528" s="5" t="s">
        <v>5453</v>
      </c>
      <c r="K1528" s="17">
        <v>1378</v>
      </c>
      <c r="L1528" s="6">
        <v>1.5421793850900001</v>
      </c>
      <c r="M1528" s="6">
        <v>8.7655093795999992</v>
      </c>
      <c r="N1528" s="6">
        <v>26.432549905799998</v>
      </c>
      <c r="O1528" s="6">
        <v>50.244443749600002</v>
      </c>
      <c r="P1528" s="6">
        <v>1.3584460628999999</v>
      </c>
      <c r="Q1528" s="6">
        <v>3.1729804144</v>
      </c>
      <c r="R1528" s="7">
        <v>18.258623408966667</v>
      </c>
      <c r="S1528" s="8">
        <v>27.715386717050304</v>
      </c>
      <c r="T1528" s="6">
        <v>20.1442329612</v>
      </c>
      <c r="U1528" s="6">
        <v>20.293629210199999</v>
      </c>
      <c r="V1528" s="6">
        <v>4.7234203462000002</v>
      </c>
      <c r="W1528" s="6">
        <v>2.0339693405000001</v>
      </c>
      <c r="X1528" s="7">
        <v>9.0170062989666668</v>
      </c>
      <c r="Y1528" s="8">
        <v>9.8579893938687899</v>
      </c>
      <c r="Z1528" s="24">
        <v>1</v>
      </c>
    </row>
    <row r="1529" spans="1:26" ht="16.5" x14ac:dyDescent="0.45">
      <c r="A1529" s="5" t="s">
        <v>5460</v>
      </c>
      <c r="B1529" s="5" t="s">
        <v>5461</v>
      </c>
      <c r="C1529" s="5" t="s">
        <v>5462</v>
      </c>
      <c r="D1529" s="5" t="s">
        <v>7</v>
      </c>
      <c r="E1529" s="5" t="s">
        <v>11762</v>
      </c>
      <c r="F1529" s="5">
        <v>13</v>
      </c>
      <c r="G1529" s="5">
        <v>7</v>
      </c>
      <c r="H1529" s="5">
        <v>4</v>
      </c>
      <c r="I1529" s="5">
        <v>2</v>
      </c>
      <c r="J1529" s="5" t="s">
        <v>5463</v>
      </c>
      <c r="K1529" s="17">
        <v>4664</v>
      </c>
      <c r="L1529" s="6">
        <v>5.6042587953699998</v>
      </c>
      <c r="M1529" s="6">
        <v>9.5985233004000001</v>
      </c>
      <c r="N1529" s="6">
        <v>23.869164545499999</v>
      </c>
      <c r="O1529" s="6">
        <v>-11.463649175500001</v>
      </c>
      <c r="P1529" s="6">
        <v>45.694810851600003</v>
      </c>
      <c r="Q1529" s="6">
        <v>-2.1185066503000001</v>
      </c>
      <c r="R1529" s="7">
        <v>10.704218341933334</v>
      </c>
      <c r="S1529" s="8">
        <v>30.660872383825467</v>
      </c>
      <c r="T1529" s="6">
        <v>26.1661475123</v>
      </c>
      <c r="U1529" s="6">
        <v>-80.340683397700005</v>
      </c>
      <c r="V1529" s="6">
        <v>58.954155478399997</v>
      </c>
      <c r="W1529" s="6">
        <v>-69.192109716900006</v>
      </c>
      <c r="X1529" s="7">
        <v>-30.192879212066671</v>
      </c>
      <c r="Y1529" s="8">
        <v>77.404573633322897</v>
      </c>
      <c r="Z1529" s="24">
        <v>-1</v>
      </c>
    </row>
    <row r="1530" spans="1:26" ht="16.5" x14ac:dyDescent="0.45">
      <c r="A1530" s="5" t="s">
        <v>5464</v>
      </c>
      <c r="B1530" s="5" t="s">
        <v>5465</v>
      </c>
      <c r="C1530" s="5" t="s">
        <v>5466</v>
      </c>
      <c r="D1530" s="5" t="s">
        <v>288</v>
      </c>
      <c r="E1530" s="5" t="s">
        <v>11765</v>
      </c>
      <c r="F1530" s="5">
        <v>16</v>
      </c>
      <c r="G1530" s="5">
        <v>9</v>
      </c>
      <c r="H1530" s="5">
        <v>1</v>
      </c>
      <c r="I1530" s="5">
        <v>3</v>
      </c>
      <c r="J1530" s="5" t="s">
        <v>5463</v>
      </c>
      <c r="K1530" s="17">
        <v>3023</v>
      </c>
      <c r="L1530" s="6">
        <v>2.7948193326999999</v>
      </c>
      <c r="M1530" s="6">
        <v>7.6573716785999997</v>
      </c>
      <c r="N1530" s="6">
        <v>-7.0861363322999997</v>
      </c>
      <c r="O1530" s="6">
        <v>5.9795100014000004</v>
      </c>
      <c r="P1530" s="6">
        <v>5.9595634672999998</v>
      </c>
      <c r="Q1530" s="6">
        <v>11.7020242859</v>
      </c>
      <c r="R1530" s="7">
        <v>7.8803659181999999</v>
      </c>
      <c r="S1530" s="8">
        <v>3.3096682576376479</v>
      </c>
      <c r="T1530" s="6">
        <v>-24.194387744</v>
      </c>
      <c r="U1530" s="6">
        <v>-324.60644357870001</v>
      </c>
      <c r="V1530" s="6">
        <v>125.6062551885</v>
      </c>
      <c r="W1530" s="6">
        <v>132.2593805228</v>
      </c>
      <c r="X1530" s="7">
        <v>-22.246935955800001</v>
      </c>
      <c r="Y1530" s="8">
        <v>261.87214419760335</v>
      </c>
      <c r="Z1530" s="24">
        <v>-1</v>
      </c>
    </row>
    <row r="1531" spans="1:26" ht="16.5" x14ac:dyDescent="0.45">
      <c r="A1531" s="5" t="s">
        <v>5467</v>
      </c>
      <c r="B1531" s="5" t="s">
        <v>5468</v>
      </c>
      <c r="C1531" s="5" t="s">
        <v>5469</v>
      </c>
      <c r="D1531" s="5" t="s">
        <v>259</v>
      </c>
      <c r="E1531" s="5" t="s">
        <v>11759</v>
      </c>
      <c r="F1531" s="5">
        <v>9</v>
      </c>
      <c r="G1531" s="5">
        <v>2</v>
      </c>
      <c r="H1531" s="5">
        <v>3</v>
      </c>
      <c r="I1531" s="5">
        <v>2</v>
      </c>
      <c r="J1531" s="5" t="s">
        <v>5463</v>
      </c>
      <c r="K1531" s="17">
        <v>669</v>
      </c>
      <c r="L1531" s="6">
        <v>0.68532580539999999</v>
      </c>
      <c r="M1531" s="6">
        <v>9.1349699787999992</v>
      </c>
      <c r="N1531" s="6">
        <v>136.66478568619999</v>
      </c>
      <c r="O1531" s="6">
        <v>-35.587969963799999</v>
      </c>
      <c r="P1531" s="6">
        <v>77.007106352500003</v>
      </c>
      <c r="Q1531" s="6">
        <v>-9.9339799978999999</v>
      </c>
      <c r="R1531" s="7">
        <v>10.495052130266668</v>
      </c>
      <c r="S1531" s="8">
        <v>59.01204807442803</v>
      </c>
      <c r="T1531" s="6">
        <v>175.86286342330001</v>
      </c>
      <c r="U1531" s="6">
        <v>26.7898774481</v>
      </c>
      <c r="V1531" s="6">
        <v>-9.0323181459999997</v>
      </c>
      <c r="W1531" s="6">
        <v>0.42558723300000001</v>
      </c>
      <c r="X1531" s="7">
        <v>6.0610488450333335</v>
      </c>
      <c r="Y1531" s="8">
        <v>18.564111747697904</v>
      </c>
      <c r="Z1531" s="24">
        <v>1</v>
      </c>
    </row>
    <row r="1532" spans="1:26" ht="16.5" x14ac:dyDescent="0.45">
      <c r="A1532" s="5" t="s">
        <v>5470</v>
      </c>
      <c r="B1532" s="5" t="s">
        <v>5471</v>
      </c>
      <c r="C1532" s="5" t="s">
        <v>5472</v>
      </c>
      <c r="D1532" s="5" t="s">
        <v>7</v>
      </c>
      <c r="E1532" s="5" t="s">
        <v>11753</v>
      </c>
      <c r="F1532" s="5">
        <v>3</v>
      </c>
      <c r="G1532" s="5">
        <v>7</v>
      </c>
      <c r="H1532" s="5">
        <v>4</v>
      </c>
      <c r="I1532" s="5">
        <v>3</v>
      </c>
      <c r="J1532" s="5" t="s">
        <v>5473</v>
      </c>
      <c r="K1532" s="17">
        <v>186</v>
      </c>
      <c r="L1532" s="6">
        <v>0.10901439801</v>
      </c>
      <c r="M1532" s="6">
        <v>29.367428279599999</v>
      </c>
      <c r="N1532" s="6">
        <v>1.6497670476999999</v>
      </c>
      <c r="O1532" s="6">
        <v>12.207363066599999</v>
      </c>
      <c r="P1532" s="6">
        <v>-8.8562956192000009</v>
      </c>
      <c r="Q1532" s="6">
        <v>-3.3181718845999999</v>
      </c>
      <c r="R1532" s="7">
        <v>1.0965187599999501E-2</v>
      </c>
      <c r="S1532" s="8">
        <v>10.919331231448734</v>
      </c>
      <c r="T1532" s="6">
        <v>164.36407336389999</v>
      </c>
      <c r="U1532" s="6">
        <v>-2.8069315472</v>
      </c>
      <c r="V1532" s="6">
        <v>-27.0074887707</v>
      </c>
      <c r="W1532" s="6">
        <v>2.7260731740000002</v>
      </c>
      <c r="X1532" s="7">
        <v>-9.0294490479666667</v>
      </c>
      <c r="Y1532" s="8">
        <v>15.813316208668521</v>
      </c>
      <c r="Z1532" s="24">
        <v>-1</v>
      </c>
    </row>
    <row r="1533" spans="1:26" ht="16.5" x14ac:dyDescent="0.45">
      <c r="A1533" s="5" t="s">
        <v>5474</v>
      </c>
      <c r="B1533" s="5" t="s">
        <v>5475</v>
      </c>
      <c r="C1533" s="5" t="s">
        <v>5476</v>
      </c>
      <c r="D1533" s="5" t="s">
        <v>1297</v>
      </c>
      <c r="E1533" s="5" t="s">
        <v>11762</v>
      </c>
      <c r="F1533" s="5">
        <v>13</v>
      </c>
      <c r="G1533" s="5">
        <v>7</v>
      </c>
      <c r="H1533" s="5">
        <v>4</v>
      </c>
      <c r="I1533" s="5">
        <v>2</v>
      </c>
      <c r="J1533" s="5" t="s">
        <v>5473</v>
      </c>
      <c r="K1533" s="17">
        <v>602</v>
      </c>
      <c r="L1533" s="6">
        <v>0.64098570854000003</v>
      </c>
      <c r="M1533" s="6">
        <v>32.900130954600002</v>
      </c>
      <c r="N1533" s="6">
        <v>14.5378567813</v>
      </c>
      <c r="O1533" s="6">
        <v>8.2529266464000006</v>
      </c>
      <c r="P1533" s="6">
        <v>46.473461883500001</v>
      </c>
      <c r="Q1533" s="6">
        <v>17.643096458199999</v>
      </c>
      <c r="R1533" s="7">
        <v>24.123161662699999</v>
      </c>
      <c r="S1533" s="8">
        <v>19.917222754278001</v>
      </c>
      <c r="T1533" s="6">
        <v>3335.5117495362001</v>
      </c>
      <c r="U1533" s="6">
        <v>31.2401122753</v>
      </c>
      <c r="V1533" s="6">
        <v>-61.461318904199999</v>
      </c>
      <c r="W1533" s="6">
        <v>-35.627658538200002</v>
      </c>
      <c r="X1533" s="7">
        <v>-21.949621722366668</v>
      </c>
      <c r="Y1533" s="8">
        <v>47.840415487674882</v>
      </c>
      <c r="Z1533" s="24">
        <v>-1</v>
      </c>
    </row>
    <row r="1534" spans="1:26" ht="16.5" x14ac:dyDescent="0.45">
      <c r="A1534" s="5" t="s">
        <v>5477</v>
      </c>
      <c r="B1534" s="5" t="s">
        <v>5478</v>
      </c>
      <c r="C1534" s="5" t="s">
        <v>5479</v>
      </c>
      <c r="D1534" s="5" t="s">
        <v>288</v>
      </c>
      <c r="E1534" s="5" t="s">
        <v>11766</v>
      </c>
      <c r="F1534" s="5">
        <v>17</v>
      </c>
      <c r="G1534" s="5">
        <v>11</v>
      </c>
      <c r="H1534" s="5">
        <v>2</v>
      </c>
      <c r="I1534" s="5">
        <v>2</v>
      </c>
      <c r="J1534" s="5" t="s">
        <v>5473</v>
      </c>
      <c r="K1534" s="17">
        <v>2555</v>
      </c>
      <c r="L1534" s="6">
        <v>2.94650127903</v>
      </c>
      <c r="M1534" s="6">
        <v>2.4704129229</v>
      </c>
      <c r="N1534" s="6">
        <v>-13.9168715495</v>
      </c>
      <c r="O1534" s="6">
        <v>4.0241333467000002</v>
      </c>
      <c r="P1534" s="6">
        <v>-32.2839997954</v>
      </c>
      <c r="Q1534" s="6">
        <v>-34.1441689428</v>
      </c>
      <c r="R1534" s="7">
        <v>-20.8013451305</v>
      </c>
      <c r="S1534" s="8">
        <v>21.519603702918765</v>
      </c>
      <c r="T1534" s="6">
        <v>76.847429535000003</v>
      </c>
      <c r="U1534" s="6">
        <v>-63.5532441772</v>
      </c>
      <c r="V1534" s="6">
        <v>-1556.0395268513</v>
      </c>
      <c r="W1534" s="6">
        <v>-258.54874814210001</v>
      </c>
      <c r="X1534" s="7">
        <v>-626.04717305686665</v>
      </c>
      <c r="Y1534" s="8">
        <v>811.27686102138659</v>
      </c>
      <c r="Z1534" s="24">
        <v>0</v>
      </c>
    </row>
    <row r="1535" spans="1:26" ht="16.5" x14ac:dyDescent="0.45">
      <c r="A1535" s="5" t="s">
        <v>5480</v>
      </c>
      <c r="B1535" s="5" t="s">
        <v>5481</v>
      </c>
      <c r="C1535" s="5" t="s">
        <v>5482</v>
      </c>
      <c r="D1535" s="5" t="s">
        <v>240</v>
      </c>
      <c r="E1535" s="5" t="s">
        <v>11765</v>
      </c>
      <c r="F1535" s="5">
        <v>16</v>
      </c>
      <c r="G1535" s="5">
        <v>9</v>
      </c>
      <c r="H1535" s="5">
        <v>1</v>
      </c>
      <c r="I1535" s="5">
        <v>3</v>
      </c>
      <c r="J1535" s="5" t="s">
        <v>5483</v>
      </c>
      <c r="K1535" s="17">
        <v>492</v>
      </c>
      <c r="L1535" s="6">
        <v>0.43788645372000001</v>
      </c>
      <c r="M1535" s="6">
        <v>-112.07295023650001</v>
      </c>
      <c r="N1535" s="6">
        <v>-4.4879188244000003</v>
      </c>
      <c r="O1535" s="6">
        <v>-0.2122205019</v>
      </c>
      <c r="P1535" s="6">
        <v>11.9061367507</v>
      </c>
      <c r="Q1535" s="6">
        <v>-22.8427423875</v>
      </c>
      <c r="R1535" s="7">
        <v>-3.7162753795666661</v>
      </c>
      <c r="S1535" s="8">
        <v>17.637458739273708</v>
      </c>
      <c r="T1535" s="6">
        <v>-1497.605228787</v>
      </c>
      <c r="U1535" s="6">
        <v>108.4278786304</v>
      </c>
      <c r="V1535" s="6">
        <v>22.668200024299999</v>
      </c>
      <c r="W1535" s="6">
        <v>-745.82297095920001</v>
      </c>
      <c r="X1535" s="7">
        <v>-204.9089641015</v>
      </c>
      <c r="Y1535" s="8">
        <v>470.40371249576077</v>
      </c>
      <c r="Z1535" s="24">
        <v>0</v>
      </c>
    </row>
    <row r="1536" spans="1:26" ht="16.5" x14ac:dyDescent="0.45">
      <c r="A1536" s="5" t="s">
        <v>5484</v>
      </c>
      <c r="B1536" s="5" t="s">
        <v>5485</v>
      </c>
      <c r="C1536" s="5" t="s">
        <v>5486</v>
      </c>
      <c r="D1536" s="5" t="s">
        <v>376</v>
      </c>
      <c r="E1536" s="5" t="s">
        <v>11765</v>
      </c>
      <c r="F1536" s="5">
        <v>16</v>
      </c>
      <c r="G1536" s="5">
        <v>9</v>
      </c>
      <c r="H1536" s="5">
        <v>1</v>
      </c>
      <c r="I1536" s="5">
        <v>3</v>
      </c>
      <c r="J1536" s="5" t="s">
        <v>5483</v>
      </c>
      <c r="K1536" s="17">
        <v>716</v>
      </c>
      <c r="L1536" s="6">
        <v>0.49181937227</v>
      </c>
      <c r="M1536" s="6">
        <v>7.2398812893000004</v>
      </c>
      <c r="N1536" s="6">
        <v>8.6297673753000002</v>
      </c>
      <c r="O1536" s="6">
        <v>-8.7916833448999991</v>
      </c>
      <c r="P1536" s="6">
        <v>36.392104716200002</v>
      </c>
      <c r="Q1536" s="6">
        <v>54.1081184357</v>
      </c>
      <c r="R1536" s="7">
        <v>27.236179935666666</v>
      </c>
      <c r="S1536" s="8">
        <v>32.43407906739116</v>
      </c>
      <c r="T1536" s="6">
        <v>4.7972842099999999</v>
      </c>
      <c r="U1536" s="6">
        <v>-44.190383675100001</v>
      </c>
      <c r="V1536" s="6">
        <v>96.889260498499993</v>
      </c>
      <c r="W1536" s="6">
        <v>222.2425178414</v>
      </c>
      <c r="X1536" s="7">
        <v>91.647131554933324</v>
      </c>
      <c r="Y1536" s="8">
        <v>133.29378338662679</v>
      </c>
      <c r="Z1536" s="24">
        <v>1</v>
      </c>
    </row>
    <row r="1537" spans="1:26" ht="16.5" x14ac:dyDescent="0.45">
      <c r="A1537" s="5" t="s">
        <v>5487</v>
      </c>
      <c r="B1537" s="5" t="s">
        <v>5488</v>
      </c>
      <c r="C1537" s="5" t="s">
        <v>5489</v>
      </c>
      <c r="D1537" s="5" t="s">
        <v>120</v>
      </c>
      <c r="E1537" s="5" t="s">
        <v>11770</v>
      </c>
      <c r="F1537" s="5">
        <v>21</v>
      </c>
      <c r="G1537" s="5">
        <v>7</v>
      </c>
      <c r="H1537" s="5">
        <v>3</v>
      </c>
      <c r="I1537" s="5">
        <v>3</v>
      </c>
      <c r="J1537" s="5" t="s">
        <v>5483</v>
      </c>
      <c r="K1537" s="17">
        <v>3036</v>
      </c>
      <c r="L1537" s="6">
        <v>3.23716039433</v>
      </c>
      <c r="M1537" s="6">
        <v>1.5546004708000001</v>
      </c>
      <c r="N1537" s="6">
        <v>1.2103111485</v>
      </c>
      <c r="O1537" s="6">
        <v>14.5605749087</v>
      </c>
      <c r="P1537" s="6">
        <v>87.545130425899998</v>
      </c>
      <c r="Q1537" s="6">
        <v>-2.6263719014000002</v>
      </c>
      <c r="R1537" s="7">
        <v>33.159777811066668</v>
      </c>
      <c r="S1537" s="8">
        <v>47.876640644923285</v>
      </c>
      <c r="T1537" s="6">
        <v>95.5335692182</v>
      </c>
      <c r="U1537" s="6">
        <v>-92.416628753699996</v>
      </c>
      <c r="V1537" s="6">
        <v>6104.9670109184999</v>
      </c>
      <c r="W1537" s="6">
        <v>-47.961392761600003</v>
      </c>
      <c r="X1537" s="7">
        <v>1988.1963298010667</v>
      </c>
      <c r="Y1537" s="8">
        <v>3565.2972804077431</v>
      </c>
      <c r="Z1537" s="24">
        <v>1</v>
      </c>
    </row>
    <row r="1538" spans="1:26" ht="16.5" x14ac:dyDescent="0.45">
      <c r="A1538" s="5" t="s">
        <v>5490</v>
      </c>
      <c r="B1538" s="5" t="s">
        <v>5491</v>
      </c>
      <c r="C1538" s="5" t="s">
        <v>5492</v>
      </c>
      <c r="D1538" s="5" t="s">
        <v>7</v>
      </c>
      <c r="E1538" s="5" t="s">
        <v>11762</v>
      </c>
      <c r="F1538" s="5">
        <v>13</v>
      </c>
      <c r="G1538" s="5">
        <v>7</v>
      </c>
      <c r="H1538" s="5">
        <v>4</v>
      </c>
      <c r="I1538" s="5">
        <v>2</v>
      </c>
      <c r="J1538" s="5" t="s">
        <v>5493</v>
      </c>
      <c r="K1538" s="17">
        <v>2331</v>
      </c>
      <c r="L1538" s="6">
        <v>1.3718641621300001</v>
      </c>
      <c r="M1538" s="6">
        <v>-8.9658188803000005</v>
      </c>
      <c r="N1538" s="6">
        <v>-12.173048314100001</v>
      </c>
      <c r="O1538" s="6">
        <v>-10.128818498599999</v>
      </c>
      <c r="P1538" s="6">
        <v>19.411524498599999</v>
      </c>
      <c r="Q1538" s="6">
        <v>-9.2688380233000007</v>
      </c>
      <c r="R1538" s="7">
        <v>4.6226588999995029E-3</v>
      </c>
      <c r="S1538" s="8">
        <v>16.812369579160688</v>
      </c>
      <c r="T1538" s="6">
        <v>-244.6476841814</v>
      </c>
      <c r="U1538" s="6">
        <v>138.77565788640001</v>
      </c>
      <c r="V1538" s="6">
        <v>106.3385903754</v>
      </c>
      <c r="W1538" s="6">
        <v>-88.140804676599998</v>
      </c>
      <c r="X1538" s="7">
        <v>52.324481195066674</v>
      </c>
      <c r="Y1538" s="8">
        <v>122.72291244276708</v>
      </c>
      <c r="Z1538" s="24">
        <v>1</v>
      </c>
    </row>
    <row r="1539" spans="1:26" ht="16.5" x14ac:dyDescent="0.45">
      <c r="A1539" s="5" t="s">
        <v>5494</v>
      </c>
      <c r="B1539" s="5" t="s">
        <v>5495</v>
      </c>
      <c r="C1539" s="5" t="s">
        <v>5496</v>
      </c>
      <c r="D1539" s="5" t="s">
        <v>240</v>
      </c>
      <c r="E1539" s="5" t="s">
        <v>11771</v>
      </c>
      <c r="F1539" s="5">
        <v>22</v>
      </c>
      <c r="G1539" s="5">
        <v>7</v>
      </c>
      <c r="H1539" s="5">
        <v>4</v>
      </c>
      <c r="I1539" s="5">
        <v>3</v>
      </c>
      <c r="J1539" s="5" t="s">
        <v>5493</v>
      </c>
      <c r="K1539" s="17">
        <v>596</v>
      </c>
      <c r="L1539" s="6">
        <v>5.5290375593299999</v>
      </c>
      <c r="M1539" s="6">
        <v>0.30543789649999997</v>
      </c>
      <c r="N1539" s="6">
        <v>-1.4466319464999999</v>
      </c>
      <c r="O1539" s="6">
        <v>26.5503716654</v>
      </c>
      <c r="P1539" s="6">
        <v>-6.6886753745999998</v>
      </c>
      <c r="Q1539" s="6">
        <v>-65.171983300199997</v>
      </c>
      <c r="R1539" s="7">
        <v>-15.103429003133334</v>
      </c>
      <c r="S1539" s="8">
        <v>46.436555202561777</v>
      </c>
      <c r="T1539" s="6">
        <v>101.3567048753</v>
      </c>
      <c r="U1539" s="6">
        <v>-2237.9166605621999</v>
      </c>
      <c r="V1539" s="6">
        <v>40.5845498037</v>
      </c>
      <c r="W1539" s="6">
        <v>95.592981375500003</v>
      </c>
      <c r="X1539" s="7">
        <v>-700.57970979433321</v>
      </c>
      <c r="Y1539" s="8">
        <v>1331.6569216705852</v>
      </c>
      <c r="Z1539" s="24">
        <v>0</v>
      </c>
    </row>
    <row r="1540" spans="1:26" ht="16.5" x14ac:dyDescent="0.45">
      <c r="A1540" s="5" t="s">
        <v>5497</v>
      </c>
      <c r="B1540" s="5" t="s">
        <v>5498</v>
      </c>
      <c r="C1540" s="5" t="s">
        <v>5499</v>
      </c>
      <c r="D1540" s="5" t="s">
        <v>288</v>
      </c>
      <c r="E1540" s="5" t="s">
        <v>11773</v>
      </c>
      <c r="F1540" s="5">
        <v>24</v>
      </c>
      <c r="G1540" s="5">
        <v>11</v>
      </c>
      <c r="H1540" s="5">
        <v>1</v>
      </c>
      <c r="I1540" s="5">
        <v>2</v>
      </c>
      <c r="J1540" s="5" t="s">
        <v>5493</v>
      </c>
      <c r="K1540" s="17">
        <v>580</v>
      </c>
      <c r="L1540" s="6">
        <v>1.2133696709099999</v>
      </c>
      <c r="M1540" s="6">
        <v>6.1420201102999998</v>
      </c>
      <c r="N1540" s="6">
        <v>-16.05528417</v>
      </c>
      <c r="O1540" s="6">
        <v>7.2941458107999999</v>
      </c>
      <c r="P1540" s="6">
        <v>42.748608283000003</v>
      </c>
      <c r="Q1540" s="6">
        <v>-1.4464233377</v>
      </c>
      <c r="R1540" s="7">
        <v>16.198776918700002</v>
      </c>
      <c r="S1540" s="8">
        <v>23.404477058129363</v>
      </c>
      <c r="T1540" s="6">
        <v>-17.366857036599999</v>
      </c>
      <c r="U1540" s="6">
        <v>13.4639584106</v>
      </c>
      <c r="V1540" s="6">
        <v>7.6699048926</v>
      </c>
      <c r="W1540" s="6">
        <v>-32.847876411199998</v>
      </c>
      <c r="X1540" s="7">
        <v>-3.9046710359999985</v>
      </c>
      <c r="Y1540" s="8">
        <v>25.232412034635466</v>
      </c>
      <c r="Z1540" s="24">
        <v>-1</v>
      </c>
    </row>
    <row r="1541" spans="1:26" ht="16.5" x14ac:dyDescent="0.45">
      <c r="A1541" s="5" t="s">
        <v>5500</v>
      </c>
      <c r="B1541" s="5" t="s">
        <v>5501</v>
      </c>
      <c r="C1541" s="5" t="s">
        <v>5502</v>
      </c>
      <c r="D1541" s="5" t="s">
        <v>259</v>
      </c>
      <c r="E1541" s="5" t="s">
        <v>11765</v>
      </c>
      <c r="F1541" s="5">
        <v>16</v>
      </c>
      <c r="G1541" s="5">
        <v>9</v>
      </c>
      <c r="H1541" s="5">
        <v>1</v>
      </c>
      <c r="I1541" s="5">
        <v>3</v>
      </c>
      <c r="J1541" s="5" t="s">
        <v>5503</v>
      </c>
      <c r="K1541" s="17">
        <v>8794</v>
      </c>
      <c r="L1541" s="6">
        <v>8.4532070474100003</v>
      </c>
      <c r="M1541" s="6">
        <v>6.8088721102000003</v>
      </c>
      <c r="N1541" s="6">
        <v>21.334578880700001</v>
      </c>
      <c r="O1541" s="6">
        <v>25.977770486299999</v>
      </c>
      <c r="P1541" s="6">
        <v>22.851107713000001</v>
      </c>
      <c r="Q1541" s="6">
        <v>55.0337761113</v>
      </c>
      <c r="R1541" s="7">
        <v>34.6208847702</v>
      </c>
      <c r="S1541" s="8">
        <v>17.747073130579924</v>
      </c>
      <c r="T1541" s="6">
        <v>-2.1911098154999999</v>
      </c>
      <c r="U1541" s="6">
        <v>85.891850210800001</v>
      </c>
      <c r="V1541" s="6">
        <v>38.662849286399997</v>
      </c>
      <c r="W1541" s="6">
        <v>25.537111622200001</v>
      </c>
      <c r="X1541" s="7">
        <v>50.030603706466671</v>
      </c>
      <c r="Y1541" s="8">
        <v>31.742605405681001</v>
      </c>
      <c r="Z1541" s="24">
        <v>1</v>
      </c>
    </row>
    <row r="1542" spans="1:26" ht="16.5" x14ac:dyDescent="0.45">
      <c r="A1542" s="5" t="s">
        <v>5504</v>
      </c>
      <c r="B1542" s="5" t="s">
        <v>5505</v>
      </c>
      <c r="C1542" s="5" t="s">
        <v>5506</v>
      </c>
      <c r="D1542" s="5" t="s">
        <v>1297</v>
      </c>
      <c r="E1542" s="5" t="s">
        <v>11753</v>
      </c>
      <c r="F1542" s="5">
        <v>3</v>
      </c>
      <c r="G1542" s="5">
        <v>7</v>
      </c>
      <c r="H1542" s="5">
        <v>4</v>
      </c>
      <c r="I1542" s="5">
        <v>3</v>
      </c>
      <c r="J1542" s="5" t="s">
        <v>5503</v>
      </c>
      <c r="K1542" s="17">
        <v>713</v>
      </c>
      <c r="L1542" s="6">
        <v>0.42227468760999998</v>
      </c>
      <c r="M1542" s="6">
        <v>8.0500337049000006</v>
      </c>
      <c r="N1542" s="6">
        <v>8.9528115462999995</v>
      </c>
      <c r="O1542" s="6">
        <v>16.551426514700001</v>
      </c>
      <c r="P1542" s="6">
        <v>10.1460737182</v>
      </c>
      <c r="Q1542" s="6">
        <v>10.363968488599999</v>
      </c>
      <c r="R1542" s="7">
        <v>12.353822907166666</v>
      </c>
      <c r="S1542" s="8">
        <v>3.6368635618104497</v>
      </c>
      <c r="T1542" s="6">
        <v>-39.9783830923</v>
      </c>
      <c r="U1542" s="6">
        <v>24.026860710899999</v>
      </c>
      <c r="V1542" s="6">
        <v>0.56855199040000004</v>
      </c>
      <c r="W1542" s="6">
        <v>-112.096717954</v>
      </c>
      <c r="X1542" s="7">
        <v>-29.167101750900002</v>
      </c>
      <c r="Y1542" s="8">
        <v>72.770625905661078</v>
      </c>
      <c r="Z1542" s="24">
        <v>-1</v>
      </c>
    </row>
    <row r="1543" spans="1:26" ht="16.5" x14ac:dyDescent="0.45">
      <c r="A1543" s="5" t="s">
        <v>5507</v>
      </c>
      <c r="B1543" s="5" t="s">
        <v>5508</v>
      </c>
      <c r="C1543" s="5" t="s">
        <v>5509</v>
      </c>
      <c r="D1543" s="5" t="s">
        <v>240</v>
      </c>
      <c r="E1543" s="5" t="s">
        <v>11765</v>
      </c>
      <c r="F1543" s="5">
        <v>16</v>
      </c>
      <c r="G1543" s="5">
        <v>9</v>
      </c>
      <c r="H1543" s="5">
        <v>1</v>
      </c>
      <c r="I1543" s="5">
        <v>3</v>
      </c>
      <c r="J1543" s="5" t="s">
        <v>5503</v>
      </c>
      <c r="K1543" s="17">
        <v>991</v>
      </c>
      <c r="L1543" s="6">
        <v>0.82596109478000002</v>
      </c>
      <c r="M1543" s="6">
        <v>8.8440691640000004</v>
      </c>
      <c r="N1543" s="6">
        <v>1.5460937323999999</v>
      </c>
      <c r="O1543" s="6">
        <v>69.016867862500007</v>
      </c>
      <c r="P1543" s="6">
        <v>-21.847576791000002</v>
      </c>
      <c r="Q1543" s="6">
        <v>8.4949293530999999</v>
      </c>
      <c r="R1543" s="7">
        <v>18.554740141533333</v>
      </c>
      <c r="S1543" s="8">
        <v>46.259989952134141</v>
      </c>
      <c r="T1543" s="6">
        <v>-6.6319751665000002</v>
      </c>
      <c r="U1543" s="6">
        <v>382.2277787328</v>
      </c>
      <c r="V1543" s="6">
        <v>-80.906613791300003</v>
      </c>
      <c r="W1543" s="6">
        <v>-63.569120914899997</v>
      </c>
      <c r="X1543" s="7">
        <v>79.250681342199996</v>
      </c>
      <c r="Y1543" s="8">
        <v>262.52902377115305</v>
      </c>
      <c r="Z1543" s="24">
        <v>1</v>
      </c>
    </row>
    <row r="1544" spans="1:26" ht="16.5" x14ac:dyDescent="0.45">
      <c r="A1544" s="5" t="s">
        <v>5510</v>
      </c>
      <c r="B1544" s="5" t="s">
        <v>5511</v>
      </c>
      <c r="C1544" s="5" t="s">
        <v>5512</v>
      </c>
      <c r="D1544" s="5" t="s">
        <v>249</v>
      </c>
      <c r="E1544" s="5" t="s">
        <v>58</v>
      </c>
      <c r="F1544" s="5">
        <v>10</v>
      </c>
      <c r="G1544" s="5">
        <v>3</v>
      </c>
      <c r="H1544" s="5">
        <v>3</v>
      </c>
      <c r="I1544" s="5">
        <v>2</v>
      </c>
      <c r="J1544" s="5" t="s">
        <v>5513</v>
      </c>
      <c r="K1544" s="17">
        <v>1560</v>
      </c>
      <c r="L1544" s="6">
        <v>0.73015338403999996</v>
      </c>
      <c r="M1544" s="6">
        <v>-98.873589864799996</v>
      </c>
      <c r="N1544" s="6">
        <v>-31.3351246794</v>
      </c>
      <c r="O1544" s="6">
        <v>-29.592691240400001</v>
      </c>
      <c r="P1544" s="6">
        <v>2.4160746757</v>
      </c>
      <c r="Q1544" s="6">
        <v>-12.0005176444</v>
      </c>
      <c r="R1544" s="7">
        <v>-13.059044736366667</v>
      </c>
      <c r="S1544" s="8">
        <v>16.03061550818439</v>
      </c>
      <c r="T1544" s="6">
        <v>8.5509531457999994</v>
      </c>
      <c r="U1544" s="6">
        <v>92.3423722398</v>
      </c>
      <c r="V1544" s="6">
        <v>156.8883050634</v>
      </c>
      <c r="W1544" s="6">
        <v>323.94979882749999</v>
      </c>
      <c r="X1544" s="7">
        <v>191.06015871023331</v>
      </c>
      <c r="Y1544" s="8">
        <v>119.52525548556532</v>
      </c>
      <c r="Z1544" s="24">
        <v>-1</v>
      </c>
    </row>
    <row r="1545" spans="1:26" ht="16.5" x14ac:dyDescent="0.45">
      <c r="A1545" s="5" t="s">
        <v>5514</v>
      </c>
      <c r="B1545" s="5" t="s">
        <v>5515</v>
      </c>
      <c r="C1545" s="5" t="s">
        <v>5516</v>
      </c>
      <c r="D1545" s="5" t="s">
        <v>293</v>
      </c>
      <c r="E1545" s="5" t="s">
        <v>11753</v>
      </c>
      <c r="F1545" s="5">
        <v>3</v>
      </c>
      <c r="G1545" s="5">
        <v>7</v>
      </c>
      <c r="H1545" s="5">
        <v>4</v>
      </c>
      <c r="I1545" s="5">
        <v>3</v>
      </c>
      <c r="J1545" s="5" t="s">
        <v>5513</v>
      </c>
      <c r="K1545" s="17">
        <v>2449</v>
      </c>
      <c r="L1545" s="6">
        <v>0.96402344378000004</v>
      </c>
      <c r="M1545" s="6">
        <v>16.386337296000001</v>
      </c>
      <c r="N1545" s="6">
        <v>15.0897452037</v>
      </c>
      <c r="O1545" s="6">
        <v>-2.5594746351</v>
      </c>
      <c r="P1545" s="6">
        <v>8.2300425357999991</v>
      </c>
      <c r="Q1545" s="6">
        <v>5.2173257823999997</v>
      </c>
      <c r="R1545" s="7">
        <v>3.6292978943666667</v>
      </c>
      <c r="S1545" s="8">
        <v>5.5672968867454138</v>
      </c>
      <c r="T1545" s="6">
        <v>62.306272612299999</v>
      </c>
      <c r="U1545" s="6">
        <v>16.949687935699998</v>
      </c>
      <c r="V1545" s="6">
        <v>-7.0999941819999997</v>
      </c>
      <c r="W1545" s="6">
        <v>-31.784828317700001</v>
      </c>
      <c r="X1545" s="7">
        <v>-7.3117115213333337</v>
      </c>
      <c r="Y1545" s="8">
        <v>24.367947939600043</v>
      </c>
      <c r="Z1545" s="24">
        <v>-1</v>
      </c>
    </row>
    <row r="1546" spans="1:26" ht="16.5" x14ac:dyDescent="0.45">
      <c r="A1546" s="5" t="s">
        <v>5517</v>
      </c>
      <c r="B1546" s="5" t="s">
        <v>5518</v>
      </c>
      <c r="C1546" s="5" t="s">
        <v>5519</v>
      </c>
      <c r="D1546" s="5" t="s">
        <v>254</v>
      </c>
      <c r="E1546" s="5" t="s">
        <v>11753</v>
      </c>
      <c r="F1546" s="5">
        <v>3</v>
      </c>
      <c r="G1546" s="5">
        <v>7</v>
      </c>
      <c r="H1546" s="5">
        <v>4</v>
      </c>
      <c r="I1546" s="5">
        <v>3</v>
      </c>
      <c r="J1546" s="5" t="s">
        <v>5520</v>
      </c>
      <c r="K1546" s="17">
        <v>1249</v>
      </c>
      <c r="L1546" s="6">
        <v>1.1793549002599999</v>
      </c>
      <c r="M1546" s="6">
        <v>-0.2334367856</v>
      </c>
      <c r="N1546" s="6">
        <v>-13.9896509525</v>
      </c>
      <c r="O1546" s="6">
        <v>14.1098619782</v>
      </c>
      <c r="P1546" s="6">
        <v>7.6680847947000004</v>
      </c>
      <c r="Q1546" s="6">
        <v>-39.336813379900001</v>
      </c>
      <c r="R1546" s="7">
        <v>-5.8529555356666663</v>
      </c>
      <c r="S1546" s="8">
        <v>29.176200496639122</v>
      </c>
      <c r="T1546" s="6">
        <v>-107.3870250934</v>
      </c>
      <c r="U1546" s="6">
        <v>-7778.9353242590996</v>
      </c>
      <c r="V1546" s="6">
        <v>105.39178796989999</v>
      </c>
      <c r="W1546" s="6">
        <v>-551.23577093610004</v>
      </c>
      <c r="X1546" s="7">
        <v>-2741.593102408433</v>
      </c>
      <c r="Y1546" s="8">
        <v>4374.8031307486599</v>
      </c>
      <c r="Z1546" s="24">
        <v>0</v>
      </c>
    </row>
    <row r="1547" spans="1:26" ht="16.5" x14ac:dyDescent="0.45">
      <c r="A1547" s="5" t="s">
        <v>5521</v>
      </c>
      <c r="B1547" s="5" t="s">
        <v>5522</v>
      </c>
      <c r="C1547" s="5" t="s">
        <v>5523</v>
      </c>
      <c r="D1547" s="5" t="s">
        <v>259</v>
      </c>
      <c r="E1547" s="5" t="s">
        <v>11753</v>
      </c>
      <c r="F1547" s="5">
        <v>3</v>
      </c>
      <c r="G1547" s="5">
        <v>7</v>
      </c>
      <c r="H1547" s="5">
        <v>4</v>
      </c>
      <c r="I1547" s="5">
        <v>3</v>
      </c>
      <c r="J1547" s="5" t="s">
        <v>5520</v>
      </c>
      <c r="K1547" s="17">
        <v>812</v>
      </c>
      <c r="L1547" s="6">
        <v>0.48583493997999999</v>
      </c>
      <c r="M1547" s="6">
        <v>9.6108849111999994</v>
      </c>
      <c r="N1547" s="6">
        <v>15.7318376631</v>
      </c>
      <c r="O1547" s="6">
        <v>-16.072231335000001</v>
      </c>
      <c r="P1547" s="6">
        <v>19.4222811327</v>
      </c>
      <c r="Q1547" s="6">
        <v>-25.959442456000001</v>
      </c>
      <c r="R1547" s="7">
        <v>-7.5364642194333342</v>
      </c>
      <c r="S1547" s="8">
        <v>23.86461185853825</v>
      </c>
      <c r="T1547" s="6">
        <v>115.3306205951</v>
      </c>
      <c r="U1547" s="6">
        <v>-890.12908139620004</v>
      </c>
      <c r="V1547" s="6">
        <v>121.1822266065</v>
      </c>
      <c r="W1547" s="6">
        <v>-253.475413979</v>
      </c>
      <c r="X1547" s="7">
        <v>-340.8074229229</v>
      </c>
      <c r="Y1547" s="8">
        <v>511.28054946689105</v>
      </c>
      <c r="Z1547" s="24">
        <v>0</v>
      </c>
    </row>
    <row r="1548" spans="1:26" ht="16.5" x14ac:dyDescent="0.45">
      <c r="A1548" s="5" t="s">
        <v>5524</v>
      </c>
      <c r="B1548" s="5" t="s">
        <v>5525</v>
      </c>
      <c r="C1548" s="5" t="s">
        <v>5526</v>
      </c>
      <c r="D1548" s="5" t="s">
        <v>33</v>
      </c>
      <c r="E1548" s="5" t="s">
        <v>11771</v>
      </c>
      <c r="F1548" s="5">
        <v>22</v>
      </c>
      <c r="G1548" s="5">
        <v>7</v>
      </c>
      <c r="H1548" s="5">
        <v>4</v>
      </c>
      <c r="I1548" s="5">
        <v>3</v>
      </c>
      <c r="J1548" s="5" t="s">
        <v>5520</v>
      </c>
      <c r="K1548" s="17">
        <v>601</v>
      </c>
      <c r="L1548" s="6">
        <v>2.82944878194</v>
      </c>
      <c r="M1548" s="6">
        <v>33.4556761081</v>
      </c>
      <c r="N1548" s="6">
        <v>89.7007846347</v>
      </c>
      <c r="O1548" s="6">
        <v>-59.035383763900001</v>
      </c>
      <c r="P1548" s="6">
        <v>0.74274858479999994</v>
      </c>
      <c r="Q1548" s="6">
        <v>-35.349741042200002</v>
      </c>
      <c r="R1548" s="7">
        <v>-31.214125407099999</v>
      </c>
      <c r="S1548" s="8">
        <v>30.102886311542221</v>
      </c>
      <c r="T1548" s="6">
        <v>-30.707992482000002</v>
      </c>
      <c r="U1548" s="6">
        <v>-69.564368629599997</v>
      </c>
      <c r="V1548" s="6">
        <v>-209.1274615051</v>
      </c>
      <c r="W1548" s="6">
        <v>-130.1981223368</v>
      </c>
      <c r="X1548" s="7">
        <v>-136.29665082383335</v>
      </c>
      <c r="Y1548" s="8">
        <v>69.981127888340197</v>
      </c>
      <c r="Z1548" s="24">
        <v>0</v>
      </c>
    </row>
    <row r="1549" spans="1:26" ht="16.5" x14ac:dyDescent="0.45">
      <c r="A1549" s="5" t="s">
        <v>5527</v>
      </c>
      <c r="B1549" s="5" t="s">
        <v>5528</v>
      </c>
      <c r="C1549" s="5" t="s">
        <v>5529</v>
      </c>
      <c r="D1549" s="5" t="s">
        <v>7</v>
      </c>
      <c r="E1549" s="5" t="s">
        <v>11776</v>
      </c>
      <c r="F1549" s="5">
        <v>27</v>
      </c>
      <c r="G1549" s="5">
        <v>10</v>
      </c>
      <c r="H1549" s="5">
        <v>2</v>
      </c>
      <c r="I1549" s="5">
        <v>3</v>
      </c>
      <c r="J1549" s="5" t="s">
        <v>5530</v>
      </c>
      <c r="K1549" s="17">
        <v>2969</v>
      </c>
      <c r="L1549" s="6">
        <v>2.6769028210900001</v>
      </c>
      <c r="M1549" s="6">
        <v>3.3786256063</v>
      </c>
      <c r="N1549" s="6">
        <v>3.2350086854</v>
      </c>
      <c r="O1549" s="6">
        <v>-26.76167689</v>
      </c>
      <c r="P1549" s="6">
        <v>39.442417570899998</v>
      </c>
      <c r="Q1549" s="6">
        <v>-22.035624755800001</v>
      </c>
      <c r="R1549" s="7">
        <v>-3.1182946916333343</v>
      </c>
      <c r="S1549" s="8">
        <v>36.93432771033487</v>
      </c>
      <c r="T1549" s="6">
        <v>-41.6631239823</v>
      </c>
      <c r="U1549" s="6">
        <v>-173.14679885059999</v>
      </c>
      <c r="V1549" s="6">
        <v>180.88996624040001</v>
      </c>
      <c r="W1549" s="6">
        <v>-833.26860625929999</v>
      </c>
      <c r="X1549" s="7">
        <v>-275.17514628983332</v>
      </c>
      <c r="Y1549" s="8">
        <v>514.72006013418888</v>
      </c>
      <c r="Z1549" s="24">
        <v>0</v>
      </c>
    </row>
    <row r="1550" spans="1:26" ht="16.5" x14ac:dyDescent="0.45">
      <c r="A1550" s="5" t="s">
        <v>5531</v>
      </c>
      <c r="B1550" s="5" t="s">
        <v>5532</v>
      </c>
      <c r="C1550" s="5" t="s">
        <v>5533</v>
      </c>
      <c r="D1550" s="5" t="s">
        <v>1297</v>
      </c>
      <c r="E1550" s="5" t="s">
        <v>11753</v>
      </c>
      <c r="F1550" s="5">
        <v>3</v>
      </c>
      <c r="G1550" s="5">
        <v>7</v>
      </c>
      <c r="H1550" s="5">
        <v>4</v>
      </c>
      <c r="I1550" s="5">
        <v>3</v>
      </c>
      <c r="J1550" s="5" t="s">
        <v>5530</v>
      </c>
      <c r="K1550" s="17">
        <v>4852</v>
      </c>
      <c r="L1550" s="6">
        <v>1.9080079489999999</v>
      </c>
      <c r="M1550" s="6">
        <v>20.732186227900002</v>
      </c>
      <c r="N1550" s="6">
        <v>32.614624184100002</v>
      </c>
      <c r="O1550" s="6">
        <v>18.792994813100002</v>
      </c>
      <c r="P1550" s="6">
        <v>21.337094722500002</v>
      </c>
      <c r="Q1550" s="6">
        <v>12.4595437527</v>
      </c>
      <c r="R1550" s="7">
        <v>17.52987776276667</v>
      </c>
      <c r="S1550" s="8">
        <v>4.5715780992433253</v>
      </c>
      <c r="T1550" s="6">
        <v>28.9225314402</v>
      </c>
      <c r="U1550" s="6">
        <v>27.796128259500001</v>
      </c>
      <c r="V1550" s="6">
        <v>-30.026406216000002</v>
      </c>
      <c r="W1550" s="6">
        <v>-95.885560045800005</v>
      </c>
      <c r="X1550" s="7">
        <v>-32.705279334100005</v>
      </c>
      <c r="Y1550" s="8">
        <v>61.884345972139883</v>
      </c>
      <c r="Z1550" s="24">
        <v>-1</v>
      </c>
    </row>
    <row r="1551" spans="1:26" ht="16.5" x14ac:dyDescent="0.45">
      <c r="A1551" s="5" t="s">
        <v>5534</v>
      </c>
      <c r="B1551" s="5" t="s">
        <v>5535</v>
      </c>
      <c r="C1551" s="5" t="s">
        <v>5536</v>
      </c>
      <c r="D1551" s="5" t="s">
        <v>306</v>
      </c>
      <c r="E1551" s="5" t="s">
        <v>11765</v>
      </c>
      <c r="F1551" s="5">
        <v>16</v>
      </c>
      <c r="G1551" s="5">
        <v>9</v>
      </c>
      <c r="H1551" s="5">
        <v>1</v>
      </c>
      <c r="I1551" s="5">
        <v>3</v>
      </c>
      <c r="J1551" s="5" t="s">
        <v>5537</v>
      </c>
      <c r="K1551" s="17">
        <v>1305</v>
      </c>
      <c r="L1551" s="6">
        <v>1.1318014112000001</v>
      </c>
      <c r="M1551" s="6">
        <v>-0.1570405278</v>
      </c>
      <c r="N1551" s="6">
        <v>-0.41304658900000002</v>
      </c>
      <c r="O1551" s="6">
        <v>-25.0687868642</v>
      </c>
      <c r="P1551" s="6">
        <v>9.7046441763000004</v>
      </c>
      <c r="Q1551" s="6">
        <v>-10.8964557196</v>
      </c>
      <c r="R1551" s="7">
        <v>-8.7535328024999988</v>
      </c>
      <c r="S1551" s="8">
        <v>17.485478705302196</v>
      </c>
      <c r="T1551" s="6">
        <v>-118.19385920240001</v>
      </c>
      <c r="U1551" s="6">
        <v>-15685.593388892499</v>
      </c>
      <c r="V1551" s="6">
        <v>73.430619428699998</v>
      </c>
      <c r="W1551" s="6">
        <v>-31.449788080000001</v>
      </c>
      <c r="X1551" s="7">
        <v>-5214.5375191812664</v>
      </c>
      <c r="Y1551" s="8">
        <v>9068.3520137305168</v>
      </c>
      <c r="Z1551" s="24">
        <v>0</v>
      </c>
    </row>
    <row r="1552" spans="1:26" ht="16.5" x14ac:dyDescent="0.45">
      <c r="A1552" s="5" t="s">
        <v>5538</v>
      </c>
      <c r="B1552" s="5" t="s">
        <v>5539</v>
      </c>
      <c r="C1552" s="5" t="s">
        <v>5540</v>
      </c>
      <c r="D1552" s="5" t="s">
        <v>268</v>
      </c>
      <c r="E1552" s="5" t="s">
        <v>11765</v>
      </c>
      <c r="F1552" s="5">
        <v>16</v>
      </c>
      <c r="G1552" s="5">
        <v>9</v>
      </c>
      <c r="H1552" s="5">
        <v>1</v>
      </c>
      <c r="I1552" s="5">
        <v>3</v>
      </c>
      <c r="J1552" s="5" t="s">
        <v>5537</v>
      </c>
      <c r="K1552" s="17">
        <v>1003</v>
      </c>
      <c r="L1552" s="6">
        <v>2.07147980992</v>
      </c>
      <c r="M1552" s="6">
        <v>10.737628689599999</v>
      </c>
      <c r="N1552" s="6">
        <v>25.344142038699999</v>
      </c>
      <c r="O1552" s="6">
        <v>14.110977284000001</v>
      </c>
      <c r="P1552" s="6">
        <v>25.5634403436</v>
      </c>
      <c r="Q1552" s="6">
        <v>-21.287405004</v>
      </c>
      <c r="R1552" s="7">
        <v>6.1290042078666671</v>
      </c>
      <c r="S1552" s="8">
        <v>24.424052654857899</v>
      </c>
      <c r="T1552" s="6">
        <v>68.236288623700005</v>
      </c>
      <c r="U1552" s="6">
        <v>12.908776183300001</v>
      </c>
      <c r="V1552" s="6">
        <v>-7.9154828588999999</v>
      </c>
      <c r="W1552" s="6">
        <v>-95.608393099500006</v>
      </c>
      <c r="X1552" s="7">
        <v>-30.205033258366669</v>
      </c>
      <c r="Y1552" s="8">
        <v>57.590034294535215</v>
      </c>
      <c r="Z1552" s="24">
        <v>-1</v>
      </c>
    </row>
    <row r="1553" spans="1:26" ht="16.5" x14ac:dyDescent="0.45">
      <c r="A1553" s="5" t="s">
        <v>5541</v>
      </c>
      <c r="B1553" s="5" t="s">
        <v>5542</v>
      </c>
      <c r="C1553" s="5" t="s">
        <v>5543</v>
      </c>
      <c r="D1553" s="5" t="s">
        <v>311</v>
      </c>
      <c r="E1553" s="5" t="s">
        <v>11762</v>
      </c>
      <c r="F1553" s="5">
        <v>13</v>
      </c>
      <c r="G1553" s="5">
        <v>7</v>
      </c>
      <c r="H1553" s="5">
        <v>4</v>
      </c>
      <c r="I1553" s="5">
        <v>2</v>
      </c>
      <c r="J1553" s="5" t="s">
        <v>5537</v>
      </c>
      <c r="K1553" s="17">
        <v>8864</v>
      </c>
      <c r="L1553" s="6">
        <v>6.3437793545399996</v>
      </c>
      <c r="M1553" s="6">
        <v>2.5586947833</v>
      </c>
      <c r="N1553" s="6">
        <v>66.118080656299995</v>
      </c>
      <c r="O1553" s="6">
        <v>5.4288886359999999</v>
      </c>
      <c r="P1553" s="6">
        <v>-37.761634990099999</v>
      </c>
      <c r="Q1553" s="6">
        <v>-80.558017118799995</v>
      </c>
      <c r="R1553" s="7">
        <v>-37.630254490966664</v>
      </c>
      <c r="S1553" s="8">
        <v>42.993603430602079</v>
      </c>
      <c r="T1553" s="6">
        <v>109.2295742501</v>
      </c>
      <c r="U1553" s="6">
        <v>-116.79000261</v>
      </c>
      <c r="V1553" s="6">
        <v>49.387507920499999</v>
      </c>
      <c r="W1553" s="6">
        <v>109.9994316943</v>
      </c>
      <c r="X1553" s="7">
        <v>14.1989790016</v>
      </c>
      <c r="Y1553" s="8">
        <v>117.41821112426854</v>
      </c>
      <c r="Z1553" s="24">
        <v>-1</v>
      </c>
    </row>
    <row r="1554" spans="1:26" ht="16.5" x14ac:dyDescent="0.45">
      <c r="A1554" s="5" t="s">
        <v>5544</v>
      </c>
      <c r="B1554" s="5" t="s">
        <v>5545</v>
      </c>
      <c r="C1554" s="5" t="s">
        <v>5546</v>
      </c>
      <c r="D1554" s="5" t="s">
        <v>1297</v>
      </c>
      <c r="E1554" s="5" t="s">
        <v>11756</v>
      </c>
      <c r="F1554" s="5">
        <v>6</v>
      </c>
      <c r="G1554" s="5">
        <v>11</v>
      </c>
      <c r="H1554" s="5">
        <v>2</v>
      </c>
      <c r="I1554" s="5">
        <v>2</v>
      </c>
      <c r="J1554" s="5" t="s">
        <v>5537</v>
      </c>
      <c r="K1554" s="17">
        <v>3290</v>
      </c>
      <c r="L1554" s="6">
        <v>2.6333067092400002</v>
      </c>
      <c r="M1554" s="6">
        <v>5.8086941507000001</v>
      </c>
      <c r="N1554" s="6">
        <v>0.81342015950000002</v>
      </c>
      <c r="O1554" s="6">
        <v>14.766352230700001</v>
      </c>
      <c r="P1554" s="6">
        <v>14.914649498799999</v>
      </c>
      <c r="Q1554" s="6">
        <v>7.7341566766999996</v>
      </c>
      <c r="R1554" s="7">
        <v>12.471719468733333</v>
      </c>
      <c r="S1554" s="8">
        <v>4.1035196997547709</v>
      </c>
      <c r="T1554" s="6">
        <v>26.841355802199999</v>
      </c>
      <c r="U1554" s="6">
        <v>72.111959780800007</v>
      </c>
      <c r="V1554" s="6">
        <v>16.969938406000001</v>
      </c>
      <c r="W1554" s="6">
        <v>34.547653431299999</v>
      </c>
      <c r="X1554" s="7">
        <v>41.20985053936667</v>
      </c>
      <c r="Y1554" s="8">
        <v>28.168231805613463</v>
      </c>
      <c r="Z1554" s="24">
        <v>1</v>
      </c>
    </row>
    <row r="1555" spans="1:26" ht="16.5" x14ac:dyDescent="0.45">
      <c r="A1555" s="5" t="s">
        <v>5547</v>
      </c>
      <c r="B1555" s="5" t="s">
        <v>5548</v>
      </c>
      <c r="C1555" s="5" t="s">
        <v>5549</v>
      </c>
      <c r="D1555" s="5" t="s">
        <v>120</v>
      </c>
      <c r="E1555" s="5" t="s">
        <v>11766</v>
      </c>
      <c r="F1555" s="5">
        <v>17</v>
      </c>
      <c r="G1555" s="5">
        <v>11</v>
      </c>
      <c r="H1555" s="5">
        <v>2</v>
      </c>
      <c r="I1555" s="5">
        <v>2</v>
      </c>
      <c r="J1555" s="5" t="s">
        <v>5550</v>
      </c>
      <c r="K1555" s="17">
        <v>1672</v>
      </c>
      <c r="L1555" s="6">
        <v>1.2292101774599999</v>
      </c>
      <c r="M1555" s="6">
        <v>14.144108638900001</v>
      </c>
      <c r="N1555" s="6">
        <v>-2.8620618073999999</v>
      </c>
      <c r="O1555" s="6">
        <v>-2.1216316711999998</v>
      </c>
      <c r="P1555" s="6">
        <v>18.3046756942</v>
      </c>
      <c r="Q1555" s="6">
        <v>27.0426135459</v>
      </c>
      <c r="R1555" s="7">
        <v>14.408552522966668</v>
      </c>
      <c r="S1555" s="8">
        <v>14.967402299492424</v>
      </c>
      <c r="T1555" s="6">
        <v>-32.790442809600002</v>
      </c>
      <c r="U1555" s="6">
        <v>-10.525876390500001</v>
      </c>
      <c r="V1555" s="6">
        <v>10.568615149099999</v>
      </c>
      <c r="W1555" s="6">
        <v>44.081532706600001</v>
      </c>
      <c r="X1555" s="7">
        <v>14.708090488399998</v>
      </c>
      <c r="Y1555" s="8">
        <v>27.538041399816631</v>
      </c>
      <c r="Z1555" s="24">
        <v>1</v>
      </c>
    </row>
    <row r="1556" spans="1:26" ht="16.5" x14ac:dyDescent="0.45">
      <c r="A1556" s="5" t="s">
        <v>5551</v>
      </c>
      <c r="B1556" s="5" t="s">
        <v>5552</v>
      </c>
      <c r="C1556" s="5" t="s">
        <v>5553</v>
      </c>
      <c r="D1556" s="5" t="s">
        <v>293</v>
      </c>
      <c r="E1556" s="5" t="s">
        <v>11756</v>
      </c>
      <c r="F1556" s="5">
        <v>6</v>
      </c>
      <c r="G1556" s="5">
        <v>11</v>
      </c>
      <c r="H1556" s="5">
        <v>2</v>
      </c>
      <c r="I1556" s="5">
        <v>2</v>
      </c>
      <c r="J1556" s="5" t="s">
        <v>5554</v>
      </c>
      <c r="K1556" s="17">
        <v>1453</v>
      </c>
      <c r="L1556" s="6">
        <v>1.1808318102199999</v>
      </c>
      <c r="M1556" s="6">
        <v>23.935648348400001</v>
      </c>
      <c r="N1556" s="6">
        <v>38.067748268300001</v>
      </c>
      <c r="O1556" s="6">
        <v>1.1578166265000001</v>
      </c>
      <c r="P1556" s="6">
        <v>-0.11065389959999999</v>
      </c>
      <c r="Q1556" s="6">
        <v>-5.9930819668000002</v>
      </c>
      <c r="R1556" s="7">
        <v>-1.6486397466333333</v>
      </c>
      <c r="S1556" s="8">
        <v>3.815480051339688</v>
      </c>
      <c r="T1556" s="6">
        <v>80.070501374200006</v>
      </c>
      <c r="U1556" s="6">
        <v>37.988179412699999</v>
      </c>
      <c r="V1556" s="6">
        <v>6.1366614435000004</v>
      </c>
      <c r="W1556" s="6">
        <v>-40.672409096999999</v>
      </c>
      <c r="X1556" s="7">
        <v>1.1508105864000011</v>
      </c>
      <c r="Y1556" s="8">
        <v>39.566603060536046</v>
      </c>
      <c r="Z1556" s="24">
        <v>-1</v>
      </c>
    </row>
    <row r="1557" spans="1:26" ht="16.5" x14ac:dyDescent="0.45">
      <c r="A1557" s="5" t="s">
        <v>5555</v>
      </c>
      <c r="B1557" s="5" t="s">
        <v>5556</v>
      </c>
      <c r="C1557" s="5" t="s">
        <v>5557</v>
      </c>
      <c r="D1557" s="5" t="s">
        <v>120</v>
      </c>
      <c r="E1557" s="5" t="s">
        <v>11756</v>
      </c>
      <c r="F1557" s="5">
        <v>6</v>
      </c>
      <c r="G1557" s="5">
        <v>11</v>
      </c>
      <c r="H1557" s="5">
        <v>2</v>
      </c>
      <c r="I1557" s="5">
        <v>2</v>
      </c>
      <c r="J1557" s="5" t="s">
        <v>5558</v>
      </c>
      <c r="K1557" s="17">
        <v>2030</v>
      </c>
      <c r="L1557" s="6">
        <v>1.3872303369500001</v>
      </c>
      <c r="M1557" s="6">
        <v>4.4764163257999998</v>
      </c>
      <c r="N1557" s="6">
        <v>18.095238592600001</v>
      </c>
      <c r="O1557" s="6">
        <v>-4.6267136841000003</v>
      </c>
      <c r="P1557" s="6">
        <v>55.278838935800003</v>
      </c>
      <c r="Q1557" s="6">
        <v>27.533512957500001</v>
      </c>
      <c r="R1557" s="7">
        <v>26.061879403066666</v>
      </c>
      <c r="S1557" s="8">
        <v>29.979878046162945</v>
      </c>
      <c r="T1557" s="6">
        <v>62.074715960100001</v>
      </c>
      <c r="U1557" s="6">
        <v>32.417137917600002</v>
      </c>
      <c r="V1557" s="6">
        <v>106.8625449805</v>
      </c>
      <c r="W1557" s="6">
        <v>102.80617333329999</v>
      </c>
      <c r="X1557" s="7">
        <v>80.695285410466667</v>
      </c>
      <c r="Y1557" s="8">
        <v>41.859266378453064</v>
      </c>
      <c r="Z1557" s="24">
        <v>1</v>
      </c>
    </row>
    <row r="1558" spans="1:26" ht="16.5" x14ac:dyDescent="0.45">
      <c r="A1558" s="5" t="s">
        <v>5559</v>
      </c>
      <c r="B1558" s="5" t="s">
        <v>5560</v>
      </c>
      <c r="C1558" s="5" t="s">
        <v>5561</v>
      </c>
      <c r="D1558" s="5" t="s">
        <v>120</v>
      </c>
      <c r="E1558" s="5" t="s">
        <v>11773</v>
      </c>
      <c r="F1558" s="5">
        <v>24</v>
      </c>
      <c r="G1558" s="5">
        <v>11</v>
      </c>
      <c r="H1558" s="5">
        <v>1</v>
      </c>
      <c r="I1558" s="5">
        <v>2</v>
      </c>
      <c r="J1558" s="5" t="s">
        <v>5558</v>
      </c>
      <c r="K1558" s="17">
        <v>1182</v>
      </c>
      <c r="L1558" s="6">
        <v>1.66442379664</v>
      </c>
      <c r="M1558" s="6">
        <v>6.2855506218999997</v>
      </c>
      <c r="N1558" s="6">
        <v>-7.8212889964999999</v>
      </c>
      <c r="O1558" s="6">
        <v>20.361808427900002</v>
      </c>
      <c r="P1558" s="6">
        <v>3.4147874425000002</v>
      </c>
      <c r="Q1558" s="6">
        <v>-3.4156873377000001</v>
      </c>
      <c r="R1558" s="7">
        <v>6.7869695109000006</v>
      </c>
      <c r="S1558" s="8">
        <v>12.242182613717636</v>
      </c>
      <c r="T1558" s="6">
        <v>-43.274333458900003</v>
      </c>
      <c r="U1558" s="6">
        <v>64.953764225699999</v>
      </c>
      <c r="V1558" s="6">
        <v>13.292448181699999</v>
      </c>
      <c r="W1558" s="6">
        <v>12.2878971161</v>
      </c>
      <c r="X1558" s="7">
        <v>30.17803650783333</v>
      </c>
      <c r="Y1558" s="8">
        <v>30.120851738309952</v>
      </c>
      <c r="Z1558" s="24">
        <v>1</v>
      </c>
    </row>
    <row r="1559" spans="1:26" ht="16.5" x14ac:dyDescent="0.45">
      <c r="A1559" s="5" t="s">
        <v>5562</v>
      </c>
      <c r="B1559" s="5" t="s">
        <v>5563</v>
      </c>
      <c r="C1559" s="5" t="s">
        <v>5564</v>
      </c>
      <c r="D1559" s="5" t="s">
        <v>1297</v>
      </c>
      <c r="E1559" s="5" t="s">
        <v>11754</v>
      </c>
      <c r="F1559" s="5">
        <v>4</v>
      </c>
      <c r="G1559" s="5">
        <v>8</v>
      </c>
      <c r="H1559" s="5">
        <v>2</v>
      </c>
      <c r="I1559" s="5">
        <v>3</v>
      </c>
      <c r="J1559" s="5" t="s">
        <v>5565</v>
      </c>
      <c r="K1559" s="17">
        <v>769</v>
      </c>
      <c r="L1559" s="6">
        <v>0.79185140308000002</v>
      </c>
      <c r="M1559" s="6">
        <v>0.87396767539999998</v>
      </c>
      <c r="N1559" s="6">
        <v>-28.2920064389</v>
      </c>
      <c r="O1559" s="6">
        <v>-45.817394743400001</v>
      </c>
      <c r="P1559" s="6">
        <v>-68.247765120300002</v>
      </c>
      <c r="Q1559" s="6">
        <v>93.523330532000003</v>
      </c>
      <c r="R1559" s="7">
        <v>-6.8472764439000002</v>
      </c>
      <c r="S1559" s="8">
        <v>87.644021115785009</v>
      </c>
      <c r="T1559" s="6">
        <v>-93.973660697699998</v>
      </c>
      <c r="U1559" s="6">
        <v>-7092.6162425848997</v>
      </c>
      <c r="V1559" s="6">
        <v>-187.0385271472</v>
      </c>
      <c r="W1559" s="6">
        <v>70.580187703199996</v>
      </c>
      <c r="X1559" s="7">
        <v>-2403.0248606762998</v>
      </c>
      <c r="Y1559" s="8">
        <v>4063.3474313075731</v>
      </c>
      <c r="Z1559" s="24">
        <v>0</v>
      </c>
    </row>
    <row r="1560" spans="1:26" ht="16.5" x14ac:dyDescent="0.45">
      <c r="A1560" s="5" t="s">
        <v>5566</v>
      </c>
      <c r="B1560" s="5" t="s">
        <v>5567</v>
      </c>
      <c r="C1560" s="5" t="s">
        <v>5568</v>
      </c>
      <c r="D1560" s="5" t="s">
        <v>293</v>
      </c>
      <c r="E1560" s="5" t="s">
        <v>11756</v>
      </c>
      <c r="F1560" s="5">
        <v>6</v>
      </c>
      <c r="G1560" s="5">
        <v>11</v>
      </c>
      <c r="H1560" s="5">
        <v>2</v>
      </c>
      <c r="I1560" s="5">
        <v>2</v>
      </c>
      <c r="J1560" s="5" t="s">
        <v>5565</v>
      </c>
      <c r="K1560" s="17">
        <v>1546</v>
      </c>
      <c r="L1560" s="6">
        <v>1.87354257397</v>
      </c>
      <c r="M1560" s="6">
        <v>11.0371404148</v>
      </c>
      <c r="N1560" s="6">
        <v>16.280744781999999</v>
      </c>
      <c r="O1560" s="6">
        <v>-2.6343173763999999</v>
      </c>
      <c r="P1560" s="6">
        <v>21.099110179299998</v>
      </c>
      <c r="Q1560" s="6">
        <v>4.1658514412000001</v>
      </c>
      <c r="R1560" s="7">
        <v>7.5435480813666667</v>
      </c>
      <c r="S1560" s="8">
        <v>12.221927909710475</v>
      </c>
      <c r="T1560" s="6">
        <v>39.032298868300003</v>
      </c>
      <c r="U1560" s="6">
        <v>21.913935737700001</v>
      </c>
      <c r="V1560" s="6">
        <v>21.852336150999999</v>
      </c>
      <c r="W1560" s="6">
        <v>-73.676338808099999</v>
      </c>
      <c r="X1560" s="7">
        <v>-9.9700223064666655</v>
      </c>
      <c r="Y1560" s="8">
        <v>55.171297069055576</v>
      </c>
      <c r="Z1560" s="24">
        <v>-1</v>
      </c>
    </row>
    <row r="1561" spans="1:26" ht="16.5" x14ac:dyDescent="0.45">
      <c r="A1561" s="5" t="s">
        <v>5569</v>
      </c>
      <c r="B1561" s="5" t="s">
        <v>5570</v>
      </c>
      <c r="C1561" s="5" t="s">
        <v>5571</v>
      </c>
      <c r="D1561" s="5" t="s">
        <v>7</v>
      </c>
      <c r="E1561" s="5" t="s">
        <v>11753</v>
      </c>
      <c r="F1561" s="5">
        <v>3</v>
      </c>
      <c r="G1561" s="5">
        <v>7</v>
      </c>
      <c r="H1561" s="5">
        <v>4</v>
      </c>
      <c r="I1561" s="5">
        <v>3</v>
      </c>
      <c r="J1561" s="5" t="s">
        <v>5565</v>
      </c>
      <c r="K1561" s="17">
        <v>256</v>
      </c>
      <c r="L1561" s="6">
        <v>0.16427218132999999</v>
      </c>
      <c r="M1561" s="6">
        <v>-97.881216185300005</v>
      </c>
      <c r="N1561" s="6">
        <v>-48.761263082500001</v>
      </c>
      <c r="O1561" s="6">
        <v>-22.623667512699999</v>
      </c>
      <c r="P1561" s="6">
        <v>7.2163937765000004</v>
      </c>
      <c r="Q1561" s="6">
        <v>7.7556943671000003</v>
      </c>
      <c r="R1561" s="7">
        <v>-2.5505264563666663</v>
      </c>
      <c r="S1561" s="8">
        <v>17.385941308492519</v>
      </c>
      <c r="T1561" s="6">
        <v>-1921.3544131915</v>
      </c>
      <c r="U1561" s="6">
        <v>69.548205218700005</v>
      </c>
      <c r="V1561" s="6">
        <v>-115.69527823350001</v>
      </c>
      <c r="W1561" s="6">
        <v>25.833276643400001</v>
      </c>
      <c r="X1561" s="7">
        <v>-6.7712654571333326</v>
      </c>
      <c r="Y1561" s="8">
        <v>96.830156276675822</v>
      </c>
      <c r="Z1561" s="24">
        <v>0</v>
      </c>
    </row>
    <row r="1562" spans="1:26" ht="16.5" x14ac:dyDescent="0.45">
      <c r="A1562" s="5" t="s">
        <v>5572</v>
      </c>
      <c r="B1562" s="5" t="s">
        <v>5573</v>
      </c>
      <c r="C1562" s="5" t="s">
        <v>5574</v>
      </c>
      <c r="D1562" s="5" t="s">
        <v>120</v>
      </c>
      <c r="E1562" s="5" t="s">
        <v>11757</v>
      </c>
      <c r="F1562" s="5">
        <v>7</v>
      </c>
      <c r="G1562" s="5">
        <v>11</v>
      </c>
      <c r="H1562" s="5">
        <v>4</v>
      </c>
      <c r="I1562" s="5">
        <v>2</v>
      </c>
      <c r="J1562" s="5" t="s">
        <v>5565</v>
      </c>
      <c r="K1562" s="17">
        <v>1306</v>
      </c>
      <c r="L1562" s="6">
        <v>1.4759033625</v>
      </c>
      <c r="M1562" s="6">
        <v>2.2903670727000001</v>
      </c>
      <c r="N1562" s="6">
        <v>-8.1545285331000006</v>
      </c>
      <c r="O1562" s="6">
        <v>-0.57259980389999998</v>
      </c>
      <c r="P1562" s="6">
        <v>31.044009922600001</v>
      </c>
      <c r="Q1562" s="6">
        <v>8.3262527412999994</v>
      </c>
      <c r="R1562" s="7">
        <v>12.932554286666667</v>
      </c>
      <c r="S1562" s="8">
        <v>16.303864974127734</v>
      </c>
      <c r="T1562" s="6">
        <v>-18.310749586499998</v>
      </c>
      <c r="U1562" s="6">
        <v>96.764080098400001</v>
      </c>
      <c r="V1562" s="6">
        <v>-17.824643196</v>
      </c>
      <c r="W1562" s="6">
        <v>59.376906371399997</v>
      </c>
      <c r="X1562" s="7">
        <v>46.105447757933327</v>
      </c>
      <c r="Y1562" s="8">
        <v>58.435798846741733</v>
      </c>
      <c r="Z1562" s="24">
        <v>1</v>
      </c>
    </row>
    <row r="1563" spans="1:26" ht="16.5" x14ac:dyDescent="0.45">
      <c r="A1563" s="5" t="s">
        <v>5575</v>
      </c>
      <c r="B1563" s="5" t="s">
        <v>5576</v>
      </c>
      <c r="C1563" s="5" t="s">
        <v>5577</v>
      </c>
      <c r="D1563" s="5" t="s">
        <v>259</v>
      </c>
      <c r="E1563" s="5" t="s">
        <v>11754</v>
      </c>
      <c r="F1563" s="5">
        <v>4</v>
      </c>
      <c r="G1563" s="5">
        <v>8</v>
      </c>
      <c r="H1563" s="5">
        <v>2</v>
      </c>
      <c r="I1563" s="5">
        <v>3</v>
      </c>
      <c r="J1563" s="5" t="s">
        <v>5578</v>
      </c>
      <c r="K1563" s="17">
        <v>1485</v>
      </c>
      <c r="L1563" s="6">
        <v>2.07358209126</v>
      </c>
      <c r="M1563" s="6">
        <v>1.6637451638</v>
      </c>
      <c r="N1563" s="6">
        <v>-10.474555542599999</v>
      </c>
      <c r="O1563" s="6">
        <v>18.0896124422</v>
      </c>
      <c r="P1563" s="6">
        <v>-4.6609397676000004</v>
      </c>
      <c r="Q1563" s="6">
        <v>-42.024018175199998</v>
      </c>
      <c r="R1563" s="7">
        <v>-9.5317818335333317</v>
      </c>
      <c r="S1563" s="8">
        <v>30.351375147178288</v>
      </c>
      <c r="T1563" s="6">
        <v>102.7130065703</v>
      </c>
      <c r="U1563" s="6">
        <v>-1644.2544735665999</v>
      </c>
      <c r="V1563" s="6">
        <v>94.575174374699998</v>
      </c>
      <c r="W1563" s="6">
        <v>-1851.8688238453001</v>
      </c>
      <c r="X1563" s="7">
        <v>-1133.8493743457332</v>
      </c>
      <c r="Y1563" s="8">
        <v>1068.8994730724974</v>
      </c>
      <c r="Z1563" s="24">
        <v>0</v>
      </c>
    </row>
    <row r="1564" spans="1:26" ht="16.5" x14ac:dyDescent="0.45">
      <c r="A1564" s="5" t="s">
        <v>5579</v>
      </c>
      <c r="B1564" s="5" t="s">
        <v>5580</v>
      </c>
      <c r="C1564" s="5" t="s">
        <v>5581</v>
      </c>
      <c r="D1564" s="5" t="s">
        <v>263</v>
      </c>
      <c r="E1564" s="5" t="s">
        <v>11765</v>
      </c>
      <c r="F1564" s="5">
        <v>16</v>
      </c>
      <c r="G1564" s="5">
        <v>9</v>
      </c>
      <c r="H1564" s="5">
        <v>1</v>
      </c>
      <c r="I1564" s="5">
        <v>3</v>
      </c>
      <c r="J1564" s="5" t="s">
        <v>5578</v>
      </c>
      <c r="K1564" s="17">
        <v>1286</v>
      </c>
      <c r="L1564" s="6">
        <v>2.7443410056899999</v>
      </c>
      <c r="M1564" s="6">
        <v>5.6481252471000003</v>
      </c>
      <c r="N1564" s="6">
        <v>16.5579874399</v>
      </c>
      <c r="O1564" s="6">
        <v>-13.193185334100001</v>
      </c>
      <c r="P1564" s="6">
        <v>-6.1694062254000004</v>
      </c>
      <c r="Q1564" s="6">
        <v>-16.318235677499999</v>
      </c>
      <c r="R1564" s="7">
        <v>-11.893609079000001</v>
      </c>
      <c r="S1564" s="8">
        <v>5.197726295609252</v>
      </c>
      <c r="T1564" s="6">
        <v>-26.423719890499999</v>
      </c>
      <c r="U1564" s="6">
        <v>25.651139393800001</v>
      </c>
      <c r="V1564" s="6">
        <v>-540.13807406349997</v>
      </c>
      <c r="W1564" s="6">
        <v>104.6215564923</v>
      </c>
      <c r="X1564" s="7">
        <v>-136.62179272579999</v>
      </c>
      <c r="Y1564" s="8">
        <v>351.67900658502793</v>
      </c>
      <c r="Z1564" s="24">
        <v>0</v>
      </c>
    </row>
    <row r="1565" spans="1:26" ht="16.5" x14ac:dyDescent="0.45">
      <c r="A1565" s="5" t="s">
        <v>5582</v>
      </c>
      <c r="B1565" s="5" t="s">
        <v>5583</v>
      </c>
      <c r="C1565" s="5" t="s">
        <v>5584</v>
      </c>
      <c r="D1565" s="5" t="s">
        <v>263</v>
      </c>
      <c r="E1565" s="5" t="s">
        <v>11761</v>
      </c>
      <c r="F1565" s="5">
        <v>12</v>
      </c>
      <c r="G1565" s="5">
        <v>6</v>
      </c>
      <c r="H1565" s="5">
        <v>2</v>
      </c>
      <c r="I1565" s="5">
        <v>1</v>
      </c>
      <c r="J1565" s="5" t="s">
        <v>5578</v>
      </c>
      <c r="K1565" s="17">
        <v>3612</v>
      </c>
      <c r="L1565" s="6">
        <v>3.42773743419</v>
      </c>
      <c r="M1565" s="6">
        <v>-4.3314806140000002</v>
      </c>
      <c r="N1565" s="6">
        <v>77.839420612400005</v>
      </c>
      <c r="O1565" s="6">
        <v>32.011496269399998</v>
      </c>
      <c r="P1565" s="6">
        <v>1.5958136974999999</v>
      </c>
      <c r="Q1565" s="6">
        <v>20.2385765812</v>
      </c>
      <c r="R1565" s="7">
        <v>17.948628849366667</v>
      </c>
      <c r="S1565" s="8">
        <v>15.336601058889867</v>
      </c>
      <c r="T1565" s="6">
        <v>-465.35688828219998</v>
      </c>
      <c r="U1565" s="6">
        <v>-482.52884571049998</v>
      </c>
      <c r="V1565" s="6">
        <v>61.879634539999998</v>
      </c>
      <c r="W1565" s="6">
        <v>-301.03549328899999</v>
      </c>
      <c r="X1565" s="7">
        <v>-240.56156815316663</v>
      </c>
      <c r="Y1565" s="8">
        <v>277.1966270685225</v>
      </c>
      <c r="Z1565" s="24">
        <v>-1</v>
      </c>
    </row>
    <row r="1566" spans="1:26" ht="16.5" x14ac:dyDescent="0.45">
      <c r="A1566" s="5" t="s">
        <v>5585</v>
      </c>
      <c r="B1566" s="5" t="s">
        <v>5586</v>
      </c>
      <c r="C1566" s="5" t="s">
        <v>5587</v>
      </c>
      <c r="D1566" s="5" t="s">
        <v>7</v>
      </c>
      <c r="E1566" s="5" t="s">
        <v>11762</v>
      </c>
      <c r="F1566" s="5">
        <v>13</v>
      </c>
      <c r="G1566" s="5">
        <v>7</v>
      </c>
      <c r="H1566" s="5">
        <v>4</v>
      </c>
      <c r="I1566" s="5">
        <v>2</v>
      </c>
      <c r="J1566" s="5" t="s">
        <v>5588</v>
      </c>
      <c r="K1566" s="17">
        <v>2440</v>
      </c>
      <c r="L1566" s="6">
        <v>3.01356585608</v>
      </c>
      <c r="M1566" s="6">
        <v>-45.806734543899999</v>
      </c>
      <c r="N1566" s="6">
        <v>-25.652892759</v>
      </c>
      <c r="O1566" s="6">
        <v>-62.335148153799999</v>
      </c>
      <c r="P1566" s="6">
        <v>-9.1883902873000007</v>
      </c>
      <c r="Q1566" s="6">
        <v>21.051786572899999</v>
      </c>
      <c r="R1566" s="7">
        <v>-16.823917289400001</v>
      </c>
      <c r="S1566" s="8">
        <v>42.214584863866421</v>
      </c>
      <c r="T1566" s="6">
        <v>52.188475648599997</v>
      </c>
      <c r="U1566" s="6">
        <v>77.110499953399994</v>
      </c>
      <c r="V1566" s="6">
        <v>119.5130320562</v>
      </c>
      <c r="W1566" s="6">
        <v>-197.05015248149999</v>
      </c>
      <c r="X1566" s="7">
        <v>-0.14220682396666007</v>
      </c>
      <c r="Y1566" s="8">
        <v>171.84018150445729</v>
      </c>
      <c r="Z1566" s="24">
        <v>0</v>
      </c>
    </row>
    <row r="1567" spans="1:26" ht="16.5" x14ac:dyDescent="0.45">
      <c r="A1567" s="5" t="s">
        <v>5589</v>
      </c>
      <c r="B1567" s="5" t="s">
        <v>5590</v>
      </c>
      <c r="C1567" s="5" t="s">
        <v>5591</v>
      </c>
      <c r="D1567" s="5" t="s">
        <v>259</v>
      </c>
      <c r="E1567" s="5" t="s">
        <v>11753</v>
      </c>
      <c r="F1567" s="5">
        <v>3</v>
      </c>
      <c r="G1567" s="5">
        <v>7</v>
      </c>
      <c r="H1567" s="5">
        <v>4</v>
      </c>
      <c r="I1567" s="5">
        <v>3</v>
      </c>
      <c r="J1567" s="5" t="s">
        <v>5588</v>
      </c>
      <c r="K1567" s="17">
        <v>268</v>
      </c>
      <c r="L1567" s="6">
        <v>0.2356463469</v>
      </c>
      <c r="M1567" s="6">
        <v>-37.5995197361</v>
      </c>
      <c r="N1567" s="6">
        <v>-23.1932239679</v>
      </c>
      <c r="O1567" s="6">
        <v>-11.4993117638</v>
      </c>
      <c r="P1567" s="6">
        <v>16.533683023199998</v>
      </c>
      <c r="Q1567" s="6">
        <v>45.493793502800003</v>
      </c>
      <c r="R1567" s="7">
        <v>16.8427215874</v>
      </c>
      <c r="S1567" s="8">
        <v>28.49780940016371</v>
      </c>
      <c r="T1567" s="6">
        <v>-170.45722647310001</v>
      </c>
      <c r="U1567" s="6">
        <v>-32.750560882400002</v>
      </c>
      <c r="V1567" s="6">
        <v>56.132104815200002</v>
      </c>
      <c r="W1567" s="6">
        <v>105.4669542801</v>
      </c>
      <c r="X1567" s="7">
        <v>42.949499404299992</v>
      </c>
      <c r="Y1567" s="8">
        <v>70.045386632444234</v>
      </c>
      <c r="Z1567" s="24">
        <v>1</v>
      </c>
    </row>
    <row r="1568" spans="1:26" ht="16.5" x14ac:dyDescent="0.45">
      <c r="A1568" s="5" t="s">
        <v>5592</v>
      </c>
      <c r="B1568" s="5" t="s">
        <v>5593</v>
      </c>
      <c r="C1568" s="5" t="s">
        <v>5594</v>
      </c>
      <c r="D1568" s="5" t="s">
        <v>33</v>
      </c>
      <c r="E1568" s="5" t="s">
        <v>11753</v>
      </c>
      <c r="F1568" s="5">
        <v>3</v>
      </c>
      <c r="G1568" s="5">
        <v>7</v>
      </c>
      <c r="H1568" s="5">
        <v>4</v>
      </c>
      <c r="I1568" s="5">
        <v>3</v>
      </c>
      <c r="J1568" s="5" t="s">
        <v>5595</v>
      </c>
      <c r="K1568" s="17">
        <v>7339</v>
      </c>
      <c r="L1568" s="6">
        <v>3.5101479493699999</v>
      </c>
      <c r="M1568" s="6">
        <v>16.578999830600001</v>
      </c>
      <c r="N1568" s="6">
        <v>29.5976708446</v>
      </c>
      <c r="O1568" s="6">
        <v>-4.3959321679999999</v>
      </c>
      <c r="P1568" s="6">
        <v>71.397794204099995</v>
      </c>
      <c r="Q1568" s="6">
        <v>-61.375206336799998</v>
      </c>
      <c r="R1568" s="7">
        <v>1.8755518997666651</v>
      </c>
      <c r="S1568" s="8">
        <v>66.608303179616016</v>
      </c>
      <c r="T1568" s="6">
        <v>19.066781274899999</v>
      </c>
      <c r="U1568" s="6">
        <v>-49.468306310899997</v>
      </c>
      <c r="V1568" s="6">
        <v>-1.3323913445</v>
      </c>
      <c r="W1568" s="6">
        <v>-449.56792485670002</v>
      </c>
      <c r="X1568" s="7">
        <v>-166.78954083736667</v>
      </c>
      <c r="Y1568" s="8">
        <v>246.07311399023723</v>
      </c>
      <c r="Z1568" s="24">
        <v>-1</v>
      </c>
    </row>
    <row r="1569" spans="1:26" ht="16.5" x14ac:dyDescent="0.45">
      <c r="A1569" s="5" t="s">
        <v>5596</v>
      </c>
      <c r="B1569" s="5" t="s">
        <v>5597</v>
      </c>
      <c r="C1569" s="5" t="s">
        <v>5598</v>
      </c>
      <c r="D1569" s="5" t="s">
        <v>1297</v>
      </c>
      <c r="E1569" s="5" t="s">
        <v>58</v>
      </c>
      <c r="F1569" s="5">
        <v>10</v>
      </c>
      <c r="G1569" s="5">
        <v>3</v>
      </c>
      <c r="H1569" s="5">
        <v>3</v>
      </c>
      <c r="I1569" s="5">
        <v>2</v>
      </c>
      <c r="J1569" s="5" t="s">
        <v>5599</v>
      </c>
      <c r="K1569" s="17">
        <v>820</v>
      </c>
      <c r="L1569" s="6">
        <v>1.05252549943</v>
      </c>
      <c r="M1569" s="6">
        <v>11.4441059447</v>
      </c>
      <c r="N1569" s="6">
        <v>16.8145217563</v>
      </c>
      <c r="O1569" s="6">
        <v>12.2178642712</v>
      </c>
      <c r="P1569" s="6">
        <v>27.970513960400002</v>
      </c>
      <c r="Q1569" s="6">
        <v>9.8680952319999999</v>
      </c>
      <c r="R1569" s="7">
        <v>16.685491154533334</v>
      </c>
      <c r="S1569" s="8">
        <v>9.8434830436738086</v>
      </c>
      <c r="T1569" s="6">
        <v>-65.5159058407</v>
      </c>
      <c r="U1569" s="6">
        <v>-58.0508599502</v>
      </c>
      <c r="V1569" s="6">
        <v>131.7548094963</v>
      </c>
      <c r="W1569" s="6">
        <v>-15.094981642500001</v>
      </c>
      <c r="X1569" s="7">
        <v>19.536322634533335</v>
      </c>
      <c r="Y1569" s="8">
        <v>99.529108633880853</v>
      </c>
      <c r="Z1569" s="24">
        <v>1</v>
      </c>
    </row>
    <row r="1570" spans="1:26" ht="16.5" x14ac:dyDescent="0.45">
      <c r="A1570" s="5" t="s">
        <v>5600</v>
      </c>
      <c r="B1570" s="5" t="s">
        <v>5601</v>
      </c>
      <c r="C1570" s="5" t="s">
        <v>5602</v>
      </c>
      <c r="D1570" s="5" t="s">
        <v>249</v>
      </c>
      <c r="E1570" s="5" t="s">
        <v>11757</v>
      </c>
      <c r="F1570" s="5">
        <v>7</v>
      </c>
      <c r="G1570" s="5">
        <v>11</v>
      </c>
      <c r="H1570" s="5">
        <v>4</v>
      </c>
      <c r="I1570" s="5">
        <v>2</v>
      </c>
      <c r="J1570" s="5" t="s">
        <v>5599</v>
      </c>
      <c r="K1570" s="17">
        <v>3891</v>
      </c>
      <c r="L1570" s="6">
        <v>13.003331783649999</v>
      </c>
      <c r="M1570" s="6">
        <v>7.0099444243000004</v>
      </c>
      <c r="N1570" s="6">
        <v>25.406664683900001</v>
      </c>
      <c r="O1570" s="6">
        <v>48.3130759708</v>
      </c>
      <c r="P1570" s="6">
        <v>25.1532074679</v>
      </c>
      <c r="Q1570" s="6">
        <v>66.789196818600004</v>
      </c>
      <c r="R1570" s="7">
        <v>46.751826752433338</v>
      </c>
      <c r="S1570" s="8">
        <v>20.861855781408543</v>
      </c>
      <c r="T1570" s="6">
        <v>11.5301656374</v>
      </c>
      <c r="U1570" s="6">
        <v>116.72608469639999</v>
      </c>
      <c r="V1570" s="6">
        <v>-13.744300234400001</v>
      </c>
      <c r="W1570" s="6">
        <v>116.86899250720001</v>
      </c>
      <c r="X1570" s="7">
        <v>73.283592323066671</v>
      </c>
      <c r="Y1570" s="8">
        <v>75.36839966395776</v>
      </c>
      <c r="Z1570" s="24">
        <v>1</v>
      </c>
    </row>
    <row r="1571" spans="1:26" ht="16.5" x14ac:dyDescent="0.45">
      <c r="A1571" s="5" t="s">
        <v>5603</v>
      </c>
      <c r="B1571" s="5" t="s">
        <v>5604</v>
      </c>
      <c r="C1571" s="5" t="s">
        <v>5605</v>
      </c>
      <c r="D1571" s="5" t="s">
        <v>435</v>
      </c>
      <c r="E1571" s="5" t="s">
        <v>11753</v>
      </c>
      <c r="F1571" s="5">
        <v>3</v>
      </c>
      <c r="G1571" s="5">
        <v>7</v>
      </c>
      <c r="H1571" s="5">
        <v>4</v>
      </c>
      <c r="I1571" s="5">
        <v>3</v>
      </c>
      <c r="J1571" s="5" t="s">
        <v>5599</v>
      </c>
      <c r="K1571" s="17">
        <v>387</v>
      </c>
      <c r="L1571" s="6">
        <v>0.27081435943999999</v>
      </c>
      <c r="M1571" s="6">
        <v>8.3968466026000002</v>
      </c>
      <c r="N1571" s="6">
        <v>15.595050304000001</v>
      </c>
      <c r="O1571" s="6">
        <v>5.1396427275000001</v>
      </c>
      <c r="P1571" s="6">
        <v>8.6446327720999996</v>
      </c>
      <c r="Q1571" s="6">
        <v>21.5252028084</v>
      </c>
      <c r="R1571" s="7">
        <v>11.769826102666665</v>
      </c>
      <c r="S1571" s="8">
        <v>8.6282541574909413</v>
      </c>
      <c r="T1571" s="6">
        <v>141.7227258206</v>
      </c>
      <c r="U1571" s="6">
        <v>14.6660209877</v>
      </c>
      <c r="V1571" s="6">
        <v>9.8130582623000002</v>
      </c>
      <c r="W1571" s="6">
        <v>29.181467924300001</v>
      </c>
      <c r="X1571" s="7">
        <v>17.886849058100001</v>
      </c>
      <c r="Y1571" s="8">
        <v>10.077902723437616</v>
      </c>
      <c r="Z1571" s="24">
        <v>1</v>
      </c>
    </row>
    <row r="1572" spans="1:26" ht="16.5" x14ac:dyDescent="0.45">
      <c r="A1572" s="5" t="s">
        <v>5606</v>
      </c>
      <c r="B1572" s="5" t="s">
        <v>5607</v>
      </c>
      <c r="C1572" s="5" t="s">
        <v>5608</v>
      </c>
      <c r="D1572" s="5" t="s">
        <v>363</v>
      </c>
      <c r="E1572" s="5" t="s">
        <v>11756</v>
      </c>
      <c r="F1572" s="5">
        <v>6</v>
      </c>
      <c r="G1572" s="5">
        <v>11</v>
      </c>
      <c r="H1572" s="5">
        <v>2</v>
      </c>
      <c r="I1572" s="5">
        <v>2</v>
      </c>
      <c r="J1572" s="5" t="s">
        <v>5609</v>
      </c>
      <c r="K1572" s="17">
        <v>1725</v>
      </c>
      <c r="L1572" s="6">
        <v>1.94543278604</v>
      </c>
      <c r="M1572" s="6">
        <v>13.8117422045</v>
      </c>
      <c r="N1572" s="6">
        <v>8.5674353295000003</v>
      </c>
      <c r="O1572" s="6">
        <v>-39.965664851</v>
      </c>
      <c r="P1572" s="6">
        <v>22.146399584299999</v>
      </c>
      <c r="Q1572" s="6">
        <v>-6.5131849264000001</v>
      </c>
      <c r="R1572" s="7">
        <v>-8.1108167310333332</v>
      </c>
      <c r="S1572" s="8">
        <v>31.086837369553958</v>
      </c>
      <c r="T1572" s="6">
        <v>15.1582405181</v>
      </c>
      <c r="U1572" s="6">
        <v>-590.42236311629995</v>
      </c>
      <c r="V1572" s="6">
        <v>107.668771064</v>
      </c>
      <c r="W1572" s="6">
        <v>-602.51174352140004</v>
      </c>
      <c r="X1572" s="7">
        <v>-361.75511185789998</v>
      </c>
      <c r="Y1572" s="8">
        <v>406.5779441543159</v>
      </c>
      <c r="Z1572" s="24">
        <v>0</v>
      </c>
    </row>
    <row r="1573" spans="1:26" ht="16.5" x14ac:dyDescent="0.45">
      <c r="A1573" s="5" t="s">
        <v>5610</v>
      </c>
      <c r="B1573" s="5" t="s">
        <v>5611</v>
      </c>
      <c r="C1573" s="5" t="s">
        <v>5612</v>
      </c>
      <c r="D1573" s="5" t="s">
        <v>7</v>
      </c>
      <c r="E1573" s="5" t="s">
        <v>11753</v>
      </c>
      <c r="F1573" s="5">
        <v>3</v>
      </c>
      <c r="G1573" s="5">
        <v>7</v>
      </c>
      <c r="H1573" s="5">
        <v>4</v>
      </c>
      <c r="I1573" s="5">
        <v>3</v>
      </c>
      <c r="J1573" s="5" t="s">
        <v>5613</v>
      </c>
      <c r="K1573" s="17">
        <v>256</v>
      </c>
      <c r="L1573" s="6">
        <v>0.32763009145999999</v>
      </c>
      <c r="M1573" s="6">
        <v>4.5299249113000002</v>
      </c>
      <c r="N1573" s="6">
        <v>24.0401783945</v>
      </c>
      <c r="O1573" s="6">
        <v>5.0183605348000002</v>
      </c>
      <c r="P1573" s="6">
        <v>-25.0688928434</v>
      </c>
      <c r="Q1573" s="6">
        <v>-5.6187321999999998E-2</v>
      </c>
      <c r="R1573" s="7">
        <v>-6.7022398768666669</v>
      </c>
      <c r="S1573" s="8">
        <v>16.107085859414148</v>
      </c>
      <c r="T1573" s="6">
        <v>35.370569773299998</v>
      </c>
      <c r="U1573" s="6">
        <v>155.19716458120001</v>
      </c>
      <c r="V1573" s="6">
        <v>-41.152096860999997</v>
      </c>
      <c r="W1573" s="6">
        <v>-20.116314634599998</v>
      </c>
      <c r="X1573" s="7">
        <v>31.309584361866673</v>
      </c>
      <c r="Y1573" s="8">
        <v>107.80410675350197</v>
      </c>
      <c r="Z1573" s="24">
        <v>-1</v>
      </c>
    </row>
    <row r="1574" spans="1:26" ht="16.5" x14ac:dyDescent="0.45">
      <c r="A1574" s="5" t="s">
        <v>5614</v>
      </c>
      <c r="B1574" s="5" t="s">
        <v>5615</v>
      </c>
      <c r="C1574" s="5" t="s">
        <v>5616</v>
      </c>
      <c r="D1574" s="5" t="s">
        <v>363</v>
      </c>
      <c r="E1574" s="5" t="s">
        <v>11756</v>
      </c>
      <c r="F1574" s="5">
        <v>6</v>
      </c>
      <c r="G1574" s="5">
        <v>11</v>
      </c>
      <c r="H1574" s="5">
        <v>2</v>
      </c>
      <c r="I1574" s="5">
        <v>2</v>
      </c>
      <c r="J1574" s="5" t="s">
        <v>5617</v>
      </c>
      <c r="K1574" s="17">
        <v>1183</v>
      </c>
      <c r="L1574" s="6">
        <v>1.58329566983</v>
      </c>
      <c r="M1574" s="6">
        <v>-97.544063185400006</v>
      </c>
      <c r="N1574" s="6">
        <v>-41.907558545199997</v>
      </c>
      <c r="O1574" s="6">
        <v>1.0558843006</v>
      </c>
      <c r="P1574" s="6">
        <v>34.6579719028</v>
      </c>
      <c r="Q1574" s="6">
        <v>66.287908534899998</v>
      </c>
      <c r="R1574" s="7">
        <v>34.000588246100001</v>
      </c>
      <c r="S1574" s="8">
        <v>32.620980386557179</v>
      </c>
      <c r="T1574" s="6">
        <v>-6442.7517350871003</v>
      </c>
      <c r="U1574" s="6">
        <v>62.033643697099997</v>
      </c>
      <c r="V1574" s="6">
        <v>105.85923719829999</v>
      </c>
      <c r="W1574" s="6">
        <v>209.36126750189999</v>
      </c>
      <c r="X1574" s="7">
        <v>125.7513827991</v>
      </c>
      <c r="Y1574" s="8">
        <v>75.65137326212087</v>
      </c>
      <c r="Z1574" s="24">
        <v>1</v>
      </c>
    </row>
    <row r="1575" spans="1:26" ht="16.5" x14ac:dyDescent="0.45">
      <c r="A1575" s="5" t="s">
        <v>5618</v>
      </c>
      <c r="B1575" s="5" t="s">
        <v>5619</v>
      </c>
      <c r="C1575" s="5" t="s">
        <v>5620</v>
      </c>
      <c r="D1575" s="5" t="s">
        <v>120</v>
      </c>
      <c r="E1575" s="5" t="s">
        <v>11762</v>
      </c>
      <c r="F1575" s="5">
        <v>13</v>
      </c>
      <c r="G1575" s="5">
        <v>7</v>
      </c>
      <c r="H1575" s="5">
        <v>4</v>
      </c>
      <c r="I1575" s="5">
        <v>2</v>
      </c>
      <c r="J1575" s="5" t="s">
        <v>5621</v>
      </c>
      <c r="K1575" s="17">
        <v>1807</v>
      </c>
      <c r="L1575" s="6">
        <v>1.45868542717</v>
      </c>
      <c r="M1575" s="6">
        <v>0.1291170834</v>
      </c>
      <c r="N1575" s="6">
        <v>14.680062743400001</v>
      </c>
      <c r="O1575" s="6">
        <v>15.307744165500001</v>
      </c>
      <c r="P1575" s="6">
        <v>22.496750459499999</v>
      </c>
      <c r="Q1575" s="6">
        <v>-5.1019588675999996</v>
      </c>
      <c r="R1575" s="7">
        <v>10.900845252466668</v>
      </c>
      <c r="S1575" s="8">
        <v>14.317393535581463</v>
      </c>
      <c r="T1575" s="6">
        <v>100.2254276994</v>
      </c>
      <c r="U1575" s="6">
        <v>120.36121325080001</v>
      </c>
      <c r="V1575" s="6">
        <v>1378.4464152676001</v>
      </c>
      <c r="W1575" s="6">
        <v>-610.60430168139999</v>
      </c>
      <c r="X1575" s="7">
        <v>296.06777561233338</v>
      </c>
      <c r="Y1575" s="8">
        <v>1006.0990436788584</v>
      </c>
      <c r="Z1575" s="24">
        <v>1</v>
      </c>
    </row>
    <row r="1576" spans="1:26" ht="16.5" x14ac:dyDescent="0.45">
      <c r="A1576" s="5" t="s">
        <v>5622</v>
      </c>
      <c r="B1576" s="5" t="s">
        <v>5623</v>
      </c>
      <c r="C1576" s="5" t="s">
        <v>5624</v>
      </c>
      <c r="D1576" s="5" t="s">
        <v>474</v>
      </c>
      <c r="E1576" s="5" t="s">
        <v>11771</v>
      </c>
      <c r="F1576" s="5">
        <v>22</v>
      </c>
      <c r="G1576" s="5">
        <v>7</v>
      </c>
      <c r="H1576" s="5">
        <v>4</v>
      </c>
      <c r="I1576" s="5">
        <v>3</v>
      </c>
      <c r="J1576" s="5" t="s">
        <v>5621</v>
      </c>
      <c r="K1576" s="17">
        <v>535</v>
      </c>
      <c r="L1576" s="6">
        <v>0.86131744765999996</v>
      </c>
      <c r="M1576" s="6">
        <v>30.752289472299999</v>
      </c>
      <c r="N1576" s="6">
        <v>28.833298223700002</v>
      </c>
      <c r="O1576" s="6">
        <v>64.367846817200004</v>
      </c>
      <c r="P1576" s="6">
        <v>16.560474345199999</v>
      </c>
      <c r="Q1576" s="6">
        <v>5.8009274986000001</v>
      </c>
      <c r="R1576" s="7">
        <v>28.909749553666671</v>
      </c>
      <c r="S1576" s="8">
        <v>31.175302055452281</v>
      </c>
      <c r="T1576" s="6">
        <v>133.04098374200001</v>
      </c>
      <c r="U1576" s="6">
        <v>17.016183457899999</v>
      </c>
      <c r="V1576" s="6">
        <v>-0.12697389009999999</v>
      </c>
      <c r="W1576" s="6">
        <v>-43.703688741100002</v>
      </c>
      <c r="X1576" s="7">
        <v>-8.9381597244333353</v>
      </c>
      <c r="Y1576" s="8">
        <v>31.304208452236747</v>
      </c>
      <c r="Z1576" s="24">
        <v>-1</v>
      </c>
    </row>
    <row r="1577" spans="1:26" ht="16.5" x14ac:dyDescent="0.45">
      <c r="A1577" s="5" t="s">
        <v>5625</v>
      </c>
      <c r="B1577" s="5" t="s">
        <v>5626</v>
      </c>
      <c r="C1577" s="5" t="s">
        <v>5627</v>
      </c>
      <c r="D1577" s="5" t="s">
        <v>240</v>
      </c>
      <c r="E1577" s="5" t="s">
        <v>11756</v>
      </c>
      <c r="F1577" s="5">
        <v>6</v>
      </c>
      <c r="G1577" s="5">
        <v>11</v>
      </c>
      <c r="H1577" s="5">
        <v>2</v>
      </c>
      <c r="I1577" s="5">
        <v>2</v>
      </c>
      <c r="J1577" s="5" t="s">
        <v>5621</v>
      </c>
      <c r="K1577" s="17">
        <v>539</v>
      </c>
      <c r="L1577" s="6">
        <v>0.28347318049999998</v>
      </c>
      <c r="M1577" s="6">
        <v>8.6745500849999999</v>
      </c>
      <c r="N1577" s="6">
        <v>-24.093220825700001</v>
      </c>
      <c r="O1577" s="6">
        <v>43.4152300521</v>
      </c>
      <c r="P1577" s="6">
        <v>28.7127154165</v>
      </c>
      <c r="Q1577" s="6">
        <v>-10.6256049792</v>
      </c>
      <c r="R1577" s="7">
        <v>20.500780163133335</v>
      </c>
      <c r="S1577" s="8">
        <v>27.940649118697294</v>
      </c>
      <c r="T1577" s="6">
        <v>23.792673599699999</v>
      </c>
      <c r="U1577" s="6">
        <v>49.784920982199999</v>
      </c>
      <c r="V1577" s="6">
        <v>7.5480629026999999</v>
      </c>
      <c r="W1577" s="6">
        <v>-103.8965238855</v>
      </c>
      <c r="X1577" s="7">
        <v>-15.521180000199999</v>
      </c>
      <c r="Y1577" s="8">
        <v>79.395460199187269</v>
      </c>
      <c r="Z1577" s="24">
        <v>-1</v>
      </c>
    </row>
    <row r="1578" spans="1:26" ht="16.5" x14ac:dyDescent="0.45">
      <c r="A1578" s="5" t="s">
        <v>5628</v>
      </c>
      <c r="B1578" s="5" t="s">
        <v>5629</v>
      </c>
      <c r="C1578" s="5" t="s">
        <v>5630</v>
      </c>
      <c r="D1578" s="5" t="s">
        <v>33</v>
      </c>
      <c r="E1578" s="5" t="s">
        <v>11774</v>
      </c>
      <c r="F1578" s="5">
        <v>25</v>
      </c>
      <c r="G1578" s="5">
        <v>10</v>
      </c>
      <c r="H1578" s="5">
        <v>2</v>
      </c>
      <c r="I1578" s="5">
        <v>3</v>
      </c>
      <c r="J1578" s="5" t="s">
        <v>5621</v>
      </c>
      <c r="K1578" s="17">
        <v>512</v>
      </c>
      <c r="L1578" s="6">
        <v>0.68184297816999995</v>
      </c>
      <c r="M1578" s="6">
        <v>2.6270054724</v>
      </c>
      <c r="N1578" s="6">
        <v>-13.9708361522</v>
      </c>
      <c r="O1578" s="6">
        <v>-47.606182589299998</v>
      </c>
      <c r="P1578" s="6">
        <v>10.0466644764</v>
      </c>
      <c r="Q1578" s="6">
        <v>-41.858528751100003</v>
      </c>
      <c r="R1578" s="7">
        <v>-26.472682287999998</v>
      </c>
      <c r="S1578" s="8">
        <v>31.756981865958444</v>
      </c>
      <c r="T1578" s="6">
        <v>-84.696826143999999</v>
      </c>
      <c r="U1578" s="6">
        <v>-4068.5326210539001</v>
      </c>
      <c r="V1578" s="6">
        <v>78.039892447499994</v>
      </c>
      <c r="W1578" s="6">
        <v>-55.839564254099997</v>
      </c>
      <c r="X1578" s="7">
        <v>-1348.7774309535</v>
      </c>
      <c r="Y1578" s="8">
        <v>2356.3281069898194</v>
      </c>
      <c r="Z1578" s="24">
        <v>0</v>
      </c>
    </row>
    <row r="1579" spans="1:26" ht="16.5" x14ac:dyDescent="0.45">
      <c r="A1579" s="5" t="s">
        <v>5631</v>
      </c>
      <c r="B1579" s="5" t="s">
        <v>5632</v>
      </c>
      <c r="C1579" s="5" t="s">
        <v>5633</v>
      </c>
      <c r="D1579" s="5" t="s">
        <v>259</v>
      </c>
      <c r="E1579" s="5" t="s">
        <v>11757</v>
      </c>
      <c r="F1579" s="5">
        <v>7</v>
      </c>
      <c r="G1579" s="5">
        <v>11</v>
      </c>
      <c r="H1579" s="5">
        <v>4</v>
      </c>
      <c r="I1579" s="5">
        <v>2</v>
      </c>
      <c r="J1579" s="5" t="s">
        <v>5634</v>
      </c>
      <c r="K1579" s="17">
        <v>1148</v>
      </c>
      <c r="L1579" s="6">
        <v>1.93606519456</v>
      </c>
      <c r="M1579" s="6">
        <v>1.2490049823</v>
      </c>
      <c r="N1579" s="6">
        <v>65.011318444799997</v>
      </c>
      <c r="O1579" s="6">
        <v>-9.1089422001999996</v>
      </c>
      <c r="P1579" s="6">
        <v>33.719699808400001</v>
      </c>
      <c r="Q1579" s="6">
        <v>-9.3279458574999996</v>
      </c>
      <c r="R1579" s="7">
        <v>5.0942705835666677</v>
      </c>
      <c r="S1579" s="8">
        <v>24.790590742859166</v>
      </c>
      <c r="T1579" s="6">
        <v>35.047949223400003</v>
      </c>
      <c r="U1579" s="6">
        <v>40.493405552399999</v>
      </c>
      <c r="V1579" s="6">
        <v>81.131551501499999</v>
      </c>
      <c r="W1579" s="6">
        <v>-53.122458651700001</v>
      </c>
      <c r="X1579" s="7">
        <v>22.834166134066667</v>
      </c>
      <c r="Y1579" s="8">
        <v>68.847086816940887</v>
      </c>
      <c r="Z1579" s="24">
        <v>1</v>
      </c>
    </row>
    <row r="1580" spans="1:26" ht="16.5" x14ac:dyDescent="0.45">
      <c r="A1580" s="5" t="s">
        <v>5635</v>
      </c>
      <c r="B1580" s="5" t="s">
        <v>5636</v>
      </c>
      <c r="C1580" s="5" t="s">
        <v>5637</v>
      </c>
      <c r="D1580" s="5" t="s">
        <v>120</v>
      </c>
      <c r="E1580" s="5" t="s">
        <v>11758</v>
      </c>
      <c r="F1580" s="5">
        <v>8</v>
      </c>
      <c r="G1580" s="5">
        <v>2</v>
      </c>
      <c r="H1580" s="5">
        <v>3</v>
      </c>
      <c r="I1580" s="5">
        <v>2</v>
      </c>
      <c r="J1580" s="5" t="s">
        <v>5634</v>
      </c>
      <c r="K1580" s="17">
        <v>8319</v>
      </c>
      <c r="L1580" s="6">
        <v>5.9671860737099998</v>
      </c>
      <c r="M1580" s="6">
        <v>12.344785652600001</v>
      </c>
      <c r="N1580" s="6">
        <v>-15.119872577800001</v>
      </c>
      <c r="O1580" s="6">
        <v>-7.8399786638000002</v>
      </c>
      <c r="P1580" s="6">
        <v>-6.9086853640000001</v>
      </c>
      <c r="Q1580" s="6">
        <v>2.0920729488999998</v>
      </c>
      <c r="R1580" s="7">
        <v>-4.218863692966667</v>
      </c>
      <c r="S1580" s="8">
        <v>5.4852317887036079</v>
      </c>
      <c r="T1580" s="6">
        <v>14.4190445861</v>
      </c>
      <c r="U1580" s="6">
        <v>-43.696860308700003</v>
      </c>
      <c r="V1580" s="6">
        <v>20.8883017908</v>
      </c>
      <c r="W1580" s="6">
        <v>26.694956813499999</v>
      </c>
      <c r="X1580" s="7">
        <v>1.2954660985333319</v>
      </c>
      <c r="Y1580" s="8">
        <v>39.072514473596797</v>
      </c>
      <c r="Z1580" s="24">
        <v>-1</v>
      </c>
    </row>
    <row r="1581" spans="1:26" ht="16.5" x14ac:dyDescent="0.45">
      <c r="A1581" s="5" t="s">
        <v>5638</v>
      </c>
      <c r="B1581" s="5" t="s">
        <v>5639</v>
      </c>
      <c r="C1581" s="5" t="s">
        <v>5640</v>
      </c>
      <c r="D1581" s="5" t="s">
        <v>288</v>
      </c>
      <c r="E1581" s="5" t="s">
        <v>11762</v>
      </c>
      <c r="F1581" s="5">
        <v>13</v>
      </c>
      <c r="G1581" s="5">
        <v>7</v>
      </c>
      <c r="H1581" s="5">
        <v>4</v>
      </c>
      <c r="I1581" s="5">
        <v>2</v>
      </c>
      <c r="J1581" s="5" t="s">
        <v>5641</v>
      </c>
      <c r="K1581" s="17">
        <v>2681</v>
      </c>
      <c r="L1581" s="6">
        <v>2.1530793938700001</v>
      </c>
      <c r="M1581" s="6">
        <v>25.243648071999999</v>
      </c>
      <c r="N1581" s="6">
        <v>19.7634151062</v>
      </c>
      <c r="O1581" s="6">
        <v>18.0754124445</v>
      </c>
      <c r="P1581" s="6">
        <v>24.367375264500001</v>
      </c>
      <c r="Q1581" s="6">
        <v>0.1628788555</v>
      </c>
      <c r="R1581" s="7">
        <v>14.201888854833333</v>
      </c>
      <c r="S1581" s="8">
        <v>12.558564820595612</v>
      </c>
      <c r="T1581" s="6">
        <v>-2.6400354195000002</v>
      </c>
      <c r="U1581" s="6">
        <v>14.291109430100001</v>
      </c>
      <c r="V1581" s="6">
        <v>36.004267633799998</v>
      </c>
      <c r="W1581" s="6">
        <v>-37.639609013600001</v>
      </c>
      <c r="X1581" s="7">
        <v>4.2185893500999994</v>
      </c>
      <c r="Y1581" s="8">
        <v>37.841074079442691</v>
      </c>
      <c r="Z1581" s="24">
        <v>1</v>
      </c>
    </row>
    <row r="1582" spans="1:26" ht="16.5" x14ac:dyDescent="0.45">
      <c r="A1582" s="5" t="s">
        <v>5642</v>
      </c>
      <c r="B1582" s="5" t="s">
        <v>5643</v>
      </c>
      <c r="C1582" s="5" t="s">
        <v>5644</v>
      </c>
      <c r="D1582" s="5" t="s">
        <v>1297</v>
      </c>
      <c r="E1582" s="5" t="s">
        <v>11757</v>
      </c>
      <c r="F1582" s="5">
        <v>7</v>
      </c>
      <c r="G1582" s="5">
        <v>11</v>
      </c>
      <c r="H1582" s="5">
        <v>4</v>
      </c>
      <c r="I1582" s="5">
        <v>2</v>
      </c>
      <c r="J1582" s="5" t="s">
        <v>5641</v>
      </c>
      <c r="K1582" s="17">
        <v>930</v>
      </c>
      <c r="L1582" s="6">
        <v>0.60020830570999995</v>
      </c>
      <c r="M1582" s="6">
        <v>18.8719831453</v>
      </c>
      <c r="N1582" s="6">
        <v>31.097431028100001</v>
      </c>
      <c r="O1582" s="6">
        <v>19.749749559000001</v>
      </c>
      <c r="P1582" s="6">
        <v>41.493663715899999</v>
      </c>
      <c r="Q1582" s="6">
        <v>0.1575370069</v>
      </c>
      <c r="R1582" s="7">
        <v>20.466983427266666</v>
      </c>
      <c r="S1582" s="8">
        <v>20.677394931227855</v>
      </c>
      <c r="T1582" s="6">
        <v>16.663961419300001</v>
      </c>
      <c r="U1582" s="6">
        <v>7.2108642249999999</v>
      </c>
      <c r="V1582" s="6">
        <v>40.041593560499997</v>
      </c>
      <c r="W1582" s="6">
        <v>0.3060329195</v>
      </c>
      <c r="X1582" s="7">
        <v>15.852830234999999</v>
      </c>
      <c r="Y1582" s="8">
        <v>21.23067067363025</v>
      </c>
      <c r="Z1582" s="24">
        <v>1</v>
      </c>
    </row>
    <row r="1583" spans="1:26" ht="16.5" x14ac:dyDescent="0.45">
      <c r="A1583" s="5" t="s">
        <v>5645</v>
      </c>
      <c r="B1583" s="5" t="s">
        <v>5646</v>
      </c>
      <c r="C1583" s="5" t="s">
        <v>5647</v>
      </c>
      <c r="D1583" s="5" t="s">
        <v>33</v>
      </c>
      <c r="E1583" s="5" t="s">
        <v>11753</v>
      </c>
      <c r="F1583" s="5">
        <v>3</v>
      </c>
      <c r="G1583" s="5">
        <v>7</v>
      </c>
      <c r="H1583" s="5">
        <v>4</v>
      </c>
      <c r="I1583" s="5">
        <v>3</v>
      </c>
      <c r="J1583" s="5" t="s">
        <v>5648</v>
      </c>
      <c r="K1583" s="17">
        <v>1425</v>
      </c>
      <c r="L1583" s="6">
        <v>1.47235175726</v>
      </c>
      <c r="M1583" s="6">
        <v>2.1558299967000001</v>
      </c>
      <c r="N1583" s="6">
        <v>3.2804102392000001</v>
      </c>
      <c r="O1583" s="6">
        <v>-34.005575638499998</v>
      </c>
      <c r="P1583" s="6">
        <v>75.977551208999998</v>
      </c>
      <c r="Q1583" s="6">
        <v>-33.157078059</v>
      </c>
      <c r="R1583" s="7">
        <v>2.9382991705000001</v>
      </c>
      <c r="S1583" s="8">
        <v>63.255270458620672</v>
      </c>
      <c r="T1583" s="6">
        <v>101.6155339825</v>
      </c>
      <c r="U1583" s="6">
        <v>-4261.3414115469004</v>
      </c>
      <c r="V1583" s="6">
        <v>80.511544925500004</v>
      </c>
      <c r="W1583" s="6">
        <v>-82.603054053899996</v>
      </c>
      <c r="X1583" s="7">
        <v>-1421.144306891767</v>
      </c>
      <c r="Y1583" s="8">
        <v>2461.0345970889166</v>
      </c>
      <c r="Z1583" s="24">
        <v>-1</v>
      </c>
    </row>
    <row r="1584" spans="1:26" ht="16.5" x14ac:dyDescent="0.45">
      <c r="A1584" s="5" t="s">
        <v>5649</v>
      </c>
      <c r="B1584" s="5" t="s">
        <v>5650</v>
      </c>
      <c r="C1584" s="5" t="s">
        <v>5651</v>
      </c>
      <c r="D1584" s="5" t="s">
        <v>634</v>
      </c>
      <c r="E1584" s="5" t="s">
        <v>11753</v>
      </c>
      <c r="F1584" s="5">
        <v>3</v>
      </c>
      <c r="G1584" s="5">
        <v>7</v>
      </c>
      <c r="H1584" s="5">
        <v>4</v>
      </c>
      <c r="I1584" s="5">
        <v>3</v>
      </c>
      <c r="J1584" s="5" t="s">
        <v>5652</v>
      </c>
      <c r="K1584" s="17">
        <v>1187</v>
      </c>
      <c r="L1584" s="6">
        <v>0.43570609079</v>
      </c>
      <c r="M1584" s="6">
        <v>13.7722726554</v>
      </c>
      <c r="N1584" s="6">
        <v>-4.8903228434999999</v>
      </c>
      <c r="O1584" s="6">
        <v>-13.8774761561</v>
      </c>
      <c r="P1584" s="6">
        <v>8.1896986950000006</v>
      </c>
      <c r="Q1584" s="6">
        <v>7.5485507476000002</v>
      </c>
      <c r="R1584" s="7">
        <v>0.62025776216666684</v>
      </c>
      <c r="S1584" s="8">
        <v>12.559497770462743</v>
      </c>
      <c r="T1584" s="6">
        <v>-40.388656205399997</v>
      </c>
      <c r="U1584" s="6">
        <v>-39.380086125399998</v>
      </c>
      <c r="V1584" s="6">
        <v>55.4412822221</v>
      </c>
      <c r="W1584" s="6">
        <v>19.380700369500001</v>
      </c>
      <c r="X1584" s="7">
        <v>11.813965488733336</v>
      </c>
      <c r="Y1584" s="8">
        <v>47.861410148364065</v>
      </c>
      <c r="Z1584" s="24">
        <v>1</v>
      </c>
    </row>
    <row r="1585" spans="1:26" ht="16.5" x14ac:dyDescent="0.45">
      <c r="A1585" s="5" t="s">
        <v>5653</v>
      </c>
      <c r="B1585" s="5" t="s">
        <v>5654</v>
      </c>
      <c r="C1585" s="5" t="s">
        <v>5655</v>
      </c>
      <c r="D1585" s="5" t="s">
        <v>33</v>
      </c>
      <c r="E1585" s="5" t="s">
        <v>11765</v>
      </c>
      <c r="F1585" s="5">
        <v>16</v>
      </c>
      <c r="G1585" s="5">
        <v>9</v>
      </c>
      <c r="H1585" s="5">
        <v>1</v>
      </c>
      <c r="I1585" s="5">
        <v>3</v>
      </c>
      <c r="J1585" s="5" t="s">
        <v>5652</v>
      </c>
      <c r="K1585" s="17">
        <v>512</v>
      </c>
      <c r="L1585" s="6">
        <v>0.51514348347000005</v>
      </c>
      <c r="M1585" s="6">
        <v>5.4289507152000001</v>
      </c>
      <c r="N1585" s="6">
        <v>-21.328625522799999</v>
      </c>
      <c r="O1585" s="6">
        <v>-8.4699743256000009</v>
      </c>
      <c r="P1585" s="6">
        <v>19.6277559856</v>
      </c>
      <c r="Q1585" s="6">
        <v>25.160330920900002</v>
      </c>
      <c r="R1585" s="7">
        <v>12.106037526966666</v>
      </c>
      <c r="S1585" s="8">
        <v>18.032790803738628</v>
      </c>
      <c r="T1585" s="6">
        <v>-55.008073562</v>
      </c>
      <c r="U1585" s="6">
        <v>-205.20029955730001</v>
      </c>
      <c r="V1585" s="6">
        <v>260.36439446489999</v>
      </c>
      <c r="W1585" s="6">
        <v>-176.37377754190001</v>
      </c>
      <c r="X1585" s="7">
        <v>-40.403227544766679</v>
      </c>
      <c r="Y1585" s="8">
        <v>260.87087597102209</v>
      </c>
      <c r="Z1585" s="24">
        <v>-1</v>
      </c>
    </row>
    <row r="1586" spans="1:26" ht="16.5" x14ac:dyDescent="0.45">
      <c r="A1586" s="5" t="s">
        <v>5656</v>
      </c>
      <c r="B1586" s="5" t="s">
        <v>5657</v>
      </c>
      <c r="C1586" s="5" t="s">
        <v>5658</v>
      </c>
      <c r="D1586" s="5" t="s">
        <v>176</v>
      </c>
      <c r="E1586" s="5" t="s">
        <v>11753</v>
      </c>
      <c r="F1586" s="5">
        <v>3</v>
      </c>
      <c r="G1586" s="5">
        <v>7</v>
      </c>
      <c r="H1586" s="5">
        <v>4</v>
      </c>
      <c r="I1586" s="5">
        <v>3</v>
      </c>
      <c r="J1586" s="5" t="s">
        <v>5652</v>
      </c>
      <c r="K1586" s="17">
        <v>806</v>
      </c>
      <c r="L1586" s="6">
        <v>0.72376645930000005</v>
      </c>
      <c r="M1586" s="6">
        <v>6.1321469113999996</v>
      </c>
      <c r="N1586" s="6">
        <v>15.486594037</v>
      </c>
      <c r="O1586" s="6">
        <v>8.8605941164999997</v>
      </c>
      <c r="P1586" s="6">
        <v>3.7331368737999999</v>
      </c>
      <c r="Q1586" s="6">
        <v>-13.7237617313</v>
      </c>
      <c r="R1586" s="7">
        <v>-0.37667691366666683</v>
      </c>
      <c r="S1586" s="8">
        <v>11.839814580083289</v>
      </c>
      <c r="T1586" s="6">
        <v>106.36073518809999</v>
      </c>
      <c r="U1586" s="6">
        <v>113.4123168677</v>
      </c>
      <c r="V1586" s="6">
        <v>-516.24654011300004</v>
      </c>
      <c r="W1586" s="6">
        <v>45.542935009399997</v>
      </c>
      <c r="X1586" s="7">
        <v>-119.09709607863336</v>
      </c>
      <c r="Y1586" s="8">
        <v>345.61152168448012</v>
      </c>
      <c r="Z1586" s="24">
        <v>0</v>
      </c>
    </row>
    <row r="1587" spans="1:26" ht="16.5" x14ac:dyDescent="0.45">
      <c r="A1587" s="5" t="s">
        <v>5659</v>
      </c>
      <c r="B1587" s="5" t="s">
        <v>5660</v>
      </c>
      <c r="C1587" s="5" t="s">
        <v>5661</v>
      </c>
      <c r="D1587" s="5" t="s">
        <v>33</v>
      </c>
      <c r="E1587" s="5" t="s">
        <v>11771</v>
      </c>
      <c r="F1587" s="5">
        <v>22</v>
      </c>
      <c r="G1587" s="5">
        <v>7</v>
      </c>
      <c r="H1587" s="5">
        <v>4</v>
      </c>
      <c r="I1587" s="5">
        <v>3</v>
      </c>
      <c r="J1587" s="5" t="s">
        <v>5662</v>
      </c>
      <c r="K1587" s="17">
        <v>92</v>
      </c>
      <c r="L1587" s="6">
        <v>0.61143109793999995</v>
      </c>
      <c r="M1587" s="6">
        <v>18.645252661200001</v>
      </c>
      <c r="N1587" s="6">
        <v>-2.8736363432999998</v>
      </c>
      <c r="O1587" s="6">
        <v>-53.573812798100001</v>
      </c>
      <c r="P1587" s="6">
        <v>182.76288216899999</v>
      </c>
      <c r="Q1587" s="6">
        <v>-41.594224495500001</v>
      </c>
      <c r="R1587" s="7">
        <v>29.198281625133333</v>
      </c>
      <c r="S1587" s="8">
        <v>133.12566446453121</v>
      </c>
      <c r="T1587" s="6">
        <v>103.3343091812</v>
      </c>
      <c r="U1587" s="6">
        <v>0.54947102049999996</v>
      </c>
      <c r="V1587" s="6">
        <v>-49.459174022900001</v>
      </c>
      <c r="W1587" s="6">
        <v>-90.530946205600003</v>
      </c>
      <c r="X1587" s="7">
        <v>-46.480216402666663</v>
      </c>
      <c r="Y1587" s="8">
        <v>45.613224418993589</v>
      </c>
      <c r="Z1587" s="24">
        <v>-1</v>
      </c>
    </row>
    <row r="1588" spans="1:26" ht="16.5" x14ac:dyDescent="0.45">
      <c r="A1588" s="5" t="s">
        <v>5663</v>
      </c>
      <c r="B1588" s="5" t="s">
        <v>5664</v>
      </c>
      <c r="C1588" s="5" t="s">
        <v>5665</v>
      </c>
      <c r="D1588" s="5" t="s">
        <v>120</v>
      </c>
      <c r="E1588" s="5" t="s">
        <v>11769</v>
      </c>
      <c r="F1588" s="5">
        <v>20</v>
      </c>
      <c r="G1588" s="5">
        <v>7</v>
      </c>
      <c r="H1588" s="5">
        <v>4</v>
      </c>
      <c r="I1588" s="5">
        <v>3</v>
      </c>
      <c r="J1588" s="5" t="s">
        <v>5666</v>
      </c>
      <c r="K1588" s="17">
        <v>1223</v>
      </c>
      <c r="L1588" s="6">
        <v>3.54063064164</v>
      </c>
      <c r="M1588" s="6">
        <v>1.7440351710999999</v>
      </c>
      <c r="N1588" s="6">
        <v>16.5943168726</v>
      </c>
      <c r="O1588" s="6">
        <v>6.3470353214999999</v>
      </c>
      <c r="P1588" s="6">
        <v>12.3897796324</v>
      </c>
      <c r="Q1588" s="6">
        <v>-14.768851440100001</v>
      </c>
      <c r="R1588" s="7">
        <v>1.3226545046000002</v>
      </c>
      <c r="S1588" s="8">
        <v>14.259421880916671</v>
      </c>
      <c r="T1588" s="6">
        <v>105.3231129378</v>
      </c>
      <c r="U1588" s="6">
        <v>-1027.1733341864001</v>
      </c>
      <c r="V1588" s="6">
        <v>109.57792972839999</v>
      </c>
      <c r="W1588" s="6">
        <v>-57.011244766300003</v>
      </c>
      <c r="X1588" s="7">
        <v>-324.8688830747667</v>
      </c>
      <c r="Y1588" s="8">
        <v>613.89058048085076</v>
      </c>
      <c r="Z1588" s="24">
        <v>-1</v>
      </c>
    </row>
    <row r="1589" spans="1:26" ht="16.5" x14ac:dyDescent="0.45">
      <c r="A1589" s="5" t="s">
        <v>5667</v>
      </c>
      <c r="B1589" s="5" t="s">
        <v>5668</v>
      </c>
      <c r="C1589" s="5" t="s">
        <v>5669</v>
      </c>
      <c r="D1589" s="5" t="s">
        <v>176</v>
      </c>
      <c r="E1589" s="5" t="s">
        <v>11756</v>
      </c>
      <c r="F1589" s="5">
        <v>6</v>
      </c>
      <c r="G1589" s="5">
        <v>11</v>
      </c>
      <c r="H1589" s="5">
        <v>2</v>
      </c>
      <c r="I1589" s="5">
        <v>2</v>
      </c>
      <c r="J1589" s="5" t="s">
        <v>5670</v>
      </c>
      <c r="K1589" s="17">
        <v>1172</v>
      </c>
      <c r="L1589" s="6">
        <v>1.4301950698200001</v>
      </c>
      <c r="M1589" s="6">
        <v>1.2931543703999999</v>
      </c>
      <c r="N1589" s="6">
        <v>-17.208066109099999</v>
      </c>
      <c r="O1589" s="6">
        <v>-19.158150636399998</v>
      </c>
      <c r="P1589" s="6">
        <v>-4.2409490947000004</v>
      </c>
      <c r="Q1589" s="6">
        <v>14.114707501</v>
      </c>
      <c r="R1589" s="7">
        <v>-3.0947974100333329</v>
      </c>
      <c r="S1589" s="8">
        <v>16.666013918183452</v>
      </c>
      <c r="T1589" s="6">
        <v>-18.570422348699999</v>
      </c>
      <c r="U1589" s="6">
        <v>-1213.9373993587999</v>
      </c>
      <c r="V1589" s="6">
        <v>67.227014812099995</v>
      </c>
      <c r="W1589" s="6">
        <v>19.285644843</v>
      </c>
      <c r="X1589" s="7">
        <v>-375.80824656789997</v>
      </c>
      <c r="Y1589" s="8">
        <v>726.23684243304695</v>
      </c>
      <c r="Z1589" s="24">
        <v>0</v>
      </c>
    </row>
    <row r="1590" spans="1:26" ht="16.5" x14ac:dyDescent="0.45">
      <c r="A1590" s="5" t="s">
        <v>5671</v>
      </c>
      <c r="B1590" s="5" t="s">
        <v>5672</v>
      </c>
      <c r="C1590" s="5" t="s">
        <v>5673</v>
      </c>
      <c r="D1590" s="5" t="s">
        <v>311</v>
      </c>
      <c r="E1590" s="5" t="s">
        <v>11765</v>
      </c>
      <c r="F1590" s="5">
        <v>16</v>
      </c>
      <c r="G1590" s="5">
        <v>9</v>
      </c>
      <c r="H1590" s="5">
        <v>1</v>
      </c>
      <c r="I1590" s="5">
        <v>3</v>
      </c>
      <c r="J1590" s="5" t="s">
        <v>5670</v>
      </c>
      <c r="K1590" s="17">
        <v>1611</v>
      </c>
      <c r="L1590" s="6">
        <v>2.7609250460700001</v>
      </c>
      <c r="M1590" s="6">
        <v>16.0135922013</v>
      </c>
      <c r="N1590" s="6">
        <v>15.639895381500001</v>
      </c>
      <c r="O1590" s="6">
        <v>-8.9783805978999993</v>
      </c>
      <c r="P1590" s="6">
        <v>5.4710552267999999</v>
      </c>
      <c r="Q1590" s="6">
        <v>4.0811821649000004</v>
      </c>
      <c r="R1590" s="7">
        <v>0.19128559793333366</v>
      </c>
      <c r="S1590" s="8">
        <v>7.9715130552050928</v>
      </c>
      <c r="T1590" s="6">
        <v>-8.8555269986000003</v>
      </c>
      <c r="U1590" s="6">
        <v>-37.741008186099997</v>
      </c>
      <c r="V1590" s="6">
        <v>30.1595641332</v>
      </c>
      <c r="W1590" s="6">
        <v>24.340975980100001</v>
      </c>
      <c r="X1590" s="7">
        <v>5.5865106424000013</v>
      </c>
      <c r="Y1590" s="8">
        <v>37.635347851446319</v>
      </c>
      <c r="Z1590" s="24">
        <v>1</v>
      </c>
    </row>
    <row r="1591" spans="1:26" ht="16.5" x14ac:dyDescent="0.45">
      <c r="A1591" s="5" t="s">
        <v>5674</v>
      </c>
      <c r="B1591" s="5" t="s">
        <v>5675</v>
      </c>
      <c r="C1591" s="5" t="s">
        <v>5676</v>
      </c>
      <c r="D1591" s="5" t="s">
        <v>120</v>
      </c>
      <c r="E1591" s="5" t="s">
        <v>11771</v>
      </c>
      <c r="F1591" s="5">
        <v>22</v>
      </c>
      <c r="G1591" s="5">
        <v>7</v>
      </c>
      <c r="H1591" s="5">
        <v>4</v>
      </c>
      <c r="I1591" s="5">
        <v>3</v>
      </c>
      <c r="J1591" s="5" t="s">
        <v>5677</v>
      </c>
      <c r="K1591" s="17">
        <v>1018</v>
      </c>
      <c r="L1591" s="6">
        <v>0.54409577772999995</v>
      </c>
      <c r="M1591" s="6">
        <v>23.260897216699998</v>
      </c>
      <c r="N1591" s="6">
        <v>5.8838056794</v>
      </c>
      <c r="O1591" s="6">
        <v>-26.4181255015</v>
      </c>
      <c r="P1591" s="6">
        <v>-21.347256236500002</v>
      </c>
      <c r="Q1591" s="6">
        <v>-42.013431426899999</v>
      </c>
      <c r="R1591" s="7">
        <v>-29.926271054966666</v>
      </c>
      <c r="S1591" s="8">
        <v>10.770469496187573</v>
      </c>
      <c r="T1591" s="6">
        <v>5.5216579122000002</v>
      </c>
      <c r="U1591" s="6">
        <v>-44.202655614800001</v>
      </c>
      <c r="V1591" s="6">
        <v>-54.8386670537</v>
      </c>
      <c r="W1591" s="6">
        <v>-58.883905288500003</v>
      </c>
      <c r="X1591" s="7">
        <v>-52.641742652333335</v>
      </c>
      <c r="Y1591" s="8">
        <v>7.5831807715739901</v>
      </c>
      <c r="Z1591" s="24">
        <v>0</v>
      </c>
    </row>
    <row r="1592" spans="1:26" ht="16.5" x14ac:dyDescent="0.45">
      <c r="A1592" s="5" t="s">
        <v>5678</v>
      </c>
      <c r="B1592" s="5" t="s">
        <v>5679</v>
      </c>
      <c r="C1592" s="5" t="s">
        <v>5680</v>
      </c>
      <c r="D1592" s="5" t="s">
        <v>33</v>
      </c>
      <c r="E1592" s="5" t="s">
        <v>11762</v>
      </c>
      <c r="F1592" s="5">
        <v>13</v>
      </c>
      <c r="G1592" s="5">
        <v>7</v>
      </c>
      <c r="H1592" s="5">
        <v>4</v>
      </c>
      <c r="I1592" s="5">
        <v>2</v>
      </c>
      <c r="J1592" s="5" t="s">
        <v>5677</v>
      </c>
      <c r="K1592" s="17">
        <v>4783</v>
      </c>
      <c r="L1592" s="6">
        <v>9.0474692083000008</v>
      </c>
      <c r="M1592" s="6">
        <v>7.8246622293000003</v>
      </c>
      <c r="N1592" s="6">
        <v>17.4901170288</v>
      </c>
      <c r="O1592" s="6">
        <v>-26.679309675500001</v>
      </c>
      <c r="P1592" s="6">
        <v>33.4469690946</v>
      </c>
      <c r="Q1592" s="6">
        <v>-7.8938204791000004</v>
      </c>
      <c r="R1592" s="7">
        <v>-0.3753870200000004</v>
      </c>
      <c r="S1592" s="8">
        <v>30.760160613106855</v>
      </c>
      <c r="T1592" s="6">
        <v>-43.986012196200001</v>
      </c>
      <c r="U1592" s="6">
        <v>-236.8112299279</v>
      </c>
      <c r="V1592" s="6">
        <v>163.06255648449999</v>
      </c>
      <c r="W1592" s="6">
        <v>-53.196182624000002</v>
      </c>
      <c r="X1592" s="7">
        <v>-42.31495202246667</v>
      </c>
      <c r="Y1592" s="8">
        <v>200.15884229656265</v>
      </c>
      <c r="Z1592" s="24">
        <v>0</v>
      </c>
    </row>
    <row r="1593" spans="1:26" ht="16.5" x14ac:dyDescent="0.45">
      <c r="A1593" s="5" t="s">
        <v>5681</v>
      </c>
      <c r="B1593" s="5" t="s">
        <v>5682</v>
      </c>
      <c r="C1593" s="5" t="s">
        <v>5683</v>
      </c>
      <c r="D1593" s="5" t="s">
        <v>263</v>
      </c>
      <c r="E1593" s="5" t="s">
        <v>11765</v>
      </c>
      <c r="F1593" s="5">
        <v>16</v>
      </c>
      <c r="G1593" s="5">
        <v>9</v>
      </c>
      <c r="H1593" s="5">
        <v>1</v>
      </c>
      <c r="I1593" s="5">
        <v>3</v>
      </c>
      <c r="J1593" s="5" t="s">
        <v>5684</v>
      </c>
      <c r="K1593" s="17">
        <v>2824</v>
      </c>
      <c r="L1593" s="6">
        <v>1.7782092521099999</v>
      </c>
      <c r="M1593" s="6">
        <v>14.0975189744</v>
      </c>
      <c r="N1593" s="6">
        <v>14.6851927682</v>
      </c>
      <c r="O1593" s="6">
        <v>13.328288227</v>
      </c>
      <c r="P1593" s="6">
        <v>17.174053642299999</v>
      </c>
      <c r="Q1593" s="6">
        <v>19.150103476999998</v>
      </c>
      <c r="R1593" s="7">
        <v>16.550815115433334</v>
      </c>
      <c r="S1593" s="8">
        <v>2.960524091662029</v>
      </c>
      <c r="T1593" s="6">
        <v>-19.2511810128</v>
      </c>
      <c r="U1593" s="6">
        <v>-25.447657104299999</v>
      </c>
      <c r="V1593" s="6">
        <v>-42.739490138100003</v>
      </c>
      <c r="W1593" s="6">
        <v>299.90525675290002</v>
      </c>
      <c r="X1593" s="7">
        <v>77.239369836833347</v>
      </c>
      <c r="Y1593" s="8">
        <v>193.02804140721668</v>
      </c>
      <c r="Z1593" s="24">
        <v>1</v>
      </c>
    </row>
    <row r="1594" spans="1:26" ht="16.5" x14ac:dyDescent="0.45">
      <c r="A1594" s="5" t="s">
        <v>5685</v>
      </c>
      <c r="B1594" s="5" t="s">
        <v>5686</v>
      </c>
      <c r="C1594" s="5" t="s">
        <v>5687</v>
      </c>
      <c r="D1594" s="5" t="s">
        <v>474</v>
      </c>
      <c r="E1594" s="5" t="s">
        <v>11771</v>
      </c>
      <c r="F1594" s="5">
        <v>22</v>
      </c>
      <c r="G1594" s="5">
        <v>7</v>
      </c>
      <c r="H1594" s="5">
        <v>4</v>
      </c>
      <c r="I1594" s="5">
        <v>3</v>
      </c>
      <c r="J1594" s="5" t="s">
        <v>5684</v>
      </c>
      <c r="K1594" s="17">
        <v>897</v>
      </c>
      <c r="L1594" s="6">
        <v>0.46766638811</v>
      </c>
      <c r="M1594" s="6">
        <v>-119.97098944770001</v>
      </c>
      <c r="N1594" s="6">
        <v>-15.773289503399999</v>
      </c>
      <c r="O1594" s="6">
        <v>3.8919796745999999</v>
      </c>
      <c r="P1594" s="6">
        <v>16.470139512300001</v>
      </c>
      <c r="Q1594" s="6">
        <v>-28.804156432700001</v>
      </c>
      <c r="R1594" s="7">
        <v>-2.8140124152666659</v>
      </c>
      <c r="S1594" s="8">
        <v>23.370242098893129</v>
      </c>
      <c r="T1594" s="6">
        <v>-1071.0507304831999</v>
      </c>
      <c r="U1594" s="6">
        <v>106.35660486800001</v>
      </c>
      <c r="V1594" s="6">
        <v>100.17431512820001</v>
      </c>
      <c r="W1594" s="6">
        <v>-46.535597126699997</v>
      </c>
      <c r="X1594" s="7">
        <v>53.331774289833334</v>
      </c>
      <c r="Y1594" s="8">
        <v>86.542903128116592</v>
      </c>
      <c r="Z1594" s="24">
        <v>-1</v>
      </c>
    </row>
    <row r="1595" spans="1:26" ht="16.5" x14ac:dyDescent="0.45">
      <c r="A1595" s="5" t="s">
        <v>5688</v>
      </c>
      <c r="B1595" s="5" t="s">
        <v>5689</v>
      </c>
      <c r="C1595" s="5" t="s">
        <v>5690</v>
      </c>
      <c r="D1595" s="5" t="s">
        <v>474</v>
      </c>
      <c r="E1595" s="5" t="s">
        <v>11753</v>
      </c>
      <c r="F1595" s="5">
        <v>3</v>
      </c>
      <c r="G1595" s="5">
        <v>7</v>
      </c>
      <c r="H1595" s="5">
        <v>4</v>
      </c>
      <c r="I1595" s="5">
        <v>3</v>
      </c>
      <c r="J1595" s="5" t="s">
        <v>5684</v>
      </c>
      <c r="K1595" s="17">
        <v>463</v>
      </c>
      <c r="L1595" s="6">
        <v>0.45153391201999998</v>
      </c>
      <c r="M1595" s="6">
        <v>-179.08193744569999</v>
      </c>
      <c r="N1595" s="6">
        <v>-14.4250363624</v>
      </c>
      <c r="O1595" s="6">
        <v>-21.6894171408</v>
      </c>
      <c r="P1595" s="6">
        <v>34.072695160899997</v>
      </c>
      <c r="Q1595" s="6">
        <v>-65.435367526999997</v>
      </c>
      <c r="R1595" s="7">
        <v>-17.684029835633336</v>
      </c>
      <c r="S1595" s="8">
        <v>49.874803063000172</v>
      </c>
      <c r="T1595" s="6">
        <v>-802.19148756360005</v>
      </c>
      <c r="U1595" s="6">
        <v>26.556692096999999</v>
      </c>
      <c r="V1595" s="6">
        <v>38.4787517878</v>
      </c>
      <c r="W1595" s="6">
        <v>51.5478666363</v>
      </c>
      <c r="X1595" s="7">
        <v>38.861103507033334</v>
      </c>
      <c r="Y1595" s="8">
        <v>12.499973833626179</v>
      </c>
      <c r="Z1595" s="24">
        <v>-1</v>
      </c>
    </row>
    <row r="1596" spans="1:26" ht="16.5" x14ac:dyDescent="0.45">
      <c r="A1596" s="5" t="s">
        <v>5691</v>
      </c>
      <c r="B1596" s="5" t="s">
        <v>5692</v>
      </c>
      <c r="C1596" s="5" t="s">
        <v>5693</v>
      </c>
      <c r="D1596" s="5" t="s">
        <v>7</v>
      </c>
      <c r="E1596" s="5" t="s">
        <v>11762</v>
      </c>
      <c r="F1596" s="5">
        <v>13</v>
      </c>
      <c r="G1596" s="5">
        <v>7</v>
      </c>
      <c r="H1596" s="5">
        <v>4</v>
      </c>
      <c r="I1596" s="5">
        <v>2</v>
      </c>
      <c r="J1596" s="5" t="s">
        <v>5694</v>
      </c>
      <c r="K1596" s="17">
        <v>4352</v>
      </c>
      <c r="L1596" s="6">
        <v>1.61702129721</v>
      </c>
      <c r="M1596" s="6">
        <v>-26.5550016342</v>
      </c>
      <c r="N1596" s="6">
        <v>2.7079470942000001</v>
      </c>
      <c r="O1596" s="6">
        <v>-19.4285514243</v>
      </c>
      <c r="P1596" s="6">
        <v>21.9387586189</v>
      </c>
      <c r="Q1596" s="6">
        <v>-54.149714914599997</v>
      </c>
      <c r="R1596" s="7">
        <v>-17.213169239999999</v>
      </c>
      <c r="S1596" s="8">
        <v>38.092583134140661</v>
      </c>
      <c r="T1596" s="6">
        <v>-296.73995178450002</v>
      </c>
      <c r="U1596" s="6">
        <v>91.195088826000003</v>
      </c>
      <c r="V1596" s="6">
        <v>-51.088933635300002</v>
      </c>
      <c r="W1596" s="6">
        <v>20.2410148606</v>
      </c>
      <c r="X1596" s="7">
        <v>20.115723350433331</v>
      </c>
      <c r="Y1596" s="8">
        <v>71.142093976870129</v>
      </c>
      <c r="Z1596" s="24">
        <v>-1</v>
      </c>
    </row>
    <row r="1597" spans="1:26" ht="16.5" x14ac:dyDescent="0.45">
      <c r="A1597" s="5" t="s">
        <v>5695</v>
      </c>
      <c r="B1597" s="5" t="s">
        <v>5696</v>
      </c>
      <c r="C1597" s="5" t="s">
        <v>5697</v>
      </c>
      <c r="D1597" s="5" t="s">
        <v>33</v>
      </c>
      <c r="E1597" s="5" t="s">
        <v>11753</v>
      </c>
      <c r="F1597" s="5">
        <v>3</v>
      </c>
      <c r="G1597" s="5">
        <v>7</v>
      </c>
      <c r="H1597" s="5">
        <v>4</v>
      </c>
      <c r="I1597" s="5">
        <v>3</v>
      </c>
      <c r="J1597" s="5" t="s">
        <v>5694</v>
      </c>
      <c r="K1597" s="17">
        <v>353</v>
      </c>
      <c r="L1597" s="6">
        <v>0.34545317076999998</v>
      </c>
      <c r="M1597" s="6">
        <v>3.2485306055000001</v>
      </c>
      <c r="N1597" s="6">
        <v>-8.4846420914999996</v>
      </c>
      <c r="O1597" s="6">
        <v>-4.0280878155000002</v>
      </c>
      <c r="P1597" s="6">
        <v>17.9076471682</v>
      </c>
      <c r="Q1597" s="6">
        <v>11.352226076199999</v>
      </c>
      <c r="R1597" s="7">
        <v>8.410595142966665</v>
      </c>
      <c r="S1597" s="8">
        <v>11.259840661807628</v>
      </c>
      <c r="T1597" s="6">
        <v>-44.498025715399997</v>
      </c>
      <c r="U1597" s="6">
        <v>232.22767073950001</v>
      </c>
      <c r="V1597" s="6">
        <v>-132.39368945050001</v>
      </c>
      <c r="W1597" s="6">
        <v>-67.335002171900001</v>
      </c>
      <c r="X1597" s="7">
        <v>10.832993039033335</v>
      </c>
      <c r="Y1597" s="8">
        <v>194.47329041072402</v>
      </c>
      <c r="Z1597" s="24">
        <v>1</v>
      </c>
    </row>
    <row r="1598" spans="1:26" ht="16.5" x14ac:dyDescent="0.45">
      <c r="A1598" s="5" t="s">
        <v>5698</v>
      </c>
      <c r="B1598" s="5" t="s">
        <v>5699</v>
      </c>
      <c r="C1598" s="5" t="s">
        <v>5700</v>
      </c>
      <c r="D1598" s="5" t="s">
        <v>7</v>
      </c>
      <c r="E1598" s="5" t="s">
        <v>11762</v>
      </c>
      <c r="F1598" s="5">
        <v>13</v>
      </c>
      <c r="G1598" s="5">
        <v>7</v>
      </c>
      <c r="H1598" s="5">
        <v>4</v>
      </c>
      <c r="I1598" s="5">
        <v>2</v>
      </c>
      <c r="J1598" s="5" t="s">
        <v>5684</v>
      </c>
      <c r="K1598" s="17">
        <v>2563</v>
      </c>
      <c r="L1598" s="6">
        <v>2.5068564743300001</v>
      </c>
      <c r="M1598" s="6">
        <v>12.217125019999999</v>
      </c>
      <c r="N1598" s="6">
        <v>6.9010854992999997</v>
      </c>
      <c r="O1598" s="6">
        <v>-6.2124990051999998</v>
      </c>
      <c r="P1598" s="6">
        <v>0.86049425160000004</v>
      </c>
      <c r="Q1598" s="6">
        <v>-4.6199593556999998</v>
      </c>
      <c r="R1598" s="7">
        <v>-3.3239880364333332</v>
      </c>
      <c r="S1598" s="8">
        <v>3.7103186720221086</v>
      </c>
      <c r="T1598" s="6">
        <v>100.2939090065</v>
      </c>
      <c r="U1598" s="6">
        <v>0.4824799179</v>
      </c>
      <c r="V1598" s="6">
        <v>-9.8720204723999991</v>
      </c>
      <c r="W1598" s="6">
        <v>-30.1282535711</v>
      </c>
      <c r="X1598" s="7">
        <v>-13.172598041866665</v>
      </c>
      <c r="Y1598" s="8">
        <v>15.56999070014804</v>
      </c>
      <c r="Z1598" s="24">
        <v>0</v>
      </c>
    </row>
    <row r="1599" spans="1:26" ht="16.5" x14ac:dyDescent="0.45">
      <c r="A1599" s="5" t="s">
        <v>5701</v>
      </c>
      <c r="B1599" s="5" t="s">
        <v>5702</v>
      </c>
      <c r="C1599" s="5" t="s">
        <v>5703</v>
      </c>
      <c r="D1599" s="5" t="s">
        <v>120</v>
      </c>
      <c r="E1599" s="5" t="s">
        <v>11766</v>
      </c>
      <c r="F1599" s="5">
        <v>17</v>
      </c>
      <c r="G1599" s="5">
        <v>11</v>
      </c>
      <c r="H1599" s="5">
        <v>2</v>
      </c>
      <c r="I1599" s="5">
        <v>2</v>
      </c>
      <c r="J1599" s="5" t="s">
        <v>5694</v>
      </c>
      <c r="K1599" s="17">
        <v>948</v>
      </c>
      <c r="L1599" s="6">
        <v>0.71416301315999997</v>
      </c>
      <c r="M1599" s="6">
        <v>18.701231052099999</v>
      </c>
      <c r="N1599" s="6">
        <v>8.4097888981000004</v>
      </c>
      <c r="O1599" s="6">
        <v>17.558757104400001</v>
      </c>
      <c r="P1599" s="6">
        <v>30.9424385509</v>
      </c>
      <c r="Q1599" s="6">
        <v>6.8370533253000003</v>
      </c>
      <c r="R1599" s="7">
        <v>18.446082993533334</v>
      </c>
      <c r="S1599" s="8">
        <v>12.077164801549594</v>
      </c>
      <c r="T1599" s="6">
        <v>1.2576191001999999</v>
      </c>
      <c r="U1599" s="6">
        <v>53.302010125700001</v>
      </c>
      <c r="V1599" s="6">
        <v>20.556272882199998</v>
      </c>
      <c r="W1599" s="6">
        <v>-43.525079140199999</v>
      </c>
      <c r="X1599" s="7">
        <v>10.111067955899999</v>
      </c>
      <c r="Y1599" s="8">
        <v>49.251375954291298</v>
      </c>
      <c r="Z1599" s="24">
        <v>1</v>
      </c>
    </row>
    <row r="1600" spans="1:26" ht="16.5" x14ac:dyDescent="0.45">
      <c r="A1600" s="5" t="s">
        <v>5704</v>
      </c>
      <c r="B1600" s="5" t="s">
        <v>5705</v>
      </c>
      <c r="C1600" s="5" t="s">
        <v>5706</v>
      </c>
      <c r="D1600" s="5" t="s">
        <v>120</v>
      </c>
      <c r="E1600" s="5" t="s">
        <v>11773</v>
      </c>
      <c r="F1600" s="5">
        <v>24</v>
      </c>
      <c r="G1600" s="5">
        <v>11</v>
      </c>
      <c r="H1600" s="5">
        <v>1</v>
      </c>
      <c r="I1600" s="5">
        <v>2</v>
      </c>
      <c r="J1600" s="5" t="s">
        <v>3889</v>
      </c>
      <c r="K1600" s="17">
        <v>321</v>
      </c>
      <c r="L1600" s="6">
        <v>0.87456032629000002</v>
      </c>
      <c r="M1600" s="6">
        <v>10.790375149999999</v>
      </c>
      <c r="N1600" s="6">
        <v>18.426859921399998</v>
      </c>
      <c r="O1600" s="6">
        <v>14.3673322712</v>
      </c>
      <c r="P1600" s="6">
        <v>36.483796920700001</v>
      </c>
      <c r="Q1600" s="6">
        <v>36.688303829500001</v>
      </c>
      <c r="R1600" s="7">
        <v>29.179811007133335</v>
      </c>
      <c r="S1600" s="8">
        <v>12.828390409392549</v>
      </c>
      <c r="T1600" s="6">
        <v>23.823549448000001</v>
      </c>
      <c r="U1600" s="6">
        <v>65.518709072700005</v>
      </c>
      <c r="V1600" s="6">
        <v>54.4476115995</v>
      </c>
      <c r="W1600" s="6">
        <v>-42.495386497699997</v>
      </c>
      <c r="X1600" s="7">
        <v>25.823644724833333</v>
      </c>
      <c r="Y1600" s="8">
        <v>59.424404247786839</v>
      </c>
      <c r="Z1600" s="24">
        <v>1</v>
      </c>
    </row>
    <row r="1601" spans="1:26" ht="16.5" x14ac:dyDescent="0.45">
      <c r="A1601" s="5" t="s">
        <v>5707</v>
      </c>
      <c r="B1601" s="5" t="s">
        <v>5708</v>
      </c>
      <c r="C1601" s="5" t="s">
        <v>5709</v>
      </c>
      <c r="D1601" s="5" t="s">
        <v>259</v>
      </c>
      <c r="E1601" s="5" t="s">
        <v>11756</v>
      </c>
      <c r="F1601" s="5">
        <v>6</v>
      </c>
      <c r="G1601" s="5">
        <v>11</v>
      </c>
      <c r="H1601" s="5">
        <v>2</v>
      </c>
      <c r="I1601" s="5">
        <v>2</v>
      </c>
      <c r="J1601" s="5" t="s">
        <v>3889</v>
      </c>
      <c r="K1601" s="17">
        <v>882</v>
      </c>
      <c r="L1601" s="6">
        <v>0.41793390715000001</v>
      </c>
      <c r="M1601" s="6">
        <v>29.6649773993</v>
      </c>
      <c r="N1601" s="6">
        <v>-0.8979662987</v>
      </c>
      <c r="O1601" s="6">
        <v>-3.7323958605000001</v>
      </c>
      <c r="P1601" s="6">
        <v>12.5805493035</v>
      </c>
      <c r="Q1601" s="6">
        <v>-2.5979094604999999</v>
      </c>
      <c r="R1601" s="7">
        <v>2.0834146608333328</v>
      </c>
      <c r="S1601" s="8">
        <v>9.108465382689376</v>
      </c>
      <c r="T1601" s="6">
        <v>125.6302587478</v>
      </c>
      <c r="U1601" s="6">
        <v>-41.985291553400003</v>
      </c>
      <c r="V1601" s="6">
        <v>47.064674366200002</v>
      </c>
      <c r="W1601" s="6">
        <v>-23.450272483300001</v>
      </c>
      <c r="X1601" s="7">
        <v>-6.1236298901666677</v>
      </c>
      <c r="Y1601" s="8">
        <v>46.985460679162415</v>
      </c>
      <c r="Z1601" s="24">
        <v>-1</v>
      </c>
    </row>
    <row r="1602" spans="1:26" ht="16.5" x14ac:dyDescent="0.45">
      <c r="A1602" s="5" t="s">
        <v>5710</v>
      </c>
      <c r="B1602" s="5" t="s">
        <v>5711</v>
      </c>
      <c r="C1602" s="5" t="s">
        <v>5712</v>
      </c>
      <c r="D1602" s="5" t="s">
        <v>259</v>
      </c>
      <c r="E1602" s="5" t="s">
        <v>11756</v>
      </c>
      <c r="F1602" s="5">
        <v>6</v>
      </c>
      <c r="G1602" s="5">
        <v>11</v>
      </c>
      <c r="H1602" s="5">
        <v>2</v>
      </c>
      <c r="I1602" s="5">
        <v>2</v>
      </c>
      <c r="J1602" s="5" t="s">
        <v>3889</v>
      </c>
      <c r="K1602" s="17">
        <v>1650</v>
      </c>
      <c r="L1602" s="6">
        <v>1.52103380733</v>
      </c>
      <c r="M1602" s="6">
        <v>-57.172118602399998</v>
      </c>
      <c r="N1602" s="6">
        <v>-9.9807281379999999</v>
      </c>
      <c r="O1602" s="6">
        <v>-18.917291043300001</v>
      </c>
      <c r="P1602" s="6">
        <v>72.801442277700005</v>
      </c>
      <c r="Q1602" s="6">
        <v>-10.8065359822</v>
      </c>
      <c r="R1602" s="7">
        <v>14.359205084066668</v>
      </c>
      <c r="S1602" s="8">
        <v>50.774672850378515</v>
      </c>
      <c r="T1602" s="6">
        <v>-782.71024817449995</v>
      </c>
      <c r="U1602" s="6">
        <v>35.718098618100001</v>
      </c>
      <c r="V1602" s="6">
        <v>113.1334860293</v>
      </c>
      <c r="W1602" s="6">
        <v>4.9830968001000002</v>
      </c>
      <c r="X1602" s="7">
        <v>51.278227149166661</v>
      </c>
      <c r="Y1602" s="8">
        <v>55.72894106776436</v>
      </c>
      <c r="Z1602" s="24">
        <v>1</v>
      </c>
    </row>
    <row r="1603" spans="1:26" ht="16.5" x14ac:dyDescent="0.45">
      <c r="A1603" s="5" t="s">
        <v>5713</v>
      </c>
      <c r="B1603" s="5" t="s">
        <v>5714</v>
      </c>
      <c r="C1603" s="5" t="s">
        <v>5715</v>
      </c>
      <c r="D1603" s="5" t="s">
        <v>288</v>
      </c>
      <c r="E1603" s="5" t="s">
        <v>11769</v>
      </c>
      <c r="F1603" s="5">
        <v>20</v>
      </c>
      <c r="G1603" s="5">
        <v>7</v>
      </c>
      <c r="H1603" s="5">
        <v>4</v>
      </c>
      <c r="I1603" s="5">
        <v>3</v>
      </c>
      <c r="J1603" s="5" t="s">
        <v>5716</v>
      </c>
      <c r="K1603" s="17">
        <v>3449</v>
      </c>
      <c r="L1603" s="6">
        <v>4.7576770233500003</v>
      </c>
      <c r="M1603" s="6">
        <v>10.792813341700001</v>
      </c>
      <c r="N1603" s="6">
        <v>-7.7310496994999998</v>
      </c>
      <c r="O1603" s="6">
        <v>48.172944292799997</v>
      </c>
      <c r="P1603" s="6">
        <v>9.1610245242000001</v>
      </c>
      <c r="Q1603" s="6">
        <v>25.2928859435</v>
      </c>
      <c r="R1603" s="7">
        <v>27.542284920166665</v>
      </c>
      <c r="S1603" s="8">
        <v>19.602992573204034</v>
      </c>
      <c r="T1603" s="6">
        <v>-17.593639551900001</v>
      </c>
      <c r="U1603" s="6">
        <v>70.680836201100007</v>
      </c>
      <c r="V1603" s="6">
        <v>1.1492605420999999</v>
      </c>
      <c r="W1603" s="6">
        <v>39.1645697533</v>
      </c>
      <c r="X1603" s="7">
        <v>36.998222165500003</v>
      </c>
      <c r="Y1603" s="8">
        <v>34.816372582582268</v>
      </c>
      <c r="Z1603" s="24">
        <v>1</v>
      </c>
    </row>
    <row r="1604" spans="1:26" ht="16.5" x14ac:dyDescent="0.45">
      <c r="A1604" s="5" t="s">
        <v>5717</v>
      </c>
      <c r="B1604" s="5" t="s">
        <v>5718</v>
      </c>
      <c r="C1604" s="5" t="s">
        <v>5719</v>
      </c>
      <c r="D1604" s="5" t="s">
        <v>240</v>
      </c>
      <c r="E1604" s="5" t="s">
        <v>11769</v>
      </c>
      <c r="F1604" s="5">
        <v>20</v>
      </c>
      <c r="G1604" s="5">
        <v>7</v>
      </c>
      <c r="H1604" s="5">
        <v>4</v>
      </c>
      <c r="I1604" s="5">
        <v>3</v>
      </c>
      <c r="J1604" s="5" t="s">
        <v>5720</v>
      </c>
      <c r="K1604" s="17">
        <v>7824</v>
      </c>
      <c r="L1604" s="6">
        <v>2.4857246002600002</v>
      </c>
      <c r="M1604" s="6">
        <v>1.1063274413999999</v>
      </c>
      <c r="N1604" s="6">
        <v>-3.6029647925999999</v>
      </c>
      <c r="O1604" s="6">
        <v>-10.915328884399999</v>
      </c>
      <c r="P1604" s="6">
        <v>5.5509202283999999</v>
      </c>
      <c r="Q1604" s="6">
        <v>10.879150272</v>
      </c>
      <c r="R1604" s="7">
        <v>1.8382472053333336</v>
      </c>
      <c r="S1604" s="8">
        <v>11.361680604419565</v>
      </c>
      <c r="T1604" s="6">
        <v>101.3815516225</v>
      </c>
      <c r="U1604" s="6">
        <v>-39.209473072599998</v>
      </c>
      <c r="V1604" s="6">
        <v>182.23064904770001</v>
      </c>
      <c r="W1604" s="6">
        <v>-57.163045248400003</v>
      </c>
      <c r="X1604" s="7">
        <v>28.619376908900005</v>
      </c>
      <c r="Y1604" s="8">
        <v>133.33379123291766</v>
      </c>
      <c r="Z1604" s="24">
        <v>1</v>
      </c>
    </row>
    <row r="1605" spans="1:26" ht="16.5" x14ac:dyDescent="0.45">
      <c r="A1605" s="5" t="s">
        <v>5721</v>
      </c>
      <c r="B1605" s="5" t="s">
        <v>5722</v>
      </c>
      <c r="C1605" s="5" t="s">
        <v>5723</v>
      </c>
      <c r="D1605" s="5" t="s">
        <v>7</v>
      </c>
      <c r="E1605" s="5" t="s">
        <v>11753</v>
      </c>
      <c r="F1605" s="5">
        <v>3</v>
      </c>
      <c r="G1605" s="5">
        <v>7</v>
      </c>
      <c r="H1605" s="5">
        <v>4</v>
      </c>
      <c r="I1605" s="5">
        <v>3</v>
      </c>
      <c r="J1605" s="5" t="s">
        <v>5720</v>
      </c>
      <c r="K1605" s="17">
        <v>1623</v>
      </c>
      <c r="L1605" s="6">
        <v>0.99625579976</v>
      </c>
      <c r="M1605" s="6">
        <v>-10.154387272299999</v>
      </c>
      <c r="N1605" s="6">
        <v>-15.513528549</v>
      </c>
      <c r="O1605" s="6">
        <v>-11.8711101997</v>
      </c>
      <c r="P1605" s="6">
        <v>-20.806991103600001</v>
      </c>
      <c r="Q1605" s="6">
        <v>12.1889225216</v>
      </c>
      <c r="R1605" s="7">
        <v>-6.8297262605666686</v>
      </c>
      <c r="S1605" s="8">
        <v>17.065879497017679</v>
      </c>
      <c r="T1605" s="6">
        <v>-147.40407884269999</v>
      </c>
      <c r="U1605" s="6">
        <v>116.2996882604</v>
      </c>
      <c r="V1605" s="6">
        <v>-416.03540385119999</v>
      </c>
      <c r="W1605" s="6">
        <v>90.963592587099996</v>
      </c>
      <c r="X1605" s="7">
        <v>-69.590707667900006</v>
      </c>
      <c r="Y1605" s="8">
        <v>300.29722787789086</v>
      </c>
      <c r="Z1605" s="24">
        <v>0</v>
      </c>
    </row>
    <row r="1606" spans="1:26" ht="16.5" x14ac:dyDescent="0.45">
      <c r="A1606" s="5" t="s">
        <v>5724</v>
      </c>
      <c r="B1606" s="5" t="s">
        <v>5725</v>
      </c>
      <c r="C1606" s="5" t="s">
        <v>5726</v>
      </c>
      <c r="D1606" s="5" t="s">
        <v>272</v>
      </c>
      <c r="E1606" s="5" t="s">
        <v>11761</v>
      </c>
      <c r="F1606" s="5">
        <v>12</v>
      </c>
      <c r="G1606" s="5">
        <v>6</v>
      </c>
      <c r="H1606" s="5">
        <v>2</v>
      </c>
      <c r="I1606" s="5">
        <v>1</v>
      </c>
      <c r="J1606" s="5" t="s">
        <v>5720</v>
      </c>
      <c r="K1606" s="17">
        <v>172</v>
      </c>
      <c r="L1606" s="6">
        <v>0.22900566025999999</v>
      </c>
      <c r="M1606" s="6">
        <v>-26.223915671699999</v>
      </c>
      <c r="N1606" s="6">
        <v>117.632289914</v>
      </c>
      <c r="O1606" s="6">
        <v>-28.687647543499999</v>
      </c>
      <c r="P1606" s="6">
        <v>-33.882406119599999</v>
      </c>
      <c r="Q1606" s="6">
        <v>-29.2897217117</v>
      </c>
      <c r="R1606" s="7">
        <v>-30.619925124933332</v>
      </c>
      <c r="S1606" s="8">
        <v>2.84138346697948</v>
      </c>
      <c r="T1606" s="6">
        <v>96.914728096900006</v>
      </c>
      <c r="U1606" s="6">
        <v>104.18357384949999</v>
      </c>
      <c r="V1606" s="6">
        <v>-1309.7826124552</v>
      </c>
      <c r="W1606" s="6">
        <v>-5.4339063373999998</v>
      </c>
      <c r="X1606" s="7">
        <v>-403.67764831436671</v>
      </c>
      <c r="Y1606" s="8">
        <v>786.62167051329516</v>
      </c>
      <c r="Z1606" s="24">
        <v>0</v>
      </c>
    </row>
    <row r="1607" spans="1:26" ht="16.5" x14ac:dyDescent="0.45">
      <c r="A1607" s="5" t="s">
        <v>5727</v>
      </c>
      <c r="B1607" s="5" t="s">
        <v>5728</v>
      </c>
      <c r="C1607" s="5" t="s">
        <v>5729</v>
      </c>
      <c r="D1607" s="5" t="s">
        <v>259</v>
      </c>
      <c r="E1607" s="5" t="s">
        <v>11765</v>
      </c>
      <c r="F1607" s="5">
        <v>16</v>
      </c>
      <c r="G1607" s="5">
        <v>9</v>
      </c>
      <c r="H1607" s="5">
        <v>1</v>
      </c>
      <c r="I1607" s="5">
        <v>3</v>
      </c>
      <c r="J1607" s="5" t="s">
        <v>5730</v>
      </c>
      <c r="K1607" s="17">
        <v>663</v>
      </c>
      <c r="L1607" s="6">
        <v>0.35635207520000001</v>
      </c>
      <c r="M1607" s="6">
        <v>17.4144046489</v>
      </c>
      <c r="N1607" s="6">
        <v>18.666080653800002</v>
      </c>
      <c r="O1607" s="6">
        <v>28.954097672100001</v>
      </c>
      <c r="P1607" s="6">
        <v>3.1775986716000002</v>
      </c>
      <c r="Q1607" s="6">
        <v>6.7289294388999998</v>
      </c>
      <c r="R1607" s="7">
        <v>12.953541927533331</v>
      </c>
      <c r="S1607" s="8">
        <v>13.970194188196956</v>
      </c>
      <c r="T1607" s="6">
        <v>115.3797595108</v>
      </c>
      <c r="U1607" s="6">
        <v>119.4615753503</v>
      </c>
      <c r="V1607" s="6">
        <v>-41.106931232100003</v>
      </c>
      <c r="W1607" s="6">
        <v>21.6577165026</v>
      </c>
      <c r="X1607" s="7">
        <v>33.337453540266658</v>
      </c>
      <c r="Y1607" s="8">
        <v>80.918931774198185</v>
      </c>
      <c r="Z1607" s="24">
        <v>1</v>
      </c>
    </row>
    <row r="1608" spans="1:26" ht="16.5" x14ac:dyDescent="0.45">
      <c r="A1608" s="5" t="s">
        <v>5731</v>
      </c>
      <c r="B1608" s="5" t="s">
        <v>5732</v>
      </c>
      <c r="C1608" s="5" t="s">
        <v>5733</v>
      </c>
      <c r="D1608" s="5" t="s">
        <v>33</v>
      </c>
      <c r="E1608" s="5" t="s">
        <v>11771</v>
      </c>
      <c r="F1608" s="5">
        <v>22</v>
      </c>
      <c r="G1608" s="5">
        <v>7</v>
      </c>
      <c r="H1608" s="5">
        <v>4</v>
      </c>
      <c r="I1608" s="5">
        <v>3</v>
      </c>
      <c r="J1608" s="5" t="s">
        <v>5734</v>
      </c>
      <c r="K1608" s="17">
        <v>1414</v>
      </c>
      <c r="L1608" s="6">
        <v>1.6169485969199999</v>
      </c>
      <c r="M1608" s="6">
        <v>22.2664263351</v>
      </c>
      <c r="N1608" s="6">
        <v>-17.9348695429</v>
      </c>
      <c r="O1608" s="6">
        <v>10.652490955999999</v>
      </c>
      <c r="P1608" s="6">
        <v>-17.7163087771</v>
      </c>
      <c r="Q1608" s="6">
        <v>-17.6115685308</v>
      </c>
      <c r="R1608" s="7">
        <v>-8.2251287839666674</v>
      </c>
      <c r="S1608" s="8">
        <v>16.348582137753812</v>
      </c>
      <c r="T1608" s="6">
        <v>111.6311641555</v>
      </c>
      <c r="U1608" s="6">
        <v>-13.2245216485</v>
      </c>
      <c r="V1608" s="6">
        <v>-498.34118557390002</v>
      </c>
      <c r="W1608" s="6">
        <v>107.7284511866</v>
      </c>
      <c r="X1608" s="7">
        <v>-134.61241867859999</v>
      </c>
      <c r="Y1608" s="8">
        <v>320.75125457243922</v>
      </c>
      <c r="Z1608" s="24">
        <v>0</v>
      </c>
    </row>
    <row r="1609" spans="1:26" ht="16.5" x14ac:dyDescent="0.45">
      <c r="A1609" s="5" t="s">
        <v>5735</v>
      </c>
      <c r="B1609" s="5" t="s">
        <v>5736</v>
      </c>
      <c r="C1609" s="5" t="s">
        <v>5737</v>
      </c>
      <c r="D1609" s="5" t="s">
        <v>259</v>
      </c>
      <c r="E1609" s="5" t="s">
        <v>11757</v>
      </c>
      <c r="F1609" s="5">
        <v>7</v>
      </c>
      <c r="G1609" s="5">
        <v>11</v>
      </c>
      <c r="H1609" s="5">
        <v>4</v>
      </c>
      <c r="I1609" s="5">
        <v>2</v>
      </c>
      <c r="J1609" s="5" t="s">
        <v>5734</v>
      </c>
      <c r="K1609" s="17">
        <v>2160</v>
      </c>
      <c r="L1609" s="6">
        <v>3.1097428191500001</v>
      </c>
      <c r="M1609" s="6">
        <v>20.068029351100002</v>
      </c>
      <c r="N1609" s="6">
        <v>22.6378809172</v>
      </c>
      <c r="O1609" s="6">
        <v>22.540026364700001</v>
      </c>
      <c r="P1609" s="6">
        <v>56.438221430500001</v>
      </c>
      <c r="Q1609" s="6">
        <v>78.454433726900007</v>
      </c>
      <c r="R1609" s="7">
        <v>52.477560507366668</v>
      </c>
      <c r="S1609" s="8">
        <v>28.16683091647938</v>
      </c>
      <c r="T1609" s="6">
        <v>9.7940083118000008</v>
      </c>
      <c r="U1609" s="6">
        <v>36.496096427099999</v>
      </c>
      <c r="V1609" s="6">
        <v>102.88974566100001</v>
      </c>
      <c r="W1609" s="6">
        <v>78.086012569000005</v>
      </c>
      <c r="X1609" s="7">
        <v>72.490618219033323</v>
      </c>
      <c r="Y1609" s="8">
        <v>33.548628781177754</v>
      </c>
      <c r="Z1609" s="24">
        <v>1</v>
      </c>
    </row>
    <row r="1610" spans="1:26" ht="16.5" x14ac:dyDescent="0.45">
      <c r="A1610" s="5" t="s">
        <v>5738</v>
      </c>
      <c r="B1610" s="5" t="s">
        <v>5739</v>
      </c>
      <c r="C1610" s="5" t="s">
        <v>5740</v>
      </c>
      <c r="D1610" s="5" t="s">
        <v>7</v>
      </c>
      <c r="E1610" s="5" t="s">
        <v>11764</v>
      </c>
      <c r="F1610" s="5">
        <v>15</v>
      </c>
      <c r="G1610" s="5">
        <v>8</v>
      </c>
      <c r="H1610" s="5">
        <v>2</v>
      </c>
      <c r="I1610" s="5">
        <v>3</v>
      </c>
      <c r="J1610" s="5" t="s">
        <v>5734</v>
      </c>
      <c r="K1610" s="17">
        <v>700</v>
      </c>
      <c r="L1610" s="6">
        <v>0.84095896288000005</v>
      </c>
      <c r="M1610" s="6">
        <v>-128.88926266249999</v>
      </c>
      <c r="N1610" s="6">
        <v>-50.225256355699997</v>
      </c>
      <c r="O1610" s="6">
        <v>-4.8729919602000002</v>
      </c>
      <c r="P1610" s="6">
        <v>-27.548531302499999</v>
      </c>
      <c r="Q1610" s="6">
        <v>-12.8199639047</v>
      </c>
      <c r="R1610" s="7">
        <v>-15.080495722466665</v>
      </c>
      <c r="S1610" s="8">
        <v>11.505543194060868</v>
      </c>
      <c r="T1610" s="6">
        <v>45.660020069700003</v>
      </c>
      <c r="U1610" s="6">
        <v>102.8205094018</v>
      </c>
      <c r="V1610" s="6">
        <v>-895.70646714120005</v>
      </c>
      <c r="W1610" s="6">
        <v>137.06692022889999</v>
      </c>
      <c r="X1610" s="7">
        <v>-218.60634583683336</v>
      </c>
      <c r="Y1610" s="8">
        <v>586.63586224030473</v>
      </c>
      <c r="Z1610" s="24">
        <v>0</v>
      </c>
    </row>
    <row r="1611" spans="1:26" ht="16.5" x14ac:dyDescent="0.45">
      <c r="A1611" s="5" t="s">
        <v>5741</v>
      </c>
      <c r="B1611" s="5" t="s">
        <v>5742</v>
      </c>
      <c r="C1611" s="5" t="s">
        <v>5743</v>
      </c>
      <c r="D1611" s="5" t="s">
        <v>33</v>
      </c>
      <c r="E1611" s="5" t="s">
        <v>11765</v>
      </c>
      <c r="F1611" s="5">
        <v>16</v>
      </c>
      <c r="G1611" s="5">
        <v>9</v>
      </c>
      <c r="H1611" s="5">
        <v>1</v>
      </c>
      <c r="I1611" s="5">
        <v>3</v>
      </c>
      <c r="J1611" s="5" t="s">
        <v>5744</v>
      </c>
      <c r="K1611" s="17">
        <v>1415</v>
      </c>
      <c r="L1611" s="6">
        <v>0.62834003111000003</v>
      </c>
      <c r="M1611" s="6">
        <v>0.32246605020000002</v>
      </c>
      <c r="N1611" s="6">
        <v>1.0040580034</v>
      </c>
      <c r="O1611" s="6">
        <v>17.566500857000001</v>
      </c>
      <c r="P1611" s="6">
        <v>-3.2446678523000001</v>
      </c>
      <c r="Q1611" s="6">
        <v>11.3584061002</v>
      </c>
      <c r="R1611" s="7">
        <v>8.5600797016333328</v>
      </c>
      <c r="S1611" s="8">
        <v>10.684060966525005</v>
      </c>
      <c r="T1611" s="6">
        <v>-97.385852703400005</v>
      </c>
      <c r="U1611" s="6">
        <v>-472.7217524962</v>
      </c>
      <c r="V1611" s="6">
        <v>-6597.4070068826004</v>
      </c>
      <c r="W1611" s="6">
        <v>72.731052353199999</v>
      </c>
      <c r="X1611" s="7">
        <v>-2332.4659023418667</v>
      </c>
      <c r="Y1611" s="8">
        <v>3703.6025244996758</v>
      </c>
      <c r="Z1611" s="24">
        <v>-1</v>
      </c>
    </row>
    <row r="1612" spans="1:26" ht="16.5" x14ac:dyDescent="0.45">
      <c r="A1612" s="5" t="s">
        <v>5745</v>
      </c>
      <c r="B1612" s="5" t="s">
        <v>5746</v>
      </c>
      <c r="C1612" s="5" t="s">
        <v>5747</v>
      </c>
      <c r="D1612" s="5" t="s">
        <v>7</v>
      </c>
      <c r="E1612" s="5" t="s">
        <v>11762</v>
      </c>
      <c r="F1612" s="5">
        <v>13</v>
      </c>
      <c r="G1612" s="5">
        <v>7</v>
      </c>
      <c r="H1612" s="5">
        <v>4</v>
      </c>
      <c r="I1612" s="5">
        <v>2</v>
      </c>
      <c r="J1612" s="5" t="s">
        <v>5744</v>
      </c>
      <c r="K1612" s="17">
        <v>3370</v>
      </c>
      <c r="L1612" s="6">
        <v>1.8177438965999999</v>
      </c>
      <c r="M1612" s="6">
        <v>3.2586983540999999</v>
      </c>
      <c r="N1612" s="6">
        <v>8.7400954796000008</v>
      </c>
      <c r="O1612" s="6">
        <v>28.136532550999998</v>
      </c>
      <c r="P1612" s="6">
        <v>42.468040890600001</v>
      </c>
      <c r="Q1612" s="6">
        <v>-5.0243443127000003</v>
      </c>
      <c r="R1612" s="7">
        <v>21.8600763763</v>
      </c>
      <c r="S1612" s="8">
        <v>24.360358980510828</v>
      </c>
      <c r="T1612" s="6">
        <v>-58.361087207300002</v>
      </c>
      <c r="U1612" s="6">
        <v>-21.640468168799998</v>
      </c>
      <c r="V1612" s="6">
        <v>580.36856139899999</v>
      </c>
      <c r="W1612" s="6">
        <v>-30.7568502126</v>
      </c>
      <c r="X1612" s="7">
        <v>175.99041433920002</v>
      </c>
      <c r="Y1612" s="8">
        <v>350.23141131262059</v>
      </c>
      <c r="Z1612" s="24">
        <v>1</v>
      </c>
    </row>
    <row r="1613" spans="1:26" ht="16.5" x14ac:dyDescent="0.45">
      <c r="A1613" s="5" t="s">
        <v>5748</v>
      </c>
      <c r="B1613" s="5" t="s">
        <v>5749</v>
      </c>
      <c r="C1613" s="5" t="s">
        <v>5750</v>
      </c>
      <c r="D1613" s="5" t="s">
        <v>120</v>
      </c>
      <c r="E1613" s="5" t="s">
        <v>11773</v>
      </c>
      <c r="F1613" s="5">
        <v>24</v>
      </c>
      <c r="G1613" s="5">
        <v>11</v>
      </c>
      <c r="H1613" s="5">
        <v>1</v>
      </c>
      <c r="I1613" s="5">
        <v>2</v>
      </c>
      <c r="J1613" s="5" t="s">
        <v>5751</v>
      </c>
      <c r="K1613" s="17">
        <v>2089</v>
      </c>
      <c r="L1613" s="6">
        <v>2.2411993531199998</v>
      </c>
      <c r="M1613" s="6">
        <v>10.237634098499999</v>
      </c>
      <c r="N1613" s="6">
        <v>5.2172198401000003</v>
      </c>
      <c r="O1613" s="6">
        <v>0.98500827290000004</v>
      </c>
      <c r="P1613" s="6">
        <v>11.4727401455</v>
      </c>
      <c r="Q1613" s="6">
        <v>4.2423259664000001</v>
      </c>
      <c r="R1613" s="7">
        <v>5.5666914616000005</v>
      </c>
      <c r="S1613" s="8">
        <v>5.3678289774865897</v>
      </c>
      <c r="T1613" s="6">
        <v>30.391144557000001</v>
      </c>
      <c r="U1613" s="6">
        <v>-14.1092569466</v>
      </c>
      <c r="V1613" s="6">
        <v>-21.735515750899999</v>
      </c>
      <c r="W1613" s="6">
        <v>-30.438865527699999</v>
      </c>
      <c r="X1613" s="7">
        <v>-22.094546075066663</v>
      </c>
      <c r="Y1613" s="8">
        <v>8.1707225006872726</v>
      </c>
      <c r="Z1613" s="24">
        <v>-1</v>
      </c>
    </row>
    <row r="1614" spans="1:26" ht="16.5" x14ac:dyDescent="0.45">
      <c r="A1614" s="5" t="s">
        <v>5752</v>
      </c>
      <c r="B1614" s="5" t="s">
        <v>5753</v>
      </c>
      <c r="C1614" s="5" t="s">
        <v>5754</v>
      </c>
      <c r="D1614" s="5" t="s">
        <v>288</v>
      </c>
      <c r="E1614" s="5" t="s">
        <v>11773</v>
      </c>
      <c r="F1614" s="5">
        <v>24</v>
      </c>
      <c r="G1614" s="5">
        <v>11</v>
      </c>
      <c r="H1614" s="5">
        <v>1</v>
      </c>
      <c r="I1614" s="5">
        <v>2</v>
      </c>
      <c r="J1614" s="5" t="s">
        <v>5744</v>
      </c>
      <c r="K1614" s="17">
        <v>608</v>
      </c>
      <c r="L1614" s="6">
        <v>0.45634432986000001</v>
      </c>
      <c r="M1614" s="6">
        <v>8.6476508499999998</v>
      </c>
      <c r="N1614" s="6">
        <v>-2.7427811795000001</v>
      </c>
      <c r="O1614" s="6">
        <v>-10.401223206699999</v>
      </c>
      <c r="P1614" s="6">
        <v>27.193000239700002</v>
      </c>
      <c r="Q1614" s="6">
        <v>-10.7091687675</v>
      </c>
      <c r="R1614" s="7">
        <v>2.0275360885000011</v>
      </c>
      <c r="S1614" s="8">
        <v>21.794475150278416</v>
      </c>
      <c r="T1614" s="6">
        <v>37.033106495200002</v>
      </c>
      <c r="U1614" s="6">
        <v>-48.6090347532</v>
      </c>
      <c r="V1614" s="6">
        <v>-84.355997418100003</v>
      </c>
      <c r="W1614" s="6">
        <v>258.8906051733</v>
      </c>
      <c r="X1614" s="7">
        <v>41.975191000666662</v>
      </c>
      <c r="Y1614" s="8">
        <v>188.70263382953942</v>
      </c>
      <c r="Z1614" s="24">
        <v>1</v>
      </c>
    </row>
    <row r="1615" spans="1:26" ht="16.5" x14ac:dyDescent="0.45">
      <c r="A1615" s="5" t="s">
        <v>5755</v>
      </c>
      <c r="B1615" s="5" t="s">
        <v>5756</v>
      </c>
      <c r="C1615" s="5" t="s">
        <v>5757</v>
      </c>
      <c r="D1615" s="5" t="s">
        <v>240</v>
      </c>
      <c r="E1615" s="5" t="s">
        <v>11762</v>
      </c>
      <c r="F1615" s="5">
        <v>13</v>
      </c>
      <c r="G1615" s="5">
        <v>7</v>
      </c>
      <c r="H1615" s="5">
        <v>4</v>
      </c>
      <c r="I1615" s="5">
        <v>2</v>
      </c>
      <c r="J1615" s="5" t="s">
        <v>5758</v>
      </c>
      <c r="K1615" s="17">
        <v>2060</v>
      </c>
      <c r="L1615" s="6">
        <v>1.74950640024</v>
      </c>
      <c r="M1615" s="6">
        <v>5.5231610697000004</v>
      </c>
      <c r="N1615" s="6">
        <v>1.5759988321</v>
      </c>
      <c r="O1615" s="6">
        <v>5.5116362744999998</v>
      </c>
      <c r="P1615" s="6">
        <v>5.8610538306000004</v>
      </c>
      <c r="Q1615" s="6">
        <v>-20.898944796399999</v>
      </c>
      <c r="R1615" s="7">
        <v>-3.1754182304333329</v>
      </c>
      <c r="S1615" s="8">
        <v>15.350018521422777</v>
      </c>
      <c r="T1615" s="6">
        <v>35.872491778399997</v>
      </c>
      <c r="U1615" s="6">
        <v>-61.911524553699998</v>
      </c>
      <c r="V1615" s="6">
        <v>44.203482936599997</v>
      </c>
      <c r="W1615" s="6">
        <v>-278.0202422804</v>
      </c>
      <c r="X1615" s="7">
        <v>-98.576094632499988</v>
      </c>
      <c r="Y1615" s="8">
        <v>164.21099322967876</v>
      </c>
      <c r="Z1615" s="24">
        <v>0</v>
      </c>
    </row>
    <row r="1616" spans="1:26" ht="16.5" x14ac:dyDescent="0.45">
      <c r="A1616" s="5" t="s">
        <v>5759</v>
      </c>
      <c r="B1616" s="5" t="s">
        <v>5760</v>
      </c>
      <c r="C1616" s="5" t="s">
        <v>5761</v>
      </c>
      <c r="D1616" s="5" t="s">
        <v>363</v>
      </c>
      <c r="E1616" s="5" t="s">
        <v>11762</v>
      </c>
      <c r="F1616" s="5">
        <v>13</v>
      </c>
      <c r="G1616" s="5">
        <v>7</v>
      </c>
      <c r="H1616" s="5">
        <v>4</v>
      </c>
      <c r="I1616" s="5">
        <v>2</v>
      </c>
      <c r="J1616" s="5" t="s">
        <v>5751</v>
      </c>
      <c r="K1616" s="17">
        <v>3762</v>
      </c>
      <c r="L1616" s="6">
        <v>2.7163304988200001</v>
      </c>
      <c r="M1616" s="6">
        <v>-38.576396646299997</v>
      </c>
      <c r="N1616" s="6">
        <v>-0.55856200109999998</v>
      </c>
      <c r="O1616" s="6">
        <v>-2.6579052342999998</v>
      </c>
      <c r="P1616" s="6">
        <v>19.367831109499999</v>
      </c>
      <c r="Q1616" s="6">
        <v>-25.386687300399998</v>
      </c>
      <c r="R1616" s="7">
        <v>-2.8922538083999996</v>
      </c>
      <c r="S1616" s="8">
        <v>22.37817952752539</v>
      </c>
      <c r="T1616" s="6">
        <v>-529.69788188370001</v>
      </c>
      <c r="U1616" s="6">
        <v>101.740662112</v>
      </c>
      <c r="V1616" s="6">
        <v>413.29445591690001</v>
      </c>
      <c r="W1616" s="6">
        <v>-257.0824781028</v>
      </c>
      <c r="X1616" s="7">
        <v>85.984213308700006</v>
      </c>
      <c r="Y1616" s="8">
        <v>335.46610510688197</v>
      </c>
      <c r="Z1616" s="24">
        <v>-1</v>
      </c>
    </row>
    <row r="1617" spans="1:26" ht="16.5" x14ac:dyDescent="0.45">
      <c r="A1617" s="5" t="s">
        <v>5762</v>
      </c>
      <c r="B1617" s="5" t="s">
        <v>5763</v>
      </c>
      <c r="C1617" s="5" t="s">
        <v>5764</v>
      </c>
      <c r="D1617" s="5" t="s">
        <v>33</v>
      </c>
      <c r="E1617" s="5" t="s">
        <v>11753</v>
      </c>
      <c r="F1617" s="5">
        <v>3</v>
      </c>
      <c r="G1617" s="5">
        <v>7</v>
      </c>
      <c r="H1617" s="5">
        <v>4</v>
      </c>
      <c r="I1617" s="5">
        <v>3</v>
      </c>
      <c r="J1617" s="5" t="s">
        <v>5758</v>
      </c>
      <c r="K1617" s="17">
        <v>3723</v>
      </c>
      <c r="L1617" s="6">
        <v>3.3293938283600002</v>
      </c>
      <c r="M1617" s="6">
        <v>7.9029753836000003</v>
      </c>
      <c r="N1617" s="6">
        <v>-13.745333627100001</v>
      </c>
      <c r="O1617" s="6">
        <v>-15.972271082200001</v>
      </c>
      <c r="P1617" s="6">
        <v>13.3690856227</v>
      </c>
      <c r="Q1617" s="6">
        <v>-22.657911050999999</v>
      </c>
      <c r="R1617" s="7">
        <v>-8.4203655034999993</v>
      </c>
      <c r="S1617" s="8">
        <v>19.164017865100675</v>
      </c>
      <c r="T1617" s="6">
        <v>270.5311502445</v>
      </c>
      <c r="U1617" s="6">
        <v>-573.7957419224</v>
      </c>
      <c r="V1617" s="6">
        <v>91.191723472099994</v>
      </c>
      <c r="W1617" s="6">
        <v>-429.27381659449998</v>
      </c>
      <c r="X1617" s="7">
        <v>-303.95927834826665</v>
      </c>
      <c r="Y1617" s="8">
        <v>349.75689043226913</v>
      </c>
      <c r="Z1617" s="24">
        <v>0</v>
      </c>
    </row>
    <row r="1618" spans="1:26" ht="16.5" x14ac:dyDescent="0.45">
      <c r="A1618" s="5" t="s">
        <v>5765</v>
      </c>
      <c r="B1618" s="5" t="s">
        <v>5766</v>
      </c>
      <c r="C1618" s="5" t="s">
        <v>5767</v>
      </c>
      <c r="D1618" s="5" t="s">
        <v>1297</v>
      </c>
      <c r="E1618" s="5" t="s">
        <v>11765</v>
      </c>
      <c r="F1618" s="5">
        <v>16</v>
      </c>
      <c r="G1618" s="5">
        <v>9</v>
      </c>
      <c r="H1618" s="5">
        <v>1</v>
      </c>
      <c r="I1618" s="5">
        <v>3</v>
      </c>
      <c r="J1618" s="5" t="s">
        <v>5768</v>
      </c>
      <c r="K1618" s="17">
        <v>846</v>
      </c>
      <c r="L1618" s="6">
        <v>1.22228804186</v>
      </c>
      <c r="M1618" s="6">
        <v>24.796816610299999</v>
      </c>
      <c r="N1618" s="6">
        <v>31.300794825299999</v>
      </c>
      <c r="O1618" s="6">
        <v>-13.1485915207</v>
      </c>
      <c r="P1618" s="6">
        <v>19.499823546399998</v>
      </c>
      <c r="Q1618" s="6">
        <v>-8.0828539327000009</v>
      </c>
      <c r="R1618" s="7">
        <v>-0.57720730233333428</v>
      </c>
      <c r="S1618" s="8">
        <v>17.570737039275311</v>
      </c>
      <c r="T1618" s="6">
        <v>-34.162849603700003</v>
      </c>
      <c r="U1618" s="6">
        <v>-141.226008627</v>
      </c>
      <c r="V1618" s="6">
        <v>240.04950045129999</v>
      </c>
      <c r="W1618" s="6">
        <v>-113.6874099246</v>
      </c>
      <c r="X1618" s="7">
        <v>-4.9546393667666706</v>
      </c>
      <c r="Y1618" s="8">
        <v>212.6261155188046</v>
      </c>
      <c r="Z1618" s="24">
        <v>0</v>
      </c>
    </row>
    <row r="1619" spans="1:26" ht="16.5" x14ac:dyDescent="0.45">
      <c r="A1619" s="5" t="s">
        <v>5769</v>
      </c>
      <c r="B1619" s="5" t="s">
        <v>5770</v>
      </c>
      <c r="C1619" s="5" t="s">
        <v>5771</v>
      </c>
      <c r="D1619" s="5" t="s">
        <v>1297</v>
      </c>
      <c r="E1619" s="5" t="s">
        <v>11762</v>
      </c>
      <c r="F1619" s="5">
        <v>13</v>
      </c>
      <c r="G1619" s="5">
        <v>7</v>
      </c>
      <c r="H1619" s="5">
        <v>4</v>
      </c>
      <c r="I1619" s="5">
        <v>2</v>
      </c>
      <c r="J1619" s="5" t="s">
        <v>5768</v>
      </c>
      <c r="K1619" s="17">
        <v>363</v>
      </c>
      <c r="L1619" s="6">
        <v>0.83414715726999999</v>
      </c>
      <c r="M1619" s="6">
        <v>21.743187330800001</v>
      </c>
      <c r="N1619" s="6">
        <v>10.0878377448</v>
      </c>
      <c r="O1619" s="6">
        <v>21.352212207099999</v>
      </c>
      <c r="P1619" s="6">
        <v>47.582002205199998</v>
      </c>
      <c r="Q1619" s="6">
        <v>7.2284512661000004</v>
      </c>
      <c r="R1619" s="7">
        <v>25.38755522613333</v>
      </c>
      <c r="S1619" s="8">
        <v>20.477188852710732</v>
      </c>
      <c r="T1619" s="6">
        <v>12.4152360818</v>
      </c>
      <c r="U1619" s="6">
        <v>10.3307198743</v>
      </c>
      <c r="V1619" s="6">
        <v>85.228732751600006</v>
      </c>
      <c r="W1619" s="6">
        <v>-15.7218333799</v>
      </c>
      <c r="X1619" s="7">
        <v>26.612539748666666</v>
      </c>
      <c r="Y1619" s="8">
        <v>52.407799461373884</v>
      </c>
      <c r="Z1619" s="24">
        <v>1</v>
      </c>
    </row>
    <row r="1620" spans="1:26" ht="16.5" x14ac:dyDescent="0.45">
      <c r="A1620" s="5" t="s">
        <v>5772</v>
      </c>
      <c r="B1620" s="5" t="s">
        <v>5773</v>
      </c>
      <c r="C1620" s="5" t="s">
        <v>5774</v>
      </c>
      <c r="D1620" s="5" t="s">
        <v>240</v>
      </c>
      <c r="E1620" s="5" t="s">
        <v>11768</v>
      </c>
      <c r="F1620" s="5">
        <v>19</v>
      </c>
      <c r="G1620" s="5">
        <v>4</v>
      </c>
      <c r="H1620" s="5">
        <v>2</v>
      </c>
      <c r="I1620" s="5">
        <v>2</v>
      </c>
      <c r="J1620" s="5" t="s">
        <v>5775</v>
      </c>
      <c r="K1620" s="17">
        <v>2119</v>
      </c>
      <c r="L1620" s="6">
        <v>1.0250842386100001</v>
      </c>
      <c r="M1620" s="6">
        <v>8.2466498962999992</v>
      </c>
      <c r="N1620" s="6">
        <v>3.9846082464000001</v>
      </c>
      <c r="O1620" s="6">
        <v>-7.7683233553999997</v>
      </c>
      <c r="P1620" s="6">
        <v>13.1504401937</v>
      </c>
      <c r="Q1620" s="6">
        <v>51.057333217599997</v>
      </c>
      <c r="R1620" s="7">
        <v>18.813150018633333</v>
      </c>
      <c r="S1620" s="8">
        <v>29.818856110390652</v>
      </c>
      <c r="T1620" s="6">
        <v>113.3626213924</v>
      </c>
      <c r="U1620" s="6">
        <v>-79.186704703100006</v>
      </c>
      <c r="V1620" s="6">
        <v>-1323.8735387193001</v>
      </c>
      <c r="W1620" s="6">
        <v>95.934299675199995</v>
      </c>
      <c r="X1620" s="7">
        <v>-435.70864791573337</v>
      </c>
      <c r="Y1620" s="8">
        <v>774.14113473300199</v>
      </c>
      <c r="Z1620" s="24">
        <v>-1</v>
      </c>
    </row>
    <row r="1621" spans="1:26" ht="16.5" x14ac:dyDescent="0.45">
      <c r="A1621" s="5" t="s">
        <v>5776</v>
      </c>
      <c r="B1621" s="5" t="s">
        <v>5777</v>
      </c>
      <c r="C1621" s="5" t="s">
        <v>5778</v>
      </c>
      <c r="D1621" s="5" t="s">
        <v>259</v>
      </c>
      <c r="E1621" s="5" t="s">
        <v>11775</v>
      </c>
      <c r="F1621" s="5">
        <v>26</v>
      </c>
      <c r="G1621" s="5">
        <v>3</v>
      </c>
      <c r="H1621" s="5">
        <v>3</v>
      </c>
      <c r="I1621" s="5">
        <v>2</v>
      </c>
      <c r="J1621" s="5" t="s">
        <v>5775</v>
      </c>
      <c r="K1621" s="17">
        <v>1334</v>
      </c>
      <c r="L1621" s="6">
        <v>0.55353016707000002</v>
      </c>
      <c r="M1621" s="6">
        <v>9.3191383484999992</v>
      </c>
      <c r="N1621" s="6">
        <v>4.9497726926999999</v>
      </c>
      <c r="O1621" s="6">
        <v>-14.077437358599999</v>
      </c>
      <c r="P1621" s="6">
        <v>9.7196070767999991</v>
      </c>
      <c r="Q1621" s="6">
        <v>-27.334040847499999</v>
      </c>
      <c r="R1621" s="7">
        <v>-10.563957043099999</v>
      </c>
      <c r="S1621" s="8">
        <v>18.775026340062745</v>
      </c>
      <c r="T1621" s="6">
        <v>-5.9385565876999999</v>
      </c>
      <c r="U1621" s="6">
        <v>-39.210088213699997</v>
      </c>
      <c r="V1621" s="6">
        <v>-358.31190186689997</v>
      </c>
      <c r="W1621" s="6">
        <v>110.27687310970001</v>
      </c>
      <c r="X1621" s="7">
        <v>-95.748372323633319</v>
      </c>
      <c r="Y1621" s="8">
        <v>239.35599676233164</v>
      </c>
      <c r="Z1621" s="24">
        <v>0</v>
      </c>
    </row>
    <row r="1622" spans="1:26" ht="16.5" x14ac:dyDescent="0.45">
      <c r="A1622" s="5" t="s">
        <v>5779</v>
      </c>
      <c r="B1622" s="5" t="s">
        <v>5780</v>
      </c>
      <c r="C1622" s="5" t="s">
        <v>5781</v>
      </c>
      <c r="D1622" s="5" t="s">
        <v>120</v>
      </c>
      <c r="E1622" s="5" t="s">
        <v>11762</v>
      </c>
      <c r="F1622" s="5">
        <v>13</v>
      </c>
      <c r="G1622" s="5">
        <v>7</v>
      </c>
      <c r="H1622" s="5">
        <v>4</v>
      </c>
      <c r="I1622" s="5">
        <v>2</v>
      </c>
      <c r="J1622" s="5" t="s">
        <v>5782</v>
      </c>
      <c r="K1622" s="17">
        <v>2291</v>
      </c>
      <c r="L1622" s="6">
        <v>1.2971692182800001</v>
      </c>
      <c r="M1622" s="6">
        <v>7.9873120106000002</v>
      </c>
      <c r="N1622" s="6">
        <v>14.4184851046</v>
      </c>
      <c r="O1622" s="6">
        <v>7.3321331334000002</v>
      </c>
      <c r="P1622" s="6">
        <v>24.744610973</v>
      </c>
      <c r="Q1622" s="6">
        <v>-1.2082667922000001</v>
      </c>
      <c r="R1622" s="7">
        <v>10.289492438066667</v>
      </c>
      <c r="S1622" s="8">
        <v>13.226770074985314</v>
      </c>
      <c r="T1622" s="6">
        <v>96.017218724599999</v>
      </c>
      <c r="U1622" s="6">
        <v>-59.663368799099999</v>
      </c>
      <c r="V1622" s="6">
        <v>-963.33281707230003</v>
      </c>
      <c r="W1622" s="6">
        <v>17.697754405800001</v>
      </c>
      <c r="X1622" s="7">
        <v>-335.09947715520002</v>
      </c>
      <c r="Y1622" s="8">
        <v>545.43930265743302</v>
      </c>
      <c r="Z1622" s="24">
        <v>-1</v>
      </c>
    </row>
    <row r="1623" spans="1:26" ht="16.5" x14ac:dyDescent="0.45">
      <c r="A1623" s="5" t="s">
        <v>5783</v>
      </c>
      <c r="B1623" s="5" t="s">
        <v>5784</v>
      </c>
      <c r="C1623" s="5" t="s">
        <v>5785</v>
      </c>
      <c r="D1623" s="5" t="s">
        <v>33</v>
      </c>
      <c r="E1623" s="5" t="s">
        <v>11764</v>
      </c>
      <c r="F1623" s="5">
        <v>15</v>
      </c>
      <c r="G1623" s="5">
        <v>8</v>
      </c>
      <c r="H1623" s="5">
        <v>2</v>
      </c>
      <c r="I1623" s="5">
        <v>3</v>
      </c>
      <c r="J1623" s="5" t="s">
        <v>5782</v>
      </c>
      <c r="K1623" s="17">
        <v>1677</v>
      </c>
      <c r="L1623" s="6">
        <v>1.8071113076800001</v>
      </c>
      <c r="M1623" s="6">
        <v>0.58732785720000003</v>
      </c>
      <c r="N1623" s="6">
        <v>-8.4576918913999997</v>
      </c>
      <c r="O1623" s="6">
        <v>-6.2777456872000004</v>
      </c>
      <c r="P1623" s="6">
        <v>21.156554873099999</v>
      </c>
      <c r="Q1623" s="6">
        <v>87.225334215199993</v>
      </c>
      <c r="R1623" s="7">
        <v>34.034714467033332</v>
      </c>
      <c r="S1623" s="8">
        <v>48.063413670938552</v>
      </c>
      <c r="T1623" s="6">
        <v>-45.379580751100001</v>
      </c>
      <c r="U1623" s="6">
        <v>406.22759344389999</v>
      </c>
      <c r="V1623" s="6">
        <v>258.84651410430001</v>
      </c>
      <c r="W1623" s="6">
        <v>88.002419208399999</v>
      </c>
      <c r="X1623" s="7">
        <v>251.02550891886668</v>
      </c>
      <c r="Y1623" s="8">
        <v>159.25668422671157</v>
      </c>
      <c r="Z1623" s="24">
        <v>1</v>
      </c>
    </row>
    <row r="1624" spans="1:26" ht="16.5" x14ac:dyDescent="0.45">
      <c r="A1624" s="5" t="s">
        <v>5786</v>
      </c>
      <c r="B1624" s="5" t="s">
        <v>5787</v>
      </c>
      <c r="C1624" s="5" t="s">
        <v>5788</v>
      </c>
      <c r="D1624" s="5" t="s">
        <v>7</v>
      </c>
      <c r="E1624" s="5" t="s">
        <v>11753</v>
      </c>
      <c r="F1624" s="5">
        <v>3</v>
      </c>
      <c r="G1624" s="5">
        <v>7</v>
      </c>
      <c r="H1624" s="5">
        <v>4</v>
      </c>
      <c r="I1624" s="5">
        <v>3</v>
      </c>
      <c r="J1624" s="5" t="s">
        <v>5782</v>
      </c>
      <c r="K1624" s="17">
        <v>361</v>
      </c>
      <c r="L1624" s="6">
        <v>0.23967351643000001</v>
      </c>
      <c r="M1624" s="6">
        <v>14.332969975899999</v>
      </c>
      <c r="N1624" s="6">
        <v>11.0402934722</v>
      </c>
      <c r="O1624" s="6">
        <v>-10.810182537399999</v>
      </c>
      <c r="P1624" s="6">
        <v>-6.2859802950999999</v>
      </c>
      <c r="Q1624" s="6">
        <v>-28.9070388124</v>
      </c>
      <c r="R1624" s="7">
        <v>-15.334400548300001</v>
      </c>
      <c r="S1624" s="8">
        <v>11.969940833955347</v>
      </c>
      <c r="T1624" s="6">
        <v>8.4825023380999998</v>
      </c>
      <c r="U1624" s="6">
        <v>-114.3614042996</v>
      </c>
      <c r="V1624" s="6">
        <v>978.30795537539996</v>
      </c>
      <c r="W1624" s="6">
        <v>-383.96757717960003</v>
      </c>
      <c r="X1624" s="7">
        <v>159.99299129873333</v>
      </c>
      <c r="Y1624" s="8">
        <v>721.38852738146409</v>
      </c>
      <c r="Z1624" s="24">
        <v>-1</v>
      </c>
    </row>
    <row r="1625" spans="1:26" ht="16.5" x14ac:dyDescent="0.45">
      <c r="A1625" s="5" t="s">
        <v>5789</v>
      </c>
      <c r="B1625" s="5" t="s">
        <v>5790</v>
      </c>
      <c r="C1625" s="5" t="s">
        <v>5791</v>
      </c>
      <c r="D1625" s="5" t="s">
        <v>509</v>
      </c>
      <c r="E1625" s="5" t="s">
        <v>11754</v>
      </c>
      <c r="F1625" s="5">
        <v>4</v>
      </c>
      <c r="G1625" s="5">
        <v>8</v>
      </c>
      <c r="H1625" s="5">
        <v>2</v>
      </c>
      <c r="I1625" s="5">
        <v>3</v>
      </c>
      <c r="J1625" s="5" t="s">
        <v>5792</v>
      </c>
      <c r="K1625" s="17">
        <v>644</v>
      </c>
      <c r="L1625" s="6">
        <v>0.51634174515999998</v>
      </c>
      <c r="M1625" s="6">
        <v>-161.3780586851</v>
      </c>
      <c r="N1625" s="6">
        <v>-24.7709696979</v>
      </c>
      <c r="O1625" s="6">
        <v>-2.6761557494999999</v>
      </c>
      <c r="P1625" s="6">
        <v>-5.8081806380999996</v>
      </c>
      <c r="Q1625" s="6">
        <v>-48.279221547299997</v>
      </c>
      <c r="R1625" s="7">
        <v>-18.921185978299999</v>
      </c>
      <c r="S1625" s="8">
        <v>25.472987345984851</v>
      </c>
      <c r="T1625" s="6">
        <v>-4958.7408755940996</v>
      </c>
      <c r="U1625" s="6">
        <v>89.893766352499995</v>
      </c>
      <c r="V1625" s="6">
        <v>139.43721011619999</v>
      </c>
      <c r="W1625" s="6">
        <v>-668.6991054522</v>
      </c>
      <c r="X1625" s="7">
        <v>-146.4560429945</v>
      </c>
      <c r="Y1625" s="8">
        <v>452.95364047426483</v>
      </c>
      <c r="Z1625" s="24">
        <v>0</v>
      </c>
    </row>
    <row r="1626" spans="1:26" ht="16.5" x14ac:dyDescent="0.45">
      <c r="A1626" s="5" t="s">
        <v>5793</v>
      </c>
      <c r="B1626" s="5" t="s">
        <v>5794</v>
      </c>
      <c r="C1626" s="5" t="s">
        <v>5795</v>
      </c>
      <c r="D1626" s="5" t="s">
        <v>240</v>
      </c>
      <c r="E1626" s="5" t="s">
        <v>11764</v>
      </c>
      <c r="F1626" s="5">
        <v>15</v>
      </c>
      <c r="G1626" s="5">
        <v>8</v>
      </c>
      <c r="H1626" s="5">
        <v>2</v>
      </c>
      <c r="I1626" s="5">
        <v>3</v>
      </c>
      <c r="J1626" s="5" t="s">
        <v>5796</v>
      </c>
      <c r="K1626" s="17">
        <v>1116</v>
      </c>
      <c r="L1626" s="6">
        <v>1.4609554013899999</v>
      </c>
      <c r="M1626" s="6">
        <v>8.8473982071999995</v>
      </c>
      <c r="N1626" s="6">
        <v>-17.720460496899999</v>
      </c>
      <c r="O1626" s="6">
        <v>6.9590538112000004</v>
      </c>
      <c r="P1626" s="6">
        <v>-20.0651119429</v>
      </c>
      <c r="Q1626" s="6">
        <v>-8.4916029249000005</v>
      </c>
      <c r="R1626" s="7">
        <v>-7.1992203522000002</v>
      </c>
      <c r="S1626" s="8">
        <v>13.558358057373017</v>
      </c>
      <c r="T1626" s="6">
        <v>-37.932400503399997</v>
      </c>
      <c r="U1626" s="6">
        <v>-65.909340887799999</v>
      </c>
      <c r="V1626" s="6">
        <v>-298.19164361380001</v>
      </c>
      <c r="W1626" s="6">
        <v>202.02888937200001</v>
      </c>
      <c r="X1626" s="7">
        <v>-54.024031709866669</v>
      </c>
      <c r="Y1626" s="8">
        <v>250.32197433673451</v>
      </c>
      <c r="Z1626" s="24">
        <v>0</v>
      </c>
    </row>
    <row r="1627" spans="1:26" ht="16.5" x14ac:dyDescent="0.45">
      <c r="A1627" s="5" t="s">
        <v>5797</v>
      </c>
      <c r="B1627" s="5" t="s">
        <v>5798</v>
      </c>
      <c r="C1627" s="5" t="s">
        <v>5799</v>
      </c>
      <c r="D1627" s="5" t="s">
        <v>120</v>
      </c>
      <c r="E1627" s="5" t="s">
        <v>11768</v>
      </c>
      <c r="F1627" s="5">
        <v>19</v>
      </c>
      <c r="G1627" s="5">
        <v>4</v>
      </c>
      <c r="H1627" s="5">
        <v>2</v>
      </c>
      <c r="I1627" s="5">
        <v>2</v>
      </c>
      <c r="J1627" s="5" t="s">
        <v>5800</v>
      </c>
      <c r="K1627" s="17">
        <v>1032</v>
      </c>
      <c r="L1627" s="6">
        <v>2.0249056083200001</v>
      </c>
      <c r="M1627" s="6">
        <v>1.4525867922</v>
      </c>
      <c r="N1627" s="6">
        <v>4.9000521114</v>
      </c>
      <c r="O1627" s="6">
        <v>17.066405120300001</v>
      </c>
      <c r="P1627" s="6">
        <v>34.793386486000003</v>
      </c>
      <c r="Q1627" s="6">
        <v>23.442459268299999</v>
      </c>
      <c r="R1627" s="7">
        <v>25.100750291533334</v>
      </c>
      <c r="S1627" s="8">
        <v>8.979082020077044</v>
      </c>
      <c r="T1627" s="6">
        <v>143.84712783130001</v>
      </c>
      <c r="U1627" s="6">
        <v>-42.125789957800002</v>
      </c>
      <c r="V1627" s="6">
        <v>137.8283816396</v>
      </c>
      <c r="W1627" s="6">
        <v>63.167766747899996</v>
      </c>
      <c r="X1627" s="7">
        <v>52.95678614323333</v>
      </c>
      <c r="Y1627" s="8">
        <v>90.410586009096733</v>
      </c>
      <c r="Z1627" s="24">
        <v>1</v>
      </c>
    </row>
    <row r="1628" spans="1:26" ht="16.5" x14ac:dyDescent="0.45">
      <c r="A1628" s="5" t="s">
        <v>5801</v>
      </c>
      <c r="B1628" s="5" t="s">
        <v>5802</v>
      </c>
      <c r="C1628" s="5" t="s">
        <v>5803</v>
      </c>
      <c r="D1628" s="5" t="s">
        <v>263</v>
      </c>
      <c r="E1628" s="5" t="s">
        <v>11774</v>
      </c>
      <c r="F1628" s="5">
        <v>25</v>
      </c>
      <c r="G1628" s="5">
        <v>10</v>
      </c>
      <c r="H1628" s="5">
        <v>2</v>
      </c>
      <c r="I1628" s="5">
        <v>3</v>
      </c>
      <c r="J1628" s="5" t="s">
        <v>5804</v>
      </c>
      <c r="K1628" s="17">
        <v>6193</v>
      </c>
      <c r="L1628" s="6">
        <v>1.4893450757</v>
      </c>
      <c r="M1628" s="6">
        <v>-41.804386021600003</v>
      </c>
      <c r="N1628" s="6">
        <v>2.4378531119</v>
      </c>
      <c r="O1628" s="6">
        <v>-42.917388303000003</v>
      </c>
      <c r="P1628" s="6">
        <v>9.4892497385999999</v>
      </c>
      <c r="Q1628" s="6">
        <v>-29.224116649500001</v>
      </c>
      <c r="R1628" s="7">
        <v>-20.884085071300003</v>
      </c>
      <c r="S1628" s="8">
        <v>27.180526535552048</v>
      </c>
      <c r="T1628" s="6">
        <v>-691.77454542069995</v>
      </c>
      <c r="U1628" s="6">
        <v>-26.262363691299999</v>
      </c>
      <c r="V1628" s="6">
        <v>41.272003377899999</v>
      </c>
      <c r="W1628" s="6">
        <v>107.24482748849999</v>
      </c>
      <c r="X1628" s="7">
        <v>40.751489058366666</v>
      </c>
      <c r="Y1628" s="8">
        <v>66.755117598185279</v>
      </c>
      <c r="Z1628" s="24">
        <v>-1</v>
      </c>
    </row>
    <row r="1629" spans="1:26" ht="16.5" x14ac:dyDescent="0.45">
      <c r="A1629" s="5" t="s">
        <v>5805</v>
      </c>
      <c r="B1629" s="5" t="s">
        <v>5806</v>
      </c>
      <c r="C1629" s="5" t="s">
        <v>5807</v>
      </c>
      <c r="D1629" s="5" t="s">
        <v>120</v>
      </c>
      <c r="E1629" s="5" t="s">
        <v>11753</v>
      </c>
      <c r="F1629" s="5">
        <v>3</v>
      </c>
      <c r="G1629" s="5">
        <v>7</v>
      </c>
      <c r="H1629" s="5">
        <v>4</v>
      </c>
      <c r="I1629" s="5">
        <v>3</v>
      </c>
      <c r="J1629" s="5" t="s">
        <v>5800</v>
      </c>
      <c r="K1629" s="17">
        <v>9920</v>
      </c>
      <c r="L1629" s="6">
        <v>2.1211737206599999</v>
      </c>
      <c r="M1629" s="6">
        <v>-84.936851482799995</v>
      </c>
      <c r="N1629" s="6">
        <v>4.0957556820000001</v>
      </c>
      <c r="O1629" s="6">
        <v>16.934914835200001</v>
      </c>
      <c r="P1629" s="6">
        <v>11.2270572512</v>
      </c>
      <c r="Q1629" s="6">
        <v>7.8237389246999998</v>
      </c>
      <c r="R1629" s="7">
        <v>11.9952370037</v>
      </c>
      <c r="S1629" s="8">
        <v>4.6039066798896027</v>
      </c>
      <c r="T1629" s="6">
        <v>-685.12377718729999</v>
      </c>
      <c r="U1629" s="6">
        <v>109.3275532288</v>
      </c>
      <c r="V1629" s="6">
        <v>7.4754082674999998</v>
      </c>
      <c r="W1629" s="6">
        <v>-39.965382783599999</v>
      </c>
      <c r="X1629" s="7">
        <v>25.612526237566669</v>
      </c>
      <c r="Y1629" s="8">
        <v>76.281134443555089</v>
      </c>
      <c r="Z1629" s="24">
        <v>1</v>
      </c>
    </row>
    <row r="1630" spans="1:26" ht="16.5" x14ac:dyDescent="0.45">
      <c r="A1630" s="5" t="s">
        <v>5808</v>
      </c>
      <c r="B1630" s="5" t="s">
        <v>5809</v>
      </c>
      <c r="C1630" s="5" t="s">
        <v>5810</v>
      </c>
      <c r="D1630" s="5" t="s">
        <v>240</v>
      </c>
      <c r="E1630" s="5" t="s">
        <v>11757</v>
      </c>
      <c r="F1630" s="5">
        <v>7</v>
      </c>
      <c r="G1630" s="5">
        <v>11</v>
      </c>
      <c r="H1630" s="5">
        <v>4</v>
      </c>
      <c r="I1630" s="5">
        <v>2</v>
      </c>
      <c r="J1630" s="5" t="s">
        <v>5804</v>
      </c>
      <c r="K1630" s="17">
        <v>1426</v>
      </c>
      <c r="L1630" s="6">
        <v>1.8399136297200001</v>
      </c>
      <c r="M1630" s="6">
        <v>1.633097493</v>
      </c>
      <c r="N1630" s="6">
        <v>-16.454443360100001</v>
      </c>
      <c r="O1630" s="6">
        <v>-10.513752135200001</v>
      </c>
      <c r="P1630" s="6">
        <v>102.2899376344</v>
      </c>
      <c r="Q1630" s="6">
        <v>18.960531233400001</v>
      </c>
      <c r="R1630" s="7">
        <v>36.91223891086667</v>
      </c>
      <c r="S1630" s="8">
        <v>58.505264402547155</v>
      </c>
      <c r="T1630" s="6">
        <v>-43.974218666200002</v>
      </c>
      <c r="U1630" s="6">
        <v>-2578.0420957621</v>
      </c>
      <c r="V1630" s="6">
        <v>101.9398420987</v>
      </c>
      <c r="W1630" s="6">
        <v>-3285.7198576148999</v>
      </c>
      <c r="X1630" s="7">
        <v>-1920.6073704260998</v>
      </c>
      <c r="Y1630" s="8">
        <v>1786.9596732506654</v>
      </c>
      <c r="Z1630" s="24">
        <v>-1</v>
      </c>
    </row>
    <row r="1631" spans="1:26" ht="16.5" x14ac:dyDescent="0.45">
      <c r="A1631" s="5" t="s">
        <v>5811</v>
      </c>
      <c r="B1631" s="5" t="s">
        <v>5812</v>
      </c>
      <c r="C1631" s="5" t="s">
        <v>5813</v>
      </c>
      <c r="D1631" s="5" t="s">
        <v>474</v>
      </c>
      <c r="E1631" s="5" t="s">
        <v>11765</v>
      </c>
      <c r="F1631" s="5">
        <v>16</v>
      </c>
      <c r="G1631" s="5">
        <v>9</v>
      </c>
      <c r="H1631" s="5">
        <v>1</v>
      </c>
      <c r="I1631" s="5">
        <v>3</v>
      </c>
      <c r="J1631" s="5" t="s">
        <v>5804</v>
      </c>
      <c r="K1631" s="17">
        <v>2206</v>
      </c>
      <c r="L1631" s="6">
        <v>1.11809292988</v>
      </c>
      <c r="M1631" s="6">
        <v>14.146214949000001</v>
      </c>
      <c r="N1631" s="6">
        <v>14.2310033767</v>
      </c>
      <c r="O1631" s="6">
        <v>6.1271856372000002</v>
      </c>
      <c r="P1631" s="6">
        <v>23.441245755600001</v>
      </c>
      <c r="Q1631" s="6">
        <v>22.475558365800001</v>
      </c>
      <c r="R1631" s="7">
        <v>17.347996586200001</v>
      </c>
      <c r="S1631" s="8">
        <v>9.7294957114232421</v>
      </c>
      <c r="T1631" s="6">
        <v>5.8473632584999997</v>
      </c>
      <c r="U1631" s="6">
        <v>-6.9570469711999996</v>
      </c>
      <c r="V1631" s="6">
        <v>29.2062840402</v>
      </c>
      <c r="W1631" s="6">
        <v>43.445968331499998</v>
      </c>
      <c r="X1631" s="7">
        <v>21.898401800166667</v>
      </c>
      <c r="Y1631" s="8">
        <v>25.984030577004379</v>
      </c>
      <c r="Z1631" s="24">
        <v>1</v>
      </c>
    </row>
    <row r="1632" spans="1:26" ht="16.5" x14ac:dyDescent="0.45">
      <c r="A1632" s="5" t="s">
        <v>5814</v>
      </c>
      <c r="B1632" s="5" t="s">
        <v>5815</v>
      </c>
      <c r="C1632" s="5" t="s">
        <v>5816</v>
      </c>
      <c r="D1632" s="5" t="s">
        <v>120</v>
      </c>
      <c r="E1632" s="5" t="s">
        <v>58</v>
      </c>
      <c r="F1632" s="5">
        <v>10</v>
      </c>
      <c r="G1632" s="5">
        <v>3</v>
      </c>
      <c r="H1632" s="5">
        <v>3</v>
      </c>
      <c r="I1632" s="5">
        <v>2</v>
      </c>
      <c r="J1632" s="5" t="s">
        <v>5804</v>
      </c>
      <c r="K1632" s="17">
        <v>1278</v>
      </c>
      <c r="L1632" s="6">
        <v>0.94533726760000003</v>
      </c>
      <c r="M1632" s="6">
        <v>15.018842691</v>
      </c>
      <c r="N1632" s="6">
        <v>26.763707556</v>
      </c>
      <c r="O1632" s="6">
        <v>-4.9666118314999999</v>
      </c>
      <c r="P1632" s="6">
        <v>15.6684274769</v>
      </c>
      <c r="Q1632" s="6">
        <v>-19.237225544099999</v>
      </c>
      <c r="R1632" s="7">
        <v>-2.8451366328999996</v>
      </c>
      <c r="S1632" s="8">
        <v>17.549263402471276</v>
      </c>
      <c r="T1632" s="6">
        <v>45.489782437199999</v>
      </c>
      <c r="U1632" s="6">
        <v>-9.8274318876999995</v>
      </c>
      <c r="V1632" s="6">
        <v>-22.033465975999999</v>
      </c>
      <c r="W1632" s="6">
        <v>-91.386717407099994</v>
      </c>
      <c r="X1632" s="7">
        <v>-41.082538423599999</v>
      </c>
      <c r="Y1632" s="8">
        <v>43.990108370452866</v>
      </c>
      <c r="Z1632" s="24">
        <v>0</v>
      </c>
    </row>
    <row r="1633" spans="1:26" ht="16.5" x14ac:dyDescent="0.45">
      <c r="A1633" s="5" t="s">
        <v>5817</v>
      </c>
      <c r="B1633" s="5" t="s">
        <v>5818</v>
      </c>
      <c r="C1633" s="5" t="s">
        <v>5819</v>
      </c>
      <c r="D1633" s="5" t="s">
        <v>288</v>
      </c>
      <c r="E1633" s="5" t="s">
        <v>11773</v>
      </c>
      <c r="F1633" s="5">
        <v>24</v>
      </c>
      <c r="G1633" s="5">
        <v>11</v>
      </c>
      <c r="H1633" s="5">
        <v>1</v>
      </c>
      <c r="I1633" s="5">
        <v>2</v>
      </c>
      <c r="J1633" s="5" t="s">
        <v>5820</v>
      </c>
      <c r="K1633" s="17">
        <v>1292</v>
      </c>
      <c r="L1633" s="6">
        <v>3.5137479371200002</v>
      </c>
      <c r="M1633" s="6">
        <v>-41.997817119399997</v>
      </c>
      <c r="N1633" s="6">
        <v>-2.3814104734999999</v>
      </c>
      <c r="O1633" s="6">
        <v>-50.526102965</v>
      </c>
      <c r="P1633" s="6">
        <v>5.5632262257000002</v>
      </c>
      <c r="Q1633" s="6">
        <v>12.4006446848</v>
      </c>
      <c r="R1633" s="7">
        <v>-10.854077351500001</v>
      </c>
      <c r="S1633" s="8">
        <v>34.526653255200685</v>
      </c>
      <c r="T1633" s="6">
        <v>22.234379185000002</v>
      </c>
      <c r="U1633" s="6">
        <v>93.492225195800003</v>
      </c>
      <c r="V1633" s="6">
        <v>449.4830417709</v>
      </c>
      <c r="W1633" s="6">
        <v>153.72658540980001</v>
      </c>
      <c r="X1633" s="7">
        <v>232.23395079216667</v>
      </c>
      <c r="Y1633" s="8">
        <v>190.53850053443776</v>
      </c>
      <c r="Z1633" s="24">
        <v>-1</v>
      </c>
    </row>
    <row r="1634" spans="1:26" ht="16.5" x14ac:dyDescent="0.45">
      <c r="A1634" s="5" t="s">
        <v>5821</v>
      </c>
      <c r="B1634" s="5" t="s">
        <v>5822</v>
      </c>
      <c r="C1634" s="5" t="s">
        <v>5823</v>
      </c>
      <c r="D1634" s="5" t="s">
        <v>249</v>
      </c>
      <c r="E1634" s="5" t="s">
        <v>11753</v>
      </c>
      <c r="F1634" s="5">
        <v>3</v>
      </c>
      <c r="G1634" s="5">
        <v>7</v>
      </c>
      <c r="H1634" s="5">
        <v>4</v>
      </c>
      <c r="I1634" s="5">
        <v>3</v>
      </c>
      <c r="J1634" s="5" t="s">
        <v>5820</v>
      </c>
      <c r="K1634" s="17">
        <v>277</v>
      </c>
      <c r="L1634" s="6">
        <v>0.45187325215000002</v>
      </c>
      <c r="M1634" s="6">
        <v>3.4130218565999999</v>
      </c>
      <c r="N1634" s="6">
        <v>-15.867466543000001</v>
      </c>
      <c r="O1634" s="6">
        <v>-56.247061019999997</v>
      </c>
      <c r="P1634" s="6">
        <v>182.48792797370001</v>
      </c>
      <c r="Q1634" s="6">
        <v>8.0625361518999998</v>
      </c>
      <c r="R1634" s="7">
        <v>44.767801035200002</v>
      </c>
      <c r="S1634" s="8">
        <v>123.52755196744744</v>
      </c>
      <c r="T1634" s="6">
        <v>-57.829817500799997</v>
      </c>
      <c r="U1634" s="6">
        <v>-3945.0262419476999</v>
      </c>
      <c r="V1634" s="6">
        <v>104.1915322901</v>
      </c>
      <c r="W1634" s="6">
        <v>-666.64277565450004</v>
      </c>
      <c r="X1634" s="7">
        <v>-1502.4924951040332</v>
      </c>
      <c r="Y1634" s="8">
        <v>2150.1220223347159</v>
      </c>
      <c r="Z1634" s="24">
        <v>-1</v>
      </c>
    </row>
    <row r="1635" spans="1:26" ht="16.5" x14ac:dyDescent="0.45">
      <c r="A1635" s="5" t="s">
        <v>5824</v>
      </c>
      <c r="B1635" s="5" t="s">
        <v>5825</v>
      </c>
      <c r="C1635" s="5" t="s">
        <v>5826</v>
      </c>
      <c r="D1635" s="5" t="s">
        <v>263</v>
      </c>
      <c r="E1635" s="5" t="s">
        <v>11756</v>
      </c>
      <c r="F1635" s="5">
        <v>6</v>
      </c>
      <c r="G1635" s="5">
        <v>11</v>
      </c>
      <c r="H1635" s="5">
        <v>2</v>
      </c>
      <c r="I1635" s="5">
        <v>2</v>
      </c>
      <c r="J1635" s="5" t="s">
        <v>5820</v>
      </c>
      <c r="K1635" s="17">
        <v>298</v>
      </c>
      <c r="L1635" s="6">
        <v>0.12328594934000001</v>
      </c>
      <c r="M1635" s="6">
        <v>38.687555991000004</v>
      </c>
      <c r="N1635" s="6">
        <v>17.892562229500001</v>
      </c>
      <c r="O1635" s="6">
        <v>21.014114413400002</v>
      </c>
      <c r="P1635" s="6">
        <v>5.8250451643999996</v>
      </c>
      <c r="Q1635" s="6">
        <v>59.151302315199999</v>
      </c>
      <c r="R1635" s="7">
        <v>28.663487297666666</v>
      </c>
      <c r="S1635" s="8">
        <v>27.473753012106439</v>
      </c>
      <c r="T1635" s="6">
        <v>115.9942312962</v>
      </c>
      <c r="U1635" s="6">
        <v>-87.918021499700004</v>
      </c>
      <c r="V1635" s="6">
        <v>-21.192929088700001</v>
      </c>
      <c r="W1635" s="6">
        <v>-958.87781984510002</v>
      </c>
      <c r="X1635" s="7">
        <v>-355.99625681116669</v>
      </c>
      <c r="Y1635" s="8">
        <v>523.17558598810115</v>
      </c>
      <c r="Z1635" s="24">
        <v>-1</v>
      </c>
    </row>
    <row r="1636" spans="1:26" ht="16.5" x14ac:dyDescent="0.45">
      <c r="A1636" s="5" t="s">
        <v>5827</v>
      </c>
      <c r="B1636" s="5" t="s">
        <v>5828</v>
      </c>
      <c r="C1636" s="5" t="s">
        <v>5829</v>
      </c>
      <c r="D1636" s="5" t="s">
        <v>120</v>
      </c>
      <c r="E1636" s="5" t="s">
        <v>11762</v>
      </c>
      <c r="F1636" s="5">
        <v>13</v>
      </c>
      <c r="G1636" s="5">
        <v>7</v>
      </c>
      <c r="H1636" s="5">
        <v>4</v>
      </c>
      <c r="I1636" s="5">
        <v>2</v>
      </c>
      <c r="J1636" s="5" t="s">
        <v>5830</v>
      </c>
      <c r="K1636" s="17">
        <v>652</v>
      </c>
      <c r="L1636" s="6">
        <v>0.32137577407000001</v>
      </c>
      <c r="M1636" s="6">
        <v>19.199099813499998</v>
      </c>
      <c r="N1636" s="6">
        <v>40.846242083500002</v>
      </c>
      <c r="O1636" s="6">
        <v>85.128618957599997</v>
      </c>
      <c r="P1636" s="6">
        <v>65.464698645400006</v>
      </c>
      <c r="Q1636" s="6">
        <v>60.621318189199997</v>
      </c>
      <c r="R1636" s="7">
        <v>70.4048785974</v>
      </c>
      <c r="S1636" s="8">
        <v>12.979059334436098</v>
      </c>
      <c r="T1636" s="6">
        <v>11.217159283100001</v>
      </c>
      <c r="U1636" s="6">
        <v>76.1308956564</v>
      </c>
      <c r="V1636" s="6">
        <v>68.535833171500002</v>
      </c>
      <c r="W1636" s="6">
        <v>39.088499137500001</v>
      </c>
      <c r="X1636" s="7">
        <v>61.251742655133334</v>
      </c>
      <c r="Y1636" s="8">
        <v>19.565997698911776</v>
      </c>
      <c r="Z1636" s="24">
        <v>1</v>
      </c>
    </row>
    <row r="1637" spans="1:26" ht="16.5" x14ac:dyDescent="0.45">
      <c r="A1637" s="5" t="s">
        <v>5831</v>
      </c>
      <c r="B1637" s="5" t="s">
        <v>5832</v>
      </c>
      <c r="C1637" s="5" t="s">
        <v>5833</v>
      </c>
      <c r="D1637" s="5" t="s">
        <v>259</v>
      </c>
      <c r="E1637" s="5" t="s">
        <v>11765</v>
      </c>
      <c r="F1637" s="5">
        <v>16</v>
      </c>
      <c r="G1637" s="5">
        <v>9</v>
      </c>
      <c r="H1637" s="5">
        <v>1</v>
      </c>
      <c r="I1637" s="5">
        <v>3</v>
      </c>
      <c r="J1637" s="5" t="s">
        <v>5834</v>
      </c>
      <c r="K1637" s="17">
        <v>4959</v>
      </c>
      <c r="L1637" s="6">
        <v>2.8033092876499999</v>
      </c>
      <c r="M1637" s="6">
        <v>34.791821258799999</v>
      </c>
      <c r="N1637" s="6">
        <v>21.848062952700001</v>
      </c>
      <c r="O1637" s="6">
        <v>13.875358626100001</v>
      </c>
      <c r="P1637" s="6">
        <v>63.3171431098</v>
      </c>
      <c r="Q1637" s="6">
        <v>35.905241229300003</v>
      </c>
      <c r="R1637" s="7">
        <v>37.699247655066664</v>
      </c>
      <c r="S1637" s="8">
        <v>24.769666076169234</v>
      </c>
      <c r="T1637" s="6">
        <v>92.448264900699996</v>
      </c>
      <c r="U1637" s="6">
        <v>108.0338586881</v>
      </c>
      <c r="V1637" s="6">
        <v>67.161212240400005</v>
      </c>
      <c r="W1637" s="6">
        <v>-33.021082719799999</v>
      </c>
      <c r="X1637" s="7">
        <v>47.391329402899999</v>
      </c>
      <c r="Y1637" s="8">
        <v>72.575893549117836</v>
      </c>
      <c r="Z1637" s="24">
        <v>1</v>
      </c>
    </row>
    <row r="1638" spans="1:26" ht="16.5" x14ac:dyDescent="0.45">
      <c r="A1638" s="5" t="s">
        <v>5835</v>
      </c>
      <c r="B1638" s="5" t="s">
        <v>5836</v>
      </c>
      <c r="C1638" s="5" t="s">
        <v>5837</v>
      </c>
      <c r="D1638" s="5" t="s">
        <v>7</v>
      </c>
      <c r="E1638" s="5" t="s">
        <v>11753</v>
      </c>
      <c r="F1638" s="5">
        <v>3</v>
      </c>
      <c r="G1638" s="5">
        <v>7</v>
      </c>
      <c r="H1638" s="5">
        <v>4</v>
      </c>
      <c r="I1638" s="5">
        <v>3</v>
      </c>
      <c r="J1638" s="5" t="s">
        <v>5834</v>
      </c>
      <c r="K1638" s="17">
        <v>4790</v>
      </c>
      <c r="L1638" s="6">
        <v>1.3111251615599999</v>
      </c>
      <c r="M1638" s="6">
        <v>10.6397868861</v>
      </c>
      <c r="N1638" s="6">
        <v>20.5635876817</v>
      </c>
      <c r="O1638" s="6">
        <v>18.283124667100001</v>
      </c>
      <c r="P1638" s="6">
        <v>1.3656496338999999</v>
      </c>
      <c r="Q1638" s="6">
        <v>20.050639624199999</v>
      </c>
      <c r="R1638" s="7">
        <v>13.233137975066667</v>
      </c>
      <c r="S1638" s="8">
        <v>10.315473179970374</v>
      </c>
      <c r="T1638" s="6">
        <v>139.94050428520001</v>
      </c>
      <c r="U1638" s="6">
        <v>70.5495573173</v>
      </c>
      <c r="V1638" s="6">
        <v>-46.401861145399998</v>
      </c>
      <c r="W1638" s="6">
        <v>-81.085053718200001</v>
      </c>
      <c r="X1638" s="7">
        <v>-18.9791191821</v>
      </c>
      <c r="Y1638" s="8">
        <v>79.449788536919002</v>
      </c>
      <c r="Z1638" s="24">
        <v>-1</v>
      </c>
    </row>
    <row r="1639" spans="1:26" ht="16.5" x14ac:dyDescent="0.45">
      <c r="A1639" s="5" t="s">
        <v>5838</v>
      </c>
      <c r="B1639" s="5" t="s">
        <v>5839</v>
      </c>
      <c r="C1639" s="5" t="s">
        <v>5840</v>
      </c>
      <c r="D1639" s="5" t="s">
        <v>259</v>
      </c>
      <c r="E1639" s="5" t="s">
        <v>11756</v>
      </c>
      <c r="F1639" s="5">
        <v>6</v>
      </c>
      <c r="G1639" s="5">
        <v>11</v>
      </c>
      <c r="H1639" s="5">
        <v>2</v>
      </c>
      <c r="I1639" s="5">
        <v>2</v>
      </c>
      <c r="J1639" s="5" t="s">
        <v>5834</v>
      </c>
      <c r="K1639" s="17">
        <v>1924</v>
      </c>
      <c r="L1639" s="6">
        <v>1.9721250857099999</v>
      </c>
      <c r="M1639" s="6">
        <v>21.436182501000001</v>
      </c>
      <c r="N1639" s="6">
        <v>-3.322667805</v>
      </c>
      <c r="O1639" s="6">
        <v>-1.9238672269999999</v>
      </c>
      <c r="P1639" s="6">
        <v>18.973194684100001</v>
      </c>
      <c r="Q1639" s="6">
        <v>19.031881761499999</v>
      </c>
      <c r="R1639" s="7">
        <v>12.027069739533333</v>
      </c>
      <c r="S1639" s="8">
        <v>12.081901453264843</v>
      </c>
      <c r="T1639" s="6">
        <v>-14.7564953366</v>
      </c>
      <c r="U1639" s="6">
        <v>-74.665758497100001</v>
      </c>
      <c r="V1639" s="6">
        <v>147.24616396330001</v>
      </c>
      <c r="W1639" s="6">
        <v>3.8909619869999998</v>
      </c>
      <c r="X1639" s="7">
        <v>25.490455817733334</v>
      </c>
      <c r="Y1639" s="8">
        <v>112.52168205650662</v>
      </c>
      <c r="Z1639" s="24">
        <v>1</v>
      </c>
    </row>
    <row r="1640" spans="1:26" ht="16.5" x14ac:dyDescent="0.45">
      <c r="A1640" s="5" t="s">
        <v>5841</v>
      </c>
      <c r="B1640" s="5" t="s">
        <v>5842</v>
      </c>
      <c r="C1640" s="5" t="s">
        <v>5843</v>
      </c>
      <c r="D1640" s="5" t="s">
        <v>7</v>
      </c>
      <c r="E1640" s="5" t="s">
        <v>11770</v>
      </c>
      <c r="F1640" s="5">
        <v>21</v>
      </c>
      <c r="G1640" s="5">
        <v>7</v>
      </c>
      <c r="H1640" s="5">
        <v>3</v>
      </c>
      <c r="I1640" s="5">
        <v>3</v>
      </c>
      <c r="J1640" s="5" t="s">
        <v>5844</v>
      </c>
      <c r="K1640" s="17">
        <v>1350</v>
      </c>
      <c r="L1640" s="6">
        <v>0.59130540824</v>
      </c>
      <c r="M1640" s="6">
        <v>-84.507708527000005</v>
      </c>
      <c r="N1640" s="6">
        <v>-38.0164644814</v>
      </c>
      <c r="O1640" s="6">
        <v>3.0101121420000001</v>
      </c>
      <c r="P1640" s="6">
        <v>-11.256642379800001</v>
      </c>
      <c r="Q1640" s="6">
        <v>-4.8096339130999999</v>
      </c>
      <c r="R1640" s="7">
        <v>-4.3520547169666663</v>
      </c>
      <c r="S1640" s="8">
        <v>7.1443757730732305</v>
      </c>
      <c r="T1640" s="6">
        <v>10.922094338200001</v>
      </c>
      <c r="U1640" s="6">
        <v>111.3353922205</v>
      </c>
      <c r="V1640" s="6">
        <v>-34.240649235500001</v>
      </c>
      <c r="W1640" s="6">
        <v>-390.9807654498</v>
      </c>
      <c r="X1640" s="7">
        <v>-104.62867415493334</v>
      </c>
      <c r="Y1640" s="8">
        <v>258.44967808687147</v>
      </c>
      <c r="Z1640" s="24">
        <v>0</v>
      </c>
    </row>
    <row r="1641" spans="1:26" ht="16.5" x14ac:dyDescent="0.45">
      <c r="A1641" s="5" t="s">
        <v>5845</v>
      </c>
      <c r="B1641" s="5" t="s">
        <v>5846</v>
      </c>
      <c r="C1641" s="5" t="s">
        <v>5847</v>
      </c>
      <c r="D1641" s="5" t="s">
        <v>259</v>
      </c>
      <c r="E1641" s="5" t="s">
        <v>11756</v>
      </c>
      <c r="F1641" s="5">
        <v>6</v>
      </c>
      <c r="G1641" s="5">
        <v>11</v>
      </c>
      <c r="H1641" s="5">
        <v>2</v>
      </c>
      <c r="I1641" s="5">
        <v>2</v>
      </c>
      <c r="J1641" s="5" t="s">
        <v>5848</v>
      </c>
      <c r="K1641" s="17">
        <v>2841</v>
      </c>
      <c r="L1641" s="6">
        <v>1.08029279682</v>
      </c>
      <c r="M1641" s="6">
        <v>-42.482647756299997</v>
      </c>
      <c r="N1641" s="6">
        <v>-17.551778562399999</v>
      </c>
      <c r="O1641" s="6">
        <v>-2.4620624629000001</v>
      </c>
      <c r="P1641" s="6">
        <v>9.0763432089999991</v>
      </c>
      <c r="Q1641" s="6">
        <v>31.4119918964</v>
      </c>
      <c r="R1641" s="7">
        <v>12.675424214166666</v>
      </c>
      <c r="S1641" s="8">
        <v>17.221438027804663</v>
      </c>
      <c r="T1641" s="6">
        <v>5.4751207608000003</v>
      </c>
      <c r="U1641" s="6">
        <v>123.3378034927</v>
      </c>
      <c r="V1641" s="6">
        <v>11.919097371399999</v>
      </c>
      <c r="W1641" s="6">
        <v>26.863724751199999</v>
      </c>
      <c r="X1641" s="7">
        <v>54.04020853843334</v>
      </c>
      <c r="Y1641" s="8">
        <v>60.476879645980986</v>
      </c>
      <c r="Z1641" s="24">
        <v>1</v>
      </c>
    </row>
    <row r="1642" spans="1:26" ht="16.5" x14ac:dyDescent="0.45">
      <c r="A1642" s="5" t="s">
        <v>5849</v>
      </c>
      <c r="B1642" s="5" t="s">
        <v>5850</v>
      </c>
      <c r="C1642" s="5" t="s">
        <v>5851</v>
      </c>
      <c r="D1642" s="5" t="s">
        <v>33</v>
      </c>
      <c r="E1642" s="5" t="s">
        <v>11753</v>
      </c>
      <c r="F1642" s="5">
        <v>3</v>
      </c>
      <c r="G1642" s="5">
        <v>7</v>
      </c>
      <c r="H1642" s="5">
        <v>4</v>
      </c>
      <c r="I1642" s="5">
        <v>3</v>
      </c>
      <c r="J1642" s="5" t="s">
        <v>5852</v>
      </c>
      <c r="K1642" s="17">
        <v>1346</v>
      </c>
      <c r="L1642" s="6">
        <v>0.72198237433000001</v>
      </c>
      <c r="M1642" s="6">
        <v>2.8029693549000001</v>
      </c>
      <c r="N1642" s="6">
        <v>26.132392085399999</v>
      </c>
      <c r="O1642" s="6">
        <v>-11.241123075200001</v>
      </c>
      <c r="P1642" s="6">
        <v>5.3572484103000004</v>
      </c>
      <c r="Q1642" s="6">
        <v>-19.594318551800001</v>
      </c>
      <c r="R1642" s="7">
        <v>-8.4927310722333331</v>
      </c>
      <c r="S1642" s="8">
        <v>12.700803809897955</v>
      </c>
      <c r="T1642" s="6">
        <v>-76.290978257700004</v>
      </c>
      <c r="U1642" s="6">
        <v>-6.6119630203000002</v>
      </c>
      <c r="V1642" s="6">
        <v>-2471.4918148030001</v>
      </c>
      <c r="W1642" s="6">
        <v>57.946517905599997</v>
      </c>
      <c r="X1642" s="7">
        <v>-806.71908663923341</v>
      </c>
      <c r="Y1642" s="8">
        <v>1442.0967813199079</v>
      </c>
      <c r="Z1642" s="24">
        <v>0</v>
      </c>
    </row>
    <row r="1643" spans="1:26" ht="16.5" x14ac:dyDescent="0.45">
      <c r="A1643" s="5" t="s">
        <v>5853</v>
      </c>
      <c r="B1643" s="5" t="s">
        <v>5854</v>
      </c>
      <c r="C1643" s="5" t="s">
        <v>5855</v>
      </c>
      <c r="D1643" s="5" t="s">
        <v>33</v>
      </c>
      <c r="E1643" s="5" t="s">
        <v>11769</v>
      </c>
      <c r="F1643" s="5">
        <v>20</v>
      </c>
      <c r="G1643" s="5">
        <v>7</v>
      </c>
      <c r="H1643" s="5">
        <v>4</v>
      </c>
      <c r="I1643" s="5">
        <v>3</v>
      </c>
      <c r="J1643" s="5" t="s">
        <v>5856</v>
      </c>
      <c r="K1643" s="17">
        <v>1433</v>
      </c>
      <c r="L1643" s="6">
        <v>0.81598727781000002</v>
      </c>
      <c r="M1643" s="6">
        <v>-54.646592331299999</v>
      </c>
      <c r="N1643" s="6">
        <v>-14.5134816818</v>
      </c>
      <c r="O1643" s="6">
        <v>-34.440154870299999</v>
      </c>
      <c r="P1643" s="6">
        <v>75.901521788899998</v>
      </c>
      <c r="Q1643" s="6">
        <v>17.398349706899999</v>
      </c>
      <c r="R1643" s="7">
        <v>19.619905541833333</v>
      </c>
      <c r="S1643" s="8">
        <v>55.204373782669208</v>
      </c>
      <c r="T1643" s="6">
        <v>-581.15337665449999</v>
      </c>
      <c r="U1643" s="6">
        <v>-106.4445329623</v>
      </c>
      <c r="V1643" s="6">
        <v>99.890065823900002</v>
      </c>
      <c r="W1643" s="6">
        <v>1508.138975977</v>
      </c>
      <c r="X1643" s="7">
        <v>500.52816961286663</v>
      </c>
      <c r="Y1643" s="8">
        <v>878.69399934812338</v>
      </c>
      <c r="Z1643" s="24">
        <v>1</v>
      </c>
    </row>
    <row r="1644" spans="1:26" ht="16.5" x14ac:dyDescent="0.45">
      <c r="A1644" s="5" t="s">
        <v>5857</v>
      </c>
      <c r="B1644" s="5" t="s">
        <v>5858</v>
      </c>
      <c r="C1644" s="5" t="s">
        <v>5859</v>
      </c>
      <c r="D1644" s="5" t="s">
        <v>120</v>
      </c>
      <c r="E1644" s="5" t="s">
        <v>11756</v>
      </c>
      <c r="F1644" s="5">
        <v>6</v>
      </c>
      <c r="G1644" s="5">
        <v>11</v>
      </c>
      <c r="H1644" s="5">
        <v>2</v>
      </c>
      <c r="I1644" s="5">
        <v>2</v>
      </c>
      <c r="J1644" s="5" t="s">
        <v>5848</v>
      </c>
      <c r="K1644" s="17">
        <v>530</v>
      </c>
      <c r="L1644" s="6">
        <v>0.17774328274000001</v>
      </c>
      <c r="M1644" s="6">
        <v>17.118623860700001</v>
      </c>
      <c r="N1644" s="6">
        <v>32.449528676699998</v>
      </c>
      <c r="O1644" s="6">
        <v>15.485955686</v>
      </c>
      <c r="P1644" s="6">
        <v>25.222606347799999</v>
      </c>
      <c r="Q1644" s="6">
        <v>42.809960680499998</v>
      </c>
      <c r="R1644" s="7">
        <v>27.83950757143333</v>
      </c>
      <c r="S1644" s="8">
        <v>13.848698178729855</v>
      </c>
      <c r="T1644" s="6">
        <v>72.639747365399998</v>
      </c>
      <c r="U1644" s="6">
        <v>65.498755105599997</v>
      </c>
      <c r="V1644" s="6">
        <v>58.914332035999998</v>
      </c>
      <c r="W1644" s="6">
        <v>52.173221036299999</v>
      </c>
      <c r="X1644" s="7">
        <v>58.862102725966658</v>
      </c>
      <c r="Y1644" s="8">
        <v>6.6629205671115921</v>
      </c>
      <c r="Z1644" s="24">
        <v>1</v>
      </c>
    </row>
    <row r="1645" spans="1:26" ht="16.5" x14ac:dyDescent="0.45">
      <c r="A1645" s="5" t="s">
        <v>5860</v>
      </c>
      <c r="B1645" s="5" t="s">
        <v>5861</v>
      </c>
      <c r="C1645" s="5" t="s">
        <v>5862</v>
      </c>
      <c r="D1645" s="5" t="s">
        <v>376</v>
      </c>
      <c r="E1645" s="5" t="s">
        <v>11758</v>
      </c>
      <c r="F1645" s="5">
        <v>8</v>
      </c>
      <c r="G1645" s="5">
        <v>2</v>
      </c>
      <c r="H1645" s="5">
        <v>3</v>
      </c>
      <c r="I1645" s="5">
        <v>2</v>
      </c>
      <c r="J1645" s="5" t="s">
        <v>5856</v>
      </c>
      <c r="K1645" s="17">
        <v>1464</v>
      </c>
      <c r="L1645" s="6">
        <v>2.8517570007800002</v>
      </c>
      <c r="M1645" s="6">
        <v>0.93766157790000004</v>
      </c>
      <c r="N1645" s="6">
        <v>-25.3571197208</v>
      </c>
      <c r="O1645" s="6">
        <v>-10.869166587</v>
      </c>
      <c r="P1645" s="6">
        <v>14.542169809300001</v>
      </c>
      <c r="Q1645" s="6">
        <v>-23.6648179749</v>
      </c>
      <c r="R1645" s="7">
        <v>-6.6639382508666669</v>
      </c>
      <c r="S1645" s="8">
        <v>19.447530380610441</v>
      </c>
      <c r="T1645" s="6">
        <v>-88.852884869099995</v>
      </c>
      <c r="U1645" s="6">
        <v>622.29433791880001</v>
      </c>
      <c r="V1645" s="6">
        <v>90.818079981099999</v>
      </c>
      <c r="W1645" s="6">
        <v>-45.207763215100002</v>
      </c>
      <c r="X1645" s="7">
        <v>222.63488489493332</v>
      </c>
      <c r="Y1645" s="8">
        <v>352.73434238504694</v>
      </c>
      <c r="Z1645" s="24">
        <v>-1</v>
      </c>
    </row>
    <row r="1646" spans="1:26" ht="16.5" x14ac:dyDescent="0.45">
      <c r="A1646" s="5" t="s">
        <v>5863</v>
      </c>
      <c r="B1646" s="5" t="s">
        <v>5864</v>
      </c>
      <c r="C1646" s="5" t="s">
        <v>5865</v>
      </c>
      <c r="D1646" s="5" t="s">
        <v>259</v>
      </c>
      <c r="E1646" s="5" t="s">
        <v>11765</v>
      </c>
      <c r="F1646" s="5">
        <v>16</v>
      </c>
      <c r="G1646" s="5">
        <v>9</v>
      </c>
      <c r="H1646" s="5">
        <v>1</v>
      </c>
      <c r="I1646" s="5">
        <v>3</v>
      </c>
      <c r="J1646" s="5" t="s">
        <v>4014</v>
      </c>
      <c r="K1646" s="17">
        <v>1067</v>
      </c>
      <c r="L1646" s="6">
        <v>0.63935285381999996</v>
      </c>
      <c r="M1646" s="6">
        <v>45.768184225900001</v>
      </c>
      <c r="N1646" s="6">
        <v>27.680405592900001</v>
      </c>
      <c r="O1646" s="6">
        <v>-0.49184283470000001</v>
      </c>
      <c r="P1646" s="6">
        <v>26.953967567900001</v>
      </c>
      <c r="Q1646" s="6">
        <v>10.935428159000001</v>
      </c>
      <c r="R1646" s="7">
        <v>12.465850964066666</v>
      </c>
      <c r="S1646" s="8">
        <v>13.786760773857205</v>
      </c>
      <c r="T1646" s="6">
        <v>26.203244223999999</v>
      </c>
      <c r="U1646" s="6">
        <v>-7.8244291564999999</v>
      </c>
      <c r="V1646" s="6">
        <v>20.9711981759</v>
      </c>
      <c r="W1646" s="6">
        <v>2.8919961255</v>
      </c>
      <c r="X1646" s="7">
        <v>5.3462550483000006</v>
      </c>
      <c r="Y1646" s="8">
        <v>14.553850985623118</v>
      </c>
      <c r="Z1646" s="24">
        <v>1</v>
      </c>
    </row>
    <row r="1647" spans="1:26" ht="16.5" x14ac:dyDescent="0.45">
      <c r="A1647" s="5" t="s">
        <v>5866</v>
      </c>
      <c r="B1647" s="5" t="s">
        <v>5867</v>
      </c>
      <c r="C1647" s="5" t="s">
        <v>5868</v>
      </c>
      <c r="D1647" s="5" t="s">
        <v>263</v>
      </c>
      <c r="E1647" s="5" t="s">
        <v>11765</v>
      </c>
      <c r="F1647" s="5">
        <v>16</v>
      </c>
      <c r="G1647" s="5">
        <v>9</v>
      </c>
      <c r="H1647" s="5">
        <v>1</v>
      </c>
      <c r="I1647" s="5">
        <v>3</v>
      </c>
      <c r="J1647" s="5" t="s">
        <v>4014</v>
      </c>
      <c r="K1647" s="17">
        <v>3035</v>
      </c>
      <c r="L1647" s="6">
        <v>1.9159661743600001</v>
      </c>
      <c r="M1647" s="6">
        <v>2.4691929812</v>
      </c>
      <c r="N1647" s="6">
        <v>17.4149563408</v>
      </c>
      <c r="O1647" s="6">
        <v>13.8791973712</v>
      </c>
      <c r="P1647" s="6">
        <v>47.079393089299998</v>
      </c>
      <c r="Q1647" s="6">
        <v>22.541958032499998</v>
      </c>
      <c r="R1647" s="7">
        <v>27.833516164333332</v>
      </c>
      <c r="S1647" s="8">
        <v>17.221024636384595</v>
      </c>
      <c r="T1647" s="6">
        <v>14.4495446771</v>
      </c>
      <c r="U1647" s="6">
        <v>201.00309806140001</v>
      </c>
      <c r="V1647" s="6">
        <v>184.68386838160001</v>
      </c>
      <c r="W1647" s="6">
        <v>-2.2600817799999999E-2</v>
      </c>
      <c r="X1647" s="7">
        <v>128.55478854173333</v>
      </c>
      <c r="Y1647" s="8">
        <v>111.64984597042799</v>
      </c>
      <c r="Z1647" s="24">
        <v>1</v>
      </c>
    </row>
    <row r="1648" spans="1:26" ht="16.5" x14ac:dyDescent="0.45">
      <c r="A1648" s="5" t="s">
        <v>5869</v>
      </c>
      <c r="B1648" s="5" t="s">
        <v>5870</v>
      </c>
      <c r="C1648" s="5" t="s">
        <v>5871</v>
      </c>
      <c r="D1648" s="5" t="s">
        <v>240</v>
      </c>
      <c r="E1648" s="5" t="s">
        <v>11774</v>
      </c>
      <c r="F1648" s="5">
        <v>25</v>
      </c>
      <c r="G1648" s="5">
        <v>10</v>
      </c>
      <c r="H1648" s="5">
        <v>2</v>
      </c>
      <c r="I1648" s="5">
        <v>3</v>
      </c>
      <c r="J1648" s="5" t="s">
        <v>4014</v>
      </c>
      <c r="K1648" s="17">
        <v>1585</v>
      </c>
      <c r="L1648" s="6">
        <v>0.71769578109999999</v>
      </c>
      <c r="M1648" s="6">
        <v>-99.835336816600005</v>
      </c>
      <c r="N1648" s="6">
        <v>-14.5270917413</v>
      </c>
      <c r="O1648" s="6">
        <v>-1.6991085081999999</v>
      </c>
      <c r="P1648" s="6">
        <v>-0.88525535369999997</v>
      </c>
      <c r="Q1648" s="6">
        <v>-15.7101555294</v>
      </c>
      <c r="R1648" s="7">
        <v>-6.0981731304333335</v>
      </c>
      <c r="S1648" s="8">
        <v>8.3341612336099029</v>
      </c>
      <c r="T1648" s="6">
        <v>-11.2217140215</v>
      </c>
      <c r="U1648" s="6">
        <v>111.1255770142</v>
      </c>
      <c r="V1648" s="6">
        <v>-73.878335278999998</v>
      </c>
      <c r="W1648" s="6">
        <v>-15.2671993472</v>
      </c>
      <c r="X1648" s="7">
        <v>7.3266807960000024</v>
      </c>
      <c r="Y1648" s="8">
        <v>94.548794047790338</v>
      </c>
      <c r="Z1648" s="24">
        <v>-1</v>
      </c>
    </row>
    <row r="1649" spans="1:26" ht="16.5" x14ac:dyDescent="0.45">
      <c r="A1649" s="5" t="s">
        <v>5872</v>
      </c>
      <c r="B1649" s="5" t="s">
        <v>5873</v>
      </c>
      <c r="C1649" s="5" t="s">
        <v>5874</v>
      </c>
      <c r="D1649" s="5" t="s">
        <v>259</v>
      </c>
      <c r="E1649" s="5" t="s">
        <v>11757</v>
      </c>
      <c r="F1649" s="5">
        <v>7</v>
      </c>
      <c r="G1649" s="5">
        <v>11</v>
      </c>
      <c r="H1649" s="5">
        <v>4</v>
      </c>
      <c r="I1649" s="5">
        <v>2</v>
      </c>
      <c r="J1649" s="5" t="s">
        <v>4014</v>
      </c>
      <c r="K1649" s="17">
        <v>1077</v>
      </c>
      <c r="L1649" s="6">
        <v>0.89239058944000005</v>
      </c>
      <c r="M1649" s="6">
        <v>27.2207779278</v>
      </c>
      <c r="N1649" s="6">
        <v>2.3498277745</v>
      </c>
      <c r="O1649" s="6">
        <v>22.926123397200001</v>
      </c>
      <c r="P1649" s="6">
        <v>10.3219824872</v>
      </c>
      <c r="Q1649" s="6">
        <v>24.467307783199999</v>
      </c>
      <c r="R1649" s="7">
        <v>19.238471222533335</v>
      </c>
      <c r="S1649" s="8">
        <v>7.7602603598981892</v>
      </c>
      <c r="T1649" s="6">
        <v>78.628966709099998</v>
      </c>
      <c r="U1649" s="6">
        <v>24.229482584500001</v>
      </c>
      <c r="V1649" s="6">
        <v>8.0341188021000001</v>
      </c>
      <c r="W1649" s="6">
        <v>48.197437466300002</v>
      </c>
      <c r="X1649" s="7">
        <v>26.820346284300001</v>
      </c>
      <c r="Y1649" s="8">
        <v>20.206619523406804</v>
      </c>
      <c r="Z1649" s="24">
        <v>1</v>
      </c>
    </row>
    <row r="1650" spans="1:26" ht="16.5" x14ac:dyDescent="0.45">
      <c r="A1650" s="5" t="s">
        <v>5875</v>
      </c>
      <c r="B1650" s="5" t="s">
        <v>5876</v>
      </c>
      <c r="C1650" s="5" t="s">
        <v>5877</v>
      </c>
      <c r="D1650" s="5" t="s">
        <v>435</v>
      </c>
      <c r="E1650" s="5" t="s">
        <v>11765</v>
      </c>
      <c r="F1650" s="5">
        <v>16</v>
      </c>
      <c r="G1650" s="5">
        <v>9</v>
      </c>
      <c r="H1650" s="5">
        <v>1</v>
      </c>
      <c r="I1650" s="5">
        <v>3</v>
      </c>
      <c r="J1650" s="5" t="s">
        <v>4064</v>
      </c>
      <c r="K1650" s="17">
        <v>2077</v>
      </c>
      <c r="L1650" s="6">
        <v>1.5512987622700001</v>
      </c>
      <c r="M1650" s="6">
        <v>11.5787498571</v>
      </c>
      <c r="N1650" s="6">
        <v>30.926396273600002</v>
      </c>
      <c r="O1650" s="6">
        <v>33.557472757100001</v>
      </c>
      <c r="P1650" s="6">
        <v>49.871444827600001</v>
      </c>
      <c r="Q1650" s="6">
        <v>126.55272347810001</v>
      </c>
      <c r="R1650" s="7">
        <v>69.993880354266665</v>
      </c>
      <c r="S1650" s="8">
        <v>49.655951031160967</v>
      </c>
      <c r="T1650" s="6">
        <v>61.179879796100003</v>
      </c>
      <c r="U1650" s="6">
        <v>79.9308643846</v>
      </c>
      <c r="V1650" s="6">
        <v>47.152477889499998</v>
      </c>
      <c r="W1650" s="6">
        <v>307.17007494299997</v>
      </c>
      <c r="X1650" s="7">
        <v>144.75113907236667</v>
      </c>
      <c r="Y1650" s="8">
        <v>141.61051762604785</v>
      </c>
      <c r="Z1650" s="24">
        <v>1</v>
      </c>
    </row>
    <row r="1651" spans="1:26" ht="16.5" x14ac:dyDescent="0.45">
      <c r="A1651" s="5" t="s">
        <v>5878</v>
      </c>
      <c r="B1651" s="5" t="s">
        <v>5879</v>
      </c>
      <c r="C1651" s="5" t="s">
        <v>5880</v>
      </c>
      <c r="D1651" s="5" t="s">
        <v>33</v>
      </c>
      <c r="E1651" s="5" t="s">
        <v>11771</v>
      </c>
      <c r="F1651" s="5">
        <v>22</v>
      </c>
      <c r="G1651" s="5">
        <v>7</v>
      </c>
      <c r="H1651" s="5">
        <v>4</v>
      </c>
      <c r="I1651" s="5">
        <v>3</v>
      </c>
      <c r="J1651" s="5" t="s">
        <v>5881</v>
      </c>
      <c r="K1651" s="17">
        <v>614</v>
      </c>
      <c r="L1651" s="6">
        <v>0.70537702373</v>
      </c>
      <c r="M1651" s="6">
        <v>-84.923931534100007</v>
      </c>
      <c r="N1651" s="6">
        <v>-20.340482120200001</v>
      </c>
      <c r="O1651" s="6">
        <v>38.351722257600002</v>
      </c>
      <c r="P1651" s="6">
        <v>21.820992828600001</v>
      </c>
      <c r="Q1651" s="6">
        <v>-0.78232886749999997</v>
      </c>
      <c r="R1651" s="7">
        <v>19.796795406233333</v>
      </c>
      <c r="S1651" s="8">
        <v>19.645394390773173</v>
      </c>
      <c r="T1651" s="6">
        <v>60.195229320999999</v>
      </c>
      <c r="U1651" s="6">
        <v>109.7149515032</v>
      </c>
      <c r="V1651" s="6">
        <v>148.7020835818</v>
      </c>
      <c r="W1651" s="6">
        <v>-347.92264413859999</v>
      </c>
      <c r="X1651" s="7">
        <v>-29.835203017866661</v>
      </c>
      <c r="Y1651" s="8">
        <v>276.16066748539794</v>
      </c>
      <c r="Z1651" s="24">
        <v>-1</v>
      </c>
    </row>
    <row r="1652" spans="1:26" ht="16.5" x14ac:dyDescent="0.45">
      <c r="A1652" s="5" t="s">
        <v>5882</v>
      </c>
      <c r="B1652" s="5" t="s">
        <v>5883</v>
      </c>
      <c r="C1652" s="5" t="s">
        <v>5884</v>
      </c>
      <c r="D1652" s="5" t="s">
        <v>33</v>
      </c>
      <c r="E1652" s="5" t="s">
        <v>11753</v>
      </c>
      <c r="F1652" s="5">
        <v>3</v>
      </c>
      <c r="G1652" s="5">
        <v>7</v>
      </c>
      <c r="H1652" s="5">
        <v>4</v>
      </c>
      <c r="I1652" s="5">
        <v>3</v>
      </c>
      <c r="J1652" s="5" t="s">
        <v>4021</v>
      </c>
      <c r="K1652" s="17">
        <v>1059</v>
      </c>
      <c r="L1652" s="6">
        <v>1.12317235651</v>
      </c>
      <c r="M1652" s="6">
        <v>26.293175379400001</v>
      </c>
      <c r="N1652" s="6">
        <v>-5.1312319441999996</v>
      </c>
      <c r="O1652" s="6">
        <v>-14.054512985000001</v>
      </c>
      <c r="P1652" s="6">
        <v>-9.6485699013000001</v>
      </c>
      <c r="Q1652" s="6">
        <v>-30.363624833500001</v>
      </c>
      <c r="R1652" s="7">
        <v>-18.022235906600002</v>
      </c>
      <c r="S1652" s="8">
        <v>10.912630026623207</v>
      </c>
      <c r="T1652" s="6">
        <v>8.4105100484000008</v>
      </c>
      <c r="U1652" s="6">
        <v>-72.155080768199994</v>
      </c>
      <c r="V1652" s="6">
        <v>-21.9818966725</v>
      </c>
      <c r="W1652" s="6">
        <v>-430.94635065659998</v>
      </c>
      <c r="X1652" s="7">
        <v>-175.02777603243331</v>
      </c>
      <c r="Y1652" s="8">
        <v>223.04724774994224</v>
      </c>
      <c r="Z1652" s="24">
        <v>0</v>
      </c>
    </row>
    <row r="1653" spans="1:26" ht="16.5" x14ac:dyDescent="0.45">
      <c r="A1653" s="5" t="s">
        <v>5885</v>
      </c>
      <c r="B1653" s="5" t="s">
        <v>5886</v>
      </c>
      <c r="C1653" s="5" t="s">
        <v>5887</v>
      </c>
      <c r="D1653" s="5" t="s">
        <v>254</v>
      </c>
      <c r="E1653" s="5" t="s">
        <v>11753</v>
      </c>
      <c r="F1653" s="5">
        <v>3</v>
      </c>
      <c r="G1653" s="5">
        <v>7</v>
      </c>
      <c r="H1653" s="5">
        <v>4</v>
      </c>
      <c r="I1653" s="5">
        <v>3</v>
      </c>
      <c r="J1653" s="5" t="s">
        <v>4057</v>
      </c>
      <c r="K1653" s="17">
        <v>1494</v>
      </c>
      <c r="L1653" s="6">
        <v>1.97137175937</v>
      </c>
      <c r="M1653" s="6">
        <v>5.1547148109999998</v>
      </c>
      <c r="N1653" s="6">
        <v>22.819466334600001</v>
      </c>
      <c r="O1653" s="6">
        <v>1.7804391293999999</v>
      </c>
      <c r="P1653" s="6">
        <v>-6.9571958278999997</v>
      </c>
      <c r="Q1653" s="6">
        <v>17.4263314333</v>
      </c>
      <c r="R1653" s="7">
        <v>4.0831915782666668</v>
      </c>
      <c r="S1653" s="8">
        <v>12.353788975654068</v>
      </c>
      <c r="T1653" s="6">
        <v>124.1741955801</v>
      </c>
      <c r="U1653" s="6">
        <v>-903.21488204449997</v>
      </c>
      <c r="V1653" s="6">
        <v>94.166348205099993</v>
      </c>
      <c r="W1653" s="6">
        <v>-53.269340727299998</v>
      </c>
      <c r="X1653" s="7">
        <v>-287.4392915222333</v>
      </c>
      <c r="Y1653" s="8">
        <v>538.34840392168667</v>
      </c>
      <c r="Z1653" s="24">
        <v>-1</v>
      </c>
    </row>
    <row r="1654" spans="1:26" ht="16.5" x14ac:dyDescent="0.45">
      <c r="A1654" s="5" t="s">
        <v>5888</v>
      </c>
      <c r="B1654" s="5" t="s">
        <v>5889</v>
      </c>
      <c r="C1654" s="5" t="s">
        <v>5890</v>
      </c>
      <c r="D1654" s="5" t="s">
        <v>268</v>
      </c>
      <c r="E1654" s="5" t="s">
        <v>11753</v>
      </c>
      <c r="F1654" s="5">
        <v>3</v>
      </c>
      <c r="G1654" s="5">
        <v>7</v>
      </c>
      <c r="H1654" s="5">
        <v>4</v>
      </c>
      <c r="I1654" s="5">
        <v>3</v>
      </c>
      <c r="J1654" s="5" t="s">
        <v>4021</v>
      </c>
      <c r="K1654" s="17">
        <v>978</v>
      </c>
      <c r="L1654" s="6">
        <v>0.84652115395000005</v>
      </c>
      <c r="M1654" s="6">
        <v>7.9946875992999997</v>
      </c>
      <c r="N1654" s="6">
        <v>2.3275461522000001</v>
      </c>
      <c r="O1654" s="6">
        <v>60.557033113499998</v>
      </c>
      <c r="P1654" s="6">
        <v>17.172330822599999</v>
      </c>
      <c r="Q1654" s="6">
        <v>-63.766899523500001</v>
      </c>
      <c r="R1654" s="7">
        <v>4.6541548042000001</v>
      </c>
      <c r="S1654" s="8">
        <v>63.100226661265346</v>
      </c>
      <c r="T1654" s="6">
        <v>92.652808101999995</v>
      </c>
      <c r="U1654" s="6">
        <v>85.040241529599996</v>
      </c>
      <c r="V1654" s="6">
        <v>-66.923439561600006</v>
      </c>
      <c r="W1654" s="6">
        <v>-1175.0653960969</v>
      </c>
      <c r="X1654" s="7">
        <v>-385.64953137630005</v>
      </c>
      <c r="Y1654" s="8">
        <v>687.86357346288253</v>
      </c>
      <c r="Z1654" s="24">
        <v>-1</v>
      </c>
    </row>
    <row r="1655" spans="1:26" ht="16.5" x14ac:dyDescent="0.45">
      <c r="A1655" s="5" t="s">
        <v>5891</v>
      </c>
      <c r="B1655" s="5" t="s">
        <v>5892</v>
      </c>
      <c r="C1655" s="5" t="s">
        <v>5893</v>
      </c>
      <c r="D1655" s="5" t="s">
        <v>33</v>
      </c>
      <c r="E1655" s="5" t="s">
        <v>11753</v>
      </c>
      <c r="F1655" s="5">
        <v>3</v>
      </c>
      <c r="G1655" s="5">
        <v>7</v>
      </c>
      <c r="H1655" s="5">
        <v>4</v>
      </c>
      <c r="I1655" s="5">
        <v>3</v>
      </c>
      <c r="J1655" s="5" t="s">
        <v>4064</v>
      </c>
      <c r="K1655" s="17">
        <v>2941</v>
      </c>
      <c r="L1655" s="6">
        <v>1.6710910244999999</v>
      </c>
      <c r="M1655" s="6">
        <v>13.541370029699999</v>
      </c>
      <c r="N1655" s="6">
        <v>24.240921548999999</v>
      </c>
      <c r="O1655" s="6">
        <v>20.283354204599998</v>
      </c>
      <c r="P1655" s="6">
        <v>29.797888017599998</v>
      </c>
      <c r="Q1655" s="6">
        <v>0.76057012280000003</v>
      </c>
      <c r="R1655" s="7">
        <v>16.947270781666663</v>
      </c>
      <c r="S1655" s="8">
        <v>14.803328919013319</v>
      </c>
      <c r="T1655" s="6">
        <v>35.121515845799998</v>
      </c>
      <c r="U1655" s="6">
        <v>33.128772935299999</v>
      </c>
      <c r="V1655" s="6">
        <v>14.511518282799999</v>
      </c>
      <c r="W1655" s="6">
        <v>-91.732237823199995</v>
      </c>
      <c r="X1655" s="7">
        <v>-14.697315535033333</v>
      </c>
      <c r="Y1655" s="8">
        <v>67.360485313401028</v>
      </c>
      <c r="Z1655" s="24">
        <v>-1</v>
      </c>
    </row>
    <row r="1656" spans="1:26" ht="16.5" x14ac:dyDescent="0.45">
      <c r="A1656" s="5" t="s">
        <v>5894</v>
      </c>
      <c r="B1656" s="5" t="s">
        <v>5895</v>
      </c>
      <c r="C1656" s="5" t="s">
        <v>5896</v>
      </c>
      <c r="D1656" s="5" t="s">
        <v>254</v>
      </c>
      <c r="E1656" s="5" t="s">
        <v>11756</v>
      </c>
      <c r="F1656" s="5">
        <v>6</v>
      </c>
      <c r="G1656" s="5">
        <v>11</v>
      </c>
      <c r="H1656" s="5">
        <v>2</v>
      </c>
      <c r="I1656" s="5">
        <v>2</v>
      </c>
      <c r="J1656" s="5" t="s">
        <v>4021</v>
      </c>
      <c r="K1656" s="17">
        <v>1068</v>
      </c>
      <c r="L1656" s="6">
        <v>1.2558752278</v>
      </c>
      <c r="M1656" s="6">
        <v>-1.4385732332000001</v>
      </c>
      <c r="N1656" s="6">
        <v>-8.4001461885000008</v>
      </c>
      <c r="O1656" s="6">
        <v>-49.595151936500002</v>
      </c>
      <c r="P1656" s="6">
        <v>-11.632567869500001</v>
      </c>
      <c r="Q1656" s="6">
        <v>-17.4380791245</v>
      </c>
      <c r="R1656" s="7">
        <v>-26.221932976833333</v>
      </c>
      <c r="S1656" s="8">
        <v>20.448875608095761</v>
      </c>
      <c r="T1656" s="6">
        <v>96.754845066399994</v>
      </c>
      <c r="U1656" s="6">
        <v>-2260.1082413743002</v>
      </c>
      <c r="V1656" s="6">
        <v>-108.1313193841</v>
      </c>
      <c r="W1656" s="6">
        <v>54.638481382599998</v>
      </c>
      <c r="X1656" s="7">
        <v>-771.20035979193347</v>
      </c>
      <c r="Y1656" s="8">
        <v>1291.997876116279</v>
      </c>
      <c r="Z1656" s="24">
        <v>0</v>
      </c>
    </row>
    <row r="1657" spans="1:26" ht="16.5" x14ac:dyDescent="0.45">
      <c r="A1657" s="5" t="s">
        <v>5897</v>
      </c>
      <c r="B1657" s="5" t="s">
        <v>5898</v>
      </c>
      <c r="C1657" s="5" t="s">
        <v>5899</v>
      </c>
      <c r="D1657" s="5" t="s">
        <v>268</v>
      </c>
      <c r="E1657" s="5" t="s">
        <v>11756</v>
      </c>
      <c r="F1657" s="5">
        <v>6</v>
      </c>
      <c r="G1657" s="5">
        <v>11</v>
      </c>
      <c r="H1657" s="5">
        <v>2</v>
      </c>
      <c r="I1657" s="5">
        <v>2</v>
      </c>
      <c r="J1657" s="5" t="s">
        <v>4021</v>
      </c>
      <c r="K1657" s="17">
        <v>456</v>
      </c>
      <c r="L1657" s="6">
        <v>0.36026374806</v>
      </c>
      <c r="M1657" s="6">
        <v>30.439115856200001</v>
      </c>
      <c r="N1657" s="6">
        <v>28.773534404199999</v>
      </c>
      <c r="O1657" s="6">
        <v>18.0275126903</v>
      </c>
      <c r="P1657" s="6">
        <v>23.124118524</v>
      </c>
      <c r="Q1657" s="6">
        <v>-3.0645052092</v>
      </c>
      <c r="R1657" s="7">
        <v>12.695708668366665</v>
      </c>
      <c r="S1657" s="8">
        <v>13.884599520908408</v>
      </c>
      <c r="T1657" s="6">
        <v>34.4438534453</v>
      </c>
      <c r="U1657" s="6">
        <v>15.7665564759</v>
      </c>
      <c r="V1657" s="6">
        <v>22.242423787300002</v>
      </c>
      <c r="W1657" s="6">
        <v>-30.053308789900001</v>
      </c>
      <c r="X1657" s="7">
        <v>2.6518904911000001</v>
      </c>
      <c r="Y1657" s="8">
        <v>28.508012195980221</v>
      </c>
      <c r="Z1657" s="24">
        <v>1</v>
      </c>
    </row>
    <row r="1658" spans="1:26" ht="16.5" x14ac:dyDescent="0.45">
      <c r="A1658" s="5" t="s">
        <v>5900</v>
      </c>
      <c r="B1658" s="5" t="s">
        <v>5901</v>
      </c>
      <c r="C1658" s="5" t="s">
        <v>5902</v>
      </c>
      <c r="D1658" s="5" t="s">
        <v>120</v>
      </c>
      <c r="E1658" s="5" t="s">
        <v>11762</v>
      </c>
      <c r="F1658" s="5">
        <v>13</v>
      </c>
      <c r="G1658" s="5">
        <v>7</v>
      </c>
      <c r="H1658" s="5">
        <v>4</v>
      </c>
      <c r="I1658" s="5">
        <v>2</v>
      </c>
      <c r="J1658" s="5" t="s">
        <v>4021</v>
      </c>
      <c r="K1658" s="17">
        <v>2505</v>
      </c>
      <c r="L1658" s="6">
        <v>2.0070750290000001</v>
      </c>
      <c r="M1658" s="6">
        <v>10.9832673445</v>
      </c>
      <c r="N1658" s="6">
        <v>8.3860532516999999</v>
      </c>
      <c r="O1658" s="6">
        <v>30.387389327600001</v>
      </c>
      <c r="P1658" s="6">
        <v>68.003032042300006</v>
      </c>
      <c r="Q1658" s="6">
        <v>22.9026969845</v>
      </c>
      <c r="R1658" s="7">
        <v>40.431039451466667</v>
      </c>
      <c r="S1658" s="8">
        <v>24.169531158866974</v>
      </c>
      <c r="T1658" s="6">
        <v>16.967066241200001</v>
      </c>
      <c r="U1658" s="6">
        <v>73.273669466699999</v>
      </c>
      <c r="V1658" s="6">
        <v>116.12077726130001</v>
      </c>
      <c r="W1658" s="6">
        <v>32.487842725100002</v>
      </c>
      <c r="X1658" s="7">
        <v>73.960763151033333</v>
      </c>
      <c r="Y1658" s="8">
        <v>41.820700712474554</v>
      </c>
      <c r="Z1658" s="24">
        <v>1</v>
      </c>
    </row>
    <row r="1659" spans="1:26" ht="16.5" x14ac:dyDescent="0.45">
      <c r="A1659" s="5" t="s">
        <v>5903</v>
      </c>
      <c r="B1659" s="5" t="s">
        <v>5904</v>
      </c>
      <c r="C1659" s="5" t="s">
        <v>5905</v>
      </c>
      <c r="D1659" s="5" t="s">
        <v>33</v>
      </c>
      <c r="E1659" s="5" t="s">
        <v>11759</v>
      </c>
      <c r="F1659" s="5">
        <v>9</v>
      </c>
      <c r="G1659" s="5">
        <v>2</v>
      </c>
      <c r="H1659" s="5">
        <v>3</v>
      </c>
      <c r="I1659" s="5">
        <v>2</v>
      </c>
      <c r="J1659" s="5" t="s">
        <v>4152</v>
      </c>
      <c r="K1659" s="17">
        <v>589</v>
      </c>
      <c r="L1659" s="6">
        <v>0.95413472686</v>
      </c>
      <c r="M1659" s="6">
        <v>7.0560913238999996</v>
      </c>
      <c r="N1659" s="6">
        <v>23.7768920207</v>
      </c>
      <c r="O1659" s="6">
        <v>3.9086238095999999</v>
      </c>
      <c r="P1659" s="6">
        <v>-57.395019325100002</v>
      </c>
      <c r="Q1659" s="6">
        <v>50.284472035</v>
      </c>
      <c r="R1659" s="7">
        <v>-1.0673078268333331</v>
      </c>
      <c r="S1659" s="8">
        <v>54.011925874109558</v>
      </c>
      <c r="T1659" s="6">
        <v>-4.8393857281999999</v>
      </c>
      <c r="U1659" s="6">
        <v>-79.056926357899997</v>
      </c>
      <c r="V1659" s="6">
        <v>-2660.5400322343999</v>
      </c>
      <c r="W1659" s="6">
        <v>27.982426359600002</v>
      </c>
      <c r="X1659" s="7">
        <v>-903.87151074423321</v>
      </c>
      <c r="Y1659" s="8">
        <v>1522.2606795662105</v>
      </c>
      <c r="Z1659" s="24">
        <v>0</v>
      </c>
    </row>
    <row r="1660" spans="1:26" ht="16.5" x14ac:dyDescent="0.45">
      <c r="A1660" s="5" t="s">
        <v>5906</v>
      </c>
      <c r="B1660" s="5" t="s">
        <v>5907</v>
      </c>
      <c r="C1660" s="5" t="s">
        <v>5908</v>
      </c>
      <c r="D1660" s="5" t="s">
        <v>509</v>
      </c>
      <c r="E1660" s="5" t="s">
        <v>11766</v>
      </c>
      <c r="F1660" s="5">
        <v>17</v>
      </c>
      <c r="G1660" s="5">
        <v>11</v>
      </c>
      <c r="H1660" s="5">
        <v>2</v>
      </c>
      <c r="I1660" s="5">
        <v>2</v>
      </c>
      <c r="J1660" s="5" t="s">
        <v>4057</v>
      </c>
      <c r="K1660" s="17">
        <v>2481</v>
      </c>
      <c r="L1660" s="6">
        <v>1.6009921543200001</v>
      </c>
      <c r="M1660" s="6">
        <v>9.0691330228000009</v>
      </c>
      <c r="N1660" s="6">
        <v>9.7909289568000002</v>
      </c>
      <c r="O1660" s="6">
        <v>4.6264803022000001</v>
      </c>
      <c r="P1660" s="6">
        <v>-1.0858952535999999</v>
      </c>
      <c r="Q1660" s="6">
        <v>2.4676943655999999</v>
      </c>
      <c r="R1660" s="7">
        <v>2.0027598047333335</v>
      </c>
      <c r="S1660" s="8">
        <v>2.8844291865188074</v>
      </c>
      <c r="T1660" s="6">
        <v>14.189859265600001</v>
      </c>
      <c r="U1660" s="6">
        <v>-147.33859826619999</v>
      </c>
      <c r="V1660" s="6">
        <v>190.77780640060001</v>
      </c>
      <c r="W1660" s="6">
        <v>21.344108446100002</v>
      </c>
      <c r="X1660" s="7">
        <v>21.594438860166672</v>
      </c>
      <c r="Y1660" s="8">
        <v>169.05834133572935</v>
      </c>
      <c r="Z1660" s="24">
        <v>1</v>
      </c>
    </row>
    <row r="1661" spans="1:26" ht="16.5" x14ac:dyDescent="0.45">
      <c r="A1661" s="5" t="s">
        <v>5909</v>
      </c>
      <c r="B1661" s="5" t="s">
        <v>5910</v>
      </c>
      <c r="C1661" s="5" t="s">
        <v>5911</v>
      </c>
      <c r="D1661" s="5" t="s">
        <v>240</v>
      </c>
      <c r="E1661" s="5" t="s">
        <v>11757</v>
      </c>
      <c r="F1661" s="5">
        <v>7</v>
      </c>
      <c r="G1661" s="5">
        <v>11</v>
      </c>
      <c r="H1661" s="5">
        <v>4</v>
      </c>
      <c r="I1661" s="5">
        <v>2</v>
      </c>
      <c r="J1661" s="5" t="s">
        <v>4057</v>
      </c>
      <c r="K1661" s="17">
        <v>1656</v>
      </c>
      <c r="L1661" s="6">
        <v>3.3466939458799998</v>
      </c>
      <c r="M1661" s="6">
        <v>12.6274705687</v>
      </c>
      <c r="N1661" s="6">
        <v>-28.059864381000001</v>
      </c>
      <c r="O1661" s="6">
        <v>7.6756205564000002</v>
      </c>
      <c r="P1661" s="6">
        <v>3.0255953993000002</v>
      </c>
      <c r="Q1661" s="6">
        <v>10.347581119699999</v>
      </c>
      <c r="R1661" s="7">
        <v>7.0162656918000001</v>
      </c>
      <c r="S1661" s="8">
        <v>3.7052571234044129</v>
      </c>
      <c r="T1661" s="6">
        <v>-27.1117703217</v>
      </c>
      <c r="U1661" s="6">
        <v>13.613189396199999</v>
      </c>
      <c r="V1661" s="6">
        <v>11.5308386761</v>
      </c>
      <c r="W1661" s="6">
        <v>-23.120494001899999</v>
      </c>
      <c r="X1661" s="7">
        <v>0.67451135680000007</v>
      </c>
      <c r="Y1661" s="8">
        <v>20.633365119286687</v>
      </c>
      <c r="Z1661" s="24">
        <v>1</v>
      </c>
    </row>
    <row r="1662" spans="1:26" ht="16.5" x14ac:dyDescent="0.45">
      <c r="A1662" s="5" t="s">
        <v>5912</v>
      </c>
      <c r="B1662" s="5" t="s">
        <v>5913</v>
      </c>
      <c r="C1662" s="5" t="s">
        <v>5914</v>
      </c>
      <c r="D1662" s="5" t="s">
        <v>7</v>
      </c>
      <c r="E1662" s="5" t="s">
        <v>11753</v>
      </c>
      <c r="F1662" s="5">
        <v>3</v>
      </c>
      <c r="G1662" s="5">
        <v>7</v>
      </c>
      <c r="H1662" s="5">
        <v>4</v>
      </c>
      <c r="I1662" s="5">
        <v>3</v>
      </c>
      <c r="J1662" s="5" t="s">
        <v>4057</v>
      </c>
      <c r="K1662" s="17">
        <v>2631</v>
      </c>
      <c r="L1662" s="6">
        <v>0.65557997811000002</v>
      </c>
      <c r="M1662" s="6">
        <v>15.5877280152</v>
      </c>
      <c r="N1662" s="6">
        <v>2.5785435091000002</v>
      </c>
      <c r="O1662" s="6">
        <v>27.790745105599999</v>
      </c>
      <c r="P1662" s="6">
        <v>22.932328413899999</v>
      </c>
      <c r="Q1662" s="6">
        <v>33.286068354100003</v>
      </c>
      <c r="R1662" s="7">
        <v>28.003047291200001</v>
      </c>
      <c r="S1662" s="8">
        <v>5.1801338641806423</v>
      </c>
      <c r="T1662" s="6">
        <v>-43.653832861399998</v>
      </c>
      <c r="U1662" s="6">
        <v>-142.5410821591</v>
      </c>
      <c r="V1662" s="6">
        <v>659.4557652981</v>
      </c>
      <c r="W1662" s="6">
        <v>-80.135328503500006</v>
      </c>
      <c r="X1662" s="7">
        <v>145.59311821183334</v>
      </c>
      <c r="Y1662" s="8">
        <v>446.1106752535851</v>
      </c>
      <c r="Z1662" s="24">
        <v>1</v>
      </c>
    </row>
    <row r="1663" spans="1:26" ht="16.5" x14ac:dyDescent="0.45">
      <c r="A1663" s="5" t="s">
        <v>5915</v>
      </c>
      <c r="B1663" s="5" t="s">
        <v>5916</v>
      </c>
      <c r="C1663" s="5" t="s">
        <v>5917</v>
      </c>
      <c r="D1663" s="5" t="s">
        <v>1297</v>
      </c>
      <c r="E1663" s="5" t="s">
        <v>11753</v>
      </c>
      <c r="F1663" s="5">
        <v>3</v>
      </c>
      <c r="G1663" s="5">
        <v>7</v>
      </c>
      <c r="H1663" s="5">
        <v>4</v>
      </c>
      <c r="I1663" s="5">
        <v>3</v>
      </c>
      <c r="J1663" s="5" t="s">
        <v>4057</v>
      </c>
      <c r="K1663" s="17">
        <v>3894</v>
      </c>
      <c r="L1663" s="6">
        <v>1.4667181466500001</v>
      </c>
      <c r="M1663" s="6">
        <v>7.0833977705000004</v>
      </c>
      <c r="N1663" s="6">
        <v>9.332432893</v>
      </c>
      <c r="O1663" s="6">
        <v>2.0022389575999999</v>
      </c>
      <c r="P1663" s="6">
        <v>19.521210564499999</v>
      </c>
      <c r="Q1663" s="6">
        <v>11.579915276199999</v>
      </c>
      <c r="R1663" s="7">
        <v>11.034454932766666</v>
      </c>
      <c r="S1663" s="8">
        <v>8.7722139041712772</v>
      </c>
      <c r="T1663" s="6">
        <v>29.149039793699998</v>
      </c>
      <c r="U1663" s="6">
        <v>16.028517958799998</v>
      </c>
      <c r="V1663" s="6">
        <v>-6.8543006637000001</v>
      </c>
      <c r="W1663" s="6">
        <v>23.062724512599999</v>
      </c>
      <c r="X1663" s="7">
        <v>10.745647269233332</v>
      </c>
      <c r="Y1663" s="8">
        <v>15.642526678636479</v>
      </c>
      <c r="Z1663" s="24">
        <v>1</v>
      </c>
    </row>
    <row r="1664" spans="1:26" ht="16.5" x14ac:dyDescent="0.45">
      <c r="A1664" s="5" t="s">
        <v>5918</v>
      </c>
      <c r="B1664" s="5" t="s">
        <v>5919</v>
      </c>
      <c r="C1664" s="5" t="s">
        <v>5920</v>
      </c>
      <c r="D1664" s="5" t="s">
        <v>33</v>
      </c>
      <c r="E1664" s="5" t="s">
        <v>11753</v>
      </c>
      <c r="F1664" s="5">
        <v>3</v>
      </c>
      <c r="G1664" s="5">
        <v>7</v>
      </c>
      <c r="H1664" s="5">
        <v>4</v>
      </c>
      <c r="I1664" s="5">
        <v>3</v>
      </c>
      <c r="J1664" s="5" t="s">
        <v>4038</v>
      </c>
      <c r="K1664" s="17">
        <v>680</v>
      </c>
      <c r="L1664" s="6">
        <v>0.49996990375</v>
      </c>
      <c r="M1664" s="6">
        <v>28.2600735145</v>
      </c>
      <c r="N1664" s="6">
        <v>34.381602524500003</v>
      </c>
      <c r="O1664" s="6">
        <v>28.075264948400001</v>
      </c>
      <c r="P1664" s="6">
        <v>34.797711936699997</v>
      </c>
      <c r="Q1664" s="6">
        <v>5.1763087642999999</v>
      </c>
      <c r="R1664" s="7">
        <v>22.683095216466668</v>
      </c>
      <c r="S1664" s="8">
        <v>15.52943985753995</v>
      </c>
      <c r="T1664" s="6">
        <v>15.6532041689</v>
      </c>
      <c r="U1664" s="6">
        <v>72.950250804000007</v>
      </c>
      <c r="V1664" s="6">
        <v>1.5299387335000001</v>
      </c>
      <c r="W1664" s="6">
        <v>-76.133284727499998</v>
      </c>
      <c r="X1664" s="7">
        <v>-0.55103172999999595</v>
      </c>
      <c r="Y1664" s="8">
        <v>74.563549876568217</v>
      </c>
      <c r="Z1664" s="24">
        <v>-1</v>
      </c>
    </row>
    <row r="1665" spans="1:26" ht="16.5" x14ac:dyDescent="0.45">
      <c r="A1665" s="5" t="s">
        <v>5921</v>
      </c>
      <c r="B1665" s="5" t="s">
        <v>5922</v>
      </c>
      <c r="C1665" s="5" t="s">
        <v>5923</v>
      </c>
      <c r="D1665" s="5" t="s">
        <v>1297</v>
      </c>
      <c r="E1665" s="5" t="s">
        <v>11753</v>
      </c>
      <c r="F1665" s="5">
        <v>3</v>
      </c>
      <c r="G1665" s="5">
        <v>7</v>
      </c>
      <c r="H1665" s="5">
        <v>4</v>
      </c>
      <c r="I1665" s="5">
        <v>3</v>
      </c>
      <c r="J1665" s="5" t="s">
        <v>4038</v>
      </c>
      <c r="K1665" s="17">
        <v>2725</v>
      </c>
      <c r="L1665" s="6">
        <v>0.64679651526000004</v>
      </c>
      <c r="M1665" s="6">
        <v>4.9358814041999999</v>
      </c>
      <c r="N1665" s="6">
        <v>18.214845180299999</v>
      </c>
      <c r="O1665" s="6">
        <v>2.1880650353000002</v>
      </c>
      <c r="P1665" s="6">
        <v>14.256945979099999</v>
      </c>
      <c r="Q1665" s="6">
        <v>3.1575997273</v>
      </c>
      <c r="R1665" s="7">
        <v>6.5342035805666656</v>
      </c>
      <c r="S1665" s="8">
        <v>6.7056365838991132</v>
      </c>
      <c r="T1665" s="6">
        <v>18.7161491375</v>
      </c>
      <c r="U1665" s="6">
        <v>106.4900299798</v>
      </c>
      <c r="V1665" s="6">
        <v>-83.667109633600006</v>
      </c>
      <c r="W1665" s="6">
        <v>-840.20461990989998</v>
      </c>
      <c r="X1665" s="7">
        <v>-272.46056652123332</v>
      </c>
      <c r="Y1665" s="8">
        <v>500.78929407000351</v>
      </c>
      <c r="Z1665" s="24">
        <v>-1</v>
      </c>
    </row>
    <row r="1666" spans="1:26" ht="16.5" x14ac:dyDescent="0.45">
      <c r="A1666" s="5" t="s">
        <v>5924</v>
      </c>
      <c r="B1666" s="5" t="s">
        <v>5925</v>
      </c>
      <c r="C1666" s="5" t="s">
        <v>5926</v>
      </c>
      <c r="D1666" s="5" t="s">
        <v>240</v>
      </c>
      <c r="E1666" s="5" t="s">
        <v>11765</v>
      </c>
      <c r="F1666" s="5">
        <v>16</v>
      </c>
      <c r="G1666" s="5">
        <v>9</v>
      </c>
      <c r="H1666" s="5">
        <v>1</v>
      </c>
      <c r="I1666" s="5">
        <v>3</v>
      </c>
      <c r="J1666" s="5" t="s">
        <v>4038</v>
      </c>
      <c r="K1666" s="17">
        <v>2503</v>
      </c>
      <c r="L1666" s="6">
        <v>2.0481334040300001</v>
      </c>
      <c r="M1666" s="6">
        <v>8.3221263509999996</v>
      </c>
      <c r="N1666" s="6">
        <v>15.8336552994</v>
      </c>
      <c r="O1666" s="6">
        <v>-6.5117313592999997</v>
      </c>
      <c r="P1666" s="6">
        <v>-1.1805171391</v>
      </c>
      <c r="Q1666" s="6">
        <v>-37.9541644862</v>
      </c>
      <c r="R1666" s="7">
        <v>-15.215470994866665</v>
      </c>
      <c r="S1666" s="8">
        <v>19.871879567243241</v>
      </c>
      <c r="T1666" s="6">
        <v>13.192299032699999</v>
      </c>
      <c r="U1666" s="6">
        <v>18.7087744241</v>
      </c>
      <c r="V1666" s="6">
        <v>-142.2194201479</v>
      </c>
      <c r="W1666" s="6">
        <v>143.92252525340001</v>
      </c>
      <c r="X1666" s="7">
        <v>6.8039598432000048</v>
      </c>
      <c r="Y1666" s="8">
        <v>143.44196278343497</v>
      </c>
      <c r="Z1666" s="24">
        <v>-1</v>
      </c>
    </row>
    <row r="1667" spans="1:26" ht="16.5" x14ac:dyDescent="0.45">
      <c r="A1667" s="5" t="s">
        <v>5927</v>
      </c>
      <c r="B1667" s="5" t="s">
        <v>5928</v>
      </c>
      <c r="C1667" s="5" t="s">
        <v>5929</v>
      </c>
      <c r="D1667" s="5" t="s">
        <v>120</v>
      </c>
      <c r="E1667" s="5" t="s">
        <v>11756</v>
      </c>
      <c r="F1667" s="5">
        <v>6</v>
      </c>
      <c r="G1667" s="5">
        <v>11</v>
      </c>
      <c r="H1667" s="5">
        <v>2</v>
      </c>
      <c r="I1667" s="5">
        <v>2</v>
      </c>
      <c r="J1667" s="5" t="s">
        <v>4064</v>
      </c>
      <c r="K1667" s="17">
        <v>993</v>
      </c>
      <c r="L1667" s="6">
        <v>0.79181667564000002</v>
      </c>
      <c r="M1667" s="6">
        <v>11.4312855532</v>
      </c>
      <c r="N1667" s="6">
        <v>7.0939936329000002</v>
      </c>
      <c r="O1667" s="6">
        <v>11.4987343297</v>
      </c>
      <c r="P1667" s="6">
        <v>13.663003016199999</v>
      </c>
      <c r="Q1667" s="6">
        <v>72.529482985100003</v>
      </c>
      <c r="R1667" s="7">
        <v>32.563740110333335</v>
      </c>
      <c r="S1667" s="8">
        <v>34.628261108317481</v>
      </c>
      <c r="T1667" s="6">
        <v>-30.7542118199</v>
      </c>
      <c r="U1667" s="6">
        <v>-37.0554394348</v>
      </c>
      <c r="V1667" s="6">
        <v>61.698984341299997</v>
      </c>
      <c r="W1667" s="6">
        <v>129.67305638889999</v>
      </c>
      <c r="X1667" s="7">
        <v>51.438867098466666</v>
      </c>
      <c r="Y1667" s="8">
        <v>83.836449914615898</v>
      </c>
      <c r="Z1667" s="24">
        <v>1</v>
      </c>
    </row>
    <row r="1668" spans="1:26" ht="16.5" x14ac:dyDescent="0.45">
      <c r="A1668" s="5" t="s">
        <v>5930</v>
      </c>
      <c r="B1668" s="5" t="s">
        <v>5931</v>
      </c>
      <c r="C1668" s="5" t="s">
        <v>5932</v>
      </c>
      <c r="D1668" s="5" t="s">
        <v>33</v>
      </c>
      <c r="E1668" s="5" t="s">
        <v>11769</v>
      </c>
      <c r="F1668" s="5">
        <v>20</v>
      </c>
      <c r="G1668" s="5">
        <v>7</v>
      </c>
      <c r="H1668" s="5">
        <v>4</v>
      </c>
      <c r="I1668" s="5">
        <v>3</v>
      </c>
      <c r="J1668" s="5" t="s">
        <v>4064</v>
      </c>
      <c r="K1668" s="17">
        <v>1124</v>
      </c>
      <c r="L1668" s="6">
        <v>7.0971726102300003</v>
      </c>
      <c r="M1668" s="6">
        <v>11.2192774097</v>
      </c>
      <c r="N1668" s="6">
        <v>17.831292198500002</v>
      </c>
      <c r="O1668" s="6">
        <v>5.3398643447999996</v>
      </c>
      <c r="P1668" s="6">
        <v>2.9925967798999999</v>
      </c>
      <c r="Q1668" s="6">
        <v>-6.6085838114</v>
      </c>
      <c r="R1668" s="7">
        <v>0.57462577110000002</v>
      </c>
      <c r="S1668" s="8">
        <v>6.3305837949511234</v>
      </c>
      <c r="T1668" s="6">
        <v>16.415981691599999</v>
      </c>
      <c r="U1668" s="6">
        <v>10.6981469984</v>
      </c>
      <c r="V1668" s="6">
        <v>-7.5393706481000002</v>
      </c>
      <c r="W1668" s="6">
        <v>-223.73857171540001</v>
      </c>
      <c r="X1668" s="7">
        <v>-73.526598455033337</v>
      </c>
      <c r="Y1668" s="8">
        <v>130.40659279943034</v>
      </c>
      <c r="Z1668" s="24">
        <v>-1</v>
      </c>
    </row>
    <row r="1669" spans="1:26" ht="16.5" x14ac:dyDescent="0.45">
      <c r="A1669" s="5" t="s">
        <v>5933</v>
      </c>
      <c r="B1669" s="5" t="s">
        <v>5934</v>
      </c>
      <c r="C1669" s="5" t="s">
        <v>5935</v>
      </c>
      <c r="D1669" s="5" t="s">
        <v>33</v>
      </c>
      <c r="E1669" s="5" t="s">
        <v>11758</v>
      </c>
      <c r="F1669" s="5">
        <v>8</v>
      </c>
      <c r="G1669" s="5">
        <v>2</v>
      </c>
      <c r="H1669" s="5">
        <v>3</v>
      </c>
      <c r="I1669" s="5">
        <v>2</v>
      </c>
      <c r="J1669" s="5" t="s">
        <v>5936</v>
      </c>
      <c r="K1669" s="17">
        <v>279</v>
      </c>
      <c r="L1669" s="6">
        <v>0.84111546948000004</v>
      </c>
      <c r="M1669" s="6">
        <v>22.2307446272</v>
      </c>
      <c r="N1669" s="6">
        <v>35.764480090799999</v>
      </c>
      <c r="O1669" s="6">
        <v>4.0762978549</v>
      </c>
      <c r="P1669" s="6">
        <v>-3.9952634697999998</v>
      </c>
      <c r="Q1669" s="6">
        <v>26.1237327413</v>
      </c>
      <c r="R1669" s="7">
        <v>8.7349223754666667</v>
      </c>
      <c r="S1669" s="8">
        <v>15.590560285274636</v>
      </c>
      <c r="T1669" s="6">
        <v>63.229362781699997</v>
      </c>
      <c r="U1669" s="6">
        <v>-7.1351203103999996</v>
      </c>
      <c r="V1669" s="6">
        <v>15.0301246542</v>
      </c>
      <c r="W1669" s="6">
        <v>26.393385583200001</v>
      </c>
      <c r="X1669" s="7">
        <v>11.429463308999999</v>
      </c>
      <c r="Y1669" s="8">
        <v>17.051796047818705</v>
      </c>
      <c r="Z1669" s="24">
        <v>1</v>
      </c>
    </row>
    <row r="1670" spans="1:26" ht="16.5" x14ac:dyDescent="0.45">
      <c r="A1670" s="5" t="s">
        <v>5937</v>
      </c>
      <c r="B1670" s="5" t="s">
        <v>5938</v>
      </c>
      <c r="C1670" s="5" t="s">
        <v>5939</v>
      </c>
      <c r="D1670" s="5" t="s">
        <v>120</v>
      </c>
      <c r="E1670" s="5" t="s">
        <v>11754</v>
      </c>
      <c r="F1670" s="5">
        <v>4</v>
      </c>
      <c r="G1670" s="5">
        <v>8</v>
      </c>
      <c r="H1670" s="5">
        <v>2</v>
      </c>
      <c r="I1670" s="5">
        <v>3</v>
      </c>
      <c r="J1670" s="5" t="s">
        <v>4075</v>
      </c>
      <c r="K1670" s="17">
        <v>702</v>
      </c>
      <c r="L1670" s="6">
        <v>1.2425296776100001</v>
      </c>
      <c r="M1670" s="6">
        <v>8.0438558315000002</v>
      </c>
      <c r="N1670" s="6">
        <v>29.467185087499999</v>
      </c>
      <c r="O1670" s="6">
        <v>19.751631767199999</v>
      </c>
      <c r="P1670" s="6">
        <v>21.811510948599999</v>
      </c>
      <c r="Q1670" s="6">
        <v>-0.68795234009999995</v>
      </c>
      <c r="R1670" s="7">
        <v>13.625063458566666</v>
      </c>
      <c r="S1670" s="8">
        <v>12.438150646303995</v>
      </c>
      <c r="T1670" s="6">
        <v>162.23527589029999</v>
      </c>
      <c r="U1670" s="6">
        <v>-469.2705512398</v>
      </c>
      <c r="V1670" s="6">
        <v>141.69902532450001</v>
      </c>
      <c r="W1670" s="6">
        <v>-172.08017336840001</v>
      </c>
      <c r="X1670" s="7">
        <v>-166.55056642789998</v>
      </c>
      <c r="Y1670" s="8">
        <v>305.52232043907583</v>
      </c>
      <c r="Z1670" s="24">
        <v>-1</v>
      </c>
    </row>
    <row r="1671" spans="1:26" ht="16.5" x14ac:dyDescent="0.45">
      <c r="A1671" s="5" t="s">
        <v>5940</v>
      </c>
      <c r="B1671" s="5" t="s">
        <v>5941</v>
      </c>
      <c r="C1671" s="5" t="s">
        <v>5942</v>
      </c>
      <c r="D1671" s="5" t="s">
        <v>33</v>
      </c>
      <c r="E1671" s="5" t="s">
        <v>11753</v>
      </c>
      <c r="F1671" s="5">
        <v>3</v>
      </c>
      <c r="G1671" s="5">
        <v>7</v>
      </c>
      <c r="H1671" s="5">
        <v>4</v>
      </c>
      <c r="I1671" s="5">
        <v>3</v>
      </c>
      <c r="J1671" s="5" t="s">
        <v>4075</v>
      </c>
      <c r="K1671" s="17">
        <v>932</v>
      </c>
      <c r="L1671" s="6">
        <v>0.93962045447999998</v>
      </c>
      <c r="M1671" s="6">
        <v>9.8729165480999992</v>
      </c>
      <c r="N1671" s="6">
        <v>-12.3310431174</v>
      </c>
      <c r="O1671" s="6">
        <v>-4.3773793295000001</v>
      </c>
      <c r="P1671" s="6">
        <v>-13.264978667099999</v>
      </c>
      <c r="Q1671" s="6">
        <v>11.3405409771</v>
      </c>
      <c r="R1671" s="7">
        <v>-2.1006056731666658</v>
      </c>
      <c r="S1671" s="8">
        <v>12.459762154708576</v>
      </c>
      <c r="T1671" s="6">
        <v>-30.794687212300001</v>
      </c>
      <c r="U1671" s="6">
        <v>-30.618905138300001</v>
      </c>
      <c r="V1671" s="6">
        <v>-173.5654033106</v>
      </c>
      <c r="W1671" s="6">
        <v>-155.66143163890001</v>
      </c>
      <c r="X1671" s="7">
        <v>-119.94858002926667</v>
      </c>
      <c r="Y1671" s="8">
        <v>77.877988947453019</v>
      </c>
      <c r="Z1671" s="24">
        <v>0</v>
      </c>
    </row>
    <row r="1672" spans="1:26" ht="16.5" x14ac:dyDescent="0.45">
      <c r="A1672" s="5" t="s">
        <v>5943</v>
      </c>
      <c r="B1672" s="5" t="s">
        <v>5944</v>
      </c>
      <c r="C1672" s="5" t="s">
        <v>5945</v>
      </c>
      <c r="D1672" s="5" t="s">
        <v>363</v>
      </c>
      <c r="E1672" s="5" t="s">
        <v>11773</v>
      </c>
      <c r="F1672" s="5">
        <v>24</v>
      </c>
      <c r="G1672" s="5">
        <v>11</v>
      </c>
      <c r="H1672" s="5">
        <v>1</v>
      </c>
      <c r="I1672" s="5">
        <v>2</v>
      </c>
      <c r="J1672" s="5" t="s">
        <v>4079</v>
      </c>
      <c r="K1672" s="17">
        <v>278</v>
      </c>
      <c r="L1672" s="6">
        <v>0.58202699211999998</v>
      </c>
      <c r="M1672" s="6">
        <v>9.8048168732000001</v>
      </c>
      <c r="N1672" s="6">
        <v>0.93265914800000005</v>
      </c>
      <c r="O1672" s="6">
        <v>10.8928322704</v>
      </c>
      <c r="P1672" s="6">
        <v>5.8222688791000001</v>
      </c>
      <c r="Q1672" s="6">
        <v>24.086969718300001</v>
      </c>
      <c r="R1672" s="7">
        <v>13.600690289266666</v>
      </c>
      <c r="S1672" s="8">
        <v>9.4286369892007027</v>
      </c>
      <c r="T1672" s="6">
        <v>-5.3685848987</v>
      </c>
      <c r="U1672" s="6">
        <v>17.521534268500002</v>
      </c>
      <c r="V1672" s="6">
        <v>-40.683444187699997</v>
      </c>
      <c r="W1672" s="6">
        <v>45.135717189899999</v>
      </c>
      <c r="X1672" s="7">
        <v>7.3246024235666676</v>
      </c>
      <c r="Y1672" s="8">
        <v>43.808848183629514</v>
      </c>
      <c r="Z1672" s="24">
        <v>1</v>
      </c>
    </row>
    <row r="1673" spans="1:26" ht="16.5" x14ac:dyDescent="0.45">
      <c r="A1673" s="5" t="s">
        <v>5946</v>
      </c>
      <c r="B1673" s="5" t="s">
        <v>5947</v>
      </c>
      <c r="C1673" s="5" t="s">
        <v>5948</v>
      </c>
      <c r="D1673" s="5" t="s">
        <v>249</v>
      </c>
      <c r="E1673" s="5" t="s">
        <v>11754</v>
      </c>
      <c r="F1673" s="5">
        <v>4</v>
      </c>
      <c r="G1673" s="5">
        <v>8</v>
      </c>
      <c r="H1673" s="5">
        <v>2</v>
      </c>
      <c r="I1673" s="5">
        <v>3</v>
      </c>
      <c r="J1673" s="5" t="s">
        <v>5936</v>
      </c>
      <c r="K1673" s="17">
        <v>2987</v>
      </c>
      <c r="L1673" s="6">
        <v>4.16981312312</v>
      </c>
      <c r="M1673" s="6">
        <v>8.2789805082000001</v>
      </c>
      <c r="N1673" s="6">
        <v>4.0792206006000002</v>
      </c>
      <c r="O1673" s="6">
        <v>-7.2082333328999999</v>
      </c>
      <c r="P1673" s="6">
        <v>15.705167619099999</v>
      </c>
      <c r="Q1673" s="6">
        <v>-8.4413052920999991</v>
      </c>
      <c r="R1673" s="7">
        <v>1.8542998033333074E-2</v>
      </c>
      <c r="S1673" s="8">
        <v>13.598998515178701</v>
      </c>
      <c r="T1673" s="6">
        <v>11.094229477900001</v>
      </c>
      <c r="U1673" s="6">
        <v>4.7782590451000004</v>
      </c>
      <c r="V1673" s="6">
        <v>8.0896612694000005</v>
      </c>
      <c r="W1673" s="6">
        <v>11.2097465492</v>
      </c>
      <c r="X1673" s="7">
        <v>8.0258889545666676</v>
      </c>
      <c r="Y1673" s="8">
        <v>3.216217974570911</v>
      </c>
      <c r="Z1673" s="24">
        <v>1</v>
      </c>
    </row>
    <row r="1674" spans="1:26" ht="16.5" x14ac:dyDescent="0.45">
      <c r="A1674" s="5" t="s">
        <v>5949</v>
      </c>
      <c r="B1674" s="5" t="s">
        <v>5950</v>
      </c>
      <c r="C1674" s="5" t="s">
        <v>5951</v>
      </c>
      <c r="D1674" s="5" t="s">
        <v>7</v>
      </c>
      <c r="E1674" s="5" t="s">
        <v>11762</v>
      </c>
      <c r="F1674" s="5">
        <v>13</v>
      </c>
      <c r="G1674" s="5">
        <v>7</v>
      </c>
      <c r="H1674" s="5">
        <v>4</v>
      </c>
      <c r="I1674" s="5">
        <v>2</v>
      </c>
      <c r="J1674" s="5" t="s">
        <v>5936</v>
      </c>
      <c r="K1674" s="17">
        <v>2230</v>
      </c>
      <c r="L1674" s="6">
        <v>2.1805670531199999</v>
      </c>
      <c r="M1674" s="6">
        <v>4.7534864282999996</v>
      </c>
      <c r="N1674" s="6">
        <v>9.7565083351999995</v>
      </c>
      <c r="O1674" s="6">
        <v>-24.693226750800001</v>
      </c>
      <c r="P1674" s="6">
        <v>41.7774210631</v>
      </c>
      <c r="Q1674" s="6">
        <v>20.0947135513</v>
      </c>
      <c r="R1674" s="7">
        <v>12.392969287866668</v>
      </c>
      <c r="S1674" s="8">
        <v>33.897999995934541</v>
      </c>
      <c r="T1674" s="6">
        <v>-55.9313556201</v>
      </c>
      <c r="U1674" s="6">
        <v>-169.17795357719999</v>
      </c>
      <c r="V1674" s="6">
        <v>141.5223073702</v>
      </c>
      <c r="W1674" s="6">
        <v>583.92802835099997</v>
      </c>
      <c r="X1674" s="7">
        <v>185.42412738133331</v>
      </c>
      <c r="Y1674" s="8">
        <v>378.46754465109296</v>
      </c>
      <c r="Z1674" s="24">
        <v>1</v>
      </c>
    </row>
    <row r="1675" spans="1:26" ht="16.5" x14ac:dyDescent="0.45">
      <c r="A1675" s="5" t="s">
        <v>5952</v>
      </c>
      <c r="B1675" s="5" t="s">
        <v>5953</v>
      </c>
      <c r="C1675" s="5" t="s">
        <v>5954</v>
      </c>
      <c r="D1675" s="5" t="s">
        <v>120</v>
      </c>
      <c r="E1675" s="5" t="s">
        <v>11757</v>
      </c>
      <c r="F1675" s="5">
        <v>7</v>
      </c>
      <c r="G1675" s="5">
        <v>11</v>
      </c>
      <c r="H1675" s="5">
        <v>4</v>
      </c>
      <c r="I1675" s="5">
        <v>2</v>
      </c>
      <c r="J1675" s="5" t="s">
        <v>4083</v>
      </c>
      <c r="K1675" s="17">
        <v>1204</v>
      </c>
      <c r="L1675" s="6">
        <v>0.75814239175999998</v>
      </c>
      <c r="M1675" s="6">
        <v>8.5524810094999992</v>
      </c>
      <c r="N1675" s="6">
        <v>-2.5974599912</v>
      </c>
      <c r="O1675" s="6">
        <v>73.209863586599994</v>
      </c>
      <c r="P1675" s="6">
        <v>158.7280176804</v>
      </c>
      <c r="Q1675" s="6">
        <v>401.25577006660001</v>
      </c>
      <c r="R1675" s="7">
        <v>211.06455044453332</v>
      </c>
      <c r="S1675" s="8">
        <v>170.17010220922955</v>
      </c>
      <c r="T1675" s="6">
        <v>21.820275870700002</v>
      </c>
      <c r="U1675" s="6">
        <v>348.06387103909998</v>
      </c>
      <c r="V1675" s="6">
        <v>330.6152325475</v>
      </c>
      <c r="W1675" s="6">
        <v>604.05060916649995</v>
      </c>
      <c r="X1675" s="7">
        <v>427.57657091769994</v>
      </c>
      <c r="Y1675" s="8">
        <v>153.07981048519065</v>
      </c>
      <c r="Z1675" s="24">
        <v>1</v>
      </c>
    </row>
    <row r="1676" spans="1:26" ht="16.5" x14ac:dyDescent="0.45">
      <c r="A1676" s="5" t="s">
        <v>5955</v>
      </c>
      <c r="B1676" s="5" t="s">
        <v>5956</v>
      </c>
      <c r="C1676" s="5" t="s">
        <v>5957</v>
      </c>
      <c r="D1676" s="5" t="s">
        <v>363</v>
      </c>
      <c r="E1676" s="5" t="s">
        <v>11765</v>
      </c>
      <c r="F1676" s="5">
        <v>16</v>
      </c>
      <c r="G1676" s="5">
        <v>9</v>
      </c>
      <c r="H1676" s="5">
        <v>1</v>
      </c>
      <c r="I1676" s="5">
        <v>3</v>
      </c>
      <c r="J1676" s="5" t="s">
        <v>5936</v>
      </c>
      <c r="K1676" s="17">
        <v>1098</v>
      </c>
      <c r="L1676" s="6">
        <v>0.72531088276</v>
      </c>
      <c r="M1676" s="6">
        <v>-92.666434831700002</v>
      </c>
      <c r="N1676" s="6">
        <v>-17.6739536941</v>
      </c>
      <c r="O1676" s="6">
        <v>67.445986142999999</v>
      </c>
      <c r="P1676" s="6">
        <v>94.478283100300004</v>
      </c>
      <c r="Q1676" s="6">
        <v>-31.610518327000001</v>
      </c>
      <c r="R1676" s="7">
        <v>43.437916972099998</v>
      </c>
      <c r="S1676" s="8">
        <v>66.384388227423713</v>
      </c>
      <c r="T1676" s="6">
        <v>-774.64888337449997</v>
      </c>
      <c r="U1676" s="6">
        <v>109.86305255000001</v>
      </c>
      <c r="V1676" s="6">
        <v>140.34771072710001</v>
      </c>
      <c r="W1676" s="6">
        <v>-72.025299896199996</v>
      </c>
      <c r="X1676" s="7">
        <v>59.395154460299999</v>
      </c>
      <c r="Y1676" s="8">
        <v>114.82957138078734</v>
      </c>
      <c r="Z1676" s="24">
        <v>1</v>
      </c>
    </row>
    <row r="1677" spans="1:26" ht="16.5" x14ac:dyDescent="0.45">
      <c r="A1677" s="5" t="s">
        <v>5958</v>
      </c>
      <c r="B1677" s="5" t="s">
        <v>5959</v>
      </c>
      <c r="C1677" s="5" t="s">
        <v>5960</v>
      </c>
      <c r="D1677" s="5" t="s">
        <v>120</v>
      </c>
      <c r="E1677" s="5" t="s">
        <v>11757</v>
      </c>
      <c r="F1677" s="5">
        <v>7</v>
      </c>
      <c r="G1677" s="5">
        <v>11</v>
      </c>
      <c r="H1677" s="5">
        <v>4</v>
      </c>
      <c r="I1677" s="5">
        <v>2</v>
      </c>
      <c r="J1677" s="5" t="s">
        <v>4087</v>
      </c>
      <c r="K1677" s="17">
        <v>2347</v>
      </c>
      <c r="L1677" s="6">
        <v>3.4778991590400001</v>
      </c>
      <c r="M1677" s="6">
        <v>7.5124151472999996</v>
      </c>
      <c r="N1677" s="6">
        <v>29.2016572745</v>
      </c>
      <c r="O1677" s="6">
        <v>46.207398941500003</v>
      </c>
      <c r="P1677" s="6">
        <v>14.4463978929</v>
      </c>
      <c r="Q1677" s="6">
        <v>64.562813431099997</v>
      </c>
      <c r="R1677" s="7">
        <v>41.738870088500001</v>
      </c>
      <c r="S1677" s="8">
        <v>25.35526748393622</v>
      </c>
      <c r="T1677" s="6">
        <v>100.1100481397</v>
      </c>
      <c r="U1677" s="6">
        <v>-43.816790866200002</v>
      </c>
      <c r="V1677" s="6">
        <v>-380.98138060169998</v>
      </c>
      <c r="W1677" s="6">
        <v>213.45644903479999</v>
      </c>
      <c r="X1677" s="7">
        <v>-70.447240811033325</v>
      </c>
      <c r="Y1677" s="8">
        <v>298.1123428741862</v>
      </c>
      <c r="Z1677" s="24">
        <v>-1</v>
      </c>
    </row>
    <row r="1678" spans="1:26" ht="16.5" x14ac:dyDescent="0.45">
      <c r="A1678" s="5" t="s">
        <v>5961</v>
      </c>
      <c r="B1678" s="5" t="s">
        <v>5962</v>
      </c>
      <c r="C1678" s="5" t="s">
        <v>5963</v>
      </c>
      <c r="D1678" s="5" t="s">
        <v>120</v>
      </c>
      <c r="E1678" s="5" t="s">
        <v>11769</v>
      </c>
      <c r="F1678" s="5">
        <v>20</v>
      </c>
      <c r="G1678" s="5">
        <v>7</v>
      </c>
      <c r="H1678" s="5">
        <v>4</v>
      </c>
      <c r="I1678" s="5">
        <v>3</v>
      </c>
      <c r="J1678" s="5" t="s">
        <v>4135</v>
      </c>
      <c r="K1678" s="17">
        <v>1714</v>
      </c>
      <c r="L1678" s="6">
        <v>0.52293085611000001</v>
      </c>
      <c r="M1678" s="6">
        <v>31.9886261951</v>
      </c>
      <c r="N1678" s="6">
        <v>18.072634555299999</v>
      </c>
      <c r="O1678" s="6">
        <v>67.029586365900002</v>
      </c>
      <c r="P1678" s="6">
        <v>18.1972472297</v>
      </c>
      <c r="Q1678" s="6">
        <v>15.8853312504</v>
      </c>
      <c r="R1678" s="7">
        <v>33.704054948666666</v>
      </c>
      <c r="S1678" s="8">
        <v>28.88389727953259</v>
      </c>
      <c r="T1678" s="6">
        <v>22.913781935500001</v>
      </c>
      <c r="U1678" s="6">
        <v>69.620646923899997</v>
      </c>
      <c r="V1678" s="6">
        <v>8.7424192895000008</v>
      </c>
      <c r="W1678" s="6">
        <v>31.2405540454</v>
      </c>
      <c r="X1678" s="7">
        <v>36.534540086266666</v>
      </c>
      <c r="Y1678" s="8">
        <v>30.782452243561167</v>
      </c>
      <c r="Z1678" s="24">
        <v>1</v>
      </c>
    </row>
    <row r="1679" spans="1:26" ht="16.5" x14ac:dyDescent="0.45">
      <c r="A1679" s="5" t="s">
        <v>5964</v>
      </c>
      <c r="B1679" s="5" t="s">
        <v>5965</v>
      </c>
      <c r="C1679" s="5" t="s">
        <v>5966</v>
      </c>
      <c r="D1679" s="5" t="s">
        <v>363</v>
      </c>
      <c r="E1679" s="5" t="s">
        <v>11776</v>
      </c>
      <c r="F1679" s="5">
        <v>27</v>
      </c>
      <c r="G1679" s="5">
        <v>10</v>
      </c>
      <c r="H1679" s="5">
        <v>2</v>
      </c>
      <c r="I1679" s="5">
        <v>3</v>
      </c>
      <c r="J1679" s="5" t="s">
        <v>5967</v>
      </c>
      <c r="K1679" s="17">
        <v>1352</v>
      </c>
      <c r="L1679" s="6">
        <v>0.77901542879999996</v>
      </c>
      <c r="M1679" s="6">
        <v>24.717642312500001</v>
      </c>
      <c r="N1679" s="6">
        <v>7.8822438436000004</v>
      </c>
      <c r="O1679" s="6">
        <v>10.8550928536</v>
      </c>
      <c r="P1679" s="6">
        <v>41.683549898400003</v>
      </c>
      <c r="Q1679" s="6">
        <v>40.522862206900001</v>
      </c>
      <c r="R1679" s="7">
        <v>31.020501652966669</v>
      </c>
      <c r="S1679" s="8">
        <v>17.473396436110551</v>
      </c>
      <c r="T1679" s="6">
        <v>19.1674607327</v>
      </c>
      <c r="U1679" s="6">
        <v>24.355528615800001</v>
      </c>
      <c r="V1679" s="6">
        <v>56.939271218199998</v>
      </c>
      <c r="W1679" s="6">
        <v>36.450316217000001</v>
      </c>
      <c r="X1679" s="7">
        <v>39.248372017000001</v>
      </c>
      <c r="Y1679" s="8">
        <v>16.471093093349918</v>
      </c>
      <c r="Z1679" s="24">
        <v>1</v>
      </c>
    </row>
    <row r="1680" spans="1:26" ht="16.5" x14ac:dyDescent="0.45">
      <c r="A1680" s="5" t="s">
        <v>5968</v>
      </c>
      <c r="B1680" s="5" t="s">
        <v>5969</v>
      </c>
      <c r="C1680" s="5" t="s">
        <v>5970</v>
      </c>
      <c r="D1680" s="5" t="s">
        <v>103</v>
      </c>
      <c r="E1680" s="5" t="s">
        <v>11765</v>
      </c>
      <c r="F1680" s="5">
        <v>16</v>
      </c>
      <c r="G1680" s="5">
        <v>9</v>
      </c>
      <c r="H1680" s="5">
        <v>1</v>
      </c>
      <c r="I1680" s="5">
        <v>3</v>
      </c>
      <c r="J1680" s="5" t="s">
        <v>5967</v>
      </c>
      <c r="K1680" s="17">
        <v>1885</v>
      </c>
      <c r="L1680" s="6">
        <v>1.0087908349900001</v>
      </c>
      <c r="M1680" s="6">
        <v>27.050761018500001</v>
      </c>
      <c r="N1680" s="6">
        <v>8.0748591681999997</v>
      </c>
      <c r="O1680" s="6">
        <v>-7.0931373648999996</v>
      </c>
      <c r="P1680" s="6">
        <v>-3.3546383087999998</v>
      </c>
      <c r="Q1680" s="6">
        <v>34.689166252500002</v>
      </c>
      <c r="R1680" s="7">
        <v>8.0804635262666675</v>
      </c>
      <c r="S1680" s="8">
        <v>23.119502360083533</v>
      </c>
      <c r="T1680" s="6">
        <v>13.722403749</v>
      </c>
      <c r="U1680" s="6">
        <v>4.3448528610999997</v>
      </c>
      <c r="V1680" s="6">
        <v>-26.267161506299999</v>
      </c>
      <c r="W1680" s="6">
        <v>24.656385830200001</v>
      </c>
      <c r="X1680" s="7">
        <v>0.91135906166666791</v>
      </c>
      <c r="Y1680" s="8">
        <v>25.634811840273947</v>
      </c>
      <c r="Z1680" s="24">
        <v>1</v>
      </c>
    </row>
    <row r="1681" spans="1:26" ht="16.5" x14ac:dyDescent="0.45">
      <c r="A1681" s="5" t="s">
        <v>5971</v>
      </c>
      <c r="B1681" s="5" t="s">
        <v>5972</v>
      </c>
      <c r="C1681" s="5" t="s">
        <v>5973</v>
      </c>
      <c r="D1681" s="5" t="s">
        <v>440</v>
      </c>
      <c r="E1681" s="5" t="s">
        <v>11776</v>
      </c>
      <c r="F1681" s="5">
        <v>27</v>
      </c>
      <c r="G1681" s="5">
        <v>10</v>
      </c>
      <c r="H1681" s="5">
        <v>2</v>
      </c>
      <c r="I1681" s="5">
        <v>3</v>
      </c>
      <c r="J1681" s="5" t="s">
        <v>5967</v>
      </c>
      <c r="K1681" s="17">
        <v>2622</v>
      </c>
      <c r="L1681" s="6">
        <v>0.86778008398999995</v>
      </c>
      <c r="M1681" s="6">
        <v>16.892556121599998</v>
      </c>
      <c r="N1681" s="6">
        <v>228.7205615428</v>
      </c>
      <c r="O1681" s="6">
        <v>40.892783240500002</v>
      </c>
      <c r="P1681" s="6">
        <v>-54.313701705200003</v>
      </c>
      <c r="Q1681" s="6">
        <v>-10.159672905200001</v>
      </c>
      <c r="R1681" s="7">
        <v>-7.8601971233000008</v>
      </c>
      <c r="S1681" s="8">
        <v>47.644877852531103</v>
      </c>
      <c r="T1681" s="6">
        <v>186.41285988940001</v>
      </c>
      <c r="U1681" s="6">
        <v>37.758034292300003</v>
      </c>
      <c r="V1681" s="6">
        <v>-138.10024798500001</v>
      </c>
      <c r="W1681" s="6">
        <v>-115.83284439099999</v>
      </c>
      <c r="X1681" s="7">
        <v>-72.058352694566665</v>
      </c>
      <c r="Y1681" s="8">
        <v>95.753268632676281</v>
      </c>
      <c r="Z1681" s="24">
        <v>0</v>
      </c>
    </row>
    <row r="1682" spans="1:26" ht="16.5" x14ac:dyDescent="0.45">
      <c r="A1682" s="5" t="s">
        <v>5974</v>
      </c>
      <c r="B1682" s="5" t="s">
        <v>5975</v>
      </c>
      <c r="C1682" s="5" t="s">
        <v>5976</v>
      </c>
      <c r="D1682" s="5" t="s">
        <v>1297</v>
      </c>
      <c r="E1682" s="5" t="s">
        <v>11762</v>
      </c>
      <c r="F1682" s="5">
        <v>13</v>
      </c>
      <c r="G1682" s="5">
        <v>7</v>
      </c>
      <c r="H1682" s="5">
        <v>4</v>
      </c>
      <c r="I1682" s="5">
        <v>2</v>
      </c>
      <c r="J1682" s="5" t="s">
        <v>4091</v>
      </c>
      <c r="K1682" s="17">
        <v>1652</v>
      </c>
      <c r="L1682" s="6">
        <v>1.51330775753</v>
      </c>
      <c r="M1682" s="6">
        <v>17.3287974502</v>
      </c>
      <c r="N1682" s="6">
        <v>4.6750384054999996</v>
      </c>
      <c r="O1682" s="6">
        <v>23.174578800300001</v>
      </c>
      <c r="P1682" s="6">
        <v>40.938285068399999</v>
      </c>
      <c r="Q1682" s="6">
        <v>10.6467473295</v>
      </c>
      <c r="R1682" s="7">
        <v>24.919870399400001</v>
      </c>
      <c r="S1682" s="8">
        <v>15.221000187938287</v>
      </c>
      <c r="T1682" s="6">
        <v>-9.0506898289999995</v>
      </c>
      <c r="U1682" s="6">
        <v>-8.7917273111000007</v>
      </c>
      <c r="V1682" s="6">
        <v>67.639226097399998</v>
      </c>
      <c r="W1682" s="6">
        <v>10.617757899400001</v>
      </c>
      <c r="X1682" s="7">
        <v>23.155085561899998</v>
      </c>
      <c r="Y1682" s="8">
        <v>39.727963683289133</v>
      </c>
      <c r="Z1682" s="24">
        <v>1</v>
      </c>
    </row>
    <row r="1683" spans="1:26" ht="16.5" x14ac:dyDescent="0.45">
      <c r="A1683" s="5" t="s">
        <v>5977</v>
      </c>
      <c r="B1683" s="5" t="s">
        <v>5978</v>
      </c>
      <c r="C1683" s="5" t="s">
        <v>5979</v>
      </c>
      <c r="D1683" s="5" t="s">
        <v>311</v>
      </c>
      <c r="E1683" s="5" t="s">
        <v>11753</v>
      </c>
      <c r="F1683" s="5">
        <v>3</v>
      </c>
      <c r="G1683" s="5">
        <v>7</v>
      </c>
      <c r="H1683" s="5">
        <v>4</v>
      </c>
      <c r="I1683" s="5">
        <v>3</v>
      </c>
      <c r="J1683" s="5" t="s">
        <v>4091</v>
      </c>
      <c r="K1683" s="17">
        <v>356</v>
      </c>
      <c r="L1683" s="6">
        <v>0.56529933697000001</v>
      </c>
      <c r="M1683" s="6">
        <v>3.7191555951000002</v>
      </c>
      <c r="N1683" s="6">
        <v>63.0782209017</v>
      </c>
      <c r="O1683" s="6">
        <v>-13.920958027599999</v>
      </c>
      <c r="P1683" s="6">
        <v>4.4786252281000003</v>
      </c>
      <c r="Q1683" s="6">
        <v>-11.465799737699999</v>
      </c>
      <c r="R1683" s="7">
        <v>-6.9693775123999986</v>
      </c>
      <c r="S1683" s="8">
        <v>9.989971252060128</v>
      </c>
      <c r="T1683" s="6">
        <v>-20.1279507536</v>
      </c>
      <c r="U1683" s="6">
        <v>19.0379038148</v>
      </c>
      <c r="V1683" s="6">
        <v>-74.495493454200002</v>
      </c>
      <c r="W1683" s="6">
        <v>164.88263286899999</v>
      </c>
      <c r="X1683" s="7">
        <v>36.475014409866667</v>
      </c>
      <c r="Y1683" s="8">
        <v>120.63793540976201</v>
      </c>
      <c r="Z1683" s="24">
        <v>-1</v>
      </c>
    </row>
    <row r="1684" spans="1:26" ht="16.5" x14ac:dyDescent="0.45">
      <c r="A1684" s="5" t="s">
        <v>5980</v>
      </c>
      <c r="B1684" s="5" t="s">
        <v>5981</v>
      </c>
      <c r="C1684" s="5" t="s">
        <v>5982</v>
      </c>
      <c r="D1684" s="5" t="s">
        <v>7</v>
      </c>
      <c r="E1684" s="5" t="s">
        <v>11756</v>
      </c>
      <c r="F1684" s="5">
        <v>6</v>
      </c>
      <c r="G1684" s="5">
        <v>11</v>
      </c>
      <c r="H1684" s="5">
        <v>2</v>
      </c>
      <c r="I1684" s="5">
        <v>2</v>
      </c>
      <c r="J1684" s="5" t="s">
        <v>5983</v>
      </c>
      <c r="K1684" s="17">
        <v>1161</v>
      </c>
      <c r="L1684" s="6">
        <v>0.49538701487999998</v>
      </c>
      <c r="M1684" s="6">
        <v>4.2655712777000003</v>
      </c>
      <c r="N1684" s="6">
        <v>-16.163602017399999</v>
      </c>
      <c r="O1684" s="6">
        <v>78.405324171499998</v>
      </c>
      <c r="P1684" s="6">
        <v>11.9237404901</v>
      </c>
      <c r="Q1684" s="6">
        <v>-20.016671469999999</v>
      </c>
      <c r="R1684" s="7">
        <v>23.437464397199999</v>
      </c>
      <c r="S1684" s="8">
        <v>50.211021550756719</v>
      </c>
      <c r="T1684" s="6">
        <v>-76.895884486</v>
      </c>
      <c r="U1684" s="6">
        <v>480.5523225961</v>
      </c>
      <c r="V1684" s="6">
        <v>-42.684839999399998</v>
      </c>
      <c r="W1684" s="6">
        <v>26.4893076671</v>
      </c>
      <c r="X1684" s="7">
        <v>154.78559675459999</v>
      </c>
      <c r="Y1684" s="8">
        <v>284.23447261981602</v>
      </c>
      <c r="Z1684" s="24">
        <v>1</v>
      </c>
    </row>
    <row r="1685" spans="1:26" ht="16.5" x14ac:dyDescent="0.45">
      <c r="A1685" s="5" t="s">
        <v>5984</v>
      </c>
      <c r="B1685" s="5" t="s">
        <v>5985</v>
      </c>
      <c r="C1685" s="5" t="s">
        <v>5986</v>
      </c>
      <c r="D1685" s="5" t="s">
        <v>259</v>
      </c>
      <c r="E1685" s="5" t="s">
        <v>11765</v>
      </c>
      <c r="F1685" s="5">
        <v>16</v>
      </c>
      <c r="G1685" s="5">
        <v>9</v>
      </c>
      <c r="H1685" s="5">
        <v>1</v>
      </c>
      <c r="I1685" s="5">
        <v>3</v>
      </c>
      <c r="J1685" s="5" t="s">
        <v>4091</v>
      </c>
      <c r="K1685" s="17">
        <v>525</v>
      </c>
      <c r="L1685" s="6">
        <v>0.71838453571000005</v>
      </c>
      <c r="M1685" s="6">
        <v>47.844366866900003</v>
      </c>
      <c r="N1685" s="6">
        <v>8.8103933988000005</v>
      </c>
      <c r="O1685" s="6">
        <v>-14.405946914999999</v>
      </c>
      <c r="P1685" s="6">
        <v>69.401950831799994</v>
      </c>
      <c r="Q1685" s="6">
        <v>26.8921270831</v>
      </c>
      <c r="R1685" s="7">
        <v>27.296043666633334</v>
      </c>
      <c r="S1685" s="8">
        <v>41.905408870924532</v>
      </c>
      <c r="T1685" s="6">
        <v>11.8076983668</v>
      </c>
      <c r="U1685" s="6">
        <v>-20.7857197919</v>
      </c>
      <c r="V1685" s="6">
        <v>95.690032306800006</v>
      </c>
      <c r="W1685" s="6">
        <v>-25.337747598699998</v>
      </c>
      <c r="X1685" s="7">
        <v>16.5221883054</v>
      </c>
      <c r="Y1685" s="8">
        <v>68.599131788682101</v>
      </c>
      <c r="Z1685" s="24">
        <v>1</v>
      </c>
    </row>
    <row r="1686" spans="1:26" ht="16.5" x14ac:dyDescent="0.45">
      <c r="A1686" s="5" t="s">
        <v>5987</v>
      </c>
      <c r="B1686" s="5" t="s">
        <v>5988</v>
      </c>
      <c r="C1686" s="5" t="s">
        <v>5989</v>
      </c>
      <c r="D1686" s="5" t="s">
        <v>120</v>
      </c>
      <c r="E1686" s="5" t="s">
        <v>11756</v>
      </c>
      <c r="F1686" s="5">
        <v>6</v>
      </c>
      <c r="G1686" s="5">
        <v>11</v>
      </c>
      <c r="H1686" s="5">
        <v>2</v>
      </c>
      <c r="I1686" s="5">
        <v>2</v>
      </c>
      <c r="J1686" s="5" t="s">
        <v>5983</v>
      </c>
      <c r="K1686" s="17">
        <v>690</v>
      </c>
      <c r="L1686" s="6">
        <v>0.91705057627999997</v>
      </c>
      <c r="M1686" s="6">
        <v>3.7627335888000002</v>
      </c>
      <c r="N1686" s="6">
        <v>28.468240834900001</v>
      </c>
      <c r="O1686" s="6">
        <v>19.0842243827</v>
      </c>
      <c r="P1686" s="6">
        <v>15.0705341855</v>
      </c>
      <c r="Q1686" s="6">
        <v>12.1393048495</v>
      </c>
      <c r="R1686" s="7">
        <v>15.431354472566667</v>
      </c>
      <c r="S1686" s="8">
        <v>3.4864911143332642</v>
      </c>
      <c r="T1686" s="6">
        <v>135.73514920470001</v>
      </c>
      <c r="U1686" s="6">
        <v>17.2353448663</v>
      </c>
      <c r="V1686" s="6">
        <v>30.805573543200001</v>
      </c>
      <c r="W1686" s="6">
        <v>14.081917733099999</v>
      </c>
      <c r="X1686" s="7">
        <v>20.707612047533335</v>
      </c>
      <c r="Y1686" s="8">
        <v>8.8860928110770647</v>
      </c>
      <c r="Z1686" s="24">
        <v>1</v>
      </c>
    </row>
    <row r="1687" spans="1:26" ht="16.5" x14ac:dyDescent="0.45">
      <c r="A1687" s="5" t="s">
        <v>5990</v>
      </c>
      <c r="B1687" s="5" t="s">
        <v>5991</v>
      </c>
      <c r="C1687" s="5" t="s">
        <v>5992</v>
      </c>
      <c r="D1687" s="5" t="s">
        <v>240</v>
      </c>
      <c r="E1687" s="5" t="s">
        <v>58</v>
      </c>
      <c r="F1687" s="5">
        <v>10</v>
      </c>
      <c r="G1687" s="5">
        <v>3</v>
      </c>
      <c r="H1687" s="5">
        <v>3</v>
      </c>
      <c r="I1687" s="5">
        <v>2</v>
      </c>
      <c r="J1687" s="5" t="s">
        <v>5993</v>
      </c>
      <c r="K1687" s="17">
        <v>1799</v>
      </c>
      <c r="L1687" s="6">
        <v>0.86379602239999997</v>
      </c>
      <c r="M1687" s="6">
        <v>18.266677669100002</v>
      </c>
      <c r="N1687" s="6">
        <v>8.8147915151999996</v>
      </c>
      <c r="O1687" s="6">
        <v>8.6356131141999999</v>
      </c>
      <c r="P1687" s="6">
        <v>20.206504798099999</v>
      </c>
      <c r="Q1687" s="6">
        <v>-6.2445899726</v>
      </c>
      <c r="R1687" s="7">
        <v>7.5325093132333327</v>
      </c>
      <c r="S1687" s="8">
        <v>13.260004982612887</v>
      </c>
      <c r="T1687" s="6">
        <v>1.3530942104000001</v>
      </c>
      <c r="U1687" s="6">
        <v>25.982462210000001</v>
      </c>
      <c r="V1687" s="6">
        <v>15.428769078</v>
      </c>
      <c r="W1687" s="6">
        <v>-12.239303173</v>
      </c>
      <c r="X1687" s="7">
        <v>9.7239760383333351</v>
      </c>
      <c r="Y1687" s="8">
        <v>19.739157402669097</v>
      </c>
      <c r="Z1687" s="24">
        <v>1</v>
      </c>
    </row>
    <row r="1688" spans="1:26" ht="16.5" x14ac:dyDescent="0.45">
      <c r="A1688" s="5" t="s">
        <v>5994</v>
      </c>
      <c r="B1688" s="5" t="s">
        <v>5995</v>
      </c>
      <c r="C1688" s="5" t="s">
        <v>5996</v>
      </c>
      <c r="D1688" s="5" t="s">
        <v>240</v>
      </c>
      <c r="E1688" s="5" t="s">
        <v>11765</v>
      </c>
      <c r="F1688" s="5">
        <v>16</v>
      </c>
      <c r="G1688" s="5">
        <v>9</v>
      </c>
      <c r="H1688" s="5">
        <v>1</v>
      </c>
      <c r="I1688" s="5">
        <v>3</v>
      </c>
      <c r="J1688" s="5" t="s">
        <v>5997</v>
      </c>
      <c r="K1688" s="17">
        <v>651</v>
      </c>
      <c r="L1688" s="6">
        <v>0.22406470439000001</v>
      </c>
      <c r="M1688" s="6">
        <v>5.5061632101000004</v>
      </c>
      <c r="N1688" s="6">
        <v>30.2377383167</v>
      </c>
      <c r="O1688" s="6">
        <v>16.246972132</v>
      </c>
      <c r="P1688" s="6">
        <v>24.4690640498</v>
      </c>
      <c r="Q1688" s="6">
        <v>30.6845154779</v>
      </c>
      <c r="R1688" s="7">
        <v>23.800183886566668</v>
      </c>
      <c r="S1688" s="8">
        <v>7.2419759023874626</v>
      </c>
      <c r="T1688" s="6">
        <v>9.4599060524999992</v>
      </c>
      <c r="U1688" s="6">
        <v>101.5690209207</v>
      </c>
      <c r="V1688" s="6">
        <v>74.929371615099996</v>
      </c>
      <c r="W1688" s="6">
        <v>-32.618171709999999</v>
      </c>
      <c r="X1688" s="7">
        <v>47.960073608599998</v>
      </c>
      <c r="Y1688" s="8">
        <v>71.04264875938749</v>
      </c>
      <c r="Z1688" s="24">
        <v>1</v>
      </c>
    </row>
    <row r="1689" spans="1:26" ht="16.5" x14ac:dyDescent="0.45">
      <c r="A1689" s="5" t="s">
        <v>5998</v>
      </c>
      <c r="B1689" s="5" t="s">
        <v>5999</v>
      </c>
      <c r="C1689" s="5" t="s">
        <v>6000</v>
      </c>
      <c r="D1689" s="5" t="s">
        <v>176</v>
      </c>
      <c r="E1689" s="5" t="s">
        <v>11773</v>
      </c>
      <c r="F1689" s="5">
        <v>24</v>
      </c>
      <c r="G1689" s="5">
        <v>11</v>
      </c>
      <c r="H1689" s="5">
        <v>1</v>
      </c>
      <c r="I1689" s="5">
        <v>2</v>
      </c>
      <c r="J1689" s="5" t="s">
        <v>5993</v>
      </c>
      <c r="K1689" s="17">
        <v>688</v>
      </c>
      <c r="L1689" s="6">
        <v>0.94467005273000004</v>
      </c>
      <c r="M1689" s="6">
        <v>1.0139051824</v>
      </c>
      <c r="N1689" s="6">
        <v>-21.018534481</v>
      </c>
      <c r="O1689" s="6">
        <v>-1.5839099145</v>
      </c>
      <c r="P1689" s="6">
        <v>17.222611979100002</v>
      </c>
      <c r="Q1689" s="6">
        <v>-28.336667652100001</v>
      </c>
      <c r="R1689" s="7">
        <v>-4.2326551958333329</v>
      </c>
      <c r="S1689" s="8">
        <v>22.894843934879923</v>
      </c>
      <c r="T1689" s="6">
        <v>109.4193574813</v>
      </c>
      <c r="U1689" s="6">
        <v>-743.69150970739997</v>
      </c>
      <c r="V1689" s="6">
        <v>125.02639329100001</v>
      </c>
      <c r="W1689" s="6">
        <v>-870.21994231869996</v>
      </c>
      <c r="X1689" s="7">
        <v>-496.29501957836663</v>
      </c>
      <c r="Y1689" s="8">
        <v>541.78647512858572</v>
      </c>
      <c r="Z1689" s="24">
        <v>0</v>
      </c>
    </row>
    <row r="1690" spans="1:26" ht="16.5" x14ac:dyDescent="0.45">
      <c r="A1690" s="5" t="s">
        <v>6001</v>
      </c>
      <c r="B1690" s="5" t="s">
        <v>6002</v>
      </c>
      <c r="C1690" s="5" t="s">
        <v>6003</v>
      </c>
      <c r="D1690" s="5" t="s">
        <v>33</v>
      </c>
      <c r="E1690" s="5" t="s">
        <v>11765</v>
      </c>
      <c r="F1690" s="5">
        <v>16</v>
      </c>
      <c r="G1690" s="5">
        <v>9</v>
      </c>
      <c r="H1690" s="5">
        <v>1</v>
      </c>
      <c r="I1690" s="5">
        <v>3</v>
      </c>
      <c r="J1690" s="5" t="s">
        <v>5993</v>
      </c>
      <c r="K1690" s="17">
        <v>529</v>
      </c>
      <c r="L1690" s="6">
        <v>0.84086168124000005</v>
      </c>
      <c r="M1690" s="6">
        <v>39.441526165299997</v>
      </c>
      <c r="N1690" s="6">
        <v>8.6134537145000003</v>
      </c>
      <c r="O1690" s="6">
        <v>0.86302087750000001</v>
      </c>
      <c r="P1690" s="6">
        <v>88.580294551099996</v>
      </c>
      <c r="Q1690" s="6">
        <v>-5.5341586915000001</v>
      </c>
      <c r="R1690" s="7">
        <v>27.96971891236667</v>
      </c>
      <c r="S1690" s="8">
        <v>52.58766382007731</v>
      </c>
      <c r="T1690" s="6">
        <v>10.304947266599999</v>
      </c>
      <c r="U1690" s="6">
        <v>-63.311410305400003</v>
      </c>
      <c r="V1690" s="6">
        <v>285.98707459129997</v>
      </c>
      <c r="W1690" s="6">
        <v>-16.003607990300001</v>
      </c>
      <c r="X1690" s="7">
        <v>68.890685431866657</v>
      </c>
      <c r="Y1690" s="8">
        <v>189.4931098470845</v>
      </c>
      <c r="Z1690" s="24">
        <v>1</v>
      </c>
    </row>
    <row r="1691" spans="1:26" ht="16.5" x14ac:dyDescent="0.45">
      <c r="A1691" s="5" t="s">
        <v>6004</v>
      </c>
      <c r="B1691" s="5" t="s">
        <v>6005</v>
      </c>
      <c r="C1691" s="5" t="s">
        <v>6006</v>
      </c>
      <c r="D1691" s="5" t="s">
        <v>509</v>
      </c>
      <c r="E1691" s="5" t="s">
        <v>11757</v>
      </c>
      <c r="F1691" s="5">
        <v>7</v>
      </c>
      <c r="G1691" s="5">
        <v>11</v>
      </c>
      <c r="H1691" s="5">
        <v>4</v>
      </c>
      <c r="I1691" s="5">
        <v>2</v>
      </c>
      <c r="J1691" s="5" t="s">
        <v>4102</v>
      </c>
      <c r="K1691" s="17">
        <v>1403</v>
      </c>
      <c r="L1691" s="6">
        <v>1.80871443822</v>
      </c>
      <c r="M1691" s="6">
        <v>3.7805824017999998</v>
      </c>
      <c r="N1691" s="6">
        <v>11.4899198561</v>
      </c>
      <c r="O1691" s="6">
        <v>7.7100870525999996</v>
      </c>
      <c r="P1691" s="6">
        <v>-2.4929448653000001</v>
      </c>
      <c r="Q1691" s="6">
        <v>0.74428935949999997</v>
      </c>
      <c r="R1691" s="7">
        <v>1.9871438489333331</v>
      </c>
      <c r="S1691" s="8">
        <v>5.2138259024299973</v>
      </c>
      <c r="T1691" s="6">
        <v>358.44508861269998</v>
      </c>
      <c r="U1691" s="6">
        <v>24.382219845400002</v>
      </c>
      <c r="V1691" s="6">
        <v>-21.500705784400001</v>
      </c>
      <c r="W1691" s="6">
        <v>33.684227770500001</v>
      </c>
      <c r="X1691" s="7">
        <v>12.188580610500003</v>
      </c>
      <c r="Y1691" s="8">
        <v>29.54416780360976</v>
      </c>
      <c r="Z1691" s="24">
        <v>1</v>
      </c>
    </row>
    <row r="1692" spans="1:26" ht="16.5" x14ac:dyDescent="0.45">
      <c r="A1692" s="5" t="s">
        <v>6007</v>
      </c>
      <c r="B1692" s="5" t="s">
        <v>6008</v>
      </c>
      <c r="C1692" s="5" t="s">
        <v>6009</v>
      </c>
      <c r="D1692" s="5" t="s">
        <v>240</v>
      </c>
      <c r="E1692" s="5" t="s">
        <v>11762</v>
      </c>
      <c r="F1692" s="5">
        <v>13</v>
      </c>
      <c r="G1692" s="5">
        <v>7</v>
      </c>
      <c r="H1692" s="5">
        <v>4</v>
      </c>
      <c r="I1692" s="5">
        <v>2</v>
      </c>
      <c r="J1692" s="5" t="s">
        <v>4102</v>
      </c>
      <c r="K1692" s="17">
        <v>7001</v>
      </c>
      <c r="L1692" s="6">
        <v>2.72645171914</v>
      </c>
      <c r="M1692" s="6">
        <v>32.059059011899997</v>
      </c>
      <c r="N1692" s="6">
        <v>-27.296033463699999</v>
      </c>
      <c r="O1692" s="6">
        <v>46.489835607300002</v>
      </c>
      <c r="P1692" s="6">
        <v>55.685565514399997</v>
      </c>
      <c r="Q1692" s="6">
        <v>-17.186359779099998</v>
      </c>
      <c r="R1692" s="7">
        <v>28.329680447533331</v>
      </c>
      <c r="S1692" s="8">
        <v>39.68529703259712</v>
      </c>
      <c r="T1692" s="6">
        <v>-33.963518310799998</v>
      </c>
      <c r="U1692" s="6">
        <v>64.931714668599994</v>
      </c>
      <c r="V1692" s="6">
        <v>39.655593075500001</v>
      </c>
      <c r="W1692" s="6">
        <v>-25.1927592083</v>
      </c>
      <c r="X1692" s="7">
        <v>26.464849511933334</v>
      </c>
      <c r="Y1692" s="8">
        <v>46.487654110708135</v>
      </c>
      <c r="Z1692" s="24">
        <v>1</v>
      </c>
    </row>
    <row r="1693" spans="1:26" ht="16.5" x14ac:dyDescent="0.45">
      <c r="A1693" s="5" t="s">
        <v>6010</v>
      </c>
      <c r="B1693" s="5" t="s">
        <v>6011</v>
      </c>
      <c r="C1693" s="5" t="s">
        <v>6012</v>
      </c>
      <c r="D1693" s="5" t="s">
        <v>240</v>
      </c>
      <c r="E1693" s="5" t="s">
        <v>11757</v>
      </c>
      <c r="F1693" s="5">
        <v>7</v>
      </c>
      <c r="G1693" s="5">
        <v>11</v>
      </c>
      <c r="H1693" s="5">
        <v>4</v>
      </c>
      <c r="I1693" s="5">
        <v>2</v>
      </c>
      <c r="J1693" s="5" t="s">
        <v>4102</v>
      </c>
      <c r="K1693" s="17">
        <v>1322</v>
      </c>
      <c r="L1693" s="6">
        <v>2.9864160060199998</v>
      </c>
      <c r="M1693" s="6">
        <v>0.67963783069999995</v>
      </c>
      <c r="N1693" s="6">
        <v>-15.731481627100001</v>
      </c>
      <c r="O1693" s="6">
        <v>10.9933900431</v>
      </c>
      <c r="P1693" s="6">
        <v>98.182155078999997</v>
      </c>
      <c r="Q1693" s="6">
        <v>4.4592646557000002</v>
      </c>
      <c r="R1693" s="7">
        <v>37.878269925933331</v>
      </c>
      <c r="S1693" s="8">
        <v>52.326786850142611</v>
      </c>
      <c r="T1693" s="6">
        <v>-94.730032639399994</v>
      </c>
      <c r="U1693" s="6">
        <v>183.7663437777</v>
      </c>
      <c r="V1693" s="6">
        <v>885.42947164750001</v>
      </c>
      <c r="W1693" s="6">
        <v>-86.988370716999995</v>
      </c>
      <c r="X1693" s="7">
        <v>327.40248156939998</v>
      </c>
      <c r="Y1693" s="8">
        <v>501.86912646325902</v>
      </c>
      <c r="Z1693" s="24">
        <v>1</v>
      </c>
    </row>
    <row r="1694" spans="1:26" ht="16.5" x14ac:dyDescent="0.45">
      <c r="A1694" s="5" t="s">
        <v>6013</v>
      </c>
      <c r="B1694" s="5" t="s">
        <v>6014</v>
      </c>
      <c r="C1694" s="5" t="s">
        <v>6015</v>
      </c>
      <c r="D1694" s="5" t="s">
        <v>240</v>
      </c>
      <c r="E1694" s="5" t="s">
        <v>11757</v>
      </c>
      <c r="F1694" s="5">
        <v>7</v>
      </c>
      <c r="G1694" s="5">
        <v>11</v>
      </c>
      <c r="H1694" s="5">
        <v>4</v>
      </c>
      <c r="I1694" s="5">
        <v>2</v>
      </c>
      <c r="J1694" s="5" t="s">
        <v>6016</v>
      </c>
      <c r="K1694" s="17">
        <v>1731</v>
      </c>
      <c r="L1694" s="6">
        <v>1.0459704162200001</v>
      </c>
      <c r="M1694" s="6">
        <v>-88.353893230500006</v>
      </c>
      <c r="N1694" s="6">
        <v>-26.8032928471</v>
      </c>
      <c r="O1694" s="6">
        <v>14.4651935422</v>
      </c>
      <c r="P1694" s="6">
        <v>21.935531947600001</v>
      </c>
      <c r="Q1694" s="6">
        <v>-32.152261644500001</v>
      </c>
      <c r="R1694" s="7">
        <v>1.4161546151000006</v>
      </c>
      <c r="S1694" s="8">
        <v>29.310073636996066</v>
      </c>
      <c r="T1694" s="6">
        <v>-4985.0506028558002</v>
      </c>
      <c r="U1694" s="6">
        <v>66.406144814100003</v>
      </c>
      <c r="V1694" s="6">
        <v>141.00797491669999</v>
      </c>
      <c r="W1694" s="6">
        <v>-180.17389246370001</v>
      </c>
      <c r="X1694" s="7">
        <v>9.080075755699994</v>
      </c>
      <c r="Y1694" s="8">
        <v>168.08972790969872</v>
      </c>
      <c r="Z1694" s="24">
        <v>1</v>
      </c>
    </row>
    <row r="1695" spans="1:26" ht="16.5" x14ac:dyDescent="0.45">
      <c r="A1695" s="5" t="s">
        <v>6017</v>
      </c>
      <c r="B1695" s="5" t="s">
        <v>6018</v>
      </c>
      <c r="C1695" s="5" t="s">
        <v>6019</v>
      </c>
      <c r="D1695" s="5" t="s">
        <v>259</v>
      </c>
      <c r="E1695" s="5" t="s">
        <v>11756</v>
      </c>
      <c r="F1695" s="5">
        <v>6</v>
      </c>
      <c r="G1695" s="5">
        <v>11</v>
      </c>
      <c r="H1695" s="5">
        <v>2</v>
      </c>
      <c r="I1695" s="5">
        <v>2</v>
      </c>
      <c r="J1695" s="5" t="s">
        <v>6016</v>
      </c>
      <c r="K1695" s="17">
        <v>632</v>
      </c>
      <c r="L1695" s="6">
        <v>0.52153515675999995</v>
      </c>
      <c r="M1695" s="6">
        <v>10.744512118399999</v>
      </c>
      <c r="N1695" s="6">
        <v>-5.7659364424000001</v>
      </c>
      <c r="O1695" s="6">
        <v>40.6954956975</v>
      </c>
      <c r="P1695" s="6">
        <v>-33.165208779499999</v>
      </c>
      <c r="Q1695" s="6">
        <v>-13.022756129899999</v>
      </c>
      <c r="R1695" s="7">
        <v>-1.8308230706333326</v>
      </c>
      <c r="S1695" s="8">
        <v>38.181087473538668</v>
      </c>
      <c r="T1695" s="6">
        <v>103.2003208852</v>
      </c>
      <c r="U1695" s="6">
        <v>-36.4845984707</v>
      </c>
      <c r="V1695" s="6">
        <v>-173.1815675208</v>
      </c>
      <c r="W1695" s="6">
        <v>153.58888146609999</v>
      </c>
      <c r="X1695" s="7">
        <v>-18.69242817513334</v>
      </c>
      <c r="Y1695" s="8">
        <v>164.11018425327811</v>
      </c>
      <c r="Z1695" s="24">
        <v>0</v>
      </c>
    </row>
    <row r="1696" spans="1:26" ht="16.5" x14ac:dyDescent="0.45">
      <c r="A1696" s="5" t="s">
        <v>6020</v>
      </c>
      <c r="B1696" s="5" t="s">
        <v>6021</v>
      </c>
      <c r="C1696" s="5" t="s">
        <v>6022</v>
      </c>
      <c r="D1696" s="5" t="s">
        <v>259</v>
      </c>
      <c r="E1696" s="5" t="s">
        <v>11756</v>
      </c>
      <c r="F1696" s="5">
        <v>6</v>
      </c>
      <c r="G1696" s="5">
        <v>11</v>
      </c>
      <c r="H1696" s="5">
        <v>2</v>
      </c>
      <c r="I1696" s="5">
        <v>2</v>
      </c>
      <c r="J1696" s="5" t="s">
        <v>6016</v>
      </c>
      <c r="K1696" s="17">
        <v>1420</v>
      </c>
      <c r="L1696" s="6">
        <v>0.70316454611000001</v>
      </c>
      <c r="M1696" s="6">
        <v>8.3891826566999992</v>
      </c>
      <c r="N1696" s="6">
        <v>21.4957720403</v>
      </c>
      <c r="O1696" s="6">
        <v>43.2451584927</v>
      </c>
      <c r="P1696" s="6">
        <v>5.1987832639000002</v>
      </c>
      <c r="Q1696" s="6">
        <v>4.1351990580000004</v>
      </c>
      <c r="R1696" s="7">
        <v>17.526380271533331</v>
      </c>
      <c r="S1696" s="8">
        <v>22.279462913924291</v>
      </c>
      <c r="T1696" s="6">
        <v>28.736104510200001</v>
      </c>
      <c r="U1696" s="6">
        <v>31.303598979099998</v>
      </c>
      <c r="V1696" s="6">
        <v>13.1518902351</v>
      </c>
      <c r="W1696" s="6">
        <v>-195.20697851950001</v>
      </c>
      <c r="X1696" s="7">
        <v>-50.250496435100011</v>
      </c>
      <c r="Y1696" s="8">
        <v>125.86364608692809</v>
      </c>
      <c r="Z1696" s="24">
        <v>-1</v>
      </c>
    </row>
    <row r="1697" spans="1:26" ht="16.5" x14ac:dyDescent="0.45">
      <c r="A1697" s="5" t="s">
        <v>6023</v>
      </c>
      <c r="B1697" s="5" t="s">
        <v>6024</v>
      </c>
      <c r="C1697" s="5" t="s">
        <v>6025</v>
      </c>
      <c r="D1697" s="5" t="s">
        <v>263</v>
      </c>
      <c r="E1697" s="5" t="s">
        <v>11771</v>
      </c>
      <c r="F1697" s="5">
        <v>22</v>
      </c>
      <c r="G1697" s="5">
        <v>7</v>
      </c>
      <c r="H1697" s="5">
        <v>4</v>
      </c>
      <c r="I1697" s="5">
        <v>3</v>
      </c>
      <c r="J1697" s="5" t="s">
        <v>5881</v>
      </c>
      <c r="K1697" s="17">
        <v>4185</v>
      </c>
      <c r="L1697" s="6">
        <v>12.500664232049999</v>
      </c>
      <c r="M1697" s="6">
        <v>9.2595280856999995</v>
      </c>
      <c r="N1697" s="6">
        <v>29.397602262500001</v>
      </c>
      <c r="O1697" s="6">
        <v>12.0383260871</v>
      </c>
      <c r="P1697" s="6">
        <v>9.6413919997999997</v>
      </c>
      <c r="Q1697" s="6">
        <v>-10.755004247700001</v>
      </c>
      <c r="R1697" s="7">
        <v>3.6415712797333328</v>
      </c>
      <c r="S1697" s="8">
        <v>12.525268996813379</v>
      </c>
      <c r="T1697" s="6">
        <v>24.788105349399999</v>
      </c>
      <c r="U1697" s="6">
        <v>71.000626166499998</v>
      </c>
      <c r="V1697" s="6">
        <v>6.8277002106999998</v>
      </c>
      <c r="W1697" s="6">
        <v>-16.472747849800001</v>
      </c>
      <c r="X1697" s="7">
        <v>20.451859509133332</v>
      </c>
      <c r="Y1697" s="8">
        <v>45.300232647202741</v>
      </c>
      <c r="Z1697" s="24">
        <v>1</v>
      </c>
    </row>
    <row r="1698" spans="1:26" ht="16.5" x14ac:dyDescent="0.45">
      <c r="A1698" s="5" t="s">
        <v>6026</v>
      </c>
      <c r="B1698" s="5" t="s">
        <v>6027</v>
      </c>
      <c r="C1698" s="5" t="s">
        <v>6028</v>
      </c>
      <c r="D1698" s="5" t="s">
        <v>254</v>
      </c>
      <c r="E1698" s="5" t="s">
        <v>11769</v>
      </c>
      <c r="F1698" s="5">
        <v>20</v>
      </c>
      <c r="G1698" s="5">
        <v>7</v>
      </c>
      <c r="H1698" s="5">
        <v>4</v>
      </c>
      <c r="I1698" s="5">
        <v>3</v>
      </c>
      <c r="J1698" s="5" t="s">
        <v>6029</v>
      </c>
      <c r="K1698" s="17">
        <v>801</v>
      </c>
      <c r="L1698" s="6">
        <v>0.40052917529999998</v>
      </c>
      <c r="M1698" s="6">
        <v>11.520530469600001</v>
      </c>
      <c r="N1698" s="6">
        <v>5.4623982482000004</v>
      </c>
      <c r="O1698" s="6">
        <v>11.4636698252</v>
      </c>
      <c r="P1698" s="6">
        <v>32.5721266555</v>
      </c>
      <c r="Q1698" s="6">
        <v>-6.2961315906999999</v>
      </c>
      <c r="R1698" s="7">
        <v>12.579888296666667</v>
      </c>
      <c r="S1698" s="8">
        <v>19.458155938586682</v>
      </c>
      <c r="T1698" s="6">
        <v>-12.107746458499999</v>
      </c>
      <c r="U1698" s="6">
        <v>-42.2048437009</v>
      </c>
      <c r="V1698" s="6">
        <v>-20.413523941400001</v>
      </c>
      <c r="W1698" s="6">
        <v>43.145926799800002</v>
      </c>
      <c r="X1698" s="7">
        <v>-6.4908136141666661</v>
      </c>
      <c r="Y1698" s="8">
        <v>44.346024662959678</v>
      </c>
      <c r="Z1698" s="24">
        <v>-1</v>
      </c>
    </row>
    <row r="1699" spans="1:26" ht="16.5" x14ac:dyDescent="0.45">
      <c r="A1699" s="5" t="s">
        <v>6030</v>
      </c>
      <c r="B1699" s="5" t="s">
        <v>6031</v>
      </c>
      <c r="C1699" s="5" t="s">
        <v>6032</v>
      </c>
      <c r="D1699" s="5" t="s">
        <v>240</v>
      </c>
      <c r="E1699" s="5" t="s">
        <v>11756</v>
      </c>
      <c r="F1699" s="5">
        <v>6</v>
      </c>
      <c r="G1699" s="5">
        <v>11</v>
      </c>
      <c r="H1699" s="5">
        <v>2</v>
      </c>
      <c r="I1699" s="5">
        <v>2</v>
      </c>
      <c r="J1699" s="5" t="s">
        <v>6033</v>
      </c>
      <c r="K1699" s="17">
        <v>2809</v>
      </c>
      <c r="L1699" s="6">
        <v>2.1138513198800002</v>
      </c>
      <c r="M1699" s="6">
        <v>9.2846252555</v>
      </c>
      <c r="N1699" s="6">
        <v>4.9073442950999997</v>
      </c>
      <c r="O1699" s="6">
        <v>28.590117516100001</v>
      </c>
      <c r="P1699" s="6">
        <v>29.970725381000001</v>
      </c>
      <c r="Q1699" s="6">
        <v>4.1616349618999999</v>
      </c>
      <c r="R1699" s="7">
        <v>20.907492619666666</v>
      </c>
      <c r="S1699" s="8">
        <v>14.518757902788821</v>
      </c>
      <c r="T1699" s="6">
        <v>9.0072901003000005</v>
      </c>
      <c r="U1699" s="6">
        <v>63.156631666099997</v>
      </c>
      <c r="V1699" s="6">
        <v>64.215345994900005</v>
      </c>
      <c r="W1699" s="6">
        <v>-19.776103990999999</v>
      </c>
      <c r="X1699" s="7">
        <v>35.865291223333337</v>
      </c>
      <c r="Y1699" s="8">
        <v>48.189769298635667</v>
      </c>
      <c r="Z1699" s="24">
        <v>1</v>
      </c>
    </row>
    <row r="1700" spans="1:26" ht="16.5" x14ac:dyDescent="0.45">
      <c r="A1700" s="5" t="s">
        <v>6034</v>
      </c>
      <c r="B1700" s="5" t="s">
        <v>6035</v>
      </c>
      <c r="C1700" s="5" t="s">
        <v>6036</v>
      </c>
      <c r="D1700" s="5" t="s">
        <v>120</v>
      </c>
      <c r="E1700" s="5" t="s">
        <v>11774</v>
      </c>
      <c r="F1700" s="5">
        <v>25</v>
      </c>
      <c r="G1700" s="5">
        <v>10</v>
      </c>
      <c r="H1700" s="5">
        <v>2</v>
      </c>
      <c r="I1700" s="5">
        <v>3</v>
      </c>
      <c r="J1700" s="5" t="s">
        <v>4124</v>
      </c>
      <c r="K1700" s="17">
        <v>1571</v>
      </c>
      <c r="L1700" s="6">
        <v>0.78809551191000005</v>
      </c>
      <c r="M1700" s="6">
        <v>12.9935044094</v>
      </c>
      <c r="N1700" s="6">
        <v>25.314033162000001</v>
      </c>
      <c r="O1700" s="6">
        <v>50.342730509699997</v>
      </c>
      <c r="P1700" s="6">
        <v>26.7374390644</v>
      </c>
      <c r="Q1700" s="6">
        <v>20.211053619699999</v>
      </c>
      <c r="R1700" s="7">
        <v>32.430407731266662</v>
      </c>
      <c r="S1700" s="8">
        <v>15.852031643681652</v>
      </c>
      <c r="T1700" s="6">
        <v>19.135645845599999</v>
      </c>
      <c r="U1700" s="6">
        <v>39.701271868799999</v>
      </c>
      <c r="V1700" s="6">
        <v>54.400979743599997</v>
      </c>
      <c r="W1700" s="6">
        <v>40.904695612399998</v>
      </c>
      <c r="X1700" s="7">
        <v>45.0023157416</v>
      </c>
      <c r="Y1700" s="8">
        <v>8.1616922842957464</v>
      </c>
      <c r="Z1700" s="24">
        <v>1</v>
      </c>
    </row>
    <row r="1701" spans="1:26" ht="16.5" x14ac:dyDescent="0.45">
      <c r="A1701" s="5" t="s">
        <v>6037</v>
      </c>
      <c r="B1701" s="5" t="s">
        <v>6038</v>
      </c>
      <c r="C1701" s="5" t="s">
        <v>6039</v>
      </c>
      <c r="D1701" s="5" t="s">
        <v>240</v>
      </c>
      <c r="E1701" s="5" t="s">
        <v>11756</v>
      </c>
      <c r="F1701" s="5">
        <v>6</v>
      </c>
      <c r="G1701" s="5">
        <v>11</v>
      </c>
      <c r="H1701" s="5">
        <v>2</v>
      </c>
      <c r="I1701" s="5">
        <v>2</v>
      </c>
      <c r="J1701" s="5" t="s">
        <v>6033</v>
      </c>
      <c r="K1701" s="17">
        <v>559</v>
      </c>
      <c r="L1701" s="6">
        <v>0.59871420582000001</v>
      </c>
      <c r="M1701" s="6">
        <v>36.6986692973</v>
      </c>
      <c r="N1701" s="6">
        <v>292.33365601449998</v>
      </c>
      <c r="O1701" s="6">
        <v>-47.948541136899998</v>
      </c>
      <c r="P1701" s="6">
        <v>-41.5523438791</v>
      </c>
      <c r="Q1701" s="6">
        <v>-29.660270658000002</v>
      </c>
      <c r="R1701" s="7">
        <v>-39.720385224666664</v>
      </c>
      <c r="S1701" s="8">
        <v>9.2807469344345428</v>
      </c>
      <c r="T1701" s="6">
        <v>688.0082070835</v>
      </c>
      <c r="U1701" s="6">
        <v>-69.795568368100007</v>
      </c>
      <c r="V1701" s="6">
        <v>-81.549348680199998</v>
      </c>
      <c r="W1701" s="6">
        <v>-370.59434255590003</v>
      </c>
      <c r="X1701" s="7">
        <v>-173.97975320140003</v>
      </c>
      <c r="Y1701" s="8">
        <v>170.37461782256557</v>
      </c>
      <c r="Z1701" s="24">
        <v>0</v>
      </c>
    </row>
    <row r="1702" spans="1:26" ht="16.5" x14ac:dyDescent="0.45">
      <c r="A1702" s="5" t="s">
        <v>6040</v>
      </c>
      <c r="B1702" s="5" t="s">
        <v>6041</v>
      </c>
      <c r="C1702" s="5" t="s">
        <v>6042</v>
      </c>
      <c r="D1702" s="5" t="s">
        <v>33</v>
      </c>
      <c r="E1702" s="5" t="s">
        <v>11771</v>
      </c>
      <c r="F1702" s="5">
        <v>22</v>
      </c>
      <c r="G1702" s="5">
        <v>7</v>
      </c>
      <c r="H1702" s="5">
        <v>4</v>
      </c>
      <c r="I1702" s="5">
        <v>3</v>
      </c>
      <c r="J1702" s="5" t="s">
        <v>5881</v>
      </c>
      <c r="K1702" s="17">
        <v>717</v>
      </c>
      <c r="L1702" s="6">
        <v>3.6878836958200001</v>
      </c>
      <c r="M1702" s="6">
        <v>37.607900102499997</v>
      </c>
      <c r="N1702" s="6">
        <v>3.0947629571999999</v>
      </c>
      <c r="O1702" s="6">
        <v>-25.722383024599999</v>
      </c>
      <c r="P1702" s="6">
        <v>4.7545767333000004</v>
      </c>
      <c r="Q1702" s="6">
        <v>-2.3496740533999998</v>
      </c>
      <c r="R1702" s="7">
        <v>-7.7724934482333339</v>
      </c>
      <c r="S1702" s="8">
        <v>15.945736002546241</v>
      </c>
      <c r="T1702" s="6">
        <v>-7.380855575</v>
      </c>
      <c r="U1702" s="6">
        <v>259.92464948989999</v>
      </c>
      <c r="V1702" s="6">
        <v>-73.762117453200005</v>
      </c>
      <c r="W1702" s="6">
        <v>-16.701650976500002</v>
      </c>
      <c r="X1702" s="7">
        <v>56.486960353400001</v>
      </c>
      <c r="Y1702" s="8">
        <v>178.47729331636017</v>
      </c>
      <c r="Z1702" s="24">
        <v>-1</v>
      </c>
    </row>
    <row r="1703" spans="1:26" ht="16.5" x14ac:dyDescent="0.45">
      <c r="A1703" s="5" t="s">
        <v>6043</v>
      </c>
      <c r="B1703" s="5" t="s">
        <v>6044</v>
      </c>
      <c r="C1703" s="5" t="s">
        <v>6045</v>
      </c>
      <c r="D1703" s="5" t="s">
        <v>33</v>
      </c>
      <c r="E1703" s="5" t="s">
        <v>11753</v>
      </c>
      <c r="F1703" s="5">
        <v>3</v>
      </c>
      <c r="G1703" s="5">
        <v>7</v>
      </c>
      <c r="H1703" s="5">
        <v>4</v>
      </c>
      <c r="I1703" s="5">
        <v>3</v>
      </c>
      <c r="J1703" s="5" t="s">
        <v>4124</v>
      </c>
      <c r="K1703" s="17">
        <v>338</v>
      </c>
      <c r="L1703" s="6">
        <v>0.62104607224999997</v>
      </c>
      <c r="M1703" s="6">
        <v>-4.7873950337000002</v>
      </c>
      <c r="N1703" s="6">
        <v>9.2321672144000004</v>
      </c>
      <c r="O1703" s="6">
        <v>3.0416140499000002</v>
      </c>
      <c r="P1703" s="6">
        <v>-0.51877635339999995</v>
      </c>
      <c r="Q1703" s="6">
        <v>66.409744206799999</v>
      </c>
      <c r="R1703" s="7">
        <v>22.9775273011</v>
      </c>
      <c r="S1703" s="8">
        <v>37.655506821231434</v>
      </c>
      <c r="T1703" s="6">
        <v>95.272091554100001</v>
      </c>
      <c r="U1703" s="6">
        <v>174.03984142190001</v>
      </c>
      <c r="V1703" s="6">
        <v>-220.81950126820001</v>
      </c>
      <c r="W1703" s="6">
        <v>249.9748010159</v>
      </c>
      <c r="X1703" s="7">
        <v>67.731713723200002</v>
      </c>
      <c r="Y1703" s="8">
        <v>252.76052357299679</v>
      </c>
      <c r="Z1703" s="24">
        <v>1</v>
      </c>
    </row>
    <row r="1704" spans="1:26" ht="16.5" x14ac:dyDescent="0.45">
      <c r="A1704" s="5" t="s">
        <v>6046</v>
      </c>
      <c r="B1704" s="5" t="s">
        <v>6047</v>
      </c>
      <c r="C1704" s="5" t="s">
        <v>6048</v>
      </c>
      <c r="D1704" s="5" t="s">
        <v>120</v>
      </c>
      <c r="E1704" s="5" t="s">
        <v>11756</v>
      </c>
      <c r="F1704" s="5">
        <v>6</v>
      </c>
      <c r="G1704" s="5">
        <v>11</v>
      </c>
      <c r="H1704" s="5">
        <v>2</v>
      </c>
      <c r="I1704" s="5">
        <v>2</v>
      </c>
      <c r="J1704" s="5" t="s">
        <v>4135</v>
      </c>
      <c r="K1704" s="17">
        <v>1629</v>
      </c>
      <c r="L1704" s="6">
        <v>1.2913778363999999</v>
      </c>
      <c r="M1704" s="6">
        <v>11.8408694365</v>
      </c>
      <c r="N1704" s="6">
        <v>28.870195321499999</v>
      </c>
      <c r="O1704" s="6">
        <v>26.342862450599998</v>
      </c>
      <c r="P1704" s="6">
        <v>-4.6341104805000004</v>
      </c>
      <c r="Q1704" s="6">
        <v>-6.3016776769999998</v>
      </c>
      <c r="R1704" s="7">
        <v>5.1356914310333321</v>
      </c>
      <c r="S1704" s="8">
        <v>18.384865299440513</v>
      </c>
      <c r="T1704" s="6">
        <v>18.275783047699999</v>
      </c>
      <c r="U1704" s="6">
        <v>-1.3104773434999999</v>
      </c>
      <c r="V1704" s="6">
        <v>-218.79474974300001</v>
      </c>
      <c r="W1704" s="6">
        <v>128.33396925759999</v>
      </c>
      <c r="X1704" s="7">
        <v>-30.590419276300008</v>
      </c>
      <c r="Y1704" s="8">
        <v>175.40687882303956</v>
      </c>
      <c r="Z1704" s="24">
        <v>-1</v>
      </c>
    </row>
    <row r="1705" spans="1:26" ht="16.5" x14ac:dyDescent="0.45">
      <c r="A1705" s="5" t="s">
        <v>6049</v>
      </c>
      <c r="B1705" s="5" t="s">
        <v>6050</v>
      </c>
      <c r="C1705" s="5" t="s">
        <v>6051</v>
      </c>
      <c r="D1705" s="5" t="s">
        <v>120</v>
      </c>
      <c r="E1705" s="5" t="s">
        <v>11756</v>
      </c>
      <c r="F1705" s="5">
        <v>6</v>
      </c>
      <c r="G1705" s="5">
        <v>11</v>
      </c>
      <c r="H1705" s="5">
        <v>2</v>
      </c>
      <c r="I1705" s="5">
        <v>2</v>
      </c>
      <c r="J1705" s="5" t="s">
        <v>4135</v>
      </c>
      <c r="K1705" s="17">
        <v>1011</v>
      </c>
      <c r="L1705" s="6">
        <v>0.72937390622999998</v>
      </c>
      <c r="M1705" s="6">
        <v>5.3044792703999999</v>
      </c>
      <c r="N1705" s="6">
        <v>3.2700821896000001</v>
      </c>
      <c r="O1705" s="6">
        <v>7.9490022367000002</v>
      </c>
      <c r="P1705" s="6">
        <v>23.693702543400001</v>
      </c>
      <c r="Q1705" s="6">
        <v>0.71326935280000003</v>
      </c>
      <c r="R1705" s="7">
        <v>10.785324710966668</v>
      </c>
      <c r="S1705" s="8">
        <v>11.749834947369694</v>
      </c>
      <c r="T1705" s="6">
        <v>-47.047788603100003</v>
      </c>
      <c r="U1705" s="6">
        <v>56.6314146689</v>
      </c>
      <c r="V1705" s="6">
        <v>49.061005395199999</v>
      </c>
      <c r="W1705" s="6">
        <v>-30.982953281499999</v>
      </c>
      <c r="X1705" s="7">
        <v>24.903155594199998</v>
      </c>
      <c r="Y1705" s="8">
        <v>48.546582249348688</v>
      </c>
      <c r="Z1705" s="24">
        <v>1</v>
      </c>
    </row>
    <row r="1706" spans="1:26" ht="16.5" x14ac:dyDescent="0.45">
      <c r="A1706" s="5" t="s">
        <v>6052</v>
      </c>
      <c r="B1706" s="5" t="s">
        <v>6053</v>
      </c>
      <c r="C1706" s="5" t="s">
        <v>6054</v>
      </c>
      <c r="D1706" s="5" t="s">
        <v>249</v>
      </c>
      <c r="E1706" s="5" t="s">
        <v>11754</v>
      </c>
      <c r="F1706" s="5">
        <v>4</v>
      </c>
      <c r="G1706" s="5">
        <v>8</v>
      </c>
      <c r="H1706" s="5">
        <v>2</v>
      </c>
      <c r="I1706" s="5">
        <v>3</v>
      </c>
      <c r="J1706" s="5" t="s">
        <v>4135</v>
      </c>
      <c r="K1706" s="17">
        <v>3936</v>
      </c>
      <c r="L1706" s="6">
        <v>3.2436040625599998</v>
      </c>
      <c r="M1706" s="6">
        <v>8.5811352259000007</v>
      </c>
      <c r="N1706" s="6">
        <v>19.0740087151</v>
      </c>
      <c r="O1706" s="6">
        <v>11.2780029577</v>
      </c>
      <c r="P1706" s="6">
        <v>-26.3987391852</v>
      </c>
      <c r="Q1706" s="6">
        <v>-16.290590997599999</v>
      </c>
      <c r="R1706" s="7">
        <v>-10.470442408366667</v>
      </c>
      <c r="S1706" s="8">
        <v>19.501021045735278</v>
      </c>
      <c r="T1706" s="6">
        <v>20.478302317099999</v>
      </c>
      <c r="U1706" s="6">
        <v>-30.963571143900001</v>
      </c>
      <c r="V1706" s="6">
        <v>-375.08955769459999</v>
      </c>
      <c r="W1706" s="6">
        <v>15.4219837448</v>
      </c>
      <c r="X1706" s="7">
        <v>-130.2103816979</v>
      </c>
      <c r="Y1706" s="8">
        <v>213.33603318052067</v>
      </c>
      <c r="Z1706" s="24">
        <v>0</v>
      </c>
    </row>
    <row r="1707" spans="1:26" ht="16.5" x14ac:dyDescent="0.45">
      <c r="A1707" s="5" t="s">
        <v>6055</v>
      </c>
      <c r="B1707" s="5" t="s">
        <v>6056</v>
      </c>
      <c r="C1707" s="5" t="s">
        <v>6057</v>
      </c>
      <c r="D1707" s="5" t="s">
        <v>288</v>
      </c>
      <c r="E1707" s="5" t="s">
        <v>11757</v>
      </c>
      <c r="F1707" s="5">
        <v>7</v>
      </c>
      <c r="G1707" s="5">
        <v>11</v>
      </c>
      <c r="H1707" s="5">
        <v>4</v>
      </c>
      <c r="I1707" s="5">
        <v>2</v>
      </c>
      <c r="J1707" s="5" t="s">
        <v>4135</v>
      </c>
      <c r="K1707" s="17">
        <v>1826</v>
      </c>
      <c r="L1707" s="6">
        <v>3.9421927940199999</v>
      </c>
      <c r="M1707" s="6">
        <v>15.0423558044</v>
      </c>
      <c r="N1707" s="6">
        <v>30.057746402300001</v>
      </c>
      <c r="O1707" s="6">
        <v>6.3951716632000002</v>
      </c>
      <c r="P1707" s="6">
        <v>-35.3926447594</v>
      </c>
      <c r="Q1707" s="6">
        <v>-20.7871577174</v>
      </c>
      <c r="R1707" s="7">
        <v>-16.594876937866669</v>
      </c>
      <c r="S1707" s="8">
        <v>21.206999173458346</v>
      </c>
      <c r="T1707" s="6">
        <v>31.620217689899999</v>
      </c>
      <c r="U1707" s="6">
        <v>-2.6379391594000001</v>
      </c>
      <c r="V1707" s="6">
        <v>-63.8193826495</v>
      </c>
      <c r="W1707" s="6">
        <v>-569.90889294550004</v>
      </c>
      <c r="X1707" s="7">
        <v>-212.12207158480001</v>
      </c>
      <c r="Y1707" s="8">
        <v>311.35887559443069</v>
      </c>
      <c r="Z1707" s="24">
        <v>0</v>
      </c>
    </row>
    <row r="1708" spans="1:26" ht="16.5" x14ac:dyDescent="0.45">
      <c r="A1708" s="5" t="s">
        <v>6058</v>
      </c>
      <c r="B1708" s="5" t="s">
        <v>6059</v>
      </c>
      <c r="C1708" s="5" t="s">
        <v>6060</v>
      </c>
      <c r="D1708" s="5" t="s">
        <v>240</v>
      </c>
      <c r="E1708" s="5" t="s">
        <v>11776</v>
      </c>
      <c r="F1708" s="5">
        <v>27</v>
      </c>
      <c r="G1708" s="5">
        <v>10</v>
      </c>
      <c r="H1708" s="5">
        <v>2</v>
      </c>
      <c r="I1708" s="5">
        <v>3</v>
      </c>
      <c r="J1708" s="5" t="s">
        <v>4163</v>
      </c>
      <c r="K1708" s="17">
        <v>1272</v>
      </c>
      <c r="L1708" s="6">
        <v>1.4349851144400001</v>
      </c>
      <c r="M1708" s="6">
        <v>4.6126603805000004</v>
      </c>
      <c r="N1708" s="6">
        <v>90.167599470100001</v>
      </c>
      <c r="O1708" s="6">
        <v>-14.728360951799999</v>
      </c>
      <c r="P1708" s="6">
        <v>-5.1883511876000004</v>
      </c>
      <c r="Q1708" s="6">
        <v>20.408445925300001</v>
      </c>
      <c r="R1708" s="7">
        <v>0.16391126196666761</v>
      </c>
      <c r="S1708" s="8">
        <v>18.169585421149172</v>
      </c>
      <c r="T1708" s="6">
        <v>33.477697673100003</v>
      </c>
      <c r="U1708" s="6">
        <v>-679.55112961340001</v>
      </c>
      <c r="V1708" s="6">
        <v>105.74770345890001</v>
      </c>
      <c r="W1708" s="6">
        <v>19.653576216800001</v>
      </c>
      <c r="X1708" s="7">
        <v>-184.71661664589999</v>
      </c>
      <c r="Y1708" s="8">
        <v>430.6958858687089</v>
      </c>
      <c r="Z1708" s="24">
        <v>-1</v>
      </c>
    </row>
    <row r="1709" spans="1:26" ht="16.5" x14ac:dyDescent="0.45">
      <c r="A1709" s="5" t="s">
        <v>6061</v>
      </c>
      <c r="B1709" s="5" t="s">
        <v>6062</v>
      </c>
      <c r="C1709" s="5" t="s">
        <v>6063</v>
      </c>
      <c r="D1709" s="5" t="s">
        <v>254</v>
      </c>
      <c r="E1709" s="5" t="s">
        <v>11754</v>
      </c>
      <c r="F1709" s="5">
        <v>4</v>
      </c>
      <c r="G1709" s="5">
        <v>8</v>
      </c>
      <c r="H1709" s="5">
        <v>2</v>
      </c>
      <c r="I1709" s="5">
        <v>3</v>
      </c>
      <c r="J1709" s="5" t="s">
        <v>4131</v>
      </c>
      <c r="K1709" s="17">
        <v>1534</v>
      </c>
      <c r="L1709" s="6">
        <v>1.2317788598399999</v>
      </c>
      <c r="M1709" s="6">
        <v>13.451543019800001</v>
      </c>
      <c r="N1709" s="6">
        <v>3.8813598404</v>
      </c>
      <c r="O1709" s="6">
        <v>0.83500123650000002</v>
      </c>
      <c r="P1709" s="6">
        <v>17.664047290500001</v>
      </c>
      <c r="Q1709" s="6">
        <v>17.662488356000001</v>
      </c>
      <c r="R1709" s="7">
        <v>12.053845627666666</v>
      </c>
      <c r="S1709" s="8">
        <v>9.7158042751219593</v>
      </c>
      <c r="T1709" s="6">
        <v>13.8445573411</v>
      </c>
      <c r="U1709" s="6">
        <v>4.8628408737999997</v>
      </c>
      <c r="V1709" s="6">
        <v>5.9343894772999999</v>
      </c>
      <c r="W1709" s="6">
        <v>7.9652762900000003</v>
      </c>
      <c r="X1709" s="7">
        <v>6.2541688803666666</v>
      </c>
      <c r="Y1709" s="8">
        <v>1.5757444360975132</v>
      </c>
      <c r="Z1709" s="24">
        <v>1</v>
      </c>
    </row>
    <row r="1710" spans="1:26" ht="16.5" x14ac:dyDescent="0.45">
      <c r="A1710" s="5" t="s">
        <v>6064</v>
      </c>
      <c r="B1710" s="5" t="s">
        <v>6065</v>
      </c>
      <c r="C1710" s="5" t="s">
        <v>6066</v>
      </c>
      <c r="D1710" s="5" t="s">
        <v>259</v>
      </c>
      <c r="E1710" s="5" t="s">
        <v>11771</v>
      </c>
      <c r="F1710" s="5">
        <v>22</v>
      </c>
      <c r="G1710" s="5">
        <v>7</v>
      </c>
      <c r="H1710" s="5">
        <v>4</v>
      </c>
      <c r="I1710" s="5">
        <v>3</v>
      </c>
      <c r="J1710" s="5" t="s">
        <v>4135</v>
      </c>
      <c r="K1710" s="17">
        <v>177</v>
      </c>
      <c r="L1710" s="6">
        <v>-0.11485685237</v>
      </c>
      <c r="M1710" s="6">
        <v>0</v>
      </c>
      <c r="N1710" s="6">
        <v>-130.91557788470001</v>
      </c>
      <c r="O1710" s="6">
        <v>273.34876344039998</v>
      </c>
      <c r="P1710" s="6">
        <v>139.27170402269999</v>
      </c>
      <c r="Q1710" s="6">
        <v>-13.8803559714</v>
      </c>
      <c r="R1710" s="7">
        <v>132.91337049723333</v>
      </c>
      <c r="S1710" s="8">
        <v>143.72008580374319</v>
      </c>
      <c r="T1710" s="6">
        <v>86.672754530600002</v>
      </c>
      <c r="U1710" s="6">
        <v>34.073965379699999</v>
      </c>
      <c r="V1710" s="6">
        <v>109.2280366203</v>
      </c>
      <c r="W1710" s="6">
        <v>233.35620201130001</v>
      </c>
      <c r="X1710" s="7">
        <v>125.55273467043334</v>
      </c>
      <c r="Y1710" s="8">
        <v>100.63907930840918</v>
      </c>
      <c r="Z1710" s="24">
        <v>1</v>
      </c>
    </row>
    <row r="1711" spans="1:26" ht="16.5" x14ac:dyDescent="0.45">
      <c r="A1711" s="5" t="s">
        <v>6067</v>
      </c>
      <c r="B1711" s="5" t="s">
        <v>6068</v>
      </c>
      <c r="C1711" s="5" t="s">
        <v>6069</v>
      </c>
      <c r="D1711" s="5" t="s">
        <v>474</v>
      </c>
      <c r="E1711" s="5" t="s">
        <v>11757</v>
      </c>
      <c r="F1711" s="5">
        <v>7</v>
      </c>
      <c r="G1711" s="5">
        <v>11</v>
      </c>
      <c r="H1711" s="5">
        <v>4</v>
      </c>
      <c r="I1711" s="5">
        <v>2</v>
      </c>
      <c r="J1711" s="5" t="s">
        <v>4135</v>
      </c>
      <c r="K1711" s="17">
        <v>1274</v>
      </c>
      <c r="L1711" s="6">
        <v>1.24605493707</v>
      </c>
      <c r="M1711" s="6">
        <v>16.471655379200001</v>
      </c>
      <c r="N1711" s="6">
        <v>-4.9896239536999998</v>
      </c>
      <c r="O1711" s="6">
        <v>0.35447335569999999</v>
      </c>
      <c r="P1711" s="6">
        <v>-9.1025592536000008</v>
      </c>
      <c r="Q1711" s="6">
        <v>18.772308521500001</v>
      </c>
      <c r="R1711" s="7">
        <v>3.3414075412000002</v>
      </c>
      <c r="S1711" s="8">
        <v>14.175450442268442</v>
      </c>
      <c r="T1711" s="6">
        <v>-21.105324121900001</v>
      </c>
      <c r="U1711" s="6">
        <v>-31.737223042099998</v>
      </c>
      <c r="V1711" s="6">
        <v>-377.94482899960002</v>
      </c>
      <c r="W1711" s="6">
        <v>111.8362658591</v>
      </c>
      <c r="X1711" s="7">
        <v>-99.281928727533341</v>
      </c>
      <c r="Y1711" s="8">
        <v>251.77985556800527</v>
      </c>
      <c r="Z1711" s="24">
        <v>-1</v>
      </c>
    </row>
    <row r="1712" spans="1:26" ht="16.5" x14ac:dyDescent="0.45">
      <c r="A1712" s="5" t="s">
        <v>6070</v>
      </c>
      <c r="B1712" s="5" t="s">
        <v>6071</v>
      </c>
      <c r="C1712" s="5" t="s">
        <v>6072</v>
      </c>
      <c r="D1712" s="5" t="s">
        <v>268</v>
      </c>
      <c r="E1712" s="5" t="s">
        <v>11766</v>
      </c>
      <c r="F1712" s="5">
        <v>17</v>
      </c>
      <c r="G1712" s="5">
        <v>11</v>
      </c>
      <c r="H1712" s="5">
        <v>2</v>
      </c>
      <c r="I1712" s="5">
        <v>2</v>
      </c>
      <c r="J1712" s="5" t="s">
        <v>4152</v>
      </c>
      <c r="K1712" s="17">
        <v>7237</v>
      </c>
      <c r="L1712" s="6">
        <v>6.4268898110799997</v>
      </c>
      <c r="M1712" s="6">
        <v>6.8244949287000001</v>
      </c>
      <c r="N1712" s="6">
        <v>-4.8521880065999996</v>
      </c>
      <c r="O1712" s="6">
        <v>-1.9971874605</v>
      </c>
      <c r="P1712" s="6">
        <v>39.144558811300001</v>
      </c>
      <c r="Q1712" s="6">
        <v>14.692391249</v>
      </c>
      <c r="R1712" s="7">
        <v>17.279920866599998</v>
      </c>
      <c r="S1712" s="8">
        <v>20.692566387830201</v>
      </c>
      <c r="T1712" s="6">
        <v>8.1398721355999992</v>
      </c>
      <c r="U1712" s="6">
        <v>-28.453776805299999</v>
      </c>
      <c r="V1712" s="6">
        <v>-1.8413843915000001</v>
      </c>
      <c r="W1712" s="6">
        <v>5.6635539882000003</v>
      </c>
      <c r="X1712" s="7">
        <v>-8.2105357361999989</v>
      </c>
      <c r="Y1712" s="8">
        <v>17.92826348972611</v>
      </c>
      <c r="Z1712" s="24">
        <v>-1</v>
      </c>
    </row>
    <row r="1713" spans="1:26" ht="16.5" x14ac:dyDescent="0.45">
      <c r="A1713" s="5" t="s">
        <v>6073</v>
      </c>
      <c r="B1713" s="5" t="s">
        <v>6074</v>
      </c>
      <c r="C1713" s="5" t="s">
        <v>6075</v>
      </c>
      <c r="D1713" s="5" t="s">
        <v>120</v>
      </c>
      <c r="E1713" s="5" t="s">
        <v>11762</v>
      </c>
      <c r="F1713" s="5">
        <v>13</v>
      </c>
      <c r="G1713" s="5">
        <v>7</v>
      </c>
      <c r="H1713" s="5">
        <v>4</v>
      </c>
      <c r="I1713" s="5">
        <v>2</v>
      </c>
      <c r="J1713" s="5" t="s">
        <v>4159</v>
      </c>
      <c r="K1713" s="17">
        <v>1069</v>
      </c>
      <c r="L1713" s="6">
        <v>0.86390673256999995</v>
      </c>
      <c r="M1713" s="6">
        <v>17.0887559773</v>
      </c>
      <c r="N1713" s="6">
        <v>16.888904143000001</v>
      </c>
      <c r="O1713" s="6">
        <v>-10.1207918047</v>
      </c>
      <c r="P1713" s="6">
        <v>33.772251502099998</v>
      </c>
      <c r="Q1713" s="6">
        <v>-14.2154539603</v>
      </c>
      <c r="R1713" s="7">
        <v>3.1453352457000001</v>
      </c>
      <c r="S1713" s="8">
        <v>26.602585665204227</v>
      </c>
      <c r="T1713" s="6">
        <v>7.8569151283999998</v>
      </c>
      <c r="U1713" s="6">
        <v>-39.130606225699999</v>
      </c>
      <c r="V1713" s="6">
        <v>23.274746714199999</v>
      </c>
      <c r="W1713" s="6">
        <v>-213.08120365729999</v>
      </c>
      <c r="X1713" s="7">
        <v>-76.312354389600003</v>
      </c>
      <c r="Y1713" s="8">
        <v>122.48630787315169</v>
      </c>
      <c r="Z1713" s="24">
        <v>-1</v>
      </c>
    </row>
    <row r="1714" spans="1:26" ht="16.5" x14ac:dyDescent="0.45">
      <c r="A1714" s="5" t="s">
        <v>6076</v>
      </c>
      <c r="B1714" s="5" t="s">
        <v>6077</v>
      </c>
      <c r="C1714" s="5" t="s">
        <v>6078</v>
      </c>
      <c r="D1714" s="5" t="s">
        <v>33</v>
      </c>
      <c r="E1714" s="5" t="s">
        <v>11756</v>
      </c>
      <c r="F1714" s="5">
        <v>6</v>
      </c>
      <c r="G1714" s="5">
        <v>11</v>
      </c>
      <c r="H1714" s="5">
        <v>2</v>
      </c>
      <c r="I1714" s="5">
        <v>2</v>
      </c>
      <c r="J1714" s="5" t="s">
        <v>4152</v>
      </c>
      <c r="K1714" s="17">
        <v>1354</v>
      </c>
      <c r="L1714" s="6">
        <v>0.68919968620000005</v>
      </c>
      <c r="M1714" s="6">
        <v>12.0816534986</v>
      </c>
      <c r="N1714" s="6">
        <v>9.1141356999999996E-3</v>
      </c>
      <c r="O1714" s="6">
        <v>10.915154659300001</v>
      </c>
      <c r="P1714" s="6">
        <v>19.728661741500002</v>
      </c>
      <c r="Q1714" s="6">
        <v>6.4690493672000002</v>
      </c>
      <c r="R1714" s="7">
        <v>12.370955256000002</v>
      </c>
      <c r="S1714" s="8">
        <v>6.7486181261193314</v>
      </c>
      <c r="T1714" s="6">
        <v>-19.8600541743</v>
      </c>
      <c r="U1714" s="6">
        <v>-25.698516579</v>
      </c>
      <c r="V1714" s="6">
        <v>67.591027522399997</v>
      </c>
      <c r="W1714" s="6">
        <v>21.344167877099999</v>
      </c>
      <c r="X1714" s="7">
        <v>21.078892940166664</v>
      </c>
      <c r="Y1714" s="8">
        <v>46.645337792279818</v>
      </c>
      <c r="Z1714" s="24">
        <v>1</v>
      </c>
    </row>
    <row r="1715" spans="1:26" ht="16.5" x14ac:dyDescent="0.45">
      <c r="A1715" s="5" t="s">
        <v>6079</v>
      </c>
      <c r="B1715" s="5" t="s">
        <v>6080</v>
      </c>
      <c r="C1715" s="5" t="s">
        <v>6081</v>
      </c>
      <c r="D1715" s="5" t="s">
        <v>254</v>
      </c>
      <c r="E1715" s="5" t="s">
        <v>11757</v>
      </c>
      <c r="F1715" s="5">
        <v>7</v>
      </c>
      <c r="G1715" s="5">
        <v>11</v>
      </c>
      <c r="H1715" s="5">
        <v>4</v>
      </c>
      <c r="I1715" s="5">
        <v>2</v>
      </c>
      <c r="J1715" s="5" t="s">
        <v>4152</v>
      </c>
      <c r="K1715" s="17">
        <v>2025</v>
      </c>
      <c r="L1715" s="6">
        <v>1.51171889787</v>
      </c>
      <c r="M1715" s="6">
        <v>33.749376669100002</v>
      </c>
      <c r="N1715" s="6">
        <v>2.2429994877000001</v>
      </c>
      <c r="O1715" s="6">
        <v>22.015210314499999</v>
      </c>
      <c r="P1715" s="6">
        <v>44.013671204399998</v>
      </c>
      <c r="Q1715" s="6">
        <v>176.57026562199999</v>
      </c>
      <c r="R1715" s="7">
        <v>80.866382380299996</v>
      </c>
      <c r="S1715" s="8">
        <v>83.608659964365089</v>
      </c>
      <c r="T1715" s="6">
        <v>121.9116337304</v>
      </c>
      <c r="U1715" s="6">
        <v>-35.499431470700003</v>
      </c>
      <c r="V1715" s="6">
        <v>21.3029228063</v>
      </c>
      <c r="W1715" s="6">
        <v>61.827429214299997</v>
      </c>
      <c r="X1715" s="7">
        <v>15.876973516633333</v>
      </c>
      <c r="Y1715" s="8">
        <v>48.889775484960808</v>
      </c>
      <c r="Z1715" s="24">
        <v>1</v>
      </c>
    </row>
    <row r="1716" spans="1:26" ht="16.5" x14ac:dyDescent="0.45">
      <c r="A1716" s="5" t="s">
        <v>6082</v>
      </c>
      <c r="B1716" s="5" t="s">
        <v>6083</v>
      </c>
      <c r="C1716" s="5" t="s">
        <v>6084</v>
      </c>
      <c r="D1716" s="5" t="s">
        <v>263</v>
      </c>
      <c r="E1716" s="5" t="s">
        <v>11762</v>
      </c>
      <c r="F1716" s="5">
        <v>13</v>
      </c>
      <c r="G1716" s="5">
        <v>7</v>
      </c>
      <c r="H1716" s="5">
        <v>4</v>
      </c>
      <c r="I1716" s="5">
        <v>2</v>
      </c>
      <c r="J1716" s="5" t="s">
        <v>6085</v>
      </c>
      <c r="K1716" s="17">
        <v>103863</v>
      </c>
      <c r="L1716" s="6">
        <v>30.257760248610001</v>
      </c>
      <c r="M1716" s="6">
        <v>8.0287235733000006</v>
      </c>
      <c r="N1716" s="6">
        <v>9.1648370119999996</v>
      </c>
      <c r="O1716" s="6">
        <v>22.081519899100002</v>
      </c>
      <c r="P1716" s="6">
        <v>22.547937101500001</v>
      </c>
      <c r="Q1716" s="6">
        <v>3.1598365385</v>
      </c>
      <c r="R1716" s="7">
        <v>15.929764513033334</v>
      </c>
      <c r="S1716" s="8">
        <v>11.061540652537985</v>
      </c>
      <c r="T1716" s="6">
        <v>304.47864750259998</v>
      </c>
      <c r="U1716" s="6">
        <v>103.97690806</v>
      </c>
      <c r="V1716" s="6">
        <v>-57.218477039299998</v>
      </c>
      <c r="W1716" s="6">
        <v>18.865786736699999</v>
      </c>
      <c r="X1716" s="7">
        <v>21.874739252466668</v>
      </c>
      <c r="Y1716" s="8">
        <v>80.63980649009217</v>
      </c>
      <c r="Z1716" s="24">
        <v>1</v>
      </c>
    </row>
    <row r="1717" spans="1:26" ht="16.5" x14ac:dyDescent="0.45">
      <c r="A1717" s="5" t="s">
        <v>6086</v>
      </c>
      <c r="B1717" s="5" t="s">
        <v>6087</v>
      </c>
      <c r="C1717" s="5" t="s">
        <v>6088</v>
      </c>
      <c r="D1717" s="5" t="s">
        <v>254</v>
      </c>
      <c r="E1717" s="5" t="s">
        <v>11765</v>
      </c>
      <c r="F1717" s="5">
        <v>16</v>
      </c>
      <c r="G1717" s="5">
        <v>9</v>
      </c>
      <c r="H1717" s="5">
        <v>1</v>
      </c>
      <c r="I1717" s="5">
        <v>3</v>
      </c>
      <c r="J1717" s="5" t="s">
        <v>5997</v>
      </c>
      <c r="K1717" s="17">
        <v>1682</v>
      </c>
      <c r="L1717" s="6">
        <v>1.00560618819</v>
      </c>
      <c r="M1717" s="6">
        <v>12.5164363205</v>
      </c>
      <c r="N1717" s="6">
        <v>3.5942729219</v>
      </c>
      <c r="O1717" s="6">
        <v>-22.703700584900002</v>
      </c>
      <c r="P1717" s="6">
        <v>35.534481404200001</v>
      </c>
      <c r="Q1717" s="6">
        <v>17.9494684545</v>
      </c>
      <c r="R1717" s="7">
        <v>10.260083091266667</v>
      </c>
      <c r="S1717" s="8">
        <v>29.870829345652815</v>
      </c>
      <c r="T1717" s="6">
        <v>-17.903048993999999</v>
      </c>
      <c r="U1717" s="6">
        <v>-643.81183403010004</v>
      </c>
      <c r="V1717" s="6">
        <v>109.65755803250001</v>
      </c>
      <c r="W1717" s="6">
        <v>222.290974057</v>
      </c>
      <c r="X1717" s="7">
        <v>-103.95443398020002</v>
      </c>
      <c r="Y1717" s="8">
        <v>470.90984369921102</v>
      </c>
      <c r="Z1717" s="24">
        <v>-1</v>
      </c>
    </row>
    <row r="1718" spans="1:26" ht="16.5" x14ac:dyDescent="0.45">
      <c r="A1718" s="5" t="s">
        <v>6089</v>
      </c>
      <c r="B1718" s="5" t="s">
        <v>6090</v>
      </c>
      <c r="C1718" s="5" t="s">
        <v>6091</v>
      </c>
      <c r="D1718" s="5" t="s">
        <v>259</v>
      </c>
      <c r="E1718" s="5" t="s">
        <v>11764</v>
      </c>
      <c r="F1718" s="5">
        <v>15</v>
      </c>
      <c r="G1718" s="5">
        <v>8</v>
      </c>
      <c r="H1718" s="5">
        <v>2</v>
      </c>
      <c r="I1718" s="5">
        <v>3</v>
      </c>
      <c r="J1718" s="5" t="s">
        <v>6092</v>
      </c>
      <c r="K1718" s="17">
        <v>1203</v>
      </c>
      <c r="L1718" s="6">
        <v>1.0343302036199999</v>
      </c>
      <c r="M1718" s="6">
        <v>7.4837509258999999</v>
      </c>
      <c r="N1718" s="6">
        <v>73.915250533700004</v>
      </c>
      <c r="O1718" s="6">
        <v>91.186543509900005</v>
      </c>
      <c r="P1718" s="6">
        <v>21.719201672400001</v>
      </c>
      <c r="Q1718" s="6">
        <v>35.289919828999999</v>
      </c>
      <c r="R1718" s="7">
        <v>49.398555003766667</v>
      </c>
      <c r="S1718" s="8">
        <v>36.820077204740038</v>
      </c>
      <c r="T1718" s="6">
        <v>19.970306622700001</v>
      </c>
      <c r="U1718" s="6">
        <v>149.6795473942</v>
      </c>
      <c r="V1718" s="6">
        <v>27.038907270199999</v>
      </c>
      <c r="W1718" s="6">
        <v>12.8238739315</v>
      </c>
      <c r="X1718" s="7">
        <v>63.180776198633332</v>
      </c>
      <c r="Y1718" s="8">
        <v>75.246560432768845</v>
      </c>
      <c r="Z1718" s="24">
        <v>1</v>
      </c>
    </row>
    <row r="1719" spans="1:26" ht="16.5" x14ac:dyDescent="0.45">
      <c r="A1719" s="5" t="s">
        <v>6093</v>
      </c>
      <c r="B1719" s="5" t="s">
        <v>6094</v>
      </c>
      <c r="C1719" s="5" t="s">
        <v>6095</v>
      </c>
      <c r="D1719" s="5" t="s">
        <v>474</v>
      </c>
      <c r="E1719" s="5" t="s">
        <v>11765</v>
      </c>
      <c r="F1719" s="5">
        <v>16</v>
      </c>
      <c r="G1719" s="5">
        <v>9</v>
      </c>
      <c r="H1719" s="5">
        <v>1</v>
      </c>
      <c r="I1719" s="5">
        <v>3</v>
      </c>
      <c r="J1719" s="5" t="s">
        <v>4163</v>
      </c>
      <c r="K1719" s="17">
        <v>681</v>
      </c>
      <c r="L1719" s="6">
        <v>0.41486633096999997</v>
      </c>
      <c r="M1719" s="6">
        <v>3.0334800682999998</v>
      </c>
      <c r="N1719" s="6">
        <v>3.0979381365999998</v>
      </c>
      <c r="O1719" s="6">
        <v>-11.1787565146</v>
      </c>
      <c r="P1719" s="6">
        <v>0.52993549880000002</v>
      </c>
      <c r="Q1719" s="6">
        <v>4.1364063925999996</v>
      </c>
      <c r="R1719" s="7">
        <v>-2.1708048743999999</v>
      </c>
      <c r="S1719" s="8">
        <v>8.0068128891021946</v>
      </c>
      <c r="T1719" s="6">
        <v>-24.818314274700001</v>
      </c>
      <c r="U1719" s="6">
        <v>31.337009031899999</v>
      </c>
      <c r="V1719" s="6">
        <v>-306.69581676830001</v>
      </c>
      <c r="W1719" s="6">
        <v>-311.44521617409998</v>
      </c>
      <c r="X1719" s="7">
        <v>-195.60134130350002</v>
      </c>
      <c r="Y1719" s="8">
        <v>196.54872255599497</v>
      </c>
      <c r="Z1719" s="24">
        <v>0</v>
      </c>
    </row>
    <row r="1720" spans="1:26" ht="16.5" x14ac:dyDescent="0.45">
      <c r="A1720" s="5" t="s">
        <v>6096</v>
      </c>
      <c r="B1720" s="5" t="s">
        <v>6097</v>
      </c>
      <c r="C1720" s="5" t="s">
        <v>6098</v>
      </c>
      <c r="D1720" s="5" t="s">
        <v>293</v>
      </c>
      <c r="E1720" s="5" t="s">
        <v>11754</v>
      </c>
      <c r="F1720" s="5">
        <v>4</v>
      </c>
      <c r="G1720" s="5">
        <v>8</v>
      </c>
      <c r="H1720" s="5">
        <v>2</v>
      </c>
      <c r="I1720" s="5">
        <v>3</v>
      </c>
      <c r="J1720" s="5" t="s">
        <v>6099</v>
      </c>
      <c r="K1720" s="17">
        <v>1423</v>
      </c>
      <c r="L1720" s="6">
        <v>1.7078074651299999</v>
      </c>
      <c r="M1720" s="6">
        <v>9.4381929749999998</v>
      </c>
      <c r="N1720" s="6">
        <v>-0.25173556990000001</v>
      </c>
      <c r="O1720" s="6">
        <v>-27.545260661699999</v>
      </c>
      <c r="P1720" s="6">
        <v>32.369406058499997</v>
      </c>
      <c r="Q1720" s="6">
        <v>10.1837088427</v>
      </c>
      <c r="R1720" s="7">
        <v>5.0026180798333328</v>
      </c>
      <c r="S1720" s="8">
        <v>30.29149382529619</v>
      </c>
      <c r="T1720" s="6">
        <v>-43.3234869598</v>
      </c>
      <c r="U1720" s="6">
        <v>-343.41882694920002</v>
      </c>
      <c r="V1720" s="6">
        <v>120.5195111844</v>
      </c>
      <c r="W1720" s="6">
        <v>-159.5726923224</v>
      </c>
      <c r="X1720" s="7">
        <v>-127.49066936240001</v>
      </c>
      <c r="Y1720" s="8">
        <v>233.62713358136747</v>
      </c>
      <c r="Z1720" s="24">
        <v>-1</v>
      </c>
    </row>
    <row r="1721" spans="1:26" ht="16.5" x14ac:dyDescent="0.45">
      <c r="A1721" s="5" t="s">
        <v>6100</v>
      </c>
      <c r="B1721" s="5" t="s">
        <v>6101</v>
      </c>
      <c r="C1721" s="5" t="s">
        <v>6102</v>
      </c>
      <c r="D1721" s="5" t="s">
        <v>240</v>
      </c>
      <c r="E1721" s="5" t="s">
        <v>11757</v>
      </c>
      <c r="F1721" s="5">
        <v>7</v>
      </c>
      <c r="G1721" s="5">
        <v>11</v>
      </c>
      <c r="H1721" s="5">
        <v>4</v>
      </c>
      <c r="I1721" s="5">
        <v>2</v>
      </c>
      <c r="J1721" s="5" t="s">
        <v>5997</v>
      </c>
      <c r="K1721" s="17">
        <v>6708</v>
      </c>
      <c r="L1721" s="6">
        <v>3.3084480463800001</v>
      </c>
      <c r="M1721" s="6">
        <v>5.4750222638999997</v>
      </c>
      <c r="N1721" s="6">
        <v>28.798255386499999</v>
      </c>
      <c r="O1721" s="6">
        <v>10.088655706899999</v>
      </c>
      <c r="P1721" s="6">
        <v>56.3025912429</v>
      </c>
      <c r="Q1721" s="6">
        <v>59.263542706199999</v>
      </c>
      <c r="R1721" s="7">
        <v>41.884929885333335</v>
      </c>
      <c r="S1721" s="8">
        <v>27.576150875613227</v>
      </c>
      <c r="T1721" s="6">
        <v>-33.6257534971</v>
      </c>
      <c r="U1721" s="6">
        <v>-64.415682946900006</v>
      </c>
      <c r="V1721" s="6">
        <v>183.44227091639999</v>
      </c>
      <c r="W1721" s="6">
        <v>255.2855692194</v>
      </c>
      <c r="X1721" s="7">
        <v>124.77071906296665</v>
      </c>
      <c r="Y1721" s="8">
        <v>167.73188697097112</v>
      </c>
      <c r="Z1721" s="24">
        <v>1</v>
      </c>
    </row>
    <row r="1722" spans="1:26" ht="16.5" x14ac:dyDescent="0.45">
      <c r="A1722" s="5" t="s">
        <v>6103</v>
      </c>
      <c r="B1722" s="5" t="s">
        <v>6104</v>
      </c>
      <c r="C1722" s="5" t="s">
        <v>6105</v>
      </c>
      <c r="D1722" s="5" t="s">
        <v>259</v>
      </c>
      <c r="E1722" s="5" t="s">
        <v>11765</v>
      </c>
      <c r="F1722" s="5">
        <v>16</v>
      </c>
      <c r="G1722" s="5">
        <v>9</v>
      </c>
      <c r="H1722" s="5">
        <v>1</v>
      </c>
      <c r="I1722" s="5">
        <v>3</v>
      </c>
      <c r="J1722" s="5" t="s">
        <v>4163</v>
      </c>
      <c r="K1722" s="17">
        <v>2397</v>
      </c>
      <c r="L1722" s="6">
        <v>3.1334476972699998</v>
      </c>
      <c r="M1722" s="6">
        <v>-18.402308706900001</v>
      </c>
      <c r="N1722" s="6">
        <v>-5.3434030899999999E-2</v>
      </c>
      <c r="O1722" s="6">
        <v>-26.533561629400001</v>
      </c>
      <c r="P1722" s="6">
        <v>-2.1937229892999999</v>
      </c>
      <c r="Q1722" s="6">
        <v>10.5507710948</v>
      </c>
      <c r="R1722" s="7">
        <v>-6.0588378412999999</v>
      </c>
      <c r="S1722" s="8">
        <v>18.841875384742252</v>
      </c>
      <c r="T1722" s="6">
        <v>-331.87493398499998</v>
      </c>
      <c r="U1722" s="6">
        <v>150.9112982094</v>
      </c>
      <c r="V1722" s="6">
        <v>-35.226976947099999</v>
      </c>
      <c r="W1722" s="6">
        <v>7.9154471854999997</v>
      </c>
      <c r="X1722" s="7">
        <v>41.199922815933334</v>
      </c>
      <c r="Y1722" s="8">
        <v>97.430778545867682</v>
      </c>
      <c r="Z1722" s="24">
        <v>-1</v>
      </c>
    </row>
    <row r="1723" spans="1:26" ht="16.5" x14ac:dyDescent="0.45">
      <c r="A1723" s="5" t="s">
        <v>6106</v>
      </c>
      <c r="B1723" s="5" t="s">
        <v>6107</v>
      </c>
      <c r="C1723" s="5" t="s">
        <v>6108</v>
      </c>
      <c r="D1723" s="5" t="s">
        <v>254</v>
      </c>
      <c r="E1723" s="5" t="s">
        <v>11753</v>
      </c>
      <c r="F1723" s="5">
        <v>3</v>
      </c>
      <c r="G1723" s="5">
        <v>7</v>
      </c>
      <c r="H1723" s="5">
        <v>4</v>
      </c>
      <c r="I1723" s="5">
        <v>3</v>
      </c>
      <c r="J1723" s="5" t="s">
        <v>6099</v>
      </c>
      <c r="K1723" s="17">
        <v>857</v>
      </c>
      <c r="L1723" s="6">
        <v>0.68981265250000001</v>
      </c>
      <c r="M1723" s="6">
        <v>18.3724161946</v>
      </c>
      <c r="N1723" s="6">
        <v>32.761064548500002</v>
      </c>
      <c r="O1723" s="6">
        <v>0.59161546040000002</v>
      </c>
      <c r="P1723" s="6">
        <v>15.1140400715</v>
      </c>
      <c r="Q1723" s="6">
        <v>0.52533475289999998</v>
      </c>
      <c r="R1723" s="7">
        <v>5.4103300949333333</v>
      </c>
      <c r="S1723" s="8">
        <v>8.4037246959331231</v>
      </c>
      <c r="T1723" s="6">
        <v>22.135283841700002</v>
      </c>
      <c r="U1723" s="6">
        <v>14.2079605001</v>
      </c>
      <c r="V1723" s="6">
        <v>-43.487861083399999</v>
      </c>
      <c r="W1723" s="6">
        <v>-47.365092546699998</v>
      </c>
      <c r="X1723" s="7">
        <v>-25.548331043333331</v>
      </c>
      <c r="Y1723" s="8">
        <v>34.484493166057298</v>
      </c>
      <c r="Z1723" s="24">
        <v>-1</v>
      </c>
    </row>
    <row r="1724" spans="1:26" ht="16.5" x14ac:dyDescent="0.45">
      <c r="A1724" s="5" t="s">
        <v>6109</v>
      </c>
      <c r="B1724" s="5" t="s">
        <v>6110</v>
      </c>
      <c r="C1724" s="5" t="s">
        <v>6111</v>
      </c>
      <c r="D1724" s="5" t="s">
        <v>259</v>
      </c>
      <c r="E1724" s="5" t="s">
        <v>11756</v>
      </c>
      <c r="F1724" s="5">
        <v>6</v>
      </c>
      <c r="G1724" s="5">
        <v>11</v>
      </c>
      <c r="H1724" s="5">
        <v>2</v>
      </c>
      <c r="I1724" s="5">
        <v>2</v>
      </c>
      <c r="J1724" s="5" t="s">
        <v>6099</v>
      </c>
      <c r="K1724" s="17">
        <v>2886</v>
      </c>
      <c r="L1724" s="6">
        <v>1.5595553658700001</v>
      </c>
      <c r="M1724" s="6">
        <v>-7.4362369292999997</v>
      </c>
      <c r="N1724" s="6">
        <v>3.6041074419000001</v>
      </c>
      <c r="O1724" s="6">
        <v>26.3795805512</v>
      </c>
      <c r="P1724" s="6">
        <v>10.191309113000001</v>
      </c>
      <c r="Q1724" s="6">
        <v>-5.4186243942000001</v>
      </c>
      <c r="R1724" s="7">
        <v>10.384088423333333</v>
      </c>
      <c r="S1724" s="8">
        <v>15.899979004208928</v>
      </c>
      <c r="T1724" s="6">
        <v>-174.08648644549999</v>
      </c>
      <c r="U1724" s="6">
        <v>210.55397509700001</v>
      </c>
      <c r="V1724" s="6">
        <v>136.27184323879999</v>
      </c>
      <c r="W1724" s="6">
        <v>-47.2003828219</v>
      </c>
      <c r="X1724" s="7">
        <v>99.875145171300005</v>
      </c>
      <c r="Y1724" s="8">
        <v>132.67579650866494</v>
      </c>
      <c r="Z1724" s="24">
        <v>1</v>
      </c>
    </row>
    <row r="1725" spans="1:26" ht="16.5" x14ac:dyDescent="0.45">
      <c r="A1725" s="5" t="s">
        <v>6112</v>
      </c>
      <c r="B1725" s="5" t="s">
        <v>6113</v>
      </c>
      <c r="C1725" s="5" t="s">
        <v>6114</v>
      </c>
      <c r="D1725" s="5" t="s">
        <v>1297</v>
      </c>
      <c r="E1725" s="5" t="s">
        <v>11769</v>
      </c>
      <c r="F1725" s="5">
        <v>20</v>
      </c>
      <c r="G1725" s="5">
        <v>7</v>
      </c>
      <c r="H1725" s="5">
        <v>4</v>
      </c>
      <c r="I1725" s="5">
        <v>3</v>
      </c>
      <c r="J1725" s="5" t="s">
        <v>5997</v>
      </c>
      <c r="K1725" s="17">
        <v>891</v>
      </c>
      <c r="L1725" s="6">
        <v>0.64006024346000001</v>
      </c>
      <c r="M1725" s="6">
        <v>1.2233111695000001</v>
      </c>
      <c r="N1725" s="6">
        <v>10.440902141900001</v>
      </c>
      <c r="O1725" s="6">
        <v>-28.210818087</v>
      </c>
      <c r="P1725" s="6">
        <v>50.523215469500002</v>
      </c>
      <c r="Q1725" s="6">
        <v>32.608313629100003</v>
      </c>
      <c r="R1725" s="7">
        <v>18.306903670533334</v>
      </c>
      <c r="S1725" s="8">
        <v>41.269356126807445</v>
      </c>
      <c r="T1725" s="6">
        <v>103.0187317642</v>
      </c>
      <c r="U1725" s="6">
        <v>-3152.5876953574998</v>
      </c>
      <c r="V1725" s="6">
        <v>94.596828338999998</v>
      </c>
      <c r="W1725" s="6">
        <v>66.100241192599995</v>
      </c>
      <c r="X1725" s="7">
        <v>-997.29687527529995</v>
      </c>
      <c r="Y1725" s="8">
        <v>1866.5909844466996</v>
      </c>
      <c r="Z1725" s="24">
        <v>-1</v>
      </c>
    </row>
    <row r="1726" spans="1:26" ht="16.5" x14ac:dyDescent="0.45">
      <c r="A1726" s="5" t="s">
        <v>6115</v>
      </c>
      <c r="B1726" s="5" t="s">
        <v>6116</v>
      </c>
      <c r="C1726" s="5" t="s">
        <v>6117</v>
      </c>
      <c r="D1726" s="5" t="s">
        <v>288</v>
      </c>
      <c r="E1726" s="5" t="s">
        <v>11757</v>
      </c>
      <c r="F1726" s="5">
        <v>7</v>
      </c>
      <c r="G1726" s="5">
        <v>11</v>
      </c>
      <c r="H1726" s="5">
        <v>4</v>
      </c>
      <c r="I1726" s="5">
        <v>2</v>
      </c>
      <c r="J1726" s="5" t="s">
        <v>4163</v>
      </c>
      <c r="K1726" s="17">
        <v>747</v>
      </c>
      <c r="L1726" s="6">
        <v>1.1240007754900001</v>
      </c>
      <c r="M1726" s="6">
        <v>18.256087574399999</v>
      </c>
      <c r="N1726" s="6">
        <v>42.343461148999999</v>
      </c>
      <c r="O1726" s="6">
        <v>31.366136613799998</v>
      </c>
      <c r="P1726" s="6">
        <v>11.8033355323</v>
      </c>
      <c r="Q1726" s="6">
        <v>9.7370125564999999</v>
      </c>
      <c r="R1726" s="7">
        <v>17.635494900866664</v>
      </c>
      <c r="S1726" s="8">
        <v>11.935883463187313</v>
      </c>
      <c r="T1726" s="6">
        <v>76.372775513600004</v>
      </c>
      <c r="U1726" s="6">
        <v>154.50019241320001</v>
      </c>
      <c r="V1726" s="6">
        <v>-4.9504763869000001</v>
      </c>
      <c r="W1726" s="6">
        <v>-29.001472061800001</v>
      </c>
      <c r="X1726" s="7">
        <v>40.182747988166675</v>
      </c>
      <c r="Y1726" s="8">
        <v>99.729489987372617</v>
      </c>
      <c r="Z1726" s="24">
        <v>1</v>
      </c>
    </row>
    <row r="1727" spans="1:26" ht="16.5" x14ac:dyDescent="0.45">
      <c r="A1727" s="5" t="s">
        <v>6118</v>
      </c>
      <c r="B1727" s="5" t="s">
        <v>6119</v>
      </c>
      <c r="C1727" s="5" t="s">
        <v>6120</v>
      </c>
      <c r="D1727" s="5" t="s">
        <v>33</v>
      </c>
      <c r="E1727" s="5" t="s">
        <v>11757</v>
      </c>
      <c r="F1727" s="5">
        <v>7</v>
      </c>
      <c r="G1727" s="5">
        <v>11</v>
      </c>
      <c r="H1727" s="5">
        <v>4</v>
      </c>
      <c r="I1727" s="5">
        <v>2</v>
      </c>
      <c r="J1727" s="5" t="s">
        <v>6099</v>
      </c>
      <c r="K1727" s="17">
        <v>1603</v>
      </c>
      <c r="L1727" s="6">
        <v>1.70125077683</v>
      </c>
      <c r="M1727" s="6">
        <v>-57.226911465299999</v>
      </c>
      <c r="N1727" s="6">
        <v>-10.702380208099999</v>
      </c>
      <c r="O1727" s="6">
        <v>-27.6209954035</v>
      </c>
      <c r="P1727" s="6">
        <v>-4.8781585265</v>
      </c>
      <c r="Q1727" s="6">
        <v>60.694595820899998</v>
      </c>
      <c r="R1727" s="7">
        <v>9.3984806302999999</v>
      </c>
      <c r="S1727" s="8">
        <v>45.856054480721909</v>
      </c>
      <c r="T1727" s="6">
        <v>-692.32732005499997</v>
      </c>
      <c r="U1727" s="6">
        <v>102.1069326664</v>
      </c>
      <c r="V1727" s="6">
        <v>-742.85646130170005</v>
      </c>
      <c r="W1727" s="6">
        <v>-38.531069747899998</v>
      </c>
      <c r="X1727" s="7">
        <v>-226.42686612773335</v>
      </c>
      <c r="Y1727" s="8">
        <v>452.73547133997744</v>
      </c>
      <c r="Z1727" s="24">
        <v>-1</v>
      </c>
    </row>
    <row r="1728" spans="1:26" ht="16.5" x14ac:dyDescent="0.45">
      <c r="A1728" s="5" t="s">
        <v>6121</v>
      </c>
      <c r="B1728" s="5" t="s">
        <v>6122</v>
      </c>
      <c r="C1728" s="5" t="s">
        <v>6123</v>
      </c>
      <c r="D1728" s="5" t="s">
        <v>33</v>
      </c>
      <c r="E1728" s="5" t="s">
        <v>11756</v>
      </c>
      <c r="F1728" s="5">
        <v>6</v>
      </c>
      <c r="G1728" s="5">
        <v>11</v>
      </c>
      <c r="H1728" s="5">
        <v>2</v>
      </c>
      <c r="I1728" s="5">
        <v>2</v>
      </c>
      <c r="J1728" s="5" t="s">
        <v>5997</v>
      </c>
      <c r="K1728" s="17">
        <v>354</v>
      </c>
      <c r="L1728" s="6">
        <v>0.28640747157000002</v>
      </c>
      <c r="M1728" s="6">
        <v>26.874753147300002</v>
      </c>
      <c r="N1728" s="6">
        <v>19.088611545199999</v>
      </c>
      <c r="O1728" s="6">
        <v>0.95447418149999996</v>
      </c>
      <c r="P1728" s="6">
        <v>22.209457332100001</v>
      </c>
      <c r="Q1728" s="6">
        <v>17.1591377745</v>
      </c>
      <c r="R1728" s="7">
        <v>13.441023096033334</v>
      </c>
      <c r="S1728" s="8">
        <v>11.104587329331263</v>
      </c>
      <c r="T1728" s="6">
        <v>4.0009993969000002</v>
      </c>
      <c r="U1728" s="6">
        <v>-21.851865676999999</v>
      </c>
      <c r="V1728" s="6">
        <v>18.094166479399998</v>
      </c>
      <c r="W1728" s="6">
        <v>6.7888414089999998</v>
      </c>
      <c r="X1728" s="7">
        <v>1.0103807371333329</v>
      </c>
      <c r="Y1728" s="8">
        <v>20.590394048251433</v>
      </c>
      <c r="Z1728" s="24">
        <v>1</v>
      </c>
    </row>
    <row r="1729" spans="1:26" ht="16.5" x14ac:dyDescent="0.45">
      <c r="A1729" s="5" t="s">
        <v>6124</v>
      </c>
      <c r="B1729" s="5" t="s">
        <v>6125</v>
      </c>
      <c r="C1729" s="5" t="s">
        <v>6126</v>
      </c>
      <c r="D1729" s="5" t="s">
        <v>268</v>
      </c>
      <c r="E1729" s="5" t="s">
        <v>11762</v>
      </c>
      <c r="F1729" s="5">
        <v>13</v>
      </c>
      <c r="G1729" s="5">
        <v>7</v>
      </c>
      <c r="H1729" s="5">
        <v>4</v>
      </c>
      <c r="I1729" s="5">
        <v>2</v>
      </c>
      <c r="J1729" s="5" t="s">
        <v>6099</v>
      </c>
      <c r="K1729" s="17">
        <v>283</v>
      </c>
      <c r="L1729" s="6">
        <v>0.27858016396000002</v>
      </c>
      <c r="M1729" s="6">
        <v>39.344536155</v>
      </c>
      <c r="N1729" s="6">
        <v>5.3394046915000004</v>
      </c>
      <c r="O1729" s="6">
        <v>-60.7420835478</v>
      </c>
      <c r="P1729" s="6">
        <v>16.821465986900002</v>
      </c>
      <c r="Q1729" s="6">
        <v>10.910888158800001</v>
      </c>
      <c r="R1729" s="7">
        <v>-11.003243134033333</v>
      </c>
      <c r="S1729" s="8">
        <v>43.176358309208041</v>
      </c>
      <c r="T1729" s="6">
        <v>6.3488420527000002</v>
      </c>
      <c r="U1729" s="6">
        <v>-120.52684472369999</v>
      </c>
      <c r="V1729" s="6">
        <v>121.01835701820001</v>
      </c>
      <c r="W1729" s="6">
        <v>6.5645746902999997</v>
      </c>
      <c r="X1729" s="7">
        <v>2.3520289949333373</v>
      </c>
      <c r="Y1729" s="8">
        <v>120.82768837092125</v>
      </c>
      <c r="Z1729" s="24">
        <v>-1</v>
      </c>
    </row>
    <row r="1730" spans="1:26" ht="16.5" x14ac:dyDescent="0.45">
      <c r="A1730" s="5" t="s">
        <v>6127</v>
      </c>
      <c r="B1730" s="5" t="s">
        <v>6128</v>
      </c>
      <c r="C1730" s="5" t="s">
        <v>6129</v>
      </c>
      <c r="D1730" s="5" t="s">
        <v>120</v>
      </c>
      <c r="E1730" s="5" t="s">
        <v>11776</v>
      </c>
      <c r="F1730" s="5">
        <v>27</v>
      </c>
      <c r="G1730" s="5">
        <v>10</v>
      </c>
      <c r="H1730" s="5">
        <v>2</v>
      </c>
      <c r="I1730" s="5">
        <v>3</v>
      </c>
      <c r="J1730" s="5" t="s">
        <v>4163</v>
      </c>
      <c r="K1730" s="17">
        <v>672</v>
      </c>
      <c r="L1730" s="6">
        <v>0.62544961248999997</v>
      </c>
      <c r="M1730" s="6">
        <v>22.128832875800001</v>
      </c>
      <c r="N1730" s="6">
        <v>-3.4787375971999999</v>
      </c>
      <c r="O1730" s="6">
        <v>13.956795040999999</v>
      </c>
      <c r="P1730" s="6">
        <v>31.883978955900002</v>
      </c>
      <c r="Q1730" s="6">
        <v>16.134754857499999</v>
      </c>
      <c r="R1730" s="7">
        <v>20.658509618133333</v>
      </c>
      <c r="S1730" s="8">
        <v>9.7823437186814779</v>
      </c>
      <c r="T1730" s="6">
        <v>155.7426946937</v>
      </c>
      <c r="U1730" s="6">
        <v>3.7667636648</v>
      </c>
      <c r="V1730" s="6">
        <v>20.4490344542</v>
      </c>
      <c r="W1730" s="6">
        <v>9.3180777251000002</v>
      </c>
      <c r="X1730" s="7">
        <v>11.177958614699998</v>
      </c>
      <c r="Y1730" s="8">
        <v>8.4952285057755592</v>
      </c>
      <c r="Z1730" s="24">
        <v>1</v>
      </c>
    </row>
    <row r="1731" spans="1:26" ht="16.5" x14ac:dyDescent="0.45">
      <c r="A1731" s="5" t="s">
        <v>6130</v>
      </c>
      <c r="B1731" s="5" t="s">
        <v>6131</v>
      </c>
      <c r="C1731" s="5" t="s">
        <v>6132</v>
      </c>
      <c r="D1731" s="5" t="s">
        <v>240</v>
      </c>
      <c r="E1731" s="5" t="s">
        <v>11753</v>
      </c>
      <c r="F1731" s="5">
        <v>3</v>
      </c>
      <c r="G1731" s="5">
        <v>7</v>
      </c>
      <c r="H1731" s="5">
        <v>4</v>
      </c>
      <c r="I1731" s="5">
        <v>3</v>
      </c>
      <c r="J1731" s="5" t="s">
        <v>5997</v>
      </c>
      <c r="K1731" s="17">
        <v>1355</v>
      </c>
      <c r="L1731" s="6">
        <v>0.78443453933999996</v>
      </c>
      <c r="M1731" s="6">
        <v>22.212796537100001</v>
      </c>
      <c r="N1731" s="6">
        <v>2.4999802662000001</v>
      </c>
      <c r="O1731" s="6">
        <v>-34.800917208400001</v>
      </c>
      <c r="P1731" s="6">
        <v>10.434690418300001</v>
      </c>
      <c r="Q1731" s="6">
        <v>-20.8362841004</v>
      </c>
      <c r="R1731" s="7">
        <v>-15.067503630166668</v>
      </c>
      <c r="S1731" s="8">
        <v>23.162991396287723</v>
      </c>
      <c r="T1731" s="6">
        <v>10.202777602099999</v>
      </c>
      <c r="U1731" s="6">
        <v>-102.4382514285</v>
      </c>
      <c r="V1731" s="6">
        <v>-95.696162258599998</v>
      </c>
      <c r="W1731" s="6">
        <v>329.2336658895</v>
      </c>
      <c r="X1731" s="7">
        <v>43.699750734133339</v>
      </c>
      <c r="Y1731" s="8">
        <v>247.30260101656395</v>
      </c>
      <c r="Z1731" s="24">
        <v>-1</v>
      </c>
    </row>
    <row r="1732" spans="1:26" ht="16.5" x14ac:dyDescent="0.45">
      <c r="A1732" s="5" t="s">
        <v>6133</v>
      </c>
      <c r="B1732" s="5" t="s">
        <v>6134</v>
      </c>
      <c r="C1732" s="5" t="s">
        <v>6135</v>
      </c>
      <c r="D1732" s="5" t="s">
        <v>33</v>
      </c>
      <c r="E1732" s="5" t="s">
        <v>11753</v>
      </c>
      <c r="F1732" s="5">
        <v>3</v>
      </c>
      <c r="G1732" s="5">
        <v>7</v>
      </c>
      <c r="H1732" s="5">
        <v>4</v>
      </c>
      <c r="I1732" s="5">
        <v>3</v>
      </c>
      <c r="J1732" s="5" t="s">
        <v>4163</v>
      </c>
      <c r="K1732" s="17">
        <v>527</v>
      </c>
      <c r="L1732" s="6">
        <v>0.51541422813000004</v>
      </c>
      <c r="M1732" s="6">
        <v>-100.7308903663</v>
      </c>
      <c r="N1732" s="6">
        <v>-2.0284790735999998</v>
      </c>
      <c r="O1732" s="6">
        <v>-17.759723951000002</v>
      </c>
      <c r="P1732" s="6">
        <v>-31.011144717899999</v>
      </c>
      <c r="Q1732" s="6">
        <v>-57.560351407399999</v>
      </c>
      <c r="R1732" s="7">
        <v>-35.443740025433335</v>
      </c>
      <c r="S1732" s="8">
        <v>20.267175736916574</v>
      </c>
      <c r="T1732" s="6">
        <v>-4825.6220269836003</v>
      </c>
      <c r="U1732" s="6">
        <v>109.1880057788</v>
      </c>
      <c r="V1732" s="6">
        <v>-1681.3466885681</v>
      </c>
      <c r="W1732" s="6">
        <v>83.876268500899997</v>
      </c>
      <c r="X1732" s="7">
        <v>-496.09413809613329</v>
      </c>
      <c r="Y1732" s="8">
        <v>1026.5368368018912</v>
      </c>
      <c r="Z1732" s="24">
        <v>0</v>
      </c>
    </row>
    <row r="1733" spans="1:26" ht="16.5" x14ac:dyDescent="0.45">
      <c r="A1733" s="5" t="s">
        <v>6136</v>
      </c>
      <c r="B1733" s="5" t="s">
        <v>6137</v>
      </c>
      <c r="C1733" s="5" t="s">
        <v>6138</v>
      </c>
      <c r="D1733" s="5" t="s">
        <v>120</v>
      </c>
      <c r="E1733" s="5" t="s">
        <v>11757</v>
      </c>
      <c r="F1733" s="5">
        <v>7</v>
      </c>
      <c r="G1733" s="5">
        <v>11</v>
      </c>
      <c r="H1733" s="5">
        <v>4</v>
      </c>
      <c r="I1733" s="5">
        <v>2</v>
      </c>
      <c r="J1733" s="5" t="s">
        <v>6139</v>
      </c>
      <c r="K1733" s="17">
        <v>6759</v>
      </c>
      <c r="L1733" s="6">
        <v>4.6839788337800004</v>
      </c>
      <c r="M1733" s="6">
        <v>16.3444822045</v>
      </c>
      <c r="N1733" s="6">
        <v>20.40968389</v>
      </c>
      <c r="O1733" s="6">
        <v>25.071029927600001</v>
      </c>
      <c r="P1733" s="6">
        <v>71.322580991999999</v>
      </c>
      <c r="Q1733" s="6">
        <v>38.8155705275</v>
      </c>
      <c r="R1733" s="7">
        <v>45.069727149033334</v>
      </c>
      <c r="S1733" s="8">
        <v>23.751575742478682</v>
      </c>
      <c r="T1733" s="6">
        <v>3.1155074213999998</v>
      </c>
      <c r="U1733" s="6">
        <v>0.25250636389999997</v>
      </c>
      <c r="V1733" s="6">
        <v>106.4706578306</v>
      </c>
      <c r="W1733" s="6">
        <v>46.249782652699999</v>
      </c>
      <c r="X1733" s="7">
        <v>50.990982282400005</v>
      </c>
      <c r="Y1733" s="8">
        <v>53.267561946246481</v>
      </c>
      <c r="Z1733" s="24">
        <v>1</v>
      </c>
    </row>
    <row r="1734" spans="1:26" ht="16.5" x14ac:dyDescent="0.45">
      <c r="A1734" s="5" t="s">
        <v>6140</v>
      </c>
      <c r="B1734" s="5" t="s">
        <v>6141</v>
      </c>
      <c r="C1734" s="5" t="s">
        <v>6142</v>
      </c>
      <c r="D1734" s="5" t="s">
        <v>259</v>
      </c>
      <c r="E1734" s="5" t="s">
        <v>11753</v>
      </c>
      <c r="F1734" s="5">
        <v>3</v>
      </c>
      <c r="G1734" s="5">
        <v>7</v>
      </c>
      <c r="H1734" s="5">
        <v>4</v>
      </c>
      <c r="I1734" s="5">
        <v>3</v>
      </c>
      <c r="J1734" s="5" t="s">
        <v>6143</v>
      </c>
      <c r="K1734" s="17">
        <v>3194</v>
      </c>
      <c r="L1734" s="6">
        <v>1.4798247476599999</v>
      </c>
      <c r="M1734" s="6">
        <v>21.537143626900001</v>
      </c>
      <c r="N1734" s="6">
        <v>14.6894594957</v>
      </c>
      <c r="O1734" s="6">
        <v>10.3401824447</v>
      </c>
      <c r="P1734" s="6">
        <v>16.2989295287</v>
      </c>
      <c r="Q1734" s="6">
        <v>-19.580980523899999</v>
      </c>
      <c r="R1734" s="7">
        <v>2.3527104831666663</v>
      </c>
      <c r="S1734" s="8">
        <v>19.227370272553589</v>
      </c>
      <c r="T1734" s="6">
        <v>44.810795978599998</v>
      </c>
      <c r="U1734" s="6">
        <v>5.4999256057999997</v>
      </c>
      <c r="V1734" s="6">
        <v>23.170454777700002</v>
      </c>
      <c r="W1734" s="6">
        <v>-90.033332296400005</v>
      </c>
      <c r="X1734" s="7">
        <v>-20.454317304300002</v>
      </c>
      <c r="Y1734" s="8">
        <v>60.901489273718916</v>
      </c>
      <c r="Z1734" s="24">
        <v>-1</v>
      </c>
    </row>
    <row r="1735" spans="1:26" ht="16.5" x14ac:dyDescent="0.45">
      <c r="A1735" s="5" t="s">
        <v>6144</v>
      </c>
      <c r="B1735" s="5" t="s">
        <v>6145</v>
      </c>
      <c r="C1735" s="5" t="s">
        <v>6146</v>
      </c>
      <c r="D1735" s="5" t="s">
        <v>249</v>
      </c>
      <c r="E1735" s="5" t="s">
        <v>11765</v>
      </c>
      <c r="F1735" s="5">
        <v>16</v>
      </c>
      <c r="G1735" s="5">
        <v>9</v>
      </c>
      <c r="H1735" s="5">
        <v>1</v>
      </c>
      <c r="I1735" s="5">
        <v>3</v>
      </c>
      <c r="J1735" s="5" t="s">
        <v>4171</v>
      </c>
      <c r="K1735" s="17">
        <v>844</v>
      </c>
      <c r="L1735" s="6">
        <v>0.46406709069000002</v>
      </c>
      <c r="M1735" s="6">
        <v>19.430812586999998</v>
      </c>
      <c r="N1735" s="6">
        <v>8.2860873479000006</v>
      </c>
      <c r="O1735" s="6">
        <v>14.465465823100001</v>
      </c>
      <c r="P1735" s="6">
        <v>16.097750474600002</v>
      </c>
      <c r="Q1735" s="6">
        <v>14.239816637300001</v>
      </c>
      <c r="R1735" s="7">
        <v>14.934344311666669</v>
      </c>
      <c r="S1735" s="8">
        <v>1.0138366800064487</v>
      </c>
      <c r="T1735" s="6">
        <v>16.805527848299999</v>
      </c>
      <c r="U1735" s="6">
        <v>3.7143330882000001</v>
      </c>
      <c r="V1735" s="6">
        <v>-8.5386623871000005</v>
      </c>
      <c r="W1735" s="6">
        <v>53.075890561100003</v>
      </c>
      <c r="X1735" s="7">
        <v>16.083853754066666</v>
      </c>
      <c r="Y1735" s="8">
        <v>32.616591864863999</v>
      </c>
      <c r="Z1735" s="24">
        <v>1</v>
      </c>
    </row>
    <row r="1736" spans="1:26" ht="16.5" x14ac:dyDescent="0.45">
      <c r="A1736" s="5" t="s">
        <v>6147</v>
      </c>
      <c r="B1736" s="5" t="s">
        <v>6148</v>
      </c>
      <c r="C1736" s="5" t="s">
        <v>6149</v>
      </c>
      <c r="D1736" s="5" t="s">
        <v>311</v>
      </c>
      <c r="E1736" s="5" t="s">
        <v>11765</v>
      </c>
      <c r="F1736" s="5">
        <v>16</v>
      </c>
      <c r="G1736" s="5">
        <v>9</v>
      </c>
      <c r="H1736" s="5">
        <v>1</v>
      </c>
      <c r="I1736" s="5">
        <v>3</v>
      </c>
      <c r="J1736" s="5" t="s">
        <v>4171</v>
      </c>
      <c r="K1736" s="17">
        <v>1733</v>
      </c>
      <c r="L1736" s="6">
        <v>0.72166806446999998</v>
      </c>
      <c r="M1736" s="6">
        <v>9.2199069470000001</v>
      </c>
      <c r="N1736" s="6">
        <v>35.830013266400002</v>
      </c>
      <c r="O1736" s="6">
        <v>30.307219531800001</v>
      </c>
      <c r="P1736" s="6">
        <v>23.809719876100001</v>
      </c>
      <c r="Q1736" s="6">
        <v>14.748393159200001</v>
      </c>
      <c r="R1736" s="7">
        <v>22.955110855700003</v>
      </c>
      <c r="S1736" s="8">
        <v>7.8145400988471501</v>
      </c>
      <c r="T1736" s="6">
        <v>62.661624638799999</v>
      </c>
      <c r="U1736" s="6">
        <v>93.860666596599998</v>
      </c>
      <c r="V1736" s="6">
        <v>33.198138698100003</v>
      </c>
      <c r="W1736" s="6">
        <v>15.8813547492</v>
      </c>
      <c r="X1736" s="7">
        <v>47.646720014633331</v>
      </c>
      <c r="Y1736" s="8">
        <v>40.948313708794792</v>
      </c>
      <c r="Z1736" s="24">
        <v>1</v>
      </c>
    </row>
    <row r="1737" spans="1:26" ht="16.5" x14ac:dyDescent="0.45">
      <c r="A1737" s="5" t="s">
        <v>6150</v>
      </c>
      <c r="B1737" s="5" t="s">
        <v>6151</v>
      </c>
      <c r="C1737" s="5" t="s">
        <v>6152</v>
      </c>
      <c r="D1737" s="5" t="s">
        <v>33</v>
      </c>
      <c r="E1737" s="5" t="s">
        <v>11753</v>
      </c>
      <c r="F1737" s="5">
        <v>3</v>
      </c>
      <c r="G1737" s="5">
        <v>7</v>
      </c>
      <c r="H1737" s="5">
        <v>4</v>
      </c>
      <c r="I1737" s="5">
        <v>3</v>
      </c>
      <c r="J1737" s="5" t="s">
        <v>4171</v>
      </c>
      <c r="K1737" s="17">
        <v>575</v>
      </c>
      <c r="L1737" s="6">
        <v>0.92774235527000004</v>
      </c>
      <c r="M1737" s="6">
        <v>15.4329362163</v>
      </c>
      <c r="N1737" s="6">
        <v>19.169099920899999</v>
      </c>
      <c r="O1737" s="6">
        <v>22.3585369302</v>
      </c>
      <c r="P1737" s="6">
        <v>13.490101274900001</v>
      </c>
      <c r="Q1737" s="6">
        <v>4.6361414858999996</v>
      </c>
      <c r="R1737" s="7">
        <v>13.494926563666667</v>
      </c>
      <c r="S1737" s="8">
        <v>8.8611987074884606</v>
      </c>
      <c r="T1737" s="6">
        <v>14.3545835997</v>
      </c>
      <c r="U1737" s="6">
        <v>7.9948113039999997</v>
      </c>
      <c r="V1737" s="6">
        <v>-26.994922523300001</v>
      </c>
      <c r="W1737" s="6">
        <v>-23.549050499700002</v>
      </c>
      <c r="X1737" s="7">
        <v>-14.183053906333335</v>
      </c>
      <c r="Y1737" s="8">
        <v>19.283718196098555</v>
      </c>
      <c r="Z1737" s="24">
        <v>-1</v>
      </c>
    </row>
    <row r="1738" spans="1:26" ht="16.5" x14ac:dyDescent="0.45">
      <c r="A1738" s="5" t="s">
        <v>6153</v>
      </c>
      <c r="B1738" s="5" t="s">
        <v>6154</v>
      </c>
      <c r="C1738" s="5" t="s">
        <v>6155</v>
      </c>
      <c r="D1738" s="5" t="s">
        <v>33</v>
      </c>
      <c r="E1738" s="5" t="s">
        <v>11762</v>
      </c>
      <c r="F1738" s="5">
        <v>13</v>
      </c>
      <c r="G1738" s="5">
        <v>7</v>
      </c>
      <c r="H1738" s="5">
        <v>4</v>
      </c>
      <c r="I1738" s="5">
        <v>2</v>
      </c>
      <c r="J1738" s="5" t="s">
        <v>6143</v>
      </c>
      <c r="K1738" s="17">
        <v>805</v>
      </c>
      <c r="L1738" s="6">
        <v>0.71796633176000002</v>
      </c>
      <c r="M1738" s="6">
        <v>14.6740317323</v>
      </c>
      <c r="N1738" s="6">
        <v>0.76758509880000003</v>
      </c>
      <c r="O1738" s="6">
        <v>6.5518052990999998</v>
      </c>
      <c r="P1738" s="6">
        <v>21.377728694000002</v>
      </c>
      <c r="Q1738" s="6">
        <v>-15.3714685604</v>
      </c>
      <c r="R1738" s="7">
        <v>4.1860218109000007</v>
      </c>
      <c r="S1738" s="8">
        <v>18.488471363135464</v>
      </c>
      <c r="T1738" s="6">
        <v>11.900019610199999</v>
      </c>
      <c r="U1738" s="6">
        <v>77.879292224400004</v>
      </c>
      <c r="V1738" s="6">
        <v>-0.47893593350000002</v>
      </c>
      <c r="W1738" s="6">
        <v>-180.0170660382</v>
      </c>
      <c r="X1738" s="7">
        <v>-34.205569915766667</v>
      </c>
      <c r="Y1738" s="8">
        <v>132.21477709056646</v>
      </c>
      <c r="Z1738" s="24">
        <v>-1</v>
      </c>
    </row>
    <row r="1739" spans="1:26" ht="16.5" x14ac:dyDescent="0.45">
      <c r="A1739" s="5" t="s">
        <v>6156</v>
      </c>
      <c r="B1739" s="5" t="s">
        <v>6157</v>
      </c>
      <c r="C1739" s="5" t="s">
        <v>6158</v>
      </c>
      <c r="D1739" s="5" t="s">
        <v>7</v>
      </c>
      <c r="E1739" s="5" t="s">
        <v>11757</v>
      </c>
      <c r="F1739" s="5">
        <v>7</v>
      </c>
      <c r="G1739" s="5">
        <v>11</v>
      </c>
      <c r="H1739" s="5">
        <v>4</v>
      </c>
      <c r="I1739" s="5">
        <v>2</v>
      </c>
      <c r="J1739" s="5" t="s">
        <v>6143</v>
      </c>
      <c r="K1739" s="17">
        <v>2745</v>
      </c>
      <c r="L1739" s="6">
        <v>1.6697644391799999</v>
      </c>
      <c r="M1739" s="6">
        <v>11.210119794000001</v>
      </c>
      <c r="N1739" s="6">
        <v>-20.003047679000002</v>
      </c>
      <c r="O1739" s="6">
        <v>42.817352783099999</v>
      </c>
      <c r="P1739" s="6">
        <v>118.1234439209</v>
      </c>
      <c r="Q1739" s="6">
        <v>73.4041283599</v>
      </c>
      <c r="R1739" s="7">
        <v>78.114975021299998</v>
      </c>
      <c r="S1739" s="8">
        <v>37.873419410109726</v>
      </c>
      <c r="T1739" s="6">
        <v>-43.362454618000001</v>
      </c>
      <c r="U1739" s="6">
        <v>2.8575698885</v>
      </c>
      <c r="V1739" s="6">
        <v>53.740575706500003</v>
      </c>
      <c r="W1739" s="6">
        <v>72.707637085399995</v>
      </c>
      <c r="X1739" s="7">
        <v>43.101927560133333</v>
      </c>
      <c r="Y1739" s="8">
        <v>36.119850465353593</v>
      </c>
      <c r="Z1739" s="24">
        <v>1</v>
      </c>
    </row>
    <row r="1740" spans="1:26" ht="16.5" x14ac:dyDescent="0.45">
      <c r="A1740" s="5" t="s">
        <v>6159</v>
      </c>
      <c r="B1740" s="5" t="s">
        <v>6160</v>
      </c>
      <c r="C1740" s="5" t="s">
        <v>6161</v>
      </c>
      <c r="D1740" s="5" t="s">
        <v>240</v>
      </c>
      <c r="E1740" s="5" t="s">
        <v>11762</v>
      </c>
      <c r="F1740" s="5">
        <v>13</v>
      </c>
      <c r="G1740" s="5">
        <v>7</v>
      </c>
      <c r="H1740" s="5">
        <v>4</v>
      </c>
      <c r="I1740" s="5">
        <v>2</v>
      </c>
      <c r="J1740" s="5" t="s">
        <v>4171</v>
      </c>
      <c r="K1740" s="17">
        <v>615</v>
      </c>
      <c r="L1740" s="6">
        <v>1.46336030885</v>
      </c>
      <c r="M1740" s="6">
        <v>9.0463513360000007</v>
      </c>
      <c r="N1740" s="6">
        <v>7.2302563149000001</v>
      </c>
      <c r="O1740" s="6">
        <v>2.8786856822</v>
      </c>
      <c r="P1740" s="6">
        <v>37.188723178300002</v>
      </c>
      <c r="Q1740" s="6">
        <v>-26.689075538000001</v>
      </c>
      <c r="R1740" s="7">
        <v>4.4594444408333338</v>
      </c>
      <c r="S1740" s="8">
        <v>31.968224706726858</v>
      </c>
      <c r="T1740" s="6">
        <v>22.865116412199999</v>
      </c>
      <c r="U1740" s="6">
        <v>54.670660271000003</v>
      </c>
      <c r="V1740" s="6">
        <v>141.4890337116</v>
      </c>
      <c r="W1740" s="6">
        <v>-57.314994946399999</v>
      </c>
      <c r="X1740" s="7">
        <v>46.281566345400002</v>
      </c>
      <c r="Y1740" s="8">
        <v>99.667161720057649</v>
      </c>
      <c r="Z1740" s="24">
        <v>1</v>
      </c>
    </row>
    <row r="1741" spans="1:26" ht="16.5" x14ac:dyDescent="0.45">
      <c r="A1741" s="5" t="s">
        <v>6162</v>
      </c>
      <c r="B1741" s="5" t="s">
        <v>6163</v>
      </c>
      <c r="C1741" s="5" t="s">
        <v>6164</v>
      </c>
      <c r="D1741" s="5" t="s">
        <v>259</v>
      </c>
      <c r="E1741" s="5" t="s">
        <v>11771</v>
      </c>
      <c r="F1741" s="5">
        <v>22</v>
      </c>
      <c r="G1741" s="5">
        <v>7</v>
      </c>
      <c r="H1741" s="5">
        <v>4</v>
      </c>
      <c r="I1741" s="5">
        <v>3</v>
      </c>
      <c r="J1741" s="5" t="s">
        <v>4171</v>
      </c>
      <c r="K1741" s="17">
        <v>1131</v>
      </c>
      <c r="L1741" s="6">
        <v>1.83061172172</v>
      </c>
      <c r="M1741" s="6">
        <v>-153.3149498837</v>
      </c>
      <c r="N1741" s="6">
        <v>-32.825241666399997</v>
      </c>
      <c r="O1741" s="6">
        <v>-6.9895583164000001</v>
      </c>
      <c r="P1741" s="6">
        <v>7.4272883611999996</v>
      </c>
      <c r="Q1741" s="6">
        <v>-15.8929266078</v>
      </c>
      <c r="R1741" s="7">
        <v>-5.1517321876666671</v>
      </c>
      <c r="S1741" s="8">
        <v>11.768233096335409</v>
      </c>
      <c r="T1741" s="6">
        <v>-410.75567611809998</v>
      </c>
      <c r="U1741" s="6">
        <v>126.9079373867</v>
      </c>
      <c r="V1741" s="6">
        <v>-5.7955104441999996</v>
      </c>
      <c r="W1741" s="6">
        <v>-38.028812097799999</v>
      </c>
      <c r="X1741" s="7">
        <v>27.694538281566665</v>
      </c>
      <c r="Y1741" s="8">
        <v>87.419793841948902</v>
      </c>
      <c r="Z1741" s="24">
        <v>-1</v>
      </c>
    </row>
    <row r="1742" spans="1:26" ht="16.5" x14ac:dyDescent="0.45">
      <c r="A1742" s="5" t="s">
        <v>6165</v>
      </c>
      <c r="B1742" s="5" t="s">
        <v>6166</v>
      </c>
      <c r="C1742" s="5" t="s">
        <v>6167</v>
      </c>
      <c r="D1742" s="5" t="s">
        <v>240</v>
      </c>
      <c r="E1742" s="5" t="s">
        <v>11762</v>
      </c>
      <c r="F1742" s="5">
        <v>13</v>
      </c>
      <c r="G1742" s="5">
        <v>7</v>
      </c>
      <c r="H1742" s="5">
        <v>4</v>
      </c>
      <c r="I1742" s="5">
        <v>2</v>
      </c>
      <c r="J1742" s="5" t="s">
        <v>4171</v>
      </c>
      <c r="K1742" s="17">
        <v>709</v>
      </c>
      <c r="L1742" s="6">
        <v>0.30994273108999998</v>
      </c>
      <c r="M1742" s="6">
        <v>-42.895673698300001</v>
      </c>
      <c r="N1742" s="6">
        <v>-2.8353132987</v>
      </c>
      <c r="O1742" s="6">
        <v>25.132953021999999</v>
      </c>
      <c r="P1742" s="6">
        <v>68.978953047999994</v>
      </c>
      <c r="Q1742" s="6">
        <v>-39.748667532799999</v>
      </c>
      <c r="R1742" s="7">
        <v>18.121079512399998</v>
      </c>
      <c r="S1742" s="8">
        <v>54.701907159408741</v>
      </c>
      <c r="T1742" s="6">
        <v>-496.34739819399999</v>
      </c>
      <c r="U1742" s="6">
        <v>115.1946968523</v>
      </c>
      <c r="V1742" s="6">
        <v>478.07886810460002</v>
      </c>
      <c r="W1742" s="6">
        <v>-215.5033061389</v>
      </c>
      <c r="X1742" s="7">
        <v>125.923419606</v>
      </c>
      <c r="Y1742" s="8">
        <v>346.91553327291291</v>
      </c>
      <c r="Z1742" s="24">
        <v>1</v>
      </c>
    </row>
    <row r="1743" spans="1:26" ht="16.5" x14ac:dyDescent="0.45">
      <c r="A1743" s="5" t="s">
        <v>6168</v>
      </c>
      <c r="B1743" s="5" t="s">
        <v>6169</v>
      </c>
      <c r="C1743" s="5" t="s">
        <v>6170</v>
      </c>
      <c r="D1743" s="5" t="s">
        <v>259</v>
      </c>
      <c r="E1743" s="5" t="s">
        <v>11756</v>
      </c>
      <c r="F1743" s="5">
        <v>6</v>
      </c>
      <c r="G1743" s="5">
        <v>11</v>
      </c>
      <c r="H1743" s="5">
        <v>2</v>
      </c>
      <c r="I1743" s="5">
        <v>2</v>
      </c>
      <c r="J1743" s="5" t="s">
        <v>4167</v>
      </c>
      <c r="K1743" s="17">
        <v>542</v>
      </c>
      <c r="L1743" s="6">
        <v>0.49244606576</v>
      </c>
      <c r="M1743" s="6">
        <v>-61.627181454199999</v>
      </c>
      <c r="N1743" s="6">
        <v>-38.699242970900002</v>
      </c>
      <c r="O1743" s="6">
        <v>-26.130810319599998</v>
      </c>
      <c r="P1743" s="6">
        <v>-5.4634151621000004</v>
      </c>
      <c r="Q1743" s="6">
        <v>-44.5941723141</v>
      </c>
      <c r="R1743" s="7">
        <v>-25.396132598600001</v>
      </c>
      <c r="S1743" s="8">
        <v>19.575720991511403</v>
      </c>
      <c r="T1743" s="6">
        <v>-258.09770365970002</v>
      </c>
      <c r="U1743" s="6">
        <v>134.41613969709999</v>
      </c>
      <c r="V1743" s="6">
        <v>-69.532537206200004</v>
      </c>
      <c r="W1743" s="6">
        <v>-307.16512866530002</v>
      </c>
      <c r="X1743" s="7">
        <v>-80.760508724800005</v>
      </c>
      <c r="Y1743" s="8">
        <v>221.00464848154971</v>
      </c>
      <c r="Z1743" s="24">
        <v>0</v>
      </c>
    </row>
    <row r="1744" spans="1:26" ht="16.5" x14ac:dyDescent="0.45">
      <c r="A1744" s="5" t="s">
        <v>6171</v>
      </c>
      <c r="B1744" s="5" t="s">
        <v>6172</v>
      </c>
      <c r="C1744" s="5" t="s">
        <v>6173</v>
      </c>
      <c r="D1744" s="5" t="s">
        <v>1297</v>
      </c>
      <c r="E1744" s="5" t="s">
        <v>11753</v>
      </c>
      <c r="F1744" s="5">
        <v>3</v>
      </c>
      <c r="G1744" s="5">
        <v>7</v>
      </c>
      <c r="H1744" s="5">
        <v>4</v>
      </c>
      <c r="I1744" s="5">
        <v>3</v>
      </c>
      <c r="J1744" s="5" t="s">
        <v>4178</v>
      </c>
      <c r="K1744" s="17">
        <v>1199</v>
      </c>
      <c r="L1744" s="6">
        <v>1.4401807553299999</v>
      </c>
      <c r="M1744" s="6">
        <v>19.1535737996</v>
      </c>
      <c r="N1744" s="6">
        <v>445.64107769020001</v>
      </c>
      <c r="O1744" s="6">
        <v>-13.2210615477</v>
      </c>
      <c r="P1744" s="6">
        <v>-52.501437397399997</v>
      </c>
      <c r="Q1744" s="6">
        <v>5.0868923028999999</v>
      </c>
      <c r="R1744" s="7">
        <v>-20.211868880733334</v>
      </c>
      <c r="S1744" s="8">
        <v>29.423756894613373</v>
      </c>
      <c r="T1744" s="6">
        <v>428.60199001870001</v>
      </c>
      <c r="U1744" s="6">
        <v>-63.301829948699996</v>
      </c>
      <c r="V1744" s="6">
        <v>-260.8995706764</v>
      </c>
      <c r="W1744" s="6">
        <v>131.79471774039999</v>
      </c>
      <c r="X1744" s="7">
        <v>-64.135560961566668</v>
      </c>
      <c r="Y1744" s="8">
        <v>196.34847177746403</v>
      </c>
      <c r="Z1744" s="24">
        <v>0</v>
      </c>
    </row>
    <row r="1745" spans="1:26" ht="16.5" x14ac:dyDescent="0.45">
      <c r="A1745" s="5" t="s">
        <v>6174</v>
      </c>
      <c r="B1745" s="5" t="s">
        <v>6175</v>
      </c>
      <c r="C1745" s="5" t="s">
        <v>6176</v>
      </c>
      <c r="D1745" s="5" t="s">
        <v>254</v>
      </c>
      <c r="E1745" s="5" t="s">
        <v>11765</v>
      </c>
      <c r="F1745" s="5">
        <v>16</v>
      </c>
      <c r="G1745" s="5">
        <v>9</v>
      </c>
      <c r="H1745" s="5">
        <v>1</v>
      </c>
      <c r="I1745" s="5">
        <v>3</v>
      </c>
      <c r="J1745" s="5" t="s">
        <v>4185</v>
      </c>
      <c r="K1745" s="17">
        <v>2353</v>
      </c>
      <c r="L1745" s="6">
        <v>3.2229560197899998</v>
      </c>
      <c r="M1745" s="6">
        <v>17.551650109600001</v>
      </c>
      <c r="N1745" s="6">
        <v>20.021974565600001</v>
      </c>
      <c r="O1745" s="6">
        <v>14.9217359451</v>
      </c>
      <c r="P1745" s="6">
        <v>7.4724451239</v>
      </c>
      <c r="Q1745" s="6">
        <v>-9.3511248577000003</v>
      </c>
      <c r="R1745" s="7">
        <v>4.3476854037666657</v>
      </c>
      <c r="S1745" s="8">
        <v>12.434469645684612</v>
      </c>
      <c r="T1745" s="6">
        <v>17.1379090816</v>
      </c>
      <c r="U1745" s="6">
        <v>45.197217671799997</v>
      </c>
      <c r="V1745" s="6">
        <v>22.023820321799999</v>
      </c>
      <c r="W1745" s="6">
        <v>-30.0176397153</v>
      </c>
      <c r="X1745" s="7">
        <v>12.401132759433331</v>
      </c>
      <c r="Y1745" s="8">
        <v>38.519680422903853</v>
      </c>
      <c r="Z1745" s="24">
        <v>1</v>
      </c>
    </row>
    <row r="1746" spans="1:26" ht="16.5" x14ac:dyDescent="0.45">
      <c r="A1746" s="5" t="s">
        <v>6177</v>
      </c>
      <c r="B1746" s="5" t="s">
        <v>6178</v>
      </c>
      <c r="C1746" s="5" t="s">
        <v>6179</v>
      </c>
      <c r="D1746" s="5" t="s">
        <v>240</v>
      </c>
      <c r="E1746" s="5" t="s">
        <v>11755</v>
      </c>
      <c r="F1746" s="5">
        <v>5</v>
      </c>
      <c r="G1746" s="5">
        <v>5</v>
      </c>
      <c r="H1746" s="5">
        <v>3</v>
      </c>
      <c r="I1746" s="5">
        <v>3</v>
      </c>
      <c r="J1746" s="5" t="s">
        <v>4193</v>
      </c>
      <c r="K1746" s="17">
        <v>1816</v>
      </c>
      <c r="L1746" s="6">
        <v>3.4913365820000002</v>
      </c>
      <c r="M1746" s="6">
        <v>4.2722650371000004</v>
      </c>
      <c r="N1746" s="6">
        <v>390.94385063639999</v>
      </c>
      <c r="O1746" s="6">
        <v>58.190462656999998</v>
      </c>
      <c r="P1746" s="6">
        <v>-33.735691355199997</v>
      </c>
      <c r="Q1746" s="6">
        <v>-35.765706139000002</v>
      </c>
      <c r="R1746" s="7">
        <v>-3.7703116124000005</v>
      </c>
      <c r="S1746" s="8">
        <v>53.66920346952493</v>
      </c>
      <c r="T1746" s="6">
        <v>4173.7306495114999</v>
      </c>
      <c r="U1746" s="6">
        <v>52.409839207899999</v>
      </c>
      <c r="V1746" s="6">
        <v>-770.1646321979</v>
      </c>
      <c r="W1746" s="6">
        <v>82.926973074000003</v>
      </c>
      <c r="X1746" s="7">
        <v>-211.60927330533335</v>
      </c>
      <c r="Y1746" s="8">
        <v>483.96372857431504</v>
      </c>
      <c r="Z1746" s="24">
        <v>0</v>
      </c>
    </row>
    <row r="1747" spans="1:26" ht="16.5" x14ac:dyDescent="0.45">
      <c r="A1747" s="5" t="s">
        <v>6180</v>
      </c>
      <c r="B1747" s="5" t="s">
        <v>6181</v>
      </c>
      <c r="C1747" s="5" t="s">
        <v>6182</v>
      </c>
      <c r="D1747" s="5" t="s">
        <v>33</v>
      </c>
      <c r="E1747" s="5" t="s">
        <v>11753</v>
      </c>
      <c r="F1747" s="5">
        <v>3</v>
      </c>
      <c r="G1747" s="5">
        <v>7</v>
      </c>
      <c r="H1747" s="5">
        <v>4</v>
      </c>
      <c r="I1747" s="5">
        <v>3</v>
      </c>
      <c r="J1747" s="5" t="s">
        <v>4185</v>
      </c>
      <c r="K1747" s="17">
        <v>3203</v>
      </c>
      <c r="L1747" s="6">
        <v>1.7583183689899999</v>
      </c>
      <c r="M1747" s="6">
        <v>8.0224573199000009</v>
      </c>
      <c r="N1747" s="6">
        <v>10.452714195</v>
      </c>
      <c r="O1747" s="6">
        <v>7.6971343578999996</v>
      </c>
      <c r="P1747" s="6">
        <v>20.347178403299999</v>
      </c>
      <c r="Q1747" s="6">
        <v>-36.787307159500003</v>
      </c>
      <c r="R1747" s="7">
        <v>-2.9143314661000019</v>
      </c>
      <c r="S1747" s="8">
        <v>30.008994740442247</v>
      </c>
      <c r="T1747" s="6">
        <v>27.6300019826</v>
      </c>
      <c r="U1747" s="6">
        <v>-568.7681474812</v>
      </c>
      <c r="V1747" s="6">
        <v>119.2549657421</v>
      </c>
      <c r="W1747" s="6">
        <v>-159.0956466886</v>
      </c>
      <c r="X1747" s="7">
        <v>-202.86960947590001</v>
      </c>
      <c r="Y1747" s="8">
        <v>346.09402038456028</v>
      </c>
      <c r="Z1747" s="24">
        <v>0</v>
      </c>
    </row>
    <row r="1748" spans="1:26" ht="16.5" x14ac:dyDescent="0.45">
      <c r="A1748" s="5" t="s">
        <v>6183</v>
      </c>
      <c r="B1748" s="5" t="s">
        <v>6184</v>
      </c>
      <c r="C1748" s="5" t="s">
        <v>6185</v>
      </c>
      <c r="D1748" s="5" t="s">
        <v>120</v>
      </c>
      <c r="E1748" s="5" t="s">
        <v>11756</v>
      </c>
      <c r="F1748" s="5">
        <v>6</v>
      </c>
      <c r="G1748" s="5">
        <v>11</v>
      </c>
      <c r="H1748" s="5">
        <v>2</v>
      </c>
      <c r="I1748" s="5">
        <v>2</v>
      </c>
      <c r="J1748" s="5" t="s">
        <v>4185</v>
      </c>
      <c r="K1748" s="17">
        <v>1187</v>
      </c>
      <c r="L1748" s="6">
        <v>0.50046929701999998</v>
      </c>
      <c r="M1748" s="6">
        <v>-41.905848020800001</v>
      </c>
      <c r="N1748" s="6">
        <v>16.4335487484</v>
      </c>
      <c r="O1748" s="6">
        <v>8.9080402764999995</v>
      </c>
      <c r="P1748" s="6">
        <v>7.7728521025999999</v>
      </c>
      <c r="Q1748" s="6">
        <v>36.617167667899999</v>
      </c>
      <c r="R1748" s="7">
        <v>17.766020015666665</v>
      </c>
      <c r="S1748" s="8">
        <v>16.335436599683138</v>
      </c>
      <c r="T1748" s="6">
        <v>2.6357557067999999</v>
      </c>
      <c r="U1748" s="6">
        <v>104.9646035473</v>
      </c>
      <c r="V1748" s="6">
        <v>-267.77898300200002</v>
      </c>
      <c r="W1748" s="6">
        <v>222.355176583</v>
      </c>
      <c r="X1748" s="7">
        <v>19.846932376099989</v>
      </c>
      <c r="Y1748" s="8">
        <v>255.9133389591679</v>
      </c>
      <c r="Z1748" s="24">
        <v>1</v>
      </c>
    </row>
    <row r="1749" spans="1:26" ht="16.5" x14ac:dyDescent="0.45">
      <c r="A1749" s="5" t="s">
        <v>6186</v>
      </c>
      <c r="B1749" s="5" t="s">
        <v>6187</v>
      </c>
      <c r="C1749" s="5" t="s">
        <v>6188</v>
      </c>
      <c r="D1749" s="5" t="s">
        <v>254</v>
      </c>
      <c r="E1749" s="5" t="s">
        <v>11771</v>
      </c>
      <c r="F1749" s="5">
        <v>22</v>
      </c>
      <c r="G1749" s="5">
        <v>7</v>
      </c>
      <c r="H1749" s="5">
        <v>4</v>
      </c>
      <c r="I1749" s="5">
        <v>3</v>
      </c>
      <c r="J1749" s="5" t="s">
        <v>4178</v>
      </c>
      <c r="K1749" s="17">
        <v>342</v>
      </c>
      <c r="L1749" s="6">
        <v>0.48366265250000001</v>
      </c>
      <c r="M1749" s="6">
        <v>-240.26827603359999</v>
      </c>
      <c r="N1749" s="6">
        <v>-33.833656102699997</v>
      </c>
      <c r="O1749" s="6">
        <v>-5.5864497022000004</v>
      </c>
      <c r="P1749" s="6">
        <v>3.6356317736000001</v>
      </c>
      <c r="Q1749" s="6">
        <v>-24.8740329645</v>
      </c>
      <c r="R1749" s="7">
        <v>-8.9416169643666663</v>
      </c>
      <c r="S1749" s="8">
        <v>14.547958839216994</v>
      </c>
      <c r="T1749" s="6">
        <v>-44.753313886900003</v>
      </c>
      <c r="U1749" s="6">
        <v>106.667236776</v>
      </c>
      <c r="V1749" s="6">
        <v>-204.46460735229999</v>
      </c>
      <c r="W1749" s="6">
        <v>131.91183802500001</v>
      </c>
      <c r="X1749" s="7">
        <v>11.371489149566671</v>
      </c>
      <c r="Y1749" s="8">
        <v>187.34523716371223</v>
      </c>
      <c r="Z1749" s="24">
        <v>-1</v>
      </c>
    </row>
    <row r="1750" spans="1:26" ht="16.5" x14ac:dyDescent="0.45">
      <c r="A1750" s="5" t="s">
        <v>6189</v>
      </c>
      <c r="B1750" s="5" t="s">
        <v>6190</v>
      </c>
      <c r="C1750" s="5" t="s">
        <v>6191</v>
      </c>
      <c r="D1750" s="5" t="s">
        <v>7</v>
      </c>
      <c r="E1750" s="5" t="s">
        <v>11753</v>
      </c>
      <c r="F1750" s="5">
        <v>3</v>
      </c>
      <c r="G1750" s="5">
        <v>7</v>
      </c>
      <c r="H1750" s="5">
        <v>4</v>
      </c>
      <c r="I1750" s="5">
        <v>3</v>
      </c>
      <c r="J1750" s="5" t="s">
        <v>4178</v>
      </c>
      <c r="K1750" s="17">
        <v>2017</v>
      </c>
      <c r="L1750" s="6">
        <v>0.52555867281000002</v>
      </c>
      <c r="M1750" s="6">
        <v>18.311683079200002</v>
      </c>
      <c r="N1750" s="6">
        <v>7.7369458914999996</v>
      </c>
      <c r="O1750" s="6">
        <v>9.2139966297000004</v>
      </c>
      <c r="P1750" s="6">
        <v>11.770552968100001</v>
      </c>
      <c r="Q1750" s="6">
        <v>3.5176918264000001</v>
      </c>
      <c r="R1750" s="7">
        <v>8.1674138080666676</v>
      </c>
      <c r="S1750" s="8">
        <v>4.2247995168941408</v>
      </c>
      <c r="T1750" s="6">
        <v>39.872833454000002</v>
      </c>
      <c r="U1750" s="6">
        <v>-22.5310825615</v>
      </c>
      <c r="V1750" s="6">
        <v>-10.4593377111</v>
      </c>
      <c r="W1750" s="6">
        <v>-38.270148254699997</v>
      </c>
      <c r="X1750" s="7">
        <v>-23.75352284243333</v>
      </c>
      <c r="Y1750" s="8">
        <v>13.945646845999635</v>
      </c>
      <c r="Z1750" s="24">
        <v>-1</v>
      </c>
    </row>
    <row r="1751" spans="1:26" ht="16.5" x14ac:dyDescent="0.45">
      <c r="A1751" s="5" t="s">
        <v>6192</v>
      </c>
      <c r="B1751" s="5" t="s">
        <v>6193</v>
      </c>
      <c r="C1751" s="5" t="s">
        <v>6194</v>
      </c>
      <c r="D1751" s="5" t="s">
        <v>1297</v>
      </c>
      <c r="E1751" s="5" t="s">
        <v>11753</v>
      </c>
      <c r="F1751" s="5">
        <v>3</v>
      </c>
      <c r="G1751" s="5">
        <v>7</v>
      </c>
      <c r="H1751" s="5">
        <v>4</v>
      </c>
      <c r="I1751" s="5">
        <v>3</v>
      </c>
      <c r="J1751" s="5" t="s">
        <v>4189</v>
      </c>
      <c r="K1751" s="17">
        <v>1280</v>
      </c>
      <c r="L1751" s="6">
        <v>0.64019827089000003</v>
      </c>
      <c r="M1751" s="6">
        <v>-23.318555545700001</v>
      </c>
      <c r="N1751" s="6">
        <v>-9.4409407647000005</v>
      </c>
      <c r="O1751" s="6">
        <v>-10.652910111000001</v>
      </c>
      <c r="P1751" s="6">
        <v>-26.243335672099999</v>
      </c>
      <c r="Q1751" s="6">
        <v>-37.536747890599997</v>
      </c>
      <c r="R1751" s="7">
        <v>-24.810997891233331</v>
      </c>
      <c r="S1751" s="8">
        <v>13.49903244972897</v>
      </c>
      <c r="T1751" s="6">
        <v>-390.71071242649998</v>
      </c>
      <c r="U1751" s="6">
        <v>58.512384742099997</v>
      </c>
      <c r="V1751" s="6">
        <v>-20.633530770699998</v>
      </c>
      <c r="W1751" s="6">
        <v>-143.11538214730001</v>
      </c>
      <c r="X1751" s="7">
        <v>-35.078842725300007</v>
      </c>
      <c r="Y1751" s="8">
        <v>101.58710239642058</v>
      </c>
      <c r="Z1751" s="24">
        <v>0</v>
      </c>
    </row>
    <row r="1752" spans="1:26" ht="16.5" x14ac:dyDescent="0.45">
      <c r="A1752" s="5" t="s">
        <v>6195</v>
      </c>
      <c r="B1752" s="5" t="s">
        <v>6196</v>
      </c>
      <c r="C1752" s="5" t="s">
        <v>6197</v>
      </c>
      <c r="D1752" s="5" t="s">
        <v>254</v>
      </c>
      <c r="E1752" s="5" t="s">
        <v>11756</v>
      </c>
      <c r="F1752" s="5">
        <v>6</v>
      </c>
      <c r="G1752" s="5">
        <v>11</v>
      </c>
      <c r="H1752" s="5">
        <v>2</v>
      </c>
      <c r="I1752" s="5">
        <v>2</v>
      </c>
      <c r="J1752" s="5" t="s">
        <v>4203</v>
      </c>
      <c r="K1752" s="17">
        <v>1099</v>
      </c>
      <c r="L1752" s="6">
        <v>0.88834418509000002</v>
      </c>
      <c r="M1752" s="6">
        <v>24.8879180717</v>
      </c>
      <c r="N1752" s="6">
        <v>26.0814598515</v>
      </c>
      <c r="O1752" s="6">
        <v>4.0482362617999996</v>
      </c>
      <c r="P1752" s="6">
        <v>22.4261097083</v>
      </c>
      <c r="Q1752" s="6">
        <v>7.3428456756999996</v>
      </c>
      <c r="R1752" s="7">
        <v>11.272397215266666</v>
      </c>
      <c r="S1752" s="8">
        <v>9.7988565445400582</v>
      </c>
      <c r="T1752" s="6">
        <v>29.3529595537</v>
      </c>
      <c r="U1752" s="6">
        <v>-4.4828938666000004</v>
      </c>
      <c r="V1752" s="6">
        <v>36.225001127200002</v>
      </c>
      <c r="W1752" s="6">
        <v>7.5935312894999996</v>
      </c>
      <c r="X1752" s="7">
        <v>13.1118795167</v>
      </c>
      <c r="Y1752" s="8">
        <v>20.90747005436198</v>
      </c>
      <c r="Z1752" s="24">
        <v>1</v>
      </c>
    </row>
    <row r="1753" spans="1:26" ht="16.5" x14ac:dyDescent="0.45">
      <c r="A1753" s="5" t="s">
        <v>6198</v>
      </c>
      <c r="B1753" s="5" t="s">
        <v>6199</v>
      </c>
      <c r="C1753" s="5" t="s">
        <v>6200</v>
      </c>
      <c r="D1753" s="5" t="s">
        <v>254</v>
      </c>
      <c r="E1753" s="5" t="s">
        <v>11756</v>
      </c>
      <c r="F1753" s="5">
        <v>6</v>
      </c>
      <c r="G1753" s="5">
        <v>11</v>
      </c>
      <c r="H1753" s="5">
        <v>2</v>
      </c>
      <c r="I1753" s="5">
        <v>2</v>
      </c>
      <c r="J1753" s="5" t="s">
        <v>4189</v>
      </c>
      <c r="K1753" s="17">
        <v>729</v>
      </c>
      <c r="L1753" s="6">
        <v>0.54281801686999998</v>
      </c>
      <c r="M1753" s="6">
        <v>3.1308583672000001</v>
      </c>
      <c r="N1753" s="6">
        <v>46.553239813499999</v>
      </c>
      <c r="O1753" s="6">
        <v>-11.8726415184</v>
      </c>
      <c r="P1753" s="6">
        <v>82.873354796699999</v>
      </c>
      <c r="Q1753" s="6">
        <v>-18.412702534699999</v>
      </c>
      <c r="R1753" s="7">
        <v>17.529336914533332</v>
      </c>
      <c r="S1753" s="8">
        <v>56.683980137803665</v>
      </c>
      <c r="T1753" s="6">
        <v>103.5099118807</v>
      </c>
      <c r="U1753" s="6">
        <v>-1269.5686996787999</v>
      </c>
      <c r="V1753" s="6">
        <v>106.1014498994</v>
      </c>
      <c r="W1753" s="6">
        <v>-1271.6307159568</v>
      </c>
      <c r="X1753" s="7">
        <v>-811.69932191206669</v>
      </c>
      <c r="Y1753" s="8">
        <v>794.83945267649835</v>
      </c>
      <c r="Z1753" s="24">
        <v>-1</v>
      </c>
    </row>
    <row r="1754" spans="1:26" ht="16.5" x14ac:dyDescent="0.45">
      <c r="A1754" s="5" t="s">
        <v>6201</v>
      </c>
      <c r="B1754" s="5" t="s">
        <v>6202</v>
      </c>
      <c r="C1754" s="5" t="s">
        <v>6203</v>
      </c>
      <c r="D1754" s="5" t="s">
        <v>311</v>
      </c>
      <c r="E1754" s="5" t="s">
        <v>11756</v>
      </c>
      <c r="F1754" s="5">
        <v>6</v>
      </c>
      <c r="G1754" s="5">
        <v>11</v>
      </c>
      <c r="H1754" s="5">
        <v>2</v>
      </c>
      <c r="I1754" s="5">
        <v>2</v>
      </c>
      <c r="J1754" s="5" t="s">
        <v>4189</v>
      </c>
      <c r="K1754" s="17">
        <v>733</v>
      </c>
      <c r="L1754" s="6">
        <v>0.48588137719000002</v>
      </c>
      <c r="M1754" s="6">
        <v>14.8629583105</v>
      </c>
      <c r="N1754" s="6">
        <v>-9.3037899955000007</v>
      </c>
      <c r="O1754" s="6">
        <v>-8.8756900253000008</v>
      </c>
      <c r="P1754" s="6">
        <v>54.578544425700002</v>
      </c>
      <c r="Q1754" s="6">
        <v>-17.102035024799999</v>
      </c>
      <c r="R1754" s="7">
        <v>9.5336064585333329</v>
      </c>
      <c r="S1754" s="8">
        <v>39.226305145426579</v>
      </c>
      <c r="T1754" s="6">
        <v>0.74543651099999997</v>
      </c>
      <c r="U1754" s="6">
        <v>-631.58748788339994</v>
      </c>
      <c r="V1754" s="6">
        <v>22.3169902976</v>
      </c>
      <c r="W1754" s="6">
        <v>67.0576595406</v>
      </c>
      <c r="X1754" s="7">
        <v>-180.73761268173334</v>
      </c>
      <c r="Y1754" s="8">
        <v>391.08776425259924</v>
      </c>
      <c r="Z1754" s="24">
        <v>-1</v>
      </c>
    </row>
    <row r="1755" spans="1:26" ht="16.5" x14ac:dyDescent="0.45">
      <c r="A1755" s="5" t="s">
        <v>6204</v>
      </c>
      <c r="B1755" s="5" t="s">
        <v>6205</v>
      </c>
      <c r="C1755" s="5" t="s">
        <v>6206</v>
      </c>
      <c r="D1755" s="5" t="s">
        <v>176</v>
      </c>
      <c r="E1755" s="5" t="s">
        <v>11766</v>
      </c>
      <c r="F1755" s="5">
        <v>17</v>
      </c>
      <c r="G1755" s="5">
        <v>11</v>
      </c>
      <c r="H1755" s="5">
        <v>2</v>
      </c>
      <c r="I1755" s="5">
        <v>2</v>
      </c>
      <c r="J1755" s="5" t="s">
        <v>4203</v>
      </c>
      <c r="K1755" s="17">
        <v>4562</v>
      </c>
      <c r="L1755" s="6">
        <v>3.8610731947599999</v>
      </c>
      <c r="M1755" s="6">
        <v>1.5804606065</v>
      </c>
      <c r="N1755" s="6">
        <v>1.052945697</v>
      </c>
      <c r="O1755" s="6">
        <v>-12.2965883041</v>
      </c>
      <c r="P1755" s="6">
        <v>8.1963370277000003</v>
      </c>
      <c r="Q1755" s="6">
        <v>10.140845046300001</v>
      </c>
      <c r="R1755" s="7">
        <v>2.0135312566333337</v>
      </c>
      <c r="S1755" s="8">
        <v>12.431006364750282</v>
      </c>
      <c r="T1755" s="6">
        <v>-54.787382775799998</v>
      </c>
      <c r="U1755" s="6">
        <v>-785.59348541149996</v>
      </c>
      <c r="V1755" s="6">
        <v>105.7558675109</v>
      </c>
      <c r="W1755" s="6">
        <v>-3936.2666138721002</v>
      </c>
      <c r="X1755" s="7">
        <v>-1538.7014105909002</v>
      </c>
      <c r="Y1755" s="8">
        <v>2123.6442958337943</v>
      </c>
      <c r="Z1755" s="24">
        <v>-1</v>
      </c>
    </row>
    <row r="1756" spans="1:26" ht="16.5" x14ac:dyDescent="0.45">
      <c r="A1756" s="5" t="s">
        <v>6207</v>
      </c>
      <c r="B1756" s="5" t="s">
        <v>6208</v>
      </c>
      <c r="C1756" s="5" t="s">
        <v>6209</v>
      </c>
      <c r="D1756" s="5" t="s">
        <v>263</v>
      </c>
      <c r="E1756" s="5" t="s">
        <v>11776</v>
      </c>
      <c r="F1756" s="5">
        <v>27</v>
      </c>
      <c r="G1756" s="5">
        <v>10</v>
      </c>
      <c r="H1756" s="5">
        <v>2</v>
      </c>
      <c r="I1756" s="5">
        <v>3</v>
      </c>
      <c r="J1756" s="5" t="s">
        <v>6210</v>
      </c>
      <c r="K1756" s="17">
        <v>723</v>
      </c>
      <c r="L1756" s="6">
        <v>0.53078724945</v>
      </c>
      <c r="M1756" s="6">
        <v>33.1519075171</v>
      </c>
      <c r="N1756" s="6">
        <v>33.626229517900001</v>
      </c>
      <c r="O1756" s="6">
        <v>23.170270975299999</v>
      </c>
      <c r="P1756" s="6">
        <v>67.214305018900006</v>
      </c>
      <c r="Q1756" s="6">
        <v>5.5556543209999996</v>
      </c>
      <c r="R1756" s="7">
        <v>31.980076771733337</v>
      </c>
      <c r="S1756" s="8">
        <v>31.759357835125758</v>
      </c>
      <c r="T1756" s="6">
        <v>23.669789445900001</v>
      </c>
      <c r="U1756" s="6">
        <v>17.992388017300001</v>
      </c>
      <c r="V1756" s="6">
        <v>40.993859467999997</v>
      </c>
      <c r="W1756" s="6">
        <v>-1.2901380633999999</v>
      </c>
      <c r="X1756" s="7">
        <v>19.232036473966666</v>
      </c>
      <c r="Y1756" s="8">
        <v>21.169238484908885</v>
      </c>
      <c r="Z1756" s="24">
        <v>1</v>
      </c>
    </row>
    <row r="1757" spans="1:26" ht="16.5" x14ac:dyDescent="0.45">
      <c r="A1757" s="5" t="s">
        <v>6211</v>
      </c>
      <c r="B1757" s="5" t="s">
        <v>6212</v>
      </c>
      <c r="C1757" s="5" t="s">
        <v>6213</v>
      </c>
      <c r="D1757" s="5" t="s">
        <v>249</v>
      </c>
      <c r="E1757" s="5" t="s">
        <v>11762</v>
      </c>
      <c r="F1757" s="5">
        <v>13</v>
      </c>
      <c r="G1757" s="5">
        <v>7</v>
      </c>
      <c r="H1757" s="5">
        <v>4</v>
      </c>
      <c r="I1757" s="5">
        <v>2</v>
      </c>
      <c r="J1757" s="5" t="s">
        <v>4193</v>
      </c>
      <c r="K1757" s="17">
        <v>655</v>
      </c>
      <c r="L1757" s="6">
        <v>0.30107239193000002</v>
      </c>
      <c r="M1757" s="6">
        <v>17.7714252964</v>
      </c>
      <c r="N1757" s="6">
        <v>-1.7910131090999999</v>
      </c>
      <c r="O1757" s="6">
        <v>-12.0537497701</v>
      </c>
      <c r="P1757" s="6">
        <v>3376.7082124573999</v>
      </c>
      <c r="Q1757" s="6">
        <v>49.606373166700003</v>
      </c>
      <c r="R1757" s="7">
        <v>1138.0869452846666</v>
      </c>
      <c r="S1757" s="8">
        <v>1938.9480075723243</v>
      </c>
      <c r="T1757" s="6">
        <v>128.52419203209999</v>
      </c>
      <c r="U1757" s="6">
        <v>8.1467196239999993</v>
      </c>
      <c r="V1757" s="6">
        <v>282.78564616040001</v>
      </c>
      <c r="W1757" s="6">
        <v>41.738189451700002</v>
      </c>
      <c r="X1757" s="7">
        <v>110.89018507870001</v>
      </c>
      <c r="Y1757" s="8">
        <v>149.81032630184075</v>
      </c>
      <c r="Z1757" s="24">
        <v>1</v>
      </c>
    </row>
    <row r="1758" spans="1:26" ht="16.5" x14ac:dyDescent="0.45">
      <c r="A1758" s="5" t="s">
        <v>6214</v>
      </c>
      <c r="B1758" s="5" t="s">
        <v>6215</v>
      </c>
      <c r="C1758" s="5" t="s">
        <v>6216</v>
      </c>
      <c r="D1758" s="5" t="s">
        <v>240</v>
      </c>
      <c r="E1758" s="5" t="s">
        <v>11762</v>
      </c>
      <c r="F1758" s="5">
        <v>13</v>
      </c>
      <c r="G1758" s="5">
        <v>7</v>
      </c>
      <c r="H1758" s="5">
        <v>4</v>
      </c>
      <c r="I1758" s="5">
        <v>2</v>
      </c>
      <c r="J1758" s="5" t="s">
        <v>4189</v>
      </c>
      <c r="K1758" s="17">
        <v>6087</v>
      </c>
      <c r="L1758" s="6">
        <v>3.88461890581</v>
      </c>
      <c r="M1758" s="6">
        <v>11.912258125199999</v>
      </c>
      <c r="N1758" s="6">
        <v>17.575015040299999</v>
      </c>
      <c r="O1758" s="6">
        <v>44.148170572799998</v>
      </c>
      <c r="P1758" s="6">
        <v>32.723858480399997</v>
      </c>
      <c r="Q1758" s="6">
        <v>6.097135679</v>
      </c>
      <c r="R1758" s="7">
        <v>27.656388244066665</v>
      </c>
      <c r="S1758" s="8">
        <v>19.525105763334274</v>
      </c>
      <c r="T1758" s="6">
        <v>21.617830661199999</v>
      </c>
      <c r="U1758" s="6">
        <v>12.1332870681</v>
      </c>
      <c r="V1758" s="6">
        <v>29.203100237699999</v>
      </c>
      <c r="W1758" s="6">
        <v>17.9320744676</v>
      </c>
      <c r="X1758" s="7">
        <v>19.75615392446667</v>
      </c>
      <c r="Y1758" s="8">
        <v>8.6798663474724336</v>
      </c>
      <c r="Z1758" s="24">
        <v>1</v>
      </c>
    </row>
    <row r="1759" spans="1:26" ht="16.5" x14ac:dyDescent="0.45">
      <c r="A1759" s="5" t="s">
        <v>6217</v>
      </c>
      <c r="B1759" s="5" t="s">
        <v>6218</v>
      </c>
      <c r="C1759" s="5" t="s">
        <v>6219</v>
      </c>
      <c r="D1759" s="5" t="s">
        <v>33</v>
      </c>
      <c r="E1759" s="5" t="s">
        <v>11757</v>
      </c>
      <c r="F1759" s="5">
        <v>7</v>
      </c>
      <c r="G1759" s="5">
        <v>11</v>
      </c>
      <c r="H1759" s="5">
        <v>4</v>
      </c>
      <c r="I1759" s="5">
        <v>2</v>
      </c>
      <c r="J1759" s="5" t="s">
        <v>4193</v>
      </c>
      <c r="K1759" s="17">
        <v>1594</v>
      </c>
      <c r="L1759" s="6">
        <v>1.89430415276</v>
      </c>
      <c r="M1759" s="6">
        <v>3.2914473143</v>
      </c>
      <c r="N1759" s="6">
        <v>-5.6393462529000002</v>
      </c>
      <c r="O1759" s="6">
        <v>-31.396972219799999</v>
      </c>
      <c r="P1759" s="6">
        <v>87.034859177399994</v>
      </c>
      <c r="Q1759" s="6">
        <v>21.856402393</v>
      </c>
      <c r="R1759" s="7">
        <v>25.831429783533334</v>
      </c>
      <c r="S1759" s="8">
        <v>59.3158941944764</v>
      </c>
      <c r="T1759" s="6">
        <v>24.080569880900001</v>
      </c>
      <c r="U1759" s="6">
        <v>-1346.8622983588</v>
      </c>
      <c r="V1759" s="6">
        <v>113.69624904600001</v>
      </c>
      <c r="W1759" s="6">
        <v>-68.981206723599996</v>
      </c>
      <c r="X1759" s="7">
        <v>-434.04908534546666</v>
      </c>
      <c r="Y1759" s="8">
        <v>795.77869700087308</v>
      </c>
      <c r="Z1759" s="24">
        <v>-1</v>
      </c>
    </row>
    <row r="1760" spans="1:26" ht="16.5" x14ac:dyDescent="0.45">
      <c r="A1760" s="5" t="s">
        <v>6220</v>
      </c>
      <c r="B1760" s="5" t="s">
        <v>6221</v>
      </c>
      <c r="C1760" s="5" t="s">
        <v>6222</v>
      </c>
      <c r="D1760" s="5" t="s">
        <v>259</v>
      </c>
      <c r="E1760" s="5" t="s">
        <v>11773</v>
      </c>
      <c r="F1760" s="5">
        <v>24</v>
      </c>
      <c r="G1760" s="5">
        <v>11</v>
      </c>
      <c r="H1760" s="5">
        <v>1</v>
      </c>
      <c r="I1760" s="5">
        <v>2</v>
      </c>
      <c r="J1760" s="5" t="s">
        <v>4193</v>
      </c>
      <c r="K1760" s="17">
        <v>426</v>
      </c>
      <c r="L1760" s="6">
        <v>0.69725023216000004</v>
      </c>
      <c r="M1760" s="6">
        <v>-41.828221180600003</v>
      </c>
      <c r="N1760" s="6">
        <v>-18.278048323299998</v>
      </c>
      <c r="O1760" s="6">
        <v>-41.024504887399999</v>
      </c>
      <c r="P1760" s="6">
        <v>-5.8546820116999996</v>
      </c>
      <c r="Q1760" s="6">
        <v>-4.9922141501999997</v>
      </c>
      <c r="R1760" s="7">
        <v>-17.290467016433333</v>
      </c>
      <c r="S1760" s="8">
        <v>20.55880293082236</v>
      </c>
      <c r="T1760" s="6">
        <v>-1514.4153295783001</v>
      </c>
      <c r="U1760" s="6">
        <v>34.213303059399998</v>
      </c>
      <c r="V1760" s="6">
        <v>107.69436429</v>
      </c>
      <c r="W1760" s="6">
        <v>-246.67497949509999</v>
      </c>
      <c r="X1760" s="7">
        <v>-34.922437381900004</v>
      </c>
      <c r="Y1760" s="8">
        <v>187.02732663556333</v>
      </c>
      <c r="Z1760" s="24">
        <v>0</v>
      </c>
    </row>
    <row r="1761" spans="1:26" ht="16.5" x14ac:dyDescent="0.45">
      <c r="A1761" s="5" t="s">
        <v>6223</v>
      </c>
      <c r="B1761" s="5" t="s">
        <v>6224</v>
      </c>
      <c r="C1761" s="5" t="s">
        <v>6225</v>
      </c>
      <c r="D1761" s="5" t="s">
        <v>288</v>
      </c>
      <c r="E1761" s="5" t="s">
        <v>11753</v>
      </c>
      <c r="F1761" s="5">
        <v>3</v>
      </c>
      <c r="G1761" s="5">
        <v>7</v>
      </c>
      <c r="H1761" s="5">
        <v>4</v>
      </c>
      <c r="I1761" s="5">
        <v>3</v>
      </c>
      <c r="J1761" s="5" t="s">
        <v>4203</v>
      </c>
      <c r="K1761" s="17">
        <v>651</v>
      </c>
      <c r="L1761" s="6">
        <v>0.47038956469999998</v>
      </c>
      <c r="M1761" s="6">
        <v>7.3634128049000003</v>
      </c>
      <c r="N1761" s="6">
        <v>16.0045598108</v>
      </c>
      <c r="O1761" s="6">
        <v>-20.152488950399999</v>
      </c>
      <c r="P1761" s="6">
        <v>-2.5166613441000001</v>
      </c>
      <c r="Q1761" s="6">
        <v>3.6829167339</v>
      </c>
      <c r="R1761" s="7">
        <v>-6.3287445201999999</v>
      </c>
      <c r="S1761" s="8">
        <v>12.366512226166224</v>
      </c>
      <c r="T1761" s="6">
        <v>51.100059006599999</v>
      </c>
      <c r="U1761" s="6">
        <v>-68.896988317600005</v>
      </c>
      <c r="V1761" s="6">
        <v>-1737.944380184</v>
      </c>
      <c r="W1761" s="6">
        <v>32.773951614600001</v>
      </c>
      <c r="X1761" s="7">
        <v>-591.35580562899997</v>
      </c>
      <c r="Y1761" s="8">
        <v>994.27524583574154</v>
      </c>
      <c r="Z1761" s="24">
        <v>0</v>
      </c>
    </row>
    <row r="1762" spans="1:26" ht="16.5" x14ac:dyDescent="0.45">
      <c r="A1762" s="5" t="s">
        <v>6226</v>
      </c>
      <c r="B1762" s="5" t="s">
        <v>6227</v>
      </c>
      <c r="C1762" s="5" t="s">
        <v>6228</v>
      </c>
      <c r="D1762" s="5" t="s">
        <v>293</v>
      </c>
      <c r="E1762" s="5" t="s">
        <v>11756</v>
      </c>
      <c r="F1762" s="5">
        <v>6</v>
      </c>
      <c r="G1762" s="5">
        <v>11</v>
      </c>
      <c r="H1762" s="5">
        <v>2</v>
      </c>
      <c r="I1762" s="5">
        <v>2</v>
      </c>
      <c r="J1762" s="5" t="s">
        <v>6229</v>
      </c>
      <c r="K1762" s="17">
        <v>466</v>
      </c>
      <c r="L1762" s="6">
        <v>0.29664136504999999</v>
      </c>
      <c r="M1762" s="6">
        <v>18.875966907199999</v>
      </c>
      <c r="N1762" s="6">
        <v>16.951929309000001</v>
      </c>
      <c r="O1762" s="6">
        <v>4.9430068856</v>
      </c>
      <c r="P1762" s="6">
        <v>70.327923405299998</v>
      </c>
      <c r="Q1762" s="6">
        <v>15.8910597111</v>
      </c>
      <c r="R1762" s="7">
        <v>30.387330000666665</v>
      </c>
      <c r="S1762" s="8">
        <v>35.02004020990217</v>
      </c>
      <c r="T1762" s="6">
        <v>34.717499902699998</v>
      </c>
      <c r="U1762" s="6">
        <v>7.7665143497000004</v>
      </c>
      <c r="V1762" s="6">
        <v>98.649874085099995</v>
      </c>
      <c r="W1762" s="6">
        <v>-43.641620214200003</v>
      </c>
      <c r="X1762" s="7">
        <v>20.9249227402</v>
      </c>
      <c r="Y1762" s="8">
        <v>72.052585803774704</v>
      </c>
      <c r="Z1762" s="24">
        <v>1</v>
      </c>
    </row>
    <row r="1763" spans="1:26" ht="16.5" x14ac:dyDescent="0.45">
      <c r="A1763" s="5" t="s">
        <v>6230</v>
      </c>
      <c r="B1763" s="5" t="s">
        <v>6231</v>
      </c>
      <c r="C1763" s="5" t="s">
        <v>6232</v>
      </c>
      <c r="D1763" s="5" t="s">
        <v>293</v>
      </c>
      <c r="E1763" s="5" t="s">
        <v>11762</v>
      </c>
      <c r="F1763" s="5">
        <v>13</v>
      </c>
      <c r="G1763" s="5">
        <v>7</v>
      </c>
      <c r="H1763" s="5">
        <v>4</v>
      </c>
      <c r="I1763" s="5">
        <v>2</v>
      </c>
      <c r="J1763" s="5" t="s">
        <v>4213</v>
      </c>
      <c r="K1763" s="17">
        <v>383</v>
      </c>
      <c r="L1763" s="6">
        <v>0.68025378983999996</v>
      </c>
      <c r="M1763" s="6">
        <v>21.274482555100001</v>
      </c>
      <c r="N1763" s="6">
        <v>6.9846361262999999</v>
      </c>
      <c r="O1763" s="6">
        <v>34.206060622599999</v>
      </c>
      <c r="P1763" s="6">
        <v>52.612145871199999</v>
      </c>
      <c r="Q1763" s="6">
        <v>14.618004403600001</v>
      </c>
      <c r="R1763" s="7">
        <v>33.812070299133332</v>
      </c>
      <c r="S1763" s="8">
        <v>19.000134677055303</v>
      </c>
      <c r="T1763" s="6">
        <v>36.856248163499998</v>
      </c>
      <c r="U1763" s="6">
        <v>23.4457410188</v>
      </c>
      <c r="V1763" s="6">
        <v>41.275003250899999</v>
      </c>
      <c r="W1763" s="6">
        <v>67.281806271799994</v>
      </c>
      <c r="X1763" s="7">
        <v>44.000850180500002</v>
      </c>
      <c r="Y1763" s="8">
        <v>22.044791569189879</v>
      </c>
      <c r="Z1763" s="24">
        <v>1</v>
      </c>
    </row>
    <row r="1764" spans="1:26" ht="16.5" x14ac:dyDescent="0.45">
      <c r="A1764" s="5" t="s">
        <v>6233</v>
      </c>
      <c r="B1764" s="5" t="s">
        <v>6234</v>
      </c>
      <c r="C1764" s="5" t="s">
        <v>6235</v>
      </c>
      <c r="D1764" s="5" t="s">
        <v>240</v>
      </c>
      <c r="E1764" s="5" t="s">
        <v>11765</v>
      </c>
      <c r="F1764" s="5">
        <v>16</v>
      </c>
      <c r="G1764" s="5">
        <v>9</v>
      </c>
      <c r="H1764" s="5">
        <v>1</v>
      </c>
      <c r="I1764" s="5">
        <v>3</v>
      </c>
      <c r="J1764" s="5" t="s">
        <v>4213</v>
      </c>
      <c r="K1764" s="17">
        <v>2476</v>
      </c>
      <c r="L1764" s="6">
        <v>2.0723209011199999</v>
      </c>
      <c r="M1764" s="6">
        <v>20.609584744300001</v>
      </c>
      <c r="N1764" s="6">
        <v>25.590682560699999</v>
      </c>
      <c r="O1764" s="6">
        <v>35.637354856100004</v>
      </c>
      <c r="P1764" s="6">
        <v>19.574283039200001</v>
      </c>
      <c r="Q1764" s="6">
        <v>69.010414506800004</v>
      </c>
      <c r="R1764" s="7">
        <v>41.407350800700002</v>
      </c>
      <c r="S1764" s="8">
        <v>25.218096944872407</v>
      </c>
      <c r="T1764" s="6">
        <v>23.229968876400001</v>
      </c>
      <c r="U1764" s="6">
        <v>44.418595710799998</v>
      </c>
      <c r="V1764" s="6">
        <v>2.5572616383</v>
      </c>
      <c r="W1764" s="6">
        <v>88.122307171100005</v>
      </c>
      <c r="X1764" s="7">
        <v>45.032721506733331</v>
      </c>
      <c r="Y1764" s="8">
        <v>42.785828461389627</v>
      </c>
      <c r="Z1764" s="24">
        <v>1</v>
      </c>
    </row>
    <row r="1765" spans="1:26" ht="16.5" x14ac:dyDescent="0.45">
      <c r="A1765" s="5" t="s">
        <v>6236</v>
      </c>
      <c r="B1765" s="5" t="s">
        <v>6237</v>
      </c>
      <c r="C1765" s="5" t="s">
        <v>6238</v>
      </c>
      <c r="D1765" s="5" t="s">
        <v>1297</v>
      </c>
      <c r="E1765" s="5" t="s">
        <v>11764</v>
      </c>
      <c r="F1765" s="5">
        <v>15</v>
      </c>
      <c r="G1765" s="5">
        <v>8</v>
      </c>
      <c r="H1765" s="5">
        <v>2</v>
      </c>
      <c r="I1765" s="5">
        <v>3</v>
      </c>
      <c r="J1765" s="5" t="s">
        <v>4213</v>
      </c>
      <c r="K1765" s="17">
        <v>436</v>
      </c>
      <c r="L1765" s="6">
        <v>1.5306468798499999</v>
      </c>
      <c r="M1765" s="6">
        <v>20.439476754499999</v>
      </c>
      <c r="N1765" s="6">
        <v>352.02127459799999</v>
      </c>
      <c r="O1765" s="6">
        <v>-0.33394751700000003</v>
      </c>
      <c r="P1765" s="6">
        <v>19.535502525199998</v>
      </c>
      <c r="Q1765" s="6">
        <v>12.1484220828</v>
      </c>
      <c r="R1765" s="7">
        <v>10.449992363666667</v>
      </c>
      <c r="S1765" s="8">
        <v>10.043020406132653</v>
      </c>
      <c r="T1765" s="6">
        <v>691.10778403409995</v>
      </c>
      <c r="U1765" s="6">
        <v>-7.9081467766999998</v>
      </c>
      <c r="V1765" s="6">
        <v>-51.905853904300002</v>
      </c>
      <c r="W1765" s="6">
        <v>-43.5829699254</v>
      </c>
      <c r="X1765" s="7">
        <v>-34.465656868800004</v>
      </c>
      <c r="Y1765" s="8">
        <v>23.372924638362065</v>
      </c>
      <c r="Z1765" s="24">
        <v>-1</v>
      </c>
    </row>
    <row r="1766" spans="1:26" ht="16.5" x14ac:dyDescent="0.45">
      <c r="A1766" s="5" t="s">
        <v>6239</v>
      </c>
      <c r="B1766" s="5" t="s">
        <v>6240</v>
      </c>
      <c r="C1766" s="5" t="s">
        <v>6241</v>
      </c>
      <c r="D1766" s="5" t="s">
        <v>7</v>
      </c>
      <c r="E1766" s="5" t="s">
        <v>11756</v>
      </c>
      <c r="F1766" s="5">
        <v>6</v>
      </c>
      <c r="G1766" s="5">
        <v>11</v>
      </c>
      <c r="H1766" s="5">
        <v>2</v>
      </c>
      <c r="I1766" s="5">
        <v>2</v>
      </c>
      <c r="J1766" s="5" t="s">
        <v>6242</v>
      </c>
      <c r="K1766" s="17">
        <v>412</v>
      </c>
      <c r="L1766" s="6">
        <v>0.32008812008999998</v>
      </c>
      <c r="M1766" s="6">
        <v>-47.716882496899999</v>
      </c>
      <c r="N1766" s="6">
        <v>-20.343760908499998</v>
      </c>
      <c r="O1766" s="6">
        <v>25.184460440900001</v>
      </c>
      <c r="P1766" s="6">
        <v>27.754509907399999</v>
      </c>
      <c r="Q1766" s="6">
        <v>-12.6960835204</v>
      </c>
      <c r="R1766" s="7">
        <v>13.4142956093</v>
      </c>
      <c r="S1766" s="8">
        <v>22.648735335280183</v>
      </c>
      <c r="T1766" s="6">
        <v>-722.91633186529998</v>
      </c>
      <c r="U1766" s="6">
        <v>134.65497947860001</v>
      </c>
      <c r="V1766" s="6">
        <v>23.390957048099999</v>
      </c>
      <c r="W1766" s="6">
        <v>27.058194894</v>
      </c>
      <c r="X1766" s="7">
        <v>61.70137714023334</v>
      </c>
      <c r="Y1766" s="8">
        <v>63.206275234054125</v>
      </c>
      <c r="Z1766" s="24">
        <v>1</v>
      </c>
    </row>
    <row r="1767" spans="1:26" ht="16.5" x14ac:dyDescent="0.45">
      <c r="A1767" s="5" t="s">
        <v>6243</v>
      </c>
      <c r="B1767" s="5" t="s">
        <v>6244</v>
      </c>
      <c r="C1767" s="5" t="s">
        <v>6245</v>
      </c>
      <c r="D1767" s="5" t="s">
        <v>33</v>
      </c>
      <c r="E1767" s="5" t="s">
        <v>11765</v>
      </c>
      <c r="F1767" s="5">
        <v>16</v>
      </c>
      <c r="G1767" s="5">
        <v>9</v>
      </c>
      <c r="H1767" s="5">
        <v>1</v>
      </c>
      <c r="I1767" s="5">
        <v>3</v>
      </c>
      <c r="J1767" s="5" t="s">
        <v>4224</v>
      </c>
      <c r="K1767" s="17">
        <v>609</v>
      </c>
      <c r="L1767" s="6">
        <v>1.19090250619</v>
      </c>
      <c r="M1767" s="6">
        <v>12.390135926599999</v>
      </c>
      <c r="N1767" s="6">
        <v>-16.588918301100001</v>
      </c>
      <c r="O1767" s="6">
        <v>-8.1179798755999997</v>
      </c>
      <c r="P1767" s="6">
        <v>-3.9681217549999999</v>
      </c>
      <c r="Q1767" s="6">
        <v>-30.096755308900001</v>
      </c>
      <c r="R1767" s="7">
        <v>-14.060952313166666</v>
      </c>
      <c r="S1767" s="8">
        <v>14.041565578444416</v>
      </c>
      <c r="T1767" s="6">
        <v>-47.890353488800002</v>
      </c>
      <c r="U1767" s="6">
        <v>2.5268798475000001</v>
      </c>
      <c r="V1767" s="6">
        <v>161.18893226469999</v>
      </c>
      <c r="W1767" s="6">
        <v>-48.713658682800002</v>
      </c>
      <c r="X1767" s="7">
        <v>38.33405114313333</v>
      </c>
      <c r="Y1767" s="8">
        <v>109.43669201307438</v>
      </c>
      <c r="Z1767" s="24">
        <v>-1</v>
      </c>
    </row>
    <row r="1768" spans="1:26" ht="16.5" x14ac:dyDescent="0.45">
      <c r="A1768" s="5" t="s">
        <v>6246</v>
      </c>
      <c r="B1768" s="5" t="s">
        <v>6247</v>
      </c>
      <c r="C1768" s="5" t="s">
        <v>6248</v>
      </c>
      <c r="D1768" s="5" t="s">
        <v>306</v>
      </c>
      <c r="E1768" s="5" t="s">
        <v>11756</v>
      </c>
      <c r="F1768" s="5">
        <v>6</v>
      </c>
      <c r="G1768" s="5">
        <v>11</v>
      </c>
      <c r="H1768" s="5">
        <v>2</v>
      </c>
      <c r="I1768" s="5">
        <v>2</v>
      </c>
      <c r="J1768" s="5" t="s">
        <v>4213</v>
      </c>
      <c r="K1768" s="17">
        <v>586</v>
      </c>
      <c r="L1768" s="6">
        <v>0.73632216211000001</v>
      </c>
      <c r="M1768" s="6">
        <v>12.329175879999999</v>
      </c>
      <c r="N1768" s="6">
        <v>5.4744285276999998</v>
      </c>
      <c r="O1768" s="6">
        <v>40.497720908700003</v>
      </c>
      <c r="P1768" s="6">
        <v>25.636593575900001</v>
      </c>
      <c r="Q1768" s="6">
        <v>-12.037146080099999</v>
      </c>
      <c r="R1768" s="7">
        <v>18.032389468166667</v>
      </c>
      <c r="S1768" s="8">
        <v>27.080361933821685</v>
      </c>
      <c r="T1768" s="6">
        <v>43.476885639899997</v>
      </c>
      <c r="U1768" s="6">
        <v>20.789755798800002</v>
      </c>
      <c r="V1768" s="6">
        <v>-33.745158542399999</v>
      </c>
      <c r="W1768" s="6">
        <v>-37.240080602500001</v>
      </c>
      <c r="X1768" s="7">
        <v>-16.731827782033331</v>
      </c>
      <c r="Y1768" s="8">
        <v>32.541597162119125</v>
      </c>
      <c r="Z1768" s="24">
        <v>-1</v>
      </c>
    </row>
    <row r="1769" spans="1:26" ht="16.5" x14ac:dyDescent="0.45">
      <c r="A1769" s="5" t="s">
        <v>6249</v>
      </c>
      <c r="B1769" s="5" t="s">
        <v>6250</v>
      </c>
      <c r="C1769" s="5" t="s">
        <v>6251</v>
      </c>
      <c r="D1769" s="5" t="s">
        <v>440</v>
      </c>
      <c r="E1769" s="5" t="s">
        <v>11773</v>
      </c>
      <c r="F1769" s="5">
        <v>24</v>
      </c>
      <c r="G1769" s="5">
        <v>11</v>
      </c>
      <c r="H1769" s="5">
        <v>1</v>
      </c>
      <c r="I1769" s="5">
        <v>2</v>
      </c>
      <c r="J1769" s="5" t="s">
        <v>6229</v>
      </c>
      <c r="K1769" s="17">
        <v>933</v>
      </c>
      <c r="L1769" s="6">
        <v>1.01193032955</v>
      </c>
      <c r="M1769" s="6">
        <v>24.515618359800001</v>
      </c>
      <c r="N1769" s="6">
        <v>60.118906850800002</v>
      </c>
      <c r="O1769" s="6">
        <v>-8.8246588595999995</v>
      </c>
      <c r="P1769" s="6">
        <v>29.510781742300001</v>
      </c>
      <c r="Q1769" s="6">
        <v>60.689280300500002</v>
      </c>
      <c r="R1769" s="7">
        <v>27.125134394400003</v>
      </c>
      <c r="S1769" s="8">
        <v>34.818320168266702</v>
      </c>
      <c r="T1769" s="6">
        <v>75.074247728700001</v>
      </c>
      <c r="U1769" s="6">
        <v>-21.179284169900001</v>
      </c>
      <c r="V1769" s="6">
        <v>56.209885216899998</v>
      </c>
      <c r="W1769" s="6">
        <v>75.019372802299998</v>
      </c>
      <c r="X1769" s="7">
        <v>36.683324616433332</v>
      </c>
      <c r="Y1769" s="8">
        <v>50.985393275687542</v>
      </c>
      <c r="Z1769" s="24">
        <v>1</v>
      </c>
    </row>
    <row r="1770" spans="1:26" ht="16.5" x14ac:dyDescent="0.45">
      <c r="A1770" s="5" t="s">
        <v>6252</v>
      </c>
      <c r="B1770" s="5" t="s">
        <v>6253</v>
      </c>
      <c r="C1770" s="5" t="s">
        <v>6254</v>
      </c>
      <c r="D1770" s="5" t="s">
        <v>259</v>
      </c>
      <c r="E1770" s="5" t="s">
        <v>11756</v>
      </c>
      <c r="F1770" s="5">
        <v>6</v>
      </c>
      <c r="G1770" s="5">
        <v>11</v>
      </c>
      <c r="H1770" s="5">
        <v>2</v>
      </c>
      <c r="I1770" s="5">
        <v>2</v>
      </c>
      <c r="J1770" s="5" t="s">
        <v>6255</v>
      </c>
      <c r="K1770" s="17">
        <v>707</v>
      </c>
      <c r="L1770" s="6">
        <v>0.35169373457000003</v>
      </c>
      <c r="M1770" s="6">
        <v>36.757837368899999</v>
      </c>
      <c r="N1770" s="6">
        <v>-2.9897366018999998</v>
      </c>
      <c r="O1770" s="6">
        <v>10.1047779351</v>
      </c>
      <c r="P1770" s="6">
        <v>31.5287662289</v>
      </c>
      <c r="Q1770" s="6">
        <v>4.1951410186000002</v>
      </c>
      <c r="R1770" s="7">
        <v>15.276228394199999</v>
      </c>
      <c r="S1770" s="8">
        <v>14.381922391407942</v>
      </c>
      <c r="T1770" s="6">
        <v>86.122691528499999</v>
      </c>
      <c r="U1770" s="6">
        <v>-35.7578139859</v>
      </c>
      <c r="V1770" s="6">
        <v>86.529549123500004</v>
      </c>
      <c r="W1770" s="6">
        <v>-27.962958439499999</v>
      </c>
      <c r="X1770" s="7">
        <v>7.6029255660333348</v>
      </c>
      <c r="Y1770" s="8">
        <v>68.463485690431</v>
      </c>
      <c r="Z1770" s="24">
        <v>1</v>
      </c>
    </row>
    <row r="1771" spans="1:26" ht="16.5" x14ac:dyDescent="0.45">
      <c r="A1771" s="5" t="s">
        <v>6256</v>
      </c>
      <c r="B1771" s="5" t="s">
        <v>6257</v>
      </c>
      <c r="C1771" s="5" t="s">
        <v>6258</v>
      </c>
      <c r="D1771" s="5" t="s">
        <v>933</v>
      </c>
      <c r="E1771" s="5" t="s">
        <v>11756</v>
      </c>
      <c r="F1771" s="5">
        <v>6</v>
      </c>
      <c r="G1771" s="5">
        <v>11</v>
      </c>
      <c r="H1771" s="5">
        <v>2</v>
      </c>
      <c r="I1771" s="5">
        <v>2</v>
      </c>
      <c r="J1771" s="5" t="s">
        <v>6255</v>
      </c>
      <c r="K1771" s="17">
        <v>306</v>
      </c>
      <c r="L1771" s="6">
        <v>0.12913439482</v>
      </c>
      <c r="M1771" s="6">
        <v>-87.043931267600001</v>
      </c>
      <c r="N1771" s="6">
        <v>-12.185814905799999</v>
      </c>
      <c r="O1771" s="6">
        <v>221.68744582650001</v>
      </c>
      <c r="P1771" s="6">
        <v>74.293017536700006</v>
      </c>
      <c r="Q1771" s="6">
        <v>29.238667166599999</v>
      </c>
      <c r="R1771" s="7">
        <v>108.40637684326667</v>
      </c>
      <c r="S1771" s="8">
        <v>100.65745905945563</v>
      </c>
      <c r="T1771" s="6">
        <v>-9475.5787183949997</v>
      </c>
      <c r="U1771" s="6">
        <v>121.1828659925</v>
      </c>
      <c r="V1771" s="6">
        <v>-82.2536005746</v>
      </c>
      <c r="W1771" s="6">
        <v>-2795.7250203384001</v>
      </c>
      <c r="X1771" s="7">
        <v>-918.93191830683338</v>
      </c>
      <c r="Y1771" s="8">
        <v>1628.5302760026539</v>
      </c>
      <c r="Z1771" s="24">
        <v>-1</v>
      </c>
    </row>
    <row r="1772" spans="1:26" ht="16.5" x14ac:dyDescent="0.45">
      <c r="A1772" s="5" t="s">
        <v>6259</v>
      </c>
      <c r="B1772" s="5" t="s">
        <v>6260</v>
      </c>
      <c r="C1772" s="5" t="s">
        <v>6261</v>
      </c>
      <c r="D1772" s="5" t="s">
        <v>263</v>
      </c>
      <c r="E1772" s="5" t="s">
        <v>11757</v>
      </c>
      <c r="F1772" s="5">
        <v>7</v>
      </c>
      <c r="G1772" s="5">
        <v>11</v>
      </c>
      <c r="H1772" s="5">
        <v>4</v>
      </c>
      <c r="I1772" s="5">
        <v>2</v>
      </c>
      <c r="J1772" s="5" t="s">
        <v>4241</v>
      </c>
      <c r="K1772" s="17">
        <v>1691</v>
      </c>
      <c r="L1772" s="6">
        <v>1.4388602026899999</v>
      </c>
      <c r="M1772" s="6">
        <v>6.1348221616999998</v>
      </c>
      <c r="N1772" s="6">
        <v>4.2677443973999996</v>
      </c>
      <c r="O1772" s="6">
        <v>-19.221774855100001</v>
      </c>
      <c r="P1772" s="6">
        <v>100.3353643718</v>
      </c>
      <c r="Q1772" s="6">
        <v>-24.481197287800001</v>
      </c>
      <c r="R1772" s="7">
        <v>18.877464076299997</v>
      </c>
      <c r="S1772" s="8">
        <v>70.59360821983185</v>
      </c>
      <c r="T1772" s="6">
        <v>-10.587991465</v>
      </c>
      <c r="U1772" s="6">
        <v>-63.600859836600002</v>
      </c>
      <c r="V1772" s="6">
        <v>53.132904775199997</v>
      </c>
      <c r="W1772" s="6">
        <v>-1887.2815618848001</v>
      </c>
      <c r="X1772" s="7">
        <v>-632.58317231540002</v>
      </c>
      <c r="Y1772" s="8">
        <v>1088.167142281527</v>
      </c>
      <c r="Z1772" s="24">
        <v>-1</v>
      </c>
    </row>
    <row r="1773" spans="1:26" ht="16.5" x14ac:dyDescent="0.45">
      <c r="A1773" s="5" t="s">
        <v>6262</v>
      </c>
      <c r="B1773" s="5" t="s">
        <v>6263</v>
      </c>
      <c r="C1773" s="5" t="s">
        <v>6264</v>
      </c>
      <c r="D1773" s="5" t="s">
        <v>268</v>
      </c>
      <c r="E1773" s="5" t="s">
        <v>11757</v>
      </c>
      <c r="F1773" s="5">
        <v>7</v>
      </c>
      <c r="G1773" s="5">
        <v>11</v>
      </c>
      <c r="H1773" s="5">
        <v>4</v>
      </c>
      <c r="I1773" s="5">
        <v>2</v>
      </c>
      <c r="J1773" s="5" t="s">
        <v>4241</v>
      </c>
      <c r="K1773" s="17">
        <v>584</v>
      </c>
      <c r="L1773" s="6">
        <v>0.2767166895</v>
      </c>
      <c r="M1773" s="6">
        <v>10.844747938499999</v>
      </c>
      <c r="N1773" s="6">
        <v>70.826073902299996</v>
      </c>
      <c r="O1773" s="6">
        <v>15.853633436200001</v>
      </c>
      <c r="P1773" s="6">
        <v>31.343201725</v>
      </c>
      <c r="Q1773" s="6">
        <v>51.794098113399997</v>
      </c>
      <c r="R1773" s="7">
        <v>32.996977758199996</v>
      </c>
      <c r="S1773" s="8">
        <v>18.027215028374606</v>
      </c>
      <c r="T1773" s="6">
        <v>311.85156080500002</v>
      </c>
      <c r="U1773" s="6">
        <v>38.281944370799998</v>
      </c>
      <c r="V1773" s="6">
        <v>-22.008695918099999</v>
      </c>
      <c r="W1773" s="6">
        <v>35.727430856300003</v>
      </c>
      <c r="X1773" s="7">
        <v>17.333559769666667</v>
      </c>
      <c r="Y1773" s="8">
        <v>34.095325145467477</v>
      </c>
      <c r="Z1773" s="24">
        <v>1</v>
      </c>
    </row>
    <row r="1774" spans="1:26" ht="16.5" x14ac:dyDescent="0.45">
      <c r="A1774" s="5" t="s">
        <v>6265</v>
      </c>
      <c r="B1774" s="5" t="s">
        <v>6266</v>
      </c>
      <c r="C1774" s="5" t="s">
        <v>6267</v>
      </c>
      <c r="D1774" s="5" t="s">
        <v>254</v>
      </c>
      <c r="E1774" s="5" t="s">
        <v>11758</v>
      </c>
      <c r="F1774" s="5">
        <v>8</v>
      </c>
      <c r="G1774" s="5">
        <v>2</v>
      </c>
      <c r="H1774" s="5">
        <v>3</v>
      </c>
      <c r="I1774" s="5">
        <v>2</v>
      </c>
      <c r="J1774" s="5" t="s">
        <v>4263</v>
      </c>
      <c r="K1774" s="17">
        <v>370</v>
      </c>
      <c r="L1774" s="6">
        <v>0.21373881655999999</v>
      </c>
      <c r="M1774" s="6">
        <v>9.8690601172000001</v>
      </c>
      <c r="N1774" s="6">
        <v>-1.0224408831</v>
      </c>
      <c r="O1774" s="6">
        <v>-41.305284304899999</v>
      </c>
      <c r="P1774" s="6">
        <v>-12.312593252799999</v>
      </c>
      <c r="Q1774" s="6">
        <v>-2.8661297427000001</v>
      </c>
      <c r="R1774" s="7">
        <v>-18.828002433466665</v>
      </c>
      <c r="S1774" s="8">
        <v>20.030728106032786</v>
      </c>
      <c r="T1774" s="6">
        <v>-20.952459205099998</v>
      </c>
      <c r="U1774" s="6">
        <v>-32.854192514099999</v>
      </c>
      <c r="V1774" s="6">
        <v>-9.7848527402999999</v>
      </c>
      <c r="W1774" s="6">
        <v>-14.465034944899999</v>
      </c>
      <c r="X1774" s="7">
        <v>-19.034693399766667</v>
      </c>
      <c r="Y1774" s="8">
        <v>12.19466863819425</v>
      </c>
      <c r="Z1774" s="24">
        <v>0</v>
      </c>
    </row>
    <row r="1775" spans="1:26" ht="16.5" x14ac:dyDescent="0.45">
      <c r="A1775" s="5" t="s">
        <v>6268</v>
      </c>
      <c r="B1775" s="5" t="s">
        <v>6269</v>
      </c>
      <c r="C1775" s="5" t="s">
        <v>6270</v>
      </c>
      <c r="D1775" s="5" t="s">
        <v>1297</v>
      </c>
      <c r="E1775" s="5" t="s">
        <v>11762</v>
      </c>
      <c r="F1775" s="5">
        <v>13</v>
      </c>
      <c r="G1775" s="5">
        <v>7</v>
      </c>
      <c r="H1775" s="5">
        <v>4</v>
      </c>
      <c r="I1775" s="5">
        <v>2</v>
      </c>
      <c r="J1775" s="5" t="s">
        <v>6271</v>
      </c>
      <c r="K1775" s="17">
        <v>167</v>
      </c>
      <c r="L1775" s="6">
        <v>1.4501090053600001</v>
      </c>
      <c r="M1775" s="6">
        <v>2.0377109672999998</v>
      </c>
      <c r="N1775" s="6">
        <v>-14.3564246867</v>
      </c>
      <c r="O1775" s="6">
        <v>-4.3701089122000001</v>
      </c>
      <c r="P1775" s="6">
        <v>33.955135155699999</v>
      </c>
      <c r="Q1775" s="6">
        <v>13.1313171199</v>
      </c>
      <c r="R1775" s="7">
        <v>14.238781121133334</v>
      </c>
      <c r="S1775" s="8">
        <v>19.186608366294102</v>
      </c>
      <c r="T1775" s="6">
        <v>82.3307069711</v>
      </c>
      <c r="U1775" s="6">
        <v>52.971823078</v>
      </c>
      <c r="V1775" s="6">
        <v>27.635085741600001</v>
      </c>
      <c r="W1775" s="6">
        <v>-6.6265098170999996</v>
      </c>
      <c r="X1775" s="7">
        <v>24.66013300083333</v>
      </c>
      <c r="Y1775" s="8">
        <v>29.910333980518107</v>
      </c>
      <c r="Z1775" s="24">
        <v>1</v>
      </c>
    </row>
    <row r="1776" spans="1:26" ht="16.5" x14ac:dyDescent="0.45">
      <c r="A1776" s="5" t="s">
        <v>6272</v>
      </c>
      <c r="B1776" s="5" t="s">
        <v>6273</v>
      </c>
      <c r="C1776" s="5" t="s">
        <v>6274</v>
      </c>
      <c r="D1776" s="5" t="s">
        <v>363</v>
      </c>
      <c r="E1776" s="5" t="s">
        <v>11771</v>
      </c>
      <c r="F1776" s="5">
        <v>22</v>
      </c>
      <c r="G1776" s="5">
        <v>7</v>
      </c>
      <c r="H1776" s="5">
        <v>4</v>
      </c>
      <c r="I1776" s="5">
        <v>3</v>
      </c>
      <c r="J1776" s="5" t="s">
        <v>4241</v>
      </c>
      <c r="K1776" s="17">
        <v>572</v>
      </c>
      <c r="L1776" s="6">
        <v>0.66072495707000001</v>
      </c>
      <c r="M1776" s="6">
        <v>10.0113539745</v>
      </c>
      <c r="N1776" s="6">
        <v>33.001825443100003</v>
      </c>
      <c r="O1776" s="6">
        <v>35.589965931199998</v>
      </c>
      <c r="P1776" s="6">
        <v>36.272072809900003</v>
      </c>
      <c r="Q1776" s="6">
        <v>35.8284414747</v>
      </c>
      <c r="R1776" s="7">
        <v>35.896826738600005</v>
      </c>
      <c r="S1776" s="8">
        <v>0.34615727167209726</v>
      </c>
      <c r="T1776" s="6">
        <v>23.775586262299999</v>
      </c>
      <c r="U1776" s="6">
        <v>23.799900341699999</v>
      </c>
      <c r="V1776" s="6">
        <v>52.675379589199999</v>
      </c>
      <c r="W1776" s="6">
        <v>77.778823724000006</v>
      </c>
      <c r="X1776" s="7">
        <v>51.418034551633333</v>
      </c>
      <c r="Y1776" s="8">
        <v>27.011418507469653</v>
      </c>
      <c r="Z1776" s="24">
        <v>1</v>
      </c>
    </row>
    <row r="1777" spans="1:26" ht="16.5" x14ac:dyDescent="0.45">
      <c r="A1777" s="5" t="s">
        <v>6275</v>
      </c>
      <c r="B1777" s="5" t="s">
        <v>6276</v>
      </c>
      <c r="C1777" s="5" t="s">
        <v>6277</v>
      </c>
      <c r="D1777" s="5" t="s">
        <v>7</v>
      </c>
      <c r="E1777" s="5" t="s">
        <v>11758</v>
      </c>
      <c r="F1777" s="5">
        <v>8</v>
      </c>
      <c r="G1777" s="5">
        <v>2</v>
      </c>
      <c r="H1777" s="5">
        <v>3</v>
      </c>
      <c r="I1777" s="5">
        <v>2</v>
      </c>
      <c r="J1777" s="5" t="s">
        <v>4256</v>
      </c>
      <c r="K1777" s="17">
        <v>841</v>
      </c>
      <c r="L1777" s="6">
        <v>1.9454449663</v>
      </c>
      <c r="M1777" s="6">
        <v>11.0449131804</v>
      </c>
      <c r="N1777" s="6">
        <v>-15.3738055067</v>
      </c>
      <c r="O1777" s="6">
        <v>-33.700691876500002</v>
      </c>
      <c r="P1777" s="6">
        <v>-83.759741934999994</v>
      </c>
      <c r="Q1777" s="6">
        <v>-37.8199705786</v>
      </c>
      <c r="R1777" s="7">
        <v>-51.760134796699994</v>
      </c>
      <c r="S1777" s="8">
        <v>27.788905286292753</v>
      </c>
      <c r="T1777" s="6">
        <v>-44.441892233399997</v>
      </c>
      <c r="U1777" s="6">
        <v>-904.90492606839996</v>
      </c>
      <c r="V1777" s="6">
        <v>-982.92076459539999</v>
      </c>
      <c r="W1777" s="6">
        <v>32.796692439899999</v>
      </c>
      <c r="X1777" s="7">
        <v>-618.34299940796666</v>
      </c>
      <c r="Y1777" s="8">
        <v>565.25108711975861</v>
      </c>
      <c r="Z1777" s="24">
        <v>0</v>
      </c>
    </row>
    <row r="1778" spans="1:26" ht="16.5" x14ac:dyDescent="0.45">
      <c r="A1778" s="5" t="s">
        <v>6278</v>
      </c>
      <c r="B1778" s="5" t="s">
        <v>6279</v>
      </c>
      <c r="C1778" s="5" t="s">
        <v>6280</v>
      </c>
      <c r="D1778" s="5" t="s">
        <v>33</v>
      </c>
      <c r="E1778" s="5" t="s">
        <v>11753</v>
      </c>
      <c r="F1778" s="5">
        <v>3</v>
      </c>
      <c r="G1778" s="5">
        <v>7</v>
      </c>
      <c r="H1778" s="5">
        <v>4</v>
      </c>
      <c r="I1778" s="5">
        <v>3</v>
      </c>
      <c r="J1778" s="5" t="s">
        <v>6271</v>
      </c>
      <c r="K1778" s="17">
        <v>4909</v>
      </c>
      <c r="L1778" s="6">
        <v>1.8268586446499999</v>
      </c>
      <c r="M1778" s="6">
        <v>12.9757638898</v>
      </c>
      <c r="N1778" s="6">
        <v>24.735690281499998</v>
      </c>
      <c r="O1778" s="6">
        <v>43.847124404299997</v>
      </c>
      <c r="P1778" s="6">
        <v>57.036728100600001</v>
      </c>
      <c r="Q1778" s="6">
        <v>31.955257025400002</v>
      </c>
      <c r="R1778" s="7">
        <v>44.279703176766667</v>
      </c>
      <c r="S1778" s="8">
        <v>12.546329786826735</v>
      </c>
      <c r="T1778" s="6">
        <v>42.064006697400004</v>
      </c>
      <c r="U1778" s="6">
        <v>89.725457382499997</v>
      </c>
      <c r="V1778" s="6">
        <v>40.119520020700001</v>
      </c>
      <c r="W1778" s="6">
        <v>15.01706658</v>
      </c>
      <c r="X1778" s="7">
        <v>48.287347994400001</v>
      </c>
      <c r="Y1778" s="8">
        <v>38.018034857561126</v>
      </c>
      <c r="Z1778" s="24">
        <v>1</v>
      </c>
    </row>
    <row r="1779" spans="1:26" ht="16.5" x14ac:dyDescent="0.45">
      <c r="A1779" s="5" t="s">
        <v>6281</v>
      </c>
      <c r="B1779" s="5" t="s">
        <v>6282</v>
      </c>
      <c r="C1779" s="5" t="s">
        <v>6283</v>
      </c>
      <c r="D1779" s="5" t="s">
        <v>311</v>
      </c>
      <c r="E1779" s="5" t="s">
        <v>11765</v>
      </c>
      <c r="F1779" s="5">
        <v>16</v>
      </c>
      <c r="G1779" s="5">
        <v>9</v>
      </c>
      <c r="H1779" s="5">
        <v>1</v>
      </c>
      <c r="I1779" s="5">
        <v>3</v>
      </c>
      <c r="J1779" s="5" t="s">
        <v>4256</v>
      </c>
      <c r="K1779" s="17">
        <v>1460</v>
      </c>
      <c r="L1779" s="6">
        <v>1.3540468113699999</v>
      </c>
      <c r="M1779" s="6">
        <v>22.663916897299998</v>
      </c>
      <c r="N1779" s="6">
        <v>16.383678679300001</v>
      </c>
      <c r="O1779" s="6">
        <v>10.258595059899999</v>
      </c>
      <c r="P1779" s="6">
        <v>-4.2472948938000004</v>
      </c>
      <c r="Q1779" s="6">
        <v>15.2300820248</v>
      </c>
      <c r="R1779" s="7">
        <v>7.0804607302999996</v>
      </c>
      <c r="S1779" s="8">
        <v>10.12015100035763</v>
      </c>
      <c r="T1779" s="6">
        <v>59.532691558800003</v>
      </c>
      <c r="U1779" s="6">
        <v>4.9852132047</v>
      </c>
      <c r="V1779" s="6">
        <v>-87.727908974599998</v>
      </c>
      <c r="W1779" s="6">
        <v>-515.23166149459996</v>
      </c>
      <c r="X1779" s="7">
        <v>-199.32478575483333</v>
      </c>
      <c r="Y1779" s="8">
        <v>277.48296589305033</v>
      </c>
      <c r="Z1779" s="24">
        <v>-1</v>
      </c>
    </row>
    <row r="1780" spans="1:26" ht="16.5" x14ac:dyDescent="0.45">
      <c r="A1780" s="5" t="s">
        <v>6284</v>
      </c>
      <c r="B1780" s="5" t="s">
        <v>6285</v>
      </c>
      <c r="C1780" s="5" t="s">
        <v>6286</v>
      </c>
      <c r="D1780" s="5" t="s">
        <v>240</v>
      </c>
      <c r="E1780" s="5" t="s">
        <v>11761</v>
      </c>
      <c r="F1780" s="5">
        <v>12</v>
      </c>
      <c r="G1780" s="5">
        <v>6</v>
      </c>
      <c r="H1780" s="5">
        <v>2</v>
      </c>
      <c r="I1780" s="5">
        <v>1</v>
      </c>
      <c r="J1780" s="5" t="s">
        <v>6287</v>
      </c>
      <c r="K1780" s="17">
        <v>50024</v>
      </c>
      <c r="L1780" s="6">
        <v>73.144495072140003</v>
      </c>
      <c r="M1780" s="6">
        <v>19.754406687700001</v>
      </c>
      <c r="N1780" s="6">
        <v>27.752492135600001</v>
      </c>
      <c r="O1780" s="6">
        <v>2.4662710719000001</v>
      </c>
      <c r="P1780" s="6">
        <v>-13.3064544638</v>
      </c>
      <c r="Q1780" s="6">
        <v>28.872901643599999</v>
      </c>
      <c r="R1780" s="7">
        <v>6.0109060838999993</v>
      </c>
      <c r="S1780" s="8">
        <v>21.311917990526744</v>
      </c>
      <c r="T1780" s="6">
        <v>239.38169199090001</v>
      </c>
      <c r="U1780" s="6">
        <v>-48.188009170800001</v>
      </c>
      <c r="V1780" s="6">
        <v>-281.02149039779999</v>
      </c>
      <c r="W1780" s="6">
        <v>141.64125236859999</v>
      </c>
      <c r="X1780" s="7">
        <v>-62.52274906666667</v>
      </c>
      <c r="Y1780" s="8">
        <v>211.69568277746151</v>
      </c>
      <c r="Z1780" s="24">
        <v>-1</v>
      </c>
    </row>
    <row r="1781" spans="1:26" ht="16.5" x14ac:dyDescent="0.45">
      <c r="A1781" s="5" t="s">
        <v>6288</v>
      </c>
      <c r="B1781" s="5" t="s">
        <v>6289</v>
      </c>
      <c r="C1781" s="5" t="s">
        <v>6290</v>
      </c>
      <c r="D1781" s="5" t="s">
        <v>240</v>
      </c>
      <c r="E1781" s="5" t="s">
        <v>11756</v>
      </c>
      <c r="F1781" s="5">
        <v>6</v>
      </c>
      <c r="G1781" s="5">
        <v>11</v>
      </c>
      <c r="H1781" s="5">
        <v>2</v>
      </c>
      <c r="I1781" s="5">
        <v>2</v>
      </c>
      <c r="J1781" s="5" t="s">
        <v>6291</v>
      </c>
      <c r="K1781" s="17">
        <v>1193</v>
      </c>
      <c r="L1781" s="6">
        <v>0.81682496124000004</v>
      </c>
      <c r="M1781" s="6">
        <v>6.6909720984999996</v>
      </c>
      <c r="N1781" s="6">
        <v>25.028024654799999</v>
      </c>
      <c r="O1781" s="6">
        <v>50.3666440354</v>
      </c>
      <c r="P1781" s="6">
        <v>36.721499842599997</v>
      </c>
      <c r="Q1781" s="6">
        <v>13.403737427799999</v>
      </c>
      <c r="R1781" s="7">
        <v>33.497293768599995</v>
      </c>
      <c r="S1781" s="8">
        <v>18.691194312463129</v>
      </c>
      <c r="T1781" s="6">
        <v>-4.9303500066000003</v>
      </c>
      <c r="U1781" s="6">
        <v>83.606517439900003</v>
      </c>
      <c r="V1781" s="6">
        <v>-1.9057212544</v>
      </c>
      <c r="W1781" s="6">
        <v>232.43994965089999</v>
      </c>
      <c r="X1781" s="7">
        <v>104.71358194546667</v>
      </c>
      <c r="Y1781" s="8">
        <v>118.59006913331909</v>
      </c>
      <c r="Z1781" s="24">
        <v>1</v>
      </c>
    </row>
    <row r="1782" spans="1:26" ht="16.5" x14ac:dyDescent="0.45">
      <c r="A1782" s="5" t="s">
        <v>6292</v>
      </c>
      <c r="B1782" s="5" t="s">
        <v>6293</v>
      </c>
      <c r="C1782" s="5" t="s">
        <v>6294</v>
      </c>
      <c r="D1782" s="5" t="s">
        <v>120</v>
      </c>
      <c r="E1782" s="5" t="s">
        <v>11758</v>
      </c>
      <c r="F1782" s="5">
        <v>8</v>
      </c>
      <c r="G1782" s="5">
        <v>2</v>
      </c>
      <c r="H1782" s="5">
        <v>3</v>
      </c>
      <c r="I1782" s="5">
        <v>2</v>
      </c>
      <c r="J1782" s="5" t="s">
        <v>6295</v>
      </c>
      <c r="K1782" s="17">
        <v>1599</v>
      </c>
      <c r="L1782" s="6">
        <v>1.2542860843700001</v>
      </c>
      <c r="M1782" s="6">
        <v>14.673994538700001</v>
      </c>
      <c r="N1782" s="6">
        <v>14.679884379500001</v>
      </c>
      <c r="O1782" s="6">
        <v>47.4886689211</v>
      </c>
      <c r="P1782" s="6">
        <v>24.396775881899998</v>
      </c>
      <c r="Q1782" s="6">
        <v>-19.383510847099998</v>
      </c>
      <c r="R1782" s="7">
        <v>17.500644651966667</v>
      </c>
      <c r="S1782" s="8">
        <v>33.965270147504505</v>
      </c>
      <c r="T1782" s="6">
        <v>42.894490016299997</v>
      </c>
      <c r="U1782" s="6">
        <v>-74.918011977299997</v>
      </c>
      <c r="V1782" s="6">
        <v>177.4543814683</v>
      </c>
      <c r="W1782" s="6">
        <v>-96.380958663800001</v>
      </c>
      <c r="X1782" s="7">
        <v>2.0518036090666669</v>
      </c>
      <c r="Y1782" s="8">
        <v>152.2816888528138</v>
      </c>
      <c r="Z1782" s="24">
        <v>1</v>
      </c>
    </row>
    <row r="1783" spans="1:26" ht="16.5" x14ac:dyDescent="0.45">
      <c r="A1783" s="5" t="s">
        <v>6296</v>
      </c>
      <c r="B1783" s="5" t="s">
        <v>6297</v>
      </c>
      <c r="C1783" s="5" t="s">
        <v>6298</v>
      </c>
      <c r="D1783" s="5" t="s">
        <v>1297</v>
      </c>
      <c r="E1783" s="5" t="s">
        <v>11775</v>
      </c>
      <c r="F1783" s="5">
        <v>26</v>
      </c>
      <c r="G1783" s="5">
        <v>3</v>
      </c>
      <c r="H1783" s="5">
        <v>3</v>
      </c>
      <c r="I1783" s="5">
        <v>2</v>
      </c>
      <c r="J1783" s="5" t="s">
        <v>6295</v>
      </c>
      <c r="K1783" s="17">
        <v>306</v>
      </c>
      <c r="L1783" s="6">
        <v>0.62103037050999998</v>
      </c>
      <c r="M1783" s="6">
        <v>10.584638615299999</v>
      </c>
      <c r="N1783" s="6">
        <v>22.443877492399999</v>
      </c>
      <c r="O1783" s="6">
        <v>14.935596635</v>
      </c>
      <c r="P1783" s="6">
        <v>20.0442488664</v>
      </c>
      <c r="Q1783" s="6">
        <v>18.176112841599998</v>
      </c>
      <c r="R1783" s="7">
        <v>17.718652780999999</v>
      </c>
      <c r="S1783" s="8">
        <v>2.5848663767456639</v>
      </c>
      <c r="T1783" s="6">
        <v>2.1286367728000002</v>
      </c>
      <c r="U1783" s="6">
        <v>60.385339741999999</v>
      </c>
      <c r="V1783" s="6">
        <v>3.4164997027999999</v>
      </c>
      <c r="W1783" s="6">
        <v>0.75465305230000002</v>
      </c>
      <c r="X1783" s="7">
        <v>21.518830832366664</v>
      </c>
      <c r="Y1783" s="8">
        <v>33.685686767745288</v>
      </c>
      <c r="Z1783" s="24">
        <v>1</v>
      </c>
    </row>
    <row r="1784" spans="1:26" ht="16.5" x14ac:dyDescent="0.45">
      <c r="A1784" s="5" t="s">
        <v>6299</v>
      </c>
      <c r="B1784" s="5" t="s">
        <v>6300</v>
      </c>
      <c r="C1784" s="5" t="s">
        <v>6301</v>
      </c>
      <c r="D1784" s="5" t="s">
        <v>254</v>
      </c>
      <c r="E1784" s="5" t="s">
        <v>11769</v>
      </c>
      <c r="F1784" s="5">
        <v>20</v>
      </c>
      <c r="G1784" s="5">
        <v>7</v>
      </c>
      <c r="H1784" s="5">
        <v>4</v>
      </c>
      <c r="I1784" s="5">
        <v>3</v>
      </c>
      <c r="J1784" s="5" t="s">
        <v>6302</v>
      </c>
      <c r="K1784" s="17">
        <v>1084</v>
      </c>
      <c r="L1784" s="6">
        <v>1.1648736823600001</v>
      </c>
      <c r="M1784" s="6">
        <v>18.272930338599998</v>
      </c>
      <c r="N1784" s="6">
        <v>53.282879961900001</v>
      </c>
      <c r="O1784" s="6">
        <v>71.515399182400003</v>
      </c>
      <c r="P1784" s="6">
        <v>45.568903194800001</v>
      </c>
      <c r="Q1784" s="6">
        <v>13.828945017900001</v>
      </c>
      <c r="R1784" s="7">
        <v>43.637749131699998</v>
      </c>
      <c r="S1784" s="8">
        <v>28.891672944462918</v>
      </c>
      <c r="T1784" s="6">
        <v>568.68034009569999</v>
      </c>
      <c r="U1784" s="6">
        <v>131.02807427350001</v>
      </c>
      <c r="V1784" s="6">
        <v>34.6039303811</v>
      </c>
      <c r="W1784" s="6">
        <v>36.507842416800003</v>
      </c>
      <c r="X1784" s="7">
        <v>67.379949023799995</v>
      </c>
      <c r="Y1784" s="8">
        <v>55.129113053912299</v>
      </c>
      <c r="Z1784" s="24">
        <v>1</v>
      </c>
    </row>
    <row r="1785" spans="1:26" ht="16.5" x14ac:dyDescent="0.45">
      <c r="A1785" s="5" t="s">
        <v>6303</v>
      </c>
      <c r="B1785" s="5" t="s">
        <v>6304</v>
      </c>
      <c r="C1785" s="5" t="s">
        <v>6305</v>
      </c>
      <c r="D1785" s="5" t="s">
        <v>240</v>
      </c>
      <c r="E1785" s="5" t="s">
        <v>11756</v>
      </c>
      <c r="F1785" s="5">
        <v>6</v>
      </c>
      <c r="G1785" s="5">
        <v>11</v>
      </c>
      <c r="H1785" s="5">
        <v>2</v>
      </c>
      <c r="I1785" s="5">
        <v>2</v>
      </c>
      <c r="J1785" s="5" t="s">
        <v>6306</v>
      </c>
      <c r="K1785" s="17">
        <v>1345</v>
      </c>
      <c r="L1785" s="6">
        <v>0.35151401629000001</v>
      </c>
      <c r="M1785" s="6">
        <v>-42.601605213500001</v>
      </c>
      <c r="N1785" s="6">
        <v>-23.843309029099998</v>
      </c>
      <c r="O1785" s="6">
        <v>148.74595694320001</v>
      </c>
      <c r="P1785" s="6">
        <v>30.411498930499999</v>
      </c>
      <c r="Q1785" s="6">
        <v>-13.464856732599999</v>
      </c>
      <c r="R1785" s="7">
        <v>55.23086638036667</v>
      </c>
      <c r="S1785" s="8">
        <v>83.905230878652034</v>
      </c>
      <c r="T1785" s="6">
        <v>-365.77749354550002</v>
      </c>
      <c r="U1785" s="6">
        <v>153.47213803259999</v>
      </c>
      <c r="V1785" s="6">
        <v>82.091578892300006</v>
      </c>
      <c r="W1785" s="6">
        <v>-83.144033342</v>
      </c>
      <c r="X1785" s="7">
        <v>50.806561194300002</v>
      </c>
      <c r="Y1785" s="8">
        <v>121.37078473943657</v>
      </c>
      <c r="Z1785" s="24">
        <v>1</v>
      </c>
    </row>
    <row r="1786" spans="1:26" ht="16.5" x14ac:dyDescent="0.45">
      <c r="A1786" s="5" t="s">
        <v>6307</v>
      </c>
      <c r="B1786" s="5" t="s">
        <v>6308</v>
      </c>
      <c r="C1786" s="5" t="s">
        <v>6309</v>
      </c>
      <c r="D1786" s="5" t="s">
        <v>514</v>
      </c>
      <c r="E1786" s="5" t="s">
        <v>11773</v>
      </c>
      <c r="F1786" s="5">
        <v>24</v>
      </c>
      <c r="G1786" s="5">
        <v>11</v>
      </c>
      <c r="H1786" s="5">
        <v>1</v>
      </c>
      <c r="I1786" s="5">
        <v>2</v>
      </c>
      <c r="J1786" s="5" t="s">
        <v>6310</v>
      </c>
      <c r="K1786" s="17">
        <v>1456</v>
      </c>
      <c r="L1786" s="6">
        <v>1.1259956385200001</v>
      </c>
      <c r="M1786" s="6">
        <v>6.4663897770999998</v>
      </c>
      <c r="N1786" s="6">
        <v>16.6118075021</v>
      </c>
      <c r="O1786" s="6">
        <v>-6.7661987571999997</v>
      </c>
      <c r="P1786" s="6">
        <v>46.300735695900002</v>
      </c>
      <c r="Q1786" s="6">
        <v>64.065422728100003</v>
      </c>
      <c r="R1786" s="7">
        <v>34.533319888933335</v>
      </c>
      <c r="S1786" s="8">
        <v>36.852865650309205</v>
      </c>
      <c r="T1786" s="6">
        <v>13.5806767451</v>
      </c>
      <c r="U1786" s="6">
        <v>-43.2566331672</v>
      </c>
      <c r="V1786" s="6">
        <v>369.75117373590001</v>
      </c>
      <c r="W1786" s="6">
        <v>86.575747978400003</v>
      </c>
      <c r="X1786" s="7">
        <v>137.69009618236666</v>
      </c>
      <c r="Y1786" s="8">
        <v>211.19509839237355</v>
      </c>
      <c r="Z1786" s="24">
        <v>1</v>
      </c>
    </row>
    <row r="1787" spans="1:26" ht="16.5" x14ac:dyDescent="0.45">
      <c r="A1787" s="5" t="s">
        <v>6311</v>
      </c>
      <c r="B1787" s="5" t="s">
        <v>6312</v>
      </c>
      <c r="C1787" s="5" t="s">
        <v>6313</v>
      </c>
      <c r="D1787" s="5" t="s">
        <v>7</v>
      </c>
      <c r="E1787" s="5" t="s">
        <v>11758</v>
      </c>
      <c r="F1787" s="5">
        <v>8</v>
      </c>
      <c r="G1787" s="5">
        <v>2</v>
      </c>
      <c r="H1787" s="5">
        <v>3</v>
      </c>
      <c r="I1787" s="5">
        <v>2</v>
      </c>
      <c r="J1787" s="5" t="s">
        <v>6314</v>
      </c>
      <c r="K1787" s="17">
        <v>734</v>
      </c>
      <c r="L1787" s="6">
        <v>1.2520319280500001</v>
      </c>
      <c r="M1787" s="6">
        <v>14.4820242949</v>
      </c>
      <c r="N1787" s="6">
        <v>-4.1833612915999998</v>
      </c>
      <c r="O1787" s="6">
        <v>-59.036368065399998</v>
      </c>
      <c r="P1787" s="6">
        <v>8.0869016295999998</v>
      </c>
      <c r="Q1787" s="6">
        <v>-77.502528946300004</v>
      </c>
      <c r="R1787" s="7">
        <v>-42.817331794033329</v>
      </c>
      <c r="S1787" s="8">
        <v>45.040875987880526</v>
      </c>
      <c r="T1787" s="6">
        <v>-47.29285737</v>
      </c>
      <c r="U1787" s="6">
        <v>-285.89971208179998</v>
      </c>
      <c r="V1787" s="6">
        <v>-57.504966116399999</v>
      </c>
      <c r="W1787" s="6">
        <v>12.3642832706</v>
      </c>
      <c r="X1787" s="7">
        <v>-110.34679830919998</v>
      </c>
      <c r="Y1787" s="8">
        <v>155.99534336964402</v>
      </c>
      <c r="Z1787" s="24">
        <v>0</v>
      </c>
    </row>
    <row r="1788" spans="1:26" ht="16.5" x14ac:dyDescent="0.45">
      <c r="A1788" s="5" t="s">
        <v>6315</v>
      </c>
      <c r="B1788" s="5" t="s">
        <v>6316</v>
      </c>
      <c r="C1788" s="5" t="s">
        <v>6317</v>
      </c>
      <c r="D1788" s="5" t="s">
        <v>120</v>
      </c>
      <c r="E1788" s="5" t="s">
        <v>11766</v>
      </c>
      <c r="F1788" s="5">
        <v>17</v>
      </c>
      <c r="G1788" s="5">
        <v>11</v>
      </c>
      <c r="H1788" s="5">
        <v>2</v>
      </c>
      <c r="I1788" s="5">
        <v>2</v>
      </c>
      <c r="J1788" s="5" t="s">
        <v>6318</v>
      </c>
      <c r="K1788" s="17">
        <v>567</v>
      </c>
      <c r="L1788" s="6">
        <v>0.70585821383000003</v>
      </c>
      <c r="M1788" s="6">
        <v>13.1568409803</v>
      </c>
      <c r="N1788" s="6">
        <v>5.8113481161999996</v>
      </c>
      <c r="O1788" s="6">
        <v>15.251396206900001</v>
      </c>
      <c r="P1788" s="6">
        <v>5.3836894034</v>
      </c>
      <c r="Q1788" s="6">
        <v>12.1319060158</v>
      </c>
      <c r="R1788" s="7">
        <v>10.922330542033334</v>
      </c>
      <c r="S1788" s="8">
        <v>5.0438293002453483</v>
      </c>
      <c r="T1788" s="6">
        <v>-2.4083653658999999</v>
      </c>
      <c r="U1788" s="6">
        <v>48.8711512637</v>
      </c>
      <c r="V1788" s="6">
        <v>-3.5747719645</v>
      </c>
      <c r="W1788" s="6">
        <v>131.67261286710001</v>
      </c>
      <c r="X1788" s="7">
        <v>58.989664055433337</v>
      </c>
      <c r="Y1788" s="8">
        <v>68.189090049538578</v>
      </c>
      <c r="Z1788" s="24">
        <v>1</v>
      </c>
    </row>
    <row r="1789" spans="1:26" ht="16.5" x14ac:dyDescent="0.45">
      <c r="A1789" s="5" t="s">
        <v>6319</v>
      </c>
      <c r="B1789" s="5" t="s">
        <v>6320</v>
      </c>
      <c r="C1789" s="5" t="s">
        <v>6321</v>
      </c>
      <c r="D1789" s="5" t="s">
        <v>1297</v>
      </c>
      <c r="E1789" s="5" t="s">
        <v>11753</v>
      </c>
      <c r="F1789" s="5">
        <v>3</v>
      </c>
      <c r="G1789" s="5">
        <v>7</v>
      </c>
      <c r="H1789" s="5">
        <v>4</v>
      </c>
      <c r="I1789" s="5">
        <v>3</v>
      </c>
      <c r="J1789" s="5" t="s">
        <v>6322</v>
      </c>
      <c r="K1789" s="17">
        <v>550</v>
      </c>
      <c r="L1789" s="6">
        <v>0.19134962492999999</v>
      </c>
      <c r="M1789" s="6">
        <v>34.4227454034</v>
      </c>
      <c r="N1789" s="6">
        <v>-16.5459159969</v>
      </c>
      <c r="O1789" s="6">
        <v>9.3505042492000001</v>
      </c>
      <c r="P1789" s="6">
        <v>97.612292427300005</v>
      </c>
      <c r="Q1789" s="6">
        <v>-6.2802211223000004</v>
      </c>
      <c r="R1789" s="7">
        <v>33.560858518066667</v>
      </c>
      <c r="S1789" s="8">
        <v>56.018028645084229</v>
      </c>
      <c r="T1789" s="6">
        <v>340.19721778949997</v>
      </c>
      <c r="U1789" s="6">
        <v>-55.847325032800001</v>
      </c>
      <c r="V1789" s="6">
        <v>101.8552638991</v>
      </c>
      <c r="W1789" s="6">
        <v>-16.517884456200001</v>
      </c>
      <c r="X1789" s="7">
        <v>9.8300181366999979</v>
      </c>
      <c r="Y1789" s="8">
        <v>82.086452093141816</v>
      </c>
      <c r="Z1789" s="24">
        <v>1</v>
      </c>
    </row>
    <row r="1790" spans="1:26" ht="16.5" x14ac:dyDescent="0.45">
      <c r="A1790" s="5" t="s">
        <v>6323</v>
      </c>
      <c r="B1790" s="5" t="s">
        <v>6324</v>
      </c>
      <c r="C1790" s="5" t="s">
        <v>6325</v>
      </c>
      <c r="D1790" s="5" t="s">
        <v>120</v>
      </c>
      <c r="E1790" s="5" t="s">
        <v>11756</v>
      </c>
      <c r="F1790" s="5">
        <v>6</v>
      </c>
      <c r="G1790" s="5">
        <v>11</v>
      </c>
      <c r="H1790" s="5">
        <v>2</v>
      </c>
      <c r="I1790" s="5">
        <v>2</v>
      </c>
      <c r="J1790" s="5" t="s">
        <v>6326</v>
      </c>
      <c r="K1790" s="17">
        <v>876</v>
      </c>
      <c r="L1790" s="6">
        <v>0.69194119304000001</v>
      </c>
      <c r="M1790" s="6">
        <v>7.6852881943</v>
      </c>
      <c r="N1790" s="6">
        <v>24.3405593327</v>
      </c>
      <c r="O1790" s="6">
        <v>-6.3981168399999996E-2</v>
      </c>
      <c r="P1790" s="6">
        <v>2.6967070996000002</v>
      </c>
      <c r="Q1790" s="6">
        <v>7.4970107758999998</v>
      </c>
      <c r="R1790" s="7">
        <v>3.376578902366667</v>
      </c>
      <c r="S1790" s="8">
        <v>3.8260709672705064</v>
      </c>
      <c r="T1790" s="6">
        <v>14.1195155221</v>
      </c>
      <c r="U1790" s="6">
        <v>20.598855961799998</v>
      </c>
      <c r="V1790" s="6">
        <v>6.2486887816000003</v>
      </c>
      <c r="W1790" s="6">
        <v>-38.678669365399998</v>
      </c>
      <c r="X1790" s="7">
        <v>-3.9437082073333323</v>
      </c>
      <c r="Y1790" s="8">
        <v>30.925231923369989</v>
      </c>
      <c r="Z1790" s="24">
        <v>-1</v>
      </c>
    </row>
    <row r="1791" spans="1:26" ht="16.5" x14ac:dyDescent="0.45">
      <c r="A1791" s="5" t="s">
        <v>6327</v>
      </c>
      <c r="B1791" s="5" t="s">
        <v>6328</v>
      </c>
      <c r="C1791" s="5" t="s">
        <v>6329</v>
      </c>
      <c r="D1791" s="5" t="s">
        <v>103</v>
      </c>
      <c r="E1791" s="5" t="s">
        <v>11757</v>
      </c>
      <c r="F1791" s="5">
        <v>7</v>
      </c>
      <c r="G1791" s="5">
        <v>11</v>
      </c>
      <c r="H1791" s="5">
        <v>4</v>
      </c>
      <c r="I1791" s="5">
        <v>2</v>
      </c>
      <c r="J1791" s="5" t="s">
        <v>6330</v>
      </c>
      <c r="K1791" s="17">
        <v>1563</v>
      </c>
      <c r="L1791" s="6">
        <v>0.92668656967999996</v>
      </c>
      <c r="M1791" s="6">
        <v>-129.8767415012</v>
      </c>
      <c r="N1791" s="6">
        <v>-25.385187910199999</v>
      </c>
      <c r="O1791" s="6">
        <v>-8.7948768361000003</v>
      </c>
      <c r="P1791" s="6">
        <v>27.103586178299999</v>
      </c>
      <c r="Q1791" s="6">
        <v>8.5310526203000006</v>
      </c>
      <c r="R1791" s="7">
        <v>8.9465873208333324</v>
      </c>
      <c r="S1791" s="8">
        <v>17.952838592116056</v>
      </c>
      <c r="T1791" s="6">
        <v>-707.08325100009995</v>
      </c>
      <c r="U1791" s="6">
        <v>104.63995630780001</v>
      </c>
      <c r="V1791" s="6">
        <v>-48.922304388299999</v>
      </c>
      <c r="W1791" s="6">
        <v>61.182470857600002</v>
      </c>
      <c r="X1791" s="7">
        <v>38.966707592366667</v>
      </c>
      <c r="Y1791" s="8">
        <v>79.15489296699802</v>
      </c>
      <c r="Z1791" s="24">
        <v>1</v>
      </c>
    </row>
    <row r="1792" spans="1:26" ht="16.5" x14ac:dyDescent="0.45">
      <c r="A1792" s="5" t="s">
        <v>6331</v>
      </c>
      <c r="B1792" s="5" t="s">
        <v>6332</v>
      </c>
      <c r="C1792" s="5" t="s">
        <v>6333</v>
      </c>
      <c r="D1792" s="5" t="s">
        <v>1297</v>
      </c>
      <c r="E1792" s="5" t="s">
        <v>11761</v>
      </c>
      <c r="F1792" s="5">
        <v>12</v>
      </c>
      <c r="G1792" s="5">
        <v>6</v>
      </c>
      <c r="H1792" s="5">
        <v>2</v>
      </c>
      <c r="I1792" s="5">
        <v>1</v>
      </c>
      <c r="J1792" s="5" t="s">
        <v>6334</v>
      </c>
      <c r="K1792" s="17">
        <v>1672</v>
      </c>
      <c r="L1792" s="6">
        <v>1.9645747231199999</v>
      </c>
      <c r="M1792" s="6">
        <v>10.6394151299</v>
      </c>
      <c r="N1792" s="6">
        <v>6.3872754335000002</v>
      </c>
      <c r="O1792" s="6">
        <v>12.094788129099999</v>
      </c>
      <c r="P1792" s="6">
        <v>-6.3281257661000003</v>
      </c>
      <c r="Q1792" s="6">
        <v>11.9289769596</v>
      </c>
      <c r="R1792" s="7">
        <v>5.8985464408666664</v>
      </c>
      <c r="S1792" s="8">
        <v>10.588933292756222</v>
      </c>
      <c r="T1792" s="6">
        <v>67.522791424800005</v>
      </c>
      <c r="U1792" s="6">
        <v>7.6704337221000003</v>
      </c>
      <c r="V1792" s="6">
        <v>-254.83874526420001</v>
      </c>
      <c r="W1792" s="6">
        <v>-12.234412000800001</v>
      </c>
      <c r="X1792" s="7">
        <v>-86.467574514299997</v>
      </c>
      <c r="Y1792" s="8">
        <v>146.15296464862456</v>
      </c>
      <c r="Z1792" s="24">
        <v>-1</v>
      </c>
    </row>
    <row r="1793" spans="1:26" ht="16.5" x14ac:dyDescent="0.45">
      <c r="A1793" s="5" t="s">
        <v>6335</v>
      </c>
      <c r="B1793" s="5" t="s">
        <v>6336</v>
      </c>
      <c r="C1793" s="5" t="s">
        <v>6337</v>
      </c>
      <c r="D1793" s="5" t="s">
        <v>259</v>
      </c>
      <c r="E1793" s="5" t="s">
        <v>11756</v>
      </c>
      <c r="F1793" s="5">
        <v>6</v>
      </c>
      <c r="G1793" s="5">
        <v>11</v>
      </c>
      <c r="H1793" s="5">
        <v>2</v>
      </c>
      <c r="I1793" s="5">
        <v>2</v>
      </c>
      <c r="J1793" s="5" t="s">
        <v>6338</v>
      </c>
      <c r="K1793" s="17">
        <v>1349</v>
      </c>
      <c r="L1793" s="6">
        <v>0.85813960474999995</v>
      </c>
      <c r="M1793" s="6">
        <v>12.345537251</v>
      </c>
      <c r="N1793" s="6">
        <v>19.4869659455</v>
      </c>
      <c r="O1793" s="6">
        <v>-22.8504836748</v>
      </c>
      <c r="P1793" s="6">
        <v>60.560574383499997</v>
      </c>
      <c r="Q1793" s="6">
        <v>-12.895545572</v>
      </c>
      <c r="R1793" s="7">
        <v>8.2715150455666642</v>
      </c>
      <c r="S1793" s="8">
        <v>45.55638805910845</v>
      </c>
      <c r="T1793" s="6">
        <v>-42.862636782899997</v>
      </c>
      <c r="U1793" s="6">
        <v>-60.169656625400002</v>
      </c>
      <c r="V1793" s="6">
        <v>212.70297827030001</v>
      </c>
      <c r="W1793" s="6">
        <v>-31.162040964700001</v>
      </c>
      <c r="X1793" s="7">
        <v>40.457093560066674</v>
      </c>
      <c r="Y1793" s="8">
        <v>149.87275950381365</v>
      </c>
      <c r="Z1793" s="24">
        <v>1</v>
      </c>
    </row>
    <row r="1794" spans="1:26" ht="16.5" x14ac:dyDescent="0.45">
      <c r="A1794" s="5" t="s">
        <v>6339</v>
      </c>
      <c r="B1794" s="5" t="s">
        <v>6340</v>
      </c>
      <c r="C1794" s="5" t="s">
        <v>6341</v>
      </c>
      <c r="D1794" s="5" t="s">
        <v>33</v>
      </c>
      <c r="E1794" s="5" t="s">
        <v>11769</v>
      </c>
      <c r="F1794" s="5">
        <v>20</v>
      </c>
      <c r="G1794" s="5">
        <v>7</v>
      </c>
      <c r="H1794" s="5">
        <v>4</v>
      </c>
      <c r="I1794" s="5">
        <v>3</v>
      </c>
      <c r="J1794" s="5" t="s">
        <v>4317</v>
      </c>
      <c r="K1794" s="17">
        <v>1889</v>
      </c>
      <c r="L1794" s="6">
        <v>1.4035886577000001</v>
      </c>
      <c r="M1794" s="6">
        <v>12.2703033218</v>
      </c>
      <c r="N1794" s="6">
        <v>28.660489910300001</v>
      </c>
      <c r="O1794" s="6">
        <v>0.95749015400000004</v>
      </c>
      <c r="P1794" s="6">
        <v>-13.540683706799999</v>
      </c>
      <c r="Q1794" s="6">
        <v>3.0441559261000002</v>
      </c>
      <c r="R1794" s="7">
        <v>-3.1796792088999997</v>
      </c>
      <c r="S1794" s="8">
        <v>9.0333467865039623</v>
      </c>
      <c r="T1794" s="6">
        <v>42.228084547199998</v>
      </c>
      <c r="U1794" s="6">
        <v>-30.171771179899999</v>
      </c>
      <c r="V1794" s="6">
        <v>-249.8431365385</v>
      </c>
      <c r="W1794" s="6">
        <v>119.9367734077</v>
      </c>
      <c r="X1794" s="7">
        <v>-53.359378103566677</v>
      </c>
      <c r="Y1794" s="8">
        <v>185.97726819719071</v>
      </c>
      <c r="Z1794" s="24">
        <v>0</v>
      </c>
    </row>
    <row r="1795" spans="1:26" ht="16.5" x14ac:dyDescent="0.45">
      <c r="A1795" s="5" t="s">
        <v>6342</v>
      </c>
      <c r="B1795" s="5" t="s">
        <v>6343</v>
      </c>
      <c r="C1795" s="5" t="s">
        <v>6344</v>
      </c>
      <c r="D1795" s="5" t="s">
        <v>7</v>
      </c>
      <c r="E1795" s="5" t="s">
        <v>11757</v>
      </c>
      <c r="F1795" s="5">
        <v>7</v>
      </c>
      <c r="G1795" s="5">
        <v>11</v>
      </c>
      <c r="H1795" s="5">
        <v>4</v>
      </c>
      <c r="I1795" s="5">
        <v>2</v>
      </c>
      <c r="J1795" s="5" t="s">
        <v>4550</v>
      </c>
      <c r="K1795" s="17">
        <v>676</v>
      </c>
      <c r="L1795" s="6">
        <v>0.78040366619000001</v>
      </c>
      <c r="M1795" s="6">
        <v>6.8201905150000002</v>
      </c>
      <c r="N1795" s="6">
        <v>11.887255700900001</v>
      </c>
      <c r="O1795" s="6">
        <v>-15.4641357055</v>
      </c>
      <c r="P1795" s="6">
        <v>31.255471200500001</v>
      </c>
      <c r="Q1795" s="6">
        <v>17.9752446446</v>
      </c>
      <c r="R1795" s="7">
        <v>11.2555267132</v>
      </c>
      <c r="S1795" s="8">
        <v>24.073769421737321</v>
      </c>
      <c r="T1795" s="6">
        <v>1.4017324303000001</v>
      </c>
      <c r="U1795" s="6">
        <v>-36.802120901599999</v>
      </c>
      <c r="V1795" s="6">
        <v>71.134223433800003</v>
      </c>
      <c r="W1795" s="6">
        <v>71.564880435999996</v>
      </c>
      <c r="X1795" s="7">
        <v>35.298994322733336</v>
      </c>
      <c r="Y1795" s="8">
        <v>62.441768703391396</v>
      </c>
      <c r="Z1795" s="24">
        <v>1</v>
      </c>
    </row>
    <row r="1796" spans="1:26" ht="16.5" x14ac:dyDescent="0.45">
      <c r="A1796" s="5" t="s">
        <v>6345</v>
      </c>
      <c r="B1796" s="5" t="s">
        <v>6346</v>
      </c>
      <c r="C1796" s="5" t="s">
        <v>6347</v>
      </c>
      <c r="D1796" s="5" t="s">
        <v>263</v>
      </c>
      <c r="E1796" s="5" t="s">
        <v>11756</v>
      </c>
      <c r="F1796" s="5">
        <v>6</v>
      </c>
      <c r="G1796" s="5">
        <v>11</v>
      </c>
      <c r="H1796" s="5">
        <v>2</v>
      </c>
      <c r="I1796" s="5">
        <v>2</v>
      </c>
      <c r="J1796" s="5" t="s">
        <v>4313</v>
      </c>
      <c r="K1796" s="17">
        <v>488</v>
      </c>
      <c r="L1796" s="6">
        <v>0.28246817435999999</v>
      </c>
      <c r="M1796" s="6">
        <v>15.8035715638</v>
      </c>
      <c r="N1796" s="6">
        <v>11.1704443409</v>
      </c>
      <c r="O1796" s="6">
        <v>13.092094829400001</v>
      </c>
      <c r="P1796" s="6">
        <v>20.364480655099999</v>
      </c>
      <c r="Q1796" s="6">
        <v>2.3753034608000001</v>
      </c>
      <c r="R1796" s="7">
        <v>11.943959648433333</v>
      </c>
      <c r="S1796" s="8">
        <v>9.0493803559863046</v>
      </c>
      <c r="T1796" s="6">
        <v>28.313132030199998</v>
      </c>
      <c r="U1796" s="6">
        <v>64.396416444099998</v>
      </c>
      <c r="V1796" s="6">
        <v>23.1321808557</v>
      </c>
      <c r="W1796" s="6">
        <v>7.6460793915999998</v>
      </c>
      <c r="X1796" s="7">
        <v>31.724892230466665</v>
      </c>
      <c r="Y1796" s="8">
        <v>29.334726954083312</v>
      </c>
      <c r="Z1796" s="24">
        <v>1</v>
      </c>
    </row>
    <row r="1797" spans="1:26" ht="16.5" x14ac:dyDescent="0.45">
      <c r="A1797" s="5" t="s">
        <v>6348</v>
      </c>
      <c r="B1797" s="5" t="s">
        <v>6349</v>
      </c>
      <c r="C1797" s="5" t="s">
        <v>6350</v>
      </c>
      <c r="D1797" s="5" t="s">
        <v>363</v>
      </c>
      <c r="E1797" s="5" t="s">
        <v>11762</v>
      </c>
      <c r="F1797" s="5">
        <v>13</v>
      </c>
      <c r="G1797" s="5">
        <v>7</v>
      </c>
      <c r="H1797" s="5">
        <v>4</v>
      </c>
      <c r="I1797" s="5">
        <v>2</v>
      </c>
      <c r="J1797" s="5" t="s">
        <v>6351</v>
      </c>
      <c r="K1797" s="17">
        <v>296</v>
      </c>
      <c r="L1797" s="6">
        <v>0.57270105590999998</v>
      </c>
      <c r="M1797" s="6">
        <v>10.8749067978</v>
      </c>
      <c r="N1797" s="6">
        <v>13.381279236599999</v>
      </c>
      <c r="O1797" s="6">
        <v>26.199973223699999</v>
      </c>
      <c r="P1797" s="6">
        <v>0.87822801350000002</v>
      </c>
      <c r="Q1797" s="6">
        <v>1.9973930998</v>
      </c>
      <c r="R1797" s="7">
        <v>9.6918647789999994</v>
      </c>
      <c r="S1797" s="8">
        <v>14.307388508706953</v>
      </c>
      <c r="T1797" s="6">
        <v>-0.64479909000000002</v>
      </c>
      <c r="U1797" s="6">
        <v>9.4059155565000001</v>
      </c>
      <c r="V1797" s="6">
        <v>14.6109882729</v>
      </c>
      <c r="W1797" s="6">
        <v>5.1296865459000003</v>
      </c>
      <c r="X1797" s="7">
        <v>9.7155301251000008</v>
      </c>
      <c r="Y1797" s="8">
        <v>4.7482277215209816</v>
      </c>
      <c r="Z1797" s="24">
        <v>1</v>
      </c>
    </row>
    <row r="1798" spans="1:26" ht="16.5" x14ac:dyDescent="0.45">
      <c r="A1798" s="5" t="s">
        <v>6352</v>
      </c>
      <c r="B1798" s="5" t="s">
        <v>6353</v>
      </c>
      <c r="C1798" s="5" t="s">
        <v>6354</v>
      </c>
      <c r="D1798" s="5" t="s">
        <v>363</v>
      </c>
      <c r="E1798" s="5" t="s">
        <v>11758</v>
      </c>
      <c r="F1798" s="5">
        <v>8</v>
      </c>
      <c r="G1798" s="5">
        <v>2</v>
      </c>
      <c r="H1798" s="5">
        <v>3</v>
      </c>
      <c r="I1798" s="5">
        <v>2</v>
      </c>
      <c r="J1798" s="5" t="s">
        <v>6355</v>
      </c>
      <c r="K1798" s="17">
        <v>388</v>
      </c>
      <c r="L1798" s="6">
        <v>0.72942267240000003</v>
      </c>
      <c r="M1798" s="6">
        <v>3.5037122408000001</v>
      </c>
      <c r="N1798" s="6">
        <v>44.594014866400002</v>
      </c>
      <c r="O1798" s="6">
        <v>17.5217165611</v>
      </c>
      <c r="P1798" s="6">
        <v>30.408241802900001</v>
      </c>
      <c r="Q1798" s="6">
        <v>-43.059565921100003</v>
      </c>
      <c r="R1798" s="7">
        <v>1.6234641476333327</v>
      </c>
      <c r="S1798" s="8">
        <v>39.229396060790727</v>
      </c>
      <c r="T1798" s="6">
        <v>5.4199147571999999</v>
      </c>
      <c r="U1798" s="6">
        <v>103.0874917191</v>
      </c>
      <c r="V1798" s="6">
        <v>75.447714403199996</v>
      </c>
      <c r="W1798" s="6">
        <v>-42.922658720500003</v>
      </c>
      <c r="X1798" s="7">
        <v>45.204182467266662</v>
      </c>
      <c r="Y1798" s="8">
        <v>77.561230172158304</v>
      </c>
      <c r="Z1798" s="24">
        <v>1</v>
      </c>
    </row>
    <row r="1799" spans="1:26" ht="16.5" x14ac:dyDescent="0.45">
      <c r="A1799" s="5" t="s">
        <v>6356</v>
      </c>
      <c r="B1799" s="5" t="s">
        <v>6357</v>
      </c>
      <c r="C1799" s="5" t="s">
        <v>6358</v>
      </c>
      <c r="D1799" s="5" t="s">
        <v>479</v>
      </c>
      <c r="E1799" s="5" t="s">
        <v>11755</v>
      </c>
      <c r="F1799" s="5">
        <v>5</v>
      </c>
      <c r="G1799" s="5">
        <v>5</v>
      </c>
      <c r="H1799" s="5">
        <v>3</v>
      </c>
      <c r="I1799" s="5">
        <v>3</v>
      </c>
      <c r="J1799" s="5" t="s">
        <v>6359</v>
      </c>
      <c r="K1799" s="17">
        <v>159</v>
      </c>
      <c r="L1799" s="6">
        <v>0.21556325383</v>
      </c>
      <c r="M1799" s="6">
        <v>-97.827095946699998</v>
      </c>
      <c r="N1799" s="6">
        <v>-47.513504501</v>
      </c>
      <c r="O1799" s="6">
        <v>-5.5469214848000004</v>
      </c>
      <c r="P1799" s="6">
        <v>135.6666083323</v>
      </c>
      <c r="Q1799" s="6">
        <v>7.3184751225999998</v>
      </c>
      <c r="R1799" s="7">
        <v>45.812720656700002</v>
      </c>
      <c r="S1799" s="8">
        <v>78.081178623794671</v>
      </c>
      <c r="T1799" s="6">
        <v>-1145.2441561093001</v>
      </c>
      <c r="U1799" s="6">
        <v>179.00555834689999</v>
      </c>
      <c r="V1799" s="6">
        <v>73.094676324700004</v>
      </c>
      <c r="W1799" s="6">
        <v>-44.691606205699998</v>
      </c>
      <c r="X1799" s="7">
        <v>69.136209488633327</v>
      </c>
      <c r="Y1799" s="8">
        <v>111.90110567812737</v>
      </c>
      <c r="Z1799" s="24">
        <v>1</v>
      </c>
    </row>
    <row r="1800" spans="1:26" ht="16.5" x14ac:dyDescent="0.45">
      <c r="A1800" s="5" t="s">
        <v>6360</v>
      </c>
      <c r="B1800" s="5" t="s">
        <v>6361</v>
      </c>
      <c r="C1800" s="5" t="s">
        <v>6362</v>
      </c>
      <c r="D1800" s="5" t="s">
        <v>259</v>
      </c>
      <c r="E1800" s="5" t="s">
        <v>11765</v>
      </c>
      <c r="F1800" s="5">
        <v>16</v>
      </c>
      <c r="G1800" s="5">
        <v>9</v>
      </c>
      <c r="H1800" s="5">
        <v>1</v>
      </c>
      <c r="I1800" s="5">
        <v>3</v>
      </c>
      <c r="J1800" s="5" t="s">
        <v>6359</v>
      </c>
      <c r="K1800" s="17">
        <v>318</v>
      </c>
      <c r="L1800" s="6">
        <v>0.2912620997</v>
      </c>
      <c r="M1800" s="6">
        <v>32.239246461100002</v>
      </c>
      <c r="N1800" s="6">
        <v>5.4314331031999998</v>
      </c>
      <c r="O1800" s="6">
        <v>-2.8090947461</v>
      </c>
      <c r="P1800" s="6">
        <v>13.3516204426</v>
      </c>
      <c r="Q1800" s="6">
        <v>9.5403609897999999</v>
      </c>
      <c r="R1800" s="7">
        <v>6.6942955620999998</v>
      </c>
      <c r="S1800" s="8">
        <v>8.4479136576217204</v>
      </c>
      <c r="T1800" s="6">
        <v>6.7104796517</v>
      </c>
      <c r="U1800" s="6">
        <v>5.4053332578999997</v>
      </c>
      <c r="V1800" s="6">
        <v>15.4622862017</v>
      </c>
      <c r="W1800" s="6">
        <v>-4.7771542822999997</v>
      </c>
      <c r="X1800" s="7">
        <v>5.3634883924333332</v>
      </c>
      <c r="Y1800" s="8">
        <v>10.119785127210902</v>
      </c>
      <c r="Z1800" s="24">
        <v>1</v>
      </c>
    </row>
    <row r="1801" spans="1:26" ht="16.5" x14ac:dyDescent="0.45">
      <c r="A1801" s="5" t="s">
        <v>6363</v>
      </c>
      <c r="B1801" s="5" t="s">
        <v>6364</v>
      </c>
      <c r="C1801" s="5" t="s">
        <v>6365</v>
      </c>
      <c r="D1801" s="5" t="s">
        <v>249</v>
      </c>
      <c r="E1801" s="5" t="s">
        <v>11753</v>
      </c>
      <c r="F1801" s="5">
        <v>3</v>
      </c>
      <c r="G1801" s="5">
        <v>7</v>
      </c>
      <c r="H1801" s="5">
        <v>4</v>
      </c>
      <c r="I1801" s="5">
        <v>3</v>
      </c>
      <c r="J1801" s="5" t="s">
        <v>6366</v>
      </c>
      <c r="K1801" s="17">
        <v>3072</v>
      </c>
      <c r="L1801" s="6">
        <v>1.56971778881</v>
      </c>
      <c r="M1801" s="6">
        <v>8.0123193702000002</v>
      </c>
      <c r="N1801" s="6">
        <v>59.825137208999998</v>
      </c>
      <c r="O1801" s="6">
        <v>-3.6743573564999998</v>
      </c>
      <c r="P1801" s="6">
        <v>13.7429227723</v>
      </c>
      <c r="Q1801" s="6">
        <v>39.555327006699997</v>
      </c>
      <c r="R1801" s="7">
        <v>16.541297474166665</v>
      </c>
      <c r="S1801" s="8">
        <v>21.750277659480812</v>
      </c>
      <c r="T1801" s="6">
        <v>145.50453184720001</v>
      </c>
      <c r="U1801" s="6">
        <v>-63.414722317399999</v>
      </c>
      <c r="V1801" s="6">
        <v>127.9345929218</v>
      </c>
      <c r="W1801" s="6">
        <v>-162.08277711810001</v>
      </c>
      <c r="X1801" s="7">
        <v>-32.5209688379</v>
      </c>
      <c r="Y1801" s="8">
        <v>147.45621972047894</v>
      </c>
      <c r="Z1801" s="24">
        <v>-1</v>
      </c>
    </row>
    <row r="1802" spans="1:26" ht="16.5" x14ac:dyDescent="0.45">
      <c r="A1802" s="5" t="s">
        <v>6367</v>
      </c>
      <c r="B1802" s="5" t="s">
        <v>6368</v>
      </c>
      <c r="C1802" s="5" t="s">
        <v>6369</v>
      </c>
      <c r="D1802" s="5" t="s">
        <v>240</v>
      </c>
      <c r="E1802" s="5" t="s">
        <v>11756</v>
      </c>
      <c r="F1802" s="5">
        <v>6</v>
      </c>
      <c r="G1802" s="5">
        <v>11</v>
      </c>
      <c r="H1802" s="5">
        <v>2</v>
      </c>
      <c r="I1802" s="5">
        <v>2</v>
      </c>
      <c r="J1802" s="5" t="s">
        <v>6370</v>
      </c>
      <c r="K1802" s="17">
        <v>281</v>
      </c>
      <c r="L1802" s="6">
        <v>0.16489365760999999</v>
      </c>
      <c r="M1802" s="6">
        <v>3.4954603977000001</v>
      </c>
      <c r="N1802" s="6">
        <v>-5.1792187493000004</v>
      </c>
      <c r="O1802" s="6">
        <v>-17.255807835399999</v>
      </c>
      <c r="P1802" s="6">
        <v>12.4302394478</v>
      </c>
      <c r="Q1802" s="6">
        <v>-14.144489786999999</v>
      </c>
      <c r="R1802" s="7">
        <v>-6.3233527248666661</v>
      </c>
      <c r="S1802" s="8">
        <v>16.315421831310498</v>
      </c>
      <c r="T1802" s="6">
        <v>-77.343503437699994</v>
      </c>
      <c r="U1802" s="6">
        <v>-310.76219676540001</v>
      </c>
      <c r="V1802" s="6">
        <v>141.20340294100001</v>
      </c>
      <c r="W1802" s="6">
        <v>-211.1873124082</v>
      </c>
      <c r="X1802" s="7">
        <v>-126.91536874420001</v>
      </c>
      <c r="Y1802" s="8">
        <v>237.47535913473789</v>
      </c>
      <c r="Z1802" s="24">
        <v>0</v>
      </c>
    </row>
    <row r="1803" spans="1:26" ht="16.5" x14ac:dyDescent="0.45">
      <c r="A1803" s="5" t="s">
        <v>6371</v>
      </c>
      <c r="B1803" s="5" t="s">
        <v>6372</v>
      </c>
      <c r="C1803" s="5" t="s">
        <v>6373</v>
      </c>
      <c r="D1803" s="5" t="s">
        <v>120</v>
      </c>
      <c r="E1803" s="5" t="s">
        <v>11773</v>
      </c>
      <c r="F1803" s="5">
        <v>24</v>
      </c>
      <c r="G1803" s="5">
        <v>11</v>
      </c>
      <c r="H1803" s="5">
        <v>1</v>
      </c>
      <c r="I1803" s="5">
        <v>2</v>
      </c>
      <c r="J1803" s="5" t="s">
        <v>6370</v>
      </c>
      <c r="K1803" s="17">
        <v>284</v>
      </c>
      <c r="L1803" s="6">
        <v>0.37149524381999999</v>
      </c>
      <c r="M1803" s="6">
        <v>19.709632496800001</v>
      </c>
      <c r="N1803" s="6">
        <v>11.535558545800001</v>
      </c>
      <c r="O1803" s="6">
        <v>22.349854742800002</v>
      </c>
      <c r="P1803" s="6">
        <v>47.446592634600002</v>
      </c>
      <c r="Q1803" s="6">
        <v>-6.9490552712999998</v>
      </c>
      <c r="R1803" s="7">
        <v>20.949130702033333</v>
      </c>
      <c r="S1803" s="8">
        <v>27.224862693032026</v>
      </c>
      <c r="T1803" s="6">
        <v>9.3124639975000001</v>
      </c>
      <c r="U1803" s="6">
        <v>26.823301164499998</v>
      </c>
      <c r="V1803" s="6">
        <v>0.3483491192</v>
      </c>
      <c r="W1803" s="6">
        <v>-69.347609649000006</v>
      </c>
      <c r="X1803" s="7">
        <v>-14.058653121766667</v>
      </c>
      <c r="Y1803" s="8">
        <v>49.677784842452034</v>
      </c>
      <c r="Z1803" s="24">
        <v>-1</v>
      </c>
    </row>
    <row r="1804" spans="1:26" ht="16.5" x14ac:dyDescent="0.45">
      <c r="A1804" s="5" t="s">
        <v>6374</v>
      </c>
      <c r="B1804" s="5" t="s">
        <v>6375</v>
      </c>
      <c r="C1804" s="5" t="s">
        <v>6376</v>
      </c>
      <c r="D1804" s="5" t="s">
        <v>33</v>
      </c>
      <c r="E1804" s="5" t="s">
        <v>11753</v>
      </c>
      <c r="F1804" s="5">
        <v>3</v>
      </c>
      <c r="G1804" s="5">
        <v>7</v>
      </c>
      <c r="H1804" s="5">
        <v>4</v>
      </c>
      <c r="I1804" s="5">
        <v>3</v>
      </c>
      <c r="J1804" s="5" t="s">
        <v>4337</v>
      </c>
      <c r="K1804" s="17">
        <v>1865</v>
      </c>
      <c r="L1804" s="6">
        <v>1.5649417006399999</v>
      </c>
      <c r="M1804" s="6">
        <v>10.6698449062</v>
      </c>
      <c r="N1804" s="6">
        <v>51.622634677999997</v>
      </c>
      <c r="O1804" s="6">
        <v>5.4339837410999996</v>
      </c>
      <c r="P1804" s="6">
        <v>-6.7062166902999998</v>
      </c>
      <c r="Q1804" s="6">
        <v>55.838999881100001</v>
      </c>
      <c r="R1804" s="7">
        <v>18.188922310633334</v>
      </c>
      <c r="S1804" s="8">
        <v>33.166132913338856</v>
      </c>
      <c r="T1804" s="6">
        <v>-6.2146583139000002</v>
      </c>
      <c r="U1804" s="6">
        <v>-27.827212425900001</v>
      </c>
      <c r="V1804" s="6">
        <v>-209.294946538</v>
      </c>
      <c r="W1804" s="6">
        <v>171.2399626639</v>
      </c>
      <c r="X1804" s="7">
        <v>-21.960732100000001</v>
      </c>
      <c r="Y1804" s="8">
        <v>190.3352725426509</v>
      </c>
      <c r="Z1804" s="24">
        <v>-1</v>
      </c>
    </row>
    <row r="1805" spans="1:26" ht="16.5" x14ac:dyDescent="0.45">
      <c r="A1805" s="5" t="s">
        <v>6377</v>
      </c>
      <c r="B1805" s="5" t="s">
        <v>6378</v>
      </c>
      <c r="C1805" s="5" t="s">
        <v>6379</v>
      </c>
      <c r="D1805" s="5" t="s">
        <v>474</v>
      </c>
      <c r="E1805" s="5" t="s">
        <v>11753</v>
      </c>
      <c r="F1805" s="5">
        <v>3</v>
      </c>
      <c r="G1805" s="5">
        <v>7</v>
      </c>
      <c r="H1805" s="5">
        <v>4</v>
      </c>
      <c r="I1805" s="5">
        <v>3</v>
      </c>
      <c r="J1805" s="5" t="s">
        <v>4337</v>
      </c>
      <c r="K1805" s="17">
        <v>2932</v>
      </c>
      <c r="L1805" s="6">
        <v>0.89876821179999999</v>
      </c>
      <c r="M1805" s="6">
        <v>14.636070906</v>
      </c>
      <c r="N1805" s="6">
        <v>60.898096907700001</v>
      </c>
      <c r="O1805" s="6">
        <v>26.430313551499999</v>
      </c>
      <c r="P1805" s="6">
        <v>37.646964128500002</v>
      </c>
      <c r="Q1805" s="6">
        <v>22.717117700399999</v>
      </c>
      <c r="R1805" s="7">
        <v>28.931465126800003</v>
      </c>
      <c r="S1805" s="8">
        <v>7.7728307580721125</v>
      </c>
      <c r="T1805" s="6">
        <v>34.4365090123</v>
      </c>
      <c r="U1805" s="6">
        <v>36.282372278700002</v>
      </c>
      <c r="V1805" s="6">
        <v>41.879197576199999</v>
      </c>
      <c r="W1805" s="6">
        <v>14.709941393999999</v>
      </c>
      <c r="X1805" s="7">
        <v>30.957170416299999</v>
      </c>
      <c r="Y1805" s="8">
        <v>14.346095340892758</v>
      </c>
      <c r="Z1805" s="24">
        <v>1</v>
      </c>
    </row>
    <row r="1806" spans="1:26" ht="16.5" x14ac:dyDescent="0.45">
      <c r="A1806" s="5" t="s">
        <v>6380</v>
      </c>
      <c r="B1806" s="5" t="s">
        <v>6381</v>
      </c>
      <c r="C1806" s="5" t="s">
        <v>6382</v>
      </c>
      <c r="D1806" s="5" t="s">
        <v>363</v>
      </c>
      <c r="E1806" s="5" t="s">
        <v>11776</v>
      </c>
      <c r="F1806" s="5">
        <v>27</v>
      </c>
      <c r="G1806" s="5">
        <v>10</v>
      </c>
      <c r="H1806" s="5">
        <v>2</v>
      </c>
      <c r="I1806" s="5">
        <v>3</v>
      </c>
      <c r="J1806" s="5" t="s">
        <v>6383</v>
      </c>
      <c r="K1806" s="17">
        <v>1512</v>
      </c>
      <c r="L1806" s="6">
        <v>2.4644431092999999</v>
      </c>
      <c r="M1806" s="6">
        <v>7.1394611177999998</v>
      </c>
      <c r="N1806" s="6">
        <v>-7.1171191905000004</v>
      </c>
      <c r="O1806" s="6">
        <v>-26.095314053399999</v>
      </c>
      <c r="P1806" s="6">
        <v>-6.7499364808999998</v>
      </c>
      <c r="Q1806" s="6">
        <v>-0.52419550429999995</v>
      </c>
      <c r="R1806" s="7">
        <v>-11.123148679533335</v>
      </c>
      <c r="S1806" s="8">
        <v>13.33470152135915</v>
      </c>
      <c r="T1806" s="6">
        <v>-26.595163754400001</v>
      </c>
      <c r="U1806" s="6">
        <v>-45.234677033899999</v>
      </c>
      <c r="V1806" s="6">
        <v>-28.788661903000001</v>
      </c>
      <c r="W1806" s="6">
        <v>-81.804808617199996</v>
      </c>
      <c r="X1806" s="7">
        <v>-51.942715851366664</v>
      </c>
      <c r="Y1806" s="8">
        <v>27.13717545522886</v>
      </c>
      <c r="Z1806" s="24">
        <v>0</v>
      </c>
    </row>
    <row r="1807" spans="1:26" ht="16.5" x14ac:dyDescent="0.45">
      <c r="A1807" s="5" t="s">
        <v>6384</v>
      </c>
      <c r="B1807" s="5" t="s">
        <v>6385</v>
      </c>
      <c r="C1807" s="5" t="s">
        <v>6386</v>
      </c>
      <c r="D1807" s="5" t="s">
        <v>120</v>
      </c>
      <c r="E1807" s="5" t="s">
        <v>11771</v>
      </c>
      <c r="F1807" s="5">
        <v>22</v>
      </c>
      <c r="G1807" s="5">
        <v>7</v>
      </c>
      <c r="H1807" s="5">
        <v>4</v>
      </c>
      <c r="I1807" s="5">
        <v>3</v>
      </c>
      <c r="J1807" s="5" t="s">
        <v>6387</v>
      </c>
      <c r="K1807" s="17">
        <v>1525</v>
      </c>
      <c r="L1807" s="6">
        <v>2.1380879360999998</v>
      </c>
      <c r="M1807" s="6">
        <v>-1.1971673643</v>
      </c>
      <c r="N1807" s="6">
        <v>29.2033562204</v>
      </c>
      <c r="O1807" s="6">
        <v>-73.284103770200005</v>
      </c>
      <c r="P1807" s="6">
        <v>65.862044712900001</v>
      </c>
      <c r="Q1807" s="6">
        <v>-33.245778031699999</v>
      </c>
      <c r="R1807" s="7">
        <v>-13.555945696333334</v>
      </c>
      <c r="S1807" s="8">
        <v>71.6322537860311</v>
      </c>
      <c r="T1807" s="6">
        <v>95.885944991700001</v>
      </c>
      <c r="U1807" s="6">
        <v>-1515.2954319072001</v>
      </c>
      <c r="V1807" s="6">
        <v>55.455197126999998</v>
      </c>
      <c r="W1807" s="6">
        <v>-103.25580947589999</v>
      </c>
      <c r="X1807" s="7">
        <v>-521.03201475203332</v>
      </c>
      <c r="Y1807" s="8">
        <v>864.70636803716695</v>
      </c>
      <c r="Z1807" s="24">
        <v>0</v>
      </c>
    </row>
    <row r="1808" spans="1:26" ht="16.5" x14ac:dyDescent="0.45">
      <c r="A1808" s="5" t="s">
        <v>6388</v>
      </c>
      <c r="B1808" s="5" t="s">
        <v>6389</v>
      </c>
      <c r="C1808" s="5" t="s">
        <v>6390</v>
      </c>
      <c r="D1808" s="5" t="s">
        <v>240</v>
      </c>
      <c r="E1808" s="5" t="s">
        <v>11765</v>
      </c>
      <c r="F1808" s="5">
        <v>16</v>
      </c>
      <c r="G1808" s="5">
        <v>9</v>
      </c>
      <c r="H1808" s="5">
        <v>1</v>
      </c>
      <c r="I1808" s="5">
        <v>3</v>
      </c>
      <c r="J1808" s="5" t="s">
        <v>6391</v>
      </c>
      <c r="K1808" s="17">
        <v>1895</v>
      </c>
      <c r="L1808" s="6">
        <v>1.4318193903900001</v>
      </c>
      <c r="M1808" s="6">
        <v>39.718237625999997</v>
      </c>
      <c r="N1808" s="6">
        <v>40.856567247400001</v>
      </c>
      <c r="O1808" s="6">
        <v>36.244871604799997</v>
      </c>
      <c r="P1808" s="6">
        <v>37.147899203199998</v>
      </c>
      <c r="Q1808" s="6">
        <v>-6.8778979724999996</v>
      </c>
      <c r="R1808" s="7">
        <v>22.171624278500001</v>
      </c>
      <c r="S1808" s="8">
        <v>25.16167565901317</v>
      </c>
      <c r="T1808" s="6">
        <v>41.838101461599997</v>
      </c>
      <c r="U1808" s="6">
        <v>53.509119110199997</v>
      </c>
      <c r="V1808" s="6">
        <v>36.9812772756</v>
      </c>
      <c r="W1808" s="6">
        <v>-26.334847778699999</v>
      </c>
      <c r="X1808" s="7">
        <v>21.385182869033333</v>
      </c>
      <c r="Y1808" s="8">
        <v>42.144909333071823</v>
      </c>
      <c r="Z1808" s="24">
        <v>1</v>
      </c>
    </row>
    <row r="1809" spans="1:26" ht="16.5" x14ac:dyDescent="0.45">
      <c r="A1809" s="5" t="s">
        <v>6392</v>
      </c>
      <c r="B1809" s="5" t="s">
        <v>6393</v>
      </c>
      <c r="C1809" s="5" t="s">
        <v>6394</v>
      </c>
      <c r="D1809" s="5" t="s">
        <v>263</v>
      </c>
      <c r="E1809" s="5" t="s">
        <v>11773</v>
      </c>
      <c r="F1809" s="5">
        <v>24</v>
      </c>
      <c r="G1809" s="5">
        <v>11</v>
      </c>
      <c r="H1809" s="5">
        <v>1</v>
      </c>
      <c r="I1809" s="5">
        <v>2</v>
      </c>
      <c r="J1809" s="5" t="s">
        <v>6395</v>
      </c>
      <c r="K1809" s="17">
        <v>182</v>
      </c>
      <c r="L1809" s="6">
        <v>0.17349978039</v>
      </c>
      <c r="M1809" s="6">
        <v>17.5424790231</v>
      </c>
      <c r="N1809" s="6">
        <v>-5.3704856341999996</v>
      </c>
      <c r="O1809" s="6">
        <v>-35.240529557199999</v>
      </c>
      <c r="P1809" s="6">
        <v>29.957201145199999</v>
      </c>
      <c r="Q1809" s="6">
        <v>228.15400799450001</v>
      </c>
      <c r="R1809" s="7">
        <v>74.290226527499996</v>
      </c>
      <c r="S1809" s="8">
        <v>137.17956647285055</v>
      </c>
      <c r="T1809" s="6">
        <v>-46.488351213999998</v>
      </c>
      <c r="U1809" s="6">
        <v>-290.3883162921</v>
      </c>
      <c r="V1809" s="6">
        <v>-117.2599572625</v>
      </c>
      <c r="W1809" s="6">
        <v>-91.709442131800003</v>
      </c>
      <c r="X1809" s="7">
        <v>-166.45257189546666</v>
      </c>
      <c r="Y1809" s="8">
        <v>108.08912415327342</v>
      </c>
      <c r="Z1809" s="24">
        <v>-1</v>
      </c>
    </row>
    <row r="1810" spans="1:26" ht="16.5" x14ac:dyDescent="0.45">
      <c r="A1810" s="5" t="s">
        <v>6396</v>
      </c>
      <c r="B1810" s="5" t="s">
        <v>6397</v>
      </c>
      <c r="C1810" s="5" t="s">
        <v>6398</v>
      </c>
      <c r="D1810" s="5" t="s">
        <v>7</v>
      </c>
      <c r="E1810" s="5" t="s">
        <v>11753</v>
      </c>
      <c r="F1810" s="5">
        <v>3</v>
      </c>
      <c r="G1810" s="5">
        <v>7</v>
      </c>
      <c r="H1810" s="5">
        <v>4</v>
      </c>
      <c r="I1810" s="5">
        <v>3</v>
      </c>
      <c r="J1810" s="5" t="s">
        <v>6395</v>
      </c>
      <c r="K1810" s="17">
        <v>627</v>
      </c>
      <c r="L1810" s="6">
        <v>0.95130960448000002</v>
      </c>
      <c r="M1810" s="6">
        <v>5.8183995903000003</v>
      </c>
      <c r="N1810" s="6">
        <v>-6.6161896799999995E-2</v>
      </c>
      <c r="O1810" s="6">
        <v>21.862378296300001</v>
      </c>
      <c r="P1810" s="6">
        <v>22.1929454745</v>
      </c>
      <c r="Q1810" s="6">
        <v>-0.36705963940000003</v>
      </c>
      <c r="R1810" s="7">
        <v>14.562754710466669</v>
      </c>
      <c r="S1810" s="8">
        <v>12.93065489663765</v>
      </c>
      <c r="T1810" s="6">
        <v>-57.592736057099998</v>
      </c>
      <c r="U1810" s="6">
        <v>113.46159527419999</v>
      </c>
      <c r="V1810" s="6">
        <v>29.9401337993</v>
      </c>
      <c r="W1810" s="6">
        <v>1.6574745164</v>
      </c>
      <c r="X1810" s="7">
        <v>48.353067863299998</v>
      </c>
      <c r="Y1810" s="8">
        <v>58.131897098237637</v>
      </c>
      <c r="Z1810" s="24">
        <v>1</v>
      </c>
    </row>
    <row r="1811" spans="1:26" ht="16.5" x14ac:dyDescent="0.45">
      <c r="A1811" s="5" t="s">
        <v>6399</v>
      </c>
      <c r="B1811" s="5" t="s">
        <v>6400</v>
      </c>
      <c r="C1811" s="5" t="s">
        <v>6401</v>
      </c>
      <c r="D1811" s="5" t="s">
        <v>7</v>
      </c>
      <c r="E1811" s="5" t="s">
        <v>11753</v>
      </c>
      <c r="F1811" s="5">
        <v>3</v>
      </c>
      <c r="G1811" s="5">
        <v>7</v>
      </c>
      <c r="H1811" s="5">
        <v>4</v>
      </c>
      <c r="I1811" s="5">
        <v>3</v>
      </c>
      <c r="J1811" s="5" t="s">
        <v>6402</v>
      </c>
      <c r="K1811" s="17">
        <v>498</v>
      </c>
      <c r="L1811" s="6">
        <v>0.71240904247000003</v>
      </c>
      <c r="M1811" s="6">
        <v>6.6695974458</v>
      </c>
      <c r="N1811" s="6">
        <v>71.191553396000003</v>
      </c>
      <c r="O1811" s="6">
        <v>30.510076688000002</v>
      </c>
      <c r="P1811" s="6">
        <v>71.871287835199993</v>
      </c>
      <c r="Q1811" s="6">
        <v>50.9884601093</v>
      </c>
      <c r="R1811" s="7">
        <v>51.123274877499995</v>
      </c>
      <c r="S1811" s="8">
        <v>20.680935137394279</v>
      </c>
      <c r="T1811" s="6">
        <v>173.53574986890001</v>
      </c>
      <c r="U1811" s="6">
        <v>27.3142838461</v>
      </c>
      <c r="V1811" s="6">
        <v>51.523380512400003</v>
      </c>
      <c r="W1811" s="6">
        <v>181.40778440459999</v>
      </c>
      <c r="X1811" s="7">
        <v>86.748482921033329</v>
      </c>
      <c r="Y1811" s="8">
        <v>82.866203052674848</v>
      </c>
      <c r="Z1811" s="24">
        <v>1</v>
      </c>
    </row>
    <row r="1812" spans="1:26" ht="16.5" x14ac:dyDescent="0.45">
      <c r="A1812" s="5" t="s">
        <v>6403</v>
      </c>
      <c r="B1812" s="5" t="s">
        <v>6404</v>
      </c>
      <c r="C1812" s="5" t="s">
        <v>6405</v>
      </c>
      <c r="D1812" s="5" t="s">
        <v>7</v>
      </c>
      <c r="E1812" s="5" t="s">
        <v>11771</v>
      </c>
      <c r="F1812" s="5">
        <v>22</v>
      </c>
      <c r="G1812" s="5">
        <v>7</v>
      </c>
      <c r="H1812" s="5">
        <v>4</v>
      </c>
      <c r="I1812" s="5">
        <v>3</v>
      </c>
      <c r="J1812" s="5" t="s">
        <v>6402</v>
      </c>
      <c r="K1812" s="17">
        <v>701</v>
      </c>
      <c r="L1812" s="6">
        <v>0.41193105151999998</v>
      </c>
      <c r="M1812" s="6">
        <v>40.545771049199999</v>
      </c>
      <c r="N1812" s="6">
        <v>41.572411989700001</v>
      </c>
      <c r="O1812" s="6">
        <v>-6.2486432535</v>
      </c>
      <c r="P1812" s="6">
        <v>31.202596093</v>
      </c>
      <c r="Q1812" s="6">
        <v>303.86536450739999</v>
      </c>
      <c r="R1812" s="7">
        <v>109.60643911563334</v>
      </c>
      <c r="S1812" s="8">
        <v>169.27210757511168</v>
      </c>
      <c r="T1812" s="6">
        <v>67.5556826065</v>
      </c>
      <c r="U1812" s="6">
        <v>-42.374487421700003</v>
      </c>
      <c r="V1812" s="6">
        <v>-164.9010127455</v>
      </c>
      <c r="W1812" s="6">
        <v>246.0964611146</v>
      </c>
      <c r="X1812" s="7">
        <v>12.940320315800003</v>
      </c>
      <c r="Y1812" s="8">
        <v>211.0083572897608</v>
      </c>
      <c r="Z1812" s="24">
        <v>1</v>
      </c>
    </row>
    <row r="1813" spans="1:26" ht="16.5" x14ac:dyDescent="0.45">
      <c r="A1813" s="5" t="s">
        <v>6406</v>
      </c>
      <c r="B1813" s="5" t="s">
        <v>6407</v>
      </c>
      <c r="C1813" s="5" t="s">
        <v>6408</v>
      </c>
      <c r="D1813" s="5" t="s">
        <v>553</v>
      </c>
      <c r="E1813" s="5" t="s">
        <v>11765</v>
      </c>
      <c r="F1813" s="5">
        <v>16</v>
      </c>
      <c r="G1813" s="5">
        <v>9</v>
      </c>
      <c r="H1813" s="5">
        <v>1</v>
      </c>
      <c r="I1813" s="5">
        <v>3</v>
      </c>
      <c r="J1813" s="5" t="s">
        <v>6409</v>
      </c>
      <c r="K1813" s="17">
        <v>303</v>
      </c>
      <c r="L1813" s="6">
        <v>0.23900331349000001</v>
      </c>
      <c r="M1813" s="6">
        <v>6.4283578564999999</v>
      </c>
      <c r="N1813" s="6">
        <v>17.639538756699999</v>
      </c>
      <c r="O1813" s="6">
        <v>6.6511396213999996</v>
      </c>
      <c r="P1813" s="6">
        <v>12.912247757199999</v>
      </c>
      <c r="Q1813" s="6">
        <v>43.581679340299999</v>
      </c>
      <c r="R1813" s="7">
        <v>21.048355572966667</v>
      </c>
      <c r="S1813" s="8">
        <v>19.763941377535183</v>
      </c>
      <c r="T1813" s="6">
        <v>25.135902079299999</v>
      </c>
      <c r="U1813" s="6">
        <v>-78.632233635099993</v>
      </c>
      <c r="V1813" s="6">
        <v>-291.84403496089999</v>
      </c>
      <c r="W1813" s="6">
        <v>581.03314437760002</v>
      </c>
      <c r="X1813" s="7">
        <v>70.185625260533357</v>
      </c>
      <c r="Y1813" s="8">
        <v>455.07000439184571</v>
      </c>
      <c r="Z1813" s="24">
        <v>1</v>
      </c>
    </row>
    <row r="1814" spans="1:26" ht="16.5" x14ac:dyDescent="0.45">
      <c r="A1814" s="5" t="s">
        <v>6410</v>
      </c>
      <c r="B1814" s="5" t="s">
        <v>6411</v>
      </c>
      <c r="C1814" s="5" t="s">
        <v>6412</v>
      </c>
      <c r="D1814" s="5" t="s">
        <v>254</v>
      </c>
      <c r="E1814" s="5" t="s">
        <v>11773</v>
      </c>
      <c r="F1814" s="5">
        <v>24</v>
      </c>
      <c r="G1814" s="5">
        <v>11</v>
      </c>
      <c r="H1814" s="5">
        <v>1</v>
      </c>
      <c r="I1814" s="5">
        <v>2</v>
      </c>
      <c r="J1814" s="5" t="s">
        <v>4345</v>
      </c>
      <c r="K1814" s="17">
        <v>538</v>
      </c>
      <c r="L1814" s="6">
        <v>0.39634234082000003</v>
      </c>
      <c r="M1814" s="6">
        <v>9.9134953986000003</v>
      </c>
      <c r="N1814" s="6">
        <v>11.289652417999999</v>
      </c>
      <c r="O1814" s="6">
        <v>18.494644725099999</v>
      </c>
      <c r="P1814" s="6">
        <v>34.105318282900001</v>
      </c>
      <c r="Q1814" s="6">
        <v>-18.963116622899999</v>
      </c>
      <c r="R1814" s="7">
        <v>11.212282128366667</v>
      </c>
      <c r="S1814" s="8">
        <v>27.273417453273225</v>
      </c>
      <c r="T1814" s="6">
        <v>-4.7211704112000001</v>
      </c>
      <c r="U1814" s="6">
        <v>41.0992284696</v>
      </c>
      <c r="V1814" s="6">
        <v>18.484751210700001</v>
      </c>
      <c r="W1814" s="6">
        <v>-126.1874418325</v>
      </c>
      <c r="X1814" s="7">
        <v>-22.201154050733333</v>
      </c>
      <c r="Y1814" s="8">
        <v>90.761856968649681</v>
      </c>
      <c r="Z1814" s="24">
        <v>-1</v>
      </c>
    </row>
    <row r="1815" spans="1:26" ht="16.5" x14ac:dyDescent="0.45">
      <c r="A1815" s="5" t="s">
        <v>6413</v>
      </c>
      <c r="B1815" s="5" t="s">
        <v>6414</v>
      </c>
      <c r="C1815" s="5" t="s">
        <v>6415</v>
      </c>
      <c r="D1815" s="5" t="s">
        <v>363</v>
      </c>
      <c r="E1815" s="5" t="s">
        <v>11758</v>
      </c>
      <c r="F1815" s="5">
        <v>8</v>
      </c>
      <c r="G1815" s="5">
        <v>2</v>
      </c>
      <c r="H1815" s="5">
        <v>3</v>
      </c>
      <c r="I1815" s="5">
        <v>2</v>
      </c>
      <c r="J1815" s="5" t="s">
        <v>6416</v>
      </c>
      <c r="K1815" s="17">
        <v>325</v>
      </c>
      <c r="L1815" s="6">
        <v>0.46281417858000001</v>
      </c>
      <c r="M1815" s="6">
        <v>11.3443462366</v>
      </c>
      <c r="N1815" s="6">
        <v>0.55286989269999998</v>
      </c>
      <c r="O1815" s="6">
        <v>-37.7144441935</v>
      </c>
      <c r="P1815" s="6">
        <v>6.7083179406999998</v>
      </c>
      <c r="Q1815" s="6">
        <v>26.1112997482</v>
      </c>
      <c r="R1815" s="7">
        <v>-1.6316088348666671</v>
      </c>
      <c r="S1815" s="8">
        <v>32.719981378268294</v>
      </c>
      <c r="T1815" s="6">
        <v>0.49089918840000002</v>
      </c>
      <c r="U1815" s="6">
        <v>-86.380070255000007</v>
      </c>
      <c r="V1815" s="6">
        <v>-129.40378807639999</v>
      </c>
      <c r="W1815" s="6">
        <v>1222.0877704662</v>
      </c>
      <c r="X1815" s="7">
        <v>335.4346373782667</v>
      </c>
      <c r="Y1815" s="8">
        <v>768.16540789388591</v>
      </c>
      <c r="Z1815" s="24">
        <v>-1</v>
      </c>
    </row>
    <row r="1816" spans="1:26" ht="16.5" x14ac:dyDescent="0.45">
      <c r="A1816" s="5" t="s">
        <v>6417</v>
      </c>
      <c r="B1816" s="5" t="s">
        <v>6418</v>
      </c>
      <c r="C1816" s="5" t="s">
        <v>6419</v>
      </c>
      <c r="D1816" s="5" t="s">
        <v>120</v>
      </c>
      <c r="E1816" s="5" t="s">
        <v>11762</v>
      </c>
      <c r="F1816" s="5">
        <v>13</v>
      </c>
      <c r="G1816" s="5">
        <v>7</v>
      </c>
      <c r="H1816" s="5">
        <v>4</v>
      </c>
      <c r="I1816" s="5">
        <v>2</v>
      </c>
      <c r="J1816" s="5" t="s">
        <v>6420</v>
      </c>
      <c r="K1816" s="17">
        <v>836</v>
      </c>
      <c r="L1816" s="6">
        <v>0.80895938840000003</v>
      </c>
      <c r="M1816" s="6">
        <v>9.4116353356999998</v>
      </c>
      <c r="N1816" s="6">
        <v>26.5212763414</v>
      </c>
      <c r="O1816" s="6">
        <v>-6.9000666622000004</v>
      </c>
      <c r="P1816" s="6">
        <v>-17.823794494800001</v>
      </c>
      <c r="Q1816" s="6">
        <v>-19.555747650299999</v>
      </c>
      <c r="R1816" s="7">
        <v>-14.759869602433334</v>
      </c>
      <c r="S1816" s="8">
        <v>6.8616537458317604</v>
      </c>
      <c r="T1816" s="6">
        <v>39.809877558399997</v>
      </c>
      <c r="U1816" s="6">
        <v>-391.2915049801</v>
      </c>
      <c r="V1816" s="6">
        <v>-87.305768533000006</v>
      </c>
      <c r="W1816" s="6">
        <v>90.587510617999996</v>
      </c>
      <c r="X1816" s="7">
        <v>-129.33658763169998</v>
      </c>
      <c r="Y1816" s="8">
        <v>243.67352899736406</v>
      </c>
      <c r="Z1816" s="24">
        <v>0</v>
      </c>
    </row>
    <row r="1817" spans="1:26" ht="16.5" x14ac:dyDescent="0.45">
      <c r="A1817" s="5" t="s">
        <v>6421</v>
      </c>
      <c r="B1817" s="5" t="s">
        <v>6422</v>
      </c>
      <c r="C1817" s="5" t="s">
        <v>6423</v>
      </c>
      <c r="D1817" s="5" t="s">
        <v>7</v>
      </c>
      <c r="E1817" s="5" t="s">
        <v>11773</v>
      </c>
      <c r="F1817" s="5">
        <v>24</v>
      </c>
      <c r="G1817" s="5">
        <v>11</v>
      </c>
      <c r="H1817" s="5">
        <v>1</v>
      </c>
      <c r="I1817" s="5">
        <v>2</v>
      </c>
      <c r="J1817" s="5" t="s">
        <v>4353</v>
      </c>
      <c r="K1817" s="17">
        <v>251</v>
      </c>
      <c r="L1817" s="6">
        <v>1.7873533421500001</v>
      </c>
      <c r="M1817" s="6">
        <v>2.3437288315</v>
      </c>
      <c r="N1817" s="6">
        <v>37.954362085</v>
      </c>
      <c r="O1817" s="6">
        <v>24.0109109323</v>
      </c>
      <c r="P1817" s="6">
        <v>31.6647389924</v>
      </c>
      <c r="Q1817" s="6">
        <v>-6.9661814547000001</v>
      </c>
      <c r="R1817" s="7">
        <v>16.23648949</v>
      </c>
      <c r="S1817" s="8">
        <v>20.455273775225127</v>
      </c>
      <c r="T1817" s="6">
        <v>41.5466375289</v>
      </c>
      <c r="U1817" s="6">
        <v>-45.945072492400001</v>
      </c>
      <c r="V1817" s="6">
        <v>-218.81233395999999</v>
      </c>
      <c r="W1817" s="6">
        <v>180.8180975416</v>
      </c>
      <c r="X1817" s="7">
        <v>-27.979769636933337</v>
      </c>
      <c r="Y1817" s="8">
        <v>200.42002027131727</v>
      </c>
      <c r="Z1817" s="24">
        <v>-1</v>
      </c>
    </row>
    <row r="1818" spans="1:26" ht="16.5" x14ac:dyDescent="0.45">
      <c r="A1818" s="5" t="s">
        <v>6424</v>
      </c>
      <c r="B1818" s="5" t="s">
        <v>6425</v>
      </c>
      <c r="C1818" s="5" t="s">
        <v>6426</v>
      </c>
      <c r="D1818" s="5" t="s">
        <v>259</v>
      </c>
      <c r="E1818" s="5" t="s">
        <v>11773</v>
      </c>
      <c r="F1818" s="5">
        <v>24</v>
      </c>
      <c r="G1818" s="5">
        <v>11</v>
      </c>
      <c r="H1818" s="5">
        <v>1</v>
      </c>
      <c r="I1818" s="5">
        <v>2</v>
      </c>
      <c r="J1818" s="5" t="s">
        <v>6420</v>
      </c>
      <c r="K1818" s="17">
        <v>993</v>
      </c>
      <c r="L1818" s="6">
        <v>0.55666768571000003</v>
      </c>
      <c r="M1818" s="6">
        <v>1.7707660105</v>
      </c>
      <c r="N1818" s="6">
        <v>0.44544981630000002</v>
      </c>
      <c r="O1818" s="6">
        <v>3.8622945991000002</v>
      </c>
      <c r="P1818" s="6">
        <v>20.383221738500001</v>
      </c>
      <c r="Q1818" s="6">
        <v>-4.0198001808999999</v>
      </c>
      <c r="R1818" s="7">
        <v>6.7419053855666675</v>
      </c>
      <c r="S1818" s="8">
        <v>12.453753988690744</v>
      </c>
      <c r="T1818" s="6">
        <v>-1.0835348836000001</v>
      </c>
      <c r="U1818" s="6">
        <v>35.939556552200003</v>
      </c>
      <c r="V1818" s="6">
        <v>61.165888667399997</v>
      </c>
      <c r="W1818" s="6">
        <v>30.386030828300001</v>
      </c>
      <c r="X1818" s="7">
        <v>42.497158682633334</v>
      </c>
      <c r="Y1818" s="8">
        <v>16.404314110154058</v>
      </c>
      <c r="Z1818" s="24">
        <v>1</v>
      </c>
    </row>
    <row r="1819" spans="1:26" ht="16.5" x14ac:dyDescent="0.45">
      <c r="A1819" s="5" t="s">
        <v>6427</v>
      </c>
      <c r="B1819" s="5" t="s">
        <v>6428</v>
      </c>
      <c r="C1819" s="5" t="s">
        <v>6429</v>
      </c>
      <c r="D1819" s="5" t="s">
        <v>254</v>
      </c>
      <c r="E1819" s="5" t="s">
        <v>11756</v>
      </c>
      <c r="F1819" s="5">
        <v>6</v>
      </c>
      <c r="G1819" s="5">
        <v>11</v>
      </c>
      <c r="H1819" s="5">
        <v>2</v>
      </c>
      <c r="I1819" s="5">
        <v>2</v>
      </c>
      <c r="J1819" s="5" t="s">
        <v>4349</v>
      </c>
      <c r="K1819" s="17">
        <v>302</v>
      </c>
      <c r="L1819" s="6">
        <v>0.43534925051000001</v>
      </c>
      <c r="M1819" s="6">
        <v>2.1736268613999998</v>
      </c>
      <c r="N1819" s="6">
        <v>26.9871522613</v>
      </c>
      <c r="O1819" s="6">
        <v>19.151129986400001</v>
      </c>
      <c r="P1819" s="6">
        <v>2.7993610549999999</v>
      </c>
      <c r="Q1819" s="6">
        <v>-55.180369695099998</v>
      </c>
      <c r="R1819" s="7">
        <v>-11.076626217899999</v>
      </c>
      <c r="S1819" s="8">
        <v>39.060212855583245</v>
      </c>
      <c r="T1819" s="6">
        <v>108.1708708422</v>
      </c>
      <c r="U1819" s="6">
        <v>45.491558228099997</v>
      </c>
      <c r="V1819" s="6">
        <v>-623.65295436860004</v>
      </c>
      <c r="W1819" s="6">
        <v>64.901399840400003</v>
      </c>
      <c r="X1819" s="7">
        <v>-171.08666543336668</v>
      </c>
      <c r="Y1819" s="8">
        <v>392.05403951280806</v>
      </c>
      <c r="Z1819" s="24">
        <v>0</v>
      </c>
    </row>
    <row r="1820" spans="1:26" ht="16.5" x14ac:dyDescent="0.45">
      <c r="A1820" s="5" t="s">
        <v>6430</v>
      </c>
      <c r="B1820" s="5" t="s">
        <v>6431</v>
      </c>
      <c r="C1820" s="5" t="s">
        <v>6432</v>
      </c>
      <c r="D1820" s="5" t="s">
        <v>33</v>
      </c>
      <c r="E1820" s="5" t="s">
        <v>11753</v>
      </c>
      <c r="F1820" s="5">
        <v>3</v>
      </c>
      <c r="G1820" s="5">
        <v>7</v>
      </c>
      <c r="H1820" s="5">
        <v>4</v>
      </c>
      <c r="I1820" s="5">
        <v>3</v>
      </c>
      <c r="J1820" s="5" t="s">
        <v>6409</v>
      </c>
      <c r="K1820" s="17">
        <v>1861</v>
      </c>
      <c r="L1820" s="6">
        <v>1.7925085998100001</v>
      </c>
      <c r="M1820" s="6">
        <v>3.9536300115</v>
      </c>
      <c r="N1820" s="6">
        <v>28.925131517000001</v>
      </c>
      <c r="O1820" s="6">
        <v>150.65433806319999</v>
      </c>
      <c r="P1820" s="6">
        <v>-12.895300602200001</v>
      </c>
      <c r="Q1820" s="6">
        <v>-28.318764903600002</v>
      </c>
      <c r="R1820" s="7">
        <v>36.480090852466667</v>
      </c>
      <c r="S1820" s="8">
        <v>99.178071454164566</v>
      </c>
      <c r="T1820" s="6">
        <v>38.4484584064</v>
      </c>
      <c r="U1820" s="6">
        <v>94.928330527</v>
      </c>
      <c r="V1820" s="6">
        <v>12.7695942365</v>
      </c>
      <c r="W1820" s="6">
        <v>-31.580295480699998</v>
      </c>
      <c r="X1820" s="7">
        <v>25.372543094266664</v>
      </c>
      <c r="Y1820" s="8">
        <v>64.189047769246727</v>
      </c>
      <c r="Z1820" s="24">
        <v>1</v>
      </c>
    </row>
    <row r="1821" spans="1:26" ht="16.5" x14ac:dyDescent="0.45">
      <c r="A1821" s="5" t="s">
        <v>6433</v>
      </c>
      <c r="B1821" s="5" t="s">
        <v>6434</v>
      </c>
      <c r="C1821" s="5" t="s">
        <v>6435</v>
      </c>
      <c r="D1821" s="5" t="s">
        <v>33</v>
      </c>
      <c r="E1821" s="5" t="s">
        <v>11753</v>
      </c>
      <c r="F1821" s="5">
        <v>3</v>
      </c>
      <c r="G1821" s="5">
        <v>7</v>
      </c>
      <c r="H1821" s="5">
        <v>4</v>
      </c>
      <c r="I1821" s="5">
        <v>3</v>
      </c>
      <c r="J1821" s="5" t="s">
        <v>6416</v>
      </c>
      <c r="K1821" s="17">
        <v>1393</v>
      </c>
      <c r="L1821" s="6">
        <v>1.08424862396</v>
      </c>
      <c r="M1821" s="6">
        <v>6.6384449202000004</v>
      </c>
      <c r="N1821" s="6">
        <v>32.356223296800003</v>
      </c>
      <c r="O1821" s="6">
        <v>5.986204882</v>
      </c>
      <c r="P1821" s="6">
        <v>-7.6624288728999996</v>
      </c>
      <c r="Q1821" s="6">
        <v>37.1212808971</v>
      </c>
      <c r="R1821" s="7">
        <v>11.815018968733334</v>
      </c>
      <c r="S1821" s="8">
        <v>22.953789892611944</v>
      </c>
      <c r="T1821" s="6">
        <v>47.830159337799998</v>
      </c>
      <c r="U1821" s="6">
        <v>25.353837362699998</v>
      </c>
      <c r="V1821" s="6">
        <v>-18.597218297400001</v>
      </c>
      <c r="W1821" s="6">
        <v>-25.239215366100002</v>
      </c>
      <c r="X1821" s="7">
        <v>-6.1608654336000015</v>
      </c>
      <c r="Y1821" s="8">
        <v>27.493842956551092</v>
      </c>
      <c r="Z1821" s="24">
        <v>-1</v>
      </c>
    </row>
    <row r="1822" spans="1:26" ht="16.5" x14ac:dyDescent="0.45">
      <c r="A1822" s="5" t="s">
        <v>6436</v>
      </c>
      <c r="B1822" s="5" t="s">
        <v>6437</v>
      </c>
      <c r="C1822" s="5" t="s">
        <v>6438</v>
      </c>
      <c r="D1822" s="5" t="s">
        <v>7</v>
      </c>
      <c r="E1822" s="5" t="s">
        <v>11762</v>
      </c>
      <c r="F1822" s="5">
        <v>13</v>
      </c>
      <c r="G1822" s="5">
        <v>7</v>
      </c>
      <c r="H1822" s="5">
        <v>4</v>
      </c>
      <c r="I1822" s="5">
        <v>2</v>
      </c>
      <c r="J1822" s="5" t="s">
        <v>4357</v>
      </c>
      <c r="K1822" s="17">
        <v>1676</v>
      </c>
      <c r="L1822" s="6">
        <v>1.4006783037799999</v>
      </c>
      <c r="M1822" s="6">
        <v>7.3031501739999998</v>
      </c>
      <c r="N1822" s="6">
        <v>16.543666162299999</v>
      </c>
      <c r="O1822" s="6">
        <v>18.745379504399999</v>
      </c>
      <c r="P1822" s="6">
        <v>40.130038408600001</v>
      </c>
      <c r="Q1822" s="6">
        <v>-25.3150016791</v>
      </c>
      <c r="R1822" s="7">
        <v>11.1868054113</v>
      </c>
      <c r="S1822" s="8">
        <v>33.370830822154055</v>
      </c>
      <c r="T1822" s="6">
        <v>129.48871466349999</v>
      </c>
      <c r="U1822" s="6">
        <v>45.895844090799997</v>
      </c>
      <c r="V1822" s="6">
        <v>-28.3994712969</v>
      </c>
      <c r="W1822" s="6">
        <v>-32.783795531499997</v>
      </c>
      <c r="X1822" s="7">
        <v>-5.0958075791999997</v>
      </c>
      <c r="Y1822" s="8">
        <v>44.214443112793873</v>
      </c>
      <c r="Z1822" s="24">
        <v>-1</v>
      </c>
    </row>
    <row r="1823" spans="1:26" ht="16.5" x14ac:dyDescent="0.45">
      <c r="A1823" s="5" t="s">
        <v>6439</v>
      </c>
      <c r="B1823" s="5" t="s">
        <v>6440</v>
      </c>
      <c r="C1823" s="5" t="s">
        <v>6441</v>
      </c>
      <c r="D1823" s="5" t="s">
        <v>7</v>
      </c>
      <c r="E1823" s="5" t="s">
        <v>11762</v>
      </c>
      <c r="F1823" s="5">
        <v>13</v>
      </c>
      <c r="G1823" s="5">
        <v>7</v>
      </c>
      <c r="H1823" s="5">
        <v>4</v>
      </c>
      <c r="I1823" s="5">
        <v>2</v>
      </c>
      <c r="J1823" s="5" t="s">
        <v>6442</v>
      </c>
      <c r="K1823" s="17">
        <v>1078</v>
      </c>
      <c r="L1823" s="6">
        <v>0.68863736100999995</v>
      </c>
      <c r="M1823" s="6">
        <v>11.742798283799999</v>
      </c>
      <c r="N1823" s="6">
        <v>3.7742535198999998</v>
      </c>
      <c r="O1823" s="6">
        <v>13.5854414307</v>
      </c>
      <c r="P1823" s="6">
        <v>13.3751357051</v>
      </c>
      <c r="Q1823" s="6">
        <v>9.9343837496000003</v>
      </c>
      <c r="R1823" s="7">
        <v>12.298320295133335</v>
      </c>
      <c r="S1823" s="8">
        <v>2.0499278323970422</v>
      </c>
      <c r="T1823" s="6">
        <v>-5.1659877202000004</v>
      </c>
      <c r="U1823" s="6">
        <v>-9.4380460936000006</v>
      </c>
      <c r="V1823" s="6">
        <v>-73.752809973799998</v>
      </c>
      <c r="W1823" s="6">
        <v>289.82012461599999</v>
      </c>
      <c r="X1823" s="7">
        <v>68.876422849533327</v>
      </c>
      <c r="Y1823" s="8">
        <v>194.02625267201211</v>
      </c>
      <c r="Z1823" s="24">
        <v>1</v>
      </c>
    </row>
    <row r="1824" spans="1:26" ht="16.5" x14ac:dyDescent="0.45">
      <c r="A1824" s="5" t="s">
        <v>6443</v>
      </c>
      <c r="B1824" s="5" t="s">
        <v>6444</v>
      </c>
      <c r="C1824" s="5" t="s">
        <v>6445</v>
      </c>
      <c r="D1824" s="5" t="s">
        <v>7</v>
      </c>
      <c r="E1824" s="5" t="s">
        <v>11753</v>
      </c>
      <c r="F1824" s="5">
        <v>3</v>
      </c>
      <c r="G1824" s="5">
        <v>7</v>
      </c>
      <c r="H1824" s="5">
        <v>4</v>
      </c>
      <c r="I1824" s="5">
        <v>3</v>
      </c>
      <c r="J1824" s="5" t="s">
        <v>6442</v>
      </c>
      <c r="K1824" s="17">
        <v>975</v>
      </c>
      <c r="L1824" s="6">
        <v>0.70619081281999996</v>
      </c>
      <c r="M1824" s="6">
        <v>17.387412787199999</v>
      </c>
      <c r="N1824" s="6">
        <v>17.608760747200002</v>
      </c>
      <c r="O1824" s="6">
        <v>-42.792864671099998</v>
      </c>
      <c r="P1824" s="6">
        <v>17.081381196700001</v>
      </c>
      <c r="Q1824" s="6">
        <v>30.531969140699999</v>
      </c>
      <c r="R1824" s="7">
        <v>1.6068285554333339</v>
      </c>
      <c r="S1824" s="8">
        <v>39.034973395245473</v>
      </c>
      <c r="T1824" s="6">
        <v>13.8597672792</v>
      </c>
      <c r="U1824" s="6">
        <v>-113.25138495349999</v>
      </c>
      <c r="V1824" s="6">
        <v>162.34723888810001</v>
      </c>
      <c r="W1824" s="6">
        <v>258.66901665189999</v>
      </c>
      <c r="X1824" s="7">
        <v>102.58829019550001</v>
      </c>
      <c r="Y1824" s="8">
        <v>193.02731735227036</v>
      </c>
      <c r="Z1824" s="24">
        <v>1</v>
      </c>
    </row>
    <row r="1825" spans="1:26" ht="16.5" x14ac:dyDescent="0.45">
      <c r="A1825" s="5" t="s">
        <v>6446</v>
      </c>
      <c r="B1825" s="5" t="s">
        <v>6447</v>
      </c>
      <c r="C1825" s="5" t="s">
        <v>6448</v>
      </c>
      <c r="D1825" s="5" t="s">
        <v>254</v>
      </c>
      <c r="E1825" s="5" t="s">
        <v>11766</v>
      </c>
      <c r="F1825" s="5">
        <v>17</v>
      </c>
      <c r="G1825" s="5">
        <v>11</v>
      </c>
      <c r="H1825" s="5">
        <v>2</v>
      </c>
      <c r="I1825" s="5">
        <v>2</v>
      </c>
      <c r="J1825" s="5" t="s">
        <v>6449</v>
      </c>
      <c r="K1825" s="17">
        <v>1418</v>
      </c>
      <c r="L1825" s="6">
        <v>0.57657089954999996</v>
      </c>
      <c r="M1825" s="6">
        <v>19.513054248500001</v>
      </c>
      <c r="N1825" s="6">
        <v>-5.5368922931000002</v>
      </c>
      <c r="O1825" s="6">
        <v>17.499435907799999</v>
      </c>
      <c r="P1825" s="6">
        <v>14.617146202900001</v>
      </c>
      <c r="Q1825" s="6">
        <v>16.807283483199999</v>
      </c>
      <c r="R1825" s="7">
        <v>16.307955197966667</v>
      </c>
      <c r="S1825" s="8">
        <v>1.5046245505336786</v>
      </c>
      <c r="T1825" s="6">
        <v>-17.961145777799999</v>
      </c>
      <c r="U1825" s="6">
        <v>0.24739542279999999</v>
      </c>
      <c r="V1825" s="6">
        <v>-6.9105034854999996</v>
      </c>
      <c r="W1825" s="6">
        <v>16.601583644600002</v>
      </c>
      <c r="X1825" s="7">
        <v>3.3128251939666673</v>
      </c>
      <c r="Y1825" s="8">
        <v>12.052062274350384</v>
      </c>
      <c r="Z1825" s="24">
        <v>1</v>
      </c>
    </row>
    <row r="1826" spans="1:26" ht="16.5" x14ac:dyDescent="0.45">
      <c r="A1826" s="5" t="s">
        <v>6450</v>
      </c>
      <c r="B1826" s="5" t="s">
        <v>6451</v>
      </c>
      <c r="C1826" s="5" t="s">
        <v>6452</v>
      </c>
      <c r="D1826" s="5" t="s">
        <v>259</v>
      </c>
      <c r="E1826" s="5" t="s">
        <v>11769</v>
      </c>
      <c r="F1826" s="5">
        <v>20</v>
      </c>
      <c r="G1826" s="5">
        <v>7</v>
      </c>
      <c r="H1826" s="5">
        <v>4</v>
      </c>
      <c r="I1826" s="5">
        <v>3</v>
      </c>
      <c r="J1826" s="5" t="s">
        <v>4365</v>
      </c>
      <c r="K1826" s="17">
        <v>829</v>
      </c>
      <c r="L1826" s="6">
        <v>0.40717164259999999</v>
      </c>
      <c r="M1826" s="6">
        <v>1.9116142494999999</v>
      </c>
      <c r="N1826" s="6">
        <v>48.002711390899997</v>
      </c>
      <c r="O1826" s="6">
        <v>90.755803159699994</v>
      </c>
      <c r="P1826" s="6">
        <v>48.594218740000002</v>
      </c>
      <c r="Q1826" s="6">
        <v>27.083624493799999</v>
      </c>
      <c r="R1826" s="7">
        <v>55.477882131166659</v>
      </c>
      <c r="S1826" s="8">
        <v>32.389430379025512</v>
      </c>
      <c r="T1826" s="6">
        <v>233.91004519480001</v>
      </c>
      <c r="U1826" s="6">
        <v>1036.4846797936</v>
      </c>
      <c r="V1826" s="6">
        <v>83.600000683900006</v>
      </c>
      <c r="W1826" s="6">
        <v>19.591967130499999</v>
      </c>
      <c r="X1826" s="7">
        <v>379.89221586933331</v>
      </c>
      <c r="Y1826" s="8">
        <v>569.52568410164588</v>
      </c>
      <c r="Z1826" s="24">
        <v>1</v>
      </c>
    </row>
    <row r="1827" spans="1:26" ht="16.5" x14ac:dyDescent="0.45">
      <c r="A1827" s="5" t="s">
        <v>6453</v>
      </c>
      <c r="B1827" s="5" t="s">
        <v>6454</v>
      </c>
      <c r="C1827" s="5" t="s">
        <v>6455</v>
      </c>
      <c r="D1827" s="5" t="s">
        <v>120</v>
      </c>
      <c r="E1827" s="5" t="s">
        <v>11756</v>
      </c>
      <c r="F1827" s="5">
        <v>6</v>
      </c>
      <c r="G1827" s="5">
        <v>11</v>
      </c>
      <c r="H1827" s="5">
        <v>2</v>
      </c>
      <c r="I1827" s="5">
        <v>2</v>
      </c>
      <c r="J1827" s="5" t="s">
        <v>6449</v>
      </c>
      <c r="K1827" s="17">
        <v>657</v>
      </c>
      <c r="L1827" s="6">
        <v>0.35352106974000003</v>
      </c>
      <c r="M1827" s="6">
        <v>5.9333930662999999</v>
      </c>
      <c r="N1827" s="6">
        <v>-7.1984698310999997</v>
      </c>
      <c r="O1827" s="6">
        <v>-11.8935569218</v>
      </c>
      <c r="P1827" s="6">
        <v>25.238942676699999</v>
      </c>
      <c r="Q1827" s="6">
        <v>1.6969385228</v>
      </c>
      <c r="R1827" s="7">
        <v>5.0141080925666666</v>
      </c>
      <c r="S1827" s="8">
        <v>18.78718558150981</v>
      </c>
      <c r="T1827" s="6">
        <v>-57.204179442300003</v>
      </c>
      <c r="U1827" s="6">
        <v>8.1512243961999999</v>
      </c>
      <c r="V1827" s="6">
        <v>67.552976154600003</v>
      </c>
      <c r="W1827" s="6">
        <v>-24.997265666699999</v>
      </c>
      <c r="X1827" s="7">
        <v>16.902311628033335</v>
      </c>
      <c r="Y1827" s="8">
        <v>46.891608642694742</v>
      </c>
      <c r="Z1827" s="24">
        <v>1</v>
      </c>
    </row>
    <row r="1828" spans="1:26" ht="16.5" x14ac:dyDescent="0.45">
      <c r="A1828" s="5" t="s">
        <v>6456</v>
      </c>
      <c r="B1828" s="5" t="s">
        <v>6457</v>
      </c>
      <c r="C1828" s="5" t="s">
        <v>6458</v>
      </c>
      <c r="D1828" s="5" t="s">
        <v>259</v>
      </c>
      <c r="E1828" s="5" t="s">
        <v>11753</v>
      </c>
      <c r="F1828" s="5">
        <v>3</v>
      </c>
      <c r="G1828" s="5">
        <v>7</v>
      </c>
      <c r="H1828" s="5">
        <v>4</v>
      </c>
      <c r="I1828" s="5">
        <v>3</v>
      </c>
      <c r="J1828" s="5" t="s">
        <v>6459</v>
      </c>
      <c r="K1828" s="17">
        <v>591</v>
      </c>
      <c r="L1828" s="6">
        <v>0.44095983478</v>
      </c>
      <c r="M1828" s="6">
        <v>9.3792439646000005</v>
      </c>
      <c r="N1828" s="6">
        <v>12.6561461798</v>
      </c>
      <c r="O1828" s="6">
        <v>3.1246452133</v>
      </c>
      <c r="P1828" s="6">
        <v>2.0806414601999998</v>
      </c>
      <c r="Q1828" s="6">
        <v>-22.376030094499999</v>
      </c>
      <c r="R1828" s="7">
        <v>-5.7235811403333328</v>
      </c>
      <c r="S1828" s="8">
        <v>14.430887986796467</v>
      </c>
      <c r="T1828" s="6">
        <v>7.1626772745</v>
      </c>
      <c r="U1828" s="6">
        <v>1.6624104524000001</v>
      </c>
      <c r="V1828" s="6">
        <v>-17.675055246199999</v>
      </c>
      <c r="W1828" s="6">
        <v>-345.55137414019998</v>
      </c>
      <c r="X1828" s="7">
        <v>-120.52133964466667</v>
      </c>
      <c r="Y1828" s="8">
        <v>195.12142812542865</v>
      </c>
      <c r="Z1828" s="24">
        <v>0</v>
      </c>
    </row>
    <row r="1829" spans="1:26" ht="16.5" x14ac:dyDescent="0.45">
      <c r="A1829" s="5" t="s">
        <v>6460</v>
      </c>
      <c r="B1829" s="5" t="s">
        <v>6461</v>
      </c>
      <c r="C1829" s="5" t="s">
        <v>6462</v>
      </c>
      <c r="D1829" s="5" t="s">
        <v>1297</v>
      </c>
      <c r="E1829" s="5" t="s">
        <v>11753</v>
      </c>
      <c r="F1829" s="5">
        <v>3</v>
      </c>
      <c r="G1829" s="5">
        <v>7</v>
      </c>
      <c r="H1829" s="5">
        <v>4</v>
      </c>
      <c r="I1829" s="5">
        <v>3</v>
      </c>
      <c r="J1829" s="5" t="s">
        <v>6459</v>
      </c>
      <c r="K1829" s="17">
        <v>704</v>
      </c>
      <c r="L1829" s="6">
        <v>0.46625349568000002</v>
      </c>
      <c r="M1829" s="6">
        <v>9.6433086456999995</v>
      </c>
      <c r="N1829" s="6">
        <v>77.449514284800003</v>
      </c>
      <c r="O1829" s="6">
        <v>-37.357509711699997</v>
      </c>
      <c r="P1829" s="6">
        <v>-40.597521126799997</v>
      </c>
      <c r="Q1829" s="6">
        <v>202.78989809890001</v>
      </c>
      <c r="R1829" s="7">
        <v>41.611622420133337</v>
      </c>
      <c r="S1829" s="8">
        <v>139.59388178418806</v>
      </c>
      <c r="T1829" s="6">
        <v>255.4275615411</v>
      </c>
      <c r="U1829" s="6">
        <v>-46.144897167300002</v>
      </c>
      <c r="V1829" s="6">
        <v>-39.073558697999999</v>
      </c>
      <c r="W1829" s="6">
        <v>-458.24907834039999</v>
      </c>
      <c r="X1829" s="7">
        <v>-181.15584473523333</v>
      </c>
      <c r="Y1829" s="8">
        <v>239.99582504548377</v>
      </c>
      <c r="Z1829" s="24">
        <v>-1</v>
      </c>
    </row>
    <row r="1830" spans="1:26" ht="16.5" x14ac:dyDescent="0.45">
      <c r="A1830" s="5" t="s">
        <v>6463</v>
      </c>
      <c r="B1830" s="5" t="s">
        <v>6464</v>
      </c>
      <c r="C1830" s="5" t="s">
        <v>6465</v>
      </c>
      <c r="D1830" s="5" t="s">
        <v>33</v>
      </c>
      <c r="E1830" s="5" t="s">
        <v>11753</v>
      </c>
      <c r="F1830" s="5">
        <v>3</v>
      </c>
      <c r="G1830" s="5">
        <v>7</v>
      </c>
      <c r="H1830" s="5">
        <v>4</v>
      </c>
      <c r="I1830" s="5">
        <v>3</v>
      </c>
      <c r="J1830" s="5" t="s">
        <v>6466</v>
      </c>
      <c r="K1830" s="17">
        <v>1113</v>
      </c>
      <c r="L1830" s="6">
        <v>3.3512076604500001</v>
      </c>
      <c r="M1830" s="6">
        <v>25.995987636100001</v>
      </c>
      <c r="N1830" s="6">
        <v>384.09565084939999</v>
      </c>
      <c r="O1830" s="6">
        <v>-50.388409323899999</v>
      </c>
      <c r="P1830" s="6">
        <v>-43.1697035129</v>
      </c>
      <c r="Q1830" s="6">
        <v>-7.5959245907000001</v>
      </c>
      <c r="R1830" s="7">
        <v>-33.718012475833333</v>
      </c>
      <c r="S1830" s="8">
        <v>22.908514465268443</v>
      </c>
      <c r="T1830" s="6">
        <v>13976.789574486</v>
      </c>
      <c r="U1830" s="6">
        <v>-30.936185676600001</v>
      </c>
      <c r="V1830" s="6">
        <v>-93.268502085899996</v>
      </c>
      <c r="W1830" s="6">
        <v>-179.35773349900001</v>
      </c>
      <c r="X1830" s="7">
        <v>-101.18747375383333</v>
      </c>
      <c r="Y1830" s="8">
        <v>74.526985372463528</v>
      </c>
      <c r="Z1830" s="24">
        <v>0</v>
      </c>
    </row>
    <row r="1831" spans="1:26" ht="16.5" x14ac:dyDescent="0.45">
      <c r="A1831" s="5" t="s">
        <v>6467</v>
      </c>
      <c r="B1831" s="5" t="s">
        <v>6468</v>
      </c>
      <c r="C1831" s="5" t="s">
        <v>6469</v>
      </c>
      <c r="D1831" s="5" t="s">
        <v>259</v>
      </c>
      <c r="E1831" s="5" t="s">
        <v>11756</v>
      </c>
      <c r="F1831" s="5">
        <v>6</v>
      </c>
      <c r="G1831" s="5">
        <v>11</v>
      </c>
      <c r="H1831" s="5">
        <v>2</v>
      </c>
      <c r="I1831" s="5">
        <v>2</v>
      </c>
      <c r="J1831" s="5" t="s">
        <v>6466</v>
      </c>
      <c r="K1831" s="17">
        <v>235</v>
      </c>
      <c r="L1831" s="6">
        <v>0.16632565041</v>
      </c>
      <c r="M1831" s="6">
        <v>10.601321237300001</v>
      </c>
      <c r="N1831" s="6">
        <v>18.615813781899998</v>
      </c>
      <c r="O1831" s="6">
        <v>-1.0088353395</v>
      </c>
      <c r="P1831" s="6">
        <v>37.0230653793</v>
      </c>
      <c r="Q1831" s="6">
        <v>5.011755376</v>
      </c>
      <c r="R1831" s="7">
        <v>13.675328471933332</v>
      </c>
      <c r="S1831" s="8">
        <v>20.442590152977189</v>
      </c>
      <c r="T1831" s="6">
        <v>47.1213591247</v>
      </c>
      <c r="U1831" s="6">
        <v>-42.263735085900002</v>
      </c>
      <c r="V1831" s="6">
        <v>133.49680633809999</v>
      </c>
      <c r="W1831" s="6">
        <v>-25.678235052200002</v>
      </c>
      <c r="X1831" s="7">
        <v>21.851612066666661</v>
      </c>
      <c r="Y1831" s="8">
        <v>97.04255126371902</v>
      </c>
      <c r="Z1831" s="24">
        <v>1</v>
      </c>
    </row>
    <row r="1832" spans="1:26" ht="16.5" x14ac:dyDescent="0.45">
      <c r="A1832" s="5" t="s">
        <v>6470</v>
      </c>
      <c r="B1832" s="5" t="s">
        <v>6471</v>
      </c>
      <c r="C1832" s="5" t="s">
        <v>6472</v>
      </c>
      <c r="D1832" s="5" t="s">
        <v>120</v>
      </c>
      <c r="E1832" s="5" t="s">
        <v>11756</v>
      </c>
      <c r="F1832" s="5">
        <v>6</v>
      </c>
      <c r="G1832" s="5">
        <v>11</v>
      </c>
      <c r="H1832" s="5">
        <v>2</v>
      </c>
      <c r="I1832" s="5">
        <v>2</v>
      </c>
      <c r="J1832" s="5" t="s">
        <v>6473</v>
      </c>
      <c r="K1832" s="17">
        <v>628</v>
      </c>
      <c r="L1832" s="6">
        <v>0.22463448036</v>
      </c>
      <c r="M1832" s="6">
        <v>4.3869660010000002</v>
      </c>
      <c r="N1832" s="6">
        <v>-32.6326864543</v>
      </c>
      <c r="O1832" s="6">
        <v>15.0221867168</v>
      </c>
      <c r="P1832" s="6">
        <v>-3.8420568889000002</v>
      </c>
      <c r="Q1832" s="6">
        <v>63.625877895800002</v>
      </c>
      <c r="R1832" s="7">
        <v>24.935335907900001</v>
      </c>
      <c r="S1832" s="8">
        <v>34.809243760700802</v>
      </c>
      <c r="T1832" s="6">
        <v>-73.460236970899999</v>
      </c>
      <c r="U1832" s="6">
        <v>103.2620528615</v>
      </c>
      <c r="V1832" s="6">
        <v>-474.47925118030003</v>
      </c>
      <c r="W1832" s="6">
        <v>116.5744313253</v>
      </c>
      <c r="X1832" s="7">
        <v>-84.880922331166673</v>
      </c>
      <c r="Y1832" s="8">
        <v>337.46769954562905</v>
      </c>
      <c r="Z1832" s="24">
        <v>-1</v>
      </c>
    </row>
    <row r="1833" spans="1:26" ht="16.5" x14ac:dyDescent="0.45">
      <c r="A1833" s="5" t="s">
        <v>6474</v>
      </c>
      <c r="B1833" s="5" t="s">
        <v>6475</v>
      </c>
      <c r="C1833" s="5" t="s">
        <v>6476</v>
      </c>
      <c r="D1833" s="5" t="s">
        <v>120</v>
      </c>
      <c r="E1833" s="5" t="s">
        <v>11769</v>
      </c>
      <c r="F1833" s="5">
        <v>20</v>
      </c>
      <c r="G1833" s="5">
        <v>7</v>
      </c>
      <c r="H1833" s="5">
        <v>4</v>
      </c>
      <c r="I1833" s="5">
        <v>3</v>
      </c>
      <c r="J1833" s="5" t="s">
        <v>6459</v>
      </c>
      <c r="K1833" s="17">
        <v>358</v>
      </c>
      <c r="L1833" s="6">
        <v>0.26378216309000002</v>
      </c>
      <c r="M1833" s="6">
        <v>1.9441913926000001</v>
      </c>
      <c r="N1833" s="6">
        <v>-22.141068091000001</v>
      </c>
      <c r="O1833" s="6">
        <v>-28.745600552300001</v>
      </c>
      <c r="P1833" s="6">
        <v>2.2898358704000001</v>
      </c>
      <c r="Q1833" s="6">
        <v>11.0537082333</v>
      </c>
      <c r="R1833" s="7">
        <v>-5.1340188162000002</v>
      </c>
      <c r="S1833" s="8">
        <v>20.912471368986953</v>
      </c>
      <c r="T1833" s="6">
        <v>-46.232764358499999</v>
      </c>
      <c r="U1833" s="6">
        <v>-20.095724576399999</v>
      </c>
      <c r="V1833" s="6">
        <v>-465.96274820169998</v>
      </c>
      <c r="W1833" s="6">
        <v>-20.261956275700001</v>
      </c>
      <c r="X1833" s="7">
        <v>-168.77347635126668</v>
      </c>
      <c r="Y1833" s="8">
        <v>257.37347257533656</v>
      </c>
      <c r="Z1833" s="24">
        <v>0</v>
      </c>
    </row>
    <row r="1834" spans="1:26" ht="16.5" x14ac:dyDescent="0.45">
      <c r="A1834" s="5" t="s">
        <v>6477</v>
      </c>
      <c r="B1834" s="5" t="s">
        <v>6478</v>
      </c>
      <c r="C1834" s="5" t="s">
        <v>6479</v>
      </c>
      <c r="D1834" s="5" t="s">
        <v>7</v>
      </c>
      <c r="E1834" s="5" t="s">
        <v>11753</v>
      </c>
      <c r="F1834" s="5">
        <v>3</v>
      </c>
      <c r="G1834" s="5">
        <v>7</v>
      </c>
      <c r="H1834" s="5">
        <v>4</v>
      </c>
      <c r="I1834" s="5">
        <v>3</v>
      </c>
      <c r="J1834" s="5" t="s">
        <v>6480</v>
      </c>
      <c r="K1834" s="17">
        <v>2069</v>
      </c>
      <c r="L1834" s="6">
        <v>0.91641071053000001</v>
      </c>
      <c r="M1834" s="6">
        <v>3.1559317145999999</v>
      </c>
      <c r="N1834" s="6">
        <v>26.758698653700002</v>
      </c>
      <c r="O1834" s="6">
        <v>9.5786168015000008</v>
      </c>
      <c r="P1834" s="6">
        <v>38.313669520799998</v>
      </c>
      <c r="Q1834" s="6">
        <v>-7.0396221054000003</v>
      </c>
      <c r="R1834" s="7">
        <v>13.617554738966666</v>
      </c>
      <c r="S1834" s="8">
        <v>22.944825780114705</v>
      </c>
      <c r="T1834" s="6">
        <v>-40.041839843799998</v>
      </c>
      <c r="U1834" s="6">
        <v>108.06862842460001</v>
      </c>
      <c r="V1834" s="6">
        <v>18.060189802699998</v>
      </c>
      <c r="W1834" s="6">
        <v>-37.8797547283</v>
      </c>
      <c r="X1834" s="7">
        <v>29.416354499666667</v>
      </c>
      <c r="Y1834" s="8">
        <v>73.633922167061712</v>
      </c>
      <c r="Z1834" s="24">
        <v>1</v>
      </c>
    </row>
    <row r="1835" spans="1:26" ht="16.5" x14ac:dyDescent="0.45">
      <c r="A1835" s="5" t="s">
        <v>6481</v>
      </c>
      <c r="B1835" s="5" t="s">
        <v>6482</v>
      </c>
      <c r="C1835" s="5" t="s">
        <v>6483</v>
      </c>
      <c r="D1835" s="5" t="s">
        <v>363</v>
      </c>
      <c r="E1835" s="5" t="s">
        <v>11756</v>
      </c>
      <c r="F1835" s="5">
        <v>6</v>
      </c>
      <c r="G1835" s="5">
        <v>11</v>
      </c>
      <c r="H1835" s="5">
        <v>2</v>
      </c>
      <c r="I1835" s="5">
        <v>2</v>
      </c>
      <c r="J1835" s="5" t="s">
        <v>6484</v>
      </c>
      <c r="K1835" s="17">
        <v>375</v>
      </c>
      <c r="L1835" s="6">
        <v>0.26925032156000001</v>
      </c>
      <c r="M1835" s="6">
        <v>5.7371450777000002</v>
      </c>
      <c r="N1835" s="6">
        <v>31.268755228300002</v>
      </c>
      <c r="O1835" s="6">
        <v>58.134065505700001</v>
      </c>
      <c r="P1835" s="6">
        <v>4.227810281</v>
      </c>
      <c r="Q1835" s="6">
        <v>22.7017571831</v>
      </c>
      <c r="R1835" s="7">
        <v>28.354544323266666</v>
      </c>
      <c r="S1835" s="8">
        <v>27.394097720615829</v>
      </c>
      <c r="T1835" s="6">
        <v>-15.136498720400001</v>
      </c>
      <c r="U1835" s="6">
        <v>15.9478147585</v>
      </c>
      <c r="V1835" s="6">
        <v>13.1729816682</v>
      </c>
      <c r="W1835" s="6">
        <v>38.420224933599997</v>
      </c>
      <c r="X1835" s="7">
        <v>22.513673786766663</v>
      </c>
      <c r="Y1835" s="8">
        <v>13.845168894234353</v>
      </c>
      <c r="Z1835" s="24">
        <v>1</v>
      </c>
    </row>
    <row r="1836" spans="1:26" ht="16.5" x14ac:dyDescent="0.45">
      <c r="A1836" s="5" t="s">
        <v>6485</v>
      </c>
      <c r="B1836" s="5" t="s">
        <v>6486</v>
      </c>
      <c r="C1836" s="5" t="s">
        <v>6487</v>
      </c>
      <c r="D1836" s="5" t="s">
        <v>259</v>
      </c>
      <c r="E1836" s="5" t="s">
        <v>11765</v>
      </c>
      <c r="F1836" s="5">
        <v>16</v>
      </c>
      <c r="G1836" s="5">
        <v>9</v>
      </c>
      <c r="H1836" s="5">
        <v>1</v>
      </c>
      <c r="I1836" s="5">
        <v>3</v>
      </c>
      <c r="J1836" s="5" t="s">
        <v>6488</v>
      </c>
      <c r="K1836" s="17">
        <v>1328</v>
      </c>
      <c r="L1836" s="6">
        <v>1.5539242550100001</v>
      </c>
      <c r="M1836" s="6">
        <v>14.5335441668</v>
      </c>
      <c r="N1836" s="6">
        <v>26.936782480800002</v>
      </c>
      <c r="O1836" s="6">
        <v>20.357624185399999</v>
      </c>
      <c r="P1836" s="6">
        <v>20.082128062900001</v>
      </c>
      <c r="Q1836" s="6">
        <v>5.8229062633000002</v>
      </c>
      <c r="R1836" s="7">
        <v>15.420886170533331</v>
      </c>
      <c r="S1836" s="8">
        <v>8.313235727027072</v>
      </c>
      <c r="T1836" s="6">
        <v>38.109402835700003</v>
      </c>
      <c r="U1836" s="6">
        <v>166.1552342972</v>
      </c>
      <c r="V1836" s="6">
        <v>-36.854143356000002</v>
      </c>
      <c r="W1836" s="6">
        <v>-67.129555874299996</v>
      </c>
      <c r="X1836" s="7">
        <v>20.723845022299997</v>
      </c>
      <c r="Y1836" s="8">
        <v>126.85372241526431</v>
      </c>
      <c r="Z1836" s="24">
        <v>1</v>
      </c>
    </row>
    <row r="1837" spans="1:26" ht="16.5" x14ac:dyDescent="0.45">
      <c r="A1837" s="5" t="s">
        <v>6489</v>
      </c>
      <c r="B1837" s="5" t="s">
        <v>6490</v>
      </c>
      <c r="C1837" s="5" t="s">
        <v>6491</v>
      </c>
      <c r="D1837" s="5" t="s">
        <v>254</v>
      </c>
      <c r="E1837" s="5" t="s">
        <v>11753</v>
      </c>
      <c r="F1837" s="5">
        <v>3</v>
      </c>
      <c r="G1837" s="5">
        <v>7</v>
      </c>
      <c r="H1837" s="5">
        <v>4</v>
      </c>
      <c r="I1837" s="5">
        <v>3</v>
      </c>
      <c r="J1837" s="5" t="s">
        <v>6484</v>
      </c>
      <c r="K1837" s="17">
        <v>688</v>
      </c>
      <c r="L1837" s="6">
        <v>0.58297242940000005</v>
      </c>
      <c r="M1837" s="6">
        <v>36.7053201676</v>
      </c>
      <c r="N1837" s="6">
        <v>49.296041825899998</v>
      </c>
      <c r="O1837" s="6">
        <v>1.2626093737999999</v>
      </c>
      <c r="P1837" s="6">
        <v>-37.374691184500001</v>
      </c>
      <c r="Q1837" s="6">
        <v>11.615057812</v>
      </c>
      <c r="R1837" s="7">
        <v>-8.1656746662333344</v>
      </c>
      <c r="S1837" s="8">
        <v>25.819920248515071</v>
      </c>
      <c r="T1837" s="6">
        <v>63.932662475500003</v>
      </c>
      <c r="U1837" s="6">
        <v>-4.6771380776999996</v>
      </c>
      <c r="V1837" s="6">
        <v>-64.473226732900002</v>
      </c>
      <c r="W1837" s="6">
        <v>-20.517750796600001</v>
      </c>
      <c r="X1837" s="7">
        <v>-29.889371869066665</v>
      </c>
      <c r="Y1837" s="8">
        <v>30.980050286588643</v>
      </c>
      <c r="Z1837" s="24">
        <v>0</v>
      </c>
    </row>
    <row r="1838" spans="1:26" ht="16.5" x14ac:dyDescent="0.45">
      <c r="A1838" s="5" t="s">
        <v>6492</v>
      </c>
      <c r="B1838" s="5" t="s">
        <v>6493</v>
      </c>
      <c r="C1838" s="5" t="s">
        <v>6494</v>
      </c>
      <c r="D1838" s="5" t="s">
        <v>474</v>
      </c>
      <c r="E1838" s="5" t="s">
        <v>11769</v>
      </c>
      <c r="F1838" s="5">
        <v>20</v>
      </c>
      <c r="G1838" s="5">
        <v>7</v>
      </c>
      <c r="H1838" s="5">
        <v>4</v>
      </c>
      <c r="I1838" s="5">
        <v>3</v>
      </c>
      <c r="J1838" s="5" t="s">
        <v>6484</v>
      </c>
      <c r="K1838" s="17">
        <v>1432</v>
      </c>
      <c r="L1838" s="6">
        <v>0.71366006380000002</v>
      </c>
      <c r="M1838" s="6">
        <v>9.1220127231999992</v>
      </c>
      <c r="N1838" s="6">
        <v>30.1441029022</v>
      </c>
      <c r="O1838" s="6">
        <v>11.249609212099999</v>
      </c>
      <c r="P1838" s="6">
        <v>23.047298834199999</v>
      </c>
      <c r="Q1838" s="6">
        <v>8.0725809767999994</v>
      </c>
      <c r="R1838" s="7">
        <v>14.123163007699999</v>
      </c>
      <c r="S1838" s="8">
        <v>7.8900904487425905</v>
      </c>
      <c r="T1838" s="6">
        <v>-5.1294710265000001</v>
      </c>
      <c r="U1838" s="6">
        <v>31.3290112034</v>
      </c>
      <c r="V1838" s="6">
        <v>-12.224558076199999</v>
      </c>
      <c r="W1838" s="6">
        <v>-51.238687329199998</v>
      </c>
      <c r="X1838" s="7">
        <v>-10.711411400666664</v>
      </c>
      <c r="Y1838" s="8">
        <v>41.30464162644239</v>
      </c>
      <c r="Z1838" s="24">
        <v>-1</v>
      </c>
    </row>
    <row r="1839" spans="1:26" ht="16.5" x14ac:dyDescent="0.45">
      <c r="A1839" s="5" t="s">
        <v>6495</v>
      </c>
      <c r="B1839" s="5" t="s">
        <v>6496</v>
      </c>
      <c r="C1839" s="5" t="s">
        <v>6497</v>
      </c>
      <c r="D1839" s="5" t="s">
        <v>240</v>
      </c>
      <c r="E1839" s="5" t="s">
        <v>11753</v>
      </c>
      <c r="F1839" s="5">
        <v>3</v>
      </c>
      <c r="G1839" s="5">
        <v>7</v>
      </c>
      <c r="H1839" s="5">
        <v>4</v>
      </c>
      <c r="I1839" s="5">
        <v>3</v>
      </c>
      <c r="J1839" s="5" t="s">
        <v>6498</v>
      </c>
      <c r="K1839" s="17">
        <v>339</v>
      </c>
      <c r="L1839" s="6">
        <v>0.19654287601000001</v>
      </c>
      <c r="M1839" s="6">
        <v>9.4667500026999996</v>
      </c>
      <c r="N1839" s="6">
        <v>-19.640774173000001</v>
      </c>
      <c r="O1839" s="6">
        <v>3.7565986211000002</v>
      </c>
      <c r="P1839" s="6">
        <v>-17.994251412400001</v>
      </c>
      <c r="Q1839" s="6">
        <v>-5.9434647160000003</v>
      </c>
      <c r="R1839" s="7">
        <v>-6.7270391691000002</v>
      </c>
      <c r="S1839" s="8">
        <v>10.896575654195907</v>
      </c>
      <c r="T1839" s="6">
        <v>-28.2604749865</v>
      </c>
      <c r="U1839" s="6">
        <v>-7.2610251975000004</v>
      </c>
      <c r="V1839" s="6">
        <v>-19.465089990599999</v>
      </c>
      <c r="W1839" s="6">
        <v>-42.766981098899997</v>
      </c>
      <c r="X1839" s="7">
        <v>-23.164365429</v>
      </c>
      <c r="Y1839" s="8">
        <v>18.039725751654391</v>
      </c>
      <c r="Z1839" s="24">
        <v>0</v>
      </c>
    </row>
    <row r="1840" spans="1:26" ht="16.5" x14ac:dyDescent="0.45">
      <c r="A1840" s="5" t="s">
        <v>6499</v>
      </c>
      <c r="B1840" s="5" t="s">
        <v>6500</v>
      </c>
      <c r="C1840" s="5" t="s">
        <v>6501</v>
      </c>
      <c r="D1840" s="5" t="s">
        <v>240</v>
      </c>
      <c r="E1840" s="5" t="s">
        <v>11765</v>
      </c>
      <c r="F1840" s="5">
        <v>16</v>
      </c>
      <c r="G1840" s="5">
        <v>9</v>
      </c>
      <c r="H1840" s="5">
        <v>1</v>
      </c>
      <c r="I1840" s="5">
        <v>3</v>
      </c>
      <c r="J1840" s="5" t="s">
        <v>6502</v>
      </c>
      <c r="K1840" s="17">
        <v>2244</v>
      </c>
      <c r="L1840" s="6">
        <v>0.88366822798</v>
      </c>
      <c r="M1840" s="6">
        <v>3.3828788151000002</v>
      </c>
      <c r="N1840" s="6">
        <v>14.006526705300001</v>
      </c>
      <c r="O1840" s="6">
        <v>51.272619066099999</v>
      </c>
      <c r="P1840" s="6">
        <v>36.231538099700003</v>
      </c>
      <c r="Q1840" s="6">
        <v>-41.512672983000002</v>
      </c>
      <c r="R1840" s="7">
        <v>15.330494727599998</v>
      </c>
      <c r="S1840" s="8">
        <v>49.798773234799661</v>
      </c>
      <c r="T1840" s="6">
        <v>35.664188131499998</v>
      </c>
      <c r="U1840" s="6">
        <v>127.118278799</v>
      </c>
      <c r="V1840" s="6">
        <v>-100.40512171500001</v>
      </c>
      <c r="W1840" s="6">
        <v>-13762.826004948</v>
      </c>
      <c r="X1840" s="7">
        <v>-4578.7042826213337</v>
      </c>
      <c r="Y1840" s="8">
        <v>7954.4962494384117</v>
      </c>
      <c r="Z1840" s="24">
        <v>-1</v>
      </c>
    </row>
    <row r="1841" spans="1:26" ht="16.5" x14ac:dyDescent="0.45">
      <c r="A1841" s="5" t="s">
        <v>6503</v>
      </c>
      <c r="B1841" s="5" t="s">
        <v>6504</v>
      </c>
      <c r="C1841" s="5" t="s">
        <v>6505</v>
      </c>
      <c r="D1841" s="5" t="s">
        <v>120</v>
      </c>
      <c r="E1841" s="5" t="s">
        <v>11769</v>
      </c>
      <c r="F1841" s="5">
        <v>20</v>
      </c>
      <c r="G1841" s="5">
        <v>7</v>
      </c>
      <c r="H1841" s="5">
        <v>4</v>
      </c>
      <c r="I1841" s="5">
        <v>3</v>
      </c>
      <c r="J1841" s="5" t="s">
        <v>6506</v>
      </c>
      <c r="K1841" s="17">
        <v>412</v>
      </c>
      <c r="L1841" s="6">
        <v>0.47133355218</v>
      </c>
      <c r="M1841" s="6">
        <v>11.3804493361</v>
      </c>
      <c r="N1841" s="6">
        <v>27.320593406099999</v>
      </c>
      <c r="O1841" s="6">
        <v>31.8572803454</v>
      </c>
      <c r="P1841" s="6">
        <v>35.104323710700001</v>
      </c>
      <c r="Q1841" s="6">
        <v>-8.4913297672999999</v>
      </c>
      <c r="R1841" s="7">
        <v>19.4900914296</v>
      </c>
      <c r="S1841" s="8">
        <v>24.286946531064338</v>
      </c>
      <c r="T1841" s="6">
        <v>21.5203680758</v>
      </c>
      <c r="U1841" s="6">
        <v>15.2922759053</v>
      </c>
      <c r="V1841" s="6">
        <v>12.6974618272</v>
      </c>
      <c r="W1841" s="6">
        <v>-38.015445833699999</v>
      </c>
      <c r="X1841" s="7">
        <v>-3.3419027003999999</v>
      </c>
      <c r="Y1841" s="8">
        <v>30.056184223676635</v>
      </c>
      <c r="Z1841" s="24">
        <v>-1</v>
      </c>
    </row>
    <row r="1842" spans="1:26" ht="16.5" x14ac:dyDescent="0.45">
      <c r="A1842" s="5" t="s">
        <v>6507</v>
      </c>
      <c r="B1842" s="5" t="s">
        <v>6508</v>
      </c>
      <c r="C1842" s="5" t="s">
        <v>6509</v>
      </c>
      <c r="D1842" s="5" t="s">
        <v>7</v>
      </c>
      <c r="E1842" s="5" t="s">
        <v>11769</v>
      </c>
      <c r="F1842" s="5">
        <v>20</v>
      </c>
      <c r="G1842" s="5">
        <v>7</v>
      </c>
      <c r="H1842" s="5">
        <v>4</v>
      </c>
      <c r="I1842" s="5">
        <v>3</v>
      </c>
      <c r="J1842" s="5" t="s">
        <v>6510</v>
      </c>
      <c r="K1842" s="17">
        <v>802</v>
      </c>
      <c r="L1842" s="6">
        <v>0.33906849259999999</v>
      </c>
      <c r="M1842" s="6">
        <v>-24.192179831000001</v>
      </c>
      <c r="N1842" s="6">
        <v>-37.512738119399998</v>
      </c>
      <c r="O1842" s="6">
        <v>132.92833423830001</v>
      </c>
      <c r="P1842" s="6">
        <v>-10.7420589254</v>
      </c>
      <c r="Q1842" s="6">
        <v>18.318842379700001</v>
      </c>
      <c r="R1842" s="7">
        <v>46.83503923086667</v>
      </c>
      <c r="S1842" s="8">
        <v>75.961671783169052</v>
      </c>
      <c r="T1842" s="6">
        <v>-591.11161061500002</v>
      </c>
      <c r="U1842" s="6">
        <v>115.14635717189999</v>
      </c>
      <c r="V1842" s="6">
        <v>-1071.3391165556</v>
      </c>
      <c r="W1842" s="6">
        <v>80.579283216899995</v>
      </c>
      <c r="X1842" s="7">
        <v>-291.87115872226667</v>
      </c>
      <c r="Y1842" s="8">
        <v>675.26027842388521</v>
      </c>
      <c r="Z1842" s="24">
        <v>-1</v>
      </c>
    </row>
    <row r="1843" spans="1:26" ht="16.5" x14ac:dyDescent="0.45">
      <c r="A1843" s="5" t="s">
        <v>6511</v>
      </c>
      <c r="B1843" s="5" t="s">
        <v>6512</v>
      </c>
      <c r="C1843" s="5" t="s">
        <v>6513</v>
      </c>
      <c r="D1843" s="5" t="s">
        <v>259</v>
      </c>
      <c r="E1843" s="5" t="s">
        <v>11762</v>
      </c>
      <c r="F1843" s="5">
        <v>13</v>
      </c>
      <c r="G1843" s="5">
        <v>7</v>
      </c>
      <c r="H1843" s="5">
        <v>4</v>
      </c>
      <c r="I1843" s="5">
        <v>2</v>
      </c>
      <c r="J1843" s="5" t="s">
        <v>6514</v>
      </c>
      <c r="K1843" s="17">
        <v>647</v>
      </c>
      <c r="L1843" s="6">
        <v>1.0962110862700001</v>
      </c>
      <c r="M1843" s="6">
        <v>6.2340864524999997</v>
      </c>
      <c r="N1843" s="6">
        <v>20.669087916599999</v>
      </c>
      <c r="O1843" s="6">
        <v>29.5527760901</v>
      </c>
      <c r="P1843" s="6">
        <v>35.513202657800001</v>
      </c>
      <c r="Q1843" s="6">
        <v>2.9595460624999999</v>
      </c>
      <c r="R1843" s="7">
        <v>22.675174936800001</v>
      </c>
      <c r="S1843" s="8">
        <v>17.33237397614894</v>
      </c>
      <c r="T1843" s="6">
        <v>64.075334353299993</v>
      </c>
      <c r="U1843" s="6">
        <v>111.962913677</v>
      </c>
      <c r="V1843" s="6">
        <v>-11.767840142500001</v>
      </c>
      <c r="W1843" s="6">
        <v>-55.866631224499997</v>
      </c>
      <c r="X1843" s="7">
        <v>14.776147436666667</v>
      </c>
      <c r="Y1843" s="8">
        <v>87.006473856336498</v>
      </c>
      <c r="Z1843" s="24">
        <v>1</v>
      </c>
    </row>
    <row r="1844" spans="1:26" ht="16.5" x14ac:dyDescent="0.45">
      <c r="A1844" s="5" t="s">
        <v>6515</v>
      </c>
      <c r="B1844" s="5" t="s">
        <v>6516</v>
      </c>
      <c r="C1844" s="5" t="s">
        <v>6517</v>
      </c>
      <c r="D1844" s="5" t="s">
        <v>363</v>
      </c>
      <c r="E1844" s="5" t="s">
        <v>11756</v>
      </c>
      <c r="F1844" s="5">
        <v>6</v>
      </c>
      <c r="G1844" s="5">
        <v>11</v>
      </c>
      <c r="H1844" s="5">
        <v>2</v>
      </c>
      <c r="I1844" s="5">
        <v>2</v>
      </c>
      <c r="J1844" s="5" t="s">
        <v>6510</v>
      </c>
      <c r="K1844" s="17">
        <v>2216</v>
      </c>
      <c r="L1844" s="6">
        <v>1.95073204713</v>
      </c>
      <c r="M1844" s="6">
        <v>13.331616552</v>
      </c>
      <c r="N1844" s="6">
        <v>40.389998110100002</v>
      </c>
      <c r="O1844" s="6">
        <v>6.4484269018000004</v>
      </c>
      <c r="P1844" s="6">
        <v>16.008947418399998</v>
      </c>
      <c r="Q1844" s="6">
        <v>13.350970327000001</v>
      </c>
      <c r="R1844" s="7">
        <v>11.9361148824</v>
      </c>
      <c r="S1844" s="8">
        <v>4.9347999031285985</v>
      </c>
      <c r="T1844" s="6">
        <v>-14.1936809628</v>
      </c>
      <c r="U1844" s="6">
        <v>-17.0902610831</v>
      </c>
      <c r="V1844" s="6">
        <v>-35.141119264700002</v>
      </c>
      <c r="W1844" s="6">
        <v>48.866489532199999</v>
      </c>
      <c r="X1844" s="7">
        <v>-1.1216302718666664</v>
      </c>
      <c r="Y1844" s="8">
        <v>44.221798487084968</v>
      </c>
      <c r="Z1844" s="24">
        <v>-1</v>
      </c>
    </row>
    <row r="1845" spans="1:26" ht="16.5" x14ac:dyDescent="0.45">
      <c r="A1845" s="5" t="s">
        <v>6518</v>
      </c>
      <c r="B1845" s="5" t="s">
        <v>6519</v>
      </c>
      <c r="C1845" s="5" t="s">
        <v>6520</v>
      </c>
      <c r="D1845" s="5" t="s">
        <v>7</v>
      </c>
      <c r="E1845" s="5" t="s">
        <v>11757</v>
      </c>
      <c r="F1845" s="5">
        <v>7</v>
      </c>
      <c r="G1845" s="5">
        <v>11</v>
      </c>
      <c r="H1845" s="5">
        <v>4</v>
      </c>
      <c r="I1845" s="5">
        <v>2</v>
      </c>
      <c r="J1845" s="5" t="s">
        <v>6521</v>
      </c>
      <c r="K1845" s="17">
        <v>1683</v>
      </c>
      <c r="L1845" s="6">
        <v>0.59974166613000002</v>
      </c>
      <c r="M1845" s="6">
        <v>21.669262247300001</v>
      </c>
      <c r="N1845" s="6">
        <v>2.7854608925000002</v>
      </c>
      <c r="O1845" s="6">
        <v>61.174762248500002</v>
      </c>
      <c r="P1845" s="6">
        <v>92.476257488399995</v>
      </c>
      <c r="Q1845" s="6">
        <v>54.808499183599999</v>
      </c>
      <c r="R1845" s="7">
        <v>69.486506306833334</v>
      </c>
      <c r="S1845" s="8">
        <v>20.162559879530107</v>
      </c>
      <c r="T1845" s="6">
        <v>-35.872738891700003</v>
      </c>
      <c r="U1845" s="6">
        <v>-21.9154823103</v>
      </c>
      <c r="V1845" s="6">
        <v>181.01738706009999</v>
      </c>
      <c r="W1845" s="6">
        <v>162.14477846470001</v>
      </c>
      <c r="X1845" s="7">
        <v>107.08222773816665</v>
      </c>
      <c r="Y1845" s="8">
        <v>112.11311581215645</v>
      </c>
      <c r="Z1845" s="24">
        <v>1</v>
      </c>
    </row>
    <row r="1846" spans="1:26" ht="16.5" x14ac:dyDescent="0.45">
      <c r="A1846" s="5" t="s">
        <v>6522</v>
      </c>
      <c r="B1846" s="5" t="s">
        <v>6523</v>
      </c>
      <c r="C1846" s="5" t="s">
        <v>6524</v>
      </c>
      <c r="D1846" s="5" t="s">
        <v>288</v>
      </c>
      <c r="E1846" s="5" t="s">
        <v>11757</v>
      </c>
      <c r="F1846" s="5">
        <v>7</v>
      </c>
      <c r="G1846" s="5">
        <v>11</v>
      </c>
      <c r="H1846" s="5">
        <v>4</v>
      </c>
      <c r="I1846" s="5">
        <v>2</v>
      </c>
      <c r="J1846" s="5" t="s">
        <v>6525</v>
      </c>
      <c r="K1846" s="17">
        <v>575</v>
      </c>
      <c r="L1846" s="6">
        <v>2.4641799402700002</v>
      </c>
      <c r="M1846" s="6">
        <v>11.5412880185</v>
      </c>
      <c r="N1846" s="6">
        <v>76.825379328500006</v>
      </c>
      <c r="O1846" s="6">
        <v>38.986374123499999</v>
      </c>
      <c r="P1846" s="6">
        <v>19.156265600400001</v>
      </c>
      <c r="Q1846" s="6">
        <v>0.92554386460000004</v>
      </c>
      <c r="R1846" s="7">
        <v>19.689394529500003</v>
      </c>
      <c r="S1846" s="8">
        <v>19.036015072500909</v>
      </c>
      <c r="T1846" s="6">
        <v>145.6671240483</v>
      </c>
      <c r="U1846" s="6">
        <v>63.240755846799999</v>
      </c>
      <c r="V1846" s="6">
        <v>-14.3451247532</v>
      </c>
      <c r="W1846" s="6">
        <v>-48.793108511699998</v>
      </c>
      <c r="X1846" s="7">
        <v>3.4174193966668064E-2</v>
      </c>
      <c r="Y1846" s="8">
        <v>57.384404409505592</v>
      </c>
      <c r="Z1846" s="24">
        <v>1</v>
      </c>
    </row>
    <row r="1847" spans="1:26" ht="16.5" x14ac:dyDescent="0.45">
      <c r="A1847" s="5" t="s">
        <v>6526</v>
      </c>
      <c r="B1847" s="5" t="s">
        <v>6527</v>
      </c>
      <c r="C1847" s="5" t="s">
        <v>6528</v>
      </c>
      <c r="D1847" s="5" t="s">
        <v>7</v>
      </c>
      <c r="E1847" s="5" t="s">
        <v>11769</v>
      </c>
      <c r="F1847" s="5">
        <v>20</v>
      </c>
      <c r="G1847" s="5">
        <v>7</v>
      </c>
      <c r="H1847" s="5">
        <v>4</v>
      </c>
      <c r="I1847" s="5">
        <v>3</v>
      </c>
      <c r="J1847" s="5" t="s">
        <v>6529</v>
      </c>
      <c r="K1847" s="17">
        <v>1692</v>
      </c>
      <c r="L1847" s="6">
        <v>0.75323113657999996</v>
      </c>
      <c r="M1847" s="6">
        <v>22.059337782299998</v>
      </c>
      <c r="N1847" s="6">
        <v>-5.1440215785000003</v>
      </c>
      <c r="O1847" s="6">
        <v>-23.843097934799999</v>
      </c>
      <c r="P1847" s="6">
        <v>12.671647571099999</v>
      </c>
      <c r="Q1847" s="6">
        <v>44.432515885400001</v>
      </c>
      <c r="R1847" s="7">
        <v>11.087021840566669</v>
      </c>
      <c r="S1847" s="8">
        <v>34.165379255332041</v>
      </c>
      <c r="T1847" s="6">
        <v>9.8669136253000005</v>
      </c>
      <c r="U1847" s="6">
        <v>-56.555509837099997</v>
      </c>
      <c r="V1847" s="6">
        <v>-2.1616137488999998</v>
      </c>
      <c r="W1847" s="6">
        <v>152.64460491630001</v>
      </c>
      <c r="X1847" s="7">
        <v>31.309160443433338</v>
      </c>
      <c r="Y1847" s="8">
        <v>108.54211876955674</v>
      </c>
      <c r="Z1847" s="24">
        <v>1</v>
      </c>
    </row>
    <row r="1848" spans="1:26" ht="16.5" x14ac:dyDescent="0.45">
      <c r="A1848" s="5" t="s">
        <v>6530</v>
      </c>
      <c r="B1848" s="5" t="s">
        <v>6531</v>
      </c>
      <c r="C1848" s="5" t="s">
        <v>6532</v>
      </c>
      <c r="D1848" s="5" t="s">
        <v>259</v>
      </c>
      <c r="E1848" s="5" t="s">
        <v>11769</v>
      </c>
      <c r="F1848" s="5">
        <v>20</v>
      </c>
      <c r="G1848" s="5">
        <v>7</v>
      </c>
      <c r="H1848" s="5">
        <v>4</v>
      </c>
      <c r="I1848" s="5">
        <v>3</v>
      </c>
      <c r="J1848" s="5" t="s">
        <v>4420</v>
      </c>
      <c r="K1848" s="17">
        <v>551</v>
      </c>
      <c r="L1848" s="6">
        <v>1.7176334011100001</v>
      </c>
      <c r="M1848" s="6">
        <v>15.6376029569</v>
      </c>
      <c r="N1848" s="6">
        <v>44.294637391099997</v>
      </c>
      <c r="O1848" s="6">
        <v>40.186836434</v>
      </c>
      <c r="P1848" s="6">
        <v>49.566018993999997</v>
      </c>
      <c r="Q1848" s="6">
        <v>-1.2513268671</v>
      </c>
      <c r="R1848" s="7">
        <v>29.5005095203</v>
      </c>
      <c r="S1848" s="8">
        <v>27.041613252014312</v>
      </c>
      <c r="T1848" s="6">
        <v>58.983628963599998</v>
      </c>
      <c r="U1848" s="6">
        <v>-11.3719223521</v>
      </c>
      <c r="V1848" s="6">
        <v>-0.94332904770000003</v>
      </c>
      <c r="W1848" s="6">
        <v>-48.504296094099999</v>
      </c>
      <c r="X1848" s="7">
        <v>-20.273182497966669</v>
      </c>
      <c r="Y1848" s="8">
        <v>24.998714381653354</v>
      </c>
      <c r="Z1848" s="24">
        <v>-1</v>
      </c>
    </row>
    <row r="1849" spans="1:26" ht="16.5" x14ac:dyDescent="0.45">
      <c r="A1849" s="5" t="s">
        <v>6533</v>
      </c>
      <c r="B1849" s="5" t="s">
        <v>6534</v>
      </c>
      <c r="C1849" s="5" t="s">
        <v>6535</v>
      </c>
      <c r="D1849" s="5" t="s">
        <v>7</v>
      </c>
      <c r="E1849" s="5" t="s">
        <v>11774</v>
      </c>
      <c r="F1849" s="5">
        <v>25</v>
      </c>
      <c r="G1849" s="5">
        <v>10</v>
      </c>
      <c r="H1849" s="5">
        <v>2</v>
      </c>
      <c r="I1849" s="5">
        <v>3</v>
      </c>
      <c r="J1849" s="5" t="s">
        <v>6529</v>
      </c>
      <c r="K1849" s="17">
        <v>1045</v>
      </c>
      <c r="L1849" s="6">
        <v>0.97267467836999999</v>
      </c>
      <c r="M1849" s="6">
        <v>18.9550472918</v>
      </c>
      <c r="N1849" s="6">
        <v>84.299879520999994</v>
      </c>
      <c r="O1849" s="6">
        <v>-5.9612827032000002</v>
      </c>
      <c r="P1849" s="6">
        <v>-48.254438893200003</v>
      </c>
      <c r="Q1849" s="6">
        <v>-5.3932316682000003</v>
      </c>
      <c r="R1849" s="7">
        <v>-19.869651088200001</v>
      </c>
      <c r="S1849" s="8">
        <v>24.583588113734514</v>
      </c>
      <c r="T1849" s="6">
        <v>47.488734901699999</v>
      </c>
      <c r="U1849" s="6">
        <v>3.7711079853</v>
      </c>
      <c r="V1849" s="6">
        <v>-91.308615696999993</v>
      </c>
      <c r="W1849" s="6">
        <v>-228.889782913</v>
      </c>
      <c r="X1849" s="7">
        <v>-105.47576354156666</v>
      </c>
      <c r="Y1849" s="8">
        <v>116.97565386410551</v>
      </c>
      <c r="Z1849" s="24">
        <v>0</v>
      </c>
    </row>
    <row r="1850" spans="1:26" ht="16.5" x14ac:dyDescent="0.45">
      <c r="A1850" s="5" t="s">
        <v>6536</v>
      </c>
      <c r="B1850" s="5" t="s">
        <v>6537</v>
      </c>
      <c r="C1850" s="5" t="s">
        <v>6538</v>
      </c>
      <c r="D1850" s="5" t="s">
        <v>176</v>
      </c>
      <c r="E1850" s="5" t="s">
        <v>11765</v>
      </c>
      <c r="F1850" s="5">
        <v>16</v>
      </c>
      <c r="G1850" s="5">
        <v>9</v>
      </c>
      <c r="H1850" s="5">
        <v>1</v>
      </c>
      <c r="I1850" s="5">
        <v>3</v>
      </c>
      <c r="J1850" s="5" t="s">
        <v>4416</v>
      </c>
      <c r="K1850" s="17">
        <v>987</v>
      </c>
      <c r="L1850" s="6">
        <v>0.54243423776999999</v>
      </c>
      <c r="M1850" s="6">
        <v>5.4404321104999998</v>
      </c>
      <c r="N1850" s="6">
        <v>25.795059763899999</v>
      </c>
      <c r="O1850" s="6">
        <v>26.961404322700002</v>
      </c>
      <c r="P1850" s="6">
        <v>49.258246758799999</v>
      </c>
      <c r="Q1850" s="6">
        <v>21.5913312773</v>
      </c>
      <c r="R1850" s="7">
        <v>32.603660786266666</v>
      </c>
      <c r="S1850" s="8">
        <v>14.671088799595305</v>
      </c>
      <c r="T1850" s="6">
        <v>227.59488859210001</v>
      </c>
      <c r="U1850" s="6">
        <v>216.69867974569999</v>
      </c>
      <c r="V1850" s="6">
        <v>123.73995343999999</v>
      </c>
      <c r="W1850" s="6">
        <v>1.2321299055999999</v>
      </c>
      <c r="X1850" s="7">
        <v>113.89025436376666</v>
      </c>
      <c r="Y1850" s="8">
        <v>108.0704444051117</v>
      </c>
      <c r="Z1850" s="24">
        <v>1</v>
      </c>
    </row>
    <row r="1851" spans="1:26" ht="16.5" x14ac:dyDescent="0.45">
      <c r="A1851" s="5" t="s">
        <v>6539</v>
      </c>
      <c r="B1851" s="5" t="s">
        <v>6540</v>
      </c>
      <c r="C1851" s="5" t="s">
        <v>6541</v>
      </c>
      <c r="D1851" s="5" t="s">
        <v>120</v>
      </c>
      <c r="E1851" s="5" t="s">
        <v>11773</v>
      </c>
      <c r="F1851" s="5">
        <v>24</v>
      </c>
      <c r="G1851" s="5">
        <v>11</v>
      </c>
      <c r="H1851" s="5">
        <v>1</v>
      </c>
      <c r="I1851" s="5">
        <v>2</v>
      </c>
      <c r="J1851" s="5" t="s">
        <v>6542</v>
      </c>
      <c r="K1851" s="17">
        <v>1379</v>
      </c>
      <c r="L1851" s="6">
        <v>1.5690750361600001</v>
      </c>
      <c r="M1851" s="6">
        <v>9.3458094335999995</v>
      </c>
      <c r="N1851" s="6">
        <v>-4.8958678952000003</v>
      </c>
      <c r="O1851" s="6">
        <v>18.652662597100001</v>
      </c>
      <c r="P1851" s="6">
        <v>17.781978415099999</v>
      </c>
      <c r="Q1851" s="6">
        <v>35.423872836699999</v>
      </c>
      <c r="R1851" s="7">
        <v>23.952837949633334</v>
      </c>
      <c r="S1851" s="8">
        <v>9.9437419401059284</v>
      </c>
      <c r="T1851" s="6">
        <v>-29.889181849100002</v>
      </c>
      <c r="U1851" s="6">
        <v>33.542457443899998</v>
      </c>
      <c r="V1851" s="6">
        <v>10.1498553148</v>
      </c>
      <c r="W1851" s="6">
        <v>96.463287087599994</v>
      </c>
      <c r="X1851" s="7">
        <v>46.718533282099997</v>
      </c>
      <c r="Y1851" s="8">
        <v>44.639767662589243</v>
      </c>
      <c r="Z1851" s="24">
        <v>1</v>
      </c>
    </row>
    <row r="1852" spans="1:26" ht="16.5" x14ac:dyDescent="0.45">
      <c r="A1852" s="5" t="s">
        <v>6543</v>
      </c>
      <c r="B1852" s="5" t="s">
        <v>6544</v>
      </c>
      <c r="C1852" s="5" t="s">
        <v>6545</v>
      </c>
      <c r="D1852" s="5" t="s">
        <v>7</v>
      </c>
      <c r="E1852" s="5" t="s">
        <v>11762</v>
      </c>
      <c r="F1852" s="5">
        <v>13</v>
      </c>
      <c r="G1852" s="5">
        <v>7</v>
      </c>
      <c r="H1852" s="5">
        <v>4</v>
      </c>
      <c r="I1852" s="5">
        <v>2</v>
      </c>
      <c r="J1852" s="5" t="s">
        <v>6542</v>
      </c>
      <c r="K1852" s="17">
        <v>382</v>
      </c>
      <c r="L1852" s="6">
        <v>0.45511217964</v>
      </c>
      <c r="M1852" s="6">
        <v>8.3137931421999998</v>
      </c>
      <c r="N1852" s="6">
        <v>7.5813947324999997</v>
      </c>
      <c r="O1852" s="6">
        <v>19.522561099200001</v>
      </c>
      <c r="P1852" s="6">
        <v>44.453855594799997</v>
      </c>
      <c r="Q1852" s="6">
        <v>-6.4182542085999996</v>
      </c>
      <c r="R1852" s="7">
        <v>19.186054161799998</v>
      </c>
      <c r="S1852" s="8">
        <v>25.437724282087132</v>
      </c>
      <c r="T1852" s="6">
        <v>-10.210423258700001</v>
      </c>
      <c r="U1852" s="6">
        <v>50.197956607000002</v>
      </c>
      <c r="V1852" s="6">
        <v>-29.5668965972</v>
      </c>
      <c r="W1852" s="6">
        <v>28.253331282400001</v>
      </c>
      <c r="X1852" s="7">
        <v>16.294797097400004</v>
      </c>
      <c r="Y1852" s="8">
        <v>41.205131434837746</v>
      </c>
      <c r="Z1852" s="24">
        <v>1</v>
      </c>
    </row>
    <row r="1853" spans="1:26" ht="16.5" x14ac:dyDescent="0.45">
      <c r="A1853" s="5" t="s">
        <v>6546</v>
      </c>
      <c r="B1853" s="5" t="s">
        <v>6547</v>
      </c>
      <c r="C1853" s="5" t="s">
        <v>6548</v>
      </c>
      <c r="D1853" s="5" t="s">
        <v>249</v>
      </c>
      <c r="E1853" s="5" t="s">
        <v>11760</v>
      </c>
      <c r="F1853" s="5">
        <v>11</v>
      </c>
      <c r="G1853" s="5">
        <v>3</v>
      </c>
      <c r="H1853" s="5">
        <v>3</v>
      </c>
      <c r="I1853" s="5">
        <v>2</v>
      </c>
      <c r="J1853" s="5" t="s">
        <v>6549</v>
      </c>
      <c r="K1853" s="17">
        <v>9152</v>
      </c>
      <c r="L1853" s="6">
        <v>2.6948185848400001</v>
      </c>
      <c r="M1853" s="6">
        <v>8.7943307469000001</v>
      </c>
      <c r="N1853" s="6">
        <v>31.5784270531</v>
      </c>
      <c r="O1853" s="6">
        <v>-27.868455709599999</v>
      </c>
      <c r="P1853" s="6">
        <v>17.7563754713</v>
      </c>
      <c r="Q1853" s="6">
        <v>19.748088314</v>
      </c>
      <c r="R1853" s="7">
        <v>3.2120026919000004</v>
      </c>
      <c r="S1853" s="8">
        <v>26.934882603187134</v>
      </c>
      <c r="T1853" s="6">
        <v>28.530659511100001</v>
      </c>
      <c r="U1853" s="6">
        <v>-71.945184314399995</v>
      </c>
      <c r="V1853" s="6">
        <v>159.6774218736</v>
      </c>
      <c r="W1853" s="6">
        <v>-68.386782251100001</v>
      </c>
      <c r="X1853" s="7">
        <v>6.4484851027000003</v>
      </c>
      <c r="Y1853" s="8">
        <v>132.7120787805932</v>
      </c>
      <c r="Z1853" s="24">
        <v>1</v>
      </c>
    </row>
    <row r="1854" spans="1:26" ht="16.5" x14ac:dyDescent="0.45">
      <c r="A1854" s="5" t="s">
        <v>6550</v>
      </c>
      <c r="B1854" s="5" t="s">
        <v>6551</v>
      </c>
      <c r="C1854" s="5" t="s">
        <v>6552</v>
      </c>
      <c r="D1854" s="5" t="s">
        <v>1297</v>
      </c>
      <c r="E1854" s="5" t="s">
        <v>11769</v>
      </c>
      <c r="F1854" s="5">
        <v>20</v>
      </c>
      <c r="G1854" s="5">
        <v>7</v>
      </c>
      <c r="H1854" s="5">
        <v>4</v>
      </c>
      <c r="I1854" s="5">
        <v>3</v>
      </c>
      <c r="J1854" s="5" t="s">
        <v>4472</v>
      </c>
      <c r="K1854" s="17">
        <v>668</v>
      </c>
      <c r="L1854" s="6">
        <v>0.53464552583000002</v>
      </c>
      <c r="M1854" s="6">
        <v>17.681241754199998</v>
      </c>
      <c r="N1854" s="6">
        <v>139.20862711500001</v>
      </c>
      <c r="O1854" s="6">
        <v>47.388962854699997</v>
      </c>
      <c r="P1854" s="6">
        <v>-13.922894707399999</v>
      </c>
      <c r="Q1854" s="6">
        <v>-1.260308618</v>
      </c>
      <c r="R1854" s="7">
        <v>10.735253176433332</v>
      </c>
      <c r="S1854" s="8">
        <v>32.368288439487515</v>
      </c>
      <c r="T1854" s="6">
        <v>486.0381005511</v>
      </c>
      <c r="U1854" s="6">
        <v>33.293575160400003</v>
      </c>
      <c r="V1854" s="6">
        <v>-287.84007240469998</v>
      </c>
      <c r="W1854" s="6">
        <v>106.0696648691</v>
      </c>
      <c r="X1854" s="7">
        <v>-49.492277458399997</v>
      </c>
      <c r="Y1854" s="8">
        <v>209.598051816196</v>
      </c>
      <c r="Z1854" s="24">
        <v>-1</v>
      </c>
    </row>
    <row r="1855" spans="1:26" ht="16.5" x14ac:dyDescent="0.45">
      <c r="A1855" s="5" t="s">
        <v>6553</v>
      </c>
      <c r="B1855" s="5" t="s">
        <v>6554</v>
      </c>
      <c r="C1855" s="5" t="s">
        <v>6555</v>
      </c>
      <c r="D1855" s="5" t="s">
        <v>33</v>
      </c>
      <c r="E1855" s="5" t="s">
        <v>11753</v>
      </c>
      <c r="F1855" s="5">
        <v>3</v>
      </c>
      <c r="G1855" s="5">
        <v>7</v>
      </c>
      <c r="H1855" s="5">
        <v>4</v>
      </c>
      <c r="I1855" s="5">
        <v>3</v>
      </c>
      <c r="J1855" s="5" t="s">
        <v>4431</v>
      </c>
      <c r="K1855" s="17">
        <v>1191</v>
      </c>
      <c r="L1855" s="6">
        <v>0.79389243633999995</v>
      </c>
      <c r="M1855" s="6">
        <v>12.4105009344</v>
      </c>
      <c r="N1855" s="6">
        <v>18.895979002400001</v>
      </c>
      <c r="O1855" s="6">
        <v>8.0704497168000007</v>
      </c>
      <c r="P1855" s="6">
        <v>19.617351643300001</v>
      </c>
      <c r="Q1855" s="6">
        <v>7.1269373622999996</v>
      </c>
      <c r="R1855" s="7">
        <v>11.604912907466668</v>
      </c>
      <c r="S1855" s="8">
        <v>6.954993512749339</v>
      </c>
      <c r="T1855" s="6">
        <v>13.9616813336</v>
      </c>
      <c r="U1855" s="6">
        <v>5.6847590028999999</v>
      </c>
      <c r="V1855" s="6">
        <v>13.0917019605</v>
      </c>
      <c r="W1855" s="6">
        <v>-12.371919202799999</v>
      </c>
      <c r="X1855" s="7">
        <v>2.1348472535333332</v>
      </c>
      <c r="Y1855" s="8">
        <v>13.097725213113671</v>
      </c>
      <c r="Z1855" s="24">
        <v>1</v>
      </c>
    </row>
    <row r="1856" spans="1:26" ht="16.5" x14ac:dyDescent="0.45">
      <c r="A1856" s="5" t="s">
        <v>6556</v>
      </c>
      <c r="B1856" s="5" t="s">
        <v>6557</v>
      </c>
      <c r="C1856" s="5" t="s">
        <v>6558</v>
      </c>
      <c r="D1856" s="5" t="s">
        <v>120</v>
      </c>
      <c r="E1856" s="5" t="s">
        <v>11766</v>
      </c>
      <c r="F1856" s="5">
        <v>17</v>
      </c>
      <c r="G1856" s="5">
        <v>11</v>
      </c>
      <c r="H1856" s="5">
        <v>2</v>
      </c>
      <c r="I1856" s="5">
        <v>2</v>
      </c>
      <c r="J1856" s="5" t="s">
        <v>6559</v>
      </c>
      <c r="K1856" s="17">
        <v>1129</v>
      </c>
      <c r="L1856" s="6">
        <v>0.80185718807999995</v>
      </c>
      <c r="M1856" s="6">
        <v>20.9283010085</v>
      </c>
      <c r="N1856" s="6">
        <v>7.6669344591000002</v>
      </c>
      <c r="O1856" s="6">
        <v>16.123099478499999</v>
      </c>
      <c r="P1856" s="6">
        <v>13.5270876055</v>
      </c>
      <c r="Q1856" s="6">
        <v>3.8009669634000001</v>
      </c>
      <c r="R1856" s="7">
        <v>11.150384682466665</v>
      </c>
      <c r="S1856" s="8">
        <v>6.4957890219885952</v>
      </c>
      <c r="T1856" s="6">
        <v>5.6912796656999998</v>
      </c>
      <c r="U1856" s="6">
        <v>5.5100788978999997</v>
      </c>
      <c r="V1856" s="6">
        <v>12.5459119041</v>
      </c>
      <c r="W1856" s="6">
        <v>16.293229406799998</v>
      </c>
      <c r="X1856" s="7">
        <v>11.449740069599999</v>
      </c>
      <c r="Y1856" s="8">
        <v>5.4745116898643014</v>
      </c>
      <c r="Z1856" s="24">
        <v>1</v>
      </c>
    </row>
    <row r="1857" spans="1:26" ht="16.5" x14ac:dyDescent="0.45">
      <c r="A1857" s="5" t="s">
        <v>6560</v>
      </c>
      <c r="B1857" s="5" t="s">
        <v>6561</v>
      </c>
      <c r="C1857" s="5" t="s">
        <v>6562</v>
      </c>
      <c r="D1857" s="5" t="s">
        <v>440</v>
      </c>
      <c r="E1857" s="5" t="s">
        <v>11776</v>
      </c>
      <c r="F1857" s="5">
        <v>27</v>
      </c>
      <c r="G1857" s="5">
        <v>10</v>
      </c>
      <c r="H1857" s="5">
        <v>2</v>
      </c>
      <c r="I1857" s="5">
        <v>3</v>
      </c>
      <c r="J1857" s="5" t="s">
        <v>6542</v>
      </c>
      <c r="K1857" s="17">
        <v>389</v>
      </c>
      <c r="L1857" s="6">
        <v>0.23868318281000001</v>
      </c>
      <c r="M1857" s="6">
        <v>20.3611996488</v>
      </c>
      <c r="N1857" s="6">
        <v>37.170654412799998</v>
      </c>
      <c r="O1857" s="6">
        <v>13.4381324325</v>
      </c>
      <c r="P1857" s="6">
        <v>-17.203945123800001</v>
      </c>
      <c r="Q1857" s="6">
        <v>3.9725809073999998</v>
      </c>
      <c r="R1857" s="7">
        <v>6.8922738699999694E-2</v>
      </c>
      <c r="S1857" s="8">
        <v>15.689586978793283</v>
      </c>
      <c r="T1857" s="6">
        <v>-24.757421523200001</v>
      </c>
      <c r="U1857" s="6">
        <v>29.543503709100001</v>
      </c>
      <c r="V1857" s="6">
        <v>-57.5538041764</v>
      </c>
      <c r="W1857" s="6">
        <v>33.515980196400001</v>
      </c>
      <c r="X1857" s="7">
        <v>1.8352265763666675</v>
      </c>
      <c r="Y1857" s="8">
        <v>51.470747737674614</v>
      </c>
      <c r="Z1857" s="24">
        <v>1</v>
      </c>
    </row>
    <row r="1858" spans="1:26" ht="16.5" x14ac:dyDescent="0.45">
      <c r="A1858" s="5" t="s">
        <v>6563</v>
      </c>
      <c r="B1858" s="5" t="s">
        <v>6564</v>
      </c>
      <c r="C1858" s="5" t="s">
        <v>6565</v>
      </c>
      <c r="D1858" s="5" t="s">
        <v>259</v>
      </c>
      <c r="E1858" s="5" t="s">
        <v>11762</v>
      </c>
      <c r="F1858" s="5">
        <v>13</v>
      </c>
      <c r="G1858" s="5">
        <v>7</v>
      </c>
      <c r="H1858" s="5">
        <v>4</v>
      </c>
      <c r="I1858" s="5">
        <v>2</v>
      </c>
      <c r="J1858" s="5" t="s">
        <v>4435</v>
      </c>
      <c r="K1858" s="17">
        <v>935</v>
      </c>
      <c r="L1858" s="6">
        <v>1.00878302454</v>
      </c>
      <c r="M1858" s="6">
        <v>10.522878714999999</v>
      </c>
      <c r="N1858" s="6">
        <v>4.5039448747000002</v>
      </c>
      <c r="O1858" s="6">
        <v>4.3905753489999997</v>
      </c>
      <c r="P1858" s="6">
        <v>34.483497331099997</v>
      </c>
      <c r="Q1858" s="6">
        <v>6.7209286373000001</v>
      </c>
      <c r="R1858" s="7">
        <v>15.198333772466667</v>
      </c>
      <c r="S1858" s="8">
        <v>16.742036516639843</v>
      </c>
      <c r="T1858" s="6">
        <v>51.039403777700002</v>
      </c>
      <c r="U1858" s="6">
        <v>52.306455256299998</v>
      </c>
      <c r="V1858" s="6">
        <v>12.5557613657</v>
      </c>
      <c r="W1858" s="6">
        <v>10.7658069669</v>
      </c>
      <c r="X1858" s="7">
        <v>25.209341196300002</v>
      </c>
      <c r="Y1858" s="8">
        <v>23.483849279301143</v>
      </c>
      <c r="Z1858" s="24">
        <v>1</v>
      </c>
    </row>
    <row r="1859" spans="1:26" ht="16.5" x14ac:dyDescent="0.45">
      <c r="A1859" s="5" t="s">
        <v>6566</v>
      </c>
      <c r="B1859" s="5" t="s">
        <v>6567</v>
      </c>
      <c r="C1859" s="5" t="s">
        <v>6568</v>
      </c>
      <c r="D1859" s="5" t="s">
        <v>288</v>
      </c>
      <c r="E1859" s="5" t="s">
        <v>11765</v>
      </c>
      <c r="F1859" s="5">
        <v>16</v>
      </c>
      <c r="G1859" s="5">
        <v>9</v>
      </c>
      <c r="H1859" s="5">
        <v>1</v>
      </c>
      <c r="I1859" s="5">
        <v>3</v>
      </c>
      <c r="J1859" s="5" t="s">
        <v>4449</v>
      </c>
      <c r="K1859" s="17">
        <v>1029</v>
      </c>
      <c r="L1859" s="6">
        <v>0.96580038064999996</v>
      </c>
      <c r="M1859" s="6">
        <v>5.0783344305</v>
      </c>
      <c r="N1859" s="6">
        <v>-8.2180568511000001</v>
      </c>
      <c r="O1859" s="6">
        <v>-5.4475828964000002</v>
      </c>
      <c r="P1859" s="6">
        <v>31.695031559499999</v>
      </c>
      <c r="Q1859" s="6">
        <v>9.1041969717000004</v>
      </c>
      <c r="R1859" s="7">
        <v>11.783881878266667</v>
      </c>
      <c r="S1859" s="8">
        <v>18.715741651181467</v>
      </c>
      <c r="T1859" s="6">
        <v>-61.132127685999997</v>
      </c>
      <c r="U1859" s="6">
        <v>-486.60762195320001</v>
      </c>
      <c r="V1859" s="6">
        <v>118.87275039959999</v>
      </c>
      <c r="W1859" s="6">
        <v>18.698586087999999</v>
      </c>
      <c r="X1859" s="7">
        <v>-116.34542848853333</v>
      </c>
      <c r="Y1859" s="8">
        <v>324.54473456032463</v>
      </c>
      <c r="Z1859" s="24">
        <v>-1</v>
      </c>
    </row>
    <row r="1860" spans="1:26" ht="16.5" x14ac:dyDescent="0.45">
      <c r="A1860" s="5" t="s">
        <v>6569</v>
      </c>
      <c r="B1860" s="5" t="s">
        <v>6570</v>
      </c>
      <c r="C1860" s="5" t="s">
        <v>6571</v>
      </c>
      <c r="D1860" s="5" t="s">
        <v>120</v>
      </c>
      <c r="E1860" s="5" t="s">
        <v>11765</v>
      </c>
      <c r="F1860" s="5">
        <v>16</v>
      </c>
      <c r="G1860" s="5">
        <v>9</v>
      </c>
      <c r="H1860" s="5">
        <v>1</v>
      </c>
      <c r="I1860" s="5">
        <v>3</v>
      </c>
      <c r="J1860" s="5" t="s">
        <v>4402</v>
      </c>
      <c r="K1860" s="17">
        <v>677</v>
      </c>
      <c r="L1860" s="6">
        <v>0.92453794013000001</v>
      </c>
      <c r="M1860" s="6">
        <v>10.508858697200001</v>
      </c>
      <c r="N1860" s="6">
        <v>29.867645386500001</v>
      </c>
      <c r="O1860" s="6">
        <v>-23.605546126</v>
      </c>
      <c r="P1860" s="6">
        <v>-18.119984317899998</v>
      </c>
      <c r="Q1860" s="6">
        <v>-8.9656492927000002</v>
      </c>
      <c r="R1860" s="7">
        <v>-16.8970599122</v>
      </c>
      <c r="S1860" s="8">
        <v>7.3961681226807814</v>
      </c>
      <c r="T1860" s="6">
        <v>16.744335659000001</v>
      </c>
      <c r="U1860" s="6">
        <v>-43.878606658300001</v>
      </c>
      <c r="V1860" s="6">
        <v>422.372267593</v>
      </c>
      <c r="W1860" s="6">
        <v>-88.721675886300005</v>
      </c>
      <c r="X1860" s="7">
        <v>96.59066168279999</v>
      </c>
      <c r="Y1860" s="8">
        <v>283.02467432455148</v>
      </c>
      <c r="Z1860" s="24">
        <v>-1</v>
      </c>
    </row>
    <row r="1861" spans="1:26" ht="16.5" x14ac:dyDescent="0.45">
      <c r="A1861" s="5" t="s">
        <v>6572</v>
      </c>
      <c r="B1861" s="5" t="s">
        <v>6573</v>
      </c>
      <c r="C1861" s="5" t="s">
        <v>6574</v>
      </c>
      <c r="D1861" s="5" t="s">
        <v>120</v>
      </c>
      <c r="E1861" s="5" t="s">
        <v>11766</v>
      </c>
      <c r="F1861" s="5">
        <v>17</v>
      </c>
      <c r="G1861" s="5">
        <v>11</v>
      </c>
      <c r="H1861" s="5">
        <v>2</v>
      </c>
      <c r="I1861" s="5">
        <v>2</v>
      </c>
      <c r="J1861" s="5" t="s">
        <v>4442</v>
      </c>
      <c r="K1861" s="17">
        <v>713</v>
      </c>
      <c r="L1861" s="6">
        <v>0.36995614346</v>
      </c>
      <c r="M1861" s="6">
        <v>5.7062465709000003</v>
      </c>
      <c r="N1861" s="6">
        <v>6.0292853046000001</v>
      </c>
      <c r="O1861" s="6">
        <v>12.554288469299999</v>
      </c>
      <c r="P1861" s="6">
        <v>8.2757188682000002</v>
      </c>
      <c r="Q1861" s="6">
        <v>-10.715463250399999</v>
      </c>
      <c r="R1861" s="7">
        <v>3.3715146957000002</v>
      </c>
      <c r="S1861" s="8">
        <v>12.385828603621764</v>
      </c>
      <c r="T1861" s="6">
        <v>-53.915305975000003</v>
      </c>
      <c r="U1861" s="6">
        <v>44.350917670699999</v>
      </c>
      <c r="V1861" s="6">
        <v>8.9243865729999996</v>
      </c>
      <c r="W1861" s="6">
        <v>-36.032384587599999</v>
      </c>
      <c r="X1861" s="7">
        <v>5.7476398853666666</v>
      </c>
      <c r="Y1861" s="8">
        <v>40.285699821715227</v>
      </c>
      <c r="Z1861" s="24">
        <v>1</v>
      </c>
    </row>
    <row r="1862" spans="1:26" ht="16.5" x14ac:dyDescent="0.45">
      <c r="A1862" s="5" t="s">
        <v>6575</v>
      </c>
      <c r="B1862" s="5" t="s">
        <v>6576</v>
      </c>
      <c r="C1862" s="5" t="s">
        <v>6577</v>
      </c>
      <c r="D1862" s="5" t="s">
        <v>240</v>
      </c>
      <c r="E1862" s="5" t="s">
        <v>11773</v>
      </c>
      <c r="F1862" s="5">
        <v>24</v>
      </c>
      <c r="G1862" s="5">
        <v>11</v>
      </c>
      <c r="H1862" s="5">
        <v>1</v>
      </c>
      <c r="I1862" s="5">
        <v>2</v>
      </c>
      <c r="J1862" s="5" t="s">
        <v>6578</v>
      </c>
      <c r="K1862" s="17">
        <v>670</v>
      </c>
      <c r="L1862" s="6">
        <v>1.2602366410300001</v>
      </c>
      <c r="M1862" s="6">
        <v>8.0440595075000001</v>
      </c>
      <c r="N1862" s="6">
        <v>115.8981945238</v>
      </c>
      <c r="O1862" s="6">
        <v>20.3849033107</v>
      </c>
      <c r="P1862" s="6">
        <v>23.968350454199999</v>
      </c>
      <c r="Q1862" s="6">
        <v>27.528117797899998</v>
      </c>
      <c r="R1862" s="7">
        <v>23.960457187599999</v>
      </c>
      <c r="S1862" s="8">
        <v>3.5716137851508067</v>
      </c>
      <c r="T1862" s="6">
        <v>60.159170497700003</v>
      </c>
      <c r="U1862" s="6">
        <v>-69.477627162900006</v>
      </c>
      <c r="V1862" s="6">
        <v>239.5335689513</v>
      </c>
      <c r="W1862" s="6">
        <v>376.57131460080001</v>
      </c>
      <c r="X1862" s="7">
        <v>182.20908546306669</v>
      </c>
      <c r="Y1862" s="8">
        <v>228.4830123171605</v>
      </c>
      <c r="Z1862" s="24">
        <v>1</v>
      </c>
    </row>
    <row r="1863" spans="1:26" ht="16.5" x14ac:dyDescent="0.45">
      <c r="A1863" s="5" t="s">
        <v>6579</v>
      </c>
      <c r="B1863" s="5" t="s">
        <v>6580</v>
      </c>
      <c r="C1863" s="5" t="s">
        <v>6581</v>
      </c>
      <c r="D1863" s="5" t="s">
        <v>259</v>
      </c>
      <c r="E1863" s="5" t="s">
        <v>11773</v>
      </c>
      <c r="F1863" s="5">
        <v>24</v>
      </c>
      <c r="G1863" s="5">
        <v>11</v>
      </c>
      <c r="H1863" s="5">
        <v>1</v>
      </c>
      <c r="I1863" s="5">
        <v>2</v>
      </c>
      <c r="J1863" s="5" t="s">
        <v>6582</v>
      </c>
      <c r="K1863" s="17">
        <v>912</v>
      </c>
      <c r="L1863" s="6">
        <v>0.99022839261999995</v>
      </c>
      <c r="M1863" s="6">
        <v>15.723345399899999</v>
      </c>
      <c r="N1863" s="6">
        <v>101.8789456523</v>
      </c>
      <c r="O1863" s="6">
        <v>24.7502944095</v>
      </c>
      <c r="P1863" s="6">
        <v>38.691232062200001</v>
      </c>
      <c r="Q1863" s="6">
        <v>0.41769420130000001</v>
      </c>
      <c r="R1863" s="7">
        <v>21.286406891000002</v>
      </c>
      <c r="S1863" s="8">
        <v>19.370462375819827</v>
      </c>
      <c r="T1863" s="6">
        <v>88.064036212999994</v>
      </c>
      <c r="U1863" s="6">
        <v>36.051518875200003</v>
      </c>
      <c r="V1863" s="6">
        <v>50.511479653899997</v>
      </c>
      <c r="W1863" s="6">
        <v>25.4214618325</v>
      </c>
      <c r="X1863" s="7">
        <v>37.328153453866669</v>
      </c>
      <c r="Y1863" s="8">
        <v>12.593633131671261</v>
      </c>
      <c r="Z1863" s="24">
        <v>1</v>
      </c>
    </row>
    <row r="1864" spans="1:26" ht="16.5" x14ac:dyDescent="0.45">
      <c r="A1864" s="5" t="s">
        <v>6583</v>
      </c>
      <c r="B1864" s="5" t="s">
        <v>6584</v>
      </c>
      <c r="C1864" s="5" t="s">
        <v>6585</v>
      </c>
      <c r="D1864" s="5" t="s">
        <v>272</v>
      </c>
      <c r="E1864" s="5" t="s">
        <v>11753</v>
      </c>
      <c r="F1864" s="5">
        <v>3</v>
      </c>
      <c r="G1864" s="5">
        <v>7</v>
      </c>
      <c r="H1864" s="5">
        <v>4</v>
      </c>
      <c r="I1864" s="5">
        <v>3</v>
      </c>
      <c r="J1864" s="5" t="s">
        <v>6582</v>
      </c>
      <c r="K1864" s="17">
        <v>386</v>
      </c>
      <c r="L1864" s="6">
        <v>0.28105662583000002</v>
      </c>
      <c r="M1864" s="6">
        <v>1.9336622055999999</v>
      </c>
      <c r="N1864" s="6">
        <v>-56.822731131399998</v>
      </c>
      <c r="O1864" s="6">
        <v>-3.7593469212000001</v>
      </c>
      <c r="P1864" s="6">
        <v>-46.2685803587</v>
      </c>
      <c r="Q1864" s="6">
        <v>23.001169389600001</v>
      </c>
      <c r="R1864" s="7">
        <v>-9.0089192967666651</v>
      </c>
      <c r="S1864" s="8">
        <v>34.931977687253287</v>
      </c>
      <c r="T1864" s="6">
        <v>-73.309891456000003</v>
      </c>
      <c r="U1864" s="6">
        <v>-2598.2342863155</v>
      </c>
      <c r="V1864" s="6">
        <v>37.056901212200003</v>
      </c>
      <c r="W1864" s="6">
        <v>28.7685425528</v>
      </c>
      <c r="X1864" s="7">
        <v>-844.1362808501666</v>
      </c>
      <c r="Y1864" s="8">
        <v>1519.0990862367776</v>
      </c>
      <c r="Z1864" s="24">
        <v>0</v>
      </c>
    </row>
    <row r="1865" spans="1:26" ht="16.5" x14ac:dyDescent="0.45">
      <c r="A1865" s="5" t="s">
        <v>6586</v>
      </c>
      <c r="B1865" s="5" t="s">
        <v>6587</v>
      </c>
      <c r="C1865" s="5" t="s">
        <v>6588</v>
      </c>
      <c r="D1865" s="5" t="s">
        <v>240</v>
      </c>
      <c r="E1865" s="5" t="s">
        <v>11776</v>
      </c>
      <c r="F1865" s="5">
        <v>27</v>
      </c>
      <c r="G1865" s="5">
        <v>10</v>
      </c>
      <c r="H1865" s="5">
        <v>2</v>
      </c>
      <c r="I1865" s="5">
        <v>3</v>
      </c>
      <c r="J1865" s="5" t="s">
        <v>6589</v>
      </c>
      <c r="K1865" s="17">
        <v>593</v>
      </c>
      <c r="L1865" s="6">
        <v>0.55070275919</v>
      </c>
      <c r="M1865" s="6">
        <v>6.1816571920000003</v>
      </c>
      <c r="N1865" s="6">
        <v>17.332495689999998</v>
      </c>
      <c r="O1865" s="6">
        <v>11.310539112200001</v>
      </c>
      <c r="P1865" s="6">
        <v>12.673315758099999</v>
      </c>
      <c r="Q1865" s="6">
        <v>-1.4717921493999999</v>
      </c>
      <c r="R1865" s="7">
        <v>7.5040209069666668</v>
      </c>
      <c r="S1865" s="8">
        <v>7.8030894563489621</v>
      </c>
      <c r="T1865" s="6">
        <v>9.3527011486999996</v>
      </c>
      <c r="U1865" s="6">
        <v>2.4013840872999999</v>
      </c>
      <c r="V1865" s="6">
        <v>18.120307326300001</v>
      </c>
      <c r="W1865" s="6">
        <v>-65.862721326400006</v>
      </c>
      <c r="X1865" s="7">
        <v>-15.113676637600003</v>
      </c>
      <c r="Y1865" s="8">
        <v>44.647175605717308</v>
      </c>
      <c r="Z1865" s="24">
        <v>-1</v>
      </c>
    </row>
    <row r="1866" spans="1:26" ht="16.5" x14ac:dyDescent="0.45">
      <c r="A1866" s="5" t="s">
        <v>6590</v>
      </c>
      <c r="B1866" s="5" t="s">
        <v>6591</v>
      </c>
      <c r="C1866" s="5" t="s">
        <v>6592</v>
      </c>
      <c r="D1866" s="5" t="s">
        <v>1297</v>
      </c>
      <c r="E1866" s="5" t="s">
        <v>11769</v>
      </c>
      <c r="F1866" s="5">
        <v>20</v>
      </c>
      <c r="G1866" s="5">
        <v>7</v>
      </c>
      <c r="H1866" s="5">
        <v>4</v>
      </c>
      <c r="I1866" s="5">
        <v>3</v>
      </c>
      <c r="J1866" s="5" t="s">
        <v>6559</v>
      </c>
      <c r="K1866" s="17">
        <v>362</v>
      </c>
      <c r="L1866" s="6">
        <v>0.62946631714000001</v>
      </c>
      <c r="M1866" s="6">
        <v>25.7785501561</v>
      </c>
      <c r="N1866" s="6">
        <v>32.179266028000001</v>
      </c>
      <c r="O1866" s="6">
        <v>-24.9082646586</v>
      </c>
      <c r="P1866" s="6">
        <v>94.792480931399993</v>
      </c>
      <c r="Q1866" s="6">
        <v>8.8497790921000004</v>
      </c>
      <c r="R1866" s="7">
        <v>26.244665121633329</v>
      </c>
      <c r="S1866" s="8">
        <v>61.717126218626028</v>
      </c>
      <c r="T1866" s="6">
        <v>30.2302419536</v>
      </c>
      <c r="U1866" s="6">
        <v>-44.2473431867</v>
      </c>
      <c r="V1866" s="6">
        <v>71.941212144600001</v>
      </c>
      <c r="W1866" s="6">
        <v>6.3521063270000004</v>
      </c>
      <c r="X1866" s="7">
        <v>11.3486584283</v>
      </c>
      <c r="Y1866" s="8">
        <v>58.255207897400858</v>
      </c>
      <c r="Z1866" s="24">
        <v>1</v>
      </c>
    </row>
    <row r="1867" spans="1:26" ht="16.5" x14ac:dyDescent="0.45">
      <c r="A1867" s="5" t="s">
        <v>6593</v>
      </c>
      <c r="B1867" s="5" t="s">
        <v>6594</v>
      </c>
      <c r="C1867" s="5" t="s">
        <v>6595</v>
      </c>
      <c r="D1867" s="5" t="s">
        <v>240</v>
      </c>
      <c r="E1867" s="5" t="s">
        <v>11760</v>
      </c>
      <c r="F1867" s="5">
        <v>11</v>
      </c>
      <c r="G1867" s="5">
        <v>3</v>
      </c>
      <c r="H1867" s="5">
        <v>3</v>
      </c>
      <c r="I1867" s="5">
        <v>2</v>
      </c>
      <c r="J1867" s="5" t="s">
        <v>4457</v>
      </c>
      <c r="K1867" s="17">
        <v>1569</v>
      </c>
      <c r="L1867" s="6">
        <v>0.67553558707000005</v>
      </c>
      <c r="M1867" s="6">
        <v>4.3564302255999996</v>
      </c>
      <c r="N1867" s="6">
        <v>-2.5762950279000001</v>
      </c>
      <c r="O1867" s="6">
        <v>-49.137573770099998</v>
      </c>
      <c r="P1867" s="6">
        <v>-1.2532941367999999</v>
      </c>
      <c r="Q1867" s="6">
        <v>40.177018690499999</v>
      </c>
      <c r="R1867" s="7">
        <v>-3.4046164054666668</v>
      </c>
      <c r="S1867" s="8">
        <v>44.696143538660159</v>
      </c>
      <c r="T1867" s="6">
        <v>-31.142350624700001</v>
      </c>
      <c r="U1867" s="6">
        <v>-590.00639197689998</v>
      </c>
      <c r="V1867" s="6">
        <v>8.4948786246000001</v>
      </c>
      <c r="W1867" s="6">
        <v>-64.403680489099997</v>
      </c>
      <c r="X1867" s="7">
        <v>-215.3050646138</v>
      </c>
      <c r="Y1867" s="8">
        <v>326.54151883943513</v>
      </c>
      <c r="Z1867" s="24">
        <v>0</v>
      </c>
    </row>
    <row r="1868" spans="1:26" ht="16.5" x14ac:dyDescent="0.45">
      <c r="A1868" s="5" t="s">
        <v>6596</v>
      </c>
      <c r="B1868" s="5" t="s">
        <v>6597</v>
      </c>
      <c r="C1868" s="5" t="s">
        <v>6598</v>
      </c>
      <c r="D1868" s="5" t="s">
        <v>263</v>
      </c>
      <c r="E1868" s="5" t="s">
        <v>11755</v>
      </c>
      <c r="F1868" s="5">
        <v>5</v>
      </c>
      <c r="G1868" s="5">
        <v>5</v>
      </c>
      <c r="H1868" s="5">
        <v>3</v>
      </c>
      <c r="I1868" s="5">
        <v>3</v>
      </c>
      <c r="J1868" s="5" t="s">
        <v>4468</v>
      </c>
      <c r="K1868" s="17">
        <v>355</v>
      </c>
      <c r="L1868" s="6">
        <v>0.41177989088</v>
      </c>
      <c r="M1868" s="6">
        <v>1.9381450203999999</v>
      </c>
      <c r="N1868" s="6">
        <v>-8.1859006564999994</v>
      </c>
      <c r="O1868" s="6">
        <v>-67.175928168499993</v>
      </c>
      <c r="P1868" s="6">
        <v>1435.0817970451001</v>
      </c>
      <c r="Q1868" s="6">
        <v>112.88283809959999</v>
      </c>
      <c r="R1868" s="7">
        <v>493.59623565873335</v>
      </c>
      <c r="S1868" s="8">
        <v>820.30578844218167</v>
      </c>
      <c r="T1868" s="6">
        <v>-49.139792205900001</v>
      </c>
      <c r="U1868" s="6">
        <v>-882.91209962519997</v>
      </c>
      <c r="V1868" s="6">
        <v>-31.157564171000001</v>
      </c>
      <c r="W1868" s="6">
        <v>397.52515535729998</v>
      </c>
      <c r="X1868" s="7">
        <v>-172.18150281296667</v>
      </c>
      <c r="Y1868" s="8">
        <v>651.76353414359551</v>
      </c>
      <c r="Z1868" s="24">
        <v>-1</v>
      </c>
    </row>
    <row r="1869" spans="1:26" ht="16.5" x14ac:dyDescent="0.45">
      <c r="A1869" s="5" t="s">
        <v>6599</v>
      </c>
      <c r="B1869" s="5" t="s">
        <v>6600</v>
      </c>
      <c r="C1869" s="5" t="s">
        <v>6601</v>
      </c>
      <c r="D1869" s="5" t="s">
        <v>33</v>
      </c>
      <c r="E1869" s="5" t="s">
        <v>11757</v>
      </c>
      <c r="F1869" s="5">
        <v>7</v>
      </c>
      <c r="G1869" s="5">
        <v>11</v>
      </c>
      <c r="H1869" s="5">
        <v>4</v>
      </c>
      <c r="I1869" s="5">
        <v>2</v>
      </c>
      <c r="J1869" s="5" t="s">
        <v>6589</v>
      </c>
      <c r="K1869" s="17">
        <v>1555</v>
      </c>
      <c r="L1869" s="6">
        <v>0.77234608293999996</v>
      </c>
      <c r="M1869" s="6">
        <v>9.6969014815999994</v>
      </c>
      <c r="N1869" s="6">
        <v>62.0638855443</v>
      </c>
      <c r="O1869" s="6">
        <v>9.0993185285999996</v>
      </c>
      <c r="P1869" s="6">
        <v>75.371324422200004</v>
      </c>
      <c r="Q1869" s="6">
        <v>15.956331804</v>
      </c>
      <c r="R1869" s="7">
        <v>33.475658251600002</v>
      </c>
      <c r="S1869" s="8">
        <v>36.444338252649359</v>
      </c>
      <c r="T1869" s="6">
        <v>100.3585557968</v>
      </c>
      <c r="U1869" s="6">
        <v>93.487851010100002</v>
      </c>
      <c r="V1869" s="6">
        <v>102.34889397889999</v>
      </c>
      <c r="W1869" s="6">
        <v>-0.76966978149999998</v>
      </c>
      <c r="X1869" s="7">
        <v>65.022358402500004</v>
      </c>
      <c r="Y1869" s="8">
        <v>57.149564740660239</v>
      </c>
      <c r="Z1869" s="24">
        <v>1</v>
      </c>
    </row>
    <row r="1870" spans="1:26" ht="16.5" x14ac:dyDescent="0.45">
      <c r="A1870" s="5" t="s">
        <v>6602</v>
      </c>
      <c r="B1870" s="5" t="s">
        <v>6603</v>
      </c>
      <c r="C1870" s="5" t="s">
        <v>6604</v>
      </c>
      <c r="D1870" s="5" t="s">
        <v>249</v>
      </c>
      <c r="E1870" s="5" t="s">
        <v>11765</v>
      </c>
      <c r="F1870" s="5">
        <v>16</v>
      </c>
      <c r="G1870" s="5">
        <v>9</v>
      </c>
      <c r="H1870" s="5">
        <v>1</v>
      </c>
      <c r="I1870" s="5">
        <v>3</v>
      </c>
      <c r="J1870" s="5" t="s">
        <v>6605</v>
      </c>
      <c r="K1870" s="17">
        <v>1633</v>
      </c>
      <c r="L1870" s="6">
        <v>0.64690371615999998</v>
      </c>
      <c r="M1870" s="6">
        <v>45.581057848999997</v>
      </c>
      <c r="N1870" s="6">
        <v>41.116017116599998</v>
      </c>
      <c r="O1870" s="6">
        <v>34.589364740100002</v>
      </c>
      <c r="P1870" s="6">
        <v>48.742389321899999</v>
      </c>
      <c r="Q1870" s="6">
        <v>17.781087037900001</v>
      </c>
      <c r="R1870" s="7">
        <v>33.704280366633334</v>
      </c>
      <c r="S1870" s="8">
        <v>15.499615819155698</v>
      </c>
      <c r="T1870" s="6">
        <v>40.567269792899999</v>
      </c>
      <c r="U1870" s="6">
        <v>50.567945490699998</v>
      </c>
      <c r="V1870" s="6">
        <v>33.250366685099998</v>
      </c>
      <c r="W1870" s="6">
        <v>17.7625115984</v>
      </c>
      <c r="X1870" s="7">
        <v>33.8602745914</v>
      </c>
      <c r="Y1870" s="8">
        <v>16.411219148988955</v>
      </c>
      <c r="Z1870" s="24">
        <v>1</v>
      </c>
    </row>
    <row r="1871" spans="1:26" ht="16.5" x14ac:dyDescent="0.45">
      <c r="A1871" s="5" t="s">
        <v>6606</v>
      </c>
      <c r="B1871" s="5" t="s">
        <v>6607</v>
      </c>
      <c r="C1871" s="5" t="s">
        <v>6608</v>
      </c>
      <c r="D1871" s="5" t="s">
        <v>509</v>
      </c>
      <c r="E1871" s="5" t="s">
        <v>11773</v>
      </c>
      <c r="F1871" s="5">
        <v>24</v>
      </c>
      <c r="G1871" s="5">
        <v>11</v>
      </c>
      <c r="H1871" s="5">
        <v>1</v>
      </c>
      <c r="I1871" s="5">
        <v>2</v>
      </c>
      <c r="J1871" s="5" t="s">
        <v>4461</v>
      </c>
      <c r="K1871" s="17">
        <v>1740</v>
      </c>
      <c r="L1871" s="6">
        <v>1.97831148609</v>
      </c>
      <c r="M1871" s="6">
        <v>13.2745449651</v>
      </c>
      <c r="N1871" s="6">
        <v>32.973441881100001</v>
      </c>
      <c r="O1871" s="6">
        <v>25.500314370000002</v>
      </c>
      <c r="P1871" s="6">
        <v>38.740695094099998</v>
      </c>
      <c r="Q1871" s="6">
        <v>40.589117864000002</v>
      </c>
      <c r="R1871" s="7">
        <v>34.943375776033335</v>
      </c>
      <c r="S1871" s="8">
        <v>8.2299892601788045</v>
      </c>
      <c r="T1871" s="6">
        <v>33.940787521899999</v>
      </c>
      <c r="U1871" s="6">
        <v>10.248101694000001</v>
      </c>
      <c r="V1871" s="6">
        <v>47.202513869699999</v>
      </c>
      <c r="W1871" s="6">
        <v>23.383039097099999</v>
      </c>
      <c r="X1871" s="7">
        <v>26.944551553599997</v>
      </c>
      <c r="Y1871" s="8">
        <v>18.732870123027993</v>
      </c>
      <c r="Z1871" s="24">
        <v>1</v>
      </c>
    </row>
    <row r="1872" spans="1:26" ht="16.5" x14ac:dyDescent="0.45">
      <c r="A1872" s="5" t="s">
        <v>6609</v>
      </c>
      <c r="B1872" s="5" t="s">
        <v>6610</v>
      </c>
      <c r="C1872" s="5" t="s">
        <v>6611</v>
      </c>
      <c r="D1872" s="5" t="s">
        <v>103</v>
      </c>
      <c r="E1872" s="5" t="s">
        <v>11769</v>
      </c>
      <c r="F1872" s="5">
        <v>20</v>
      </c>
      <c r="G1872" s="5">
        <v>7</v>
      </c>
      <c r="H1872" s="5">
        <v>4</v>
      </c>
      <c r="I1872" s="5">
        <v>3</v>
      </c>
      <c r="J1872" s="5" t="s">
        <v>6612</v>
      </c>
      <c r="K1872" s="17">
        <v>1372</v>
      </c>
      <c r="L1872" s="6">
        <v>0.50336635338000002</v>
      </c>
      <c r="M1872" s="6">
        <v>8.3061710936999997</v>
      </c>
      <c r="N1872" s="6">
        <v>17.117474545299999</v>
      </c>
      <c r="O1872" s="6">
        <v>-2.1022278146</v>
      </c>
      <c r="P1872" s="6">
        <v>4.3402863784000001</v>
      </c>
      <c r="Q1872" s="6">
        <v>2.6198170256000002</v>
      </c>
      <c r="R1872" s="7">
        <v>1.6192918631333335</v>
      </c>
      <c r="S1872" s="8">
        <v>3.3357585692460301</v>
      </c>
      <c r="T1872" s="6">
        <v>-4.7208676079999998</v>
      </c>
      <c r="U1872" s="6">
        <v>-27.9348847051</v>
      </c>
      <c r="V1872" s="6">
        <v>10.8470433464</v>
      </c>
      <c r="W1872" s="6">
        <v>-35.808457573200002</v>
      </c>
      <c r="X1872" s="7">
        <v>-17.632099643966669</v>
      </c>
      <c r="Y1872" s="8">
        <v>24.975877893011756</v>
      </c>
      <c r="Z1872" s="24">
        <v>-1</v>
      </c>
    </row>
    <row r="1873" spans="1:26" ht="16.5" x14ac:dyDescent="0.45">
      <c r="A1873" s="5" t="s">
        <v>6613</v>
      </c>
      <c r="B1873" s="5" t="s">
        <v>6614</v>
      </c>
      <c r="C1873" s="5" t="s">
        <v>6615</v>
      </c>
      <c r="D1873" s="5" t="s">
        <v>120</v>
      </c>
      <c r="E1873" s="5" t="s">
        <v>11753</v>
      </c>
      <c r="F1873" s="5">
        <v>3</v>
      </c>
      <c r="G1873" s="5">
        <v>7</v>
      </c>
      <c r="H1873" s="5">
        <v>4</v>
      </c>
      <c r="I1873" s="5">
        <v>3</v>
      </c>
      <c r="J1873" s="5" t="s">
        <v>4468</v>
      </c>
      <c r="K1873" s="17">
        <v>3606</v>
      </c>
      <c r="L1873" s="6">
        <v>0.66013668296000005</v>
      </c>
      <c r="M1873" s="6">
        <v>25.370988603299999</v>
      </c>
      <c r="N1873" s="6">
        <v>23.6179054883</v>
      </c>
      <c r="O1873" s="6">
        <v>42.076307423899998</v>
      </c>
      <c r="P1873" s="6">
        <v>51.875336969199999</v>
      </c>
      <c r="Q1873" s="6">
        <v>30.625122236999999</v>
      </c>
      <c r="R1873" s="7">
        <v>41.525588876699999</v>
      </c>
      <c r="S1873" s="8">
        <v>10.635806256689007</v>
      </c>
      <c r="T1873" s="6">
        <v>1045.3888753566</v>
      </c>
      <c r="U1873" s="6">
        <v>-63.833792398500002</v>
      </c>
      <c r="V1873" s="6">
        <v>-50.172509787099997</v>
      </c>
      <c r="W1873" s="6">
        <v>-663.68636166390002</v>
      </c>
      <c r="X1873" s="7">
        <v>-259.23088794983335</v>
      </c>
      <c r="Y1873" s="8">
        <v>350.33531127135853</v>
      </c>
      <c r="Z1873" s="24">
        <v>-1</v>
      </c>
    </row>
    <row r="1874" spans="1:26" ht="16.5" x14ac:dyDescent="0.45">
      <c r="A1874" s="5" t="s">
        <v>6616</v>
      </c>
      <c r="B1874" s="5" t="s">
        <v>6617</v>
      </c>
      <c r="C1874" s="5" t="s">
        <v>6618</v>
      </c>
      <c r="D1874" s="5" t="s">
        <v>240</v>
      </c>
      <c r="E1874" s="5" t="s">
        <v>11759</v>
      </c>
      <c r="F1874" s="5">
        <v>9</v>
      </c>
      <c r="G1874" s="5">
        <v>2</v>
      </c>
      <c r="H1874" s="5">
        <v>3</v>
      </c>
      <c r="I1874" s="5">
        <v>2</v>
      </c>
      <c r="J1874" s="5" t="s">
        <v>6612</v>
      </c>
      <c r="K1874" s="17">
        <v>1691</v>
      </c>
      <c r="L1874" s="6">
        <v>2.0209120025399998</v>
      </c>
      <c r="M1874" s="6">
        <v>11.568656476199999</v>
      </c>
      <c r="N1874" s="6">
        <v>7.9060017771000002</v>
      </c>
      <c r="O1874" s="6">
        <v>2.3713372709999998</v>
      </c>
      <c r="P1874" s="6">
        <v>13.964771990199999</v>
      </c>
      <c r="Q1874" s="6">
        <v>-24.969496096499999</v>
      </c>
      <c r="R1874" s="7">
        <v>-2.8777956117666661</v>
      </c>
      <c r="S1874" s="8">
        <v>19.990856781975683</v>
      </c>
      <c r="T1874" s="6">
        <v>14.6263540346</v>
      </c>
      <c r="U1874" s="6">
        <v>-9.1055484058000005</v>
      </c>
      <c r="V1874" s="6">
        <v>-47.7402742632</v>
      </c>
      <c r="W1874" s="6">
        <v>-101.5397264746</v>
      </c>
      <c r="X1874" s="7">
        <v>-52.795183047866665</v>
      </c>
      <c r="Y1874" s="8">
        <v>46.423952825342568</v>
      </c>
      <c r="Z1874" s="24">
        <v>0</v>
      </c>
    </row>
    <row r="1875" spans="1:26" ht="16.5" x14ac:dyDescent="0.45">
      <c r="A1875" s="5" t="s">
        <v>6619</v>
      </c>
      <c r="B1875" s="5" t="s">
        <v>6620</v>
      </c>
      <c r="C1875" s="5" t="s">
        <v>6621</v>
      </c>
      <c r="D1875" s="5" t="s">
        <v>120</v>
      </c>
      <c r="E1875" s="5" t="s">
        <v>11776</v>
      </c>
      <c r="F1875" s="5">
        <v>27</v>
      </c>
      <c r="G1875" s="5">
        <v>10</v>
      </c>
      <c r="H1875" s="5">
        <v>2</v>
      </c>
      <c r="I1875" s="5">
        <v>3</v>
      </c>
      <c r="J1875" s="5" t="s">
        <v>4472</v>
      </c>
      <c r="K1875" s="17">
        <v>540</v>
      </c>
      <c r="L1875" s="6">
        <v>0.48613313594000002</v>
      </c>
      <c r="M1875" s="6">
        <v>17.725566952600001</v>
      </c>
      <c r="N1875" s="6">
        <v>-0.54692181279999996</v>
      </c>
      <c r="O1875" s="6">
        <v>-20.878712894900001</v>
      </c>
      <c r="P1875" s="6">
        <v>-42.7795531947</v>
      </c>
      <c r="Q1875" s="6">
        <v>24.663743654600001</v>
      </c>
      <c r="R1875" s="7">
        <v>-12.998174145000002</v>
      </c>
      <c r="S1875" s="8">
        <v>34.40533012074156</v>
      </c>
      <c r="T1875" s="6">
        <v>-20.450197185499999</v>
      </c>
      <c r="U1875" s="6">
        <v>-20.866475342699999</v>
      </c>
      <c r="V1875" s="6">
        <v>-494.79304630590002</v>
      </c>
      <c r="W1875" s="6">
        <v>99.358202607799996</v>
      </c>
      <c r="X1875" s="7">
        <v>-138.76710634693336</v>
      </c>
      <c r="Y1875" s="8">
        <v>314.13268811097112</v>
      </c>
      <c r="Z1875" s="24">
        <v>0</v>
      </c>
    </row>
    <row r="1876" spans="1:26" ht="16.5" x14ac:dyDescent="0.45">
      <c r="A1876" s="5" t="s">
        <v>6622</v>
      </c>
      <c r="B1876" s="5" t="s">
        <v>6623</v>
      </c>
      <c r="C1876" s="5" t="s">
        <v>6624</v>
      </c>
      <c r="D1876" s="5" t="s">
        <v>7</v>
      </c>
      <c r="E1876" s="5" t="s">
        <v>11765</v>
      </c>
      <c r="F1876" s="5">
        <v>16</v>
      </c>
      <c r="G1876" s="5">
        <v>9</v>
      </c>
      <c r="H1876" s="5">
        <v>1</v>
      </c>
      <c r="I1876" s="5">
        <v>3</v>
      </c>
      <c r="J1876" s="5" t="s">
        <v>4476</v>
      </c>
      <c r="K1876" s="17">
        <v>1336</v>
      </c>
      <c r="L1876" s="6">
        <v>1.9433317539399999</v>
      </c>
      <c r="M1876" s="6">
        <v>29.562918246700001</v>
      </c>
      <c r="N1876" s="6">
        <v>-3.6477240125999999</v>
      </c>
      <c r="O1876" s="6">
        <v>16.355705863699999</v>
      </c>
      <c r="P1876" s="6">
        <v>61.512976784400003</v>
      </c>
      <c r="Q1876" s="6">
        <v>-13.545462410000001</v>
      </c>
      <c r="R1876" s="7">
        <v>21.441073412700003</v>
      </c>
      <c r="S1876" s="8">
        <v>37.786744314722029</v>
      </c>
      <c r="T1876" s="6">
        <v>31.862567130599999</v>
      </c>
      <c r="U1876" s="6">
        <v>18.2209906774</v>
      </c>
      <c r="V1876" s="6">
        <v>86.013369999600002</v>
      </c>
      <c r="W1876" s="6">
        <v>-110.5042158846</v>
      </c>
      <c r="X1876" s="7">
        <v>-2.0899517358666677</v>
      </c>
      <c r="Y1876" s="8">
        <v>99.820795312022824</v>
      </c>
      <c r="Z1876" s="24">
        <v>-1</v>
      </c>
    </row>
    <row r="1877" spans="1:26" ht="16.5" x14ac:dyDescent="0.45">
      <c r="A1877" s="5" t="s">
        <v>6625</v>
      </c>
      <c r="B1877" s="5" t="s">
        <v>6626</v>
      </c>
      <c r="C1877" s="5" t="s">
        <v>6627</v>
      </c>
      <c r="D1877" s="5" t="s">
        <v>7</v>
      </c>
      <c r="E1877" s="5" t="s">
        <v>11762</v>
      </c>
      <c r="F1877" s="5">
        <v>13</v>
      </c>
      <c r="G1877" s="5">
        <v>7</v>
      </c>
      <c r="H1877" s="5">
        <v>4</v>
      </c>
      <c r="I1877" s="5">
        <v>2</v>
      </c>
      <c r="J1877" s="5" t="s">
        <v>6628</v>
      </c>
      <c r="K1877" s="17">
        <v>5574</v>
      </c>
      <c r="L1877" s="6">
        <v>2.6152708061599999</v>
      </c>
      <c r="M1877" s="6">
        <v>13.4820854506</v>
      </c>
      <c r="N1877" s="6">
        <v>97.265368392799999</v>
      </c>
      <c r="O1877" s="6">
        <v>12.0089972037</v>
      </c>
      <c r="P1877" s="6">
        <v>4.3924614747000001</v>
      </c>
      <c r="Q1877" s="6">
        <v>34.875710024999997</v>
      </c>
      <c r="R1877" s="7">
        <v>17.092389567799998</v>
      </c>
      <c r="S1877" s="8">
        <v>15.864670465861696</v>
      </c>
      <c r="T1877" s="6">
        <v>112.3712514194</v>
      </c>
      <c r="U1877" s="6">
        <v>-41.2513704721</v>
      </c>
      <c r="V1877" s="6">
        <v>-112.8348451769</v>
      </c>
      <c r="W1877" s="6">
        <v>380.28101527849998</v>
      </c>
      <c r="X1877" s="7">
        <v>75.398266543166656</v>
      </c>
      <c r="Y1877" s="8">
        <v>266.45105802006583</v>
      </c>
      <c r="Z1877" s="24">
        <v>1</v>
      </c>
    </row>
    <row r="1878" spans="1:26" ht="16.5" x14ac:dyDescent="0.45">
      <c r="A1878" s="5" t="s">
        <v>6629</v>
      </c>
      <c r="B1878" s="5" t="s">
        <v>6630</v>
      </c>
      <c r="C1878" s="5" t="s">
        <v>6631</v>
      </c>
      <c r="D1878" s="5" t="s">
        <v>272</v>
      </c>
      <c r="E1878" s="5" t="s">
        <v>11769</v>
      </c>
      <c r="F1878" s="5">
        <v>20</v>
      </c>
      <c r="G1878" s="5">
        <v>7</v>
      </c>
      <c r="H1878" s="5">
        <v>4</v>
      </c>
      <c r="I1878" s="5">
        <v>3</v>
      </c>
      <c r="J1878" s="5" t="s">
        <v>6628</v>
      </c>
      <c r="K1878" s="17">
        <v>866</v>
      </c>
      <c r="L1878" s="6">
        <v>1.3819703638700001</v>
      </c>
      <c r="M1878" s="6">
        <v>8.9096907444000006</v>
      </c>
      <c r="N1878" s="6">
        <v>106.65857118069999</v>
      </c>
      <c r="O1878" s="6">
        <v>-27.174304322200001</v>
      </c>
      <c r="P1878" s="6">
        <v>-3.8417199542999998</v>
      </c>
      <c r="Q1878" s="6">
        <v>-21.805096128500001</v>
      </c>
      <c r="R1878" s="7">
        <v>-17.607040135000002</v>
      </c>
      <c r="S1878" s="8">
        <v>12.219661571202115</v>
      </c>
      <c r="T1878" s="6">
        <v>197.74809747059999</v>
      </c>
      <c r="U1878" s="6">
        <v>-840.33790381220001</v>
      </c>
      <c r="V1878" s="6">
        <v>40.5413377884</v>
      </c>
      <c r="W1878" s="6">
        <v>37.363321290800002</v>
      </c>
      <c r="X1878" s="7">
        <v>-254.14441491100001</v>
      </c>
      <c r="Y1878" s="8">
        <v>507.66093977165087</v>
      </c>
      <c r="Z1878" s="24">
        <v>0</v>
      </c>
    </row>
    <row r="1879" spans="1:26" ht="16.5" x14ac:dyDescent="0.45">
      <c r="A1879" s="5" t="s">
        <v>6632</v>
      </c>
      <c r="B1879" s="5" t="s">
        <v>6633</v>
      </c>
      <c r="C1879" s="5" t="s">
        <v>6634</v>
      </c>
      <c r="D1879" s="5" t="s">
        <v>259</v>
      </c>
      <c r="E1879" s="5" t="s">
        <v>11762</v>
      </c>
      <c r="F1879" s="5">
        <v>13</v>
      </c>
      <c r="G1879" s="5">
        <v>7</v>
      </c>
      <c r="H1879" s="5">
        <v>4</v>
      </c>
      <c r="I1879" s="5">
        <v>2</v>
      </c>
      <c r="J1879" s="5" t="s">
        <v>6635</v>
      </c>
      <c r="K1879" s="17">
        <v>772</v>
      </c>
      <c r="L1879" s="6">
        <v>0.39883409854000001</v>
      </c>
      <c r="M1879" s="6">
        <v>2.9925489906</v>
      </c>
      <c r="N1879" s="6">
        <v>84.541602232000002</v>
      </c>
      <c r="O1879" s="6">
        <v>101.5447835034</v>
      </c>
      <c r="P1879" s="6">
        <v>88.003890764100007</v>
      </c>
      <c r="Q1879" s="6">
        <v>70.492140226999993</v>
      </c>
      <c r="R1879" s="7">
        <v>86.680271498166675</v>
      </c>
      <c r="S1879" s="8">
        <v>15.568578598693589</v>
      </c>
      <c r="T1879" s="6">
        <v>-67.274584530599995</v>
      </c>
      <c r="U1879" s="6">
        <v>611.87530713449996</v>
      </c>
      <c r="V1879" s="6">
        <v>161.4477644028</v>
      </c>
      <c r="W1879" s="6">
        <v>116.2130173928</v>
      </c>
      <c r="X1879" s="7">
        <v>296.51202964336665</v>
      </c>
      <c r="Y1879" s="8">
        <v>274.04751992442266</v>
      </c>
      <c r="Z1879" s="24">
        <v>1</v>
      </c>
    </row>
    <row r="1880" spans="1:26" ht="16.5" x14ac:dyDescent="0.45">
      <c r="A1880" s="5" t="s">
        <v>6636</v>
      </c>
      <c r="B1880" s="5" t="s">
        <v>6637</v>
      </c>
      <c r="C1880" s="5" t="s">
        <v>6638</v>
      </c>
      <c r="D1880" s="5" t="s">
        <v>474</v>
      </c>
      <c r="E1880" s="5" t="s">
        <v>11753</v>
      </c>
      <c r="F1880" s="5">
        <v>3</v>
      </c>
      <c r="G1880" s="5">
        <v>7</v>
      </c>
      <c r="H1880" s="5">
        <v>4</v>
      </c>
      <c r="I1880" s="5">
        <v>3</v>
      </c>
      <c r="J1880" s="5" t="s">
        <v>4480</v>
      </c>
      <c r="K1880" s="17">
        <v>602</v>
      </c>
      <c r="L1880" s="6">
        <v>0.56661155212000003</v>
      </c>
      <c r="M1880" s="6">
        <v>10.808227381</v>
      </c>
      <c r="N1880" s="6">
        <v>7.9553976426000004</v>
      </c>
      <c r="O1880" s="6">
        <v>-11.381413756700001</v>
      </c>
      <c r="P1880" s="6">
        <v>21.9509025013</v>
      </c>
      <c r="Q1880" s="6">
        <v>-15.856093642799999</v>
      </c>
      <c r="R1880" s="7">
        <v>-1.7622016327333334</v>
      </c>
      <c r="S1880" s="8">
        <v>20.657666150230973</v>
      </c>
      <c r="T1880" s="6">
        <v>14.310878501199999</v>
      </c>
      <c r="U1880" s="6">
        <v>-3.5020773905999998</v>
      </c>
      <c r="V1880" s="6">
        <v>-20.405621185800001</v>
      </c>
      <c r="W1880" s="6">
        <v>-17.6045766429</v>
      </c>
      <c r="X1880" s="7">
        <v>-13.8374250731</v>
      </c>
      <c r="Y1880" s="8">
        <v>9.0595817464961428</v>
      </c>
      <c r="Z1880" s="24">
        <v>0</v>
      </c>
    </row>
    <row r="1881" spans="1:26" ht="16.5" x14ac:dyDescent="0.45">
      <c r="A1881" s="5" t="s">
        <v>6639</v>
      </c>
      <c r="B1881" s="5" t="s">
        <v>6640</v>
      </c>
      <c r="C1881" s="5" t="s">
        <v>6641</v>
      </c>
      <c r="D1881" s="5" t="s">
        <v>240</v>
      </c>
      <c r="E1881" s="5" t="s">
        <v>11756</v>
      </c>
      <c r="F1881" s="5">
        <v>6</v>
      </c>
      <c r="G1881" s="5">
        <v>11</v>
      </c>
      <c r="H1881" s="5">
        <v>2</v>
      </c>
      <c r="I1881" s="5">
        <v>2</v>
      </c>
      <c r="J1881" s="5" t="s">
        <v>4480</v>
      </c>
      <c r="K1881" s="17">
        <v>440</v>
      </c>
      <c r="L1881" s="6">
        <v>0.43012488793999998</v>
      </c>
      <c r="M1881" s="6">
        <v>17.648032936100002</v>
      </c>
      <c r="N1881" s="6">
        <v>13.728640159499999</v>
      </c>
      <c r="O1881" s="6">
        <v>-3.5382815030999999</v>
      </c>
      <c r="P1881" s="6">
        <v>7.7405548523999999</v>
      </c>
      <c r="Q1881" s="6">
        <v>-11.5868054102</v>
      </c>
      <c r="R1881" s="7">
        <v>-2.4615106869666667</v>
      </c>
      <c r="S1881" s="8">
        <v>9.7085678770321078</v>
      </c>
      <c r="T1881" s="6">
        <v>21.202960237599999</v>
      </c>
      <c r="U1881" s="6">
        <v>4.8898220959999996</v>
      </c>
      <c r="V1881" s="6">
        <v>-14.1784057376</v>
      </c>
      <c r="W1881" s="6">
        <v>-61.544273799599999</v>
      </c>
      <c r="X1881" s="7">
        <v>-23.610952480400002</v>
      </c>
      <c r="Y1881" s="8">
        <v>34.206753396190265</v>
      </c>
      <c r="Z1881" s="24">
        <v>0</v>
      </c>
    </row>
    <row r="1882" spans="1:26" ht="16.5" x14ac:dyDescent="0.45">
      <c r="A1882" s="5" t="s">
        <v>6642</v>
      </c>
      <c r="B1882" s="5" t="s">
        <v>6643</v>
      </c>
      <c r="C1882" s="5" t="s">
        <v>6644</v>
      </c>
      <c r="D1882" s="5" t="s">
        <v>240</v>
      </c>
      <c r="E1882" s="5" t="s">
        <v>11756</v>
      </c>
      <c r="F1882" s="5">
        <v>6</v>
      </c>
      <c r="G1882" s="5">
        <v>11</v>
      </c>
      <c r="H1882" s="5">
        <v>2</v>
      </c>
      <c r="I1882" s="5">
        <v>2</v>
      </c>
      <c r="J1882" s="5" t="s">
        <v>6645</v>
      </c>
      <c r="K1882" s="17">
        <v>1734</v>
      </c>
      <c r="L1882" s="6">
        <v>1.6603633658200001</v>
      </c>
      <c r="M1882" s="6">
        <v>11.3253442241</v>
      </c>
      <c r="N1882" s="6">
        <v>38.583251572800002</v>
      </c>
      <c r="O1882" s="6">
        <v>65.954013646199996</v>
      </c>
      <c r="P1882" s="6">
        <v>19.499413967799999</v>
      </c>
      <c r="Q1882" s="6">
        <v>51.356662312099999</v>
      </c>
      <c r="R1882" s="7">
        <v>45.60336330869999</v>
      </c>
      <c r="S1882" s="8">
        <v>23.755689737134421</v>
      </c>
      <c r="T1882" s="6">
        <v>10.336778068299999</v>
      </c>
      <c r="U1882" s="6">
        <v>173.41247176639999</v>
      </c>
      <c r="V1882" s="6">
        <v>-86.785433195099998</v>
      </c>
      <c r="W1882" s="6">
        <v>147.67821769899999</v>
      </c>
      <c r="X1882" s="7">
        <v>78.101752090099993</v>
      </c>
      <c r="Y1882" s="8">
        <v>143.37503569854229</v>
      </c>
      <c r="Z1882" s="24">
        <v>1</v>
      </c>
    </row>
    <row r="1883" spans="1:26" ht="16.5" x14ac:dyDescent="0.45">
      <c r="A1883" s="5" t="s">
        <v>6646</v>
      </c>
      <c r="B1883" s="5" t="s">
        <v>6647</v>
      </c>
      <c r="C1883" s="5" t="s">
        <v>6648</v>
      </c>
      <c r="D1883" s="5" t="s">
        <v>33</v>
      </c>
      <c r="E1883" s="5" t="s">
        <v>11753</v>
      </c>
      <c r="F1883" s="5">
        <v>3</v>
      </c>
      <c r="G1883" s="5">
        <v>7</v>
      </c>
      <c r="H1883" s="5">
        <v>4</v>
      </c>
      <c r="I1883" s="5">
        <v>3</v>
      </c>
      <c r="J1883" s="5" t="s">
        <v>4484</v>
      </c>
      <c r="K1883" s="17">
        <v>3168</v>
      </c>
      <c r="L1883" s="6">
        <v>0.85977994178999995</v>
      </c>
      <c r="M1883" s="6">
        <v>10.270460054699999</v>
      </c>
      <c r="N1883" s="6">
        <v>9.1512105799000008</v>
      </c>
      <c r="O1883" s="6">
        <v>-14.2529468849</v>
      </c>
      <c r="P1883" s="6">
        <v>22.667444536800001</v>
      </c>
      <c r="Q1883" s="6">
        <v>-7.7835403087000001</v>
      </c>
      <c r="R1883" s="7">
        <v>0.21031911440000042</v>
      </c>
      <c r="S1883" s="8">
        <v>19.71560719430417</v>
      </c>
      <c r="T1883" s="6">
        <v>2.3031135808999998</v>
      </c>
      <c r="U1883" s="6">
        <v>-20.716320892399999</v>
      </c>
      <c r="V1883" s="6">
        <v>-13.983143244000001</v>
      </c>
      <c r="W1883" s="6">
        <v>-77.645029006100003</v>
      </c>
      <c r="X1883" s="7">
        <v>-37.448164380833333</v>
      </c>
      <c r="Y1883" s="8">
        <v>34.973916918008193</v>
      </c>
      <c r="Z1883" s="24">
        <v>-1</v>
      </c>
    </row>
    <row r="1884" spans="1:26" ht="16.5" x14ac:dyDescent="0.45">
      <c r="A1884" s="5" t="s">
        <v>6649</v>
      </c>
      <c r="B1884" s="5" t="s">
        <v>6650</v>
      </c>
      <c r="C1884" s="5" t="s">
        <v>6651</v>
      </c>
      <c r="D1884" s="5" t="s">
        <v>1297</v>
      </c>
      <c r="E1884" s="5" t="s">
        <v>11753</v>
      </c>
      <c r="F1884" s="5">
        <v>3</v>
      </c>
      <c r="G1884" s="5">
        <v>7</v>
      </c>
      <c r="H1884" s="5">
        <v>4</v>
      </c>
      <c r="I1884" s="5">
        <v>3</v>
      </c>
      <c r="J1884" s="5" t="s">
        <v>6652</v>
      </c>
      <c r="K1884" s="17">
        <v>856</v>
      </c>
      <c r="L1884" s="6">
        <v>0.32479832353999999</v>
      </c>
      <c r="M1884" s="6">
        <v>22.4656384044</v>
      </c>
      <c r="N1884" s="6">
        <v>30.354163410799998</v>
      </c>
      <c r="O1884" s="6">
        <v>-32.650160654799997</v>
      </c>
      <c r="P1884" s="6">
        <v>77.593803890100006</v>
      </c>
      <c r="Q1884" s="6">
        <v>-7.0446255279000001</v>
      </c>
      <c r="R1884" s="7">
        <v>12.633005902466669</v>
      </c>
      <c r="S1884" s="8">
        <v>57.696098773455276</v>
      </c>
      <c r="T1884" s="6">
        <v>9.6042127378999993</v>
      </c>
      <c r="U1884" s="6">
        <v>-112.9860820552</v>
      </c>
      <c r="V1884" s="6">
        <v>565.55794007350005</v>
      </c>
      <c r="W1884" s="6">
        <v>-169.02318947730001</v>
      </c>
      <c r="X1884" s="7">
        <v>94.516222847000037</v>
      </c>
      <c r="Y1884" s="8">
        <v>408.89517468151479</v>
      </c>
      <c r="Z1884" s="24">
        <v>1</v>
      </c>
    </row>
    <row r="1885" spans="1:26" ht="16.5" x14ac:dyDescent="0.45">
      <c r="A1885" s="5" t="s">
        <v>6653</v>
      </c>
      <c r="B1885" s="5" t="s">
        <v>6654</v>
      </c>
      <c r="C1885" s="5" t="s">
        <v>6655</v>
      </c>
      <c r="D1885" s="5" t="s">
        <v>120</v>
      </c>
      <c r="E1885" s="5" t="s">
        <v>11773</v>
      </c>
      <c r="F1885" s="5">
        <v>24</v>
      </c>
      <c r="G1885" s="5">
        <v>11</v>
      </c>
      <c r="H1885" s="5">
        <v>1</v>
      </c>
      <c r="I1885" s="5">
        <v>2</v>
      </c>
      <c r="J1885" s="5" t="s">
        <v>4484</v>
      </c>
      <c r="K1885" s="17">
        <v>729</v>
      </c>
      <c r="L1885" s="6">
        <v>0.80489810936999995</v>
      </c>
      <c r="M1885" s="6">
        <v>11.638978186099999</v>
      </c>
      <c r="N1885" s="6">
        <v>2.2997862252000001</v>
      </c>
      <c r="O1885" s="6">
        <v>11.8470991036</v>
      </c>
      <c r="P1885" s="6">
        <v>32.474265350899998</v>
      </c>
      <c r="Q1885" s="6">
        <v>-9.5750403195999993</v>
      </c>
      <c r="R1885" s="7">
        <v>11.582108044966667</v>
      </c>
      <c r="S1885" s="8">
        <v>21.025905260859815</v>
      </c>
      <c r="T1885" s="6">
        <v>8.6825632358</v>
      </c>
      <c r="U1885" s="6">
        <v>43.593593319199996</v>
      </c>
      <c r="V1885" s="6">
        <v>13.288779838</v>
      </c>
      <c r="W1885" s="6">
        <v>-23.332742571299999</v>
      </c>
      <c r="X1885" s="7">
        <v>11.183210195299997</v>
      </c>
      <c r="Y1885" s="8">
        <v>33.512813617662751</v>
      </c>
      <c r="Z1885" s="24">
        <v>1</v>
      </c>
    </row>
    <row r="1886" spans="1:26" ht="16.5" x14ac:dyDescent="0.45">
      <c r="A1886" s="5" t="s">
        <v>6656</v>
      </c>
      <c r="B1886" s="5" t="s">
        <v>6657</v>
      </c>
      <c r="C1886" s="5" t="s">
        <v>6658</v>
      </c>
      <c r="D1886" s="5" t="s">
        <v>259</v>
      </c>
      <c r="E1886" s="5" t="s">
        <v>11766</v>
      </c>
      <c r="F1886" s="5">
        <v>17</v>
      </c>
      <c r="G1886" s="5">
        <v>11</v>
      </c>
      <c r="H1886" s="5">
        <v>2</v>
      </c>
      <c r="I1886" s="5">
        <v>2</v>
      </c>
      <c r="J1886" s="5" t="s">
        <v>6659</v>
      </c>
      <c r="K1886" s="17">
        <v>1064</v>
      </c>
      <c r="L1886" s="6">
        <v>0.60148657388000004</v>
      </c>
      <c r="M1886" s="6">
        <v>3.7569285634999998</v>
      </c>
      <c r="N1886" s="6">
        <v>10.346531967800001</v>
      </c>
      <c r="O1886" s="6">
        <v>11.9911199289</v>
      </c>
      <c r="P1886" s="6">
        <v>21.259743888599999</v>
      </c>
      <c r="Q1886" s="6">
        <v>33.125546014599998</v>
      </c>
      <c r="R1886" s="7">
        <v>22.12546994403333</v>
      </c>
      <c r="S1886" s="8">
        <v>10.593776602103304</v>
      </c>
      <c r="T1886" s="6">
        <v>22.819729854599998</v>
      </c>
      <c r="U1886" s="6">
        <v>77.717473413099995</v>
      </c>
      <c r="V1886" s="6">
        <v>-49.8743441584</v>
      </c>
      <c r="W1886" s="6">
        <v>-372.28784006720002</v>
      </c>
      <c r="X1886" s="7">
        <v>-114.81490360416667</v>
      </c>
      <c r="Y1886" s="8">
        <v>231.92488597813872</v>
      </c>
      <c r="Z1886" s="24">
        <v>-1</v>
      </c>
    </row>
    <row r="1887" spans="1:26" ht="16.5" x14ac:dyDescent="0.45">
      <c r="A1887" s="5" t="s">
        <v>6660</v>
      </c>
      <c r="B1887" s="5" t="s">
        <v>6661</v>
      </c>
      <c r="C1887" s="5" t="s">
        <v>6662</v>
      </c>
      <c r="D1887" s="5" t="s">
        <v>33</v>
      </c>
      <c r="E1887" s="5" t="s">
        <v>11771</v>
      </c>
      <c r="F1887" s="5">
        <v>22</v>
      </c>
      <c r="G1887" s="5">
        <v>7</v>
      </c>
      <c r="H1887" s="5">
        <v>4</v>
      </c>
      <c r="I1887" s="5">
        <v>3</v>
      </c>
      <c r="J1887" s="5" t="s">
        <v>6652</v>
      </c>
      <c r="K1887" s="17">
        <v>318</v>
      </c>
      <c r="L1887" s="6">
        <v>0.35422872298000002</v>
      </c>
      <c r="M1887" s="6">
        <v>1.8486161215000001</v>
      </c>
      <c r="N1887" s="6">
        <v>-4.0761600072000004</v>
      </c>
      <c r="O1887" s="6">
        <v>74.855593879899999</v>
      </c>
      <c r="P1887" s="6">
        <v>48.120568806000001</v>
      </c>
      <c r="Q1887" s="6">
        <v>20.751426732399999</v>
      </c>
      <c r="R1887" s="7">
        <v>47.909196472766666</v>
      </c>
      <c r="S1887" s="8">
        <v>27.052702903380958</v>
      </c>
      <c r="T1887" s="6">
        <v>-69.6033043316</v>
      </c>
      <c r="U1887" s="6">
        <v>-512.23849329699999</v>
      </c>
      <c r="V1887" s="6">
        <v>128.63303361850001</v>
      </c>
      <c r="W1887" s="6">
        <v>560.99105776010003</v>
      </c>
      <c r="X1887" s="7">
        <v>59.128532693866681</v>
      </c>
      <c r="Y1887" s="8">
        <v>539.98016079495267</v>
      </c>
      <c r="Z1887" s="24">
        <v>1</v>
      </c>
    </row>
    <row r="1888" spans="1:26" ht="16.5" x14ac:dyDescent="0.45">
      <c r="A1888" s="5" t="s">
        <v>6663</v>
      </c>
      <c r="B1888" s="5" t="s">
        <v>6664</v>
      </c>
      <c r="C1888" s="5" t="s">
        <v>6665</v>
      </c>
      <c r="D1888" s="5" t="s">
        <v>1297</v>
      </c>
      <c r="E1888" s="5" t="s">
        <v>11762</v>
      </c>
      <c r="F1888" s="5">
        <v>13</v>
      </c>
      <c r="G1888" s="5">
        <v>7</v>
      </c>
      <c r="H1888" s="5">
        <v>4</v>
      </c>
      <c r="I1888" s="5">
        <v>2</v>
      </c>
      <c r="J1888" s="5" t="s">
        <v>6659</v>
      </c>
      <c r="K1888" s="17">
        <v>241</v>
      </c>
      <c r="L1888" s="6">
        <v>0.5220802282</v>
      </c>
      <c r="M1888" s="6">
        <v>13.906498643000001</v>
      </c>
      <c r="N1888" s="6">
        <v>26.717230724299998</v>
      </c>
      <c r="O1888" s="6">
        <v>16.887763848900001</v>
      </c>
      <c r="P1888" s="6">
        <v>181.36156364159999</v>
      </c>
      <c r="Q1888" s="6">
        <v>22.921950799699999</v>
      </c>
      <c r="R1888" s="7">
        <v>73.723759430066664</v>
      </c>
      <c r="S1888" s="8">
        <v>93.265886178439274</v>
      </c>
      <c r="T1888" s="6">
        <v>56.9307603066</v>
      </c>
      <c r="U1888" s="6">
        <v>23.6834920991</v>
      </c>
      <c r="V1888" s="6">
        <v>325.54663829200001</v>
      </c>
      <c r="W1888" s="6">
        <v>-0.97952436089999995</v>
      </c>
      <c r="X1888" s="7">
        <v>116.08353534340002</v>
      </c>
      <c r="Y1888" s="8">
        <v>181.81903013125006</v>
      </c>
      <c r="Z1888" s="24">
        <v>1</v>
      </c>
    </row>
    <row r="1889" spans="1:26" ht="16.5" x14ac:dyDescent="0.45">
      <c r="A1889" s="5" t="s">
        <v>6666</v>
      </c>
      <c r="B1889" s="5" t="s">
        <v>6667</v>
      </c>
      <c r="C1889" s="5" t="s">
        <v>6668</v>
      </c>
      <c r="D1889" s="5" t="s">
        <v>7</v>
      </c>
      <c r="E1889" s="5" t="s">
        <v>11769</v>
      </c>
      <c r="F1889" s="5">
        <v>20</v>
      </c>
      <c r="G1889" s="5">
        <v>7</v>
      </c>
      <c r="H1889" s="5">
        <v>4</v>
      </c>
      <c r="I1889" s="5">
        <v>3</v>
      </c>
      <c r="J1889" s="5" t="s">
        <v>6652</v>
      </c>
      <c r="K1889" s="17">
        <v>515</v>
      </c>
      <c r="L1889" s="6">
        <v>0.22944375613000001</v>
      </c>
      <c r="M1889" s="6">
        <v>7.3857702148</v>
      </c>
      <c r="N1889" s="6">
        <v>-3.1511582432999998</v>
      </c>
      <c r="O1889" s="6">
        <v>-2.0118894485999999</v>
      </c>
      <c r="P1889" s="6">
        <v>23.094050554500001</v>
      </c>
      <c r="Q1889" s="6">
        <v>86.655540683699996</v>
      </c>
      <c r="R1889" s="7">
        <v>35.912567263199996</v>
      </c>
      <c r="S1889" s="8">
        <v>45.702451460780431</v>
      </c>
      <c r="T1889" s="6">
        <v>8.8256176222999994</v>
      </c>
      <c r="U1889" s="6">
        <v>-70.796902142299999</v>
      </c>
      <c r="V1889" s="6">
        <v>46.543600997200002</v>
      </c>
      <c r="W1889" s="6">
        <v>650.8591789436</v>
      </c>
      <c r="X1889" s="7">
        <v>208.86862593283334</v>
      </c>
      <c r="Y1889" s="8">
        <v>387.24531647565504</v>
      </c>
      <c r="Z1889" s="24">
        <v>1</v>
      </c>
    </row>
    <row r="1890" spans="1:26" ht="16.5" x14ac:dyDescent="0.45">
      <c r="A1890" s="5" t="s">
        <v>6669</v>
      </c>
      <c r="B1890" s="5" t="s">
        <v>6670</v>
      </c>
      <c r="C1890" s="5" t="s">
        <v>6671</v>
      </c>
      <c r="D1890" s="5" t="s">
        <v>240</v>
      </c>
      <c r="E1890" s="5" t="s">
        <v>11775</v>
      </c>
      <c r="F1890" s="5">
        <v>26</v>
      </c>
      <c r="G1890" s="5">
        <v>3</v>
      </c>
      <c r="H1890" s="5">
        <v>3</v>
      </c>
      <c r="I1890" s="5">
        <v>2</v>
      </c>
      <c r="J1890" s="5" t="s">
        <v>6672</v>
      </c>
      <c r="K1890" s="17">
        <v>15715</v>
      </c>
      <c r="L1890" s="6">
        <v>7.2607868048000004</v>
      </c>
      <c r="M1890" s="6">
        <v>7.2805131919999999</v>
      </c>
      <c r="N1890" s="6">
        <v>9.2605817877999996</v>
      </c>
      <c r="O1890" s="6">
        <v>-10.2930250864</v>
      </c>
      <c r="P1890" s="6">
        <v>12.223622193800001</v>
      </c>
      <c r="Q1890" s="6">
        <v>-27.296498056400001</v>
      </c>
      <c r="R1890" s="7">
        <v>-8.455300316333334</v>
      </c>
      <c r="S1890" s="8">
        <v>19.824048536952649</v>
      </c>
      <c r="T1890" s="6">
        <v>10.8026834068</v>
      </c>
      <c r="U1890" s="6">
        <v>-80.950840221999997</v>
      </c>
      <c r="V1890" s="6">
        <v>-11.176311006400001</v>
      </c>
      <c r="W1890" s="6">
        <v>-48.564935180399999</v>
      </c>
      <c r="X1890" s="7">
        <v>-46.897362136266658</v>
      </c>
      <c r="Y1890" s="8">
        <v>34.917142376027783</v>
      </c>
      <c r="Z1890" s="24">
        <v>0</v>
      </c>
    </row>
    <row r="1891" spans="1:26" ht="16.5" x14ac:dyDescent="0.45">
      <c r="A1891" s="5" t="s">
        <v>6673</v>
      </c>
      <c r="B1891" s="5" t="s">
        <v>6674</v>
      </c>
      <c r="C1891" s="5" t="s">
        <v>6675</v>
      </c>
      <c r="D1891" s="5" t="s">
        <v>120</v>
      </c>
      <c r="E1891" s="5" t="s">
        <v>11757</v>
      </c>
      <c r="F1891" s="5">
        <v>7</v>
      </c>
      <c r="G1891" s="5">
        <v>11</v>
      </c>
      <c r="H1891" s="5">
        <v>4</v>
      </c>
      <c r="I1891" s="5">
        <v>2</v>
      </c>
      <c r="J1891" s="5" t="s">
        <v>6676</v>
      </c>
      <c r="K1891" s="17">
        <v>642</v>
      </c>
      <c r="L1891" s="6">
        <v>0.31802431930000002</v>
      </c>
      <c r="M1891" s="6">
        <v>20.265767958200001</v>
      </c>
      <c r="N1891" s="6">
        <v>-0.63933816170000002</v>
      </c>
      <c r="O1891" s="6">
        <v>66.265176937999996</v>
      </c>
      <c r="P1891" s="6">
        <v>52.352585313799999</v>
      </c>
      <c r="Q1891" s="6">
        <v>-4.0490796123999999</v>
      </c>
      <c r="R1891" s="7">
        <v>38.189560879800005</v>
      </c>
      <c r="S1891" s="8">
        <v>37.235293934618369</v>
      </c>
      <c r="T1891" s="6">
        <v>-15.0064926693</v>
      </c>
      <c r="U1891" s="6">
        <v>108.82475827730001</v>
      </c>
      <c r="V1891" s="6">
        <v>51.9216426021</v>
      </c>
      <c r="W1891" s="6">
        <v>-23.482162455200001</v>
      </c>
      <c r="X1891" s="7">
        <v>45.754746141399998</v>
      </c>
      <c r="Y1891" s="8">
        <v>66.368691997030908</v>
      </c>
      <c r="Z1891" s="24">
        <v>1</v>
      </c>
    </row>
    <row r="1892" spans="1:26" ht="16.5" x14ac:dyDescent="0.45">
      <c r="A1892" s="5" t="s">
        <v>6677</v>
      </c>
      <c r="B1892" s="5" t="s">
        <v>6678</v>
      </c>
      <c r="C1892" s="5" t="s">
        <v>6679</v>
      </c>
      <c r="D1892" s="5" t="s">
        <v>120</v>
      </c>
      <c r="E1892" s="5" t="s">
        <v>11768</v>
      </c>
      <c r="F1892" s="5">
        <v>19</v>
      </c>
      <c r="G1892" s="5">
        <v>4</v>
      </c>
      <c r="H1892" s="5">
        <v>2</v>
      </c>
      <c r="I1892" s="5">
        <v>2</v>
      </c>
      <c r="J1892" s="5" t="s">
        <v>4496</v>
      </c>
      <c r="K1892" s="17">
        <v>1153</v>
      </c>
      <c r="L1892" s="6">
        <v>1.77903865395</v>
      </c>
      <c r="M1892" s="6">
        <v>0.76384470739999999</v>
      </c>
      <c r="N1892" s="6">
        <v>-36.062553183299997</v>
      </c>
      <c r="O1892" s="6">
        <v>26.685076213799999</v>
      </c>
      <c r="P1892" s="6">
        <v>92.996568713100004</v>
      </c>
      <c r="Q1892" s="6">
        <v>16.9507650776</v>
      </c>
      <c r="R1892" s="7">
        <v>45.544136668166665</v>
      </c>
      <c r="S1892" s="8">
        <v>41.382232703883297</v>
      </c>
      <c r="T1892" s="6">
        <v>-98.070168900699997</v>
      </c>
      <c r="U1892" s="6">
        <v>2360.2225224368999</v>
      </c>
      <c r="V1892" s="6">
        <v>98.299940953499998</v>
      </c>
      <c r="W1892" s="6">
        <v>-67.990296452699994</v>
      </c>
      <c r="X1892" s="7">
        <v>796.84405564589997</v>
      </c>
      <c r="Y1892" s="8">
        <v>1356.4760534500733</v>
      </c>
      <c r="Z1892" s="24">
        <v>1</v>
      </c>
    </row>
    <row r="1893" spans="1:26" ht="16.5" x14ac:dyDescent="0.45">
      <c r="A1893" s="5" t="s">
        <v>6680</v>
      </c>
      <c r="B1893" s="5" t="s">
        <v>6681</v>
      </c>
      <c r="C1893" s="5" t="s">
        <v>6682</v>
      </c>
      <c r="D1893" s="5" t="s">
        <v>240</v>
      </c>
      <c r="E1893" s="5" t="s">
        <v>11757</v>
      </c>
      <c r="F1893" s="5">
        <v>7</v>
      </c>
      <c r="G1893" s="5">
        <v>11</v>
      </c>
      <c r="H1893" s="5">
        <v>4</v>
      </c>
      <c r="I1893" s="5">
        <v>2</v>
      </c>
      <c r="J1893" s="5" t="s">
        <v>6683</v>
      </c>
      <c r="K1893" s="17">
        <v>641</v>
      </c>
      <c r="L1893" s="6">
        <v>0.59958918003999995</v>
      </c>
      <c r="M1893" s="6">
        <v>6.8919950551999998</v>
      </c>
      <c r="N1893" s="6">
        <v>-6.5816962044</v>
      </c>
      <c r="O1893" s="6">
        <v>-0.90200977270000005</v>
      </c>
      <c r="P1893" s="6">
        <v>93.509133764500007</v>
      </c>
      <c r="Q1893" s="6">
        <v>58.209693688500003</v>
      </c>
      <c r="R1893" s="7">
        <v>50.272272560099999</v>
      </c>
      <c r="S1893" s="8">
        <v>47.703437995888969</v>
      </c>
      <c r="T1893" s="6">
        <v>-10.648846885099999</v>
      </c>
      <c r="U1893" s="6">
        <v>-69.248091690699994</v>
      </c>
      <c r="V1893" s="6">
        <v>136.3585251845</v>
      </c>
      <c r="W1893" s="6">
        <v>120.47135329229999</v>
      </c>
      <c r="X1893" s="7">
        <v>62.527262262033332</v>
      </c>
      <c r="Y1893" s="8">
        <v>114.3969339174315</v>
      </c>
      <c r="Z1893" s="24">
        <v>1</v>
      </c>
    </row>
    <row r="1894" spans="1:26" ht="16.5" x14ac:dyDescent="0.45">
      <c r="A1894" s="5" t="s">
        <v>6684</v>
      </c>
      <c r="B1894" s="5" t="s">
        <v>6685</v>
      </c>
      <c r="C1894" s="5" t="s">
        <v>6686</v>
      </c>
      <c r="D1894" s="5" t="s">
        <v>240</v>
      </c>
      <c r="E1894" s="5" t="s">
        <v>11769</v>
      </c>
      <c r="F1894" s="5">
        <v>20</v>
      </c>
      <c r="G1894" s="5">
        <v>7</v>
      </c>
      <c r="H1894" s="5">
        <v>4</v>
      </c>
      <c r="I1894" s="5">
        <v>3</v>
      </c>
      <c r="J1894" s="5" t="s">
        <v>4500</v>
      </c>
      <c r="K1894" s="17">
        <v>1046</v>
      </c>
      <c r="L1894" s="6">
        <v>0.39078004621000001</v>
      </c>
      <c r="M1894" s="6">
        <v>15.1612322084</v>
      </c>
      <c r="N1894" s="6">
        <v>35.0879120759</v>
      </c>
      <c r="O1894" s="6">
        <v>25.800724066600001</v>
      </c>
      <c r="P1894" s="6">
        <v>35.840923951500002</v>
      </c>
      <c r="Q1894" s="6">
        <v>-3.7973027852999999</v>
      </c>
      <c r="R1894" s="7">
        <v>19.281448410933333</v>
      </c>
      <c r="S1894" s="8">
        <v>20.607594983777652</v>
      </c>
      <c r="T1894" s="6">
        <v>-27.267255092599999</v>
      </c>
      <c r="U1894" s="6">
        <v>2.2967198120000001</v>
      </c>
      <c r="V1894" s="6">
        <v>115.82857809950001</v>
      </c>
      <c r="W1894" s="6">
        <v>-9.9428000701000006</v>
      </c>
      <c r="X1894" s="7">
        <v>36.060832613800002</v>
      </c>
      <c r="Y1894" s="8">
        <v>69.35143384703477</v>
      </c>
      <c r="Z1894" s="24">
        <v>1</v>
      </c>
    </row>
    <row r="1895" spans="1:26" ht="16.5" x14ac:dyDescent="0.45">
      <c r="A1895" s="5" t="s">
        <v>6687</v>
      </c>
      <c r="B1895" s="5" t="s">
        <v>6688</v>
      </c>
      <c r="C1895" s="5" t="s">
        <v>6689</v>
      </c>
      <c r="D1895" s="5" t="s">
        <v>7</v>
      </c>
      <c r="E1895" s="5" t="s">
        <v>11758</v>
      </c>
      <c r="F1895" s="5">
        <v>8</v>
      </c>
      <c r="G1895" s="5">
        <v>2</v>
      </c>
      <c r="H1895" s="5">
        <v>3</v>
      </c>
      <c r="I1895" s="5">
        <v>2</v>
      </c>
      <c r="J1895" s="5" t="s">
        <v>6690</v>
      </c>
      <c r="K1895" s="17">
        <v>944</v>
      </c>
      <c r="L1895" s="6">
        <v>2.4864542379499999</v>
      </c>
      <c r="M1895" s="6">
        <v>3.4676309196999999</v>
      </c>
      <c r="N1895" s="6">
        <v>3.8209381357000001</v>
      </c>
      <c r="O1895" s="6">
        <v>-15.1190497469</v>
      </c>
      <c r="P1895" s="6">
        <v>115.1864797018</v>
      </c>
      <c r="Q1895" s="6">
        <v>47.4779973885</v>
      </c>
      <c r="R1895" s="7">
        <v>49.18180911446666</v>
      </c>
      <c r="S1895" s="8">
        <v>65.169471242481805</v>
      </c>
      <c r="T1895" s="6">
        <v>28.4408358771</v>
      </c>
      <c r="U1895" s="6">
        <v>-44.3669666929</v>
      </c>
      <c r="V1895" s="6">
        <v>16.1888480018</v>
      </c>
      <c r="W1895" s="6">
        <v>-25.331940579600001</v>
      </c>
      <c r="X1895" s="7">
        <v>-17.836686423566665</v>
      </c>
      <c r="Y1895" s="8">
        <v>30.965881215982897</v>
      </c>
      <c r="Z1895" s="24">
        <v>-1</v>
      </c>
    </row>
    <row r="1896" spans="1:26" ht="16.5" x14ac:dyDescent="0.45">
      <c r="A1896" s="5" t="s">
        <v>6691</v>
      </c>
      <c r="B1896" s="5" t="s">
        <v>6692</v>
      </c>
      <c r="C1896" s="5" t="s">
        <v>6693</v>
      </c>
      <c r="D1896" s="5" t="s">
        <v>7</v>
      </c>
      <c r="E1896" s="5" t="s">
        <v>11755</v>
      </c>
      <c r="F1896" s="5">
        <v>5</v>
      </c>
      <c r="G1896" s="5">
        <v>5</v>
      </c>
      <c r="H1896" s="5">
        <v>3</v>
      </c>
      <c r="I1896" s="5">
        <v>3</v>
      </c>
      <c r="J1896" s="5" t="s">
        <v>6694</v>
      </c>
      <c r="K1896" s="17">
        <v>1748</v>
      </c>
      <c r="L1896" s="6">
        <v>0.65503175819000004</v>
      </c>
      <c r="M1896" s="6">
        <v>9.5524495046000002</v>
      </c>
      <c r="N1896" s="6">
        <v>15.718614106</v>
      </c>
      <c r="O1896" s="6">
        <v>0.19542422700000001</v>
      </c>
      <c r="P1896" s="6">
        <v>35.220634611900003</v>
      </c>
      <c r="Q1896" s="6">
        <v>8.4248507166</v>
      </c>
      <c r="R1896" s="7">
        <v>14.6136365185</v>
      </c>
      <c r="S1896" s="8">
        <v>18.31439714822675</v>
      </c>
      <c r="T1896" s="6">
        <v>6.3985518595000004</v>
      </c>
      <c r="U1896" s="6">
        <v>8.5065722573000002</v>
      </c>
      <c r="V1896" s="6">
        <v>39.187054554100001</v>
      </c>
      <c r="W1896" s="6">
        <v>-21.914222244600001</v>
      </c>
      <c r="X1896" s="7">
        <v>8.5931348556000007</v>
      </c>
      <c r="Y1896" s="8">
        <v>30.550730374581999</v>
      </c>
      <c r="Z1896" s="24">
        <v>1</v>
      </c>
    </row>
    <row r="1897" spans="1:26" ht="16.5" x14ac:dyDescent="0.45">
      <c r="A1897" s="5" t="s">
        <v>6695</v>
      </c>
      <c r="B1897" s="5" t="s">
        <v>6696</v>
      </c>
      <c r="C1897" s="5" t="s">
        <v>6697</v>
      </c>
      <c r="D1897" s="5" t="s">
        <v>120</v>
      </c>
      <c r="E1897" s="5" t="s">
        <v>11762</v>
      </c>
      <c r="F1897" s="5">
        <v>13</v>
      </c>
      <c r="G1897" s="5">
        <v>7</v>
      </c>
      <c r="H1897" s="5">
        <v>4</v>
      </c>
      <c r="I1897" s="5">
        <v>2</v>
      </c>
      <c r="J1897" s="5" t="s">
        <v>6698</v>
      </c>
      <c r="K1897" s="17">
        <v>949</v>
      </c>
      <c r="L1897" s="6">
        <v>0.67399713935000005</v>
      </c>
      <c r="M1897" s="6">
        <v>28.135789782900002</v>
      </c>
      <c r="N1897" s="6">
        <v>25.4016120888</v>
      </c>
      <c r="O1897" s="6">
        <v>49.985936441100002</v>
      </c>
      <c r="P1897" s="6">
        <v>75.368409004499995</v>
      </c>
      <c r="Q1897" s="6">
        <v>2.8604289433000001</v>
      </c>
      <c r="R1897" s="7">
        <v>42.73825812963333</v>
      </c>
      <c r="S1897" s="8">
        <v>36.793320369582332</v>
      </c>
      <c r="T1897" s="6">
        <v>14.466057040700001</v>
      </c>
      <c r="U1897" s="6">
        <v>48.878458428400002</v>
      </c>
      <c r="V1897" s="6">
        <v>74.442652605999996</v>
      </c>
      <c r="W1897" s="6">
        <v>-27.8186667529</v>
      </c>
      <c r="X1897" s="7">
        <v>31.834148093833331</v>
      </c>
      <c r="Y1897" s="8">
        <v>53.2186597477003</v>
      </c>
      <c r="Z1897" s="24">
        <v>1</v>
      </c>
    </row>
    <row r="1898" spans="1:26" ht="16.5" x14ac:dyDescent="0.45">
      <c r="A1898" s="5" t="s">
        <v>6699</v>
      </c>
      <c r="B1898" s="5" t="s">
        <v>6700</v>
      </c>
      <c r="C1898" s="5" t="s">
        <v>6701</v>
      </c>
      <c r="D1898" s="5" t="s">
        <v>240</v>
      </c>
      <c r="E1898" s="5" t="s">
        <v>58</v>
      </c>
      <c r="F1898" s="5">
        <v>10</v>
      </c>
      <c r="G1898" s="5">
        <v>3</v>
      </c>
      <c r="H1898" s="5">
        <v>3</v>
      </c>
      <c r="I1898" s="5">
        <v>2</v>
      </c>
      <c r="J1898" s="5" t="s">
        <v>6702</v>
      </c>
      <c r="K1898" s="17">
        <v>4434</v>
      </c>
      <c r="L1898" s="6">
        <v>2.5039215858200001</v>
      </c>
      <c r="M1898" s="6">
        <v>9.7942001905999998</v>
      </c>
      <c r="N1898" s="6">
        <v>2.9359380335999998</v>
      </c>
      <c r="O1898" s="6">
        <v>-6.4738503509000003</v>
      </c>
      <c r="P1898" s="6">
        <v>15.663901042299999</v>
      </c>
      <c r="Q1898" s="6">
        <v>-16.418551943600001</v>
      </c>
      <c r="R1898" s="7">
        <v>-2.4095004174000003</v>
      </c>
      <c r="S1898" s="8">
        <v>16.422854583919843</v>
      </c>
      <c r="T1898" s="6">
        <v>36.041846161800002</v>
      </c>
      <c r="U1898" s="6">
        <v>-4.3013342296000001</v>
      </c>
      <c r="V1898" s="6">
        <v>-88.769765673199998</v>
      </c>
      <c r="W1898" s="6">
        <v>261.30543218119999</v>
      </c>
      <c r="X1898" s="7">
        <v>56.078110759466661</v>
      </c>
      <c r="Y1898" s="8">
        <v>182.68119517643331</v>
      </c>
      <c r="Z1898" s="24">
        <v>-1</v>
      </c>
    </row>
    <row r="1899" spans="1:26" ht="16.5" x14ac:dyDescent="0.45">
      <c r="A1899" s="5" t="s">
        <v>6703</v>
      </c>
      <c r="B1899" s="5" t="s">
        <v>6704</v>
      </c>
      <c r="C1899" s="5" t="s">
        <v>6705</v>
      </c>
      <c r="D1899" s="5" t="s">
        <v>259</v>
      </c>
      <c r="E1899" s="5" t="s">
        <v>11757</v>
      </c>
      <c r="F1899" s="5">
        <v>7</v>
      </c>
      <c r="G1899" s="5">
        <v>11</v>
      </c>
      <c r="H1899" s="5">
        <v>4</v>
      </c>
      <c r="I1899" s="5">
        <v>2</v>
      </c>
      <c r="J1899" s="5" t="s">
        <v>4511</v>
      </c>
      <c r="K1899" s="17">
        <v>1524</v>
      </c>
      <c r="L1899" s="6">
        <v>0.75335246074999995</v>
      </c>
      <c r="M1899" s="6">
        <v>3.2080455775000001</v>
      </c>
      <c r="N1899" s="6">
        <v>-11.3268663997</v>
      </c>
      <c r="O1899" s="6">
        <v>-3.1848489758</v>
      </c>
      <c r="P1899" s="6">
        <v>34.777505368500002</v>
      </c>
      <c r="Q1899" s="6">
        <v>-31.958088437600001</v>
      </c>
      <c r="R1899" s="7">
        <v>-0.12181068163333346</v>
      </c>
      <c r="S1899" s="8">
        <v>33.473071607739286</v>
      </c>
      <c r="T1899" s="6">
        <v>-45.177797253100003</v>
      </c>
      <c r="U1899" s="6">
        <v>-51.461650005899997</v>
      </c>
      <c r="V1899" s="6">
        <v>256.632862316</v>
      </c>
      <c r="W1899" s="6">
        <v>-40.603255320499997</v>
      </c>
      <c r="X1899" s="7">
        <v>54.855985663200009</v>
      </c>
      <c r="Y1899" s="8">
        <v>174.82822182818603</v>
      </c>
      <c r="Z1899" s="24">
        <v>-1</v>
      </c>
    </row>
    <row r="1900" spans="1:26" ht="16.5" x14ac:dyDescent="0.45">
      <c r="A1900" s="5" t="s">
        <v>6706</v>
      </c>
      <c r="B1900" s="5" t="s">
        <v>6707</v>
      </c>
      <c r="C1900" s="5" t="s">
        <v>6708</v>
      </c>
      <c r="D1900" s="5" t="s">
        <v>1297</v>
      </c>
      <c r="E1900" s="5" t="s">
        <v>11769</v>
      </c>
      <c r="F1900" s="5">
        <v>20</v>
      </c>
      <c r="G1900" s="5">
        <v>7</v>
      </c>
      <c r="H1900" s="5">
        <v>4</v>
      </c>
      <c r="I1900" s="5">
        <v>3</v>
      </c>
      <c r="J1900" s="5" t="s">
        <v>4507</v>
      </c>
      <c r="K1900" s="17">
        <v>1172</v>
      </c>
      <c r="L1900" s="6">
        <v>1.14552266343</v>
      </c>
      <c r="M1900" s="6">
        <v>12.3994797383</v>
      </c>
      <c r="N1900" s="6">
        <v>20.322288646099999</v>
      </c>
      <c r="O1900" s="6">
        <v>23.0465287303</v>
      </c>
      <c r="P1900" s="6">
        <v>35.022577670700002</v>
      </c>
      <c r="Q1900" s="6">
        <v>17.500656459999998</v>
      </c>
      <c r="R1900" s="7">
        <v>25.189920953666668</v>
      </c>
      <c r="S1900" s="8">
        <v>8.9554468562928893</v>
      </c>
      <c r="T1900" s="6">
        <v>31.675950176699999</v>
      </c>
      <c r="U1900" s="6">
        <v>39.567119807300003</v>
      </c>
      <c r="V1900" s="6">
        <v>46.127748973800003</v>
      </c>
      <c r="W1900" s="6">
        <v>24.411452808500002</v>
      </c>
      <c r="X1900" s="7">
        <v>36.702107196533341</v>
      </c>
      <c r="Y1900" s="8">
        <v>11.138025082106996</v>
      </c>
      <c r="Z1900" s="24">
        <v>1</v>
      </c>
    </row>
    <row r="1901" spans="1:26" ht="16.5" x14ac:dyDescent="0.45">
      <c r="A1901" s="5" t="s">
        <v>6709</v>
      </c>
      <c r="B1901" s="5" t="s">
        <v>6710</v>
      </c>
      <c r="C1901" s="5" t="s">
        <v>6711</v>
      </c>
      <c r="D1901" s="5" t="s">
        <v>474</v>
      </c>
      <c r="E1901" s="5" t="s">
        <v>11769</v>
      </c>
      <c r="F1901" s="5">
        <v>20</v>
      </c>
      <c r="G1901" s="5">
        <v>7</v>
      </c>
      <c r="H1901" s="5">
        <v>4</v>
      </c>
      <c r="I1901" s="5">
        <v>3</v>
      </c>
      <c r="J1901" s="5" t="s">
        <v>6702</v>
      </c>
      <c r="K1901" s="17">
        <v>1137</v>
      </c>
      <c r="L1901" s="6">
        <v>2.48934672631</v>
      </c>
      <c r="M1901" s="6">
        <v>49.6232447374</v>
      </c>
      <c r="N1901" s="6">
        <v>37.126935956200001</v>
      </c>
      <c r="O1901" s="6">
        <v>10.6429271049</v>
      </c>
      <c r="P1901" s="6">
        <v>33.763924954499998</v>
      </c>
      <c r="Q1901" s="6">
        <v>30.571096755199999</v>
      </c>
      <c r="R1901" s="7">
        <v>24.992649604866667</v>
      </c>
      <c r="S1901" s="8">
        <v>12.529343153058685</v>
      </c>
      <c r="T1901" s="6">
        <v>45.076673292000002</v>
      </c>
      <c r="U1901" s="6">
        <v>3.5155886833999999</v>
      </c>
      <c r="V1901" s="6">
        <v>26.3824206277</v>
      </c>
      <c r="W1901" s="6">
        <v>34.749482282599999</v>
      </c>
      <c r="X1901" s="7">
        <v>21.549163864566665</v>
      </c>
      <c r="Y1901" s="8">
        <v>16.168157147470993</v>
      </c>
      <c r="Z1901" s="24">
        <v>1</v>
      </c>
    </row>
    <row r="1902" spans="1:26" ht="16.5" x14ac:dyDescent="0.45">
      <c r="A1902" s="5" t="s">
        <v>6712</v>
      </c>
      <c r="B1902" s="5" t="s">
        <v>6713</v>
      </c>
      <c r="C1902" s="5" t="s">
        <v>6714</v>
      </c>
      <c r="D1902" s="5" t="s">
        <v>240</v>
      </c>
      <c r="E1902" s="5" t="s">
        <v>11776</v>
      </c>
      <c r="F1902" s="5">
        <v>27</v>
      </c>
      <c r="G1902" s="5">
        <v>10</v>
      </c>
      <c r="H1902" s="5">
        <v>2</v>
      </c>
      <c r="I1902" s="5">
        <v>3</v>
      </c>
      <c r="J1902" s="5" t="s">
        <v>4231</v>
      </c>
      <c r="K1902" s="17">
        <v>575</v>
      </c>
      <c r="L1902" s="6">
        <v>0.19819894281</v>
      </c>
      <c r="M1902" s="6">
        <v>-13.0042891322</v>
      </c>
      <c r="N1902" s="6">
        <v>-3.1956851213999999</v>
      </c>
      <c r="O1902" s="6">
        <v>60.635860674200003</v>
      </c>
      <c r="P1902" s="6">
        <v>13.1664086391</v>
      </c>
      <c r="Q1902" s="6">
        <v>19.455493332700001</v>
      </c>
      <c r="R1902" s="7">
        <v>31.085920882</v>
      </c>
      <c r="S1902" s="8">
        <v>25.783470535651368</v>
      </c>
      <c r="T1902" s="6">
        <v>-437.4703216492</v>
      </c>
      <c r="U1902" s="6">
        <v>294.91471606689998</v>
      </c>
      <c r="V1902" s="6">
        <v>93.141525881299998</v>
      </c>
      <c r="W1902" s="6">
        <v>35.543266732299998</v>
      </c>
      <c r="X1902" s="7">
        <v>141.19983622683333</v>
      </c>
      <c r="Y1902" s="8">
        <v>136.20054360182795</v>
      </c>
      <c r="Z1902" s="24">
        <v>1</v>
      </c>
    </row>
    <row r="1903" spans="1:26" ht="16.5" x14ac:dyDescent="0.45">
      <c r="A1903" s="5" t="s">
        <v>6715</v>
      </c>
      <c r="B1903" s="5" t="s">
        <v>6716</v>
      </c>
      <c r="C1903" s="5" t="s">
        <v>6717</v>
      </c>
      <c r="D1903" s="5" t="s">
        <v>412</v>
      </c>
      <c r="E1903" s="5" t="s">
        <v>11765</v>
      </c>
      <c r="F1903" s="5">
        <v>16</v>
      </c>
      <c r="G1903" s="5">
        <v>9</v>
      </c>
      <c r="H1903" s="5">
        <v>1</v>
      </c>
      <c r="I1903" s="5">
        <v>3</v>
      </c>
      <c r="J1903" s="5" t="s">
        <v>6718</v>
      </c>
      <c r="K1903" s="17">
        <v>708</v>
      </c>
      <c r="L1903" s="6">
        <v>0.95009520786000001</v>
      </c>
      <c r="M1903" s="6">
        <v>31.696510631599999</v>
      </c>
      <c r="N1903" s="6">
        <v>52.282238377699997</v>
      </c>
      <c r="O1903" s="6">
        <v>25.1036122145</v>
      </c>
      <c r="P1903" s="6">
        <v>26.941365851400001</v>
      </c>
      <c r="Q1903" s="6">
        <v>19.718276995099998</v>
      </c>
      <c r="R1903" s="7">
        <v>23.921085020333333</v>
      </c>
      <c r="S1903" s="8">
        <v>3.7539354123651409</v>
      </c>
      <c r="T1903" s="6">
        <v>65.987705700600003</v>
      </c>
      <c r="U1903" s="6">
        <v>35.299656750700002</v>
      </c>
      <c r="V1903" s="6">
        <v>2.2461999005000002</v>
      </c>
      <c r="W1903" s="6">
        <v>0.96318305319999997</v>
      </c>
      <c r="X1903" s="7">
        <v>12.836346568133335</v>
      </c>
      <c r="Y1903" s="8">
        <v>19.464371588270357</v>
      </c>
      <c r="Z1903" s="24">
        <v>1</v>
      </c>
    </row>
    <row r="1904" spans="1:26" ht="16.5" x14ac:dyDescent="0.45">
      <c r="A1904" s="5" t="s">
        <v>6719</v>
      </c>
      <c r="B1904" s="5" t="s">
        <v>6720</v>
      </c>
      <c r="C1904" s="5" t="s">
        <v>6721</v>
      </c>
      <c r="D1904" s="5" t="s">
        <v>120</v>
      </c>
      <c r="E1904" s="5" t="s">
        <v>11754</v>
      </c>
      <c r="F1904" s="5">
        <v>4</v>
      </c>
      <c r="G1904" s="5">
        <v>8</v>
      </c>
      <c r="H1904" s="5">
        <v>2</v>
      </c>
      <c r="I1904" s="5">
        <v>3</v>
      </c>
      <c r="J1904" s="5" t="s">
        <v>4515</v>
      </c>
      <c r="K1904" s="17">
        <v>369</v>
      </c>
      <c r="L1904" s="6">
        <v>0.49394839575999999</v>
      </c>
      <c r="M1904" s="6">
        <v>12.671840531799999</v>
      </c>
      <c r="N1904" s="6">
        <v>4.5601846886999997</v>
      </c>
      <c r="O1904" s="6">
        <v>7.5556701531000003</v>
      </c>
      <c r="P1904" s="6">
        <v>1.6006779823999999</v>
      </c>
      <c r="Q1904" s="6">
        <v>37.337139173099999</v>
      </c>
      <c r="R1904" s="7">
        <v>15.497829102866666</v>
      </c>
      <c r="S1904" s="8">
        <v>19.146333361667999</v>
      </c>
      <c r="T1904" s="6">
        <v>8.6522497733999995</v>
      </c>
      <c r="U1904" s="6">
        <v>59.244919580100003</v>
      </c>
      <c r="V1904" s="6">
        <v>-16.5051193828</v>
      </c>
      <c r="W1904" s="6">
        <v>-48.061939173299997</v>
      </c>
      <c r="X1904" s="7">
        <v>-1.7740463253333327</v>
      </c>
      <c r="Y1904" s="8">
        <v>55.149287111882508</v>
      </c>
      <c r="Z1904" s="24">
        <v>-1</v>
      </c>
    </row>
    <row r="1905" spans="1:26" ht="16.5" x14ac:dyDescent="0.45">
      <c r="A1905" s="5" t="s">
        <v>6722</v>
      </c>
      <c r="B1905" s="5" t="s">
        <v>6723</v>
      </c>
      <c r="C1905" s="5" t="s">
        <v>6724</v>
      </c>
      <c r="D1905" s="5" t="s">
        <v>474</v>
      </c>
      <c r="E1905" s="5" t="s">
        <v>11762</v>
      </c>
      <c r="F1905" s="5">
        <v>13</v>
      </c>
      <c r="G1905" s="5">
        <v>7</v>
      </c>
      <c r="H1905" s="5">
        <v>4</v>
      </c>
      <c r="I1905" s="5">
        <v>2</v>
      </c>
      <c r="J1905" s="5" t="s">
        <v>6725</v>
      </c>
      <c r="K1905" s="17">
        <v>1446</v>
      </c>
      <c r="L1905" s="6">
        <v>0.98280171708999997</v>
      </c>
      <c r="M1905" s="6">
        <v>18.015433134799999</v>
      </c>
      <c r="N1905" s="6">
        <v>26.894013201</v>
      </c>
      <c r="O1905" s="6">
        <v>-1.8902095485999999</v>
      </c>
      <c r="P1905" s="6">
        <v>5.1841325108999996</v>
      </c>
      <c r="Q1905" s="6">
        <v>-18.530768979200001</v>
      </c>
      <c r="R1905" s="7">
        <v>-5.0789486723000001</v>
      </c>
      <c r="S1905" s="8">
        <v>12.174776427949226</v>
      </c>
      <c r="T1905" s="6">
        <v>47.327878721799998</v>
      </c>
      <c r="U1905" s="6">
        <v>-20.878442641500001</v>
      </c>
      <c r="V1905" s="6">
        <v>-41.613833020800001</v>
      </c>
      <c r="W1905" s="6">
        <v>-36.214699648100002</v>
      </c>
      <c r="X1905" s="7">
        <v>-32.902325103466666</v>
      </c>
      <c r="Y1905" s="8">
        <v>10.757228843361244</v>
      </c>
      <c r="Z1905" s="24">
        <v>0</v>
      </c>
    </row>
    <row r="1906" spans="1:26" ht="16.5" x14ac:dyDescent="0.45">
      <c r="A1906" s="5" t="s">
        <v>6726</v>
      </c>
      <c r="B1906" s="5" t="s">
        <v>6727</v>
      </c>
      <c r="C1906" s="5" t="s">
        <v>6728</v>
      </c>
      <c r="D1906" s="5" t="s">
        <v>7</v>
      </c>
      <c r="E1906" s="5" t="s">
        <v>11765</v>
      </c>
      <c r="F1906" s="5">
        <v>16</v>
      </c>
      <c r="G1906" s="5">
        <v>9</v>
      </c>
      <c r="H1906" s="5">
        <v>1</v>
      </c>
      <c r="I1906" s="5">
        <v>3</v>
      </c>
      <c r="J1906" s="5" t="s">
        <v>6725</v>
      </c>
      <c r="K1906" s="17">
        <v>2369</v>
      </c>
      <c r="L1906" s="6">
        <v>1.2538535750599999</v>
      </c>
      <c r="M1906" s="6">
        <v>8.0979906561000004</v>
      </c>
      <c r="N1906" s="6">
        <v>2.2011356072999999</v>
      </c>
      <c r="O1906" s="6">
        <v>-7.2394183057000001</v>
      </c>
      <c r="P1906" s="6">
        <v>24.204294261200001</v>
      </c>
      <c r="Q1906" s="6">
        <v>22.016605015500001</v>
      </c>
      <c r="R1906" s="7">
        <v>12.993826990333334</v>
      </c>
      <c r="S1906" s="8">
        <v>17.556612926929532</v>
      </c>
      <c r="T1906" s="6">
        <v>-59.807051647199998</v>
      </c>
      <c r="U1906" s="6">
        <v>-145.56286717169999</v>
      </c>
      <c r="V1906" s="6">
        <v>634.43106804060005</v>
      </c>
      <c r="W1906" s="6">
        <v>49.573214378300001</v>
      </c>
      <c r="X1906" s="7">
        <v>179.48047174906671</v>
      </c>
      <c r="Y1906" s="8">
        <v>405.8996875832604</v>
      </c>
      <c r="Z1906" s="24">
        <v>1</v>
      </c>
    </row>
    <row r="1907" spans="1:26" ht="16.5" x14ac:dyDescent="0.45">
      <c r="A1907" s="5" t="s">
        <v>6729</v>
      </c>
      <c r="B1907" s="5" t="s">
        <v>6730</v>
      </c>
      <c r="C1907" s="5" t="s">
        <v>6731</v>
      </c>
      <c r="D1907" s="5" t="s">
        <v>240</v>
      </c>
      <c r="E1907" s="5" t="s">
        <v>11758</v>
      </c>
      <c r="F1907" s="5">
        <v>8</v>
      </c>
      <c r="G1907" s="5">
        <v>2</v>
      </c>
      <c r="H1907" s="5">
        <v>3</v>
      </c>
      <c r="I1907" s="5">
        <v>2</v>
      </c>
      <c r="J1907" s="5" t="s">
        <v>6732</v>
      </c>
      <c r="K1907" s="17">
        <v>3296</v>
      </c>
      <c r="L1907" s="6">
        <v>0.56437652605999999</v>
      </c>
      <c r="M1907" s="6">
        <v>12.2682447644</v>
      </c>
      <c r="N1907" s="6">
        <v>13.869907285</v>
      </c>
      <c r="O1907" s="6">
        <v>-3.1069400286</v>
      </c>
      <c r="P1907" s="6">
        <v>10.595642254099999</v>
      </c>
      <c r="Q1907" s="6">
        <v>-2.402297017</v>
      </c>
      <c r="R1907" s="7">
        <v>1.6954684028333329</v>
      </c>
      <c r="S1907" s="8">
        <v>7.7158247375460371</v>
      </c>
      <c r="T1907" s="6">
        <v>5.9737570189999998</v>
      </c>
      <c r="U1907" s="6">
        <v>-46.818774365499998</v>
      </c>
      <c r="V1907" s="6">
        <v>7.3572713553</v>
      </c>
      <c r="W1907" s="6">
        <v>-573.80788888539996</v>
      </c>
      <c r="X1907" s="7">
        <v>-204.42313063186666</v>
      </c>
      <c r="Y1907" s="8">
        <v>321.04140808469162</v>
      </c>
      <c r="Z1907" s="24">
        <v>-1</v>
      </c>
    </row>
    <row r="1908" spans="1:26" ht="16.5" x14ac:dyDescent="0.45">
      <c r="A1908" s="5" t="s">
        <v>6733</v>
      </c>
      <c r="B1908" s="5" t="s">
        <v>6734</v>
      </c>
      <c r="C1908" s="5" t="s">
        <v>6735</v>
      </c>
      <c r="D1908" s="5" t="s">
        <v>311</v>
      </c>
      <c r="E1908" s="5" t="s">
        <v>11765</v>
      </c>
      <c r="F1908" s="5">
        <v>16</v>
      </c>
      <c r="G1908" s="5">
        <v>9</v>
      </c>
      <c r="H1908" s="5">
        <v>1</v>
      </c>
      <c r="I1908" s="5">
        <v>3</v>
      </c>
      <c r="J1908" s="5" t="s">
        <v>6732</v>
      </c>
      <c r="K1908" s="17">
        <v>942</v>
      </c>
      <c r="L1908" s="6">
        <v>0.41305808040999997</v>
      </c>
      <c r="M1908" s="6">
        <v>11.695524281200001</v>
      </c>
      <c r="N1908" s="6">
        <v>54.631560220700003</v>
      </c>
      <c r="O1908" s="6">
        <v>5.4137718907999997</v>
      </c>
      <c r="P1908" s="6">
        <v>35.989736190999999</v>
      </c>
      <c r="Q1908" s="6">
        <v>21.580143060800001</v>
      </c>
      <c r="R1908" s="7">
        <v>20.994550380866666</v>
      </c>
      <c r="S1908" s="8">
        <v>15.296391316642946</v>
      </c>
      <c r="T1908" s="6">
        <v>96.933141616699999</v>
      </c>
      <c r="U1908" s="6">
        <v>45.0054909905</v>
      </c>
      <c r="V1908" s="6">
        <v>15.800831073299999</v>
      </c>
      <c r="W1908" s="6">
        <v>24.0971299564</v>
      </c>
      <c r="X1908" s="7">
        <v>28.301150673399999</v>
      </c>
      <c r="Y1908" s="8">
        <v>15.049364865719451</v>
      </c>
      <c r="Z1908" s="24">
        <v>1</v>
      </c>
    </row>
    <row r="1909" spans="1:26" ht="16.5" x14ac:dyDescent="0.45">
      <c r="A1909" s="5" t="s">
        <v>6736</v>
      </c>
      <c r="B1909" s="5" t="s">
        <v>6737</v>
      </c>
      <c r="C1909" s="5" t="s">
        <v>6738</v>
      </c>
      <c r="D1909" s="5" t="s">
        <v>259</v>
      </c>
      <c r="E1909" s="5" t="s">
        <v>11773</v>
      </c>
      <c r="F1909" s="5">
        <v>24</v>
      </c>
      <c r="G1909" s="5">
        <v>11</v>
      </c>
      <c r="H1909" s="5">
        <v>1</v>
      </c>
      <c r="I1909" s="5">
        <v>2</v>
      </c>
      <c r="J1909" s="5" t="s">
        <v>4526</v>
      </c>
      <c r="K1909" s="17">
        <v>844</v>
      </c>
      <c r="L1909" s="6">
        <v>0.51169267036999999</v>
      </c>
      <c r="M1909" s="6">
        <v>19.750829674199998</v>
      </c>
      <c r="N1909" s="6">
        <v>-2.7154481442999998</v>
      </c>
      <c r="O1909" s="6">
        <v>-3.3775472292000002</v>
      </c>
      <c r="P1909" s="6">
        <v>45.802441204200001</v>
      </c>
      <c r="Q1909" s="6">
        <v>9.8597242986999998</v>
      </c>
      <c r="R1909" s="7">
        <v>17.428206091233335</v>
      </c>
      <c r="S1909" s="8">
        <v>25.44856092316952</v>
      </c>
      <c r="T1909" s="6">
        <v>-26.490959796399999</v>
      </c>
      <c r="U1909" s="6">
        <v>-72.641753720899999</v>
      </c>
      <c r="V1909" s="6">
        <v>-76.129047254699998</v>
      </c>
      <c r="W1909" s="6">
        <v>-13.997881357200001</v>
      </c>
      <c r="X1909" s="7">
        <v>-54.256227444266663</v>
      </c>
      <c r="Y1909" s="8">
        <v>34.908324598829552</v>
      </c>
      <c r="Z1909" s="24">
        <v>-1</v>
      </c>
    </row>
    <row r="1910" spans="1:26" ht="16.5" x14ac:dyDescent="0.45">
      <c r="A1910" s="5" t="s">
        <v>6739</v>
      </c>
      <c r="B1910" s="5" t="s">
        <v>6740</v>
      </c>
      <c r="C1910" s="5" t="s">
        <v>6741</v>
      </c>
      <c r="D1910" s="5" t="s">
        <v>7</v>
      </c>
      <c r="E1910" s="5" t="s">
        <v>11769</v>
      </c>
      <c r="F1910" s="5">
        <v>20</v>
      </c>
      <c r="G1910" s="5">
        <v>7</v>
      </c>
      <c r="H1910" s="5">
        <v>4</v>
      </c>
      <c r="I1910" s="5">
        <v>3</v>
      </c>
      <c r="J1910" s="5" t="s">
        <v>4530</v>
      </c>
      <c r="K1910" s="17">
        <v>901</v>
      </c>
      <c r="L1910" s="6">
        <v>1.9150709261100001</v>
      </c>
      <c r="M1910" s="6">
        <v>8.8808564399000005</v>
      </c>
      <c r="N1910" s="6">
        <v>53.315928037200003</v>
      </c>
      <c r="O1910" s="6">
        <v>43.262485634599997</v>
      </c>
      <c r="P1910" s="6">
        <v>49.7793322172</v>
      </c>
      <c r="Q1910" s="6">
        <v>37.405336701800003</v>
      </c>
      <c r="R1910" s="7">
        <v>43.482384851200003</v>
      </c>
      <c r="S1910" s="8">
        <v>6.189927948117071</v>
      </c>
      <c r="T1910" s="6">
        <v>95.945575757100002</v>
      </c>
      <c r="U1910" s="6">
        <v>66.763983573299996</v>
      </c>
      <c r="V1910" s="6">
        <v>41.506476761899997</v>
      </c>
      <c r="W1910" s="6">
        <v>-9.1901315265000001</v>
      </c>
      <c r="X1910" s="7">
        <v>33.026776269566668</v>
      </c>
      <c r="Y1910" s="8">
        <v>38.680562178931346</v>
      </c>
      <c r="Z1910" s="24">
        <v>1</v>
      </c>
    </row>
    <row r="1911" spans="1:26" ht="16.5" x14ac:dyDescent="0.45">
      <c r="A1911" s="5" t="s">
        <v>6742</v>
      </c>
      <c r="B1911" s="5" t="s">
        <v>6743</v>
      </c>
      <c r="C1911" s="5" t="s">
        <v>6744</v>
      </c>
      <c r="D1911" s="5" t="s">
        <v>240</v>
      </c>
      <c r="E1911" s="5" t="s">
        <v>11765</v>
      </c>
      <c r="F1911" s="5">
        <v>16</v>
      </c>
      <c r="G1911" s="5">
        <v>9</v>
      </c>
      <c r="H1911" s="5">
        <v>1</v>
      </c>
      <c r="I1911" s="5">
        <v>3</v>
      </c>
      <c r="J1911" s="5" t="s">
        <v>4526</v>
      </c>
      <c r="K1911" s="17">
        <v>1340</v>
      </c>
      <c r="L1911" s="6">
        <v>0.72939280206000001</v>
      </c>
      <c r="M1911" s="6">
        <v>18.776716480200001</v>
      </c>
      <c r="N1911" s="6">
        <v>25.681091955599999</v>
      </c>
      <c r="O1911" s="6">
        <v>85.701964080899998</v>
      </c>
      <c r="P1911" s="6">
        <v>97.344359462400007</v>
      </c>
      <c r="Q1911" s="6">
        <v>109.38731742900001</v>
      </c>
      <c r="R1911" s="7">
        <v>97.477880324099999</v>
      </c>
      <c r="S1911" s="8">
        <v>11.843241181005725</v>
      </c>
      <c r="T1911" s="6">
        <v>28.304037185399999</v>
      </c>
      <c r="U1911" s="6">
        <v>188.16332145090001</v>
      </c>
      <c r="V1911" s="6">
        <v>124.2294255881</v>
      </c>
      <c r="W1911" s="6">
        <v>103.56267577</v>
      </c>
      <c r="X1911" s="7">
        <v>138.65180760300001</v>
      </c>
      <c r="Y1911" s="8">
        <v>44.105794853330536</v>
      </c>
      <c r="Z1911" s="24">
        <v>1</v>
      </c>
    </row>
    <row r="1912" spans="1:26" ht="16.5" x14ac:dyDescent="0.45">
      <c r="A1912" s="5" t="s">
        <v>6745</v>
      </c>
      <c r="B1912" s="5" t="s">
        <v>6746</v>
      </c>
      <c r="C1912" s="5" t="s">
        <v>6747</v>
      </c>
      <c r="D1912" s="5" t="s">
        <v>474</v>
      </c>
      <c r="E1912" s="5" t="s">
        <v>11775</v>
      </c>
      <c r="F1912" s="5">
        <v>26</v>
      </c>
      <c r="G1912" s="5">
        <v>3</v>
      </c>
      <c r="H1912" s="5">
        <v>3</v>
      </c>
      <c r="I1912" s="5">
        <v>2</v>
      </c>
      <c r="J1912" s="5" t="s">
        <v>6635</v>
      </c>
      <c r="K1912" s="17">
        <v>311</v>
      </c>
      <c r="L1912" s="6">
        <v>0.61613209204999997</v>
      </c>
      <c r="M1912" s="6">
        <v>7.2875410401999998</v>
      </c>
      <c r="N1912" s="6">
        <v>10.508856852599999</v>
      </c>
      <c r="O1912" s="6">
        <v>-9.0622176932999992</v>
      </c>
      <c r="P1912" s="6">
        <v>43.977464035899999</v>
      </c>
      <c r="Q1912" s="6">
        <v>3.8429486195</v>
      </c>
      <c r="R1912" s="7">
        <v>12.919398320699999</v>
      </c>
      <c r="S1912" s="8">
        <v>27.660231630764017</v>
      </c>
      <c r="T1912" s="6">
        <v>11.6553086881</v>
      </c>
      <c r="U1912" s="6">
        <v>-13.1294116331</v>
      </c>
      <c r="V1912" s="6">
        <v>-46.728199738199997</v>
      </c>
      <c r="W1912" s="6">
        <v>141.60214350819999</v>
      </c>
      <c r="X1912" s="7">
        <v>27.248177378966663</v>
      </c>
      <c r="Y1912" s="8">
        <v>100.44820465118944</v>
      </c>
      <c r="Z1912" s="24">
        <v>1</v>
      </c>
    </row>
    <row r="1913" spans="1:26" ht="16.5" x14ac:dyDescent="0.45">
      <c r="A1913" s="5" t="s">
        <v>6748</v>
      </c>
      <c r="B1913" s="5" t="s">
        <v>6749</v>
      </c>
      <c r="C1913" s="5" t="s">
        <v>6750</v>
      </c>
      <c r="D1913" s="5" t="s">
        <v>120</v>
      </c>
      <c r="E1913" s="5" t="s">
        <v>11773</v>
      </c>
      <c r="F1913" s="5">
        <v>24</v>
      </c>
      <c r="G1913" s="5">
        <v>11</v>
      </c>
      <c r="H1913" s="5">
        <v>1</v>
      </c>
      <c r="I1913" s="5">
        <v>2</v>
      </c>
      <c r="J1913" s="5" t="s">
        <v>4538</v>
      </c>
      <c r="K1913" s="17">
        <v>408</v>
      </c>
      <c r="L1913" s="6">
        <v>1.3076821937000001</v>
      </c>
      <c r="M1913" s="6">
        <v>3.0930275707999999</v>
      </c>
      <c r="N1913" s="6">
        <v>8.1166953252000003</v>
      </c>
      <c r="O1913" s="6">
        <v>0.76718482960000001</v>
      </c>
      <c r="P1913" s="6">
        <v>33.519084304800003</v>
      </c>
      <c r="Q1913" s="6">
        <v>9.3766861841000004</v>
      </c>
      <c r="R1913" s="7">
        <v>14.554318439500001</v>
      </c>
      <c r="S1913" s="8">
        <v>16.978740725905457</v>
      </c>
      <c r="T1913" s="6">
        <v>-32.9646754595</v>
      </c>
      <c r="U1913" s="6">
        <v>6.3062210598000004</v>
      </c>
      <c r="V1913" s="6">
        <v>142.98786685350001</v>
      </c>
      <c r="W1913" s="6">
        <v>-46.558686503200001</v>
      </c>
      <c r="X1913" s="7">
        <v>34.245133803366677</v>
      </c>
      <c r="Y1913" s="8">
        <v>97.813143832107542</v>
      </c>
      <c r="Z1913" s="24">
        <v>1</v>
      </c>
    </row>
    <row r="1914" spans="1:26" ht="16.5" x14ac:dyDescent="0.45">
      <c r="A1914" s="5" t="s">
        <v>6751</v>
      </c>
      <c r="B1914" s="5" t="s">
        <v>6752</v>
      </c>
      <c r="C1914" s="5" t="s">
        <v>6753</v>
      </c>
      <c r="D1914" s="5" t="s">
        <v>1297</v>
      </c>
      <c r="E1914" s="5" t="s">
        <v>11765</v>
      </c>
      <c r="F1914" s="5">
        <v>16</v>
      </c>
      <c r="G1914" s="5">
        <v>9</v>
      </c>
      <c r="H1914" s="5">
        <v>1</v>
      </c>
      <c r="I1914" s="5">
        <v>3</v>
      </c>
      <c r="J1914" s="5" t="s">
        <v>6473</v>
      </c>
      <c r="K1914" s="17">
        <v>478</v>
      </c>
      <c r="L1914" s="6">
        <v>0.44145252603000001</v>
      </c>
      <c r="M1914" s="6">
        <v>35.568562654300003</v>
      </c>
      <c r="N1914" s="6">
        <v>20.996819504800001</v>
      </c>
      <c r="O1914" s="6">
        <v>10.9022806898</v>
      </c>
      <c r="P1914" s="6">
        <v>33.703863961499998</v>
      </c>
      <c r="Q1914" s="6">
        <v>9.3772309948999997</v>
      </c>
      <c r="R1914" s="7">
        <v>17.994458548733334</v>
      </c>
      <c r="S1914" s="8">
        <v>13.62609657825657</v>
      </c>
      <c r="T1914" s="6">
        <v>10.817541267599999</v>
      </c>
      <c r="U1914" s="6">
        <v>-23.2237441035</v>
      </c>
      <c r="V1914" s="6">
        <v>33.599453731099999</v>
      </c>
      <c r="W1914" s="6">
        <v>-23.1653170029</v>
      </c>
      <c r="X1914" s="7">
        <v>-4.2632024584333337</v>
      </c>
      <c r="Y1914" s="8">
        <v>32.790035128475026</v>
      </c>
      <c r="Z1914" s="24">
        <v>-1</v>
      </c>
    </row>
    <row r="1915" spans="1:26" ht="16.5" x14ac:dyDescent="0.45">
      <c r="A1915" s="5" t="s">
        <v>6754</v>
      </c>
      <c r="B1915" s="5" t="s">
        <v>6755</v>
      </c>
      <c r="C1915" s="5" t="s">
        <v>6756</v>
      </c>
      <c r="D1915" s="5" t="s">
        <v>259</v>
      </c>
      <c r="E1915" s="5" t="s">
        <v>11766</v>
      </c>
      <c r="F1915" s="5">
        <v>17</v>
      </c>
      <c r="G1915" s="5">
        <v>11</v>
      </c>
      <c r="H1915" s="5">
        <v>2</v>
      </c>
      <c r="I1915" s="5">
        <v>2</v>
      </c>
      <c r="J1915" s="5" t="s">
        <v>6757</v>
      </c>
      <c r="K1915" s="17">
        <v>1036</v>
      </c>
      <c r="L1915" s="6">
        <v>0.45879359471999998</v>
      </c>
      <c r="M1915" s="6">
        <v>4.1206306207000001</v>
      </c>
      <c r="N1915" s="6">
        <v>46.303282681600002</v>
      </c>
      <c r="O1915" s="6">
        <v>71.895944689700002</v>
      </c>
      <c r="P1915" s="6">
        <v>29.6986918803</v>
      </c>
      <c r="Q1915" s="6">
        <v>4.5462696771999997</v>
      </c>
      <c r="R1915" s="7">
        <v>35.3803020824</v>
      </c>
      <c r="S1915" s="8">
        <v>34.032413989295513</v>
      </c>
      <c r="T1915" s="6">
        <v>-40.279823132099999</v>
      </c>
      <c r="U1915" s="6">
        <v>95.830624568700003</v>
      </c>
      <c r="V1915" s="6">
        <v>203.48523745040001</v>
      </c>
      <c r="W1915" s="6">
        <v>23.752596519200001</v>
      </c>
      <c r="X1915" s="7">
        <v>107.68948617943333</v>
      </c>
      <c r="Y1915" s="8">
        <v>90.451257609017318</v>
      </c>
      <c r="Z1915" s="24">
        <v>1</v>
      </c>
    </row>
    <row r="1916" spans="1:26" ht="16.5" x14ac:dyDescent="0.45">
      <c r="A1916" s="5" t="s">
        <v>6758</v>
      </c>
      <c r="B1916" s="5" t="s">
        <v>6759</v>
      </c>
      <c r="C1916" s="5" t="s">
        <v>6760</v>
      </c>
      <c r="D1916" s="5" t="s">
        <v>259</v>
      </c>
      <c r="E1916" s="5" t="s">
        <v>11753</v>
      </c>
      <c r="F1916" s="5">
        <v>3</v>
      </c>
      <c r="G1916" s="5">
        <v>7</v>
      </c>
      <c r="H1916" s="5">
        <v>4</v>
      </c>
      <c r="I1916" s="5">
        <v>3</v>
      </c>
      <c r="J1916" s="5" t="s">
        <v>6473</v>
      </c>
      <c r="K1916" s="17">
        <v>1230</v>
      </c>
      <c r="L1916" s="6">
        <v>0.75105448280999998</v>
      </c>
      <c r="M1916" s="6">
        <v>5.8358069785</v>
      </c>
      <c r="N1916" s="6">
        <v>32.499305222099999</v>
      </c>
      <c r="O1916" s="6">
        <v>9.9247522818</v>
      </c>
      <c r="P1916" s="6">
        <v>14.7720257412</v>
      </c>
      <c r="Q1916" s="6">
        <v>12.3994308928</v>
      </c>
      <c r="R1916" s="7">
        <v>12.365402971933333</v>
      </c>
      <c r="S1916" s="8">
        <v>2.4238158804042498</v>
      </c>
      <c r="T1916" s="6">
        <v>-12.572520705900001</v>
      </c>
      <c r="U1916" s="6">
        <v>-31.6203084349</v>
      </c>
      <c r="V1916" s="6">
        <v>114.9049311374</v>
      </c>
      <c r="W1916" s="6">
        <v>14.8413358231</v>
      </c>
      <c r="X1916" s="7">
        <v>32.708652841866666</v>
      </c>
      <c r="Y1916" s="8">
        <v>74.878850291766696</v>
      </c>
      <c r="Z1916" s="24">
        <v>1</v>
      </c>
    </row>
    <row r="1917" spans="1:26" ht="16.5" x14ac:dyDescent="0.45">
      <c r="A1917" s="5" t="s">
        <v>6761</v>
      </c>
      <c r="B1917" s="5" t="s">
        <v>6762</v>
      </c>
      <c r="C1917" s="5" t="s">
        <v>6763</v>
      </c>
      <c r="D1917" s="5" t="s">
        <v>7</v>
      </c>
      <c r="E1917" s="5" t="s">
        <v>11762</v>
      </c>
      <c r="F1917" s="5">
        <v>13</v>
      </c>
      <c r="G1917" s="5">
        <v>7</v>
      </c>
      <c r="H1917" s="5">
        <v>4</v>
      </c>
      <c r="I1917" s="5">
        <v>2</v>
      </c>
      <c r="J1917" s="5" t="s">
        <v>4558</v>
      </c>
      <c r="K1917" s="17">
        <v>814</v>
      </c>
      <c r="L1917" s="6">
        <v>0.53553411930000006</v>
      </c>
      <c r="M1917" s="6">
        <v>3.4218761791999999</v>
      </c>
      <c r="N1917" s="6">
        <v>4.300801613</v>
      </c>
      <c r="O1917" s="6">
        <v>13.7815508256</v>
      </c>
      <c r="P1917" s="6">
        <v>-4.8828956826000001</v>
      </c>
      <c r="Q1917" s="6">
        <v>98.475725350299996</v>
      </c>
      <c r="R1917" s="7">
        <v>35.791460164433332</v>
      </c>
      <c r="S1917" s="8">
        <v>55.082467421888481</v>
      </c>
      <c r="T1917" s="6">
        <v>-33.986359630000003</v>
      </c>
      <c r="U1917" s="6">
        <v>-12.4231890534</v>
      </c>
      <c r="V1917" s="6">
        <v>-1280.03385708</v>
      </c>
      <c r="W1917" s="6">
        <v>105.39736507409999</v>
      </c>
      <c r="X1917" s="7">
        <v>-395.68656035309999</v>
      </c>
      <c r="Y1917" s="8">
        <v>768.1295637227222</v>
      </c>
      <c r="Z1917" s="24">
        <v>-1</v>
      </c>
    </row>
    <row r="1918" spans="1:26" ht="16.5" x14ac:dyDescent="0.45">
      <c r="A1918" s="5" t="s">
        <v>6764</v>
      </c>
      <c r="B1918" s="5" t="s">
        <v>6765</v>
      </c>
      <c r="C1918" s="5" t="s">
        <v>6766</v>
      </c>
      <c r="D1918" s="5" t="s">
        <v>474</v>
      </c>
      <c r="E1918" s="5" t="s">
        <v>11757</v>
      </c>
      <c r="F1918" s="5">
        <v>7</v>
      </c>
      <c r="G1918" s="5">
        <v>11</v>
      </c>
      <c r="H1918" s="5">
        <v>4</v>
      </c>
      <c r="I1918" s="5">
        <v>2</v>
      </c>
      <c r="J1918" s="5" t="s">
        <v>4546</v>
      </c>
      <c r="K1918" s="17">
        <v>1137</v>
      </c>
      <c r="L1918" s="6">
        <v>0.36558390866000001</v>
      </c>
      <c r="M1918" s="6">
        <v>1.6680661472</v>
      </c>
      <c r="N1918" s="6">
        <v>20.7514871339</v>
      </c>
      <c r="O1918" s="6">
        <v>57.243508776699997</v>
      </c>
      <c r="P1918" s="6">
        <v>41.024928231499999</v>
      </c>
      <c r="Q1918" s="6">
        <v>57.917678593399998</v>
      </c>
      <c r="R1918" s="7">
        <v>52.062038533866662</v>
      </c>
      <c r="S1918" s="8">
        <v>9.5643598377201666</v>
      </c>
      <c r="T1918" s="6">
        <v>-69.518606219199995</v>
      </c>
      <c r="U1918" s="6">
        <v>880.55174111240001</v>
      </c>
      <c r="V1918" s="6">
        <v>52.385770857300002</v>
      </c>
      <c r="W1918" s="6">
        <v>-90.150520110900004</v>
      </c>
      <c r="X1918" s="7">
        <v>280.92899728626668</v>
      </c>
      <c r="Y1918" s="8">
        <v>524.15620262086793</v>
      </c>
      <c r="Z1918" s="24">
        <v>1</v>
      </c>
    </row>
    <row r="1919" spans="1:26" ht="16.5" x14ac:dyDescent="0.45">
      <c r="A1919" s="5" t="s">
        <v>6767</v>
      </c>
      <c r="B1919" s="5" t="s">
        <v>6768</v>
      </c>
      <c r="C1919" s="5" t="s">
        <v>6769</v>
      </c>
      <c r="D1919" s="5" t="s">
        <v>259</v>
      </c>
      <c r="E1919" s="5" t="s">
        <v>11758</v>
      </c>
      <c r="F1919" s="5">
        <v>8</v>
      </c>
      <c r="G1919" s="5">
        <v>2</v>
      </c>
      <c r="H1919" s="5">
        <v>3</v>
      </c>
      <c r="I1919" s="5">
        <v>2</v>
      </c>
      <c r="J1919" s="5" t="s">
        <v>6757</v>
      </c>
      <c r="K1919" s="17">
        <v>270</v>
      </c>
      <c r="L1919" s="6">
        <v>0.82800742812000006</v>
      </c>
      <c r="M1919" s="6">
        <v>8.0562011106</v>
      </c>
      <c r="N1919" s="6">
        <v>58.260555921399998</v>
      </c>
      <c r="O1919" s="6">
        <v>-2.6162859951000002</v>
      </c>
      <c r="P1919" s="6">
        <v>-7.1707668029000002</v>
      </c>
      <c r="Q1919" s="6">
        <v>-12.267875246799999</v>
      </c>
      <c r="R1919" s="7">
        <v>-7.3516426816000005</v>
      </c>
      <c r="S1919" s="8">
        <v>4.828336238654507</v>
      </c>
      <c r="T1919" s="6">
        <v>27.492647582699998</v>
      </c>
      <c r="U1919" s="6">
        <v>-24.588701875600002</v>
      </c>
      <c r="V1919" s="6">
        <v>-35.064711621900003</v>
      </c>
      <c r="W1919" s="6">
        <v>-65.385068923299997</v>
      </c>
      <c r="X1919" s="7">
        <v>-41.679494140266662</v>
      </c>
      <c r="Y1919" s="8">
        <v>21.187317005619953</v>
      </c>
      <c r="Z1919" s="24">
        <v>0</v>
      </c>
    </row>
    <row r="1920" spans="1:26" ht="16.5" x14ac:dyDescent="0.45">
      <c r="A1920" s="5" t="s">
        <v>6770</v>
      </c>
      <c r="B1920" s="5" t="s">
        <v>6771</v>
      </c>
      <c r="C1920" s="5" t="s">
        <v>6772</v>
      </c>
      <c r="D1920" s="5" t="s">
        <v>474</v>
      </c>
      <c r="E1920" s="5" t="s">
        <v>11762</v>
      </c>
      <c r="F1920" s="5">
        <v>13</v>
      </c>
      <c r="G1920" s="5">
        <v>7</v>
      </c>
      <c r="H1920" s="5">
        <v>4</v>
      </c>
      <c r="I1920" s="5">
        <v>2</v>
      </c>
      <c r="J1920" s="5" t="s">
        <v>4558</v>
      </c>
      <c r="K1920" s="17">
        <v>985</v>
      </c>
      <c r="L1920" s="6">
        <v>0.56037349590999996</v>
      </c>
      <c r="M1920" s="6">
        <v>9.3709271250999997</v>
      </c>
      <c r="N1920" s="6">
        <v>15.0904024553</v>
      </c>
      <c r="O1920" s="6">
        <v>102.13187733309999</v>
      </c>
      <c r="P1920" s="6">
        <v>336.79604995</v>
      </c>
      <c r="Q1920" s="6">
        <v>-34.607098233400002</v>
      </c>
      <c r="R1920" s="7">
        <v>134.77360968323333</v>
      </c>
      <c r="S1920" s="8">
        <v>187.84085455046369</v>
      </c>
      <c r="T1920" s="6">
        <v>-12.0650502823</v>
      </c>
      <c r="U1920" s="6">
        <v>-53.893387839799999</v>
      </c>
      <c r="V1920" s="6">
        <v>432.02384450990002</v>
      </c>
      <c r="W1920" s="6">
        <v>-55.8597644667</v>
      </c>
      <c r="X1920" s="7">
        <v>107.4235640678</v>
      </c>
      <c r="Y1920" s="8">
        <v>281.11380828158764</v>
      </c>
      <c r="Z1920" s="24">
        <v>1</v>
      </c>
    </row>
    <row r="1921" spans="1:26" ht="16.5" x14ac:dyDescent="0.45">
      <c r="A1921" s="5" t="s">
        <v>6773</v>
      </c>
      <c r="B1921" s="5" t="s">
        <v>6774</v>
      </c>
      <c r="C1921" s="5" t="s">
        <v>6775</v>
      </c>
      <c r="D1921" s="5" t="s">
        <v>120</v>
      </c>
      <c r="E1921" s="5" t="s">
        <v>11775</v>
      </c>
      <c r="F1921" s="5">
        <v>26</v>
      </c>
      <c r="G1921" s="5">
        <v>3</v>
      </c>
      <c r="H1921" s="5">
        <v>3</v>
      </c>
      <c r="I1921" s="5">
        <v>2</v>
      </c>
      <c r="J1921" s="5" t="s">
        <v>6776</v>
      </c>
      <c r="K1921" s="17">
        <v>663</v>
      </c>
      <c r="L1921" s="6">
        <v>0.49963507208000002</v>
      </c>
      <c r="M1921" s="6">
        <v>8.4490336424999999</v>
      </c>
      <c r="N1921" s="6">
        <v>10.1048345085</v>
      </c>
      <c r="O1921" s="6">
        <v>-10.119353461199999</v>
      </c>
      <c r="P1921" s="6">
        <v>21.869919324600001</v>
      </c>
      <c r="Q1921" s="6">
        <v>-13.310979440100001</v>
      </c>
      <c r="R1921" s="7">
        <v>-0.52013785889999953</v>
      </c>
      <c r="S1921" s="8">
        <v>19.455914643305707</v>
      </c>
      <c r="T1921" s="6">
        <v>19.592057936900002</v>
      </c>
      <c r="U1921" s="6">
        <v>-25.2654476178</v>
      </c>
      <c r="V1921" s="6">
        <v>-12.524331502000001</v>
      </c>
      <c r="W1921" s="6">
        <v>43.566509142100003</v>
      </c>
      <c r="X1921" s="7">
        <v>1.9255766741000002</v>
      </c>
      <c r="Y1921" s="8">
        <v>36.620478595622927</v>
      </c>
      <c r="Z1921" s="24">
        <v>-1</v>
      </c>
    </row>
    <row r="1922" spans="1:26" ht="16.5" x14ac:dyDescent="0.45">
      <c r="A1922" s="5" t="s">
        <v>6777</v>
      </c>
      <c r="B1922" s="5" t="s">
        <v>6778</v>
      </c>
      <c r="C1922" s="5" t="s">
        <v>6779</v>
      </c>
      <c r="D1922" s="5" t="s">
        <v>259</v>
      </c>
      <c r="E1922" s="5" t="s">
        <v>11766</v>
      </c>
      <c r="F1922" s="5">
        <v>17</v>
      </c>
      <c r="G1922" s="5">
        <v>11</v>
      </c>
      <c r="H1922" s="5">
        <v>2</v>
      </c>
      <c r="I1922" s="5">
        <v>2</v>
      </c>
      <c r="J1922" s="5" t="s">
        <v>6780</v>
      </c>
      <c r="K1922" s="17">
        <v>783</v>
      </c>
      <c r="L1922" s="6">
        <v>0.4623416407</v>
      </c>
      <c r="M1922" s="6">
        <v>13.6054469385</v>
      </c>
      <c r="N1922" s="6">
        <v>0.85095704549999995</v>
      </c>
      <c r="O1922" s="6">
        <v>-5.3978925480999997</v>
      </c>
      <c r="P1922" s="6">
        <v>35.157539050399997</v>
      </c>
      <c r="Q1922" s="6">
        <v>9.5977094899999997</v>
      </c>
      <c r="R1922" s="7">
        <v>13.1191186641</v>
      </c>
      <c r="S1922" s="8">
        <v>20.505755288789771</v>
      </c>
      <c r="T1922" s="6">
        <v>-24.118165426299999</v>
      </c>
      <c r="U1922" s="6">
        <v>-5.6682603834999998</v>
      </c>
      <c r="V1922" s="6">
        <v>61.6644974636</v>
      </c>
      <c r="W1922" s="6">
        <v>8.1561008488999995</v>
      </c>
      <c r="X1922" s="7">
        <v>21.384112642999998</v>
      </c>
      <c r="Y1922" s="8">
        <v>35.562062536398081</v>
      </c>
      <c r="Z1922" s="24">
        <v>1</v>
      </c>
    </row>
    <row r="1923" spans="1:26" ht="16.5" x14ac:dyDescent="0.45">
      <c r="A1923" s="5" t="s">
        <v>6781</v>
      </c>
      <c r="B1923" s="5" t="s">
        <v>6782</v>
      </c>
      <c r="C1923" s="5" t="s">
        <v>6783</v>
      </c>
      <c r="D1923" s="5" t="s">
        <v>288</v>
      </c>
      <c r="E1923" s="5" t="s">
        <v>11765</v>
      </c>
      <c r="F1923" s="5">
        <v>16</v>
      </c>
      <c r="G1923" s="5">
        <v>9</v>
      </c>
      <c r="H1923" s="5">
        <v>1</v>
      </c>
      <c r="I1923" s="5">
        <v>3</v>
      </c>
      <c r="J1923" s="5" t="s">
        <v>6780</v>
      </c>
      <c r="K1923" s="17">
        <v>285</v>
      </c>
      <c r="L1923" s="6">
        <v>0.27980703621000003</v>
      </c>
      <c r="M1923" s="6">
        <v>38.378730022100001</v>
      </c>
      <c r="N1923" s="6">
        <v>29.814575683899999</v>
      </c>
      <c r="O1923" s="6">
        <v>4.8156567585000003</v>
      </c>
      <c r="P1923" s="6">
        <v>36.4474537782</v>
      </c>
      <c r="Q1923" s="6">
        <v>8.2587512545999999</v>
      </c>
      <c r="R1923" s="7">
        <v>16.507287263766667</v>
      </c>
      <c r="S1923" s="8">
        <v>17.35429069120271</v>
      </c>
      <c r="T1923" s="6">
        <v>25.136983706300001</v>
      </c>
      <c r="U1923" s="6">
        <v>10.194586273800001</v>
      </c>
      <c r="V1923" s="6">
        <v>42.4380194421</v>
      </c>
      <c r="W1923" s="6">
        <v>10.0171829053</v>
      </c>
      <c r="X1923" s="7">
        <v>20.883262873733333</v>
      </c>
      <c r="Y1923" s="8">
        <v>18.667177505717039</v>
      </c>
      <c r="Z1923" s="24">
        <v>1</v>
      </c>
    </row>
    <row r="1924" spans="1:26" ht="16.5" x14ac:dyDescent="0.45">
      <c r="A1924" s="5" t="s">
        <v>6784</v>
      </c>
      <c r="B1924" s="5" t="s">
        <v>6785</v>
      </c>
      <c r="C1924" s="5" t="s">
        <v>6786</v>
      </c>
      <c r="D1924" s="5" t="s">
        <v>288</v>
      </c>
      <c r="E1924" s="5" t="s">
        <v>11771</v>
      </c>
      <c r="F1924" s="5">
        <v>22</v>
      </c>
      <c r="G1924" s="5">
        <v>7</v>
      </c>
      <c r="H1924" s="5">
        <v>4</v>
      </c>
      <c r="I1924" s="5">
        <v>3</v>
      </c>
      <c r="J1924" s="5" t="s">
        <v>6787</v>
      </c>
      <c r="K1924" s="17">
        <v>597</v>
      </c>
      <c r="L1924" s="6">
        <v>0.38571034064999998</v>
      </c>
      <c r="M1924" s="6">
        <v>8.6984966863000004</v>
      </c>
      <c r="N1924" s="6">
        <v>1.1203949786</v>
      </c>
      <c r="O1924" s="6">
        <v>-7.3974644190000003</v>
      </c>
      <c r="P1924" s="6">
        <v>15.167981060100001</v>
      </c>
      <c r="Q1924" s="6">
        <v>5.2529018913999996</v>
      </c>
      <c r="R1924" s="7">
        <v>4.341139510833333</v>
      </c>
      <c r="S1924" s="8">
        <v>11.310318978548798</v>
      </c>
      <c r="T1924" s="6">
        <v>4.3840413784000001</v>
      </c>
      <c r="U1924" s="6">
        <v>-0.73448207560000001</v>
      </c>
      <c r="V1924" s="6">
        <v>7.0056356590000002</v>
      </c>
      <c r="W1924" s="6">
        <v>2.8970864993999998</v>
      </c>
      <c r="X1924" s="7">
        <v>3.0560800276000002</v>
      </c>
      <c r="Y1924" s="8">
        <v>3.8725075652443173</v>
      </c>
      <c r="Z1924" s="24">
        <v>1</v>
      </c>
    </row>
    <row r="1925" spans="1:26" ht="16.5" x14ac:dyDescent="0.45">
      <c r="A1925" s="5" t="s">
        <v>6788</v>
      </c>
      <c r="B1925" s="5" t="s">
        <v>6789</v>
      </c>
      <c r="C1925" s="5" t="s">
        <v>6790</v>
      </c>
      <c r="D1925" s="5" t="s">
        <v>120</v>
      </c>
      <c r="E1925" s="5" t="s">
        <v>11762</v>
      </c>
      <c r="F1925" s="5">
        <v>13</v>
      </c>
      <c r="G1925" s="5">
        <v>7</v>
      </c>
      <c r="H1925" s="5">
        <v>4</v>
      </c>
      <c r="I1925" s="5">
        <v>2</v>
      </c>
      <c r="J1925" s="5" t="s">
        <v>6791</v>
      </c>
      <c r="K1925" s="17">
        <v>444</v>
      </c>
      <c r="L1925" s="6">
        <v>0.75572404486</v>
      </c>
      <c r="M1925" s="6">
        <v>5.0430947552000003</v>
      </c>
      <c r="N1925" s="6">
        <v>-6.7997592731000003</v>
      </c>
      <c r="O1925" s="6">
        <v>35.278540188500003</v>
      </c>
      <c r="P1925" s="6">
        <v>79.206636017799994</v>
      </c>
      <c r="Q1925" s="6">
        <v>-4.7097914894999997</v>
      </c>
      <c r="R1925" s="7">
        <v>36.591794905599997</v>
      </c>
      <c r="S1925" s="8">
        <v>41.973624812028959</v>
      </c>
      <c r="T1925" s="6">
        <v>-32.8675417006</v>
      </c>
      <c r="U1925" s="6">
        <v>115.6332184652</v>
      </c>
      <c r="V1925" s="6">
        <v>152.25627825570001</v>
      </c>
      <c r="W1925" s="6">
        <v>-19.654504348900002</v>
      </c>
      <c r="X1925" s="7">
        <v>82.744997457333341</v>
      </c>
      <c r="Y1925" s="8">
        <v>90.551397585725979</v>
      </c>
      <c r="Z1925" s="24">
        <v>1</v>
      </c>
    </row>
    <row r="1926" spans="1:26" ht="16.5" x14ac:dyDescent="0.45">
      <c r="A1926" s="5" t="s">
        <v>6792</v>
      </c>
      <c r="B1926" s="5" t="s">
        <v>6793</v>
      </c>
      <c r="C1926" s="5" t="s">
        <v>6794</v>
      </c>
      <c r="D1926" s="5" t="s">
        <v>7</v>
      </c>
      <c r="E1926" s="5" t="s">
        <v>11762</v>
      </c>
      <c r="F1926" s="5">
        <v>13</v>
      </c>
      <c r="G1926" s="5">
        <v>7</v>
      </c>
      <c r="H1926" s="5">
        <v>4</v>
      </c>
      <c r="I1926" s="5">
        <v>2</v>
      </c>
      <c r="J1926" s="5" t="s">
        <v>4573</v>
      </c>
      <c r="K1926" s="17">
        <v>232</v>
      </c>
      <c r="L1926" s="6">
        <v>0.30537220134999998</v>
      </c>
      <c r="M1926" s="6">
        <v>12.2695032306</v>
      </c>
      <c r="N1926" s="6">
        <v>11.2172219813</v>
      </c>
      <c r="O1926" s="6">
        <v>32.038879586100002</v>
      </c>
      <c r="P1926" s="6">
        <v>35.483780017500003</v>
      </c>
      <c r="Q1926" s="6">
        <v>-5.1414431711999997</v>
      </c>
      <c r="R1926" s="7">
        <v>20.793738810800001</v>
      </c>
      <c r="S1926" s="8">
        <v>22.526475158691788</v>
      </c>
      <c r="T1926" s="6">
        <v>-31.7082169828</v>
      </c>
      <c r="U1926" s="6">
        <v>39.819698752900003</v>
      </c>
      <c r="V1926" s="6">
        <v>47.851320702800002</v>
      </c>
      <c r="W1926" s="6">
        <v>18.115877552899999</v>
      </c>
      <c r="X1926" s="7">
        <v>35.262299002866669</v>
      </c>
      <c r="Y1926" s="8">
        <v>15.382670905646922</v>
      </c>
      <c r="Z1926" s="24">
        <v>1</v>
      </c>
    </row>
    <row r="1927" spans="1:26" ht="16.5" x14ac:dyDescent="0.45">
      <c r="A1927" s="5" t="s">
        <v>6795</v>
      </c>
      <c r="B1927" s="5" t="s">
        <v>6796</v>
      </c>
      <c r="C1927" s="5" t="s">
        <v>6797</v>
      </c>
      <c r="D1927" s="5" t="s">
        <v>474</v>
      </c>
      <c r="E1927" s="5" t="s">
        <v>11762</v>
      </c>
      <c r="F1927" s="5">
        <v>13</v>
      </c>
      <c r="G1927" s="5">
        <v>7</v>
      </c>
      <c r="H1927" s="5">
        <v>4</v>
      </c>
      <c r="I1927" s="5">
        <v>2</v>
      </c>
      <c r="J1927" s="5" t="s">
        <v>6791</v>
      </c>
      <c r="K1927" s="17">
        <v>4785</v>
      </c>
      <c r="L1927" s="6">
        <v>2.4696380094600001</v>
      </c>
      <c r="M1927" s="6">
        <v>6.8550361231999997</v>
      </c>
      <c r="N1927" s="6">
        <v>9.3091454120999995</v>
      </c>
      <c r="O1927" s="6">
        <v>7.1091524582999996</v>
      </c>
      <c r="P1927" s="6">
        <v>21.003705361200002</v>
      </c>
      <c r="Q1927" s="6">
        <v>-12.8066422394</v>
      </c>
      <c r="R1927" s="7">
        <v>5.102071860033333</v>
      </c>
      <c r="S1927" s="8">
        <v>16.9942984737324</v>
      </c>
      <c r="T1927" s="6">
        <v>59.068952245699997</v>
      </c>
      <c r="U1927" s="6">
        <v>-53.785665281500002</v>
      </c>
      <c r="V1927" s="6">
        <v>-471.6493268744</v>
      </c>
      <c r="W1927" s="6">
        <v>-12.3248539103</v>
      </c>
      <c r="X1927" s="7">
        <v>-179.25328202206666</v>
      </c>
      <c r="Y1927" s="8">
        <v>254.06954757281588</v>
      </c>
      <c r="Z1927" s="24">
        <v>-1</v>
      </c>
    </row>
    <row r="1928" spans="1:26" ht="16.5" x14ac:dyDescent="0.45">
      <c r="A1928" s="5" t="s">
        <v>6798</v>
      </c>
      <c r="B1928" s="5" t="s">
        <v>6799</v>
      </c>
      <c r="C1928" s="5" t="s">
        <v>6800</v>
      </c>
      <c r="D1928" s="5" t="s">
        <v>474</v>
      </c>
      <c r="E1928" s="5" t="s">
        <v>11777</v>
      </c>
      <c r="F1928" s="5">
        <v>28</v>
      </c>
      <c r="G1928" s="5">
        <v>5</v>
      </c>
      <c r="H1928" s="5">
        <v>3</v>
      </c>
      <c r="I1928" s="5">
        <v>3</v>
      </c>
      <c r="J1928" s="5" t="s">
        <v>6801</v>
      </c>
      <c r="K1928" s="17">
        <v>1099</v>
      </c>
      <c r="L1928" s="6">
        <v>1.0381125154199999</v>
      </c>
      <c r="M1928" s="6">
        <v>7.8405852170000001</v>
      </c>
      <c r="N1928" s="6">
        <v>35.475692246500003</v>
      </c>
      <c r="O1928" s="6">
        <v>52.768621843299996</v>
      </c>
      <c r="P1928" s="6">
        <v>-21.2376207141</v>
      </c>
      <c r="Q1928" s="6">
        <v>-1.9488275748999999</v>
      </c>
      <c r="R1928" s="7">
        <v>9.8607245180999978</v>
      </c>
      <c r="S1928" s="8">
        <v>38.390495240933546</v>
      </c>
      <c r="T1928" s="6">
        <v>99.783588833099998</v>
      </c>
      <c r="U1928" s="6">
        <v>275.04554805160001</v>
      </c>
      <c r="V1928" s="6">
        <v>-93.334539399400001</v>
      </c>
      <c r="W1928" s="6">
        <v>41.859604876799999</v>
      </c>
      <c r="X1928" s="7">
        <v>74.523537843</v>
      </c>
      <c r="Y1928" s="8">
        <v>186.34959510344237</v>
      </c>
      <c r="Z1928" s="24">
        <v>1</v>
      </c>
    </row>
    <row r="1929" spans="1:26" ht="16.5" x14ac:dyDescent="0.45">
      <c r="A1929" s="5" t="s">
        <v>6802</v>
      </c>
      <c r="B1929" s="5" t="s">
        <v>6803</v>
      </c>
      <c r="C1929" s="5" t="s">
        <v>6804</v>
      </c>
      <c r="D1929" s="5" t="s">
        <v>288</v>
      </c>
      <c r="E1929" s="5" t="s">
        <v>11753</v>
      </c>
      <c r="F1929" s="5">
        <v>3</v>
      </c>
      <c r="G1929" s="5">
        <v>7</v>
      </c>
      <c r="H1929" s="5">
        <v>4</v>
      </c>
      <c r="I1929" s="5">
        <v>3</v>
      </c>
      <c r="J1929" s="5" t="s">
        <v>6805</v>
      </c>
      <c r="K1929" s="17">
        <v>984</v>
      </c>
      <c r="L1929" s="6">
        <v>0.60281986389999997</v>
      </c>
      <c r="M1929" s="6">
        <v>20.717870853200001</v>
      </c>
      <c r="N1929" s="6">
        <v>69.318845173699998</v>
      </c>
      <c r="O1929" s="6">
        <v>64.6817529713</v>
      </c>
      <c r="P1929" s="6">
        <v>27.933860795000001</v>
      </c>
      <c r="Q1929" s="6">
        <v>-49.276890354300001</v>
      </c>
      <c r="R1929" s="7">
        <v>14.446241137333333</v>
      </c>
      <c r="S1929" s="8">
        <v>58.164250276052186</v>
      </c>
      <c r="T1929" s="6">
        <v>194.3111497614</v>
      </c>
      <c r="U1929" s="6">
        <v>93.563945420600007</v>
      </c>
      <c r="V1929" s="6">
        <v>-51.654421949300001</v>
      </c>
      <c r="W1929" s="6">
        <v>-482.39355196179997</v>
      </c>
      <c r="X1929" s="7">
        <v>-146.82800949683332</v>
      </c>
      <c r="Y1929" s="8">
        <v>299.54176423789437</v>
      </c>
      <c r="Z1929" s="24">
        <v>-1</v>
      </c>
    </row>
    <row r="1930" spans="1:26" ht="16.5" x14ac:dyDescent="0.45">
      <c r="A1930" s="5" t="s">
        <v>6806</v>
      </c>
      <c r="B1930" s="5" t="s">
        <v>6807</v>
      </c>
      <c r="C1930" s="5" t="s">
        <v>6808</v>
      </c>
      <c r="D1930" s="5" t="s">
        <v>120</v>
      </c>
      <c r="E1930" s="5" t="s">
        <v>11757</v>
      </c>
      <c r="F1930" s="5">
        <v>7</v>
      </c>
      <c r="G1930" s="5">
        <v>11</v>
      </c>
      <c r="H1930" s="5">
        <v>4</v>
      </c>
      <c r="I1930" s="5">
        <v>2</v>
      </c>
      <c r="J1930" s="5" t="s">
        <v>6801</v>
      </c>
      <c r="K1930" s="17">
        <v>3821</v>
      </c>
      <c r="L1930" s="6">
        <v>2.24984009901</v>
      </c>
      <c r="M1930" s="6">
        <v>10.294698353499999</v>
      </c>
      <c r="N1930" s="6">
        <v>4.0327381699999998E-2</v>
      </c>
      <c r="O1930" s="6">
        <v>7.6649040616999997</v>
      </c>
      <c r="P1930" s="6">
        <v>20.502728894200001</v>
      </c>
      <c r="Q1930" s="6">
        <v>-0.65022910590000005</v>
      </c>
      <c r="R1930" s="7">
        <v>9.1724679499999997</v>
      </c>
      <c r="S1930" s="8">
        <v>10.65675699715811</v>
      </c>
      <c r="T1930" s="6">
        <v>15.299989482300001</v>
      </c>
      <c r="U1930" s="6">
        <v>20.946933739399999</v>
      </c>
      <c r="V1930" s="6">
        <v>-6.1344487066999998</v>
      </c>
      <c r="W1930" s="6">
        <v>17.083025897300001</v>
      </c>
      <c r="X1930" s="7">
        <v>10.631836976666667</v>
      </c>
      <c r="Y1930" s="8">
        <v>14.647992956895493</v>
      </c>
      <c r="Z1930" s="24">
        <v>1</v>
      </c>
    </row>
    <row r="1931" spans="1:26" ht="16.5" x14ac:dyDescent="0.45">
      <c r="A1931" s="5" t="s">
        <v>6809</v>
      </c>
      <c r="B1931" s="5" t="s">
        <v>6810</v>
      </c>
      <c r="C1931" s="5" t="s">
        <v>6811</v>
      </c>
      <c r="D1931" s="5" t="s">
        <v>33</v>
      </c>
      <c r="E1931" s="5" t="s">
        <v>11762</v>
      </c>
      <c r="F1931" s="5">
        <v>13</v>
      </c>
      <c r="G1931" s="5">
        <v>7</v>
      </c>
      <c r="H1931" s="5">
        <v>4</v>
      </c>
      <c r="I1931" s="5">
        <v>2</v>
      </c>
      <c r="J1931" s="5" t="s">
        <v>4592</v>
      </c>
      <c r="K1931" s="17">
        <v>399</v>
      </c>
      <c r="L1931" s="6">
        <v>0.79249489132999995</v>
      </c>
      <c r="M1931" s="6">
        <v>22.047900262999999</v>
      </c>
      <c r="N1931" s="6">
        <v>38.453005973899998</v>
      </c>
      <c r="O1931" s="6">
        <v>50.984798819600002</v>
      </c>
      <c r="P1931" s="6">
        <v>87.071825469000004</v>
      </c>
      <c r="Q1931" s="6">
        <v>42.4029263145</v>
      </c>
      <c r="R1931" s="7">
        <v>60.153183534366669</v>
      </c>
      <c r="S1931" s="8">
        <v>23.703841389681919</v>
      </c>
      <c r="T1931" s="6">
        <v>68.503776526500005</v>
      </c>
      <c r="U1931" s="6">
        <v>62.301229700900002</v>
      </c>
      <c r="V1931" s="6">
        <v>142.94580079869999</v>
      </c>
      <c r="W1931" s="6">
        <v>24.569587006300001</v>
      </c>
      <c r="X1931" s="7">
        <v>76.605539168633328</v>
      </c>
      <c r="Y1931" s="8">
        <v>60.470587478273366</v>
      </c>
      <c r="Z1931" s="24">
        <v>1</v>
      </c>
    </row>
    <row r="1932" spans="1:26" ht="16.5" x14ac:dyDescent="0.45">
      <c r="A1932" s="5" t="s">
        <v>6812</v>
      </c>
      <c r="B1932" s="5" t="s">
        <v>6813</v>
      </c>
      <c r="C1932" s="5" t="s">
        <v>6814</v>
      </c>
      <c r="D1932" s="5" t="s">
        <v>33</v>
      </c>
      <c r="E1932" s="5" t="s">
        <v>11774</v>
      </c>
      <c r="F1932" s="5">
        <v>25</v>
      </c>
      <c r="G1932" s="5">
        <v>10</v>
      </c>
      <c r="H1932" s="5">
        <v>2</v>
      </c>
      <c r="I1932" s="5">
        <v>3</v>
      </c>
      <c r="J1932" s="5" t="s">
        <v>6815</v>
      </c>
      <c r="K1932" s="17">
        <v>2218</v>
      </c>
      <c r="L1932" s="6">
        <v>3.5859597721999998</v>
      </c>
      <c r="M1932" s="6">
        <v>4.9862215695999996</v>
      </c>
      <c r="N1932" s="6">
        <v>63.2369256494</v>
      </c>
      <c r="O1932" s="6">
        <v>9.6498926824000009</v>
      </c>
      <c r="P1932" s="6">
        <v>78.292192909799994</v>
      </c>
      <c r="Q1932" s="6">
        <v>29.692974662000001</v>
      </c>
      <c r="R1932" s="7">
        <v>39.211686751399995</v>
      </c>
      <c r="S1932" s="8">
        <v>35.297248547270605</v>
      </c>
      <c r="T1932" s="6">
        <v>30.473014816900001</v>
      </c>
      <c r="U1932" s="6">
        <v>16.0939952417</v>
      </c>
      <c r="V1932" s="6">
        <v>42.076294223200001</v>
      </c>
      <c r="W1932" s="6">
        <v>24.31643304</v>
      </c>
      <c r="X1932" s="7">
        <v>27.495574168299999</v>
      </c>
      <c r="Y1932" s="8">
        <v>13.279690087733615</v>
      </c>
      <c r="Z1932" s="24">
        <v>1</v>
      </c>
    </row>
    <row r="1933" spans="1:26" ht="16.5" x14ac:dyDescent="0.45">
      <c r="A1933" s="5" t="s">
        <v>6816</v>
      </c>
      <c r="B1933" s="5" t="s">
        <v>6817</v>
      </c>
      <c r="C1933" s="5" t="s">
        <v>6818</v>
      </c>
      <c r="D1933" s="5" t="s">
        <v>33</v>
      </c>
      <c r="E1933" s="5" t="s">
        <v>11753</v>
      </c>
      <c r="F1933" s="5">
        <v>3</v>
      </c>
      <c r="G1933" s="5">
        <v>7</v>
      </c>
      <c r="H1933" s="5">
        <v>4</v>
      </c>
      <c r="I1933" s="5">
        <v>3</v>
      </c>
      <c r="J1933" s="5" t="s">
        <v>6815</v>
      </c>
      <c r="K1933" s="17">
        <v>4267</v>
      </c>
      <c r="L1933" s="6">
        <v>0.93387200987999996</v>
      </c>
      <c r="M1933" s="6">
        <v>4.9367035881000003</v>
      </c>
      <c r="N1933" s="6">
        <v>23.983754921500001</v>
      </c>
      <c r="O1933" s="6">
        <v>11.222292465300001</v>
      </c>
      <c r="P1933" s="6">
        <v>25.011749154899999</v>
      </c>
      <c r="Q1933" s="6">
        <v>-9.4164436118000001</v>
      </c>
      <c r="R1933" s="7">
        <v>8.9391993361333348</v>
      </c>
      <c r="S1933" s="8">
        <v>17.327276184461294</v>
      </c>
      <c r="T1933" s="6">
        <v>9.5501101754000004</v>
      </c>
      <c r="U1933" s="6">
        <v>34.885970749999998</v>
      </c>
      <c r="V1933" s="6">
        <v>-39.528306088500003</v>
      </c>
      <c r="W1933" s="6">
        <v>-42.375226212299999</v>
      </c>
      <c r="X1933" s="7">
        <v>-15.672520516933334</v>
      </c>
      <c r="Y1933" s="8">
        <v>43.808070237563015</v>
      </c>
      <c r="Z1933" s="24">
        <v>-1</v>
      </c>
    </row>
    <row r="1934" spans="1:26" ht="16.5" x14ac:dyDescent="0.45">
      <c r="A1934" s="5" t="s">
        <v>6819</v>
      </c>
      <c r="B1934" s="5" t="s">
        <v>6820</v>
      </c>
      <c r="C1934" s="5" t="s">
        <v>6821</v>
      </c>
      <c r="D1934" s="5" t="s">
        <v>263</v>
      </c>
      <c r="E1934" s="5" t="s">
        <v>11773</v>
      </c>
      <c r="F1934" s="5">
        <v>24</v>
      </c>
      <c r="G1934" s="5">
        <v>11</v>
      </c>
      <c r="H1934" s="5">
        <v>1</v>
      </c>
      <c r="I1934" s="5">
        <v>2</v>
      </c>
      <c r="J1934" s="5" t="s">
        <v>6822</v>
      </c>
      <c r="K1934" s="17">
        <v>457</v>
      </c>
      <c r="L1934" s="6">
        <v>0.49893467726000001</v>
      </c>
      <c r="M1934" s="6">
        <v>4.5906045087000003</v>
      </c>
      <c r="N1934" s="6">
        <v>30.1349036083</v>
      </c>
      <c r="O1934" s="6">
        <v>21.368581661899999</v>
      </c>
      <c r="P1934" s="6">
        <v>3.2290204092999999</v>
      </c>
      <c r="Q1934" s="6">
        <v>6.2732553294000004</v>
      </c>
      <c r="R1934" s="7">
        <v>10.290285800199999</v>
      </c>
      <c r="S1934" s="8">
        <v>9.7140784926676673</v>
      </c>
      <c r="T1934" s="6">
        <v>-13.4682422589</v>
      </c>
      <c r="U1934" s="6">
        <v>4.5996495026000002</v>
      </c>
      <c r="V1934" s="6">
        <v>-49.444568465000003</v>
      </c>
      <c r="W1934" s="6">
        <v>-1006.769302753</v>
      </c>
      <c r="X1934" s="7">
        <v>-350.53807390513333</v>
      </c>
      <c r="Y1934" s="8">
        <v>568.95497507300013</v>
      </c>
      <c r="Z1934" s="24">
        <v>-1</v>
      </c>
    </row>
    <row r="1935" spans="1:26" ht="16.5" x14ac:dyDescent="0.45">
      <c r="A1935" s="5" t="s">
        <v>6823</v>
      </c>
      <c r="B1935" s="5" t="s">
        <v>6824</v>
      </c>
      <c r="C1935" s="5" t="s">
        <v>6825</v>
      </c>
      <c r="D1935" s="5" t="s">
        <v>259</v>
      </c>
      <c r="E1935" s="5" t="s">
        <v>11762</v>
      </c>
      <c r="F1935" s="5">
        <v>13</v>
      </c>
      <c r="G1935" s="5">
        <v>7</v>
      </c>
      <c r="H1935" s="5">
        <v>4</v>
      </c>
      <c r="I1935" s="5">
        <v>2</v>
      </c>
      <c r="J1935" s="5" t="s">
        <v>6826</v>
      </c>
      <c r="K1935" s="17">
        <v>844</v>
      </c>
      <c r="L1935" s="6">
        <v>0.82496479117999999</v>
      </c>
      <c r="M1935" s="6">
        <v>7.7271249659999999</v>
      </c>
      <c r="N1935" s="6">
        <v>26.979539346599999</v>
      </c>
      <c r="O1935" s="6">
        <v>41.405141960199998</v>
      </c>
      <c r="P1935" s="6">
        <v>36.635610763899997</v>
      </c>
      <c r="Q1935" s="6">
        <v>45.797109870900002</v>
      </c>
      <c r="R1935" s="7">
        <v>41.279287531666668</v>
      </c>
      <c r="S1935" s="8">
        <v>4.5820460467761075</v>
      </c>
      <c r="T1935" s="6">
        <v>9.4319863329999993</v>
      </c>
      <c r="U1935" s="6">
        <v>124.45387957600001</v>
      </c>
      <c r="V1935" s="6">
        <v>-30.573572607999999</v>
      </c>
      <c r="W1935" s="6">
        <v>138.95995390179999</v>
      </c>
      <c r="X1935" s="7">
        <v>77.61342028993333</v>
      </c>
      <c r="Y1935" s="8">
        <v>93.97300475301148</v>
      </c>
      <c r="Z1935" s="24">
        <v>1</v>
      </c>
    </row>
    <row r="1936" spans="1:26" ht="16.5" x14ac:dyDescent="0.45">
      <c r="A1936" s="5" t="s">
        <v>6827</v>
      </c>
      <c r="B1936" s="5" t="s">
        <v>6828</v>
      </c>
      <c r="C1936" s="5" t="s">
        <v>6829</v>
      </c>
      <c r="D1936" s="5" t="s">
        <v>33</v>
      </c>
      <c r="E1936" s="5" t="s">
        <v>11756</v>
      </c>
      <c r="F1936" s="5">
        <v>6</v>
      </c>
      <c r="G1936" s="5">
        <v>11</v>
      </c>
      <c r="H1936" s="5">
        <v>2</v>
      </c>
      <c r="I1936" s="5">
        <v>2</v>
      </c>
      <c r="J1936" s="5" t="s">
        <v>6830</v>
      </c>
      <c r="K1936" s="17">
        <v>596</v>
      </c>
      <c r="L1936" s="6">
        <v>0.36525291974000001</v>
      </c>
      <c r="M1936" s="6">
        <v>9.1148875671000003</v>
      </c>
      <c r="N1936" s="6">
        <v>73.605215756899995</v>
      </c>
      <c r="O1936" s="6">
        <v>110.9698498094</v>
      </c>
      <c r="P1936" s="6">
        <v>9.7190174514999992</v>
      </c>
      <c r="Q1936" s="6">
        <v>-15.040318324699999</v>
      </c>
      <c r="R1936" s="7">
        <v>35.216182978733336</v>
      </c>
      <c r="S1936" s="8">
        <v>66.762412372070486</v>
      </c>
      <c r="T1936" s="6">
        <v>-29.658640583499999</v>
      </c>
      <c r="U1936" s="6">
        <v>51.732690214000002</v>
      </c>
      <c r="V1936" s="6">
        <v>53.972927715499999</v>
      </c>
      <c r="W1936" s="6">
        <v>-92.244563899200003</v>
      </c>
      <c r="X1936" s="7">
        <v>4.4870180100999972</v>
      </c>
      <c r="Y1936" s="8">
        <v>83.779495522606808</v>
      </c>
      <c r="Z1936" s="24">
        <v>1</v>
      </c>
    </row>
    <row r="1937" spans="1:26" ht="16.5" x14ac:dyDescent="0.45">
      <c r="A1937" s="5" t="s">
        <v>6831</v>
      </c>
      <c r="B1937" s="5" t="s">
        <v>6832</v>
      </c>
      <c r="C1937" s="5" t="s">
        <v>6833</v>
      </c>
      <c r="D1937" s="5" t="s">
        <v>7</v>
      </c>
      <c r="E1937" s="5" t="s">
        <v>11758</v>
      </c>
      <c r="F1937" s="5">
        <v>8</v>
      </c>
      <c r="G1937" s="5">
        <v>2</v>
      </c>
      <c r="H1937" s="5">
        <v>3</v>
      </c>
      <c r="I1937" s="5">
        <v>2</v>
      </c>
      <c r="J1937" s="5" t="s">
        <v>6830</v>
      </c>
      <c r="K1937" s="17">
        <v>657</v>
      </c>
      <c r="L1937" s="6">
        <v>0.38963108775999999</v>
      </c>
      <c r="M1937" s="6">
        <v>21.571433717800002</v>
      </c>
      <c r="N1937" s="6">
        <v>14.0165243163</v>
      </c>
      <c r="O1937" s="6">
        <v>-20.035763868</v>
      </c>
      <c r="P1937" s="6">
        <v>22.454924169000002</v>
      </c>
      <c r="Q1937" s="6">
        <v>14.511411878600001</v>
      </c>
      <c r="R1937" s="7">
        <v>5.6435240598666674</v>
      </c>
      <c r="S1937" s="8">
        <v>22.590799415661301</v>
      </c>
      <c r="T1937" s="6">
        <v>0.52933519090000003</v>
      </c>
      <c r="U1937" s="6">
        <v>-75.771828741099995</v>
      </c>
      <c r="V1937" s="6">
        <v>-16.124359993500001</v>
      </c>
      <c r="W1937" s="6">
        <v>34.403734738399997</v>
      </c>
      <c r="X1937" s="7">
        <v>-19.16415133206667</v>
      </c>
      <c r="Y1937" s="8">
        <v>55.150647734572004</v>
      </c>
      <c r="Z1937" s="24">
        <v>-1</v>
      </c>
    </row>
    <row r="1938" spans="1:26" ht="16.5" x14ac:dyDescent="0.45">
      <c r="A1938" s="5" t="s">
        <v>6834</v>
      </c>
      <c r="B1938" s="5" t="s">
        <v>6835</v>
      </c>
      <c r="C1938" s="5" t="s">
        <v>6836</v>
      </c>
      <c r="D1938" s="5" t="s">
        <v>259</v>
      </c>
      <c r="E1938" s="5" t="s">
        <v>11756</v>
      </c>
      <c r="F1938" s="5">
        <v>6</v>
      </c>
      <c r="G1938" s="5">
        <v>11</v>
      </c>
      <c r="H1938" s="5">
        <v>2</v>
      </c>
      <c r="I1938" s="5">
        <v>2</v>
      </c>
      <c r="J1938" s="5" t="s">
        <v>6837</v>
      </c>
      <c r="K1938" s="17">
        <v>594</v>
      </c>
      <c r="L1938" s="6">
        <v>0.34788454601000002</v>
      </c>
      <c r="M1938" s="6">
        <v>15.7935642213</v>
      </c>
      <c r="N1938" s="6">
        <v>24.853990435699998</v>
      </c>
      <c r="O1938" s="6">
        <v>2.4049702311000001</v>
      </c>
      <c r="P1938" s="6">
        <v>13.668503765300001</v>
      </c>
      <c r="Q1938" s="6">
        <v>-7.9561744500000003E-2</v>
      </c>
      <c r="R1938" s="7">
        <v>5.3313040839666668</v>
      </c>
      <c r="S1938" s="8">
        <v>7.3263154913819521</v>
      </c>
      <c r="T1938" s="6">
        <v>44.821877367600003</v>
      </c>
      <c r="U1938" s="6">
        <v>-1.2988612829999999</v>
      </c>
      <c r="V1938" s="6">
        <v>-6.9930108028999998</v>
      </c>
      <c r="W1938" s="6">
        <v>2.3635837542</v>
      </c>
      <c r="X1938" s="7">
        <v>-1.9760961105666663</v>
      </c>
      <c r="Y1938" s="8">
        <v>4.7149178874334892</v>
      </c>
      <c r="Z1938" s="24">
        <v>-1</v>
      </c>
    </row>
    <row r="1939" spans="1:26" ht="16.5" x14ac:dyDescent="0.45">
      <c r="A1939" s="5" t="s">
        <v>6838</v>
      </c>
      <c r="B1939" s="5" t="s">
        <v>6839</v>
      </c>
      <c r="C1939" s="5" t="s">
        <v>6840</v>
      </c>
      <c r="D1939" s="5" t="s">
        <v>120</v>
      </c>
      <c r="E1939" s="5" t="s">
        <v>11757</v>
      </c>
      <c r="F1939" s="5">
        <v>7</v>
      </c>
      <c r="G1939" s="5">
        <v>11</v>
      </c>
      <c r="H1939" s="5">
        <v>4</v>
      </c>
      <c r="I1939" s="5">
        <v>2</v>
      </c>
      <c r="J1939" s="5" t="s">
        <v>6841</v>
      </c>
      <c r="K1939" s="17">
        <v>508</v>
      </c>
      <c r="L1939" s="6">
        <v>0.38614808492000002</v>
      </c>
      <c r="M1939" s="6">
        <v>8.7150474272</v>
      </c>
      <c r="N1939" s="6">
        <v>8.6618692082000006</v>
      </c>
      <c r="O1939" s="6">
        <v>40.176657867400003</v>
      </c>
      <c r="P1939" s="6">
        <v>-5.2239572118000002</v>
      </c>
      <c r="Q1939" s="6">
        <v>-47.895476790700002</v>
      </c>
      <c r="R1939" s="7">
        <v>-4.3142587116999991</v>
      </c>
      <c r="S1939" s="8">
        <v>44.043113983112477</v>
      </c>
      <c r="T1939" s="6">
        <v>-5.9871374460000002</v>
      </c>
      <c r="U1939" s="6">
        <v>135.8230217524</v>
      </c>
      <c r="V1939" s="6">
        <v>-27.372799085</v>
      </c>
      <c r="W1939" s="6">
        <v>-408.883009163</v>
      </c>
      <c r="X1939" s="7">
        <v>-100.1442621652</v>
      </c>
      <c r="Y1939" s="8">
        <v>279.54951155032779</v>
      </c>
      <c r="Z1939" s="24">
        <v>0</v>
      </c>
    </row>
    <row r="1940" spans="1:26" ht="16.5" x14ac:dyDescent="0.45">
      <c r="A1940" s="5" t="s">
        <v>6842</v>
      </c>
      <c r="B1940" s="5" t="s">
        <v>6843</v>
      </c>
      <c r="C1940" s="5" t="s">
        <v>6844</v>
      </c>
      <c r="D1940" s="5" t="s">
        <v>7</v>
      </c>
      <c r="E1940" s="5" t="s">
        <v>11762</v>
      </c>
      <c r="F1940" s="5">
        <v>13</v>
      </c>
      <c r="G1940" s="5">
        <v>7</v>
      </c>
      <c r="H1940" s="5">
        <v>4</v>
      </c>
      <c r="I1940" s="5">
        <v>2</v>
      </c>
      <c r="J1940" s="5" t="s">
        <v>6845</v>
      </c>
      <c r="K1940" s="17">
        <v>830</v>
      </c>
      <c r="L1940" s="6">
        <v>0.59822442784999996</v>
      </c>
      <c r="M1940" s="6">
        <v>6.1158023471999998</v>
      </c>
      <c r="N1940" s="6">
        <v>20.4425383331</v>
      </c>
      <c r="O1940" s="6">
        <v>39.788167378200001</v>
      </c>
      <c r="P1940" s="6">
        <v>63.817289519100001</v>
      </c>
      <c r="Q1940" s="6">
        <v>-43.697134617400003</v>
      </c>
      <c r="R1940" s="7">
        <v>19.969440759966666</v>
      </c>
      <c r="S1940" s="8">
        <v>56.430703459437815</v>
      </c>
      <c r="T1940" s="6">
        <v>-31.337613337800001</v>
      </c>
      <c r="U1940" s="6">
        <v>174.54092258380001</v>
      </c>
      <c r="V1940" s="6">
        <v>350.70683517549998</v>
      </c>
      <c r="W1940" s="6">
        <v>-142.97195485130001</v>
      </c>
      <c r="X1940" s="7">
        <v>127.42526763599999</v>
      </c>
      <c r="Y1940" s="8">
        <v>250.1891297327912</v>
      </c>
      <c r="Z1940" s="24">
        <v>1</v>
      </c>
    </row>
    <row r="1941" spans="1:26" ht="16.5" x14ac:dyDescent="0.45">
      <c r="A1941" s="5" t="s">
        <v>6846</v>
      </c>
      <c r="B1941" s="5" t="s">
        <v>6847</v>
      </c>
      <c r="C1941" s="5" t="s">
        <v>6848</v>
      </c>
      <c r="D1941" s="5" t="s">
        <v>263</v>
      </c>
      <c r="E1941" s="5" t="s">
        <v>11762</v>
      </c>
      <c r="F1941" s="5">
        <v>13</v>
      </c>
      <c r="G1941" s="5">
        <v>7</v>
      </c>
      <c r="H1941" s="5">
        <v>4</v>
      </c>
      <c r="I1941" s="5">
        <v>2</v>
      </c>
      <c r="J1941" s="5" t="s">
        <v>6849</v>
      </c>
      <c r="K1941" s="17">
        <v>508</v>
      </c>
      <c r="L1941" s="6">
        <v>0.54288515345999999</v>
      </c>
      <c r="M1941" s="6">
        <v>12.4246327147</v>
      </c>
      <c r="N1941" s="6">
        <v>35.6847402657</v>
      </c>
      <c r="O1941" s="6">
        <v>34.638865662699999</v>
      </c>
      <c r="P1941" s="6">
        <v>217.66149688370001</v>
      </c>
      <c r="Q1941" s="6">
        <v>55.2566315706</v>
      </c>
      <c r="R1941" s="7">
        <v>102.518998039</v>
      </c>
      <c r="S1941" s="8">
        <v>100.24778974076959</v>
      </c>
      <c r="T1941" s="6">
        <v>50.322229379900001</v>
      </c>
      <c r="U1941" s="6">
        <v>3.3446789107999999</v>
      </c>
      <c r="V1941" s="6">
        <v>319.2502509071</v>
      </c>
      <c r="W1941" s="6">
        <v>-47.685777686800002</v>
      </c>
      <c r="X1941" s="7">
        <v>91.636384043699991</v>
      </c>
      <c r="Y1941" s="8">
        <v>198.76388295291997</v>
      </c>
      <c r="Z1941" s="24">
        <v>1</v>
      </c>
    </row>
    <row r="1942" spans="1:26" ht="16.5" x14ac:dyDescent="0.45">
      <c r="A1942" s="5" t="s">
        <v>6850</v>
      </c>
      <c r="B1942" s="5" t="s">
        <v>6851</v>
      </c>
      <c r="C1942" s="5" t="s">
        <v>6852</v>
      </c>
      <c r="D1942" s="5" t="s">
        <v>259</v>
      </c>
      <c r="E1942" s="5" t="s">
        <v>11761</v>
      </c>
      <c r="F1942" s="5">
        <v>12</v>
      </c>
      <c r="G1942" s="5">
        <v>6</v>
      </c>
      <c r="H1942" s="5">
        <v>2</v>
      </c>
      <c r="I1942" s="5">
        <v>1</v>
      </c>
      <c r="J1942" s="5" t="s">
        <v>4616</v>
      </c>
      <c r="K1942" s="17">
        <v>3328</v>
      </c>
      <c r="L1942" s="6">
        <v>1.00830885853</v>
      </c>
      <c r="M1942" s="6">
        <v>5.2111622778999998</v>
      </c>
      <c r="N1942" s="6">
        <v>15.9879924077</v>
      </c>
      <c r="O1942" s="6">
        <v>32.880712025400001</v>
      </c>
      <c r="P1942" s="6">
        <v>-5.1465077524999998</v>
      </c>
      <c r="Q1942" s="6">
        <v>36.266578109900003</v>
      </c>
      <c r="R1942" s="7">
        <v>21.333594127599998</v>
      </c>
      <c r="S1942" s="8">
        <v>22.994844399797504</v>
      </c>
      <c r="T1942" s="6">
        <v>-62.849467645899999</v>
      </c>
      <c r="U1942" s="6">
        <v>121.8749786657</v>
      </c>
      <c r="V1942" s="6">
        <v>-46.770948126</v>
      </c>
      <c r="W1942" s="6">
        <v>108.3382400637</v>
      </c>
      <c r="X1942" s="7">
        <v>61.147423534466668</v>
      </c>
      <c r="Y1942" s="8">
        <v>93.704813266873757</v>
      </c>
      <c r="Z1942" s="24">
        <v>1</v>
      </c>
    </row>
    <row r="1943" spans="1:26" ht="16.5" x14ac:dyDescent="0.45">
      <c r="A1943" s="5" t="s">
        <v>6853</v>
      </c>
      <c r="B1943" s="5" t="s">
        <v>6854</v>
      </c>
      <c r="C1943" s="5" t="s">
        <v>6855</v>
      </c>
      <c r="D1943" s="5" t="s">
        <v>7</v>
      </c>
      <c r="E1943" s="5" t="s">
        <v>11758</v>
      </c>
      <c r="F1943" s="5">
        <v>8</v>
      </c>
      <c r="G1943" s="5">
        <v>2</v>
      </c>
      <c r="H1943" s="5">
        <v>3</v>
      </c>
      <c r="I1943" s="5">
        <v>2</v>
      </c>
      <c r="J1943" s="5" t="s">
        <v>6856</v>
      </c>
      <c r="K1943" s="17">
        <v>782</v>
      </c>
      <c r="L1943" s="6">
        <v>0.46797206081999998</v>
      </c>
      <c r="M1943" s="6">
        <v>7.9605727412</v>
      </c>
      <c r="N1943" s="6">
        <v>17.874737436899998</v>
      </c>
      <c r="O1943" s="6">
        <v>8.2239114130999997</v>
      </c>
      <c r="P1943" s="6">
        <v>-0.71600665470000002</v>
      </c>
      <c r="Q1943" s="6">
        <v>-5.7067793057999996</v>
      </c>
      <c r="R1943" s="7">
        <v>0.60037515086666671</v>
      </c>
      <c r="S1943" s="8">
        <v>7.0580225112939292</v>
      </c>
      <c r="T1943" s="6">
        <v>12.7819354417</v>
      </c>
      <c r="U1943" s="6">
        <v>26.2914907585</v>
      </c>
      <c r="V1943" s="6">
        <v>1.1381653141999999</v>
      </c>
      <c r="W1943" s="6">
        <v>57.4419003434</v>
      </c>
      <c r="X1943" s="7">
        <v>28.290518805366663</v>
      </c>
      <c r="Y1943" s="8">
        <v>28.205047941967951</v>
      </c>
      <c r="Z1943" s="24">
        <v>1</v>
      </c>
    </row>
    <row r="1944" spans="1:26" ht="16.5" x14ac:dyDescent="0.45">
      <c r="A1944" s="5" t="s">
        <v>6857</v>
      </c>
      <c r="B1944" s="5" t="s">
        <v>6858</v>
      </c>
      <c r="C1944" s="5" t="s">
        <v>6859</v>
      </c>
      <c r="D1944" s="5" t="s">
        <v>7</v>
      </c>
      <c r="E1944" s="5" t="s">
        <v>11765</v>
      </c>
      <c r="F1944" s="5">
        <v>16</v>
      </c>
      <c r="G1944" s="5">
        <v>9</v>
      </c>
      <c r="H1944" s="5">
        <v>1</v>
      </c>
      <c r="I1944" s="5">
        <v>3</v>
      </c>
      <c r="J1944" s="5" t="s">
        <v>6860</v>
      </c>
      <c r="K1944" s="17">
        <v>3585</v>
      </c>
      <c r="L1944" s="6">
        <v>2.8004119366900002</v>
      </c>
      <c r="M1944" s="6">
        <v>9.9456469603999995</v>
      </c>
      <c r="N1944" s="6">
        <v>10.408657765199999</v>
      </c>
      <c r="O1944" s="6">
        <v>199.85695650029999</v>
      </c>
      <c r="P1944" s="6">
        <v>-19.424175438500001</v>
      </c>
      <c r="Q1944" s="6">
        <v>4.1381774126000002</v>
      </c>
      <c r="R1944" s="7">
        <v>61.523652824799989</v>
      </c>
      <c r="S1944" s="8">
        <v>120.37804325251142</v>
      </c>
      <c r="T1944" s="6">
        <v>-31.709445741300001</v>
      </c>
      <c r="U1944" s="6">
        <v>654.72471038239996</v>
      </c>
      <c r="V1944" s="6">
        <v>-29.702102803799999</v>
      </c>
      <c r="W1944" s="6">
        <v>-45.222735006000001</v>
      </c>
      <c r="X1944" s="7">
        <v>193.26662419086665</v>
      </c>
      <c r="Y1944" s="8">
        <v>399.70976531685267</v>
      </c>
      <c r="Z1944" s="24">
        <v>1</v>
      </c>
    </row>
    <row r="1945" spans="1:26" ht="16.5" x14ac:dyDescent="0.45">
      <c r="A1945" s="5" t="s">
        <v>6861</v>
      </c>
      <c r="B1945" s="5" t="s">
        <v>6862</v>
      </c>
      <c r="C1945" s="5" t="s">
        <v>6863</v>
      </c>
      <c r="D1945" s="5" t="s">
        <v>288</v>
      </c>
      <c r="E1945" s="5" t="s">
        <v>11765</v>
      </c>
      <c r="F1945" s="5">
        <v>16</v>
      </c>
      <c r="G1945" s="5">
        <v>9</v>
      </c>
      <c r="H1945" s="5">
        <v>1</v>
      </c>
      <c r="I1945" s="5">
        <v>3</v>
      </c>
      <c r="J1945" s="5" t="s">
        <v>4631</v>
      </c>
      <c r="K1945" s="17">
        <v>3671</v>
      </c>
      <c r="L1945" s="6">
        <v>2.0829354056499998</v>
      </c>
      <c r="M1945" s="6">
        <v>8.5584586202999997</v>
      </c>
      <c r="N1945" s="6">
        <v>10.0602930406</v>
      </c>
      <c r="O1945" s="6">
        <v>564.28918106089998</v>
      </c>
      <c r="P1945" s="6">
        <v>17.369579459499999</v>
      </c>
      <c r="Q1945" s="6">
        <v>-59.274778902500003</v>
      </c>
      <c r="R1945" s="7">
        <v>174.12799387263331</v>
      </c>
      <c r="S1945" s="8">
        <v>340.05573573798006</v>
      </c>
      <c r="T1945" s="6">
        <v>-0.59748751020000002</v>
      </c>
      <c r="U1945" s="6">
        <v>3829.2213105168998</v>
      </c>
      <c r="V1945" s="6">
        <v>6.5523452523000003</v>
      </c>
      <c r="W1945" s="6">
        <v>-91.433700219800002</v>
      </c>
      <c r="X1945" s="7">
        <v>1248.1133185164665</v>
      </c>
      <c r="Y1945" s="8">
        <v>2235.8419367328265</v>
      </c>
      <c r="Z1945" s="24">
        <v>1</v>
      </c>
    </row>
    <row r="1946" spans="1:26" ht="16.5" x14ac:dyDescent="0.45">
      <c r="A1946" s="5" t="s">
        <v>6864</v>
      </c>
      <c r="B1946" s="5" t="s">
        <v>6865</v>
      </c>
      <c r="C1946" s="5" t="s">
        <v>6866</v>
      </c>
      <c r="D1946" s="5" t="s">
        <v>254</v>
      </c>
      <c r="E1946" s="5" t="s">
        <v>11753</v>
      </c>
      <c r="F1946" s="5">
        <v>3</v>
      </c>
      <c r="G1946" s="5">
        <v>7</v>
      </c>
      <c r="H1946" s="5">
        <v>4</v>
      </c>
      <c r="I1946" s="5">
        <v>3</v>
      </c>
      <c r="J1946" s="5" t="s">
        <v>6867</v>
      </c>
      <c r="K1946" s="17">
        <v>480</v>
      </c>
      <c r="L1946" s="6">
        <v>0.36441327182</v>
      </c>
      <c r="M1946" s="6">
        <v>9.8482416023999999</v>
      </c>
      <c r="N1946" s="6">
        <v>5.7903353047000001</v>
      </c>
      <c r="O1946" s="6">
        <v>19.8482671031</v>
      </c>
      <c r="P1946" s="6">
        <v>-1.0907191801</v>
      </c>
      <c r="Q1946" s="6">
        <v>11.9699097624</v>
      </c>
      <c r="R1946" s="7">
        <v>10.242485895133333</v>
      </c>
      <c r="S1946" s="8">
        <v>10.57583479234199</v>
      </c>
      <c r="T1946" s="6">
        <v>-22.4686288304</v>
      </c>
      <c r="U1946" s="6">
        <v>-8.5810601729999991</v>
      </c>
      <c r="V1946" s="6">
        <v>-18.3279278507</v>
      </c>
      <c r="W1946" s="6">
        <v>14.2921612967</v>
      </c>
      <c r="X1946" s="7">
        <v>-4.2056089089999995</v>
      </c>
      <c r="Y1946" s="8">
        <v>16.744431442088747</v>
      </c>
      <c r="Z1946" s="24">
        <v>-1</v>
      </c>
    </row>
    <row r="1947" spans="1:26" ht="16.5" x14ac:dyDescent="0.45">
      <c r="A1947" s="5" t="s">
        <v>6868</v>
      </c>
      <c r="B1947" s="5" t="s">
        <v>6869</v>
      </c>
      <c r="C1947" s="5" t="s">
        <v>6870</v>
      </c>
      <c r="D1947" s="5" t="s">
        <v>7</v>
      </c>
      <c r="E1947" s="5" t="s">
        <v>11762</v>
      </c>
      <c r="F1947" s="5">
        <v>13</v>
      </c>
      <c r="G1947" s="5">
        <v>7</v>
      </c>
      <c r="H1947" s="5">
        <v>4</v>
      </c>
      <c r="I1947" s="5">
        <v>2</v>
      </c>
      <c r="J1947" s="5" t="s">
        <v>4635</v>
      </c>
      <c r="K1947" s="17">
        <v>5210</v>
      </c>
      <c r="L1947" s="6">
        <v>2.1606923680699999</v>
      </c>
      <c r="M1947" s="6">
        <v>8.3053416386999999</v>
      </c>
      <c r="N1947" s="6">
        <v>61.087742357700002</v>
      </c>
      <c r="O1947" s="6">
        <v>19.983832995</v>
      </c>
      <c r="P1947" s="6">
        <v>25.197436905699998</v>
      </c>
      <c r="Q1947" s="6">
        <v>-8.5078785270000008</v>
      </c>
      <c r="R1947" s="7">
        <v>12.224463791233333</v>
      </c>
      <c r="S1947" s="8">
        <v>18.142985695158423</v>
      </c>
      <c r="T1947" s="6">
        <v>-25.127619931600002</v>
      </c>
      <c r="U1947" s="6">
        <v>52.706679171499999</v>
      </c>
      <c r="V1947" s="6">
        <v>38.416232120499998</v>
      </c>
      <c r="W1947" s="6">
        <v>23.3721429631</v>
      </c>
      <c r="X1947" s="7">
        <v>38.165018085033331</v>
      </c>
      <c r="Y1947" s="8">
        <v>14.668881518684159</v>
      </c>
      <c r="Z1947" s="24">
        <v>1</v>
      </c>
    </row>
    <row r="1948" spans="1:26" ht="16.5" x14ac:dyDescent="0.45">
      <c r="A1948" s="5" t="s">
        <v>6871</v>
      </c>
      <c r="B1948" s="5" t="s">
        <v>6872</v>
      </c>
      <c r="C1948" s="5" t="s">
        <v>6873</v>
      </c>
      <c r="D1948" s="5" t="s">
        <v>120</v>
      </c>
      <c r="E1948" s="5" t="s">
        <v>11766</v>
      </c>
      <c r="F1948" s="5">
        <v>17</v>
      </c>
      <c r="G1948" s="5">
        <v>11</v>
      </c>
      <c r="H1948" s="5">
        <v>2</v>
      </c>
      <c r="I1948" s="5">
        <v>2</v>
      </c>
      <c r="J1948" s="5" t="s">
        <v>6874</v>
      </c>
      <c r="K1948" s="17">
        <v>651</v>
      </c>
      <c r="L1948" s="6">
        <v>0.40655217450999998</v>
      </c>
      <c r="M1948" s="6">
        <v>7.4578655854999996</v>
      </c>
      <c r="N1948" s="6">
        <v>79.444724910600002</v>
      </c>
      <c r="O1948" s="6">
        <v>42.1850556172</v>
      </c>
      <c r="P1948" s="6">
        <v>60.831597877199997</v>
      </c>
      <c r="Q1948" s="6">
        <v>23.5129547473</v>
      </c>
      <c r="R1948" s="7">
        <v>42.17653608056667</v>
      </c>
      <c r="S1948" s="8">
        <v>18.659323023654583</v>
      </c>
      <c r="T1948" s="6">
        <v>411.990227258</v>
      </c>
      <c r="U1948" s="6">
        <v>79.193899032600001</v>
      </c>
      <c r="V1948" s="6">
        <v>79.806490342199993</v>
      </c>
      <c r="W1948" s="6">
        <v>-26.149006205999999</v>
      </c>
      <c r="X1948" s="7">
        <v>44.283794389599997</v>
      </c>
      <c r="Y1948" s="8">
        <v>60.997363605592106</v>
      </c>
      <c r="Z1948" s="24">
        <v>1</v>
      </c>
    </row>
    <row r="1949" spans="1:26" ht="16.5" x14ac:dyDescent="0.45">
      <c r="A1949" s="5" t="s">
        <v>6875</v>
      </c>
      <c r="B1949" s="5" t="s">
        <v>6876</v>
      </c>
      <c r="C1949" s="5" t="s">
        <v>6877</v>
      </c>
      <c r="D1949" s="5" t="s">
        <v>240</v>
      </c>
      <c r="E1949" s="5" t="s">
        <v>11766</v>
      </c>
      <c r="F1949" s="5">
        <v>17</v>
      </c>
      <c r="G1949" s="5">
        <v>11</v>
      </c>
      <c r="H1949" s="5">
        <v>2</v>
      </c>
      <c r="I1949" s="5">
        <v>2</v>
      </c>
      <c r="J1949" s="5" t="s">
        <v>6874</v>
      </c>
      <c r="K1949" s="17">
        <v>831</v>
      </c>
      <c r="L1949" s="6">
        <v>0.31847950460000002</v>
      </c>
      <c r="M1949" s="6">
        <v>-24.912911789900001</v>
      </c>
      <c r="N1949" s="6">
        <v>-51.353660711499998</v>
      </c>
      <c r="O1949" s="6">
        <v>32.180202716300002</v>
      </c>
      <c r="P1949" s="6">
        <v>131.79968287930001</v>
      </c>
      <c r="Q1949" s="6">
        <v>105.5468809576</v>
      </c>
      <c r="R1949" s="7">
        <v>89.842255517733335</v>
      </c>
      <c r="S1949" s="8">
        <v>51.63319331729803</v>
      </c>
      <c r="T1949" s="6">
        <v>-249.4883236801</v>
      </c>
      <c r="U1949" s="6">
        <v>116.5826071738</v>
      </c>
      <c r="V1949" s="6">
        <v>256.01219915259998</v>
      </c>
      <c r="W1949" s="6">
        <v>-47.478443721200001</v>
      </c>
      <c r="X1949" s="7">
        <v>108.37212086839999</v>
      </c>
      <c r="Y1949" s="8">
        <v>151.91182192975131</v>
      </c>
      <c r="Z1949" s="24">
        <v>1</v>
      </c>
    </row>
    <row r="1950" spans="1:26" ht="16.5" x14ac:dyDescent="0.45">
      <c r="A1950" s="5" t="s">
        <v>6878</v>
      </c>
      <c r="B1950" s="5" t="s">
        <v>6879</v>
      </c>
      <c r="C1950" s="5" t="s">
        <v>6880</v>
      </c>
      <c r="D1950" s="5" t="s">
        <v>120</v>
      </c>
      <c r="E1950" s="5" t="s">
        <v>11753</v>
      </c>
      <c r="F1950" s="5">
        <v>3</v>
      </c>
      <c r="G1950" s="5">
        <v>7</v>
      </c>
      <c r="H1950" s="5">
        <v>4</v>
      </c>
      <c r="I1950" s="5">
        <v>3</v>
      </c>
      <c r="J1950" s="5" t="s">
        <v>4627</v>
      </c>
      <c r="K1950" s="17">
        <v>4055</v>
      </c>
      <c r="L1950" s="6">
        <v>2.96833014042</v>
      </c>
      <c r="M1950" s="6">
        <v>36.374585083600003</v>
      </c>
      <c r="N1950" s="6">
        <v>11.103502562399999</v>
      </c>
      <c r="O1950" s="6">
        <v>14.1038766446</v>
      </c>
      <c r="P1950" s="6">
        <v>36.978954529200003</v>
      </c>
      <c r="Q1950" s="6">
        <v>-1.8903944146</v>
      </c>
      <c r="R1950" s="7">
        <v>16.397478919733334</v>
      </c>
      <c r="S1950" s="8">
        <v>19.535916420175795</v>
      </c>
      <c r="T1950" s="6">
        <v>260.84668923880002</v>
      </c>
      <c r="U1950" s="6">
        <v>-33.831406842299998</v>
      </c>
      <c r="V1950" s="6">
        <v>17.837160217000001</v>
      </c>
      <c r="W1950" s="6">
        <v>-49.723490721200001</v>
      </c>
      <c r="X1950" s="7">
        <v>-21.905912448833334</v>
      </c>
      <c r="Y1950" s="8">
        <v>35.323836869666067</v>
      </c>
      <c r="Z1950" s="24">
        <v>-1</v>
      </c>
    </row>
    <row r="1951" spans="1:26" ht="16.5" x14ac:dyDescent="0.45">
      <c r="A1951" s="5" t="s">
        <v>6881</v>
      </c>
      <c r="B1951" s="5" t="s">
        <v>6882</v>
      </c>
      <c r="C1951" s="5" t="s">
        <v>6883</v>
      </c>
      <c r="D1951" s="5" t="s">
        <v>363</v>
      </c>
      <c r="E1951" s="5" t="s">
        <v>11765</v>
      </c>
      <c r="F1951" s="5">
        <v>16</v>
      </c>
      <c r="G1951" s="5">
        <v>9</v>
      </c>
      <c r="H1951" s="5">
        <v>1</v>
      </c>
      <c r="I1951" s="5">
        <v>3</v>
      </c>
      <c r="J1951" s="5" t="s">
        <v>6884</v>
      </c>
      <c r="K1951" s="17">
        <v>762</v>
      </c>
      <c r="L1951" s="6">
        <v>0.62016318869999998</v>
      </c>
      <c r="M1951" s="6">
        <v>9.8663153964999992</v>
      </c>
      <c r="N1951" s="6">
        <v>4.9570152081999996</v>
      </c>
      <c r="O1951" s="6">
        <v>-15.486207998099999</v>
      </c>
      <c r="P1951" s="6">
        <v>17.278377620800001</v>
      </c>
      <c r="Q1951" s="6">
        <v>12.029368787699999</v>
      </c>
      <c r="R1951" s="7">
        <v>4.6071794701333335</v>
      </c>
      <c r="S1951" s="8">
        <v>17.598187076909589</v>
      </c>
      <c r="T1951" s="6">
        <v>-33.102381059300001</v>
      </c>
      <c r="U1951" s="6">
        <v>-141.9601627971</v>
      </c>
      <c r="V1951" s="6">
        <v>216.90669896809999</v>
      </c>
      <c r="W1951" s="6">
        <v>-126.3140089133</v>
      </c>
      <c r="X1951" s="7">
        <v>-17.122490914100002</v>
      </c>
      <c r="Y1951" s="8">
        <v>202.82614925232889</v>
      </c>
      <c r="Z1951" s="24">
        <v>-1</v>
      </c>
    </row>
    <row r="1952" spans="1:26" ht="16.5" x14ac:dyDescent="0.45">
      <c r="A1952" s="5" t="s">
        <v>6885</v>
      </c>
      <c r="B1952" s="5" t="s">
        <v>6886</v>
      </c>
      <c r="C1952" s="5" t="s">
        <v>6887</v>
      </c>
      <c r="D1952" s="5" t="s">
        <v>33</v>
      </c>
      <c r="E1952" s="5" t="s">
        <v>11762</v>
      </c>
      <c r="F1952" s="5">
        <v>13</v>
      </c>
      <c r="G1952" s="5">
        <v>7</v>
      </c>
      <c r="H1952" s="5">
        <v>4</v>
      </c>
      <c r="I1952" s="5">
        <v>2</v>
      </c>
      <c r="J1952" s="5" t="s">
        <v>4747</v>
      </c>
      <c r="K1952" s="17">
        <v>748</v>
      </c>
      <c r="L1952" s="6">
        <v>0.77574856191999997</v>
      </c>
      <c r="M1952" s="6">
        <v>15.901473213799999</v>
      </c>
      <c r="N1952" s="6">
        <v>1.6502970749999999</v>
      </c>
      <c r="O1952" s="6">
        <v>48.063412540199998</v>
      </c>
      <c r="P1952" s="6">
        <v>8.6189615329000002</v>
      </c>
      <c r="Q1952" s="6">
        <v>27.619262889600002</v>
      </c>
      <c r="R1952" s="7">
        <v>28.100545654233333</v>
      </c>
      <c r="S1952" s="8">
        <v>19.726629302581628</v>
      </c>
      <c r="T1952" s="6">
        <v>-12.6146259589</v>
      </c>
      <c r="U1952" s="6">
        <v>50.795752090199997</v>
      </c>
      <c r="V1952" s="6">
        <v>-29.636362127600002</v>
      </c>
      <c r="W1952" s="6">
        <v>46.868078108200002</v>
      </c>
      <c r="X1952" s="7">
        <v>22.675822690266667</v>
      </c>
      <c r="Y1952" s="8">
        <v>45.346225488360105</v>
      </c>
      <c r="Z1952" s="24">
        <v>1</v>
      </c>
    </row>
    <row r="1953" spans="1:26" ht="16.5" x14ac:dyDescent="0.45">
      <c r="A1953" s="5" t="s">
        <v>6888</v>
      </c>
      <c r="B1953" s="5" t="s">
        <v>6889</v>
      </c>
      <c r="C1953" s="5" t="s">
        <v>6890</v>
      </c>
      <c r="D1953" s="5" t="s">
        <v>474</v>
      </c>
      <c r="E1953" s="5" t="s">
        <v>11765</v>
      </c>
      <c r="F1953" s="5">
        <v>16</v>
      </c>
      <c r="G1953" s="5">
        <v>9</v>
      </c>
      <c r="H1953" s="5">
        <v>1</v>
      </c>
      <c r="I1953" s="5">
        <v>3</v>
      </c>
      <c r="J1953" s="5" t="s">
        <v>4639</v>
      </c>
      <c r="K1953" s="17">
        <v>654</v>
      </c>
      <c r="L1953" s="6">
        <v>0.57835554411000001</v>
      </c>
      <c r="M1953" s="6">
        <v>23.4240360778</v>
      </c>
      <c r="N1953" s="6">
        <v>31.7344127163</v>
      </c>
      <c r="O1953" s="6">
        <v>25.941657063400001</v>
      </c>
      <c r="P1953" s="6">
        <v>25.898583358</v>
      </c>
      <c r="Q1953" s="6">
        <v>-8.1625123165000009</v>
      </c>
      <c r="R1953" s="7">
        <v>14.559242701633332</v>
      </c>
      <c r="S1953" s="8">
        <v>19.677628850145403</v>
      </c>
      <c r="T1953" s="6">
        <v>6.8931991138999997</v>
      </c>
      <c r="U1953" s="6">
        <v>33.107512836799998</v>
      </c>
      <c r="V1953" s="6">
        <v>32.551060993100002</v>
      </c>
      <c r="W1953" s="6">
        <v>10.5711581695</v>
      </c>
      <c r="X1953" s="7">
        <v>25.409910666466669</v>
      </c>
      <c r="Y1953" s="8">
        <v>12.853748146484941</v>
      </c>
      <c r="Z1953" s="24">
        <v>1</v>
      </c>
    </row>
    <row r="1954" spans="1:26" ht="16.5" x14ac:dyDescent="0.45">
      <c r="A1954" s="5" t="s">
        <v>6891</v>
      </c>
      <c r="B1954" s="5" t="s">
        <v>6892</v>
      </c>
      <c r="C1954" s="5" t="s">
        <v>6893</v>
      </c>
      <c r="D1954" s="5" t="s">
        <v>7</v>
      </c>
      <c r="E1954" s="5" t="s">
        <v>11762</v>
      </c>
      <c r="F1954" s="5">
        <v>13</v>
      </c>
      <c r="G1954" s="5">
        <v>7</v>
      </c>
      <c r="H1954" s="5">
        <v>4</v>
      </c>
      <c r="I1954" s="5">
        <v>2</v>
      </c>
      <c r="J1954" s="5" t="s">
        <v>6894</v>
      </c>
      <c r="K1954" s="17">
        <v>3823</v>
      </c>
      <c r="L1954" s="6">
        <v>1.7425248333800001</v>
      </c>
      <c r="M1954" s="6">
        <v>9.2900069674000001</v>
      </c>
      <c r="N1954" s="6">
        <v>167.69843472299999</v>
      </c>
      <c r="O1954" s="6">
        <v>33.255620092699999</v>
      </c>
      <c r="P1954" s="6">
        <v>-6.7179060878000003</v>
      </c>
      <c r="Q1954" s="6">
        <v>-19.452883567800001</v>
      </c>
      <c r="R1954" s="7">
        <v>2.3616101456999998</v>
      </c>
      <c r="S1954" s="8">
        <v>27.502269011992954</v>
      </c>
      <c r="T1954" s="6">
        <v>2270.5628422893001</v>
      </c>
      <c r="U1954" s="6">
        <v>-11.7304489357</v>
      </c>
      <c r="V1954" s="6">
        <v>-59.884040546800001</v>
      </c>
      <c r="W1954" s="6">
        <v>-482.3270191885</v>
      </c>
      <c r="X1954" s="7">
        <v>-184.64716955700001</v>
      </c>
      <c r="Y1954" s="8">
        <v>258.92018413738327</v>
      </c>
      <c r="Z1954" s="24">
        <v>-1</v>
      </c>
    </row>
    <row r="1955" spans="1:26" ht="16.5" x14ac:dyDescent="0.45">
      <c r="A1955" s="5" t="s">
        <v>6895</v>
      </c>
      <c r="B1955" s="5" t="s">
        <v>6896</v>
      </c>
      <c r="C1955" s="5" t="s">
        <v>6897</v>
      </c>
      <c r="D1955" s="5" t="s">
        <v>240</v>
      </c>
      <c r="E1955" s="5" t="s">
        <v>11753</v>
      </c>
      <c r="F1955" s="5">
        <v>3</v>
      </c>
      <c r="G1955" s="5">
        <v>7</v>
      </c>
      <c r="H1955" s="5">
        <v>4</v>
      </c>
      <c r="I1955" s="5">
        <v>3</v>
      </c>
      <c r="J1955" s="5" t="s">
        <v>6898</v>
      </c>
      <c r="K1955" s="17">
        <v>3724</v>
      </c>
      <c r="L1955" s="6">
        <v>1.07564651881</v>
      </c>
      <c r="M1955" s="6">
        <v>6.2162882080999999</v>
      </c>
      <c r="N1955" s="6">
        <v>18.268302547200001</v>
      </c>
      <c r="O1955" s="6">
        <v>28.788483571</v>
      </c>
      <c r="P1955" s="6">
        <v>39.675173755899998</v>
      </c>
      <c r="Q1955" s="6">
        <v>17.374382907200001</v>
      </c>
      <c r="R1955" s="7">
        <v>28.612680078033335</v>
      </c>
      <c r="S1955" s="8">
        <v>11.151434807703874</v>
      </c>
      <c r="T1955" s="6">
        <v>-44.054684123900003</v>
      </c>
      <c r="U1955" s="6">
        <v>163.2975573418</v>
      </c>
      <c r="V1955" s="6">
        <v>29.538899071300001</v>
      </c>
      <c r="W1955" s="6">
        <v>11.62090472</v>
      </c>
      <c r="X1955" s="7">
        <v>68.152453711033331</v>
      </c>
      <c r="Y1955" s="8">
        <v>82.883693746570572</v>
      </c>
      <c r="Z1955" s="24">
        <v>1</v>
      </c>
    </row>
    <row r="1956" spans="1:26" ht="16.5" x14ac:dyDescent="0.45">
      <c r="A1956" s="5" t="s">
        <v>6899</v>
      </c>
      <c r="B1956" s="5" t="s">
        <v>6900</v>
      </c>
      <c r="C1956" s="5" t="s">
        <v>6901</v>
      </c>
      <c r="D1956" s="5" t="s">
        <v>33</v>
      </c>
      <c r="E1956" s="5" t="s">
        <v>11774</v>
      </c>
      <c r="F1956" s="5">
        <v>25</v>
      </c>
      <c r="G1956" s="5">
        <v>10</v>
      </c>
      <c r="H1956" s="5">
        <v>2</v>
      </c>
      <c r="I1956" s="5">
        <v>3</v>
      </c>
      <c r="J1956" s="5" t="s">
        <v>6902</v>
      </c>
      <c r="K1956" s="17">
        <v>240</v>
      </c>
      <c r="L1956" s="6">
        <v>0.21276068652999999</v>
      </c>
      <c r="M1956" s="6">
        <v>6.0753932274000002</v>
      </c>
      <c r="N1956" s="6">
        <v>-36.485386267700001</v>
      </c>
      <c r="O1956" s="6">
        <v>-23.1529822983</v>
      </c>
      <c r="P1956" s="6">
        <v>107.8727629194</v>
      </c>
      <c r="Q1956" s="6">
        <v>2.1328125197999999</v>
      </c>
      <c r="R1956" s="7">
        <v>28.950864380300001</v>
      </c>
      <c r="S1956" s="8">
        <v>69.507858596404475</v>
      </c>
      <c r="T1956" s="6">
        <v>198.6182024551</v>
      </c>
      <c r="U1956" s="6">
        <v>-52.253888909700002</v>
      </c>
      <c r="V1956" s="6">
        <v>-279.11310579759999</v>
      </c>
      <c r="W1956" s="6">
        <v>-897.54875375439997</v>
      </c>
      <c r="X1956" s="7">
        <v>-409.63858282056663</v>
      </c>
      <c r="Y1956" s="8">
        <v>437.50260256055583</v>
      </c>
      <c r="Z1956" s="24">
        <v>-1</v>
      </c>
    </row>
    <row r="1957" spans="1:26" ht="16.5" x14ac:dyDescent="0.45">
      <c r="A1957" s="5" t="s">
        <v>6903</v>
      </c>
      <c r="B1957" s="5" t="s">
        <v>6904</v>
      </c>
      <c r="C1957" s="5" t="s">
        <v>6905</v>
      </c>
      <c r="D1957" s="5" t="s">
        <v>7</v>
      </c>
      <c r="E1957" s="5" t="s">
        <v>11769</v>
      </c>
      <c r="F1957" s="5">
        <v>20</v>
      </c>
      <c r="G1957" s="5">
        <v>7</v>
      </c>
      <c r="H1957" s="5">
        <v>4</v>
      </c>
      <c r="I1957" s="5">
        <v>3</v>
      </c>
      <c r="J1957" s="5" t="s">
        <v>6906</v>
      </c>
      <c r="K1957" s="17">
        <v>820</v>
      </c>
      <c r="L1957" s="6">
        <v>0.34920365710000001</v>
      </c>
      <c r="M1957" s="6">
        <v>13.2111217028</v>
      </c>
      <c r="N1957" s="6">
        <v>-1.6680889581</v>
      </c>
      <c r="O1957" s="6">
        <v>-4.9911052300000001E-2</v>
      </c>
      <c r="P1957" s="6">
        <v>21.205526862599999</v>
      </c>
      <c r="Q1957" s="6">
        <v>26.393458265900001</v>
      </c>
      <c r="R1957" s="7">
        <v>15.849691358733333</v>
      </c>
      <c r="S1957" s="8">
        <v>14.01166213134756</v>
      </c>
      <c r="T1957" s="6">
        <v>-15.841868979399999</v>
      </c>
      <c r="U1957" s="6">
        <v>-45.7789393105</v>
      </c>
      <c r="V1957" s="6">
        <v>-30.252602530699999</v>
      </c>
      <c r="W1957" s="6">
        <v>144.2739678241</v>
      </c>
      <c r="X1957" s="7">
        <v>22.747475327633335</v>
      </c>
      <c r="Y1957" s="8">
        <v>105.53095786223238</v>
      </c>
      <c r="Z1957" s="24">
        <v>1</v>
      </c>
    </row>
    <row r="1958" spans="1:26" ht="16.5" x14ac:dyDescent="0.45">
      <c r="A1958" s="5" t="s">
        <v>6907</v>
      </c>
      <c r="B1958" s="5" t="s">
        <v>6908</v>
      </c>
      <c r="C1958" s="5" t="s">
        <v>6909</v>
      </c>
      <c r="D1958" s="5" t="s">
        <v>288</v>
      </c>
      <c r="E1958" s="5" t="s">
        <v>11757</v>
      </c>
      <c r="F1958" s="5">
        <v>7</v>
      </c>
      <c r="G1958" s="5">
        <v>11</v>
      </c>
      <c r="H1958" s="5">
        <v>4</v>
      </c>
      <c r="I1958" s="5">
        <v>2</v>
      </c>
      <c r="J1958" s="5" t="s">
        <v>6884</v>
      </c>
      <c r="K1958" s="17">
        <v>1637</v>
      </c>
      <c r="L1958" s="6">
        <v>0.82751539191000001</v>
      </c>
      <c r="M1958" s="6">
        <v>18.312246936000001</v>
      </c>
      <c r="N1958" s="6">
        <v>54.3358179815</v>
      </c>
      <c r="O1958" s="6">
        <v>68.209798579999998</v>
      </c>
      <c r="P1958" s="6">
        <v>-28.042288468700001</v>
      </c>
      <c r="Q1958" s="6">
        <v>2.9664787114000002</v>
      </c>
      <c r="R1958" s="7">
        <v>14.377996274233332</v>
      </c>
      <c r="S1958" s="8">
        <v>49.130266792709058</v>
      </c>
      <c r="T1958" s="6">
        <v>75.173420211700005</v>
      </c>
      <c r="U1958" s="6">
        <v>112.0528457595</v>
      </c>
      <c r="V1958" s="6">
        <v>-53.526435341300001</v>
      </c>
      <c r="W1958" s="6">
        <v>-45.999869293899998</v>
      </c>
      <c r="X1958" s="7">
        <v>4.1755137081000013</v>
      </c>
      <c r="Y1958" s="8">
        <v>93.50027474297859</v>
      </c>
      <c r="Z1958" s="24">
        <v>1</v>
      </c>
    </row>
    <row r="1959" spans="1:26" ht="16.5" x14ac:dyDescent="0.45">
      <c r="A1959" s="5" t="s">
        <v>6910</v>
      </c>
      <c r="B1959" s="5" t="s">
        <v>6911</v>
      </c>
      <c r="C1959" s="5" t="s">
        <v>6912</v>
      </c>
      <c r="D1959" s="5" t="s">
        <v>240</v>
      </c>
      <c r="E1959" s="5" t="s">
        <v>11753</v>
      </c>
      <c r="F1959" s="5">
        <v>3</v>
      </c>
      <c r="G1959" s="5">
        <v>7</v>
      </c>
      <c r="H1959" s="5">
        <v>4</v>
      </c>
      <c r="I1959" s="5">
        <v>3</v>
      </c>
      <c r="J1959" s="5" t="s">
        <v>6913</v>
      </c>
      <c r="K1959" s="17">
        <v>1253</v>
      </c>
      <c r="L1959" s="6">
        <v>1.22378825431</v>
      </c>
      <c r="M1959" s="6">
        <v>5.9894338576999999</v>
      </c>
      <c r="N1959" s="6">
        <v>4.7163600806000003</v>
      </c>
      <c r="O1959" s="6">
        <v>5.2683418037000003</v>
      </c>
      <c r="P1959" s="6">
        <v>26.9278079877</v>
      </c>
      <c r="Q1959" s="6">
        <v>-7.9874954237000004</v>
      </c>
      <c r="R1959" s="7">
        <v>8.069551455900001</v>
      </c>
      <c r="S1959" s="8">
        <v>17.625398852627814</v>
      </c>
      <c r="T1959" s="6">
        <v>1.3549399475999999</v>
      </c>
      <c r="U1959" s="6">
        <v>-31.882454705400001</v>
      </c>
      <c r="V1959" s="6">
        <v>48.905438780499999</v>
      </c>
      <c r="W1959" s="6">
        <v>-24.657413362900002</v>
      </c>
      <c r="X1959" s="7">
        <v>-2.5448097626000012</v>
      </c>
      <c r="Y1959" s="8">
        <v>44.703426736216556</v>
      </c>
      <c r="Z1959" s="24">
        <v>-1</v>
      </c>
    </row>
    <row r="1960" spans="1:26" ht="16.5" x14ac:dyDescent="0.45">
      <c r="A1960" s="5" t="s">
        <v>6914</v>
      </c>
      <c r="B1960" s="5" t="s">
        <v>6915</v>
      </c>
      <c r="C1960" s="5" t="s">
        <v>6916</v>
      </c>
      <c r="D1960" s="5" t="s">
        <v>249</v>
      </c>
      <c r="E1960" s="5" t="s">
        <v>11754</v>
      </c>
      <c r="F1960" s="5">
        <v>4</v>
      </c>
      <c r="G1960" s="5">
        <v>8</v>
      </c>
      <c r="H1960" s="5">
        <v>2</v>
      </c>
      <c r="I1960" s="5">
        <v>3</v>
      </c>
      <c r="J1960" s="5" t="s">
        <v>4643</v>
      </c>
      <c r="K1960" s="17">
        <v>617</v>
      </c>
      <c r="L1960" s="6">
        <v>0.65382989937000002</v>
      </c>
      <c r="M1960" s="6">
        <v>15.485011735900001</v>
      </c>
      <c r="N1960" s="6">
        <v>67.589812430600006</v>
      </c>
      <c r="O1960" s="6">
        <v>45.3217171585</v>
      </c>
      <c r="P1960" s="6">
        <v>22.673955082700001</v>
      </c>
      <c r="Q1960" s="6">
        <v>20.567609841300001</v>
      </c>
      <c r="R1960" s="7">
        <v>29.521094027499998</v>
      </c>
      <c r="S1960" s="8">
        <v>13.724210034275613</v>
      </c>
      <c r="T1960" s="6">
        <v>58.077435923700001</v>
      </c>
      <c r="U1960" s="6">
        <v>60.914319995</v>
      </c>
      <c r="V1960" s="6">
        <v>31.765375600399999</v>
      </c>
      <c r="W1960" s="6">
        <v>5.0845538329000002</v>
      </c>
      <c r="X1960" s="7">
        <v>32.588083142766671</v>
      </c>
      <c r="Y1960" s="8">
        <v>27.923974165650051</v>
      </c>
      <c r="Z1960" s="24">
        <v>1</v>
      </c>
    </row>
    <row r="1961" spans="1:26" ht="16.5" x14ac:dyDescent="0.45">
      <c r="A1961" s="5" t="s">
        <v>6917</v>
      </c>
      <c r="B1961" s="5" t="s">
        <v>6918</v>
      </c>
      <c r="C1961" s="5" t="s">
        <v>6919</v>
      </c>
      <c r="D1961" s="5" t="s">
        <v>7</v>
      </c>
      <c r="E1961" s="5" t="s">
        <v>11757</v>
      </c>
      <c r="F1961" s="5">
        <v>7</v>
      </c>
      <c r="G1961" s="5">
        <v>11</v>
      </c>
      <c r="H1961" s="5">
        <v>4</v>
      </c>
      <c r="I1961" s="5">
        <v>2</v>
      </c>
      <c r="J1961" s="5" t="s">
        <v>6920</v>
      </c>
      <c r="K1961" s="17">
        <v>724</v>
      </c>
      <c r="L1961" s="6">
        <v>0.63584477676999995</v>
      </c>
      <c r="M1961" s="6">
        <v>9.7587705155000002</v>
      </c>
      <c r="N1961" s="6">
        <v>19.686833247199999</v>
      </c>
      <c r="O1961" s="6">
        <v>21.311837613600002</v>
      </c>
      <c r="P1961" s="6">
        <v>32.414383940999997</v>
      </c>
      <c r="Q1961" s="6">
        <v>47.163099453500003</v>
      </c>
      <c r="R1961" s="7">
        <v>33.629773669366671</v>
      </c>
      <c r="S1961" s="8">
        <v>12.968416010547763</v>
      </c>
      <c r="T1961" s="6">
        <v>27.987983708800002</v>
      </c>
      <c r="U1961" s="6">
        <v>70.991017873999994</v>
      </c>
      <c r="V1961" s="6">
        <v>6.9262267241000002</v>
      </c>
      <c r="W1961" s="6">
        <v>97.043486985499996</v>
      </c>
      <c r="X1961" s="7">
        <v>58.320243861199998</v>
      </c>
      <c r="Y1961" s="8">
        <v>46.375548889666099</v>
      </c>
      <c r="Z1961" s="24">
        <v>1</v>
      </c>
    </row>
    <row r="1962" spans="1:26" ht="16.5" x14ac:dyDescent="0.45">
      <c r="A1962" s="5" t="s">
        <v>6921</v>
      </c>
      <c r="B1962" s="5" t="s">
        <v>6922</v>
      </c>
      <c r="C1962" s="5" t="s">
        <v>6923</v>
      </c>
      <c r="D1962" s="5" t="s">
        <v>259</v>
      </c>
      <c r="E1962" s="5" t="s">
        <v>11766</v>
      </c>
      <c r="F1962" s="5">
        <v>17</v>
      </c>
      <c r="G1962" s="5">
        <v>11</v>
      </c>
      <c r="H1962" s="5">
        <v>2</v>
      </c>
      <c r="I1962" s="5">
        <v>2</v>
      </c>
      <c r="J1962" s="5" t="s">
        <v>6924</v>
      </c>
      <c r="K1962" s="17">
        <v>604</v>
      </c>
      <c r="L1962" s="6">
        <v>0.55919664151000004</v>
      </c>
      <c r="M1962" s="6">
        <v>38.3032937754</v>
      </c>
      <c r="N1962" s="6">
        <v>12.426861969300001</v>
      </c>
      <c r="O1962" s="6">
        <v>-15.9756602148</v>
      </c>
      <c r="P1962" s="6">
        <v>52.881030811599999</v>
      </c>
      <c r="Q1962" s="6">
        <v>-26.4768668673</v>
      </c>
      <c r="R1962" s="7">
        <v>3.4761679098333325</v>
      </c>
      <c r="S1962" s="8">
        <v>43.106834655845439</v>
      </c>
      <c r="T1962" s="6">
        <v>9.3140179216999996</v>
      </c>
      <c r="U1962" s="6">
        <v>-25.361391366700001</v>
      </c>
      <c r="V1962" s="6">
        <v>-26.160414643199999</v>
      </c>
      <c r="W1962" s="6">
        <v>29.162219807100001</v>
      </c>
      <c r="X1962" s="7">
        <v>-7.4531954009333345</v>
      </c>
      <c r="Y1962" s="8">
        <v>31.712396356812995</v>
      </c>
      <c r="Z1962" s="24">
        <v>-1</v>
      </c>
    </row>
    <row r="1963" spans="1:26" ht="16.5" x14ac:dyDescent="0.45">
      <c r="A1963" s="5" t="s">
        <v>6925</v>
      </c>
      <c r="B1963" s="5" t="s">
        <v>6926</v>
      </c>
      <c r="C1963" s="5" t="s">
        <v>6927</v>
      </c>
      <c r="D1963" s="5" t="s">
        <v>254</v>
      </c>
      <c r="E1963" s="5" t="s">
        <v>11776</v>
      </c>
      <c r="F1963" s="5">
        <v>27</v>
      </c>
      <c r="G1963" s="5">
        <v>10</v>
      </c>
      <c r="H1963" s="5">
        <v>2</v>
      </c>
      <c r="I1963" s="5">
        <v>3</v>
      </c>
      <c r="J1963" s="5" t="s">
        <v>6920</v>
      </c>
      <c r="K1963" s="17">
        <v>478</v>
      </c>
      <c r="L1963" s="6">
        <v>0.18423523152999999</v>
      </c>
      <c r="M1963" s="6">
        <v>42.365036715199999</v>
      </c>
      <c r="N1963" s="6">
        <v>43.7697942649</v>
      </c>
      <c r="O1963" s="6">
        <v>64.892314866800007</v>
      </c>
      <c r="P1963" s="6">
        <v>102.11657168569999</v>
      </c>
      <c r="Q1963" s="6">
        <v>-8.5962180969999995</v>
      </c>
      <c r="R1963" s="7">
        <v>52.804222818500001</v>
      </c>
      <c r="S1963" s="8">
        <v>56.337571232643754</v>
      </c>
      <c r="T1963" s="6">
        <v>13.9770025567</v>
      </c>
      <c r="U1963" s="6">
        <v>75.2180647072</v>
      </c>
      <c r="V1963" s="6">
        <v>86.473138724600005</v>
      </c>
      <c r="W1963" s="6">
        <v>-16.622360863099999</v>
      </c>
      <c r="X1963" s="7">
        <v>48.356280856233333</v>
      </c>
      <c r="Y1963" s="8">
        <v>56.55384233234205</v>
      </c>
      <c r="Z1963" s="24">
        <v>1</v>
      </c>
    </row>
    <row r="1964" spans="1:26" ht="16.5" x14ac:dyDescent="0.45">
      <c r="A1964" s="5" t="s">
        <v>6928</v>
      </c>
      <c r="B1964" s="5" t="s">
        <v>6929</v>
      </c>
      <c r="C1964" s="5" t="s">
        <v>6930</v>
      </c>
      <c r="D1964" s="5" t="s">
        <v>120</v>
      </c>
      <c r="E1964" s="5" t="s">
        <v>11768</v>
      </c>
      <c r="F1964" s="5">
        <v>19</v>
      </c>
      <c r="G1964" s="5">
        <v>4</v>
      </c>
      <c r="H1964" s="5">
        <v>2</v>
      </c>
      <c r="I1964" s="5">
        <v>2</v>
      </c>
      <c r="J1964" s="5" t="s">
        <v>4663</v>
      </c>
      <c r="K1964" s="17">
        <v>562</v>
      </c>
      <c r="L1964" s="6">
        <v>1.87787818862</v>
      </c>
      <c r="M1964" s="6">
        <v>6.8729115211999998</v>
      </c>
      <c r="N1964" s="6">
        <v>33.023363003199997</v>
      </c>
      <c r="O1964" s="6">
        <v>-14.452051622700001</v>
      </c>
      <c r="P1964" s="6">
        <v>35.317467592500002</v>
      </c>
      <c r="Q1964" s="6">
        <v>-2.1619853977000001</v>
      </c>
      <c r="R1964" s="7">
        <v>6.2344768573666665</v>
      </c>
      <c r="S1964" s="8">
        <v>25.92540635223699</v>
      </c>
      <c r="T1964" s="6">
        <v>94.549594544800001</v>
      </c>
      <c r="U1964" s="6">
        <v>-10.844508614</v>
      </c>
      <c r="V1964" s="6">
        <v>-7.8911730734000001</v>
      </c>
      <c r="W1964" s="6">
        <v>6.2987441693999999</v>
      </c>
      <c r="X1964" s="7">
        <v>-4.1456458393333335</v>
      </c>
      <c r="Y1964" s="8">
        <v>9.1648518643096075</v>
      </c>
      <c r="Z1964" s="24">
        <v>-1</v>
      </c>
    </row>
    <row r="1965" spans="1:26" ht="16.5" x14ac:dyDescent="0.45">
      <c r="A1965" s="5" t="s">
        <v>6931</v>
      </c>
      <c r="B1965" s="5" t="s">
        <v>6932</v>
      </c>
      <c r="C1965" s="5" t="s">
        <v>6933</v>
      </c>
      <c r="D1965" s="5" t="s">
        <v>259</v>
      </c>
      <c r="E1965" s="5" t="s">
        <v>11769</v>
      </c>
      <c r="F1965" s="5">
        <v>20</v>
      </c>
      <c r="G1965" s="5">
        <v>7</v>
      </c>
      <c r="H1965" s="5">
        <v>4</v>
      </c>
      <c r="I1965" s="5">
        <v>3</v>
      </c>
      <c r="J1965" s="5" t="s">
        <v>6934</v>
      </c>
      <c r="K1965" s="17">
        <v>602</v>
      </c>
      <c r="L1965" s="6">
        <v>0.46913505655999999</v>
      </c>
      <c r="M1965" s="6">
        <v>2.3405760358999999</v>
      </c>
      <c r="N1965" s="6">
        <v>57.138033363799998</v>
      </c>
      <c r="O1965" s="6">
        <v>2.7478392308999999</v>
      </c>
      <c r="P1965" s="6">
        <v>3.3603953100999999</v>
      </c>
      <c r="Q1965" s="6">
        <v>2.1081461286000001</v>
      </c>
      <c r="R1965" s="7">
        <v>2.738793556533333</v>
      </c>
      <c r="S1965" s="8">
        <v>0.62617359518780258</v>
      </c>
      <c r="T1965" s="6">
        <v>156.17353510129999</v>
      </c>
      <c r="U1965" s="6">
        <v>-158.03418005509999</v>
      </c>
      <c r="V1965" s="6">
        <v>145.15116537719999</v>
      </c>
      <c r="W1965" s="6">
        <v>847.8828275006</v>
      </c>
      <c r="X1965" s="7">
        <v>278.33327094090004</v>
      </c>
      <c r="Y1965" s="8">
        <v>516.01391595017958</v>
      </c>
      <c r="Z1965" s="24">
        <v>1</v>
      </c>
    </row>
    <row r="1966" spans="1:26" ht="16.5" x14ac:dyDescent="0.45">
      <c r="A1966" s="5" t="s">
        <v>6935</v>
      </c>
      <c r="B1966" s="5" t="s">
        <v>6936</v>
      </c>
      <c r="C1966" s="5" t="s">
        <v>6937</v>
      </c>
      <c r="D1966" s="5" t="s">
        <v>288</v>
      </c>
      <c r="E1966" s="5" t="s">
        <v>11776</v>
      </c>
      <c r="F1966" s="5">
        <v>27</v>
      </c>
      <c r="G1966" s="5">
        <v>10</v>
      </c>
      <c r="H1966" s="5">
        <v>2</v>
      </c>
      <c r="I1966" s="5">
        <v>3</v>
      </c>
      <c r="J1966" s="5" t="s">
        <v>6938</v>
      </c>
      <c r="K1966" s="17">
        <v>1657</v>
      </c>
      <c r="L1966" s="6">
        <v>1.71495049982</v>
      </c>
      <c r="M1966" s="6">
        <v>30.425855522599999</v>
      </c>
      <c r="N1966" s="6">
        <v>25.770474052600001</v>
      </c>
      <c r="O1966" s="6">
        <v>23.357440667399999</v>
      </c>
      <c r="P1966" s="6">
        <v>23.246718759899998</v>
      </c>
      <c r="Q1966" s="6">
        <v>-3.6895664110999999</v>
      </c>
      <c r="R1966" s="7">
        <v>14.304864338733331</v>
      </c>
      <c r="S1966" s="8">
        <v>15.583732490745298</v>
      </c>
      <c r="T1966" s="6">
        <v>38.559565152200001</v>
      </c>
      <c r="U1966" s="6">
        <v>22.796583394500001</v>
      </c>
      <c r="V1966" s="6">
        <v>18.018015153699999</v>
      </c>
      <c r="W1966" s="6">
        <v>19.832053799099999</v>
      </c>
      <c r="X1966" s="7">
        <v>20.215550782433329</v>
      </c>
      <c r="Y1966" s="8">
        <v>2.4122564250437666</v>
      </c>
      <c r="Z1966" s="24">
        <v>1</v>
      </c>
    </row>
    <row r="1967" spans="1:26" ht="16.5" x14ac:dyDescent="0.45">
      <c r="A1967" s="5" t="s">
        <v>6939</v>
      </c>
      <c r="B1967" s="5" t="s">
        <v>6940</v>
      </c>
      <c r="C1967" s="5" t="s">
        <v>6941</v>
      </c>
      <c r="D1967" s="5" t="s">
        <v>263</v>
      </c>
      <c r="E1967" s="5" t="s">
        <v>11756</v>
      </c>
      <c r="F1967" s="5">
        <v>6</v>
      </c>
      <c r="G1967" s="5">
        <v>11</v>
      </c>
      <c r="H1967" s="5">
        <v>2</v>
      </c>
      <c r="I1967" s="5">
        <v>2</v>
      </c>
      <c r="J1967" s="5" t="s">
        <v>4667</v>
      </c>
      <c r="K1967" s="17">
        <v>766</v>
      </c>
      <c r="L1967" s="6">
        <v>0.26164444376000001</v>
      </c>
      <c r="M1967" s="6">
        <v>-17.5169688113</v>
      </c>
      <c r="N1967" s="6">
        <v>-20.711597063599999</v>
      </c>
      <c r="O1967" s="6">
        <v>-7.1652184852999996</v>
      </c>
      <c r="P1967" s="6">
        <v>11.447360073800001</v>
      </c>
      <c r="Q1967" s="6">
        <v>137.41933510519999</v>
      </c>
      <c r="R1967" s="7">
        <v>47.233825564566665</v>
      </c>
      <c r="S1967" s="8">
        <v>78.655429682142199</v>
      </c>
      <c r="T1967" s="6">
        <v>-234.7631363372</v>
      </c>
      <c r="U1967" s="6">
        <v>103.2810947113</v>
      </c>
      <c r="V1967" s="6">
        <v>-5414.338444424</v>
      </c>
      <c r="W1967" s="6">
        <v>212.8691436133</v>
      </c>
      <c r="X1967" s="7">
        <v>-1699.3960686997998</v>
      </c>
      <c r="Y1967" s="8">
        <v>3217.7010467613454</v>
      </c>
      <c r="Z1967" s="24">
        <v>-1</v>
      </c>
    </row>
    <row r="1968" spans="1:26" ht="16.5" x14ac:dyDescent="0.45">
      <c r="A1968" s="5" t="s">
        <v>6942</v>
      </c>
      <c r="B1968" s="5" t="s">
        <v>6943</v>
      </c>
      <c r="C1968" s="5" t="s">
        <v>6944</v>
      </c>
      <c r="D1968" s="5" t="s">
        <v>293</v>
      </c>
      <c r="E1968" s="5" t="s">
        <v>11762</v>
      </c>
      <c r="F1968" s="5">
        <v>13</v>
      </c>
      <c r="G1968" s="5">
        <v>7</v>
      </c>
      <c r="H1968" s="5">
        <v>4</v>
      </c>
      <c r="I1968" s="5">
        <v>2</v>
      </c>
      <c r="J1968" s="5" t="s">
        <v>4651</v>
      </c>
      <c r="K1968" s="17">
        <v>605</v>
      </c>
      <c r="L1968" s="6">
        <v>0.20450123888999999</v>
      </c>
      <c r="M1968" s="6">
        <v>40.170914594899997</v>
      </c>
      <c r="N1968" s="6">
        <v>11.5684189129</v>
      </c>
      <c r="O1968" s="6">
        <v>68.457162396599998</v>
      </c>
      <c r="P1968" s="6">
        <v>-9.6220989413000009</v>
      </c>
      <c r="Q1968" s="6">
        <v>-19.732837290399999</v>
      </c>
      <c r="R1968" s="7">
        <v>13.034075388299998</v>
      </c>
      <c r="S1968" s="8">
        <v>48.263295449421854</v>
      </c>
      <c r="T1968" s="6">
        <v>16.821983146699999</v>
      </c>
      <c r="U1968" s="6">
        <v>96.297314762300005</v>
      </c>
      <c r="V1968" s="6">
        <v>-22.1274769095</v>
      </c>
      <c r="W1968" s="6">
        <v>-65.773302357700004</v>
      </c>
      <c r="X1968" s="7">
        <v>2.7988451650333324</v>
      </c>
      <c r="Y1968" s="8">
        <v>83.861268667585378</v>
      </c>
      <c r="Z1968" s="24">
        <v>1</v>
      </c>
    </row>
    <row r="1969" spans="1:26" ht="16.5" x14ac:dyDescent="0.45">
      <c r="A1969" s="5" t="s">
        <v>6945</v>
      </c>
      <c r="B1969" s="5" t="s">
        <v>6946</v>
      </c>
      <c r="C1969" s="5" t="s">
        <v>6947</v>
      </c>
      <c r="D1969" s="5" t="s">
        <v>259</v>
      </c>
      <c r="E1969" s="5" t="s">
        <v>11765</v>
      </c>
      <c r="F1969" s="5">
        <v>16</v>
      </c>
      <c r="G1969" s="5">
        <v>9</v>
      </c>
      <c r="H1969" s="5">
        <v>1</v>
      </c>
      <c r="I1969" s="5">
        <v>3</v>
      </c>
      <c r="J1969" s="5" t="s">
        <v>6948</v>
      </c>
      <c r="K1969" s="17">
        <v>3270</v>
      </c>
      <c r="L1969" s="6">
        <v>2.1105956805199999</v>
      </c>
      <c r="M1969" s="6">
        <v>27.751679383999999</v>
      </c>
      <c r="N1969" s="6">
        <v>43.875830703699997</v>
      </c>
      <c r="O1969" s="6">
        <v>22.590780177900001</v>
      </c>
      <c r="P1969" s="6">
        <v>-1.6381794143999999</v>
      </c>
      <c r="Q1969" s="6">
        <v>4.7806871942000004</v>
      </c>
      <c r="R1969" s="7">
        <v>8.5777626525666673</v>
      </c>
      <c r="S1969" s="8">
        <v>12.552846579908653</v>
      </c>
      <c r="T1969" s="6">
        <v>257.88754350030001</v>
      </c>
      <c r="U1969" s="6">
        <v>13.8862002135</v>
      </c>
      <c r="V1969" s="6">
        <v>-69.316725492000003</v>
      </c>
      <c r="W1969" s="6">
        <v>-158.1174649909</v>
      </c>
      <c r="X1969" s="7">
        <v>-71.182663423133334</v>
      </c>
      <c r="Y1969" s="8">
        <v>86.017012876575549</v>
      </c>
      <c r="Z1969" s="24">
        <v>-1</v>
      </c>
    </row>
    <row r="1970" spans="1:26" ht="16.5" x14ac:dyDescent="0.45">
      <c r="A1970" s="5" t="s">
        <v>6949</v>
      </c>
      <c r="B1970" s="5" t="s">
        <v>6950</v>
      </c>
      <c r="C1970" s="5" t="s">
        <v>6951</v>
      </c>
      <c r="D1970" s="5" t="s">
        <v>259</v>
      </c>
      <c r="E1970" s="5" t="s">
        <v>11775</v>
      </c>
      <c r="F1970" s="5">
        <v>26</v>
      </c>
      <c r="G1970" s="5">
        <v>3</v>
      </c>
      <c r="H1970" s="5">
        <v>3</v>
      </c>
      <c r="I1970" s="5">
        <v>2</v>
      </c>
      <c r="J1970" s="5" t="s">
        <v>6948</v>
      </c>
      <c r="K1970" s="17">
        <v>2035</v>
      </c>
      <c r="L1970" s="6">
        <v>0.93185949551000002</v>
      </c>
      <c r="M1970" s="6">
        <v>12.6034292923</v>
      </c>
      <c r="N1970" s="6">
        <v>16.4427429584</v>
      </c>
      <c r="O1970" s="6">
        <v>16.595474555500001</v>
      </c>
      <c r="P1970" s="6">
        <v>27.2852199889</v>
      </c>
      <c r="Q1970" s="6">
        <v>-4.6486237029000002</v>
      </c>
      <c r="R1970" s="7">
        <v>13.077356947166669</v>
      </c>
      <c r="S1970" s="8">
        <v>16.255013283988035</v>
      </c>
      <c r="T1970" s="6">
        <v>43.480720179499997</v>
      </c>
      <c r="U1970" s="6">
        <v>-50.387281815999998</v>
      </c>
      <c r="V1970" s="6">
        <v>-74.666489480899997</v>
      </c>
      <c r="W1970" s="6">
        <v>449.14289107809998</v>
      </c>
      <c r="X1970" s="7">
        <v>108.02970659373334</v>
      </c>
      <c r="Y1970" s="8">
        <v>295.66200880905888</v>
      </c>
      <c r="Z1970" s="24">
        <v>1</v>
      </c>
    </row>
    <row r="1971" spans="1:26" ht="16.5" x14ac:dyDescent="0.45">
      <c r="A1971" s="5" t="s">
        <v>6952</v>
      </c>
      <c r="B1971" s="5" t="s">
        <v>6953</v>
      </c>
      <c r="C1971" s="5" t="s">
        <v>6954</v>
      </c>
      <c r="D1971" s="5" t="s">
        <v>263</v>
      </c>
      <c r="E1971" s="5" t="s">
        <v>11765</v>
      </c>
      <c r="F1971" s="5">
        <v>16</v>
      </c>
      <c r="G1971" s="5">
        <v>9</v>
      </c>
      <c r="H1971" s="5">
        <v>1</v>
      </c>
      <c r="I1971" s="5">
        <v>3</v>
      </c>
      <c r="J1971" s="5" t="s">
        <v>6955</v>
      </c>
      <c r="K1971" s="17">
        <v>1123</v>
      </c>
      <c r="L1971" s="6">
        <v>0.92406119765000005</v>
      </c>
      <c r="M1971" s="6">
        <v>5.9591132956999999</v>
      </c>
      <c r="N1971" s="6">
        <v>15.3094157778</v>
      </c>
      <c r="O1971" s="6">
        <v>5.8543670579000002</v>
      </c>
      <c r="P1971" s="6">
        <v>66.400832845300002</v>
      </c>
      <c r="Q1971" s="6">
        <v>42.917366311000002</v>
      </c>
      <c r="R1971" s="7">
        <v>38.390855404733337</v>
      </c>
      <c r="S1971" s="8">
        <v>30.525982466983983</v>
      </c>
      <c r="T1971" s="6">
        <v>-23.503732721199999</v>
      </c>
      <c r="U1971" s="6">
        <v>49.384351113699999</v>
      </c>
      <c r="V1971" s="6">
        <v>148.2936454474</v>
      </c>
      <c r="W1971" s="6">
        <v>32.046867837999997</v>
      </c>
      <c r="X1971" s="7">
        <v>76.574954799699995</v>
      </c>
      <c r="Y1971" s="8">
        <v>62.712239816077073</v>
      </c>
      <c r="Z1971" s="24">
        <v>1</v>
      </c>
    </row>
    <row r="1972" spans="1:26" ht="16.5" x14ac:dyDescent="0.45">
      <c r="A1972" s="5" t="s">
        <v>6956</v>
      </c>
      <c r="B1972" s="5" t="s">
        <v>6957</v>
      </c>
      <c r="C1972" s="5" t="s">
        <v>6958</v>
      </c>
      <c r="D1972" s="5" t="s">
        <v>474</v>
      </c>
      <c r="E1972" s="5" t="s">
        <v>11762</v>
      </c>
      <c r="F1972" s="5">
        <v>13</v>
      </c>
      <c r="G1972" s="5">
        <v>7</v>
      </c>
      <c r="H1972" s="5">
        <v>4</v>
      </c>
      <c r="I1972" s="5">
        <v>2</v>
      </c>
      <c r="J1972" s="5" t="s">
        <v>6787</v>
      </c>
      <c r="K1972" s="17">
        <v>269</v>
      </c>
      <c r="L1972" s="6">
        <v>0.31662788405999998</v>
      </c>
      <c r="M1972" s="6">
        <v>4.6248776836000003</v>
      </c>
      <c r="N1972" s="6">
        <v>23.696455078900001</v>
      </c>
      <c r="O1972" s="6">
        <v>11.7958983969</v>
      </c>
      <c r="P1972" s="6">
        <v>72.431445023400002</v>
      </c>
      <c r="Q1972" s="6">
        <v>13.838158719100001</v>
      </c>
      <c r="R1972" s="7">
        <v>32.68850071313333</v>
      </c>
      <c r="S1972" s="8">
        <v>34.433543582423034</v>
      </c>
      <c r="T1972" s="6">
        <v>-47.195453789299997</v>
      </c>
      <c r="U1972" s="6">
        <v>-49.253417368900003</v>
      </c>
      <c r="V1972" s="6">
        <v>252.3686808317</v>
      </c>
      <c r="W1972" s="6">
        <v>-37.783275584499997</v>
      </c>
      <c r="X1972" s="7">
        <v>55.110662626100002</v>
      </c>
      <c r="Y1972" s="8">
        <v>170.9266958316903</v>
      </c>
      <c r="Z1972" s="24">
        <v>1</v>
      </c>
    </row>
    <row r="1973" spans="1:26" ht="16.5" x14ac:dyDescent="0.45">
      <c r="A1973" s="5" t="s">
        <v>6959</v>
      </c>
      <c r="B1973" s="5" t="s">
        <v>6960</v>
      </c>
      <c r="C1973" s="5" t="s">
        <v>6961</v>
      </c>
      <c r="D1973" s="5" t="s">
        <v>120</v>
      </c>
      <c r="E1973" s="5" t="s">
        <v>11766</v>
      </c>
      <c r="F1973" s="5">
        <v>17</v>
      </c>
      <c r="G1973" s="5">
        <v>11</v>
      </c>
      <c r="H1973" s="5">
        <v>2</v>
      </c>
      <c r="I1973" s="5">
        <v>2</v>
      </c>
      <c r="J1973" s="5" t="s">
        <v>6955</v>
      </c>
      <c r="K1973" s="17">
        <v>808</v>
      </c>
      <c r="L1973" s="6">
        <v>0.40319064906000002</v>
      </c>
      <c r="M1973" s="6">
        <v>9.1149087772000001</v>
      </c>
      <c r="N1973" s="6">
        <v>-20.766754471500001</v>
      </c>
      <c r="O1973" s="6">
        <v>37.553228950899999</v>
      </c>
      <c r="P1973" s="6">
        <v>30.0746409369</v>
      </c>
      <c r="Q1973" s="6">
        <v>14.0903700803</v>
      </c>
      <c r="R1973" s="7">
        <v>27.239413322700003</v>
      </c>
      <c r="S1973" s="8">
        <v>11.985629867206173</v>
      </c>
      <c r="T1973" s="6">
        <v>-56.523997175600002</v>
      </c>
      <c r="U1973" s="6">
        <v>-14.0453140713</v>
      </c>
      <c r="V1973" s="6">
        <v>53.249334663699997</v>
      </c>
      <c r="W1973" s="6">
        <v>18.854447873600002</v>
      </c>
      <c r="X1973" s="7">
        <v>19.352822822</v>
      </c>
      <c r="Y1973" s="8">
        <v>33.650092426078913</v>
      </c>
      <c r="Z1973" s="24">
        <v>1</v>
      </c>
    </row>
    <row r="1974" spans="1:26" ht="16.5" x14ac:dyDescent="0.45">
      <c r="A1974" s="5" t="s">
        <v>6962</v>
      </c>
      <c r="B1974" s="5" t="s">
        <v>6963</v>
      </c>
      <c r="C1974" s="5" t="s">
        <v>6964</v>
      </c>
      <c r="D1974" s="5" t="s">
        <v>120</v>
      </c>
      <c r="E1974" s="5" t="s">
        <v>11762</v>
      </c>
      <c r="F1974" s="5">
        <v>13</v>
      </c>
      <c r="G1974" s="5">
        <v>7</v>
      </c>
      <c r="H1974" s="5">
        <v>4</v>
      </c>
      <c r="I1974" s="5">
        <v>2</v>
      </c>
      <c r="J1974" s="5" t="s">
        <v>4689</v>
      </c>
      <c r="K1974" s="17">
        <v>1058</v>
      </c>
      <c r="L1974" s="6">
        <v>1.14320547989</v>
      </c>
      <c r="M1974" s="6">
        <v>0.71241242660000004</v>
      </c>
      <c r="N1974" s="6">
        <v>104.6119143721</v>
      </c>
      <c r="O1974" s="6">
        <v>23.0464886203</v>
      </c>
      <c r="P1974" s="6">
        <v>42.833176965299998</v>
      </c>
      <c r="Q1974" s="6">
        <v>0.96434903780000003</v>
      </c>
      <c r="R1974" s="7">
        <v>22.281338207800001</v>
      </c>
      <c r="S1974" s="8">
        <v>20.944898647903806</v>
      </c>
      <c r="T1974" s="6">
        <v>-60.0211040935</v>
      </c>
      <c r="U1974" s="6">
        <v>162.45050318950001</v>
      </c>
      <c r="V1974" s="6">
        <v>728.43411982220005</v>
      </c>
      <c r="W1974" s="6">
        <v>-135.80514179939999</v>
      </c>
      <c r="X1974" s="7">
        <v>251.69316040410004</v>
      </c>
      <c r="Y1974" s="8">
        <v>438.97672402088023</v>
      </c>
      <c r="Z1974" s="24">
        <v>1</v>
      </c>
    </row>
    <row r="1975" spans="1:26" ht="16.5" x14ac:dyDescent="0.45">
      <c r="A1975" s="5" t="s">
        <v>6965</v>
      </c>
      <c r="B1975" s="5" t="s">
        <v>6966</v>
      </c>
      <c r="C1975" s="5" t="s">
        <v>6967</v>
      </c>
      <c r="D1975" s="5" t="s">
        <v>120</v>
      </c>
      <c r="E1975" s="5" t="s">
        <v>11762</v>
      </c>
      <c r="F1975" s="5">
        <v>13</v>
      </c>
      <c r="G1975" s="5">
        <v>7</v>
      </c>
      <c r="H1975" s="5">
        <v>4</v>
      </c>
      <c r="I1975" s="5">
        <v>2</v>
      </c>
      <c r="J1975" s="5" t="s">
        <v>6968</v>
      </c>
      <c r="K1975" s="17">
        <v>2830</v>
      </c>
      <c r="L1975" s="6">
        <v>1.47300201381</v>
      </c>
      <c r="M1975" s="6">
        <v>11.626580198399999</v>
      </c>
      <c r="N1975" s="6">
        <v>66.947691537200001</v>
      </c>
      <c r="O1975" s="6">
        <v>6.1863092233000003</v>
      </c>
      <c r="P1975" s="6">
        <v>53.703246393800001</v>
      </c>
      <c r="Q1975" s="6">
        <v>-1.284874509</v>
      </c>
      <c r="R1975" s="7">
        <v>19.5348937027</v>
      </c>
      <c r="S1975" s="8">
        <v>29.825524149761332</v>
      </c>
      <c r="T1975" s="6">
        <v>360.55283435259997</v>
      </c>
      <c r="U1975" s="6">
        <v>-17.1718132158</v>
      </c>
      <c r="V1975" s="6">
        <v>14.5084871868</v>
      </c>
      <c r="W1975" s="6">
        <v>-246.62205906080001</v>
      </c>
      <c r="X1975" s="7">
        <v>-83.095128363266667</v>
      </c>
      <c r="Y1975" s="8">
        <v>142.5015900118895</v>
      </c>
      <c r="Z1975" s="24">
        <v>-1</v>
      </c>
    </row>
    <row r="1976" spans="1:26" ht="16.5" x14ac:dyDescent="0.45">
      <c r="A1976" s="5" t="s">
        <v>6969</v>
      </c>
      <c r="B1976" s="5" t="s">
        <v>6970</v>
      </c>
      <c r="C1976" s="5" t="s">
        <v>6971</v>
      </c>
      <c r="D1976" s="5" t="s">
        <v>259</v>
      </c>
      <c r="E1976" s="5" t="s">
        <v>11769</v>
      </c>
      <c r="F1976" s="5">
        <v>20</v>
      </c>
      <c r="G1976" s="5">
        <v>7</v>
      </c>
      <c r="H1976" s="5">
        <v>4</v>
      </c>
      <c r="I1976" s="5">
        <v>3</v>
      </c>
      <c r="J1976" s="5" t="s">
        <v>6968</v>
      </c>
      <c r="K1976" s="17">
        <v>978</v>
      </c>
      <c r="L1976" s="6">
        <v>0.37185712398999998</v>
      </c>
      <c r="M1976" s="6">
        <v>5.3725451151000003</v>
      </c>
      <c r="N1976" s="6">
        <v>8.2432998637000008</v>
      </c>
      <c r="O1976" s="6">
        <v>37.9674185115</v>
      </c>
      <c r="P1976" s="6">
        <v>42.024046803200001</v>
      </c>
      <c r="Q1976" s="6">
        <v>-27.1767228842</v>
      </c>
      <c r="R1976" s="7">
        <v>17.6049141435</v>
      </c>
      <c r="S1976" s="8">
        <v>38.835039840777284</v>
      </c>
      <c r="T1976" s="6">
        <v>22.180245683500001</v>
      </c>
      <c r="U1976" s="6">
        <v>168.56864400649999</v>
      </c>
      <c r="V1976" s="6">
        <v>-43.117387328900001</v>
      </c>
      <c r="W1976" s="6">
        <v>-150.9099161696</v>
      </c>
      <c r="X1976" s="7">
        <v>-8.4862198306666698</v>
      </c>
      <c r="Y1976" s="8">
        <v>162.53038462012728</v>
      </c>
      <c r="Z1976" s="24">
        <v>-1</v>
      </c>
    </row>
    <row r="1977" spans="1:26" ht="16.5" x14ac:dyDescent="0.45">
      <c r="A1977" s="5" t="s">
        <v>6972</v>
      </c>
      <c r="B1977" s="5" t="s">
        <v>6973</v>
      </c>
      <c r="C1977" s="5" t="s">
        <v>6974</v>
      </c>
      <c r="D1977" s="5" t="s">
        <v>240</v>
      </c>
      <c r="E1977" s="5" t="s">
        <v>11769</v>
      </c>
      <c r="F1977" s="5">
        <v>20</v>
      </c>
      <c r="G1977" s="5">
        <v>7</v>
      </c>
      <c r="H1977" s="5">
        <v>4</v>
      </c>
      <c r="I1977" s="5">
        <v>3</v>
      </c>
      <c r="J1977" s="5" t="s">
        <v>6975</v>
      </c>
      <c r="K1977" s="17">
        <v>389</v>
      </c>
      <c r="L1977" s="6">
        <v>0.26711657491000002</v>
      </c>
      <c r="M1977" s="6">
        <v>6.3767713537999997</v>
      </c>
      <c r="N1977" s="6">
        <v>33.083236335999999</v>
      </c>
      <c r="O1977" s="6">
        <v>15.4281603019</v>
      </c>
      <c r="P1977" s="6">
        <v>12.1762813919</v>
      </c>
      <c r="Q1977" s="6">
        <v>10.8390391542</v>
      </c>
      <c r="R1977" s="7">
        <v>12.814493616</v>
      </c>
      <c r="S1977" s="8">
        <v>2.3601894752985113</v>
      </c>
      <c r="T1977" s="6">
        <v>9.0521201165999994</v>
      </c>
      <c r="U1977" s="6">
        <v>80.956569207800001</v>
      </c>
      <c r="V1977" s="6">
        <v>41.812441671499997</v>
      </c>
      <c r="W1977" s="6">
        <v>11.677308375000001</v>
      </c>
      <c r="X1977" s="7">
        <v>44.815439751433331</v>
      </c>
      <c r="Y1977" s="8">
        <v>34.73711982139347</v>
      </c>
      <c r="Z1977" s="24">
        <v>1</v>
      </c>
    </row>
    <row r="1978" spans="1:26" ht="16.5" x14ac:dyDescent="0.45">
      <c r="A1978" s="5" t="s">
        <v>6976</v>
      </c>
      <c r="B1978" s="5" t="s">
        <v>6977</v>
      </c>
      <c r="C1978" s="5" t="s">
        <v>6978</v>
      </c>
      <c r="D1978" s="5" t="s">
        <v>474</v>
      </c>
      <c r="E1978" s="5" t="s">
        <v>11758</v>
      </c>
      <c r="F1978" s="5">
        <v>8</v>
      </c>
      <c r="G1978" s="5">
        <v>2</v>
      </c>
      <c r="H1978" s="5">
        <v>3</v>
      </c>
      <c r="I1978" s="5">
        <v>2</v>
      </c>
      <c r="J1978" s="5" t="s">
        <v>4707</v>
      </c>
      <c r="K1978" s="17">
        <v>963</v>
      </c>
      <c r="L1978" s="6">
        <v>1.4403753207900001</v>
      </c>
      <c r="M1978" s="6">
        <v>5.1426387464000003</v>
      </c>
      <c r="N1978" s="6">
        <v>109.9781971896</v>
      </c>
      <c r="O1978" s="6">
        <v>-31.931693333799998</v>
      </c>
      <c r="P1978" s="6">
        <v>59.9199832169</v>
      </c>
      <c r="Q1978" s="6">
        <v>39.806956470599999</v>
      </c>
      <c r="R1978" s="7">
        <v>22.598415451233336</v>
      </c>
      <c r="S1978" s="8">
        <v>48.283361878653622</v>
      </c>
      <c r="T1978" s="6">
        <v>0.73431452799999997</v>
      </c>
      <c r="U1978" s="6">
        <v>-35.718990251199997</v>
      </c>
      <c r="V1978" s="6">
        <v>-38.131361697599999</v>
      </c>
      <c r="W1978" s="6">
        <v>150.8439071375</v>
      </c>
      <c r="X1978" s="7">
        <v>25.664518396233333</v>
      </c>
      <c r="Y1978" s="8">
        <v>108.41524066397086</v>
      </c>
      <c r="Z1978" s="24">
        <v>1</v>
      </c>
    </row>
    <row r="1979" spans="1:26" ht="16.5" x14ac:dyDescent="0.45">
      <c r="A1979" s="5" t="s">
        <v>6979</v>
      </c>
      <c r="B1979" s="5" t="s">
        <v>6980</v>
      </c>
      <c r="C1979" s="5" t="s">
        <v>6981</v>
      </c>
      <c r="D1979" s="5" t="s">
        <v>7</v>
      </c>
      <c r="E1979" s="5" t="s">
        <v>11757</v>
      </c>
      <c r="F1979" s="5">
        <v>7</v>
      </c>
      <c r="G1979" s="5">
        <v>11</v>
      </c>
      <c r="H1979" s="5">
        <v>4</v>
      </c>
      <c r="I1979" s="5">
        <v>2</v>
      </c>
      <c r="J1979" s="5" t="s">
        <v>6975</v>
      </c>
      <c r="K1979" s="17">
        <v>511</v>
      </c>
      <c r="L1979" s="6">
        <v>0.28942034864999999</v>
      </c>
      <c r="M1979" s="6">
        <v>-9.0272096525999999</v>
      </c>
      <c r="N1979" s="6">
        <v>-5.7849617124000003</v>
      </c>
      <c r="O1979" s="6">
        <v>-8.2131304522999997</v>
      </c>
      <c r="P1979" s="6">
        <v>-3.9060917977999998</v>
      </c>
      <c r="Q1979" s="6">
        <v>34.180188005799998</v>
      </c>
      <c r="R1979" s="7">
        <v>7.3536552518999985</v>
      </c>
      <c r="S1979" s="8">
        <v>23.332054992861032</v>
      </c>
      <c r="T1979" s="6">
        <v>-268.77369685129997</v>
      </c>
      <c r="U1979" s="6">
        <v>185.6851165219</v>
      </c>
      <c r="V1979" s="6">
        <v>-64.731157227099999</v>
      </c>
      <c r="W1979" s="6">
        <v>-918.91015755599994</v>
      </c>
      <c r="X1979" s="7">
        <v>-265.98539942039997</v>
      </c>
      <c r="Y1979" s="8">
        <v>579.14603717836781</v>
      </c>
      <c r="Z1979" s="24">
        <v>-1</v>
      </c>
    </row>
    <row r="1980" spans="1:26" ht="16.5" x14ac:dyDescent="0.45">
      <c r="A1980" s="5" t="s">
        <v>6982</v>
      </c>
      <c r="B1980" s="5" t="s">
        <v>6983</v>
      </c>
      <c r="C1980" s="5" t="s">
        <v>6984</v>
      </c>
      <c r="D1980" s="5" t="s">
        <v>120</v>
      </c>
      <c r="E1980" s="5" t="s">
        <v>11759</v>
      </c>
      <c r="F1980" s="5">
        <v>9</v>
      </c>
      <c r="G1980" s="5">
        <v>2</v>
      </c>
      <c r="H1980" s="5">
        <v>3</v>
      </c>
      <c r="I1980" s="5">
        <v>2</v>
      </c>
      <c r="J1980" s="5" t="s">
        <v>4703</v>
      </c>
      <c r="K1980" s="17">
        <v>921</v>
      </c>
      <c r="L1980" s="6">
        <v>1.1649961477899999</v>
      </c>
      <c r="M1980" s="6">
        <v>11.6261974099</v>
      </c>
      <c r="N1980" s="6">
        <v>88.112625374499999</v>
      </c>
      <c r="O1980" s="6">
        <v>72.330749763300005</v>
      </c>
      <c r="P1980" s="6">
        <v>28.796767837699999</v>
      </c>
      <c r="Q1980" s="6">
        <v>-17.719141223299999</v>
      </c>
      <c r="R1980" s="7">
        <v>27.802792125900002</v>
      </c>
      <c r="S1980" s="8">
        <v>45.033173410957531</v>
      </c>
      <c r="T1980" s="6">
        <v>108.0473858669</v>
      </c>
      <c r="U1980" s="6">
        <v>105.6570007543</v>
      </c>
      <c r="V1980" s="6">
        <v>-74.3984112845</v>
      </c>
      <c r="W1980" s="6">
        <v>-326.11647476460001</v>
      </c>
      <c r="X1980" s="7">
        <v>-98.285961764933333</v>
      </c>
      <c r="Y1980" s="8">
        <v>216.8756437255783</v>
      </c>
      <c r="Z1980" s="24">
        <v>-1</v>
      </c>
    </row>
    <row r="1981" spans="1:26" ht="16.5" x14ac:dyDescent="0.45">
      <c r="A1981" s="5" t="s">
        <v>6985</v>
      </c>
      <c r="B1981" s="5" t="s">
        <v>6986</v>
      </c>
      <c r="C1981" s="5" t="s">
        <v>6987</v>
      </c>
      <c r="D1981" s="5" t="s">
        <v>240</v>
      </c>
      <c r="E1981" s="5" t="s">
        <v>11773</v>
      </c>
      <c r="F1981" s="5">
        <v>24</v>
      </c>
      <c r="G1981" s="5">
        <v>11</v>
      </c>
      <c r="H1981" s="5">
        <v>1</v>
      </c>
      <c r="I1981" s="5">
        <v>2</v>
      </c>
      <c r="J1981" s="5" t="s">
        <v>6988</v>
      </c>
      <c r="K1981" s="17">
        <v>3976</v>
      </c>
      <c r="L1981" s="6">
        <v>2.0328857886499998</v>
      </c>
      <c r="M1981" s="6">
        <v>1.0184052082999999</v>
      </c>
      <c r="N1981" s="6">
        <v>86.157901027199998</v>
      </c>
      <c r="O1981" s="6">
        <v>-5.2127836700000003</v>
      </c>
      <c r="P1981" s="6">
        <v>-1.2981396213</v>
      </c>
      <c r="Q1981" s="6">
        <v>-32.862960168800001</v>
      </c>
      <c r="R1981" s="7">
        <v>-13.124627820033334</v>
      </c>
      <c r="S1981" s="8">
        <v>17.205593056903968</v>
      </c>
      <c r="T1981" s="6">
        <v>-59.851779394899999</v>
      </c>
      <c r="U1981" s="6">
        <v>-1904.830939465</v>
      </c>
      <c r="V1981" s="6">
        <v>27.073210807599999</v>
      </c>
      <c r="W1981" s="6">
        <v>104.42748307950001</v>
      </c>
      <c r="X1981" s="7">
        <v>-591.11008185930007</v>
      </c>
      <c r="Y1981" s="8">
        <v>1138.3728693362605</v>
      </c>
      <c r="Z1981" s="24">
        <v>0</v>
      </c>
    </row>
    <row r="1982" spans="1:26" ht="16.5" x14ac:dyDescent="0.45">
      <c r="A1982" s="5" t="s">
        <v>6989</v>
      </c>
      <c r="B1982" s="5" t="s">
        <v>6990</v>
      </c>
      <c r="C1982" s="5" t="s">
        <v>6991</v>
      </c>
      <c r="D1982" s="5" t="s">
        <v>120</v>
      </c>
      <c r="E1982" s="5" t="s">
        <v>11773</v>
      </c>
      <c r="F1982" s="5">
        <v>24</v>
      </c>
      <c r="G1982" s="5">
        <v>11</v>
      </c>
      <c r="H1982" s="5">
        <v>1</v>
      </c>
      <c r="I1982" s="5">
        <v>2</v>
      </c>
      <c r="J1982" s="5" t="s">
        <v>6992</v>
      </c>
      <c r="K1982" s="17">
        <v>400</v>
      </c>
      <c r="L1982" s="6">
        <v>0.31568698016000002</v>
      </c>
      <c r="M1982" s="6">
        <v>16.3783352148</v>
      </c>
      <c r="N1982" s="6">
        <v>2.9645238151000002</v>
      </c>
      <c r="O1982" s="6">
        <v>-16.5575526756</v>
      </c>
      <c r="P1982" s="6">
        <v>22.836867683400001</v>
      </c>
      <c r="Q1982" s="6">
        <v>6.3919717057999996</v>
      </c>
      <c r="R1982" s="7">
        <v>4.2237622378666666</v>
      </c>
      <c r="S1982" s="8">
        <v>19.786508991684848</v>
      </c>
      <c r="T1982" s="6">
        <v>10.7542473442</v>
      </c>
      <c r="U1982" s="6">
        <v>-29.8506852543</v>
      </c>
      <c r="V1982" s="6">
        <v>-42.196521058999998</v>
      </c>
      <c r="W1982" s="6">
        <v>91.103224826200005</v>
      </c>
      <c r="X1982" s="7">
        <v>6.3520061709666704</v>
      </c>
      <c r="Y1982" s="8">
        <v>73.655832851781213</v>
      </c>
      <c r="Z1982" s="24">
        <v>1</v>
      </c>
    </row>
    <row r="1983" spans="1:26" ht="16.5" x14ac:dyDescent="0.45">
      <c r="A1983" s="5" t="s">
        <v>6993</v>
      </c>
      <c r="B1983" s="5" t="s">
        <v>6994</v>
      </c>
      <c r="C1983" s="5" t="s">
        <v>6995</v>
      </c>
      <c r="D1983" s="5" t="s">
        <v>259</v>
      </c>
      <c r="E1983" s="5" t="s">
        <v>11756</v>
      </c>
      <c r="F1983" s="5">
        <v>6</v>
      </c>
      <c r="G1983" s="5">
        <v>11</v>
      </c>
      <c r="H1983" s="5">
        <v>2</v>
      </c>
      <c r="I1983" s="5">
        <v>2</v>
      </c>
      <c r="J1983" s="5" t="s">
        <v>6992</v>
      </c>
      <c r="K1983" s="17">
        <v>793</v>
      </c>
      <c r="L1983" s="6">
        <v>0.60084089361000004</v>
      </c>
      <c r="M1983" s="6">
        <v>21.743033714799999</v>
      </c>
      <c r="N1983" s="6">
        <v>-9.3164867577999999</v>
      </c>
      <c r="O1983" s="6">
        <v>9.0554071133999994</v>
      </c>
      <c r="P1983" s="6">
        <v>50.320583800599998</v>
      </c>
      <c r="Q1983" s="6">
        <v>8.7735766266000006</v>
      </c>
      <c r="R1983" s="7">
        <v>22.716522513533334</v>
      </c>
      <c r="S1983" s="8">
        <v>23.906233638131329</v>
      </c>
      <c r="T1983" s="6">
        <v>-12.689832946399999</v>
      </c>
      <c r="U1983" s="6">
        <v>11.9233289861</v>
      </c>
      <c r="V1983" s="6">
        <v>6.5002388465000003</v>
      </c>
      <c r="W1983" s="6">
        <v>-35.092020570499997</v>
      </c>
      <c r="X1983" s="7">
        <v>-5.5561509126333322</v>
      </c>
      <c r="Y1983" s="8">
        <v>25.722133931702153</v>
      </c>
      <c r="Z1983" s="24">
        <v>-1</v>
      </c>
    </row>
    <row r="1984" spans="1:26" ht="16.5" x14ac:dyDescent="0.45">
      <c r="A1984" s="5" t="s">
        <v>6996</v>
      </c>
      <c r="B1984" s="5" t="s">
        <v>6997</v>
      </c>
      <c r="C1984" s="5" t="s">
        <v>6998</v>
      </c>
      <c r="D1984" s="5" t="s">
        <v>33</v>
      </c>
      <c r="E1984" s="5" t="s">
        <v>11776</v>
      </c>
      <c r="F1984" s="5">
        <v>27</v>
      </c>
      <c r="G1984" s="5">
        <v>10</v>
      </c>
      <c r="H1984" s="5">
        <v>2</v>
      </c>
      <c r="I1984" s="5">
        <v>3</v>
      </c>
      <c r="J1984" s="5" t="s">
        <v>6988</v>
      </c>
      <c r="K1984" s="17">
        <v>628</v>
      </c>
      <c r="L1984" s="6">
        <v>0.55244660801000001</v>
      </c>
      <c r="M1984" s="6">
        <v>13.240929704199999</v>
      </c>
      <c r="N1984" s="6">
        <v>10.6275951615</v>
      </c>
      <c r="O1984" s="6">
        <v>10.3635697513</v>
      </c>
      <c r="P1984" s="6">
        <v>-22.017815379799998</v>
      </c>
      <c r="Q1984" s="6">
        <v>-13.2317171113</v>
      </c>
      <c r="R1984" s="7">
        <v>-8.2953209132666661</v>
      </c>
      <c r="S1984" s="8">
        <v>16.745582441949413</v>
      </c>
      <c r="T1984" s="6">
        <v>31.941086875500002</v>
      </c>
      <c r="U1984" s="6">
        <v>30.525877239</v>
      </c>
      <c r="V1984" s="6">
        <v>-89.080586265299999</v>
      </c>
      <c r="W1984" s="6">
        <v>-539.44691361640002</v>
      </c>
      <c r="X1984" s="7">
        <v>-199.33387421423333</v>
      </c>
      <c r="Y1984" s="8">
        <v>300.5562945714766</v>
      </c>
      <c r="Z1984" s="24">
        <v>0</v>
      </c>
    </row>
    <row r="1985" spans="1:26" ht="16.5" x14ac:dyDescent="0.45">
      <c r="A1985" s="5" t="s">
        <v>6999</v>
      </c>
      <c r="B1985" s="5" t="s">
        <v>7000</v>
      </c>
      <c r="C1985" s="5" t="s">
        <v>7001</v>
      </c>
      <c r="D1985" s="5" t="s">
        <v>240</v>
      </c>
      <c r="E1985" s="5" t="s">
        <v>11756</v>
      </c>
      <c r="F1985" s="5">
        <v>6</v>
      </c>
      <c r="G1985" s="5">
        <v>11</v>
      </c>
      <c r="H1985" s="5">
        <v>2</v>
      </c>
      <c r="I1985" s="5">
        <v>2</v>
      </c>
      <c r="J1985" s="5" t="s">
        <v>6992</v>
      </c>
      <c r="K1985" s="17">
        <v>495</v>
      </c>
      <c r="L1985" s="6">
        <v>0.17580389828000001</v>
      </c>
      <c r="M1985" s="6">
        <v>25.228093485900001</v>
      </c>
      <c r="N1985" s="6">
        <v>8.4794753923999995</v>
      </c>
      <c r="O1985" s="6">
        <v>24.152221387200001</v>
      </c>
      <c r="P1985" s="6">
        <v>15.7644583019</v>
      </c>
      <c r="Q1985" s="6">
        <v>-20.756381902699999</v>
      </c>
      <c r="R1985" s="7">
        <v>6.3867659288</v>
      </c>
      <c r="S1985" s="8">
        <v>23.877845339263292</v>
      </c>
      <c r="T1985" s="6">
        <v>-4.9074928345000002</v>
      </c>
      <c r="U1985" s="6">
        <v>64.652679328100007</v>
      </c>
      <c r="V1985" s="6">
        <v>5.1023228679999999</v>
      </c>
      <c r="W1985" s="6">
        <v>-47.3473602563</v>
      </c>
      <c r="X1985" s="7">
        <v>7.4692139799333361</v>
      </c>
      <c r="Y1985" s="8">
        <v>56.03752177673995</v>
      </c>
      <c r="Z1985" s="24">
        <v>1</v>
      </c>
    </row>
    <row r="1986" spans="1:26" ht="16.5" x14ac:dyDescent="0.45">
      <c r="A1986" s="5" t="s">
        <v>7002</v>
      </c>
      <c r="B1986" s="5" t="s">
        <v>7003</v>
      </c>
      <c r="C1986" s="5" t="s">
        <v>7004</v>
      </c>
      <c r="D1986" s="5" t="s">
        <v>120</v>
      </c>
      <c r="E1986" s="5" t="s">
        <v>11773</v>
      </c>
      <c r="F1986" s="5">
        <v>24</v>
      </c>
      <c r="G1986" s="5">
        <v>11</v>
      </c>
      <c r="H1986" s="5">
        <v>1</v>
      </c>
      <c r="I1986" s="5">
        <v>2</v>
      </c>
      <c r="J1986" s="5" t="s">
        <v>7005</v>
      </c>
      <c r="K1986" s="17">
        <v>739</v>
      </c>
      <c r="L1986" s="6">
        <v>0.95441706684000005</v>
      </c>
      <c r="M1986" s="6">
        <v>0.66225884260000001</v>
      </c>
      <c r="N1986" s="6">
        <v>-15.330883636599999</v>
      </c>
      <c r="O1986" s="6">
        <v>5.2118629673000001</v>
      </c>
      <c r="P1986" s="6">
        <v>44.440564623500002</v>
      </c>
      <c r="Q1986" s="6">
        <v>7.1625696720000001</v>
      </c>
      <c r="R1986" s="7">
        <v>18.938332420933335</v>
      </c>
      <c r="S1986" s="8">
        <v>22.107107446411021</v>
      </c>
      <c r="T1986" s="6">
        <v>-82.367782686799998</v>
      </c>
      <c r="U1986" s="6">
        <v>-167.57062008060001</v>
      </c>
      <c r="V1986" s="6">
        <v>3167.3297525635999</v>
      </c>
      <c r="W1986" s="6">
        <v>-20.9958158954</v>
      </c>
      <c r="X1986" s="7">
        <v>992.92110552919996</v>
      </c>
      <c r="Y1986" s="8">
        <v>1884.5187095194781</v>
      </c>
      <c r="Z1986" s="24">
        <v>1</v>
      </c>
    </row>
    <row r="1987" spans="1:26" ht="16.5" x14ac:dyDescent="0.45">
      <c r="A1987" s="5" t="s">
        <v>7006</v>
      </c>
      <c r="B1987" s="5" t="s">
        <v>7007</v>
      </c>
      <c r="C1987" s="5" t="s">
        <v>7008</v>
      </c>
      <c r="D1987" s="5" t="s">
        <v>311</v>
      </c>
      <c r="E1987" s="5" t="s">
        <v>11776</v>
      </c>
      <c r="F1987" s="5">
        <v>27</v>
      </c>
      <c r="G1987" s="5">
        <v>10</v>
      </c>
      <c r="H1987" s="5">
        <v>2</v>
      </c>
      <c r="I1987" s="5">
        <v>3</v>
      </c>
      <c r="J1987" s="5" t="s">
        <v>7009</v>
      </c>
      <c r="K1987" s="17">
        <v>608</v>
      </c>
      <c r="L1987" s="6">
        <v>0.22468482649999999</v>
      </c>
      <c r="M1987" s="6">
        <v>17.920067205799999</v>
      </c>
      <c r="N1987" s="6">
        <v>5.2098622267000003</v>
      </c>
      <c r="O1987" s="6">
        <v>8.3857385357999998</v>
      </c>
      <c r="P1987" s="6">
        <v>20.442233186300001</v>
      </c>
      <c r="Q1987" s="6">
        <v>16.174119456300001</v>
      </c>
      <c r="R1987" s="7">
        <v>15.000697059466669</v>
      </c>
      <c r="S1987" s="8">
        <v>6.1133015552503416</v>
      </c>
      <c r="T1987" s="6">
        <v>-45.775559375100002</v>
      </c>
      <c r="U1987" s="6">
        <v>24.6131111493</v>
      </c>
      <c r="V1987" s="6">
        <v>24.745475404899999</v>
      </c>
      <c r="W1987" s="6">
        <v>5.3009881778999999</v>
      </c>
      <c r="X1987" s="7">
        <v>18.219858244033336</v>
      </c>
      <c r="Y1987" s="8">
        <v>11.188265411281005</v>
      </c>
      <c r="Z1987" s="24">
        <v>1</v>
      </c>
    </row>
    <row r="1988" spans="1:26" ht="16.5" x14ac:dyDescent="0.45">
      <c r="A1988" s="5" t="s">
        <v>7010</v>
      </c>
      <c r="B1988" s="5" t="s">
        <v>7011</v>
      </c>
      <c r="C1988" s="5" t="s">
        <v>7012</v>
      </c>
      <c r="D1988" s="5" t="s">
        <v>240</v>
      </c>
      <c r="E1988" s="5" t="s">
        <v>11765</v>
      </c>
      <c r="F1988" s="5">
        <v>16</v>
      </c>
      <c r="G1988" s="5">
        <v>9</v>
      </c>
      <c r="H1988" s="5">
        <v>1</v>
      </c>
      <c r="I1988" s="5">
        <v>3</v>
      </c>
      <c r="J1988" s="5" t="s">
        <v>4542</v>
      </c>
      <c r="K1988" s="17">
        <v>913</v>
      </c>
      <c r="L1988" s="6">
        <v>1.6374055698900001</v>
      </c>
      <c r="M1988" s="6">
        <v>8.7045479415999996</v>
      </c>
      <c r="N1988" s="6">
        <v>14.5395856747</v>
      </c>
      <c r="O1988" s="6">
        <v>2.3214461798000001</v>
      </c>
      <c r="P1988" s="6">
        <v>31.263700085</v>
      </c>
      <c r="Q1988" s="6">
        <v>3.6824139381999998</v>
      </c>
      <c r="R1988" s="7">
        <v>12.422520067666667</v>
      </c>
      <c r="S1988" s="8">
        <v>16.331123863470687</v>
      </c>
      <c r="T1988" s="6">
        <v>-31.3729524739</v>
      </c>
      <c r="U1988" s="6">
        <v>56.906096313600003</v>
      </c>
      <c r="V1988" s="6">
        <v>31.201718498599998</v>
      </c>
      <c r="W1988" s="6">
        <v>-10.6735177941</v>
      </c>
      <c r="X1988" s="7">
        <v>25.811432339366672</v>
      </c>
      <c r="Y1988" s="8">
        <v>34.110738036507335</v>
      </c>
      <c r="Z1988" s="24">
        <v>1</v>
      </c>
    </row>
    <row r="1989" spans="1:26" ht="16.5" x14ac:dyDescent="0.45">
      <c r="A1989" s="5" t="s">
        <v>7013</v>
      </c>
      <c r="B1989" s="5" t="s">
        <v>7014</v>
      </c>
      <c r="C1989" s="5" t="s">
        <v>7015</v>
      </c>
      <c r="D1989" s="5" t="s">
        <v>120</v>
      </c>
      <c r="E1989" s="5" t="s">
        <v>11765</v>
      </c>
      <c r="F1989" s="5">
        <v>16</v>
      </c>
      <c r="G1989" s="5">
        <v>9</v>
      </c>
      <c r="H1989" s="5">
        <v>1</v>
      </c>
      <c r="I1989" s="5">
        <v>3</v>
      </c>
      <c r="J1989" s="5" t="s">
        <v>7009</v>
      </c>
      <c r="K1989" s="17">
        <v>652</v>
      </c>
      <c r="L1989" s="6">
        <v>0.66223093319000004</v>
      </c>
      <c r="M1989" s="6">
        <v>22.963647973600001</v>
      </c>
      <c r="N1989" s="6">
        <v>38.4683658589</v>
      </c>
      <c r="O1989" s="6">
        <v>54.361441703700002</v>
      </c>
      <c r="P1989" s="6">
        <v>17.5498657515</v>
      </c>
      <c r="Q1989" s="6">
        <v>32.711501159199997</v>
      </c>
      <c r="R1989" s="7">
        <v>34.874269538133333</v>
      </c>
      <c r="S1989" s="8">
        <v>18.500843394743733</v>
      </c>
      <c r="T1989" s="6">
        <v>13.0661911116</v>
      </c>
      <c r="U1989" s="6">
        <v>21.129502400700002</v>
      </c>
      <c r="V1989" s="6">
        <v>173.48206759510001</v>
      </c>
      <c r="W1989" s="6">
        <v>-35.309121768799997</v>
      </c>
      <c r="X1989" s="7">
        <v>53.100816075666671</v>
      </c>
      <c r="Y1989" s="8">
        <v>108.00492517739791</v>
      </c>
      <c r="Z1989" s="24">
        <v>1</v>
      </c>
    </row>
    <row r="1990" spans="1:26" ht="16.5" x14ac:dyDescent="0.45">
      <c r="A1990" s="5" t="s">
        <v>7016</v>
      </c>
      <c r="B1990" s="5" t="s">
        <v>7017</v>
      </c>
      <c r="C1990" s="5" t="s">
        <v>7018</v>
      </c>
      <c r="D1990" s="5" t="s">
        <v>263</v>
      </c>
      <c r="E1990" s="5" t="s">
        <v>11776</v>
      </c>
      <c r="F1990" s="5">
        <v>27</v>
      </c>
      <c r="G1990" s="5">
        <v>10</v>
      </c>
      <c r="H1990" s="5">
        <v>2</v>
      </c>
      <c r="I1990" s="5">
        <v>3</v>
      </c>
      <c r="J1990" s="5" t="s">
        <v>4715</v>
      </c>
      <c r="K1990" s="17">
        <v>1299</v>
      </c>
      <c r="L1990" s="6">
        <v>0.84404167610000003</v>
      </c>
      <c r="M1990" s="6">
        <v>36.617167139000003</v>
      </c>
      <c r="N1990" s="6">
        <v>32.645342810000002</v>
      </c>
      <c r="O1990" s="6">
        <v>65.970191739000001</v>
      </c>
      <c r="P1990" s="6">
        <v>42.794682318100001</v>
      </c>
      <c r="Q1990" s="6">
        <v>7.890127465</v>
      </c>
      <c r="R1990" s="7">
        <v>38.885000507366669</v>
      </c>
      <c r="S1990" s="8">
        <v>29.236752135178719</v>
      </c>
      <c r="T1990" s="6">
        <v>41.137425819199997</v>
      </c>
      <c r="U1990" s="6">
        <v>71.222272276699996</v>
      </c>
      <c r="V1990" s="6">
        <v>68.333544724500001</v>
      </c>
      <c r="W1990" s="6">
        <v>5.7406638800999996</v>
      </c>
      <c r="X1990" s="7">
        <v>48.432160293766664</v>
      </c>
      <c r="Y1990" s="8">
        <v>37.000122786908364</v>
      </c>
      <c r="Z1990" s="24">
        <v>1</v>
      </c>
    </row>
    <row r="1991" spans="1:26" ht="16.5" x14ac:dyDescent="0.45">
      <c r="A1991" s="5" t="s">
        <v>7019</v>
      </c>
      <c r="B1991" s="5" t="s">
        <v>7020</v>
      </c>
      <c r="C1991" s="5" t="s">
        <v>7021</v>
      </c>
      <c r="D1991" s="5" t="s">
        <v>259</v>
      </c>
      <c r="E1991" s="5" t="s">
        <v>11773</v>
      </c>
      <c r="F1991" s="5">
        <v>24</v>
      </c>
      <c r="G1991" s="5">
        <v>11</v>
      </c>
      <c r="H1991" s="5">
        <v>1</v>
      </c>
      <c r="I1991" s="5">
        <v>2</v>
      </c>
      <c r="J1991" s="5" t="s">
        <v>7022</v>
      </c>
      <c r="K1991" s="17">
        <v>412</v>
      </c>
      <c r="L1991" s="6">
        <v>0.63099063831000002</v>
      </c>
      <c r="M1991" s="6">
        <v>8.1077462475999997</v>
      </c>
      <c r="N1991" s="6">
        <v>-3.1962699204999998</v>
      </c>
      <c r="O1991" s="6">
        <v>12.763321960800001</v>
      </c>
      <c r="P1991" s="6">
        <v>55.124791052299997</v>
      </c>
      <c r="Q1991" s="6">
        <v>7.1606975503000001</v>
      </c>
      <c r="R1991" s="7">
        <v>25.0162701878</v>
      </c>
      <c r="S1991" s="8">
        <v>26.224790209977019</v>
      </c>
      <c r="T1991" s="6">
        <v>-22.674511394900001</v>
      </c>
      <c r="U1991" s="6">
        <v>5.9039373269000004</v>
      </c>
      <c r="V1991" s="6">
        <v>71.705107564599999</v>
      </c>
      <c r="W1991" s="6">
        <v>-3.115175448</v>
      </c>
      <c r="X1991" s="7">
        <v>24.8312898145</v>
      </c>
      <c r="Y1991" s="8">
        <v>40.843630980408477</v>
      </c>
      <c r="Z1991" s="24">
        <v>1</v>
      </c>
    </row>
    <row r="1992" spans="1:26" ht="16.5" x14ac:dyDescent="0.45">
      <c r="A1992" s="5" t="s">
        <v>7023</v>
      </c>
      <c r="B1992" s="5" t="s">
        <v>7024</v>
      </c>
      <c r="C1992" s="5" t="s">
        <v>7025</v>
      </c>
      <c r="D1992" s="5" t="s">
        <v>259</v>
      </c>
      <c r="E1992" s="5" t="s">
        <v>11775</v>
      </c>
      <c r="F1992" s="5">
        <v>26</v>
      </c>
      <c r="G1992" s="5">
        <v>3</v>
      </c>
      <c r="H1992" s="5">
        <v>3</v>
      </c>
      <c r="I1992" s="5">
        <v>2</v>
      </c>
      <c r="J1992" s="5" t="s">
        <v>4719</v>
      </c>
      <c r="K1992" s="17">
        <v>1812</v>
      </c>
      <c r="L1992" s="6">
        <v>0.97806923064999995</v>
      </c>
      <c r="M1992" s="6">
        <v>6.4221638256000002</v>
      </c>
      <c r="N1992" s="6">
        <v>3.3052482933</v>
      </c>
      <c r="O1992" s="6">
        <v>98.417883028600002</v>
      </c>
      <c r="P1992" s="6">
        <v>47.953652428600002</v>
      </c>
      <c r="Q1992" s="6">
        <v>11.7376920708</v>
      </c>
      <c r="R1992" s="7">
        <v>52.703075842666664</v>
      </c>
      <c r="S1992" s="8">
        <v>43.534832527468545</v>
      </c>
      <c r="T1992" s="6">
        <v>9.0686084487999992</v>
      </c>
      <c r="U1992" s="6">
        <v>244.91602736839999</v>
      </c>
      <c r="V1992" s="6">
        <v>-14.873256361699999</v>
      </c>
      <c r="W1992" s="6">
        <v>18.6058259894</v>
      </c>
      <c r="X1992" s="7">
        <v>82.882865665366666</v>
      </c>
      <c r="Y1992" s="8">
        <v>141.31974864603654</v>
      </c>
      <c r="Z1992" s="24">
        <v>1</v>
      </c>
    </row>
    <row r="1993" spans="1:26" ht="16.5" x14ac:dyDescent="0.45">
      <c r="A1993" s="5" t="s">
        <v>7026</v>
      </c>
      <c r="B1993" s="5" t="s">
        <v>7027</v>
      </c>
      <c r="C1993" s="5" t="s">
        <v>7028</v>
      </c>
      <c r="D1993" s="5" t="s">
        <v>263</v>
      </c>
      <c r="E1993" s="5" t="s">
        <v>11753</v>
      </c>
      <c r="F1993" s="5">
        <v>3</v>
      </c>
      <c r="G1993" s="5">
        <v>7</v>
      </c>
      <c r="H1993" s="5">
        <v>4</v>
      </c>
      <c r="I1993" s="5">
        <v>3</v>
      </c>
      <c r="J1993" s="5" t="s">
        <v>4723</v>
      </c>
      <c r="K1993" s="17">
        <v>1123</v>
      </c>
      <c r="L1993" s="6">
        <v>0.38292792217999999</v>
      </c>
      <c r="M1993" s="6">
        <v>9.5490961175999995</v>
      </c>
      <c r="N1993" s="6">
        <v>15.1301585821</v>
      </c>
      <c r="O1993" s="6">
        <v>13.7548472857</v>
      </c>
      <c r="P1993" s="6">
        <v>14.044770168099999</v>
      </c>
      <c r="Q1993" s="6">
        <v>8.2037859802999993</v>
      </c>
      <c r="R1993" s="7">
        <v>12.001134478033334</v>
      </c>
      <c r="S1993" s="8">
        <v>3.2917936644575665</v>
      </c>
      <c r="T1993" s="6">
        <v>3.5793611925</v>
      </c>
      <c r="U1993" s="6">
        <v>-11.9303930595</v>
      </c>
      <c r="V1993" s="6">
        <v>19.1592610284</v>
      </c>
      <c r="W1993" s="6">
        <v>-38.019264485299999</v>
      </c>
      <c r="X1993" s="7">
        <v>-10.263465505466668</v>
      </c>
      <c r="Y1993" s="8">
        <v>28.625686552168613</v>
      </c>
      <c r="Z1993" s="24">
        <v>-1</v>
      </c>
    </row>
    <row r="1994" spans="1:26" ht="16.5" x14ac:dyDescent="0.45">
      <c r="A1994" s="5" t="s">
        <v>7029</v>
      </c>
      <c r="B1994" s="5" t="s">
        <v>7030</v>
      </c>
      <c r="C1994" s="5" t="s">
        <v>7031</v>
      </c>
      <c r="D1994" s="5" t="s">
        <v>7</v>
      </c>
      <c r="E1994" s="5" t="s">
        <v>11773</v>
      </c>
      <c r="F1994" s="5">
        <v>24</v>
      </c>
      <c r="G1994" s="5">
        <v>11</v>
      </c>
      <c r="H1994" s="5">
        <v>1</v>
      </c>
      <c r="I1994" s="5">
        <v>2</v>
      </c>
      <c r="J1994" s="5" t="s">
        <v>4731</v>
      </c>
      <c r="K1994" s="17">
        <v>421</v>
      </c>
      <c r="L1994" s="6">
        <v>0.30598366178000003</v>
      </c>
      <c r="M1994" s="6">
        <v>12.7984625526</v>
      </c>
      <c r="N1994" s="6">
        <v>7.0332262081000003</v>
      </c>
      <c r="O1994" s="6">
        <v>0.33162067350000002</v>
      </c>
      <c r="P1994" s="6">
        <v>85.152359021899997</v>
      </c>
      <c r="Q1994" s="6">
        <v>-8.4662313206000004</v>
      </c>
      <c r="R1994" s="7">
        <v>25.672582791599996</v>
      </c>
      <c r="S1994" s="8">
        <v>51.698485328222553</v>
      </c>
      <c r="T1994" s="6">
        <v>10.3311364237</v>
      </c>
      <c r="U1994" s="6">
        <v>-29.167879751800001</v>
      </c>
      <c r="V1994" s="6">
        <v>-183.27939820949999</v>
      </c>
      <c r="W1994" s="6">
        <v>-66.347888951000002</v>
      </c>
      <c r="X1994" s="7">
        <v>-92.931722304099992</v>
      </c>
      <c r="Y1994" s="8">
        <v>80.421484549488056</v>
      </c>
      <c r="Z1994" s="24">
        <v>-1</v>
      </c>
    </row>
    <row r="1995" spans="1:26" ht="16.5" x14ac:dyDescent="0.45">
      <c r="A1995" s="5" t="s">
        <v>7032</v>
      </c>
      <c r="B1995" s="5" t="s">
        <v>7033</v>
      </c>
      <c r="C1995" s="5" t="s">
        <v>7034</v>
      </c>
      <c r="D1995" s="5" t="s">
        <v>293</v>
      </c>
      <c r="E1995" s="5" t="s">
        <v>11758</v>
      </c>
      <c r="F1995" s="5">
        <v>8</v>
      </c>
      <c r="G1995" s="5">
        <v>2</v>
      </c>
      <c r="H1995" s="5">
        <v>3</v>
      </c>
      <c r="I1995" s="5">
        <v>2</v>
      </c>
      <c r="J1995" s="5" t="s">
        <v>7035</v>
      </c>
      <c r="K1995" s="17">
        <v>2090</v>
      </c>
      <c r="L1995" s="6">
        <v>1.57882282992</v>
      </c>
      <c r="M1995" s="6">
        <v>17.281233520299999</v>
      </c>
      <c r="N1995" s="6">
        <v>38.703184622400002</v>
      </c>
      <c r="O1995" s="6">
        <v>19.446779817300001</v>
      </c>
      <c r="P1995" s="6">
        <v>8.8112382175999997</v>
      </c>
      <c r="Q1995" s="6">
        <v>22.3812661451</v>
      </c>
      <c r="R1995" s="7">
        <v>16.879761393333336</v>
      </c>
      <c r="S1995" s="8">
        <v>7.1399301243093847</v>
      </c>
      <c r="T1995" s="6">
        <v>-9.5965080839999999</v>
      </c>
      <c r="U1995" s="6">
        <v>13.904417347900001</v>
      </c>
      <c r="V1995" s="6">
        <v>3.6787808997</v>
      </c>
      <c r="W1995" s="6">
        <v>-23.760504129899999</v>
      </c>
      <c r="X1995" s="7">
        <v>-2.0591019607666659</v>
      </c>
      <c r="Y1995" s="8">
        <v>19.477013433084082</v>
      </c>
      <c r="Z1995" s="24">
        <v>-1</v>
      </c>
    </row>
    <row r="1996" spans="1:26" ht="16.5" x14ac:dyDescent="0.45">
      <c r="A1996" s="5" t="s">
        <v>7036</v>
      </c>
      <c r="B1996" s="5" t="s">
        <v>7037</v>
      </c>
      <c r="C1996" s="5" t="s">
        <v>7038</v>
      </c>
      <c r="D1996" s="5" t="s">
        <v>240</v>
      </c>
      <c r="E1996" s="5" t="s">
        <v>11762</v>
      </c>
      <c r="F1996" s="5">
        <v>13</v>
      </c>
      <c r="G1996" s="5">
        <v>7</v>
      </c>
      <c r="H1996" s="5">
        <v>4</v>
      </c>
      <c r="I1996" s="5">
        <v>2</v>
      </c>
      <c r="J1996" s="5" t="s">
        <v>4751</v>
      </c>
      <c r="K1996" s="17">
        <v>8719</v>
      </c>
      <c r="L1996" s="6">
        <v>2.1904410205899998</v>
      </c>
      <c r="M1996" s="6">
        <v>19.029103577400001</v>
      </c>
      <c r="N1996" s="6">
        <v>37.066397475099997</v>
      </c>
      <c r="O1996" s="6">
        <v>4.3357627060999997</v>
      </c>
      <c r="P1996" s="6">
        <v>57.679064158700001</v>
      </c>
      <c r="Q1996" s="6">
        <v>15.988426151100001</v>
      </c>
      <c r="R1996" s="7">
        <v>26.001084338633333</v>
      </c>
      <c r="S1996" s="8">
        <v>28.045800852374011</v>
      </c>
      <c r="T1996" s="6">
        <v>52.230722978499998</v>
      </c>
      <c r="U1996" s="6">
        <v>-25.586393272700001</v>
      </c>
      <c r="V1996" s="6">
        <v>24.552272439100001</v>
      </c>
      <c r="W1996" s="6">
        <v>-13.9288329232</v>
      </c>
      <c r="X1996" s="7">
        <v>-4.9876512522666667</v>
      </c>
      <c r="Y1996" s="8">
        <v>26.237949559643241</v>
      </c>
      <c r="Z1996" s="24">
        <v>-1</v>
      </c>
    </row>
    <row r="1997" spans="1:26" ht="16.5" x14ac:dyDescent="0.45">
      <c r="A1997" s="5" t="s">
        <v>7039</v>
      </c>
      <c r="B1997" s="5" t="s">
        <v>7040</v>
      </c>
      <c r="C1997" s="5" t="s">
        <v>7041</v>
      </c>
      <c r="D1997" s="5" t="s">
        <v>1297</v>
      </c>
      <c r="E1997" s="5" t="s">
        <v>8</v>
      </c>
      <c r="F1997" s="5">
        <v>1</v>
      </c>
      <c r="G1997" s="5">
        <v>1</v>
      </c>
      <c r="H1997" s="5">
        <v>3</v>
      </c>
      <c r="I1997" s="5">
        <v>3</v>
      </c>
      <c r="J1997" s="5" t="s">
        <v>7042</v>
      </c>
      <c r="K1997" s="17">
        <v>58253</v>
      </c>
      <c r="L1997" s="6">
        <v>190.68799999999999</v>
      </c>
      <c r="M1997" s="6">
        <v>31.205948984700001</v>
      </c>
      <c r="N1997" s="6">
        <v>11.6015567846</v>
      </c>
      <c r="O1997" s="6">
        <v>2.9870783688999998</v>
      </c>
      <c r="P1997" s="6">
        <v>-2.7507332572999998</v>
      </c>
      <c r="Q1997" s="6">
        <v>-1.2357185494</v>
      </c>
      <c r="R1997" s="7">
        <v>-0.33312447926666672</v>
      </c>
      <c r="S1997" s="8">
        <v>2.9734874484380898</v>
      </c>
      <c r="T1997" s="6">
        <v>5.2924002476999998</v>
      </c>
      <c r="U1997" s="6">
        <v>-0.86209793970000004</v>
      </c>
      <c r="V1997" s="6">
        <v>-8.8603732645999997</v>
      </c>
      <c r="W1997" s="6">
        <v>-3.2901833872999999</v>
      </c>
      <c r="X1997" s="7">
        <v>-4.3375515305333332</v>
      </c>
      <c r="Y1997" s="8">
        <v>4.100711775267933</v>
      </c>
      <c r="Z1997" s="24">
        <v>0</v>
      </c>
    </row>
    <row r="1998" spans="1:26" ht="16.5" x14ac:dyDescent="0.45">
      <c r="A1998" s="5" t="s">
        <v>7043</v>
      </c>
      <c r="B1998" s="5" t="s">
        <v>7044</v>
      </c>
      <c r="C1998" s="5" t="s">
        <v>7045</v>
      </c>
      <c r="D1998" s="5" t="s">
        <v>240</v>
      </c>
      <c r="E1998" s="5" t="s">
        <v>11770</v>
      </c>
      <c r="F1998" s="5">
        <v>21</v>
      </c>
      <c r="G1998" s="5">
        <v>7</v>
      </c>
      <c r="H1998" s="5">
        <v>3</v>
      </c>
      <c r="I1998" s="5">
        <v>3</v>
      </c>
      <c r="J1998" s="5" t="s">
        <v>7046</v>
      </c>
      <c r="K1998" s="17">
        <v>12888</v>
      </c>
      <c r="L1998" s="6">
        <v>7.8699422506400003</v>
      </c>
      <c r="M1998" s="6">
        <v>13.425930022199999</v>
      </c>
      <c r="N1998" s="6">
        <v>1.5893541959999999</v>
      </c>
      <c r="O1998" s="6">
        <v>-36.583601468499999</v>
      </c>
      <c r="P1998" s="6">
        <v>-0.8498157636</v>
      </c>
      <c r="Q1998" s="6">
        <v>-23.344070275100002</v>
      </c>
      <c r="R1998" s="7">
        <v>-20.259162502399999</v>
      </c>
      <c r="S1998" s="8">
        <v>18.065529390955518</v>
      </c>
      <c r="T1998" s="6">
        <v>-9.0638938936999995</v>
      </c>
      <c r="U1998" s="6">
        <v>-120.51301911429999</v>
      </c>
      <c r="V1998" s="6">
        <v>-66.173514064100004</v>
      </c>
      <c r="W1998" s="6">
        <v>-183.2829000438</v>
      </c>
      <c r="X1998" s="7">
        <v>-123.32314440739999</v>
      </c>
      <c r="Y1998" s="8">
        <v>58.605244426226733</v>
      </c>
      <c r="Z1998" s="24">
        <v>0</v>
      </c>
    </row>
    <row r="1999" spans="1:26" ht="16.5" x14ac:dyDescent="0.45">
      <c r="A1999" s="5" t="s">
        <v>7047</v>
      </c>
      <c r="B1999" s="5" t="s">
        <v>7048</v>
      </c>
      <c r="C1999" s="5" t="s">
        <v>7049</v>
      </c>
      <c r="D1999" s="5" t="s">
        <v>363</v>
      </c>
      <c r="E1999" s="5" t="s">
        <v>11766</v>
      </c>
      <c r="F1999" s="5">
        <v>17</v>
      </c>
      <c r="G1999" s="5">
        <v>11</v>
      </c>
      <c r="H1999" s="5">
        <v>2</v>
      </c>
      <c r="I1999" s="5">
        <v>2</v>
      </c>
      <c r="J1999" s="5" t="s">
        <v>1470</v>
      </c>
      <c r="K1999" s="17">
        <v>6982</v>
      </c>
      <c r="L1999" s="6">
        <v>13.520140618019999</v>
      </c>
      <c r="M1999" s="6">
        <v>3.0590267011000001</v>
      </c>
      <c r="N1999" s="6">
        <v>-6.2444615058000004</v>
      </c>
      <c r="O1999" s="6">
        <v>1.5773562328999999</v>
      </c>
      <c r="P1999" s="6">
        <v>13.2278643778</v>
      </c>
      <c r="Q1999" s="6">
        <v>-21.607953698199999</v>
      </c>
      <c r="R1999" s="7">
        <v>-2.2675776958333334</v>
      </c>
      <c r="S1999" s="8">
        <v>17.733335640631338</v>
      </c>
      <c r="T1999" s="6">
        <v>-24.655455188000001</v>
      </c>
      <c r="U1999" s="6">
        <v>33.686956240400001</v>
      </c>
      <c r="V1999" s="6">
        <v>-30.872783129199998</v>
      </c>
      <c r="W1999" s="6">
        <v>-22.857571890599999</v>
      </c>
      <c r="X1999" s="7">
        <v>-6.6811329264666659</v>
      </c>
      <c r="Y1999" s="8">
        <v>35.188746355019788</v>
      </c>
      <c r="Z1999" s="24">
        <v>0</v>
      </c>
    </row>
    <row r="2000" spans="1:26" ht="16.5" x14ac:dyDescent="0.45">
      <c r="A2000" s="5" t="s">
        <v>7050</v>
      </c>
      <c r="B2000" s="5" t="s">
        <v>7051</v>
      </c>
      <c r="C2000" s="5" t="s">
        <v>7052</v>
      </c>
      <c r="D2000" s="5" t="s">
        <v>33</v>
      </c>
      <c r="E2000" s="5" t="s">
        <v>11752</v>
      </c>
      <c r="F2000" s="5">
        <v>2</v>
      </c>
      <c r="G2000" s="5">
        <v>2</v>
      </c>
      <c r="H2000" s="5">
        <v>0</v>
      </c>
      <c r="I2000" s="5">
        <v>3</v>
      </c>
      <c r="J2000" s="5" t="s">
        <v>1474</v>
      </c>
      <c r="K2000" s="17">
        <v>2197</v>
      </c>
      <c r="L2000" s="6">
        <v>3.5301488170000002</v>
      </c>
      <c r="M2000" s="6">
        <v>27.564916847500001</v>
      </c>
      <c r="N2000" s="6">
        <v>11.334182197000001</v>
      </c>
      <c r="O2000" s="6">
        <v>-12.248447173600001</v>
      </c>
      <c r="P2000" s="6">
        <v>15.7604983384</v>
      </c>
      <c r="Q2000" s="6">
        <v>-4.0074430852000003</v>
      </c>
      <c r="R2000" s="7">
        <v>-0.16513064013333376</v>
      </c>
      <c r="S2000" s="8">
        <v>14.394366289200851</v>
      </c>
      <c r="T2000" s="6">
        <v>25.4821757265</v>
      </c>
      <c r="U2000" s="6">
        <v>-15.101671956100001</v>
      </c>
      <c r="V2000" s="6">
        <v>24.0245639006</v>
      </c>
      <c r="W2000" s="6">
        <v>9.0032361626000004</v>
      </c>
      <c r="X2000" s="7">
        <v>5.9753760356999992</v>
      </c>
      <c r="Y2000" s="8">
        <v>19.738073254235896</v>
      </c>
      <c r="Z2000" s="24">
        <v>-1</v>
      </c>
    </row>
    <row r="2001" spans="1:26" ht="16.5" x14ac:dyDescent="0.45">
      <c r="A2001" s="5" t="s">
        <v>7053</v>
      </c>
      <c r="B2001" s="5" t="s">
        <v>7054</v>
      </c>
      <c r="C2001" s="5" t="s">
        <v>7055</v>
      </c>
      <c r="D2001" s="5" t="s">
        <v>33</v>
      </c>
      <c r="E2001" s="5" t="s">
        <v>11754</v>
      </c>
      <c r="F2001" s="5">
        <v>4</v>
      </c>
      <c r="G2001" s="5">
        <v>8</v>
      </c>
      <c r="H2001" s="5">
        <v>2</v>
      </c>
      <c r="I2001" s="5">
        <v>3</v>
      </c>
      <c r="J2001" s="5" t="s">
        <v>1592</v>
      </c>
      <c r="K2001" s="17">
        <v>15991</v>
      </c>
      <c r="L2001" s="6">
        <v>14.90727355224</v>
      </c>
      <c r="M2001" s="6">
        <v>7.3220062198999996</v>
      </c>
      <c r="N2001" s="6">
        <v>19.685580362100001</v>
      </c>
      <c r="O2001" s="6">
        <v>28.961231723099999</v>
      </c>
      <c r="P2001" s="6">
        <v>15.6465616419</v>
      </c>
      <c r="Q2001" s="6">
        <v>-2.8735815557</v>
      </c>
      <c r="R2001" s="7">
        <v>13.911403936433333</v>
      </c>
      <c r="S2001" s="8">
        <v>15.988180425587691</v>
      </c>
      <c r="T2001" s="6">
        <v>33.826339426899999</v>
      </c>
      <c r="U2001" s="6">
        <v>46.761269597099997</v>
      </c>
      <c r="V2001" s="6">
        <v>62.430176867599997</v>
      </c>
      <c r="W2001" s="6">
        <v>62.779624995200003</v>
      </c>
      <c r="X2001" s="7">
        <v>57.323690486633332</v>
      </c>
      <c r="Y2001" s="8">
        <v>9.1489933754598027</v>
      </c>
      <c r="Z2001" s="24">
        <v>1</v>
      </c>
    </row>
    <row r="2002" spans="1:26" ht="16.5" x14ac:dyDescent="0.45">
      <c r="A2002" s="5" t="s">
        <v>7056</v>
      </c>
      <c r="B2002" s="5" t="s">
        <v>7057</v>
      </c>
      <c r="C2002" s="5" t="s">
        <v>7058</v>
      </c>
      <c r="D2002" s="5" t="s">
        <v>1297</v>
      </c>
      <c r="E2002" s="5" t="s">
        <v>11770</v>
      </c>
      <c r="F2002" s="5">
        <v>21</v>
      </c>
      <c r="G2002" s="5">
        <v>7</v>
      </c>
      <c r="H2002" s="5">
        <v>3</v>
      </c>
      <c r="I2002" s="5">
        <v>3</v>
      </c>
      <c r="J2002" s="5" t="s">
        <v>7059</v>
      </c>
      <c r="K2002" s="17">
        <v>8389</v>
      </c>
      <c r="L2002" s="6">
        <v>10.944668477760001</v>
      </c>
      <c r="M2002" s="6">
        <v>48.067828372100003</v>
      </c>
      <c r="N2002" s="6">
        <v>17.5188843464</v>
      </c>
      <c r="O2002" s="6">
        <v>-60.679804082799997</v>
      </c>
      <c r="P2002" s="6">
        <v>-13.376844332599999</v>
      </c>
      <c r="Q2002" s="6">
        <v>-32.7946343188</v>
      </c>
      <c r="R2002" s="7">
        <v>-35.61709424473333</v>
      </c>
      <c r="S2002" s="8">
        <v>23.777451720219826</v>
      </c>
      <c r="T2002" s="6">
        <v>18.718461916100001</v>
      </c>
      <c r="U2002" s="6">
        <v>-122.2127863417</v>
      </c>
      <c r="V2002" s="6">
        <v>-38.826621686499998</v>
      </c>
      <c r="W2002" s="6">
        <v>-107.9866859668</v>
      </c>
      <c r="X2002" s="7">
        <v>-89.675364665000004</v>
      </c>
      <c r="Y2002" s="8">
        <v>44.607078808630234</v>
      </c>
      <c r="Z2002" s="24">
        <v>0</v>
      </c>
    </row>
    <row r="2003" spans="1:26" ht="16.5" x14ac:dyDescent="0.45">
      <c r="A2003" s="5" t="s">
        <v>7060</v>
      </c>
      <c r="B2003" s="5" t="s">
        <v>7061</v>
      </c>
      <c r="C2003" s="5" t="s">
        <v>7062</v>
      </c>
      <c r="D2003" s="5" t="s">
        <v>376</v>
      </c>
      <c r="E2003" s="5" t="s">
        <v>11780</v>
      </c>
      <c r="F2003" s="5">
        <v>31</v>
      </c>
      <c r="G2003" s="5">
        <v>4</v>
      </c>
      <c r="H2003" s="5">
        <v>2</v>
      </c>
      <c r="I2003" s="5">
        <v>2</v>
      </c>
      <c r="J2003" s="5" t="s">
        <v>7063</v>
      </c>
      <c r="K2003" s="17">
        <v>28041</v>
      </c>
      <c r="L2003" s="6">
        <v>63.39746656738</v>
      </c>
      <c r="M2003" s="6">
        <v>1.4102579049999999</v>
      </c>
      <c r="N2003" s="6">
        <v>-5.6410650551000003</v>
      </c>
      <c r="O2003" s="6">
        <v>-6.5165636736000003</v>
      </c>
      <c r="P2003" s="6">
        <v>45.417197639100003</v>
      </c>
      <c r="Q2003" s="6">
        <v>-16.257693745899999</v>
      </c>
      <c r="R2003" s="7">
        <v>7.5476467398666687</v>
      </c>
      <c r="S2003" s="8">
        <v>33.155686808654487</v>
      </c>
      <c r="T2003" s="6">
        <v>-73.147542526600006</v>
      </c>
      <c r="U2003" s="6">
        <v>-25.994399383099999</v>
      </c>
      <c r="V2003" s="6">
        <v>378.72986077529998</v>
      </c>
      <c r="W2003" s="6">
        <v>-145.61675880530001</v>
      </c>
      <c r="X2003" s="7">
        <v>69.039567528966657</v>
      </c>
      <c r="Y2003" s="8">
        <v>274.7879828461999</v>
      </c>
      <c r="Z2003" s="24">
        <v>1</v>
      </c>
    </row>
    <row r="2004" spans="1:26" ht="16.5" x14ac:dyDescent="0.45">
      <c r="A2004" s="5" t="s">
        <v>7064</v>
      </c>
      <c r="B2004" s="5" t="s">
        <v>7065</v>
      </c>
      <c r="C2004" s="5" t="s">
        <v>7066</v>
      </c>
      <c r="D2004" s="5" t="s">
        <v>33</v>
      </c>
      <c r="E2004" s="5" t="s">
        <v>11764</v>
      </c>
      <c r="F2004" s="5">
        <v>15</v>
      </c>
      <c r="G2004" s="5">
        <v>8</v>
      </c>
      <c r="H2004" s="5">
        <v>2</v>
      </c>
      <c r="I2004" s="5">
        <v>3</v>
      </c>
      <c r="J2004" s="5" t="s">
        <v>7067</v>
      </c>
      <c r="K2004" s="17">
        <v>58263</v>
      </c>
      <c r="L2004" s="6">
        <v>173.48480060399999</v>
      </c>
      <c r="M2004" s="6">
        <v>1.3706756341999999</v>
      </c>
      <c r="N2004" s="6">
        <v>2.1332926793999998</v>
      </c>
      <c r="O2004" s="6">
        <v>-2.3872931361999998</v>
      </c>
      <c r="P2004" s="6">
        <v>20.754287192900001</v>
      </c>
      <c r="Q2004" s="6">
        <v>20.306902083200001</v>
      </c>
      <c r="R2004" s="7">
        <v>12.891298713300001</v>
      </c>
      <c r="S2004" s="8">
        <v>13.233539399450217</v>
      </c>
      <c r="T2004" s="6">
        <v>-1.2251229937999999</v>
      </c>
      <c r="U2004" s="6">
        <v>155.98321281969999</v>
      </c>
      <c r="V2004" s="6">
        <v>-322.1957669267</v>
      </c>
      <c r="W2004" s="6">
        <v>18.777524186699999</v>
      </c>
      <c r="X2004" s="7">
        <v>-49.145009973433339</v>
      </c>
      <c r="Y2004" s="8">
        <v>246.21918518441626</v>
      </c>
      <c r="Z2004" s="24">
        <v>-1</v>
      </c>
    </row>
    <row r="2005" spans="1:26" ht="16.5" x14ac:dyDescent="0.45">
      <c r="A2005" s="5" t="s">
        <v>7068</v>
      </c>
      <c r="B2005" s="5" t="s">
        <v>7069</v>
      </c>
      <c r="C2005" s="5" t="s">
        <v>7070</v>
      </c>
      <c r="D2005" s="5" t="s">
        <v>249</v>
      </c>
      <c r="E2005" s="5" t="s">
        <v>11770</v>
      </c>
      <c r="F2005" s="5">
        <v>21</v>
      </c>
      <c r="G2005" s="5">
        <v>7</v>
      </c>
      <c r="H2005" s="5">
        <v>3</v>
      </c>
      <c r="I2005" s="5">
        <v>3</v>
      </c>
      <c r="J2005" s="5" t="s">
        <v>7071</v>
      </c>
      <c r="K2005" s="17">
        <v>2147</v>
      </c>
      <c r="L2005" s="6">
        <v>2.9464208202900002</v>
      </c>
      <c r="M2005" s="6">
        <v>35.948857727499998</v>
      </c>
      <c r="N2005" s="6">
        <v>-0.69187951010000004</v>
      </c>
      <c r="O2005" s="6">
        <v>-10.653217310600001</v>
      </c>
      <c r="P2005" s="6">
        <v>33.646972633300003</v>
      </c>
      <c r="Q2005" s="6">
        <v>32.783011833499998</v>
      </c>
      <c r="R2005" s="7">
        <v>18.592255718733334</v>
      </c>
      <c r="S2005" s="8">
        <v>25.331006229480799</v>
      </c>
      <c r="T2005" s="6">
        <v>-3.4138221779000002</v>
      </c>
      <c r="U2005" s="6">
        <v>-18.2452359503</v>
      </c>
      <c r="V2005" s="6">
        <v>89.208675977799999</v>
      </c>
      <c r="W2005" s="6">
        <v>-8.4974120918999994</v>
      </c>
      <c r="X2005" s="7">
        <v>20.822009311866665</v>
      </c>
      <c r="Y2005" s="8">
        <v>59.42480248811691</v>
      </c>
      <c r="Z2005" s="24">
        <v>1</v>
      </c>
    </row>
    <row r="2006" spans="1:26" ht="16.5" x14ac:dyDescent="0.45">
      <c r="A2006" s="5" t="s">
        <v>7072</v>
      </c>
      <c r="B2006" s="5" t="s">
        <v>7073</v>
      </c>
      <c r="C2006" s="5" t="s">
        <v>7074</v>
      </c>
      <c r="D2006" s="5" t="s">
        <v>33</v>
      </c>
      <c r="E2006" s="5" t="s">
        <v>8</v>
      </c>
      <c r="F2006" s="5">
        <v>1</v>
      </c>
      <c r="G2006" s="5">
        <v>1</v>
      </c>
      <c r="H2006" s="5">
        <v>3</v>
      </c>
      <c r="I2006" s="5">
        <v>3</v>
      </c>
      <c r="J2006" s="5" t="s">
        <v>7075</v>
      </c>
      <c r="K2006" s="17">
        <v>38948</v>
      </c>
      <c r="L2006" s="6">
        <v>84.733999999999995</v>
      </c>
      <c r="M2006" s="6">
        <v>26.099322586</v>
      </c>
      <c r="N2006" s="6">
        <v>17.316239079599999</v>
      </c>
      <c r="O2006" s="6">
        <v>12.480232256200001</v>
      </c>
      <c r="P2006" s="6">
        <v>0.58861177850000002</v>
      </c>
      <c r="Q2006" s="6">
        <v>-2.1508292479</v>
      </c>
      <c r="R2006" s="7">
        <v>3.639338262266667</v>
      </c>
      <c r="S2006" s="8">
        <v>7.777993908666665</v>
      </c>
      <c r="T2006" s="6">
        <v>5.3797769942000002</v>
      </c>
      <c r="U2006" s="6">
        <v>-2.4734343206</v>
      </c>
      <c r="V2006" s="6">
        <v>10.826224035599999</v>
      </c>
      <c r="W2006" s="6">
        <v>6.6393339748000004</v>
      </c>
      <c r="X2006" s="7">
        <v>4.9973745632666668</v>
      </c>
      <c r="Y2006" s="8">
        <v>6.8001655222319624</v>
      </c>
      <c r="Z2006" s="24">
        <v>1</v>
      </c>
    </row>
    <row r="2007" spans="1:26" ht="16.5" x14ac:dyDescent="0.45">
      <c r="A2007" s="5" t="s">
        <v>7076</v>
      </c>
      <c r="B2007" s="5" t="s">
        <v>7077</v>
      </c>
      <c r="C2007" s="5" t="s">
        <v>7078</v>
      </c>
      <c r="D2007" s="5" t="s">
        <v>33</v>
      </c>
      <c r="E2007" s="5" t="s">
        <v>8</v>
      </c>
      <c r="F2007" s="5">
        <v>1</v>
      </c>
      <c r="G2007" s="5">
        <v>1</v>
      </c>
      <c r="H2007" s="5">
        <v>3</v>
      </c>
      <c r="I2007" s="5">
        <v>3</v>
      </c>
      <c r="J2007" s="5" t="s">
        <v>7079</v>
      </c>
      <c r="K2007" s="17">
        <v>58933</v>
      </c>
      <c r="L2007" s="6">
        <v>180.441</v>
      </c>
      <c r="M2007" s="6">
        <v>30.438758375300001</v>
      </c>
      <c r="N2007" s="6">
        <v>15.0999240921</v>
      </c>
      <c r="O2007" s="6">
        <v>2.4994319473000002</v>
      </c>
      <c r="P2007" s="6">
        <v>-8.7304204898000002</v>
      </c>
      <c r="Q2007" s="6">
        <v>-15.596786806000001</v>
      </c>
      <c r="R2007" s="7">
        <v>-7.2759251161666674</v>
      </c>
      <c r="S2007" s="8">
        <v>9.1353681308287875</v>
      </c>
      <c r="T2007" s="6">
        <v>9.1277568051000006</v>
      </c>
      <c r="U2007" s="6">
        <v>-36.089869638000003</v>
      </c>
      <c r="V2007" s="6">
        <v>-0.70936129000000003</v>
      </c>
      <c r="W2007" s="6">
        <v>2.6511347660000002</v>
      </c>
      <c r="X2007" s="7">
        <v>-11.382698720666667</v>
      </c>
      <c r="Y2007" s="8">
        <v>21.462908807739449</v>
      </c>
      <c r="Z2007" s="24">
        <v>0</v>
      </c>
    </row>
    <row r="2008" spans="1:26" ht="16.5" x14ac:dyDescent="0.45">
      <c r="A2008" s="5" t="s">
        <v>7080</v>
      </c>
      <c r="B2008" s="5" t="s">
        <v>7081</v>
      </c>
      <c r="C2008" s="5" t="s">
        <v>7082</v>
      </c>
      <c r="D2008" s="5" t="s">
        <v>288</v>
      </c>
      <c r="E2008" s="5" t="s">
        <v>11770</v>
      </c>
      <c r="F2008" s="5">
        <v>21</v>
      </c>
      <c r="G2008" s="5">
        <v>7</v>
      </c>
      <c r="H2008" s="5">
        <v>3</v>
      </c>
      <c r="I2008" s="5">
        <v>3</v>
      </c>
      <c r="J2008" s="5" t="s">
        <v>7083</v>
      </c>
      <c r="K2008" s="17">
        <v>5694</v>
      </c>
      <c r="L2008" s="6">
        <v>5.2455813292200002</v>
      </c>
      <c r="M2008" s="6">
        <v>13.6209847498</v>
      </c>
      <c r="N2008" s="6">
        <v>2.2514405222999998</v>
      </c>
      <c r="O2008" s="6">
        <v>9.9385570892999997</v>
      </c>
      <c r="P2008" s="6">
        <v>12.793008432800001</v>
      </c>
      <c r="Q2008" s="6">
        <v>15.2631499657</v>
      </c>
      <c r="R2008" s="7">
        <v>12.6649051626</v>
      </c>
      <c r="S2008" s="8">
        <v>2.6646069430085517</v>
      </c>
      <c r="T2008" s="6">
        <v>-2.8253691766000002</v>
      </c>
      <c r="U2008" s="6">
        <v>2.6847418889000001</v>
      </c>
      <c r="V2008" s="6">
        <v>11.811845032000001</v>
      </c>
      <c r="W2008" s="6">
        <v>-10.8530226726</v>
      </c>
      <c r="X2008" s="7">
        <v>1.2145214161000002</v>
      </c>
      <c r="Y2008" s="8">
        <v>11.403737027647349</v>
      </c>
      <c r="Z2008" s="24">
        <v>1</v>
      </c>
    </row>
    <row r="2009" spans="1:26" ht="16.5" x14ac:dyDescent="0.45">
      <c r="A2009" s="5" t="s">
        <v>7084</v>
      </c>
      <c r="B2009" s="5" t="s">
        <v>7085</v>
      </c>
      <c r="C2009" s="5" t="s">
        <v>7086</v>
      </c>
      <c r="D2009" s="5" t="s">
        <v>1297</v>
      </c>
      <c r="E2009" s="5" t="s">
        <v>11770</v>
      </c>
      <c r="F2009" s="5">
        <v>21</v>
      </c>
      <c r="G2009" s="5">
        <v>7</v>
      </c>
      <c r="H2009" s="5">
        <v>3</v>
      </c>
      <c r="I2009" s="5">
        <v>3</v>
      </c>
      <c r="J2009" s="5" t="s">
        <v>7087</v>
      </c>
      <c r="K2009" s="17">
        <v>14650</v>
      </c>
      <c r="L2009" s="6">
        <v>36.101631985209998</v>
      </c>
      <c r="M2009" s="6">
        <v>27.494173632900001</v>
      </c>
      <c r="N2009" s="6">
        <v>-5.1019527096999999</v>
      </c>
      <c r="O2009" s="6">
        <v>-27.650193678899999</v>
      </c>
      <c r="P2009" s="6">
        <v>31.276436258099999</v>
      </c>
      <c r="Q2009" s="6">
        <v>8.7233100751000006</v>
      </c>
      <c r="R2009" s="7">
        <v>4.1165175514333336</v>
      </c>
      <c r="S2009" s="8">
        <v>29.732201935782008</v>
      </c>
      <c r="T2009" s="6">
        <v>-13.477797041300001</v>
      </c>
      <c r="U2009" s="6">
        <v>-7.4798873554999998</v>
      </c>
      <c r="V2009" s="6">
        <v>68.572798559800006</v>
      </c>
      <c r="W2009" s="6">
        <v>15.693021097100001</v>
      </c>
      <c r="X2009" s="7">
        <v>25.595310767133338</v>
      </c>
      <c r="Y2009" s="8">
        <v>38.981332253589727</v>
      </c>
      <c r="Z2009" s="24">
        <v>1</v>
      </c>
    </row>
    <row r="2010" spans="1:26" ht="16.5" x14ac:dyDescent="0.45">
      <c r="A2010" s="5" t="s">
        <v>7088</v>
      </c>
      <c r="B2010" s="5" t="s">
        <v>7089</v>
      </c>
      <c r="C2010" s="5" t="s">
        <v>7090</v>
      </c>
      <c r="D2010" s="5" t="s">
        <v>1297</v>
      </c>
      <c r="E2010" s="5" t="s">
        <v>11780</v>
      </c>
      <c r="F2010" s="5">
        <v>31</v>
      </c>
      <c r="G2010" s="5">
        <v>4</v>
      </c>
      <c r="H2010" s="5">
        <v>2</v>
      </c>
      <c r="I2010" s="5">
        <v>2</v>
      </c>
      <c r="J2010" s="5" t="s">
        <v>7091</v>
      </c>
      <c r="K2010" s="17">
        <v>52323</v>
      </c>
      <c r="L2010" s="6">
        <v>292.05746278383998</v>
      </c>
      <c r="M2010" s="6">
        <v>4.6190989804000004</v>
      </c>
      <c r="N2010" s="6">
        <v>-4.4208429318000002</v>
      </c>
      <c r="O2010" s="6">
        <v>-2.7180876929000002</v>
      </c>
      <c r="P2010" s="6">
        <v>29.422530178199999</v>
      </c>
      <c r="Q2010" s="6">
        <v>0.94111457129999998</v>
      </c>
      <c r="R2010" s="7">
        <v>9.2151856855333332</v>
      </c>
      <c r="S2010" s="8">
        <v>17.595454495026861</v>
      </c>
      <c r="T2010" s="6">
        <v>-41.551605402</v>
      </c>
      <c r="U2010" s="6">
        <v>0.8162206353</v>
      </c>
      <c r="V2010" s="6">
        <v>88.248524872900006</v>
      </c>
      <c r="W2010" s="6">
        <v>-46.970686315999998</v>
      </c>
      <c r="X2010" s="7">
        <v>14.031353064066669</v>
      </c>
      <c r="Y2010" s="8">
        <v>68.571412137052164</v>
      </c>
      <c r="Z2010" s="24">
        <v>1</v>
      </c>
    </row>
    <row r="2011" spans="1:26" ht="16.5" x14ac:dyDescent="0.45">
      <c r="A2011" s="5" t="s">
        <v>7092</v>
      </c>
      <c r="B2011" s="5" t="s">
        <v>7093</v>
      </c>
      <c r="C2011" s="5" t="s">
        <v>7094</v>
      </c>
      <c r="D2011" s="5" t="s">
        <v>293</v>
      </c>
      <c r="E2011" s="5" t="s">
        <v>11770</v>
      </c>
      <c r="F2011" s="5">
        <v>21</v>
      </c>
      <c r="G2011" s="5">
        <v>7</v>
      </c>
      <c r="H2011" s="5">
        <v>3</v>
      </c>
      <c r="I2011" s="5">
        <v>3</v>
      </c>
      <c r="J2011" s="5" t="s">
        <v>7095</v>
      </c>
      <c r="K2011" s="17">
        <v>3312</v>
      </c>
      <c r="L2011" s="6">
        <v>6.3862657979300002</v>
      </c>
      <c r="M2011" s="6">
        <v>22.9835015946</v>
      </c>
      <c r="N2011" s="6">
        <v>10.5648454929</v>
      </c>
      <c r="O2011" s="6">
        <v>-20.5043920301</v>
      </c>
      <c r="P2011" s="6">
        <v>10.4360011838</v>
      </c>
      <c r="Q2011" s="6">
        <v>32.174348894300003</v>
      </c>
      <c r="R2011" s="7">
        <v>7.3686526826666681</v>
      </c>
      <c r="S2011" s="8">
        <v>26.472984464649382</v>
      </c>
      <c r="T2011" s="6">
        <v>82.658993561299994</v>
      </c>
      <c r="U2011" s="6">
        <v>-83.277436931500006</v>
      </c>
      <c r="V2011" s="6">
        <v>202.83808426479999</v>
      </c>
      <c r="W2011" s="6">
        <v>-81.224826297099995</v>
      </c>
      <c r="X2011" s="7">
        <v>12.778607012066663</v>
      </c>
      <c r="Y2011" s="8">
        <v>164.59953515362918</v>
      </c>
      <c r="Z2011" s="24">
        <v>1</v>
      </c>
    </row>
    <row r="2012" spans="1:26" ht="16.5" x14ac:dyDescent="0.45">
      <c r="A2012" s="5" t="s">
        <v>7096</v>
      </c>
      <c r="B2012" s="5" t="s">
        <v>7097</v>
      </c>
      <c r="C2012" s="5" t="s">
        <v>7098</v>
      </c>
      <c r="D2012" s="5" t="s">
        <v>1297</v>
      </c>
      <c r="E2012" s="5" t="s">
        <v>11764</v>
      </c>
      <c r="F2012" s="5">
        <v>15</v>
      </c>
      <c r="G2012" s="5">
        <v>8</v>
      </c>
      <c r="H2012" s="5">
        <v>2</v>
      </c>
      <c r="I2012" s="5">
        <v>3</v>
      </c>
      <c r="J2012" s="5" t="s">
        <v>7099</v>
      </c>
      <c r="K2012" s="17">
        <v>6329</v>
      </c>
      <c r="L2012" s="6">
        <v>23.690034551139998</v>
      </c>
      <c r="M2012" s="6">
        <v>8.5176229115000002</v>
      </c>
      <c r="N2012" s="6">
        <v>4.0009771667000003</v>
      </c>
      <c r="O2012" s="6">
        <v>2.1646370255999998</v>
      </c>
      <c r="P2012" s="6">
        <v>26.4827163189</v>
      </c>
      <c r="Q2012" s="6">
        <v>26.997108355999998</v>
      </c>
      <c r="R2012" s="7">
        <v>18.548153900166668</v>
      </c>
      <c r="S2012" s="8">
        <v>14.190872724267729</v>
      </c>
      <c r="T2012" s="6">
        <v>-40.622436152100001</v>
      </c>
      <c r="U2012" s="6">
        <v>-5.2789233267000002</v>
      </c>
      <c r="V2012" s="6">
        <v>-187.9135099188</v>
      </c>
      <c r="W2012" s="6">
        <v>203.21318436870001</v>
      </c>
      <c r="X2012" s="7">
        <v>3.3402503744000001</v>
      </c>
      <c r="Y2012" s="8">
        <v>195.7057494365819</v>
      </c>
      <c r="Z2012" s="24">
        <v>1</v>
      </c>
    </row>
    <row r="2013" spans="1:26" ht="16.5" x14ac:dyDescent="0.45">
      <c r="A2013" s="5" t="s">
        <v>7100</v>
      </c>
      <c r="B2013" s="5" t="s">
        <v>7101</v>
      </c>
      <c r="C2013" s="5" t="s">
        <v>7102</v>
      </c>
      <c r="D2013" s="5" t="s">
        <v>288</v>
      </c>
      <c r="E2013" s="5" t="s">
        <v>11780</v>
      </c>
      <c r="F2013" s="5">
        <v>31</v>
      </c>
      <c r="G2013" s="5">
        <v>4</v>
      </c>
      <c r="H2013" s="5">
        <v>2</v>
      </c>
      <c r="I2013" s="5">
        <v>2</v>
      </c>
      <c r="J2013" s="5" t="s">
        <v>1720</v>
      </c>
      <c r="K2013" s="17">
        <v>19103</v>
      </c>
      <c r="L2013" s="6">
        <v>71.091690306149999</v>
      </c>
      <c r="M2013" s="6">
        <v>1.2739521655999999</v>
      </c>
      <c r="N2013" s="6">
        <v>27.157295527500001</v>
      </c>
      <c r="O2013" s="6">
        <v>22.8226631193</v>
      </c>
      <c r="P2013" s="6">
        <v>26.952700282599999</v>
      </c>
      <c r="Q2013" s="6">
        <v>-7.7234341988999997</v>
      </c>
      <c r="R2013" s="7">
        <v>14.017309734333331</v>
      </c>
      <c r="S2013" s="8">
        <v>18.94094141853504</v>
      </c>
      <c r="T2013" s="6">
        <v>-61.274016562</v>
      </c>
      <c r="U2013" s="6">
        <v>74.415315630400002</v>
      </c>
      <c r="V2013" s="6">
        <v>87.488539445000001</v>
      </c>
      <c r="W2013" s="6">
        <v>-52.139087388199997</v>
      </c>
      <c r="X2013" s="7">
        <v>36.588255895733333</v>
      </c>
      <c r="Y2013" s="8">
        <v>77.117659325833841</v>
      </c>
      <c r="Z2013" s="24">
        <v>1</v>
      </c>
    </row>
    <row r="2014" spans="1:26" ht="16.5" x14ac:dyDescent="0.45">
      <c r="A2014" s="5" t="s">
        <v>7103</v>
      </c>
      <c r="B2014" s="5" t="s">
        <v>7104</v>
      </c>
      <c r="C2014" s="5" t="s">
        <v>7105</v>
      </c>
      <c r="D2014" s="5" t="s">
        <v>259</v>
      </c>
      <c r="E2014" s="5" t="s">
        <v>11764</v>
      </c>
      <c r="F2014" s="5">
        <v>15</v>
      </c>
      <c r="G2014" s="5">
        <v>8</v>
      </c>
      <c r="H2014" s="5">
        <v>2</v>
      </c>
      <c r="I2014" s="5">
        <v>3</v>
      </c>
      <c r="J2014" s="5" t="s">
        <v>7106</v>
      </c>
      <c r="K2014" s="17">
        <v>10465</v>
      </c>
      <c r="L2014" s="6">
        <v>54.370549106109998</v>
      </c>
      <c r="M2014" s="6">
        <v>9.0254301306000002</v>
      </c>
      <c r="N2014" s="6">
        <v>-3.9960128774000001</v>
      </c>
      <c r="O2014" s="6">
        <v>-4.9403872140000002</v>
      </c>
      <c r="P2014" s="6">
        <v>37.513817366399998</v>
      </c>
      <c r="Q2014" s="6">
        <v>12.829745363800001</v>
      </c>
      <c r="R2014" s="7">
        <v>15.134391838733334</v>
      </c>
      <c r="S2014" s="8">
        <v>21.320727430588082</v>
      </c>
      <c r="T2014" s="6">
        <v>13.3774500063</v>
      </c>
      <c r="U2014" s="6">
        <v>35.9933100262</v>
      </c>
      <c r="V2014" s="6">
        <v>-129.97722995149999</v>
      </c>
      <c r="W2014" s="6">
        <v>-81.767772269800005</v>
      </c>
      <c r="X2014" s="7">
        <v>-58.583897398366673</v>
      </c>
      <c r="Y2014" s="8">
        <v>85.379588167565174</v>
      </c>
      <c r="Z2014" s="24">
        <v>-1</v>
      </c>
    </row>
    <row r="2015" spans="1:26" ht="16.5" x14ac:dyDescent="0.45">
      <c r="A2015" s="5" t="s">
        <v>7107</v>
      </c>
      <c r="B2015" s="5" t="s">
        <v>7108</v>
      </c>
      <c r="C2015" s="5" t="s">
        <v>7109</v>
      </c>
      <c r="D2015" s="5" t="s">
        <v>514</v>
      </c>
      <c r="E2015" s="5" t="s">
        <v>11764</v>
      </c>
      <c r="F2015" s="5">
        <v>15</v>
      </c>
      <c r="G2015" s="5">
        <v>8</v>
      </c>
      <c r="H2015" s="5">
        <v>2</v>
      </c>
      <c r="I2015" s="5">
        <v>3</v>
      </c>
      <c r="J2015" s="5" t="s">
        <v>7110</v>
      </c>
      <c r="K2015" s="17">
        <v>3369</v>
      </c>
      <c r="L2015" s="6">
        <v>20.800941121099999</v>
      </c>
      <c r="M2015" s="6">
        <v>28.539658657099999</v>
      </c>
      <c r="N2015" s="6">
        <v>34.057095652100003</v>
      </c>
      <c r="O2015" s="6">
        <v>-7.4398853265999998</v>
      </c>
      <c r="P2015" s="6">
        <v>4.9251393043</v>
      </c>
      <c r="Q2015" s="6">
        <v>4.6535244908999998</v>
      </c>
      <c r="R2015" s="7">
        <v>0.71292615619999999</v>
      </c>
      <c r="S2015" s="8">
        <v>7.061847842970792</v>
      </c>
      <c r="T2015" s="6">
        <v>-1.8812914031000001</v>
      </c>
      <c r="U2015" s="6">
        <v>-11.0039567403</v>
      </c>
      <c r="V2015" s="6">
        <v>18.878842263300001</v>
      </c>
      <c r="W2015" s="6">
        <v>15.8495842799</v>
      </c>
      <c r="X2015" s="7">
        <v>7.9081566009666675</v>
      </c>
      <c r="Y2015" s="8">
        <v>16.448255963997692</v>
      </c>
      <c r="Z2015" s="24">
        <v>1</v>
      </c>
    </row>
    <row r="2016" spans="1:26" ht="16.5" x14ac:dyDescent="0.45">
      <c r="A2016" s="5" t="s">
        <v>7111</v>
      </c>
      <c r="B2016" s="5" t="s">
        <v>7112</v>
      </c>
      <c r="C2016" s="5" t="s">
        <v>7113</v>
      </c>
      <c r="D2016" s="5" t="s">
        <v>1297</v>
      </c>
      <c r="E2016" s="5" t="s">
        <v>11770</v>
      </c>
      <c r="F2016" s="5">
        <v>21</v>
      </c>
      <c r="G2016" s="5">
        <v>7</v>
      </c>
      <c r="H2016" s="5">
        <v>3</v>
      </c>
      <c r="I2016" s="5">
        <v>3</v>
      </c>
      <c r="J2016" s="5" t="s">
        <v>7114</v>
      </c>
      <c r="K2016" s="17">
        <v>6929</v>
      </c>
      <c r="L2016" s="6">
        <v>13.88007506256</v>
      </c>
      <c r="M2016" s="6">
        <v>4.9665081575999999</v>
      </c>
      <c r="N2016" s="6">
        <v>12.9747082351</v>
      </c>
      <c r="O2016" s="6">
        <v>18.045166554000001</v>
      </c>
      <c r="P2016" s="6">
        <v>-22.497067558400001</v>
      </c>
      <c r="Q2016" s="6">
        <v>46.927564575799998</v>
      </c>
      <c r="R2016" s="7">
        <v>14.158554523799999</v>
      </c>
      <c r="S2016" s="8">
        <v>34.875122961033703</v>
      </c>
      <c r="T2016" s="6">
        <v>112.85672184800001</v>
      </c>
      <c r="U2016" s="6">
        <v>280.43509307829999</v>
      </c>
      <c r="V2016" s="6">
        <v>-277.58033565919999</v>
      </c>
      <c r="W2016" s="6">
        <v>138.32412228519999</v>
      </c>
      <c r="X2016" s="7">
        <v>47.059626568099993</v>
      </c>
      <c r="Y2016" s="8">
        <v>289.98657005307399</v>
      </c>
      <c r="Z2016" s="24">
        <v>1</v>
      </c>
    </row>
    <row r="2017" spans="1:26" ht="16.5" x14ac:dyDescent="0.45">
      <c r="A2017" s="5" t="s">
        <v>7115</v>
      </c>
      <c r="B2017" s="5" t="s">
        <v>7116</v>
      </c>
      <c r="C2017" s="5" t="s">
        <v>7117</v>
      </c>
      <c r="D2017" s="5" t="s">
        <v>288</v>
      </c>
      <c r="E2017" s="5" t="s">
        <v>11764</v>
      </c>
      <c r="F2017" s="5">
        <v>15</v>
      </c>
      <c r="G2017" s="5">
        <v>8</v>
      </c>
      <c r="H2017" s="5">
        <v>2</v>
      </c>
      <c r="I2017" s="5">
        <v>3</v>
      </c>
      <c r="J2017" s="5" t="s">
        <v>7118</v>
      </c>
      <c r="K2017" s="17">
        <v>27287</v>
      </c>
      <c r="L2017" s="6">
        <v>93.654431000000002</v>
      </c>
      <c r="M2017" s="6">
        <v>4.7392781661000001</v>
      </c>
      <c r="N2017" s="6">
        <v>4.8601411603000004</v>
      </c>
      <c r="O2017" s="6">
        <v>-3.1076105732000001</v>
      </c>
      <c r="P2017" s="6">
        <v>12.269989690499999</v>
      </c>
      <c r="Q2017" s="6">
        <v>2.3430424521000002</v>
      </c>
      <c r="R2017" s="7">
        <v>3.8351405231333331</v>
      </c>
      <c r="S2017" s="8">
        <v>7.796628435273969</v>
      </c>
      <c r="T2017" s="6">
        <v>92.285105059399996</v>
      </c>
      <c r="U2017" s="6">
        <v>30.1493237422</v>
      </c>
      <c r="V2017" s="6">
        <v>-208.51950413150001</v>
      </c>
      <c r="W2017" s="6">
        <v>90.587212961800006</v>
      </c>
      <c r="X2017" s="7">
        <v>-29.260989142499998</v>
      </c>
      <c r="Y2017" s="8">
        <v>158.15623923948215</v>
      </c>
      <c r="Z2017" s="24">
        <v>-1</v>
      </c>
    </row>
    <row r="2018" spans="1:26" ht="16.5" x14ac:dyDescent="0.45">
      <c r="A2018" s="5" t="s">
        <v>7119</v>
      </c>
      <c r="B2018" s="5" t="s">
        <v>7120</v>
      </c>
      <c r="C2018" s="5" t="s">
        <v>7121</v>
      </c>
      <c r="D2018" s="5" t="s">
        <v>33</v>
      </c>
      <c r="E2018" s="5" t="s">
        <v>11767</v>
      </c>
      <c r="F2018" s="5">
        <v>18</v>
      </c>
      <c r="G2018" s="5">
        <v>4</v>
      </c>
      <c r="H2018" s="5">
        <v>2</v>
      </c>
      <c r="I2018" s="5">
        <v>2</v>
      </c>
      <c r="J2018" s="5" t="s">
        <v>7122</v>
      </c>
      <c r="K2018" s="17">
        <v>402206</v>
      </c>
      <c r="L2018" s="6">
        <v>2966.1930000000002</v>
      </c>
      <c r="M2018" s="6">
        <v>2.4314668668000001</v>
      </c>
      <c r="N2018" s="6">
        <v>2.5945816568</v>
      </c>
      <c r="O2018" s="6">
        <v>-28.847060222700001</v>
      </c>
      <c r="P2018" s="6">
        <v>30.225340709800001</v>
      </c>
      <c r="Q2018" s="6">
        <v>21.061963950300001</v>
      </c>
      <c r="R2018" s="7">
        <v>7.4800814791333332</v>
      </c>
      <c r="S2018" s="8">
        <v>31.792102581898309</v>
      </c>
      <c r="T2018" s="6">
        <v>-10.1720036369</v>
      </c>
      <c r="U2018" s="6">
        <v>-42.152081139499998</v>
      </c>
      <c r="V2018" s="6">
        <v>101.9858897309</v>
      </c>
      <c r="W2018" s="6">
        <v>-10.904386687100001</v>
      </c>
      <c r="X2018" s="7">
        <v>16.309807301433334</v>
      </c>
      <c r="Y2018" s="8">
        <v>75.824784388043014</v>
      </c>
      <c r="Z2018" s="24">
        <v>1</v>
      </c>
    </row>
    <row r="2019" spans="1:26" ht="16.5" x14ac:dyDescent="0.45">
      <c r="A2019" s="5" t="s">
        <v>7123</v>
      </c>
      <c r="B2019" s="5" t="s">
        <v>7124</v>
      </c>
      <c r="C2019" s="5" t="s">
        <v>7125</v>
      </c>
      <c r="D2019" s="5" t="s">
        <v>240</v>
      </c>
      <c r="E2019" s="5" t="s">
        <v>11770</v>
      </c>
      <c r="F2019" s="5">
        <v>21</v>
      </c>
      <c r="G2019" s="5">
        <v>7</v>
      </c>
      <c r="H2019" s="5">
        <v>3</v>
      </c>
      <c r="I2019" s="5">
        <v>3</v>
      </c>
      <c r="J2019" s="5" t="s">
        <v>7126</v>
      </c>
      <c r="K2019" s="17">
        <v>103876</v>
      </c>
      <c r="L2019" s="6">
        <v>154.322</v>
      </c>
      <c r="M2019" s="6">
        <v>2.0055468435999999</v>
      </c>
      <c r="N2019" s="6">
        <v>7.4493639598000003</v>
      </c>
      <c r="O2019" s="6">
        <v>-40.020865463100002</v>
      </c>
      <c r="P2019" s="6">
        <v>9.8129881916000006</v>
      </c>
      <c r="Q2019" s="6">
        <v>-14.349100783100001</v>
      </c>
      <c r="R2019" s="7">
        <v>-14.852326018200001</v>
      </c>
      <c r="S2019" s="8">
        <v>24.920737734815258</v>
      </c>
      <c r="T2019" s="6">
        <v>-10.445601851899999</v>
      </c>
      <c r="U2019" s="6">
        <v>-481.90630048470001</v>
      </c>
      <c r="V2019" s="6">
        <v>6.8443316413000002</v>
      </c>
      <c r="W2019" s="6">
        <v>-206.0394151303</v>
      </c>
      <c r="X2019" s="7">
        <v>-227.03379465789999</v>
      </c>
      <c r="Y2019" s="8">
        <v>245.0507459276605</v>
      </c>
      <c r="Z2019" s="24">
        <v>0</v>
      </c>
    </row>
    <row r="2020" spans="1:26" ht="16.5" x14ac:dyDescent="0.45">
      <c r="A2020" s="5" t="s">
        <v>7127</v>
      </c>
      <c r="B2020" s="5" t="s">
        <v>7128</v>
      </c>
      <c r="C2020" s="5" t="s">
        <v>7129</v>
      </c>
      <c r="D2020" s="5" t="s">
        <v>7</v>
      </c>
      <c r="E2020" s="5" t="s">
        <v>11772</v>
      </c>
      <c r="F2020" s="5">
        <v>23</v>
      </c>
      <c r="G2020" s="5">
        <v>1</v>
      </c>
      <c r="H2020" s="5">
        <v>2</v>
      </c>
      <c r="I2020" s="5">
        <v>3</v>
      </c>
      <c r="J2020" s="5" t="s">
        <v>7130</v>
      </c>
      <c r="K2020" s="17">
        <v>15908</v>
      </c>
      <c r="L2020" s="6">
        <v>43.139697642009999</v>
      </c>
      <c r="M2020" s="6">
        <v>29.3197151189</v>
      </c>
      <c r="N2020" s="6">
        <v>15.9024099018</v>
      </c>
      <c r="O2020" s="6">
        <v>26.061917941200001</v>
      </c>
      <c r="P2020" s="6">
        <v>40.713267221099997</v>
      </c>
      <c r="Q2020" s="6">
        <v>-14.9172165778</v>
      </c>
      <c r="R2020" s="7">
        <v>17.28598952816667</v>
      </c>
      <c r="S2020" s="8">
        <v>28.834881160808223</v>
      </c>
      <c r="T2020" s="6">
        <v>28.066914046000001</v>
      </c>
      <c r="U2020" s="6">
        <v>22.675566374599999</v>
      </c>
      <c r="V2020" s="6">
        <v>54.706392518800001</v>
      </c>
      <c r="W2020" s="6">
        <v>-7.6496048388000002</v>
      </c>
      <c r="X2020" s="7">
        <v>23.244118018199998</v>
      </c>
      <c r="Y2020" s="8">
        <v>31.181886406114611</v>
      </c>
      <c r="Z2020" s="24">
        <v>1</v>
      </c>
    </row>
    <row r="2021" spans="1:26" ht="16.5" x14ac:dyDescent="0.45">
      <c r="A2021" s="5" t="s">
        <v>7131</v>
      </c>
      <c r="B2021" s="5" t="s">
        <v>7132</v>
      </c>
      <c r="C2021" s="5" t="s">
        <v>7133</v>
      </c>
      <c r="D2021" s="5" t="s">
        <v>33</v>
      </c>
      <c r="E2021" s="5" t="s">
        <v>11756</v>
      </c>
      <c r="F2021" s="5">
        <v>6</v>
      </c>
      <c r="G2021" s="5">
        <v>11</v>
      </c>
      <c r="H2021" s="5">
        <v>2</v>
      </c>
      <c r="I2021" s="5">
        <v>2</v>
      </c>
      <c r="J2021" s="5" t="s">
        <v>7134</v>
      </c>
      <c r="K2021" s="17">
        <v>18450</v>
      </c>
      <c r="L2021" s="6">
        <v>75.665760000000006</v>
      </c>
      <c r="M2021" s="6">
        <v>15.191082465799999</v>
      </c>
      <c r="N2021" s="6">
        <v>35.549482865999998</v>
      </c>
      <c r="O2021" s="6">
        <v>31.291061171300001</v>
      </c>
      <c r="P2021" s="6">
        <v>6.8157557281000001</v>
      </c>
      <c r="Q2021" s="6">
        <v>-24.591862365699999</v>
      </c>
      <c r="R2021" s="7">
        <v>4.5049848445666676</v>
      </c>
      <c r="S2021" s="8">
        <v>28.013033258069111</v>
      </c>
      <c r="T2021" s="6">
        <v>82.350625931300002</v>
      </c>
      <c r="U2021" s="6">
        <v>36.485979471500002</v>
      </c>
      <c r="V2021" s="6">
        <v>-22.308926762599999</v>
      </c>
      <c r="W2021" s="6">
        <v>-64.264976515300006</v>
      </c>
      <c r="X2021" s="7">
        <v>-16.695974602133333</v>
      </c>
      <c r="Y2021" s="8">
        <v>50.609462623409605</v>
      </c>
      <c r="Z2021" s="24">
        <v>-1</v>
      </c>
    </row>
    <row r="2022" spans="1:26" ht="16.5" x14ac:dyDescent="0.45">
      <c r="A2022" s="5" t="s">
        <v>7135</v>
      </c>
      <c r="B2022" s="5" t="s">
        <v>7136</v>
      </c>
      <c r="C2022" s="5" t="s">
        <v>7137</v>
      </c>
      <c r="D2022" s="5" t="s">
        <v>474</v>
      </c>
      <c r="E2022" s="5" t="s">
        <v>11770</v>
      </c>
      <c r="F2022" s="5">
        <v>21</v>
      </c>
      <c r="G2022" s="5">
        <v>7</v>
      </c>
      <c r="H2022" s="5">
        <v>3</v>
      </c>
      <c r="I2022" s="5">
        <v>3</v>
      </c>
      <c r="J2022" s="5" t="s">
        <v>7138</v>
      </c>
      <c r="K2022" s="17">
        <v>1421</v>
      </c>
      <c r="L2022" s="6">
        <v>2.9041363820899999</v>
      </c>
      <c r="M2022" s="6">
        <v>37.213134443199998</v>
      </c>
      <c r="N2022" s="6">
        <v>9.0684566427999993</v>
      </c>
      <c r="O2022" s="6">
        <v>-19.911540934400001</v>
      </c>
      <c r="P2022" s="6">
        <v>28.004162732699999</v>
      </c>
      <c r="Q2022" s="6">
        <v>-10.2635393955</v>
      </c>
      <c r="R2022" s="7">
        <v>-0.72363919906666752</v>
      </c>
      <c r="S2022" s="8">
        <v>25.34237432240252</v>
      </c>
      <c r="T2022" s="6">
        <v>12.7830084469</v>
      </c>
      <c r="U2022" s="6">
        <v>-46.486526901799998</v>
      </c>
      <c r="V2022" s="6">
        <v>82.814004831399998</v>
      </c>
      <c r="W2022" s="6">
        <v>0.1233367112</v>
      </c>
      <c r="X2022" s="7">
        <v>12.150271546933332</v>
      </c>
      <c r="Y2022" s="8">
        <v>65.483908311731795</v>
      </c>
      <c r="Z2022" s="24">
        <v>-1</v>
      </c>
    </row>
    <row r="2023" spans="1:26" ht="16.5" x14ac:dyDescent="0.45">
      <c r="A2023" s="5" t="s">
        <v>7139</v>
      </c>
      <c r="B2023" s="5" t="s">
        <v>7140</v>
      </c>
      <c r="C2023" s="5" t="s">
        <v>7141</v>
      </c>
      <c r="D2023" s="5" t="s">
        <v>363</v>
      </c>
      <c r="E2023" s="5" t="s">
        <v>11770</v>
      </c>
      <c r="F2023" s="5">
        <v>21</v>
      </c>
      <c r="G2023" s="5">
        <v>7</v>
      </c>
      <c r="H2023" s="5">
        <v>3</v>
      </c>
      <c r="I2023" s="5">
        <v>3</v>
      </c>
      <c r="J2023" s="5" t="s">
        <v>7142</v>
      </c>
      <c r="K2023" s="17">
        <v>1528</v>
      </c>
      <c r="L2023" s="6">
        <v>2.87296852336</v>
      </c>
      <c r="M2023" s="6">
        <v>22.062648081100001</v>
      </c>
      <c r="N2023" s="6">
        <v>-6.4300191967</v>
      </c>
      <c r="O2023" s="6">
        <v>-13.4444960315</v>
      </c>
      <c r="P2023" s="6">
        <v>31.258105593300002</v>
      </c>
      <c r="Q2023" s="6">
        <v>-10.6268108086</v>
      </c>
      <c r="R2023" s="7">
        <v>2.3955995843999998</v>
      </c>
      <c r="S2023" s="8">
        <v>25.035335574726748</v>
      </c>
      <c r="T2023" s="6">
        <v>43.827778863600003</v>
      </c>
      <c r="U2023" s="6">
        <v>-45.773442761799998</v>
      </c>
      <c r="V2023" s="6">
        <v>124.8849222166</v>
      </c>
      <c r="W2023" s="6">
        <v>-3.3706766921</v>
      </c>
      <c r="X2023" s="7">
        <v>25.246934254233334</v>
      </c>
      <c r="Y2023" s="8">
        <v>88.855473250002831</v>
      </c>
      <c r="Z2023" s="24">
        <v>1</v>
      </c>
    </row>
    <row r="2024" spans="1:26" ht="16.5" x14ac:dyDescent="0.45">
      <c r="A2024" s="5" t="s">
        <v>7143</v>
      </c>
      <c r="B2024" s="5" t="s">
        <v>7144</v>
      </c>
      <c r="C2024" s="5" t="s">
        <v>7145</v>
      </c>
      <c r="D2024" s="5" t="s">
        <v>7</v>
      </c>
      <c r="E2024" s="5" t="s">
        <v>8</v>
      </c>
      <c r="F2024" s="5">
        <v>1</v>
      </c>
      <c r="G2024" s="5">
        <v>1</v>
      </c>
      <c r="H2024" s="5">
        <v>3</v>
      </c>
      <c r="I2024" s="5">
        <v>3</v>
      </c>
      <c r="J2024" s="5" t="s">
        <v>7146</v>
      </c>
      <c r="K2024" s="17">
        <v>84683</v>
      </c>
      <c r="L2024" s="6">
        <v>269.70299999999997</v>
      </c>
      <c r="M2024" s="6">
        <v>34.639214246800002</v>
      </c>
      <c r="N2024" s="6">
        <v>8.5083784273000003</v>
      </c>
      <c r="O2024" s="6">
        <v>7.7044007668000001</v>
      </c>
      <c r="P2024" s="6">
        <v>14.035637319999999</v>
      </c>
      <c r="Q2024" s="6">
        <v>4.0844913102999998</v>
      </c>
      <c r="R2024" s="7">
        <v>8.6081764656999997</v>
      </c>
      <c r="S2024" s="8">
        <v>5.0367583436207957</v>
      </c>
      <c r="T2024" s="6">
        <v>15.5953426793</v>
      </c>
      <c r="U2024" s="6">
        <v>4.8553354099000003</v>
      </c>
      <c r="V2024" s="6">
        <v>23.351606284300001</v>
      </c>
      <c r="W2024" s="6">
        <v>15.277157091499999</v>
      </c>
      <c r="X2024" s="7">
        <v>14.494699595233334</v>
      </c>
      <c r="Y2024" s="8">
        <v>9.2729277396565752</v>
      </c>
      <c r="Z2024" s="24">
        <v>1</v>
      </c>
    </row>
    <row r="2025" spans="1:26" ht="16.5" x14ac:dyDescent="0.45">
      <c r="A2025" s="5" t="s">
        <v>7147</v>
      </c>
      <c r="B2025" s="5" t="s">
        <v>7148</v>
      </c>
      <c r="C2025" s="5" t="s">
        <v>7149</v>
      </c>
      <c r="D2025" s="5" t="s">
        <v>33</v>
      </c>
      <c r="E2025" s="5" t="s">
        <v>11771</v>
      </c>
      <c r="F2025" s="5">
        <v>22</v>
      </c>
      <c r="G2025" s="5">
        <v>7</v>
      </c>
      <c r="H2025" s="5">
        <v>4</v>
      </c>
      <c r="I2025" s="5">
        <v>3</v>
      </c>
      <c r="J2025" s="5" t="s">
        <v>7150</v>
      </c>
      <c r="K2025" s="17">
        <v>3659</v>
      </c>
      <c r="L2025" s="6">
        <v>2.75860534108</v>
      </c>
      <c r="M2025" s="6">
        <v>21.094374484599999</v>
      </c>
      <c r="N2025" s="6">
        <v>1.2240356401000001</v>
      </c>
      <c r="O2025" s="6">
        <v>-6.6420173862</v>
      </c>
      <c r="P2025" s="6">
        <v>-0.92573162389999997</v>
      </c>
      <c r="Q2025" s="6">
        <v>-4.3054104966000004</v>
      </c>
      <c r="R2025" s="7">
        <v>-3.957719835566667</v>
      </c>
      <c r="S2025" s="8">
        <v>2.8739602164775646</v>
      </c>
      <c r="T2025" s="6">
        <v>-16.177379963100002</v>
      </c>
      <c r="U2025" s="6">
        <v>-71.831236508999993</v>
      </c>
      <c r="V2025" s="6">
        <v>27.419507105000001</v>
      </c>
      <c r="W2025" s="6">
        <v>60.073570461999999</v>
      </c>
      <c r="X2025" s="7">
        <v>5.2206136860000028</v>
      </c>
      <c r="Y2025" s="8">
        <v>68.697253782704323</v>
      </c>
      <c r="Z2025" s="24">
        <v>-1</v>
      </c>
    </row>
    <row r="2026" spans="1:26" ht="16.5" x14ac:dyDescent="0.45">
      <c r="A2026" s="5" t="s">
        <v>7151</v>
      </c>
      <c r="B2026" s="5" t="s">
        <v>7152</v>
      </c>
      <c r="C2026" s="5" t="s">
        <v>7153</v>
      </c>
      <c r="D2026" s="5" t="s">
        <v>933</v>
      </c>
      <c r="E2026" s="5" t="s">
        <v>11776</v>
      </c>
      <c r="F2026" s="5">
        <v>27</v>
      </c>
      <c r="G2026" s="5">
        <v>10</v>
      </c>
      <c r="H2026" s="5">
        <v>2</v>
      </c>
      <c r="I2026" s="5">
        <v>3</v>
      </c>
      <c r="J2026" s="5" t="s">
        <v>7154</v>
      </c>
      <c r="K2026" s="17">
        <v>11815</v>
      </c>
      <c r="L2026" s="6">
        <v>15.79517424891</v>
      </c>
      <c r="M2026" s="6">
        <v>3.7246092778</v>
      </c>
      <c r="N2026" s="6">
        <v>20.892103485700002</v>
      </c>
      <c r="O2026" s="6">
        <v>24.4351646559</v>
      </c>
      <c r="P2026" s="6">
        <v>10.863040828700001</v>
      </c>
      <c r="Q2026" s="6">
        <v>-10.633371782599999</v>
      </c>
      <c r="R2026" s="7">
        <v>8.2216112340000009</v>
      </c>
      <c r="S2026" s="8">
        <v>17.682856802915595</v>
      </c>
      <c r="T2026" s="6">
        <v>15.276788269000001</v>
      </c>
      <c r="U2026" s="6">
        <v>28.831023257799998</v>
      </c>
      <c r="V2026" s="6">
        <v>20.5268399568</v>
      </c>
      <c r="W2026" s="6">
        <v>-57.612908624699998</v>
      </c>
      <c r="X2026" s="7">
        <v>-2.7516818033666652</v>
      </c>
      <c r="Y2026" s="8">
        <v>47.692300440747132</v>
      </c>
      <c r="Z2026" s="24">
        <v>-1</v>
      </c>
    </row>
    <row r="2027" spans="1:26" ht="16.5" x14ac:dyDescent="0.45">
      <c r="A2027" s="5" t="s">
        <v>7155</v>
      </c>
      <c r="B2027" s="5" t="s">
        <v>7156</v>
      </c>
      <c r="C2027" s="5" t="s">
        <v>7157</v>
      </c>
      <c r="D2027" s="5" t="s">
        <v>254</v>
      </c>
      <c r="E2027" s="5" t="s">
        <v>11758</v>
      </c>
      <c r="F2027" s="5">
        <v>8</v>
      </c>
      <c r="G2027" s="5">
        <v>2</v>
      </c>
      <c r="H2027" s="5">
        <v>3</v>
      </c>
      <c r="I2027" s="5">
        <v>2</v>
      </c>
      <c r="J2027" s="5" t="s">
        <v>7158</v>
      </c>
      <c r="K2027" s="17">
        <v>11746</v>
      </c>
      <c r="L2027" s="6">
        <v>52.72547660531</v>
      </c>
      <c r="M2027" s="6">
        <v>3.2196498035999999</v>
      </c>
      <c r="N2027" s="6">
        <v>31.750380942</v>
      </c>
      <c r="O2027" s="6">
        <v>15.826183885900001</v>
      </c>
      <c r="P2027" s="6">
        <v>31.725927947700001</v>
      </c>
      <c r="Q2027" s="6">
        <v>31.7861370826</v>
      </c>
      <c r="R2027" s="7">
        <v>26.446082972066666</v>
      </c>
      <c r="S2027" s="8">
        <v>9.1971516642520363</v>
      </c>
      <c r="T2027" s="6">
        <v>40.655059615600003</v>
      </c>
      <c r="U2027" s="6">
        <v>79.401254320500001</v>
      </c>
      <c r="V2027" s="6">
        <v>87.585337648399999</v>
      </c>
      <c r="W2027" s="6">
        <v>65.308837418500005</v>
      </c>
      <c r="X2027" s="7">
        <v>77.431809795800007</v>
      </c>
      <c r="Y2027" s="8">
        <v>11.268081000112026</v>
      </c>
      <c r="Z2027" s="24">
        <v>1</v>
      </c>
    </row>
    <row r="2028" spans="1:26" ht="16.5" x14ac:dyDescent="0.45">
      <c r="A2028" s="5" t="s">
        <v>7159</v>
      </c>
      <c r="B2028" s="5" t="s">
        <v>7160</v>
      </c>
      <c r="C2028" s="5" t="s">
        <v>7161</v>
      </c>
      <c r="D2028" s="5" t="s">
        <v>240</v>
      </c>
      <c r="E2028" s="5" t="s">
        <v>11752</v>
      </c>
      <c r="F2028" s="5">
        <v>2</v>
      </c>
      <c r="G2028" s="5">
        <v>2</v>
      </c>
      <c r="H2028" s="5">
        <v>0</v>
      </c>
      <c r="I2028" s="5">
        <v>3</v>
      </c>
      <c r="J2028" s="5" t="s">
        <v>7162</v>
      </c>
      <c r="K2028" s="17">
        <v>56811</v>
      </c>
      <c r="L2028" s="6">
        <v>235.98103568467999</v>
      </c>
      <c r="M2028" s="6">
        <v>15.9171783426</v>
      </c>
      <c r="N2028" s="6">
        <v>21.293971451699999</v>
      </c>
      <c r="O2028" s="6">
        <v>3.0353052849000002</v>
      </c>
      <c r="P2028" s="6">
        <v>17.203629043300001</v>
      </c>
      <c r="Q2028" s="6">
        <v>-1.3745112918</v>
      </c>
      <c r="R2028" s="7">
        <v>6.2881410121333339</v>
      </c>
      <c r="S2028" s="8">
        <v>9.7068290280060889</v>
      </c>
      <c r="T2028" s="6">
        <v>43.614555468799999</v>
      </c>
      <c r="U2028" s="6">
        <v>6.6417520812999999</v>
      </c>
      <c r="V2028" s="6">
        <v>-7.1407298032000002</v>
      </c>
      <c r="W2028" s="6">
        <v>-27.368980770699999</v>
      </c>
      <c r="X2028" s="7">
        <v>-9.2893194975333326</v>
      </c>
      <c r="Y2028" s="8">
        <v>17.106864573570299</v>
      </c>
      <c r="Z2028" s="24">
        <v>-1</v>
      </c>
    </row>
    <row r="2029" spans="1:26" ht="16.5" x14ac:dyDescent="0.45">
      <c r="A2029" s="5" t="s">
        <v>7163</v>
      </c>
      <c r="B2029" s="5" t="s">
        <v>7164</v>
      </c>
      <c r="C2029" s="5" t="s">
        <v>7165</v>
      </c>
      <c r="D2029" s="5" t="s">
        <v>33</v>
      </c>
      <c r="E2029" s="5" t="s">
        <v>11769</v>
      </c>
      <c r="F2029" s="5">
        <v>20</v>
      </c>
      <c r="G2029" s="5">
        <v>7</v>
      </c>
      <c r="H2029" s="5">
        <v>4</v>
      </c>
      <c r="I2029" s="5">
        <v>3</v>
      </c>
      <c r="J2029" s="5" t="s">
        <v>7166</v>
      </c>
      <c r="K2029" s="17">
        <v>243790</v>
      </c>
      <c r="L2029" s="6">
        <v>290.51455455299998</v>
      </c>
      <c r="M2029" s="6">
        <v>3.8773011962999999</v>
      </c>
      <c r="N2029" s="6">
        <v>-0.1245277526</v>
      </c>
      <c r="O2029" s="6">
        <v>4.5861784991999999</v>
      </c>
      <c r="P2029" s="6">
        <v>7.9043496693000002</v>
      </c>
      <c r="Q2029" s="6">
        <v>8.2626243028000008</v>
      </c>
      <c r="R2029" s="7">
        <v>6.9177174904333327</v>
      </c>
      <c r="S2029" s="8">
        <v>2.0271027919134825</v>
      </c>
      <c r="T2029" s="6">
        <v>21.110971464599999</v>
      </c>
      <c r="U2029" s="6">
        <v>11.193045669</v>
      </c>
      <c r="V2029" s="6">
        <v>15.100003255300001</v>
      </c>
      <c r="W2029" s="6">
        <v>15.504187030400001</v>
      </c>
      <c r="X2029" s="7">
        <v>13.9324119849</v>
      </c>
      <c r="Y2029" s="8">
        <v>2.3809529584872591</v>
      </c>
      <c r="Z2029" s="24">
        <v>1</v>
      </c>
    </row>
    <row r="2030" spans="1:26" ht="16.5" x14ac:dyDescent="0.45">
      <c r="A2030" s="5" t="s">
        <v>7167</v>
      </c>
      <c r="B2030" s="5" t="s">
        <v>7168</v>
      </c>
      <c r="C2030" s="5" t="s">
        <v>7169</v>
      </c>
      <c r="D2030" s="5" t="s">
        <v>259</v>
      </c>
      <c r="E2030" s="5" t="s">
        <v>11763</v>
      </c>
      <c r="F2030" s="5">
        <v>14</v>
      </c>
      <c r="G2030" s="5">
        <v>10</v>
      </c>
      <c r="H2030" s="5">
        <v>0</v>
      </c>
      <c r="I2030" s="5">
        <v>3</v>
      </c>
      <c r="J2030" s="5" t="s">
        <v>913</v>
      </c>
      <c r="K2030" s="17">
        <v>534</v>
      </c>
      <c r="L2030" s="6">
        <v>3.8742450584100001</v>
      </c>
      <c r="M2030" s="6">
        <v>7.6236205972000004</v>
      </c>
      <c r="N2030" s="6">
        <v>-4.0991101949999997</v>
      </c>
      <c r="O2030" s="6">
        <v>26.8250609376</v>
      </c>
      <c r="P2030" s="6">
        <v>-24.171333001200001</v>
      </c>
      <c r="Q2030" s="6">
        <v>-28.699722693399998</v>
      </c>
      <c r="R2030" s="7">
        <v>-8.681998252333333</v>
      </c>
      <c r="S2030" s="8">
        <v>30.833261545596788</v>
      </c>
      <c r="T2030" s="6">
        <v>-19.391496735899999</v>
      </c>
      <c r="U2030" s="6">
        <v>69.950795699500006</v>
      </c>
      <c r="V2030" s="6">
        <v>-15.505607088</v>
      </c>
      <c r="W2030" s="6">
        <v>-63.610588117100001</v>
      </c>
      <c r="X2030" s="7">
        <v>-3.0551331685333309</v>
      </c>
      <c r="Y2030" s="8">
        <v>67.645558149562007</v>
      </c>
      <c r="Z2030" s="24">
        <v>0</v>
      </c>
    </row>
    <row r="2031" spans="1:26" ht="16.5" x14ac:dyDescent="0.45">
      <c r="A2031" s="5" t="s">
        <v>7170</v>
      </c>
      <c r="B2031" s="5" t="s">
        <v>7171</v>
      </c>
      <c r="C2031" s="5" t="s">
        <v>7172</v>
      </c>
      <c r="D2031" s="5" t="s">
        <v>259</v>
      </c>
      <c r="E2031" s="5" t="s">
        <v>11764</v>
      </c>
      <c r="F2031" s="5">
        <v>15</v>
      </c>
      <c r="G2031" s="5">
        <v>8</v>
      </c>
      <c r="H2031" s="5">
        <v>2</v>
      </c>
      <c r="I2031" s="5">
        <v>3</v>
      </c>
      <c r="J2031" s="5" t="s">
        <v>917</v>
      </c>
      <c r="K2031" s="17">
        <v>94</v>
      </c>
      <c r="L2031" s="6">
        <v>0.1014180955</v>
      </c>
      <c r="M2031" s="6">
        <v>1208.0539921103</v>
      </c>
      <c r="N2031" s="6">
        <v>-87.456885920800005</v>
      </c>
      <c r="O2031" s="6">
        <v>83.833189896600004</v>
      </c>
      <c r="P2031" s="6">
        <v>25.218999331999999</v>
      </c>
      <c r="Q2031" s="6">
        <v>-5.8601708612000003</v>
      </c>
      <c r="R2031" s="7">
        <v>34.397339455800001</v>
      </c>
      <c r="S2031" s="8">
        <v>45.545649480255875</v>
      </c>
      <c r="T2031" s="6">
        <v>939.91004162850004</v>
      </c>
      <c r="U2031" s="6">
        <v>-103.8225812973</v>
      </c>
      <c r="V2031" s="6">
        <v>36.859027776200001</v>
      </c>
      <c r="W2031" s="6">
        <v>-576.74793233749995</v>
      </c>
      <c r="X2031" s="7">
        <v>-214.57049528619999</v>
      </c>
      <c r="Y2031" s="8">
        <v>321.44548638091578</v>
      </c>
      <c r="Z2031" s="24">
        <v>-1</v>
      </c>
    </row>
    <row r="2032" spans="1:26" ht="16.5" x14ac:dyDescent="0.45">
      <c r="A2032" s="5" t="s">
        <v>7173</v>
      </c>
      <c r="B2032" s="5" t="s">
        <v>7174</v>
      </c>
      <c r="C2032" s="5" t="s">
        <v>7175</v>
      </c>
      <c r="D2032" s="5" t="s">
        <v>311</v>
      </c>
      <c r="E2032" s="5" t="s">
        <v>11772</v>
      </c>
      <c r="F2032" s="5">
        <v>23</v>
      </c>
      <c r="G2032" s="5">
        <v>1</v>
      </c>
      <c r="H2032" s="5">
        <v>2</v>
      </c>
      <c r="I2032" s="5">
        <v>3</v>
      </c>
      <c r="J2032" s="5" t="s">
        <v>294</v>
      </c>
      <c r="K2032" s="17">
        <v>311</v>
      </c>
      <c r="L2032" s="6">
        <v>2.20113381088</v>
      </c>
      <c r="M2032" s="6">
        <v>35.993781026999997</v>
      </c>
      <c r="N2032" s="6">
        <v>170.03367098210001</v>
      </c>
      <c r="O2032" s="6">
        <v>-84.719380351300003</v>
      </c>
      <c r="P2032" s="6">
        <v>-38.785437613699997</v>
      </c>
      <c r="Q2032" s="6">
        <v>109.8649109432</v>
      </c>
      <c r="R2032" s="7">
        <v>-4.5466356739333333</v>
      </c>
      <c r="S2032" s="8">
        <v>101.71029089206576</v>
      </c>
      <c r="T2032" s="6">
        <v>312.39539468359999</v>
      </c>
      <c r="U2032" s="6">
        <v>-89.725560943100007</v>
      </c>
      <c r="V2032" s="6">
        <v>-25.438658717599999</v>
      </c>
      <c r="W2032" s="6">
        <v>185.95283630759999</v>
      </c>
      <c r="X2032" s="7">
        <v>23.596205548966662</v>
      </c>
      <c r="Y2032" s="8">
        <v>144.23230606528188</v>
      </c>
      <c r="Z2032" s="24">
        <v>-1</v>
      </c>
    </row>
    <row r="2033" spans="1:26" ht="16.5" x14ac:dyDescent="0.45">
      <c r="A2033" s="5" t="s">
        <v>7176</v>
      </c>
      <c r="B2033" s="5" t="s">
        <v>7177</v>
      </c>
      <c r="C2033" s="5" t="s">
        <v>7178</v>
      </c>
      <c r="D2033" s="5" t="s">
        <v>249</v>
      </c>
      <c r="E2033" s="5" t="s">
        <v>11774</v>
      </c>
      <c r="F2033" s="5">
        <v>25</v>
      </c>
      <c r="G2033" s="5">
        <v>10</v>
      </c>
      <c r="H2033" s="5">
        <v>2</v>
      </c>
      <c r="I2033" s="5">
        <v>3</v>
      </c>
      <c r="J2033" s="5" t="s">
        <v>7179</v>
      </c>
      <c r="K2033" s="17">
        <v>3605</v>
      </c>
      <c r="L2033" s="6">
        <v>1.6067403745</v>
      </c>
      <c r="M2033" s="6">
        <v>22.632581986600002</v>
      </c>
      <c r="N2033" s="6">
        <v>-0.8768402757</v>
      </c>
      <c r="O2033" s="6">
        <v>-53.891543171000002</v>
      </c>
      <c r="P2033" s="6">
        <v>20.836028822500001</v>
      </c>
      <c r="Q2033" s="6">
        <v>-10.645686468899999</v>
      </c>
      <c r="R2033" s="7">
        <v>-14.567066939133332</v>
      </c>
      <c r="S2033" s="8">
        <v>37.517801409533277</v>
      </c>
      <c r="T2033" s="6">
        <v>-39.906151986300003</v>
      </c>
      <c r="U2033" s="6">
        <v>-113.7799809986</v>
      </c>
      <c r="V2033" s="6">
        <v>183.45580013220001</v>
      </c>
      <c r="W2033" s="6">
        <v>-429.68893879720002</v>
      </c>
      <c r="X2033" s="7">
        <v>-120.00437322120001</v>
      </c>
      <c r="Y2033" s="8">
        <v>306.6197563972454</v>
      </c>
      <c r="Z2033" s="24">
        <v>0</v>
      </c>
    </row>
    <row r="2034" spans="1:26" ht="16.5" x14ac:dyDescent="0.45">
      <c r="A2034" s="5" t="s">
        <v>7180</v>
      </c>
      <c r="B2034" s="5" t="s">
        <v>7181</v>
      </c>
      <c r="C2034" s="5" t="s">
        <v>7182</v>
      </c>
      <c r="D2034" s="5" t="s">
        <v>33</v>
      </c>
      <c r="E2034" s="5" t="s">
        <v>11765</v>
      </c>
      <c r="F2034" s="5">
        <v>16</v>
      </c>
      <c r="G2034" s="5">
        <v>9</v>
      </c>
      <c r="H2034" s="5">
        <v>1</v>
      </c>
      <c r="I2034" s="5">
        <v>3</v>
      </c>
      <c r="J2034" s="5" t="s">
        <v>1052</v>
      </c>
      <c r="K2034" s="17">
        <v>672</v>
      </c>
      <c r="L2034" s="6">
        <v>0.98237201918999995</v>
      </c>
      <c r="M2034" s="6">
        <v>16.798450309700002</v>
      </c>
      <c r="N2034" s="6">
        <v>2.9168678306000002</v>
      </c>
      <c r="O2034" s="6">
        <v>15.2216034546</v>
      </c>
      <c r="P2034" s="6">
        <v>2.1441638716</v>
      </c>
      <c r="Q2034" s="6">
        <v>-3.0247278333000001</v>
      </c>
      <c r="R2034" s="7">
        <v>4.7803464976333334</v>
      </c>
      <c r="S2034" s="8">
        <v>9.4044800757564264</v>
      </c>
      <c r="T2034" s="6">
        <v>10.595514657500001</v>
      </c>
      <c r="U2034" s="6">
        <v>32.267674598399999</v>
      </c>
      <c r="V2034" s="6">
        <v>-17.4131191478</v>
      </c>
      <c r="W2034" s="6">
        <v>-4.5633843460000003</v>
      </c>
      <c r="X2034" s="7">
        <v>3.4303903681999999</v>
      </c>
      <c r="Y2034" s="8">
        <v>25.787024691676894</v>
      </c>
      <c r="Z2034" s="24">
        <v>1</v>
      </c>
    </row>
    <row r="2035" spans="1:26" ht="16.5" x14ac:dyDescent="0.45">
      <c r="A2035" s="5" t="s">
        <v>7183</v>
      </c>
      <c r="B2035" s="5" t="s">
        <v>7184</v>
      </c>
      <c r="C2035" s="5" t="s">
        <v>7185</v>
      </c>
      <c r="D2035" s="5" t="s">
        <v>33</v>
      </c>
      <c r="E2035" s="5" t="s">
        <v>11765</v>
      </c>
      <c r="F2035" s="5">
        <v>16</v>
      </c>
      <c r="G2035" s="5">
        <v>9</v>
      </c>
      <c r="H2035" s="5">
        <v>1</v>
      </c>
      <c r="I2035" s="5">
        <v>3</v>
      </c>
      <c r="J2035" s="5" t="s">
        <v>974</v>
      </c>
      <c r="K2035" s="17">
        <v>8767</v>
      </c>
      <c r="L2035" s="6">
        <v>35.284824314749997</v>
      </c>
      <c r="M2035" s="6">
        <v>3.5571403249000002</v>
      </c>
      <c r="N2035" s="6">
        <v>13.7998543428</v>
      </c>
      <c r="O2035" s="6">
        <v>11.4126376864</v>
      </c>
      <c r="P2035" s="6">
        <v>-7.8280374111000004</v>
      </c>
      <c r="Q2035" s="6">
        <v>3.7484663148999999</v>
      </c>
      <c r="R2035" s="7">
        <v>2.4443555300666664</v>
      </c>
      <c r="S2035" s="8">
        <v>9.6864040415537129</v>
      </c>
      <c r="T2035" s="6">
        <v>-31.068596713200002</v>
      </c>
      <c r="U2035" s="6">
        <v>10.4331629297</v>
      </c>
      <c r="V2035" s="6">
        <v>-48.467919649700001</v>
      </c>
      <c r="W2035" s="6">
        <v>24.317213950300001</v>
      </c>
      <c r="X2035" s="7">
        <v>-4.5725142565666674</v>
      </c>
      <c r="Y2035" s="8">
        <v>38.643197061789486</v>
      </c>
      <c r="Z2035" s="24">
        <v>-1</v>
      </c>
    </row>
    <row r="2036" spans="1:26" ht="16.5" x14ac:dyDescent="0.45">
      <c r="A2036" s="5" t="s">
        <v>7186</v>
      </c>
      <c r="B2036" s="5" t="s">
        <v>7187</v>
      </c>
      <c r="C2036" s="5" t="s">
        <v>7188</v>
      </c>
      <c r="D2036" s="5" t="s">
        <v>474</v>
      </c>
      <c r="E2036" s="5" t="s">
        <v>11770</v>
      </c>
      <c r="F2036" s="5">
        <v>21</v>
      </c>
      <c r="G2036" s="5">
        <v>7</v>
      </c>
      <c r="H2036" s="5">
        <v>3</v>
      </c>
      <c r="I2036" s="5">
        <v>3</v>
      </c>
      <c r="J2036" s="5" t="s">
        <v>7189</v>
      </c>
      <c r="K2036" s="17">
        <v>5660</v>
      </c>
      <c r="L2036" s="6">
        <v>272.41168164548998</v>
      </c>
      <c r="M2036" s="6">
        <v>0.53511667760000003</v>
      </c>
      <c r="N2036" s="6">
        <v>16.411484611900001</v>
      </c>
      <c r="O2036" s="6">
        <v>32.231768215599999</v>
      </c>
      <c r="P2036" s="6">
        <v>28.4001244078</v>
      </c>
      <c r="Q2036" s="6">
        <v>16.3522551392</v>
      </c>
      <c r="R2036" s="7">
        <v>25.661382587533335</v>
      </c>
      <c r="S2036" s="8">
        <v>8.2864506246310192</v>
      </c>
      <c r="T2036" s="6">
        <v>0.868023035</v>
      </c>
      <c r="U2036" s="6">
        <v>11.6465493672</v>
      </c>
      <c r="V2036" s="6">
        <v>67.135814413399999</v>
      </c>
      <c r="W2036" s="6">
        <v>37.179889904100001</v>
      </c>
      <c r="X2036" s="7">
        <v>38.654084561566663</v>
      </c>
      <c r="Y2036" s="8">
        <v>27.773990913405573</v>
      </c>
      <c r="Z2036" s="24">
        <v>1</v>
      </c>
    </row>
    <row r="2037" spans="1:26" ht="16.5" x14ac:dyDescent="0.45">
      <c r="A2037" s="5" t="s">
        <v>7190</v>
      </c>
      <c r="B2037" s="5" t="s">
        <v>7191</v>
      </c>
      <c r="C2037" s="5" t="s">
        <v>7192</v>
      </c>
      <c r="D2037" s="5" t="s">
        <v>33</v>
      </c>
      <c r="E2037" s="5" t="s">
        <v>11755</v>
      </c>
      <c r="F2037" s="5">
        <v>5</v>
      </c>
      <c r="G2037" s="5">
        <v>5</v>
      </c>
      <c r="H2037" s="5">
        <v>3</v>
      </c>
      <c r="I2037" s="5">
        <v>3</v>
      </c>
      <c r="J2037" s="5" t="s">
        <v>1084</v>
      </c>
      <c r="K2037" s="17">
        <v>3675</v>
      </c>
      <c r="L2037" s="6">
        <v>62.253741867530003</v>
      </c>
      <c r="M2037" s="6">
        <v>0.27337329440000002</v>
      </c>
      <c r="N2037" s="6">
        <v>10.115729164799999</v>
      </c>
      <c r="O2037" s="6">
        <v>8.1447834520000004</v>
      </c>
      <c r="P2037" s="6">
        <v>29.990087450899999</v>
      </c>
      <c r="Q2037" s="6">
        <v>-10.127147083900001</v>
      </c>
      <c r="R2037" s="7">
        <v>9.3359079396666669</v>
      </c>
      <c r="S2037" s="8">
        <v>20.085124093190881</v>
      </c>
      <c r="T2037" s="6">
        <v>120.7364897627</v>
      </c>
      <c r="U2037" s="6">
        <v>55.689736275199998</v>
      </c>
      <c r="V2037" s="6">
        <v>84.193253968500002</v>
      </c>
      <c r="W2037" s="6">
        <v>-28.222252860400001</v>
      </c>
      <c r="X2037" s="7">
        <v>37.220245794433332</v>
      </c>
      <c r="Y2037" s="8">
        <v>58.439311279856511</v>
      </c>
      <c r="Z2037" s="24">
        <v>1</v>
      </c>
    </row>
    <row r="2038" spans="1:26" ht="16.5" x14ac:dyDescent="0.45">
      <c r="A2038" s="5" t="s">
        <v>7193</v>
      </c>
      <c r="B2038" s="5" t="s">
        <v>7194</v>
      </c>
      <c r="C2038" s="5" t="s">
        <v>7195</v>
      </c>
      <c r="D2038" s="5" t="s">
        <v>259</v>
      </c>
      <c r="E2038" s="5" t="s">
        <v>11778</v>
      </c>
      <c r="F2038" s="5">
        <v>29</v>
      </c>
      <c r="G2038" s="5">
        <v>5</v>
      </c>
      <c r="H2038" s="5">
        <v>3</v>
      </c>
      <c r="I2038" s="5">
        <v>3</v>
      </c>
      <c r="J2038" s="5" t="s">
        <v>7196</v>
      </c>
      <c r="K2038" s="17">
        <v>2544</v>
      </c>
      <c r="L2038" s="6">
        <v>1.75942555759</v>
      </c>
      <c r="M2038" s="6">
        <v>11.9649027077</v>
      </c>
      <c r="N2038" s="6">
        <v>2.4691053202000002</v>
      </c>
      <c r="O2038" s="6">
        <v>-26.061012832999999</v>
      </c>
      <c r="P2038" s="6">
        <v>21.1938020274</v>
      </c>
      <c r="Q2038" s="6">
        <v>2.7496863958</v>
      </c>
      <c r="R2038" s="7">
        <v>-0.70584146993333308</v>
      </c>
      <c r="S2038" s="8">
        <v>23.816168593957652</v>
      </c>
      <c r="T2038" s="6">
        <v>22.0345547728</v>
      </c>
      <c r="U2038" s="6">
        <v>-29.2945120965</v>
      </c>
      <c r="V2038" s="6">
        <v>34.7768684471</v>
      </c>
      <c r="W2038" s="6">
        <v>0.62779074479999997</v>
      </c>
      <c r="X2038" s="7">
        <v>2.0367156984666668</v>
      </c>
      <c r="Y2038" s="8">
        <v>32.058918467947414</v>
      </c>
      <c r="Z2038" s="24">
        <v>-1</v>
      </c>
    </row>
    <row r="2039" spans="1:26" ht="16.5" x14ac:dyDescent="0.45">
      <c r="A2039" s="5" t="s">
        <v>7197</v>
      </c>
      <c r="B2039" s="5" t="s">
        <v>7198</v>
      </c>
      <c r="C2039" s="5" t="s">
        <v>7199</v>
      </c>
      <c r="D2039" s="5" t="s">
        <v>288</v>
      </c>
      <c r="E2039" s="5" t="s">
        <v>58</v>
      </c>
      <c r="F2039" s="5">
        <v>10</v>
      </c>
      <c r="G2039" s="5">
        <v>3</v>
      </c>
      <c r="H2039" s="5">
        <v>3</v>
      </c>
      <c r="I2039" s="5">
        <v>2</v>
      </c>
      <c r="J2039" s="5" t="s">
        <v>929</v>
      </c>
      <c r="K2039" s="17">
        <v>19461</v>
      </c>
      <c r="L2039" s="6">
        <v>34.104738789949998</v>
      </c>
      <c r="M2039" s="6">
        <v>2.3659297975000002</v>
      </c>
      <c r="N2039" s="6">
        <v>-2.9137192213000001</v>
      </c>
      <c r="O2039" s="6">
        <v>15.2764088161</v>
      </c>
      <c r="P2039" s="6">
        <v>19.0422665163</v>
      </c>
      <c r="Q2039" s="6">
        <v>-2.2713286238000001</v>
      </c>
      <c r="R2039" s="7">
        <v>10.682448902866666</v>
      </c>
      <c r="S2039" s="8">
        <v>11.375222424740524</v>
      </c>
      <c r="T2039" s="6">
        <v>47.575425041199999</v>
      </c>
      <c r="U2039" s="6">
        <v>89.066578955099999</v>
      </c>
      <c r="V2039" s="6">
        <v>4.5672950916000001</v>
      </c>
      <c r="W2039" s="6">
        <v>34.861096459599999</v>
      </c>
      <c r="X2039" s="7">
        <v>42.831656835433336</v>
      </c>
      <c r="Y2039" s="8">
        <v>42.809807496526908</v>
      </c>
      <c r="Z2039" s="24">
        <v>1</v>
      </c>
    </row>
    <row r="2040" spans="1:26" ht="16.5" x14ac:dyDescent="0.45">
      <c r="A2040" s="5" t="s">
        <v>7200</v>
      </c>
      <c r="B2040" s="5" t="s">
        <v>7201</v>
      </c>
      <c r="C2040" s="5" t="s">
        <v>7202</v>
      </c>
      <c r="D2040" s="5" t="s">
        <v>1297</v>
      </c>
      <c r="E2040" s="5" t="s">
        <v>11772</v>
      </c>
      <c r="F2040" s="5">
        <v>23</v>
      </c>
      <c r="G2040" s="5">
        <v>1</v>
      </c>
      <c r="H2040" s="5">
        <v>2</v>
      </c>
      <c r="I2040" s="5">
        <v>3</v>
      </c>
      <c r="J2040" s="5" t="s">
        <v>1052</v>
      </c>
      <c r="K2040" s="17">
        <v>6209</v>
      </c>
      <c r="L2040" s="6">
        <v>11.26740453983</v>
      </c>
      <c r="M2040" s="6">
        <v>523.88409281780002</v>
      </c>
      <c r="N2040" s="6">
        <v>-71.742126956000007</v>
      </c>
      <c r="O2040" s="6">
        <v>43.639945699800002</v>
      </c>
      <c r="P2040" s="6">
        <v>24.1200815037</v>
      </c>
      <c r="Q2040" s="6">
        <v>62.584733586200002</v>
      </c>
      <c r="R2040" s="7">
        <v>43.448253596566666</v>
      </c>
      <c r="S2040" s="8">
        <v>19.233042514219516</v>
      </c>
      <c r="T2040" s="6">
        <v>72.825514165900003</v>
      </c>
      <c r="U2040" s="6">
        <v>34.463751200700003</v>
      </c>
      <c r="V2040" s="6">
        <v>12.787833599400001</v>
      </c>
      <c r="W2040" s="6">
        <v>-34.650671977499997</v>
      </c>
      <c r="X2040" s="7">
        <v>4.2003042742000032</v>
      </c>
      <c r="Y2040" s="8">
        <v>35.348410399156634</v>
      </c>
      <c r="Z2040" s="24">
        <v>1</v>
      </c>
    </row>
    <row r="2041" spans="1:26" ht="16.5" x14ac:dyDescent="0.45">
      <c r="A2041" s="5" t="s">
        <v>7203</v>
      </c>
      <c r="B2041" s="5" t="s">
        <v>7204</v>
      </c>
      <c r="C2041" s="5" t="s">
        <v>7205</v>
      </c>
      <c r="D2041" s="5" t="s">
        <v>33</v>
      </c>
      <c r="E2041" s="5" t="s">
        <v>11765</v>
      </c>
      <c r="F2041" s="5">
        <v>16</v>
      </c>
      <c r="G2041" s="5">
        <v>9</v>
      </c>
      <c r="H2041" s="5">
        <v>1</v>
      </c>
      <c r="I2041" s="5">
        <v>3</v>
      </c>
      <c r="J2041" s="5" t="s">
        <v>970</v>
      </c>
      <c r="K2041" s="17">
        <v>12276</v>
      </c>
      <c r="L2041" s="6">
        <v>9.3809899275500008</v>
      </c>
      <c r="M2041" s="6">
        <v>11.3682695231</v>
      </c>
      <c r="N2041" s="6">
        <v>14.053433505499999</v>
      </c>
      <c r="O2041" s="6">
        <v>-9.3492446378</v>
      </c>
      <c r="P2041" s="6">
        <v>7.1446744384</v>
      </c>
      <c r="Q2041" s="6">
        <v>3.6811470465</v>
      </c>
      <c r="R2041" s="7">
        <v>0.49219228236666668</v>
      </c>
      <c r="S2041" s="8">
        <v>8.6970923870466663</v>
      </c>
      <c r="T2041" s="6">
        <v>7.7824525550999999</v>
      </c>
      <c r="U2041" s="6">
        <v>-4.9659932186000004</v>
      </c>
      <c r="V2041" s="6">
        <v>-4.0813321091999999</v>
      </c>
      <c r="W2041" s="6">
        <v>25.019145114299999</v>
      </c>
      <c r="X2041" s="7">
        <v>5.3239399288333331</v>
      </c>
      <c r="Y2041" s="8">
        <v>17.062282578624878</v>
      </c>
      <c r="Z2041" s="24">
        <v>1</v>
      </c>
    </row>
    <row r="2042" spans="1:26" ht="16.5" x14ac:dyDescent="0.45">
      <c r="A2042" s="5" t="s">
        <v>7206</v>
      </c>
      <c r="B2042" s="5" t="s">
        <v>7207</v>
      </c>
      <c r="C2042" s="5" t="s">
        <v>7208</v>
      </c>
      <c r="D2042" s="5" t="s">
        <v>249</v>
      </c>
      <c r="E2042" s="5" t="s">
        <v>11773</v>
      </c>
      <c r="F2042" s="5">
        <v>24</v>
      </c>
      <c r="G2042" s="5">
        <v>11</v>
      </c>
      <c r="H2042" s="5">
        <v>1</v>
      </c>
      <c r="I2042" s="5">
        <v>2</v>
      </c>
      <c r="J2042" s="5" t="s">
        <v>1084</v>
      </c>
      <c r="K2042" s="17">
        <v>4768</v>
      </c>
      <c r="L2042" s="6">
        <v>6.35637963842</v>
      </c>
      <c r="M2042" s="6">
        <v>6.0572084113000004</v>
      </c>
      <c r="N2042" s="6">
        <v>8.5216668546999994</v>
      </c>
      <c r="O2042" s="6">
        <v>10.9681417222</v>
      </c>
      <c r="P2042" s="6">
        <v>14.880362872199999</v>
      </c>
      <c r="Q2042" s="6">
        <v>21.2784186465</v>
      </c>
      <c r="R2042" s="7">
        <v>15.708974413633333</v>
      </c>
      <c r="S2042" s="8">
        <v>5.2048439341526569</v>
      </c>
      <c r="T2042" s="6">
        <v>195.8542215107</v>
      </c>
      <c r="U2042" s="6">
        <v>58.743437251400003</v>
      </c>
      <c r="V2042" s="6">
        <v>60.012389974500003</v>
      </c>
      <c r="W2042" s="6">
        <v>36.701137683500001</v>
      </c>
      <c r="X2042" s="7">
        <v>51.818988303133331</v>
      </c>
      <c r="Y2042" s="8">
        <v>13.107807435705153</v>
      </c>
      <c r="Z2042" s="24">
        <v>1</v>
      </c>
    </row>
    <row r="2043" spans="1:26" ht="16.5" x14ac:dyDescent="0.45">
      <c r="A2043" s="5" t="s">
        <v>7209</v>
      </c>
      <c r="B2043" s="5" t="s">
        <v>7210</v>
      </c>
      <c r="C2043" s="5" t="s">
        <v>7211</v>
      </c>
      <c r="D2043" s="5" t="s">
        <v>120</v>
      </c>
      <c r="E2043" s="5" t="s">
        <v>11752</v>
      </c>
      <c r="F2043" s="5">
        <v>2</v>
      </c>
      <c r="G2043" s="5">
        <v>2</v>
      </c>
      <c r="H2043" s="5">
        <v>0</v>
      </c>
      <c r="I2043" s="5">
        <v>3</v>
      </c>
      <c r="J2043" s="5" t="s">
        <v>7179</v>
      </c>
      <c r="K2043" s="17">
        <v>811</v>
      </c>
      <c r="L2043" s="6">
        <v>2.93021124754</v>
      </c>
      <c r="M2043" s="6">
        <v>64.472490719500001</v>
      </c>
      <c r="N2043" s="6">
        <v>-14.412471613999999</v>
      </c>
      <c r="O2043" s="6">
        <v>-0.18011316259999999</v>
      </c>
      <c r="P2043" s="6">
        <v>69.401321383899997</v>
      </c>
      <c r="Q2043" s="6">
        <v>-8.8728283485000006</v>
      </c>
      <c r="R2043" s="7">
        <v>20.116126624266666</v>
      </c>
      <c r="S2043" s="8">
        <v>42.902956089260748</v>
      </c>
      <c r="T2043" s="6">
        <v>75.277861778299993</v>
      </c>
      <c r="U2043" s="6">
        <v>12.239051224900001</v>
      </c>
      <c r="V2043" s="6">
        <v>14.1289901512</v>
      </c>
      <c r="W2043" s="6">
        <v>3.2306811346000002</v>
      </c>
      <c r="X2043" s="7">
        <v>9.8662408369000012</v>
      </c>
      <c r="Y2043" s="8">
        <v>5.8237407830686232</v>
      </c>
      <c r="Z2043" s="24">
        <v>1</v>
      </c>
    </row>
    <row r="2044" spans="1:26" ht="16.5" x14ac:dyDescent="0.45">
      <c r="A2044" s="5" t="s">
        <v>7212</v>
      </c>
      <c r="B2044" s="5" t="s">
        <v>7213</v>
      </c>
      <c r="C2044" s="5" t="s">
        <v>7214</v>
      </c>
      <c r="D2044" s="5" t="s">
        <v>293</v>
      </c>
      <c r="E2044" s="5" t="s">
        <v>11766</v>
      </c>
      <c r="F2044" s="5">
        <v>17</v>
      </c>
      <c r="G2044" s="5">
        <v>11</v>
      </c>
      <c r="H2044" s="5">
        <v>2</v>
      </c>
      <c r="I2044" s="5">
        <v>2</v>
      </c>
      <c r="J2044" s="5" t="s">
        <v>944</v>
      </c>
      <c r="K2044" s="17">
        <v>18082</v>
      </c>
      <c r="L2044" s="6">
        <v>30.479437930629999</v>
      </c>
      <c r="M2044" s="6">
        <v>6.4329338253000001</v>
      </c>
      <c r="N2044" s="6">
        <v>-3.9892044444999999</v>
      </c>
      <c r="O2044" s="6">
        <v>-28.816637425700002</v>
      </c>
      <c r="P2044" s="6">
        <v>7.0417480605999998</v>
      </c>
      <c r="Q2044" s="6">
        <v>-6.1742950930999996</v>
      </c>
      <c r="R2044" s="7">
        <v>-9.316394819400001</v>
      </c>
      <c r="S2044" s="8">
        <v>18.13451255034261</v>
      </c>
      <c r="T2044" s="6">
        <v>-15.7902977824</v>
      </c>
      <c r="U2044" s="6">
        <v>-73.6294384654</v>
      </c>
      <c r="V2044" s="6">
        <v>20.737417314799998</v>
      </c>
      <c r="W2044" s="6">
        <v>22.748754771000002</v>
      </c>
      <c r="X2044" s="7">
        <v>-10.047755459866666</v>
      </c>
      <c r="Y2044" s="8">
        <v>55.072535623056012</v>
      </c>
      <c r="Z2044" s="24">
        <v>0</v>
      </c>
    </row>
    <row r="2045" spans="1:26" ht="16.5" x14ac:dyDescent="0.45">
      <c r="A2045" s="5" t="s">
        <v>7215</v>
      </c>
      <c r="B2045" s="5" t="s">
        <v>7216</v>
      </c>
      <c r="C2045" s="5" t="s">
        <v>7217</v>
      </c>
      <c r="D2045" s="5" t="s">
        <v>474</v>
      </c>
      <c r="E2045" s="5" t="s">
        <v>11752</v>
      </c>
      <c r="F2045" s="5">
        <v>2</v>
      </c>
      <c r="G2045" s="5">
        <v>2</v>
      </c>
      <c r="H2045" s="5">
        <v>0</v>
      </c>
      <c r="I2045" s="5">
        <v>3</v>
      </c>
      <c r="J2045" s="5" t="s">
        <v>944</v>
      </c>
      <c r="K2045" s="17">
        <v>1518</v>
      </c>
      <c r="L2045" s="6">
        <v>7.7873269512099998</v>
      </c>
      <c r="M2045" s="6">
        <v>6.8712657735000002</v>
      </c>
      <c r="N2045" s="6">
        <v>-3.9613208987999999</v>
      </c>
      <c r="O2045" s="6">
        <v>14.183146026699999</v>
      </c>
      <c r="P2045" s="6">
        <v>6.3587010931999997</v>
      </c>
      <c r="Q2045" s="6">
        <v>17.791499950999999</v>
      </c>
      <c r="R2045" s="7">
        <v>12.777782356966666</v>
      </c>
      <c r="S2045" s="8">
        <v>5.844528014637536</v>
      </c>
      <c r="T2045" s="6">
        <v>-38.587363651499999</v>
      </c>
      <c r="U2045" s="6">
        <v>-34.044102345900001</v>
      </c>
      <c r="V2045" s="6">
        <v>-366.91717999600002</v>
      </c>
      <c r="W2045" s="6">
        <v>116.1369637999</v>
      </c>
      <c r="X2045" s="7">
        <v>-94.94143951400001</v>
      </c>
      <c r="Y2045" s="8">
        <v>247.21790128391081</v>
      </c>
      <c r="Z2045" s="24">
        <v>-1</v>
      </c>
    </row>
    <row r="2046" spans="1:26" ht="16.5" x14ac:dyDescent="0.45">
      <c r="A2046" s="5" t="s">
        <v>7218</v>
      </c>
      <c r="B2046" s="5" t="s">
        <v>7219</v>
      </c>
      <c r="C2046" s="5" t="s">
        <v>7220</v>
      </c>
      <c r="D2046" s="5" t="s">
        <v>259</v>
      </c>
      <c r="E2046" s="5" t="s">
        <v>11763</v>
      </c>
      <c r="F2046" s="5">
        <v>14</v>
      </c>
      <c r="G2046" s="5">
        <v>10</v>
      </c>
      <c r="H2046" s="5">
        <v>0</v>
      </c>
      <c r="I2046" s="5">
        <v>3</v>
      </c>
      <c r="J2046" s="5" t="s">
        <v>7189</v>
      </c>
      <c r="K2046" s="17">
        <v>2529</v>
      </c>
      <c r="L2046" s="6">
        <v>3.1291370930000002</v>
      </c>
      <c r="M2046" s="6">
        <v>17.532305777400001</v>
      </c>
      <c r="N2046" s="6">
        <v>13.089321658299999</v>
      </c>
      <c r="O2046" s="6">
        <v>-14.540454274</v>
      </c>
      <c r="P2046" s="6">
        <v>-55.710947415299998</v>
      </c>
      <c r="Q2046" s="6">
        <v>-83.562219990000003</v>
      </c>
      <c r="R2046" s="7">
        <v>-51.27120722643334</v>
      </c>
      <c r="S2046" s="8">
        <v>34.724407919316292</v>
      </c>
      <c r="T2046" s="6">
        <v>91.074843572500001</v>
      </c>
      <c r="U2046" s="6">
        <v>-169.06509217319999</v>
      </c>
      <c r="V2046" s="6">
        <v>-45.997149056399998</v>
      </c>
      <c r="W2046" s="6">
        <v>-7.3991911659999996</v>
      </c>
      <c r="X2046" s="7">
        <v>-74.153810798533328</v>
      </c>
      <c r="Y2046" s="8">
        <v>84.430824273266055</v>
      </c>
      <c r="Z2046" s="24">
        <v>0</v>
      </c>
    </row>
    <row r="2047" spans="1:26" ht="16.5" x14ac:dyDescent="0.45">
      <c r="A2047" s="5" t="s">
        <v>7221</v>
      </c>
      <c r="B2047" s="5" t="s">
        <v>7222</v>
      </c>
      <c r="C2047" s="5" t="s">
        <v>7223</v>
      </c>
      <c r="D2047" s="5" t="s">
        <v>311</v>
      </c>
      <c r="E2047" s="5" t="s">
        <v>11762</v>
      </c>
      <c r="F2047" s="5">
        <v>13</v>
      </c>
      <c r="G2047" s="5">
        <v>7</v>
      </c>
      <c r="H2047" s="5">
        <v>4</v>
      </c>
      <c r="I2047" s="5">
        <v>2</v>
      </c>
      <c r="J2047" s="5" t="s">
        <v>1084</v>
      </c>
      <c r="K2047" s="17">
        <v>3360</v>
      </c>
      <c r="L2047" s="6">
        <v>1.1279270773700001</v>
      </c>
      <c r="M2047" s="6">
        <v>-0.43964073209999999</v>
      </c>
      <c r="N2047" s="6">
        <v>0.96776713969999995</v>
      </c>
      <c r="O2047" s="6">
        <v>12.8332527345</v>
      </c>
      <c r="P2047" s="6">
        <v>25.149139949599999</v>
      </c>
      <c r="Q2047" s="6">
        <v>17.0768910488</v>
      </c>
      <c r="R2047" s="7">
        <v>18.353094577633332</v>
      </c>
      <c r="S2047" s="8">
        <v>6.2563400690036719</v>
      </c>
      <c r="T2047" s="6">
        <v>-122.21563947120001</v>
      </c>
      <c r="U2047" s="6">
        <v>393.40846173440002</v>
      </c>
      <c r="V2047" s="6">
        <v>-89.374026029800007</v>
      </c>
      <c r="W2047" s="6">
        <v>-22.733314973300001</v>
      </c>
      <c r="X2047" s="7">
        <v>93.767040243766658</v>
      </c>
      <c r="Y2047" s="8">
        <v>261.6275639095096</v>
      </c>
      <c r="Z2047" s="24">
        <v>1</v>
      </c>
    </row>
    <row r="2048" spans="1:26" ht="16.5" x14ac:dyDescent="0.45">
      <c r="A2048" s="5" t="s">
        <v>7224</v>
      </c>
      <c r="B2048" s="5" t="s">
        <v>7225</v>
      </c>
      <c r="C2048" s="5" t="s">
        <v>7226</v>
      </c>
      <c r="D2048" s="5" t="s">
        <v>1297</v>
      </c>
      <c r="E2048" s="5" t="s">
        <v>11776</v>
      </c>
      <c r="F2048" s="5">
        <v>27</v>
      </c>
      <c r="G2048" s="5">
        <v>10</v>
      </c>
      <c r="H2048" s="5">
        <v>2</v>
      </c>
      <c r="I2048" s="5">
        <v>3</v>
      </c>
      <c r="J2048" s="5" t="s">
        <v>7227</v>
      </c>
      <c r="K2048" s="17">
        <v>1552</v>
      </c>
      <c r="L2048" s="6">
        <v>3.3283878212000002</v>
      </c>
      <c r="M2048" s="6">
        <v>3.3108454952000002</v>
      </c>
      <c r="N2048" s="6">
        <v>1.9610103869</v>
      </c>
      <c r="O2048" s="6">
        <v>-43.668293348900001</v>
      </c>
      <c r="P2048" s="6">
        <v>28.5094409256</v>
      </c>
      <c r="Q2048" s="6">
        <v>39.011858046500002</v>
      </c>
      <c r="R2048" s="7">
        <v>7.9510018744000002</v>
      </c>
      <c r="S2048" s="8">
        <v>45.010986668345708</v>
      </c>
      <c r="T2048" s="6">
        <v>447.40939893119997</v>
      </c>
      <c r="U2048" s="6">
        <v>26.748195844600001</v>
      </c>
      <c r="V2048" s="6">
        <v>-42.308103662599997</v>
      </c>
      <c r="W2048" s="6">
        <v>35.019272274999999</v>
      </c>
      <c r="X2048" s="7">
        <v>6.4864548190000013</v>
      </c>
      <c r="Y2048" s="8">
        <v>42.459208416903998</v>
      </c>
      <c r="Z2048" s="24">
        <v>1</v>
      </c>
    </row>
    <row r="2049" spans="1:26" ht="16.5" x14ac:dyDescent="0.45">
      <c r="A2049" s="5" t="s">
        <v>7228</v>
      </c>
      <c r="B2049" s="5" t="s">
        <v>7229</v>
      </c>
      <c r="C2049" s="5" t="s">
        <v>7230</v>
      </c>
      <c r="D2049" s="5" t="s">
        <v>1297</v>
      </c>
      <c r="E2049" s="5" t="s">
        <v>11778</v>
      </c>
      <c r="F2049" s="5">
        <v>29</v>
      </c>
      <c r="G2049" s="5">
        <v>5</v>
      </c>
      <c r="H2049" s="5">
        <v>3</v>
      </c>
      <c r="I2049" s="5">
        <v>3</v>
      </c>
      <c r="J2049" s="5" t="s">
        <v>7231</v>
      </c>
      <c r="K2049" s="17">
        <v>6706</v>
      </c>
      <c r="L2049" s="6">
        <v>23.403542393630001</v>
      </c>
      <c r="M2049" s="6">
        <v>2.3961960850000001</v>
      </c>
      <c r="N2049" s="6">
        <v>5.419099342</v>
      </c>
      <c r="O2049" s="6">
        <v>1.9790771771</v>
      </c>
      <c r="P2049" s="6">
        <v>-1.0448451639</v>
      </c>
      <c r="Q2049" s="6">
        <v>5.8006417866</v>
      </c>
      <c r="R2049" s="7">
        <v>2.2449579332666665</v>
      </c>
      <c r="S2049" s="8">
        <v>3.4304798978774484</v>
      </c>
      <c r="T2049" s="6">
        <v>46.149286280600002</v>
      </c>
      <c r="U2049" s="6">
        <v>34.046299005999998</v>
      </c>
      <c r="V2049" s="6">
        <v>-113.58376809230001</v>
      </c>
      <c r="W2049" s="6">
        <v>751.68349778779998</v>
      </c>
      <c r="X2049" s="7">
        <v>224.04867623383333</v>
      </c>
      <c r="Y2049" s="8">
        <v>462.86881280237145</v>
      </c>
      <c r="Z2049" s="24">
        <v>1</v>
      </c>
    </row>
    <row r="2050" spans="1:26" ht="16.5" x14ac:dyDescent="0.45">
      <c r="A2050" s="5" t="s">
        <v>7232</v>
      </c>
      <c r="B2050" s="5" t="s">
        <v>7233</v>
      </c>
      <c r="C2050" s="5" t="s">
        <v>7234</v>
      </c>
      <c r="D2050" s="5" t="s">
        <v>272</v>
      </c>
      <c r="E2050" s="5" t="s">
        <v>11773</v>
      </c>
      <c r="F2050" s="5">
        <v>24</v>
      </c>
      <c r="G2050" s="5">
        <v>11</v>
      </c>
      <c r="H2050" s="5">
        <v>1</v>
      </c>
      <c r="I2050" s="5">
        <v>2</v>
      </c>
      <c r="J2050" s="5" t="s">
        <v>998</v>
      </c>
      <c r="K2050" s="17">
        <v>3153</v>
      </c>
      <c r="L2050" s="6">
        <v>4.5037378049900001</v>
      </c>
      <c r="M2050" s="6">
        <v>-0.1702936457</v>
      </c>
      <c r="N2050" s="6">
        <v>-6.7116495565000003</v>
      </c>
      <c r="O2050" s="6">
        <v>5.2053791679000003</v>
      </c>
      <c r="P2050" s="6">
        <v>28.702166728200002</v>
      </c>
      <c r="Q2050" s="6">
        <v>-3.0657320897</v>
      </c>
      <c r="R2050" s="7">
        <v>10.280604602133335</v>
      </c>
      <c r="S2050" s="8">
        <v>16.480845965310756</v>
      </c>
      <c r="T2050" s="6">
        <v>-101.6576886502</v>
      </c>
      <c r="U2050" s="6">
        <v>50.222446646000002</v>
      </c>
      <c r="V2050" s="6">
        <v>78.939127423499997</v>
      </c>
      <c r="W2050" s="6">
        <v>-49.840423561999998</v>
      </c>
      <c r="X2050" s="7">
        <v>26.440383502500001</v>
      </c>
      <c r="Y2050" s="8">
        <v>67.603499047962117</v>
      </c>
      <c r="Z2050" s="24">
        <v>1</v>
      </c>
    </row>
    <row r="2051" spans="1:26" ht="16.5" x14ac:dyDescent="0.45">
      <c r="A2051" s="5" t="s">
        <v>7235</v>
      </c>
      <c r="B2051" s="5" t="s">
        <v>7236</v>
      </c>
      <c r="C2051" s="5" t="s">
        <v>7237</v>
      </c>
      <c r="D2051" s="5" t="s">
        <v>288</v>
      </c>
      <c r="E2051" s="5" t="s">
        <v>11775</v>
      </c>
      <c r="F2051" s="5">
        <v>26</v>
      </c>
      <c r="G2051" s="5">
        <v>3</v>
      </c>
      <c r="H2051" s="5">
        <v>3</v>
      </c>
      <c r="I2051" s="5">
        <v>2</v>
      </c>
      <c r="J2051" s="5" t="s">
        <v>7238</v>
      </c>
      <c r="K2051" s="17">
        <v>934</v>
      </c>
      <c r="L2051" s="6">
        <v>2.0126285336500001</v>
      </c>
      <c r="M2051" s="6">
        <v>19.261031347199999</v>
      </c>
      <c r="N2051" s="6">
        <v>-12.093600283600001</v>
      </c>
      <c r="O2051" s="6">
        <v>-49.165900207900002</v>
      </c>
      <c r="P2051" s="6">
        <v>25.717068522800002</v>
      </c>
      <c r="Q2051" s="6">
        <v>-65.272399753000002</v>
      </c>
      <c r="R2051" s="7">
        <v>-29.573743812700002</v>
      </c>
      <c r="S2051" s="8">
        <v>48.555744031357264</v>
      </c>
      <c r="T2051" s="6">
        <v>-16.942199119400001</v>
      </c>
      <c r="U2051" s="6">
        <v>-141.98970621870001</v>
      </c>
      <c r="V2051" s="6">
        <v>116.9202187711</v>
      </c>
      <c r="W2051" s="6">
        <v>-811.57953665039997</v>
      </c>
      <c r="X2051" s="7">
        <v>-278.88300803266662</v>
      </c>
      <c r="Y2051" s="8">
        <v>479.1479740284766</v>
      </c>
      <c r="Z2051" s="24">
        <v>0</v>
      </c>
    </row>
    <row r="2052" spans="1:26" ht="16.5" x14ac:dyDescent="0.45">
      <c r="A2052" s="5" t="s">
        <v>7239</v>
      </c>
      <c r="B2052" s="5" t="s">
        <v>7240</v>
      </c>
      <c r="C2052" s="5" t="s">
        <v>7241</v>
      </c>
      <c r="D2052" s="5" t="s">
        <v>120</v>
      </c>
      <c r="E2052" s="5" t="s">
        <v>11773</v>
      </c>
      <c r="F2052" s="5">
        <v>24</v>
      </c>
      <c r="G2052" s="5">
        <v>11</v>
      </c>
      <c r="H2052" s="5">
        <v>1</v>
      </c>
      <c r="I2052" s="5">
        <v>2</v>
      </c>
      <c r="J2052" s="5" t="s">
        <v>1038</v>
      </c>
      <c r="K2052" s="17">
        <v>2257</v>
      </c>
      <c r="L2052" s="6">
        <v>3.3099601913500001</v>
      </c>
      <c r="M2052" s="6">
        <v>4.1280546164</v>
      </c>
      <c r="N2052" s="6">
        <v>5.1958545082000001</v>
      </c>
      <c r="O2052" s="6">
        <v>-5.2390867975999997</v>
      </c>
      <c r="P2052" s="6">
        <v>6.2762256318</v>
      </c>
      <c r="Q2052" s="6">
        <v>36.123654695600003</v>
      </c>
      <c r="R2052" s="7">
        <v>12.386931176600001</v>
      </c>
      <c r="S2052" s="8">
        <v>21.34770801865529</v>
      </c>
      <c r="T2052" s="6">
        <v>75.481693875199994</v>
      </c>
      <c r="U2052" s="6">
        <v>-1687.5664022582</v>
      </c>
      <c r="V2052" s="6">
        <v>193.9545737146</v>
      </c>
      <c r="W2052" s="6">
        <v>-63.446238116099998</v>
      </c>
      <c r="X2052" s="7">
        <v>-519.01935555323337</v>
      </c>
      <c r="Y2052" s="8">
        <v>1020.1423649446926</v>
      </c>
      <c r="Z2052" s="24">
        <v>-1</v>
      </c>
    </row>
    <row r="2053" spans="1:26" ht="16.5" x14ac:dyDescent="0.45">
      <c r="A2053" s="5" t="s">
        <v>7242</v>
      </c>
      <c r="B2053" s="5" t="s">
        <v>7243</v>
      </c>
      <c r="C2053" s="5" t="s">
        <v>7244</v>
      </c>
      <c r="D2053" s="5" t="s">
        <v>363</v>
      </c>
      <c r="E2053" s="5" t="s">
        <v>11765</v>
      </c>
      <c r="F2053" s="5">
        <v>16</v>
      </c>
      <c r="G2053" s="5">
        <v>9</v>
      </c>
      <c r="H2053" s="5">
        <v>1</v>
      </c>
      <c r="I2053" s="5">
        <v>3</v>
      </c>
      <c r="J2053" s="5" t="s">
        <v>1080</v>
      </c>
      <c r="K2053" s="17">
        <v>15711</v>
      </c>
      <c r="L2053" s="6">
        <v>21.80660580472</v>
      </c>
      <c r="M2053" s="6">
        <v>6.1975635543000003</v>
      </c>
      <c r="N2053" s="6">
        <v>17.026988337399999</v>
      </c>
      <c r="O2053" s="6">
        <v>-6.5928970222999999</v>
      </c>
      <c r="P2053" s="6">
        <v>-0.63433368469999996</v>
      </c>
      <c r="Q2053" s="6">
        <v>8.7050235519000001</v>
      </c>
      <c r="R2053" s="7">
        <v>0.49259761496666687</v>
      </c>
      <c r="S2053" s="8">
        <v>7.7109710211658307</v>
      </c>
      <c r="T2053" s="6">
        <v>168.9121074059</v>
      </c>
      <c r="U2053" s="6">
        <v>27.566673914100001</v>
      </c>
      <c r="V2053" s="6">
        <v>10.7176418695</v>
      </c>
      <c r="W2053" s="6">
        <v>68.9206073661</v>
      </c>
      <c r="X2053" s="7">
        <v>35.734974383233329</v>
      </c>
      <c r="Y2053" s="8">
        <v>29.94890895450343</v>
      </c>
      <c r="Z2053" s="24">
        <v>1</v>
      </c>
    </row>
    <row r="2054" spans="1:26" ht="16.5" x14ac:dyDescent="0.45">
      <c r="A2054" s="5" t="s">
        <v>7245</v>
      </c>
      <c r="B2054" s="5" t="s">
        <v>7246</v>
      </c>
      <c r="C2054" s="5" t="s">
        <v>7247</v>
      </c>
      <c r="D2054" s="5" t="s">
        <v>440</v>
      </c>
      <c r="E2054" s="5" t="s">
        <v>11765</v>
      </c>
      <c r="F2054" s="5">
        <v>16</v>
      </c>
      <c r="G2054" s="5">
        <v>9</v>
      </c>
      <c r="H2054" s="5">
        <v>1</v>
      </c>
      <c r="I2054" s="5">
        <v>3</v>
      </c>
      <c r="J2054" s="5" t="s">
        <v>7248</v>
      </c>
      <c r="K2054" s="17">
        <v>770</v>
      </c>
      <c r="L2054" s="6">
        <v>0.75454401366000001</v>
      </c>
      <c r="M2054" s="6">
        <v>3.5001703123999999</v>
      </c>
      <c r="N2054" s="6">
        <v>1.2591537074000001</v>
      </c>
      <c r="O2054" s="6">
        <v>-11.4458106269</v>
      </c>
      <c r="P2054" s="6">
        <v>-20.075992487600001</v>
      </c>
      <c r="Q2054" s="6">
        <v>8.4896819186000005</v>
      </c>
      <c r="R2054" s="7">
        <v>-7.6773737319666679</v>
      </c>
      <c r="S2054" s="8">
        <v>14.650947957165725</v>
      </c>
      <c r="T2054" s="6">
        <v>-28.4030541184</v>
      </c>
      <c r="U2054" s="6">
        <v>39.915740591899997</v>
      </c>
      <c r="V2054" s="6">
        <v>-149.14579062199999</v>
      </c>
      <c r="W2054" s="6">
        <v>284.2437894107</v>
      </c>
      <c r="X2054" s="7">
        <v>58.337913126866674</v>
      </c>
      <c r="Y2054" s="8">
        <v>217.28130234999762</v>
      </c>
      <c r="Z2054" s="24">
        <v>-1</v>
      </c>
    </row>
    <row r="2055" spans="1:26" ht="16.5" x14ac:dyDescent="0.45">
      <c r="A2055" s="5" t="s">
        <v>7249</v>
      </c>
      <c r="B2055" s="5" t="s">
        <v>7250</v>
      </c>
      <c r="C2055" s="5" t="s">
        <v>7251</v>
      </c>
      <c r="D2055" s="5" t="s">
        <v>1297</v>
      </c>
      <c r="E2055" s="5" t="s">
        <v>11766</v>
      </c>
      <c r="F2055" s="5">
        <v>17</v>
      </c>
      <c r="G2055" s="5">
        <v>11</v>
      </c>
      <c r="H2055" s="5">
        <v>2</v>
      </c>
      <c r="I2055" s="5">
        <v>2</v>
      </c>
      <c r="J2055" s="5" t="s">
        <v>1002</v>
      </c>
      <c r="K2055" s="17">
        <v>4682</v>
      </c>
      <c r="L2055" s="6">
        <v>6.5305128335799996</v>
      </c>
      <c r="M2055" s="6">
        <v>4.4808090346</v>
      </c>
      <c r="N2055" s="6">
        <v>-2.1364295993</v>
      </c>
      <c r="O2055" s="6">
        <v>5.4920226018999996</v>
      </c>
      <c r="P2055" s="6">
        <v>4.4667429268000003</v>
      </c>
      <c r="Q2055" s="6">
        <v>-12.858832830800001</v>
      </c>
      <c r="R2055" s="7">
        <v>-0.96668910070000058</v>
      </c>
      <c r="S2055" s="8">
        <v>10.311649309206596</v>
      </c>
      <c r="T2055" s="6">
        <v>1.7394519526000001</v>
      </c>
      <c r="U2055" s="6">
        <v>-21.147376485199999</v>
      </c>
      <c r="V2055" s="6">
        <v>56.216724971700003</v>
      </c>
      <c r="W2055" s="6">
        <v>-33.665413452400003</v>
      </c>
      <c r="X2055" s="7">
        <v>0.46797834470000055</v>
      </c>
      <c r="Y2055" s="8">
        <v>48.683851277801857</v>
      </c>
      <c r="Z2055" s="24">
        <v>-1</v>
      </c>
    </row>
    <row r="2056" spans="1:26" ht="16.5" x14ac:dyDescent="0.45">
      <c r="A2056" s="5" t="s">
        <v>7252</v>
      </c>
      <c r="B2056" s="5" t="s">
        <v>7253</v>
      </c>
      <c r="C2056" s="5" t="s">
        <v>7254</v>
      </c>
      <c r="D2056" s="5" t="s">
        <v>509</v>
      </c>
      <c r="E2056" s="5" t="s">
        <v>11752</v>
      </c>
      <c r="F2056" s="5">
        <v>2</v>
      </c>
      <c r="G2056" s="5">
        <v>2</v>
      </c>
      <c r="H2056" s="5">
        <v>0</v>
      </c>
      <c r="I2056" s="5">
        <v>3</v>
      </c>
      <c r="J2056" s="5" t="s">
        <v>7255</v>
      </c>
      <c r="K2056" s="17">
        <v>76</v>
      </c>
      <c r="L2056" s="6">
        <v>0.67764400247000001</v>
      </c>
      <c r="M2056" s="6">
        <v>2.2101524391999998</v>
      </c>
      <c r="N2056" s="6">
        <v>-13.2821932042</v>
      </c>
      <c r="O2056" s="6">
        <v>-32.398094539299997</v>
      </c>
      <c r="P2056" s="6">
        <v>98.983842440700002</v>
      </c>
      <c r="Q2056" s="6">
        <v>-45.8729194342</v>
      </c>
      <c r="R2056" s="7">
        <v>6.9042761557333323</v>
      </c>
      <c r="S2056" s="8">
        <v>80.02735545991591</v>
      </c>
      <c r="T2056" s="6">
        <v>2.1689029174000001</v>
      </c>
      <c r="U2056" s="6">
        <v>120.4523275441</v>
      </c>
      <c r="V2056" s="6">
        <v>-69.507021561000002</v>
      </c>
      <c r="W2056" s="6">
        <v>0.96652250009999996</v>
      </c>
      <c r="X2056" s="7">
        <v>17.303942827733334</v>
      </c>
      <c r="Y2056" s="8">
        <v>96.027715037532985</v>
      </c>
      <c r="Z2056" s="24">
        <v>1</v>
      </c>
    </row>
    <row r="2057" spans="1:26" ht="16.5" x14ac:dyDescent="0.45">
      <c r="A2057" s="5" t="s">
        <v>7256</v>
      </c>
      <c r="B2057" s="5" t="s">
        <v>7257</v>
      </c>
      <c r="C2057" s="5" t="s">
        <v>7258</v>
      </c>
      <c r="D2057" s="5" t="s">
        <v>120</v>
      </c>
      <c r="E2057" s="5" t="s">
        <v>11763</v>
      </c>
      <c r="F2057" s="5">
        <v>14</v>
      </c>
      <c r="G2057" s="5">
        <v>10</v>
      </c>
      <c r="H2057" s="5">
        <v>0</v>
      </c>
      <c r="I2057" s="5">
        <v>3</v>
      </c>
      <c r="J2057" s="5" t="s">
        <v>1080</v>
      </c>
      <c r="K2057" s="17">
        <v>35</v>
      </c>
      <c r="L2057" s="6">
        <v>0.17089879008</v>
      </c>
      <c r="M2057" s="6">
        <v>-3.9364072073999998</v>
      </c>
      <c r="N2057" s="6">
        <v>-89.087984348399999</v>
      </c>
      <c r="O2057" s="6">
        <v>43.005993685299998</v>
      </c>
      <c r="P2057" s="6">
        <v>137.97096367270001</v>
      </c>
      <c r="Q2057" s="6">
        <v>-33.544651589899999</v>
      </c>
      <c r="R2057" s="7">
        <v>49.144101922699996</v>
      </c>
      <c r="S2057" s="8">
        <v>85.922400160130451</v>
      </c>
      <c r="T2057" s="6">
        <v>87.173205871700006</v>
      </c>
      <c r="U2057" s="6">
        <v>261.53283472940001</v>
      </c>
      <c r="V2057" s="6">
        <v>92.002640074599995</v>
      </c>
      <c r="W2057" s="6">
        <v>298.4747628568</v>
      </c>
      <c r="X2057" s="7">
        <v>217.3367458869333</v>
      </c>
      <c r="Y2057" s="8">
        <v>110.10292944910859</v>
      </c>
      <c r="Z2057" s="24">
        <v>1</v>
      </c>
    </row>
    <row r="2058" spans="1:26" ht="16.5" x14ac:dyDescent="0.45">
      <c r="A2058" s="5" t="s">
        <v>7259</v>
      </c>
      <c r="B2058" s="5" t="s">
        <v>7260</v>
      </c>
      <c r="C2058" s="5" t="s">
        <v>7261</v>
      </c>
      <c r="D2058" s="5" t="s">
        <v>272</v>
      </c>
      <c r="E2058" s="5" t="s">
        <v>11778</v>
      </c>
      <c r="F2058" s="5">
        <v>29</v>
      </c>
      <c r="G2058" s="5">
        <v>5</v>
      </c>
      <c r="H2058" s="5">
        <v>3</v>
      </c>
      <c r="I2058" s="5">
        <v>3</v>
      </c>
      <c r="J2058" s="5" t="s">
        <v>1096</v>
      </c>
      <c r="K2058" s="17">
        <v>481</v>
      </c>
      <c r="L2058" s="6">
        <v>0.24831431047999999</v>
      </c>
      <c r="M2058" s="6">
        <v>5.9533012379999999</v>
      </c>
      <c r="N2058" s="6">
        <v>-27.478105411400001</v>
      </c>
      <c r="O2058" s="6">
        <v>-61.897122881400001</v>
      </c>
      <c r="P2058" s="6">
        <v>129.59428483159999</v>
      </c>
      <c r="Q2058" s="6">
        <v>-32.609037084599997</v>
      </c>
      <c r="R2058" s="7">
        <v>11.696041621866662</v>
      </c>
      <c r="S2058" s="8">
        <v>103.14768444500463</v>
      </c>
      <c r="T2058" s="6">
        <v>109.3142162526</v>
      </c>
      <c r="U2058" s="6">
        <v>-485.52725299970001</v>
      </c>
      <c r="V2058" s="6">
        <v>129.42730056900001</v>
      </c>
      <c r="W2058" s="6">
        <v>-5592.6770653060003</v>
      </c>
      <c r="X2058" s="7">
        <v>-1982.9256725789</v>
      </c>
      <c r="Y2058" s="8">
        <v>3141.2212774190471</v>
      </c>
      <c r="Z2058" s="24">
        <v>-1</v>
      </c>
    </row>
    <row r="2059" spans="1:26" ht="16.5" x14ac:dyDescent="0.45">
      <c r="A2059" s="5" t="s">
        <v>7262</v>
      </c>
      <c r="B2059" s="5" t="s">
        <v>7263</v>
      </c>
      <c r="C2059" s="5" t="s">
        <v>7264</v>
      </c>
      <c r="D2059" s="5" t="s">
        <v>33</v>
      </c>
      <c r="E2059" s="5" t="s">
        <v>11765</v>
      </c>
      <c r="F2059" s="5">
        <v>16</v>
      </c>
      <c r="G2059" s="5">
        <v>9</v>
      </c>
      <c r="H2059" s="5">
        <v>1</v>
      </c>
      <c r="I2059" s="5">
        <v>3</v>
      </c>
      <c r="J2059" s="5" t="s">
        <v>1031</v>
      </c>
      <c r="K2059" s="17">
        <v>18398</v>
      </c>
      <c r="L2059" s="6">
        <v>13.27712319946</v>
      </c>
      <c r="M2059" s="6">
        <v>11.761594021000001</v>
      </c>
      <c r="N2059" s="6">
        <v>-6.5559651055000003</v>
      </c>
      <c r="O2059" s="6">
        <v>-3.3986590447</v>
      </c>
      <c r="P2059" s="6">
        <v>13.8565293011</v>
      </c>
      <c r="Q2059" s="6">
        <v>5.2682141765999999</v>
      </c>
      <c r="R2059" s="7">
        <v>5.2420281443333332</v>
      </c>
      <c r="S2059" s="8">
        <v>8.6276239772878629</v>
      </c>
      <c r="T2059" s="6">
        <v>-14.317027098800001</v>
      </c>
      <c r="U2059" s="6">
        <v>3.5067834411000001</v>
      </c>
      <c r="V2059" s="6">
        <v>16.976205349299999</v>
      </c>
      <c r="W2059" s="6">
        <v>16.3230805452</v>
      </c>
      <c r="X2059" s="7">
        <v>12.268689778533334</v>
      </c>
      <c r="Y2059" s="8">
        <v>7.5950572744317384</v>
      </c>
      <c r="Z2059" s="24">
        <v>1</v>
      </c>
    </row>
    <row r="2060" spans="1:26" ht="16.5" x14ac:dyDescent="0.45">
      <c r="A2060" s="5" t="s">
        <v>7265</v>
      </c>
      <c r="B2060" s="5" t="s">
        <v>7266</v>
      </c>
      <c r="C2060" s="5" t="s">
        <v>7267</v>
      </c>
      <c r="D2060" s="5" t="s">
        <v>1297</v>
      </c>
      <c r="E2060" s="5" t="s">
        <v>11771</v>
      </c>
      <c r="F2060" s="5">
        <v>22</v>
      </c>
      <c r="G2060" s="5">
        <v>7</v>
      </c>
      <c r="H2060" s="5">
        <v>4</v>
      </c>
      <c r="I2060" s="5">
        <v>3</v>
      </c>
      <c r="J2060" s="5" t="s">
        <v>990</v>
      </c>
      <c r="K2060" s="17">
        <v>1103</v>
      </c>
      <c r="L2060" s="6">
        <v>0.85582141323000005</v>
      </c>
      <c r="M2060" s="6">
        <v>11.1499918984</v>
      </c>
      <c r="N2060" s="6">
        <v>5.5411269148000004</v>
      </c>
      <c r="O2060" s="6">
        <v>-9.0533431451999995</v>
      </c>
      <c r="P2060" s="6">
        <v>52.6395364591</v>
      </c>
      <c r="Q2060" s="6">
        <v>-3.2459615428999999</v>
      </c>
      <c r="R2060" s="7">
        <v>13.446743923666666</v>
      </c>
      <c r="S2060" s="8">
        <v>34.065931079493808</v>
      </c>
      <c r="T2060" s="6">
        <v>-23.231244648800001</v>
      </c>
      <c r="U2060" s="6">
        <v>-219.63413141219999</v>
      </c>
      <c r="V2060" s="6">
        <v>105.4660997905</v>
      </c>
      <c r="W2060" s="6">
        <v>-1171.5348145688999</v>
      </c>
      <c r="X2060" s="7">
        <v>-428.56761539686664</v>
      </c>
      <c r="Y2060" s="8">
        <v>663.64352958961649</v>
      </c>
      <c r="Z2060" s="24">
        <v>-1</v>
      </c>
    </row>
    <row r="2061" spans="1:26" ht="16.5" x14ac:dyDescent="0.45">
      <c r="A2061" s="5" t="s">
        <v>7268</v>
      </c>
      <c r="B2061" s="5" t="s">
        <v>7269</v>
      </c>
      <c r="C2061" s="5" t="s">
        <v>7270</v>
      </c>
      <c r="D2061" s="5" t="s">
        <v>272</v>
      </c>
      <c r="E2061" s="5" t="s">
        <v>11757</v>
      </c>
      <c r="F2061" s="5">
        <v>7</v>
      </c>
      <c r="G2061" s="5">
        <v>11</v>
      </c>
      <c r="H2061" s="5">
        <v>4</v>
      </c>
      <c r="I2061" s="5">
        <v>2</v>
      </c>
      <c r="J2061" s="5" t="s">
        <v>1145</v>
      </c>
      <c r="K2061" s="17">
        <v>17098</v>
      </c>
      <c r="L2061" s="6">
        <v>37.02964546287</v>
      </c>
      <c r="M2061" s="6">
        <v>6.4638918473000002</v>
      </c>
      <c r="N2061" s="6">
        <v>-6.7468000974000004</v>
      </c>
      <c r="O2061" s="6">
        <v>19.240838434</v>
      </c>
      <c r="P2061" s="6">
        <v>37.400663367999996</v>
      </c>
      <c r="Q2061" s="6">
        <v>39.031427477599998</v>
      </c>
      <c r="R2061" s="7">
        <v>31.890976426533332</v>
      </c>
      <c r="S2061" s="8">
        <v>10.985642508196371</v>
      </c>
      <c r="T2061" s="6">
        <v>-5.6754860359999997</v>
      </c>
      <c r="U2061" s="6">
        <v>33.722547026599997</v>
      </c>
      <c r="V2061" s="6">
        <v>213.3143272376</v>
      </c>
      <c r="W2061" s="6">
        <v>126.32059114320001</v>
      </c>
      <c r="X2061" s="7">
        <v>124.45248846913334</v>
      </c>
      <c r="Y2061" s="8">
        <v>89.810462840025878</v>
      </c>
      <c r="Z2061" s="24">
        <v>1</v>
      </c>
    </row>
    <row r="2062" spans="1:26" ht="16.5" x14ac:dyDescent="0.45">
      <c r="A2062" s="5" t="s">
        <v>7271</v>
      </c>
      <c r="B2062" s="5" t="s">
        <v>7272</v>
      </c>
      <c r="C2062" s="5" t="s">
        <v>7273</v>
      </c>
      <c r="D2062" s="5" t="s">
        <v>1297</v>
      </c>
      <c r="E2062" s="5" t="s">
        <v>11752</v>
      </c>
      <c r="F2062" s="5">
        <v>2</v>
      </c>
      <c r="G2062" s="5">
        <v>2</v>
      </c>
      <c r="H2062" s="5">
        <v>0</v>
      </c>
      <c r="I2062" s="5">
        <v>3</v>
      </c>
      <c r="J2062" s="5" t="s">
        <v>1002</v>
      </c>
      <c r="K2062" s="17">
        <v>1111</v>
      </c>
      <c r="L2062" s="6">
        <v>13.0431665267</v>
      </c>
      <c r="M2062" s="6">
        <v>7.6521832942000003</v>
      </c>
      <c r="N2062" s="6">
        <v>-2.5394479486999999</v>
      </c>
      <c r="O2062" s="6">
        <v>13.7526132321</v>
      </c>
      <c r="P2062" s="6">
        <v>-48.363859628500002</v>
      </c>
      <c r="Q2062" s="6">
        <v>-3.913538269</v>
      </c>
      <c r="R2062" s="7">
        <v>-12.841594888466668</v>
      </c>
      <c r="S2062" s="8">
        <v>32.006197781222255</v>
      </c>
      <c r="T2062" s="6">
        <v>30.884522965999999</v>
      </c>
      <c r="U2062" s="6">
        <v>-47.604619928399998</v>
      </c>
      <c r="V2062" s="6">
        <v>-162.91293097479999</v>
      </c>
      <c r="W2062" s="6">
        <v>158.34779763180001</v>
      </c>
      <c r="X2062" s="7">
        <v>-17.389917757133333</v>
      </c>
      <c r="Y2062" s="8">
        <v>162.74768848338408</v>
      </c>
      <c r="Z2062" s="24">
        <v>0</v>
      </c>
    </row>
    <row r="2063" spans="1:26" ht="16.5" x14ac:dyDescent="0.45">
      <c r="A2063" s="5" t="s">
        <v>7274</v>
      </c>
      <c r="B2063" s="5" t="s">
        <v>7275</v>
      </c>
      <c r="C2063" s="5" t="s">
        <v>7276</v>
      </c>
      <c r="D2063" s="5" t="s">
        <v>933</v>
      </c>
      <c r="E2063" s="5" t="s">
        <v>11772</v>
      </c>
      <c r="F2063" s="5">
        <v>23</v>
      </c>
      <c r="G2063" s="5">
        <v>1</v>
      </c>
      <c r="H2063" s="5">
        <v>2</v>
      </c>
      <c r="I2063" s="5">
        <v>3</v>
      </c>
      <c r="J2063" s="5" t="s">
        <v>1060</v>
      </c>
      <c r="K2063" s="17">
        <v>627</v>
      </c>
      <c r="L2063" s="6">
        <v>0.45949378874000002</v>
      </c>
      <c r="M2063" s="6">
        <v>3.9252249676000002</v>
      </c>
      <c r="N2063" s="6">
        <v>53.469173367899998</v>
      </c>
      <c r="O2063" s="6">
        <v>56.342125402999997</v>
      </c>
      <c r="P2063" s="6">
        <v>248.66464493270001</v>
      </c>
      <c r="Q2063" s="6">
        <v>-30.5615737868</v>
      </c>
      <c r="R2063" s="7">
        <v>91.481732182966667</v>
      </c>
      <c r="S2063" s="8">
        <v>142.89126732794247</v>
      </c>
      <c r="T2063" s="6">
        <v>0.90375493669999996</v>
      </c>
      <c r="U2063" s="6">
        <v>-12.2004611167</v>
      </c>
      <c r="V2063" s="6">
        <v>36.563946473400001</v>
      </c>
      <c r="W2063" s="6">
        <v>-167.28642250530001</v>
      </c>
      <c r="X2063" s="7">
        <v>-47.640979049533335</v>
      </c>
      <c r="Y2063" s="8">
        <v>106.44607069637961</v>
      </c>
      <c r="Z2063" s="24">
        <v>-1</v>
      </c>
    </row>
    <row r="2064" spans="1:26" ht="16.5" x14ac:dyDescent="0.45">
      <c r="A2064" s="5" t="s">
        <v>7277</v>
      </c>
      <c r="B2064" s="5" t="s">
        <v>7278</v>
      </c>
      <c r="C2064" s="5" t="s">
        <v>7279</v>
      </c>
      <c r="D2064" s="5" t="s">
        <v>514</v>
      </c>
      <c r="E2064" s="5" t="s">
        <v>11773</v>
      </c>
      <c r="F2064" s="5">
        <v>24</v>
      </c>
      <c r="G2064" s="5">
        <v>11</v>
      </c>
      <c r="H2064" s="5">
        <v>1</v>
      </c>
      <c r="I2064" s="5">
        <v>2</v>
      </c>
      <c r="J2064" s="5" t="s">
        <v>1023</v>
      </c>
      <c r="K2064" s="17">
        <v>11318</v>
      </c>
      <c r="L2064" s="6">
        <v>53.975857637079997</v>
      </c>
      <c r="M2064" s="6">
        <v>0.32901128470000002</v>
      </c>
      <c r="N2064" s="6">
        <v>1.8816885513999999</v>
      </c>
      <c r="O2064" s="6">
        <v>-3.4552897824</v>
      </c>
      <c r="P2064" s="6">
        <v>21.374427174699999</v>
      </c>
      <c r="Q2064" s="6">
        <v>19.073852702500002</v>
      </c>
      <c r="R2064" s="7">
        <v>12.330996698266667</v>
      </c>
      <c r="S2064" s="8">
        <v>13.719631604485375</v>
      </c>
      <c r="T2064" s="6">
        <v>-29.376867171400001</v>
      </c>
      <c r="U2064" s="6">
        <v>122.2822652824</v>
      </c>
      <c r="V2064" s="6">
        <v>965.71475929580004</v>
      </c>
      <c r="W2064" s="6">
        <v>67.481237603500006</v>
      </c>
      <c r="X2064" s="7">
        <v>385.15942072723334</v>
      </c>
      <c r="Y2064" s="8">
        <v>503.52176121197897</v>
      </c>
      <c r="Z2064" s="24">
        <v>1</v>
      </c>
    </row>
    <row r="2065" spans="1:26" ht="16.5" x14ac:dyDescent="0.45">
      <c r="A2065" s="5" t="s">
        <v>7280</v>
      </c>
      <c r="B2065" s="5" t="s">
        <v>7281</v>
      </c>
      <c r="C2065" s="5" t="s">
        <v>7282</v>
      </c>
      <c r="D2065" s="5" t="s">
        <v>1297</v>
      </c>
      <c r="E2065" s="5" t="s">
        <v>11761</v>
      </c>
      <c r="F2065" s="5">
        <v>12</v>
      </c>
      <c r="G2065" s="5">
        <v>6</v>
      </c>
      <c r="H2065" s="5">
        <v>2</v>
      </c>
      <c r="I2065" s="5">
        <v>1</v>
      </c>
      <c r="J2065" s="5" t="s">
        <v>1088</v>
      </c>
      <c r="K2065" s="17">
        <v>1140</v>
      </c>
      <c r="L2065" s="6">
        <v>2.2120948888699998</v>
      </c>
      <c r="M2065" s="6">
        <v>8.2483950153999999</v>
      </c>
      <c r="N2065" s="6">
        <v>15.8179295209</v>
      </c>
      <c r="O2065" s="6">
        <v>-10.9915142304</v>
      </c>
      <c r="P2065" s="6">
        <v>0.57720277750000004</v>
      </c>
      <c r="Q2065" s="6">
        <v>-1.9895210302999999</v>
      </c>
      <c r="R2065" s="7">
        <v>-4.1346108277333338</v>
      </c>
      <c r="S2065" s="8">
        <v>6.0753486304497883</v>
      </c>
      <c r="T2065" s="6">
        <v>24.966061635199999</v>
      </c>
      <c r="U2065" s="6">
        <v>-19.913943428900001</v>
      </c>
      <c r="V2065" s="6">
        <v>35.509614156300003</v>
      </c>
      <c r="W2065" s="6">
        <v>-44.594900889599998</v>
      </c>
      <c r="X2065" s="7">
        <v>-9.6664100540666649</v>
      </c>
      <c r="Y2065" s="8">
        <v>41.023679599542838</v>
      </c>
      <c r="Z2065" s="24">
        <v>0</v>
      </c>
    </row>
    <row r="2066" spans="1:26" ht="16.5" x14ac:dyDescent="0.45">
      <c r="A2066" s="5" t="s">
        <v>7283</v>
      </c>
      <c r="B2066" s="5" t="s">
        <v>7284</v>
      </c>
      <c r="C2066" s="5" t="s">
        <v>7285</v>
      </c>
      <c r="D2066" s="5" t="s">
        <v>240</v>
      </c>
      <c r="E2066" s="5" t="s">
        <v>11764</v>
      </c>
      <c r="F2066" s="5">
        <v>15</v>
      </c>
      <c r="G2066" s="5">
        <v>8</v>
      </c>
      <c r="H2066" s="5">
        <v>2</v>
      </c>
      <c r="I2066" s="5">
        <v>3</v>
      </c>
      <c r="J2066" s="5" t="s">
        <v>1141</v>
      </c>
      <c r="K2066" s="17">
        <v>5316</v>
      </c>
      <c r="L2066" s="6">
        <v>29.643072563699999</v>
      </c>
      <c r="M2066" s="6">
        <v>3.2553965074</v>
      </c>
      <c r="N2066" s="6">
        <v>13.673199515</v>
      </c>
      <c r="O2066" s="6">
        <v>7.1473310424000003</v>
      </c>
      <c r="P2066" s="6">
        <v>19.7977095454</v>
      </c>
      <c r="Q2066" s="6">
        <v>26.258274452599998</v>
      </c>
      <c r="R2066" s="7">
        <v>17.734438346800001</v>
      </c>
      <c r="S2066" s="8">
        <v>9.7211036171926413</v>
      </c>
      <c r="T2066" s="6">
        <v>21.094969051</v>
      </c>
      <c r="U2066" s="6">
        <v>13.606796110399999</v>
      </c>
      <c r="V2066" s="6">
        <v>-106.5635198631</v>
      </c>
      <c r="W2066" s="6">
        <v>1244.9136684319999</v>
      </c>
      <c r="X2066" s="7">
        <v>383.98564822643328</v>
      </c>
      <c r="Y2066" s="8">
        <v>748.00268595212947</v>
      </c>
      <c r="Z2066" s="24">
        <v>1</v>
      </c>
    </row>
    <row r="2067" spans="1:26" ht="16.5" x14ac:dyDescent="0.45">
      <c r="A2067" s="5" t="s">
        <v>7286</v>
      </c>
      <c r="B2067" s="5" t="s">
        <v>7287</v>
      </c>
      <c r="C2067" s="5" t="s">
        <v>7288</v>
      </c>
      <c r="D2067" s="5" t="s">
        <v>120</v>
      </c>
      <c r="E2067" s="5" t="s">
        <v>11766</v>
      </c>
      <c r="F2067" s="5">
        <v>17</v>
      </c>
      <c r="G2067" s="5">
        <v>11</v>
      </c>
      <c r="H2067" s="5">
        <v>2</v>
      </c>
      <c r="I2067" s="5">
        <v>2</v>
      </c>
      <c r="J2067" s="5" t="s">
        <v>7231</v>
      </c>
      <c r="K2067" s="17">
        <v>572</v>
      </c>
      <c r="L2067" s="6">
        <v>0.57807323043000003</v>
      </c>
      <c r="M2067" s="6">
        <v>1.0031701409</v>
      </c>
      <c r="N2067" s="6">
        <v>9.8807541104999999</v>
      </c>
      <c r="O2067" s="6">
        <v>3.7232653507000002</v>
      </c>
      <c r="P2067" s="6">
        <v>40.335907628699999</v>
      </c>
      <c r="Q2067" s="6">
        <v>-13.198167773</v>
      </c>
      <c r="R2067" s="7">
        <v>10.287001735466667</v>
      </c>
      <c r="S2067" s="8">
        <v>27.363959577796077</v>
      </c>
      <c r="T2067" s="6">
        <v>119.0145402861</v>
      </c>
      <c r="U2067" s="6">
        <v>33.173133062799998</v>
      </c>
      <c r="V2067" s="6">
        <v>23.194171029900001</v>
      </c>
      <c r="W2067" s="6">
        <v>-2.0551844805999999</v>
      </c>
      <c r="X2067" s="7">
        <v>18.104039870699999</v>
      </c>
      <c r="Y2067" s="8">
        <v>18.157385980587904</v>
      </c>
      <c r="Z2067" s="24">
        <v>1</v>
      </c>
    </row>
    <row r="2068" spans="1:26" ht="16.5" x14ac:dyDescent="0.45">
      <c r="A2068" s="5" t="s">
        <v>7289</v>
      </c>
      <c r="B2068" s="5" t="s">
        <v>7290</v>
      </c>
      <c r="C2068" s="5" t="s">
        <v>7291</v>
      </c>
      <c r="D2068" s="5" t="s">
        <v>33</v>
      </c>
      <c r="E2068" s="5" t="s">
        <v>11753</v>
      </c>
      <c r="F2068" s="5">
        <v>3</v>
      </c>
      <c r="G2068" s="5">
        <v>7</v>
      </c>
      <c r="H2068" s="5">
        <v>4</v>
      </c>
      <c r="I2068" s="5">
        <v>3</v>
      </c>
      <c r="J2068" s="5" t="s">
        <v>1038</v>
      </c>
      <c r="K2068" s="17">
        <v>13111</v>
      </c>
      <c r="L2068" s="6">
        <v>23.040436214749999</v>
      </c>
      <c r="M2068" s="6">
        <v>2.3351662005999998</v>
      </c>
      <c r="N2068" s="6">
        <v>-7.2183850220999997</v>
      </c>
      <c r="O2068" s="6">
        <v>12.441656801000001</v>
      </c>
      <c r="P2068" s="6">
        <v>9.8401846223000007</v>
      </c>
      <c r="Q2068" s="6">
        <v>-16.498957489799999</v>
      </c>
      <c r="R2068" s="7">
        <v>1.9276279778333343</v>
      </c>
      <c r="S2068" s="8">
        <v>16.010815200080678</v>
      </c>
      <c r="T2068" s="6">
        <v>115.39019636810001</v>
      </c>
      <c r="U2068" s="6">
        <v>-41.895220706700002</v>
      </c>
      <c r="V2068" s="6">
        <v>-698.29817632979996</v>
      </c>
      <c r="W2068" s="6">
        <v>64.585998943000007</v>
      </c>
      <c r="X2068" s="7">
        <v>-225.20246603116664</v>
      </c>
      <c r="Y2068" s="8">
        <v>413.15762834752093</v>
      </c>
      <c r="Z2068" s="24">
        <v>-1</v>
      </c>
    </row>
    <row r="2069" spans="1:26" ht="16.5" x14ac:dyDescent="0.45">
      <c r="A2069" s="5" t="s">
        <v>7292</v>
      </c>
      <c r="B2069" s="5" t="s">
        <v>7293</v>
      </c>
      <c r="C2069" s="5" t="s">
        <v>7294</v>
      </c>
      <c r="D2069" s="5" t="s">
        <v>254</v>
      </c>
      <c r="E2069" s="5" t="s">
        <v>11764</v>
      </c>
      <c r="F2069" s="5">
        <v>15</v>
      </c>
      <c r="G2069" s="5">
        <v>8</v>
      </c>
      <c r="H2069" s="5">
        <v>2</v>
      </c>
      <c r="I2069" s="5">
        <v>3</v>
      </c>
      <c r="J2069" s="5" t="s">
        <v>1038</v>
      </c>
      <c r="K2069" s="17">
        <v>1755</v>
      </c>
      <c r="L2069" s="6">
        <v>1.6076992672299999</v>
      </c>
      <c r="M2069" s="6">
        <v>6.2657069592000001</v>
      </c>
      <c r="N2069" s="6">
        <v>0.48540369729999999</v>
      </c>
      <c r="O2069" s="6">
        <v>3.7647936659000001</v>
      </c>
      <c r="P2069" s="6">
        <v>15.575365146099999</v>
      </c>
      <c r="Q2069" s="6">
        <v>23.290409007499999</v>
      </c>
      <c r="R2069" s="7">
        <v>14.210189273166668</v>
      </c>
      <c r="S2069" s="8">
        <v>9.8341340488149083</v>
      </c>
      <c r="T2069" s="6">
        <v>4.4794408319999999</v>
      </c>
      <c r="U2069" s="6">
        <v>-24.433832742500002</v>
      </c>
      <c r="V2069" s="6">
        <v>63.047280539399999</v>
      </c>
      <c r="W2069" s="6">
        <v>27.438071603899999</v>
      </c>
      <c r="X2069" s="7">
        <v>22.0171731336</v>
      </c>
      <c r="Y2069" s="8">
        <v>43.991770826248064</v>
      </c>
      <c r="Z2069" s="24">
        <v>1</v>
      </c>
    </row>
    <row r="2070" spans="1:26" ht="16.5" x14ac:dyDescent="0.45">
      <c r="A2070" s="5" t="s">
        <v>7295</v>
      </c>
      <c r="B2070" s="5" t="s">
        <v>7296</v>
      </c>
      <c r="C2070" s="5" t="s">
        <v>7297</v>
      </c>
      <c r="D2070" s="5" t="s">
        <v>474</v>
      </c>
      <c r="E2070" s="5" t="s">
        <v>11775</v>
      </c>
      <c r="F2070" s="5">
        <v>26</v>
      </c>
      <c r="G2070" s="5">
        <v>3</v>
      </c>
      <c r="H2070" s="5">
        <v>3</v>
      </c>
      <c r="I2070" s="5">
        <v>2</v>
      </c>
      <c r="J2070" s="5" t="s">
        <v>1002</v>
      </c>
      <c r="K2070" s="17">
        <v>3724</v>
      </c>
      <c r="L2070" s="6">
        <v>2.67026455327</v>
      </c>
      <c r="M2070" s="6">
        <v>5.4289719931000002</v>
      </c>
      <c r="N2070" s="6">
        <v>-6.6506650598999997</v>
      </c>
      <c r="O2070" s="6">
        <v>-6.5491904240999999</v>
      </c>
      <c r="P2070" s="6">
        <v>14.903925315</v>
      </c>
      <c r="Q2070" s="6">
        <v>1.8724438499</v>
      </c>
      <c r="R2070" s="7">
        <v>3.4090595802666672</v>
      </c>
      <c r="S2070" s="8">
        <v>10.808789694314196</v>
      </c>
      <c r="T2070" s="6">
        <v>-17.888534032399999</v>
      </c>
      <c r="U2070" s="6">
        <v>-39.050742091099998</v>
      </c>
      <c r="V2070" s="6">
        <v>133.76459715499999</v>
      </c>
      <c r="W2070" s="6">
        <v>6.1421836842999999</v>
      </c>
      <c r="X2070" s="7">
        <v>33.618679582733328</v>
      </c>
      <c r="Y2070" s="8">
        <v>89.624236341676152</v>
      </c>
      <c r="Z2070" s="24">
        <v>1</v>
      </c>
    </row>
    <row r="2071" spans="1:26" ht="16.5" x14ac:dyDescent="0.45">
      <c r="A2071" s="5" t="s">
        <v>7298</v>
      </c>
      <c r="B2071" s="5" t="s">
        <v>7299</v>
      </c>
      <c r="C2071" s="5" t="s">
        <v>7300</v>
      </c>
      <c r="D2071" s="5" t="s">
        <v>1297</v>
      </c>
      <c r="E2071" s="5" t="s">
        <v>11766</v>
      </c>
      <c r="F2071" s="5">
        <v>17</v>
      </c>
      <c r="G2071" s="5">
        <v>11</v>
      </c>
      <c r="H2071" s="5">
        <v>2</v>
      </c>
      <c r="I2071" s="5">
        <v>2</v>
      </c>
      <c r="J2071" s="5" t="s">
        <v>7301</v>
      </c>
      <c r="K2071" s="17">
        <v>216360</v>
      </c>
      <c r="L2071" s="6">
        <v>843.32437257725996</v>
      </c>
      <c r="M2071" s="6">
        <v>4.2695252176</v>
      </c>
      <c r="N2071" s="6">
        <v>-6.8831005459999997</v>
      </c>
      <c r="O2071" s="6">
        <v>-12.5207086713</v>
      </c>
      <c r="P2071" s="6">
        <v>5.0995677010999998</v>
      </c>
      <c r="Q2071" s="6">
        <v>-5.1225631718000004</v>
      </c>
      <c r="R2071" s="7">
        <v>-4.1812347139999995</v>
      </c>
      <c r="S2071" s="8">
        <v>8.8477742573506877</v>
      </c>
      <c r="T2071" s="6">
        <v>-27.096059702600002</v>
      </c>
      <c r="U2071" s="6">
        <v>-17.288311180699999</v>
      </c>
      <c r="V2071" s="6">
        <v>16.2864865821</v>
      </c>
      <c r="W2071" s="6">
        <v>-32.700444546900002</v>
      </c>
      <c r="X2071" s="7">
        <v>-11.234089715166666</v>
      </c>
      <c r="Y2071" s="8">
        <v>25.048354307711332</v>
      </c>
      <c r="Z2071" s="24">
        <v>0</v>
      </c>
    </row>
    <row r="2072" spans="1:26" ht="16.5" x14ac:dyDescent="0.45">
      <c r="A2072" s="5" t="s">
        <v>7302</v>
      </c>
      <c r="B2072" s="5" t="s">
        <v>7303</v>
      </c>
      <c r="C2072" s="5" t="s">
        <v>7304</v>
      </c>
      <c r="D2072" s="5" t="s">
        <v>120</v>
      </c>
      <c r="E2072" s="5" t="s">
        <v>11769</v>
      </c>
      <c r="F2072" s="5">
        <v>20</v>
      </c>
      <c r="G2072" s="5">
        <v>7</v>
      </c>
      <c r="H2072" s="5">
        <v>4</v>
      </c>
      <c r="I2072" s="5">
        <v>3</v>
      </c>
      <c r="J2072" s="5" t="s">
        <v>1243</v>
      </c>
      <c r="K2072" s="17">
        <v>4325</v>
      </c>
      <c r="L2072" s="6">
        <v>3.3710034765499999</v>
      </c>
      <c r="M2072" s="6">
        <v>2.3791745653</v>
      </c>
      <c r="N2072" s="6">
        <v>4.6488207190999997</v>
      </c>
      <c r="O2072" s="6">
        <v>-2.5407225176999999</v>
      </c>
      <c r="P2072" s="6">
        <v>19.004698861800001</v>
      </c>
      <c r="Q2072" s="6">
        <v>8.1304094729000003</v>
      </c>
      <c r="R2072" s="7">
        <v>8.1981286056666676</v>
      </c>
      <c r="S2072" s="8">
        <v>10.77287032390908</v>
      </c>
      <c r="T2072" s="6">
        <v>-67.240019287199999</v>
      </c>
      <c r="U2072" s="6">
        <v>-819.8666004145</v>
      </c>
      <c r="V2072" s="6">
        <v>125.37850621</v>
      </c>
      <c r="W2072" s="6">
        <v>63.347875002099997</v>
      </c>
      <c r="X2072" s="7">
        <v>-210.3800730674667</v>
      </c>
      <c r="Y2072" s="8">
        <v>528.74126003667629</v>
      </c>
      <c r="Z2072" s="24">
        <v>-1</v>
      </c>
    </row>
    <row r="2073" spans="1:26" ht="16.5" x14ac:dyDescent="0.45">
      <c r="A2073" s="5" t="s">
        <v>7305</v>
      </c>
      <c r="B2073" s="5" t="s">
        <v>7306</v>
      </c>
      <c r="C2073" s="5" t="s">
        <v>7307</v>
      </c>
      <c r="D2073" s="5" t="s">
        <v>435</v>
      </c>
      <c r="E2073" s="5" t="s">
        <v>11770</v>
      </c>
      <c r="F2073" s="5">
        <v>21</v>
      </c>
      <c r="G2073" s="5">
        <v>7</v>
      </c>
      <c r="H2073" s="5">
        <v>3</v>
      </c>
      <c r="I2073" s="5">
        <v>3</v>
      </c>
      <c r="J2073" s="5" t="s">
        <v>1145</v>
      </c>
      <c r="K2073" s="17">
        <v>140</v>
      </c>
      <c r="L2073" s="6">
        <v>0.23913078596000001</v>
      </c>
      <c r="M2073" s="6">
        <v>104.6133085022</v>
      </c>
      <c r="N2073" s="6">
        <v>-0.28289205610000001</v>
      </c>
      <c r="O2073" s="6">
        <v>-15.637726623100001</v>
      </c>
      <c r="P2073" s="6">
        <v>-18.3231886429</v>
      </c>
      <c r="Q2073" s="6">
        <v>-26.368189554600001</v>
      </c>
      <c r="R2073" s="7">
        <v>-20.109701606866668</v>
      </c>
      <c r="S2073" s="8">
        <v>5.5838544132963843</v>
      </c>
      <c r="T2073" s="6">
        <v>11.2294271958</v>
      </c>
      <c r="U2073" s="6">
        <v>-9.1660237661000004</v>
      </c>
      <c r="V2073" s="6">
        <v>12.5363598056</v>
      </c>
      <c r="W2073" s="6">
        <v>-20.654643707599998</v>
      </c>
      <c r="X2073" s="7">
        <v>-5.7614358893666662</v>
      </c>
      <c r="Y2073" s="8">
        <v>16.855387640487933</v>
      </c>
      <c r="Z2073" s="24">
        <v>0</v>
      </c>
    </row>
    <row r="2074" spans="1:26" ht="16.5" x14ac:dyDescent="0.45">
      <c r="A2074" s="5" t="s">
        <v>7308</v>
      </c>
      <c r="B2074" s="5" t="s">
        <v>7309</v>
      </c>
      <c r="C2074" s="5" t="s">
        <v>7310</v>
      </c>
      <c r="D2074" s="5" t="s">
        <v>363</v>
      </c>
      <c r="E2074" s="5" t="s">
        <v>11760</v>
      </c>
      <c r="F2074" s="5">
        <v>11</v>
      </c>
      <c r="G2074" s="5">
        <v>3</v>
      </c>
      <c r="H2074" s="5">
        <v>3</v>
      </c>
      <c r="I2074" s="5">
        <v>2</v>
      </c>
      <c r="J2074" s="5" t="s">
        <v>7311</v>
      </c>
      <c r="K2074" s="17">
        <v>3091</v>
      </c>
      <c r="L2074" s="6">
        <v>0.44725085207999998</v>
      </c>
      <c r="M2074" s="6">
        <v>8.5784771145000001</v>
      </c>
      <c r="N2074" s="6">
        <v>6.8805281441000004</v>
      </c>
      <c r="O2074" s="6">
        <v>-24.221818041500001</v>
      </c>
      <c r="P2074" s="6">
        <v>43.261871327800002</v>
      </c>
      <c r="Q2074" s="6">
        <v>-11.1041041361</v>
      </c>
      <c r="R2074" s="7">
        <v>2.6453163834000004</v>
      </c>
      <c r="S2074" s="8">
        <v>35.781238186926672</v>
      </c>
      <c r="T2074" s="6">
        <v>602.91604549639999</v>
      </c>
      <c r="U2074" s="6">
        <v>232.52291777240001</v>
      </c>
      <c r="V2074" s="6">
        <v>-83.409392153900001</v>
      </c>
      <c r="W2074" s="6">
        <v>-664.05825485269997</v>
      </c>
      <c r="X2074" s="7">
        <v>-171.64824307806666</v>
      </c>
      <c r="Y2074" s="8">
        <v>454.75710097343483</v>
      </c>
      <c r="Z2074" s="24">
        <v>-1</v>
      </c>
    </row>
    <row r="2075" spans="1:26" ht="16.5" x14ac:dyDescent="0.45">
      <c r="A2075" s="5" t="s">
        <v>7312</v>
      </c>
      <c r="B2075" s="5" t="s">
        <v>7313</v>
      </c>
      <c r="C2075" s="5" t="s">
        <v>7314</v>
      </c>
      <c r="D2075" s="5" t="s">
        <v>553</v>
      </c>
      <c r="E2075" s="5" t="s">
        <v>11761</v>
      </c>
      <c r="F2075" s="5">
        <v>12</v>
      </c>
      <c r="G2075" s="5">
        <v>6</v>
      </c>
      <c r="H2075" s="5">
        <v>2</v>
      </c>
      <c r="I2075" s="5">
        <v>1</v>
      </c>
      <c r="J2075" s="5" t="s">
        <v>1189</v>
      </c>
      <c r="K2075" s="17">
        <v>5530</v>
      </c>
      <c r="L2075" s="6">
        <v>2.7315126973799999</v>
      </c>
      <c r="M2075" s="6">
        <v>2.7689139274999999</v>
      </c>
      <c r="N2075" s="6">
        <v>8.9332888729000004</v>
      </c>
      <c r="O2075" s="6">
        <v>10.318132539</v>
      </c>
      <c r="P2075" s="6">
        <v>6.4055342246000002</v>
      </c>
      <c r="Q2075" s="6">
        <v>9.1971241723000006</v>
      </c>
      <c r="R2075" s="7">
        <v>8.640263645300001</v>
      </c>
      <c r="S2075" s="8">
        <v>2.0148639227896954</v>
      </c>
      <c r="T2075" s="6">
        <v>-8.4319115807999996</v>
      </c>
      <c r="U2075" s="6">
        <v>-1313.8698934474</v>
      </c>
      <c r="V2075" s="6">
        <v>107.29722349790001</v>
      </c>
      <c r="W2075" s="6">
        <v>8.2171508635000006</v>
      </c>
      <c r="X2075" s="7">
        <v>-399.45183969533338</v>
      </c>
      <c r="Y2075" s="8">
        <v>793.45730696055568</v>
      </c>
      <c r="Z2075" s="24">
        <v>-1</v>
      </c>
    </row>
    <row r="2076" spans="1:26" ht="16.5" x14ac:dyDescent="0.45">
      <c r="A2076" s="5" t="s">
        <v>7315</v>
      </c>
      <c r="B2076" s="5" t="s">
        <v>7316</v>
      </c>
      <c r="C2076" s="5" t="s">
        <v>7317</v>
      </c>
      <c r="D2076" s="5" t="s">
        <v>254</v>
      </c>
      <c r="E2076" s="5" t="s">
        <v>11772</v>
      </c>
      <c r="F2076" s="5">
        <v>23</v>
      </c>
      <c r="G2076" s="5">
        <v>1</v>
      </c>
      <c r="H2076" s="5">
        <v>2</v>
      </c>
      <c r="I2076" s="5">
        <v>3</v>
      </c>
      <c r="J2076" s="5" t="s">
        <v>7318</v>
      </c>
      <c r="K2076" s="17">
        <v>3258</v>
      </c>
      <c r="L2076" s="6">
        <v>4.3495147340000004</v>
      </c>
      <c r="M2076" s="6">
        <v>29.843855194100001</v>
      </c>
      <c r="N2076" s="6">
        <v>15.4906252819</v>
      </c>
      <c r="O2076" s="6">
        <v>39.390296865899998</v>
      </c>
      <c r="P2076" s="6">
        <v>19.760285639599999</v>
      </c>
      <c r="Q2076" s="6">
        <v>-21.0409734417</v>
      </c>
      <c r="R2076" s="7">
        <v>12.703203021266665</v>
      </c>
      <c r="S2076" s="8">
        <v>30.82752696956149</v>
      </c>
      <c r="T2076" s="6">
        <v>26.872790507400001</v>
      </c>
      <c r="U2076" s="6">
        <v>44.345231095899997</v>
      </c>
      <c r="V2076" s="6">
        <v>23.4611215742</v>
      </c>
      <c r="W2076" s="6">
        <v>-47.921277457199999</v>
      </c>
      <c r="X2076" s="7">
        <v>6.6283584042999992</v>
      </c>
      <c r="Y2076" s="8">
        <v>48.381645146638768</v>
      </c>
      <c r="Z2076" s="24">
        <v>1</v>
      </c>
    </row>
    <row r="2077" spans="1:26" ht="16.5" x14ac:dyDescent="0.45">
      <c r="A2077" s="5" t="s">
        <v>7319</v>
      </c>
      <c r="B2077" s="5" t="s">
        <v>7320</v>
      </c>
      <c r="C2077" s="5" t="s">
        <v>7321</v>
      </c>
      <c r="D2077" s="5" t="s">
        <v>103</v>
      </c>
      <c r="E2077" s="5" t="s">
        <v>11757</v>
      </c>
      <c r="F2077" s="5">
        <v>7</v>
      </c>
      <c r="G2077" s="5">
        <v>11</v>
      </c>
      <c r="H2077" s="5">
        <v>4</v>
      </c>
      <c r="I2077" s="5">
        <v>2</v>
      </c>
      <c r="J2077" s="5" t="s">
        <v>7322</v>
      </c>
      <c r="K2077" s="17">
        <v>1687</v>
      </c>
      <c r="L2077" s="6">
        <v>2.1500594611500001</v>
      </c>
      <c r="M2077" s="6">
        <v>-4.5079072045000004</v>
      </c>
      <c r="N2077" s="6">
        <v>-7.3823820345</v>
      </c>
      <c r="O2077" s="6">
        <v>0.2188709482</v>
      </c>
      <c r="P2077" s="6">
        <v>106.3183462448</v>
      </c>
      <c r="Q2077" s="6">
        <v>5.9306950291999998</v>
      </c>
      <c r="R2077" s="7">
        <v>37.489304074066666</v>
      </c>
      <c r="S2077" s="8">
        <v>59.676075760630518</v>
      </c>
      <c r="T2077" s="6">
        <v>-176.9716830726</v>
      </c>
      <c r="U2077" s="6">
        <v>114.1246215172</v>
      </c>
      <c r="V2077" s="6">
        <v>2858.9897471793001</v>
      </c>
      <c r="W2077" s="6">
        <v>-12.7621140379</v>
      </c>
      <c r="X2077" s="7">
        <v>986.78408488620005</v>
      </c>
      <c r="Y2077" s="8">
        <v>1622.6184370814713</v>
      </c>
      <c r="Z2077" s="24">
        <v>1</v>
      </c>
    </row>
    <row r="2078" spans="1:26" ht="16.5" x14ac:dyDescent="0.45">
      <c r="A2078" s="5" t="s">
        <v>7323</v>
      </c>
      <c r="B2078" s="5" t="s">
        <v>7324</v>
      </c>
      <c r="C2078" s="5" t="s">
        <v>7325</v>
      </c>
      <c r="D2078" s="5" t="s">
        <v>376</v>
      </c>
      <c r="E2078" s="5" t="s">
        <v>11768</v>
      </c>
      <c r="F2078" s="5">
        <v>19</v>
      </c>
      <c r="G2078" s="5">
        <v>4</v>
      </c>
      <c r="H2078" s="5">
        <v>2</v>
      </c>
      <c r="I2078" s="5">
        <v>2</v>
      </c>
      <c r="J2078" s="5" t="s">
        <v>7326</v>
      </c>
      <c r="K2078" s="17">
        <v>9127</v>
      </c>
      <c r="L2078" s="6">
        <v>18.091799253609999</v>
      </c>
      <c r="M2078" s="6">
        <v>3.5393010555000002</v>
      </c>
      <c r="N2078" s="6">
        <v>29.646460339099999</v>
      </c>
      <c r="O2078" s="6">
        <v>17.434010256000001</v>
      </c>
      <c r="P2078" s="6">
        <v>38.831769218700003</v>
      </c>
      <c r="Q2078" s="6">
        <v>22.5320650313</v>
      </c>
      <c r="R2078" s="7">
        <v>26.265948168666668</v>
      </c>
      <c r="S2078" s="8">
        <v>11.17687051992128</v>
      </c>
      <c r="T2078" s="6">
        <v>10.5928710378</v>
      </c>
      <c r="U2078" s="6">
        <v>41.513843031900002</v>
      </c>
      <c r="V2078" s="6">
        <v>469.06487989150003</v>
      </c>
      <c r="W2078" s="6">
        <v>13.3324252088</v>
      </c>
      <c r="X2078" s="7">
        <v>174.63704937740002</v>
      </c>
      <c r="Y2078" s="8">
        <v>255.37102148356561</v>
      </c>
      <c r="Z2078" s="24">
        <v>1</v>
      </c>
    </row>
    <row r="2079" spans="1:26" ht="16.5" x14ac:dyDescent="0.45">
      <c r="A2079" s="5" t="s">
        <v>7327</v>
      </c>
      <c r="B2079" s="5" t="s">
        <v>7328</v>
      </c>
      <c r="C2079" s="5" t="s">
        <v>7329</v>
      </c>
      <c r="D2079" s="5" t="s">
        <v>634</v>
      </c>
      <c r="E2079" s="5" t="s">
        <v>11757</v>
      </c>
      <c r="F2079" s="5">
        <v>7</v>
      </c>
      <c r="G2079" s="5">
        <v>11</v>
      </c>
      <c r="H2079" s="5">
        <v>4</v>
      </c>
      <c r="I2079" s="5">
        <v>2</v>
      </c>
      <c r="J2079" s="5" t="s">
        <v>7330</v>
      </c>
      <c r="K2079" s="17">
        <v>469</v>
      </c>
      <c r="L2079" s="6">
        <v>0.26635540237999999</v>
      </c>
      <c r="M2079" s="6">
        <v>-317.62823626649998</v>
      </c>
      <c r="N2079" s="6">
        <v>-47.738909105200001</v>
      </c>
      <c r="O2079" s="6">
        <v>-47.696610267600001</v>
      </c>
      <c r="P2079" s="6">
        <v>-16.148673279699999</v>
      </c>
      <c r="Q2079" s="6">
        <v>15.8330469054</v>
      </c>
      <c r="R2079" s="7">
        <v>-16.004078880633333</v>
      </c>
      <c r="S2079" s="8">
        <v>31.76507540971544</v>
      </c>
      <c r="T2079" s="6">
        <v>-7147.5689319548001</v>
      </c>
      <c r="U2079" s="6">
        <v>76.891330871999997</v>
      </c>
      <c r="V2079" s="6">
        <v>188.66125156429999</v>
      </c>
      <c r="W2079" s="6">
        <v>-177.79814485310001</v>
      </c>
      <c r="X2079" s="7">
        <v>29.251479194399991</v>
      </c>
      <c r="Y2079" s="8">
        <v>187.81716882795641</v>
      </c>
      <c r="Z2079" s="24">
        <v>-1</v>
      </c>
    </row>
    <row r="2080" spans="1:26" ht="16.5" x14ac:dyDescent="0.45">
      <c r="A2080" s="5" t="s">
        <v>7331</v>
      </c>
      <c r="B2080" s="5" t="s">
        <v>7332</v>
      </c>
      <c r="C2080" s="5" t="s">
        <v>7333</v>
      </c>
      <c r="D2080" s="5" t="s">
        <v>259</v>
      </c>
      <c r="E2080" s="5" t="s">
        <v>11755</v>
      </c>
      <c r="F2080" s="5">
        <v>5</v>
      </c>
      <c r="G2080" s="5">
        <v>5</v>
      </c>
      <c r="H2080" s="5">
        <v>3</v>
      </c>
      <c r="I2080" s="5">
        <v>3</v>
      </c>
      <c r="J2080" s="5" t="s">
        <v>1351</v>
      </c>
      <c r="K2080" s="17">
        <v>796</v>
      </c>
      <c r="L2080" s="6">
        <v>0.49837105214999999</v>
      </c>
      <c r="M2080" s="6">
        <v>27.227483054</v>
      </c>
      <c r="N2080" s="6">
        <v>19.247810487300001</v>
      </c>
      <c r="O2080" s="6">
        <v>1.1413873830000001</v>
      </c>
      <c r="P2080" s="6">
        <v>18.641247785600001</v>
      </c>
      <c r="Q2080" s="6">
        <v>42.263595166499996</v>
      </c>
      <c r="R2080" s="7">
        <v>20.682076778366667</v>
      </c>
      <c r="S2080" s="8">
        <v>20.636926381625354</v>
      </c>
      <c r="T2080" s="6">
        <v>29.2559496475</v>
      </c>
      <c r="U2080" s="6">
        <v>-80.851487234900006</v>
      </c>
      <c r="V2080" s="6">
        <v>1967.0655552686001</v>
      </c>
      <c r="W2080" s="6">
        <v>-69.9085565492</v>
      </c>
      <c r="X2080" s="7">
        <v>605.4351704948333</v>
      </c>
      <c r="Y2080" s="8">
        <v>1179.2191973875615</v>
      </c>
      <c r="Z2080" s="24">
        <v>1</v>
      </c>
    </row>
    <row r="2081" spans="1:26" ht="16.5" x14ac:dyDescent="0.45">
      <c r="A2081" s="5" t="s">
        <v>7334</v>
      </c>
      <c r="B2081" s="5" t="s">
        <v>7335</v>
      </c>
      <c r="C2081" s="5" t="s">
        <v>7336</v>
      </c>
      <c r="D2081" s="5" t="s">
        <v>259</v>
      </c>
      <c r="E2081" s="5" t="s">
        <v>11756</v>
      </c>
      <c r="F2081" s="5">
        <v>6</v>
      </c>
      <c r="G2081" s="5">
        <v>11</v>
      </c>
      <c r="H2081" s="5">
        <v>2</v>
      </c>
      <c r="I2081" s="5">
        <v>2</v>
      </c>
      <c r="J2081" s="5" t="s">
        <v>7337</v>
      </c>
      <c r="K2081" s="17">
        <v>3271</v>
      </c>
      <c r="L2081" s="6">
        <v>2.1615480855200002</v>
      </c>
      <c r="M2081" s="6">
        <v>14.838258399600001</v>
      </c>
      <c r="N2081" s="6">
        <v>12.6876570461</v>
      </c>
      <c r="O2081" s="6">
        <v>51.902889813800002</v>
      </c>
      <c r="P2081" s="6">
        <v>9.3764949954999999</v>
      </c>
      <c r="Q2081" s="6">
        <v>3.7594742207</v>
      </c>
      <c r="R2081" s="7">
        <v>21.679619676666665</v>
      </c>
      <c r="S2081" s="8">
        <v>26.324366543807571</v>
      </c>
      <c r="T2081" s="6">
        <v>-7.5454581246999997</v>
      </c>
      <c r="U2081" s="6">
        <v>-69.531702618699995</v>
      </c>
      <c r="V2081" s="6">
        <v>-58.837168059299998</v>
      </c>
      <c r="W2081" s="6">
        <v>302.61035711350002</v>
      </c>
      <c r="X2081" s="7">
        <v>58.080495478500005</v>
      </c>
      <c r="Y2081" s="8">
        <v>211.83657189159936</v>
      </c>
      <c r="Z2081" s="24">
        <v>1</v>
      </c>
    </row>
    <row r="2082" spans="1:26" ht="16.5" x14ac:dyDescent="0.45">
      <c r="A2082" s="5" t="s">
        <v>7338</v>
      </c>
      <c r="B2082" s="5" t="s">
        <v>7339</v>
      </c>
      <c r="C2082" s="5" t="s">
        <v>7340</v>
      </c>
      <c r="D2082" s="5" t="s">
        <v>1297</v>
      </c>
      <c r="E2082" s="5" t="s">
        <v>11770</v>
      </c>
      <c r="F2082" s="5">
        <v>21</v>
      </c>
      <c r="G2082" s="5">
        <v>7</v>
      </c>
      <c r="H2082" s="5">
        <v>3</v>
      </c>
      <c r="I2082" s="5">
        <v>3</v>
      </c>
      <c r="J2082" s="5" t="s">
        <v>7341</v>
      </c>
      <c r="K2082" s="17">
        <v>81136</v>
      </c>
      <c r="L2082" s="6">
        <v>120.86</v>
      </c>
      <c r="M2082" s="6">
        <v>2.8818467649000001</v>
      </c>
      <c r="N2082" s="6">
        <v>5.1596624031999996</v>
      </c>
      <c r="O2082" s="6">
        <v>-51.481879861000003</v>
      </c>
      <c r="P2082" s="6">
        <v>14.4750081004</v>
      </c>
      <c r="Q2082" s="6">
        <v>-31.3078195063</v>
      </c>
      <c r="R2082" s="7">
        <v>-22.771563755633338</v>
      </c>
      <c r="S2082" s="8">
        <v>33.796871365094731</v>
      </c>
      <c r="T2082" s="6">
        <v>18.429105746299999</v>
      </c>
      <c r="U2082" s="6">
        <v>-460.43640539760003</v>
      </c>
      <c r="V2082" s="6">
        <v>-5.8148797196000004</v>
      </c>
      <c r="W2082" s="6">
        <v>-200.36133694669999</v>
      </c>
      <c r="X2082" s="7">
        <v>-222.20420735463335</v>
      </c>
      <c r="Y2082" s="8">
        <v>228.09650620557832</v>
      </c>
      <c r="Z2082" s="24">
        <v>0</v>
      </c>
    </row>
    <row r="2083" spans="1:26" ht="16.5" x14ac:dyDescent="0.45">
      <c r="A2083" s="5" t="s">
        <v>7342</v>
      </c>
      <c r="B2083" s="5" t="s">
        <v>7343</v>
      </c>
      <c r="C2083" s="5" t="s">
        <v>7344</v>
      </c>
      <c r="D2083" s="5" t="s">
        <v>435</v>
      </c>
      <c r="E2083" s="5" t="s">
        <v>11764</v>
      </c>
      <c r="F2083" s="5">
        <v>15</v>
      </c>
      <c r="G2083" s="5">
        <v>8</v>
      </c>
      <c r="H2083" s="5">
        <v>2</v>
      </c>
      <c r="I2083" s="5">
        <v>3</v>
      </c>
      <c r="J2083" s="5" t="s">
        <v>7345</v>
      </c>
      <c r="K2083" s="17">
        <v>1807</v>
      </c>
      <c r="L2083" s="6">
        <v>1.3069107628300001</v>
      </c>
      <c r="M2083" s="6">
        <v>14.1691844399</v>
      </c>
      <c r="N2083" s="6">
        <v>0.65036010769999997</v>
      </c>
      <c r="O2083" s="6">
        <v>302.16853485069998</v>
      </c>
      <c r="P2083" s="6">
        <v>93.620139817500004</v>
      </c>
      <c r="Q2083" s="6">
        <v>9.0029883489000007</v>
      </c>
      <c r="R2083" s="7">
        <v>134.93055433903331</v>
      </c>
      <c r="S2083" s="8">
        <v>150.88546044891291</v>
      </c>
      <c r="T2083" s="6">
        <v>-8.2654917159999997</v>
      </c>
      <c r="U2083" s="6">
        <v>236.85205965930001</v>
      </c>
      <c r="V2083" s="6">
        <v>39.993881193100002</v>
      </c>
      <c r="W2083" s="6">
        <v>-46.186859899700003</v>
      </c>
      <c r="X2083" s="7">
        <v>76.88636031756667</v>
      </c>
      <c r="Y2083" s="8">
        <v>145.08117988989278</v>
      </c>
      <c r="Z2083" s="24">
        <v>1</v>
      </c>
    </row>
    <row r="2084" spans="1:26" ht="16.5" x14ac:dyDescent="0.45">
      <c r="A2084" s="5" t="s">
        <v>7346</v>
      </c>
      <c r="B2084" s="5" t="s">
        <v>7347</v>
      </c>
      <c r="C2084" s="5" t="s">
        <v>7348</v>
      </c>
      <c r="D2084" s="5" t="s">
        <v>320</v>
      </c>
      <c r="E2084" s="5" t="s">
        <v>11780</v>
      </c>
      <c r="F2084" s="5">
        <v>31</v>
      </c>
      <c r="G2084" s="5">
        <v>4</v>
      </c>
      <c r="H2084" s="5">
        <v>2</v>
      </c>
      <c r="I2084" s="5">
        <v>2</v>
      </c>
      <c r="J2084" s="5" t="s">
        <v>7349</v>
      </c>
      <c r="K2084" s="17">
        <v>3965</v>
      </c>
      <c r="L2084" s="6">
        <v>9.8462703970399996</v>
      </c>
      <c r="M2084" s="6">
        <v>1.4489095232</v>
      </c>
      <c r="N2084" s="6">
        <v>45.085782768500003</v>
      </c>
      <c r="O2084" s="6">
        <v>2.3281910751999999</v>
      </c>
      <c r="P2084" s="6">
        <v>21.3745125937</v>
      </c>
      <c r="Q2084" s="6">
        <v>-36.594627356499998</v>
      </c>
      <c r="R2084" s="7">
        <v>-4.2973078958666662</v>
      </c>
      <c r="S2084" s="8">
        <v>29.547051022110015</v>
      </c>
      <c r="T2084" s="6">
        <v>106.9997799026</v>
      </c>
      <c r="U2084" s="6">
        <v>-24.104929268999999</v>
      </c>
      <c r="V2084" s="6">
        <v>-2563.0747704111</v>
      </c>
      <c r="W2084" s="6">
        <v>39.010252108899998</v>
      </c>
      <c r="X2084" s="7">
        <v>-849.38981585706654</v>
      </c>
      <c r="Y2084" s="8">
        <v>1484.4301849964977</v>
      </c>
      <c r="Z2084" s="24">
        <v>0</v>
      </c>
    </row>
    <row r="2085" spans="1:26" ht="16.5" x14ac:dyDescent="0.45">
      <c r="A2085" s="5" t="s">
        <v>7350</v>
      </c>
      <c r="B2085" s="5" t="s">
        <v>7351</v>
      </c>
      <c r="C2085" s="5" t="s">
        <v>7352</v>
      </c>
      <c r="D2085" s="5" t="s">
        <v>33</v>
      </c>
      <c r="E2085" s="5" t="s">
        <v>11776</v>
      </c>
      <c r="F2085" s="5">
        <v>27</v>
      </c>
      <c r="G2085" s="5">
        <v>10</v>
      </c>
      <c r="H2085" s="5">
        <v>2</v>
      </c>
      <c r="I2085" s="5">
        <v>3</v>
      </c>
      <c r="J2085" s="5" t="s">
        <v>7353</v>
      </c>
      <c r="K2085" s="17">
        <v>4194</v>
      </c>
      <c r="L2085" s="6">
        <v>6.4632623897399997</v>
      </c>
      <c r="M2085" s="6">
        <v>5.9282105261</v>
      </c>
      <c r="N2085" s="6">
        <v>-14.7666204937</v>
      </c>
      <c r="O2085" s="6">
        <v>8.4189994235000007</v>
      </c>
      <c r="P2085" s="6">
        <v>0.73530005679999999</v>
      </c>
      <c r="Q2085" s="6">
        <v>15.2584293691</v>
      </c>
      <c r="R2085" s="7">
        <v>8.1375762831333329</v>
      </c>
      <c r="S2085" s="8">
        <v>7.2656534801349588</v>
      </c>
      <c r="T2085" s="6">
        <v>-18.317875539500001</v>
      </c>
      <c r="U2085" s="6">
        <v>11.302914402100001</v>
      </c>
      <c r="V2085" s="6">
        <v>-24.8844365303</v>
      </c>
      <c r="W2085" s="6">
        <v>10.367221969699999</v>
      </c>
      <c r="X2085" s="7">
        <v>-1.0714333861666667</v>
      </c>
      <c r="Y2085" s="8">
        <v>20.627971765030381</v>
      </c>
      <c r="Z2085" s="24">
        <v>-1</v>
      </c>
    </row>
    <row r="2086" spans="1:26" ht="16.5" x14ac:dyDescent="0.45">
      <c r="A2086" s="5" t="s">
        <v>7354</v>
      </c>
      <c r="B2086" s="5" t="s">
        <v>7355</v>
      </c>
      <c r="C2086" s="5" t="s">
        <v>7356</v>
      </c>
      <c r="D2086" s="5" t="s">
        <v>1297</v>
      </c>
      <c r="E2086" s="5" t="s">
        <v>11770</v>
      </c>
      <c r="F2086" s="5">
        <v>21</v>
      </c>
      <c r="G2086" s="5">
        <v>7</v>
      </c>
      <c r="H2086" s="5">
        <v>3</v>
      </c>
      <c r="I2086" s="5">
        <v>3</v>
      </c>
      <c r="J2086" s="5" t="s">
        <v>1056</v>
      </c>
      <c r="K2086" s="17">
        <v>529</v>
      </c>
      <c r="L2086" s="6">
        <v>0.79966766960000002</v>
      </c>
      <c r="M2086" s="6">
        <v>10.4120173824</v>
      </c>
      <c r="N2086" s="6">
        <v>-22.073454342000002</v>
      </c>
      <c r="O2086" s="6">
        <v>-37.540906004100002</v>
      </c>
      <c r="P2086" s="6">
        <v>120.3859388762</v>
      </c>
      <c r="Q2086" s="6">
        <v>15.518936912699999</v>
      </c>
      <c r="R2086" s="7">
        <v>32.787989928266668</v>
      </c>
      <c r="S2086" s="8">
        <v>80.367202436705625</v>
      </c>
      <c r="T2086" s="6">
        <v>111.9102816999</v>
      </c>
      <c r="U2086" s="6">
        <v>-226.5822437962</v>
      </c>
      <c r="V2086" s="6">
        <v>-33.944551412099997</v>
      </c>
      <c r="W2086" s="6">
        <v>92.597998462099994</v>
      </c>
      <c r="X2086" s="7">
        <v>-55.976265582066652</v>
      </c>
      <c r="Y2086" s="8">
        <v>160.72664397655763</v>
      </c>
      <c r="Z2086" s="24">
        <v>-1</v>
      </c>
    </row>
    <row r="2087" spans="1:26" ht="16.5" x14ac:dyDescent="0.45">
      <c r="A2087" s="5" t="s">
        <v>7357</v>
      </c>
      <c r="B2087" s="5" t="s">
        <v>7358</v>
      </c>
      <c r="C2087" s="5" t="s">
        <v>7359</v>
      </c>
      <c r="D2087" s="5" t="s">
        <v>259</v>
      </c>
      <c r="E2087" s="5" t="s">
        <v>11772</v>
      </c>
      <c r="F2087" s="5">
        <v>23</v>
      </c>
      <c r="G2087" s="5">
        <v>1</v>
      </c>
      <c r="H2087" s="5">
        <v>2</v>
      </c>
      <c r="I2087" s="5">
        <v>3</v>
      </c>
      <c r="J2087" s="5" t="s">
        <v>7360</v>
      </c>
      <c r="K2087" s="17">
        <v>1543</v>
      </c>
      <c r="L2087" s="6">
        <v>11.7271513297</v>
      </c>
      <c r="M2087" s="6">
        <v>8.9244297624000009</v>
      </c>
      <c r="N2087" s="6">
        <v>9.6145799652000008</v>
      </c>
      <c r="O2087" s="6">
        <v>38.651942914199999</v>
      </c>
      <c r="P2087" s="6">
        <v>12.8204863804</v>
      </c>
      <c r="Q2087" s="6">
        <v>10.898491068</v>
      </c>
      <c r="R2087" s="7">
        <v>20.790306787533332</v>
      </c>
      <c r="S2087" s="8">
        <v>15.498453159470618</v>
      </c>
      <c r="T2087" s="6">
        <v>24.236671943600001</v>
      </c>
      <c r="U2087" s="6">
        <v>1.7433693371000001</v>
      </c>
      <c r="V2087" s="6">
        <v>-26.6576842136</v>
      </c>
      <c r="W2087" s="6">
        <v>30.657598093699999</v>
      </c>
      <c r="X2087" s="7">
        <v>1.9144277390666662</v>
      </c>
      <c r="Y2087" s="8">
        <v>28.65802404605099</v>
      </c>
      <c r="Z2087" s="24">
        <v>1</v>
      </c>
    </row>
    <row r="2088" spans="1:26" ht="16.5" x14ac:dyDescent="0.45">
      <c r="A2088" s="5" t="s">
        <v>7361</v>
      </c>
      <c r="B2088" s="5" t="s">
        <v>7362</v>
      </c>
      <c r="C2088" s="5" t="s">
        <v>7363</v>
      </c>
      <c r="D2088" s="5" t="s">
        <v>293</v>
      </c>
      <c r="E2088" s="5" t="s">
        <v>11779</v>
      </c>
      <c r="F2088" s="5">
        <v>30</v>
      </c>
      <c r="G2088" s="5">
        <v>4</v>
      </c>
      <c r="H2088" s="5">
        <v>2</v>
      </c>
      <c r="I2088" s="5">
        <v>2</v>
      </c>
      <c r="J2088" s="5" t="s">
        <v>7364</v>
      </c>
      <c r="K2088" s="17">
        <v>14368</v>
      </c>
      <c r="L2088" s="6">
        <v>3.5798765209500001</v>
      </c>
      <c r="M2088" s="6">
        <v>-21.970206955399998</v>
      </c>
      <c r="N2088" s="6">
        <v>-25.577804917800002</v>
      </c>
      <c r="O2088" s="6">
        <v>-22.3153233548</v>
      </c>
      <c r="P2088" s="6">
        <v>14.9972617504</v>
      </c>
      <c r="Q2088" s="6">
        <v>37.694281135700002</v>
      </c>
      <c r="R2088" s="7">
        <v>10.125406510433335</v>
      </c>
      <c r="S2088" s="8">
        <v>30.299989899106443</v>
      </c>
      <c r="T2088" s="6">
        <v>-293.53425299150001</v>
      </c>
      <c r="U2088" s="6">
        <v>-10.146968492799999</v>
      </c>
      <c r="V2088" s="6">
        <v>99.070455445099995</v>
      </c>
      <c r="W2088" s="6">
        <v>4057.5644664216002</v>
      </c>
      <c r="X2088" s="7">
        <v>1382.1626511246334</v>
      </c>
      <c r="Y2088" s="8">
        <v>2317.6093860686783</v>
      </c>
      <c r="Z2088" s="24">
        <v>1</v>
      </c>
    </row>
    <row r="2089" spans="1:26" ht="16.5" x14ac:dyDescent="0.45">
      <c r="A2089" s="5" t="s">
        <v>7365</v>
      </c>
      <c r="B2089" s="5" t="s">
        <v>7366</v>
      </c>
      <c r="C2089" s="5" t="s">
        <v>7367</v>
      </c>
      <c r="D2089" s="5" t="s">
        <v>306</v>
      </c>
      <c r="E2089" s="5" t="s">
        <v>11779</v>
      </c>
      <c r="F2089" s="5">
        <v>30</v>
      </c>
      <c r="G2089" s="5">
        <v>4</v>
      </c>
      <c r="H2089" s="5">
        <v>2</v>
      </c>
      <c r="I2089" s="5">
        <v>2</v>
      </c>
      <c r="J2089" s="5" t="s">
        <v>7368</v>
      </c>
      <c r="K2089" s="17">
        <v>18642</v>
      </c>
      <c r="L2089" s="6">
        <v>7.9468987143099996</v>
      </c>
      <c r="M2089" s="6">
        <v>6.6609509852000004</v>
      </c>
      <c r="N2089" s="6">
        <v>-6.8260810356999997</v>
      </c>
      <c r="O2089" s="6">
        <v>-16.616878223899999</v>
      </c>
      <c r="P2089" s="6">
        <v>94.066433921699996</v>
      </c>
      <c r="Q2089" s="6">
        <v>9.6566387274000007</v>
      </c>
      <c r="R2089" s="7">
        <v>29.035398141733328</v>
      </c>
      <c r="S2089" s="8">
        <v>57.830365157147682</v>
      </c>
      <c r="T2089" s="6">
        <v>-42.5898170412</v>
      </c>
      <c r="U2089" s="6">
        <v>-52.499520000399997</v>
      </c>
      <c r="V2089" s="6">
        <v>696.78377607159996</v>
      </c>
      <c r="W2089" s="6">
        <v>63.107181133399997</v>
      </c>
      <c r="X2089" s="7">
        <v>235.79714573486663</v>
      </c>
      <c r="Y2089" s="8">
        <v>403.38905829071757</v>
      </c>
      <c r="Z2089" s="24">
        <v>1</v>
      </c>
    </row>
    <row r="2090" spans="1:26" ht="16.5" x14ac:dyDescent="0.45">
      <c r="A2090" s="5" t="s">
        <v>7369</v>
      </c>
      <c r="B2090" s="5" t="s">
        <v>7370</v>
      </c>
      <c r="C2090" s="5" t="s">
        <v>7371</v>
      </c>
      <c r="D2090" s="5" t="s">
        <v>176</v>
      </c>
      <c r="E2090" s="5" t="s">
        <v>11770</v>
      </c>
      <c r="F2090" s="5">
        <v>21</v>
      </c>
      <c r="G2090" s="5">
        <v>7</v>
      </c>
      <c r="H2090" s="5">
        <v>3</v>
      </c>
      <c r="I2090" s="5">
        <v>3</v>
      </c>
      <c r="J2090" s="5" t="s">
        <v>7372</v>
      </c>
      <c r="K2090" s="17">
        <v>2187</v>
      </c>
      <c r="L2090" s="6">
        <v>16.368454209340001</v>
      </c>
      <c r="M2090" s="6">
        <v>2.7735530568</v>
      </c>
      <c r="N2090" s="6">
        <v>4.6680629089999996</v>
      </c>
      <c r="O2090" s="6">
        <v>-7.3392409672000003</v>
      </c>
      <c r="P2090" s="6">
        <v>17.977236756700002</v>
      </c>
      <c r="Q2090" s="6">
        <v>-32.925772723900003</v>
      </c>
      <c r="R2090" s="7">
        <v>-7.4292589781333334</v>
      </c>
      <c r="S2090" s="8">
        <v>25.451624132405239</v>
      </c>
      <c r="T2090" s="6">
        <v>-10.773286435499999</v>
      </c>
      <c r="U2090" s="6">
        <v>-11.438315859699999</v>
      </c>
      <c r="V2090" s="6">
        <v>-15.437516774500001</v>
      </c>
      <c r="W2090" s="6">
        <v>0.72349309829999997</v>
      </c>
      <c r="X2090" s="7">
        <v>-8.7174465119666671</v>
      </c>
      <c r="Y2090" s="8">
        <v>8.417060504283004</v>
      </c>
      <c r="Z2090" s="24">
        <v>0</v>
      </c>
    </row>
    <row r="2091" spans="1:26" ht="16.5" x14ac:dyDescent="0.45">
      <c r="A2091" s="5" t="s">
        <v>7373</v>
      </c>
      <c r="B2091" s="5" t="s">
        <v>7374</v>
      </c>
      <c r="C2091" s="5" t="s">
        <v>7375</v>
      </c>
      <c r="D2091" s="5" t="s">
        <v>259</v>
      </c>
      <c r="E2091" s="5" t="s">
        <v>11780</v>
      </c>
      <c r="F2091" s="5">
        <v>31</v>
      </c>
      <c r="G2091" s="5">
        <v>4</v>
      </c>
      <c r="H2091" s="5">
        <v>2</v>
      </c>
      <c r="I2091" s="5">
        <v>2</v>
      </c>
      <c r="J2091" s="5" t="s">
        <v>1314</v>
      </c>
      <c r="K2091" s="17">
        <v>3830</v>
      </c>
      <c r="L2091" s="6">
        <v>26.742479314739999</v>
      </c>
      <c r="M2091" s="6">
        <v>3.4883872324</v>
      </c>
      <c r="N2091" s="6">
        <v>1.1066437066000001</v>
      </c>
      <c r="O2091" s="6">
        <v>21.2497748083</v>
      </c>
      <c r="P2091" s="6">
        <v>51.916154719700003</v>
      </c>
      <c r="Q2091" s="6">
        <v>-13.283234482699999</v>
      </c>
      <c r="R2091" s="7">
        <v>19.960898348433336</v>
      </c>
      <c r="S2091" s="8">
        <v>32.618798107657298</v>
      </c>
      <c r="T2091" s="6">
        <v>-52.299431152300002</v>
      </c>
      <c r="U2091" s="6">
        <v>23.0708419662</v>
      </c>
      <c r="V2091" s="6">
        <v>43.737707186800002</v>
      </c>
      <c r="W2091" s="6">
        <v>-70.718597852200006</v>
      </c>
      <c r="X2091" s="7">
        <v>-1.3033495664000014</v>
      </c>
      <c r="Y2091" s="8">
        <v>60.997027390243012</v>
      </c>
      <c r="Z2091" s="24">
        <v>-1</v>
      </c>
    </row>
    <row r="2092" spans="1:26" ht="16.5" x14ac:dyDescent="0.45">
      <c r="A2092" s="5" t="s">
        <v>7376</v>
      </c>
      <c r="B2092" s="5" t="s">
        <v>7377</v>
      </c>
      <c r="C2092" s="5" t="s">
        <v>7378</v>
      </c>
      <c r="D2092" s="5" t="s">
        <v>263</v>
      </c>
      <c r="E2092" s="5" t="s">
        <v>11761</v>
      </c>
      <c r="F2092" s="5">
        <v>12</v>
      </c>
      <c r="G2092" s="5">
        <v>6</v>
      </c>
      <c r="H2092" s="5">
        <v>2</v>
      </c>
      <c r="I2092" s="5">
        <v>1</v>
      </c>
      <c r="J2092" s="5" t="s">
        <v>1149</v>
      </c>
      <c r="K2092" s="17">
        <v>1325</v>
      </c>
      <c r="L2092" s="6">
        <v>4.1080744902699999</v>
      </c>
      <c r="M2092" s="6">
        <v>0.22937105260000001</v>
      </c>
      <c r="N2092" s="6">
        <v>36.4254273385</v>
      </c>
      <c r="O2092" s="6">
        <v>39.1405248692</v>
      </c>
      <c r="P2092" s="6">
        <v>17.328314328400001</v>
      </c>
      <c r="Q2092" s="6">
        <v>-4.3899412573000003</v>
      </c>
      <c r="R2092" s="7">
        <v>17.359632646766666</v>
      </c>
      <c r="S2092" s="8">
        <v>21.765249962391657</v>
      </c>
      <c r="T2092" s="6">
        <v>117.3505754195</v>
      </c>
      <c r="U2092" s="6">
        <v>141.40537029079999</v>
      </c>
      <c r="V2092" s="6">
        <v>-269.29050819380001</v>
      </c>
      <c r="W2092" s="6">
        <v>-30.853379200900001</v>
      </c>
      <c r="X2092" s="7">
        <v>-52.912839034633343</v>
      </c>
      <c r="Y2092" s="8">
        <v>206.23467452680308</v>
      </c>
      <c r="Z2092" s="24">
        <v>-1</v>
      </c>
    </row>
    <row r="2093" spans="1:26" ht="16.5" x14ac:dyDescent="0.45">
      <c r="A2093" s="5" t="s">
        <v>7379</v>
      </c>
      <c r="B2093" s="5" t="s">
        <v>7380</v>
      </c>
      <c r="C2093" s="5" t="s">
        <v>7381</v>
      </c>
      <c r="D2093" s="5" t="s">
        <v>120</v>
      </c>
      <c r="E2093" s="5" t="s">
        <v>11755</v>
      </c>
      <c r="F2093" s="5">
        <v>5</v>
      </c>
      <c r="G2093" s="5">
        <v>5</v>
      </c>
      <c r="H2093" s="5">
        <v>3</v>
      </c>
      <c r="I2093" s="5">
        <v>3</v>
      </c>
      <c r="J2093" s="5" t="s">
        <v>7382</v>
      </c>
      <c r="K2093" s="17">
        <v>2564</v>
      </c>
      <c r="L2093" s="6">
        <v>4.2970284343499996</v>
      </c>
      <c r="M2093" s="6">
        <v>0.21395266360000001</v>
      </c>
      <c r="N2093" s="6">
        <v>-4.6585979621</v>
      </c>
      <c r="O2093" s="6">
        <v>2.9101968243999998</v>
      </c>
      <c r="P2093" s="6">
        <v>20.330112537000002</v>
      </c>
      <c r="Q2093" s="6">
        <v>15.844895383400001</v>
      </c>
      <c r="R2093" s="7">
        <v>13.028401581600001</v>
      </c>
      <c r="S2093" s="8">
        <v>9.0450452657908507</v>
      </c>
      <c r="T2093" s="6">
        <v>115.1123179753</v>
      </c>
      <c r="U2093" s="6">
        <v>269.33166662000002</v>
      </c>
      <c r="V2093" s="6">
        <v>32.450662984300003</v>
      </c>
      <c r="W2093" s="6">
        <v>-12.4579555741</v>
      </c>
      <c r="X2093" s="7">
        <v>96.441458010066654</v>
      </c>
      <c r="Y2093" s="8">
        <v>151.40166505060529</v>
      </c>
      <c r="Z2093" s="24">
        <v>1</v>
      </c>
    </row>
    <row r="2094" spans="1:26" ht="16.5" x14ac:dyDescent="0.45">
      <c r="A2094" s="5" t="s">
        <v>7383</v>
      </c>
      <c r="B2094" s="5" t="s">
        <v>7384</v>
      </c>
      <c r="C2094" s="5" t="s">
        <v>7385</v>
      </c>
      <c r="D2094" s="5" t="s">
        <v>435</v>
      </c>
      <c r="E2094" s="5" t="s">
        <v>11765</v>
      </c>
      <c r="F2094" s="5">
        <v>16</v>
      </c>
      <c r="G2094" s="5">
        <v>9</v>
      </c>
      <c r="H2094" s="5">
        <v>1</v>
      </c>
      <c r="I2094" s="5">
        <v>3</v>
      </c>
      <c r="J2094" s="5" t="s">
        <v>192</v>
      </c>
      <c r="K2094" s="17">
        <v>13292</v>
      </c>
      <c r="L2094" s="6">
        <v>11.643087426739999</v>
      </c>
      <c r="M2094" s="6">
        <v>-0.89472561100000003</v>
      </c>
      <c r="N2094" s="6">
        <v>8.9219651959000004</v>
      </c>
      <c r="O2094" s="6">
        <v>-3.7385591900000001</v>
      </c>
      <c r="P2094" s="6">
        <v>8.4015479884000008</v>
      </c>
      <c r="Q2094" s="6">
        <v>15.6486865627</v>
      </c>
      <c r="R2094" s="7">
        <v>6.7705584537000005</v>
      </c>
      <c r="S2094" s="8">
        <v>9.7959899762924287</v>
      </c>
      <c r="T2094" s="6">
        <v>-267.89285257789999</v>
      </c>
      <c r="U2094" s="6">
        <v>130.80216267</v>
      </c>
      <c r="V2094" s="6">
        <v>-1898.8311354520999</v>
      </c>
      <c r="W2094" s="6">
        <v>158.7926287439</v>
      </c>
      <c r="X2094" s="7">
        <v>-536.41211467940002</v>
      </c>
      <c r="Y2094" s="8">
        <v>1179.9724817427693</v>
      </c>
      <c r="Z2094" s="24">
        <v>-1</v>
      </c>
    </row>
    <row r="2095" spans="1:26" ht="16.5" x14ac:dyDescent="0.45">
      <c r="A2095" s="5" t="s">
        <v>7386</v>
      </c>
      <c r="B2095" s="5" t="s">
        <v>7387</v>
      </c>
      <c r="C2095" s="5" t="s">
        <v>7388</v>
      </c>
      <c r="D2095" s="5" t="s">
        <v>259</v>
      </c>
      <c r="E2095" s="5" t="s">
        <v>11762</v>
      </c>
      <c r="F2095" s="5">
        <v>13</v>
      </c>
      <c r="G2095" s="5">
        <v>7</v>
      </c>
      <c r="H2095" s="5">
        <v>4</v>
      </c>
      <c r="I2095" s="5">
        <v>2</v>
      </c>
      <c r="J2095" s="5" t="s">
        <v>1625</v>
      </c>
      <c r="K2095" s="17">
        <v>391</v>
      </c>
      <c r="L2095" s="6">
        <v>0.53723188550000001</v>
      </c>
      <c r="M2095" s="6">
        <v>5.1962685953000003</v>
      </c>
      <c r="N2095" s="6">
        <v>-11.549556373</v>
      </c>
      <c r="O2095" s="6">
        <v>33.096007636400003</v>
      </c>
      <c r="P2095" s="6">
        <v>10.122444317399999</v>
      </c>
      <c r="Q2095" s="6">
        <v>-32.111757016399999</v>
      </c>
      <c r="R2095" s="7">
        <v>3.7022316458</v>
      </c>
      <c r="S2095" s="8">
        <v>33.074574688348875</v>
      </c>
      <c r="T2095" s="6">
        <v>-15.669049962100001</v>
      </c>
      <c r="U2095" s="6">
        <v>40.043056221999997</v>
      </c>
      <c r="V2095" s="6">
        <v>46.504364626300003</v>
      </c>
      <c r="W2095" s="6">
        <v>-43.253432759600003</v>
      </c>
      <c r="X2095" s="7">
        <v>14.431329362899996</v>
      </c>
      <c r="Y2095" s="8">
        <v>50.060822630285735</v>
      </c>
      <c r="Z2095" s="24">
        <v>1</v>
      </c>
    </row>
    <row r="2096" spans="1:26" ht="16.5" x14ac:dyDescent="0.45">
      <c r="A2096" s="5" t="s">
        <v>7389</v>
      </c>
      <c r="B2096" s="5" t="s">
        <v>7390</v>
      </c>
      <c r="C2096" s="5" t="s">
        <v>7391</v>
      </c>
      <c r="D2096" s="5" t="s">
        <v>254</v>
      </c>
      <c r="E2096" s="5" t="s">
        <v>11753</v>
      </c>
      <c r="F2096" s="5">
        <v>3</v>
      </c>
      <c r="G2096" s="5">
        <v>7</v>
      </c>
      <c r="H2096" s="5">
        <v>4</v>
      </c>
      <c r="I2096" s="5">
        <v>3</v>
      </c>
      <c r="J2096" s="5" t="s">
        <v>1325</v>
      </c>
      <c r="K2096" s="17">
        <v>1814</v>
      </c>
      <c r="L2096" s="6">
        <v>7.7651010782799998</v>
      </c>
      <c r="M2096" s="6">
        <v>6.7769912401000001</v>
      </c>
      <c r="N2096" s="6">
        <v>18.395054572599999</v>
      </c>
      <c r="O2096" s="6">
        <v>-9.7106960534999995</v>
      </c>
      <c r="P2096" s="6">
        <v>6.4852917118000004</v>
      </c>
      <c r="Q2096" s="6">
        <v>2.0006091143</v>
      </c>
      <c r="R2096" s="7">
        <v>-0.40826507579999971</v>
      </c>
      <c r="S2096" s="8">
        <v>8.3623866851057702</v>
      </c>
      <c r="T2096" s="6">
        <v>19.4345612772</v>
      </c>
      <c r="U2096" s="6">
        <v>15.320934757</v>
      </c>
      <c r="V2096" s="6">
        <v>11.572227547900001</v>
      </c>
      <c r="W2096" s="6">
        <v>18.385575290999999</v>
      </c>
      <c r="X2096" s="7">
        <v>15.092912531966666</v>
      </c>
      <c r="Y2096" s="8">
        <v>3.4123924845236271</v>
      </c>
      <c r="Z2096" s="24">
        <v>-1</v>
      </c>
    </row>
    <row r="2097" spans="1:26" ht="16.5" x14ac:dyDescent="0.45">
      <c r="A2097" s="5" t="s">
        <v>7392</v>
      </c>
      <c r="B2097" s="5" t="s">
        <v>7393</v>
      </c>
      <c r="C2097" s="5" t="s">
        <v>7394</v>
      </c>
      <c r="D2097" s="5" t="s">
        <v>435</v>
      </c>
      <c r="E2097" s="5" t="s">
        <v>11778</v>
      </c>
      <c r="F2097" s="5">
        <v>29</v>
      </c>
      <c r="G2097" s="5">
        <v>5</v>
      </c>
      <c r="H2097" s="5">
        <v>3</v>
      </c>
      <c r="I2097" s="5">
        <v>3</v>
      </c>
      <c r="J2097" s="5" t="s">
        <v>7395</v>
      </c>
      <c r="K2097" s="17">
        <v>2533</v>
      </c>
      <c r="L2097" s="6">
        <v>3.5819237350400002</v>
      </c>
      <c r="M2097" s="6">
        <v>20.339264151399998</v>
      </c>
      <c r="N2097" s="6">
        <v>3.304779436</v>
      </c>
      <c r="O2097" s="6">
        <v>7.1405280411999996</v>
      </c>
      <c r="P2097" s="6">
        <v>19.902695425200001</v>
      </c>
      <c r="Q2097" s="6">
        <v>7.0105043855</v>
      </c>
      <c r="R2097" s="7">
        <v>11.351242617300001</v>
      </c>
      <c r="S2097" s="8">
        <v>7.4060607195773134</v>
      </c>
      <c r="T2097" s="6">
        <v>72.942564168100006</v>
      </c>
      <c r="U2097" s="6">
        <v>15.043836046199999</v>
      </c>
      <c r="V2097" s="6">
        <v>36.913359016800001</v>
      </c>
      <c r="W2097" s="6">
        <v>7.8253948384000003</v>
      </c>
      <c r="X2097" s="7">
        <v>19.927529967133335</v>
      </c>
      <c r="Y2097" s="8">
        <v>15.14646046923146</v>
      </c>
      <c r="Z2097" s="24">
        <v>1</v>
      </c>
    </row>
    <row r="2098" spans="1:26" ht="16.5" x14ac:dyDescent="0.45">
      <c r="A2098" s="5" t="s">
        <v>7396</v>
      </c>
      <c r="B2098" s="5" t="s">
        <v>7397</v>
      </c>
      <c r="C2098" s="5" t="s">
        <v>7398</v>
      </c>
      <c r="D2098" s="5" t="s">
        <v>363</v>
      </c>
      <c r="E2098" s="5" t="s">
        <v>11758</v>
      </c>
      <c r="F2098" s="5">
        <v>8</v>
      </c>
      <c r="G2098" s="5">
        <v>2</v>
      </c>
      <c r="H2098" s="5">
        <v>3</v>
      </c>
      <c r="I2098" s="5">
        <v>2</v>
      </c>
      <c r="J2098" s="5" t="s">
        <v>1137</v>
      </c>
      <c r="K2098" s="17">
        <v>2487</v>
      </c>
      <c r="L2098" s="6">
        <v>9.4232076291099993</v>
      </c>
      <c r="M2098" s="6">
        <v>2.5831863979</v>
      </c>
      <c r="N2098" s="6">
        <v>8.4061547789999995</v>
      </c>
      <c r="O2098" s="6">
        <v>12.4219167962</v>
      </c>
      <c r="P2098" s="6">
        <v>14.595246900299999</v>
      </c>
      <c r="Q2098" s="6">
        <v>15.2074252493</v>
      </c>
      <c r="R2098" s="7">
        <v>14.074862981933334</v>
      </c>
      <c r="S2098" s="8">
        <v>1.4638524182593931</v>
      </c>
      <c r="T2098" s="6">
        <v>-42.460455366399998</v>
      </c>
      <c r="U2098" s="6">
        <v>213.02144575099999</v>
      </c>
      <c r="V2098" s="6">
        <v>-7.6957131931999996</v>
      </c>
      <c r="W2098" s="6">
        <v>-0.19759018710000001</v>
      </c>
      <c r="X2098" s="7">
        <v>68.376047456899997</v>
      </c>
      <c r="Y2098" s="8">
        <v>125.32267910437348</v>
      </c>
      <c r="Z2098" s="24">
        <v>1</v>
      </c>
    </row>
    <row r="2099" spans="1:26" ht="16.5" x14ac:dyDescent="0.45">
      <c r="A2099" s="5" t="s">
        <v>7399</v>
      </c>
      <c r="B2099" s="5" t="s">
        <v>7400</v>
      </c>
      <c r="C2099" s="5" t="s">
        <v>7401</v>
      </c>
      <c r="D2099" s="5" t="s">
        <v>268</v>
      </c>
      <c r="E2099" s="5" t="s">
        <v>11773</v>
      </c>
      <c r="F2099" s="5">
        <v>24</v>
      </c>
      <c r="G2099" s="5">
        <v>11</v>
      </c>
      <c r="H2099" s="5">
        <v>1</v>
      </c>
      <c r="I2099" s="5">
        <v>2</v>
      </c>
      <c r="J2099" s="5" t="s">
        <v>1679</v>
      </c>
      <c r="K2099" s="17">
        <v>2588</v>
      </c>
      <c r="L2099" s="6">
        <v>2.1364609746099998</v>
      </c>
      <c r="M2099" s="6">
        <v>4.2255124568999998</v>
      </c>
      <c r="N2099" s="6">
        <v>-5.4959410568999996</v>
      </c>
      <c r="O2099" s="6">
        <v>-3.8678651233000001</v>
      </c>
      <c r="P2099" s="6">
        <v>8.8228234023999992</v>
      </c>
      <c r="Q2099" s="6">
        <v>-7.4831104766000003</v>
      </c>
      <c r="R2099" s="7">
        <v>-0.84271739916666688</v>
      </c>
      <c r="S2099" s="8">
        <v>8.5635570285484643</v>
      </c>
      <c r="T2099" s="6">
        <v>16.5204168906</v>
      </c>
      <c r="U2099" s="6">
        <v>-54.165397949499997</v>
      </c>
      <c r="V2099" s="6">
        <v>37.8129231283</v>
      </c>
      <c r="W2099" s="6">
        <v>-28.252683977899999</v>
      </c>
      <c r="X2099" s="7">
        <v>-14.868386266366665</v>
      </c>
      <c r="Y2099" s="8">
        <v>47.427391410406855</v>
      </c>
      <c r="Z2099" s="24">
        <v>0</v>
      </c>
    </row>
    <row r="2100" spans="1:26" ht="16.5" x14ac:dyDescent="0.45">
      <c r="A2100" s="5" t="s">
        <v>7402</v>
      </c>
      <c r="B2100" s="5" t="s">
        <v>7403</v>
      </c>
      <c r="C2100" s="5" t="s">
        <v>7404</v>
      </c>
      <c r="D2100" s="5" t="s">
        <v>363</v>
      </c>
      <c r="E2100" s="5" t="s">
        <v>11774</v>
      </c>
      <c r="F2100" s="5">
        <v>25</v>
      </c>
      <c r="G2100" s="5">
        <v>10</v>
      </c>
      <c r="H2100" s="5">
        <v>2</v>
      </c>
      <c r="I2100" s="5">
        <v>3</v>
      </c>
      <c r="J2100" s="5" t="s">
        <v>1157</v>
      </c>
      <c r="K2100" s="17">
        <v>449</v>
      </c>
      <c r="L2100" s="6">
        <v>1.78233544521</v>
      </c>
      <c r="M2100" s="6">
        <v>-3.8357762004999998</v>
      </c>
      <c r="N2100" s="6">
        <v>-33.205478151000001</v>
      </c>
      <c r="O2100" s="6">
        <v>-60.742392480600003</v>
      </c>
      <c r="P2100" s="6">
        <v>122.03163380159999</v>
      </c>
      <c r="Q2100" s="6">
        <v>-47.8010592268</v>
      </c>
      <c r="R2100" s="7">
        <v>4.496060698066664</v>
      </c>
      <c r="S2100" s="8">
        <v>101.99425344193907</v>
      </c>
      <c r="T2100" s="6">
        <v>-184.5618581443</v>
      </c>
      <c r="U2100" s="6">
        <v>-2952.7528829988</v>
      </c>
      <c r="V2100" s="6">
        <v>46.7934041253</v>
      </c>
      <c r="W2100" s="6">
        <v>-339.37037113909997</v>
      </c>
      <c r="X2100" s="7">
        <v>-1081.7766166708666</v>
      </c>
      <c r="Y2100" s="8">
        <v>1631.7765647304243</v>
      </c>
      <c r="Z2100" s="24">
        <v>-1</v>
      </c>
    </row>
    <row r="2101" spans="1:26" ht="16.5" x14ac:dyDescent="0.45">
      <c r="A2101" s="5" t="s">
        <v>7405</v>
      </c>
      <c r="B2101" s="5" t="s">
        <v>7406</v>
      </c>
      <c r="C2101" s="5" t="s">
        <v>7407</v>
      </c>
      <c r="D2101" s="5" t="s">
        <v>254</v>
      </c>
      <c r="E2101" s="5" t="s">
        <v>11760</v>
      </c>
      <c r="F2101" s="5">
        <v>11</v>
      </c>
      <c r="G2101" s="5">
        <v>3</v>
      </c>
      <c r="H2101" s="5">
        <v>3</v>
      </c>
      <c r="I2101" s="5">
        <v>2</v>
      </c>
      <c r="J2101" s="5" t="s">
        <v>7408</v>
      </c>
      <c r="K2101" s="17">
        <v>340</v>
      </c>
      <c r="L2101" s="6">
        <v>0.33105636444999997</v>
      </c>
      <c r="M2101" s="6">
        <v>4.7841545703000001</v>
      </c>
      <c r="N2101" s="6">
        <v>-14.5853308928</v>
      </c>
      <c r="O2101" s="6">
        <v>4.6749987168000002</v>
      </c>
      <c r="P2101" s="6">
        <v>16.146526810499999</v>
      </c>
      <c r="Q2101" s="6">
        <v>-18.8155937533</v>
      </c>
      <c r="R2101" s="7">
        <v>0.66864392466666678</v>
      </c>
      <c r="S2101" s="8">
        <v>17.822054528582246</v>
      </c>
      <c r="T2101" s="6">
        <v>-45.688327963600003</v>
      </c>
      <c r="U2101" s="6">
        <v>12.112121283800001</v>
      </c>
      <c r="V2101" s="6">
        <v>13.6222498799</v>
      </c>
      <c r="W2101" s="6">
        <v>-14.368036036099999</v>
      </c>
      <c r="X2101" s="7">
        <v>3.7887783758666669</v>
      </c>
      <c r="Y2101" s="8">
        <v>15.742380832870868</v>
      </c>
      <c r="Z2101" s="24">
        <v>1</v>
      </c>
    </row>
    <row r="2102" spans="1:26" ht="16.5" x14ac:dyDescent="0.45">
      <c r="A2102" s="5" t="s">
        <v>7409</v>
      </c>
      <c r="B2102" s="5" t="s">
        <v>7410</v>
      </c>
      <c r="C2102" s="5" t="s">
        <v>7411</v>
      </c>
      <c r="D2102" s="5" t="s">
        <v>33</v>
      </c>
      <c r="E2102" s="5" t="s">
        <v>11774</v>
      </c>
      <c r="F2102" s="5">
        <v>25</v>
      </c>
      <c r="G2102" s="5">
        <v>10</v>
      </c>
      <c r="H2102" s="5">
        <v>2</v>
      </c>
      <c r="I2102" s="5">
        <v>3</v>
      </c>
      <c r="J2102" s="5" t="s">
        <v>7412</v>
      </c>
      <c r="K2102" s="17">
        <v>9761</v>
      </c>
      <c r="L2102" s="6">
        <v>14.05357412839</v>
      </c>
      <c r="M2102" s="6">
        <v>6.4749491986000001</v>
      </c>
      <c r="N2102" s="6">
        <v>14.584905538799999</v>
      </c>
      <c r="O2102" s="6">
        <v>-49.118156347800003</v>
      </c>
      <c r="P2102" s="6">
        <v>20.763248662399999</v>
      </c>
      <c r="Q2102" s="6">
        <v>-25.691770093599999</v>
      </c>
      <c r="R2102" s="7">
        <v>-18.01555925966667</v>
      </c>
      <c r="S2102" s="8">
        <v>35.567483058618983</v>
      </c>
      <c r="T2102" s="6">
        <v>-0.85672675659999997</v>
      </c>
      <c r="U2102" s="6">
        <v>-126.9057589888</v>
      </c>
      <c r="V2102" s="6">
        <v>117.3518310118</v>
      </c>
      <c r="W2102" s="6">
        <v>-1210.3717655915</v>
      </c>
      <c r="X2102" s="7">
        <v>-406.64189785616668</v>
      </c>
      <c r="Y2102" s="8">
        <v>706.68360514845506</v>
      </c>
      <c r="Z2102" s="24">
        <v>0</v>
      </c>
    </row>
    <row r="2103" spans="1:26" ht="16.5" x14ac:dyDescent="0.45">
      <c r="A2103" s="5" t="s">
        <v>7413</v>
      </c>
      <c r="B2103" s="5" t="s">
        <v>7414</v>
      </c>
      <c r="C2103" s="5" t="s">
        <v>7415</v>
      </c>
      <c r="D2103" s="5" t="s">
        <v>363</v>
      </c>
      <c r="E2103" s="5" t="s">
        <v>11773</v>
      </c>
      <c r="F2103" s="5">
        <v>24</v>
      </c>
      <c r="G2103" s="5">
        <v>11</v>
      </c>
      <c r="H2103" s="5">
        <v>1</v>
      </c>
      <c r="I2103" s="5">
        <v>2</v>
      </c>
      <c r="J2103" s="5" t="s">
        <v>1447</v>
      </c>
      <c r="K2103" s="17">
        <v>11328</v>
      </c>
      <c r="L2103" s="6">
        <v>18.050399608239999</v>
      </c>
      <c r="M2103" s="6">
        <v>2.1554625398999998</v>
      </c>
      <c r="N2103" s="6">
        <v>1.0918170116000001</v>
      </c>
      <c r="O2103" s="6">
        <v>1.9459841198000001</v>
      </c>
      <c r="P2103" s="6">
        <v>29.416957544500001</v>
      </c>
      <c r="Q2103" s="6">
        <v>26.8117281414</v>
      </c>
      <c r="R2103" s="7">
        <v>19.3915566019</v>
      </c>
      <c r="S2103" s="8">
        <v>15.164359679256087</v>
      </c>
      <c r="T2103" s="6">
        <v>-51.0497527773</v>
      </c>
      <c r="U2103" s="6">
        <v>51.312142108700002</v>
      </c>
      <c r="V2103" s="6">
        <v>685.53354752159998</v>
      </c>
      <c r="W2103" s="6">
        <v>43.570787990699998</v>
      </c>
      <c r="X2103" s="7">
        <v>260.13882587366663</v>
      </c>
      <c r="Y2103" s="8">
        <v>368.42296894376318</v>
      </c>
      <c r="Z2103" s="24">
        <v>1</v>
      </c>
    </row>
    <row r="2104" spans="1:26" ht="16.5" x14ac:dyDescent="0.45">
      <c r="A2104" s="5" t="s">
        <v>7416</v>
      </c>
      <c r="B2104" s="5" t="s">
        <v>7417</v>
      </c>
      <c r="C2104" s="5" t="s">
        <v>7418</v>
      </c>
      <c r="D2104" s="5" t="s">
        <v>240</v>
      </c>
      <c r="E2104" s="5" t="s">
        <v>11773</v>
      </c>
      <c r="F2104" s="5">
        <v>24</v>
      </c>
      <c r="G2104" s="5">
        <v>11</v>
      </c>
      <c r="H2104" s="5">
        <v>1</v>
      </c>
      <c r="I2104" s="5">
        <v>2</v>
      </c>
      <c r="J2104" s="5" t="s">
        <v>7419</v>
      </c>
      <c r="K2104" s="17">
        <v>6565</v>
      </c>
      <c r="L2104" s="6">
        <v>29.285923753070001</v>
      </c>
      <c r="M2104" s="6">
        <v>4.3168996336000003</v>
      </c>
      <c r="N2104" s="6">
        <v>15.678645515199999</v>
      </c>
      <c r="O2104" s="6">
        <v>19.720215078399999</v>
      </c>
      <c r="P2104" s="6">
        <v>14.652825873899999</v>
      </c>
      <c r="Q2104" s="6">
        <v>0.53163009110000004</v>
      </c>
      <c r="R2104" s="7">
        <v>11.634890347800001</v>
      </c>
      <c r="S2104" s="8">
        <v>9.9439126898560932</v>
      </c>
      <c r="T2104" s="6">
        <v>102.2838649915</v>
      </c>
      <c r="U2104" s="6">
        <v>264.60408128490002</v>
      </c>
      <c r="V2104" s="6">
        <v>-64.059591495000006</v>
      </c>
      <c r="W2104" s="6">
        <v>20.749229122100001</v>
      </c>
      <c r="X2104" s="7">
        <v>73.764572970666663</v>
      </c>
      <c r="Y2104" s="8">
        <v>170.62509330057409</v>
      </c>
      <c r="Z2104" s="24">
        <v>1</v>
      </c>
    </row>
    <row r="2105" spans="1:26" ht="16.5" x14ac:dyDescent="0.45">
      <c r="A2105" s="5" t="s">
        <v>7420</v>
      </c>
      <c r="B2105" s="5" t="s">
        <v>7421</v>
      </c>
      <c r="C2105" s="5" t="s">
        <v>7422</v>
      </c>
      <c r="D2105" s="5" t="s">
        <v>103</v>
      </c>
      <c r="E2105" s="5" t="s">
        <v>11766</v>
      </c>
      <c r="F2105" s="5">
        <v>17</v>
      </c>
      <c r="G2105" s="5">
        <v>11</v>
      </c>
      <c r="H2105" s="5">
        <v>2</v>
      </c>
      <c r="I2105" s="5">
        <v>2</v>
      </c>
      <c r="J2105" s="5" t="s">
        <v>7423</v>
      </c>
      <c r="K2105" s="17">
        <v>729</v>
      </c>
      <c r="L2105" s="6">
        <v>0.9438204858</v>
      </c>
      <c r="M2105" s="6">
        <v>4.5272076981999998</v>
      </c>
      <c r="N2105" s="6">
        <v>6.3782245173999996</v>
      </c>
      <c r="O2105" s="6">
        <v>22.488454446900001</v>
      </c>
      <c r="P2105" s="6">
        <v>-2.8318836374999998</v>
      </c>
      <c r="Q2105" s="6">
        <v>-50.982393067799997</v>
      </c>
      <c r="R2105" s="7">
        <v>-10.441940752799999</v>
      </c>
      <c r="S2105" s="8">
        <v>37.321924998660919</v>
      </c>
      <c r="T2105" s="6">
        <v>-27.125792914400002</v>
      </c>
      <c r="U2105" s="6">
        <v>107.7401191714</v>
      </c>
      <c r="V2105" s="6">
        <v>-21.848366026099999</v>
      </c>
      <c r="W2105" s="6">
        <v>-102.3930501103</v>
      </c>
      <c r="X2105" s="7">
        <v>-5.5004323216666648</v>
      </c>
      <c r="Y2105" s="8">
        <v>106.01617051373016</v>
      </c>
      <c r="Z2105" s="24">
        <v>0</v>
      </c>
    </row>
    <row r="2106" spans="1:26" ht="16.5" x14ac:dyDescent="0.45">
      <c r="A2106" s="5" t="s">
        <v>7424</v>
      </c>
      <c r="B2106" s="5" t="s">
        <v>7425</v>
      </c>
      <c r="C2106" s="5" t="s">
        <v>7426</v>
      </c>
      <c r="D2106" s="5" t="s">
        <v>268</v>
      </c>
      <c r="E2106" s="5" t="s">
        <v>11764</v>
      </c>
      <c r="F2106" s="5">
        <v>15</v>
      </c>
      <c r="G2106" s="5">
        <v>8</v>
      </c>
      <c r="H2106" s="5">
        <v>2</v>
      </c>
      <c r="I2106" s="5">
        <v>3</v>
      </c>
      <c r="J2106" s="5" t="s">
        <v>1513</v>
      </c>
      <c r="K2106" s="17">
        <v>128</v>
      </c>
      <c r="L2106" s="6">
        <v>0.18725519196000001</v>
      </c>
      <c r="M2106" s="6">
        <v>12.347263773</v>
      </c>
      <c r="N2106" s="6">
        <v>156.0566330076</v>
      </c>
      <c r="O2106" s="6">
        <v>5.1931300746</v>
      </c>
      <c r="P2106" s="6">
        <v>12.0995106114</v>
      </c>
      <c r="Q2106" s="6">
        <v>-3.3169497212999999</v>
      </c>
      <c r="R2106" s="7">
        <v>4.6585636548999991</v>
      </c>
      <c r="S2106" s="8">
        <v>7.7221197374963904</v>
      </c>
      <c r="T2106" s="6">
        <v>447.06728513830001</v>
      </c>
      <c r="U2106" s="6">
        <v>61.546170729799996</v>
      </c>
      <c r="V2106" s="6">
        <v>-71.027037108000002</v>
      </c>
      <c r="W2106" s="6">
        <v>-217.93033098609999</v>
      </c>
      <c r="X2106" s="7">
        <v>-75.80373245476666</v>
      </c>
      <c r="Y2106" s="8">
        <v>139.79946840623617</v>
      </c>
      <c r="Z2106" s="24">
        <v>-1</v>
      </c>
    </row>
    <row r="2107" spans="1:26" ht="16.5" x14ac:dyDescent="0.45">
      <c r="A2107" s="5" t="s">
        <v>7427</v>
      </c>
      <c r="B2107" s="5" t="s">
        <v>7428</v>
      </c>
      <c r="C2107" s="5" t="s">
        <v>7429</v>
      </c>
      <c r="D2107" s="5" t="s">
        <v>1297</v>
      </c>
      <c r="E2107" s="5" t="s">
        <v>11776</v>
      </c>
      <c r="F2107" s="5">
        <v>27</v>
      </c>
      <c r="G2107" s="5">
        <v>10</v>
      </c>
      <c r="H2107" s="5">
        <v>2</v>
      </c>
      <c r="I2107" s="5">
        <v>3</v>
      </c>
      <c r="J2107" s="5" t="s">
        <v>7423</v>
      </c>
      <c r="K2107" s="17">
        <v>7670</v>
      </c>
      <c r="L2107" s="6">
        <v>23.13618791943</v>
      </c>
      <c r="M2107" s="6">
        <v>2.2322862829000001</v>
      </c>
      <c r="N2107" s="6">
        <v>36.817075020600001</v>
      </c>
      <c r="O2107" s="6">
        <v>4.9110844719999998</v>
      </c>
      <c r="P2107" s="6">
        <v>8.1401099903999992</v>
      </c>
      <c r="Q2107" s="6">
        <v>-0.30580170940000001</v>
      </c>
      <c r="R2107" s="7">
        <v>4.2484642509999988</v>
      </c>
      <c r="S2107" s="8">
        <v>4.2617666850923692</v>
      </c>
      <c r="T2107" s="6">
        <v>-14.8793658169</v>
      </c>
      <c r="U2107" s="6">
        <v>-88.448973347299997</v>
      </c>
      <c r="V2107" s="6">
        <v>-9.3736618380000003</v>
      </c>
      <c r="W2107" s="6">
        <v>276.26399069860003</v>
      </c>
      <c r="X2107" s="7">
        <v>59.48045183776668</v>
      </c>
      <c r="Y2107" s="8">
        <v>191.85815923057075</v>
      </c>
      <c r="Z2107" s="24">
        <v>1</v>
      </c>
    </row>
    <row r="2108" spans="1:26" ht="16.5" x14ac:dyDescent="0.45">
      <c r="A2108" s="5" t="s">
        <v>7430</v>
      </c>
      <c r="B2108" s="5" t="s">
        <v>7431</v>
      </c>
      <c r="C2108" s="5" t="s">
        <v>7432</v>
      </c>
      <c r="D2108" s="5" t="s">
        <v>1297</v>
      </c>
      <c r="E2108" s="5" t="s">
        <v>11757</v>
      </c>
      <c r="F2108" s="5">
        <v>7</v>
      </c>
      <c r="G2108" s="5">
        <v>11</v>
      </c>
      <c r="H2108" s="5">
        <v>4</v>
      </c>
      <c r="I2108" s="5">
        <v>2</v>
      </c>
      <c r="J2108" s="5" t="s">
        <v>196</v>
      </c>
      <c r="K2108" s="17">
        <v>2532</v>
      </c>
      <c r="L2108" s="6">
        <v>6.9098953950000004</v>
      </c>
      <c r="M2108" s="6">
        <v>-10.9678973728</v>
      </c>
      <c r="N2108" s="6">
        <v>3.1190910662000002</v>
      </c>
      <c r="O2108" s="6">
        <v>-11.817734189299999</v>
      </c>
      <c r="P2108" s="6">
        <v>3.2770296057000001</v>
      </c>
      <c r="Q2108" s="6">
        <v>39.909256035699997</v>
      </c>
      <c r="R2108" s="7">
        <v>10.456183817366666</v>
      </c>
      <c r="S2108" s="8">
        <v>26.600292683173237</v>
      </c>
      <c r="T2108" s="6">
        <v>-2473.9383169430998</v>
      </c>
      <c r="U2108" s="6">
        <v>116.4893345019</v>
      </c>
      <c r="V2108" s="6">
        <v>-57.925549462600003</v>
      </c>
      <c r="W2108" s="6">
        <v>-356.04562476609999</v>
      </c>
      <c r="X2108" s="7">
        <v>-99.160613242266663</v>
      </c>
      <c r="Y2108" s="8">
        <v>238.9509778098585</v>
      </c>
      <c r="Z2108" s="24">
        <v>-1</v>
      </c>
    </row>
    <row r="2109" spans="1:26" ht="16.5" x14ac:dyDescent="0.45">
      <c r="A2109" s="5" t="s">
        <v>7433</v>
      </c>
      <c r="B2109" s="5" t="s">
        <v>7434</v>
      </c>
      <c r="C2109" s="5" t="s">
        <v>7435</v>
      </c>
      <c r="D2109" s="5" t="s">
        <v>259</v>
      </c>
      <c r="E2109" s="5" t="s">
        <v>11757</v>
      </c>
      <c r="F2109" s="5">
        <v>7</v>
      </c>
      <c r="G2109" s="5">
        <v>11</v>
      </c>
      <c r="H2109" s="5">
        <v>4</v>
      </c>
      <c r="I2109" s="5">
        <v>2</v>
      </c>
      <c r="J2109" s="5" t="s">
        <v>1185</v>
      </c>
      <c r="K2109" s="17">
        <v>2412</v>
      </c>
      <c r="L2109" s="6">
        <v>1.64500112119</v>
      </c>
      <c r="M2109" s="6">
        <v>-3.9143724791999999</v>
      </c>
      <c r="N2109" s="6">
        <v>2.6407146964999999</v>
      </c>
      <c r="O2109" s="6">
        <v>6.07770995</v>
      </c>
      <c r="P2109" s="6">
        <v>18.937683042700002</v>
      </c>
      <c r="Q2109" s="6">
        <v>12.0319732432</v>
      </c>
      <c r="R2109" s="7">
        <v>12.349122078633334</v>
      </c>
      <c r="S2109" s="8">
        <v>6.435849945741789</v>
      </c>
      <c r="T2109" s="6">
        <v>-214.15820424770001</v>
      </c>
      <c r="U2109" s="6">
        <v>174.85382662360001</v>
      </c>
      <c r="V2109" s="6">
        <v>-367.64874824679998</v>
      </c>
      <c r="W2109" s="6">
        <v>17.697777995199999</v>
      </c>
      <c r="X2109" s="7">
        <v>-58.365714542666659</v>
      </c>
      <c r="Y2109" s="8">
        <v>279.13527564255838</v>
      </c>
      <c r="Z2109" s="24">
        <v>-1</v>
      </c>
    </row>
    <row r="2110" spans="1:26" ht="16.5" x14ac:dyDescent="0.45">
      <c r="A2110" s="5" t="s">
        <v>7436</v>
      </c>
      <c r="B2110" s="5" t="s">
        <v>7437</v>
      </c>
      <c r="C2110" s="5" t="s">
        <v>7438</v>
      </c>
      <c r="D2110" s="5" t="s">
        <v>474</v>
      </c>
      <c r="E2110" s="5" t="s">
        <v>11770</v>
      </c>
      <c r="F2110" s="5">
        <v>21</v>
      </c>
      <c r="G2110" s="5">
        <v>7</v>
      </c>
      <c r="H2110" s="5">
        <v>3</v>
      </c>
      <c r="I2110" s="5">
        <v>3</v>
      </c>
      <c r="J2110" s="5" t="s">
        <v>1165</v>
      </c>
      <c r="K2110" s="17">
        <v>18540</v>
      </c>
      <c r="L2110" s="6">
        <v>337.23867264839998</v>
      </c>
      <c r="M2110" s="6">
        <v>2.3612699285000001</v>
      </c>
      <c r="N2110" s="6">
        <v>20.278378911400001</v>
      </c>
      <c r="O2110" s="6">
        <v>28.380735254299999</v>
      </c>
      <c r="P2110" s="6">
        <v>63.4935521146</v>
      </c>
      <c r="Q2110" s="6">
        <v>17.654656153400001</v>
      </c>
      <c r="R2110" s="7">
        <v>36.509647840766668</v>
      </c>
      <c r="S2110" s="8">
        <v>23.976248885391591</v>
      </c>
      <c r="T2110" s="6">
        <v>4.3449691775000003</v>
      </c>
      <c r="U2110" s="6">
        <v>0.57764070769999998</v>
      </c>
      <c r="V2110" s="6">
        <v>33.982827812499998</v>
      </c>
      <c r="W2110" s="6">
        <v>1.2976553983000001</v>
      </c>
      <c r="X2110" s="7">
        <v>11.952707972833332</v>
      </c>
      <c r="Y2110" s="8">
        <v>19.082039733771285</v>
      </c>
      <c r="Z2110" s="24">
        <v>1</v>
      </c>
    </row>
    <row r="2111" spans="1:26" ht="16.5" x14ac:dyDescent="0.45">
      <c r="A2111" s="5" t="s">
        <v>7439</v>
      </c>
      <c r="B2111" s="5" t="s">
        <v>7440</v>
      </c>
      <c r="C2111" s="5" t="s">
        <v>7441</v>
      </c>
      <c r="D2111" s="5" t="s">
        <v>33</v>
      </c>
      <c r="E2111" s="5" t="s">
        <v>11772</v>
      </c>
      <c r="F2111" s="5">
        <v>23</v>
      </c>
      <c r="G2111" s="5">
        <v>1</v>
      </c>
      <c r="H2111" s="5">
        <v>2</v>
      </c>
      <c r="I2111" s="5">
        <v>3</v>
      </c>
      <c r="J2111" s="5" t="s">
        <v>7442</v>
      </c>
      <c r="K2111" s="17">
        <v>2831</v>
      </c>
      <c r="L2111" s="6">
        <v>2.4758469357499999</v>
      </c>
      <c r="M2111" s="6">
        <v>112.6186558685</v>
      </c>
      <c r="N2111" s="6">
        <v>60.997921501599997</v>
      </c>
      <c r="O2111" s="6">
        <v>31.4211668471</v>
      </c>
      <c r="P2111" s="6">
        <v>15.8654411831</v>
      </c>
      <c r="Q2111" s="6">
        <v>-32.758673681399998</v>
      </c>
      <c r="R2111" s="7">
        <v>4.8426447829333341</v>
      </c>
      <c r="S2111" s="8">
        <v>33.479688064938244</v>
      </c>
      <c r="T2111" s="6">
        <v>67.903527042700006</v>
      </c>
      <c r="U2111" s="6">
        <v>153.28516009649999</v>
      </c>
      <c r="V2111" s="6">
        <v>45.7692471123</v>
      </c>
      <c r="W2111" s="6">
        <v>-60.478918780599997</v>
      </c>
      <c r="X2111" s="7">
        <v>46.191829476066665</v>
      </c>
      <c r="Y2111" s="8">
        <v>106.88266597739027</v>
      </c>
      <c r="Z2111" s="24">
        <v>1</v>
      </c>
    </row>
    <row r="2112" spans="1:26" ht="16.5" x14ac:dyDescent="0.45">
      <c r="A2112" s="5" t="s">
        <v>7443</v>
      </c>
      <c r="B2112" s="5" t="s">
        <v>7444</v>
      </c>
      <c r="C2112" s="5" t="s">
        <v>7445</v>
      </c>
      <c r="D2112" s="5" t="s">
        <v>263</v>
      </c>
      <c r="E2112" s="5" t="s">
        <v>11760</v>
      </c>
      <c r="F2112" s="5">
        <v>11</v>
      </c>
      <c r="G2112" s="5">
        <v>3</v>
      </c>
      <c r="H2112" s="5">
        <v>3</v>
      </c>
      <c r="I2112" s="5">
        <v>2</v>
      </c>
      <c r="J2112" s="5" t="s">
        <v>7446</v>
      </c>
      <c r="K2112" s="17">
        <v>1749</v>
      </c>
      <c r="L2112" s="6">
        <v>1.03824448048</v>
      </c>
      <c r="M2112" s="6">
        <v>-6.4436814217</v>
      </c>
      <c r="N2112" s="6">
        <v>2.1030256132999998</v>
      </c>
      <c r="O2112" s="6">
        <v>-12.011213208899999</v>
      </c>
      <c r="P2112" s="6">
        <v>1.8419411590999999</v>
      </c>
      <c r="Q2112" s="6">
        <v>-2.1330184124999998</v>
      </c>
      <c r="R2112" s="7">
        <v>-4.1007634874333334</v>
      </c>
      <c r="S2112" s="8">
        <v>7.1331260325226724</v>
      </c>
      <c r="T2112" s="6">
        <v>-585.67120661019999</v>
      </c>
      <c r="U2112" s="6">
        <v>129.05862740360001</v>
      </c>
      <c r="V2112" s="6">
        <v>-534.91077780000001</v>
      </c>
      <c r="W2112" s="6">
        <v>-163.40154084170001</v>
      </c>
      <c r="X2112" s="7">
        <v>-189.75123041270001</v>
      </c>
      <c r="Y2112" s="8">
        <v>332.7680458922876</v>
      </c>
      <c r="Z2112" s="24">
        <v>0</v>
      </c>
    </row>
    <row r="2113" spans="1:26" ht="16.5" x14ac:dyDescent="0.45">
      <c r="A2113" s="5" t="s">
        <v>7447</v>
      </c>
      <c r="B2113" s="5" t="s">
        <v>7448</v>
      </c>
      <c r="C2113" s="5" t="s">
        <v>7449</v>
      </c>
      <c r="D2113" s="5" t="s">
        <v>306</v>
      </c>
      <c r="E2113" s="5" t="s">
        <v>11779</v>
      </c>
      <c r="F2113" s="5">
        <v>30</v>
      </c>
      <c r="G2113" s="5">
        <v>4</v>
      </c>
      <c r="H2113" s="5">
        <v>2</v>
      </c>
      <c r="I2113" s="5">
        <v>2</v>
      </c>
      <c r="J2113" s="5" t="s">
        <v>7450</v>
      </c>
      <c r="K2113" s="17">
        <v>8651</v>
      </c>
      <c r="L2113" s="6">
        <v>21.186956132510002</v>
      </c>
      <c r="M2113" s="6">
        <v>1.3161796204</v>
      </c>
      <c r="N2113" s="6">
        <v>-5.1073019275</v>
      </c>
      <c r="O2113" s="6">
        <v>4.5180613677999997</v>
      </c>
      <c r="P2113" s="6">
        <v>22.291566401499999</v>
      </c>
      <c r="Q2113" s="6">
        <v>30.813391952700002</v>
      </c>
      <c r="R2113" s="7">
        <v>19.207673240666669</v>
      </c>
      <c r="S2113" s="8">
        <v>13.416180544882</v>
      </c>
      <c r="T2113" s="6">
        <v>75.129663510599997</v>
      </c>
      <c r="U2113" s="6">
        <v>1548.2411029141999</v>
      </c>
      <c r="V2113" s="6">
        <v>-80.8411031065</v>
      </c>
      <c r="W2113" s="6">
        <v>72.413477581699993</v>
      </c>
      <c r="X2113" s="7">
        <v>513.27115912979991</v>
      </c>
      <c r="Y2113" s="8">
        <v>899.57980748141074</v>
      </c>
      <c r="Z2113" s="24">
        <v>1</v>
      </c>
    </row>
    <row r="2114" spans="1:26" ht="16.5" x14ac:dyDescent="0.45">
      <c r="A2114" s="5" t="s">
        <v>7451</v>
      </c>
      <c r="B2114" s="5" t="s">
        <v>7452</v>
      </c>
      <c r="C2114" s="5" t="s">
        <v>7453</v>
      </c>
      <c r="D2114" s="5" t="s">
        <v>509</v>
      </c>
      <c r="E2114" s="5" t="s">
        <v>11774</v>
      </c>
      <c r="F2114" s="5">
        <v>25</v>
      </c>
      <c r="G2114" s="5">
        <v>10</v>
      </c>
      <c r="H2114" s="5">
        <v>2</v>
      </c>
      <c r="I2114" s="5">
        <v>3</v>
      </c>
      <c r="J2114" s="5" t="s">
        <v>1110</v>
      </c>
      <c r="K2114" s="17">
        <v>878</v>
      </c>
      <c r="L2114" s="6">
        <v>1.5239362695300001</v>
      </c>
      <c r="M2114" s="6">
        <v>7.5274475627999999</v>
      </c>
      <c r="N2114" s="6">
        <v>5.1076687038999999</v>
      </c>
      <c r="O2114" s="6">
        <v>-11.0272229259</v>
      </c>
      <c r="P2114" s="6">
        <v>-24.107589190100001</v>
      </c>
      <c r="Q2114" s="6">
        <v>-5.5182757127000004</v>
      </c>
      <c r="R2114" s="7">
        <v>-13.551029276233335</v>
      </c>
      <c r="S2114" s="8">
        <v>9.5481853124428024</v>
      </c>
      <c r="T2114" s="6">
        <v>25.384564161099998</v>
      </c>
      <c r="U2114" s="6">
        <v>-27.4664106958</v>
      </c>
      <c r="V2114" s="6">
        <v>-28.664143654699998</v>
      </c>
      <c r="W2114" s="6">
        <v>-36.669333766000001</v>
      </c>
      <c r="X2114" s="7">
        <v>-30.933296038833333</v>
      </c>
      <c r="Y2114" s="8">
        <v>5.0035225257630636</v>
      </c>
      <c r="Z2114" s="24">
        <v>0</v>
      </c>
    </row>
    <row r="2115" spans="1:26" ht="16.5" x14ac:dyDescent="0.45">
      <c r="A2115" s="5" t="s">
        <v>7454</v>
      </c>
      <c r="B2115" s="5" t="s">
        <v>7455</v>
      </c>
      <c r="C2115" s="5" t="s">
        <v>7456</v>
      </c>
      <c r="D2115" s="5" t="s">
        <v>33</v>
      </c>
      <c r="E2115" s="5" t="s">
        <v>11752</v>
      </c>
      <c r="F2115" s="5">
        <v>2</v>
      </c>
      <c r="G2115" s="5">
        <v>2</v>
      </c>
      <c r="H2115" s="5">
        <v>0</v>
      </c>
      <c r="I2115" s="5">
        <v>3</v>
      </c>
      <c r="J2115" s="5" t="s">
        <v>7457</v>
      </c>
      <c r="K2115" s="17">
        <v>345</v>
      </c>
      <c r="L2115" s="6">
        <v>0.91273192251000002</v>
      </c>
      <c r="M2115" s="6">
        <v>10.3647418499</v>
      </c>
      <c r="N2115" s="6">
        <v>3.4426031901999998</v>
      </c>
      <c r="O2115" s="6">
        <v>8.1518552988999993</v>
      </c>
      <c r="P2115" s="6">
        <v>72.359762323499993</v>
      </c>
      <c r="Q2115" s="6">
        <v>-48.998713761200001</v>
      </c>
      <c r="R2115" s="7">
        <v>10.504301287066665</v>
      </c>
      <c r="S2115" s="8">
        <v>60.713428753411762</v>
      </c>
      <c r="T2115" s="6">
        <v>4.0562435650999999</v>
      </c>
      <c r="U2115" s="6">
        <v>8.9507636327999993</v>
      </c>
      <c r="V2115" s="6">
        <v>78.006094325899994</v>
      </c>
      <c r="W2115" s="6">
        <v>-205.09430820669999</v>
      </c>
      <c r="X2115" s="7">
        <v>-39.379150082666662</v>
      </c>
      <c r="Y2115" s="8">
        <v>147.60858680421805</v>
      </c>
      <c r="Z2115" s="24">
        <v>-1</v>
      </c>
    </row>
    <row r="2116" spans="1:26" ht="16.5" x14ac:dyDescent="0.45">
      <c r="A2116" s="5" t="s">
        <v>7458</v>
      </c>
      <c r="B2116" s="5" t="s">
        <v>7459</v>
      </c>
      <c r="C2116" s="5" t="s">
        <v>7460</v>
      </c>
      <c r="D2116" s="5" t="s">
        <v>259</v>
      </c>
      <c r="E2116" s="5" t="s">
        <v>11773</v>
      </c>
      <c r="F2116" s="5">
        <v>24</v>
      </c>
      <c r="G2116" s="5">
        <v>11</v>
      </c>
      <c r="H2116" s="5">
        <v>1</v>
      </c>
      <c r="I2116" s="5">
        <v>2</v>
      </c>
      <c r="J2116" s="5" t="s">
        <v>1204</v>
      </c>
      <c r="K2116" s="17">
        <v>6936</v>
      </c>
      <c r="L2116" s="6">
        <v>15.5952347599</v>
      </c>
      <c r="M2116" s="6">
        <v>5.8867811069</v>
      </c>
      <c r="N2116" s="6">
        <v>-0.38987256580000001</v>
      </c>
      <c r="O2116" s="6">
        <v>-8.5922203799999999E-2</v>
      </c>
      <c r="P2116" s="6">
        <v>12.033905267</v>
      </c>
      <c r="Q2116" s="6">
        <v>19.479704939800001</v>
      </c>
      <c r="R2116" s="7">
        <v>10.475896001000001</v>
      </c>
      <c r="S2116" s="8">
        <v>9.8754233344855002</v>
      </c>
      <c r="T2116" s="6">
        <v>-57.944022427699998</v>
      </c>
      <c r="U2116" s="6">
        <v>-88.913020073799998</v>
      </c>
      <c r="V2116" s="6">
        <v>952.21967303439999</v>
      </c>
      <c r="W2116" s="6">
        <v>122.27315028629999</v>
      </c>
      <c r="X2116" s="7">
        <v>328.52660108229998</v>
      </c>
      <c r="Y2116" s="8">
        <v>550.35868816493371</v>
      </c>
      <c r="Z2116" s="24">
        <v>1</v>
      </c>
    </row>
    <row r="2117" spans="1:26" ht="16.5" x14ac:dyDescent="0.45">
      <c r="A2117" s="5" t="s">
        <v>7461</v>
      </c>
      <c r="B2117" s="5" t="s">
        <v>7462</v>
      </c>
      <c r="C2117" s="5" t="s">
        <v>7463</v>
      </c>
      <c r="D2117" s="5" t="s">
        <v>33</v>
      </c>
      <c r="E2117" s="5" t="s">
        <v>11765</v>
      </c>
      <c r="F2117" s="5">
        <v>16</v>
      </c>
      <c r="G2117" s="5">
        <v>9</v>
      </c>
      <c r="H2117" s="5">
        <v>1</v>
      </c>
      <c r="I2117" s="5">
        <v>3</v>
      </c>
      <c r="J2117" s="5" t="s">
        <v>1165</v>
      </c>
      <c r="K2117" s="17">
        <v>3415</v>
      </c>
      <c r="L2117" s="6">
        <v>3.2818595607700001</v>
      </c>
      <c r="M2117" s="6">
        <v>27.248386646699998</v>
      </c>
      <c r="N2117" s="6">
        <v>11.9683999939</v>
      </c>
      <c r="O2117" s="6">
        <v>4.9891014931999997</v>
      </c>
      <c r="P2117" s="6">
        <v>19.345302693200001</v>
      </c>
      <c r="Q2117" s="6">
        <v>3.6270271666</v>
      </c>
      <c r="R2117" s="7">
        <v>9.3204771176666679</v>
      </c>
      <c r="S2117" s="8">
        <v>8.7084245120857613</v>
      </c>
      <c r="T2117" s="6">
        <v>21.518961170400001</v>
      </c>
      <c r="U2117" s="6">
        <v>5.4596145563</v>
      </c>
      <c r="V2117" s="6">
        <v>13.3326632723</v>
      </c>
      <c r="W2117" s="6">
        <v>12.726339307</v>
      </c>
      <c r="X2117" s="7">
        <v>10.506205711866667</v>
      </c>
      <c r="Y2117" s="8">
        <v>4.380978076446751</v>
      </c>
      <c r="Z2117" s="24">
        <v>1</v>
      </c>
    </row>
    <row r="2118" spans="1:26" ht="16.5" x14ac:dyDescent="0.45">
      <c r="A2118" s="5" t="s">
        <v>7464</v>
      </c>
      <c r="B2118" s="5" t="s">
        <v>7465</v>
      </c>
      <c r="C2118" s="5" t="s">
        <v>7466</v>
      </c>
      <c r="D2118" s="5" t="s">
        <v>7</v>
      </c>
      <c r="E2118" s="5" t="s">
        <v>11752</v>
      </c>
      <c r="F2118" s="5">
        <v>2</v>
      </c>
      <c r="G2118" s="5">
        <v>2</v>
      </c>
      <c r="H2118" s="5">
        <v>0</v>
      </c>
      <c r="I2118" s="5">
        <v>3</v>
      </c>
      <c r="J2118" s="5" t="s">
        <v>1185</v>
      </c>
      <c r="K2118" s="17">
        <v>3798</v>
      </c>
      <c r="L2118" s="6">
        <v>4.9274555443199999</v>
      </c>
      <c r="M2118" s="6">
        <v>9.5210820854999998</v>
      </c>
      <c r="N2118" s="6">
        <v>18.348720722199999</v>
      </c>
      <c r="O2118" s="6">
        <v>1.1100119422000001</v>
      </c>
      <c r="P2118" s="6">
        <v>14.495006974200001</v>
      </c>
      <c r="Q2118" s="6">
        <v>6.1432854795000003</v>
      </c>
      <c r="R2118" s="7">
        <v>7.2494347986333336</v>
      </c>
      <c r="S2118" s="8">
        <v>6.7607098546550954</v>
      </c>
      <c r="T2118" s="6">
        <v>12.920553164999999</v>
      </c>
      <c r="U2118" s="6">
        <v>-43.870316226900002</v>
      </c>
      <c r="V2118" s="6">
        <v>-76.139461526600002</v>
      </c>
      <c r="W2118" s="6">
        <v>34.331592177399997</v>
      </c>
      <c r="X2118" s="7">
        <v>-28.559395192033335</v>
      </c>
      <c r="Y2118" s="8">
        <v>56.804767879289457</v>
      </c>
      <c r="Z2118" s="24">
        <v>-1</v>
      </c>
    </row>
    <row r="2119" spans="1:26" ht="16.5" x14ac:dyDescent="0.45">
      <c r="A2119" s="5" t="s">
        <v>7467</v>
      </c>
      <c r="B2119" s="5" t="s">
        <v>7468</v>
      </c>
      <c r="C2119" s="5" t="s">
        <v>7469</v>
      </c>
      <c r="D2119" s="5" t="s">
        <v>474</v>
      </c>
      <c r="E2119" s="5" t="s">
        <v>11764</v>
      </c>
      <c r="F2119" s="5">
        <v>15</v>
      </c>
      <c r="G2119" s="5">
        <v>8</v>
      </c>
      <c r="H2119" s="5">
        <v>2</v>
      </c>
      <c r="I2119" s="5">
        <v>3</v>
      </c>
      <c r="J2119" s="5" t="s">
        <v>1169</v>
      </c>
      <c r="K2119" s="17">
        <v>306</v>
      </c>
      <c r="L2119" s="6">
        <v>0.58075134110000004</v>
      </c>
      <c r="M2119" s="6">
        <v>27.760377035800001</v>
      </c>
      <c r="N2119" s="6">
        <v>10.8084925057</v>
      </c>
      <c r="O2119" s="6">
        <v>74.424474276400005</v>
      </c>
      <c r="P2119" s="6">
        <v>22.4136290382</v>
      </c>
      <c r="Q2119" s="6">
        <v>14.8402950333</v>
      </c>
      <c r="R2119" s="7">
        <v>37.226132782633336</v>
      </c>
      <c r="S2119" s="8">
        <v>32.436496487792979</v>
      </c>
      <c r="T2119" s="6">
        <v>11.4212613267</v>
      </c>
      <c r="U2119" s="6">
        <v>162.86287016969999</v>
      </c>
      <c r="V2119" s="6">
        <v>32.926211983199998</v>
      </c>
      <c r="W2119" s="6">
        <v>6.5212445680000002</v>
      </c>
      <c r="X2119" s="7">
        <v>67.436775573633327</v>
      </c>
      <c r="Y2119" s="8">
        <v>83.689367445587393</v>
      </c>
      <c r="Z2119" s="24">
        <v>1</v>
      </c>
    </row>
    <row r="2120" spans="1:26" ht="16.5" x14ac:dyDescent="0.45">
      <c r="A2120" s="5" t="s">
        <v>7470</v>
      </c>
      <c r="B2120" s="5" t="s">
        <v>7471</v>
      </c>
      <c r="C2120" s="5" t="s">
        <v>7472</v>
      </c>
      <c r="D2120" s="5" t="s">
        <v>567</v>
      </c>
      <c r="E2120" s="5" t="s">
        <v>11773</v>
      </c>
      <c r="F2120" s="5">
        <v>24</v>
      </c>
      <c r="G2120" s="5">
        <v>11</v>
      </c>
      <c r="H2120" s="5">
        <v>1</v>
      </c>
      <c r="I2120" s="5">
        <v>2</v>
      </c>
      <c r="J2120" s="5" t="s">
        <v>7473</v>
      </c>
      <c r="K2120" s="17">
        <v>360</v>
      </c>
      <c r="L2120" s="6">
        <v>0.26575685863999998</v>
      </c>
      <c r="M2120" s="6">
        <v>-19.590109969899999</v>
      </c>
      <c r="N2120" s="6">
        <v>-51.863307563200003</v>
      </c>
      <c r="O2120" s="6">
        <v>-55.178972858999998</v>
      </c>
      <c r="P2120" s="6">
        <v>61.5136127492</v>
      </c>
      <c r="Q2120" s="6">
        <v>173.8584439924</v>
      </c>
      <c r="R2120" s="7">
        <v>60.064361294200005</v>
      </c>
      <c r="S2120" s="8">
        <v>114.52558590474601</v>
      </c>
      <c r="T2120" s="6">
        <v>-549.86542617529994</v>
      </c>
      <c r="U2120" s="6">
        <v>144.5641560414</v>
      </c>
      <c r="V2120" s="6">
        <v>-229.07685097429999</v>
      </c>
      <c r="W2120" s="6">
        <v>10.2033775794</v>
      </c>
      <c r="X2120" s="7">
        <v>-24.769772451166663</v>
      </c>
      <c r="Y2120" s="8">
        <v>189.2597195607718</v>
      </c>
      <c r="Z2120" s="24">
        <v>-1</v>
      </c>
    </row>
    <row r="2121" spans="1:26" ht="16.5" x14ac:dyDescent="0.45">
      <c r="A2121" s="5" t="s">
        <v>7474</v>
      </c>
      <c r="B2121" s="5" t="s">
        <v>7475</v>
      </c>
      <c r="C2121" s="5" t="s">
        <v>7476</v>
      </c>
      <c r="D2121" s="5" t="s">
        <v>33</v>
      </c>
      <c r="E2121" s="5" t="s">
        <v>11766</v>
      </c>
      <c r="F2121" s="5">
        <v>17</v>
      </c>
      <c r="G2121" s="5">
        <v>11</v>
      </c>
      <c r="H2121" s="5">
        <v>2</v>
      </c>
      <c r="I2121" s="5">
        <v>2</v>
      </c>
      <c r="J2121" s="5" t="s">
        <v>1169</v>
      </c>
      <c r="K2121" s="17">
        <v>22767</v>
      </c>
      <c r="L2121" s="6">
        <v>46.965854224339999</v>
      </c>
      <c r="M2121" s="6">
        <v>0.3109997182</v>
      </c>
      <c r="N2121" s="6">
        <v>14.4007336536</v>
      </c>
      <c r="O2121" s="6">
        <v>22.994468861200001</v>
      </c>
      <c r="P2121" s="6">
        <v>-4.8325357051999998</v>
      </c>
      <c r="Q2121" s="6">
        <v>-15.5112335922</v>
      </c>
      <c r="R2121" s="7">
        <v>0.88356652126666779</v>
      </c>
      <c r="S2121" s="8">
        <v>19.879075653938404</v>
      </c>
      <c r="T2121" s="6">
        <v>104.0139405071</v>
      </c>
      <c r="U2121" s="6">
        <v>-3.6692113941</v>
      </c>
      <c r="V2121" s="6">
        <v>-3696.7902436864001</v>
      </c>
      <c r="W2121" s="6">
        <v>100.8418763584</v>
      </c>
      <c r="X2121" s="7">
        <v>-1199.8725262406999</v>
      </c>
      <c r="Y2121" s="8">
        <v>2163.025475494102</v>
      </c>
      <c r="Z2121" s="24">
        <v>-1</v>
      </c>
    </row>
    <row r="2122" spans="1:26" ht="16.5" x14ac:dyDescent="0.45">
      <c r="A2122" s="5" t="s">
        <v>7477</v>
      </c>
      <c r="B2122" s="5" t="s">
        <v>7478</v>
      </c>
      <c r="C2122" s="5" t="s">
        <v>7479</v>
      </c>
      <c r="D2122" s="5" t="s">
        <v>176</v>
      </c>
      <c r="E2122" s="5" t="s">
        <v>11764</v>
      </c>
      <c r="F2122" s="5">
        <v>15</v>
      </c>
      <c r="G2122" s="5">
        <v>8</v>
      </c>
      <c r="H2122" s="5">
        <v>2</v>
      </c>
      <c r="I2122" s="5">
        <v>3</v>
      </c>
      <c r="J2122" s="5" t="s">
        <v>1387</v>
      </c>
      <c r="K2122" s="17">
        <v>3193</v>
      </c>
      <c r="L2122" s="6">
        <v>3.3962119611300001</v>
      </c>
      <c r="M2122" s="6">
        <v>48.4291945027</v>
      </c>
      <c r="N2122" s="6">
        <v>11.8255752551</v>
      </c>
      <c r="O2122" s="6">
        <v>5.9431725335000003</v>
      </c>
      <c r="P2122" s="6">
        <v>-3.6146107973000001</v>
      </c>
      <c r="Q2122" s="6">
        <v>-0.50773786669999998</v>
      </c>
      <c r="R2122" s="7">
        <v>0.6069412898333334</v>
      </c>
      <c r="S2122" s="8">
        <v>4.8754166761556892</v>
      </c>
      <c r="T2122" s="6">
        <v>21.918392658199998</v>
      </c>
      <c r="U2122" s="6">
        <v>5.0790294950000003</v>
      </c>
      <c r="V2122" s="6">
        <v>-37.849050314700001</v>
      </c>
      <c r="W2122" s="6">
        <v>-6.9824532048999997</v>
      </c>
      <c r="X2122" s="7">
        <v>-13.250824674866665</v>
      </c>
      <c r="Y2122" s="8">
        <v>22.139881880920512</v>
      </c>
      <c r="Z2122" s="24">
        <v>-1</v>
      </c>
    </row>
    <row r="2123" spans="1:26" ht="16.5" x14ac:dyDescent="0.45">
      <c r="A2123" s="5" t="s">
        <v>7480</v>
      </c>
      <c r="B2123" s="5" t="s">
        <v>7481</v>
      </c>
      <c r="C2123" s="5" t="s">
        <v>7482</v>
      </c>
      <c r="D2123" s="5" t="s">
        <v>363</v>
      </c>
      <c r="E2123" s="5" t="s">
        <v>11754</v>
      </c>
      <c r="F2123" s="5">
        <v>4</v>
      </c>
      <c r="G2123" s="5">
        <v>8</v>
      </c>
      <c r="H2123" s="5">
        <v>2</v>
      </c>
      <c r="I2123" s="5">
        <v>3</v>
      </c>
      <c r="J2123" s="5" t="s">
        <v>1277</v>
      </c>
      <c r="K2123" s="17">
        <v>1043</v>
      </c>
      <c r="L2123" s="6">
        <v>1.5294905596199999</v>
      </c>
      <c r="M2123" s="6">
        <v>16.861345438099999</v>
      </c>
      <c r="N2123" s="6">
        <v>5.3837514280000001</v>
      </c>
      <c r="O2123" s="6">
        <v>7.4608439720000002</v>
      </c>
      <c r="P2123" s="6">
        <v>22.407819939100001</v>
      </c>
      <c r="Q2123" s="6">
        <v>1.1294367016</v>
      </c>
      <c r="R2123" s="7">
        <v>10.332700204233333</v>
      </c>
      <c r="S2123" s="8">
        <v>10.926027043918722</v>
      </c>
      <c r="T2123" s="6">
        <v>-9.1602128031000003</v>
      </c>
      <c r="U2123" s="6">
        <v>5.1642642025000001</v>
      </c>
      <c r="V2123" s="6">
        <v>48.226698526100002</v>
      </c>
      <c r="W2123" s="6">
        <v>-98.520821367400004</v>
      </c>
      <c r="X2123" s="7">
        <v>-15.043286212933333</v>
      </c>
      <c r="Y2123" s="8">
        <v>75.431873031680084</v>
      </c>
      <c r="Z2123" s="24">
        <v>-1</v>
      </c>
    </row>
    <row r="2124" spans="1:26" ht="16.5" x14ac:dyDescent="0.45">
      <c r="A2124" s="5" t="s">
        <v>7483</v>
      </c>
      <c r="B2124" s="5" t="s">
        <v>7484</v>
      </c>
      <c r="C2124" s="5" t="s">
        <v>7485</v>
      </c>
      <c r="D2124" s="5" t="s">
        <v>306</v>
      </c>
      <c r="E2124" s="5" t="s">
        <v>11756</v>
      </c>
      <c r="F2124" s="5">
        <v>6</v>
      </c>
      <c r="G2124" s="5">
        <v>11</v>
      </c>
      <c r="H2124" s="5">
        <v>2</v>
      </c>
      <c r="I2124" s="5">
        <v>2</v>
      </c>
      <c r="J2124" s="5" t="s">
        <v>7486</v>
      </c>
      <c r="K2124" s="17">
        <v>6990</v>
      </c>
      <c r="L2124" s="6">
        <v>7.0377183953999998</v>
      </c>
      <c r="M2124" s="6">
        <v>-11.5388800807</v>
      </c>
      <c r="N2124" s="6">
        <v>9.4823584066999995</v>
      </c>
      <c r="O2124" s="6">
        <v>22.3533801544</v>
      </c>
      <c r="P2124" s="6">
        <v>-3.3738295573000001</v>
      </c>
      <c r="Q2124" s="6">
        <v>-3.3743219949999999</v>
      </c>
      <c r="R2124" s="7">
        <v>5.2017428673666677</v>
      </c>
      <c r="S2124" s="8">
        <v>14.853753609107963</v>
      </c>
      <c r="T2124" s="6">
        <v>-2131.9862126585999</v>
      </c>
      <c r="U2124" s="6">
        <v>103.91368563819999</v>
      </c>
      <c r="V2124" s="6">
        <v>446.1555096198</v>
      </c>
      <c r="W2124" s="6">
        <v>32.299250071899998</v>
      </c>
      <c r="X2124" s="7">
        <v>194.12281510996669</v>
      </c>
      <c r="Y2124" s="8">
        <v>221.18434884002338</v>
      </c>
      <c r="Z2124" s="24">
        <v>1</v>
      </c>
    </row>
    <row r="2125" spans="1:26" ht="16.5" x14ac:dyDescent="0.45">
      <c r="A2125" s="5" t="s">
        <v>7487</v>
      </c>
      <c r="B2125" s="5" t="s">
        <v>7488</v>
      </c>
      <c r="C2125" s="5" t="s">
        <v>7489</v>
      </c>
      <c r="D2125" s="5" t="s">
        <v>1297</v>
      </c>
      <c r="E2125" s="5" t="s">
        <v>11758</v>
      </c>
      <c r="F2125" s="5">
        <v>8</v>
      </c>
      <c r="G2125" s="5">
        <v>2</v>
      </c>
      <c r="H2125" s="5">
        <v>3</v>
      </c>
      <c r="I2125" s="5">
        <v>2</v>
      </c>
      <c r="J2125" s="5" t="s">
        <v>1177</v>
      </c>
      <c r="K2125" s="17">
        <v>42762</v>
      </c>
      <c r="L2125" s="6">
        <v>205.49670780835001</v>
      </c>
      <c r="M2125" s="6">
        <v>2.0984507859999999</v>
      </c>
      <c r="N2125" s="6">
        <v>20.493573086200001</v>
      </c>
      <c r="O2125" s="6">
        <v>12.5697995243</v>
      </c>
      <c r="P2125" s="6">
        <v>21.496922599200001</v>
      </c>
      <c r="Q2125" s="6">
        <v>1.7723002047</v>
      </c>
      <c r="R2125" s="7">
        <v>11.946340776066668</v>
      </c>
      <c r="S2125" s="8">
        <v>9.8770799206781899</v>
      </c>
      <c r="T2125" s="6">
        <v>25.741711542400001</v>
      </c>
      <c r="U2125" s="6">
        <v>-25.2753982654</v>
      </c>
      <c r="V2125" s="6">
        <v>25.627118834800001</v>
      </c>
      <c r="W2125" s="6">
        <v>-58.498116048</v>
      </c>
      <c r="X2125" s="7">
        <v>-19.382131826199998</v>
      </c>
      <c r="Y2125" s="8">
        <v>42.371119031884419</v>
      </c>
      <c r="Z2125" s="24">
        <v>-1</v>
      </c>
    </row>
    <row r="2126" spans="1:26" ht="16.5" x14ac:dyDescent="0.45">
      <c r="A2126" s="5" t="s">
        <v>7490</v>
      </c>
      <c r="B2126" s="5" t="s">
        <v>7491</v>
      </c>
      <c r="C2126" s="5" t="s">
        <v>7492</v>
      </c>
      <c r="D2126" s="5" t="s">
        <v>1297</v>
      </c>
      <c r="E2126" s="5" t="s">
        <v>11762</v>
      </c>
      <c r="F2126" s="5">
        <v>13</v>
      </c>
      <c r="G2126" s="5">
        <v>7</v>
      </c>
      <c r="H2126" s="5">
        <v>4</v>
      </c>
      <c r="I2126" s="5">
        <v>2</v>
      </c>
      <c r="J2126" s="5" t="s">
        <v>618</v>
      </c>
      <c r="K2126" s="17">
        <v>309</v>
      </c>
      <c r="L2126" s="6">
        <v>0.87862921705999997</v>
      </c>
      <c r="M2126" s="6">
        <v>27.7116165662</v>
      </c>
      <c r="N2126" s="6">
        <v>12.0208386927</v>
      </c>
      <c r="O2126" s="6">
        <v>21.334559543299999</v>
      </c>
      <c r="P2126" s="6">
        <v>51.953603117199997</v>
      </c>
      <c r="Q2126" s="6">
        <v>0.98460782319999995</v>
      </c>
      <c r="R2126" s="7">
        <v>24.757590161233328</v>
      </c>
      <c r="S2126" s="8">
        <v>25.656333999198534</v>
      </c>
      <c r="T2126" s="6">
        <v>66.316133608900003</v>
      </c>
      <c r="U2126" s="6">
        <v>101.6990240351</v>
      </c>
      <c r="V2126" s="6">
        <v>36.1385816023</v>
      </c>
      <c r="W2126" s="6">
        <v>-45.822103493999997</v>
      </c>
      <c r="X2126" s="7">
        <v>30.671834047800001</v>
      </c>
      <c r="Y2126" s="8">
        <v>73.912345135861571</v>
      </c>
      <c r="Z2126" s="24">
        <v>1</v>
      </c>
    </row>
    <row r="2127" spans="1:26" ht="16.5" x14ac:dyDescent="0.45">
      <c r="A2127" s="5" t="s">
        <v>7493</v>
      </c>
      <c r="B2127" s="5" t="s">
        <v>7494</v>
      </c>
      <c r="C2127" s="5" t="s">
        <v>7495</v>
      </c>
      <c r="D2127" s="5" t="s">
        <v>293</v>
      </c>
      <c r="E2127" s="5" t="s">
        <v>11756</v>
      </c>
      <c r="F2127" s="5">
        <v>6</v>
      </c>
      <c r="G2127" s="5">
        <v>11</v>
      </c>
      <c r="H2127" s="5">
        <v>2</v>
      </c>
      <c r="I2127" s="5">
        <v>2</v>
      </c>
      <c r="J2127" s="5" t="s">
        <v>1269</v>
      </c>
      <c r="K2127" s="17">
        <v>2760</v>
      </c>
      <c r="L2127" s="6">
        <v>2.9137200607099998</v>
      </c>
      <c r="M2127" s="6">
        <v>1.4402900194999999</v>
      </c>
      <c r="N2127" s="6">
        <v>-7.9654735443</v>
      </c>
      <c r="O2127" s="6">
        <v>-15.8978031571</v>
      </c>
      <c r="P2127" s="6">
        <v>8.2362558970999995</v>
      </c>
      <c r="Q2127" s="6">
        <v>-9.1292636530000006</v>
      </c>
      <c r="R2127" s="7">
        <v>-5.5969369710000008</v>
      </c>
      <c r="S2127" s="8">
        <v>12.448742926463703</v>
      </c>
      <c r="T2127" s="6">
        <v>116.8107098223</v>
      </c>
      <c r="U2127" s="6">
        <v>-2436.2122222189</v>
      </c>
      <c r="V2127" s="6">
        <v>104.38841595060001</v>
      </c>
      <c r="W2127" s="6">
        <v>-28.369190671399998</v>
      </c>
      <c r="X2127" s="7">
        <v>-786.73099897989994</v>
      </c>
      <c r="Y2127" s="8">
        <v>1430.034046759909</v>
      </c>
      <c r="Z2127" s="24">
        <v>0</v>
      </c>
    </row>
    <row r="2128" spans="1:26" ht="16.5" x14ac:dyDescent="0.45">
      <c r="A2128" s="5" t="s">
        <v>7496</v>
      </c>
      <c r="B2128" s="5" t="s">
        <v>7497</v>
      </c>
      <c r="C2128" s="5" t="s">
        <v>7498</v>
      </c>
      <c r="D2128" s="5" t="s">
        <v>259</v>
      </c>
      <c r="E2128" s="5" t="s">
        <v>11752</v>
      </c>
      <c r="F2128" s="5">
        <v>2</v>
      </c>
      <c r="G2128" s="5">
        <v>2</v>
      </c>
      <c r="H2128" s="5">
        <v>0</v>
      </c>
      <c r="I2128" s="5">
        <v>3</v>
      </c>
      <c r="J2128" s="5" t="s">
        <v>1399</v>
      </c>
      <c r="K2128" s="17">
        <v>166</v>
      </c>
      <c r="L2128" s="6">
        <v>1.92077540343</v>
      </c>
      <c r="M2128" s="6">
        <v>26.583327232799999</v>
      </c>
      <c r="N2128" s="6">
        <v>-32.130652560000001</v>
      </c>
      <c r="O2128" s="6">
        <v>18.769685053</v>
      </c>
      <c r="P2128" s="6">
        <v>9.7308166448000009</v>
      </c>
      <c r="Q2128" s="6">
        <v>53.977393172600003</v>
      </c>
      <c r="R2128" s="7">
        <v>27.492631623466668</v>
      </c>
      <c r="S2128" s="8">
        <v>23.377494118511244</v>
      </c>
      <c r="T2128" s="6">
        <v>-24.2542347011</v>
      </c>
      <c r="U2128" s="6">
        <v>-5.1371712376999996</v>
      </c>
      <c r="V2128" s="6">
        <v>-1.5225346941</v>
      </c>
      <c r="W2128" s="6">
        <v>-37.909260530499999</v>
      </c>
      <c r="X2128" s="7">
        <v>-14.856322154099999</v>
      </c>
      <c r="Y2128" s="8">
        <v>20.046068820972206</v>
      </c>
      <c r="Z2128" s="24">
        <v>-1</v>
      </c>
    </row>
    <row r="2129" spans="1:26" ht="16.5" x14ac:dyDescent="0.45">
      <c r="A2129" s="5" t="s">
        <v>7499</v>
      </c>
      <c r="B2129" s="5" t="s">
        <v>7500</v>
      </c>
      <c r="C2129" s="5" t="s">
        <v>7501</v>
      </c>
      <c r="D2129" s="5" t="s">
        <v>259</v>
      </c>
      <c r="E2129" s="5" t="s">
        <v>11759</v>
      </c>
      <c r="F2129" s="5">
        <v>9</v>
      </c>
      <c r="G2129" s="5">
        <v>2</v>
      </c>
      <c r="H2129" s="5">
        <v>3</v>
      </c>
      <c r="I2129" s="5">
        <v>2</v>
      </c>
      <c r="J2129" s="5" t="s">
        <v>1375</v>
      </c>
      <c r="K2129" s="17">
        <v>11395</v>
      </c>
      <c r="L2129" s="6">
        <v>10.493293115709999</v>
      </c>
      <c r="M2129" s="6">
        <v>20.1410485637</v>
      </c>
      <c r="N2129" s="6">
        <v>4.5938037472</v>
      </c>
      <c r="O2129" s="6">
        <v>11.1776511986</v>
      </c>
      <c r="P2129" s="6">
        <v>68.922935083300004</v>
      </c>
      <c r="Q2129" s="6">
        <v>2.4627989484000001</v>
      </c>
      <c r="R2129" s="7">
        <v>27.521128410100005</v>
      </c>
      <c r="S2129" s="8">
        <v>36.118822783826644</v>
      </c>
      <c r="T2129" s="6">
        <v>-11.3792122046</v>
      </c>
      <c r="U2129" s="6">
        <v>14.019912360499999</v>
      </c>
      <c r="V2129" s="6">
        <v>154.71905050320001</v>
      </c>
      <c r="W2129" s="6">
        <v>11.1135822023</v>
      </c>
      <c r="X2129" s="7">
        <v>59.950848355333335</v>
      </c>
      <c r="Y2129" s="8">
        <v>82.084534429460618</v>
      </c>
      <c r="Z2129" s="24">
        <v>1</v>
      </c>
    </row>
    <row r="2130" spans="1:26" ht="16.5" x14ac:dyDescent="0.45">
      <c r="A2130" s="5" t="s">
        <v>7502</v>
      </c>
      <c r="B2130" s="5" t="s">
        <v>7503</v>
      </c>
      <c r="C2130" s="5" t="s">
        <v>7504</v>
      </c>
      <c r="D2130" s="5" t="s">
        <v>259</v>
      </c>
      <c r="E2130" s="5" t="s">
        <v>11760</v>
      </c>
      <c r="F2130" s="5">
        <v>11</v>
      </c>
      <c r="G2130" s="5">
        <v>3</v>
      </c>
      <c r="H2130" s="5">
        <v>3</v>
      </c>
      <c r="I2130" s="5">
        <v>2</v>
      </c>
      <c r="J2130" s="5" t="s">
        <v>1281</v>
      </c>
      <c r="K2130" s="17">
        <v>22022</v>
      </c>
      <c r="L2130" s="6">
        <v>12.42117143259</v>
      </c>
      <c r="M2130" s="6">
        <v>31.813587641400002</v>
      </c>
      <c r="N2130" s="6">
        <v>28.910779695199999</v>
      </c>
      <c r="O2130" s="6">
        <v>-7.6128159559000004</v>
      </c>
      <c r="P2130" s="6">
        <v>18.572432629000001</v>
      </c>
      <c r="Q2130" s="6">
        <v>8.9244644343000008</v>
      </c>
      <c r="R2130" s="7">
        <v>6.6280270357999997</v>
      </c>
      <c r="S2130" s="8">
        <v>13.242810479923586</v>
      </c>
      <c r="T2130" s="6">
        <v>7.4250259259</v>
      </c>
      <c r="U2130" s="6">
        <v>82.370243611000006</v>
      </c>
      <c r="V2130" s="6">
        <v>-28.7351405832</v>
      </c>
      <c r="W2130" s="6">
        <v>-1.3676927015</v>
      </c>
      <c r="X2130" s="7">
        <v>17.422470108766671</v>
      </c>
      <c r="Y2130" s="8">
        <v>57.886995629955123</v>
      </c>
      <c r="Z2130" s="24">
        <v>1</v>
      </c>
    </row>
    <row r="2131" spans="1:26" ht="16.5" x14ac:dyDescent="0.45">
      <c r="A2131" s="5" t="s">
        <v>7505</v>
      </c>
      <c r="B2131" s="5" t="s">
        <v>7506</v>
      </c>
      <c r="C2131" s="5" t="s">
        <v>7507</v>
      </c>
      <c r="D2131" s="5" t="s">
        <v>933</v>
      </c>
      <c r="E2131" s="5" t="s">
        <v>11766</v>
      </c>
      <c r="F2131" s="5">
        <v>17</v>
      </c>
      <c r="G2131" s="5">
        <v>11</v>
      </c>
      <c r="H2131" s="5">
        <v>2</v>
      </c>
      <c r="I2131" s="5">
        <v>2</v>
      </c>
      <c r="J2131" s="5" t="s">
        <v>7508</v>
      </c>
      <c r="K2131" s="17">
        <v>2350</v>
      </c>
      <c r="L2131" s="6">
        <v>1.9392262174999999</v>
      </c>
      <c r="M2131" s="6">
        <v>0.54549781529999997</v>
      </c>
      <c r="N2131" s="6">
        <v>49.977657221999998</v>
      </c>
      <c r="O2131" s="6">
        <v>74.564266857099994</v>
      </c>
      <c r="P2131" s="6">
        <v>22.3546559722</v>
      </c>
      <c r="Q2131" s="6">
        <v>-12.428412653100001</v>
      </c>
      <c r="R2131" s="7">
        <v>28.163503392066662</v>
      </c>
      <c r="S2131" s="8">
        <v>43.786283278574366</v>
      </c>
      <c r="T2131" s="6">
        <v>89.928882289900002</v>
      </c>
      <c r="U2131" s="6">
        <v>271.22174418840001</v>
      </c>
      <c r="V2131" s="6">
        <v>76.689147181500005</v>
      </c>
      <c r="W2131" s="6">
        <v>45.601541771400001</v>
      </c>
      <c r="X2131" s="7">
        <v>131.17081104709999</v>
      </c>
      <c r="Y2131" s="8">
        <v>122.27962916138235</v>
      </c>
      <c r="Z2131" s="24">
        <v>1</v>
      </c>
    </row>
    <row r="2132" spans="1:26" ht="16.5" x14ac:dyDescent="0.45">
      <c r="A2132" s="5" t="s">
        <v>7509</v>
      </c>
      <c r="B2132" s="5" t="s">
        <v>7510</v>
      </c>
      <c r="C2132" s="5" t="s">
        <v>7511</v>
      </c>
      <c r="D2132" s="5" t="s">
        <v>933</v>
      </c>
      <c r="E2132" s="5" t="s">
        <v>11770</v>
      </c>
      <c r="F2132" s="5">
        <v>21</v>
      </c>
      <c r="G2132" s="5">
        <v>7</v>
      </c>
      <c r="H2132" s="5">
        <v>3</v>
      </c>
      <c r="I2132" s="5">
        <v>3</v>
      </c>
      <c r="J2132" s="5" t="s">
        <v>1285</v>
      </c>
      <c r="K2132" s="17">
        <v>1273</v>
      </c>
      <c r="L2132" s="6">
        <v>5.0497322960100002</v>
      </c>
      <c r="M2132" s="6">
        <v>-86.613177819699999</v>
      </c>
      <c r="N2132" s="6">
        <v>-49.791560030100001</v>
      </c>
      <c r="O2132" s="6">
        <v>-3.2403862502999998</v>
      </c>
      <c r="P2132" s="6">
        <v>61.2130763129</v>
      </c>
      <c r="Q2132" s="6">
        <v>17.734208415600001</v>
      </c>
      <c r="R2132" s="7">
        <v>25.235632826066666</v>
      </c>
      <c r="S2132" s="8">
        <v>32.875001676591815</v>
      </c>
      <c r="T2132" s="6">
        <v>-989.84984826269999</v>
      </c>
      <c r="U2132" s="6">
        <v>128.7075777428</v>
      </c>
      <c r="V2132" s="6">
        <v>36.527197067300001</v>
      </c>
      <c r="W2132" s="6">
        <v>32.529707666599997</v>
      </c>
      <c r="X2132" s="7">
        <v>65.921494158899989</v>
      </c>
      <c r="Y2132" s="8">
        <v>54.4110668819362</v>
      </c>
      <c r="Z2132" s="24">
        <v>1</v>
      </c>
    </row>
    <row r="2133" spans="1:26" ht="16.5" x14ac:dyDescent="0.45">
      <c r="A2133" s="5" t="s">
        <v>7512</v>
      </c>
      <c r="B2133" s="5" t="s">
        <v>7513</v>
      </c>
      <c r="C2133" s="5" t="s">
        <v>7514</v>
      </c>
      <c r="D2133" s="5" t="s">
        <v>288</v>
      </c>
      <c r="E2133" s="5" t="s">
        <v>11770</v>
      </c>
      <c r="F2133" s="5">
        <v>21</v>
      </c>
      <c r="G2133" s="5">
        <v>7</v>
      </c>
      <c r="H2133" s="5">
        <v>3</v>
      </c>
      <c r="I2133" s="5">
        <v>3</v>
      </c>
      <c r="J2133" s="5" t="s">
        <v>1208</v>
      </c>
      <c r="K2133" s="17">
        <v>551</v>
      </c>
      <c r="L2133" s="6">
        <v>40.256607815400002</v>
      </c>
      <c r="M2133" s="6">
        <v>1.0266396516</v>
      </c>
      <c r="N2133" s="6">
        <v>5.6720552998000002</v>
      </c>
      <c r="O2133" s="6">
        <v>-8.9219727848999995</v>
      </c>
      <c r="P2133" s="6">
        <v>29.941558622500001</v>
      </c>
      <c r="Q2133" s="6">
        <v>17.276947530499999</v>
      </c>
      <c r="R2133" s="7">
        <v>12.7655111227</v>
      </c>
      <c r="S2133" s="8">
        <v>19.820653677659294</v>
      </c>
      <c r="T2133" s="6">
        <v>-13.1815169652</v>
      </c>
      <c r="U2133" s="6">
        <v>-62.044291717100002</v>
      </c>
      <c r="V2133" s="6">
        <v>423.49986553069999</v>
      </c>
      <c r="W2133" s="6">
        <v>-43.874934783100002</v>
      </c>
      <c r="X2133" s="7">
        <v>105.86021301016666</v>
      </c>
      <c r="Y2133" s="8">
        <v>275.23397868517731</v>
      </c>
      <c r="Z2133" s="24">
        <v>1</v>
      </c>
    </row>
    <row r="2134" spans="1:26" ht="16.5" x14ac:dyDescent="0.45">
      <c r="A2134" s="5" t="s">
        <v>7515</v>
      </c>
      <c r="B2134" s="5" t="s">
        <v>7516</v>
      </c>
      <c r="C2134" s="5" t="s">
        <v>7517</v>
      </c>
      <c r="D2134" s="5" t="s">
        <v>933</v>
      </c>
      <c r="E2134" s="5" t="s">
        <v>11766</v>
      </c>
      <c r="F2134" s="5">
        <v>17</v>
      </c>
      <c r="G2134" s="5">
        <v>11</v>
      </c>
      <c r="H2134" s="5">
        <v>2</v>
      </c>
      <c r="I2134" s="5">
        <v>2</v>
      </c>
      <c r="J2134" s="5" t="s">
        <v>1415</v>
      </c>
      <c r="K2134" s="17">
        <v>3291</v>
      </c>
      <c r="L2134" s="6">
        <v>3.0701181882299999</v>
      </c>
      <c r="M2134" s="6">
        <v>5.8739104029</v>
      </c>
      <c r="N2134" s="6">
        <v>-8.8813718317999992</v>
      </c>
      <c r="O2134" s="6">
        <v>-8.6990454658999994</v>
      </c>
      <c r="P2134" s="6">
        <v>19.223154819499999</v>
      </c>
      <c r="Q2134" s="6">
        <v>4.9410817767999999</v>
      </c>
      <c r="R2134" s="7">
        <v>5.1550637101333336</v>
      </c>
      <c r="S2134" s="8">
        <v>13.962329977311908</v>
      </c>
      <c r="T2134" s="6">
        <v>-2.1138412738999999</v>
      </c>
      <c r="U2134" s="6">
        <v>-30.866796280500001</v>
      </c>
      <c r="V2134" s="6">
        <v>-37.339395836999998</v>
      </c>
      <c r="W2134" s="6">
        <v>-1.3741363079</v>
      </c>
      <c r="X2134" s="7">
        <v>-23.193442808466667</v>
      </c>
      <c r="Y2134" s="8">
        <v>19.171208578985155</v>
      </c>
      <c r="Z2134" s="24">
        <v>-1</v>
      </c>
    </row>
    <row r="2135" spans="1:26" ht="16.5" x14ac:dyDescent="0.45">
      <c r="A2135" s="5" t="s">
        <v>7518</v>
      </c>
      <c r="B2135" s="5" t="s">
        <v>7519</v>
      </c>
      <c r="C2135" s="5" t="s">
        <v>7520</v>
      </c>
      <c r="D2135" s="5" t="s">
        <v>240</v>
      </c>
      <c r="E2135" s="5" t="s">
        <v>11762</v>
      </c>
      <c r="F2135" s="5">
        <v>13</v>
      </c>
      <c r="G2135" s="5">
        <v>7</v>
      </c>
      <c r="H2135" s="5">
        <v>4</v>
      </c>
      <c r="I2135" s="5">
        <v>2</v>
      </c>
      <c r="J2135" s="5" t="s">
        <v>1289</v>
      </c>
      <c r="K2135" s="17">
        <v>10325</v>
      </c>
      <c r="L2135" s="6">
        <v>13.24108524108</v>
      </c>
      <c r="M2135" s="6">
        <v>11.807143489</v>
      </c>
      <c r="N2135" s="6">
        <v>10.5166088886</v>
      </c>
      <c r="O2135" s="6">
        <v>10.922490058299999</v>
      </c>
      <c r="P2135" s="6">
        <v>38.039025189699998</v>
      </c>
      <c r="Q2135" s="6">
        <v>-11.1462535428</v>
      </c>
      <c r="R2135" s="7">
        <v>12.605087235066668</v>
      </c>
      <c r="S2135" s="8">
        <v>24.635771977814628</v>
      </c>
      <c r="T2135" s="6">
        <v>46.802833455600002</v>
      </c>
      <c r="U2135" s="6">
        <v>15.1471031537</v>
      </c>
      <c r="V2135" s="6">
        <v>62.459501876200001</v>
      </c>
      <c r="W2135" s="6">
        <v>-44.2066225019</v>
      </c>
      <c r="X2135" s="7">
        <v>11.133327509333332</v>
      </c>
      <c r="Y2135" s="8">
        <v>53.446218936923479</v>
      </c>
      <c r="Z2135" s="24">
        <v>1</v>
      </c>
    </row>
    <row r="2136" spans="1:26" ht="16.5" x14ac:dyDescent="0.45">
      <c r="A2136" s="5" t="s">
        <v>7521</v>
      </c>
      <c r="B2136" s="5" t="s">
        <v>7522</v>
      </c>
      <c r="C2136" s="5" t="s">
        <v>7523</v>
      </c>
      <c r="D2136" s="5" t="s">
        <v>363</v>
      </c>
      <c r="E2136" s="5" t="s">
        <v>11776</v>
      </c>
      <c r="F2136" s="5">
        <v>27</v>
      </c>
      <c r="G2136" s="5">
        <v>10</v>
      </c>
      <c r="H2136" s="5">
        <v>2</v>
      </c>
      <c r="I2136" s="5">
        <v>3</v>
      </c>
      <c r="J2136" s="5" t="s">
        <v>7524</v>
      </c>
      <c r="K2136" s="17">
        <v>2442</v>
      </c>
      <c r="L2136" s="6">
        <v>2.3317101459999998</v>
      </c>
      <c r="M2136" s="6">
        <v>2.6567688451999998</v>
      </c>
      <c r="N2136" s="6">
        <v>-3.7404058214</v>
      </c>
      <c r="O2136" s="6">
        <v>6.8698924540000004</v>
      </c>
      <c r="P2136" s="6">
        <v>32.903024554399998</v>
      </c>
      <c r="Q2136" s="6">
        <v>-24.121896736099998</v>
      </c>
      <c r="R2136" s="7">
        <v>5.2170067574333343</v>
      </c>
      <c r="S2136" s="8">
        <v>28.548370100434209</v>
      </c>
      <c r="T2136" s="6">
        <v>7.0781327715</v>
      </c>
      <c r="U2136" s="6">
        <v>-16.220154480200002</v>
      </c>
      <c r="V2136" s="6">
        <v>20.402127756199999</v>
      </c>
      <c r="W2136" s="6">
        <v>13.754619866900001</v>
      </c>
      <c r="X2136" s="7">
        <v>5.9788643809666659</v>
      </c>
      <c r="Y2136" s="8">
        <v>19.510117095584061</v>
      </c>
      <c r="Z2136" s="24">
        <v>1</v>
      </c>
    </row>
    <row r="2137" spans="1:26" ht="16.5" x14ac:dyDescent="0.45">
      <c r="A2137" s="5" t="s">
        <v>7525</v>
      </c>
      <c r="B2137" s="5" t="s">
        <v>7526</v>
      </c>
      <c r="C2137" s="5" t="s">
        <v>7527</v>
      </c>
      <c r="D2137" s="5" t="s">
        <v>240</v>
      </c>
      <c r="E2137" s="5" t="s">
        <v>11752</v>
      </c>
      <c r="F2137" s="5">
        <v>2</v>
      </c>
      <c r="G2137" s="5">
        <v>2</v>
      </c>
      <c r="H2137" s="5">
        <v>0</v>
      </c>
      <c r="I2137" s="5">
        <v>3</v>
      </c>
      <c r="J2137" s="5" t="s">
        <v>1463</v>
      </c>
      <c r="K2137" s="17">
        <v>1462</v>
      </c>
      <c r="L2137" s="6">
        <v>4.1927463763099997</v>
      </c>
      <c r="M2137" s="6">
        <v>12.4837350665</v>
      </c>
      <c r="N2137" s="6">
        <v>36.1944850143</v>
      </c>
      <c r="O2137" s="6">
        <v>52.381424948300001</v>
      </c>
      <c r="P2137" s="6">
        <v>11.6472699061</v>
      </c>
      <c r="Q2137" s="6">
        <v>-43.269803697299999</v>
      </c>
      <c r="R2137" s="7">
        <v>6.9196303857000006</v>
      </c>
      <c r="S2137" s="8">
        <v>48.000544964920437</v>
      </c>
      <c r="T2137" s="6">
        <v>648.82850039000004</v>
      </c>
      <c r="U2137" s="6">
        <v>-24.516003743700001</v>
      </c>
      <c r="V2137" s="6">
        <v>10.274295929299999</v>
      </c>
      <c r="W2137" s="6">
        <v>-573.63018468309997</v>
      </c>
      <c r="X2137" s="7">
        <v>-195.95729749916666</v>
      </c>
      <c r="Y2137" s="8">
        <v>327.53656059014287</v>
      </c>
      <c r="Z2137" s="24">
        <v>-1</v>
      </c>
    </row>
    <row r="2138" spans="1:26" ht="16.5" x14ac:dyDescent="0.45">
      <c r="A2138" s="5" t="s">
        <v>7528</v>
      </c>
      <c r="B2138" s="5" t="s">
        <v>7529</v>
      </c>
      <c r="C2138" s="5" t="s">
        <v>7530</v>
      </c>
      <c r="D2138" s="5" t="s">
        <v>293</v>
      </c>
      <c r="E2138" s="5" t="s">
        <v>11778</v>
      </c>
      <c r="F2138" s="5">
        <v>29</v>
      </c>
      <c r="G2138" s="5">
        <v>5</v>
      </c>
      <c r="H2138" s="5">
        <v>3</v>
      </c>
      <c r="I2138" s="5">
        <v>3</v>
      </c>
      <c r="J2138" s="5" t="s">
        <v>7531</v>
      </c>
      <c r="K2138" s="17">
        <v>1712</v>
      </c>
      <c r="L2138" s="6">
        <v>1.7025104150799999</v>
      </c>
      <c r="M2138" s="6">
        <v>1.6481331186999999</v>
      </c>
      <c r="N2138" s="6">
        <v>-1.5216502349000001</v>
      </c>
      <c r="O2138" s="6">
        <v>-2.8118374792999998</v>
      </c>
      <c r="P2138" s="6">
        <v>9.6873734713000008</v>
      </c>
      <c r="Q2138" s="6">
        <v>-6.8253025381999999</v>
      </c>
      <c r="R2138" s="7">
        <v>1.6744484600000515E-2</v>
      </c>
      <c r="S2138" s="8">
        <v>8.6120714229245987</v>
      </c>
      <c r="T2138" s="6">
        <v>107.30454823079999</v>
      </c>
      <c r="U2138" s="6">
        <v>174.2107587774</v>
      </c>
      <c r="V2138" s="6">
        <v>-44.202907479399997</v>
      </c>
      <c r="W2138" s="6">
        <v>9.4217637982000007</v>
      </c>
      <c r="X2138" s="7">
        <v>46.476538365399996</v>
      </c>
      <c r="Y2138" s="8">
        <v>113.82409516707661</v>
      </c>
      <c r="Z2138" s="24">
        <v>1</v>
      </c>
    </row>
    <row r="2139" spans="1:26" ht="16.5" x14ac:dyDescent="0.45">
      <c r="A2139" s="5" t="s">
        <v>7532</v>
      </c>
      <c r="B2139" s="5" t="s">
        <v>7533</v>
      </c>
      <c r="C2139" s="5" t="s">
        <v>7534</v>
      </c>
      <c r="D2139" s="5" t="s">
        <v>933</v>
      </c>
      <c r="E2139" s="5" t="s">
        <v>11754</v>
      </c>
      <c r="F2139" s="5">
        <v>4</v>
      </c>
      <c r="G2139" s="5">
        <v>8</v>
      </c>
      <c r="H2139" s="5">
        <v>2</v>
      </c>
      <c r="I2139" s="5">
        <v>3</v>
      </c>
      <c r="J2139" s="5" t="s">
        <v>1239</v>
      </c>
      <c r="K2139" s="17">
        <v>796</v>
      </c>
      <c r="L2139" s="6">
        <v>0.53783621260000003</v>
      </c>
      <c r="M2139" s="6">
        <v>4.1732637007999998</v>
      </c>
      <c r="N2139" s="6">
        <v>14.273173248999999</v>
      </c>
      <c r="O2139" s="6">
        <v>-29.513682941300001</v>
      </c>
      <c r="P2139" s="6">
        <v>1.4239146222000001</v>
      </c>
      <c r="Q2139" s="6">
        <v>-25.201827018100001</v>
      </c>
      <c r="R2139" s="7">
        <v>-17.763865112400001</v>
      </c>
      <c r="S2139" s="8">
        <v>16.756377703228512</v>
      </c>
      <c r="T2139" s="6">
        <v>496.57584142770003</v>
      </c>
      <c r="U2139" s="6">
        <v>21.593586098799999</v>
      </c>
      <c r="V2139" s="6">
        <v>-442.74089338549999</v>
      </c>
      <c r="W2139" s="6">
        <v>-27.836730145000001</v>
      </c>
      <c r="X2139" s="7">
        <v>-149.66134581056664</v>
      </c>
      <c r="Y2139" s="8">
        <v>255.01481318942288</v>
      </c>
      <c r="Z2139" s="24">
        <v>0</v>
      </c>
    </row>
    <row r="2140" spans="1:26" ht="16.5" x14ac:dyDescent="0.45">
      <c r="A2140" s="5" t="s">
        <v>7535</v>
      </c>
      <c r="B2140" s="5" t="s">
        <v>7536</v>
      </c>
      <c r="C2140" s="5" t="s">
        <v>7537</v>
      </c>
      <c r="D2140" s="5" t="s">
        <v>288</v>
      </c>
      <c r="E2140" s="5" t="s">
        <v>11779</v>
      </c>
      <c r="F2140" s="5">
        <v>30</v>
      </c>
      <c r="G2140" s="5">
        <v>4</v>
      </c>
      <c r="H2140" s="5">
        <v>2</v>
      </c>
      <c r="I2140" s="5">
        <v>2</v>
      </c>
      <c r="J2140" s="5" t="s">
        <v>7538</v>
      </c>
      <c r="K2140" s="17">
        <v>61243</v>
      </c>
      <c r="L2140" s="6">
        <v>200.647187</v>
      </c>
      <c r="M2140" s="6">
        <v>5.5369129096999998</v>
      </c>
      <c r="N2140" s="6">
        <v>23.090036081099999</v>
      </c>
      <c r="O2140" s="6">
        <v>0.14147921090000001</v>
      </c>
      <c r="P2140" s="6">
        <v>-29.303915649499999</v>
      </c>
      <c r="Q2140" s="6">
        <v>32.132519181399999</v>
      </c>
      <c r="R2140" s="7">
        <v>0.99002758093333298</v>
      </c>
      <c r="S2140" s="8">
        <v>30.727006149884996</v>
      </c>
      <c r="T2140" s="6">
        <v>4.2579459936999999</v>
      </c>
      <c r="U2140" s="6">
        <v>-47.132398001699997</v>
      </c>
      <c r="V2140" s="6">
        <v>171.5361392261</v>
      </c>
      <c r="W2140" s="6">
        <v>112.4135505493</v>
      </c>
      <c r="X2140" s="7">
        <v>78.939097257900002</v>
      </c>
      <c r="Y2140" s="8">
        <v>113.11227413815458</v>
      </c>
      <c r="Z2140" s="24">
        <v>1</v>
      </c>
    </row>
    <row r="2141" spans="1:26" ht="16.5" x14ac:dyDescent="0.45">
      <c r="A2141" s="5" t="s">
        <v>7539</v>
      </c>
      <c r="B2141" s="5" t="s">
        <v>7540</v>
      </c>
      <c r="C2141" s="5" t="s">
        <v>7541</v>
      </c>
      <c r="D2141" s="5" t="s">
        <v>103</v>
      </c>
      <c r="E2141" s="5" t="s">
        <v>11778</v>
      </c>
      <c r="F2141" s="5">
        <v>29</v>
      </c>
      <c r="G2141" s="5">
        <v>5</v>
      </c>
      <c r="H2141" s="5">
        <v>3</v>
      </c>
      <c r="I2141" s="5">
        <v>3</v>
      </c>
      <c r="J2141" s="5" t="s">
        <v>1262</v>
      </c>
      <c r="K2141" s="17">
        <v>2064</v>
      </c>
      <c r="L2141" s="6">
        <v>1.60187586754</v>
      </c>
      <c r="M2141" s="6">
        <v>-91.698446210200004</v>
      </c>
      <c r="N2141" s="6">
        <v>3.5825059277000002</v>
      </c>
      <c r="O2141" s="6">
        <v>-14.3496471198</v>
      </c>
      <c r="P2141" s="6">
        <v>7.2112942275999998</v>
      </c>
      <c r="Q2141" s="6">
        <v>-13.7288865915</v>
      </c>
      <c r="R2141" s="7">
        <v>-6.9557464945666672</v>
      </c>
      <c r="S2141" s="8">
        <v>12.272942517017681</v>
      </c>
      <c r="T2141" s="6">
        <v>-3127.0209675269002</v>
      </c>
      <c r="U2141" s="6">
        <v>106.40033677300001</v>
      </c>
      <c r="V2141" s="6">
        <v>32.185447536300003</v>
      </c>
      <c r="W2141" s="6">
        <v>-35.512392299699997</v>
      </c>
      <c r="X2141" s="7">
        <v>34.357797336533338</v>
      </c>
      <c r="Y2141" s="8">
        <v>70.981300325904982</v>
      </c>
      <c r="Z2141" s="24">
        <v>-1</v>
      </c>
    </row>
    <row r="2142" spans="1:26" ht="16.5" x14ac:dyDescent="0.45">
      <c r="A2142" s="5" t="s">
        <v>7542</v>
      </c>
      <c r="B2142" s="5" t="s">
        <v>7543</v>
      </c>
      <c r="C2142" s="5" t="s">
        <v>7544</v>
      </c>
      <c r="D2142" s="5" t="s">
        <v>176</v>
      </c>
      <c r="E2142" s="5" t="s">
        <v>11770</v>
      </c>
      <c r="F2142" s="5">
        <v>21</v>
      </c>
      <c r="G2142" s="5">
        <v>7</v>
      </c>
      <c r="H2142" s="5">
        <v>3</v>
      </c>
      <c r="I2142" s="5">
        <v>3</v>
      </c>
      <c r="J2142" s="5" t="s">
        <v>1435</v>
      </c>
      <c r="K2142" s="17">
        <v>1510</v>
      </c>
      <c r="L2142" s="6">
        <v>7.0326180142799997</v>
      </c>
      <c r="M2142" s="6">
        <v>2.4459339269</v>
      </c>
      <c r="N2142" s="6">
        <v>18.761110939000002</v>
      </c>
      <c r="O2142" s="6">
        <v>-37.907364531200002</v>
      </c>
      <c r="P2142" s="6">
        <v>-32.8432184264</v>
      </c>
      <c r="Q2142" s="6">
        <v>0.86658900449999998</v>
      </c>
      <c r="R2142" s="7">
        <v>-23.294664651033333</v>
      </c>
      <c r="S2142" s="8">
        <v>21.076907448626269</v>
      </c>
      <c r="T2142" s="6">
        <v>-30.210967827499999</v>
      </c>
      <c r="U2142" s="6">
        <v>8.065178242</v>
      </c>
      <c r="V2142" s="6">
        <v>-35.162166037299997</v>
      </c>
      <c r="W2142" s="6">
        <v>4.3833146672999996</v>
      </c>
      <c r="X2142" s="7">
        <v>-7.5712243759999991</v>
      </c>
      <c r="Y2142" s="8">
        <v>23.96526812208911</v>
      </c>
      <c r="Z2142" s="24">
        <v>0</v>
      </c>
    </row>
    <row r="2143" spans="1:26" ht="16.5" x14ac:dyDescent="0.45">
      <c r="A2143" s="5" t="s">
        <v>7545</v>
      </c>
      <c r="B2143" s="5" t="s">
        <v>7546</v>
      </c>
      <c r="C2143" s="5" t="s">
        <v>7547</v>
      </c>
      <c r="D2143" s="5" t="s">
        <v>376</v>
      </c>
      <c r="E2143" s="5" t="s">
        <v>11761</v>
      </c>
      <c r="F2143" s="5">
        <v>12</v>
      </c>
      <c r="G2143" s="5">
        <v>6</v>
      </c>
      <c r="H2143" s="5">
        <v>2</v>
      </c>
      <c r="I2143" s="5">
        <v>1</v>
      </c>
      <c r="J2143" s="5" t="s">
        <v>1371</v>
      </c>
      <c r="K2143" s="17">
        <v>490</v>
      </c>
      <c r="L2143" s="6">
        <v>0.11107049539</v>
      </c>
      <c r="M2143" s="6">
        <v>21.484473186300001</v>
      </c>
      <c r="N2143" s="6">
        <v>69.822473264799996</v>
      </c>
      <c r="O2143" s="6">
        <v>-65.211812629199997</v>
      </c>
      <c r="P2143" s="6">
        <v>9.3038442079999992</v>
      </c>
      <c r="Q2143" s="6">
        <v>772.4493950131</v>
      </c>
      <c r="R2143" s="7">
        <v>238.84714219730003</v>
      </c>
      <c r="S2143" s="8">
        <v>463.61262810243051</v>
      </c>
      <c r="T2143" s="6">
        <v>120.4656129566</v>
      </c>
      <c r="U2143" s="6">
        <v>-625.09286997799995</v>
      </c>
      <c r="V2143" s="6">
        <v>107.95435361600001</v>
      </c>
      <c r="W2143" s="6">
        <v>-1756.245574458</v>
      </c>
      <c r="X2143" s="7">
        <v>-757.79469693999999</v>
      </c>
      <c r="Y2143" s="8">
        <v>939.15796015210685</v>
      </c>
      <c r="Z2143" s="24">
        <v>-1</v>
      </c>
    </row>
    <row r="2144" spans="1:26" ht="16.5" x14ac:dyDescent="0.45">
      <c r="A2144" s="5" t="s">
        <v>7548</v>
      </c>
      <c r="B2144" s="5" t="s">
        <v>7549</v>
      </c>
      <c r="C2144" s="5" t="s">
        <v>7550</v>
      </c>
      <c r="D2144" s="5" t="s">
        <v>553</v>
      </c>
      <c r="E2144" s="5" t="s">
        <v>11757</v>
      </c>
      <c r="F2144" s="5">
        <v>7</v>
      </c>
      <c r="G2144" s="5">
        <v>11</v>
      </c>
      <c r="H2144" s="5">
        <v>4</v>
      </c>
      <c r="I2144" s="5">
        <v>2</v>
      </c>
      <c r="J2144" s="5" t="s">
        <v>1367</v>
      </c>
      <c r="K2144" s="17">
        <v>3647</v>
      </c>
      <c r="L2144" s="6">
        <v>1.91748161494</v>
      </c>
      <c r="M2144" s="6">
        <v>0.98012991589999998</v>
      </c>
      <c r="N2144" s="6">
        <v>7.4739181882999999</v>
      </c>
      <c r="O2144" s="6">
        <v>7.6792156255000004</v>
      </c>
      <c r="P2144" s="6">
        <v>6.2546564599999993E-2</v>
      </c>
      <c r="Q2144" s="6">
        <v>4.5982241172</v>
      </c>
      <c r="R2144" s="7">
        <v>4.1133287690999998</v>
      </c>
      <c r="S2144" s="8">
        <v>3.831416777091027</v>
      </c>
      <c r="T2144" s="6">
        <v>-6.5501975852000003</v>
      </c>
      <c r="U2144" s="6">
        <v>-1240.752672007</v>
      </c>
      <c r="V2144" s="6">
        <v>31.608138265899999</v>
      </c>
      <c r="W2144" s="6">
        <v>9.3809410702000005</v>
      </c>
      <c r="X2144" s="7">
        <v>-399.92119755696672</v>
      </c>
      <c r="Y2144" s="8">
        <v>728.26622082392157</v>
      </c>
      <c r="Z2144" s="24">
        <v>-1</v>
      </c>
    </row>
    <row r="2145" spans="1:26" ht="16.5" x14ac:dyDescent="0.45">
      <c r="A2145" s="5" t="s">
        <v>7551</v>
      </c>
      <c r="B2145" s="5" t="s">
        <v>7552</v>
      </c>
      <c r="C2145" s="5" t="s">
        <v>7553</v>
      </c>
      <c r="D2145" s="5" t="s">
        <v>1297</v>
      </c>
      <c r="E2145" s="5" t="s">
        <v>11758</v>
      </c>
      <c r="F2145" s="5">
        <v>8</v>
      </c>
      <c r="G2145" s="5">
        <v>2</v>
      </c>
      <c r="H2145" s="5">
        <v>3</v>
      </c>
      <c r="I2145" s="5">
        <v>2</v>
      </c>
      <c r="J2145" s="5" t="s">
        <v>1423</v>
      </c>
      <c r="K2145" s="17">
        <v>195</v>
      </c>
      <c r="L2145" s="6">
        <v>0.55634682508</v>
      </c>
      <c r="M2145" s="6">
        <v>4.3605634087</v>
      </c>
      <c r="N2145" s="6">
        <v>150.89098032219999</v>
      </c>
      <c r="O2145" s="6">
        <v>96.993176296499996</v>
      </c>
      <c r="P2145" s="6">
        <v>-37.007066010199999</v>
      </c>
      <c r="Q2145" s="6">
        <v>-61.8102622591</v>
      </c>
      <c r="R2145" s="7">
        <v>-0.60805065760000099</v>
      </c>
      <c r="S2145" s="8">
        <v>85.430084064395388</v>
      </c>
      <c r="T2145" s="6">
        <v>-15.4493017441</v>
      </c>
      <c r="U2145" s="6">
        <v>151.18866533689999</v>
      </c>
      <c r="V2145" s="6">
        <v>-62.248219065900003</v>
      </c>
      <c r="W2145" s="6">
        <v>-80.026386575000004</v>
      </c>
      <c r="X2145" s="7">
        <v>2.9713532319999936</v>
      </c>
      <c r="Y2145" s="8">
        <v>128.66737937681177</v>
      </c>
      <c r="Z2145" s="24">
        <v>-1</v>
      </c>
    </row>
    <row r="2146" spans="1:26" ht="16.5" x14ac:dyDescent="0.45">
      <c r="A2146" s="5" t="s">
        <v>7554</v>
      </c>
      <c r="B2146" s="5" t="s">
        <v>7555</v>
      </c>
      <c r="C2146" s="5" t="s">
        <v>7556</v>
      </c>
      <c r="D2146" s="5" t="s">
        <v>33</v>
      </c>
      <c r="E2146" s="5" t="s">
        <v>11761</v>
      </c>
      <c r="F2146" s="5">
        <v>12</v>
      </c>
      <c r="G2146" s="5">
        <v>6</v>
      </c>
      <c r="H2146" s="5">
        <v>2</v>
      </c>
      <c r="I2146" s="5">
        <v>1</v>
      </c>
      <c r="J2146" s="5" t="s">
        <v>1318</v>
      </c>
      <c r="K2146" s="17">
        <v>4120</v>
      </c>
      <c r="L2146" s="6">
        <v>4.1177200217800003</v>
      </c>
      <c r="M2146" s="6">
        <v>7.0599360098000004</v>
      </c>
      <c r="N2146" s="6">
        <v>-7.1380468323999997</v>
      </c>
      <c r="O2146" s="6">
        <v>20.865599187099999</v>
      </c>
      <c r="P2146" s="6">
        <v>6.0593560079</v>
      </c>
      <c r="Q2146" s="6">
        <v>11.127893329999999</v>
      </c>
      <c r="R2146" s="7">
        <v>12.684282841666667</v>
      </c>
      <c r="S2146" s="8">
        <v>7.5248236194891032</v>
      </c>
      <c r="T2146" s="6">
        <v>-35.402690090299998</v>
      </c>
      <c r="U2146" s="6">
        <v>69.558008872900004</v>
      </c>
      <c r="V2146" s="6">
        <v>24.109240593799999</v>
      </c>
      <c r="W2146" s="6">
        <v>-6.2685506809999998</v>
      </c>
      <c r="X2146" s="7">
        <v>29.132899595233336</v>
      </c>
      <c r="Y2146" s="8">
        <v>38.162083876110565</v>
      </c>
      <c r="Z2146" s="24">
        <v>1</v>
      </c>
    </row>
    <row r="2147" spans="1:26" ht="16.5" x14ac:dyDescent="0.45">
      <c r="A2147" s="5" t="s">
        <v>7557</v>
      </c>
      <c r="B2147" s="5" t="s">
        <v>7558</v>
      </c>
      <c r="C2147" s="5" t="s">
        <v>7559</v>
      </c>
      <c r="D2147" s="5" t="s">
        <v>1297</v>
      </c>
      <c r="E2147" s="5" t="s">
        <v>11765</v>
      </c>
      <c r="F2147" s="5">
        <v>16</v>
      </c>
      <c r="G2147" s="5">
        <v>9</v>
      </c>
      <c r="H2147" s="5">
        <v>1</v>
      </c>
      <c r="I2147" s="5">
        <v>3</v>
      </c>
      <c r="J2147" s="5" t="s">
        <v>1231</v>
      </c>
      <c r="K2147" s="17">
        <v>31370</v>
      </c>
      <c r="L2147" s="6">
        <v>28.585152033180002</v>
      </c>
      <c r="M2147" s="6">
        <v>13.096034181</v>
      </c>
      <c r="N2147" s="6">
        <v>14.715620096</v>
      </c>
      <c r="O2147" s="6">
        <v>6.0235090896000001</v>
      </c>
      <c r="P2147" s="6">
        <v>28.700005660199999</v>
      </c>
      <c r="Q2147" s="6">
        <v>12.663964718400001</v>
      </c>
      <c r="R2147" s="7">
        <v>15.7958264894</v>
      </c>
      <c r="S2147" s="8">
        <v>11.658142767765233</v>
      </c>
      <c r="T2147" s="6">
        <v>23.9624963905</v>
      </c>
      <c r="U2147" s="6">
        <v>5.2479597807999996</v>
      </c>
      <c r="V2147" s="6">
        <v>26.585372532099999</v>
      </c>
      <c r="W2147" s="6">
        <v>-20.674227491500002</v>
      </c>
      <c r="X2147" s="7">
        <v>3.7197016071333322</v>
      </c>
      <c r="Y2147" s="8">
        <v>23.666836045016613</v>
      </c>
      <c r="Z2147" s="24">
        <v>1</v>
      </c>
    </row>
    <row r="2148" spans="1:26" ht="16.5" x14ac:dyDescent="0.45">
      <c r="A2148" s="5" t="s">
        <v>7560</v>
      </c>
      <c r="B2148" s="5" t="s">
        <v>7561</v>
      </c>
      <c r="C2148" s="5" t="s">
        <v>7562</v>
      </c>
      <c r="D2148" s="5" t="s">
        <v>272</v>
      </c>
      <c r="E2148" s="5" t="s">
        <v>11778</v>
      </c>
      <c r="F2148" s="5">
        <v>29</v>
      </c>
      <c r="G2148" s="5">
        <v>5</v>
      </c>
      <c r="H2148" s="5">
        <v>3</v>
      </c>
      <c r="I2148" s="5">
        <v>3</v>
      </c>
      <c r="J2148" s="5" t="s">
        <v>1521</v>
      </c>
      <c r="K2148" s="17">
        <v>2036</v>
      </c>
      <c r="L2148" s="6">
        <v>2.30165301091</v>
      </c>
      <c r="M2148" s="6">
        <v>19.895055841600001</v>
      </c>
      <c r="N2148" s="6">
        <v>8.3602198776000005</v>
      </c>
      <c r="O2148" s="6">
        <v>-21.705833453299999</v>
      </c>
      <c r="P2148" s="6">
        <v>7.5301350582</v>
      </c>
      <c r="Q2148" s="6">
        <v>-16.236432321700001</v>
      </c>
      <c r="R2148" s="7">
        <v>-10.1373769056</v>
      </c>
      <c r="S2148" s="8">
        <v>15.542983028616128</v>
      </c>
      <c r="T2148" s="6">
        <v>5.5653359957999999</v>
      </c>
      <c r="U2148" s="6">
        <v>-25.603834251599999</v>
      </c>
      <c r="V2148" s="6">
        <v>-5.6726866779999998</v>
      </c>
      <c r="W2148" s="6">
        <v>-47.231315812600002</v>
      </c>
      <c r="X2148" s="7">
        <v>-26.169278914066666</v>
      </c>
      <c r="Y2148" s="8">
        <v>20.78508382558368</v>
      </c>
      <c r="Z2148" s="24">
        <v>0</v>
      </c>
    </row>
    <row r="2149" spans="1:26" ht="16.5" x14ac:dyDescent="0.45">
      <c r="A2149" s="5" t="s">
        <v>7563</v>
      </c>
      <c r="B2149" s="5" t="s">
        <v>7564</v>
      </c>
      <c r="C2149" s="5" t="s">
        <v>7565</v>
      </c>
      <c r="D2149" s="5" t="s">
        <v>33</v>
      </c>
      <c r="E2149" s="5" t="s">
        <v>11769</v>
      </c>
      <c r="F2149" s="5">
        <v>20</v>
      </c>
      <c r="G2149" s="5">
        <v>7</v>
      </c>
      <c r="H2149" s="5">
        <v>4</v>
      </c>
      <c r="I2149" s="5">
        <v>3</v>
      </c>
      <c r="J2149" s="5" t="s">
        <v>1216</v>
      </c>
      <c r="K2149" s="17">
        <v>1533</v>
      </c>
      <c r="L2149" s="6">
        <v>1.4306475071</v>
      </c>
      <c r="M2149" s="6">
        <v>-69.517767107099999</v>
      </c>
      <c r="N2149" s="6">
        <v>-38.961629164199998</v>
      </c>
      <c r="O2149" s="6">
        <v>-15.617824845099999</v>
      </c>
      <c r="P2149" s="6">
        <v>-19.400340803599999</v>
      </c>
      <c r="Q2149" s="6">
        <v>-17.993503014400002</v>
      </c>
      <c r="R2149" s="7">
        <v>-17.670556221033333</v>
      </c>
      <c r="S2149" s="8">
        <v>1.9118257550274167</v>
      </c>
      <c r="T2149" s="6">
        <v>-279.09363579879999</v>
      </c>
      <c r="U2149" s="6">
        <v>-74.714860368900005</v>
      </c>
      <c r="V2149" s="6">
        <v>104.254295238</v>
      </c>
      <c r="W2149" s="6">
        <v>54.5573007785</v>
      </c>
      <c r="X2149" s="7">
        <v>28.032245215866663</v>
      </c>
      <c r="Y2149" s="8">
        <v>92.386003237028746</v>
      </c>
      <c r="Z2149" s="24">
        <v>-1</v>
      </c>
    </row>
    <row r="2150" spans="1:26" ht="16.5" x14ac:dyDescent="0.45">
      <c r="A2150" s="5" t="s">
        <v>7566</v>
      </c>
      <c r="B2150" s="5" t="s">
        <v>7567</v>
      </c>
      <c r="C2150" s="5" t="s">
        <v>7568</v>
      </c>
      <c r="D2150" s="5" t="s">
        <v>249</v>
      </c>
      <c r="E2150" s="5" t="s">
        <v>11778</v>
      </c>
      <c r="F2150" s="5">
        <v>29</v>
      </c>
      <c r="G2150" s="5">
        <v>5</v>
      </c>
      <c r="H2150" s="5">
        <v>3</v>
      </c>
      <c r="I2150" s="5">
        <v>3</v>
      </c>
      <c r="J2150" s="5" t="s">
        <v>7569</v>
      </c>
      <c r="K2150" s="17">
        <v>3079</v>
      </c>
      <c r="L2150" s="6">
        <v>0.91410204644000004</v>
      </c>
      <c r="M2150" s="6">
        <v>-22.290311581000001</v>
      </c>
      <c r="N2150" s="6">
        <v>-30.4635085012</v>
      </c>
      <c r="O2150" s="6">
        <v>13.5463400167</v>
      </c>
      <c r="P2150" s="6">
        <v>16.702172036499999</v>
      </c>
      <c r="Q2150" s="6">
        <v>-2.1080427517999998</v>
      </c>
      <c r="R2150" s="7">
        <v>9.3801564337999999</v>
      </c>
      <c r="S2150" s="8">
        <v>10.073423416610368</v>
      </c>
      <c r="T2150" s="6">
        <v>-298.27888205199997</v>
      </c>
      <c r="U2150" s="6">
        <v>134.64311792609999</v>
      </c>
      <c r="V2150" s="6">
        <v>-334.41695051430003</v>
      </c>
      <c r="W2150" s="6">
        <v>-12.460617513300001</v>
      </c>
      <c r="X2150" s="7">
        <v>-70.74481670050001</v>
      </c>
      <c r="Y2150" s="8">
        <v>239.90023521767981</v>
      </c>
      <c r="Z2150" s="24">
        <v>-1</v>
      </c>
    </row>
    <row r="2151" spans="1:26" ht="16.5" x14ac:dyDescent="0.45">
      <c r="A2151" s="5" t="s">
        <v>7570</v>
      </c>
      <c r="B2151" s="5" t="s">
        <v>7571</v>
      </c>
      <c r="C2151" s="5" t="s">
        <v>7572</v>
      </c>
      <c r="D2151" s="5" t="s">
        <v>120</v>
      </c>
      <c r="E2151" s="5" t="s">
        <v>11765</v>
      </c>
      <c r="F2151" s="5">
        <v>16</v>
      </c>
      <c r="G2151" s="5">
        <v>9</v>
      </c>
      <c r="H2151" s="5">
        <v>1</v>
      </c>
      <c r="I2151" s="5">
        <v>3</v>
      </c>
      <c r="J2151" s="5" t="s">
        <v>1391</v>
      </c>
      <c r="K2151" s="17">
        <v>1264</v>
      </c>
      <c r="L2151" s="6">
        <v>2.1098506528900001</v>
      </c>
      <c r="M2151" s="6">
        <v>2.9273135003999999</v>
      </c>
      <c r="N2151" s="6">
        <v>23.990151750399999</v>
      </c>
      <c r="O2151" s="6">
        <v>-11.2858216668</v>
      </c>
      <c r="P2151" s="6">
        <v>-5.1442044259999999</v>
      </c>
      <c r="Q2151" s="6">
        <v>14.1249838518</v>
      </c>
      <c r="R2151" s="7">
        <v>-0.76834741366666626</v>
      </c>
      <c r="S2151" s="8">
        <v>13.258520004899422</v>
      </c>
      <c r="T2151" s="6">
        <v>121.8760256026</v>
      </c>
      <c r="U2151" s="6">
        <v>-921.8583975734</v>
      </c>
      <c r="V2151" s="6">
        <v>104.0664210922</v>
      </c>
      <c r="W2151" s="6">
        <v>-479.00567049739999</v>
      </c>
      <c r="X2151" s="7">
        <v>-432.26588232619997</v>
      </c>
      <c r="Y2151" s="8">
        <v>514.55698346949634</v>
      </c>
      <c r="Z2151" s="24">
        <v>0</v>
      </c>
    </row>
    <row r="2152" spans="1:26" ht="16.5" x14ac:dyDescent="0.45">
      <c r="A2152" s="5" t="s">
        <v>7573</v>
      </c>
      <c r="B2152" s="5" t="s">
        <v>7574</v>
      </c>
      <c r="C2152" s="5" t="s">
        <v>7575</v>
      </c>
      <c r="D2152" s="5" t="s">
        <v>376</v>
      </c>
      <c r="E2152" s="5" t="s">
        <v>11761</v>
      </c>
      <c r="F2152" s="5">
        <v>12</v>
      </c>
      <c r="G2152" s="5">
        <v>6</v>
      </c>
      <c r="H2152" s="5">
        <v>2</v>
      </c>
      <c r="I2152" s="5">
        <v>1</v>
      </c>
      <c r="J2152" s="5" t="s">
        <v>1363</v>
      </c>
      <c r="K2152" s="17">
        <v>1427</v>
      </c>
      <c r="L2152" s="6">
        <v>1.12678225335</v>
      </c>
      <c r="M2152" s="6">
        <v>20.1365401457</v>
      </c>
      <c r="N2152" s="6">
        <v>-40.589627432100002</v>
      </c>
      <c r="O2152" s="6">
        <v>40.391422368999997</v>
      </c>
      <c r="P2152" s="6">
        <v>12.2897456649</v>
      </c>
      <c r="Q2152" s="6">
        <v>-13.941680565</v>
      </c>
      <c r="R2152" s="7">
        <v>12.913162489633331</v>
      </c>
      <c r="S2152" s="8">
        <v>27.171915740561616</v>
      </c>
      <c r="T2152" s="6">
        <v>-69.731316261299995</v>
      </c>
      <c r="U2152" s="6">
        <v>86.161066521999999</v>
      </c>
      <c r="V2152" s="6">
        <v>-7.9028964662999996</v>
      </c>
      <c r="W2152" s="6">
        <v>-48.550922378400003</v>
      </c>
      <c r="X2152" s="7">
        <v>9.9024158924333303</v>
      </c>
      <c r="Y2152" s="8">
        <v>69.098493829601097</v>
      </c>
      <c r="Z2152" s="24">
        <v>1</v>
      </c>
    </row>
    <row r="2153" spans="1:26" ht="16.5" x14ac:dyDescent="0.45">
      <c r="A2153" s="5" t="s">
        <v>7576</v>
      </c>
      <c r="B2153" s="5" t="s">
        <v>7577</v>
      </c>
      <c r="C2153" s="5" t="s">
        <v>7578</v>
      </c>
      <c r="D2153" s="5" t="s">
        <v>933</v>
      </c>
      <c r="E2153" s="5" t="s">
        <v>11756</v>
      </c>
      <c r="F2153" s="5">
        <v>6</v>
      </c>
      <c r="G2153" s="5">
        <v>11</v>
      </c>
      <c r="H2153" s="5">
        <v>2</v>
      </c>
      <c r="I2153" s="5">
        <v>2</v>
      </c>
      <c r="J2153" s="5" t="s">
        <v>1427</v>
      </c>
      <c r="K2153" s="17">
        <v>532</v>
      </c>
      <c r="L2153" s="6">
        <v>0.90450034212999997</v>
      </c>
      <c r="M2153" s="6">
        <v>5.5903332496999996</v>
      </c>
      <c r="N2153" s="6">
        <v>17.649529362599999</v>
      </c>
      <c r="O2153" s="6">
        <v>1.4013821443000001</v>
      </c>
      <c r="P2153" s="6">
        <v>-7.0205682390000002</v>
      </c>
      <c r="Q2153" s="6">
        <v>29.351287856500001</v>
      </c>
      <c r="R2153" s="7">
        <v>7.9107005872666676</v>
      </c>
      <c r="S2153" s="8">
        <v>19.039600807314727</v>
      </c>
      <c r="T2153" s="6">
        <v>142.63607164370001</v>
      </c>
      <c r="U2153" s="6">
        <v>0.2075631855</v>
      </c>
      <c r="V2153" s="6">
        <v>32.390470974800003</v>
      </c>
      <c r="W2153" s="6">
        <v>-38.984070401799997</v>
      </c>
      <c r="X2153" s="7">
        <v>-2.1286787471666648</v>
      </c>
      <c r="Y2153" s="8">
        <v>35.744577336373119</v>
      </c>
      <c r="Z2153" s="24">
        <v>-1</v>
      </c>
    </row>
    <row r="2154" spans="1:26" ht="16.5" x14ac:dyDescent="0.45">
      <c r="A2154" s="5" t="s">
        <v>7579</v>
      </c>
      <c r="B2154" s="5" t="s">
        <v>7580</v>
      </c>
      <c r="C2154" s="5" t="s">
        <v>7581</v>
      </c>
      <c r="D2154" s="5" t="s">
        <v>474</v>
      </c>
      <c r="E2154" s="5" t="s">
        <v>11762</v>
      </c>
      <c r="F2154" s="5">
        <v>13</v>
      </c>
      <c r="G2154" s="5">
        <v>7</v>
      </c>
      <c r="H2154" s="5">
        <v>4</v>
      </c>
      <c r="I2154" s="5">
        <v>2</v>
      </c>
      <c r="J2154" s="5" t="s">
        <v>1431</v>
      </c>
      <c r="K2154" s="17">
        <v>4433</v>
      </c>
      <c r="L2154" s="6">
        <v>11.377416397579999</v>
      </c>
      <c r="M2154" s="6">
        <v>0.43949266100000001</v>
      </c>
      <c r="N2154" s="6">
        <v>3.5348560464999998</v>
      </c>
      <c r="O2154" s="6">
        <v>14.5639122723</v>
      </c>
      <c r="P2154" s="6">
        <v>42.957927910499997</v>
      </c>
      <c r="Q2154" s="6">
        <v>-11.180107363399999</v>
      </c>
      <c r="R2154" s="7">
        <v>15.447244273133334</v>
      </c>
      <c r="S2154" s="8">
        <v>27.079825006769934</v>
      </c>
      <c r="T2154" s="6">
        <v>71.445717392800006</v>
      </c>
      <c r="U2154" s="6">
        <v>-20.739342797100001</v>
      </c>
      <c r="V2154" s="6">
        <v>-881.48024116429997</v>
      </c>
      <c r="W2154" s="6">
        <v>-3.0206943388999998</v>
      </c>
      <c r="X2154" s="7">
        <v>-301.74675943343328</v>
      </c>
      <c r="Y2154" s="8">
        <v>502.14208149252062</v>
      </c>
      <c r="Z2154" s="24">
        <v>-1</v>
      </c>
    </row>
    <row r="2155" spans="1:26" ht="16.5" x14ac:dyDescent="0.45">
      <c r="A2155" s="5" t="s">
        <v>7582</v>
      </c>
      <c r="B2155" s="5" t="s">
        <v>7583</v>
      </c>
      <c r="C2155" s="5" t="s">
        <v>7584</v>
      </c>
      <c r="D2155" s="5" t="s">
        <v>33</v>
      </c>
      <c r="E2155" s="5" t="s">
        <v>11762</v>
      </c>
      <c r="F2155" s="5">
        <v>13</v>
      </c>
      <c r="G2155" s="5">
        <v>7</v>
      </c>
      <c r="H2155" s="5">
        <v>4</v>
      </c>
      <c r="I2155" s="5">
        <v>2</v>
      </c>
      <c r="J2155" s="5" t="s">
        <v>1339</v>
      </c>
      <c r="K2155" s="17">
        <v>1252</v>
      </c>
      <c r="L2155" s="6">
        <v>10.45245405687</v>
      </c>
      <c r="M2155" s="6">
        <v>1.0739327967000001</v>
      </c>
      <c r="N2155" s="6">
        <v>119.22518212369999</v>
      </c>
      <c r="O2155" s="6">
        <v>24.0764980491</v>
      </c>
      <c r="P2155" s="6">
        <v>23.822661457700001</v>
      </c>
      <c r="Q2155" s="6">
        <v>-5.0107950272000004</v>
      </c>
      <c r="R2155" s="7">
        <v>14.296121493199999</v>
      </c>
      <c r="S2155" s="8">
        <v>16.720761866555431</v>
      </c>
      <c r="T2155" s="6">
        <v>36.062644359399997</v>
      </c>
      <c r="U2155" s="6">
        <v>60.3199181122</v>
      </c>
      <c r="V2155" s="6">
        <v>39.2879747442</v>
      </c>
      <c r="W2155" s="6">
        <v>15.0568381185</v>
      </c>
      <c r="X2155" s="7">
        <v>38.221576991633334</v>
      </c>
      <c r="Y2155" s="8">
        <v>22.65037539984781</v>
      </c>
      <c r="Z2155" s="24">
        <v>1</v>
      </c>
    </row>
    <row r="2156" spans="1:26" ht="16.5" x14ac:dyDescent="0.45">
      <c r="A2156" s="5" t="s">
        <v>7585</v>
      </c>
      <c r="B2156" s="5" t="s">
        <v>7586</v>
      </c>
      <c r="C2156" s="5" t="s">
        <v>7587</v>
      </c>
      <c r="D2156" s="5" t="s">
        <v>293</v>
      </c>
      <c r="E2156" s="5" t="s">
        <v>11757</v>
      </c>
      <c r="F2156" s="5">
        <v>7</v>
      </c>
      <c r="G2156" s="5">
        <v>11</v>
      </c>
      <c r="H2156" s="5">
        <v>4</v>
      </c>
      <c r="I2156" s="5">
        <v>2</v>
      </c>
      <c r="J2156" s="5" t="s">
        <v>1459</v>
      </c>
      <c r="K2156" s="17">
        <v>2197</v>
      </c>
      <c r="L2156" s="6">
        <v>2.0163594070499999</v>
      </c>
      <c r="M2156" s="6">
        <v>1.2963604414000001</v>
      </c>
      <c r="N2156" s="6">
        <v>-5.5096359491999998</v>
      </c>
      <c r="O2156" s="6">
        <v>13.609155229000001</v>
      </c>
      <c r="P2156" s="6">
        <v>45.738058303700001</v>
      </c>
      <c r="Q2156" s="6">
        <v>23.004962076799998</v>
      </c>
      <c r="R2156" s="7">
        <v>27.450725203166666</v>
      </c>
      <c r="S2156" s="8">
        <v>16.519388927187581</v>
      </c>
      <c r="T2156" s="6">
        <v>107.9725882308</v>
      </c>
      <c r="U2156" s="6">
        <v>340.79900640099999</v>
      </c>
      <c r="V2156" s="6">
        <v>86.466764888499995</v>
      </c>
      <c r="W2156" s="6">
        <v>-48.522014363099998</v>
      </c>
      <c r="X2156" s="7">
        <v>126.24791897546667</v>
      </c>
      <c r="Y2156" s="8">
        <v>197.685658224284</v>
      </c>
      <c r="Z2156" s="24">
        <v>1</v>
      </c>
    </row>
    <row r="2157" spans="1:26" ht="16.5" x14ac:dyDescent="0.45">
      <c r="A2157" s="5" t="s">
        <v>7588</v>
      </c>
      <c r="B2157" s="5" t="s">
        <v>7589</v>
      </c>
      <c r="C2157" s="5" t="s">
        <v>7590</v>
      </c>
      <c r="D2157" s="5" t="s">
        <v>259</v>
      </c>
      <c r="E2157" s="5" t="s">
        <v>11752</v>
      </c>
      <c r="F2157" s="5">
        <v>2</v>
      </c>
      <c r="G2157" s="5">
        <v>2</v>
      </c>
      <c r="H2157" s="5">
        <v>0</v>
      </c>
      <c r="I2157" s="5">
        <v>3</v>
      </c>
      <c r="J2157" s="5" t="s">
        <v>1478</v>
      </c>
      <c r="K2157" s="17">
        <v>1406</v>
      </c>
      <c r="L2157" s="6">
        <v>14.81029511509</v>
      </c>
      <c r="M2157" s="6">
        <v>14.2578315845</v>
      </c>
      <c r="N2157" s="6">
        <v>-14.0291605641</v>
      </c>
      <c r="O2157" s="6">
        <v>-6.8754474188000003</v>
      </c>
      <c r="P2157" s="6">
        <v>22.4715067582</v>
      </c>
      <c r="Q2157" s="6">
        <v>-23.635164681999999</v>
      </c>
      <c r="R2157" s="7">
        <v>-2.6797017808666665</v>
      </c>
      <c r="S2157" s="8">
        <v>23.337941188487818</v>
      </c>
      <c r="T2157" s="6">
        <v>-21.598765742400001</v>
      </c>
      <c r="U2157" s="6">
        <v>55.850260428399999</v>
      </c>
      <c r="V2157" s="6">
        <v>-30.593743171500002</v>
      </c>
      <c r="W2157" s="6">
        <v>-22.182274592999999</v>
      </c>
      <c r="X2157" s="7">
        <v>1.0247475546333327</v>
      </c>
      <c r="Y2157" s="8">
        <v>47.666191869242496</v>
      </c>
      <c r="Z2157" s="24">
        <v>-1</v>
      </c>
    </row>
    <row r="2158" spans="1:26" ht="16.5" x14ac:dyDescent="0.45">
      <c r="A2158" s="5" t="s">
        <v>7591</v>
      </c>
      <c r="B2158" s="5" t="s">
        <v>7592</v>
      </c>
      <c r="C2158" s="5" t="s">
        <v>7593</v>
      </c>
      <c r="D2158" s="5" t="s">
        <v>1297</v>
      </c>
      <c r="E2158" s="5" t="s">
        <v>11775</v>
      </c>
      <c r="F2158" s="5">
        <v>26</v>
      </c>
      <c r="G2158" s="5">
        <v>3</v>
      </c>
      <c r="H2158" s="5">
        <v>3</v>
      </c>
      <c r="I2158" s="5">
        <v>2</v>
      </c>
      <c r="J2158" s="5" t="s">
        <v>1497</v>
      </c>
      <c r="K2158" s="17">
        <v>7026</v>
      </c>
      <c r="L2158" s="6">
        <v>9.2109635603300006</v>
      </c>
      <c r="M2158" s="6">
        <v>5.6440665309</v>
      </c>
      <c r="N2158" s="6">
        <v>2.2320811477000002</v>
      </c>
      <c r="O2158" s="6">
        <v>-8.6128268436000006</v>
      </c>
      <c r="P2158" s="6">
        <v>13.197926134799999</v>
      </c>
      <c r="Q2158" s="6">
        <v>0.83274832710000002</v>
      </c>
      <c r="R2158" s="7">
        <v>1.8059492060999995</v>
      </c>
      <c r="S2158" s="8">
        <v>10.937896339532612</v>
      </c>
      <c r="T2158" s="6">
        <v>14.705894264199999</v>
      </c>
      <c r="U2158" s="6">
        <v>14.3811492461</v>
      </c>
      <c r="V2158" s="6">
        <v>1.3507847725</v>
      </c>
      <c r="W2158" s="6">
        <v>11.8078088812</v>
      </c>
      <c r="X2158" s="7">
        <v>9.1799142999333334</v>
      </c>
      <c r="Y2158" s="8">
        <v>6.9012297474002597</v>
      </c>
      <c r="Z2158" s="24">
        <v>1</v>
      </c>
    </row>
    <row r="2159" spans="1:26" ht="16.5" x14ac:dyDescent="0.45">
      <c r="A2159" s="5" t="s">
        <v>7594</v>
      </c>
      <c r="B2159" s="5" t="s">
        <v>7595</v>
      </c>
      <c r="C2159" s="5" t="s">
        <v>7596</v>
      </c>
      <c r="D2159" s="5" t="s">
        <v>1030</v>
      </c>
      <c r="E2159" s="5" t="s">
        <v>11765</v>
      </c>
      <c r="F2159" s="5">
        <v>16</v>
      </c>
      <c r="G2159" s="5">
        <v>9</v>
      </c>
      <c r="H2159" s="5">
        <v>1</v>
      </c>
      <c r="I2159" s="5">
        <v>3</v>
      </c>
      <c r="J2159" s="5" t="s">
        <v>228</v>
      </c>
      <c r="K2159" s="17">
        <v>476</v>
      </c>
      <c r="L2159" s="6">
        <v>1.25602195779</v>
      </c>
      <c r="M2159" s="6">
        <v>25.267873491500001</v>
      </c>
      <c r="N2159" s="6">
        <v>22.1954822286</v>
      </c>
      <c r="O2159" s="6">
        <v>9.3217437110999999</v>
      </c>
      <c r="P2159" s="6">
        <v>55.748204843899998</v>
      </c>
      <c r="Q2159" s="6">
        <v>19.453152973000002</v>
      </c>
      <c r="R2159" s="7">
        <v>28.174367176000001</v>
      </c>
      <c r="S2159" s="8">
        <v>24.411037589783113</v>
      </c>
      <c r="T2159" s="6">
        <v>45.524254234399997</v>
      </c>
      <c r="U2159" s="6">
        <v>32.546380906400003</v>
      </c>
      <c r="V2159" s="6">
        <v>-49.359136944200003</v>
      </c>
      <c r="W2159" s="6">
        <v>76.164186112300001</v>
      </c>
      <c r="X2159" s="7">
        <v>19.783810024833333</v>
      </c>
      <c r="Y2159" s="8">
        <v>63.72745538162399</v>
      </c>
      <c r="Z2159" s="24">
        <v>1</v>
      </c>
    </row>
    <row r="2160" spans="1:26" ht="16.5" x14ac:dyDescent="0.45">
      <c r="A2160" s="5" t="s">
        <v>7597</v>
      </c>
      <c r="B2160" s="5" t="s">
        <v>7598</v>
      </c>
      <c r="C2160" s="5" t="s">
        <v>7599</v>
      </c>
      <c r="D2160" s="5" t="s">
        <v>288</v>
      </c>
      <c r="E2160" s="5" t="s">
        <v>11757</v>
      </c>
      <c r="F2160" s="5">
        <v>7</v>
      </c>
      <c r="G2160" s="5">
        <v>11</v>
      </c>
      <c r="H2160" s="5">
        <v>4</v>
      </c>
      <c r="I2160" s="5">
        <v>2</v>
      </c>
      <c r="J2160" s="5" t="s">
        <v>7600</v>
      </c>
      <c r="K2160" s="17">
        <v>499</v>
      </c>
      <c r="L2160" s="6">
        <v>0.26117107842999998</v>
      </c>
      <c r="M2160" s="6">
        <v>-134.6280129498</v>
      </c>
      <c r="N2160" s="6">
        <v>6.5720480682</v>
      </c>
      <c r="O2160" s="6">
        <v>5.9847643675000004</v>
      </c>
      <c r="P2160" s="6">
        <v>-12.2838701683</v>
      </c>
      <c r="Q2160" s="6">
        <v>17.958400006200002</v>
      </c>
      <c r="R2160" s="7">
        <v>3.8864314018000008</v>
      </c>
      <c r="S2160" s="8">
        <v>15.229936876201116</v>
      </c>
      <c r="T2160" s="6">
        <v>-104.4552465683</v>
      </c>
      <c r="U2160" s="6">
        <v>105.5575337377</v>
      </c>
      <c r="V2160" s="6">
        <v>-202.73395136260001</v>
      </c>
      <c r="W2160" s="6">
        <v>-390.03695617339997</v>
      </c>
      <c r="X2160" s="7">
        <v>-162.40445793276666</v>
      </c>
      <c r="Y2160" s="8">
        <v>250.24652972177472</v>
      </c>
      <c r="Z2160" s="24">
        <v>-1</v>
      </c>
    </row>
    <row r="2161" spans="1:26" ht="16.5" x14ac:dyDescent="0.45">
      <c r="A2161" s="5" t="s">
        <v>7601</v>
      </c>
      <c r="B2161" s="5" t="s">
        <v>7602</v>
      </c>
      <c r="C2161" s="5" t="s">
        <v>7603</v>
      </c>
      <c r="D2161" s="5" t="s">
        <v>120</v>
      </c>
      <c r="E2161" s="5" t="s">
        <v>11766</v>
      </c>
      <c r="F2161" s="5">
        <v>17</v>
      </c>
      <c r="G2161" s="5">
        <v>11</v>
      </c>
      <c r="H2161" s="5">
        <v>2</v>
      </c>
      <c r="I2161" s="5">
        <v>2</v>
      </c>
      <c r="J2161" s="5" t="s">
        <v>1493</v>
      </c>
      <c r="K2161" s="17">
        <v>1999</v>
      </c>
      <c r="L2161" s="6">
        <v>2.7080961611099998</v>
      </c>
      <c r="M2161" s="6">
        <v>0.52481533979999995</v>
      </c>
      <c r="N2161" s="6">
        <v>10.193323042099999</v>
      </c>
      <c r="O2161" s="6">
        <v>-30.597742839399999</v>
      </c>
      <c r="P2161" s="6">
        <v>-47.9343378632</v>
      </c>
      <c r="Q2161" s="6">
        <v>53.344676824799997</v>
      </c>
      <c r="R2161" s="7">
        <v>-8.3958012925999999</v>
      </c>
      <c r="S2161" s="8">
        <v>54.166912043965297</v>
      </c>
      <c r="T2161" s="6">
        <v>-8.9496367242999995</v>
      </c>
      <c r="U2161" s="6">
        <v>-1207.6255227414999</v>
      </c>
      <c r="V2161" s="6">
        <v>89.026831362099998</v>
      </c>
      <c r="W2161" s="6">
        <v>-1019.4152813405</v>
      </c>
      <c r="X2161" s="7">
        <v>-712.67132423996657</v>
      </c>
      <c r="Y2161" s="8">
        <v>700.6395102075478</v>
      </c>
      <c r="Z2161" s="24">
        <v>0</v>
      </c>
    </row>
    <row r="2162" spans="1:26" ht="16.5" x14ac:dyDescent="0.45">
      <c r="A2162" s="5" t="s">
        <v>7604</v>
      </c>
      <c r="B2162" s="5" t="s">
        <v>7605</v>
      </c>
      <c r="C2162" s="5" t="s">
        <v>7606</v>
      </c>
      <c r="D2162" s="5" t="s">
        <v>103</v>
      </c>
      <c r="E2162" s="5" t="s">
        <v>11756</v>
      </c>
      <c r="F2162" s="5">
        <v>6</v>
      </c>
      <c r="G2162" s="5">
        <v>11</v>
      </c>
      <c r="H2162" s="5">
        <v>2</v>
      </c>
      <c r="I2162" s="5">
        <v>2</v>
      </c>
      <c r="J2162" s="5" t="s">
        <v>1505</v>
      </c>
      <c r="K2162" s="17">
        <v>79</v>
      </c>
      <c r="L2162" s="6">
        <v>0.18666662215999999</v>
      </c>
      <c r="M2162" s="6">
        <v>41.248974133099999</v>
      </c>
      <c r="N2162" s="6">
        <v>-68.304835395200001</v>
      </c>
      <c r="O2162" s="6">
        <v>-9.4885120891000003</v>
      </c>
      <c r="P2162" s="6">
        <v>-6.5531085361999999</v>
      </c>
      <c r="Q2162" s="6">
        <v>-21.307069849800001</v>
      </c>
      <c r="R2162" s="7">
        <v>-12.449563491699999</v>
      </c>
      <c r="S2162" s="8">
        <v>7.8099752027411062</v>
      </c>
      <c r="T2162" s="6">
        <v>-21.197123536399999</v>
      </c>
      <c r="U2162" s="6">
        <v>8.1781858436999997</v>
      </c>
      <c r="V2162" s="6">
        <v>-3.2034869958000001</v>
      </c>
      <c r="W2162" s="6">
        <v>8.4309569605999997</v>
      </c>
      <c r="X2162" s="7">
        <v>4.4685519361666666</v>
      </c>
      <c r="Y2162" s="8">
        <v>6.6453825578061263</v>
      </c>
      <c r="Z2162" s="24">
        <v>-1</v>
      </c>
    </row>
    <row r="2163" spans="1:26" ht="16.5" x14ac:dyDescent="0.45">
      <c r="A2163" s="5" t="s">
        <v>7607</v>
      </c>
      <c r="B2163" s="5" t="s">
        <v>7608</v>
      </c>
      <c r="C2163" s="5" t="s">
        <v>7609</v>
      </c>
      <c r="D2163" s="5" t="s">
        <v>259</v>
      </c>
      <c r="E2163" s="5" t="s">
        <v>11765</v>
      </c>
      <c r="F2163" s="5">
        <v>16</v>
      </c>
      <c r="G2163" s="5">
        <v>9</v>
      </c>
      <c r="H2163" s="5">
        <v>1</v>
      </c>
      <c r="I2163" s="5">
        <v>3</v>
      </c>
      <c r="J2163" s="5" t="s">
        <v>1517</v>
      </c>
      <c r="K2163" s="17">
        <v>6417</v>
      </c>
      <c r="L2163" s="6">
        <v>7.0439276186999997</v>
      </c>
      <c r="M2163" s="6">
        <v>4.1447573267999998</v>
      </c>
      <c r="N2163" s="6">
        <v>2.7000002240000001</v>
      </c>
      <c r="O2163" s="6">
        <v>4.0177468559999996</v>
      </c>
      <c r="P2163" s="6">
        <v>24.596365968600001</v>
      </c>
      <c r="Q2163" s="6">
        <v>-11.0995657747</v>
      </c>
      <c r="R2163" s="7">
        <v>5.8381823499666661</v>
      </c>
      <c r="S2163" s="8">
        <v>17.917460054269785</v>
      </c>
      <c r="T2163" s="6">
        <v>-10.7736905366</v>
      </c>
      <c r="U2163" s="6">
        <v>125.9414806202</v>
      </c>
      <c r="V2163" s="6">
        <v>34.095864443700002</v>
      </c>
      <c r="W2163" s="6">
        <v>-59.006284397500004</v>
      </c>
      <c r="X2163" s="7">
        <v>33.677020222133336</v>
      </c>
      <c r="Y2163" s="8">
        <v>92.474593911636347</v>
      </c>
      <c r="Z2163" s="24">
        <v>1</v>
      </c>
    </row>
    <row r="2164" spans="1:26" ht="16.5" x14ac:dyDescent="0.45">
      <c r="A2164" s="5" t="s">
        <v>7610</v>
      </c>
      <c r="B2164" s="5" t="s">
        <v>7611</v>
      </c>
      <c r="C2164" s="5" t="s">
        <v>7612</v>
      </c>
      <c r="D2164" s="5" t="s">
        <v>440</v>
      </c>
      <c r="E2164" s="5" t="s">
        <v>11754</v>
      </c>
      <c r="F2164" s="5">
        <v>4</v>
      </c>
      <c r="G2164" s="5">
        <v>8</v>
      </c>
      <c r="H2164" s="5">
        <v>2</v>
      </c>
      <c r="I2164" s="5">
        <v>3</v>
      </c>
      <c r="J2164" s="5" t="s">
        <v>1549</v>
      </c>
      <c r="K2164" s="17">
        <v>2847</v>
      </c>
      <c r="L2164" s="6">
        <v>3.2715861503700001</v>
      </c>
      <c r="M2164" s="6">
        <v>12.4099963112</v>
      </c>
      <c r="N2164" s="6">
        <v>4.3247175137999996</v>
      </c>
      <c r="O2164" s="6">
        <v>1.8009377834</v>
      </c>
      <c r="P2164" s="6">
        <v>-1.2534813887</v>
      </c>
      <c r="Q2164" s="6">
        <v>-9.9719171237000008</v>
      </c>
      <c r="R2164" s="7">
        <v>-3.1414869096666673</v>
      </c>
      <c r="S2164" s="8">
        <v>6.1092922504417491</v>
      </c>
      <c r="T2164" s="6">
        <v>26.225351820099998</v>
      </c>
      <c r="U2164" s="6">
        <v>1.1617922056000001</v>
      </c>
      <c r="V2164" s="6">
        <v>-30.164238070900002</v>
      </c>
      <c r="W2164" s="6">
        <v>-78.704016624900007</v>
      </c>
      <c r="X2164" s="7">
        <v>-35.902154163400006</v>
      </c>
      <c r="Y2164" s="8">
        <v>40.240894819212471</v>
      </c>
      <c r="Z2164" s="24">
        <v>0</v>
      </c>
    </row>
    <row r="2165" spans="1:26" ht="16.5" x14ac:dyDescent="0.45">
      <c r="A2165" s="5" t="s">
        <v>7613</v>
      </c>
      <c r="B2165" s="5" t="s">
        <v>7614</v>
      </c>
      <c r="C2165" s="5" t="s">
        <v>7615</v>
      </c>
      <c r="D2165" s="5" t="s">
        <v>249</v>
      </c>
      <c r="E2165" s="5" t="s">
        <v>11766</v>
      </c>
      <c r="F2165" s="5">
        <v>17</v>
      </c>
      <c r="G2165" s="5">
        <v>11</v>
      </c>
      <c r="H2165" s="5">
        <v>2</v>
      </c>
      <c r="I2165" s="5">
        <v>2</v>
      </c>
      <c r="J2165" s="5" t="s">
        <v>1347</v>
      </c>
      <c r="K2165" s="17">
        <v>2980</v>
      </c>
      <c r="L2165" s="6">
        <v>4.0444474053499997</v>
      </c>
      <c r="M2165" s="6">
        <v>2.2765154010000002</v>
      </c>
      <c r="N2165" s="6">
        <v>16.317238604900002</v>
      </c>
      <c r="O2165" s="6">
        <v>10.175488924</v>
      </c>
      <c r="P2165" s="6">
        <v>23.6133430832</v>
      </c>
      <c r="Q2165" s="6">
        <v>-10.3832428841</v>
      </c>
      <c r="R2165" s="7">
        <v>7.8018630410333332</v>
      </c>
      <c r="S2165" s="8">
        <v>17.122135942464123</v>
      </c>
      <c r="T2165" s="6">
        <v>167.53437942190001</v>
      </c>
      <c r="U2165" s="6">
        <v>85.095440409399998</v>
      </c>
      <c r="V2165" s="6">
        <v>-16.1293587941</v>
      </c>
      <c r="W2165" s="6">
        <v>-35.508700617700001</v>
      </c>
      <c r="X2165" s="7">
        <v>11.152460332533332</v>
      </c>
      <c r="Y2165" s="8">
        <v>64.76544564322019</v>
      </c>
      <c r="Z2165" s="24">
        <v>1</v>
      </c>
    </row>
    <row r="2166" spans="1:26" ht="16.5" x14ac:dyDescent="0.45">
      <c r="A2166" s="5" t="s">
        <v>7616</v>
      </c>
      <c r="B2166" s="5" t="s">
        <v>7617</v>
      </c>
      <c r="C2166" s="5" t="s">
        <v>7618</v>
      </c>
      <c r="D2166" s="5" t="s">
        <v>288</v>
      </c>
      <c r="E2166" s="5" t="s">
        <v>11768</v>
      </c>
      <c r="F2166" s="5">
        <v>19</v>
      </c>
      <c r="G2166" s="5">
        <v>4</v>
      </c>
      <c r="H2166" s="5">
        <v>2</v>
      </c>
      <c r="I2166" s="5">
        <v>2</v>
      </c>
      <c r="J2166" s="5" t="s">
        <v>1545</v>
      </c>
      <c r="K2166" s="17">
        <v>18679</v>
      </c>
      <c r="L2166" s="6">
        <v>21.509009121489999</v>
      </c>
      <c r="M2166" s="6">
        <v>8.0723424238000003</v>
      </c>
      <c r="N2166" s="6">
        <v>6.3624969646</v>
      </c>
      <c r="O2166" s="6">
        <v>3.6728026499999999</v>
      </c>
      <c r="P2166" s="6">
        <v>28.8175815269</v>
      </c>
      <c r="Q2166" s="6">
        <v>21.6751767897</v>
      </c>
      <c r="R2166" s="7">
        <v>18.055186988866666</v>
      </c>
      <c r="S2166" s="8">
        <v>12.957361645437398</v>
      </c>
      <c r="T2166" s="6">
        <v>14.0403004099</v>
      </c>
      <c r="U2166" s="6">
        <v>27.922777345099998</v>
      </c>
      <c r="V2166" s="6">
        <v>67.461501992199999</v>
      </c>
      <c r="W2166" s="6">
        <v>6.0320071717000001</v>
      </c>
      <c r="X2166" s="7">
        <v>33.805428836333334</v>
      </c>
      <c r="Y2166" s="8">
        <v>31.134384527415037</v>
      </c>
      <c r="Z2166" s="24">
        <v>1</v>
      </c>
    </row>
    <row r="2167" spans="1:26" ht="16.5" x14ac:dyDescent="0.45">
      <c r="A2167" s="5" t="s">
        <v>7619</v>
      </c>
      <c r="B2167" s="5" t="s">
        <v>7620</v>
      </c>
      <c r="C2167" s="5" t="s">
        <v>7621</v>
      </c>
      <c r="D2167" s="5" t="s">
        <v>120</v>
      </c>
      <c r="E2167" s="5" t="s">
        <v>11760</v>
      </c>
      <c r="F2167" s="5">
        <v>11</v>
      </c>
      <c r="G2167" s="5">
        <v>3</v>
      </c>
      <c r="H2167" s="5">
        <v>3</v>
      </c>
      <c r="I2167" s="5">
        <v>2</v>
      </c>
      <c r="J2167" s="5" t="s">
        <v>7622</v>
      </c>
      <c r="K2167" s="17">
        <v>5343</v>
      </c>
      <c r="L2167" s="6">
        <v>2.3490262266499999</v>
      </c>
      <c r="M2167" s="6">
        <v>4.1689298910000003</v>
      </c>
      <c r="N2167" s="6">
        <v>-2.9449357385999999</v>
      </c>
      <c r="O2167" s="6">
        <v>-16.035337372000001</v>
      </c>
      <c r="P2167" s="6">
        <v>1.0201263175999999</v>
      </c>
      <c r="Q2167" s="6">
        <v>3.5888736499999997E-2</v>
      </c>
      <c r="R2167" s="7">
        <v>-4.9931074393000001</v>
      </c>
      <c r="S2167" s="8">
        <v>9.5755058518583898</v>
      </c>
      <c r="T2167" s="6">
        <v>-35.142127183600003</v>
      </c>
      <c r="U2167" s="6">
        <v>-65.156695847600005</v>
      </c>
      <c r="V2167" s="6">
        <v>231.9077970845</v>
      </c>
      <c r="W2167" s="6">
        <v>1.647355066</v>
      </c>
      <c r="X2167" s="7">
        <v>56.132818767633331</v>
      </c>
      <c r="Y2167" s="8">
        <v>155.84712880363864</v>
      </c>
      <c r="Z2167" s="24">
        <v>-1</v>
      </c>
    </row>
    <row r="2168" spans="1:26" ht="16.5" x14ac:dyDescent="0.45">
      <c r="A2168" s="5" t="s">
        <v>7623</v>
      </c>
      <c r="B2168" s="5" t="s">
        <v>7624</v>
      </c>
      <c r="C2168" s="5" t="s">
        <v>7625</v>
      </c>
      <c r="D2168" s="5" t="s">
        <v>412</v>
      </c>
      <c r="E2168" s="5" t="s">
        <v>11770</v>
      </c>
      <c r="F2168" s="5">
        <v>21</v>
      </c>
      <c r="G2168" s="5">
        <v>7</v>
      </c>
      <c r="H2168" s="5">
        <v>3</v>
      </c>
      <c r="I2168" s="5">
        <v>3</v>
      </c>
      <c r="J2168" s="5" t="s">
        <v>1525</v>
      </c>
      <c r="K2168" s="17">
        <v>34048</v>
      </c>
      <c r="L2168" s="6">
        <v>72.389409999999998</v>
      </c>
      <c r="M2168" s="6">
        <v>1.0434164334</v>
      </c>
      <c r="N2168" s="6">
        <v>6.8258669870000004</v>
      </c>
      <c r="O2168" s="6">
        <v>-59.384907267499997</v>
      </c>
      <c r="P2168" s="6">
        <v>15.649089933100001</v>
      </c>
      <c r="Q2168" s="6">
        <v>-32.756366614599997</v>
      </c>
      <c r="R2168" s="7">
        <v>-25.497394649666663</v>
      </c>
      <c r="S2168" s="8">
        <v>38.040040608097122</v>
      </c>
      <c r="T2168" s="6">
        <v>120.704762855</v>
      </c>
      <c r="U2168" s="6">
        <v>-9477.0712270764998</v>
      </c>
      <c r="V2168" s="6">
        <v>105.88747358099999</v>
      </c>
      <c r="W2168" s="6">
        <v>-629.00313797189995</v>
      </c>
      <c r="X2168" s="7">
        <v>-3333.3956304891331</v>
      </c>
      <c r="Y2168" s="8">
        <v>5333.2521438438007</v>
      </c>
      <c r="Z2168" s="24">
        <v>0</v>
      </c>
    </row>
    <row r="2169" spans="1:26" ht="16.5" x14ac:dyDescent="0.45">
      <c r="A2169" s="5" t="s">
        <v>7626</v>
      </c>
      <c r="B2169" s="5" t="s">
        <v>7627</v>
      </c>
      <c r="C2169" s="5" t="s">
        <v>7628</v>
      </c>
      <c r="D2169" s="5" t="s">
        <v>293</v>
      </c>
      <c r="E2169" s="5" t="s">
        <v>11765</v>
      </c>
      <c r="F2169" s="5">
        <v>16</v>
      </c>
      <c r="G2169" s="5">
        <v>9</v>
      </c>
      <c r="H2169" s="5">
        <v>1</v>
      </c>
      <c r="I2169" s="5">
        <v>3</v>
      </c>
      <c r="J2169" s="5" t="s">
        <v>7629</v>
      </c>
      <c r="K2169" s="17">
        <v>2168</v>
      </c>
      <c r="L2169" s="6">
        <v>1.311814818</v>
      </c>
      <c r="M2169" s="6">
        <v>3.4276560345</v>
      </c>
      <c r="N2169" s="6">
        <v>9.7941935159</v>
      </c>
      <c r="O2169" s="6">
        <v>8.0257130919000002</v>
      </c>
      <c r="P2169" s="6">
        <v>13.2256004494</v>
      </c>
      <c r="Q2169" s="6">
        <v>22.198417513100001</v>
      </c>
      <c r="R2169" s="7">
        <v>14.483243684800001</v>
      </c>
      <c r="S2169" s="8">
        <v>7.1695632735429546</v>
      </c>
      <c r="T2169" s="6">
        <v>138.9444183958</v>
      </c>
      <c r="U2169" s="6">
        <v>-35.171176326999998</v>
      </c>
      <c r="V2169" s="6">
        <v>-75.435976436499999</v>
      </c>
      <c r="W2169" s="6">
        <v>-1216.9783788735001</v>
      </c>
      <c r="X2169" s="7">
        <v>-442.52851054566668</v>
      </c>
      <c r="Y2169" s="8">
        <v>670.99535203063328</v>
      </c>
      <c r="Z2169" s="24">
        <v>-1</v>
      </c>
    </row>
    <row r="2170" spans="1:26" ht="16.5" x14ac:dyDescent="0.45">
      <c r="A2170" s="5" t="s">
        <v>7630</v>
      </c>
      <c r="B2170" s="5" t="s">
        <v>7631</v>
      </c>
      <c r="C2170" s="5" t="s">
        <v>7632</v>
      </c>
      <c r="D2170" s="5" t="s">
        <v>288</v>
      </c>
      <c r="E2170" s="5" t="s">
        <v>11752</v>
      </c>
      <c r="F2170" s="5">
        <v>2</v>
      </c>
      <c r="G2170" s="5">
        <v>2</v>
      </c>
      <c r="H2170" s="5">
        <v>0</v>
      </c>
      <c r="I2170" s="5">
        <v>3</v>
      </c>
      <c r="J2170" s="5" t="s">
        <v>1541</v>
      </c>
      <c r="K2170" s="17">
        <v>3600</v>
      </c>
      <c r="L2170" s="6">
        <v>10.28920691117</v>
      </c>
      <c r="M2170" s="6">
        <v>3.8303654098000002</v>
      </c>
      <c r="N2170" s="6">
        <v>16.640317100699999</v>
      </c>
      <c r="O2170" s="6">
        <v>32.327809197999997</v>
      </c>
      <c r="P2170" s="6">
        <v>-9.1969657051000002</v>
      </c>
      <c r="Q2170" s="6">
        <v>4.7574168180000003</v>
      </c>
      <c r="R2170" s="7">
        <v>9.2960867702999987</v>
      </c>
      <c r="S2170" s="8">
        <v>21.131170729285543</v>
      </c>
      <c r="T2170" s="6">
        <v>67.772487711500006</v>
      </c>
      <c r="U2170" s="6">
        <v>62.107672416900002</v>
      </c>
      <c r="V2170" s="6">
        <v>-38.362081175</v>
      </c>
      <c r="W2170" s="6">
        <v>-83.469093384600001</v>
      </c>
      <c r="X2170" s="7">
        <v>-19.907834047566666</v>
      </c>
      <c r="Y2170" s="8">
        <v>74.522265888031626</v>
      </c>
      <c r="Z2170" s="24">
        <v>-1</v>
      </c>
    </row>
    <row r="2171" spans="1:26" ht="16.5" x14ac:dyDescent="0.45">
      <c r="A2171" s="5" t="s">
        <v>7633</v>
      </c>
      <c r="B2171" s="5" t="s">
        <v>7634</v>
      </c>
      <c r="C2171" s="5" t="s">
        <v>7635</v>
      </c>
      <c r="D2171" s="5" t="s">
        <v>509</v>
      </c>
      <c r="E2171" s="5" t="s">
        <v>11753</v>
      </c>
      <c r="F2171" s="5">
        <v>3</v>
      </c>
      <c r="G2171" s="5">
        <v>7</v>
      </c>
      <c r="H2171" s="5">
        <v>4</v>
      </c>
      <c r="I2171" s="5">
        <v>3</v>
      </c>
      <c r="J2171" s="5" t="s">
        <v>1565</v>
      </c>
      <c r="K2171" s="17">
        <v>1003</v>
      </c>
      <c r="L2171" s="6">
        <v>1.18348621479</v>
      </c>
      <c r="M2171" s="6">
        <v>-79.854330899600001</v>
      </c>
      <c r="N2171" s="6">
        <v>-62.9368203704</v>
      </c>
      <c r="O2171" s="6">
        <v>-8.5412406968999992</v>
      </c>
      <c r="P2171" s="6">
        <v>-24.795999919300002</v>
      </c>
      <c r="Q2171" s="6">
        <v>11.244034302599999</v>
      </c>
      <c r="R2171" s="7">
        <v>-7.3644021045333332</v>
      </c>
      <c r="S2171" s="8">
        <v>18.04881515455498</v>
      </c>
      <c r="T2171" s="6">
        <v>-155.25221767619999</v>
      </c>
      <c r="U2171" s="6">
        <v>-335.52822415719999</v>
      </c>
      <c r="V2171" s="6">
        <v>119.36828280970001</v>
      </c>
      <c r="W2171" s="6">
        <v>-50.1349907918</v>
      </c>
      <c r="X2171" s="7">
        <v>-88.764977379766663</v>
      </c>
      <c r="Y2171" s="8">
        <v>229.89544343138161</v>
      </c>
      <c r="Z2171" s="24">
        <v>0</v>
      </c>
    </row>
    <row r="2172" spans="1:26" ht="16.5" x14ac:dyDescent="0.45">
      <c r="A2172" s="5" t="s">
        <v>7636</v>
      </c>
      <c r="B2172" s="5" t="s">
        <v>7637</v>
      </c>
      <c r="C2172" s="5" t="s">
        <v>7638</v>
      </c>
      <c r="D2172" s="5" t="s">
        <v>259</v>
      </c>
      <c r="E2172" s="5" t="s">
        <v>11764</v>
      </c>
      <c r="F2172" s="5">
        <v>15</v>
      </c>
      <c r="G2172" s="5">
        <v>8</v>
      </c>
      <c r="H2172" s="5">
        <v>2</v>
      </c>
      <c r="I2172" s="5">
        <v>3</v>
      </c>
      <c r="J2172" s="5" t="s">
        <v>7639</v>
      </c>
      <c r="K2172" s="17">
        <v>913</v>
      </c>
      <c r="L2172" s="6">
        <v>0.80525635824999997</v>
      </c>
      <c r="M2172" s="6">
        <v>-83.996216249699998</v>
      </c>
      <c r="N2172" s="6">
        <v>-18.003756566900002</v>
      </c>
      <c r="O2172" s="6">
        <v>-30.996201785</v>
      </c>
      <c r="P2172" s="6">
        <v>22.6015945977</v>
      </c>
      <c r="Q2172" s="6">
        <v>-11.6199393551</v>
      </c>
      <c r="R2172" s="7">
        <v>-6.6715155141333327</v>
      </c>
      <c r="S2172" s="8">
        <v>27.139383157189254</v>
      </c>
      <c r="T2172" s="6">
        <v>-590.7727709106</v>
      </c>
      <c r="U2172" s="6">
        <v>-43.043231534500002</v>
      </c>
      <c r="V2172" s="6">
        <v>139.7720340027</v>
      </c>
      <c r="W2172" s="6">
        <v>29.585504056200001</v>
      </c>
      <c r="X2172" s="7">
        <v>42.104768841466665</v>
      </c>
      <c r="Y2172" s="8">
        <v>92.048380330302123</v>
      </c>
      <c r="Z2172" s="24">
        <v>-1</v>
      </c>
    </row>
    <row r="2173" spans="1:26" ht="16.5" x14ac:dyDescent="0.45">
      <c r="A2173" s="5" t="s">
        <v>7640</v>
      </c>
      <c r="B2173" s="5" t="s">
        <v>7641</v>
      </c>
      <c r="C2173" s="5" t="s">
        <v>7642</v>
      </c>
      <c r="D2173" s="5" t="s">
        <v>634</v>
      </c>
      <c r="E2173" s="5" t="s">
        <v>11773</v>
      </c>
      <c r="F2173" s="5">
        <v>24</v>
      </c>
      <c r="G2173" s="5">
        <v>11</v>
      </c>
      <c r="H2173" s="5">
        <v>1</v>
      </c>
      <c r="I2173" s="5">
        <v>2</v>
      </c>
      <c r="J2173" s="5" t="s">
        <v>1553</v>
      </c>
      <c r="K2173" s="17">
        <v>1238</v>
      </c>
      <c r="L2173" s="6">
        <v>2.0262862366999999</v>
      </c>
      <c r="M2173" s="6">
        <v>-84.486137067599998</v>
      </c>
      <c r="N2173" s="6">
        <v>-16.6414101262</v>
      </c>
      <c r="O2173" s="6">
        <v>-4.9071717095</v>
      </c>
      <c r="P2173" s="6">
        <v>13.208940634299999</v>
      </c>
      <c r="Q2173" s="6">
        <v>15.4018140069</v>
      </c>
      <c r="R2173" s="7">
        <v>7.901194310566666</v>
      </c>
      <c r="S2173" s="8">
        <v>11.146427835188426</v>
      </c>
      <c r="T2173" s="6">
        <v>-971.10014145879995</v>
      </c>
      <c r="U2173" s="6">
        <v>103.0594794118</v>
      </c>
      <c r="V2173" s="6">
        <v>-208.14803837829999</v>
      </c>
      <c r="W2173" s="6">
        <v>-555.82368724210005</v>
      </c>
      <c r="X2173" s="7">
        <v>-220.30408206953334</v>
      </c>
      <c r="Y2173" s="8">
        <v>329.60974480988142</v>
      </c>
      <c r="Z2173" s="24">
        <v>-1</v>
      </c>
    </row>
    <row r="2174" spans="1:26" ht="16.5" x14ac:dyDescent="0.45">
      <c r="A2174" s="5" t="s">
        <v>7643</v>
      </c>
      <c r="B2174" s="5" t="s">
        <v>7644</v>
      </c>
      <c r="C2174" s="5" t="s">
        <v>7645</v>
      </c>
      <c r="D2174" s="5" t="s">
        <v>311</v>
      </c>
      <c r="E2174" s="5" t="s">
        <v>11771</v>
      </c>
      <c r="F2174" s="5">
        <v>22</v>
      </c>
      <c r="G2174" s="5">
        <v>7</v>
      </c>
      <c r="H2174" s="5">
        <v>4</v>
      </c>
      <c r="I2174" s="5">
        <v>3</v>
      </c>
      <c r="J2174" s="5" t="s">
        <v>1359</v>
      </c>
      <c r="K2174" s="17">
        <v>175</v>
      </c>
      <c r="L2174" s="6">
        <v>0.43331441926000003</v>
      </c>
      <c r="M2174" s="6">
        <v>0.43557271260000002</v>
      </c>
      <c r="N2174" s="6">
        <v>-18.0073549311</v>
      </c>
      <c r="O2174" s="6">
        <v>-15.6282771586</v>
      </c>
      <c r="P2174" s="6">
        <v>-1.5409353815</v>
      </c>
      <c r="Q2174" s="6">
        <v>3.1489209431999998</v>
      </c>
      <c r="R2174" s="7">
        <v>-4.6734305322999994</v>
      </c>
      <c r="S2174" s="8">
        <v>9.7726755057609225</v>
      </c>
      <c r="T2174" s="6">
        <v>-86.045979951600003</v>
      </c>
      <c r="U2174" s="6">
        <v>-1071.2108089768001</v>
      </c>
      <c r="V2174" s="6">
        <v>-37.464138062400004</v>
      </c>
      <c r="W2174" s="6">
        <v>-20.422989282500001</v>
      </c>
      <c r="X2174" s="7">
        <v>-376.36597877390005</v>
      </c>
      <c r="Y2174" s="8">
        <v>601.81359550338118</v>
      </c>
      <c r="Z2174" s="24">
        <v>0</v>
      </c>
    </row>
    <row r="2175" spans="1:26" ht="16.5" x14ac:dyDescent="0.45">
      <c r="A2175" s="5" t="s">
        <v>7646</v>
      </c>
      <c r="B2175" s="5" t="s">
        <v>7647</v>
      </c>
      <c r="C2175" s="5" t="s">
        <v>7648</v>
      </c>
      <c r="D2175" s="5" t="s">
        <v>288</v>
      </c>
      <c r="E2175" s="5" t="s">
        <v>11771</v>
      </c>
      <c r="F2175" s="5">
        <v>22</v>
      </c>
      <c r="G2175" s="5">
        <v>7</v>
      </c>
      <c r="H2175" s="5">
        <v>4</v>
      </c>
      <c r="I2175" s="5">
        <v>3</v>
      </c>
      <c r="J2175" s="5" t="s">
        <v>1667</v>
      </c>
      <c r="K2175" s="17">
        <v>1779</v>
      </c>
      <c r="L2175" s="6">
        <v>2.3144935533900002</v>
      </c>
      <c r="M2175" s="6">
        <v>16.1292263793</v>
      </c>
      <c r="N2175" s="6">
        <v>6.6504237774000003</v>
      </c>
      <c r="O2175" s="6">
        <v>-6.8737909435000004</v>
      </c>
      <c r="P2175" s="6">
        <v>12.0506426061</v>
      </c>
      <c r="Q2175" s="6">
        <v>5.7667829051000004</v>
      </c>
      <c r="R2175" s="7">
        <v>3.6478781892333334</v>
      </c>
      <c r="S2175" s="8">
        <v>9.6385094381599288</v>
      </c>
      <c r="T2175" s="6">
        <v>7.3104105963999997</v>
      </c>
      <c r="U2175" s="6">
        <v>-34.596425418499997</v>
      </c>
      <c r="V2175" s="6">
        <v>13.9950632148</v>
      </c>
      <c r="W2175" s="6">
        <v>19.986137360499999</v>
      </c>
      <c r="X2175" s="7">
        <v>-0.20507494773333335</v>
      </c>
      <c r="Y2175" s="8">
        <v>29.934043875780393</v>
      </c>
      <c r="Z2175" s="24">
        <v>-1</v>
      </c>
    </row>
    <row r="2176" spans="1:26" ht="16.5" x14ac:dyDescent="0.45">
      <c r="A2176" s="5" t="s">
        <v>7649</v>
      </c>
      <c r="B2176" s="5" t="s">
        <v>7650</v>
      </c>
      <c r="C2176" s="5" t="s">
        <v>7651</v>
      </c>
      <c r="D2176" s="5" t="s">
        <v>268</v>
      </c>
      <c r="E2176" s="5" t="s">
        <v>11773</v>
      </c>
      <c r="F2176" s="5">
        <v>24</v>
      </c>
      <c r="G2176" s="5">
        <v>11</v>
      </c>
      <c r="H2176" s="5">
        <v>1</v>
      </c>
      <c r="I2176" s="5">
        <v>2</v>
      </c>
      <c r="J2176" s="5" t="s">
        <v>1569</v>
      </c>
      <c r="K2176" s="17">
        <v>1480</v>
      </c>
      <c r="L2176" s="6">
        <v>2.1055686310400001</v>
      </c>
      <c r="M2176" s="6">
        <v>1.2257951604999999</v>
      </c>
      <c r="N2176" s="6">
        <v>-52.488761086399997</v>
      </c>
      <c r="O2176" s="6">
        <v>-21.481316226499999</v>
      </c>
      <c r="P2176" s="6">
        <v>44.404181400500001</v>
      </c>
      <c r="Q2176" s="6">
        <v>62.268193975599999</v>
      </c>
      <c r="R2176" s="7">
        <v>28.397019716533332</v>
      </c>
      <c r="S2176" s="8">
        <v>44.109715864596097</v>
      </c>
      <c r="T2176" s="6">
        <v>-97.593260349299996</v>
      </c>
      <c r="U2176" s="6">
        <v>-47.859868187799997</v>
      </c>
      <c r="V2176" s="6">
        <v>1376.5384525677</v>
      </c>
      <c r="W2176" s="6">
        <v>882.36059018219999</v>
      </c>
      <c r="X2176" s="7">
        <v>737.01305818736671</v>
      </c>
      <c r="Y2176" s="8">
        <v>723.23721754035432</v>
      </c>
      <c r="Z2176" s="24">
        <v>1</v>
      </c>
    </row>
    <row r="2177" spans="1:26" ht="16.5" x14ac:dyDescent="0.45">
      <c r="A2177" s="5" t="s">
        <v>7652</v>
      </c>
      <c r="B2177" s="5" t="s">
        <v>7653</v>
      </c>
      <c r="C2177" s="5" t="s">
        <v>7654</v>
      </c>
      <c r="D2177" s="5" t="s">
        <v>176</v>
      </c>
      <c r="E2177" s="5" t="s">
        <v>11780</v>
      </c>
      <c r="F2177" s="5">
        <v>31</v>
      </c>
      <c r="G2177" s="5">
        <v>4</v>
      </c>
      <c r="H2177" s="5">
        <v>2</v>
      </c>
      <c r="I2177" s="5">
        <v>2</v>
      </c>
      <c r="J2177" s="5" t="s">
        <v>212</v>
      </c>
      <c r="K2177" s="17">
        <v>7890</v>
      </c>
      <c r="L2177" s="6">
        <v>21.117196547340001</v>
      </c>
      <c r="M2177" s="6">
        <v>2.0253588866999999</v>
      </c>
      <c r="N2177" s="6">
        <v>1.6397857870000001</v>
      </c>
      <c r="O2177" s="6">
        <v>-3.8824427581999998</v>
      </c>
      <c r="P2177" s="6">
        <v>28.852644046399998</v>
      </c>
      <c r="Q2177" s="6">
        <v>-17.570165500800002</v>
      </c>
      <c r="R2177" s="7">
        <v>2.466678595799999</v>
      </c>
      <c r="S2177" s="8">
        <v>23.853779952866276</v>
      </c>
      <c r="T2177" s="6">
        <v>-64.2799164762</v>
      </c>
      <c r="U2177" s="6">
        <v>30.4827025809</v>
      </c>
      <c r="V2177" s="6">
        <v>64.611581140799998</v>
      </c>
      <c r="W2177" s="6">
        <v>-190.74840329189999</v>
      </c>
      <c r="X2177" s="7">
        <v>-31.884706523399998</v>
      </c>
      <c r="Y2177" s="8">
        <v>138.63423351089924</v>
      </c>
      <c r="Z2177" s="24">
        <v>-1</v>
      </c>
    </row>
    <row r="2178" spans="1:26" ht="16.5" x14ac:dyDescent="0.45">
      <c r="A2178" s="5" t="s">
        <v>7655</v>
      </c>
      <c r="B2178" s="5" t="s">
        <v>7656</v>
      </c>
      <c r="C2178" s="5" t="s">
        <v>7657</v>
      </c>
      <c r="D2178" s="5" t="s">
        <v>259</v>
      </c>
      <c r="E2178" s="5" t="s">
        <v>11756</v>
      </c>
      <c r="F2178" s="5">
        <v>6</v>
      </c>
      <c r="G2178" s="5">
        <v>11</v>
      </c>
      <c r="H2178" s="5">
        <v>2</v>
      </c>
      <c r="I2178" s="5">
        <v>2</v>
      </c>
      <c r="J2178" s="5" t="s">
        <v>7658</v>
      </c>
      <c r="K2178" s="17">
        <v>2571</v>
      </c>
      <c r="L2178" s="6">
        <v>1.2403150143799999</v>
      </c>
      <c r="M2178" s="6">
        <v>3.0688383071000001</v>
      </c>
      <c r="N2178" s="6">
        <v>3.4381902052000002</v>
      </c>
      <c r="O2178" s="6">
        <v>-18.2890975551</v>
      </c>
      <c r="P2178" s="6">
        <v>19.2833078118</v>
      </c>
      <c r="Q2178" s="6">
        <v>7.7604031090000003</v>
      </c>
      <c r="R2178" s="7">
        <v>2.9182044552333335</v>
      </c>
      <c r="S2178" s="8">
        <v>19.248547402741039</v>
      </c>
      <c r="T2178" s="6">
        <v>-5.6797389741000002</v>
      </c>
      <c r="U2178" s="6">
        <v>-41.632553272099997</v>
      </c>
      <c r="V2178" s="6">
        <v>119.8694550129</v>
      </c>
      <c r="W2178" s="6">
        <v>13.172354565699999</v>
      </c>
      <c r="X2178" s="7">
        <v>30.46975210216667</v>
      </c>
      <c r="Y2178" s="8">
        <v>82.12870777732337</v>
      </c>
      <c r="Z2178" s="24">
        <v>1</v>
      </c>
    </row>
    <row r="2179" spans="1:26" ht="16.5" x14ac:dyDescent="0.45">
      <c r="A2179" s="5" t="s">
        <v>7659</v>
      </c>
      <c r="B2179" s="5" t="s">
        <v>7660</v>
      </c>
      <c r="C2179" s="5" t="s">
        <v>7661</v>
      </c>
      <c r="D2179" s="5" t="s">
        <v>176</v>
      </c>
      <c r="E2179" s="5" t="s">
        <v>11770</v>
      </c>
      <c r="F2179" s="5">
        <v>21</v>
      </c>
      <c r="G2179" s="5">
        <v>7</v>
      </c>
      <c r="H2179" s="5">
        <v>3</v>
      </c>
      <c r="I2179" s="5">
        <v>3</v>
      </c>
      <c r="J2179" s="5" t="s">
        <v>1603</v>
      </c>
      <c r="K2179" s="17">
        <v>14641</v>
      </c>
      <c r="L2179" s="6">
        <v>31.15112100807</v>
      </c>
      <c r="M2179" s="6">
        <v>5.3955849579999997</v>
      </c>
      <c r="N2179" s="6">
        <v>13.420560930700001</v>
      </c>
      <c r="O2179" s="6">
        <v>12.057096055200001</v>
      </c>
      <c r="P2179" s="6">
        <v>29.3577213943</v>
      </c>
      <c r="Q2179" s="6">
        <v>18.567974713600002</v>
      </c>
      <c r="R2179" s="7">
        <v>19.994264054366667</v>
      </c>
      <c r="S2179" s="8">
        <v>8.7380567200989105</v>
      </c>
      <c r="T2179" s="6">
        <v>-12.988804529199999</v>
      </c>
      <c r="U2179" s="6">
        <v>9.9308281608000009</v>
      </c>
      <c r="V2179" s="6">
        <v>18.390145647200001</v>
      </c>
      <c r="W2179" s="6">
        <v>81.2175934168</v>
      </c>
      <c r="X2179" s="7">
        <v>36.512855741599999</v>
      </c>
      <c r="Y2179" s="8">
        <v>38.945798117900509</v>
      </c>
      <c r="Z2179" s="24">
        <v>1</v>
      </c>
    </row>
    <row r="2180" spans="1:26" ht="16.5" x14ac:dyDescent="0.45">
      <c r="A2180" s="5" t="s">
        <v>7662</v>
      </c>
      <c r="B2180" s="5" t="s">
        <v>7663</v>
      </c>
      <c r="C2180" s="5" t="s">
        <v>7664</v>
      </c>
      <c r="D2180" s="5" t="s">
        <v>306</v>
      </c>
      <c r="E2180" s="5" t="s">
        <v>11758</v>
      </c>
      <c r="F2180" s="5">
        <v>8</v>
      </c>
      <c r="G2180" s="5">
        <v>2</v>
      </c>
      <c r="H2180" s="5">
        <v>3</v>
      </c>
      <c r="I2180" s="5">
        <v>2</v>
      </c>
      <c r="J2180" s="5" t="s">
        <v>7665</v>
      </c>
      <c r="K2180" s="17">
        <v>139</v>
      </c>
      <c r="L2180" s="6">
        <v>0.22790294303</v>
      </c>
      <c r="M2180" s="6">
        <v>8.2751099960999994</v>
      </c>
      <c r="N2180" s="6">
        <v>55.675350715999997</v>
      </c>
      <c r="O2180" s="6">
        <v>388.7925272265</v>
      </c>
      <c r="P2180" s="6">
        <v>-46.637607254199999</v>
      </c>
      <c r="Q2180" s="6">
        <v>-79.912775606099999</v>
      </c>
      <c r="R2180" s="7">
        <v>87.41404812206666</v>
      </c>
      <c r="S2180" s="8">
        <v>261.53116441007148</v>
      </c>
      <c r="T2180" s="6">
        <v>281.43607123589999</v>
      </c>
      <c r="U2180" s="6">
        <v>201.6571704605</v>
      </c>
      <c r="V2180" s="6">
        <v>-73.517221658099999</v>
      </c>
      <c r="W2180" s="6">
        <v>-229.24026485300001</v>
      </c>
      <c r="X2180" s="7">
        <v>-33.700105350200005</v>
      </c>
      <c r="Y2180" s="8">
        <v>218.19074683232012</v>
      </c>
      <c r="Z2180" s="24">
        <v>-1</v>
      </c>
    </row>
    <row r="2181" spans="1:26" ht="16.5" x14ac:dyDescent="0.45">
      <c r="A2181" s="5" t="s">
        <v>7666</v>
      </c>
      <c r="B2181" s="5" t="s">
        <v>7667</v>
      </c>
      <c r="C2181" s="5" t="s">
        <v>7668</v>
      </c>
      <c r="D2181" s="5" t="s">
        <v>259</v>
      </c>
      <c r="E2181" s="5" t="s">
        <v>11775</v>
      </c>
      <c r="F2181" s="5">
        <v>26</v>
      </c>
      <c r="G2181" s="5">
        <v>3</v>
      </c>
      <c r="H2181" s="5">
        <v>3</v>
      </c>
      <c r="I2181" s="5">
        <v>2</v>
      </c>
      <c r="J2181" s="5" t="s">
        <v>7665</v>
      </c>
      <c r="K2181" s="17">
        <v>1392</v>
      </c>
      <c r="L2181" s="6">
        <v>1.3987809708600001</v>
      </c>
      <c r="M2181" s="6">
        <v>0.91489419549999995</v>
      </c>
      <c r="N2181" s="6">
        <v>-7.8472977890999998</v>
      </c>
      <c r="O2181" s="6">
        <v>-3.2509752382000001</v>
      </c>
      <c r="P2181" s="6">
        <v>12.7562796373</v>
      </c>
      <c r="Q2181" s="6">
        <v>9.5388677668999993</v>
      </c>
      <c r="R2181" s="7">
        <v>6.3480573886666667</v>
      </c>
      <c r="S2181" s="8">
        <v>8.4672312661628517</v>
      </c>
      <c r="T2181" s="6">
        <v>44.671300111999997</v>
      </c>
      <c r="U2181" s="6">
        <v>275.8335507342</v>
      </c>
      <c r="V2181" s="6">
        <v>21.238564115799999</v>
      </c>
      <c r="W2181" s="6">
        <v>-73.585412549699996</v>
      </c>
      <c r="X2181" s="7">
        <v>74.495567433433337</v>
      </c>
      <c r="Y2181" s="8">
        <v>180.69486511071551</v>
      </c>
      <c r="Z2181" s="24">
        <v>1</v>
      </c>
    </row>
    <row r="2182" spans="1:26" ht="16.5" x14ac:dyDescent="0.45">
      <c r="A2182" s="5" t="s">
        <v>7669</v>
      </c>
      <c r="B2182" s="5" t="s">
        <v>7670</v>
      </c>
      <c r="C2182" s="5" t="s">
        <v>7671</v>
      </c>
      <c r="D2182" s="5" t="s">
        <v>479</v>
      </c>
      <c r="E2182" s="5" t="s">
        <v>11764</v>
      </c>
      <c r="F2182" s="5">
        <v>15</v>
      </c>
      <c r="G2182" s="5">
        <v>8</v>
      </c>
      <c r="H2182" s="5">
        <v>2</v>
      </c>
      <c r="I2182" s="5">
        <v>3</v>
      </c>
      <c r="J2182" s="5" t="s">
        <v>7672</v>
      </c>
      <c r="K2182" s="17">
        <v>3593</v>
      </c>
      <c r="L2182" s="6">
        <v>9.0434400692600008</v>
      </c>
      <c r="M2182" s="6">
        <v>26.524970095699999</v>
      </c>
      <c r="N2182" s="6">
        <v>-4.9494043856000003</v>
      </c>
      <c r="O2182" s="6">
        <v>-0.76845509339999996</v>
      </c>
      <c r="P2182" s="6">
        <v>-6.2364460829999997</v>
      </c>
      <c r="Q2182" s="6">
        <v>23.693972435799999</v>
      </c>
      <c r="R2182" s="7">
        <v>5.5630237531333329</v>
      </c>
      <c r="S2182" s="8">
        <v>15.938105485461746</v>
      </c>
      <c r="T2182" s="6">
        <v>-11.5251714267</v>
      </c>
      <c r="U2182" s="6">
        <v>3.9944975070000002</v>
      </c>
      <c r="V2182" s="6">
        <v>-36.049953936400001</v>
      </c>
      <c r="W2182" s="6">
        <v>107.5386331002</v>
      </c>
      <c r="X2182" s="7">
        <v>25.161058890266663</v>
      </c>
      <c r="Y2182" s="8">
        <v>74.097490324473952</v>
      </c>
      <c r="Z2182" s="24">
        <v>1</v>
      </c>
    </row>
    <row r="2183" spans="1:26" ht="16.5" x14ac:dyDescent="0.45">
      <c r="A2183" s="5" t="s">
        <v>7673</v>
      </c>
      <c r="B2183" s="5" t="s">
        <v>7674</v>
      </c>
      <c r="C2183" s="5" t="s">
        <v>7675</v>
      </c>
      <c r="D2183" s="5" t="s">
        <v>249</v>
      </c>
      <c r="E2183" s="5" t="s">
        <v>11762</v>
      </c>
      <c r="F2183" s="5">
        <v>13</v>
      </c>
      <c r="G2183" s="5">
        <v>7</v>
      </c>
      <c r="H2183" s="5">
        <v>4</v>
      </c>
      <c r="I2183" s="5">
        <v>2</v>
      </c>
      <c r="J2183" s="5" t="s">
        <v>7676</v>
      </c>
      <c r="K2183" s="17">
        <v>1920</v>
      </c>
      <c r="L2183" s="6">
        <v>0.82205668580000002</v>
      </c>
      <c r="M2183" s="6">
        <v>-19.741252119599999</v>
      </c>
      <c r="N2183" s="6">
        <v>-7.1518110394000001</v>
      </c>
      <c r="O2183" s="6">
        <v>3.0447953239999999</v>
      </c>
      <c r="P2183" s="6">
        <v>18.062581883899998</v>
      </c>
      <c r="Q2183" s="6">
        <v>4.0386600034000004</v>
      </c>
      <c r="R2183" s="7">
        <v>8.3820124037666659</v>
      </c>
      <c r="S2183" s="8">
        <v>8.3983338136207966</v>
      </c>
      <c r="T2183" s="6">
        <v>-1658.4392517004001</v>
      </c>
      <c r="U2183" s="6">
        <v>105.9415128422</v>
      </c>
      <c r="V2183" s="6">
        <v>421.9047388779</v>
      </c>
      <c r="W2183" s="6">
        <v>62.524260917200003</v>
      </c>
      <c r="X2183" s="7">
        <v>196.79017087909997</v>
      </c>
      <c r="Y2183" s="8">
        <v>196.15986078998046</v>
      </c>
      <c r="Z2183" s="24">
        <v>1</v>
      </c>
    </row>
    <row r="2184" spans="1:26" ht="16.5" x14ac:dyDescent="0.45">
      <c r="A2184" s="5" t="s">
        <v>7677</v>
      </c>
      <c r="B2184" s="5" t="s">
        <v>7678</v>
      </c>
      <c r="C2184" s="5" t="s">
        <v>7679</v>
      </c>
      <c r="D2184" s="5" t="s">
        <v>412</v>
      </c>
      <c r="E2184" s="5" t="s">
        <v>11778</v>
      </c>
      <c r="F2184" s="5">
        <v>29</v>
      </c>
      <c r="G2184" s="5">
        <v>5</v>
      </c>
      <c r="H2184" s="5">
        <v>3</v>
      </c>
      <c r="I2184" s="5">
        <v>3</v>
      </c>
      <c r="J2184" s="5" t="s">
        <v>1561</v>
      </c>
      <c r="K2184" s="17">
        <v>664</v>
      </c>
      <c r="L2184" s="6">
        <v>0.62542122055000005</v>
      </c>
      <c r="M2184" s="6">
        <v>-42.960418028900001</v>
      </c>
      <c r="N2184" s="6">
        <v>-11.4124883734</v>
      </c>
      <c r="O2184" s="6">
        <v>29.177089298199999</v>
      </c>
      <c r="P2184" s="6">
        <v>3.1588528826000002</v>
      </c>
      <c r="Q2184" s="6">
        <v>-50.034562706099997</v>
      </c>
      <c r="R2184" s="7">
        <v>-5.8995401751000003</v>
      </c>
      <c r="S2184" s="8">
        <v>40.375268629489284</v>
      </c>
      <c r="T2184" s="6">
        <v>-763.41583562410005</v>
      </c>
      <c r="U2184" s="6">
        <v>109.06169527909999</v>
      </c>
      <c r="V2184" s="6">
        <v>-368.74828250109999</v>
      </c>
      <c r="W2184" s="6">
        <v>-82.924763337000002</v>
      </c>
      <c r="X2184" s="7">
        <v>-114.20378351966667</v>
      </c>
      <c r="Y2184" s="8">
        <v>240.4358054539081</v>
      </c>
      <c r="Z2184" s="24">
        <v>0</v>
      </c>
    </row>
    <row r="2185" spans="1:26" ht="16.5" x14ac:dyDescent="0.45">
      <c r="A2185" s="5" t="s">
        <v>7680</v>
      </c>
      <c r="B2185" s="5" t="s">
        <v>7681</v>
      </c>
      <c r="C2185" s="5" t="s">
        <v>7682</v>
      </c>
      <c r="D2185" s="5" t="s">
        <v>514</v>
      </c>
      <c r="E2185" s="5" t="s">
        <v>11752</v>
      </c>
      <c r="F2185" s="5">
        <v>2</v>
      </c>
      <c r="G2185" s="5">
        <v>2</v>
      </c>
      <c r="H2185" s="5">
        <v>0</v>
      </c>
      <c r="I2185" s="5">
        <v>3</v>
      </c>
      <c r="J2185" s="5" t="s">
        <v>1533</v>
      </c>
      <c r="K2185" s="17">
        <v>4672</v>
      </c>
      <c r="L2185" s="6">
        <v>6.2482761876000001</v>
      </c>
      <c r="M2185" s="6">
        <v>-55.728112512999999</v>
      </c>
      <c r="N2185" s="6">
        <v>-34.524917048600003</v>
      </c>
      <c r="O2185" s="6">
        <v>-29.688454785200001</v>
      </c>
      <c r="P2185" s="6">
        <v>37.649988795799999</v>
      </c>
      <c r="Q2185" s="6">
        <v>-57.528529065599997</v>
      </c>
      <c r="R2185" s="7">
        <v>-16.522331685000001</v>
      </c>
      <c r="S2185" s="8">
        <v>48.936159061479529</v>
      </c>
      <c r="T2185" s="6">
        <v>-865.88146819350004</v>
      </c>
      <c r="U2185" s="6">
        <v>11.157461422100001</v>
      </c>
      <c r="V2185" s="6">
        <v>68.108156022100005</v>
      </c>
      <c r="W2185" s="6">
        <v>-26.864975675299998</v>
      </c>
      <c r="X2185" s="7">
        <v>17.466880589633334</v>
      </c>
      <c r="Y2185" s="8">
        <v>47.799900771619271</v>
      </c>
      <c r="Z2185" s="24">
        <v>-1</v>
      </c>
    </row>
    <row r="2186" spans="1:26" ht="16.5" x14ac:dyDescent="0.45">
      <c r="A2186" s="5" t="s">
        <v>7683</v>
      </c>
      <c r="B2186" s="5" t="s">
        <v>7684</v>
      </c>
      <c r="C2186" s="5" t="s">
        <v>7685</v>
      </c>
      <c r="D2186" s="5" t="s">
        <v>176</v>
      </c>
      <c r="E2186" s="5" t="s">
        <v>11757</v>
      </c>
      <c r="F2186" s="5">
        <v>7</v>
      </c>
      <c r="G2186" s="5">
        <v>11</v>
      </c>
      <c r="H2186" s="5">
        <v>4</v>
      </c>
      <c r="I2186" s="5">
        <v>2</v>
      </c>
      <c r="J2186" s="5" t="s">
        <v>7686</v>
      </c>
      <c r="K2186" s="17">
        <v>1635</v>
      </c>
      <c r="L2186" s="6">
        <v>0.43916477728999997</v>
      </c>
      <c r="M2186" s="6">
        <v>-90.628684715099993</v>
      </c>
      <c r="N2186" s="6">
        <v>-46.0970554154</v>
      </c>
      <c r="O2186" s="6">
        <v>17.470759356799999</v>
      </c>
      <c r="P2186" s="6">
        <v>51.3608553957</v>
      </c>
      <c r="Q2186" s="6">
        <v>19.880250030399999</v>
      </c>
      <c r="R2186" s="7">
        <v>29.570621594299997</v>
      </c>
      <c r="S2186" s="8">
        <v>18.90931326532769</v>
      </c>
      <c r="T2186" s="6">
        <v>-99.354339173200003</v>
      </c>
      <c r="U2186" s="6">
        <v>90.114679213100004</v>
      </c>
      <c r="V2186" s="6">
        <v>109.7443212017</v>
      </c>
      <c r="W2186" s="6">
        <v>2034.2279448483</v>
      </c>
      <c r="X2186" s="7">
        <v>744.6956484210333</v>
      </c>
      <c r="Y2186" s="8">
        <v>1116.8108561246552</v>
      </c>
      <c r="Z2186" s="24">
        <v>1</v>
      </c>
    </row>
    <row r="2187" spans="1:26" ht="16.5" x14ac:dyDescent="0.45">
      <c r="A2187" s="5" t="s">
        <v>7687</v>
      </c>
      <c r="B2187" s="5" t="s">
        <v>7688</v>
      </c>
      <c r="C2187" s="5" t="s">
        <v>7689</v>
      </c>
      <c r="D2187" s="5" t="s">
        <v>320</v>
      </c>
      <c r="E2187" s="5" t="s">
        <v>11756</v>
      </c>
      <c r="F2187" s="5">
        <v>6</v>
      </c>
      <c r="G2187" s="5">
        <v>11</v>
      </c>
      <c r="H2187" s="5">
        <v>2</v>
      </c>
      <c r="I2187" s="5">
        <v>2</v>
      </c>
      <c r="J2187" s="5" t="s">
        <v>392</v>
      </c>
      <c r="K2187" s="17">
        <v>2046</v>
      </c>
      <c r="L2187" s="6">
        <v>0.70635470961000002</v>
      </c>
      <c r="M2187" s="6">
        <v>-62.229498778699998</v>
      </c>
      <c r="N2187" s="6">
        <v>-7.4862633038000004</v>
      </c>
      <c r="O2187" s="6">
        <v>-9.8602787554999995</v>
      </c>
      <c r="P2187" s="6">
        <v>3.4736638817999999</v>
      </c>
      <c r="Q2187" s="6">
        <v>-18.7777959346</v>
      </c>
      <c r="R2187" s="7">
        <v>-8.3881369360999987</v>
      </c>
      <c r="S2187" s="8">
        <v>11.198538616379182</v>
      </c>
      <c r="T2187" s="6">
        <v>-82.698958691599998</v>
      </c>
      <c r="U2187" s="6">
        <v>103.2142175689</v>
      </c>
      <c r="V2187" s="6">
        <v>-864.70585959120001</v>
      </c>
      <c r="W2187" s="6">
        <v>-53.137798270600001</v>
      </c>
      <c r="X2187" s="7">
        <v>-271.54314676429999</v>
      </c>
      <c r="Y2187" s="8">
        <v>519.60849793897171</v>
      </c>
      <c r="Z2187" s="24">
        <v>0</v>
      </c>
    </row>
    <row r="2188" spans="1:26" ht="16.5" x14ac:dyDescent="0.45">
      <c r="A2188" s="5" t="s">
        <v>7690</v>
      </c>
      <c r="B2188" s="5" t="s">
        <v>7691</v>
      </c>
      <c r="C2188" s="5" t="s">
        <v>7692</v>
      </c>
      <c r="D2188" s="5" t="s">
        <v>33</v>
      </c>
      <c r="E2188" s="5" t="s">
        <v>11752</v>
      </c>
      <c r="F2188" s="5">
        <v>2</v>
      </c>
      <c r="G2188" s="5">
        <v>2</v>
      </c>
      <c r="H2188" s="5">
        <v>0</v>
      </c>
      <c r="I2188" s="5">
        <v>3</v>
      </c>
      <c r="J2188" s="5" t="s">
        <v>7693</v>
      </c>
      <c r="K2188" s="17">
        <v>310</v>
      </c>
      <c r="L2188" s="6">
        <v>1.1027671189399999</v>
      </c>
      <c r="M2188" s="6">
        <v>55.962881867</v>
      </c>
      <c r="N2188" s="6">
        <v>-69.743843395400006</v>
      </c>
      <c r="O2188" s="6">
        <v>23.545758064499999</v>
      </c>
      <c r="P2188" s="6">
        <v>-40.305714700599999</v>
      </c>
      <c r="Q2188" s="6">
        <v>-48.093513371100002</v>
      </c>
      <c r="R2188" s="7">
        <v>-21.617823335733334</v>
      </c>
      <c r="S2188" s="8">
        <v>39.306160658409354</v>
      </c>
      <c r="T2188" s="6">
        <v>43.229107812099997</v>
      </c>
      <c r="U2188" s="6">
        <v>-87.726833960700006</v>
      </c>
      <c r="V2188" s="6">
        <v>137.778747033</v>
      </c>
      <c r="W2188" s="6">
        <v>-290.36224478399998</v>
      </c>
      <c r="X2188" s="7">
        <v>-80.103443903899986</v>
      </c>
      <c r="Y2188" s="8">
        <v>214.17227709365116</v>
      </c>
      <c r="Z2188" s="24">
        <v>0</v>
      </c>
    </row>
    <row r="2189" spans="1:26" ht="16.5" x14ac:dyDescent="0.45">
      <c r="A2189" s="5" t="s">
        <v>7694</v>
      </c>
      <c r="B2189" s="5" t="s">
        <v>7695</v>
      </c>
      <c r="C2189" s="5" t="s">
        <v>7696</v>
      </c>
      <c r="D2189" s="5" t="s">
        <v>440</v>
      </c>
      <c r="E2189" s="5" t="s">
        <v>11758</v>
      </c>
      <c r="F2189" s="5">
        <v>8</v>
      </c>
      <c r="G2189" s="5">
        <v>2</v>
      </c>
      <c r="H2189" s="5">
        <v>3</v>
      </c>
      <c r="I2189" s="5">
        <v>2</v>
      </c>
      <c r="J2189" s="5" t="s">
        <v>1581</v>
      </c>
      <c r="K2189" s="17">
        <v>4684</v>
      </c>
      <c r="L2189" s="6">
        <v>8.0679543551199995</v>
      </c>
      <c r="M2189" s="6">
        <v>3.6650105285999999</v>
      </c>
      <c r="N2189" s="6">
        <v>6.5494497278999999</v>
      </c>
      <c r="O2189" s="6">
        <v>22.181861524199999</v>
      </c>
      <c r="P2189" s="6">
        <v>24.8622408604</v>
      </c>
      <c r="Q2189" s="6">
        <v>12.923650114100001</v>
      </c>
      <c r="R2189" s="7">
        <v>19.989250832899998</v>
      </c>
      <c r="S2189" s="8">
        <v>6.26403571865713</v>
      </c>
      <c r="T2189" s="6">
        <v>-15.0410008796</v>
      </c>
      <c r="U2189" s="6">
        <v>86.758588418000002</v>
      </c>
      <c r="V2189" s="6">
        <v>22.402449066900001</v>
      </c>
      <c r="W2189" s="6">
        <v>22.020300153299999</v>
      </c>
      <c r="X2189" s="7">
        <v>43.727112546066671</v>
      </c>
      <c r="Y2189" s="8">
        <v>37.266841108895001</v>
      </c>
      <c r="Z2189" s="24">
        <v>1</v>
      </c>
    </row>
    <row r="2190" spans="1:26" ht="16.5" x14ac:dyDescent="0.45">
      <c r="A2190" s="5" t="s">
        <v>7697</v>
      </c>
      <c r="B2190" s="5" t="s">
        <v>7698</v>
      </c>
      <c r="C2190" s="5" t="s">
        <v>7699</v>
      </c>
      <c r="D2190" s="5" t="s">
        <v>479</v>
      </c>
      <c r="E2190" s="5" t="s">
        <v>11777</v>
      </c>
      <c r="F2190" s="5">
        <v>28</v>
      </c>
      <c r="G2190" s="5">
        <v>5</v>
      </c>
      <c r="H2190" s="5">
        <v>3</v>
      </c>
      <c r="I2190" s="5">
        <v>3</v>
      </c>
      <c r="J2190" s="5" t="s">
        <v>241</v>
      </c>
      <c r="K2190" s="17">
        <v>2314</v>
      </c>
      <c r="L2190" s="6">
        <v>1.18667409112</v>
      </c>
      <c r="M2190" s="6">
        <v>-6.9011409908000001</v>
      </c>
      <c r="N2190" s="6">
        <v>-4.6640118663000001</v>
      </c>
      <c r="O2190" s="6">
        <v>-42.239301917900001</v>
      </c>
      <c r="P2190" s="6">
        <v>4.6824374838000002</v>
      </c>
      <c r="Q2190" s="6">
        <v>-6.7362140787999998</v>
      </c>
      <c r="R2190" s="7">
        <v>-14.764359504299998</v>
      </c>
      <c r="S2190" s="8">
        <v>24.469383857179448</v>
      </c>
      <c r="T2190" s="6">
        <v>-1137.5894472606001</v>
      </c>
      <c r="U2190" s="6">
        <v>171.05108646670001</v>
      </c>
      <c r="V2190" s="6">
        <v>-84.085997291699996</v>
      </c>
      <c r="W2190" s="6">
        <v>-516.99489271970003</v>
      </c>
      <c r="X2190" s="7">
        <v>-143.34326784823335</v>
      </c>
      <c r="Y2190" s="8">
        <v>347.82953505129586</v>
      </c>
      <c r="Z2190" s="24">
        <v>0</v>
      </c>
    </row>
    <row r="2191" spans="1:26" ht="16.5" x14ac:dyDescent="0.45">
      <c r="A2191" s="5" t="s">
        <v>7700</v>
      </c>
      <c r="B2191" s="5" t="s">
        <v>7701</v>
      </c>
      <c r="C2191" s="5" t="s">
        <v>7702</v>
      </c>
      <c r="D2191" s="5" t="s">
        <v>120</v>
      </c>
      <c r="E2191" s="5" t="s">
        <v>11755</v>
      </c>
      <c r="F2191" s="5">
        <v>5</v>
      </c>
      <c r="G2191" s="5">
        <v>5</v>
      </c>
      <c r="H2191" s="5">
        <v>3</v>
      </c>
      <c r="I2191" s="5">
        <v>3</v>
      </c>
      <c r="J2191" s="5" t="s">
        <v>7703</v>
      </c>
      <c r="K2191" s="17">
        <v>473</v>
      </c>
      <c r="L2191" s="6">
        <v>0.90523542416000002</v>
      </c>
      <c r="M2191" s="6">
        <v>11.9762306773</v>
      </c>
      <c r="N2191" s="6">
        <v>-10.5766825373</v>
      </c>
      <c r="O2191" s="6">
        <v>-0.94224548029999999</v>
      </c>
      <c r="P2191" s="6">
        <v>-13.891576428400001</v>
      </c>
      <c r="Q2191" s="6">
        <v>-0.44996151290000003</v>
      </c>
      <c r="R2191" s="7">
        <v>-5.0945944738666666</v>
      </c>
      <c r="S2191" s="8">
        <v>7.622385093094457</v>
      </c>
      <c r="T2191" s="6">
        <v>-41.328532783500002</v>
      </c>
      <c r="U2191" s="6">
        <v>-74.459252090999996</v>
      </c>
      <c r="V2191" s="6">
        <v>-604.35518800659997</v>
      </c>
      <c r="W2191" s="6">
        <v>132.03622387339999</v>
      </c>
      <c r="X2191" s="7">
        <v>-182.25940540806667</v>
      </c>
      <c r="Y2191" s="8">
        <v>379.84698585620271</v>
      </c>
      <c r="Z2191" s="24">
        <v>0</v>
      </c>
    </row>
    <row r="2192" spans="1:26" ht="16.5" x14ac:dyDescent="0.45">
      <c r="A2192" s="5" t="s">
        <v>7704</v>
      </c>
      <c r="B2192" s="5" t="s">
        <v>7705</v>
      </c>
      <c r="C2192" s="5" t="s">
        <v>7706</v>
      </c>
      <c r="D2192" s="5" t="s">
        <v>272</v>
      </c>
      <c r="E2192" s="5" t="s">
        <v>11761</v>
      </c>
      <c r="F2192" s="5">
        <v>12</v>
      </c>
      <c r="G2192" s="5">
        <v>6</v>
      </c>
      <c r="H2192" s="5">
        <v>2</v>
      </c>
      <c r="I2192" s="5">
        <v>1</v>
      </c>
      <c r="J2192" s="5" t="s">
        <v>7707</v>
      </c>
      <c r="K2192" s="17">
        <v>655</v>
      </c>
      <c r="L2192" s="6">
        <v>3.2568808963500002</v>
      </c>
      <c r="M2192" s="6">
        <v>5.4644004021999999</v>
      </c>
      <c r="N2192" s="6">
        <v>49.756973154800001</v>
      </c>
      <c r="O2192" s="6">
        <v>-14.9700084264</v>
      </c>
      <c r="P2192" s="6">
        <v>39.620501723499999</v>
      </c>
      <c r="Q2192" s="6">
        <v>-38.183710423199997</v>
      </c>
      <c r="R2192" s="7">
        <v>-4.5110723753666662</v>
      </c>
      <c r="S2192" s="8">
        <v>39.942657202943799</v>
      </c>
      <c r="T2192" s="6">
        <v>96.948883856099997</v>
      </c>
      <c r="U2192" s="6">
        <v>99.225980816399996</v>
      </c>
      <c r="V2192" s="6">
        <v>-10.8957547092</v>
      </c>
      <c r="W2192" s="6">
        <v>-29.058590494800001</v>
      </c>
      <c r="X2192" s="7">
        <v>19.757211870799996</v>
      </c>
      <c r="Y2192" s="8">
        <v>69.418557167666179</v>
      </c>
      <c r="Z2192" s="24">
        <v>-1</v>
      </c>
    </row>
    <row r="2193" spans="1:26" ht="16.5" x14ac:dyDescent="0.45">
      <c r="A2193" s="5" t="s">
        <v>7708</v>
      </c>
      <c r="B2193" s="5" t="s">
        <v>7709</v>
      </c>
      <c r="C2193" s="5" t="s">
        <v>7710</v>
      </c>
      <c r="D2193" s="5" t="s">
        <v>479</v>
      </c>
      <c r="E2193" s="5" t="s">
        <v>11765</v>
      </c>
      <c r="F2193" s="5">
        <v>16</v>
      </c>
      <c r="G2193" s="5">
        <v>9</v>
      </c>
      <c r="H2193" s="5">
        <v>1</v>
      </c>
      <c r="I2193" s="5">
        <v>3</v>
      </c>
      <c r="J2193" s="5" t="s">
        <v>7711</v>
      </c>
      <c r="K2193" s="17">
        <v>2469</v>
      </c>
      <c r="L2193" s="6">
        <v>3.8140560858599999</v>
      </c>
      <c r="M2193" s="6">
        <v>19.535271943200001</v>
      </c>
      <c r="N2193" s="6">
        <v>15.620717388499999</v>
      </c>
      <c r="O2193" s="6">
        <v>-3.6093434349</v>
      </c>
      <c r="P2193" s="6">
        <v>-13.996054240399999</v>
      </c>
      <c r="Q2193" s="6">
        <v>-14.171282884</v>
      </c>
      <c r="R2193" s="7">
        <v>-10.5922268531</v>
      </c>
      <c r="S2193" s="8">
        <v>6.0479890784883077</v>
      </c>
      <c r="T2193" s="6">
        <v>21.475274609</v>
      </c>
      <c r="U2193" s="6">
        <v>-68.314854258599993</v>
      </c>
      <c r="V2193" s="6">
        <v>-26.649833315399999</v>
      </c>
      <c r="W2193" s="6">
        <v>-92.845215886299997</v>
      </c>
      <c r="X2193" s="7">
        <v>-62.603301153433335</v>
      </c>
      <c r="Y2193" s="8">
        <v>33.465258815401469</v>
      </c>
      <c r="Z2193" s="24">
        <v>0</v>
      </c>
    </row>
    <row r="2194" spans="1:26" ht="16.5" x14ac:dyDescent="0.45">
      <c r="A2194" s="5" t="s">
        <v>7712</v>
      </c>
      <c r="B2194" s="5" t="s">
        <v>7713</v>
      </c>
      <c r="C2194" s="5" t="s">
        <v>7714</v>
      </c>
      <c r="D2194" s="5" t="s">
        <v>249</v>
      </c>
      <c r="E2194" s="5" t="s">
        <v>11768</v>
      </c>
      <c r="F2194" s="5">
        <v>19</v>
      </c>
      <c r="G2194" s="5">
        <v>4</v>
      </c>
      <c r="H2194" s="5">
        <v>2</v>
      </c>
      <c r="I2194" s="5">
        <v>2</v>
      </c>
      <c r="J2194" s="5" t="s">
        <v>7715</v>
      </c>
      <c r="K2194" s="17">
        <v>1086</v>
      </c>
      <c r="L2194" s="6">
        <v>3.5447714382600002</v>
      </c>
      <c r="M2194" s="6">
        <v>-34.267745747100001</v>
      </c>
      <c r="N2194" s="6">
        <v>-29.378530288699999</v>
      </c>
      <c r="O2194" s="6">
        <v>-36.8659784305</v>
      </c>
      <c r="P2194" s="6">
        <v>45.100757489899998</v>
      </c>
      <c r="Q2194" s="6">
        <v>-4.7374386272000004</v>
      </c>
      <c r="R2194" s="7">
        <v>1.1657801440666657</v>
      </c>
      <c r="S2194" s="8">
        <v>41.300998090327361</v>
      </c>
      <c r="T2194" s="6">
        <v>0.59745385049999999</v>
      </c>
      <c r="U2194" s="6">
        <v>106.53815031649999</v>
      </c>
      <c r="V2194" s="6">
        <v>-1.4634218114999999</v>
      </c>
      <c r="W2194" s="6">
        <v>43.236337589000001</v>
      </c>
      <c r="X2194" s="7">
        <v>49.437022031333335</v>
      </c>
      <c r="Y2194" s="8">
        <v>54.267128735496421</v>
      </c>
      <c r="Z2194" s="24">
        <v>1</v>
      </c>
    </row>
    <row r="2195" spans="1:26" ht="16.5" x14ac:dyDescent="0.45">
      <c r="A2195" s="5" t="s">
        <v>7716</v>
      </c>
      <c r="B2195" s="5" t="s">
        <v>7717</v>
      </c>
      <c r="C2195" s="5" t="s">
        <v>7718</v>
      </c>
      <c r="D2195" s="5" t="s">
        <v>272</v>
      </c>
      <c r="E2195" s="5" t="s">
        <v>11767</v>
      </c>
      <c r="F2195" s="5">
        <v>18</v>
      </c>
      <c r="G2195" s="5">
        <v>4</v>
      </c>
      <c r="H2195" s="5">
        <v>2</v>
      </c>
      <c r="I2195" s="5">
        <v>2</v>
      </c>
      <c r="J2195" s="5" t="s">
        <v>7719</v>
      </c>
      <c r="K2195" s="17">
        <v>5960</v>
      </c>
      <c r="L2195" s="6">
        <v>14.041598393979999</v>
      </c>
      <c r="M2195" s="6">
        <v>10.3556578112</v>
      </c>
      <c r="N2195" s="6">
        <v>8.8111021575000006</v>
      </c>
      <c r="O2195" s="6">
        <v>7.7771026394999998</v>
      </c>
      <c r="P2195" s="6">
        <v>64.302646680500004</v>
      </c>
      <c r="Q2195" s="6">
        <v>138.92556635150001</v>
      </c>
      <c r="R2195" s="7">
        <v>70.335105223833338</v>
      </c>
      <c r="S2195" s="8">
        <v>65.782009702974435</v>
      </c>
      <c r="T2195" s="6">
        <v>-10.5961620311</v>
      </c>
      <c r="U2195" s="6">
        <v>-23.352646918000001</v>
      </c>
      <c r="V2195" s="6">
        <v>336.46157234930001</v>
      </c>
      <c r="W2195" s="6">
        <v>130.24021209669999</v>
      </c>
      <c r="X2195" s="7">
        <v>147.78304584266667</v>
      </c>
      <c r="Y2195" s="8">
        <v>180.54744905041758</v>
      </c>
      <c r="Z2195" s="24">
        <v>1</v>
      </c>
    </row>
    <row r="2196" spans="1:26" ht="16.5" x14ac:dyDescent="0.45">
      <c r="A2196" s="5" t="s">
        <v>7720</v>
      </c>
      <c r="B2196" s="5" t="s">
        <v>7721</v>
      </c>
      <c r="C2196" s="5" t="s">
        <v>7722</v>
      </c>
      <c r="D2196" s="5" t="s">
        <v>263</v>
      </c>
      <c r="E2196" s="5" t="s">
        <v>11761</v>
      </c>
      <c r="F2196" s="5">
        <v>12</v>
      </c>
      <c r="G2196" s="5">
        <v>6</v>
      </c>
      <c r="H2196" s="5">
        <v>2</v>
      </c>
      <c r="I2196" s="5">
        <v>1</v>
      </c>
      <c r="J2196" s="5" t="s">
        <v>7723</v>
      </c>
      <c r="K2196" s="17">
        <v>1254</v>
      </c>
      <c r="L2196" s="6">
        <v>1.1124900336200001</v>
      </c>
      <c r="M2196" s="6">
        <v>-14.0987679368</v>
      </c>
      <c r="N2196" s="6">
        <v>3.9624880484</v>
      </c>
      <c r="O2196" s="6">
        <v>-15.8178696934</v>
      </c>
      <c r="P2196" s="6">
        <v>37.991229160400003</v>
      </c>
      <c r="Q2196" s="6">
        <v>-15.2903903813</v>
      </c>
      <c r="R2196" s="7">
        <v>2.294323028566668</v>
      </c>
      <c r="S2196" s="8">
        <v>30.915552544712241</v>
      </c>
      <c r="T2196" s="6">
        <v>-1022.4121191946</v>
      </c>
      <c r="U2196" s="6">
        <v>113.3550325994</v>
      </c>
      <c r="V2196" s="6">
        <v>-1043.0253120847001</v>
      </c>
      <c r="W2196" s="6">
        <v>62.492745820700002</v>
      </c>
      <c r="X2196" s="7">
        <v>-289.05917788820005</v>
      </c>
      <c r="Y2196" s="8">
        <v>653.44888223219164</v>
      </c>
      <c r="Z2196" s="24">
        <v>-1</v>
      </c>
    </row>
    <row r="2197" spans="1:26" ht="16.5" x14ac:dyDescent="0.45">
      <c r="A2197" s="5" t="s">
        <v>7724</v>
      </c>
      <c r="B2197" s="5" t="s">
        <v>7725</v>
      </c>
      <c r="C2197" s="5" t="s">
        <v>7726</v>
      </c>
      <c r="D2197" s="5" t="s">
        <v>33</v>
      </c>
      <c r="E2197" s="5" t="s">
        <v>11774</v>
      </c>
      <c r="F2197" s="5">
        <v>25</v>
      </c>
      <c r="G2197" s="5">
        <v>10</v>
      </c>
      <c r="H2197" s="5">
        <v>2</v>
      </c>
      <c r="I2197" s="5">
        <v>3</v>
      </c>
      <c r="J2197" s="5" t="s">
        <v>1607</v>
      </c>
      <c r="K2197" s="17">
        <v>19407</v>
      </c>
      <c r="L2197" s="6">
        <v>8.3111035045200001</v>
      </c>
      <c r="M2197" s="6">
        <v>11.0614517327</v>
      </c>
      <c r="N2197" s="6">
        <v>-2.6667242806</v>
      </c>
      <c r="O2197" s="6">
        <v>-36.447903910299999</v>
      </c>
      <c r="P2197" s="6">
        <v>16.494241881099999</v>
      </c>
      <c r="Q2197" s="6">
        <v>-17.287408744499999</v>
      </c>
      <c r="R2197" s="7">
        <v>-12.413690257900001</v>
      </c>
      <c r="S2197" s="8">
        <v>26.805457451131719</v>
      </c>
      <c r="T2197" s="6">
        <v>3.0248581363000002</v>
      </c>
      <c r="U2197" s="6">
        <v>-157.7710338155</v>
      </c>
      <c r="V2197" s="6">
        <v>101.90414224</v>
      </c>
      <c r="W2197" s="6">
        <v>-6773.3798143017002</v>
      </c>
      <c r="X2197" s="7">
        <v>-2276.4155686257332</v>
      </c>
      <c r="Y2197" s="8">
        <v>3896.6489923305739</v>
      </c>
      <c r="Z2197" s="24">
        <v>0</v>
      </c>
    </row>
    <row r="2198" spans="1:26" ht="16.5" x14ac:dyDescent="0.45">
      <c r="A2198" s="5" t="s">
        <v>7727</v>
      </c>
      <c r="B2198" s="5" t="s">
        <v>7728</v>
      </c>
      <c r="C2198" s="5" t="s">
        <v>7729</v>
      </c>
      <c r="D2198" s="5" t="s">
        <v>412</v>
      </c>
      <c r="E2198" s="5" t="s">
        <v>11768</v>
      </c>
      <c r="F2198" s="5">
        <v>19</v>
      </c>
      <c r="G2198" s="5">
        <v>4</v>
      </c>
      <c r="H2198" s="5">
        <v>2</v>
      </c>
      <c r="I2198" s="5">
        <v>2</v>
      </c>
      <c r="J2198" s="5" t="s">
        <v>1599</v>
      </c>
      <c r="K2198" s="17">
        <v>1448</v>
      </c>
      <c r="L2198" s="6">
        <v>4.5091809350799998</v>
      </c>
      <c r="M2198" s="6">
        <v>0.83056354779999997</v>
      </c>
      <c r="N2198" s="6">
        <v>87.047129177800002</v>
      </c>
      <c r="O2198" s="6">
        <v>125.8898364975</v>
      </c>
      <c r="P2198" s="6">
        <v>54.340065816200003</v>
      </c>
      <c r="Q2198" s="6">
        <v>42.026052367200002</v>
      </c>
      <c r="R2198" s="7">
        <v>74.085318226966663</v>
      </c>
      <c r="S2198" s="8">
        <v>45.284542801457725</v>
      </c>
      <c r="T2198" s="6">
        <v>112.6828497349</v>
      </c>
      <c r="U2198" s="6">
        <v>13.5265380418</v>
      </c>
      <c r="V2198" s="6">
        <v>256.32267333660002</v>
      </c>
      <c r="W2198" s="6">
        <v>31.885926884300002</v>
      </c>
      <c r="X2198" s="7">
        <v>100.57837942089999</v>
      </c>
      <c r="Y2198" s="8">
        <v>135.19053445098328</v>
      </c>
      <c r="Z2198" s="24">
        <v>1</v>
      </c>
    </row>
    <row r="2199" spans="1:26" ht="16.5" x14ac:dyDescent="0.45">
      <c r="A2199" s="5" t="s">
        <v>7730</v>
      </c>
      <c r="B2199" s="5" t="s">
        <v>7731</v>
      </c>
      <c r="C2199" s="5" t="s">
        <v>7732</v>
      </c>
      <c r="D2199" s="5" t="s">
        <v>259</v>
      </c>
      <c r="E2199" s="5" t="s">
        <v>58</v>
      </c>
      <c r="F2199" s="5">
        <v>10</v>
      </c>
      <c r="G2199" s="5">
        <v>3</v>
      </c>
      <c r="H2199" s="5">
        <v>3</v>
      </c>
      <c r="I2199" s="5">
        <v>2</v>
      </c>
      <c r="J2199" s="5" t="s">
        <v>7733</v>
      </c>
      <c r="K2199" s="17">
        <v>8188</v>
      </c>
      <c r="L2199" s="6">
        <v>5.3161970193599997</v>
      </c>
      <c r="M2199" s="6">
        <v>9.3977626125999993</v>
      </c>
      <c r="N2199" s="6">
        <v>-5.3415970583999997</v>
      </c>
      <c r="O2199" s="6">
        <v>-9.3168620365999999</v>
      </c>
      <c r="P2199" s="6">
        <v>-11.5494783638</v>
      </c>
      <c r="Q2199" s="6">
        <v>-12.498307698</v>
      </c>
      <c r="R2199" s="7">
        <v>-11.121549366133332</v>
      </c>
      <c r="S2199" s="8">
        <v>1.6333222414432695</v>
      </c>
      <c r="T2199" s="6">
        <v>26.044824954599999</v>
      </c>
      <c r="U2199" s="6">
        <v>-2.943781698</v>
      </c>
      <c r="V2199" s="6">
        <v>-35.136957779299998</v>
      </c>
      <c r="W2199" s="6">
        <v>-43.6211668292</v>
      </c>
      <c r="X2199" s="7">
        <v>-27.233968768833336</v>
      </c>
      <c r="Y2199" s="8">
        <v>21.459388196140637</v>
      </c>
      <c r="Z2199" s="24">
        <v>0</v>
      </c>
    </row>
    <row r="2200" spans="1:26" ht="16.5" x14ac:dyDescent="0.45">
      <c r="A2200" s="5" t="s">
        <v>7734</v>
      </c>
      <c r="B2200" s="5" t="s">
        <v>7735</v>
      </c>
      <c r="C2200" s="5" t="s">
        <v>7736</v>
      </c>
      <c r="D2200" s="5" t="s">
        <v>376</v>
      </c>
      <c r="E2200" s="5" t="s">
        <v>11756</v>
      </c>
      <c r="F2200" s="5">
        <v>6</v>
      </c>
      <c r="G2200" s="5">
        <v>11</v>
      </c>
      <c r="H2200" s="5">
        <v>2</v>
      </c>
      <c r="I2200" s="5">
        <v>2</v>
      </c>
      <c r="J2200" s="5" t="s">
        <v>7737</v>
      </c>
      <c r="K2200" s="17">
        <v>805</v>
      </c>
      <c r="L2200" s="6">
        <v>1.4175635486</v>
      </c>
      <c r="M2200" s="6">
        <v>4.4204148302000004</v>
      </c>
      <c r="N2200" s="6">
        <v>18.565855922200001</v>
      </c>
      <c r="O2200" s="6">
        <v>-2.0584929063000001</v>
      </c>
      <c r="P2200" s="6">
        <v>18.548230543799999</v>
      </c>
      <c r="Q2200" s="6">
        <v>35.7880094374</v>
      </c>
      <c r="R2200" s="7">
        <v>17.425915691633332</v>
      </c>
      <c r="S2200" s="8">
        <v>18.948195900493214</v>
      </c>
      <c r="T2200" s="6">
        <v>-71.122053365599996</v>
      </c>
      <c r="U2200" s="6">
        <v>4.2874479790000004</v>
      </c>
      <c r="V2200" s="6">
        <v>45.064668511500003</v>
      </c>
      <c r="W2200" s="6">
        <v>55.880250691299999</v>
      </c>
      <c r="X2200" s="7">
        <v>35.077455727266667</v>
      </c>
      <c r="Y2200" s="8">
        <v>27.20776795927485</v>
      </c>
      <c r="Z2200" s="24">
        <v>1</v>
      </c>
    </row>
    <row r="2201" spans="1:26" ht="16.5" x14ac:dyDescent="0.45">
      <c r="A2201" s="5" t="s">
        <v>7738</v>
      </c>
      <c r="B2201" s="5" t="s">
        <v>7739</v>
      </c>
      <c r="C2201" s="5" t="s">
        <v>7740</v>
      </c>
      <c r="D2201" s="5" t="s">
        <v>514</v>
      </c>
      <c r="E2201" s="5" t="s">
        <v>11761</v>
      </c>
      <c r="F2201" s="5">
        <v>12</v>
      </c>
      <c r="G2201" s="5">
        <v>6</v>
      </c>
      <c r="H2201" s="5">
        <v>2</v>
      </c>
      <c r="I2201" s="5">
        <v>1</v>
      </c>
      <c r="J2201" s="5" t="s">
        <v>7741</v>
      </c>
      <c r="K2201" s="17">
        <v>371</v>
      </c>
      <c r="L2201" s="6">
        <v>0.20324528552000001</v>
      </c>
      <c r="M2201" s="6">
        <v>1.6634149526999999</v>
      </c>
      <c r="N2201" s="6">
        <v>70.985881135499994</v>
      </c>
      <c r="O2201" s="6">
        <v>-75.065475718000002</v>
      </c>
      <c r="P2201" s="6">
        <v>170.39040178030001</v>
      </c>
      <c r="Q2201" s="6">
        <v>-17.392506643299999</v>
      </c>
      <c r="R2201" s="7">
        <v>25.977473139666671</v>
      </c>
      <c r="S2201" s="8">
        <v>128.34665289518193</v>
      </c>
      <c r="T2201" s="6">
        <v>-40.795905923100001</v>
      </c>
      <c r="U2201" s="6">
        <v>-656.54413981740004</v>
      </c>
      <c r="V2201" s="6">
        <v>-49.8527405313</v>
      </c>
      <c r="W2201" s="6">
        <v>20.972401248699999</v>
      </c>
      <c r="X2201" s="7">
        <v>-228.47482636666669</v>
      </c>
      <c r="Y2201" s="8">
        <v>372.40643525008522</v>
      </c>
      <c r="Z2201" s="24">
        <v>-1</v>
      </c>
    </row>
    <row r="2202" spans="1:26" ht="16.5" x14ac:dyDescent="0.45">
      <c r="A2202" s="5" t="s">
        <v>7742</v>
      </c>
      <c r="B2202" s="5" t="s">
        <v>7743</v>
      </c>
      <c r="C2202" s="5" t="s">
        <v>7744</v>
      </c>
      <c r="D2202" s="5" t="s">
        <v>33</v>
      </c>
      <c r="E2202" s="5" t="s">
        <v>11752</v>
      </c>
      <c r="F2202" s="5">
        <v>2</v>
      </c>
      <c r="G2202" s="5">
        <v>2</v>
      </c>
      <c r="H2202" s="5">
        <v>0</v>
      </c>
      <c r="I2202" s="5">
        <v>3</v>
      </c>
      <c r="J2202" s="5" t="s">
        <v>1411</v>
      </c>
      <c r="K2202" s="17">
        <v>2757</v>
      </c>
      <c r="L2202" s="6">
        <v>16.43188481744</v>
      </c>
      <c r="M2202" s="6">
        <v>13.5253055695</v>
      </c>
      <c r="N2202" s="6">
        <v>22.804525808899999</v>
      </c>
      <c r="O2202" s="6">
        <v>-15.463977741300001</v>
      </c>
      <c r="P2202" s="6">
        <v>74.101995943800006</v>
      </c>
      <c r="Q2202" s="6">
        <v>1.5613948994</v>
      </c>
      <c r="R2202" s="7">
        <v>20.066471033966668</v>
      </c>
      <c r="S2202" s="8">
        <v>47.564107188084463</v>
      </c>
      <c r="T2202" s="6">
        <v>64.309334995699999</v>
      </c>
      <c r="U2202" s="6">
        <v>-50.386249136899998</v>
      </c>
      <c r="V2202" s="6">
        <v>-15.890313793700001</v>
      </c>
      <c r="W2202" s="6">
        <v>-195.31975858019999</v>
      </c>
      <c r="X2202" s="7">
        <v>-87.198773836933313</v>
      </c>
      <c r="Y2202" s="8">
        <v>95.210833917106513</v>
      </c>
      <c r="Z2202" s="24">
        <v>-1</v>
      </c>
    </row>
    <row r="2203" spans="1:26" ht="16.5" x14ac:dyDescent="0.45">
      <c r="A2203" s="5" t="s">
        <v>7745</v>
      </c>
      <c r="B2203" s="5" t="s">
        <v>7746</v>
      </c>
      <c r="C2203" s="5" t="s">
        <v>7747</v>
      </c>
      <c r="D2203" s="5" t="s">
        <v>259</v>
      </c>
      <c r="E2203" s="5" t="s">
        <v>11765</v>
      </c>
      <c r="F2203" s="5">
        <v>16</v>
      </c>
      <c r="G2203" s="5">
        <v>9</v>
      </c>
      <c r="H2203" s="5">
        <v>1</v>
      </c>
      <c r="I2203" s="5">
        <v>3</v>
      </c>
      <c r="J2203" s="5" t="s">
        <v>7748</v>
      </c>
      <c r="K2203" s="17">
        <v>8072</v>
      </c>
      <c r="L2203" s="6">
        <v>11.071784242870001</v>
      </c>
      <c r="M2203" s="6">
        <v>2.9197258123999998</v>
      </c>
      <c r="N2203" s="6">
        <v>8.6807205140000008</v>
      </c>
      <c r="O2203" s="6">
        <v>2.5525380018999999</v>
      </c>
      <c r="P2203" s="6">
        <v>6.8878171907999999</v>
      </c>
      <c r="Q2203" s="6">
        <v>-0.82211481779999995</v>
      </c>
      <c r="R2203" s="7">
        <v>2.8727467916333338</v>
      </c>
      <c r="S2203" s="8">
        <v>3.8649273144621445</v>
      </c>
      <c r="T2203" s="6">
        <v>236.4154007674</v>
      </c>
      <c r="U2203" s="6">
        <v>123.7067523747</v>
      </c>
      <c r="V2203" s="6">
        <v>-29.3896587268</v>
      </c>
      <c r="W2203" s="6">
        <v>-3.7622902545999999</v>
      </c>
      <c r="X2203" s="7">
        <v>30.184934464433336</v>
      </c>
      <c r="Y2203" s="8">
        <v>81.999623917633201</v>
      </c>
      <c r="Z2203" s="24">
        <v>1</v>
      </c>
    </row>
    <row r="2204" spans="1:26" ht="16.5" x14ac:dyDescent="0.45">
      <c r="A2204" s="5" t="s">
        <v>7749</v>
      </c>
      <c r="B2204" s="5" t="s">
        <v>7750</v>
      </c>
      <c r="C2204" s="5" t="s">
        <v>7751</v>
      </c>
      <c r="D2204" s="5" t="s">
        <v>120</v>
      </c>
      <c r="E2204" s="5" t="s">
        <v>11757</v>
      </c>
      <c r="F2204" s="5">
        <v>7</v>
      </c>
      <c r="G2204" s="5">
        <v>11</v>
      </c>
      <c r="H2204" s="5">
        <v>4</v>
      </c>
      <c r="I2204" s="5">
        <v>2</v>
      </c>
      <c r="J2204" s="5" t="s">
        <v>1443</v>
      </c>
      <c r="K2204" s="17">
        <v>3763</v>
      </c>
      <c r="L2204" s="6">
        <v>4.94738199773</v>
      </c>
      <c r="M2204" s="6">
        <v>4.3400806531000002</v>
      </c>
      <c r="N2204" s="6">
        <v>0.33073764789999999</v>
      </c>
      <c r="O2204" s="6">
        <v>1.7109598577</v>
      </c>
      <c r="P2204" s="6">
        <v>17.107112815699999</v>
      </c>
      <c r="Q2204" s="6">
        <v>18.919404950499999</v>
      </c>
      <c r="R2204" s="7">
        <v>12.579159207966667</v>
      </c>
      <c r="S2204" s="8">
        <v>9.4556553730197397</v>
      </c>
      <c r="T2204" s="6">
        <v>8.9374512583999994</v>
      </c>
      <c r="U2204" s="6">
        <v>10.8447491904</v>
      </c>
      <c r="V2204" s="6">
        <v>83.872691468400006</v>
      </c>
      <c r="W2204" s="6">
        <v>-18.8998066035</v>
      </c>
      <c r="X2204" s="7">
        <v>25.272544685100002</v>
      </c>
      <c r="Y2204" s="8">
        <v>52.883528173830619</v>
      </c>
      <c r="Z2204" s="24">
        <v>1</v>
      </c>
    </row>
    <row r="2205" spans="1:26" ht="16.5" x14ac:dyDescent="0.45">
      <c r="A2205" s="5" t="s">
        <v>7752</v>
      </c>
      <c r="B2205" s="5" t="s">
        <v>7753</v>
      </c>
      <c r="C2205" s="5" t="s">
        <v>7754</v>
      </c>
      <c r="D2205" s="5" t="s">
        <v>311</v>
      </c>
      <c r="E2205" s="5" t="s">
        <v>11770</v>
      </c>
      <c r="F2205" s="5">
        <v>21</v>
      </c>
      <c r="G2205" s="5">
        <v>7</v>
      </c>
      <c r="H2205" s="5">
        <v>3</v>
      </c>
      <c r="I2205" s="5">
        <v>3</v>
      </c>
      <c r="J2205" s="5" t="s">
        <v>1614</v>
      </c>
      <c r="K2205" s="17">
        <v>3478</v>
      </c>
      <c r="L2205" s="6">
        <v>5.0394420176099999</v>
      </c>
      <c r="M2205" s="6">
        <v>21.3314528266</v>
      </c>
      <c r="N2205" s="6">
        <v>10.121090455499999</v>
      </c>
      <c r="O2205" s="6">
        <v>0.52674779520000004</v>
      </c>
      <c r="P2205" s="6">
        <v>26.9160267289</v>
      </c>
      <c r="Q2205" s="6">
        <v>5.1146274991</v>
      </c>
      <c r="R2205" s="7">
        <v>10.852467341066665</v>
      </c>
      <c r="S2205" s="8">
        <v>14.099312578959328</v>
      </c>
      <c r="T2205" s="6">
        <v>-3.2527903717000002</v>
      </c>
      <c r="U2205" s="6">
        <v>-49.325547118000003</v>
      </c>
      <c r="V2205" s="6">
        <v>82.849003744900003</v>
      </c>
      <c r="W2205" s="6">
        <v>-24.713397377</v>
      </c>
      <c r="X2205" s="7">
        <v>2.9366864166333335</v>
      </c>
      <c r="Y2205" s="8">
        <v>70.291701674511643</v>
      </c>
      <c r="Z2205" s="24">
        <v>1</v>
      </c>
    </row>
    <row r="2206" spans="1:26" ht="16.5" x14ac:dyDescent="0.45">
      <c r="A2206" s="5" t="s">
        <v>7755</v>
      </c>
      <c r="B2206" s="5" t="s">
        <v>7756</v>
      </c>
      <c r="C2206" s="5" t="s">
        <v>7757</v>
      </c>
      <c r="D2206" s="5" t="s">
        <v>33</v>
      </c>
      <c r="E2206" s="5" t="s">
        <v>11753</v>
      </c>
      <c r="F2206" s="5">
        <v>3</v>
      </c>
      <c r="G2206" s="5">
        <v>7</v>
      </c>
      <c r="H2206" s="5">
        <v>4</v>
      </c>
      <c r="I2206" s="5">
        <v>3</v>
      </c>
      <c r="J2206" s="5" t="s">
        <v>7758</v>
      </c>
      <c r="K2206" s="17">
        <v>21387</v>
      </c>
      <c r="L2206" s="6">
        <v>33.904078037079998</v>
      </c>
      <c r="M2206" s="6">
        <v>7.1220966152000003</v>
      </c>
      <c r="N2206" s="6">
        <v>21.345658856899998</v>
      </c>
      <c r="O2206" s="6">
        <v>-35.805625600100001</v>
      </c>
      <c r="P2206" s="6">
        <v>7.8067018363000003</v>
      </c>
      <c r="Q2206" s="6">
        <v>-17.866773381600002</v>
      </c>
      <c r="R2206" s="7">
        <v>-15.288565715133336</v>
      </c>
      <c r="S2206" s="8">
        <v>21.920176600189897</v>
      </c>
      <c r="T2206" s="6">
        <v>-12.901805685599999</v>
      </c>
      <c r="U2206" s="6">
        <v>-14.242314601</v>
      </c>
      <c r="V2206" s="6">
        <v>8.0067608079999992</v>
      </c>
      <c r="W2206" s="6">
        <v>-8.1325090144000001</v>
      </c>
      <c r="X2206" s="7">
        <v>-4.7893542691333337</v>
      </c>
      <c r="Y2206" s="8">
        <v>11.495122960496829</v>
      </c>
      <c r="Z2206" s="24">
        <v>0</v>
      </c>
    </row>
    <row r="2207" spans="1:26" ht="16.5" x14ac:dyDescent="0.45">
      <c r="A2207" s="5" t="s">
        <v>7759</v>
      </c>
      <c r="B2207" s="5" t="s">
        <v>7760</v>
      </c>
      <c r="C2207" s="5" t="s">
        <v>7761</v>
      </c>
      <c r="D2207" s="5" t="s">
        <v>1297</v>
      </c>
      <c r="E2207" s="5" t="s">
        <v>11765</v>
      </c>
      <c r="F2207" s="5">
        <v>16</v>
      </c>
      <c r="G2207" s="5">
        <v>9</v>
      </c>
      <c r="H2207" s="5">
        <v>1</v>
      </c>
      <c r="I2207" s="5">
        <v>3</v>
      </c>
      <c r="J2207" s="5" t="s">
        <v>7762</v>
      </c>
      <c r="K2207" s="17">
        <v>714</v>
      </c>
      <c r="L2207" s="6">
        <v>0.87039832557999997</v>
      </c>
      <c r="M2207" s="6">
        <v>2.4902633269000001</v>
      </c>
      <c r="N2207" s="6">
        <v>-0.81711261749999997</v>
      </c>
      <c r="O2207" s="6">
        <v>-12.4743682782</v>
      </c>
      <c r="P2207" s="6">
        <v>-12.075160954999999</v>
      </c>
      <c r="Q2207" s="6">
        <v>33.492268739300002</v>
      </c>
      <c r="R2207" s="7">
        <v>2.9809131687000012</v>
      </c>
      <c r="S2207" s="8">
        <v>26.424362919253362</v>
      </c>
      <c r="T2207" s="6">
        <v>-38.321276058499997</v>
      </c>
      <c r="U2207" s="6">
        <v>-40.457945222299998</v>
      </c>
      <c r="V2207" s="6">
        <v>26.899248917400001</v>
      </c>
      <c r="W2207" s="6">
        <v>144.8201605788</v>
      </c>
      <c r="X2207" s="7">
        <v>43.753821424633337</v>
      </c>
      <c r="Y2207" s="8">
        <v>93.781936336973175</v>
      </c>
      <c r="Z2207" s="24">
        <v>1</v>
      </c>
    </row>
    <row r="2208" spans="1:26" ht="16.5" x14ac:dyDescent="0.45">
      <c r="A2208" s="5" t="s">
        <v>7763</v>
      </c>
      <c r="B2208" s="5" t="s">
        <v>7764</v>
      </c>
      <c r="C2208" s="5" t="s">
        <v>7765</v>
      </c>
      <c r="D2208" s="5" t="s">
        <v>259</v>
      </c>
      <c r="E2208" s="5" t="s">
        <v>11773</v>
      </c>
      <c r="F2208" s="5">
        <v>24</v>
      </c>
      <c r="G2208" s="5">
        <v>11</v>
      </c>
      <c r="H2208" s="5">
        <v>1</v>
      </c>
      <c r="I2208" s="5">
        <v>2</v>
      </c>
      <c r="J2208" s="5" t="s">
        <v>7766</v>
      </c>
      <c r="K2208" s="17">
        <v>1358</v>
      </c>
      <c r="L2208" s="6">
        <v>5.3690343042300004</v>
      </c>
      <c r="M2208" s="6">
        <v>22.920158602499999</v>
      </c>
      <c r="N2208" s="6">
        <v>-4.1887624458000001</v>
      </c>
      <c r="O2208" s="6">
        <v>3.6986765482999999</v>
      </c>
      <c r="P2208" s="6">
        <v>60.868965380900001</v>
      </c>
      <c r="Q2208" s="6">
        <v>26.898064627</v>
      </c>
      <c r="R2208" s="7">
        <v>30.488568852066663</v>
      </c>
      <c r="S2208" s="8">
        <v>28.753769696222335</v>
      </c>
      <c r="T2208" s="6">
        <v>11.454539151300001</v>
      </c>
      <c r="U2208" s="6">
        <v>5.8754120519999997</v>
      </c>
      <c r="V2208" s="6">
        <v>38.775157036000003</v>
      </c>
      <c r="W2208" s="6">
        <v>-11.7399930199</v>
      </c>
      <c r="X2208" s="7">
        <v>10.970192022700003</v>
      </c>
      <c r="Y2208" s="8">
        <v>25.640060130680425</v>
      </c>
      <c r="Z2208" s="24">
        <v>1</v>
      </c>
    </row>
    <row r="2209" spans="1:26" ht="16.5" x14ac:dyDescent="0.45">
      <c r="A2209" s="5" t="s">
        <v>7767</v>
      </c>
      <c r="B2209" s="5" t="s">
        <v>7768</v>
      </c>
      <c r="C2209" s="5" t="s">
        <v>7769</v>
      </c>
      <c r="D2209" s="5" t="s">
        <v>120</v>
      </c>
      <c r="E2209" s="5" t="s">
        <v>11765</v>
      </c>
      <c r="F2209" s="5">
        <v>16</v>
      </c>
      <c r="G2209" s="5">
        <v>9</v>
      </c>
      <c r="H2209" s="5">
        <v>1</v>
      </c>
      <c r="I2209" s="5">
        <v>3</v>
      </c>
      <c r="J2209" s="5" t="s">
        <v>7770</v>
      </c>
      <c r="K2209" s="17">
        <v>24431</v>
      </c>
      <c r="L2209" s="6">
        <v>23.28857660705</v>
      </c>
      <c r="M2209" s="6">
        <v>22.871521355599999</v>
      </c>
      <c r="N2209" s="6">
        <v>33.704839292499997</v>
      </c>
      <c r="O2209" s="6">
        <v>19.090999917200001</v>
      </c>
      <c r="P2209" s="6">
        <v>-6.5949119676999999</v>
      </c>
      <c r="Q2209" s="6">
        <v>-17.873621354400001</v>
      </c>
      <c r="R2209" s="7">
        <v>-1.7925111349666665</v>
      </c>
      <c r="S2209" s="8">
        <v>18.944474042762025</v>
      </c>
      <c r="T2209" s="6">
        <v>31.155135830599999</v>
      </c>
      <c r="U2209" s="6">
        <v>18.444574336700001</v>
      </c>
      <c r="V2209" s="6">
        <v>-28.925299692700001</v>
      </c>
      <c r="W2209" s="6">
        <v>-14.918643402600001</v>
      </c>
      <c r="X2209" s="7">
        <v>-8.4664562528666671</v>
      </c>
      <c r="Y2209" s="8">
        <v>24.335144968783201</v>
      </c>
      <c r="Z2209" s="24">
        <v>0</v>
      </c>
    </row>
    <row r="2210" spans="1:26" ht="16.5" x14ac:dyDescent="0.45">
      <c r="A2210" s="5" t="s">
        <v>7771</v>
      </c>
      <c r="B2210" s="5" t="s">
        <v>7772</v>
      </c>
      <c r="C2210" s="5" t="s">
        <v>7773</v>
      </c>
      <c r="D2210" s="5" t="s">
        <v>376</v>
      </c>
      <c r="E2210" s="5" t="s">
        <v>11773</v>
      </c>
      <c r="F2210" s="5">
        <v>24</v>
      </c>
      <c r="G2210" s="5">
        <v>11</v>
      </c>
      <c r="H2210" s="5">
        <v>1</v>
      </c>
      <c r="I2210" s="5">
        <v>2</v>
      </c>
      <c r="J2210" s="5" t="s">
        <v>7748</v>
      </c>
      <c r="K2210" s="17">
        <v>4217</v>
      </c>
      <c r="L2210" s="6">
        <v>12.367356604619999</v>
      </c>
      <c r="M2210" s="6">
        <v>8.9087982952000004</v>
      </c>
      <c r="N2210" s="6">
        <v>-28.806069470499999</v>
      </c>
      <c r="O2210" s="6">
        <v>1.7228356415999999</v>
      </c>
      <c r="P2210" s="6">
        <v>-3.6889129964</v>
      </c>
      <c r="Q2210" s="6">
        <v>-10.2429642491</v>
      </c>
      <c r="R2210" s="7">
        <v>-4.0696805346333331</v>
      </c>
      <c r="S2210" s="8">
        <v>5.9919804484576087</v>
      </c>
      <c r="T2210" s="6">
        <v>-2.0570774334999999</v>
      </c>
      <c r="U2210" s="6">
        <v>-48.212064676499999</v>
      </c>
      <c r="V2210" s="6">
        <v>30.081964484699999</v>
      </c>
      <c r="W2210" s="6">
        <v>9.3934484665000006</v>
      </c>
      <c r="X2210" s="7">
        <v>-2.9122172417666667</v>
      </c>
      <c r="Y2210" s="8">
        <v>40.571674934200296</v>
      </c>
      <c r="Z2210" s="24">
        <v>0</v>
      </c>
    </row>
    <row r="2211" spans="1:26" ht="16.5" x14ac:dyDescent="0.45">
      <c r="A2211" s="5" t="s">
        <v>7774</v>
      </c>
      <c r="B2211" s="5" t="s">
        <v>7775</v>
      </c>
      <c r="C2211" s="5" t="s">
        <v>7776</v>
      </c>
      <c r="D2211" s="5" t="s">
        <v>1297</v>
      </c>
      <c r="E2211" s="5" t="s">
        <v>11755</v>
      </c>
      <c r="F2211" s="5">
        <v>5</v>
      </c>
      <c r="G2211" s="5">
        <v>5</v>
      </c>
      <c r="H2211" s="5">
        <v>3</v>
      </c>
      <c r="I2211" s="5">
        <v>3</v>
      </c>
      <c r="J2211" s="5" t="s">
        <v>7777</v>
      </c>
      <c r="K2211" s="17">
        <v>1647</v>
      </c>
      <c r="L2211" s="6">
        <v>17.692484824769998</v>
      </c>
      <c r="M2211" s="6">
        <v>1.0587693184</v>
      </c>
      <c r="N2211" s="6">
        <v>5.6621968332000003</v>
      </c>
      <c r="O2211" s="6">
        <v>1.3554482749000001</v>
      </c>
      <c r="P2211" s="6">
        <v>3.7773823266000002</v>
      </c>
      <c r="Q2211" s="6">
        <v>-4.7585505932999999</v>
      </c>
      <c r="R2211" s="7">
        <v>0.12476000273333347</v>
      </c>
      <c r="S2211" s="8">
        <v>4.3990320436085213</v>
      </c>
      <c r="T2211" s="6">
        <v>-4.3523359337</v>
      </c>
      <c r="U2211" s="6">
        <v>27.9035602019</v>
      </c>
      <c r="V2211" s="6">
        <v>33.801619948000003</v>
      </c>
      <c r="W2211" s="6">
        <v>3.5945428523</v>
      </c>
      <c r="X2211" s="7">
        <v>21.766574334066664</v>
      </c>
      <c r="Y2211" s="8">
        <v>16.011365442175151</v>
      </c>
      <c r="Z2211" s="24">
        <v>1</v>
      </c>
    </row>
    <row r="2212" spans="1:26" ht="16.5" x14ac:dyDescent="0.45">
      <c r="A2212" s="5" t="s">
        <v>7778</v>
      </c>
      <c r="B2212" s="5" t="s">
        <v>7779</v>
      </c>
      <c r="C2212" s="5" t="s">
        <v>7780</v>
      </c>
      <c r="D2212" s="5" t="s">
        <v>435</v>
      </c>
      <c r="E2212" s="5" t="s">
        <v>11770</v>
      </c>
      <c r="F2212" s="5">
        <v>21</v>
      </c>
      <c r="G2212" s="5">
        <v>7</v>
      </c>
      <c r="H2212" s="5">
        <v>3</v>
      </c>
      <c r="I2212" s="5">
        <v>3</v>
      </c>
      <c r="J2212" s="5" t="s">
        <v>236</v>
      </c>
      <c r="K2212" s="17">
        <v>2044</v>
      </c>
      <c r="L2212" s="6">
        <v>4.7772338828900001</v>
      </c>
      <c r="M2212" s="6">
        <v>4.8454260011999999</v>
      </c>
      <c r="N2212" s="6">
        <v>-27.197555666900001</v>
      </c>
      <c r="O2212" s="6">
        <v>6.3508764329999998</v>
      </c>
      <c r="P2212" s="6">
        <v>7.8967127151999996</v>
      </c>
      <c r="Q2212" s="6">
        <v>-9.4921723499000006</v>
      </c>
      <c r="R2212" s="7">
        <v>1.5851389327666663</v>
      </c>
      <c r="S2212" s="8">
        <v>9.6243192690528598</v>
      </c>
      <c r="T2212" s="6">
        <v>13.5029575079</v>
      </c>
      <c r="U2212" s="6">
        <v>-44.352387165700002</v>
      </c>
      <c r="V2212" s="6">
        <v>-19.7063132195</v>
      </c>
      <c r="W2212" s="6">
        <v>75.251264102799993</v>
      </c>
      <c r="X2212" s="7">
        <v>3.7308545725333317</v>
      </c>
      <c r="Y2212" s="8">
        <v>63.152466102070655</v>
      </c>
      <c r="Z2212" s="24">
        <v>1</v>
      </c>
    </row>
    <row r="2213" spans="1:26" ht="16.5" x14ac:dyDescent="0.45">
      <c r="A2213" s="5" t="s">
        <v>7781</v>
      </c>
      <c r="B2213" s="5" t="s">
        <v>7782</v>
      </c>
      <c r="C2213" s="5" t="s">
        <v>7783</v>
      </c>
      <c r="D2213" s="5" t="s">
        <v>120</v>
      </c>
      <c r="E2213" s="5" t="s">
        <v>11755</v>
      </c>
      <c r="F2213" s="5">
        <v>5</v>
      </c>
      <c r="G2213" s="5">
        <v>5</v>
      </c>
      <c r="H2213" s="5">
        <v>3</v>
      </c>
      <c r="I2213" s="5">
        <v>3</v>
      </c>
      <c r="J2213" s="5" t="s">
        <v>255</v>
      </c>
      <c r="K2213" s="17">
        <v>3557</v>
      </c>
      <c r="L2213" s="6">
        <v>8.1030130483300002</v>
      </c>
      <c r="M2213" s="6">
        <v>-7.3529480781999998</v>
      </c>
      <c r="N2213" s="6">
        <v>-1.7788649278999999</v>
      </c>
      <c r="O2213" s="6">
        <v>-60.7176848728</v>
      </c>
      <c r="P2213" s="6">
        <v>-9.4991760198000001</v>
      </c>
      <c r="Q2213" s="6">
        <v>-13.320250140400001</v>
      </c>
      <c r="R2213" s="7">
        <v>-27.845703677666666</v>
      </c>
      <c r="S2213" s="8">
        <v>28.532008562817293</v>
      </c>
      <c r="T2213" s="6">
        <v>-71.703688886999998</v>
      </c>
      <c r="U2213" s="6">
        <v>114.2723467496</v>
      </c>
      <c r="V2213" s="6">
        <v>-45.4147279106</v>
      </c>
      <c r="W2213" s="6">
        <v>-231.50915733279999</v>
      </c>
      <c r="X2213" s="7">
        <v>-54.21717949793333</v>
      </c>
      <c r="Y2213" s="8">
        <v>173.05873137993419</v>
      </c>
      <c r="Z2213" s="24">
        <v>0</v>
      </c>
    </row>
    <row r="2214" spans="1:26" ht="16.5" x14ac:dyDescent="0.45">
      <c r="A2214" s="5" t="s">
        <v>7784</v>
      </c>
      <c r="B2214" s="5" t="s">
        <v>7785</v>
      </c>
      <c r="C2214" s="5" t="s">
        <v>7786</v>
      </c>
      <c r="D2214" s="5" t="s">
        <v>306</v>
      </c>
      <c r="E2214" s="5" t="s">
        <v>11768</v>
      </c>
      <c r="F2214" s="5">
        <v>19</v>
      </c>
      <c r="G2214" s="5">
        <v>4</v>
      </c>
      <c r="H2214" s="5">
        <v>2</v>
      </c>
      <c r="I2214" s="5">
        <v>2</v>
      </c>
      <c r="J2214" s="5" t="s">
        <v>7787</v>
      </c>
      <c r="K2214" s="17">
        <v>208</v>
      </c>
      <c r="L2214" s="6">
        <v>0.54232640394999998</v>
      </c>
      <c r="M2214" s="6">
        <v>8.8999862938999996</v>
      </c>
      <c r="N2214" s="6">
        <v>-23.1506218504</v>
      </c>
      <c r="O2214" s="6">
        <v>-28.332526692599998</v>
      </c>
      <c r="P2214" s="6">
        <v>-27.9464464281</v>
      </c>
      <c r="Q2214" s="6">
        <v>17.087969928500002</v>
      </c>
      <c r="R2214" s="7">
        <v>-13.063667730733334</v>
      </c>
      <c r="S2214" s="8">
        <v>26.112797717650487</v>
      </c>
      <c r="T2214" s="6">
        <v>140.77573144039999</v>
      </c>
      <c r="U2214" s="6">
        <v>-13.812688208399999</v>
      </c>
      <c r="V2214" s="6">
        <v>-207.57842668070001</v>
      </c>
      <c r="W2214" s="6">
        <v>17.101069068600001</v>
      </c>
      <c r="X2214" s="7">
        <v>-68.096681940166675</v>
      </c>
      <c r="Y2214" s="8">
        <v>121.77964909681252</v>
      </c>
      <c r="Z2214" s="24">
        <v>0</v>
      </c>
    </row>
    <row r="2215" spans="1:26" ht="16.5" x14ac:dyDescent="0.45">
      <c r="A2215" s="5" t="s">
        <v>7788</v>
      </c>
      <c r="B2215" s="5" t="s">
        <v>7789</v>
      </c>
      <c r="C2215" s="5" t="s">
        <v>7790</v>
      </c>
      <c r="D2215" s="5" t="s">
        <v>120</v>
      </c>
      <c r="E2215" s="5" t="s">
        <v>11780</v>
      </c>
      <c r="F2215" s="5">
        <v>31</v>
      </c>
      <c r="G2215" s="5">
        <v>4</v>
      </c>
      <c r="H2215" s="5">
        <v>2</v>
      </c>
      <c r="I2215" s="5">
        <v>2</v>
      </c>
      <c r="J2215" s="5" t="s">
        <v>7791</v>
      </c>
      <c r="K2215" s="17">
        <v>10161</v>
      </c>
      <c r="L2215" s="6">
        <v>47.970483148920003</v>
      </c>
      <c r="M2215" s="6">
        <v>7.0144283808000001</v>
      </c>
      <c r="N2215" s="6">
        <v>9.9060993276999998</v>
      </c>
      <c r="O2215" s="6">
        <v>10.7407318113</v>
      </c>
      <c r="P2215" s="6">
        <v>42.451077176299997</v>
      </c>
      <c r="Q2215" s="6">
        <v>-7.6897587778999998</v>
      </c>
      <c r="R2215" s="7">
        <v>15.167350069900001</v>
      </c>
      <c r="S2215" s="8">
        <v>25.361823070355705</v>
      </c>
      <c r="T2215" s="6">
        <v>-29.024834590800001</v>
      </c>
      <c r="U2215" s="6">
        <v>-5.2692431531999997</v>
      </c>
      <c r="V2215" s="6">
        <v>28.474259126</v>
      </c>
      <c r="W2215" s="6">
        <v>-45.156866963900001</v>
      </c>
      <c r="X2215" s="7">
        <v>-7.3172836637000005</v>
      </c>
      <c r="Y2215" s="8">
        <v>36.858262774663906</v>
      </c>
      <c r="Z2215" s="24">
        <v>-1</v>
      </c>
    </row>
    <row r="2216" spans="1:26" ht="16.5" x14ac:dyDescent="0.45">
      <c r="A2216" s="5" t="s">
        <v>7792</v>
      </c>
      <c r="B2216" s="5" t="s">
        <v>7793</v>
      </c>
      <c r="C2216" s="5" t="s">
        <v>7794</v>
      </c>
      <c r="D2216" s="5" t="s">
        <v>259</v>
      </c>
      <c r="E2216" s="5" t="s">
        <v>11754</v>
      </c>
      <c r="F2216" s="5">
        <v>4</v>
      </c>
      <c r="G2216" s="5">
        <v>8</v>
      </c>
      <c r="H2216" s="5">
        <v>2</v>
      </c>
      <c r="I2216" s="5">
        <v>3</v>
      </c>
      <c r="J2216" s="5" t="s">
        <v>7770</v>
      </c>
      <c r="K2216" s="17">
        <v>1676</v>
      </c>
      <c r="L2216" s="6">
        <v>1.1748682910099999</v>
      </c>
      <c r="M2216" s="6">
        <v>7.0371643963999997</v>
      </c>
      <c r="N2216" s="6">
        <v>10.032521770200001</v>
      </c>
      <c r="O2216" s="6">
        <v>11.9335604521</v>
      </c>
      <c r="P2216" s="6">
        <v>16.9912683491</v>
      </c>
      <c r="Q2216" s="6">
        <v>18.7743599336</v>
      </c>
      <c r="R2216" s="7">
        <v>15.899729578266667</v>
      </c>
      <c r="S2216" s="8">
        <v>3.5486232615898845</v>
      </c>
      <c r="T2216" s="6">
        <v>-8.9353385026000005</v>
      </c>
      <c r="U2216" s="6">
        <v>125.1814985428</v>
      </c>
      <c r="V2216" s="6">
        <v>9.5611649265</v>
      </c>
      <c r="W2216" s="6">
        <v>19.5076565285</v>
      </c>
      <c r="X2216" s="7">
        <v>51.416773332600002</v>
      </c>
      <c r="Y2216" s="8">
        <v>64.075417968199005</v>
      </c>
      <c r="Z2216" s="24">
        <v>1</v>
      </c>
    </row>
    <row r="2217" spans="1:26" ht="16.5" x14ac:dyDescent="0.45">
      <c r="A2217" s="5" t="s">
        <v>7795</v>
      </c>
      <c r="B2217" s="5" t="s">
        <v>7796</v>
      </c>
      <c r="C2217" s="5" t="s">
        <v>7797</v>
      </c>
      <c r="D2217" s="5" t="s">
        <v>1297</v>
      </c>
      <c r="E2217" s="5" t="s">
        <v>11758</v>
      </c>
      <c r="F2217" s="5">
        <v>8</v>
      </c>
      <c r="G2217" s="5">
        <v>2</v>
      </c>
      <c r="H2217" s="5">
        <v>3</v>
      </c>
      <c r="I2217" s="5">
        <v>2</v>
      </c>
      <c r="J2217" s="5" t="s">
        <v>7798</v>
      </c>
      <c r="K2217" s="17">
        <v>566</v>
      </c>
      <c r="L2217" s="6">
        <v>6.2196105749299999</v>
      </c>
      <c r="M2217" s="6">
        <v>6.6300679649000003</v>
      </c>
      <c r="N2217" s="6">
        <v>69.361932063400005</v>
      </c>
      <c r="O2217" s="6">
        <v>34.678621687099998</v>
      </c>
      <c r="P2217" s="6">
        <v>36.033013707199999</v>
      </c>
      <c r="Q2217" s="6">
        <v>23.6029064664</v>
      </c>
      <c r="R2217" s="7">
        <v>31.438180620233336</v>
      </c>
      <c r="S2217" s="8">
        <v>6.8192547419292051</v>
      </c>
      <c r="T2217" s="6">
        <v>-10.6563444626</v>
      </c>
      <c r="U2217" s="6">
        <v>10.492425069299999</v>
      </c>
      <c r="V2217" s="6">
        <v>18.077556416299998</v>
      </c>
      <c r="W2217" s="6">
        <v>6.6293317533999998</v>
      </c>
      <c r="X2217" s="7">
        <v>11.733104413</v>
      </c>
      <c r="Y2217" s="8">
        <v>5.8240815506370511</v>
      </c>
      <c r="Z2217" s="24">
        <v>1</v>
      </c>
    </row>
    <row r="2218" spans="1:26" ht="16.5" x14ac:dyDescent="0.45">
      <c r="A2218" s="5" t="s">
        <v>7799</v>
      </c>
      <c r="B2218" s="5" t="s">
        <v>7800</v>
      </c>
      <c r="C2218" s="5" t="s">
        <v>7801</v>
      </c>
      <c r="D2218" s="5" t="s">
        <v>293</v>
      </c>
      <c r="E2218" s="5" t="s">
        <v>11765</v>
      </c>
      <c r="F2218" s="5">
        <v>16</v>
      </c>
      <c r="G2218" s="5">
        <v>9</v>
      </c>
      <c r="H2218" s="5">
        <v>1</v>
      </c>
      <c r="I2218" s="5">
        <v>3</v>
      </c>
      <c r="J2218" s="5" t="s">
        <v>7770</v>
      </c>
      <c r="K2218" s="17">
        <v>2617</v>
      </c>
      <c r="L2218" s="6">
        <v>2.1570520013699999</v>
      </c>
      <c r="M2218" s="6">
        <v>13.5900765792</v>
      </c>
      <c r="N2218" s="6">
        <v>5.0624983327999997</v>
      </c>
      <c r="O2218" s="6">
        <v>8.0909243480999997</v>
      </c>
      <c r="P2218" s="6">
        <v>15.5231159837</v>
      </c>
      <c r="Q2218" s="6">
        <v>11.447931901700001</v>
      </c>
      <c r="R2218" s="7">
        <v>11.687324077833333</v>
      </c>
      <c r="S2218" s="8">
        <v>3.7218744723010255</v>
      </c>
      <c r="T2218" s="6">
        <v>19.278241606999998</v>
      </c>
      <c r="U2218" s="6">
        <v>10.6559396382</v>
      </c>
      <c r="V2218" s="6">
        <v>11.7507126607</v>
      </c>
      <c r="W2218" s="6">
        <v>28.3673628395</v>
      </c>
      <c r="X2218" s="7">
        <v>16.924671712800002</v>
      </c>
      <c r="Y2218" s="8">
        <v>9.9247678642118657</v>
      </c>
      <c r="Z2218" s="24">
        <v>1</v>
      </c>
    </row>
    <row r="2219" spans="1:26" ht="16.5" x14ac:dyDescent="0.45">
      <c r="A2219" s="5" t="s">
        <v>7802</v>
      </c>
      <c r="B2219" s="5" t="s">
        <v>7803</v>
      </c>
      <c r="C2219" s="5" t="s">
        <v>7804</v>
      </c>
      <c r="D2219" s="5" t="s">
        <v>120</v>
      </c>
      <c r="E2219" s="5" t="s">
        <v>11755</v>
      </c>
      <c r="F2219" s="5">
        <v>5</v>
      </c>
      <c r="G2219" s="5">
        <v>5</v>
      </c>
      <c r="H2219" s="5">
        <v>3</v>
      </c>
      <c r="I2219" s="5">
        <v>3</v>
      </c>
      <c r="J2219" s="5" t="s">
        <v>7805</v>
      </c>
      <c r="K2219" s="17">
        <v>2130</v>
      </c>
      <c r="L2219" s="6">
        <v>4.6217637684100001</v>
      </c>
      <c r="M2219" s="6">
        <v>6.6501958987999998</v>
      </c>
      <c r="N2219" s="6">
        <v>-13.8453832997</v>
      </c>
      <c r="O2219" s="6">
        <v>-16.7179819871</v>
      </c>
      <c r="P2219" s="6">
        <v>30.542430963400001</v>
      </c>
      <c r="Q2219" s="6">
        <v>5.6607267002999997</v>
      </c>
      <c r="R2219" s="7">
        <v>6.4950585588666669</v>
      </c>
      <c r="S2219" s="8">
        <v>23.641250819290665</v>
      </c>
      <c r="T2219" s="6">
        <v>159.38141590149999</v>
      </c>
      <c r="U2219" s="6">
        <v>-34.516564837799997</v>
      </c>
      <c r="V2219" s="6">
        <v>-389.440193196</v>
      </c>
      <c r="W2219" s="6">
        <v>118.1051029412</v>
      </c>
      <c r="X2219" s="7">
        <v>-101.95055169753333</v>
      </c>
      <c r="Y2219" s="8">
        <v>260.40557568070335</v>
      </c>
      <c r="Z2219" s="24">
        <v>-1</v>
      </c>
    </row>
    <row r="2220" spans="1:26" ht="16.5" x14ac:dyDescent="0.45">
      <c r="A2220" s="5" t="s">
        <v>7806</v>
      </c>
      <c r="B2220" s="5" t="s">
        <v>7807</v>
      </c>
      <c r="C2220" s="5" t="s">
        <v>7808</v>
      </c>
      <c r="D2220" s="5" t="s">
        <v>33</v>
      </c>
      <c r="E2220" s="5" t="s">
        <v>11762</v>
      </c>
      <c r="F2220" s="5">
        <v>13</v>
      </c>
      <c r="G2220" s="5">
        <v>7</v>
      </c>
      <c r="H2220" s="5">
        <v>4</v>
      </c>
      <c r="I2220" s="5">
        <v>2</v>
      </c>
      <c r="J2220" s="5" t="s">
        <v>7809</v>
      </c>
      <c r="K2220" s="17">
        <v>2440</v>
      </c>
      <c r="L2220" s="6">
        <v>3.3057978294899999</v>
      </c>
      <c r="M2220" s="6">
        <v>3.5977789548999999</v>
      </c>
      <c r="N2220" s="6">
        <v>-1.0915251059</v>
      </c>
      <c r="O2220" s="6">
        <v>-29.966202905799999</v>
      </c>
      <c r="P2220" s="6">
        <v>9.5855728188999993</v>
      </c>
      <c r="Q2220" s="6">
        <v>-8.4718838206000004</v>
      </c>
      <c r="R2220" s="7">
        <v>-9.6175046358333329</v>
      </c>
      <c r="S2220" s="8">
        <v>19.800759481228592</v>
      </c>
      <c r="T2220" s="6">
        <v>66.302818751100006</v>
      </c>
      <c r="U2220" s="6">
        <v>-29.7775065913</v>
      </c>
      <c r="V2220" s="6">
        <v>-13.3345422</v>
      </c>
      <c r="W2220" s="6">
        <v>-9.7975117452999996</v>
      </c>
      <c r="X2220" s="7">
        <v>-17.636520178866665</v>
      </c>
      <c r="Y2220" s="8">
        <v>10.66209685800767</v>
      </c>
      <c r="Z2220" s="24">
        <v>0</v>
      </c>
    </row>
    <row r="2221" spans="1:26" ht="16.5" x14ac:dyDescent="0.45">
      <c r="A2221" s="5" t="s">
        <v>7810</v>
      </c>
      <c r="B2221" s="5" t="s">
        <v>7811</v>
      </c>
      <c r="C2221" s="5" t="s">
        <v>7812</v>
      </c>
      <c r="D2221" s="5" t="s">
        <v>933</v>
      </c>
      <c r="E2221" s="5" t="s">
        <v>11769</v>
      </c>
      <c r="F2221" s="5">
        <v>20</v>
      </c>
      <c r="G2221" s="5">
        <v>7</v>
      </c>
      <c r="H2221" s="5">
        <v>4</v>
      </c>
      <c r="I2221" s="5">
        <v>3</v>
      </c>
      <c r="J2221" s="5" t="s">
        <v>7733</v>
      </c>
      <c r="K2221" s="17">
        <v>2150</v>
      </c>
      <c r="L2221" s="6">
        <v>0.73395592291</v>
      </c>
      <c r="M2221" s="6">
        <v>204.67383184049999</v>
      </c>
      <c r="N2221" s="6">
        <v>-41.459558538700001</v>
      </c>
      <c r="O2221" s="6">
        <v>-28.6683836988</v>
      </c>
      <c r="P2221" s="6">
        <v>-30.297152286599999</v>
      </c>
      <c r="Q2221" s="6">
        <v>-33.462192741899997</v>
      </c>
      <c r="R2221" s="7">
        <v>-30.809242909099996</v>
      </c>
      <c r="S2221" s="8">
        <v>2.4375866937744299</v>
      </c>
      <c r="T2221" s="6">
        <v>201.8519769692</v>
      </c>
      <c r="U2221" s="6">
        <v>-124.1091661239</v>
      </c>
      <c r="V2221" s="6">
        <v>39.149449988100002</v>
      </c>
      <c r="W2221" s="6">
        <v>-74.325012229699993</v>
      </c>
      <c r="X2221" s="7">
        <v>-53.094909455166658</v>
      </c>
      <c r="Y2221" s="8">
        <v>83.674260567777253</v>
      </c>
      <c r="Z2221" s="24">
        <v>0</v>
      </c>
    </row>
    <row r="2222" spans="1:26" ht="16.5" x14ac:dyDescent="0.45">
      <c r="A2222" s="5" t="s">
        <v>7813</v>
      </c>
      <c r="B2222" s="5" t="s">
        <v>7814</v>
      </c>
      <c r="C2222" s="5" t="s">
        <v>7815</v>
      </c>
      <c r="D2222" s="5" t="s">
        <v>259</v>
      </c>
      <c r="E2222" s="5" t="s">
        <v>11757</v>
      </c>
      <c r="F2222" s="5">
        <v>7</v>
      </c>
      <c r="G2222" s="5">
        <v>11</v>
      </c>
      <c r="H2222" s="5">
        <v>4</v>
      </c>
      <c r="I2222" s="5">
        <v>2</v>
      </c>
      <c r="J2222" s="5" t="s">
        <v>7816</v>
      </c>
      <c r="K2222" s="17">
        <v>1376</v>
      </c>
      <c r="L2222" s="6">
        <v>1.08618359701</v>
      </c>
      <c r="M2222" s="6">
        <v>-268.2433501049</v>
      </c>
      <c r="N2222" s="6">
        <v>-30.671293084799998</v>
      </c>
      <c r="O2222" s="6">
        <v>-22.7185654285</v>
      </c>
      <c r="P2222" s="6">
        <v>-56.117471660299998</v>
      </c>
      <c r="Q2222" s="6">
        <v>-19.507729443999999</v>
      </c>
      <c r="R2222" s="7">
        <v>-32.781255510933335</v>
      </c>
      <c r="S2222" s="8">
        <v>20.273421148324005</v>
      </c>
      <c r="T2222" s="6">
        <v>-3131.8119068152</v>
      </c>
      <c r="U2222" s="6">
        <v>101.1103341428</v>
      </c>
      <c r="V2222" s="6">
        <v>-2673.0083010219</v>
      </c>
      <c r="W2222" s="6">
        <v>41.791328884599999</v>
      </c>
      <c r="X2222" s="7">
        <v>-843.36887933150001</v>
      </c>
      <c r="Y2222" s="8">
        <v>1584.7917832159819</v>
      </c>
      <c r="Z2222" s="24">
        <v>0</v>
      </c>
    </row>
    <row r="2223" spans="1:26" ht="16.5" x14ac:dyDescent="0.45">
      <c r="A2223" s="5" t="s">
        <v>7817</v>
      </c>
      <c r="B2223" s="5" t="s">
        <v>7818</v>
      </c>
      <c r="C2223" s="5" t="s">
        <v>7819</v>
      </c>
      <c r="D2223" s="5" t="s">
        <v>435</v>
      </c>
      <c r="E2223" s="5" t="s">
        <v>11754</v>
      </c>
      <c r="F2223" s="5">
        <v>4</v>
      </c>
      <c r="G2223" s="5">
        <v>8</v>
      </c>
      <c r="H2223" s="5">
        <v>2</v>
      </c>
      <c r="I2223" s="5">
        <v>3</v>
      </c>
      <c r="J2223" s="5" t="s">
        <v>7820</v>
      </c>
      <c r="K2223" s="17">
        <v>2230</v>
      </c>
      <c r="L2223" s="6">
        <v>4.0675437395099996</v>
      </c>
      <c r="M2223" s="6">
        <v>3.0761355725000001</v>
      </c>
      <c r="N2223" s="6">
        <v>10.6367333717</v>
      </c>
      <c r="O2223" s="6">
        <v>-9.5710358809000002</v>
      </c>
      <c r="P2223" s="6">
        <v>20.658209862</v>
      </c>
      <c r="Q2223" s="6">
        <v>-6.8865057066000004</v>
      </c>
      <c r="R2223" s="7">
        <v>1.4002227581666664</v>
      </c>
      <c r="S2223" s="8">
        <v>16.731832715896367</v>
      </c>
      <c r="T2223" s="6">
        <v>-7.7023542305000001</v>
      </c>
      <c r="U2223" s="6">
        <v>-67.523901696199999</v>
      </c>
      <c r="V2223" s="6">
        <v>50.8707387635</v>
      </c>
      <c r="W2223" s="6">
        <v>-161.29681136799999</v>
      </c>
      <c r="X2223" s="7">
        <v>-59.316658100233326</v>
      </c>
      <c r="Y2223" s="8">
        <v>106.32161806417025</v>
      </c>
      <c r="Z2223" s="24">
        <v>-1</v>
      </c>
    </row>
    <row r="2224" spans="1:26" ht="16.5" x14ac:dyDescent="0.45">
      <c r="A2224" s="5" t="s">
        <v>7821</v>
      </c>
      <c r="B2224" s="5" t="s">
        <v>7822</v>
      </c>
      <c r="C2224" s="5" t="s">
        <v>7823</v>
      </c>
      <c r="D2224" s="5" t="s">
        <v>363</v>
      </c>
      <c r="E2224" s="5" t="s">
        <v>11759</v>
      </c>
      <c r="F2224" s="5">
        <v>9</v>
      </c>
      <c r="G2224" s="5">
        <v>2</v>
      </c>
      <c r="H2224" s="5">
        <v>3</v>
      </c>
      <c r="I2224" s="5">
        <v>2</v>
      </c>
      <c r="J2224" s="5" t="s">
        <v>7791</v>
      </c>
      <c r="K2224" s="17">
        <v>2402</v>
      </c>
      <c r="L2224" s="6">
        <v>3.18154368668</v>
      </c>
      <c r="M2224" s="6">
        <v>0.3213849815</v>
      </c>
      <c r="N2224" s="6">
        <v>-66.233493736400007</v>
      </c>
      <c r="O2224" s="6">
        <v>-18.980092990999999</v>
      </c>
      <c r="P2224" s="6">
        <v>20.594777906800001</v>
      </c>
      <c r="Q2224" s="6">
        <v>-39.235950975100003</v>
      </c>
      <c r="R2224" s="7">
        <v>-12.540422019766666</v>
      </c>
      <c r="S2224" s="8">
        <v>30.430758309614383</v>
      </c>
      <c r="T2224" s="6">
        <v>-95.728752971199995</v>
      </c>
      <c r="U2224" s="6">
        <v>-20343.3050509081</v>
      </c>
      <c r="V2224" s="6">
        <v>105.4150526788</v>
      </c>
      <c r="W2224" s="6">
        <v>-389.14182554400003</v>
      </c>
      <c r="X2224" s="7">
        <v>-6875.6772745911003</v>
      </c>
      <c r="Y2224" s="8">
        <v>11665.928812894337</v>
      </c>
      <c r="Z2224" s="24">
        <v>0</v>
      </c>
    </row>
    <row r="2225" spans="1:26" ht="16.5" x14ac:dyDescent="0.45">
      <c r="A2225" s="5" t="s">
        <v>7824</v>
      </c>
      <c r="B2225" s="5" t="s">
        <v>7825</v>
      </c>
      <c r="C2225" s="5" t="s">
        <v>7826</v>
      </c>
      <c r="D2225" s="5" t="s">
        <v>376</v>
      </c>
      <c r="E2225" s="5" t="s">
        <v>11780</v>
      </c>
      <c r="F2225" s="5">
        <v>31</v>
      </c>
      <c r="G2225" s="5">
        <v>4</v>
      </c>
      <c r="H2225" s="5">
        <v>2</v>
      </c>
      <c r="I2225" s="5">
        <v>2</v>
      </c>
      <c r="J2225" s="5" t="s">
        <v>7827</v>
      </c>
      <c r="K2225" s="17">
        <v>23290</v>
      </c>
      <c r="L2225" s="6">
        <v>22.789922588509999</v>
      </c>
      <c r="M2225" s="6">
        <v>6.6335705222000003</v>
      </c>
      <c r="N2225" s="6">
        <v>-7.4447216747000002</v>
      </c>
      <c r="O2225" s="6">
        <v>1.3985537960000001</v>
      </c>
      <c r="P2225" s="6">
        <v>57.612025858099997</v>
      </c>
      <c r="Q2225" s="6">
        <v>-0.21901395009999999</v>
      </c>
      <c r="R2225" s="7">
        <v>19.597188568</v>
      </c>
      <c r="S2225" s="8">
        <v>32.931747934142351</v>
      </c>
      <c r="T2225" s="6">
        <v>-5.2388471423</v>
      </c>
      <c r="U2225" s="6">
        <v>32.826597537600001</v>
      </c>
      <c r="V2225" s="6">
        <v>309.59756082720003</v>
      </c>
      <c r="W2225" s="6">
        <v>-18.488873433799998</v>
      </c>
      <c r="X2225" s="7">
        <v>107.97842831033334</v>
      </c>
      <c r="Y2225" s="8">
        <v>176.48236551535265</v>
      </c>
      <c r="Z2225" s="24">
        <v>1</v>
      </c>
    </row>
    <row r="2226" spans="1:26" ht="16.5" x14ac:dyDescent="0.45">
      <c r="A2226" s="5" t="s">
        <v>7828</v>
      </c>
      <c r="B2226" s="5" t="s">
        <v>7829</v>
      </c>
      <c r="C2226" s="5" t="s">
        <v>7830</v>
      </c>
      <c r="D2226" s="5" t="s">
        <v>176</v>
      </c>
      <c r="E2226" s="5" t="s">
        <v>11766</v>
      </c>
      <c r="F2226" s="5">
        <v>17</v>
      </c>
      <c r="G2226" s="5">
        <v>11</v>
      </c>
      <c r="H2226" s="5">
        <v>2</v>
      </c>
      <c r="I2226" s="5">
        <v>2</v>
      </c>
      <c r="J2226" s="5" t="s">
        <v>7831</v>
      </c>
      <c r="K2226" s="17">
        <v>46195</v>
      </c>
      <c r="L2226" s="6">
        <v>170.45595003093999</v>
      </c>
      <c r="M2226" s="6">
        <v>1.9449086814000001</v>
      </c>
      <c r="N2226" s="6">
        <v>2.5774092377</v>
      </c>
      <c r="O2226" s="6">
        <v>-7.0480673369</v>
      </c>
      <c r="P2226" s="6">
        <v>-3.4148167E-3</v>
      </c>
      <c r="Q2226" s="6">
        <v>-15.711518660099999</v>
      </c>
      <c r="R2226" s="7">
        <v>-7.5876669378999999</v>
      </c>
      <c r="S2226" s="8">
        <v>7.8679417502806261</v>
      </c>
      <c r="T2226" s="6">
        <v>-16.575825908799999</v>
      </c>
      <c r="U2226" s="6">
        <v>-44.849905567999997</v>
      </c>
      <c r="V2226" s="6">
        <v>11.9174139442</v>
      </c>
      <c r="W2226" s="6">
        <v>-232.877925984</v>
      </c>
      <c r="X2226" s="7">
        <v>-88.603472535933335</v>
      </c>
      <c r="Y2226" s="8">
        <v>128.12872659733185</v>
      </c>
      <c r="Z2226" s="24">
        <v>0</v>
      </c>
    </row>
    <row r="2227" spans="1:26" ht="16.5" x14ac:dyDescent="0.45">
      <c r="A2227" s="5" t="s">
        <v>7832</v>
      </c>
      <c r="B2227" s="5" t="s">
        <v>7833</v>
      </c>
      <c r="C2227" s="5" t="s">
        <v>7834</v>
      </c>
      <c r="D2227" s="5" t="s">
        <v>363</v>
      </c>
      <c r="E2227" s="5" t="s">
        <v>11778</v>
      </c>
      <c r="F2227" s="5">
        <v>29</v>
      </c>
      <c r="G2227" s="5">
        <v>5</v>
      </c>
      <c r="H2227" s="5">
        <v>3</v>
      </c>
      <c r="I2227" s="5">
        <v>3</v>
      </c>
      <c r="J2227" s="5" t="s">
        <v>7835</v>
      </c>
      <c r="K2227" s="17">
        <v>8883</v>
      </c>
      <c r="L2227" s="6">
        <v>7.6527545517100002</v>
      </c>
      <c r="M2227" s="6">
        <v>12.2815951752</v>
      </c>
      <c r="N2227" s="6">
        <v>14.466223038500001</v>
      </c>
      <c r="O2227" s="6">
        <v>16.7296784103</v>
      </c>
      <c r="P2227" s="6">
        <v>19.503976848200001</v>
      </c>
      <c r="Q2227" s="6">
        <v>20.308167569599998</v>
      </c>
      <c r="R2227" s="7">
        <v>18.847274276033332</v>
      </c>
      <c r="S2227" s="8">
        <v>1.8774556897633139</v>
      </c>
      <c r="T2227" s="6">
        <v>4.4650711728000001</v>
      </c>
      <c r="U2227" s="6">
        <v>51.309984061000002</v>
      </c>
      <c r="V2227" s="6">
        <v>-7.0772861083</v>
      </c>
      <c r="W2227" s="6">
        <v>2.0723363348000001</v>
      </c>
      <c r="X2227" s="7">
        <v>15.435011429166666</v>
      </c>
      <c r="Y2227" s="8">
        <v>31.403648573277483</v>
      </c>
      <c r="Z2227" s="24">
        <v>1</v>
      </c>
    </row>
    <row r="2228" spans="1:26" ht="16.5" x14ac:dyDescent="0.45">
      <c r="A2228" s="5" t="s">
        <v>7836</v>
      </c>
      <c r="B2228" s="5" t="s">
        <v>7837</v>
      </c>
      <c r="C2228" s="5" t="s">
        <v>7838</v>
      </c>
      <c r="D2228" s="5" t="s">
        <v>33</v>
      </c>
      <c r="E2228" s="5" t="s">
        <v>11773</v>
      </c>
      <c r="F2228" s="5">
        <v>24</v>
      </c>
      <c r="G2228" s="5">
        <v>11</v>
      </c>
      <c r="H2228" s="5">
        <v>1</v>
      </c>
      <c r="I2228" s="5">
        <v>2</v>
      </c>
      <c r="J2228" s="5" t="s">
        <v>1588</v>
      </c>
      <c r="K2228" s="17">
        <v>2188</v>
      </c>
      <c r="L2228" s="6">
        <v>11.135489839</v>
      </c>
      <c r="M2228" s="6">
        <v>11.291823109499999</v>
      </c>
      <c r="N2228" s="6">
        <v>-2.4740967115000001</v>
      </c>
      <c r="O2228" s="6">
        <v>6.9592011506000002</v>
      </c>
      <c r="P2228" s="6">
        <v>8.0454721154000008</v>
      </c>
      <c r="Q2228" s="6">
        <v>12.902131781</v>
      </c>
      <c r="R2228" s="7">
        <v>9.3022683490000002</v>
      </c>
      <c r="S2228" s="8">
        <v>3.164531355355801</v>
      </c>
      <c r="T2228" s="6">
        <v>3.4312032551999998</v>
      </c>
      <c r="U2228" s="6">
        <v>17.465549412400001</v>
      </c>
      <c r="V2228" s="6">
        <v>3.9689923193999999</v>
      </c>
      <c r="W2228" s="6">
        <v>-18.6106357038</v>
      </c>
      <c r="X2228" s="7">
        <v>0.94130200933333441</v>
      </c>
      <c r="Y2228" s="8">
        <v>18.227670300804661</v>
      </c>
      <c r="Z2228" s="24">
        <v>1</v>
      </c>
    </row>
    <row r="2229" spans="1:26" ht="16.5" x14ac:dyDescent="0.45">
      <c r="A2229" s="5" t="s">
        <v>7839</v>
      </c>
      <c r="B2229" s="5" t="s">
        <v>7840</v>
      </c>
      <c r="C2229" s="5" t="s">
        <v>7841</v>
      </c>
      <c r="D2229" s="5" t="s">
        <v>120</v>
      </c>
      <c r="E2229" s="5" t="s">
        <v>11778</v>
      </c>
      <c r="F2229" s="5">
        <v>29</v>
      </c>
      <c r="G2229" s="5">
        <v>5</v>
      </c>
      <c r="H2229" s="5">
        <v>3</v>
      </c>
      <c r="I2229" s="5">
        <v>3</v>
      </c>
      <c r="J2229" s="5" t="s">
        <v>7737</v>
      </c>
      <c r="K2229" s="17">
        <v>1950</v>
      </c>
      <c r="L2229" s="6">
        <v>5.0391647602300003</v>
      </c>
      <c r="M2229" s="6">
        <v>0.8857106454</v>
      </c>
      <c r="N2229" s="6">
        <v>0.1241135783</v>
      </c>
      <c r="O2229" s="6">
        <v>-4.7695961248999996</v>
      </c>
      <c r="P2229" s="6">
        <v>-4.8062334895000003</v>
      </c>
      <c r="Q2229" s="6">
        <v>-7.5729645657000004</v>
      </c>
      <c r="R2229" s="7">
        <v>-5.7162647267000004</v>
      </c>
      <c r="S2229" s="8">
        <v>1.6080535728725509</v>
      </c>
      <c r="T2229" s="6">
        <v>36.846633946200001</v>
      </c>
      <c r="U2229" s="6">
        <v>883.47654272049999</v>
      </c>
      <c r="V2229" s="6">
        <v>-49.113455571700001</v>
      </c>
      <c r="W2229" s="6">
        <v>-58.831403169399998</v>
      </c>
      <c r="X2229" s="7">
        <v>258.51056132646664</v>
      </c>
      <c r="Y2229" s="8">
        <v>541.25822677464532</v>
      </c>
      <c r="Z2229" s="24">
        <v>-1</v>
      </c>
    </row>
    <row r="2230" spans="1:26" ht="16.5" x14ac:dyDescent="0.45">
      <c r="A2230" s="5" t="s">
        <v>7842</v>
      </c>
      <c r="B2230" s="5" t="s">
        <v>7843</v>
      </c>
      <c r="C2230" s="5" t="s">
        <v>7844</v>
      </c>
      <c r="D2230" s="5" t="s">
        <v>479</v>
      </c>
      <c r="E2230" s="5" t="s">
        <v>11758</v>
      </c>
      <c r="F2230" s="5">
        <v>8</v>
      </c>
      <c r="G2230" s="5">
        <v>2</v>
      </c>
      <c r="H2230" s="5">
        <v>3</v>
      </c>
      <c r="I2230" s="5">
        <v>2</v>
      </c>
      <c r="J2230" s="5" t="s">
        <v>7777</v>
      </c>
      <c r="K2230" s="17">
        <v>257</v>
      </c>
      <c r="L2230" s="6">
        <v>0.66852679308999996</v>
      </c>
      <c r="M2230" s="6">
        <v>0.97283923949999995</v>
      </c>
      <c r="N2230" s="6">
        <v>142.71093427170001</v>
      </c>
      <c r="O2230" s="6">
        <v>8.9591338131999994</v>
      </c>
      <c r="P2230" s="6">
        <v>-57.150820076000002</v>
      </c>
      <c r="Q2230" s="6">
        <v>49.410633953999998</v>
      </c>
      <c r="R2230" s="7">
        <v>0.40631589706666443</v>
      </c>
      <c r="S2230" s="8">
        <v>53.793111938024644</v>
      </c>
      <c r="T2230" s="6">
        <v>-85.507618135900003</v>
      </c>
      <c r="U2230" s="6">
        <v>39.520997566699997</v>
      </c>
      <c r="V2230" s="6">
        <v>67.125290724400003</v>
      </c>
      <c r="W2230" s="6">
        <v>-66.255778366499996</v>
      </c>
      <c r="X2230" s="7">
        <v>13.463503308200004</v>
      </c>
      <c r="Y2230" s="8">
        <v>70.405057724794744</v>
      </c>
      <c r="Z2230" s="24">
        <v>1</v>
      </c>
    </row>
    <row r="2231" spans="1:26" ht="16.5" x14ac:dyDescent="0.45">
      <c r="A2231" s="5" t="s">
        <v>7845</v>
      </c>
      <c r="B2231" s="5" t="s">
        <v>7846</v>
      </c>
      <c r="C2231" s="5" t="s">
        <v>7847</v>
      </c>
      <c r="D2231" s="5" t="s">
        <v>440</v>
      </c>
      <c r="E2231" s="5" t="s">
        <v>11756</v>
      </c>
      <c r="F2231" s="5">
        <v>6</v>
      </c>
      <c r="G2231" s="5">
        <v>11</v>
      </c>
      <c r="H2231" s="5">
        <v>2</v>
      </c>
      <c r="I2231" s="5">
        <v>2</v>
      </c>
      <c r="J2231" s="5" t="s">
        <v>7848</v>
      </c>
      <c r="K2231" s="17">
        <v>1692</v>
      </c>
      <c r="L2231" s="6">
        <v>0.54166768930999998</v>
      </c>
      <c r="M2231" s="6">
        <v>-31.241356084100001</v>
      </c>
      <c r="N2231" s="6">
        <v>-27.502971607100001</v>
      </c>
      <c r="O2231" s="6">
        <v>106.6230317071</v>
      </c>
      <c r="P2231" s="6">
        <v>46.993046384700001</v>
      </c>
      <c r="Q2231" s="6">
        <v>-37.589571341700001</v>
      </c>
      <c r="R2231" s="7">
        <v>38.675502250033333</v>
      </c>
      <c r="S2231" s="8">
        <v>72.465197680347131</v>
      </c>
      <c r="T2231" s="6">
        <v>-658.76490265350003</v>
      </c>
      <c r="U2231" s="6">
        <v>184.31219391600001</v>
      </c>
      <c r="V2231" s="6">
        <v>-166.7003477332</v>
      </c>
      <c r="W2231" s="6">
        <v>-34.442701214700001</v>
      </c>
      <c r="X2231" s="7">
        <v>-5.6102850106333308</v>
      </c>
      <c r="Y2231" s="8">
        <v>177.27360848947944</v>
      </c>
      <c r="Z2231" s="24">
        <v>-1</v>
      </c>
    </row>
    <row r="2232" spans="1:26" ht="16.5" x14ac:dyDescent="0.45">
      <c r="A2232" s="5" t="s">
        <v>7849</v>
      </c>
      <c r="B2232" s="5" t="s">
        <v>7850</v>
      </c>
      <c r="C2232" s="5" t="s">
        <v>7851</v>
      </c>
      <c r="D2232" s="5" t="s">
        <v>176</v>
      </c>
      <c r="E2232" s="5" t="s">
        <v>11766</v>
      </c>
      <c r="F2232" s="5">
        <v>17</v>
      </c>
      <c r="G2232" s="5">
        <v>11</v>
      </c>
      <c r="H2232" s="5">
        <v>2</v>
      </c>
      <c r="I2232" s="5">
        <v>2</v>
      </c>
      <c r="J2232" s="5" t="s">
        <v>7852</v>
      </c>
      <c r="K2232" s="17">
        <v>3826</v>
      </c>
      <c r="L2232" s="6">
        <v>2.4468842262699999</v>
      </c>
      <c r="M2232" s="6">
        <v>2.1031604964000001</v>
      </c>
      <c r="N2232" s="6">
        <v>-16.060367427799999</v>
      </c>
      <c r="O2232" s="6">
        <v>7.1953666074999996</v>
      </c>
      <c r="P2232" s="6">
        <v>-5.4542533698</v>
      </c>
      <c r="Q2232" s="6">
        <v>-32.595015933799999</v>
      </c>
      <c r="R2232" s="7">
        <v>-10.284634232033333</v>
      </c>
      <c r="S2232" s="8">
        <v>20.330225531248303</v>
      </c>
      <c r="T2232" s="6">
        <v>139.0472059599</v>
      </c>
      <c r="U2232" s="6">
        <v>17.749772719100001</v>
      </c>
      <c r="V2232" s="6">
        <v>-875.45689332949996</v>
      </c>
      <c r="W2232" s="6">
        <v>27.859927622299999</v>
      </c>
      <c r="X2232" s="7">
        <v>-276.61573099603334</v>
      </c>
      <c r="Y2232" s="8">
        <v>518.63629557399338</v>
      </c>
      <c r="Z2232" s="24">
        <v>0</v>
      </c>
    </row>
    <row r="2233" spans="1:26" ht="16.5" x14ac:dyDescent="0.45">
      <c r="A2233" s="5" t="s">
        <v>7853</v>
      </c>
      <c r="B2233" s="5" t="s">
        <v>7854</v>
      </c>
      <c r="C2233" s="5" t="s">
        <v>7855</v>
      </c>
      <c r="D2233" s="5" t="s">
        <v>120</v>
      </c>
      <c r="E2233" s="5" t="s">
        <v>11778</v>
      </c>
      <c r="F2233" s="5">
        <v>29</v>
      </c>
      <c r="G2233" s="5">
        <v>5</v>
      </c>
      <c r="H2233" s="5">
        <v>3</v>
      </c>
      <c r="I2233" s="5">
        <v>3</v>
      </c>
      <c r="J2233" s="5" t="s">
        <v>7856</v>
      </c>
      <c r="K2233" s="17">
        <v>2450</v>
      </c>
      <c r="L2233" s="6">
        <v>1.8321936111399999</v>
      </c>
      <c r="M2233" s="6">
        <v>18.025787012999999</v>
      </c>
      <c r="N2233" s="6">
        <v>7.5105969483999999</v>
      </c>
      <c r="O2233" s="6">
        <v>9.9397927632999998</v>
      </c>
      <c r="P2233" s="6">
        <v>-6.4471236185</v>
      </c>
      <c r="Q2233" s="6">
        <v>12.975545202599999</v>
      </c>
      <c r="R2233" s="7">
        <v>5.489404782466667</v>
      </c>
      <c r="S2233" s="8">
        <v>10.448180746833003</v>
      </c>
      <c r="T2233" s="6">
        <v>7.8081114010999997</v>
      </c>
      <c r="U2233" s="6">
        <v>-3.0850356618000001</v>
      </c>
      <c r="V2233" s="6">
        <v>-63.138557210800002</v>
      </c>
      <c r="W2233" s="6">
        <v>9.4172724531000007</v>
      </c>
      <c r="X2233" s="7">
        <v>-18.935440139833336</v>
      </c>
      <c r="Y2233" s="8">
        <v>38.7880599687863</v>
      </c>
      <c r="Z2233" s="24">
        <v>-1</v>
      </c>
    </row>
    <row r="2234" spans="1:26" ht="16.5" x14ac:dyDescent="0.45">
      <c r="A2234" s="5" t="s">
        <v>7857</v>
      </c>
      <c r="B2234" s="5" t="s">
        <v>7858</v>
      </c>
      <c r="C2234" s="5" t="s">
        <v>7859</v>
      </c>
      <c r="D2234" s="5" t="s">
        <v>176</v>
      </c>
      <c r="E2234" s="5" t="s">
        <v>11755</v>
      </c>
      <c r="F2234" s="5">
        <v>5</v>
      </c>
      <c r="G2234" s="5">
        <v>5</v>
      </c>
      <c r="H2234" s="5">
        <v>3</v>
      </c>
      <c r="I2234" s="5">
        <v>3</v>
      </c>
      <c r="J2234" s="5" t="s">
        <v>7852</v>
      </c>
      <c r="K2234" s="17">
        <v>450</v>
      </c>
      <c r="L2234" s="6">
        <v>0.99584758348000002</v>
      </c>
      <c r="M2234" s="6">
        <v>-10.652771982399999</v>
      </c>
      <c r="N2234" s="6">
        <v>-8.3170726700000003E-2</v>
      </c>
      <c r="O2234" s="6">
        <v>-80.727277691500007</v>
      </c>
      <c r="P2234" s="6">
        <v>-20.636076726900001</v>
      </c>
      <c r="Q2234" s="6">
        <v>-27.741914034899999</v>
      </c>
      <c r="R2234" s="7">
        <v>-43.035089484433335</v>
      </c>
      <c r="S2234" s="8">
        <v>32.835179607238999</v>
      </c>
      <c r="T2234" s="6">
        <v>16.883147020799999</v>
      </c>
      <c r="U2234" s="6">
        <v>-40.567968818499999</v>
      </c>
      <c r="V2234" s="6">
        <v>29.145926162399999</v>
      </c>
      <c r="W2234" s="6">
        <v>-131.41650300009999</v>
      </c>
      <c r="X2234" s="7">
        <v>-47.612848552066659</v>
      </c>
      <c r="Y2234" s="8">
        <v>80.512708080687617</v>
      </c>
      <c r="Z2234" s="24">
        <v>0</v>
      </c>
    </row>
    <row r="2235" spans="1:26" ht="16.5" x14ac:dyDescent="0.45">
      <c r="A2235" s="5" t="s">
        <v>7860</v>
      </c>
      <c r="B2235" s="5" t="s">
        <v>7861</v>
      </c>
      <c r="C2235" s="5" t="s">
        <v>7862</v>
      </c>
      <c r="D2235" s="5" t="s">
        <v>553</v>
      </c>
      <c r="E2235" s="5" t="s">
        <v>11780</v>
      </c>
      <c r="F2235" s="5">
        <v>31</v>
      </c>
      <c r="G2235" s="5">
        <v>4</v>
      </c>
      <c r="H2235" s="5">
        <v>2</v>
      </c>
      <c r="I2235" s="5">
        <v>2</v>
      </c>
      <c r="J2235" s="5" t="s">
        <v>7863</v>
      </c>
      <c r="K2235" s="17">
        <v>21191</v>
      </c>
      <c r="L2235" s="6">
        <v>46.736057848240002</v>
      </c>
      <c r="M2235" s="6">
        <v>2.6608359097999998</v>
      </c>
      <c r="N2235" s="6">
        <v>2.8723553221000002</v>
      </c>
      <c r="O2235" s="6">
        <v>-20.786975208699999</v>
      </c>
      <c r="P2235" s="6">
        <v>31.461546794</v>
      </c>
      <c r="Q2235" s="6">
        <v>-8.3377629946000003</v>
      </c>
      <c r="R2235" s="7">
        <v>0.77893619690000016</v>
      </c>
      <c r="S2235" s="8">
        <v>27.291256218391251</v>
      </c>
      <c r="T2235" s="6">
        <v>13.1636338976</v>
      </c>
      <c r="U2235" s="6">
        <v>-58.271633847899999</v>
      </c>
      <c r="V2235" s="6">
        <v>186.70250986790001</v>
      </c>
      <c r="W2235" s="6">
        <v>-266.45125947999998</v>
      </c>
      <c r="X2235" s="7">
        <v>-46.006794486666656</v>
      </c>
      <c r="Y2235" s="8">
        <v>226.82571367014384</v>
      </c>
      <c r="Z2235" s="24">
        <v>-1</v>
      </c>
    </row>
    <row r="2236" spans="1:26" ht="16.5" x14ac:dyDescent="0.45">
      <c r="A2236" s="5" t="s">
        <v>7864</v>
      </c>
      <c r="B2236" s="5" t="s">
        <v>7865</v>
      </c>
      <c r="C2236" s="5" t="s">
        <v>7866</v>
      </c>
      <c r="D2236" s="5" t="s">
        <v>288</v>
      </c>
      <c r="E2236" s="5" t="s">
        <v>11775</v>
      </c>
      <c r="F2236" s="5">
        <v>26</v>
      </c>
      <c r="G2236" s="5">
        <v>3</v>
      </c>
      <c r="H2236" s="5">
        <v>3</v>
      </c>
      <c r="I2236" s="5">
        <v>2</v>
      </c>
      <c r="J2236" s="5" t="s">
        <v>7867</v>
      </c>
      <c r="K2236" s="17">
        <v>6761</v>
      </c>
      <c r="L2236" s="6">
        <v>13.5388164804</v>
      </c>
      <c r="M2236" s="6">
        <v>4.8291290538</v>
      </c>
      <c r="N2236" s="6">
        <v>-8.2944026160999993</v>
      </c>
      <c r="O2236" s="6">
        <v>-9.0918829208999998</v>
      </c>
      <c r="P2236" s="6">
        <v>21.087162741899999</v>
      </c>
      <c r="Q2236" s="6">
        <v>1.8193354896</v>
      </c>
      <c r="R2236" s="7">
        <v>4.6048717701999999</v>
      </c>
      <c r="S2236" s="8">
        <v>15.28113570901214</v>
      </c>
      <c r="T2236" s="6">
        <v>-9.2480655183000007</v>
      </c>
      <c r="U2236" s="6">
        <v>-1.0642802217</v>
      </c>
      <c r="V2236" s="6">
        <v>19.468338860900001</v>
      </c>
      <c r="W2236" s="6">
        <v>-50.030318702700001</v>
      </c>
      <c r="X2236" s="7">
        <v>-10.542086687833333</v>
      </c>
      <c r="Y2236" s="8">
        <v>35.705566265538252</v>
      </c>
      <c r="Z2236" s="24">
        <v>-1</v>
      </c>
    </row>
    <row r="2237" spans="1:26" ht="16.5" x14ac:dyDescent="0.45">
      <c r="A2237" s="5" t="s">
        <v>7868</v>
      </c>
      <c r="B2237" s="5" t="s">
        <v>7869</v>
      </c>
      <c r="C2237" s="5" t="s">
        <v>7870</v>
      </c>
      <c r="D2237" s="5" t="s">
        <v>288</v>
      </c>
      <c r="E2237" s="5" t="s">
        <v>11773</v>
      </c>
      <c r="F2237" s="5">
        <v>24</v>
      </c>
      <c r="G2237" s="5">
        <v>11</v>
      </c>
      <c r="H2237" s="5">
        <v>1</v>
      </c>
      <c r="I2237" s="5">
        <v>2</v>
      </c>
      <c r="J2237" s="5" t="s">
        <v>7871</v>
      </c>
      <c r="K2237" s="17">
        <v>15392</v>
      </c>
      <c r="L2237" s="6">
        <v>68.050668650779997</v>
      </c>
      <c r="M2237" s="6">
        <v>15.5668107747</v>
      </c>
      <c r="N2237" s="6">
        <v>-6.5714300079000001</v>
      </c>
      <c r="O2237" s="6">
        <v>7.9092534013</v>
      </c>
      <c r="P2237" s="6">
        <v>98.191385490399995</v>
      </c>
      <c r="Q2237" s="6">
        <v>13.761142685399999</v>
      </c>
      <c r="R2237" s="7">
        <v>39.95392719236667</v>
      </c>
      <c r="S2237" s="8">
        <v>50.51991997034159</v>
      </c>
      <c r="T2237" s="6">
        <v>-34.090266627600002</v>
      </c>
      <c r="U2237" s="6">
        <v>-1.6840796185</v>
      </c>
      <c r="V2237" s="6">
        <v>140.41887337270001</v>
      </c>
      <c r="W2237" s="6">
        <v>-31.9397191095</v>
      </c>
      <c r="X2237" s="7">
        <v>35.598358214900003</v>
      </c>
      <c r="Y2237" s="8">
        <v>92.029105334737849</v>
      </c>
      <c r="Z2237" s="24">
        <v>1</v>
      </c>
    </row>
    <row r="2238" spans="1:26" ht="16.5" x14ac:dyDescent="0.45">
      <c r="A2238" s="5" t="s">
        <v>7872</v>
      </c>
      <c r="B2238" s="5" t="s">
        <v>7873</v>
      </c>
      <c r="C2238" s="5" t="s">
        <v>7874</v>
      </c>
      <c r="D2238" s="5" t="s">
        <v>479</v>
      </c>
      <c r="E2238" s="5" t="s">
        <v>11764</v>
      </c>
      <c r="F2238" s="5">
        <v>15</v>
      </c>
      <c r="G2238" s="5">
        <v>8</v>
      </c>
      <c r="H2238" s="5">
        <v>2</v>
      </c>
      <c r="I2238" s="5">
        <v>3</v>
      </c>
      <c r="J2238" s="5" t="s">
        <v>7762</v>
      </c>
      <c r="K2238" s="17">
        <v>2681</v>
      </c>
      <c r="L2238" s="6">
        <v>22.919340421920001</v>
      </c>
      <c r="M2238" s="6">
        <v>0.87949160270000004</v>
      </c>
      <c r="N2238" s="6">
        <v>81.810035726999999</v>
      </c>
      <c r="O2238" s="6">
        <v>-29.1287274785</v>
      </c>
      <c r="P2238" s="6">
        <v>-8.9249248295000001</v>
      </c>
      <c r="Q2238" s="6">
        <v>1.7326520238000001</v>
      </c>
      <c r="R2238" s="7">
        <v>-12.107000094733332</v>
      </c>
      <c r="S2238" s="8">
        <v>15.674832963749664</v>
      </c>
      <c r="T2238" s="6">
        <v>88.219330485900002</v>
      </c>
      <c r="U2238" s="6">
        <v>50.752839479099997</v>
      </c>
      <c r="V2238" s="6">
        <v>-65.473010196000004</v>
      </c>
      <c r="W2238" s="6">
        <v>-252.98680458859999</v>
      </c>
      <c r="X2238" s="7">
        <v>-89.23565843516667</v>
      </c>
      <c r="Y2238" s="8">
        <v>153.25775814978192</v>
      </c>
      <c r="Z2238" s="24">
        <v>0</v>
      </c>
    </row>
    <row r="2239" spans="1:26" ht="16.5" x14ac:dyDescent="0.45">
      <c r="A2239" s="5" t="s">
        <v>7875</v>
      </c>
      <c r="B2239" s="5" t="s">
        <v>7876</v>
      </c>
      <c r="C2239" s="5" t="s">
        <v>7877</v>
      </c>
      <c r="D2239" s="5" t="s">
        <v>293</v>
      </c>
      <c r="E2239" s="5" t="s">
        <v>11757</v>
      </c>
      <c r="F2239" s="5">
        <v>7</v>
      </c>
      <c r="G2239" s="5">
        <v>11</v>
      </c>
      <c r="H2239" s="5">
        <v>4</v>
      </c>
      <c r="I2239" s="5">
        <v>2</v>
      </c>
      <c r="J2239" s="5" t="s">
        <v>7878</v>
      </c>
      <c r="K2239" s="17">
        <v>4855</v>
      </c>
      <c r="L2239" s="6">
        <v>11.159508671319999</v>
      </c>
      <c r="M2239" s="6">
        <v>2.0588432659999998</v>
      </c>
      <c r="N2239" s="6">
        <v>3.1730569388999998</v>
      </c>
      <c r="O2239" s="6">
        <v>-12.3521884994</v>
      </c>
      <c r="P2239" s="6">
        <v>-5.1912043548</v>
      </c>
      <c r="Q2239" s="6">
        <v>1.0416705199999999E-2</v>
      </c>
      <c r="R2239" s="7">
        <v>-5.8443253830000002</v>
      </c>
      <c r="S2239" s="8">
        <v>6.2071271268847497</v>
      </c>
      <c r="T2239" s="6">
        <v>-11.0491175064</v>
      </c>
      <c r="U2239" s="6">
        <v>-40.427423058099997</v>
      </c>
      <c r="V2239" s="6">
        <v>-12.0479723533</v>
      </c>
      <c r="W2239" s="6">
        <v>149.5423122796</v>
      </c>
      <c r="X2239" s="7">
        <v>32.355638956066663</v>
      </c>
      <c r="Y2239" s="8">
        <v>102.47382889818225</v>
      </c>
      <c r="Z2239" s="24">
        <v>-1</v>
      </c>
    </row>
    <row r="2240" spans="1:26" ht="16.5" x14ac:dyDescent="0.45">
      <c r="A2240" s="5" t="s">
        <v>7879</v>
      </c>
      <c r="B2240" s="5" t="s">
        <v>7880</v>
      </c>
      <c r="C2240" s="5" t="s">
        <v>7881</v>
      </c>
      <c r="D2240" s="5" t="s">
        <v>33</v>
      </c>
      <c r="E2240" s="5" t="s">
        <v>11761</v>
      </c>
      <c r="F2240" s="5">
        <v>12</v>
      </c>
      <c r="G2240" s="5">
        <v>6</v>
      </c>
      <c r="H2240" s="5">
        <v>2</v>
      </c>
      <c r="I2240" s="5">
        <v>1</v>
      </c>
      <c r="J2240" s="5" t="s">
        <v>7882</v>
      </c>
      <c r="K2240" s="17">
        <v>1098</v>
      </c>
      <c r="L2240" s="6">
        <v>5.1357252335999997</v>
      </c>
      <c r="M2240" s="6">
        <v>0.88213243640000005</v>
      </c>
      <c r="N2240" s="6">
        <v>49.017299658100001</v>
      </c>
      <c r="O2240" s="6">
        <v>-28.684876860900001</v>
      </c>
      <c r="P2240" s="6">
        <v>2.7806859094999998</v>
      </c>
      <c r="Q2240" s="6">
        <v>39.418580984999998</v>
      </c>
      <c r="R2240" s="7">
        <v>4.5047966778666657</v>
      </c>
      <c r="S2240" s="8">
        <v>34.084448962808068</v>
      </c>
      <c r="T2240" s="6">
        <v>-17.733684347000001</v>
      </c>
      <c r="U2240" s="6">
        <v>12.960697141700001</v>
      </c>
      <c r="V2240" s="6">
        <v>46.722529550200001</v>
      </c>
      <c r="W2240" s="6">
        <v>308.74249002480002</v>
      </c>
      <c r="X2240" s="7">
        <v>122.80857223890001</v>
      </c>
      <c r="Y2240" s="8">
        <v>161.90593463275297</v>
      </c>
      <c r="Z2240" s="24">
        <v>1</v>
      </c>
    </row>
    <row r="2241" spans="1:26" ht="16.5" x14ac:dyDescent="0.45">
      <c r="A2241" s="5" t="s">
        <v>7883</v>
      </c>
      <c r="B2241" s="5" t="s">
        <v>7884</v>
      </c>
      <c r="C2241" s="5" t="s">
        <v>7885</v>
      </c>
      <c r="D2241" s="5" t="s">
        <v>1297</v>
      </c>
      <c r="E2241" s="5" t="s">
        <v>11777</v>
      </c>
      <c r="F2241" s="5">
        <v>28</v>
      </c>
      <c r="G2241" s="5">
        <v>5</v>
      </c>
      <c r="H2241" s="5">
        <v>3</v>
      </c>
      <c r="I2241" s="5">
        <v>3</v>
      </c>
      <c r="J2241" s="5" t="s">
        <v>7886</v>
      </c>
      <c r="K2241" s="17">
        <v>3395</v>
      </c>
      <c r="L2241" s="6">
        <v>7.5969518229100004</v>
      </c>
      <c r="M2241" s="6">
        <v>7.3330877363000004</v>
      </c>
      <c r="N2241" s="6">
        <v>6.4304823433999996</v>
      </c>
      <c r="O2241" s="6">
        <v>-7.4314832302999996</v>
      </c>
      <c r="P2241" s="6">
        <v>8.7272999137999996</v>
      </c>
      <c r="Q2241" s="6">
        <v>-7.0599195741000003</v>
      </c>
      <c r="R2241" s="7">
        <v>-1.9213676302</v>
      </c>
      <c r="S2241" s="8">
        <v>9.2238877505437689</v>
      </c>
      <c r="T2241" s="6">
        <v>3.0924803176000002</v>
      </c>
      <c r="U2241" s="6">
        <v>-22.7771500835</v>
      </c>
      <c r="V2241" s="6">
        <v>50.918047814799998</v>
      </c>
      <c r="W2241" s="6">
        <v>-27.294899380299999</v>
      </c>
      <c r="X2241" s="7">
        <v>0.2819994503333329</v>
      </c>
      <c r="Y2241" s="8">
        <v>43.910244364540254</v>
      </c>
      <c r="Z2241" s="24">
        <v>-1</v>
      </c>
    </row>
    <row r="2242" spans="1:26" ht="16.5" x14ac:dyDescent="0.45">
      <c r="A2242" s="5" t="s">
        <v>7887</v>
      </c>
      <c r="B2242" s="5" t="s">
        <v>7888</v>
      </c>
      <c r="C2242" s="5" t="s">
        <v>7889</v>
      </c>
      <c r="D2242" s="5" t="s">
        <v>311</v>
      </c>
      <c r="E2242" s="5" t="s">
        <v>11776</v>
      </c>
      <c r="F2242" s="5">
        <v>27</v>
      </c>
      <c r="G2242" s="5">
        <v>10</v>
      </c>
      <c r="H2242" s="5">
        <v>2</v>
      </c>
      <c r="I2242" s="5">
        <v>3</v>
      </c>
      <c r="J2242" s="5" t="s">
        <v>7890</v>
      </c>
      <c r="K2242" s="17">
        <v>2410</v>
      </c>
      <c r="L2242" s="6">
        <v>4.41972206262</v>
      </c>
      <c r="M2242" s="6">
        <v>1.8917301972</v>
      </c>
      <c r="N2242" s="6">
        <v>46.340761475900003</v>
      </c>
      <c r="O2242" s="6">
        <v>14.6813645758</v>
      </c>
      <c r="P2242" s="6">
        <v>42.332887437099998</v>
      </c>
      <c r="Q2242" s="6">
        <v>0.50402720320000005</v>
      </c>
      <c r="R2242" s="7">
        <v>19.172759738700002</v>
      </c>
      <c r="S2242" s="8">
        <v>21.273054787659817</v>
      </c>
      <c r="T2242" s="6">
        <v>-41.912080030799999</v>
      </c>
      <c r="U2242" s="6">
        <v>60.065996499000001</v>
      </c>
      <c r="V2242" s="6">
        <v>13.287780848100001</v>
      </c>
      <c r="W2242" s="6">
        <v>-6.7619454570000004</v>
      </c>
      <c r="X2242" s="7">
        <v>22.197277296700005</v>
      </c>
      <c r="Y2242" s="8">
        <v>34.293261754232972</v>
      </c>
      <c r="Z2242" s="24">
        <v>1</v>
      </c>
    </row>
    <row r="2243" spans="1:26" ht="16.5" x14ac:dyDescent="0.45">
      <c r="A2243" s="5" t="s">
        <v>7891</v>
      </c>
      <c r="B2243" s="5" t="s">
        <v>7892</v>
      </c>
      <c r="C2243" s="5" t="s">
        <v>7893</v>
      </c>
      <c r="D2243" s="5" t="s">
        <v>249</v>
      </c>
      <c r="E2243" s="5" t="s">
        <v>11772</v>
      </c>
      <c r="F2243" s="5">
        <v>23</v>
      </c>
      <c r="G2243" s="5">
        <v>1</v>
      </c>
      <c r="H2243" s="5">
        <v>2</v>
      </c>
      <c r="I2243" s="5">
        <v>3</v>
      </c>
      <c r="J2243" s="5" t="s">
        <v>7894</v>
      </c>
      <c r="K2243" s="17">
        <v>295</v>
      </c>
      <c r="L2243" s="6">
        <v>0.51751297294999998</v>
      </c>
      <c r="M2243" s="6">
        <v>26.796139055099999</v>
      </c>
      <c r="N2243" s="6">
        <v>-2.9697496403999999</v>
      </c>
      <c r="O2243" s="6">
        <v>-4.8918379640999996</v>
      </c>
      <c r="P2243" s="6">
        <v>-19.665849851400001</v>
      </c>
      <c r="Q2243" s="6">
        <v>-20.8341749997</v>
      </c>
      <c r="R2243" s="7">
        <v>-15.1306209384</v>
      </c>
      <c r="S2243" s="8">
        <v>8.8862676928589828</v>
      </c>
      <c r="T2243" s="6">
        <v>-9.6285692638999993</v>
      </c>
      <c r="U2243" s="6">
        <v>-40.651516066900001</v>
      </c>
      <c r="V2243" s="6">
        <v>-395.32366782759999</v>
      </c>
      <c r="W2243" s="6">
        <v>62.136535404500002</v>
      </c>
      <c r="X2243" s="7">
        <v>-124.61288282999999</v>
      </c>
      <c r="Y2243" s="8">
        <v>240.00956796935077</v>
      </c>
      <c r="Z2243" s="24">
        <v>0</v>
      </c>
    </row>
    <row r="2244" spans="1:26" ht="16.5" x14ac:dyDescent="0.45">
      <c r="A2244" s="5" t="s">
        <v>7895</v>
      </c>
      <c r="B2244" s="5" t="s">
        <v>7896</v>
      </c>
      <c r="C2244" s="5" t="s">
        <v>7897</v>
      </c>
      <c r="D2244" s="5" t="s">
        <v>288</v>
      </c>
      <c r="E2244" s="5" t="s">
        <v>11773</v>
      </c>
      <c r="F2244" s="5">
        <v>24</v>
      </c>
      <c r="G2244" s="5">
        <v>11</v>
      </c>
      <c r="H2244" s="5">
        <v>1</v>
      </c>
      <c r="I2244" s="5">
        <v>2</v>
      </c>
      <c r="J2244" s="5" t="s">
        <v>7898</v>
      </c>
      <c r="K2244" s="17">
        <v>1253</v>
      </c>
      <c r="L2244" s="6">
        <v>1.65512019628</v>
      </c>
      <c r="M2244" s="6">
        <v>1.7652500987999999</v>
      </c>
      <c r="N2244" s="6">
        <v>-17.662420386499999</v>
      </c>
      <c r="O2244" s="6">
        <v>-97.021740484999995</v>
      </c>
      <c r="P2244" s="6">
        <v>290.92505492930002</v>
      </c>
      <c r="Q2244" s="6">
        <v>339.35950825869998</v>
      </c>
      <c r="R2244" s="7">
        <v>177.75427423433334</v>
      </c>
      <c r="S2244" s="8">
        <v>239.19211476574415</v>
      </c>
      <c r="T2244" s="6">
        <v>840.21655370320002</v>
      </c>
      <c r="U2244" s="6">
        <v>-187.8752395578</v>
      </c>
      <c r="V2244" s="6">
        <v>851.81904857639995</v>
      </c>
      <c r="W2244" s="6">
        <v>-43.611687616399998</v>
      </c>
      <c r="X2244" s="7">
        <v>206.77737380073333</v>
      </c>
      <c r="Y2244" s="8">
        <v>563.26021051795851</v>
      </c>
      <c r="Z2244" s="24">
        <v>1</v>
      </c>
    </row>
    <row r="2245" spans="1:26" ht="16.5" x14ac:dyDescent="0.45">
      <c r="A2245" s="5" t="s">
        <v>7899</v>
      </c>
      <c r="B2245" s="5" t="s">
        <v>7900</v>
      </c>
      <c r="C2245" s="5" t="s">
        <v>7901</v>
      </c>
      <c r="D2245" s="5" t="s">
        <v>1297</v>
      </c>
      <c r="E2245" s="5" t="s">
        <v>11756</v>
      </c>
      <c r="F2245" s="5">
        <v>6</v>
      </c>
      <c r="G2245" s="5">
        <v>11</v>
      </c>
      <c r="H2245" s="5">
        <v>2</v>
      </c>
      <c r="I2245" s="5">
        <v>2</v>
      </c>
      <c r="J2245" s="5" t="s">
        <v>7902</v>
      </c>
      <c r="K2245" s="17">
        <v>8701</v>
      </c>
      <c r="L2245" s="6">
        <v>24.595587883</v>
      </c>
      <c r="M2245" s="6">
        <v>2.0211820727999998</v>
      </c>
      <c r="N2245" s="6">
        <v>12.7597126423</v>
      </c>
      <c r="O2245" s="6">
        <v>-7.8894078084999997</v>
      </c>
      <c r="P2245" s="6">
        <v>14.6670251153</v>
      </c>
      <c r="Q2245" s="6">
        <v>16.220724285799999</v>
      </c>
      <c r="R2245" s="7">
        <v>7.6661138641999997</v>
      </c>
      <c r="S2245" s="8">
        <v>13.493857349197176</v>
      </c>
      <c r="T2245" s="6">
        <v>26.2234751192</v>
      </c>
      <c r="U2245" s="6">
        <v>-16.291020121100001</v>
      </c>
      <c r="V2245" s="6">
        <v>26.9648142506</v>
      </c>
      <c r="W2245" s="6">
        <v>13.1006625234</v>
      </c>
      <c r="X2245" s="7">
        <v>7.9248188842999996</v>
      </c>
      <c r="Y2245" s="8">
        <v>22.087526340228656</v>
      </c>
      <c r="Z2245" s="24">
        <v>1</v>
      </c>
    </row>
    <row r="2246" spans="1:26" ht="16.5" x14ac:dyDescent="0.45">
      <c r="A2246" s="5" t="s">
        <v>7903</v>
      </c>
      <c r="B2246" s="5" t="s">
        <v>7904</v>
      </c>
      <c r="C2246" s="5" t="s">
        <v>7905</v>
      </c>
      <c r="D2246" s="5" t="s">
        <v>254</v>
      </c>
      <c r="E2246" s="5" t="s">
        <v>11758</v>
      </c>
      <c r="F2246" s="5">
        <v>8</v>
      </c>
      <c r="G2246" s="5">
        <v>2</v>
      </c>
      <c r="H2246" s="5">
        <v>3</v>
      </c>
      <c r="I2246" s="5">
        <v>2</v>
      </c>
      <c r="J2246" s="5" t="s">
        <v>7906</v>
      </c>
      <c r="K2246" s="17">
        <v>681</v>
      </c>
      <c r="L2246" s="6">
        <v>1.4114578254300001</v>
      </c>
      <c r="M2246" s="6">
        <v>1.5541898557</v>
      </c>
      <c r="N2246" s="6">
        <v>-28.310295912099999</v>
      </c>
      <c r="O2246" s="6">
        <v>-48.175221699799998</v>
      </c>
      <c r="P2246" s="6">
        <v>72.678297320699997</v>
      </c>
      <c r="Q2246" s="6">
        <v>-46.145599995600001</v>
      </c>
      <c r="R2246" s="7">
        <v>-7.2141747915666672</v>
      </c>
      <c r="S2246" s="8">
        <v>69.196352260957525</v>
      </c>
      <c r="T2246" s="6">
        <v>-39.625631237</v>
      </c>
      <c r="U2246" s="6">
        <v>-3601.2562584099001</v>
      </c>
      <c r="V2246" s="6">
        <v>105.61245065590001</v>
      </c>
      <c r="W2246" s="6">
        <v>-551.89677654699994</v>
      </c>
      <c r="X2246" s="7">
        <v>-1349.1801947670001</v>
      </c>
      <c r="Y2246" s="8">
        <v>1977.8686870692943</v>
      </c>
      <c r="Z2246" s="24">
        <v>0</v>
      </c>
    </row>
    <row r="2247" spans="1:26" ht="16.5" x14ac:dyDescent="0.45">
      <c r="A2247" s="5" t="s">
        <v>7907</v>
      </c>
      <c r="B2247" s="5" t="s">
        <v>7908</v>
      </c>
      <c r="C2247" s="5" t="s">
        <v>7909</v>
      </c>
      <c r="D2247" s="5" t="s">
        <v>509</v>
      </c>
      <c r="E2247" s="5" t="s">
        <v>11752</v>
      </c>
      <c r="F2247" s="5">
        <v>2</v>
      </c>
      <c r="G2247" s="5">
        <v>2</v>
      </c>
      <c r="H2247" s="5">
        <v>0</v>
      </c>
      <c r="I2247" s="5">
        <v>3</v>
      </c>
      <c r="J2247" s="5" t="s">
        <v>7910</v>
      </c>
      <c r="K2247" s="17">
        <v>591</v>
      </c>
      <c r="L2247" s="6">
        <v>9.5644709262299994</v>
      </c>
      <c r="M2247" s="6">
        <v>1.9349979262000001</v>
      </c>
      <c r="N2247" s="6">
        <v>181.19106606950001</v>
      </c>
      <c r="O2247" s="6">
        <v>-71.217753175200002</v>
      </c>
      <c r="P2247" s="6">
        <v>69.468128154599995</v>
      </c>
      <c r="Q2247" s="6">
        <v>-27.973040943299999</v>
      </c>
      <c r="R2247" s="7">
        <v>-9.907555321300002</v>
      </c>
      <c r="S2247" s="8">
        <v>72.061783418499004</v>
      </c>
      <c r="T2247" s="6">
        <v>28.490085693000001</v>
      </c>
      <c r="U2247" s="6">
        <v>-1614.8183840613001</v>
      </c>
      <c r="V2247" s="6">
        <v>37.521272086700002</v>
      </c>
      <c r="W2247" s="6">
        <v>84.464838105200002</v>
      </c>
      <c r="X2247" s="7">
        <v>-497.61075795646667</v>
      </c>
      <c r="Y2247" s="8">
        <v>967.81485030336842</v>
      </c>
      <c r="Z2247" s="24">
        <v>0</v>
      </c>
    </row>
    <row r="2248" spans="1:26" ht="16.5" x14ac:dyDescent="0.45">
      <c r="A2248" s="5" t="s">
        <v>7911</v>
      </c>
      <c r="B2248" s="5" t="s">
        <v>7912</v>
      </c>
      <c r="C2248" s="5" t="s">
        <v>7913</v>
      </c>
      <c r="D2248" s="5" t="s">
        <v>240</v>
      </c>
      <c r="E2248" s="5" t="s">
        <v>11754</v>
      </c>
      <c r="F2248" s="5">
        <v>4</v>
      </c>
      <c r="G2248" s="5">
        <v>8</v>
      </c>
      <c r="H2248" s="5">
        <v>2</v>
      </c>
      <c r="I2248" s="5">
        <v>3</v>
      </c>
      <c r="J2248" s="5" t="s">
        <v>982</v>
      </c>
      <c r="K2248" s="17">
        <v>6652</v>
      </c>
      <c r="L2248" s="6">
        <v>6.1600311140799997</v>
      </c>
      <c r="M2248" s="6">
        <v>14.669352870999999</v>
      </c>
      <c r="N2248" s="6">
        <v>27.040037226300001</v>
      </c>
      <c r="O2248" s="6">
        <v>21.451261645700001</v>
      </c>
      <c r="P2248" s="6">
        <v>57.40982915</v>
      </c>
      <c r="Q2248" s="6">
        <v>9.3282974407000001</v>
      </c>
      <c r="R2248" s="7">
        <v>29.396462745466664</v>
      </c>
      <c r="S2248" s="8">
        <v>25.00606103057628</v>
      </c>
      <c r="T2248" s="6">
        <v>3.0787283483999999</v>
      </c>
      <c r="U2248" s="6">
        <v>17.047297190799998</v>
      </c>
      <c r="V2248" s="6">
        <v>12.139954082099999</v>
      </c>
      <c r="W2248" s="6">
        <v>-0.84033818059999998</v>
      </c>
      <c r="X2248" s="7">
        <v>9.4489710307666659</v>
      </c>
      <c r="Y2248" s="8">
        <v>9.2424519004408392</v>
      </c>
      <c r="Z2248" s="24">
        <v>1</v>
      </c>
    </row>
    <row r="2249" spans="1:26" ht="16.5" x14ac:dyDescent="0.45">
      <c r="A2249" s="5" t="s">
        <v>7914</v>
      </c>
      <c r="B2249" s="5" t="s">
        <v>7915</v>
      </c>
      <c r="C2249" s="5" t="s">
        <v>7916</v>
      </c>
      <c r="D2249" s="5" t="s">
        <v>240</v>
      </c>
      <c r="E2249" s="5" t="s">
        <v>11752</v>
      </c>
      <c r="F2249" s="5">
        <v>2</v>
      </c>
      <c r="G2249" s="5">
        <v>2</v>
      </c>
      <c r="H2249" s="5">
        <v>0</v>
      </c>
      <c r="I2249" s="5">
        <v>3</v>
      </c>
      <c r="J2249" s="5" t="s">
        <v>7917</v>
      </c>
      <c r="K2249" s="17">
        <v>7566</v>
      </c>
      <c r="L2249" s="6">
        <v>33.148683110950003</v>
      </c>
      <c r="M2249" s="6">
        <v>10.004246888600001</v>
      </c>
      <c r="N2249" s="6">
        <v>39.8741918005</v>
      </c>
      <c r="O2249" s="6">
        <v>53.871275453400003</v>
      </c>
      <c r="P2249" s="6">
        <v>0.4595072483</v>
      </c>
      <c r="Q2249" s="6">
        <v>15.5133210021</v>
      </c>
      <c r="R2249" s="7">
        <v>23.281367901266666</v>
      </c>
      <c r="S2249" s="8">
        <v>27.5401735682543</v>
      </c>
      <c r="T2249" s="6">
        <v>38.075088471500003</v>
      </c>
      <c r="U2249" s="6">
        <v>37.5775359776</v>
      </c>
      <c r="V2249" s="6">
        <v>2.5609906347</v>
      </c>
      <c r="W2249" s="6">
        <v>1.0580594702999999</v>
      </c>
      <c r="X2249" s="7">
        <v>13.732195360866667</v>
      </c>
      <c r="Y2249" s="8">
        <v>20.664338904674779</v>
      </c>
      <c r="Z2249" s="24">
        <v>1</v>
      </c>
    </row>
    <row r="2250" spans="1:26" ht="16.5" x14ac:dyDescent="0.45">
      <c r="A2250" s="5" t="s">
        <v>7918</v>
      </c>
      <c r="B2250" s="5" t="s">
        <v>7919</v>
      </c>
      <c r="C2250" s="5" t="s">
        <v>7920</v>
      </c>
      <c r="D2250" s="5" t="s">
        <v>1030</v>
      </c>
      <c r="E2250" s="5" t="s">
        <v>11759</v>
      </c>
      <c r="F2250" s="5">
        <v>9</v>
      </c>
      <c r="G2250" s="5">
        <v>2</v>
      </c>
      <c r="H2250" s="5">
        <v>3</v>
      </c>
      <c r="I2250" s="5">
        <v>2</v>
      </c>
      <c r="J2250" s="5" t="s">
        <v>7921</v>
      </c>
      <c r="K2250" s="17">
        <v>1846</v>
      </c>
      <c r="L2250" s="6">
        <v>5.6212957138300004</v>
      </c>
      <c r="M2250" s="6">
        <v>14.811691125399999</v>
      </c>
      <c r="N2250" s="6">
        <v>11.9469330855</v>
      </c>
      <c r="O2250" s="6">
        <v>25.892359591200002</v>
      </c>
      <c r="P2250" s="6">
        <v>-18.3682520582</v>
      </c>
      <c r="Q2250" s="6">
        <v>-33.436479015300002</v>
      </c>
      <c r="R2250" s="7">
        <v>-8.637457160766667</v>
      </c>
      <c r="S2250" s="8">
        <v>30.838191412613149</v>
      </c>
      <c r="T2250" s="6">
        <v>-2.9672843463</v>
      </c>
      <c r="U2250" s="6">
        <v>-3.9824484526999999</v>
      </c>
      <c r="V2250" s="6">
        <v>-87.434708976799996</v>
      </c>
      <c r="W2250" s="6">
        <v>-698.91172034730005</v>
      </c>
      <c r="X2250" s="7">
        <v>-263.44295925893334</v>
      </c>
      <c r="Y2250" s="8">
        <v>379.42832176779228</v>
      </c>
      <c r="Z2250" s="24">
        <v>0</v>
      </c>
    </row>
    <row r="2251" spans="1:26" ht="16.5" x14ac:dyDescent="0.45">
      <c r="A2251" s="5" t="s">
        <v>7922</v>
      </c>
      <c r="B2251" s="5" t="s">
        <v>7923</v>
      </c>
      <c r="C2251" s="5" t="s">
        <v>7924</v>
      </c>
      <c r="D2251" s="5" t="s">
        <v>120</v>
      </c>
      <c r="E2251" s="5" t="s">
        <v>11755</v>
      </c>
      <c r="F2251" s="5">
        <v>5</v>
      </c>
      <c r="G2251" s="5">
        <v>5</v>
      </c>
      <c r="H2251" s="5">
        <v>3</v>
      </c>
      <c r="I2251" s="5">
        <v>3</v>
      </c>
      <c r="J2251" s="5" t="s">
        <v>7925</v>
      </c>
      <c r="K2251" s="17">
        <v>4633</v>
      </c>
      <c r="L2251" s="6">
        <v>9.3621572492399991</v>
      </c>
      <c r="M2251" s="6">
        <v>2.4699374297999999</v>
      </c>
      <c r="N2251" s="6">
        <v>2.2787722340999998</v>
      </c>
      <c r="O2251" s="6">
        <v>-15.229929929500001</v>
      </c>
      <c r="P2251" s="6">
        <v>-12.9971546677</v>
      </c>
      <c r="Q2251" s="6">
        <v>-54.6754047636</v>
      </c>
      <c r="R2251" s="7">
        <v>-27.634163120266667</v>
      </c>
      <c r="S2251" s="8">
        <v>23.444996983413855</v>
      </c>
      <c r="T2251" s="6">
        <v>-23.058723659799998</v>
      </c>
      <c r="U2251" s="6">
        <v>36.487188883999998</v>
      </c>
      <c r="V2251" s="6">
        <v>112.3319702932</v>
      </c>
      <c r="W2251" s="6">
        <v>-71.617189702800005</v>
      </c>
      <c r="X2251" s="7">
        <v>25.733989824799995</v>
      </c>
      <c r="Y2251" s="8">
        <v>92.444831295825239</v>
      </c>
      <c r="Z2251" s="24">
        <v>-1</v>
      </c>
    </row>
    <row r="2252" spans="1:26" ht="16.5" x14ac:dyDescent="0.45">
      <c r="A2252" s="5" t="s">
        <v>7926</v>
      </c>
      <c r="B2252" s="5" t="s">
        <v>7927</v>
      </c>
      <c r="C2252" s="5" t="s">
        <v>7928</v>
      </c>
      <c r="D2252" s="5" t="s">
        <v>376</v>
      </c>
      <c r="E2252" s="5" t="s">
        <v>11773</v>
      </c>
      <c r="F2252" s="5">
        <v>24</v>
      </c>
      <c r="G2252" s="5">
        <v>11</v>
      </c>
      <c r="H2252" s="5">
        <v>1</v>
      </c>
      <c r="I2252" s="5">
        <v>2</v>
      </c>
      <c r="J2252" s="5" t="s">
        <v>7929</v>
      </c>
      <c r="K2252" s="17">
        <v>8198</v>
      </c>
      <c r="L2252" s="6">
        <v>10.045876322190001</v>
      </c>
      <c r="M2252" s="6">
        <v>10.776804328900001</v>
      </c>
      <c r="N2252" s="6">
        <v>1.2053106495999999</v>
      </c>
      <c r="O2252" s="6">
        <v>-9.1786702152000004</v>
      </c>
      <c r="P2252" s="6">
        <v>37.536509762800002</v>
      </c>
      <c r="Q2252" s="6">
        <v>35.405375731600003</v>
      </c>
      <c r="R2252" s="7">
        <v>21.254405093066669</v>
      </c>
      <c r="S2252" s="8">
        <v>26.377348001717447</v>
      </c>
      <c r="T2252" s="6">
        <v>2.9658493298000002</v>
      </c>
      <c r="U2252" s="6">
        <v>-43.213948329200001</v>
      </c>
      <c r="V2252" s="6">
        <v>183.21775377279999</v>
      </c>
      <c r="W2252" s="6">
        <v>36.504565267099998</v>
      </c>
      <c r="X2252" s="7">
        <v>58.836123570233326</v>
      </c>
      <c r="Y2252" s="8">
        <v>114.85579132715468</v>
      </c>
      <c r="Z2252" s="24">
        <v>1</v>
      </c>
    </row>
    <row r="2253" spans="1:26" ht="16.5" x14ac:dyDescent="0.45">
      <c r="A2253" s="5" t="s">
        <v>7930</v>
      </c>
      <c r="B2253" s="5" t="s">
        <v>7931</v>
      </c>
      <c r="C2253" s="5" t="s">
        <v>7932</v>
      </c>
      <c r="D2253" s="5" t="s">
        <v>509</v>
      </c>
      <c r="E2253" s="5" t="s">
        <v>11765</v>
      </c>
      <c r="F2253" s="5">
        <v>16</v>
      </c>
      <c r="G2253" s="5">
        <v>9</v>
      </c>
      <c r="H2253" s="5">
        <v>1</v>
      </c>
      <c r="I2253" s="5">
        <v>3</v>
      </c>
      <c r="J2253" s="5" t="s">
        <v>7933</v>
      </c>
      <c r="K2253" s="17">
        <v>4720</v>
      </c>
      <c r="L2253" s="6">
        <v>6.9938816976</v>
      </c>
      <c r="M2253" s="6">
        <v>9.0844968374999997</v>
      </c>
      <c r="N2253" s="6">
        <v>9.9905191276000007</v>
      </c>
      <c r="O2253" s="6">
        <v>-5.5795865495000001</v>
      </c>
      <c r="P2253" s="6">
        <v>4.6018815072999999</v>
      </c>
      <c r="Q2253" s="6">
        <v>19.4237671082</v>
      </c>
      <c r="R2253" s="7">
        <v>6.1486873553333332</v>
      </c>
      <c r="S2253" s="8">
        <v>12.573240623707063</v>
      </c>
      <c r="T2253" s="6">
        <v>11.9007749237</v>
      </c>
      <c r="U2253" s="6">
        <v>6.9728629506999997</v>
      </c>
      <c r="V2253" s="6">
        <v>15.774779151200001</v>
      </c>
      <c r="W2253" s="6">
        <v>10.9776944346</v>
      </c>
      <c r="X2253" s="7">
        <v>11.241778845499999</v>
      </c>
      <c r="Y2253" s="8">
        <v>4.4068965987661297</v>
      </c>
      <c r="Z2253" s="24">
        <v>1</v>
      </c>
    </row>
    <row r="2254" spans="1:26" ht="16.5" x14ac:dyDescent="0.45">
      <c r="A2254" s="5" t="s">
        <v>7934</v>
      </c>
      <c r="B2254" s="5" t="s">
        <v>7935</v>
      </c>
      <c r="C2254" s="5" t="s">
        <v>7936</v>
      </c>
      <c r="D2254" s="5" t="s">
        <v>259</v>
      </c>
      <c r="E2254" s="5" t="s">
        <v>11756</v>
      </c>
      <c r="F2254" s="5">
        <v>6</v>
      </c>
      <c r="G2254" s="5">
        <v>11</v>
      </c>
      <c r="H2254" s="5">
        <v>2</v>
      </c>
      <c r="I2254" s="5">
        <v>2</v>
      </c>
      <c r="J2254" s="5" t="s">
        <v>7937</v>
      </c>
      <c r="K2254" s="17">
        <v>4536</v>
      </c>
      <c r="L2254" s="6">
        <v>2.7799429618699998</v>
      </c>
      <c r="M2254" s="6">
        <v>6.0314048406999996</v>
      </c>
      <c r="N2254" s="6">
        <v>6.5023569775999999</v>
      </c>
      <c r="O2254" s="6">
        <v>13.5194437618</v>
      </c>
      <c r="P2254" s="6">
        <v>29.442242113199999</v>
      </c>
      <c r="Q2254" s="6">
        <v>10.3505377585</v>
      </c>
      <c r="R2254" s="7">
        <v>17.770741211166666</v>
      </c>
      <c r="S2254" s="8">
        <v>10.231248276435355</v>
      </c>
      <c r="T2254" s="6">
        <v>-42.274723116799997</v>
      </c>
      <c r="U2254" s="6">
        <v>130.3616532675</v>
      </c>
      <c r="V2254" s="6">
        <v>9.0434756172000004</v>
      </c>
      <c r="W2254" s="6">
        <v>60.041829942299998</v>
      </c>
      <c r="X2254" s="7">
        <v>66.482319609000001</v>
      </c>
      <c r="Y2254" s="8">
        <v>60.914981633893568</v>
      </c>
      <c r="Z2254" s="24">
        <v>1</v>
      </c>
    </row>
    <row r="2255" spans="1:26" ht="16.5" x14ac:dyDescent="0.45">
      <c r="A2255" s="5" t="s">
        <v>7938</v>
      </c>
      <c r="B2255" s="5" t="s">
        <v>7939</v>
      </c>
      <c r="C2255" s="5" t="s">
        <v>7940</v>
      </c>
      <c r="D2255" s="5" t="s">
        <v>254</v>
      </c>
      <c r="E2255" s="5" t="s">
        <v>11773</v>
      </c>
      <c r="F2255" s="5">
        <v>24</v>
      </c>
      <c r="G2255" s="5">
        <v>11</v>
      </c>
      <c r="H2255" s="5">
        <v>1</v>
      </c>
      <c r="I2255" s="5">
        <v>2</v>
      </c>
      <c r="J2255" s="5" t="s">
        <v>7941</v>
      </c>
      <c r="K2255" s="17">
        <v>3069</v>
      </c>
      <c r="L2255" s="6">
        <v>2.5452557485599998</v>
      </c>
      <c r="M2255" s="6">
        <v>3.3033108274999998</v>
      </c>
      <c r="N2255" s="6">
        <v>-5.3812566690999999</v>
      </c>
      <c r="O2255" s="6">
        <v>-10.3910130308</v>
      </c>
      <c r="P2255" s="6">
        <v>27.458040367700001</v>
      </c>
      <c r="Q2255" s="6">
        <v>1.1427119898</v>
      </c>
      <c r="R2255" s="7">
        <v>6.0699131088999998</v>
      </c>
      <c r="S2255" s="8">
        <v>19.399631283652568</v>
      </c>
      <c r="T2255" s="6">
        <v>103.14614107920001</v>
      </c>
      <c r="U2255" s="6">
        <v>-2771.7182558146001</v>
      </c>
      <c r="V2255" s="6">
        <v>113.6159241125</v>
      </c>
      <c r="W2255" s="6">
        <v>-80.298830052400007</v>
      </c>
      <c r="X2255" s="7">
        <v>-912.80038725149996</v>
      </c>
      <c r="Y2255" s="8">
        <v>1612.7871727286565</v>
      </c>
      <c r="Z2255" s="24">
        <v>-1</v>
      </c>
    </row>
    <row r="2256" spans="1:26" ht="16.5" x14ac:dyDescent="0.45">
      <c r="A2256" s="5" t="s">
        <v>7942</v>
      </c>
      <c r="B2256" s="5" t="s">
        <v>7943</v>
      </c>
      <c r="C2256" s="5" t="s">
        <v>7944</v>
      </c>
      <c r="D2256" s="5" t="s">
        <v>240</v>
      </c>
      <c r="E2256" s="5" t="s">
        <v>11765</v>
      </c>
      <c r="F2256" s="5">
        <v>16</v>
      </c>
      <c r="G2256" s="5">
        <v>9</v>
      </c>
      <c r="H2256" s="5">
        <v>1</v>
      </c>
      <c r="I2256" s="5">
        <v>3</v>
      </c>
      <c r="J2256" s="5" t="s">
        <v>7856</v>
      </c>
      <c r="K2256" s="17">
        <v>25853</v>
      </c>
      <c r="L2256" s="6">
        <v>64.951777641830006</v>
      </c>
      <c r="M2256" s="6">
        <v>5.2982186526000001</v>
      </c>
      <c r="N2256" s="6">
        <v>53.7908479054</v>
      </c>
      <c r="O2256" s="6">
        <v>-5.0469368365999996</v>
      </c>
      <c r="P2256" s="6">
        <v>11.901912169099999</v>
      </c>
      <c r="Q2256" s="6">
        <v>2.5706398351000002</v>
      </c>
      <c r="R2256" s="7">
        <v>3.1418717225333332</v>
      </c>
      <c r="S2256" s="8">
        <v>8.4888515157481663</v>
      </c>
      <c r="T2256" s="6">
        <v>-2.6156327079000001</v>
      </c>
      <c r="U2256" s="6">
        <v>-10.160714251</v>
      </c>
      <c r="V2256" s="6">
        <v>28.378508833200002</v>
      </c>
      <c r="W2256" s="6">
        <v>7.1651710323</v>
      </c>
      <c r="X2256" s="7">
        <v>8.4609885381666672</v>
      </c>
      <c r="Y2256" s="8">
        <v>19.302261169091469</v>
      </c>
      <c r="Z2256" s="24">
        <v>1</v>
      </c>
    </row>
    <row r="2257" spans="1:26" ht="16.5" x14ac:dyDescent="0.45">
      <c r="A2257" s="5" t="s">
        <v>7945</v>
      </c>
      <c r="B2257" s="5" t="s">
        <v>7946</v>
      </c>
      <c r="C2257" s="5" t="s">
        <v>7947</v>
      </c>
      <c r="D2257" s="5" t="s">
        <v>103</v>
      </c>
      <c r="E2257" s="5" t="s">
        <v>11764</v>
      </c>
      <c r="F2257" s="5">
        <v>15</v>
      </c>
      <c r="G2257" s="5">
        <v>8</v>
      </c>
      <c r="H2257" s="5">
        <v>2</v>
      </c>
      <c r="I2257" s="5">
        <v>3</v>
      </c>
      <c r="J2257" s="5" t="s">
        <v>1663</v>
      </c>
      <c r="K2257" s="17">
        <v>2640</v>
      </c>
      <c r="L2257" s="6">
        <v>1.7333202238100001</v>
      </c>
      <c r="M2257" s="6">
        <v>0.56796934489999995</v>
      </c>
      <c r="N2257" s="6">
        <v>10.509329796499999</v>
      </c>
      <c r="O2257" s="6">
        <v>-9.8610299136999995</v>
      </c>
      <c r="P2257" s="6">
        <v>14.998932095000001</v>
      </c>
      <c r="Q2257" s="6">
        <v>5.5294488926999996</v>
      </c>
      <c r="R2257" s="7">
        <v>3.5557836913333336</v>
      </c>
      <c r="S2257" s="8">
        <v>12.546949570067465</v>
      </c>
      <c r="T2257" s="6">
        <v>113.7406730196</v>
      </c>
      <c r="U2257" s="6">
        <v>93.992141084699995</v>
      </c>
      <c r="V2257" s="6">
        <v>46.635646940100003</v>
      </c>
      <c r="W2257" s="6">
        <v>-451.27791844770002</v>
      </c>
      <c r="X2257" s="7">
        <v>-103.55004347430001</v>
      </c>
      <c r="Y2257" s="8">
        <v>302.07063024987099</v>
      </c>
      <c r="Z2257" s="24">
        <v>-1</v>
      </c>
    </row>
    <row r="2258" spans="1:26" ht="16.5" x14ac:dyDescent="0.45">
      <c r="A2258" s="5" t="s">
        <v>7948</v>
      </c>
      <c r="B2258" s="5" t="s">
        <v>7949</v>
      </c>
      <c r="C2258" s="5" t="s">
        <v>7950</v>
      </c>
      <c r="D2258" s="5" t="s">
        <v>509</v>
      </c>
      <c r="E2258" s="5" t="s">
        <v>11766</v>
      </c>
      <c r="F2258" s="5">
        <v>17</v>
      </c>
      <c r="G2258" s="5">
        <v>11</v>
      </c>
      <c r="H2258" s="5">
        <v>2</v>
      </c>
      <c r="I2258" s="5">
        <v>2</v>
      </c>
      <c r="J2258" s="5" t="s">
        <v>7951</v>
      </c>
      <c r="K2258" s="17">
        <v>9420</v>
      </c>
      <c r="L2258" s="6">
        <v>52.162141217550001</v>
      </c>
      <c r="M2258" s="6">
        <v>1.0442069802</v>
      </c>
      <c r="N2258" s="6">
        <v>-6.7283295071999998</v>
      </c>
      <c r="O2258" s="6">
        <v>-15.389188905699999</v>
      </c>
      <c r="P2258" s="6">
        <v>-0.4294987019</v>
      </c>
      <c r="Q2258" s="6">
        <v>-9.9581627304999998</v>
      </c>
      <c r="R2258" s="7">
        <v>-8.592283446033333</v>
      </c>
      <c r="S2258" s="8">
        <v>7.572800169898767</v>
      </c>
      <c r="T2258" s="6">
        <v>-30.203824128699999</v>
      </c>
      <c r="U2258" s="6">
        <v>-54.046404680199998</v>
      </c>
      <c r="V2258" s="6">
        <v>10.8937098656</v>
      </c>
      <c r="W2258" s="6">
        <v>10.900582288000001</v>
      </c>
      <c r="X2258" s="7">
        <v>-10.750704175533331</v>
      </c>
      <c r="Y2258" s="8">
        <v>37.495176669138289</v>
      </c>
      <c r="Z2258" s="24">
        <v>0</v>
      </c>
    </row>
    <row r="2259" spans="1:26" ht="16.5" x14ac:dyDescent="0.45">
      <c r="A2259" s="5" t="s">
        <v>7952</v>
      </c>
      <c r="B2259" s="5" t="s">
        <v>7953</v>
      </c>
      <c r="C2259" s="5" t="s">
        <v>7954</v>
      </c>
      <c r="D2259" s="5" t="s">
        <v>288</v>
      </c>
      <c r="E2259" s="5" t="s">
        <v>58</v>
      </c>
      <c r="F2259" s="5">
        <v>10</v>
      </c>
      <c r="G2259" s="5">
        <v>3</v>
      </c>
      <c r="H2259" s="5">
        <v>3</v>
      </c>
      <c r="I2259" s="5">
        <v>2</v>
      </c>
      <c r="J2259" s="5" t="s">
        <v>7955</v>
      </c>
      <c r="K2259" s="17">
        <v>6405</v>
      </c>
      <c r="L2259" s="6">
        <v>6.4333595775700001</v>
      </c>
      <c r="M2259" s="6">
        <v>3.1181640223999998</v>
      </c>
      <c r="N2259" s="6">
        <v>13.962429246899999</v>
      </c>
      <c r="O2259" s="6">
        <v>9.7286424852</v>
      </c>
      <c r="P2259" s="6">
        <v>22.190735351400001</v>
      </c>
      <c r="Q2259" s="6">
        <v>10.9093945942</v>
      </c>
      <c r="R2259" s="7">
        <v>14.276257476933333</v>
      </c>
      <c r="S2259" s="8">
        <v>6.8795177087346575</v>
      </c>
      <c r="T2259" s="6">
        <v>167.50414308129999</v>
      </c>
      <c r="U2259" s="6">
        <v>122.2742633065</v>
      </c>
      <c r="V2259" s="6">
        <v>-50.843267243200003</v>
      </c>
      <c r="W2259" s="6">
        <v>-26.815095485699999</v>
      </c>
      <c r="X2259" s="7">
        <v>14.8719668592</v>
      </c>
      <c r="Y2259" s="8">
        <v>93.785810339929697</v>
      </c>
      <c r="Z2259" s="24">
        <v>1</v>
      </c>
    </row>
    <row r="2260" spans="1:26" ht="16.5" x14ac:dyDescent="0.45">
      <c r="A2260" s="5" t="s">
        <v>7956</v>
      </c>
      <c r="B2260" s="5" t="s">
        <v>7957</v>
      </c>
      <c r="C2260" s="5" t="s">
        <v>7958</v>
      </c>
      <c r="D2260" s="5" t="s">
        <v>311</v>
      </c>
      <c r="E2260" s="5" t="s">
        <v>11775</v>
      </c>
      <c r="F2260" s="5">
        <v>26</v>
      </c>
      <c r="G2260" s="5">
        <v>3</v>
      </c>
      <c r="H2260" s="5">
        <v>3</v>
      </c>
      <c r="I2260" s="5">
        <v>2</v>
      </c>
      <c r="J2260" s="5" t="s">
        <v>7959</v>
      </c>
      <c r="K2260" s="17">
        <v>10694</v>
      </c>
      <c r="L2260" s="6">
        <v>5.5879835141100003</v>
      </c>
      <c r="M2260" s="6">
        <v>8.1907747205000003</v>
      </c>
      <c r="N2260" s="6">
        <v>6.2147695698999996</v>
      </c>
      <c r="O2260" s="6">
        <v>-18.193594364999999</v>
      </c>
      <c r="P2260" s="6">
        <v>15.402577191400001</v>
      </c>
      <c r="Q2260" s="6">
        <v>-14.777992107699999</v>
      </c>
      <c r="R2260" s="7">
        <v>-5.8563364270999996</v>
      </c>
      <c r="S2260" s="8">
        <v>18.489798291873058</v>
      </c>
      <c r="T2260" s="6">
        <v>2.7791328798000001</v>
      </c>
      <c r="U2260" s="6">
        <v>-34.158532766299999</v>
      </c>
      <c r="V2260" s="6">
        <v>-25.690562094800001</v>
      </c>
      <c r="W2260" s="6">
        <v>-231.72041486449999</v>
      </c>
      <c r="X2260" s="7">
        <v>-97.18983657519999</v>
      </c>
      <c r="Y2260" s="8">
        <v>116.58380677848642</v>
      </c>
      <c r="Z2260" s="24">
        <v>0</v>
      </c>
    </row>
    <row r="2261" spans="1:26" ht="16.5" x14ac:dyDescent="0.45">
      <c r="A2261" s="5" t="s">
        <v>7960</v>
      </c>
      <c r="B2261" s="5" t="s">
        <v>7961</v>
      </c>
      <c r="C2261" s="5" t="s">
        <v>7962</v>
      </c>
      <c r="D2261" s="5" t="s">
        <v>1030</v>
      </c>
      <c r="E2261" s="5" t="s">
        <v>11768</v>
      </c>
      <c r="F2261" s="5">
        <v>19</v>
      </c>
      <c r="G2261" s="5">
        <v>4</v>
      </c>
      <c r="H2261" s="5">
        <v>2</v>
      </c>
      <c r="I2261" s="5">
        <v>2</v>
      </c>
      <c r="J2261" s="5" t="s">
        <v>7963</v>
      </c>
      <c r="K2261" s="17">
        <v>2009</v>
      </c>
      <c r="L2261" s="6">
        <v>2.2342980373099999</v>
      </c>
      <c r="M2261" s="6">
        <v>26.860882001299998</v>
      </c>
      <c r="N2261" s="6">
        <v>9.1866923956999997</v>
      </c>
      <c r="O2261" s="6">
        <v>-49.307649161500002</v>
      </c>
      <c r="P2261" s="6">
        <v>80.875524131700004</v>
      </c>
      <c r="Q2261" s="6">
        <v>-3.7111748945</v>
      </c>
      <c r="R2261" s="7">
        <v>9.2855666918999997</v>
      </c>
      <c r="S2261" s="8">
        <v>66.05755915161852</v>
      </c>
      <c r="T2261" s="6">
        <v>-33.365661844800002</v>
      </c>
      <c r="U2261" s="6">
        <v>-94.903909573099995</v>
      </c>
      <c r="V2261" s="6">
        <v>2237.7625792680001</v>
      </c>
      <c r="W2261" s="6">
        <v>-45.616801172800002</v>
      </c>
      <c r="X2261" s="7">
        <v>699.08062284070002</v>
      </c>
      <c r="Y2261" s="8">
        <v>1332.7655184014266</v>
      </c>
      <c r="Z2261" s="24">
        <v>1</v>
      </c>
    </row>
    <row r="2262" spans="1:26" ht="16.5" x14ac:dyDescent="0.45">
      <c r="A2262" s="5" t="s">
        <v>7964</v>
      </c>
      <c r="B2262" s="5" t="s">
        <v>7965</v>
      </c>
      <c r="C2262" s="5" t="s">
        <v>7966</v>
      </c>
      <c r="D2262" s="5" t="s">
        <v>272</v>
      </c>
      <c r="E2262" s="5" t="s">
        <v>11767</v>
      </c>
      <c r="F2262" s="5">
        <v>18</v>
      </c>
      <c r="G2262" s="5">
        <v>4</v>
      </c>
      <c r="H2262" s="5">
        <v>2</v>
      </c>
      <c r="I2262" s="5">
        <v>2</v>
      </c>
      <c r="J2262" s="5" t="s">
        <v>982</v>
      </c>
      <c r="K2262" s="17">
        <v>46440</v>
      </c>
      <c r="L2262" s="6">
        <v>65.053897862599996</v>
      </c>
      <c r="M2262" s="6">
        <v>1.2437990827000001</v>
      </c>
      <c r="N2262" s="6">
        <v>9.5655361151000005</v>
      </c>
      <c r="O2262" s="6">
        <v>8.6767461193000006</v>
      </c>
      <c r="P2262" s="6">
        <v>12.9187958927</v>
      </c>
      <c r="Q2262" s="6">
        <v>4.7071126658000004</v>
      </c>
      <c r="R2262" s="7">
        <v>8.7675515592666677</v>
      </c>
      <c r="S2262" s="8">
        <v>4.1065946446762105</v>
      </c>
      <c r="T2262" s="6">
        <v>-16.792238899600001</v>
      </c>
      <c r="U2262" s="6">
        <v>7.0582449642</v>
      </c>
      <c r="V2262" s="6">
        <v>-45.578689863100003</v>
      </c>
      <c r="W2262" s="6">
        <v>52.387218204200003</v>
      </c>
      <c r="X2262" s="7">
        <v>4.6222577684333332</v>
      </c>
      <c r="Y2262" s="8">
        <v>49.028362312809548</v>
      </c>
      <c r="Z2262" s="24">
        <v>1</v>
      </c>
    </row>
    <row r="2263" spans="1:26" ht="16.5" x14ac:dyDescent="0.45">
      <c r="A2263" s="5" t="s">
        <v>7967</v>
      </c>
      <c r="B2263" s="5" t="s">
        <v>7968</v>
      </c>
      <c r="C2263" s="5" t="s">
        <v>7969</v>
      </c>
      <c r="D2263" s="5" t="s">
        <v>268</v>
      </c>
      <c r="E2263" s="5" t="s">
        <v>11752</v>
      </c>
      <c r="F2263" s="5">
        <v>2</v>
      </c>
      <c r="G2263" s="5">
        <v>2</v>
      </c>
      <c r="H2263" s="5">
        <v>0</v>
      </c>
      <c r="I2263" s="5">
        <v>3</v>
      </c>
      <c r="J2263" s="5" t="s">
        <v>7970</v>
      </c>
      <c r="K2263" s="17">
        <v>24340</v>
      </c>
      <c r="L2263" s="6">
        <v>105.20953621722001</v>
      </c>
      <c r="M2263" s="6">
        <v>13.957813451</v>
      </c>
      <c r="N2263" s="6">
        <v>25.550484826800002</v>
      </c>
      <c r="O2263" s="6">
        <v>-3.8029019195</v>
      </c>
      <c r="P2263" s="6">
        <v>-57.334804831500001</v>
      </c>
      <c r="Q2263" s="6">
        <v>-26.027942940399999</v>
      </c>
      <c r="R2263" s="7">
        <v>-29.055216563800002</v>
      </c>
      <c r="S2263" s="8">
        <v>26.894041097204944</v>
      </c>
      <c r="T2263" s="6">
        <v>24.419781423500002</v>
      </c>
      <c r="U2263" s="6">
        <v>-67.274390308600005</v>
      </c>
      <c r="V2263" s="6">
        <v>-928.92739333760005</v>
      </c>
      <c r="W2263" s="6">
        <v>102.67338691250001</v>
      </c>
      <c r="X2263" s="7">
        <v>-297.84279891123333</v>
      </c>
      <c r="Y2263" s="8">
        <v>553.10160525649985</v>
      </c>
      <c r="Z2263" s="24">
        <v>0</v>
      </c>
    </row>
    <row r="2264" spans="1:26" ht="16.5" x14ac:dyDescent="0.45">
      <c r="A2264" s="5" t="s">
        <v>7971</v>
      </c>
      <c r="B2264" s="5" t="s">
        <v>7972</v>
      </c>
      <c r="C2264" s="5" t="s">
        <v>7973</v>
      </c>
      <c r="D2264" s="5" t="s">
        <v>440</v>
      </c>
      <c r="E2264" s="5" t="s">
        <v>11756</v>
      </c>
      <c r="F2264" s="5">
        <v>6</v>
      </c>
      <c r="G2264" s="5">
        <v>11</v>
      </c>
      <c r="H2264" s="5">
        <v>2</v>
      </c>
      <c r="I2264" s="5">
        <v>2</v>
      </c>
      <c r="J2264" s="5" t="s">
        <v>7974</v>
      </c>
      <c r="K2264" s="17">
        <v>2193</v>
      </c>
      <c r="L2264" s="6">
        <v>2.6515122873000001</v>
      </c>
      <c r="M2264" s="6">
        <v>-2.9350673949999999</v>
      </c>
      <c r="N2264" s="6">
        <v>40.457127615899999</v>
      </c>
      <c r="O2264" s="6">
        <v>-52.8940926187</v>
      </c>
      <c r="P2264" s="6">
        <v>-1.8430690216000001</v>
      </c>
      <c r="Q2264" s="6">
        <v>4.0197380768000004</v>
      </c>
      <c r="R2264" s="7">
        <v>-16.905807854500001</v>
      </c>
      <c r="S2264" s="8">
        <v>31.304322496583836</v>
      </c>
      <c r="T2264" s="6">
        <v>-329.90740548420001</v>
      </c>
      <c r="U2264" s="6">
        <v>139.20051556670001</v>
      </c>
      <c r="V2264" s="6">
        <v>-1017.6763727901</v>
      </c>
      <c r="W2264" s="6">
        <v>87.9516993294</v>
      </c>
      <c r="X2264" s="7">
        <v>-263.50805263133333</v>
      </c>
      <c r="Y2264" s="8">
        <v>653.6313958491844</v>
      </c>
      <c r="Z2264" s="24">
        <v>0</v>
      </c>
    </row>
    <row r="2265" spans="1:26" ht="16.5" x14ac:dyDescent="0.45">
      <c r="A2265" s="5" t="s">
        <v>7975</v>
      </c>
      <c r="B2265" s="5" t="s">
        <v>7976</v>
      </c>
      <c r="C2265" s="5" t="s">
        <v>7977</v>
      </c>
      <c r="D2265" s="5" t="s">
        <v>363</v>
      </c>
      <c r="E2265" s="5" t="s">
        <v>11769</v>
      </c>
      <c r="F2265" s="5">
        <v>20</v>
      </c>
      <c r="G2265" s="5">
        <v>7</v>
      </c>
      <c r="H2265" s="5">
        <v>4</v>
      </c>
      <c r="I2265" s="5">
        <v>3</v>
      </c>
      <c r="J2265" s="5" t="s">
        <v>7929</v>
      </c>
      <c r="K2265" s="17">
        <v>158</v>
      </c>
      <c r="L2265" s="6">
        <v>0.17626783587</v>
      </c>
      <c r="M2265" s="6">
        <v>63.985888590099997</v>
      </c>
      <c r="N2265" s="6">
        <v>19.338371241699999</v>
      </c>
      <c r="O2265" s="6">
        <v>0.1992424189</v>
      </c>
      <c r="P2265" s="6">
        <v>-37.786741071199998</v>
      </c>
      <c r="Q2265" s="6">
        <v>111.00216536969999</v>
      </c>
      <c r="R2265" s="7">
        <v>24.471555572466666</v>
      </c>
      <c r="S2265" s="8">
        <v>77.307137829170259</v>
      </c>
      <c r="T2265" s="6">
        <v>-51.160719903699999</v>
      </c>
      <c r="U2265" s="6">
        <v>-26.022301942199999</v>
      </c>
      <c r="V2265" s="6">
        <v>9.6067031818000004</v>
      </c>
      <c r="W2265" s="6">
        <v>102.96700494549999</v>
      </c>
      <c r="X2265" s="7">
        <v>28.850468728366664</v>
      </c>
      <c r="Y2265" s="8">
        <v>66.613078349155515</v>
      </c>
      <c r="Z2265" s="24">
        <v>1</v>
      </c>
    </row>
    <row r="2266" spans="1:26" ht="16.5" x14ac:dyDescent="0.45">
      <c r="A2266" s="5" t="s">
        <v>7978</v>
      </c>
      <c r="B2266" s="5" t="s">
        <v>7979</v>
      </c>
      <c r="C2266" s="5" t="s">
        <v>7980</v>
      </c>
      <c r="D2266" s="5" t="s">
        <v>176</v>
      </c>
      <c r="E2266" s="5" t="s">
        <v>11767</v>
      </c>
      <c r="F2266" s="5">
        <v>18</v>
      </c>
      <c r="G2266" s="5">
        <v>4</v>
      </c>
      <c r="H2266" s="5">
        <v>2</v>
      </c>
      <c r="I2266" s="5">
        <v>2</v>
      </c>
      <c r="J2266" s="5" t="s">
        <v>7981</v>
      </c>
      <c r="K2266" s="17">
        <v>26506</v>
      </c>
      <c r="L2266" s="6">
        <v>100.78237112423</v>
      </c>
      <c r="M2266" s="6">
        <v>10.0338714132</v>
      </c>
      <c r="N2266" s="6">
        <v>67.782547805299998</v>
      </c>
      <c r="O2266" s="6">
        <v>51.190524739099999</v>
      </c>
      <c r="P2266" s="6">
        <v>29.9244818391</v>
      </c>
      <c r="Q2266" s="6">
        <v>12.3014581293</v>
      </c>
      <c r="R2266" s="7">
        <v>31.138821569166666</v>
      </c>
      <c r="S2266" s="8">
        <v>19.472951527192254</v>
      </c>
      <c r="T2266" s="6">
        <v>197.20713764320001</v>
      </c>
      <c r="U2266" s="6">
        <v>33.448329188099997</v>
      </c>
      <c r="V2266" s="6">
        <v>15.142021381499999</v>
      </c>
      <c r="W2266" s="6">
        <v>-85.081668225800001</v>
      </c>
      <c r="X2266" s="7">
        <v>-12.163772552066668</v>
      </c>
      <c r="Y2266" s="8">
        <v>63.808658178115529</v>
      </c>
      <c r="Z2266" s="24">
        <v>-1</v>
      </c>
    </row>
    <row r="2267" spans="1:26" ht="16.5" x14ac:dyDescent="0.45">
      <c r="A2267" s="5" t="s">
        <v>7982</v>
      </c>
      <c r="B2267" s="5" t="s">
        <v>7983</v>
      </c>
      <c r="C2267" s="5" t="s">
        <v>7984</v>
      </c>
      <c r="D2267" s="5" t="s">
        <v>306</v>
      </c>
      <c r="E2267" s="5" t="s">
        <v>11779</v>
      </c>
      <c r="F2267" s="5">
        <v>30</v>
      </c>
      <c r="G2267" s="5">
        <v>4</v>
      </c>
      <c r="H2267" s="5">
        <v>2</v>
      </c>
      <c r="I2267" s="5">
        <v>2</v>
      </c>
      <c r="J2267" s="5" t="s">
        <v>7985</v>
      </c>
      <c r="K2267" s="17">
        <v>32704</v>
      </c>
      <c r="L2267" s="6">
        <v>32.657944785360002</v>
      </c>
      <c r="M2267" s="6">
        <v>5.4831615271</v>
      </c>
      <c r="N2267" s="6">
        <v>-7.8838738899999997E-2</v>
      </c>
      <c r="O2267" s="6">
        <v>-4.5210141210000003</v>
      </c>
      <c r="P2267" s="6">
        <v>21.888610738499999</v>
      </c>
      <c r="Q2267" s="6">
        <v>-7.8619002848999999</v>
      </c>
      <c r="R2267" s="7">
        <v>3.1685654442</v>
      </c>
      <c r="S2267" s="8">
        <v>16.29786648477393</v>
      </c>
      <c r="T2267" s="6">
        <v>-14.362713705199999</v>
      </c>
      <c r="U2267" s="6">
        <v>-7.1754667789999997</v>
      </c>
      <c r="V2267" s="6">
        <v>156.09042289819999</v>
      </c>
      <c r="W2267" s="6">
        <v>87.235000055200004</v>
      </c>
      <c r="X2267" s="7">
        <v>78.716652058133334</v>
      </c>
      <c r="Y2267" s="8">
        <v>81.965598713553348</v>
      </c>
      <c r="Z2267" s="24">
        <v>1</v>
      </c>
    </row>
    <row r="2268" spans="1:26" ht="16.5" x14ac:dyDescent="0.45">
      <c r="A2268" s="5" t="s">
        <v>7986</v>
      </c>
      <c r="B2268" s="5" t="s">
        <v>7987</v>
      </c>
      <c r="C2268" s="5" t="s">
        <v>7988</v>
      </c>
      <c r="D2268" s="5" t="s">
        <v>288</v>
      </c>
      <c r="E2268" s="5" t="s">
        <v>11770</v>
      </c>
      <c r="F2268" s="5">
        <v>21</v>
      </c>
      <c r="G2268" s="5">
        <v>7</v>
      </c>
      <c r="H2268" s="5">
        <v>3</v>
      </c>
      <c r="I2268" s="5">
        <v>3</v>
      </c>
      <c r="J2268" s="5" t="s">
        <v>7989</v>
      </c>
      <c r="K2268" s="17">
        <v>5939</v>
      </c>
      <c r="L2268" s="6">
        <v>7.4447683634499997</v>
      </c>
      <c r="M2268" s="6">
        <v>41.179451420600003</v>
      </c>
      <c r="N2268" s="6">
        <v>9.0201736647999997</v>
      </c>
      <c r="O2268" s="6">
        <v>9.1277553368</v>
      </c>
      <c r="P2268" s="6">
        <v>24.610605875400001</v>
      </c>
      <c r="Q2268" s="6">
        <v>14.088103286400001</v>
      </c>
      <c r="R2268" s="7">
        <v>15.942154832866668</v>
      </c>
      <c r="S2268" s="8">
        <v>7.9061871691020018</v>
      </c>
      <c r="T2268" s="6">
        <v>-15.461483039499999</v>
      </c>
      <c r="U2268" s="6">
        <v>-33.375398220299999</v>
      </c>
      <c r="V2268" s="6">
        <v>41.949445364299997</v>
      </c>
      <c r="W2268" s="6">
        <v>-4.5364494252999998</v>
      </c>
      <c r="X2268" s="7">
        <v>1.3458659062333327</v>
      </c>
      <c r="Y2268" s="8">
        <v>38.005384362032281</v>
      </c>
      <c r="Z2268" s="24">
        <v>1</v>
      </c>
    </row>
    <row r="2269" spans="1:26" ht="16.5" x14ac:dyDescent="0.45">
      <c r="A2269" s="5" t="s">
        <v>7990</v>
      </c>
      <c r="B2269" s="5" t="s">
        <v>7991</v>
      </c>
      <c r="C2269" s="5" t="s">
        <v>7992</v>
      </c>
      <c r="D2269" s="5" t="s">
        <v>306</v>
      </c>
      <c r="E2269" s="5" t="s">
        <v>11765</v>
      </c>
      <c r="F2269" s="5">
        <v>16</v>
      </c>
      <c r="G2269" s="5">
        <v>9</v>
      </c>
      <c r="H2269" s="5">
        <v>1</v>
      </c>
      <c r="I2269" s="5">
        <v>3</v>
      </c>
      <c r="J2269" s="5" t="s">
        <v>1310</v>
      </c>
      <c r="K2269" s="17">
        <v>5603</v>
      </c>
      <c r="L2269" s="6">
        <v>3.0419158985800001</v>
      </c>
      <c r="M2269" s="6">
        <v>0.35499250409999999</v>
      </c>
      <c r="N2269" s="6">
        <v>4.2430592568999996</v>
      </c>
      <c r="O2269" s="6">
        <v>-14.447894246400001</v>
      </c>
      <c r="P2269" s="6">
        <v>6.2072679376000002</v>
      </c>
      <c r="Q2269" s="6">
        <v>-1.6580433477000001</v>
      </c>
      <c r="R2269" s="7">
        <v>-3.2995565521666665</v>
      </c>
      <c r="S2269" s="8">
        <v>10.424963089247115</v>
      </c>
      <c r="T2269" s="6">
        <v>-96.197949093999995</v>
      </c>
      <c r="U2269" s="6">
        <v>909.27207031019998</v>
      </c>
      <c r="V2269" s="6">
        <v>68.609757957100001</v>
      </c>
      <c r="W2269" s="6">
        <v>-43.076418612200001</v>
      </c>
      <c r="X2269" s="7">
        <v>311.60180321836668</v>
      </c>
      <c r="Y2269" s="8">
        <v>520.60134616939354</v>
      </c>
      <c r="Z2269" s="24">
        <v>-1</v>
      </c>
    </row>
    <row r="2270" spans="1:26" ht="16.5" x14ac:dyDescent="0.45">
      <c r="A2270" s="5" t="s">
        <v>7993</v>
      </c>
      <c r="B2270" s="5" t="s">
        <v>7994</v>
      </c>
      <c r="C2270" s="5" t="s">
        <v>7995</v>
      </c>
      <c r="D2270" s="5" t="s">
        <v>259</v>
      </c>
      <c r="E2270" s="5" t="s">
        <v>11773</v>
      </c>
      <c r="F2270" s="5">
        <v>24</v>
      </c>
      <c r="G2270" s="5">
        <v>11</v>
      </c>
      <c r="H2270" s="5">
        <v>1</v>
      </c>
      <c r="I2270" s="5">
        <v>2</v>
      </c>
      <c r="J2270" s="5" t="s">
        <v>7996</v>
      </c>
      <c r="K2270" s="17">
        <v>8032</v>
      </c>
      <c r="L2270" s="6">
        <v>21.364994632830001</v>
      </c>
      <c r="M2270" s="6">
        <v>24.836228675400001</v>
      </c>
      <c r="N2270" s="6">
        <v>12.000632471799999</v>
      </c>
      <c r="O2270" s="6">
        <v>-26.957895140000002</v>
      </c>
      <c r="P2270" s="6">
        <v>6.7564754343000004</v>
      </c>
      <c r="Q2270" s="6">
        <v>27.406197372099999</v>
      </c>
      <c r="R2270" s="7">
        <v>2.4015925554666659</v>
      </c>
      <c r="S2270" s="8">
        <v>27.442437798641514</v>
      </c>
      <c r="T2270" s="6">
        <v>25.963654835700002</v>
      </c>
      <c r="U2270" s="6">
        <v>-17.4202807693</v>
      </c>
      <c r="V2270" s="6">
        <v>-13.8493152492</v>
      </c>
      <c r="W2270" s="6">
        <v>-11.880091113000001</v>
      </c>
      <c r="X2270" s="7">
        <v>-14.383229043833333</v>
      </c>
      <c r="Y2270" s="8">
        <v>2.8084200739950198</v>
      </c>
      <c r="Z2270" s="24">
        <v>-1</v>
      </c>
    </row>
    <row r="2271" spans="1:26" ht="16.5" x14ac:dyDescent="0.45">
      <c r="A2271" s="5" t="s">
        <v>7997</v>
      </c>
      <c r="B2271" s="5" t="s">
        <v>7998</v>
      </c>
      <c r="C2271" s="5" t="s">
        <v>7999</v>
      </c>
      <c r="D2271" s="5" t="s">
        <v>254</v>
      </c>
      <c r="E2271" s="5" t="s">
        <v>11762</v>
      </c>
      <c r="F2271" s="5">
        <v>13</v>
      </c>
      <c r="G2271" s="5">
        <v>7</v>
      </c>
      <c r="H2271" s="5">
        <v>4</v>
      </c>
      <c r="I2271" s="5">
        <v>2</v>
      </c>
      <c r="J2271" s="5" t="s">
        <v>8000</v>
      </c>
      <c r="K2271" s="17">
        <v>2080</v>
      </c>
      <c r="L2271" s="6">
        <v>1.2006189812400001</v>
      </c>
      <c r="M2271" s="6">
        <v>6.0030576558000002</v>
      </c>
      <c r="N2271" s="6">
        <v>13.3884980863</v>
      </c>
      <c r="O2271" s="6">
        <v>-24.869129045600001</v>
      </c>
      <c r="P2271" s="6">
        <v>11.6096080006</v>
      </c>
      <c r="Q2271" s="6">
        <v>13.3580449743</v>
      </c>
      <c r="R2271" s="7">
        <v>3.2841309766666292E-2</v>
      </c>
      <c r="S2271" s="8">
        <v>21.583450920726751</v>
      </c>
      <c r="T2271" s="6">
        <v>17.157019801699999</v>
      </c>
      <c r="U2271" s="6">
        <v>-19.296644016799998</v>
      </c>
      <c r="V2271" s="6">
        <v>35.8099154664</v>
      </c>
      <c r="W2271" s="6">
        <v>52.0253076479</v>
      </c>
      <c r="X2271" s="7">
        <v>22.8461930325</v>
      </c>
      <c r="Y2271" s="8">
        <v>37.386478462444842</v>
      </c>
      <c r="Z2271" s="24">
        <v>1</v>
      </c>
    </row>
    <row r="2272" spans="1:26" ht="16.5" x14ac:dyDescent="0.45">
      <c r="A2272" s="5" t="s">
        <v>8001</v>
      </c>
      <c r="B2272" s="5" t="s">
        <v>8002</v>
      </c>
      <c r="C2272" s="5" t="s">
        <v>8003</v>
      </c>
      <c r="D2272" s="5" t="s">
        <v>553</v>
      </c>
      <c r="E2272" s="5" t="s">
        <v>11761</v>
      </c>
      <c r="F2272" s="5">
        <v>12</v>
      </c>
      <c r="G2272" s="5">
        <v>6</v>
      </c>
      <c r="H2272" s="5">
        <v>2</v>
      </c>
      <c r="I2272" s="5">
        <v>1</v>
      </c>
      <c r="J2272" s="5" t="s">
        <v>8004</v>
      </c>
      <c r="K2272" s="17">
        <v>799</v>
      </c>
      <c r="L2272" s="6">
        <v>1.1837125751899999</v>
      </c>
      <c r="M2272" s="6">
        <v>-18.235999792000001</v>
      </c>
      <c r="N2272" s="6">
        <v>54.235865312900003</v>
      </c>
      <c r="O2272" s="6">
        <v>-19.388316767999999</v>
      </c>
      <c r="P2272" s="6">
        <v>-3.3618695015000002</v>
      </c>
      <c r="Q2272" s="6">
        <v>8.9520263244000002</v>
      </c>
      <c r="R2272" s="7">
        <v>-4.5993866483666661</v>
      </c>
      <c r="S2272" s="8">
        <v>14.210642074351457</v>
      </c>
      <c r="T2272" s="6">
        <v>18.461937985799999</v>
      </c>
      <c r="U2272" s="6">
        <v>111.7584227941</v>
      </c>
      <c r="V2272" s="6">
        <v>65.635462903299995</v>
      </c>
      <c r="W2272" s="6">
        <v>51.283393365499997</v>
      </c>
      <c r="X2272" s="7">
        <v>76.225759687633328</v>
      </c>
      <c r="Y2272" s="8">
        <v>31.597833558374003</v>
      </c>
      <c r="Z2272" s="24">
        <v>-1</v>
      </c>
    </row>
    <row r="2273" spans="1:26" ht="16.5" x14ac:dyDescent="0.45">
      <c r="A2273" s="5" t="s">
        <v>8005</v>
      </c>
      <c r="B2273" s="5" t="s">
        <v>8006</v>
      </c>
      <c r="C2273" s="5" t="s">
        <v>8007</v>
      </c>
      <c r="D2273" s="5" t="s">
        <v>363</v>
      </c>
      <c r="E2273" s="5" t="s">
        <v>11769</v>
      </c>
      <c r="F2273" s="5">
        <v>20</v>
      </c>
      <c r="G2273" s="5">
        <v>7</v>
      </c>
      <c r="H2273" s="5">
        <v>4</v>
      </c>
      <c r="I2273" s="5">
        <v>3</v>
      </c>
      <c r="J2273" s="5" t="s">
        <v>8008</v>
      </c>
      <c r="K2273" s="17">
        <v>438</v>
      </c>
      <c r="L2273" s="6">
        <v>0.3025539237</v>
      </c>
      <c r="M2273" s="6">
        <v>-22.3577008663</v>
      </c>
      <c r="N2273" s="6">
        <v>-23.9360375037</v>
      </c>
      <c r="O2273" s="6">
        <v>-35.019567759799997</v>
      </c>
      <c r="P2273" s="6">
        <v>34.2435800238</v>
      </c>
      <c r="Q2273" s="6">
        <v>-32.3179686872</v>
      </c>
      <c r="R2273" s="7">
        <v>-11.031318807733333</v>
      </c>
      <c r="S2273" s="8">
        <v>39.232473890151915</v>
      </c>
      <c r="T2273" s="6">
        <v>-714.29735672549998</v>
      </c>
      <c r="U2273" s="6">
        <v>47.544914841000001</v>
      </c>
      <c r="V2273" s="6">
        <v>73.678390770799993</v>
      </c>
      <c r="W2273" s="6">
        <v>-245.75551137900001</v>
      </c>
      <c r="X2273" s="7">
        <v>-41.510735255733344</v>
      </c>
      <c r="Y2273" s="8">
        <v>177.36314744409518</v>
      </c>
      <c r="Z2273" s="24">
        <v>0</v>
      </c>
    </row>
    <row r="2274" spans="1:26" ht="16.5" x14ac:dyDescent="0.45">
      <c r="A2274" s="5" t="s">
        <v>8009</v>
      </c>
      <c r="B2274" s="5" t="s">
        <v>8010</v>
      </c>
      <c r="C2274" s="5" t="s">
        <v>8011</v>
      </c>
      <c r="D2274" s="5" t="s">
        <v>933</v>
      </c>
      <c r="E2274" s="5" t="s">
        <v>11775</v>
      </c>
      <c r="F2274" s="5">
        <v>26</v>
      </c>
      <c r="G2274" s="5">
        <v>3</v>
      </c>
      <c r="H2274" s="5">
        <v>3</v>
      </c>
      <c r="I2274" s="5">
        <v>2</v>
      </c>
      <c r="J2274" s="5" t="s">
        <v>8012</v>
      </c>
      <c r="K2274" s="17">
        <v>2041</v>
      </c>
      <c r="L2274" s="6">
        <v>1.7560452978800001</v>
      </c>
      <c r="M2274" s="6">
        <v>5.0320614888000001</v>
      </c>
      <c r="N2274" s="6">
        <v>9.0080881778999995</v>
      </c>
      <c r="O2274" s="6">
        <v>4.1330706258000003</v>
      </c>
      <c r="P2274" s="6">
        <v>9.6171410790999996</v>
      </c>
      <c r="Q2274" s="6">
        <v>21.487422983199998</v>
      </c>
      <c r="R2274" s="7">
        <v>11.745878229366667</v>
      </c>
      <c r="S2274" s="8">
        <v>8.8708527114022591</v>
      </c>
      <c r="T2274" s="6">
        <v>36.973136905700002</v>
      </c>
      <c r="U2274" s="6">
        <v>30.7854361859</v>
      </c>
      <c r="V2274" s="6">
        <v>-22.4051042611</v>
      </c>
      <c r="W2274" s="6">
        <v>25.7684710899</v>
      </c>
      <c r="X2274" s="7">
        <v>11.382934338233333</v>
      </c>
      <c r="Y2274" s="8">
        <v>29.368625248488396</v>
      </c>
      <c r="Z2274" s="24">
        <v>1</v>
      </c>
    </row>
    <row r="2275" spans="1:26" ht="16.5" x14ac:dyDescent="0.45">
      <c r="A2275" s="5" t="s">
        <v>8013</v>
      </c>
      <c r="B2275" s="5" t="s">
        <v>8014</v>
      </c>
      <c r="C2275" s="5" t="s">
        <v>8015</v>
      </c>
      <c r="D2275" s="5" t="s">
        <v>311</v>
      </c>
      <c r="E2275" s="5" t="s">
        <v>11771</v>
      </c>
      <c r="F2275" s="5">
        <v>22</v>
      </c>
      <c r="G2275" s="5">
        <v>7</v>
      </c>
      <c r="H2275" s="5">
        <v>4</v>
      </c>
      <c r="I2275" s="5">
        <v>3</v>
      </c>
      <c r="J2275" s="5" t="s">
        <v>7693</v>
      </c>
      <c r="K2275" s="17">
        <v>159</v>
      </c>
      <c r="L2275" s="6">
        <v>0.35497086279000001</v>
      </c>
      <c r="M2275" s="6">
        <v>-52.752393981899999</v>
      </c>
      <c r="N2275" s="6">
        <v>28.994356654200001</v>
      </c>
      <c r="O2275" s="6">
        <v>47.138765955300002</v>
      </c>
      <c r="P2275" s="6">
        <v>57.7555376806</v>
      </c>
      <c r="Q2275" s="6">
        <v>-31.479570008</v>
      </c>
      <c r="R2275" s="7">
        <v>24.47157787596667</v>
      </c>
      <c r="S2275" s="8">
        <v>48.74502202909455</v>
      </c>
      <c r="T2275" s="6">
        <v>-187.08574690750001</v>
      </c>
      <c r="U2275" s="6">
        <v>110.73723173410001</v>
      </c>
      <c r="V2275" s="6">
        <v>3.2200222461000001</v>
      </c>
      <c r="W2275" s="6">
        <v>-107.80354026099999</v>
      </c>
      <c r="X2275" s="7">
        <v>2.0512379064000044</v>
      </c>
      <c r="Y2275" s="8">
        <v>109.27507400445043</v>
      </c>
      <c r="Z2275" s="24">
        <v>1</v>
      </c>
    </row>
    <row r="2276" spans="1:26" ht="16.5" x14ac:dyDescent="0.45">
      <c r="A2276" s="5" t="s">
        <v>8016</v>
      </c>
      <c r="B2276" s="5" t="s">
        <v>8017</v>
      </c>
      <c r="C2276" s="5" t="s">
        <v>8018</v>
      </c>
      <c r="D2276" s="5" t="s">
        <v>272</v>
      </c>
      <c r="E2276" s="5" t="s">
        <v>11761</v>
      </c>
      <c r="F2276" s="5">
        <v>12</v>
      </c>
      <c r="G2276" s="5">
        <v>6</v>
      </c>
      <c r="H2276" s="5">
        <v>2</v>
      </c>
      <c r="I2276" s="5">
        <v>1</v>
      </c>
      <c r="J2276" s="5" t="s">
        <v>1403</v>
      </c>
      <c r="K2276" s="17">
        <v>1609</v>
      </c>
      <c r="L2276" s="6">
        <v>0.55080307766000003</v>
      </c>
      <c r="M2276" s="6">
        <v>1.5088054128999999</v>
      </c>
      <c r="N2276" s="6">
        <v>-12.091312090400001</v>
      </c>
      <c r="O2276" s="6">
        <v>0.98528635919999996</v>
      </c>
      <c r="P2276" s="6">
        <v>23.215405368599999</v>
      </c>
      <c r="Q2276" s="6">
        <v>-5.5274698301000003</v>
      </c>
      <c r="R2276" s="7">
        <v>6.2244072992333335</v>
      </c>
      <c r="S2276" s="8">
        <v>15.07065061104638</v>
      </c>
      <c r="T2276" s="6">
        <v>103.7570718313</v>
      </c>
      <c r="U2276" s="6">
        <v>417.85671210930002</v>
      </c>
      <c r="V2276" s="6">
        <v>5.4609658477999998</v>
      </c>
      <c r="W2276" s="6">
        <v>39.984442116399997</v>
      </c>
      <c r="X2276" s="7">
        <v>154.43404002450001</v>
      </c>
      <c r="Y2276" s="8">
        <v>228.78285715857123</v>
      </c>
      <c r="Z2276" s="24">
        <v>1</v>
      </c>
    </row>
    <row r="2277" spans="1:26" ht="16.5" x14ac:dyDescent="0.45">
      <c r="A2277" s="5" t="s">
        <v>8019</v>
      </c>
      <c r="B2277" s="5" t="s">
        <v>8020</v>
      </c>
      <c r="C2277" s="5" t="s">
        <v>8021</v>
      </c>
      <c r="D2277" s="5" t="s">
        <v>103</v>
      </c>
      <c r="E2277" s="5" t="s">
        <v>11762</v>
      </c>
      <c r="F2277" s="5">
        <v>13</v>
      </c>
      <c r="G2277" s="5">
        <v>7</v>
      </c>
      <c r="H2277" s="5">
        <v>4</v>
      </c>
      <c r="I2277" s="5">
        <v>2</v>
      </c>
      <c r="J2277" s="5" t="s">
        <v>8022</v>
      </c>
      <c r="K2277" s="17">
        <v>2018</v>
      </c>
      <c r="L2277" s="6">
        <v>1.6564856274399999</v>
      </c>
      <c r="M2277" s="6">
        <v>3.6934485163000002</v>
      </c>
      <c r="N2277" s="6">
        <v>-3.0876862336999999</v>
      </c>
      <c r="O2277" s="6">
        <v>3.7487769535000002</v>
      </c>
      <c r="P2277" s="6">
        <v>28.597484163099999</v>
      </c>
      <c r="Q2277" s="6">
        <v>-11.6246345987</v>
      </c>
      <c r="R2277" s="7">
        <v>6.9072088393</v>
      </c>
      <c r="S2277" s="8">
        <v>20.296218327683967</v>
      </c>
      <c r="T2277" s="6">
        <v>-42.824439543499999</v>
      </c>
      <c r="U2277" s="6">
        <v>-45.161141206099998</v>
      </c>
      <c r="V2277" s="6">
        <v>245.5695720054</v>
      </c>
      <c r="W2277" s="6">
        <v>-48.464398451900003</v>
      </c>
      <c r="X2277" s="7">
        <v>50.648010782466663</v>
      </c>
      <c r="Y2277" s="8">
        <v>168.81510343952431</v>
      </c>
      <c r="Z2277" s="24">
        <v>1</v>
      </c>
    </row>
    <row r="2278" spans="1:26" ht="16.5" x14ac:dyDescent="0.45">
      <c r="A2278" s="5" t="s">
        <v>8023</v>
      </c>
      <c r="B2278" s="5" t="s">
        <v>8024</v>
      </c>
      <c r="C2278" s="5" t="s">
        <v>8025</v>
      </c>
      <c r="D2278" s="5" t="s">
        <v>33</v>
      </c>
      <c r="E2278" s="5" t="s">
        <v>11768</v>
      </c>
      <c r="F2278" s="5">
        <v>19</v>
      </c>
      <c r="G2278" s="5">
        <v>4</v>
      </c>
      <c r="H2278" s="5">
        <v>2</v>
      </c>
      <c r="I2278" s="5">
        <v>2</v>
      </c>
      <c r="J2278" s="5" t="s">
        <v>8026</v>
      </c>
      <c r="K2278" s="17">
        <v>15007</v>
      </c>
      <c r="L2278" s="6">
        <v>11.99272517875</v>
      </c>
      <c r="M2278" s="6">
        <v>0.70348463849999998</v>
      </c>
      <c r="N2278" s="6">
        <v>3.4271476632</v>
      </c>
      <c r="O2278" s="6">
        <v>-20.379385120199998</v>
      </c>
      <c r="P2278" s="6">
        <v>-12.5182799443</v>
      </c>
      <c r="Q2278" s="6">
        <v>16.641602026000001</v>
      </c>
      <c r="R2278" s="7">
        <v>-5.4186876794999987</v>
      </c>
      <c r="S2278" s="8">
        <v>19.504910409037578</v>
      </c>
      <c r="T2278" s="6">
        <v>4.3510812343999996</v>
      </c>
      <c r="U2278" s="6">
        <v>23.322403571799999</v>
      </c>
      <c r="V2278" s="6">
        <v>-370.1942917376</v>
      </c>
      <c r="W2278" s="6">
        <v>25.360404036799999</v>
      </c>
      <c r="X2278" s="7">
        <v>-107.17049470966667</v>
      </c>
      <c r="Y2278" s="8">
        <v>227.78756926952232</v>
      </c>
      <c r="Z2278" s="24">
        <v>0</v>
      </c>
    </row>
    <row r="2279" spans="1:26" ht="16.5" x14ac:dyDescent="0.45">
      <c r="A2279" s="5" t="s">
        <v>8027</v>
      </c>
      <c r="B2279" s="5" t="s">
        <v>8028</v>
      </c>
      <c r="C2279" s="5" t="s">
        <v>8029</v>
      </c>
      <c r="D2279" s="5" t="s">
        <v>311</v>
      </c>
      <c r="E2279" s="5" t="s">
        <v>11768</v>
      </c>
      <c r="F2279" s="5">
        <v>19</v>
      </c>
      <c r="G2279" s="5">
        <v>4</v>
      </c>
      <c r="H2279" s="5">
        <v>2</v>
      </c>
      <c r="I2279" s="5">
        <v>2</v>
      </c>
      <c r="J2279" s="5" t="s">
        <v>8030</v>
      </c>
      <c r="K2279" s="17">
        <v>23213</v>
      </c>
      <c r="L2279" s="6">
        <v>240.360335134</v>
      </c>
      <c r="M2279" s="6">
        <v>0.9063011835</v>
      </c>
      <c r="N2279" s="6">
        <v>11.644982994899999</v>
      </c>
      <c r="O2279" s="6">
        <v>32.535667609400001</v>
      </c>
      <c r="P2279" s="6">
        <v>38.988968321999998</v>
      </c>
      <c r="Q2279" s="6">
        <v>8.3950065773000002</v>
      </c>
      <c r="R2279" s="7">
        <v>26.639880836233331</v>
      </c>
      <c r="S2279" s="8">
        <v>16.126619300554818</v>
      </c>
      <c r="T2279" s="6">
        <v>-11.242331675499999</v>
      </c>
      <c r="U2279" s="6">
        <v>12.184382236899999</v>
      </c>
      <c r="V2279" s="6">
        <v>141.99606260920001</v>
      </c>
      <c r="W2279" s="6">
        <v>2.9575261593</v>
      </c>
      <c r="X2279" s="7">
        <v>52.379323668466668</v>
      </c>
      <c r="Y2279" s="8">
        <v>77.747370643950717</v>
      </c>
      <c r="Z2279" s="24">
        <v>1</v>
      </c>
    </row>
    <row r="2280" spans="1:26" ht="16.5" x14ac:dyDescent="0.45">
      <c r="A2280" s="5" t="s">
        <v>8031</v>
      </c>
      <c r="B2280" s="5" t="s">
        <v>8032</v>
      </c>
      <c r="C2280" s="5" t="s">
        <v>8033</v>
      </c>
      <c r="D2280" s="5" t="s">
        <v>311</v>
      </c>
      <c r="E2280" s="5" t="s">
        <v>11762</v>
      </c>
      <c r="F2280" s="5">
        <v>13</v>
      </c>
      <c r="G2280" s="5">
        <v>7</v>
      </c>
      <c r="H2280" s="5">
        <v>4</v>
      </c>
      <c r="I2280" s="5">
        <v>2</v>
      </c>
      <c r="J2280" s="5" t="s">
        <v>8034</v>
      </c>
      <c r="K2280" s="17">
        <v>5877</v>
      </c>
      <c r="L2280" s="6">
        <v>4.3546179846899999</v>
      </c>
      <c r="M2280" s="6">
        <v>5.0875769420000001</v>
      </c>
      <c r="N2280" s="6">
        <v>26.383370282000001</v>
      </c>
      <c r="O2280" s="6">
        <v>-12.1234216849</v>
      </c>
      <c r="P2280" s="6">
        <v>-6.2933146779999998</v>
      </c>
      <c r="Q2280" s="6">
        <v>-7.5896210960000001</v>
      </c>
      <c r="R2280" s="7">
        <v>-8.6687858196333334</v>
      </c>
      <c r="S2280" s="8">
        <v>3.061206347753624</v>
      </c>
      <c r="T2280" s="6">
        <v>-12.6932915501</v>
      </c>
      <c r="U2280" s="6">
        <v>39.326453575999999</v>
      </c>
      <c r="V2280" s="6">
        <v>-8.6565625575999992</v>
      </c>
      <c r="W2280" s="6">
        <v>16.018399544000001</v>
      </c>
      <c r="X2280" s="7">
        <v>15.562763520799999</v>
      </c>
      <c r="Y2280" s="8">
        <v>23.994752810949262</v>
      </c>
      <c r="Z2280" s="24">
        <v>-1</v>
      </c>
    </row>
    <row r="2281" spans="1:26" ht="16.5" x14ac:dyDescent="0.45">
      <c r="A2281" s="5" t="s">
        <v>8035</v>
      </c>
      <c r="B2281" s="5" t="s">
        <v>8036</v>
      </c>
      <c r="C2281" s="5" t="s">
        <v>8037</v>
      </c>
      <c r="D2281" s="5" t="s">
        <v>103</v>
      </c>
      <c r="E2281" s="5" t="s">
        <v>11755</v>
      </c>
      <c r="F2281" s="5">
        <v>5</v>
      </c>
      <c r="G2281" s="5">
        <v>5</v>
      </c>
      <c r="H2281" s="5">
        <v>3</v>
      </c>
      <c r="I2281" s="5">
        <v>3</v>
      </c>
      <c r="J2281" s="5" t="s">
        <v>8038</v>
      </c>
      <c r="K2281" s="17">
        <v>588</v>
      </c>
      <c r="L2281" s="6">
        <v>0.97600192175</v>
      </c>
      <c r="M2281" s="6">
        <v>-1.1679932852999999</v>
      </c>
      <c r="N2281" s="6">
        <v>-4.9333505627000003</v>
      </c>
      <c r="O2281" s="6">
        <v>-37.680073798499997</v>
      </c>
      <c r="P2281" s="6">
        <v>11.526147571999999</v>
      </c>
      <c r="Q2281" s="6">
        <v>21.037217521900001</v>
      </c>
      <c r="R2281" s="7">
        <v>-1.7055695681999989</v>
      </c>
      <c r="S2281" s="8">
        <v>31.515691787740867</v>
      </c>
      <c r="T2281" s="6">
        <v>-134.37411008640001</v>
      </c>
      <c r="U2281" s="6">
        <v>-431.70803376049997</v>
      </c>
      <c r="V2281" s="6">
        <v>115.28904322530001</v>
      </c>
      <c r="W2281" s="6">
        <v>-658.32047411730002</v>
      </c>
      <c r="X2281" s="7">
        <v>-324.91315488416666</v>
      </c>
      <c r="Y2281" s="8">
        <v>397.70816052278929</v>
      </c>
      <c r="Z2281" s="24">
        <v>0</v>
      </c>
    </row>
    <row r="2282" spans="1:26" ht="16.5" x14ac:dyDescent="0.45">
      <c r="A2282" s="5" t="s">
        <v>8039</v>
      </c>
      <c r="B2282" s="5" t="s">
        <v>8040</v>
      </c>
      <c r="C2282" s="5" t="s">
        <v>8041</v>
      </c>
      <c r="D2282" s="5" t="s">
        <v>259</v>
      </c>
      <c r="E2282" s="5" t="s">
        <v>11768</v>
      </c>
      <c r="F2282" s="5">
        <v>19</v>
      </c>
      <c r="G2282" s="5">
        <v>4</v>
      </c>
      <c r="H2282" s="5">
        <v>2</v>
      </c>
      <c r="I2282" s="5">
        <v>2</v>
      </c>
      <c r="J2282" s="5" t="s">
        <v>8042</v>
      </c>
      <c r="K2282" s="17">
        <v>3268</v>
      </c>
      <c r="L2282" s="6">
        <v>1.9457417716300001</v>
      </c>
      <c r="M2282" s="6">
        <v>2.3044474356000002</v>
      </c>
      <c r="N2282" s="6">
        <v>-3.9850363264999999</v>
      </c>
      <c r="O2282" s="6">
        <v>23.1327518656</v>
      </c>
      <c r="P2282" s="6">
        <v>56.473048539399997</v>
      </c>
      <c r="Q2282" s="6">
        <v>70.736618798899997</v>
      </c>
      <c r="R2282" s="7">
        <v>50.114139734633333</v>
      </c>
      <c r="S2282" s="8">
        <v>24.430694374932081</v>
      </c>
      <c r="T2282" s="6">
        <v>-50.808632976600002</v>
      </c>
      <c r="U2282" s="6">
        <v>697.25110957449999</v>
      </c>
      <c r="V2282" s="6">
        <v>198.2260194731</v>
      </c>
      <c r="W2282" s="6">
        <v>-29.998291832900001</v>
      </c>
      <c r="X2282" s="7">
        <v>288.49294573823335</v>
      </c>
      <c r="Y2282" s="8">
        <v>371.93280501304486</v>
      </c>
      <c r="Z2282" s="24">
        <v>1</v>
      </c>
    </row>
    <row r="2283" spans="1:26" ht="16.5" x14ac:dyDescent="0.45">
      <c r="A2283" s="5" t="s">
        <v>8043</v>
      </c>
      <c r="B2283" s="5" t="s">
        <v>8044</v>
      </c>
      <c r="C2283" s="5" t="s">
        <v>8045</v>
      </c>
      <c r="D2283" s="5" t="s">
        <v>634</v>
      </c>
      <c r="E2283" s="5" t="s">
        <v>11773</v>
      </c>
      <c r="F2283" s="5">
        <v>24</v>
      </c>
      <c r="G2283" s="5">
        <v>11</v>
      </c>
      <c r="H2283" s="5">
        <v>1</v>
      </c>
      <c r="I2283" s="5">
        <v>2</v>
      </c>
      <c r="J2283" s="5" t="s">
        <v>8046</v>
      </c>
      <c r="K2283" s="17">
        <v>2898</v>
      </c>
      <c r="L2283" s="6">
        <v>1.5233902341400001</v>
      </c>
      <c r="M2283" s="6">
        <v>5.4812921080999999</v>
      </c>
      <c r="N2283" s="6">
        <v>-4.3720846120000001</v>
      </c>
      <c r="O2283" s="6">
        <v>-9.5670161999999994</v>
      </c>
      <c r="P2283" s="6">
        <v>59.363443308800001</v>
      </c>
      <c r="Q2283" s="6">
        <v>12.3330334459</v>
      </c>
      <c r="R2283" s="7">
        <v>20.7098201849</v>
      </c>
      <c r="S2283" s="8">
        <v>35.220448308853108</v>
      </c>
      <c r="T2283" s="6">
        <v>-34.827763984599997</v>
      </c>
      <c r="U2283" s="6">
        <v>-38.340328770399999</v>
      </c>
      <c r="V2283" s="6">
        <v>499.8309447149</v>
      </c>
      <c r="W2283" s="6">
        <v>-31.2728388542</v>
      </c>
      <c r="X2283" s="7">
        <v>143.40592569676667</v>
      </c>
      <c r="Y2283" s="8">
        <v>308.69334782269999</v>
      </c>
      <c r="Z2283" s="24">
        <v>1</v>
      </c>
    </row>
    <row r="2284" spans="1:26" ht="16.5" x14ac:dyDescent="0.45">
      <c r="A2284" s="5" t="s">
        <v>8047</v>
      </c>
      <c r="B2284" s="5" t="s">
        <v>8048</v>
      </c>
      <c r="C2284" s="5" t="s">
        <v>8049</v>
      </c>
      <c r="D2284" s="5" t="s">
        <v>479</v>
      </c>
      <c r="E2284" s="5" t="s">
        <v>11770</v>
      </c>
      <c r="F2284" s="5">
        <v>21</v>
      </c>
      <c r="G2284" s="5">
        <v>7</v>
      </c>
      <c r="H2284" s="5">
        <v>3</v>
      </c>
      <c r="I2284" s="5">
        <v>3</v>
      </c>
      <c r="J2284" s="5" t="s">
        <v>7902</v>
      </c>
      <c r="K2284" s="17">
        <v>879</v>
      </c>
      <c r="L2284" s="6">
        <v>2.1474353335499998</v>
      </c>
      <c r="M2284" s="6">
        <v>40.2554728044</v>
      </c>
      <c r="N2284" s="6">
        <v>18.0329089524</v>
      </c>
      <c r="O2284" s="6">
        <v>-19.769653564799999</v>
      </c>
      <c r="P2284" s="6">
        <v>6.2549161704999996</v>
      </c>
      <c r="Q2284" s="6">
        <v>-7.8735333136000003</v>
      </c>
      <c r="R2284" s="7">
        <v>-7.1294235692999992</v>
      </c>
      <c r="S2284" s="8">
        <v>13.028232111861715</v>
      </c>
      <c r="T2284" s="6">
        <v>113.2586096066</v>
      </c>
      <c r="U2284" s="6">
        <v>-35.080010546600001</v>
      </c>
      <c r="V2284" s="6">
        <v>24.774435104199998</v>
      </c>
      <c r="W2284" s="6">
        <v>-17.515788985899999</v>
      </c>
      <c r="X2284" s="7">
        <v>-9.2737881427666675</v>
      </c>
      <c r="Y2284" s="8">
        <v>30.766647517479065</v>
      </c>
      <c r="Z2284" s="24">
        <v>0</v>
      </c>
    </row>
    <row r="2285" spans="1:26" ht="16.5" x14ac:dyDescent="0.45">
      <c r="A2285" s="5" t="s">
        <v>8050</v>
      </c>
      <c r="B2285" s="5" t="s">
        <v>8051</v>
      </c>
      <c r="C2285" s="5" t="s">
        <v>8052</v>
      </c>
      <c r="D2285" s="5" t="s">
        <v>435</v>
      </c>
      <c r="E2285" s="5" t="s">
        <v>11772</v>
      </c>
      <c r="F2285" s="5">
        <v>23</v>
      </c>
      <c r="G2285" s="5">
        <v>1</v>
      </c>
      <c r="H2285" s="5">
        <v>2</v>
      </c>
      <c r="I2285" s="5">
        <v>3</v>
      </c>
      <c r="J2285" s="5" t="s">
        <v>8053</v>
      </c>
      <c r="K2285" s="17">
        <v>2357</v>
      </c>
      <c r="L2285" s="6">
        <v>3.4888374371799999</v>
      </c>
      <c r="M2285" s="6">
        <v>27.645388773400001</v>
      </c>
      <c r="N2285" s="6">
        <v>27.137067997399999</v>
      </c>
      <c r="O2285" s="6">
        <v>-9.1510707780999994</v>
      </c>
      <c r="P2285" s="6">
        <v>-2.3186437011000001</v>
      </c>
      <c r="Q2285" s="6">
        <v>-42.286969751800001</v>
      </c>
      <c r="R2285" s="7">
        <v>-17.918894743666666</v>
      </c>
      <c r="S2285" s="8">
        <v>21.37809216562928</v>
      </c>
      <c r="T2285" s="6">
        <v>348.13572275799999</v>
      </c>
      <c r="U2285" s="6">
        <v>9.6724856160999995</v>
      </c>
      <c r="V2285" s="6">
        <v>-3.0559449755000001</v>
      </c>
      <c r="W2285" s="6">
        <v>-70.186424514899997</v>
      </c>
      <c r="X2285" s="7">
        <v>-21.189961291433331</v>
      </c>
      <c r="Y2285" s="8">
        <v>42.906797743920315</v>
      </c>
      <c r="Z2285" s="24">
        <v>0</v>
      </c>
    </row>
    <row r="2286" spans="1:26" ht="16.5" x14ac:dyDescent="0.45">
      <c r="A2286" s="5" t="s">
        <v>8054</v>
      </c>
      <c r="B2286" s="5" t="s">
        <v>8055</v>
      </c>
      <c r="C2286" s="5" t="s">
        <v>8056</v>
      </c>
      <c r="D2286" s="5" t="s">
        <v>120</v>
      </c>
      <c r="E2286" s="5" t="s">
        <v>11773</v>
      </c>
      <c r="F2286" s="5">
        <v>24</v>
      </c>
      <c r="G2286" s="5">
        <v>11</v>
      </c>
      <c r="H2286" s="5">
        <v>1</v>
      </c>
      <c r="I2286" s="5">
        <v>2</v>
      </c>
      <c r="J2286" s="5" t="s">
        <v>8057</v>
      </c>
      <c r="K2286" s="17">
        <v>858</v>
      </c>
      <c r="L2286" s="6">
        <v>1.04141972051</v>
      </c>
      <c r="M2286" s="6">
        <v>7.9819137609000004</v>
      </c>
      <c r="N2286" s="6">
        <v>-11.899117947700001</v>
      </c>
      <c r="O2286" s="6">
        <v>-26.186558941000001</v>
      </c>
      <c r="P2286" s="6">
        <v>19.505611927499999</v>
      </c>
      <c r="Q2286" s="6">
        <v>17.238694671499999</v>
      </c>
      <c r="R2286" s="7">
        <v>3.5192492193333322</v>
      </c>
      <c r="S2286" s="8">
        <v>25.75094187219727</v>
      </c>
      <c r="T2286" s="6">
        <v>15.0237351706</v>
      </c>
      <c r="U2286" s="6">
        <v>-26.923751859300001</v>
      </c>
      <c r="V2286" s="6">
        <v>8.7388832390999998</v>
      </c>
      <c r="W2286" s="6">
        <v>28.4216698691</v>
      </c>
      <c r="X2286" s="7">
        <v>3.4122670829666668</v>
      </c>
      <c r="Y2286" s="8">
        <v>28.054563912663092</v>
      </c>
      <c r="Z2286" s="24">
        <v>1</v>
      </c>
    </row>
    <row r="2287" spans="1:26" ht="16.5" x14ac:dyDescent="0.45">
      <c r="A2287" s="5" t="s">
        <v>8058</v>
      </c>
      <c r="B2287" s="5" t="s">
        <v>8059</v>
      </c>
      <c r="C2287" s="5" t="s">
        <v>8060</v>
      </c>
      <c r="D2287" s="5" t="s">
        <v>933</v>
      </c>
      <c r="E2287" s="5" t="s">
        <v>11761</v>
      </c>
      <c r="F2287" s="5">
        <v>12</v>
      </c>
      <c r="G2287" s="5">
        <v>6</v>
      </c>
      <c r="H2287" s="5">
        <v>2</v>
      </c>
      <c r="I2287" s="5">
        <v>1</v>
      </c>
      <c r="J2287" s="5" t="s">
        <v>8061</v>
      </c>
      <c r="K2287" s="17">
        <v>220</v>
      </c>
      <c r="L2287" s="6">
        <v>0.27537768609000002</v>
      </c>
      <c r="M2287" s="6">
        <v>23.858541370200001</v>
      </c>
      <c r="N2287" s="6">
        <v>4.3529049021999997</v>
      </c>
      <c r="O2287" s="6">
        <v>-12.825830952900001</v>
      </c>
      <c r="P2287" s="6">
        <v>-7.6485941936000001</v>
      </c>
      <c r="Q2287" s="6">
        <v>5.9876838511999999</v>
      </c>
      <c r="R2287" s="7">
        <v>-4.8289137651000003</v>
      </c>
      <c r="S2287" s="8">
        <v>9.7185406883015073</v>
      </c>
      <c r="T2287" s="6">
        <v>12.902559930300001</v>
      </c>
      <c r="U2287" s="6">
        <v>-6.1230869671999999</v>
      </c>
      <c r="V2287" s="6">
        <v>-30.999487819999999</v>
      </c>
      <c r="W2287" s="6">
        <v>87.228034013799999</v>
      </c>
      <c r="X2287" s="7">
        <v>16.701819742199998</v>
      </c>
      <c r="Y2287" s="8">
        <v>62.331123882535785</v>
      </c>
      <c r="Z2287" s="24">
        <v>-1</v>
      </c>
    </row>
    <row r="2288" spans="1:26" ht="16.5" x14ac:dyDescent="0.45">
      <c r="A2288" s="5" t="s">
        <v>8062</v>
      </c>
      <c r="B2288" s="5" t="s">
        <v>8063</v>
      </c>
      <c r="C2288" s="5" t="s">
        <v>8064</v>
      </c>
      <c r="D2288" s="5" t="s">
        <v>33</v>
      </c>
      <c r="E2288" s="5" t="s">
        <v>11776</v>
      </c>
      <c r="F2288" s="5">
        <v>27</v>
      </c>
      <c r="G2288" s="5">
        <v>10</v>
      </c>
      <c r="H2288" s="5">
        <v>2</v>
      </c>
      <c r="I2288" s="5">
        <v>3</v>
      </c>
      <c r="J2288" s="5" t="s">
        <v>8065</v>
      </c>
      <c r="K2288" s="17">
        <v>13400</v>
      </c>
      <c r="L2288" s="6">
        <v>8.3521877416399999</v>
      </c>
      <c r="M2288" s="6">
        <v>6.9276030112999996</v>
      </c>
      <c r="N2288" s="6">
        <v>9.2727691222999997</v>
      </c>
      <c r="O2288" s="6">
        <v>4.7224326426000003</v>
      </c>
      <c r="P2288" s="6">
        <v>12.492658861500001</v>
      </c>
      <c r="Q2288" s="6">
        <v>13.6896018639</v>
      </c>
      <c r="R2288" s="7">
        <v>10.301564456000001</v>
      </c>
      <c r="S2288" s="8">
        <v>4.8685934294432052</v>
      </c>
      <c r="T2288" s="6">
        <v>19.912854005700002</v>
      </c>
      <c r="U2288" s="6">
        <v>13.2616904566</v>
      </c>
      <c r="V2288" s="6">
        <v>24.778467834899999</v>
      </c>
      <c r="W2288" s="6">
        <v>10.2946343012</v>
      </c>
      <c r="X2288" s="7">
        <v>16.111597530899999</v>
      </c>
      <c r="Y2288" s="8">
        <v>7.6509369496220598</v>
      </c>
      <c r="Z2288" s="24">
        <v>1</v>
      </c>
    </row>
    <row r="2289" spans="1:26" ht="16.5" x14ac:dyDescent="0.45">
      <c r="A2289" s="5" t="s">
        <v>8066</v>
      </c>
      <c r="B2289" s="5" t="s">
        <v>8067</v>
      </c>
      <c r="C2289" s="5" t="s">
        <v>8068</v>
      </c>
      <c r="D2289" s="5" t="s">
        <v>311</v>
      </c>
      <c r="E2289" s="5" t="s">
        <v>11771</v>
      </c>
      <c r="F2289" s="5">
        <v>22</v>
      </c>
      <c r="G2289" s="5">
        <v>7</v>
      </c>
      <c r="H2289" s="5">
        <v>4</v>
      </c>
      <c r="I2289" s="5">
        <v>3</v>
      </c>
      <c r="J2289" s="5" t="s">
        <v>8069</v>
      </c>
      <c r="K2289" s="17">
        <v>6417</v>
      </c>
      <c r="L2289" s="6">
        <v>11.258180126779999</v>
      </c>
      <c r="M2289" s="6">
        <v>15.3786692283</v>
      </c>
      <c r="N2289" s="6">
        <v>-2.2105536986000001</v>
      </c>
      <c r="O2289" s="6">
        <v>-8.1597127200999999</v>
      </c>
      <c r="P2289" s="6">
        <v>3.6269729851000001</v>
      </c>
      <c r="Q2289" s="6">
        <v>-4.4628773297000004</v>
      </c>
      <c r="R2289" s="7">
        <v>-2.9985390215666663</v>
      </c>
      <c r="S2289" s="8">
        <v>6.0282422802000584</v>
      </c>
      <c r="T2289" s="6">
        <v>6.4630683787000001</v>
      </c>
      <c r="U2289" s="6">
        <v>5.7045303400999998</v>
      </c>
      <c r="V2289" s="6">
        <v>12.030693013300001</v>
      </c>
      <c r="W2289" s="6">
        <v>-6.5236326022000002</v>
      </c>
      <c r="X2289" s="7">
        <v>3.7371969170666675</v>
      </c>
      <c r="Y2289" s="8">
        <v>9.4323141571693796</v>
      </c>
      <c r="Z2289" s="24">
        <v>-1</v>
      </c>
    </row>
    <row r="2290" spans="1:26" ht="16.5" x14ac:dyDescent="0.45">
      <c r="A2290" s="5" t="s">
        <v>8070</v>
      </c>
      <c r="B2290" s="5" t="s">
        <v>8071</v>
      </c>
      <c r="C2290" s="5" t="s">
        <v>8072</v>
      </c>
      <c r="D2290" s="5" t="s">
        <v>249</v>
      </c>
      <c r="E2290" s="5" t="s">
        <v>11766</v>
      </c>
      <c r="F2290" s="5">
        <v>17</v>
      </c>
      <c r="G2290" s="5">
        <v>11</v>
      </c>
      <c r="H2290" s="5">
        <v>2</v>
      </c>
      <c r="I2290" s="5">
        <v>2</v>
      </c>
      <c r="J2290" s="5" t="s">
        <v>8073</v>
      </c>
      <c r="K2290" s="17">
        <v>3732</v>
      </c>
      <c r="L2290" s="6">
        <v>6.3828226290099996</v>
      </c>
      <c r="M2290" s="6">
        <v>0.60027584089999997</v>
      </c>
      <c r="N2290" s="6">
        <v>-12.4722125869</v>
      </c>
      <c r="O2290" s="6">
        <v>0.71170607610000003</v>
      </c>
      <c r="P2290" s="6">
        <v>-17.2411524398</v>
      </c>
      <c r="Q2290" s="6">
        <v>-35.546352326099999</v>
      </c>
      <c r="R2290" s="7">
        <v>-17.358599563266665</v>
      </c>
      <c r="S2290" s="8">
        <v>18.129314524946732</v>
      </c>
      <c r="T2290" s="6">
        <v>-37.511937187199997</v>
      </c>
      <c r="U2290" s="6">
        <v>-1376.5879462403</v>
      </c>
      <c r="V2290" s="6">
        <v>-174.90464196709999</v>
      </c>
      <c r="W2290" s="6">
        <v>-13.874448875600001</v>
      </c>
      <c r="X2290" s="7">
        <v>-521.78901236099989</v>
      </c>
      <c r="Y2290" s="8">
        <v>744.64326612993852</v>
      </c>
      <c r="Z2290" s="24">
        <v>0</v>
      </c>
    </row>
    <row r="2291" spans="1:26" ht="16.5" x14ac:dyDescent="0.45">
      <c r="A2291" s="5" t="s">
        <v>8074</v>
      </c>
      <c r="B2291" s="5" t="s">
        <v>8075</v>
      </c>
      <c r="C2291" s="5" t="s">
        <v>8076</v>
      </c>
      <c r="D2291" s="5" t="s">
        <v>33</v>
      </c>
      <c r="E2291" s="5" t="s">
        <v>11752</v>
      </c>
      <c r="F2291" s="5">
        <v>2</v>
      </c>
      <c r="G2291" s="5">
        <v>2</v>
      </c>
      <c r="H2291" s="5">
        <v>0</v>
      </c>
      <c r="I2291" s="5">
        <v>3</v>
      </c>
      <c r="J2291" s="5" t="s">
        <v>8077</v>
      </c>
      <c r="K2291" s="17">
        <v>2059</v>
      </c>
      <c r="L2291" s="6">
        <v>47.645398390220002</v>
      </c>
      <c r="M2291" s="6">
        <v>11.829405706999999</v>
      </c>
      <c r="N2291" s="6">
        <v>19.9048510143</v>
      </c>
      <c r="O2291" s="6">
        <v>-7.1758682348000002</v>
      </c>
      <c r="P2291" s="6">
        <v>53.307114725200002</v>
      </c>
      <c r="Q2291" s="6">
        <v>-29.3226233016</v>
      </c>
      <c r="R2291" s="7">
        <v>5.6028743962666674</v>
      </c>
      <c r="S2291" s="8">
        <v>42.771375930845153</v>
      </c>
      <c r="T2291" s="6">
        <v>41.473221114600001</v>
      </c>
      <c r="U2291" s="6">
        <v>-25.759518376500001</v>
      </c>
      <c r="V2291" s="6">
        <v>-49.911739023400003</v>
      </c>
      <c r="W2291" s="6">
        <v>-44.8797707915</v>
      </c>
      <c r="X2291" s="7">
        <v>-40.1836760638</v>
      </c>
      <c r="Y2291" s="8">
        <v>12.742543694756723</v>
      </c>
      <c r="Z2291" s="24">
        <v>-1</v>
      </c>
    </row>
    <row r="2292" spans="1:26" ht="16.5" x14ac:dyDescent="0.45">
      <c r="A2292" s="5" t="s">
        <v>8078</v>
      </c>
      <c r="B2292" s="5" t="s">
        <v>8079</v>
      </c>
      <c r="C2292" s="5" t="s">
        <v>8080</v>
      </c>
      <c r="D2292" s="5" t="s">
        <v>120</v>
      </c>
      <c r="E2292" s="5" t="s">
        <v>11770</v>
      </c>
      <c r="F2292" s="5">
        <v>21</v>
      </c>
      <c r="G2292" s="5">
        <v>7</v>
      </c>
      <c r="H2292" s="5">
        <v>3</v>
      </c>
      <c r="I2292" s="5">
        <v>3</v>
      </c>
      <c r="J2292" s="5" t="s">
        <v>7921</v>
      </c>
      <c r="K2292" s="17">
        <v>5562</v>
      </c>
      <c r="L2292" s="6">
        <v>10.07818121881</v>
      </c>
      <c r="M2292" s="6">
        <v>42.671238148999997</v>
      </c>
      <c r="N2292" s="6">
        <v>1.0950941052000001</v>
      </c>
      <c r="O2292" s="6">
        <v>-20.2984489766</v>
      </c>
      <c r="P2292" s="6">
        <v>71.710480454600003</v>
      </c>
      <c r="Q2292" s="6">
        <v>-7.0469298760000001</v>
      </c>
      <c r="R2292" s="7">
        <v>14.788367200666668</v>
      </c>
      <c r="S2292" s="8">
        <v>49.739279473959023</v>
      </c>
      <c r="T2292" s="6">
        <v>-3.9150479365000002</v>
      </c>
      <c r="U2292" s="6">
        <v>-41.430911803100003</v>
      </c>
      <c r="V2292" s="6">
        <v>64.075080227399994</v>
      </c>
      <c r="W2292" s="6">
        <v>-12.3633890521</v>
      </c>
      <c r="X2292" s="7">
        <v>3.4269264573999969</v>
      </c>
      <c r="Y2292" s="8">
        <v>54.496597476375982</v>
      </c>
      <c r="Z2292" s="24">
        <v>1</v>
      </c>
    </row>
    <row r="2293" spans="1:26" ht="16.5" x14ac:dyDescent="0.45">
      <c r="A2293" s="5" t="s">
        <v>8081</v>
      </c>
      <c r="B2293" s="5" t="s">
        <v>8082</v>
      </c>
      <c r="C2293" s="5" t="s">
        <v>8083</v>
      </c>
      <c r="D2293" s="5" t="s">
        <v>254</v>
      </c>
      <c r="E2293" s="5" t="s">
        <v>11773</v>
      </c>
      <c r="F2293" s="5">
        <v>24</v>
      </c>
      <c r="G2293" s="5">
        <v>11</v>
      </c>
      <c r="H2293" s="5">
        <v>1</v>
      </c>
      <c r="I2293" s="5">
        <v>2</v>
      </c>
      <c r="J2293" s="5" t="s">
        <v>8084</v>
      </c>
      <c r="K2293" s="17">
        <v>6895</v>
      </c>
      <c r="L2293" s="6">
        <v>4.7006861408300002</v>
      </c>
      <c r="M2293" s="6">
        <v>11.420552751200001</v>
      </c>
      <c r="N2293" s="6">
        <v>10.5523858734</v>
      </c>
      <c r="O2293" s="6">
        <v>10.1036474627</v>
      </c>
      <c r="P2293" s="6">
        <v>36.923487975800001</v>
      </c>
      <c r="Q2293" s="6">
        <v>22.132236195099999</v>
      </c>
      <c r="R2293" s="7">
        <v>23.053123877866664</v>
      </c>
      <c r="S2293" s="8">
        <v>13.433614066223347</v>
      </c>
      <c r="T2293" s="6">
        <v>-0.40842830800000002</v>
      </c>
      <c r="U2293" s="6">
        <v>17.474818308300001</v>
      </c>
      <c r="V2293" s="6">
        <v>38.139890132700003</v>
      </c>
      <c r="W2293" s="6">
        <v>29.5383250575</v>
      </c>
      <c r="X2293" s="7">
        <v>28.384344499500003</v>
      </c>
      <c r="Y2293" s="8">
        <v>10.38075390918617</v>
      </c>
      <c r="Z2293" s="24">
        <v>1</v>
      </c>
    </row>
    <row r="2294" spans="1:26" ht="16.5" x14ac:dyDescent="0.45">
      <c r="A2294" s="5" t="s">
        <v>8085</v>
      </c>
      <c r="B2294" s="5" t="s">
        <v>8086</v>
      </c>
      <c r="C2294" s="5" t="s">
        <v>8087</v>
      </c>
      <c r="D2294" s="5" t="s">
        <v>440</v>
      </c>
      <c r="E2294" s="5" t="s">
        <v>11757</v>
      </c>
      <c r="F2294" s="5">
        <v>7</v>
      </c>
      <c r="G2294" s="5">
        <v>11</v>
      </c>
      <c r="H2294" s="5">
        <v>4</v>
      </c>
      <c r="I2294" s="5">
        <v>2</v>
      </c>
      <c r="J2294" s="5" t="s">
        <v>8088</v>
      </c>
      <c r="K2294" s="17">
        <v>1322</v>
      </c>
      <c r="L2294" s="6">
        <v>0.93390690776999996</v>
      </c>
      <c r="M2294" s="6">
        <v>4.7297484334000002</v>
      </c>
      <c r="N2294" s="6">
        <v>9.9559945494999997</v>
      </c>
      <c r="O2294" s="6">
        <v>-3.4080702353999999</v>
      </c>
      <c r="P2294" s="6">
        <v>11.956488182399999</v>
      </c>
      <c r="Q2294" s="6">
        <v>21.646318364300001</v>
      </c>
      <c r="R2294" s="7">
        <v>10.064912103766666</v>
      </c>
      <c r="S2294" s="8">
        <v>12.633849060050455</v>
      </c>
      <c r="T2294" s="6">
        <v>14.833904648300001</v>
      </c>
      <c r="U2294" s="6">
        <v>4.5202702881999999</v>
      </c>
      <c r="V2294" s="6">
        <v>12.984396852</v>
      </c>
      <c r="W2294" s="6">
        <v>14.4991936056</v>
      </c>
      <c r="X2294" s="7">
        <v>10.667953581933332</v>
      </c>
      <c r="Y2294" s="8">
        <v>5.37765373664159</v>
      </c>
      <c r="Z2294" s="24">
        <v>1</v>
      </c>
    </row>
    <row r="2295" spans="1:26" ht="16.5" x14ac:dyDescent="0.45">
      <c r="A2295" s="5" t="s">
        <v>8089</v>
      </c>
      <c r="B2295" s="5" t="s">
        <v>8090</v>
      </c>
      <c r="C2295" s="5" t="s">
        <v>8091</v>
      </c>
      <c r="D2295" s="5" t="s">
        <v>7</v>
      </c>
      <c r="E2295" s="5" t="s">
        <v>11765</v>
      </c>
      <c r="F2295" s="5">
        <v>16</v>
      </c>
      <c r="G2295" s="5">
        <v>9</v>
      </c>
      <c r="H2295" s="5">
        <v>1</v>
      </c>
      <c r="I2295" s="5">
        <v>3</v>
      </c>
      <c r="J2295" s="5" t="s">
        <v>8092</v>
      </c>
      <c r="K2295" s="17">
        <v>12699</v>
      </c>
      <c r="L2295" s="6">
        <v>11.980153109490001</v>
      </c>
      <c r="M2295" s="6">
        <v>15.4423569854</v>
      </c>
      <c r="N2295" s="6">
        <v>6.9278080535999997</v>
      </c>
      <c r="O2295" s="6">
        <v>12.866719186499999</v>
      </c>
      <c r="P2295" s="6">
        <v>17.616861038700002</v>
      </c>
      <c r="Q2295" s="6">
        <v>7.7910531283999997</v>
      </c>
      <c r="R2295" s="7">
        <v>12.758211117866667</v>
      </c>
      <c r="S2295" s="8">
        <v>4.9138025777647414</v>
      </c>
      <c r="T2295" s="6">
        <v>26.7483250069</v>
      </c>
      <c r="U2295" s="6">
        <v>39.375210437</v>
      </c>
      <c r="V2295" s="6">
        <v>1.333449296</v>
      </c>
      <c r="W2295" s="6">
        <v>10.7639995135</v>
      </c>
      <c r="X2295" s="7">
        <v>17.157553082166668</v>
      </c>
      <c r="Y2295" s="8">
        <v>19.810402396311439</v>
      </c>
      <c r="Z2295" s="24">
        <v>1</v>
      </c>
    </row>
    <row r="2296" spans="1:26" ht="16.5" x14ac:dyDescent="0.45">
      <c r="A2296" s="5" t="s">
        <v>8093</v>
      </c>
      <c r="B2296" s="5" t="s">
        <v>8094</v>
      </c>
      <c r="C2296" s="5" t="s">
        <v>8095</v>
      </c>
      <c r="D2296" s="5" t="s">
        <v>320</v>
      </c>
      <c r="E2296" s="5" t="s">
        <v>11778</v>
      </c>
      <c r="F2296" s="5">
        <v>29</v>
      </c>
      <c r="G2296" s="5">
        <v>5</v>
      </c>
      <c r="H2296" s="5">
        <v>3</v>
      </c>
      <c r="I2296" s="5">
        <v>3</v>
      </c>
      <c r="J2296" s="5" t="s">
        <v>8096</v>
      </c>
      <c r="K2296" s="17">
        <v>380</v>
      </c>
      <c r="L2296" s="6">
        <v>0.23374632922999999</v>
      </c>
      <c r="M2296" s="6">
        <v>2.4846486827000001</v>
      </c>
      <c r="N2296" s="6">
        <v>-29.809802917500001</v>
      </c>
      <c r="O2296" s="6">
        <v>-46.837126200299998</v>
      </c>
      <c r="P2296" s="6">
        <v>2.8147140025000001</v>
      </c>
      <c r="Q2296" s="6">
        <v>25.370269461900001</v>
      </c>
      <c r="R2296" s="7">
        <v>-6.217380911966667</v>
      </c>
      <c r="S2296" s="8">
        <v>36.941319020675557</v>
      </c>
      <c r="T2296" s="6">
        <v>-91.540502666899997</v>
      </c>
      <c r="U2296" s="6">
        <v>-5602.0066343512999</v>
      </c>
      <c r="V2296" s="6">
        <v>22.198261552200002</v>
      </c>
      <c r="W2296" s="6">
        <v>-15.6627897907</v>
      </c>
      <c r="X2296" s="7">
        <v>-1865.1570541966</v>
      </c>
      <c r="Y2296" s="8">
        <v>3236.2620340956582</v>
      </c>
      <c r="Z2296" s="24">
        <v>0</v>
      </c>
    </row>
    <row r="2297" spans="1:26" ht="16.5" x14ac:dyDescent="0.45">
      <c r="A2297" s="5" t="s">
        <v>8097</v>
      </c>
      <c r="B2297" s="5" t="s">
        <v>8098</v>
      </c>
      <c r="C2297" s="5" t="s">
        <v>8099</v>
      </c>
      <c r="D2297" s="5" t="s">
        <v>240</v>
      </c>
      <c r="E2297" s="5" t="s">
        <v>11780</v>
      </c>
      <c r="F2297" s="5">
        <v>31</v>
      </c>
      <c r="G2297" s="5">
        <v>4</v>
      </c>
      <c r="H2297" s="5">
        <v>2</v>
      </c>
      <c r="I2297" s="5">
        <v>2</v>
      </c>
      <c r="J2297" s="5" t="s">
        <v>7937</v>
      </c>
      <c r="K2297" s="17">
        <v>57</v>
      </c>
      <c r="L2297" s="6">
        <v>1.18610545113</v>
      </c>
      <c r="M2297" s="6">
        <v>50.654395766199997</v>
      </c>
      <c r="N2297" s="6">
        <v>65.0792752853</v>
      </c>
      <c r="O2297" s="6">
        <v>35.4479582839</v>
      </c>
      <c r="P2297" s="6">
        <v>8.5157190621000005</v>
      </c>
      <c r="Q2297" s="6">
        <v>-46.353788853099999</v>
      </c>
      <c r="R2297" s="7">
        <v>-0.7967038357000007</v>
      </c>
      <c r="S2297" s="8">
        <v>41.688396153330537</v>
      </c>
      <c r="T2297" s="6">
        <v>37.679949594999997</v>
      </c>
      <c r="U2297" s="6">
        <v>69.908234347100006</v>
      </c>
      <c r="V2297" s="6">
        <v>6.5482545969999997</v>
      </c>
      <c r="W2297" s="6">
        <v>-73.1333904082</v>
      </c>
      <c r="X2297" s="7">
        <v>1.1076995119666673</v>
      </c>
      <c r="Y2297" s="8">
        <v>71.675842045168721</v>
      </c>
      <c r="Z2297" s="24">
        <v>-1</v>
      </c>
    </row>
    <row r="2298" spans="1:26" ht="16.5" x14ac:dyDescent="0.45">
      <c r="A2298" s="5" t="s">
        <v>8100</v>
      </c>
      <c r="B2298" s="5" t="s">
        <v>8101</v>
      </c>
      <c r="C2298" s="5" t="s">
        <v>8102</v>
      </c>
      <c r="D2298" s="5" t="s">
        <v>7</v>
      </c>
      <c r="E2298" s="5" t="s">
        <v>11752</v>
      </c>
      <c r="F2298" s="5">
        <v>2</v>
      </c>
      <c r="G2298" s="5">
        <v>2</v>
      </c>
      <c r="H2298" s="5">
        <v>0</v>
      </c>
      <c r="I2298" s="5">
        <v>3</v>
      </c>
      <c r="J2298" s="5" t="s">
        <v>8103</v>
      </c>
      <c r="K2298" s="17">
        <v>9114</v>
      </c>
      <c r="L2298" s="6">
        <v>63.419928668120001</v>
      </c>
      <c r="M2298" s="6">
        <v>24.514880121400001</v>
      </c>
      <c r="N2298" s="6">
        <v>25.386466669800001</v>
      </c>
      <c r="O2298" s="6">
        <v>32.611172747099999</v>
      </c>
      <c r="P2298" s="6">
        <v>18.262975516499999</v>
      </c>
      <c r="Q2298" s="6">
        <v>21.327639714</v>
      </c>
      <c r="R2298" s="7">
        <v>24.067262659199997</v>
      </c>
      <c r="S2298" s="8">
        <v>7.556245188812321</v>
      </c>
      <c r="T2298" s="6">
        <v>27.760864320300001</v>
      </c>
      <c r="U2298" s="6">
        <v>-1.4509296422</v>
      </c>
      <c r="V2298" s="6">
        <v>-15.022602408399999</v>
      </c>
      <c r="W2298" s="6">
        <v>-29.222685105499998</v>
      </c>
      <c r="X2298" s="7">
        <v>-15.232072385366665</v>
      </c>
      <c r="Y2298" s="8">
        <v>13.887062635120902</v>
      </c>
      <c r="Z2298" s="24">
        <v>-1</v>
      </c>
    </row>
    <row r="2299" spans="1:26" ht="16.5" x14ac:dyDescent="0.45">
      <c r="A2299" s="5" t="s">
        <v>8104</v>
      </c>
      <c r="B2299" s="5" t="s">
        <v>8105</v>
      </c>
      <c r="C2299" s="5" t="s">
        <v>8106</v>
      </c>
      <c r="D2299" s="5" t="s">
        <v>33</v>
      </c>
      <c r="E2299" s="5" t="s">
        <v>11766</v>
      </c>
      <c r="F2299" s="5">
        <v>17</v>
      </c>
      <c r="G2299" s="5">
        <v>11</v>
      </c>
      <c r="H2299" s="5">
        <v>2</v>
      </c>
      <c r="I2299" s="5">
        <v>2</v>
      </c>
      <c r="J2299" s="5" t="s">
        <v>8107</v>
      </c>
      <c r="K2299" s="17">
        <v>2189</v>
      </c>
      <c r="L2299" s="6">
        <v>5.2283253302899997</v>
      </c>
      <c r="M2299" s="6">
        <v>1.9824875457</v>
      </c>
      <c r="N2299" s="6">
        <v>9.0583591524999996</v>
      </c>
      <c r="O2299" s="6">
        <v>-13.448976243400001</v>
      </c>
      <c r="P2299" s="6">
        <v>-4.7836836357000001</v>
      </c>
      <c r="Q2299" s="6">
        <v>-17.549934244799999</v>
      </c>
      <c r="R2299" s="7">
        <v>-11.927531374633332</v>
      </c>
      <c r="S2299" s="8">
        <v>6.5176977929410693</v>
      </c>
      <c r="T2299" s="6">
        <v>-20.730217284199998</v>
      </c>
      <c r="U2299" s="6">
        <v>-30.350403970599999</v>
      </c>
      <c r="V2299" s="6">
        <v>162.2534444161</v>
      </c>
      <c r="W2299" s="6">
        <v>-37.451049869899997</v>
      </c>
      <c r="X2299" s="7">
        <v>31.483996858533327</v>
      </c>
      <c r="Y2299" s="8">
        <v>113.30530042292901</v>
      </c>
      <c r="Z2299" s="24">
        <v>-1</v>
      </c>
    </row>
    <row r="2300" spans="1:26" ht="16.5" x14ac:dyDescent="0.45">
      <c r="A2300" s="5" t="s">
        <v>8108</v>
      </c>
      <c r="B2300" s="5" t="s">
        <v>8109</v>
      </c>
      <c r="C2300" s="5" t="s">
        <v>8110</v>
      </c>
      <c r="D2300" s="5" t="s">
        <v>259</v>
      </c>
      <c r="E2300" s="5" t="s">
        <v>11767</v>
      </c>
      <c r="F2300" s="5">
        <v>18</v>
      </c>
      <c r="G2300" s="5">
        <v>4</v>
      </c>
      <c r="H2300" s="5">
        <v>2</v>
      </c>
      <c r="I2300" s="5">
        <v>2</v>
      </c>
      <c r="J2300" s="5" t="s">
        <v>8111</v>
      </c>
      <c r="K2300" s="17">
        <v>609</v>
      </c>
      <c r="L2300" s="6">
        <v>11.959630452700001</v>
      </c>
      <c r="M2300" s="6">
        <v>3.6533648988</v>
      </c>
      <c r="N2300" s="6">
        <v>-44.146784099199998</v>
      </c>
      <c r="O2300" s="6">
        <v>-58.767319532000002</v>
      </c>
      <c r="P2300" s="6">
        <v>64.944586069600007</v>
      </c>
      <c r="Q2300" s="6">
        <v>-19.004992425899999</v>
      </c>
      <c r="R2300" s="7">
        <v>-4.2759086294333315</v>
      </c>
      <c r="S2300" s="8">
        <v>63.157488305087789</v>
      </c>
      <c r="T2300" s="6">
        <v>4.9977775737999997</v>
      </c>
      <c r="U2300" s="6">
        <v>-82.822804984800001</v>
      </c>
      <c r="V2300" s="6">
        <v>21.979207548000002</v>
      </c>
      <c r="W2300" s="6">
        <v>-35.253024525699999</v>
      </c>
      <c r="X2300" s="7">
        <v>-32.032207320833329</v>
      </c>
      <c r="Y2300" s="8">
        <v>52.475191332015804</v>
      </c>
      <c r="Z2300" s="24">
        <v>0</v>
      </c>
    </row>
    <row r="2301" spans="1:26" ht="16.5" x14ac:dyDescent="0.45">
      <c r="A2301" s="5" t="s">
        <v>8112</v>
      </c>
      <c r="B2301" s="5" t="s">
        <v>8113</v>
      </c>
      <c r="C2301" s="5" t="s">
        <v>8114</v>
      </c>
      <c r="D2301" s="5" t="s">
        <v>474</v>
      </c>
      <c r="E2301" s="5" t="s">
        <v>11754</v>
      </c>
      <c r="F2301" s="5">
        <v>4</v>
      </c>
      <c r="G2301" s="5">
        <v>8</v>
      </c>
      <c r="H2301" s="5">
        <v>2</v>
      </c>
      <c r="I2301" s="5">
        <v>3</v>
      </c>
      <c r="J2301" s="5" t="s">
        <v>7955</v>
      </c>
      <c r="K2301" s="17">
        <v>7456</v>
      </c>
      <c r="L2301" s="6">
        <v>10.9350275619</v>
      </c>
      <c r="M2301" s="6">
        <v>7.8723441115000004</v>
      </c>
      <c r="N2301" s="6">
        <v>16.3016438077</v>
      </c>
      <c r="O2301" s="6">
        <v>-6.8976781308000001</v>
      </c>
      <c r="P2301" s="6">
        <v>10.961581751600001</v>
      </c>
      <c r="Q2301" s="6">
        <v>5.1643917285000001</v>
      </c>
      <c r="R2301" s="7">
        <v>3.076098449766667</v>
      </c>
      <c r="S2301" s="8">
        <v>9.1109284653254541</v>
      </c>
      <c r="T2301" s="6">
        <v>6.8835263915000002</v>
      </c>
      <c r="U2301" s="6">
        <v>-17.431383284300001</v>
      </c>
      <c r="V2301" s="6">
        <v>22.575127996199999</v>
      </c>
      <c r="W2301" s="6">
        <v>-7.1704012857999997</v>
      </c>
      <c r="X2301" s="7">
        <v>-0.67555219130000044</v>
      </c>
      <c r="Y2301" s="8">
        <v>20.779016694238422</v>
      </c>
      <c r="Z2301" s="24">
        <v>-1</v>
      </c>
    </row>
    <row r="2302" spans="1:26" ht="16.5" x14ac:dyDescent="0.45">
      <c r="A2302" s="5" t="s">
        <v>8115</v>
      </c>
      <c r="B2302" s="5" t="s">
        <v>8116</v>
      </c>
      <c r="C2302" s="5" t="s">
        <v>8117</v>
      </c>
      <c r="D2302" s="5" t="s">
        <v>120</v>
      </c>
      <c r="E2302" s="5" t="s">
        <v>11773</v>
      </c>
      <c r="F2302" s="5">
        <v>24</v>
      </c>
      <c r="G2302" s="5">
        <v>11</v>
      </c>
      <c r="H2302" s="5">
        <v>1</v>
      </c>
      <c r="I2302" s="5">
        <v>2</v>
      </c>
      <c r="J2302" s="5" t="s">
        <v>8118</v>
      </c>
      <c r="K2302" s="17">
        <v>1709</v>
      </c>
      <c r="L2302" s="6">
        <v>4.7811822390099996</v>
      </c>
      <c r="M2302" s="6">
        <v>6.2552683240000002</v>
      </c>
      <c r="N2302" s="6">
        <v>21.9325173543</v>
      </c>
      <c r="O2302" s="6">
        <v>7.1148833730999996</v>
      </c>
      <c r="P2302" s="6">
        <v>26.602373577600002</v>
      </c>
      <c r="Q2302" s="6">
        <v>28.764361835399999</v>
      </c>
      <c r="R2302" s="7">
        <v>20.827206262033332</v>
      </c>
      <c r="S2302" s="8">
        <v>11.92431958496962</v>
      </c>
      <c r="T2302" s="6">
        <v>-23.7244956746</v>
      </c>
      <c r="U2302" s="6">
        <v>15.0013500369</v>
      </c>
      <c r="V2302" s="6">
        <v>140.4058523251</v>
      </c>
      <c r="W2302" s="6">
        <v>125.3872173602</v>
      </c>
      <c r="X2302" s="7">
        <v>93.598139907400011</v>
      </c>
      <c r="Y2302" s="8">
        <v>68.4797881313375</v>
      </c>
      <c r="Z2302" s="24">
        <v>1</v>
      </c>
    </row>
    <row r="2303" spans="1:26" ht="16.5" x14ac:dyDescent="0.45">
      <c r="A2303" s="5" t="s">
        <v>8119</v>
      </c>
      <c r="B2303" s="5" t="s">
        <v>8120</v>
      </c>
      <c r="C2303" s="5" t="s">
        <v>8121</v>
      </c>
      <c r="D2303" s="5" t="s">
        <v>263</v>
      </c>
      <c r="E2303" s="5" t="s">
        <v>11772</v>
      </c>
      <c r="F2303" s="5">
        <v>23</v>
      </c>
      <c r="G2303" s="5">
        <v>1</v>
      </c>
      <c r="H2303" s="5">
        <v>2</v>
      </c>
      <c r="I2303" s="5">
        <v>3</v>
      </c>
      <c r="J2303" s="5" t="s">
        <v>8038</v>
      </c>
      <c r="K2303" s="17">
        <v>2446</v>
      </c>
      <c r="L2303" s="6">
        <v>16.026749543680001</v>
      </c>
      <c r="M2303" s="6">
        <v>51.070880387099997</v>
      </c>
      <c r="N2303" s="6">
        <v>27.2266499411</v>
      </c>
      <c r="O2303" s="6">
        <v>-1.0450725410999999</v>
      </c>
      <c r="P2303" s="6">
        <v>-68.388319476800007</v>
      </c>
      <c r="Q2303" s="6">
        <v>-72.185885973500007</v>
      </c>
      <c r="R2303" s="7">
        <v>-47.20642599713333</v>
      </c>
      <c r="S2303" s="8">
        <v>40.021972621222027</v>
      </c>
      <c r="T2303" s="6">
        <v>21.469858192099998</v>
      </c>
      <c r="U2303" s="6">
        <v>36.631800246799997</v>
      </c>
      <c r="V2303" s="6">
        <v>-6.0208107229000003</v>
      </c>
      <c r="W2303" s="6">
        <v>-23.7774688025</v>
      </c>
      <c r="X2303" s="7">
        <v>2.2778402404666651</v>
      </c>
      <c r="Y2303" s="8">
        <v>31.047876781295667</v>
      </c>
      <c r="Z2303" s="24">
        <v>-1</v>
      </c>
    </row>
    <row r="2304" spans="1:26" ht="16.5" x14ac:dyDescent="0.45">
      <c r="A2304" s="5" t="s">
        <v>8122</v>
      </c>
      <c r="B2304" s="5" t="s">
        <v>8123</v>
      </c>
      <c r="C2304" s="5" t="s">
        <v>8124</v>
      </c>
      <c r="D2304" s="5" t="s">
        <v>254</v>
      </c>
      <c r="E2304" s="5" t="s">
        <v>11776</v>
      </c>
      <c r="F2304" s="5">
        <v>27</v>
      </c>
      <c r="G2304" s="5">
        <v>10</v>
      </c>
      <c r="H2304" s="5">
        <v>2</v>
      </c>
      <c r="I2304" s="5">
        <v>3</v>
      </c>
      <c r="J2304" s="5" t="s">
        <v>8125</v>
      </c>
      <c r="K2304" s="17">
        <v>4335</v>
      </c>
      <c r="L2304" s="6">
        <v>3.38354645153</v>
      </c>
      <c r="M2304" s="6">
        <v>1.1291634567</v>
      </c>
      <c r="N2304" s="6">
        <v>43.111503676200002</v>
      </c>
      <c r="O2304" s="6">
        <v>-19.579691758300001</v>
      </c>
      <c r="P2304" s="6">
        <v>28.792566836500001</v>
      </c>
      <c r="Q2304" s="6">
        <v>8.4700093389000006</v>
      </c>
      <c r="R2304" s="7">
        <v>5.8942948056999995</v>
      </c>
      <c r="S2304" s="8">
        <v>24.288774761357434</v>
      </c>
      <c r="T2304" s="6">
        <v>113.14744021920001</v>
      </c>
      <c r="U2304" s="6">
        <v>-74.611417117800002</v>
      </c>
      <c r="V2304" s="6">
        <v>379.24114091199999</v>
      </c>
      <c r="W2304" s="6">
        <v>79.340519889099994</v>
      </c>
      <c r="X2304" s="7">
        <v>127.99008122776667</v>
      </c>
      <c r="Y2304" s="8">
        <v>230.80429149255818</v>
      </c>
      <c r="Z2304" s="24">
        <v>1</v>
      </c>
    </row>
    <row r="2305" spans="1:26" ht="16.5" x14ac:dyDescent="0.45">
      <c r="A2305" s="5" t="s">
        <v>8126</v>
      </c>
      <c r="B2305" s="5" t="s">
        <v>8127</v>
      </c>
      <c r="C2305" s="5" t="s">
        <v>8128</v>
      </c>
      <c r="D2305" s="5" t="s">
        <v>254</v>
      </c>
      <c r="E2305" s="5" t="s">
        <v>11768</v>
      </c>
      <c r="F2305" s="5">
        <v>19</v>
      </c>
      <c r="G2305" s="5">
        <v>4</v>
      </c>
      <c r="H2305" s="5">
        <v>2</v>
      </c>
      <c r="I2305" s="5">
        <v>2</v>
      </c>
      <c r="J2305" s="5" t="s">
        <v>8129</v>
      </c>
      <c r="K2305" s="17">
        <v>2046</v>
      </c>
      <c r="L2305" s="6">
        <v>6.9595184884199996</v>
      </c>
      <c r="M2305" s="6">
        <v>1.6080623976999999</v>
      </c>
      <c r="N2305" s="6">
        <v>11.764231044200001</v>
      </c>
      <c r="O2305" s="6">
        <v>17.2099996408</v>
      </c>
      <c r="P2305" s="6">
        <v>30.146153073200001</v>
      </c>
      <c r="Q2305" s="6">
        <v>57.850187293399998</v>
      </c>
      <c r="R2305" s="7">
        <v>35.068780002466667</v>
      </c>
      <c r="S2305" s="8">
        <v>20.762475888563763</v>
      </c>
      <c r="T2305" s="6">
        <v>-58.901845769700003</v>
      </c>
      <c r="U2305" s="6">
        <v>360.1909868418</v>
      </c>
      <c r="V2305" s="6">
        <v>117.7843319533</v>
      </c>
      <c r="W2305" s="6">
        <v>46.657895136999997</v>
      </c>
      <c r="X2305" s="7">
        <v>174.87773797736668</v>
      </c>
      <c r="Y2305" s="8">
        <v>164.37911259361485</v>
      </c>
      <c r="Z2305" s="24">
        <v>1</v>
      </c>
    </row>
    <row r="2306" spans="1:26" ht="16.5" x14ac:dyDescent="0.45">
      <c r="A2306" s="5" t="s">
        <v>8130</v>
      </c>
      <c r="B2306" s="5" t="s">
        <v>8131</v>
      </c>
      <c r="C2306" s="5" t="s">
        <v>8132</v>
      </c>
      <c r="D2306" s="5" t="s">
        <v>634</v>
      </c>
      <c r="E2306" s="5" t="s">
        <v>11779</v>
      </c>
      <c r="F2306" s="5">
        <v>30</v>
      </c>
      <c r="G2306" s="5">
        <v>4</v>
      </c>
      <c r="H2306" s="5">
        <v>2</v>
      </c>
      <c r="I2306" s="5">
        <v>2</v>
      </c>
      <c r="J2306" s="5" t="s">
        <v>8133</v>
      </c>
      <c r="K2306" s="17">
        <v>21775</v>
      </c>
      <c r="L2306" s="6">
        <v>6.4576383870200003</v>
      </c>
      <c r="M2306" s="6">
        <v>16.892270666000002</v>
      </c>
      <c r="N2306" s="6">
        <v>6.0401463492999996</v>
      </c>
      <c r="O2306" s="6">
        <v>-12.576754600299999</v>
      </c>
      <c r="P2306" s="6">
        <v>48.195278018800003</v>
      </c>
      <c r="Q2306" s="6">
        <v>21.772241683000001</v>
      </c>
      <c r="R2306" s="7">
        <v>19.130255033833336</v>
      </c>
      <c r="S2306" s="8">
        <v>30.472037300696186</v>
      </c>
      <c r="T2306" s="6">
        <v>15.5127687411</v>
      </c>
      <c r="U2306" s="6">
        <v>-29.183722282000002</v>
      </c>
      <c r="V2306" s="6">
        <v>40.085001004200002</v>
      </c>
      <c r="W2306" s="6">
        <v>71.252299227500004</v>
      </c>
      <c r="X2306" s="7">
        <v>27.384525983233335</v>
      </c>
      <c r="Y2306" s="8">
        <v>51.408415201043063</v>
      </c>
      <c r="Z2306" s="24">
        <v>1</v>
      </c>
    </row>
    <row r="2307" spans="1:26" ht="16.5" x14ac:dyDescent="0.45">
      <c r="A2307" s="5" t="s">
        <v>8134</v>
      </c>
      <c r="B2307" s="5" t="s">
        <v>8135</v>
      </c>
      <c r="C2307" s="5" t="s">
        <v>8136</v>
      </c>
      <c r="D2307" s="5" t="s">
        <v>176</v>
      </c>
      <c r="E2307" s="5" t="s">
        <v>11764</v>
      </c>
      <c r="F2307" s="5">
        <v>15</v>
      </c>
      <c r="G2307" s="5">
        <v>8</v>
      </c>
      <c r="H2307" s="5">
        <v>2</v>
      </c>
      <c r="I2307" s="5">
        <v>3</v>
      </c>
      <c r="J2307" s="5" t="s">
        <v>8137</v>
      </c>
      <c r="K2307" s="17">
        <v>3248</v>
      </c>
      <c r="L2307" s="6">
        <v>7.4013410976299996</v>
      </c>
      <c r="M2307" s="6">
        <v>-2.0088433096</v>
      </c>
      <c r="N2307" s="6">
        <v>3.6963429979</v>
      </c>
      <c r="O2307" s="6">
        <v>-1.5514075801</v>
      </c>
      <c r="P2307" s="6">
        <v>-9.7739039047999992</v>
      </c>
      <c r="Q2307" s="6">
        <v>8.4387339555000001</v>
      </c>
      <c r="R2307" s="7">
        <v>-0.96219250979999948</v>
      </c>
      <c r="S2307" s="8">
        <v>9.1206044348447488</v>
      </c>
      <c r="T2307" s="6">
        <v>83.274842428100001</v>
      </c>
      <c r="U2307" s="6">
        <v>136.86507330180001</v>
      </c>
      <c r="V2307" s="6">
        <v>-4002.9014177271001</v>
      </c>
      <c r="W2307" s="6">
        <v>-12.7392808525</v>
      </c>
      <c r="X2307" s="7">
        <v>-1292.9252084259335</v>
      </c>
      <c r="Y2307" s="8">
        <v>2348.1000099930202</v>
      </c>
      <c r="Z2307" s="24">
        <v>0</v>
      </c>
    </row>
    <row r="2308" spans="1:26" ht="16.5" x14ac:dyDescent="0.45">
      <c r="A2308" s="5" t="s">
        <v>8138</v>
      </c>
      <c r="B2308" s="5" t="s">
        <v>8139</v>
      </c>
      <c r="C2308" s="5" t="s">
        <v>8140</v>
      </c>
      <c r="D2308" s="5" t="s">
        <v>311</v>
      </c>
      <c r="E2308" s="5" t="s">
        <v>11779</v>
      </c>
      <c r="F2308" s="5">
        <v>30</v>
      </c>
      <c r="G2308" s="5">
        <v>4</v>
      </c>
      <c r="H2308" s="5">
        <v>2</v>
      </c>
      <c r="I2308" s="5">
        <v>2</v>
      </c>
      <c r="J2308" s="5" t="s">
        <v>8141</v>
      </c>
      <c r="K2308" s="17">
        <v>9818</v>
      </c>
      <c r="L2308" s="6">
        <v>5.5539871775499998</v>
      </c>
      <c r="M2308" s="6">
        <v>0.21112026380000001</v>
      </c>
      <c r="N2308" s="6">
        <v>10.0092276074</v>
      </c>
      <c r="O2308" s="6">
        <v>36.888710790499999</v>
      </c>
      <c r="P2308" s="6">
        <v>23.4242261192</v>
      </c>
      <c r="Q2308" s="6">
        <v>-4.9820048074000001</v>
      </c>
      <c r="R2308" s="7">
        <v>18.4436440341</v>
      </c>
      <c r="S2308" s="8">
        <v>21.375075546062309</v>
      </c>
      <c r="T2308" s="6">
        <v>-80.923717795100004</v>
      </c>
      <c r="U2308" s="6">
        <v>-1992.7450007433999</v>
      </c>
      <c r="V2308" s="6">
        <v>126.0010500612</v>
      </c>
      <c r="W2308" s="6">
        <v>-222.7334057196</v>
      </c>
      <c r="X2308" s="7">
        <v>-696.4924521339334</v>
      </c>
      <c r="Y2308" s="8">
        <v>1136.0488248726751</v>
      </c>
      <c r="Z2308" s="24">
        <v>-1</v>
      </c>
    </row>
    <row r="2309" spans="1:26" ht="16.5" x14ac:dyDescent="0.45">
      <c r="A2309" s="5" t="s">
        <v>8142</v>
      </c>
      <c r="B2309" s="5" t="s">
        <v>8143</v>
      </c>
      <c r="C2309" s="5" t="s">
        <v>8144</v>
      </c>
      <c r="D2309" s="5" t="s">
        <v>120</v>
      </c>
      <c r="E2309" s="5" t="s">
        <v>11760</v>
      </c>
      <c r="F2309" s="5">
        <v>11</v>
      </c>
      <c r="G2309" s="5">
        <v>3</v>
      </c>
      <c r="H2309" s="5">
        <v>3</v>
      </c>
      <c r="I2309" s="5">
        <v>2</v>
      </c>
      <c r="J2309" s="5" t="s">
        <v>8145</v>
      </c>
      <c r="K2309" s="17">
        <v>19752</v>
      </c>
      <c r="L2309" s="6">
        <v>21.96968866456</v>
      </c>
      <c r="M2309" s="6">
        <v>14.417902054400001</v>
      </c>
      <c r="N2309" s="6">
        <v>15.0864392758</v>
      </c>
      <c r="O2309" s="6">
        <v>-18.2576679105</v>
      </c>
      <c r="P2309" s="6">
        <v>12.414707503700001</v>
      </c>
      <c r="Q2309" s="6">
        <v>-8.0557284415999995</v>
      </c>
      <c r="R2309" s="7">
        <v>-4.6328962828</v>
      </c>
      <c r="S2309" s="8">
        <v>15.620034839202241</v>
      </c>
      <c r="T2309" s="6">
        <v>-8.3438889317000005</v>
      </c>
      <c r="U2309" s="6">
        <v>-45.777057431999999</v>
      </c>
      <c r="V2309" s="6">
        <v>39.773611238800001</v>
      </c>
      <c r="W2309" s="6">
        <v>-14.106612910000001</v>
      </c>
      <c r="X2309" s="7">
        <v>-6.7033530344000001</v>
      </c>
      <c r="Y2309" s="8">
        <v>43.253155030523516</v>
      </c>
      <c r="Z2309" s="24">
        <v>0</v>
      </c>
    </row>
    <row r="2310" spans="1:26" ht="16.5" x14ac:dyDescent="0.45">
      <c r="A2310" s="5" t="s">
        <v>8146</v>
      </c>
      <c r="B2310" s="5" t="s">
        <v>8147</v>
      </c>
      <c r="C2310" s="5" t="s">
        <v>8148</v>
      </c>
      <c r="D2310" s="5" t="s">
        <v>176</v>
      </c>
      <c r="E2310" s="5" t="s">
        <v>11780</v>
      </c>
      <c r="F2310" s="5">
        <v>31</v>
      </c>
      <c r="G2310" s="5">
        <v>4</v>
      </c>
      <c r="H2310" s="5">
        <v>2</v>
      </c>
      <c r="I2310" s="5">
        <v>2</v>
      </c>
      <c r="J2310" s="5" t="s">
        <v>7955</v>
      </c>
      <c r="K2310" s="17">
        <v>7671</v>
      </c>
      <c r="L2310" s="6">
        <v>5.7410679796100004</v>
      </c>
      <c r="M2310" s="6">
        <v>5.2607886981999998</v>
      </c>
      <c r="N2310" s="6">
        <v>-1.8240192985000001</v>
      </c>
      <c r="O2310" s="6">
        <v>9.2564398508999997</v>
      </c>
      <c r="P2310" s="6">
        <v>18.2055810375</v>
      </c>
      <c r="Q2310" s="6">
        <v>5.3998106108000004</v>
      </c>
      <c r="R2310" s="7">
        <v>10.953943833066667</v>
      </c>
      <c r="S2310" s="8">
        <v>6.569480868564872</v>
      </c>
      <c r="T2310" s="6">
        <v>-88.4161969906</v>
      </c>
      <c r="U2310" s="6">
        <v>82.638227103999995</v>
      </c>
      <c r="V2310" s="6">
        <v>42.018203002</v>
      </c>
      <c r="W2310" s="6">
        <v>-74.9157161089</v>
      </c>
      <c r="X2310" s="7">
        <v>16.580237999033329</v>
      </c>
      <c r="Y2310" s="8">
        <v>81.799320309538928</v>
      </c>
      <c r="Z2310" s="24">
        <v>1</v>
      </c>
    </row>
    <row r="2311" spans="1:26" ht="16.5" x14ac:dyDescent="0.45">
      <c r="A2311" s="5" t="s">
        <v>8149</v>
      </c>
      <c r="B2311" s="5" t="s">
        <v>8150</v>
      </c>
      <c r="C2311" s="5" t="s">
        <v>8151</v>
      </c>
      <c r="D2311" s="5" t="s">
        <v>120</v>
      </c>
      <c r="E2311" s="5" t="s">
        <v>11760</v>
      </c>
      <c r="F2311" s="5">
        <v>11</v>
      </c>
      <c r="G2311" s="5">
        <v>3</v>
      </c>
      <c r="H2311" s="5">
        <v>3</v>
      </c>
      <c r="I2311" s="5">
        <v>2</v>
      </c>
      <c r="J2311" s="5" t="s">
        <v>8152</v>
      </c>
      <c r="K2311" s="17">
        <v>3758</v>
      </c>
      <c r="L2311" s="6">
        <v>2.5398965380099998</v>
      </c>
      <c r="M2311" s="6">
        <v>6.7787500693</v>
      </c>
      <c r="N2311" s="6">
        <v>2.3108917345000002</v>
      </c>
      <c r="O2311" s="6">
        <v>-6.1392175983000001</v>
      </c>
      <c r="P2311" s="6">
        <v>-1.7247373358</v>
      </c>
      <c r="Q2311" s="6">
        <v>-6.2545164299999997E-2</v>
      </c>
      <c r="R2311" s="7">
        <v>-2.6421666994666668</v>
      </c>
      <c r="S2311" s="8">
        <v>3.140500667970354</v>
      </c>
      <c r="T2311" s="6">
        <v>-17.220959082899999</v>
      </c>
      <c r="U2311" s="6">
        <v>1.3411480799</v>
      </c>
      <c r="V2311" s="6">
        <v>-54.260458094500002</v>
      </c>
      <c r="W2311" s="6">
        <v>-79.648232997500003</v>
      </c>
      <c r="X2311" s="7">
        <v>-44.189181004033337</v>
      </c>
      <c r="Y2311" s="8">
        <v>41.423337969070033</v>
      </c>
      <c r="Z2311" s="24">
        <v>0</v>
      </c>
    </row>
    <row r="2312" spans="1:26" ht="16.5" x14ac:dyDescent="0.45">
      <c r="A2312" s="5" t="s">
        <v>8153</v>
      </c>
      <c r="B2312" s="5" t="s">
        <v>8154</v>
      </c>
      <c r="C2312" s="5" t="s">
        <v>8155</v>
      </c>
      <c r="D2312" s="5" t="s">
        <v>293</v>
      </c>
      <c r="E2312" s="5" t="s">
        <v>11779</v>
      </c>
      <c r="F2312" s="5">
        <v>30</v>
      </c>
      <c r="G2312" s="5">
        <v>4</v>
      </c>
      <c r="H2312" s="5">
        <v>2</v>
      </c>
      <c r="I2312" s="5">
        <v>2</v>
      </c>
      <c r="J2312" s="5" t="s">
        <v>8156</v>
      </c>
      <c r="K2312" s="17">
        <v>30194</v>
      </c>
      <c r="L2312" s="6">
        <v>5.9026132434100003</v>
      </c>
      <c r="M2312" s="6">
        <v>0.1626273073</v>
      </c>
      <c r="N2312" s="6">
        <v>-24.914805205899999</v>
      </c>
      <c r="O2312" s="6">
        <v>-0.53313143730000001</v>
      </c>
      <c r="P2312" s="6">
        <v>15.884316556</v>
      </c>
      <c r="Q2312" s="6">
        <v>8.5712675792000006</v>
      </c>
      <c r="R2312" s="7">
        <v>7.9741508992999997</v>
      </c>
      <c r="S2312" s="8">
        <v>8.22499610335705</v>
      </c>
      <c r="T2312" s="6">
        <v>-98.449777711500005</v>
      </c>
      <c r="U2312" s="6">
        <v>-11945.738725503399</v>
      </c>
      <c r="V2312" s="6">
        <v>243.45975284599999</v>
      </c>
      <c r="W2312" s="6">
        <v>30.2998019881</v>
      </c>
      <c r="X2312" s="7">
        <v>-3890.6597235564332</v>
      </c>
      <c r="Y2312" s="8">
        <v>6976.717178363162</v>
      </c>
      <c r="Z2312" s="24">
        <v>-1</v>
      </c>
    </row>
    <row r="2313" spans="1:26" ht="16.5" x14ac:dyDescent="0.45">
      <c r="A2313" s="5" t="s">
        <v>8157</v>
      </c>
      <c r="B2313" s="5" t="s">
        <v>8158</v>
      </c>
      <c r="C2313" s="5" t="s">
        <v>8159</v>
      </c>
      <c r="D2313" s="5" t="s">
        <v>33</v>
      </c>
      <c r="E2313" s="5" t="s">
        <v>11757</v>
      </c>
      <c r="F2313" s="5">
        <v>7</v>
      </c>
      <c r="G2313" s="5">
        <v>11</v>
      </c>
      <c r="H2313" s="5">
        <v>4</v>
      </c>
      <c r="I2313" s="5">
        <v>2</v>
      </c>
      <c r="J2313" s="5" t="s">
        <v>8160</v>
      </c>
      <c r="K2313" s="17">
        <v>2468</v>
      </c>
      <c r="L2313" s="6">
        <v>1.2447399997299999</v>
      </c>
      <c r="M2313" s="6">
        <v>0.84187934369999995</v>
      </c>
      <c r="N2313" s="6">
        <v>36.8512182833</v>
      </c>
      <c r="O2313" s="6">
        <v>-2.3322345941</v>
      </c>
      <c r="P2313" s="6">
        <v>-14.294236572699999</v>
      </c>
      <c r="Q2313" s="6">
        <v>30.159217533700001</v>
      </c>
      <c r="R2313" s="7">
        <v>4.5109154556333344</v>
      </c>
      <c r="S2313" s="8">
        <v>23.003237216744665</v>
      </c>
      <c r="T2313" s="6">
        <v>103.7684790566</v>
      </c>
      <c r="U2313" s="6">
        <v>-545.9133836108</v>
      </c>
      <c r="V2313" s="6">
        <v>-215.25072910610001</v>
      </c>
      <c r="W2313" s="6">
        <v>90.429684638200001</v>
      </c>
      <c r="X2313" s="7">
        <v>-223.5781426929</v>
      </c>
      <c r="Y2313" s="8">
        <v>318.25325526995334</v>
      </c>
      <c r="Z2313" s="24">
        <v>-1</v>
      </c>
    </row>
    <row r="2314" spans="1:26" ht="16.5" x14ac:dyDescent="0.45">
      <c r="A2314" s="5" t="s">
        <v>8161</v>
      </c>
      <c r="B2314" s="5" t="s">
        <v>8162</v>
      </c>
      <c r="C2314" s="5" t="s">
        <v>8163</v>
      </c>
      <c r="D2314" s="5" t="s">
        <v>120</v>
      </c>
      <c r="E2314" s="5" t="s">
        <v>11757</v>
      </c>
      <c r="F2314" s="5">
        <v>7</v>
      </c>
      <c r="G2314" s="5">
        <v>11</v>
      </c>
      <c r="H2314" s="5">
        <v>4</v>
      </c>
      <c r="I2314" s="5">
        <v>2</v>
      </c>
      <c r="J2314" s="5" t="s">
        <v>8164</v>
      </c>
      <c r="K2314" s="17">
        <v>8211</v>
      </c>
      <c r="L2314" s="6">
        <v>32.423594529379997</v>
      </c>
      <c r="M2314" s="6">
        <v>14.373154272000001</v>
      </c>
      <c r="N2314" s="6">
        <v>13.6060731677</v>
      </c>
      <c r="O2314" s="6">
        <v>18.748126796600001</v>
      </c>
      <c r="P2314" s="6">
        <v>10.151562285600001</v>
      </c>
      <c r="Q2314" s="6">
        <v>10.4170021089</v>
      </c>
      <c r="R2314" s="7">
        <v>13.105563730366669</v>
      </c>
      <c r="S2314" s="8">
        <v>4.8884049589067091</v>
      </c>
      <c r="T2314" s="6">
        <v>4.7284200672000001</v>
      </c>
      <c r="U2314" s="6">
        <v>11.8310174201</v>
      </c>
      <c r="V2314" s="6">
        <v>15.9479525256</v>
      </c>
      <c r="W2314" s="6">
        <v>14.2637557299</v>
      </c>
      <c r="X2314" s="7">
        <v>14.014241891866666</v>
      </c>
      <c r="Y2314" s="8">
        <v>2.0697781359972374</v>
      </c>
      <c r="Z2314" s="24">
        <v>1</v>
      </c>
    </row>
    <row r="2315" spans="1:26" ht="16.5" x14ac:dyDescent="0.45">
      <c r="A2315" s="5" t="s">
        <v>8165</v>
      </c>
      <c r="B2315" s="5" t="s">
        <v>8166</v>
      </c>
      <c r="C2315" s="5" t="s">
        <v>8167</v>
      </c>
      <c r="D2315" s="5" t="s">
        <v>306</v>
      </c>
      <c r="E2315" s="5" t="s">
        <v>11779</v>
      </c>
      <c r="F2315" s="5">
        <v>30</v>
      </c>
      <c r="G2315" s="5">
        <v>4</v>
      </c>
      <c r="H2315" s="5">
        <v>2</v>
      </c>
      <c r="I2315" s="5">
        <v>2</v>
      </c>
      <c r="J2315" s="5" t="s">
        <v>8168</v>
      </c>
      <c r="K2315" s="17">
        <v>2432</v>
      </c>
      <c r="L2315" s="6">
        <v>9.5633633295599996</v>
      </c>
      <c r="M2315" s="6">
        <v>4.7791992042000002</v>
      </c>
      <c r="N2315" s="6">
        <v>8.4826353147999995</v>
      </c>
      <c r="O2315" s="6">
        <v>-8.0880290558999999</v>
      </c>
      <c r="P2315" s="6">
        <v>47.782948295300002</v>
      </c>
      <c r="Q2315" s="6">
        <v>-2.2603960005000001</v>
      </c>
      <c r="R2315" s="7">
        <v>12.478174412966666</v>
      </c>
      <c r="S2315" s="8">
        <v>30.713362253571528</v>
      </c>
      <c r="T2315" s="6">
        <v>-49.169390274400001</v>
      </c>
      <c r="U2315" s="6">
        <v>-27.076535081599999</v>
      </c>
      <c r="V2315" s="6">
        <v>-14.8817280926</v>
      </c>
      <c r="W2315" s="6">
        <v>-204.87825556289999</v>
      </c>
      <c r="X2315" s="7">
        <v>-82.278839579033331</v>
      </c>
      <c r="Y2315" s="8">
        <v>106.34914634854211</v>
      </c>
      <c r="Z2315" s="24">
        <v>-1</v>
      </c>
    </row>
    <row r="2316" spans="1:26" ht="16.5" x14ac:dyDescent="0.45">
      <c r="A2316" s="5" t="s">
        <v>8169</v>
      </c>
      <c r="B2316" s="5" t="s">
        <v>8170</v>
      </c>
      <c r="C2316" s="5" t="s">
        <v>8171</v>
      </c>
      <c r="D2316" s="5" t="s">
        <v>268</v>
      </c>
      <c r="E2316" s="5" t="s">
        <v>11773</v>
      </c>
      <c r="F2316" s="5">
        <v>24</v>
      </c>
      <c r="G2316" s="5">
        <v>11</v>
      </c>
      <c r="H2316" s="5">
        <v>1</v>
      </c>
      <c r="I2316" s="5">
        <v>2</v>
      </c>
      <c r="J2316" s="5" t="s">
        <v>8172</v>
      </c>
      <c r="K2316" s="17">
        <v>17626</v>
      </c>
      <c r="L2316" s="6">
        <v>20.515134749910001</v>
      </c>
      <c r="M2316" s="6">
        <v>3.6070742753</v>
      </c>
      <c r="N2316" s="6">
        <v>1.6922897952</v>
      </c>
      <c r="O2316" s="6">
        <v>-13.3309282545</v>
      </c>
      <c r="P2316" s="6">
        <v>30.381823610200001</v>
      </c>
      <c r="Q2316" s="6">
        <v>2.1463486873000002</v>
      </c>
      <c r="R2316" s="7">
        <v>6.3990813476666668</v>
      </c>
      <c r="S2316" s="8">
        <v>22.164509248043831</v>
      </c>
      <c r="T2316" s="6">
        <v>-56.509735110599998</v>
      </c>
      <c r="U2316" s="6">
        <v>1.7442503359999999</v>
      </c>
      <c r="V2316" s="6">
        <v>145.63820549139999</v>
      </c>
      <c r="W2316" s="6">
        <v>-28.395995559199999</v>
      </c>
      <c r="X2316" s="7">
        <v>39.662153422733326</v>
      </c>
      <c r="Y2316" s="8">
        <v>93.006996052454795</v>
      </c>
      <c r="Z2316" s="24">
        <v>1</v>
      </c>
    </row>
    <row r="2317" spans="1:26" ht="16.5" x14ac:dyDescent="0.45">
      <c r="A2317" s="5" t="s">
        <v>8173</v>
      </c>
      <c r="B2317" s="5" t="s">
        <v>8174</v>
      </c>
      <c r="C2317" s="5" t="s">
        <v>8175</v>
      </c>
      <c r="D2317" s="5" t="s">
        <v>33</v>
      </c>
      <c r="E2317" s="5" t="s">
        <v>11753</v>
      </c>
      <c r="F2317" s="5">
        <v>3</v>
      </c>
      <c r="G2317" s="5">
        <v>7</v>
      </c>
      <c r="H2317" s="5">
        <v>4</v>
      </c>
      <c r="I2317" s="5">
        <v>3</v>
      </c>
      <c r="J2317" s="5" t="s">
        <v>8176</v>
      </c>
      <c r="K2317" s="17">
        <v>3980</v>
      </c>
      <c r="L2317" s="6">
        <v>4.5750304422200001</v>
      </c>
      <c r="M2317" s="6">
        <v>3.9828085494000001</v>
      </c>
      <c r="N2317" s="6">
        <v>-12.4249376633</v>
      </c>
      <c r="O2317" s="6">
        <v>-14.7290958001</v>
      </c>
      <c r="P2317" s="6">
        <v>-2.6186973309999999</v>
      </c>
      <c r="Q2317" s="6">
        <v>7.1276314788999997</v>
      </c>
      <c r="R2317" s="7">
        <v>-3.4067205507333327</v>
      </c>
      <c r="S2317" s="8">
        <v>10.949651468575373</v>
      </c>
      <c r="T2317" s="6">
        <v>163.21567018760001</v>
      </c>
      <c r="U2317" s="6">
        <v>142.22428054060001</v>
      </c>
      <c r="V2317" s="6">
        <v>-87.632451612699995</v>
      </c>
      <c r="W2317" s="6">
        <v>-787.25291382149999</v>
      </c>
      <c r="X2317" s="7">
        <v>-244.22036163120001</v>
      </c>
      <c r="Y2317" s="8">
        <v>484.11960700097819</v>
      </c>
      <c r="Z2317" s="24">
        <v>0</v>
      </c>
    </row>
    <row r="2318" spans="1:26" ht="16.5" x14ac:dyDescent="0.45">
      <c r="A2318" s="5" t="s">
        <v>8177</v>
      </c>
      <c r="B2318" s="5" t="s">
        <v>8178</v>
      </c>
      <c r="C2318" s="5" t="s">
        <v>8179</v>
      </c>
      <c r="D2318" s="5" t="s">
        <v>259</v>
      </c>
      <c r="E2318" s="5" t="s">
        <v>11755</v>
      </c>
      <c r="F2318" s="5">
        <v>5</v>
      </c>
      <c r="G2318" s="5">
        <v>5</v>
      </c>
      <c r="H2318" s="5">
        <v>3</v>
      </c>
      <c r="I2318" s="5">
        <v>3</v>
      </c>
      <c r="J2318" s="5" t="s">
        <v>8180</v>
      </c>
      <c r="K2318" s="17">
        <v>4604</v>
      </c>
      <c r="L2318" s="6">
        <v>4.04276752118</v>
      </c>
      <c r="M2318" s="6">
        <v>30.890381908399998</v>
      </c>
      <c r="N2318" s="6">
        <v>12.494448334599999</v>
      </c>
      <c r="O2318" s="6">
        <v>-7.8431772079000002</v>
      </c>
      <c r="P2318" s="6">
        <v>61.952531973100001</v>
      </c>
      <c r="Q2318" s="6">
        <v>26.282599278100001</v>
      </c>
      <c r="R2318" s="7">
        <v>26.797318014433333</v>
      </c>
      <c r="S2318" s="8">
        <v>34.9007013762307</v>
      </c>
      <c r="T2318" s="6">
        <v>19.875427994999999</v>
      </c>
      <c r="U2318" s="6">
        <v>-26.1838067224</v>
      </c>
      <c r="V2318" s="6">
        <v>44.187090373399997</v>
      </c>
      <c r="W2318" s="6">
        <v>-16.970567630200001</v>
      </c>
      <c r="X2318" s="7">
        <v>0.34423867359999843</v>
      </c>
      <c r="Y2318" s="8">
        <v>38.247453216135874</v>
      </c>
      <c r="Z2318" s="24">
        <v>1</v>
      </c>
    </row>
    <row r="2319" spans="1:26" ht="16.5" x14ac:dyDescent="0.45">
      <c r="A2319" s="5" t="s">
        <v>8181</v>
      </c>
      <c r="B2319" s="5" t="s">
        <v>8182</v>
      </c>
      <c r="C2319" s="5" t="s">
        <v>8183</v>
      </c>
      <c r="D2319" s="5" t="s">
        <v>263</v>
      </c>
      <c r="E2319" s="5" t="s">
        <v>11757</v>
      </c>
      <c r="F2319" s="5">
        <v>7</v>
      </c>
      <c r="G2319" s="5">
        <v>11</v>
      </c>
      <c r="H2319" s="5">
        <v>4</v>
      </c>
      <c r="I2319" s="5">
        <v>2</v>
      </c>
      <c r="J2319" s="5" t="s">
        <v>8184</v>
      </c>
      <c r="K2319" s="17">
        <v>6227</v>
      </c>
      <c r="L2319" s="6">
        <v>5.2047701014700003</v>
      </c>
      <c r="M2319" s="6">
        <v>-30.391497235300001</v>
      </c>
      <c r="N2319" s="6">
        <v>-16.0390821881</v>
      </c>
      <c r="O2319" s="6">
        <v>-9.7662682744999998</v>
      </c>
      <c r="P2319" s="6">
        <v>-14.284955975800001</v>
      </c>
      <c r="Q2319" s="6">
        <v>10.5831146802</v>
      </c>
      <c r="R2319" s="7">
        <v>-4.4893698567000007</v>
      </c>
      <c r="S2319" s="8">
        <v>13.247244136868135</v>
      </c>
      <c r="T2319" s="6">
        <v>20.4664826156</v>
      </c>
      <c r="U2319" s="6">
        <v>106.6404180311</v>
      </c>
      <c r="V2319" s="6">
        <v>11.6029888569</v>
      </c>
      <c r="W2319" s="6">
        <v>140.47475445769999</v>
      </c>
      <c r="X2319" s="7">
        <v>86.239387115233328</v>
      </c>
      <c r="Y2319" s="8">
        <v>66.814179176949395</v>
      </c>
      <c r="Z2319" s="24">
        <v>-1</v>
      </c>
    </row>
    <row r="2320" spans="1:26" ht="16.5" x14ac:dyDescent="0.45">
      <c r="A2320" s="5" t="s">
        <v>8185</v>
      </c>
      <c r="B2320" s="5" t="s">
        <v>8186</v>
      </c>
      <c r="C2320" s="5" t="s">
        <v>8187</v>
      </c>
      <c r="D2320" s="5" t="s">
        <v>249</v>
      </c>
      <c r="E2320" s="5" t="s">
        <v>11766</v>
      </c>
      <c r="F2320" s="5">
        <v>17</v>
      </c>
      <c r="G2320" s="5">
        <v>11</v>
      </c>
      <c r="H2320" s="5">
        <v>2</v>
      </c>
      <c r="I2320" s="5">
        <v>2</v>
      </c>
      <c r="J2320" s="5" t="s">
        <v>8188</v>
      </c>
      <c r="K2320" s="17">
        <v>24487</v>
      </c>
      <c r="L2320" s="6">
        <v>47.362153340219997</v>
      </c>
      <c r="M2320" s="6">
        <v>0.36327347300000001</v>
      </c>
      <c r="N2320" s="6">
        <v>-5.6011298501000004</v>
      </c>
      <c r="O2320" s="6">
        <v>-9.4219671782999992</v>
      </c>
      <c r="P2320" s="6">
        <v>-6.1106702957000003</v>
      </c>
      <c r="Q2320" s="6">
        <v>-9.2477532815999997</v>
      </c>
      <c r="R2320" s="7">
        <v>-8.2601302518666664</v>
      </c>
      <c r="S2320" s="8">
        <v>1.8635238656437589</v>
      </c>
      <c r="T2320" s="6">
        <v>112.0917392755</v>
      </c>
      <c r="U2320" s="6">
        <v>45.234090488699998</v>
      </c>
      <c r="V2320" s="6">
        <v>-94.772920642800003</v>
      </c>
      <c r="W2320" s="6">
        <v>-13345.0966547222</v>
      </c>
      <c r="X2320" s="7">
        <v>-4464.8784949587671</v>
      </c>
      <c r="Y2320" s="8">
        <v>7690.8131179047432</v>
      </c>
      <c r="Z2320" s="24">
        <v>0</v>
      </c>
    </row>
    <row r="2321" spans="1:26" ht="16.5" x14ac:dyDescent="0.45">
      <c r="A2321" s="5" t="s">
        <v>8189</v>
      </c>
      <c r="B2321" s="5" t="s">
        <v>8190</v>
      </c>
      <c r="C2321" s="5" t="s">
        <v>8191</v>
      </c>
      <c r="D2321" s="5" t="s">
        <v>272</v>
      </c>
      <c r="E2321" s="5" t="s">
        <v>11778</v>
      </c>
      <c r="F2321" s="5">
        <v>29</v>
      </c>
      <c r="G2321" s="5">
        <v>5</v>
      </c>
      <c r="H2321" s="5">
        <v>3</v>
      </c>
      <c r="I2321" s="5">
        <v>3</v>
      </c>
      <c r="J2321" s="5" t="s">
        <v>8192</v>
      </c>
      <c r="K2321" s="17">
        <v>2078</v>
      </c>
      <c r="L2321" s="6">
        <v>1.6265927144700001</v>
      </c>
      <c r="M2321" s="6">
        <v>8.7316760869000003</v>
      </c>
      <c r="N2321" s="6">
        <v>11.256042474899999</v>
      </c>
      <c r="O2321" s="6">
        <v>8.6733993367999993</v>
      </c>
      <c r="P2321" s="6">
        <v>19.323958075099998</v>
      </c>
      <c r="Q2321" s="6">
        <v>14.247977435499999</v>
      </c>
      <c r="R2321" s="7">
        <v>14.081778282466665</v>
      </c>
      <c r="S2321" s="8">
        <v>5.3272241344199482</v>
      </c>
      <c r="T2321" s="6">
        <v>20.330708788900001</v>
      </c>
      <c r="U2321" s="6">
        <v>8.1490599182000008</v>
      </c>
      <c r="V2321" s="6">
        <v>4.7891566026000003</v>
      </c>
      <c r="W2321" s="6">
        <v>24.748378492200001</v>
      </c>
      <c r="X2321" s="7">
        <v>12.562198337666667</v>
      </c>
      <c r="Y2321" s="8">
        <v>10.686415565642276</v>
      </c>
      <c r="Z2321" s="24">
        <v>1</v>
      </c>
    </row>
    <row r="2322" spans="1:26" ht="16.5" x14ac:dyDescent="0.45">
      <c r="A2322" s="5" t="s">
        <v>8193</v>
      </c>
      <c r="B2322" s="5" t="s">
        <v>8194</v>
      </c>
      <c r="C2322" s="5" t="s">
        <v>8195</v>
      </c>
      <c r="D2322" s="5" t="s">
        <v>1297</v>
      </c>
      <c r="E2322" s="5" t="s">
        <v>11765</v>
      </c>
      <c r="F2322" s="5">
        <v>16</v>
      </c>
      <c r="G2322" s="5">
        <v>9</v>
      </c>
      <c r="H2322" s="5">
        <v>1</v>
      </c>
      <c r="I2322" s="5">
        <v>3</v>
      </c>
      <c r="J2322" s="5" t="s">
        <v>8196</v>
      </c>
      <c r="K2322" s="17">
        <v>13117</v>
      </c>
      <c r="L2322" s="6">
        <v>12.19910672548</v>
      </c>
      <c r="M2322" s="6">
        <v>7.6109430626999997</v>
      </c>
      <c r="N2322" s="6">
        <v>7.7585221483</v>
      </c>
      <c r="O2322" s="6">
        <v>2.9278772473000001</v>
      </c>
      <c r="P2322" s="6">
        <v>11.059537523099999</v>
      </c>
      <c r="Q2322" s="6">
        <v>-7.0679913442000002</v>
      </c>
      <c r="R2322" s="7">
        <v>2.3064744753999995</v>
      </c>
      <c r="S2322" s="8">
        <v>9.0797264145123044</v>
      </c>
      <c r="T2322" s="6">
        <v>-13.2257203069</v>
      </c>
      <c r="U2322" s="6">
        <v>-3.0609810319999999</v>
      </c>
      <c r="V2322" s="6">
        <v>-8.7663227507000006</v>
      </c>
      <c r="W2322" s="6">
        <v>5.6432272256999996</v>
      </c>
      <c r="X2322" s="7">
        <v>-2.0613588523333335</v>
      </c>
      <c r="Y2322" s="8">
        <v>7.2565981015316989</v>
      </c>
      <c r="Z2322" s="24">
        <v>-1</v>
      </c>
    </row>
    <row r="2323" spans="1:26" ht="16.5" x14ac:dyDescent="0.45">
      <c r="A2323" s="5" t="s">
        <v>8197</v>
      </c>
      <c r="B2323" s="5" t="s">
        <v>8198</v>
      </c>
      <c r="C2323" s="5" t="s">
        <v>8199</v>
      </c>
      <c r="D2323" s="5" t="s">
        <v>363</v>
      </c>
      <c r="E2323" s="5" t="s">
        <v>11756</v>
      </c>
      <c r="F2323" s="5">
        <v>6</v>
      </c>
      <c r="G2323" s="5">
        <v>11</v>
      </c>
      <c r="H2323" s="5">
        <v>2</v>
      </c>
      <c r="I2323" s="5">
        <v>2</v>
      </c>
      <c r="J2323" s="5" t="s">
        <v>8200</v>
      </c>
      <c r="K2323" s="17">
        <v>277</v>
      </c>
      <c r="L2323" s="6">
        <v>2.3267767219999999E-2</v>
      </c>
      <c r="M2323" s="6">
        <v>12.338205779899999</v>
      </c>
      <c r="N2323" s="6">
        <v>2220.5015289454</v>
      </c>
      <c r="O2323" s="6">
        <v>502.50086810869999</v>
      </c>
      <c r="P2323" s="6">
        <v>-7.0159517691</v>
      </c>
      <c r="Q2323" s="6">
        <v>-3.9596374977000002</v>
      </c>
      <c r="R2323" s="7">
        <v>163.84175961396667</v>
      </c>
      <c r="S2323" s="8">
        <v>293.29137233997704</v>
      </c>
      <c r="T2323" s="6">
        <v>125.8533187595</v>
      </c>
      <c r="U2323" s="6">
        <v>436.70901326270001</v>
      </c>
      <c r="V2323" s="6">
        <v>-166.94609483549999</v>
      </c>
      <c r="W2323" s="6">
        <v>40.393384742899997</v>
      </c>
      <c r="X2323" s="7">
        <v>103.38543439003335</v>
      </c>
      <c r="Y2323" s="8">
        <v>306.7179015354705</v>
      </c>
      <c r="Z2323" s="24">
        <v>1</v>
      </c>
    </row>
    <row r="2324" spans="1:26" ht="16.5" x14ac:dyDescent="0.45">
      <c r="A2324" s="5" t="s">
        <v>8201</v>
      </c>
      <c r="B2324" s="5" t="s">
        <v>8202</v>
      </c>
      <c r="C2324" s="5" t="s">
        <v>8203</v>
      </c>
      <c r="D2324" s="5" t="s">
        <v>514</v>
      </c>
      <c r="E2324" s="5" t="s">
        <v>11765</v>
      </c>
      <c r="F2324" s="5">
        <v>16</v>
      </c>
      <c r="G2324" s="5">
        <v>9</v>
      </c>
      <c r="H2324" s="5">
        <v>1</v>
      </c>
      <c r="I2324" s="5">
        <v>3</v>
      </c>
      <c r="J2324" s="5" t="s">
        <v>8204</v>
      </c>
      <c r="K2324" s="17">
        <v>4261</v>
      </c>
      <c r="L2324" s="6">
        <v>8.1199633203600001</v>
      </c>
      <c r="M2324" s="6">
        <v>5.7605619084999997</v>
      </c>
      <c r="N2324" s="6">
        <v>14.3338333618</v>
      </c>
      <c r="O2324" s="6">
        <v>-4.9615542394999999</v>
      </c>
      <c r="P2324" s="6">
        <v>6.9513998344000001</v>
      </c>
      <c r="Q2324" s="6">
        <v>0.34568170599999998</v>
      </c>
      <c r="R2324" s="7">
        <v>0.77850910030000009</v>
      </c>
      <c r="S2324" s="8">
        <v>5.9682596589504247</v>
      </c>
      <c r="T2324" s="6">
        <v>36.896434636000002</v>
      </c>
      <c r="U2324" s="6">
        <v>-1.1913999671</v>
      </c>
      <c r="V2324" s="6">
        <v>11.0413886224</v>
      </c>
      <c r="W2324" s="6">
        <v>-24.893076452900001</v>
      </c>
      <c r="X2324" s="7">
        <v>-5.0143625992000009</v>
      </c>
      <c r="Y2324" s="8">
        <v>18.269721605071425</v>
      </c>
      <c r="Z2324" s="24">
        <v>-1</v>
      </c>
    </row>
    <row r="2325" spans="1:26" ht="16.5" x14ac:dyDescent="0.45">
      <c r="A2325" s="5" t="s">
        <v>8205</v>
      </c>
      <c r="B2325" s="5" t="s">
        <v>8206</v>
      </c>
      <c r="C2325" s="5" t="s">
        <v>8207</v>
      </c>
      <c r="D2325" s="5" t="s">
        <v>479</v>
      </c>
      <c r="E2325" s="5" t="s">
        <v>11773</v>
      </c>
      <c r="F2325" s="5">
        <v>24</v>
      </c>
      <c r="G2325" s="5">
        <v>11</v>
      </c>
      <c r="H2325" s="5">
        <v>1</v>
      </c>
      <c r="I2325" s="5">
        <v>2</v>
      </c>
      <c r="J2325" s="5" t="s">
        <v>8208</v>
      </c>
      <c r="K2325" s="17">
        <v>905</v>
      </c>
      <c r="L2325" s="6">
        <v>0.37395975787000002</v>
      </c>
      <c r="M2325" s="6">
        <v>-501.72472352289998</v>
      </c>
      <c r="N2325" s="6">
        <v>-81.3811976625</v>
      </c>
      <c r="O2325" s="6">
        <v>-71.354999126099997</v>
      </c>
      <c r="P2325" s="6">
        <v>18.8286418938</v>
      </c>
      <c r="Q2325" s="6">
        <v>10.348643303499999</v>
      </c>
      <c r="R2325" s="7">
        <v>-14.059237976266667</v>
      </c>
      <c r="S2325" s="8">
        <v>49.800409419270188</v>
      </c>
      <c r="T2325" s="6">
        <v>-599.39858196729995</v>
      </c>
      <c r="U2325" s="6">
        <v>100.67775734529999</v>
      </c>
      <c r="V2325" s="6">
        <v>126.59604527579999</v>
      </c>
      <c r="W2325" s="6">
        <v>-44.971768446299997</v>
      </c>
      <c r="X2325" s="7">
        <v>60.767344724933338</v>
      </c>
      <c r="Y2325" s="8">
        <v>92.485185045991244</v>
      </c>
      <c r="Z2325" s="24">
        <v>-1</v>
      </c>
    </row>
    <row r="2326" spans="1:26" ht="16.5" x14ac:dyDescent="0.45">
      <c r="A2326" s="5" t="s">
        <v>8209</v>
      </c>
      <c r="B2326" s="5" t="s">
        <v>8210</v>
      </c>
      <c r="C2326" s="5" t="s">
        <v>8211</v>
      </c>
      <c r="D2326" s="5" t="s">
        <v>272</v>
      </c>
      <c r="E2326" s="5" t="s">
        <v>11759</v>
      </c>
      <c r="F2326" s="5">
        <v>9</v>
      </c>
      <c r="G2326" s="5">
        <v>2</v>
      </c>
      <c r="H2326" s="5">
        <v>3</v>
      </c>
      <c r="I2326" s="5">
        <v>2</v>
      </c>
      <c r="J2326" s="5" t="s">
        <v>8212</v>
      </c>
      <c r="K2326" s="17">
        <v>3274</v>
      </c>
      <c r="L2326" s="6">
        <v>3.13949107433</v>
      </c>
      <c r="M2326" s="6">
        <v>4.2446914016999999</v>
      </c>
      <c r="N2326" s="6">
        <v>30.078957562999999</v>
      </c>
      <c r="O2326" s="6">
        <v>-3.3395618173999999</v>
      </c>
      <c r="P2326" s="6">
        <v>28.904693820799999</v>
      </c>
      <c r="Q2326" s="6">
        <v>-4.3648936889999996</v>
      </c>
      <c r="R2326" s="7">
        <v>7.0667461048</v>
      </c>
      <c r="S2326" s="8">
        <v>18.919164799134023</v>
      </c>
      <c r="T2326" s="6">
        <v>636.80585347260001</v>
      </c>
      <c r="U2326" s="6">
        <v>111.73585411080001</v>
      </c>
      <c r="V2326" s="6">
        <v>10.5864552075</v>
      </c>
      <c r="W2326" s="6">
        <v>35.062486860600004</v>
      </c>
      <c r="X2326" s="7">
        <v>52.461598726299997</v>
      </c>
      <c r="Y2326" s="8">
        <v>52.771650011261592</v>
      </c>
      <c r="Z2326" s="24">
        <v>1</v>
      </c>
    </row>
    <row r="2327" spans="1:26" ht="16.5" x14ac:dyDescent="0.45">
      <c r="A2327" s="5" t="s">
        <v>8213</v>
      </c>
      <c r="B2327" s="5" t="s">
        <v>8214</v>
      </c>
      <c r="C2327" s="5" t="s">
        <v>8215</v>
      </c>
      <c r="D2327" s="5" t="s">
        <v>288</v>
      </c>
      <c r="E2327" s="5" t="s">
        <v>11773</v>
      </c>
      <c r="F2327" s="5">
        <v>24</v>
      </c>
      <c r="G2327" s="5">
        <v>11</v>
      </c>
      <c r="H2327" s="5">
        <v>1</v>
      </c>
      <c r="I2327" s="5">
        <v>2</v>
      </c>
      <c r="J2327" s="5" t="s">
        <v>8216</v>
      </c>
      <c r="K2327" s="17">
        <v>3921</v>
      </c>
      <c r="L2327" s="6">
        <v>14.19047840787</v>
      </c>
      <c r="M2327" s="6">
        <v>17.286456502499998</v>
      </c>
      <c r="N2327" s="6">
        <v>-1.1586066873</v>
      </c>
      <c r="O2327" s="6">
        <v>-7.5791590833000004</v>
      </c>
      <c r="P2327" s="6">
        <v>103.09525758069999</v>
      </c>
      <c r="Q2327" s="6">
        <v>13.0902168431</v>
      </c>
      <c r="R2327" s="7">
        <v>36.202105113499996</v>
      </c>
      <c r="S2327" s="8">
        <v>58.845782861193712</v>
      </c>
      <c r="T2327" s="6">
        <v>-18.764476975899999</v>
      </c>
      <c r="U2327" s="6">
        <v>-26.683603850699999</v>
      </c>
      <c r="V2327" s="6">
        <v>303.32610962690001</v>
      </c>
      <c r="W2327" s="6">
        <v>-13.5194130219</v>
      </c>
      <c r="X2327" s="7">
        <v>87.707697584766663</v>
      </c>
      <c r="Y2327" s="8">
        <v>186.84699272057514</v>
      </c>
      <c r="Z2327" s="24">
        <v>1</v>
      </c>
    </row>
    <row r="2328" spans="1:26" ht="16.5" x14ac:dyDescent="0.45">
      <c r="A2328" s="5" t="s">
        <v>8217</v>
      </c>
      <c r="B2328" s="5" t="s">
        <v>8218</v>
      </c>
      <c r="C2328" s="5" t="s">
        <v>8219</v>
      </c>
      <c r="D2328" s="5" t="s">
        <v>240</v>
      </c>
      <c r="E2328" s="5" t="s">
        <v>11770</v>
      </c>
      <c r="F2328" s="5">
        <v>21</v>
      </c>
      <c r="G2328" s="5">
        <v>7</v>
      </c>
      <c r="H2328" s="5">
        <v>3</v>
      </c>
      <c r="I2328" s="5">
        <v>3</v>
      </c>
      <c r="J2328" s="5" t="s">
        <v>8220</v>
      </c>
      <c r="K2328" s="17">
        <v>4270</v>
      </c>
      <c r="L2328" s="6">
        <v>8.2662360255599996</v>
      </c>
      <c r="M2328" s="6">
        <v>1.2442312309000001</v>
      </c>
      <c r="N2328" s="6">
        <v>9.0630494000000006</v>
      </c>
      <c r="O2328" s="6">
        <v>-14.8304758178</v>
      </c>
      <c r="P2328" s="6">
        <v>24.332950261200001</v>
      </c>
      <c r="Q2328" s="6">
        <v>39.4565881877</v>
      </c>
      <c r="R2328" s="7">
        <v>16.319687543699999</v>
      </c>
      <c r="S2328" s="8">
        <v>28.01661318073743</v>
      </c>
      <c r="T2328" s="6">
        <v>18.0895189393</v>
      </c>
      <c r="U2328" s="6">
        <v>22.962126714099998</v>
      </c>
      <c r="V2328" s="6">
        <v>142.4482854446</v>
      </c>
      <c r="W2328" s="6">
        <v>169.57179623159999</v>
      </c>
      <c r="X2328" s="7">
        <v>111.66073613010001</v>
      </c>
      <c r="Y2328" s="8">
        <v>78.003228738317105</v>
      </c>
      <c r="Z2328" s="24">
        <v>1</v>
      </c>
    </row>
    <row r="2329" spans="1:26" ht="16.5" x14ac:dyDescent="0.45">
      <c r="A2329" s="5" t="s">
        <v>8221</v>
      </c>
      <c r="B2329" s="5" t="s">
        <v>8222</v>
      </c>
      <c r="C2329" s="5" t="s">
        <v>8223</v>
      </c>
      <c r="D2329" s="5" t="s">
        <v>33</v>
      </c>
      <c r="E2329" s="5" t="s">
        <v>11778</v>
      </c>
      <c r="F2329" s="5">
        <v>29</v>
      </c>
      <c r="G2329" s="5">
        <v>5</v>
      </c>
      <c r="H2329" s="5">
        <v>3</v>
      </c>
      <c r="I2329" s="5">
        <v>3</v>
      </c>
      <c r="J2329" s="5" t="s">
        <v>8224</v>
      </c>
      <c r="K2329" s="17">
        <v>7088</v>
      </c>
      <c r="L2329" s="6">
        <v>8.1507100568999995</v>
      </c>
      <c r="M2329" s="6">
        <v>1.9512690908000001</v>
      </c>
      <c r="N2329" s="6">
        <v>9.3197509223000008</v>
      </c>
      <c r="O2329" s="6">
        <v>-9.7827732705999999</v>
      </c>
      <c r="P2329" s="6">
        <v>5.1320728634000004</v>
      </c>
      <c r="Q2329" s="6">
        <v>-9.5772392989000004</v>
      </c>
      <c r="R2329" s="7">
        <v>-4.7426465686999997</v>
      </c>
      <c r="S2329" s="8">
        <v>8.5523753396586084</v>
      </c>
      <c r="T2329" s="6">
        <v>-14.605330304000001</v>
      </c>
      <c r="U2329" s="6">
        <v>-90.316821428200001</v>
      </c>
      <c r="V2329" s="6">
        <v>1255.0261370188</v>
      </c>
      <c r="W2329" s="6">
        <v>-94.196456636600004</v>
      </c>
      <c r="X2329" s="7">
        <v>356.83761965133334</v>
      </c>
      <c r="Y2329" s="8">
        <v>777.85649218889557</v>
      </c>
      <c r="Z2329" s="24">
        <v>-1</v>
      </c>
    </row>
    <row r="2330" spans="1:26" ht="16.5" x14ac:dyDescent="0.45">
      <c r="A2330" s="5" t="s">
        <v>8225</v>
      </c>
      <c r="B2330" s="5" t="s">
        <v>8226</v>
      </c>
      <c r="C2330" s="5" t="s">
        <v>8227</v>
      </c>
      <c r="D2330" s="5" t="s">
        <v>240</v>
      </c>
      <c r="E2330" s="5" t="s">
        <v>11775</v>
      </c>
      <c r="F2330" s="5">
        <v>26</v>
      </c>
      <c r="G2330" s="5">
        <v>3</v>
      </c>
      <c r="H2330" s="5">
        <v>3</v>
      </c>
      <c r="I2330" s="5">
        <v>2</v>
      </c>
      <c r="J2330" s="5" t="s">
        <v>8228</v>
      </c>
      <c r="K2330" s="17">
        <v>1561</v>
      </c>
      <c r="L2330" s="6">
        <v>2.5947687130600001</v>
      </c>
      <c r="M2330" s="6">
        <v>6.4287509001999998</v>
      </c>
      <c r="N2330" s="6">
        <v>1.7494418381000001</v>
      </c>
      <c r="O2330" s="6">
        <v>-5.9744587021999997</v>
      </c>
      <c r="P2330" s="6">
        <v>13.855020707</v>
      </c>
      <c r="Q2330" s="6">
        <v>9.3020997259999998</v>
      </c>
      <c r="R2330" s="7">
        <v>5.7275539102666668</v>
      </c>
      <c r="S2330" s="8">
        <v>10.386775089100283</v>
      </c>
      <c r="T2330" s="6">
        <v>55.893269182499999</v>
      </c>
      <c r="U2330" s="6">
        <v>5.7978213360000002</v>
      </c>
      <c r="V2330" s="6">
        <v>-13.080523025</v>
      </c>
      <c r="W2330" s="6">
        <v>19.404315276599998</v>
      </c>
      <c r="X2330" s="7">
        <v>4.0405378625333332</v>
      </c>
      <c r="Y2330" s="8">
        <v>16.313559200090697</v>
      </c>
      <c r="Z2330" s="24">
        <v>1</v>
      </c>
    </row>
    <row r="2331" spans="1:26" ht="16.5" x14ac:dyDescent="0.45">
      <c r="A2331" s="5" t="s">
        <v>8229</v>
      </c>
      <c r="B2331" s="5" t="s">
        <v>8230</v>
      </c>
      <c r="C2331" s="5" t="s">
        <v>8231</v>
      </c>
      <c r="D2331" s="5" t="s">
        <v>33</v>
      </c>
      <c r="E2331" s="5" t="s">
        <v>11776</v>
      </c>
      <c r="F2331" s="5">
        <v>27</v>
      </c>
      <c r="G2331" s="5">
        <v>10</v>
      </c>
      <c r="H2331" s="5">
        <v>2</v>
      </c>
      <c r="I2331" s="5">
        <v>3</v>
      </c>
      <c r="J2331" s="5" t="s">
        <v>8232</v>
      </c>
      <c r="K2331" s="17">
        <v>2373</v>
      </c>
      <c r="L2331" s="6">
        <v>2.2931100402700002</v>
      </c>
      <c r="M2331" s="6">
        <v>5.0836295556</v>
      </c>
      <c r="N2331" s="6">
        <v>14.7122563227</v>
      </c>
      <c r="O2331" s="6">
        <v>31.085731890400002</v>
      </c>
      <c r="P2331" s="6">
        <v>32.805526697499999</v>
      </c>
      <c r="Q2331" s="6">
        <v>-3.8227833655999999</v>
      </c>
      <c r="R2331" s="7">
        <v>20.022825074099998</v>
      </c>
      <c r="S2331" s="8">
        <v>20.668797859073738</v>
      </c>
      <c r="T2331" s="6">
        <v>-8.8456020017999997</v>
      </c>
      <c r="U2331" s="6">
        <v>58.612773496800003</v>
      </c>
      <c r="V2331" s="6">
        <v>17.657966802699999</v>
      </c>
      <c r="W2331" s="6">
        <v>18.118357853900001</v>
      </c>
      <c r="X2331" s="7">
        <v>31.463032717800001</v>
      </c>
      <c r="Y2331" s="8">
        <v>23.513492047230628</v>
      </c>
      <c r="Z2331" s="24">
        <v>1</v>
      </c>
    </row>
    <row r="2332" spans="1:26" ht="16.5" x14ac:dyDescent="0.45">
      <c r="A2332" s="5" t="s">
        <v>8233</v>
      </c>
      <c r="B2332" s="5" t="s">
        <v>8234</v>
      </c>
      <c r="C2332" s="5" t="s">
        <v>8235</v>
      </c>
      <c r="D2332" s="5" t="s">
        <v>474</v>
      </c>
      <c r="E2332" s="5" t="s">
        <v>11765</v>
      </c>
      <c r="F2332" s="5">
        <v>16</v>
      </c>
      <c r="G2332" s="5">
        <v>9</v>
      </c>
      <c r="H2332" s="5">
        <v>1</v>
      </c>
      <c r="I2332" s="5">
        <v>3</v>
      </c>
      <c r="J2332" s="5" t="s">
        <v>8236</v>
      </c>
      <c r="K2332" s="17">
        <v>2371</v>
      </c>
      <c r="L2332" s="6">
        <v>5.7222734313599997</v>
      </c>
      <c r="M2332" s="6">
        <v>24.237492582000002</v>
      </c>
      <c r="N2332" s="6">
        <v>20.0605342932</v>
      </c>
      <c r="O2332" s="6">
        <v>13.77963733</v>
      </c>
      <c r="P2332" s="6">
        <v>23.204102119000002</v>
      </c>
      <c r="Q2332" s="6">
        <v>8.3830558332000003</v>
      </c>
      <c r="R2332" s="7">
        <v>15.122265094066668</v>
      </c>
      <c r="S2332" s="8">
        <v>7.5011892547841033</v>
      </c>
      <c r="T2332" s="6">
        <v>22.876093592299998</v>
      </c>
      <c r="U2332" s="6">
        <v>21.804880756399999</v>
      </c>
      <c r="V2332" s="6">
        <v>45.855701355100003</v>
      </c>
      <c r="W2332" s="6">
        <v>2.3604032247000002</v>
      </c>
      <c r="X2332" s="7">
        <v>23.340328445400001</v>
      </c>
      <c r="Y2332" s="8">
        <v>21.78826380341803</v>
      </c>
      <c r="Z2332" s="24">
        <v>1</v>
      </c>
    </row>
    <row r="2333" spans="1:26" ht="16.5" x14ac:dyDescent="0.45">
      <c r="A2333" s="5" t="s">
        <v>8237</v>
      </c>
      <c r="B2333" s="5" t="s">
        <v>8238</v>
      </c>
      <c r="C2333" s="5" t="s">
        <v>8239</v>
      </c>
      <c r="D2333" s="5" t="s">
        <v>254</v>
      </c>
      <c r="E2333" s="5" t="s">
        <v>11757</v>
      </c>
      <c r="F2333" s="5">
        <v>7</v>
      </c>
      <c r="G2333" s="5">
        <v>11</v>
      </c>
      <c r="H2333" s="5">
        <v>4</v>
      </c>
      <c r="I2333" s="5">
        <v>2</v>
      </c>
      <c r="J2333" s="5" t="s">
        <v>8240</v>
      </c>
      <c r="K2333" s="17">
        <v>23635</v>
      </c>
      <c r="L2333" s="6">
        <v>37.555118255700002</v>
      </c>
      <c r="M2333" s="6">
        <v>7.1423979360000001</v>
      </c>
      <c r="N2333" s="6">
        <v>36.389635079999998</v>
      </c>
      <c r="O2333" s="6">
        <v>17.69439796</v>
      </c>
      <c r="P2333" s="6">
        <v>43.644077377800002</v>
      </c>
      <c r="Q2333" s="6">
        <v>119.6861431407</v>
      </c>
      <c r="R2333" s="7">
        <v>60.341539492833334</v>
      </c>
      <c r="S2333" s="8">
        <v>53.006442552424126</v>
      </c>
      <c r="T2333" s="6">
        <v>32.068412875600004</v>
      </c>
      <c r="U2333" s="6">
        <v>38.488944090499999</v>
      </c>
      <c r="V2333" s="6">
        <v>135.33874553460001</v>
      </c>
      <c r="W2333" s="6">
        <v>275.49004313490002</v>
      </c>
      <c r="X2333" s="7">
        <v>149.77257758666667</v>
      </c>
      <c r="Y2333" s="8">
        <v>119.15801218484569</v>
      </c>
      <c r="Z2333" s="24">
        <v>1</v>
      </c>
    </row>
    <row r="2334" spans="1:26" ht="16.5" x14ac:dyDescent="0.45">
      <c r="A2334" s="5" t="s">
        <v>8241</v>
      </c>
      <c r="B2334" s="5" t="s">
        <v>8242</v>
      </c>
      <c r="C2334" s="5" t="s">
        <v>8243</v>
      </c>
      <c r="D2334" s="5" t="s">
        <v>293</v>
      </c>
      <c r="E2334" s="5" t="s">
        <v>11760</v>
      </c>
      <c r="F2334" s="5">
        <v>11</v>
      </c>
      <c r="G2334" s="5">
        <v>3</v>
      </c>
      <c r="H2334" s="5">
        <v>3</v>
      </c>
      <c r="I2334" s="5">
        <v>2</v>
      </c>
      <c r="J2334" s="5" t="s">
        <v>8244</v>
      </c>
      <c r="K2334" s="17">
        <v>8991</v>
      </c>
      <c r="L2334" s="6">
        <v>1.8192934097</v>
      </c>
      <c r="M2334" s="6">
        <v>11.626242980000001</v>
      </c>
      <c r="N2334" s="6">
        <v>-3.2984414747000002</v>
      </c>
      <c r="O2334" s="6">
        <v>-26.9174277557</v>
      </c>
      <c r="P2334" s="6">
        <v>17.7535274725</v>
      </c>
      <c r="Q2334" s="6">
        <v>-19.653086204600001</v>
      </c>
      <c r="R2334" s="7">
        <v>-9.6056621625999998</v>
      </c>
      <c r="S2334" s="8">
        <v>23.970536240555447</v>
      </c>
      <c r="T2334" s="6">
        <v>-9.4014776884</v>
      </c>
      <c r="U2334" s="6">
        <v>-82.374623284400002</v>
      </c>
      <c r="V2334" s="6">
        <v>61.4592951829</v>
      </c>
      <c r="W2334" s="6">
        <v>-42.289249746199999</v>
      </c>
      <c r="X2334" s="7">
        <v>-21.068192615899999</v>
      </c>
      <c r="Y2334" s="8">
        <v>74.228020145428019</v>
      </c>
      <c r="Z2334" s="24">
        <v>0</v>
      </c>
    </row>
    <row r="2335" spans="1:26" ht="16.5" x14ac:dyDescent="0.45">
      <c r="A2335" s="5" t="s">
        <v>8245</v>
      </c>
      <c r="B2335" s="5" t="s">
        <v>8246</v>
      </c>
      <c r="C2335" s="5" t="s">
        <v>8247</v>
      </c>
      <c r="D2335" s="5" t="s">
        <v>249</v>
      </c>
      <c r="E2335" s="5" t="s">
        <v>11756</v>
      </c>
      <c r="F2335" s="5">
        <v>6</v>
      </c>
      <c r="G2335" s="5">
        <v>11</v>
      </c>
      <c r="H2335" s="5">
        <v>2</v>
      </c>
      <c r="I2335" s="5">
        <v>2</v>
      </c>
      <c r="J2335" s="5" t="s">
        <v>8248</v>
      </c>
      <c r="K2335" s="17">
        <v>443</v>
      </c>
      <c r="L2335" s="6">
        <v>0.67826719878999997</v>
      </c>
      <c r="M2335" s="6">
        <v>7.1592529753000003</v>
      </c>
      <c r="N2335" s="6">
        <v>13.836944299300001</v>
      </c>
      <c r="O2335" s="6">
        <v>3.3174960414000001</v>
      </c>
      <c r="P2335" s="6">
        <v>20.138723799600001</v>
      </c>
      <c r="Q2335" s="6">
        <v>-6.4202465718999999</v>
      </c>
      <c r="R2335" s="7">
        <v>5.6786577563666656</v>
      </c>
      <c r="S2335" s="8">
        <v>13.435997926530131</v>
      </c>
      <c r="T2335" s="6">
        <v>2.8854932212</v>
      </c>
      <c r="U2335" s="6">
        <v>-6.1728437929000002</v>
      </c>
      <c r="V2335" s="6">
        <v>6.7821639838000003</v>
      </c>
      <c r="W2335" s="6">
        <v>-15.245224076</v>
      </c>
      <c r="X2335" s="7">
        <v>-4.8786346283666662</v>
      </c>
      <c r="Y2335" s="8">
        <v>11.070577636484307</v>
      </c>
      <c r="Z2335" s="24">
        <v>-1</v>
      </c>
    </row>
    <row r="2336" spans="1:26" ht="16.5" x14ac:dyDescent="0.45">
      <c r="A2336" s="5" t="s">
        <v>8249</v>
      </c>
      <c r="B2336" s="5" t="s">
        <v>8250</v>
      </c>
      <c r="C2336" s="5" t="s">
        <v>8251</v>
      </c>
      <c r="D2336" s="5" t="s">
        <v>7</v>
      </c>
      <c r="E2336" s="5" t="s">
        <v>11753</v>
      </c>
      <c r="F2336" s="5">
        <v>3</v>
      </c>
      <c r="G2336" s="5">
        <v>7</v>
      </c>
      <c r="H2336" s="5">
        <v>4</v>
      </c>
      <c r="I2336" s="5">
        <v>3</v>
      </c>
      <c r="J2336" s="5" t="s">
        <v>8252</v>
      </c>
      <c r="K2336" s="17">
        <v>7378</v>
      </c>
      <c r="L2336" s="6">
        <v>4.8752899902299998</v>
      </c>
      <c r="M2336" s="6">
        <v>5.0671096529000001</v>
      </c>
      <c r="N2336" s="6">
        <v>-0.31330540470000001</v>
      </c>
      <c r="O2336" s="6">
        <v>15.751405370100001</v>
      </c>
      <c r="P2336" s="6">
        <v>17.763129815100001</v>
      </c>
      <c r="Q2336" s="6">
        <v>-2.5238672366000001</v>
      </c>
      <c r="R2336" s="7">
        <v>10.330222649533335</v>
      </c>
      <c r="S2336" s="8">
        <v>11.177319844723471</v>
      </c>
      <c r="T2336" s="6">
        <v>294.39959231170002</v>
      </c>
      <c r="U2336" s="6">
        <v>40.771759028699996</v>
      </c>
      <c r="V2336" s="6">
        <v>-18.940419120600001</v>
      </c>
      <c r="W2336" s="6">
        <v>-6.3608602460999997</v>
      </c>
      <c r="X2336" s="7">
        <v>5.1568265539999985</v>
      </c>
      <c r="Y2336" s="8">
        <v>31.478228774064359</v>
      </c>
      <c r="Z2336" s="24">
        <v>1</v>
      </c>
    </row>
    <row r="2337" spans="1:26" ht="16.5" x14ac:dyDescent="0.45">
      <c r="A2337" s="5" t="s">
        <v>8253</v>
      </c>
      <c r="B2337" s="5" t="s">
        <v>8254</v>
      </c>
      <c r="C2337" s="5" t="s">
        <v>8255</v>
      </c>
      <c r="D2337" s="5" t="s">
        <v>288</v>
      </c>
      <c r="E2337" s="5" t="s">
        <v>11760</v>
      </c>
      <c r="F2337" s="5">
        <v>11</v>
      </c>
      <c r="G2337" s="5">
        <v>3</v>
      </c>
      <c r="H2337" s="5">
        <v>3</v>
      </c>
      <c r="I2337" s="5">
        <v>2</v>
      </c>
      <c r="J2337" s="5" t="s">
        <v>8256</v>
      </c>
      <c r="K2337" s="17">
        <v>4420</v>
      </c>
      <c r="L2337" s="6">
        <v>3.0827697917100001</v>
      </c>
      <c r="M2337" s="6">
        <v>0.3689641092</v>
      </c>
      <c r="N2337" s="6">
        <v>-5.5524626885000004</v>
      </c>
      <c r="O2337" s="6">
        <v>8.3602715264</v>
      </c>
      <c r="P2337" s="6">
        <v>8.4050989233000006</v>
      </c>
      <c r="Q2337" s="6">
        <v>-3.6600056946000001</v>
      </c>
      <c r="R2337" s="7">
        <v>4.368454918366667</v>
      </c>
      <c r="S2337" s="8">
        <v>6.9528869712045545</v>
      </c>
      <c r="T2337" s="6">
        <v>-45.762853947799996</v>
      </c>
      <c r="U2337" s="6">
        <v>61.315595372899999</v>
      </c>
      <c r="V2337" s="6">
        <v>-411.1290872225</v>
      </c>
      <c r="W2337" s="6">
        <v>-51.381427481999999</v>
      </c>
      <c r="X2337" s="7">
        <v>-133.7316397772</v>
      </c>
      <c r="Y2337" s="8">
        <v>246.75324238389544</v>
      </c>
      <c r="Z2337" s="24">
        <v>-1</v>
      </c>
    </row>
    <row r="2338" spans="1:26" ht="16.5" x14ac:dyDescent="0.45">
      <c r="A2338" s="5" t="s">
        <v>8257</v>
      </c>
      <c r="B2338" s="5" t="s">
        <v>8258</v>
      </c>
      <c r="C2338" s="5" t="s">
        <v>8259</v>
      </c>
      <c r="D2338" s="5" t="s">
        <v>567</v>
      </c>
      <c r="E2338" s="5" t="s">
        <v>11759</v>
      </c>
      <c r="F2338" s="5">
        <v>9</v>
      </c>
      <c r="G2338" s="5">
        <v>2</v>
      </c>
      <c r="H2338" s="5">
        <v>3</v>
      </c>
      <c r="I2338" s="5">
        <v>2</v>
      </c>
      <c r="J2338" s="5" t="s">
        <v>8260</v>
      </c>
      <c r="K2338" s="17">
        <v>2962</v>
      </c>
      <c r="L2338" s="6">
        <v>4.79046758486</v>
      </c>
      <c r="M2338" s="6">
        <v>17.641656457100002</v>
      </c>
      <c r="N2338" s="6">
        <v>14.7946478881</v>
      </c>
      <c r="O2338" s="6">
        <v>6.6633722727000002</v>
      </c>
      <c r="P2338" s="6">
        <v>13.172396210500001</v>
      </c>
      <c r="Q2338" s="6">
        <v>49.714907297000003</v>
      </c>
      <c r="R2338" s="7">
        <v>23.183558593400004</v>
      </c>
      <c r="S2338" s="8">
        <v>23.206167201408473</v>
      </c>
      <c r="T2338" s="6">
        <v>76.255707147400003</v>
      </c>
      <c r="U2338" s="6">
        <v>24.155301149100001</v>
      </c>
      <c r="V2338" s="6">
        <v>-17.348193578699998</v>
      </c>
      <c r="W2338" s="6">
        <v>-33.306171047299998</v>
      </c>
      <c r="X2338" s="7">
        <v>-8.8330211589666643</v>
      </c>
      <c r="Y2338" s="8">
        <v>29.662034956282969</v>
      </c>
      <c r="Z2338" s="24">
        <v>-1</v>
      </c>
    </row>
    <row r="2339" spans="1:26" ht="16.5" x14ac:dyDescent="0.45">
      <c r="A2339" s="5" t="s">
        <v>8261</v>
      </c>
      <c r="B2339" s="5" t="s">
        <v>8262</v>
      </c>
      <c r="C2339" s="5" t="s">
        <v>8263</v>
      </c>
      <c r="D2339" s="5" t="s">
        <v>435</v>
      </c>
      <c r="E2339" s="5" t="s">
        <v>11764</v>
      </c>
      <c r="F2339" s="5">
        <v>15</v>
      </c>
      <c r="G2339" s="5">
        <v>8</v>
      </c>
      <c r="H2339" s="5">
        <v>2</v>
      </c>
      <c r="I2339" s="5">
        <v>3</v>
      </c>
      <c r="J2339" s="5" t="s">
        <v>8264</v>
      </c>
      <c r="K2339" s="17">
        <v>782</v>
      </c>
      <c r="L2339" s="6">
        <v>2.6218981274100002</v>
      </c>
      <c r="M2339" s="6">
        <v>15.1312289697</v>
      </c>
      <c r="N2339" s="6">
        <v>7.1162916041999997</v>
      </c>
      <c r="O2339" s="6">
        <v>1.2394257977000001</v>
      </c>
      <c r="P2339" s="6">
        <v>18.502385849100001</v>
      </c>
      <c r="Q2339" s="6">
        <v>13.244945619399999</v>
      </c>
      <c r="R2339" s="7">
        <v>10.9955857554</v>
      </c>
      <c r="S2339" s="8">
        <v>8.8485683747365957</v>
      </c>
      <c r="T2339" s="6">
        <v>13.7962232398</v>
      </c>
      <c r="U2339" s="6">
        <v>1.0224631666999999</v>
      </c>
      <c r="V2339" s="6">
        <v>26.0489403636</v>
      </c>
      <c r="W2339" s="6">
        <v>21.205123928799999</v>
      </c>
      <c r="X2339" s="7">
        <v>16.0921758197</v>
      </c>
      <c r="Y2339" s="8">
        <v>13.273575968686844</v>
      </c>
      <c r="Z2339" s="24">
        <v>1</v>
      </c>
    </row>
    <row r="2340" spans="1:26" ht="16.5" x14ac:dyDescent="0.45">
      <c r="A2340" s="5" t="s">
        <v>8265</v>
      </c>
      <c r="B2340" s="5" t="s">
        <v>8266</v>
      </c>
      <c r="C2340" s="5" t="s">
        <v>8267</v>
      </c>
      <c r="D2340" s="5" t="s">
        <v>440</v>
      </c>
      <c r="E2340" s="5" t="s">
        <v>11753</v>
      </c>
      <c r="F2340" s="5">
        <v>3</v>
      </c>
      <c r="G2340" s="5">
        <v>7</v>
      </c>
      <c r="H2340" s="5">
        <v>4</v>
      </c>
      <c r="I2340" s="5">
        <v>3</v>
      </c>
      <c r="J2340" s="5" t="s">
        <v>8268</v>
      </c>
      <c r="K2340" s="17">
        <v>569</v>
      </c>
      <c r="L2340" s="6">
        <v>0.18394119898</v>
      </c>
      <c r="M2340" s="6">
        <v>14.458334216300001</v>
      </c>
      <c r="N2340" s="6">
        <v>2.6167918608999998</v>
      </c>
      <c r="O2340" s="6">
        <v>12.169914882700001</v>
      </c>
      <c r="P2340" s="6">
        <v>15.2359012541</v>
      </c>
      <c r="Q2340" s="6">
        <v>-0.1240960007</v>
      </c>
      <c r="R2340" s="7">
        <v>9.0939067120333323</v>
      </c>
      <c r="S2340" s="8">
        <v>8.1288836020927224</v>
      </c>
      <c r="T2340" s="6">
        <v>178.49055166479999</v>
      </c>
      <c r="U2340" s="6">
        <v>51.455318258600002</v>
      </c>
      <c r="V2340" s="6">
        <v>22.3416236417</v>
      </c>
      <c r="W2340" s="6">
        <v>-21.553433264100001</v>
      </c>
      <c r="X2340" s="7">
        <v>17.414502878733334</v>
      </c>
      <c r="Y2340" s="8">
        <v>36.752916060980532</v>
      </c>
      <c r="Z2340" s="24">
        <v>1</v>
      </c>
    </row>
    <row r="2341" spans="1:26" ht="16.5" x14ac:dyDescent="0.45">
      <c r="A2341" s="5" t="s">
        <v>8269</v>
      </c>
      <c r="B2341" s="5" t="s">
        <v>8270</v>
      </c>
      <c r="C2341" s="5" t="s">
        <v>8271</v>
      </c>
      <c r="D2341" s="5" t="s">
        <v>440</v>
      </c>
      <c r="E2341" s="5" t="s">
        <v>11768</v>
      </c>
      <c r="F2341" s="5">
        <v>19</v>
      </c>
      <c r="G2341" s="5">
        <v>4</v>
      </c>
      <c r="H2341" s="5">
        <v>2</v>
      </c>
      <c r="I2341" s="5">
        <v>2</v>
      </c>
      <c r="J2341" s="5" t="s">
        <v>8272</v>
      </c>
      <c r="K2341" s="17">
        <v>3746</v>
      </c>
      <c r="L2341" s="6">
        <v>4.1876202107599996</v>
      </c>
      <c r="M2341" s="6">
        <v>6.7010786926000003</v>
      </c>
      <c r="N2341" s="6">
        <v>22.7971308192</v>
      </c>
      <c r="O2341" s="6">
        <v>3.5838773567</v>
      </c>
      <c r="P2341" s="6">
        <v>20.9406653361</v>
      </c>
      <c r="Q2341" s="6">
        <v>26.469275677799999</v>
      </c>
      <c r="R2341" s="7">
        <v>16.997939456866664</v>
      </c>
      <c r="S2341" s="8">
        <v>11.941280484015687</v>
      </c>
      <c r="T2341" s="6">
        <v>70.545622316199996</v>
      </c>
      <c r="U2341" s="6">
        <v>43.032077700499997</v>
      </c>
      <c r="V2341" s="6">
        <v>55.666733360400002</v>
      </c>
      <c r="W2341" s="6">
        <v>7.6104858765000003</v>
      </c>
      <c r="X2341" s="7">
        <v>35.436432312466671</v>
      </c>
      <c r="Y2341" s="8">
        <v>24.912268106377322</v>
      </c>
      <c r="Z2341" s="24">
        <v>1</v>
      </c>
    </row>
    <row r="2342" spans="1:26" ht="16.5" x14ac:dyDescent="0.45">
      <c r="A2342" s="5" t="s">
        <v>8273</v>
      </c>
      <c r="B2342" s="5" t="s">
        <v>8274</v>
      </c>
      <c r="C2342" s="5" t="s">
        <v>8275</v>
      </c>
      <c r="D2342" s="5" t="s">
        <v>263</v>
      </c>
      <c r="E2342" s="5" t="s">
        <v>11757</v>
      </c>
      <c r="F2342" s="5">
        <v>7</v>
      </c>
      <c r="G2342" s="5">
        <v>11</v>
      </c>
      <c r="H2342" s="5">
        <v>4</v>
      </c>
      <c r="I2342" s="5">
        <v>2</v>
      </c>
      <c r="J2342" s="5" t="s">
        <v>8276</v>
      </c>
      <c r="K2342" s="17">
        <v>6541</v>
      </c>
      <c r="L2342" s="6">
        <v>11.24561251724</v>
      </c>
      <c r="M2342" s="6">
        <v>0.1881393311</v>
      </c>
      <c r="N2342" s="6">
        <v>-6.2556792771999996</v>
      </c>
      <c r="O2342" s="6">
        <v>27.018264943399998</v>
      </c>
      <c r="P2342" s="6">
        <v>-6.8268503626000001</v>
      </c>
      <c r="Q2342" s="6">
        <v>7.0051069433000004</v>
      </c>
      <c r="R2342" s="7">
        <v>9.0655071747000004</v>
      </c>
      <c r="S2342" s="8">
        <v>17.016371362728123</v>
      </c>
      <c r="T2342" s="6">
        <v>104.8683523839</v>
      </c>
      <c r="U2342" s="6">
        <v>254.7340296539</v>
      </c>
      <c r="V2342" s="6">
        <v>-32.2989048771</v>
      </c>
      <c r="W2342" s="6">
        <v>15.0520453219</v>
      </c>
      <c r="X2342" s="7">
        <v>79.162390032900007</v>
      </c>
      <c r="Y2342" s="8">
        <v>153.88170326777569</v>
      </c>
      <c r="Z2342" s="24">
        <v>1</v>
      </c>
    </row>
    <row r="2343" spans="1:26" ht="16.5" x14ac:dyDescent="0.45">
      <c r="A2343" s="5" t="s">
        <v>8277</v>
      </c>
      <c r="B2343" s="5" t="s">
        <v>8278</v>
      </c>
      <c r="C2343" s="5" t="s">
        <v>8279</v>
      </c>
      <c r="D2343" s="5" t="s">
        <v>514</v>
      </c>
      <c r="E2343" s="5" t="s">
        <v>11768</v>
      </c>
      <c r="F2343" s="5">
        <v>19</v>
      </c>
      <c r="G2343" s="5">
        <v>4</v>
      </c>
      <c r="H2343" s="5">
        <v>2</v>
      </c>
      <c r="I2343" s="5">
        <v>2</v>
      </c>
      <c r="J2343" s="5" t="s">
        <v>8280</v>
      </c>
      <c r="K2343" s="17">
        <v>1311</v>
      </c>
      <c r="L2343" s="6">
        <v>21.354996597180001</v>
      </c>
      <c r="M2343" s="6">
        <v>1.2172457923</v>
      </c>
      <c r="N2343" s="6">
        <v>25.072888463200002</v>
      </c>
      <c r="O2343" s="6">
        <v>35.455314333700002</v>
      </c>
      <c r="P2343" s="6">
        <v>25.666558780599999</v>
      </c>
      <c r="Q2343" s="6">
        <v>7.5613063486999996</v>
      </c>
      <c r="R2343" s="7">
        <v>22.894393154333333</v>
      </c>
      <c r="S2343" s="8">
        <v>14.152123411749972</v>
      </c>
      <c r="T2343" s="6">
        <v>40.705045630800001</v>
      </c>
      <c r="U2343" s="6">
        <v>40.026585652199998</v>
      </c>
      <c r="V2343" s="6">
        <v>18.508316686099999</v>
      </c>
      <c r="W2343" s="6">
        <v>18.4355633459</v>
      </c>
      <c r="X2343" s="7">
        <v>25.656821894733337</v>
      </c>
      <c r="Y2343" s="8">
        <v>12.444633626434301</v>
      </c>
      <c r="Z2343" s="24">
        <v>1</v>
      </c>
    </row>
    <row r="2344" spans="1:26" ht="16.5" x14ac:dyDescent="0.45">
      <c r="A2344" s="5" t="s">
        <v>8281</v>
      </c>
      <c r="B2344" s="5" t="s">
        <v>8282</v>
      </c>
      <c r="C2344" s="5" t="s">
        <v>8283</v>
      </c>
      <c r="D2344" s="5" t="s">
        <v>259</v>
      </c>
      <c r="E2344" s="5" t="s">
        <v>11762</v>
      </c>
      <c r="F2344" s="5">
        <v>13</v>
      </c>
      <c r="G2344" s="5">
        <v>7</v>
      </c>
      <c r="H2344" s="5">
        <v>4</v>
      </c>
      <c r="I2344" s="5">
        <v>2</v>
      </c>
      <c r="J2344" s="5" t="s">
        <v>8284</v>
      </c>
      <c r="K2344" s="17">
        <v>5625</v>
      </c>
      <c r="L2344" s="6">
        <v>3.1105738279300001</v>
      </c>
      <c r="M2344" s="6">
        <v>-3.4498843868</v>
      </c>
      <c r="N2344" s="6">
        <v>2.7997591842</v>
      </c>
      <c r="O2344" s="6">
        <v>37.613251325</v>
      </c>
      <c r="P2344" s="6">
        <v>68.065516176299994</v>
      </c>
      <c r="Q2344" s="6">
        <v>15.1241445867</v>
      </c>
      <c r="R2344" s="7">
        <v>40.267637362666669</v>
      </c>
      <c r="S2344" s="8">
        <v>26.570312952141641</v>
      </c>
      <c r="T2344" s="6">
        <v>-244.51498463940001</v>
      </c>
      <c r="U2344" s="6">
        <v>78.905616193900002</v>
      </c>
      <c r="V2344" s="6">
        <v>6805.9503572707999</v>
      </c>
      <c r="W2344" s="6">
        <v>-30.9918020442</v>
      </c>
      <c r="X2344" s="7">
        <v>2284.6213904735</v>
      </c>
      <c r="Y2344" s="8">
        <v>3915.9712818321464</v>
      </c>
      <c r="Z2344" s="24">
        <v>1</v>
      </c>
    </row>
    <row r="2345" spans="1:26" ht="16.5" x14ac:dyDescent="0.45">
      <c r="A2345" s="5" t="s">
        <v>8285</v>
      </c>
      <c r="B2345" s="5" t="s">
        <v>8286</v>
      </c>
      <c r="C2345" s="5" t="s">
        <v>8287</v>
      </c>
      <c r="D2345" s="5" t="s">
        <v>311</v>
      </c>
      <c r="E2345" s="5" t="s">
        <v>11754</v>
      </c>
      <c r="F2345" s="5">
        <v>4</v>
      </c>
      <c r="G2345" s="5">
        <v>8</v>
      </c>
      <c r="H2345" s="5">
        <v>2</v>
      </c>
      <c r="I2345" s="5">
        <v>3</v>
      </c>
      <c r="J2345" s="5" t="s">
        <v>8288</v>
      </c>
      <c r="K2345" s="17">
        <v>5724</v>
      </c>
      <c r="L2345" s="6">
        <v>5.3809899638000003</v>
      </c>
      <c r="M2345" s="6">
        <v>10.7943324587</v>
      </c>
      <c r="N2345" s="6">
        <v>22.916764674</v>
      </c>
      <c r="O2345" s="6">
        <v>22.6756520679</v>
      </c>
      <c r="P2345" s="6">
        <v>23.831998227</v>
      </c>
      <c r="Q2345" s="6">
        <v>-14.863189116099999</v>
      </c>
      <c r="R2345" s="7">
        <v>10.548153726266667</v>
      </c>
      <c r="S2345" s="8">
        <v>22.014462130589084</v>
      </c>
      <c r="T2345" s="6">
        <v>38.936624495300002</v>
      </c>
      <c r="U2345" s="6">
        <v>35.046897143099997</v>
      </c>
      <c r="V2345" s="6">
        <v>21.095003874500001</v>
      </c>
      <c r="W2345" s="6">
        <v>-11.1065841774</v>
      </c>
      <c r="X2345" s="7">
        <v>15.011772280066666</v>
      </c>
      <c r="Y2345" s="8">
        <v>23.67045076617827</v>
      </c>
      <c r="Z2345" s="24">
        <v>1</v>
      </c>
    </row>
    <row r="2346" spans="1:26" ht="16.5" x14ac:dyDescent="0.45">
      <c r="A2346" s="5" t="s">
        <v>8289</v>
      </c>
      <c r="B2346" s="5" t="s">
        <v>8290</v>
      </c>
      <c r="C2346" s="5" t="s">
        <v>8291</v>
      </c>
      <c r="D2346" s="5" t="s">
        <v>363</v>
      </c>
      <c r="E2346" s="5" t="s">
        <v>11769</v>
      </c>
      <c r="F2346" s="5">
        <v>20</v>
      </c>
      <c r="G2346" s="5">
        <v>7</v>
      </c>
      <c r="H2346" s="5">
        <v>4</v>
      </c>
      <c r="I2346" s="5">
        <v>3</v>
      </c>
      <c r="J2346" s="5" t="s">
        <v>8292</v>
      </c>
      <c r="K2346" s="17">
        <v>190</v>
      </c>
      <c r="L2346" s="6">
        <v>0.31279507709999999</v>
      </c>
      <c r="M2346" s="6">
        <v>-13.1925883977</v>
      </c>
      <c r="N2346" s="6">
        <v>-87.351762859399997</v>
      </c>
      <c r="O2346" s="6">
        <v>-38.329395459700002</v>
      </c>
      <c r="P2346" s="6">
        <v>39.094519150099998</v>
      </c>
      <c r="Q2346" s="6">
        <v>14.14109084</v>
      </c>
      <c r="R2346" s="7">
        <v>4.9687381767999987</v>
      </c>
      <c r="S2346" s="8">
        <v>39.5185358839366</v>
      </c>
      <c r="T2346" s="6">
        <v>85.444524769200001</v>
      </c>
      <c r="U2346" s="6">
        <v>127.853041617</v>
      </c>
      <c r="V2346" s="6">
        <v>-882.61819142670004</v>
      </c>
      <c r="W2346" s="6">
        <v>1.1769235608999999</v>
      </c>
      <c r="X2346" s="7">
        <v>-251.19607541626667</v>
      </c>
      <c r="Y2346" s="8">
        <v>550.48353850207059</v>
      </c>
      <c r="Z2346" s="24">
        <v>-1</v>
      </c>
    </row>
    <row r="2347" spans="1:26" ht="16.5" x14ac:dyDescent="0.45">
      <c r="A2347" s="5" t="s">
        <v>8293</v>
      </c>
      <c r="B2347" s="5" t="s">
        <v>8294</v>
      </c>
      <c r="C2347" s="5" t="s">
        <v>8295</v>
      </c>
      <c r="D2347" s="5" t="s">
        <v>33</v>
      </c>
      <c r="E2347" s="5" t="s">
        <v>11752</v>
      </c>
      <c r="F2347" s="5">
        <v>2</v>
      </c>
      <c r="G2347" s="5">
        <v>2</v>
      </c>
      <c r="H2347" s="5">
        <v>0</v>
      </c>
      <c r="I2347" s="5">
        <v>3</v>
      </c>
      <c r="J2347" s="5" t="s">
        <v>8296</v>
      </c>
      <c r="K2347" s="17">
        <v>693</v>
      </c>
      <c r="L2347" s="6">
        <v>1.0950134652700001</v>
      </c>
      <c r="M2347" s="6">
        <v>-2.0690176785999999</v>
      </c>
      <c r="N2347" s="6">
        <v>-13.479268065899999</v>
      </c>
      <c r="O2347" s="6">
        <v>2.0911095475999999</v>
      </c>
      <c r="P2347" s="6">
        <v>-11.017480283399999</v>
      </c>
      <c r="Q2347" s="6">
        <v>-35.5544205717</v>
      </c>
      <c r="R2347" s="7">
        <v>-14.826930435833333</v>
      </c>
      <c r="S2347" s="8">
        <v>19.109694328761169</v>
      </c>
      <c r="T2347" s="6">
        <v>-333.10564605249999</v>
      </c>
      <c r="U2347" s="6">
        <v>120.5148183254</v>
      </c>
      <c r="V2347" s="6">
        <v>-1606.3215896862</v>
      </c>
      <c r="W2347" s="6">
        <v>-3.8821972385999999</v>
      </c>
      <c r="X2347" s="7">
        <v>-496.5629895331333</v>
      </c>
      <c r="Y2347" s="8">
        <v>963.08969848637582</v>
      </c>
      <c r="Z2347" s="24">
        <v>0</v>
      </c>
    </row>
    <row r="2348" spans="1:26" ht="16.5" x14ac:dyDescent="0.45">
      <c r="A2348" s="5" t="s">
        <v>8297</v>
      </c>
      <c r="B2348" s="5" t="s">
        <v>8298</v>
      </c>
      <c r="C2348" s="5" t="s">
        <v>8299</v>
      </c>
      <c r="D2348" s="5" t="s">
        <v>288</v>
      </c>
      <c r="E2348" s="5" t="s">
        <v>11761</v>
      </c>
      <c r="F2348" s="5">
        <v>12</v>
      </c>
      <c r="G2348" s="5">
        <v>6</v>
      </c>
      <c r="H2348" s="5">
        <v>2</v>
      </c>
      <c r="I2348" s="5">
        <v>1</v>
      </c>
      <c r="J2348" s="5" t="s">
        <v>8300</v>
      </c>
      <c r="K2348" s="17">
        <v>4298</v>
      </c>
      <c r="L2348" s="6">
        <v>1.2261230625899999</v>
      </c>
      <c r="M2348" s="6">
        <v>5.4401882605000003</v>
      </c>
      <c r="N2348" s="6">
        <v>6.6350609543000001</v>
      </c>
      <c r="O2348" s="6">
        <v>0.32741094700000001</v>
      </c>
      <c r="P2348" s="6">
        <v>1.9125438121</v>
      </c>
      <c r="Q2348" s="6">
        <v>-4.8409122910000004</v>
      </c>
      <c r="R2348" s="7">
        <v>-0.86698584396666678</v>
      </c>
      <c r="S2348" s="8">
        <v>3.5316044660788761</v>
      </c>
      <c r="T2348" s="6">
        <v>4.8338317680999996</v>
      </c>
      <c r="U2348" s="6">
        <v>-32.243218308499998</v>
      </c>
      <c r="V2348" s="6">
        <v>-6.4030535499999999E-2</v>
      </c>
      <c r="W2348" s="6">
        <v>-5.9959998544999999</v>
      </c>
      <c r="X2348" s="7">
        <v>-12.767749566166666</v>
      </c>
      <c r="Y2348" s="8">
        <v>17.125054074384447</v>
      </c>
      <c r="Z2348" s="24">
        <v>0</v>
      </c>
    </row>
    <row r="2349" spans="1:26" ht="16.5" x14ac:dyDescent="0.45">
      <c r="A2349" s="5" t="s">
        <v>8301</v>
      </c>
      <c r="B2349" s="5" t="s">
        <v>8302</v>
      </c>
      <c r="C2349" s="5" t="s">
        <v>8303</v>
      </c>
      <c r="D2349" s="5" t="s">
        <v>509</v>
      </c>
      <c r="E2349" s="5" t="s">
        <v>11757</v>
      </c>
      <c r="F2349" s="5">
        <v>7</v>
      </c>
      <c r="G2349" s="5">
        <v>11</v>
      </c>
      <c r="H2349" s="5">
        <v>4</v>
      </c>
      <c r="I2349" s="5">
        <v>2</v>
      </c>
      <c r="J2349" s="5" t="s">
        <v>8304</v>
      </c>
      <c r="K2349" s="17">
        <v>2076</v>
      </c>
      <c r="L2349" s="6">
        <v>1.5692544453399999</v>
      </c>
      <c r="M2349" s="6">
        <v>4.1828038859000003</v>
      </c>
      <c r="N2349" s="6">
        <v>15.6381775959</v>
      </c>
      <c r="O2349" s="6">
        <v>40.159639850700003</v>
      </c>
      <c r="P2349" s="6">
        <v>6.3766448719</v>
      </c>
      <c r="Q2349" s="6">
        <v>-4.5603513803000002</v>
      </c>
      <c r="R2349" s="7">
        <v>13.991977780766668</v>
      </c>
      <c r="S2349" s="8">
        <v>23.312322394172355</v>
      </c>
      <c r="T2349" s="6">
        <v>20.585197563200001</v>
      </c>
      <c r="U2349" s="6">
        <v>95.907088551499996</v>
      </c>
      <c r="V2349" s="6">
        <v>-5.8061996577999997</v>
      </c>
      <c r="W2349" s="6">
        <v>11.209649994499999</v>
      </c>
      <c r="X2349" s="7">
        <v>33.770179629399998</v>
      </c>
      <c r="Y2349" s="8">
        <v>54.480559584519973</v>
      </c>
      <c r="Z2349" s="24">
        <v>1</v>
      </c>
    </row>
    <row r="2350" spans="1:26" ht="16.5" x14ac:dyDescent="0.45">
      <c r="A2350" s="5" t="s">
        <v>8305</v>
      </c>
      <c r="B2350" s="5" t="s">
        <v>8306</v>
      </c>
      <c r="C2350" s="5" t="s">
        <v>8307</v>
      </c>
      <c r="D2350" s="5" t="s">
        <v>293</v>
      </c>
      <c r="E2350" s="5" t="s">
        <v>11766</v>
      </c>
      <c r="F2350" s="5">
        <v>17</v>
      </c>
      <c r="G2350" s="5">
        <v>11</v>
      </c>
      <c r="H2350" s="5">
        <v>2</v>
      </c>
      <c r="I2350" s="5">
        <v>2</v>
      </c>
      <c r="J2350" s="5" t="s">
        <v>8308</v>
      </c>
      <c r="K2350" s="17">
        <v>6489</v>
      </c>
      <c r="L2350" s="6">
        <v>5.9141986922600003</v>
      </c>
      <c r="M2350" s="6">
        <v>3.4869221039</v>
      </c>
      <c r="N2350" s="6">
        <v>-4.8956180986</v>
      </c>
      <c r="O2350" s="6">
        <v>-5.672313699</v>
      </c>
      <c r="P2350" s="6">
        <v>-0.37919425699999998</v>
      </c>
      <c r="Q2350" s="6">
        <v>-10.2504926529</v>
      </c>
      <c r="R2350" s="7">
        <v>-5.4340002029666676</v>
      </c>
      <c r="S2350" s="8">
        <v>4.9399623477328447</v>
      </c>
      <c r="T2350" s="6">
        <v>1028.7005097271001</v>
      </c>
      <c r="U2350" s="6">
        <v>-2.4897454525999998</v>
      </c>
      <c r="V2350" s="6">
        <v>-154.21720553</v>
      </c>
      <c r="W2350" s="6">
        <v>177.52488817880001</v>
      </c>
      <c r="X2350" s="7">
        <v>6.9393123987333354</v>
      </c>
      <c r="Y2350" s="8">
        <v>166.07192578382237</v>
      </c>
      <c r="Z2350" s="24">
        <v>-1</v>
      </c>
    </row>
    <row r="2351" spans="1:26" ht="16.5" x14ac:dyDescent="0.45">
      <c r="A2351" s="5" t="s">
        <v>8309</v>
      </c>
      <c r="B2351" s="5" t="s">
        <v>8310</v>
      </c>
      <c r="C2351" s="5" t="s">
        <v>8311</v>
      </c>
      <c r="D2351" s="5" t="s">
        <v>249</v>
      </c>
      <c r="E2351" s="5" t="s">
        <v>11773</v>
      </c>
      <c r="F2351" s="5">
        <v>24</v>
      </c>
      <c r="G2351" s="5">
        <v>11</v>
      </c>
      <c r="H2351" s="5">
        <v>1</v>
      </c>
      <c r="I2351" s="5">
        <v>2</v>
      </c>
      <c r="J2351" s="5" t="s">
        <v>8312</v>
      </c>
      <c r="K2351" s="17">
        <v>2757</v>
      </c>
      <c r="L2351" s="6">
        <v>4.3536881202100002</v>
      </c>
      <c r="M2351" s="6">
        <v>-5.9107219322000004</v>
      </c>
      <c r="N2351" s="6">
        <v>4.5228579406999998</v>
      </c>
      <c r="O2351" s="6">
        <v>10.7849731378</v>
      </c>
      <c r="P2351" s="6">
        <v>24.0765961737</v>
      </c>
      <c r="Q2351" s="6">
        <v>26.146154947100001</v>
      </c>
      <c r="R2351" s="7">
        <v>20.3359080862</v>
      </c>
      <c r="S2351" s="8">
        <v>8.3358285233422134</v>
      </c>
      <c r="T2351" s="6">
        <v>51.068372384699998</v>
      </c>
      <c r="U2351" s="6">
        <v>171.0599419234</v>
      </c>
      <c r="V2351" s="6">
        <v>74.889283079199998</v>
      </c>
      <c r="W2351" s="6">
        <v>-13.8573763799</v>
      </c>
      <c r="X2351" s="7">
        <v>77.363949540900009</v>
      </c>
      <c r="Y2351" s="8">
        <v>92.483493839135889</v>
      </c>
      <c r="Z2351" s="24">
        <v>1</v>
      </c>
    </row>
    <row r="2352" spans="1:26" ht="16.5" x14ac:dyDescent="0.45">
      <c r="A2352" s="5" t="s">
        <v>8313</v>
      </c>
      <c r="B2352" s="5" t="s">
        <v>8314</v>
      </c>
      <c r="C2352" s="5" t="s">
        <v>8315</v>
      </c>
      <c r="D2352" s="5" t="s">
        <v>120</v>
      </c>
      <c r="E2352" s="5" t="s">
        <v>11757</v>
      </c>
      <c r="F2352" s="5">
        <v>7</v>
      </c>
      <c r="G2352" s="5">
        <v>11</v>
      </c>
      <c r="H2352" s="5">
        <v>4</v>
      </c>
      <c r="I2352" s="5">
        <v>2</v>
      </c>
      <c r="J2352" s="5" t="s">
        <v>8316</v>
      </c>
      <c r="K2352" s="17">
        <v>3517</v>
      </c>
      <c r="L2352" s="6">
        <v>7.0051598991699997</v>
      </c>
      <c r="M2352" s="6">
        <v>7.1744646767000004</v>
      </c>
      <c r="N2352" s="6">
        <v>-6.0155044965000002</v>
      </c>
      <c r="O2352" s="6">
        <v>9.0855211065999999</v>
      </c>
      <c r="P2352" s="6">
        <v>6.0546407751000002</v>
      </c>
      <c r="Q2352" s="6">
        <v>5.5206959167000003</v>
      </c>
      <c r="R2352" s="7">
        <v>6.8869525994666665</v>
      </c>
      <c r="S2352" s="8">
        <v>1.9226419033121624</v>
      </c>
      <c r="T2352" s="6">
        <v>2.4673942328999998</v>
      </c>
      <c r="U2352" s="6">
        <v>26.983064103899999</v>
      </c>
      <c r="V2352" s="6">
        <v>20.0327468395</v>
      </c>
      <c r="W2352" s="6">
        <v>1.494853633</v>
      </c>
      <c r="X2352" s="7">
        <v>16.170221525466665</v>
      </c>
      <c r="Y2352" s="8">
        <v>13.175793888923176</v>
      </c>
      <c r="Z2352" s="24">
        <v>1</v>
      </c>
    </row>
    <row r="2353" spans="1:26" ht="16.5" x14ac:dyDescent="0.45">
      <c r="A2353" s="5" t="s">
        <v>8317</v>
      </c>
      <c r="B2353" s="5" t="s">
        <v>8318</v>
      </c>
      <c r="C2353" s="5" t="s">
        <v>8319</v>
      </c>
      <c r="D2353" s="5" t="s">
        <v>263</v>
      </c>
      <c r="E2353" s="5" t="s">
        <v>11753</v>
      </c>
      <c r="F2353" s="5">
        <v>3</v>
      </c>
      <c r="G2353" s="5">
        <v>7</v>
      </c>
      <c r="H2353" s="5">
        <v>4</v>
      </c>
      <c r="I2353" s="5">
        <v>3</v>
      </c>
      <c r="J2353" s="5" t="s">
        <v>8320</v>
      </c>
      <c r="K2353" s="17">
        <v>401</v>
      </c>
      <c r="L2353" s="6">
        <v>0.29479716145000001</v>
      </c>
      <c r="M2353" s="6">
        <v>-21.790703612600002</v>
      </c>
      <c r="N2353" s="6">
        <v>-5.0156215656000001</v>
      </c>
      <c r="O2353" s="6">
        <v>15.879468251900001</v>
      </c>
      <c r="P2353" s="6">
        <v>35.575444811700002</v>
      </c>
      <c r="Q2353" s="6">
        <v>26.4810551166</v>
      </c>
      <c r="R2353" s="7">
        <v>25.978656060066669</v>
      </c>
      <c r="S2353" s="8">
        <v>9.8575948775577054</v>
      </c>
      <c r="T2353" s="6">
        <v>-4068.0875973038001</v>
      </c>
      <c r="U2353" s="6">
        <v>106.8796238404</v>
      </c>
      <c r="V2353" s="6">
        <v>-10.537836168</v>
      </c>
      <c r="W2353" s="6">
        <v>-1096.1066561153</v>
      </c>
      <c r="X2353" s="7">
        <v>-333.25495614763332</v>
      </c>
      <c r="Y2353" s="8">
        <v>663.25240450855142</v>
      </c>
      <c r="Z2353" s="24">
        <v>-1</v>
      </c>
    </row>
    <row r="2354" spans="1:26" ht="16.5" x14ac:dyDescent="0.45">
      <c r="A2354" s="5" t="s">
        <v>8321</v>
      </c>
      <c r="B2354" s="5" t="s">
        <v>8322</v>
      </c>
      <c r="C2354" s="5" t="s">
        <v>8323</v>
      </c>
      <c r="D2354" s="5" t="s">
        <v>259</v>
      </c>
      <c r="E2354" s="5" t="s">
        <v>11758</v>
      </c>
      <c r="F2354" s="5">
        <v>8</v>
      </c>
      <c r="G2354" s="5">
        <v>2</v>
      </c>
      <c r="H2354" s="5">
        <v>3</v>
      </c>
      <c r="I2354" s="5">
        <v>2</v>
      </c>
      <c r="J2354" s="5" t="s">
        <v>8324</v>
      </c>
      <c r="K2354" s="17">
        <v>5502</v>
      </c>
      <c r="L2354" s="6">
        <v>6.6330685167199999</v>
      </c>
      <c r="M2354" s="6">
        <v>7.2387515270999998</v>
      </c>
      <c r="N2354" s="6">
        <v>7.2554103679999997</v>
      </c>
      <c r="O2354" s="6">
        <v>22.699734238800001</v>
      </c>
      <c r="P2354" s="6">
        <v>17.6820279714</v>
      </c>
      <c r="Q2354" s="6">
        <v>3.7330915209</v>
      </c>
      <c r="R2354" s="7">
        <v>14.7049512437</v>
      </c>
      <c r="S2354" s="8">
        <v>9.8275441173813647</v>
      </c>
      <c r="T2354" s="6">
        <v>-16.428713797</v>
      </c>
      <c r="U2354" s="6">
        <v>56.541153619600003</v>
      </c>
      <c r="V2354" s="6">
        <v>-35.003690399100002</v>
      </c>
      <c r="W2354" s="6">
        <v>-40.810805849799998</v>
      </c>
      <c r="X2354" s="7">
        <v>-6.4244475430999985</v>
      </c>
      <c r="Y2354" s="8">
        <v>54.607058562054007</v>
      </c>
      <c r="Z2354" s="24">
        <v>-1</v>
      </c>
    </row>
    <row r="2355" spans="1:26" ht="16.5" x14ac:dyDescent="0.45">
      <c r="A2355" s="5" t="s">
        <v>8325</v>
      </c>
      <c r="B2355" s="5" t="s">
        <v>8326</v>
      </c>
      <c r="C2355" s="5" t="s">
        <v>8327</v>
      </c>
      <c r="D2355" s="5" t="s">
        <v>263</v>
      </c>
      <c r="E2355" s="5" t="s">
        <v>11757</v>
      </c>
      <c r="F2355" s="5">
        <v>7</v>
      </c>
      <c r="G2355" s="5">
        <v>11</v>
      </c>
      <c r="H2355" s="5">
        <v>4</v>
      </c>
      <c r="I2355" s="5">
        <v>2</v>
      </c>
      <c r="J2355" s="5" t="s">
        <v>8328</v>
      </c>
      <c r="K2355" s="17">
        <v>2884</v>
      </c>
      <c r="L2355" s="6">
        <v>2.0797001662599999</v>
      </c>
      <c r="M2355" s="6">
        <v>-19.686907274999999</v>
      </c>
      <c r="N2355" s="6">
        <v>9.8839987132000005</v>
      </c>
      <c r="O2355" s="6">
        <v>22.410720944400001</v>
      </c>
      <c r="P2355" s="6">
        <v>20.143023846799998</v>
      </c>
      <c r="Q2355" s="6">
        <v>23.777758757899999</v>
      </c>
      <c r="R2355" s="7">
        <v>22.110501183033335</v>
      </c>
      <c r="S2355" s="8">
        <v>1.8358712910573489</v>
      </c>
      <c r="T2355" s="6">
        <v>-7800.8293645597996</v>
      </c>
      <c r="U2355" s="6">
        <v>109.9907052026</v>
      </c>
      <c r="V2355" s="6">
        <v>-87.370829481100003</v>
      </c>
      <c r="W2355" s="6">
        <v>3770.4486895657001</v>
      </c>
      <c r="X2355" s="7">
        <v>1264.3561884290668</v>
      </c>
      <c r="Y2355" s="8">
        <v>2172.582015030302</v>
      </c>
      <c r="Z2355" s="24">
        <v>1</v>
      </c>
    </row>
    <row r="2356" spans="1:26" ht="16.5" x14ac:dyDescent="0.45">
      <c r="A2356" s="5" t="s">
        <v>8329</v>
      </c>
      <c r="B2356" s="5" t="s">
        <v>8330</v>
      </c>
      <c r="C2356" s="5" t="s">
        <v>8331</v>
      </c>
      <c r="D2356" s="5" t="s">
        <v>263</v>
      </c>
      <c r="E2356" s="5" t="s">
        <v>11765</v>
      </c>
      <c r="F2356" s="5">
        <v>16</v>
      </c>
      <c r="G2356" s="5">
        <v>9</v>
      </c>
      <c r="H2356" s="5">
        <v>1</v>
      </c>
      <c r="I2356" s="5">
        <v>3</v>
      </c>
      <c r="J2356" s="5" t="s">
        <v>8332</v>
      </c>
      <c r="K2356" s="17">
        <v>5028</v>
      </c>
      <c r="L2356" s="6">
        <v>3.5252381222400002</v>
      </c>
      <c r="M2356" s="6">
        <v>9.9879372085</v>
      </c>
      <c r="N2356" s="6">
        <v>5.9089971575</v>
      </c>
      <c r="O2356" s="6">
        <v>2.8857252433</v>
      </c>
      <c r="P2356" s="6">
        <v>1.0167670791000001</v>
      </c>
      <c r="Q2356" s="6">
        <v>9.8921766184000006</v>
      </c>
      <c r="R2356" s="7">
        <v>4.5982229802666668</v>
      </c>
      <c r="S2356" s="8">
        <v>4.6789646287305198</v>
      </c>
      <c r="T2356" s="6">
        <v>16.374442134199999</v>
      </c>
      <c r="U2356" s="6">
        <v>2.3029875945999998</v>
      </c>
      <c r="V2356" s="6">
        <v>4.0344223732</v>
      </c>
      <c r="W2356" s="6">
        <v>3.6085957208999999</v>
      </c>
      <c r="X2356" s="7">
        <v>3.3153352295666667</v>
      </c>
      <c r="Y2356" s="8">
        <v>0.9022016875229224</v>
      </c>
      <c r="Z2356" s="24">
        <v>1</v>
      </c>
    </row>
    <row r="2357" spans="1:26" ht="16.5" x14ac:dyDescent="0.45">
      <c r="A2357" s="5" t="s">
        <v>8333</v>
      </c>
      <c r="B2357" s="5" t="s">
        <v>8334</v>
      </c>
      <c r="C2357" s="5" t="s">
        <v>8335</v>
      </c>
      <c r="D2357" s="5" t="s">
        <v>268</v>
      </c>
      <c r="E2357" s="5" t="s">
        <v>11766</v>
      </c>
      <c r="F2357" s="5">
        <v>17</v>
      </c>
      <c r="G2357" s="5">
        <v>11</v>
      </c>
      <c r="H2357" s="5">
        <v>2</v>
      </c>
      <c r="I2357" s="5">
        <v>2</v>
      </c>
      <c r="J2357" s="5" t="s">
        <v>8336</v>
      </c>
      <c r="K2357" s="17">
        <v>8262</v>
      </c>
      <c r="L2357" s="6">
        <v>11.77925589214</v>
      </c>
      <c r="M2357" s="6">
        <v>1.3268569154000001</v>
      </c>
      <c r="N2357" s="6">
        <v>-3.8571564739999999</v>
      </c>
      <c r="O2357" s="6">
        <v>14.9456104017</v>
      </c>
      <c r="P2357" s="6">
        <v>16.324203903600001</v>
      </c>
      <c r="Q2357" s="6">
        <v>5.9607287388000003</v>
      </c>
      <c r="R2357" s="7">
        <v>12.410181014700001</v>
      </c>
      <c r="S2357" s="8">
        <v>5.6277620778782005</v>
      </c>
      <c r="T2357" s="6">
        <v>-71.805274858999994</v>
      </c>
      <c r="U2357" s="6">
        <v>152.04682753489999</v>
      </c>
      <c r="V2357" s="6">
        <v>38.480904187100002</v>
      </c>
      <c r="W2357" s="6">
        <v>10.68080423</v>
      </c>
      <c r="X2357" s="7">
        <v>67.069511984000002</v>
      </c>
      <c r="Y2357" s="8">
        <v>74.893721419649779</v>
      </c>
      <c r="Z2357" s="24">
        <v>1</v>
      </c>
    </row>
    <row r="2358" spans="1:26" ht="16.5" x14ac:dyDescent="0.45">
      <c r="A2358" s="5" t="s">
        <v>8337</v>
      </c>
      <c r="B2358" s="5" t="s">
        <v>8338</v>
      </c>
      <c r="C2358" s="5" t="s">
        <v>8339</v>
      </c>
      <c r="D2358" s="5" t="s">
        <v>120</v>
      </c>
      <c r="E2358" s="5" t="s">
        <v>11757</v>
      </c>
      <c r="F2358" s="5">
        <v>7</v>
      </c>
      <c r="G2358" s="5">
        <v>11</v>
      </c>
      <c r="H2358" s="5">
        <v>4</v>
      </c>
      <c r="I2358" s="5">
        <v>2</v>
      </c>
      <c r="J2358" s="5" t="s">
        <v>8340</v>
      </c>
      <c r="K2358" s="17">
        <v>1667</v>
      </c>
      <c r="L2358" s="6">
        <v>2.52734037383</v>
      </c>
      <c r="M2358" s="6">
        <v>8.4886795436</v>
      </c>
      <c r="N2358" s="6">
        <v>0.88892375639999999</v>
      </c>
      <c r="O2358" s="6">
        <v>-18.033856178200001</v>
      </c>
      <c r="P2358" s="6">
        <v>84.873784868900003</v>
      </c>
      <c r="Q2358" s="6">
        <v>277.99474312230001</v>
      </c>
      <c r="R2358" s="7">
        <v>114.94489060433334</v>
      </c>
      <c r="S2358" s="8">
        <v>150.28784532046399</v>
      </c>
      <c r="T2358" s="6">
        <v>-16.258620555</v>
      </c>
      <c r="U2358" s="6">
        <v>-36.777064490100003</v>
      </c>
      <c r="V2358" s="6">
        <v>150.38711874379999</v>
      </c>
      <c r="W2358" s="6">
        <v>208.01316060299999</v>
      </c>
      <c r="X2358" s="7">
        <v>107.20773828556666</v>
      </c>
      <c r="Y2358" s="8">
        <v>127.98010684418999</v>
      </c>
      <c r="Z2358" s="24">
        <v>1</v>
      </c>
    </row>
    <row r="2359" spans="1:26" ht="16.5" x14ac:dyDescent="0.45">
      <c r="A2359" s="5" t="s">
        <v>8341</v>
      </c>
      <c r="B2359" s="5" t="s">
        <v>8342</v>
      </c>
      <c r="C2359" s="5" t="s">
        <v>8343</v>
      </c>
      <c r="D2359" s="5" t="s">
        <v>268</v>
      </c>
      <c r="E2359" s="5" t="s">
        <v>11757</v>
      </c>
      <c r="F2359" s="5">
        <v>7</v>
      </c>
      <c r="G2359" s="5">
        <v>11</v>
      </c>
      <c r="H2359" s="5">
        <v>4</v>
      </c>
      <c r="I2359" s="5">
        <v>2</v>
      </c>
      <c r="J2359" s="5" t="s">
        <v>8344</v>
      </c>
      <c r="K2359" s="17">
        <v>22519</v>
      </c>
      <c r="L2359" s="6">
        <v>29.691241619669999</v>
      </c>
      <c r="M2359" s="6">
        <v>3.5049620353000002</v>
      </c>
      <c r="N2359" s="6">
        <v>0.1001751556</v>
      </c>
      <c r="O2359" s="6">
        <v>-9.0163026626999994</v>
      </c>
      <c r="P2359" s="6">
        <v>4.422786576</v>
      </c>
      <c r="Q2359" s="6">
        <v>10.468608700300001</v>
      </c>
      <c r="R2359" s="7">
        <v>1.9583642045333338</v>
      </c>
      <c r="S2359" s="8">
        <v>9.9734886536623026</v>
      </c>
      <c r="T2359" s="6">
        <v>-33.268769200599998</v>
      </c>
      <c r="U2359" s="6">
        <v>-44.465789662299997</v>
      </c>
      <c r="V2359" s="6">
        <v>10.615263624600001</v>
      </c>
      <c r="W2359" s="6">
        <v>-46.139068522300001</v>
      </c>
      <c r="X2359" s="7">
        <v>-26.663198186666666</v>
      </c>
      <c r="Y2359" s="8">
        <v>32.294933841028083</v>
      </c>
      <c r="Z2359" s="24">
        <v>-1</v>
      </c>
    </row>
    <row r="2360" spans="1:26" ht="16.5" x14ac:dyDescent="0.45">
      <c r="A2360" s="5" t="s">
        <v>8345</v>
      </c>
      <c r="B2360" s="5" t="s">
        <v>8346</v>
      </c>
      <c r="C2360" s="5" t="s">
        <v>8347</v>
      </c>
      <c r="D2360" s="5" t="s">
        <v>474</v>
      </c>
      <c r="E2360" s="5" t="s">
        <v>11764</v>
      </c>
      <c r="F2360" s="5">
        <v>15</v>
      </c>
      <c r="G2360" s="5">
        <v>8</v>
      </c>
      <c r="H2360" s="5">
        <v>2</v>
      </c>
      <c r="I2360" s="5">
        <v>3</v>
      </c>
      <c r="J2360" s="5" t="s">
        <v>8348</v>
      </c>
      <c r="K2360" s="17">
        <v>2983</v>
      </c>
      <c r="L2360" s="6">
        <v>9.9454081441</v>
      </c>
      <c r="M2360" s="6">
        <v>13.2686459933</v>
      </c>
      <c r="N2360" s="6">
        <v>6.3234247459999997</v>
      </c>
      <c r="O2360" s="6">
        <v>-3.9010299673</v>
      </c>
      <c r="P2360" s="6">
        <v>26.366311155399998</v>
      </c>
      <c r="Q2360" s="6">
        <v>17.785234167500001</v>
      </c>
      <c r="R2360" s="7">
        <v>13.416838451866667</v>
      </c>
      <c r="S2360" s="8">
        <v>15.599363625024719</v>
      </c>
      <c r="T2360" s="6">
        <v>21.938097019899999</v>
      </c>
      <c r="U2360" s="6">
        <v>20.9123766037</v>
      </c>
      <c r="V2360" s="6">
        <v>-4.4032852942999998</v>
      </c>
      <c r="W2360" s="6">
        <v>98.572026007700003</v>
      </c>
      <c r="X2360" s="7">
        <v>38.360372439033334</v>
      </c>
      <c r="Y2360" s="8">
        <v>53.65913811680457</v>
      </c>
      <c r="Z2360" s="24">
        <v>1</v>
      </c>
    </row>
    <row r="2361" spans="1:26" ht="16.5" x14ac:dyDescent="0.45">
      <c r="A2361" s="5" t="s">
        <v>8349</v>
      </c>
      <c r="B2361" s="5" t="s">
        <v>8350</v>
      </c>
      <c r="C2361" s="5" t="s">
        <v>8351</v>
      </c>
      <c r="D2361" s="5" t="s">
        <v>120</v>
      </c>
      <c r="E2361" s="5" t="s">
        <v>11773</v>
      </c>
      <c r="F2361" s="5">
        <v>24</v>
      </c>
      <c r="G2361" s="5">
        <v>11</v>
      </c>
      <c r="H2361" s="5">
        <v>1</v>
      </c>
      <c r="I2361" s="5">
        <v>2</v>
      </c>
      <c r="J2361" s="5" t="s">
        <v>8352</v>
      </c>
      <c r="K2361" s="17">
        <v>2935</v>
      </c>
      <c r="L2361" s="6">
        <v>8.7014717465300002</v>
      </c>
      <c r="M2361" s="6">
        <v>13.478617593599999</v>
      </c>
      <c r="N2361" s="6">
        <v>1.3766857742</v>
      </c>
      <c r="O2361" s="6">
        <v>12.9826844416</v>
      </c>
      <c r="P2361" s="6">
        <v>20.448337551200002</v>
      </c>
      <c r="Q2361" s="6">
        <v>33.520303706500002</v>
      </c>
      <c r="R2361" s="7">
        <v>22.317108566433333</v>
      </c>
      <c r="S2361" s="8">
        <v>10.395560595659584</v>
      </c>
      <c r="T2361" s="6">
        <v>14.537523051100001</v>
      </c>
      <c r="U2361" s="6">
        <v>3.2382202048000002</v>
      </c>
      <c r="V2361" s="6">
        <v>1.0074292254999999</v>
      </c>
      <c r="W2361" s="6">
        <v>46.8218093427</v>
      </c>
      <c r="X2361" s="7">
        <v>17.022486257666667</v>
      </c>
      <c r="Y2361" s="8">
        <v>25.831063651018752</v>
      </c>
      <c r="Z2361" s="24">
        <v>1</v>
      </c>
    </row>
    <row r="2362" spans="1:26" ht="16.5" x14ac:dyDescent="0.45">
      <c r="A2362" s="5" t="s">
        <v>8353</v>
      </c>
      <c r="B2362" s="5" t="s">
        <v>8354</v>
      </c>
      <c r="C2362" s="5" t="s">
        <v>8355</v>
      </c>
      <c r="D2362" s="5" t="s">
        <v>120</v>
      </c>
      <c r="E2362" s="5" t="s">
        <v>11769</v>
      </c>
      <c r="F2362" s="5">
        <v>20</v>
      </c>
      <c r="G2362" s="5">
        <v>7</v>
      </c>
      <c r="H2362" s="5">
        <v>4</v>
      </c>
      <c r="I2362" s="5">
        <v>3</v>
      </c>
      <c r="J2362" s="5" t="s">
        <v>8356</v>
      </c>
      <c r="K2362" s="17">
        <v>17963</v>
      </c>
      <c r="L2362" s="6">
        <v>29.870079877399998</v>
      </c>
      <c r="M2362" s="6">
        <v>4.4845207225000001</v>
      </c>
      <c r="N2362" s="6">
        <v>-0.41796799870000001</v>
      </c>
      <c r="O2362" s="6">
        <v>1.9651185268</v>
      </c>
      <c r="P2362" s="6">
        <v>27.442509240300001</v>
      </c>
      <c r="Q2362" s="6">
        <v>12.5821952567</v>
      </c>
      <c r="R2362" s="7">
        <v>13.9966076746</v>
      </c>
      <c r="S2362" s="8">
        <v>12.79745213931337</v>
      </c>
      <c r="T2362" s="6">
        <v>-49.401417322900002</v>
      </c>
      <c r="U2362" s="6">
        <v>-13.4768118601</v>
      </c>
      <c r="V2362" s="6">
        <v>36.147015412400002</v>
      </c>
      <c r="W2362" s="6">
        <v>0.81391766499999996</v>
      </c>
      <c r="X2362" s="7">
        <v>7.828040405766667</v>
      </c>
      <c r="Y2362" s="8">
        <v>25.544656910196188</v>
      </c>
      <c r="Z2362" s="24">
        <v>1</v>
      </c>
    </row>
    <row r="2363" spans="1:26" ht="16.5" x14ac:dyDescent="0.45">
      <c r="A2363" s="5" t="s">
        <v>8357</v>
      </c>
      <c r="B2363" s="5" t="s">
        <v>8358</v>
      </c>
      <c r="C2363" s="5" t="s">
        <v>8359</v>
      </c>
      <c r="D2363" s="5" t="s">
        <v>509</v>
      </c>
      <c r="E2363" s="5" t="s">
        <v>11765</v>
      </c>
      <c r="F2363" s="5">
        <v>16</v>
      </c>
      <c r="G2363" s="5">
        <v>9</v>
      </c>
      <c r="H2363" s="5">
        <v>1</v>
      </c>
      <c r="I2363" s="5">
        <v>3</v>
      </c>
      <c r="J2363" s="5" t="s">
        <v>8360</v>
      </c>
      <c r="K2363" s="17">
        <v>2520</v>
      </c>
      <c r="L2363" s="6">
        <v>2.9157007748499999</v>
      </c>
      <c r="M2363" s="6">
        <v>6.2835867956999998</v>
      </c>
      <c r="N2363" s="6">
        <v>20.140323517300001</v>
      </c>
      <c r="O2363" s="6">
        <v>-6.3060835193999996</v>
      </c>
      <c r="P2363" s="6">
        <v>20.2710164621</v>
      </c>
      <c r="Q2363" s="6">
        <v>-1.5934908085999999</v>
      </c>
      <c r="R2363" s="7">
        <v>4.1238140447000005</v>
      </c>
      <c r="S2363" s="8">
        <v>14.181016957391936</v>
      </c>
      <c r="T2363" s="6">
        <v>-1.6611756794000001</v>
      </c>
      <c r="U2363" s="6">
        <v>-62.290452172999998</v>
      </c>
      <c r="V2363" s="6">
        <v>34.864949855799999</v>
      </c>
      <c r="W2363" s="6">
        <v>-83.033758904500004</v>
      </c>
      <c r="X2363" s="7">
        <v>-36.819753740566668</v>
      </c>
      <c r="Y2363" s="8">
        <v>62.941192718389765</v>
      </c>
      <c r="Z2363" s="24">
        <v>-1</v>
      </c>
    </row>
    <row r="2364" spans="1:26" ht="16.5" x14ac:dyDescent="0.45">
      <c r="A2364" s="5" t="s">
        <v>8361</v>
      </c>
      <c r="B2364" s="5" t="s">
        <v>8362</v>
      </c>
      <c r="C2364" s="5" t="s">
        <v>8363</v>
      </c>
      <c r="D2364" s="5" t="s">
        <v>33</v>
      </c>
      <c r="E2364" s="5" t="s">
        <v>11768</v>
      </c>
      <c r="F2364" s="5">
        <v>19</v>
      </c>
      <c r="G2364" s="5">
        <v>4</v>
      </c>
      <c r="H2364" s="5">
        <v>2</v>
      </c>
      <c r="I2364" s="5">
        <v>2</v>
      </c>
      <c r="J2364" s="5" t="s">
        <v>8364</v>
      </c>
      <c r="K2364" s="17">
        <v>24142</v>
      </c>
      <c r="L2364" s="6">
        <v>38.963448479349999</v>
      </c>
      <c r="M2364" s="6">
        <v>1.7764505964999999</v>
      </c>
      <c r="N2364" s="6">
        <v>13.0936353505</v>
      </c>
      <c r="O2364" s="6">
        <v>12.820232110899999</v>
      </c>
      <c r="P2364" s="6">
        <v>16.891608419699999</v>
      </c>
      <c r="Q2364" s="6">
        <v>1.8688158423000001</v>
      </c>
      <c r="R2364" s="7">
        <v>10.526885457633334</v>
      </c>
      <c r="S2364" s="8">
        <v>7.7695336642512309</v>
      </c>
      <c r="T2364" s="6">
        <v>88.156592381500005</v>
      </c>
      <c r="U2364" s="6">
        <v>40.797960808900001</v>
      </c>
      <c r="V2364" s="6">
        <v>1.2398738271</v>
      </c>
      <c r="W2364" s="6">
        <v>27.6882752846</v>
      </c>
      <c r="X2364" s="7">
        <v>23.242036640199998</v>
      </c>
      <c r="Y2364" s="8">
        <v>20.150368234281249</v>
      </c>
      <c r="Z2364" s="24">
        <v>1</v>
      </c>
    </row>
    <row r="2365" spans="1:26" ht="16.5" x14ac:dyDescent="0.45">
      <c r="A2365" s="5" t="s">
        <v>8365</v>
      </c>
      <c r="B2365" s="5" t="s">
        <v>8366</v>
      </c>
      <c r="C2365" s="5" t="s">
        <v>8367</v>
      </c>
      <c r="D2365" s="5" t="s">
        <v>1297</v>
      </c>
      <c r="E2365" s="5" t="s">
        <v>11768</v>
      </c>
      <c r="F2365" s="5">
        <v>19</v>
      </c>
      <c r="G2365" s="5">
        <v>4</v>
      </c>
      <c r="H2365" s="5">
        <v>2</v>
      </c>
      <c r="I2365" s="5">
        <v>2</v>
      </c>
      <c r="J2365" s="5" t="s">
        <v>8368</v>
      </c>
      <c r="K2365" s="17">
        <v>1532</v>
      </c>
      <c r="L2365" s="6">
        <v>14.78730989926</v>
      </c>
      <c r="M2365" s="6">
        <v>1.9101363515000001</v>
      </c>
      <c r="N2365" s="6">
        <v>31.666414162700001</v>
      </c>
      <c r="O2365" s="6">
        <v>-41.068847160399997</v>
      </c>
      <c r="P2365" s="6">
        <v>-1.4580010745</v>
      </c>
      <c r="Q2365" s="6">
        <v>-2.7365197871000002</v>
      </c>
      <c r="R2365" s="7">
        <v>-15.087789340666665</v>
      </c>
      <c r="S2365" s="8">
        <v>22.509335321125366</v>
      </c>
      <c r="T2365" s="6">
        <v>39.585880292500001</v>
      </c>
      <c r="U2365" s="6">
        <v>45.4662267175</v>
      </c>
      <c r="V2365" s="6">
        <v>-82.250547538500001</v>
      </c>
      <c r="W2365" s="6">
        <v>-1186.9257769128001</v>
      </c>
      <c r="X2365" s="7">
        <v>-407.90336591126669</v>
      </c>
      <c r="Y2365" s="8">
        <v>677.6686736441128</v>
      </c>
      <c r="Z2365" s="24">
        <v>0</v>
      </c>
    </row>
    <row r="2366" spans="1:26" ht="16.5" x14ac:dyDescent="0.45">
      <c r="A2366" s="5" t="s">
        <v>8369</v>
      </c>
      <c r="B2366" s="5" t="s">
        <v>8370</v>
      </c>
      <c r="C2366" s="5" t="s">
        <v>8371</v>
      </c>
      <c r="D2366" s="5" t="s">
        <v>259</v>
      </c>
      <c r="E2366" s="5" t="s">
        <v>11758</v>
      </c>
      <c r="F2366" s="5">
        <v>8</v>
      </c>
      <c r="G2366" s="5">
        <v>2</v>
      </c>
      <c r="H2366" s="5">
        <v>3</v>
      </c>
      <c r="I2366" s="5">
        <v>2</v>
      </c>
      <c r="J2366" s="5" t="s">
        <v>8372</v>
      </c>
      <c r="K2366" s="17">
        <v>5116</v>
      </c>
      <c r="L2366" s="6">
        <v>21.42709452039</v>
      </c>
      <c r="M2366" s="6">
        <v>4.8225394432000002</v>
      </c>
      <c r="N2366" s="6">
        <v>6.0077375276999998</v>
      </c>
      <c r="O2366" s="6">
        <v>-16.9897563209</v>
      </c>
      <c r="P2366" s="6">
        <v>9.9014190378000002</v>
      </c>
      <c r="Q2366" s="6">
        <v>-27.122834333099998</v>
      </c>
      <c r="R2366" s="7">
        <v>-11.403723872066665</v>
      </c>
      <c r="S2366" s="8">
        <v>19.133783037018951</v>
      </c>
      <c r="T2366" s="6">
        <v>9.5883063699999997</v>
      </c>
      <c r="U2366" s="6">
        <v>-19.392623404799998</v>
      </c>
      <c r="V2366" s="6">
        <v>-17.354946989799998</v>
      </c>
      <c r="W2366" s="6">
        <v>-45.347228997499997</v>
      </c>
      <c r="X2366" s="7">
        <v>-27.364933130699995</v>
      </c>
      <c r="Y2366" s="8">
        <v>15.6064171023945</v>
      </c>
      <c r="Z2366" s="24">
        <v>0</v>
      </c>
    </row>
    <row r="2367" spans="1:26" ht="16.5" x14ac:dyDescent="0.45">
      <c r="A2367" s="5" t="s">
        <v>8373</v>
      </c>
      <c r="B2367" s="5" t="s">
        <v>8374</v>
      </c>
      <c r="C2367" s="5" t="s">
        <v>8375</v>
      </c>
      <c r="D2367" s="5" t="s">
        <v>474</v>
      </c>
      <c r="E2367" s="5" t="s">
        <v>11760</v>
      </c>
      <c r="F2367" s="5">
        <v>11</v>
      </c>
      <c r="G2367" s="5">
        <v>3</v>
      </c>
      <c r="H2367" s="5">
        <v>3</v>
      </c>
      <c r="I2367" s="5">
        <v>2</v>
      </c>
      <c r="J2367" s="5" t="s">
        <v>8376</v>
      </c>
      <c r="K2367" s="17">
        <v>1490</v>
      </c>
      <c r="L2367" s="6">
        <v>1.02358162188</v>
      </c>
      <c r="M2367" s="6">
        <v>2.5355678927</v>
      </c>
      <c r="N2367" s="6">
        <v>1.867763708</v>
      </c>
      <c r="O2367" s="6">
        <v>2.5562255075999998</v>
      </c>
      <c r="P2367" s="6">
        <v>24.025720079199999</v>
      </c>
      <c r="Q2367" s="6">
        <v>-11.780127763599999</v>
      </c>
      <c r="R2367" s="7">
        <v>4.9339392744000001</v>
      </c>
      <c r="S2367" s="8">
        <v>18.020955218940504</v>
      </c>
      <c r="T2367" s="6">
        <v>-15.193430274000001</v>
      </c>
      <c r="U2367" s="6">
        <v>14.1563359022</v>
      </c>
      <c r="V2367" s="6">
        <v>147.0482406619</v>
      </c>
      <c r="W2367" s="6">
        <v>-64.378965693699996</v>
      </c>
      <c r="X2367" s="7">
        <v>32.275203623466666</v>
      </c>
      <c r="Y2367" s="8">
        <v>106.87182005776327</v>
      </c>
      <c r="Z2367" s="24">
        <v>1</v>
      </c>
    </row>
    <row r="2368" spans="1:26" ht="16.5" x14ac:dyDescent="0.45">
      <c r="A2368" s="5" t="s">
        <v>8377</v>
      </c>
      <c r="B2368" s="5" t="s">
        <v>8378</v>
      </c>
      <c r="C2368" s="5" t="s">
        <v>8379</v>
      </c>
      <c r="D2368" s="5" t="s">
        <v>306</v>
      </c>
      <c r="E2368" s="5" t="s">
        <v>11756</v>
      </c>
      <c r="F2368" s="5">
        <v>6</v>
      </c>
      <c r="G2368" s="5">
        <v>11</v>
      </c>
      <c r="H2368" s="5">
        <v>2</v>
      </c>
      <c r="I2368" s="5">
        <v>2</v>
      </c>
      <c r="J2368" s="5" t="s">
        <v>8380</v>
      </c>
      <c r="K2368" s="17">
        <v>1368</v>
      </c>
      <c r="L2368" s="6">
        <v>1.43777371946</v>
      </c>
      <c r="M2368" s="6">
        <v>4.1786036702000002</v>
      </c>
      <c r="N2368" s="6">
        <v>4.6007054041000002</v>
      </c>
      <c r="O2368" s="6">
        <v>-20.737621520299999</v>
      </c>
      <c r="P2368" s="6">
        <v>5.9350785159999999</v>
      </c>
      <c r="Q2368" s="6">
        <v>3.1485362014999998</v>
      </c>
      <c r="R2368" s="7">
        <v>-3.8846689342666658</v>
      </c>
      <c r="S2368" s="8">
        <v>14.661436241649058</v>
      </c>
      <c r="T2368" s="6">
        <v>68.171580094399999</v>
      </c>
      <c r="U2368" s="6">
        <v>-66.303794750700007</v>
      </c>
      <c r="V2368" s="6">
        <v>-46.622904845800001</v>
      </c>
      <c r="W2368" s="6">
        <v>-2.6621481811000001</v>
      </c>
      <c r="X2368" s="7">
        <v>-38.529615925866672</v>
      </c>
      <c r="Y2368" s="8">
        <v>32.58359692665325</v>
      </c>
      <c r="Z2368" s="24">
        <v>0</v>
      </c>
    </row>
    <row r="2369" spans="1:26" ht="16.5" x14ac:dyDescent="0.45">
      <c r="A2369" s="5" t="s">
        <v>8381</v>
      </c>
      <c r="B2369" s="5" t="s">
        <v>8382</v>
      </c>
      <c r="C2369" s="5" t="s">
        <v>8383</v>
      </c>
      <c r="D2369" s="5" t="s">
        <v>249</v>
      </c>
      <c r="E2369" s="5" t="s">
        <v>11758</v>
      </c>
      <c r="F2369" s="5">
        <v>8</v>
      </c>
      <c r="G2369" s="5">
        <v>2</v>
      </c>
      <c r="H2369" s="5">
        <v>3</v>
      </c>
      <c r="I2369" s="5">
        <v>2</v>
      </c>
      <c r="J2369" s="5" t="s">
        <v>8384</v>
      </c>
      <c r="K2369" s="17">
        <v>6487</v>
      </c>
      <c r="L2369" s="6">
        <v>10.235446133050001</v>
      </c>
      <c r="M2369" s="6">
        <v>3.9078799667999999</v>
      </c>
      <c r="N2369" s="6">
        <v>18.594984125300002</v>
      </c>
      <c r="O2369" s="6">
        <v>12.1985152302</v>
      </c>
      <c r="P2369" s="6">
        <v>31.847224516699999</v>
      </c>
      <c r="Q2369" s="6">
        <v>3.1492360554999999</v>
      </c>
      <c r="R2369" s="7">
        <v>15.731658600799998</v>
      </c>
      <c r="S2369" s="8">
        <v>14.67160393371165</v>
      </c>
      <c r="T2369" s="6">
        <v>126.29679084519999</v>
      </c>
      <c r="U2369" s="6">
        <v>61.316431884899998</v>
      </c>
      <c r="V2369" s="6">
        <v>8.6197901777000006</v>
      </c>
      <c r="W2369" s="6">
        <v>1.9122509685</v>
      </c>
      <c r="X2369" s="7">
        <v>23.949491010366668</v>
      </c>
      <c r="Y2369" s="8">
        <v>32.534043297773351</v>
      </c>
      <c r="Z2369" s="24">
        <v>1</v>
      </c>
    </row>
    <row r="2370" spans="1:26" ht="16.5" x14ac:dyDescent="0.45">
      <c r="A2370" s="5" t="s">
        <v>8385</v>
      </c>
      <c r="B2370" s="5" t="s">
        <v>8386</v>
      </c>
      <c r="C2370" s="5" t="s">
        <v>8387</v>
      </c>
      <c r="D2370" s="5" t="s">
        <v>514</v>
      </c>
      <c r="E2370" s="5" t="s">
        <v>11768</v>
      </c>
      <c r="F2370" s="5">
        <v>19</v>
      </c>
      <c r="G2370" s="5">
        <v>4</v>
      </c>
      <c r="H2370" s="5">
        <v>2</v>
      </c>
      <c r="I2370" s="5">
        <v>2</v>
      </c>
      <c r="J2370" s="5" t="s">
        <v>8388</v>
      </c>
      <c r="K2370" s="17">
        <v>10132</v>
      </c>
      <c r="L2370" s="6">
        <v>16.403340800230001</v>
      </c>
      <c r="M2370" s="6">
        <v>4.6382113068999997</v>
      </c>
      <c r="N2370" s="6">
        <v>-13.4421209101</v>
      </c>
      <c r="O2370" s="6">
        <v>16.834412346200001</v>
      </c>
      <c r="P2370" s="6">
        <v>13.314863496699999</v>
      </c>
      <c r="Q2370" s="6">
        <v>0.84606281589999999</v>
      </c>
      <c r="R2370" s="7">
        <v>10.331779552933334</v>
      </c>
      <c r="S2370" s="8">
        <v>8.4012452968253406</v>
      </c>
      <c r="T2370" s="6">
        <v>24.648940955099999</v>
      </c>
      <c r="U2370" s="6">
        <v>-88.406079654199999</v>
      </c>
      <c r="V2370" s="6">
        <v>511.34292825519998</v>
      </c>
      <c r="W2370" s="6">
        <v>10.324614715799999</v>
      </c>
      <c r="X2370" s="7">
        <v>144.42048777226665</v>
      </c>
      <c r="Y2370" s="8">
        <v>321.57580055122219</v>
      </c>
      <c r="Z2370" s="24">
        <v>1</v>
      </c>
    </row>
    <row r="2371" spans="1:26" ht="16.5" x14ac:dyDescent="0.45">
      <c r="A2371" s="5" t="s">
        <v>8389</v>
      </c>
      <c r="B2371" s="5" t="s">
        <v>8390</v>
      </c>
      <c r="C2371" s="5" t="s">
        <v>8391</v>
      </c>
      <c r="D2371" s="5" t="s">
        <v>363</v>
      </c>
      <c r="E2371" s="5" t="s">
        <v>11769</v>
      </c>
      <c r="F2371" s="5">
        <v>20</v>
      </c>
      <c r="G2371" s="5">
        <v>7</v>
      </c>
      <c r="H2371" s="5">
        <v>4</v>
      </c>
      <c r="I2371" s="5">
        <v>3</v>
      </c>
      <c r="J2371" s="5" t="s">
        <v>8392</v>
      </c>
      <c r="K2371" s="17">
        <v>15173</v>
      </c>
      <c r="L2371" s="6">
        <v>24.66197684346</v>
      </c>
      <c r="M2371" s="6">
        <v>4.2731715207000001</v>
      </c>
      <c r="N2371" s="6">
        <v>1.7608164147000001</v>
      </c>
      <c r="O2371" s="6">
        <v>-14.5468448127</v>
      </c>
      <c r="P2371" s="6">
        <v>24.866822745</v>
      </c>
      <c r="Q2371" s="6">
        <v>17.377404001199999</v>
      </c>
      <c r="R2371" s="7">
        <v>9.2324606444999997</v>
      </c>
      <c r="S2371" s="8">
        <v>20.931181865821909</v>
      </c>
      <c r="T2371" s="6">
        <v>16.2048952068</v>
      </c>
      <c r="U2371" s="6">
        <v>-86.443468018800004</v>
      </c>
      <c r="V2371" s="6">
        <v>148.92890110030001</v>
      </c>
      <c r="W2371" s="6">
        <v>14.741166253899999</v>
      </c>
      <c r="X2371" s="7">
        <v>25.74219977846667</v>
      </c>
      <c r="Y2371" s="8">
        <v>118.07118653651681</v>
      </c>
      <c r="Z2371" s="24">
        <v>1</v>
      </c>
    </row>
    <row r="2372" spans="1:26" ht="16.5" x14ac:dyDescent="0.45">
      <c r="A2372" s="5" t="s">
        <v>8393</v>
      </c>
      <c r="B2372" s="5" t="s">
        <v>8394</v>
      </c>
      <c r="C2372" s="5" t="s">
        <v>8395</v>
      </c>
      <c r="D2372" s="5" t="s">
        <v>240</v>
      </c>
      <c r="E2372" s="5" t="s">
        <v>11756</v>
      </c>
      <c r="F2372" s="5">
        <v>6</v>
      </c>
      <c r="G2372" s="5">
        <v>11</v>
      </c>
      <c r="H2372" s="5">
        <v>2</v>
      </c>
      <c r="I2372" s="5">
        <v>2</v>
      </c>
      <c r="J2372" s="5" t="s">
        <v>8396</v>
      </c>
      <c r="K2372" s="17">
        <v>4922</v>
      </c>
      <c r="L2372" s="6">
        <v>6.4224232504899996</v>
      </c>
      <c r="M2372" s="6">
        <v>3.5718069894000002</v>
      </c>
      <c r="N2372" s="6">
        <v>5.7913763613000002</v>
      </c>
      <c r="O2372" s="6">
        <v>15.061420591899999</v>
      </c>
      <c r="P2372" s="6">
        <v>34.244839197099999</v>
      </c>
      <c r="Q2372" s="6">
        <v>13.8875306241</v>
      </c>
      <c r="R2372" s="7">
        <v>21.064596804366666</v>
      </c>
      <c r="S2372" s="8">
        <v>11.429505525722846</v>
      </c>
      <c r="T2372" s="6">
        <v>144.5986078983</v>
      </c>
      <c r="U2372" s="6">
        <v>87.067715195800005</v>
      </c>
      <c r="V2372" s="6">
        <v>260.2116712559</v>
      </c>
      <c r="W2372" s="6">
        <v>255.58380009070001</v>
      </c>
      <c r="X2372" s="7">
        <v>200.95439551413335</v>
      </c>
      <c r="Y2372" s="8">
        <v>98.655898269328574</v>
      </c>
      <c r="Z2372" s="24">
        <v>1</v>
      </c>
    </row>
    <row r="2373" spans="1:26" ht="16.5" x14ac:dyDescent="0.45">
      <c r="A2373" s="5" t="s">
        <v>8397</v>
      </c>
      <c r="B2373" s="5" t="s">
        <v>8398</v>
      </c>
      <c r="C2373" s="5" t="s">
        <v>8399</v>
      </c>
      <c r="D2373" s="5" t="s">
        <v>1297</v>
      </c>
      <c r="E2373" s="5" t="s">
        <v>11773</v>
      </c>
      <c r="F2373" s="5">
        <v>24</v>
      </c>
      <c r="G2373" s="5">
        <v>11</v>
      </c>
      <c r="H2373" s="5">
        <v>1</v>
      </c>
      <c r="I2373" s="5">
        <v>2</v>
      </c>
      <c r="J2373" s="5" t="s">
        <v>1557</v>
      </c>
      <c r="K2373" s="17">
        <v>26299</v>
      </c>
      <c r="L2373" s="6">
        <v>52.846463065750001</v>
      </c>
      <c r="M2373" s="6">
        <v>3.0230903377999998</v>
      </c>
      <c r="N2373" s="6">
        <v>-11.858767006300001</v>
      </c>
      <c r="O2373" s="6">
        <v>1.7521292516</v>
      </c>
      <c r="P2373" s="6">
        <v>48.901206395800003</v>
      </c>
      <c r="Q2373" s="6">
        <v>8.2525796454000009</v>
      </c>
      <c r="R2373" s="7">
        <v>19.6353050976</v>
      </c>
      <c r="S2373" s="8">
        <v>25.552567345132903</v>
      </c>
      <c r="T2373" s="6">
        <v>-24.222625821200001</v>
      </c>
      <c r="U2373" s="6">
        <v>7.3996529314000004</v>
      </c>
      <c r="V2373" s="6">
        <v>277.27821355790002</v>
      </c>
      <c r="W2373" s="6">
        <v>-66.650371740899999</v>
      </c>
      <c r="X2373" s="7">
        <v>72.675831582800001</v>
      </c>
      <c r="Y2373" s="8">
        <v>181.01782390390622</v>
      </c>
      <c r="Z2373" s="24">
        <v>1</v>
      </c>
    </row>
    <row r="2374" spans="1:26" ht="16.5" x14ac:dyDescent="0.45">
      <c r="A2374" s="5" t="s">
        <v>8400</v>
      </c>
      <c r="B2374" s="5" t="s">
        <v>8401</v>
      </c>
      <c r="C2374" s="5" t="s">
        <v>8402</v>
      </c>
      <c r="D2374" s="5" t="s">
        <v>120</v>
      </c>
      <c r="E2374" s="5" t="s">
        <v>11756</v>
      </c>
      <c r="F2374" s="5">
        <v>6</v>
      </c>
      <c r="G2374" s="5">
        <v>11</v>
      </c>
      <c r="H2374" s="5">
        <v>2</v>
      </c>
      <c r="I2374" s="5">
        <v>2</v>
      </c>
      <c r="J2374" s="5" t="s">
        <v>8304</v>
      </c>
      <c r="K2374" s="17">
        <v>2330</v>
      </c>
      <c r="L2374" s="6">
        <v>3.00014067083</v>
      </c>
      <c r="M2374" s="6">
        <v>1.6819811161</v>
      </c>
      <c r="N2374" s="6">
        <v>13.976310824800001</v>
      </c>
      <c r="O2374" s="6">
        <v>23.342674220199999</v>
      </c>
      <c r="P2374" s="6">
        <v>10.2334154813</v>
      </c>
      <c r="Q2374" s="6">
        <v>1.6254503067999999</v>
      </c>
      <c r="R2374" s="7">
        <v>11.733846669433332</v>
      </c>
      <c r="S2374" s="8">
        <v>10.936083574064835</v>
      </c>
      <c r="T2374" s="6">
        <v>134.9174687428</v>
      </c>
      <c r="U2374" s="6">
        <v>28.391345632899998</v>
      </c>
      <c r="V2374" s="6">
        <v>20.3900126759</v>
      </c>
      <c r="W2374" s="6">
        <v>12.0361655727</v>
      </c>
      <c r="X2374" s="7">
        <v>20.272507960499997</v>
      </c>
      <c r="Y2374" s="8">
        <v>8.1782231700410932</v>
      </c>
      <c r="Z2374" s="24">
        <v>1</v>
      </c>
    </row>
    <row r="2375" spans="1:26" ht="16.5" x14ac:dyDescent="0.45">
      <c r="A2375" s="5" t="s">
        <v>8403</v>
      </c>
      <c r="B2375" s="5" t="s">
        <v>8404</v>
      </c>
      <c r="C2375" s="5" t="s">
        <v>8405</v>
      </c>
      <c r="D2375" s="5" t="s">
        <v>249</v>
      </c>
      <c r="E2375" s="5" t="s">
        <v>11758</v>
      </c>
      <c r="F2375" s="5">
        <v>8</v>
      </c>
      <c r="G2375" s="5">
        <v>2</v>
      </c>
      <c r="H2375" s="5">
        <v>3</v>
      </c>
      <c r="I2375" s="5">
        <v>2</v>
      </c>
      <c r="J2375" s="5" t="s">
        <v>8406</v>
      </c>
      <c r="K2375" s="17">
        <v>16585</v>
      </c>
      <c r="L2375" s="6">
        <v>47.265560035999997</v>
      </c>
      <c r="M2375" s="6">
        <v>1.6007544334999999</v>
      </c>
      <c r="N2375" s="6">
        <v>21.730625955699999</v>
      </c>
      <c r="O2375" s="6">
        <v>20.536907579400001</v>
      </c>
      <c r="P2375" s="6">
        <v>25.218205161099998</v>
      </c>
      <c r="Q2375" s="6">
        <v>12.306801829299999</v>
      </c>
      <c r="R2375" s="7">
        <v>19.353971523266665</v>
      </c>
      <c r="S2375" s="8">
        <v>6.5364812616406471</v>
      </c>
      <c r="T2375" s="6">
        <v>-7.7124006427999996</v>
      </c>
      <c r="U2375" s="6">
        <v>60.393588449699998</v>
      </c>
      <c r="V2375" s="6">
        <v>16.453898945700001</v>
      </c>
      <c r="W2375" s="6">
        <v>29.6672440195</v>
      </c>
      <c r="X2375" s="7">
        <v>35.50491047163333</v>
      </c>
      <c r="Y2375" s="8">
        <v>22.544020063683273</v>
      </c>
      <c r="Z2375" s="24">
        <v>1</v>
      </c>
    </row>
    <row r="2376" spans="1:26" ht="16.5" x14ac:dyDescent="0.45">
      <c r="A2376" s="5" t="s">
        <v>8407</v>
      </c>
      <c r="B2376" s="5" t="s">
        <v>8408</v>
      </c>
      <c r="C2376" s="5" t="s">
        <v>8409</v>
      </c>
      <c r="D2376" s="5" t="s">
        <v>1297</v>
      </c>
      <c r="E2376" s="5" t="s">
        <v>11752</v>
      </c>
      <c r="F2376" s="5">
        <v>2</v>
      </c>
      <c r="G2376" s="5">
        <v>2</v>
      </c>
      <c r="H2376" s="5">
        <v>0</v>
      </c>
      <c r="I2376" s="5">
        <v>3</v>
      </c>
      <c r="J2376" s="5" t="s">
        <v>8410</v>
      </c>
      <c r="K2376" s="17">
        <v>289</v>
      </c>
      <c r="L2376" s="6">
        <v>2.3456804089499999</v>
      </c>
      <c r="M2376" s="6">
        <v>5.2825756304000002</v>
      </c>
      <c r="N2376" s="6">
        <v>506.29843543909999</v>
      </c>
      <c r="O2376" s="6">
        <v>-53.976201763900001</v>
      </c>
      <c r="P2376" s="6">
        <v>-51.385257797800001</v>
      </c>
      <c r="Q2376" s="6">
        <v>-59.709052915299999</v>
      </c>
      <c r="R2376" s="7">
        <v>-55.023504158999998</v>
      </c>
      <c r="S2376" s="8">
        <v>4.2595801459317384</v>
      </c>
      <c r="T2376" s="6">
        <v>4648.6515600889998</v>
      </c>
      <c r="U2376" s="6">
        <v>0.81757280710000002</v>
      </c>
      <c r="V2376" s="6">
        <v>-29.5925830969</v>
      </c>
      <c r="W2376" s="6">
        <v>-20.539812145300001</v>
      </c>
      <c r="X2376" s="7">
        <v>-16.438274145033333</v>
      </c>
      <c r="Y2376" s="8">
        <v>15.614459837026708</v>
      </c>
      <c r="Z2376" s="24">
        <v>0</v>
      </c>
    </row>
    <row r="2377" spans="1:26" ht="16.5" x14ac:dyDescent="0.45">
      <c r="A2377" s="5" t="s">
        <v>8411</v>
      </c>
      <c r="B2377" s="5" t="s">
        <v>8412</v>
      </c>
      <c r="C2377" s="5" t="s">
        <v>8413</v>
      </c>
      <c r="D2377" s="5" t="s">
        <v>254</v>
      </c>
      <c r="E2377" s="5" t="s">
        <v>11764</v>
      </c>
      <c r="F2377" s="5">
        <v>15</v>
      </c>
      <c r="G2377" s="5">
        <v>8</v>
      </c>
      <c r="H2377" s="5">
        <v>2</v>
      </c>
      <c r="I2377" s="5">
        <v>3</v>
      </c>
      <c r="J2377" s="5" t="s">
        <v>8414</v>
      </c>
      <c r="K2377" s="17">
        <v>891</v>
      </c>
      <c r="L2377" s="6">
        <v>0.94837196178000005</v>
      </c>
      <c r="M2377" s="6">
        <v>4.8644682812999998</v>
      </c>
      <c r="N2377" s="6">
        <v>0.31701929159999997</v>
      </c>
      <c r="O2377" s="6">
        <v>1.4276157801</v>
      </c>
      <c r="P2377" s="6">
        <v>12.4296168225</v>
      </c>
      <c r="Q2377" s="6">
        <v>18.647643020499999</v>
      </c>
      <c r="R2377" s="7">
        <v>10.834958541033332</v>
      </c>
      <c r="S2377" s="8">
        <v>8.720065126822</v>
      </c>
      <c r="T2377" s="6">
        <v>-34.732429238999998</v>
      </c>
      <c r="U2377" s="6">
        <v>-11.831076464600001</v>
      </c>
      <c r="V2377" s="6">
        <v>13.172365491500001</v>
      </c>
      <c r="W2377" s="6">
        <v>-0.92851733989999996</v>
      </c>
      <c r="X2377" s="7">
        <v>0.13759056233333342</v>
      </c>
      <c r="Y2377" s="8">
        <v>12.535767505718137</v>
      </c>
      <c r="Z2377" s="24">
        <v>1</v>
      </c>
    </row>
    <row r="2378" spans="1:26" ht="16.5" x14ac:dyDescent="0.45">
      <c r="A2378" s="5" t="s">
        <v>8415</v>
      </c>
      <c r="B2378" s="5" t="s">
        <v>8416</v>
      </c>
      <c r="C2378" s="5" t="s">
        <v>8417</v>
      </c>
      <c r="D2378" s="5" t="s">
        <v>272</v>
      </c>
      <c r="E2378" s="5" t="s">
        <v>11767</v>
      </c>
      <c r="F2378" s="5">
        <v>18</v>
      </c>
      <c r="G2378" s="5">
        <v>4</v>
      </c>
      <c r="H2378" s="5">
        <v>2</v>
      </c>
      <c r="I2378" s="5">
        <v>2</v>
      </c>
      <c r="J2378" s="5" t="s">
        <v>8418</v>
      </c>
      <c r="K2378" s="17">
        <v>47</v>
      </c>
      <c r="L2378" s="6">
        <v>2.2029368390000002E-2</v>
      </c>
      <c r="M2378" s="6">
        <v>-35.064147656199999</v>
      </c>
      <c r="N2378" s="6">
        <v>-48.233857180999998</v>
      </c>
      <c r="O2378" s="6">
        <v>438.30038592400001</v>
      </c>
      <c r="P2378" s="6">
        <v>194.7580999262</v>
      </c>
      <c r="Q2378" s="6">
        <v>475.21874220000001</v>
      </c>
      <c r="R2378" s="7">
        <v>369.42574268339996</v>
      </c>
      <c r="S2378" s="8">
        <v>152.38874737754782</v>
      </c>
      <c r="T2378" s="6">
        <v>-270.6000777987</v>
      </c>
      <c r="U2378" s="6">
        <v>157.66853196630001</v>
      </c>
      <c r="V2378" s="6">
        <v>-906.66696127149999</v>
      </c>
      <c r="W2378" s="6">
        <v>-134.38468944819999</v>
      </c>
      <c r="X2378" s="7">
        <v>-294.46103958446668</v>
      </c>
      <c r="Y2378" s="8">
        <v>549.92803069688057</v>
      </c>
      <c r="Z2378" s="24">
        <v>-1</v>
      </c>
    </row>
    <row r="2379" spans="1:26" ht="16.5" x14ac:dyDescent="0.45">
      <c r="A2379" s="5" t="s">
        <v>8419</v>
      </c>
      <c r="B2379" s="5" t="s">
        <v>8420</v>
      </c>
      <c r="C2379" s="5" t="s">
        <v>8421</v>
      </c>
      <c r="D2379" s="5" t="s">
        <v>311</v>
      </c>
      <c r="E2379" s="5" t="s">
        <v>11780</v>
      </c>
      <c r="F2379" s="5">
        <v>31</v>
      </c>
      <c r="G2379" s="5">
        <v>4</v>
      </c>
      <c r="H2379" s="5">
        <v>2</v>
      </c>
      <c r="I2379" s="5">
        <v>2</v>
      </c>
      <c r="J2379" s="5" t="s">
        <v>8422</v>
      </c>
      <c r="K2379" s="17">
        <v>7480</v>
      </c>
      <c r="L2379" s="6">
        <v>15.388999128449999</v>
      </c>
      <c r="M2379" s="6">
        <v>11.1436463775</v>
      </c>
      <c r="N2379" s="6">
        <v>-10.9734363505</v>
      </c>
      <c r="O2379" s="6">
        <v>7.8788763100999999</v>
      </c>
      <c r="P2379" s="6">
        <v>30.5871129967</v>
      </c>
      <c r="Q2379" s="6">
        <v>7.1922665038</v>
      </c>
      <c r="R2379" s="7">
        <v>15.219418603533333</v>
      </c>
      <c r="S2379" s="8">
        <v>13.31324083301476</v>
      </c>
      <c r="T2379" s="6">
        <v>-41.510618896099999</v>
      </c>
      <c r="U2379" s="6">
        <v>25.849955045600002</v>
      </c>
      <c r="V2379" s="6">
        <v>27.8614996855</v>
      </c>
      <c r="W2379" s="6">
        <v>-67.5144186144</v>
      </c>
      <c r="X2379" s="7">
        <v>-4.6009879610999986</v>
      </c>
      <c r="Y2379" s="8">
        <v>54.493911544183248</v>
      </c>
      <c r="Z2379" s="24">
        <v>-1</v>
      </c>
    </row>
    <row r="2380" spans="1:26" ht="16.5" x14ac:dyDescent="0.45">
      <c r="A2380" s="5" t="s">
        <v>8423</v>
      </c>
      <c r="B2380" s="5" t="s">
        <v>8424</v>
      </c>
      <c r="C2380" s="5" t="s">
        <v>8425</v>
      </c>
      <c r="D2380" s="5" t="s">
        <v>1297</v>
      </c>
      <c r="E2380" s="5" t="s">
        <v>11779</v>
      </c>
      <c r="F2380" s="5">
        <v>30</v>
      </c>
      <c r="G2380" s="5">
        <v>4</v>
      </c>
      <c r="H2380" s="5">
        <v>2</v>
      </c>
      <c r="I2380" s="5">
        <v>2</v>
      </c>
      <c r="J2380" s="5" t="s">
        <v>8426</v>
      </c>
      <c r="K2380" s="17">
        <v>13989</v>
      </c>
      <c r="L2380" s="6">
        <v>7.6225521865000001</v>
      </c>
      <c r="M2380" s="6">
        <v>6.4109398753000004</v>
      </c>
      <c r="N2380" s="6">
        <v>11.2911664199</v>
      </c>
      <c r="O2380" s="6">
        <v>0.41415476220000003</v>
      </c>
      <c r="P2380" s="6">
        <v>32.685203055199999</v>
      </c>
      <c r="Q2380" s="6">
        <v>24.392192374899999</v>
      </c>
      <c r="R2380" s="7">
        <v>19.1638500641</v>
      </c>
      <c r="S2380" s="8">
        <v>16.758783129197077</v>
      </c>
      <c r="T2380" s="6">
        <v>-16.002292435899999</v>
      </c>
      <c r="U2380" s="6">
        <v>22.8962933245</v>
      </c>
      <c r="V2380" s="6">
        <v>-31.840085352199999</v>
      </c>
      <c r="W2380" s="6">
        <v>320.15192301939999</v>
      </c>
      <c r="X2380" s="7">
        <v>103.73604366389999</v>
      </c>
      <c r="Y2380" s="8">
        <v>189.40932504913934</v>
      </c>
      <c r="Z2380" s="24">
        <v>1</v>
      </c>
    </row>
    <row r="2381" spans="1:26" ht="16.5" x14ac:dyDescent="0.45">
      <c r="A2381" s="5" t="s">
        <v>8427</v>
      </c>
      <c r="B2381" s="5" t="s">
        <v>8428</v>
      </c>
      <c r="C2381" s="5" t="s">
        <v>8429</v>
      </c>
      <c r="D2381" s="5" t="s">
        <v>272</v>
      </c>
      <c r="E2381" s="5" t="s">
        <v>11764</v>
      </c>
      <c r="F2381" s="5">
        <v>15</v>
      </c>
      <c r="G2381" s="5">
        <v>8</v>
      </c>
      <c r="H2381" s="5">
        <v>2</v>
      </c>
      <c r="I2381" s="5">
        <v>3</v>
      </c>
      <c r="J2381" s="5" t="s">
        <v>8430</v>
      </c>
      <c r="K2381" s="17">
        <v>2535</v>
      </c>
      <c r="L2381" s="6">
        <v>4.8942924444000004</v>
      </c>
      <c r="M2381" s="6">
        <v>-9.1607851363999995</v>
      </c>
      <c r="N2381" s="6">
        <v>-1.2427966266999999</v>
      </c>
      <c r="O2381" s="6">
        <v>-2.7965219922000002</v>
      </c>
      <c r="P2381" s="6">
        <v>44.309172140400001</v>
      </c>
      <c r="Q2381" s="6">
        <v>15.2522994249</v>
      </c>
      <c r="R2381" s="7">
        <v>18.9216498577</v>
      </c>
      <c r="S2381" s="8">
        <v>23.766251374113114</v>
      </c>
      <c r="T2381" s="6">
        <v>-1302.1534391395001</v>
      </c>
      <c r="U2381" s="6">
        <v>123.5900123664</v>
      </c>
      <c r="V2381" s="6">
        <v>-194.03809728690001</v>
      </c>
      <c r="W2381" s="6">
        <v>-194.63151977710001</v>
      </c>
      <c r="X2381" s="7">
        <v>-88.359868232533344</v>
      </c>
      <c r="Y2381" s="8">
        <v>183.55422074141893</v>
      </c>
      <c r="Z2381" s="24">
        <v>-1</v>
      </c>
    </row>
    <row r="2382" spans="1:26" ht="16.5" x14ac:dyDescent="0.45">
      <c r="A2382" s="5" t="s">
        <v>8431</v>
      </c>
      <c r="B2382" s="5" t="s">
        <v>8432</v>
      </c>
      <c r="C2382" s="5" t="s">
        <v>8433</v>
      </c>
      <c r="D2382" s="5" t="s">
        <v>120</v>
      </c>
      <c r="E2382" s="5" t="s">
        <v>11752</v>
      </c>
      <c r="F2382" s="5">
        <v>2</v>
      </c>
      <c r="G2382" s="5">
        <v>2</v>
      </c>
      <c r="H2382" s="5">
        <v>0</v>
      </c>
      <c r="I2382" s="5">
        <v>3</v>
      </c>
      <c r="J2382" s="5" t="s">
        <v>8434</v>
      </c>
      <c r="K2382" s="17">
        <v>3464</v>
      </c>
      <c r="L2382" s="6">
        <v>7.7769612172800002</v>
      </c>
      <c r="M2382" s="6">
        <v>16.486205480999999</v>
      </c>
      <c r="N2382" s="6">
        <v>15.0725358751</v>
      </c>
      <c r="O2382" s="6">
        <v>18.397063087999999</v>
      </c>
      <c r="P2382" s="6">
        <v>6.6095166161999996</v>
      </c>
      <c r="Q2382" s="6">
        <v>17.614990036399998</v>
      </c>
      <c r="R2382" s="7">
        <v>14.207189913533332</v>
      </c>
      <c r="S2382" s="8">
        <v>6.591387502966942</v>
      </c>
      <c r="T2382" s="6">
        <v>68.806021207699999</v>
      </c>
      <c r="U2382" s="6">
        <v>-0.45215724470000002</v>
      </c>
      <c r="V2382" s="6">
        <v>-33.189457057600002</v>
      </c>
      <c r="W2382" s="6">
        <v>-0.75941537930000003</v>
      </c>
      <c r="X2382" s="7">
        <v>-11.467009893866667</v>
      </c>
      <c r="Y2382" s="8">
        <v>18.812818368766791</v>
      </c>
      <c r="Z2382" s="24">
        <v>-1</v>
      </c>
    </row>
    <row r="2383" spans="1:26" ht="16.5" x14ac:dyDescent="0.45">
      <c r="A2383" s="5" t="s">
        <v>8435</v>
      </c>
      <c r="B2383" s="5" t="s">
        <v>8436</v>
      </c>
      <c r="C2383" s="5" t="s">
        <v>8437</v>
      </c>
      <c r="D2383" s="5" t="s">
        <v>33</v>
      </c>
      <c r="E2383" s="5" t="s">
        <v>11765</v>
      </c>
      <c r="F2383" s="5">
        <v>16</v>
      </c>
      <c r="G2383" s="5">
        <v>9</v>
      </c>
      <c r="H2383" s="5">
        <v>1</v>
      </c>
      <c r="I2383" s="5">
        <v>3</v>
      </c>
      <c r="J2383" s="5" t="s">
        <v>8438</v>
      </c>
      <c r="K2383" s="17">
        <v>2923</v>
      </c>
      <c r="L2383" s="6">
        <v>44.644476404160002</v>
      </c>
      <c r="M2383" s="6">
        <v>4.2121154998000003</v>
      </c>
      <c r="N2383" s="6">
        <v>15.2418060199</v>
      </c>
      <c r="O2383" s="6">
        <v>-9.5551984031000003</v>
      </c>
      <c r="P2383" s="6">
        <v>15.082230473699999</v>
      </c>
      <c r="Q2383" s="6">
        <v>-2.0874720153999999</v>
      </c>
      <c r="R2383" s="7">
        <v>1.1465200183999997</v>
      </c>
      <c r="S2383" s="8">
        <v>12.633081721055079</v>
      </c>
      <c r="T2383" s="6">
        <v>18.071728307499999</v>
      </c>
      <c r="U2383" s="6">
        <v>-19.741066912899999</v>
      </c>
      <c r="V2383" s="6">
        <v>27.778808998300001</v>
      </c>
      <c r="W2383" s="6">
        <v>10.3812562246</v>
      </c>
      <c r="X2383" s="7">
        <v>6.1396661033333331</v>
      </c>
      <c r="Y2383" s="8">
        <v>24.042212184438888</v>
      </c>
      <c r="Z2383" s="24">
        <v>1</v>
      </c>
    </row>
    <row r="2384" spans="1:26" ht="16.5" x14ac:dyDescent="0.45">
      <c r="A2384" s="5" t="s">
        <v>8439</v>
      </c>
      <c r="B2384" s="5" t="s">
        <v>8440</v>
      </c>
      <c r="C2384" s="5" t="s">
        <v>8441</v>
      </c>
      <c r="D2384" s="5" t="s">
        <v>259</v>
      </c>
      <c r="E2384" s="5" t="s">
        <v>11758</v>
      </c>
      <c r="F2384" s="5">
        <v>8</v>
      </c>
      <c r="G2384" s="5">
        <v>2</v>
      </c>
      <c r="H2384" s="5">
        <v>3</v>
      </c>
      <c r="I2384" s="5">
        <v>2</v>
      </c>
      <c r="J2384" s="5" t="s">
        <v>8442</v>
      </c>
      <c r="K2384" s="17">
        <v>3357</v>
      </c>
      <c r="L2384" s="6">
        <v>4.3679569512900001</v>
      </c>
      <c r="M2384" s="6">
        <v>15.481093833799999</v>
      </c>
      <c r="N2384" s="6">
        <v>24.328057384200001</v>
      </c>
      <c r="O2384" s="6">
        <v>35.1528585087</v>
      </c>
      <c r="P2384" s="6">
        <v>17.307570936000001</v>
      </c>
      <c r="Q2384" s="6">
        <v>-15.6586592795</v>
      </c>
      <c r="R2384" s="7">
        <v>12.267256721733332</v>
      </c>
      <c r="S2384" s="8">
        <v>25.778017001294828</v>
      </c>
      <c r="T2384" s="6">
        <v>601.74029134759996</v>
      </c>
      <c r="U2384" s="6">
        <v>-15.015495186100001</v>
      </c>
      <c r="V2384" s="6">
        <v>43.468381493000003</v>
      </c>
      <c r="W2384" s="6">
        <v>-88.982805076399998</v>
      </c>
      <c r="X2384" s="7">
        <v>-20.176639589833332</v>
      </c>
      <c r="Y2384" s="8">
        <v>66.376255276850642</v>
      </c>
      <c r="Z2384" s="24">
        <v>-1</v>
      </c>
    </row>
    <row r="2385" spans="1:26" ht="16.5" x14ac:dyDescent="0.45">
      <c r="A2385" s="5" t="s">
        <v>8443</v>
      </c>
      <c r="B2385" s="5" t="s">
        <v>8444</v>
      </c>
      <c r="C2385" s="5" t="s">
        <v>8445</v>
      </c>
      <c r="D2385" s="5" t="s">
        <v>120</v>
      </c>
      <c r="E2385" s="5" t="s">
        <v>11765</v>
      </c>
      <c r="F2385" s="5">
        <v>16</v>
      </c>
      <c r="G2385" s="5">
        <v>9</v>
      </c>
      <c r="H2385" s="5">
        <v>1</v>
      </c>
      <c r="I2385" s="5">
        <v>3</v>
      </c>
      <c r="J2385" s="5" t="s">
        <v>8446</v>
      </c>
      <c r="K2385" s="17">
        <v>1414</v>
      </c>
      <c r="L2385" s="6">
        <v>1.29033266274</v>
      </c>
      <c r="M2385" s="6">
        <v>6.4517594023999996</v>
      </c>
      <c r="N2385" s="6">
        <v>26.597687287599999</v>
      </c>
      <c r="O2385" s="6">
        <v>7.4171506684999997</v>
      </c>
      <c r="P2385" s="6">
        <v>18.742466648600001</v>
      </c>
      <c r="Q2385" s="6">
        <v>18.795558403800001</v>
      </c>
      <c r="R2385" s="7">
        <v>14.985058573633333</v>
      </c>
      <c r="S2385" s="8">
        <v>6.5540542589341033</v>
      </c>
      <c r="T2385" s="6">
        <v>12.241334828899999</v>
      </c>
      <c r="U2385" s="6">
        <v>44.328136983100002</v>
      </c>
      <c r="V2385" s="6">
        <v>16.4370064515</v>
      </c>
      <c r="W2385" s="6">
        <v>18.971130630099999</v>
      </c>
      <c r="X2385" s="7">
        <v>26.578758021566671</v>
      </c>
      <c r="Y2385" s="8">
        <v>15.423546494831616</v>
      </c>
      <c r="Z2385" s="24">
        <v>1</v>
      </c>
    </row>
    <row r="2386" spans="1:26" ht="16.5" x14ac:dyDescent="0.45">
      <c r="A2386" s="5" t="s">
        <v>8447</v>
      </c>
      <c r="B2386" s="5" t="s">
        <v>8448</v>
      </c>
      <c r="C2386" s="5" t="s">
        <v>8449</v>
      </c>
      <c r="D2386" s="5" t="s">
        <v>412</v>
      </c>
      <c r="E2386" s="5" t="s">
        <v>11752</v>
      </c>
      <c r="F2386" s="5">
        <v>2</v>
      </c>
      <c r="G2386" s="5">
        <v>2</v>
      </c>
      <c r="H2386" s="5">
        <v>0</v>
      </c>
      <c r="I2386" s="5">
        <v>3</v>
      </c>
      <c r="J2386" s="5" t="s">
        <v>8450</v>
      </c>
      <c r="K2386" s="17">
        <v>7869</v>
      </c>
      <c r="L2386" s="6">
        <v>11.526435739769999</v>
      </c>
      <c r="M2386" s="6">
        <v>-12.8846451384</v>
      </c>
      <c r="N2386" s="6">
        <v>-7.2949042135999997</v>
      </c>
      <c r="O2386" s="6">
        <v>-45.229286008899997</v>
      </c>
      <c r="P2386" s="6">
        <v>-28.399210458500001</v>
      </c>
      <c r="Q2386" s="6">
        <v>3.8921513751000001</v>
      </c>
      <c r="R2386" s="7">
        <v>-23.2454483641</v>
      </c>
      <c r="S2386" s="8">
        <v>24.962969584202394</v>
      </c>
      <c r="T2386" s="6">
        <v>-187.87330155890001</v>
      </c>
      <c r="U2386" s="6">
        <v>-439.89754151890003</v>
      </c>
      <c r="V2386" s="6">
        <v>104.6386949414</v>
      </c>
      <c r="W2386" s="6">
        <v>339.75004824460001</v>
      </c>
      <c r="X2386" s="7">
        <v>1.4970672223666572</v>
      </c>
      <c r="Y2386" s="8">
        <v>399.92654023258751</v>
      </c>
      <c r="Z2386" s="24">
        <v>-1</v>
      </c>
    </row>
    <row r="2387" spans="1:26" ht="16.5" x14ac:dyDescent="0.45">
      <c r="A2387" s="5" t="s">
        <v>8451</v>
      </c>
      <c r="B2387" s="5" t="s">
        <v>8452</v>
      </c>
      <c r="C2387" s="5" t="s">
        <v>8453</v>
      </c>
      <c r="D2387" s="5" t="s">
        <v>553</v>
      </c>
      <c r="E2387" s="5" t="s">
        <v>11780</v>
      </c>
      <c r="F2387" s="5">
        <v>31</v>
      </c>
      <c r="G2387" s="5">
        <v>4</v>
      </c>
      <c r="H2387" s="5">
        <v>2</v>
      </c>
      <c r="I2387" s="5">
        <v>2</v>
      </c>
      <c r="J2387" s="5" t="s">
        <v>8454</v>
      </c>
      <c r="K2387" s="17">
        <v>4882</v>
      </c>
      <c r="L2387" s="6">
        <v>6.7509051864199998</v>
      </c>
      <c r="M2387" s="6">
        <v>28.928328372300001</v>
      </c>
      <c r="N2387" s="6">
        <v>-42.057062904699997</v>
      </c>
      <c r="O2387" s="6">
        <v>-47.574848797900003</v>
      </c>
      <c r="P2387" s="6">
        <v>31.436743271000001</v>
      </c>
      <c r="Q2387" s="6">
        <v>14.371309207199999</v>
      </c>
      <c r="R2387" s="7">
        <v>-0.58893210656666761</v>
      </c>
      <c r="S2387" s="8">
        <v>41.576009133154706</v>
      </c>
      <c r="T2387" s="6">
        <v>-67.387425509600007</v>
      </c>
      <c r="U2387" s="6">
        <v>-72.519083480199996</v>
      </c>
      <c r="V2387" s="6">
        <v>107.8657172834</v>
      </c>
      <c r="W2387" s="6">
        <v>-16.308712640100001</v>
      </c>
      <c r="X2387" s="7">
        <v>6.3459737210333351</v>
      </c>
      <c r="Y2387" s="8">
        <v>92.301653274586073</v>
      </c>
      <c r="Z2387" s="24">
        <v>-1</v>
      </c>
    </row>
    <row r="2388" spans="1:26" ht="16.5" x14ac:dyDescent="0.45">
      <c r="A2388" s="5" t="s">
        <v>8455</v>
      </c>
      <c r="B2388" s="5" t="s">
        <v>8456</v>
      </c>
      <c r="C2388" s="5" t="s">
        <v>8457</v>
      </c>
      <c r="D2388" s="5" t="s">
        <v>1297</v>
      </c>
      <c r="E2388" s="5" t="s">
        <v>11772</v>
      </c>
      <c r="F2388" s="5">
        <v>23</v>
      </c>
      <c r="G2388" s="5">
        <v>1</v>
      </c>
      <c r="H2388" s="5">
        <v>2</v>
      </c>
      <c r="I2388" s="5">
        <v>3</v>
      </c>
      <c r="J2388" s="5" t="s">
        <v>8458</v>
      </c>
      <c r="K2388" s="17">
        <v>1750</v>
      </c>
      <c r="L2388" s="6">
        <v>5.1768080614800001</v>
      </c>
      <c r="M2388" s="6">
        <v>0.29696623109999998</v>
      </c>
      <c r="N2388" s="6">
        <v>5.0270410704000001</v>
      </c>
      <c r="O2388" s="6">
        <v>-2.6606613385000002</v>
      </c>
      <c r="P2388" s="6">
        <v>13.2505792175</v>
      </c>
      <c r="Q2388" s="6">
        <v>23.9516178093</v>
      </c>
      <c r="R2388" s="7">
        <v>11.513845229433334</v>
      </c>
      <c r="S2388" s="8">
        <v>13.390875030000359</v>
      </c>
      <c r="T2388" s="6">
        <v>87.292761027599994</v>
      </c>
      <c r="U2388" s="6">
        <v>22.669468118000001</v>
      </c>
      <c r="V2388" s="6">
        <v>3.5192283930000001</v>
      </c>
      <c r="W2388" s="6">
        <v>-6.8145153986000002</v>
      </c>
      <c r="X2388" s="7">
        <v>6.4580603707999993</v>
      </c>
      <c r="Y2388" s="8">
        <v>14.960075903787724</v>
      </c>
      <c r="Z2388" s="24">
        <v>1</v>
      </c>
    </row>
    <row r="2389" spans="1:26" ht="16.5" x14ac:dyDescent="0.45">
      <c r="A2389" s="5" t="s">
        <v>8459</v>
      </c>
      <c r="B2389" s="5" t="s">
        <v>8460</v>
      </c>
      <c r="C2389" s="5" t="s">
        <v>8461</v>
      </c>
      <c r="D2389" s="5" t="s">
        <v>240</v>
      </c>
      <c r="E2389" s="5" t="s">
        <v>11765</v>
      </c>
      <c r="F2389" s="5">
        <v>16</v>
      </c>
      <c r="G2389" s="5">
        <v>9</v>
      </c>
      <c r="H2389" s="5">
        <v>1</v>
      </c>
      <c r="I2389" s="5">
        <v>3</v>
      </c>
      <c r="J2389" s="5" t="s">
        <v>8462</v>
      </c>
      <c r="K2389" s="17">
        <v>9209</v>
      </c>
      <c r="L2389" s="6">
        <v>11.44554581005</v>
      </c>
      <c r="M2389" s="6">
        <v>-40.672653319399998</v>
      </c>
      <c r="N2389" s="6">
        <v>-32.930016224799999</v>
      </c>
      <c r="O2389" s="6">
        <v>-52.715160539499998</v>
      </c>
      <c r="P2389" s="6">
        <v>-23.2720807414</v>
      </c>
      <c r="Q2389" s="6">
        <v>0.66536038689999999</v>
      </c>
      <c r="R2389" s="7">
        <v>-25.107293631333331</v>
      </c>
      <c r="S2389" s="8">
        <v>26.737539310059748</v>
      </c>
      <c r="T2389" s="6">
        <v>-1358.0241410998001</v>
      </c>
      <c r="U2389" s="6">
        <v>-496.04136639000001</v>
      </c>
      <c r="V2389" s="6">
        <v>125.46918593789999</v>
      </c>
      <c r="W2389" s="6">
        <v>-134.01959398490001</v>
      </c>
      <c r="X2389" s="7">
        <v>-168.19725814566667</v>
      </c>
      <c r="Y2389" s="8">
        <v>312.16169881865306</v>
      </c>
      <c r="Z2389" s="24">
        <v>0</v>
      </c>
    </row>
    <row r="2390" spans="1:26" ht="16.5" x14ac:dyDescent="0.45">
      <c r="A2390" s="5" t="s">
        <v>8463</v>
      </c>
      <c r="B2390" s="5" t="s">
        <v>8464</v>
      </c>
      <c r="C2390" s="5" t="s">
        <v>8465</v>
      </c>
      <c r="D2390" s="5" t="s">
        <v>634</v>
      </c>
      <c r="E2390" s="5" t="s">
        <v>11778</v>
      </c>
      <c r="F2390" s="5">
        <v>29</v>
      </c>
      <c r="G2390" s="5">
        <v>5</v>
      </c>
      <c r="H2390" s="5">
        <v>3</v>
      </c>
      <c r="I2390" s="5">
        <v>3</v>
      </c>
      <c r="J2390" s="5" t="s">
        <v>8466</v>
      </c>
      <c r="K2390" s="17">
        <v>27005</v>
      </c>
      <c r="L2390" s="6">
        <v>88.854337488759995</v>
      </c>
      <c r="M2390" s="6">
        <v>51.469296881600002</v>
      </c>
      <c r="N2390" s="6">
        <v>16.0115176901</v>
      </c>
      <c r="O2390" s="6">
        <v>11.103657743399999</v>
      </c>
      <c r="P2390" s="6">
        <v>11.878763819</v>
      </c>
      <c r="Q2390" s="6">
        <v>16.865677382800001</v>
      </c>
      <c r="R2390" s="7">
        <v>13.2826996484</v>
      </c>
      <c r="S2390" s="8">
        <v>3.1270584326188469</v>
      </c>
      <c r="T2390" s="6">
        <v>16.231681417400001</v>
      </c>
      <c r="U2390" s="6">
        <v>12.629813486</v>
      </c>
      <c r="V2390" s="6">
        <v>12.513698268600001</v>
      </c>
      <c r="W2390" s="6">
        <v>17.326839529000001</v>
      </c>
      <c r="X2390" s="7">
        <v>14.156783761199998</v>
      </c>
      <c r="Y2390" s="8">
        <v>2.7459626479887893</v>
      </c>
      <c r="Z2390" s="24">
        <v>1</v>
      </c>
    </row>
    <row r="2391" spans="1:26" ht="16.5" x14ac:dyDescent="0.45">
      <c r="A2391" s="5" t="s">
        <v>8467</v>
      </c>
      <c r="B2391" s="5" t="s">
        <v>8468</v>
      </c>
      <c r="C2391" s="5" t="s">
        <v>8469</v>
      </c>
      <c r="D2391" s="5" t="s">
        <v>249</v>
      </c>
      <c r="E2391" s="5" t="s">
        <v>11756</v>
      </c>
      <c r="F2391" s="5">
        <v>6</v>
      </c>
      <c r="G2391" s="5">
        <v>11</v>
      </c>
      <c r="H2391" s="5">
        <v>2</v>
      </c>
      <c r="I2391" s="5">
        <v>2</v>
      </c>
      <c r="J2391" s="5" t="s">
        <v>8470</v>
      </c>
      <c r="K2391" s="17">
        <v>734</v>
      </c>
      <c r="L2391" s="6">
        <v>0.25876358439000002</v>
      </c>
      <c r="M2391" s="6">
        <v>-30.5745170428</v>
      </c>
      <c r="N2391" s="6">
        <v>-15.883665235800001</v>
      </c>
      <c r="O2391" s="6">
        <v>28.318949744299999</v>
      </c>
      <c r="P2391" s="6">
        <v>33.699799181300001</v>
      </c>
      <c r="Q2391" s="6">
        <v>0.1244802654</v>
      </c>
      <c r="R2391" s="7">
        <v>20.714409730333333</v>
      </c>
      <c r="S2391" s="8">
        <v>18.033227156948733</v>
      </c>
      <c r="T2391" s="6">
        <v>-1241.0615241593</v>
      </c>
      <c r="U2391" s="6">
        <v>114.2936934679</v>
      </c>
      <c r="V2391" s="6">
        <v>18.062222055399999</v>
      </c>
      <c r="W2391" s="6">
        <v>155.4889508302</v>
      </c>
      <c r="X2391" s="7">
        <v>95.948288784499994</v>
      </c>
      <c r="Y2391" s="8">
        <v>70.526178474265137</v>
      </c>
      <c r="Z2391" s="24">
        <v>1</v>
      </c>
    </row>
    <row r="2392" spans="1:26" ht="16.5" x14ac:dyDescent="0.45">
      <c r="A2392" s="5" t="s">
        <v>8471</v>
      </c>
      <c r="B2392" s="5" t="s">
        <v>8472</v>
      </c>
      <c r="C2392" s="5" t="s">
        <v>8473</v>
      </c>
      <c r="D2392" s="5" t="s">
        <v>259</v>
      </c>
      <c r="E2392" s="5" t="s">
        <v>11765</v>
      </c>
      <c r="F2392" s="5">
        <v>16</v>
      </c>
      <c r="G2392" s="5">
        <v>9</v>
      </c>
      <c r="H2392" s="5">
        <v>1</v>
      </c>
      <c r="I2392" s="5">
        <v>3</v>
      </c>
      <c r="J2392" s="5" t="s">
        <v>8474</v>
      </c>
      <c r="K2392" s="17">
        <v>6050</v>
      </c>
      <c r="L2392" s="6">
        <v>5.3880945925299999</v>
      </c>
      <c r="M2392" s="6">
        <v>11.262330801899999</v>
      </c>
      <c r="N2392" s="6">
        <v>5.7609741379999999</v>
      </c>
      <c r="O2392" s="6">
        <v>20.3619072744</v>
      </c>
      <c r="P2392" s="6">
        <v>2.4418583572000001</v>
      </c>
      <c r="Q2392" s="6">
        <v>24.417156478900001</v>
      </c>
      <c r="R2392" s="7">
        <v>15.740307370166667</v>
      </c>
      <c r="S2392" s="8">
        <v>11.693922401850676</v>
      </c>
      <c r="T2392" s="6">
        <v>349.82993909710001</v>
      </c>
      <c r="U2392" s="6">
        <v>63.902013531199998</v>
      </c>
      <c r="V2392" s="6">
        <v>-51.674553808200002</v>
      </c>
      <c r="W2392" s="6">
        <v>144.6736312964</v>
      </c>
      <c r="X2392" s="7">
        <v>52.300363673133326</v>
      </c>
      <c r="Y2392" s="8">
        <v>98.686884427665717</v>
      </c>
      <c r="Z2392" s="24">
        <v>1</v>
      </c>
    </row>
    <row r="2393" spans="1:26" ht="16.5" x14ac:dyDescent="0.45">
      <c r="A2393" s="5" t="s">
        <v>8475</v>
      </c>
      <c r="B2393" s="5" t="s">
        <v>8476</v>
      </c>
      <c r="C2393" s="5" t="s">
        <v>8477</v>
      </c>
      <c r="D2393" s="5" t="s">
        <v>120</v>
      </c>
      <c r="E2393" s="5" t="s">
        <v>11769</v>
      </c>
      <c r="F2393" s="5">
        <v>20</v>
      </c>
      <c r="G2393" s="5">
        <v>7</v>
      </c>
      <c r="H2393" s="5">
        <v>4</v>
      </c>
      <c r="I2393" s="5">
        <v>3</v>
      </c>
      <c r="J2393" s="5" t="s">
        <v>8478</v>
      </c>
      <c r="K2393" s="17">
        <v>12008</v>
      </c>
      <c r="L2393" s="6">
        <v>38.77100244855</v>
      </c>
      <c r="M2393" s="6">
        <v>5.0766197104000002</v>
      </c>
      <c r="N2393" s="6">
        <v>14.2893043756</v>
      </c>
      <c r="O2393" s="6">
        <v>13.553529989199999</v>
      </c>
      <c r="P2393" s="6">
        <v>9.6996241891999997</v>
      </c>
      <c r="Q2393" s="6">
        <v>-13.096586825499999</v>
      </c>
      <c r="R2393" s="7">
        <v>3.3855224509666666</v>
      </c>
      <c r="S2393" s="8">
        <v>14.403405574025186</v>
      </c>
      <c r="T2393" s="6">
        <v>-7.6118040370999998</v>
      </c>
      <c r="U2393" s="6">
        <v>20.980761795599999</v>
      </c>
      <c r="V2393" s="6">
        <v>-88.105742701699995</v>
      </c>
      <c r="W2393" s="6">
        <v>1068.9142242695</v>
      </c>
      <c r="X2393" s="7">
        <v>333.92974778780001</v>
      </c>
      <c r="Y2393" s="8">
        <v>638.84787067632067</v>
      </c>
      <c r="Z2393" s="24">
        <v>1</v>
      </c>
    </row>
    <row r="2394" spans="1:26" ht="16.5" x14ac:dyDescent="0.45">
      <c r="A2394" s="5" t="s">
        <v>8479</v>
      </c>
      <c r="B2394" s="5" t="s">
        <v>8480</v>
      </c>
      <c r="C2394" s="5" t="s">
        <v>8481</v>
      </c>
      <c r="D2394" s="5" t="s">
        <v>634</v>
      </c>
      <c r="E2394" s="5" t="s">
        <v>11766</v>
      </c>
      <c r="F2394" s="5">
        <v>17</v>
      </c>
      <c r="G2394" s="5">
        <v>11</v>
      </c>
      <c r="H2394" s="5">
        <v>2</v>
      </c>
      <c r="I2394" s="5">
        <v>2</v>
      </c>
      <c r="J2394" s="5" t="s">
        <v>8482</v>
      </c>
      <c r="K2394" s="17">
        <v>4552</v>
      </c>
      <c r="L2394" s="6">
        <v>2.2079988053999999</v>
      </c>
      <c r="M2394" s="6">
        <v>6.6209657800999997</v>
      </c>
      <c r="N2394" s="6">
        <v>-21.100596069400002</v>
      </c>
      <c r="O2394" s="6">
        <v>1.2729991113000001</v>
      </c>
      <c r="P2394" s="6">
        <v>7.0751416238999996</v>
      </c>
      <c r="Q2394" s="6">
        <v>-10.067826590399999</v>
      </c>
      <c r="R2394" s="7">
        <v>-0.57322861839999995</v>
      </c>
      <c r="S2394" s="8">
        <v>8.7193323954050488</v>
      </c>
      <c r="T2394" s="6">
        <v>8.9381016750000004</v>
      </c>
      <c r="U2394" s="6">
        <v>10.739287110999999</v>
      </c>
      <c r="V2394" s="6">
        <v>-0.50233077640000001</v>
      </c>
      <c r="W2394" s="6">
        <v>-20.1096939818</v>
      </c>
      <c r="X2394" s="7">
        <v>-3.2909125490666669</v>
      </c>
      <c r="Y2394" s="8">
        <v>15.612400515075173</v>
      </c>
      <c r="Z2394" s="24">
        <v>0</v>
      </c>
    </row>
    <row r="2395" spans="1:26" ht="16.5" x14ac:dyDescent="0.45">
      <c r="A2395" s="5" t="s">
        <v>8483</v>
      </c>
      <c r="B2395" s="5" t="s">
        <v>8484</v>
      </c>
      <c r="C2395" s="5" t="s">
        <v>8485</v>
      </c>
      <c r="D2395" s="5" t="s">
        <v>7</v>
      </c>
      <c r="E2395" s="5" t="s">
        <v>11757</v>
      </c>
      <c r="F2395" s="5">
        <v>7</v>
      </c>
      <c r="G2395" s="5">
        <v>11</v>
      </c>
      <c r="H2395" s="5">
        <v>4</v>
      </c>
      <c r="I2395" s="5">
        <v>2</v>
      </c>
      <c r="J2395" s="5" t="s">
        <v>8486</v>
      </c>
      <c r="K2395" s="17">
        <v>6222</v>
      </c>
      <c r="L2395" s="6">
        <v>6.4150018093599996</v>
      </c>
      <c r="M2395" s="6">
        <v>-14.9212311821</v>
      </c>
      <c r="N2395" s="6">
        <v>-10.114748974799999</v>
      </c>
      <c r="O2395" s="6">
        <v>-3.5434461748000001</v>
      </c>
      <c r="P2395" s="6">
        <v>-2.0116695259999999</v>
      </c>
      <c r="Q2395" s="6">
        <v>25.562133309499998</v>
      </c>
      <c r="R2395" s="7">
        <v>6.6690058695666652</v>
      </c>
      <c r="S2395" s="8">
        <v>16.379843810965465</v>
      </c>
      <c r="T2395" s="6">
        <v>-6746.2840580410002</v>
      </c>
      <c r="U2395" s="6">
        <v>112.9520729243</v>
      </c>
      <c r="V2395" s="6">
        <v>-932.90537378570002</v>
      </c>
      <c r="W2395" s="6">
        <v>197.29840023809999</v>
      </c>
      <c r="X2395" s="7">
        <v>-207.55163354110005</v>
      </c>
      <c r="Y2395" s="8">
        <v>629.58884368924032</v>
      </c>
      <c r="Z2395" s="24">
        <v>-1</v>
      </c>
    </row>
    <row r="2396" spans="1:26" ht="16.5" x14ac:dyDescent="0.45">
      <c r="A2396" s="5" t="s">
        <v>8487</v>
      </c>
      <c r="B2396" s="5" t="s">
        <v>8488</v>
      </c>
      <c r="C2396" s="5" t="s">
        <v>8489</v>
      </c>
      <c r="D2396" s="5" t="s">
        <v>259</v>
      </c>
      <c r="E2396" s="5" t="s">
        <v>11754</v>
      </c>
      <c r="F2396" s="5">
        <v>4</v>
      </c>
      <c r="G2396" s="5">
        <v>8</v>
      </c>
      <c r="H2396" s="5">
        <v>2</v>
      </c>
      <c r="I2396" s="5">
        <v>3</v>
      </c>
      <c r="J2396" s="5" t="s">
        <v>8490</v>
      </c>
      <c r="K2396" s="17">
        <v>2424</v>
      </c>
      <c r="L2396" s="6">
        <v>3.41603025619</v>
      </c>
      <c r="M2396" s="6">
        <v>2.6497297504000001</v>
      </c>
      <c r="N2396" s="6">
        <v>-2.9798234187000001</v>
      </c>
      <c r="O2396" s="6">
        <v>-8.9211399928000006</v>
      </c>
      <c r="P2396" s="6">
        <v>36.2618819522</v>
      </c>
      <c r="Q2396" s="6">
        <v>1.0460925348000001</v>
      </c>
      <c r="R2396" s="7">
        <v>9.4622781647333323</v>
      </c>
      <c r="S2396" s="8">
        <v>23.738165544934386</v>
      </c>
      <c r="T2396" s="6">
        <v>121.1949980376</v>
      </c>
      <c r="U2396" s="6">
        <v>-44.807208946400003</v>
      </c>
      <c r="V2396" s="6">
        <v>186.91327707970001</v>
      </c>
      <c r="W2396" s="6">
        <v>12.4700209692</v>
      </c>
      <c r="X2396" s="7">
        <v>51.525363034166666</v>
      </c>
      <c r="Y2396" s="8">
        <v>120.69625395554606</v>
      </c>
      <c r="Z2396" s="24">
        <v>1</v>
      </c>
    </row>
    <row r="2397" spans="1:26" ht="16.5" x14ac:dyDescent="0.45">
      <c r="A2397" s="5" t="s">
        <v>8491</v>
      </c>
      <c r="B2397" s="5" t="s">
        <v>8492</v>
      </c>
      <c r="C2397" s="5" t="s">
        <v>8493</v>
      </c>
      <c r="D2397" s="5" t="s">
        <v>120</v>
      </c>
      <c r="E2397" s="5" t="s">
        <v>11760</v>
      </c>
      <c r="F2397" s="5">
        <v>11</v>
      </c>
      <c r="G2397" s="5">
        <v>3</v>
      </c>
      <c r="H2397" s="5">
        <v>3</v>
      </c>
      <c r="I2397" s="5">
        <v>2</v>
      </c>
      <c r="J2397" s="5" t="s">
        <v>8494</v>
      </c>
      <c r="K2397" s="17">
        <v>615</v>
      </c>
      <c r="L2397" s="6">
        <v>1.1527517807100001</v>
      </c>
      <c r="M2397" s="6">
        <v>7.1397037702999997</v>
      </c>
      <c r="N2397" s="6">
        <v>-15.9530265212</v>
      </c>
      <c r="O2397" s="6">
        <v>-0.71230643559999995</v>
      </c>
      <c r="P2397" s="6">
        <v>-23.5661139063</v>
      </c>
      <c r="Q2397" s="6">
        <v>-5.0125860795000001</v>
      </c>
      <c r="R2397" s="7">
        <v>-9.7636688071333335</v>
      </c>
      <c r="S2397" s="8">
        <v>12.14511092129535</v>
      </c>
      <c r="T2397" s="6">
        <v>-6.9152338537000002</v>
      </c>
      <c r="U2397" s="6">
        <v>182.71510361360001</v>
      </c>
      <c r="V2397" s="6">
        <v>-55.918283571899998</v>
      </c>
      <c r="W2397" s="6">
        <v>-18.552890144900001</v>
      </c>
      <c r="X2397" s="7">
        <v>36.081309965600006</v>
      </c>
      <c r="Y2397" s="8">
        <v>128.35554228856583</v>
      </c>
      <c r="Z2397" s="24">
        <v>-1</v>
      </c>
    </row>
    <row r="2398" spans="1:26" ht="16.5" x14ac:dyDescent="0.45">
      <c r="A2398" s="5" t="s">
        <v>8495</v>
      </c>
      <c r="B2398" s="5" t="s">
        <v>8496</v>
      </c>
      <c r="C2398" s="5" t="s">
        <v>8497</v>
      </c>
      <c r="D2398" s="5" t="s">
        <v>33</v>
      </c>
      <c r="E2398" s="5" t="s">
        <v>11756</v>
      </c>
      <c r="F2398" s="5">
        <v>6</v>
      </c>
      <c r="G2398" s="5">
        <v>11</v>
      </c>
      <c r="H2398" s="5">
        <v>2</v>
      </c>
      <c r="I2398" s="5">
        <v>2</v>
      </c>
      <c r="J2398" s="5" t="s">
        <v>8498</v>
      </c>
      <c r="K2398" s="17">
        <v>12304</v>
      </c>
      <c r="L2398" s="6">
        <v>20.575131654389999</v>
      </c>
      <c r="M2398" s="6">
        <v>7.9537408892999997</v>
      </c>
      <c r="N2398" s="6">
        <v>14.958589568300001</v>
      </c>
      <c r="O2398" s="6">
        <v>18.0639383563</v>
      </c>
      <c r="P2398" s="6">
        <v>11.7955717815</v>
      </c>
      <c r="Q2398" s="6">
        <v>6.1123080583</v>
      </c>
      <c r="R2398" s="7">
        <v>11.990606065366668</v>
      </c>
      <c r="S2398" s="8">
        <v>5.9782016923093515</v>
      </c>
      <c r="T2398" s="6">
        <v>8.3171049510999993</v>
      </c>
      <c r="U2398" s="6">
        <v>11.540289531499999</v>
      </c>
      <c r="V2398" s="6">
        <v>1.8187570605000001</v>
      </c>
      <c r="W2398" s="6">
        <v>1.3246124064</v>
      </c>
      <c r="X2398" s="7">
        <v>4.8945529994666659</v>
      </c>
      <c r="Y2398" s="8">
        <v>5.7606775013617728</v>
      </c>
      <c r="Z2398" s="24">
        <v>1</v>
      </c>
    </row>
    <row r="2399" spans="1:26" ht="16.5" x14ac:dyDescent="0.45">
      <c r="A2399" s="5" t="s">
        <v>8499</v>
      </c>
      <c r="B2399" s="5" t="s">
        <v>8500</v>
      </c>
      <c r="C2399" s="5" t="s">
        <v>8501</v>
      </c>
      <c r="D2399" s="5" t="s">
        <v>288</v>
      </c>
      <c r="E2399" s="5" t="s">
        <v>11765</v>
      </c>
      <c r="F2399" s="5">
        <v>16</v>
      </c>
      <c r="G2399" s="5">
        <v>9</v>
      </c>
      <c r="H2399" s="5">
        <v>1</v>
      </c>
      <c r="I2399" s="5">
        <v>3</v>
      </c>
      <c r="J2399" s="5" t="s">
        <v>8502</v>
      </c>
      <c r="K2399" s="17">
        <v>5587</v>
      </c>
      <c r="L2399" s="6">
        <v>2.99234675175</v>
      </c>
      <c r="M2399" s="6">
        <v>15.3286801452</v>
      </c>
      <c r="N2399" s="6">
        <v>15.7747932296</v>
      </c>
      <c r="O2399" s="6">
        <v>14.527819038500001</v>
      </c>
      <c r="P2399" s="6">
        <v>13.0792560315</v>
      </c>
      <c r="Q2399" s="6">
        <v>8.0503248970999994</v>
      </c>
      <c r="R2399" s="7">
        <v>11.885799989033332</v>
      </c>
      <c r="S2399" s="8">
        <v>3.3996669810355007</v>
      </c>
      <c r="T2399" s="6">
        <v>28.049831899800001</v>
      </c>
      <c r="U2399" s="6">
        <v>23.055424317699998</v>
      </c>
      <c r="V2399" s="6">
        <v>4.7213101859000002</v>
      </c>
      <c r="W2399" s="6">
        <v>4.6014407571999998</v>
      </c>
      <c r="X2399" s="7">
        <v>10.792725086933332</v>
      </c>
      <c r="Y2399" s="8">
        <v>10.61997817738663</v>
      </c>
      <c r="Z2399" s="24">
        <v>1</v>
      </c>
    </row>
    <row r="2400" spans="1:26" ht="16.5" x14ac:dyDescent="0.45">
      <c r="A2400" s="5" t="s">
        <v>8503</v>
      </c>
      <c r="B2400" s="5" t="s">
        <v>8504</v>
      </c>
      <c r="C2400" s="5" t="s">
        <v>8505</v>
      </c>
      <c r="D2400" s="5" t="s">
        <v>1297</v>
      </c>
      <c r="E2400" s="5" t="s">
        <v>11778</v>
      </c>
      <c r="F2400" s="5">
        <v>29</v>
      </c>
      <c r="G2400" s="5">
        <v>5</v>
      </c>
      <c r="H2400" s="5">
        <v>3</v>
      </c>
      <c r="I2400" s="5">
        <v>3</v>
      </c>
      <c r="J2400" s="5" t="s">
        <v>8506</v>
      </c>
      <c r="K2400" s="17">
        <v>922</v>
      </c>
      <c r="L2400" s="6">
        <v>0.34216108521999999</v>
      </c>
      <c r="M2400" s="6">
        <v>-21.292191189499999</v>
      </c>
      <c r="N2400" s="6">
        <v>33.555506208499999</v>
      </c>
      <c r="O2400" s="6">
        <v>3.1220724182000001</v>
      </c>
      <c r="P2400" s="6">
        <v>5.7098139589999999</v>
      </c>
      <c r="Q2400" s="6">
        <v>4.0194537219999997</v>
      </c>
      <c r="R2400" s="7">
        <v>4.2837800330666669</v>
      </c>
      <c r="S2400" s="8">
        <v>1.313964561750838</v>
      </c>
      <c r="T2400" s="6">
        <v>86.524367139600002</v>
      </c>
      <c r="U2400" s="6">
        <v>229.7040923367</v>
      </c>
      <c r="V2400" s="6">
        <v>-106.1067439613</v>
      </c>
      <c r="W2400" s="6">
        <v>-8722.8113267423996</v>
      </c>
      <c r="X2400" s="7">
        <v>-2866.4046594556662</v>
      </c>
      <c r="Y2400" s="8">
        <v>5074.575501352223</v>
      </c>
      <c r="Z2400" s="24">
        <v>-1</v>
      </c>
    </row>
    <row r="2401" spans="1:26" ht="16.5" x14ac:dyDescent="0.45">
      <c r="A2401" s="5" t="s">
        <v>8507</v>
      </c>
      <c r="B2401" s="5" t="s">
        <v>8508</v>
      </c>
      <c r="C2401" s="5" t="s">
        <v>8509</v>
      </c>
      <c r="D2401" s="5" t="s">
        <v>293</v>
      </c>
      <c r="E2401" s="5" t="s">
        <v>11768</v>
      </c>
      <c r="F2401" s="5">
        <v>19</v>
      </c>
      <c r="G2401" s="5">
        <v>4</v>
      </c>
      <c r="H2401" s="5">
        <v>2</v>
      </c>
      <c r="I2401" s="5">
        <v>2</v>
      </c>
      <c r="J2401" s="5" t="s">
        <v>8510</v>
      </c>
      <c r="K2401" s="17">
        <v>3656</v>
      </c>
      <c r="L2401" s="6">
        <v>18.404023705379998</v>
      </c>
      <c r="M2401" s="6">
        <v>1.1708521513000001</v>
      </c>
      <c r="N2401" s="6">
        <v>-4.8109932762999996</v>
      </c>
      <c r="O2401" s="6">
        <v>9.9642949066999993</v>
      </c>
      <c r="P2401" s="6">
        <v>32.873138271800002</v>
      </c>
      <c r="Q2401" s="6">
        <v>0.82454925479999996</v>
      </c>
      <c r="R2401" s="7">
        <v>14.553994144433332</v>
      </c>
      <c r="S2401" s="8">
        <v>16.509906687040381</v>
      </c>
      <c r="T2401" s="6">
        <v>64.680568069900005</v>
      </c>
      <c r="U2401" s="6">
        <v>44.776215522699999</v>
      </c>
      <c r="V2401" s="6">
        <v>27.8388374526</v>
      </c>
      <c r="W2401" s="6">
        <v>6.4423669759999997</v>
      </c>
      <c r="X2401" s="7">
        <v>26.352473317100003</v>
      </c>
      <c r="Y2401" s="8">
        <v>19.210100074122693</v>
      </c>
      <c r="Z2401" s="24">
        <v>1</v>
      </c>
    </row>
    <row r="2402" spans="1:26" ht="16.5" x14ac:dyDescent="0.45">
      <c r="A2402" s="5" t="s">
        <v>8511</v>
      </c>
      <c r="B2402" s="5" t="s">
        <v>8512</v>
      </c>
      <c r="C2402" s="5" t="s">
        <v>8513</v>
      </c>
      <c r="D2402" s="5" t="s">
        <v>120</v>
      </c>
      <c r="E2402" s="5" t="s">
        <v>11752</v>
      </c>
      <c r="F2402" s="5">
        <v>2</v>
      </c>
      <c r="G2402" s="5">
        <v>2</v>
      </c>
      <c r="H2402" s="5">
        <v>0</v>
      </c>
      <c r="I2402" s="5">
        <v>3</v>
      </c>
      <c r="J2402" s="5" t="s">
        <v>8514</v>
      </c>
      <c r="K2402" s="17">
        <v>1741</v>
      </c>
      <c r="L2402" s="6">
        <v>2.3062223509300002</v>
      </c>
      <c r="M2402" s="6">
        <v>13.1372302301</v>
      </c>
      <c r="N2402" s="6">
        <v>-1.7765620881999999</v>
      </c>
      <c r="O2402" s="6">
        <v>43.928245406999999</v>
      </c>
      <c r="P2402" s="6">
        <v>-3.2398860732000001</v>
      </c>
      <c r="Q2402" s="6">
        <v>116.8659580942</v>
      </c>
      <c r="R2402" s="7">
        <v>52.518105809333328</v>
      </c>
      <c r="S2402" s="8">
        <v>60.511922189677826</v>
      </c>
      <c r="T2402" s="6">
        <v>37.452439511500003</v>
      </c>
      <c r="U2402" s="6">
        <v>5.2850166268000001</v>
      </c>
      <c r="V2402" s="6">
        <v>12.1724306444</v>
      </c>
      <c r="W2402" s="6">
        <v>-43.348080895400003</v>
      </c>
      <c r="X2402" s="7">
        <v>-8.6302112080666671</v>
      </c>
      <c r="Y2402" s="8">
        <v>30.263128963847286</v>
      </c>
      <c r="Z2402" s="24">
        <v>-1</v>
      </c>
    </row>
    <row r="2403" spans="1:26" ht="16.5" x14ac:dyDescent="0.45">
      <c r="A2403" s="5" t="s">
        <v>8515</v>
      </c>
      <c r="B2403" s="5" t="s">
        <v>8516</v>
      </c>
      <c r="C2403" s="5" t="s">
        <v>8517</v>
      </c>
      <c r="D2403" s="5" t="s">
        <v>509</v>
      </c>
      <c r="E2403" s="5" t="s">
        <v>11765</v>
      </c>
      <c r="F2403" s="5">
        <v>16</v>
      </c>
      <c r="G2403" s="5">
        <v>9</v>
      </c>
      <c r="H2403" s="5">
        <v>1</v>
      </c>
      <c r="I2403" s="5">
        <v>3</v>
      </c>
      <c r="J2403" s="5" t="s">
        <v>8518</v>
      </c>
      <c r="K2403" s="17">
        <v>9235</v>
      </c>
      <c r="L2403" s="6">
        <v>18.998310342709999</v>
      </c>
      <c r="M2403" s="6">
        <v>5.2802979661</v>
      </c>
      <c r="N2403" s="6">
        <v>5.6075603564999996</v>
      </c>
      <c r="O2403" s="6">
        <v>-28.540410767800001</v>
      </c>
      <c r="P2403" s="6">
        <v>-41.4268597294</v>
      </c>
      <c r="Q2403" s="6">
        <v>8.0639671801000006</v>
      </c>
      <c r="R2403" s="7">
        <v>-20.634434439033335</v>
      </c>
      <c r="S2403" s="8">
        <v>25.675159850131148</v>
      </c>
      <c r="T2403" s="6">
        <v>-36.9842746279</v>
      </c>
      <c r="U2403" s="6">
        <v>8.6416329433999994</v>
      </c>
      <c r="V2403" s="6">
        <v>120.9110533402</v>
      </c>
      <c r="W2403" s="6">
        <v>-114.153601464</v>
      </c>
      <c r="X2403" s="7">
        <v>5.1330282731999972</v>
      </c>
      <c r="Y2403" s="8">
        <v>117.57159824806006</v>
      </c>
      <c r="Z2403" s="24">
        <v>-1</v>
      </c>
    </row>
    <row r="2404" spans="1:26" ht="16.5" x14ac:dyDescent="0.45">
      <c r="A2404" s="5" t="s">
        <v>8519</v>
      </c>
      <c r="B2404" s="5" t="s">
        <v>8520</v>
      </c>
      <c r="C2404" s="5" t="s">
        <v>8521</v>
      </c>
      <c r="D2404" s="5" t="s">
        <v>33</v>
      </c>
      <c r="E2404" s="5" t="s">
        <v>11753</v>
      </c>
      <c r="F2404" s="5">
        <v>3</v>
      </c>
      <c r="G2404" s="5">
        <v>7</v>
      </c>
      <c r="H2404" s="5">
        <v>4</v>
      </c>
      <c r="I2404" s="5">
        <v>3</v>
      </c>
      <c r="J2404" s="5" t="s">
        <v>8522</v>
      </c>
      <c r="K2404" s="17">
        <v>7870</v>
      </c>
      <c r="L2404" s="6">
        <v>5.8195921833000002</v>
      </c>
      <c r="M2404" s="6">
        <v>2.4355445694000002</v>
      </c>
      <c r="N2404" s="6">
        <v>26.1519320409</v>
      </c>
      <c r="O2404" s="6">
        <v>27.296747420700001</v>
      </c>
      <c r="P2404" s="6">
        <v>39.732403220800002</v>
      </c>
      <c r="Q2404" s="6">
        <v>-6.8724028759999998</v>
      </c>
      <c r="R2404" s="7">
        <v>20.052249255166664</v>
      </c>
      <c r="S2404" s="8">
        <v>24.132220226968212</v>
      </c>
      <c r="T2404" s="6">
        <v>10.1913861783</v>
      </c>
      <c r="U2404" s="6">
        <v>16.418557600900002</v>
      </c>
      <c r="V2404" s="6">
        <v>22.818009868699999</v>
      </c>
      <c r="W2404" s="6">
        <v>20.426963726</v>
      </c>
      <c r="X2404" s="7">
        <v>19.887843731866667</v>
      </c>
      <c r="Y2404" s="8">
        <v>3.2336102282152517</v>
      </c>
      <c r="Z2404" s="24">
        <v>1</v>
      </c>
    </row>
    <row r="2405" spans="1:26" ht="16.5" x14ac:dyDescent="0.45">
      <c r="A2405" s="5" t="s">
        <v>8523</v>
      </c>
      <c r="B2405" s="5" t="s">
        <v>8524</v>
      </c>
      <c r="C2405" s="5" t="s">
        <v>8525</v>
      </c>
      <c r="D2405" s="5" t="s">
        <v>259</v>
      </c>
      <c r="E2405" s="5" t="s">
        <v>11757</v>
      </c>
      <c r="F2405" s="5">
        <v>7</v>
      </c>
      <c r="G2405" s="5">
        <v>11</v>
      </c>
      <c r="H2405" s="5">
        <v>4</v>
      </c>
      <c r="I2405" s="5">
        <v>2</v>
      </c>
      <c r="J2405" s="5" t="s">
        <v>8526</v>
      </c>
      <c r="K2405" s="17">
        <v>1827</v>
      </c>
      <c r="L2405" s="6">
        <v>3.5590400927300001</v>
      </c>
      <c r="M2405" s="6">
        <v>-8.5136114318999994</v>
      </c>
      <c r="N2405" s="6">
        <v>0.24868358509999999</v>
      </c>
      <c r="O2405" s="6">
        <v>15.1437153203</v>
      </c>
      <c r="P2405" s="6">
        <v>-0.35970077769999997</v>
      </c>
      <c r="Q2405" s="6">
        <v>145.4670274664</v>
      </c>
      <c r="R2405" s="7">
        <v>53.417014002999998</v>
      </c>
      <c r="S2405" s="8">
        <v>80.093649633638378</v>
      </c>
      <c r="T2405" s="6">
        <v>-541.68600073959999</v>
      </c>
      <c r="U2405" s="6">
        <v>-115.322073386</v>
      </c>
      <c r="V2405" s="6">
        <v>-7.3385274463999997</v>
      </c>
      <c r="W2405" s="6">
        <v>121.24632762980001</v>
      </c>
      <c r="X2405" s="7">
        <v>-0.4714244008666621</v>
      </c>
      <c r="Y2405" s="8">
        <v>118.4336097481267</v>
      </c>
      <c r="Z2405" s="24">
        <v>-1</v>
      </c>
    </row>
    <row r="2406" spans="1:26" ht="16.5" x14ac:dyDescent="0.45">
      <c r="A2406" s="5" t="s">
        <v>8527</v>
      </c>
      <c r="B2406" s="5" t="s">
        <v>8528</v>
      </c>
      <c r="C2406" s="5" t="s">
        <v>8529</v>
      </c>
      <c r="D2406" s="5" t="s">
        <v>479</v>
      </c>
      <c r="E2406" s="5" t="s">
        <v>11765</v>
      </c>
      <c r="F2406" s="5">
        <v>16</v>
      </c>
      <c r="G2406" s="5">
        <v>9</v>
      </c>
      <c r="H2406" s="5">
        <v>1</v>
      </c>
      <c r="I2406" s="5">
        <v>3</v>
      </c>
      <c r="J2406" s="5" t="s">
        <v>8530</v>
      </c>
      <c r="K2406" s="17">
        <v>349</v>
      </c>
      <c r="L2406" s="6">
        <v>0.25115352523000001</v>
      </c>
      <c r="M2406" s="6">
        <v>2.2985694247000001</v>
      </c>
      <c r="N2406" s="6">
        <v>11.8605439702</v>
      </c>
      <c r="O2406" s="6">
        <v>6.5881250581000002</v>
      </c>
      <c r="P2406" s="6">
        <v>58.654210524500002</v>
      </c>
      <c r="Q2406" s="6">
        <v>8.2330083291000005</v>
      </c>
      <c r="R2406" s="7">
        <v>24.491781303900002</v>
      </c>
      <c r="S2406" s="8">
        <v>29.596960788790163</v>
      </c>
      <c r="T2406" s="6">
        <v>126.7128208386</v>
      </c>
      <c r="U2406" s="6">
        <v>-44.559023630900001</v>
      </c>
      <c r="V2406" s="6">
        <v>210.15472581259999</v>
      </c>
      <c r="W2406" s="6">
        <v>269.35997433390003</v>
      </c>
      <c r="X2406" s="7">
        <v>144.98522550520002</v>
      </c>
      <c r="Y2406" s="8">
        <v>166.79802801155409</v>
      </c>
      <c r="Z2406" s="24">
        <v>1</v>
      </c>
    </row>
    <row r="2407" spans="1:26" ht="16.5" x14ac:dyDescent="0.45">
      <c r="A2407" s="5" t="s">
        <v>8531</v>
      </c>
      <c r="B2407" s="5" t="s">
        <v>8532</v>
      </c>
      <c r="C2407" s="5" t="s">
        <v>8533</v>
      </c>
      <c r="D2407" s="5" t="s">
        <v>306</v>
      </c>
      <c r="E2407" s="5" t="s">
        <v>11755</v>
      </c>
      <c r="F2407" s="5">
        <v>5</v>
      </c>
      <c r="G2407" s="5">
        <v>5</v>
      </c>
      <c r="H2407" s="5">
        <v>3</v>
      </c>
      <c r="I2407" s="5">
        <v>3</v>
      </c>
      <c r="J2407" s="5" t="s">
        <v>8188</v>
      </c>
      <c r="K2407" s="17">
        <v>205</v>
      </c>
      <c r="L2407" s="6">
        <v>5.5175580430000003E-2</v>
      </c>
      <c r="M2407" s="6">
        <v>-35.7386096464</v>
      </c>
      <c r="N2407" s="6">
        <v>-40.709548129399998</v>
      </c>
      <c r="O2407" s="6">
        <v>275.7328414932</v>
      </c>
      <c r="P2407" s="6">
        <v>124.61276504760001</v>
      </c>
      <c r="Q2407" s="6">
        <v>26.403137811400001</v>
      </c>
      <c r="R2407" s="7">
        <v>142.24958145073333</v>
      </c>
      <c r="S2407" s="8">
        <v>125.59704715534485</v>
      </c>
      <c r="T2407" s="6">
        <v>-235.92562099529999</v>
      </c>
      <c r="U2407" s="6">
        <v>209.78815775589999</v>
      </c>
      <c r="V2407" s="6">
        <v>64.509697065799998</v>
      </c>
      <c r="W2407" s="6">
        <v>22.374722394999999</v>
      </c>
      <c r="X2407" s="7">
        <v>98.890859072233312</v>
      </c>
      <c r="Y2407" s="8">
        <v>98.323431409445959</v>
      </c>
      <c r="Z2407" s="24">
        <v>1</v>
      </c>
    </row>
    <row r="2408" spans="1:26" ht="16.5" x14ac:dyDescent="0.45">
      <c r="A2408" s="5" t="s">
        <v>8534</v>
      </c>
      <c r="B2408" s="5" t="s">
        <v>8535</v>
      </c>
      <c r="C2408" s="5" t="s">
        <v>8536</v>
      </c>
      <c r="D2408" s="5" t="s">
        <v>272</v>
      </c>
      <c r="E2408" s="5" t="s">
        <v>11761</v>
      </c>
      <c r="F2408" s="5">
        <v>12</v>
      </c>
      <c r="G2408" s="5">
        <v>6</v>
      </c>
      <c r="H2408" s="5">
        <v>2</v>
      </c>
      <c r="I2408" s="5">
        <v>1</v>
      </c>
      <c r="J2408" s="5" t="s">
        <v>8537</v>
      </c>
      <c r="K2408" s="17">
        <v>676</v>
      </c>
      <c r="L2408" s="6">
        <v>1.3802287656400001</v>
      </c>
      <c r="M2408" s="6">
        <v>1.4424797002</v>
      </c>
      <c r="N2408" s="6">
        <v>7.5354211691000001</v>
      </c>
      <c r="O2408" s="6">
        <v>-18.9192339379</v>
      </c>
      <c r="P2408" s="6">
        <v>3.8510716944999999</v>
      </c>
      <c r="Q2408" s="6">
        <v>20.7248068271</v>
      </c>
      <c r="R2408" s="7">
        <v>1.8855481945666668</v>
      </c>
      <c r="S2408" s="8">
        <v>19.894973084069203</v>
      </c>
      <c r="T2408" s="6">
        <v>-37.1263284383</v>
      </c>
      <c r="U2408" s="6">
        <v>-57.192467760500001</v>
      </c>
      <c r="V2408" s="6">
        <v>-2153.9659728327001</v>
      </c>
      <c r="W2408" s="6">
        <v>-74.861492434300004</v>
      </c>
      <c r="X2408" s="7">
        <v>-762.00664434250018</v>
      </c>
      <c r="Y2408" s="8">
        <v>1205.504511703045</v>
      </c>
      <c r="Z2408" s="24">
        <v>-1</v>
      </c>
    </row>
    <row r="2409" spans="1:26" ht="16.5" x14ac:dyDescent="0.45">
      <c r="A2409" s="5" t="s">
        <v>8538</v>
      </c>
      <c r="B2409" s="5" t="s">
        <v>8539</v>
      </c>
      <c r="C2409" s="5" t="s">
        <v>8540</v>
      </c>
      <c r="D2409" s="5" t="s">
        <v>553</v>
      </c>
      <c r="E2409" s="5" t="s">
        <v>11778</v>
      </c>
      <c r="F2409" s="5">
        <v>29</v>
      </c>
      <c r="G2409" s="5">
        <v>5</v>
      </c>
      <c r="H2409" s="5">
        <v>3</v>
      </c>
      <c r="I2409" s="5">
        <v>3</v>
      </c>
      <c r="J2409" s="5" t="s">
        <v>8541</v>
      </c>
      <c r="K2409" s="17">
        <v>720</v>
      </c>
      <c r="L2409" s="6">
        <v>0.17726838393</v>
      </c>
      <c r="M2409" s="6">
        <v>12.151513852900001</v>
      </c>
      <c r="N2409" s="6">
        <v>-23.2880445447</v>
      </c>
      <c r="O2409" s="6">
        <v>-24.950319402400002</v>
      </c>
      <c r="P2409" s="6">
        <v>5.5334635890000001</v>
      </c>
      <c r="Q2409" s="6">
        <v>-22.853153260500001</v>
      </c>
      <c r="R2409" s="7">
        <v>-14.090003024633333</v>
      </c>
      <c r="S2409" s="8">
        <v>17.02673949730158</v>
      </c>
      <c r="T2409" s="6">
        <v>14.1491328764</v>
      </c>
      <c r="U2409" s="6">
        <v>-114.1704477598</v>
      </c>
      <c r="V2409" s="6">
        <v>-3276.6166087572001</v>
      </c>
      <c r="W2409" s="6">
        <v>-26.215431930899999</v>
      </c>
      <c r="X2409" s="7">
        <v>-1139.0008294826334</v>
      </c>
      <c r="Y2409" s="8">
        <v>1851.7518559610182</v>
      </c>
      <c r="Z2409" s="24">
        <v>0</v>
      </c>
    </row>
    <row r="2410" spans="1:26" ht="16.5" x14ac:dyDescent="0.45">
      <c r="A2410" s="5" t="s">
        <v>8542</v>
      </c>
      <c r="B2410" s="5" t="s">
        <v>8543</v>
      </c>
      <c r="C2410" s="5" t="s">
        <v>8544</v>
      </c>
      <c r="D2410" s="5" t="s">
        <v>272</v>
      </c>
      <c r="E2410" s="5" t="s">
        <v>11756</v>
      </c>
      <c r="F2410" s="5">
        <v>6</v>
      </c>
      <c r="G2410" s="5">
        <v>11</v>
      </c>
      <c r="H2410" s="5">
        <v>2</v>
      </c>
      <c r="I2410" s="5">
        <v>2</v>
      </c>
      <c r="J2410" s="5" t="s">
        <v>8545</v>
      </c>
      <c r="K2410" s="17">
        <v>4959</v>
      </c>
      <c r="L2410" s="6">
        <v>8.5753090000000007</v>
      </c>
      <c r="M2410" s="6">
        <v>9.2143968222999995</v>
      </c>
      <c r="N2410" s="6">
        <v>-6.9999660548999998</v>
      </c>
      <c r="O2410" s="6">
        <v>-43.447530578799999</v>
      </c>
      <c r="P2410" s="6">
        <v>12.798097307600001</v>
      </c>
      <c r="Q2410" s="6">
        <v>-6.5967801170999998</v>
      </c>
      <c r="R2410" s="7">
        <v>-12.415404462766665</v>
      </c>
      <c r="S2410" s="8">
        <v>28.570701007165244</v>
      </c>
      <c r="T2410" s="6">
        <v>-7.8043288022999997</v>
      </c>
      <c r="U2410" s="6">
        <v>-184.98778100210001</v>
      </c>
      <c r="V2410" s="6">
        <v>18.384553758399999</v>
      </c>
      <c r="W2410" s="6">
        <v>32.149021496800003</v>
      </c>
      <c r="X2410" s="7">
        <v>-44.818068582300008</v>
      </c>
      <c r="Y2410" s="8">
        <v>121.58546933296526</v>
      </c>
      <c r="Z2410" s="24">
        <v>0</v>
      </c>
    </row>
    <row r="2411" spans="1:26" ht="16.5" x14ac:dyDescent="0.45">
      <c r="A2411" s="5" t="s">
        <v>8546</v>
      </c>
      <c r="B2411" s="5" t="s">
        <v>8547</v>
      </c>
      <c r="C2411" s="5" t="s">
        <v>8548</v>
      </c>
      <c r="D2411" s="5" t="s">
        <v>306</v>
      </c>
      <c r="E2411" s="5" t="s">
        <v>11779</v>
      </c>
      <c r="F2411" s="5">
        <v>30</v>
      </c>
      <c r="G2411" s="5">
        <v>4</v>
      </c>
      <c r="H2411" s="5">
        <v>2</v>
      </c>
      <c r="I2411" s="5">
        <v>2</v>
      </c>
      <c r="J2411" s="5" t="s">
        <v>8549</v>
      </c>
      <c r="K2411" s="17">
        <v>13347</v>
      </c>
      <c r="L2411" s="6">
        <v>37.657160813650002</v>
      </c>
      <c r="M2411" s="6">
        <v>4.1953828008</v>
      </c>
      <c r="N2411" s="6">
        <v>-1.2731360384999999</v>
      </c>
      <c r="O2411" s="6">
        <v>-5.9353830478000003</v>
      </c>
      <c r="P2411" s="6">
        <v>35.660181173399998</v>
      </c>
      <c r="Q2411" s="6">
        <v>-3.4609780869</v>
      </c>
      <c r="R2411" s="7">
        <v>8.7546066795666651</v>
      </c>
      <c r="S2411" s="8">
        <v>23.333733608448579</v>
      </c>
      <c r="T2411" s="6">
        <v>11.883198379</v>
      </c>
      <c r="U2411" s="6">
        <v>-40.794724051999999</v>
      </c>
      <c r="V2411" s="6">
        <v>735.52450306649996</v>
      </c>
      <c r="W2411" s="6">
        <v>40.683625527300002</v>
      </c>
      <c r="X2411" s="7">
        <v>245.13780151393334</v>
      </c>
      <c r="Y2411" s="8">
        <v>426.63686919586098</v>
      </c>
      <c r="Z2411" s="24">
        <v>1</v>
      </c>
    </row>
    <row r="2412" spans="1:26" ht="16.5" x14ac:dyDescent="0.45">
      <c r="A2412" s="5" t="s">
        <v>8550</v>
      </c>
      <c r="B2412" s="5" t="s">
        <v>8551</v>
      </c>
      <c r="C2412" s="5" t="s">
        <v>8552</v>
      </c>
      <c r="D2412" s="5" t="s">
        <v>288</v>
      </c>
      <c r="E2412" s="5" t="s">
        <v>11768</v>
      </c>
      <c r="F2412" s="5">
        <v>19</v>
      </c>
      <c r="G2412" s="5">
        <v>4</v>
      </c>
      <c r="H2412" s="5">
        <v>2</v>
      </c>
      <c r="I2412" s="5">
        <v>2</v>
      </c>
      <c r="J2412" s="5" t="s">
        <v>8553</v>
      </c>
      <c r="K2412" s="17">
        <v>16134</v>
      </c>
      <c r="L2412" s="6">
        <v>62.630699276389997</v>
      </c>
      <c r="M2412" s="6">
        <v>2.2694717561000002</v>
      </c>
      <c r="N2412" s="6">
        <v>11.3306483843</v>
      </c>
      <c r="O2412" s="6">
        <v>1.6498791449000001</v>
      </c>
      <c r="P2412" s="6">
        <v>-46.697562624500002</v>
      </c>
      <c r="Q2412" s="6">
        <v>48.241676392099997</v>
      </c>
      <c r="R2412" s="7">
        <v>1.0646643041666646</v>
      </c>
      <c r="S2412" s="8">
        <v>47.472324922739325</v>
      </c>
      <c r="T2412" s="6">
        <v>30.9273148439</v>
      </c>
      <c r="U2412" s="6">
        <v>78.782153736400005</v>
      </c>
      <c r="V2412" s="6">
        <v>-108.5088486154</v>
      </c>
      <c r="W2412" s="6">
        <v>828.42831360709999</v>
      </c>
      <c r="X2412" s="7">
        <v>266.23387290936665</v>
      </c>
      <c r="Y2412" s="8">
        <v>495.79877143258778</v>
      </c>
      <c r="Z2412" s="24">
        <v>1</v>
      </c>
    </row>
    <row r="2413" spans="1:26" ht="16.5" x14ac:dyDescent="0.45">
      <c r="A2413" s="5" t="s">
        <v>8554</v>
      </c>
      <c r="B2413" s="5" t="s">
        <v>8555</v>
      </c>
      <c r="C2413" s="5" t="s">
        <v>8556</v>
      </c>
      <c r="D2413" s="5" t="s">
        <v>7</v>
      </c>
      <c r="E2413" s="5" t="s">
        <v>11770</v>
      </c>
      <c r="F2413" s="5">
        <v>21</v>
      </c>
      <c r="G2413" s="5">
        <v>7</v>
      </c>
      <c r="H2413" s="5">
        <v>3</v>
      </c>
      <c r="I2413" s="5">
        <v>3</v>
      </c>
      <c r="J2413" s="5" t="s">
        <v>8557</v>
      </c>
      <c r="K2413" s="17">
        <v>4889</v>
      </c>
      <c r="L2413" s="6">
        <v>6.1858251119699998</v>
      </c>
      <c r="M2413" s="6">
        <v>41.004767769200001</v>
      </c>
      <c r="N2413" s="6">
        <v>6.5216124465999998</v>
      </c>
      <c r="O2413" s="6">
        <v>25.608238129699998</v>
      </c>
      <c r="P2413" s="6">
        <v>35.446369715199999</v>
      </c>
      <c r="Q2413" s="6">
        <v>-13.930729975</v>
      </c>
      <c r="R2413" s="7">
        <v>15.707959289966666</v>
      </c>
      <c r="S2413" s="8">
        <v>26.134960001544695</v>
      </c>
      <c r="T2413" s="6">
        <v>-29.1233815089</v>
      </c>
      <c r="U2413" s="6">
        <v>-14.303123683600001</v>
      </c>
      <c r="V2413" s="6">
        <v>21.059187225399999</v>
      </c>
      <c r="W2413" s="6">
        <v>-30.403168794799999</v>
      </c>
      <c r="X2413" s="7">
        <v>-7.8823684176666662</v>
      </c>
      <c r="Y2413" s="8">
        <v>26.325141888054691</v>
      </c>
      <c r="Z2413" s="24">
        <v>-1</v>
      </c>
    </row>
    <row r="2414" spans="1:26" ht="16.5" x14ac:dyDescent="0.45">
      <c r="A2414" s="5" t="s">
        <v>8558</v>
      </c>
      <c r="B2414" s="5" t="s">
        <v>8559</v>
      </c>
      <c r="C2414" s="5" t="s">
        <v>8560</v>
      </c>
      <c r="D2414" s="5" t="s">
        <v>474</v>
      </c>
      <c r="E2414" s="5" t="s">
        <v>11768</v>
      </c>
      <c r="F2414" s="5">
        <v>19</v>
      </c>
      <c r="G2414" s="5">
        <v>4</v>
      </c>
      <c r="H2414" s="5">
        <v>2</v>
      </c>
      <c r="I2414" s="5">
        <v>2</v>
      </c>
      <c r="J2414" s="5" t="s">
        <v>8561</v>
      </c>
      <c r="K2414" s="17">
        <v>13644</v>
      </c>
      <c r="L2414" s="6">
        <v>17.3955157597</v>
      </c>
      <c r="M2414" s="6">
        <v>3.2212704344</v>
      </c>
      <c r="N2414" s="6">
        <v>-11.051276915500001</v>
      </c>
      <c r="O2414" s="6">
        <v>9.0151528460999995</v>
      </c>
      <c r="P2414" s="6">
        <v>67.9636092123</v>
      </c>
      <c r="Q2414" s="6">
        <v>51.395487576800001</v>
      </c>
      <c r="R2414" s="7">
        <v>42.79141654506666</v>
      </c>
      <c r="S2414" s="8">
        <v>30.401523904712104</v>
      </c>
      <c r="T2414" s="6">
        <v>-30.106367875099998</v>
      </c>
      <c r="U2414" s="6">
        <v>70.676187130299994</v>
      </c>
      <c r="V2414" s="6">
        <v>77.222782890999994</v>
      </c>
      <c r="W2414" s="6">
        <v>28.903687371099998</v>
      </c>
      <c r="X2414" s="7">
        <v>58.934219130799995</v>
      </c>
      <c r="Y2414" s="8">
        <v>26.212384617605203</v>
      </c>
      <c r="Z2414" s="24">
        <v>1</v>
      </c>
    </row>
    <row r="2415" spans="1:26" ht="16.5" x14ac:dyDescent="0.45">
      <c r="A2415" s="5" t="s">
        <v>8562</v>
      </c>
      <c r="B2415" s="5" t="s">
        <v>8563</v>
      </c>
      <c r="C2415" s="5" t="s">
        <v>8564</v>
      </c>
      <c r="D2415" s="5" t="s">
        <v>268</v>
      </c>
      <c r="E2415" s="5" t="s">
        <v>11757</v>
      </c>
      <c r="F2415" s="5">
        <v>7</v>
      </c>
      <c r="G2415" s="5">
        <v>11</v>
      </c>
      <c r="H2415" s="5">
        <v>4</v>
      </c>
      <c r="I2415" s="5">
        <v>2</v>
      </c>
      <c r="J2415" s="5" t="s">
        <v>7762</v>
      </c>
      <c r="K2415" s="17">
        <v>4369</v>
      </c>
      <c r="L2415" s="6">
        <v>3.5177653388499999</v>
      </c>
      <c r="M2415" s="6">
        <v>0.49076175799999999</v>
      </c>
      <c r="N2415" s="6">
        <v>10.383874821499999</v>
      </c>
      <c r="O2415" s="6">
        <v>16.1125967577</v>
      </c>
      <c r="P2415" s="6">
        <v>1.3450724697000001</v>
      </c>
      <c r="Q2415" s="6">
        <v>-16.762284431299999</v>
      </c>
      <c r="R2415" s="7">
        <v>0.23179493203333359</v>
      </c>
      <c r="S2415" s="8">
        <v>16.465691405301552</v>
      </c>
      <c r="T2415" s="6">
        <v>102.0551672611</v>
      </c>
      <c r="U2415" s="6">
        <v>44.793990476399998</v>
      </c>
      <c r="V2415" s="6">
        <v>128.9860105169</v>
      </c>
      <c r="W2415" s="6">
        <v>-16.062448578200001</v>
      </c>
      <c r="X2415" s="7">
        <v>52.572517471700003</v>
      </c>
      <c r="Y2415" s="8">
        <v>72.836412481177163</v>
      </c>
      <c r="Z2415" s="24">
        <v>1</v>
      </c>
    </row>
    <row r="2416" spans="1:26" ht="16.5" x14ac:dyDescent="0.45">
      <c r="A2416" s="5" t="s">
        <v>8565</v>
      </c>
      <c r="B2416" s="5" t="s">
        <v>8566</v>
      </c>
      <c r="C2416" s="5" t="s">
        <v>8567</v>
      </c>
      <c r="D2416" s="5" t="s">
        <v>249</v>
      </c>
      <c r="E2416" s="5" t="s">
        <v>11771</v>
      </c>
      <c r="F2416" s="5">
        <v>22</v>
      </c>
      <c r="G2416" s="5">
        <v>7</v>
      </c>
      <c r="H2416" s="5">
        <v>4</v>
      </c>
      <c r="I2416" s="5">
        <v>3</v>
      </c>
      <c r="J2416" s="5" t="s">
        <v>8568</v>
      </c>
      <c r="K2416" s="17">
        <v>2669</v>
      </c>
      <c r="L2416" s="6">
        <v>6.4712216837099996</v>
      </c>
      <c r="M2416" s="6">
        <v>3.4737016509999998</v>
      </c>
      <c r="N2416" s="6">
        <v>0.53708941399999999</v>
      </c>
      <c r="O2416" s="6">
        <v>-0.60642281840000001</v>
      </c>
      <c r="P2416" s="6">
        <v>22.347079258600001</v>
      </c>
      <c r="Q2416" s="6">
        <v>-3.1348422952999999</v>
      </c>
      <c r="R2416" s="7">
        <v>6.2019380483000006</v>
      </c>
      <c r="S2416" s="8">
        <v>14.039138676862885</v>
      </c>
      <c r="T2416" s="6">
        <v>-32.349721111299999</v>
      </c>
      <c r="U2416" s="6">
        <v>19.380816001500001</v>
      </c>
      <c r="V2416" s="6">
        <v>34.546690585299999</v>
      </c>
      <c r="W2416" s="6">
        <v>-3.3977059013000002</v>
      </c>
      <c r="X2416" s="7">
        <v>16.843266895166668</v>
      </c>
      <c r="Y2416" s="8">
        <v>19.099049002067233</v>
      </c>
      <c r="Z2416" s="24">
        <v>1</v>
      </c>
    </row>
    <row r="2417" spans="1:26" ht="16.5" x14ac:dyDescent="0.45">
      <c r="A2417" s="5" t="s">
        <v>8569</v>
      </c>
      <c r="B2417" s="5" t="s">
        <v>8570</v>
      </c>
      <c r="C2417" s="5" t="s">
        <v>8571</v>
      </c>
      <c r="D2417" s="5" t="s">
        <v>249</v>
      </c>
      <c r="E2417" s="5" t="s">
        <v>11762</v>
      </c>
      <c r="F2417" s="5">
        <v>13</v>
      </c>
      <c r="G2417" s="5">
        <v>7</v>
      </c>
      <c r="H2417" s="5">
        <v>4</v>
      </c>
      <c r="I2417" s="5">
        <v>2</v>
      </c>
      <c r="J2417" s="5" t="s">
        <v>8572</v>
      </c>
      <c r="K2417" s="17">
        <v>4583</v>
      </c>
      <c r="L2417" s="6">
        <v>4.5183111354600003</v>
      </c>
      <c r="M2417" s="6">
        <v>3.0821344428000002</v>
      </c>
      <c r="N2417" s="6">
        <v>48.228148031700002</v>
      </c>
      <c r="O2417" s="6">
        <v>12.1588855245</v>
      </c>
      <c r="P2417" s="6">
        <v>24.793609400699999</v>
      </c>
      <c r="Q2417" s="6">
        <v>-31.485096656900001</v>
      </c>
      <c r="R2417" s="7">
        <v>1.8224660894333329</v>
      </c>
      <c r="S2417" s="8">
        <v>29.528873394233205</v>
      </c>
      <c r="T2417" s="6">
        <v>143.00219297539999</v>
      </c>
      <c r="U2417" s="6">
        <v>34.681126786</v>
      </c>
      <c r="V2417" s="6">
        <v>32.238169103399997</v>
      </c>
      <c r="W2417" s="6">
        <v>-27.126483782299999</v>
      </c>
      <c r="X2417" s="7">
        <v>13.264270702366664</v>
      </c>
      <c r="Y2417" s="8">
        <v>35.000739941324227</v>
      </c>
      <c r="Z2417" s="24">
        <v>1</v>
      </c>
    </row>
    <row r="2418" spans="1:26" ht="16.5" x14ac:dyDescent="0.45">
      <c r="A2418" s="5" t="s">
        <v>8573</v>
      </c>
      <c r="B2418" s="5" t="s">
        <v>8574</v>
      </c>
      <c r="C2418" s="5" t="s">
        <v>8575</v>
      </c>
      <c r="D2418" s="5" t="s">
        <v>479</v>
      </c>
      <c r="E2418" s="5" t="s">
        <v>11771</v>
      </c>
      <c r="F2418" s="5">
        <v>22</v>
      </c>
      <c r="G2418" s="5">
        <v>7</v>
      </c>
      <c r="H2418" s="5">
        <v>4</v>
      </c>
      <c r="I2418" s="5">
        <v>3</v>
      </c>
      <c r="J2418" s="5" t="s">
        <v>8576</v>
      </c>
      <c r="K2418" s="17">
        <v>831</v>
      </c>
      <c r="L2418" s="6">
        <v>1.9773082548300001</v>
      </c>
      <c r="M2418" s="6">
        <v>13.0480373553</v>
      </c>
      <c r="N2418" s="6">
        <v>63.470876241699997</v>
      </c>
      <c r="O2418" s="6">
        <v>54.776091303599998</v>
      </c>
      <c r="P2418" s="6">
        <v>47.420966570099999</v>
      </c>
      <c r="Q2418" s="6">
        <v>-8.4838308745000006</v>
      </c>
      <c r="R2418" s="7">
        <v>31.237742333066667</v>
      </c>
      <c r="S2418" s="8">
        <v>34.595910141581683</v>
      </c>
      <c r="T2418" s="6">
        <v>65.992558924799994</v>
      </c>
      <c r="U2418" s="6">
        <v>13.744844087000001</v>
      </c>
      <c r="V2418" s="6">
        <v>14.4460001585</v>
      </c>
      <c r="W2418" s="6">
        <v>-53.199655703300003</v>
      </c>
      <c r="X2418" s="7">
        <v>-8.3362704859333334</v>
      </c>
      <c r="Y2418" s="8">
        <v>38.854412938951036</v>
      </c>
      <c r="Z2418" s="24">
        <v>-1</v>
      </c>
    </row>
    <row r="2419" spans="1:26" ht="16.5" x14ac:dyDescent="0.45">
      <c r="A2419" s="5" t="s">
        <v>8577</v>
      </c>
      <c r="B2419" s="5" t="s">
        <v>8578</v>
      </c>
      <c r="C2419" s="5" t="s">
        <v>8579</v>
      </c>
      <c r="D2419" s="5" t="s">
        <v>120</v>
      </c>
      <c r="E2419" s="5" t="s">
        <v>11765</v>
      </c>
      <c r="F2419" s="5">
        <v>16</v>
      </c>
      <c r="G2419" s="5">
        <v>9</v>
      </c>
      <c r="H2419" s="5">
        <v>1</v>
      </c>
      <c r="I2419" s="5">
        <v>3</v>
      </c>
      <c r="J2419" s="5" t="s">
        <v>8580</v>
      </c>
      <c r="K2419" s="17">
        <v>7498</v>
      </c>
      <c r="L2419" s="6">
        <v>4.5657980049400004</v>
      </c>
      <c r="M2419" s="6">
        <v>11.312653217099999</v>
      </c>
      <c r="N2419" s="6">
        <v>19.3785663486</v>
      </c>
      <c r="O2419" s="6">
        <v>-33.594820603300001</v>
      </c>
      <c r="P2419" s="6">
        <v>20.3383478304</v>
      </c>
      <c r="Q2419" s="6">
        <v>19.248687067700001</v>
      </c>
      <c r="R2419" s="7">
        <v>1.9974047649333333</v>
      </c>
      <c r="S2419" s="8">
        <v>30.828586087295282</v>
      </c>
      <c r="T2419" s="6">
        <v>22.9002068243</v>
      </c>
      <c r="U2419" s="6">
        <v>-46.946912551300002</v>
      </c>
      <c r="V2419" s="6">
        <v>18.3648758681</v>
      </c>
      <c r="W2419" s="6">
        <v>36.247093093300002</v>
      </c>
      <c r="X2419" s="7">
        <v>2.5550188033666665</v>
      </c>
      <c r="Y2419" s="8">
        <v>43.792400357869269</v>
      </c>
      <c r="Z2419" s="24">
        <v>1</v>
      </c>
    </row>
    <row r="2420" spans="1:26" ht="16.5" x14ac:dyDescent="0.45">
      <c r="A2420" s="5" t="s">
        <v>8581</v>
      </c>
      <c r="B2420" s="5" t="s">
        <v>8582</v>
      </c>
      <c r="C2420" s="5" t="s">
        <v>8583</v>
      </c>
      <c r="D2420" s="5" t="s">
        <v>254</v>
      </c>
      <c r="E2420" s="5" t="s">
        <v>11756</v>
      </c>
      <c r="F2420" s="5">
        <v>6</v>
      </c>
      <c r="G2420" s="5">
        <v>11</v>
      </c>
      <c r="H2420" s="5">
        <v>2</v>
      </c>
      <c r="I2420" s="5">
        <v>2</v>
      </c>
      <c r="J2420" s="5" t="s">
        <v>8584</v>
      </c>
      <c r="K2420" s="17">
        <v>1994</v>
      </c>
      <c r="L2420" s="6">
        <v>2.7877279120799998</v>
      </c>
      <c r="M2420" s="6">
        <v>3.0767017157000001</v>
      </c>
      <c r="N2420" s="6">
        <v>8.3009208243000003</v>
      </c>
      <c r="O2420" s="6">
        <v>8.0281494654000003</v>
      </c>
      <c r="P2420" s="6">
        <v>14.3931931726</v>
      </c>
      <c r="Q2420" s="6">
        <v>-3.0467588590000001</v>
      </c>
      <c r="R2420" s="7">
        <v>6.4581945929999991</v>
      </c>
      <c r="S2420" s="8">
        <v>8.8253357127169174</v>
      </c>
      <c r="T2420" s="6">
        <v>16.079476081399999</v>
      </c>
      <c r="U2420" s="6">
        <v>44.697120233900002</v>
      </c>
      <c r="V2420" s="6">
        <v>-20.149718844300001</v>
      </c>
      <c r="W2420" s="6">
        <v>-20.603405703499998</v>
      </c>
      <c r="X2420" s="7">
        <v>1.3146652287000009</v>
      </c>
      <c r="Y2420" s="8">
        <v>37.570992928723676</v>
      </c>
      <c r="Z2420" s="24">
        <v>1</v>
      </c>
    </row>
    <row r="2421" spans="1:26" ht="16.5" x14ac:dyDescent="0.45">
      <c r="A2421" s="5" t="s">
        <v>8585</v>
      </c>
      <c r="B2421" s="5" t="s">
        <v>8586</v>
      </c>
      <c r="C2421" s="5" t="s">
        <v>8587</v>
      </c>
      <c r="D2421" s="5" t="s">
        <v>268</v>
      </c>
      <c r="E2421" s="5" t="s">
        <v>11778</v>
      </c>
      <c r="F2421" s="5">
        <v>29</v>
      </c>
      <c r="G2421" s="5">
        <v>5</v>
      </c>
      <c r="H2421" s="5">
        <v>3</v>
      </c>
      <c r="I2421" s="5">
        <v>3</v>
      </c>
      <c r="J2421" s="5" t="s">
        <v>8588</v>
      </c>
      <c r="K2421" s="17">
        <v>5869</v>
      </c>
      <c r="L2421" s="6">
        <v>4.03024844801</v>
      </c>
      <c r="M2421" s="6">
        <v>10.0333325842</v>
      </c>
      <c r="N2421" s="6">
        <v>12.473762287</v>
      </c>
      <c r="O2421" s="6">
        <v>-10.730393009</v>
      </c>
      <c r="P2421" s="6">
        <v>11.9341440283</v>
      </c>
      <c r="Q2421" s="6">
        <v>15.543221790700001</v>
      </c>
      <c r="R2421" s="7">
        <v>5.5823242700000009</v>
      </c>
      <c r="S2421" s="8">
        <v>14.242012475145549</v>
      </c>
      <c r="T2421" s="6">
        <v>15.3835526217</v>
      </c>
      <c r="U2421" s="6">
        <v>-22.5549759333</v>
      </c>
      <c r="V2421" s="6">
        <v>24.082802709100001</v>
      </c>
      <c r="W2421" s="6">
        <v>82.097367015000003</v>
      </c>
      <c r="X2421" s="7">
        <v>27.875064596933338</v>
      </c>
      <c r="Y2421" s="8">
        <v>52.429134637256638</v>
      </c>
      <c r="Z2421" s="24">
        <v>1</v>
      </c>
    </row>
    <row r="2422" spans="1:26" ht="16.5" x14ac:dyDescent="0.45">
      <c r="A2422" s="5" t="s">
        <v>8589</v>
      </c>
      <c r="B2422" s="5" t="s">
        <v>8590</v>
      </c>
      <c r="C2422" s="5" t="s">
        <v>8591</v>
      </c>
      <c r="D2422" s="5" t="s">
        <v>33</v>
      </c>
      <c r="E2422" s="5" t="s">
        <v>11756</v>
      </c>
      <c r="F2422" s="5">
        <v>6</v>
      </c>
      <c r="G2422" s="5">
        <v>11</v>
      </c>
      <c r="H2422" s="5">
        <v>2</v>
      </c>
      <c r="I2422" s="5">
        <v>2</v>
      </c>
      <c r="J2422" s="5" t="s">
        <v>8592</v>
      </c>
      <c r="K2422" s="17">
        <v>403</v>
      </c>
      <c r="L2422" s="6">
        <v>0.66010303170999995</v>
      </c>
      <c r="M2422" s="6">
        <v>4.1989399091999999</v>
      </c>
      <c r="N2422" s="6">
        <v>17.8887732906</v>
      </c>
      <c r="O2422" s="6">
        <v>5.4199762841999997</v>
      </c>
      <c r="P2422" s="6">
        <v>1.5675878696000001</v>
      </c>
      <c r="Q2422" s="6">
        <v>4.0203473192999999</v>
      </c>
      <c r="R2422" s="7">
        <v>3.6693038243666662</v>
      </c>
      <c r="S2422" s="8">
        <v>1.9500378908465688</v>
      </c>
      <c r="T2422" s="6">
        <v>18.854270805500001</v>
      </c>
      <c r="U2422" s="6">
        <v>45.267611862199999</v>
      </c>
      <c r="V2422" s="6">
        <v>20.379067514500001</v>
      </c>
      <c r="W2422" s="6">
        <v>-1.0590226522999999</v>
      </c>
      <c r="X2422" s="7">
        <v>21.529218908133334</v>
      </c>
      <c r="Y2422" s="8">
        <v>23.18472347325331</v>
      </c>
      <c r="Z2422" s="24">
        <v>1</v>
      </c>
    </row>
    <row r="2423" spans="1:26" ht="16.5" x14ac:dyDescent="0.45">
      <c r="A2423" s="5" t="s">
        <v>8593</v>
      </c>
      <c r="B2423" s="5" t="s">
        <v>8594</v>
      </c>
      <c r="C2423" s="5" t="s">
        <v>8595</v>
      </c>
      <c r="D2423" s="5" t="s">
        <v>311</v>
      </c>
      <c r="E2423" s="5" t="s">
        <v>11770</v>
      </c>
      <c r="F2423" s="5">
        <v>21</v>
      </c>
      <c r="G2423" s="5">
        <v>7</v>
      </c>
      <c r="H2423" s="5">
        <v>3</v>
      </c>
      <c r="I2423" s="5">
        <v>3</v>
      </c>
      <c r="J2423" s="5" t="s">
        <v>8596</v>
      </c>
      <c r="K2423" s="17">
        <v>15270</v>
      </c>
      <c r="L2423" s="6">
        <v>2.4125652513700002</v>
      </c>
      <c r="M2423" s="6">
        <v>-9.1152354185999993</v>
      </c>
      <c r="N2423" s="6">
        <v>-8.2931133098000007</v>
      </c>
      <c r="O2423" s="6">
        <v>-24.025496268800001</v>
      </c>
      <c r="P2423" s="6">
        <v>-0.85323356380000004</v>
      </c>
      <c r="Q2423" s="6">
        <v>-20.122219235999999</v>
      </c>
      <c r="R2423" s="7">
        <v>-15.000316356200001</v>
      </c>
      <c r="S2423" s="8">
        <v>12.406202341972389</v>
      </c>
      <c r="T2423" s="6">
        <v>-589.0153739269</v>
      </c>
      <c r="U2423" s="6">
        <v>-50.898417084400002</v>
      </c>
      <c r="V2423" s="6">
        <v>103.5396740953</v>
      </c>
      <c r="W2423" s="6">
        <v>-1538.369475575</v>
      </c>
      <c r="X2423" s="7">
        <v>-495.24273952136667</v>
      </c>
      <c r="Y2423" s="8">
        <v>906.66852906905137</v>
      </c>
      <c r="Z2423" s="24">
        <v>0</v>
      </c>
    </row>
    <row r="2424" spans="1:26" ht="16.5" x14ac:dyDescent="0.45">
      <c r="A2424" s="5" t="s">
        <v>8597</v>
      </c>
      <c r="B2424" s="5" t="s">
        <v>8598</v>
      </c>
      <c r="C2424" s="5" t="s">
        <v>8599</v>
      </c>
      <c r="D2424" s="5" t="s">
        <v>120</v>
      </c>
      <c r="E2424" s="5" t="s">
        <v>11776</v>
      </c>
      <c r="F2424" s="5">
        <v>27</v>
      </c>
      <c r="G2424" s="5">
        <v>10</v>
      </c>
      <c r="H2424" s="5">
        <v>2</v>
      </c>
      <c r="I2424" s="5">
        <v>3</v>
      </c>
      <c r="J2424" s="5" t="s">
        <v>8600</v>
      </c>
      <c r="K2424" s="17">
        <v>658</v>
      </c>
      <c r="L2424" s="6">
        <v>1.1603185755800001</v>
      </c>
      <c r="M2424" s="6">
        <v>3.5853317568</v>
      </c>
      <c r="N2424" s="6">
        <v>11.2165486297</v>
      </c>
      <c r="O2424" s="6">
        <v>6.5425377015999997</v>
      </c>
      <c r="P2424" s="6">
        <v>-4.8085286673000001</v>
      </c>
      <c r="Q2424" s="6">
        <v>-6.0385720008000003</v>
      </c>
      <c r="R2424" s="7">
        <v>-1.434854322166667</v>
      </c>
      <c r="S2424" s="8">
        <v>6.9359454493395472</v>
      </c>
      <c r="T2424" s="6">
        <v>10.045224725000001</v>
      </c>
      <c r="U2424" s="6">
        <v>6.3609733778999997</v>
      </c>
      <c r="V2424" s="6">
        <v>13.5853409873</v>
      </c>
      <c r="W2424" s="6">
        <v>4.5531344977000003</v>
      </c>
      <c r="X2424" s="7">
        <v>8.1664829542999993</v>
      </c>
      <c r="Y2424" s="8">
        <v>4.7791303749267158</v>
      </c>
      <c r="Z2424" s="24">
        <v>-1</v>
      </c>
    </row>
    <row r="2425" spans="1:26" ht="16.5" x14ac:dyDescent="0.45">
      <c r="A2425" s="5" t="s">
        <v>8601</v>
      </c>
      <c r="B2425" s="5" t="s">
        <v>8602</v>
      </c>
      <c r="C2425" s="5" t="s">
        <v>8603</v>
      </c>
      <c r="D2425" s="5" t="s">
        <v>474</v>
      </c>
      <c r="E2425" s="5" t="s">
        <v>11762</v>
      </c>
      <c r="F2425" s="5">
        <v>13</v>
      </c>
      <c r="G2425" s="5">
        <v>7</v>
      </c>
      <c r="H2425" s="5">
        <v>4</v>
      </c>
      <c r="I2425" s="5">
        <v>2</v>
      </c>
      <c r="J2425" s="5" t="s">
        <v>8604</v>
      </c>
      <c r="K2425" s="17">
        <v>2566</v>
      </c>
      <c r="L2425" s="6">
        <v>1.68032194829</v>
      </c>
      <c r="M2425" s="6">
        <v>27.761231389900001</v>
      </c>
      <c r="N2425" s="6">
        <v>-2.3875651184</v>
      </c>
      <c r="O2425" s="6">
        <v>12.5126207269</v>
      </c>
      <c r="P2425" s="6">
        <v>48.661508452100001</v>
      </c>
      <c r="Q2425" s="6">
        <v>36.493133972700001</v>
      </c>
      <c r="R2425" s="7">
        <v>32.555754383900002</v>
      </c>
      <c r="S2425" s="8">
        <v>18.393279736414677</v>
      </c>
      <c r="T2425" s="6">
        <v>1.3925944085999999</v>
      </c>
      <c r="U2425" s="6">
        <v>20.976140459300002</v>
      </c>
      <c r="V2425" s="6">
        <v>49.620971320599999</v>
      </c>
      <c r="W2425" s="6">
        <v>20.8530801476</v>
      </c>
      <c r="X2425" s="7">
        <v>30.483397309166666</v>
      </c>
      <c r="Y2425" s="8">
        <v>16.573739476726288</v>
      </c>
      <c r="Z2425" s="24">
        <v>1</v>
      </c>
    </row>
    <row r="2426" spans="1:26" ht="16.5" x14ac:dyDescent="0.45">
      <c r="A2426" s="5" t="s">
        <v>8605</v>
      </c>
      <c r="B2426" s="5" t="s">
        <v>8606</v>
      </c>
      <c r="C2426" s="5" t="s">
        <v>8607</v>
      </c>
      <c r="D2426" s="5" t="s">
        <v>435</v>
      </c>
      <c r="E2426" s="5" t="s">
        <v>11752</v>
      </c>
      <c r="F2426" s="5">
        <v>2</v>
      </c>
      <c r="G2426" s="5">
        <v>2</v>
      </c>
      <c r="H2426" s="5">
        <v>0</v>
      </c>
      <c r="I2426" s="5">
        <v>3</v>
      </c>
      <c r="J2426" s="5" t="s">
        <v>8608</v>
      </c>
      <c r="K2426" s="17">
        <v>6282</v>
      </c>
      <c r="L2426" s="6">
        <v>19.697305490760002</v>
      </c>
      <c r="M2426" s="6">
        <v>11.0922148734</v>
      </c>
      <c r="N2426" s="6">
        <v>48.708270909900001</v>
      </c>
      <c r="O2426" s="6">
        <v>7.9882490477000001</v>
      </c>
      <c r="P2426" s="6">
        <v>-3.7965905493999998</v>
      </c>
      <c r="Q2426" s="6">
        <v>11.3666275401</v>
      </c>
      <c r="R2426" s="7">
        <v>5.1860953461333335</v>
      </c>
      <c r="S2426" s="8">
        <v>7.9605178683825493</v>
      </c>
      <c r="T2426" s="6">
        <v>107.2811132936</v>
      </c>
      <c r="U2426" s="6">
        <v>-4.9751152456999996</v>
      </c>
      <c r="V2426" s="6">
        <v>-192.38616267640001</v>
      </c>
      <c r="W2426" s="6">
        <v>-37.039975532200003</v>
      </c>
      <c r="X2426" s="7">
        <v>-78.133751151433344</v>
      </c>
      <c r="Y2426" s="8">
        <v>100.2359664529202</v>
      </c>
      <c r="Z2426" s="24">
        <v>-1</v>
      </c>
    </row>
    <row r="2427" spans="1:26" ht="16.5" x14ac:dyDescent="0.45">
      <c r="A2427" s="5" t="s">
        <v>8609</v>
      </c>
      <c r="B2427" s="5" t="s">
        <v>8610</v>
      </c>
      <c r="C2427" s="5" t="s">
        <v>8611</v>
      </c>
      <c r="D2427" s="5" t="s">
        <v>363</v>
      </c>
      <c r="E2427" s="5" t="s">
        <v>11765</v>
      </c>
      <c r="F2427" s="5">
        <v>16</v>
      </c>
      <c r="G2427" s="5">
        <v>9</v>
      </c>
      <c r="H2427" s="5">
        <v>1</v>
      </c>
      <c r="I2427" s="5">
        <v>3</v>
      </c>
      <c r="J2427" s="5" t="s">
        <v>8612</v>
      </c>
      <c r="K2427" s="17">
        <v>7073</v>
      </c>
      <c r="L2427" s="6">
        <v>6.93999381161</v>
      </c>
      <c r="M2427" s="6">
        <v>23.385811819200001</v>
      </c>
      <c r="N2427" s="6">
        <v>-3.7209256345999999</v>
      </c>
      <c r="O2427" s="6">
        <v>-11.1674399878</v>
      </c>
      <c r="P2427" s="6">
        <v>23.7719703735</v>
      </c>
      <c r="Q2427" s="6">
        <v>17.899943504100001</v>
      </c>
      <c r="R2427" s="7">
        <v>10.168157963266667</v>
      </c>
      <c r="S2427" s="8">
        <v>18.708981261306267</v>
      </c>
      <c r="T2427" s="6">
        <v>-3.8444682693000001</v>
      </c>
      <c r="U2427" s="6">
        <v>-21.304187824</v>
      </c>
      <c r="V2427" s="6">
        <v>34.450335555499997</v>
      </c>
      <c r="W2427" s="6">
        <v>26.467662108700001</v>
      </c>
      <c r="X2427" s="7">
        <v>13.204603280066666</v>
      </c>
      <c r="Y2427" s="8">
        <v>30.150841886050952</v>
      </c>
      <c r="Z2427" s="24">
        <v>1</v>
      </c>
    </row>
    <row r="2428" spans="1:26" ht="16.5" x14ac:dyDescent="0.45">
      <c r="A2428" s="5" t="s">
        <v>8613</v>
      </c>
      <c r="B2428" s="5" t="s">
        <v>8614</v>
      </c>
      <c r="C2428" s="5" t="s">
        <v>8615</v>
      </c>
      <c r="D2428" s="5" t="s">
        <v>249</v>
      </c>
      <c r="E2428" s="5" t="s">
        <v>11775</v>
      </c>
      <c r="F2428" s="5">
        <v>26</v>
      </c>
      <c r="G2428" s="5">
        <v>3</v>
      </c>
      <c r="H2428" s="5">
        <v>3</v>
      </c>
      <c r="I2428" s="5">
        <v>2</v>
      </c>
      <c r="J2428" s="5" t="s">
        <v>8616</v>
      </c>
      <c r="K2428" s="17">
        <v>11553</v>
      </c>
      <c r="L2428" s="6">
        <v>23.240947723230001</v>
      </c>
      <c r="M2428" s="6">
        <v>5.8178942595000001</v>
      </c>
      <c r="N2428" s="6">
        <v>-4.6194019874999999</v>
      </c>
      <c r="O2428" s="6">
        <v>7.4360262673999999</v>
      </c>
      <c r="P2428" s="6">
        <v>32.294483729100001</v>
      </c>
      <c r="Q2428" s="6">
        <v>2.9707047692000002</v>
      </c>
      <c r="R2428" s="7">
        <v>14.233738255233334</v>
      </c>
      <c r="S2428" s="8">
        <v>15.799609783928783</v>
      </c>
      <c r="T2428" s="6">
        <v>-60.6560531915</v>
      </c>
      <c r="U2428" s="6">
        <v>2.7472816576999999</v>
      </c>
      <c r="V2428" s="6">
        <v>11.8251196082</v>
      </c>
      <c r="W2428" s="6">
        <v>-251.4762466432</v>
      </c>
      <c r="X2428" s="7">
        <v>-78.9679484591</v>
      </c>
      <c r="Y2428" s="8">
        <v>149.46550268287547</v>
      </c>
      <c r="Z2428" s="24">
        <v>-1</v>
      </c>
    </row>
    <row r="2429" spans="1:26" ht="16.5" x14ac:dyDescent="0.45">
      <c r="A2429" s="5" t="s">
        <v>8617</v>
      </c>
      <c r="B2429" s="5" t="s">
        <v>8618</v>
      </c>
      <c r="C2429" s="5" t="s">
        <v>8619</v>
      </c>
      <c r="D2429" s="5" t="s">
        <v>363</v>
      </c>
      <c r="E2429" s="5" t="s">
        <v>11765</v>
      </c>
      <c r="F2429" s="5">
        <v>16</v>
      </c>
      <c r="G2429" s="5">
        <v>9</v>
      </c>
      <c r="H2429" s="5">
        <v>1</v>
      </c>
      <c r="I2429" s="5">
        <v>3</v>
      </c>
      <c r="J2429" s="5" t="s">
        <v>8620</v>
      </c>
      <c r="K2429" s="17">
        <v>1464</v>
      </c>
      <c r="L2429" s="6">
        <v>0.69617244904999998</v>
      </c>
      <c r="M2429" s="6">
        <v>-52.333910340300001</v>
      </c>
      <c r="N2429" s="6">
        <v>21.5254621349</v>
      </c>
      <c r="O2429" s="6">
        <v>4.4962043445999997</v>
      </c>
      <c r="P2429" s="6">
        <v>-20.126418551299999</v>
      </c>
      <c r="Q2429" s="6">
        <v>-12.922605111599999</v>
      </c>
      <c r="R2429" s="7">
        <v>-9.5176064394333331</v>
      </c>
      <c r="S2429" s="8">
        <v>12.659537966944814</v>
      </c>
      <c r="T2429" s="6">
        <v>80.973961482999997</v>
      </c>
      <c r="U2429" s="6">
        <v>104.00485935019999</v>
      </c>
      <c r="V2429" s="6">
        <v>-1528.9944281137</v>
      </c>
      <c r="W2429" s="6">
        <v>-279.69841167729999</v>
      </c>
      <c r="X2429" s="7">
        <v>-568.22932681359998</v>
      </c>
      <c r="Y2429" s="8">
        <v>853.87893460164753</v>
      </c>
      <c r="Z2429" s="24">
        <v>0</v>
      </c>
    </row>
    <row r="2430" spans="1:26" ht="16.5" x14ac:dyDescent="0.45">
      <c r="A2430" s="5" t="s">
        <v>8621</v>
      </c>
      <c r="B2430" s="5" t="s">
        <v>8622</v>
      </c>
      <c r="C2430" s="5" t="s">
        <v>8623</v>
      </c>
      <c r="D2430" s="5" t="s">
        <v>293</v>
      </c>
      <c r="E2430" s="5" t="s">
        <v>11780</v>
      </c>
      <c r="F2430" s="5">
        <v>31</v>
      </c>
      <c r="G2430" s="5">
        <v>4</v>
      </c>
      <c r="H2430" s="5">
        <v>2</v>
      </c>
      <c r="I2430" s="5">
        <v>2</v>
      </c>
      <c r="J2430" s="5" t="s">
        <v>7981</v>
      </c>
      <c r="K2430" s="17">
        <v>16394</v>
      </c>
      <c r="L2430" s="6">
        <v>29.835741351660001</v>
      </c>
      <c r="M2430" s="6">
        <v>0.79773547310000004</v>
      </c>
      <c r="N2430" s="6">
        <v>-10.0697551396</v>
      </c>
      <c r="O2430" s="6">
        <v>6.9049248257000002</v>
      </c>
      <c r="P2430" s="6">
        <v>63.1145292438</v>
      </c>
      <c r="Q2430" s="6">
        <v>-25.3618189233</v>
      </c>
      <c r="R2430" s="7">
        <v>14.885878382066666</v>
      </c>
      <c r="S2430" s="8">
        <v>44.774856348157464</v>
      </c>
      <c r="T2430" s="6">
        <v>-87.206964302299994</v>
      </c>
      <c r="U2430" s="6">
        <v>-3.8783456195000001</v>
      </c>
      <c r="V2430" s="6">
        <v>351.66922508890002</v>
      </c>
      <c r="W2430" s="6">
        <v>-429.49059113980002</v>
      </c>
      <c r="X2430" s="7">
        <v>-27.23323722346667</v>
      </c>
      <c r="Y2430" s="8">
        <v>391.10325087371604</v>
      </c>
      <c r="Z2430" s="24">
        <v>-1</v>
      </c>
    </row>
    <row r="2431" spans="1:26" ht="16.5" x14ac:dyDescent="0.45">
      <c r="A2431" s="5" t="s">
        <v>8624</v>
      </c>
      <c r="B2431" s="5" t="s">
        <v>8625</v>
      </c>
      <c r="C2431" s="5" t="s">
        <v>8626</v>
      </c>
      <c r="D2431" s="5" t="s">
        <v>259</v>
      </c>
      <c r="E2431" s="5" t="s">
        <v>11753</v>
      </c>
      <c r="F2431" s="5">
        <v>3</v>
      </c>
      <c r="G2431" s="5">
        <v>7</v>
      </c>
      <c r="H2431" s="5">
        <v>4</v>
      </c>
      <c r="I2431" s="5">
        <v>3</v>
      </c>
      <c r="J2431" s="5" t="s">
        <v>8627</v>
      </c>
      <c r="K2431" s="17">
        <v>7357</v>
      </c>
      <c r="L2431" s="6">
        <v>3.8718400103100001</v>
      </c>
      <c r="M2431" s="6">
        <v>36.556584686400001</v>
      </c>
      <c r="N2431" s="6">
        <v>18.663295644200002</v>
      </c>
      <c r="O2431" s="6">
        <v>7.7690489650999996</v>
      </c>
      <c r="P2431" s="6">
        <v>31.728877454100001</v>
      </c>
      <c r="Q2431" s="6">
        <v>18.298810719399999</v>
      </c>
      <c r="R2431" s="7">
        <v>19.265579046199999</v>
      </c>
      <c r="S2431" s="8">
        <v>12.009135108485202</v>
      </c>
      <c r="T2431" s="6">
        <v>108.6520464334</v>
      </c>
      <c r="U2431" s="6">
        <v>-3.6922182828999999</v>
      </c>
      <c r="V2431" s="6">
        <v>9.3149038255000001</v>
      </c>
      <c r="W2431" s="6">
        <v>-24.8507992348</v>
      </c>
      <c r="X2431" s="7">
        <v>-6.4093712307333339</v>
      </c>
      <c r="Y2431" s="8">
        <v>17.244158619880174</v>
      </c>
      <c r="Z2431" s="24">
        <v>-1</v>
      </c>
    </row>
    <row r="2432" spans="1:26" ht="16.5" x14ac:dyDescent="0.45">
      <c r="A2432" s="5" t="s">
        <v>8628</v>
      </c>
      <c r="B2432" s="5" t="s">
        <v>8629</v>
      </c>
      <c r="C2432" s="5" t="s">
        <v>8630</v>
      </c>
      <c r="D2432" s="5" t="s">
        <v>259</v>
      </c>
      <c r="E2432" s="5" t="s">
        <v>11753</v>
      </c>
      <c r="F2432" s="5">
        <v>3</v>
      </c>
      <c r="G2432" s="5">
        <v>7</v>
      </c>
      <c r="H2432" s="5">
        <v>4</v>
      </c>
      <c r="I2432" s="5">
        <v>3</v>
      </c>
      <c r="J2432" s="5" t="s">
        <v>8631</v>
      </c>
      <c r="K2432" s="17">
        <v>5958</v>
      </c>
      <c r="L2432" s="6">
        <v>1.1997378748</v>
      </c>
      <c r="M2432" s="6">
        <v>3.3872291884000001</v>
      </c>
      <c r="N2432" s="6">
        <v>-1.8900168887</v>
      </c>
      <c r="O2432" s="6">
        <v>5.5407068732000004</v>
      </c>
      <c r="P2432" s="6">
        <v>21.3819199723</v>
      </c>
      <c r="Q2432" s="6">
        <v>6.8000896599999999E-2</v>
      </c>
      <c r="R2432" s="7">
        <v>8.9968759140333336</v>
      </c>
      <c r="S2432" s="8">
        <v>11.069309595475374</v>
      </c>
      <c r="T2432" s="6">
        <v>983.68486280340005</v>
      </c>
      <c r="U2432" s="6">
        <v>163.36954282330001</v>
      </c>
      <c r="V2432" s="6">
        <v>213.3430980814</v>
      </c>
      <c r="W2432" s="6">
        <v>-145.97613505690001</v>
      </c>
      <c r="X2432" s="7">
        <v>76.912168615933339</v>
      </c>
      <c r="Y2432" s="8">
        <v>194.63744755801352</v>
      </c>
      <c r="Z2432" s="24">
        <v>1</v>
      </c>
    </row>
    <row r="2433" spans="1:26" ht="16.5" x14ac:dyDescent="0.45">
      <c r="A2433" s="5" t="s">
        <v>8632</v>
      </c>
      <c r="B2433" s="5" t="s">
        <v>8633</v>
      </c>
      <c r="C2433" s="5" t="s">
        <v>8634</v>
      </c>
      <c r="D2433" s="5" t="s">
        <v>259</v>
      </c>
      <c r="E2433" s="5" t="s">
        <v>11765</v>
      </c>
      <c r="F2433" s="5">
        <v>16</v>
      </c>
      <c r="G2433" s="5">
        <v>9</v>
      </c>
      <c r="H2433" s="5">
        <v>1</v>
      </c>
      <c r="I2433" s="5">
        <v>3</v>
      </c>
      <c r="J2433" s="5" t="s">
        <v>8635</v>
      </c>
      <c r="K2433" s="17">
        <v>9513</v>
      </c>
      <c r="L2433" s="6">
        <v>6.7682929201200004</v>
      </c>
      <c r="M2433" s="6">
        <v>-4.0116236687000004</v>
      </c>
      <c r="N2433" s="6">
        <v>-3.5597444239999998</v>
      </c>
      <c r="O2433" s="6">
        <v>-12.695607448800001</v>
      </c>
      <c r="P2433" s="6">
        <v>4.0927884048000003</v>
      </c>
      <c r="Q2433" s="6">
        <v>-8.6438174106000005</v>
      </c>
      <c r="R2433" s="7">
        <v>-5.7488788182000006</v>
      </c>
      <c r="S2433" s="8">
        <v>8.7605970643911366</v>
      </c>
      <c r="T2433" s="6">
        <v>-133.02381494139999</v>
      </c>
      <c r="U2433" s="6">
        <v>302.26968878169998</v>
      </c>
      <c r="V2433" s="6">
        <v>285.94900469599997</v>
      </c>
      <c r="W2433" s="6">
        <v>-78.4578993696</v>
      </c>
      <c r="X2433" s="7">
        <v>169.9202647027</v>
      </c>
      <c r="Y2433" s="8">
        <v>215.25653410106065</v>
      </c>
      <c r="Z2433" s="24">
        <v>-1</v>
      </c>
    </row>
    <row r="2434" spans="1:26" ht="16.5" x14ac:dyDescent="0.45">
      <c r="A2434" s="5" t="s">
        <v>8636</v>
      </c>
      <c r="B2434" s="5" t="s">
        <v>8637</v>
      </c>
      <c r="C2434" s="5" t="s">
        <v>8638</v>
      </c>
      <c r="D2434" s="5" t="s">
        <v>474</v>
      </c>
      <c r="E2434" s="5" t="s">
        <v>11778</v>
      </c>
      <c r="F2434" s="5">
        <v>29</v>
      </c>
      <c r="G2434" s="5">
        <v>5</v>
      </c>
      <c r="H2434" s="5">
        <v>3</v>
      </c>
      <c r="I2434" s="5">
        <v>3</v>
      </c>
      <c r="J2434" s="5" t="s">
        <v>8639</v>
      </c>
      <c r="K2434" s="17">
        <v>1591</v>
      </c>
      <c r="L2434" s="6">
        <v>0.56326536410000005</v>
      </c>
      <c r="M2434" s="6">
        <v>3.4670647025000001</v>
      </c>
      <c r="N2434" s="6">
        <v>2.1159995801</v>
      </c>
      <c r="O2434" s="6">
        <v>9.0738263343999996</v>
      </c>
      <c r="P2434" s="6">
        <v>-5.2634208901999999</v>
      </c>
      <c r="Q2434" s="6">
        <v>5.3909110122000001</v>
      </c>
      <c r="R2434" s="7">
        <v>3.0671054854666671</v>
      </c>
      <c r="S2434" s="8">
        <v>7.4457517141912808</v>
      </c>
      <c r="T2434" s="6">
        <v>7.4591935263</v>
      </c>
      <c r="U2434" s="6">
        <v>48.462514387900001</v>
      </c>
      <c r="V2434" s="6">
        <v>7.5530485655000001</v>
      </c>
      <c r="W2434" s="6">
        <v>28.406614255299999</v>
      </c>
      <c r="X2434" s="7">
        <v>28.140725736233332</v>
      </c>
      <c r="Y2434" s="8">
        <v>20.456028964512075</v>
      </c>
      <c r="Z2434" s="24">
        <v>1</v>
      </c>
    </row>
    <row r="2435" spans="1:26" ht="16.5" x14ac:dyDescent="0.45">
      <c r="A2435" s="5" t="s">
        <v>8640</v>
      </c>
      <c r="B2435" s="5" t="s">
        <v>8641</v>
      </c>
      <c r="C2435" s="5" t="s">
        <v>8642</v>
      </c>
      <c r="D2435" s="5" t="s">
        <v>249</v>
      </c>
      <c r="E2435" s="5" t="s">
        <v>11779</v>
      </c>
      <c r="F2435" s="5">
        <v>30</v>
      </c>
      <c r="G2435" s="5">
        <v>4</v>
      </c>
      <c r="H2435" s="5">
        <v>2</v>
      </c>
      <c r="I2435" s="5">
        <v>2</v>
      </c>
      <c r="J2435" s="5" t="s">
        <v>8643</v>
      </c>
      <c r="K2435" s="17">
        <v>6824</v>
      </c>
      <c r="L2435" s="6">
        <v>11.49151594784</v>
      </c>
      <c r="M2435" s="6">
        <v>8.1131350152999993</v>
      </c>
      <c r="N2435" s="6">
        <v>3.6397212267999999</v>
      </c>
      <c r="O2435" s="6">
        <v>12.4400218662</v>
      </c>
      <c r="P2435" s="6">
        <v>76.276161956300001</v>
      </c>
      <c r="Q2435" s="6">
        <v>11.327785690500001</v>
      </c>
      <c r="R2435" s="7">
        <v>33.347989837666667</v>
      </c>
      <c r="S2435" s="8">
        <v>37.181046763275646</v>
      </c>
      <c r="T2435" s="6">
        <v>63.615417783399998</v>
      </c>
      <c r="U2435" s="6">
        <v>-44.758422447999997</v>
      </c>
      <c r="V2435" s="6">
        <v>4.5497826237999996</v>
      </c>
      <c r="W2435" s="6">
        <v>-2.5308005091000001</v>
      </c>
      <c r="X2435" s="7">
        <v>-14.246480111099999</v>
      </c>
      <c r="Y2435" s="8">
        <v>26.660225678962469</v>
      </c>
      <c r="Z2435" s="24">
        <v>-1</v>
      </c>
    </row>
    <row r="2436" spans="1:26" ht="16.5" x14ac:dyDescent="0.45">
      <c r="A2436" s="5" t="s">
        <v>8644</v>
      </c>
      <c r="B2436" s="5" t="s">
        <v>8645</v>
      </c>
      <c r="C2436" s="5" t="s">
        <v>8646</v>
      </c>
      <c r="D2436" s="5" t="s">
        <v>259</v>
      </c>
      <c r="E2436" s="5" t="s">
        <v>11774</v>
      </c>
      <c r="F2436" s="5">
        <v>25</v>
      </c>
      <c r="G2436" s="5">
        <v>10</v>
      </c>
      <c r="H2436" s="5">
        <v>2</v>
      </c>
      <c r="I2436" s="5">
        <v>3</v>
      </c>
      <c r="J2436" s="5" t="s">
        <v>8647</v>
      </c>
      <c r="K2436" s="17">
        <v>270</v>
      </c>
      <c r="L2436" s="6">
        <v>0.42231829885</v>
      </c>
      <c r="M2436" s="6">
        <v>-207.7851688737</v>
      </c>
      <c r="N2436" s="6">
        <v>-41.392411501300003</v>
      </c>
      <c r="O2436" s="6">
        <v>-45.0113152562</v>
      </c>
      <c r="P2436" s="6">
        <v>6.1985516972000001</v>
      </c>
      <c r="Q2436" s="6">
        <v>-18.2178036179</v>
      </c>
      <c r="R2436" s="7">
        <v>-19.010189058966663</v>
      </c>
      <c r="S2436" s="8">
        <v>25.614127437054016</v>
      </c>
      <c r="T2436" s="6">
        <v>-6994.0826568713001</v>
      </c>
      <c r="U2436" s="6">
        <v>103.76319494089999</v>
      </c>
      <c r="V2436" s="6">
        <v>-47.210142576300001</v>
      </c>
      <c r="W2436" s="6">
        <v>-63.878163325300001</v>
      </c>
      <c r="X2436" s="7">
        <v>-2.4417036535666696</v>
      </c>
      <c r="Y2436" s="8">
        <v>92.352943066358122</v>
      </c>
      <c r="Z2436" s="24">
        <v>0</v>
      </c>
    </row>
    <row r="2437" spans="1:26" ht="16.5" x14ac:dyDescent="0.45">
      <c r="A2437" s="5" t="s">
        <v>8648</v>
      </c>
      <c r="B2437" s="5" t="s">
        <v>8649</v>
      </c>
      <c r="C2437" s="5" t="s">
        <v>8650</v>
      </c>
      <c r="D2437" s="5" t="s">
        <v>249</v>
      </c>
      <c r="E2437" s="5" t="s">
        <v>11757</v>
      </c>
      <c r="F2437" s="5">
        <v>7</v>
      </c>
      <c r="G2437" s="5">
        <v>11</v>
      </c>
      <c r="H2437" s="5">
        <v>4</v>
      </c>
      <c r="I2437" s="5">
        <v>2</v>
      </c>
      <c r="J2437" s="5" t="s">
        <v>8651</v>
      </c>
      <c r="K2437" s="17">
        <v>3265</v>
      </c>
      <c r="L2437" s="6">
        <v>11.99743232166</v>
      </c>
      <c r="M2437" s="6">
        <v>4.4513833787000001</v>
      </c>
      <c r="N2437" s="6">
        <v>0.8374342347</v>
      </c>
      <c r="O2437" s="6">
        <v>3.7463933408000001</v>
      </c>
      <c r="P2437" s="6">
        <v>47.263753644399998</v>
      </c>
      <c r="Q2437" s="6">
        <v>-4.2955930104000002</v>
      </c>
      <c r="R2437" s="7">
        <v>15.571517991599999</v>
      </c>
      <c r="S2437" s="8">
        <v>27.739263447731936</v>
      </c>
      <c r="T2437" s="6">
        <v>3.7015700030000001</v>
      </c>
      <c r="U2437" s="6">
        <v>-6.1877180692999998</v>
      </c>
      <c r="V2437" s="6">
        <v>28.568104396300001</v>
      </c>
      <c r="W2437" s="6">
        <v>-35.816696954999998</v>
      </c>
      <c r="X2437" s="7">
        <v>-4.4787702093333328</v>
      </c>
      <c r="Y2437" s="8">
        <v>32.226402814348575</v>
      </c>
      <c r="Z2437" s="24">
        <v>-1</v>
      </c>
    </row>
    <row r="2438" spans="1:26" ht="16.5" x14ac:dyDescent="0.45">
      <c r="A2438" s="5" t="s">
        <v>8652</v>
      </c>
      <c r="B2438" s="5" t="s">
        <v>8653</v>
      </c>
      <c r="C2438" s="5" t="s">
        <v>8654</v>
      </c>
      <c r="D2438" s="5" t="s">
        <v>33</v>
      </c>
      <c r="E2438" s="5" t="s">
        <v>11764</v>
      </c>
      <c r="F2438" s="5">
        <v>15</v>
      </c>
      <c r="G2438" s="5">
        <v>8</v>
      </c>
      <c r="H2438" s="5">
        <v>2</v>
      </c>
      <c r="I2438" s="5">
        <v>3</v>
      </c>
      <c r="J2438" s="5" t="s">
        <v>8655</v>
      </c>
      <c r="K2438" s="17">
        <v>5736</v>
      </c>
      <c r="L2438" s="6">
        <v>18.438355025050001</v>
      </c>
      <c r="M2438" s="6">
        <v>9.0211217616999999</v>
      </c>
      <c r="N2438" s="6">
        <v>27.132403933500001</v>
      </c>
      <c r="O2438" s="6">
        <v>8.9365493045999997</v>
      </c>
      <c r="P2438" s="6">
        <v>10.645681376500001</v>
      </c>
      <c r="Q2438" s="6">
        <v>37.074910386100001</v>
      </c>
      <c r="R2438" s="7">
        <v>18.885713689066666</v>
      </c>
      <c r="S2438" s="8">
        <v>15.775469580089387</v>
      </c>
      <c r="T2438" s="6">
        <v>102.4367937618</v>
      </c>
      <c r="U2438" s="6">
        <v>5.2581685099</v>
      </c>
      <c r="V2438" s="6">
        <v>-319.90482304969998</v>
      </c>
      <c r="W2438" s="6">
        <v>123.93088528360001</v>
      </c>
      <c r="X2438" s="7">
        <v>-63.571923085400009</v>
      </c>
      <c r="Y2438" s="8">
        <v>229.78407283729123</v>
      </c>
      <c r="Z2438" s="24">
        <v>-1</v>
      </c>
    </row>
    <row r="2439" spans="1:26" ht="16.5" x14ac:dyDescent="0.45">
      <c r="A2439" s="5" t="s">
        <v>8656</v>
      </c>
      <c r="B2439" s="5" t="s">
        <v>8657</v>
      </c>
      <c r="C2439" s="5" t="s">
        <v>8658</v>
      </c>
      <c r="D2439" s="5" t="s">
        <v>288</v>
      </c>
      <c r="E2439" s="5" t="s">
        <v>11756</v>
      </c>
      <c r="F2439" s="5">
        <v>6</v>
      </c>
      <c r="G2439" s="5">
        <v>11</v>
      </c>
      <c r="H2439" s="5">
        <v>2</v>
      </c>
      <c r="I2439" s="5">
        <v>2</v>
      </c>
      <c r="J2439" s="5" t="s">
        <v>8659</v>
      </c>
      <c r="K2439" s="17">
        <v>6508</v>
      </c>
      <c r="L2439" s="6">
        <v>10.57610134348</v>
      </c>
      <c r="M2439" s="6">
        <v>-1.4979075960999999</v>
      </c>
      <c r="N2439" s="6">
        <v>-6.4400797769000002</v>
      </c>
      <c r="O2439" s="6">
        <v>-7.1832591127000001</v>
      </c>
      <c r="P2439" s="6">
        <v>0.39229695539999998</v>
      </c>
      <c r="Q2439" s="6">
        <v>5.8315205994000001</v>
      </c>
      <c r="R2439" s="7">
        <v>-0.31981385263333334</v>
      </c>
      <c r="S2439" s="8">
        <v>6.5365471841646539</v>
      </c>
      <c r="T2439" s="6">
        <v>-183.06707606969999</v>
      </c>
      <c r="U2439" s="6">
        <v>-45.177103541699999</v>
      </c>
      <c r="V2439" s="6">
        <v>-6.9470588582000001</v>
      </c>
      <c r="W2439" s="6">
        <v>-557.77985668660006</v>
      </c>
      <c r="X2439" s="7">
        <v>-203.30133969550002</v>
      </c>
      <c r="Y2439" s="8">
        <v>307.58193759595639</v>
      </c>
      <c r="Z2439" s="24">
        <v>0</v>
      </c>
    </row>
    <row r="2440" spans="1:26" ht="16.5" x14ac:dyDescent="0.45">
      <c r="A2440" s="5" t="s">
        <v>8660</v>
      </c>
      <c r="B2440" s="5" t="s">
        <v>8661</v>
      </c>
      <c r="C2440" s="5" t="s">
        <v>8662</v>
      </c>
      <c r="D2440" s="5" t="s">
        <v>259</v>
      </c>
      <c r="E2440" s="5" t="s">
        <v>11757</v>
      </c>
      <c r="F2440" s="5">
        <v>7</v>
      </c>
      <c r="G2440" s="5">
        <v>11</v>
      </c>
      <c r="H2440" s="5">
        <v>4</v>
      </c>
      <c r="I2440" s="5">
        <v>2</v>
      </c>
      <c r="J2440" s="5" t="s">
        <v>8663</v>
      </c>
      <c r="K2440" s="17">
        <v>14677</v>
      </c>
      <c r="L2440" s="6">
        <v>12.4161060974</v>
      </c>
      <c r="M2440" s="6">
        <v>8.1195969488999999</v>
      </c>
      <c r="N2440" s="6">
        <v>12.098856433</v>
      </c>
      <c r="O2440" s="6">
        <v>1.1995591391</v>
      </c>
      <c r="P2440" s="6">
        <v>11.4135206823</v>
      </c>
      <c r="Q2440" s="6">
        <v>7.1353437120000001</v>
      </c>
      <c r="R2440" s="7">
        <v>6.5828078444666671</v>
      </c>
      <c r="S2440" s="8">
        <v>5.129349326686107</v>
      </c>
      <c r="T2440" s="6">
        <v>46.526877769499997</v>
      </c>
      <c r="U2440" s="6">
        <v>-8.4819000128000006</v>
      </c>
      <c r="V2440" s="6">
        <v>14.5884677572</v>
      </c>
      <c r="W2440" s="6">
        <v>-20.682553104699998</v>
      </c>
      <c r="X2440" s="7">
        <v>-4.8586617867666666</v>
      </c>
      <c r="Y2440" s="8">
        <v>17.912485020010152</v>
      </c>
      <c r="Z2440" s="24">
        <v>-1</v>
      </c>
    </row>
    <row r="2441" spans="1:26" ht="16.5" x14ac:dyDescent="0.45">
      <c r="A2441" s="5" t="s">
        <v>8664</v>
      </c>
      <c r="B2441" s="5" t="s">
        <v>8665</v>
      </c>
      <c r="C2441" s="5" t="s">
        <v>8666</v>
      </c>
      <c r="D2441" s="5" t="s">
        <v>272</v>
      </c>
      <c r="E2441" s="5" t="s">
        <v>11780</v>
      </c>
      <c r="F2441" s="5">
        <v>31</v>
      </c>
      <c r="G2441" s="5">
        <v>4</v>
      </c>
      <c r="H2441" s="5">
        <v>2</v>
      </c>
      <c r="I2441" s="5">
        <v>2</v>
      </c>
      <c r="J2441" s="5" t="s">
        <v>8667</v>
      </c>
      <c r="K2441" s="17">
        <v>5556</v>
      </c>
      <c r="L2441" s="6">
        <v>20.612490685419999</v>
      </c>
      <c r="M2441" s="6">
        <v>0.53918281300000004</v>
      </c>
      <c r="N2441" s="6">
        <v>2.5224358233999999</v>
      </c>
      <c r="O2441" s="6">
        <v>5.3884848822000002</v>
      </c>
      <c r="P2441" s="6">
        <v>33.620518093500003</v>
      </c>
      <c r="Q2441" s="6">
        <v>-25.372869374499999</v>
      </c>
      <c r="R2441" s="7">
        <v>4.5453778670666667</v>
      </c>
      <c r="S2441" s="8">
        <v>29.505729330362609</v>
      </c>
      <c r="T2441" s="6">
        <v>-84.134705913700003</v>
      </c>
      <c r="U2441" s="6">
        <v>184.5789601804</v>
      </c>
      <c r="V2441" s="6">
        <v>252.80506438770001</v>
      </c>
      <c r="W2441" s="6">
        <v>-215.12962873430001</v>
      </c>
      <c r="X2441" s="7">
        <v>74.084798611266663</v>
      </c>
      <c r="Y2441" s="8">
        <v>252.77942768833935</v>
      </c>
      <c r="Z2441" s="24">
        <v>1</v>
      </c>
    </row>
    <row r="2442" spans="1:26" ht="16.5" x14ac:dyDescent="0.45">
      <c r="A2442" s="5" t="s">
        <v>8668</v>
      </c>
      <c r="B2442" s="5" t="s">
        <v>8669</v>
      </c>
      <c r="C2442" s="5" t="s">
        <v>8670</v>
      </c>
      <c r="D2442" s="5" t="s">
        <v>33</v>
      </c>
      <c r="E2442" s="5" t="s">
        <v>11756</v>
      </c>
      <c r="F2442" s="5">
        <v>6</v>
      </c>
      <c r="G2442" s="5">
        <v>11</v>
      </c>
      <c r="H2442" s="5">
        <v>2</v>
      </c>
      <c r="I2442" s="5">
        <v>2</v>
      </c>
      <c r="J2442" s="5" t="s">
        <v>8671</v>
      </c>
      <c r="K2442" s="17">
        <v>22391</v>
      </c>
      <c r="L2442" s="6">
        <v>19.383573224119999</v>
      </c>
      <c r="M2442" s="6">
        <v>6.6610480600999997</v>
      </c>
      <c r="N2442" s="6">
        <v>8.0498914227</v>
      </c>
      <c r="O2442" s="6">
        <v>6.0299990893000004</v>
      </c>
      <c r="P2442" s="6">
        <v>14.6859303571</v>
      </c>
      <c r="Q2442" s="6">
        <v>16.314488149500001</v>
      </c>
      <c r="R2442" s="7">
        <v>12.343472531966668</v>
      </c>
      <c r="S2442" s="8">
        <v>5.5279300198392178</v>
      </c>
      <c r="T2442" s="6">
        <v>-4.4300051538999998</v>
      </c>
      <c r="U2442" s="6">
        <v>28.324077658699998</v>
      </c>
      <c r="V2442" s="6">
        <v>18.822383692199999</v>
      </c>
      <c r="W2442" s="6">
        <v>28.6821238042</v>
      </c>
      <c r="X2442" s="7">
        <v>25.2761950517</v>
      </c>
      <c r="Y2442" s="8">
        <v>5.5920309422056409</v>
      </c>
      <c r="Z2442" s="24">
        <v>1</v>
      </c>
    </row>
    <row r="2443" spans="1:26" ht="16.5" x14ac:dyDescent="0.45">
      <c r="A2443" s="5" t="s">
        <v>8672</v>
      </c>
      <c r="B2443" s="5" t="s">
        <v>8673</v>
      </c>
      <c r="C2443" s="5" t="s">
        <v>8674</v>
      </c>
      <c r="D2443" s="5" t="s">
        <v>509</v>
      </c>
      <c r="E2443" s="5" t="s">
        <v>11767</v>
      </c>
      <c r="F2443" s="5">
        <v>18</v>
      </c>
      <c r="G2443" s="5">
        <v>4</v>
      </c>
      <c r="H2443" s="5">
        <v>2</v>
      </c>
      <c r="I2443" s="5">
        <v>2</v>
      </c>
      <c r="J2443" s="5" t="s">
        <v>8675</v>
      </c>
      <c r="K2443" s="17">
        <v>7805</v>
      </c>
      <c r="L2443" s="6">
        <v>14.71039433048</v>
      </c>
      <c r="M2443" s="6">
        <v>0.19473477780000001</v>
      </c>
      <c r="N2443" s="6">
        <v>33.100190399399999</v>
      </c>
      <c r="O2443" s="6">
        <v>21.4282629661</v>
      </c>
      <c r="P2443" s="6">
        <v>10.8209749117</v>
      </c>
      <c r="Q2443" s="6">
        <v>48.308434654300001</v>
      </c>
      <c r="R2443" s="7">
        <v>26.852557510699999</v>
      </c>
      <c r="S2443" s="8">
        <v>19.323422004608734</v>
      </c>
      <c r="T2443" s="6">
        <v>-64.119917844</v>
      </c>
      <c r="U2443" s="6">
        <v>1176.0177263416001</v>
      </c>
      <c r="V2443" s="6">
        <v>1.7677282355999999</v>
      </c>
      <c r="W2443" s="6">
        <v>289.7089971341</v>
      </c>
      <c r="X2443" s="7">
        <v>489.16481723710007</v>
      </c>
      <c r="Y2443" s="8">
        <v>612.0071344704287</v>
      </c>
      <c r="Z2443" s="24">
        <v>1</v>
      </c>
    </row>
    <row r="2444" spans="1:26" ht="16.5" x14ac:dyDescent="0.45">
      <c r="A2444" s="5" t="s">
        <v>8676</v>
      </c>
      <c r="B2444" s="5" t="s">
        <v>8677</v>
      </c>
      <c r="C2444" s="5" t="s">
        <v>8678</v>
      </c>
      <c r="D2444" s="5" t="s">
        <v>120</v>
      </c>
      <c r="E2444" s="5" t="s">
        <v>11762</v>
      </c>
      <c r="F2444" s="5">
        <v>13</v>
      </c>
      <c r="G2444" s="5">
        <v>7</v>
      </c>
      <c r="H2444" s="5">
        <v>4</v>
      </c>
      <c r="I2444" s="5">
        <v>2</v>
      </c>
      <c r="J2444" s="5" t="s">
        <v>8679</v>
      </c>
      <c r="K2444" s="17">
        <v>23017</v>
      </c>
      <c r="L2444" s="6">
        <v>23.526279785460002</v>
      </c>
      <c r="M2444" s="6">
        <v>0.41080753730000003</v>
      </c>
      <c r="N2444" s="6">
        <v>-1.3841416637999999</v>
      </c>
      <c r="O2444" s="6">
        <v>12.4869497173</v>
      </c>
      <c r="P2444" s="6">
        <v>15.260067171599999</v>
      </c>
      <c r="Q2444" s="6">
        <v>10.686400708800001</v>
      </c>
      <c r="R2444" s="7">
        <v>12.811139199233333</v>
      </c>
      <c r="S2444" s="8">
        <v>2.3040031127111127</v>
      </c>
      <c r="T2444" s="6">
        <v>110.4299057616</v>
      </c>
      <c r="U2444" s="6">
        <v>1251.2825152098001</v>
      </c>
      <c r="V2444" s="6">
        <v>126.6689086488</v>
      </c>
      <c r="W2444" s="6">
        <v>9.1454412512999994</v>
      </c>
      <c r="X2444" s="7">
        <v>462.36562170330006</v>
      </c>
      <c r="Y2444" s="8">
        <v>685.74436927490888</v>
      </c>
      <c r="Z2444" s="24">
        <v>1</v>
      </c>
    </row>
    <row r="2445" spans="1:26" ht="16.5" x14ac:dyDescent="0.45">
      <c r="A2445" s="5" t="s">
        <v>8680</v>
      </c>
      <c r="B2445" s="5" t="s">
        <v>8681</v>
      </c>
      <c r="C2445" s="5" t="s">
        <v>8682</v>
      </c>
      <c r="D2445" s="5" t="s">
        <v>249</v>
      </c>
      <c r="E2445" s="5" t="s">
        <v>11759</v>
      </c>
      <c r="F2445" s="5">
        <v>9</v>
      </c>
      <c r="G2445" s="5">
        <v>2</v>
      </c>
      <c r="H2445" s="5">
        <v>3</v>
      </c>
      <c r="I2445" s="5">
        <v>2</v>
      </c>
      <c r="J2445" s="5" t="s">
        <v>8683</v>
      </c>
      <c r="K2445" s="17">
        <v>47486</v>
      </c>
      <c r="L2445" s="6">
        <v>157.03032813499999</v>
      </c>
      <c r="M2445" s="6">
        <v>21.876033180299999</v>
      </c>
      <c r="N2445" s="6">
        <v>22.2952624869</v>
      </c>
      <c r="O2445" s="6">
        <v>12.234804777000001</v>
      </c>
      <c r="P2445" s="6">
        <v>-4.7318783665000002</v>
      </c>
      <c r="Q2445" s="6">
        <v>-21.396883061800001</v>
      </c>
      <c r="R2445" s="7">
        <v>-4.6313188837666663</v>
      </c>
      <c r="S2445" s="8">
        <v>16.816069424178696</v>
      </c>
      <c r="T2445" s="6">
        <v>12.129489724800001</v>
      </c>
      <c r="U2445" s="6">
        <v>5.8749771489000002</v>
      </c>
      <c r="V2445" s="6">
        <v>-6.1386451789000001</v>
      </c>
      <c r="W2445" s="6">
        <v>-52.757915526399998</v>
      </c>
      <c r="X2445" s="7">
        <v>-17.673861185466667</v>
      </c>
      <c r="Y2445" s="8">
        <v>30.971760235849143</v>
      </c>
      <c r="Z2445" s="24">
        <v>0</v>
      </c>
    </row>
    <row r="2446" spans="1:26" ht="16.5" x14ac:dyDescent="0.45">
      <c r="A2446" s="5" t="s">
        <v>8684</v>
      </c>
      <c r="B2446" s="5" t="s">
        <v>8685</v>
      </c>
      <c r="C2446" s="5" t="s">
        <v>8686</v>
      </c>
      <c r="D2446" s="5" t="s">
        <v>288</v>
      </c>
      <c r="E2446" s="5" t="s">
        <v>11759</v>
      </c>
      <c r="F2446" s="5">
        <v>9</v>
      </c>
      <c r="G2446" s="5">
        <v>2</v>
      </c>
      <c r="H2446" s="5">
        <v>3</v>
      </c>
      <c r="I2446" s="5">
        <v>2</v>
      </c>
      <c r="J2446" s="5" t="s">
        <v>8687</v>
      </c>
      <c r="K2446" s="17">
        <v>3308</v>
      </c>
      <c r="L2446" s="6">
        <v>5.2642070689400002</v>
      </c>
      <c r="M2446" s="6">
        <v>1.9589699102</v>
      </c>
      <c r="N2446" s="6">
        <v>2.7241869113999999</v>
      </c>
      <c r="O2446" s="6">
        <v>-7.2217223514000004</v>
      </c>
      <c r="P2446" s="6">
        <v>41.716790150100003</v>
      </c>
      <c r="Q2446" s="6">
        <v>7.7592778612000002</v>
      </c>
      <c r="R2446" s="7">
        <v>14.084781886633335</v>
      </c>
      <c r="S2446" s="8">
        <v>25.074957673876497</v>
      </c>
      <c r="T2446" s="6">
        <v>22.622766686199999</v>
      </c>
      <c r="U2446" s="6">
        <v>240.1784073147</v>
      </c>
      <c r="V2446" s="6">
        <v>280.54405679950003</v>
      </c>
      <c r="W2446" s="6">
        <v>-74.123650428800005</v>
      </c>
      <c r="X2446" s="7">
        <v>148.86627122846664</v>
      </c>
      <c r="Y2446" s="8">
        <v>194.16674608469367</v>
      </c>
      <c r="Z2446" s="24">
        <v>1</v>
      </c>
    </row>
    <row r="2447" spans="1:26" ht="16.5" x14ac:dyDescent="0.45">
      <c r="A2447" s="5" t="s">
        <v>8688</v>
      </c>
      <c r="B2447" s="5" t="s">
        <v>8689</v>
      </c>
      <c r="C2447" s="5" t="s">
        <v>8690</v>
      </c>
      <c r="D2447" s="5" t="s">
        <v>288</v>
      </c>
      <c r="E2447" s="5" t="s">
        <v>11765</v>
      </c>
      <c r="F2447" s="5">
        <v>16</v>
      </c>
      <c r="G2447" s="5">
        <v>9</v>
      </c>
      <c r="H2447" s="5">
        <v>1</v>
      </c>
      <c r="I2447" s="5">
        <v>3</v>
      </c>
      <c r="J2447" s="5" t="s">
        <v>8691</v>
      </c>
      <c r="K2447" s="17">
        <v>6264</v>
      </c>
      <c r="L2447" s="6">
        <v>8.7667610759399999</v>
      </c>
      <c r="M2447" s="6">
        <v>9.8107658440000005</v>
      </c>
      <c r="N2447" s="6">
        <v>-14.7504005944</v>
      </c>
      <c r="O2447" s="6">
        <v>4.3824547234000004</v>
      </c>
      <c r="P2447" s="6">
        <v>3.6197112205000002</v>
      </c>
      <c r="Q2447" s="6">
        <v>-2.1137512474000002</v>
      </c>
      <c r="R2447" s="7">
        <v>1.9628048988333333</v>
      </c>
      <c r="S2447" s="8">
        <v>3.5509402871420717</v>
      </c>
      <c r="T2447" s="6">
        <v>603.75643931089996</v>
      </c>
      <c r="U2447" s="6">
        <v>-72.165509951199994</v>
      </c>
      <c r="V2447" s="6">
        <v>132.25651886840001</v>
      </c>
      <c r="W2447" s="6">
        <v>-4.8229350883000004</v>
      </c>
      <c r="X2447" s="7">
        <v>18.422691276300004</v>
      </c>
      <c r="Y2447" s="8">
        <v>104.17466498862515</v>
      </c>
      <c r="Z2447" s="24">
        <v>1</v>
      </c>
    </row>
    <row r="2448" spans="1:26" ht="16.5" x14ac:dyDescent="0.45">
      <c r="A2448" s="5" t="s">
        <v>8692</v>
      </c>
      <c r="B2448" s="5" t="s">
        <v>8693</v>
      </c>
      <c r="C2448" s="5" t="s">
        <v>8694</v>
      </c>
      <c r="D2448" s="5" t="s">
        <v>33</v>
      </c>
      <c r="E2448" s="5" t="s">
        <v>11753</v>
      </c>
      <c r="F2448" s="5">
        <v>3</v>
      </c>
      <c r="G2448" s="5">
        <v>7</v>
      </c>
      <c r="H2448" s="5">
        <v>4</v>
      </c>
      <c r="I2448" s="5">
        <v>3</v>
      </c>
      <c r="J2448" s="5" t="s">
        <v>8620</v>
      </c>
      <c r="K2448" s="17">
        <v>17271</v>
      </c>
      <c r="L2448" s="6">
        <v>8.5096597480000007</v>
      </c>
      <c r="M2448" s="6">
        <v>15.527165928200001</v>
      </c>
      <c r="N2448" s="6">
        <v>10.464921405</v>
      </c>
      <c r="O2448" s="6">
        <v>0.1754342294</v>
      </c>
      <c r="P2448" s="6">
        <v>4.7295302536000001</v>
      </c>
      <c r="Q2448" s="6">
        <v>3.6940621941999998</v>
      </c>
      <c r="R2448" s="7">
        <v>2.8663422257333337</v>
      </c>
      <c r="S2448" s="8">
        <v>2.387213419252121</v>
      </c>
      <c r="T2448" s="6">
        <v>63.086899711000001</v>
      </c>
      <c r="U2448" s="6">
        <v>-20.4287981272</v>
      </c>
      <c r="V2448" s="6">
        <v>-34.903006625899998</v>
      </c>
      <c r="W2448" s="6">
        <v>-67.056459851400007</v>
      </c>
      <c r="X2448" s="7">
        <v>-40.796088201500005</v>
      </c>
      <c r="Y2448" s="8">
        <v>23.865896532691036</v>
      </c>
      <c r="Z2448" s="24">
        <v>-1</v>
      </c>
    </row>
    <row r="2449" spans="1:26" ht="16.5" x14ac:dyDescent="0.45">
      <c r="A2449" s="5" t="s">
        <v>8695</v>
      </c>
      <c r="B2449" s="5" t="s">
        <v>8696</v>
      </c>
      <c r="C2449" s="5" t="s">
        <v>8697</v>
      </c>
      <c r="D2449" s="5" t="s">
        <v>240</v>
      </c>
      <c r="E2449" s="5" t="s">
        <v>11773</v>
      </c>
      <c r="F2449" s="5">
        <v>24</v>
      </c>
      <c r="G2449" s="5">
        <v>11</v>
      </c>
      <c r="H2449" s="5">
        <v>1</v>
      </c>
      <c r="I2449" s="5">
        <v>2</v>
      </c>
      <c r="J2449" s="5" t="s">
        <v>8698</v>
      </c>
      <c r="K2449" s="17">
        <v>665</v>
      </c>
      <c r="L2449" s="6">
        <v>1.44944546792</v>
      </c>
      <c r="M2449" s="6">
        <v>-37.093414403600001</v>
      </c>
      <c r="N2449" s="6">
        <v>-14.7438363396</v>
      </c>
      <c r="O2449" s="6">
        <v>-25.369126794500001</v>
      </c>
      <c r="P2449" s="6">
        <v>-27.019340382700001</v>
      </c>
      <c r="Q2449" s="6">
        <v>-46.014807297899999</v>
      </c>
      <c r="R2449" s="7">
        <v>-32.801091491699999</v>
      </c>
      <c r="S2449" s="8">
        <v>11.47312142692366</v>
      </c>
      <c r="T2449" s="6">
        <v>-450.06533989029998</v>
      </c>
      <c r="U2449" s="6">
        <v>-94.625301164099994</v>
      </c>
      <c r="V2449" s="6">
        <v>42.139962857299999</v>
      </c>
      <c r="W2449" s="6">
        <v>-3.6881069241</v>
      </c>
      <c r="X2449" s="7">
        <v>-18.72448174363333</v>
      </c>
      <c r="Y2449" s="8">
        <v>69.611448674021531</v>
      </c>
      <c r="Z2449" s="24">
        <v>0</v>
      </c>
    </row>
    <row r="2450" spans="1:26" ht="16.5" x14ac:dyDescent="0.45">
      <c r="A2450" s="5" t="s">
        <v>8699</v>
      </c>
      <c r="B2450" s="5" t="s">
        <v>8700</v>
      </c>
      <c r="C2450" s="5" t="s">
        <v>8701</v>
      </c>
      <c r="D2450" s="5" t="s">
        <v>311</v>
      </c>
      <c r="E2450" s="5" t="s">
        <v>11776</v>
      </c>
      <c r="F2450" s="5">
        <v>27</v>
      </c>
      <c r="G2450" s="5">
        <v>10</v>
      </c>
      <c r="H2450" s="5">
        <v>2</v>
      </c>
      <c r="I2450" s="5">
        <v>3</v>
      </c>
      <c r="J2450" s="5" t="s">
        <v>8702</v>
      </c>
      <c r="K2450" s="17">
        <v>2911</v>
      </c>
      <c r="L2450" s="6">
        <v>5.3044600435699998</v>
      </c>
      <c r="M2450" s="6">
        <v>2.8420514087000002</v>
      </c>
      <c r="N2450" s="6">
        <v>-13.430281580300001</v>
      </c>
      <c r="O2450" s="6">
        <v>13.9529626528</v>
      </c>
      <c r="P2450" s="6">
        <v>0.29842057449999998</v>
      </c>
      <c r="Q2450" s="6">
        <v>2.1101132025</v>
      </c>
      <c r="R2450" s="7">
        <v>5.4538321432666663</v>
      </c>
      <c r="S2450" s="8">
        <v>7.4159943438589293</v>
      </c>
      <c r="T2450" s="6">
        <v>-45.012691067600002</v>
      </c>
      <c r="U2450" s="6">
        <v>-243.5911396084</v>
      </c>
      <c r="V2450" s="6">
        <v>168.9732283678</v>
      </c>
      <c r="W2450" s="6">
        <v>-3.8482322818000001</v>
      </c>
      <c r="X2450" s="7">
        <v>-26.155381174133328</v>
      </c>
      <c r="Y2450" s="8">
        <v>207.18481145991103</v>
      </c>
      <c r="Z2450" s="24">
        <v>-1</v>
      </c>
    </row>
    <row r="2451" spans="1:26" ht="16.5" x14ac:dyDescent="0.45">
      <c r="A2451" s="5" t="s">
        <v>8703</v>
      </c>
      <c r="B2451" s="5" t="s">
        <v>8704</v>
      </c>
      <c r="C2451" s="5" t="s">
        <v>8705</v>
      </c>
      <c r="D2451" s="5" t="s">
        <v>474</v>
      </c>
      <c r="E2451" s="5" t="s">
        <v>11756</v>
      </c>
      <c r="F2451" s="5">
        <v>6</v>
      </c>
      <c r="G2451" s="5">
        <v>11</v>
      </c>
      <c r="H2451" s="5">
        <v>2</v>
      </c>
      <c r="I2451" s="5">
        <v>2</v>
      </c>
      <c r="J2451" s="5" t="s">
        <v>8706</v>
      </c>
      <c r="K2451" s="17">
        <v>2544</v>
      </c>
      <c r="L2451" s="6">
        <v>0.94602849738999994</v>
      </c>
      <c r="M2451" s="6">
        <v>14.463525072199999</v>
      </c>
      <c r="N2451" s="6">
        <v>-7.7781225680999997</v>
      </c>
      <c r="O2451" s="6">
        <v>22.481016728</v>
      </c>
      <c r="P2451" s="6">
        <v>23.859538509699998</v>
      </c>
      <c r="Q2451" s="6">
        <v>19.806493381399999</v>
      </c>
      <c r="R2451" s="7">
        <v>22.049016206366669</v>
      </c>
      <c r="S2451" s="8">
        <v>2.060767342770089</v>
      </c>
      <c r="T2451" s="6">
        <v>61.854728539</v>
      </c>
      <c r="U2451" s="6">
        <v>1.8500051853999999</v>
      </c>
      <c r="V2451" s="6">
        <v>103.1446475589</v>
      </c>
      <c r="W2451" s="6">
        <v>-106.65400148259999</v>
      </c>
      <c r="X2451" s="7">
        <v>-0.55311624609999888</v>
      </c>
      <c r="Y2451" s="8">
        <v>104.91996725776521</v>
      </c>
      <c r="Z2451" s="24">
        <v>-1</v>
      </c>
    </row>
    <row r="2452" spans="1:26" ht="16.5" x14ac:dyDescent="0.45">
      <c r="A2452" s="5" t="s">
        <v>8707</v>
      </c>
      <c r="B2452" s="5" t="s">
        <v>8708</v>
      </c>
      <c r="C2452" s="5" t="s">
        <v>8709</v>
      </c>
      <c r="D2452" s="5" t="s">
        <v>176</v>
      </c>
      <c r="E2452" s="5" t="s">
        <v>11774</v>
      </c>
      <c r="F2452" s="5">
        <v>25</v>
      </c>
      <c r="G2452" s="5">
        <v>10</v>
      </c>
      <c r="H2452" s="5">
        <v>2</v>
      </c>
      <c r="I2452" s="5">
        <v>3</v>
      </c>
      <c r="J2452" s="5" t="s">
        <v>8710</v>
      </c>
      <c r="K2452" s="17">
        <v>633</v>
      </c>
      <c r="L2452" s="6">
        <v>0.31948424807999998</v>
      </c>
      <c r="M2452" s="6">
        <v>12.1139268438</v>
      </c>
      <c r="N2452" s="6">
        <v>-8.1033864275000003</v>
      </c>
      <c r="O2452" s="6">
        <v>-64.248812228999995</v>
      </c>
      <c r="P2452" s="6">
        <v>79.123386398199997</v>
      </c>
      <c r="Q2452" s="6">
        <v>-23.1587230594</v>
      </c>
      <c r="R2452" s="7">
        <v>-2.7613829633999991</v>
      </c>
      <c r="S2452" s="8">
        <v>73.830450676148786</v>
      </c>
      <c r="T2452" s="6">
        <v>-27.137089911699999</v>
      </c>
      <c r="U2452" s="6">
        <v>-288.99975916</v>
      </c>
      <c r="V2452" s="6">
        <v>-178.7368084988</v>
      </c>
      <c r="W2452" s="6">
        <v>53.752488342500001</v>
      </c>
      <c r="X2452" s="7">
        <v>-137.99469310543336</v>
      </c>
      <c r="Y2452" s="8">
        <v>174.97061401003469</v>
      </c>
      <c r="Z2452" s="24">
        <v>0</v>
      </c>
    </row>
    <row r="2453" spans="1:26" ht="16.5" x14ac:dyDescent="0.45">
      <c r="A2453" s="5" t="s">
        <v>8711</v>
      </c>
      <c r="B2453" s="5" t="s">
        <v>8712</v>
      </c>
      <c r="C2453" s="5" t="s">
        <v>8713</v>
      </c>
      <c r="D2453" s="5" t="s">
        <v>634</v>
      </c>
      <c r="E2453" s="5" t="s">
        <v>11765</v>
      </c>
      <c r="F2453" s="5">
        <v>16</v>
      </c>
      <c r="G2453" s="5">
        <v>9</v>
      </c>
      <c r="H2453" s="5">
        <v>1</v>
      </c>
      <c r="I2453" s="5">
        <v>3</v>
      </c>
      <c r="J2453" s="5" t="s">
        <v>8714</v>
      </c>
      <c r="K2453" s="17">
        <v>5837</v>
      </c>
      <c r="L2453" s="6">
        <v>3.3610257452900001</v>
      </c>
      <c r="M2453" s="6">
        <v>3.9397822814999999</v>
      </c>
      <c r="N2453" s="6">
        <v>-13.439500947399999</v>
      </c>
      <c r="O2453" s="6">
        <v>1.5521196436</v>
      </c>
      <c r="P2453" s="6">
        <v>-1.9479789926</v>
      </c>
      <c r="Q2453" s="6">
        <v>-18.2699652069</v>
      </c>
      <c r="R2453" s="7">
        <v>-6.2219415186333329</v>
      </c>
      <c r="S2453" s="8">
        <v>10.57964218253899</v>
      </c>
      <c r="T2453" s="6">
        <v>119.3454553107</v>
      </c>
      <c r="U2453" s="6">
        <v>59.600792664399997</v>
      </c>
      <c r="V2453" s="6">
        <v>9.2041780645000006</v>
      </c>
      <c r="W2453" s="6">
        <v>-289.92420335029999</v>
      </c>
      <c r="X2453" s="7">
        <v>-73.706410873799996</v>
      </c>
      <c r="Y2453" s="8">
        <v>188.93796608501114</v>
      </c>
      <c r="Z2453" s="24">
        <v>0</v>
      </c>
    </row>
    <row r="2454" spans="1:26" ht="16.5" x14ac:dyDescent="0.45">
      <c r="A2454" s="5" t="s">
        <v>8715</v>
      </c>
      <c r="B2454" s="5" t="s">
        <v>8716</v>
      </c>
      <c r="C2454" s="5" t="s">
        <v>8717</v>
      </c>
      <c r="D2454" s="5" t="s">
        <v>293</v>
      </c>
      <c r="E2454" s="5" t="s">
        <v>11768</v>
      </c>
      <c r="F2454" s="5">
        <v>19</v>
      </c>
      <c r="G2454" s="5">
        <v>4</v>
      </c>
      <c r="H2454" s="5">
        <v>2</v>
      </c>
      <c r="I2454" s="5">
        <v>2</v>
      </c>
      <c r="J2454" s="5" t="s">
        <v>8718</v>
      </c>
      <c r="K2454" s="17">
        <v>8234</v>
      </c>
      <c r="L2454" s="6">
        <v>5.5190717973799996</v>
      </c>
      <c r="M2454" s="6">
        <v>0.64998447199999998</v>
      </c>
      <c r="N2454" s="6">
        <v>-53.031682522700002</v>
      </c>
      <c r="O2454" s="6">
        <v>48.2207062616</v>
      </c>
      <c r="P2454" s="6">
        <v>86.009547573700004</v>
      </c>
      <c r="Q2454" s="6">
        <v>14.612715573899999</v>
      </c>
      <c r="R2454" s="7">
        <v>49.614323136400003</v>
      </c>
      <c r="S2454" s="8">
        <v>35.718812002881783</v>
      </c>
      <c r="T2454" s="6">
        <v>100.8612594491</v>
      </c>
      <c r="U2454" s="6">
        <v>-7328.5748221479998</v>
      </c>
      <c r="V2454" s="6">
        <v>160.77468212509999</v>
      </c>
      <c r="W2454" s="6">
        <v>-8.1932821301000001</v>
      </c>
      <c r="X2454" s="7">
        <v>-2391.9978073843331</v>
      </c>
      <c r="Y2454" s="8">
        <v>4276.0357821533553</v>
      </c>
      <c r="Z2454" s="24">
        <v>-1</v>
      </c>
    </row>
    <row r="2455" spans="1:26" ht="16.5" x14ac:dyDescent="0.45">
      <c r="A2455" s="5" t="s">
        <v>8719</v>
      </c>
      <c r="B2455" s="5" t="s">
        <v>8720</v>
      </c>
      <c r="C2455" s="5" t="s">
        <v>8721</v>
      </c>
      <c r="D2455" s="5" t="s">
        <v>259</v>
      </c>
      <c r="E2455" s="5" t="s">
        <v>11773</v>
      </c>
      <c r="F2455" s="5">
        <v>24</v>
      </c>
      <c r="G2455" s="5">
        <v>11</v>
      </c>
      <c r="H2455" s="5">
        <v>1</v>
      </c>
      <c r="I2455" s="5">
        <v>2</v>
      </c>
      <c r="J2455" s="5" t="s">
        <v>8722</v>
      </c>
      <c r="K2455" s="17">
        <v>5930</v>
      </c>
      <c r="L2455" s="6">
        <v>10.957253462340001</v>
      </c>
      <c r="M2455" s="6">
        <v>4.0168972875</v>
      </c>
      <c r="N2455" s="6">
        <v>-0.39722568689999999</v>
      </c>
      <c r="O2455" s="6">
        <v>4.2453794104</v>
      </c>
      <c r="P2455" s="6">
        <v>51.449581307700001</v>
      </c>
      <c r="Q2455" s="6">
        <v>14.892383151800001</v>
      </c>
      <c r="R2455" s="7">
        <v>23.5291146233</v>
      </c>
      <c r="S2455" s="8">
        <v>24.758917930179507</v>
      </c>
      <c r="T2455" s="6">
        <v>-64.811887915</v>
      </c>
      <c r="U2455" s="6">
        <v>23.416459296700001</v>
      </c>
      <c r="V2455" s="6">
        <v>319.94178406840001</v>
      </c>
      <c r="W2455" s="6">
        <v>11.4921475046</v>
      </c>
      <c r="X2455" s="7">
        <v>118.28346362323333</v>
      </c>
      <c r="Y2455" s="8">
        <v>174.74297112188219</v>
      </c>
      <c r="Z2455" s="24">
        <v>1</v>
      </c>
    </row>
    <row r="2456" spans="1:26" ht="16.5" x14ac:dyDescent="0.45">
      <c r="A2456" s="5" t="s">
        <v>8723</v>
      </c>
      <c r="B2456" s="5" t="s">
        <v>8724</v>
      </c>
      <c r="C2456" s="5" t="s">
        <v>8725</v>
      </c>
      <c r="D2456" s="5" t="s">
        <v>1297</v>
      </c>
      <c r="E2456" s="5" t="s">
        <v>11778</v>
      </c>
      <c r="F2456" s="5">
        <v>29</v>
      </c>
      <c r="G2456" s="5">
        <v>5</v>
      </c>
      <c r="H2456" s="5">
        <v>3</v>
      </c>
      <c r="I2456" s="5">
        <v>3</v>
      </c>
      <c r="J2456" s="5" t="s">
        <v>8726</v>
      </c>
      <c r="K2456" s="17">
        <v>12125</v>
      </c>
      <c r="L2456" s="6">
        <v>22.563236819</v>
      </c>
      <c r="M2456" s="6">
        <v>3.0246208399999999</v>
      </c>
      <c r="N2456" s="6">
        <v>7.5179141804</v>
      </c>
      <c r="O2456" s="6">
        <v>11.786780276</v>
      </c>
      <c r="P2456" s="6">
        <v>15.5937893275</v>
      </c>
      <c r="Q2456" s="6">
        <v>-3.3934285180999999</v>
      </c>
      <c r="R2456" s="7">
        <v>7.9957136951333334</v>
      </c>
      <c r="S2456" s="8">
        <v>10.045284950885705</v>
      </c>
      <c r="T2456" s="6">
        <v>29.597443761200001</v>
      </c>
      <c r="U2456" s="6">
        <v>15.047145349199999</v>
      </c>
      <c r="V2456" s="6">
        <v>-27.819260358299999</v>
      </c>
      <c r="W2456" s="6">
        <v>-30.9999349737</v>
      </c>
      <c r="X2456" s="7">
        <v>-14.590683327599999</v>
      </c>
      <c r="Y2456" s="8">
        <v>25.716334094477265</v>
      </c>
      <c r="Z2456" s="24">
        <v>-1</v>
      </c>
    </row>
    <row r="2457" spans="1:26" ht="16.5" x14ac:dyDescent="0.45">
      <c r="A2457" s="5" t="s">
        <v>8727</v>
      </c>
      <c r="B2457" s="5" t="s">
        <v>8728</v>
      </c>
      <c r="C2457" s="5" t="s">
        <v>8729</v>
      </c>
      <c r="D2457" s="5" t="s">
        <v>933</v>
      </c>
      <c r="E2457" s="5" t="s">
        <v>11761</v>
      </c>
      <c r="F2457" s="5">
        <v>12</v>
      </c>
      <c r="G2457" s="5">
        <v>6</v>
      </c>
      <c r="H2457" s="5">
        <v>2</v>
      </c>
      <c r="I2457" s="5">
        <v>1</v>
      </c>
      <c r="J2457" s="5" t="s">
        <v>8730</v>
      </c>
      <c r="K2457" s="17">
        <v>34921</v>
      </c>
      <c r="L2457" s="6">
        <v>3.1113061395999999</v>
      </c>
      <c r="M2457" s="6">
        <v>26.791594457399999</v>
      </c>
      <c r="N2457" s="6">
        <v>-4.7008588309999997</v>
      </c>
      <c r="O2457" s="6">
        <v>4.1649653697</v>
      </c>
      <c r="P2457" s="6">
        <v>11.9869244289</v>
      </c>
      <c r="Q2457" s="6">
        <v>17.418922713899999</v>
      </c>
      <c r="R2457" s="7">
        <v>11.1902708375</v>
      </c>
      <c r="S2457" s="8">
        <v>6.6627951363512725</v>
      </c>
      <c r="T2457" s="6">
        <v>-8.9290846266999999</v>
      </c>
      <c r="U2457" s="6">
        <v>16.563340562800001</v>
      </c>
      <c r="V2457" s="6">
        <v>-28.049991039799998</v>
      </c>
      <c r="W2457" s="6">
        <v>35.3613200558</v>
      </c>
      <c r="X2457" s="7">
        <v>7.9582231929333345</v>
      </c>
      <c r="Y2457" s="8">
        <v>32.569688783094421</v>
      </c>
      <c r="Z2457" s="24">
        <v>1</v>
      </c>
    </row>
    <row r="2458" spans="1:26" ht="16.5" x14ac:dyDescent="0.45">
      <c r="A2458" s="5" t="s">
        <v>8731</v>
      </c>
      <c r="B2458" s="5" t="s">
        <v>8732</v>
      </c>
      <c r="C2458" s="5" t="s">
        <v>8733</v>
      </c>
      <c r="D2458" s="5" t="s">
        <v>263</v>
      </c>
      <c r="E2458" s="5" t="s">
        <v>11772</v>
      </c>
      <c r="F2458" s="5">
        <v>23</v>
      </c>
      <c r="G2458" s="5">
        <v>1</v>
      </c>
      <c r="H2458" s="5">
        <v>2</v>
      </c>
      <c r="I2458" s="5">
        <v>3</v>
      </c>
      <c r="J2458" s="5" t="s">
        <v>8734</v>
      </c>
      <c r="K2458" s="17">
        <v>86</v>
      </c>
      <c r="L2458" s="6">
        <v>0.1358722</v>
      </c>
      <c r="M2458" s="6">
        <v>-68.394575866099999</v>
      </c>
      <c r="N2458" s="6">
        <v>-52.026055414299996</v>
      </c>
      <c r="O2458" s="6">
        <v>28.9342325362</v>
      </c>
      <c r="P2458" s="6">
        <v>65.096384664699997</v>
      </c>
      <c r="Q2458" s="6">
        <v>13.859408821700001</v>
      </c>
      <c r="R2458" s="7">
        <v>35.963342007533335</v>
      </c>
      <c r="S2458" s="8">
        <v>26.331790830743596</v>
      </c>
      <c r="T2458" s="6">
        <v>-51.462783857200002</v>
      </c>
      <c r="U2458" s="6">
        <v>149.63447949569999</v>
      </c>
      <c r="V2458" s="6">
        <v>56.026741552200001</v>
      </c>
      <c r="W2458" s="6">
        <v>25.395516637099998</v>
      </c>
      <c r="X2458" s="7">
        <v>77.018912561666667</v>
      </c>
      <c r="Y2458" s="8">
        <v>64.725060106678669</v>
      </c>
      <c r="Z2458" s="24">
        <v>1</v>
      </c>
    </row>
    <row r="2459" spans="1:26" ht="16.5" x14ac:dyDescent="0.45">
      <c r="A2459" s="5" t="s">
        <v>8735</v>
      </c>
      <c r="B2459" s="5" t="s">
        <v>8736</v>
      </c>
      <c r="C2459" s="5" t="s">
        <v>8737</v>
      </c>
      <c r="D2459" s="5" t="s">
        <v>288</v>
      </c>
      <c r="E2459" s="5" t="s">
        <v>11778</v>
      </c>
      <c r="F2459" s="5">
        <v>29</v>
      </c>
      <c r="G2459" s="5">
        <v>5</v>
      </c>
      <c r="H2459" s="5">
        <v>3</v>
      </c>
      <c r="I2459" s="5">
        <v>3</v>
      </c>
      <c r="J2459" s="5" t="s">
        <v>8738</v>
      </c>
      <c r="K2459" s="17">
        <v>38169</v>
      </c>
      <c r="L2459" s="6">
        <v>27.983760362999998</v>
      </c>
      <c r="M2459" s="6">
        <v>6.8936996600000002</v>
      </c>
      <c r="N2459" s="6">
        <v>5.300062585</v>
      </c>
      <c r="O2459" s="6">
        <v>-0.80064092210000004</v>
      </c>
      <c r="P2459" s="6">
        <v>8.6711798167000005</v>
      </c>
      <c r="Q2459" s="6">
        <v>6.6455835211999998</v>
      </c>
      <c r="R2459" s="7">
        <v>4.8387074719333336</v>
      </c>
      <c r="S2459" s="8">
        <v>4.9877297260427609</v>
      </c>
      <c r="T2459" s="6">
        <v>23.581181166699999</v>
      </c>
      <c r="U2459" s="6">
        <v>20.623556642</v>
      </c>
      <c r="V2459" s="6">
        <v>39.935003125199998</v>
      </c>
      <c r="W2459" s="6">
        <v>16.843873797400001</v>
      </c>
      <c r="X2459" s="7">
        <v>25.800811188199997</v>
      </c>
      <c r="Y2459" s="8">
        <v>12.38559796236774</v>
      </c>
      <c r="Z2459" s="24">
        <v>1</v>
      </c>
    </row>
    <row r="2460" spans="1:26" ht="16.5" x14ac:dyDescent="0.45">
      <c r="A2460" s="5" t="s">
        <v>8739</v>
      </c>
      <c r="B2460" s="5" t="s">
        <v>8740</v>
      </c>
      <c r="C2460" s="5" t="s">
        <v>8741</v>
      </c>
      <c r="D2460" s="5" t="s">
        <v>1297</v>
      </c>
      <c r="E2460" s="5" t="s">
        <v>11762</v>
      </c>
      <c r="F2460" s="5">
        <v>13</v>
      </c>
      <c r="G2460" s="5">
        <v>7</v>
      </c>
      <c r="H2460" s="5">
        <v>4</v>
      </c>
      <c r="I2460" s="5">
        <v>2</v>
      </c>
      <c r="J2460" s="5" t="s">
        <v>8742</v>
      </c>
      <c r="K2460" s="17">
        <v>7267</v>
      </c>
      <c r="L2460" s="6">
        <v>5.8296585458100001</v>
      </c>
      <c r="M2460" s="6">
        <v>-22.775328570900001</v>
      </c>
      <c r="N2460" s="6">
        <v>2.2558430487000001</v>
      </c>
      <c r="O2460" s="6">
        <v>2.4510499825999998</v>
      </c>
      <c r="P2460" s="6">
        <v>-9.0569868832000004</v>
      </c>
      <c r="Q2460" s="6">
        <v>-9.9955725327000007</v>
      </c>
      <c r="R2460" s="7">
        <v>-5.5338364777666671</v>
      </c>
      <c r="S2460" s="8">
        <v>6.9310204583504156</v>
      </c>
      <c r="T2460" s="6">
        <v>-2461.6251048605</v>
      </c>
      <c r="U2460" s="6">
        <v>30.715097431899999</v>
      </c>
      <c r="V2460" s="6">
        <v>-31.7984318327</v>
      </c>
      <c r="W2460" s="6">
        <v>64.948268603700001</v>
      </c>
      <c r="X2460" s="7">
        <v>21.288311400966666</v>
      </c>
      <c r="Y2460" s="8">
        <v>49.05740751902183</v>
      </c>
      <c r="Z2460" s="24">
        <v>-1</v>
      </c>
    </row>
    <row r="2461" spans="1:26" ht="16.5" x14ac:dyDescent="0.45">
      <c r="A2461" s="5" t="s">
        <v>8743</v>
      </c>
      <c r="B2461" s="5" t="s">
        <v>8744</v>
      </c>
      <c r="C2461" s="5" t="s">
        <v>8745</v>
      </c>
      <c r="D2461" s="5" t="s">
        <v>1297</v>
      </c>
      <c r="E2461" s="5" t="s">
        <v>11753</v>
      </c>
      <c r="F2461" s="5">
        <v>3</v>
      </c>
      <c r="G2461" s="5">
        <v>7</v>
      </c>
      <c r="H2461" s="5">
        <v>4</v>
      </c>
      <c r="I2461" s="5">
        <v>3</v>
      </c>
      <c r="J2461" s="5" t="s">
        <v>8742</v>
      </c>
      <c r="K2461" s="17">
        <v>2287</v>
      </c>
      <c r="L2461" s="6">
        <v>4.88912410996</v>
      </c>
      <c r="M2461" s="6">
        <v>5.7012146496999998</v>
      </c>
      <c r="N2461" s="6">
        <v>9.4851292368000006</v>
      </c>
      <c r="O2461" s="6">
        <v>-6.1341340818000001</v>
      </c>
      <c r="P2461" s="6">
        <v>8.7678749439000008</v>
      </c>
      <c r="Q2461" s="6">
        <v>-9.1874172531999996</v>
      </c>
      <c r="R2461" s="7">
        <v>-2.1845587970333331</v>
      </c>
      <c r="S2461" s="8">
        <v>9.6071581733798794</v>
      </c>
      <c r="T2461" s="6">
        <v>-6.8170124872000004</v>
      </c>
      <c r="U2461" s="6">
        <v>3.5809400004</v>
      </c>
      <c r="V2461" s="6">
        <v>0.83225891190000001</v>
      </c>
      <c r="W2461" s="6">
        <v>-35.608715685699998</v>
      </c>
      <c r="X2461" s="7">
        <v>-10.398505591133333</v>
      </c>
      <c r="Y2461" s="8">
        <v>21.875896134574983</v>
      </c>
      <c r="Z2461" s="24">
        <v>0</v>
      </c>
    </row>
    <row r="2462" spans="1:26" ht="16.5" x14ac:dyDescent="0.45">
      <c r="A2462" s="5" t="s">
        <v>8746</v>
      </c>
      <c r="B2462" s="5" t="s">
        <v>8747</v>
      </c>
      <c r="C2462" s="5" t="s">
        <v>8748</v>
      </c>
      <c r="D2462" s="5" t="s">
        <v>254</v>
      </c>
      <c r="E2462" s="5" t="s">
        <v>11752</v>
      </c>
      <c r="F2462" s="5">
        <v>2</v>
      </c>
      <c r="G2462" s="5">
        <v>2</v>
      </c>
      <c r="H2462" s="5">
        <v>0</v>
      </c>
      <c r="I2462" s="5">
        <v>3</v>
      </c>
      <c r="J2462" s="5" t="s">
        <v>8749</v>
      </c>
      <c r="K2462" s="17">
        <v>876</v>
      </c>
      <c r="L2462" s="6">
        <v>2.8694965715</v>
      </c>
      <c r="M2462" s="6">
        <v>28.382240317699999</v>
      </c>
      <c r="N2462" s="6">
        <v>37.9004135355</v>
      </c>
      <c r="O2462" s="6">
        <v>53.109827172300001</v>
      </c>
      <c r="P2462" s="6">
        <v>-24.510101536800001</v>
      </c>
      <c r="Q2462" s="6">
        <v>16.149089296</v>
      </c>
      <c r="R2462" s="7">
        <v>14.916271643833333</v>
      </c>
      <c r="S2462" s="8">
        <v>38.824646974880039</v>
      </c>
      <c r="T2462" s="6">
        <v>47.443624516200003</v>
      </c>
      <c r="U2462" s="6">
        <v>4.7318739881000003</v>
      </c>
      <c r="V2462" s="6">
        <v>-30.549437665999999</v>
      </c>
      <c r="W2462" s="6">
        <v>-3.5241796078999998</v>
      </c>
      <c r="X2462" s="7">
        <v>-9.7805810952666654</v>
      </c>
      <c r="Y2462" s="8">
        <v>18.453987582275438</v>
      </c>
      <c r="Z2462" s="24">
        <v>-1</v>
      </c>
    </row>
    <row r="2463" spans="1:26" ht="16.5" x14ac:dyDescent="0.45">
      <c r="A2463" s="5" t="s">
        <v>8750</v>
      </c>
      <c r="B2463" s="5" t="s">
        <v>8751</v>
      </c>
      <c r="C2463" s="5" t="s">
        <v>8752</v>
      </c>
      <c r="D2463" s="5" t="s">
        <v>1297</v>
      </c>
      <c r="E2463" s="5" t="s">
        <v>11752</v>
      </c>
      <c r="F2463" s="5">
        <v>2</v>
      </c>
      <c r="G2463" s="5">
        <v>2</v>
      </c>
      <c r="H2463" s="5">
        <v>0</v>
      </c>
      <c r="I2463" s="5">
        <v>3</v>
      </c>
      <c r="J2463" s="5" t="s">
        <v>59</v>
      </c>
      <c r="K2463" s="17">
        <v>192</v>
      </c>
      <c r="L2463" s="6">
        <v>1.0903824102399999</v>
      </c>
      <c r="M2463" s="6">
        <v>24.577312404600001</v>
      </c>
      <c r="N2463" s="6">
        <v>114.7029755941</v>
      </c>
      <c r="O2463" s="6">
        <v>10.268253936300001</v>
      </c>
      <c r="P2463" s="6">
        <v>-7.3388434363000004</v>
      </c>
      <c r="Q2463" s="6">
        <v>13.360934287699999</v>
      </c>
      <c r="R2463" s="7">
        <v>5.4301149292333335</v>
      </c>
      <c r="S2463" s="8">
        <v>11.165835895468225</v>
      </c>
      <c r="T2463" s="6">
        <v>-0.44007974030000002</v>
      </c>
      <c r="U2463" s="6">
        <v>-32.1187827388</v>
      </c>
      <c r="V2463" s="6">
        <v>-28.7502214264</v>
      </c>
      <c r="W2463" s="6">
        <v>-23.910153651000002</v>
      </c>
      <c r="X2463" s="7">
        <v>-28.259719272066665</v>
      </c>
      <c r="Y2463" s="8">
        <v>4.1262382563084739</v>
      </c>
      <c r="Z2463" s="24">
        <v>-1</v>
      </c>
    </row>
    <row r="2464" spans="1:26" ht="16.5" x14ac:dyDescent="0.45">
      <c r="A2464" s="5" t="s">
        <v>8753</v>
      </c>
      <c r="B2464" s="5" t="s">
        <v>8754</v>
      </c>
      <c r="C2464" s="5" t="s">
        <v>8755</v>
      </c>
      <c r="D2464" s="5" t="s">
        <v>1297</v>
      </c>
      <c r="E2464" s="5" t="s">
        <v>11755</v>
      </c>
      <c r="F2464" s="5">
        <v>5</v>
      </c>
      <c r="G2464" s="5">
        <v>5</v>
      </c>
      <c r="H2464" s="5">
        <v>3</v>
      </c>
      <c r="I2464" s="5">
        <v>3</v>
      </c>
      <c r="J2464" s="5" t="s">
        <v>59</v>
      </c>
      <c r="K2464" s="17">
        <v>137</v>
      </c>
      <c r="L2464" s="6">
        <v>0.12028487061</v>
      </c>
      <c r="M2464" s="6">
        <v>19.179051931499998</v>
      </c>
      <c r="N2464" s="6">
        <v>-94.170265683899999</v>
      </c>
      <c r="O2464" s="6">
        <v>-23.027993894400002</v>
      </c>
      <c r="P2464" s="6">
        <v>21.912797766600001</v>
      </c>
      <c r="Q2464" s="6">
        <v>-3.8893353431</v>
      </c>
      <c r="R2464" s="7">
        <v>-1.668177156966667</v>
      </c>
      <c r="S2464" s="8">
        <v>22.552579598467716</v>
      </c>
      <c r="T2464" s="6">
        <v>2.3185103899000001</v>
      </c>
      <c r="U2464" s="6">
        <v>114.94620459399999</v>
      </c>
      <c r="V2464" s="6">
        <v>14.8715931631</v>
      </c>
      <c r="W2464" s="6">
        <v>-93.264367121000006</v>
      </c>
      <c r="X2464" s="7">
        <v>12.184476878699991</v>
      </c>
      <c r="Y2464" s="8">
        <v>104.13129207359431</v>
      </c>
      <c r="Z2464" s="24">
        <v>-1</v>
      </c>
    </row>
    <row r="2465" spans="1:26" ht="16.5" x14ac:dyDescent="0.45">
      <c r="A2465" s="5" t="s">
        <v>8756</v>
      </c>
      <c r="B2465" s="5" t="s">
        <v>8757</v>
      </c>
      <c r="C2465" s="5" t="s">
        <v>8758</v>
      </c>
      <c r="D2465" s="5" t="s">
        <v>1297</v>
      </c>
      <c r="E2465" s="5" t="s">
        <v>11752</v>
      </c>
      <c r="F2465" s="5">
        <v>2</v>
      </c>
      <c r="G2465" s="5">
        <v>2</v>
      </c>
      <c r="H2465" s="5">
        <v>0</v>
      </c>
      <c r="I2465" s="5">
        <v>3</v>
      </c>
      <c r="J2465" s="5" t="s">
        <v>59</v>
      </c>
      <c r="K2465" s="17">
        <v>52576</v>
      </c>
      <c r="L2465" s="6">
        <v>428.08262808452997</v>
      </c>
      <c r="M2465" s="6">
        <v>4.8969139009999996</v>
      </c>
      <c r="N2465" s="6">
        <v>22.787089494899998</v>
      </c>
      <c r="O2465" s="6">
        <v>6.5285027596000003</v>
      </c>
      <c r="P2465" s="6">
        <v>19.425700919800001</v>
      </c>
      <c r="Q2465" s="6">
        <v>-19.9833611892</v>
      </c>
      <c r="R2465" s="7">
        <v>1.9902808300666675</v>
      </c>
      <c r="S2465" s="8">
        <v>20.092663780321111</v>
      </c>
      <c r="T2465" s="6">
        <v>30.747714084199998</v>
      </c>
      <c r="U2465" s="6">
        <v>0.88567535419999999</v>
      </c>
      <c r="V2465" s="6">
        <v>-55.322858463999999</v>
      </c>
      <c r="W2465" s="6">
        <v>-51.319545395900001</v>
      </c>
      <c r="X2465" s="7">
        <v>-35.252242835233339</v>
      </c>
      <c r="Y2465" s="8">
        <v>31.360300974001152</v>
      </c>
      <c r="Z2465" s="24">
        <v>-1</v>
      </c>
    </row>
    <row r="2466" spans="1:26" ht="16.5" x14ac:dyDescent="0.45">
      <c r="A2466" s="5" t="s">
        <v>8759</v>
      </c>
      <c r="B2466" s="5" t="s">
        <v>8760</v>
      </c>
      <c r="C2466" s="5" t="s">
        <v>8761</v>
      </c>
      <c r="D2466" s="5" t="s">
        <v>1297</v>
      </c>
      <c r="E2466" s="5" t="s">
        <v>11755</v>
      </c>
      <c r="F2466" s="5">
        <v>5</v>
      </c>
      <c r="G2466" s="5">
        <v>5</v>
      </c>
      <c r="H2466" s="5">
        <v>3</v>
      </c>
      <c r="I2466" s="5">
        <v>3</v>
      </c>
      <c r="J2466" s="5" t="s">
        <v>59</v>
      </c>
      <c r="K2466" s="17">
        <v>27</v>
      </c>
      <c r="L2466" s="6">
        <v>1.1900780021099999</v>
      </c>
      <c r="M2466" s="6">
        <v>0.3672043297</v>
      </c>
      <c r="N2466" s="6">
        <v>18.543712425999999</v>
      </c>
      <c r="O2466" s="6">
        <v>-25.163879591000001</v>
      </c>
      <c r="P2466" s="6">
        <v>-63.789981968200003</v>
      </c>
      <c r="Q2466" s="6">
        <v>13.7324200485</v>
      </c>
      <c r="R2466" s="7">
        <v>-25.073813836900001</v>
      </c>
      <c r="S2466" s="8">
        <v>38.761279487263572</v>
      </c>
      <c r="T2466" s="6">
        <v>267.82494397170001</v>
      </c>
      <c r="U2466" s="6">
        <v>-47.215091645100003</v>
      </c>
      <c r="V2466" s="6">
        <v>25.324236214100001</v>
      </c>
      <c r="W2466" s="6">
        <v>51.055988005499998</v>
      </c>
      <c r="X2466" s="7">
        <v>9.7217108581666647</v>
      </c>
      <c r="Y2466" s="8">
        <v>50.959595485399504</v>
      </c>
      <c r="Z2466" s="24">
        <v>-1</v>
      </c>
    </row>
    <row r="2467" spans="1:26" ht="16.5" x14ac:dyDescent="0.45">
      <c r="A2467" s="5" t="s">
        <v>8762</v>
      </c>
      <c r="B2467" s="5" t="s">
        <v>8763</v>
      </c>
      <c r="C2467" s="5" t="s">
        <v>8764</v>
      </c>
      <c r="D2467" s="5" t="s">
        <v>176</v>
      </c>
      <c r="E2467" s="5" t="s">
        <v>11766</v>
      </c>
      <c r="F2467" s="5">
        <v>17</v>
      </c>
      <c r="G2467" s="5">
        <v>11</v>
      </c>
      <c r="H2467" s="5">
        <v>2</v>
      </c>
      <c r="I2467" s="5">
        <v>2</v>
      </c>
      <c r="J2467" s="5" t="s">
        <v>8765</v>
      </c>
      <c r="K2467" s="17">
        <v>3110</v>
      </c>
      <c r="L2467" s="6">
        <v>5.6000875034600002</v>
      </c>
      <c r="M2467" s="6">
        <v>4.2895241646000004</v>
      </c>
      <c r="N2467" s="6">
        <v>-8.8778188021000002</v>
      </c>
      <c r="O2467" s="6">
        <v>-2.554742515</v>
      </c>
      <c r="P2467" s="6">
        <v>-4.8793560104999996</v>
      </c>
      <c r="Q2467" s="6">
        <v>8.4860489736000009</v>
      </c>
      <c r="R2467" s="7">
        <v>0.35065014936666711</v>
      </c>
      <c r="S2467" s="8">
        <v>7.1406927183479905</v>
      </c>
      <c r="T2467" s="6">
        <v>-14.0762261446</v>
      </c>
      <c r="U2467" s="6">
        <v>-218.07545845780001</v>
      </c>
      <c r="V2467" s="6">
        <v>228.62933594329999</v>
      </c>
      <c r="W2467" s="6">
        <v>-3.3714460006999998</v>
      </c>
      <c r="X2467" s="7">
        <v>2.3941438282666607</v>
      </c>
      <c r="Y2467" s="8">
        <v>223.40820229971229</v>
      </c>
      <c r="Z2467" s="24">
        <v>1</v>
      </c>
    </row>
    <row r="2468" spans="1:26" ht="16.5" x14ac:dyDescent="0.45">
      <c r="A2468" s="5" t="s">
        <v>8766</v>
      </c>
      <c r="B2468" s="5" t="s">
        <v>8767</v>
      </c>
      <c r="C2468" s="5" t="s">
        <v>8768</v>
      </c>
      <c r="D2468" s="5" t="s">
        <v>634</v>
      </c>
      <c r="E2468" s="5" t="s">
        <v>11773</v>
      </c>
      <c r="F2468" s="5">
        <v>24</v>
      </c>
      <c r="G2468" s="5">
        <v>11</v>
      </c>
      <c r="H2468" s="5">
        <v>1</v>
      </c>
      <c r="I2468" s="5">
        <v>2</v>
      </c>
      <c r="J2468" s="5" t="s">
        <v>8769</v>
      </c>
      <c r="K2468" s="17">
        <v>770</v>
      </c>
      <c r="L2468" s="6">
        <v>0.19939000452</v>
      </c>
      <c r="M2468" s="6">
        <v>13.0317453739</v>
      </c>
      <c r="N2468" s="6">
        <v>0</v>
      </c>
      <c r="O2468" s="6">
        <v>441.120781088</v>
      </c>
      <c r="P2468" s="6">
        <v>29.202672897300001</v>
      </c>
      <c r="Q2468" s="6">
        <v>-2.0097610834999999</v>
      </c>
      <c r="R2468" s="7">
        <v>156.1045643006</v>
      </c>
      <c r="S2468" s="8">
        <v>247.32415345574944</v>
      </c>
      <c r="T2468" s="6">
        <v>105.159619965</v>
      </c>
      <c r="U2468" s="6">
        <v>75.332254772799999</v>
      </c>
      <c r="V2468" s="6">
        <v>-8.0570590014000008</v>
      </c>
      <c r="W2468" s="6">
        <v>-73.462638642300007</v>
      </c>
      <c r="X2468" s="7">
        <v>-2.0624809569666716</v>
      </c>
      <c r="Y2468" s="8">
        <v>74.578356787011899</v>
      </c>
      <c r="Z2468" s="24">
        <v>-1</v>
      </c>
    </row>
    <row r="2469" spans="1:26" ht="16.5" x14ac:dyDescent="0.45">
      <c r="A2469" s="5" t="s">
        <v>8770</v>
      </c>
      <c r="B2469" s="5" t="s">
        <v>8771</v>
      </c>
      <c r="C2469" s="5" t="s">
        <v>8772</v>
      </c>
      <c r="D2469" s="5" t="s">
        <v>1297</v>
      </c>
      <c r="E2469" s="5" t="s">
        <v>11770</v>
      </c>
      <c r="F2469" s="5">
        <v>21</v>
      </c>
      <c r="G2469" s="5">
        <v>7</v>
      </c>
      <c r="H2469" s="5">
        <v>3</v>
      </c>
      <c r="I2469" s="5">
        <v>3</v>
      </c>
      <c r="J2469" s="5" t="s">
        <v>8773</v>
      </c>
      <c r="K2469" s="17">
        <v>9293</v>
      </c>
      <c r="L2469" s="6">
        <v>3.8024900017999999</v>
      </c>
      <c r="M2469" s="6">
        <v>28.3875667722</v>
      </c>
      <c r="N2469" s="6">
        <v>6.8005705806999996</v>
      </c>
      <c r="O2469" s="6">
        <v>-32.022523025399998</v>
      </c>
      <c r="P2469" s="6">
        <v>-12.9733733328</v>
      </c>
      <c r="Q2469" s="6">
        <v>0.54967207399999995</v>
      </c>
      <c r="R2469" s="7">
        <v>-14.815408094733334</v>
      </c>
      <c r="S2469" s="8">
        <v>16.364039612713981</v>
      </c>
      <c r="T2469" s="6">
        <v>9.9666862706000003</v>
      </c>
      <c r="U2469" s="6">
        <v>-44.750160116799997</v>
      </c>
      <c r="V2469" s="6">
        <v>-33.759542584000002</v>
      </c>
      <c r="W2469" s="6">
        <v>-162.7342644231</v>
      </c>
      <c r="X2469" s="7">
        <v>-80.414655707966674</v>
      </c>
      <c r="Y2469" s="8">
        <v>71.502355924106183</v>
      </c>
      <c r="Z2469" s="24">
        <v>0</v>
      </c>
    </row>
    <row r="2470" spans="1:26" ht="16.5" x14ac:dyDescent="0.45">
      <c r="A2470" s="5" t="s">
        <v>8774</v>
      </c>
      <c r="B2470" s="5" t="s">
        <v>8775</v>
      </c>
      <c r="C2470" s="5" t="s">
        <v>8776</v>
      </c>
      <c r="D2470" s="5" t="s">
        <v>1297</v>
      </c>
      <c r="E2470" s="5" t="s">
        <v>11760</v>
      </c>
      <c r="F2470" s="5">
        <v>11</v>
      </c>
      <c r="G2470" s="5">
        <v>3</v>
      </c>
      <c r="H2470" s="5">
        <v>3</v>
      </c>
      <c r="I2470" s="5">
        <v>2</v>
      </c>
      <c r="J2470" s="5" t="s">
        <v>8777</v>
      </c>
      <c r="K2470" s="17">
        <v>2423</v>
      </c>
      <c r="L2470" s="6">
        <v>49.628658012850003</v>
      </c>
      <c r="M2470" s="6">
        <v>3.6879559123000001</v>
      </c>
      <c r="N2470" s="6">
        <v>13.3476186783</v>
      </c>
      <c r="O2470" s="6">
        <v>4.2170113597999999</v>
      </c>
      <c r="P2470" s="6">
        <v>13.474606681799999</v>
      </c>
      <c r="Q2470" s="6">
        <v>7.3595397324</v>
      </c>
      <c r="R2470" s="7">
        <v>8.3503859246666661</v>
      </c>
      <c r="S2470" s="8">
        <v>4.7076639556181279</v>
      </c>
      <c r="T2470" s="6">
        <v>17.041759695500001</v>
      </c>
      <c r="U2470" s="6">
        <v>13.2246357158</v>
      </c>
      <c r="V2470" s="6">
        <v>18.0913765164</v>
      </c>
      <c r="W2470" s="6">
        <v>-7.3304293965999996</v>
      </c>
      <c r="X2470" s="7">
        <v>7.9951942785333339</v>
      </c>
      <c r="Y2470" s="8">
        <v>13.493603939604558</v>
      </c>
      <c r="Z2470" s="24">
        <v>1</v>
      </c>
    </row>
    <row r="2471" spans="1:26" ht="16.5" x14ac:dyDescent="0.45">
      <c r="A2471" s="5" t="s">
        <v>8778</v>
      </c>
      <c r="B2471" s="5" t="s">
        <v>8779</v>
      </c>
      <c r="C2471" s="5" t="s">
        <v>8780</v>
      </c>
      <c r="D2471" s="5" t="s">
        <v>1297</v>
      </c>
      <c r="E2471" s="5" t="s">
        <v>11765</v>
      </c>
      <c r="F2471" s="5">
        <v>16</v>
      </c>
      <c r="G2471" s="5">
        <v>9</v>
      </c>
      <c r="H2471" s="5">
        <v>1</v>
      </c>
      <c r="I2471" s="5">
        <v>3</v>
      </c>
      <c r="J2471" s="5" t="s">
        <v>8781</v>
      </c>
      <c r="K2471" s="17">
        <v>1475</v>
      </c>
      <c r="L2471" s="6">
        <v>1.9275932140000001</v>
      </c>
      <c r="M2471" s="6">
        <v>4.1797416209999998</v>
      </c>
      <c r="N2471" s="6">
        <v>4.0308177508999998</v>
      </c>
      <c r="O2471" s="6">
        <v>-5.6332696106000002</v>
      </c>
      <c r="P2471" s="6">
        <v>26.609359386400001</v>
      </c>
      <c r="Q2471" s="6">
        <v>3.7161850995000001</v>
      </c>
      <c r="R2471" s="7">
        <v>8.2307582917666675</v>
      </c>
      <c r="S2471" s="8">
        <v>16.588634949591121</v>
      </c>
      <c r="T2471" s="6">
        <v>-18.1561426956</v>
      </c>
      <c r="U2471" s="6">
        <v>-538.72405406120004</v>
      </c>
      <c r="V2471" s="6">
        <v>119.2270322104</v>
      </c>
      <c r="W2471" s="6">
        <v>-29.358762368699999</v>
      </c>
      <c r="X2471" s="7">
        <v>-149.61859473983336</v>
      </c>
      <c r="Y2471" s="8">
        <v>345.06771573554147</v>
      </c>
      <c r="Z2471" s="24">
        <v>-1</v>
      </c>
    </row>
    <row r="2472" spans="1:26" ht="16.5" x14ac:dyDescent="0.45">
      <c r="A2472" s="5" t="s">
        <v>8782</v>
      </c>
      <c r="B2472" s="5" t="s">
        <v>8783</v>
      </c>
      <c r="C2472" s="5" t="s">
        <v>8784</v>
      </c>
      <c r="D2472" s="5" t="s">
        <v>435</v>
      </c>
      <c r="E2472" s="5" t="s">
        <v>11768</v>
      </c>
      <c r="F2472" s="5">
        <v>19</v>
      </c>
      <c r="G2472" s="5">
        <v>4</v>
      </c>
      <c r="H2472" s="5">
        <v>2</v>
      </c>
      <c r="I2472" s="5">
        <v>2</v>
      </c>
      <c r="J2472" s="5" t="s">
        <v>8785</v>
      </c>
      <c r="K2472" s="17">
        <v>158</v>
      </c>
      <c r="L2472" s="6">
        <v>6.6184876540000007E-2</v>
      </c>
      <c r="M2472" s="6">
        <v>46.616730230400002</v>
      </c>
      <c r="N2472" s="6">
        <v>-20.552371842599999</v>
      </c>
      <c r="O2472" s="6">
        <v>-9.4413219706000007</v>
      </c>
      <c r="P2472" s="6">
        <v>162.01628986029999</v>
      </c>
      <c r="Q2472" s="6">
        <v>-2.9557493113</v>
      </c>
      <c r="R2472" s="7">
        <v>49.873072859466667</v>
      </c>
      <c r="S2472" s="8">
        <v>97.172997806241213</v>
      </c>
      <c r="T2472" s="6">
        <v>226.9523458605</v>
      </c>
      <c r="U2472" s="6">
        <v>-95.253831930399997</v>
      </c>
      <c r="V2472" s="6">
        <v>-190.2751148426</v>
      </c>
      <c r="W2472" s="6">
        <v>-601.03408175180004</v>
      </c>
      <c r="X2472" s="7">
        <v>-295.52100950826667</v>
      </c>
      <c r="Y2472" s="8">
        <v>268.81394873654142</v>
      </c>
      <c r="Z2472" s="24">
        <v>-1</v>
      </c>
    </row>
    <row r="2473" spans="1:26" ht="16.5" x14ac:dyDescent="0.45">
      <c r="A2473" s="5" t="s">
        <v>8786</v>
      </c>
      <c r="B2473" s="5" t="s">
        <v>8787</v>
      </c>
      <c r="C2473" s="5" t="s">
        <v>8788</v>
      </c>
      <c r="D2473" s="5" t="s">
        <v>1297</v>
      </c>
      <c r="E2473" s="5" t="s">
        <v>11778</v>
      </c>
      <c r="F2473" s="5">
        <v>29</v>
      </c>
      <c r="G2473" s="5">
        <v>5</v>
      </c>
      <c r="H2473" s="5">
        <v>3</v>
      </c>
      <c r="I2473" s="5">
        <v>3</v>
      </c>
      <c r="J2473" s="5" t="s">
        <v>8789</v>
      </c>
      <c r="K2473" s="17">
        <v>1070</v>
      </c>
      <c r="L2473" s="6">
        <v>0.94407687271999996</v>
      </c>
      <c r="M2473" s="6">
        <v>2.8564918524</v>
      </c>
      <c r="N2473" s="6">
        <v>5.0758466626000001</v>
      </c>
      <c r="O2473" s="6">
        <v>-35.610325499399998</v>
      </c>
      <c r="P2473" s="6">
        <v>6.8254961256</v>
      </c>
      <c r="Q2473" s="6">
        <v>1.8827720496</v>
      </c>
      <c r="R2473" s="7">
        <v>-8.9673524413999992</v>
      </c>
      <c r="S2473" s="8">
        <v>23.205465743006602</v>
      </c>
      <c r="T2473" s="6">
        <v>137.22009963089999</v>
      </c>
      <c r="U2473" s="6">
        <v>-35.583639641600001</v>
      </c>
      <c r="V2473" s="6">
        <v>-198.22584877369999</v>
      </c>
      <c r="W2473" s="6">
        <v>112.801942802</v>
      </c>
      <c r="X2473" s="7">
        <v>-40.335848537766665</v>
      </c>
      <c r="Y2473" s="8">
        <v>155.56834318124905</v>
      </c>
      <c r="Z2473" s="24">
        <v>0</v>
      </c>
    </row>
    <row r="2474" spans="1:26" ht="16.5" x14ac:dyDescent="0.45">
      <c r="A2474" s="5" t="s">
        <v>8790</v>
      </c>
      <c r="B2474" s="5" t="s">
        <v>8791</v>
      </c>
      <c r="C2474" s="5" t="s">
        <v>8792</v>
      </c>
      <c r="D2474" s="5" t="s">
        <v>306</v>
      </c>
      <c r="E2474" s="5" t="s">
        <v>11764</v>
      </c>
      <c r="F2474" s="5">
        <v>15</v>
      </c>
      <c r="G2474" s="5">
        <v>8</v>
      </c>
      <c r="H2474" s="5">
        <v>2</v>
      </c>
      <c r="I2474" s="5">
        <v>3</v>
      </c>
      <c r="J2474" s="5" t="s">
        <v>8793</v>
      </c>
      <c r="K2474" s="17">
        <v>5525</v>
      </c>
      <c r="L2474" s="6">
        <v>10.90126277259</v>
      </c>
      <c r="M2474" s="6">
        <v>-0.57289582979999998</v>
      </c>
      <c r="N2474" s="6">
        <v>-2.1348898731000001</v>
      </c>
      <c r="O2474" s="6">
        <v>-5.0295097629000001</v>
      </c>
      <c r="P2474" s="6">
        <v>2.2986343939</v>
      </c>
      <c r="Q2474" s="6">
        <v>22.450609225699999</v>
      </c>
      <c r="R2474" s="7">
        <v>6.5732446188999996</v>
      </c>
      <c r="S2474" s="8">
        <v>14.230019477803236</v>
      </c>
      <c r="T2474" s="6">
        <v>-353.78617429270003</v>
      </c>
      <c r="U2474" s="6">
        <v>-1464.3906735319999</v>
      </c>
      <c r="V2474" s="6">
        <v>88.156850393100001</v>
      </c>
      <c r="W2474" s="6">
        <v>12.214259824299999</v>
      </c>
      <c r="X2474" s="7">
        <v>-454.67318777153332</v>
      </c>
      <c r="Y2474" s="8">
        <v>875.26502846475228</v>
      </c>
      <c r="Z2474" s="24">
        <v>-1</v>
      </c>
    </row>
    <row r="2475" spans="1:26" ht="16.5" x14ac:dyDescent="0.45">
      <c r="A2475" s="5" t="s">
        <v>8794</v>
      </c>
      <c r="B2475" s="5" t="s">
        <v>8795</v>
      </c>
      <c r="C2475" s="5" t="s">
        <v>8796</v>
      </c>
      <c r="D2475" s="5" t="s">
        <v>1297</v>
      </c>
      <c r="E2475" s="5" t="s">
        <v>11773</v>
      </c>
      <c r="F2475" s="5">
        <v>24</v>
      </c>
      <c r="G2475" s="5">
        <v>11</v>
      </c>
      <c r="H2475" s="5">
        <v>1</v>
      </c>
      <c r="I2475" s="5">
        <v>2</v>
      </c>
      <c r="J2475" s="5" t="s">
        <v>8797</v>
      </c>
      <c r="K2475" s="17">
        <v>733</v>
      </c>
      <c r="L2475" s="6">
        <v>6.4637734371200004</v>
      </c>
      <c r="M2475" s="6">
        <v>12.5210735374</v>
      </c>
      <c r="N2475" s="6">
        <v>-9.8577644152000001</v>
      </c>
      <c r="O2475" s="6">
        <v>-24.368288054499999</v>
      </c>
      <c r="P2475" s="6">
        <v>36.3192791894</v>
      </c>
      <c r="Q2475" s="6">
        <v>-4.5011570995000003</v>
      </c>
      <c r="R2475" s="7">
        <v>2.4832780118</v>
      </c>
      <c r="S2475" s="8">
        <v>30.940781419732943</v>
      </c>
      <c r="T2475" s="6">
        <v>-23.127464248300001</v>
      </c>
      <c r="U2475" s="6">
        <v>-25.697169842099999</v>
      </c>
      <c r="V2475" s="6">
        <v>191.96702319120001</v>
      </c>
      <c r="W2475" s="6">
        <v>-23.8296562797</v>
      </c>
      <c r="X2475" s="7">
        <v>47.4800656898</v>
      </c>
      <c r="Y2475" s="8">
        <v>125.13285966417841</v>
      </c>
      <c r="Z2475" s="24">
        <v>1</v>
      </c>
    </row>
    <row r="2476" spans="1:26" ht="16.5" x14ac:dyDescent="0.45">
      <c r="A2476" s="5" t="s">
        <v>8798</v>
      </c>
      <c r="B2476" s="5" t="s">
        <v>8799</v>
      </c>
      <c r="C2476" s="5" t="s">
        <v>8800</v>
      </c>
      <c r="D2476" s="5" t="s">
        <v>1297</v>
      </c>
      <c r="E2476" s="5" t="s">
        <v>58</v>
      </c>
      <c r="F2476" s="5">
        <v>10</v>
      </c>
      <c r="G2476" s="5">
        <v>3</v>
      </c>
      <c r="H2476" s="5">
        <v>3</v>
      </c>
      <c r="I2476" s="5">
        <v>2</v>
      </c>
      <c r="J2476" s="5" t="s">
        <v>8801</v>
      </c>
      <c r="K2476" s="17">
        <v>5913</v>
      </c>
      <c r="L2476" s="6">
        <v>12.14021421438</v>
      </c>
      <c r="M2476" s="6">
        <v>2.9968842951000001</v>
      </c>
      <c r="N2476" s="6">
        <v>3.6888571066</v>
      </c>
      <c r="O2476" s="6">
        <v>-8.7946613845999995</v>
      </c>
      <c r="P2476" s="6">
        <v>42.4136923923</v>
      </c>
      <c r="Q2476" s="6">
        <v>4.6550305142999999</v>
      </c>
      <c r="R2476" s="7">
        <v>12.758020507333335</v>
      </c>
      <c r="S2476" s="8">
        <v>26.548403139462753</v>
      </c>
      <c r="T2476" s="6">
        <v>-13.239270272500001</v>
      </c>
      <c r="U2476" s="6">
        <v>-43.136728112100002</v>
      </c>
      <c r="V2476" s="6">
        <v>40.423014500800001</v>
      </c>
      <c r="W2476" s="6">
        <v>-126.00938946239999</v>
      </c>
      <c r="X2476" s="7">
        <v>-42.90770102456667</v>
      </c>
      <c r="Y2476" s="8">
        <v>83.216438353834675</v>
      </c>
      <c r="Z2476" s="24">
        <v>-1</v>
      </c>
    </row>
    <row r="2477" spans="1:26" ht="16.5" x14ac:dyDescent="0.45">
      <c r="A2477" s="5" t="s">
        <v>8802</v>
      </c>
      <c r="B2477" s="5" t="s">
        <v>8803</v>
      </c>
      <c r="C2477" s="5" t="s">
        <v>8804</v>
      </c>
      <c r="D2477" s="5" t="s">
        <v>1297</v>
      </c>
      <c r="E2477" s="5" t="s">
        <v>11763</v>
      </c>
      <c r="F2477" s="5">
        <v>14</v>
      </c>
      <c r="G2477" s="5">
        <v>10</v>
      </c>
      <c r="H2477" s="5">
        <v>0</v>
      </c>
      <c r="I2477" s="5">
        <v>3</v>
      </c>
      <c r="J2477" s="5" t="s">
        <v>8805</v>
      </c>
      <c r="K2477" s="17">
        <v>385</v>
      </c>
      <c r="L2477" s="6">
        <v>4.9452622410000001E-2</v>
      </c>
      <c r="M2477" s="6">
        <v>124.72364468080001</v>
      </c>
      <c r="N2477" s="6">
        <v>1.3045572301999999</v>
      </c>
      <c r="O2477" s="6">
        <v>-25.4115504044</v>
      </c>
      <c r="P2477" s="6">
        <v>13.3699238782</v>
      </c>
      <c r="Q2477" s="6">
        <v>482.85211744489999</v>
      </c>
      <c r="R2477" s="7">
        <v>156.93683030623333</v>
      </c>
      <c r="S2477" s="8">
        <v>282.9162092915368</v>
      </c>
      <c r="T2477" s="6">
        <v>-5.1632382837000002</v>
      </c>
      <c r="U2477" s="6">
        <v>66.370448793899996</v>
      </c>
      <c r="V2477" s="6">
        <v>16.9668832188</v>
      </c>
      <c r="W2477" s="6">
        <v>-60.088527059900002</v>
      </c>
      <c r="X2477" s="7">
        <v>7.7496016509333288</v>
      </c>
      <c r="Y2477" s="8">
        <v>63.731364751776603</v>
      </c>
      <c r="Z2477" s="24">
        <v>1</v>
      </c>
    </row>
    <row r="2478" spans="1:26" ht="16.5" x14ac:dyDescent="0.45">
      <c r="A2478" s="5" t="s">
        <v>8806</v>
      </c>
      <c r="B2478" s="5" t="s">
        <v>8807</v>
      </c>
      <c r="C2478" s="5" t="s">
        <v>8808</v>
      </c>
      <c r="D2478" s="5" t="s">
        <v>1297</v>
      </c>
      <c r="E2478" s="5" t="s">
        <v>11772</v>
      </c>
      <c r="F2478" s="5">
        <v>23</v>
      </c>
      <c r="G2478" s="5">
        <v>1</v>
      </c>
      <c r="H2478" s="5">
        <v>2</v>
      </c>
      <c r="I2478" s="5">
        <v>3</v>
      </c>
      <c r="J2478" s="5" t="s">
        <v>8809</v>
      </c>
      <c r="K2478" s="17">
        <v>1716</v>
      </c>
      <c r="L2478" s="6">
        <v>1.2809822074899999</v>
      </c>
      <c r="M2478" s="6">
        <v>10.5153732762</v>
      </c>
      <c r="N2478" s="6">
        <v>28.0687695616</v>
      </c>
      <c r="O2478" s="6">
        <v>4.6795101586000003</v>
      </c>
      <c r="P2478" s="6">
        <v>-15.2293073442</v>
      </c>
      <c r="Q2478" s="6">
        <v>-18.919355482099999</v>
      </c>
      <c r="R2478" s="7">
        <v>-9.8230508892333326</v>
      </c>
      <c r="S2478" s="8">
        <v>12.694381494370031</v>
      </c>
      <c r="T2478" s="6">
        <v>165.97797425749999</v>
      </c>
      <c r="U2478" s="6">
        <v>4384.7043039951004</v>
      </c>
      <c r="V2478" s="6">
        <v>-28.0987962576</v>
      </c>
      <c r="W2478" s="6">
        <v>-29.049876929300002</v>
      </c>
      <c r="X2478" s="7">
        <v>1442.5185436027334</v>
      </c>
      <c r="Y2478" s="8">
        <v>2548.0076555282008</v>
      </c>
      <c r="Z2478" s="24">
        <v>-1</v>
      </c>
    </row>
    <row r="2479" spans="1:26" ht="16.5" x14ac:dyDescent="0.45">
      <c r="A2479" s="5" t="s">
        <v>8810</v>
      </c>
      <c r="B2479" s="5" t="s">
        <v>8811</v>
      </c>
      <c r="C2479" s="5" t="s">
        <v>8812</v>
      </c>
      <c r="D2479" s="5" t="s">
        <v>1297</v>
      </c>
      <c r="E2479" s="5" t="s">
        <v>11752</v>
      </c>
      <c r="F2479" s="5">
        <v>2</v>
      </c>
      <c r="G2479" s="5">
        <v>2</v>
      </c>
      <c r="H2479" s="5">
        <v>0</v>
      </c>
      <c r="I2479" s="5">
        <v>3</v>
      </c>
      <c r="J2479" s="5" t="s">
        <v>8813</v>
      </c>
      <c r="K2479" s="17">
        <v>931</v>
      </c>
      <c r="L2479" s="6">
        <v>4.82058737838</v>
      </c>
      <c r="M2479" s="6">
        <v>9.1008939527999999</v>
      </c>
      <c r="N2479" s="6">
        <v>1.3220362044</v>
      </c>
      <c r="O2479" s="6">
        <v>-18.321947561000002</v>
      </c>
      <c r="P2479" s="6">
        <v>3.9925129573999998</v>
      </c>
      <c r="Q2479" s="6">
        <v>36.030269712699997</v>
      </c>
      <c r="R2479" s="7">
        <v>7.2336117030333318</v>
      </c>
      <c r="S2479" s="8">
        <v>27.320677543777766</v>
      </c>
      <c r="T2479" s="6">
        <v>-62.490967226000002</v>
      </c>
      <c r="U2479" s="6">
        <v>-13.6693444651</v>
      </c>
      <c r="V2479" s="6">
        <v>-41.002225554399999</v>
      </c>
      <c r="W2479" s="6">
        <v>-68.536355497700001</v>
      </c>
      <c r="X2479" s="7">
        <v>-41.069308505733332</v>
      </c>
      <c r="Y2479" s="8">
        <v>27.43356703027575</v>
      </c>
      <c r="Z2479" s="24">
        <v>-1</v>
      </c>
    </row>
    <row r="2480" spans="1:26" ht="16.5" x14ac:dyDescent="0.45">
      <c r="A2480" s="5" t="s">
        <v>8814</v>
      </c>
      <c r="B2480" s="5" t="s">
        <v>8815</v>
      </c>
      <c r="C2480" s="5" t="s">
        <v>8816</v>
      </c>
      <c r="D2480" s="5" t="s">
        <v>1297</v>
      </c>
      <c r="E2480" s="5" t="s">
        <v>11773</v>
      </c>
      <c r="F2480" s="5">
        <v>24</v>
      </c>
      <c r="G2480" s="5">
        <v>11</v>
      </c>
      <c r="H2480" s="5">
        <v>1</v>
      </c>
      <c r="I2480" s="5">
        <v>2</v>
      </c>
      <c r="J2480" s="5" t="s">
        <v>8817</v>
      </c>
      <c r="K2480" s="17">
        <v>13020</v>
      </c>
      <c r="L2480" s="6">
        <v>37.83114739661</v>
      </c>
      <c r="M2480" s="6">
        <v>1.6961129854999999</v>
      </c>
      <c r="N2480" s="6">
        <v>-15.1756141152</v>
      </c>
      <c r="O2480" s="6">
        <v>-25.047354156000001</v>
      </c>
      <c r="P2480" s="6">
        <v>41.117679259200003</v>
      </c>
      <c r="Q2480" s="6">
        <v>-2.9747424789000001</v>
      </c>
      <c r="R2480" s="7">
        <v>4.365194208100001</v>
      </c>
      <c r="S2480" s="8">
        <v>33.687667099927083</v>
      </c>
      <c r="T2480" s="6">
        <v>-63.120201449500001</v>
      </c>
      <c r="U2480" s="6">
        <v>-36.032372666500002</v>
      </c>
      <c r="V2480" s="6">
        <v>767.19238450160003</v>
      </c>
      <c r="W2480" s="6">
        <v>-52.061387011400001</v>
      </c>
      <c r="X2480" s="7">
        <v>226.36620827456667</v>
      </c>
      <c r="Y2480" s="8">
        <v>468.43777280924184</v>
      </c>
      <c r="Z2480" s="24">
        <v>1</v>
      </c>
    </row>
    <row r="2481" spans="1:26" ht="16.5" x14ac:dyDescent="0.45">
      <c r="A2481" s="5" t="s">
        <v>8818</v>
      </c>
      <c r="B2481" s="5" t="s">
        <v>8819</v>
      </c>
      <c r="C2481" s="5" t="s">
        <v>8820</v>
      </c>
      <c r="D2481" s="5" t="s">
        <v>1297</v>
      </c>
      <c r="E2481" s="5" t="s">
        <v>11765</v>
      </c>
      <c r="F2481" s="5">
        <v>16</v>
      </c>
      <c r="G2481" s="5">
        <v>9</v>
      </c>
      <c r="H2481" s="5">
        <v>1</v>
      </c>
      <c r="I2481" s="5">
        <v>3</v>
      </c>
      <c r="J2481" s="5" t="s">
        <v>8821</v>
      </c>
      <c r="K2481" s="17">
        <v>1542</v>
      </c>
      <c r="L2481" s="6">
        <v>1.39990182636</v>
      </c>
      <c r="M2481" s="6">
        <v>0.75171912860000001</v>
      </c>
      <c r="N2481" s="6">
        <v>38.848476431800002</v>
      </c>
      <c r="O2481" s="6">
        <v>-32.829036350000003</v>
      </c>
      <c r="P2481" s="6">
        <v>10.741802529399999</v>
      </c>
      <c r="Q2481" s="6">
        <v>-24.231403862699999</v>
      </c>
      <c r="R2481" s="7">
        <v>-15.439545894433335</v>
      </c>
      <c r="S2481" s="8">
        <v>23.077631487314488</v>
      </c>
      <c r="T2481" s="6">
        <v>-75.677444140700004</v>
      </c>
      <c r="U2481" s="6">
        <v>-183.310839923</v>
      </c>
      <c r="V2481" s="6">
        <v>-84.685580852399994</v>
      </c>
      <c r="W2481" s="6">
        <v>100.6510473571</v>
      </c>
      <c r="X2481" s="7">
        <v>-55.781791139433331</v>
      </c>
      <c r="Y2481" s="8">
        <v>144.17059392174122</v>
      </c>
      <c r="Z2481" s="24">
        <v>0</v>
      </c>
    </row>
    <row r="2482" spans="1:26" ht="16.5" x14ac:dyDescent="0.45">
      <c r="A2482" s="5" t="s">
        <v>8822</v>
      </c>
      <c r="B2482" s="5" t="s">
        <v>8823</v>
      </c>
      <c r="C2482" s="5" t="s">
        <v>8824</v>
      </c>
      <c r="D2482" s="5" t="s">
        <v>1297</v>
      </c>
      <c r="E2482" s="5" t="s">
        <v>11766</v>
      </c>
      <c r="F2482" s="5">
        <v>17</v>
      </c>
      <c r="G2482" s="5">
        <v>11</v>
      </c>
      <c r="H2482" s="5">
        <v>2</v>
      </c>
      <c r="I2482" s="5">
        <v>2</v>
      </c>
      <c r="J2482" s="5" t="s">
        <v>8825</v>
      </c>
      <c r="K2482" s="17">
        <v>9818</v>
      </c>
      <c r="L2482" s="6">
        <v>14.69691039234</v>
      </c>
      <c r="M2482" s="6">
        <v>-0.4836604478</v>
      </c>
      <c r="N2482" s="6">
        <v>-10.0061255307</v>
      </c>
      <c r="O2482" s="6">
        <v>-26.352059133299999</v>
      </c>
      <c r="P2482" s="6">
        <v>-2.5273595655999999</v>
      </c>
      <c r="Q2482" s="6">
        <v>6.5743481454000001</v>
      </c>
      <c r="R2482" s="7">
        <v>-7.4350235178333337</v>
      </c>
      <c r="S2482" s="8">
        <v>17.002968804645409</v>
      </c>
      <c r="T2482" s="6">
        <v>-154.41921397659999</v>
      </c>
      <c r="U2482" s="6">
        <v>-1271.0380013121001</v>
      </c>
      <c r="V2482" s="6">
        <v>92.924678272999998</v>
      </c>
      <c r="W2482" s="6">
        <v>-268.83302420450002</v>
      </c>
      <c r="X2482" s="7">
        <v>-482.31544908120003</v>
      </c>
      <c r="Y2482" s="8">
        <v>706.59720288412439</v>
      </c>
      <c r="Z2482" s="24">
        <v>0</v>
      </c>
    </row>
    <row r="2483" spans="1:26" ht="16.5" x14ac:dyDescent="0.45">
      <c r="A2483" s="5" t="s">
        <v>8826</v>
      </c>
      <c r="B2483" s="5" t="s">
        <v>8827</v>
      </c>
      <c r="C2483" s="5" t="s">
        <v>8828</v>
      </c>
      <c r="D2483" s="5" t="s">
        <v>1297</v>
      </c>
      <c r="E2483" s="5" t="s">
        <v>11755</v>
      </c>
      <c r="F2483" s="5">
        <v>5</v>
      </c>
      <c r="G2483" s="5">
        <v>5</v>
      </c>
      <c r="H2483" s="5">
        <v>3</v>
      </c>
      <c r="I2483" s="5">
        <v>3</v>
      </c>
      <c r="J2483" s="5" t="s">
        <v>8829</v>
      </c>
      <c r="K2483" s="17">
        <v>1004</v>
      </c>
      <c r="L2483" s="6">
        <v>1.65319410352</v>
      </c>
      <c r="M2483" s="6">
        <v>2.2498677801999998</v>
      </c>
      <c r="N2483" s="6">
        <v>-40.449643275200003</v>
      </c>
      <c r="O2483" s="6">
        <v>-36.714916844800001</v>
      </c>
      <c r="P2483" s="6">
        <v>11.405008565999999</v>
      </c>
      <c r="Q2483" s="6">
        <v>-27.0715138704</v>
      </c>
      <c r="R2483" s="7">
        <v>-17.460474049733335</v>
      </c>
      <c r="S2483" s="8">
        <v>25.459003715995429</v>
      </c>
      <c r="T2483" s="6">
        <v>-86.3967975857</v>
      </c>
      <c r="U2483" s="6">
        <v>91.430981061899999</v>
      </c>
      <c r="V2483" s="6">
        <v>-1.6473872691</v>
      </c>
      <c r="W2483" s="6">
        <v>-173.4710325158</v>
      </c>
      <c r="X2483" s="7">
        <v>-27.895812907666667</v>
      </c>
      <c r="Y2483" s="8">
        <v>134.38751462006252</v>
      </c>
      <c r="Z2483" s="24">
        <v>0</v>
      </c>
    </row>
    <row r="2484" spans="1:26" ht="16.5" x14ac:dyDescent="0.45">
      <c r="A2484" s="5" t="s">
        <v>8830</v>
      </c>
      <c r="B2484" s="5" t="s">
        <v>8831</v>
      </c>
      <c r="C2484" s="5" t="s">
        <v>8832</v>
      </c>
      <c r="D2484" s="5" t="s">
        <v>1297</v>
      </c>
      <c r="E2484" s="5" t="s">
        <v>11758</v>
      </c>
      <c r="F2484" s="5">
        <v>8</v>
      </c>
      <c r="G2484" s="5">
        <v>2</v>
      </c>
      <c r="H2484" s="5">
        <v>3</v>
      </c>
      <c r="I2484" s="5">
        <v>2</v>
      </c>
      <c r="J2484" s="5" t="s">
        <v>8833</v>
      </c>
      <c r="K2484" s="17">
        <v>8445</v>
      </c>
      <c r="L2484" s="6">
        <v>7.1708911828600002</v>
      </c>
      <c r="M2484" s="6">
        <v>4.4417694523</v>
      </c>
      <c r="N2484" s="6">
        <v>20.338774193100001</v>
      </c>
      <c r="O2484" s="6">
        <v>19.485779493900001</v>
      </c>
      <c r="P2484" s="6">
        <v>5.1203054202000002</v>
      </c>
      <c r="Q2484" s="6">
        <v>-11.2108388721</v>
      </c>
      <c r="R2484" s="7">
        <v>4.4650820140000009</v>
      </c>
      <c r="S2484" s="8">
        <v>15.358794974248024</v>
      </c>
      <c r="T2484" s="6">
        <v>3.9354369931000002</v>
      </c>
      <c r="U2484" s="6">
        <v>-26.436944263400001</v>
      </c>
      <c r="V2484" s="6">
        <v>64.600332664600003</v>
      </c>
      <c r="W2484" s="6">
        <v>13.544168947199999</v>
      </c>
      <c r="X2484" s="7">
        <v>17.235852449466666</v>
      </c>
      <c r="Y2484" s="8">
        <v>45.630777364921379</v>
      </c>
      <c r="Z2484" s="24">
        <v>1</v>
      </c>
    </row>
    <row r="2485" spans="1:26" ht="16.5" x14ac:dyDescent="0.45">
      <c r="A2485" s="5" t="s">
        <v>8834</v>
      </c>
      <c r="B2485" s="5" t="s">
        <v>8835</v>
      </c>
      <c r="C2485" s="5" t="s">
        <v>8836</v>
      </c>
      <c r="D2485" s="5" t="s">
        <v>1297</v>
      </c>
      <c r="E2485" s="5" t="s">
        <v>11760</v>
      </c>
      <c r="F2485" s="5">
        <v>11</v>
      </c>
      <c r="G2485" s="5">
        <v>3</v>
      </c>
      <c r="H2485" s="5">
        <v>3</v>
      </c>
      <c r="I2485" s="5">
        <v>2</v>
      </c>
      <c r="J2485" s="5" t="s">
        <v>8833</v>
      </c>
      <c r="K2485" s="17">
        <v>1618</v>
      </c>
      <c r="L2485" s="6">
        <v>4.0945716102700001</v>
      </c>
      <c r="M2485" s="6">
        <v>0.4972394597</v>
      </c>
      <c r="N2485" s="6">
        <v>-6.1365927962000004</v>
      </c>
      <c r="O2485" s="6">
        <v>-20.527881133000001</v>
      </c>
      <c r="P2485" s="6">
        <v>-9.3589285340000004</v>
      </c>
      <c r="Q2485" s="6">
        <v>-25.602212173400002</v>
      </c>
      <c r="R2485" s="7">
        <v>-18.496340613466668</v>
      </c>
      <c r="S2485" s="8">
        <v>8.3100200667254356</v>
      </c>
      <c r="T2485" s="6">
        <v>-47.480597416400002</v>
      </c>
      <c r="U2485" s="6">
        <v>-1531.5318822412</v>
      </c>
      <c r="V2485" s="6">
        <v>-4.0339914339999998</v>
      </c>
      <c r="W2485" s="6">
        <v>-72.175779586199994</v>
      </c>
      <c r="X2485" s="7">
        <v>-535.91388442046662</v>
      </c>
      <c r="Y2485" s="8">
        <v>862.90336887253443</v>
      </c>
      <c r="Z2485" s="24">
        <v>0</v>
      </c>
    </row>
    <row r="2486" spans="1:26" ht="16.5" x14ac:dyDescent="0.45">
      <c r="A2486" s="5" t="s">
        <v>8837</v>
      </c>
      <c r="B2486" s="5" t="s">
        <v>8838</v>
      </c>
      <c r="C2486" s="5" t="s">
        <v>8839</v>
      </c>
      <c r="D2486" s="5" t="s">
        <v>259</v>
      </c>
      <c r="E2486" s="5" t="s">
        <v>11771</v>
      </c>
      <c r="F2486" s="5">
        <v>22</v>
      </c>
      <c r="G2486" s="5">
        <v>7</v>
      </c>
      <c r="H2486" s="5">
        <v>4</v>
      </c>
      <c r="I2486" s="5">
        <v>3</v>
      </c>
      <c r="J2486" s="5" t="s">
        <v>8840</v>
      </c>
      <c r="K2486" s="17">
        <v>2899</v>
      </c>
      <c r="L2486" s="6">
        <v>2.82731123186</v>
      </c>
      <c r="M2486" s="6">
        <v>24.412149446499999</v>
      </c>
      <c r="N2486" s="6">
        <v>47.2288809908</v>
      </c>
      <c r="O2486" s="6">
        <v>24.517412195599999</v>
      </c>
      <c r="P2486" s="6">
        <v>-13.418156918199999</v>
      </c>
      <c r="Q2486" s="6">
        <v>69.270954050200004</v>
      </c>
      <c r="R2486" s="7">
        <v>26.790069775866669</v>
      </c>
      <c r="S2486" s="8">
        <v>41.391375883678357</v>
      </c>
      <c r="T2486" s="6">
        <v>20.536352900000001</v>
      </c>
      <c r="U2486" s="6">
        <v>4.1618960064000001</v>
      </c>
      <c r="V2486" s="6">
        <v>-10.9855913958</v>
      </c>
      <c r="W2486" s="6">
        <v>-11.9011080182</v>
      </c>
      <c r="X2486" s="7">
        <v>-6.2416011358666665</v>
      </c>
      <c r="Y2486" s="8">
        <v>9.0213140541351127</v>
      </c>
      <c r="Z2486" s="24">
        <v>-1</v>
      </c>
    </row>
    <row r="2487" spans="1:26" ht="16.5" x14ac:dyDescent="0.45">
      <c r="A2487" s="5" t="s">
        <v>8841</v>
      </c>
      <c r="B2487" s="5" t="s">
        <v>8842</v>
      </c>
      <c r="C2487" s="5" t="s">
        <v>8843</v>
      </c>
      <c r="D2487" s="5" t="s">
        <v>1297</v>
      </c>
      <c r="E2487" s="5" t="s">
        <v>11764</v>
      </c>
      <c r="F2487" s="5">
        <v>15</v>
      </c>
      <c r="G2487" s="5">
        <v>8</v>
      </c>
      <c r="H2487" s="5">
        <v>2</v>
      </c>
      <c r="I2487" s="5">
        <v>3</v>
      </c>
      <c r="J2487" s="5" t="s">
        <v>8840</v>
      </c>
      <c r="K2487" s="17">
        <v>3049</v>
      </c>
      <c r="L2487" s="6">
        <v>5.5983186739099997</v>
      </c>
      <c r="M2487" s="6">
        <v>11.603554351</v>
      </c>
      <c r="N2487" s="6">
        <v>10.4840235986</v>
      </c>
      <c r="O2487" s="6">
        <v>-12.391720492099999</v>
      </c>
      <c r="P2487" s="6">
        <v>13.262091248300001</v>
      </c>
      <c r="Q2487" s="6">
        <v>6.4770514035</v>
      </c>
      <c r="R2487" s="7">
        <v>2.4491407199000004</v>
      </c>
      <c r="S2487" s="8">
        <v>13.292763541087515</v>
      </c>
      <c r="T2487" s="6">
        <v>47.563619210600002</v>
      </c>
      <c r="U2487" s="6">
        <v>-6.1857408214999996</v>
      </c>
      <c r="V2487" s="6">
        <v>-34.0152441348</v>
      </c>
      <c r="W2487" s="6">
        <v>-164.7845001183</v>
      </c>
      <c r="X2487" s="7">
        <v>-68.328495024866669</v>
      </c>
      <c r="Y2487" s="8">
        <v>84.684361027314665</v>
      </c>
      <c r="Z2487" s="24">
        <v>-1</v>
      </c>
    </row>
    <row r="2488" spans="1:26" ht="16.5" x14ac:dyDescent="0.45">
      <c r="A2488" s="5" t="s">
        <v>8844</v>
      </c>
      <c r="B2488" s="5" t="s">
        <v>8845</v>
      </c>
      <c r="C2488" s="5" t="s">
        <v>8846</v>
      </c>
      <c r="D2488" s="5" t="s">
        <v>1297</v>
      </c>
      <c r="E2488" s="5" t="s">
        <v>11774</v>
      </c>
      <c r="F2488" s="5">
        <v>25</v>
      </c>
      <c r="G2488" s="5">
        <v>10</v>
      </c>
      <c r="H2488" s="5">
        <v>2</v>
      </c>
      <c r="I2488" s="5">
        <v>3</v>
      </c>
      <c r="J2488" s="5" t="s">
        <v>8847</v>
      </c>
      <c r="K2488" s="17">
        <v>996</v>
      </c>
      <c r="L2488" s="6">
        <v>1.24822050589</v>
      </c>
      <c r="M2488" s="6">
        <v>10.0966177735</v>
      </c>
      <c r="N2488" s="6">
        <v>-24.967741293100001</v>
      </c>
      <c r="O2488" s="6">
        <v>-43.968793767599998</v>
      </c>
      <c r="P2488" s="6">
        <v>-36.452133865100002</v>
      </c>
      <c r="Q2488" s="6">
        <v>5.4522559563000002</v>
      </c>
      <c r="R2488" s="7">
        <v>-24.989557225466665</v>
      </c>
      <c r="S2488" s="8">
        <v>26.629927457048204</v>
      </c>
      <c r="T2488" s="6">
        <v>-76.865652469400004</v>
      </c>
      <c r="U2488" s="6">
        <v>25.264160461399999</v>
      </c>
      <c r="V2488" s="6">
        <v>-371.01924238750001</v>
      </c>
      <c r="W2488" s="6">
        <v>131.2413999922</v>
      </c>
      <c r="X2488" s="7">
        <v>-71.50456064463333</v>
      </c>
      <c r="Y2488" s="8">
        <v>264.7443620916037</v>
      </c>
      <c r="Z2488" s="24">
        <v>0</v>
      </c>
    </row>
    <row r="2489" spans="1:26" ht="16.5" x14ac:dyDescent="0.45">
      <c r="A2489" s="5" t="s">
        <v>8848</v>
      </c>
      <c r="B2489" s="5" t="s">
        <v>8849</v>
      </c>
      <c r="C2489" s="5" t="s">
        <v>8850</v>
      </c>
      <c r="D2489" s="5" t="s">
        <v>1297</v>
      </c>
      <c r="E2489" s="5" t="s">
        <v>11771</v>
      </c>
      <c r="F2489" s="5">
        <v>22</v>
      </c>
      <c r="G2489" s="5">
        <v>7</v>
      </c>
      <c r="H2489" s="5">
        <v>4</v>
      </c>
      <c r="I2489" s="5">
        <v>3</v>
      </c>
      <c r="J2489" s="5" t="s">
        <v>8847</v>
      </c>
      <c r="K2489" s="17">
        <v>7609</v>
      </c>
      <c r="L2489" s="6">
        <v>12.3445999786</v>
      </c>
      <c r="M2489" s="6">
        <v>18.058692022399999</v>
      </c>
      <c r="N2489" s="6">
        <v>-9.4550981509999996</v>
      </c>
      <c r="O2489" s="6">
        <v>-18.859787602699999</v>
      </c>
      <c r="P2489" s="6">
        <v>-9.6097080674999997</v>
      </c>
      <c r="Q2489" s="6">
        <v>-26.073436474400001</v>
      </c>
      <c r="R2489" s="7">
        <v>-18.180977381533335</v>
      </c>
      <c r="S2489" s="8">
        <v>8.2528283485912723</v>
      </c>
      <c r="T2489" s="6">
        <v>1.0932116974999999</v>
      </c>
      <c r="U2489" s="6">
        <v>-29.209232917400001</v>
      </c>
      <c r="V2489" s="6">
        <v>24.532288380600001</v>
      </c>
      <c r="W2489" s="6">
        <v>-92.797820606000002</v>
      </c>
      <c r="X2489" s="7">
        <v>-32.491588380933337</v>
      </c>
      <c r="Y2489" s="8">
        <v>58.73388299562356</v>
      </c>
      <c r="Z2489" s="24">
        <v>0</v>
      </c>
    </row>
    <row r="2490" spans="1:26" ht="16.5" x14ac:dyDescent="0.45">
      <c r="A2490" s="5" t="s">
        <v>8851</v>
      </c>
      <c r="B2490" s="5" t="s">
        <v>8852</v>
      </c>
      <c r="C2490" s="5" t="s">
        <v>8853</v>
      </c>
      <c r="D2490" s="5" t="s">
        <v>1297</v>
      </c>
      <c r="E2490" s="5" t="s">
        <v>11752</v>
      </c>
      <c r="F2490" s="5">
        <v>2</v>
      </c>
      <c r="G2490" s="5">
        <v>2</v>
      </c>
      <c r="H2490" s="5">
        <v>0</v>
      </c>
      <c r="I2490" s="5">
        <v>3</v>
      </c>
      <c r="J2490" s="5" t="s">
        <v>421</v>
      </c>
      <c r="K2490" s="17">
        <v>740</v>
      </c>
      <c r="L2490" s="6">
        <v>1.3161658256</v>
      </c>
      <c r="M2490" s="6">
        <v>-42.497190553800003</v>
      </c>
      <c r="N2490" s="6">
        <v>19.672817709099998</v>
      </c>
      <c r="O2490" s="6">
        <v>-6.4238770616999998</v>
      </c>
      <c r="P2490" s="6">
        <v>200.309155409</v>
      </c>
      <c r="Q2490" s="6">
        <v>20.389918950799998</v>
      </c>
      <c r="R2490" s="7">
        <v>71.425065766033327</v>
      </c>
      <c r="S2490" s="8">
        <v>112.41919914530699</v>
      </c>
      <c r="T2490" s="6">
        <v>-192.73426541649999</v>
      </c>
      <c r="U2490" s="6">
        <v>158.10203174610001</v>
      </c>
      <c r="V2490" s="6">
        <v>-53.889909706700003</v>
      </c>
      <c r="W2490" s="6">
        <v>-55.272510033800003</v>
      </c>
      <c r="X2490" s="7">
        <v>16.313204001866669</v>
      </c>
      <c r="Y2490" s="8">
        <v>122.79467272943492</v>
      </c>
      <c r="Z2490" s="24">
        <v>1</v>
      </c>
    </row>
    <row r="2491" spans="1:26" ht="16.5" x14ac:dyDescent="0.45">
      <c r="A2491" s="5" t="s">
        <v>8854</v>
      </c>
      <c r="B2491" s="5" t="s">
        <v>8855</v>
      </c>
      <c r="C2491" s="5" t="s">
        <v>8856</v>
      </c>
      <c r="D2491" s="5" t="s">
        <v>1297</v>
      </c>
      <c r="E2491" s="5" t="s">
        <v>11752</v>
      </c>
      <c r="F2491" s="5">
        <v>2</v>
      </c>
      <c r="G2491" s="5">
        <v>2</v>
      </c>
      <c r="H2491" s="5">
        <v>0</v>
      </c>
      <c r="I2491" s="5">
        <v>3</v>
      </c>
      <c r="J2491" s="5" t="s">
        <v>421</v>
      </c>
      <c r="K2491" s="17">
        <v>218</v>
      </c>
      <c r="L2491" s="6">
        <v>3.3523827709699998</v>
      </c>
      <c r="M2491" s="6">
        <v>32.234881489000003</v>
      </c>
      <c r="N2491" s="6">
        <v>21.398995510799999</v>
      </c>
      <c r="O2491" s="6">
        <v>7.1842062239000004</v>
      </c>
      <c r="P2491" s="6">
        <v>28.496038019899999</v>
      </c>
      <c r="Q2491" s="6">
        <v>9.4504589928999998</v>
      </c>
      <c r="R2491" s="7">
        <v>15.043567745566667</v>
      </c>
      <c r="S2491" s="8">
        <v>11.705156674073887</v>
      </c>
      <c r="T2491" s="6">
        <v>10.9633706289</v>
      </c>
      <c r="U2491" s="6">
        <v>1.8513752165999999</v>
      </c>
      <c r="V2491" s="6">
        <v>43.115676663499997</v>
      </c>
      <c r="W2491" s="6">
        <v>-1.4547911517000001</v>
      </c>
      <c r="X2491" s="7">
        <v>14.504086909466665</v>
      </c>
      <c r="Y2491" s="8">
        <v>24.833444891990894</v>
      </c>
      <c r="Z2491" s="24">
        <v>1</v>
      </c>
    </row>
    <row r="2492" spans="1:26" ht="16.5" x14ac:dyDescent="0.45">
      <c r="A2492" s="5" t="s">
        <v>8857</v>
      </c>
      <c r="B2492" s="5" t="s">
        <v>8858</v>
      </c>
      <c r="C2492" s="5" t="s">
        <v>8859</v>
      </c>
      <c r="D2492" s="5" t="s">
        <v>1297</v>
      </c>
      <c r="E2492" s="5" t="s">
        <v>11771</v>
      </c>
      <c r="F2492" s="5">
        <v>22</v>
      </c>
      <c r="G2492" s="5">
        <v>7</v>
      </c>
      <c r="H2492" s="5">
        <v>4</v>
      </c>
      <c r="I2492" s="5">
        <v>3</v>
      </c>
      <c r="J2492" s="5" t="s">
        <v>8860</v>
      </c>
      <c r="K2492" s="17">
        <v>2871</v>
      </c>
      <c r="L2492" s="6">
        <v>4.1783461534399997</v>
      </c>
      <c r="M2492" s="6">
        <v>3.7718863911999998</v>
      </c>
      <c r="N2492" s="6">
        <v>-8.1014819680999999</v>
      </c>
      <c r="O2492" s="6">
        <v>6.4829445183000001</v>
      </c>
      <c r="P2492" s="6">
        <v>3.6344853097000001</v>
      </c>
      <c r="Q2492" s="6">
        <v>-23.855292216900001</v>
      </c>
      <c r="R2492" s="7">
        <v>-4.5792874629666667</v>
      </c>
      <c r="S2492" s="8">
        <v>16.754154691329845</v>
      </c>
      <c r="T2492" s="6">
        <v>-42.728699364699999</v>
      </c>
      <c r="U2492" s="6">
        <v>-90.772364668199998</v>
      </c>
      <c r="V2492" s="6">
        <v>-2537.2455478386</v>
      </c>
      <c r="W2492" s="6">
        <v>41.801731212</v>
      </c>
      <c r="X2492" s="7">
        <v>-862.07206043159988</v>
      </c>
      <c r="Y2492" s="8">
        <v>1452.2563934815751</v>
      </c>
      <c r="Z2492" s="24">
        <v>0</v>
      </c>
    </row>
    <row r="2493" spans="1:26" ht="16.5" x14ac:dyDescent="0.45">
      <c r="A2493" s="5" t="s">
        <v>8861</v>
      </c>
      <c r="B2493" s="5" t="s">
        <v>8862</v>
      </c>
      <c r="C2493" s="5" t="s">
        <v>8863</v>
      </c>
      <c r="D2493" s="5" t="s">
        <v>1297</v>
      </c>
      <c r="E2493" s="5" t="s">
        <v>11752</v>
      </c>
      <c r="F2493" s="5">
        <v>2</v>
      </c>
      <c r="G2493" s="5">
        <v>2</v>
      </c>
      <c r="H2493" s="5">
        <v>0</v>
      </c>
      <c r="I2493" s="5">
        <v>3</v>
      </c>
      <c r="J2493" s="5" t="s">
        <v>8860</v>
      </c>
      <c r="K2493" s="17">
        <v>449</v>
      </c>
      <c r="L2493" s="6">
        <v>1.8688287414</v>
      </c>
      <c r="M2493" s="6">
        <v>30.7112820627</v>
      </c>
      <c r="N2493" s="6">
        <v>-30.249201702600001</v>
      </c>
      <c r="O2493" s="6">
        <v>-50.1564776389</v>
      </c>
      <c r="P2493" s="6">
        <v>-5.5376666313999996</v>
      </c>
      <c r="Q2493" s="6">
        <v>31.5566029003</v>
      </c>
      <c r="R2493" s="7">
        <v>-8.0458471233333331</v>
      </c>
      <c r="S2493" s="8">
        <v>40.914240917271492</v>
      </c>
      <c r="T2493" s="6">
        <v>-40.9844166464</v>
      </c>
      <c r="U2493" s="6">
        <v>-48.5965004894</v>
      </c>
      <c r="V2493" s="6">
        <v>27.767985524</v>
      </c>
      <c r="W2493" s="6">
        <v>2.5905877968</v>
      </c>
      <c r="X2493" s="7">
        <v>-6.0793090561999996</v>
      </c>
      <c r="Y2493" s="8">
        <v>38.913481142194613</v>
      </c>
      <c r="Z2493" s="24">
        <v>0</v>
      </c>
    </row>
    <row r="2494" spans="1:26" ht="16.5" x14ac:dyDescent="0.45">
      <c r="A2494" s="5" t="s">
        <v>8864</v>
      </c>
      <c r="B2494" s="5" t="s">
        <v>8865</v>
      </c>
      <c r="C2494" s="5" t="s">
        <v>8866</v>
      </c>
      <c r="D2494" s="5" t="s">
        <v>1297</v>
      </c>
      <c r="E2494" s="5" t="s">
        <v>11764</v>
      </c>
      <c r="F2494" s="5">
        <v>15</v>
      </c>
      <c r="G2494" s="5">
        <v>8</v>
      </c>
      <c r="H2494" s="5">
        <v>2</v>
      </c>
      <c r="I2494" s="5">
        <v>3</v>
      </c>
      <c r="J2494" s="5" t="s">
        <v>8867</v>
      </c>
      <c r="K2494" s="17">
        <v>2645</v>
      </c>
      <c r="L2494" s="6">
        <v>38.841303798989998</v>
      </c>
      <c r="M2494" s="6">
        <v>7.2756977923999999</v>
      </c>
      <c r="N2494" s="6">
        <v>7.2334579402000001</v>
      </c>
      <c r="O2494" s="6">
        <v>-49.257988816699999</v>
      </c>
      <c r="P2494" s="6">
        <v>28.433483743099998</v>
      </c>
      <c r="Q2494" s="6">
        <v>9.2596111997000001</v>
      </c>
      <c r="R2494" s="7">
        <v>-3.8549646246333338</v>
      </c>
      <c r="S2494" s="8">
        <v>40.472031100708058</v>
      </c>
      <c r="T2494" s="6">
        <v>19.367966647100001</v>
      </c>
      <c r="U2494" s="6">
        <v>7.5728171210999999</v>
      </c>
      <c r="V2494" s="6">
        <v>-41.576092055399997</v>
      </c>
      <c r="W2494" s="6">
        <v>-37.173129725800003</v>
      </c>
      <c r="X2494" s="7">
        <v>-23.725468220033331</v>
      </c>
      <c r="Y2494" s="8">
        <v>27.194365561458145</v>
      </c>
      <c r="Z2494" s="24">
        <v>0</v>
      </c>
    </row>
    <row r="2495" spans="1:26" ht="16.5" x14ac:dyDescent="0.45">
      <c r="A2495" s="5" t="s">
        <v>8868</v>
      </c>
      <c r="B2495" s="5" t="s">
        <v>8869</v>
      </c>
      <c r="C2495" s="5" t="s">
        <v>8870</v>
      </c>
      <c r="D2495" s="5" t="s">
        <v>1297</v>
      </c>
      <c r="E2495" s="5" t="s">
        <v>11772</v>
      </c>
      <c r="F2495" s="5">
        <v>23</v>
      </c>
      <c r="G2495" s="5">
        <v>1</v>
      </c>
      <c r="H2495" s="5">
        <v>2</v>
      </c>
      <c r="I2495" s="5">
        <v>3</v>
      </c>
      <c r="J2495" s="5" t="s">
        <v>8871</v>
      </c>
      <c r="K2495" s="17">
        <v>823</v>
      </c>
      <c r="L2495" s="6">
        <v>3.8024554124900001</v>
      </c>
      <c r="M2495" s="6">
        <v>77.753975730400001</v>
      </c>
      <c r="N2495" s="6">
        <v>79.083199690000001</v>
      </c>
      <c r="O2495" s="6">
        <v>4.6912067218000004</v>
      </c>
      <c r="P2495" s="6">
        <v>7.5751360886999999</v>
      </c>
      <c r="Q2495" s="6">
        <v>-17.485514190500002</v>
      </c>
      <c r="R2495" s="7">
        <v>-1.739723793333334</v>
      </c>
      <c r="S2495" s="8">
        <v>13.712282762981028</v>
      </c>
      <c r="T2495" s="6">
        <v>14.0213210179</v>
      </c>
      <c r="U2495" s="6">
        <v>2.3734164945999998</v>
      </c>
      <c r="V2495" s="6">
        <v>-14.7637901107</v>
      </c>
      <c r="W2495" s="6">
        <v>-58.209547564899999</v>
      </c>
      <c r="X2495" s="7">
        <v>-23.533307060333332</v>
      </c>
      <c r="Y2495" s="8">
        <v>31.22902823025553</v>
      </c>
      <c r="Z2495" s="24">
        <v>0</v>
      </c>
    </row>
    <row r="2496" spans="1:26" ht="16.5" x14ac:dyDescent="0.45">
      <c r="A2496" s="5" t="s">
        <v>8872</v>
      </c>
      <c r="B2496" s="5" t="s">
        <v>8873</v>
      </c>
      <c r="C2496" s="5" t="s">
        <v>8874</v>
      </c>
      <c r="D2496" s="5" t="s">
        <v>254</v>
      </c>
      <c r="E2496" s="5" t="s">
        <v>11764</v>
      </c>
      <c r="F2496" s="5">
        <v>15</v>
      </c>
      <c r="G2496" s="5">
        <v>8</v>
      </c>
      <c r="H2496" s="5">
        <v>2</v>
      </c>
      <c r="I2496" s="5">
        <v>3</v>
      </c>
      <c r="J2496" s="5" t="s">
        <v>8871</v>
      </c>
      <c r="K2496" s="17">
        <v>3133</v>
      </c>
      <c r="L2496" s="6">
        <v>2.22319993734</v>
      </c>
      <c r="M2496" s="6">
        <v>4.4238584994999997</v>
      </c>
      <c r="N2496" s="6">
        <v>2.4356599644000001</v>
      </c>
      <c r="O2496" s="6">
        <v>3.0588766484000001</v>
      </c>
      <c r="P2496" s="6">
        <v>12.2181636153</v>
      </c>
      <c r="Q2496" s="6">
        <v>11.720207017</v>
      </c>
      <c r="R2496" s="7">
        <v>8.9990824269000012</v>
      </c>
      <c r="S2496" s="8">
        <v>5.1503906368003989</v>
      </c>
      <c r="T2496" s="6">
        <v>16.0228484913</v>
      </c>
      <c r="U2496" s="6">
        <v>13.8042154578</v>
      </c>
      <c r="V2496" s="6">
        <v>8.8468534231000007</v>
      </c>
      <c r="W2496" s="6">
        <v>-29.434744115600001</v>
      </c>
      <c r="X2496" s="7">
        <v>-2.2612250782333341</v>
      </c>
      <c r="Y2496" s="8">
        <v>23.663135089023342</v>
      </c>
      <c r="Z2496" s="24">
        <v>-1</v>
      </c>
    </row>
    <row r="2497" spans="1:26" ht="16.5" x14ac:dyDescent="0.45">
      <c r="A2497" s="5" t="s">
        <v>8875</v>
      </c>
      <c r="B2497" s="5" t="s">
        <v>8876</v>
      </c>
      <c r="C2497" s="5" t="s">
        <v>8877</v>
      </c>
      <c r="D2497" s="5" t="s">
        <v>509</v>
      </c>
      <c r="E2497" s="5" t="s">
        <v>11765</v>
      </c>
      <c r="F2497" s="5">
        <v>16</v>
      </c>
      <c r="G2497" s="5">
        <v>9</v>
      </c>
      <c r="H2497" s="5">
        <v>1</v>
      </c>
      <c r="I2497" s="5">
        <v>3</v>
      </c>
      <c r="J2497" s="5" t="s">
        <v>8878</v>
      </c>
      <c r="K2497" s="17">
        <v>2384</v>
      </c>
      <c r="L2497" s="6">
        <v>1.3867788480300001</v>
      </c>
      <c r="M2497" s="6">
        <v>3.8906490149000001</v>
      </c>
      <c r="N2497" s="6">
        <v>5.0178177843</v>
      </c>
      <c r="O2497" s="6">
        <v>-4.8951562764999998</v>
      </c>
      <c r="P2497" s="6">
        <v>16.410327218599999</v>
      </c>
      <c r="Q2497" s="6">
        <v>1.2738829405000001</v>
      </c>
      <c r="R2497" s="7">
        <v>4.2630179608666667</v>
      </c>
      <c r="S2497" s="8">
        <v>10.96275981983923</v>
      </c>
      <c r="T2497" s="6">
        <v>-18.068050789499999</v>
      </c>
      <c r="U2497" s="6">
        <v>-335.23738339609997</v>
      </c>
      <c r="V2497" s="6">
        <v>219.13650727429999</v>
      </c>
      <c r="W2497" s="6">
        <v>-29.4476411644</v>
      </c>
      <c r="X2497" s="7">
        <v>-48.516172428733334</v>
      </c>
      <c r="Y2497" s="8">
        <v>277.67842791202435</v>
      </c>
      <c r="Z2497" s="24">
        <v>-1</v>
      </c>
    </row>
    <row r="2498" spans="1:26" ht="16.5" x14ac:dyDescent="0.45">
      <c r="A2498" s="5" t="s">
        <v>8879</v>
      </c>
      <c r="B2498" s="5" t="s">
        <v>8880</v>
      </c>
      <c r="C2498" s="5" t="s">
        <v>8881</v>
      </c>
      <c r="D2498" s="5" t="s">
        <v>1297</v>
      </c>
      <c r="E2498" s="5" t="s">
        <v>11752</v>
      </c>
      <c r="F2498" s="5">
        <v>2</v>
      </c>
      <c r="G2498" s="5">
        <v>2</v>
      </c>
      <c r="H2498" s="5">
        <v>0</v>
      </c>
      <c r="I2498" s="5">
        <v>3</v>
      </c>
      <c r="J2498" s="5" t="s">
        <v>8878</v>
      </c>
      <c r="K2498" s="17">
        <v>33</v>
      </c>
      <c r="L2498" s="6">
        <v>2.6217377800000002E-3</v>
      </c>
      <c r="M2498" s="6">
        <v>710.89030002080005</v>
      </c>
      <c r="N2498" s="6">
        <v>-87.146266081999997</v>
      </c>
      <c r="O2498" s="6">
        <v>319.5517039847</v>
      </c>
      <c r="P2498" s="6">
        <v>784.15382030789999</v>
      </c>
      <c r="Q2498" s="6">
        <v>-80.783731208199995</v>
      </c>
      <c r="R2498" s="7">
        <v>340.97393102813328</v>
      </c>
      <c r="S2498" s="8">
        <v>432.86652199528191</v>
      </c>
      <c r="T2498" s="6">
        <v>131.12762620679999</v>
      </c>
      <c r="U2498" s="6">
        <v>-36.316415702800001</v>
      </c>
      <c r="V2498" s="6">
        <v>-51.156191202400002</v>
      </c>
      <c r="W2498" s="6">
        <v>-89.5830792406</v>
      </c>
      <c r="X2498" s="7">
        <v>-59.018562048599996</v>
      </c>
      <c r="Y2498" s="8">
        <v>27.489943936004686</v>
      </c>
      <c r="Z2498" s="24">
        <v>-1</v>
      </c>
    </row>
    <row r="2499" spans="1:26" ht="16.5" x14ac:dyDescent="0.45">
      <c r="A2499" s="5" t="s">
        <v>8882</v>
      </c>
      <c r="B2499" s="5" t="s">
        <v>8883</v>
      </c>
      <c r="C2499" s="5" t="s">
        <v>8884</v>
      </c>
      <c r="D2499" s="5" t="s">
        <v>1297</v>
      </c>
      <c r="E2499" s="5" t="s">
        <v>11752</v>
      </c>
      <c r="F2499" s="5">
        <v>2</v>
      </c>
      <c r="G2499" s="5">
        <v>2</v>
      </c>
      <c r="H2499" s="5">
        <v>0</v>
      </c>
      <c r="I2499" s="5">
        <v>3</v>
      </c>
      <c r="J2499" s="5" t="s">
        <v>8878</v>
      </c>
      <c r="K2499" s="17">
        <v>2940</v>
      </c>
      <c r="L2499" s="6">
        <v>9.0051570466200008</v>
      </c>
      <c r="M2499" s="6">
        <v>10.301356247299999</v>
      </c>
      <c r="N2499" s="6">
        <v>15.6258133976</v>
      </c>
      <c r="O2499" s="6">
        <v>13.531838411200001</v>
      </c>
      <c r="P2499" s="6">
        <v>-13.863169195399999</v>
      </c>
      <c r="Q2499" s="6">
        <v>3.6001916197999999</v>
      </c>
      <c r="R2499" s="7">
        <v>1.0896202785333338</v>
      </c>
      <c r="S2499" s="8">
        <v>13.868988311557196</v>
      </c>
      <c r="T2499" s="6">
        <v>5.3265796366</v>
      </c>
      <c r="U2499" s="6">
        <v>-16.458459185900001</v>
      </c>
      <c r="V2499" s="6">
        <v>23.5203746995</v>
      </c>
      <c r="W2499" s="6">
        <v>31.999306156799999</v>
      </c>
      <c r="X2499" s="7">
        <v>13.020407223466668</v>
      </c>
      <c r="Y2499" s="8">
        <v>25.879059937531782</v>
      </c>
      <c r="Z2499" s="24">
        <v>1</v>
      </c>
    </row>
    <row r="2500" spans="1:26" ht="16.5" x14ac:dyDescent="0.45">
      <c r="A2500" s="5" t="s">
        <v>8885</v>
      </c>
      <c r="B2500" s="5" t="s">
        <v>8886</v>
      </c>
      <c r="C2500" s="5" t="s">
        <v>8887</v>
      </c>
      <c r="D2500" s="5" t="s">
        <v>1297</v>
      </c>
      <c r="E2500" s="5" t="s">
        <v>11752</v>
      </c>
      <c r="F2500" s="5">
        <v>2</v>
      </c>
      <c r="G2500" s="5">
        <v>2</v>
      </c>
      <c r="H2500" s="5">
        <v>0</v>
      </c>
      <c r="I2500" s="5">
        <v>3</v>
      </c>
      <c r="J2500" s="5" t="s">
        <v>8888</v>
      </c>
      <c r="K2500" s="17">
        <v>286</v>
      </c>
      <c r="L2500" s="6">
        <v>3.64358869945</v>
      </c>
      <c r="M2500" s="6">
        <v>17.505751161700001</v>
      </c>
      <c r="N2500" s="6">
        <v>-47.214312642400003</v>
      </c>
      <c r="O2500" s="6">
        <v>80.177466620000004</v>
      </c>
      <c r="P2500" s="6">
        <v>40.032114742499999</v>
      </c>
      <c r="Q2500" s="6">
        <v>-7.8849313620999997</v>
      </c>
      <c r="R2500" s="7">
        <v>37.441550000133333</v>
      </c>
      <c r="S2500" s="8">
        <v>44.088317657319806</v>
      </c>
      <c r="T2500" s="6">
        <v>-45.487147557199997</v>
      </c>
      <c r="U2500" s="6">
        <v>20.6230915917</v>
      </c>
      <c r="V2500" s="6">
        <v>16.425868647800002</v>
      </c>
      <c r="W2500" s="6">
        <v>-12.699935336299999</v>
      </c>
      <c r="X2500" s="7">
        <v>8.1163416344000012</v>
      </c>
      <c r="Y2500" s="8">
        <v>18.149165553844934</v>
      </c>
      <c r="Z2500" s="24">
        <v>1</v>
      </c>
    </row>
    <row r="2501" spans="1:26" ht="16.5" x14ac:dyDescent="0.45">
      <c r="A2501" s="5" t="s">
        <v>8889</v>
      </c>
      <c r="B2501" s="5" t="s">
        <v>8890</v>
      </c>
      <c r="C2501" s="5" t="s">
        <v>8891</v>
      </c>
      <c r="D2501" s="5" t="s">
        <v>1297</v>
      </c>
      <c r="E2501" s="5" t="s">
        <v>11770</v>
      </c>
      <c r="F2501" s="5">
        <v>21</v>
      </c>
      <c r="G2501" s="5">
        <v>7</v>
      </c>
      <c r="H2501" s="5">
        <v>3</v>
      </c>
      <c r="I2501" s="5">
        <v>3</v>
      </c>
      <c r="J2501" s="5" t="s">
        <v>8892</v>
      </c>
      <c r="K2501" s="17">
        <v>8014</v>
      </c>
      <c r="L2501" s="6">
        <v>2.5418056615500002</v>
      </c>
      <c r="M2501" s="6">
        <v>12.2781107498</v>
      </c>
      <c r="N2501" s="6">
        <v>4.3687286410999997</v>
      </c>
      <c r="O2501" s="6">
        <v>4.5087781383000003</v>
      </c>
      <c r="P2501" s="6">
        <v>1.9328353622000001</v>
      </c>
      <c r="Q2501" s="6">
        <v>-23.084115601099999</v>
      </c>
      <c r="R2501" s="7">
        <v>-5.5475007001999996</v>
      </c>
      <c r="S2501" s="8">
        <v>15.241670411516134</v>
      </c>
      <c r="T2501" s="6">
        <v>-1.7522651672</v>
      </c>
      <c r="U2501" s="6">
        <v>-14.5699400589</v>
      </c>
      <c r="V2501" s="6">
        <v>-37.057872682099998</v>
      </c>
      <c r="W2501" s="6">
        <v>248.2628455306</v>
      </c>
      <c r="X2501" s="7">
        <v>65.545010929866677</v>
      </c>
      <c r="Y2501" s="8">
        <v>158.63726576470646</v>
      </c>
      <c r="Z2501" s="24">
        <v>-1</v>
      </c>
    </row>
    <row r="2502" spans="1:26" ht="16.5" x14ac:dyDescent="0.45">
      <c r="A2502" s="5" t="s">
        <v>8893</v>
      </c>
      <c r="B2502" s="5" t="s">
        <v>8894</v>
      </c>
      <c r="C2502" s="5" t="s">
        <v>8895</v>
      </c>
      <c r="D2502" s="5" t="s">
        <v>1297</v>
      </c>
      <c r="E2502" s="5" t="s">
        <v>11762</v>
      </c>
      <c r="F2502" s="5">
        <v>13</v>
      </c>
      <c r="G2502" s="5">
        <v>7</v>
      </c>
      <c r="H2502" s="5">
        <v>4</v>
      </c>
      <c r="I2502" s="5">
        <v>2</v>
      </c>
      <c r="J2502" s="5" t="s">
        <v>8742</v>
      </c>
      <c r="K2502" s="17">
        <v>3206</v>
      </c>
      <c r="L2502" s="6">
        <v>2.92753212573</v>
      </c>
      <c r="M2502" s="6">
        <v>-59.3132276718</v>
      </c>
      <c r="N2502" s="6">
        <v>-11.344505009100001</v>
      </c>
      <c r="O2502" s="6">
        <v>-22.5755071492</v>
      </c>
      <c r="P2502" s="6">
        <v>3.1126892915000002</v>
      </c>
      <c r="Q2502" s="6">
        <v>-27.070843808500001</v>
      </c>
      <c r="R2502" s="7">
        <v>-15.511220555400001</v>
      </c>
      <c r="S2502" s="8">
        <v>16.284640813023962</v>
      </c>
      <c r="T2502" s="6">
        <v>47.859020406299997</v>
      </c>
      <c r="U2502" s="6">
        <v>124.67267924799999</v>
      </c>
      <c r="V2502" s="6">
        <v>-204.2388269496</v>
      </c>
      <c r="W2502" s="6">
        <v>167.78541965049999</v>
      </c>
      <c r="X2502" s="7">
        <v>29.406423982966661</v>
      </c>
      <c r="Y2502" s="8">
        <v>203.48772581843818</v>
      </c>
      <c r="Z2502" s="24">
        <v>-1</v>
      </c>
    </row>
    <row r="2503" spans="1:26" ht="16.5" x14ac:dyDescent="0.45">
      <c r="A2503" s="5" t="s">
        <v>8896</v>
      </c>
      <c r="B2503" s="5" t="s">
        <v>8897</v>
      </c>
      <c r="C2503" s="5" t="s">
        <v>8898</v>
      </c>
      <c r="D2503" s="5" t="s">
        <v>176</v>
      </c>
      <c r="E2503" s="5" t="s">
        <v>11766</v>
      </c>
      <c r="F2503" s="5">
        <v>17</v>
      </c>
      <c r="G2503" s="5">
        <v>11</v>
      </c>
      <c r="H2503" s="5">
        <v>2</v>
      </c>
      <c r="I2503" s="5">
        <v>2</v>
      </c>
      <c r="J2503" s="5" t="s">
        <v>8742</v>
      </c>
      <c r="K2503" s="17">
        <v>2292</v>
      </c>
      <c r="L2503" s="6">
        <v>7.3588441811400003</v>
      </c>
      <c r="M2503" s="6">
        <v>-2.7093965505000002</v>
      </c>
      <c r="N2503" s="6">
        <v>2.9763619605999998</v>
      </c>
      <c r="O2503" s="6">
        <v>-6.2614960677999996</v>
      </c>
      <c r="P2503" s="6">
        <v>2.8966436475999999</v>
      </c>
      <c r="Q2503" s="6">
        <v>-16.188788020099999</v>
      </c>
      <c r="R2503" s="7">
        <v>-6.5178801467666654</v>
      </c>
      <c r="S2503" s="8">
        <v>9.5452985853022003</v>
      </c>
      <c r="T2503" s="6">
        <v>-155.89016440520001</v>
      </c>
      <c r="U2503" s="6">
        <v>-241.8693379252</v>
      </c>
      <c r="V2503" s="6">
        <v>120.67269907079999</v>
      </c>
      <c r="W2503" s="6">
        <v>-204.01820738340001</v>
      </c>
      <c r="X2503" s="7">
        <v>-108.40494874593334</v>
      </c>
      <c r="Y2503" s="8">
        <v>199.28774063589205</v>
      </c>
      <c r="Z2503" s="24">
        <v>0</v>
      </c>
    </row>
    <row r="2504" spans="1:26" ht="16.5" x14ac:dyDescent="0.45">
      <c r="A2504" s="5" t="s">
        <v>8899</v>
      </c>
      <c r="B2504" s="5" t="s">
        <v>8900</v>
      </c>
      <c r="C2504" s="5" t="s">
        <v>8901</v>
      </c>
      <c r="D2504" s="5" t="s">
        <v>363</v>
      </c>
      <c r="E2504" s="5" t="s">
        <v>11753</v>
      </c>
      <c r="F2504" s="5">
        <v>3</v>
      </c>
      <c r="G2504" s="5">
        <v>7</v>
      </c>
      <c r="H2504" s="5">
        <v>4</v>
      </c>
      <c r="I2504" s="5">
        <v>3</v>
      </c>
      <c r="J2504" s="5" t="s">
        <v>8742</v>
      </c>
      <c r="K2504" s="17">
        <v>12655</v>
      </c>
      <c r="L2504" s="6">
        <v>2.89399829223</v>
      </c>
      <c r="M2504" s="6">
        <v>2.3102131193000002</v>
      </c>
      <c r="N2504" s="6">
        <v>-20.198380374700001</v>
      </c>
      <c r="O2504" s="6">
        <v>4.1579268517000001</v>
      </c>
      <c r="P2504" s="6">
        <v>-16.399588788799999</v>
      </c>
      <c r="Q2504" s="6">
        <v>0.88305635670000004</v>
      </c>
      <c r="R2504" s="7">
        <v>-3.7862018601333332</v>
      </c>
      <c r="S2504" s="8">
        <v>11.045557548125386</v>
      </c>
      <c r="T2504" s="6">
        <v>103.3754972577</v>
      </c>
      <c r="U2504" s="6">
        <v>-372.7219314331</v>
      </c>
      <c r="V2504" s="6">
        <v>-720.11457560149995</v>
      </c>
      <c r="W2504" s="6">
        <v>77.512297839599995</v>
      </c>
      <c r="X2504" s="7">
        <v>-338.44140306499997</v>
      </c>
      <c r="Y2504" s="8">
        <v>399.91689546423669</v>
      </c>
      <c r="Z2504" s="24">
        <v>0</v>
      </c>
    </row>
    <row r="2505" spans="1:26" ht="16.5" x14ac:dyDescent="0.45">
      <c r="A2505" s="5" t="s">
        <v>8902</v>
      </c>
      <c r="B2505" s="5" t="s">
        <v>8903</v>
      </c>
      <c r="C2505" s="5" t="s">
        <v>8904</v>
      </c>
      <c r="D2505" s="5" t="s">
        <v>1297</v>
      </c>
      <c r="E2505" s="5" t="s">
        <v>11755</v>
      </c>
      <c r="F2505" s="5">
        <v>5</v>
      </c>
      <c r="G2505" s="5">
        <v>5</v>
      </c>
      <c r="H2505" s="5">
        <v>3</v>
      </c>
      <c r="I2505" s="5">
        <v>3</v>
      </c>
      <c r="J2505" s="5" t="s">
        <v>8905</v>
      </c>
      <c r="K2505" s="17">
        <v>8112</v>
      </c>
      <c r="L2505" s="6">
        <v>42.912228077770003</v>
      </c>
      <c r="M2505" s="6">
        <v>9.1026515024000005</v>
      </c>
      <c r="N2505" s="6">
        <v>26.470937255900001</v>
      </c>
      <c r="O2505" s="6">
        <v>0.27195575519999998</v>
      </c>
      <c r="P2505" s="6">
        <v>12.150595684200001</v>
      </c>
      <c r="Q2505" s="6">
        <v>-3.5709930301999999</v>
      </c>
      <c r="R2505" s="7">
        <v>2.9505194697333335</v>
      </c>
      <c r="S2505" s="8">
        <v>8.1959206685886308</v>
      </c>
      <c r="T2505" s="6">
        <v>13.7400466448</v>
      </c>
      <c r="U2505" s="6">
        <v>3.0487971679000001</v>
      </c>
      <c r="V2505" s="6">
        <v>-2.4134293529000002</v>
      </c>
      <c r="W2505" s="6">
        <v>2.6560378531</v>
      </c>
      <c r="X2505" s="7">
        <v>1.0971352227</v>
      </c>
      <c r="Y2505" s="8">
        <v>3.0465739281090403</v>
      </c>
      <c r="Z2505" s="24">
        <v>1</v>
      </c>
    </row>
    <row r="2506" spans="1:26" ht="16.5" x14ac:dyDescent="0.45">
      <c r="A2506" s="5" t="s">
        <v>8906</v>
      </c>
      <c r="B2506" s="5" t="s">
        <v>8907</v>
      </c>
      <c r="C2506" s="5" t="s">
        <v>8908</v>
      </c>
      <c r="D2506" s="5" t="s">
        <v>33</v>
      </c>
      <c r="E2506" s="5" t="s">
        <v>11752</v>
      </c>
      <c r="F2506" s="5">
        <v>2</v>
      </c>
      <c r="G2506" s="5">
        <v>2</v>
      </c>
      <c r="H2506" s="5">
        <v>0</v>
      </c>
      <c r="I2506" s="5">
        <v>3</v>
      </c>
      <c r="J2506" s="5" t="s">
        <v>8909</v>
      </c>
      <c r="K2506" s="17">
        <v>2775</v>
      </c>
      <c r="L2506" s="6">
        <v>19.478393074749999</v>
      </c>
      <c r="M2506" s="6">
        <v>13.1227123031</v>
      </c>
      <c r="N2506" s="6">
        <v>3.8622365529999998</v>
      </c>
      <c r="O2506" s="6">
        <v>32.782015664299998</v>
      </c>
      <c r="P2506" s="6">
        <v>-14.5319704096</v>
      </c>
      <c r="Q2506" s="6">
        <v>-17.449165156599999</v>
      </c>
      <c r="R2506" s="7">
        <v>0.26696003269999952</v>
      </c>
      <c r="S2506" s="8">
        <v>28.196615724985744</v>
      </c>
      <c r="T2506" s="6">
        <v>1.8642111011</v>
      </c>
      <c r="U2506" s="6">
        <v>-31.752984739199999</v>
      </c>
      <c r="V2506" s="6">
        <v>-51.568996802000001</v>
      </c>
      <c r="W2506" s="6">
        <v>-31.936519252</v>
      </c>
      <c r="X2506" s="7">
        <v>-38.4195002644</v>
      </c>
      <c r="Y2506" s="8">
        <v>11.388167790457459</v>
      </c>
      <c r="Z2506" s="24">
        <v>-1</v>
      </c>
    </row>
    <row r="2507" spans="1:26" ht="16.5" x14ac:dyDescent="0.45">
      <c r="A2507" s="5" t="s">
        <v>8910</v>
      </c>
      <c r="B2507" s="5" t="s">
        <v>8911</v>
      </c>
      <c r="C2507" s="5" t="s">
        <v>8912</v>
      </c>
      <c r="D2507" s="5" t="s">
        <v>33</v>
      </c>
      <c r="E2507" s="5" t="s">
        <v>11752</v>
      </c>
      <c r="F2507" s="5">
        <v>2</v>
      </c>
      <c r="G2507" s="5">
        <v>2</v>
      </c>
      <c r="H2507" s="5">
        <v>0</v>
      </c>
      <c r="I2507" s="5">
        <v>3</v>
      </c>
      <c r="J2507" s="5" t="s">
        <v>8909</v>
      </c>
      <c r="K2507" s="17">
        <v>574</v>
      </c>
      <c r="L2507" s="6">
        <v>1.8248736885100001</v>
      </c>
      <c r="M2507" s="6">
        <v>18.530424458399999</v>
      </c>
      <c r="N2507" s="6">
        <v>-18.329844413299998</v>
      </c>
      <c r="O2507" s="6">
        <v>106.61444992440001</v>
      </c>
      <c r="P2507" s="6">
        <v>-47.896714145099999</v>
      </c>
      <c r="Q2507" s="6">
        <v>162.13267712199999</v>
      </c>
      <c r="R2507" s="7">
        <v>73.61680430043333</v>
      </c>
      <c r="S2507" s="8">
        <v>108.83344964463274</v>
      </c>
      <c r="T2507" s="6">
        <v>-13.474587134</v>
      </c>
      <c r="U2507" s="6">
        <v>61.372287530800001</v>
      </c>
      <c r="V2507" s="6">
        <v>-85.846000383200007</v>
      </c>
      <c r="W2507" s="6">
        <v>674.24919668259997</v>
      </c>
      <c r="X2507" s="7">
        <v>216.59182794339998</v>
      </c>
      <c r="Y2507" s="8">
        <v>403.12033742425899</v>
      </c>
      <c r="Z2507" s="24">
        <v>1</v>
      </c>
    </row>
    <row r="2508" spans="1:26" ht="16.5" x14ac:dyDescent="0.45">
      <c r="A2508" s="5" t="s">
        <v>8913</v>
      </c>
      <c r="B2508" s="5" t="s">
        <v>8914</v>
      </c>
      <c r="C2508" s="5" t="s">
        <v>8915</v>
      </c>
      <c r="D2508" s="5" t="s">
        <v>474</v>
      </c>
      <c r="E2508" s="5" t="s">
        <v>11766</v>
      </c>
      <c r="F2508" s="5">
        <v>17</v>
      </c>
      <c r="G2508" s="5">
        <v>11</v>
      </c>
      <c r="H2508" s="5">
        <v>2</v>
      </c>
      <c r="I2508" s="5">
        <v>2</v>
      </c>
      <c r="J2508" s="5" t="s">
        <v>8916</v>
      </c>
      <c r="K2508" s="17">
        <v>26727</v>
      </c>
      <c r="L2508" s="6">
        <v>21.103877523000001</v>
      </c>
      <c r="M2508" s="6">
        <v>13.732936844599999</v>
      </c>
      <c r="N2508" s="6">
        <v>4.3455744056999999</v>
      </c>
      <c r="O2508" s="6">
        <v>-5.6732894402999996</v>
      </c>
      <c r="P2508" s="6">
        <v>18.569073101000001</v>
      </c>
      <c r="Q2508" s="6">
        <v>19.0470649349</v>
      </c>
      <c r="R2508" s="7">
        <v>10.647616198533333</v>
      </c>
      <c r="S2508" s="8">
        <v>14.136339331739849</v>
      </c>
      <c r="T2508" s="6">
        <v>-29.436076355200001</v>
      </c>
      <c r="U2508" s="6">
        <v>-10.342042639500001</v>
      </c>
      <c r="V2508" s="6">
        <v>20.955941459400002</v>
      </c>
      <c r="W2508" s="6">
        <v>51.219366519399998</v>
      </c>
      <c r="X2508" s="7">
        <v>20.611088446433332</v>
      </c>
      <c r="Y2508" s="8">
        <v>30.782153386463857</v>
      </c>
      <c r="Z2508" s="24">
        <v>1</v>
      </c>
    </row>
    <row r="2509" spans="1:26" ht="16.5" x14ac:dyDescent="0.45">
      <c r="A2509" s="5" t="s">
        <v>8917</v>
      </c>
      <c r="B2509" s="5" t="s">
        <v>8918</v>
      </c>
      <c r="C2509" s="5" t="s">
        <v>8919</v>
      </c>
      <c r="D2509" s="5" t="s">
        <v>1297</v>
      </c>
      <c r="E2509" s="5" t="s">
        <v>11774</v>
      </c>
      <c r="F2509" s="5">
        <v>25</v>
      </c>
      <c r="G2509" s="5">
        <v>10</v>
      </c>
      <c r="H2509" s="5">
        <v>2</v>
      </c>
      <c r="I2509" s="5">
        <v>3</v>
      </c>
      <c r="J2509" s="5" t="s">
        <v>8920</v>
      </c>
      <c r="K2509" s="17">
        <v>7171</v>
      </c>
      <c r="L2509" s="6">
        <v>2.3913233105799998</v>
      </c>
      <c r="M2509" s="6">
        <v>0.33929028729999999</v>
      </c>
      <c r="N2509" s="6">
        <v>14.1192048214</v>
      </c>
      <c r="O2509" s="6">
        <v>-24.354555831999999</v>
      </c>
      <c r="P2509" s="6">
        <v>-12.2431805063</v>
      </c>
      <c r="Q2509" s="6">
        <v>-52.098038196399997</v>
      </c>
      <c r="R2509" s="7">
        <v>-29.565258178233332</v>
      </c>
      <c r="S2509" s="8">
        <v>20.431984352487941</v>
      </c>
      <c r="T2509" s="6">
        <v>102.5190654557</v>
      </c>
      <c r="U2509" s="6">
        <v>-3609.8593081408999</v>
      </c>
      <c r="V2509" s="6">
        <v>33.661776690799996</v>
      </c>
      <c r="W2509" s="6">
        <v>205.1970144167</v>
      </c>
      <c r="X2509" s="7">
        <v>-1123.6668390111333</v>
      </c>
      <c r="Y2509" s="8">
        <v>2154.8134094657926</v>
      </c>
      <c r="Z2509" s="24">
        <v>0</v>
      </c>
    </row>
    <row r="2510" spans="1:26" ht="16.5" x14ac:dyDescent="0.45">
      <c r="A2510" s="5" t="s">
        <v>8921</v>
      </c>
      <c r="B2510" s="5" t="s">
        <v>8922</v>
      </c>
      <c r="C2510" s="5" t="s">
        <v>8923</v>
      </c>
      <c r="D2510" s="5" t="s">
        <v>1297</v>
      </c>
      <c r="E2510" s="5" t="s">
        <v>11774</v>
      </c>
      <c r="F2510" s="5">
        <v>25</v>
      </c>
      <c r="G2510" s="5">
        <v>10</v>
      </c>
      <c r="H2510" s="5">
        <v>2</v>
      </c>
      <c r="I2510" s="5">
        <v>3</v>
      </c>
      <c r="J2510" s="5" t="s">
        <v>8920</v>
      </c>
      <c r="K2510" s="17">
        <v>21824</v>
      </c>
      <c r="L2510" s="6">
        <v>3.83630375648</v>
      </c>
      <c r="M2510" s="6">
        <v>2.5475235138999999</v>
      </c>
      <c r="N2510" s="6">
        <v>-6.3660415681</v>
      </c>
      <c r="O2510" s="6">
        <v>-29.592093508600001</v>
      </c>
      <c r="P2510" s="6">
        <v>-47.642660637699997</v>
      </c>
      <c r="Q2510" s="6">
        <v>28.023396183300001</v>
      </c>
      <c r="R2510" s="7">
        <v>-16.403785987666662</v>
      </c>
      <c r="S2510" s="8">
        <v>39.519446227898115</v>
      </c>
      <c r="T2510" s="6">
        <v>30.537834855900002</v>
      </c>
      <c r="U2510" s="6">
        <v>-42.336460247700003</v>
      </c>
      <c r="V2510" s="6">
        <v>8.7294921087000006</v>
      </c>
      <c r="W2510" s="6">
        <v>4.1325687519000001</v>
      </c>
      <c r="X2510" s="7">
        <v>-9.8247997957000006</v>
      </c>
      <c r="Y2510" s="8">
        <v>28.249583626961286</v>
      </c>
      <c r="Z2510" s="24">
        <v>0</v>
      </c>
    </row>
    <row r="2511" spans="1:26" ht="16.5" x14ac:dyDescent="0.45">
      <c r="A2511" s="5" t="s">
        <v>8924</v>
      </c>
      <c r="B2511" s="5" t="s">
        <v>8925</v>
      </c>
      <c r="C2511" s="5" t="s">
        <v>8926</v>
      </c>
      <c r="D2511" s="5" t="s">
        <v>1297</v>
      </c>
      <c r="E2511" s="5" t="s">
        <v>11752</v>
      </c>
      <c r="F2511" s="5">
        <v>2</v>
      </c>
      <c r="G2511" s="5">
        <v>2</v>
      </c>
      <c r="H2511" s="5">
        <v>0</v>
      </c>
      <c r="I2511" s="5">
        <v>3</v>
      </c>
      <c r="J2511" s="5" t="s">
        <v>8927</v>
      </c>
      <c r="K2511" s="17">
        <v>5766</v>
      </c>
      <c r="L2511" s="6">
        <v>14.77293877558</v>
      </c>
      <c r="M2511" s="6">
        <v>33.629621613600001</v>
      </c>
      <c r="N2511" s="6">
        <v>16.885893865500002</v>
      </c>
      <c r="O2511" s="6">
        <v>-2.0186340046</v>
      </c>
      <c r="P2511" s="6">
        <v>-4.1637013913000001</v>
      </c>
      <c r="Q2511" s="6">
        <v>-15.2085772099</v>
      </c>
      <c r="R2511" s="7">
        <v>-7.1303042019333338</v>
      </c>
      <c r="S2511" s="8">
        <v>7.0777255963199845</v>
      </c>
      <c r="T2511" s="6">
        <v>21.0227270046</v>
      </c>
      <c r="U2511" s="6">
        <v>0.9126792601</v>
      </c>
      <c r="V2511" s="6">
        <v>4.4929631400000003E-2</v>
      </c>
      <c r="W2511" s="6">
        <v>-70.872893778000005</v>
      </c>
      <c r="X2511" s="7">
        <v>-23.305094962166667</v>
      </c>
      <c r="Y2511" s="8">
        <v>41.197206950134657</v>
      </c>
      <c r="Z2511" s="24">
        <v>0</v>
      </c>
    </row>
    <row r="2512" spans="1:26" ht="16.5" x14ac:dyDescent="0.45">
      <c r="A2512" s="5" t="s">
        <v>8928</v>
      </c>
      <c r="B2512" s="5" t="s">
        <v>8929</v>
      </c>
      <c r="C2512" s="5" t="s">
        <v>8930</v>
      </c>
      <c r="D2512" s="5" t="s">
        <v>933</v>
      </c>
      <c r="E2512" s="5" t="s">
        <v>11765</v>
      </c>
      <c r="F2512" s="5">
        <v>16</v>
      </c>
      <c r="G2512" s="5">
        <v>9</v>
      </c>
      <c r="H2512" s="5">
        <v>1</v>
      </c>
      <c r="I2512" s="5">
        <v>3</v>
      </c>
      <c r="J2512" s="5" t="s">
        <v>8931</v>
      </c>
      <c r="K2512" s="17">
        <v>14295</v>
      </c>
      <c r="L2512" s="6">
        <v>11.82456167504</v>
      </c>
      <c r="M2512" s="6">
        <v>1.0306369755</v>
      </c>
      <c r="N2512" s="6">
        <v>9.3488459849000005</v>
      </c>
      <c r="O2512" s="6">
        <v>-8.7623131813999997</v>
      </c>
      <c r="P2512" s="6">
        <v>18.664013664999999</v>
      </c>
      <c r="Q2512" s="6">
        <v>7.8639630636</v>
      </c>
      <c r="R2512" s="7">
        <v>5.9218878490666667</v>
      </c>
      <c r="S2512" s="8">
        <v>13.815918108311472</v>
      </c>
      <c r="T2512" s="6">
        <v>-69.807297033599994</v>
      </c>
      <c r="U2512" s="6">
        <v>-957.68833642970003</v>
      </c>
      <c r="V2512" s="6">
        <v>139.21028833689999</v>
      </c>
      <c r="W2512" s="6">
        <v>24.702958793099999</v>
      </c>
      <c r="X2512" s="7">
        <v>-264.59169643323332</v>
      </c>
      <c r="Y2512" s="8">
        <v>602.96367752179481</v>
      </c>
      <c r="Z2512" s="24">
        <v>-1</v>
      </c>
    </row>
    <row r="2513" spans="1:26" ht="16.5" x14ac:dyDescent="0.45">
      <c r="A2513" s="5" t="s">
        <v>8932</v>
      </c>
      <c r="B2513" s="5" t="s">
        <v>8933</v>
      </c>
      <c r="C2513" s="5" t="s">
        <v>8934</v>
      </c>
      <c r="D2513" s="5" t="s">
        <v>440</v>
      </c>
      <c r="E2513" s="5" t="s">
        <v>11752</v>
      </c>
      <c r="F2513" s="5">
        <v>2</v>
      </c>
      <c r="G2513" s="5">
        <v>2</v>
      </c>
      <c r="H2513" s="5">
        <v>0</v>
      </c>
      <c r="I2513" s="5">
        <v>3</v>
      </c>
      <c r="J2513" s="5" t="s">
        <v>8935</v>
      </c>
      <c r="K2513" s="17">
        <v>2049</v>
      </c>
      <c r="L2513" s="6">
        <v>5.5913456026799997</v>
      </c>
      <c r="M2513" s="6">
        <v>7.3631971018</v>
      </c>
      <c r="N2513" s="6">
        <v>6.1570247051000004</v>
      </c>
      <c r="O2513" s="6">
        <v>-5.1452857588000001</v>
      </c>
      <c r="P2513" s="6">
        <v>30.889873373099999</v>
      </c>
      <c r="Q2513" s="6">
        <v>52.008442023299999</v>
      </c>
      <c r="R2513" s="7">
        <v>25.917676545866666</v>
      </c>
      <c r="S2513" s="8">
        <v>28.899467223707763</v>
      </c>
      <c r="T2513" s="6">
        <v>2.7340116441000002</v>
      </c>
      <c r="U2513" s="6">
        <v>-15.284094634000001</v>
      </c>
      <c r="V2513" s="6">
        <v>20.025359738199999</v>
      </c>
      <c r="W2513" s="6">
        <v>67.370248683499995</v>
      </c>
      <c r="X2513" s="7">
        <v>24.037171262566662</v>
      </c>
      <c r="Y2513" s="8">
        <v>41.472956141226177</v>
      </c>
      <c r="Z2513" s="24">
        <v>1</v>
      </c>
    </row>
    <row r="2514" spans="1:26" ht="16.5" x14ac:dyDescent="0.45">
      <c r="A2514" s="5" t="s">
        <v>8936</v>
      </c>
      <c r="B2514" s="5" t="s">
        <v>8937</v>
      </c>
      <c r="C2514" s="5" t="s">
        <v>8938</v>
      </c>
      <c r="D2514" s="5" t="s">
        <v>933</v>
      </c>
      <c r="E2514" s="5" t="s">
        <v>11762</v>
      </c>
      <c r="F2514" s="5">
        <v>13</v>
      </c>
      <c r="G2514" s="5">
        <v>7</v>
      </c>
      <c r="H2514" s="5">
        <v>4</v>
      </c>
      <c r="I2514" s="5">
        <v>2</v>
      </c>
      <c r="J2514" s="5" t="s">
        <v>436</v>
      </c>
      <c r="K2514" s="17">
        <v>1406</v>
      </c>
      <c r="L2514" s="6">
        <v>0.72980445213</v>
      </c>
      <c r="M2514" s="6">
        <v>9.3305348167000002</v>
      </c>
      <c r="N2514" s="6">
        <v>-34.819016250899999</v>
      </c>
      <c r="O2514" s="6">
        <v>-28.808927521099999</v>
      </c>
      <c r="P2514" s="6">
        <v>34.6715117496</v>
      </c>
      <c r="Q2514" s="6">
        <v>-24.073469770999999</v>
      </c>
      <c r="R2514" s="7">
        <v>-6.070295180833333</v>
      </c>
      <c r="S2514" s="8">
        <v>35.362794912072133</v>
      </c>
      <c r="T2514" s="6">
        <v>103.908179471</v>
      </c>
      <c r="U2514" s="6">
        <v>-1104.9885110591999</v>
      </c>
      <c r="V2514" s="6">
        <v>29.3792028704</v>
      </c>
      <c r="W2514" s="6">
        <v>112.3424101257</v>
      </c>
      <c r="X2514" s="7">
        <v>-321.08896602103334</v>
      </c>
      <c r="Y2514" s="8">
        <v>680.14307022332059</v>
      </c>
      <c r="Z2514" s="24">
        <v>0</v>
      </c>
    </row>
    <row r="2515" spans="1:26" ht="16.5" x14ac:dyDescent="0.45">
      <c r="A2515" s="5" t="s">
        <v>8939</v>
      </c>
      <c r="B2515" s="5" t="s">
        <v>8940</v>
      </c>
      <c r="C2515" s="5" t="s">
        <v>8941</v>
      </c>
      <c r="D2515" s="5" t="s">
        <v>120</v>
      </c>
      <c r="E2515" s="5" t="s">
        <v>11758</v>
      </c>
      <c r="F2515" s="5">
        <v>8</v>
      </c>
      <c r="G2515" s="5">
        <v>2</v>
      </c>
      <c r="H2515" s="5">
        <v>3</v>
      </c>
      <c r="I2515" s="5">
        <v>2</v>
      </c>
      <c r="J2515" s="5" t="s">
        <v>8942</v>
      </c>
      <c r="K2515" s="17">
        <v>7458</v>
      </c>
      <c r="L2515" s="6">
        <v>16.91742744407</v>
      </c>
      <c r="M2515" s="6">
        <v>4.2644060354000004</v>
      </c>
      <c r="N2515" s="6">
        <v>8.0850011279</v>
      </c>
      <c r="O2515" s="6">
        <v>5.4905115739000001</v>
      </c>
      <c r="P2515" s="6">
        <v>36.1016438487</v>
      </c>
      <c r="Q2515" s="6">
        <v>44.8994955605</v>
      </c>
      <c r="R2515" s="7">
        <v>28.830550327699999</v>
      </c>
      <c r="S2515" s="8">
        <v>20.686193595182512</v>
      </c>
      <c r="T2515" s="6">
        <v>6.9315902821000002</v>
      </c>
      <c r="U2515" s="6">
        <v>31.731000717600001</v>
      </c>
      <c r="V2515" s="6">
        <v>6.0877127089999998</v>
      </c>
      <c r="W2515" s="6">
        <v>-164.740136119</v>
      </c>
      <c r="X2515" s="7">
        <v>-42.307140897466667</v>
      </c>
      <c r="Y2515" s="8">
        <v>106.80249666632332</v>
      </c>
      <c r="Z2515" s="24">
        <v>-1</v>
      </c>
    </row>
    <row r="2516" spans="1:26" ht="16.5" x14ac:dyDescent="0.45">
      <c r="A2516" s="5" t="s">
        <v>8943</v>
      </c>
      <c r="B2516" s="5" t="s">
        <v>8944</v>
      </c>
      <c r="C2516" s="5" t="s">
        <v>8945</v>
      </c>
      <c r="D2516" s="5" t="s">
        <v>259</v>
      </c>
      <c r="E2516" s="5" t="s">
        <v>11759</v>
      </c>
      <c r="F2516" s="5">
        <v>9</v>
      </c>
      <c r="G2516" s="5">
        <v>2</v>
      </c>
      <c r="H2516" s="5">
        <v>3</v>
      </c>
      <c r="I2516" s="5">
        <v>2</v>
      </c>
      <c r="J2516" s="5" t="s">
        <v>8942</v>
      </c>
      <c r="K2516" s="17">
        <v>2123</v>
      </c>
      <c r="L2516" s="6">
        <v>3.5475376085199999</v>
      </c>
      <c r="M2516" s="6">
        <v>22.661422457299999</v>
      </c>
      <c r="N2516" s="6">
        <v>5.5119106027999996</v>
      </c>
      <c r="O2516" s="6">
        <v>-8.4583991644999994</v>
      </c>
      <c r="P2516" s="6">
        <v>17.169209718000001</v>
      </c>
      <c r="Q2516" s="6">
        <v>-6.4294768416999997</v>
      </c>
      <c r="R2516" s="7">
        <v>0.7604445706000007</v>
      </c>
      <c r="S2516" s="8">
        <v>14.246571927831823</v>
      </c>
      <c r="T2516" s="6">
        <v>19.524484018100001</v>
      </c>
      <c r="U2516" s="6">
        <v>-19.6283453295</v>
      </c>
      <c r="V2516" s="6">
        <v>56.442308738199998</v>
      </c>
      <c r="W2516" s="6">
        <v>-67.033635697899996</v>
      </c>
      <c r="X2516" s="7">
        <v>-10.073224096399999</v>
      </c>
      <c r="Y2516" s="8">
        <v>62.290067185155145</v>
      </c>
      <c r="Z2516" s="24">
        <v>-1</v>
      </c>
    </row>
    <row r="2517" spans="1:26" ht="16.5" x14ac:dyDescent="0.45">
      <c r="A2517" s="5" t="s">
        <v>8946</v>
      </c>
      <c r="B2517" s="5" t="s">
        <v>8947</v>
      </c>
      <c r="C2517" s="5" t="s">
        <v>8948</v>
      </c>
      <c r="D2517" s="5" t="s">
        <v>259</v>
      </c>
      <c r="E2517" s="5" t="s">
        <v>11765</v>
      </c>
      <c r="F2517" s="5">
        <v>16</v>
      </c>
      <c r="G2517" s="5">
        <v>9</v>
      </c>
      <c r="H2517" s="5">
        <v>1</v>
      </c>
      <c r="I2517" s="5">
        <v>3</v>
      </c>
      <c r="J2517" s="5" t="s">
        <v>8949</v>
      </c>
      <c r="K2517" s="17">
        <v>488</v>
      </c>
      <c r="L2517" s="6">
        <v>0.29707237491999999</v>
      </c>
      <c r="M2517" s="6">
        <v>17.322384874699999</v>
      </c>
      <c r="N2517" s="6">
        <v>-17.127884279</v>
      </c>
      <c r="O2517" s="6">
        <v>-30.445460273599998</v>
      </c>
      <c r="P2517" s="6">
        <v>-28.823940506300001</v>
      </c>
      <c r="Q2517" s="6">
        <v>-25.9490163997</v>
      </c>
      <c r="R2517" s="7">
        <v>-28.406139059866664</v>
      </c>
      <c r="S2517" s="8">
        <v>2.2771518206444967</v>
      </c>
      <c r="T2517" s="6">
        <v>872.12008492400003</v>
      </c>
      <c r="U2517" s="6">
        <v>-199.01329724199999</v>
      </c>
      <c r="V2517" s="6">
        <v>36.407447053399999</v>
      </c>
      <c r="W2517" s="6">
        <v>-123.3216247419</v>
      </c>
      <c r="X2517" s="7">
        <v>-95.309158310166666</v>
      </c>
      <c r="Y2517" s="8">
        <v>120.18425611469151</v>
      </c>
      <c r="Z2517" s="24">
        <v>0</v>
      </c>
    </row>
    <row r="2518" spans="1:26" ht="16.5" x14ac:dyDescent="0.45">
      <c r="A2518" s="5" t="s">
        <v>8950</v>
      </c>
      <c r="B2518" s="5" t="s">
        <v>8951</v>
      </c>
      <c r="C2518" s="5" t="s">
        <v>8952</v>
      </c>
      <c r="D2518" s="5" t="s">
        <v>240</v>
      </c>
      <c r="E2518" s="5" t="s">
        <v>11763</v>
      </c>
      <c r="F2518" s="5">
        <v>14</v>
      </c>
      <c r="G2518" s="5">
        <v>10</v>
      </c>
      <c r="H2518" s="5">
        <v>0</v>
      </c>
      <c r="I2518" s="5">
        <v>3</v>
      </c>
      <c r="J2518" s="5" t="s">
        <v>8953</v>
      </c>
      <c r="K2518" s="17">
        <v>13222</v>
      </c>
      <c r="L2518" s="6">
        <v>14.767210574930001</v>
      </c>
      <c r="M2518" s="6">
        <v>13.5399546837</v>
      </c>
      <c r="N2518" s="6">
        <v>26.428959206399998</v>
      </c>
      <c r="O2518" s="6">
        <v>-29.772671121199998</v>
      </c>
      <c r="P2518" s="6">
        <v>23.404475811699999</v>
      </c>
      <c r="Q2518" s="6">
        <v>-8.6170236990000006</v>
      </c>
      <c r="R2518" s="7">
        <v>-4.9950730028333332</v>
      </c>
      <c r="S2518" s="8">
        <v>26.772955274211053</v>
      </c>
      <c r="T2518" s="6">
        <v>33.891515015499998</v>
      </c>
      <c r="U2518" s="6">
        <v>-60.034024007100001</v>
      </c>
      <c r="V2518" s="6">
        <v>-31.082178410899999</v>
      </c>
      <c r="W2518" s="6">
        <v>135.79703148550001</v>
      </c>
      <c r="X2518" s="7">
        <v>14.893609689166672</v>
      </c>
      <c r="Y2518" s="8">
        <v>105.70137365428664</v>
      </c>
      <c r="Z2518" s="24">
        <v>-1</v>
      </c>
    </row>
    <row r="2519" spans="1:26" ht="16.5" x14ac:dyDescent="0.45">
      <c r="A2519" s="5" t="s">
        <v>8954</v>
      </c>
      <c r="B2519" s="5" t="s">
        <v>8955</v>
      </c>
      <c r="C2519" s="5" t="s">
        <v>8956</v>
      </c>
      <c r="D2519" s="5" t="s">
        <v>254</v>
      </c>
      <c r="E2519" s="5" t="s">
        <v>11764</v>
      </c>
      <c r="F2519" s="5">
        <v>15</v>
      </c>
      <c r="G2519" s="5">
        <v>8</v>
      </c>
      <c r="H2519" s="5">
        <v>2</v>
      </c>
      <c r="I2519" s="5">
        <v>3</v>
      </c>
      <c r="J2519" s="5" t="s">
        <v>8957</v>
      </c>
      <c r="K2519" s="17">
        <v>611</v>
      </c>
      <c r="L2519" s="6">
        <v>0.83833160427999998</v>
      </c>
      <c r="M2519" s="6">
        <v>356.38806487990001</v>
      </c>
      <c r="N2519" s="6">
        <v>-2.9205251298000001</v>
      </c>
      <c r="O2519" s="6">
        <v>22.9967112424</v>
      </c>
      <c r="P2519" s="6">
        <v>22.520456387199999</v>
      </c>
      <c r="Q2519" s="6">
        <v>12.433906095399999</v>
      </c>
      <c r="R2519" s="7">
        <v>19.317024574999998</v>
      </c>
      <c r="S2519" s="8">
        <v>5.9657099053619458</v>
      </c>
      <c r="T2519" s="6">
        <v>-17.134980889800001</v>
      </c>
      <c r="U2519" s="6">
        <v>7.4399558270000004</v>
      </c>
      <c r="V2519" s="6">
        <v>-2.3083884715999998</v>
      </c>
      <c r="W2519" s="6">
        <v>13.916667757000001</v>
      </c>
      <c r="X2519" s="7">
        <v>6.3494117041333338</v>
      </c>
      <c r="Y2519" s="8">
        <v>8.1673176299350079</v>
      </c>
      <c r="Z2519" s="24">
        <v>1</v>
      </c>
    </row>
    <row r="2520" spans="1:26" ht="16.5" x14ac:dyDescent="0.45">
      <c r="A2520" s="5" t="s">
        <v>8958</v>
      </c>
      <c r="B2520" s="5" t="s">
        <v>8959</v>
      </c>
      <c r="C2520" s="5" t="s">
        <v>8960</v>
      </c>
      <c r="D2520" s="5" t="s">
        <v>1297</v>
      </c>
      <c r="E2520" s="5" t="s">
        <v>11752</v>
      </c>
      <c r="F2520" s="5">
        <v>2</v>
      </c>
      <c r="G2520" s="5">
        <v>2</v>
      </c>
      <c r="H2520" s="5">
        <v>0</v>
      </c>
      <c r="I2520" s="5">
        <v>3</v>
      </c>
      <c r="J2520" s="5" t="s">
        <v>8957</v>
      </c>
      <c r="K2520" s="17">
        <v>1699</v>
      </c>
      <c r="L2520" s="6">
        <v>13.28172983907</v>
      </c>
      <c r="M2520" s="6">
        <v>21.682820512300001</v>
      </c>
      <c r="N2520" s="6">
        <v>-31.132247917499999</v>
      </c>
      <c r="O2520" s="6">
        <v>-13.0227051902</v>
      </c>
      <c r="P2520" s="6">
        <v>-16.924996162100001</v>
      </c>
      <c r="Q2520" s="6">
        <v>-72.893852631800002</v>
      </c>
      <c r="R2520" s="7">
        <v>-34.280517994699998</v>
      </c>
      <c r="S2520" s="8">
        <v>33.497002515969143</v>
      </c>
      <c r="T2520" s="6">
        <v>-11.4341547089</v>
      </c>
      <c r="U2520" s="6">
        <v>-31.1143346325</v>
      </c>
      <c r="V2520" s="6">
        <v>-40.4216811951</v>
      </c>
      <c r="W2520" s="6">
        <v>-87.550956928399998</v>
      </c>
      <c r="X2520" s="7">
        <v>-53.028990918666665</v>
      </c>
      <c r="Y2520" s="8">
        <v>30.256921156852247</v>
      </c>
      <c r="Z2520" s="24">
        <v>0</v>
      </c>
    </row>
    <row r="2521" spans="1:26" ht="16.5" x14ac:dyDescent="0.45">
      <c r="A2521" s="5" t="s">
        <v>8961</v>
      </c>
      <c r="B2521" s="5" t="s">
        <v>8962</v>
      </c>
      <c r="C2521" s="5" t="s">
        <v>8963</v>
      </c>
      <c r="D2521" s="5" t="s">
        <v>1297</v>
      </c>
      <c r="E2521" s="5" t="s">
        <v>11763</v>
      </c>
      <c r="F2521" s="5">
        <v>14</v>
      </c>
      <c r="G2521" s="5">
        <v>10</v>
      </c>
      <c r="H2521" s="5">
        <v>0</v>
      </c>
      <c r="I2521" s="5">
        <v>3</v>
      </c>
      <c r="J2521" s="5" t="s">
        <v>8964</v>
      </c>
      <c r="K2521" s="17">
        <v>5683</v>
      </c>
      <c r="L2521" s="6">
        <v>8.6963520008399993</v>
      </c>
      <c r="M2521" s="6">
        <v>1.5929116511000001</v>
      </c>
      <c r="N2521" s="6">
        <v>-10.0636021552</v>
      </c>
      <c r="O2521" s="6">
        <v>-10.648501165900001</v>
      </c>
      <c r="P2521" s="6">
        <v>-3.351712569</v>
      </c>
      <c r="Q2521" s="6">
        <v>-20.864895195199999</v>
      </c>
      <c r="R2521" s="7">
        <v>-11.6217029767</v>
      </c>
      <c r="S2521" s="8">
        <v>8.7970581871479432</v>
      </c>
      <c r="T2521" s="6">
        <v>-62.959015778199998</v>
      </c>
      <c r="U2521" s="6">
        <v>-286.58410322370003</v>
      </c>
      <c r="V2521" s="6">
        <v>90.872087067199999</v>
      </c>
      <c r="W2521" s="6">
        <v>99.462405007900003</v>
      </c>
      <c r="X2521" s="7">
        <v>-32.083203716200011</v>
      </c>
      <c r="Y2521" s="8">
        <v>220.44609154660819</v>
      </c>
      <c r="Z2521" s="24">
        <v>0</v>
      </c>
    </row>
    <row r="2522" spans="1:26" ht="16.5" x14ac:dyDescent="0.45">
      <c r="A2522" s="5" t="s">
        <v>8965</v>
      </c>
      <c r="B2522" s="5" t="s">
        <v>8966</v>
      </c>
      <c r="C2522" s="5" t="s">
        <v>8967</v>
      </c>
      <c r="D2522" s="5" t="s">
        <v>254</v>
      </c>
      <c r="E2522" s="5" t="s">
        <v>11759</v>
      </c>
      <c r="F2522" s="5">
        <v>9</v>
      </c>
      <c r="G2522" s="5">
        <v>2</v>
      </c>
      <c r="H2522" s="5">
        <v>3</v>
      </c>
      <c r="I2522" s="5">
        <v>2</v>
      </c>
      <c r="J2522" s="5" t="s">
        <v>108</v>
      </c>
      <c r="K2522" s="17">
        <v>154</v>
      </c>
      <c r="L2522" s="6">
        <v>0.29512230603</v>
      </c>
      <c r="M2522" s="6">
        <v>13.284735361899999</v>
      </c>
      <c r="N2522" s="6">
        <v>-30.399835925000001</v>
      </c>
      <c r="O2522" s="6">
        <v>-12.0397611682</v>
      </c>
      <c r="P2522" s="6">
        <v>43.691636445299999</v>
      </c>
      <c r="Q2522" s="6">
        <v>-4.0638155048</v>
      </c>
      <c r="R2522" s="7">
        <v>9.196019924099998</v>
      </c>
      <c r="S2522" s="8">
        <v>30.139087522512057</v>
      </c>
      <c r="T2522" s="6">
        <v>24.651504070000001</v>
      </c>
      <c r="U2522" s="6">
        <v>-2.1543934281000001</v>
      </c>
      <c r="V2522" s="6">
        <v>77.746367646699994</v>
      </c>
      <c r="W2522" s="6">
        <v>-80.636463969000005</v>
      </c>
      <c r="X2522" s="7">
        <v>-1.681496583466668</v>
      </c>
      <c r="Y2522" s="8">
        <v>79.192474776464991</v>
      </c>
      <c r="Z2522" s="24">
        <v>-1</v>
      </c>
    </row>
    <row r="2523" spans="1:26" ht="16.5" x14ac:dyDescent="0.45">
      <c r="A2523" s="5" t="s">
        <v>8968</v>
      </c>
      <c r="B2523" s="5" t="s">
        <v>8969</v>
      </c>
      <c r="C2523" s="5" t="s">
        <v>8970</v>
      </c>
      <c r="D2523" s="5" t="s">
        <v>1297</v>
      </c>
      <c r="E2523" s="5" t="s">
        <v>11766</v>
      </c>
      <c r="F2523" s="5">
        <v>17</v>
      </c>
      <c r="G2523" s="5">
        <v>11</v>
      </c>
      <c r="H2523" s="5">
        <v>2</v>
      </c>
      <c r="I2523" s="5">
        <v>2</v>
      </c>
      <c r="J2523" s="5" t="s">
        <v>108</v>
      </c>
      <c r="K2523" s="17">
        <v>791</v>
      </c>
      <c r="L2523" s="6">
        <v>0.97489114862000004</v>
      </c>
      <c r="M2523" s="6">
        <v>4.161231688</v>
      </c>
      <c r="N2523" s="6">
        <v>28.018874880199999</v>
      </c>
      <c r="O2523" s="6">
        <v>41.115277299200002</v>
      </c>
      <c r="P2523" s="6">
        <v>49.587547786899997</v>
      </c>
      <c r="Q2523" s="6">
        <v>-21.770226687400001</v>
      </c>
      <c r="R2523" s="7">
        <v>22.977532799566671</v>
      </c>
      <c r="S2523" s="8">
        <v>38.983539168881904</v>
      </c>
      <c r="T2523" s="6">
        <v>212.91313294770001</v>
      </c>
      <c r="U2523" s="6">
        <v>164.7437012318</v>
      </c>
      <c r="V2523" s="6">
        <v>-6.4277732674000001</v>
      </c>
      <c r="W2523" s="6">
        <v>-409.08465446610001</v>
      </c>
      <c r="X2523" s="7">
        <v>-83.589575500566667</v>
      </c>
      <c r="Y2523" s="8">
        <v>294.59328445102352</v>
      </c>
      <c r="Z2523" s="24">
        <v>-1</v>
      </c>
    </row>
    <row r="2524" spans="1:26" ht="16.5" x14ac:dyDescent="0.45">
      <c r="A2524" s="5" t="s">
        <v>8971</v>
      </c>
      <c r="B2524" s="5" t="s">
        <v>8972</v>
      </c>
      <c r="C2524" s="5" t="s">
        <v>8973</v>
      </c>
      <c r="D2524" s="5" t="s">
        <v>363</v>
      </c>
      <c r="E2524" s="5" t="s">
        <v>11764</v>
      </c>
      <c r="F2524" s="5">
        <v>15</v>
      </c>
      <c r="G2524" s="5">
        <v>8</v>
      </c>
      <c r="H2524" s="5">
        <v>2</v>
      </c>
      <c r="I2524" s="5">
        <v>3</v>
      </c>
      <c r="J2524" s="5" t="s">
        <v>459</v>
      </c>
      <c r="K2524" s="17">
        <v>2305</v>
      </c>
      <c r="L2524" s="6">
        <v>4.8815588934800003</v>
      </c>
      <c r="M2524" s="6">
        <v>15.173111951399999</v>
      </c>
      <c r="N2524" s="6">
        <v>2.7140622130000001</v>
      </c>
      <c r="O2524" s="6">
        <v>-11.999986093</v>
      </c>
      <c r="P2524" s="6">
        <v>7.6543007895999997</v>
      </c>
      <c r="Q2524" s="6">
        <v>8.3250778600000004</v>
      </c>
      <c r="R2524" s="7">
        <v>1.3264641855333332</v>
      </c>
      <c r="S2524" s="8">
        <v>11.545916734465456</v>
      </c>
      <c r="T2524" s="6">
        <v>-26.714870038400001</v>
      </c>
      <c r="U2524" s="6">
        <v>-29.410444614700001</v>
      </c>
      <c r="V2524" s="6">
        <v>6.0999548044000003</v>
      </c>
      <c r="W2524" s="6">
        <v>-26.7644724761</v>
      </c>
      <c r="X2524" s="7">
        <v>-16.691654095466667</v>
      </c>
      <c r="Y2524" s="8">
        <v>19.782400494452716</v>
      </c>
      <c r="Z2524" s="24">
        <v>-1</v>
      </c>
    </row>
    <row r="2525" spans="1:26" ht="16.5" x14ac:dyDescent="0.45">
      <c r="A2525" s="5" t="s">
        <v>8974</v>
      </c>
      <c r="B2525" s="5" t="s">
        <v>8975</v>
      </c>
      <c r="C2525" s="5" t="s">
        <v>8976</v>
      </c>
      <c r="D2525" s="5" t="s">
        <v>120</v>
      </c>
      <c r="E2525" s="5" t="s">
        <v>11763</v>
      </c>
      <c r="F2525" s="5">
        <v>14</v>
      </c>
      <c r="G2525" s="5">
        <v>10</v>
      </c>
      <c r="H2525" s="5">
        <v>0</v>
      </c>
      <c r="I2525" s="5">
        <v>3</v>
      </c>
      <c r="J2525" s="5" t="s">
        <v>459</v>
      </c>
      <c r="K2525" s="17">
        <v>12859</v>
      </c>
      <c r="L2525" s="6">
        <v>9.5018498586500009</v>
      </c>
      <c r="M2525" s="6">
        <v>19.572853312700001</v>
      </c>
      <c r="N2525" s="6">
        <v>-34.655806217299997</v>
      </c>
      <c r="O2525" s="6">
        <v>-40.465234968300003</v>
      </c>
      <c r="P2525" s="6">
        <v>9.1895403501999997</v>
      </c>
      <c r="Q2525" s="6">
        <v>0.71082442160000003</v>
      </c>
      <c r="R2525" s="7">
        <v>-10.1882900655</v>
      </c>
      <c r="S2525" s="8">
        <v>26.561103147927877</v>
      </c>
      <c r="T2525" s="6">
        <v>329.20874255690001</v>
      </c>
      <c r="U2525" s="6">
        <v>-51.515880144699999</v>
      </c>
      <c r="V2525" s="6">
        <v>38.423460204199998</v>
      </c>
      <c r="W2525" s="6">
        <v>-27.2808293609</v>
      </c>
      <c r="X2525" s="7">
        <v>-13.457749767133334</v>
      </c>
      <c r="Y2525" s="8">
        <v>46.535786043544206</v>
      </c>
      <c r="Z2525" s="24">
        <v>0</v>
      </c>
    </row>
    <row r="2526" spans="1:26" ht="16.5" x14ac:dyDescent="0.45">
      <c r="A2526" s="5" t="s">
        <v>8977</v>
      </c>
      <c r="B2526" s="5" t="s">
        <v>8978</v>
      </c>
      <c r="C2526" s="5" t="s">
        <v>8979</v>
      </c>
      <c r="D2526" s="5" t="s">
        <v>259</v>
      </c>
      <c r="E2526" s="5" t="s">
        <v>11752</v>
      </c>
      <c r="F2526" s="5">
        <v>2</v>
      </c>
      <c r="G2526" s="5">
        <v>2</v>
      </c>
      <c r="H2526" s="5">
        <v>0</v>
      </c>
      <c r="I2526" s="5">
        <v>3</v>
      </c>
      <c r="J2526" s="5" t="s">
        <v>455</v>
      </c>
      <c r="K2526" s="17">
        <v>666</v>
      </c>
      <c r="L2526" s="6">
        <v>4.32769267772</v>
      </c>
      <c r="M2526" s="6">
        <v>10.635051215200001</v>
      </c>
      <c r="N2526" s="6">
        <v>-45.733638299799999</v>
      </c>
      <c r="O2526" s="6">
        <v>104.8302600567</v>
      </c>
      <c r="P2526" s="6">
        <v>-23.6734369214</v>
      </c>
      <c r="Q2526" s="6">
        <v>-17.9359780855</v>
      </c>
      <c r="R2526" s="7">
        <v>21.073615016600002</v>
      </c>
      <c r="S2526" s="8">
        <v>72.592088410193796</v>
      </c>
      <c r="T2526" s="6">
        <v>-49.412710063799999</v>
      </c>
      <c r="U2526" s="6">
        <v>131.0354185233</v>
      </c>
      <c r="V2526" s="6">
        <v>-68.703570768700004</v>
      </c>
      <c r="W2526" s="6">
        <v>-46.727394789000002</v>
      </c>
      <c r="X2526" s="7">
        <v>5.2014843218666629</v>
      </c>
      <c r="Y2526" s="8">
        <v>109.52795225480423</v>
      </c>
      <c r="Z2526" s="24">
        <v>1</v>
      </c>
    </row>
    <row r="2527" spans="1:26" ht="16.5" x14ac:dyDescent="0.45">
      <c r="A2527" s="5" t="s">
        <v>8980</v>
      </c>
      <c r="B2527" s="5" t="s">
        <v>8981</v>
      </c>
      <c r="C2527" s="5" t="s">
        <v>8982</v>
      </c>
      <c r="D2527" s="5" t="s">
        <v>240</v>
      </c>
      <c r="E2527" s="5" t="s">
        <v>11752</v>
      </c>
      <c r="F2527" s="5">
        <v>2</v>
      </c>
      <c r="G2527" s="5">
        <v>2</v>
      </c>
      <c r="H2527" s="5">
        <v>0</v>
      </c>
      <c r="I2527" s="5">
        <v>3</v>
      </c>
      <c r="J2527" s="5" t="s">
        <v>112</v>
      </c>
      <c r="K2527" s="17">
        <v>1070</v>
      </c>
      <c r="L2527" s="6">
        <v>2.9478462591899999</v>
      </c>
      <c r="M2527" s="6">
        <v>9.0542496220000004</v>
      </c>
      <c r="N2527" s="6">
        <v>-13.4137975459</v>
      </c>
      <c r="O2527" s="6">
        <v>15.5251465243</v>
      </c>
      <c r="P2527" s="6">
        <v>93.083454365500003</v>
      </c>
      <c r="Q2527" s="6">
        <v>40.825567294999999</v>
      </c>
      <c r="R2527" s="7">
        <v>49.811389394933336</v>
      </c>
      <c r="S2527" s="8">
        <v>39.552263246321615</v>
      </c>
      <c r="T2527" s="6">
        <v>-3.3984270453000001</v>
      </c>
      <c r="U2527" s="6">
        <v>-305.7732916306</v>
      </c>
      <c r="V2527" s="6">
        <v>114.71436336790001</v>
      </c>
      <c r="W2527" s="6">
        <v>-8308.2988067614006</v>
      </c>
      <c r="X2527" s="7">
        <v>-2833.1192450080339</v>
      </c>
      <c r="Y2527" s="8">
        <v>4746.3033923341736</v>
      </c>
      <c r="Z2527" s="24">
        <v>-1</v>
      </c>
    </row>
    <row r="2528" spans="1:26" ht="16.5" x14ac:dyDescent="0.45">
      <c r="A2528" s="5" t="s">
        <v>8983</v>
      </c>
      <c r="B2528" s="5" t="s">
        <v>8984</v>
      </c>
      <c r="C2528" s="5" t="s">
        <v>8985</v>
      </c>
      <c r="D2528" s="5" t="s">
        <v>240</v>
      </c>
      <c r="E2528" s="5" t="s">
        <v>11776</v>
      </c>
      <c r="F2528" s="5">
        <v>27</v>
      </c>
      <c r="G2528" s="5">
        <v>10</v>
      </c>
      <c r="H2528" s="5">
        <v>2</v>
      </c>
      <c r="I2528" s="5">
        <v>3</v>
      </c>
      <c r="J2528" s="5" t="s">
        <v>112</v>
      </c>
      <c r="K2528" s="17">
        <v>15366</v>
      </c>
      <c r="L2528" s="6">
        <v>21.829002963770002</v>
      </c>
      <c r="M2528" s="6">
        <v>4.2537274224999999</v>
      </c>
      <c r="N2528" s="6">
        <v>13.612269749499999</v>
      </c>
      <c r="O2528" s="6">
        <v>-46.820930181900003</v>
      </c>
      <c r="P2528" s="6">
        <v>0.54385157740000001</v>
      </c>
      <c r="Q2528" s="6">
        <v>9.6262039296000008</v>
      </c>
      <c r="R2528" s="7">
        <v>-12.216958224966668</v>
      </c>
      <c r="S2528" s="8">
        <v>30.310038559189426</v>
      </c>
      <c r="T2528" s="6">
        <v>137.52990840199999</v>
      </c>
      <c r="U2528" s="6">
        <v>290.59228979860001</v>
      </c>
      <c r="V2528" s="6">
        <v>-97.127263036800002</v>
      </c>
      <c r="W2528" s="6">
        <v>581.50859907669997</v>
      </c>
      <c r="X2528" s="7">
        <v>258.32454194616668</v>
      </c>
      <c r="Y2528" s="8">
        <v>340.46668559527893</v>
      </c>
      <c r="Z2528" s="24">
        <v>-1</v>
      </c>
    </row>
    <row r="2529" spans="1:26" ht="16.5" x14ac:dyDescent="0.45">
      <c r="A2529" s="5" t="s">
        <v>8986</v>
      </c>
      <c r="B2529" s="5" t="s">
        <v>8987</v>
      </c>
      <c r="C2529" s="5" t="s">
        <v>8988</v>
      </c>
      <c r="D2529" s="5" t="s">
        <v>474</v>
      </c>
      <c r="E2529" s="5" t="s">
        <v>11766</v>
      </c>
      <c r="F2529" s="5">
        <v>17</v>
      </c>
      <c r="G2529" s="5">
        <v>11</v>
      </c>
      <c r="H2529" s="5">
        <v>2</v>
      </c>
      <c r="I2529" s="5">
        <v>2</v>
      </c>
      <c r="J2529" s="5" t="s">
        <v>463</v>
      </c>
      <c r="K2529" s="17">
        <v>13526</v>
      </c>
      <c r="L2529" s="6">
        <v>17.890590953429999</v>
      </c>
      <c r="M2529" s="6">
        <v>1.3107134133</v>
      </c>
      <c r="N2529" s="6">
        <v>-2.1865112672000002</v>
      </c>
      <c r="O2529" s="6">
        <v>-21.982040988400001</v>
      </c>
      <c r="P2529" s="6">
        <v>10.4639287216</v>
      </c>
      <c r="Q2529" s="6">
        <v>18.3027431595</v>
      </c>
      <c r="R2529" s="7">
        <v>2.2615436308999999</v>
      </c>
      <c r="S2529" s="8">
        <v>21.358260681591727</v>
      </c>
      <c r="T2529" s="6">
        <v>14.0640216224</v>
      </c>
      <c r="U2529" s="6">
        <v>-74.088016545399995</v>
      </c>
      <c r="V2529" s="6">
        <v>-1377.1878165469</v>
      </c>
      <c r="W2529" s="6">
        <v>41.1384785873</v>
      </c>
      <c r="X2529" s="7">
        <v>-470.04578483500001</v>
      </c>
      <c r="Y2529" s="8">
        <v>787.71777025082827</v>
      </c>
      <c r="Z2529" s="24">
        <v>-1</v>
      </c>
    </row>
    <row r="2530" spans="1:26" ht="16.5" x14ac:dyDescent="0.45">
      <c r="A2530" s="5" t="s">
        <v>8989</v>
      </c>
      <c r="B2530" s="5" t="s">
        <v>8990</v>
      </c>
      <c r="C2530" s="5" t="s">
        <v>8991</v>
      </c>
      <c r="D2530" s="5" t="s">
        <v>1297</v>
      </c>
      <c r="E2530" s="5" t="s">
        <v>11767</v>
      </c>
      <c r="F2530" s="5">
        <v>18</v>
      </c>
      <c r="G2530" s="5">
        <v>4</v>
      </c>
      <c r="H2530" s="5">
        <v>2</v>
      </c>
      <c r="I2530" s="5">
        <v>2</v>
      </c>
      <c r="J2530" s="5" t="s">
        <v>463</v>
      </c>
      <c r="K2530" s="17">
        <v>8878</v>
      </c>
      <c r="L2530" s="6">
        <v>100.346048</v>
      </c>
      <c r="M2530" s="6">
        <v>2.2174794567</v>
      </c>
      <c r="N2530" s="6">
        <v>-6.8843004069999996</v>
      </c>
      <c r="O2530" s="6">
        <v>-25.552441288000001</v>
      </c>
      <c r="P2530" s="6">
        <v>19.510335715299998</v>
      </c>
      <c r="Q2530" s="6">
        <v>-7.5740015320999996</v>
      </c>
      <c r="R2530" s="7">
        <v>-4.5387023682666667</v>
      </c>
      <c r="S2530" s="8">
        <v>22.684207029842621</v>
      </c>
      <c r="T2530" s="6">
        <v>-57.833575544600002</v>
      </c>
      <c r="U2530" s="6">
        <v>-71.263279423900002</v>
      </c>
      <c r="V2530" s="6">
        <v>213.35129708060001</v>
      </c>
      <c r="W2530" s="6">
        <v>-243.14733732569999</v>
      </c>
      <c r="X2530" s="7">
        <v>-33.686439889666666</v>
      </c>
      <c r="Y2530" s="8">
        <v>230.55750899881861</v>
      </c>
      <c r="Z2530" s="24">
        <v>0</v>
      </c>
    </row>
    <row r="2531" spans="1:26" ht="16.5" x14ac:dyDescent="0.45">
      <c r="A2531" s="5" t="s">
        <v>8992</v>
      </c>
      <c r="B2531" s="5" t="s">
        <v>8993</v>
      </c>
      <c r="C2531" s="5" t="s">
        <v>8994</v>
      </c>
      <c r="D2531" s="5" t="s">
        <v>1297</v>
      </c>
      <c r="E2531" s="5" t="s">
        <v>11763</v>
      </c>
      <c r="F2531" s="5">
        <v>14</v>
      </c>
      <c r="G2531" s="5">
        <v>10</v>
      </c>
      <c r="H2531" s="5">
        <v>0</v>
      </c>
      <c r="I2531" s="5">
        <v>3</v>
      </c>
      <c r="J2531" s="5" t="s">
        <v>463</v>
      </c>
      <c r="K2531" s="17">
        <v>1115</v>
      </c>
      <c r="L2531" s="6">
        <v>1.36954332765</v>
      </c>
      <c r="M2531" s="6">
        <v>0.7100474175</v>
      </c>
      <c r="N2531" s="6">
        <v>-0.62086653290000005</v>
      </c>
      <c r="O2531" s="6">
        <v>-30.968409488599999</v>
      </c>
      <c r="P2531" s="6">
        <v>-7.4430315905000004</v>
      </c>
      <c r="Q2531" s="6">
        <v>18.1263987954</v>
      </c>
      <c r="R2531" s="7">
        <v>-6.7616807612333334</v>
      </c>
      <c r="S2531" s="8">
        <v>24.554495094077691</v>
      </c>
      <c r="T2531" s="6">
        <v>-12.890809452099999</v>
      </c>
      <c r="U2531" s="6">
        <v>-458.34110092780003</v>
      </c>
      <c r="V2531" s="6">
        <v>133.87944024660001</v>
      </c>
      <c r="W2531" s="6">
        <v>-209.3994247482</v>
      </c>
      <c r="X2531" s="7">
        <v>-177.95369514313333</v>
      </c>
      <c r="Y2531" s="8">
        <v>297.35991286658168</v>
      </c>
      <c r="Z2531" s="24">
        <v>0</v>
      </c>
    </row>
    <row r="2532" spans="1:26" ht="16.5" x14ac:dyDescent="0.45">
      <c r="A2532" s="5" t="s">
        <v>8995</v>
      </c>
      <c r="B2532" s="5" t="s">
        <v>8996</v>
      </c>
      <c r="C2532" s="5" t="s">
        <v>8997</v>
      </c>
      <c r="D2532" s="5" t="s">
        <v>288</v>
      </c>
      <c r="E2532" s="5" t="s">
        <v>58</v>
      </c>
      <c r="F2532" s="5">
        <v>10</v>
      </c>
      <c r="G2532" s="5">
        <v>3</v>
      </c>
      <c r="H2532" s="5">
        <v>3</v>
      </c>
      <c r="I2532" s="5">
        <v>2</v>
      </c>
      <c r="J2532" s="5" t="s">
        <v>8998</v>
      </c>
      <c r="K2532" s="17">
        <v>99757</v>
      </c>
      <c r="L2532" s="6">
        <v>200.76198325657001</v>
      </c>
      <c r="M2532" s="6">
        <v>6.1437889370000001</v>
      </c>
      <c r="N2532" s="6">
        <v>9.0454829239999999</v>
      </c>
      <c r="O2532" s="6">
        <v>4.4649079958</v>
      </c>
      <c r="P2532" s="6">
        <v>8.5029667549999992</v>
      </c>
      <c r="Q2532" s="6">
        <v>7.2247140999999999</v>
      </c>
      <c r="R2532" s="7">
        <v>6.7308629502666664</v>
      </c>
      <c r="S2532" s="8">
        <v>2.0638305052153982</v>
      </c>
      <c r="T2532" s="6">
        <v>24.594203330500001</v>
      </c>
      <c r="U2532" s="6">
        <v>-8.2028866717</v>
      </c>
      <c r="V2532" s="6">
        <v>16.664221943099999</v>
      </c>
      <c r="W2532" s="6">
        <v>11.3353449737</v>
      </c>
      <c r="X2532" s="7">
        <v>6.5988934150333334</v>
      </c>
      <c r="Y2532" s="8">
        <v>13.092698451456139</v>
      </c>
      <c r="Z2532" s="24">
        <v>1</v>
      </c>
    </row>
    <row r="2533" spans="1:26" ht="16.5" x14ac:dyDescent="0.45">
      <c r="A2533" s="5" t="s">
        <v>8999</v>
      </c>
      <c r="B2533" s="5" t="s">
        <v>9000</v>
      </c>
      <c r="C2533" s="5" t="s">
        <v>9001</v>
      </c>
      <c r="D2533" s="5" t="s">
        <v>306</v>
      </c>
      <c r="E2533" s="5" t="s">
        <v>11773</v>
      </c>
      <c r="F2533" s="5">
        <v>24</v>
      </c>
      <c r="G2533" s="5">
        <v>11</v>
      </c>
      <c r="H2533" s="5">
        <v>1</v>
      </c>
      <c r="I2533" s="5">
        <v>2</v>
      </c>
      <c r="J2533" s="5" t="s">
        <v>8998</v>
      </c>
      <c r="K2533" s="17">
        <v>16779</v>
      </c>
      <c r="L2533" s="6">
        <v>17.929405910610001</v>
      </c>
      <c r="M2533" s="6">
        <v>-3.9366420956999999</v>
      </c>
      <c r="N2533" s="6">
        <v>-17.659137687600001</v>
      </c>
      <c r="O2533" s="6">
        <v>0.1160729341</v>
      </c>
      <c r="P2533" s="6">
        <v>4.3851860739999999</v>
      </c>
      <c r="Q2533" s="6">
        <v>-9.0819013072000008</v>
      </c>
      <c r="R2533" s="7">
        <v>-1.526880766366667</v>
      </c>
      <c r="S2533" s="8">
        <v>6.8822295282580424</v>
      </c>
      <c r="T2533" s="6">
        <v>-664.26400365879999</v>
      </c>
      <c r="U2533" s="6">
        <v>103.3523143323</v>
      </c>
      <c r="V2533" s="6">
        <v>2049.9993504342001</v>
      </c>
      <c r="W2533" s="6">
        <v>-97.311702131000004</v>
      </c>
      <c r="X2533" s="7">
        <v>685.34665421183342</v>
      </c>
      <c r="Y2533" s="8">
        <v>1186.0751442703904</v>
      </c>
      <c r="Z2533" s="24">
        <v>-1</v>
      </c>
    </row>
    <row r="2534" spans="1:26" ht="16.5" x14ac:dyDescent="0.45">
      <c r="A2534" s="5" t="s">
        <v>9002</v>
      </c>
      <c r="B2534" s="5" t="s">
        <v>9003</v>
      </c>
      <c r="C2534" s="5" t="s">
        <v>9004</v>
      </c>
      <c r="D2534" s="5" t="s">
        <v>1297</v>
      </c>
      <c r="E2534" s="5" t="s">
        <v>11752</v>
      </c>
      <c r="F2534" s="5">
        <v>2</v>
      </c>
      <c r="G2534" s="5">
        <v>2</v>
      </c>
      <c r="H2534" s="5">
        <v>0</v>
      </c>
      <c r="I2534" s="5">
        <v>3</v>
      </c>
      <c r="J2534" s="5" t="s">
        <v>8998</v>
      </c>
      <c r="K2534" s="17">
        <v>798</v>
      </c>
      <c r="L2534" s="6">
        <v>0.86001876905999997</v>
      </c>
      <c r="M2534" s="6">
        <v>5.1837779679000002</v>
      </c>
      <c r="N2534" s="6">
        <v>17.178524588799998</v>
      </c>
      <c r="O2534" s="6">
        <v>16.5682790151</v>
      </c>
      <c r="P2534" s="6">
        <v>50.228865909500001</v>
      </c>
      <c r="Q2534" s="6">
        <v>-18.640018986299999</v>
      </c>
      <c r="R2534" s="7">
        <v>16.052375312766667</v>
      </c>
      <c r="S2534" s="8">
        <v>34.437340840580276</v>
      </c>
      <c r="T2534" s="6">
        <v>-13.8516147785</v>
      </c>
      <c r="U2534" s="6">
        <v>46.628506518199998</v>
      </c>
      <c r="V2534" s="6">
        <v>-30.832032849699999</v>
      </c>
      <c r="W2534" s="6">
        <v>-82.920211528500005</v>
      </c>
      <c r="X2534" s="7">
        <v>-22.37457928666667</v>
      </c>
      <c r="Y2534" s="8">
        <v>65.187145799336804</v>
      </c>
      <c r="Z2534" s="24">
        <v>-1</v>
      </c>
    </row>
    <row r="2535" spans="1:26" ht="16.5" x14ac:dyDescent="0.45">
      <c r="A2535" s="5" t="s">
        <v>9005</v>
      </c>
      <c r="B2535" s="5" t="s">
        <v>9006</v>
      </c>
      <c r="C2535" s="5" t="s">
        <v>9007</v>
      </c>
      <c r="D2535" s="5" t="s">
        <v>474</v>
      </c>
      <c r="E2535" s="5" t="s">
        <v>11755</v>
      </c>
      <c r="F2535" s="5">
        <v>5</v>
      </c>
      <c r="G2535" s="5">
        <v>5</v>
      </c>
      <c r="H2535" s="5">
        <v>3</v>
      </c>
      <c r="I2535" s="5">
        <v>3</v>
      </c>
      <c r="J2535" s="5" t="s">
        <v>9008</v>
      </c>
      <c r="K2535" s="17">
        <v>1518</v>
      </c>
      <c r="L2535" s="6">
        <v>4.1000583901400001</v>
      </c>
      <c r="M2535" s="6">
        <v>8.0351841384</v>
      </c>
      <c r="N2535" s="6">
        <v>36.807645946500003</v>
      </c>
      <c r="O2535" s="6">
        <v>-55.511804830499997</v>
      </c>
      <c r="P2535" s="6">
        <v>3.8691018010999998</v>
      </c>
      <c r="Q2535" s="6">
        <v>-11.782236621899999</v>
      </c>
      <c r="R2535" s="7">
        <v>-21.141646550433332</v>
      </c>
      <c r="S2535" s="8">
        <v>30.776970834626422</v>
      </c>
      <c r="T2535" s="6">
        <v>19.2186037369</v>
      </c>
      <c r="U2535" s="6">
        <v>-29.3172169437</v>
      </c>
      <c r="V2535" s="6">
        <v>-34.026211005900002</v>
      </c>
      <c r="W2535" s="6">
        <v>-62.232237789599999</v>
      </c>
      <c r="X2535" s="7">
        <v>-41.858555246399995</v>
      </c>
      <c r="Y2535" s="8">
        <v>17.800529810873002</v>
      </c>
      <c r="Z2535" s="24">
        <v>0</v>
      </c>
    </row>
    <row r="2536" spans="1:26" ht="16.5" x14ac:dyDescent="0.45">
      <c r="A2536" s="5" t="s">
        <v>9009</v>
      </c>
      <c r="B2536" s="5" t="s">
        <v>9010</v>
      </c>
      <c r="C2536" s="5" t="s">
        <v>9011</v>
      </c>
      <c r="D2536" s="5" t="s">
        <v>176</v>
      </c>
      <c r="E2536" s="5" t="s">
        <v>11755</v>
      </c>
      <c r="F2536" s="5">
        <v>5</v>
      </c>
      <c r="G2536" s="5">
        <v>5</v>
      </c>
      <c r="H2536" s="5">
        <v>3</v>
      </c>
      <c r="I2536" s="5">
        <v>3</v>
      </c>
      <c r="J2536" s="5" t="s">
        <v>9008</v>
      </c>
      <c r="K2536" s="17">
        <v>14139</v>
      </c>
      <c r="L2536" s="6">
        <v>21.887874447350001</v>
      </c>
      <c r="M2536" s="6">
        <v>4.4044534736000003</v>
      </c>
      <c r="N2536" s="6">
        <v>-8.2933196972999994</v>
      </c>
      <c r="O2536" s="6">
        <v>-62.9157877711</v>
      </c>
      <c r="P2536" s="6">
        <v>-2.2842404183</v>
      </c>
      <c r="Q2536" s="6">
        <v>-13.037548215599999</v>
      </c>
      <c r="R2536" s="7">
        <v>-26.079192135</v>
      </c>
      <c r="S2536" s="8">
        <v>32.351344495847847</v>
      </c>
      <c r="T2536" s="6">
        <v>-8.2738864232000005</v>
      </c>
      <c r="U2536" s="6">
        <v>-44.659304521199999</v>
      </c>
      <c r="V2536" s="6">
        <v>43.757877423099998</v>
      </c>
      <c r="W2536" s="6">
        <v>-27.553143610799999</v>
      </c>
      <c r="X2536" s="7">
        <v>-9.4848569029666674</v>
      </c>
      <c r="Y2536" s="8">
        <v>46.896127283179929</v>
      </c>
      <c r="Z2536" s="24">
        <v>0</v>
      </c>
    </row>
    <row r="2537" spans="1:26" ht="16.5" x14ac:dyDescent="0.45">
      <c r="A2537" s="5" t="s">
        <v>9012</v>
      </c>
      <c r="B2537" s="5" t="s">
        <v>9013</v>
      </c>
      <c r="C2537" s="5" t="s">
        <v>9014</v>
      </c>
      <c r="D2537" s="5" t="s">
        <v>1297</v>
      </c>
      <c r="E2537" s="5" t="s">
        <v>11778</v>
      </c>
      <c r="F2537" s="5">
        <v>29</v>
      </c>
      <c r="G2537" s="5">
        <v>5</v>
      </c>
      <c r="H2537" s="5">
        <v>3</v>
      </c>
      <c r="I2537" s="5">
        <v>3</v>
      </c>
      <c r="J2537" s="5" t="s">
        <v>9015</v>
      </c>
      <c r="K2537" s="17">
        <v>29</v>
      </c>
      <c r="L2537" s="6">
        <v>0.10927851963</v>
      </c>
      <c r="M2537" s="6">
        <v>11.4035056772</v>
      </c>
      <c r="N2537" s="6">
        <v>-90.072314347599999</v>
      </c>
      <c r="O2537" s="6">
        <v>-27.050915184499999</v>
      </c>
      <c r="P2537" s="6">
        <v>656.80629733210003</v>
      </c>
      <c r="Q2537" s="6">
        <v>80.899235641600001</v>
      </c>
      <c r="R2537" s="7">
        <v>236.88487259640002</v>
      </c>
      <c r="S2537" s="8">
        <v>367.64631234365663</v>
      </c>
      <c r="T2537" s="6">
        <v>-38.138178572500003</v>
      </c>
      <c r="U2537" s="6">
        <v>-37.018949999</v>
      </c>
      <c r="V2537" s="6">
        <v>800.18362424400004</v>
      </c>
      <c r="W2537" s="6">
        <v>-31.132162511600001</v>
      </c>
      <c r="X2537" s="7">
        <v>244.01083724446667</v>
      </c>
      <c r="Y2537" s="8">
        <v>481.66875580200519</v>
      </c>
      <c r="Z2537" s="24">
        <v>1</v>
      </c>
    </row>
    <row r="2538" spans="1:26" ht="16.5" x14ac:dyDescent="0.45">
      <c r="A2538" s="5" t="s">
        <v>9016</v>
      </c>
      <c r="B2538" s="5" t="s">
        <v>9017</v>
      </c>
      <c r="C2538" s="5" t="s">
        <v>9018</v>
      </c>
      <c r="D2538" s="5" t="s">
        <v>103</v>
      </c>
      <c r="E2538" s="5" t="s">
        <v>11755</v>
      </c>
      <c r="F2538" s="5">
        <v>5</v>
      </c>
      <c r="G2538" s="5">
        <v>5</v>
      </c>
      <c r="H2538" s="5">
        <v>3</v>
      </c>
      <c r="I2538" s="5">
        <v>3</v>
      </c>
      <c r="J2538" s="5" t="s">
        <v>9015</v>
      </c>
      <c r="K2538" s="17">
        <v>11487</v>
      </c>
      <c r="L2538" s="6">
        <v>16.727313884210002</v>
      </c>
      <c r="M2538" s="6">
        <v>3.5845207858000001</v>
      </c>
      <c r="N2538" s="6">
        <v>7.2269228734000004</v>
      </c>
      <c r="O2538" s="6">
        <v>-52.164305152799997</v>
      </c>
      <c r="P2538" s="6">
        <v>4.3787739951000004</v>
      </c>
      <c r="Q2538" s="6">
        <v>-17.1411671549</v>
      </c>
      <c r="R2538" s="7">
        <v>-21.642232770866666</v>
      </c>
      <c r="S2538" s="8">
        <v>28.539002148653498</v>
      </c>
      <c r="T2538" s="6">
        <v>-1.6364569737000001</v>
      </c>
      <c r="U2538" s="6">
        <v>-67.178436488599999</v>
      </c>
      <c r="V2538" s="6">
        <v>-11.3835190917</v>
      </c>
      <c r="W2538" s="6">
        <v>-109.5251247529</v>
      </c>
      <c r="X2538" s="7">
        <v>-62.6956934444</v>
      </c>
      <c r="Y2538" s="8">
        <v>49.224129543749825</v>
      </c>
      <c r="Z2538" s="24">
        <v>0</v>
      </c>
    </row>
    <row r="2539" spans="1:26" ht="16.5" x14ac:dyDescent="0.45">
      <c r="A2539" s="5" t="s">
        <v>9019</v>
      </c>
      <c r="B2539" s="5" t="s">
        <v>9020</v>
      </c>
      <c r="C2539" s="5" t="s">
        <v>9021</v>
      </c>
      <c r="D2539" s="5" t="s">
        <v>263</v>
      </c>
      <c r="E2539" s="5" t="s">
        <v>11766</v>
      </c>
      <c r="F2539" s="5">
        <v>17</v>
      </c>
      <c r="G2539" s="5">
        <v>11</v>
      </c>
      <c r="H2539" s="5">
        <v>2</v>
      </c>
      <c r="I2539" s="5">
        <v>2</v>
      </c>
      <c r="J2539" s="5" t="s">
        <v>9015</v>
      </c>
      <c r="K2539" s="17">
        <v>1196</v>
      </c>
      <c r="L2539" s="6">
        <v>0.50330281094999996</v>
      </c>
      <c r="M2539" s="6">
        <v>2.3348377942999998</v>
      </c>
      <c r="N2539" s="6">
        <v>7.2742581683000003</v>
      </c>
      <c r="O2539" s="6">
        <v>27.5729718294</v>
      </c>
      <c r="P2539" s="6">
        <v>-11.4537319129</v>
      </c>
      <c r="Q2539" s="6">
        <v>-41.8502061079</v>
      </c>
      <c r="R2539" s="7">
        <v>-8.5769887304666668</v>
      </c>
      <c r="S2539" s="8">
        <v>34.80087854109091</v>
      </c>
      <c r="T2539" s="6">
        <v>113.212502935</v>
      </c>
      <c r="U2539" s="6">
        <v>-13.180671839</v>
      </c>
      <c r="V2539" s="6">
        <v>-14.0883830373</v>
      </c>
      <c r="W2539" s="6">
        <v>-417.15821525640001</v>
      </c>
      <c r="X2539" s="7">
        <v>-148.14242337756667</v>
      </c>
      <c r="Y2539" s="8">
        <v>232.97495186189374</v>
      </c>
      <c r="Z2539" s="24">
        <v>0</v>
      </c>
    </row>
    <row r="2540" spans="1:26" ht="16.5" x14ac:dyDescent="0.45">
      <c r="A2540" s="5" t="s">
        <v>9022</v>
      </c>
      <c r="B2540" s="5" t="s">
        <v>9023</v>
      </c>
      <c r="C2540" s="5" t="s">
        <v>9024</v>
      </c>
      <c r="D2540" s="5" t="s">
        <v>259</v>
      </c>
      <c r="E2540" s="5" t="s">
        <v>11766</v>
      </c>
      <c r="F2540" s="5">
        <v>17</v>
      </c>
      <c r="G2540" s="5">
        <v>11</v>
      </c>
      <c r="H2540" s="5">
        <v>2</v>
      </c>
      <c r="I2540" s="5">
        <v>2</v>
      </c>
      <c r="J2540" s="5" t="s">
        <v>9015</v>
      </c>
      <c r="K2540" s="17">
        <v>57415</v>
      </c>
      <c r="L2540" s="6">
        <v>61.698903007939997</v>
      </c>
      <c r="M2540" s="6">
        <v>2.3537432958000002</v>
      </c>
      <c r="N2540" s="6">
        <v>9.8217901727000001</v>
      </c>
      <c r="O2540" s="6">
        <v>-22.3813791147</v>
      </c>
      <c r="P2540" s="6">
        <v>-4.6352323238000004</v>
      </c>
      <c r="Q2540" s="6">
        <v>9.0285008839999996</v>
      </c>
      <c r="R2540" s="7">
        <v>-5.9960368515000004</v>
      </c>
      <c r="S2540" s="8">
        <v>15.749094643983197</v>
      </c>
      <c r="T2540" s="6">
        <v>-31.715444961399999</v>
      </c>
      <c r="U2540" s="6">
        <v>-85.964303412000007</v>
      </c>
      <c r="V2540" s="6">
        <v>-2325.1077470226001</v>
      </c>
      <c r="W2540" s="6">
        <v>105.1430564771</v>
      </c>
      <c r="X2540" s="7">
        <v>-768.6429979858334</v>
      </c>
      <c r="Y2540" s="8">
        <v>1351.320610364731</v>
      </c>
      <c r="Z2540" s="24">
        <v>0</v>
      </c>
    </row>
    <row r="2541" spans="1:26" ht="16.5" x14ac:dyDescent="0.45">
      <c r="A2541" s="5" t="s">
        <v>9025</v>
      </c>
      <c r="B2541" s="5" t="s">
        <v>9026</v>
      </c>
      <c r="C2541" s="5" t="s">
        <v>9027</v>
      </c>
      <c r="D2541" s="5" t="s">
        <v>254</v>
      </c>
      <c r="E2541" s="5" t="s">
        <v>11778</v>
      </c>
      <c r="F2541" s="5">
        <v>29</v>
      </c>
      <c r="G2541" s="5">
        <v>5</v>
      </c>
      <c r="H2541" s="5">
        <v>3</v>
      </c>
      <c r="I2541" s="5">
        <v>3</v>
      </c>
      <c r="J2541" s="5" t="s">
        <v>9028</v>
      </c>
      <c r="K2541" s="17">
        <v>3655</v>
      </c>
      <c r="L2541" s="6">
        <v>2.6501228238399999</v>
      </c>
      <c r="M2541" s="6">
        <v>20.315019878600001</v>
      </c>
      <c r="N2541" s="6">
        <v>19.790398937900001</v>
      </c>
      <c r="O2541" s="6">
        <v>2.0205477983</v>
      </c>
      <c r="P2541" s="6">
        <v>83.7970899882</v>
      </c>
      <c r="Q2541" s="6">
        <v>21.859547121599999</v>
      </c>
      <c r="R2541" s="7">
        <v>35.89239496936667</v>
      </c>
      <c r="S2541" s="8">
        <v>42.656081948217548</v>
      </c>
      <c r="T2541" s="6">
        <v>44.377810107599998</v>
      </c>
      <c r="U2541" s="6">
        <v>12.7964705037</v>
      </c>
      <c r="V2541" s="6">
        <v>109.2527568834</v>
      </c>
      <c r="W2541" s="6">
        <v>33.821828335799999</v>
      </c>
      <c r="X2541" s="7">
        <v>51.957018574300001</v>
      </c>
      <c r="Y2541" s="8">
        <v>50.720978295776327</v>
      </c>
      <c r="Z2541" s="24">
        <v>1</v>
      </c>
    </row>
    <row r="2542" spans="1:26" ht="16.5" x14ac:dyDescent="0.45">
      <c r="A2542" s="5" t="s">
        <v>9029</v>
      </c>
      <c r="B2542" s="5" t="s">
        <v>9030</v>
      </c>
      <c r="C2542" s="5" t="s">
        <v>9031</v>
      </c>
      <c r="D2542" s="5" t="s">
        <v>363</v>
      </c>
      <c r="E2542" s="5" t="s">
        <v>11762</v>
      </c>
      <c r="F2542" s="5">
        <v>13</v>
      </c>
      <c r="G2542" s="5">
        <v>7</v>
      </c>
      <c r="H2542" s="5">
        <v>4</v>
      </c>
      <c r="I2542" s="5">
        <v>2</v>
      </c>
      <c r="J2542" s="5" t="s">
        <v>9032</v>
      </c>
      <c r="K2542" s="17">
        <v>12111</v>
      </c>
      <c r="L2542" s="6">
        <v>7.4600138788399999</v>
      </c>
      <c r="M2542" s="6">
        <v>17.405687464</v>
      </c>
      <c r="N2542" s="6">
        <v>-10.812050277599999</v>
      </c>
      <c r="O2542" s="6">
        <v>13.322614444599999</v>
      </c>
      <c r="P2542" s="6">
        <v>48.713925606799997</v>
      </c>
      <c r="Q2542" s="6">
        <v>5.1718896882000003</v>
      </c>
      <c r="R2542" s="7">
        <v>22.402809913199999</v>
      </c>
      <c r="S2542" s="8">
        <v>23.147671271537252</v>
      </c>
      <c r="T2542" s="6">
        <v>-54.118509558600003</v>
      </c>
      <c r="U2542" s="6">
        <v>-21.7322979162</v>
      </c>
      <c r="V2542" s="6">
        <v>29.198778992499999</v>
      </c>
      <c r="W2542" s="6">
        <v>-47.8259188623</v>
      </c>
      <c r="X2542" s="7">
        <v>-13.453145928666666</v>
      </c>
      <c r="Y2542" s="8">
        <v>39.174089499697573</v>
      </c>
      <c r="Z2542" s="24">
        <v>-1</v>
      </c>
    </row>
    <row r="2543" spans="1:26" ht="16.5" x14ac:dyDescent="0.45">
      <c r="A2543" s="5" t="s">
        <v>9033</v>
      </c>
      <c r="B2543" s="5" t="s">
        <v>9034</v>
      </c>
      <c r="C2543" s="5" t="s">
        <v>9035</v>
      </c>
      <c r="D2543" s="5" t="s">
        <v>259</v>
      </c>
      <c r="E2543" s="5" t="s">
        <v>11770</v>
      </c>
      <c r="F2543" s="5">
        <v>21</v>
      </c>
      <c r="G2543" s="5">
        <v>7</v>
      </c>
      <c r="H2543" s="5">
        <v>3</v>
      </c>
      <c r="I2543" s="5">
        <v>3</v>
      </c>
      <c r="J2543" s="5" t="s">
        <v>675</v>
      </c>
      <c r="K2543" s="17">
        <v>20322</v>
      </c>
      <c r="L2543" s="6">
        <v>358.92248722606001</v>
      </c>
      <c r="M2543" s="6">
        <v>1.0914062337999999</v>
      </c>
      <c r="N2543" s="6">
        <v>19.452182079699998</v>
      </c>
      <c r="O2543" s="6">
        <v>12.569924432400001</v>
      </c>
      <c r="P2543" s="6">
        <v>39.255096152</v>
      </c>
      <c r="Q2543" s="6">
        <v>2.4906386830999998</v>
      </c>
      <c r="R2543" s="7">
        <v>18.105219755833335</v>
      </c>
      <c r="S2543" s="8">
        <v>18.996998551978056</v>
      </c>
      <c r="T2543" s="6">
        <v>14.208074745299999</v>
      </c>
      <c r="U2543" s="6">
        <v>3.3279652057</v>
      </c>
      <c r="V2543" s="6">
        <v>42.617089877300003</v>
      </c>
      <c r="W2543" s="6">
        <v>4.9660155123000003</v>
      </c>
      <c r="X2543" s="7">
        <v>16.970356865100001</v>
      </c>
      <c r="Y2543" s="8">
        <v>22.225818046835531</v>
      </c>
      <c r="Z2543" s="24">
        <v>1</v>
      </c>
    </row>
    <row r="2544" spans="1:26" ht="16.5" x14ac:dyDescent="0.45">
      <c r="A2544" s="5" t="s">
        <v>9036</v>
      </c>
      <c r="B2544" s="5" t="s">
        <v>9037</v>
      </c>
      <c r="C2544" s="5" t="s">
        <v>9038</v>
      </c>
      <c r="D2544" s="5" t="s">
        <v>933</v>
      </c>
      <c r="E2544" s="5" t="s">
        <v>11772</v>
      </c>
      <c r="F2544" s="5">
        <v>23</v>
      </c>
      <c r="G2544" s="5">
        <v>1</v>
      </c>
      <c r="H2544" s="5">
        <v>2</v>
      </c>
      <c r="I2544" s="5">
        <v>3</v>
      </c>
      <c r="J2544" s="5" t="s">
        <v>9039</v>
      </c>
      <c r="K2544" s="17">
        <v>4738</v>
      </c>
      <c r="L2544" s="6">
        <v>18.03219280235</v>
      </c>
      <c r="M2544" s="6">
        <v>45.242174243999997</v>
      </c>
      <c r="N2544" s="6">
        <v>40.167053552500001</v>
      </c>
      <c r="O2544" s="6">
        <v>-1.0765036077000001</v>
      </c>
      <c r="P2544" s="6">
        <v>2.2352268452000001</v>
      </c>
      <c r="Q2544" s="6">
        <v>6.503388513</v>
      </c>
      <c r="R2544" s="7">
        <v>2.5540372501666666</v>
      </c>
      <c r="S2544" s="8">
        <v>3.7999896310514774</v>
      </c>
      <c r="T2544" s="6">
        <v>19.915725263199999</v>
      </c>
      <c r="U2544" s="6">
        <v>11.5583143705</v>
      </c>
      <c r="V2544" s="6">
        <v>16.085425500100001</v>
      </c>
      <c r="W2544" s="6">
        <v>-52.319116749199999</v>
      </c>
      <c r="X2544" s="7">
        <v>-8.2251256261999988</v>
      </c>
      <c r="Y2544" s="8">
        <v>38.253545243040406</v>
      </c>
      <c r="Z2544" s="24">
        <v>-1</v>
      </c>
    </row>
    <row r="2545" spans="1:26" ht="16.5" x14ac:dyDescent="0.45">
      <c r="A2545" s="5" t="s">
        <v>9040</v>
      </c>
      <c r="B2545" s="5" t="s">
        <v>9041</v>
      </c>
      <c r="C2545" s="5" t="s">
        <v>9042</v>
      </c>
      <c r="D2545" s="5" t="s">
        <v>440</v>
      </c>
      <c r="E2545" s="5" t="s">
        <v>11774</v>
      </c>
      <c r="F2545" s="5">
        <v>25</v>
      </c>
      <c r="G2545" s="5">
        <v>10</v>
      </c>
      <c r="H2545" s="5">
        <v>2</v>
      </c>
      <c r="I2545" s="5">
        <v>3</v>
      </c>
      <c r="J2545" s="5" t="s">
        <v>9039</v>
      </c>
      <c r="K2545" s="17">
        <v>4710</v>
      </c>
      <c r="L2545" s="6">
        <v>1.30518697954</v>
      </c>
      <c r="M2545" s="6">
        <v>3.5608461767000001</v>
      </c>
      <c r="N2545" s="6">
        <v>-2.9489963484000001</v>
      </c>
      <c r="O2545" s="6">
        <v>-17.498867540100001</v>
      </c>
      <c r="P2545" s="6">
        <v>21.756965535399999</v>
      </c>
      <c r="Q2545" s="6">
        <v>-34.746580097299997</v>
      </c>
      <c r="R2545" s="7">
        <v>-10.162827367333334</v>
      </c>
      <c r="S2545" s="8">
        <v>28.957309635547766</v>
      </c>
      <c r="T2545" s="6">
        <v>-39.586197518299997</v>
      </c>
      <c r="U2545" s="6">
        <v>-253.44179957969999</v>
      </c>
      <c r="V2545" s="6">
        <v>104.33734544390001</v>
      </c>
      <c r="W2545" s="6">
        <v>-8797.6000450283009</v>
      </c>
      <c r="X2545" s="7">
        <v>-2982.2348330547006</v>
      </c>
      <c r="Y2545" s="8">
        <v>5039.4301156607007</v>
      </c>
      <c r="Z2545" s="24">
        <v>0</v>
      </c>
    </row>
    <row r="2546" spans="1:26" ht="16.5" x14ac:dyDescent="0.45">
      <c r="A2546" s="5" t="s">
        <v>9043</v>
      </c>
      <c r="B2546" s="5" t="s">
        <v>9044</v>
      </c>
      <c r="C2546" s="5" t="s">
        <v>9045</v>
      </c>
      <c r="D2546" s="5" t="s">
        <v>440</v>
      </c>
      <c r="E2546" s="5" t="s">
        <v>11762</v>
      </c>
      <c r="F2546" s="5">
        <v>13</v>
      </c>
      <c r="G2546" s="5">
        <v>7</v>
      </c>
      <c r="H2546" s="5">
        <v>4</v>
      </c>
      <c r="I2546" s="5">
        <v>2</v>
      </c>
      <c r="J2546" s="5" t="s">
        <v>9046</v>
      </c>
      <c r="K2546" s="17">
        <v>3746</v>
      </c>
      <c r="L2546" s="6">
        <v>5.86006136533</v>
      </c>
      <c r="M2546" s="6">
        <v>1.0850263887</v>
      </c>
      <c r="N2546" s="6">
        <v>203.74717594480001</v>
      </c>
      <c r="O2546" s="6">
        <v>78.291245887700001</v>
      </c>
      <c r="P2546" s="6">
        <v>45.230320320399997</v>
      </c>
      <c r="Q2546" s="6">
        <v>-40.9519678865</v>
      </c>
      <c r="R2546" s="7">
        <v>27.523199440533332</v>
      </c>
      <c r="S2546" s="8">
        <v>61.562103644941736</v>
      </c>
      <c r="T2546" s="6">
        <v>31.913261231700002</v>
      </c>
      <c r="U2546" s="6">
        <v>-1542.0625669738999</v>
      </c>
      <c r="V2546" s="6">
        <v>391.6966449171</v>
      </c>
      <c r="W2546" s="6">
        <v>-199.51677955970001</v>
      </c>
      <c r="X2546" s="7">
        <v>-449.96090053883336</v>
      </c>
      <c r="Y2546" s="8">
        <v>990.90759694992926</v>
      </c>
      <c r="Z2546" s="24">
        <v>-1</v>
      </c>
    </row>
    <row r="2547" spans="1:26" ht="16.5" x14ac:dyDescent="0.45">
      <c r="A2547" s="5" t="s">
        <v>9047</v>
      </c>
      <c r="B2547" s="5" t="s">
        <v>9048</v>
      </c>
      <c r="C2547" s="5" t="s">
        <v>9049</v>
      </c>
      <c r="D2547" s="5" t="s">
        <v>1297</v>
      </c>
      <c r="E2547" s="5" t="s">
        <v>11752</v>
      </c>
      <c r="F2547" s="5">
        <v>2</v>
      </c>
      <c r="G2547" s="5">
        <v>2</v>
      </c>
      <c r="H2547" s="5">
        <v>0</v>
      </c>
      <c r="I2547" s="5">
        <v>3</v>
      </c>
      <c r="J2547" s="5" t="s">
        <v>675</v>
      </c>
      <c r="K2547" s="17">
        <v>5156</v>
      </c>
      <c r="L2547" s="6">
        <v>13.61073565479</v>
      </c>
      <c r="M2547" s="6">
        <v>6.2920596969</v>
      </c>
      <c r="N2547" s="6">
        <v>-33.585984476</v>
      </c>
      <c r="O2547" s="6">
        <v>6.4925515374999998</v>
      </c>
      <c r="P2547" s="6">
        <v>72.707140298100001</v>
      </c>
      <c r="Q2547" s="6">
        <v>-36.0848890396</v>
      </c>
      <c r="R2547" s="7">
        <v>14.371600932000002</v>
      </c>
      <c r="S2547" s="8">
        <v>54.822312760175237</v>
      </c>
      <c r="T2547" s="6">
        <v>-37.553200182300003</v>
      </c>
      <c r="U2547" s="6">
        <v>-83.429532536599993</v>
      </c>
      <c r="V2547" s="6">
        <v>250.3424210968</v>
      </c>
      <c r="W2547" s="6">
        <v>-62.903409999200001</v>
      </c>
      <c r="X2547" s="7">
        <v>34.669826187000005</v>
      </c>
      <c r="Y2547" s="8">
        <v>187.05970055827126</v>
      </c>
      <c r="Z2547" s="24">
        <v>1</v>
      </c>
    </row>
    <row r="2548" spans="1:26" ht="16.5" x14ac:dyDescent="0.45">
      <c r="A2548" s="5" t="s">
        <v>9050</v>
      </c>
      <c r="B2548" s="5" t="s">
        <v>9051</v>
      </c>
      <c r="C2548" s="5" t="s">
        <v>9052</v>
      </c>
      <c r="D2548" s="5" t="s">
        <v>120</v>
      </c>
      <c r="E2548" s="5" t="s">
        <v>11755</v>
      </c>
      <c r="F2548" s="5">
        <v>5</v>
      </c>
      <c r="G2548" s="5">
        <v>5</v>
      </c>
      <c r="H2548" s="5">
        <v>3</v>
      </c>
      <c r="I2548" s="5">
        <v>3</v>
      </c>
      <c r="J2548" s="5" t="s">
        <v>9053</v>
      </c>
      <c r="K2548" s="17">
        <v>22609</v>
      </c>
      <c r="L2548" s="6">
        <v>84.365254639699998</v>
      </c>
      <c r="M2548" s="6">
        <v>1.7215315291</v>
      </c>
      <c r="N2548" s="6">
        <v>2.9360816810000001</v>
      </c>
      <c r="O2548" s="6">
        <v>15.0778764133</v>
      </c>
      <c r="P2548" s="6">
        <v>71.094591598600005</v>
      </c>
      <c r="Q2548" s="6">
        <v>-16.325047175800002</v>
      </c>
      <c r="R2548" s="7">
        <v>23.282473612033339</v>
      </c>
      <c r="S2548" s="8">
        <v>44.283573390781626</v>
      </c>
      <c r="T2548" s="6">
        <v>17.300783902700001</v>
      </c>
      <c r="U2548" s="6">
        <v>12.6450837123</v>
      </c>
      <c r="V2548" s="6">
        <v>42.610997707300001</v>
      </c>
      <c r="W2548" s="6">
        <v>20.435728689699999</v>
      </c>
      <c r="X2548" s="7">
        <v>25.230603369766669</v>
      </c>
      <c r="Y2548" s="8">
        <v>15.547736741631962</v>
      </c>
      <c r="Z2548" s="24">
        <v>1</v>
      </c>
    </row>
    <row r="2549" spans="1:26" ht="16.5" x14ac:dyDescent="0.45">
      <c r="A2549" s="5" t="s">
        <v>9054</v>
      </c>
      <c r="B2549" s="5" t="s">
        <v>9055</v>
      </c>
      <c r="C2549" s="5" t="s">
        <v>9056</v>
      </c>
      <c r="D2549" s="5" t="s">
        <v>474</v>
      </c>
      <c r="E2549" s="5" t="s">
        <v>11768</v>
      </c>
      <c r="F2549" s="5">
        <v>19</v>
      </c>
      <c r="G2549" s="5">
        <v>4</v>
      </c>
      <c r="H2549" s="5">
        <v>2</v>
      </c>
      <c r="I2549" s="5">
        <v>2</v>
      </c>
      <c r="J2549" s="5" t="s">
        <v>9057</v>
      </c>
      <c r="K2549" s="17">
        <v>4018</v>
      </c>
      <c r="L2549" s="6">
        <v>35.902958481470002</v>
      </c>
      <c r="M2549" s="6">
        <v>0.86458564630000001</v>
      </c>
      <c r="N2549" s="6">
        <v>9.9110349326999998</v>
      </c>
      <c r="O2549" s="6">
        <v>9.2840063738000005</v>
      </c>
      <c r="P2549" s="6">
        <v>15.2933846442</v>
      </c>
      <c r="Q2549" s="6">
        <v>-43.950953761800001</v>
      </c>
      <c r="R2549" s="7">
        <v>-6.4578542479333336</v>
      </c>
      <c r="S2549" s="8">
        <v>32.608703441975742</v>
      </c>
      <c r="T2549" s="6">
        <v>-43.6654271588</v>
      </c>
      <c r="U2549" s="6">
        <v>-31.191649578300002</v>
      </c>
      <c r="V2549" s="6">
        <v>1085.3227208569001</v>
      </c>
      <c r="W2549" s="6">
        <v>-72.298909243500006</v>
      </c>
      <c r="X2549" s="7">
        <v>327.27738734503333</v>
      </c>
      <c r="Y2549" s="8">
        <v>656.80818923307697</v>
      </c>
      <c r="Z2549" s="24">
        <v>-1</v>
      </c>
    </row>
    <row r="2550" spans="1:26" ht="16.5" x14ac:dyDescent="0.45">
      <c r="A2550" s="5" t="s">
        <v>9058</v>
      </c>
      <c r="B2550" s="5" t="s">
        <v>9059</v>
      </c>
      <c r="C2550" s="5" t="s">
        <v>9060</v>
      </c>
      <c r="D2550" s="5" t="s">
        <v>479</v>
      </c>
      <c r="E2550" s="5" t="s">
        <v>11755</v>
      </c>
      <c r="F2550" s="5">
        <v>5</v>
      </c>
      <c r="G2550" s="5">
        <v>5</v>
      </c>
      <c r="H2550" s="5">
        <v>3</v>
      </c>
      <c r="I2550" s="5">
        <v>3</v>
      </c>
      <c r="J2550" s="5" t="s">
        <v>302</v>
      </c>
      <c r="K2550" s="17">
        <v>998</v>
      </c>
      <c r="L2550" s="6">
        <v>1.8578040737999999</v>
      </c>
      <c r="M2550" s="6">
        <v>0.25570280290000003</v>
      </c>
      <c r="N2550" s="6">
        <v>-12.7569344423</v>
      </c>
      <c r="O2550" s="6">
        <v>-58.047090497799999</v>
      </c>
      <c r="P2550" s="6">
        <v>3.653296573</v>
      </c>
      <c r="Q2550" s="6">
        <v>-18.8375745526</v>
      </c>
      <c r="R2550" s="7">
        <v>-24.410456159133332</v>
      </c>
      <c r="S2550" s="8">
        <v>31.225425509061747</v>
      </c>
      <c r="T2550" s="6">
        <v>110.5883630972</v>
      </c>
      <c r="U2550" s="6">
        <v>-2841.8871214349001</v>
      </c>
      <c r="V2550" s="6">
        <v>102.02585230370001</v>
      </c>
      <c r="W2550" s="6">
        <v>-2544.1098477793998</v>
      </c>
      <c r="X2550" s="7">
        <v>-1761.3237056368664</v>
      </c>
      <c r="Y2550" s="8">
        <v>1620.562096151951</v>
      </c>
      <c r="Z2550" s="24">
        <v>0</v>
      </c>
    </row>
    <row r="2551" spans="1:26" ht="16.5" x14ac:dyDescent="0.45">
      <c r="A2551" s="5" t="s">
        <v>9061</v>
      </c>
      <c r="B2551" s="5" t="s">
        <v>9062</v>
      </c>
      <c r="C2551" s="5" t="s">
        <v>9063</v>
      </c>
      <c r="D2551" s="5" t="s">
        <v>120</v>
      </c>
      <c r="E2551" s="5" t="s">
        <v>11765</v>
      </c>
      <c r="F2551" s="5">
        <v>16</v>
      </c>
      <c r="G2551" s="5">
        <v>9</v>
      </c>
      <c r="H2551" s="5">
        <v>1</v>
      </c>
      <c r="I2551" s="5">
        <v>3</v>
      </c>
      <c r="J2551" s="5" t="s">
        <v>9053</v>
      </c>
      <c r="K2551" s="17">
        <v>4767</v>
      </c>
      <c r="L2551" s="6">
        <v>37.155742319120002</v>
      </c>
      <c r="M2551" s="6">
        <v>1.1614632949999999</v>
      </c>
      <c r="N2551" s="6">
        <v>18.6968896602</v>
      </c>
      <c r="O2551" s="6">
        <v>7.1634184275999999</v>
      </c>
      <c r="P2551" s="6">
        <v>13.325421503999999</v>
      </c>
      <c r="Q2551" s="6">
        <v>11.298775834600001</v>
      </c>
      <c r="R2551" s="7">
        <v>10.595871922066666</v>
      </c>
      <c r="S2551" s="8">
        <v>3.1405614006227967</v>
      </c>
      <c r="T2551" s="6">
        <v>24.786116685500001</v>
      </c>
      <c r="U2551" s="6">
        <v>8.9184243030000001</v>
      </c>
      <c r="V2551" s="6">
        <v>29.8942003421</v>
      </c>
      <c r="W2551" s="6">
        <v>17.257786617699999</v>
      </c>
      <c r="X2551" s="7">
        <v>18.6901370876</v>
      </c>
      <c r="Y2551" s="8">
        <v>10.5609902950475</v>
      </c>
      <c r="Z2551" s="24">
        <v>1</v>
      </c>
    </row>
    <row r="2552" spans="1:26" ht="16.5" x14ac:dyDescent="0.45">
      <c r="A2552" s="5" t="s">
        <v>9064</v>
      </c>
      <c r="B2552" s="5" t="s">
        <v>9065</v>
      </c>
      <c r="C2552" s="5" t="s">
        <v>9066</v>
      </c>
      <c r="D2552" s="5" t="s">
        <v>320</v>
      </c>
      <c r="E2552" s="5" t="s">
        <v>11773</v>
      </c>
      <c r="F2552" s="5">
        <v>24</v>
      </c>
      <c r="G2552" s="5">
        <v>11</v>
      </c>
      <c r="H2552" s="5">
        <v>1</v>
      </c>
      <c r="I2552" s="5">
        <v>2</v>
      </c>
      <c r="J2552" s="5" t="s">
        <v>675</v>
      </c>
      <c r="K2552" s="17">
        <v>334</v>
      </c>
      <c r="L2552" s="6">
        <v>0.16670198675</v>
      </c>
      <c r="M2552" s="6">
        <v>-5.6525082235999999</v>
      </c>
      <c r="N2552" s="6">
        <v>6.0708734468000003</v>
      </c>
      <c r="O2552" s="6">
        <v>-2.2118203879</v>
      </c>
      <c r="P2552" s="6">
        <v>121.66935740069999</v>
      </c>
      <c r="Q2552" s="6">
        <v>2.9331224567</v>
      </c>
      <c r="R2552" s="7">
        <v>40.796886489833334</v>
      </c>
      <c r="S2552" s="8">
        <v>70.084841603875233</v>
      </c>
      <c r="T2552" s="6">
        <v>-141.44073636549999</v>
      </c>
      <c r="U2552" s="6">
        <v>137.99409250720001</v>
      </c>
      <c r="V2552" s="6">
        <v>2060.8260667226</v>
      </c>
      <c r="W2552" s="6">
        <v>-29.239648584600001</v>
      </c>
      <c r="X2552" s="7">
        <v>723.19350354839992</v>
      </c>
      <c r="Y2552" s="8">
        <v>1161.4376593635473</v>
      </c>
      <c r="Z2552" s="24">
        <v>1</v>
      </c>
    </row>
    <row r="2553" spans="1:26" ht="16.5" x14ac:dyDescent="0.45">
      <c r="A2553" s="5" t="s">
        <v>9067</v>
      </c>
      <c r="B2553" s="5" t="s">
        <v>9068</v>
      </c>
      <c r="C2553" s="5" t="s">
        <v>9069</v>
      </c>
      <c r="D2553" s="5" t="s">
        <v>176</v>
      </c>
      <c r="E2553" s="5" t="s">
        <v>11771</v>
      </c>
      <c r="F2553" s="5">
        <v>22</v>
      </c>
      <c r="G2553" s="5">
        <v>7</v>
      </c>
      <c r="H2553" s="5">
        <v>4</v>
      </c>
      <c r="I2553" s="5">
        <v>3</v>
      </c>
      <c r="J2553" s="5" t="s">
        <v>9053</v>
      </c>
      <c r="K2553" s="17">
        <v>1886</v>
      </c>
      <c r="L2553" s="6">
        <v>2.2241472314599999</v>
      </c>
      <c r="M2553" s="6">
        <v>-0.1830630231</v>
      </c>
      <c r="N2553" s="6">
        <v>6.6150784426999998</v>
      </c>
      <c r="O2553" s="6">
        <v>-76.261160279699993</v>
      </c>
      <c r="P2553" s="6">
        <v>46.9911105292</v>
      </c>
      <c r="Q2553" s="6">
        <v>3.0450984543000001</v>
      </c>
      <c r="R2553" s="7">
        <v>-8.741650432066665</v>
      </c>
      <c r="S2553" s="8">
        <v>62.465799857764601</v>
      </c>
      <c r="T2553" s="6">
        <v>99.390806402400003</v>
      </c>
      <c r="U2553" s="6">
        <v>-86184.905619797093</v>
      </c>
      <c r="V2553" s="6">
        <v>79.904080632700001</v>
      </c>
      <c r="W2553" s="6">
        <v>-83.834645545800001</v>
      </c>
      <c r="X2553" s="7">
        <v>-28729.612061570064</v>
      </c>
      <c r="Y2553" s="8">
        <v>49757.81115552759</v>
      </c>
      <c r="Z2553" s="24">
        <v>0</v>
      </c>
    </row>
    <row r="2554" spans="1:26" ht="16.5" x14ac:dyDescent="0.45">
      <c r="A2554" s="5" t="s">
        <v>9070</v>
      </c>
      <c r="B2554" s="5" t="s">
        <v>9071</v>
      </c>
      <c r="C2554" s="5" t="s">
        <v>9072</v>
      </c>
      <c r="D2554" s="5" t="s">
        <v>120</v>
      </c>
      <c r="E2554" s="5" t="s">
        <v>11752</v>
      </c>
      <c r="F2554" s="5">
        <v>2</v>
      </c>
      <c r="G2554" s="5">
        <v>2</v>
      </c>
      <c r="H2554" s="5">
        <v>0</v>
      </c>
      <c r="I2554" s="5">
        <v>3</v>
      </c>
      <c r="J2554" s="5" t="s">
        <v>9073</v>
      </c>
      <c r="K2554" s="17">
        <v>115</v>
      </c>
      <c r="L2554" s="6">
        <v>1.30169817421</v>
      </c>
      <c r="M2554" s="6">
        <v>6.6472223495999998</v>
      </c>
      <c r="N2554" s="6">
        <v>24.330229611</v>
      </c>
      <c r="O2554" s="6">
        <v>-31.312186702399998</v>
      </c>
      <c r="P2554" s="6">
        <v>-50.673498663700002</v>
      </c>
      <c r="Q2554" s="6">
        <v>37.758099658100001</v>
      </c>
      <c r="R2554" s="7">
        <v>-14.742528569333333</v>
      </c>
      <c r="S2554" s="8">
        <v>46.486041705248162</v>
      </c>
      <c r="T2554" s="6">
        <v>-89.1600137115</v>
      </c>
      <c r="U2554" s="6">
        <v>-33.096804458699999</v>
      </c>
      <c r="V2554" s="6">
        <v>-39.588027167100002</v>
      </c>
      <c r="W2554" s="6">
        <v>-1219.0569726793999</v>
      </c>
      <c r="X2554" s="7">
        <v>-430.58060143506663</v>
      </c>
      <c r="Y2554" s="8">
        <v>682.84828109986211</v>
      </c>
      <c r="Z2554" s="24">
        <v>0</v>
      </c>
    </row>
    <row r="2555" spans="1:26" ht="16.5" x14ac:dyDescent="0.45">
      <c r="A2555" s="5" t="s">
        <v>9074</v>
      </c>
      <c r="B2555" s="5" t="s">
        <v>9075</v>
      </c>
      <c r="C2555" s="5" t="s">
        <v>9076</v>
      </c>
      <c r="D2555" s="5" t="s">
        <v>509</v>
      </c>
      <c r="E2555" s="5" t="s">
        <v>11770</v>
      </c>
      <c r="F2555" s="5">
        <v>21</v>
      </c>
      <c r="G2555" s="5">
        <v>7</v>
      </c>
      <c r="H2555" s="5">
        <v>3</v>
      </c>
      <c r="I2555" s="5">
        <v>3</v>
      </c>
      <c r="J2555" s="5" t="s">
        <v>298</v>
      </c>
      <c r="K2555" s="17">
        <v>7623</v>
      </c>
      <c r="L2555" s="6">
        <v>12.88466743163</v>
      </c>
      <c r="M2555" s="6">
        <v>7.6838265827000001</v>
      </c>
      <c r="N2555" s="6">
        <v>-1.3443375298</v>
      </c>
      <c r="O2555" s="6">
        <v>4.1939425928</v>
      </c>
      <c r="P2555" s="6">
        <v>4.4519433023000001</v>
      </c>
      <c r="Q2555" s="6">
        <v>-25.201752935799998</v>
      </c>
      <c r="R2555" s="7">
        <v>-5.5186223468999991</v>
      </c>
      <c r="S2555" s="8">
        <v>17.046579229461074</v>
      </c>
      <c r="T2555" s="6">
        <v>8.1967799514999999</v>
      </c>
      <c r="U2555" s="6">
        <v>9.5547829491999998</v>
      </c>
      <c r="V2555" s="6">
        <v>22.286983521900002</v>
      </c>
      <c r="W2555" s="6">
        <v>-16.483084991799998</v>
      </c>
      <c r="X2555" s="7">
        <v>5.1195604931000007</v>
      </c>
      <c r="Y2555" s="8">
        <v>19.761906583514868</v>
      </c>
      <c r="Z2555" s="24">
        <v>-1</v>
      </c>
    </row>
    <row r="2556" spans="1:26" ht="16.5" x14ac:dyDescent="0.45">
      <c r="A2556" s="5" t="s">
        <v>9077</v>
      </c>
      <c r="B2556" s="5" t="s">
        <v>9078</v>
      </c>
      <c r="C2556" s="5" t="s">
        <v>9079</v>
      </c>
      <c r="D2556" s="5" t="s">
        <v>176</v>
      </c>
      <c r="E2556" s="5" t="s">
        <v>11753</v>
      </c>
      <c r="F2556" s="5">
        <v>3</v>
      </c>
      <c r="G2556" s="5">
        <v>7</v>
      </c>
      <c r="H2556" s="5">
        <v>4</v>
      </c>
      <c r="I2556" s="5">
        <v>3</v>
      </c>
      <c r="J2556" s="5" t="s">
        <v>9080</v>
      </c>
      <c r="K2556" s="17">
        <v>16600</v>
      </c>
      <c r="L2556" s="6">
        <v>8.3657780689999992</v>
      </c>
      <c r="M2556" s="6">
        <v>-2.0005045032000002</v>
      </c>
      <c r="N2556" s="6">
        <v>16.669054763999998</v>
      </c>
      <c r="O2556" s="6">
        <v>-8.8908694071000003</v>
      </c>
      <c r="P2556" s="6">
        <v>14.600066186999999</v>
      </c>
      <c r="Q2556" s="6">
        <v>8.3687946428999993</v>
      </c>
      <c r="R2556" s="7">
        <v>4.6926638075999998</v>
      </c>
      <c r="S2556" s="8">
        <v>12.169283759129835</v>
      </c>
      <c r="T2556" s="6">
        <v>-62.027973472799999</v>
      </c>
      <c r="U2556" s="6">
        <v>90.1271633243</v>
      </c>
      <c r="V2556" s="6">
        <v>6345.7864357105</v>
      </c>
      <c r="W2556" s="6">
        <v>-133.61625570539999</v>
      </c>
      <c r="X2556" s="7">
        <v>2100.7657811098002</v>
      </c>
      <c r="Y2556" s="8">
        <v>3677.9974915542953</v>
      </c>
      <c r="Z2556" s="24">
        <v>1</v>
      </c>
    </row>
    <row r="2557" spans="1:26" ht="16.5" x14ac:dyDescent="0.45">
      <c r="A2557" s="5" t="s">
        <v>9081</v>
      </c>
      <c r="B2557" s="5" t="s">
        <v>9082</v>
      </c>
      <c r="C2557" s="5" t="s">
        <v>9083</v>
      </c>
      <c r="D2557" s="5" t="s">
        <v>176</v>
      </c>
      <c r="E2557" s="5" t="s">
        <v>11764</v>
      </c>
      <c r="F2557" s="5">
        <v>15</v>
      </c>
      <c r="G2557" s="5">
        <v>8</v>
      </c>
      <c r="H2557" s="5">
        <v>2</v>
      </c>
      <c r="I2557" s="5">
        <v>3</v>
      </c>
      <c r="J2557" s="5" t="s">
        <v>332</v>
      </c>
      <c r="K2557" s="17">
        <v>805</v>
      </c>
      <c r="L2557" s="6">
        <v>0.76692247186999996</v>
      </c>
      <c r="M2557" s="6">
        <v>1.4696715005000001</v>
      </c>
      <c r="N2557" s="6">
        <v>4.941314953</v>
      </c>
      <c r="O2557" s="6">
        <v>-12.084645185099999</v>
      </c>
      <c r="P2557" s="6">
        <v>-2.1600479730000002</v>
      </c>
      <c r="Q2557" s="6">
        <v>22.326885175499999</v>
      </c>
      <c r="R2557" s="7">
        <v>2.6940640058000001</v>
      </c>
      <c r="S2557" s="8">
        <v>17.71186488675518</v>
      </c>
      <c r="T2557" s="6">
        <v>316.3938485118</v>
      </c>
      <c r="U2557" s="6">
        <v>-14.3096249118</v>
      </c>
      <c r="V2557" s="6">
        <v>-1582.8566758720001</v>
      </c>
      <c r="W2557" s="6">
        <v>-9.3053370596999994</v>
      </c>
      <c r="X2557" s="7">
        <v>-535.49054594783331</v>
      </c>
      <c r="Y2557" s="8">
        <v>907.04912673375725</v>
      </c>
      <c r="Z2557" s="24">
        <v>-1</v>
      </c>
    </row>
    <row r="2558" spans="1:26" ht="16.5" x14ac:dyDescent="0.45">
      <c r="A2558" s="5" t="s">
        <v>9084</v>
      </c>
      <c r="B2558" s="5" t="s">
        <v>9085</v>
      </c>
      <c r="C2558" s="5" t="s">
        <v>9086</v>
      </c>
      <c r="D2558" s="5" t="s">
        <v>553</v>
      </c>
      <c r="E2558" s="5" t="s">
        <v>11759</v>
      </c>
      <c r="F2558" s="5">
        <v>9</v>
      </c>
      <c r="G2558" s="5">
        <v>2</v>
      </c>
      <c r="H2558" s="5">
        <v>3</v>
      </c>
      <c r="I2558" s="5">
        <v>2</v>
      </c>
      <c r="J2558" s="5" t="s">
        <v>332</v>
      </c>
      <c r="K2558" s="17">
        <v>4786</v>
      </c>
      <c r="L2558" s="6">
        <v>6.9313264735500004</v>
      </c>
      <c r="M2558" s="6">
        <v>18.855643981699998</v>
      </c>
      <c r="N2558" s="6">
        <v>20.0280573372</v>
      </c>
      <c r="O2558" s="6">
        <v>12.701583984499999</v>
      </c>
      <c r="P2558" s="6">
        <v>-1.7816467099</v>
      </c>
      <c r="Q2558" s="6">
        <v>3.9268256208999999</v>
      </c>
      <c r="R2558" s="7">
        <v>4.9489209651666668</v>
      </c>
      <c r="S2558" s="8">
        <v>7.2955124567353913</v>
      </c>
      <c r="T2558" s="6">
        <v>89.755972049600004</v>
      </c>
      <c r="U2558" s="6">
        <v>18.488770881200001</v>
      </c>
      <c r="V2558" s="6">
        <v>-33.619209740700001</v>
      </c>
      <c r="W2558" s="6">
        <v>-20.430989709599999</v>
      </c>
      <c r="X2558" s="7">
        <v>-11.853809523033334</v>
      </c>
      <c r="Y2558" s="8">
        <v>27.09218385600726</v>
      </c>
      <c r="Z2558" s="24">
        <v>-1</v>
      </c>
    </row>
    <row r="2559" spans="1:26" ht="16.5" x14ac:dyDescent="0.45">
      <c r="A2559" s="5" t="s">
        <v>9087</v>
      </c>
      <c r="B2559" s="5" t="s">
        <v>9088</v>
      </c>
      <c r="C2559" s="5" t="s">
        <v>9089</v>
      </c>
      <c r="D2559" s="5" t="s">
        <v>272</v>
      </c>
      <c r="E2559" s="5" t="s">
        <v>11765</v>
      </c>
      <c r="F2559" s="5">
        <v>16</v>
      </c>
      <c r="G2559" s="5">
        <v>9</v>
      </c>
      <c r="H2559" s="5">
        <v>1</v>
      </c>
      <c r="I2559" s="5">
        <v>3</v>
      </c>
      <c r="J2559" s="5" t="s">
        <v>302</v>
      </c>
      <c r="K2559" s="17">
        <v>856</v>
      </c>
      <c r="L2559" s="6">
        <v>0.26201771832999998</v>
      </c>
      <c r="M2559" s="6">
        <v>12.886233581899999</v>
      </c>
      <c r="N2559" s="6">
        <v>-37.494199163899999</v>
      </c>
      <c r="O2559" s="6">
        <v>-67.738664858700005</v>
      </c>
      <c r="P2559" s="6">
        <v>232.84237745620001</v>
      </c>
      <c r="Q2559" s="6">
        <v>24.357839508400001</v>
      </c>
      <c r="R2559" s="7">
        <v>63.153850701966668</v>
      </c>
      <c r="S2559" s="8">
        <v>154.00028770484957</v>
      </c>
      <c r="T2559" s="6">
        <v>104.9623599384</v>
      </c>
      <c r="U2559" s="6">
        <v>-1047.051407507</v>
      </c>
      <c r="V2559" s="6">
        <v>118.72449302850001</v>
      </c>
      <c r="W2559" s="6">
        <v>-158.0007096336</v>
      </c>
      <c r="X2559" s="7">
        <v>-362.10920803736667</v>
      </c>
      <c r="Y2559" s="8">
        <v>609.10062543706135</v>
      </c>
      <c r="Z2559" s="24">
        <v>-1</v>
      </c>
    </row>
    <row r="2560" spans="1:26" ht="16.5" x14ac:dyDescent="0.45">
      <c r="A2560" s="5" t="s">
        <v>9090</v>
      </c>
      <c r="B2560" s="5" t="s">
        <v>9091</v>
      </c>
      <c r="C2560" s="5" t="s">
        <v>9092</v>
      </c>
      <c r="D2560" s="5" t="s">
        <v>268</v>
      </c>
      <c r="E2560" s="5" t="s">
        <v>11773</v>
      </c>
      <c r="F2560" s="5">
        <v>24</v>
      </c>
      <c r="G2560" s="5">
        <v>11</v>
      </c>
      <c r="H2560" s="5">
        <v>1</v>
      </c>
      <c r="I2560" s="5">
        <v>2</v>
      </c>
      <c r="J2560" s="5" t="s">
        <v>302</v>
      </c>
      <c r="K2560" s="17">
        <v>208</v>
      </c>
      <c r="L2560" s="6">
        <v>0.78721983391999995</v>
      </c>
      <c r="M2560" s="6">
        <v>7.1175383071000002</v>
      </c>
      <c r="N2560" s="6">
        <v>-17.6719396421</v>
      </c>
      <c r="O2560" s="6">
        <v>-48.675670013500003</v>
      </c>
      <c r="P2560" s="6">
        <v>40.491361379099999</v>
      </c>
      <c r="Q2560" s="6">
        <v>16.188954233099999</v>
      </c>
      <c r="R2560" s="7">
        <v>2.668215199566665</v>
      </c>
      <c r="S2560" s="8">
        <v>46.095527547170043</v>
      </c>
      <c r="T2560" s="6">
        <v>-48.409919135800003</v>
      </c>
      <c r="U2560" s="6">
        <v>-68.716256388900007</v>
      </c>
      <c r="V2560" s="6">
        <v>443.57717087290001</v>
      </c>
      <c r="W2560" s="6">
        <v>7.6776035479000004</v>
      </c>
      <c r="X2560" s="7">
        <v>127.51283934396666</v>
      </c>
      <c r="Y2560" s="8">
        <v>276.37203495946267</v>
      </c>
      <c r="Z2560" s="24">
        <v>1</v>
      </c>
    </row>
    <row r="2561" spans="1:26" ht="16.5" x14ac:dyDescent="0.45">
      <c r="A2561" s="5" t="s">
        <v>9093</v>
      </c>
      <c r="B2561" s="5" t="s">
        <v>9094</v>
      </c>
      <c r="C2561" s="5" t="s">
        <v>9095</v>
      </c>
      <c r="D2561" s="5" t="s">
        <v>259</v>
      </c>
      <c r="E2561" s="5" t="s">
        <v>11759</v>
      </c>
      <c r="F2561" s="5">
        <v>9</v>
      </c>
      <c r="G2561" s="5">
        <v>2</v>
      </c>
      <c r="H2561" s="5">
        <v>3</v>
      </c>
      <c r="I2561" s="5">
        <v>2</v>
      </c>
      <c r="J2561" s="5" t="s">
        <v>332</v>
      </c>
      <c r="K2561" s="17">
        <v>1554</v>
      </c>
      <c r="L2561" s="6">
        <v>3.1445973779599998</v>
      </c>
      <c r="M2561" s="6">
        <v>21.198274422699999</v>
      </c>
      <c r="N2561" s="6">
        <v>-39.096660537600002</v>
      </c>
      <c r="O2561" s="6">
        <v>-25.5771692245</v>
      </c>
      <c r="P2561" s="6">
        <v>-2.5419540999999999E-3</v>
      </c>
      <c r="Q2561" s="6">
        <v>39.144664978500003</v>
      </c>
      <c r="R2561" s="7">
        <v>4.5216512666333344</v>
      </c>
      <c r="S2561" s="8">
        <v>32.597242197370818</v>
      </c>
      <c r="T2561" s="6">
        <v>-27.234273164499999</v>
      </c>
      <c r="U2561" s="6">
        <v>-15.618252031200001</v>
      </c>
      <c r="V2561" s="6">
        <v>-15.6857123529</v>
      </c>
      <c r="W2561" s="6">
        <v>-39.1500663805</v>
      </c>
      <c r="X2561" s="7">
        <v>-23.484676921533332</v>
      </c>
      <c r="Y2561" s="8">
        <v>13.566667162556147</v>
      </c>
      <c r="Z2561" s="24">
        <v>-1</v>
      </c>
    </row>
    <row r="2562" spans="1:26" ht="16.5" x14ac:dyDescent="0.45">
      <c r="A2562" s="5" t="s">
        <v>9096</v>
      </c>
      <c r="B2562" s="5" t="s">
        <v>9097</v>
      </c>
      <c r="C2562" s="5" t="s">
        <v>9098</v>
      </c>
      <c r="D2562" s="5" t="s">
        <v>514</v>
      </c>
      <c r="E2562" s="5" t="s">
        <v>11779</v>
      </c>
      <c r="F2562" s="5">
        <v>30</v>
      </c>
      <c r="G2562" s="5">
        <v>4</v>
      </c>
      <c r="H2562" s="5">
        <v>2</v>
      </c>
      <c r="I2562" s="5">
        <v>2</v>
      </c>
      <c r="J2562" s="5" t="s">
        <v>9073</v>
      </c>
      <c r="K2562" s="17">
        <v>148</v>
      </c>
      <c r="L2562" s="6">
        <v>1.3379162900099999</v>
      </c>
      <c r="M2562" s="6">
        <v>0.94165770790000003</v>
      </c>
      <c r="N2562" s="6">
        <v>32.814104080900002</v>
      </c>
      <c r="O2562" s="6">
        <v>2.7976866511999998</v>
      </c>
      <c r="P2562" s="6">
        <v>23.390905371700001</v>
      </c>
      <c r="Q2562" s="6">
        <v>-31.7100776596</v>
      </c>
      <c r="R2562" s="7">
        <v>-1.8404952122333331</v>
      </c>
      <c r="S2562" s="8">
        <v>27.841769537919351</v>
      </c>
      <c r="T2562" s="6">
        <v>-3.1454320394000002</v>
      </c>
      <c r="U2562" s="6">
        <v>27.271553086699999</v>
      </c>
      <c r="V2562" s="6">
        <v>8.3527542900000001E-2</v>
      </c>
      <c r="W2562" s="6">
        <v>36.943278645500001</v>
      </c>
      <c r="X2562" s="7">
        <v>21.432786425033331</v>
      </c>
      <c r="Y2562" s="8">
        <v>19.110957849711458</v>
      </c>
      <c r="Z2562" s="24">
        <v>-1</v>
      </c>
    </row>
    <row r="2563" spans="1:26" ht="16.5" x14ac:dyDescent="0.45">
      <c r="A2563" s="5" t="s">
        <v>9099</v>
      </c>
      <c r="B2563" s="5" t="s">
        <v>9100</v>
      </c>
      <c r="C2563" s="5" t="s">
        <v>9101</v>
      </c>
      <c r="D2563" s="5" t="s">
        <v>933</v>
      </c>
      <c r="E2563" s="5" t="s">
        <v>11764</v>
      </c>
      <c r="F2563" s="5">
        <v>15</v>
      </c>
      <c r="G2563" s="5">
        <v>8</v>
      </c>
      <c r="H2563" s="5">
        <v>2</v>
      </c>
      <c r="I2563" s="5">
        <v>3</v>
      </c>
      <c r="J2563" s="5" t="s">
        <v>9053</v>
      </c>
      <c r="K2563" s="17">
        <v>10665</v>
      </c>
      <c r="L2563" s="6">
        <v>10.82800998285</v>
      </c>
      <c r="M2563" s="6">
        <v>0.73209023289999997</v>
      </c>
      <c r="N2563" s="6">
        <v>10.4163299305</v>
      </c>
      <c r="O2563" s="6">
        <v>-1.4523127575999999</v>
      </c>
      <c r="P2563" s="6">
        <v>-8.1435528489000006</v>
      </c>
      <c r="Q2563" s="6">
        <v>-0.22704710819999999</v>
      </c>
      <c r="R2563" s="7">
        <v>-3.2743042382333338</v>
      </c>
      <c r="S2563" s="8">
        <v>4.2611624590314969</v>
      </c>
      <c r="T2563" s="6">
        <v>108.9946596212</v>
      </c>
      <c r="U2563" s="6">
        <v>-1574.716191643</v>
      </c>
      <c r="V2563" s="6">
        <v>-167.32632922650001</v>
      </c>
      <c r="W2563" s="6">
        <v>-52.1423848767</v>
      </c>
      <c r="X2563" s="7">
        <v>-598.0616352487333</v>
      </c>
      <c r="Y2563" s="8">
        <v>847.76613942363588</v>
      </c>
      <c r="Z2563" s="24">
        <v>0</v>
      </c>
    </row>
    <row r="2564" spans="1:26" ht="16.5" x14ac:dyDescent="0.45">
      <c r="A2564" s="5" t="s">
        <v>9102</v>
      </c>
      <c r="B2564" s="5" t="s">
        <v>9103</v>
      </c>
      <c r="C2564" s="5" t="s">
        <v>9104</v>
      </c>
      <c r="D2564" s="5" t="s">
        <v>288</v>
      </c>
      <c r="E2564" s="5" t="s">
        <v>11773</v>
      </c>
      <c r="F2564" s="5">
        <v>24</v>
      </c>
      <c r="G2564" s="5">
        <v>11</v>
      </c>
      <c r="H2564" s="5">
        <v>1</v>
      </c>
      <c r="I2564" s="5">
        <v>2</v>
      </c>
      <c r="J2564" s="5" t="s">
        <v>9073</v>
      </c>
      <c r="K2564" s="17">
        <v>1068</v>
      </c>
      <c r="L2564" s="6">
        <v>1.2905795065600001</v>
      </c>
      <c r="M2564" s="6">
        <v>18.708239815700001</v>
      </c>
      <c r="N2564" s="6">
        <v>96.150484007800003</v>
      </c>
      <c r="O2564" s="6">
        <v>5.9110630999999998</v>
      </c>
      <c r="P2564" s="6">
        <v>54.572709194700003</v>
      </c>
      <c r="Q2564" s="6">
        <v>8.1092653769999998</v>
      </c>
      <c r="R2564" s="7">
        <v>22.864345890566668</v>
      </c>
      <c r="S2564" s="8">
        <v>27.482235187168349</v>
      </c>
      <c r="T2564" s="6">
        <v>156.6518625587</v>
      </c>
      <c r="U2564" s="6">
        <v>-5.8680223021</v>
      </c>
      <c r="V2564" s="6">
        <v>90.736604587399995</v>
      </c>
      <c r="W2564" s="6">
        <v>-95.760998384600001</v>
      </c>
      <c r="X2564" s="7">
        <v>-3.6308053664333357</v>
      </c>
      <c r="Y2564" s="8">
        <v>93.268927480101112</v>
      </c>
      <c r="Z2564" s="24">
        <v>-1</v>
      </c>
    </row>
    <row r="2565" spans="1:26" ht="16.5" x14ac:dyDescent="0.45">
      <c r="A2565" s="5" t="s">
        <v>9105</v>
      </c>
      <c r="B2565" s="5" t="s">
        <v>9106</v>
      </c>
      <c r="C2565" s="5" t="s">
        <v>9107</v>
      </c>
      <c r="D2565" s="5" t="s">
        <v>240</v>
      </c>
      <c r="E2565" s="5" t="s">
        <v>11753</v>
      </c>
      <c r="F2565" s="5">
        <v>3</v>
      </c>
      <c r="G2565" s="5">
        <v>7</v>
      </c>
      <c r="H2565" s="5">
        <v>4</v>
      </c>
      <c r="I2565" s="5">
        <v>3</v>
      </c>
      <c r="J2565" s="5" t="s">
        <v>332</v>
      </c>
      <c r="K2565" s="17">
        <v>2336</v>
      </c>
      <c r="L2565" s="6">
        <v>5.0118510060499997</v>
      </c>
      <c r="M2565" s="6">
        <v>13.5868836372</v>
      </c>
      <c r="N2565" s="6">
        <v>7.0874653390000004</v>
      </c>
      <c r="O2565" s="6">
        <v>-14.473006787799999</v>
      </c>
      <c r="P2565" s="6">
        <v>45.194827296699998</v>
      </c>
      <c r="Q2565" s="6">
        <v>-14.257819462900001</v>
      </c>
      <c r="R2565" s="7">
        <v>5.4880003486666666</v>
      </c>
      <c r="S2565" s="8">
        <v>34.387289164849832</v>
      </c>
      <c r="T2565" s="6">
        <v>159.8664717305</v>
      </c>
      <c r="U2565" s="6">
        <v>-88.288928930400004</v>
      </c>
      <c r="V2565" s="6">
        <v>284.50523174249997</v>
      </c>
      <c r="W2565" s="6">
        <v>-188.61814977629999</v>
      </c>
      <c r="X2565" s="7">
        <v>2.5327176785999939</v>
      </c>
      <c r="Y2565" s="8">
        <v>249.2947294960797</v>
      </c>
      <c r="Z2565" s="24">
        <v>1</v>
      </c>
    </row>
    <row r="2566" spans="1:26" ht="16.5" x14ac:dyDescent="0.45">
      <c r="A2566" s="5" t="s">
        <v>9108</v>
      </c>
      <c r="B2566" s="5" t="s">
        <v>9109</v>
      </c>
      <c r="C2566" s="5" t="s">
        <v>9110</v>
      </c>
      <c r="D2566" s="5" t="s">
        <v>435</v>
      </c>
      <c r="E2566" s="5" t="s">
        <v>11755</v>
      </c>
      <c r="F2566" s="5">
        <v>5</v>
      </c>
      <c r="G2566" s="5">
        <v>5</v>
      </c>
      <c r="H2566" s="5">
        <v>3</v>
      </c>
      <c r="I2566" s="5">
        <v>3</v>
      </c>
      <c r="J2566" s="5" t="s">
        <v>9073</v>
      </c>
      <c r="K2566" s="17">
        <v>19618</v>
      </c>
      <c r="L2566" s="6">
        <v>34.535605619560002</v>
      </c>
      <c r="M2566" s="6">
        <v>2.9655304418999999</v>
      </c>
      <c r="N2566" s="6">
        <v>1.3253211657999999</v>
      </c>
      <c r="O2566" s="6">
        <v>-38.969022906200003</v>
      </c>
      <c r="P2566" s="6">
        <v>0.2206332926</v>
      </c>
      <c r="Q2566" s="6">
        <v>-13.3994508351</v>
      </c>
      <c r="R2566" s="7">
        <v>-17.382613482900002</v>
      </c>
      <c r="S2566" s="8">
        <v>19.896142258090077</v>
      </c>
      <c r="T2566" s="6">
        <v>17.158287638299999</v>
      </c>
      <c r="U2566" s="6">
        <v>2.6166242213999999</v>
      </c>
      <c r="V2566" s="6">
        <v>-4.8666966354000003</v>
      </c>
      <c r="W2566" s="6">
        <v>-8.3553154412000001</v>
      </c>
      <c r="X2566" s="7">
        <v>-3.5351292850666667</v>
      </c>
      <c r="Y2566" s="8">
        <v>5.6058602101987036</v>
      </c>
      <c r="Z2566" s="24">
        <v>0</v>
      </c>
    </row>
    <row r="2567" spans="1:26" ht="16.5" x14ac:dyDescent="0.45">
      <c r="A2567" s="5" t="s">
        <v>9111</v>
      </c>
      <c r="B2567" s="5" t="s">
        <v>9112</v>
      </c>
      <c r="C2567" s="5" t="s">
        <v>9113</v>
      </c>
      <c r="D2567" s="5" t="s">
        <v>33</v>
      </c>
      <c r="E2567" s="5" t="s">
        <v>11774</v>
      </c>
      <c r="F2567" s="5">
        <v>25</v>
      </c>
      <c r="G2567" s="5">
        <v>10</v>
      </c>
      <c r="H2567" s="5">
        <v>2</v>
      </c>
      <c r="I2567" s="5">
        <v>3</v>
      </c>
      <c r="J2567" s="5" t="s">
        <v>9114</v>
      </c>
      <c r="K2567" s="17">
        <v>360</v>
      </c>
      <c r="L2567" s="6">
        <v>9.9167567440000007E-2</v>
      </c>
      <c r="M2567" s="6">
        <v>-71.226844606</v>
      </c>
      <c r="N2567" s="6">
        <v>-7.9403844138000004</v>
      </c>
      <c r="O2567" s="6">
        <v>3.8617426331</v>
      </c>
      <c r="P2567" s="6">
        <v>1.2019585451999999</v>
      </c>
      <c r="Q2567" s="6">
        <v>18.062788659599999</v>
      </c>
      <c r="R2567" s="7">
        <v>7.7088299459666665</v>
      </c>
      <c r="S2567" s="8">
        <v>9.0648749925897611</v>
      </c>
      <c r="T2567" s="6">
        <v>-889.95016814559995</v>
      </c>
      <c r="U2567" s="6">
        <v>144.61883005070001</v>
      </c>
      <c r="V2567" s="6">
        <v>-52.660389650100001</v>
      </c>
      <c r="W2567" s="6">
        <v>-686.96547685960002</v>
      </c>
      <c r="X2567" s="7">
        <v>-198.33567881966667</v>
      </c>
      <c r="Y2567" s="8">
        <v>434.51016361052899</v>
      </c>
      <c r="Z2567" s="24">
        <v>-1</v>
      </c>
    </row>
    <row r="2568" spans="1:26" ht="16.5" x14ac:dyDescent="0.45">
      <c r="A2568" s="5" t="s">
        <v>9115</v>
      </c>
      <c r="B2568" s="5" t="s">
        <v>9116</v>
      </c>
      <c r="C2568" s="5" t="s">
        <v>9117</v>
      </c>
      <c r="D2568" s="5" t="s">
        <v>263</v>
      </c>
      <c r="E2568" s="5" t="s">
        <v>11773</v>
      </c>
      <c r="F2568" s="5">
        <v>24</v>
      </c>
      <c r="G2568" s="5">
        <v>11</v>
      </c>
      <c r="H2568" s="5">
        <v>1</v>
      </c>
      <c r="I2568" s="5">
        <v>2</v>
      </c>
      <c r="J2568" s="5" t="s">
        <v>355</v>
      </c>
      <c r="K2568" s="17">
        <v>1799</v>
      </c>
      <c r="L2568" s="6">
        <v>2.1486918372399999</v>
      </c>
      <c r="M2568" s="6">
        <v>5.1505816404999996</v>
      </c>
      <c r="N2568" s="6">
        <v>32.000493497299999</v>
      </c>
      <c r="O2568" s="6">
        <v>-5.6971285662</v>
      </c>
      <c r="P2568" s="6">
        <v>23.788499745900001</v>
      </c>
      <c r="Q2568" s="6">
        <v>13.8855594704</v>
      </c>
      <c r="R2568" s="7">
        <v>10.658976883366668</v>
      </c>
      <c r="S2568" s="8">
        <v>15.00528892201141</v>
      </c>
      <c r="T2568" s="6">
        <v>42.394088958499999</v>
      </c>
      <c r="U2568" s="6">
        <v>171.66776305350001</v>
      </c>
      <c r="V2568" s="6">
        <v>-6.5005948449000002</v>
      </c>
      <c r="W2568" s="6">
        <v>30.513974503</v>
      </c>
      <c r="X2568" s="7">
        <v>65.22704757053333</v>
      </c>
      <c r="Y2568" s="8">
        <v>94.01988630282969</v>
      </c>
      <c r="Z2568" s="24">
        <v>1</v>
      </c>
    </row>
    <row r="2569" spans="1:26" ht="16.5" x14ac:dyDescent="0.45">
      <c r="A2569" s="5" t="s">
        <v>9118</v>
      </c>
      <c r="B2569" s="5" t="s">
        <v>9119</v>
      </c>
      <c r="C2569" s="5" t="s">
        <v>9120</v>
      </c>
      <c r="D2569" s="5" t="s">
        <v>1297</v>
      </c>
      <c r="E2569" s="5" t="s">
        <v>11757</v>
      </c>
      <c r="F2569" s="5">
        <v>7</v>
      </c>
      <c r="G2569" s="5">
        <v>11</v>
      </c>
      <c r="H2569" s="5">
        <v>4</v>
      </c>
      <c r="I2569" s="5">
        <v>2</v>
      </c>
      <c r="J2569" s="5" t="s">
        <v>351</v>
      </c>
      <c r="K2569" s="17">
        <v>3370</v>
      </c>
      <c r="L2569" s="6">
        <v>6.0692371979299997</v>
      </c>
      <c r="M2569" s="6">
        <v>9.6395141132000006</v>
      </c>
      <c r="N2569" s="6">
        <v>47.735245224899998</v>
      </c>
      <c r="O2569" s="6">
        <v>59.225014573599999</v>
      </c>
      <c r="P2569" s="6">
        <v>60.088087914600003</v>
      </c>
      <c r="Q2569" s="6">
        <v>126.7215086705</v>
      </c>
      <c r="R2569" s="7">
        <v>82.011537052899996</v>
      </c>
      <c r="S2569" s="8">
        <v>38.722375901188414</v>
      </c>
      <c r="T2569" s="6">
        <v>69.549627013099993</v>
      </c>
      <c r="U2569" s="6">
        <v>37.804356344299997</v>
      </c>
      <c r="V2569" s="6">
        <v>-114.3638177317</v>
      </c>
      <c r="W2569" s="6">
        <v>2110.7954668084999</v>
      </c>
      <c r="X2569" s="7">
        <v>678.07866847369996</v>
      </c>
      <c r="Y2569" s="8">
        <v>1243.0996969163198</v>
      </c>
      <c r="Z2569" s="24">
        <v>1</v>
      </c>
    </row>
    <row r="2570" spans="1:26" ht="16.5" x14ac:dyDescent="0.45">
      <c r="A2570" s="5" t="s">
        <v>9121</v>
      </c>
      <c r="B2570" s="5" t="s">
        <v>9122</v>
      </c>
      <c r="C2570" s="5" t="s">
        <v>9123</v>
      </c>
      <c r="D2570" s="5" t="s">
        <v>33</v>
      </c>
      <c r="E2570" s="5" t="s">
        <v>11766</v>
      </c>
      <c r="F2570" s="5">
        <v>17</v>
      </c>
      <c r="G2570" s="5">
        <v>11</v>
      </c>
      <c r="H2570" s="5">
        <v>2</v>
      </c>
      <c r="I2570" s="5">
        <v>2</v>
      </c>
      <c r="J2570" s="5" t="s">
        <v>351</v>
      </c>
      <c r="K2570" s="17">
        <v>5711</v>
      </c>
      <c r="L2570" s="6">
        <v>23.588709597840001</v>
      </c>
      <c r="M2570" s="6">
        <v>1.6486209599999999E-2</v>
      </c>
      <c r="N2570" s="6">
        <v>30.392597526300001</v>
      </c>
      <c r="O2570" s="6">
        <v>-77.648348254499993</v>
      </c>
      <c r="P2570" s="6">
        <v>64.9479713578</v>
      </c>
      <c r="Q2570" s="6">
        <v>9.3993405245999995</v>
      </c>
      <c r="R2570" s="7">
        <v>-1.1003454573666644</v>
      </c>
      <c r="S2570" s="8">
        <v>71.875657534614831</v>
      </c>
      <c r="T2570" s="6">
        <v>111.5370971243</v>
      </c>
      <c r="U2570" s="6">
        <v>-166636.20131585799</v>
      </c>
      <c r="V2570" s="6">
        <v>20.173557467399998</v>
      </c>
      <c r="W2570" s="6">
        <v>-4.3704646248000003</v>
      </c>
      <c r="X2570" s="7">
        <v>-55540.132741005131</v>
      </c>
      <c r="Y2570" s="8">
        <v>96212.018429058866</v>
      </c>
      <c r="Z2570" s="24">
        <v>0</v>
      </c>
    </row>
    <row r="2571" spans="1:26" ht="16.5" x14ac:dyDescent="0.45">
      <c r="A2571" s="5" t="s">
        <v>9124</v>
      </c>
      <c r="B2571" s="5" t="s">
        <v>9125</v>
      </c>
      <c r="C2571" s="5" t="s">
        <v>9126</v>
      </c>
      <c r="D2571" s="5" t="s">
        <v>474</v>
      </c>
      <c r="E2571" s="5" t="s">
        <v>11769</v>
      </c>
      <c r="F2571" s="5">
        <v>20</v>
      </c>
      <c r="G2571" s="5">
        <v>7</v>
      </c>
      <c r="H2571" s="5">
        <v>4</v>
      </c>
      <c r="I2571" s="5">
        <v>3</v>
      </c>
      <c r="J2571" s="5" t="s">
        <v>380</v>
      </c>
      <c r="K2571" s="17">
        <v>2050</v>
      </c>
      <c r="L2571" s="6">
        <v>1.55698510598</v>
      </c>
      <c r="M2571" s="6">
        <v>-195.70627010920001</v>
      </c>
      <c r="N2571" s="6">
        <v>-76.966196537499997</v>
      </c>
      <c r="O2571" s="6">
        <v>-26.044690084900001</v>
      </c>
      <c r="P2571" s="6">
        <v>-19.944300137900001</v>
      </c>
      <c r="Q2571" s="6">
        <v>-71.543798219199999</v>
      </c>
      <c r="R2571" s="7">
        <v>-39.177596147333333</v>
      </c>
      <c r="S2571" s="8">
        <v>28.195424571976996</v>
      </c>
      <c r="T2571" s="6">
        <v>-1040.5772478606</v>
      </c>
      <c r="U2571" s="6">
        <v>81.146694657599994</v>
      </c>
      <c r="V2571" s="6">
        <v>216.789226222</v>
      </c>
      <c r="W2571" s="6">
        <v>-114.1363602995</v>
      </c>
      <c r="X2571" s="7">
        <v>61.266520193366659</v>
      </c>
      <c r="Y2571" s="8">
        <v>166.35609984667218</v>
      </c>
      <c r="Z2571" s="24">
        <v>-1</v>
      </c>
    </row>
    <row r="2572" spans="1:26" ht="16.5" x14ac:dyDescent="0.45">
      <c r="A2572" s="5" t="s">
        <v>9127</v>
      </c>
      <c r="B2572" s="5" t="s">
        <v>9128</v>
      </c>
      <c r="C2572" s="5" t="s">
        <v>9129</v>
      </c>
      <c r="D2572" s="5" t="s">
        <v>288</v>
      </c>
      <c r="E2572" s="5" t="s">
        <v>11760</v>
      </c>
      <c r="F2572" s="5">
        <v>11</v>
      </c>
      <c r="G2572" s="5">
        <v>3</v>
      </c>
      <c r="H2572" s="5">
        <v>3</v>
      </c>
      <c r="I2572" s="5">
        <v>2</v>
      </c>
      <c r="J2572" s="5" t="s">
        <v>9114</v>
      </c>
      <c r="K2572" s="17">
        <v>1660</v>
      </c>
      <c r="L2572" s="6">
        <v>1.4155388982299999</v>
      </c>
      <c r="M2572" s="6">
        <v>8.5820263082999997</v>
      </c>
      <c r="N2572" s="6">
        <v>3.7147064642999998</v>
      </c>
      <c r="O2572" s="6">
        <v>-13.37230067</v>
      </c>
      <c r="P2572" s="6">
        <v>26.686189602300001</v>
      </c>
      <c r="Q2572" s="6">
        <v>18.4738702002</v>
      </c>
      <c r="R2572" s="7">
        <v>10.595919710833334</v>
      </c>
      <c r="S2572" s="8">
        <v>21.159329825367173</v>
      </c>
      <c r="T2572" s="6">
        <v>6.2129348401</v>
      </c>
      <c r="U2572" s="6">
        <v>-23.087172813199999</v>
      </c>
      <c r="V2572" s="6">
        <v>37.438676359200002</v>
      </c>
      <c r="W2572" s="6">
        <v>-7.0940971455000001</v>
      </c>
      <c r="X2572" s="7">
        <v>2.4191354668333345</v>
      </c>
      <c r="Y2572" s="8">
        <v>31.364323690497464</v>
      </c>
      <c r="Z2572" s="24">
        <v>1</v>
      </c>
    </row>
    <row r="2573" spans="1:26" ht="16.5" x14ac:dyDescent="0.45">
      <c r="A2573" s="5" t="s">
        <v>9130</v>
      </c>
      <c r="B2573" s="5" t="s">
        <v>9131</v>
      </c>
      <c r="C2573" s="5" t="s">
        <v>9132</v>
      </c>
      <c r="D2573" s="5" t="s">
        <v>120</v>
      </c>
      <c r="E2573" s="5" t="s">
        <v>11752</v>
      </c>
      <c r="F2573" s="5">
        <v>2</v>
      </c>
      <c r="G2573" s="5">
        <v>2</v>
      </c>
      <c r="H2573" s="5">
        <v>0</v>
      </c>
      <c r="I2573" s="5">
        <v>3</v>
      </c>
      <c r="J2573" s="5" t="s">
        <v>364</v>
      </c>
      <c r="K2573" s="17">
        <v>1665</v>
      </c>
      <c r="L2573" s="6">
        <v>9.1377540867100002</v>
      </c>
      <c r="M2573" s="6">
        <v>5.8697981108999997</v>
      </c>
      <c r="N2573" s="6">
        <v>25.492680114199999</v>
      </c>
      <c r="O2573" s="6">
        <v>9.8844895260999994</v>
      </c>
      <c r="P2573" s="6">
        <v>18.466001837899999</v>
      </c>
      <c r="Q2573" s="6">
        <v>-10.484151286399999</v>
      </c>
      <c r="R2573" s="7">
        <v>5.9554466925333331</v>
      </c>
      <c r="S2573" s="8">
        <v>14.869629271474976</v>
      </c>
      <c r="T2573" s="6">
        <v>-50.092579367500001</v>
      </c>
      <c r="U2573" s="6">
        <v>-30.098006528999999</v>
      </c>
      <c r="V2573" s="6">
        <v>27.813929753299998</v>
      </c>
      <c r="W2573" s="6">
        <v>4.9952000970999997</v>
      </c>
      <c r="X2573" s="7">
        <v>0.90370777379999956</v>
      </c>
      <c r="Y2573" s="8">
        <v>29.171961248174778</v>
      </c>
      <c r="Z2573" s="24">
        <v>1</v>
      </c>
    </row>
    <row r="2574" spans="1:26" ht="16.5" x14ac:dyDescent="0.45">
      <c r="A2574" s="5" t="s">
        <v>9133</v>
      </c>
      <c r="B2574" s="5" t="s">
        <v>9134</v>
      </c>
      <c r="C2574" s="5" t="s">
        <v>9135</v>
      </c>
      <c r="D2574" s="5" t="s">
        <v>272</v>
      </c>
      <c r="E2574" s="5" t="s">
        <v>11761</v>
      </c>
      <c r="F2574" s="5">
        <v>12</v>
      </c>
      <c r="G2574" s="5">
        <v>6</v>
      </c>
      <c r="H2574" s="5">
        <v>2</v>
      </c>
      <c r="I2574" s="5">
        <v>1</v>
      </c>
      <c r="J2574" s="5" t="s">
        <v>9136</v>
      </c>
      <c r="K2574" s="17">
        <v>6585</v>
      </c>
      <c r="L2574" s="6">
        <v>18.42483476408</v>
      </c>
      <c r="M2574" s="6">
        <v>3.3167612808000002</v>
      </c>
      <c r="N2574" s="6">
        <v>5.1952095858999998</v>
      </c>
      <c r="O2574" s="6">
        <v>14.677605315499999</v>
      </c>
      <c r="P2574" s="6">
        <v>19.0793768596</v>
      </c>
      <c r="Q2574" s="6">
        <v>5.0804074743000003</v>
      </c>
      <c r="R2574" s="7">
        <v>12.945796549800001</v>
      </c>
      <c r="S2574" s="8">
        <v>7.1583627432086869</v>
      </c>
      <c r="T2574" s="6">
        <v>9.7716900435999996</v>
      </c>
      <c r="U2574" s="6">
        <v>-8.7188392233999998</v>
      </c>
      <c r="V2574" s="6">
        <v>-3.9675901307000001</v>
      </c>
      <c r="W2574" s="6">
        <v>46.212492925799999</v>
      </c>
      <c r="X2574" s="7">
        <v>11.175354523899999</v>
      </c>
      <c r="Y2574" s="8">
        <v>30.435906303749892</v>
      </c>
      <c r="Z2574" s="24">
        <v>1</v>
      </c>
    </row>
    <row r="2575" spans="1:26" ht="16.5" x14ac:dyDescent="0.45">
      <c r="A2575" s="5" t="s">
        <v>9137</v>
      </c>
      <c r="B2575" s="5" t="s">
        <v>9138</v>
      </c>
      <c r="C2575" s="5" t="s">
        <v>9139</v>
      </c>
      <c r="D2575" s="5" t="s">
        <v>553</v>
      </c>
      <c r="E2575" s="5" t="s">
        <v>11755</v>
      </c>
      <c r="F2575" s="5">
        <v>5</v>
      </c>
      <c r="G2575" s="5">
        <v>5</v>
      </c>
      <c r="H2575" s="5">
        <v>3</v>
      </c>
      <c r="I2575" s="5">
        <v>3</v>
      </c>
      <c r="J2575" s="5" t="s">
        <v>355</v>
      </c>
      <c r="K2575" s="17">
        <v>701</v>
      </c>
      <c r="L2575" s="6">
        <v>1.88250693699</v>
      </c>
      <c r="M2575" s="6">
        <v>13.080165148500001</v>
      </c>
      <c r="N2575" s="6">
        <v>36.165570510199998</v>
      </c>
      <c r="O2575" s="6">
        <v>-68.163273840100004</v>
      </c>
      <c r="P2575" s="6">
        <v>7.2311073986999999</v>
      </c>
      <c r="Q2575" s="6">
        <v>17.700424014199999</v>
      </c>
      <c r="R2575" s="7">
        <v>-14.410580809066667</v>
      </c>
      <c r="S2575" s="8">
        <v>46.844590441856475</v>
      </c>
      <c r="T2575" s="6">
        <v>-84.457097127099999</v>
      </c>
      <c r="U2575" s="6">
        <v>-64.805361363399996</v>
      </c>
      <c r="V2575" s="6">
        <v>77.565985615900004</v>
      </c>
      <c r="W2575" s="6">
        <v>-46.162446026200001</v>
      </c>
      <c r="X2575" s="7">
        <v>-11.133940591233332</v>
      </c>
      <c r="Y2575" s="8">
        <v>77.379889215032321</v>
      </c>
      <c r="Z2575" s="24">
        <v>0</v>
      </c>
    </row>
    <row r="2576" spans="1:26" ht="16.5" x14ac:dyDescent="0.45">
      <c r="A2576" s="5" t="s">
        <v>9140</v>
      </c>
      <c r="B2576" s="5" t="s">
        <v>9141</v>
      </c>
      <c r="C2576" s="5" t="s">
        <v>9142</v>
      </c>
      <c r="D2576" s="5" t="s">
        <v>176</v>
      </c>
      <c r="E2576" s="5" t="s">
        <v>11765</v>
      </c>
      <c r="F2576" s="5">
        <v>16</v>
      </c>
      <c r="G2576" s="5">
        <v>9</v>
      </c>
      <c r="H2576" s="5">
        <v>1</v>
      </c>
      <c r="I2576" s="5">
        <v>3</v>
      </c>
      <c r="J2576" s="5" t="s">
        <v>9143</v>
      </c>
      <c r="K2576" s="17">
        <v>3267</v>
      </c>
      <c r="L2576" s="6">
        <v>17.745555524309999</v>
      </c>
      <c r="M2576" s="6">
        <v>7.3815896428999999</v>
      </c>
      <c r="N2576" s="6">
        <v>-7.9356016930999997</v>
      </c>
      <c r="O2576" s="6">
        <v>-4.5125549736000004</v>
      </c>
      <c r="P2576" s="6">
        <v>8.4260296897</v>
      </c>
      <c r="Q2576" s="6">
        <v>-20.725888143999999</v>
      </c>
      <c r="R2576" s="7">
        <v>-5.6041378092999992</v>
      </c>
      <c r="S2576" s="8">
        <v>14.60658218616166</v>
      </c>
      <c r="T2576" s="6">
        <v>51.942673594200002</v>
      </c>
      <c r="U2576" s="6">
        <v>91.871373891299996</v>
      </c>
      <c r="V2576" s="6">
        <v>-0.9856611998</v>
      </c>
      <c r="W2576" s="6">
        <v>-41.524491547499998</v>
      </c>
      <c r="X2576" s="7">
        <v>16.453740381333329</v>
      </c>
      <c r="Y2576" s="8">
        <v>68.386502869152736</v>
      </c>
      <c r="Z2576" s="24">
        <v>-1</v>
      </c>
    </row>
    <row r="2577" spans="1:26" ht="16.5" x14ac:dyDescent="0.45">
      <c r="A2577" s="5" t="s">
        <v>9144</v>
      </c>
      <c r="B2577" s="5" t="s">
        <v>9145</v>
      </c>
      <c r="C2577" s="5" t="s">
        <v>9146</v>
      </c>
      <c r="D2577" s="5" t="s">
        <v>306</v>
      </c>
      <c r="E2577" s="5" t="s">
        <v>11779</v>
      </c>
      <c r="F2577" s="5">
        <v>30</v>
      </c>
      <c r="G2577" s="5">
        <v>4</v>
      </c>
      <c r="H2577" s="5">
        <v>2</v>
      </c>
      <c r="I2577" s="5">
        <v>2</v>
      </c>
      <c r="J2577" s="5" t="s">
        <v>380</v>
      </c>
      <c r="K2577" s="17">
        <v>6238</v>
      </c>
      <c r="L2577" s="6">
        <v>6.6417822593800002</v>
      </c>
      <c r="M2577" s="6">
        <v>6.8125365867000003</v>
      </c>
      <c r="N2577" s="6">
        <v>-8.1227583755000001</v>
      </c>
      <c r="O2577" s="6">
        <v>6.9115004692999999</v>
      </c>
      <c r="P2577" s="6">
        <v>58.101993153700001</v>
      </c>
      <c r="Q2577" s="6">
        <v>7.5537810176000004</v>
      </c>
      <c r="R2577" s="7">
        <v>24.189091546866667</v>
      </c>
      <c r="S2577" s="8">
        <v>29.371190010310276</v>
      </c>
      <c r="T2577" s="6">
        <v>-69.9234395103</v>
      </c>
      <c r="U2577" s="6">
        <v>122.69877171909999</v>
      </c>
      <c r="V2577" s="6">
        <v>2.3916458174000002</v>
      </c>
      <c r="W2577" s="6">
        <v>149.4046359628</v>
      </c>
      <c r="X2577" s="7">
        <v>91.498351166433338</v>
      </c>
      <c r="Y2577" s="8">
        <v>78.315416744535767</v>
      </c>
      <c r="Z2577" s="24">
        <v>1</v>
      </c>
    </row>
    <row r="2578" spans="1:26" ht="16.5" x14ac:dyDescent="0.45">
      <c r="A2578" s="5" t="s">
        <v>9147</v>
      </c>
      <c r="B2578" s="5" t="s">
        <v>9148</v>
      </c>
      <c r="C2578" s="5" t="s">
        <v>9149</v>
      </c>
      <c r="D2578" s="5" t="s">
        <v>1297</v>
      </c>
      <c r="E2578" s="5" t="s">
        <v>11766</v>
      </c>
      <c r="F2578" s="5">
        <v>17</v>
      </c>
      <c r="G2578" s="5">
        <v>11</v>
      </c>
      <c r="H2578" s="5">
        <v>2</v>
      </c>
      <c r="I2578" s="5">
        <v>2</v>
      </c>
      <c r="J2578" s="5" t="s">
        <v>9150</v>
      </c>
      <c r="K2578" s="17">
        <v>33389</v>
      </c>
      <c r="L2578" s="6">
        <v>144.02362607075</v>
      </c>
      <c r="M2578" s="6">
        <v>5.9131232035999997</v>
      </c>
      <c r="N2578" s="6">
        <v>-8.3645665692000009</v>
      </c>
      <c r="O2578" s="6">
        <v>-7.2529671928999999</v>
      </c>
      <c r="P2578" s="6">
        <v>4.7661419395999998</v>
      </c>
      <c r="Q2578" s="6">
        <v>13.0936295157</v>
      </c>
      <c r="R2578" s="7">
        <v>3.5356014208000004</v>
      </c>
      <c r="S2578" s="8">
        <v>10.228962404951419</v>
      </c>
      <c r="T2578" s="6">
        <v>-18.469326037799998</v>
      </c>
      <c r="U2578" s="6">
        <v>-18.061968282599999</v>
      </c>
      <c r="V2578" s="6">
        <v>14.5226621027</v>
      </c>
      <c r="W2578" s="6">
        <v>0.87239632320000005</v>
      </c>
      <c r="X2578" s="7">
        <v>-0.88896995223333286</v>
      </c>
      <c r="Y2578" s="8">
        <v>16.363567542068246</v>
      </c>
      <c r="Z2578" s="24">
        <v>-1</v>
      </c>
    </row>
    <row r="2579" spans="1:26" ht="16.5" x14ac:dyDescent="0.45">
      <c r="A2579" s="5" t="s">
        <v>9151</v>
      </c>
      <c r="B2579" s="5" t="s">
        <v>9152</v>
      </c>
      <c r="C2579" s="5" t="s">
        <v>9153</v>
      </c>
      <c r="D2579" s="5" t="s">
        <v>103</v>
      </c>
      <c r="E2579" s="5" t="s">
        <v>11766</v>
      </c>
      <c r="F2579" s="5">
        <v>17</v>
      </c>
      <c r="G2579" s="5">
        <v>11</v>
      </c>
      <c r="H2579" s="5">
        <v>2</v>
      </c>
      <c r="I2579" s="5">
        <v>2</v>
      </c>
      <c r="J2579" s="5" t="s">
        <v>9150</v>
      </c>
      <c r="K2579" s="17">
        <v>13687</v>
      </c>
      <c r="L2579" s="6">
        <v>17.770580402779999</v>
      </c>
      <c r="M2579" s="6">
        <v>3.9947948538000002</v>
      </c>
      <c r="N2579" s="6">
        <v>30.593215152500001</v>
      </c>
      <c r="O2579" s="6">
        <v>9.844356737</v>
      </c>
      <c r="P2579" s="6">
        <v>5.2122297804000004</v>
      </c>
      <c r="Q2579" s="6">
        <v>-2.7547944452999999</v>
      </c>
      <c r="R2579" s="7">
        <v>4.1005973573666665</v>
      </c>
      <c r="S2579" s="8">
        <v>6.372711166494768</v>
      </c>
      <c r="T2579" s="6">
        <v>16.652791276399999</v>
      </c>
      <c r="U2579" s="6">
        <v>36.532069264500002</v>
      </c>
      <c r="V2579" s="6">
        <v>0.70336463800000004</v>
      </c>
      <c r="W2579" s="6">
        <v>-15.340282328400001</v>
      </c>
      <c r="X2579" s="7">
        <v>7.2983838580333353</v>
      </c>
      <c r="Y2579" s="8">
        <v>26.557596348856865</v>
      </c>
      <c r="Z2579" s="24">
        <v>1</v>
      </c>
    </row>
    <row r="2580" spans="1:26" ht="16.5" x14ac:dyDescent="0.45">
      <c r="A2580" s="5" t="s">
        <v>9154</v>
      </c>
      <c r="B2580" s="5" t="s">
        <v>9155</v>
      </c>
      <c r="C2580" s="5" t="s">
        <v>9156</v>
      </c>
      <c r="D2580" s="5" t="s">
        <v>33</v>
      </c>
      <c r="E2580" s="5" t="s">
        <v>11752</v>
      </c>
      <c r="F2580" s="5">
        <v>2</v>
      </c>
      <c r="G2580" s="5">
        <v>2</v>
      </c>
      <c r="H2580" s="5">
        <v>0</v>
      </c>
      <c r="I2580" s="5">
        <v>3</v>
      </c>
      <c r="J2580" s="5" t="s">
        <v>9157</v>
      </c>
      <c r="K2580" s="17">
        <v>880</v>
      </c>
      <c r="L2580" s="6">
        <v>7.4217502588300004</v>
      </c>
      <c r="M2580" s="6">
        <v>9.5622760168000003</v>
      </c>
      <c r="N2580" s="6">
        <v>8.6424204930999995</v>
      </c>
      <c r="O2580" s="6">
        <v>4.1627847148999999</v>
      </c>
      <c r="P2580" s="6">
        <v>77.129116800000006</v>
      </c>
      <c r="Q2580" s="6">
        <v>-20.2214407584</v>
      </c>
      <c r="R2580" s="7">
        <v>20.356820252166667</v>
      </c>
      <c r="S2580" s="8">
        <v>50.655383272358428</v>
      </c>
      <c r="T2580" s="6">
        <v>-3.4390157823999998</v>
      </c>
      <c r="U2580" s="6">
        <v>-60.568774296400001</v>
      </c>
      <c r="V2580" s="6">
        <v>-440.79922523409999</v>
      </c>
      <c r="W2580" s="6">
        <v>-429.36479861599997</v>
      </c>
      <c r="X2580" s="7">
        <v>-310.24426604883337</v>
      </c>
      <c r="Y2580" s="8">
        <v>216.30088976790111</v>
      </c>
      <c r="Z2580" s="24">
        <v>-1</v>
      </c>
    </row>
    <row r="2581" spans="1:26" ht="16.5" x14ac:dyDescent="0.45">
      <c r="A2581" s="5" t="s">
        <v>9158</v>
      </c>
      <c r="B2581" s="5" t="s">
        <v>9159</v>
      </c>
      <c r="C2581" s="5" t="s">
        <v>9160</v>
      </c>
      <c r="D2581" s="5" t="s">
        <v>263</v>
      </c>
      <c r="E2581" s="5" t="s">
        <v>11764</v>
      </c>
      <c r="F2581" s="5">
        <v>15</v>
      </c>
      <c r="G2581" s="5">
        <v>8</v>
      </c>
      <c r="H2581" s="5">
        <v>2</v>
      </c>
      <c r="I2581" s="5">
        <v>3</v>
      </c>
      <c r="J2581" s="5" t="s">
        <v>9161</v>
      </c>
      <c r="K2581" s="17">
        <v>5891</v>
      </c>
      <c r="L2581" s="6">
        <v>8.9931630891599994</v>
      </c>
      <c r="M2581" s="6">
        <v>0.24008819449999999</v>
      </c>
      <c r="N2581" s="6">
        <v>-6.2186524739999998</v>
      </c>
      <c r="O2581" s="6">
        <v>-8.2004758853999995</v>
      </c>
      <c r="P2581" s="6">
        <v>16.323681990600001</v>
      </c>
      <c r="Q2581" s="6">
        <v>0.98966348749999999</v>
      </c>
      <c r="R2581" s="7">
        <v>3.037623197566667</v>
      </c>
      <c r="S2581" s="8">
        <v>12.389680549242804</v>
      </c>
      <c r="T2581" s="6">
        <v>-62.089898822499997</v>
      </c>
      <c r="U2581" s="6">
        <v>81.236703308800003</v>
      </c>
      <c r="V2581" s="6">
        <v>-5936.3595710845002</v>
      </c>
      <c r="W2581" s="6">
        <v>101.82188215799999</v>
      </c>
      <c r="X2581" s="7">
        <v>-1917.7669952058998</v>
      </c>
      <c r="Y2581" s="8">
        <v>3480.2184781385522</v>
      </c>
      <c r="Z2581" s="24">
        <v>-1</v>
      </c>
    </row>
    <row r="2582" spans="1:26" ht="16.5" x14ac:dyDescent="0.45">
      <c r="A2582" s="5" t="s">
        <v>9162</v>
      </c>
      <c r="B2582" s="5" t="s">
        <v>9163</v>
      </c>
      <c r="C2582" s="5" t="s">
        <v>9164</v>
      </c>
      <c r="D2582" s="5" t="s">
        <v>363</v>
      </c>
      <c r="E2582" s="5" t="s">
        <v>11762</v>
      </c>
      <c r="F2582" s="5">
        <v>13</v>
      </c>
      <c r="G2582" s="5">
        <v>7</v>
      </c>
      <c r="H2582" s="5">
        <v>4</v>
      </c>
      <c r="I2582" s="5">
        <v>2</v>
      </c>
      <c r="J2582" s="5" t="s">
        <v>372</v>
      </c>
      <c r="K2582" s="17">
        <v>22467</v>
      </c>
      <c r="L2582" s="6">
        <v>41.578163284379997</v>
      </c>
      <c r="M2582" s="6">
        <v>3.3174526800000002</v>
      </c>
      <c r="N2582" s="6">
        <v>139.84945947919999</v>
      </c>
      <c r="O2582" s="6">
        <v>24.360055532699999</v>
      </c>
      <c r="P2582" s="6">
        <v>1.9765794859000001</v>
      </c>
      <c r="Q2582" s="6">
        <v>10.1463794722</v>
      </c>
      <c r="R2582" s="7">
        <v>12.161004830266668</v>
      </c>
      <c r="S2582" s="8">
        <v>11.326916459674328</v>
      </c>
      <c r="T2582" s="6">
        <v>1812.0335623108999</v>
      </c>
      <c r="U2582" s="6">
        <v>78.318132661299998</v>
      </c>
      <c r="V2582" s="6">
        <v>2.1674231689000001</v>
      </c>
      <c r="W2582" s="6">
        <v>-45.8757782781</v>
      </c>
      <c r="X2582" s="7">
        <v>11.536592517366666</v>
      </c>
      <c r="Y2582" s="8">
        <v>62.624818397469944</v>
      </c>
      <c r="Z2582" s="24">
        <v>1</v>
      </c>
    </row>
    <row r="2583" spans="1:26" ht="16.5" x14ac:dyDescent="0.45">
      <c r="A2583" s="5" t="s">
        <v>9165</v>
      </c>
      <c r="B2583" s="5" t="s">
        <v>9166</v>
      </c>
      <c r="C2583" s="5" t="s">
        <v>9167</v>
      </c>
      <c r="D2583" s="5" t="s">
        <v>120</v>
      </c>
      <c r="E2583" s="5" t="s">
        <v>11773</v>
      </c>
      <c r="F2583" s="5">
        <v>24</v>
      </c>
      <c r="G2583" s="5">
        <v>11</v>
      </c>
      <c r="H2583" s="5">
        <v>1</v>
      </c>
      <c r="I2583" s="5">
        <v>2</v>
      </c>
      <c r="J2583" s="5" t="s">
        <v>9168</v>
      </c>
      <c r="K2583" s="17">
        <v>1296</v>
      </c>
      <c r="L2583" s="6">
        <v>0.59052850255</v>
      </c>
      <c r="M2583" s="6">
        <v>-0.95459770960000001</v>
      </c>
      <c r="N2583" s="6">
        <v>24.496928252899998</v>
      </c>
      <c r="O2583" s="6">
        <v>542.66903605530001</v>
      </c>
      <c r="P2583" s="6">
        <v>110.8901262361</v>
      </c>
      <c r="Q2583" s="6">
        <v>-10.389345067400001</v>
      </c>
      <c r="R2583" s="7">
        <v>214.3899390746667</v>
      </c>
      <c r="S2583" s="8">
        <v>290.6932260575212</v>
      </c>
      <c r="T2583" s="6">
        <v>-257.32157138510001</v>
      </c>
      <c r="U2583" s="6">
        <v>4203.2738528185</v>
      </c>
      <c r="V2583" s="6">
        <v>938.44643225059997</v>
      </c>
      <c r="W2583" s="6">
        <v>-78.970060199399995</v>
      </c>
      <c r="X2583" s="7">
        <v>1687.5834082899</v>
      </c>
      <c r="Y2583" s="8">
        <v>2237.2545428039016</v>
      </c>
      <c r="Z2583" s="24">
        <v>1</v>
      </c>
    </row>
    <row r="2584" spans="1:26" ht="16.5" x14ac:dyDescent="0.45">
      <c r="A2584" s="5" t="s">
        <v>9169</v>
      </c>
      <c r="B2584" s="5" t="s">
        <v>9170</v>
      </c>
      <c r="C2584" s="5" t="s">
        <v>9171</v>
      </c>
      <c r="D2584" s="5" t="s">
        <v>1297</v>
      </c>
      <c r="E2584" s="5" t="s">
        <v>11752</v>
      </c>
      <c r="F2584" s="5">
        <v>2</v>
      </c>
      <c r="G2584" s="5">
        <v>2</v>
      </c>
      <c r="H2584" s="5">
        <v>0</v>
      </c>
      <c r="I2584" s="5">
        <v>3</v>
      </c>
      <c r="J2584" s="5" t="s">
        <v>336</v>
      </c>
      <c r="K2584" s="17">
        <v>7644</v>
      </c>
      <c r="L2584" s="6">
        <v>7.9935334139499998</v>
      </c>
      <c r="M2584" s="6">
        <v>10.6753849571</v>
      </c>
      <c r="N2584" s="6">
        <v>9.2540406091000005</v>
      </c>
      <c r="O2584" s="6">
        <v>-18.345043006800001</v>
      </c>
      <c r="P2584" s="6">
        <v>54.147619950799999</v>
      </c>
      <c r="Q2584" s="6">
        <v>-47.850140613199997</v>
      </c>
      <c r="R2584" s="7">
        <v>-4.0158545564000008</v>
      </c>
      <c r="S2584" s="8">
        <v>52.486950961673095</v>
      </c>
      <c r="T2584" s="6">
        <v>5.3815508782999997</v>
      </c>
      <c r="U2584" s="6">
        <v>-42.114039406899998</v>
      </c>
      <c r="V2584" s="6">
        <v>-84.115244555999993</v>
      </c>
      <c r="W2584" s="6">
        <v>-20.353172558800001</v>
      </c>
      <c r="X2584" s="7">
        <v>-48.860818840566658</v>
      </c>
      <c r="Y2584" s="8">
        <v>32.412030650499823</v>
      </c>
      <c r="Z2584" s="24">
        <v>0</v>
      </c>
    </row>
    <row r="2585" spans="1:26" ht="16.5" x14ac:dyDescent="0.45">
      <c r="A2585" s="5" t="s">
        <v>9172</v>
      </c>
      <c r="B2585" s="5" t="s">
        <v>9173</v>
      </c>
      <c r="C2585" s="5" t="s">
        <v>9174</v>
      </c>
      <c r="D2585" s="5" t="s">
        <v>1030</v>
      </c>
      <c r="E2585" s="5" t="s">
        <v>11774</v>
      </c>
      <c r="F2585" s="5">
        <v>25</v>
      </c>
      <c r="G2585" s="5">
        <v>10</v>
      </c>
      <c r="H2585" s="5">
        <v>2</v>
      </c>
      <c r="I2585" s="5">
        <v>3</v>
      </c>
      <c r="J2585" s="5" t="s">
        <v>9175</v>
      </c>
      <c r="K2585" s="17">
        <v>574</v>
      </c>
      <c r="L2585" s="6">
        <v>0.18791835069000001</v>
      </c>
      <c r="M2585" s="6">
        <v>11.4432532486</v>
      </c>
      <c r="N2585" s="6">
        <v>5.2179325381000004</v>
      </c>
      <c r="O2585" s="6">
        <v>-32.989269260999997</v>
      </c>
      <c r="P2585" s="6">
        <v>37.965598055999997</v>
      </c>
      <c r="Q2585" s="6">
        <v>-30.527631970400002</v>
      </c>
      <c r="R2585" s="7">
        <v>-8.5171010584666664</v>
      </c>
      <c r="S2585" s="8">
        <v>40.274010258008182</v>
      </c>
      <c r="T2585" s="6">
        <v>-1.4171151768000001</v>
      </c>
      <c r="U2585" s="6">
        <v>-72.873653987599994</v>
      </c>
      <c r="V2585" s="6">
        <v>-244.50002817129999</v>
      </c>
      <c r="W2585" s="6">
        <v>-264.7066624016</v>
      </c>
      <c r="X2585" s="7">
        <v>-194.02678152016665</v>
      </c>
      <c r="Y2585" s="8">
        <v>105.4070075939976</v>
      </c>
      <c r="Z2585" s="24">
        <v>0</v>
      </c>
    </row>
    <row r="2586" spans="1:26" ht="16.5" x14ac:dyDescent="0.45">
      <c r="A2586" s="5" t="s">
        <v>9176</v>
      </c>
      <c r="B2586" s="5" t="s">
        <v>9177</v>
      </c>
      <c r="C2586" s="5" t="s">
        <v>9178</v>
      </c>
      <c r="D2586" s="5" t="s">
        <v>311</v>
      </c>
      <c r="E2586" s="5" t="s">
        <v>11765</v>
      </c>
      <c r="F2586" s="5">
        <v>16</v>
      </c>
      <c r="G2586" s="5">
        <v>9</v>
      </c>
      <c r="H2586" s="5">
        <v>1</v>
      </c>
      <c r="I2586" s="5">
        <v>3</v>
      </c>
      <c r="J2586" s="5" t="s">
        <v>9179</v>
      </c>
      <c r="K2586" s="17">
        <v>3795</v>
      </c>
      <c r="L2586" s="6">
        <v>2.4494044426100001</v>
      </c>
      <c r="M2586" s="6">
        <v>19.573596237099999</v>
      </c>
      <c r="N2586" s="6">
        <v>39.5489939761</v>
      </c>
      <c r="O2586" s="6">
        <v>-0.32467702110000002</v>
      </c>
      <c r="P2586" s="6">
        <v>17.715798233600001</v>
      </c>
      <c r="Q2586" s="6">
        <v>32.626144064599998</v>
      </c>
      <c r="R2586" s="7">
        <v>16.67242175903333</v>
      </c>
      <c r="S2586" s="8">
        <v>16.500170556882505</v>
      </c>
      <c r="T2586" s="6">
        <v>1.9573270934</v>
      </c>
      <c r="U2586" s="6">
        <v>2.2707269528</v>
      </c>
      <c r="V2586" s="6">
        <v>8.2855336821000005</v>
      </c>
      <c r="W2586" s="6">
        <v>21.332030341599999</v>
      </c>
      <c r="X2586" s="7">
        <v>10.629430325500001</v>
      </c>
      <c r="Y2586" s="8">
        <v>9.7444194453120652</v>
      </c>
      <c r="Z2586" s="24">
        <v>1</v>
      </c>
    </row>
    <row r="2587" spans="1:26" ht="16.5" x14ac:dyDescent="0.45">
      <c r="A2587" s="5" t="s">
        <v>9180</v>
      </c>
      <c r="B2587" s="5" t="s">
        <v>9181</v>
      </c>
      <c r="C2587" s="5" t="s">
        <v>9182</v>
      </c>
      <c r="D2587" s="5" t="s">
        <v>509</v>
      </c>
      <c r="E2587" s="5" t="s">
        <v>11762</v>
      </c>
      <c r="F2587" s="5">
        <v>13</v>
      </c>
      <c r="G2587" s="5">
        <v>7</v>
      </c>
      <c r="H2587" s="5">
        <v>4</v>
      </c>
      <c r="I2587" s="5">
        <v>2</v>
      </c>
      <c r="J2587" s="5" t="s">
        <v>9157</v>
      </c>
      <c r="K2587" s="17">
        <v>35127</v>
      </c>
      <c r="L2587" s="6">
        <v>327.15320200000002</v>
      </c>
      <c r="M2587" s="6">
        <v>0.26572688109999998</v>
      </c>
      <c r="N2587" s="6">
        <v>-2.7695623674999998</v>
      </c>
      <c r="O2587" s="6">
        <v>2.9162899649999998</v>
      </c>
      <c r="P2587" s="6">
        <v>-49.015500837399998</v>
      </c>
      <c r="Q2587" s="6">
        <v>-99.914406658800004</v>
      </c>
      <c r="R2587" s="7">
        <v>-48.671205843733333</v>
      </c>
      <c r="S2587" s="8">
        <v>51.416212874111963</v>
      </c>
      <c r="T2587" s="6">
        <v>316.994761987</v>
      </c>
      <c r="U2587" s="6">
        <v>-1457.7972332843001</v>
      </c>
      <c r="V2587" s="6">
        <v>131.3233636002</v>
      </c>
      <c r="W2587" s="6">
        <v>-94.751368887699996</v>
      </c>
      <c r="X2587" s="7">
        <v>-473.7417461906</v>
      </c>
      <c r="Y2587" s="8">
        <v>859.6809567663945</v>
      </c>
      <c r="Z2587" s="24">
        <v>0</v>
      </c>
    </row>
    <row r="2588" spans="1:26" ht="16.5" x14ac:dyDescent="0.45">
      <c r="A2588" s="5" t="s">
        <v>9183</v>
      </c>
      <c r="B2588" s="5" t="s">
        <v>9184</v>
      </c>
      <c r="C2588" s="5" t="s">
        <v>9185</v>
      </c>
      <c r="D2588" s="5" t="s">
        <v>474</v>
      </c>
      <c r="E2588" s="5" t="s">
        <v>11770</v>
      </c>
      <c r="F2588" s="5">
        <v>21</v>
      </c>
      <c r="G2588" s="5">
        <v>7</v>
      </c>
      <c r="H2588" s="5">
        <v>3</v>
      </c>
      <c r="I2588" s="5">
        <v>3</v>
      </c>
      <c r="J2588" s="5" t="s">
        <v>659</v>
      </c>
      <c r="K2588" s="17">
        <v>43</v>
      </c>
      <c r="L2588" s="6">
        <v>2.0397824456000002</v>
      </c>
      <c r="M2588" s="6">
        <v>1.1608153095</v>
      </c>
      <c r="N2588" s="6">
        <v>5.6709594955</v>
      </c>
      <c r="O2588" s="6">
        <v>32.091989172300003</v>
      </c>
      <c r="P2588" s="6">
        <v>-40.171698795600001</v>
      </c>
      <c r="Q2588" s="6">
        <v>14.6117118409</v>
      </c>
      <c r="R2588" s="7">
        <v>2.1773340725333341</v>
      </c>
      <c r="S2588" s="8">
        <v>37.702393326489798</v>
      </c>
      <c r="T2588" s="6">
        <v>15.1339177463</v>
      </c>
      <c r="U2588" s="6">
        <v>6.5722602145</v>
      </c>
      <c r="V2588" s="6">
        <v>-287.25242387610001</v>
      </c>
      <c r="W2588" s="6">
        <v>135.86013991850001</v>
      </c>
      <c r="X2588" s="7">
        <v>-48.27334124770001</v>
      </c>
      <c r="Y2588" s="8">
        <v>216.82271654515981</v>
      </c>
      <c r="Z2588" s="24">
        <v>-1</v>
      </c>
    </row>
    <row r="2589" spans="1:26" ht="16.5" x14ac:dyDescent="0.45">
      <c r="A2589" s="5" t="s">
        <v>9186</v>
      </c>
      <c r="B2589" s="5" t="s">
        <v>9187</v>
      </c>
      <c r="C2589" s="5" t="s">
        <v>9188</v>
      </c>
      <c r="D2589" s="5" t="s">
        <v>1297</v>
      </c>
      <c r="E2589" s="5" t="s">
        <v>11774</v>
      </c>
      <c r="F2589" s="5">
        <v>25</v>
      </c>
      <c r="G2589" s="5">
        <v>10</v>
      </c>
      <c r="H2589" s="5">
        <v>2</v>
      </c>
      <c r="I2589" s="5">
        <v>3</v>
      </c>
      <c r="J2589" s="5" t="s">
        <v>9189</v>
      </c>
      <c r="K2589" s="17">
        <v>40801</v>
      </c>
      <c r="L2589" s="6">
        <v>15.09902445957</v>
      </c>
      <c r="M2589" s="6">
        <v>8.4715371365000003</v>
      </c>
      <c r="N2589" s="6">
        <v>2.7324824695999999</v>
      </c>
      <c r="O2589" s="6">
        <v>-34.449034830599999</v>
      </c>
      <c r="P2589" s="6">
        <v>14.5649906675</v>
      </c>
      <c r="Q2589" s="6">
        <v>-3.4390110872999999</v>
      </c>
      <c r="R2589" s="7">
        <v>-7.7743517501333335</v>
      </c>
      <c r="S2589" s="8">
        <v>24.792943711451677</v>
      </c>
      <c r="T2589" s="6">
        <v>4.1899331667000004</v>
      </c>
      <c r="U2589" s="6">
        <v>-81.245088906999996</v>
      </c>
      <c r="V2589" s="6">
        <v>24.781259371200001</v>
      </c>
      <c r="W2589" s="6">
        <v>-16.155443103300001</v>
      </c>
      <c r="X2589" s="7">
        <v>-24.20642421303333</v>
      </c>
      <c r="Y2589" s="8">
        <v>53.469714371076485</v>
      </c>
      <c r="Z2589" s="24">
        <v>0</v>
      </c>
    </row>
    <row r="2590" spans="1:26" ht="16.5" x14ac:dyDescent="0.45">
      <c r="A2590" s="5" t="s">
        <v>9190</v>
      </c>
      <c r="B2590" s="5" t="s">
        <v>9191</v>
      </c>
      <c r="C2590" s="5" t="s">
        <v>9192</v>
      </c>
      <c r="D2590" s="5" t="s">
        <v>474</v>
      </c>
      <c r="E2590" s="5" t="s">
        <v>11770</v>
      </c>
      <c r="F2590" s="5">
        <v>21</v>
      </c>
      <c r="G2590" s="5">
        <v>7</v>
      </c>
      <c r="H2590" s="5">
        <v>3</v>
      </c>
      <c r="I2590" s="5">
        <v>3</v>
      </c>
      <c r="J2590" s="5" t="s">
        <v>9193</v>
      </c>
      <c r="K2590" s="17">
        <v>4599</v>
      </c>
      <c r="L2590" s="6">
        <v>218.04693633869999</v>
      </c>
      <c r="M2590" s="6">
        <v>1.1268548137000001</v>
      </c>
      <c r="N2590" s="6">
        <v>5.5417107428000003</v>
      </c>
      <c r="O2590" s="6">
        <v>61.015307887299997</v>
      </c>
      <c r="P2590" s="6">
        <v>32.375469959599997</v>
      </c>
      <c r="Q2590" s="6">
        <v>12.299441484100001</v>
      </c>
      <c r="R2590" s="7">
        <v>35.230073110333329</v>
      </c>
      <c r="S2590" s="8">
        <v>24.48306515154384</v>
      </c>
      <c r="T2590" s="6">
        <v>-0.40157828750000002</v>
      </c>
      <c r="U2590" s="6">
        <v>18.308035987699999</v>
      </c>
      <c r="V2590" s="6">
        <v>29.470408895399999</v>
      </c>
      <c r="W2590" s="6">
        <v>19.1430036444</v>
      </c>
      <c r="X2590" s="7">
        <v>22.307149509166663</v>
      </c>
      <c r="Y2590" s="8">
        <v>6.2175965229965691</v>
      </c>
      <c r="Z2590" s="24">
        <v>1</v>
      </c>
    </row>
    <row r="2591" spans="1:26" ht="16.5" x14ac:dyDescent="0.45">
      <c r="A2591" s="5" t="s">
        <v>9194</v>
      </c>
      <c r="B2591" s="5" t="s">
        <v>9195</v>
      </c>
      <c r="C2591" s="5" t="s">
        <v>9196</v>
      </c>
      <c r="D2591" s="5" t="s">
        <v>288</v>
      </c>
      <c r="E2591" s="5" t="s">
        <v>11753</v>
      </c>
      <c r="F2591" s="5">
        <v>3</v>
      </c>
      <c r="G2591" s="5">
        <v>7</v>
      </c>
      <c r="H2591" s="5">
        <v>4</v>
      </c>
      <c r="I2591" s="5">
        <v>3</v>
      </c>
      <c r="J2591" s="5" t="s">
        <v>9179</v>
      </c>
      <c r="K2591" s="17">
        <v>1899</v>
      </c>
      <c r="L2591" s="6">
        <v>1.4555903001199999</v>
      </c>
      <c r="M2591" s="6">
        <v>1.8602303956999999</v>
      </c>
      <c r="N2591" s="6">
        <v>20.045868027299999</v>
      </c>
      <c r="O2591" s="6">
        <v>-8.7038730974000007</v>
      </c>
      <c r="P2591" s="6">
        <v>37.722258053600001</v>
      </c>
      <c r="Q2591" s="6">
        <v>13.335094205800001</v>
      </c>
      <c r="R2591" s="7">
        <v>14.117826387333333</v>
      </c>
      <c r="S2591" s="8">
        <v>23.222960958143759</v>
      </c>
      <c r="T2591" s="6">
        <v>-91.373744645200006</v>
      </c>
      <c r="U2591" s="6">
        <v>-418.16095242350002</v>
      </c>
      <c r="V2591" s="6">
        <v>148.95585167940001</v>
      </c>
      <c r="W2591" s="6">
        <v>50.641863734099999</v>
      </c>
      <c r="X2591" s="7">
        <v>-72.85441233666667</v>
      </c>
      <c r="Y2591" s="8">
        <v>303.05752758590575</v>
      </c>
      <c r="Z2591" s="24">
        <v>-1</v>
      </c>
    </row>
    <row r="2592" spans="1:26" ht="16.5" x14ac:dyDescent="0.45">
      <c r="A2592" s="5" t="s">
        <v>9197</v>
      </c>
      <c r="B2592" s="5" t="s">
        <v>9198</v>
      </c>
      <c r="C2592" s="5" t="s">
        <v>9199</v>
      </c>
      <c r="D2592" s="5" t="s">
        <v>363</v>
      </c>
      <c r="E2592" s="5" t="s">
        <v>11771</v>
      </c>
      <c r="F2592" s="5">
        <v>22</v>
      </c>
      <c r="G2592" s="5">
        <v>7</v>
      </c>
      <c r="H2592" s="5">
        <v>4</v>
      </c>
      <c r="I2592" s="5">
        <v>3</v>
      </c>
      <c r="J2592" s="5" t="s">
        <v>9193</v>
      </c>
      <c r="K2592" s="17">
        <v>4591</v>
      </c>
      <c r="L2592" s="6">
        <v>7.6712648116000004</v>
      </c>
      <c r="M2592" s="6">
        <v>10.473550168899999</v>
      </c>
      <c r="N2592" s="6">
        <v>-25.9721958194</v>
      </c>
      <c r="O2592" s="6">
        <v>-12.9980128706</v>
      </c>
      <c r="P2592" s="6">
        <v>-9.7673373511000001</v>
      </c>
      <c r="Q2592" s="6">
        <v>4.5152987103999997</v>
      </c>
      <c r="R2592" s="7">
        <v>-6.0833505037666669</v>
      </c>
      <c r="S2592" s="8">
        <v>9.3197553590097488</v>
      </c>
      <c r="T2592" s="6">
        <v>6.4687904848000004</v>
      </c>
      <c r="U2592" s="6">
        <v>1.4815994902</v>
      </c>
      <c r="V2592" s="6">
        <v>-13.6491969923</v>
      </c>
      <c r="W2592" s="6">
        <v>4.5558570133999998</v>
      </c>
      <c r="X2592" s="7">
        <v>-2.5372468295666666</v>
      </c>
      <c r="Y2592" s="8">
        <v>9.7452215030772891</v>
      </c>
      <c r="Z2592" s="24">
        <v>0</v>
      </c>
    </row>
    <row r="2593" spans="1:26" ht="16.5" x14ac:dyDescent="0.45">
      <c r="A2593" s="5" t="s">
        <v>9200</v>
      </c>
      <c r="B2593" s="5" t="s">
        <v>9201</v>
      </c>
      <c r="C2593" s="5" t="s">
        <v>9202</v>
      </c>
      <c r="D2593" s="5" t="s">
        <v>176</v>
      </c>
      <c r="E2593" s="5" t="s">
        <v>11779</v>
      </c>
      <c r="F2593" s="5">
        <v>30</v>
      </c>
      <c r="G2593" s="5">
        <v>4</v>
      </c>
      <c r="H2593" s="5">
        <v>2</v>
      </c>
      <c r="I2593" s="5">
        <v>2</v>
      </c>
      <c r="J2593" s="5" t="s">
        <v>721</v>
      </c>
      <c r="K2593" s="17">
        <v>17422</v>
      </c>
      <c r="L2593" s="6">
        <v>6.68958053341</v>
      </c>
      <c r="M2593" s="6">
        <v>0.37950249339999997</v>
      </c>
      <c r="N2593" s="6">
        <v>-8.5071376529999991</v>
      </c>
      <c r="O2593" s="6">
        <v>-24.439390434300002</v>
      </c>
      <c r="P2593" s="6">
        <v>17.010829366399999</v>
      </c>
      <c r="Q2593" s="6">
        <v>11.9129383975</v>
      </c>
      <c r="R2593" s="7">
        <v>1.494792443199999</v>
      </c>
      <c r="S2593" s="8">
        <v>22.603838263122672</v>
      </c>
      <c r="T2593" s="6">
        <v>-77.509251306899998</v>
      </c>
      <c r="U2593" s="6">
        <v>-1941.6449818296001</v>
      </c>
      <c r="V2593" s="6">
        <v>105.61486652169999</v>
      </c>
      <c r="W2593" s="6">
        <v>636.67121106590002</v>
      </c>
      <c r="X2593" s="7">
        <v>-399.78630141400004</v>
      </c>
      <c r="Y2593" s="8">
        <v>1361.433565419137</v>
      </c>
      <c r="Z2593" s="24">
        <v>-1</v>
      </c>
    </row>
    <row r="2594" spans="1:26" ht="16.5" x14ac:dyDescent="0.45">
      <c r="A2594" s="5" t="s">
        <v>9203</v>
      </c>
      <c r="B2594" s="5" t="s">
        <v>9204</v>
      </c>
      <c r="C2594" s="5" t="s">
        <v>9205</v>
      </c>
      <c r="D2594" s="5" t="s">
        <v>412</v>
      </c>
      <c r="E2594" s="5" t="s">
        <v>11767</v>
      </c>
      <c r="F2594" s="5">
        <v>18</v>
      </c>
      <c r="G2594" s="5">
        <v>4</v>
      </c>
      <c r="H2594" s="5">
        <v>2</v>
      </c>
      <c r="I2594" s="5">
        <v>2</v>
      </c>
      <c r="J2594" s="5" t="s">
        <v>9206</v>
      </c>
      <c r="K2594" s="17">
        <v>944</v>
      </c>
      <c r="L2594" s="6">
        <v>2.78363256529</v>
      </c>
      <c r="M2594" s="6">
        <v>2.8364756089999998</v>
      </c>
      <c r="N2594" s="6">
        <v>-16.314804081399998</v>
      </c>
      <c r="O2594" s="6">
        <v>-41.720816911</v>
      </c>
      <c r="P2594" s="6">
        <v>51.220379707399999</v>
      </c>
      <c r="Q2594" s="6">
        <v>15.612284205</v>
      </c>
      <c r="R2594" s="7">
        <v>8.3706156671333343</v>
      </c>
      <c r="S2594" s="8">
        <v>46.891873812253095</v>
      </c>
      <c r="T2594" s="6">
        <v>-61.763654489799997</v>
      </c>
      <c r="U2594" s="6">
        <v>210.66593865359999</v>
      </c>
      <c r="V2594" s="6">
        <v>-483.87124781170002</v>
      </c>
      <c r="W2594" s="6">
        <v>22.869891162799998</v>
      </c>
      <c r="X2594" s="7">
        <v>-83.445139331766669</v>
      </c>
      <c r="Y2594" s="8">
        <v>359.26680910930139</v>
      </c>
      <c r="Z2594" s="24">
        <v>-1</v>
      </c>
    </row>
    <row r="2595" spans="1:26" ht="16.5" x14ac:dyDescent="0.45">
      <c r="A2595" s="5" t="s">
        <v>9207</v>
      </c>
      <c r="B2595" s="5" t="s">
        <v>9208</v>
      </c>
      <c r="C2595" s="5" t="s">
        <v>9209</v>
      </c>
      <c r="D2595" s="5" t="s">
        <v>288</v>
      </c>
      <c r="E2595" s="5" t="s">
        <v>11776</v>
      </c>
      <c r="F2595" s="5">
        <v>27</v>
      </c>
      <c r="G2595" s="5">
        <v>10</v>
      </c>
      <c r="H2595" s="5">
        <v>2</v>
      </c>
      <c r="I2595" s="5">
        <v>3</v>
      </c>
      <c r="J2595" s="5" t="s">
        <v>9189</v>
      </c>
      <c r="K2595" s="17">
        <v>14487</v>
      </c>
      <c r="L2595" s="6">
        <v>23.760860873199999</v>
      </c>
      <c r="M2595" s="6">
        <v>3.7058868751</v>
      </c>
      <c r="N2595" s="6">
        <v>17.914845339799999</v>
      </c>
      <c r="O2595" s="6">
        <v>14.9617648509</v>
      </c>
      <c r="P2595" s="6">
        <v>24.793078256899999</v>
      </c>
      <c r="Q2595" s="6">
        <v>19.925002415400002</v>
      </c>
      <c r="R2595" s="7">
        <v>19.893281841066667</v>
      </c>
      <c r="S2595" s="8">
        <v>4.9157334618422732</v>
      </c>
      <c r="T2595" s="6">
        <v>18.114702796100001</v>
      </c>
      <c r="U2595" s="6">
        <v>68.493084963200005</v>
      </c>
      <c r="V2595" s="6">
        <v>14.3430918667</v>
      </c>
      <c r="W2595" s="6">
        <v>34.562190776199998</v>
      </c>
      <c r="X2595" s="7">
        <v>39.132789202033337</v>
      </c>
      <c r="Y2595" s="8">
        <v>27.362807157991345</v>
      </c>
      <c r="Z2595" s="24">
        <v>1</v>
      </c>
    </row>
    <row r="2596" spans="1:26" ht="16.5" x14ac:dyDescent="0.45">
      <c r="A2596" s="5" t="s">
        <v>9210</v>
      </c>
      <c r="B2596" s="5" t="s">
        <v>9211</v>
      </c>
      <c r="C2596" s="5" t="s">
        <v>9212</v>
      </c>
      <c r="D2596" s="5" t="s">
        <v>249</v>
      </c>
      <c r="E2596" s="5" t="s">
        <v>11756</v>
      </c>
      <c r="F2596" s="5">
        <v>6</v>
      </c>
      <c r="G2596" s="5">
        <v>11</v>
      </c>
      <c r="H2596" s="5">
        <v>2</v>
      </c>
      <c r="I2596" s="5">
        <v>2</v>
      </c>
      <c r="J2596" s="5" t="s">
        <v>9213</v>
      </c>
      <c r="K2596" s="17">
        <v>7486</v>
      </c>
      <c r="L2596" s="6">
        <v>10.130234608769999</v>
      </c>
      <c r="M2596" s="6">
        <v>7.6701506427000004</v>
      </c>
      <c r="N2596" s="6">
        <v>4.7867214577999997</v>
      </c>
      <c r="O2596" s="6">
        <v>26.3212139012</v>
      </c>
      <c r="P2596" s="6">
        <v>20.4742955131</v>
      </c>
      <c r="Q2596" s="6">
        <v>1.6636801259</v>
      </c>
      <c r="R2596" s="7">
        <v>16.153063180066667</v>
      </c>
      <c r="S2596" s="8">
        <v>12.884226000309628</v>
      </c>
      <c r="T2596" s="6">
        <v>9.1658901193000002</v>
      </c>
      <c r="U2596" s="6">
        <v>7.3740179367999996</v>
      </c>
      <c r="V2596" s="6">
        <v>-5.8827392200000004</v>
      </c>
      <c r="W2596" s="6">
        <v>30.597035918</v>
      </c>
      <c r="X2596" s="7">
        <v>10.696104878266667</v>
      </c>
      <c r="Y2596" s="8">
        <v>18.465391811839741</v>
      </c>
      <c r="Z2596" s="24">
        <v>1</v>
      </c>
    </row>
    <row r="2597" spans="1:26" ht="16.5" x14ac:dyDescent="0.45">
      <c r="A2597" s="5" t="s">
        <v>9214</v>
      </c>
      <c r="B2597" s="5" t="s">
        <v>9215</v>
      </c>
      <c r="C2597" s="5" t="s">
        <v>9216</v>
      </c>
      <c r="D2597" s="5" t="s">
        <v>259</v>
      </c>
      <c r="E2597" s="5" t="s">
        <v>11765</v>
      </c>
      <c r="F2597" s="5">
        <v>16</v>
      </c>
      <c r="G2597" s="5">
        <v>9</v>
      </c>
      <c r="H2597" s="5">
        <v>1</v>
      </c>
      <c r="I2597" s="5">
        <v>3</v>
      </c>
      <c r="J2597" s="5" t="s">
        <v>9217</v>
      </c>
      <c r="K2597" s="17">
        <v>3375</v>
      </c>
      <c r="L2597" s="6">
        <v>1.89421831734</v>
      </c>
      <c r="M2597" s="6">
        <v>26.806330186</v>
      </c>
      <c r="N2597" s="6">
        <v>22.5203776002</v>
      </c>
      <c r="O2597" s="6">
        <v>8.1206421667999997</v>
      </c>
      <c r="P2597" s="6">
        <v>33.185124518800002</v>
      </c>
      <c r="Q2597" s="6">
        <v>-2.2336956676000002</v>
      </c>
      <c r="R2597" s="7">
        <v>13.024023672666667</v>
      </c>
      <c r="S2597" s="8">
        <v>18.211413138282008</v>
      </c>
      <c r="T2597" s="6">
        <v>41.360933118200002</v>
      </c>
      <c r="U2597" s="6">
        <v>6.3828960943000004</v>
      </c>
      <c r="V2597" s="6">
        <v>44.257874857600001</v>
      </c>
      <c r="W2597" s="6">
        <v>-21.684409862900001</v>
      </c>
      <c r="X2597" s="7">
        <v>9.6521203629999999</v>
      </c>
      <c r="Y2597" s="8">
        <v>33.092477982604514</v>
      </c>
      <c r="Z2597" s="24">
        <v>1</v>
      </c>
    </row>
    <row r="2598" spans="1:26" ht="16.5" x14ac:dyDescent="0.45">
      <c r="A2598" s="5" t="s">
        <v>9218</v>
      </c>
      <c r="B2598" s="5" t="s">
        <v>9219</v>
      </c>
      <c r="C2598" s="5" t="s">
        <v>9220</v>
      </c>
      <c r="D2598" s="5" t="s">
        <v>33</v>
      </c>
      <c r="E2598" s="5" t="s">
        <v>11776</v>
      </c>
      <c r="F2598" s="5">
        <v>27</v>
      </c>
      <c r="G2598" s="5">
        <v>10</v>
      </c>
      <c r="H2598" s="5">
        <v>2</v>
      </c>
      <c r="I2598" s="5">
        <v>3</v>
      </c>
      <c r="J2598" s="5" t="s">
        <v>9221</v>
      </c>
      <c r="K2598" s="17">
        <v>4176</v>
      </c>
      <c r="L2598" s="6">
        <v>4.0739650770300004</v>
      </c>
      <c r="M2598" s="6">
        <v>16.5023309115</v>
      </c>
      <c r="N2598" s="6">
        <v>15.198030721</v>
      </c>
      <c r="O2598" s="6">
        <v>14.621672738199999</v>
      </c>
      <c r="P2598" s="6">
        <v>4.3782457905000003</v>
      </c>
      <c r="Q2598" s="6">
        <v>-11.952118303500001</v>
      </c>
      <c r="R2598" s="7">
        <v>2.3492667417333331</v>
      </c>
      <c r="S2598" s="8">
        <v>13.40258033242981</v>
      </c>
      <c r="T2598" s="6">
        <v>29.813971003300001</v>
      </c>
      <c r="U2598" s="6">
        <v>11.2557033534</v>
      </c>
      <c r="V2598" s="6">
        <v>13.492845326099999</v>
      </c>
      <c r="W2598" s="6">
        <v>-31.089644652400001</v>
      </c>
      <c r="X2598" s="7">
        <v>-2.1136986576333343</v>
      </c>
      <c r="Y2598" s="8">
        <v>25.118823335702448</v>
      </c>
      <c r="Z2598" s="24">
        <v>-1</v>
      </c>
    </row>
    <row r="2599" spans="1:26" ht="16.5" x14ac:dyDescent="0.45">
      <c r="A2599" s="5" t="s">
        <v>9222</v>
      </c>
      <c r="B2599" s="5" t="s">
        <v>9223</v>
      </c>
      <c r="C2599" s="5" t="s">
        <v>9224</v>
      </c>
      <c r="D2599" s="5" t="s">
        <v>634</v>
      </c>
      <c r="E2599" s="5" t="s">
        <v>11776</v>
      </c>
      <c r="F2599" s="5">
        <v>27</v>
      </c>
      <c r="G2599" s="5">
        <v>10</v>
      </c>
      <c r="H2599" s="5">
        <v>2</v>
      </c>
      <c r="I2599" s="5">
        <v>3</v>
      </c>
      <c r="J2599" s="5" t="s">
        <v>9225</v>
      </c>
      <c r="K2599" s="17">
        <v>7088</v>
      </c>
      <c r="L2599" s="6">
        <v>5.9849088258599998</v>
      </c>
      <c r="M2599" s="6">
        <v>5.3531067419999996</v>
      </c>
      <c r="N2599" s="6">
        <v>9.9352509805999993</v>
      </c>
      <c r="O2599" s="6">
        <v>11.917577764900001</v>
      </c>
      <c r="P2599" s="6">
        <v>31.228508105100001</v>
      </c>
      <c r="Q2599" s="6">
        <v>20.248108744300001</v>
      </c>
      <c r="R2599" s="7">
        <v>21.131398204766668</v>
      </c>
      <c r="S2599" s="8">
        <v>9.6857192739745894</v>
      </c>
      <c r="T2599" s="6">
        <v>40.000764298</v>
      </c>
      <c r="U2599" s="6">
        <v>33.034800305300003</v>
      </c>
      <c r="V2599" s="6">
        <v>126.8050506152</v>
      </c>
      <c r="W2599" s="6">
        <v>37.631131579300003</v>
      </c>
      <c r="X2599" s="7">
        <v>65.823660833266672</v>
      </c>
      <c r="Y2599" s="8">
        <v>52.861413054298403</v>
      </c>
      <c r="Z2599" s="24">
        <v>1</v>
      </c>
    </row>
    <row r="2600" spans="1:26" ht="16.5" x14ac:dyDescent="0.45">
      <c r="A2600" s="5" t="s">
        <v>9226</v>
      </c>
      <c r="B2600" s="5" t="s">
        <v>9227</v>
      </c>
      <c r="C2600" s="5" t="s">
        <v>9228</v>
      </c>
      <c r="D2600" s="5" t="s">
        <v>288</v>
      </c>
      <c r="E2600" s="5" t="s">
        <v>11763</v>
      </c>
      <c r="F2600" s="5">
        <v>14</v>
      </c>
      <c r="G2600" s="5">
        <v>10</v>
      </c>
      <c r="H2600" s="5">
        <v>0</v>
      </c>
      <c r="I2600" s="5">
        <v>3</v>
      </c>
      <c r="J2600" s="5" t="s">
        <v>729</v>
      </c>
      <c r="K2600" s="17">
        <v>20</v>
      </c>
      <c r="L2600" s="6">
        <v>2.6816579909999999E-2</v>
      </c>
      <c r="M2600" s="6">
        <v>35.919660420299998</v>
      </c>
      <c r="N2600" s="6">
        <v>122.00933614180001</v>
      </c>
      <c r="O2600" s="6">
        <v>-2.1954455489</v>
      </c>
      <c r="P2600" s="6">
        <v>757.98678160129998</v>
      </c>
      <c r="Q2600" s="6">
        <v>-58.946201394399999</v>
      </c>
      <c r="R2600" s="7">
        <v>232.28171155266668</v>
      </c>
      <c r="S2600" s="8">
        <v>456.15734958278125</v>
      </c>
      <c r="T2600" s="6">
        <v>510.0036778672</v>
      </c>
      <c r="U2600" s="6">
        <v>-260.14357616910002</v>
      </c>
      <c r="V2600" s="6">
        <v>119.28479323569999</v>
      </c>
      <c r="W2600" s="6">
        <v>-141.46642403519999</v>
      </c>
      <c r="X2600" s="7">
        <v>-94.108402322866667</v>
      </c>
      <c r="Y2600" s="8">
        <v>194.09677622947711</v>
      </c>
      <c r="Z2600" s="24">
        <v>-1</v>
      </c>
    </row>
    <row r="2601" spans="1:26" ht="16.5" x14ac:dyDescent="0.45">
      <c r="A2601" s="5" t="s">
        <v>9229</v>
      </c>
      <c r="B2601" s="5" t="s">
        <v>9230</v>
      </c>
      <c r="C2601" s="5" t="s">
        <v>9231</v>
      </c>
      <c r="D2601" s="5" t="s">
        <v>259</v>
      </c>
      <c r="E2601" s="5" t="s">
        <v>11768</v>
      </c>
      <c r="F2601" s="5">
        <v>19</v>
      </c>
      <c r="G2601" s="5">
        <v>4</v>
      </c>
      <c r="H2601" s="5">
        <v>2</v>
      </c>
      <c r="I2601" s="5">
        <v>2</v>
      </c>
      <c r="J2601" s="5" t="s">
        <v>9232</v>
      </c>
      <c r="K2601" s="17">
        <v>104</v>
      </c>
      <c r="L2601" s="6">
        <v>0.51729811299999995</v>
      </c>
      <c r="M2601" s="6">
        <v>21.574549818600001</v>
      </c>
      <c r="N2601" s="6">
        <v>-29.942694400000001</v>
      </c>
      <c r="O2601" s="6">
        <v>-4.3553431346</v>
      </c>
      <c r="P2601" s="6">
        <v>-15.724607494900001</v>
      </c>
      <c r="Q2601" s="6">
        <v>-27.304256021899999</v>
      </c>
      <c r="R2601" s="7">
        <v>-15.794735550466667</v>
      </c>
      <c r="S2601" s="8">
        <v>11.474617167267683</v>
      </c>
      <c r="T2601" s="6">
        <v>459.20749731209997</v>
      </c>
      <c r="U2601" s="6">
        <v>-98.702501791900005</v>
      </c>
      <c r="V2601" s="6">
        <v>44.169365401500002</v>
      </c>
      <c r="W2601" s="6">
        <v>6947.5440626379996</v>
      </c>
      <c r="X2601" s="7">
        <v>2297.6703087492001</v>
      </c>
      <c r="Y2601" s="8">
        <v>4027.5423694775413</v>
      </c>
      <c r="Z2601" s="24">
        <v>-1</v>
      </c>
    </row>
    <row r="2602" spans="1:26" ht="16.5" x14ac:dyDescent="0.45">
      <c r="A2602" s="5" t="s">
        <v>9233</v>
      </c>
      <c r="B2602" s="5" t="s">
        <v>9234</v>
      </c>
      <c r="C2602" s="5" t="s">
        <v>9235</v>
      </c>
      <c r="D2602" s="5" t="s">
        <v>363</v>
      </c>
      <c r="E2602" s="5" t="s">
        <v>11754</v>
      </c>
      <c r="F2602" s="5">
        <v>4</v>
      </c>
      <c r="G2602" s="5">
        <v>8</v>
      </c>
      <c r="H2602" s="5">
        <v>2</v>
      </c>
      <c r="I2602" s="5">
        <v>3</v>
      </c>
      <c r="J2602" s="5" t="s">
        <v>9236</v>
      </c>
      <c r="K2602" s="17">
        <v>67</v>
      </c>
      <c r="L2602" s="6">
        <v>2.3174362930000001E-2</v>
      </c>
      <c r="M2602" s="6">
        <v>13.308693314699999</v>
      </c>
      <c r="N2602" s="6">
        <v>-37.909332627200001</v>
      </c>
      <c r="O2602" s="6">
        <v>32.338693506399999</v>
      </c>
      <c r="P2602" s="6">
        <v>72.773539699799997</v>
      </c>
      <c r="Q2602" s="6">
        <v>-3.4320373059999998</v>
      </c>
      <c r="R2602" s="7">
        <v>33.893398633399997</v>
      </c>
      <c r="S2602" s="8">
        <v>38.126569773855458</v>
      </c>
      <c r="T2602" s="6">
        <v>-39.457044878700003</v>
      </c>
      <c r="U2602" s="6">
        <v>71.4599243113</v>
      </c>
      <c r="V2602" s="6">
        <v>30.8851805344</v>
      </c>
      <c r="W2602" s="6">
        <v>54.105037637099997</v>
      </c>
      <c r="X2602" s="7">
        <v>52.150047494266666</v>
      </c>
      <c r="Y2602" s="8">
        <v>20.357896452831334</v>
      </c>
      <c r="Z2602" s="24">
        <v>1</v>
      </c>
    </row>
    <row r="2603" spans="1:26" ht="16.5" x14ac:dyDescent="0.45">
      <c r="A2603" s="5" t="s">
        <v>9237</v>
      </c>
      <c r="B2603" s="5" t="s">
        <v>9238</v>
      </c>
      <c r="C2603" s="5" t="s">
        <v>9239</v>
      </c>
      <c r="D2603" s="5" t="s">
        <v>120</v>
      </c>
      <c r="E2603" s="5" t="s">
        <v>11763</v>
      </c>
      <c r="F2603" s="5">
        <v>14</v>
      </c>
      <c r="G2603" s="5">
        <v>10</v>
      </c>
      <c r="H2603" s="5">
        <v>0</v>
      </c>
      <c r="I2603" s="5">
        <v>3</v>
      </c>
      <c r="J2603" s="5" t="s">
        <v>753</v>
      </c>
      <c r="K2603" s="17">
        <v>673</v>
      </c>
      <c r="L2603" s="6">
        <v>0.45842652498999997</v>
      </c>
      <c r="M2603" s="6">
        <v>31.958228545600001</v>
      </c>
      <c r="N2603" s="6">
        <v>-2.8755199541000001</v>
      </c>
      <c r="O2603" s="6">
        <v>-17.709886170299999</v>
      </c>
      <c r="P2603" s="6">
        <v>-1.0362135835999999</v>
      </c>
      <c r="Q2603" s="6">
        <v>0.57447503489999996</v>
      </c>
      <c r="R2603" s="7">
        <v>-6.0572082396666653</v>
      </c>
      <c r="S2603" s="8">
        <v>10.123598998021565</v>
      </c>
      <c r="T2603" s="6">
        <v>373.56025890230001</v>
      </c>
      <c r="U2603" s="6">
        <v>55.946892180500001</v>
      </c>
      <c r="V2603" s="6">
        <v>-60.511439537800001</v>
      </c>
      <c r="W2603" s="6">
        <v>-571.7746204366</v>
      </c>
      <c r="X2603" s="7">
        <v>-192.11305593130001</v>
      </c>
      <c r="Y2603" s="8">
        <v>333.91288299287203</v>
      </c>
      <c r="Z2603" s="24">
        <v>0</v>
      </c>
    </row>
    <row r="2604" spans="1:26" ht="16.5" x14ac:dyDescent="0.45">
      <c r="A2604" s="5" t="s">
        <v>9240</v>
      </c>
      <c r="B2604" s="5" t="s">
        <v>9241</v>
      </c>
      <c r="C2604" s="5" t="s">
        <v>9242</v>
      </c>
      <c r="D2604" s="5" t="s">
        <v>306</v>
      </c>
      <c r="E2604" s="5" t="s">
        <v>11765</v>
      </c>
      <c r="F2604" s="5">
        <v>16</v>
      </c>
      <c r="G2604" s="5">
        <v>9</v>
      </c>
      <c r="H2604" s="5">
        <v>1</v>
      </c>
      <c r="I2604" s="5">
        <v>3</v>
      </c>
      <c r="J2604" s="5" t="s">
        <v>9243</v>
      </c>
      <c r="K2604" s="17">
        <v>2676</v>
      </c>
      <c r="L2604" s="6">
        <v>1.21709747107</v>
      </c>
      <c r="M2604" s="6">
        <v>11.284646605100001</v>
      </c>
      <c r="N2604" s="6">
        <v>-24.813162194299998</v>
      </c>
      <c r="O2604" s="6">
        <v>-8.8462450058000002</v>
      </c>
      <c r="P2604" s="6">
        <v>-23.0034240592</v>
      </c>
      <c r="Q2604" s="6">
        <v>16.444373168199999</v>
      </c>
      <c r="R2604" s="7">
        <v>-5.1350986322666676</v>
      </c>
      <c r="S2604" s="8">
        <v>19.984034429460408</v>
      </c>
      <c r="T2604" s="6">
        <v>-65.145407908500005</v>
      </c>
      <c r="U2604" s="6">
        <v>-78.465622984299998</v>
      </c>
      <c r="V2604" s="6">
        <v>-1223.9684754999</v>
      </c>
      <c r="W2604" s="6">
        <v>-25.697516923599999</v>
      </c>
      <c r="X2604" s="7">
        <v>-442.71053846926662</v>
      </c>
      <c r="Y2604" s="8">
        <v>677.10345692835529</v>
      </c>
      <c r="Z2604" s="24">
        <v>0</v>
      </c>
    </row>
    <row r="2605" spans="1:26" ht="16.5" x14ac:dyDescent="0.45">
      <c r="A2605" s="5" t="s">
        <v>9244</v>
      </c>
      <c r="B2605" s="5" t="s">
        <v>9245</v>
      </c>
      <c r="C2605" s="5" t="s">
        <v>9246</v>
      </c>
      <c r="D2605" s="5" t="s">
        <v>1030</v>
      </c>
      <c r="E2605" s="5" t="s">
        <v>11752</v>
      </c>
      <c r="F2605" s="5">
        <v>2</v>
      </c>
      <c r="G2605" s="5">
        <v>2</v>
      </c>
      <c r="H2605" s="5">
        <v>0</v>
      </c>
      <c r="I2605" s="5">
        <v>3</v>
      </c>
      <c r="J2605" s="5" t="s">
        <v>9247</v>
      </c>
      <c r="K2605" s="17">
        <v>283</v>
      </c>
      <c r="L2605" s="6">
        <v>1.3438199983000001</v>
      </c>
      <c r="M2605" s="6">
        <v>7.9270401053999997</v>
      </c>
      <c r="N2605" s="6">
        <v>14.177615751899999</v>
      </c>
      <c r="O2605" s="6">
        <v>38.695770034500001</v>
      </c>
      <c r="P2605" s="6">
        <v>34.908723762100003</v>
      </c>
      <c r="Q2605" s="6">
        <v>-2.3058282739</v>
      </c>
      <c r="R2605" s="7">
        <v>23.766221840899998</v>
      </c>
      <c r="S2605" s="8">
        <v>22.65831586325001</v>
      </c>
      <c r="T2605" s="6">
        <v>9.0342455488999995</v>
      </c>
      <c r="U2605" s="6">
        <v>-4.2785764599999998E-2</v>
      </c>
      <c r="V2605" s="6">
        <v>4.6319550587</v>
      </c>
      <c r="W2605" s="6">
        <v>-57.125800147500001</v>
      </c>
      <c r="X2605" s="7">
        <v>-17.512210284466665</v>
      </c>
      <c r="Y2605" s="8">
        <v>34.385908113916663</v>
      </c>
      <c r="Z2605" s="24">
        <v>-1</v>
      </c>
    </row>
    <row r="2606" spans="1:26" ht="16.5" x14ac:dyDescent="0.45">
      <c r="A2606" s="5" t="s">
        <v>9248</v>
      </c>
      <c r="B2606" s="5" t="s">
        <v>9249</v>
      </c>
      <c r="C2606" s="5" t="s">
        <v>9250</v>
      </c>
      <c r="D2606" s="5" t="s">
        <v>363</v>
      </c>
      <c r="E2606" s="5" t="s">
        <v>11765</v>
      </c>
      <c r="F2606" s="5">
        <v>16</v>
      </c>
      <c r="G2606" s="5">
        <v>9</v>
      </c>
      <c r="H2606" s="5">
        <v>1</v>
      </c>
      <c r="I2606" s="5">
        <v>3</v>
      </c>
      <c r="J2606" s="5" t="s">
        <v>9247</v>
      </c>
      <c r="K2606" s="17">
        <v>1100</v>
      </c>
      <c r="L2606" s="6">
        <v>1.1573032623399999</v>
      </c>
      <c r="M2606" s="6">
        <v>3.3794573533999999</v>
      </c>
      <c r="N2606" s="6">
        <v>6.9912286138999997</v>
      </c>
      <c r="O2606" s="6">
        <v>-57.210834234700002</v>
      </c>
      <c r="P2606" s="6">
        <v>197.9097635496</v>
      </c>
      <c r="Q2606" s="6">
        <v>-5.9836758225000004</v>
      </c>
      <c r="R2606" s="7">
        <v>44.905084497466667</v>
      </c>
      <c r="S2606" s="8">
        <v>134.95880593215065</v>
      </c>
      <c r="T2606" s="6">
        <v>44.841764218400002</v>
      </c>
      <c r="U2606" s="6">
        <v>11.658461195199999</v>
      </c>
      <c r="V2606" s="6">
        <v>84.293352326100006</v>
      </c>
      <c r="W2606" s="6">
        <v>-12.1257147896</v>
      </c>
      <c r="X2606" s="7">
        <v>27.94203291056667</v>
      </c>
      <c r="Y2606" s="8">
        <v>50.229723836813818</v>
      </c>
      <c r="Z2606" s="24">
        <v>1</v>
      </c>
    </row>
    <row r="2607" spans="1:26" ht="16.5" x14ac:dyDescent="0.45">
      <c r="A2607" s="5" t="s">
        <v>9251</v>
      </c>
      <c r="B2607" s="5" t="s">
        <v>9252</v>
      </c>
      <c r="C2607" s="5" t="s">
        <v>9253</v>
      </c>
      <c r="D2607" s="5" t="s">
        <v>120</v>
      </c>
      <c r="E2607" s="5" t="s">
        <v>11769</v>
      </c>
      <c r="F2607" s="5">
        <v>20</v>
      </c>
      <c r="G2607" s="5">
        <v>7</v>
      </c>
      <c r="H2607" s="5">
        <v>4</v>
      </c>
      <c r="I2607" s="5">
        <v>3</v>
      </c>
      <c r="J2607" s="5" t="s">
        <v>745</v>
      </c>
      <c r="K2607" s="17">
        <v>3456</v>
      </c>
      <c r="L2607" s="6">
        <v>4.6600470019199998</v>
      </c>
      <c r="M2607" s="6">
        <v>2.4395810487</v>
      </c>
      <c r="N2607" s="6">
        <v>3.5449649678999999</v>
      </c>
      <c r="O2607" s="6">
        <v>-15.1883013085</v>
      </c>
      <c r="P2607" s="6">
        <v>14.6644368511</v>
      </c>
      <c r="Q2607" s="6">
        <v>-8.3309919318999999</v>
      </c>
      <c r="R2607" s="7">
        <v>-2.9516187964333334</v>
      </c>
      <c r="S2607" s="8">
        <v>15.636487310273523</v>
      </c>
      <c r="T2607" s="6">
        <v>-46.509466774700002</v>
      </c>
      <c r="U2607" s="6">
        <v>3.6025461648000001</v>
      </c>
      <c r="V2607" s="6">
        <v>-31.964789789400001</v>
      </c>
      <c r="W2607" s="6">
        <v>1.5533609195</v>
      </c>
      <c r="X2607" s="7">
        <v>-8.9362942350333334</v>
      </c>
      <c r="Y2607" s="8">
        <v>19.969564233240114</v>
      </c>
      <c r="Z2607" s="24">
        <v>0</v>
      </c>
    </row>
    <row r="2608" spans="1:26" ht="16.5" x14ac:dyDescent="0.45">
      <c r="A2608" s="5" t="s">
        <v>9254</v>
      </c>
      <c r="B2608" s="5" t="s">
        <v>9255</v>
      </c>
      <c r="C2608" s="5" t="s">
        <v>9256</v>
      </c>
      <c r="D2608" s="5" t="s">
        <v>259</v>
      </c>
      <c r="E2608" s="5" t="s">
        <v>11769</v>
      </c>
      <c r="F2608" s="5">
        <v>20</v>
      </c>
      <c r="G2608" s="5">
        <v>7</v>
      </c>
      <c r="H2608" s="5">
        <v>4</v>
      </c>
      <c r="I2608" s="5">
        <v>3</v>
      </c>
      <c r="J2608" s="5" t="s">
        <v>779</v>
      </c>
      <c r="K2608" s="17">
        <v>2586</v>
      </c>
      <c r="L2608" s="6">
        <v>2.6832026904899999</v>
      </c>
      <c r="M2608" s="6">
        <v>4.9799535965999997</v>
      </c>
      <c r="N2608" s="6">
        <v>11.575914125800001</v>
      </c>
      <c r="O2608" s="6">
        <v>10.5688278331</v>
      </c>
      <c r="P2608" s="6">
        <v>2.3792556511999998</v>
      </c>
      <c r="Q2608" s="6">
        <v>6.3338823520999998</v>
      </c>
      <c r="R2608" s="7">
        <v>6.4273219454666659</v>
      </c>
      <c r="S2608" s="8">
        <v>4.0955855929090283</v>
      </c>
      <c r="T2608" s="6">
        <v>2.5270239586000001</v>
      </c>
      <c r="U2608" s="6">
        <v>-20.774084256599998</v>
      </c>
      <c r="V2608" s="6">
        <v>11.837423683200001</v>
      </c>
      <c r="W2608" s="6">
        <v>12.999581553300001</v>
      </c>
      <c r="X2608" s="7">
        <v>1.3543069933000009</v>
      </c>
      <c r="Y2608" s="8">
        <v>19.172556616430864</v>
      </c>
      <c r="Z2608" s="24">
        <v>1</v>
      </c>
    </row>
    <row r="2609" spans="1:26" ht="16.5" x14ac:dyDescent="0.45">
      <c r="A2609" s="5" t="s">
        <v>9257</v>
      </c>
      <c r="B2609" s="5" t="s">
        <v>9258</v>
      </c>
      <c r="C2609" s="5" t="s">
        <v>9259</v>
      </c>
      <c r="D2609" s="5" t="s">
        <v>288</v>
      </c>
      <c r="E2609" s="5" t="s">
        <v>11767</v>
      </c>
      <c r="F2609" s="5">
        <v>18</v>
      </c>
      <c r="G2609" s="5">
        <v>4</v>
      </c>
      <c r="H2609" s="5">
        <v>2</v>
      </c>
      <c r="I2609" s="5">
        <v>2</v>
      </c>
      <c r="J2609" s="5" t="s">
        <v>761</v>
      </c>
      <c r="K2609" s="17">
        <v>272</v>
      </c>
      <c r="L2609" s="6">
        <v>6.0700185445699999</v>
      </c>
      <c r="M2609" s="6">
        <v>17.7523264762</v>
      </c>
      <c r="N2609" s="6">
        <v>26.973816471599999</v>
      </c>
      <c r="O2609" s="6">
        <v>-31.736327497400001</v>
      </c>
      <c r="P2609" s="6">
        <v>16.356983410200002</v>
      </c>
      <c r="Q2609" s="6">
        <v>94.072093679700004</v>
      </c>
      <c r="R2609" s="7">
        <v>26.230916530833337</v>
      </c>
      <c r="S2609" s="8">
        <v>63.482758495686845</v>
      </c>
      <c r="T2609" s="6">
        <v>79.371882012100002</v>
      </c>
      <c r="U2609" s="6">
        <v>-346.50443438880001</v>
      </c>
      <c r="V2609" s="6">
        <v>113.74681549100001</v>
      </c>
      <c r="W2609" s="6">
        <v>756.62618184389999</v>
      </c>
      <c r="X2609" s="7">
        <v>174.62285431536665</v>
      </c>
      <c r="Y2609" s="8">
        <v>554.07915336591884</v>
      </c>
      <c r="Z2609" s="24">
        <v>1</v>
      </c>
    </row>
    <row r="2610" spans="1:26" ht="16.5" x14ac:dyDescent="0.45">
      <c r="A2610" s="5" t="s">
        <v>9260</v>
      </c>
      <c r="B2610" s="5" t="s">
        <v>9261</v>
      </c>
      <c r="C2610" s="5" t="s">
        <v>9262</v>
      </c>
      <c r="D2610" s="5" t="s">
        <v>272</v>
      </c>
      <c r="E2610" s="5" t="s">
        <v>11755</v>
      </c>
      <c r="F2610" s="5">
        <v>5</v>
      </c>
      <c r="G2610" s="5">
        <v>5</v>
      </c>
      <c r="H2610" s="5">
        <v>3</v>
      </c>
      <c r="I2610" s="5">
        <v>3</v>
      </c>
      <c r="J2610" s="5" t="s">
        <v>806</v>
      </c>
      <c r="K2610" s="17">
        <v>3236</v>
      </c>
      <c r="L2610" s="6">
        <v>5.2386057298199997</v>
      </c>
      <c r="M2610" s="6">
        <v>2.3786662482000001</v>
      </c>
      <c r="N2610" s="6">
        <v>-7.0066334194</v>
      </c>
      <c r="O2610" s="6">
        <v>-62.675183144999998</v>
      </c>
      <c r="P2610" s="6">
        <v>0.89273382450000005</v>
      </c>
      <c r="Q2610" s="6">
        <v>-26.995029936600002</v>
      </c>
      <c r="R2610" s="7">
        <v>-29.592493085699999</v>
      </c>
      <c r="S2610" s="8">
        <v>31.863460704520325</v>
      </c>
      <c r="T2610" s="6">
        <v>167.75458904710001</v>
      </c>
      <c r="U2610" s="6">
        <v>-324.82066660620001</v>
      </c>
      <c r="V2610" s="6">
        <v>83.220690288100002</v>
      </c>
      <c r="W2610" s="6">
        <v>-361.14312121889998</v>
      </c>
      <c r="X2610" s="7">
        <v>-200.91436584566668</v>
      </c>
      <c r="Y2610" s="8">
        <v>246.73746730153681</v>
      </c>
      <c r="Z2610" s="24">
        <v>0</v>
      </c>
    </row>
    <row r="2611" spans="1:26" ht="16.5" x14ac:dyDescent="0.45">
      <c r="A2611" s="5" t="s">
        <v>9263</v>
      </c>
      <c r="B2611" s="5" t="s">
        <v>9264</v>
      </c>
      <c r="C2611" s="5" t="s">
        <v>9265</v>
      </c>
      <c r="D2611" s="5" t="s">
        <v>254</v>
      </c>
      <c r="E2611" s="5" t="s">
        <v>11778</v>
      </c>
      <c r="F2611" s="5">
        <v>29</v>
      </c>
      <c r="G2611" s="5">
        <v>5</v>
      </c>
      <c r="H2611" s="5">
        <v>3</v>
      </c>
      <c r="I2611" s="5">
        <v>3</v>
      </c>
      <c r="J2611" s="5" t="s">
        <v>814</v>
      </c>
      <c r="K2611" s="17">
        <v>1306</v>
      </c>
      <c r="L2611" s="6">
        <v>3.53869486946</v>
      </c>
      <c r="M2611" s="6">
        <v>23.349887961299999</v>
      </c>
      <c r="N2611" s="6">
        <v>25.5273612517</v>
      </c>
      <c r="O2611" s="6">
        <v>-15.0615479984</v>
      </c>
      <c r="P2611" s="6">
        <v>54.1019450386</v>
      </c>
      <c r="Q2611" s="6">
        <v>0.88248841629999997</v>
      </c>
      <c r="R2611" s="7">
        <v>13.307628485499999</v>
      </c>
      <c r="S2611" s="8">
        <v>36.21719579942954</v>
      </c>
      <c r="T2611" s="6">
        <v>42.597537067700003</v>
      </c>
      <c r="U2611" s="6">
        <v>-11.491904981799999</v>
      </c>
      <c r="V2611" s="6">
        <v>63.959185011800002</v>
      </c>
      <c r="W2611" s="6">
        <v>1.3981156991000001</v>
      </c>
      <c r="X2611" s="7">
        <v>17.955131909700004</v>
      </c>
      <c r="Y2611" s="8">
        <v>40.358615370873842</v>
      </c>
      <c r="Z2611" s="24">
        <v>1</v>
      </c>
    </row>
    <row r="2612" spans="1:26" ht="16.5" x14ac:dyDescent="0.45">
      <c r="A2612" s="5" t="s">
        <v>9266</v>
      </c>
      <c r="B2612" s="5" t="s">
        <v>9267</v>
      </c>
      <c r="C2612" s="5" t="s">
        <v>9268</v>
      </c>
      <c r="D2612" s="5" t="s">
        <v>306</v>
      </c>
      <c r="E2612" s="5" t="s">
        <v>11764</v>
      </c>
      <c r="F2612" s="5">
        <v>15</v>
      </c>
      <c r="G2612" s="5">
        <v>8</v>
      </c>
      <c r="H2612" s="5">
        <v>2</v>
      </c>
      <c r="I2612" s="5">
        <v>3</v>
      </c>
      <c r="J2612" s="5" t="s">
        <v>802</v>
      </c>
      <c r="K2612" s="17">
        <v>4799</v>
      </c>
      <c r="L2612" s="6">
        <v>6.61481460166</v>
      </c>
      <c r="M2612" s="6">
        <v>4.1842294367999999</v>
      </c>
      <c r="N2612" s="6">
        <v>9.7512578014999995</v>
      </c>
      <c r="O2612" s="6">
        <v>4.9507278869000002</v>
      </c>
      <c r="P2612" s="6">
        <v>12.7989816714</v>
      </c>
      <c r="Q2612" s="6">
        <v>41.982879920199998</v>
      </c>
      <c r="R2612" s="7">
        <v>19.9108631595</v>
      </c>
      <c r="S2612" s="8">
        <v>19.513564891632331</v>
      </c>
      <c r="T2612" s="6">
        <v>25.850004383200002</v>
      </c>
      <c r="U2612" s="6">
        <v>7.3797103872000003</v>
      </c>
      <c r="V2612" s="6">
        <v>-38.259534176899997</v>
      </c>
      <c r="W2612" s="6">
        <v>364.4901568281</v>
      </c>
      <c r="X2612" s="7">
        <v>111.20344434613332</v>
      </c>
      <c r="Y2612" s="8">
        <v>220.53651443930383</v>
      </c>
      <c r="Z2612" s="24">
        <v>1</v>
      </c>
    </row>
    <row r="2613" spans="1:26" ht="16.5" x14ac:dyDescent="0.45">
      <c r="A2613" s="5" t="s">
        <v>9269</v>
      </c>
      <c r="B2613" s="5" t="s">
        <v>9270</v>
      </c>
      <c r="C2613" s="5" t="s">
        <v>9271</v>
      </c>
      <c r="D2613" s="5" t="s">
        <v>311</v>
      </c>
      <c r="E2613" s="5" t="s">
        <v>11780</v>
      </c>
      <c r="F2613" s="5">
        <v>31</v>
      </c>
      <c r="G2613" s="5">
        <v>4</v>
      </c>
      <c r="H2613" s="5">
        <v>2</v>
      </c>
      <c r="I2613" s="5">
        <v>2</v>
      </c>
      <c r="J2613" s="5" t="s">
        <v>9272</v>
      </c>
      <c r="K2613" s="17">
        <v>17738</v>
      </c>
      <c r="L2613" s="6">
        <v>57.903574665390003</v>
      </c>
      <c r="M2613" s="6">
        <v>5.9235310819000002</v>
      </c>
      <c r="N2613" s="6">
        <v>1.6506638328000001</v>
      </c>
      <c r="O2613" s="6">
        <v>25.0560697829</v>
      </c>
      <c r="P2613" s="6">
        <v>44.883354085699999</v>
      </c>
      <c r="Q2613" s="6">
        <v>-5.6331375321000001</v>
      </c>
      <c r="R2613" s="7">
        <v>21.435428778833337</v>
      </c>
      <c r="S2613" s="8">
        <v>25.45212687189542</v>
      </c>
      <c r="T2613" s="6">
        <v>-41.995836930300001</v>
      </c>
      <c r="U2613" s="6">
        <v>-19.934054400099999</v>
      </c>
      <c r="V2613" s="6">
        <v>62.771950013999998</v>
      </c>
      <c r="W2613" s="6">
        <v>-76.569535641900003</v>
      </c>
      <c r="X2613" s="7">
        <v>-11.243880009333333</v>
      </c>
      <c r="Y2613" s="8">
        <v>70.076042656565591</v>
      </c>
      <c r="Z2613" s="24">
        <v>-1</v>
      </c>
    </row>
    <row r="2614" spans="1:26" ht="16.5" x14ac:dyDescent="0.45">
      <c r="A2614" s="5" t="s">
        <v>9273</v>
      </c>
      <c r="B2614" s="5" t="s">
        <v>9274</v>
      </c>
      <c r="C2614" s="5" t="s">
        <v>9275</v>
      </c>
      <c r="D2614" s="5" t="s">
        <v>288</v>
      </c>
      <c r="E2614" s="5" t="s">
        <v>11756</v>
      </c>
      <c r="F2614" s="5">
        <v>6</v>
      </c>
      <c r="G2614" s="5">
        <v>11</v>
      </c>
      <c r="H2614" s="5">
        <v>2</v>
      </c>
      <c r="I2614" s="5">
        <v>2</v>
      </c>
      <c r="J2614" s="5" t="s">
        <v>9272</v>
      </c>
      <c r="K2614" s="17">
        <v>572</v>
      </c>
      <c r="L2614" s="6">
        <v>0.22247414623</v>
      </c>
      <c r="M2614" s="6">
        <v>101.39070951950001</v>
      </c>
      <c r="N2614" s="6">
        <v>7.5388167295999997</v>
      </c>
      <c r="O2614" s="6">
        <v>-45.682206985500002</v>
      </c>
      <c r="P2614" s="6">
        <v>11.7777694212</v>
      </c>
      <c r="Q2614" s="6">
        <v>-14.390359653499999</v>
      </c>
      <c r="R2614" s="7">
        <v>-16.098265739266669</v>
      </c>
      <c r="S2614" s="8">
        <v>28.768036595551308</v>
      </c>
      <c r="T2614" s="6">
        <v>19.1626501215</v>
      </c>
      <c r="U2614" s="6">
        <v>49.934078081099997</v>
      </c>
      <c r="V2614" s="6">
        <v>53.477908528999997</v>
      </c>
      <c r="W2614" s="6">
        <v>-6.791182654</v>
      </c>
      <c r="X2614" s="7">
        <v>32.206934652033333</v>
      </c>
      <c r="Y2614" s="8">
        <v>33.819810002751609</v>
      </c>
      <c r="Z2614" s="24">
        <v>-1</v>
      </c>
    </row>
    <row r="2615" spans="1:26" ht="16.5" x14ac:dyDescent="0.45">
      <c r="A2615" s="5" t="s">
        <v>9276</v>
      </c>
      <c r="B2615" s="5" t="s">
        <v>9277</v>
      </c>
      <c r="C2615" s="5" t="s">
        <v>9278</v>
      </c>
      <c r="D2615" s="5" t="s">
        <v>288</v>
      </c>
      <c r="E2615" s="5" t="s">
        <v>11763</v>
      </c>
      <c r="F2615" s="5">
        <v>14</v>
      </c>
      <c r="G2615" s="5">
        <v>10</v>
      </c>
      <c r="H2615" s="5">
        <v>0</v>
      </c>
      <c r="I2615" s="5">
        <v>3</v>
      </c>
      <c r="J2615" s="5" t="s">
        <v>9272</v>
      </c>
      <c r="K2615" s="17">
        <v>3140</v>
      </c>
      <c r="L2615" s="6">
        <v>2.26246080094</v>
      </c>
      <c r="M2615" s="6">
        <v>0.1149981829</v>
      </c>
      <c r="N2615" s="6">
        <v>14.0236650732</v>
      </c>
      <c r="O2615" s="6">
        <v>12.265315002399999</v>
      </c>
      <c r="P2615" s="6">
        <v>18.896619584</v>
      </c>
      <c r="Q2615" s="6">
        <v>25.466052135200002</v>
      </c>
      <c r="R2615" s="7">
        <v>18.875995573866668</v>
      </c>
      <c r="S2615" s="8">
        <v>6.6003927326081593</v>
      </c>
      <c r="T2615" s="6">
        <v>-95.836295457999995</v>
      </c>
      <c r="U2615" s="6">
        <v>6695.3374889794004</v>
      </c>
      <c r="V2615" s="6">
        <v>32.4141022608</v>
      </c>
      <c r="W2615" s="6">
        <v>43.0672494302</v>
      </c>
      <c r="X2615" s="7">
        <v>2256.9396135567999</v>
      </c>
      <c r="Y2615" s="8">
        <v>3843.7690029192754</v>
      </c>
      <c r="Z2615" s="24">
        <v>1</v>
      </c>
    </row>
    <row r="2616" spans="1:26" ht="16.5" x14ac:dyDescent="0.45">
      <c r="A2616" s="5" t="s">
        <v>9279</v>
      </c>
      <c r="B2616" s="5" t="s">
        <v>9280</v>
      </c>
      <c r="C2616" s="5" t="s">
        <v>9281</v>
      </c>
      <c r="D2616" s="5" t="s">
        <v>567</v>
      </c>
      <c r="E2616" s="5" t="s">
        <v>11755</v>
      </c>
      <c r="F2616" s="5">
        <v>5</v>
      </c>
      <c r="G2616" s="5">
        <v>5</v>
      </c>
      <c r="H2616" s="5">
        <v>3</v>
      </c>
      <c r="I2616" s="5">
        <v>3</v>
      </c>
      <c r="J2616" s="5" t="s">
        <v>9282</v>
      </c>
      <c r="K2616" s="17">
        <v>8930</v>
      </c>
      <c r="L2616" s="6">
        <v>7.6682281968900003</v>
      </c>
      <c r="M2616" s="6">
        <v>2.0324538754999999</v>
      </c>
      <c r="N2616" s="6">
        <v>0.55419249989999997</v>
      </c>
      <c r="O2616" s="6">
        <v>-25.743770572199999</v>
      </c>
      <c r="P2616" s="6">
        <v>0.19502571660000001</v>
      </c>
      <c r="Q2616" s="6">
        <v>3.1174034808000002</v>
      </c>
      <c r="R2616" s="7">
        <v>-7.4771137915999999</v>
      </c>
      <c r="S2616" s="8">
        <v>15.886728278797763</v>
      </c>
      <c r="T2616" s="6">
        <v>38.616406235699998</v>
      </c>
      <c r="U2616" s="6">
        <v>-87.509529343099999</v>
      </c>
      <c r="V2616" s="6">
        <v>20.016258133200001</v>
      </c>
      <c r="W2616" s="6">
        <v>192.74906496739999</v>
      </c>
      <c r="X2616" s="7">
        <v>41.751931252499993</v>
      </c>
      <c r="Y2616" s="8">
        <v>141.38793985233022</v>
      </c>
      <c r="Z2616" s="24">
        <v>-1</v>
      </c>
    </row>
    <row r="2617" spans="1:26" ht="16.5" x14ac:dyDescent="0.45">
      <c r="A2617" s="5" t="s">
        <v>9283</v>
      </c>
      <c r="B2617" s="5" t="s">
        <v>9284</v>
      </c>
      <c r="C2617" s="5" t="s">
        <v>9285</v>
      </c>
      <c r="D2617" s="5" t="s">
        <v>509</v>
      </c>
      <c r="E2617" s="5" t="s">
        <v>11770</v>
      </c>
      <c r="F2617" s="5">
        <v>21</v>
      </c>
      <c r="G2617" s="5">
        <v>7</v>
      </c>
      <c r="H2617" s="5">
        <v>3</v>
      </c>
      <c r="I2617" s="5">
        <v>3</v>
      </c>
      <c r="J2617" s="5" t="s">
        <v>853</v>
      </c>
      <c r="K2617" s="17">
        <v>4889</v>
      </c>
      <c r="L2617" s="6">
        <v>40.37195043002</v>
      </c>
      <c r="M2617" s="6">
        <v>0.57217413750000001</v>
      </c>
      <c r="N2617" s="6">
        <v>18.646441067800001</v>
      </c>
      <c r="O2617" s="6">
        <v>20.957688119</v>
      </c>
      <c r="P2617" s="6">
        <v>54.115444460100001</v>
      </c>
      <c r="Q2617" s="6">
        <v>2.0497813369000002</v>
      </c>
      <c r="R2617" s="7">
        <v>25.707637972000001</v>
      </c>
      <c r="S2617" s="8">
        <v>26.355831172989934</v>
      </c>
      <c r="T2617" s="6">
        <v>-49.684381035100003</v>
      </c>
      <c r="U2617" s="6">
        <v>131.6222388075</v>
      </c>
      <c r="V2617" s="6">
        <v>66.918883866800002</v>
      </c>
      <c r="W2617" s="6">
        <v>-22.9727427913</v>
      </c>
      <c r="X2617" s="7">
        <v>58.522793294333333</v>
      </c>
      <c r="Y2617" s="8">
        <v>77.638732837154947</v>
      </c>
      <c r="Z2617" s="24">
        <v>1</v>
      </c>
    </row>
    <row r="2618" spans="1:26" ht="16.5" x14ac:dyDescent="0.45">
      <c r="A2618" s="5" t="s">
        <v>9286</v>
      </c>
      <c r="B2618" s="5" t="s">
        <v>9287</v>
      </c>
      <c r="C2618" s="5" t="s">
        <v>9288</v>
      </c>
      <c r="D2618" s="5" t="s">
        <v>288</v>
      </c>
      <c r="E2618" s="5" t="s">
        <v>11765</v>
      </c>
      <c r="F2618" s="5">
        <v>16</v>
      </c>
      <c r="G2618" s="5">
        <v>9</v>
      </c>
      <c r="H2618" s="5">
        <v>1</v>
      </c>
      <c r="I2618" s="5">
        <v>3</v>
      </c>
      <c r="J2618" s="5" t="s">
        <v>901</v>
      </c>
      <c r="K2618" s="17">
        <v>6060</v>
      </c>
      <c r="L2618" s="6">
        <v>3.73271888294</v>
      </c>
      <c r="M2618" s="6">
        <v>3.4502381749</v>
      </c>
      <c r="N2618" s="6">
        <v>12.106965278700001</v>
      </c>
      <c r="O2618" s="6">
        <v>12.655392215299999</v>
      </c>
      <c r="P2618" s="6">
        <v>17.0905143309</v>
      </c>
      <c r="Q2618" s="6">
        <v>14.1691441194</v>
      </c>
      <c r="R2618" s="7">
        <v>14.638350221866666</v>
      </c>
      <c r="S2618" s="8">
        <v>2.2544828276159126</v>
      </c>
      <c r="T2618" s="6">
        <v>-25.741734467000001</v>
      </c>
      <c r="U2618" s="6">
        <v>81.294494161599999</v>
      </c>
      <c r="V2618" s="6">
        <v>-61.500165634799998</v>
      </c>
      <c r="W2618" s="6">
        <v>59.208869507899998</v>
      </c>
      <c r="X2618" s="7">
        <v>26.334399344900003</v>
      </c>
      <c r="Y2618" s="8">
        <v>76.864340288367046</v>
      </c>
      <c r="Z2618" s="24">
        <v>1</v>
      </c>
    </row>
    <row r="2619" spans="1:26" ht="16.5" x14ac:dyDescent="0.45">
      <c r="A2619" s="5" t="s">
        <v>9289</v>
      </c>
      <c r="B2619" s="5" t="s">
        <v>9290</v>
      </c>
      <c r="C2619" s="5" t="s">
        <v>9291</v>
      </c>
      <c r="D2619" s="5" t="s">
        <v>259</v>
      </c>
      <c r="E2619" s="5" t="s">
        <v>11755</v>
      </c>
      <c r="F2619" s="5">
        <v>5</v>
      </c>
      <c r="G2619" s="5">
        <v>5</v>
      </c>
      <c r="H2619" s="5">
        <v>3</v>
      </c>
      <c r="I2619" s="5">
        <v>3</v>
      </c>
      <c r="J2619" s="5" t="s">
        <v>879</v>
      </c>
      <c r="K2619" s="17">
        <v>1082</v>
      </c>
      <c r="L2619" s="6">
        <v>0.98123946709999998</v>
      </c>
      <c r="M2619" s="6">
        <v>36.786788387800001</v>
      </c>
      <c r="N2619" s="6">
        <v>8.7586475799999994E-2</v>
      </c>
      <c r="O2619" s="6">
        <v>-16.467006152700002</v>
      </c>
      <c r="P2619" s="6">
        <v>13.12610405</v>
      </c>
      <c r="Q2619" s="6">
        <v>-11.5460764619</v>
      </c>
      <c r="R2619" s="7">
        <v>-4.9623261882000005</v>
      </c>
      <c r="S2619" s="8">
        <v>15.857092060561431</v>
      </c>
      <c r="T2619" s="6">
        <v>-32.026900956600002</v>
      </c>
      <c r="U2619" s="6">
        <v>12.1836952084</v>
      </c>
      <c r="V2619" s="6">
        <v>9.3574842470000004</v>
      </c>
      <c r="W2619" s="6">
        <v>169.43848939700001</v>
      </c>
      <c r="X2619" s="7">
        <v>63.659889617466668</v>
      </c>
      <c r="Y2619" s="8">
        <v>91.617853039615596</v>
      </c>
      <c r="Z2619" s="24">
        <v>-1</v>
      </c>
    </row>
    <row r="2620" spans="1:26" ht="16.5" x14ac:dyDescent="0.45">
      <c r="A2620" s="5" t="s">
        <v>9292</v>
      </c>
      <c r="B2620" s="5" t="s">
        <v>9293</v>
      </c>
      <c r="C2620" s="5" t="s">
        <v>9294</v>
      </c>
      <c r="D2620" s="5" t="s">
        <v>33</v>
      </c>
      <c r="E2620" s="5" t="s">
        <v>11752</v>
      </c>
      <c r="F2620" s="5">
        <v>2</v>
      </c>
      <c r="G2620" s="5">
        <v>2</v>
      </c>
      <c r="H2620" s="5">
        <v>0</v>
      </c>
      <c r="I2620" s="5">
        <v>3</v>
      </c>
      <c r="J2620" s="5" t="s">
        <v>177</v>
      </c>
      <c r="K2620" s="17">
        <v>114</v>
      </c>
      <c r="L2620" s="6">
        <v>1.1834655864400001</v>
      </c>
      <c r="M2620" s="6">
        <v>2.8080284438000001</v>
      </c>
      <c r="N2620" s="6">
        <v>16.530764851899999</v>
      </c>
      <c r="O2620" s="6">
        <v>-73.568379641600004</v>
      </c>
      <c r="P2620" s="6">
        <v>554.85912306720002</v>
      </c>
      <c r="Q2620" s="6">
        <v>189.7071839262</v>
      </c>
      <c r="R2620" s="7">
        <v>223.66597578393331</v>
      </c>
      <c r="S2620" s="8">
        <v>315.58704219047456</v>
      </c>
      <c r="T2620" s="6">
        <v>-21.1779336351</v>
      </c>
      <c r="U2620" s="6">
        <v>-320.22588101349999</v>
      </c>
      <c r="V2620" s="6">
        <v>177.3339126651</v>
      </c>
      <c r="W2620" s="6">
        <v>134.2668702636</v>
      </c>
      <c r="X2620" s="7">
        <v>-2.8750326949333291</v>
      </c>
      <c r="Y2620" s="8">
        <v>275.67619271835673</v>
      </c>
      <c r="Z2620" s="24">
        <v>-1</v>
      </c>
    </row>
    <row r="2621" spans="1:26" ht="16.5" x14ac:dyDescent="0.45">
      <c r="A2621" s="5" t="s">
        <v>9295</v>
      </c>
      <c r="B2621" s="5" t="s">
        <v>9296</v>
      </c>
      <c r="C2621" s="5" t="s">
        <v>9297</v>
      </c>
      <c r="D2621" s="5" t="s">
        <v>514</v>
      </c>
      <c r="E2621" s="5" t="s">
        <v>11779</v>
      </c>
      <c r="F2621" s="5">
        <v>30</v>
      </c>
      <c r="G2621" s="5">
        <v>4</v>
      </c>
      <c r="H2621" s="5">
        <v>2</v>
      </c>
      <c r="I2621" s="5">
        <v>2</v>
      </c>
      <c r="J2621" s="5" t="s">
        <v>181</v>
      </c>
      <c r="K2621" s="17">
        <v>2152</v>
      </c>
      <c r="L2621" s="6">
        <v>5.7258130621000003</v>
      </c>
      <c r="M2621" s="6">
        <v>4.3062243335000003</v>
      </c>
      <c r="N2621" s="6">
        <v>6.0477278399000003</v>
      </c>
      <c r="O2621" s="6">
        <v>-17.558491350200001</v>
      </c>
      <c r="P2621" s="6">
        <v>29.2501839267</v>
      </c>
      <c r="Q2621" s="6">
        <v>23.598568280599999</v>
      </c>
      <c r="R2621" s="7">
        <v>11.763420285699999</v>
      </c>
      <c r="S2621" s="8">
        <v>25.550265484735309</v>
      </c>
      <c r="T2621" s="6">
        <v>25.1589645301</v>
      </c>
      <c r="U2621" s="6">
        <v>-73.254670690599994</v>
      </c>
      <c r="V2621" s="6">
        <v>-131.18106027659999</v>
      </c>
      <c r="W2621" s="6">
        <v>-750.65354860649995</v>
      </c>
      <c r="X2621" s="7">
        <v>-318.3630931912333</v>
      </c>
      <c r="Y2621" s="8">
        <v>375.49320238184237</v>
      </c>
      <c r="Z2621" s="24">
        <v>-1</v>
      </c>
    </row>
    <row r="2622" spans="1:26" ht="16.5" x14ac:dyDescent="0.45">
      <c r="A2622" s="5" t="s">
        <v>9298</v>
      </c>
      <c r="B2622" s="5" t="s">
        <v>9299</v>
      </c>
      <c r="C2622" s="5" t="s">
        <v>9300</v>
      </c>
      <c r="D2622" s="5" t="s">
        <v>254</v>
      </c>
      <c r="E2622" s="5" t="s">
        <v>11775</v>
      </c>
      <c r="F2622" s="5">
        <v>26</v>
      </c>
      <c r="G2622" s="5">
        <v>3</v>
      </c>
      <c r="H2622" s="5">
        <v>3</v>
      </c>
      <c r="I2622" s="5">
        <v>2</v>
      </c>
      <c r="J2622" s="5" t="s">
        <v>894</v>
      </c>
      <c r="K2622" s="17">
        <v>1354</v>
      </c>
      <c r="L2622" s="6">
        <v>1.60118896271</v>
      </c>
      <c r="M2622" s="6">
        <v>0.77148272929999995</v>
      </c>
      <c r="N2622" s="6">
        <v>23.8544901908</v>
      </c>
      <c r="O2622" s="6">
        <v>16.571819116899999</v>
      </c>
      <c r="P2622" s="6">
        <v>13.414368279</v>
      </c>
      <c r="Q2622" s="6">
        <v>8.7310611102000006</v>
      </c>
      <c r="R2622" s="7">
        <v>12.905749502033332</v>
      </c>
      <c r="S2622" s="8">
        <v>3.9450464287660574</v>
      </c>
      <c r="T2622" s="6">
        <v>-92.919456419599996</v>
      </c>
      <c r="U2622" s="6">
        <v>-906.00236237230001</v>
      </c>
      <c r="V2622" s="6">
        <v>128.4480652721</v>
      </c>
      <c r="W2622" s="6">
        <v>4.4776219033000002</v>
      </c>
      <c r="X2622" s="7">
        <v>-257.69222506563335</v>
      </c>
      <c r="Y2622" s="8">
        <v>564.86431406861414</v>
      </c>
      <c r="Z2622" s="24">
        <v>-1</v>
      </c>
    </row>
    <row r="2623" spans="1:26" ht="16.5" x14ac:dyDescent="0.45">
      <c r="A2623" s="5" t="s">
        <v>9301</v>
      </c>
      <c r="B2623" s="5" t="s">
        <v>9302</v>
      </c>
      <c r="C2623" s="5" t="s">
        <v>9303</v>
      </c>
      <c r="D2623" s="5" t="s">
        <v>120</v>
      </c>
      <c r="E2623" s="5" t="s">
        <v>11770</v>
      </c>
      <c r="F2623" s="5">
        <v>21</v>
      </c>
      <c r="G2623" s="5">
        <v>7</v>
      </c>
      <c r="H2623" s="5">
        <v>3</v>
      </c>
      <c r="I2623" s="5">
        <v>3</v>
      </c>
      <c r="J2623" s="5" t="s">
        <v>1671</v>
      </c>
      <c r="K2623" s="17">
        <v>486</v>
      </c>
      <c r="L2623" s="6">
        <v>1.8769659734599999</v>
      </c>
      <c r="M2623" s="6">
        <v>9.1384672837000007</v>
      </c>
      <c r="N2623" s="6">
        <v>37.583968554999998</v>
      </c>
      <c r="O2623" s="6">
        <v>9.9833132720000002</v>
      </c>
      <c r="P2623" s="6">
        <v>-9.3570807406000007</v>
      </c>
      <c r="Q2623" s="6">
        <v>-28.3156835387</v>
      </c>
      <c r="R2623" s="7">
        <v>-9.2298170024333341</v>
      </c>
      <c r="S2623" s="8">
        <v>19.149815566234349</v>
      </c>
      <c r="T2623" s="6">
        <v>279.2408572521</v>
      </c>
      <c r="U2623" s="6">
        <v>36.446235802799997</v>
      </c>
      <c r="V2623" s="6">
        <v>-47.905380236799999</v>
      </c>
      <c r="W2623" s="6">
        <v>41.8319105036</v>
      </c>
      <c r="X2623" s="7">
        <v>10.124255356533332</v>
      </c>
      <c r="Y2623" s="8">
        <v>50.327232472261016</v>
      </c>
      <c r="Z2623" s="24">
        <v>-1</v>
      </c>
    </row>
    <row r="2624" spans="1:26" ht="16.5" x14ac:dyDescent="0.45">
      <c r="A2624" s="5" t="s">
        <v>9304</v>
      </c>
      <c r="B2624" s="5" t="s">
        <v>9305</v>
      </c>
      <c r="C2624" s="5" t="s">
        <v>9306</v>
      </c>
      <c r="D2624" s="5" t="s">
        <v>176</v>
      </c>
      <c r="E2624" s="5" t="s">
        <v>11764</v>
      </c>
      <c r="F2624" s="5">
        <v>15</v>
      </c>
      <c r="G2624" s="5">
        <v>8</v>
      </c>
      <c r="H2624" s="5">
        <v>2</v>
      </c>
      <c r="I2624" s="5">
        <v>3</v>
      </c>
      <c r="J2624" s="5" t="s">
        <v>905</v>
      </c>
      <c r="K2624" s="17">
        <v>36162</v>
      </c>
      <c r="L2624" s="6">
        <v>116.59929222493</v>
      </c>
      <c r="M2624" s="6">
        <v>4.2188377315999999</v>
      </c>
      <c r="N2624" s="6">
        <v>8.0435369766000004</v>
      </c>
      <c r="O2624" s="6">
        <v>-0.1527717522</v>
      </c>
      <c r="P2624" s="6">
        <v>16.551432066499999</v>
      </c>
      <c r="Q2624" s="6">
        <v>14.395441738600001</v>
      </c>
      <c r="R2624" s="7">
        <v>10.264700684300001</v>
      </c>
      <c r="S2624" s="8">
        <v>9.0859711945079109</v>
      </c>
      <c r="T2624" s="6">
        <v>52.697399032100002</v>
      </c>
      <c r="U2624" s="6">
        <v>60.744752679999998</v>
      </c>
      <c r="V2624" s="6">
        <v>-133.6571842228</v>
      </c>
      <c r="W2624" s="6">
        <v>310.30669054010002</v>
      </c>
      <c r="X2624" s="7">
        <v>79.131419665766671</v>
      </c>
      <c r="Y2624" s="8">
        <v>222.55231444708929</v>
      </c>
      <c r="Z2624" s="24">
        <v>1</v>
      </c>
    </row>
    <row r="2625" spans="1:26" ht="16.5" x14ac:dyDescent="0.45">
      <c r="A2625" s="5" t="s">
        <v>9307</v>
      </c>
      <c r="B2625" s="5" t="s">
        <v>9308</v>
      </c>
      <c r="C2625" s="5" t="s">
        <v>9309</v>
      </c>
      <c r="D2625" s="5" t="s">
        <v>259</v>
      </c>
      <c r="E2625" s="5" t="s">
        <v>11754</v>
      </c>
      <c r="F2625" s="5">
        <v>4</v>
      </c>
      <c r="G2625" s="5">
        <v>8</v>
      </c>
      <c r="H2625" s="5">
        <v>2</v>
      </c>
      <c r="I2625" s="5">
        <v>3</v>
      </c>
      <c r="J2625" s="5" t="s">
        <v>954</v>
      </c>
      <c r="K2625" s="17">
        <v>596</v>
      </c>
      <c r="L2625" s="6">
        <v>0.38028765291</v>
      </c>
      <c r="M2625" s="6">
        <v>6.9877730152000002</v>
      </c>
      <c r="N2625" s="6">
        <v>-14.1045261685</v>
      </c>
      <c r="O2625" s="6">
        <v>12.9655076211</v>
      </c>
      <c r="P2625" s="6">
        <v>7.5514113533999998</v>
      </c>
      <c r="Q2625" s="6">
        <v>-1.0850573122</v>
      </c>
      <c r="R2625" s="7">
        <v>6.4772872207666667</v>
      </c>
      <c r="S2625" s="8">
        <v>7.086600082229058</v>
      </c>
      <c r="T2625" s="6">
        <v>167.98338659160001</v>
      </c>
      <c r="U2625" s="6">
        <v>-69.505147006800001</v>
      </c>
      <c r="V2625" s="6">
        <v>32.330658073899997</v>
      </c>
      <c r="W2625" s="6">
        <v>16.805722735900002</v>
      </c>
      <c r="X2625" s="7">
        <v>-6.7895887323333346</v>
      </c>
      <c r="Y2625" s="8">
        <v>54.865169657723541</v>
      </c>
      <c r="Z2625" s="24">
        <v>-1</v>
      </c>
    </row>
    <row r="2626" spans="1:26" ht="16.5" x14ac:dyDescent="0.45">
      <c r="A2626" s="5" t="s">
        <v>9310</v>
      </c>
      <c r="B2626" s="5" t="s">
        <v>9311</v>
      </c>
      <c r="C2626" s="5" t="s">
        <v>9312</v>
      </c>
      <c r="D2626" s="5" t="s">
        <v>259</v>
      </c>
      <c r="E2626" s="5" t="s">
        <v>11753</v>
      </c>
      <c r="F2626" s="5">
        <v>3</v>
      </c>
      <c r="G2626" s="5">
        <v>7</v>
      </c>
      <c r="H2626" s="5">
        <v>4</v>
      </c>
      <c r="I2626" s="5">
        <v>3</v>
      </c>
      <c r="J2626" s="5" t="s">
        <v>294</v>
      </c>
      <c r="K2626" s="17">
        <v>4839</v>
      </c>
      <c r="L2626" s="6">
        <v>3.7475276436899998</v>
      </c>
      <c r="M2626" s="6">
        <v>2.3799879433000002</v>
      </c>
      <c r="N2626" s="6">
        <v>5.3381069189000003</v>
      </c>
      <c r="O2626" s="6">
        <v>1.5110200234</v>
      </c>
      <c r="P2626" s="6">
        <v>11.602150292899999</v>
      </c>
      <c r="Q2626" s="6">
        <v>-2.7337889025000002</v>
      </c>
      <c r="R2626" s="7">
        <v>3.4597938045999999</v>
      </c>
      <c r="S2626" s="8">
        <v>7.363971590878859</v>
      </c>
      <c r="T2626" s="6">
        <v>-56.929418784500001</v>
      </c>
      <c r="U2626" s="6">
        <v>11.5465812207</v>
      </c>
      <c r="V2626" s="6">
        <v>-717.57869191459997</v>
      </c>
      <c r="W2626" s="6">
        <v>125.1002645758</v>
      </c>
      <c r="X2626" s="7">
        <v>-193.64394870603334</v>
      </c>
      <c r="Y2626" s="8">
        <v>457.2792594319663</v>
      </c>
      <c r="Z2626" s="24">
        <v>-1</v>
      </c>
    </row>
    <row r="2627" spans="1:26" ht="16.5" x14ac:dyDescent="0.45">
      <c r="A2627" s="5" t="s">
        <v>9313</v>
      </c>
      <c r="B2627" s="5" t="s">
        <v>9314</v>
      </c>
      <c r="C2627" s="5" t="s">
        <v>9315</v>
      </c>
      <c r="D2627" s="5" t="s">
        <v>259</v>
      </c>
      <c r="E2627" s="5" t="s">
        <v>11770</v>
      </c>
      <c r="F2627" s="5">
        <v>21</v>
      </c>
      <c r="G2627" s="5">
        <v>7</v>
      </c>
      <c r="H2627" s="5">
        <v>3</v>
      </c>
      <c r="I2627" s="5">
        <v>3</v>
      </c>
      <c r="J2627" s="5" t="s">
        <v>9316</v>
      </c>
      <c r="K2627" s="17">
        <v>930</v>
      </c>
      <c r="L2627" s="6">
        <v>2.3243461760300002</v>
      </c>
      <c r="M2627" s="6">
        <v>14.0916768796</v>
      </c>
      <c r="N2627" s="6">
        <v>-9.5882769950999993</v>
      </c>
      <c r="O2627" s="6">
        <v>-1.8172662887</v>
      </c>
      <c r="P2627" s="6">
        <v>2.6971507217999999</v>
      </c>
      <c r="Q2627" s="6">
        <v>-11.5330481166</v>
      </c>
      <c r="R2627" s="7">
        <v>-3.5510545611666671</v>
      </c>
      <c r="S2627" s="8">
        <v>7.2718055581407972</v>
      </c>
      <c r="T2627" s="6">
        <v>-12.5701441348</v>
      </c>
      <c r="U2627" s="6">
        <v>-19.891642804100002</v>
      </c>
      <c r="V2627" s="6">
        <v>66.701595980299999</v>
      </c>
      <c r="W2627" s="6">
        <v>-58.248107115700002</v>
      </c>
      <c r="X2627" s="7">
        <v>-3.812717979833335</v>
      </c>
      <c r="Y2627" s="8">
        <v>64.007858451700699</v>
      </c>
      <c r="Z2627" s="24">
        <v>0</v>
      </c>
    </row>
    <row r="2628" spans="1:26" ht="16.5" x14ac:dyDescent="0.45">
      <c r="A2628" s="5" t="s">
        <v>9317</v>
      </c>
      <c r="B2628" s="5" t="s">
        <v>9318</v>
      </c>
      <c r="C2628" s="5" t="s">
        <v>9319</v>
      </c>
      <c r="D2628" s="5" t="s">
        <v>509</v>
      </c>
      <c r="E2628" s="5" t="s">
        <v>11767</v>
      </c>
      <c r="F2628" s="5">
        <v>18</v>
      </c>
      <c r="G2628" s="5">
        <v>4</v>
      </c>
      <c r="H2628" s="5">
        <v>2</v>
      </c>
      <c r="I2628" s="5">
        <v>2</v>
      </c>
      <c r="J2628" s="5" t="s">
        <v>9015</v>
      </c>
      <c r="K2628" s="17">
        <v>801</v>
      </c>
      <c r="L2628" s="6">
        <v>0.10400465808000001</v>
      </c>
      <c r="M2628" s="6">
        <v>-76.944746184799996</v>
      </c>
      <c r="N2628" s="6">
        <v>-28.416793213199998</v>
      </c>
      <c r="O2628" s="6">
        <v>-28.496327052200002</v>
      </c>
      <c r="P2628" s="6">
        <v>55.2865717504</v>
      </c>
      <c r="Q2628" s="6">
        <v>42.421475440899997</v>
      </c>
      <c r="R2628" s="7">
        <v>23.070573379699997</v>
      </c>
      <c r="S2628" s="8">
        <v>45.119137745288242</v>
      </c>
      <c r="T2628" s="6">
        <v>-211.4976888146</v>
      </c>
      <c r="U2628" s="6">
        <v>26.294568325499998</v>
      </c>
      <c r="V2628" s="6">
        <v>1.2522710034</v>
      </c>
      <c r="W2628" s="6">
        <v>-120.3617653916</v>
      </c>
      <c r="X2628" s="7">
        <v>-30.938308687566671</v>
      </c>
      <c r="Y2628" s="8">
        <v>78.448678258245423</v>
      </c>
      <c r="Z2628" s="24">
        <v>-1</v>
      </c>
    </row>
    <row r="2629" spans="1:26" ht="16.5" x14ac:dyDescent="0.45">
      <c r="A2629" s="5" t="s">
        <v>9320</v>
      </c>
      <c r="B2629" s="5" t="s">
        <v>9321</v>
      </c>
      <c r="C2629" s="5" t="s">
        <v>9322</v>
      </c>
      <c r="D2629" s="5" t="s">
        <v>363</v>
      </c>
      <c r="E2629" s="5" t="s">
        <v>11759</v>
      </c>
      <c r="F2629" s="5">
        <v>9</v>
      </c>
      <c r="G2629" s="5">
        <v>2</v>
      </c>
      <c r="H2629" s="5">
        <v>3</v>
      </c>
      <c r="I2629" s="5">
        <v>2</v>
      </c>
      <c r="J2629" s="5" t="s">
        <v>494</v>
      </c>
      <c r="K2629" s="17">
        <v>16710</v>
      </c>
      <c r="L2629" s="6">
        <v>31.4392146</v>
      </c>
      <c r="M2629" s="6">
        <v>22.331325674999999</v>
      </c>
      <c r="N2629" s="6">
        <v>14.4657528744</v>
      </c>
      <c r="O2629" s="6">
        <v>-6.6245258842999997</v>
      </c>
      <c r="P2629" s="6">
        <v>10.5856148622</v>
      </c>
      <c r="Q2629" s="6">
        <v>-6.1412515262999996</v>
      </c>
      <c r="R2629" s="7">
        <v>-0.72672084946666649</v>
      </c>
      <c r="S2629" s="8">
        <v>9.7997496379428899</v>
      </c>
      <c r="T2629" s="6">
        <v>23.053190470699999</v>
      </c>
      <c r="U2629" s="6">
        <v>-12.0670153712</v>
      </c>
      <c r="V2629" s="6">
        <v>-5.9715007949999999</v>
      </c>
      <c r="W2629" s="6">
        <v>-47.9140796163</v>
      </c>
      <c r="X2629" s="7">
        <v>-21.984198594166667</v>
      </c>
      <c r="Y2629" s="8">
        <v>22.661815281518372</v>
      </c>
      <c r="Z2629" s="24">
        <v>0</v>
      </c>
    </row>
    <row r="2630" spans="1:26" ht="16.5" x14ac:dyDescent="0.45">
      <c r="A2630" s="5" t="s">
        <v>9323</v>
      </c>
      <c r="B2630" s="5" t="s">
        <v>9324</v>
      </c>
      <c r="C2630" s="5" t="s">
        <v>9325</v>
      </c>
      <c r="D2630" s="5" t="s">
        <v>474</v>
      </c>
      <c r="E2630" s="5" t="s">
        <v>11759</v>
      </c>
      <c r="F2630" s="5">
        <v>9</v>
      </c>
      <c r="G2630" s="5">
        <v>2</v>
      </c>
      <c r="H2630" s="5">
        <v>3</v>
      </c>
      <c r="I2630" s="5">
        <v>2</v>
      </c>
      <c r="J2630" s="5" t="s">
        <v>494</v>
      </c>
      <c r="K2630" s="17">
        <v>1881</v>
      </c>
      <c r="L2630" s="6">
        <v>3.0437832500300002</v>
      </c>
      <c r="M2630" s="6">
        <v>16.531747228899999</v>
      </c>
      <c r="N2630" s="6">
        <v>3.2711102208999998</v>
      </c>
      <c r="O2630" s="6">
        <v>-2.7372545597000002</v>
      </c>
      <c r="P2630" s="6">
        <v>22.160026149299998</v>
      </c>
      <c r="Q2630" s="6">
        <v>-28.369045723700001</v>
      </c>
      <c r="R2630" s="7">
        <v>-2.9820913780333349</v>
      </c>
      <c r="S2630" s="8">
        <v>25.265425681895973</v>
      </c>
      <c r="T2630" s="6">
        <v>22.364967168500002</v>
      </c>
      <c r="U2630" s="6">
        <v>-39.647347267299999</v>
      </c>
      <c r="V2630" s="6">
        <v>25.439039408399999</v>
      </c>
      <c r="W2630" s="6">
        <v>-182.24216587800001</v>
      </c>
      <c r="X2630" s="7">
        <v>-65.483491245633331</v>
      </c>
      <c r="Y2630" s="8">
        <v>106.22382270025322</v>
      </c>
      <c r="Z2630" s="24">
        <v>0</v>
      </c>
    </row>
    <row r="2631" spans="1:26" ht="16.5" x14ac:dyDescent="0.45">
      <c r="A2631" s="5" t="s">
        <v>9326</v>
      </c>
      <c r="B2631" s="5" t="s">
        <v>9327</v>
      </c>
      <c r="C2631" s="5" t="s">
        <v>9328</v>
      </c>
      <c r="D2631" s="5" t="s">
        <v>268</v>
      </c>
      <c r="E2631" s="5" t="s">
        <v>11764</v>
      </c>
      <c r="F2631" s="5">
        <v>15</v>
      </c>
      <c r="G2631" s="5">
        <v>8</v>
      </c>
      <c r="H2631" s="5">
        <v>2</v>
      </c>
      <c r="I2631" s="5">
        <v>3</v>
      </c>
      <c r="J2631" s="5" t="s">
        <v>494</v>
      </c>
      <c r="K2631" s="17">
        <v>3543</v>
      </c>
      <c r="L2631" s="6">
        <v>13.54405345488</v>
      </c>
      <c r="M2631" s="6">
        <v>8.7406818749999999</v>
      </c>
      <c r="N2631" s="6">
        <v>-0.64863874239999997</v>
      </c>
      <c r="O2631" s="6">
        <v>-0.62424860839999996</v>
      </c>
      <c r="P2631" s="6">
        <v>31.579169607000001</v>
      </c>
      <c r="Q2631" s="6">
        <v>33.039116189600001</v>
      </c>
      <c r="R2631" s="7">
        <v>21.331345729400002</v>
      </c>
      <c r="S2631" s="8">
        <v>19.028109550098186</v>
      </c>
      <c r="T2631" s="6">
        <v>-15.7842286802</v>
      </c>
      <c r="U2631" s="6">
        <v>-6.2350220375000003</v>
      </c>
      <c r="V2631" s="6">
        <v>34.435795926799997</v>
      </c>
      <c r="W2631" s="6">
        <v>-0.45028118979999998</v>
      </c>
      <c r="X2631" s="7">
        <v>9.2501642331666662</v>
      </c>
      <c r="Y2631" s="8">
        <v>22.002337137774092</v>
      </c>
      <c r="Z2631" s="24">
        <v>1</v>
      </c>
    </row>
    <row r="2632" spans="1:26" ht="16.5" x14ac:dyDescent="0.45">
      <c r="A2632" s="5" t="s">
        <v>9329</v>
      </c>
      <c r="B2632" s="5" t="s">
        <v>9330</v>
      </c>
      <c r="C2632" s="5" t="s">
        <v>9331</v>
      </c>
      <c r="D2632" s="5" t="s">
        <v>288</v>
      </c>
      <c r="E2632" s="5" t="s">
        <v>11769</v>
      </c>
      <c r="F2632" s="5">
        <v>20</v>
      </c>
      <c r="G2632" s="5">
        <v>7</v>
      </c>
      <c r="H2632" s="5">
        <v>4</v>
      </c>
      <c r="I2632" s="5">
        <v>3</v>
      </c>
      <c r="J2632" s="5" t="s">
        <v>494</v>
      </c>
      <c r="K2632" s="17">
        <v>17222</v>
      </c>
      <c r="L2632" s="6">
        <v>6.0498572959499999</v>
      </c>
      <c r="M2632" s="6">
        <v>-95.501362937699994</v>
      </c>
      <c r="N2632" s="6">
        <v>-11.805517349800001</v>
      </c>
      <c r="O2632" s="6">
        <v>-13.3848649002</v>
      </c>
      <c r="P2632" s="6">
        <v>-24.585733659100001</v>
      </c>
      <c r="Q2632" s="6">
        <v>-6.2468801542000003</v>
      </c>
      <c r="R2632" s="7">
        <v>-14.739159571166667</v>
      </c>
      <c r="S2632" s="8">
        <v>9.2441317878101632</v>
      </c>
      <c r="T2632" s="6">
        <v>-1633.6446530076</v>
      </c>
      <c r="U2632" s="6">
        <v>101.9228323833</v>
      </c>
      <c r="V2632" s="6">
        <v>-1331.4670652969</v>
      </c>
      <c r="W2632" s="6">
        <v>65.174828348000005</v>
      </c>
      <c r="X2632" s="7">
        <v>-388.12313485520008</v>
      </c>
      <c r="Y2632" s="8">
        <v>817.16640427518848</v>
      </c>
      <c r="Z2632" s="24">
        <v>0</v>
      </c>
    </row>
    <row r="2633" spans="1:26" ht="16.5" x14ac:dyDescent="0.45">
      <c r="A2633" s="5" t="s">
        <v>9332</v>
      </c>
      <c r="B2633" s="5" t="s">
        <v>9333</v>
      </c>
      <c r="C2633" s="5" t="s">
        <v>9334</v>
      </c>
      <c r="D2633" s="5" t="s">
        <v>120</v>
      </c>
      <c r="E2633" s="5" t="s">
        <v>11763</v>
      </c>
      <c r="F2633" s="5">
        <v>14</v>
      </c>
      <c r="G2633" s="5">
        <v>10</v>
      </c>
      <c r="H2633" s="5">
        <v>0</v>
      </c>
      <c r="I2633" s="5">
        <v>3</v>
      </c>
      <c r="J2633" s="5" t="s">
        <v>494</v>
      </c>
      <c r="K2633" s="17">
        <v>4515</v>
      </c>
      <c r="L2633" s="6">
        <v>2.58181292098</v>
      </c>
      <c r="M2633" s="6">
        <v>2.7329392791</v>
      </c>
      <c r="N2633" s="6">
        <v>1.2013313559000001</v>
      </c>
      <c r="O2633" s="6">
        <v>14.622977048999999</v>
      </c>
      <c r="P2633" s="6">
        <v>28.466761681099999</v>
      </c>
      <c r="Q2633" s="6">
        <v>-20.933253802300001</v>
      </c>
      <c r="R2633" s="7">
        <v>7.385494975933331</v>
      </c>
      <c r="S2633" s="8">
        <v>25.482861740952703</v>
      </c>
      <c r="T2633" s="6">
        <v>53.325857941000002</v>
      </c>
      <c r="U2633" s="6">
        <v>-1954.4060680826001</v>
      </c>
      <c r="V2633" s="6">
        <v>39.5087382201</v>
      </c>
      <c r="W2633" s="6">
        <v>103.5946268565</v>
      </c>
      <c r="X2633" s="7">
        <v>-603.76756766866663</v>
      </c>
      <c r="Y2633" s="8">
        <v>1170.1260698663534</v>
      </c>
      <c r="Z2633" s="24">
        <v>-1</v>
      </c>
    </row>
    <row r="2634" spans="1:26" ht="16.5" x14ac:dyDescent="0.45">
      <c r="A2634" s="5" t="s">
        <v>9335</v>
      </c>
      <c r="B2634" s="5" t="s">
        <v>9336</v>
      </c>
      <c r="C2634" s="5" t="s">
        <v>9337</v>
      </c>
      <c r="D2634" s="5" t="s">
        <v>288</v>
      </c>
      <c r="E2634" s="5" t="s">
        <v>11768</v>
      </c>
      <c r="F2634" s="5">
        <v>19</v>
      </c>
      <c r="G2634" s="5">
        <v>4</v>
      </c>
      <c r="H2634" s="5">
        <v>2</v>
      </c>
      <c r="I2634" s="5">
        <v>2</v>
      </c>
      <c r="J2634" s="5" t="s">
        <v>494</v>
      </c>
      <c r="K2634" s="17">
        <v>805</v>
      </c>
      <c r="L2634" s="6">
        <v>1.78444952136</v>
      </c>
      <c r="M2634" s="6">
        <v>4.3377093216000002</v>
      </c>
      <c r="N2634" s="6">
        <v>7.0424650968</v>
      </c>
      <c r="O2634" s="6">
        <v>-28.446298087700001</v>
      </c>
      <c r="P2634" s="6">
        <v>17.652780278000002</v>
      </c>
      <c r="Q2634" s="6">
        <v>33.955414452699998</v>
      </c>
      <c r="R2634" s="7">
        <v>7.7206322143333326</v>
      </c>
      <c r="S2634" s="8">
        <v>32.364781875715259</v>
      </c>
      <c r="T2634" s="6">
        <v>88.869448151900002</v>
      </c>
      <c r="U2634" s="6">
        <v>-1326.5895339451999</v>
      </c>
      <c r="V2634" s="6">
        <v>105.0525697158</v>
      </c>
      <c r="W2634" s="6">
        <v>97.185646299300004</v>
      </c>
      <c r="X2634" s="7">
        <v>-374.7837726433666</v>
      </c>
      <c r="Y2634" s="8">
        <v>824.2973538454022</v>
      </c>
      <c r="Z2634" s="24">
        <v>-1</v>
      </c>
    </row>
    <row r="2635" spans="1:26" ht="16.5" x14ac:dyDescent="0.45">
      <c r="A2635" s="5" t="s">
        <v>9338</v>
      </c>
      <c r="B2635" s="5" t="s">
        <v>9339</v>
      </c>
      <c r="C2635" s="5" t="s">
        <v>9340</v>
      </c>
      <c r="D2635" s="5" t="s">
        <v>249</v>
      </c>
      <c r="E2635" s="5" t="s">
        <v>11780</v>
      </c>
      <c r="F2635" s="5">
        <v>31</v>
      </c>
      <c r="G2635" s="5">
        <v>4</v>
      </c>
      <c r="H2635" s="5">
        <v>2</v>
      </c>
      <c r="I2635" s="5">
        <v>2</v>
      </c>
      <c r="J2635" s="5" t="s">
        <v>490</v>
      </c>
      <c r="K2635" s="17">
        <v>26219</v>
      </c>
      <c r="L2635" s="6">
        <v>78.262846003999996</v>
      </c>
      <c r="M2635" s="6">
        <v>2.1899508598000001</v>
      </c>
      <c r="N2635" s="6">
        <v>-4.5013860304</v>
      </c>
      <c r="O2635" s="6">
        <v>4.2821151416000003</v>
      </c>
      <c r="P2635" s="6">
        <v>39.499324233300001</v>
      </c>
      <c r="Q2635" s="6">
        <v>-10.2744530539</v>
      </c>
      <c r="R2635" s="7">
        <v>11.168995440333333</v>
      </c>
      <c r="S2635" s="8">
        <v>25.591581946916797</v>
      </c>
      <c r="T2635" s="6">
        <v>-75.716624901100005</v>
      </c>
      <c r="U2635" s="6">
        <v>50.414389955799997</v>
      </c>
      <c r="V2635" s="6">
        <v>132.50671926410001</v>
      </c>
      <c r="W2635" s="6">
        <v>-113.67796443189999</v>
      </c>
      <c r="X2635" s="7">
        <v>23.081048262666673</v>
      </c>
      <c r="Y2635" s="8">
        <v>125.34774947205905</v>
      </c>
      <c r="Z2635" s="24">
        <v>1</v>
      </c>
    </row>
    <row r="2636" spans="1:26" ht="16.5" x14ac:dyDescent="0.45">
      <c r="A2636" s="5" t="s">
        <v>9341</v>
      </c>
      <c r="B2636" s="5" t="s">
        <v>9342</v>
      </c>
      <c r="C2636" s="5" t="s">
        <v>9343</v>
      </c>
      <c r="D2636" s="5" t="s">
        <v>306</v>
      </c>
      <c r="E2636" s="5" t="s">
        <v>11778</v>
      </c>
      <c r="F2636" s="5">
        <v>29</v>
      </c>
      <c r="G2636" s="5">
        <v>5</v>
      </c>
      <c r="H2636" s="5">
        <v>3</v>
      </c>
      <c r="I2636" s="5">
        <v>3</v>
      </c>
      <c r="J2636" s="5" t="s">
        <v>490</v>
      </c>
      <c r="K2636" s="17">
        <v>9276</v>
      </c>
      <c r="L2636" s="6">
        <v>11.88007334211</v>
      </c>
      <c r="M2636" s="6">
        <v>17.285844434200001</v>
      </c>
      <c r="N2636" s="6">
        <v>25.7904319493</v>
      </c>
      <c r="O2636" s="6">
        <v>17.634690571299998</v>
      </c>
      <c r="P2636" s="6">
        <v>42.753858770100003</v>
      </c>
      <c r="Q2636" s="6">
        <v>31.2597203686</v>
      </c>
      <c r="R2636" s="7">
        <v>30.549423236666666</v>
      </c>
      <c r="S2636" s="8">
        <v>12.574638931660274</v>
      </c>
      <c r="T2636" s="6">
        <v>27.962521956900002</v>
      </c>
      <c r="U2636" s="6">
        <v>47.247444298399998</v>
      </c>
      <c r="V2636" s="6">
        <v>72.975233164299993</v>
      </c>
      <c r="W2636" s="6">
        <v>51.344600917599998</v>
      </c>
      <c r="X2636" s="7">
        <v>57.189092793433332</v>
      </c>
      <c r="Y2636" s="8">
        <v>13.823832462348992</v>
      </c>
      <c r="Z2636" s="24">
        <v>1</v>
      </c>
    </row>
    <row r="2637" spans="1:26" ht="16.5" x14ac:dyDescent="0.45">
      <c r="A2637" s="5" t="s">
        <v>9344</v>
      </c>
      <c r="B2637" s="5" t="s">
        <v>9345</v>
      </c>
      <c r="C2637" s="5" t="s">
        <v>9346</v>
      </c>
      <c r="D2637" s="5" t="s">
        <v>293</v>
      </c>
      <c r="E2637" s="5" t="s">
        <v>11773</v>
      </c>
      <c r="F2637" s="5">
        <v>24</v>
      </c>
      <c r="G2637" s="5">
        <v>11</v>
      </c>
      <c r="H2637" s="5">
        <v>1</v>
      </c>
      <c r="I2637" s="5">
        <v>2</v>
      </c>
      <c r="J2637" s="5" t="s">
        <v>490</v>
      </c>
      <c r="K2637" s="17">
        <v>6864</v>
      </c>
      <c r="L2637" s="6">
        <v>13.02218427929</v>
      </c>
      <c r="M2637" s="6">
        <v>3.8854419311999999</v>
      </c>
      <c r="N2637" s="6">
        <v>15.7060598366</v>
      </c>
      <c r="O2637" s="6">
        <v>-19.335988711999999</v>
      </c>
      <c r="P2637" s="6">
        <v>50.528984021100001</v>
      </c>
      <c r="Q2637" s="6">
        <v>-0.21993315129999999</v>
      </c>
      <c r="R2637" s="7">
        <v>10.3243540526</v>
      </c>
      <c r="S2637" s="8">
        <v>36.106302749353169</v>
      </c>
      <c r="T2637" s="6">
        <v>-47.644647330600002</v>
      </c>
      <c r="U2637" s="6">
        <v>-41.256773584299999</v>
      </c>
      <c r="V2637" s="6">
        <v>465.84461314859999</v>
      </c>
      <c r="W2637" s="6">
        <v>-79.539550028999997</v>
      </c>
      <c r="X2637" s="7">
        <v>115.01609651176666</v>
      </c>
      <c r="Y2637" s="8">
        <v>304.4287746046345</v>
      </c>
      <c r="Z2637" s="24">
        <v>1</v>
      </c>
    </row>
    <row r="2638" spans="1:26" ht="16.5" x14ac:dyDescent="0.45">
      <c r="A2638" s="5" t="s">
        <v>9347</v>
      </c>
      <c r="B2638" s="5" t="s">
        <v>9348</v>
      </c>
      <c r="C2638" s="5" t="s">
        <v>9349</v>
      </c>
      <c r="D2638" s="5" t="s">
        <v>933</v>
      </c>
      <c r="E2638" s="5" t="s">
        <v>11755</v>
      </c>
      <c r="F2638" s="5">
        <v>5</v>
      </c>
      <c r="G2638" s="5">
        <v>5</v>
      </c>
      <c r="H2638" s="5">
        <v>3</v>
      </c>
      <c r="I2638" s="5">
        <v>3</v>
      </c>
      <c r="J2638" s="5" t="s">
        <v>490</v>
      </c>
      <c r="K2638" s="17">
        <v>1116</v>
      </c>
      <c r="L2638" s="6">
        <v>13.178904758330001</v>
      </c>
      <c r="M2638" s="6">
        <v>3.8415917605000001</v>
      </c>
      <c r="N2638" s="6">
        <v>-9.1127179313000006</v>
      </c>
      <c r="O2638" s="6">
        <v>17.484265850900002</v>
      </c>
      <c r="P2638" s="6">
        <v>-1.8014899978000001</v>
      </c>
      <c r="Q2638" s="6">
        <v>-14.562627408699999</v>
      </c>
      <c r="R2638" s="7">
        <v>0.37338281480000052</v>
      </c>
      <c r="S2638" s="8">
        <v>16.133765701512122</v>
      </c>
      <c r="T2638" s="6">
        <v>-21.516011710699999</v>
      </c>
      <c r="U2638" s="6">
        <v>-53.807999134699998</v>
      </c>
      <c r="V2638" s="6">
        <v>-885.19656233980004</v>
      </c>
      <c r="W2638" s="6">
        <v>33.778782462599999</v>
      </c>
      <c r="X2638" s="7">
        <v>-301.74192633730001</v>
      </c>
      <c r="Y2638" s="8">
        <v>507.18078165704446</v>
      </c>
      <c r="Z2638" s="24">
        <v>-1</v>
      </c>
    </row>
    <row r="2639" spans="1:26" ht="16.5" x14ac:dyDescent="0.45">
      <c r="A2639" s="5" t="s">
        <v>9350</v>
      </c>
      <c r="B2639" s="5" t="s">
        <v>9351</v>
      </c>
      <c r="C2639" s="5" t="s">
        <v>9352</v>
      </c>
      <c r="D2639" s="5" t="s">
        <v>268</v>
      </c>
      <c r="E2639" s="5" t="s">
        <v>11765</v>
      </c>
      <c r="F2639" s="5">
        <v>16</v>
      </c>
      <c r="G2639" s="5">
        <v>9</v>
      </c>
      <c r="H2639" s="5">
        <v>1</v>
      </c>
      <c r="I2639" s="5">
        <v>3</v>
      </c>
      <c r="J2639" s="5" t="s">
        <v>9353</v>
      </c>
      <c r="K2639" s="17">
        <v>10975</v>
      </c>
      <c r="L2639" s="6">
        <v>10.880767824239999</v>
      </c>
      <c r="M2639" s="6">
        <v>1.3592888353000001</v>
      </c>
      <c r="N2639" s="6">
        <v>18.092394143700002</v>
      </c>
      <c r="O2639" s="6">
        <v>0.3056837724</v>
      </c>
      <c r="P2639" s="6">
        <v>-9.6404481308999994</v>
      </c>
      <c r="Q2639" s="6">
        <v>1.1109920445999999</v>
      </c>
      <c r="R2639" s="7">
        <v>-2.7412574379666665</v>
      </c>
      <c r="S2639" s="8">
        <v>5.988426714623122</v>
      </c>
      <c r="T2639" s="6">
        <v>1.4294221048</v>
      </c>
      <c r="U2639" s="6">
        <v>-37.289813681299997</v>
      </c>
      <c r="V2639" s="6">
        <v>-66.134159280000006</v>
      </c>
      <c r="W2639" s="6">
        <v>-2018.4339754846001</v>
      </c>
      <c r="X2639" s="7">
        <v>-707.28598281530003</v>
      </c>
      <c r="Y2639" s="8">
        <v>1135.5790562874984</v>
      </c>
      <c r="Z2639" s="24">
        <v>0</v>
      </c>
    </row>
    <row r="2640" spans="1:26" ht="16.5" x14ac:dyDescent="0.45">
      <c r="A2640" s="5" t="s">
        <v>9354</v>
      </c>
      <c r="B2640" s="5" t="s">
        <v>9355</v>
      </c>
      <c r="C2640" s="5" t="s">
        <v>9356</v>
      </c>
      <c r="D2640" s="5" t="s">
        <v>259</v>
      </c>
      <c r="E2640" s="5" t="s">
        <v>11755</v>
      </c>
      <c r="F2640" s="5">
        <v>5</v>
      </c>
      <c r="G2640" s="5">
        <v>5</v>
      </c>
      <c r="H2640" s="5">
        <v>3</v>
      </c>
      <c r="I2640" s="5">
        <v>3</v>
      </c>
      <c r="J2640" s="5" t="s">
        <v>9353</v>
      </c>
      <c r="K2640" s="17">
        <v>1312</v>
      </c>
      <c r="L2640" s="6">
        <v>6.4000207152900002</v>
      </c>
      <c r="M2640" s="6">
        <v>7.3018240492000004</v>
      </c>
      <c r="N2640" s="6">
        <v>8.3124459291000008</v>
      </c>
      <c r="O2640" s="6">
        <v>-72.037709967799998</v>
      </c>
      <c r="P2640" s="6">
        <v>18.983555745</v>
      </c>
      <c r="Q2640" s="6">
        <v>-6.6192711214999997</v>
      </c>
      <c r="R2640" s="7">
        <v>-19.89114178143333</v>
      </c>
      <c r="S2640" s="8">
        <v>46.939584745718989</v>
      </c>
      <c r="T2640" s="6">
        <v>52.943699589799998</v>
      </c>
      <c r="U2640" s="6">
        <v>0.60867536190000004</v>
      </c>
      <c r="V2640" s="6">
        <v>29.962615341700001</v>
      </c>
      <c r="W2640" s="6">
        <v>-23.906102753300001</v>
      </c>
      <c r="X2640" s="7">
        <v>2.2217293167666674</v>
      </c>
      <c r="Y2640" s="8">
        <v>26.970560887672104</v>
      </c>
      <c r="Z2640" s="24">
        <v>-1</v>
      </c>
    </row>
    <row r="2641" spans="1:26" ht="16.5" x14ac:dyDescent="0.45">
      <c r="A2641" s="5" t="s">
        <v>9357</v>
      </c>
      <c r="B2641" s="5" t="s">
        <v>9358</v>
      </c>
      <c r="C2641" s="5" t="s">
        <v>9359</v>
      </c>
      <c r="D2641" s="5" t="s">
        <v>474</v>
      </c>
      <c r="E2641" s="5" t="s">
        <v>11756</v>
      </c>
      <c r="F2641" s="5">
        <v>6</v>
      </c>
      <c r="G2641" s="5">
        <v>11</v>
      </c>
      <c r="H2641" s="5">
        <v>2</v>
      </c>
      <c r="I2641" s="5">
        <v>2</v>
      </c>
      <c r="J2641" s="5" t="s">
        <v>9360</v>
      </c>
      <c r="K2641" s="17">
        <v>1491</v>
      </c>
      <c r="L2641" s="6">
        <v>1.8715131575499999</v>
      </c>
      <c r="M2641" s="6">
        <v>-59.956855815499999</v>
      </c>
      <c r="N2641" s="6">
        <v>-34.052820999300003</v>
      </c>
      <c r="O2641" s="6">
        <v>2.5971679549000002</v>
      </c>
      <c r="P2641" s="6">
        <v>-19.2096994401</v>
      </c>
      <c r="Q2641" s="6">
        <v>-35.193334746799998</v>
      </c>
      <c r="R2641" s="7">
        <v>-17.268622077333333</v>
      </c>
      <c r="S2641" s="8">
        <v>18.969880326664757</v>
      </c>
      <c r="T2641" s="6">
        <v>-64.452066458600001</v>
      </c>
      <c r="U2641" s="6">
        <v>104.71829355520001</v>
      </c>
      <c r="V2641" s="6">
        <v>-284.69390518009999</v>
      </c>
      <c r="W2641" s="6">
        <v>357.45771153229998</v>
      </c>
      <c r="X2641" s="7">
        <v>59.160699969133333</v>
      </c>
      <c r="Y2641" s="8">
        <v>323.49079656398601</v>
      </c>
      <c r="Z2641" s="24">
        <v>-1</v>
      </c>
    </row>
    <row r="2642" spans="1:26" ht="16.5" x14ac:dyDescent="0.45">
      <c r="A2642" s="5" t="s">
        <v>9361</v>
      </c>
      <c r="B2642" s="5" t="s">
        <v>9362</v>
      </c>
      <c r="C2642" s="5" t="s">
        <v>9363</v>
      </c>
      <c r="D2642" s="5" t="s">
        <v>1297</v>
      </c>
      <c r="E2642" s="5" t="s">
        <v>11772</v>
      </c>
      <c r="F2642" s="5">
        <v>23</v>
      </c>
      <c r="G2642" s="5">
        <v>1</v>
      </c>
      <c r="H2642" s="5">
        <v>2</v>
      </c>
      <c r="I2642" s="5">
        <v>3</v>
      </c>
      <c r="J2642" s="5" t="s">
        <v>9360</v>
      </c>
      <c r="K2642" s="17">
        <v>466</v>
      </c>
      <c r="L2642" s="6">
        <v>0.47814015091000001</v>
      </c>
      <c r="M2642" s="6">
        <v>-835.34150700969997</v>
      </c>
      <c r="N2642" s="6">
        <v>-79.074091486499995</v>
      </c>
      <c r="O2642" s="6">
        <v>-37.629639625000003</v>
      </c>
      <c r="P2642" s="6">
        <v>-24.6605512163</v>
      </c>
      <c r="Q2642" s="6">
        <v>-13.2670367009</v>
      </c>
      <c r="R2642" s="7">
        <v>-25.185742514066664</v>
      </c>
      <c r="S2642" s="8">
        <v>12.189789773978017</v>
      </c>
      <c r="T2642" s="6">
        <v>-117.7924294454</v>
      </c>
      <c r="U2642" s="6">
        <v>-68.711629007100001</v>
      </c>
      <c r="V2642" s="6">
        <v>83.232980225199995</v>
      </c>
      <c r="W2642" s="6">
        <v>7.6483171023000001</v>
      </c>
      <c r="X2642" s="7">
        <v>7.3898894401333308</v>
      </c>
      <c r="Y2642" s="8">
        <v>75.972634266106084</v>
      </c>
      <c r="Z2642" s="24">
        <v>-1</v>
      </c>
    </row>
    <row r="2643" spans="1:26" ht="16.5" x14ac:dyDescent="0.45">
      <c r="A2643" s="5" t="s">
        <v>9364</v>
      </c>
      <c r="B2643" s="5" t="s">
        <v>9365</v>
      </c>
      <c r="C2643" s="5" t="s">
        <v>9366</v>
      </c>
      <c r="D2643" s="5" t="s">
        <v>293</v>
      </c>
      <c r="E2643" s="5" t="s">
        <v>11754</v>
      </c>
      <c r="F2643" s="5">
        <v>4</v>
      </c>
      <c r="G2643" s="5">
        <v>8</v>
      </c>
      <c r="H2643" s="5">
        <v>2</v>
      </c>
      <c r="I2643" s="5">
        <v>3</v>
      </c>
      <c r="J2643" s="5" t="s">
        <v>9360</v>
      </c>
      <c r="K2643" s="17">
        <v>133</v>
      </c>
      <c r="L2643" s="6">
        <v>5.8113308959999999E-2</v>
      </c>
      <c r="M2643" s="6">
        <v>7.8405714310999999</v>
      </c>
      <c r="N2643" s="6">
        <v>16.649795077299999</v>
      </c>
      <c r="O2643" s="6">
        <v>8.6153483694999995</v>
      </c>
      <c r="P2643" s="6">
        <v>7.8154977587000003</v>
      </c>
      <c r="Q2643" s="6">
        <v>-4.5589640867999996</v>
      </c>
      <c r="R2643" s="7">
        <v>3.9572940137999999</v>
      </c>
      <c r="S2643" s="8">
        <v>7.3861308732600746</v>
      </c>
      <c r="T2643" s="6">
        <v>-27.397736373200001</v>
      </c>
      <c r="U2643" s="6">
        <v>2.3587097009</v>
      </c>
      <c r="V2643" s="6">
        <v>27.382536335000001</v>
      </c>
      <c r="W2643" s="6">
        <v>-4.3679810288000001</v>
      </c>
      <c r="X2643" s="7">
        <v>8.4577550023666674</v>
      </c>
      <c r="Y2643" s="8">
        <v>16.730887705356473</v>
      </c>
      <c r="Z2643" s="24">
        <v>1</v>
      </c>
    </row>
    <row r="2644" spans="1:26" ht="16.5" x14ac:dyDescent="0.45">
      <c r="A2644" s="5" t="s">
        <v>9367</v>
      </c>
      <c r="B2644" s="5" t="s">
        <v>9368</v>
      </c>
      <c r="C2644" s="5" t="s">
        <v>9369</v>
      </c>
      <c r="D2644" s="5" t="s">
        <v>1297</v>
      </c>
      <c r="E2644" s="5" t="s">
        <v>11766</v>
      </c>
      <c r="F2644" s="5">
        <v>17</v>
      </c>
      <c r="G2644" s="5">
        <v>11</v>
      </c>
      <c r="H2644" s="5">
        <v>2</v>
      </c>
      <c r="I2644" s="5">
        <v>2</v>
      </c>
      <c r="J2644" s="5" t="s">
        <v>9360</v>
      </c>
      <c r="K2644" s="17">
        <v>1065</v>
      </c>
      <c r="L2644" s="6">
        <v>0.58472384771999997</v>
      </c>
      <c r="M2644" s="6">
        <v>-12.9587361103</v>
      </c>
      <c r="N2644" s="6">
        <v>10.576206043399999</v>
      </c>
      <c r="O2644" s="6">
        <v>25.597312148899999</v>
      </c>
      <c r="P2644" s="6">
        <v>-1.6720250567999999</v>
      </c>
      <c r="Q2644" s="6">
        <v>28.439679549400001</v>
      </c>
      <c r="R2644" s="7">
        <v>17.4549888805</v>
      </c>
      <c r="S2644" s="8">
        <v>16.625334875668148</v>
      </c>
      <c r="T2644" s="6">
        <v>-1555.7738864419</v>
      </c>
      <c r="U2644" s="6">
        <v>210.05383795899999</v>
      </c>
      <c r="V2644" s="6">
        <v>-71.119132816399997</v>
      </c>
      <c r="W2644" s="6">
        <v>-460.57320677050001</v>
      </c>
      <c r="X2644" s="7">
        <v>-107.21283387596668</v>
      </c>
      <c r="Y2644" s="8">
        <v>336.76731540158215</v>
      </c>
      <c r="Z2644" s="24">
        <v>-1</v>
      </c>
    </row>
    <row r="2645" spans="1:26" ht="16.5" x14ac:dyDescent="0.45">
      <c r="A2645" s="5" t="s">
        <v>9370</v>
      </c>
      <c r="B2645" s="5" t="s">
        <v>9371</v>
      </c>
      <c r="C2645" s="5" t="s">
        <v>9372</v>
      </c>
      <c r="D2645" s="5" t="s">
        <v>1297</v>
      </c>
      <c r="E2645" s="5" t="s">
        <v>11759</v>
      </c>
      <c r="F2645" s="5">
        <v>9</v>
      </c>
      <c r="G2645" s="5">
        <v>2</v>
      </c>
      <c r="H2645" s="5">
        <v>3</v>
      </c>
      <c r="I2645" s="5">
        <v>2</v>
      </c>
      <c r="J2645" s="5" t="s">
        <v>9360</v>
      </c>
      <c r="K2645" s="17">
        <v>2667</v>
      </c>
      <c r="L2645" s="6">
        <v>4.5110162425500002</v>
      </c>
      <c r="M2645" s="6">
        <v>4.9264186268000003</v>
      </c>
      <c r="N2645" s="6">
        <v>16.9441776225</v>
      </c>
      <c r="O2645" s="6">
        <v>-9.4507194873000007</v>
      </c>
      <c r="P2645" s="6">
        <v>13.8170614693</v>
      </c>
      <c r="Q2645" s="6">
        <v>2.3008710947000002</v>
      </c>
      <c r="R2645" s="7">
        <v>2.2224043589</v>
      </c>
      <c r="S2645" s="8">
        <v>11.634088938655649</v>
      </c>
      <c r="T2645" s="6">
        <v>108.00379605009999</v>
      </c>
      <c r="U2645" s="6">
        <v>-25.495358575400001</v>
      </c>
      <c r="V2645" s="6">
        <v>-18.344700773</v>
      </c>
      <c r="W2645" s="6">
        <v>-82.747857252299994</v>
      </c>
      <c r="X2645" s="7">
        <v>-42.195972200233335</v>
      </c>
      <c r="Y2645" s="8">
        <v>35.300488845181398</v>
      </c>
      <c r="Z2645" s="24">
        <v>-1</v>
      </c>
    </row>
    <row r="2646" spans="1:26" ht="16.5" x14ac:dyDescent="0.45">
      <c r="A2646" s="5" t="s">
        <v>9373</v>
      </c>
      <c r="B2646" s="5" t="s">
        <v>9374</v>
      </c>
      <c r="C2646" s="5" t="s">
        <v>9375</v>
      </c>
      <c r="D2646" s="5" t="s">
        <v>1297</v>
      </c>
      <c r="E2646" s="5" t="s">
        <v>11758</v>
      </c>
      <c r="F2646" s="5">
        <v>8</v>
      </c>
      <c r="G2646" s="5">
        <v>2</v>
      </c>
      <c r="H2646" s="5">
        <v>3</v>
      </c>
      <c r="I2646" s="5">
        <v>2</v>
      </c>
      <c r="J2646" s="5" t="s">
        <v>9360</v>
      </c>
      <c r="K2646" s="17">
        <v>11060</v>
      </c>
      <c r="L2646" s="6">
        <v>43.623680176219999</v>
      </c>
      <c r="M2646" s="6">
        <v>4.9996573611999997</v>
      </c>
      <c r="N2646" s="6">
        <v>17.059512778199998</v>
      </c>
      <c r="O2646" s="6">
        <v>15.972770859800001</v>
      </c>
      <c r="P2646" s="6">
        <v>15.203252913</v>
      </c>
      <c r="Q2646" s="6">
        <v>4.8988388825999998</v>
      </c>
      <c r="R2646" s="7">
        <v>12.024954218466666</v>
      </c>
      <c r="S2646" s="8">
        <v>6.183379278571504</v>
      </c>
      <c r="T2646" s="6">
        <v>9.1876715918999992</v>
      </c>
      <c r="U2646" s="6">
        <v>1.9833203230000001</v>
      </c>
      <c r="V2646" s="6">
        <v>5.5206304383999996</v>
      </c>
      <c r="W2646" s="6">
        <v>23.346381474400001</v>
      </c>
      <c r="X2646" s="7">
        <v>10.283444078600001</v>
      </c>
      <c r="Y2646" s="8">
        <v>11.450257235890833</v>
      </c>
      <c r="Z2646" s="24">
        <v>1</v>
      </c>
    </row>
    <row r="2647" spans="1:26" ht="16.5" x14ac:dyDescent="0.45">
      <c r="A2647" s="5" t="s">
        <v>9376</v>
      </c>
      <c r="B2647" s="5" t="s">
        <v>9377</v>
      </c>
      <c r="C2647" s="5" t="s">
        <v>9378</v>
      </c>
      <c r="D2647" s="5" t="s">
        <v>509</v>
      </c>
      <c r="E2647" s="5" t="s">
        <v>11764</v>
      </c>
      <c r="F2647" s="5">
        <v>15</v>
      </c>
      <c r="G2647" s="5">
        <v>8</v>
      </c>
      <c r="H2647" s="5">
        <v>2</v>
      </c>
      <c r="I2647" s="5">
        <v>3</v>
      </c>
      <c r="J2647" s="5" t="s">
        <v>9360</v>
      </c>
      <c r="K2647" s="17">
        <v>452</v>
      </c>
      <c r="L2647" s="6">
        <v>6.9758922380000005E-2</v>
      </c>
      <c r="M2647" s="6">
        <v>-326.92935938379998</v>
      </c>
      <c r="N2647" s="6">
        <v>-56.079240800599997</v>
      </c>
      <c r="O2647" s="6">
        <v>173.4512481241</v>
      </c>
      <c r="P2647" s="6">
        <v>40.613137768500003</v>
      </c>
      <c r="Q2647" s="6">
        <v>57.517738528199999</v>
      </c>
      <c r="R2647" s="7">
        <v>90.527374806933338</v>
      </c>
      <c r="S2647" s="8">
        <v>72.309874541118788</v>
      </c>
      <c r="T2647" s="6">
        <v>16.852773424199999</v>
      </c>
      <c r="U2647" s="6">
        <v>249.61410616329999</v>
      </c>
      <c r="V2647" s="6">
        <v>99.739194883899998</v>
      </c>
      <c r="W2647" s="6">
        <v>57.131730285899998</v>
      </c>
      <c r="X2647" s="7">
        <v>135.49501044436667</v>
      </c>
      <c r="Y2647" s="8">
        <v>101.1000742613365</v>
      </c>
      <c r="Z2647" s="24">
        <v>1</v>
      </c>
    </row>
    <row r="2648" spans="1:26" ht="16.5" x14ac:dyDescent="0.45">
      <c r="A2648" s="5" t="s">
        <v>9379</v>
      </c>
      <c r="B2648" s="5" t="s">
        <v>9380</v>
      </c>
      <c r="C2648" s="5" t="s">
        <v>9381</v>
      </c>
      <c r="D2648" s="5" t="s">
        <v>1297</v>
      </c>
      <c r="E2648" s="5" t="s">
        <v>11766</v>
      </c>
      <c r="F2648" s="5">
        <v>17</v>
      </c>
      <c r="G2648" s="5">
        <v>11</v>
      </c>
      <c r="H2648" s="5">
        <v>2</v>
      </c>
      <c r="I2648" s="5">
        <v>2</v>
      </c>
      <c r="J2648" s="5" t="s">
        <v>9382</v>
      </c>
      <c r="K2648" s="17">
        <v>1037</v>
      </c>
      <c r="L2648" s="6">
        <v>7.2971901835299997</v>
      </c>
      <c r="M2648" s="6">
        <v>1.0364542917999999</v>
      </c>
      <c r="N2648" s="6">
        <v>17.984651207999999</v>
      </c>
      <c r="O2648" s="6">
        <v>7.6541887676</v>
      </c>
      <c r="P2648" s="6">
        <v>-16.406934896599999</v>
      </c>
      <c r="Q2648" s="6">
        <v>-23.5236596861</v>
      </c>
      <c r="R2648" s="7">
        <v>-10.758801938366666</v>
      </c>
      <c r="S2648" s="8">
        <v>16.338317324188623</v>
      </c>
      <c r="T2648" s="6">
        <v>48.154571168099999</v>
      </c>
      <c r="U2648" s="6">
        <v>63.166511083700001</v>
      </c>
      <c r="V2648" s="6">
        <v>21.053250093700001</v>
      </c>
      <c r="W2648" s="6">
        <v>-67.088919418000003</v>
      </c>
      <c r="X2648" s="7">
        <v>5.7102805864666664</v>
      </c>
      <c r="Y2648" s="8">
        <v>66.46934879153487</v>
      </c>
      <c r="Z2648" s="24">
        <v>-1</v>
      </c>
    </row>
    <row r="2649" spans="1:26" ht="16.5" x14ac:dyDescent="0.45">
      <c r="A2649" s="5" t="s">
        <v>9383</v>
      </c>
      <c r="B2649" s="5" t="s">
        <v>9384</v>
      </c>
      <c r="C2649" s="5" t="s">
        <v>9385</v>
      </c>
      <c r="D2649" s="5" t="s">
        <v>1297</v>
      </c>
      <c r="E2649" s="5" t="s">
        <v>11752</v>
      </c>
      <c r="F2649" s="5">
        <v>2</v>
      </c>
      <c r="G2649" s="5">
        <v>2</v>
      </c>
      <c r="H2649" s="5">
        <v>0</v>
      </c>
      <c r="I2649" s="5">
        <v>3</v>
      </c>
      <c r="J2649" s="5" t="s">
        <v>9382</v>
      </c>
      <c r="K2649" s="17">
        <v>2318</v>
      </c>
      <c r="L2649" s="6">
        <v>21.44912561344</v>
      </c>
      <c r="M2649" s="6">
        <v>17.909417163400001</v>
      </c>
      <c r="N2649" s="6">
        <v>3.7481084098999999</v>
      </c>
      <c r="O2649" s="6">
        <v>1.1945317808</v>
      </c>
      <c r="P2649" s="6">
        <v>-10.659706572999999</v>
      </c>
      <c r="Q2649" s="6">
        <v>-70.365603956100003</v>
      </c>
      <c r="R2649" s="7">
        <v>-26.61025958276667</v>
      </c>
      <c r="S2649" s="8">
        <v>38.353987571814756</v>
      </c>
      <c r="T2649" s="6">
        <v>-18.720499418799999</v>
      </c>
      <c r="U2649" s="6">
        <v>-15.4254457345</v>
      </c>
      <c r="V2649" s="6">
        <v>-34.2693796326</v>
      </c>
      <c r="W2649" s="6">
        <v>-442.04010580609997</v>
      </c>
      <c r="X2649" s="7">
        <v>-163.91164372439999</v>
      </c>
      <c r="Y2649" s="8">
        <v>241.05052276677955</v>
      </c>
      <c r="Z2649" s="24">
        <v>0</v>
      </c>
    </row>
    <row r="2650" spans="1:26" ht="16.5" x14ac:dyDescent="0.45">
      <c r="A2650" s="5" t="s">
        <v>9386</v>
      </c>
      <c r="B2650" s="5" t="s">
        <v>9387</v>
      </c>
      <c r="C2650" s="5" t="s">
        <v>9388</v>
      </c>
      <c r="D2650" s="5" t="s">
        <v>1297</v>
      </c>
      <c r="E2650" s="5" t="s">
        <v>11755</v>
      </c>
      <c r="F2650" s="5">
        <v>5</v>
      </c>
      <c r="G2650" s="5">
        <v>5</v>
      </c>
      <c r="H2650" s="5">
        <v>3</v>
      </c>
      <c r="I2650" s="5">
        <v>3</v>
      </c>
      <c r="J2650" s="5" t="s">
        <v>9382</v>
      </c>
      <c r="K2650" s="17">
        <v>638</v>
      </c>
      <c r="L2650" s="6">
        <v>1.4937967372500001</v>
      </c>
      <c r="M2650" s="6">
        <v>5.6417435645999996</v>
      </c>
      <c r="N2650" s="6">
        <v>-0.14970536100000001</v>
      </c>
      <c r="O2650" s="6">
        <v>-31.486911789699999</v>
      </c>
      <c r="P2650" s="6">
        <v>-1.1832264037</v>
      </c>
      <c r="Q2650" s="6">
        <v>-19.985473495099999</v>
      </c>
      <c r="R2650" s="7">
        <v>-17.551870562833333</v>
      </c>
      <c r="S2650" s="8">
        <v>15.297717294334149</v>
      </c>
      <c r="T2650" s="6">
        <v>-23.7528895146</v>
      </c>
      <c r="U2650" s="6">
        <v>112.5621363831</v>
      </c>
      <c r="V2650" s="6">
        <v>-48.9744641984</v>
      </c>
      <c r="W2650" s="6">
        <v>-431.31101378670002</v>
      </c>
      <c r="X2650" s="7">
        <v>-122.57444720066667</v>
      </c>
      <c r="Y2650" s="8">
        <v>279.30667552415554</v>
      </c>
      <c r="Z2650" s="24">
        <v>0</v>
      </c>
    </row>
    <row r="2651" spans="1:26" ht="16.5" x14ac:dyDescent="0.45">
      <c r="A2651" s="5" t="s">
        <v>9389</v>
      </c>
      <c r="B2651" s="5" t="s">
        <v>9390</v>
      </c>
      <c r="C2651" s="5" t="s">
        <v>9391</v>
      </c>
      <c r="D2651" s="5" t="s">
        <v>1297</v>
      </c>
      <c r="E2651" s="5" t="s">
        <v>11771</v>
      </c>
      <c r="F2651" s="5">
        <v>22</v>
      </c>
      <c r="G2651" s="5">
        <v>7</v>
      </c>
      <c r="H2651" s="5">
        <v>4</v>
      </c>
      <c r="I2651" s="5">
        <v>3</v>
      </c>
      <c r="J2651" s="5" t="s">
        <v>9382</v>
      </c>
      <c r="K2651" s="17">
        <v>1598</v>
      </c>
      <c r="L2651" s="6">
        <v>1.3466337344299999</v>
      </c>
      <c r="M2651" s="6">
        <v>1.5003409436999999</v>
      </c>
      <c r="N2651" s="6">
        <v>-3.2062473544999999</v>
      </c>
      <c r="O2651" s="6">
        <v>-3.9946657101</v>
      </c>
      <c r="P2651" s="6">
        <v>-0.66038006699999996</v>
      </c>
      <c r="Q2651" s="6">
        <v>-1.9338186262999999</v>
      </c>
      <c r="R2651" s="7">
        <v>-2.1962881344666667</v>
      </c>
      <c r="S2651" s="8">
        <v>1.6825673447097549</v>
      </c>
      <c r="T2651" s="6">
        <v>-33.192729351099999</v>
      </c>
      <c r="U2651" s="6">
        <v>-1542.2780584136999</v>
      </c>
      <c r="V2651" s="6">
        <v>111.3524729083</v>
      </c>
      <c r="W2651" s="6">
        <v>-73.199520414899993</v>
      </c>
      <c r="X2651" s="7">
        <v>-501.37503530676662</v>
      </c>
      <c r="Y2651" s="8">
        <v>906.15902974850746</v>
      </c>
      <c r="Z2651" s="24">
        <v>0</v>
      </c>
    </row>
    <row r="2652" spans="1:26" ht="16.5" x14ac:dyDescent="0.45">
      <c r="A2652" s="5" t="s">
        <v>9392</v>
      </c>
      <c r="B2652" s="5" t="s">
        <v>9393</v>
      </c>
      <c r="C2652" s="5" t="s">
        <v>9394</v>
      </c>
      <c r="D2652" s="5" t="s">
        <v>1297</v>
      </c>
      <c r="E2652" s="5" t="s">
        <v>11774</v>
      </c>
      <c r="F2652" s="5">
        <v>25</v>
      </c>
      <c r="G2652" s="5">
        <v>10</v>
      </c>
      <c r="H2652" s="5">
        <v>2</v>
      </c>
      <c r="I2652" s="5">
        <v>3</v>
      </c>
      <c r="J2652" s="5" t="s">
        <v>9382</v>
      </c>
      <c r="K2652" s="17">
        <v>212</v>
      </c>
      <c r="L2652" s="6">
        <v>3.6108896914900002</v>
      </c>
      <c r="M2652" s="6">
        <v>4.9948249855000002</v>
      </c>
      <c r="N2652" s="6">
        <v>9.2279576903000002</v>
      </c>
      <c r="O2652" s="6">
        <v>-44.518018169199998</v>
      </c>
      <c r="P2652" s="6">
        <v>-68.984381585799994</v>
      </c>
      <c r="Q2652" s="6">
        <v>-16.4168706345</v>
      </c>
      <c r="R2652" s="7">
        <v>-43.306423463166674</v>
      </c>
      <c r="S2652" s="8">
        <v>26.304691087380718</v>
      </c>
      <c r="T2652" s="6">
        <v>-25.392948509699998</v>
      </c>
      <c r="U2652" s="6">
        <v>-56.349554096699997</v>
      </c>
      <c r="V2652" s="6">
        <v>-11.065749799000001</v>
      </c>
      <c r="W2652" s="6">
        <v>-14.802301568200001</v>
      </c>
      <c r="X2652" s="7">
        <v>-27.405868487966661</v>
      </c>
      <c r="Y2652" s="8">
        <v>25.135495961764427</v>
      </c>
      <c r="Z2652" s="24">
        <v>0</v>
      </c>
    </row>
    <row r="2653" spans="1:26" ht="16.5" x14ac:dyDescent="0.45">
      <c r="A2653" s="5" t="s">
        <v>9395</v>
      </c>
      <c r="B2653" s="5" t="s">
        <v>9396</v>
      </c>
      <c r="C2653" s="5" t="s">
        <v>9397</v>
      </c>
      <c r="D2653" s="5" t="s">
        <v>1297</v>
      </c>
      <c r="E2653" s="5" t="s">
        <v>11755</v>
      </c>
      <c r="F2653" s="5">
        <v>5</v>
      </c>
      <c r="G2653" s="5">
        <v>5</v>
      </c>
      <c r="H2653" s="5">
        <v>3</v>
      </c>
      <c r="I2653" s="5">
        <v>3</v>
      </c>
      <c r="J2653" s="5" t="s">
        <v>9382</v>
      </c>
      <c r="K2653" s="17">
        <v>35971</v>
      </c>
      <c r="L2653" s="6">
        <v>50.458773217779999</v>
      </c>
      <c r="M2653" s="6">
        <v>1.7995397845000001</v>
      </c>
      <c r="N2653" s="6">
        <v>4.1961555578</v>
      </c>
      <c r="O2653" s="6">
        <v>-30.221438358699999</v>
      </c>
      <c r="P2653" s="6">
        <v>-1.6193850108000001</v>
      </c>
      <c r="Q2653" s="6">
        <v>-6.8718850324999998</v>
      </c>
      <c r="R2653" s="7">
        <v>-12.904236134</v>
      </c>
      <c r="S2653" s="8">
        <v>15.225350859269403</v>
      </c>
      <c r="T2653" s="6">
        <v>0.1469032029</v>
      </c>
      <c r="U2653" s="6">
        <v>-12.3957392755</v>
      </c>
      <c r="V2653" s="6">
        <v>-17.000063348299999</v>
      </c>
      <c r="W2653" s="6">
        <v>-2.9003257592999998</v>
      </c>
      <c r="X2653" s="7">
        <v>-10.765376127700002</v>
      </c>
      <c r="Y2653" s="8">
        <v>7.1898687759195612</v>
      </c>
      <c r="Z2653" s="24">
        <v>0</v>
      </c>
    </row>
    <row r="2654" spans="1:26" ht="16.5" x14ac:dyDescent="0.45">
      <c r="A2654" s="5" t="s">
        <v>9398</v>
      </c>
      <c r="B2654" s="5" t="s">
        <v>9399</v>
      </c>
      <c r="C2654" s="5" t="s">
        <v>9400</v>
      </c>
      <c r="D2654" s="5" t="s">
        <v>254</v>
      </c>
      <c r="E2654" s="5" t="s">
        <v>11755</v>
      </c>
      <c r="F2654" s="5">
        <v>5</v>
      </c>
      <c r="G2654" s="5">
        <v>5</v>
      </c>
      <c r="H2654" s="5">
        <v>3</v>
      </c>
      <c r="I2654" s="5">
        <v>3</v>
      </c>
      <c r="J2654" s="5" t="s">
        <v>9401</v>
      </c>
      <c r="K2654" s="17">
        <v>2400</v>
      </c>
      <c r="L2654" s="6">
        <v>12.233770885949999</v>
      </c>
      <c r="M2654" s="6">
        <v>11.417942889400001</v>
      </c>
      <c r="N2654" s="6">
        <v>-6.6503019635999996</v>
      </c>
      <c r="O2654" s="6">
        <v>-69.762237139500002</v>
      </c>
      <c r="P2654" s="6">
        <v>12.6670923002</v>
      </c>
      <c r="Q2654" s="6">
        <v>-18.197860242800001</v>
      </c>
      <c r="R2654" s="7">
        <v>-25.097668360700002</v>
      </c>
      <c r="S2654" s="8">
        <v>41.645577220366718</v>
      </c>
      <c r="T2654" s="6">
        <v>6.9477764457999998</v>
      </c>
      <c r="U2654" s="6">
        <v>-84.6788057845</v>
      </c>
      <c r="V2654" s="6">
        <v>95.865470688000002</v>
      </c>
      <c r="W2654" s="6">
        <v>-20.4840577045</v>
      </c>
      <c r="X2654" s="7">
        <v>-3.0991309336666659</v>
      </c>
      <c r="Y2654" s="8">
        <v>91.519045563560468</v>
      </c>
      <c r="Z2654" s="24">
        <v>0</v>
      </c>
    </row>
    <row r="2655" spans="1:26" ht="16.5" x14ac:dyDescent="0.45">
      <c r="A2655" s="5" t="s">
        <v>9402</v>
      </c>
      <c r="B2655" s="5" t="s">
        <v>9403</v>
      </c>
      <c r="C2655" s="5" t="s">
        <v>9404</v>
      </c>
      <c r="D2655" s="5" t="s">
        <v>933</v>
      </c>
      <c r="E2655" s="5" t="s">
        <v>11765</v>
      </c>
      <c r="F2655" s="5">
        <v>16</v>
      </c>
      <c r="G2655" s="5">
        <v>9</v>
      </c>
      <c r="H2655" s="5">
        <v>1</v>
      </c>
      <c r="I2655" s="5">
        <v>3</v>
      </c>
      <c r="J2655" s="5" t="s">
        <v>9401</v>
      </c>
      <c r="K2655" s="17">
        <v>3424</v>
      </c>
      <c r="L2655" s="6">
        <v>8.35388445241</v>
      </c>
      <c r="M2655" s="6">
        <v>3.1997101719000001</v>
      </c>
      <c r="N2655" s="6">
        <v>18.407128410799999</v>
      </c>
      <c r="O2655" s="6">
        <v>-4.1732054794</v>
      </c>
      <c r="P2655" s="6">
        <v>16.3639403976</v>
      </c>
      <c r="Q2655" s="6">
        <v>3.4981127263</v>
      </c>
      <c r="R2655" s="7">
        <v>5.2296158815</v>
      </c>
      <c r="S2655" s="8">
        <v>10.377483682263499</v>
      </c>
      <c r="T2655" s="6">
        <v>3.6630348307</v>
      </c>
      <c r="U2655" s="6">
        <v>-45.769865939500001</v>
      </c>
      <c r="V2655" s="6">
        <v>90.755280596700004</v>
      </c>
      <c r="W2655" s="6">
        <v>-4.7393916805999998</v>
      </c>
      <c r="X2655" s="7">
        <v>13.415340992200001</v>
      </c>
      <c r="Y2655" s="8">
        <v>70.049801198849551</v>
      </c>
      <c r="Z2655" s="24">
        <v>1</v>
      </c>
    </row>
    <row r="2656" spans="1:26" ht="16.5" x14ac:dyDescent="0.45">
      <c r="A2656" s="5" t="s">
        <v>9405</v>
      </c>
      <c r="B2656" s="5" t="s">
        <v>9406</v>
      </c>
      <c r="C2656" s="5" t="s">
        <v>9407</v>
      </c>
      <c r="D2656" s="5" t="s">
        <v>259</v>
      </c>
      <c r="E2656" s="5" t="s">
        <v>11772</v>
      </c>
      <c r="F2656" s="5">
        <v>23</v>
      </c>
      <c r="G2656" s="5">
        <v>1</v>
      </c>
      <c r="H2656" s="5">
        <v>2</v>
      </c>
      <c r="I2656" s="5">
        <v>3</v>
      </c>
      <c r="J2656" s="5" t="s">
        <v>9401</v>
      </c>
      <c r="K2656" s="17">
        <v>319</v>
      </c>
      <c r="L2656" s="6">
        <v>0.44912688211000001</v>
      </c>
      <c r="M2656" s="6">
        <v>15.6340080918</v>
      </c>
      <c r="N2656" s="6">
        <v>-58.190434172000003</v>
      </c>
      <c r="O2656" s="6">
        <v>-70.796175225499994</v>
      </c>
      <c r="P2656" s="6">
        <v>88.110952854299995</v>
      </c>
      <c r="Q2656" s="6">
        <v>-1.5316180510999999</v>
      </c>
      <c r="R2656" s="7">
        <v>5.261053192566667</v>
      </c>
      <c r="S2656" s="8">
        <v>79.671036930686995</v>
      </c>
      <c r="T2656" s="6">
        <v>28.915686067300001</v>
      </c>
      <c r="U2656" s="6">
        <v>-123.32380460970001</v>
      </c>
      <c r="V2656" s="6">
        <v>402.3492554595</v>
      </c>
      <c r="W2656" s="6">
        <v>-33.140693884500003</v>
      </c>
      <c r="X2656" s="7">
        <v>81.961585655099995</v>
      </c>
      <c r="Y2656" s="8">
        <v>281.10397113352627</v>
      </c>
      <c r="Z2656" s="24">
        <v>1</v>
      </c>
    </row>
    <row r="2657" spans="1:26" ht="16.5" x14ac:dyDescent="0.45">
      <c r="A2657" s="5" t="s">
        <v>9408</v>
      </c>
      <c r="B2657" s="5" t="s">
        <v>9409</v>
      </c>
      <c r="C2657" s="5" t="s">
        <v>9410</v>
      </c>
      <c r="D2657" s="5" t="s">
        <v>440</v>
      </c>
      <c r="E2657" s="5" t="s">
        <v>11771</v>
      </c>
      <c r="F2657" s="5">
        <v>22</v>
      </c>
      <c r="G2657" s="5">
        <v>7</v>
      </c>
      <c r="H2657" s="5">
        <v>4</v>
      </c>
      <c r="I2657" s="5">
        <v>3</v>
      </c>
      <c r="J2657" s="5" t="s">
        <v>9401</v>
      </c>
      <c r="K2657" s="17">
        <v>6825</v>
      </c>
      <c r="L2657" s="6">
        <v>2.6297695832399999</v>
      </c>
      <c r="M2657" s="6">
        <v>-4.2948867904999997</v>
      </c>
      <c r="N2657" s="6">
        <v>-3.0979550402</v>
      </c>
      <c r="O2657" s="6">
        <v>4.9551024504000001</v>
      </c>
      <c r="P2657" s="6">
        <v>8.8765103646999997</v>
      </c>
      <c r="Q2657" s="6">
        <v>-0.20588706170000001</v>
      </c>
      <c r="R2657" s="7">
        <v>4.5419085844666665</v>
      </c>
      <c r="S2657" s="8">
        <v>4.5552752530338978</v>
      </c>
      <c r="T2657" s="6">
        <v>-221.72662780810001</v>
      </c>
      <c r="U2657" s="6">
        <v>143.76641923529999</v>
      </c>
      <c r="V2657" s="6">
        <v>-10.654756723</v>
      </c>
      <c r="W2657" s="6">
        <v>-60.237663827299997</v>
      </c>
      <c r="X2657" s="7">
        <v>24.291332895</v>
      </c>
      <c r="Y2657" s="8">
        <v>106.39707872514646</v>
      </c>
      <c r="Z2657" s="24">
        <v>1</v>
      </c>
    </row>
    <row r="2658" spans="1:26" ht="16.5" x14ac:dyDescent="0.45">
      <c r="A2658" s="5" t="s">
        <v>9411</v>
      </c>
      <c r="B2658" s="5" t="s">
        <v>9412</v>
      </c>
      <c r="C2658" s="5" t="s">
        <v>9413</v>
      </c>
      <c r="D2658" s="5" t="s">
        <v>1297</v>
      </c>
      <c r="E2658" s="5" t="s">
        <v>11765</v>
      </c>
      <c r="F2658" s="5">
        <v>16</v>
      </c>
      <c r="G2658" s="5">
        <v>9</v>
      </c>
      <c r="H2658" s="5">
        <v>1</v>
      </c>
      <c r="I2658" s="5">
        <v>3</v>
      </c>
      <c r="J2658" s="5" t="s">
        <v>9401</v>
      </c>
      <c r="K2658" s="17">
        <v>841</v>
      </c>
      <c r="L2658" s="6">
        <v>1.24316948829</v>
      </c>
      <c r="M2658" s="6">
        <v>4.2704862901</v>
      </c>
      <c r="N2658" s="6">
        <v>5.6518790909999996</v>
      </c>
      <c r="O2658" s="6">
        <v>27.649828938700001</v>
      </c>
      <c r="P2658" s="6">
        <v>-11.8859589868</v>
      </c>
      <c r="Q2658" s="6">
        <v>89.940428890199996</v>
      </c>
      <c r="R2658" s="7">
        <v>35.234766280700001</v>
      </c>
      <c r="S2658" s="8">
        <v>51.335190394902234</v>
      </c>
      <c r="T2658" s="6">
        <v>12.5100845065</v>
      </c>
      <c r="U2658" s="6">
        <v>29.104763956399999</v>
      </c>
      <c r="V2658" s="6">
        <v>-27.898462729799999</v>
      </c>
      <c r="W2658" s="6">
        <v>190.4877141584</v>
      </c>
      <c r="X2658" s="7">
        <v>63.898005128333331</v>
      </c>
      <c r="Y2658" s="8">
        <v>113.27425915624998</v>
      </c>
      <c r="Z2658" s="24">
        <v>1</v>
      </c>
    </row>
    <row r="2659" spans="1:26" ht="16.5" x14ac:dyDescent="0.45">
      <c r="A2659" s="5" t="s">
        <v>9414</v>
      </c>
      <c r="B2659" s="5" t="s">
        <v>9415</v>
      </c>
      <c r="C2659" s="5" t="s">
        <v>9416</v>
      </c>
      <c r="D2659" s="5" t="s">
        <v>1297</v>
      </c>
      <c r="E2659" s="5" t="s">
        <v>11770</v>
      </c>
      <c r="F2659" s="5">
        <v>21</v>
      </c>
      <c r="G2659" s="5">
        <v>7</v>
      </c>
      <c r="H2659" s="5">
        <v>3</v>
      </c>
      <c r="I2659" s="5">
        <v>3</v>
      </c>
      <c r="J2659" s="5" t="s">
        <v>9401</v>
      </c>
      <c r="K2659" s="17">
        <v>407</v>
      </c>
      <c r="L2659" s="6">
        <v>0.65891609840999998</v>
      </c>
      <c r="M2659" s="6">
        <v>11.058292290300001</v>
      </c>
      <c r="N2659" s="6">
        <v>-22.937245213099999</v>
      </c>
      <c r="O2659" s="6">
        <v>-54.263492593800002</v>
      </c>
      <c r="P2659" s="6">
        <v>15.6401886391</v>
      </c>
      <c r="Q2659" s="6">
        <v>-1.5398075142000001</v>
      </c>
      <c r="R2659" s="7">
        <v>-13.387703822966669</v>
      </c>
      <c r="S2659" s="8">
        <v>36.426784756346379</v>
      </c>
      <c r="T2659" s="6">
        <v>104.23492533939999</v>
      </c>
      <c r="U2659" s="6">
        <v>8.9417529998000003</v>
      </c>
      <c r="V2659" s="6">
        <v>-0.59499980519999995</v>
      </c>
      <c r="W2659" s="6">
        <v>-2.1999920681999998</v>
      </c>
      <c r="X2659" s="7">
        <v>2.0489203754666665</v>
      </c>
      <c r="Y2659" s="8">
        <v>6.0230686723113109</v>
      </c>
      <c r="Z2659" s="24">
        <v>-1</v>
      </c>
    </row>
    <row r="2660" spans="1:26" ht="16.5" x14ac:dyDescent="0.45">
      <c r="A2660" s="5" t="s">
        <v>9417</v>
      </c>
      <c r="B2660" s="5" t="s">
        <v>9418</v>
      </c>
      <c r="C2660" s="5" t="s">
        <v>9419</v>
      </c>
      <c r="D2660" s="5" t="s">
        <v>1297</v>
      </c>
      <c r="E2660" s="5" t="s">
        <v>11756</v>
      </c>
      <c r="F2660" s="5">
        <v>6</v>
      </c>
      <c r="G2660" s="5">
        <v>11</v>
      </c>
      <c r="H2660" s="5">
        <v>2</v>
      </c>
      <c r="I2660" s="5">
        <v>2</v>
      </c>
      <c r="J2660" s="5" t="s">
        <v>9401</v>
      </c>
      <c r="K2660" s="17">
        <v>2485</v>
      </c>
      <c r="L2660" s="6">
        <v>22.116248265359999</v>
      </c>
      <c r="M2660" s="6">
        <v>7.8134575555000003</v>
      </c>
      <c r="N2660" s="6">
        <v>4.1561481863000003</v>
      </c>
      <c r="O2660" s="6">
        <v>4.9638324988999996</v>
      </c>
      <c r="P2660" s="6">
        <v>5.6537010379000003</v>
      </c>
      <c r="Q2660" s="6">
        <v>-4.6414283942000001</v>
      </c>
      <c r="R2660" s="7">
        <v>1.9920350475333333</v>
      </c>
      <c r="S2660" s="8">
        <v>5.755094054390856</v>
      </c>
      <c r="T2660" s="6">
        <v>-19.088368448499999</v>
      </c>
      <c r="U2660" s="6">
        <v>0.14396924489999999</v>
      </c>
      <c r="V2660" s="6">
        <v>-34.335509942199998</v>
      </c>
      <c r="W2660" s="6">
        <v>30.813672249100001</v>
      </c>
      <c r="X2660" s="7">
        <v>-1.1259561493999992</v>
      </c>
      <c r="Y2660" s="8">
        <v>32.593151396100325</v>
      </c>
      <c r="Z2660" s="24">
        <v>-1</v>
      </c>
    </row>
    <row r="2661" spans="1:26" ht="16.5" x14ac:dyDescent="0.45">
      <c r="A2661" s="5" t="s">
        <v>9420</v>
      </c>
      <c r="B2661" s="5" t="s">
        <v>9421</v>
      </c>
      <c r="C2661" s="5" t="s">
        <v>9422</v>
      </c>
      <c r="D2661" s="5" t="s">
        <v>1297</v>
      </c>
      <c r="E2661" s="5" t="s">
        <v>11775</v>
      </c>
      <c r="F2661" s="5">
        <v>26</v>
      </c>
      <c r="G2661" s="5">
        <v>3</v>
      </c>
      <c r="H2661" s="5">
        <v>3</v>
      </c>
      <c r="I2661" s="5">
        <v>2</v>
      </c>
      <c r="J2661" s="5" t="s">
        <v>9401</v>
      </c>
      <c r="K2661" s="17">
        <v>1885</v>
      </c>
      <c r="L2661" s="6">
        <v>1.0932713006200001</v>
      </c>
      <c r="M2661" s="6">
        <v>-9.8020935607999995</v>
      </c>
      <c r="N2661" s="6">
        <v>-19.701192602599999</v>
      </c>
      <c r="O2661" s="6">
        <v>100.61745337009999</v>
      </c>
      <c r="P2661" s="6">
        <v>-62.016547793699999</v>
      </c>
      <c r="Q2661" s="6">
        <v>-38.260244057900003</v>
      </c>
      <c r="R2661" s="7">
        <v>0.11355383949999738</v>
      </c>
      <c r="S2661" s="8">
        <v>87.845693448453119</v>
      </c>
      <c r="T2661" s="6">
        <v>-432.9831171559</v>
      </c>
      <c r="U2661" s="6">
        <v>347.56782156280002</v>
      </c>
      <c r="V2661" s="6">
        <v>-21.5805744908</v>
      </c>
      <c r="W2661" s="6">
        <v>-139.19512892110001</v>
      </c>
      <c r="X2661" s="7">
        <v>62.264039383633332</v>
      </c>
      <c r="Y2661" s="8">
        <v>253.98224730827653</v>
      </c>
      <c r="Z2661" s="24">
        <v>1</v>
      </c>
    </row>
    <row r="2662" spans="1:26" ht="16.5" x14ac:dyDescent="0.45">
      <c r="A2662" s="5" t="s">
        <v>9423</v>
      </c>
      <c r="B2662" s="5" t="s">
        <v>9424</v>
      </c>
      <c r="C2662" s="5" t="s">
        <v>9425</v>
      </c>
      <c r="D2662" s="5" t="s">
        <v>1297</v>
      </c>
      <c r="E2662" s="5" t="s">
        <v>11772</v>
      </c>
      <c r="F2662" s="5">
        <v>23</v>
      </c>
      <c r="G2662" s="5">
        <v>1</v>
      </c>
      <c r="H2662" s="5">
        <v>2</v>
      </c>
      <c r="I2662" s="5">
        <v>3</v>
      </c>
      <c r="J2662" s="5" t="s">
        <v>9401</v>
      </c>
      <c r="K2662" s="17">
        <v>10837</v>
      </c>
      <c r="L2662" s="6">
        <v>34.428641199440001</v>
      </c>
      <c r="M2662" s="6">
        <v>30.6159708727</v>
      </c>
      <c r="N2662" s="6">
        <v>44.871113018199999</v>
      </c>
      <c r="O2662" s="6">
        <v>9.6370551598999992</v>
      </c>
      <c r="P2662" s="6">
        <v>13.0446403313</v>
      </c>
      <c r="Q2662" s="6">
        <v>-39.942352129</v>
      </c>
      <c r="R2662" s="7">
        <v>-5.7535522125999998</v>
      </c>
      <c r="S2662" s="8">
        <v>29.657350504854794</v>
      </c>
      <c r="T2662" s="6">
        <v>82.658035534299998</v>
      </c>
      <c r="U2662" s="6">
        <v>14.198030791100001</v>
      </c>
      <c r="V2662" s="6">
        <v>14.211186595999999</v>
      </c>
      <c r="W2662" s="6">
        <v>-62.2039423218</v>
      </c>
      <c r="X2662" s="7">
        <v>-11.264908311566666</v>
      </c>
      <c r="Y2662" s="8">
        <v>44.114497987516323</v>
      </c>
      <c r="Z2662" s="24">
        <v>0</v>
      </c>
    </row>
    <row r="2663" spans="1:26" ht="16.5" x14ac:dyDescent="0.45">
      <c r="A2663" s="5" t="s">
        <v>9426</v>
      </c>
      <c r="B2663" s="5" t="s">
        <v>9427</v>
      </c>
      <c r="C2663" s="5" t="s">
        <v>9428</v>
      </c>
      <c r="D2663" s="5" t="s">
        <v>1297</v>
      </c>
      <c r="E2663" s="5" t="s">
        <v>11755</v>
      </c>
      <c r="F2663" s="5">
        <v>5</v>
      </c>
      <c r="G2663" s="5">
        <v>5</v>
      </c>
      <c r="H2663" s="5">
        <v>3</v>
      </c>
      <c r="I2663" s="5">
        <v>3</v>
      </c>
      <c r="J2663" s="5" t="s">
        <v>9401</v>
      </c>
      <c r="K2663" s="17">
        <v>190</v>
      </c>
      <c r="L2663" s="6">
        <v>7.4232786590000002E-2</v>
      </c>
      <c r="M2663" s="6">
        <v>133.3458125002</v>
      </c>
      <c r="N2663" s="6">
        <v>4.7999730157</v>
      </c>
      <c r="O2663" s="6">
        <v>25.747337838100002</v>
      </c>
      <c r="P2663" s="6">
        <v>5.6686503278</v>
      </c>
      <c r="Q2663" s="6">
        <v>-30.509729151799998</v>
      </c>
      <c r="R2663" s="7">
        <v>0.30208633803333501</v>
      </c>
      <c r="S2663" s="8">
        <v>28.509900093979976</v>
      </c>
      <c r="T2663" s="6">
        <v>0.39976820769999999</v>
      </c>
      <c r="U2663" s="6">
        <v>-46.0699097432</v>
      </c>
      <c r="V2663" s="6">
        <v>91.914807350000004</v>
      </c>
      <c r="W2663" s="6">
        <v>-48.951313643100001</v>
      </c>
      <c r="X2663" s="7">
        <v>-1.035472012099999</v>
      </c>
      <c r="Y2663" s="8">
        <v>80.510194678859861</v>
      </c>
      <c r="Z2663" s="24">
        <v>-1</v>
      </c>
    </row>
    <row r="2664" spans="1:26" ht="16.5" x14ac:dyDescent="0.45">
      <c r="A2664" s="5" t="s">
        <v>9429</v>
      </c>
      <c r="B2664" s="5" t="s">
        <v>9430</v>
      </c>
      <c r="C2664" s="5" t="s">
        <v>9431</v>
      </c>
      <c r="D2664" s="5" t="s">
        <v>254</v>
      </c>
      <c r="E2664" s="5" t="s">
        <v>58</v>
      </c>
      <c r="F2664" s="5">
        <v>10</v>
      </c>
      <c r="G2664" s="5">
        <v>3</v>
      </c>
      <c r="H2664" s="5">
        <v>3</v>
      </c>
      <c r="I2664" s="5">
        <v>2</v>
      </c>
      <c r="J2664" s="5" t="s">
        <v>9432</v>
      </c>
      <c r="K2664" s="17">
        <v>49505</v>
      </c>
      <c r="L2664" s="6">
        <v>88.792895883360003</v>
      </c>
      <c r="M2664" s="6">
        <v>0.37651797180000002</v>
      </c>
      <c r="N2664" s="6">
        <v>6.4851183874</v>
      </c>
      <c r="O2664" s="6">
        <v>6.3690591063999999</v>
      </c>
      <c r="P2664" s="6">
        <v>5.4883901146999996</v>
      </c>
      <c r="Q2664" s="6">
        <v>-7.1766130185000003</v>
      </c>
      <c r="R2664" s="7">
        <v>1.5602787341999997</v>
      </c>
      <c r="S2664" s="8">
        <v>7.5791722893752347</v>
      </c>
      <c r="T2664" s="6">
        <v>-49.398792073400003</v>
      </c>
      <c r="U2664" s="6">
        <v>-29.7013204032</v>
      </c>
      <c r="V2664" s="6">
        <v>187.38614810959999</v>
      </c>
      <c r="W2664" s="6">
        <v>67.950377004299995</v>
      </c>
      <c r="X2664" s="7">
        <v>75.211734903566651</v>
      </c>
      <c r="Y2664" s="8">
        <v>108.72574550321518</v>
      </c>
      <c r="Z2664" s="24">
        <v>1</v>
      </c>
    </row>
    <row r="2665" spans="1:26" ht="16.5" x14ac:dyDescent="0.45">
      <c r="A2665" s="5" t="s">
        <v>9433</v>
      </c>
      <c r="B2665" s="5" t="s">
        <v>9434</v>
      </c>
      <c r="C2665" s="5" t="s">
        <v>9435</v>
      </c>
      <c r="D2665" s="5" t="s">
        <v>1297</v>
      </c>
      <c r="E2665" s="5" t="s">
        <v>11766</v>
      </c>
      <c r="F2665" s="5">
        <v>17</v>
      </c>
      <c r="G2665" s="5">
        <v>11</v>
      </c>
      <c r="H2665" s="5">
        <v>2</v>
      </c>
      <c r="I2665" s="5">
        <v>2</v>
      </c>
      <c r="J2665" s="5" t="s">
        <v>9432</v>
      </c>
      <c r="K2665" s="17">
        <v>1902</v>
      </c>
      <c r="L2665" s="6">
        <v>4.0332701921199998</v>
      </c>
      <c r="M2665" s="6">
        <v>2.8726414604000001</v>
      </c>
      <c r="N2665" s="6">
        <v>-2.1217901446999998</v>
      </c>
      <c r="O2665" s="6">
        <v>52.022334167899999</v>
      </c>
      <c r="P2665" s="6">
        <v>11.094370593600001</v>
      </c>
      <c r="Q2665" s="6">
        <v>-59.309761925499998</v>
      </c>
      <c r="R2665" s="7">
        <v>1.2689809453333349</v>
      </c>
      <c r="S2665" s="8">
        <v>56.312632831743109</v>
      </c>
      <c r="T2665" s="6">
        <v>-10.913473226300001</v>
      </c>
      <c r="U2665" s="6">
        <v>96.465020885599998</v>
      </c>
      <c r="V2665" s="6">
        <v>54.0953044679</v>
      </c>
      <c r="W2665" s="6">
        <v>-301.33896030630001</v>
      </c>
      <c r="X2665" s="7">
        <v>-50.259544984266675</v>
      </c>
      <c r="Y2665" s="8">
        <v>218.47071386382584</v>
      </c>
      <c r="Z2665" s="24">
        <v>-1</v>
      </c>
    </row>
    <row r="2666" spans="1:26" ht="16.5" x14ac:dyDescent="0.45">
      <c r="A2666" s="5" t="s">
        <v>9436</v>
      </c>
      <c r="B2666" s="5" t="s">
        <v>9437</v>
      </c>
      <c r="C2666" s="5" t="s">
        <v>9438</v>
      </c>
      <c r="D2666" s="5" t="s">
        <v>1297</v>
      </c>
      <c r="E2666" s="5" t="s">
        <v>11756</v>
      </c>
      <c r="F2666" s="5">
        <v>6</v>
      </c>
      <c r="G2666" s="5">
        <v>11</v>
      </c>
      <c r="H2666" s="5">
        <v>2</v>
      </c>
      <c r="I2666" s="5">
        <v>2</v>
      </c>
      <c r="J2666" s="5" t="s">
        <v>9432</v>
      </c>
      <c r="K2666" s="17">
        <v>3686</v>
      </c>
      <c r="L2666" s="6">
        <v>3.2104585814700002</v>
      </c>
      <c r="M2666" s="6">
        <v>3.0883490397000002</v>
      </c>
      <c r="N2666" s="6">
        <v>0.31028758950000002</v>
      </c>
      <c r="O2666" s="6">
        <v>-4.5428402581</v>
      </c>
      <c r="P2666" s="6">
        <v>1.9548624413</v>
      </c>
      <c r="Q2666" s="6">
        <v>6.5444380099000004</v>
      </c>
      <c r="R2666" s="7">
        <v>1.3188200643666668</v>
      </c>
      <c r="S2666" s="8">
        <v>5.5709377376665703</v>
      </c>
      <c r="T2666" s="6">
        <v>-37.424809360099999</v>
      </c>
      <c r="U2666" s="6">
        <v>10.2425194741</v>
      </c>
      <c r="V2666" s="6">
        <v>-24.011014263700002</v>
      </c>
      <c r="W2666" s="6">
        <v>-2.7198283860000001</v>
      </c>
      <c r="X2666" s="7">
        <v>-5.4961077252000008</v>
      </c>
      <c r="Y2666" s="8">
        <v>17.294708399062483</v>
      </c>
      <c r="Z2666" s="24">
        <v>-1</v>
      </c>
    </row>
    <row r="2667" spans="1:26" ht="16.5" x14ac:dyDescent="0.45">
      <c r="A2667" s="5" t="s">
        <v>9439</v>
      </c>
      <c r="B2667" s="5" t="s">
        <v>9440</v>
      </c>
      <c r="C2667" s="5" t="s">
        <v>9441</v>
      </c>
      <c r="D2667" s="5" t="s">
        <v>120</v>
      </c>
      <c r="E2667" s="5" t="s">
        <v>11773</v>
      </c>
      <c r="F2667" s="5">
        <v>24</v>
      </c>
      <c r="G2667" s="5">
        <v>11</v>
      </c>
      <c r="H2667" s="5">
        <v>1</v>
      </c>
      <c r="I2667" s="5">
        <v>2</v>
      </c>
      <c r="J2667" s="5" t="s">
        <v>9432</v>
      </c>
      <c r="K2667" s="17">
        <v>1269</v>
      </c>
      <c r="L2667" s="6">
        <v>1.22960216526</v>
      </c>
      <c r="M2667" s="6">
        <v>-41.098149851000002</v>
      </c>
      <c r="N2667" s="6">
        <v>-14.2079061993</v>
      </c>
      <c r="O2667" s="6">
        <v>-12.536249119000001</v>
      </c>
      <c r="P2667" s="6">
        <v>1.1184353276000001</v>
      </c>
      <c r="Q2667" s="6">
        <v>-14.130327081900001</v>
      </c>
      <c r="R2667" s="7">
        <v>-8.5160469577666671</v>
      </c>
      <c r="S2667" s="8">
        <v>8.3816888404565564</v>
      </c>
      <c r="T2667" s="6">
        <v>-5927.2324018134996</v>
      </c>
      <c r="U2667" s="6">
        <v>6.4182545669</v>
      </c>
      <c r="V2667" s="6">
        <v>73.301056970600001</v>
      </c>
      <c r="W2667" s="6">
        <v>-199.35415998569999</v>
      </c>
      <c r="X2667" s="7">
        <v>-39.878282816066665</v>
      </c>
      <c r="Y2667" s="8">
        <v>142.10117474395165</v>
      </c>
      <c r="Z2667" s="24">
        <v>0</v>
      </c>
    </row>
    <row r="2668" spans="1:26" ht="16.5" x14ac:dyDescent="0.45">
      <c r="A2668" s="5" t="s">
        <v>9442</v>
      </c>
      <c r="B2668" s="5" t="s">
        <v>9443</v>
      </c>
      <c r="C2668" s="5" t="s">
        <v>9444</v>
      </c>
      <c r="D2668" s="5" t="s">
        <v>1297</v>
      </c>
      <c r="E2668" s="5" t="s">
        <v>11753</v>
      </c>
      <c r="F2668" s="5">
        <v>3</v>
      </c>
      <c r="G2668" s="5">
        <v>7</v>
      </c>
      <c r="H2668" s="5">
        <v>4</v>
      </c>
      <c r="I2668" s="5">
        <v>3</v>
      </c>
      <c r="J2668" s="5" t="s">
        <v>9432</v>
      </c>
      <c r="K2668" s="17">
        <v>4261</v>
      </c>
      <c r="L2668" s="6">
        <v>6.8490433766800001</v>
      </c>
      <c r="M2668" s="6">
        <v>13.503671798599999</v>
      </c>
      <c r="N2668" s="6">
        <v>17.692095048399999</v>
      </c>
      <c r="O2668" s="6">
        <v>38.964851884200002</v>
      </c>
      <c r="P2668" s="6">
        <v>15.0055087681</v>
      </c>
      <c r="Q2668" s="6">
        <v>11.8248374005</v>
      </c>
      <c r="R2668" s="7">
        <v>21.931732684266667</v>
      </c>
      <c r="S2668" s="8">
        <v>14.83659428057938</v>
      </c>
      <c r="T2668" s="6">
        <v>93.044369996</v>
      </c>
      <c r="U2668" s="6">
        <v>47.0558604016</v>
      </c>
      <c r="V2668" s="6">
        <v>33.6730063161</v>
      </c>
      <c r="W2668" s="6">
        <v>17.945299733599999</v>
      </c>
      <c r="X2668" s="7">
        <v>32.891388817100001</v>
      </c>
      <c r="Y2668" s="8">
        <v>14.571011633973276</v>
      </c>
      <c r="Z2668" s="24">
        <v>1</v>
      </c>
    </row>
    <row r="2669" spans="1:26" ht="16.5" x14ac:dyDescent="0.45">
      <c r="A2669" s="5" t="s">
        <v>9445</v>
      </c>
      <c r="B2669" s="5" t="s">
        <v>9446</v>
      </c>
      <c r="C2669" s="5" t="s">
        <v>9447</v>
      </c>
      <c r="D2669" s="5" t="s">
        <v>1297</v>
      </c>
      <c r="E2669" s="5" t="s">
        <v>11758</v>
      </c>
      <c r="F2669" s="5">
        <v>8</v>
      </c>
      <c r="G2669" s="5">
        <v>2</v>
      </c>
      <c r="H2669" s="5">
        <v>3</v>
      </c>
      <c r="I2669" s="5">
        <v>2</v>
      </c>
      <c r="J2669" s="5" t="s">
        <v>9432</v>
      </c>
      <c r="K2669" s="17">
        <v>3169</v>
      </c>
      <c r="L2669" s="6">
        <v>6.3510364025400001</v>
      </c>
      <c r="M2669" s="6">
        <v>15.094453035500001</v>
      </c>
      <c r="N2669" s="6">
        <v>93.405141688</v>
      </c>
      <c r="O2669" s="6">
        <v>-0.76216040819999997</v>
      </c>
      <c r="P2669" s="6">
        <v>-2.7016847937000001</v>
      </c>
      <c r="Q2669" s="6">
        <v>-35.705742981999997</v>
      </c>
      <c r="R2669" s="7">
        <v>-13.056529394633332</v>
      </c>
      <c r="S2669" s="8">
        <v>19.638752399404179</v>
      </c>
      <c r="T2669" s="6">
        <v>153.79571397730001</v>
      </c>
      <c r="U2669" s="6">
        <v>-9.1384730298000001</v>
      </c>
      <c r="V2669" s="6">
        <v>-25.444964027400001</v>
      </c>
      <c r="W2669" s="6">
        <v>-42.850508092399998</v>
      </c>
      <c r="X2669" s="7">
        <v>-25.811315049866664</v>
      </c>
      <c r="Y2669" s="8">
        <v>16.859003138360226</v>
      </c>
      <c r="Z2669" s="24">
        <v>0</v>
      </c>
    </row>
    <row r="2670" spans="1:26" ht="16.5" x14ac:dyDescent="0.45">
      <c r="A2670" s="5" t="s">
        <v>9448</v>
      </c>
      <c r="B2670" s="5" t="s">
        <v>9449</v>
      </c>
      <c r="C2670" s="5" t="s">
        <v>9450</v>
      </c>
      <c r="D2670" s="5" t="s">
        <v>435</v>
      </c>
      <c r="E2670" s="5" t="s">
        <v>11757</v>
      </c>
      <c r="F2670" s="5">
        <v>7</v>
      </c>
      <c r="G2670" s="5">
        <v>11</v>
      </c>
      <c r="H2670" s="5">
        <v>4</v>
      </c>
      <c r="I2670" s="5">
        <v>2</v>
      </c>
      <c r="J2670" s="5" t="s">
        <v>9451</v>
      </c>
      <c r="K2670" s="17">
        <v>481</v>
      </c>
      <c r="L2670" s="6">
        <v>0.55161155473000001</v>
      </c>
      <c r="M2670" s="6">
        <v>1.6147382616999999</v>
      </c>
      <c r="N2670" s="6">
        <v>-5.0434662251000004</v>
      </c>
      <c r="O2670" s="6">
        <v>6.4350140775</v>
      </c>
      <c r="P2670" s="6">
        <v>-2.7132188493</v>
      </c>
      <c r="Q2670" s="6">
        <v>-17.796451321500001</v>
      </c>
      <c r="R2670" s="7">
        <v>-4.6915520311000005</v>
      </c>
      <c r="S2670" s="8">
        <v>12.23627110190812</v>
      </c>
      <c r="T2670" s="6">
        <v>105.69506404720001</v>
      </c>
      <c r="U2670" s="6">
        <v>-54.836111926000001</v>
      </c>
      <c r="V2670" s="6">
        <v>-340.33710308330001</v>
      </c>
      <c r="W2670" s="6">
        <v>-238.04710326349999</v>
      </c>
      <c r="X2670" s="7">
        <v>-211.07343942426667</v>
      </c>
      <c r="Y2670" s="8">
        <v>144.64918905280504</v>
      </c>
      <c r="Z2670" s="24">
        <v>0</v>
      </c>
    </row>
    <row r="2671" spans="1:26" ht="16.5" x14ac:dyDescent="0.45">
      <c r="A2671" s="5" t="s">
        <v>9452</v>
      </c>
      <c r="B2671" s="5" t="s">
        <v>9453</v>
      </c>
      <c r="C2671" s="5" t="s">
        <v>9454</v>
      </c>
      <c r="D2671" s="5" t="s">
        <v>1297</v>
      </c>
      <c r="E2671" s="5" t="s">
        <v>11752</v>
      </c>
      <c r="F2671" s="5">
        <v>2</v>
      </c>
      <c r="G2671" s="5">
        <v>2</v>
      </c>
      <c r="H2671" s="5">
        <v>0</v>
      </c>
      <c r="I2671" s="5">
        <v>3</v>
      </c>
      <c r="J2671" s="5" t="s">
        <v>9451</v>
      </c>
      <c r="K2671" s="17">
        <v>503</v>
      </c>
      <c r="L2671" s="6">
        <v>3.9497730086799998</v>
      </c>
      <c r="M2671" s="6">
        <v>37.502226563999997</v>
      </c>
      <c r="N2671" s="6">
        <v>-17.702368500599999</v>
      </c>
      <c r="O2671" s="6">
        <v>-0.51184539250000005</v>
      </c>
      <c r="P2671" s="6">
        <v>59.287171566200001</v>
      </c>
      <c r="Q2671" s="6">
        <v>-4.6288566212999998</v>
      </c>
      <c r="R2671" s="7">
        <v>18.048823184133333</v>
      </c>
      <c r="S2671" s="8">
        <v>35.772733727310268</v>
      </c>
      <c r="T2671" s="6">
        <v>8.4416159121999996</v>
      </c>
      <c r="U2671" s="6">
        <v>10.096221375600001</v>
      </c>
      <c r="V2671" s="6">
        <v>14.3043444871</v>
      </c>
      <c r="W2671" s="6">
        <v>-26.234731518099998</v>
      </c>
      <c r="X2671" s="7">
        <v>-0.61138855179999985</v>
      </c>
      <c r="Y2671" s="8">
        <v>22.289994473011021</v>
      </c>
      <c r="Z2671" s="24">
        <v>-1</v>
      </c>
    </row>
    <row r="2672" spans="1:26" ht="16.5" x14ac:dyDescent="0.45">
      <c r="A2672" s="5" t="s">
        <v>9455</v>
      </c>
      <c r="B2672" s="5" t="s">
        <v>9456</v>
      </c>
      <c r="C2672" s="5" t="s">
        <v>9457</v>
      </c>
      <c r="D2672" s="5" t="s">
        <v>1297</v>
      </c>
      <c r="E2672" s="5" t="s">
        <v>11753</v>
      </c>
      <c r="F2672" s="5">
        <v>3</v>
      </c>
      <c r="G2672" s="5">
        <v>7</v>
      </c>
      <c r="H2672" s="5">
        <v>4</v>
      </c>
      <c r="I2672" s="5">
        <v>3</v>
      </c>
      <c r="J2672" s="5" t="s">
        <v>9451</v>
      </c>
      <c r="K2672" s="17">
        <v>2516</v>
      </c>
      <c r="L2672" s="6">
        <v>7.77884937439</v>
      </c>
      <c r="M2672" s="6">
        <v>4.4057223788000002</v>
      </c>
      <c r="N2672" s="6">
        <v>6.5096960910000004</v>
      </c>
      <c r="O2672" s="6">
        <v>4.5092435199000001</v>
      </c>
      <c r="P2672" s="6">
        <v>10.2361564365</v>
      </c>
      <c r="Q2672" s="6">
        <v>4.2522742973999996</v>
      </c>
      <c r="R2672" s="7">
        <v>6.3325580845999996</v>
      </c>
      <c r="S2672" s="8">
        <v>3.3830560688592457</v>
      </c>
      <c r="T2672" s="6">
        <v>5.7821452300000002</v>
      </c>
      <c r="U2672" s="6">
        <v>-2.1934814724999998</v>
      </c>
      <c r="V2672" s="6">
        <v>3.0644516726000002</v>
      </c>
      <c r="W2672" s="6">
        <v>8.1176028032000005</v>
      </c>
      <c r="X2672" s="7">
        <v>2.9961910011000001</v>
      </c>
      <c r="Y2672" s="8">
        <v>5.155881047367382</v>
      </c>
      <c r="Z2672" s="24">
        <v>1</v>
      </c>
    </row>
    <row r="2673" spans="1:26" ht="16.5" x14ac:dyDescent="0.45">
      <c r="A2673" s="5" t="s">
        <v>9458</v>
      </c>
      <c r="B2673" s="5" t="s">
        <v>9459</v>
      </c>
      <c r="C2673" s="5" t="s">
        <v>9460</v>
      </c>
      <c r="D2673" s="5" t="s">
        <v>1297</v>
      </c>
      <c r="E2673" s="5" t="s">
        <v>11765</v>
      </c>
      <c r="F2673" s="5">
        <v>16</v>
      </c>
      <c r="G2673" s="5">
        <v>9</v>
      </c>
      <c r="H2673" s="5">
        <v>1</v>
      </c>
      <c r="I2673" s="5">
        <v>3</v>
      </c>
      <c r="J2673" s="5" t="s">
        <v>9461</v>
      </c>
      <c r="K2673" s="17">
        <v>1508</v>
      </c>
      <c r="L2673" s="6">
        <v>1.11174240811</v>
      </c>
      <c r="M2673" s="6">
        <v>9.6737228035000005</v>
      </c>
      <c r="N2673" s="6">
        <v>1.1893078989000001</v>
      </c>
      <c r="O2673" s="6">
        <v>-16.102149340899999</v>
      </c>
      <c r="P2673" s="6">
        <v>62.025296613400002</v>
      </c>
      <c r="Q2673" s="6">
        <v>-4.7089691371000004</v>
      </c>
      <c r="R2673" s="7">
        <v>13.738059378466668</v>
      </c>
      <c r="S2673" s="8">
        <v>42.204195272817536</v>
      </c>
      <c r="T2673" s="6">
        <v>-31.065545611000001</v>
      </c>
      <c r="U2673" s="6">
        <v>-8.7704823708999999</v>
      </c>
      <c r="V2673" s="6">
        <v>-4.5149491299999998</v>
      </c>
      <c r="W2673" s="6">
        <v>111.75549273049999</v>
      </c>
      <c r="X2673" s="7">
        <v>32.823353743199995</v>
      </c>
      <c r="Y2673" s="8">
        <v>68.390345185734617</v>
      </c>
      <c r="Z2673" s="24">
        <v>1</v>
      </c>
    </row>
    <row r="2674" spans="1:26" ht="16.5" x14ac:dyDescent="0.45">
      <c r="A2674" s="5" t="s">
        <v>9462</v>
      </c>
      <c r="B2674" s="5" t="s">
        <v>9463</v>
      </c>
      <c r="C2674" s="5" t="s">
        <v>9464</v>
      </c>
      <c r="D2674" s="5" t="s">
        <v>933</v>
      </c>
      <c r="E2674" s="5" t="s">
        <v>11758</v>
      </c>
      <c r="F2674" s="5">
        <v>8</v>
      </c>
      <c r="G2674" s="5">
        <v>2</v>
      </c>
      <c r="H2674" s="5">
        <v>3</v>
      </c>
      <c r="I2674" s="5">
        <v>2</v>
      </c>
      <c r="J2674" s="5" t="s">
        <v>9461</v>
      </c>
      <c r="K2674" s="17">
        <v>5671</v>
      </c>
      <c r="L2674" s="6">
        <v>11.106371251760001</v>
      </c>
      <c r="M2674" s="6">
        <v>2.0807901550999999</v>
      </c>
      <c r="N2674" s="6">
        <v>5.7228402966000003</v>
      </c>
      <c r="O2674" s="6">
        <v>6.5823187182999998</v>
      </c>
      <c r="P2674" s="6">
        <v>28.392181429499999</v>
      </c>
      <c r="Q2674" s="6">
        <v>11.585472896000001</v>
      </c>
      <c r="R2674" s="7">
        <v>15.5199910146</v>
      </c>
      <c r="S2674" s="8">
        <v>11.424878664105883</v>
      </c>
      <c r="T2674" s="6">
        <v>86.485681538099996</v>
      </c>
      <c r="U2674" s="6">
        <v>-5.0878549435</v>
      </c>
      <c r="V2674" s="6">
        <v>45.704599169799998</v>
      </c>
      <c r="W2674" s="6">
        <v>25.213878958799999</v>
      </c>
      <c r="X2674" s="7">
        <v>21.9435410617</v>
      </c>
      <c r="Y2674" s="8">
        <v>25.553662774323133</v>
      </c>
      <c r="Z2674" s="24">
        <v>1</v>
      </c>
    </row>
    <row r="2675" spans="1:26" ht="16.5" x14ac:dyDescent="0.45">
      <c r="A2675" s="5" t="s">
        <v>9465</v>
      </c>
      <c r="B2675" s="5" t="s">
        <v>9466</v>
      </c>
      <c r="C2675" s="5" t="s">
        <v>9467</v>
      </c>
      <c r="D2675" s="5" t="s">
        <v>120</v>
      </c>
      <c r="E2675" s="5" t="s">
        <v>11752</v>
      </c>
      <c r="F2675" s="5">
        <v>2</v>
      </c>
      <c r="G2675" s="5">
        <v>2</v>
      </c>
      <c r="H2675" s="5">
        <v>0</v>
      </c>
      <c r="I2675" s="5">
        <v>3</v>
      </c>
      <c r="J2675" s="5" t="s">
        <v>9468</v>
      </c>
      <c r="K2675" s="17">
        <v>203</v>
      </c>
      <c r="L2675" s="6">
        <v>0.19831728681999999</v>
      </c>
      <c r="M2675" s="6">
        <v>12.823983399399999</v>
      </c>
      <c r="N2675" s="6">
        <v>-69.941573832299994</v>
      </c>
      <c r="O2675" s="6">
        <v>28.795963758700001</v>
      </c>
      <c r="P2675" s="6">
        <v>-7.6603210214999997</v>
      </c>
      <c r="Q2675" s="6">
        <v>19.490010292800001</v>
      </c>
      <c r="R2675" s="7">
        <v>13.541884343333335</v>
      </c>
      <c r="S2675" s="8">
        <v>18.942025412473704</v>
      </c>
      <c r="T2675" s="6">
        <v>60.096059715899997</v>
      </c>
      <c r="U2675" s="6">
        <v>65.281916141099998</v>
      </c>
      <c r="V2675" s="6">
        <v>147.4505176227</v>
      </c>
      <c r="W2675" s="6">
        <v>31.375718997300002</v>
      </c>
      <c r="X2675" s="7">
        <v>81.369384253700005</v>
      </c>
      <c r="Y2675" s="8">
        <v>59.686218607709044</v>
      </c>
      <c r="Z2675" s="24">
        <v>1</v>
      </c>
    </row>
    <row r="2676" spans="1:26" ht="16.5" x14ac:dyDescent="0.45">
      <c r="A2676" s="5" t="s">
        <v>9469</v>
      </c>
      <c r="B2676" s="5" t="s">
        <v>9470</v>
      </c>
      <c r="C2676" s="5" t="s">
        <v>9471</v>
      </c>
      <c r="D2676" s="5" t="s">
        <v>33</v>
      </c>
      <c r="E2676" s="5" t="s">
        <v>11753</v>
      </c>
      <c r="F2676" s="5">
        <v>3</v>
      </c>
      <c r="G2676" s="5">
        <v>7</v>
      </c>
      <c r="H2676" s="5">
        <v>4</v>
      </c>
      <c r="I2676" s="5">
        <v>3</v>
      </c>
      <c r="J2676" s="5" t="s">
        <v>9468</v>
      </c>
      <c r="K2676" s="17">
        <v>2203</v>
      </c>
      <c r="L2676" s="6">
        <v>2.5922736892099998</v>
      </c>
      <c r="M2676" s="6">
        <v>3.9882715579000001</v>
      </c>
      <c r="N2676" s="6">
        <v>9.9952599363000001</v>
      </c>
      <c r="O2676" s="6">
        <v>6.5880705629999996</v>
      </c>
      <c r="P2676" s="6">
        <v>0.80760438879999996</v>
      </c>
      <c r="Q2676" s="6">
        <v>-35.304327546499998</v>
      </c>
      <c r="R2676" s="7">
        <v>-9.3028841982333326</v>
      </c>
      <c r="S2676" s="8">
        <v>22.702637279457385</v>
      </c>
      <c r="T2676" s="6">
        <v>-36.4045806492</v>
      </c>
      <c r="U2676" s="6">
        <v>9.8175911271</v>
      </c>
      <c r="V2676" s="6">
        <v>-8.0356887372999992</v>
      </c>
      <c r="W2676" s="6">
        <v>-69.124820534500003</v>
      </c>
      <c r="X2676" s="7">
        <v>-22.44763938156667</v>
      </c>
      <c r="Y2676" s="8">
        <v>41.397515997544637</v>
      </c>
      <c r="Z2676" s="24">
        <v>0</v>
      </c>
    </row>
    <row r="2677" spans="1:26" ht="16.5" x14ac:dyDescent="0.45">
      <c r="A2677" s="5" t="s">
        <v>9472</v>
      </c>
      <c r="B2677" s="5" t="s">
        <v>9473</v>
      </c>
      <c r="C2677" s="5" t="s">
        <v>9474</v>
      </c>
      <c r="D2677" s="5" t="s">
        <v>259</v>
      </c>
      <c r="E2677" s="5" t="s">
        <v>11755</v>
      </c>
      <c r="F2677" s="5">
        <v>5</v>
      </c>
      <c r="G2677" s="5">
        <v>5</v>
      </c>
      <c r="H2677" s="5">
        <v>3</v>
      </c>
      <c r="I2677" s="5">
        <v>3</v>
      </c>
      <c r="J2677" s="5" t="s">
        <v>9468</v>
      </c>
      <c r="K2677" s="17">
        <v>200</v>
      </c>
      <c r="L2677" s="6">
        <v>1.00959517694</v>
      </c>
      <c r="M2677" s="6">
        <v>4.0842022696000004</v>
      </c>
      <c r="N2677" s="6">
        <v>1.1205885314999999</v>
      </c>
      <c r="O2677" s="6">
        <v>-27.0346623384</v>
      </c>
      <c r="P2677" s="6">
        <v>13.2135022121</v>
      </c>
      <c r="Q2677" s="6">
        <v>8.7644687972999993</v>
      </c>
      <c r="R2677" s="7">
        <v>-1.6855637763333338</v>
      </c>
      <c r="S2677" s="8">
        <v>22.065381778105031</v>
      </c>
      <c r="T2677" s="6">
        <v>12.5755921725</v>
      </c>
      <c r="U2677" s="6">
        <v>-45.427444923899998</v>
      </c>
      <c r="V2677" s="6">
        <v>59.380826685999999</v>
      </c>
      <c r="W2677" s="6">
        <v>909.82249900169995</v>
      </c>
      <c r="X2677" s="7">
        <v>307.92529358793331</v>
      </c>
      <c r="Y2677" s="8">
        <v>523.88584430497849</v>
      </c>
      <c r="Z2677" s="24">
        <v>-1</v>
      </c>
    </row>
    <row r="2678" spans="1:26" ht="16.5" x14ac:dyDescent="0.45">
      <c r="A2678" s="5" t="s">
        <v>9475</v>
      </c>
      <c r="B2678" s="5" t="s">
        <v>9476</v>
      </c>
      <c r="C2678" s="5" t="s">
        <v>9477</v>
      </c>
      <c r="D2678" s="5" t="s">
        <v>288</v>
      </c>
      <c r="E2678" s="5" t="s">
        <v>11755</v>
      </c>
      <c r="F2678" s="5">
        <v>5</v>
      </c>
      <c r="G2678" s="5">
        <v>5</v>
      </c>
      <c r="H2678" s="5">
        <v>3</v>
      </c>
      <c r="I2678" s="5">
        <v>3</v>
      </c>
      <c r="J2678" s="5" t="s">
        <v>9478</v>
      </c>
      <c r="K2678" s="17">
        <v>12723</v>
      </c>
      <c r="L2678" s="6">
        <v>12.262096164280001</v>
      </c>
      <c r="M2678" s="6">
        <v>0.30636162430000002</v>
      </c>
      <c r="N2678" s="6">
        <v>-7.3882933244000002</v>
      </c>
      <c r="O2678" s="6">
        <v>-55.8669590246</v>
      </c>
      <c r="P2678" s="6">
        <v>4.7956432840999996</v>
      </c>
      <c r="Q2678" s="6">
        <v>-5.1433817884000002</v>
      </c>
      <c r="R2678" s="7">
        <v>-18.738232509633331</v>
      </c>
      <c r="S2678" s="8">
        <v>32.536176854623491</v>
      </c>
      <c r="T2678" s="6">
        <v>5215.7368953826999</v>
      </c>
      <c r="U2678" s="6">
        <v>-1237.2366667532999</v>
      </c>
      <c r="V2678" s="6">
        <v>102.68530936579999</v>
      </c>
      <c r="W2678" s="6">
        <v>-392.67625410760002</v>
      </c>
      <c r="X2678" s="7">
        <v>-509.07587049836661</v>
      </c>
      <c r="Y2678" s="8">
        <v>677.50230888438068</v>
      </c>
      <c r="Z2678" s="24">
        <v>0</v>
      </c>
    </row>
    <row r="2679" spans="1:26" ht="16.5" x14ac:dyDescent="0.45">
      <c r="A2679" s="5" t="s">
        <v>9479</v>
      </c>
      <c r="B2679" s="5" t="s">
        <v>9480</v>
      </c>
      <c r="C2679" s="5" t="s">
        <v>9481</v>
      </c>
      <c r="D2679" s="5" t="s">
        <v>33</v>
      </c>
      <c r="E2679" s="5" t="s">
        <v>11755</v>
      </c>
      <c r="F2679" s="5">
        <v>5</v>
      </c>
      <c r="G2679" s="5">
        <v>5</v>
      </c>
      <c r="H2679" s="5">
        <v>3</v>
      </c>
      <c r="I2679" s="5">
        <v>3</v>
      </c>
      <c r="J2679" s="5" t="s">
        <v>9478</v>
      </c>
      <c r="K2679" s="17">
        <v>11981</v>
      </c>
      <c r="L2679" s="6">
        <v>26.788840655569999</v>
      </c>
      <c r="M2679" s="6">
        <v>3.5280194103000002</v>
      </c>
      <c r="N2679" s="6">
        <v>0.29081540589999999</v>
      </c>
      <c r="O2679" s="6">
        <v>-69.302719094400004</v>
      </c>
      <c r="P2679" s="6">
        <v>10.554566043399999</v>
      </c>
      <c r="Q2679" s="6">
        <v>-15.3195960955</v>
      </c>
      <c r="R2679" s="7">
        <v>-24.689249715500001</v>
      </c>
      <c r="S2679" s="8">
        <v>40.744807081566329</v>
      </c>
      <c r="T2679" s="6">
        <v>-22.9232561639</v>
      </c>
      <c r="U2679" s="6">
        <v>-62.459583288799998</v>
      </c>
      <c r="V2679" s="6">
        <v>350.29118726069999</v>
      </c>
      <c r="W2679" s="6">
        <v>-90.089483662600003</v>
      </c>
      <c r="X2679" s="7">
        <v>65.914040103099993</v>
      </c>
      <c r="Y2679" s="8">
        <v>246.66500403946236</v>
      </c>
      <c r="Z2679" s="24">
        <v>-1</v>
      </c>
    </row>
    <row r="2680" spans="1:26" ht="16.5" x14ac:dyDescent="0.45">
      <c r="A2680" s="5" t="s">
        <v>9482</v>
      </c>
      <c r="B2680" s="5" t="s">
        <v>9483</v>
      </c>
      <c r="C2680" s="5" t="s">
        <v>9484</v>
      </c>
      <c r="D2680" s="5" t="s">
        <v>33</v>
      </c>
      <c r="E2680" s="5" t="s">
        <v>11756</v>
      </c>
      <c r="F2680" s="5">
        <v>6</v>
      </c>
      <c r="G2680" s="5">
        <v>11</v>
      </c>
      <c r="H2680" s="5">
        <v>2</v>
      </c>
      <c r="I2680" s="5">
        <v>2</v>
      </c>
      <c r="J2680" s="5" t="s">
        <v>9478</v>
      </c>
      <c r="K2680" s="17">
        <v>1470</v>
      </c>
      <c r="L2680" s="6">
        <v>1.1958471021899999</v>
      </c>
      <c r="M2680" s="6">
        <v>-13.5909298097</v>
      </c>
      <c r="N2680" s="6">
        <v>6.6231473672999996</v>
      </c>
      <c r="O2680" s="6">
        <v>-8.9936749007000003</v>
      </c>
      <c r="P2680" s="6">
        <v>8.6711656601999998</v>
      </c>
      <c r="Q2680" s="6">
        <v>16.0313207226</v>
      </c>
      <c r="R2680" s="7">
        <v>5.2362704940333336</v>
      </c>
      <c r="S2680" s="8">
        <v>12.861239446043387</v>
      </c>
      <c r="T2680" s="6">
        <v>-22.527944163699999</v>
      </c>
      <c r="U2680" s="6">
        <v>173.44294278410001</v>
      </c>
      <c r="V2680" s="6">
        <v>-134.54621694299999</v>
      </c>
      <c r="W2680" s="6">
        <v>134.08233737629999</v>
      </c>
      <c r="X2680" s="7">
        <v>57.659687739133339</v>
      </c>
      <c r="Y2680" s="8">
        <v>167.61457770887688</v>
      </c>
      <c r="Z2680" s="24">
        <v>1</v>
      </c>
    </row>
    <row r="2681" spans="1:26" ht="16.5" x14ac:dyDescent="0.45">
      <c r="A2681" s="5" t="s">
        <v>9485</v>
      </c>
      <c r="B2681" s="5" t="s">
        <v>9486</v>
      </c>
      <c r="C2681" s="5" t="s">
        <v>9487</v>
      </c>
      <c r="D2681" s="5" t="s">
        <v>33</v>
      </c>
      <c r="E2681" s="5" t="s">
        <v>11755</v>
      </c>
      <c r="F2681" s="5">
        <v>5</v>
      </c>
      <c r="G2681" s="5">
        <v>5</v>
      </c>
      <c r="H2681" s="5">
        <v>3</v>
      </c>
      <c r="I2681" s="5">
        <v>3</v>
      </c>
      <c r="J2681" s="5" t="s">
        <v>9488</v>
      </c>
      <c r="K2681" s="17">
        <v>1626</v>
      </c>
      <c r="L2681" s="6">
        <v>2.1562166928300002</v>
      </c>
      <c r="M2681" s="6">
        <v>0.62524734110000002</v>
      </c>
      <c r="N2681" s="6">
        <v>12.3348145231</v>
      </c>
      <c r="O2681" s="6">
        <v>-67.349513548800005</v>
      </c>
      <c r="P2681" s="6">
        <v>-0.95738898890000002</v>
      </c>
      <c r="Q2681" s="6">
        <v>-30.624208338500001</v>
      </c>
      <c r="R2681" s="7">
        <v>-32.977036958733336</v>
      </c>
      <c r="S2681" s="8">
        <v>33.258538795044217</v>
      </c>
      <c r="T2681" s="6">
        <v>-69.706519023300004</v>
      </c>
      <c r="U2681" s="6">
        <v>-665.92485780159996</v>
      </c>
      <c r="V2681" s="6">
        <v>21.191442288499999</v>
      </c>
      <c r="W2681" s="6">
        <v>-260.54780046280001</v>
      </c>
      <c r="X2681" s="7">
        <v>-301.76040532530004</v>
      </c>
      <c r="Y2681" s="8">
        <v>345.40709541357353</v>
      </c>
      <c r="Z2681" s="24">
        <v>0</v>
      </c>
    </row>
    <row r="2682" spans="1:26" ht="16.5" x14ac:dyDescent="0.45">
      <c r="A2682" s="5" t="s">
        <v>9489</v>
      </c>
      <c r="B2682" s="5" t="s">
        <v>9490</v>
      </c>
      <c r="C2682" s="5" t="s">
        <v>9491</v>
      </c>
      <c r="D2682" s="5" t="s">
        <v>120</v>
      </c>
      <c r="E2682" s="5" t="s">
        <v>11776</v>
      </c>
      <c r="F2682" s="5">
        <v>27</v>
      </c>
      <c r="G2682" s="5">
        <v>10</v>
      </c>
      <c r="H2682" s="5">
        <v>2</v>
      </c>
      <c r="I2682" s="5">
        <v>3</v>
      </c>
      <c r="J2682" s="5" t="s">
        <v>9488</v>
      </c>
      <c r="K2682" s="17">
        <v>1795</v>
      </c>
      <c r="L2682" s="6">
        <v>2.47339879474</v>
      </c>
      <c r="M2682" s="6">
        <v>22.821116502500001</v>
      </c>
      <c r="N2682" s="6">
        <v>-6.7632574879999998</v>
      </c>
      <c r="O2682" s="6">
        <v>17.722392406800001</v>
      </c>
      <c r="P2682" s="6">
        <v>30.767810085499999</v>
      </c>
      <c r="Q2682" s="6">
        <v>16.768685148599999</v>
      </c>
      <c r="R2682" s="7">
        <v>21.752962546966668</v>
      </c>
      <c r="S2682" s="8">
        <v>7.8216364330513484</v>
      </c>
      <c r="T2682" s="6">
        <v>56.2824251527</v>
      </c>
      <c r="U2682" s="6">
        <v>-23.847542874199998</v>
      </c>
      <c r="V2682" s="6">
        <v>37.555051578200001</v>
      </c>
      <c r="W2682" s="6">
        <v>29.803387069900001</v>
      </c>
      <c r="X2682" s="7">
        <v>14.503631924633334</v>
      </c>
      <c r="Y2682" s="8">
        <v>33.43847382881448</v>
      </c>
      <c r="Z2682" s="24">
        <v>1</v>
      </c>
    </row>
    <row r="2683" spans="1:26" ht="16.5" x14ac:dyDescent="0.45">
      <c r="A2683" s="5" t="s">
        <v>9492</v>
      </c>
      <c r="B2683" s="5" t="s">
        <v>9493</v>
      </c>
      <c r="C2683" s="5" t="s">
        <v>9494</v>
      </c>
      <c r="D2683" s="5" t="s">
        <v>376</v>
      </c>
      <c r="E2683" s="5" t="s">
        <v>11764</v>
      </c>
      <c r="F2683" s="5">
        <v>15</v>
      </c>
      <c r="G2683" s="5">
        <v>8</v>
      </c>
      <c r="H2683" s="5">
        <v>2</v>
      </c>
      <c r="I2683" s="5">
        <v>3</v>
      </c>
      <c r="J2683" s="5" t="s">
        <v>9488</v>
      </c>
      <c r="K2683" s="17">
        <v>6834</v>
      </c>
      <c r="L2683" s="6">
        <v>14.47716021277</v>
      </c>
      <c r="M2683" s="6">
        <v>8.2463442551000004</v>
      </c>
      <c r="N2683" s="6">
        <v>5.3415978496000003</v>
      </c>
      <c r="O2683" s="6">
        <v>6.1019604792999997</v>
      </c>
      <c r="P2683" s="6">
        <v>23.260982307100001</v>
      </c>
      <c r="Q2683" s="6">
        <v>21.389584248799999</v>
      </c>
      <c r="R2683" s="7">
        <v>16.917509011733333</v>
      </c>
      <c r="S2683" s="8">
        <v>9.4131610108516579</v>
      </c>
      <c r="T2683" s="6">
        <v>9.1754203573000002</v>
      </c>
      <c r="U2683" s="6">
        <v>-41.406646161799998</v>
      </c>
      <c r="V2683" s="6">
        <v>-83.136083919800001</v>
      </c>
      <c r="W2683" s="6">
        <v>998.688933926</v>
      </c>
      <c r="X2683" s="7">
        <v>291.38206794813334</v>
      </c>
      <c r="Y2683" s="8">
        <v>612.90096140279752</v>
      </c>
      <c r="Z2683" s="24">
        <v>1</v>
      </c>
    </row>
    <row r="2684" spans="1:26" ht="16.5" x14ac:dyDescent="0.45">
      <c r="A2684" s="5" t="s">
        <v>9495</v>
      </c>
      <c r="B2684" s="5" t="s">
        <v>9496</v>
      </c>
      <c r="C2684" s="5" t="s">
        <v>9497</v>
      </c>
      <c r="D2684" s="5" t="s">
        <v>933</v>
      </c>
      <c r="E2684" s="5" t="s">
        <v>11772</v>
      </c>
      <c r="F2684" s="5">
        <v>23</v>
      </c>
      <c r="G2684" s="5">
        <v>1</v>
      </c>
      <c r="H2684" s="5">
        <v>2</v>
      </c>
      <c r="I2684" s="5">
        <v>3</v>
      </c>
      <c r="J2684" s="5" t="s">
        <v>9498</v>
      </c>
      <c r="K2684" s="17">
        <v>4110</v>
      </c>
      <c r="L2684" s="6">
        <v>2.9535973222999998</v>
      </c>
      <c r="M2684" s="6">
        <v>19.324064863699999</v>
      </c>
      <c r="N2684" s="6">
        <v>5.5020395012999996</v>
      </c>
      <c r="O2684" s="6">
        <v>3.3701103734000002</v>
      </c>
      <c r="P2684" s="6">
        <v>-1.3700230195</v>
      </c>
      <c r="Q2684" s="6">
        <v>-1.0451433126</v>
      </c>
      <c r="R2684" s="7">
        <v>0.31831468043333339</v>
      </c>
      <c r="S2684" s="8">
        <v>2.647919828789437</v>
      </c>
      <c r="T2684" s="6">
        <v>239.6052748299</v>
      </c>
      <c r="U2684" s="6">
        <v>-22.6450800245</v>
      </c>
      <c r="V2684" s="6">
        <v>-0.38798984180000001</v>
      </c>
      <c r="W2684" s="6">
        <v>-556.35613335799997</v>
      </c>
      <c r="X2684" s="7">
        <v>-193.12973440810001</v>
      </c>
      <c r="Y2684" s="8">
        <v>314.76007876862991</v>
      </c>
      <c r="Z2684" s="24">
        <v>-1</v>
      </c>
    </row>
    <row r="2685" spans="1:26" ht="16.5" x14ac:dyDescent="0.45">
      <c r="A2685" s="5" t="s">
        <v>9499</v>
      </c>
      <c r="B2685" s="5" t="s">
        <v>9500</v>
      </c>
      <c r="C2685" s="5" t="s">
        <v>9501</v>
      </c>
      <c r="D2685" s="5" t="s">
        <v>259</v>
      </c>
      <c r="E2685" s="5" t="s">
        <v>11755</v>
      </c>
      <c r="F2685" s="5">
        <v>5</v>
      </c>
      <c r="G2685" s="5">
        <v>5</v>
      </c>
      <c r="H2685" s="5">
        <v>3</v>
      </c>
      <c r="I2685" s="5">
        <v>3</v>
      </c>
      <c r="J2685" s="5" t="s">
        <v>9498</v>
      </c>
      <c r="K2685" s="17">
        <v>207</v>
      </c>
      <c r="L2685" s="6">
        <v>0.91763885786999999</v>
      </c>
      <c r="M2685" s="6">
        <v>22.349901550199998</v>
      </c>
      <c r="N2685" s="6">
        <v>13.034294683300001</v>
      </c>
      <c r="O2685" s="6">
        <v>-73.406132106599998</v>
      </c>
      <c r="P2685" s="6">
        <v>9.0497121335999999</v>
      </c>
      <c r="Q2685" s="6">
        <v>-14.651110818399999</v>
      </c>
      <c r="R2685" s="7">
        <v>-26.335843597133334</v>
      </c>
      <c r="S2685" s="8">
        <v>42.451634802723852</v>
      </c>
      <c r="T2685" s="6">
        <v>76.138617594600007</v>
      </c>
      <c r="U2685" s="6">
        <v>47.609287660699998</v>
      </c>
      <c r="V2685" s="6">
        <v>-62.8463999238</v>
      </c>
      <c r="W2685" s="6">
        <v>59.6077769953</v>
      </c>
      <c r="X2685" s="7">
        <v>14.790221577399999</v>
      </c>
      <c r="Y2685" s="8">
        <v>67.502405032476958</v>
      </c>
      <c r="Z2685" s="24">
        <v>-1</v>
      </c>
    </row>
    <row r="2686" spans="1:26" ht="16.5" x14ac:dyDescent="0.45">
      <c r="A2686" s="5" t="s">
        <v>9502</v>
      </c>
      <c r="B2686" s="5" t="s">
        <v>9503</v>
      </c>
      <c r="C2686" s="5" t="s">
        <v>9504</v>
      </c>
      <c r="D2686" s="5" t="s">
        <v>240</v>
      </c>
      <c r="E2686" s="5" t="s">
        <v>11773</v>
      </c>
      <c r="F2686" s="5">
        <v>24</v>
      </c>
      <c r="G2686" s="5">
        <v>11</v>
      </c>
      <c r="H2686" s="5">
        <v>1</v>
      </c>
      <c r="I2686" s="5">
        <v>2</v>
      </c>
      <c r="J2686" s="5" t="s">
        <v>9505</v>
      </c>
      <c r="K2686" s="17">
        <v>2291</v>
      </c>
      <c r="L2686" s="6">
        <v>1.04960953113</v>
      </c>
      <c r="M2686" s="6">
        <v>14.2483812937</v>
      </c>
      <c r="N2686" s="6">
        <v>22.174051202899999</v>
      </c>
      <c r="O2686" s="6">
        <v>6.3516703224000004</v>
      </c>
      <c r="P2686" s="6">
        <v>10.6397929261</v>
      </c>
      <c r="Q2686" s="6">
        <v>329.50746764159999</v>
      </c>
      <c r="R2686" s="7">
        <v>115.49964363003333</v>
      </c>
      <c r="S2686" s="8">
        <v>185.34861357045637</v>
      </c>
      <c r="T2686" s="6">
        <v>253.71614844449999</v>
      </c>
      <c r="U2686" s="6">
        <v>-0.56308306630000005</v>
      </c>
      <c r="V2686" s="6">
        <v>-28.404484119199999</v>
      </c>
      <c r="W2686" s="6">
        <v>374.951887892</v>
      </c>
      <c r="X2686" s="7">
        <v>115.32810690216667</v>
      </c>
      <c r="Y2686" s="8">
        <v>225.2713178474788</v>
      </c>
      <c r="Z2686" s="24">
        <v>1</v>
      </c>
    </row>
    <row r="2687" spans="1:26" ht="16.5" x14ac:dyDescent="0.45">
      <c r="A2687" s="5" t="s">
        <v>9506</v>
      </c>
      <c r="B2687" s="5" t="s">
        <v>9507</v>
      </c>
      <c r="C2687" s="5" t="s">
        <v>9508</v>
      </c>
      <c r="D2687" s="5" t="s">
        <v>103</v>
      </c>
      <c r="E2687" s="5" t="s">
        <v>11765</v>
      </c>
      <c r="F2687" s="5">
        <v>16</v>
      </c>
      <c r="G2687" s="5">
        <v>9</v>
      </c>
      <c r="H2687" s="5">
        <v>1</v>
      </c>
      <c r="I2687" s="5">
        <v>3</v>
      </c>
      <c r="J2687" s="5" t="s">
        <v>9509</v>
      </c>
      <c r="K2687" s="17">
        <v>2706</v>
      </c>
      <c r="L2687" s="6">
        <v>2.7771488798599999</v>
      </c>
      <c r="M2687" s="6">
        <v>29.153812661700002</v>
      </c>
      <c r="N2687" s="6">
        <v>3.1275033368999998</v>
      </c>
      <c r="O2687" s="6">
        <v>4.1416706099000002</v>
      </c>
      <c r="P2687" s="6">
        <v>12.991225437600001</v>
      </c>
      <c r="Q2687" s="6">
        <v>-14.9773489151</v>
      </c>
      <c r="R2687" s="7">
        <v>0.71851571080000021</v>
      </c>
      <c r="S2687" s="8">
        <v>14.29506138245133</v>
      </c>
      <c r="T2687" s="6">
        <v>-3.4901370896000001</v>
      </c>
      <c r="U2687" s="6">
        <v>14.904963760299999</v>
      </c>
      <c r="V2687" s="6">
        <v>40.660504253699997</v>
      </c>
      <c r="W2687" s="6">
        <v>20.8800501879</v>
      </c>
      <c r="X2687" s="7">
        <v>25.481839400633334</v>
      </c>
      <c r="Y2687" s="8">
        <v>13.480330652310176</v>
      </c>
      <c r="Z2687" s="24">
        <v>1</v>
      </c>
    </row>
    <row r="2688" spans="1:26" ht="16.5" x14ac:dyDescent="0.45">
      <c r="A2688" s="5" t="s">
        <v>9510</v>
      </c>
      <c r="B2688" s="5" t="s">
        <v>9511</v>
      </c>
      <c r="C2688" s="5" t="s">
        <v>9512</v>
      </c>
      <c r="D2688" s="5" t="s">
        <v>240</v>
      </c>
      <c r="E2688" s="5" t="s">
        <v>11758</v>
      </c>
      <c r="F2688" s="5">
        <v>8</v>
      </c>
      <c r="G2688" s="5">
        <v>2</v>
      </c>
      <c r="H2688" s="5">
        <v>3</v>
      </c>
      <c r="I2688" s="5">
        <v>2</v>
      </c>
      <c r="J2688" s="5" t="s">
        <v>148</v>
      </c>
      <c r="K2688" s="17">
        <v>422</v>
      </c>
      <c r="L2688" s="6">
        <v>0.28826174519999997</v>
      </c>
      <c r="M2688" s="6">
        <v>20.714868196800001</v>
      </c>
      <c r="N2688" s="6">
        <v>29.3779545332</v>
      </c>
      <c r="O2688" s="6">
        <v>-36.852704564100002</v>
      </c>
      <c r="P2688" s="6">
        <v>91.429183141199999</v>
      </c>
      <c r="Q2688" s="6">
        <v>39.143021304500003</v>
      </c>
      <c r="R2688" s="7">
        <v>31.239833293866667</v>
      </c>
      <c r="S2688" s="8">
        <v>64.505084790715244</v>
      </c>
      <c r="T2688" s="6">
        <v>123.8855722934</v>
      </c>
      <c r="U2688" s="6">
        <v>-38.9246060563</v>
      </c>
      <c r="V2688" s="6">
        <v>-25.4194772781</v>
      </c>
      <c r="W2688" s="6">
        <v>176.53410473880001</v>
      </c>
      <c r="X2688" s="7">
        <v>37.396673801466669</v>
      </c>
      <c r="Y2688" s="8">
        <v>120.6856066053854</v>
      </c>
      <c r="Z2688" s="24">
        <v>1</v>
      </c>
    </row>
    <row r="2689" spans="1:26" ht="16.5" x14ac:dyDescent="0.45">
      <c r="A2689" s="5" t="s">
        <v>9513</v>
      </c>
      <c r="B2689" s="5" t="s">
        <v>9514</v>
      </c>
      <c r="C2689" s="5" t="s">
        <v>9515</v>
      </c>
      <c r="D2689" s="5" t="s">
        <v>320</v>
      </c>
      <c r="E2689" s="5" t="s">
        <v>11757</v>
      </c>
      <c r="F2689" s="5">
        <v>7</v>
      </c>
      <c r="G2689" s="5">
        <v>11</v>
      </c>
      <c r="H2689" s="5">
        <v>4</v>
      </c>
      <c r="I2689" s="5">
        <v>2</v>
      </c>
      <c r="J2689" s="5" t="s">
        <v>9516</v>
      </c>
      <c r="K2689" s="17">
        <v>8548</v>
      </c>
      <c r="L2689" s="6">
        <v>17.155391688449999</v>
      </c>
      <c r="M2689" s="6">
        <v>0.31927044160000001</v>
      </c>
      <c r="N2689" s="6">
        <v>-2.0339049507000002</v>
      </c>
      <c r="O2689" s="6">
        <v>15.4394395152</v>
      </c>
      <c r="P2689" s="6">
        <v>5.3887033440999996</v>
      </c>
      <c r="Q2689" s="6">
        <v>3.8731638461000002</v>
      </c>
      <c r="R2689" s="7">
        <v>8.2337689017999995</v>
      </c>
      <c r="S2689" s="8">
        <v>6.2861340849612652</v>
      </c>
      <c r="T2689" s="6">
        <v>-70.134826685899995</v>
      </c>
      <c r="U2689" s="6">
        <v>-3177.6970551617001</v>
      </c>
      <c r="V2689" s="6">
        <v>133.2398884701</v>
      </c>
      <c r="W2689" s="6">
        <v>3.3766276629999998</v>
      </c>
      <c r="X2689" s="7">
        <v>-1013.6935130095334</v>
      </c>
      <c r="Y2689" s="8">
        <v>1875.2065524795414</v>
      </c>
      <c r="Z2689" s="24">
        <v>-1</v>
      </c>
    </row>
    <row r="2690" spans="1:26" ht="16.5" x14ac:dyDescent="0.45">
      <c r="A2690" s="5" t="s">
        <v>9517</v>
      </c>
      <c r="B2690" s="5" t="s">
        <v>9518</v>
      </c>
      <c r="C2690" s="5" t="s">
        <v>9519</v>
      </c>
      <c r="D2690" s="5" t="s">
        <v>33</v>
      </c>
      <c r="E2690" s="5" t="s">
        <v>11767</v>
      </c>
      <c r="F2690" s="5">
        <v>18</v>
      </c>
      <c r="G2690" s="5">
        <v>4</v>
      </c>
      <c r="H2690" s="5">
        <v>2</v>
      </c>
      <c r="I2690" s="5">
        <v>2</v>
      </c>
      <c r="J2690" s="5" t="s">
        <v>9520</v>
      </c>
      <c r="K2690" s="17">
        <v>73263</v>
      </c>
      <c r="L2690" s="6">
        <v>69.870147000000003</v>
      </c>
      <c r="M2690" s="6">
        <v>1.3084901625000001</v>
      </c>
      <c r="N2690" s="6">
        <v>19.6220679943</v>
      </c>
      <c r="O2690" s="6">
        <v>-2.5715603546999999</v>
      </c>
      <c r="P2690" s="6">
        <v>2.1442430209999999</v>
      </c>
      <c r="Q2690" s="6">
        <v>6.0972944766000001</v>
      </c>
      <c r="R2690" s="7">
        <v>1.8899923809666668</v>
      </c>
      <c r="S2690" s="8">
        <v>4.3400165394277419</v>
      </c>
      <c r="T2690" s="6">
        <v>543.57999662110001</v>
      </c>
      <c r="U2690" s="6">
        <v>-91.361387113299998</v>
      </c>
      <c r="V2690" s="6">
        <v>127.6469396541</v>
      </c>
      <c r="W2690" s="6">
        <v>157.97398089999999</v>
      </c>
      <c r="X2690" s="7">
        <v>64.753177813600004</v>
      </c>
      <c r="Y2690" s="8">
        <v>136.04686837417128</v>
      </c>
      <c r="Z2690" s="24">
        <v>1</v>
      </c>
    </row>
    <row r="2691" spans="1:26" ht="16.5" x14ac:dyDescent="0.45">
      <c r="A2691" s="5" t="s">
        <v>9521</v>
      </c>
      <c r="B2691" s="5" t="s">
        <v>9522</v>
      </c>
      <c r="C2691" s="5" t="s">
        <v>9523</v>
      </c>
      <c r="D2691" s="5" t="s">
        <v>240</v>
      </c>
      <c r="E2691" s="5" t="s">
        <v>11778</v>
      </c>
      <c r="F2691" s="5">
        <v>29</v>
      </c>
      <c r="G2691" s="5">
        <v>5</v>
      </c>
      <c r="H2691" s="5">
        <v>3</v>
      </c>
      <c r="I2691" s="5">
        <v>3</v>
      </c>
      <c r="J2691" s="5" t="s">
        <v>9524</v>
      </c>
      <c r="K2691" s="17">
        <v>4667</v>
      </c>
      <c r="L2691" s="6">
        <v>4.67484443735</v>
      </c>
      <c r="M2691" s="6">
        <v>16.927406335699999</v>
      </c>
      <c r="N2691" s="6">
        <v>12.201698396699999</v>
      </c>
      <c r="O2691" s="6">
        <v>9.5945519148000002</v>
      </c>
      <c r="P2691" s="6">
        <v>-0.1507816588</v>
      </c>
      <c r="Q2691" s="6">
        <v>4.4059172813999998</v>
      </c>
      <c r="R2691" s="7">
        <v>4.6165625124666674</v>
      </c>
      <c r="S2691" s="8">
        <v>4.8760804110691387</v>
      </c>
      <c r="T2691" s="6">
        <v>16.160553884900001</v>
      </c>
      <c r="U2691" s="6">
        <v>22.751792286000001</v>
      </c>
      <c r="V2691" s="6">
        <v>-19.266693723900001</v>
      </c>
      <c r="W2691" s="6">
        <v>-170.7151323553</v>
      </c>
      <c r="X2691" s="7">
        <v>-55.743344597733334</v>
      </c>
      <c r="Y2691" s="8">
        <v>101.76085827453136</v>
      </c>
      <c r="Z2691" s="24">
        <v>-1</v>
      </c>
    </row>
    <row r="2692" spans="1:26" ht="16.5" x14ac:dyDescent="0.45">
      <c r="A2692" s="5" t="s">
        <v>9525</v>
      </c>
      <c r="B2692" s="5" t="s">
        <v>9526</v>
      </c>
      <c r="C2692" s="5" t="s">
        <v>9527</v>
      </c>
      <c r="D2692" s="5" t="s">
        <v>1030</v>
      </c>
      <c r="E2692" s="5" t="s">
        <v>11773</v>
      </c>
      <c r="F2692" s="5">
        <v>24</v>
      </c>
      <c r="G2692" s="5">
        <v>11</v>
      </c>
      <c r="H2692" s="5">
        <v>1</v>
      </c>
      <c r="I2692" s="5">
        <v>2</v>
      </c>
      <c r="J2692" s="5" t="s">
        <v>9528</v>
      </c>
      <c r="K2692" s="17">
        <v>11671</v>
      </c>
      <c r="L2692" s="6">
        <v>14.5535474552</v>
      </c>
      <c r="M2692" s="6">
        <v>6.8956210241000004</v>
      </c>
      <c r="N2692" s="6">
        <v>15.0655815212</v>
      </c>
      <c r="O2692" s="6">
        <v>17.150231088599998</v>
      </c>
      <c r="P2692" s="6">
        <v>33.944519991999996</v>
      </c>
      <c r="Q2692" s="6">
        <v>21.1448142954</v>
      </c>
      <c r="R2692" s="7">
        <v>24.079855125333328</v>
      </c>
      <c r="S2692" s="8">
        <v>8.7734191423724894</v>
      </c>
      <c r="T2692" s="6">
        <v>-1.6188083427</v>
      </c>
      <c r="U2692" s="6">
        <v>0.18683507730000001</v>
      </c>
      <c r="V2692" s="6">
        <v>136.3309085519</v>
      </c>
      <c r="W2692" s="6">
        <v>81.531160656200001</v>
      </c>
      <c r="X2692" s="7">
        <v>72.682968095133333</v>
      </c>
      <c r="Y2692" s="8">
        <v>68.501971280121609</v>
      </c>
      <c r="Z2692" s="24">
        <v>1</v>
      </c>
    </row>
    <row r="2693" spans="1:26" ht="16.5" x14ac:dyDescent="0.45">
      <c r="A2693" s="5" t="s">
        <v>9529</v>
      </c>
      <c r="B2693" s="5" t="s">
        <v>9530</v>
      </c>
      <c r="C2693" s="5" t="s">
        <v>9531</v>
      </c>
      <c r="D2693" s="5" t="s">
        <v>509</v>
      </c>
      <c r="E2693" s="5" t="s">
        <v>11754</v>
      </c>
      <c r="F2693" s="5">
        <v>4</v>
      </c>
      <c r="G2693" s="5">
        <v>8</v>
      </c>
      <c r="H2693" s="5">
        <v>2</v>
      </c>
      <c r="I2693" s="5">
        <v>3</v>
      </c>
      <c r="J2693" s="5" t="s">
        <v>9532</v>
      </c>
      <c r="K2693" s="17">
        <v>2005</v>
      </c>
      <c r="L2693" s="6">
        <v>2.8514529999999998</v>
      </c>
      <c r="M2693" s="6">
        <v>18.550612617500001</v>
      </c>
      <c r="N2693" s="6">
        <v>16.504005082700001</v>
      </c>
      <c r="O2693" s="6">
        <v>17.9705223968</v>
      </c>
      <c r="P2693" s="6">
        <v>34.832012138400003</v>
      </c>
      <c r="Q2693" s="6">
        <v>-0.29570645779999999</v>
      </c>
      <c r="R2693" s="7">
        <v>17.502276025800001</v>
      </c>
      <c r="S2693" s="8">
        <v>17.568539906361597</v>
      </c>
      <c r="T2693" s="6">
        <v>0.41421466270000001</v>
      </c>
      <c r="U2693" s="6">
        <v>14.590083975800001</v>
      </c>
      <c r="V2693" s="6">
        <v>18.621502034199999</v>
      </c>
      <c r="W2693" s="6">
        <v>13.017204211299999</v>
      </c>
      <c r="X2693" s="7">
        <v>15.409596740433331</v>
      </c>
      <c r="Y2693" s="8">
        <v>2.8906295854862196</v>
      </c>
      <c r="Z2693" s="24">
        <v>1</v>
      </c>
    </row>
    <row r="2694" spans="1:26" ht="16.5" x14ac:dyDescent="0.45">
      <c r="A2694" s="5" t="s">
        <v>9533</v>
      </c>
      <c r="B2694" s="5" t="s">
        <v>9534</v>
      </c>
      <c r="C2694" s="5" t="s">
        <v>9535</v>
      </c>
      <c r="D2694" s="5" t="s">
        <v>254</v>
      </c>
      <c r="E2694" s="5" t="s">
        <v>11757</v>
      </c>
      <c r="F2694" s="5">
        <v>7</v>
      </c>
      <c r="G2694" s="5">
        <v>11</v>
      </c>
      <c r="H2694" s="5">
        <v>4</v>
      </c>
      <c r="I2694" s="5">
        <v>2</v>
      </c>
      <c r="J2694" s="5" t="s">
        <v>9536</v>
      </c>
      <c r="K2694" s="17">
        <v>17360</v>
      </c>
      <c r="L2694" s="6">
        <v>32.840321080220001</v>
      </c>
      <c r="M2694" s="6">
        <v>4.3454267447000001</v>
      </c>
      <c r="N2694" s="6">
        <v>6.8885096264000003</v>
      </c>
      <c r="O2694" s="6">
        <v>14.039265989900001</v>
      </c>
      <c r="P2694" s="6">
        <v>29.021417318000001</v>
      </c>
      <c r="Q2694" s="6">
        <v>15.8762275179</v>
      </c>
      <c r="R2694" s="7">
        <v>19.645636941933333</v>
      </c>
      <c r="S2694" s="8">
        <v>8.1714472499683684</v>
      </c>
      <c r="T2694" s="6">
        <v>19.218908169199999</v>
      </c>
      <c r="U2694" s="6">
        <v>38.772060898600003</v>
      </c>
      <c r="V2694" s="6">
        <v>26.7687210353</v>
      </c>
      <c r="W2694" s="6">
        <v>23.9225822746</v>
      </c>
      <c r="X2694" s="7">
        <v>29.821121402833338</v>
      </c>
      <c r="Y2694" s="8">
        <v>7.8812825640213058</v>
      </c>
      <c r="Z2694" s="24">
        <v>1</v>
      </c>
    </row>
    <row r="2695" spans="1:26" ht="16.5" x14ac:dyDescent="0.45">
      <c r="A2695" s="5" t="s">
        <v>9537</v>
      </c>
      <c r="B2695" s="5" t="s">
        <v>9538</v>
      </c>
      <c r="C2695" s="5" t="s">
        <v>9539</v>
      </c>
      <c r="D2695" s="5" t="s">
        <v>293</v>
      </c>
      <c r="E2695" s="5" t="s">
        <v>11759</v>
      </c>
      <c r="F2695" s="5">
        <v>9</v>
      </c>
      <c r="G2695" s="5">
        <v>2</v>
      </c>
      <c r="H2695" s="5">
        <v>3</v>
      </c>
      <c r="I2695" s="5">
        <v>2</v>
      </c>
      <c r="J2695" s="5" t="s">
        <v>9540</v>
      </c>
      <c r="K2695" s="17">
        <v>2254</v>
      </c>
      <c r="L2695" s="6">
        <v>1.85484220809</v>
      </c>
      <c r="M2695" s="6">
        <v>3.6985042868</v>
      </c>
      <c r="N2695" s="6">
        <v>32.229164457400003</v>
      </c>
      <c r="O2695" s="6">
        <v>64.198059565199998</v>
      </c>
      <c r="P2695" s="6">
        <v>6.6397409105999996</v>
      </c>
      <c r="Q2695" s="6">
        <v>38.729104246399999</v>
      </c>
      <c r="R2695" s="7">
        <v>36.522301574066667</v>
      </c>
      <c r="S2695" s="8">
        <v>28.842546612809375</v>
      </c>
      <c r="T2695" s="6">
        <v>195.87124472759999</v>
      </c>
      <c r="U2695" s="6">
        <v>469.99535411059998</v>
      </c>
      <c r="V2695" s="6">
        <v>-26.910404866699999</v>
      </c>
      <c r="W2695" s="6">
        <v>38.585162434899999</v>
      </c>
      <c r="X2695" s="7">
        <v>160.55670389293331</v>
      </c>
      <c r="Y2695" s="8">
        <v>269.97523223517783</v>
      </c>
      <c r="Z2695" s="24">
        <v>1</v>
      </c>
    </row>
    <row r="2696" spans="1:26" ht="16.5" x14ac:dyDescent="0.45">
      <c r="A2696" s="5" t="s">
        <v>9541</v>
      </c>
      <c r="B2696" s="5" t="s">
        <v>9542</v>
      </c>
      <c r="C2696" s="5" t="s">
        <v>9543</v>
      </c>
      <c r="D2696" s="5" t="s">
        <v>435</v>
      </c>
      <c r="E2696" s="5" t="s">
        <v>11762</v>
      </c>
      <c r="F2696" s="5">
        <v>13</v>
      </c>
      <c r="G2696" s="5">
        <v>7</v>
      </c>
      <c r="H2696" s="5">
        <v>4</v>
      </c>
      <c r="I2696" s="5">
        <v>2</v>
      </c>
      <c r="J2696" s="5" t="s">
        <v>9544</v>
      </c>
      <c r="K2696" s="17">
        <v>414</v>
      </c>
      <c r="L2696" s="6">
        <v>0.34847517360000002</v>
      </c>
      <c r="M2696" s="6">
        <v>23.6503114952</v>
      </c>
      <c r="N2696" s="6">
        <v>22.6441796744</v>
      </c>
      <c r="O2696" s="6">
        <v>15.4491166684</v>
      </c>
      <c r="P2696" s="6">
        <v>-3.4071834181999998</v>
      </c>
      <c r="Q2696" s="6">
        <v>-5.4344885995999999</v>
      </c>
      <c r="R2696" s="7">
        <v>2.2024815501999999</v>
      </c>
      <c r="S2696" s="8">
        <v>11.516618342233972</v>
      </c>
      <c r="T2696" s="6">
        <v>27.2881891838</v>
      </c>
      <c r="U2696" s="6">
        <v>2.4761653577999998</v>
      </c>
      <c r="V2696" s="6">
        <v>5.5044631324999997</v>
      </c>
      <c r="W2696" s="6">
        <v>5.1450960545999997</v>
      </c>
      <c r="X2696" s="7">
        <v>4.3752415149666666</v>
      </c>
      <c r="Y2696" s="8">
        <v>1.6544346049961545</v>
      </c>
      <c r="Z2696" s="24">
        <v>1</v>
      </c>
    </row>
    <row r="2697" spans="1:26" ht="16.5" x14ac:dyDescent="0.45">
      <c r="A2697" s="5" t="s">
        <v>9545</v>
      </c>
      <c r="B2697" s="5" t="s">
        <v>9546</v>
      </c>
      <c r="C2697" s="5" t="s">
        <v>9547</v>
      </c>
      <c r="D2697" s="5" t="s">
        <v>363</v>
      </c>
      <c r="E2697" s="5" t="s">
        <v>11776</v>
      </c>
      <c r="F2697" s="5">
        <v>27</v>
      </c>
      <c r="G2697" s="5">
        <v>10</v>
      </c>
      <c r="H2697" s="5">
        <v>2</v>
      </c>
      <c r="I2697" s="5">
        <v>3</v>
      </c>
      <c r="J2697" s="5" t="s">
        <v>9548</v>
      </c>
      <c r="K2697" s="17">
        <v>15055</v>
      </c>
      <c r="L2697" s="6">
        <v>13.71221245998</v>
      </c>
      <c r="M2697" s="6">
        <v>3.6557611474999998</v>
      </c>
      <c r="N2697" s="6">
        <v>1.3456072733</v>
      </c>
      <c r="O2697" s="6">
        <v>2.1613841412000001</v>
      </c>
      <c r="P2697" s="6">
        <v>14.1386124217</v>
      </c>
      <c r="Q2697" s="6">
        <v>9.2965578250000007</v>
      </c>
      <c r="R2697" s="7">
        <v>8.5321847959666659</v>
      </c>
      <c r="S2697" s="8">
        <v>6.0250891210369204</v>
      </c>
      <c r="T2697" s="6">
        <v>0.52608370530000004</v>
      </c>
      <c r="U2697" s="6">
        <v>5.6532790281</v>
      </c>
      <c r="V2697" s="6">
        <v>12.206244377799999</v>
      </c>
      <c r="W2697" s="6">
        <v>10.218692751600001</v>
      </c>
      <c r="X2697" s="7">
        <v>9.3594053858333339</v>
      </c>
      <c r="Y2697" s="8">
        <v>3.3599285411027484</v>
      </c>
      <c r="Z2697" s="24">
        <v>1</v>
      </c>
    </row>
    <row r="2698" spans="1:26" ht="16.5" x14ac:dyDescent="0.45">
      <c r="A2698" s="5" t="s">
        <v>9549</v>
      </c>
      <c r="B2698" s="5" t="s">
        <v>9550</v>
      </c>
      <c r="C2698" s="5" t="s">
        <v>9551</v>
      </c>
      <c r="D2698" s="5" t="s">
        <v>254</v>
      </c>
      <c r="E2698" s="5" t="s">
        <v>11774</v>
      </c>
      <c r="F2698" s="5">
        <v>25</v>
      </c>
      <c r="G2698" s="5">
        <v>10</v>
      </c>
      <c r="H2698" s="5">
        <v>2</v>
      </c>
      <c r="I2698" s="5">
        <v>3</v>
      </c>
      <c r="J2698" s="5" t="s">
        <v>9548</v>
      </c>
      <c r="K2698" s="17">
        <v>1018</v>
      </c>
      <c r="L2698" s="6">
        <v>0.42581375037000002</v>
      </c>
      <c r="M2698" s="6">
        <v>18.144709774799999</v>
      </c>
      <c r="N2698" s="6">
        <v>-30.565666950699999</v>
      </c>
      <c r="O2698" s="6">
        <v>27.3444881749</v>
      </c>
      <c r="P2698" s="6">
        <v>37.462710833099997</v>
      </c>
      <c r="Q2698" s="6">
        <v>-29.480737873799999</v>
      </c>
      <c r="R2698" s="7">
        <v>11.775487044733334</v>
      </c>
      <c r="S2698" s="8">
        <v>36.085338828070959</v>
      </c>
      <c r="T2698" s="6">
        <v>108.1622126251</v>
      </c>
      <c r="U2698" s="6">
        <v>27.854098648000001</v>
      </c>
      <c r="V2698" s="6">
        <v>3.5729811051000002</v>
      </c>
      <c r="W2698" s="6">
        <v>-42.246596753600002</v>
      </c>
      <c r="X2698" s="7">
        <v>-3.6065056668333333</v>
      </c>
      <c r="Y2698" s="8">
        <v>35.597551133164345</v>
      </c>
      <c r="Z2698" s="24">
        <v>-1</v>
      </c>
    </row>
    <row r="2699" spans="1:26" ht="16.5" x14ac:dyDescent="0.45">
      <c r="A2699" s="5" t="s">
        <v>9552</v>
      </c>
      <c r="B2699" s="5" t="s">
        <v>9553</v>
      </c>
      <c r="C2699" s="5" t="s">
        <v>9554</v>
      </c>
      <c r="D2699" s="5" t="s">
        <v>103</v>
      </c>
      <c r="E2699" s="5" t="s">
        <v>11763</v>
      </c>
      <c r="F2699" s="5">
        <v>14</v>
      </c>
      <c r="G2699" s="5">
        <v>10</v>
      </c>
      <c r="H2699" s="5">
        <v>0</v>
      </c>
      <c r="I2699" s="5">
        <v>3</v>
      </c>
      <c r="J2699" s="5" t="s">
        <v>9548</v>
      </c>
      <c r="K2699" s="17">
        <v>19597</v>
      </c>
      <c r="L2699" s="6">
        <v>17.01033170869</v>
      </c>
      <c r="M2699" s="6">
        <v>-1.1340753287000001</v>
      </c>
      <c r="N2699" s="6">
        <v>20.398240984899999</v>
      </c>
      <c r="O2699" s="6">
        <v>14.624412057100001</v>
      </c>
      <c r="P2699" s="6">
        <v>0.79606534900000003</v>
      </c>
      <c r="Q2699" s="6">
        <v>-34.0173081537</v>
      </c>
      <c r="R2699" s="7">
        <v>-6.1989435825333326</v>
      </c>
      <c r="S2699" s="8">
        <v>25.063955169338509</v>
      </c>
      <c r="T2699" s="6">
        <v>9.1486208877999999</v>
      </c>
      <c r="U2699" s="6">
        <v>-41.828182904400002</v>
      </c>
      <c r="V2699" s="6">
        <v>-482.65900751330003</v>
      </c>
      <c r="W2699" s="6">
        <v>-177.25874508359999</v>
      </c>
      <c r="X2699" s="7">
        <v>-233.91531183376665</v>
      </c>
      <c r="Y2699" s="8">
        <v>225.81060404302931</v>
      </c>
      <c r="Z2699" s="24">
        <v>0</v>
      </c>
    </row>
    <row r="2700" spans="1:26" ht="16.5" x14ac:dyDescent="0.45">
      <c r="A2700" s="5" t="s">
        <v>9555</v>
      </c>
      <c r="B2700" s="5" t="s">
        <v>9556</v>
      </c>
      <c r="C2700" s="5" t="s">
        <v>9557</v>
      </c>
      <c r="D2700" s="5" t="s">
        <v>1297</v>
      </c>
      <c r="E2700" s="5" t="s">
        <v>11778</v>
      </c>
      <c r="F2700" s="5">
        <v>29</v>
      </c>
      <c r="G2700" s="5">
        <v>5</v>
      </c>
      <c r="H2700" s="5">
        <v>3</v>
      </c>
      <c r="I2700" s="5">
        <v>3</v>
      </c>
      <c r="J2700" s="5" t="s">
        <v>9558</v>
      </c>
      <c r="K2700" s="17">
        <v>1609</v>
      </c>
      <c r="L2700" s="6">
        <v>1.74434905212</v>
      </c>
      <c r="M2700" s="6">
        <v>1.1024091632999999</v>
      </c>
      <c r="N2700" s="6">
        <v>42.315688035299999</v>
      </c>
      <c r="O2700" s="6">
        <v>63.201692212899999</v>
      </c>
      <c r="P2700" s="6">
        <v>57.309761161799997</v>
      </c>
      <c r="Q2700" s="6">
        <v>7.8429751016999996</v>
      </c>
      <c r="R2700" s="7">
        <v>42.784809492133327</v>
      </c>
      <c r="S2700" s="8">
        <v>30.403578009900102</v>
      </c>
      <c r="T2700" s="6">
        <v>80.721236629700002</v>
      </c>
      <c r="U2700" s="6">
        <v>284.73738003530002</v>
      </c>
      <c r="V2700" s="6">
        <v>161.9051216199</v>
      </c>
      <c r="W2700" s="6">
        <v>-11.740460029999999</v>
      </c>
      <c r="X2700" s="7">
        <v>144.96734720840001</v>
      </c>
      <c r="Y2700" s="8">
        <v>148.96289324512179</v>
      </c>
      <c r="Z2700" s="24">
        <v>1</v>
      </c>
    </row>
    <row r="2701" spans="1:26" ht="16.5" x14ac:dyDescent="0.45">
      <c r="A2701" s="5" t="s">
        <v>9559</v>
      </c>
      <c r="B2701" s="5" t="s">
        <v>9560</v>
      </c>
      <c r="C2701" s="5" t="s">
        <v>9561</v>
      </c>
      <c r="D2701" s="5" t="s">
        <v>514</v>
      </c>
      <c r="E2701" s="5" t="s">
        <v>11761</v>
      </c>
      <c r="F2701" s="5">
        <v>12</v>
      </c>
      <c r="G2701" s="5">
        <v>6</v>
      </c>
      <c r="H2701" s="5">
        <v>2</v>
      </c>
      <c r="I2701" s="5">
        <v>1</v>
      </c>
      <c r="J2701" s="5" t="s">
        <v>9562</v>
      </c>
      <c r="K2701" s="17">
        <v>91</v>
      </c>
      <c r="L2701" s="6">
        <v>3.1726569060000001E-2</v>
      </c>
      <c r="M2701" s="6">
        <v>22.528982810900001</v>
      </c>
      <c r="N2701" s="6">
        <v>5.3555970000000004</v>
      </c>
      <c r="O2701" s="6">
        <v>-32.124485256299998</v>
      </c>
      <c r="P2701" s="6">
        <v>71.569305566200001</v>
      </c>
      <c r="Q2701" s="6">
        <v>-68.198761771700006</v>
      </c>
      <c r="R2701" s="7">
        <v>-9.584647153933334</v>
      </c>
      <c r="S2701" s="8">
        <v>72.559020032685211</v>
      </c>
      <c r="T2701" s="6">
        <v>-33.5140985743</v>
      </c>
      <c r="U2701" s="6">
        <v>230.1579290567</v>
      </c>
      <c r="V2701" s="6">
        <v>130.9585592793</v>
      </c>
      <c r="W2701" s="6">
        <v>47.810560074100003</v>
      </c>
      <c r="X2701" s="7">
        <v>136.3090161367</v>
      </c>
      <c r="Y2701" s="8">
        <v>91.291353835707199</v>
      </c>
      <c r="Z2701" s="24">
        <v>-1</v>
      </c>
    </row>
    <row r="2702" spans="1:26" ht="16.5" x14ac:dyDescent="0.45">
      <c r="A2702" s="5" t="s">
        <v>9563</v>
      </c>
      <c r="B2702" s="5" t="s">
        <v>9564</v>
      </c>
      <c r="C2702" s="5" t="s">
        <v>9565</v>
      </c>
      <c r="D2702" s="5" t="s">
        <v>259</v>
      </c>
      <c r="E2702" s="5" t="s">
        <v>11757</v>
      </c>
      <c r="F2702" s="5">
        <v>7</v>
      </c>
      <c r="G2702" s="5">
        <v>11</v>
      </c>
      <c r="H2702" s="5">
        <v>4</v>
      </c>
      <c r="I2702" s="5">
        <v>2</v>
      </c>
      <c r="J2702" s="5" t="s">
        <v>9566</v>
      </c>
      <c r="K2702" s="17">
        <v>4681</v>
      </c>
      <c r="L2702" s="6">
        <v>8.6799109688300007</v>
      </c>
      <c r="M2702" s="6">
        <v>4.3218720289999997</v>
      </c>
      <c r="N2702" s="6">
        <v>-1.9598274152999999</v>
      </c>
      <c r="O2702" s="6">
        <v>-5.3458414381999999</v>
      </c>
      <c r="P2702" s="6">
        <v>151.9430733081</v>
      </c>
      <c r="Q2702" s="6">
        <v>4.8418576642</v>
      </c>
      <c r="R2702" s="7">
        <v>50.479696511366662</v>
      </c>
      <c r="S2702" s="8">
        <v>88.017384228896361</v>
      </c>
      <c r="T2702" s="6">
        <v>-69.929986080399999</v>
      </c>
      <c r="U2702" s="6">
        <v>-45.317230030099999</v>
      </c>
      <c r="V2702" s="6">
        <v>1640.4848482899999</v>
      </c>
      <c r="W2702" s="6">
        <v>-20.8643538629</v>
      </c>
      <c r="X2702" s="7">
        <v>524.76775479899993</v>
      </c>
      <c r="Y2702" s="8">
        <v>966.31669773383078</v>
      </c>
      <c r="Z2702" s="24">
        <v>1</v>
      </c>
    </row>
    <row r="2703" spans="1:26" ht="16.5" x14ac:dyDescent="0.45">
      <c r="A2703" s="5" t="s">
        <v>9567</v>
      </c>
      <c r="B2703" s="5" t="s">
        <v>9568</v>
      </c>
      <c r="C2703" s="5" t="s">
        <v>9569</v>
      </c>
      <c r="D2703" s="5" t="s">
        <v>363</v>
      </c>
      <c r="E2703" s="5" t="s">
        <v>11757</v>
      </c>
      <c r="F2703" s="5">
        <v>7</v>
      </c>
      <c r="G2703" s="5">
        <v>11</v>
      </c>
      <c r="H2703" s="5">
        <v>4</v>
      </c>
      <c r="I2703" s="5">
        <v>2</v>
      </c>
      <c r="J2703" s="5" t="s">
        <v>9570</v>
      </c>
      <c r="K2703" s="17">
        <v>13133</v>
      </c>
      <c r="L2703" s="6">
        <v>7.0814937476499997</v>
      </c>
      <c r="M2703" s="6">
        <v>13.6163474397</v>
      </c>
      <c r="N2703" s="6">
        <v>2.9320692855999999</v>
      </c>
      <c r="O2703" s="6">
        <v>10.415542884900001</v>
      </c>
      <c r="P2703" s="6">
        <v>28.182223255</v>
      </c>
      <c r="Q2703" s="6">
        <v>17.068662747299999</v>
      </c>
      <c r="R2703" s="7">
        <v>18.555476295733332</v>
      </c>
      <c r="S2703" s="8">
        <v>8.9761736691742886</v>
      </c>
      <c r="T2703" s="6">
        <v>0.40689179060000003</v>
      </c>
      <c r="U2703" s="6">
        <v>17.113900788700001</v>
      </c>
      <c r="V2703" s="6">
        <v>28.607307535</v>
      </c>
      <c r="W2703" s="6">
        <v>16.316299953800002</v>
      </c>
      <c r="X2703" s="7">
        <v>20.679169425833333</v>
      </c>
      <c r="Y2703" s="8">
        <v>6.8775411435682505</v>
      </c>
      <c r="Z2703" s="24">
        <v>1</v>
      </c>
    </row>
    <row r="2704" spans="1:26" ht="16.5" x14ac:dyDescent="0.45">
      <c r="A2704" s="5" t="s">
        <v>9571</v>
      </c>
      <c r="B2704" s="5" t="s">
        <v>9572</v>
      </c>
      <c r="C2704" s="5" t="s">
        <v>9573</v>
      </c>
      <c r="D2704" s="5" t="s">
        <v>33</v>
      </c>
      <c r="E2704" s="5" t="s">
        <v>11764</v>
      </c>
      <c r="F2704" s="5">
        <v>15</v>
      </c>
      <c r="G2704" s="5">
        <v>8</v>
      </c>
      <c r="H2704" s="5">
        <v>2</v>
      </c>
      <c r="I2704" s="5">
        <v>3</v>
      </c>
      <c r="J2704" s="5" t="s">
        <v>9574</v>
      </c>
      <c r="K2704" s="17">
        <v>9374</v>
      </c>
      <c r="L2704" s="6">
        <v>42.433460265790004</v>
      </c>
      <c r="M2704" s="6">
        <v>20.575890338099999</v>
      </c>
      <c r="N2704" s="6">
        <v>3.4675443304</v>
      </c>
      <c r="O2704" s="6">
        <v>-7.3364183657000002</v>
      </c>
      <c r="P2704" s="6">
        <v>11.091915928700001</v>
      </c>
      <c r="Q2704" s="6">
        <v>15.3611251997</v>
      </c>
      <c r="R2704" s="7">
        <v>6.3722075875666668</v>
      </c>
      <c r="S2704" s="8">
        <v>12.06239429362307</v>
      </c>
      <c r="T2704" s="6">
        <v>4.2284381604999997</v>
      </c>
      <c r="U2704" s="6">
        <v>11.9701114603</v>
      </c>
      <c r="V2704" s="6">
        <v>-47.0583369557</v>
      </c>
      <c r="W2704" s="6">
        <v>47.320329501499998</v>
      </c>
      <c r="X2704" s="7">
        <v>4.0773680020333343</v>
      </c>
      <c r="Y2704" s="8">
        <v>47.681807013087919</v>
      </c>
      <c r="Z2704" s="24">
        <v>1</v>
      </c>
    </row>
    <row r="2705" spans="1:26" ht="16.5" x14ac:dyDescent="0.45">
      <c r="A2705" s="5" t="s">
        <v>9575</v>
      </c>
      <c r="B2705" s="5" t="s">
        <v>9576</v>
      </c>
      <c r="C2705" s="5" t="s">
        <v>9577</v>
      </c>
      <c r="D2705" s="5" t="s">
        <v>376</v>
      </c>
      <c r="E2705" s="5" t="s">
        <v>11778</v>
      </c>
      <c r="F2705" s="5">
        <v>29</v>
      </c>
      <c r="G2705" s="5">
        <v>5</v>
      </c>
      <c r="H2705" s="5">
        <v>3</v>
      </c>
      <c r="I2705" s="5">
        <v>3</v>
      </c>
      <c r="J2705" s="5" t="s">
        <v>651</v>
      </c>
      <c r="K2705" s="17">
        <v>59052</v>
      </c>
      <c r="L2705" s="6">
        <v>90.223075471269993</v>
      </c>
      <c r="M2705" s="6">
        <v>7.7222454375999998</v>
      </c>
      <c r="N2705" s="6">
        <v>13.9696741626</v>
      </c>
      <c r="O2705" s="6">
        <v>7.2379659609999996</v>
      </c>
      <c r="P2705" s="6">
        <v>14.1105096367</v>
      </c>
      <c r="Q2705" s="6">
        <v>11.3978239819</v>
      </c>
      <c r="R2705" s="7">
        <v>10.9154331932</v>
      </c>
      <c r="S2705" s="8">
        <v>3.4615733125802772</v>
      </c>
      <c r="T2705" s="6">
        <v>7.7298565976000004</v>
      </c>
      <c r="U2705" s="6">
        <v>2.1323317447000001</v>
      </c>
      <c r="V2705" s="6">
        <v>23.0046630758</v>
      </c>
      <c r="W2705" s="6">
        <v>6.7129926976999998</v>
      </c>
      <c r="X2705" s="7">
        <v>10.616662506066666</v>
      </c>
      <c r="Y2705" s="8">
        <v>10.970074397121005</v>
      </c>
      <c r="Z2705" s="24">
        <v>1</v>
      </c>
    </row>
    <row r="2706" spans="1:26" ht="16.5" x14ac:dyDescent="0.45">
      <c r="A2706" s="5" t="s">
        <v>9578</v>
      </c>
      <c r="B2706" s="5" t="s">
        <v>9579</v>
      </c>
      <c r="C2706" s="5" t="s">
        <v>9580</v>
      </c>
      <c r="D2706" s="5" t="s">
        <v>272</v>
      </c>
      <c r="E2706" s="5" t="s">
        <v>11768</v>
      </c>
      <c r="F2706" s="5">
        <v>19</v>
      </c>
      <c r="G2706" s="5">
        <v>4</v>
      </c>
      <c r="H2706" s="5">
        <v>2</v>
      </c>
      <c r="I2706" s="5">
        <v>2</v>
      </c>
      <c r="J2706" s="5" t="s">
        <v>9581</v>
      </c>
      <c r="K2706" s="17">
        <v>2790</v>
      </c>
      <c r="L2706" s="6">
        <v>4.7478009172900002</v>
      </c>
      <c r="M2706" s="6">
        <v>2.9908818218</v>
      </c>
      <c r="N2706" s="6">
        <v>-2.5286693319000002</v>
      </c>
      <c r="O2706" s="6">
        <v>20.4159524375</v>
      </c>
      <c r="P2706" s="6">
        <v>43.875921676799997</v>
      </c>
      <c r="Q2706" s="6">
        <v>-5.9585055421000002</v>
      </c>
      <c r="R2706" s="7">
        <v>19.444456190733334</v>
      </c>
      <c r="S2706" s="8">
        <v>24.93141367385876</v>
      </c>
      <c r="T2706" s="6">
        <v>-23.081395020799999</v>
      </c>
      <c r="U2706" s="6">
        <v>147.3600914427</v>
      </c>
      <c r="V2706" s="6">
        <v>144.4798205228</v>
      </c>
      <c r="W2706" s="6">
        <v>81.979287247599999</v>
      </c>
      <c r="X2706" s="7">
        <v>124.60639973769999</v>
      </c>
      <c r="Y2706" s="8">
        <v>36.944242170813823</v>
      </c>
      <c r="Z2706" s="24">
        <v>1</v>
      </c>
    </row>
    <row r="2707" spans="1:26" ht="16.5" x14ac:dyDescent="0.45">
      <c r="A2707" s="5" t="s">
        <v>9582</v>
      </c>
      <c r="B2707" s="5" t="s">
        <v>9583</v>
      </c>
      <c r="C2707" s="5" t="s">
        <v>9584</v>
      </c>
      <c r="D2707" s="5" t="s">
        <v>120</v>
      </c>
      <c r="E2707" s="5" t="s">
        <v>11773</v>
      </c>
      <c r="F2707" s="5">
        <v>24</v>
      </c>
      <c r="G2707" s="5">
        <v>11</v>
      </c>
      <c r="H2707" s="5">
        <v>1</v>
      </c>
      <c r="I2707" s="5">
        <v>2</v>
      </c>
      <c r="J2707" s="5" t="s">
        <v>635</v>
      </c>
      <c r="K2707" s="17">
        <v>1209</v>
      </c>
      <c r="L2707" s="6">
        <v>0.65770933723000002</v>
      </c>
      <c r="M2707" s="6">
        <v>-19.839612750499999</v>
      </c>
      <c r="N2707" s="6">
        <v>-33.601061587099998</v>
      </c>
      <c r="O2707" s="6">
        <v>-44.357306332100002</v>
      </c>
      <c r="P2707" s="6">
        <v>28.327332391999999</v>
      </c>
      <c r="Q2707" s="6">
        <v>10.7007770378</v>
      </c>
      <c r="R2707" s="7">
        <v>-1.7763989674333345</v>
      </c>
      <c r="S2707" s="8">
        <v>37.914695269940019</v>
      </c>
      <c r="T2707" s="6">
        <v>-2089.3572543135001</v>
      </c>
      <c r="U2707" s="6">
        <v>109.7265643761</v>
      </c>
      <c r="V2707" s="6">
        <v>-1606.2677168845</v>
      </c>
      <c r="W2707" s="6">
        <v>1.2491338011999999</v>
      </c>
      <c r="X2707" s="7">
        <v>-498.43067290239998</v>
      </c>
      <c r="Y2707" s="8">
        <v>960.94694195375905</v>
      </c>
      <c r="Z2707" s="24">
        <v>0</v>
      </c>
    </row>
    <row r="2708" spans="1:26" ht="16.5" x14ac:dyDescent="0.45">
      <c r="A2708" s="5" t="s">
        <v>9585</v>
      </c>
      <c r="B2708" s="5" t="s">
        <v>9586</v>
      </c>
      <c r="C2708" s="5" t="s">
        <v>9587</v>
      </c>
      <c r="D2708" s="5" t="s">
        <v>7</v>
      </c>
      <c r="E2708" s="5" t="s">
        <v>11771</v>
      </c>
      <c r="F2708" s="5">
        <v>22</v>
      </c>
      <c r="G2708" s="5">
        <v>7</v>
      </c>
      <c r="H2708" s="5">
        <v>4</v>
      </c>
      <c r="I2708" s="5">
        <v>3</v>
      </c>
      <c r="J2708" s="5" t="s">
        <v>9588</v>
      </c>
      <c r="K2708" s="17">
        <v>376</v>
      </c>
      <c r="L2708" s="6">
        <v>0.19175903463999999</v>
      </c>
      <c r="M2708" s="6">
        <v>-295.16496419200001</v>
      </c>
      <c r="N2708" s="6">
        <v>-4.2752100144999998</v>
      </c>
      <c r="O2708" s="6">
        <v>56.025356448899998</v>
      </c>
      <c r="P2708" s="6">
        <v>-28.387601800900001</v>
      </c>
      <c r="Q2708" s="6">
        <v>-2.8616668926000002</v>
      </c>
      <c r="R2708" s="7">
        <v>8.2586959184666657</v>
      </c>
      <c r="S2708" s="8">
        <v>43.29126623128429</v>
      </c>
      <c r="T2708" s="6">
        <v>49.812943914400002</v>
      </c>
      <c r="U2708" s="6">
        <v>105.1603225456</v>
      </c>
      <c r="V2708" s="6">
        <v>-473.90458588080003</v>
      </c>
      <c r="W2708" s="6">
        <v>124.7462809469</v>
      </c>
      <c r="X2708" s="7">
        <v>-81.332660796100001</v>
      </c>
      <c r="Y2708" s="8">
        <v>340.11827312738558</v>
      </c>
      <c r="Z2708" s="24">
        <v>-1</v>
      </c>
    </row>
    <row r="2709" spans="1:26" ht="16.5" x14ac:dyDescent="0.45">
      <c r="A2709" s="5" t="s">
        <v>9589</v>
      </c>
      <c r="B2709" s="5" t="s">
        <v>9590</v>
      </c>
      <c r="C2709" s="5" t="s">
        <v>9591</v>
      </c>
      <c r="D2709" s="5" t="s">
        <v>440</v>
      </c>
      <c r="E2709" s="5" t="s">
        <v>11776</v>
      </c>
      <c r="F2709" s="5">
        <v>27</v>
      </c>
      <c r="G2709" s="5">
        <v>10</v>
      </c>
      <c r="H2709" s="5">
        <v>2</v>
      </c>
      <c r="I2709" s="5">
        <v>3</v>
      </c>
      <c r="J2709" s="5" t="s">
        <v>9592</v>
      </c>
      <c r="K2709" s="17">
        <v>35218</v>
      </c>
      <c r="L2709" s="6">
        <v>25.210496276800001</v>
      </c>
      <c r="M2709" s="6">
        <v>4.3984733903000004</v>
      </c>
      <c r="N2709" s="6">
        <v>9.1267821391999995</v>
      </c>
      <c r="O2709" s="6">
        <v>13.5742129936</v>
      </c>
      <c r="P2709" s="6">
        <v>19.102583404099999</v>
      </c>
      <c r="Q2709" s="6">
        <v>8.7822957965999997</v>
      </c>
      <c r="R2709" s="7">
        <v>13.819697398099999</v>
      </c>
      <c r="S2709" s="8">
        <v>5.1645213737595332</v>
      </c>
      <c r="T2709" s="6">
        <v>2.3373048445000002</v>
      </c>
      <c r="U2709" s="6">
        <v>5.1583603638</v>
      </c>
      <c r="V2709" s="6">
        <v>5.5802253576999998</v>
      </c>
      <c r="W2709" s="6">
        <v>9.8130132528999994</v>
      </c>
      <c r="X2709" s="7">
        <v>6.8505329914666673</v>
      </c>
      <c r="Y2709" s="8">
        <v>2.5742395950661097</v>
      </c>
      <c r="Z2709" s="24">
        <v>1</v>
      </c>
    </row>
    <row r="2710" spans="1:26" ht="16.5" x14ac:dyDescent="0.45">
      <c r="A2710" s="5" t="s">
        <v>9593</v>
      </c>
      <c r="B2710" s="5" t="s">
        <v>9594</v>
      </c>
      <c r="C2710" s="5" t="s">
        <v>9595</v>
      </c>
      <c r="D2710" s="5" t="s">
        <v>240</v>
      </c>
      <c r="E2710" s="5" t="s">
        <v>11756</v>
      </c>
      <c r="F2710" s="5">
        <v>6</v>
      </c>
      <c r="G2710" s="5">
        <v>11</v>
      </c>
      <c r="H2710" s="5">
        <v>2</v>
      </c>
      <c r="I2710" s="5">
        <v>2</v>
      </c>
      <c r="J2710" s="5" t="s">
        <v>9596</v>
      </c>
      <c r="K2710" s="17">
        <v>4200</v>
      </c>
      <c r="L2710" s="6">
        <v>6.1218915248699997</v>
      </c>
      <c r="M2710" s="6">
        <v>6.8969244350999999</v>
      </c>
      <c r="N2710" s="6">
        <v>12.060786864700001</v>
      </c>
      <c r="O2710" s="6">
        <v>10.64293741</v>
      </c>
      <c r="P2710" s="6">
        <v>14.666215026</v>
      </c>
      <c r="Q2710" s="6">
        <v>-9.0535851034999997</v>
      </c>
      <c r="R2710" s="7">
        <v>5.4185224441666664</v>
      </c>
      <c r="S2710" s="8">
        <v>12.693624909665266</v>
      </c>
      <c r="T2710" s="6">
        <v>206.4595225507</v>
      </c>
      <c r="U2710" s="6">
        <v>68.734327217300006</v>
      </c>
      <c r="V2710" s="6">
        <v>-10.0465814491</v>
      </c>
      <c r="W2710" s="6">
        <v>-21.6895166742</v>
      </c>
      <c r="X2710" s="7">
        <v>12.332743031333335</v>
      </c>
      <c r="Y2710" s="8">
        <v>49.190888477226984</v>
      </c>
      <c r="Z2710" s="24">
        <v>1</v>
      </c>
    </row>
    <row r="2711" spans="1:26" ht="16.5" x14ac:dyDescent="0.45">
      <c r="A2711" s="5" t="s">
        <v>9597</v>
      </c>
      <c r="B2711" s="5" t="s">
        <v>9598</v>
      </c>
      <c r="C2711" s="5" t="s">
        <v>9599</v>
      </c>
      <c r="D2711" s="5" t="s">
        <v>1297</v>
      </c>
      <c r="E2711" s="5" t="s">
        <v>11752</v>
      </c>
      <c r="F2711" s="5">
        <v>2</v>
      </c>
      <c r="G2711" s="5">
        <v>2</v>
      </c>
      <c r="H2711" s="5">
        <v>0</v>
      </c>
      <c r="I2711" s="5">
        <v>3</v>
      </c>
      <c r="J2711" s="5" t="s">
        <v>9600</v>
      </c>
      <c r="K2711" s="17">
        <v>165</v>
      </c>
      <c r="L2711" s="6">
        <v>1.4766846518800001</v>
      </c>
      <c r="M2711" s="6">
        <v>35.988482319100001</v>
      </c>
      <c r="N2711" s="6">
        <v>28.5961422946</v>
      </c>
      <c r="O2711" s="6">
        <v>-47.233273232800002</v>
      </c>
      <c r="P2711" s="6">
        <v>169.1307421134</v>
      </c>
      <c r="Q2711" s="6">
        <v>-9.0766214121999997</v>
      </c>
      <c r="R2711" s="7">
        <v>37.606949156133332</v>
      </c>
      <c r="S2711" s="8">
        <v>115.48966882340207</v>
      </c>
      <c r="T2711" s="6">
        <v>6.7184046104000004</v>
      </c>
      <c r="U2711" s="6">
        <v>226.03202851189999</v>
      </c>
      <c r="V2711" s="6">
        <v>-62.582784183000001</v>
      </c>
      <c r="W2711" s="6">
        <v>21.491923967000002</v>
      </c>
      <c r="X2711" s="7">
        <v>61.647056098633328</v>
      </c>
      <c r="Y2711" s="8">
        <v>148.43838285332319</v>
      </c>
      <c r="Z2711" s="24">
        <v>1</v>
      </c>
    </row>
    <row r="2712" spans="1:26" ht="16.5" x14ac:dyDescent="0.45">
      <c r="A2712" s="5" t="s">
        <v>9601</v>
      </c>
      <c r="B2712" s="5" t="s">
        <v>9602</v>
      </c>
      <c r="C2712" s="5" t="s">
        <v>9603</v>
      </c>
      <c r="D2712" s="5" t="s">
        <v>474</v>
      </c>
      <c r="E2712" s="5" t="s">
        <v>11770</v>
      </c>
      <c r="F2712" s="5">
        <v>21</v>
      </c>
      <c r="G2712" s="5">
        <v>7</v>
      </c>
      <c r="H2712" s="5">
        <v>3</v>
      </c>
      <c r="I2712" s="5">
        <v>3</v>
      </c>
      <c r="J2712" s="5" t="s">
        <v>9057</v>
      </c>
      <c r="K2712" s="17">
        <v>3461</v>
      </c>
      <c r="L2712" s="6">
        <v>1.78533095435</v>
      </c>
      <c r="M2712" s="6">
        <v>30.086752371100001</v>
      </c>
      <c r="N2712" s="6">
        <v>0.46001858330000001</v>
      </c>
      <c r="O2712" s="6">
        <v>-31.374202847700001</v>
      </c>
      <c r="P2712" s="6">
        <v>1.7856477937999999</v>
      </c>
      <c r="Q2712" s="6">
        <v>-19.356387916500001</v>
      </c>
      <c r="R2712" s="7">
        <v>-16.314980990133336</v>
      </c>
      <c r="S2712" s="8">
        <v>16.787839072092048</v>
      </c>
      <c r="T2712" s="6">
        <v>1.9656004556</v>
      </c>
      <c r="U2712" s="6">
        <v>-65.064366648999993</v>
      </c>
      <c r="V2712" s="6">
        <v>-12.5378961705</v>
      </c>
      <c r="W2712" s="6">
        <v>-75.291756936300004</v>
      </c>
      <c r="X2712" s="7">
        <v>-50.964673251933334</v>
      </c>
      <c r="Y2712" s="8">
        <v>33.669166542577457</v>
      </c>
      <c r="Z2712" s="24">
        <v>0</v>
      </c>
    </row>
    <row r="2713" spans="1:26" ht="16.5" x14ac:dyDescent="0.45">
      <c r="A2713" s="5" t="s">
        <v>9604</v>
      </c>
      <c r="B2713" s="5" t="s">
        <v>9605</v>
      </c>
      <c r="C2713" s="5" t="s">
        <v>9606</v>
      </c>
      <c r="D2713" s="5" t="s">
        <v>288</v>
      </c>
      <c r="E2713" s="5" t="s">
        <v>11762</v>
      </c>
      <c r="F2713" s="5">
        <v>13</v>
      </c>
      <c r="G2713" s="5">
        <v>7</v>
      </c>
      <c r="H2713" s="5">
        <v>4</v>
      </c>
      <c r="I2713" s="5">
        <v>2</v>
      </c>
      <c r="J2713" s="5" t="s">
        <v>9607</v>
      </c>
      <c r="K2713" s="17">
        <v>1102</v>
      </c>
      <c r="L2713" s="6">
        <v>0.72117263447000002</v>
      </c>
      <c r="M2713" s="6">
        <v>-126.98218222920001</v>
      </c>
      <c r="N2713" s="6">
        <v>-72.657844944299995</v>
      </c>
      <c r="O2713" s="6">
        <v>30.307602102899999</v>
      </c>
      <c r="P2713" s="6">
        <v>-79.126867939999997</v>
      </c>
      <c r="Q2713" s="6">
        <v>-39.944841109199999</v>
      </c>
      <c r="R2713" s="7">
        <v>-29.588035648766663</v>
      </c>
      <c r="S2713" s="8">
        <v>55.447483016829004</v>
      </c>
      <c r="T2713" s="6">
        <v>-53.344487604100003</v>
      </c>
      <c r="U2713" s="6">
        <v>71.228715164999997</v>
      </c>
      <c r="V2713" s="6">
        <v>73.1211232542</v>
      </c>
      <c r="W2713" s="6">
        <v>-22.538346070599999</v>
      </c>
      <c r="X2713" s="7">
        <v>40.603830782866673</v>
      </c>
      <c r="Y2713" s="8">
        <v>54.690914925971597</v>
      </c>
      <c r="Z2713" s="24">
        <v>-1</v>
      </c>
    </row>
    <row r="2714" spans="1:26" ht="16.5" x14ac:dyDescent="0.45">
      <c r="A2714" s="5" t="s">
        <v>9608</v>
      </c>
      <c r="B2714" s="5" t="s">
        <v>9609</v>
      </c>
      <c r="C2714" s="5" t="s">
        <v>9610</v>
      </c>
      <c r="D2714" s="5" t="s">
        <v>33</v>
      </c>
      <c r="E2714" s="5" t="s">
        <v>11764</v>
      </c>
      <c r="F2714" s="5">
        <v>15</v>
      </c>
      <c r="G2714" s="5">
        <v>8</v>
      </c>
      <c r="H2714" s="5">
        <v>2</v>
      </c>
      <c r="I2714" s="5">
        <v>3</v>
      </c>
      <c r="J2714" s="5" t="s">
        <v>9611</v>
      </c>
      <c r="K2714" s="17">
        <v>4129</v>
      </c>
      <c r="L2714" s="6">
        <v>49.874086874950002</v>
      </c>
      <c r="M2714" s="6">
        <v>43.2437934238</v>
      </c>
      <c r="N2714" s="6">
        <v>-2.6162372938999998</v>
      </c>
      <c r="O2714" s="6">
        <v>15.858496186</v>
      </c>
      <c r="P2714" s="6">
        <v>-3.6984917243000002</v>
      </c>
      <c r="Q2714" s="6">
        <v>-6.4438685028</v>
      </c>
      <c r="R2714" s="7">
        <v>1.9053786529666665</v>
      </c>
      <c r="S2714" s="8">
        <v>12.161471542620303</v>
      </c>
      <c r="T2714" s="6">
        <v>-4.7523648484000001</v>
      </c>
      <c r="U2714" s="6">
        <v>22.8993940529</v>
      </c>
      <c r="V2714" s="6">
        <v>-7.8539695600000001E-2</v>
      </c>
      <c r="W2714" s="6">
        <v>-18.259638691900001</v>
      </c>
      <c r="X2714" s="7">
        <v>1.5204052217999997</v>
      </c>
      <c r="Y2714" s="8">
        <v>20.626050585571129</v>
      </c>
      <c r="Z2714" s="24">
        <v>1</v>
      </c>
    </row>
    <row r="2715" spans="1:26" ht="16.5" x14ac:dyDescent="0.45">
      <c r="A2715" s="5" t="s">
        <v>9612</v>
      </c>
      <c r="B2715" s="5" t="s">
        <v>9613</v>
      </c>
      <c r="C2715" s="5" t="s">
        <v>9614</v>
      </c>
      <c r="D2715" s="5" t="s">
        <v>634</v>
      </c>
      <c r="E2715" s="5" t="s">
        <v>11764</v>
      </c>
      <c r="F2715" s="5">
        <v>15</v>
      </c>
      <c r="G2715" s="5">
        <v>8</v>
      </c>
      <c r="H2715" s="5">
        <v>2</v>
      </c>
      <c r="I2715" s="5">
        <v>3</v>
      </c>
      <c r="J2715" s="5" t="s">
        <v>9615</v>
      </c>
      <c r="K2715" s="17">
        <v>3658</v>
      </c>
      <c r="L2715" s="6">
        <v>4.0830249962399998</v>
      </c>
      <c r="M2715" s="6">
        <v>4.6900569493999997</v>
      </c>
      <c r="N2715" s="6">
        <v>13.234128759100001</v>
      </c>
      <c r="O2715" s="6">
        <v>3.9451087293999998</v>
      </c>
      <c r="P2715" s="6">
        <v>19.8758388824</v>
      </c>
      <c r="Q2715" s="6">
        <v>21.139614202400001</v>
      </c>
      <c r="R2715" s="7">
        <v>14.986853938066668</v>
      </c>
      <c r="S2715" s="8">
        <v>9.583286751146245</v>
      </c>
      <c r="T2715" s="6">
        <v>13.472409973</v>
      </c>
      <c r="U2715" s="6">
        <v>14.976402462499999</v>
      </c>
      <c r="V2715" s="6">
        <v>-12.2566073961</v>
      </c>
      <c r="W2715" s="6">
        <v>-88.762235669999995</v>
      </c>
      <c r="X2715" s="7">
        <v>-28.680813534533332</v>
      </c>
      <c r="Y2715" s="8">
        <v>53.78421860411062</v>
      </c>
      <c r="Z2715" s="24">
        <v>-1</v>
      </c>
    </row>
    <row r="2716" spans="1:26" ht="16.5" x14ac:dyDescent="0.45">
      <c r="A2716" s="5" t="s">
        <v>9616</v>
      </c>
      <c r="B2716" s="5" t="s">
        <v>9617</v>
      </c>
      <c r="C2716" s="5" t="s">
        <v>9618</v>
      </c>
      <c r="D2716" s="5" t="s">
        <v>120</v>
      </c>
      <c r="E2716" s="5" t="s">
        <v>8</v>
      </c>
      <c r="F2716" s="5">
        <v>1</v>
      </c>
      <c r="G2716" s="5">
        <v>1</v>
      </c>
      <c r="H2716" s="5">
        <v>3</v>
      </c>
      <c r="I2716" s="5">
        <v>3</v>
      </c>
      <c r="J2716" s="5" t="s">
        <v>9619</v>
      </c>
      <c r="K2716" s="17">
        <v>1501</v>
      </c>
      <c r="L2716" s="6">
        <v>3.5397110000000001</v>
      </c>
      <c r="M2716" s="6">
        <v>35.368763156100002</v>
      </c>
      <c r="N2716" s="6">
        <v>10.8869139939</v>
      </c>
      <c r="O2716" s="6">
        <v>10.0657935069</v>
      </c>
      <c r="P2716" s="6">
        <v>11.6338993909</v>
      </c>
      <c r="Q2716" s="6">
        <v>3.0128741175</v>
      </c>
      <c r="R2716" s="7">
        <v>8.2375223384333331</v>
      </c>
      <c r="S2716" s="8">
        <v>4.5921074454149302</v>
      </c>
      <c r="T2716" s="6">
        <v>16.379131640800001</v>
      </c>
      <c r="U2716" s="6">
        <v>5.591907677</v>
      </c>
      <c r="V2716" s="6">
        <v>22.385700021200002</v>
      </c>
      <c r="W2716" s="6">
        <v>24.358763574800001</v>
      </c>
      <c r="X2716" s="7">
        <v>17.445457091000002</v>
      </c>
      <c r="Y2716" s="8">
        <v>10.31276976516207</v>
      </c>
      <c r="Z2716" s="24">
        <v>1</v>
      </c>
    </row>
    <row r="2717" spans="1:26" ht="16.5" x14ac:dyDescent="0.45">
      <c r="A2717" s="5" t="s">
        <v>9620</v>
      </c>
      <c r="B2717" s="5" t="s">
        <v>9621</v>
      </c>
      <c r="C2717" s="5" t="s">
        <v>9622</v>
      </c>
      <c r="D2717" s="5" t="s">
        <v>249</v>
      </c>
      <c r="E2717" s="5" t="s">
        <v>11772</v>
      </c>
      <c r="F2717" s="5">
        <v>23</v>
      </c>
      <c r="G2717" s="5">
        <v>1</v>
      </c>
      <c r="H2717" s="5">
        <v>2</v>
      </c>
      <c r="I2717" s="5">
        <v>3</v>
      </c>
      <c r="J2717" s="5" t="s">
        <v>6529</v>
      </c>
      <c r="K2717" s="17">
        <v>2825</v>
      </c>
      <c r="L2717" s="6">
        <v>3.2316053815400001</v>
      </c>
      <c r="M2717" s="6">
        <v>37.5719454404</v>
      </c>
      <c r="N2717" s="6">
        <v>83.475769940600003</v>
      </c>
      <c r="O2717" s="6">
        <v>3.8654469714999999</v>
      </c>
      <c r="P2717" s="6">
        <v>3.7806717667999998</v>
      </c>
      <c r="Q2717" s="6">
        <v>-9.3118045048999996</v>
      </c>
      <c r="R2717" s="7">
        <v>-0.55522858886666648</v>
      </c>
      <c r="S2717" s="8">
        <v>7.5835356555352353</v>
      </c>
      <c r="T2717" s="6">
        <v>110.1199281027</v>
      </c>
      <c r="U2717" s="6">
        <v>4.2264892049</v>
      </c>
      <c r="V2717" s="6">
        <v>9.6635705811000001</v>
      </c>
      <c r="W2717" s="6">
        <v>-17.064115103199999</v>
      </c>
      <c r="X2717" s="7">
        <v>-1.0580184390666663</v>
      </c>
      <c r="Y2717" s="8">
        <v>14.125749937226001</v>
      </c>
      <c r="Z2717" s="24">
        <v>0</v>
      </c>
    </row>
    <row r="2718" spans="1:26" ht="16.5" x14ac:dyDescent="0.45">
      <c r="A2718" s="5" t="s">
        <v>9623</v>
      </c>
      <c r="B2718" s="5" t="s">
        <v>9624</v>
      </c>
      <c r="C2718" s="5" t="s">
        <v>9625</v>
      </c>
      <c r="D2718" s="5" t="s">
        <v>435</v>
      </c>
      <c r="E2718" s="5" t="s">
        <v>11764</v>
      </c>
      <c r="F2718" s="5">
        <v>15</v>
      </c>
      <c r="G2718" s="5">
        <v>8</v>
      </c>
      <c r="H2718" s="5">
        <v>2</v>
      </c>
      <c r="I2718" s="5">
        <v>3</v>
      </c>
      <c r="J2718" s="5" t="s">
        <v>9626</v>
      </c>
      <c r="K2718" s="17">
        <v>4061</v>
      </c>
      <c r="L2718" s="6">
        <v>7.0334527553099999</v>
      </c>
      <c r="M2718" s="6">
        <v>5.9677272963999997</v>
      </c>
      <c r="N2718" s="6">
        <v>10.3876051156</v>
      </c>
      <c r="O2718" s="6">
        <v>-3.0176448037000001</v>
      </c>
      <c r="P2718" s="6">
        <v>14.492649011399999</v>
      </c>
      <c r="Q2718" s="6">
        <v>11.897479650499999</v>
      </c>
      <c r="R2718" s="7">
        <v>7.7908279527333333</v>
      </c>
      <c r="S2718" s="8">
        <v>9.4499226715280447</v>
      </c>
      <c r="T2718" s="6">
        <v>13.9999291573</v>
      </c>
      <c r="U2718" s="6">
        <v>-17.867405091399998</v>
      </c>
      <c r="V2718" s="6">
        <v>34.952977631300001</v>
      </c>
      <c r="W2718" s="6">
        <v>-13.133407687</v>
      </c>
      <c r="X2718" s="7">
        <v>1.3173882843000009</v>
      </c>
      <c r="Y2718" s="8">
        <v>29.225285899306982</v>
      </c>
      <c r="Z2718" s="24">
        <v>1</v>
      </c>
    </row>
    <row r="2719" spans="1:26" ht="16.5" x14ac:dyDescent="0.45">
      <c r="A2719" s="5" t="s">
        <v>9627</v>
      </c>
      <c r="B2719" s="5" t="s">
        <v>9628</v>
      </c>
      <c r="C2719" s="5" t="s">
        <v>9629</v>
      </c>
      <c r="D2719" s="5" t="s">
        <v>120</v>
      </c>
      <c r="E2719" s="5" t="s">
        <v>8</v>
      </c>
      <c r="F2719" s="5">
        <v>1</v>
      </c>
      <c r="G2719" s="5">
        <v>1</v>
      </c>
      <c r="H2719" s="5">
        <v>3</v>
      </c>
      <c r="I2719" s="5">
        <v>3</v>
      </c>
      <c r="J2719" s="5" t="s">
        <v>6391</v>
      </c>
      <c r="K2719" s="17">
        <v>15298</v>
      </c>
      <c r="L2719" s="6">
        <v>44.974013999999997</v>
      </c>
      <c r="M2719" s="6">
        <v>33.263161700399998</v>
      </c>
      <c r="N2719" s="6">
        <v>27.6800741586</v>
      </c>
      <c r="O2719" s="6">
        <v>15.680568338900001</v>
      </c>
      <c r="P2719" s="6">
        <v>22.575469914700001</v>
      </c>
      <c r="Q2719" s="6">
        <v>10.6616351703</v>
      </c>
      <c r="R2719" s="7">
        <v>16.305891141300002</v>
      </c>
      <c r="S2719" s="8">
        <v>5.9814827622103195</v>
      </c>
      <c r="T2719" s="6">
        <v>12.7975116019</v>
      </c>
      <c r="U2719" s="6">
        <v>4.4115892354000001</v>
      </c>
      <c r="V2719" s="6">
        <v>30.663225380899998</v>
      </c>
      <c r="W2719" s="6">
        <v>29.117802409300001</v>
      </c>
      <c r="X2719" s="7">
        <v>21.397539008533332</v>
      </c>
      <c r="Y2719" s="8">
        <v>14.730544807027455</v>
      </c>
      <c r="Z2719" s="24">
        <v>1</v>
      </c>
    </row>
    <row r="2720" spans="1:26" ht="16.5" x14ac:dyDescent="0.45">
      <c r="A2720" s="5" t="s">
        <v>9630</v>
      </c>
      <c r="B2720" s="5" t="s">
        <v>9631</v>
      </c>
      <c r="C2720" s="5" t="s">
        <v>9632</v>
      </c>
      <c r="D2720" s="5" t="s">
        <v>259</v>
      </c>
      <c r="E2720" s="5" t="s">
        <v>8</v>
      </c>
      <c r="F2720" s="5">
        <v>1</v>
      </c>
      <c r="G2720" s="5">
        <v>1</v>
      </c>
      <c r="H2720" s="5">
        <v>3</v>
      </c>
      <c r="I2720" s="5">
        <v>3</v>
      </c>
      <c r="J2720" s="5" t="s">
        <v>9633</v>
      </c>
      <c r="K2720" s="17">
        <v>7914</v>
      </c>
      <c r="L2720" s="6">
        <v>21.408739000000001</v>
      </c>
      <c r="M2720" s="6">
        <v>30.8384487288</v>
      </c>
      <c r="N2720" s="6">
        <v>25.5331161911</v>
      </c>
      <c r="O2720" s="6">
        <v>15.8670625112</v>
      </c>
      <c r="P2720" s="6">
        <v>18.363526220200001</v>
      </c>
      <c r="Q2720" s="6">
        <v>12.161191114399999</v>
      </c>
      <c r="R2720" s="7">
        <v>15.463926615266667</v>
      </c>
      <c r="S2720" s="8">
        <v>3.1207577772237038</v>
      </c>
      <c r="T2720" s="6">
        <v>21.988598842399998</v>
      </c>
      <c r="U2720" s="6">
        <v>8.0932603042999993</v>
      </c>
      <c r="V2720" s="6">
        <v>29.7706702913</v>
      </c>
      <c r="W2720" s="6">
        <v>26.112796010899999</v>
      </c>
      <c r="X2720" s="7">
        <v>21.325575535499997</v>
      </c>
      <c r="Y2720" s="8">
        <v>11.604552375950945</v>
      </c>
      <c r="Z2720" s="24">
        <v>1</v>
      </c>
    </row>
    <row r="2721" spans="1:26" ht="16.5" x14ac:dyDescent="0.45">
      <c r="A2721" s="5" t="s">
        <v>9634</v>
      </c>
      <c r="B2721" s="5" t="s">
        <v>9635</v>
      </c>
      <c r="C2721" s="5" t="s">
        <v>9636</v>
      </c>
      <c r="D2721" s="5" t="s">
        <v>259</v>
      </c>
      <c r="E2721" s="5" t="s">
        <v>11766</v>
      </c>
      <c r="F2721" s="5">
        <v>17</v>
      </c>
      <c r="G2721" s="5">
        <v>11</v>
      </c>
      <c r="H2721" s="5">
        <v>2</v>
      </c>
      <c r="I2721" s="5">
        <v>2</v>
      </c>
      <c r="J2721" s="5" t="s">
        <v>9637</v>
      </c>
      <c r="K2721" s="17">
        <v>4471</v>
      </c>
      <c r="L2721" s="6">
        <v>2.6266510652299999</v>
      </c>
      <c r="M2721" s="6">
        <v>17.211344805300001</v>
      </c>
      <c r="N2721" s="6">
        <v>4.7531590226000002</v>
      </c>
      <c r="O2721" s="6">
        <v>-1.3761427435</v>
      </c>
      <c r="P2721" s="6">
        <v>23.746652886300001</v>
      </c>
      <c r="Q2721" s="6">
        <v>33.053336539</v>
      </c>
      <c r="R2721" s="7">
        <v>18.4746155606</v>
      </c>
      <c r="S2721" s="8">
        <v>17.8099142077862</v>
      </c>
      <c r="T2721" s="6">
        <v>-4.7563604274999998</v>
      </c>
      <c r="U2721" s="6">
        <v>-3.2001202053000002</v>
      </c>
      <c r="V2721" s="6">
        <v>-26.239813280700002</v>
      </c>
      <c r="W2721" s="6">
        <v>108.7926313758</v>
      </c>
      <c r="X2721" s="7">
        <v>26.450899296599999</v>
      </c>
      <c r="Y2721" s="8">
        <v>72.234531185605576</v>
      </c>
      <c r="Z2721" s="24">
        <v>1</v>
      </c>
    </row>
    <row r="2722" spans="1:26" ht="16.5" x14ac:dyDescent="0.45">
      <c r="A2722" s="5" t="s">
        <v>9638</v>
      </c>
      <c r="B2722" s="5" t="s">
        <v>9639</v>
      </c>
      <c r="C2722" s="5" t="s">
        <v>9640</v>
      </c>
      <c r="D2722" s="5" t="s">
        <v>479</v>
      </c>
      <c r="E2722" s="5" t="s">
        <v>11771</v>
      </c>
      <c r="F2722" s="5">
        <v>22</v>
      </c>
      <c r="G2722" s="5">
        <v>7</v>
      </c>
      <c r="H2722" s="5">
        <v>4</v>
      </c>
      <c r="I2722" s="5">
        <v>3</v>
      </c>
      <c r="J2722" s="5" t="s">
        <v>9641</v>
      </c>
      <c r="K2722" s="17">
        <v>4665</v>
      </c>
      <c r="L2722" s="6">
        <v>2.22974101373</v>
      </c>
      <c r="M2722" s="6">
        <v>4.9289104470999998</v>
      </c>
      <c r="N2722" s="6">
        <v>-8.2711178863000008</v>
      </c>
      <c r="O2722" s="6">
        <v>-2.8463538967000002</v>
      </c>
      <c r="P2722" s="6">
        <v>-14.629758002599999</v>
      </c>
      <c r="Q2722" s="6">
        <v>-9.1298015680999995</v>
      </c>
      <c r="R2722" s="7">
        <v>-8.8686378224666669</v>
      </c>
      <c r="S2722" s="8">
        <v>5.8960417194300891</v>
      </c>
      <c r="T2722" s="6">
        <v>-11.4969009186</v>
      </c>
      <c r="U2722" s="6">
        <v>-229.9794183875</v>
      </c>
      <c r="V2722" s="6">
        <v>-144.81975835450001</v>
      </c>
      <c r="W2722" s="6">
        <v>-196.53058885850001</v>
      </c>
      <c r="X2722" s="7">
        <v>-190.44325520016665</v>
      </c>
      <c r="Y2722" s="8">
        <v>42.904937332840255</v>
      </c>
      <c r="Z2722" s="24">
        <v>0</v>
      </c>
    </row>
    <row r="2723" spans="1:26" ht="16.5" x14ac:dyDescent="0.45">
      <c r="A2723" s="5" t="s">
        <v>9642</v>
      </c>
      <c r="B2723" s="5" t="s">
        <v>9643</v>
      </c>
      <c r="C2723" s="5" t="s">
        <v>9644</v>
      </c>
      <c r="D2723" s="5" t="s">
        <v>435</v>
      </c>
      <c r="E2723" s="5" t="s">
        <v>11758</v>
      </c>
      <c r="F2723" s="5">
        <v>8</v>
      </c>
      <c r="G2723" s="5">
        <v>2</v>
      </c>
      <c r="H2723" s="5">
        <v>3</v>
      </c>
      <c r="I2723" s="5">
        <v>2</v>
      </c>
      <c r="J2723" s="5" t="s">
        <v>9645</v>
      </c>
      <c r="K2723" s="17">
        <v>15908</v>
      </c>
      <c r="L2723" s="6">
        <v>52.129896102879997</v>
      </c>
      <c r="M2723" s="6">
        <v>1.2083776116</v>
      </c>
      <c r="N2723" s="6">
        <v>11.773266208100001</v>
      </c>
      <c r="O2723" s="6">
        <v>6.1134897046000001</v>
      </c>
      <c r="P2723" s="6">
        <v>4.5480076183999998</v>
      </c>
      <c r="Q2723" s="6">
        <v>-14.6950525792</v>
      </c>
      <c r="R2723" s="7">
        <v>-1.3445184187333339</v>
      </c>
      <c r="S2723" s="8">
        <v>11.588367241242134</v>
      </c>
      <c r="T2723" s="6">
        <v>40.960560554899999</v>
      </c>
      <c r="U2723" s="6">
        <v>-40.5115150142</v>
      </c>
      <c r="V2723" s="6">
        <v>-23.788636369100001</v>
      </c>
      <c r="W2723" s="6">
        <v>-43.928690800200002</v>
      </c>
      <c r="X2723" s="7">
        <v>-36.076280727833336</v>
      </c>
      <c r="Y2723" s="8">
        <v>10.77770502023224</v>
      </c>
      <c r="Z2723" s="24">
        <v>0</v>
      </c>
    </row>
    <row r="2724" spans="1:26" ht="16.5" x14ac:dyDescent="0.45">
      <c r="A2724" s="5" t="s">
        <v>9646</v>
      </c>
      <c r="B2724" s="5" t="s">
        <v>9647</v>
      </c>
      <c r="C2724" s="5" t="s">
        <v>9648</v>
      </c>
      <c r="D2724" s="5" t="s">
        <v>1297</v>
      </c>
      <c r="E2724" s="5" t="s">
        <v>11772</v>
      </c>
      <c r="F2724" s="5">
        <v>23</v>
      </c>
      <c r="G2724" s="5">
        <v>1</v>
      </c>
      <c r="H2724" s="5">
        <v>2</v>
      </c>
      <c r="I2724" s="5">
        <v>3</v>
      </c>
      <c r="J2724" s="5" t="s">
        <v>9649</v>
      </c>
      <c r="K2724" s="17">
        <v>5772</v>
      </c>
      <c r="L2724" s="6">
        <v>19.05209731375</v>
      </c>
      <c r="M2724" s="6">
        <v>13.0103201524</v>
      </c>
      <c r="N2724" s="6">
        <v>84.909148876200007</v>
      </c>
      <c r="O2724" s="6">
        <v>21.424672487900001</v>
      </c>
      <c r="P2724" s="6">
        <v>5.3447351812999999</v>
      </c>
      <c r="Q2724" s="6">
        <v>-23.150080197800001</v>
      </c>
      <c r="R2724" s="7">
        <v>1.2064424904666662</v>
      </c>
      <c r="S2724" s="8">
        <v>22.573684768864904</v>
      </c>
      <c r="T2724" s="6">
        <v>93.571745507399996</v>
      </c>
      <c r="U2724" s="6">
        <v>9.8043783695000002</v>
      </c>
      <c r="V2724" s="6">
        <v>97.413869448400007</v>
      </c>
      <c r="W2724" s="6">
        <v>-43.974430120999997</v>
      </c>
      <c r="X2724" s="7">
        <v>21.081272565633338</v>
      </c>
      <c r="Y2724" s="8">
        <v>71.36553139166476</v>
      </c>
      <c r="Z2724" s="24">
        <v>1</v>
      </c>
    </row>
    <row r="2725" spans="1:26" ht="16.5" x14ac:dyDescent="0.45">
      <c r="A2725" s="5" t="s">
        <v>9650</v>
      </c>
      <c r="B2725" s="5" t="s">
        <v>9651</v>
      </c>
      <c r="C2725" s="5" t="s">
        <v>9652</v>
      </c>
      <c r="D2725" s="5" t="s">
        <v>120</v>
      </c>
      <c r="E2725" s="5" t="s">
        <v>11771</v>
      </c>
      <c r="F2725" s="5">
        <v>22</v>
      </c>
      <c r="G2725" s="5">
        <v>7</v>
      </c>
      <c r="H2725" s="5">
        <v>4</v>
      </c>
      <c r="I2725" s="5">
        <v>3</v>
      </c>
      <c r="J2725" s="5" t="s">
        <v>9653</v>
      </c>
      <c r="K2725" s="17">
        <v>18801</v>
      </c>
      <c r="L2725" s="6">
        <v>7.6502536448100003</v>
      </c>
      <c r="M2725" s="6">
        <v>4.9031215277999998</v>
      </c>
      <c r="N2725" s="6">
        <v>-2.9768454615</v>
      </c>
      <c r="O2725" s="6">
        <v>-3.9944430918</v>
      </c>
      <c r="P2725" s="6">
        <v>1.5524047302999999</v>
      </c>
      <c r="Q2725" s="6">
        <v>0.63205843819999996</v>
      </c>
      <c r="R2725" s="7">
        <v>-0.60332664109999989</v>
      </c>
      <c r="S2725" s="8">
        <v>2.9726271900461514</v>
      </c>
      <c r="T2725" s="6">
        <v>-53.1978268043</v>
      </c>
      <c r="U2725" s="6">
        <v>-42.7935716231</v>
      </c>
      <c r="V2725" s="6">
        <v>76.918304835300006</v>
      </c>
      <c r="W2725" s="6">
        <v>7.0667008954000003</v>
      </c>
      <c r="X2725" s="7">
        <v>13.730478035866668</v>
      </c>
      <c r="Y2725" s="8">
        <v>60.13349969552047</v>
      </c>
      <c r="Z2725" s="24">
        <v>-1</v>
      </c>
    </row>
    <row r="2726" spans="1:26" ht="16.5" x14ac:dyDescent="0.45">
      <c r="A2726" s="5" t="s">
        <v>9654</v>
      </c>
      <c r="B2726" s="5" t="s">
        <v>9655</v>
      </c>
      <c r="C2726" s="5" t="s">
        <v>9656</v>
      </c>
      <c r="D2726" s="5" t="s">
        <v>288</v>
      </c>
      <c r="E2726" s="5" t="s">
        <v>11766</v>
      </c>
      <c r="F2726" s="5">
        <v>17</v>
      </c>
      <c r="G2726" s="5">
        <v>11</v>
      </c>
      <c r="H2726" s="5">
        <v>2</v>
      </c>
      <c r="I2726" s="5">
        <v>2</v>
      </c>
      <c r="J2726" s="5" t="s">
        <v>9657</v>
      </c>
      <c r="K2726" s="17">
        <v>5351</v>
      </c>
      <c r="L2726" s="6">
        <v>4.91764134668</v>
      </c>
      <c r="M2726" s="6">
        <v>1.4934039948</v>
      </c>
      <c r="N2726" s="6">
        <v>26.809397871000002</v>
      </c>
      <c r="O2726" s="6">
        <v>-4.7170712276</v>
      </c>
      <c r="P2726" s="6">
        <v>-5.7795884346999999</v>
      </c>
      <c r="Q2726" s="6">
        <v>-7.0799741192000001</v>
      </c>
      <c r="R2726" s="7">
        <v>-5.8588779271666667</v>
      </c>
      <c r="S2726" s="8">
        <v>1.1834452401757454</v>
      </c>
      <c r="T2726" s="6">
        <v>-40.8738019245</v>
      </c>
      <c r="U2726" s="6">
        <v>-70.693085903099998</v>
      </c>
      <c r="V2726" s="6">
        <v>-505.01381850619998</v>
      </c>
      <c r="W2726" s="6">
        <v>21.085317243799999</v>
      </c>
      <c r="X2726" s="7">
        <v>-184.87386238850002</v>
      </c>
      <c r="Y2726" s="8">
        <v>281.02137365035225</v>
      </c>
      <c r="Z2726" s="24">
        <v>0</v>
      </c>
    </row>
    <row r="2727" spans="1:26" ht="16.5" x14ac:dyDescent="0.45">
      <c r="A2727" s="5" t="s">
        <v>9658</v>
      </c>
      <c r="B2727" s="5" t="s">
        <v>9659</v>
      </c>
      <c r="C2727" s="5" t="s">
        <v>9660</v>
      </c>
      <c r="D2727" s="5" t="s">
        <v>263</v>
      </c>
      <c r="E2727" s="5" t="s">
        <v>11768</v>
      </c>
      <c r="F2727" s="5">
        <v>19</v>
      </c>
      <c r="G2727" s="5">
        <v>4</v>
      </c>
      <c r="H2727" s="5">
        <v>2</v>
      </c>
      <c r="I2727" s="5">
        <v>2</v>
      </c>
      <c r="J2727" s="5" t="s">
        <v>9661</v>
      </c>
      <c r="K2727" s="17">
        <v>2090</v>
      </c>
      <c r="L2727" s="6">
        <v>11.19196577214</v>
      </c>
      <c r="M2727" s="6">
        <v>0.84491588299999998</v>
      </c>
      <c r="N2727" s="6">
        <v>-13.963742277</v>
      </c>
      <c r="O2727" s="6">
        <v>31.929059005999999</v>
      </c>
      <c r="P2727" s="6">
        <v>11.5570202888</v>
      </c>
      <c r="Q2727" s="6">
        <v>-4.8247534536999996</v>
      </c>
      <c r="R2727" s="7">
        <v>12.887108613700001</v>
      </c>
      <c r="S2727" s="8">
        <v>18.412971889261282</v>
      </c>
      <c r="T2727" s="6">
        <v>105.794926652</v>
      </c>
      <c r="U2727" s="6">
        <v>120.6643764483</v>
      </c>
      <c r="V2727" s="6">
        <v>15.4857438393</v>
      </c>
      <c r="W2727" s="6">
        <v>-56.835825590699997</v>
      </c>
      <c r="X2727" s="7">
        <v>26.438098232300003</v>
      </c>
      <c r="Y2727" s="8">
        <v>89.255509527613228</v>
      </c>
      <c r="Z2727" s="24">
        <v>1</v>
      </c>
    </row>
    <row r="2728" spans="1:26" ht="16.5" x14ac:dyDescent="0.45">
      <c r="A2728" s="5" t="s">
        <v>9662</v>
      </c>
      <c r="B2728" s="5" t="s">
        <v>9663</v>
      </c>
      <c r="C2728" s="5" t="s">
        <v>9664</v>
      </c>
      <c r="D2728" s="5" t="s">
        <v>33</v>
      </c>
      <c r="E2728" s="5" t="s">
        <v>11761</v>
      </c>
      <c r="F2728" s="5">
        <v>12</v>
      </c>
      <c r="G2728" s="5">
        <v>6</v>
      </c>
      <c r="H2728" s="5">
        <v>2</v>
      </c>
      <c r="I2728" s="5">
        <v>1</v>
      </c>
      <c r="J2728" s="5" t="s">
        <v>9665</v>
      </c>
      <c r="K2728" s="17">
        <v>1512</v>
      </c>
      <c r="L2728" s="6">
        <v>1.33010153951</v>
      </c>
      <c r="M2728" s="6">
        <v>1.1583648738000001</v>
      </c>
      <c r="N2728" s="6">
        <v>38.093280601499998</v>
      </c>
      <c r="O2728" s="6">
        <v>-13.7259710463</v>
      </c>
      <c r="P2728" s="6">
        <v>26.346012489500001</v>
      </c>
      <c r="Q2728" s="6">
        <v>19.082507108200002</v>
      </c>
      <c r="R2728" s="7">
        <v>10.5675161838</v>
      </c>
      <c r="S2728" s="8">
        <v>21.349936041012334</v>
      </c>
      <c r="T2728" s="6">
        <v>51.204310812499997</v>
      </c>
      <c r="U2728" s="6">
        <v>-887.17015170130003</v>
      </c>
      <c r="V2728" s="6">
        <v>93.082084750500002</v>
      </c>
      <c r="W2728" s="6">
        <v>1292.3229482878</v>
      </c>
      <c r="X2728" s="7">
        <v>166.07829377900001</v>
      </c>
      <c r="Y2728" s="8">
        <v>1091.5786174730722</v>
      </c>
      <c r="Z2728" s="24">
        <v>1</v>
      </c>
    </row>
    <row r="2729" spans="1:26" ht="16.5" x14ac:dyDescent="0.45">
      <c r="A2729" s="5" t="s">
        <v>9666</v>
      </c>
      <c r="B2729" s="5" t="s">
        <v>9667</v>
      </c>
      <c r="C2729" s="5" t="s">
        <v>9668</v>
      </c>
      <c r="D2729" s="5" t="s">
        <v>263</v>
      </c>
      <c r="E2729" s="5" t="s">
        <v>11775</v>
      </c>
      <c r="F2729" s="5">
        <v>26</v>
      </c>
      <c r="G2729" s="5">
        <v>3</v>
      </c>
      <c r="H2729" s="5">
        <v>3</v>
      </c>
      <c r="I2729" s="5">
        <v>2</v>
      </c>
      <c r="J2729" s="5" t="s">
        <v>9669</v>
      </c>
      <c r="K2729" s="17">
        <v>4034</v>
      </c>
      <c r="L2729" s="6">
        <v>7.1059433594200003</v>
      </c>
      <c r="M2729" s="6">
        <v>4.4081807076999997</v>
      </c>
      <c r="N2729" s="6">
        <v>1.3261161251</v>
      </c>
      <c r="O2729" s="6">
        <v>0.1395920202</v>
      </c>
      <c r="P2729" s="6">
        <v>10.148998091299999</v>
      </c>
      <c r="Q2729" s="6">
        <v>24.794961610800001</v>
      </c>
      <c r="R2729" s="7">
        <v>11.694517240766666</v>
      </c>
      <c r="S2729" s="8">
        <v>12.400132438538588</v>
      </c>
      <c r="T2729" s="6">
        <v>-14.383804961999999</v>
      </c>
      <c r="U2729" s="6">
        <v>32.264370181700002</v>
      </c>
      <c r="V2729" s="6">
        <v>-27.079418067399999</v>
      </c>
      <c r="W2729" s="6">
        <v>105.59644960350001</v>
      </c>
      <c r="X2729" s="7">
        <v>36.927133905933339</v>
      </c>
      <c r="Y2729" s="8">
        <v>66.46072140533505</v>
      </c>
      <c r="Z2729" s="24">
        <v>1</v>
      </c>
    </row>
    <row r="2730" spans="1:26" ht="16.5" x14ac:dyDescent="0.45">
      <c r="A2730" s="5" t="s">
        <v>9670</v>
      </c>
      <c r="B2730" s="5" t="s">
        <v>9671</v>
      </c>
      <c r="C2730" s="5" t="s">
        <v>9672</v>
      </c>
      <c r="D2730" s="5" t="s">
        <v>268</v>
      </c>
      <c r="E2730" s="5" t="s">
        <v>11761</v>
      </c>
      <c r="F2730" s="5">
        <v>12</v>
      </c>
      <c r="G2730" s="5">
        <v>6</v>
      </c>
      <c r="H2730" s="5">
        <v>2</v>
      </c>
      <c r="I2730" s="5">
        <v>1</v>
      </c>
      <c r="J2730" s="5" t="s">
        <v>1744</v>
      </c>
      <c r="K2730" s="17">
        <v>3001</v>
      </c>
      <c r="L2730" s="6">
        <v>1.4468405897500001</v>
      </c>
      <c r="M2730" s="6">
        <v>12.5913922744</v>
      </c>
      <c r="N2730" s="6">
        <v>-0.47325659370000001</v>
      </c>
      <c r="O2730" s="6">
        <v>-24.916752815999999</v>
      </c>
      <c r="P2730" s="6">
        <v>16.769388104899999</v>
      </c>
      <c r="Q2730" s="6">
        <v>-15.342125323099999</v>
      </c>
      <c r="R2730" s="7">
        <v>-7.8298300113999995</v>
      </c>
      <c r="S2730" s="8">
        <v>21.834823604896048</v>
      </c>
      <c r="T2730" s="6">
        <v>13.269953903499999</v>
      </c>
      <c r="U2730" s="6">
        <v>-40.852465576699998</v>
      </c>
      <c r="V2730" s="6">
        <v>38.791283604900002</v>
      </c>
      <c r="W2730" s="6">
        <v>-31.955847436500001</v>
      </c>
      <c r="X2730" s="7">
        <v>-11.339009802766666</v>
      </c>
      <c r="Y2730" s="8">
        <v>43.641404553900358</v>
      </c>
      <c r="Z2730" s="24">
        <v>0</v>
      </c>
    </row>
    <row r="2731" spans="1:26" ht="16.5" x14ac:dyDescent="0.45">
      <c r="A2731" s="5" t="s">
        <v>9673</v>
      </c>
      <c r="B2731" s="5" t="s">
        <v>9674</v>
      </c>
      <c r="C2731" s="5" t="s">
        <v>9675</v>
      </c>
      <c r="D2731" s="5" t="s">
        <v>288</v>
      </c>
      <c r="E2731" s="5" t="s">
        <v>11775</v>
      </c>
      <c r="F2731" s="5">
        <v>26</v>
      </c>
      <c r="G2731" s="5">
        <v>3</v>
      </c>
      <c r="H2731" s="5">
        <v>3</v>
      </c>
      <c r="I2731" s="5">
        <v>2</v>
      </c>
      <c r="J2731" s="5" t="s">
        <v>9676</v>
      </c>
      <c r="K2731" s="17">
        <v>4382</v>
      </c>
      <c r="L2731" s="6">
        <v>9.7397987781499999</v>
      </c>
      <c r="M2731" s="6">
        <v>1.3734630323000001</v>
      </c>
      <c r="N2731" s="6">
        <v>16.791964177899999</v>
      </c>
      <c r="O2731" s="6">
        <v>43.5563995941</v>
      </c>
      <c r="P2731" s="6">
        <v>16.406821058599999</v>
      </c>
      <c r="Q2731" s="6">
        <v>12.814227770700001</v>
      </c>
      <c r="R2731" s="7">
        <v>24.259149474466668</v>
      </c>
      <c r="S2731" s="8">
        <v>16.808169985689474</v>
      </c>
      <c r="T2731" s="6">
        <v>-47.7447417327</v>
      </c>
      <c r="U2731" s="6">
        <v>523.5021830375</v>
      </c>
      <c r="V2731" s="6">
        <v>104.4996817982</v>
      </c>
      <c r="W2731" s="6">
        <v>-86.628683057499998</v>
      </c>
      <c r="X2731" s="7">
        <v>180.4577272594</v>
      </c>
      <c r="Y2731" s="8">
        <v>312.07713300268097</v>
      </c>
      <c r="Z2731" s="24">
        <v>1</v>
      </c>
    </row>
    <row r="2732" spans="1:26" ht="16.5" x14ac:dyDescent="0.45">
      <c r="A2732" s="5" t="s">
        <v>9677</v>
      </c>
      <c r="B2732" s="5" t="s">
        <v>9678</v>
      </c>
      <c r="C2732" s="5" t="s">
        <v>9679</v>
      </c>
      <c r="D2732" s="5" t="s">
        <v>376</v>
      </c>
      <c r="E2732" s="5" t="s">
        <v>11776</v>
      </c>
      <c r="F2732" s="5">
        <v>27</v>
      </c>
      <c r="G2732" s="5">
        <v>10</v>
      </c>
      <c r="H2732" s="5">
        <v>2</v>
      </c>
      <c r="I2732" s="5">
        <v>3</v>
      </c>
      <c r="J2732" s="5" t="s">
        <v>9680</v>
      </c>
      <c r="K2732" s="17">
        <v>7351</v>
      </c>
      <c r="L2732" s="6">
        <v>12.681110311819999</v>
      </c>
      <c r="M2732" s="6">
        <v>4.5447903982</v>
      </c>
      <c r="N2732" s="6">
        <v>3.3764947780000001</v>
      </c>
      <c r="O2732" s="6">
        <v>4.3606327968</v>
      </c>
      <c r="P2732" s="6">
        <v>4.3991590567000003</v>
      </c>
      <c r="Q2732" s="6">
        <v>3.8548348666000001</v>
      </c>
      <c r="R2732" s="7">
        <v>4.2048755733666674</v>
      </c>
      <c r="S2732" s="8">
        <v>0.30375556039478729</v>
      </c>
      <c r="T2732" s="6">
        <v>7.3402538604999998</v>
      </c>
      <c r="U2732" s="6">
        <v>14.0363880736</v>
      </c>
      <c r="V2732" s="6">
        <v>14.129842056299999</v>
      </c>
      <c r="W2732" s="6">
        <v>9.7977788522000004</v>
      </c>
      <c r="X2732" s="7">
        <v>12.6546696607</v>
      </c>
      <c r="Y2732" s="8">
        <v>2.4745812232556603</v>
      </c>
      <c r="Z2732" s="24">
        <v>1</v>
      </c>
    </row>
    <row r="2733" spans="1:26" ht="16.5" x14ac:dyDescent="0.45">
      <c r="A2733" s="5" t="s">
        <v>9681</v>
      </c>
      <c r="B2733" s="5" t="s">
        <v>9682</v>
      </c>
      <c r="C2733" s="5" t="s">
        <v>9683</v>
      </c>
      <c r="D2733" s="5" t="s">
        <v>263</v>
      </c>
      <c r="E2733" s="5" t="s">
        <v>11764</v>
      </c>
      <c r="F2733" s="5">
        <v>15</v>
      </c>
      <c r="G2733" s="5">
        <v>8</v>
      </c>
      <c r="H2733" s="5">
        <v>2</v>
      </c>
      <c r="I2733" s="5">
        <v>3</v>
      </c>
      <c r="J2733" s="5" t="s">
        <v>9684</v>
      </c>
      <c r="K2733" s="17">
        <v>2863</v>
      </c>
      <c r="L2733" s="6">
        <v>3.01351809722</v>
      </c>
      <c r="M2733" s="6">
        <v>3.2566007886000001</v>
      </c>
      <c r="N2733" s="6">
        <v>9.8289730228999996</v>
      </c>
      <c r="O2733" s="6">
        <v>1.1164082688000001</v>
      </c>
      <c r="P2733" s="6">
        <v>11.943687667500001</v>
      </c>
      <c r="Q2733" s="6">
        <v>17.676388020400001</v>
      </c>
      <c r="R2733" s="7">
        <v>10.245494652233335</v>
      </c>
      <c r="S2733" s="8">
        <v>8.4095854226695312</v>
      </c>
      <c r="T2733" s="6">
        <v>-11.392095228700001</v>
      </c>
      <c r="U2733" s="6">
        <v>-39.504244229400001</v>
      </c>
      <c r="V2733" s="6">
        <v>100.71522016110001</v>
      </c>
      <c r="W2733" s="6">
        <v>-60.151288016599999</v>
      </c>
      <c r="X2733" s="7">
        <v>0.35322930503333555</v>
      </c>
      <c r="Y2733" s="8">
        <v>87.526978759309102</v>
      </c>
      <c r="Z2733" s="24">
        <v>1</v>
      </c>
    </row>
    <row r="2734" spans="1:26" ht="16.5" x14ac:dyDescent="0.45">
      <c r="A2734" s="5" t="s">
        <v>9685</v>
      </c>
      <c r="B2734" s="5" t="s">
        <v>9686</v>
      </c>
      <c r="C2734" s="5" t="s">
        <v>9687</v>
      </c>
      <c r="D2734" s="5" t="s">
        <v>120</v>
      </c>
      <c r="E2734" s="5" t="s">
        <v>11758</v>
      </c>
      <c r="F2734" s="5">
        <v>8</v>
      </c>
      <c r="G2734" s="5">
        <v>2</v>
      </c>
      <c r="H2734" s="5">
        <v>3</v>
      </c>
      <c r="I2734" s="5">
        <v>2</v>
      </c>
      <c r="J2734" s="5" t="s">
        <v>9688</v>
      </c>
      <c r="K2734" s="17">
        <v>7794</v>
      </c>
      <c r="L2734" s="6">
        <v>24.374389855130001</v>
      </c>
      <c r="M2734" s="6">
        <v>6.5357581966999998</v>
      </c>
      <c r="N2734" s="6">
        <v>13.361767780299999</v>
      </c>
      <c r="O2734" s="6">
        <v>-7.7230063242</v>
      </c>
      <c r="P2734" s="6">
        <v>18.677510016100001</v>
      </c>
      <c r="Q2734" s="6">
        <v>6.251044684</v>
      </c>
      <c r="R2734" s="7">
        <v>5.7351827919666674</v>
      </c>
      <c r="S2734" s="8">
        <v>13.207815901100037</v>
      </c>
      <c r="T2734" s="6">
        <v>13.520684275400001</v>
      </c>
      <c r="U2734" s="6">
        <v>-29.8071380825</v>
      </c>
      <c r="V2734" s="6">
        <v>19.9123880191</v>
      </c>
      <c r="W2734" s="6">
        <v>13.988330614800001</v>
      </c>
      <c r="X2734" s="7">
        <v>1.3645268504666668</v>
      </c>
      <c r="Y2734" s="8">
        <v>27.157469231359137</v>
      </c>
      <c r="Z2734" s="24">
        <v>1</v>
      </c>
    </row>
    <row r="2735" spans="1:26" ht="16.5" x14ac:dyDescent="0.45">
      <c r="A2735" s="5" t="s">
        <v>9689</v>
      </c>
      <c r="B2735" s="5" t="s">
        <v>9690</v>
      </c>
      <c r="C2735" s="5" t="s">
        <v>9691</v>
      </c>
      <c r="D2735" s="5" t="s">
        <v>249</v>
      </c>
      <c r="E2735" s="5" t="s">
        <v>11779</v>
      </c>
      <c r="F2735" s="5">
        <v>30</v>
      </c>
      <c r="G2735" s="5">
        <v>4</v>
      </c>
      <c r="H2735" s="5">
        <v>2</v>
      </c>
      <c r="I2735" s="5">
        <v>2</v>
      </c>
      <c r="J2735" s="5" t="s">
        <v>1796</v>
      </c>
      <c r="K2735" s="17">
        <v>13819</v>
      </c>
      <c r="L2735" s="6">
        <v>6.0019731738699997</v>
      </c>
      <c r="M2735" s="6">
        <v>18.7635266313</v>
      </c>
      <c r="N2735" s="6">
        <v>1.6196641651000001</v>
      </c>
      <c r="O2735" s="6">
        <v>-13.198668442900001</v>
      </c>
      <c r="P2735" s="6">
        <v>29.549488242999999</v>
      </c>
      <c r="Q2735" s="6">
        <v>24.250227807200002</v>
      </c>
      <c r="R2735" s="7">
        <v>13.533682535766667</v>
      </c>
      <c r="S2735" s="8">
        <v>23.30202742094718</v>
      </c>
      <c r="T2735" s="6">
        <v>-7.8346171356000003</v>
      </c>
      <c r="U2735" s="6">
        <v>-31.545376034899999</v>
      </c>
      <c r="V2735" s="6">
        <v>79.852470883600006</v>
      </c>
      <c r="W2735" s="6">
        <v>81.2441109122</v>
      </c>
      <c r="X2735" s="7">
        <v>43.183735253633337</v>
      </c>
      <c r="Y2735" s="8">
        <v>64.721049288255514</v>
      </c>
      <c r="Z2735" s="24">
        <v>1</v>
      </c>
    </row>
    <row r="2736" spans="1:26" ht="16.5" x14ac:dyDescent="0.45">
      <c r="A2736" s="5" t="s">
        <v>9692</v>
      </c>
      <c r="B2736" s="5" t="s">
        <v>9693</v>
      </c>
      <c r="C2736" s="5" t="s">
        <v>9694</v>
      </c>
      <c r="D2736" s="5" t="s">
        <v>120</v>
      </c>
      <c r="E2736" s="5" t="s">
        <v>11757</v>
      </c>
      <c r="F2736" s="5">
        <v>7</v>
      </c>
      <c r="G2736" s="5">
        <v>11</v>
      </c>
      <c r="H2736" s="5">
        <v>4</v>
      </c>
      <c r="I2736" s="5">
        <v>2</v>
      </c>
      <c r="J2736" s="5" t="s">
        <v>9695</v>
      </c>
      <c r="K2736" s="17">
        <v>6000</v>
      </c>
      <c r="L2736" s="6">
        <v>33.282921832459998</v>
      </c>
      <c r="M2736" s="6">
        <v>0.57107785929999999</v>
      </c>
      <c r="N2736" s="6">
        <v>3.4131989709999999</v>
      </c>
      <c r="O2736" s="6">
        <v>2.5706080209</v>
      </c>
      <c r="P2736" s="6">
        <v>25.067344493099998</v>
      </c>
      <c r="Q2736" s="6">
        <v>-3.5070548725999999</v>
      </c>
      <c r="R2736" s="7">
        <v>8.043632547133333</v>
      </c>
      <c r="S2736" s="8">
        <v>15.052892508624144</v>
      </c>
      <c r="T2736" s="6">
        <v>29.574678194600001</v>
      </c>
      <c r="U2736" s="6">
        <v>34.3845953764</v>
      </c>
      <c r="V2736" s="6">
        <v>-344.22768633959998</v>
      </c>
      <c r="W2736" s="6">
        <v>109.9756884105</v>
      </c>
      <c r="X2736" s="7">
        <v>-66.622467517566662</v>
      </c>
      <c r="Y2736" s="8">
        <v>243.36597230188988</v>
      </c>
      <c r="Z2736" s="24">
        <v>-1</v>
      </c>
    </row>
    <row r="2737" spans="1:26" ht="16.5" x14ac:dyDescent="0.45">
      <c r="A2737" s="5" t="s">
        <v>9696</v>
      </c>
      <c r="B2737" s="5" t="s">
        <v>9697</v>
      </c>
      <c r="C2737" s="5" t="s">
        <v>9698</v>
      </c>
      <c r="D2737" s="5" t="s">
        <v>263</v>
      </c>
      <c r="E2737" s="5" t="s">
        <v>11761</v>
      </c>
      <c r="F2737" s="5">
        <v>12</v>
      </c>
      <c r="G2737" s="5">
        <v>6</v>
      </c>
      <c r="H2737" s="5">
        <v>2</v>
      </c>
      <c r="I2737" s="5">
        <v>1</v>
      </c>
      <c r="J2737" s="5" t="s">
        <v>9699</v>
      </c>
      <c r="K2737" s="17">
        <v>1487</v>
      </c>
      <c r="L2737" s="6">
        <v>2.1304253228399999</v>
      </c>
      <c r="M2737" s="6">
        <v>3.1860323923</v>
      </c>
      <c r="N2737" s="6">
        <v>4.3794076733000002</v>
      </c>
      <c r="O2737" s="6">
        <v>27.849173102200002</v>
      </c>
      <c r="P2737" s="6">
        <v>-26.466204832199999</v>
      </c>
      <c r="Q2737" s="6">
        <v>101.77871868859999</v>
      </c>
      <c r="R2737" s="7">
        <v>34.3872289862</v>
      </c>
      <c r="S2737" s="8">
        <v>64.371963876137016</v>
      </c>
      <c r="T2737" s="6">
        <v>281.460031442</v>
      </c>
      <c r="U2737" s="6">
        <v>316.84515942849998</v>
      </c>
      <c r="V2737" s="6">
        <v>-204.05484418930001</v>
      </c>
      <c r="W2737" s="6">
        <v>84.639173221600004</v>
      </c>
      <c r="X2737" s="7">
        <v>65.809829486933324</v>
      </c>
      <c r="Y2737" s="8">
        <v>260.95998080426943</v>
      </c>
      <c r="Z2737" s="24">
        <v>1</v>
      </c>
    </row>
    <row r="2738" spans="1:26" ht="16.5" x14ac:dyDescent="0.45">
      <c r="A2738" s="5" t="s">
        <v>9700</v>
      </c>
      <c r="B2738" s="5" t="s">
        <v>9701</v>
      </c>
      <c r="C2738" s="5" t="s">
        <v>9702</v>
      </c>
      <c r="D2738" s="5" t="s">
        <v>363</v>
      </c>
      <c r="E2738" s="5" t="s">
        <v>11765</v>
      </c>
      <c r="F2738" s="5">
        <v>16</v>
      </c>
      <c r="G2738" s="5">
        <v>9</v>
      </c>
      <c r="H2738" s="5">
        <v>1</v>
      </c>
      <c r="I2738" s="5">
        <v>3</v>
      </c>
      <c r="J2738" s="5" t="s">
        <v>9703</v>
      </c>
      <c r="K2738" s="17">
        <v>1782</v>
      </c>
      <c r="L2738" s="6">
        <v>2.2389371231299999</v>
      </c>
      <c r="M2738" s="6">
        <v>4.1373897674000002</v>
      </c>
      <c r="N2738" s="6">
        <v>3.583683669</v>
      </c>
      <c r="O2738" s="6">
        <v>9.6947418860999992</v>
      </c>
      <c r="P2738" s="6">
        <v>34.341804393399997</v>
      </c>
      <c r="Q2738" s="6">
        <v>10.3463556083</v>
      </c>
      <c r="R2738" s="7">
        <v>18.127633962599997</v>
      </c>
      <c r="S2738" s="8">
        <v>14.045662753320389</v>
      </c>
      <c r="T2738" s="6">
        <v>13.940990486700001</v>
      </c>
      <c r="U2738" s="6">
        <v>60.510362578399999</v>
      </c>
      <c r="V2738" s="6">
        <v>105.7636885217</v>
      </c>
      <c r="W2738" s="6">
        <v>32.5423197605</v>
      </c>
      <c r="X2738" s="7">
        <v>66.272123620199991</v>
      </c>
      <c r="Y2738" s="8">
        <v>36.949162758349658</v>
      </c>
      <c r="Z2738" s="24">
        <v>1</v>
      </c>
    </row>
    <row r="2739" spans="1:26" ht="16.5" x14ac:dyDescent="0.45">
      <c r="A2739" s="5" t="s">
        <v>9704</v>
      </c>
      <c r="B2739" s="5" t="s">
        <v>9705</v>
      </c>
      <c r="C2739" s="5" t="s">
        <v>9706</v>
      </c>
      <c r="D2739" s="5" t="s">
        <v>33</v>
      </c>
      <c r="E2739" s="5" t="s">
        <v>11771</v>
      </c>
      <c r="F2739" s="5">
        <v>22</v>
      </c>
      <c r="G2739" s="5">
        <v>7</v>
      </c>
      <c r="H2739" s="5">
        <v>4</v>
      </c>
      <c r="I2739" s="5">
        <v>3</v>
      </c>
      <c r="J2739" s="5" t="s">
        <v>6395</v>
      </c>
      <c r="K2739" s="17">
        <v>4285</v>
      </c>
      <c r="L2739" s="6">
        <v>9.06841328424</v>
      </c>
      <c r="M2739" s="6">
        <v>13.680091599400001</v>
      </c>
      <c r="N2739" s="6">
        <v>0.3398784628</v>
      </c>
      <c r="O2739" s="6">
        <v>-67.4737624694</v>
      </c>
      <c r="P2739" s="6">
        <v>97.164869285199998</v>
      </c>
      <c r="Q2739" s="6">
        <v>-49.7928287939</v>
      </c>
      <c r="R2739" s="7">
        <v>-6.7005739927000008</v>
      </c>
      <c r="S2739" s="8">
        <v>90.383497301196272</v>
      </c>
      <c r="T2739" s="6">
        <v>-23.505523291100001</v>
      </c>
      <c r="U2739" s="6">
        <v>-152.70022294520001</v>
      </c>
      <c r="V2739" s="6">
        <v>134.4491913167</v>
      </c>
      <c r="W2739" s="6">
        <v>-229.1485930501</v>
      </c>
      <c r="X2739" s="7">
        <v>-82.46654155953334</v>
      </c>
      <c r="Y2739" s="8">
        <v>191.70397674500393</v>
      </c>
      <c r="Z2739" s="24">
        <v>0</v>
      </c>
    </row>
    <row r="2740" spans="1:26" ht="16.5" x14ac:dyDescent="0.45">
      <c r="A2740" s="5" t="s">
        <v>9707</v>
      </c>
      <c r="B2740" s="5" t="s">
        <v>9708</v>
      </c>
      <c r="C2740" s="5" t="s">
        <v>9709</v>
      </c>
      <c r="D2740" s="5" t="s">
        <v>254</v>
      </c>
      <c r="E2740" s="5" t="s">
        <v>11764</v>
      </c>
      <c r="F2740" s="5">
        <v>15</v>
      </c>
      <c r="G2740" s="5">
        <v>8</v>
      </c>
      <c r="H2740" s="5">
        <v>2</v>
      </c>
      <c r="I2740" s="5">
        <v>3</v>
      </c>
      <c r="J2740" s="5" t="s">
        <v>9710</v>
      </c>
      <c r="K2740" s="17">
        <v>2518</v>
      </c>
      <c r="L2740" s="6">
        <v>2.21893130027</v>
      </c>
      <c r="M2740" s="6">
        <v>11.138740649200001</v>
      </c>
      <c r="N2740" s="6">
        <v>2.3886752821999999</v>
      </c>
      <c r="O2740" s="6">
        <v>2.2660835968000002</v>
      </c>
      <c r="P2740" s="6">
        <v>5.5009531926999999</v>
      </c>
      <c r="Q2740" s="6">
        <v>7.8499029595999996</v>
      </c>
      <c r="R2740" s="7">
        <v>5.2056465830333334</v>
      </c>
      <c r="S2740" s="8">
        <v>2.8035984313698816</v>
      </c>
      <c r="T2740" s="6">
        <v>-3.3155143472000002</v>
      </c>
      <c r="U2740" s="6">
        <v>-26.905507352800001</v>
      </c>
      <c r="V2740" s="6">
        <v>15.433105770099999</v>
      </c>
      <c r="W2740" s="6">
        <v>-22.476116900000001</v>
      </c>
      <c r="X2740" s="7">
        <v>-11.316172827566668</v>
      </c>
      <c r="Y2740" s="8">
        <v>23.271179687921492</v>
      </c>
      <c r="Z2740" s="24">
        <v>-1</v>
      </c>
    </row>
    <row r="2741" spans="1:26" ht="16.5" x14ac:dyDescent="0.45">
      <c r="A2741" s="5" t="s">
        <v>9711</v>
      </c>
      <c r="B2741" s="5" t="s">
        <v>9712</v>
      </c>
      <c r="C2741" s="5" t="s">
        <v>9713</v>
      </c>
      <c r="D2741" s="5" t="s">
        <v>33</v>
      </c>
      <c r="E2741" s="5" t="s">
        <v>11768</v>
      </c>
      <c r="F2741" s="5">
        <v>19</v>
      </c>
      <c r="G2741" s="5">
        <v>4</v>
      </c>
      <c r="H2741" s="5">
        <v>2</v>
      </c>
      <c r="I2741" s="5">
        <v>2</v>
      </c>
      <c r="J2741" s="5" t="s">
        <v>9714</v>
      </c>
      <c r="K2741" s="17">
        <v>613</v>
      </c>
      <c r="L2741" s="6">
        <v>0.49853926749999999</v>
      </c>
      <c r="M2741" s="6">
        <v>9.1110736749000001</v>
      </c>
      <c r="N2741" s="6">
        <v>5.5439541149</v>
      </c>
      <c r="O2741" s="6">
        <v>9.5280789771999999</v>
      </c>
      <c r="P2741" s="6">
        <v>29.093190457599999</v>
      </c>
      <c r="Q2741" s="6">
        <v>1.6436794338</v>
      </c>
      <c r="R2741" s="7">
        <v>13.421649622866667</v>
      </c>
      <c r="S2741" s="8">
        <v>14.132898964509272</v>
      </c>
      <c r="T2741" s="6">
        <v>34.088184564099997</v>
      </c>
      <c r="U2741" s="6">
        <v>4.6296536014000003</v>
      </c>
      <c r="V2741" s="6">
        <v>68.763269328000007</v>
      </c>
      <c r="W2741" s="6">
        <v>-10.5637127875</v>
      </c>
      <c r="X2741" s="7">
        <v>20.943070047300001</v>
      </c>
      <c r="Y2741" s="8">
        <v>42.104491328019094</v>
      </c>
      <c r="Z2741" s="24">
        <v>1</v>
      </c>
    </row>
    <row r="2742" spans="1:26" ht="16.5" x14ac:dyDescent="0.45">
      <c r="A2742" s="5" t="s">
        <v>9715</v>
      </c>
      <c r="B2742" s="5" t="s">
        <v>9716</v>
      </c>
      <c r="C2742" s="5" t="s">
        <v>9717</v>
      </c>
      <c r="D2742" s="5" t="s">
        <v>120</v>
      </c>
      <c r="E2742" s="5" t="s">
        <v>11755</v>
      </c>
      <c r="F2742" s="5">
        <v>5</v>
      </c>
      <c r="G2742" s="5">
        <v>5</v>
      </c>
      <c r="H2742" s="5">
        <v>3</v>
      </c>
      <c r="I2742" s="5">
        <v>3</v>
      </c>
      <c r="J2742" s="5" t="s">
        <v>9718</v>
      </c>
      <c r="K2742" s="17">
        <v>4107</v>
      </c>
      <c r="L2742" s="6">
        <v>35.577928015639998</v>
      </c>
      <c r="M2742" s="6">
        <v>1.4038770956</v>
      </c>
      <c r="N2742" s="6">
        <v>-8.7356519811000002</v>
      </c>
      <c r="O2742" s="6">
        <v>6.5641215750999997</v>
      </c>
      <c r="P2742" s="6">
        <v>23.013702439700001</v>
      </c>
      <c r="Q2742" s="6">
        <v>5.4792222867999998</v>
      </c>
      <c r="R2742" s="7">
        <v>11.685682100533334</v>
      </c>
      <c r="S2742" s="8">
        <v>9.8253389366407475</v>
      </c>
      <c r="T2742" s="6">
        <v>-62.402872616099998</v>
      </c>
      <c r="U2742" s="6">
        <v>-28.051395957800001</v>
      </c>
      <c r="V2742" s="6">
        <v>-2.0267444642000001</v>
      </c>
      <c r="W2742" s="6">
        <v>-338.0005673165</v>
      </c>
      <c r="X2742" s="7">
        <v>-122.6929025795</v>
      </c>
      <c r="Y2742" s="8">
        <v>186.91539126625216</v>
      </c>
      <c r="Z2742" s="24">
        <v>-1</v>
      </c>
    </row>
    <row r="2743" spans="1:26" ht="16.5" x14ac:dyDescent="0.45">
      <c r="A2743" s="5" t="s">
        <v>9719</v>
      </c>
      <c r="B2743" s="5" t="s">
        <v>9720</v>
      </c>
      <c r="C2743" s="5" t="s">
        <v>9721</v>
      </c>
      <c r="D2743" s="5" t="s">
        <v>259</v>
      </c>
      <c r="E2743" s="5" t="s">
        <v>11764</v>
      </c>
      <c r="F2743" s="5">
        <v>15</v>
      </c>
      <c r="G2743" s="5">
        <v>8</v>
      </c>
      <c r="H2743" s="5">
        <v>2</v>
      </c>
      <c r="I2743" s="5">
        <v>3</v>
      </c>
      <c r="J2743" s="5" t="s">
        <v>9722</v>
      </c>
      <c r="K2743" s="17">
        <v>982</v>
      </c>
      <c r="L2743" s="6">
        <v>3.41165250798</v>
      </c>
      <c r="M2743" s="6">
        <v>4.3422590400000001</v>
      </c>
      <c r="N2743" s="6">
        <v>30.606603833200001</v>
      </c>
      <c r="O2743" s="6">
        <v>29.282571133000001</v>
      </c>
      <c r="P2743" s="6">
        <v>27.641190937099999</v>
      </c>
      <c r="Q2743" s="6">
        <v>34.0610502842</v>
      </c>
      <c r="R2743" s="7">
        <v>30.328270784766669</v>
      </c>
      <c r="S2743" s="8">
        <v>3.3352307761855862</v>
      </c>
      <c r="T2743" s="6">
        <v>-39.607280494800001</v>
      </c>
      <c r="U2743" s="6">
        <v>93.615501847000004</v>
      </c>
      <c r="V2743" s="6">
        <v>77.281917585100004</v>
      </c>
      <c r="W2743" s="6">
        <v>-21.093149983099998</v>
      </c>
      <c r="X2743" s="7">
        <v>49.934756483000001</v>
      </c>
      <c r="Y2743" s="8">
        <v>62.051745474466188</v>
      </c>
      <c r="Z2743" s="24">
        <v>1</v>
      </c>
    </row>
    <row r="2744" spans="1:26" ht="16.5" x14ac:dyDescent="0.45">
      <c r="A2744" s="5" t="s">
        <v>9723</v>
      </c>
      <c r="B2744" s="5" t="s">
        <v>9724</v>
      </c>
      <c r="C2744" s="5" t="s">
        <v>9725</v>
      </c>
      <c r="D2744" s="5" t="s">
        <v>249</v>
      </c>
      <c r="E2744" s="5" t="s">
        <v>58</v>
      </c>
      <c r="F2744" s="5">
        <v>10</v>
      </c>
      <c r="G2744" s="5">
        <v>3</v>
      </c>
      <c r="H2744" s="5">
        <v>3</v>
      </c>
      <c r="I2744" s="5">
        <v>2</v>
      </c>
      <c r="J2744" s="5" t="s">
        <v>1772</v>
      </c>
      <c r="K2744" s="17">
        <v>8173</v>
      </c>
      <c r="L2744" s="6">
        <v>5.2816580553100003</v>
      </c>
      <c r="M2744" s="6">
        <v>-6.1124586943999999</v>
      </c>
      <c r="N2744" s="6">
        <v>-15.972537618</v>
      </c>
      <c r="O2744" s="6">
        <v>-6.3917469949000001</v>
      </c>
      <c r="P2744" s="6">
        <v>-0.26100244979999998</v>
      </c>
      <c r="Q2744" s="6">
        <v>-13.532230671900001</v>
      </c>
      <c r="R2744" s="7">
        <v>-6.728326705533334</v>
      </c>
      <c r="S2744" s="8">
        <v>6.6420131780186482</v>
      </c>
      <c r="T2744" s="6">
        <v>-223.29659670250001</v>
      </c>
      <c r="U2744" s="6">
        <v>53.6296473887</v>
      </c>
      <c r="V2744" s="6">
        <v>-293.40961795430002</v>
      </c>
      <c r="W2744" s="6">
        <v>104.74454522649999</v>
      </c>
      <c r="X2744" s="7">
        <v>-45.011808446366672</v>
      </c>
      <c r="Y2744" s="8">
        <v>216.63168517439189</v>
      </c>
      <c r="Z2744" s="24">
        <v>0</v>
      </c>
    </row>
    <row r="2745" spans="1:26" ht="16.5" x14ac:dyDescent="0.45">
      <c r="A2745" s="5" t="s">
        <v>9726</v>
      </c>
      <c r="B2745" s="5" t="s">
        <v>9727</v>
      </c>
      <c r="C2745" s="5" t="s">
        <v>9728</v>
      </c>
      <c r="D2745" s="5" t="s">
        <v>440</v>
      </c>
      <c r="E2745" s="5" t="s">
        <v>11756</v>
      </c>
      <c r="F2745" s="5">
        <v>6</v>
      </c>
      <c r="G2745" s="5">
        <v>11</v>
      </c>
      <c r="H2745" s="5">
        <v>2</v>
      </c>
      <c r="I2745" s="5">
        <v>2</v>
      </c>
      <c r="J2745" s="5" t="s">
        <v>9729</v>
      </c>
      <c r="K2745" s="17">
        <v>3646</v>
      </c>
      <c r="L2745" s="6">
        <v>3.25140686089</v>
      </c>
      <c r="M2745" s="6">
        <v>15.523997746999999</v>
      </c>
      <c r="N2745" s="6">
        <v>45.980072394099999</v>
      </c>
      <c r="O2745" s="6">
        <v>23.0618676715</v>
      </c>
      <c r="P2745" s="6">
        <v>18.078742741700001</v>
      </c>
      <c r="Q2745" s="6">
        <v>-17.7146339074</v>
      </c>
      <c r="R2745" s="7">
        <v>7.8086588352666668</v>
      </c>
      <c r="S2745" s="8">
        <v>22.243802234271783</v>
      </c>
      <c r="T2745" s="6">
        <v>208.15135055900001</v>
      </c>
      <c r="U2745" s="6">
        <v>9.5833424527000002</v>
      </c>
      <c r="V2745" s="6">
        <v>-32.301196683900002</v>
      </c>
      <c r="W2745" s="6">
        <v>-111.9561746543</v>
      </c>
      <c r="X2745" s="7">
        <v>-44.891342961833338</v>
      </c>
      <c r="Y2745" s="8">
        <v>61.740160285874751</v>
      </c>
      <c r="Z2745" s="24">
        <v>-1</v>
      </c>
    </row>
    <row r="2746" spans="1:26" ht="16.5" x14ac:dyDescent="0.45">
      <c r="A2746" s="5" t="s">
        <v>9730</v>
      </c>
      <c r="B2746" s="5" t="s">
        <v>9731</v>
      </c>
      <c r="C2746" s="5" t="s">
        <v>9732</v>
      </c>
      <c r="D2746" s="5" t="s">
        <v>249</v>
      </c>
      <c r="E2746" s="5" t="s">
        <v>11779</v>
      </c>
      <c r="F2746" s="5">
        <v>30</v>
      </c>
      <c r="G2746" s="5">
        <v>4</v>
      </c>
      <c r="H2746" s="5">
        <v>2</v>
      </c>
      <c r="I2746" s="5">
        <v>2</v>
      </c>
      <c r="J2746" s="5" t="s">
        <v>9733</v>
      </c>
      <c r="K2746" s="17">
        <v>56514</v>
      </c>
      <c r="L2746" s="6">
        <v>60.086157533689999</v>
      </c>
      <c r="M2746" s="6">
        <v>6.0132631367</v>
      </c>
      <c r="N2746" s="6">
        <v>3.9995890187000001</v>
      </c>
      <c r="O2746" s="6">
        <v>-12.998649067700001</v>
      </c>
      <c r="P2746" s="6">
        <v>24.265762291600002</v>
      </c>
      <c r="Q2746" s="6">
        <v>5.5197923487000002</v>
      </c>
      <c r="R2746" s="7">
        <v>5.5956351908666671</v>
      </c>
      <c r="S2746" s="8">
        <v>18.632321449334022</v>
      </c>
      <c r="T2746" s="6">
        <v>-8.7409460275999997</v>
      </c>
      <c r="U2746" s="6">
        <v>-1.5812446737000001</v>
      </c>
      <c r="V2746" s="6">
        <v>41.653891204300002</v>
      </c>
      <c r="W2746" s="6">
        <v>32.532251190899999</v>
      </c>
      <c r="X2746" s="7">
        <v>24.201632573833336</v>
      </c>
      <c r="Y2746" s="8">
        <v>22.789661000211126</v>
      </c>
      <c r="Z2746" s="24">
        <v>1</v>
      </c>
    </row>
    <row r="2747" spans="1:26" ht="16.5" x14ac:dyDescent="0.45">
      <c r="A2747" s="5" t="s">
        <v>9734</v>
      </c>
      <c r="B2747" s="5" t="s">
        <v>9735</v>
      </c>
      <c r="C2747" s="5" t="s">
        <v>9736</v>
      </c>
      <c r="D2747" s="5" t="s">
        <v>259</v>
      </c>
      <c r="E2747" s="5" t="s">
        <v>11771</v>
      </c>
      <c r="F2747" s="5">
        <v>22</v>
      </c>
      <c r="G2747" s="5">
        <v>7</v>
      </c>
      <c r="H2747" s="5">
        <v>4</v>
      </c>
      <c r="I2747" s="5">
        <v>3</v>
      </c>
      <c r="J2747" s="5" t="s">
        <v>9737</v>
      </c>
      <c r="K2747" s="17">
        <v>1458</v>
      </c>
      <c r="L2747" s="6">
        <v>18.882511609489999</v>
      </c>
      <c r="M2747" s="6">
        <v>-13.257551682900001</v>
      </c>
      <c r="N2747" s="6">
        <v>32.886541375299998</v>
      </c>
      <c r="O2747" s="6">
        <v>-50.956909502400002</v>
      </c>
      <c r="P2747" s="6">
        <v>54.3511477562</v>
      </c>
      <c r="Q2747" s="6">
        <v>3.1018284954999999</v>
      </c>
      <c r="R2747" s="7">
        <v>2.1653555830999989</v>
      </c>
      <c r="S2747" s="8">
        <v>52.6602740880817</v>
      </c>
      <c r="T2747" s="6">
        <v>-974.70666696620003</v>
      </c>
      <c r="U2747" s="6">
        <v>103.998742518</v>
      </c>
      <c r="V2747" s="6">
        <v>204.2638203221</v>
      </c>
      <c r="W2747" s="6">
        <v>-74.710371717100003</v>
      </c>
      <c r="X2747" s="7">
        <v>77.850730374333338</v>
      </c>
      <c r="Y2747" s="8">
        <v>141.31326498344063</v>
      </c>
      <c r="Z2747" s="24">
        <v>1</v>
      </c>
    </row>
    <row r="2748" spans="1:26" ht="16.5" x14ac:dyDescent="0.45">
      <c r="A2748" s="5" t="s">
        <v>9738</v>
      </c>
      <c r="B2748" s="5" t="s">
        <v>9739</v>
      </c>
      <c r="C2748" s="5" t="s">
        <v>9740</v>
      </c>
      <c r="D2748" s="5" t="s">
        <v>259</v>
      </c>
      <c r="E2748" s="5" t="s">
        <v>11760</v>
      </c>
      <c r="F2748" s="5">
        <v>11</v>
      </c>
      <c r="G2748" s="5">
        <v>3</v>
      </c>
      <c r="H2748" s="5">
        <v>3</v>
      </c>
      <c r="I2748" s="5">
        <v>2</v>
      </c>
      <c r="J2748" s="5" t="s">
        <v>1788</v>
      </c>
      <c r="K2748" s="17">
        <v>9633</v>
      </c>
      <c r="L2748" s="6">
        <v>6.6944590502199999</v>
      </c>
      <c r="M2748" s="6">
        <v>12.6088744947</v>
      </c>
      <c r="N2748" s="6">
        <v>-11.1421212447</v>
      </c>
      <c r="O2748" s="6">
        <v>-21.834105857499999</v>
      </c>
      <c r="P2748" s="6">
        <v>81.378765363900001</v>
      </c>
      <c r="Q2748" s="6">
        <v>0.83387387619999997</v>
      </c>
      <c r="R2748" s="7">
        <v>20.1261777942</v>
      </c>
      <c r="S2748" s="8">
        <v>54.243607358744896</v>
      </c>
      <c r="T2748" s="6">
        <v>5.6226275620999999</v>
      </c>
      <c r="U2748" s="6">
        <v>-20.226125660899999</v>
      </c>
      <c r="V2748" s="6">
        <v>12.461821566999999</v>
      </c>
      <c r="W2748" s="6">
        <v>-1.7366091910000001</v>
      </c>
      <c r="X2748" s="7">
        <v>-3.1669710949666663</v>
      </c>
      <c r="Y2748" s="8">
        <v>16.39084881498616</v>
      </c>
      <c r="Z2748" s="24">
        <v>-1</v>
      </c>
    </row>
    <row r="2749" spans="1:26" ht="16.5" x14ac:dyDescent="0.45">
      <c r="A2749" s="5" t="s">
        <v>9741</v>
      </c>
      <c r="B2749" s="5" t="s">
        <v>9742</v>
      </c>
      <c r="C2749" s="5" t="s">
        <v>9743</v>
      </c>
      <c r="D2749" s="5" t="s">
        <v>376</v>
      </c>
      <c r="E2749" s="5" t="s">
        <v>11768</v>
      </c>
      <c r="F2749" s="5">
        <v>19</v>
      </c>
      <c r="G2749" s="5">
        <v>4</v>
      </c>
      <c r="H2749" s="5">
        <v>2</v>
      </c>
      <c r="I2749" s="5">
        <v>2</v>
      </c>
      <c r="J2749" s="5" t="s">
        <v>9744</v>
      </c>
      <c r="K2749" s="17">
        <v>3956</v>
      </c>
      <c r="L2749" s="6">
        <v>6.0684633208000003</v>
      </c>
      <c r="M2749" s="6">
        <v>3.4514555247000001</v>
      </c>
      <c r="N2749" s="6">
        <v>156.73348839100001</v>
      </c>
      <c r="O2749" s="6">
        <v>-24.8872627147</v>
      </c>
      <c r="P2749" s="6">
        <v>-17.014758235599999</v>
      </c>
      <c r="Q2749" s="6">
        <v>65.673011931900007</v>
      </c>
      <c r="R2749" s="7">
        <v>7.9236636605333359</v>
      </c>
      <c r="S2749" s="8">
        <v>50.167065900041067</v>
      </c>
      <c r="T2749" s="6">
        <v>758.93958490429998</v>
      </c>
      <c r="U2749" s="6">
        <v>293.21547532829999</v>
      </c>
      <c r="V2749" s="6">
        <v>-25.443372759799999</v>
      </c>
      <c r="W2749" s="6">
        <v>-19.546037445100001</v>
      </c>
      <c r="X2749" s="7">
        <v>82.742021707799992</v>
      </c>
      <c r="Y2749" s="8">
        <v>182.29920638927388</v>
      </c>
      <c r="Z2749" s="24">
        <v>1</v>
      </c>
    </row>
    <row r="2750" spans="1:26" ht="16.5" x14ac:dyDescent="0.45">
      <c r="A2750" s="5" t="s">
        <v>9745</v>
      </c>
      <c r="B2750" s="5" t="s">
        <v>9746</v>
      </c>
      <c r="C2750" s="5" t="s">
        <v>9747</v>
      </c>
      <c r="D2750" s="5" t="s">
        <v>249</v>
      </c>
      <c r="E2750" s="5" t="s">
        <v>11776</v>
      </c>
      <c r="F2750" s="5">
        <v>27</v>
      </c>
      <c r="G2750" s="5">
        <v>10</v>
      </c>
      <c r="H2750" s="5">
        <v>2</v>
      </c>
      <c r="I2750" s="5">
        <v>3</v>
      </c>
      <c r="J2750" s="5" t="s">
        <v>9748</v>
      </c>
      <c r="K2750" s="17">
        <v>3560</v>
      </c>
      <c r="L2750" s="6">
        <v>3.6709669279099999</v>
      </c>
      <c r="M2750" s="6">
        <v>3.1486331258</v>
      </c>
      <c r="N2750" s="6">
        <v>-30.028648286599999</v>
      </c>
      <c r="O2750" s="6">
        <v>7.3902886925000004</v>
      </c>
      <c r="P2750" s="6">
        <v>-20.266853298000001</v>
      </c>
      <c r="Q2750" s="6">
        <v>-13.444703430200001</v>
      </c>
      <c r="R2750" s="7">
        <v>-8.7737560118999998</v>
      </c>
      <c r="S2750" s="8">
        <v>14.408077182922854</v>
      </c>
      <c r="T2750" s="6">
        <v>-55.838460196100002</v>
      </c>
      <c r="U2750" s="6">
        <v>50.8382493505</v>
      </c>
      <c r="V2750" s="6">
        <v>8.1482894910999999</v>
      </c>
      <c r="W2750" s="6">
        <v>-63.3546629358</v>
      </c>
      <c r="X2750" s="7">
        <v>-1.456041364733333</v>
      </c>
      <c r="Y2750" s="8">
        <v>57.699113359720577</v>
      </c>
      <c r="Z2750" s="24">
        <v>0</v>
      </c>
    </row>
    <row r="2751" spans="1:26" ht="16.5" x14ac:dyDescent="0.45">
      <c r="A2751" s="5" t="s">
        <v>9749</v>
      </c>
      <c r="B2751" s="5" t="s">
        <v>9750</v>
      </c>
      <c r="C2751" s="5" t="s">
        <v>9751</v>
      </c>
      <c r="D2751" s="5" t="s">
        <v>634</v>
      </c>
      <c r="E2751" s="5" t="s">
        <v>11756</v>
      </c>
      <c r="F2751" s="5">
        <v>6</v>
      </c>
      <c r="G2751" s="5">
        <v>11</v>
      </c>
      <c r="H2751" s="5">
        <v>2</v>
      </c>
      <c r="I2751" s="5">
        <v>2</v>
      </c>
      <c r="J2751" s="5" t="s">
        <v>9752</v>
      </c>
      <c r="K2751" s="17">
        <v>3831</v>
      </c>
      <c r="L2751" s="6">
        <v>2.1882916196400002</v>
      </c>
      <c r="M2751" s="6">
        <v>1.3343187415</v>
      </c>
      <c r="N2751" s="6">
        <v>5.4195122580000001</v>
      </c>
      <c r="O2751" s="6">
        <v>-2.6601801902000002</v>
      </c>
      <c r="P2751" s="6">
        <v>18.7367146582</v>
      </c>
      <c r="Q2751" s="6">
        <v>-5.6271814848000004</v>
      </c>
      <c r="R2751" s="7">
        <v>3.4831176610666659</v>
      </c>
      <c r="S2751" s="8">
        <v>13.293041043484212</v>
      </c>
      <c r="T2751" s="6">
        <v>14.0113245999</v>
      </c>
      <c r="U2751" s="6">
        <v>3.3830556415999999</v>
      </c>
      <c r="V2751" s="6">
        <v>2.7994983607999999</v>
      </c>
      <c r="W2751" s="6">
        <v>-25.6993115989</v>
      </c>
      <c r="X2751" s="7">
        <v>-6.5055858654999996</v>
      </c>
      <c r="Y2751" s="8">
        <v>16.624814748493581</v>
      </c>
      <c r="Z2751" s="24">
        <v>-1</v>
      </c>
    </row>
    <row r="2752" spans="1:26" ht="16.5" x14ac:dyDescent="0.45">
      <c r="A2752" s="5" t="s">
        <v>9753</v>
      </c>
      <c r="B2752" s="5" t="s">
        <v>9754</v>
      </c>
      <c r="C2752" s="5" t="s">
        <v>9755</v>
      </c>
      <c r="D2752" s="5" t="s">
        <v>363</v>
      </c>
      <c r="E2752" s="5" t="s">
        <v>11765</v>
      </c>
      <c r="F2752" s="5">
        <v>16</v>
      </c>
      <c r="G2752" s="5">
        <v>9</v>
      </c>
      <c r="H2752" s="5">
        <v>1</v>
      </c>
      <c r="I2752" s="5">
        <v>3</v>
      </c>
      <c r="J2752" s="5" t="s">
        <v>9756</v>
      </c>
      <c r="K2752" s="17">
        <v>3079</v>
      </c>
      <c r="L2752" s="6">
        <v>2.705396243</v>
      </c>
      <c r="M2752" s="6">
        <v>13.0626027756</v>
      </c>
      <c r="N2752" s="6">
        <v>23.112037203700002</v>
      </c>
      <c r="O2752" s="6">
        <v>3.1860658290999999</v>
      </c>
      <c r="P2752" s="6">
        <v>21.259099405400001</v>
      </c>
      <c r="Q2752" s="6">
        <v>4.3520591759</v>
      </c>
      <c r="R2752" s="7">
        <v>9.5990748034666655</v>
      </c>
      <c r="S2752" s="8">
        <v>10.114693045736159</v>
      </c>
      <c r="T2752" s="6">
        <v>114.7539896194</v>
      </c>
      <c r="U2752" s="6">
        <v>21.858750987400001</v>
      </c>
      <c r="V2752" s="6">
        <v>10.079672954999999</v>
      </c>
      <c r="W2752" s="6">
        <v>1.3203548026</v>
      </c>
      <c r="X2752" s="7">
        <v>11.086259581666667</v>
      </c>
      <c r="Y2752" s="8">
        <v>10.306131278937306</v>
      </c>
      <c r="Z2752" s="24">
        <v>1</v>
      </c>
    </row>
    <row r="2753" spans="1:26" ht="16.5" x14ac:dyDescent="0.45">
      <c r="A2753" s="5" t="s">
        <v>9757</v>
      </c>
      <c r="B2753" s="5" t="s">
        <v>9758</v>
      </c>
      <c r="C2753" s="5" t="s">
        <v>9759</v>
      </c>
      <c r="D2753" s="5" t="s">
        <v>514</v>
      </c>
      <c r="E2753" s="5" t="s">
        <v>11764</v>
      </c>
      <c r="F2753" s="5">
        <v>15</v>
      </c>
      <c r="G2753" s="5">
        <v>8</v>
      </c>
      <c r="H2753" s="5">
        <v>2</v>
      </c>
      <c r="I2753" s="5">
        <v>3</v>
      </c>
      <c r="J2753" s="5" t="s">
        <v>9760</v>
      </c>
      <c r="K2753" s="17">
        <v>2303</v>
      </c>
      <c r="L2753" s="6">
        <v>2.3192242537199999</v>
      </c>
      <c r="M2753" s="6">
        <v>14.3202292472</v>
      </c>
      <c r="N2753" s="6">
        <v>14.5107531392</v>
      </c>
      <c r="O2753" s="6">
        <v>-18.876665307700002</v>
      </c>
      <c r="P2753" s="6">
        <v>14.9975792178</v>
      </c>
      <c r="Q2753" s="6">
        <v>0.64130908389999997</v>
      </c>
      <c r="R2753" s="7">
        <v>-1.0792590020000004</v>
      </c>
      <c r="S2753" s="8">
        <v>17.002540293938576</v>
      </c>
      <c r="T2753" s="6">
        <v>12.1466529465</v>
      </c>
      <c r="U2753" s="6">
        <v>-66.661824454300003</v>
      </c>
      <c r="V2753" s="6">
        <v>-85.768106562</v>
      </c>
      <c r="W2753" s="6">
        <v>29.299753938199999</v>
      </c>
      <c r="X2753" s="7">
        <v>-41.043392359366671</v>
      </c>
      <c r="Y2753" s="8">
        <v>61.663450903070654</v>
      </c>
      <c r="Z2753" s="24">
        <v>0</v>
      </c>
    </row>
    <row r="2754" spans="1:26" ht="16.5" x14ac:dyDescent="0.45">
      <c r="A2754" s="5" t="s">
        <v>9761</v>
      </c>
      <c r="B2754" s="5" t="s">
        <v>9762</v>
      </c>
      <c r="C2754" s="5" t="s">
        <v>9763</v>
      </c>
      <c r="D2754" s="5" t="s">
        <v>634</v>
      </c>
      <c r="E2754" s="5" t="s">
        <v>11771</v>
      </c>
      <c r="F2754" s="5">
        <v>22</v>
      </c>
      <c r="G2754" s="5">
        <v>7</v>
      </c>
      <c r="H2754" s="5">
        <v>4</v>
      </c>
      <c r="I2754" s="5">
        <v>3</v>
      </c>
      <c r="J2754" s="5" t="s">
        <v>9764</v>
      </c>
      <c r="K2754" s="17">
        <v>6446</v>
      </c>
      <c r="L2754" s="6">
        <v>3.4179533686800001</v>
      </c>
      <c r="M2754" s="6">
        <v>6.2139506657999997</v>
      </c>
      <c r="N2754" s="6">
        <v>5.7853664801000004</v>
      </c>
      <c r="O2754" s="6">
        <v>1.6133023146000001</v>
      </c>
      <c r="P2754" s="6">
        <v>-19.842165584300002</v>
      </c>
      <c r="Q2754" s="6">
        <v>33.762625896199999</v>
      </c>
      <c r="R2754" s="7">
        <v>5.177920875499999</v>
      </c>
      <c r="S2754" s="8">
        <v>26.97959036995384</v>
      </c>
      <c r="T2754" s="6">
        <v>-32.1071892358</v>
      </c>
      <c r="U2754" s="6">
        <v>-126.3834036237</v>
      </c>
      <c r="V2754" s="6">
        <v>-700.80047899329998</v>
      </c>
      <c r="W2754" s="6">
        <v>102.9636971382</v>
      </c>
      <c r="X2754" s="7">
        <v>-241.40672849293333</v>
      </c>
      <c r="Y2754" s="8">
        <v>414.04345986389779</v>
      </c>
      <c r="Z2754" s="24">
        <v>-1</v>
      </c>
    </row>
    <row r="2755" spans="1:26" ht="16.5" x14ac:dyDescent="0.45">
      <c r="A2755" s="5" t="s">
        <v>9765</v>
      </c>
      <c r="B2755" s="5" t="s">
        <v>9766</v>
      </c>
      <c r="C2755" s="5" t="s">
        <v>9767</v>
      </c>
      <c r="D2755" s="5" t="s">
        <v>268</v>
      </c>
      <c r="E2755" s="5" t="s">
        <v>11779</v>
      </c>
      <c r="F2755" s="5">
        <v>30</v>
      </c>
      <c r="G2755" s="5">
        <v>4</v>
      </c>
      <c r="H2755" s="5">
        <v>2</v>
      </c>
      <c r="I2755" s="5">
        <v>2</v>
      </c>
      <c r="J2755" s="5" t="s">
        <v>9768</v>
      </c>
      <c r="K2755" s="17">
        <v>11309</v>
      </c>
      <c r="L2755" s="6">
        <v>20.071971845939999</v>
      </c>
      <c r="M2755" s="6">
        <v>6.3749742193000003</v>
      </c>
      <c r="N2755" s="6">
        <v>-1.8965768448</v>
      </c>
      <c r="O2755" s="6">
        <v>-9.4419875615999995</v>
      </c>
      <c r="P2755" s="6">
        <v>22.979488473300002</v>
      </c>
      <c r="Q2755" s="6">
        <v>12.2508615765</v>
      </c>
      <c r="R2755" s="7">
        <v>8.5961208294000002</v>
      </c>
      <c r="S2755" s="8">
        <v>16.516836092810983</v>
      </c>
      <c r="T2755" s="6">
        <v>-20.720408718800002</v>
      </c>
      <c r="U2755" s="6">
        <v>-4.0540410903000001</v>
      </c>
      <c r="V2755" s="6">
        <v>68.6811193984</v>
      </c>
      <c r="W2755" s="6">
        <v>-29.4937308489</v>
      </c>
      <c r="X2755" s="7">
        <v>11.711115819733331</v>
      </c>
      <c r="Y2755" s="8">
        <v>50.95076480847392</v>
      </c>
      <c r="Z2755" s="24">
        <v>1</v>
      </c>
    </row>
    <row r="2756" spans="1:26" ht="16.5" x14ac:dyDescent="0.45">
      <c r="A2756" s="5" t="s">
        <v>9769</v>
      </c>
      <c r="B2756" s="5" t="s">
        <v>9770</v>
      </c>
      <c r="C2756" s="5" t="s">
        <v>9771</v>
      </c>
      <c r="D2756" s="5" t="s">
        <v>363</v>
      </c>
      <c r="E2756" s="5" t="s">
        <v>11765</v>
      </c>
      <c r="F2756" s="5">
        <v>16</v>
      </c>
      <c r="G2756" s="5">
        <v>9</v>
      </c>
      <c r="H2756" s="5">
        <v>1</v>
      </c>
      <c r="I2756" s="5">
        <v>3</v>
      </c>
      <c r="J2756" s="5" t="s">
        <v>3321</v>
      </c>
      <c r="K2756" s="17">
        <v>25796</v>
      </c>
      <c r="L2756" s="6">
        <v>99.497077396630004</v>
      </c>
      <c r="M2756" s="6">
        <v>1.7904878469000001</v>
      </c>
      <c r="N2756" s="6">
        <v>14.185489327200001</v>
      </c>
      <c r="O2756" s="6">
        <v>11.419869797800001</v>
      </c>
      <c r="P2756" s="6">
        <v>10.416715272599999</v>
      </c>
      <c r="Q2756" s="6">
        <v>14.7186792601</v>
      </c>
      <c r="R2756" s="7">
        <v>12.185088110166665</v>
      </c>
      <c r="S2756" s="8">
        <v>2.2507538374115383</v>
      </c>
      <c r="T2756" s="6">
        <v>28.955477504800001</v>
      </c>
      <c r="U2756" s="6">
        <v>90.0148526925</v>
      </c>
      <c r="V2756" s="6">
        <v>-22.944802849599998</v>
      </c>
      <c r="W2756" s="6">
        <v>-12.377367382999999</v>
      </c>
      <c r="X2756" s="7">
        <v>18.230894153300003</v>
      </c>
      <c r="Y2756" s="8">
        <v>62.390866324754427</v>
      </c>
      <c r="Z2756" s="24">
        <v>1</v>
      </c>
    </row>
    <row r="2757" spans="1:26" ht="16.5" x14ac:dyDescent="0.45">
      <c r="A2757" s="5" t="s">
        <v>9772</v>
      </c>
      <c r="B2757" s="5" t="s">
        <v>9773</v>
      </c>
      <c r="C2757" s="5" t="s">
        <v>9774</v>
      </c>
      <c r="D2757" s="5" t="s">
        <v>7</v>
      </c>
      <c r="E2757" s="5" t="s">
        <v>11772</v>
      </c>
      <c r="F2757" s="5">
        <v>23</v>
      </c>
      <c r="G2757" s="5">
        <v>1</v>
      </c>
      <c r="H2757" s="5">
        <v>2</v>
      </c>
      <c r="I2757" s="5">
        <v>3</v>
      </c>
      <c r="J2757" s="5" t="s">
        <v>9775</v>
      </c>
      <c r="K2757" s="17">
        <v>8725</v>
      </c>
      <c r="L2757" s="6">
        <v>18.708369944729998</v>
      </c>
      <c r="M2757" s="6">
        <v>39.090967122499997</v>
      </c>
      <c r="N2757" s="6">
        <v>65.244760905199996</v>
      </c>
      <c r="O2757" s="6">
        <v>29.769030184399998</v>
      </c>
      <c r="P2757" s="6">
        <v>21.217957883099999</v>
      </c>
      <c r="Q2757" s="6">
        <v>-34.6926575094</v>
      </c>
      <c r="R2757" s="7">
        <v>5.4314435193666641</v>
      </c>
      <c r="S2757" s="8">
        <v>35.010538726225292</v>
      </c>
      <c r="T2757" s="6">
        <v>64.481621093200005</v>
      </c>
      <c r="U2757" s="6">
        <v>29.953500432399998</v>
      </c>
      <c r="V2757" s="6">
        <v>22.663837490100001</v>
      </c>
      <c r="W2757" s="6">
        <v>-30.6970427491</v>
      </c>
      <c r="X2757" s="7">
        <v>7.3067650577999999</v>
      </c>
      <c r="Y2757" s="8">
        <v>33.113469348905902</v>
      </c>
      <c r="Z2757" s="24">
        <v>1</v>
      </c>
    </row>
    <row r="2758" spans="1:26" ht="16.5" x14ac:dyDescent="0.45">
      <c r="A2758" s="5" t="s">
        <v>9776</v>
      </c>
      <c r="B2758" s="5" t="s">
        <v>9777</v>
      </c>
      <c r="C2758" s="5" t="s">
        <v>9778</v>
      </c>
      <c r="D2758" s="5" t="s">
        <v>268</v>
      </c>
      <c r="E2758" s="5" t="s">
        <v>11770</v>
      </c>
      <c r="F2758" s="5">
        <v>21</v>
      </c>
      <c r="G2758" s="5">
        <v>7</v>
      </c>
      <c r="H2758" s="5">
        <v>3</v>
      </c>
      <c r="I2758" s="5">
        <v>3</v>
      </c>
      <c r="J2758" s="5" t="s">
        <v>9779</v>
      </c>
      <c r="K2758" s="17">
        <v>3847</v>
      </c>
      <c r="L2758" s="6">
        <v>11.209104808759999</v>
      </c>
      <c r="M2758" s="6">
        <v>15.745268407299999</v>
      </c>
      <c r="N2758" s="6">
        <v>10.5638065256</v>
      </c>
      <c r="O2758" s="6">
        <v>-30.0812158154</v>
      </c>
      <c r="P2758" s="6">
        <v>-22.485839341399998</v>
      </c>
      <c r="Q2758" s="6">
        <v>-7.4905386029000001</v>
      </c>
      <c r="R2758" s="7">
        <v>-20.019197919899998</v>
      </c>
      <c r="S2758" s="8">
        <v>11.49556062819628</v>
      </c>
      <c r="T2758" s="6">
        <v>14.748104509999999</v>
      </c>
      <c r="U2758" s="6">
        <v>11.733521443800001</v>
      </c>
      <c r="V2758" s="6">
        <v>9.1634765837999996</v>
      </c>
      <c r="W2758" s="6">
        <v>-15.892331214</v>
      </c>
      <c r="X2758" s="7">
        <v>1.6682222711999994</v>
      </c>
      <c r="Y2758" s="8">
        <v>15.262079205518837</v>
      </c>
      <c r="Z2758" s="24">
        <v>-1</v>
      </c>
    </row>
    <row r="2759" spans="1:26" ht="16.5" x14ac:dyDescent="0.45">
      <c r="A2759" s="5" t="s">
        <v>9780</v>
      </c>
      <c r="B2759" s="5" t="s">
        <v>9781</v>
      </c>
      <c r="C2759" s="5" t="s">
        <v>9782</v>
      </c>
      <c r="D2759" s="5" t="s">
        <v>306</v>
      </c>
      <c r="E2759" s="5" t="s">
        <v>11779</v>
      </c>
      <c r="F2759" s="5">
        <v>30</v>
      </c>
      <c r="G2759" s="5">
        <v>4</v>
      </c>
      <c r="H2759" s="5">
        <v>2</v>
      </c>
      <c r="I2759" s="5">
        <v>2</v>
      </c>
      <c r="J2759" s="5" t="s">
        <v>9783</v>
      </c>
      <c r="K2759" s="17">
        <v>5744</v>
      </c>
      <c r="L2759" s="6">
        <v>11.3580491849</v>
      </c>
      <c r="M2759" s="6">
        <v>12.035044046599999</v>
      </c>
      <c r="N2759" s="6">
        <v>0.88359676669999998</v>
      </c>
      <c r="O2759" s="6">
        <v>-3.9883577616000001</v>
      </c>
      <c r="P2759" s="6">
        <v>67.492388848900006</v>
      </c>
      <c r="Q2759" s="6">
        <v>-11.954125944499999</v>
      </c>
      <c r="R2759" s="7">
        <v>17.183301714266669</v>
      </c>
      <c r="S2759" s="8">
        <v>43.750617731936345</v>
      </c>
      <c r="T2759" s="6">
        <v>16.137987471100001</v>
      </c>
      <c r="U2759" s="6">
        <v>-2.6489905886999998</v>
      </c>
      <c r="V2759" s="6">
        <v>376.1684953779</v>
      </c>
      <c r="W2759" s="6">
        <v>-30.397284059699999</v>
      </c>
      <c r="X2759" s="7">
        <v>114.37407357650001</v>
      </c>
      <c r="Y2759" s="8">
        <v>227.14473670412261</v>
      </c>
      <c r="Z2759" s="24">
        <v>1</v>
      </c>
    </row>
    <row r="2760" spans="1:26" ht="16.5" x14ac:dyDescent="0.45">
      <c r="A2760" s="5" t="s">
        <v>9784</v>
      </c>
      <c r="B2760" s="5" t="s">
        <v>9785</v>
      </c>
      <c r="C2760" s="5" t="s">
        <v>9786</v>
      </c>
      <c r="D2760" s="5" t="s">
        <v>259</v>
      </c>
      <c r="E2760" s="5" t="s">
        <v>11756</v>
      </c>
      <c r="F2760" s="5">
        <v>6</v>
      </c>
      <c r="G2760" s="5">
        <v>11</v>
      </c>
      <c r="H2760" s="5">
        <v>2</v>
      </c>
      <c r="I2760" s="5">
        <v>2</v>
      </c>
      <c r="J2760" s="5" t="s">
        <v>2064</v>
      </c>
      <c r="K2760" s="17">
        <v>2696</v>
      </c>
      <c r="L2760" s="6">
        <v>2.9470987024099999</v>
      </c>
      <c r="M2760" s="6">
        <v>4.5372945891000001</v>
      </c>
      <c r="N2760" s="6">
        <v>-15.1004638687</v>
      </c>
      <c r="O2760" s="6">
        <v>-14.428406085400001</v>
      </c>
      <c r="P2760" s="6">
        <v>13.9572840913</v>
      </c>
      <c r="Q2760" s="6">
        <v>-5.4499341325000001</v>
      </c>
      <c r="R2760" s="7">
        <v>-1.9736853755333337</v>
      </c>
      <c r="S2760" s="8">
        <v>14.508620911965924</v>
      </c>
      <c r="T2760" s="6">
        <v>-30.502696715700001</v>
      </c>
      <c r="U2760" s="6">
        <v>277.92082489019998</v>
      </c>
      <c r="V2760" s="6">
        <v>-57.337755928100002</v>
      </c>
      <c r="W2760" s="6">
        <v>-46.607374607200001</v>
      </c>
      <c r="X2760" s="7">
        <v>57.991898118299993</v>
      </c>
      <c r="Y2760" s="8">
        <v>190.53958878433318</v>
      </c>
      <c r="Z2760" s="24">
        <v>-1</v>
      </c>
    </row>
    <row r="2761" spans="1:26" ht="16.5" x14ac:dyDescent="0.45">
      <c r="A2761" s="5" t="s">
        <v>9787</v>
      </c>
      <c r="B2761" s="5" t="s">
        <v>9788</v>
      </c>
      <c r="C2761" s="5" t="s">
        <v>9789</v>
      </c>
      <c r="D2761" s="5" t="s">
        <v>479</v>
      </c>
      <c r="E2761" s="5" t="s">
        <v>11780</v>
      </c>
      <c r="F2761" s="5">
        <v>31</v>
      </c>
      <c r="G2761" s="5">
        <v>4</v>
      </c>
      <c r="H2761" s="5">
        <v>2</v>
      </c>
      <c r="I2761" s="5">
        <v>2</v>
      </c>
      <c r="J2761" s="5" t="s">
        <v>9790</v>
      </c>
      <c r="K2761" s="17">
        <v>9534</v>
      </c>
      <c r="L2761" s="6">
        <v>48.620101780870002</v>
      </c>
      <c r="M2761" s="6">
        <v>4.8269199520999999</v>
      </c>
      <c r="N2761" s="6">
        <v>2.6799616539</v>
      </c>
      <c r="O2761" s="6">
        <v>12.4916376553</v>
      </c>
      <c r="P2761" s="6">
        <v>68.668687126199998</v>
      </c>
      <c r="Q2761" s="6">
        <v>-12.937987954600001</v>
      </c>
      <c r="R2761" s="7">
        <v>22.740778942299997</v>
      </c>
      <c r="S2761" s="8">
        <v>41.75758646373712</v>
      </c>
      <c r="T2761" s="6">
        <v>-49.088791435200001</v>
      </c>
      <c r="U2761" s="6">
        <v>-24.558681998699999</v>
      </c>
      <c r="V2761" s="6">
        <v>31.4701620578</v>
      </c>
      <c r="W2761" s="6">
        <v>-253.80957257829999</v>
      </c>
      <c r="X2761" s="7">
        <v>-82.299364173066664</v>
      </c>
      <c r="Y2761" s="8">
        <v>151.15098918624989</v>
      </c>
      <c r="Z2761" s="24">
        <v>-1</v>
      </c>
    </row>
    <row r="2762" spans="1:26" ht="16.5" x14ac:dyDescent="0.45">
      <c r="A2762" s="5" t="s">
        <v>9791</v>
      </c>
      <c r="B2762" s="5" t="s">
        <v>9792</v>
      </c>
      <c r="C2762" s="5" t="s">
        <v>9793</v>
      </c>
      <c r="D2762" s="5" t="s">
        <v>435</v>
      </c>
      <c r="E2762" s="5" t="s">
        <v>11780</v>
      </c>
      <c r="F2762" s="5">
        <v>31</v>
      </c>
      <c r="G2762" s="5">
        <v>4</v>
      </c>
      <c r="H2762" s="5">
        <v>2</v>
      </c>
      <c r="I2762" s="5">
        <v>2</v>
      </c>
      <c r="J2762" s="5" t="s">
        <v>9794</v>
      </c>
      <c r="K2762" s="17">
        <v>6405</v>
      </c>
      <c r="L2762" s="6">
        <v>23.477596999999999</v>
      </c>
      <c r="M2762" s="6">
        <v>3.9430057513999999</v>
      </c>
      <c r="N2762" s="6">
        <v>3.7044109407999999</v>
      </c>
      <c r="O2762" s="6">
        <v>4.3119319238999996</v>
      </c>
      <c r="P2762" s="6">
        <v>62.717532733299997</v>
      </c>
      <c r="Q2762" s="6">
        <v>-8.2507781708000003</v>
      </c>
      <c r="R2762" s="7">
        <v>19.592895495466664</v>
      </c>
      <c r="S2762" s="8">
        <v>37.871574748112998</v>
      </c>
      <c r="T2762" s="6">
        <v>-48.226738544500002</v>
      </c>
      <c r="U2762" s="6">
        <v>-31.029152349</v>
      </c>
      <c r="V2762" s="6">
        <v>256.22048649990001</v>
      </c>
      <c r="W2762" s="6">
        <v>-144.82113049079999</v>
      </c>
      <c r="X2762" s="7">
        <v>26.790067886700001</v>
      </c>
      <c r="Y2762" s="8">
        <v>206.67823134313667</v>
      </c>
      <c r="Z2762" s="24">
        <v>1</v>
      </c>
    </row>
    <row r="2763" spans="1:26" ht="16.5" x14ac:dyDescent="0.45">
      <c r="A2763" s="5" t="s">
        <v>9795</v>
      </c>
      <c r="B2763" s="5" t="s">
        <v>9796</v>
      </c>
      <c r="C2763" s="5" t="s">
        <v>9797</v>
      </c>
      <c r="D2763" s="5" t="s">
        <v>306</v>
      </c>
      <c r="E2763" s="5" t="s">
        <v>11770</v>
      </c>
      <c r="F2763" s="5">
        <v>21</v>
      </c>
      <c r="G2763" s="5">
        <v>7</v>
      </c>
      <c r="H2763" s="5">
        <v>3</v>
      </c>
      <c r="I2763" s="5">
        <v>3</v>
      </c>
      <c r="J2763" s="5" t="s">
        <v>9798</v>
      </c>
      <c r="K2763" s="17">
        <v>96995</v>
      </c>
      <c r="L2763" s="6">
        <v>79.916947840000006</v>
      </c>
      <c r="M2763" s="6">
        <v>18.982948796300001</v>
      </c>
      <c r="N2763" s="6">
        <v>2.0069007195999999</v>
      </c>
      <c r="O2763" s="6">
        <v>-9.5037248496999993</v>
      </c>
      <c r="P2763" s="6">
        <v>8.2839728656999991</v>
      </c>
      <c r="Q2763" s="6">
        <v>-3.7166998938</v>
      </c>
      <c r="R2763" s="7">
        <v>-1.6454839592666666</v>
      </c>
      <c r="S2763" s="8">
        <v>9.0729267102302877</v>
      </c>
      <c r="T2763" s="6">
        <v>-6.0446325132999998</v>
      </c>
      <c r="U2763" s="6">
        <v>-18.941163851999999</v>
      </c>
      <c r="V2763" s="6">
        <v>13.5166851142</v>
      </c>
      <c r="W2763" s="6">
        <v>-6.6753181777000004</v>
      </c>
      <c r="X2763" s="7">
        <v>-4.0332656385000005</v>
      </c>
      <c r="Y2763" s="8">
        <v>16.389427113022666</v>
      </c>
      <c r="Z2763" s="24">
        <v>0</v>
      </c>
    </row>
    <row r="2764" spans="1:26" ht="16.5" x14ac:dyDescent="0.45">
      <c r="A2764" s="5" t="s">
        <v>9799</v>
      </c>
      <c r="B2764" s="5" t="s">
        <v>9800</v>
      </c>
      <c r="C2764" s="5" t="s">
        <v>9801</v>
      </c>
      <c r="D2764" s="5" t="s">
        <v>120</v>
      </c>
      <c r="E2764" s="5" t="s">
        <v>11774</v>
      </c>
      <c r="F2764" s="5">
        <v>25</v>
      </c>
      <c r="G2764" s="5">
        <v>10</v>
      </c>
      <c r="H2764" s="5">
        <v>2</v>
      </c>
      <c r="I2764" s="5">
        <v>3</v>
      </c>
      <c r="J2764" s="5" t="s">
        <v>9802</v>
      </c>
      <c r="K2764" s="17">
        <v>1380</v>
      </c>
      <c r="L2764" s="6">
        <v>1.1888206853100001</v>
      </c>
      <c r="M2764" s="6">
        <v>10.0042119673</v>
      </c>
      <c r="N2764" s="6">
        <v>14.7734717059</v>
      </c>
      <c r="O2764" s="6">
        <v>-5.8200280251000001</v>
      </c>
      <c r="P2764" s="6">
        <v>20.497333034299999</v>
      </c>
      <c r="Q2764" s="6">
        <v>2.9745711436</v>
      </c>
      <c r="R2764" s="7">
        <v>5.8839587175999988</v>
      </c>
      <c r="S2764" s="8">
        <v>13.397733962298069</v>
      </c>
      <c r="T2764" s="6">
        <v>2.4900577032000002</v>
      </c>
      <c r="U2764" s="6">
        <v>-23.450457479000001</v>
      </c>
      <c r="V2764" s="6">
        <v>-10.1635671695</v>
      </c>
      <c r="W2764" s="6">
        <v>4.8289176475</v>
      </c>
      <c r="X2764" s="7">
        <v>-9.5950356669999994</v>
      </c>
      <c r="Y2764" s="8">
        <v>14.148257328672246</v>
      </c>
      <c r="Z2764" s="24">
        <v>-1</v>
      </c>
    </row>
    <row r="2765" spans="1:26" ht="16.5" x14ac:dyDescent="0.45">
      <c r="A2765" s="5" t="s">
        <v>9803</v>
      </c>
      <c r="B2765" s="5" t="s">
        <v>9804</v>
      </c>
      <c r="C2765" s="5" t="s">
        <v>9805</v>
      </c>
      <c r="D2765" s="5" t="s">
        <v>120</v>
      </c>
      <c r="E2765" s="5" t="s">
        <v>11770</v>
      </c>
      <c r="F2765" s="5">
        <v>21</v>
      </c>
      <c r="G2765" s="5">
        <v>7</v>
      </c>
      <c r="H2765" s="5">
        <v>3</v>
      </c>
      <c r="I2765" s="5">
        <v>3</v>
      </c>
      <c r="J2765" s="5" t="s">
        <v>9806</v>
      </c>
      <c r="K2765" s="17">
        <v>3526</v>
      </c>
      <c r="L2765" s="6">
        <v>1.4246321416300001</v>
      </c>
      <c r="M2765" s="6">
        <v>2.3262628247000001</v>
      </c>
      <c r="N2765" s="6">
        <v>7.4749765338999996</v>
      </c>
      <c r="O2765" s="6">
        <v>13.8504167451</v>
      </c>
      <c r="P2765" s="6">
        <v>25.3361230352</v>
      </c>
      <c r="Q2765" s="6">
        <v>9.7866611967000008</v>
      </c>
      <c r="R2765" s="7">
        <v>16.324400325666669</v>
      </c>
      <c r="S2765" s="8">
        <v>8.0645450543987298</v>
      </c>
      <c r="T2765" s="6">
        <v>78.675184648699997</v>
      </c>
      <c r="U2765" s="6">
        <v>184.5655951215</v>
      </c>
      <c r="V2765" s="6">
        <v>95.380763255800005</v>
      </c>
      <c r="W2765" s="6">
        <v>29.633433936799999</v>
      </c>
      <c r="X2765" s="7">
        <v>103.19326410469999</v>
      </c>
      <c r="Y2765" s="8">
        <v>77.760980057327075</v>
      </c>
      <c r="Z2765" s="24">
        <v>1</v>
      </c>
    </row>
    <row r="2766" spans="1:26" ht="16.5" x14ac:dyDescent="0.45">
      <c r="A2766" s="5" t="s">
        <v>9807</v>
      </c>
      <c r="B2766" s="5" t="s">
        <v>9808</v>
      </c>
      <c r="C2766" s="5" t="s">
        <v>9809</v>
      </c>
      <c r="D2766" s="5" t="s">
        <v>120</v>
      </c>
      <c r="E2766" s="5" t="s">
        <v>8</v>
      </c>
      <c r="F2766" s="5">
        <v>1</v>
      </c>
      <c r="G2766" s="5">
        <v>1</v>
      </c>
      <c r="H2766" s="5">
        <v>3</v>
      </c>
      <c r="I2766" s="5">
        <v>3</v>
      </c>
      <c r="J2766" s="5" t="s">
        <v>2173</v>
      </c>
      <c r="K2766" s="17">
        <v>11489</v>
      </c>
      <c r="L2766" s="6">
        <v>32.442261999999999</v>
      </c>
      <c r="M2766" s="6">
        <v>38.734971686000002</v>
      </c>
      <c r="N2766" s="6">
        <v>18.378403388100001</v>
      </c>
      <c r="O2766" s="6">
        <v>6.2363530632000002</v>
      </c>
      <c r="P2766" s="6">
        <v>18.742549790999998</v>
      </c>
      <c r="Q2766" s="6">
        <v>8.9950845670999993</v>
      </c>
      <c r="R2766" s="7">
        <v>11.324662473766665</v>
      </c>
      <c r="S2766" s="8">
        <v>6.5704976269709574</v>
      </c>
      <c r="T2766" s="6">
        <v>12.3240570912</v>
      </c>
      <c r="U2766" s="6">
        <v>5.1233991069</v>
      </c>
      <c r="V2766" s="6">
        <v>20.857982913800001</v>
      </c>
      <c r="W2766" s="6">
        <v>16.148413271399999</v>
      </c>
      <c r="X2766" s="7">
        <v>14.043265097366666</v>
      </c>
      <c r="Y2766" s="8">
        <v>8.075767364162175</v>
      </c>
      <c r="Z2766" s="24">
        <v>1</v>
      </c>
    </row>
    <row r="2767" spans="1:26" ht="16.5" x14ac:dyDescent="0.45">
      <c r="A2767" s="5" t="s">
        <v>9810</v>
      </c>
      <c r="B2767" s="5" t="s">
        <v>9811</v>
      </c>
      <c r="C2767" s="5" t="s">
        <v>9812</v>
      </c>
      <c r="D2767" s="5" t="s">
        <v>120</v>
      </c>
      <c r="E2767" s="5" t="s">
        <v>11755</v>
      </c>
      <c r="F2767" s="5">
        <v>5</v>
      </c>
      <c r="G2767" s="5">
        <v>5</v>
      </c>
      <c r="H2767" s="5">
        <v>3</v>
      </c>
      <c r="I2767" s="5">
        <v>3</v>
      </c>
      <c r="J2767" s="5" t="s">
        <v>9813</v>
      </c>
      <c r="K2767" s="17">
        <v>3876</v>
      </c>
      <c r="L2767" s="6">
        <v>5.9930560811799998</v>
      </c>
      <c r="M2767" s="6">
        <v>5.5744876273999999</v>
      </c>
      <c r="N2767" s="6">
        <v>-5.9575403771</v>
      </c>
      <c r="O2767" s="6">
        <v>-60.7963258407</v>
      </c>
      <c r="P2767" s="6">
        <v>5.2950402444</v>
      </c>
      <c r="Q2767" s="6">
        <v>-3.2857946534</v>
      </c>
      <c r="R2767" s="7">
        <v>-19.595693416566665</v>
      </c>
      <c r="S2767" s="8">
        <v>35.937818047249834</v>
      </c>
      <c r="T2767" s="6">
        <v>37.969270487599999</v>
      </c>
      <c r="U2767" s="6">
        <v>-19.890937152799999</v>
      </c>
      <c r="V2767" s="6">
        <v>-11.9975664676</v>
      </c>
      <c r="W2767" s="6">
        <v>-171.6525185623</v>
      </c>
      <c r="X2767" s="7">
        <v>-67.84700739423333</v>
      </c>
      <c r="Y2767" s="8">
        <v>89.984801143533133</v>
      </c>
      <c r="Z2767" s="24">
        <v>0</v>
      </c>
    </row>
    <row r="2768" spans="1:26" ht="16.5" x14ac:dyDescent="0.45">
      <c r="A2768" s="5" t="s">
        <v>9814</v>
      </c>
      <c r="B2768" s="5" t="s">
        <v>9815</v>
      </c>
      <c r="C2768" s="5" t="s">
        <v>9816</v>
      </c>
      <c r="D2768" s="5" t="s">
        <v>933</v>
      </c>
      <c r="E2768" s="5" t="s">
        <v>11779</v>
      </c>
      <c r="F2768" s="5">
        <v>30</v>
      </c>
      <c r="G2768" s="5">
        <v>4</v>
      </c>
      <c r="H2768" s="5">
        <v>2</v>
      </c>
      <c r="I2768" s="5">
        <v>2</v>
      </c>
      <c r="J2768" s="5" t="s">
        <v>9817</v>
      </c>
      <c r="K2768" s="17">
        <v>3515</v>
      </c>
      <c r="L2768" s="6">
        <v>2.7255232066700001</v>
      </c>
      <c r="M2768" s="6">
        <v>1.855486859</v>
      </c>
      <c r="N2768" s="6">
        <v>-23.460286505999999</v>
      </c>
      <c r="O2768" s="6">
        <v>-1.8636190015</v>
      </c>
      <c r="P2768" s="6">
        <v>33.791906725600001</v>
      </c>
      <c r="Q2768" s="6">
        <v>5.4306453857000001</v>
      </c>
      <c r="R2768" s="7">
        <v>12.452977703266669</v>
      </c>
      <c r="S2768" s="8">
        <v>18.83650689758397</v>
      </c>
      <c r="T2768" s="6">
        <v>-84.676126460700004</v>
      </c>
      <c r="U2768" s="6">
        <v>-36.975884077899998</v>
      </c>
      <c r="V2768" s="6">
        <v>275.35114728970001</v>
      </c>
      <c r="W2768" s="6">
        <v>3.5281484502999998</v>
      </c>
      <c r="X2768" s="7">
        <v>80.634470554033342</v>
      </c>
      <c r="Y2768" s="8">
        <v>169.84134453070592</v>
      </c>
      <c r="Z2768" s="24">
        <v>1</v>
      </c>
    </row>
    <row r="2769" spans="1:26" ht="16.5" x14ac:dyDescent="0.45">
      <c r="A2769" s="5" t="s">
        <v>9818</v>
      </c>
      <c r="B2769" s="5" t="s">
        <v>9819</v>
      </c>
      <c r="C2769" s="5" t="s">
        <v>9820</v>
      </c>
      <c r="D2769" s="5" t="s">
        <v>440</v>
      </c>
      <c r="E2769" s="5" t="s">
        <v>11757</v>
      </c>
      <c r="F2769" s="5">
        <v>7</v>
      </c>
      <c r="G2769" s="5">
        <v>11</v>
      </c>
      <c r="H2769" s="5">
        <v>4</v>
      </c>
      <c r="I2769" s="5">
        <v>2</v>
      </c>
      <c r="J2769" s="5" t="s">
        <v>9821</v>
      </c>
      <c r="K2769" s="17">
        <v>32873</v>
      </c>
      <c r="L2769" s="6">
        <v>32.897455384239997</v>
      </c>
      <c r="M2769" s="6">
        <v>16.892381791399998</v>
      </c>
      <c r="N2769" s="6">
        <v>49.618116650200001</v>
      </c>
      <c r="O2769" s="6">
        <v>65.919165938299997</v>
      </c>
      <c r="P2769" s="6">
        <v>48.273233307300004</v>
      </c>
      <c r="Q2769" s="6">
        <v>60.031665088600001</v>
      </c>
      <c r="R2769" s="7">
        <v>58.0746881114</v>
      </c>
      <c r="S2769" s="8">
        <v>8.9842670135863862</v>
      </c>
      <c r="T2769" s="6">
        <v>116.51646715130001</v>
      </c>
      <c r="U2769" s="6">
        <v>56.549209151200003</v>
      </c>
      <c r="V2769" s="6">
        <v>4.3003226736000002</v>
      </c>
      <c r="W2769" s="6">
        <v>62.697153555900002</v>
      </c>
      <c r="X2769" s="7">
        <v>41.18222846023334</v>
      </c>
      <c r="Y2769" s="8">
        <v>32.088246071441695</v>
      </c>
      <c r="Z2769" s="24">
        <v>1</v>
      </c>
    </row>
    <row r="2770" spans="1:26" ht="16.5" x14ac:dyDescent="0.45">
      <c r="A2770" s="5" t="s">
        <v>9822</v>
      </c>
      <c r="B2770" s="5" t="s">
        <v>9823</v>
      </c>
      <c r="C2770" s="5" t="s">
        <v>9824</v>
      </c>
      <c r="D2770" s="5" t="s">
        <v>440</v>
      </c>
      <c r="E2770" s="5" t="s">
        <v>11779</v>
      </c>
      <c r="F2770" s="5">
        <v>30</v>
      </c>
      <c r="G2770" s="5">
        <v>4</v>
      </c>
      <c r="H2770" s="5">
        <v>2</v>
      </c>
      <c r="I2770" s="5">
        <v>2</v>
      </c>
      <c r="J2770" s="5" t="s">
        <v>9825</v>
      </c>
      <c r="K2770" s="17">
        <v>6929</v>
      </c>
      <c r="L2770" s="6">
        <v>9.7522162561200005</v>
      </c>
      <c r="M2770" s="6">
        <v>-1.4175113457999999</v>
      </c>
      <c r="N2770" s="6">
        <v>-6.8761028455000002</v>
      </c>
      <c r="O2770" s="6">
        <v>-3.5248175073999999</v>
      </c>
      <c r="P2770" s="6">
        <v>97.065198565599999</v>
      </c>
      <c r="Q2770" s="6">
        <v>22.782287487800001</v>
      </c>
      <c r="R2770" s="7">
        <v>38.774222848666668</v>
      </c>
      <c r="S2770" s="8">
        <v>52.166985065568078</v>
      </c>
      <c r="T2770" s="6">
        <v>-130.39985596060001</v>
      </c>
      <c r="U2770" s="6">
        <v>556.62327308579995</v>
      </c>
      <c r="V2770" s="6">
        <v>418.17082790889998</v>
      </c>
      <c r="W2770" s="6">
        <v>-87.501054581099993</v>
      </c>
      <c r="X2770" s="7">
        <v>295.76434880453331</v>
      </c>
      <c r="Y2770" s="8">
        <v>339.05979851366897</v>
      </c>
      <c r="Z2770" s="24">
        <v>1</v>
      </c>
    </row>
    <row r="2771" spans="1:26" ht="16.5" x14ac:dyDescent="0.45">
      <c r="A2771" s="5" t="s">
        <v>9826</v>
      </c>
      <c r="B2771" s="5" t="s">
        <v>9827</v>
      </c>
      <c r="C2771" s="5" t="s">
        <v>9828</v>
      </c>
      <c r="D2771" s="5" t="s">
        <v>33</v>
      </c>
      <c r="E2771" s="5" t="s">
        <v>11764</v>
      </c>
      <c r="F2771" s="5">
        <v>15</v>
      </c>
      <c r="G2771" s="5">
        <v>8</v>
      </c>
      <c r="H2771" s="5">
        <v>2</v>
      </c>
      <c r="I2771" s="5">
        <v>3</v>
      </c>
      <c r="J2771" s="5" t="s">
        <v>9829</v>
      </c>
      <c r="K2771" s="17">
        <v>882</v>
      </c>
      <c r="L2771" s="6">
        <v>2.4873706544199998</v>
      </c>
      <c r="M2771" s="6">
        <v>26.059082605499999</v>
      </c>
      <c r="N2771" s="6">
        <v>4.6843472772999997</v>
      </c>
      <c r="O2771" s="6">
        <v>7.2302291007999999</v>
      </c>
      <c r="P2771" s="6">
        <v>32.681649288400003</v>
      </c>
      <c r="Q2771" s="6">
        <v>29.282195689400002</v>
      </c>
      <c r="R2771" s="7">
        <v>23.064691359533338</v>
      </c>
      <c r="S2771" s="8">
        <v>13.817985289483273</v>
      </c>
      <c r="T2771" s="6">
        <v>8.5623233011999993</v>
      </c>
      <c r="U2771" s="6">
        <v>2.6200737370999998</v>
      </c>
      <c r="V2771" s="6">
        <v>20.827289996800001</v>
      </c>
      <c r="W2771" s="6">
        <v>44.547344004300001</v>
      </c>
      <c r="X2771" s="7">
        <v>22.664902579400003</v>
      </c>
      <c r="Y2771" s="8">
        <v>21.023953315623245</v>
      </c>
      <c r="Z2771" s="24">
        <v>1</v>
      </c>
    </row>
    <row r="2772" spans="1:26" ht="16.5" x14ac:dyDescent="0.45">
      <c r="A2772" s="5" t="s">
        <v>9830</v>
      </c>
      <c r="B2772" s="5" t="s">
        <v>9831</v>
      </c>
      <c r="C2772" s="5" t="s">
        <v>9832</v>
      </c>
      <c r="D2772" s="5" t="s">
        <v>259</v>
      </c>
      <c r="E2772" s="5" t="s">
        <v>11770</v>
      </c>
      <c r="F2772" s="5">
        <v>21</v>
      </c>
      <c r="G2772" s="5">
        <v>7</v>
      </c>
      <c r="H2772" s="5">
        <v>3</v>
      </c>
      <c r="I2772" s="5">
        <v>3</v>
      </c>
      <c r="J2772" s="5" t="s">
        <v>5117</v>
      </c>
      <c r="K2772" s="17">
        <v>16779</v>
      </c>
      <c r="L2772" s="6">
        <v>24.322023999999999</v>
      </c>
      <c r="M2772" s="6">
        <v>15.623958762599999</v>
      </c>
      <c r="N2772" s="6">
        <v>10.7941057885</v>
      </c>
      <c r="O2772" s="6">
        <v>-16.0202859756</v>
      </c>
      <c r="P2772" s="6">
        <v>7.3540905773</v>
      </c>
      <c r="Q2772" s="6">
        <v>11.1411912226</v>
      </c>
      <c r="R2772" s="7">
        <v>0.82499860809999959</v>
      </c>
      <c r="S2772" s="8">
        <v>14.710820587369984</v>
      </c>
      <c r="T2772" s="6">
        <v>18.444641918199999</v>
      </c>
      <c r="U2772" s="6">
        <v>1.3875610505</v>
      </c>
      <c r="V2772" s="6">
        <v>24.3074124101</v>
      </c>
      <c r="W2772" s="6">
        <v>-2.3523086482000002</v>
      </c>
      <c r="X2772" s="7">
        <v>7.7808882707999993</v>
      </c>
      <c r="Y2772" s="8">
        <v>14.434027727421157</v>
      </c>
      <c r="Z2772" s="24">
        <v>1</v>
      </c>
    </row>
    <row r="2773" spans="1:26" ht="16.5" x14ac:dyDescent="0.45">
      <c r="A2773" s="5" t="s">
        <v>9833</v>
      </c>
      <c r="B2773" s="5" t="s">
        <v>9834</v>
      </c>
      <c r="C2773" s="5" t="s">
        <v>9835</v>
      </c>
      <c r="D2773" s="5" t="s">
        <v>288</v>
      </c>
      <c r="E2773" s="5" t="s">
        <v>11771</v>
      </c>
      <c r="F2773" s="5">
        <v>22</v>
      </c>
      <c r="G2773" s="5">
        <v>7</v>
      </c>
      <c r="H2773" s="5">
        <v>4</v>
      </c>
      <c r="I2773" s="5">
        <v>3</v>
      </c>
      <c r="J2773" s="5" t="s">
        <v>4711</v>
      </c>
      <c r="K2773" s="17">
        <v>10184</v>
      </c>
      <c r="L2773" s="6">
        <v>9.7669610042299997</v>
      </c>
      <c r="M2773" s="6">
        <v>15.7821520477</v>
      </c>
      <c r="N2773" s="6">
        <v>4.4503509069999998</v>
      </c>
      <c r="O2773" s="6">
        <v>-0.17830783380000001</v>
      </c>
      <c r="P2773" s="6">
        <v>11.7037334752</v>
      </c>
      <c r="Q2773" s="6">
        <v>2.9788760792</v>
      </c>
      <c r="R2773" s="7">
        <v>4.8347672402000006</v>
      </c>
      <c r="S2773" s="8">
        <v>6.1545897847300957</v>
      </c>
      <c r="T2773" s="6">
        <v>4.4516620799000002</v>
      </c>
      <c r="U2773" s="6">
        <v>-9.4202358843000003</v>
      </c>
      <c r="V2773" s="6">
        <v>9.2188227952999995</v>
      </c>
      <c r="W2773" s="6">
        <v>9.2534792906999996</v>
      </c>
      <c r="X2773" s="7">
        <v>3.0173554005666663</v>
      </c>
      <c r="Y2773" s="8">
        <v>10.771283952956201</v>
      </c>
      <c r="Z2773" s="24">
        <v>1</v>
      </c>
    </row>
    <row r="2774" spans="1:26" ht="16.5" x14ac:dyDescent="0.45">
      <c r="A2774" s="5" t="s">
        <v>9836</v>
      </c>
      <c r="B2774" s="5" t="s">
        <v>9837</v>
      </c>
      <c r="C2774" s="5" t="s">
        <v>9838</v>
      </c>
      <c r="D2774" s="5" t="s">
        <v>1030</v>
      </c>
      <c r="E2774" s="5" t="s">
        <v>11768</v>
      </c>
      <c r="F2774" s="5">
        <v>19</v>
      </c>
      <c r="G2774" s="5">
        <v>4</v>
      </c>
      <c r="H2774" s="5">
        <v>2</v>
      </c>
      <c r="I2774" s="5">
        <v>2</v>
      </c>
      <c r="J2774" s="5" t="s">
        <v>9839</v>
      </c>
      <c r="K2774" s="17">
        <v>418</v>
      </c>
      <c r="L2774" s="6">
        <v>1.51927464632</v>
      </c>
      <c r="M2774" s="6">
        <v>7.0565979772</v>
      </c>
      <c r="N2774" s="6">
        <v>32.689051602299998</v>
      </c>
      <c r="O2774" s="6">
        <v>56.584098359899997</v>
      </c>
      <c r="P2774" s="6">
        <v>-40.8030371977</v>
      </c>
      <c r="Q2774" s="6">
        <v>-59.9347658147</v>
      </c>
      <c r="R2774" s="7">
        <v>-14.717901550833334</v>
      </c>
      <c r="S2774" s="8">
        <v>62.485895635905671</v>
      </c>
      <c r="T2774" s="6">
        <v>-50.704364455700002</v>
      </c>
      <c r="U2774" s="6">
        <v>-56.026026887100002</v>
      </c>
      <c r="V2774" s="6">
        <v>185.72854247699999</v>
      </c>
      <c r="W2774" s="6">
        <v>-0.41618748239999998</v>
      </c>
      <c r="X2774" s="7">
        <v>43.095442702499987</v>
      </c>
      <c r="Y2774" s="8">
        <v>126.61462957777029</v>
      </c>
      <c r="Z2774" s="24">
        <v>-1</v>
      </c>
    </row>
    <row r="2775" spans="1:26" ht="16.5" x14ac:dyDescent="0.45">
      <c r="A2775" s="5" t="s">
        <v>9840</v>
      </c>
      <c r="B2775" s="5" t="s">
        <v>9841</v>
      </c>
      <c r="C2775" s="5" t="s">
        <v>9842</v>
      </c>
      <c r="D2775" s="5" t="s">
        <v>1297</v>
      </c>
      <c r="E2775" s="5" t="s">
        <v>11770</v>
      </c>
      <c r="F2775" s="5">
        <v>21</v>
      </c>
      <c r="G2775" s="5">
        <v>7</v>
      </c>
      <c r="H2775" s="5">
        <v>3</v>
      </c>
      <c r="I2775" s="5">
        <v>3</v>
      </c>
      <c r="J2775" s="5" t="s">
        <v>5881</v>
      </c>
      <c r="K2775" s="17">
        <v>8484</v>
      </c>
      <c r="L2775" s="6">
        <v>14.803517124000001</v>
      </c>
      <c r="M2775" s="6">
        <v>12.4172517018</v>
      </c>
      <c r="N2775" s="6">
        <v>12.8829531254</v>
      </c>
      <c r="O2775" s="6">
        <v>-36.684518540500001</v>
      </c>
      <c r="P2775" s="6">
        <v>15.845537929800001</v>
      </c>
      <c r="Q2775" s="6">
        <v>-22.9242629435</v>
      </c>
      <c r="R2775" s="7">
        <v>-14.587747851400001</v>
      </c>
      <c r="S2775" s="8">
        <v>27.239214766652786</v>
      </c>
      <c r="T2775" s="6">
        <v>22.314414070200002</v>
      </c>
      <c r="U2775" s="6">
        <v>-132.1609383572</v>
      </c>
      <c r="V2775" s="6">
        <v>106.3071556548</v>
      </c>
      <c r="W2775" s="6">
        <v>-8241.8636228698997</v>
      </c>
      <c r="X2775" s="7">
        <v>-2755.9058018574328</v>
      </c>
      <c r="Y2775" s="8">
        <v>4752.4747940847947</v>
      </c>
      <c r="Z2775" s="24">
        <v>0</v>
      </c>
    </row>
    <row r="2776" spans="1:26" ht="16.5" x14ac:dyDescent="0.45">
      <c r="A2776" s="5" t="s">
        <v>9843</v>
      </c>
      <c r="B2776" s="5" t="s">
        <v>9844</v>
      </c>
      <c r="C2776" s="5" t="s">
        <v>9845</v>
      </c>
      <c r="D2776" s="5" t="s">
        <v>288</v>
      </c>
      <c r="E2776" s="5" t="s">
        <v>11755</v>
      </c>
      <c r="F2776" s="5">
        <v>5</v>
      </c>
      <c r="G2776" s="5">
        <v>5</v>
      </c>
      <c r="H2776" s="5">
        <v>3</v>
      </c>
      <c r="I2776" s="5">
        <v>3</v>
      </c>
      <c r="J2776" s="5" t="s">
        <v>9846</v>
      </c>
      <c r="K2776" s="17">
        <v>50</v>
      </c>
      <c r="L2776" s="6">
        <v>1.83949724771</v>
      </c>
      <c r="M2776" s="6">
        <v>-0.10451382419999999</v>
      </c>
      <c r="N2776" s="6">
        <v>20.786751473799999</v>
      </c>
      <c r="O2776" s="6">
        <v>547.3660509307</v>
      </c>
      <c r="P2776" s="6">
        <v>-4.6718246446</v>
      </c>
      <c r="Q2776" s="6">
        <v>-3.6653430764000001</v>
      </c>
      <c r="R2776" s="7">
        <v>179.67629440323336</v>
      </c>
      <c r="S2776" s="8">
        <v>318.42906752164998</v>
      </c>
      <c r="T2776" s="6">
        <v>-120.94149661500001</v>
      </c>
      <c r="U2776" s="6">
        <v>6182.5152102263</v>
      </c>
      <c r="V2776" s="6">
        <v>208.53185740769999</v>
      </c>
      <c r="W2776" s="6">
        <v>-20.540509118300001</v>
      </c>
      <c r="X2776" s="7">
        <v>2123.5021861719001</v>
      </c>
      <c r="Y2776" s="8">
        <v>3517.0738667760293</v>
      </c>
      <c r="Z2776" s="24">
        <v>1</v>
      </c>
    </row>
    <row r="2777" spans="1:26" ht="16.5" x14ac:dyDescent="0.45">
      <c r="A2777" s="5" t="s">
        <v>9847</v>
      </c>
      <c r="B2777" s="5" t="s">
        <v>9848</v>
      </c>
      <c r="C2777" s="5" t="s">
        <v>9849</v>
      </c>
      <c r="D2777" s="5" t="s">
        <v>293</v>
      </c>
      <c r="E2777" s="5" t="s">
        <v>11756</v>
      </c>
      <c r="F2777" s="5">
        <v>6</v>
      </c>
      <c r="G2777" s="5">
        <v>11</v>
      </c>
      <c r="H2777" s="5">
        <v>2</v>
      </c>
      <c r="I2777" s="5">
        <v>2</v>
      </c>
      <c r="J2777" s="5" t="s">
        <v>3971</v>
      </c>
      <c r="K2777" s="17">
        <v>7609</v>
      </c>
      <c r="L2777" s="6">
        <v>5.8301751196399998</v>
      </c>
      <c r="M2777" s="6">
        <v>2.2052355036</v>
      </c>
      <c r="N2777" s="6">
        <v>3.5362866130000001</v>
      </c>
      <c r="O2777" s="6">
        <v>30.395728258799998</v>
      </c>
      <c r="P2777" s="6">
        <v>23.1047769686</v>
      </c>
      <c r="Q2777" s="6">
        <v>35.251182515499998</v>
      </c>
      <c r="R2777" s="7">
        <v>29.583895914300001</v>
      </c>
      <c r="S2777" s="8">
        <v>6.1137628138588189</v>
      </c>
      <c r="T2777" s="6">
        <v>109.2685498996</v>
      </c>
      <c r="U2777" s="6">
        <v>122.0815032806</v>
      </c>
      <c r="V2777" s="6">
        <v>54.235383980199998</v>
      </c>
      <c r="W2777" s="6">
        <v>48.140809576000002</v>
      </c>
      <c r="X2777" s="7">
        <v>74.819232278933342</v>
      </c>
      <c r="Y2777" s="8">
        <v>41.043606742930351</v>
      </c>
      <c r="Z2777" s="24">
        <v>1</v>
      </c>
    </row>
    <row r="2778" spans="1:26" ht="16.5" x14ac:dyDescent="0.45">
      <c r="A2778" s="5" t="s">
        <v>9850</v>
      </c>
      <c r="B2778" s="5" t="s">
        <v>9851</v>
      </c>
      <c r="C2778" s="5" t="s">
        <v>9852</v>
      </c>
      <c r="D2778" s="5" t="s">
        <v>288</v>
      </c>
      <c r="E2778" s="5" t="s">
        <v>11766</v>
      </c>
      <c r="F2778" s="5">
        <v>17</v>
      </c>
      <c r="G2778" s="5">
        <v>11</v>
      </c>
      <c r="H2778" s="5">
        <v>2</v>
      </c>
      <c r="I2778" s="5">
        <v>2</v>
      </c>
      <c r="J2778" s="5" t="s">
        <v>3649</v>
      </c>
      <c r="K2778" s="17">
        <v>11334</v>
      </c>
      <c r="L2778" s="6">
        <v>15.127839306069999</v>
      </c>
      <c r="M2778" s="6">
        <v>7.8741897002999997</v>
      </c>
      <c r="N2778" s="6">
        <v>10.545214960999999</v>
      </c>
      <c r="O2778" s="6">
        <v>1.8320519746999999</v>
      </c>
      <c r="P2778" s="6">
        <v>16.835060825500001</v>
      </c>
      <c r="Q2778" s="6">
        <v>21.689590245800002</v>
      </c>
      <c r="R2778" s="7">
        <v>13.45223434866667</v>
      </c>
      <c r="S2778" s="8">
        <v>10.351960817947665</v>
      </c>
      <c r="T2778" s="6">
        <v>81.326009395499995</v>
      </c>
      <c r="U2778" s="6">
        <v>27.668191498900001</v>
      </c>
      <c r="V2778" s="6">
        <v>-11.7518404978</v>
      </c>
      <c r="W2778" s="6">
        <v>6.3873098666999999</v>
      </c>
      <c r="X2778" s="7">
        <v>7.4345536226000002</v>
      </c>
      <c r="Y2778" s="8">
        <v>19.730870996193161</v>
      </c>
      <c r="Z2778" s="24">
        <v>1</v>
      </c>
    </row>
    <row r="2779" spans="1:26" ht="16.5" x14ac:dyDescent="0.45">
      <c r="A2779" s="5" t="s">
        <v>9853</v>
      </c>
      <c r="B2779" s="5" t="s">
        <v>9854</v>
      </c>
      <c r="C2779" s="5" t="s">
        <v>9855</v>
      </c>
      <c r="D2779" s="5" t="s">
        <v>272</v>
      </c>
      <c r="E2779" s="5" t="s">
        <v>11768</v>
      </c>
      <c r="F2779" s="5">
        <v>19</v>
      </c>
      <c r="G2779" s="5">
        <v>4</v>
      </c>
      <c r="H2779" s="5">
        <v>2</v>
      </c>
      <c r="I2779" s="5">
        <v>2</v>
      </c>
      <c r="J2779" s="5" t="s">
        <v>4124</v>
      </c>
      <c r="K2779" s="17">
        <v>1660</v>
      </c>
      <c r="L2779" s="6">
        <v>3.86289599299</v>
      </c>
      <c r="M2779" s="6">
        <v>1.0631592713</v>
      </c>
      <c r="N2779" s="6">
        <v>285.60437485699998</v>
      </c>
      <c r="O2779" s="6">
        <v>43.812648778300002</v>
      </c>
      <c r="P2779" s="6">
        <v>-25.148004679300001</v>
      </c>
      <c r="Q2779" s="6">
        <v>-20.381570438000001</v>
      </c>
      <c r="R2779" s="7">
        <v>-0.57230877966666682</v>
      </c>
      <c r="S2779" s="8">
        <v>38.512310589096522</v>
      </c>
      <c r="T2779" s="6">
        <v>322.5032220256</v>
      </c>
      <c r="U2779" s="6">
        <v>88.677465166600001</v>
      </c>
      <c r="V2779" s="6">
        <v>-5.1564274218000001</v>
      </c>
      <c r="W2779" s="6">
        <v>-54.427971420200002</v>
      </c>
      <c r="X2779" s="7">
        <v>9.6976887748666645</v>
      </c>
      <c r="Y2779" s="8">
        <v>72.699897325668317</v>
      </c>
      <c r="Z2779" s="24">
        <v>-1</v>
      </c>
    </row>
    <row r="2780" spans="1:26" ht="16.5" x14ac:dyDescent="0.45">
      <c r="A2780" s="5" t="s">
        <v>9856</v>
      </c>
      <c r="B2780" s="5" t="s">
        <v>9857</v>
      </c>
      <c r="C2780" s="5" t="s">
        <v>9858</v>
      </c>
      <c r="D2780" s="5" t="s">
        <v>553</v>
      </c>
      <c r="E2780" s="5" t="s">
        <v>11755</v>
      </c>
      <c r="F2780" s="5">
        <v>5</v>
      </c>
      <c r="G2780" s="5">
        <v>5</v>
      </c>
      <c r="H2780" s="5">
        <v>3</v>
      </c>
      <c r="I2780" s="5">
        <v>3</v>
      </c>
      <c r="J2780" s="5" t="s">
        <v>4681</v>
      </c>
      <c r="K2780" s="17">
        <v>1414</v>
      </c>
      <c r="L2780" s="6">
        <v>2.7659012200799999</v>
      </c>
      <c r="M2780" s="6">
        <v>4.1548283845</v>
      </c>
      <c r="N2780" s="6">
        <v>-5.5116081291999999</v>
      </c>
      <c r="O2780" s="6">
        <v>-63.069895760400001</v>
      </c>
      <c r="P2780" s="6">
        <v>-5.2292135421000001</v>
      </c>
      <c r="Q2780" s="6">
        <v>-22.0984772535</v>
      </c>
      <c r="R2780" s="7">
        <v>-30.132528851999997</v>
      </c>
      <c r="S2780" s="8">
        <v>29.745514261567443</v>
      </c>
      <c r="T2780" s="6">
        <v>-12.740083160999999</v>
      </c>
      <c r="U2780" s="6">
        <v>-12.256420265899999</v>
      </c>
      <c r="V2780" s="6">
        <v>-14.2091636363</v>
      </c>
      <c r="W2780" s="6">
        <v>36.5092320782</v>
      </c>
      <c r="X2780" s="7">
        <v>3.3478827253333336</v>
      </c>
      <c r="Y2780" s="8">
        <v>28.735163473431175</v>
      </c>
      <c r="Z2780" s="24">
        <v>-1</v>
      </c>
    </row>
    <row r="2781" spans="1:26" ht="16.5" x14ac:dyDescent="0.45">
      <c r="A2781" s="5" t="s">
        <v>9859</v>
      </c>
      <c r="B2781" s="5" t="s">
        <v>9860</v>
      </c>
      <c r="C2781" s="5" t="s">
        <v>9861</v>
      </c>
      <c r="D2781" s="5" t="s">
        <v>33</v>
      </c>
      <c r="E2781" s="5" t="s">
        <v>11779</v>
      </c>
      <c r="F2781" s="5">
        <v>30</v>
      </c>
      <c r="G2781" s="5">
        <v>4</v>
      </c>
      <c r="H2781" s="5">
        <v>2</v>
      </c>
      <c r="I2781" s="5">
        <v>2</v>
      </c>
      <c r="J2781" s="5" t="s">
        <v>9862</v>
      </c>
      <c r="K2781" s="17">
        <v>75620</v>
      </c>
      <c r="L2781" s="6">
        <v>241.87100000000001</v>
      </c>
      <c r="M2781" s="6">
        <v>21.3088795267</v>
      </c>
      <c r="N2781" s="6">
        <v>-8.4172343157</v>
      </c>
      <c r="O2781" s="6">
        <v>-3.5589219047</v>
      </c>
      <c r="P2781" s="6">
        <v>43.707317491399998</v>
      </c>
      <c r="Q2781" s="6">
        <v>2.6495650100999999</v>
      </c>
      <c r="R2781" s="7">
        <v>14.265986865599999</v>
      </c>
      <c r="S2781" s="8">
        <v>25.685215381733951</v>
      </c>
      <c r="T2781" s="6">
        <v>-4.6279676541999999</v>
      </c>
      <c r="U2781" s="6">
        <v>-8.2945285215000002</v>
      </c>
      <c r="V2781" s="6">
        <v>25.5876441341</v>
      </c>
      <c r="W2781" s="6">
        <v>38.084689011400002</v>
      </c>
      <c r="X2781" s="7">
        <v>18.459268208000001</v>
      </c>
      <c r="Y2781" s="8">
        <v>23.997255306573418</v>
      </c>
      <c r="Z2781" s="24">
        <v>1</v>
      </c>
    </row>
    <row r="2782" spans="1:26" ht="16.5" x14ac:dyDescent="0.45">
      <c r="A2782" s="5" t="s">
        <v>9863</v>
      </c>
      <c r="B2782" s="5" t="s">
        <v>9864</v>
      </c>
      <c r="C2782" s="5" t="s">
        <v>9865</v>
      </c>
      <c r="D2782" s="5" t="s">
        <v>263</v>
      </c>
      <c r="E2782" s="5" t="s">
        <v>11771</v>
      </c>
      <c r="F2782" s="5">
        <v>22</v>
      </c>
      <c r="G2782" s="5">
        <v>7</v>
      </c>
      <c r="H2782" s="5">
        <v>4</v>
      </c>
      <c r="I2782" s="5">
        <v>3</v>
      </c>
      <c r="J2782" s="5" t="s">
        <v>9866</v>
      </c>
      <c r="K2782" s="17">
        <v>13346</v>
      </c>
      <c r="L2782" s="6">
        <v>10.260858932510001</v>
      </c>
      <c r="M2782" s="6">
        <v>13.715498652699999</v>
      </c>
      <c r="N2782" s="6">
        <v>7.1565687247999996</v>
      </c>
      <c r="O2782" s="6">
        <v>2.0675641767999999</v>
      </c>
      <c r="P2782" s="6">
        <v>8.1966241114000002</v>
      </c>
      <c r="Q2782" s="6">
        <v>10.000253820099999</v>
      </c>
      <c r="R2782" s="7">
        <v>6.7548140361</v>
      </c>
      <c r="S2782" s="8">
        <v>4.1582452385780728</v>
      </c>
      <c r="T2782" s="6">
        <v>2.6522837535999999</v>
      </c>
      <c r="U2782" s="6">
        <v>9.8595924362999998</v>
      </c>
      <c r="V2782" s="6">
        <v>5.8611766841000001</v>
      </c>
      <c r="W2782" s="6">
        <v>-9.3312287422000004</v>
      </c>
      <c r="X2782" s="7">
        <v>2.1298467927333333</v>
      </c>
      <c r="Y2782" s="8">
        <v>10.124920811786422</v>
      </c>
      <c r="Z2782" s="24">
        <v>1</v>
      </c>
    </row>
    <row r="2783" spans="1:26" ht="16.5" x14ac:dyDescent="0.45">
      <c r="A2783" s="5" t="s">
        <v>9867</v>
      </c>
      <c r="B2783" s="5" t="s">
        <v>9868</v>
      </c>
      <c r="C2783" s="5" t="s">
        <v>9869</v>
      </c>
      <c r="D2783" s="5" t="s">
        <v>514</v>
      </c>
      <c r="E2783" s="5" t="s">
        <v>11772</v>
      </c>
      <c r="F2783" s="5">
        <v>23</v>
      </c>
      <c r="G2783" s="5">
        <v>1</v>
      </c>
      <c r="H2783" s="5">
        <v>2</v>
      </c>
      <c r="I2783" s="5">
        <v>3</v>
      </c>
      <c r="J2783" s="5" t="s">
        <v>9870</v>
      </c>
      <c r="K2783" s="17">
        <v>1818</v>
      </c>
      <c r="L2783" s="6">
        <v>1.77698133069</v>
      </c>
      <c r="M2783" s="6">
        <v>26.6641732334</v>
      </c>
      <c r="N2783" s="6">
        <v>352.71603084169999</v>
      </c>
      <c r="O2783" s="6">
        <v>-34.068998142799998</v>
      </c>
      <c r="P2783" s="6">
        <v>39.160125237999999</v>
      </c>
      <c r="Q2783" s="6">
        <v>-28.098938446199998</v>
      </c>
      <c r="R2783" s="7">
        <v>-7.6692704503333324</v>
      </c>
      <c r="S2783" s="8">
        <v>40.665152509195281</v>
      </c>
      <c r="T2783" s="6">
        <v>135.74748398200001</v>
      </c>
      <c r="U2783" s="6">
        <v>-259.50358008559999</v>
      </c>
      <c r="V2783" s="6">
        <v>117.7048658762</v>
      </c>
      <c r="W2783" s="6">
        <v>-446.3159284875</v>
      </c>
      <c r="X2783" s="7">
        <v>-196.03821423229999</v>
      </c>
      <c r="Y2783" s="8">
        <v>287.31646944760178</v>
      </c>
      <c r="Z2783" s="24">
        <v>0</v>
      </c>
    </row>
    <row r="2784" spans="1:26" ht="16.5" x14ac:dyDescent="0.45">
      <c r="A2784" s="5" t="s">
        <v>9871</v>
      </c>
      <c r="B2784" s="5" t="s">
        <v>9872</v>
      </c>
      <c r="C2784" s="5" t="s">
        <v>9873</v>
      </c>
      <c r="D2784" s="5" t="s">
        <v>120</v>
      </c>
      <c r="E2784" s="5" t="s">
        <v>11756</v>
      </c>
      <c r="F2784" s="5">
        <v>6</v>
      </c>
      <c r="G2784" s="5">
        <v>11</v>
      </c>
      <c r="H2784" s="5">
        <v>2</v>
      </c>
      <c r="I2784" s="5">
        <v>2</v>
      </c>
      <c r="J2784" s="5" t="s">
        <v>3743</v>
      </c>
      <c r="K2784" s="17">
        <v>4557</v>
      </c>
      <c r="L2784" s="6">
        <v>5.4140219758599999</v>
      </c>
      <c r="M2784" s="6">
        <v>23.977554143599999</v>
      </c>
      <c r="N2784" s="6">
        <v>28.569308989100001</v>
      </c>
      <c r="O2784" s="6">
        <v>45.086931766299998</v>
      </c>
      <c r="P2784" s="6">
        <v>18.5127005129</v>
      </c>
      <c r="Q2784" s="6">
        <v>-11.9505654981</v>
      </c>
      <c r="R2784" s="7">
        <v>17.216355593699998</v>
      </c>
      <c r="S2784" s="8">
        <v>28.540837516771671</v>
      </c>
      <c r="T2784" s="6">
        <v>55.104570239600001</v>
      </c>
      <c r="U2784" s="6">
        <v>74.190076046100003</v>
      </c>
      <c r="V2784" s="6">
        <v>19.3614189792</v>
      </c>
      <c r="W2784" s="6">
        <v>-12.9750335571</v>
      </c>
      <c r="X2784" s="7">
        <v>26.858820489399999</v>
      </c>
      <c r="Y2784" s="8">
        <v>44.063560399590159</v>
      </c>
      <c r="Z2784" s="24">
        <v>1</v>
      </c>
    </row>
    <row r="2785" spans="1:26" ht="16.5" x14ac:dyDescent="0.45">
      <c r="A2785" s="5" t="s">
        <v>9874</v>
      </c>
      <c r="B2785" s="5" t="s">
        <v>9875</v>
      </c>
      <c r="C2785" s="5" t="s">
        <v>9876</v>
      </c>
      <c r="D2785" s="5" t="s">
        <v>33</v>
      </c>
      <c r="E2785" s="5" t="s">
        <v>11779</v>
      </c>
      <c r="F2785" s="5">
        <v>30</v>
      </c>
      <c r="G2785" s="5">
        <v>4</v>
      </c>
      <c r="H2785" s="5">
        <v>2</v>
      </c>
      <c r="I2785" s="5">
        <v>2</v>
      </c>
      <c r="J2785" s="5" t="s">
        <v>2967</v>
      </c>
      <c r="K2785" s="17">
        <v>6118</v>
      </c>
      <c r="L2785" s="6">
        <v>5.5325509652399996</v>
      </c>
      <c r="M2785" s="6">
        <v>7.8922023575000004</v>
      </c>
      <c r="N2785" s="6">
        <v>-4.7802809265999997</v>
      </c>
      <c r="O2785" s="6">
        <v>-21.149365224699999</v>
      </c>
      <c r="P2785" s="6">
        <v>91.840491365600002</v>
      </c>
      <c r="Q2785" s="6">
        <v>10.9667916957</v>
      </c>
      <c r="R2785" s="7">
        <v>27.219305945533332</v>
      </c>
      <c r="S2785" s="8">
        <v>58.221860908553211</v>
      </c>
      <c r="T2785" s="6">
        <v>-48.9761336766</v>
      </c>
      <c r="U2785" s="6">
        <v>-85.720047004199998</v>
      </c>
      <c r="V2785" s="6">
        <v>4565.2268255892004</v>
      </c>
      <c r="W2785" s="6">
        <v>-25.1863480512</v>
      </c>
      <c r="X2785" s="7">
        <v>1484.7734768446001</v>
      </c>
      <c r="Y2785" s="8">
        <v>2667.9225452627179</v>
      </c>
      <c r="Z2785" s="24">
        <v>1</v>
      </c>
    </row>
    <row r="2786" spans="1:26" ht="16.5" x14ac:dyDescent="0.45">
      <c r="A2786" s="5" t="s">
        <v>9877</v>
      </c>
      <c r="B2786" s="5" t="s">
        <v>9878</v>
      </c>
      <c r="C2786" s="5" t="s">
        <v>9879</v>
      </c>
      <c r="D2786" s="5" t="s">
        <v>933</v>
      </c>
      <c r="E2786" s="5" t="s">
        <v>11756</v>
      </c>
      <c r="F2786" s="5">
        <v>6</v>
      </c>
      <c r="G2786" s="5">
        <v>11</v>
      </c>
      <c r="H2786" s="5">
        <v>2</v>
      </c>
      <c r="I2786" s="5">
        <v>2</v>
      </c>
      <c r="J2786" s="5" t="s">
        <v>2890</v>
      </c>
      <c r="K2786" s="17">
        <v>7879</v>
      </c>
      <c r="L2786" s="6">
        <v>13.16504963333</v>
      </c>
      <c r="M2786" s="6">
        <v>0.97511482169999997</v>
      </c>
      <c r="N2786" s="6">
        <v>25.245641435900001</v>
      </c>
      <c r="O2786" s="6">
        <v>51.178592776999999</v>
      </c>
      <c r="P2786" s="6">
        <v>16.206561725099998</v>
      </c>
      <c r="Q2786" s="6">
        <v>3.2757581591</v>
      </c>
      <c r="R2786" s="7">
        <v>23.553637553733328</v>
      </c>
      <c r="S2786" s="8">
        <v>24.78215151134453</v>
      </c>
      <c r="T2786" s="6">
        <v>94.477083737100003</v>
      </c>
      <c r="U2786" s="6">
        <v>2.4335938554999998</v>
      </c>
      <c r="V2786" s="6">
        <v>1.5089205923</v>
      </c>
      <c r="W2786" s="6">
        <v>-22.574987173899999</v>
      </c>
      <c r="X2786" s="7">
        <v>-6.2108242420333326</v>
      </c>
      <c r="Y2786" s="8">
        <v>14.179320382388873</v>
      </c>
      <c r="Z2786" s="24">
        <v>-1</v>
      </c>
    </row>
    <row r="2787" spans="1:26" ht="16.5" x14ac:dyDescent="0.45">
      <c r="A2787" s="5" t="s">
        <v>9880</v>
      </c>
      <c r="B2787" s="5" t="s">
        <v>9881</v>
      </c>
      <c r="C2787" s="5" t="s">
        <v>9882</v>
      </c>
      <c r="D2787" s="5" t="s">
        <v>254</v>
      </c>
      <c r="E2787" s="5" t="s">
        <v>11770</v>
      </c>
      <c r="F2787" s="5">
        <v>21</v>
      </c>
      <c r="G2787" s="5">
        <v>7</v>
      </c>
      <c r="H2787" s="5">
        <v>3</v>
      </c>
      <c r="I2787" s="5">
        <v>3</v>
      </c>
      <c r="J2787" s="5" t="s">
        <v>9883</v>
      </c>
      <c r="K2787" s="17">
        <v>4428</v>
      </c>
      <c r="L2787" s="6">
        <v>6.4076135165099997</v>
      </c>
      <c r="M2787" s="6">
        <v>17.633091175200001</v>
      </c>
      <c r="N2787" s="6">
        <v>7.3478753315000001</v>
      </c>
      <c r="O2787" s="6">
        <v>-14.8041254189</v>
      </c>
      <c r="P2787" s="6">
        <v>66.612995729199994</v>
      </c>
      <c r="Q2787" s="6">
        <v>8.9282112558000009</v>
      </c>
      <c r="R2787" s="7">
        <v>20.245693855366664</v>
      </c>
      <c r="S2787" s="8">
        <v>41.87183974110426</v>
      </c>
      <c r="T2787" s="6">
        <v>25.428260281099998</v>
      </c>
      <c r="U2787" s="6">
        <v>-35.311318390700002</v>
      </c>
      <c r="V2787" s="6">
        <v>166.23810358189999</v>
      </c>
      <c r="W2787" s="6">
        <v>-58.290264216499999</v>
      </c>
      <c r="X2787" s="7">
        <v>24.212173658233336</v>
      </c>
      <c r="Y2787" s="8">
        <v>123.53352405654088</v>
      </c>
      <c r="Z2787" s="24">
        <v>1</v>
      </c>
    </row>
    <row r="2788" spans="1:26" ht="16.5" x14ac:dyDescent="0.45">
      <c r="A2788" s="5" t="s">
        <v>9884</v>
      </c>
      <c r="B2788" s="5" t="s">
        <v>9885</v>
      </c>
      <c r="C2788" s="5" t="s">
        <v>9886</v>
      </c>
      <c r="D2788" s="5" t="s">
        <v>259</v>
      </c>
      <c r="E2788" s="5" t="s">
        <v>11772</v>
      </c>
      <c r="F2788" s="5">
        <v>23</v>
      </c>
      <c r="G2788" s="5">
        <v>1</v>
      </c>
      <c r="H2788" s="5">
        <v>2</v>
      </c>
      <c r="I2788" s="5">
        <v>3</v>
      </c>
      <c r="J2788" s="5" t="s">
        <v>9887</v>
      </c>
      <c r="K2788" s="17">
        <v>3006</v>
      </c>
      <c r="L2788" s="6">
        <v>4.9522436048099996</v>
      </c>
      <c r="M2788" s="6">
        <v>37.876963288699997</v>
      </c>
      <c r="N2788" s="6">
        <v>56.320901273399997</v>
      </c>
      <c r="O2788" s="6">
        <v>31.8198605999</v>
      </c>
      <c r="P2788" s="6">
        <v>-1.8448146516999999</v>
      </c>
      <c r="Q2788" s="6">
        <v>-24.671612553900001</v>
      </c>
      <c r="R2788" s="7">
        <v>1.7678111314333336</v>
      </c>
      <c r="S2788" s="8">
        <v>28.418478734062216</v>
      </c>
      <c r="T2788" s="6">
        <v>130.70813024419999</v>
      </c>
      <c r="U2788" s="6">
        <v>22.182929247499999</v>
      </c>
      <c r="V2788" s="6">
        <v>11.835559681099999</v>
      </c>
      <c r="W2788" s="6">
        <v>-40.838750650400002</v>
      </c>
      <c r="X2788" s="7">
        <v>-2.273420573933334</v>
      </c>
      <c r="Y2788" s="8">
        <v>33.796901147383821</v>
      </c>
      <c r="Z2788" s="24">
        <v>-1</v>
      </c>
    </row>
    <row r="2789" spans="1:26" ht="16.5" x14ac:dyDescent="0.45">
      <c r="A2789" s="5" t="s">
        <v>9888</v>
      </c>
      <c r="B2789" s="5" t="s">
        <v>9889</v>
      </c>
      <c r="C2789" s="5" t="s">
        <v>9890</v>
      </c>
      <c r="D2789" s="5" t="s">
        <v>33</v>
      </c>
      <c r="E2789" s="5" t="s">
        <v>11770</v>
      </c>
      <c r="F2789" s="5">
        <v>21</v>
      </c>
      <c r="G2789" s="5">
        <v>7</v>
      </c>
      <c r="H2789" s="5">
        <v>3</v>
      </c>
      <c r="I2789" s="5">
        <v>3</v>
      </c>
      <c r="J2789" s="5" t="s">
        <v>9891</v>
      </c>
      <c r="K2789" s="17">
        <v>89824</v>
      </c>
      <c r="L2789" s="6">
        <v>136.18069</v>
      </c>
      <c r="M2789" s="6">
        <v>5.3253115401000004</v>
      </c>
      <c r="N2789" s="6">
        <v>-0.43408195319999998</v>
      </c>
      <c r="O2789" s="6">
        <v>-48.962111294899998</v>
      </c>
      <c r="P2789" s="6">
        <v>7.2340284838000004</v>
      </c>
      <c r="Q2789" s="6">
        <v>-29.026702340100002</v>
      </c>
      <c r="R2789" s="7">
        <v>-23.584928383733331</v>
      </c>
      <c r="S2789" s="8">
        <v>28.490545964423706</v>
      </c>
      <c r="T2789" s="6">
        <v>-11.5662059692</v>
      </c>
      <c r="U2789" s="6">
        <v>-318.17590511700001</v>
      </c>
      <c r="V2789" s="6">
        <v>-19.005888997700001</v>
      </c>
      <c r="W2789" s="6">
        <v>-139.92259964089999</v>
      </c>
      <c r="X2789" s="7">
        <v>-159.03479791853334</v>
      </c>
      <c r="Y2789" s="8">
        <v>150.49794592770442</v>
      </c>
      <c r="Z2789" s="24">
        <v>0</v>
      </c>
    </row>
    <row r="2790" spans="1:26" ht="16.5" x14ac:dyDescent="0.45">
      <c r="A2790" s="5" t="s">
        <v>9892</v>
      </c>
      <c r="B2790" s="5" t="s">
        <v>9893</v>
      </c>
      <c r="C2790" s="5" t="s">
        <v>9894</v>
      </c>
      <c r="D2790" s="5" t="s">
        <v>259</v>
      </c>
      <c r="E2790" s="5" t="s">
        <v>11755</v>
      </c>
      <c r="F2790" s="5">
        <v>5</v>
      </c>
      <c r="G2790" s="5">
        <v>5</v>
      </c>
      <c r="H2790" s="5">
        <v>3</v>
      </c>
      <c r="I2790" s="5">
        <v>3</v>
      </c>
      <c r="J2790" s="5" t="s">
        <v>9895</v>
      </c>
      <c r="K2790" s="17">
        <v>4769</v>
      </c>
      <c r="L2790" s="6">
        <v>8.5647103608900004</v>
      </c>
      <c r="M2790" s="6">
        <v>-15.454979203200001</v>
      </c>
      <c r="N2790" s="6">
        <v>29.7110204295</v>
      </c>
      <c r="O2790" s="6">
        <v>13.993904644600001</v>
      </c>
      <c r="P2790" s="6">
        <v>-11.360064185900001</v>
      </c>
      <c r="Q2790" s="6">
        <v>-24.3316954344</v>
      </c>
      <c r="R2790" s="7">
        <v>-7.2326183252333331</v>
      </c>
      <c r="S2790" s="8">
        <v>19.493326097754892</v>
      </c>
      <c r="T2790" s="6">
        <v>-573.86894789890005</v>
      </c>
      <c r="U2790" s="6">
        <v>85.707820669</v>
      </c>
      <c r="V2790" s="6">
        <v>-225.61683955870001</v>
      </c>
      <c r="W2790" s="6">
        <v>158.87228325660001</v>
      </c>
      <c r="X2790" s="7">
        <v>6.3210881223000017</v>
      </c>
      <c r="Y2790" s="8">
        <v>204.16821831311228</v>
      </c>
      <c r="Z2790" s="24">
        <v>-1</v>
      </c>
    </row>
    <row r="2791" spans="1:26" ht="16.5" x14ac:dyDescent="0.45">
      <c r="A2791" s="5" t="s">
        <v>9896</v>
      </c>
      <c r="B2791" s="5" t="s">
        <v>9897</v>
      </c>
      <c r="C2791" s="5" t="s">
        <v>9898</v>
      </c>
      <c r="D2791" s="5" t="s">
        <v>259</v>
      </c>
      <c r="E2791" s="5" t="s">
        <v>11755</v>
      </c>
      <c r="F2791" s="5">
        <v>5</v>
      </c>
      <c r="G2791" s="5">
        <v>5</v>
      </c>
      <c r="H2791" s="5">
        <v>3</v>
      </c>
      <c r="I2791" s="5">
        <v>3</v>
      </c>
      <c r="J2791" s="5" t="s">
        <v>3515</v>
      </c>
      <c r="K2791" s="17">
        <v>4701</v>
      </c>
      <c r="L2791" s="6">
        <v>3.97869102197</v>
      </c>
      <c r="M2791" s="6">
        <v>4.0339294180999996</v>
      </c>
      <c r="N2791" s="6">
        <v>-3.7371528599000001</v>
      </c>
      <c r="O2791" s="6">
        <v>8.0781462812000004</v>
      </c>
      <c r="P2791" s="6">
        <v>-8.7311276982999999</v>
      </c>
      <c r="Q2791" s="6">
        <v>2.5297252627</v>
      </c>
      <c r="R2791" s="7">
        <v>0.62558128186666684</v>
      </c>
      <c r="S2791" s="8">
        <v>8.5648844799145891</v>
      </c>
      <c r="T2791" s="6">
        <v>43.7983469853</v>
      </c>
      <c r="U2791" s="6">
        <v>-23.766837802800001</v>
      </c>
      <c r="V2791" s="6">
        <v>-27.837976764</v>
      </c>
      <c r="W2791" s="6">
        <v>73.946817213299994</v>
      </c>
      <c r="X2791" s="7">
        <v>7.4473342154999971</v>
      </c>
      <c r="Y2791" s="8">
        <v>57.626204736572475</v>
      </c>
      <c r="Z2791" s="24">
        <v>1</v>
      </c>
    </row>
    <row r="2792" spans="1:26" ht="16.5" x14ac:dyDescent="0.45">
      <c r="A2792" s="5" t="s">
        <v>9899</v>
      </c>
      <c r="B2792" s="5" t="s">
        <v>9900</v>
      </c>
      <c r="C2792" s="5" t="s">
        <v>9901</v>
      </c>
      <c r="D2792" s="5" t="s">
        <v>33</v>
      </c>
      <c r="E2792" s="5" t="s">
        <v>11758</v>
      </c>
      <c r="F2792" s="5">
        <v>8</v>
      </c>
      <c r="G2792" s="5">
        <v>2</v>
      </c>
      <c r="H2792" s="5">
        <v>3</v>
      </c>
      <c r="I2792" s="5">
        <v>2</v>
      </c>
      <c r="J2792" s="5" t="s">
        <v>9902</v>
      </c>
      <c r="K2792" s="17">
        <v>42681</v>
      </c>
      <c r="L2792" s="6">
        <v>104.12859905494</v>
      </c>
      <c r="M2792" s="6">
        <v>3.1723655366000001</v>
      </c>
      <c r="N2792" s="6">
        <v>27.2284719737</v>
      </c>
      <c r="O2792" s="6">
        <v>5.6307422123000004</v>
      </c>
      <c r="P2792" s="6">
        <v>25.427872770800001</v>
      </c>
      <c r="Q2792" s="6">
        <v>14.879015802</v>
      </c>
      <c r="R2792" s="7">
        <v>15.312543595033333</v>
      </c>
      <c r="S2792" s="8">
        <v>9.9056829319372461</v>
      </c>
      <c r="T2792" s="6">
        <v>58.037869215900002</v>
      </c>
      <c r="U2792" s="6">
        <v>16.880249496800001</v>
      </c>
      <c r="V2792" s="6">
        <v>30.2347983047</v>
      </c>
      <c r="W2792" s="6">
        <v>15.4705698496</v>
      </c>
      <c r="X2792" s="7">
        <v>20.861872550366666</v>
      </c>
      <c r="Y2792" s="8">
        <v>8.1477360091080744</v>
      </c>
      <c r="Z2792" s="24">
        <v>1</v>
      </c>
    </row>
    <row r="2793" spans="1:26" ht="16.5" x14ac:dyDescent="0.45">
      <c r="A2793" s="5" t="s">
        <v>9903</v>
      </c>
      <c r="B2793" s="5" t="s">
        <v>9904</v>
      </c>
      <c r="C2793" s="5" t="s">
        <v>9905</v>
      </c>
      <c r="D2793" s="5" t="s">
        <v>412</v>
      </c>
      <c r="E2793" s="5" t="s">
        <v>11761</v>
      </c>
      <c r="F2793" s="5">
        <v>12</v>
      </c>
      <c r="G2793" s="5">
        <v>6</v>
      </c>
      <c r="H2793" s="5">
        <v>2</v>
      </c>
      <c r="I2793" s="5">
        <v>1</v>
      </c>
      <c r="J2793" s="5" t="s">
        <v>5226</v>
      </c>
      <c r="K2793" s="17">
        <v>18020</v>
      </c>
      <c r="L2793" s="6">
        <v>13.802890232859999</v>
      </c>
      <c r="M2793" s="6">
        <v>0.84064134440000005</v>
      </c>
      <c r="N2793" s="6">
        <v>4.6107300340000004</v>
      </c>
      <c r="O2793" s="6">
        <v>14.0653891538</v>
      </c>
      <c r="P2793" s="6">
        <v>-2.6140988521000001</v>
      </c>
      <c r="Q2793" s="6">
        <v>0.25124481609999999</v>
      </c>
      <c r="R2793" s="7">
        <v>3.9008450392666667</v>
      </c>
      <c r="S2793" s="8">
        <v>8.9185770376469886</v>
      </c>
      <c r="T2793" s="6">
        <v>-50.017437341799997</v>
      </c>
      <c r="U2793" s="6">
        <v>-43.118765830900003</v>
      </c>
      <c r="V2793" s="6">
        <v>103.2981332155</v>
      </c>
      <c r="W2793" s="6">
        <v>-71.415690948899993</v>
      </c>
      <c r="X2793" s="7">
        <v>-3.7454411880999978</v>
      </c>
      <c r="Y2793" s="8">
        <v>93.775924994679272</v>
      </c>
      <c r="Z2793" s="24">
        <v>-1</v>
      </c>
    </row>
    <row r="2794" spans="1:26" ht="16.5" x14ac:dyDescent="0.45">
      <c r="A2794" s="5" t="s">
        <v>9906</v>
      </c>
      <c r="B2794" s="5" t="s">
        <v>9907</v>
      </c>
      <c r="C2794" s="5" t="s">
        <v>9908</v>
      </c>
      <c r="D2794" s="5" t="s">
        <v>33</v>
      </c>
      <c r="E2794" s="5" t="s">
        <v>11757</v>
      </c>
      <c r="F2794" s="5">
        <v>7</v>
      </c>
      <c r="G2794" s="5">
        <v>11</v>
      </c>
      <c r="H2794" s="5">
        <v>4</v>
      </c>
      <c r="I2794" s="5">
        <v>2</v>
      </c>
      <c r="J2794" s="5" t="s">
        <v>3432</v>
      </c>
      <c r="K2794" s="17">
        <v>3337</v>
      </c>
      <c r="L2794" s="6">
        <v>3.6811980334499999</v>
      </c>
      <c r="M2794" s="6">
        <v>4.8662051317000001</v>
      </c>
      <c r="N2794" s="6">
        <v>4.3219848176999998</v>
      </c>
      <c r="O2794" s="6">
        <v>4.9439308186000002</v>
      </c>
      <c r="P2794" s="6">
        <v>11.2607239636</v>
      </c>
      <c r="Q2794" s="6">
        <v>18.153504506099999</v>
      </c>
      <c r="R2794" s="7">
        <v>11.452719762766668</v>
      </c>
      <c r="S2794" s="8">
        <v>6.6068794480863895</v>
      </c>
      <c r="T2794" s="6">
        <v>-10.796735701699999</v>
      </c>
      <c r="U2794" s="6">
        <v>88.327994165899995</v>
      </c>
      <c r="V2794" s="6">
        <v>34.107244795900002</v>
      </c>
      <c r="W2794" s="6">
        <v>20.173950549899999</v>
      </c>
      <c r="X2794" s="7">
        <v>47.536396503899994</v>
      </c>
      <c r="Y2794" s="8">
        <v>36.006943802553799</v>
      </c>
      <c r="Z2794" s="24">
        <v>1</v>
      </c>
    </row>
    <row r="2795" spans="1:26" ht="16.5" x14ac:dyDescent="0.45">
      <c r="A2795" s="5" t="s">
        <v>9909</v>
      </c>
      <c r="B2795" s="5" t="s">
        <v>9910</v>
      </c>
      <c r="C2795" s="5" t="s">
        <v>9911</v>
      </c>
      <c r="D2795" s="5" t="s">
        <v>435</v>
      </c>
      <c r="E2795" s="5" t="s">
        <v>11766</v>
      </c>
      <c r="F2795" s="5">
        <v>17</v>
      </c>
      <c r="G2795" s="5">
        <v>11</v>
      </c>
      <c r="H2795" s="5">
        <v>2</v>
      </c>
      <c r="I2795" s="5">
        <v>2</v>
      </c>
      <c r="J2795" s="5" t="s">
        <v>9912</v>
      </c>
      <c r="K2795" s="17">
        <v>14317</v>
      </c>
      <c r="L2795" s="6">
        <v>18.132005177940002</v>
      </c>
      <c r="M2795" s="6">
        <v>0.47097368249999999</v>
      </c>
      <c r="N2795" s="6">
        <v>-10.414034725100001</v>
      </c>
      <c r="O2795" s="6">
        <v>-21.120274094999999</v>
      </c>
      <c r="P2795" s="6">
        <v>16.888299248199999</v>
      </c>
      <c r="Q2795" s="6">
        <v>104.00261690310001</v>
      </c>
      <c r="R2795" s="7">
        <v>33.256880685433337</v>
      </c>
      <c r="S2795" s="8">
        <v>64.147348399065635</v>
      </c>
      <c r="T2795" s="6">
        <v>-82.814713952299996</v>
      </c>
      <c r="U2795" s="6">
        <v>-2716.5088409895998</v>
      </c>
      <c r="V2795" s="6">
        <v>-17.740823453299999</v>
      </c>
      <c r="W2795" s="6">
        <v>-98.438125357399997</v>
      </c>
      <c r="X2795" s="7">
        <v>-944.22926326676668</v>
      </c>
      <c r="Y2795" s="8">
        <v>1535.3693984978725</v>
      </c>
      <c r="Z2795" s="24">
        <v>-1</v>
      </c>
    </row>
    <row r="2796" spans="1:26" ht="16.5" x14ac:dyDescent="0.45">
      <c r="A2796" s="5" t="s">
        <v>9913</v>
      </c>
      <c r="B2796" s="5" t="s">
        <v>9914</v>
      </c>
      <c r="C2796" s="5" t="s">
        <v>9915</v>
      </c>
      <c r="D2796" s="5" t="s">
        <v>120</v>
      </c>
      <c r="E2796" s="5" t="s">
        <v>8</v>
      </c>
      <c r="F2796" s="5">
        <v>1</v>
      </c>
      <c r="G2796" s="5">
        <v>1</v>
      </c>
      <c r="H2796" s="5">
        <v>3</v>
      </c>
      <c r="I2796" s="5">
        <v>3</v>
      </c>
      <c r="J2796" s="5" t="s">
        <v>6449</v>
      </c>
      <c r="K2796" s="17">
        <v>6432</v>
      </c>
      <c r="L2796" s="6">
        <v>6.4450450000000004</v>
      </c>
      <c r="M2796" s="6">
        <v>29.4744567338</v>
      </c>
      <c r="N2796" s="6">
        <v>10.670825365100001</v>
      </c>
      <c r="O2796" s="6">
        <v>2.1250743787999999</v>
      </c>
      <c r="P2796" s="6">
        <v>16.308581865699999</v>
      </c>
      <c r="Q2796" s="6">
        <v>15.0650406855</v>
      </c>
      <c r="R2796" s="7">
        <v>11.16623231</v>
      </c>
      <c r="S2796" s="8">
        <v>7.8545210687468865</v>
      </c>
      <c r="T2796" s="6">
        <v>19.870212885400001</v>
      </c>
      <c r="U2796" s="6">
        <v>1.9397865492999999</v>
      </c>
      <c r="V2796" s="6">
        <v>20.899606556399998</v>
      </c>
      <c r="W2796" s="6">
        <v>25.016038715000001</v>
      </c>
      <c r="X2796" s="7">
        <v>15.951810606899999</v>
      </c>
      <c r="Y2796" s="8">
        <v>12.308081372503183</v>
      </c>
      <c r="Z2796" s="24">
        <v>1</v>
      </c>
    </row>
    <row r="2797" spans="1:26" ht="16.5" x14ac:dyDescent="0.45">
      <c r="A2797" s="5" t="s">
        <v>9916</v>
      </c>
      <c r="B2797" s="5" t="s">
        <v>9917</v>
      </c>
      <c r="C2797" s="5" t="s">
        <v>9918</v>
      </c>
      <c r="D2797" s="5" t="s">
        <v>259</v>
      </c>
      <c r="E2797" s="5" t="s">
        <v>11768</v>
      </c>
      <c r="F2797" s="5">
        <v>19</v>
      </c>
      <c r="G2797" s="5">
        <v>4</v>
      </c>
      <c r="H2797" s="5">
        <v>2</v>
      </c>
      <c r="I2797" s="5">
        <v>2</v>
      </c>
      <c r="J2797" s="5" t="s">
        <v>9919</v>
      </c>
      <c r="K2797" s="17">
        <v>4479</v>
      </c>
      <c r="L2797" s="6">
        <v>7.5916420752500002</v>
      </c>
      <c r="M2797" s="6">
        <v>5.8543797215</v>
      </c>
      <c r="N2797" s="6">
        <v>4.0337078974000002</v>
      </c>
      <c r="O2797" s="6">
        <v>-3.8253937699999997E-2</v>
      </c>
      <c r="P2797" s="6">
        <v>32.274911754500003</v>
      </c>
      <c r="Q2797" s="6">
        <v>33.969336818999999</v>
      </c>
      <c r="R2797" s="7">
        <v>22.068664878600003</v>
      </c>
      <c r="S2797" s="8">
        <v>19.16388957747515</v>
      </c>
      <c r="T2797" s="6">
        <v>9.2081678427</v>
      </c>
      <c r="U2797" s="6">
        <v>-3.4968035251999998</v>
      </c>
      <c r="V2797" s="6">
        <v>-27.663992967399999</v>
      </c>
      <c r="W2797" s="6">
        <v>73.107360243100004</v>
      </c>
      <c r="X2797" s="7">
        <v>13.982187916833334</v>
      </c>
      <c r="Y2797" s="8">
        <v>52.61038645877678</v>
      </c>
      <c r="Z2797" s="24">
        <v>1</v>
      </c>
    </row>
    <row r="2798" spans="1:26" ht="16.5" x14ac:dyDescent="0.45">
      <c r="A2798" s="5" t="s">
        <v>9920</v>
      </c>
      <c r="B2798" s="5" t="s">
        <v>9921</v>
      </c>
      <c r="C2798" s="5" t="s">
        <v>9922</v>
      </c>
      <c r="D2798" s="5" t="s">
        <v>7</v>
      </c>
      <c r="E2798" s="5" t="s">
        <v>11764</v>
      </c>
      <c r="F2798" s="5">
        <v>15</v>
      </c>
      <c r="G2798" s="5">
        <v>8</v>
      </c>
      <c r="H2798" s="5">
        <v>2</v>
      </c>
      <c r="I2798" s="5">
        <v>3</v>
      </c>
      <c r="J2798" s="5" t="s">
        <v>4834</v>
      </c>
      <c r="K2798" s="17">
        <v>7223</v>
      </c>
      <c r="L2798" s="6">
        <v>14.02527371419</v>
      </c>
      <c r="M2798" s="6">
        <v>7.9089285144000003</v>
      </c>
      <c r="N2798" s="6">
        <v>10.076481552100001</v>
      </c>
      <c r="O2798" s="6">
        <v>7.0554120753999996</v>
      </c>
      <c r="P2798" s="6">
        <v>42.624033843900001</v>
      </c>
      <c r="Q2798" s="6">
        <v>40.3779401456</v>
      </c>
      <c r="R2798" s="7">
        <v>30.0191286883</v>
      </c>
      <c r="S2798" s="8">
        <v>19.918846470957359</v>
      </c>
      <c r="T2798" s="6">
        <v>3.2102080390999999</v>
      </c>
      <c r="U2798" s="6">
        <v>24.591892858800001</v>
      </c>
      <c r="V2798" s="6">
        <v>11.460791134600001</v>
      </c>
      <c r="W2798" s="6">
        <v>-8.7002160517</v>
      </c>
      <c r="X2798" s="7">
        <v>9.1174893139000002</v>
      </c>
      <c r="Y2798" s="8">
        <v>16.76930011939438</v>
      </c>
      <c r="Z2798" s="24">
        <v>1</v>
      </c>
    </row>
    <row r="2799" spans="1:26" ht="16.5" x14ac:dyDescent="0.45">
      <c r="A2799" s="5" t="s">
        <v>9923</v>
      </c>
      <c r="B2799" s="5" t="s">
        <v>9924</v>
      </c>
      <c r="C2799" s="5" t="s">
        <v>9925</v>
      </c>
      <c r="D2799" s="5" t="s">
        <v>120</v>
      </c>
      <c r="E2799" s="5" t="s">
        <v>11752</v>
      </c>
      <c r="F2799" s="5">
        <v>2</v>
      </c>
      <c r="G2799" s="5">
        <v>2</v>
      </c>
      <c r="H2799" s="5">
        <v>0</v>
      </c>
      <c r="I2799" s="5">
        <v>3</v>
      </c>
      <c r="J2799" s="5" t="s">
        <v>9926</v>
      </c>
      <c r="K2799" s="17">
        <v>28058</v>
      </c>
      <c r="L2799" s="6">
        <v>85.847041434999994</v>
      </c>
      <c r="M2799" s="6">
        <v>15.5275037802</v>
      </c>
      <c r="N2799" s="6">
        <v>58.584501600599999</v>
      </c>
      <c r="O2799" s="6">
        <v>69.458636040599998</v>
      </c>
      <c r="P2799" s="6">
        <v>15.6428369932</v>
      </c>
      <c r="Q2799" s="6">
        <v>-31.3704264737</v>
      </c>
      <c r="R2799" s="7">
        <v>17.910348853366667</v>
      </c>
      <c r="S2799" s="8">
        <v>50.452761761920939</v>
      </c>
      <c r="T2799" s="6">
        <v>9.1826475072000004</v>
      </c>
      <c r="U2799" s="6">
        <v>23.5247296635</v>
      </c>
      <c r="V2799" s="6">
        <v>-16.434735889300001</v>
      </c>
      <c r="W2799" s="6">
        <v>-88.477502692300007</v>
      </c>
      <c r="X2799" s="7">
        <v>-27.129169639366669</v>
      </c>
      <c r="Y2799" s="8">
        <v>56.761811088940576</v>
      </c>
      <c r="Z2799" s="24">
        <v>-1</v>
      </c>
    </row>
    <row r="2800" spans="1:26" ht="16.5" x14ac:dyDescent="0.45">
      <c r="A2800" s="5" t="s">
        <v>9927</v>
      </c>
      <c r="B2800" s="5" t="s">
        <v>9928</v>
      </c>
      <c r="C2800" s="5" t="s">
        <v>9929</v>
      </c>
      <c r="D2800" s="5" t="s">
        <v>435</v>
      </c>
      <c r="E2800" s="5" t="s">
        <v>11754</v>
      </c>
      <c r="F2800" s="5">
        <v>4</v>
      </c>
      <c r="G2800" s="5">
        <v>8</v>
      </c>
      <c r="H2800" s="5">
        <v>2</v>
      </c>
      <c r="I2800" s="5">
        <v>3</v>
      </c>
      <c r="J2800" s="5" t="s">
        <v>9930</v>
      </c>
      <c r="K2800" s="17">
        <v>5817</v>
      </c>
      <c r="L2800" s="6">
        <v>5.6385494270600001</v>
      </c>
      <c r="M2800" s="6">
        <v>29.5460640053</v>
      </c>
      <c r="N2800" s="6">
        <v>9.0409013678000001</v>
      </c>
      <c r="O2800" s="6">
        <v>12.610520254500001</v>
      </c>
      <c r="P2800" s="6">
        <v>14.2159233014</v>
      </c>
      <c r="Q2800" s="6">
        <v>7.2614358805999997</v>
      </c>
      <c r="R2800" s="7">
        <v>11.362626478833333</v>
      </c>
      <c r="S2800" s="8">
        <v>3.6413119858132377</v>
      </c>
      <c r="T2800" s="6">
        <v>19.7175617933</v>
      </c>
      <c r="U2800" s="6">
        <v>6.7833862915000003</v>
      </c>
      <c r="V2800" s="6">
        <v>16.839116209</v>
      </c>
      <c r="W2800" s="6">
        <v>-7.5791203839000003</v>
      </c>
      <c r="X2800" s="7">
        <v>5.3477940388666667</v>
      </c>
      <c r="Y2800" s="8">
        <v>12.272255840454752</v>
      </c>
      <c r="Z2800" s="24">
        <v>1</v>
      </c>
    </row>
    <row r="2801" spans="1:26" ht="16.5" x14ac:dyDescent="0.45">
      <c r="A2801" s="5" t="s">
        <v>9931</v>
      </c>
      <c r="B2801" s="5" t="s">
        <v>9932</v>
      </c>
      <c r="C2801" s="5" t="s">
        <v>9933</v>
      </c>
      <c r="D2801" s="5" t="s">
        <v>288</v>
      </c>
      <c r="E2801" s="5" t="s">
        <v>11766</v>
      </c>
      <c r="F2801" s="5">
        <v>17</v>
      </c>
      <c r="G2801" s="5">
        <v>11</v>
      </c>
      <c r="H2801" s="5">
        <v>2</v>
      </c>
      <c r="I2801" s="5">
        <v>2</v>
      </c>
      <c r="J2801" s="5" t="s">
        <v>9934</v>
      </c>
      <c r="K2801" s="17">
        <v>5568</v>
      </c>
      <c r="L2801" s="6">
        <v>7.9407846661899999</v>
      </c>
      <c r="M2801" s="6">
        <v>10.671416262099999</v>
      </c>
      <c r="N2801" s="6">
        <v>5.7213134454999999</v>
      </c>
      <c r="O2801" s="6">
        <v>7.4874124838</v>
      </c>
      <c r="P2801" s="6">
        <v>4.9094982865999999</v>
      </c>
      <c r="Q2801" s="6">
        <v>2.9676767364000001</v>
      </c>
      <c r="R2801" s="7">
        <v>5.1215291689333329</v>
      </c>
      <c r="S2801" s="8">
        <v>2.2673157318465029</v>
      </c>
      <c r="T2801" s="6">
        <v>75.400664066100006</v>
      </c>
      <c r="U2801" s="6">
        <v>25.114437913700002</v>
      </c>
      <c r="V2801" s="6">
        <v>-43.347308812000001</v>
      </c>
      <c r="W2801" s="6">
        <v>22.749669053400002</v>
      </c>
      <c r="X2801" s="7">
        <v>1.505599385033334</v>
      </c>
      <c r="Y2801" s="8">
        <v>38.861749358968467</v>
      </c>
      <c r="Z2801" s="24">
        <v>1</v>
      </c>
    </row>
    <row r="2802" spans="1:26" ht="16.5" x14ac:dyDescent="0.45">
      <c r="A2802" s="5" t="s">
        <v>9935</v>
      </c>
      <c r="B2802" s="5" t="s">
        <v>9936</v>
      </c>
      <c r="C2802" s="5" t="s">
        <v>9937</v>
      </c>
      <c r="D2802" s="5" t="s">
        <v>474</v>
      </c>
      <c r="E2802" s="5" t="s">
        <v>8</v>
      </c>
      <c r="F2802" s="5">
        <v>1</v>
      </c>
      <c r="G2802" s="5">
        <v>1</v>
      </c>
      <c r="H2802" s="5">
        <v>3</v>
      </c>
      <c r="I2802" s="5">
        <v>3</v>
      </c>
      <c r="J2802" s="5" t="s">
        <v>9938</v>
      </c>
      <c r="K2802" s="17">
        <v>60455</v>
      </c>
      <c r="L2802" s="6">
        <v>181.30799999999999</v>
      </c>
      <c r="M2802" s="6">
        <v>36.7893308624</v>
      </c>
      <c r="N2802" s="6">
        <v>14.543834932699999</v>
      </c>
      <c r="O2802" s="6">
        <v>12.0397334922</v>
      </c>
      <c r="P2802" s="6">
        <v>8.9097505623999993</v>
      </c>
      <c r="Q2802" s="6">
        <v>0.51438283100000004</v>
      </c>
      <c r="R2802" s="7">
        <v>7.1546222951999994</v>
      </c>
      <c r="S2802" s="8">
        <v>5.9597637026688561</v>
      </c>
      <c r="T2802" s="6">
        <v>8.9101151113999997</v>
      </c>
      <c r="U2802" s="6">
        <v>1.4677221073</v>
      </c>
      <c r="V2802" s="6">
        <v>23.8397777811</v>
      </c>
      <c r="W2802" s="6">
        <v>10.258184594799999</v>
      </c>
      <c r="X2802" s="7">
        <v>11.855228161066668</v>
      </c>
      <c r="Y2802" s="8">
        <v>11.271208004571514</v>
      </c>
      <c r="Z2802" s="24">
        <v>1</v>
      </c>
    </row>
    <row r="2803" spans="1:26" ht="16.5" x14ac:dyDescent="0.45">
      <c r="A2803" s="5" t="s">
        <v>9939</v>
      </c>
      <c r="B2803" s="5" t="s">
        <v>9940</v>
      </c>
      <c r="C2803" s="5" t="s">
        <v>9941</v>
      </c>
      <c r="D2803" s="5" t="s">
        <v>320</v>
      </c>
      <c r="E2803" s="5" t="s">
        <v>11768</v>
      </c>
      <c r="F2803" s="5">
        <v>19</v>
      </c>
      <c r="G2803" s="5">
        <v>4</v>
      </c>
      <c r="H2803" s="5">
        <v>2</v>
      </c>
      <c r="I2803" s="5">
        <v>2</v>
      </c>
      <c r="J2803" s="5" t="s">
        <v>2165</v>
      </c>
      <c r="K2803" s="17">
        <v>5805</v>
      </c>
      <c r="L2803" s="6">
        <v>30.566841834000002</v>
      </c>
      <c r="M2803" s="6">
        <v>4.4051508210000003</v>
      </c>
      <c r="N2803" s="6">
        <v>6.2439177119</v>
      </c>
      <c r="O2803" s="6">
        <v>-6.5976499174000001</v>
      </c>
      <c r="P2803" s="6">
        <v>33.921338650999999</v>
      </c>
      <c r="Q2803" s="6">
        <v>3.2796454012999998</v>
      </c>
      <c r="R2803" s="7">
        <v>10.2011113783</v>
      </c>
      <c r="S2803" s="8">
        <v>21.127638938239382</v>
      </c>
      <c r="T2803" s="6">
        <v>174.3976627431</v>
      </c>
      <c r="U2803" s="6">
        <v>-2.4439451599999999E-2</v>
      </c>
      <c r="V2803" s="6">
        <v>239.12467503280001</v>
      </c>
      <c r="W2803" s="6">
        <v>11.5586519503</v>
      </c>
      <c r="X2803" s="7">
        <v>83.552962510500009</v>
      </c>
      <c r="Y2803" s="8">
        <v>134.85347716854415</v>
      </c>
      <c r="Z2803" s="24">
        <v>1</v>
      </c>
    </row>
    <row r="2804" spans="1:26" ht="16.5" x14ac:dyDescent="0.45">
      <c r="A2804" s="5" t="s">
        <v>9942</v>
      </c>
      <c r="B2804" s="5" t="s">
        <v>9943</v>
      </c>
      <c r="C2804" s="5" t="s">
        <v>9944</v>
      </c>
      <c r="D2804" s="5" t="s">
        <v>33</v>
      </c>
      <c r="E2804" s="5" t="s">
        <v>8</v>
      </c>
      <c r="F2804" s="5">
        <v>1</v>
      </c>
      <c r="G2804" s="5">
        <v>1</v>
      </c>
      <c r="H2804" s="5">
        <v>3</v>
      </c>
      <c r="I2804" s="5">
        <v>3</v>
      </c>
      <c r="J2804" s="5" t="s">
        <v>2255</v>
      </c>
      <c r="K2804" s="17">
        <v>14975</v>
      </c>
      <c r="L2804" s="6">
        <v>63.128999999999998</v>
      </c>
      <c r="M2804" s="6">
        <v>34.201397139199997</v>
      </c>
      <c r="N2804" s="6">
        <v>13.770544982700001</v>
      </c>
      <c r="O2804" s="6">
        <v>1.8533479067</v>
      </c>
      <c r="P2804" s="6">
        <v>3.0731426615999999</v>
      </c>
      <c r="Q2804" s="6">
        <v>1.5088645999999999E-3</v>
      </c>
      <c r="R2804" s="7">
        <v>1.6426664776333333</v>
      </c>
      <c r="S2804" s="8">
        <v>1.5466168058486041</v>
      </c>
      <c r="T2804" s="6">
        <v>7.2205393058</v>
      </c>
      <c r="U2804" s="6">
        <v>0.25473576949999999</v>
      </c>
      <c r="V2804" s="6">
        <v>3.4463642242999999</v>
      </c>
      <c r="W2804" s="6">
        <v>11.3344051447</v>
      </c>
      <c r="X2804" s="7">
        <v>5.0118350461666665</v>
      </c>
      <c r="Y2804" s="8">
        <v>5.7033141712975199</v>
      </c>
      <c r="Z2804" s="24">
        <v>1</v>
      </c>
    </row>
    <row r="2805" spans="1:26" ht="16.5" x14ac:dyDescent="0.45">
      <c r="A2805" s="5" t="s">
        <v>9945</v>
      </c>
      <c r="B2805" s="5" t="s">
        <v>9946</v>
      </c>
      <c r="C2805" s="5" t="s">
        <v>9947</v>
      </c>
      <c r="D2805" s="5" t="s">
        <v>259</v>
      </c>
      <c r="E2805" s="5" t="s">
        <v>11756</v>
      </c>
      <c r="F2805" s="5">
        <v>6</v>
      </c>
      <c r="G2805" s="5">
        <v>11</v>
      </c>
      <c r="H2805" s="5">
        <v>2</v>
      </c>
      <c r="I2805" s="5">
        <v>2</v>
      </c>
      <c r="J2805" s="5" t="s">
        <v>9948</v>
      </c>
      <c r="K2805" s="17">
        <v>2920</v>
      </c>
      <c r="L2805" s="6">
        <v>1.6528758345700001</v>
      </c>
      <c r="M2805" s="6">
        <v>1.9976130402000001</v>
      </c>
      <c r="N2805" s="6">
        <v>1.0948830042</v>
      </c>
      <c r="O2805" s="6">
        <v>16.066594962900002</v>
      </c>
      <c r="P2805" s="6">
        <v>11.5503108016</v>
      </c>
      <c r="Q2805" s="6">
        <v>2.6188067917</v>
      </c>
      <c r="R2805" s="7">
        <v>10.078570852066667</v>
      </c>
      <c r="S2805" s="8">
        <v>6.8436295584766951</v>
      </c>
      <c r="T2805" s="6">
        <v>7.8665062629999998</v>
      </c>
      <c r="U2805" s="6">
        <v>281.12852670860002</v>
      </c>
      <c r="V2805" s="6">
        <v>54.643732301599997</v>
      </c>
      <c r="W2805" s="6">
        <v>12.0503805951</v>
      </c>
      <c r="X2805" s="7">
        <v>115.94087986843334</v>
      </c>
      <c r="Y2805" s="8">
        <v>144.63321680665936</v>
      </c>
      <c r="Z2805" s="24">
        <v>1</v>
      </c>
    </row>
    <row r="2806" spans="1:26" ht="16.5" x14ac:dyDescent="0.45">
      <c r="A2806" s="5" t="s">
        <v>9949</v>
      </c>
      <c r="B2806" s="5" t="s">
        <v>9950</v>
      </c>
      <c r="C2806" s="5" t="s">
        <v>9951</v>
      </c>
      <c r="D2806" s="5" t="s">
        <v>440</v>
      </c>
      <c r="E2806" s="5" t="s">
        <v>11757</v>
      </c>
      <c r="F2806" s="5">
        <v>7</v>
      </c>
      <c r="G2806" s="5">
        <v>11</v>
      </c>
      <c r="H2806" s="5">
        <v>4</v>
      </c>
      <c r="I2806" s="5">
        <v>2</v>
      </c>
      <c r="J2806" s="5" t="s">
        <v>2860</v>
      </c>
      <c r="K2806" s="17">
        <v>13116</v>
      </c>
      <c r="L2806" s="6">
        <v>15.47571830097</v>
      </c>
      <c r="M2806" s="6">
        <v>2.2305150362999999</v>
      </c>
      <c r="N2806" s="6">
        <v>11.6378875668</v>
      </c>
      <c r="O2806" s="6">
        <v>3.3955278928000001</v>
      </c>
      <c r="P2806" s="6">
        <v>-10.2834476109</v>
      </c>
      <c r="Q2806" s="6">
        <v>26.979196523599999</v>
      </c>
      <c r="R2806" s="7">
        <v>6.6970922685000005</v>
      </c>
      <c r="S2806" s="8">
        <v>18.849440508109659</v>
      </c>
      <c r="T2806" s="6">
        <v>-36.731393780399998</v>
      </c>
      <c r="U2806" s="6">
        <v>-20.932427296499998</v>
      </c>
      <c r="V2806" s="6">
        <v>122.37524458510001</v>
      </c>
      <c r="W2806" s="6">
        <v>18.355641623099999</v>
      </c>
      <c r="X2806" s="7">
        <v>39.932819637233337</v>
      </c>
      <c r="Y2806" s="8">
        <v>74.050342087807266</v>
      </c>
      <c r="Z2806" s="24">
        <v>1</v>
      </c>
    </row>
    <row r="2807" spans="1:26" ht="16.5" x14ac:dyDescent="0.45">
      <c r="A2807" s="5" t="s">
        <v>9952</v>
      </c>
      <c r="B2807" s="5" t="s">
        <v>9953</v>
      </c>
      <c r="C2807" s="5" t="s">
        <v>9954</v>
      </c>
      <c r="D2807" s="5" t="s">
        <v>33</v>
      </c>
      <c r="E2807" s="5" t="s">
        <v>11758</v>
      </c>
      <c r="F2807" s="5">
        <v>8</v>
      </c>
      <c r="G2807" s="5">
        <v>2</v>
      </c>
      <c r="H2807" s="5">
        <v>3</v>
      </c>
      <c r="I2807" s="5">
        <v>2</v>
      </c>
      <c r="J2807" s="5" t="s">
        <v>9955</v>
      </c>
      <c r="K2807" s="17">
        <v>293884</v>
      </c>
      <c r="L2807" s="6">
        <v>830.45215700000006</v>
      </c>
      <c r="M2807" s="6">
        <v>2.7242618144000001</v>
      </c>
      <c r="N2807" s="6">
        <v>13.741397794099999</v>
      </c>
      <c r="O2807" s="6">
        <v>9.6179659871999998</v>
      </c>
      <c r="P2807" s="6">
        <v>12.0490423262</v>
      </c>
      <c r="Q2807" s="6">
        <v>7.4805810345000001</v>
      </c>
      <c r="R2807" s="7">
        <v>9.715863115966668</v>
      </c>
      <c r="S2807" s="8">
        <v>2.2858034756526751</v>
      </c>
      <c r="T2807" s="6">
        <v>14.0398513832</v>
      </c>
      <c r="U2807" s="6">
        <v>13.636072911399999</v>
      </c>
      <c r="V2807" s="6">
        <v>14.0284481417</v>
      </c>
      <c r="W2807" s="6">
        <v>8.3150578325000009</v>
      </c>
      <c r="X2807" s="7">
        <v>11.993192961866667</v>
      </c>
      <c r="Y2807" s="8">
        <v>3.1913943822017816</v>
      </c>
      <c r="Z2807" s="24">
        <v>1</v>
      </c>
    </row>
    <row r="2808" spans="1:26" ht="16.5" x14ac:dyDescent="0.45">
      <c r="A2808" s="5" t="s">
        <v>9956</v>
      </c>
      <c r="B2808" s="5" t="s">
        <v>9957</v>
      </c>
      <c r="C2808" s="5" t="s">
        <v>9958</v>
      </c>
      <c r="D2808" s="5" t="s">
        <v>933</v>
      </c>
      <c r="E2808" s="5" t="s">
        <v>11770</v>
      </c>
      <c r="F2808" s="5">
        <v>21</v>
      </c>
      <c r="G2808" s="5">
        <v>7</v>
      </c>
      <c r="H2808" s="5">
        <v>3</v>
      </c>
      <c r="I2808" s="5">
        <v>3</v>
      </c>
      <c r="J2808" s="5" t="s">
        <v>4926</v>
      </c>
      <c r="K2808" s="17">
        <v>647</v>
      </c>
      <c r="L2808" s="6">
        <v>1.0310431705700001</v>
      </c>
      <c r="M2808" s="6">
        <v>41.861202995200003</v>
      </c>
      <c r="N2808" s="6">
        <v>47.508634942199997</v>
      </c>
      <c r="O2808" s="6">
        <v>-46.208638034700002</v>
      </c>
      <c r="P2808" s="6">
        <v>-4.0767470475999996</v>
      </c>
      <c r="Q2808" s="6">
        <v>-18.904641875399999</v>
      </c>
      <c r="R2808" s="7">
        <v>-23.063342319233332</v>
      </c>
      <c r="S2808" s="8">
        <v>21.371596841915537</v>
      </c>
      <c r="T2808" s="6">
        <v>35.324687417100002</v>
      </c>
      <c r="U2808" s="6">
        <v>-46.756849886700003</v>
      </c>
      <c r="V2808" s="6">
        <v>-23.6927393737</v>
      </c>
      <c r="W2808" s="6">
        <v>-21.0373366036</v>
      </c>
      <c r="X2808" s="7">
        <v>-30.495641954666667</v>
      </c>
      <c r="Y2808" s="8">
        <v>14.14506816966542</v>
      </c>
      <c r="Z2808" s="24">
        <v>0</v>
      </c>
    </row>
    <row r="2809" spans="1:26" ht="16.5" x14ac:dyDescent="0.45">
      <c r="A2809" s="5" t="s">
        <v>9959</v>
      </c>
      <c r="B2809" s="5" t="s">
        <v>9960</v>
      </c>
      <c r="C2809" s="5" t="s">
        <v>9961</v>
      </c>
      <c r="D2809" s="5" t="s">
        <v>33</v>
      </c>
      <c r="E2809" s="5" t="s">
        <v>11772</v>
      </c>
      <c r="F2809" s="5">
        <v>23</v>
      </c>
      <c r="G2809" s="5">
        <v>1</v>
      </c>
      <c r="H2809" s="5">
        <v>2</v>
      </c>
      <c r="I2809" s="5">
        <v>3</v>
      </c>
      <c r="J2809" s="5" t="s">
        <v>9962</v>
      </c>
      <c r="K2809" s="17">
        <v>2927</v>
      </c>
      <c r="L2809" s="6">
        <v>3.9733893717400002</v>
      </c>
      <c r="M2809" s="6">
        <v>30.740659478200001</v>
      </c>
      <c r="N2809" s="6">
        <v>19.879114369500002</v>
      </c>
      <c r="O2809" s="6">
        <v>27.096897044399999</v>
      </c>
      <c r="P2809" s="6">
        <v>-5.4765418162000001</v>
      </c>
      <c r="Q2809" s="6">
        <v>-36.209928324099998</v>
      </c>
      <c r="R2809" s="7">
        <v>-4.8631910319666671</v>
      </c>
      <c r="S2809" s="8">
        <v>31.657869226273402</v>
      </c>
      <c r="T2809" s="6">
        <v>21.129012294700001</v>
      </c>
      <c r="U2809" s="6">
        <v>26.0823217021</v>
      </c>
      <c r="V2809" s="6">
        <v>7.2908645301000004</v>
      </c>
      <c r="W2809" s="6">
        <v>-68.704610343900001</v>
      </c>
      <c r="X2809" s="7">
        <v>-11.777141370566667</v>
      </c>
      <c r="Y2809" s="8">
        <v>50.187969260014391</v>
      </c>
      <c r="Z2809" s="24">
        <v>0</v>
      </c>
    </row>
    <row r="2810" spans="1:26" ht="16.5" x14ac:dyDescent="0.45">
      <c r="A2810" s="5" t="s">
        <v>9963</v>
      </c>
      <c r="B2810" s="5" t="s">
        <v>9964</v>
      </c>
      <c r="C2810" s="5" t="s">
        <v>9965</v>
      </c>
      <c r="D2810" s="5" t="s">
        <v>120</v>
      </c>
      <c r="E2810" s="5" t="s">
        <v>11754</v>
      </c>
      <c r="F2810" s="5">
        <v>4</v>
      </c>
      <c r="G2810" s="5">
        <v>8</v>
      </c>
      <c r="H2810" s="5">
        <v>2</v>
      </c>
      <c r="I2810" s="5">
        <v>3</v>
      </c>
      <c r="J2810" s="5" t="s">
        <v>9966</v>
      </c>
      <c r="K2810" s="17">
        <v>974</v>
      </c>
      <c r="L2810" s="6">
        <v>0.99175058956999995</v>
      </c>
      <c r="M2810" s="6">
        <v>23.295141964100001</v>
      </c>
      <c r="N2810" s="6">
        <v>10.3728140914</v>
      </c>
      <c r="O2810" s="6">
        <v>-3.8929586193999999</v>
      </c>
      <c r="P2810" s="6">
        <v>16.834354466699999</v>
      </c>
      <c r="Q2810" s="6">
        <v>13.8666869543</v>
      </c>
      <c r="R2810" s="7">
        <v>8.9360276005333343</v>
      </c>
      <c r="S2810" s="8">
        <v>11.208877204674343</v>
      </c>
      <c r="T2810" s="6">
        <v>19.604675562899999</v>
      </c>
      <c r="U2810" s="6">
        <v>4.3321351684999998</v>
      </c>
      <c r="V2810" s="6">
        <v>14.6708488241</v>
      </c>
      <c r="W2810" s="6">
        <v>1.4543122765000001</v>
      </c>
      <c r="X2810" s="7">
        <v>6.8190987563666674</v>
      </c>
      <c r="Y2810" s="8">
        <v>6.950392110812353</v>
      </c>
      <c r="Z2810" s="24">
        <v>1</v>
      </c>
    </row>
    <row r="2811" spans="1:26" ht="16.5" x14ac:dyDescent="0.45">
      <c r="A2811" s="5" t="s">
        <v>9967</v>
      </c>
      <c r="B2811" s="5" t="s">
        <v>9968</v>
      </c>
      <c r="C2811" s="5" t="s">
        <v>9969</v>
      </c>
      <c r="D2811" s="5" t="s">
        <v>1297</v>
      </c>
      <c r="E2811" s="5" t="s">
        <v>11754</v>
      </c>
      <c r="F2811" s="5">
        <v>4</v>
      </c>
      <c r="G2811" s="5">
        <v>8</v>
      </c>
      <c r="H2811" s="5">
        <v>2</v>
      </c>
      <c r="I2811" s="5">
        <v>3</v>
      </c>
      <c r="J2811" s="5" t="s">
        <v>6732</v>
      </c>
      <c r="K2811" s="17">
        <v>2535</v>
      </c>
      <c r="L2811" s="6">
        <v>3.6467488283699998</v>
      </c>
      <c r="M2811" s="6">
        <v>19.607787939400001</v>
      </c>
      <c r="N2811" s="6">
        <v>41.1915201658</v>
      </c>
      <c r="O2811" s="6">
        <v>23.7199109807</v>
      </c>
      <c r="P2811" s="6">
        <v>57.408885480499997</v>
      </c>
      <c r="Q2811" s="6">
        <v>-12.6722166373</v>
      </c>
      <c r="R2811" s="7">
        <v>22.818859941300001</v>
      </c>
      <c r="S2811" s="8">
        <v>35.049238768382409</v>
      </c>
      <c r="T2811" s="6">
        <v>6.0850311125000003</v>
      </c>
      <c r="U2811" s="6">
        <v>4.3314617447000003</v>
      </c>
      <c r="V2811" s="6">
        <v>11.838745939200001</v>
      </c>
      <c r="W2811" s="6">
        <v>-27.616967933000002</v>
      </c>
      <c r="X2811" s="7">
        <v>-3.8155867496999996</v>
      </c>
      <c r="Y2811" s="8">
        <v>20.951590361325987</v>
      </c>
      <c r="Z2811" s="24">
        <v>-1</v>
      </c>
    </row>
    <row r="2812" spans="1:26" ht="16.5" x14ac:dyDescent="0.45">
      <c r="A2812" s="5" t="s">
        <v>9970</v>
      </c>
      <c r="B2812" s="5" t="s">
        <v>9971</v>
      </c>
      <c r="C2812" s="5" t="s">
        <v>9972</v>
      </c>
      <c r="D2812" s="5" t="s">
        <v>254</v>
      </c>
      <c r="E2812" s="5" t="s">
        <v>11773</v>
      </c>
      <c r="F2812" s="5">
        <v>24</v>
      </c>
      <c r="G2812" s="5">
        <v>11</v>
      </c>
      <c r="H2812" s="5">
        <v>1</v>
      </c>
      <c r="I2812" s="5">
        <v>2</v>
      </c>
      <c r="J2812" s="5" t="s">
        <v>3603</v>
      </c>
      <c r="K2812" s="17">
        <v>1601</v>
      </c>
      <c r="L2812" s="6">
        <v>1.7353669515700001</v>
      </c>
      <c r="M2812" s="6">
        <v>4.1446883994999997</v>
      </c>
      <c r="N2812" s="6">
        <v>5.5224621982000004</v>
      </c>
      <c r="O2812" s="6">
        <v>8.3965708864999993</v>
      </c>
      <c r="P2812" s="6">
        <v>71.917582364699996</v>
      </c>
      <c r="Q2812" s="6">
        <v>12.088058949100001</v>
      </c>
      <c r="R2812" s="7">
        <v>30.800737400100001</v>
      </c>
      <c r="S2812" s="8">
        <v>35.656037019154184</v>
      </c>
      <c r="T2812" s="6">
        <v>119.72090471200001</v>
      </c>
      <c r="U2812" s="6">
        <v>144.88681975259999</v>
      </c>
      <c r="V2812" s="6">
        <v>95.135184218399999</v>
      </c>
      <c r="W2812" s="6">
        <v>25.908282792800001</v>
      </c>
      <c r="X2812" s="7">
        <v>88.643428921266661</v>
      </c>
      <c r="Y2812" s="8">
        <v>59.754332306553451</v>
      </c>
      <c r="Z2812" s="24">
        <v>1</v>
      </c>
    </row>
    <row r="2813" spans="1:26" ht="16.5" x14ac:dyDescent="0.45">
      <c r="A2813" s="5" t="s">
        <v>9973</v>
      </c>
      <c r="B2813" s="5" t="s">
        <v>9974</v>
      </c>
      <c r="C2813" s="5" t="s">
        <v>9975</v>
      </c>
      <c r="D2813" s="5" t="s">
        <v>1297</v>
      </c>
      <c r="E2813" s="5" t="s">
        <v>11772</v>
      </c>
      <c r="F2813" s="5">
        <v>23</v>
      </c>
      <c r="G2813" s="5">
        <v>1</v>
      </c>
      <c r="H2813" s="5">
        <v>2</v>
      </c>
      <c r="I2813" s="5">
        <v>3</v>
      </c>
      <c r="J2813" s="5" t="s">
        <v>4224</v>
      </c>
      <c r="K2813" s="17">
        <v>15233</v>
      </c>
      <c r="L2813" s="6">
        <v>29.949311773000002</v>
      </c>
      <c r="M2813" s="6">
        <v>30.2222505666</v>
      </c>
      <c r="N2813" s="6">
        <v>31.825980543499998</v>
      </c>
      <c r="O2813" s="6">
        <v>17.532859094700001</v>
      </c>
      <c r="P2813" s="6">
        <v>21.638622699500001</v>
      </c>
      <c r="Q2813" s="6">
        <v>-17.156340045499999</v>
      </c>
      <c r="R2813" s="7">
        <v>7.3383805829000019</v>
      </c>
      <c r="S2813" s="8">
        <v>21.31215211310553</v>
      </c>
      <c r="T2813" s="6">
        <v>28.024141261</v>
      </c>
      <c r="U2813" s="6">
        <v>29.671950192400001</v>
      </c>
      <c r="V2813" s="6">
        <v>30.377872116799999</v>
      </c>
      <c r="W2813" s="6">
        <v>-24.057263199600001</v>
      </c>
      <c r="X2813" s="7">
        <v>11.997519703199998</v>
      </c>
      <c r="Y2813" s="8">
        <v>31.226352798027289</v>
      </c>
      <c r="Z2813" s="24">
        <v>1</v>
      </c>
    </row>
    <row r="2814" spans="1:26" ht="16.5" x14ac:dyDescent="0.45">
      <c r="A2814" s="5" t="s">
        <v>9976</v>
      </c>
      <c r="B2814" s="5" t="s">
        <v>9977</v>
      </c>
      <c r="C2814" s="5" t="s">
        <v>9978</v>
      </c>
      <c r="D2814" s="5" t="s">
        <v>553</v>
      </c>
      <c r="E2814" s="5" t="s">
        <v>11768</v>
      </c>
      <c r="F2814" s="5">
        <v>19</v>
      </c>
      <c r="G2814" s="5">
        <v>4</v>
      </c>
      <c r="H2814" s="5">
        <v>2</v>
      </c>
      <c r="I2814" s="5">
        <v>2</v>
      </c>
      <c r="J2814" s="5" t="s">
        <v>6652</v>
      </c>
      <c r="K2814" s="17">
        <v>14479</v>
      </c>
      <c r="L2814" s="6">
        <v>61.700280812110002</v>
      </c>
      <c r="M2814" s="6">
        <v>0.40404152119999998</v>
      </c>
      <c r="N2814" s="6">
        <v>-0.39759012760000001</v>
      </c>
      <c r="O2814" s="6">
        <v>-0.44988445630000001</v>
      </c>
      <c r="P2814" s="6">
        <v>17.676330088699999</v>
      </c>
      <c r="Q2814" s="6">
        <v>21.520990767299999</v>
      </c>
      <c r="R2814" s="7">
        <v>12.915812133233331</v>
      </c>
      <c r="S2814" s="8">
        <v>11.733573109926512</v>
      </c>
      <c r="T2814" s="6">
        <v>10.3670115226</v>
      </c>
      <c r="U2814" s="6">
        <v>-22.1034145914</v>
      </c>
      <c r="V2814" s="6">
        <v>141.0634314653</v>
      </c>
      <c r="W2814" s="6">
        <v>18.7127638228</v>
      </c>
      <c r="X2814" s="7">
        <v>45.890926898899998</v>
      </c>
      <c r="Y2814" s="8">
        <v>84.91080216418888</v>
      </c>
      <c r="Z2814" s="24">
        <v>1</v>
      </c>
    </row>
    <row r="2815" spans="1:26" ht="16.5" x14ac:dyDescent="0.45">
      <c r="A2815" s="5" t="s">
        <v>9979</v>
      </c>
      <c r="B2815" s="5" t="s">
        <v>9980</v>
      </c>
      <c r="C2815" s="5" t="s">
        <v>9981</v>
      </c>
      <c r="D2815" s="5" t="s">
        <v>376</v>
      </c>
      <c r="E2815" s="5" t="s">
        <v>11773</v>
      </c>
      <c r="F2815" s="5">
        <v>24</v>
      </c>
      <c r="G2815" s="5">
        <v>11</v>
      </c>
      <c r="H2815" s="5">
        <v>1</v>
      </c>
      <c r="I2815" s="5">
        <v>2</v>
      </c>
      <c r="J2815" s="5" t="s">
        <v>5300</v>
      </c>
      <c r="K2815" s="17">
        <v>5503</v>
      </c>
      <c r="L2815" s="6">
        <v>9.8047361342000006</v>
      </c>
      <c r="M2815" s="6">
        <v>25.1907686204</v>
      </c>
      <c r="N2815" s="6">
        <v>15.675227402599999</v>
      </c>
      <c r="O2815" s="6">
        <v>51.147475987100002</v>
      </c>
      <c r="P2815" s="6">
        <v>30.3872187875</v>
      </c>
      <c r="Q2815" s="6">
        <v>11.2190265417</v>
      </c>
      <c r="R2815" s="7">
        <v>30.917907105433333</v>
      </c>
      <c r="S2815" s="8">
        <v>19.969514048833513</v>
      </c>
      <c r="T2815" s="6">
        <v>8.3121869962999995</v>
      </c>
      <c r="U2815" s="6">
        <v>94.067672734699997</v>
      </c>
      <c r="V2815" s="6">
        <v>-4.2165137509999999</v>
      </c>
      <c r="W2815" s="6">
        <v>-7.2242101725000003</v>
      </c>
      <c r="X2815" s="7">
        <v>27.542316270400004</v>
      </c>
      <c r="Y2815" s="8">
        <v>57.632272634068599</v>
      </c>
      <c r="Z2815" s="24">
        <v>1</v>
      </c>
    </row>
    <row r="2816" spans="1:26" ht="16.5" x14ac:dyDescent="0.45">
      <c r="A2816" s="5" t="s">
        <v>9982</v>
      </c>
      <c r="B2816" s="5" t="s">
        <v>9983</v>
      </c>
      <c r="C2816" s="5" t="s">
        <v>9984</v>
      </c>
      <c r="D2816" s="5" t="s">
        <v>120</v>
      </c>
      <c r="E2816" s="5" t="s">
        <v>11757</v>
      </c>
      <c r="F2816" s="5">
        <v>7</v>
      </c>
      <c r="G2816" s="5">
        <v>11</v>
      </c>
      <c r="H2816" s="5">
        <v>4</v>
      </c>
      <c r="I2816" s="5">
        <v>2</v>
      </c>
      <c r="J2816" s="5" t="s">
        <v>3596</v>
      </c>
      <c r="K2816" s="17">
        <v>830</v>
      </c>
      <c r="L2816" s="6">
        <v>1.4969383037399999</v>
      </c>
      <c r="M2816" s="6">
        <v>4.3345950102000002</v>
      </c>
      <c r="N2816" s="6">
        <v>17.992746014600002</v>
      </c>
      <c r="O2816" s="6">
        <v>36.864066235099997</v>
      </c>
      <c r="P2816" s="6">
        <v>-9.2798816457999997</v>
      </c>
      <c r="Q2816" s="6">
        <v>-5.2119415732999999</v>
      </c>
      <c r="R2816" s="7">
        <v>7.4574143386666663</v>
      </c>
      <c r="S2816" s="8">
        <v>25.548002190521029</v>
      </c>
      <c r="T2816" s="6">
        <v>197.89982449659999</v>
      </c>
      <c r="U2816" s="6">
        <v>261.06381823790002</v>
      </c>
      <c r="V2816" s="6">
        <v>-11.109744879300001</v>
      </c>
      <c r="W2816" s="6">
        <v>-25.703912057299998</v>
      </c>
      <c r="X2816" s="7">
        <v>74.750053767100013</v>
      </c>
      <c r="Y2816" s="8">
        <v>161.51737229278282</v>
      </c>
      <c r="Z2816" s="24">
        <v>1</v>
      </c>
    </row>
    <row r="2817" spans="1:26" ht="16.5" x14ac:dyDescent="0.45">
      <c r="A2817" s="5" t="s">
        <v>9985</v>
      </c>
      <c r="B2817" s="5" t="s">
        <v>9986</v>
      </c>
      <c r="C2817" s="5" t="s">
        <v>9987</v>
      </c>
      <c r="D2817" s="5" t="s">
        <v>120</v>
      </c>
      <c r="E2817" s="5" t="s">
        <v>11764</v>
      </c>
      <c r="F2817" s="5">
        <v>15</v>
      </c>
      <c r="G2817" s="5">
        <v>8</v>
      </c>
      <c r="H2817" s="5">
        <v>2</v>
      </c>
      <c r="I2817" s="5">
        <v>3</v>
      </c>
      <c r="J2817" s="5" t="s">
        <v>9988</v>
      </c>
      <c r="K2817" s="17">
        <v>3535</v>
      </c>
      <c r="L2817" s="6">
        <v>3.3592437892999998</v>
      </c>
      <c r="M2817" s="6">
        <v>20.94103277</v>
      </c>
      <c r="N2817" s="6">
        <v>-16.3556406501</v>
      </c>
      <c r="O2817" s="6">
        <v>72.628597579300006</v>
      </c>
      <c r="P2817" s="6">
        <v>-8.6644075408999992</v>
      </c>
      <c r="Q2817" s="6">
        <v>-6.6576548069000001</v>
      </c>
      <c r="R2817" s="7">
        <v>19.102178410500002</v>
      </c>
      <c r="S2817" s="8">
        <v>46.366096729285019</v>
      </c>
      <c r="T2817" s="6">
        <v>-10.061699747400001</v>
      </c>
      <c r="U2817" s="6">
        <v>42.374125121100001</v>
      </c>
      <c r="V2817" s="6">
        <v>-6.9414330608999997</v>
      </c>
      <c r="W2817" s="6">
        <v>-7.2815439542</v>
      </c>
      <c r="X2817" s="7">
        <v>9.3837160353333324</v>
      </c>
      <c r="Y2817" s="8">
        <v>28.571038440868968</v>
      </c>
      <c r="Z2817" s="24">
        <v>1</v>
      </c>
    </row>
    <row r="2818" spans="1:26" ht="16.5" x14ac:dyDescent="0.45">
      <c r="A2818" s="5" t="s">
        <v>9989</v>
      </c>
      <c r="B2818" s="5" t="s">
        <v>9990</v>
      </c>
      <c r="C2818" s="5" t="s">
        <v>9991</v>
      </c>
      <c r="D2818" s="5" t="s">
        <v>440</v>
      </c>
      <c r="E2818" s="5" t="s">
        <v>11779</v>
      </c>
      <c r="F2818" s="5">
        <v>30</v>
      </c>
      <c r="G2818" s="5">
        <v>4</v>
      </c>
      <c r="H2818" s="5">
        <v>2</v>
      </c>
      <c r="I2818" s="5">
        <v>2</v>
      </c>
      <c r="J2818" s="5" t="s">
        <v>4038</v>
      </c>
      <c r="K2818" s="17">
        <v>31259</v>
      </c>
      <c r="L2818" s="6">
        <v>73.403443127700001</v>
      </c>
      <c r="M2818" s="6">
        <v>22.658926231999999</v>
      </c>
      <c r="N2818" s="6">
        <v>28.274490818499999</v>
      </c>
      <c r="O2818" s="6">
        <v>28.655364857599999</v>
      </c>
      <c r="P2818" s="6">
        <v>60.174640909099999</v>
      </c>
      <c r="Q2818" s="6">
        <v>9.5465928065999996</v>
      </c>
      <c r="R2818" s="7">
        <v>32.792199524433336</v>
      </c>
      <c r="S2818" s="8">
        <v>25.566283743688654</v>
      </c>
      <c r="T2818" s="6">
        <v>4.4150137410000001</v>
      </c>
      <c r="U2818" s="6">
        <v>18.8029942802</v>
      </c>
      <c r="V2818" s="6">
        <v>71.175219557199995</v>
      </c>
      <c r="W2818" s="6">
        <v>56.0390244966</v>
      </c>
      <c r="X2818" s="7">
        <v>48.672412777999995</v>
      </c>
      <c r="Y2818" s="8">
        <v>26.952044844049787</v>
      </c>
      <c r="Z2818" s="24">
        <v>1</v>
      </c>
    </row>
    <row r="2819" spans="1:26" ht="16.5" x14ac:dyDescent="0.45">
      <c r="A2819" s="5" t="s">
        <v>9992</v>
      </c>
      <c r="B2819" s="5" t="s">
        <v>9993</v>
      </c>
      <c r="C2819" s="5" t="s">
        <v>9994</v>
      </c>
      <c r="D2819" s="5" t="s">
        <v>33</v>
      </c>
      <c r="E2819" s="5" t="s">
        <v>11758</v>
      </c>
      <c r="F2819" s="5">
        <v>8</v>
      </c>
      <c r="G2819" s="5">
        <v>2</v>
      </c>
      <c r="H2819" s="5">
        <v>3</v>
      </c>
      <c r="I2819" s="5">
        <v>2</v>
      </c>
      <c r="J2819" s="5" t="s">
        <v>9995</v>
      </c>
      <c r="K2819" s="17">
        <v>2454</v>
      </c>
      <c r="L2819" s="6">
        <v>7.1756734690900004</v>
      </c>
      <c r="M2819" s="6">
        <v>1.1638955580999999</v>
      </c>
      <c r="N2819" s="6">
        <v>22.968332523200001</v>
      </c>
      <c r="O2819" s="6">
        <v>24.119575537599999</v>
      </c>
      <c r="P2819" s="6">
        <v>15.972887651300001</v>
      </c>
      <c r="Q2819" s="6">
        <v>-20.553308199100002</v>
      </c>
      <c r="R2819" s="7">
        <v>6.5130516632666655</v>
      </c>
      <c r="S2819" s="8">
        <v>23.791448212089712</v>
      </c>
      <c r="T2819" s="6">
        <v>43.111083902200001</v>
      </c>
      <c r="U2819" s="6">
        <v>17.074091901799999</v>
      </c>
      <c r="V2819" s="6">
        <v>210.82011446909999</v>
      </c>
      <c r="W2819" s="6">
        <v>1.9371397998</v>
      </c>
      <c r="X2819" s="7">
        <v>76.610448723566662</v>
      </c>
      <c r="Y2819" s="8">
        <v>116.47513732286558</v>
      </c>
      <c r="Z2819" s="24">
        <v>1</v>
      </c>
    </row>
    <row r="2820" spans="1:26" ht="16.5" x14ac:dyDescent="0.45">
      <c r="A2820" s="5" t="s">
        <v>9996</v>
      </c>
      <c r="B2820" s="5" t="s">
        <v>9997</v>
      </c>
      <c r="C2820" s="5" t="s">
        <v>9998</v>
      </c>
      <c r="D2820" s="5" t="s">
        <v>240</v>
      </c>
      <c r="E2820" s="5" t="s">
        <v>11770</v>
      </c>
      <c r="F2820" s="5">
        <v>21</v>
      </c>
      <c r="G2820" s="5">
        <v>7</v>
      </c>
      <c r="H2820" s="5">
        <v>3</v>
      </c>
      <c r="I2820" s="5">
        <v>3</v>
      </c>
      <c r="J2820" s="5" t="s">
        <v>9999</v>
      </c>
      <c r="K2820" s="17">
        <v>9060</v>
      </c>
      <c r="L2820" s="6">
        <v>10.42034005589</v>
      </c>
      <c r="M2820" s="6">
        <v>9.9221254924999993</v>
      </c>
      <c r="N2820" s="6">
        <v>20.568341786000001</v>
      </c>
      <c r="O2820" s="6">
        <v>7.4928766364000001</v>
      </c>
      <c r="P2820" s="6">
        <v>6.8214001007</v>
      </c>
      <c r="Q2820" s="6">
        <v>5.9612439964000004</v>
      </c>
      <c r="R2820" s="7">
        <v>6.7585069111666671</v>
      </c>
      <c r="S2820" s="8">
        <v>0.76775080654180961</v>
      </c>
      <c r="T2820" s="6">
        <v>15.611601801799999</v>
      </c>
      <c r="U2820" s="6">
        <v>2.8132843009999999</v>
      </c>
      <c r="V2820" s="6">
        <v>19.6616389416</v>
      </c>
      <c r="W2820" s="6">
        <v>-6.5817493310000001</v>
      </c>
      <c r="X2820" s="7">
        <v>5.2977246371999991</v>
      </c>
      <c r="Y2820" s="8">
        <v>13.296924074563748</v>
      </c>
      <c r="Z2820" s="24">
        <v>1</v>
      </c>
    </row>
    <row r="2821" spans="1:26" ht="16.5" x14ac:dyDescent="0.45">
      <c r="A2821" s="5" t="s">
        <v>10000</v>
      </c>
      <c r="B2821" s="5" t="s">
        <v>10001</v>
      </c>
      <c r="C2821" s="5" t="s">
        <v>10002</v>
      </c>
      <c r="D2821" s="5" t="s">
        <v>1297</v>
      </c>
      <c r="E2821" s="5" t="s">
        <v>8</v>
      </c>
      <c r="F2821" s="5">
        <v>1</v>
      </c>
      <c r="G2821" s="5">
        <v>1</v>
      </c>
      <c r="H2821" s="5">
        <v>3</v>
      </c>
      <c r="I2821" s="5">
        <v>3</v>
      </c>
      <c r="J2821" s="5" t="s">
        <v>6502</v>
      </c>
      <c r="K2821" s="17">
        <v>12699</v>
      </c>
      <c r="L2821" s="6">
        <v>49.800291999999999</v>
      </c>
      <c r="M2821" s="6">
        <v>40.828794738799999</v>
      </c>
      <c r="N2821" s="6">
        <v>13.471778116499999</v>
      </c>
      <c r="O2821" s="6">
        <v>1.8992479</v>
      </c>
      <c r="P2821" s="6">
        <v>10.8063053408</v>
      </c>
      <c r="Q2821" s="6">
        <v>-5.5440713538999997</v>
      </c>
      <c r="R2821" s="7">
        <v>2.3871606289666669</v>
      </c>
      <c r="S2821" s="8">
        <v>8.186100942326755</v>
      </c>
      <c r="T2821" s="6">
        <v>12.536222519200001</v>
      </c>
      <c r="U2821" s="6">
        <v>2.8624208725</v>
      </c>
      <c r="V2821" s="6">
        <v>5.5725756090000003</v>
      </c>
      <c r="W2821" s="6">
        <v>1.0758878655999999</v>
      </c>
      <c r="X2821" s="7">
        <v>3.1702947823666672</v>
      </c>
      <c r="Y2821" s="8">
        <v>2.2640980375622841</v>
      </c>
      <c r="Z2821" s="24">
        <v>1</v>
      </c>
    </row>
    <row r="2822" spans="1:26" ht="16.5" x14ac:dyDescent="0.45">
      <c r="A2822" s="5" t="s">
        <v>10003</v>
      </c>
      <c r="B2822" s="5" t="s">
        <v>10004</v>
      </c>
      <c r="C2822" s="5" t="s">
        <v>10005</v>
      </c>
      <c r="D2822" s="5" t="s">
        <v>1297</v>
      </c>
      <c r="E2822" s="5" t="s">
        <v>11762</v>
      </c>
      <c r="F2822" s="5">
        <v>13</v>
      </c>
      <c r="G2822" s="5">
        <v>7</v>
      </c>
      <c r="H2822" s="5">
        <v>4</v>
      </c>
      <c r="I2822" s="5">
        <v>2</v>
      </c>
      <c r="J2822" s="5" t="s">
        <v>10006</v>
      </c>
      <c r="K2822" s="17">
        <v>18648</v>
      </c>
      <c r="L2822" s="6">
        <v>37.20418842422</v>
      </c>
      <c r="M2822" s="6">
        <v>3.3870047617000001</v>
      </c>
      <c r="N2822" s="6">
        <v>10.8908598069</v>
      </c>
      <c r="O2822" s="6">
        <v>28.201232825400002</v>
      </c>
      <c r="P2822" s="6">
        <v>15.9413581137</v>
      </c>
      <c r="Q2822" s="6">
        <v>23.8996450303</v>
      </c>
      <c r="R2822" s="7">
        <v>22.680745323133333</v>
      </c>
      <c r="S2822" s="8">
        <v>6.220162325755151</v>
      </c>
      <c r="T2822" s="6">
        <v>6.7917150937999997</v>
      </c>
      <c r="U2822" s="6">
        <v>37.572790283700002</v>
      </c>
      <c r="V2822" s="6">
        <v>7.1025772828999996</v>
      </c>
      <c r="W2822" s="6">
        <v>64.808597977299996</v>
      </c>
      <c r="X2822" s="7">
        <v>36.494655181299997</v>
      </c>
      <c r="Y2822" s="8">
        <v>28.868113682225587</v>
      </c>
      <c r="Z2822" s="24">
        <v>1</v>
      </c>
    </row>
    <row r="2823" spans="1:26" ht="16.5" x14ac:dyDescent="0.45">
      <c r="A2823" s="5" t="s">
        <v>10007</v>
      </c>
      <c r="B2823" s="5" t="s">
        <v>10008</v>
      </c>
      <c r="C2823" s="5" t="s">
        <v>10009</v>
      </c>
      <c r="D2823" s="5" t="s">
        <v>259</v>
      </c>
      <c r="E2823" s="5" t="s">
        <v>11767</v>
      </c>
      <c r="F2823" s="5">
        <v>18</v>
      </c>
      <c r="G2823" s="5">
        <v>4</v>
      </c>
      <c r="H2823" s="5">
        <v>2</v>
      </c>
      <c r="I2823" s="5">
        <v>2</v>
      </c>
      <c r="J2823" s="5" t="s">
        <v>5413</v>
      </c>
      <c r="K2823" s="17">
        <v>18368</v>
      </c>
      <c r="L2823" s="6">
        <v>50.582430692229998</v>
      </c>
      <c r="M2823" s="6">
        <v>5.7259009045000004</v>
      </c>
      <c r="N2823" s="6">
        <v>21.590192909599999</v>
      </c>
      <c r="O2823" s="6">
        <v>-9.3900941796000001</v>
      </c>
      <c r="P2823" s="6">
        <v>29.014791929600001</v>
      </c>
      <c r="Q2823" s="6">
        <v>4.7942547819000003</v>
      </c>
      <c r="R2823" s="7">
        <v>8.1396508439666686</v>
      </c>
      <c r="S2823" s="8">
        <v>19.41977279409376</v>
      </c>
      <c r="T2823" s="6">
        <v>35.883959230000002</v>
      </c>
      <c r="U2823" s="6">
        <v>-1.3793505635000001</v>
      </c>
      <c r="V2823" s="6">
        <v>158.2556373491</v>
      </c>
      <c r="W2823" s="6">
        <v>-98.1773706842</v>
      </c>
      <c r="X2823" s="7">
        <v>19.566305367133335</v>
      </c>
      <c r="Y2823" s="8">
        <v>129.49329047879269</v>
      </c>
      <c r="Z2823" s="24">
        <v>1</v>
      </c>
    </row>
    <row r="2824" spans="1:26" ht="16.5" x14ac:dyDescent="0.45">
      <c r="A2824" s="5" t="s">
        <v>10010</v>
      </c>
      <c r="B2824" s="5" t="s">
        <v>10011</v>
      </c>
      <c r="C2824" s="5" t="s">
        <v>10012</v>
      </c>
      <c r="D2824" s="5" t="s">
        <v>240</v>
      </c>
      <c r="E2824" s="5" t="s">
        <v>11766</v>
      </c>
      <c r="F2824" s="5">
        <v>17</v>
      </c>
      <c r="G2824" s="5">
        <v>11</v>
      </c>
      <c r="H2824" s="5">
        <v>2</v>
      </c>
      <c r="I2824" s="5">
        <v>2</v>
      </c>
      <c r="J2824" s="5" t="s">
        <v>3889</v>
      </c>
      <c r="K2824" s="17">
        <v>93854</v>
      </c>
      <c r="L2824" s="6">
        <v>59.704321649000001</v>
      </c>
      <c r="M2824" s="6">
        <v>11.3299479117</v>
      </c>
      <c r="N2824" s="6">
        <v>-17.172505447900001</v>
      </c>
      <c r="O2824" s="6">
        <v>5.8808213663000002</v>
      </c>
      <c r="P2824" s="6">
        <v>19.760230186800001</v>
      </c>
      <c r="Q2824" s="6">
        <v>45.565778359699998</v>
      </c>
      <c r="R2824" s="7">
        <v>23.735609970933336</v>
      </c>
      <c r="S2824" s="8">
        <v>20.138934584855125</v>
      </c>
      <c r="T2824" s="6">
        <v>-38.690418784899997</v>
      </c>
      <c r="U2824" s="6">
        <v>-9.8355356655000001</v>
      </c>
      <c r="V2824" s="6">
        <v>22.1436797056</v>
      </c>
      <c r="W2824" s="6">
        <v>8.2134381865999995</v>
      </c>
      <c r="X2824" s="7">
        <v>6.840527408899999</v>
      </c>
      <c r="Y2824" s="8">
        <v>16.033752428562792</v>
      </c>
      <c r="Z2824" s="24">
        <v>1</v>
      </c>
    </row>
    <row r="2825" spans="1:26" ht="16.5" x14ac:dyDescent="0.45">
      <c r="A2825" s="5" t="s">
        <v>10013</v>
      </c>
      <c r="B2825" s="5" t="s">
        <v>10014</v>
      </c>
      <c r="C2825" s="5" t="s">
        <v>10015</v>
      </c>
      <c r="D2825" s="5" t="s">
        <v>33</v>
      </c>
      <c r="E2825" s="5" t="s">
        <v>8</v>
      </c>
      <c r="F2825" s="5">
        <v>1</v>
      </c>
      <c r="G2825" s="5">
        <v>1</v>
      </c>
      <c r="H2825" s="5">
        <v>3</v>
      </c>
      <c r="I2825" s="5">
        <v>3</v>
      </c>
      <c r="J2825" s="5" t="s">
        <v>10016</v>
      </c>
      <c r="K2825" s="17">
        <v>464011</v>
      </c>
      <c r="L2825" s="6">
        <v>627.26800000000003</v>
      </c>
      <c r="M2825" s="6">
        <v>33.944661611900003</v>
      </c>
      <c r="N2825" s="6">
        <v>4.7912754683000003</v>
      </c>
      <c r="O2825" s="6">
        <v>4.8931238321999997</v>
      </c>
      <c r="P2825" s="6">
        <v>9.4160596145</v>
      </c>
      <c r="Q2825" s="6">
        <v>0.6879978886</v>
      </c>
      <c r="R2825" s="7">
        <v>4.9990604451000005</v>
      </c>
      <c r="S2825" s="8">
        <v>4.3649951085018017</v>
      </c>
      <c r="T2825" s="6">
        <v>5.0796768510000003</v>
      </c>
      <c r="U2825" s="6">
        <v>1.6325073735</v>
      </c>
      <c r="V2825" s="6">
        <v>11.8003696858</v>
      </c>
      <c r="W2825" s="6">
        <v>6.9241452284999996</v>
      </c>
      <c r="X2825" s="7">
        <v>6.7856740959333335</v>
      </c>
      <c r="Y2825" s="8">
        <v>5.0853452873318634</v>
      </c>
      <c r="Z2825" s="24">
        <v>1</v>
      </c>
    </row>
    <row r="2826" spans="1:26" ht="16.5" x14ac:dyDescent="0.45">
      <c r="A2826" s="5" t="s">
        <v>10017</v>
      </c>
      <c r="B2826" s="5" t="s">
        <v>10018</v>
      </c>
      <c r="C2826" s="5" t="s">
        <v>10019</v>
      </c>
      <c r="D2826" s="5" t="s">
        <v>363</v>
      </c>
      <c r="E2826" s="5" t="s">
        <v>11757</v>
      </c>
      <c r="F2826" s="5">
        <v>7</v>
      </c>
      <c r="G2826" s="5">
        <v>11</v>
      </c>
      <c r="H2826" s="5">
        <v>4</v>
      </c>
      <c r="I2826" s="5">
        <v>2</v>
      </c>
      <c r="J2826" s="5" t="s">
        <v>3614</v>
      </c>
      <c r="K2826" s="17">
        <v>6562</v>
      </c>
      <c r="L2826" s="6">
        <v>9.0233942275699999</v>
      </c>
      <c r="M2826" s="6">
        <v>6.6964801950000004</v>
      </c>
      <c r="N2826" s="6">
        <v>-2.3287063635999998</v>
      </c>
      <c r="O2826" s="6">
        <v>6.8313704943999998</v>
      </c>
      <c r="P2826" s="6">
        <v>28.669000322300001</v>
      </c>
      <c r="Q2826" s="6">
        <v>8.2388853884</v>
      </c>
      <c r="R2826" s="7">
        <v>14.579752068366666</v>
      </c>
      <c r="S2826" s="8">
        <v>12.221925454482635</v>
      </c>
      <c r="T2826" s="6">
        <v>7.3397366632000001</v>
      </c>
      <c r="U2826" s="6">
        <v>19.456656800899999</v>
      </c>
      <c r="V2826" s="6">
        <v>17.392110715299999</v>
      </c>
      <c r="W2826" s="6">
        <v>-46.190644052000003</v>
      </c>
      <c r="X2826" s="7">
        <v>-3.113958845266668</v>
      </c>
      <c r="Y2826" s="8">
        <v>37.319782876309588</v>
      </c>
      <c r="Z2826" s="24">
        <v>-1</v>
      </c>
    </row>
    <row r="2827" spans="1:26" ht="16.5" x14ac:dyDescent="0.45">
      <c r="A2827" s="5" t="s">
        <v>10020</v>
      </c>
      <c r="B2827" s="5" t="s">
        <v>10021</v>
      </c>
      <c r="C2827" s="5" t="s">
        <v>10022</v>
      </c>
      <c r="D2827" s="5" t="s">
        <v>7</v>
      </c>
      <c r="E2827" s="5" t="s">
        <v>11772</v>
      </c>
      <c r="F2827" s="5">
        <v>23</v>
      </c>
      <c r="G2827" s="5">
        <v>1</v>
      </c>
      <c r="H2827" s="5">
        <v>2</v>
      </c>
      <c r="I2827" s="5">
        <v>3</v>
      </c>
      <c r="J2827" s="5" t="s">
        <v>10023</v>
      </c>
      <c r="K2827" s="17">
        <v>372194</v>
      </c>
      <c r="L2827" s="6">
        <v>1168.867</v>
      </c>
      <c r="M2827" s="6">
        <v>14.0619078133</v>
      </c>
      <c r="N2827" s="6">
        <v>19.658958756499999</v>
      </c>
      <c r="O2827" s="6">
        <v>4.2304214252000003</v>
      </c>
      <c r="P2827" s="6">
        <v>-3.1084735884999999</v>
      </c>
      <c r="Q2827" s="6">
        <v>-5.9194675902</v>
      </c>
      <c r="R2827" s="7">
        <v>-1.5991732511666665</v>
      </c>
      <c r="S2827" s="8">
        <v>5.240567945122006</v>
      </c>
      <c r="T2827" s="6">
        <v>36.456845880499998</v>
      </c>
      <c r="U2827" s="6">
        <v>-3.0456605725000001</v>
      </c>
      <c r="V2827" s="6">
        <v>-23.567542466999999</v>
      </c>
      <c r="W2827" s="6">
        <v>-11.797835831900001</v>
      </c>
      <c r="X2827" s="7">
        <v>-12.803679623800001</v>
      </c>
      <c r="Y2827" s="8">
        <v>10.297849310571092</v>
      </c>
      <c r="Z2827" s="24">
        <v>0</v>
      </c>
    </row>
    <row r="2828" spans="1:26" ht="16.5" x14ac:dyDescent="0.45">
      <c r="A2828" s="5" t="s">
        <v>10024</v>
      </c>
      <c r="B2828" s="5" t="s">
        <v>10025</v>
      </c>
      <c r="C2828" s="5" t="s">
        <v>10026</v>
      </c>
      <c r="D2828" s="5" t="s">
        <v>268</v>
      </c>
      <c r="E2828" s="5" t="s">
        <v>11770</v>
      </c>
      <c r="F2828" s="5">
        <v>21</v>
      </c>
      <c r="G2828" s="5">
        <v>7</v>
      </c>
      <c r="H2828" s="5">
        <v>3</v>
      </c>
      <c r="I2828" s="5">
        <v>3</v>
      </c>
      <c r="J2828" s="5" t="s">
        <v>10027</v>
      </c>
      <c r="K2828" s="17">
        <v>11304</v>
      </c>
      <c r="L2828" s="6">
        <v>6.7227300090900002</v>
      </c>
      <c r="M2828" s="6">
        <v>12.3234999002</v>
      </c>
      <c r="N2828" s="6">
        <v>-2.2380485111000001</v>
      </c>
      <c r="O2828" s="6">
        <v>-3.9697607682</v>
      </c>
      <c r="P2828" s="6">
        <v>2.1532108012000002</v>
      </c>
      <c r="Q2828" s="6">
        <v>4.9213947349999998</v>
      </c>
      <c r="R2828" s="7">
        <v>1.0349482560000001</v>
      </c>
      <c r="S2828" s="8">
        <v>4.5498400944998929</v>
      </c>
      <c r="T2828" s="6">
        <v>19.433320224599999</v>
      </c>
      <c r="U2828" s="6">
        <v>8.5853728005000001</v>
      </c>
      <c r="V2828" s="6">
        <v>10.8422282558</v>
      </c>
      <c r="W2828" s="6">
        <v>36.095649168400001</v>
      </c>
      <c r="X2828" s="7">
        <v>18.507750074899999</v>
      </c>
      <c r="Y2828" s="8">
        <v>15.27330989107741</v>
      </c>
      <c r="Z2828" s="24">
        <v>1</v>
      </c>
    </row>
    <row r="2829" spans="1:26" ht="16.5" x14ac:dyDescent="0.45">
      <c r="A2829" s="5" t="s">
        <v>10028</v>
      </c>
      <c r="B2829" s="5" t="s">
        <v>10029</v>
      </c>
      <c r="C2829" s="5" t="s">
        <v>10030</v>
      </c>
      <c r="D2829" s="5" t="s">
        <v>1297</v>
      </c>
      <c r="E2829" s="5" t="s">
        <v>8</v>
      </c>
      <c r="F2829" s="5">
        <v>1</v>
      </c>
      <c r="G2829" s="5">
        <v>1</v>
      </c>
      <c r="H2829" s="5">
        <v>3</v>
      </c>
      <c r="I2829" s="5">
        <v>3</v>
      </c>
      <c r="J2829" s="5" t="s">
        <v>10031</v>
      </c>
      <c r="K2829" s="17">
        <v>87828</v>
      </c>
      <c r="L2829" s="6">
        <v>232.47200000000001</v>
      </c>
      <c r="M2829" s="6">
        <v>33.579097697800002</v>
      </c>
      <c r="N2829" s="6">
        <v>9.3193638493000002</v>
      </c>
      <c r="O2829" s="6">
        <v>5.9052272961999996</v>
      </c>
      <c r="P2829" s="6">
        <v>9.4191714054000002</v>
      </c>
      <c r="Q2829" s="6">
        <v>1.3318979918</v>
      </c>
      <c r="R2829" s="7">
        <v>5.5520988978000005</v>
      </c>
      <c r="S2829" s="8">
        <v>4.0551846525032307</v>
      </c>
      <c r="T2829" s="6">
        <v>5.2545001010999997</v>
      </c>
      <c r="U2829" s="6">
        <v>1.9317978016999999</v>
      </c>
      <c r="V2829" s="6">
        <v>11.774538142500001</v>
      </c>
      <c r="W2829" s="6">
        <v>3.4754157343999998</v>
      </c>
      <c r="X2829" s="7">
        <v>5.7272505595333341</v>
      </c>
      <c r="Y2829" s="8">
        <v>5.2936711660118609</v>
      </c>
      <c r="Z2829" s="24">
        <v>1</v>
      </c>
    </row>
    <row r="2830" spans="1:26" ht="16.5" x14ac:dyDescent="0.45">
      <c r="A2830" s="5" t="s">
        <v>10032</v>
      </c>
      <c r="B2830" s="5" t="s">
        <v>10033</v>
      </c>
      <c r="C2830" s="5" t="s">
        <v>10034</v>
      </c>
      <c r="D2830" s="5" t="s">
        <v>7</v>
      </c>
      <c r="E2830" s="5" t="s">
        <v>11770</v>
      </c>
      <c r="F2830" s="5">
        <v>21</v>
      </c>
      <c r="G2830" s="5">
        <v>7</v>
      </c>
      <c r="H2830" s="5">
        <v>3</v>
      </c>
      <c r="I2830" s="5">
        <v>3</v>
      </c>
      <c r="J2830" s="5" t="s">
        <v>2019</v>
      </c>
      <c r="K2830" s="17">
        <v>42583</v>
      </c>
      <c r="L2830" s="6">
        <v>21.178351086999999</v>
      </c>
      <c r="M2830" s="6">
        <v>3.5317418382999999</v>
      </c>
      <c r="N2830" s="6">
        <v>6.8102252617000003</v>
      </c>
      <c r="O2830" s="6">
        <v>-22.8015172719</v>
      </c>
      <c r="P2830" s="6">
        <v>23.5898514129</v>
      </c>
      <c r="Q2830" s="6">
        <v>-1.3002319185</v>
      </c>
      <c r="R2830" s="7">
        <v>-0.17063259249999999</v>
      </c>
      <c r="S2830" s="8">
        <v>23.216303928279267</v>
      </c>
      <c r="T2830" s="6">
        <v>-3.9882038240000002</v>
      </c>
      <c r="U2830" s="6">
        <v>-174.61582698300001</v>
      </c>
      <c r="V2830" s="6">
        <v>-74.514148750199993</v>
      </c>
      <c r="W2830" s="6">
        <v>-104.6942074043</v>
      </c>
      <c r="X2830" s="7">
        <v>-117.94139437916668</v>
      </c>
      <c r="Y2830" s="8">
        <v>51.348831226387844</v>
      </c>
      <c r="Z2830" s="24">
        <v>0</v>
      </c>
    </row>
    <row r="2831" spans="1:26" ht="16.5" x14ac:dyDescent="0.45">
      <c r="A2831" s="5" t="s">
        <v>10035</v>
      </c>
      <c r="B2831" s="5" t="s">
        <v>10036</v>
      </c>
      <c r="C2831" s="5" t="s">
        <v>10037</v>
      </c>
      <c r="D2831" s="5" t="s">
        <v>33</v>
      </c>
      <c r="E2831" s="5" t="s">
        <v>11772</v>
      </c>
      <c r="F2831" s="5">
        <v>23</v>
      </c>
      <c r="G2831" s="5">
        <v>1</v>
      </c>
      <c r="H2831" s="5">
        <v>2</v>
      </c>
      <c r="I2831" s="5">
        <v>3</v>
      </c>
      <c r="J2831" s="5" t="s">
        <v>5617</v>
      </c>
      <c r="K2831" s="17">
        <v>36504</v>
      </c>
      <c r="L2831" s="6">
        <v>174.566</v>
      </c>
      <c r="M2831" s="6">
        <v>8.3406848984999993</v>
      </c>
      <c r="N2831" s="6">
        <v>13.2317551746</v>
      </c>
      <c r="O2831" s="6">
        <v>18.315135822599999</v>
      </c>
      <c r="P2831" s="6">
        <v>7.6702592258999998</v>
      </c>
      <c r="Q2831" s="6">
        <v>-3.6248763378</v>
      </c>
      <c r="R2831" s="7">
        <v>7.4535062369</v>
      </c>
      <c r="S2831" s="8">
        <v>10.971611996115488</v>
      </c>
      <c r="T2831" s="6">
        <v>83.768774454099997</v>
      </c>
      <c r="U2831" s="6">
        <v>-1.8063186813000001</v>
      </c>
      <c r="V2831" s="6">
        <v>4.5743862349000004</v>
      </c>
      <c r="W2831" s="6">
        <v>-34.278643569000003</v>
      </c>
      <c r="X2831" s="7">
        <v>-10.503525338466668</v>
      </c>
      <c r="Y2831" s="8">
        <v>20.835559362872495</v>
      </c>
      <c r="Z2831" s="24">
        <v>-1</v>
      </c>
    </row>
    <row r="2832" spans="1:26" ht="16.5" x14ac:dyDescent="0.45">
      <c r="A2832" s="5" t="s">
        <v>10038</v>
      </c>
      <c r="B2832" s="5" t="s">
        <v>10039</v>
      </c>
      <c r="C2832" s="5" t="s">
        <v>10040</v>
      </c>
      <c r="D2832" s="5" t="s">
        <v>259</v>
      </c>
      <c r="E2832" s="5" t="s">
        <v>11760</v>
      </c>
      <c r="F2832" s="5">
        <v>11</v>
      </c>
      <c r="G2832" s="5">
        <v>3</v>
      </c>
      <c r="H2832" s="5">
        <v>3</v>
      </c>
      <c r="I2832" s="5">
        <v>2</v>
      </c>
      <c r="J2832" s="5" t="s">
        <v>3939</v>
      </c>
      <c r="K2832" s="17">
        <v>16150</v>
      </c>
      <c r="L2832" s="6">
        <v>6.2217863852499997</v>
      </c>
      <c r="M2832" s="6">
        <v>4.7865498652999996</v>
      </c>
      <c r="N2832" s="6">
        <v>3.7334912510999998</v>
      </c>
      <c r="O2832" s="6">
        <v>-1.4019950508000001</v>
      </c>
      <c r="P2832" s="6">
        <v>26.725969602900001</v>
      </c>
      <c r="Q2832" s="6">
        <v>-10.0978278986</v>
      </c>
      <c r="R2832" s="7">
        <v>5.0753822178333339</v>
      </c>
      <c r="S2832" s="8">
        <v>19.247475881736424</v>
      </c>
      <c r="T2832" s="6">
        <v>-31.933406590000001</v>
      </c>
      <c r="U2832" s="6">
        <v>22.9158750472</v>
      </c>
      <c r="V2832" s="6">
        <v>274.4745093029</v>
      </c>
      <c r="W2832" s="6">
        <v>14.0020029499</v>
      </c>
      <c r="X2832" s="7">
        <v>103.79746243333334</v>
      </c>
      <c r="Y2832" s="8">
        <v>147.87783818080703</v>
      </c>
      <c r="Z2832" s="24">
        <v>1</v>
      </c>
    </row>
    <row r="2833" spans="1:26" ht="16.5" x14ac:dyDescent="0.45">
      <c r="A2833" s="5" t="s">
        <v>10041</v>
      </c>
      <c r="B2833" s="5" t="s">
        <v>10042</v>
      </c>
      <c r="C2833" s="5" t="s">
        <v>10043</v>
      </c>
      <c r="D2833" s="5" t="s">
        <v>509</v>
      </c>
      <c r="E2833" s="5" t="s">
        <v>11753</v>
      </c>
      <c r="F2833" s="5">
        <v>3</v>
      </c>
      <c r="G2833" s="5">
        <v>7</v>
      </c>
      <c r="H2833" s="5">
        <v>4</v>
      </c>
      <c r="I2833" s="5">
        <v>3</v>
      </c>
      <c r="J2833" s="5" t="s">
        <v>10044</v>
      </c>
      <c r="K2833" s="17">
        <v>5824</v>
      </c>
      <c r="L2833" s="6">
        <v>12.841094999999999</v>
      </c>
      <c r="M2833" s="6">
        <v>46.331788683100001</v>
      </c>
      <c r="N2833" s="6">
        <v>-2.1948528261</v>
      </c>
      <c r="O2833" s="6">
        <v>-9.5503070416</v>
      </c>
      <c r="P2833" s="6">
        <v>-6.2756425439000001</v>
      </c>
      <c r="Q2833" s="6">
        <v>-12.5392161114</v>
      </c>
      <c r="R2833" s="7">
        <v>-9.4550552322999994</v>
      </c>
      <c r="S2833" s="8">
        <v>3.132872984857884</v>
      </c>
      <c r="T2833" s="6">
        <v>69.583912198999997</v>
      </c>
      <c r="U2833" s="6">
        <v>-52.3002318343</v>
      </c>
      <c r="V2833" s="6">
        <v>-70.387455239800005</v>
      </c>
      <c r="W2833" s="6">
        <v>-365.83929793250002</v>
      </c>
      <c r="X2833" s="7">
        <v>-162.84232833553335</v>
      </c>
      <c r="Y2833" s="8">
        <v>176.03299168563254</v>
      </c>
      <c r="Z2833" s="24">
        <v>0</v>
      </c>
    </row>
    <row r="2834" spans="1:26" ht="16.5" x14ac:dyDescent="0.45">
      <c r="A2834" s="5" t="s">
        <v>10045</v>
      </c>
      <c r="B2834" s="5" t="s">
        <v>10046</v>
      </c>
      <c r="C2834" s="5" t="s">
        <v>10047</v>
      </c>
      <c r="D2834" s="5" t="s">
        <v>288</v>
      </c>
      <c r="E2834" s="5" t="s">
        <v>11755</v>
      </c>
      <c r="F2834" s="5">
        <v>5</v>
      </c>
      <c r="G2834" s="5">
        <v>5</v>
      </c>
      <c r="H2834" s="5">
        <v>3</v>
      </c>
      <c r="I2834" s="5">
        <v>3</v>
      </c>
      <c r="J2834" s="5" t="s">
        <v>4526</v>
      </c>
      <c r="K2834" s="17">
        <v>9015</v>
      </c>
      <c r="L2834" s="6">
        <v>12.441176211249999</v>
      </c>
      <c r="M2834" s="6">
        <v>2.1477543088000002</v>
      </c>
      <c r="N2834" s="6">
        <v>8.9778485438000004</v>
      </c>
      <c r="O2834" s="6">
        <v>-32.569178075000004</v>
      </c>
      <c r="P2834" s="6">
        <v>-3.6421044439000001</v>
      </c>
      <c r="Q2834" s="6">
        <v>-2.764461061</v>
      </c>
      <c r="R2834" s="7">
        <v>-12.991914526633336</v>
      </c>
      <c r="S2834" s="8">
        <v>16.960085510059837</v>
      </c>
      <c r="T2834" s="6">
        <v>32.222956504800003</v>
      </c>
      <c r="U2834" s="6">
        <v>-46.620660579400003</v>
      </c>
      <c r="V2834" s="6">
        <v>-43.978006220700003</v>
      </c>
      <c r="W2834" s="6">
        <v>-316.59311878440002</v>
      </c>
      <c r="X2834" s="7">
        <v>-135.73059519483334</v>
      </c>
      <c r="Y2834" s="8">
        <v>156.63711321045471</v>
      </c>
      <c r="Z2834" s="24">
        <v>0</v>
      </c>
    </row>
    <row r="2835" spans="1:26" ht="16.5" x14ac:dyDescent="0.45">
      <c r="A2835" s="5" t="s">
        <v>10048</v>
      </c>
      <c r="B2835" s="5" t="s">
        <v>10049</v>
      </c>
      <c r="C2835" s="5" t="s">
        <v>10050</v>
      </c>
      <c r="D2835" s="5" t="s">
        <v>479</v>
      </c>
      <c r="E2835" s="5" t="s">
        <v>11754</v>
      </c>
      <c r="F2835" s="5">
        <v>4</v>
      </c>
      <c r="G2835" s="5">
        <v>8</v>
      </c>
      <c r="H2835" s="5">
        <v>2</v>
      </c>
      <c r="I2835" s="5">
        <v>3</v>
      </c>
      <c r="J2835" s="5" t="s">
        <v>4203</v>
      </c>
      <c r="K2835" s="17">
        <v>1592</v>
      </c>
      <c r="L2835" s="6">
        <v>1.5229727284600001</v>
      </c>
      <c r="M2835" s="6">
        <v>17.239674579399999</v>
      </c>
      <c r="N2835" s="6">
        <v>10.916331448099999</v>
      </c>
      <c r="O2835" s="6">
        <v>1.3204947386000001</v>
      </c>
      <c r="P2835" s="6">
        <v>34.891554759000002</v>
      </c>
      <c r="Q2835" s="6">
        <v>8.0995637898999995</v>
      </c>
      <c r="R2835" s="7">
        <v>14.770537762499998</v>
      </c>
      <c r="S2835" s="8">
        <v>17.751913644186505</v>
      </c>
      <c r="T2835" s="6">
        <v>-6.5994181575999997</v>
      </c>
      <c r="U2835" s="6">
        <v>-5.6236038171000002</v>
      </c>
      <c r="V2835" s="6">
        <v>18.927700381699999</v>
      </c>
      <c r="W2835" s="6">
        <v>-44.718816478599997</v>
      </c>
      <c r="X2835" s="7">
        <v>-10.471573304666666</v>
      </c>
      <c r="Y2835" s="8">
        <v>32.099016857629707</v>
      </c>
      <c r="Z2835" s="24">
        <v>-1</v>
      </c>
    </row>
    <row r="2836" spans="1:26" ht="16.5" x14ac:dyDescent="0.45">
      <c r="A2836" s="5" t="s">
        <v>10051</v>
      </c>
      <c r="B2836" s="5" t="s">
        <v>10052</v>
      </c>
      <c r="C2836" s="5" t="s">
        <v>10053</v>
      </c>
      <c r="D2836" s="5" t="s">
        <v>440</v>
      </c>
      <c r="E2836" s="5" t="s">
        <v>11756</v>
      </c>
      <c r="F2836" s="5">
        <v>6</v>
      </c>
      <c r="G2836" s="5">
        <v>11</v>
      </c>
      <c r="H2836" s="5">
        <v>2</v>
      </c>
      <c r="I2836" s="5">
        <v>2</v>
      </c>
      <c r="J2836" s="5" t="s">
        <v>10054</v>
      </c>
      <c r="K2836" s="17">
        <v>3042</v>
      </c>
      <c r="L2836" s="6">
        <v>7.3039682640699999</v>
      </c>
      <c r="M2836" s="6">
        <v>9.1909633495000005</v>
      </c>
      <c r="N2836" s="6">
        <v>44.9534938121</v>
      </c>
      <c r="O2836" s="6">
        <v>10.4184567005</v>
      </c>
      <c r="P2836" s="6">
        <v>28.468772337000001</v>
      </c>
      <c r="Q2836" s="6">
        <v>3.9101924371000001</v>
      </c>
      <c r="R2836" s="7">
        <v>14.265807158199999</v>
      </c>
      <c r="S2836" s="8">
        <v>12.723306992807192</v>
      </c>
      <c r="T2836" s="6">
        <v>79.349075095900005</v>
      </c>
      <c r="U2836" s="6">
        <v>10.701950477700001</v>
      </c>
      <c r="V2836" s="6">
        <v>27.8989095363</v>
      </c>
      <c r="W2836" s="6">
        <v>10.810828683800001</v>
      </c>
      <c r="X2836" s="7">
        <v>16.470562899266668</v>
      </c>
      <c r="Y2836" s="8">
        <v>9.8973882291281399</v>
      </c>
      <c r="Z2836" s="24">
        <v>1</v>
      </c>
    </row>
    <row r="2837" spans="1:26" ht="16.5" x14ac:dyDescent="0.45">
      <c r="A2837" s="5" t="s">
        <v>10055</v>
      </c>
      <c r="B2837" s="5" t="s">
        <v>10056</v>
      </c>
      <c r="C2837" s="5" t="s">
        <v>10057</v>
      </c>
      <c r="D2837" s="5" t="s">
        <v>293</v>
      </c>
      <c r="E2837" s="5" t="s">
        <v>11772</v>
      </c>
      <c r="F2837" s="5">
        <v>23</v>
      </c>
      <c r="G2837" s="5">
        <v>1</v>
      </c>
      <c r="H2837" s="5">
        <v>2</v>
      </c>
      <c r="I2837" s="5">
        <v>3</v>
      </c>
      <c r="J2837" s="5" t="s">
        <v>10058</v>
      </c>
      <c r="K2837" s="17">
        <v>2835</v>
      </c>
      <c r="L2837" s="6">
        <v>2.37252699125</v>
      </c>
      <c r="M2837" s="6">
        <v>3.164679209</v>
      </c>
      <c r="N2837" s="6">
        <v>43.819013933599997</v>
      </c>
      <c r="O2837" s="6">
        <v>30.801533905199999</v>
      </c>
      <c r="P2837" s="6">
        <v>42.456291066299997</v>
      </c>
      <c r="Q2837" s="6">
        <v>-57.450537832499997</v>
      </c>
      <c r="R2837" s="7">
        <v>5.2690957130000013</v>
      </c>
      <c r="S2837" s="8">
        <v>54.628496823383387</v>
      </c>
      <c r="T2837" s="6">
        <v>-21.672412015300001</v>
      </c>
      <c r="U2837" s="6">
        <v>36.008509689299999</v>
      </c>
      <c r="V2837" s="6">
        <v>439.58556356460002</v>
      </c>
      <c r="W2837" s="6">
        <v>-80.464499713799995</v>
      </c>
      <c r="X2837" s="7">
        <v>131.70985784670003</v>
      </c>
      <c r="Y2837" s="8">
        <v>272.91404893908424</v>
      </c>
      <c r="Z2837" s="24">
        <v>1</v>
      </c>
    </row>
    <row r="2838" spans="1:26" ht="16.5" x14ac:dyDescent="0.45">
      <c r="A2838" s="5" t="s">
        <v>10059</v>
      </c>
      <c r="B2838" s="5" t="s">
        <v>10060</v>
      </c>
      <c r="C2838" s="5" t="s">
        <v>10061</v>
      </c>
      <c r="D2838" s="5" t="s">
        <v>474</v>
      </c>
      <c r="E2838" s="5" t="s">
        <v>11772</v>
      </c>
      <c r="F2838" s="5">
        <v>23</v>
      </c>
      <c r="G2838" s="5">
        <v>1</v>
      </c>
      <c r="H2838" s="5">
        <v>2</v>
      </c>
      <c r="I2838" s="5">
        <v>3</v>
      </c>
      <c r="J2838" s="5" t="s">
        <v>5127</v>
      </c>
      <c r="K2838" s="17">
        <v>8334</v>
      </c>
      <c r="L2838" s="6">
        <v>14.249535861489999</v>
      </c>
      <c r="M2838" s="6">
        <v>13.4410863159</v>
      </c>
      <c r="N2838" s="6">
        <v>119.2447625807</v>
      </c>
      <c r="O2838" s="6">
        <v>23.370244334100001</v>
      </c>
      <c r="P2838" s="6">
        <v>7.9209688406999996</v>
      </c>
      <c r="Q2838" s="6">
        <v>-43.814341053699998</v>
      </c>
      <c r="R2838" s="7">
        <v>-4.1743759596333332</v>
      </c>
      <c r="S2838" s="8">
        <v>35.18757099903118</v>
      </c>
      <c r="T2838" s="6">
        <v>232.86646453380001</v>
      </c>
      <c r="U2838" s="6">
        <v>139.33193423700001</v>
      </c>
      <c r="V2838" s="6">
        <v>27.738617478799998</v>
      </c>
      <c r="W2838" s="6">
        <v>-42.910539505700001</v>
      </c>
      <c r="X2838" s="7">
        <v>41.386670736700005</v>
      </c>
      <c r="Y2838" s="8">
        <v>91.884611482350692</v>
      </c>
      <c r="Z2838" s="24">
        <v>-1</v>
      </c>
    </row>
    <row r="2839" spans="1:26" ht="16.5" x14ac:dyDescent="0.45">
      <c r="A2839" s="5" t="s">
        <v>10062</v>
      </c>
      <c r="B2839" s="5" t="s">
        <v>10063</v>
      </c>
      <c r="C2839" s="5" t="s">
        <v>10064</v>
      </c>
      <c r="D2839" s="5" t="s">
        <v>120</v>
      </c>
      <c r="E2839" s="5" t="s">
        <v>11768</v>
      </c>
      <c r="F2839" s="5">
        <v>19</v>
      </c>
      <c r="G2839" s="5">
        <v>4</v>
      </c>
      <c r="H2839" s="5">
        <v>2</v>
      </c>
      <c r="I2839" s="5">
        <v>2</v>
      </c>
      <c r="J2839" s="5" t="s">
        <v>10065</v>
      </c>
      <c r="K2839" s="17">
        <v>1857</v>
      </c>
      <c r="L2839" s="6">
        <v>5.4484733694000003</v>
      </c>
      <c r="M2839" s="6">
        <v>2.1096455629999999</v>
      </c>
      <c r="N2839" s="6">
        <v>-13.468798799</v>
      </c>
      <c r="O2839" s="6">
        <v>3.2771105167000001</v>
      </c>
      <c r="P2839" s="6">
        <v>47.199160734700001</v>
      </c>
      <c r="Q2839" s="6">
        <v>-7.5229519345</v>
      </c>
      <c r="R2839" s="7">
        <v>14.317773105633334</v>
      </c>
      <c r="S2839" s="8">
        <v>28.983608756453346</v>
      </c>
      <c r="T2839" s="6">
        <v>17.862836165000001</v>
      </c>
      <c r="U2839" s="6">
        <v>301.73827850660001</v>
      </c>
      <c r="V2839" s="6">
        <v>84.431425173199997</v>
      </c>
      <c r="W2839" s="6">
        <v>-55.215655506300003</v>
      </c>
      <c r="X2839" s="7">
        <v>110.31801605783335</v>
      </c>
      <c r="Y2839" s="8">
        <v>179.87944419122138</v>
      </c>
      <c r="Z2839" s="24">
        <v>1</v>
      </c>
    </row>
    <row r="2840" spans="1:26" ht="16.5" x14ac:dyDescent="0.45">
      <c r="A2840" s="5" t="s">
        <v>10066</v>
      </c>
      <c r="B2840" s="5" t="s">
        <v>10067</v>
      </c>
      <c r="C2840" s="5" t="s">
        <v>10068</v>
      </c>
      <c r="D2840" s="5" t="s">
        <v>33</v>
      </c>
      <c r="E2840" s="5" t="s">
        <v>11758</v>
      </c>
      <c r="F2840" s="5">
        <v>8</v>
      </c>
      <c r="G2840" s="5">
        <v>2</v>
      </c>
      <c r="H2840" s="5">
        <v>3</v>
      </c>
      <c r="I2840" s="5">
        <v>2</v>
      </c>
      <c r="J2840" s="5" t="s">
        <v>2327</v>
      </c>
      <c r="K2840" s="17">
        <v>285405</v>
      </c>
      <c r="L2840" s="6">
        <v>850.88428299999998</v>
      </c>
      <c r="M2840" s="6">
        <v>2.9911670418999998</v>
      </c>
      <c r="N2840" s="6">
        <v>15.0094097935</v>
      </c>
      <c r="O2840" s="6">
        <v>14.493009859800001</v>
      </c>
      <c r="P2840" s="6">
        <v>10.192718208600001</v>
      </c>
      <c r="Q2840" s="6">
        <v>7.5749570271</v>
      </c>
      <c r="R2840" s="7">
        <v>10.7535616985</v>
      </c>
      <c r="S2840" s="8">
        <v>3.4929604655835318</v>
      </c>
      <c r="T2840" s="6">
        <v>45.548654362999997</v>
      </c>
      <c r="U2840" s="6">
        <v>7.3730839315000001</v>
      </c>
      <c r="V2840" s="6">
        <v>11.817076974300001</v>
      </c>
      <c r="W2840" s="6">
        <v>14.777445587800001</v>
      </c>
      <c r="X2840" s="7">
        <v>11.322535497866667</v>
      </c>
      <c r="Y2840" s="8">
        <v>3.7268715215655135</v>
      </c>
      <c r="Z2840" s="24">
        <v>1</v>
      </c>
    </row>
    <row r="2841" spans="1:26" ht="16.5" x14ac:dyDescent="0.45">
      <c r="A2841" s="5" t="s">
        <v>10069</v>
      </c>
      <c r="B2841" s="5" t="s">
        <v>10070</v>
      </c>
      <c r="C2841" s="5" t="s">
        <v>10071</v>
      </c>
      <c r="D2841" s="5" t="s">
        <v>33</v>
      </c>
      <c r="E2841" s="5" t="s">
        <v>8</v>
      </c>
      <c r="F2841" s="5">
        <v>1</v>
      </c>
      <c r="G2841" s="5">
        <v>1</v>
      </c>
      <c r="H2841" s="5">
        <v>3</v>
      </c>
      <c r="I2841" s="5">
        <v>3</v>
      </c>
      <c r="J2841" s="5" t="s">
        <v>10072</v>
      </c>
      <c r="K2841" s="17">
        <v>445106</v>
      </c>
      <c r="L2841" s="6">
        <v>855.16399999999999</v>
      </c>
      <c r="M2841" s="6">
        <v>36.643380684900002</v>
      </c>
      <c r="N2841" s="6">
        <v>10.5164327743</v>
      </c>
      <c r="O2841" s="6">
        <v>3.184020163</v>
      </c>
      <c r="P2841" s="6">
        <v>6.8085853635999998</v>
      </c>
      <c r="Q2841" s="6">
        <v>-2.6277045532000001</v>
      </c>
      <c r="R2841" s="7">
        <v>2.4549669911333334</v>
      </c>
      <c r="S2841" s="8">
        <v>4.7602028049266947</v>
      </c>
      <c r="T2841" s="6">
        <v>4.9001918164999996</v>
      </c>
      <c r="U2841" s="6">
        <v>1.3798781597000001</v>
      </c>
      <c r="V2841" s="6">
        <v>10.2400176275</v>
      </c>
      <c r="W2841" s="6">
        <v>3.0900929711999998</v>
      </c>
      <c r="X2841" s="7">
        <v>4.9033295861333341</v>
      </c>
      <c r="Y2841" s="8">
        <v>4.7001476693310371</v>
      </c>
      <c r="Z2841" s="24">
        <v>1</v>
      </c>
    </row>
    <row r="2842" spans="1:26" ht="16.5" x14ac:dyDescent="0.45">
      <c r="A2842" s="5" t="s">
        <v>10073</v>
      </c>
      <c r="B2842" s="5" t="s">
        <v>10074</v>
      </c>
      <c r="C2842" s="5" t="s">
        <v>10075</v>
      </c>
      <c r="D2842" s="5" t="s">
        <v>120</v>
      </c>
      <c r="E2842" s="5" t="s">
        <v>11766</v>
      </c>
      <c r="F2842" s="5">
        <v>17</v>
      </c>
      <c r="G2842" s="5">
        <v>11</v>
      </c>
      <c r="H2842" s="5">
        <v>2</v>
      </c>
      <c r="I2842" s="5">
        <v>2</v>
      </c>
      <c r="J2842" s="5" t="s">
        <v>10076</v>
      </c>
      <c r="K2842" s="17">
        <v>4112</v>
      </c>
      <c r="L2842" s="6">
        <v>3.3354846838399999</v>
      </c>
      <c r="M2842" s="6">
        <v>3.1219713054999998</v>
      </c>
      <c r="N2842" s="6">
        <v>-13.2938090718</v>
      </c>
      <c r="O2842" s="6">
        <v>3.3648353414000001</v>
      </c>
      <c r="P2842" s="6">
        <v>23.430146847900001</v>
      </c>
      <c r="Q2842" s="6">
        <v>-3.173519507</v>
      </c>
      <c r="R2842" s="7">
        <v>7.8738208940999996</v>
      </c>
      <c r="S2842" s="8">
        <v>13.863151839194167</v>
      </c>
      <c r="T2842" s="6">
        <v>-29.721300634199999</v>
      </c>
      <c r="U2842" s="6">
        <v>-12.5990864979</v>
      </c>
      <c r="V2842" s="6">
        <v>-88.370639383300002</v>
      </c>
      <c r="W2842" s="6">
        <v>41.738866625</v>
      </c>
      <c r="X2842" s="7">
        <v>-19.743619752066667</v>
      </c>
      <c r="Y2842" s="8">
        <v>65.348329397130598</v>
      </c>
      <c r="Z2842" s="24">
        <v>-1</v>
      </c>
    </row>
    <row r="2843" spans="1:26" ht="16.5" x14ac:dyDescent="0.45">
      <c r="A2843" s="5" t="s">
        <v>10077</v>
      </c>
      <c r="B2843" s="5" t="s">
        <v>10078</v>
      </c>
      <c r="C2843" s="5" t="s">
        <v>10079</v>
      </c>
      <c r="D2843" s="5" t="s">
        <v>240</v>
      </c>
      <c r="E2843" s="5" t="s">
        <v>11775</v>
      </c>
      <c r="F2843" s="5">
        <v>26</v>
      </c>
      <c r="G2843" s="5">
        <v>3</v>
      </c>
      <c r="H2843" s="5">
        <v>3</v>
      </c>
      <c r="I2843" s="5">
        <v>2</v>
      </c>
      <c r="J2843" s="5" t="s">
        <v>5652</v>
      </c>
      <c r="K2843" s="17">
        <v>3347</v>
      </c>
      <c r="L2843" s="6">
        <v>3.1729222725700001</v>
      </c>
      <c r="M2843" s="6">
        <v>13.3825181613</v>
      </c>
      <c r="N2843" s="6">
        <v>-4.6612015230999999</v>
      </c>
      <c r="O2843" s="6">
        <v>-3.2628709162999998</v>
      </c>
      <c r="P2843" s="6">
        <v>23.968162694099998</v>
      </c>
      <c r="Q2843" s="6">
        <v>-1.6048376706</v>
      </c>
      <c r="R2843" s="7">
        <v>6.3668180357333339</v>
      </c>
      <c r="S2843" s="8">
        <v>15.265738400022489</v>
      </c>
      <c r="T2843" s="6">
        <v>-44.060717804100001</v>
      </c>
      <c r="U2843" s="6">
        <v>28.308441688999999</v>
      </c>
      <c r="V2843" s="6">
        <v>43.883071856999997</v>
      </c>
      <c r="W2843" s="6">
        <v>-61.198860391499998</v>
      </c>
      <c r="X2843" s="7">
        <v>3.664217718166666</v>
      </c>
      <c r="Y2843" s="8">
        <v>56.710285245385897</v>
      </c>
      <c r="Z2843" s="24">
        <v>1</v>
      </c>
    </row>
    <row r="2844" spans="1:26" ht="16.5" x14ac:dyDescent="0.45">
      <c r="A2844" s="5" t="s">
        <v>10080</v>
      </c>
      <c r="B2844" s="5" t="s">
        <v>10081</v>
      </c>
      <c r="C2844" s="5" t="s">
        <v>10082</v>
      </c>
      <c r="D2844" s="5" t="s">
        <v>103</v>
      </c>
      <c r="E2844" s="5" t="s">
        <v>11770</v>
      </c>
      <c r="F2844" s="5">
        <v>21</v>
      </c>
      <c r="G2844" s="5">
        <v>7</v>
      </c>
      <c r="H2844" s="5">
        <v>3</v>
      </c>
      <c r="I2844" s="5">
        <v>3</v>
      </c>
      <c r="J2844" s="5" t="s">
        <v>4926</v>
      </c>
      <c r="K2844" s="17">
        <v>905</v>
      </c>
      <c r="L2844" s="6">
        <v>0.78086692610999997</v>
      </c>
      <c r="M2844" s="6">
        <v>23.897831829000001</v>
      </c>
      <c r="N2844" s="6">
        <v>-8.2825682273000005</v>
      </c>
      <c r="O2844" s="6">
        <v>8.9031924397999997</v>
      </c>
      <c r="P2844" s="6">
        <v>49.5805935574</v>
      </c>
      <c r="Q2844" s="6">
        <v>14.7107991375</v>
      </c>
      <c r="R2844" s="7">
        <v>24.398195044900003</v>
      </c>
      <c r="S2844" s="8">
        <v>22.001067474569595</v>
      </c>
      <c r="T2844" s="6">
        <v>-22.407414489400001</v>
      </c>
      <c r="U2844" s="6">
        <v>-64.133791269100001</v>
      </c>
      <c r="V2844" s="6">
        <v>390.67100884090002</v>
      </c>
      <c r="W2844" s="6">
        <v>30.008948395200001</v>
      </c>
      <c r="X2844" s="7">
        <v>118.848721989</v>
      </c>
      <c r="Y2844" s="8">
        <v>240.06505489121594</v>
      </c>
      <c r="Z2844" s="24">
        <v>1</v>
      </c>
    </row>
    <row r="2845" spans="1:26" ht="16.5" x14ac:dyDescent="0.45">
      <c r="A2845" s="5" t="s">
        <v>10083</v>
      </c>
      <c r="B2845" s="5" t="s">
        <v>10084</v>
      </c>
      <c r="C2845" s="5" t="s">
        <v>10085</v>
      </c>
      <c r="D2845" s="5" t="s">
        <v>1297</v>
      </c>
      <c r="E2845" s="5" t="s">
        <v>11753</v>
      </c>
      <c r="F2845" s="5">
        <v>3</v>
      </c>
      <c r="G2845" s="5">
        <v>7</v>
      </c>
      <c r="H2845" s="5">
        <v>4</v>
      </c>
      <c r="I2845" s="5">
        <v>3</v>
      </c>
      <c r="J2845" s="5" t="s">
        <v>3472</v>
      </c>
      <c r="K2845" s="17">
        <v>916</v>
      </c>
      <c r="L2845" s="6">
        <v>0.68333917947</v>
      </c>
      <c r="M2845" s="6">
        <v>0.87244353009999998</v>
      </c>
      <c r="N2845" s="6">
        <v>15.1103916856</v>
      </c>
      <c r="O2845" s="6">
        <v>3.5741020643999999</v>
      </c>
      <c r="P2845" s="6">
        <v>15.6689902675</v>
      </c>
      <c r="Q2845" s="6">
        <v>-4.6915902073</v>
      </c>
      <c r="R2845" s="7">
        <v>4.8505007082000011</v>
      </c>
      <c r="S2845" s="8">
        <v>10.240127169187041</v>
      </c>
      <c r="T2845" s="6">
        <v>-94.495865060200003</v>
      </c>
      <c r="U2845" s="6">
        <v>1115.7522850268001</v>
      </c>
      <c r="V2845" s="6">
        <v>-77.856635667899994</v>
      </c>
      <c r="W2845" s="6">
        <v>-676.51618742710002</v>
      </c>
      <c r="X2845" s="7">
        <v>120.45982064393336</v>
      </c>
      <c r="Y2845" s="8">
        <v>912.44376921053151</v>
      </c>
      <c r="Z2845" s="24">
        <v>1</v>
      </c>
    </row>
    <row r="2846" spans="1:26" ht="16.5" x14ac:dyDescent="0.45">
      <c r="A2846" s="5" t="s">
        <v>10086</v>
      </c>
      <c r="B2846" s="5" t="s">
        <v>10087</v>
      </c>
      <c r="C2846" s="5" t="s">
        <v>10088</v>
      </c>
      <c r="D2846" s="5" t="s">
        <v>120</v>
      </c>
      <c r="E2846" s="5" t="s">
        <v>11772</v>
      </c>
      <c r="F2846" s="5">
        <v>23</v>
      </c>
      <c r="G2846" s="5">
        <v>1</v>
      </c>
      <c r="H2846" s="5">
        <v>2</v>
      </c>
      <c r="I2846" s="5">
        <v>3</v>
      </c>
      <c r="J2846" s="5" t="s">
        <v>10089</v>
      </c>
      <c r="K2846" s="17">
        <v>3612</v>
      </c>
      <c r="L2846" s="6">
        <v>5.1303734626799997</v>
      </c>
      <c r="M2846" s="6">
        <v>19.087218508799999</v>
      </c>
      <c r="N2846" s="6">
        <v>23.269230907099999</v>
      </c>
      <c r="O2846" s="6">
        <v>43.390973281299999</v>
      </c>
      <c r="P2846" s="6">
        <v>25.677989478200001</v>
      </c>
      <c r="Q2846" s="6">
        <v>13.414179581200001</v>
      </c>
      <c r="R2846" s="7">
        <v>27.494380780233332</v>
      </c>
      <c r="S2846" s="8">
        <v>15.070716577394904</v>
      </c>
      <c r="T2846" s="6">
        <v>181.85211800420001</v>
      </c>
      <c r="U2846" s="6">
        <v>74.994188971</v>
      </c>
      <c r="V2846" s="6">
        <v>40.781628928799996</v>
      </c>
      <c r="W2846" s="6">
        <v>-27.9008589731</v>
      </c>
      <c r="X2846" s="7">
        <v>29.291652975566663</v>
      </c>
      <c r="Y2846" s="8">
        <v>52.400976931819407</v>
      </c>
      <c r="Z2846" s="24">
        <v>1</v>
      </c>
    </row>
    <row r="2847" spans="1:26" ht="16.5" x14ac:dyDescent="0.45">
      <c r="A2847" s="5" t="s">
        <v>10090</v>
      </c>
      <c r="B2847" s="5" t="s">
        <v>10091</v>
      </c>
      <c r="C2847" s="5" t="s">
        <v>10092</v>
      </c>
      <c r="D2847" s="5" t="s">
        <v>474</v>
      </c>
      <c r="E2847" s="5" t="s">
        <v>11760</v>
      </c>
      <c r="F2847" s="5">
        <v>11</v>
      </c>
      <c r="G2847" s="5">
        <v>3</v>
      </c>
      <c r="H2847" s="5">
        <v>3</v>
      </c>
      <c r="I2847" s="5">
        <v>2</v>
      </c>
      <c r="J2847" s="5" t="s">
        <v>10093</v>
      </c>
      <c r="K2847" s="17">
        <v>7503</v>
      </c>
      <c r="L2847" s="6">
        <v>2.8570407775</v>
      </c>
      <c r="M2847" s="6">
        <v>12.423754883599999</v>
      </c>
      <c r="N2847" s="6">
        <v>4.5303256749000003</v>
      </c>
      <c r="O2847" s="6">
        <v>-6.4692161978999998</v>
      </c>
      <c r="P2847" s="6">
        <v>14.1534094558</v>
      </c>
      <c r="Q2847" s="6">
        <v>-14.107269432500001</v>
      </c>
      <c r="R2847" s="7">
        <v>-2.1410253915333333</v>
      </c>
      <c r="S2847" s="8">
        <v>14.619043044917101</v>
      </c>
      <c r="T2847" s="6">
        <v>-32.609980934200003</v>
      </c>
      <c r="U2847" s="6">
        <v>2.72151474E-2</v>
      </c>
      <c r="V2847" s="6">
        <v>-48.511564747999998</v>
      </c>
      <c r="W2847" s="6">
        <v>-157.59817483340001</v>
      </c>
      <c r="X2847" s="7">
        <v>-68.694174811333326</v>
      </c>
      <c r="Y2847" s="8">
        <v>80.727592577607851</v>
      </c>
      <c r="Z2847" s="24">
        <v>0</v>
      </c>
    </row>
    <row r="2848" spans="1:26" ht="16.5" x14ac:dyDescent="0.45">
      <c r="A2848" s="5" t="s">
        <v>10094</v>
      </c>
      <c r="B2848" s="5" t="s">
        <v>10095</v>
      </c>
      <c r="C2848" s="5" t="s">
        <v>10096</v>
      </c>
      <c r="D2848" s="5" t="s">
        <v>259</v>
      </c>
      <c r="E2848" s="5" t="s">
        <v>11757</v>
      </c>
      <c r="F2848" s="5">
        <v>7</v>
      </c>
      <c r="G2848" s="5">
        <v>11</v>
      </c>
      <c r="H2848" s="5">
        <v>4</v>
      </c>
      <c r="I2848" s="5">
        <v>2</v>
      </c>
      <c r="J2848" s="5" t="s">
        <v>5453</v>
      </c>
      <c r="K2848" s="17">
        <v>6035</v>
      </c>
      <c r="L2848" s="6">
        <v>6.7391298552299999</v>
      </c>
      <c r="M2848" s="6">
        <v>15.5334049822</v>
      </c>
      <c r="N2848" s="6">
        <v>14.797079506999999</v>
      </c>
      <c r="O2848" s="6">
        <v>4.2231657480999996</v>
      </c>
      <c r="P2848" s="6">
        <v>-0.98420119080000001</v>
      </c>
      <c r="Q2848" s="6">
        <v>29.550461535699998</v>
      </c>
      <c r="R2848" s="7">
        <v>10.929808697666665</v>
      </c>
      <c r="S2848" s="8">
        <v>16.334800326144371</v>
      </c>
      <c r="T2848" s="6">
        <v>105.54216591479999</v>
      </c>
      <c r="U2848" s="6">
        <v>-5.3459313256999996</v>
      </c>
      <c r="V2848" s="6">
        <v>-26.358123857100001</v>
      </c>
      <c r="W2848" s="6">
        <v>36.375376403899999</v>
      </c>
      <c r="X2848" s="7">
        <v>1.5571070736999992</v>
      </c>
      <c r="Y2848" s="8">
        <v>31.931363392547379</v>
      </c>
      <c r="Z2848" s="24">
        <v>1</v>
      </c>
    </row>
    <row r="2849" spans="1:26" ht="16.5" x14ac:dyDescent="0.45">
      <c r="A2849" s="5" t="s">
        <v>10097</v>
      </c>
      <c r="B2849" s="5" t="s">
        <v>10098</v>
      </c>
      <c r="C2849" s="5" t="s">
        <v>10099</v>
      </c>
      <c r="D2849" s="5" t="s">
        <v>259</v>
      </c>
      <c r="E2849" s="5" t="s">
        <v>11778</v>
      </c>
      <c r="F2849" s="5">
        <v>29</v>
      </c>
      <c r="G2849" s="5">
        <v>5</v>
      </c>
      <c r="H2849" s="5">
        <v>3</v>
      </c>
      <c r="I2849" s="5">
        <v>3</v>
      </c>
      <c r="J2849" s="5" t="s">
        <v>10100</v>
      </c>
      <c r="K2849" s="17">
        <v>1467</v>
      </c>
      <c r="L2849" s="6">
        <v>1.17103716782</v>
      </c>
      <c r="M2849" s="6">
        <v>14.363813990000001</v>
      </c>
      <c r="N2849" s="6">
        <v>-2.3021805342000001</v>
      </c>
      <c r="O2849" s="6">
        <v>-5.3645070332999998</v>
      </c>
      <c r="P2849" s="6">
        <v>12.812481807399999</v>
      </c>
      <c r="Q2849" s="6">
        <v>-1.8507741525000001</v>
      </c>
      <c r="R2849" s="7">
        <v>1.8657335405333331</v>
      </c>
      <c r="S2849" s="8">
        <v>9.6415793780383829</v>
      </c>
      <c r="T2849" s="6">
        <v>-3.0189878461999999</v>
      </c>
      <c r="U2849" s="6">
        <v>72.557786220099999</v>
      </c>
      <c r="V2849" s="6">
        <v>-0.70434815679999996</v>
      </c>
      <c r="W2849" s="6">
        <v>-51.052962220799998</v>
      </c>
      <c r="X2849" s="7">
        <v>6.9334919475000021</v>
      </c>
      <c r="Y2849" s="8">
        <v>62.1583199067028</v>
      </c>
      <c r="Z2849" s="24">
        <v>1</v>
      </c>
    </row>
    <row r="2850" spans="1:26" ht="16.5" x14ac:dyDescent="0.45">
      <c r="A2850" s="5" t="s">
        <v>10101</v>
      </c>
      <c r="B2850" s="5" t="s">
        <v>10102</v>
      </c>
      <c r="C2850" s="5" t="s">
        <v>10103</v>
      </c>
      <c r="D2850" s="5" t="s">
        <v>33</v>
      </c>
      <c r="E2850" s="5" t="s">
        <v>11752</v>
      </c>
      <c r="F2850" s="5">
        <v>2</v>
      </c>
      <c r="G2850" s="5">
        <v>2</v>
      </c>
      <c r="H2850" s="5">
        <v>0</v>
      </c>
      <c r="I2850" s="5">
        <v>3</v>
      </c>
      <c r="J2850" s="5" t="s">
        <v>10104</v>
      </c>
      <c r="K2850" s="17">
        <v>5440</v>
      </c>
      <c r="L2850" s="6">
        <v>20.122363737000001</v>
      </c>
      <c r="M2850" s="6">
        <v>9.1631404744000005</v>
      </c>
      <c r="N2850" s="6">
        <v>12.640955994900001</v>
      </c>
      <c r="O2850" s="6">
        <v>-10.5672540204</v>
      </c>
      <c r="P2850" s="6">
        <v>22.7734929965</v>
      </c>
      <c r="Q2850" s="6">
        <v>-41.446038295299999</v>
      </c>
      <c r="R2850" s="7">
        <v>-9.7465997730666665</v>
      </c>
      <c r="S2850" s="8">
        <v>32.117629969844749</v>
      </c>
      <c r="T2850" s="6">
        <v>-7.4907411655000002</v>
      </c>
      <c r="U2850" s="6">
        <v>-68.761754297899998</v>
      </c>
      <c r="V2850" s="6">
        <v>-82.783956632400006</v>
      </c>
      <c r="W2850" s="6">
        <v>-1632.0552157134</v>
      </c>
      <c r="X2850" s="7">
        <v>-594.53364221456661</v>
      </c>
      <c r="Y2850" s="8">
        <v>898.54739282143521</v>
      </c>
      <c r="Z2850" s="24">
        <v>0</v>
      </c>
    </row>
    <row r="2851" spans="1:26" ht="16.5" x14ac:dyDescent="0.45">
      <c r="A2851" s="5" t="s">
        <v>10105</v>
      </c>
      <c r="B2851" s="5" t="s">
        <v>10106</v>
      </c>
      <c r="C2851" s="5" t="s">
        <v>10107</v>
      </c>
      <c r="D2851" s="5" t="s">
        <v>1297</v>
      </c>
      <c r="E2851" s="5" t="s">
        <v>11771</v>
      </c>
      <c r="F2851" s="5">
        <v>22</v>
      </c>
      <c r="G2851" s="5">
        <v>7</v>
      </c>
      <c r="H2851" s="5">
        <v>4</v>
      </c>
      <c r="I2851" s="5">
        <v>3</v>
      </c>
      <c r="J2851" s="5" t="s">
        <v>10108</v>
      </c>
      <c r="K2851" s="17">
        <v>1313</v>
      </c>
      <c r="L2851" s="6">
        <v>1.10651776518</v>
      </c>
      <c r="M2851" s="6">
        <v>11.491346105</v>
      </c>
      <c r="N2851" s="6">
        <v>4.7935185643000002</v>
      </c>
      <c r="O2851" s="6">
        <v>-72.047518086599993</v>
      </c>
      <c r="P2851" s="6">
        <v>136.36775346830001</v>
      </c>
      <c r="Q2851" s="6">
        <v>-49.616518967099999</v>
      </c>
      <c r="R2851" s="7">
        <v>4.9012388048666722</v>
      </c>
      <c r="S2851" s="8">
        <v>114.40441769742898</v>
      </c>
      <c r="T2851" s="6">
        <v>-44.874235319</v>
      </c>
      <c r="U2851" s="6">
        <v>-471.60668034790001</v>
      </c>
      <c r="V2851" s="6">
        <v>102.98727418990001</v>
      </c>
      <c r="W2851" s="6">
        <v>-2557.4255112293999</v>
      </c>
      <c r="X2851" s="7">
        <v>-975.3483057958</v>
      </c>
      <c r="Y2851" s="8">
        <v>1399.9163425406136</v>
      </c>
      <c r="Z2851" s="24">
        <v>-1</v>
      </c>
    </row>
    <row r="2852" spans="1:26" ht="16.5" x14ac:dyDescent="0.45">
      <c r="A2852" s="5" t="s">
        <v>10109</v>
      </c>
      <c r="B2852" s="5" t="s">
        <v>10110</v>
      </c>
      <c r="C2852" s="5" t="s">
        <v>10111</v>
      </c>
      <c r="D2852" s="5" t="s">
        <v>259</v>
      </c>
      <c r="E2852" s="5" t="s">
        <v>11760</v>
      </c>
      <c r="F2852" s="5">
        <v>11</v>
      </c>
      <c r="G2852" s="5">
        <v>3</v>
      </c>
      <c r="H2852" s="5">
        <v>3</v>
      </c>
      <c r="I2852" s="5">
        <v>2</v>
      </c>
      <c r="J2852" s="5" t="s">
        <v>3610</v>
      </c>
      <c r="K2852" s="17">
        <v>4077</v>
      </c>
      <c r="L2852" s="6">
        <v>3.0354397127700001</v>
      </c>
      <c r="M2852" s="6">
        <v>-31.443606080999999</v>
      </c>
      <c r="N2852" s="6">
        <v>-36.492500714800002</v>
      </c>
      <c r="O2852" s="6">
        <v>-44.235825124500003</v>
      </c>
      <c r="P2852" s="6">
        <v>44.864152990699999</v>
      </c>
      <c r="Q2852" s="6">
        <v>11.405095106899999</v>
      </c>
      <c r="R2852" s="7">
        <v>4.011140991033332</v>
      </c>
      <c r="S2852" s="8">
        <v>45.00782646532641</v>
      </c>
      <c r="T2852" s="6">
        <v>-1444.2936250084001</v>
      </c>
      <c r="U2852" s="6">
        <v>-9.4173725799000003</v>
      </c>
      <c r="V2852" s="6">
        <v>107.69239971010001</v>
      </c>
      <c r="W2852" s="6">
        <v>3.6553628747000002</v>
      </c>
      <c r="X2852" s="7">
        <v>33.976796668300004</v>
      </c>
      <c r="Y2852" s="8">
        <v>64.173333261789239</v>
      </c>
      <c r="Z2852" s="24">
        <v>1</v>
      </c>
    </row>
    <row r="2853" spans="1:26" ht="16.5" x14ac:dyDescent="0.45">
      <c r="A2853" s="5" t="s">
        <v>10112</v>
      </c>
      <c r="B2853" s="5" t="s">
        <v>10113</v>
      </c>
      <c r="C2853" s="5" t="s">
        <v>10114</v>
      </c>
      <c r="D2853" s="5" t="s">
        <v>33</v>
      </c>
      <c r="E2853" s="5" t="s">
        <v>11768</v>
      </c>
      <c r="F2853" s="5">
        <v>19</v>
      </c>
      <c r="G2853" s="5">
        <v>4</v>
      </c>
      <c r="H2853" s="5">
        <v>2</v>
      </c>
      <c r="I2853" s="5">
        <v>2</v>
      </c>
      <c r="J2853" s="5" t="s">
        <v>289</v>
      </c>
      <c r="K2853" s="17">
        <v>65507</v>
      </c>
      <c r="L2853" s="6">
        <v>190.074161</v>
      </c>
      <c r="M2853" s="6">
        <v>0.78289494589999997</v>
      </c>
      <c r="N2853" s="6">
        <v>5.4553206068</v>
      </c>
      <c r="O2853" s="6">
        <v>-2.2191394831000002</v>
      </c>
      <c r="P2853" s="6">
        <v>45.033278755799998</v>
      </c>
      <c r="Q2853" s="6">
        <v>-2.6422867497999998</v>
      </c>
      <c r="R2853" s="7">
        <v>13.390617507633332</v>
      </c>
      <c r="S2853" s="8">
        <v>27.404165222681026</v>
      </c>
      <c r="T2853" s="6">
        <v>-5.1459353612000003</v>
      </c>
      <c r="U2853" s="6">
        <v>5.5309828020999996</v>
      </c>
      <c r="V2853" s="6">
        <v>387.04259752079997</v>
      </c>
      <c r="W2853" s="6">
        <v>-4.1844406367999998</v>
      </c>
      <c r="X2853" s="7">
        <v>129.46304656203333</v>
      </c>
      <c r="Y2853" s="8">
        <v>223.12332053651221</v>
      </c>
      <c r="Z2853" s="24">
        <v>1</v>
      </c>
    </row>
    <row r="2854" spans="1:26" ht="16.5" x14ac:dyDescent="0.45">
      <c r="A2854" s="5" t="s">
        <v>10115</v>
      </c>
      <c r="B2854" s="5" t="s">
        <v>10116</v>
      </c>
      <c r="C2854" s="5" t="s">
        <v>10117</v>
      </c>
      <c r="D2854" s="5" t="s">
        <v>1297</v>
      </c>
      <c r="E2854" s="5" t="s">
        <v>11772</v>
      </c>
      <c r="F2854" s="5">
        <v>23</v>
      </c>
      <c r="G2854" s="5">
        <v>1</v>
      </c>
      <c r="H2854" s="5">
        <v>2</v>
      </c>
      <c r="I2854" s="5">
        <v>3</v>
      </c>
      <c r="J2854" s="5" t="s">
        <v>10118</v>
      </c>
      <c r="K2854" s="17">
        <v>111247</v>
      </c>
      <c r="L2854" s="6">
        <v>385.48899999999998</v>
      </c>
      <c r="M2854" s="6">
        <v>7.3553330963999999</v>
      </c>
      <c r="N2854" s="6">
        <v>8.7836484056999993</v>
      </c>
      <c r="O2854" s="6">
        <v>9.5185595439000004</v>
      </c>
      <c r="P2854" s="6">
        <v>4.3727586681000004</v>
      </c>
      <c r="Q2854" s="6">
        <v>3.3426152237000002</v>
      </c>
      <c r="R2854" s="7">
        <v>5.7446444785666673</v>
      </c>
      <c r="S2854" s="8">
        <v>3.3086439925251083</v>
      </c>
      <c r="T2854" s="6">
        <v>53.813605294600002</v>
      </c>
      <c r="U2854" s="6">
        <v>-10.5875714185</v>
      </c>
      <c r="V2854" s="6">
        <v>8.9381508362000002</v>
      </c>
      <c r="W2854" s="6">
        <v>-8.6103265986000004</v>
      </c>
      <c r="X2854" s="7">
        <v>-3.4199157269666665</v>
      </c>
      <c r="Y2854" s="8">
        <v>10.747964046934603</v>
      </c>
      <c r="Z2854" s="24">
        <v>-1</v>
      </c>
    </row>
    <row r="2855" spans="1:26" ht="16.5" x14ac:dyDescent="0.45">
      <c r="A2855" s="5" t="s">
        <v>10119</v>
      </c>
      <c r="B2855" s="5" t="s">
        <v>10120</v>
      </c>
      <c r="C2855" s="5" t="s">
        <v>10121</v>
      </c>
      <c r="D2855" s="5" t="s">
        <v>1297</v>
      </c>
      <c r="E2855" s="5" t="s">
        <v>11765</v>
      </c>
      <c r="F2855" s="5">
        <v>16</v>
      </c>
      <c r="G2855" s="5">
        <v>9</v>
      </c>
      <c r="H2855" s="5">
        <v>1</v>
      </c>
      <c r="I2855" s="5">
        <v>3</v>
      </c>
      <c r="J2855" s="5" t="s">
        <v>9451</v>
      </c>
      <c r="K2855" s="17">
        <v>47778</v>
      </c>
      <c r="L2855" s="6">
        <v>186.56579646405001</v>
      </c>
      <c r="M2855" s="6">
        <v>2.5892966783000002</v>
      </c>
      <c r="N2855" s="6">
        <v>17.274729667300001</v>
      </c>
      <c r="O2855" s="6">
        <v>2.8640617937999999</v>
      </c>
      <c r="P2855" s="6">
        <v>12.4616789281</v>
      </c>
      <c r="Q2855" s="6">
        <v>7.4862023395000001</v>
      </c>
      <c r="R2855" s="7">
        <v>7.6039810204666667</v>
      </c>
      <c r="S2855" s="8">
        <v>4.7998924495680004</v>
      </c>
      <c r="T2855" s="6">
        <v>8.4034811686000008</v>
      </c>
      <c r="U2855" s="6">
        <v>16.033190580399999</v>
      </c>
      <c r="V2855" s="6">
        <v>11.9406579678</v>
      </c>
      <c r="W2855" s="6">
        <v>11.434176174499999</v>
      </c>
      <c r="X2855" s="7">
        <v>13.136008240899999</v>
      </c>
      <c r="Y2855" s="8">
        <v>2.5217811330425075</v>
      </c>
      <c r="Z2855" s="24">
        <v>1</v>
      </c>
    </row>
    <row r="2856" spans="1:26" ht="16.5" x14ac:dyDescent="0.45">
      <c r="A2856" s="5" t="s">
        <v>10122</v>
      </c>
      <c r="B2856" s="5" t="s">
        <v>10123</v>
      </c>
      <c r="C2856" s="5" t="s">
        <v>10124</v>
      </c>
      <c r="D2856" s="5" t="s">
        <v>293</v>
      </c>
      <c r="E2856" s="5" t="s">
        <v>11756</v>
      </c>
      <c r="F2856" s="5">
        <v>6</v>
      </c>
      <c r="G2856" s="5">
        <v>11</v>
      </c>
      <c r="H2856" s="5">
        <v>2</v>
      </c>
      <c r="I2856" s="5">
        <v>2</v>
      </c>
      <c r="J2856" s="5" t="s">
        <v>10125</v>
      </c>
      <c r="K2856" s="17">
        <v>7660</v>
      </c>
      <c r="L2856" s="6">
        <v>5.2399490976200003</v>
      </c>
      <c r="M2856" s="6">
        <v>2.6137682868000001</v>
      </c>
      <c r="N2856" s="6">
        <v>0.7578388734</v>
      </c>
      <c r="O2856" s="6">
        <v>20.577945936500001</v>
      </c>
      <c r="P2856" s="6">
        <v>19.4959389552</v>
      </c>
      <c r="Q2856" s="6">
        <v>16.9135423717</v>
      </c>
      <c r="R2856" s="7">
        <v>18.995809087800001</v>
      </c>
      <c r="S2856" s="8">
        <v>1.8827003969375726</v>
      </c>
      <c r="T2856" s="6">
        <v>-9.3441242764000005</v>
      </c>
      <c r="U2856" s="6">
        <v>46.1589058976</v>
      </c>
      <c r="V2856" s="6">
        <v>11.204152162</v>
      </c>
      <c r="W2856" s="6">
        <v>-25.729261061399999</v>
      </c>
      <c r="X2856" s="7">
        <v>10.5445989994</v>
      </c>
      <c r="Y2856" s="8">
        <v>35.948621600305991</v>
      </c>
      <c r="Z2856" s="24">
        <v>1</v>
      </c>
    </row>
    <row r="2857" spans="1:26" ht="16.5" x14ac:dyDescent="0.45">
      <c r="A2857" s="5" t="s">
        <v>10126</v>
      </c>
      <c r="B2857" s="5" t="s">
        <v>10127</v>
      </c>
      <c r="C2857" s="5" t="s">
        <v>10128</v>
      </c>
      <c r="D2857" s="5" t="s">
        <v>1297</v>
      </c>
      <c r="E2857" s="5" t="s">
        <v>11758</v>
      </c>
      <c r="F2857" s="5">
        <v>8</v>
      </c>
      <c r="G2857" s="5">
        <v>2</v>
      </c>
      <c r="H2857" s="5">
        <v>3</v>
      </c>
      <c r="I2857" s="5">
        <v>2</v>
      </c>
      <c r="J2857" s="5" t="s">
        <v>10129</v>
      </c>
      <c r="K2857" s="17">
        <v>33617</v>
      </c>
      <c r="L2857" s="6">
        <v>63.740774107169997</v>
      </c>
      <c r="M2857" s="6">
        <v>2.2357959137000001</v>
      </c>
      <c r="N2857" s="6">
        <v>23.830991519200001</v>
      </c>
      <c r="O2857" s="6">
        <v>14.4778773559</v>
      </c>
      <c r="P2857" s="6">
        <v>14.9991773289</v>
      </c>
      <c r="Q2857" s="6">
        <v>18.416002196400001</v>
      </c>
      <c r="R2857" s="7">
        <v>15.964352293733334</v>
      </c>
      <c r="S2857" s="8">
        <v>2.1391303956039081</v>
      </c>
      <c r="T2857" s="6">
        <v>26.711590562400001</v>
      </c>
      <c r="U2857" s="6">
        <v>23.241469514599999</v>
      </c>
      <c r="V2857" s="6">
        <v>25.4543792023</v>
      </c>
      <c r="W2857" s="6">
        <v>11.6591589088</v>
      </c>
      <c r="X2857" s="7">
        <v>20.118335875233335</v>
      </c>
      <c r="Y2857" s="8">
        <v>7.4089471946799659</v>
      </c>
      <c r="Z2857" s="24">
        <v>1</v>
      </c>
    </row>
    <row r="2858" spans="1:26" ht="16.5" x14ac:dyDescent="0.45">
      <c r="A2858" s="5" t="s">
        <v>10130</v>
      </c>
      <c r="B2858" s="5" t="s">
        <v>10131</v>
      </c>
      <c r="C2858" s="5" t="s">
        <v>10132</v>
      </c>
      <c r="D2858" s="5" t="s">
        <v>1297</v>
      </c>
      <c r="E2858" s="5" t="s">
        <v>11757</v>
      </c>
      <c r="F2858" s="5">
        <v>7</v>
      </c>
      <c r="G2858" s="5">
        <v>11</v>
      </c>
      <c r="H2858" s="5">
        <v>4</v>
      </c>
      <c r="I2858" s="5">
        <v>2</v>
      </c>
      <c r="J2858" s="5" t="s">
        <v>5271</v>
      </c>
      <c r="K2858" s="17">
        <v>1116</v>
      </c>
      <c r="L2858" s="6">
        <v>0.69896861106999997</v>
      </c>
      <c r="M2858" s="6">
        <v>25.730853313200001</v>
      </c>
      <c r="N2858" s="6">
        <v>17.3166447334</v>
      </c>
      <c r="O2858" s="6">
        <v>48.548074815600003</v>
      </c>
      <c r="P2858" s="6">
        <v>-3.2368165679000001</v>
      </c>
      <c r="Q2858" s="6">
        <v>-2.0790944534000002</v>
      </c>
      <c r="R2858" s="7">
        <v>14.410721264766666</v>
      </c>
      <c r="S2858" s="8">
        <v>29.569481914882203</v>
      </c>
      <c r="T2858" s="6">
        <v>42.719699767999998</v>
      </c>
      <c r="U2858" s="6">
        <v>-42.417676633600003</v>
      </c>
      <c r="V2858" s="6">
        <v>8.3038548783999993</v>
      </c>
      <c r="W2858" s="6">
        <v>-23.6843427202</v>
      </c>
      <c r="X2858" s="7">
        <v>-19.266054825133335</v>
      </c>
      <c r="Y2858" s="8">
        <v>25.647795045061311</v>
      </c>
      <c r="Z2858" s="24">
        <v>-1</v>
      </c>
    </row>
    <row r="2859" spans="1:26" ht="16.5" x14ac:dyDescent="0.45">
      <c r="A2859" s="5" t="s">
        <v>10133</v>
      </c>
      <c r="B2859" s="5" t="s">
        <v>10134</v>
      </c>
      <c r="C2859" s="5" t="s">
        <v>10135</v>
      </c>
      <c r="D2859" s="5" t="s">
        <v>33</v>
      </c>
      <c r="E2859" s="5" t="s">
        <v>11758</v>
      </c>
      <c r="F2859" s="5">
        <v>8</v>
      </c>
      <c r="G2859" s="5">
        <v>2</v>
      </c>
      <c r="H2859" s="5">
        <v>3</v>
      </c>
      <c r="I2859" s="5">
        <v>2</v>
      </c>
      <c r="J2859" s="5" t="s">
        <v>10136</v>
      </c>
      <c r="K2859" s="17">
        <v>98566</v>
      </c>
      <c r="L2859" s="6">
        <v>338.637609</v>
      </c>
      <c r="M2859" s="6">
        <v>2.2374416777000001</v>
      </c>
      <c r="N2859" s="6">
        <v>16.959319908099999</v>
      </c>
      <c r="O2859" s="6">
        <v>18.154219249800001</v>
      </c>
      <c r="P2859" s="6">
        <v>25.1070613833</v>
      </c>
      <c r="Q2859" s="6">
        <v>18.398450162300001</v>
      </c>
      <c r="R2859" s="7">
        <v>20.553243598466668</v>
      </c>
      <c r="S2859" s="8">
        <v>3.9456120561648609</v>
      </c>
      <c r="T2859" s="6">
        <v>8.2054186700000004E-2</v>
      </c>
      <c r="U2859" s="6">
        <v>23.829762859599999</v>
      </c>
      <c r="V2859" s="6">
        <v>23.712985979999999</v>
      </c>
      <c r="W2859" s="6">
        <v>11.3746526508</v>
      </c>
      <c r="X2859" s="7">
        <v>19.639133830133332</v>
      </c>
      <c r="Y2859" s="8">
        <v>7.1574888112080535</v>
      </c>
      <c r="Z2859" s="24">
        <v>1</v>
      </c>
    </row>
    <row r="2860" spans="1:26" ht="16.5" x14ac:dyDescent="0.45">
      <c r="A2860" s="5" t="s">
        <v>10137</v>
      </c>
      <c r="B2860" s="5" t="s">
        <v>10138</v>
      </c>
      <c r="C2860" s="5" t="s">
        <v>10139</v>
      </c>
      <c r="D2860" s="5" t="s">
        <v>567</v>
      </c>
      <c r="E2860" s="5" t="s">
        <v>11764</v>
      </c>
      <c r="F2860" s="5">
        <v>15</v>
      </c>
      <c r="G2860" s="5">
        <v>8</v>
      </c>
      <c r="H2860" s="5">
        <v>2</v>
      </c>
      <c r="I2860" s="5">
        <v>3</v>
      </c>
      <c r="J2860" s="5" t="s">
        <v>10140</v>
      </c>
      <c r="K2860" s="17">
        <v>93</v>
      </c>
      <c r="L2860" s="6">
        <v>1.1155268221200001</v>
      </c>
      <c r="M2860" s="6">
        <v>26.284403348800002</v>
      </c>
      <c r="N2860" s="6">
        <v>4.3438126281000002</v>
      </c>
      <c r="O2860" s="6">
        <v>-9.3110774246000005</v>
      </c>
      <c r="P2860" s="6">
        <v>40.621370016100002</v>
      </c>
      <c r="Q2860" s="6">
        <v>27.255231970000001</v>
      </c>
      <c r="R2860" s="7">
        <v>19.521841520500001</v>
      </c>
      <c r="S2860" s="8">
        <v>25.8489133763468</v>
      </c>
      <c r="T2860" s="6">
        <v>8.8735545840000007</v>
      </c>
      <c r="U2860" s="6">
        <v>-32.452028192</v>
      </c>
      <c r="V2860" s="6">
        <v>279.57995163340001</v>
      </c>
      <c r="W2860" s="6">
        <v>-30.549018870499999</v>
      </c>
      <c r="X2860" s="7">
        <v>72.192968190300007</v>
      </c>
      <c r="Y2860" s="8">
        <v>179.6049165177304</v>
      </c>
      <c r="Z2860" s="24">
        <v>1</v>
      </c>
    </row>
    <row r="2861" spans="1:26" ht="16.5" x14ac:dyDescent="0.45">
      <c r="A2861" s="5" t="s">
        <v>10141</v>
      </c>
      <c r="B2861" s="5" t="s">
        <v>10142</v>
      </c>
      <c r="C2861" s="5" t="s">
        <v>10143</v>
      </c>
      <c r="D2861" s="5" t="s">
        <v>33</v>
      </c>
      <c r="E2861" s="5" t="s">
        <v>11772</v>
      </c>
      <c r="F2861" s="5">
        <v>23</v>
      </c>
      <c r="G2861" s="5">
        <v>1</v>
      </c>
      <c r="H2861" s="5">
        <v>2</v>
      </c>
      <c r="I2861" s="5">
        <v>3</v>
      </c>
      <c r="J2861" s="5" t="s">
        <v>10144</v>
      </c>
      <c r="K2861" s="17">
        <v>103826</v>
      </c>
      <c r="L2861" s="6">
        <v>745.16499999999996</v>
      </c>
      <c r="M2861" s="6">
        <v>7.9195882791000001</v>
      </c>
      <c r="N2861" s="6">
        <v>15.870601973899999</v>
      </c>
      <c r="O2861" s="6">
        <v>10.7085008018</v>
      </c>
      <c r="P2861" s="6">
        <v>4.0550318829999998</v>
      </c>
      <c r="Q2861" s="6">
        <v>-3.7801627940999998</v>
      </c>
      <c r="R2861" s="7">
        <v>3.6611232969</v>
      </c>
      <c r="S2861" s="8">
        <v>7.2523593526135999</v>
      </c>
      <c r="T2861" s="6">
        <v>394.42024128690002</v>
      </c>
      <c r="U2861" s="6">
        <v>-12.927440946200001</v>
      </c>
      <c r="V2861" s="6">
        <v>2.0224631616000002</v>
      </c>
      <c r="W2861" s="6">
        <v>-35.866965191299997</v>
      </c>
      <c r="X2861" s="7">
        <v>-15.590647658633332</v>
      </c>
      <c r="Y2861" s="8">
        <v>19.084593202954263</v>
      </c>
      <c r="Z2861" s="24">
        <v>-1</v>
      </c>
    </row>
    <row r="2862" spans="1:26" ht="16.5" x14ac:dyDescent="0.45">
      <c r="A2862" s="5" t="s">
        <v>10145</v>
      </c>
      <c r="B2862" s="5" t="s">
        <v>10146</v>
      </c>
      <c r="C2862" s="5" t="s">
        <v>10147</v>
      </c>
      <c r="D2862" s="5" t="s">
        <v>268</v>
      </c>
      <c r="E2862" s="5" t="s">
        <v>11766</v>
      </c>
      <c r="F2862" s="5">
        <v>17</v>
      </c>
      <c r="G2862" s="5">
        <v>11</v>
      </c>
      <c r="H2862" s="5">
        <v>2</v>
      </c>
      <c r="I2862" s="5">
        <v>2</v>
      </c>
      <c r="J2862" s="5" t="s">
        <v>10148</v>
      </c>
      <c r="K2862" s="17">
        <v>59756</v>
      </c>
      <c r="L2862" s="6">
        <v>96.210688818799994</v>
      </c>
      <c r="M2862" s="6">
        <v>4.7637728940999997</v>
      </c>
      <c r="N2862" s="6">
        <v>-2.7523358285000001</v>
      </c>
      <c r="O2862" s="6">
        <v>8.621274541</v>
      </c>
      <c r="P2862" s="6">
        <v>32.037384973800002</v>
      </c>
      <c r="Q2862" s="6">
        <v>0.68569660909999997</v>
      </c>
      <c r="R2862" s="7">
        <v>13.7814520413</v>
      </c>
      <c r="S2862" s="8">
        <v>16.300388483262235</v>
      </c>
      <c r="T2862" s="6">
        <v>-13.6615008354</v>
      </c>
      <c r="U2862" s="6">
        <v>18.358118825999998</v>
      </c>
      <c r="V2862" s="6">
        <v>25.4084254564</v>
      </c>
      <c r="W2862" s="6">
        <v>22.718063842399999</v>
      </c>
      <c r="X2862" s="7">
        <v>22.161536041599998</v>
      </c>
      <c r="Y2862" s="8">
        <v>3.5579486070575901</v>
      </c>
      <c r="Z2862" s="24">
        <v>1</v>
      </c>
    </row>
    <row r="2863" spans="1:26" ht="16.5" x14ac:dyDescent="0.45">
      <c r="A2863" s="5" t="s">
        <v>10149</v>
      </c>
      <c r="B2863" s="5" t="s">
        <v>10150</v>
      </c>
      <c r="C2863" s="5" t="s">
        <v>10151</v>
      </c>
      <c r="D2863" s="5" t="s">
        <v>263</v>
      </c>
      <c r="E2863" s="5" t="s">
        <v>11759</v>
      </c>
      <c r="F2863" s="5">
        <v>9</v>
      </c>
      <c r="G2863" s="5">
        <v>2</v>
      </c>
      <c r="H2863" s="5">
        <v>3</v>
      </c>
      <c r="I2863" s="5">
        <v>2</v>
      </c>
      <c r="J2863" s="5" t="s">
        <v>10152</v>
      </c>
      <c r="K2863" s="17">
        <v>7450</v>
      </c>
      <c r="L2863" s="6">
        <v>9.3057645179000001</v>
      </c>
      <c r="M2863" s="6">
        <v>14.4629309406</v>
      </c>
      <c r="N2863" s="6">
        <v>11.069742895399999</v>
      </c>
      <c r="O2863" s="6">
        <v>3.6356425683000002</v>
      </c>
      <c r="P2863" s="6">
        <v>51.1154612626</v>
      </c>
      <c r="Q2863" s="6">
        <v>-9.4166915667000008</v>
      </c>
      <c r="R2863" s="7">
        <v>15.111470754733332</v>
      </c>
      <c r="S2863" s="8">
        <v>31.856025426296302</v>
      </c>
      <c r="T2863" s="6">
        <v>11.445395620599999</v>
      </c>
      <c r="U2863" s="6">
        <v>35.507810383399999</v>
      </c>
      <c r="V2863" s="6">
        <v>133.30804999630001</v>
      </c>
      <c r="W2863" s="6">
        <v>-68.670140396500003</v>
      </c>
      <c r="X2863" s="7">
        <v>33.381906661066672</v>
      </c>
      <c r="Y2863" s="8">
        <v>101.00587581207846</v>
      </c>
      <c r="Z2863" s="24">
        <v>1</v>
      </c>
    </row>
    <row r="2864" spans="1:26" ht="16.5" x14ac:dyDescent="0.45">
      <c r="A2864" s="5" t="s">
        <v>10153</v>
      </c>
      <c r="B2864" s="5" t="s">
        <v>10154</v>
      </c>
      <c r="C2864" s="5" t="s">
        <v>10155</v>
      </c>
      <c r="D2864" s="5" t="s">
        <v>293</v>
      </c>
      <c r="E2864" s="5" t="s">
        <v>11779</v>
      </c>
      <c r="F2864" s="5">
        <v>30</v>
      </c>
      <c r="G2864" s="5">
        <v>4</v>
      </c>
      <c r="H2864" s="5">
        <v>2</v>
      </c>
      <c r="I2864" s="5">
        <v>2</v>
      </c>
      <c r="J2864" s="5" t="s">
        <v>10156</v>
      </c>
      <c r="K2864" s="17">
        <v>85906</v>
      </c>
      <c r="L2864" s="6">
        <v>23.635389266080001</v>
      </c>
      <c r="M2864" s="6">
        <v>5.6222158994999996</v>
      </c>
      <c r="N2864" s="6">
        <v>13.4700975298</v>
      </c>
      <c r="O2864" s="6">
        <v>-5.3062788931</v>
      </c>
      <c r="P2864" s="6">
        <v>32.5989059873</v>
      </c>
      <c r="Q2864" s="6">
        <v>21.3661145797</v>
      </c>
      <c r="R2864" s="7">
        <v>16.219580557966665</v>
      </c>
      <c r="S2864" s="8">
        <v>19.469614005726211</v>
      </c>
      <c r="T2864" s="6">
        <v>50.371910696299999</v>
      </c>
      <c r="U2864" s="6">
        <v>22.635174866100002</v>
      </c>
      <c r="V2864" s="6">
        <v>100.9975853097</v>
      </c>
      <c r="W2864" s="6">
        <v>88.958490306399995</v>
      </c>
      <c r="X2864" s="7">
        <v>70.863750160733332</v>
      </c>
      <c r="Y2864" s="8">
        <v>42.198715126615035</v>
      </c>
      <c r="Z2864" s="24">
        <v>1</v>
      </c>
    </row>
    <row r="2865" spans="1:26" ht="16.5" x14ac:dyDescent="0.45">
      <c r="A2865" s="5" t="s">
        <v>10157</v>
      </c>
      <c r="B2865" s="5" t="s">
        <v>10158</v>
      </c>
      <c r="C2865" s="5" t="s">
        <v>10159</v>
      </c>
      <c r="D2865" s="5" t="s">
        <v>33</v>
      </c>
      <c r="E2865" s="5" t="s">
        <v>11758</v>
      </c>
      <c r="F2865" s="5">
        <v>8</v>
      </c>
      <c r="G2865" s="5">
        <v>2</v>
      </c>
      <c r="H2865" s="5">
        <v>3</v>
      </c>
      <c r="I2865" s="5">
        <v>2</v>
      </c>
      <c r="J2865" s="5" t="s">
        <v>10160</v>
      </c>
      <c r="K2865" s="17">
        <v>335038</v>
      </c>
      <c r="L2865" s="6">
        <v>1419.8365879999999</v>
      </c>
      <c r="M2865" s="6">
        <v>4.4515857342</v>
      </c>
      <c r="N2865" s="6">
        <v>18.386354852499998</v>
      </c>
      <c r="O2865" s="6">
        <v>13.747127003899999</v>
      </c>
      <c r="P2865" s="6">
        <v>17.107106720000001</v>
      </c>
      <c r="Q2865" s="6">
        <v>8.5774407999999998</v>
      </c>
      <c r="R2865" s="7">
        <v>13.143891507966666</v>
      </c>
      <c r="S2865" s="8">
        <v>4.2967103665906761</v>
      </c>
      <c r="T2865" s="6">
        <v>14.191534989899999</v>
      </c>
      <c r="U2865" s="6">
        <v>12.253947034099999</v>
      </c>
      <c r="V2865" s="6">
        <v>9.5884770923999998</v>
      </c>
      <c r="W2865" s="6">
        <v>-11.1204240448</v>
      </c>
      <c r="X2865" s="7">
        <v>3.5740000272333332</v>
      </c>
      <c r="Y2865" s="8">
        <v>12.79534120721644</v>
      </c>
      <c r="Z2865" s="24">
        <v>1</v>
      </c>
    </row>
    <row r="2866" spans="1:26" ht="16.5" x14ac:dyDescent="0.45">
      <c r="A2866" s="5" t="s">
        <v>10161</v>
      </c>
      <c r="B2866" s="5" t="s">
        <v>10162</v>
      </c>
      <c r="C2866" s="5" t="s">
        <v>10163</v>
      </c>
      <c r="D2866" s="5" t="s">
        <v>33</v>
      </c>
      <c r="E2866" s="5" t="s">
        <v>11758</v>
      </c>
      <c r="F2866" s="5">
        <v>8</v>
      </c>
      <c r="G2866" s="5">
        <v>2</v>
      </c>
      <c r="H2866" s="5">
        <v>3</v>
      </c>
      <c r="I2866" s="5">
        <v>2</v>
      </c>
      <c r="J2866" s="5" t="s">
        <v>3735</v>
      </c>
      <c r="K2866" s="17">
        <v>132583</v>
      </c>
      <c r="L2866" s="6">
        <v>348.47774497455998</v>
      </c>
      <c r="M2866" s="6">
        <v>3.0489044761000001</v>
      </c>
      <c r="N2866" s="6">
        <v>17.997531714099999</v>
      </c>
      <c r="O2866" s="6">
        <v>15.272437857</v>
      </c>
      <c r="P2866" s="6">
        <v>11.751522680500001</v>
      </c>
      <c r="Q2866" s="6">
        <v>1.1643040001</v>
      </c>
      <c r="R2866" s="7">
        <v>9.3960881792000013</v>
      </c>
      <c r="S2866" s="8">
        <v>7.3430861358483197</v>
      </c>
      <c r="T2866" s="6">
        <v>6.8301460262999996</v>
      </c>
      <c r="U2866" s="6">
        <v>20.129890214100001</v>
      </c>
      <c r="V2866" s="6">
        <v>5.6687734474000004</v>
      </c>
      <c r="W2866" s="6">
        <v>5.5190262225</v>
      </c>
      <c r="X2866" s="7">
        <v>10.439229961333334</v>
      </c>
      <c r="Y2866" s="8">
        <v>8.3926919494733703</v>
      </c>
      <c r="Z2866" s="24">
        <v>1</v>
      </c>
    </row>
    <row r="2867" spans="1:26" ht="16.5" x14ac:dyDescent="0.45">
      <c r="A2867" s="5" t="s">
        <v>10164</v>
      </c>
      <c r="B2867" s="5" t="s">
        <v>10165</v>
      </c>
      <c r="C2867" s="5" t="s">
        <v>10166</v>
      </c>
      <c r="D2867" s="5" t="s">
        <v>293</v>
      </c>
      <c r="E2867" s="5" t="s">
        <v>11768</v>
      </c>
      <c r="F2867" s="5">
        <v>19</v>
      </c>
      <c r="G2867" s="5">
        <v>4</v>
      </c>
      <c r="H2867" s="5">
        <v>2</v>
      </c>
      <c r="I2867" s="5">
        <v>2</v>
      </c>
      <c r="J2867" s="5" t="s">
        <v>10167</v>
      </c>
      <c r="K2867" s="17">
        <v>4531</v>
      </c>
      <c r="L2867" s="6">
        <v>14.14762463944</v>
      </c>
      <c r="M2867" s="6">
        <v>6.9530803836999997</v>
      </c>
      <c r="N2867" s="6">
        <v>6.2007939848999998</v>
      </c>
      <c r="O2867" s="6">
        <v>15.4499305377</v>
      </c>
      <c r="P2867" s="6">
        <v>50.688662895</v>
      </c>
      <c r="Q2867" s="6">
        <v>12.873547690200001</v>
      </c>
      <c r="R2867" s="7">
        <v>26.3373803743</v>
      </c>
      <c r="S2867" s="8">
        <v>21.128136629774875</v>
      </c>
      <c r="T2867" s="6">
        <v>86.333367614799997</v>
      </c>
      <c r="U2867" s="6">
        <v>10.9793549582</v>
      </c>
      <c r="V2867" s="6">
        <v>73.164680205699995</v>
      </c>
      <c r="W2867" s="6">
        <v>-13.1218335779</v>
      </c>
      <c r="X2867" s="7">
        <v>23.674067195333333</v>
      </c>
      <c r="Y2867" s="8">
        <v>44.521987874752014</v>
      </c>
      <c r="Z2867" s="24">
        <v>1</v>
      </c>
    </row>
    <row r="2868" spans="1:26" ht="16.5" x14ac:dyDescent="0.45">
      <c r="A2868" s="5" t="s">
        <v>10168</v>
      </c>
      <c r="B2868" s="5" t="s">
        <v>10169</v>
      </c>
      <c r="C2868" s="5" t="s">
        <v>10170</v>
      </c>
      <c r="D2868" s="5" t="s">
        <v>288</v>
      </c>
      <c r="E2868" s="5" t="s">
        <v>11773</v>
      </c>
      <c r="F2868" s="5">
        <v>24</v>
      </c>
      <c r="G2868" s="5">
        <v>11</v>
      </c>
      <c r="H2868" s="5">
        <v>1</v>
      </c>
      <c r="I2868" s="5">
        <v>2</v>
      </c>
      <c r="J2868" s="5" t="s">
        <v>10171</v>
      </c>
      <c r="K2868" s="17">
        <v>3391</v>
      </c>
      <c r="L2868" s="6">
        <v>6.16425848057</v>
      </c>
      <c r="M2868" s="6">
        <v>7.3255057439</v>
      </c>
      <c r="N2868" s="6">
        <v>-8.6966352232999995</v>
      </c>
      <c r="O2868" s="6">
        <v>4.7513107816</v>
      </c>
      <c r="P2868" s="6">
        <v>43.5331951326</v>
      </c>
      <c r="Q2868" s="6">
        <v>-4.0577307732000003</v>
      </c>
      <c r="R2868" s="7">
        <v>14.742258380333332</v>
      </c>
      <c r="S2868" s="8">
        <v>25.319722205887505</v>
      </c>
      <c r="T2868" s="6">
        <v>-36.524598768399997</v>
      </c>
      <c r="U2868" s="6">
        <v>12.5807391304</v>
      </c>
      <c r="V2868" s="6">
        <v>222.58466417330001</v>
      </c>
      <c r="W2868" s="6">
        <v>-26.687115206000001</v>
      </c>
      <c r="X2868" s="7">
        <v>69.492762699233324</v>
      </c>
      <c r="Y2868" s="8">
        <v>134.02738085464173</v>
      </c>
      <c r="Z2868" s="24">
        <v>1</v>
      </c>
    </row>
    <row r="2869" spans="1:26" ht="16.5" x14ac:dyDescent="0.45">
      <c r="A2869" s="5" t="s">
        <v>10172</v>
      </c>
      <c r="B2869" s="5" t="s">
        <v>10173</v>
      </c>
      <c r="C2869" s="5" t="s">
        <v>10174</v>
      </c>
      <c r="D2869" s="5" t="s">
        <v>120</v>
      </c>
      <c r="E2869" s="5" t="s">
        <v>11772</v>
      </c>
      <c r="F2869" s="5">
        <v>23</v>
      </c>
      <c r="G2869" s="5">
        <v>1</v>
      </c>
      <c r="H2869" s="5">
        <v>2</v>
      </c>
      <c r="I2869" s="5">
        <v>3</v>
      </c>
      <c r="J2869" s="5" t="s">
        <v>4913</v>
      </c>
      <c r="K2869" s="17">
        <v>10211</v>
      </c>
      <c r="L2869" s="6">
        <v>24.863012026330001</v>
      </c>
      <c r="M2869" s="6">
        <v>36.428461865700001</v>
      </c>
      <c r="N2869" s="6">
        <v>54.3494363772</v>
      </c>
      <c r="O2869" s="6">
        <v>26.471185739599999</v>
      </c>
      <c r="P2869" s="6">
        <v>20.546957515100001</v>
      </c>
      <c r="Q2869" s="6">
        <v>-15.4961425019</v>
      </c>
      <c r="R2869" s="7">
        <v>10.507333584266666</v>
      </c>
      <c r="S2869" s="8">
        <v>22.713645599878323</v>
      </c>
      <c r="T2869" s="6">
        <v>75.497219944799994</v>
      </c>
      <c r="U2869" s="6">
        <v>20.0197702627</v>
      </c>
      <c r="V2869" s="6">
        <v>25.118085347299999</v>
      </c>
      <c r="W2869" s="6">
        <v>-16.436894476199999</v>
      </c>
      <c r="X2869" s="7">
        <v>9.5669870446000012</v>
      </c>
      <c r="Y2869" s="8">
        <v>22.663838924293426</v>
      </c>
      <c r="Z2869" s="24">
        <v>1</v>
      </c>
    </row>
    <row r="2870" spans="1:26" ht="16.5" x14ac:dyDescent="0.45">
      <c r="A2870" s="5" t="s">
        <v>10175</v>
      </c>
      <c r="B2870" s="5" t="s">
        <v>10176</v>
      </c>
      <c r="C2870" s="5" t="s">
        <v>10177</v>
      </c>
      <c r="D2870" s="5" t="s">
        <v>259</v>
      </c>
      <c r="E2870" s="5" t="s">
        <v>11766</v>
      </c>
      <c r="F2870" s="5">
        <v>17</v>
      </c>
      <c r="G2870" s="5">
        <v>11</v>
      </c>
      <c r="H2870" s="5">
        <v>2</v>
      </c>
      <c r="I2870" s="5">
        <v>2</v>
      </c>
      <c r="J2870" s="5" t="s">
        <v>4152</v>
      </c>
      <c r="K2870" s="17">
        <v>7483</v>
      </c>
      <c r="L2870" s="6">
        <v>5.3589538136000003</v>
      </c>
      <c r="M2870" s="6">
        <v>8.5846351362999993</v>
      </c>
      <c r="N2870" s="6">
        <v>-10.4455548683</v>
      </c>
      <c r="O2870" s="6">
        <v>21.499366117400001</v>
      </c>
      <c r="P2870" s="6">
        <v>76.048634387500002</v>
      </c>
      <c r="Q2870" s="6">
        <v>39.520623373200003</v>
      </c>
      <c r="R2870" s="7">
        <v>45.6895412927</v>
      </c>
      <c r="S2870" s="8">
        <v>27.79293666426743</v>
      </c>
      <c r="T2870" s="6">
        <v>-39.092620155900001</v>
      </c>
      <c r="U2870" s="6">
        <v>36.971813234099997</v>
      </c>
      <c r="V2870" s="6">
        <v>61.526214344899998</v>
      </c>
      <c r="W2870" s="6">
        <v>66.920161917100003</v>
      </c>
      <c r="X2870" s="7">
        <v>55.139396498700002</v>
      </c>
      <c r="Y2870" s="8">
        <v>15.963066085813225</v>
      </c>
      <c r="Z2870" s="24">
        <v>1</v>
      </c>
    </row>
    <row r="2871" spans="1:26" ht="16.5" x14ac:dyDescent="0.45">
      <c r="A2871" s="5" t="s">
        <v>10178</v>
      </c>
      <c r="B2871" s="5" t="s">
        <v>10179</v>
      </c>
      <c r="C2871" s="5" t="s">
        <v>10180</v>
      </c>
      <c r="D2871" s="5" t="s">
        <v>306</v>
      </c>
      <c r="E2871" s="5" t="s">
        <v>11779</v>
      </c>
      <c r="F2871" s="5">
        <v>30</v>
      </c>
      <c r="G2871" s="5">
        <v>4</v>
      </c>
      <c r="H2871" s="5">
        <v>2</v>
      </c>
      <c r="I2871" s="5">
        <v>2</v>
      </c>
      <c r="J2871" s="5" t="s">
        <v>10181</v>
      </c>
      <c r="K2871" s="17">
        <v>36894</v>
      </c>
      <c r="L2871" s="6">
        <v>26.791159017399998</v>
      </c>
      <c r="M2871" s="6">
        <v>8.5750934651000001</v>
      </c>
      <c r="N2871" s="6">
        <v>0.40839455530000002</v>
      </c>
      <c r="O2871" s="6">
        <v>-3.0559400198</v>
      </c>
      <c r="P2871" s="6">
        <v>73.326100632099994</v>
      </c>
      <c r="Q2871" s="6">
        <v>19.8027180851</v>
      </c>
      <c r="R2871" s="7">
        <v>30.024292899133329</v>
      </c>
      <c r="S2871" s="8">
        <v>39.203500829597942</v>
      </c>
      <c r="T2871" s="6">
        <v>41.412883322799999</v>
      </c>
      <c r="U2871" s="6">
        <v>-18.0152002409</v>
      </c>
      <c r="V2871" s="6">
        <v>260.73504603449999</v>
      </c>
      <c r="W2871" s="6">
        <v>127.9881634625</v>
      </c>
      <c r="X2871" s="7">
        <v>123.56933641869999</v>
      </c>
      <c r="Y2871" s="8">
        <v>139.42764960358943</v>
      </c>
      <c r="Z2871" s="24">
        <v>1</v>
      </c>
    </row>
    <row r="2872" spans="1:26" ht="16.5" x14ac:dyDescent="0.45">
      <c r="A2872" s="5" t="s">
        <v>10182</v>
      </c>
      <c r="B2872" s="5" t="s">
        <v>10183</v>
      </c>
      <c r="C2872" s="5" t="s">
        <v>10184</v>
      </c>
      <c r="D2872" s="5" t="s">
        <v>120</v>
      </c>
      <c r="E2872" s="5" t="s">
        <v>11757</v>
      </c>
      <c r="F2872" s="5">
        <v>7</v>
      </c>
      <c r="G2872" s="5">
        <v>11</v>
      </c>
      <c r="H2872" s="5">
        <v>4</v>
      </c>
      <c r="I2872" s="5">
        <v>2</v>
      </c>
      <c r="J2872" s="5" t="s">
        <v>3459</v>
      </c>
      <c r="K2872" s="17">
        <v>1055</v>
      </c>
      <c r="L2872" s="6">
        <v>2.9403675957100002</v>
      </c>
      <c r="M2872" s="6">
        <v>-9.5116216965000007</v>
      </c>
      <c r="N2872" s="6">
        <v>47.473009025400003</v>
      </c>
      <c r="O2872" s="6">
        <v>-11.557926416900001</v>
      </c>
      <c r="P2872" s="6">
        <v>22.9611188015</v>
      </c>
      <c r="Q2872" s="6">
        <v>-14.343175202399999</v>
      </c>
      <c r="R2872" s="7">
        <v>-0.97999427260000027</v>
      </c>
      <c r="S2872" s="8">
        <v>20.780329018555356</v>
      </c>
      <c r="T2872" s="6">
        <v>-1025.3707216582</v>
      </c>
      <c r="U2872" s="6">
        <v>179.0443211235</v>
      </c>
      <c r="V2872" s="6">
        <v>-57.712198366700001</v>
      </c>
      <c r="W2872" s="6">
        <v>-63.602634254199998</v>
      </c>
      <c r="X2872" s="7">
        <v>19.243162834200003</v>
      </c>
      <c r="Y2872" s="8">
        <v>138.42319874821425</v>
      </c>
      <c r="Z2872" s="24">
        <v>-1</v>
      </c>
    </row>
    <row r="2873" spans="1:26" ht="16.5" x14ac:dyDescent="0.45">
      <c r="A2873" s="5" t="s">
        <v>10185</v>
      </c>
      <c r="B2873" s="5" t="s">
        <v>10186</v>
      </c>
      <c r="C2873" s="5" t="s">
        <v>10187</v>
      </c>
      <c r="D2873" s="5" t="s">
        <v>293</v>
      </c>
      <c r="E2873" s="5" t="s">
        <v>11756</v>
      </c>
      <c r="F2873" s="5">
        <v>6</v>
      </c>
      <c r="G2873" s="5">
        <v>11</v>
      </c>
      <c r="H2873" s="5">
        <v>2</v>
      </c>
      <c r="I2873" s="5">
        <v>2</v>
      </c>
      <c r="J2873" s="5" t="s">
        <v>3208</v>
      </c>
      <c r="K2873" s="17">
        <v>17230</v>
      </c>
      <c r="L2873" s="6">
        <v>25.721416835389999</v>
      </c>
      <c r="M2873" s="6">
        <v>4.4317869906</v>
      </c>
      <c r="N2873" s="6">
        <v>-1.116814212</v>
      </c>
      <c r="O2873" s="6">
        <v>3.0614259563999999</v>
      </c>
      <c r="P2873" s="6">
        <v>10.4341649143</v>
      </c>
      <c r="Q2873" s="6">
        <v>9.3811186054999993</v>
      </c>
      <c r="R2873" s="7">
        <v>7.6255698253999995</v>
      </c>
      <c r="S2873" s="8">
        <v>3.9875786606432047</v>
      </c>
      <c r="T2873" s="6">
        <v>21.408142070499999</v>
      </c>
      <c r="U2873" s="6">
        <v>20.9553039846</v>
      </c>
      <c r="V2873" s="6">
        <v>50.122984484200003</v>
      </c>
      <c r="W2873" s="6">
        <v>26.964845179499999</v>
      </c>
      <c r="X2873" s="7">
        <v>32.681044549433331</v>
      </c>
      <c r="Y2873" s="8">
        <v>15.401123266155182</v>
      </c>
      <c r="Z2873" s="24">
        <v>1</v>
      </c>
    </row>
    <row r="2874" spans="1:26" ht="16.5" x14ac:dyDescent="0.45">
      <c r="A2874" s="5" t="s">
        <v>10188</v>
      </c>
      <c r="B2874" s="5" t="s">
        <v>10189</v>
      </c>
      <c r="C2874" s="5" t="s">
        <v>10190</v>
      </c>
      <c r="D2874" s="5" t="s">
        <v>33</v>
      </c>
      <c r="E2874" s="5" t="s">
        <v>11760</v>
      </c>
      <c r="F2874" s="5">
        <v>11</v>
      </c>
      <c r="G2874" s="5">
        <v>3</v>
      </c>
      <c r="H2874" s="5">
        <v>3</v>
      </c>
      <c r="I2874" s="5">
        <v>2</v>
      </c>
      <c r="J2874" s="5" t="s">
        <v>10191</v>
      </c>
      <c r="K2874" s="17">
        <v>23504</v>
      </c>
      <c r="L2874" s="6">
        <v>21.15351646377</v>
      </c>
      <c r="M2874" s="6">
        <v>0.25834045490000002</v>
      </c>
      <c r="N2874" s="6">
        <v>-6.7183452242000001</v>
      </c>
      <c r="O2874" s="6">
        <v>-29.308604435900001</v>
      </c>
      <c r="P2874" s="6">
        <v>3.6130905918999998</v>
      </c>
      <c r="Q2874" s="6">
        <v>-0.375678913</v>
      </c>
      <c r="R2874" s="7">
        <v>-8.690397585666668</v>
      </c>
      <c r="S2874" s="8">
        <v>17.966925469597228</v>
      </c>
      <c r="T2874" s="6">
        <v>169.92104367580001</v>
      </c>
      <c r="U2874" s="6">
        <v>-1619.3763168558</v>
      </c>
      <c r="V2874" s="6">
        <v>60.843043179200002</v>
      </c>
      <c r="W2874" s="6">
        <v>169.71992377559999</v>
      </c>
      <c r="X2874" s="7">
        <v>-462.93778330033336</v>
      </c>
      <c r="Y2874" s="8">
        <v>1002.9836016610838</v>
      </c>
      <c r="Z2874" s="24">
        <v>0</v>
      </c>
    </row>
    <row r="2875" spans="1:26" ht="16.5" x14ac:dyDescent="0.45">
      <c r="A2875" s="5" t="s">
        <v>10192</v>
      </c>
      <c r="B2875" s="5" t="s">
        <v>10193</v>
      </c>
      <c r="C2875" s="5" t="s">
        <v>10194</v>
      </c>
      <c r="D2875" s="5" t="s">
        <v>1297</v>
      </c>
      <c r="E2875" s="5" t="s">
        <v>11757</v>
      </c>
      <c r="F2875" s="5">
        <v>7</v>
      </c>
      <c r="G2875" s="5">
        <v>11</v>
      </c>
      <c r="H2875" s="5">
        <v>4</v>
      </c>
      <c r="I2875" s="5">
        <v>2</v>
      </c>
      <c r="J2875" s="5" t="s">
        <v>10195</v>
      </c>
      <c r="K2875" s="17">
        <v>33720</v>
      </c>
      <c r="L2875" s="6">
        <v>127.50896400000001</v>
      </c>
      <c r="M2875" s="6">
        <v>4.5895892099999998</v>
      </c>
      <c r="N2875" s="6">
        <v>26.4472270702</v>
      </c>
      <c r="O2875" s="6">
        <v>7.8111174494000002</v>
      </c>
      <c r="P2875" s="6">
        <v>-4.2909449751000004</v>
      </c>
      <c r="Q2875" s="6">
        <v>-9.7017141341999995</v>
      </c>
      <c r="R2875" s="7">
        <v>-2.0605138866333332</v>
      </c>
      <c r="S2875" s="8">
        <v>8.9669356331571475</v>
      </c>
      <c r="T2875" s="6">
        <v>6.0962044835000002</v>
      </c>
      <c r="U2875" s="6">
        <v>-9.4038134331999998</v>
      </c>
      <c r="V2875" s="6">
        <v>-294.45737117890002</v>
      </c>
      <c r="W2875" s="6">
        <v>77.412339744500002</v>
      </c>
      <c r="X2875" s="7">
        <v>-75.48294828920001</v>
      </c>
      <c r="Y2875" s="8">
        <v>194.54205078350373</v>
      </c>
      <c r="Z2875" s="24">
        <v>0</v>
      </c>
    </row>
    <row r="2876" spans="1:26" ht="16.5" x14ac:dyDescent="0.45">
      <c r="A2876" s="5" t="s">
        <v>10196</v>
      </c>
      <c r="B2876" s="5" t="s">
        <v>10197</v>
      </c>
      <c r="C2876" s="5" t="s">
        <v>10198</v>
      </c>
      <c r="D2876" s="5" t="s">
        <v>33</v>
      </c>
      <c r="E2876" s="5" t="s">
        <v>11756</v>
      </c>
      <c r="F2876" s="5">
        <v>6</v>
      </c>
      <c r="G2876" s="5">
        <v>11</v>
      </c>
      <c r="H2876" s="5">
        <v>2</v>
      </c>
      <c r="I2876" s="5">
        <v>2</v>
      </c>
      <c r="J2876" s="5" t="s">
        <v>10199</v>
      </c>
      <c r="K2876" s="17">
        <v>165715</v>
      </c>
      <c r="L2876" s="6">
        <v>229.01083299999999</v>
      </c>
      <c r="M2876" s="6">
        <v>6.0362651054000001</v>
      </c>
      <c r="N2876" s="6">
        <v>4.5317109354999996</v>
      </c>
      <c r="O2876" s="6">
        <v>-0.59158424180000002</v>
      </c>
      <c r="P2876" s="6">
        <v>-0.84526024060000005</v>
      </c>
      <c r="Q2876" s="6">
        <v>-1.2373615755</v>
      </c>
      <c r="R2876" s="7">
        <v>-0.89140201930000007</v>
      </c>
      <c r="S2876" s="8">
        <v>0.32535194633868419</v>
      </c>
      <c r="T2876" s="6">
        <v>6.3483752403000002</v>
      </c>
      <c r="U2876" s="6">
        <v>-4.6369636999999998E-3</v>
      </c>
      <c r="V2876" s="6">
        <v>-10.167893360800001</v>
      </c>
      <c r="W2876" s="6">
        <v>15.579801355300001</v>
      </c>
      <c r="X2876" s="7">
        <v>1.8024236769333335</v>
      </c>
      <c r="Y2876" s="8">
        <v>12.96861777205133</v>
      </c>
      <c r="Z2876" s="24">
        <v>-1</v>
      </c>
    </row>
    <row r="2877" spans="1:26" ht="16.5" x14ac:dyDescent="0.45">
      <c r="A2877" s="5" t="s">
        <v>10200</v>
      </c>
      <c r="B2877" s="5" t="s">
        <v>10201</v>
      </c>
      <c r="C2877" s="5" t="s">
        <v>10202</v>
      </c>
      <c r="D2877" s="5" t="s">
        <v>435</v>
      </c>
      <c r="E2877" s="5" t="s">
        <v>11766</v>
      </c>
      <c r="F2877" s="5">
        <v>17</v>
      </c>
      <c r="G2877" s="5">
        <v>11</v>
      </c>
      <c r="H2877" s="5">
        <v>2</v>
      </c>
      <c r="I2877" s="5">
        <v>2</v>
      </c>
      <c r="J2877" s="5" t="s">
        <v>3369</v>
      </c>
      <c r="K2877" s="17">
        <v>7185</v>
      </c>
      <c r="L2877" s="6">
        <v>7.4497732466800004</v>
      </c>
      <c r="M2877" s="6">
        <v>-62.980786852800001</v>
      </c>
      <c r="N2877" s="6">
        <v>-32.3548218639</v>
      </c>
      <c r="O2877" s="6">
        <v>-51.178298412499998</v>
      </c>
      <c r="P2877" s="6">
        <v>9.3513565404999994</v>
      </c>
      <c r="Q2877" s="6">
        <v>117.59455434589999</v>
      </c>
      <c r="R2877" s="7">
        <v>25.25587082463333</v>
      </c>
      <c r="S2877" s="8">
        <v>85.503123557053698</v>
      </c>
      <c r="T2877" s="6">
        <v>-2000.4927824501999</v>
      </c>
      <c r="U2877" s="6">
        <v>101.16547546619999</v>
      </c>
      <c r="V2877" s="6">
        <v>42.876072356400002</v>
      </c>
      <c r="W2877" s="6">
        <v>118.17433586449999</v>
      </c>
      <c r="X2877" s="7">
        <v>87.405294562366677</v>
      </c>
      <c r="Y2877" s="8">
        <v>39.490050084970484</v>
      </c>
      <c r="Z2877" s="24">
        <v>1</v>
      </c>
    </row>
    <row r="2878" spans="1:26" ht="16.5" x14ac:dyDescent="0.45">
      <c r="A2878" s="5" t="s">
        <v>10203</v>
      </c>
      <c r="B2878" s="5" t="s">
        <v>10204</v>
      </c>
      <c r="C2878" s="5" t="s">
        <v>10205</v>
      </c>
      <c r="D2878" s="5" t="s">
        <v>1297</v>
      </c>
      <c r="E2878" s="5" t="s">
        <v>11772</v>
      </c>
      <c r="F2878" s="5">
        <v>23</v>
      </c>
      <c r="G2878" s="5">
        <v>1</v>
      </c>
      <c r="H2878" s="5">
        <v>2</v>
      </c>
      <c r="I2878" s="5">
        <v>3</v>
      </c>
      <c r="J2878" s="5" t="s">
        <v>10206</v>
      </c>
      <c r="K2878" s="17">
        <v>9031</v>
      </c>
      <c r="L2878" s="6">
        <v>10.057362378640001</v>
      </c>
      <c r="M2878" s="6">
        <v>6.9012955380000003</v>
      </c>
      <c r="N2878" s="6">
        <v>30.4071708765</v>
      </c>
      <c r="O2878" s="6">
        <v>57.758494011700002</v>
      </c>
      <c r="P2878" s="6">
        <v>5.2956854205999999</v>
      </c>
      <c r="Q2878" s="6">
        <v>-35.476393761499999</v>
      </c>
      <c r="R2878" s="7">
        <v>9.1925952236000015</v>
      </c>
      <c r="S2878" s="8">
        <v>46.739442701318531</v>
      </c>
      <c r="T2878" s="6">
        <v>184.6404022291</v>
      </c>
      <c r="U2878" s="6">
        <v>255.34274627630001</v>
      </c>
      <c r="V2878" s="6">
        <v>44.470357976499997</v>
      </c>
      <c r="W2878" s="6">
        <v>-9.0531210844000007</v>
      </c>
      <c r="X2878" s="7">
        <v>96.91999438946668</v>
      </c>
      <c r="Y2878" s="8">
        <v>139.78382216566951</v>
      </c>
      <c r="Z2878" s="24">
        <v>1</v>
      </c>
    </row>
    <row r="2879" spans="1:26" ht="16.5" x14ac:dyDescent="0.45">
      <c r="A2879" s="5" t="s">
        <v>10207</v>
      </c>
      <c r="B2879" s="5" t="s">
        <v>10208</v>
      </c>
      <c r="C2879" s="5" t="s">
        <v>10209</v>
      </c>
      <c r="D2879" s="5" t="s">
        <v>259</v>
      </c>
      <c r="E2879" s="5" t="s">
        <v>11758</v>
      </c>
      <c r="F2879" s="5">
        <v>8</v>
      </c>
      <c r="G2879" s="5">
        <v>2</v>
      </c>
      <c r="H2879" s="5">
        <v>3</v>
      </c>
      <c r="I2879" s="5">
        <v>2</v>
      </c>
      <c r="J2879" s="5" t="s">
        <v>10210</v>
      </c>
      <c r="K2879" s="17">
        <v>4593</v>
      </c>
      <c r="L2879" s="6">
        <v>18.55543281628</v>
      </c>
      <c r="M2879" s="6">
        <v>1.3679170904</v>
      </c>
      <c r="N2879" s="6">
        <v>19.390009268099998</v>
      </c>
      <c r="O2879" s="6">
        <v>6.6903393554999999</v>
      </c>
      <c r="P2879" s="6">
        <v>7.6948457171999998</v>
      </c>
      <c r="Q2879" s="6">
        <v>2.5641204215000002</v>
      </c>
      <c r="R2879" s="7">
        <v>5.6497684980666669</v>
      </c>
      <c r="S2879" s="8">
        <v>2.7190395909196701</v>
      </c>
      <c r="T2879" s="6">
        <v>15.472975311400001</v>
      </c>
      <c r="U2879" s="6">
        <v>17.1377777939</v>
      </c>
      <c r="V2879" s="6">
        <v>48.836817525900003</v>
      </c>
      <c r="W2879" s="6">
        <v>-17.180711264900001</v>
      </c>
      <c r="X2879" s="7">
        <v>16.264628018300002</v>
      </c>
      <c r="Y2879" s="8">
        <v>33.017424487821572</v>
      </c>
      <c r="Z2879" s="24">
        <v>1</v>
      </c>
    </row>
    <row r="2880" spans="1:26" ht="16.5" x14ac:dyDescent="0.45">
      <c r="A2880" s="5" t="s">
        <v>10211</v>
      </c>
      <c r="B2880" s="5" t="s">
        <v>10212</v>
      </c>
      <c r="C2880" s="5" t="s">
        <v>10213</v>
      </c>
      <c r="D2880" s="5" t="s">
        <v>553</v>
      </c>
      <c r="E2880" s="5" t="s">
        <v>11756</v>
      </c>
      <c r="F2880" s="5">
        <v>6</v>
      </c>
      <c r="G2880" s="5">
        <v>11</v>
      </c>
      <c r="H2880" s="5">
        <v>2</v>
      </c>
      <c r="I2880" s="5">
        <v>2</v>
      </c>
      <c r="J2880" s="5" t="s">
        <v>5463</v>
      </c>
      <c r="K2880" s="17">
        <v>1298</v>
      </c>
      <c r="L2880" s="6">
        <v>1.0794061289200001</v>
      </c>
      <c r="M2880" s="6">
        <v>-4.1967330067999997</v>
      </c>
      <c r="N2880" s="6">
        <v>34.209145738499998</v>
      </c>
      <c r="O2880" s="6">
        <v>9.3296472636000001</v>
      </c>
      <c r="P2880" s="6">
        <v>-29.508052428700001</v>
      </c>
      <c r="Q2880" s="6">
        <v>4.5743693504999996</v>
      </c>
      <c r="R2880" s="7">
        <v>-5.2013452715333344</v>
      </c>
      <c r="S2880" s="8">
        <v>21.18407837565508</v>
      </c>
      <c r="T2880" s="6">
        <v>-181.56930200369999</v>
      </c>
      <c r="U2880" s="6">
        <v>126.03568699420001</v>
      </c>
      <c r="V2880" s="6">
        <v>-1595.0822991944999</v>
      </c>
      <c r="W2880" s="6">
        <v>-4.1492614103000003</v>
      </c>
      <c r="X2880" s="7">
        <v>-491.06529120353326</v>
      </c>
      <c r="Y2880" s="8">
        <v>958.31998604211788</v>
      </c>
      <c r="Z2880" s="24">
        <v>0</v>
      </c>
    </row>
    <row r="2881" spans="1:26" ht="16.5" x14ac:dyDescent="0.45">
      <c r="A2881" s="5" t="s">
        <v>10214</v>
      </c>
      <c r="B2881" s="5" t="s">
        <v>10215</v>
      </c>
      <c r="C2881" s="5" t="s">
        <v>10216</v>
      </c>
      <c r="D2881" s="5" t="s">
        <v>120</v>
      </c>
      <c r="E2881" s="5" t="s">
        <v>11766</v>
      </c>
      <c r="F2881" s="5">
        <v>17</v>
      </c>
      <c r="G2881" s="5">
        <v>11</v>
      </c>
      <c r="H2881" s="5">
        <v>2</v>
      </c>
      <c r="I2881" s="5">
        <v>2</v>
      </c>
      <c r="J2881" s="5" t="s">
        <v>5271</v>
      </c>
      <c r="K2881" s="17">
        <v>7144</v>
      </c>
      <c r="L2881" s="6">
        <v>6.0917984165299996</v>
      </c>
      <c r="M2881" s="6">
        <v>12.9605449871</v>
      </c>
      <c r="N2881" s="6">
        <v>20.057501788500002</v>
      </c>
      <c r="O2881" s="6">
        <v>20.2061294387</v>
      </c>
      <c r="P2881" s="6">
        <v>8.0125274758000007</v>
      </c>
      <c r="Q2881" s="6">
        <v>4.2802590908000004</v>
      </c>
      <c r="R2881" s="7">
        <v>10.832972001766668</v>
      </c>
      <c r="S2881" s="8">
        <v>8.3291366345841347</v>
      </c>
      <c r="T2881" s="6">
        <v>29.799265478999999</v>
      </c>
      <c r="U2881" s="6">
        <v>46.863986131300003</v>
      </c>
      <c r="V2881" s="6">
        <v>-18.118764484</v>
      </c>
      <c r="W2881" s="6">
        <v>-0.85217232980000002</v>
      </c>
      <c r="X2881" s="7">
        <v>9.2976831058333342</v>
      </c>
      <c r="Y2881" s="8">
        <v>33.659384180429676</v>
      </c>
      <c r="Z2881" s="24">
        <v>1</v>
      </c>
    </row>
    <row r="2882" spans="1:26" ht="16.5" x14ac:dyDescent="0.45">
      <c r="A2882" s="5" t="s">
        <v>10217</v>
      </c>
      <c r="B2882" s="5" t="s">
        <v>10218</v>
      </c>
      <c r="C2882" s="5" t="s">
        <v>10219</v>
      </c>
      <c r="D2882" s="5" t="s">
        <v>33</v>
      </c>
      <c r="E2882" s="5" t="s">
        <v>11758</v>
      </c>
      <c r="F2882" s="5">
        <v>8</v>
      </c>
      <c r="G2882" s="5">
        <v>2</v>
      </c>
      <c r="H2882" s="5">
        <v>3</v>
      </c>
      <c r="I2882" s="5">
        <v>2</v>
      </c>
      <c r="J2882" s="5" t="s">
        <v>3859</v>
      </c>
      <c r="K2882" s="17">
        <v>124457</v>
      </c>
      <c r="L2882" s="6">
        <v>554.79236525199997</v>
      </c>
      <c r="M2882" s="6">
        <v>3.8969221338</v>
      </c>
      <c r="N2882" s="6">
        <v>13.021769473699999</v>
      </c>
      <c r="O2882" s="6">
        <v>12.9877788944</v>
      </c>
      <c r="P2882" s="6">
        <v>9.2501724579999998</v>
      </c>
      <c r="Q2882" s="6">
        <v>5.0220994305</v>
      </c>
      <c r="R2882" s="7">
        <v>9.0866835943000002</v>
      </c>
      <c r="S2882" s="8">
        <v>3.9853555408288193</v>
      </c>
      <c r="T2882" s="6">
        <v>6.5343812802999999</v>
      </c>
      <c r="U2882" s="6">
        <v>-10.1323466812</v>
      </c>
      <c r="V2882" s="6">
        <v>21.436611410899999</v>
      </c>
      <c r="W2882" s="6">
        <v>5.3082285345000004</v>
      </c>
      <c r="X2882" s="7">
        <v>5.5374977547333337</v>
      </c>
      <c r="Y2882" s="8">
        <v>15.785727795597557</v>
      </c>
      <c r="Z2882" s="24">
        <v>1</v>
      </c>
    </row>
    <row r="2883" spans="1:26" ht="16.5" x14ac:dyDescent="0.45">
      <c r="A2883" s="5" t="s">
        <v>10220</v>
      </c>
      <c r="B2883" s="5" t="s">
        <v>10221</v>
      </c>
      <c r="C2883" s="5" t="s">
        <v>10222</v>
      </c>
      <c r="D2883" s="5" t="s">
        <v>249</v>
      </c>
      <c r="E2883" s="5" t="s">
        <v>11771</v>
      </c>
      <c r="F2883" s="5">
        <v>22</v>
      </c>
      <c r="G2883" s="5">
        <v>7</v>
      </c>
      <c r="H2883" s="5">
        <v>4</v>
      </c>
      <c r="I2883" s="5">
        <v>3</v>
      </c>
      <c r="J2883" s="5" t="s">
        <v>10223</v>
      </c>
      <c r="K2883" s="17">
        <v>6265</v>
      </c>
      <c r="L2883" s="6">
        <v>8.8326837009299997</v>
      </c>
      <c r="M2883" s="6">
        <v>6.5559848936999998</v>
      </c>
      <c r="N2883" s="6">
        <v>-10.163510348899999</v>
      </c>
      <c r="O2883" s="6">
        <v>0.20608590660000001</v>
      </c>
      <c r="P2883" s="6">
        <v>14.2456755941</v>
      </c>
      <c r="Q2883" s="6">
        <v>15.574235227799999</v>
      </c>
      <c r="R2883" s="7">
        <v>10.008665576166665</v>
      </c>
      <c r="S2883" s="8">
        <v>8.5152330448864149</v>
      </c>
      <c r="T2883" s="6">
        <v>-47.6341562924</v>
      </c>
      <c r="U2883" s="6">
        <v>10.394173969500001</v>
      </c>
      <c r="V2883" s="6">
        <v>3.4017653517999999</v>
      </c>
      <c r="W2883" s="6">
        <v>10.7175790722</v>
      </c>
      <c r="X2883" s="7">
        <v>8.1711727978333339</v>
      </c>
      <c r="Y2883" s="8">
        <v>4.1335920522980691</v>
      </c>
      <c r="Z2883" s="24">
        <v>1</v>
      </c>
    </row>
    <row r="2884" spans="1:26" ht="16.5" x14ac:dyDescent="0.45">
      <c r="A2884" s="5" t="s">
        <v>10224</v>
      </c>
      <c r="B2884" s="5" t="s">
        <v>10225</v>
      </c>
      <c r="C2884" s="5" t="s">
        <v>10226</v>
      </c>
      <c r="D2884" s="5" t="s">
        <v>509</v>
      </c>
      <c r="E2884" s="5" t="s">
        <v>11767</v>
      </c>
      <c r="F2884" s="5">
        <v>18</v>
      </c>
      <c r="G2884" s="5">
        <v>4</v>
      </c>
      <c r="H2884" s="5">
        <v>2</v>
      </c>
      <c r="I2884" s="5">
        <v>2</v>
      </c>
      <c r="J2884" s="5" t="s">
        <v>10227</v>
      </c>
      <c r="K2884" s="17">
        <v>14725</v>
      </c>
      <c r="L2884" s="6">
        <v>31.135149995999999</v>
      </c>
      <c r="M2884" s="6">
        <v>8.1194896101000005</v>
      </c>
      <c r="N2884" s="6">
        <v>41.872430858599998</v>
      </c>
      <c r="O2884" s="6">
        <v>-6.9887297259999999</v>
      </c>
      <c r="P2884" s="6">
        <v>0.84188640059999997</v>
      </c>
      <c r="Q2884" s="6">
        <v>22.1069518989</v>
      </c>
      <c r="R2884" s="7">
        <v>5.3200361911666674</v>
      </c>
      <c r="S2884" s="8">
        <v>15.055897232129677</v>
      </c>
      <c r="T2884" s="6">
        <v>2750.9741318289002</v>
      </c>
      <c r="U2884" s="6">
        <v>7.5276576582999999</v>
      </c>
      <c r="V2884" s="6">
        <v>-88.152608345900006</v>
      </c>
      <c r="W2884" s="6">
        <v>674.14152947469995</v>
      </c>
      <c r="X2884" s="7">
        <v>197.83885959569997</v>
      </c>
      <c r="Y2884" s="8">
        <v>415.25516652542251</v>
      </c>
      <c r="Z2884" s="24">
        <v>1</v>
      </c>
    </row>
    <row r="2885" spans="1:26" ht="16.5" x14ac:dyDescent="0.45">
      <c r="A2885" s="5" t="s">
        <v>10228</v>
      </c>
      <c r="B2885" s="5" t="s">
        <v>10229</v>
      </c>
      <c r="C2885" s="5" t="s">
        <v>10230</v>
      </c>
      <c r="D2885" s="5" t="s">
        <v>254</v>
      </c>
      <c r="E2885" s="5" t="s">
        <v>11771</v>
      </c>
      <c r="F2885" s="5">
        <v>22</v>
      </c>
      <c r="G2885" s="5">
        <v>7</v>
      </c>
      <c r="H2885" s="5">
        <v>4</v>
      </c>
      <c r="I2885" s="5">
        <v>3</v>
      </c>
      <c r="J2885" s="5" t="s">
        <v>6387</v>
      </c>
      <c r="K2885" s="17">
        <v>7728</v>
      </c>
      <c r="L2885" s="6">
        <v>8.8424577237899999</v>
      </c>
      <c r="M2885" s="6">
        <v>12.718921133</v>
      </c>
      <c r="N2885" s="6">
        <v>8.0115813853999995</v>
      </c>
      <c r="O2885" s="6">
        <v>1.8727692645</v>
      </c>
      <c r="P2885" s="6">
        <v>16.122316955799999</v>
      </c>
      <c r="Q2885" s="6">
        <v>4.4925635907999997</v>
      </c>
      <c r="R2885" s="7">
        <v>7.495883270366666</v>
      </c>
      <c r="S2885" s="8">
        <v>7.5846785808571076</v>
      </c>
      <c r="T2885" s="6">
        <v>21.360228770100001</v>
      </c>
      <c r="U2885" s="6">
        <v>10.5213285308</v>
      </c>
      <c r="V2885" s="6">
        <v>4.8500852561999999</v>
      </c>
      <c r="W2885" s="6">
        <v>6.7486481163000001</v>
      </c>
      <c r="X2885" s="7">
        <v>7.3733539677666657</v>
      </c>
      <c r="Y2885" s="8">
        <v>2.8867703615920779</v>
      </c>
      <c r="Z2885" s="24">
        <v>1</v>
      </c>
    </row>
    <row r="2886" spans="1:26" ht="16.5" x14ac:dyDescent="0.45">
      <c r="A2886" s="5" t="s">
        <v>10231</v>
      </c>
      <c r="B2886" s="5" t="s">
        <v>10232</v>
      </c>
      <c r="C2886" s="5" t="s">
        <v>10233</v>
      </c>
      <c r="D2886" s="5" t="s">
        <v>33</v>
      </c>
      <c r="E2886" s="5" t="s">
        <v>8</v>
      </c>
      <c r="F2886" s="5">
        <v>1</v>
      </c>
      <c r="G2886" s="5">
        <v>1</v>
      </c>
      <c r="H2886" s="5">
        <v>3</v>
      </c>
      <c r="I2886" s="5">
        <v>3</v>
      </c>
      <c r="J2886" s="5" t="s">
        <v>3228</v>
      </c>
      <c r="K2886" s="17">
        <v>45618</v>
      </c>
      <c r="L2886" s="6">
        <v>132.81200000000001</v>
      </c>
      <c r="M2886" s="6">
        <v>28.190976718999998</v>
      </c>
      <c r="N2886" s="6">
        <v>20.470955335399999</v>
      </c>
      <c r="O2886" s="6">
        <v>7.2787097551000004</v>
      </c>
      <c r="P2886" s="6">
        <v>7.1395505429000004</v>
      </c>
      <c r="Q2886" s="6">
        <v>-0.73256476230000001</v>
      </c>
      <c r="R2886" s="7">
        <v>4.5618985119</v>
      </c>
      <c r="S2886" s="8">
        <v>4.5856676005762216</v>
      </c>
      <c r="T2886" s="6">
        <v>11.031701313699999</v>
      </c>
      <c r="U2886" s="6">
        <v>1.2392831388000001</v>
      </c>
      <c r="V2886" s="6">
        <v>15.057477325500001</v>
      </c>
      <c r="W2886" s="6">
        <v>3.2104310365000002</v>
      </c>
      <c r="X2886" s="7">
        <v>6.502397166933334</v>
      </c>
      <c r="Y2886" s="8">
        <v>7.4741824568495501</v>
      </c>
      <c r="Z2886" s="24">
        <v>1</v>
      </c>
    </row>
    <row r="2887" spans="1:26" ht="16.5" x14ac:dyDescent="0.45">
      <c r="A2887" s="5" t="s">
        <v>10234</v>
      </c>
      <c r="B2887" s="5" t="s">
        <v>10235</v>
      </c>
      <c r="C2887" s="5" t="s">
        <v>10236</v>
      </c>
      <c r="D2887" s="5" t="s">
        <v>33</v>
      </c>
      <c r="E2887" s="5" t="s">
        <v>11767</v>
      </c>
      <c r="F2887" s="5">
        <v>18</v>
      </c>
      <c r="G2887" s="5">
        <v>4</v>
      </c>
      <c r="H2887" s="5">
        <v>2</v>
      </c>
      <c r="I2887" s="5">
        <v>2</v>
      </c>
      <c r="J2887" s="5" t="s">
        <v>10237</v>
      </c>
      <c r="K2887" s="17">
        <v>460724</v>
      </c>
      <c r="L2887" s="6">
        <v>2516.81</v>
      </c>
      <c r="M2887" s="6">
        <v>2.6624973676999999</v>
      </c>
      <c r="N2887" s="6">
        <v>5.9738923270999997</v>
      </c>
      <c r="O2887" s="6">
        <v>-23.163210572099999</v>
      </c>
      <c r="P2887" s="6">
        <v>35.189798928099997</v>
      </c>
      <c r="Q2887" s="6">
        <v>23.899563524200001</v>
      </c>
      <c r="R2887" s="7">
        <v>11.975383960066665</v>
      </c>
      <c r="S2887" s="8">
        <v>30.950088418950909</v>
      </c>
      <c r="T2887" s="6">
        <v>-9.4141184741000004</v>
      </c>
      <c r="U2887" s="6">
        <v>-50.035815549900001</v>
      </c>
      <c r="V2887" s="6">
        <v>242.54353215259999</v>
      </c>
      <c r="W2887" s="6">
        <v>42.977844045099999</v>
      </c>
      <c r="X2887" s="7">
        <v>78.495186882599995</v>
      </c>
      <c r="Y2887" s="8">
        <v>149.48839388789511</v>
      </c>
      <c r="Z2887" s="24">
        <v>1</v>
      </c>
    </row>
    <row r="2888" spans="1:26" ht="16.5" x14ac:dyDescent="0.45">
      <c r="A2888" s="5" t="s">
        <v>10238</v>
      </c>
      <c r="B2888" s="5" t="s">
        <v>10239</v>
      </c>
      <c r="C2888" s="5" t="s">
        <v>10240</v>
      </c>
      <c r="D2888" s="5" t="s">
        <v>33</v>
      </c>
      <c r="E2888" s="5" t="s">
        <v>11771</v>
      </c>
      <c r="F2888" s="5">
        <v>22</v>
      </c>
      <c r="G2888" s="5">
        <v>7</v>
      </c>
      <c r="H2888" s="5">
        <v>4</v>
      </c>
      <c r="I2888" s="5">
        <v>3</v>
      </c>
      <c r="J2888" s="5" t="s">
        <v>10241</v>
      </c>
      <c r="K2888" s="17">
        <v>1433</v>
      </c>
      <c r="L2888" s="6">
        <v>2.5081016755899999</v>
      </c>
      <c r="M2888" s="6">
        <v>18.415134399300001</v>
      </c>
      <c r="N2888" s="6">
        <v>12.7339564809</v>
      </c>
      <c r="O2888" s="6">
        <v>0.63131301510000004</v>
      </c>
      <c r="P2888" s="6">
        <v>4.3280608584999998</v>
      </c>
      <c r="Q2888" s="6">
        <v>2.8787889245999998</v>
      </c>
      <c r="R2888" s="7">
        <v>2.6127209327333332</v>
      </c>
      <c r="S2888" s="8">
        <v>1.8626809406451252</v>
      </c>
      <c r="T2888" s="6">
        <v>8.3912363839000008</v>
      </c>
      <c r="U2888" s="6">
        <v>1.6555189438</v>
      </c>
      <c r="V2888" s="6">
        <v>4.9958066338</v>
      </c>
      <c r="W2888" s="6">
        <v>-3.2829856521999998</v>
      </c>
      <c r="X2888" s="7">
        <v>1.1227799751333334</v>
      </c>
      <c r="Y2888" s="8">
        <v>4.1650280353480564</v>
      </c>
      <c r="Z2888" s="24">
        <v>1</v>
      </c>
    </row>
    <row r="2889" spans="1:26" ht="16.5" x14ac:dyDescent="0.45">
      <c r="A2889" s="5" t="s">
        <v>10242</v>
      </c>
      <c r="B2889" s="5" t="s">
        <v>10243</v>
      </c>
      <c r="C2889" s="5" t="s">
        <v>10244</v>
      </c>
      <c r="D2889" s="5" t="s">
        <v>1297</v>
      </c>
      <c r="E2889" s="5" t="s">
        <v>11770</v>
      </c>
      <c r="F2889" s="5">
        <v>21</v>
      </c>
      <c r="G2889" s="5">
        <v>7</v>
      </c>
      <c r="H2889" s="5">
        <v>3</v>
      </c>
      <c r="I2889" s="5">
        <v>3</v>
      </c>
      <c r="J2889" s="5" t="s">
        <v>2348</v>
      </c>
      <c r="K2889" s="17">
        <v>7325</v>
      </c>
      <c r="L2889" s="6">
        <v>14.229112510129999</v>
      </c>
      <c r="M2889" s="6">
        <v>12.284905910599999</v>
      </c>
      <c r="N2889" s="6">
        <v>-13.1515985547</v>
      </c>
      <c r="O2889" s="6">
        <v>33.491306256199998</v>
      </c>
      <c r="P2889" s="6">
        <v>83.948391020399995</v>
      </c>
      <c r="Q2889" s="6">
        <v>-31.093967129700001</v>
      </c>
      <c r="R2889" s="7">
        <v>28.781910048966662</v>
      </c>
      <c r="S2889" s="8">
        <v>57.665586372302663</v>
      </c>
      <c r="T2889" s="6">
        <v>21.2028700089</v>
      </c>
      <c r="U2889" s="6">
        <v>22.223875597199999</v>
      </c>
      <c r="V2889" s="6">
        <v>184.4877509895</v>
      </c>
      <c r="W2889" s="6">
        <v>-35.613822040499997</v>
      </c>
      <c r="X2889" s="7">
        <v>57.032601515399996</v>
      </c>
      <c r="Y2889" s="8">
        <v>114.10482532569068</v>
      </c>
      <c r="Z2889" s="24">
        <v>1</v>
      </c>
    </row>
    <row r="2890" spans="1:26" ht="16.5" x14ac:dyDescent="0.45">
      <c r="A2890" s="5" t="s">
        <v>10245</v>
      </c>
      <c r="B2890" s="5" t="s">
        <v>10246</v>
      </c>
      <c r="C2890" s="5" t="s">
        <v>10247</v>
      </c>
      <c r="D2890" s="5" t="s">
        <v>1297</v>
      </c>
      <c r="E2890" s="5" t="s">
        <v>11770</v>
      </c>
      <c r="F2890" s="5">
        <v>21</v>
      </c>
      <c r="G2890" s="5">
        <v>7</v>
      </c>
      <c r="H2890" s="5">
        <v>3</v>
      </c>
      <c r="I2890" s="5">
        <v>3</v>
      </c>
      <c r="J2890" s="5" t="s">
        <v>10248</v>
      </c>
      <c r="K2890" s="17">
        <v>4700</v>
      </c>
      <c r="L2890" s="6">
        <v>14.55641304837</v>
      </c>
      <c r="M2890" s="6">
        <v>11.173679033299999</v>
      </c>
      <c r="N2890" s="6">
        <v>33.165157191699997</v>
      </c>
      <c r="O2890" s="6">
        <v>-2.8825607446000001</v>
      </c>
      <c r="P2890" s="6">
        <v>12.9652090074</v>
      </c>
      <c r="Q2890" s="6">
        <v>21.6947609138</v>
      </c>
      <c r="R2890" s="7">
        <v>10.592469725533332</v>
      </c>
      <c r="S2890" s="8">
        <v>12.459277818152195</v>
      </c>
      <c r="T2890" s="6">
        <v>49.244297005500002</v>
      </c>
      <c r="U2890" s="6">
        <v>44.476475260999997</v>
      </c>
      <c r="V2890" s="6">
        <v>19.7889823356</v>
      </c>
      <c r="W2890" s="6">
        <v>38.495875052700001</v>
      </c>
      <c r="X2890" s="7">
        <v>34.253777549766667</v>
      </c>
      <c r="Y2890" s="8">
        <v>12.878843898180982</v>
      </c>
      <c r="Z2890" s="24">
        <v>1</v>
      </c>
    </row>
    <row r="2891" spans="1:26" ht="16.5" x14ac:dyDescent="0.45">
      <c r="A2891" s="5" t="s">
        <v>10249</v>
      </c>
      <c r="B2891" s="5" t="s">
        <v>10250</v>
      </c>
      <c r="C2891" s="5" t="s">
        <v>10251</v>
      </c>
      <c r="D2891" s="5" t="s">
        <v>259</v>
      </c>
      <c r="E2891" s="5" t="s">
        <v>11757</v>
      </c>
      <c r="F2891" s="5">
        <v>7</v>
      </c>
      <c r="G2891" s="5">
        <v>11</v>
      </c>
      <c r="H2891" s="5">
        <v>4</v>
      </c>
      <c r="I2891" s="5">
        <v>2</v>
      </c>
      <c r="J2891" s="5" t="s">
        <v>10252</v>
      </c>
      <c r="K2891" s="17">
        <v>25140</v>
      </c>
      <c r="L2891" s="6">
        <v>30.225906278029999</v>
      </c>
      <c r="M2891" s="6">
        <v>13.136760631</v>
      </c>
      <c r="N2891" s="6">
        <v>10.229716826500001</v>
      </c>
      <c r="O2891" s="6">
        <v>10.0151035781</v>
      </c>
      <c r="P2891" s="6">
        <v>16.875322734400001</v>
      </c>
      <c r="Q2891" s="6">
        <v>17.784684595800002</v>
      </c>
      <c r="R2891" s="7">
        <v>14.891703636099999</v>
      </c>
      <c r="S2891" s="8">
        <v>4.2476647517202339</v>
      </c>
      <c r="T2891" s="6">
        <v>5.5545269043000003</v>
      </c>
      <c r="U2891" s="6">
        <v>67.123763217199993</v>
      </c>
      <c r="V2891" s="6">
        <v>-43.245544478399999</v>
      </c>
      <c r="W2891" s="6">
        <v>26.494269245600002</v>
      </c>
      <c r="X2891" s="7">
        <v>16.790829328133331</v>
      </c>
      <c r="Y2891" s="8">
        <v>55.820816726158903</v>
      </c>
      <c r="Z2891" s="24">
        <v>1</v>
      </c>
    </row>
    <row r="2892" spans="1:26" ht="16.5" x14ac:dyDescent="0.45">
      <c r="A2892" s="5" t="s">
        <v>10253</v>
      </c>
      <c r="B2892" s="5" t="s">
        <v>10254</v>
      </c>
      <c r="C2892" s="5" t="s">
        <v>10255</v>
      </c>
      <c r="D2892" s="5" t="s">
        <v>259</v>
      </c>
      <c r="E2892" s="5" t="s">
        <v>11772</v>
      </c>
      <c r="F2892" s="5">
        <v>23</v>
      </c>
      <c r="G2892" s="5">
        <v>1</v>
      </c>
      <c r="H2892" s="5">
        <v>2</v>
      </c>
      <c r="I2892" s="5">
        <v>3</v>
      </c>
      <c r="J2892" s="5" t="s">
        <v>10256</v>
      </c>
      <c r="K2892" s="17">
        <v>3367</v>
      </c>
      <c r="L2892" s="6">
        <v>5.6594786380900004</v>
      </c>
      <c r="M2892" s="6">
        <v>17.0962224845</v>
      </c>
      <c r="N2892" s="6">
        <v>53.174097054000001</v>
      </c>
      <c r="O2892" s="6">
        <v>87.941584598000006</v>
      </c>
      <c r="P2892" s="6">
        <v>54.356147805500001</v>
      </c>
      <c r="Q2892" s="6">
        <v>2.4119538970000001</v>
      </c>
      <c r="R2892" s="7">
        <v>48.236562100166658</v>
      </c>
      <c r="S2892" s="8">
        <v>43.091953179985374</v>
      </c>
      <c r="T2892" s="6">
        <v>31.290779457500001</v>
      </c>
      <c r="U2892" s="6">
        <v>68.172616776599995</v>
      </c>
      <c r="V2892" s="6">
        <v>34.939073751999999</v>
      </c>
      <c r="W2892" s="6">
        <v>-22.5059558413</v>
      </c>
      <c r="X2892" s="7">
        <v>26.868578229099995</v>
      </c>
      <c r="Y2892" s="8">
        <v>45.874835765306045</v>
      </c>
      <c r="Z2892" s="24">
        <v>1</v>
      </c>
    </row>
    <row r="2893" spans="1:26" ht="16.5" x14ac:dyDescent="0.45">
      <c r="A2893" s="5" t="s">
        <v>10257</v>
      </c>
      <c r="B2893" s="5" t="s">
        <v>10258</v>
      </c>
      <c r="C2893" s="5" t="s">
        <v>10259</v>
      </c>
      <c r="D2893" s="5" t="s">
        <v>176</v>
      </c>
      <c r="E2893" s="5" t="s">
        <v>11770</v>
      </c>
      <c r="F2893" s="5">
        <v>21</v>
      </c>
      <c r="G2893" s="5">
        <v>7</v>
      </c>
      <c r="H2893" s="5">
        <v>3</v>
      </c>
      <c r="I2893" s="5">
        <v>3</v>
      </c>
      <c r="J2893" s="5" t="s">
        <v>10260</v>
      </c>
      <c r="K2893" s="17">
        <v>6607</v>
      </c>
      <c r="L2893" s="6">
        <v>6.64590727619</v>
      </c>
      <c r="M2893" s="6">
        <v>13.465910189400001</v>
      </c>
      <c r="N2893" s="6">
        <v>-1.6069066779000001</v>
      </c>
      <c r="O2893" s="6">
        <v>0.17379143150000001</v>
      </c>
      <c r="P2893" s="6">
        <v>1.8360717708000001</v>
      </c>
      <c r="Q2893" s="6">
        <v>-2.9707597171</v>
      </c>
      <c r="R2893" s="7">
        <v>-0.32029883826666666</v>
      </c>
      <c r="S2893" s="8">
        <v>2.4412089493272191</v>
      </c>
      <c r="T2893" s="6">
        <v>31.2252752574</v>
      </c>
      <c r="U2893" s="6">
        <v>6.2446450186</v>
      </c>
      <c r="V2893" s="6">
        <v>-6.8095445239999997</v>
      </c>
      <c r="W2893" s="6">
        <v>-31.124865361400001</v>
      </c>
      <c r="X2893" s="7">
        <v>-10.5632549556</v>
      </c>
      <c r="Y2893" s="8">
        <v>18.965437854514693</v>
      </c>
      <c r="Z2893" s="24">
        <v>0</v>
      </c>
    </row>
    <row r="2894" spans="1:26" ht="16.5" x14ac:dyDescent="0.45">
      <c r="A2894" s="5" t="s">
        <v>10261</v>
      </c>
      <c r="B2894" s="5" t="s">
        <v>10262</v>
      </c>
      <c r="C2894" s="5" t="s">
        <v>10263</v>
      </c>
      <c r="D2894" s="5" t="s">
        <v>33</v>
      </c>
      <c r="E2894" s="5" t="s">
        <v>11772</v>
      </c>
      <c r="F2894" s="5">
        <v>23</v>
      </c>
      <c r="G2894" s="5">
        <v>1</v>
      </c>
      <c r="H2894" s="5">
        <v>2</v>
      </c>
      <c r="I2894" s="5">
        <v>3</v>
      </c>
      <c r="J2894" s="5" t="s">
        <v>6612</v>
      </c>
      <c r="K2894" s="17">
        <v>9821</v>
      </c>
      <c r="L2894" s="6">
        <v>17.04081729616</v>
      </c>
      <c r="M2894" s="6">
        <v>30.8092292175</v>
      </c>
      <c r="N2894" s="6">
        <v>71.688867538099998</v>
      </c>
      <c r="O2894" s="6">
        <v>39.366270774699998</v>
      </c>
      <c r="P2894" s="6">
        <v>51.516929652599998</v>
      </c>
      <c r="Q2894" s="6">
        <v>-6.5084283098000002</v>
      </c>
      <c r="R2894" s="7">
        <v>28.124924039166668</v>
      </c>
      <c r="S2894" s="8">
        <v>30.60247455660291</v>
      </c>
      <c r="T2894" s="6">
        <v>79.079663703899996</v>
      </c>
      <c r="U2894" s="6">
        <v>39.274722287800003</v>
      </c>
      <c r="V2894" s="6">
        <v>43.829085948399999</v>
      </c>
      <c r="W2894" s="6">
        <v>-26.200398724900001</v>
      </c>
      <c r="X2894" s="7">
        <v>18.967803170433331</v>
      </c>
      <c r="Y2894" s="8">
        <v>39.18303719636144</v>
      </c>
      <c r="Z2894" s="24">
        <v>1</v>
      </c>
    </row>
    <row r="2895" spans="1:26" ht="16.5" x14ac:dyDescent="0.45">
      <c r="A2895" s="5" t="s">
        <v>10264</v>
      </c>
      <c r="B2895" s="5" t="s">
        <v>10265</v>
      </c>
      <c r="C2895" s="5" t="s">
        <v>10266</v>
      </c>
      <c r="D2895" s="5" t="s">
        <v>259</v>
      </c>
      <c r="E2895" s="5" t="s">
        <v>11756</v>
      </c>
      <c r="F2895" s="5">
        <v>6</v>
      </c>
      <c r="G2895" s="5">
        <v>11</v>
      </c>
      <c r="H2895" s="5">
        <v>2</v>
      </c>
      <c r="I2895" s="5">
        <v>2</v>
      </c>
      <c r="J2895" s="5" t="s">
        <v>6488</v>
      </c>
      <c r="K2895" s="17">
        <v>1398</v>
      </c>
      <c r="L2895" s="6">
        <v>1.1647255044</v>
      </c>
      <c r="M2895" s="6">
        <v>6.5868200327000004</v>
      </c>
      <c r="N2895" s="6">
        <v>-8.4552415016999998</v>
      </c>
      <c r="O2895" s="6">
        <v>40.124273831399996</v>
      </c>
      <c r="P2895" s="6">
        <v>67.302761474700006</v>
      </c>
      <c r="Q2895" s="6">
        <v>16.370546290899998</v>
      </c>
      <c r="R2895" s="7">
        <v>41.265860532333335</v>
      </c>
      <c r="S2895" s="8">
        <v>25.485290875896187</v>
      </c>
      <c r="T2895" s="6">
        <v>-24.924035165999999</v>
      </c>
      <c r="U2895" s="6">
        <v>80.167064570400001</v>
      </c>
      <c r="V2895" s="6">
        <v>168.4613645272</v>
      </c>
      <c r="W2895" s="6">
        <v>40.309970196899997</v>
      </c>
      <c r="X2895" s="7">
        <v>96.312799764833343</v>
      </c>
      <c r="Y2895" s="8">
        <v>65.583599633800063</v>
      </c>
      <c r="Z2895" s="24">
        <v>1</v>
      </c>
    </row>
    <row r="2896" spans="1:26" ht="16.5" x14ac:dyDescent="0.45">
      <c r="A2896" s="5" t="s">
        <v>10267</v>
      </c>
      <c r="B2896" s="5" t="s">
        <v>10268</v>
      </c>
      <c r="C2896" s="5" t="s">
        <v>10269</v>
      </c>
      <c r="D2896" s="5" t="s">
        <v>33</v>
      </c>
      <c r="E2896" s="5" t="s">
        <v>11758</v>
      </c>
      <c r="F2896" s="5">
        <v>8</v>
      </c>
      <c r="G2896" s="5">
        <v>2</v>
      </c>
      <c r="H2896" s="5">
        <v>3</v>
      </c>
      <c r="I2896" s="5">
        <v>2</v>
      </c>
      <c r="J2896" s="5" t="s">
        <v>5530</v>
      </c>
      <c r="K2896" s="17">
        <v>8619</v>
      </c>
      <c r="L2896" s="6">
        <v>18.80518116352</v>
      </c>
      <c r="M2896" s="6">
        <v>2.8705743362999998</v>
      </c>
      <c r="N2896" s="6">
        <v>17.259302349199999</v>
      </c>
      <c r="O2896" s="6">
        <v>-4.0160016829999998</v>
      </c>
      <c r="P2896" s="6">
        <v>15.1768957272</v>
      </c>
      <c r="Q2896" s="6">
        <v>-13.1460585784</v>
      </c>
      <c r="R2896" s="7">
        <v>-0.66172151140000024</v>
      </c>
      <c r="S2896" s="8">
        <v>14.45634226737414</v>
      </c>
      <c r="T2896" s="6">
        <v>-26.9141085346</v>
      </c>
      <c r="U2896" s="6">
        <v>108.95154370900001</v>
      </c>
      <c r="V2896" s="6">
        <v>-186.65009826689999</v>
      </c>
      <c r="W2896" s="6">
        <v>155.94439800250001</v>
      </c>
      <c r="X2896" s="7">
        <v>26.081947814866677</v>
      </c>
      <c r="Y2896" s="8">
        <v>185.72365132439032</v>
      </c>
      <c r="Z2896" s="24">
        <v>-1</v>
      </c>
    </row>
    <row r="2897" spans="1:26" ht="16.5" x14ac:dyDescent="0.45">
      <c r="A2897" s="5" t="s">
        <v>10270</v>
      </c>
      <c r="B2897" s="5" t="s">
        <v>10271</v>
      </c>
      <c r="C2897" s="5" t="s">
        <v>10272</v>
      </c>
      <c r="D2897" s="5" t="s">
        <v>33</v>
      </c>
      <c r="E2897" s="5" t="s">
        <v>11755</v>
      </c>
      <c r="F2897" s="5">
        <v>5</v>
      </c>
      <c r="G2897" s="5">
        <v>5</v>
      </c>
      <c r="H2897" s="5">
        <v>3</v>
      </c>
      <c r="I2897" s="5">
        <v>3</v>
      </c>
      <c r="J2897" s="5" t="s">
        <v>10273</v>
      </c>
      <c r="K2897" s="17">
        <v>10780</v>
      </c>
      <c r="L2897" s="6">
        <v>47.966495033740003</v>
      </c>
      <c r="M2897" s="6">
        <v>11.2885297697</v>
      </c>
      <c r="N2897" s="6">
        <v>2.0404774992000001</v>
      </c>
      <c r="O2897" s="6">
        <v>8.1965904774999991</v>
      </c>
      <c r="P2897" s="6">
        <v>28.666038757500001</v>
      </c>
      <c r="Q2897" s="6">
        <v>-19.5678801818</v>
      </c>
      <c r="R2897" s="7">
        <v>5.7649163510666668</v>
      </c>
      <c r="S2897" s="8">
        <v>24.2087280408041</v>
      </c>
      <c r="T2897" s="6">
        <v>37.598265694699997</v>
      </c>
      <c r="U2897" s="6">
        <v>30.855038143000002</v>
      </c>
      <c r="V2897" s="6">
        <v>68.538835037300004</v>
      </c>
      <c r="W2897" s="6">
        <v>-49.952019103300003</v>
      </c>
      <c r="X2897" s="7">
        <v>16.480618025666669</v>
      </c>
      <c r="Y2897" s="8">
        <v>60.53914926743218</v>
      </c>
      <c r="Z2897" s="24">
        <v>1</v>
      </c>
    </row>
    <row r="2898" spans="1:26" ht="16.5" x14ac:dyDescent="0.45">
      <c r="A2898" s="5" t="s">
        <v>10274</v>
      </c>
      <c r="B2898" s="5" t="s">
        <v>10275</v>
      </c>
      <c r="C2898" s="5" t="s">
        <v>10276</v>
      </c>
      <c r="D2898" s="5" t="s">
        <v>120</v>
      </c>
      <c r="E2898" s="5" t="s">
        <v>11776</v>
      </c>
      <c r="F2898" s="5">
        <v>27</v>
      </c>
      <c r="G2898" s="5">
        <v>10</v>
      </c>
      <c r="H2898" s="5">
        <v>2</v>
      </c>
      <c r="I2898" s="5">
        <v>3</v>
      </c>
      <c r="J2898" s="5" t="s">
        <v>10277</v>
      </c>
      <c r="K2898" s="17">
        <v>1640</v>
      </c>
      <c r="L2898" s="6">
        <v>1.28408281976</v>
      </c>
      <c r="M2898" s="6">
        <v>7.0119435159999997</v>
      </c>
      <c r="N2898" s="6">
        <v>23.765536527399998</v>
      </c>
      <c r="O2898" s="6">
        <v>-13.643173132099999</v>
      </c>
      <c r="P2898" s="6">
        <v>18.995095548799998</v>
      </c>
      <c r="Q2898" s="6">
        <v>14.9256185624</v>
      </c>
      <c r="R2898" s="7">
        <v>6.7591803263666668</v>
      </c>
      <c r="S2898" s="8">
        <v>17.785729693180002</v>
      </c>
      <c r="T2898" s="6">
        <v>477.605421535</v>
      </c>
      <c r="U2898" s="6">
        <v>-0.98729596109999995</v>
      </c>
      <c r="V2898" s="6">
        <v>35.950228929300003</v>
      </c>
      <c r="W2898" s="6">
        <v>25.395623154500001</v>
      </c>
      <c r="X2898" s="7">
        <v>20.119518707566666</v>
      </c>
      <c r="Y2898" s="8">
        <v>19.025591839899285</v>
      </c>
      <c r="Z2898" s="24">
        <v>1</v>
      </c>
    </row>
    <row r="2899" spans="1:26" ht="16.5" x14ac:dyDescent="0.45">
      <c r="A2899" s="5" t="s">
        <v>10278</v>
      </c>
      <c r="B2899" s="5" t="s">
        <v>10279</v>
      </c>
      <c r="C2899" s="5" t="s">
        <v>10280</v>
      </c>
      <c r="D2899" s="5" t="s">
        <v>33</v>
      </c>
      <c r="E2899" s="5" t="s">
        <v>11779</v>
      </c>
      <c r="F2899" s="5">
        <v>30</v>
      </c>
      <c r="G2899" s="5">
        <v>4</v>
      </c>
      <c r="H2899" s="5">
        <v>2</v>
      </c>
      <c r="I2899" s="5">
        <v>2</v>
      </c>
      <c r="J2899" s="5" t="s">
        <v>2404</v>
      </c>
      <c r="K2899" s="17">
        <v>42112</v>
      </c>
      <c r="L2899" s="6">
        <v>129.293733</v>
      </c>
      <c r="M2899" s="6">
        <v>6.6459091254000002</v>
      </c>
      <c r="N2899" s="6">
        <v>24.153666901200001</v>
      </c>
      <c r="O2899" s="6">
        <v>8.9895422192000005</v>
      </c>
      <c r="P2899" s="6">
        <v>63.961142862400003</v>
      </c>
      <c r="Q2899" s="6">
        <v>-8.0272298315999997</v>
      </c>
      <c r="R2899" s="7">
        <v>21.641151750000002</v>
      </c>
      <c r="S2899" s="8">
        <v>37.624843768080069</v>
      </c>
      <c r="T2899" s="6">
        <v>39.824066695799999</v>
      </c>
      <c r="U2899" s="6">
        <v>3.8239855559000002</v>
      </c>
      <c r="V2899" s="6">
        <v>112.8231289965</v>
      </c>
      <c r="W2899" s="6">
        <v>30.219208908700001</v>
      </c>
      <c r="X2899" s="7">
        <v>48.955441153700001</v>
      </c>
      <c r="Y2899" s="8">
        <v>56.863768049172201</v>
      </c>
      <c r="Z2899" s="24">
        <v>1</v>
      </c>
    </row>
    <row r="2900" spans="1:26" ht="16.5" x14ac:dyDescent="0.45">
      <c r="A2900" s="5" t="s">
        <v>10281</v>
      </c>
      <c r="B2900" s="5" t="s">
        <v>10282</v>
      </c>
      <c r="C2900" s="5" t="s">
        <v>10283</v>
      </c>
      <c r="D2900" s="5" t="s">
        <v>474</v>
      </c>
      <c r="E2900" s="5" t="s">
        <v>11768</v>
      </c>
      <c r="F2900" s="5">
        <v>19</v>
      </c>
      <c r="G2900" s="5">
        <v>4</v>
      </c>
      <c r="H2900" s="5">
        <v>2</v>
      </c>
      <c r="I2900" s="5">
        <v>2</v>
      </c>
      <c r="J2900" s="5" t="s">
        <v>2447</v>
      </c>
      <c r="K2900" s="17">
        <v>19963</v>
      </c>
      <c r="L2900" s="6">
        <v>136.09797801799999</v>
      </c>
      <c r="M2900" s="6">
        <v>3.7185744840999999</v>
      </c>
      <c r="N2900" s="6">
        <v>28.4012887455</v>
      </c>
      <c r="O2900" s="6">
        <v>26.013142140399999</v>
      </c>
      <c r="P2900" s="6">
        <v>31.2540710026</v>
      </c>
      <c r="Q2900" s="6">
        <v>20.091519267500001</v>
      </c>
      <c r="R2900" s="7">
        <v>25.786244136833332</v>
      </c>
      <c r="S2900" s="8">
        <v>5.5847338645375943</v>
      </c>
      <c r="T2900" s="6">
        <v>8.0771782273999992</v>
      </c>
      <c r="U2900" s="6">
        <v>67.125039516000001</v>
      </c>
      <c r="V2900" s="6">
        <v>131.7279272525</v>
      </c>
      <c r="W2900" s="6">
        <v>26.365648580799999</v>
      </c>
      <c r="X2900" s="7">
        <v>75.072871783099984</v>
      </c>
      <c r="Y2900" s="8">
        <v>53.128885458220481</v>
      </c>
      <c r="Z2900" s="24">
        <v>1</v>
      </c>
    </row>
    <row r="2901" spans="1:26" ht="16.5" x14ac:dyDescent="0.45">
      <c r="A2901" s="5" t="s">
        <v>10284</v>
      </c>
      <c r="B2901" s="5" t="s">
        <v>10285</v>
      </c>
      <c r="C2901" s="5" t="s">
        <v>10286</v>
      </c>
      <c r="D2901" s="5" t="s">
        <v>240</v>
      </c>
      <c r="E2901" s="5" t="s">
        <v>11771</v>
      </c>
      <c r="F2901" s="5">
        <v>22</v>
      </c>
      <c r="G2901" s="5">
        <v>7</v>
      </c>
      <c r="H2901" s="5">
        <v>4</v>
      </c>
      <c r="I2901" s="5">
        <v>3</v>
      </c>
      <c r="J2901" s="5" t="s">
        <v>10287</v>
      </c>
      <c r="K2901" s="17">
        <v>5639</v>
      </c>
      <c r="L2901" s="6">
        <v>6.5253185247600003</v>
      </c>
      <c r="M2901" s="6">
        <v>11.368405061500001</v>
      </c>
      <c r="N2901" s="6">
        <v>16.577265606000001</v>
      </c>
      <c r="O2901" s="6">
        <v>5.6944325898999999</v>
      </c>
      <c r="P2901" s="6">
        <v>10.1666884412</v>
      </c>
      <c r="Q2901" s="6">
        <v>6.5722134019</v>
      </c>
      <c r="R2901" s="7">
        <v>7.4777781443333327</v>
      </c>
      <c r="S2901" s="8">
        <v>2.369663209598686</v>
      </c>
      <c r="T2901" s="6">
        <v>11.9223820333</v>
      </c>
      <c r="U2901" s="6">
        <v>3.7288950250999999</v>
      </c>
      <c r="V2901" s="6">
        <v>6.9779166858000004</v>
      </c>
      <c r="W2901" s="6">
        <v>2.3870208243</v>
      </c>
      <c r="X2901" s="7">
        <v>4.3646108450666672</v>
      </c>
      <c r="Y2901" s="8">
        <v>2.3605470034721567</v>
      </c>
      <c r="Z2901" s="24">
        <v>1</v>
      </c>
    </row>
    <row r="2902" spans="1:26" ht="16.5" x14ac:dyDescent="0.45">
      <c r="A2902" s="5" t="s">
        <v>10288</v>
      </c>
      <c r="B2902" s="5" t="s">
        <v>10289</v>
      </c>
      <c r="C2902" s="5" t="s">
        <v>10290</v>
      </c>
      <c r="D2902" s="5" t="s">
        <v>263</v>
      </c>
      <c r="E2902" s="5" t="s">
        <v>11772</v>
      </c>
      <c r="F2902" s="5">
        <v>23</v>
      </c>
      <c r="G2902" s="5">
        <v>1</v>
      </c>
      <c r="H2902" s="5">
        <v>2</v>
      </c>
      <c r="I2902" s="5">
        <v>3</v>
      </c>
      <c r="J2902" s="5" t="s">
        <v>3690</v>
      </c>
      <c r="K2902" s="17">
        <v>8184</v>
      </c>
      <c r="L2902" s="6">
        <v>6.5949419814599999</v>
      </c>
      <c r="M2902" s="6">
        <v>14.903398531100001</v>
      </c>
      <c r="N2902" s="6">
        <v>15.2439387269</v>
      </c>
      <c r="O2902" s="6">
        <v>14.3574767248</v>
      </c>
      <c r="P2902" s="6">
        <v>14.3121205513</v>
      </c>
      <c r="Q2902" s="6">
        <v>-9.7925354467000005</v>
      </c>
      <c r="R2902" s="7">
        <v>6.2923539431333326</v>
      </c>
      <c r="S2902" s="8">
        <v>13.92994128874915</v>
      </c>
      <c r="T2902" s="6">
        <v>44.469933658800002</v>
      </c>
      <c r="U2902" s="6">
        <v>21.902439186100001</v>
      </c>
      <c r="V2902" s="6">
        <v>56.2780906351</v>
      </c>
      <c r="W2902" s="6">
        <v>17.637344971299999</v>
      </c>
      <c r="X2902" s="7">
        <v>31.939291597499999</v>
      </c>
      <c r="Y2902" s="8">
        <v>21.185622745385359</v>
      </c>
      <c r="Z2902" s="24">
        <v>1</v>
      </c>
    </row>
    <row r="2903" spans="1:26" ht="16.5" x14ac:dyDescent="0.45">
      <c r="A2903" s="5" t="s">
        <v>10291</v>
      </c>
      <c r="B2903" s="5" t="s">
        <v>10292</v>
      </c>
      <c r="C2903" s="5" t="s">
        <v>10293</v>
      </c>
      <c r="D2903" s="5" t="s">
        <v>33</v>
      </c>
      <c r="E2903" s="5" t="s">
        <v>11764</v>
      </c>
      <c r="F2903" s="5">
        <v>15</v>
      </c>
      <c r="G2903" s="5">
        <v>8</v>
      </c>
      <c r="H2903" s="5">
        <v>2</v>
      </c>
      <c r="I2903" s="5">
        <v>3</v>
      </c>
      <c r="J2903" s="5" t="s">
        <v>10294</v>
      </c>
      <c r="K2903" s="17">
        <v>2672</v>
      </c>
      <c r="L2903" s="6">
        <v>2.05740328036</v>
      </c>
      <c r="M2903" s="6">
        <v>13.4299238354</v>
      </c>
      <c r="N2903" s="6">
        <v>1.1484583093</v>
      </c>
      <c r="O2903" s="6">
        <v>97.151324104099999</v>
      </c>
      <c r="P2903" s="6">
        <v>36.2261873725</v>
      </c>
      <c r="Q2903" s="6">
        <v>120.776107424</v>
      </c>
      <c r="R2903" s="7">
        <v>84.717872966866665</v>
      </c>
      <c r="S2903" s="8">
        <v>43.624709461098263</v>
      </c>
      <c r="T2903" s="6">
        <v>-36.552906847899997</v>
      </c>
      <c r="U2903" s="6">
        <v>61.9729544104</v>
      </c>
      <c r="V2903" s="6">
        <v>96.432156600699997</v>
      </c>
      <c r="W2903" s="6">
        <v>-50.621932914799999</v>
      </c>
      <c r="X2903" s="7">
        <v>35.927726032099997</v>
      </c>
      <c r="Y2903" s="8">
        <v>76.908983556971577</v>
      </c>
      <c r="Z2903" s="24">
        <v>1</v>
      </c>
    </row>
    <row r="2904" spans="1:26" ht="16.5" x14ac:dyDescent="0.45">
      <c r="A2904" s="5" t="s">
        <v>10295</v>
      </c>
      <c r="B2904" s="5" t="s">
        <v>10296</v>
      </c>
      <c r="C2904" s="5" t="s">
        <v>10297</v>
      </c>
      <c r="D2904" s="5" t="s">
        <v>249</v>
      </c>
      <c r="E2904" s="5" t="s">
        <v>11779</v>
      </c>
      <c r="F2904" s="5">
        <v>30</v>
      </c>
      <c r="G2904" s="5">
        <v>4</v>
      </c>
      <c r="H2904" s="5">
        <v>2</v>
      </c>
      <c r="I2904" s="5">
        <v>2</v>
      </c>
      <c r="J2904" s="5" t="s">
        <v>10298</v>
      </c>
      <c r="K2904" s="17">
        <v>15986</v>
      </c>
      <c r="L2904" s="6">
        <v>9.2235803900400004</v>
      </c>
      <c r="M2904" s="6">
        <v>8.1777696837999994</v>
      </c>
      <c r="N2904" s="6">
        <v>5.4092055781999999</v>
      </c>
      <c r="O2904" s="6">
        <v>-9.4173294176999995</v>
      </c>
      <c r="P2904" s="6">
        <v>49.475066953499997</v>
      </c>
      <c r="Q2904" s="6">
        <v>-3.8893759747000001</v>
      </c>
      <c r="R2904" s="7">
        <v>12.056120520366667</v>
      </c>
      <c r="S2904" s="8">
        <v>32.523418200448582</v>
      </c>
      <c r="T2904" s="6">
        <v>85.363016384600002</v>
      </c>
      <c r="U2904" s="6">
        <v>36.068162770000001</v>
      </c>
      <c r="V2904" s="6">
        <v>140.01086269219999</v>
      </c>
      <c r="W2904" s="6">
        <v>-13.216684441</v>
      </c>
      <c r="X2904" s="7">
        <v>54.287447007066653</v>
      </c>
      <c r="Y2904" s="8">
        <v>78.22165325980734</v>
      </c>
      <c r="Z2904" s="24">
        <v>1</v>
      </c>
    </row>
    <row r="2905" spans="1:26" ht="16.5" x14ac:dyDescent="0.45">
      <c r="A2905" s="5" t="s">
        <v>10299</v>
      </c>
      <c r="B2905" s="5" t="s">
        <v>10300</v>
      </c>
      <c r="C2905" s="5" t="s">
        <v>10301</v>
      </c>
      <c r="D2905" s="5" t="s">
        <v>509</v>
      </c>
      <c r="E2905" s="5" t="s">
        <v>11770</v>
      </c>
      <c r="F2905" s="5">
        <v>21</v>
      </c>
      <c r="G2905" s="5">
        <v>7</v>
      </c>
      <c r="H2905" s="5">
        <v>3</v>
      </c>
      <c r="I2905" s="5">
        <v>3</v>
      </c>
      <c r="J2905" s="5" t="s">
        <v>10302</v>
      </c>
      <c r="K2905" s="17">
        <v>27179</v>
      </c>
      <c r="L2905" s="6">
        <v>151.05668211971999</v>
      </c>
      <c r="M2905" s="6">
        <v>6.8515702971000003</v>
      </c>
      <c r="N2905" s="6">
        <v>25.016362833599999</v>
      </c>
      <c r="O2905" s="6">
        <v>13.3738881395</v>
      </c>
      <c r="P2905" s="6">
        <v>94.847531844100004</v>
      </c>
      <c r="Q2905" s="6">
        <v>17.1907685314</v>
      </c>
      <c r="R2905" s="7">
        <v>41.80406283833333</v>
      </c>
      <c r="S2905" s="8">
        <v>45.976617395213125</v>
      </c>
      <c r="T2905" s="6">
        <v>241.9866939378</v>
      </c>
      <c r="U2905" s="6">
        <v>27.418423027300001</v>
      </c>
      <c r="V2905" s="6">
        <v>687.50783914860006</v>
      </c>
      <c r="W2905" s="6">
        <v>26.4019108968</v>
      </c>
      <c r="X2905" s="7">
        <v>247.10939102423336</v>
      </c>
      <c r="Y2905" s="8">
        <v>381.39658251876187</v>
      </c>
      <c r="Z2905" s="24">
        <v>1</v>
      </c>
    </row>
    <row r="2906" spans="1:26" ht="16.5" x14ac:dyDescent="0.45">
      <c r="A2906" s="5" t="s">
        <v>10303</v>
      </c>
      <c r="B2906" s="5" t="s">
        <v>10304</v>
      </c>
      <c r="C2906" s="5" t="s">
        <v>10305</v>
      </c>
      <c r="D2906" s="5" t="s">
        <v>120</v>
      </c>
      <c r="E2906" s="5" t="s">
        <v>11771</v>
      </c>
      <c r="F2906" s="5">
        <v>22</v>
      </c>
      <c r="G2906" s="5">
        <v>7</v>
      </c>
      <c r="H2906" s="5">
        <v>4</v>
      </c>
      <c r="I2906" s="5">
        <v>3</v>
      </c>
      <c r="J2906" s="5" t="s">
        <v>10306</v>
      </c>
      <c r="K2906" s="17">
        <v>7039</v>
      </c>
      <c r="L2906" s="6">
        <v>12.5854436243</v>
      </c>
      <c r="M2906" s="6">
        <v>11.233674561899999</v>
      </c>
      <c r="N2906" s="6">
        <v>6.7585075065</v>
      </c>
      <c r="O2906" s="6">
        <v>-3.5799877839000001</v>
      </c>
      <c r="P2906" s="6">
        <v>3.1483851778999998</v>
      </c>
      <c r="Q2906" s="6">
        <v>8.6196305267</v>
      </c>
      <c r="R2906" s="7">
        <v>2.7293426402333334</v>
      </c>
      <c r="S2906" s="8">
        <v>6.1105948333498832</v>
      </c>
      <c r="T2906" s="6">
        <v>1.7506771425000001</v>
      </c>
      <c r="U2906" s="6">
        <v>14.121130681</v>
      </c>
      <c r="V2906" s="6">
        <v>53.845855552300002</v>
      </c>
      <c r="W2906" s="6">
        <v>-15.104444411699999</v>
      </c>
      <c r="X2906" s="7">
        <v>17.620847273866669</v>
      </c>
      <c r="Y2906" s="8">
        <v>34.608120123089378</v>
      </c>
      <c r="Z2906" s="24">
        <v>1</v>
      </c>
    </row>
    <row r="2907" spans="1:26" ht="16.5" x14ac:dyDescent="0.45">
      <c r="A2907" s="5" t="s">
        <v>10307</v>
      </c>
      <c r="B2907" s="5" t="s">
        <v>10308</v>
      </c>
      <c r="C2907" s="5" t="s">
        <v>10309</v>
      </c>
      <c r="D2907" s="5" t="s">
        <v>103</v>
      </c>
      <c r="E2907" s="5" t="s">
        <v>11771</v>
      </c>
      <c r="F2907" s="5">
        <v>22</v>
      </c>
      <c r="G2907" s="5">
        <v>7</v>
      </c>
      <c r="H2907" s="5">
        <v>4</v>
      </c>
      <c r="I2907" s="5">
        <v>3</v>
      </c>
      <c r="J2907" s="5" t="s">
        <v>10310</v>
      </c>
      <c r="K2907" s="17">
        <v>7062</v>
      </c>
      <c r="L2907" s="6">
        <v>1.92766163292</v>
      </c>
      <c r="M2907" s="6">
        <v>5.5758772112999999</v>
      </c>
      <c r="N2907" s="6">
        <v>-4.1932689295000003</v>
      </c>
      <c r="O2907" s="6">
        <v>2.2504545066000001</v>
      </c>
      <c r="P2907" s="6">
        <v>5.5159825351</v>
      </c>
      <c r="Q2907" s="6">
        <v>-12.826837533899999</v>
      </c>
      <c r="R2907" s="7">
        <v>-1.6868001640666666</v>
      </c>
      <c r="S2907" s="8">
        <v>9.7847454119763455</v>
      </c>
      <c r="T2907" s="6">
        <v>-65.094884586199996</v>
      </c>
      <c r="U2907" s="6">
        <v>-41.711699981199999</v>
      </c>
      <c r="V2907" s="6">
        <v>-58.696563228700001</v>
      </c>
      <c r="W2907" s="6">
        <v>-1754.4173641402001</v>
      </c>
      <c r="X2907" s="7">
        <v>-618.27520911670001</v>
      </c>
      <c r="Y2907" s="8">
        <v>983.9646176113074</v>
      </c>
      <c r="Z2907" s="24">
        <v>0</v>
      </c>
    </row>
    <row r="2908" spans="1:26" ht="16.5" x14ac:dyDescent="0.45">
      <c r="A2908" s="5" t="s">
        <v>10311</v>
      </c>
      <c r="B2908" s="5" t="s">
        <v>10312</v>
      </c>
      <c r="C2908" s="5" t="s">
        <v>10313</v>
      </c>
      <c r="D2908" s="5" t="s">
        <v>474</v>
      </c>
      <c r="E2908" s="5" t="s">
        <v>11755</v>
      </c>
      <c r="F2908" s="5">
        <v>5</v>
      </c>
      <c r="G2908" s="5">
        <v>5</v>
      </c>
      <c r="H2908" s="5">
        <v>3</v>
      </c>
      <c r="I2908" s="5">
        <v>3</v>
      </c>
      <c r="J2908" s="5" t="s">
        <v>5196</v>
      </c>
      <c r="K2908" s="17">
        <v>110778</v>
      </c>
      <c r="L2908" s="6">
        <v>84.876960043739999</v>
      </c>
      <c r="M2908" s="6">
        <v>1.7117028559</v>
      </c>
      <c r="N2908" s="6">
        <v>20.3644170329</v>
      </c>
      <c r="O2908" s="6">
        <v>9.8049548617000006</v>
      </c>
      <c r="P2908" s="6">
        <v>-2.2931693290999999</v>
      </c>
      <c r="Q2908" s="6">
        <v>-1.0663899794</v>
      </c>
      <c r="R2908" s="7">
        <v>2.1484651844000004</v>
      </c>
      <c r="S2908" s="8">
        <v>6.6590256439785307</v>
      </c>
      <c r="T2908" s="6">
        <v>45.662488524799997</v>
      </c>
      <c r="U2908" s="6">
        <v>13.790027973700001</v>
      </c>
      <c r="V2908" s="6">
        <v>-371.87332226569998</v>
      </c>
      <c r="W2908" s="6">
        <v>33.260153248000002</v>
      </c>
      <c r="X2908" s="7">
        <v>-108.27438034800001</v>
      </c>
      <c r="Y2908" s="8">
        <v>228.4908599477175</v>
      </c>
      <c r="Z2908" s="24">
        <v>-1</v>
      </c>
    </row>
    <row r="2909" spans="1:26" ht="16.5" x14ac:dyDescent="0.45">
      <c r="A2909" s="5" t="s">
        <v>10314</v>
      </c>
      <c r="B2909" s="5" t="s">
        <v>10315</v>
      </c>
      <c r="C2909" s="5" t="s">
        <v>10316</v>
      </c>
      <c r="D2909" s="5" t="s">
        <v>33</v>
      </c>
      <c r="E2909" s="5" t="s">
        <v>8</v>
      </c>
      <c r="F2909" s="5">
        <v>1</v>
      </c>
      <c r="G2909" s="5">
        <v>1</v>
      </c>
      <c r="H2909" s="5">
        <v>3</v>
      </c>
      <c r="I2909" s="5">
        <v>3</v>
      </c>
      <c r="J2909" s="5" t="s">
        <v>2272</v>
      </c>
      <c r="K2909" s="17">
        <v>347156</v>
      </c>
      <c r="L2909" s="6">
        <v>705.62900000000002</v>
      </c>
      <c r="M2909" s="6">
        <v>38.153477252199998</v>
      </c>
      <c r="N2909" s="6">
        <v>7.0934342706000004</v>
      </c>
      <c r="O2909" s="6">
        <v>7.1183298871999998</v>
      </c>
      <c r="P2909" s="6">
        <v>9.0477311876000002</v>
      </c>
      <c r="Q2909" s="6">
        <v>-0.21510568450000001</v>
      </c>
      <c r="R2909" s="7">
        <v>5.3169851301</v>
      </c>
      <c r="S2909" s="8">
        <v>4.8870920730258991</v>
      </c>
      <c r="T2909" s="6">
        <v>5.3187077997000003</v>
      </c>
      <c r="U2909" s="6">
        <v>1.6183669982</v>
      </c>
      <c r="V2909" s="6">
        <v>11.093322221399999</v>
      </c>
      <c r="W2909" s="6">
        <v>6.3297886341999998</v>
      </c>
      <c r="X2909" s="7">
        <v>6.3471592846</v>
      </c>
      <c r="Y2909" s="8">
        <v>4.737501496045434</v>
      </c>
      <c r="Z2909" s="24">
        <v>1</v>
      </c>
    </row>
    <row r="2910" spans="1:26" ht="16.5" x14ac:dyDescent="0.45">
      <c r="A2910" s="5" t="s">
        <v>10317</v>
      </c>
      <c r="B2910" s="5" t="s">
        <v>10318</v>
      </c>
      <c r="C2910" s="5" t="s">
        <v>10319</v>
      </c>
      <c r="D2910" s="5" t="s">
        <v>33</v>
      </c>
      <c r="E2910" s="5" t="s">
        <v>11771</v>
      </c>
      <c r="F2910" s="5">
        <v>22</v>
      </c>
      <c r="G2910" s="5">
        <v>7</v>
      </c>
      <c r="H2910" s="5">
        <v>4</v>
      </c>
      <c r="I2910" s="5">
        <v>3</v>
      </c>
      <c r="J2910" s="5" t="s">
        <v>4643</v>
      </c>
      <c r="K2910" s="17">
        <v>4175</v>
      </c>
      <c r="L2910" s="6">
        <v>6.3146498323199998</v>
      </c>
      <c r="M2910" s="6">
        <v>11.749277966699999</v>
      </c>
      <c r="N2910" s="6">
        <v>18.361879141900001</v>
      </c>
      <c r="O2910" s="6">
        <v>-6.8453011400000001</v>
      </c>
      <c r="P2910" s="6">
        <v>5.7985183059000001</v>
      </c>
      <c r="Q2910" s="6">
        <v>-2.8453952928000001</v>
      </c>
      <c r="R2910" s="7">
        <v>-1.2973927089666668</v>
      </c>
      <c r="S2910" s="8">
        <v>6.4624899647733116</v>
      </c>
      <c r="T2910" s="6">
        <v>19.748318121600001</v>
      </c>
      <c r="U2910" s="6">
        <v>5.6148331965000002</v>
      </c>
      <c r="V2910" s="6">
        <v>4.6580438631999996</v>
      </c>
      <c r="W2910" s="6">
        <v>-17.313433056499999</v>
      </c>
      <c r="X2910" s="7">
        <v>-2.346851998933333</v>
      </c>
      <c r="Y2910" s="8">
        <v>12.970264949938924</v>
      </c>
      <c r="Z2910" s="24">
        <v>0</v>
      </c>
    </row>
    <row r="2911" spans="1:26" ht="16.5" x14ac:dyDescent="0.45">
      <c r="A2911" s="5" t="s">
        <v>10320</v>
      </c>
      <c r="B2911" s="5" t="s">
        <v>10321</v>
      </c>
      <c r="C2911" s="5" t="s">
        <v>10322</v>
      </c>
      <c r="D2911" s="5" t="s">
        <v>120</v>
      </c>
      <c r="E2911" s="5" t="s">
        <v>11761</v>
      </c>
      <c r="F2911" s="5">
        <v>12</v>
      </c>
      <c r="G2911" s="5">
        <v>6</v>
      </c>
      <c r="H2911" s="5">
        <v>2</v>
      </c>
      <c r="I2911" s="5">
        <v>1</v>
      </c>
      <c r="J2911" s="5" t="s">
        <v>4562</v>
      </c>
      <c r="K2911" s="17">
        <v>10800</v>
      </c>
      <c r="L2911" s="6">
        <v>8.0278197580100006</v>
      </c>
      <c r="M2911" s="6">
        <v>7.6237657677000001</v>
      </c>
      <c r="N2911" s="6">
        <v>64.383076114999994</v>
      </c>
      <c r="O2911" s="6">
        <v>7.3775980417999998</v>
      </c>
      <c r="P2911" s="6">
        <v>23.427232720300001</v>
      </c>
      <c r="Q2911" s="6">
        <v>11.860912649799999</v>
      </c>
      <c r="R2911" s="7">
        <v>14.221914470633331</v>
      </c>
      <c r="S2911" s="8">
        <v>8.2812100883150723</v>
      </c>
      <c r="T2911" s="6">
        <v>-0.25818897909999999</v>
      </c>
      <c r="U2911" s="6">
        <v>16.275774093500001</v>
      </c>
      <c r="V2911" s="6">
        <v>9.9588640366999996</v>
      </c>
      <c r="W2911" s="6">
        <v>9.6897080256999999</v>
      </c>
      <c r="X2911" s="7">
        <v>11.974782051966665</v>
      </c>
      <c r="Y2911" s="8">
        <v>3.7271987665758006</v>
      </c>
      <c r="Z2911" s="24">
        <v>1</v>
      </c>
    </row>
    <row r="2912" spans="1:26" ht="16.5" x14ac:dyDescent="0.45">
      <c r="A2912" s="5" t="s">
        <v>10323</v>
      </c>
      <c r="B2912" s="5" t="s">
        <v>10324</v>
      </c>
      <c r="C2912" s="5" t="s">
        <v>10325</v>
      </c>
      <c r="D2912" s="5" t="s">
        <v>440</v>
      </c>
      <c r="E2912" s="5" t="s">
        <v>11768</v>
      </c>
      <c r="F2912" s="5">
        <v>19</v>
      </c>
      <c r="G2912" s="5">
        <v>4</v>
      </c>
      <c r="H2912" s="5">
        <v>2</v>
      </c>
      <c r="I2912" s="5">
        <v>2</v>
      </c>
      <c r="J2912" s="5" t="s">
        <v>10326</v>
      </c>
      <c r="K2912" s="17">
        <v>5360</v>
      </c>
      <c r="L2912" s="6">
        <v>9.1514791910700009</v>
      </c>
      <c r="M2912" s="6">
        <v>7.0897447143000001</v>
      </c>
      <c r="N2912" s="6">
        <v>4.2495413080000004</v>
      </c>
      <c r="O2912" s="6">
        <v>-17.2054357092</v>
      </c>
      <c r="P2912" s="6">
        <v>5.2382675235000002</v>
      </c>
      <c r="Q2912" s="6">
        <v>19.532083937100001</v>
      </c>
      <c r="R2912" s="7">
        <v>2.5216385838000002</v>
      </c>
      <c r="S2912" s="8">
        <v>18.51881184195091</v>
      </c>
      <c r="T2912" s="6">
        <v>41.888747713999997</v>
      </c>
      <c r="U2912" s="6">
        <v>-59.8859815088</v>
      </c>
      <c r="V2912" s="6">
        <v>133.61330613609999</v>
      </c>
      <c r="W2912" s="6">
        <v>160.9301119596</v>
      </c>
      <c r="X2912" s="7">
        <v>78.219145528966664</v>
      </c>
      <c r="Y2912" s="8">
        <v>120.37990511579559</v>
      </c>
      <c r="Z2912" s="24">
        <v>1</v>
      </c>
    </row>
    <row r="2913" spans="1:26" ht="16.5" x14ac:dyDescent="0.45">
      <c r="A2913" s="5" t="s">
        <v>10327</v>
      </c>
      <c r="B2913" s="5" t="s">
        <v>10328</v>
      </c>
      <c r="C2913" s="5" t="s">
        <v>10329</v>
      </c>
      <c r="D2913" s="5" t="s">
        <v>435</v>
      </c>
      <c r="E2913" s="5" t="s">
        <v>11766</v>
      </c>
      <c r="F2913" s="5">
        <v>17</v>
      </c>
      <c r="G2913" s="5">
        <v>11</v>
      </c>
      <c r="H2913" s="5">
        <v>2</v>
      </c>
      <c r="I2913" s="5">
        <v>2</v>
      </c>
      <c r="J2913" s="5" t="s">
        <v>10330</v>
      </c>
      <c r="K2913" s="17">
        <v>1359</v>
      </c>
      <c r="L2913" s="6">
        <v>2.75452311482</v>
      </c>
      <c r="M2913" s="6">
        <v>17.004195961499999</v>
      </c>
      <c r="N2913" s="6">
        <v>-0.12640022819999999</v>
      </c>
      <c r="O2913" s="6">
        <v>24.083663213099999</v>
      </c>
      <c r="P2913" s="6">
        <v>12.205133064</v>
      </c>
      <c r="Q2913" s="6">
        <v>-14.1972605357</v>
      </c>
      <c r="R2913" s="7">
        <v>7.3638452471333329</v>
      </c>
      <c r="S2913" s="8">
        <v>19.59428058285545</v>
      </c>
      <c r="T2913" s="6">
        <v>15.8478733718</v>
      </c>
      <c r="U2913" s="6">
        <v>24.794945373800001</v>
      </c>
      <c r="V2913" s="6">
        <v>24.785230819799999</v>
      </c>
      <c r="W2913" s="6">
        <v>-0.12776678289999999</v>
      </c>
      <c r="X2913" s="7">
        <v>16.484136470233334</v>
      </c>
      <c r="Y2913" s="8">
        <v>14.386331042407448</v>
      </c>
      <c r="Z2913" s="24">
        <v>1</v>
      </c>
    </row>
    <row r="2914" spans="1:26" ht="16.5" x14ac:dyDescent="0.45">
      <c r="A2914" s="5" t="s">
        <v>10331</v>
      </c>
      <c r="B2914" s="5" t="s">
        <v>10332</v>
      </c>
      <c r="C2914" s="5" t="s">
        <v>10333</v>
      </c>
      <c r="D2914" s="5" t="s">
        <v>288</v>
      </c>
      <c r="E2914" s="5" t="s">
        <v>11766</v>
      </c>
      <c r="F2914" s="5">
        <v>17</v>
      </c>
      <c r="G2914" s="5">
        <v>11</v>
      </c>
      <c r="H2914" s="5">
        <v>2</v>
      </c>
      <c r="I2914" s="5">
        <v>2</v>
      </c>
      <c r="J2914" s="5" t="s">
        <v>10334</v>
      </c>
      <c r="K2914" s="17">
        <v>16192</v>
      </c>
      <c r="L2914" s="6">
        <v>17.164162964999999</v>
      </c>
      <c r="M2914" s="6">
        <v>9.7147896660999997</v>
      </c>
      <c r="N2914" s="6">
        <v>12.172464118700001</v>
      </c>
      <c r="O2914" s="6">
        <v>7.0994326404999999</v>
      </c>
      <c r="P2914" s="6">
        <v>1.0689313479</v>
      </c>
      <c r="Q2914" s="6">
        <v>-8.4682466006000006</v>
      </c>
      <c r="R2914" s="7">
        <v>-9.9960870733333707E-2</v>
      </c>
      <c r="S2914" s="8">
        <v>7.8493879380834617</v>
      </c>
      <c r="T2914" s="6">
        <v>41.147795549800001</v>
      </c>
      <c r="U2914" s="6">
        <v>33.152691371400003</v>
      </c>
      <c r="V2914" s="6">
        <v>-64.483780824299998</v>
      </c>
      <c r="W2914" s="6">
        <v>-62.997464794899997</v>
      </c>
      <c r="X2914" s="7">
        <v>-31.44285141593333</v>
      </c>
      <c r="Y2914" s="8">
        <v>55.946317080103427</v>
      </c>
      <c r="Z2914" s="24">
        <v>0</v>
      </c>
    </row>
    <row r="2915" spans="1:26" ht="16.5" x14ac:dyDescent="0.45">
      <c r="A2915" s="5" t="s">
        <v>10335</v>
      </c>
      <c r="B2915" s="5" t="s">
        <v>10336</v>
      </c>
      <c r="C2915" s="5" t="s">
        <v>10337</v>
      </c>
      <c r="D2915" s="5" t="s">
        <v>1297</v>
      </c>
      <c r="E2915" s="5" t="s">
        <v>11775</v>
      </c>
      <c r="F2915" s="5">
        <v>26</v>
      </c>
      <c r="G2915" s="5">
        <v>3</v>
      </c>
      <c r="H2915" s="5">
        <v>3</v>
      </c>
      <c r="I2915" s="5">
        <v>2</v>
      </c>
      <c r="J2915" s="5" t="s">
        <v>4189</v>
      </c>
      <c r="K2915" s="17">
        <v>1251</v>
      </c>
      <c r="L2915" s="6">
        <v>5.7698862309500001</v>
      </c>
      <c r="M2915" s="6">
        <v>2.6560360969999999</v>
      </c>
      <c r="N2915" s="6">
        <v>15.921618000100001</v>
      </c>
      <c r="O2915" s="6">
        <v>0.27072694130000002</v>
      </c>
      <c r="P2915" s="6">
        <v>20.443778929200001</v>
      </c>
      <c r="Q2915" s="6">
        <v>22.345465016599999</v>
      </c>
      <c r="R2915" s="7">
        <v>14.353323629033333</v>
      </c>
      <c r="S2915" s="8">
        <v>12.232896206367935</v>
      </c>
      <c r="T2915" s="6">
        <v>246.15922042619999</v>
      </c>
      <c r="U2915" s="6">
        <v>36.947520083800001</v>
      </c>
      <c r="V2915" s="6">
        <v>38.142915010700001</v>
      </c>
      <c r="W2915" s="6">
        <v>-1.8938173993</v>
      </c>
      <c r="X2915" s="7">
        <v>24.398872565066668</v>
      </c>
      <c r="Y2915" s="8">
        <v>22.777980626682986</v>
      </c>
      <c r="Z2915" s="24">
        <v>1</v>
      </c>
    </row>
    <row r="2916" spans="1:26" ht="16.5" x14ac:dyDescent="0.45">
      <c r="A2916" s="5" t="s">
        <v>10338</v>
      </c>
      <c r="B2916" s="5" t="s">
        <v>10339</v>
      </c>
      <c r="C2916" s="5" t="s">
        <v>10340</v>
      </c>
      <c r="D2916" s="5" t="s">
        <v>412</v>
      </c>
      <c r="E2916" s="5" t="s">
        <v>11780</v>
      </c>
      <c r="F2916" s="5">
        <v>31</v>
      </c>
      <c r="G2916" s="5">
        <v>4</v>
      </c>
      <c r="H2916" s="5">
        <v>2</v>
      </c>
      <c r="I2916" s="5">
        <v>2</v>
      </c>
      <c r="J2916" s="5" t="s">
        <v>10341</v>
      </c>
      <c r="K2916" s="17">
        <v>3458</v>
      </c>
      <c r="L2916" s="6">
        <v>3.7182833099999999</v>
      </c>
      <c r="M2916" s="6">
        <v>4.8931486610999997</v>
      </c>
      <c r="N2916" s="6">
        <v>47.844781757600003</v>
      </c>
      <c r="O2916" s="6">
        <v>-25.673646422600001</v>
      </c>
      <c r="P2916" s="6">
        <v>49.042108730700001</v>
      </c>
      <c r="Q2916" s="6">
        <v>17.257683902099998</v>
      </c>
      <c r="R2916" s="7">
        <v>13.542048736733333</v>
      </c>
      <c r="S2916" s="8">
        <v>37.496206148669906</v>
      </c>
      <c r="T2916" s="6">
        <v>135.8219680901</v>
      </c>
      <c r="U2916" s="6">
        <v>-37.615898065499998</v>
      </c>
      <c r="V2916" s="6">
        <v>747.16309813520002</v>
      </c>
      <c r="W2916" s="6">
        <v>-27.272902747</v>
      </c>
      <c r="X2916" s="7">
        <v>227.42476577423335</v>
      </c>
      <c r="Y2916" s="8">
        <v>450.13630711381035</v>
      </c>
      <c r="Z2916" s="24">
        <v>1</v>
      </c>
    </row>
    <row r="2917" spans="1:26" ht="16.5" x14ac:dyDescent="0.45">
      <c r="A2917" s="5" t="s">
        <v>10342</v>
      </c>
      <c r="B2917" s="5" t="s">
        <v>10343</v>
      </c>
      <c r="C2917" s="5" t="s">
        <v>10344</v>
      </c>
      <c r="D2917" s="5" t="s">
        <v>33</v>
      </c>
      <c r="E2917" s="5" t="s">
        <v>11764</v>
      </c>
      <c r="F2917" s="5">
        <v>15</v>
      </c>
      <c r="G2917" s="5">
        <v>8</v>
      </c>
      <c r="H2917" s="5">
        <v>2</v>
      </c>
      <c r="I2917" s="5">
        <v>3</v>
      </c>
      <c r="J2917" s="5" t="s">
        <v>4193</v>
      </c>
      <c r="K2917" s="17">
        <v>13152</v>
      </c>
      <c r="L2917" s="6">
        <v>46.06715509072</v>
      </c>
      <c r="M2917" s="6">
        <v>18.250262023400001</v>
      </c>
      <c r="N2917" s="6">
        <v>17.2031130859</v>
      </c>
      <c r="O2917" s="6">
        <v>10.6110916623</v>
      </c>
      <c r="P2917" s="6">
        <v>19.3026978555</v>
      </c>
      <c r="Q2917" s="6">
        <v>13.7020971674</v>
      </c>
      <c r="R2917" s="7">
        <v>14.538628895066665</v>
      </c>
      <c r="S2917" s="8">
        <v>4.4057738880885484</v>
      </c>
      <c r="T2917" s="6">
        <v>-1.5115681022</v>
      </c>
      <c r="U2917" s="6">
        <v>26.563882177899998</v>
      </c>
      <c r="V2917" s="6">
        <v>28.387760993600001</v>
      </c>
      <c r="W2917" s="6">
        <v>13.8906852155</v>
      </c>
      <c r="X2917" s="7">
        <v>22.947442795666664</v>
      </c>
      <c r="Y2917" s="8">
        <v>7.8962191511520032</v>
      </c>
      <c r="Z2917" s="24">
        <v>1</v>
      </c>
    </row>
    <row r="2918" spans="1:26" ht="16.5" x14ac:dyDescent="0.45">
      <c r="A2918" s="5" t="s">
        <v>10345</v>
      </c>
      <c r="B2918" s="5" t="s">
        <v>10346</v>
      </c>
      <c r="C2918" s="5" t="s">
        <v>10347</v>
      </c>
      <c r="D2918" s="5" t="s">
        <v>33</v>
      </c>
      <c r="E2918" s="5" t="s">
        <v>8</v>
      </c>
      <c r="F2918" s="5">
        <v>1</v>
      </c>
      <c r="G2918" s="5">
        <v>1</v>
      </c>
      <c r="H2918" s="5">
        <v>3</v>
      </c>
      <c r="I2918" s="5">
        <v>3</v>
      </c>
      <c r="J2918" s="5" t="s">
        <v>10348</v>
      </c>
      <c r="K2918" s="17">
        <v>309384</v>
      </c>
      <c r="L2918" s="6">
        <v>549.18200000000002</v>
      </c>
      <c r="M2918" s="6">
        <v>36.762129858599998</v>
      </c>
      <c r="N2918" s="6">
        <v>8.9415540748000009</v>
      </c>
      <c r="O2918" s="6">
        <v>2.9769730253</v>
      </c>
      <c r="P2918" s="6">
        <v>7.0779497499000001</v>
      </c>
      <c r="Q2918" s="6">
        <v>2.0559516083</v>
      </c>
      <c r="R2918" s="7">
        <v>4.0369581278333335</v>
      </c>
      <c r="S2918" s="8">
        <v>2.6735356079081698</v>
      </c>
      <c r="T2918" s="6">
        <v>4.9138670199999996</v>
      </c>
      <c r="U2918" s="6">
        <v>1.5874902794000001</v>
      </c>
      <c r="V2918" s="6">
        <v>10.8451651909</v>
      </c>
      <c r="W2918" s="6">
        <v>4.4712961699999996</v>
      </c>
      <c r="X2918" s="7">
        <v>5.6346505467666672</v>
      </c>
      <c r="Y2918" s="8">
        <v>4.7372123919253122</v>
      </c>
      <c r="Z2918" s="24">
        <v>1</v>
      </c>
    </row>
    <row r="2919" spans="1:26" ht="16.5" x14ac:dyDescent="0.45">
      <c r="A2919" s="5" t="s">
        <v>10349</v>
      </c>
      <c r="B2919" s="5" t="s">
        <v>10350</v>
      </c>
      <c r="C2919" s="5" t="s">
        <v>10351</v>
      </c>
      <c r="D2919" s="5" t="s">
        <v>33</v>
      </c>
      <c r="E2919" s="5" t="s">
        <v>11776</v>
      </c>
      <c r="F2919" s="5">
        <v>27</v>
      </c>
      <c r="G2919" s="5">
        <v>10</v>
      </c>
      <c r="H2919" s="5">
        <v>2</v>
      </c>
      <c r="I2919" s="5">
        <v>3</v>
      </c>
      <c r="J2919" s="5" t="s">
        <v>2775</v>
      </c>
      <c r="K2919" s="17">
        <v>33009</v>
      </c>
      <c r="L2919" s="6">
        <v>38.056548506909998</v>
      </c>
      <c r="M2919" s="6">
        <v>0.95596757980000002</v>
      </c>
      <c r="N2919" s="6">
        <v>-15.020782433300001</v>
      </c>
      <c r="O2919" s="6">
        <v>-8.6618466270999992</v>
      </c>
      <c r="P2919" s="6">
        <v>13.273209811499999</v>
      </c>
      <c r="Q2919" s="6">
        <v>11.673369811000001</v>
      </c>
      <c r="R2919" s="7">
        <v>5.4282443317999993</v>
      </c>
      <c r="S2919" s="8">
        <v>12.22856775870979</v>
      </c>
      <c r="T2919" s="6">
        <v>242.30166205130001</v>
      </c>
      <c r="U2919" s="6">
        <v>-186.41863689100001</v>
      </c>
      <c r="V2919" s="6">
        <v>128.61359768840001</v>
      </c>
      <c r="W2919" s="6">
        <v>-2174.1136003037</v>
      </c>
      <c r="X2919" s="7">
        <v>-743.97287983543322</v>
      </c>
      <c r="Y2919" s="8">
        <v>1248.5143921726101</v>
      </c>
      <c r="Z2919" s="24">
        <v>-1</v>
      </c>
    </row>
    <row r="2920" spans="1:26" ht="16.5" x14ac:dyDescent="0.45">
      <c r="A2920" s="5" t="s">
        <v>10352</v>
      </c>
      <c r="B2920" s="5" t="s">
        <v>10353</v>
      </c>
      <c r="C2920" s="5" t="s">
        <v>10354</v>
      </c>
      <c r="D2920" s="5" t="s">
        <v>33</v>
      </c>
      <c r="E2920" s="5" t="s">
        <v>11764</v>
      </c>
      <c r="F2920" s="5">
        <v>15</v>
      </c>
      <c r="G2920" s="5">
        <v>8</v>
      </c>
      <c r="H2920" s="5">
        <v>2</v>
      </c>
      <c r="I2920" s="5">
        <v>3</v>
      </c>
      <c r="J2920" s="5" t="s">
        <v>10355</v>
      </c>
      <c r="K2920" s="17">
        <v>32976</v>
      </c>
      <c r="L2920" s="6">
        <v>95.453055000000006</v>
      </c>
      <c r="M2920" s="6">
        <v>3.1190892737999998</v>
      </c>
      <c r="N2920" s="6">
        <v>2.2094852612999998</v>
      </c>
      <c r="O2920" s="6">
        <v>0.1690537825</v>
      </c>
      <c r="P2920" s="6">
        <v>8.1551881367999997</v>
      </c>
      <c r="Q2920" s="6">
        <v>12.7576136696</v>
      </c>
      <c r="R2920" s="7">
        <v>7.0272851962999994</v>
      </c>
      <c r="S2920" s="8">
        <v>6.3696219503332534</v>
      </c>
      <c r="T2920" s="6">
        <v>6.7086772889999997</v>
      </c>
      <c r="U2920" s="6">
        <v>78.554317954799998</v>
      </c>
      <c r="V2920" s="6">
        <v>-323.7694545768</v>
      </c>
      <c r="W2920" s="6">
        <v>92.570124108499996</v>
      </c>
      <c r="X2920" s="7">
        <v>-50.881670837833326</v>
      </c>
      <c r="Y2920" s="8">
        <v>236.43163407422514</v>
      </c>
      <c r="Z2920" s="24">
        <v>-1</v>
      </c>
    </row>
    <row r="2921" spans="1:26" ht="16.5" x14ac:dyDescent="0.45">
      <c r="A2921" s="5" t="s">
        <v>10356</v>
      </c>
      <c r="B2921" s="5" t="s">
        <v>10357</v>
      </c>
      <c r="C2921" s="5" t="s">
        <v>10358</v>
      </c>
      <c r="D2921" s="5" t="s">
        <v>33</v>
      </c>
      <c r="E2921" s="5" t="s">
        <v>11759</v>
      </c>
      <c r="F2921" s="5">
        <v>9</v>
      </c>
      <c r="G2921" s="5">
        <v>2</v>
      </c>
      <c r="H2921" s="5">
        <v>3</v>
      </c>
      <c r="I2921" s="5">
        <v>2</v>
      </c>
      <c r="J2921" s="5" t="s">
        <v>10359</v>
      </c>
      <c r="K2921" s="17">
        <v>49189</v>
      </c>
      <c r="L2921" s="6">
        <v>91.829311097049995</v>
      </c>
      <c r="M2921" s="6">
        <v>5.6388832802</v>
      </c>
      <c r="N2921" s="6">
        <v>10.482339332600001</v>
      </c>
      <c r="O2921" s="6">
        <v>17.614825877600001</v>
      </c>
      <c r="P2921" s="6">
        <v>14.4711638315</v>
      </c>
      <c r="Q2921" s="6">
        <v>-16.833727438299999</v>
      </c>
      <c r="R2921" s="7">
        <v>5.0840874236000024</v>
      </c>
      <c r="S2921" s="8">
        <v>19.04635421820711</v>
      </c>
      <c r="T2921" s="6">
        <v>20.9444842728</v>
      </c>
      <c r="U2921" s="6">
        <v>-0.42953773550000002</v>
      </c>
      <c r="V2921" s="6">
        <v>1.1018952491</v>
      </c>
      <c r="W2921" s="6">
        <v>-66.622268978299999</v>
      </c>
      <c r="X2921" s="7">
        <v>-21.983303821566665</v>
      </c>
      <c r="Y2921" s="8">
        <v>38.66606043346826</v>
      </c>
      <c r="Z2921" s="24">
        <v>-1</v>
      </c>
    </row>
    <row r="2922" spans="1:26" ht="16.5" x14ac:dyDescent="0.45">
      <c r="A2922" s="5" t="s">
        <v>10360</v>
      </c>
      <c r="B2922" s="5" t="s">
        <v>10361</v>
      </c>
      <c r="C2922" s="5" t="s">
        <v>10362</v>
      </c>
      <c r="D2922" s="5" t="s">
        <v>479</v>
      </c>
      <c r="E2922" s="5" t="s">
        <v>11775</v>
      </c>
      <c r="F2922" s="5">
        <v>26</v>
      </c>
      <c r="G2922" s="5">
        <v>3</v>
      </c>
      <c r="H2922" s="5">
        <v>3</v>
      </c>
      <c r="I2922" s="5">
        <v>2</v>
      </c>
      <c r="J2922" s="5" t="s">
        <v>3728</v>
      </c>
      <c r="K2922" s="17">
        <v>1096</v>
      </c>
      <c r="L2922" s="6">
        <v>1.9427227978399999</v>
      </c>
      <c r="M2922" s="6">
        <v>8.5811750819999997</v>
      </c>
      <c r="N2922" s="6">
        <v>21.631718451800001</v>
      </c>
      <c r="O2922" s="6">
        <v>-10.415487665800001</v>
      </c>
      <c r="P2922" s="6">
        <v>18.726304750000001</v>
      </c>
      <c r="Q2922" s="6">
        <v>-0.65875804039999997</v>
      </c>
      <c r="R2922" s="7">
        <v>2.550686347933333</v>
      </c>
      <c r="S2922" s="8">
        <v>14.833624515361977</v>
      </c>
      <c r="T2922" s="6">
        <v>18.7839860807</v>
      </c>
      <c r="U2922" s="6">
        <v>-0.61193171840000005</v>
      </c>
      <c r="V2922" s="6">
        <v>0.90983487949999997</v>
      </c>
      <c r="W2922" s="6">
        <v>-73.299940074399998</v>
      </c>
      <c r="X2922" s="7">
        <v>-24.334012304433333</v>
      </c>
      <c r="Y2922" s="8">
        <v>42.41256305830639</v>
      </c>
      <c r="Z2922" s="24">
        <v>-1</v>
      </c>
    </row>
    <row r="2923" spans="1:26" ht="16.5" x14ac:dyDescent="0.45">
      <c r="A2923" s="5" t="s">
        <v>10363</v>
      </c>
      <c r="B2923" s="5" t="s">
        <v>10364</v>
      </c>
      <c r="C2923" s="5" t="s">
        <v>10365</v>
      </c>
      <c r="D2923" s="5" t="s">
        <v>634</v>
      </c>
      <c r="E2923" s="5" t="s">
        <v>8</v>
      </c>
      <c r="F2923" s="5">
        <v>1</v>
      </c>
      <c r="G2923" s="5">
        <v>1</v>
      </c>
      <c r="H2923" s="5">
        <v>3</v>
      </c>
      <c r="I2923" s="5">
        <v>3</v>
      </c>
      <c r="J2923" s="5" t="s">
        <v>10366</v>
      </c>
      <c r="K2923" s="17">
        <v>6545</v>
      </c>
      <c r="L2923" s="6">
        <v>14.668044</v>
      </c>
      <c r="M2923" s="6">
        <v>40.890857703999998</v>
      </c>
      <c r="N2923" s="6">
        <v>15.9961610985</v>
      </c>
      <c r="O2923" s="6">
        <v>9.6356337627999995</v>
      </c>
      <c r="P2923" s="6">
        <v>-6.6989926190000002</v>
      </c>
      <c r="Q2923" s="6">
        <v>4.2578663940999997</v>
      </c>
      <c r="R2923" s="7">
        <v>2.3981691792999995</v>
      </c>
      <c r="S2923" s="8">
        <v>8.324593687159771</v>
      </c>
      <c r="T2923" s="6">
        <v>14.711407876199999</v>
      </c>
      <c r="U2923" s="6">
        <v>2.4141660508</v>
      </c>
      <c r="V2923" s="6">
        <v>1.8432809871</v>
      </c>
      <c r="W2923" s="6">
        <v>-0.15527704580000001</v>
      </c>
      <c r="X2923" s="7">
        <v>1.3673899973666668</v>
      </c>
      <c r="Y2923" s="8">
        <v>1.3492085206699436</v>
      </c>
      <c r="Z2923" s="24">
        <v>1</v>
      </c>
    </row>
    <row r="2924" spans="1:26" ht="16.5" x14ac:dyDescent="0.45">
      <c r="A2924" s="5" t="s">
        <v>10367</v>
      </c>
      <c r="B2924" s="5" t="s">
        <v>10368</v>
      </c>
      <c r="C2924" s="5" t="s">
        <v>10369</v>
      </c>
      <c r="D2924" s="5" t="s">
        <v>33</v>
      </c>
      <c r="E2924" s="5" t="s">
        <v>8</v>
      </c>
      <c r="F2924" s="5">
        <v>1</v>
      </c>
      <c r="G2924" s="5">
        <v>1</v>
      </c>
      <c r="H2924" s="5">
        <v>3</v>
      </c>
      <c r="I2924" s="5">
        <v>3</v>
      </c>
      <c r="J2924" s="5" t="s">
        <v>2133</v>
      </c>
      <c r="K2924" s="17">
        <v>57045</v>
      </c>
      <c r="L2924" s="6">
        <v>187.584</v>
      </c>
      <c r="M2924" s="6">
        <v>26.118432275699998</v>
      </c>
      <c r="N2924" s="6">
        <v>13.7879578294</v>
      </c>
      <c r="O2924" s="6">
        <v>3.8100264414999998</v>
      </c>
      <c r="P2924" s="6">
        <v>5.0459351618000001</v>
      </c>
      <c r="Q2924" s="6">
        <v>3.3413669540000002</v>
      </c>
      <c r="R2924" s="7">
        <v>4.0657761857666666</v>
      </c>
      <c r="S2924" s="8">
        <v>0.88059306295812989</v>
      </c>
      <c r="T2924" s="6">
        <v>7.9733779972000001</v>
      </c>
      <c r="U2924" s="6">
        <v>1.0980936441</v>
      </c>
      <c r="V2924" s="6">
        <v>13.819349107600001</v>
      </c>
      <c r="W2924" s="6">
        <v>11.659009879899999</v>
      </c>
      <c r="X2924" s="7">
        <v>8.8588175438666656</v>
      </c>
      <c r="Y2924" s="8">
        <v>6.8072309334260162</v>
      </c>
      <c r="Z2924" s="24">
        <v>1</v>
      </c>
    </row>
    <row r="2925" spans="1:26" ht="16.5" x14ac:dyDescent="0.45">
      <c r="A2925" s="5" t="s">
        <v>10370</v>
      </c>
      <c r="B2925" s="5" t="s">
        <v>10371</v>
      </c>
      <c r="C2925" s="5" t="s">
        <v>10372</v>
      </c>
      <c r="D2925" s="5" t="s">
        <v>176</v>
      </c>
      <c r="E2925" s="5" t="s">
        <v>11771</v>
      </c>
      <c r="F2925" s="5">
        <v>22</v>
      </c>
      <c r="G2925" s="5">
        <v>7</v>
      </c>
      <c r="H2925" s="5">
        <v>4</v>
      </c>
      <c r="I2925" s="5">
        <v>3</v>
      </c>
      <c r="J2925" s="5" t="s">
        <v>2362</v>
      </c>
      <c r="K2925" s="17">
        <v>2374</v>
      </c>
      <c r="L2925" s="6">
        <v>2.7106395461899999</v>
      </c>
      <c r="M2925" s="6">
        <v>5.5405519446999998</v>
      </c>
      <c r="N2925" s="6">
        <v>15.623678184299999</v>
      </c>
      <c r="O2925" s="6">
        <v>-6.2232944073000001</v>
      </c>
      <c r="P2925" s="6">
        <v>12.852487609900001</v>
      </c>
      <c r="Q2925" s="6">
        <v>-8.9761436806999999</v>
      </c>
      <c r="R2925" s="7">
        <v>-0.78231682603333308</v>
      </c>
      <c r="S2925" s="8">
        <v>11.888038685381421</v>
      </c>
      <c r="T2925" s="6">
        <v>-15.472777839200001</v>
      </c>
      <c r="U2925" s="6">
        <v>2.3924804968000002</v>
      </c>
      <c r="V2925" s="6">
        <v>-30.614748709099999</v>
      </c>
      <c r="W2925" s="6">
        <v>-30.923879612</v>
      </c>
      <c r="X2925" s="7">
        <v>-19.715382608100001</v>
      </c>
      <c r="Y2925" s="8">
        <v>19.146594965620672</v>
      </c>
      <c r="Z2925" s="24">
        <v>0</v>
      </c>
    </row>
    <row r="2926" spans="1:26" ht="16.5" x14ac:dyDescent="0.45">
      <c r="A2926" s="5" t="s">
        <v>10373</v>
      </c>
      <c r="B2926" s="5" t="s">
        <v>10374</v>
      </c>
      <c r="C2926" s="5" t="s">
        <v>10375</v>
      </c>
      <c r="D2926" s="5" t="s">
        <v>33</v>
      </c>
      <c r="E2926" s="5" t="s">
        <v>11771</v>
      </c>
      <c r="F2926" s="5">
        <v>22</v>
      </c>
      <c r="G2926" s="5">
        <v>7</v>
      </c>
      <c r="H2926" s="5">
        <v>4</v>
      </c>
      <c r="I2926" s="5">
        <v>3</v>
      </c>
      <c r="J2926" s="5" t="s">
        <v>10376</v>
      </c>
      <c r="K2926" s="17">
        <v>3265</v>
      </c>
      <c r="L2926" s="6">
        <v>2.15012001252</v>
      </c>
      <c r="M2926" s="6">
        <v>20.211767713899999</v>
      </c>
      <c r="N2926" s="6">
        <v>26.947746167599998</v>
      </c>
      <c r="O2926" s="6">
        <v>-2.3119143913000002</v>
      </c>
      <c r="P2926" s="6">
        <v>3.9329935023</v>
      </c>
      <c r="Q2926" s="6">
        <v>-9.4020918914999996</v>
      </c>
      <c r="R2926" s="7">
        <v>-2.5936709268333331</v>
      </c>
      <c r="S2926" s="8">
        <v>6.6720061206485219</v>
      </c>
      <c r="T2926" s="6">
        <v>65.785982737400005</v>
      </c>
      <c r="U2926" s="6">
        <v>-17.1962281966</v>
      </c>
      <c r="V2926" s="6">
        <v>-47.561217859999999</v>
      </c>
      <c r="W2926" s="6">
        <v>76.4872778342</v>
      </c>
      <c r="X2926" s="7">
        <v>3.9099439258666657</v>
      </c>
      <c r="Y2926" s="8">
        <v>64.661504755502563</v>
      </c>
      <c r="Z2926" s="24">
        <v>-1</v>
      </c>
    </row>
    <row r="2927" spans="1:26" ht="16.5" x14ac:dyDescent="0.45">
      <c r="A2927" s="5" t="s">
        <v>10377</v>
      </c>
      <c r="B2927" s="5" t="s">
        <v>10378</v>
      </c>
      <c r="C2927" s="5" t="s">
        <v>10379</v>
      </c>
      <c r="D2927" s="5" t="s">
        <v>259</v>
      </c>
      <c r="E2927" s="5" t="s">
        <v>11760</v>
      </c>
      <c r="F2927" s="5">
        <v>11</v>
      </c>
      <c r="G2927" s="5">
        <v>3</v>
      </c>
      <c r="H2927" s="5">
        <v>3</v>
      </c>
      <c r="I2927" s="5">
        <v>2</v>
      </c>
      <c r="J2927" s="5" t="s">
        <v>3903</v>
      </c>
      <c r="K2927" s="17">
        <v>5511</v>
      </c>
      <c r="L2927" s="6">
        <v>2.7264807260500001</v>
      </c>
      <c r="M2927" s="6">
        <v>0.76350392509999998</v>
      </c>
      <c r="N2927" s="6">
        <v>-10.405623777100001</v>
      </c>
      <c r="O2927" s="6">
        <v>0.41735680549999998</v>
      </c>
      <c r="P2927" s="6">
        <v>8.0613972505000007</v>
      </c>
      <c r="Q2927" s="6">
        <v>-6.9098865397999996</v>
      </c>
      <c r="R2927" s="7">
        <v>0.52295583873333396</v>
      </c>
      <c r="S2927" s="8">
        <v>7.4862005015421369</v>
      </c>
      <c r="T2927" s="6">
        <v>-84.7257360479</v>
      </c>
      <c r="U2927" s="6">
        <v>21.286422411699998</v>
      </c>
      <c r="V2927" s="6">
        <v>35.657474806000003</v>
      </c>
      <c r="W2927" s="6">
        <v>-1185.6627173075999</v>
      </c>
      <c r="X2927" s="7">
        <v>-376.2396066966333</v>
      </c>
      <c r="Y2927" s="8">
        <v>701.01780346869919</v>
      </c>
      <c r="Z2927" s="24">
        <v>-1</v>
      </c>
    </row>
    <row r="2928" spans="1:26" ht="16.5" x14ac:dyDescent="0.45">
      <c r="A2928" s="5" t="s">
        <v>10380</v>
      </c>
      <c r="B2928" s="5" t="s">
        <v>10381</v>
      </c>
      <c r="C2928" s="5" t="s">
        <v>10382</v>
      </c>
      <c r="D2928" s="5" t="s">
        <v>240</v>
      </c>
      <c r="E2928" s="5" t="s">
        <v>11762</v>
      </c>
      <c r="F2928" s="5">
        <v>13</v>
      </c>
      <c r="G2928" s="5">
        <v>7</v>
      </c>
      <c r="H2928" s="5">
        <v>4</v>
      </c>
      <c r="I2928" s="5">
        <v>2</v>
      </c>
      <c r="J2928" s="5" t="s">
        <v>10383</v>
      </c>
      <c r="K2928" s="17">
        <v>206</v>
      </c>
      <c r="L2928" s="6">
        <v>1.6355974843800001</v>
      </c>
      <c r="M2928" s="6">
        <v>4.6582495074999999</v>
      </c>
      <c r="N2928" s="6">
        <v>-9.3321066866999995</v>
      </c>
      <c r="O2928" s="6">
        <v>6.5499606868000004</v>
      </c>
      <c r="P2928" s="6">
        <v>77.809765056399996</v>
      </c>
      <c r="Q2928" s="6">
        <v>-32.121422512999999</v>
      </c>
      <c r="R2928" s="7">
        <v>17.4127677434</v>
      </c>
      <c r="S2928" s="8">
        <v>55.764835989773516</v>
      </c>
      <c r="T2928" s="6">
        <v>52.357461026199999</v>
      </c>
      <c r="U2928" s="6">
        <v>38.590753141100002</v>
      </c>
      <c r="V2928" s="6">
        <v>67.168820792999995</v>
      </c>
      <c r="W2928" s="6">
        <v>48.649460034100002</v>
      </c>
      <c r="X2928" s="7">
        <v>51.469677989399997</v>
      </c>
      <c r="Y2928" s="8">
        <v>14.496265369594026</v>
      </c>
      <c r="Z2928" s="24">
        <v>1</v>
      </c>
    </row>
    <row r="2929" spans="1:26" ht="16.5" x14ac:dyDescent="0.45">
      <c r="A2929" s="5" t="s">
        <v>10384</v>
      </c>
      <c r="B2929" s="5" t="s">
        <v>10385</v>
      </c>
      <c r="C2929" s="5" t="s">
        <v>10386</v>
      </c>
      <c r="D2929" s="5" t="s">
        <v>1297</v>
      </c>
      <c r="E2929" s="5" t="s">
        <v>11753</v>
      </c>
      <c r="F2929" s="5">
        <v>3</v>
      </c>
      <c r="G2929" s="5">
        <v>7</v>
      </c>
      <c r="H2929" s="5">
        <v>4</v>
      </c>
      <c r="I2929" s="5">
        <v>3</v>
      </c>
      <c r="J2929" s="5" t="s">
        <v>5834</v>
      </c>
      <c r="K2929" s="17">
        <v>131</v>
      </c>
      <c r="L2929" s="6">
        <v>13.49795566643</v>
      </c>
      <c r="M2929" s="6">
        <v>4.0368295700000001E-2</v>
      </c>
      <c r="N2929" s="6">
        <v>-15.826493989899999</v>
      </c>
      <c r="O2929" s="6">
        <v>-33.742047912399997</v>
      </c>
      <c r="P2929" s="6">
        <v>-10.8203154849</v>
      </c>
      <c r="Q2929" s="6">
        <v>25.181287557699999</v>
      </c>
      <c r="R2929" s="7">
        <v>-6.4603586131999995</v>
      </c>
      <c r="S2929" s="8">
        <v>29.702639338496489</v>
      </c>
      <c r="T2929" s="6">
        <v>-94.108443175600001</v>
      </c>
      <c r="U2929" s="6">
        <v>-2162.5318959644001</v>
      </c>
      <c r="V2929" s="6">
        <v>-31.4939970408</v>
      </c>
      <c r="W2929" s="6">
        <v>120.32892639400001</v>
      </c>
      <c r="X2929" s="7">
        <v>-691.23232220373336</v>
      </c>
      <c r="Y2929" s="8">
        <v>1276.442077350677</v>
      </c>
      <c r="Z2929" s="24">
        <v>0</v>
      </c>
    </row>
    <row r="2930" spans="1:26" ht="16.5" x14ac:dyDescent="0.45">
      <c r="A2930" s="5" t="s">
        <v>10387</v>
      </c>
      <c r="B2930" s="5" t="s">
        <v>10388</v>
      </c>
      <c r="C2930" s="5" t="s">
        <v>10389</v>
      </c>
      <c r="D2930" s="5" t="s">
        <v>120</v>
      </c>
      <c r="E2930" s="5" t="s">
        <v>11762</v>
      </c>
      <c r="F2930" s="5">
        <v>13</v>
      </c>
      <c r="G2930" s="5">
        <v>7</v>
      </c>
      <c r="H2930" s="5">
        <v>4</v>
      </c>
      <c r="I2930" s="5">
        <v>2</v>
      </c>
      <c r="J2930" s="5" t="s">
        <v>10390</v>
      </c>
      <c r="K2930" s="17">
        <v>881</v>
      </c>
      <c r="L2930" s="6">
        <v>0.56036735457999998</v>
      </c>
      <c r="M2930" s="6">
        <v>19.327491434799999</v>
      </c>
      <c r="N2930" s="6">
        <v>-1.0360294248999999</v>
      </c>
      <c r="O2930" s="6">
        <v>96.929522858599995</v>
      </c>
      <c r="P2930" s="6">
        <v>27.878303817900001</v>
      </c>
      <c r="Q2930" s="6">
        <v>-21.6205010531</v>
      </c>
      <c r="R2930" s="7">
        <v>34.3957752078</v>
      </c>
      <c r="S2930" s="8">
        <v>59.543136609980365</v>
      </c>
      <c r="T2930" s="6">
        <v>52.274518543399999</v>
      </c>
      <c r="U2930" s="6">
        <v>252.3539214617</v>
      </c>
      <c r="V2930" s="6">
        <v>51.649980940900001</v>
      </c>
      <c r="W2930" s="6">
        <v>-59.777885391200002</v>
      </c>
      <c r="X2930" s="7">
        <v>81.408672337133325</v>
      </c>
      <c r="Y2930" s="8">
        <v>158.17948981307978</v>
      </c>
      <c r="Z2930" s="24">
        <v>1</v>
      </c>
    </row>
    <row r="2931" spans="1:26" ht="16.5" x14ac:dyDescent="0.45">
      <c r="A2931" s="5" t="s">
        <v>10391</v>
      </c>
      <c r="B2931" s="5" t="s">
        <v>10392</v>
      </c>
      <c r="C2931" s="5" t="s">
        <v>10393</v>
      </c>
      <c r="D2931" s="5" t="s">
        <v>1297</v>
      </c>
      <c r="E2931" s="5" t="s">
        <v>11766</v>
      </c>
      <c r="F2931" s="5">
        <v>17</v>
      </c>
      <c r="G2931" s="5">
        <v>11</v>
      </c>
      <c r="H2931" s="5">
        <v>2</v>
      </c>
      <c r="I2931" s="5">
        <v>2</v>
      </c>
      <c r="J2931" s="5" t="s">
        <v>10394</v>
      </c>
      <c r="K2931" s="17">
        <v>1646</v>
      </c>
      <c r="L2931" s="6">
        <v>1.0360105237299999</v>
      </c>
      <c r="M2931" s="6">
        <v>7.6199880872000003</v>
      </c>
      <c r="N2931" s="6">
        <v>-5.6503822501999998</v>
      </c>
      <c r="O2931" s="6">
        <v>-12.0875613125</v>
      </c>
      <c r="P2931" s="6">
        <v>8.7548718335999993</v>
      </c>
      <c r="Q2931" s="6">
        <v>0.94678496410000001</v>
      </c>
      <c r="R2931" s="7">
        <v>-0.79530150493333363</v>
      </c>
      <c r="S2931" s="8">
        <v>10.529857729884281</v>
      </c>
      <c r="T2931" s="6">
        <v>-33.46838133</v>
      </c>
      <c r="U2931" s="6">
        <v>13.596379434699999</v>
      </c>
      <c r="V2931" s="6">
        <v>4.0413381811000004</v>
      </c>
      <c r="W2931" s="6">
        <v>7.4321511297000002</v>
      </c>
      <c r="X2931" s="7">
        <v>8.3566229151666658</v>
      </c>
      <c r="Y2931" s="8">
        <v>4.8441396966945982</v>
      </c>
      <c r="Z2931" s="24">
        <v>-1</v>
      </c>
    </row>
    <row r="2932" spans="1:26" ht="16.5" x14ac:dyDescent="0.45">
      <c r="A2932" s="5" t="s">
        <v>10395</v>
      </c>
      <c r="B2932" s="5" t="s">
        <v>10396</v>
      </c>
      <c r="C2932" s="5" t="s">
        <v>10397</v>
      </c>
      <c r="D2932" s="5" t="s">
        <v>120</v>
      </c>
      <c r="E2932" s="5" t="s">
        <v>11758</v>
      </c>
      <c r="F2932" s="5">
        <v>8</v>
      </c>
      <c r="G2932" s="5">
        <v>2</v>
      </c>
      <c r="H2932" s="5">
        <v>3</v>
      </c>
      <c r="I2932" s="5">
        <v>2</v>
      </c>
      <c r="J2932" s="5" t="s">
        <v>4353</v>
      </c>
      <c r="K2932" s="17">
        <v>705</v>
      </c>
      <c r="L2932" s="6">
        <v>1.23467541645</v>
      </c>
      <c r="M2932" s="6">
        <v>7.4847312539999997</v>
      </c>
      <c r="N2932" s="6">
        <v>-2.3463211291000001</v>
      </c>
      <c r="O2932" s="6">
        <v>-53.669565369300003</v>
      </c>
      <c r="P2932" s="6">
        <v>-70.941851710899996</v>
      </c>
      <c r="Q2932" s="6">
        <v>17.7671253641</v>
      </c>
      <c r="R2932" s="7">
        <v>-35.614763905366665</v>
      </c>
      <c r="S2932" s="8">
        <v>47.029804861914492</v>
      </c>
      <c r="T2932" s="6">
        <v>-18.3435263131</v>
      </c>
      <c r="U2932" s="6">
        <v>-97.730104017599999</v>
      </c>
      <c r="V2932" s="6">
        <v>-802.21932580600003</v>
      </c>
      <c r="W2932" s="6">
        <v>61.112199136800001</v>
      </c>
      <c r="X2932" s="7">
        <v>-279.61241022893336</v>
      </c>
      <c r="Y2932" s="8">
        <v>459.50648578075595</v>
      </c>
      <c r="Z2932" s="24">
        <v>0</v>
      </c>
    </row>
    <row r="2933" spans="1:26" ht="16.5" x14ac:dyDescent="0.45">
      <c r="A2933" s="5" t="s">
        <v>10398</v>
      </c>
      <c r="B2933" s="5" t="s">
        <v>10399</v>
      </c>
      <c r="C2933" s="5" t="s">
        <v>10400</v>
      </c>
      <c r="D2933" s="5" t="s">
        <v>259</v>
      </c>
      <c r="E2933" s="5" t="s">
        <v>11775</v>
      </c>
      <c r="F2933" s="5">
        <v>26</v>
      </c>
      <c r="G2933" s="5">
        <v>3</v>
      </c>
      <c r="H2933" s="5">
        <v>3</v>
      </c>
      <c r="I2933" s="5">
        <v>2</v>
      </c>
      <c r="J2933" s="5" t="s">
        <v>3960</v>
      </c>
      <c r="K2933" s="17">
        <v>8269</v>
      </c>
      <c r="L2933" s="6">
        <v>4.8713982759699999</v>
      </c>
      <c r="M2933" s="6">
        <v>8.4673725419999997</v>
      </c>
      <c r="N2933" s="6">
        <v>15.684494104300001</v>
      </c>
      <c r="O2933" s="6">
        <v>15.4348447028</v>
      </c>
      <c r="P2933" s="6">
        <v>38.208028922300002</v>
      </c>
      <c r="Q2933" s="6">
        <v>0.86061638380000005</v>
      </c>
      <c r="R2933" s="7">
        <v>18.167830002966667</v>
      </c>
      <c r="S2933" s="8">
        <v>18.823103153264135</v>
      </c>
      <c r="T2933" s="6">
        <v>197.3273757398</v>
      </c>
      <c r="U2933" s="6">
        <v>-14.8991312526</v>
      </c>
      <c r="V2933" s="6">
        <v>72.447731096300004</v>
      </c>
      <c r="W2933" s="6">
        <v>-55.029871096100003</v>
      </c>
      <c r="X2933" s="7">
        <v>0.83957624920000029</v>
      </c>
      <c r="Y2933" s="8">
        <v>65.17986614401228</v>
      </c>
      <c r="Z2933" s="24">
        <v>1</v>
      </c>
    </row>
    <row r="2934" spans="1:26" ht="16.5" x14ac:dyDescent="0.45">
      <c r="A2934" s="5" t="s">
        <v>10401</v>
      </c>
      <c r="B2934" s="5" t="s">
        <v>10402</v>
      </c>
      <c r="C2934" s="5" t="s">
        <v>10403</v>
      </c>
      <c r="D2934" s="5" t="s">
        <v>1297</v>
      </c>
      <c r="E2934" s="5" t="s">
        <v>11766</v>
      </c>
      <c r="F2934" s="5">
        <v>17</v>
      </c>
      <c r="G2934" s="5">
        <v>11</v>
      </c>
      <c r="H2934" s="5">
        <v>2</v>
      </c>
      <c r="I2934" s="5">
        <v>2</v>
      </c>
      <c r="J2934" s="5" t="s">
        <v>10404</v>
      </c>
      <c r="K2934" s="17">
        <v>1310</v>
      </c>
      <c r="L2934" s="6">
        <v>1.30277110828</v>
      </c>
      <c r="M2934" s="6">
        <v>-11.0686297358</v>
      </c>
      <c r="N2934" s="6">
        <v>7.0133717296000002</v>
      </c>
      <c r="O2934" s="6">
        <v>12.8731765637</v>
      </c>
      <c r="P2934" s="6">
        <v>18.183454508800001</v>
      </c>
      <c r="Q2934" s="6">
        <v>-1.8620783371</v>
      </c>
      <c r="R2934" s="7">
        <v>9.7315175784666668</v>
      </c>
      <c r="S2934" s="8">
        <v>10.385488079702224</v>
      </c>
      <c r="T2934" s="6">
        <v>-356.69745815469997</v>
      </c>
      <c r="U2934" s="6">
        <v>115.77579691539999</v>
      </c>
      <c r="V2934" s="6">
        <v>154.9765837061</v>
      </c>
      <c r="W2934" s="6">
        <v>-29.984770138799998</v>
      </c>
      <c r="X2934" s="7">
        <v>80.255870160899988</v>
      </c>
      <c r="Y2934" s="8">
        <v>97.462426101130703</v>
      </c>
      <c r="Z2934" s="24">
        <v>1</v>
      </c>
    </row>
    <row r="2935" spans="1:26" ht="16.5" x14ac:dyDescent="0.45">
      <c r="A2935" s="5" t="s">
        <v>10405</v>
      </c>
      <c r="B2935" s="5" t="s">
        <v>10406</v>
      </c>
      <c r="C2935" s="5" t="s">
        <v>10407</v>
      </c>
      <c r="D2935" s="5" t="s">
        <v>259</v>
      </c>
      <c r="E2935" s="5" t="s">
        <v>11773</v>
      </c>
      <c r="F2935" s="5">
        <v>24</v>
      </c>
      <c r="G2935" s="5">
        <v>11</v>
      </c>
      <c r="H2935" s="5">
        <v>1</v>
      </c>
      <c r="I2935" s="5">
        <v>2</v>
      </c>
      <c r="J2935" s="5" t="s">
        <v>5983</v>
      </c>
      <c r="K2935" s="17">
        <v>889</v>
      </c>
      <c r="L2935" s="6">
        <v>1.9296022824700001</v>
      </c>
      <c r="M2935" s="6">
        <v>7.9271038094000001</v>
      </c>
      <c r="N2935" s="6">
        <v>11.3514580794</v>
      </c>
      <c r="O2935" s="6">
        <v>20.746512645999999</v>
      </c>
      <c r="P2935" s="6">
        <v>77.176100672399997</v>
      </c>
      <c r="Q2935" s="6">
        <v>-13.3765573423</v>
      </c>
      <c r="R2935" s="7">
        <v>28.182018658699999</v>
      </c>
      <c r="S2935" s="8">
        <v>45.731947592798591</v>
      </c>
      <c r="T2935" s="6">
        <v>47.769033083499998</v>
      </c>
      <c r="U2935" s="6">
        <v>150.15687073589999</v>
      </c>
      <c r="V2935" s="6">
        <v>115.4680528893</v>
      </c>
      <c r="W2935" s="6">
        <v>-58.594914157399998</v>
      </c>
      <c r="X2935" s="7">
        <v>69.010003155933319</v>
      </c>
      <c r="Y2935" s="8">
        <v>111.86192253311948</v>
      </c>
      <c r="Z2935" s="24">
        <v>1</v>
      </c>
    </row>
    <row r="2936" spans="1:26" ht="16.5" x14ac:dyDescent="0.45">
      <c r="A2936" s="5" t="s">
        <v>10408</v>
      </c>
      <c r="B2936" s="5" t="s">
        <v>10409</v>
      </c>
      <c r="C2936" s="5" t="s">
        <v>10410</v>
      </c>
      <c r="D2936" s="5" t="s">
        <v>249</v>
      </c>
      <c r="E2936" s="5" t="s">
        <v>11756</v>
      </c>
      <c r="F2936" s="5">
        <v>6</v>
      </c>
      <c r="G2936" s="5">
        <v>11</v>
      </c>
      <c r="H2936" s="5">
        <v>2</v>
      </c>
      <c r="I2936" s="5">
        <v>2</v>
      </c>
      <c r="J2936" s="5" t="s">
        <v>10411</v>
      </c>
      <c r="K2936" s="17">
        <v>1532</v>
      </c>
      <c r="L2936" s="6">
        <v>0.69496496515999995</v>
      </c>
      <c r="M2936" s="6">
        <v>3.8996350289000001</v>
      </c>
      <c r="N2936" s="6">
        <v>-13.0002477346</v>
      </c>
      <c r="O2936" s="6">
        <v>20.5750693932</v>
      </c>
      <c r="P2936" s="6">
        <v>43.955041526099997</v>
      </c>
      <c r="Q2936" s="6">
        <v>43.784490728900003</v>
      </c>
      <c r="R2936" s="7">
        <v>36.104867216066673</v>
      </c>
      <c r="S2936" s="8">
        <v>13.449469774230572</v>
      </c>
      <c r="T2936" s="6">
        <v>-47.197079510199998</v>
      </c>
      <c r="U2936" s="6">
        <v>-6.2933075592999996</v>
      </c>
      <c r="V2936" s="6">
        <v>151.79045063589999</v>
      </c>
      <c r="W2936" s="6">
        <v>-81.124657462900004</v>
      </c>
      <c r="X2936" s="7">
        <v>21.457495204566666</v>
      </c>
      <c r="Y2936" s="8">
        <v>118.91148887175785</v>
      </c>
      <c r="Z2936" s="24">
        <v>1</v>
      </c>
    </row>
    <row r="2937" spans="1:26" ht="16.5" x14ac:dyDescent="0.45">
      <c r="A2937" s="5" t="s">
        <v>10412</v>
      </c>
      <c r="B2937" s="5" t="s">
        <v>10413</v>
      </c>
      <c r="C2937" s="5" t="s">
        <v>10414</v>
      </c>
      <c r="D2937" s="5" t="s">
        <v>1297</v>
      </c>
      <c r="E2937" s="5" t="s">
        <v>11756</v>
      </c>
      <c r="F2937" s="5">
        <v>6</v>
      </c>
      <c r="G2937" s="5">
        <v>11</v>
      </c>
      <c r="H2937" s="5">
        <v>2</v>
      </c>
      <c r="I2937" s="5">
        <v>2</v>
      </c>
      <c r="J2937" s="5" t="s">
        <v>4148</v>
      </c>
      <c r="K2937" s="17">
        <v>1708</v>
      </c>
      <c r="L2937" s="6">
        <v>2.2884735879</v>
      </c>
      <c r="M2937" s="6">
        <v>14.9695796439</v>
      </c>
      <c r="N2937" s="6">
        <v>16.925044181099999</v>
      </c>
      <c r="O2937" s="6">
        <v>-5.3729102100000002E-2</v>
      </c>
      <c r="P2937" s="6">
        <v>14.300454606600001</v>
      </c>
      <c r="Q2937" s="6">
        <v>-0.24553785349999999</v>
      </c>
      <c r="R2937" s="7">
        <v>4.6670625503333332</v>
      </c>
      <c r="S2937" s="8">
        <v>8.3433134623831986</v>
      </c>
      <c r="T2937" s="6">
        <v>44.305225916799998</v>
      </c>
      <c r="U2937" s="6">
        <v>26.6615178608</v>
      </c>
      <c r="V2937" s="6">
        <v>-18.3659555877</v>
      </c>
      <c r="W2937" s="6">
        <v>18.4173465613</v>
      </c>
      <c r="X2937" s="7">
        <v>8.9043029447999995</v>
      </c>
      <c r="Y2937" s="8">
        <v>23.973774012990045</v>
      </c>
      <c r="Z2937" s="24">
        <v>1</v>
      </c>
    </row>
    <row r="2938" spans="1:26" ht="16.5" x14ac:dyDescent="0.45">
      <c r="A2938" s="5" t="s">
        <v>10415</v>
      </c>
      <c r="B2938" s="5" t="s">
        <v>10416</v>
      </c>
      <c r="C2938" s="5" t="s">
        <v>10417</v>
      </c>
      <c r="D2938" s="5" t="s">
        <v>259</v>
      </c>
      <c r="E2938" s="5" t="s">
        <v>11756</v>
      </c>
      <c r="F2938" s="5">
        <v>6</v>
      </c>
      <c r="G2938" s="5">
        <v>11</v>
      </c>
      <c r="H2938" s="5">
        <v>2</v>
      </c>
      <c r="I2938" s="5">
        <v>2</v>
      </c>
      <c r="J2938" s="5" t="s">
        <v>10418</v>
      </c>
      <c r="K2938" s="17">
        <v>759</v>
      </c>
      <c r="L2938" s="6">
        <v>0.60054100428000001</v>
      </c>
      <c r="M2938" s="6">
        <v>5.4850607444000001</v>
      </c>
      <c r="N2938" s="6">
        <v>-12.409377321799999</v>
      </c>
      <c r="O2938" s="6">
        <v>24.833882160800002</v>
      </c>
      <c r="P2938" s="6">
        <v>24.7162587712</v>
      </c>
      <c r="Q2938" s="6">
        <v>-21.606267994</v>
      </c>
      <c r="R2938" s="7">
        <v>9.3146243126666679</v>
      </c>
      <c r="S2938" s="8">
        <v>26.778342827662126</v>
      </c>
      <c r="T2938" s="6">
        <v>-32.920152465900003</v>
      </c>
      <c r="U2938" s="6">
        <v>81.735001066899997</v>
      </c>
      <c r="V2938" s="6">
        <v>41.445984446399997</v>
      </c>
      <c r="W2938" s="6">
        <v>-42.016064942500002</v>
      </c>
      <c r="X2938" s="7">
        <v>27.054973523599994</v>
      </c>
      <c r="Y2938" s="8">
        <v>63.118202455003669</v>
      </c>
      <c r="Z2938" s="24">
        <v>1</v>
      </c>
    </row>
    <row r="2939" spans="1:26" ht="16.5" x14ac:dyDescent="0.45">
      <c r="A2939" s="5" t="s">
        <v>10419</v>
      </c>
      <c r="B2939" s="5" t="s">
        <v>10420</v>
      </c>
      <c r="C2939" s="5" t="s">
        <v>10421</v>
      </c>
      <c r="D2939" s="5" t="s">
        <v>120</v>
      </c>
      <c r="E2939" s="5" t="s">
        <v>11757</v>
      </c>
      <c r="F2939" s="5">
        <v>7</v>
      </c>
      <c r="G2939" s="5">
        <v>11</v>
      </c>
      <c r="H2939" s="5">
        <v>4</v>
      </c>
      <c r="I2939" s="5">
        <v>2</v>
      </c>
      <c r="J2939" s="5" t="s">
        <v>10422</v>
      </c>
      <c r="K2939" s="17">
        <v>1173</v>
      </c>
      <c r="L2939" s="6">
        <v>0.44264810013</v>
      </c>
      <c r="M2939" s="6">
        <v>14.0988943252</v>
      </c>
      <c r="N2939" s="6">
        <v>6.4297748324999997</v>
      </c>
      <c r="O2939" s="6">
        <v>0.2996439903</v>
      </c>
      <c r="P2939" s="6">
        <v>24.9385688391</v>
      </c>
      <c r="Q2939" s="6">
        <v>10.792705635700001</v>
      </c>
      <c r="R2939" s="7">
        <v>12.010306155033334</v>
      </c>
      <c r="S2939" s="8">
        <v>12.364508388719466</v>
      </c>
      <c r="T2939" s="6">
        <v>-2.3277289246000001</v>
      </c>
      <c r="U2939" s="6">
        <v>6.1537639687999999</v>
      </c>
      <c r="V2939" s="6">
        <v>-13.7873844816</v>
      </c>
      <c r="W2939" s="6">
        <v>27.822905305399999</v>
      </c>
      <c r="X2939" s="7">
        <v>6.7297615975333329</v>
      </c>
      <c r="Y2939" s="8">
        <v>20.811124044384506</v>
      </c>
      <c r="Z2939" s="24">
        <v>1</v>
      </c>
    </row>
    <row r="2940" spans="1:26" ht="16.5" x14ac:dyDescent="0.45">
      <c r="A2940" s="5" t="s">
        <v>10423</v>
      </c>
      <c r="B2940" s="5" t="s">
        <v>10424</v>
      </c>
      <c r="C2940" s="5" t="s">
        <v>10425</v>
      </c>
      <c r="D2940" s="5" t="s">
        <v>120</v>
      </c>
      <c r="E2940" s="5" t="s">
        <v>11758</v>
      </c>
      <c r="F2940" s="5">
        <v>8</v>
      </c>
      <c r="G2940" s="5">
        <v>2</v>
      </c>
      <c r="H2940" s="5">
        <v>3</v>
      </c>
      <c r="I2940" s="5">
        <v>2</v>
      </c>
      <c r="J2940" s="5" t="s">
        <v>6016</v>
      </c>
      <c r="K2940" s="17">
        <v>3452</v>
      </c>
      <c r="L2940" s="6">
        <v>1.94233697289</v>
      </c>
      <c r="M2940" s="6">
        <v>10.9335013931</v>
      </c>
      <c r="N2940" s="6">
        <v>4.0839533660000003</v>
      </c>
      <c r="O2940" s="6">
        <v>-5.5081747603000002</v>
      </c>
      <c r="P2940" s="6">
        <v>-2.2780026743000001</v>
      </c>
      <c r="Q2940" s="6">
        <v>-1.8791071143</v>
      </c>
      <c r="R2940" s="7">
        <v>-3.2217615163000004</v>
      </c>
      <c r="S2940" s="8">
        <v>1.990111443789236</v>
      </c>
      <c r="T2940" s="6">
        <v>18.594396517700002</v>
      </c>
      <c r="U2940" s="6">
        <v>5.6094941627999999</v>
      </c>
      <c r="V2940" s="6">
        <v>-284.404563661</v>
      </c>
      <c r="W2940" s="6">
        <v>121.3300668583</v>
      </c>
      <c r="X2940" s="7">
        <v>-52.4883342133</v>
      </c>
      <c r="Y2940" s="8">
        <v>209.01355421879293</v>
      </c>
      <c r="Z2940" s="24">
        <v>0</v>
      </c>
    </row>
    <row r="2941" spans="1:26" ht="16.5" x14ac:dyDescent="0.45">
      <c r="A2941" s="5" t="s">
        <v>10426</v>
      </c>
      <c r="B2941" s="5" t="s">
        <v>10427</v>
      </c>
      <c r="C2941" s="5" t="s">
        <v>10428</v>
      </c>
      <c r="D2941" s="5" t="s">
        <v>120</v>
      </c>
      <c r="E2941" s="5" t="s">
        <v>11758</v>
      </c>
      <c r="F2941" s="5">
        <v>8</v>
      </c>
      <c r="G2941" s="5">
        <v>2</v>
      </c>
      <c r="H2941" s="5">
        <v>3</v>
      </c>
      <c r="I2941" s="5">
        <v>2</v>
      </c>
      <c r="J2941" s="5" t="s">
        <v>10429</v>
      </c>
      <c r="K2941" s="17">
        <v>5254</v>
      </c>
      <c r="L2941" s="6">
        <v>4.6884141380199997</v>
      </c>
      <c r="M2941" s="6">
        <v>11.364472791100001</v>
      </c>
      <c r="N2941" s="6">
        <v>11.668925441900001</v>
      </c>
      <c r="O2941" s="6">
        <v>14.192205229100001</v>
      </c>
      <c r="P2941" s="6">
        <v>8.7444613315000002</v>
      </c>
      <c r="Q2941" s="6">
        <v>0.29135330320000002</v>
      </c>
      <c r="R2941" s="7">
        <v>7.7426732879333349</v>
      </c>
      <c r="S2941" s="8">
        <v>7.0043633207897109</v>
      </c>
      <c r="T2941" s="6">
        <v>31.289984671300001</v>
      </c>
      <c r="U2941" s="6">
        <v>13.469606056</v>
      </c>
      <c r="V2941" s="6">
        <v>5.2846254936000001</v>
      </c>
      <c r="W2941" s="6">
        <v>11.493743906500001</v>
      </c>
      <c r="X2941" s="7">
        <v>10.082658485366666</v>
      </c>
      <c r="Y2941" s="8">
        <v>4.2710476760412925</v>
      </c>
      <c r="Z2941" s="24">
        <v>1</v>
      </c>
    </row>
    <row r="2942" spans="1:26" ht="16.5" x14ac:dyDescent="0.45">
      <c r="A2942" s="5" t="s">
        <v>10430</v>
      </c>
      <c r="B2942" s="5" t="s">
        <v>10431</v>
      </c>
      <c r="C2942" s="5" t="s">
        <v>10432</v>
      </c>
      <c r="D2942" s="5" t="s">
        <v>509</v>
      </c>
      <c r="E2942" s="5" t="s">
        <v>11753</v>
      </c>
      <c r="F2942" s="5">
        <v>3</v>
      </c>
      <c r="G2942" s="5">
        <v>7</v>
      </c>
      <c r="H2942" s="5">
        <v>4</v>
      </c>
      <c r="I2942" s="5">
        <v>3</v>
      </c>
      <c r="J2942" s="5" t="s">
        <v>10433</v>
      </c>
      <c r="K2942" s="17">
        <v>3049</v>
      </c>
      <c r="L2942" s="6">
        <v>9.5264703514699995</v>
      </c>
      <c r="M2942" s="6">
        <v>6.7012731774000001</v>
      </c>
      <c r="N2942" s="6">
        <v>5.1849080145000004</v>
      </c>
      <c r="O2942" s="6">
        <v>6.6621045023000001</v>
      </c>
      <c r="P2942" s="6">
        <v>10.227485550300001</v>
      </c>
      <c r="Q2942" s="6">
        <v>15.4353575773</v>
      </c>
      <c r="R2942" s="7">
        <v>10.774982543299998</v>
      </c>
      <c r="S2942" s="8">
        <v>4.4121771380473112</v>
      </c>
      <c r="T2942" s="6">
        <v>36.543117599399999</v>
      </c>
      <c r="U2942" s="6">
        <v>39.0158602319</v>
      </c>
      <c r="V2942" s="6">
        <v>42.431453366</v>
      </c>
      <c r="W2942" s="6">
        <v>28.6791802071</v>
      </c>
      <c r="X2942" s="7">
        <v>36.708831268333334</v>
      </c>
      <c r="Y2942" s="8">
        <v>7.1605196206910593</v>
      </c>
      <c r="Z2942" s="24">
        <v>1</v>
      </c>
    </row>
    <row r="2943" spans="1:26" ht="16.5" x14ac:dyDescent="0.45">
      <c r="A2943" s="5" t="s">
        <v>10434</v>
      </c>
      <c r="B2943" s="5" t="s">
        <v>10435</v>
      </c>
      <c r="C2943" s="5" t="s">
        <v>10436</v>
      </c>
      <c r="D2943" s="5" t="s">
        <v>1297</v>
      </c>
      <c r="E2943" s="5" t="s">
        <v>11773</v>
      </c>
      <c r="F2943" s="5">
        <v>24</v>
      </c>
      <c r="G2943" s="5">
        <v>11</v>
      </c>
      <c r="H2943" s="5">
        <v>1</v>
      </c>
      <c r="I2943" s="5">
        <v>2</v>
      </c>
      <c r="J2943" s="5" t="s">
        <v>10437</v>
      </c>
      <c r="K2943" s="17">
        <v>1259</v>
      </c>
      <c r="L2943" s="6">
        <v>2.4746577206000002</v>
      </c>
      <c r="M2943" s="6">
        <v>5.3154455974000001</v>
      </c>
      <c r="N2943" s="6">
        <v>-1.0040325735</v>
      </c>
      <c r="O2943" s="6">
        <v>7.8231978300999998</v>
      </c>
      <c r="P2943" s="6">
        <v>25.346215044499999</v>
      </c>
      <c r="Q2943" s="6">
        <v>-4.2551314027</v>
      </c>
      <c r="R2943" s="7">
        <v>9.6380938239666651</v>
      </c>
      <c r="S2943" s="8">
        <v>14.883894432345487</v>
      </c>
      <c r="T2943" s="6">
        <v>3.4856612971000001</v>
      </c>
      <c r="U2943" s="6">
        <v>44.153832628399996</v>
      </c>
      <c r="V2943" s="6">
        <v>30.084354659199999</v>
      </c>
      <c r="W2943" s="6">
        <v>-49.467001347</v>
      </c>
      <c r="X2943" s="7">
        <v>8.2570619801999996</v>
      </c>
      <c r="Y2943" s="8">
        <v>50.483048321524699</v>
      </c>
      <c r="Z2943" s="24">
        <v>1</v>
      </c>
    </row>
    <row r="2944" spans="1:26" ht="16.5" x14ac:dyDescent="0.45">
      <c r="A2944" s="5" t="s">
        <v>10438</v>
      </c>
      <c r="B2944" s="5" t="s">
        <v>10439</v>
      </c>
      <c r="C2944" s="5" t="s">
        <v>10440</v>
      </c>
      <c r="D2944" s="5" t="s">
        <v>288</v>
      </c>
      <c r="E2944" s="5" t="s">
        <v>11775</v>
      </c>
      <c r="F2944" s="5">
        <v>26</v>
      </c>
      <c r="G2944" s="5">
        <v>3</v>
      </c>
      <c r="H2944" s="5">
        <v>3</v>
      </c>
      <c r="I2944" s="5">
        <v>2</v>
      </c>
      <c r="J2944" s="5" t="s">
        <v>6099</v>
      </c>
      <c r="K2944" s="17">
        <v>2487</v>
      </c>
      <c r="L2944" s="6">
        <v>0.86643273216000005</v>
      </c>
      <c r="M2944" s="6">
        <v>-9.9046631452000007</v>
      </c>
      <c r="N2944" s="6">
        <v>8.0384114237999995</v>
      </c>
      <c r="O2944" s="6">
        <v>14.726000920100001</v>
      </c>
      <c r="P2944" s="6">
        <v>-13.8272126109</v>
      </c>
      <c r="Q2944" s="6">
        <v>-10.3287049891</v>
      </c>
      <c r="R2944" s="7">
        <v>-3.1433055599666666</v>
      </c>
      <c r="S2944" s="8">
        <v>15.573823373014816</v>
      </c>
      <c r="T2944" s="6">
        <v>-864.83243118159999</v>
      </c>
      <c r="U2944" s="6">
        <v>189.8834813425</v>
      </c>
      <c r="V2944" s="6">
        <v>-575.05385486379998</v>
      </c>
      <c r="W2944" s="6">
        <v>-13.9042575469</v>
      </c>
      <c r="X2944" s="7">
        <v>-133.02487702273334</v>
      </c>
      <c r="Y2944" s="8">
        <v>396.13706411900824</v>
      </c>
      <c r="Z2944" s="24">
        <v>0</v>
      </c>
    </row>
    <row r="2945" spans="1:26" ht="16.5" x14ac:dyDescent="0.45">
      <c r="A2945" s="5" t="s">
        <v>10441</v>
      </c>
      <c r="B2945" s="5" t="s">
        <v>10442</v>
      </c>
      <c r="C2945" s="5" t="s">
        <v>10443</v>
      </c>
      <c r="D2945" s="5" t="s">
        <v>1297</v>
      </c>
      <c r="E2945" s="5" t="s">
        <v>11775</v>
      </c>
      <c r="F2945" s="5">
        <v>26</v>
      </c>
      <c r="G2945" s="5">
        <v>3</v>
      </c>
      <c r="H2945" s="5">
        <v>3</v>
      </c>
      <c r="I2945" s="5">
        <v>2</v>
      </c>
      <c r="J2945" s="5" t="s">
        <v>6139</v>
      </c>
      <c r="K2945" s="17">
        <v>1200</v>
      </c>
      <c r="L2945" s="6">
        <v>0.68476911224000003</v>
      </c>
      <c r="M2945" s="6">
        <v>4.3448518658999999</v>
      </c>
      <c r="N2945" s="6">
        <v>2.9025974214999999</v>
      </c>
      <c r="O2945" s="6">
        <v>-0.4828605191</v>
      </c>
      <c r="P2945" s="6">
        <v>6.9055710573000004</v>
      </c>
      <c r="Q2945" s="6">
        <v>8.8555282965999993</v>
      </c>
      <c r="R2945" s="7">
        <v>5.0927462782666666</v>
      </c>
      <c r="S2945" s="8">
        <v>4.9260660448176754</v>
      </c>
      <c r="T2945" s="6">
        <v>-4.9858982611</v>
      </c>
      <c r="U2945" s="6">
        <v>20.900028663600001</v>
      </c>
      <c r="V2945" s="6">
        <v>-42.761408789900003</v>
      </c>
      <c r="W2945" s="6">
        <v>68.582505324799996</v>
      </c>
      <c r="X2945" s="7">
        <v>15.573708399499997</v>
      </c>
      <c r="Y2945" s="8">
        <v>55.862725213349947</v>
      </c>
      <c r="Z2945" s="24">
        <v>1</v>
      </c>
    </row>
    <row r="2946" spans="1:26" ht="16.5" x14ac:dyDescent="0.45">
      <c r="A2946" s="5" t="s">
        <v>10444</v>
      </c>
      <c r="B2946" s="5" t="s">
        <v>10445</v>
      </c>
      <c r="C2946" s="5" t="s">
        <v>10446</v>
      </c>
      <c r="D2946" s="5" t="s">
        <v>933</v>
      </c>
      <c r="E2946" s="5" t="s">
        <v>11766</v>
      </c>
      <c r="F2946" s="5">
        <v>17</v>
      </c>
      <c r="G2946" s="5">
        <v>11</v>
      </c>
      <c r="H2946" s="5">
        <v>2</v>
      </c>
      <c r="I2946" s="5">
        <v>2</v>
      </c>
      <c r="J2946" s="5" t="s">
        <v>4178</v>
      </c>
      <c r="K2946" s="17">
        <v>310</v>
      </c>
      <c r="L2946" s="6">
        <v>0.13810007192000001</v>
      </c>
      <c r="M2946" s="6">
        <v>16.546686502299998</v>
      </c>
      <c r="N2946" s="6">
        <v>-31.632966761500001</v>
      </c>
      <c r="O2946" s="6">
        <v>-38.781767066</v>
      </c>
      <c r="P2946" s="6">
        <v>-16.0221698593</v>
      </c>
      <c r="Q2946" s="6">
        <v>4.4699520737</v>
      </c>
      <c r="R2946" s="7">
        <v>-16.777994950533333</v>
      </c>
      <c r="S2946" s="8">
        <v>21.635763351711816</v>
      </c>
      <c r="T2946" s="6">
        <v>-64.934065061300004</v>
      </c>
      <c r="U2946" s="6">
        <v>-31.314582060199999</v>
      </c>
      <c r="V2946" s="6">
        <v>-57.369015679699999</v>
      </c>
      <c r="W2946" s="6">
        <v>-87.763049771699997</v>
      </c>
      <c r="X2946" s="7">
        <v>-58.81554917053333</v>
      </c>
      <c r="Y2946" s="8">
        <v>28.252021540044563</v>
      </c>
      <c r="Z2946" s="24">
        <v>0</v>
      </c>
    </row>
    <row r="2947" spans="1:26" ht="16.5" x14ac:dyDescent="0.45">
      <c r="A2947" s="5" t="s">
        <v>10447</v>
      </c>
      <c r="B2947" s="5" t="s">
        <v>10448</v>
      </c>
      <c r="C2947" s="5" t="s">
        <v>10449</v>
      </c>
      <c r="D2947" s="5" t="s">
        <v>33</v>
      </c>
      <c r="E2947" s="5" t="s">
        <v>11756</v>
      </c>
      <c r="F2947" s="5">
        <v>6</v>
      </c>
      <c r="G2947" s="5">
        <v>11</v>
      </c>
      <c r="H2947" s="5">
        <v>2</v>
      </c>
      <c r="I2947" s="5">
        <v>2</v>
      </c>
      <c r="J2947" s="5" t="s">
        <v>4163</v>
      </c>
      <c r="K2947" s="17">
        <v>784</v>
      </c>
      <c r="L2947" s="6">
        <v>0.97286076309000002</v>
      </c>
      <c r="M2947" s="6">
        <v>26.247581605499999</v>
      </c>
      <c r="N2947" s="6">
        <v>-9.4772065763000004</v>
      </c>
      <c r="O2947" s="6">
        <v>-14.424206225000001</v>
      </c>
      <c r="P2947" s="6">
        <v>80.759260761500002</v>
      </c>
      <c r="Q2947" s="6">
        <v>6.1628050159000001</v>
      </c>
      <c r="R2947" s="7">
        <v>24.165953184133333</v>
      </c>
      <c r="S2947" s="8">
        <v>50.080516220063629</v>
      </c>
      <c r="T2947" s="6">
        <v>-31.085400838000002</v>
      </c>
      <c r="U2947" s="6">
        <v>-15.1849956738</v>
      </c>
      <c r="V2947" s="6">
        <v>68.393445681100005</v>
      </c>
      <c r="W2947" s="6">
        <v>25.115238932299999</v>
      </c>
      <c r="X2947" s="7">
        <v>26.107896313200001</v>
      </c>
      <c r="Y2947" s="8">
        <v>41.798062052390726</v>
      </c>
      <c r="Z2947" s="24">
        <v>1</v>
      </c>
    </row>
    <row r="2948" spans="1:26" ht="16.5" x14ac:dyDescent="0.45">
      <c r="A2948" s="5" t="s">
        <v>10450</v>
      </c>
      <c r="B2948" s="5" t="s">
        <v>10451</v>
      </c>
      <c r="C2948" s="5" t="s">
        <v>10452</v>
      </c>
      <c r="D2948" s="5" t="s">
        <v>288</v>
      </c>
      <c r="E2948" s="5" t="s">
        <v>11757</v>
      </c>
      <c r="F2948" s="5">
        <v>7</v>
      </c>
      <c r="G2948" s="5">
        <v>11</v>
      </c>
      <c r="H2948" s="5">
        <v>4</v>
      </c>
      <c r="I2948" s="5">
        <v>2</v>
      </c>
      <c r="J2948" s="5" t="s">
        <v>10453</v>
      </c>
      <c r="K2948" s="17">
        <v>1423</v>
      </c>
      <c r="L2948" s="6">
        <v>4.6434999476099996</v>
      </c>
      <c r="M2948" s="6">
        <v>7.1674179386999999</v>
      </c>
      <c r="N2948" s="6">
        <v>-12.9020117522</v>
      </c>
      <c r="O2948" s="6">
        <v>-3.6222703700999999</v>
      </c>
      <c r="P2948" s="6">
        <v>57.670074881600002</v>
      </c>
      <c r="Q2948" s="6">
        <v>17.855118750300001</v>
      </c>
      <c r="R2948" s="7">
        <v>23.967641087266667</v>
      </c>
      <c r="S2948" s="8">
        <v>31.100001504876744</v>
      </c>
      <c r="T2948" s="6">
        <v>63.463814338500001</v>
      </c>
      <c r="U2948" s="6">
        <v>-21.770559388199999</v>
      </c>
      <c r="V2948" s="6">
        <v>398.81910188680001</v>
      </c>
      <c r="W2948" s="6">
        <v>-31.602814134500001</v>
      </c>
      <c r="X2948" s="7">
        <v>115.14857612136666</v>
      </c>
      <c r="Y2948" s="8">
        <v>245.71506608138029</v>
      </c>
      <c r="Z2948" s="24">
        <v>1</v>
      </c>
    </row>
    <row r="2949" spans="1:26" ht="16.5" x14ac:dyDescent="0.45">
      <c r="A2949" s="5" t="s">
        <v>10454</v>
      </c>
      <c r="B2949" s="5" t="s">
        <v>10455</v>
      </c>
      <c r="C2949" s="5" t="s">
        <v>10456</v>
      </c>
      <c r="D2949" s="5" t="s">
        <v>254</v>
      </c>
      <c r="E2949" s="5" t="s">
        <v>11778</v>
      </c>
      <c r="F2949" s="5">
        <v>29</v>
      </c>
      <c r="G2949" s="5">
        <v>5</v>
      </c>
      <c r="H2949" s="5">
        <v>3</v>
      </c>
      <c r="I2949" s="5">
        <v>3</v>
      </c>
      <c r="J2949" s="5" t="s">
        <v>10457</v>
      </c>
      <c r="K2949" s="17">
        <v>2047</v>
      </c>
      <c r="L2949" s="6">
        <v>1.3551472036700001</v>
      </c>
      <c r="M2949" s="6">
        <v>14.6297000055</v>
      </c>
      <c r="N2949" s="6">
        <v>27.190628626199999</v>
      </c>
      <c r="O2949" s="6">
        <v>24.951295139300001</v>
      </c>
      <c r="P2949" s="6">
        <v>13.7019947464</v>
      </c>
      <c r="Q2949" s="6">
        <v>26.551135780100001</v>
      </c>
      <c r="R2949" s="7">
        <v>21.734808555266667</v>
      </c>
      <c r="S2949" s="8">
        <v>7.0024599809586947</v>
      </c>
      <c r="T2949" s="6">
        <v>-17.402301476200002</v>
      </c>
      <c r="U2949" s="6">
        <v>3.8067685806</v>
      </c>
      <c r="V2949" s="6">
        <v>7.5804063043000003</v>
      </c>
      <c r="W2949" s="6">
        <v>55.352542732099998</v>
      </c>
      <c r="X2949" s="7">
        <v>22.246572538999999</v>
      </c>
      <c r="Y2949" s="8">
        <v>28.732630096064167</v>
      </c>
      <c r="Z2949" s="24">
        <v>1</v>
      </c>
    </row>
    <row r="2950" spans="1:26" ht="16.5" x14ac:dyDescent="0.45">
      <c r="A2950" s="5" t="s">
        <v>10458</v>
      </c>
      <c r="B2950" s="5" t="s">
        <v>10459</v>
      </c>
      <c r="C2950" s="5" t="s">
        <v>10460</v>
      </c>
      <c r="D2950" s="5" t="s">
        <v>120</v>
      </c>
      <c r="E2950" s="5" t="s">
        <v>11756</v>
      </c>
      <c r="F2950" s="5">
        <v>6</v>
      </c>
      <c r="G2950" s="5">
        <v>11</v>
      </c>
      <c r="H2950" s="5">
        <v>2</v>
      </c>
      <c r="I2950" s="5">
        <v>2</v>
      </c>
      <c r="J2950" s="5" t="s">
        <v>6210</v>
      </c>
      <c r="K2950" s="17">
        <v>715</v>
      </c>
      <c r="L2950" s="6">
        <v>0.63184776115999997</v>
      </c>
      <c r="M2950" s="6">
        <v>2.2735022126</v>
      </c>
      <c r="N2950" s="6">
        <v>15.435100243999999</v>
      </c>
      <c r="O2950" s="6">
        <v>18.778546329299999</v>
      </c>
      <c r="P2950" s="6">
        <v>21.993048067</v>
      </c>
      <c r="Q2950" s="6">
        <v>-13.064358971500001</v>
      </c>
      <c r="R2950" s="7">
        <v>9.2357451416000007</v>
      </c>
      <c r="S2950" s="8">
        <v>19.379221809627541</v>
      </c>
      <c r="T2950" s="6">
        <v>-15.056398031900001</v>
      </c>
      <c r="U2950" s="6">
        <v>274.80900693770002</v>
      </c>
      <c r="V2950" s="6">
        <v>6.8250971174000004</v>
      </c>
      <c r="W2950" s="6">
        <v>-238.07641592600001</v>
      </c>
      <c r="X2950" s="7">
        <v>14.519229376366667</v>
      </c>
      <c r="Y2950" s="8">
        <v>256.52926538688126</v>
      </c>
      <c r="Z2950" s="24">
        <v>1</v>
      </c>
    </row>
    <row r="2951" spans="1:26" ht="16.5" x14ac:dyDescent="0.45">
      <c r="A2951" s="5" t="s">
        <v>10461</v>
      </c>
      <c r="B2951" s="5" t="s">
        <v>10462</v>
      </c>
      <c r="C2951" s="5" t="s">
        <v>10463</v>
      </c>
      <c r="D2951" s="5" t="s">
        <v>288</v>
      </c>
      <c r="E2951" s="5" t="s">
        <v>11756</v>
      </c>
      <c r="F2951" s="5">
        <v>6</v>
      </c>
      <c r="G2951" s="5">
        <v>11</v>
      </c>
      <c r="H2951" s="5">
        <v>2</v>
      </c>
      <c r="I2951" s="5">
        <v>2</v>
      </c>
      <c r="J2951" s="5" t="s">
        <v>10464</v>
      </c>
      <c r="K2951" s="17">
        <v>688</v>
      </c>
      <c r="L2951" s="6">
        <v>0.46153655657999998</v>
      </c>
      <c r="M2951" s="6">
        <v>5.0170382107</v>
      </c>
      <c r="N2951" s="6">
        <v>38.892892947999997</v>
      </c>
      <c r="O2951" s="6">
        <v>-2.9239108403</v>
      </c>
      <c r="P2951" s="6">
        <v>16.431170318500001</v>
      </c>
      <c r="Q2951" s="6">
        <v>24.0774607856</v>
      </c>
      <c r="R2951" s="7">
        <v>12.528240087933334</v>
      </c>
      <c r="S2951" s="8">
        <v>13.91736920931872</v>
      </c>
      <c r="T2951" s="6">
        <v>-6.7144573996999997</v>
      </c>
      <c r="U2951" s="6">
        <v>-108.3008027556</v>
      </c>
      <c r="V2951" s="6">
        <v>1980.010224914</v>
      </c>
      <c r="W2951" s="6">
        <v>58.813119155800003</v>
      </c>
      <c r="X2951" s="7">
        <v>643.5075137714</v>
      </c>
      <c r="Y2951" s="8">
        <v>1160.4574048162183</v>
      </c>
      <c r="Z2951" s="24">
        <v>1</v>
      </c>
    </row>
    <row r="2952" spans="1:26" ht="16.5" x14ac:dyDescent="0.45">
      <c r="A2952" s="5" t="s">
        <v>10465</v>
      </c>
      <c r="B2952" s="5" t="s">
        <v>10466</v>
      </c>
      <c r="C2952" s="5" t="s">
        <v>10467</v>
      </c>
      <c r="D2952" s="5" t="s">
        <v>1297</v>
      </c>
      <c r="E2952" s="5" t="s">
        <v>11758</v>
      </c>
      <c r="F2952" s="5">
        <v>8</v>
      </c>
      <c r="G2952" s="5">
        <v>2</v>
      </c>
      <c r="H2952" s="5">
        <v>3</v>
      </c>
      <c r="I2952" s="5">
        <v>2</v>
      </c>
      <c r="J2952" s="5" t="s">
        <v>4148</v>
      </c>
      <c r="K2952" s="17">
        <v>2048</v>
      </c>
      <c r="L2952" s="6">
        <v>6.93611618023</v>
      </c>
      <c r="M2952" s="6">
        <v>3.9794723981</v>
      </c>
      <c r="N2952" s="6">
        <v>6.3654363780000001</v>
      </c>
      <c r="O2952" s="6">
        <v>-21.798239586000001</v>
      </c>
      <c r="P2952" s="6">
        <v>-25.4855764466</v>
      </c>
      <c r="Q2952" s="6">
        <v>-50.296330387899999</v>
      </c>
      <c r="R2952" s="7">
        <v>-32.526715473499998</v>
      </c>
      <c r="S2952" s="8">
        <v>15.498984609819932</v>
      </c>
      <c r="T2952" s="6">
        <v>-3.9018505142</v>
      </c>
      <c r="U2952" s="6">
        <v>-35.309114377999997</v>
      </c>
      <c r="V2952" s="6">
        <v>-819.85465455379995</v>
      </c>
      <c r="W2952" s="6">
        <v>7.0913327195999996</v>
      </c>
      <c r="X2952" s="7">
        <v>-282.69081207073333</v>
      </c>
      <c r="Y2952" s="8">
        <v>465.68035682418343</v>
      </c>
      <c r="Z2952" s="24">
        <v>0</v>
      </c>
    </row>
    <row r="2953" spans="1:26" ht="16.5" x14ac:dyDescent="0.45">
      <c r="A2953" s="5" t="s">
        <v>10468</v>
      </c>
      <c r="B2953" s="5" t="s">
        <v>10469</v>
      </c>
      <c r="C2953" s="5" t="s">
        <v>10470</v>
      </c>
      <c r="D2953" s="5" t="s">
        <v>249</v>
      </c>
      <c r="E2953" s="5" t="s">
        <v>11757</v>
      </c>
      <c r="F2953" s="5">
        <v>7</v>
      </c>
      <c r="G2953" s="5">
        <v>11</v>
      </c>
      <c r="H2953" s="5">
        <v>4</v>
      </c>
      <c r="I2953" s="5">
        <v>2</v>
      </c>
      <c r="J2953" s="5" t="s">
        <v>10471</v>
      </c>
      <c r="K2953" s="17">
        <v>3327</v>
      </c>
      <c r="L2953" s="6">
        <v>1.89785508019</v>
      </c>
      <c r="M2953" s="6">
        <v>0.80502722729999998</v>
      </c>
      <c r="N2953" s="6">
        <v>5.2642483016000003</v>
      </c>
      <c r="O2953" s="6">
        <v>-6.9626607805000003</v>
      </c>
      <c r="P2953" s="6">
        <v>-5.0129091905000003</v>
      </c>
      <c r="Q2953" s="6">
        <v>101.7133516758</v>
      </c>
      <c r="R2953" s="7">
        <v>29.912593901600001</v>
      </c>
      <c r="S2953" s="8">
        <v>62.188921807084604</v>
      </c>
      <c r="T2953" s="6">
        <v>160.80081839249999</v>
      </c>
      <c r="U2953" s="6">
        <v>-143.14210288429999</v>
      </c>
      <c r="V2953" s="6">
        <v>-682.34853225760003</v>
      </c>
      <c r="W2953" s="6">
        <v>1092.9620771878001</v>
      </c>
      <c r="X2953" s="7">
        <v>89.157147348633359</v>
      </c>
      <c r="Y2953" s="8">
        <v>910.16709798060526</v>
      </c>
      <c r="Z2953" s="24">
        <v>1</v>
      </c>
    </row>
    <row r="2954" spans="1:26" ht="16.5" x14ac:dyDescent="0.45">
      <c r="A2954" s="5" t="s">
        <v>10472</v>
      </c>
      <c r="B2954" s="5" t="s">
        <v>10473</v>
      </c>
      <c r="C2954" s="5" t="s">
        <v>10474</v>
      </c>
      <c r="D2954" s="5" t="s">
        <v>272</v>
      </c>
      <c r="E2954" s="5" t="s">
        <v>11757</v>
      </c>
      <c r="F2954" s="5">
        <v>7</v>
      </c>
      <c r="G2954" s="5">
        <v>11</v>
      </c>
      <c r="H2954" s="5">
        <v>4</v>
      </c>
      <c r="I2954" s="5">
        <v>2</v>
      </c>
      <c r="J2954" s="5" t="s">
        <v>6582</v>
      </c>
      <c r="K2954" s="17">
        <v>755</v>
      </c>
      <c r="L2954" s="6">
        <v>9.9011136690000001E-2</v>
      </c>
      <c r="M2954" s="6">
        <v>6.9670864921</v>
      </c>
      <c r="N2954" s="6">
        <v>-41.883470105299999</v>
      </c>
      <c r="O2954" s="6">
        <v>-48.052336616399998</v>
      </c>
      <c r="P2954" s="6">
        <v>427.43012093250002</v>
      </c>
      <c r="Q2954" s="6">
        <v>114.64404141510001</v>
      </c>
      <c r="R2954" s="7">
        <v>164.6739419104</v>
      </c>
      <c r="S2954" s="8">
        <v>241.65706086697031</v>
      </c>
      <c r="T2954" s="6">
        <v>-97.333101351300002</v>
      </c>
      <c r="U2954" s="6">
        <v>-226.6259714885</v>
      </c>
      <c r="V2954" s="6">
        <v>909.12244334679997</v>
      </c>
      <c r="W2954" s="6">
        <v>130.14353110139999</v>
      </c>
      <c r="X2954" s="7">
        <v>270.88000098656664</v>
      </c>
      <c r="Y2954" s="8">
        <v>580.80649180000387</v>
      </c>
      <c r="Z2954" s="24">
        <v>1</v>
      </c>
    </row>
    <row r="2955" spans="1:26" ht="16.5" x14ac:dyDescent="0.45">
      <c r="A2955" s="5" t="s">
        <v>10475</v>
      </c>
      <c r="B2955" s="5" t="s">
        <v>10476</v>
      </c>
      <c r="C2955" s="5" t="s">
        <v>10477</v>
      </c>
      <c r="D2955" s="5" t="s">
        <v>259</v>
      </c>
      <c r="E2955" s="5" t="s">
        <v>11773</v>
      </c>
      <c r="F2955" s="5">
        <v>24</v>
      </c>
      <c r="G2955" s="5">
        <v>11</v>
      </c>
      <c r="H2955" s="5">
        <v>1</v>
      </c>
      <c r="I2955" s="5">
        <v>2</v>
      </c>
      <c r="J2955" s="5" t="s">
        <v>10478</v>
      </c>
      <c r="K2955" s="17">
        <v>2255</v>
      </c>
      <c r="L2955" s="6">
        <v>1.7467751224000001</v>
      </c>
      <c r="M2955" s="6">
        <v>12.5159238036</v>
      </c>
      <c r="N2955" s="6">
        <v>60.610666877600003</v>
      </c>
      <c r="O2955" s="6">
        <v>3.0576334775</v>
      </c>
      <c r="P2955" s="6">
        <v>86.889263501599999</v>
      </c>
      <c r="Q2955" s="6">
        <v>15.1165838969</v>
      </c>
      <c r="R2955" s="7">
        <v>35.021160291999998</v>
      </c>
      <c r="S2955" s="8">
        <v>45.32195570830627</v>
      </c>
      <c r="T2955" s="6">
        <v>172.12616937089999</v>
      </c>
      <c r="U2955" s="6">
        <v>-8.0046543857000003</v>
      </c>
      <c r="V2955" s="6">
        <v>-28.855004305400001</v>
      </c>
      <c r="W2955" s="6">
        <v>77.450788666999998</v>
      </c>
      <c r="X2955" s="7">
        <v>13.530376658633331</v>
      </c>
      <c r="Y2955" s="8">
        <v>56.329819602347321</v>
      </c>
      <c r="Z2955" s="24">
        <v>1</v>
      </c>
    </row>
    <row r="2956" spans="1:26" ht="16.5" x14ac:dyDescent="0.45">
      <c r="A2956" s="5" t="s">
        <v>10479</v>
      </c>
      <c r="B2956" s="5" t="s">
        <v>10480</v>
      </c>
      <c r="C2956" s="5" t="s">
        <v>10481</v>
      </c>
      <c r="D2956" s="5" t="s">
        <v>120</v>
      </c>
      <c r="E2956" s="5" t="s">
        <v>11766</v>
      </c>
      <c r="F2956" s="5">
        <v>17</v>
      </c>
      <c r="G2956" s="5">
        <v>11</v>
      </c>
      <c r="H2956" s="5">
        <v>2</v>
      </c>
      <c r="I2956" s="5">
        <v>2</v>
      </c>
      <c r="J2956" s="5" t="s">
        <v>6582</v>
      </c>
      <c r="K2956" s="17">
        <v>3130</v>
      </c>
      <c r="L2956" s="6">
        <v>1.82432603631</v>
      </c>
      <c r="M2956" s="6">
        <v>13.2903910712</v>
      </c>
      <c r="N2956" s="6">
        <v>24.623880446000001</v>
      </c>
      <c r="O2956" s="6">
        <v>21.5731201565</v>
      </c>
      <c r="P2956" s="6">
        <v>20.056409347100001</v>
      </c>
      <c r="Q2956" s="6">
        <v>39.731032020000001</v>
      </c>
      <c r="R2956" s="7">
        <v>27.120187174533331</v>
      </c>
      <c r="S2956" s="8">
        <v>10.94760972574209</v>
      </c>
      <c r="T2956" s="6">
        <v>-28.001209924099999</v>
      </c>
      <c r="U2956" s="6">
        <v>43.048310349600001</v>
      </c>
      <c r="V2956" s="6">
        <v>18.486565594999998</v>
      </c>
      <c r="W2956" s="6">
        <v>22.476658651000001</v>
      </c>
      <c r="X2956" s="7">
        <v>28.003844865200005</v>
      </c>
      <c r="Y2956" s="8">
        <v>13.180749862293938</v>
      </c>
      <c r="Z2956" s="24">
        <v>1</v>
      </c>
    </row>
    <row r="2957" spans="1:26" ht="16.5" x14ac:dyDescent="0.45">
      <c r="A2957" s="5" t="s">
        <v>10482</v>
      </c>
      <c r="B2957" s="5" t="s">
        <v>10483</v>
      </c>
      <c r="C2957" s="5" t="s">
        <v>10484</v>
      </c>
      <c r="D2957" s="5" t="s">
        <v>120</v>
      </c>
      <c r="E2957" s="5" t="s">
        <v>11756</v>
      </c>
      <c r="F2957" s="5">
        <v>6</v>
      </c>
      <c r="G2957" s="5">
        <v>11</v>
      </c>
      <c r="H2957" s="5">
        <v>2</v>
      </c>
      <c r="I2957" s="5">
        <v>2</v>
      </c>
      <c r="J2957" s="5" t="s">
        <v>4409</v>
      </c>
      <c r="K2957" s="17">
        <v>644</v>
      </c>
      <c r="L2957" s="6">
        <v>0.29885904023999998</v>
      </c>
      <c r="M2957" s="6">
        <v>21.759464695399998</v>
      </c>
      <c r="N2957" s="6">
        <v>24.208484027499999</v>
      </c>
      <c r="O2957" s="6">
        <v>-2.7239750263000002</v>
      </c>
      <c r="P2957" s="6">
        <v>-7.2078108517999997</v>
      </c>
      <c r="Q2957" s="6">
        <v>13.7787119301</v>
      </c>
      <c r="R2957" s="7">
        <v>1.2823086840000002</v>
      </c>
      <c r="S2957" s="8">
        <v>11.051980206929583</v>
      </c>
      <c r="T2957" s="6">
        <v>68.906600202299998</v>
      </c>
      <c r="U2957" s="6">
        <v>2.4425699513999999</v>
      </c>
      <c r="V2957" s="6">
        <v>-19.3899458042</v>
      </c>
      <c r="W2957" s="6">
        <v>48.397608580000004</v>
      </c>
      <c r="X2957" s="7">
        <v>10.483410909066668</v>
      </c>
      <c r="Y2957" s="8">
        <v>34.601726471775734</v>
      </c>
      <c r="Z2957" s="24">
        <v>1</v>
      </c>
    </row>
    <row r="2958" spans="1:26" ht="16.5" x14ac:dyDescent="0.45">
      <c r="A2958" s="5" t="s">
        <v>10485</v>
      </c>
      <c r="B2958" s="5" t="s">
        <v>10486</v>
      </c>
      <c r="C2958" s="5" t="s">
        <v>10487</v>
      </c>
      <c r="D2958" s="5" t="s">
        <v>1297</v>
      </c>
      <c r="E2958" s="5" t="s">
        <v>11766</v>
      </c>
      <c r="F2958" s="5">
        <v>17</v>
      </c>
      <c r="G2958" s="5">
        <v>11</v>
      </c>
      <c r="H2958" s="5">
        <v>2</v>
      </c>
      <c r="I2958" s="5">
        <v>2</v>
      </c>
      <c r="J2958" s="5" t="s">
        <v>4468</v>
      </c>
      <c r="K2958" s="17">
        <v>615</v>
      </c>
      <c r="L2958" s="6">
        <v>0.49369245162999997</v>
      </c>
      <c r="M2958" s="6">
        <v>16.440484721200001</v>
      </c>
      <c r="N2958" s="6">
        <v>-10.0711762047</v>
      </c>
      <c r="O2958" s="6">
        <v>0.142901164</v>
      </c>
      <c r="P2958" s="6">
        <v>10.922973173200001</v>
      </c>
      <c r="Q2958" s="6">
        <v>17.071162625199999</v>
      </c>
      <c r="R2958" s="7">
        <v>9.3790123207999994</v>
      </c>
      <c r="S2958" s="8">
        <v>8.569093905425186</v>
      </c>
      <c r="T2958" s="6">
        <v>-35.983822692300002</v>
      </c>
      <c r="U2958" s="6">
        <v>0.46665748000000001</v>
      </c>
      <c r="V2958" s="6">
        <v>4.7597846442999998</v>
      </c>
      <c r="W2958" s="6">
        <v>-17.048310169400001</v>
      </c>
      <c r="X2958" s="7">
        <v>-3.9406226817000003</v>
      </c>
      <c r="Y2958" s="8">
        <v>11.552763248185173</v>
      </c>
      <c r="Z2958" s="24">
        <v>-1</v>
      </c>
    </row>
    <row r="2959" spans="1:26" ht="16.5" x14ac:dyDescent="0.45">
      <c r="A2959" s="5" t="s">
        <v>10488</v>
      </c>
      <c r="B2959" s="5" t="s">
        <v>10489</v>
      </c>
      <c r="C2959" s="5" t="s">
        <v>10490</v>
      </c>
      <c r="D2959" s="5" t="s">
        <v>240</v>
      </c>
      <c r="E2959" s="5" t="s">
        <v>11759</v>
      </c>
      <c r="F2959" s="5">
        <v>9</v>
      </c>
      <c r="G2959" s="5">
        <v>2</v>
      </c>
      <c r="H2959" s="5">
        <v>3</v>
      </c>
      <c r="I2959" s="5">
        <v>2</v>
      </c>
      <c r="J2959" s="5" t="s">
        <v>10491</v>
      </c>
      <c r="K2959" s="17">
        <v>1017</v>
      </c>
      <c r="L2959" s="6">
        <v>0.91027673412999999</v>
      </c>
      <c r="M2959" s="6">
        <v>10.1892905885</v>
      </c>
      <c r="N2959" s="6">
        <v>20.696313108399998</v>
      </c>
      <c r="O2959" s="6">
        <v>-4.8879206544000002</v>
      </c>
      <c r="P2959" s="6">
        <v>33.871657343999999</v>
      </c>
      <c r="Q2959" s="6">
        <v>-33.327554215900001</v>
      </c>
      <c r="R2959" s="7">
        <v>-1.4479391754333335</v>
      </c>
      <c r="S2959" s="8">
        <v>33.731418781304981</v>
      </c>
      <c r="T2959" s="6">
        <v>11.886771348</v>
      </c>
      <c r="U2959" s="6">
        <v>-62.449950944699999</v>
      </c>
      <c r="V2959" s="6">
        <v>-38.974829616599997</v>
      </c>
      <c r="W2959" s="6">
        <v>-45.910316233499998</v>
      </c>
      <c r="X2959" s="7">
        <v>-49.111698931599996</v>
      </c>
      <c r="Y2959" s="8">
        <v>12.06055424626186</v>
      </c>
      <c r="Z2959" s="24">
        <v>0</v>
      </c>
    </row>
    <row r="2960" spans="1:26" ht="16.5" x14ac:dyDescent="0.45">
      <c r="A2960" s="5" t="s">
        <v>10492</v>
      </c>
      <c r="B2960" s="5" t="s">
        <v>10493</v>
      </c>
      <c r="C2960" s="5" t="s">
        <v>10494</v>
      </c>
      <c r="D2960" s="5" t="s">
        <v>1297</v>
      </c>
      <c r="E2960" s="5" t="s">
        <v>11753</v>
      </c>
      <c r="F2960" s="5">
        <v>3</v>
      </c>
      <c r="G2960" s="5">
        <v>7</v>
      </c>
      <c r="H2960" s="5">
        <v>4</v>
      </c>
      <c r="I2960" s="5">
        <v>3</v>
      </c>
      <c r="J2960" s="5" t="s">
        <v>6589</v>
      </c>
      <c r="K2960" s="17">
        <v>1237</v>
      </c>
      <c r="L2960" s="6">
        <v>1.28603440675</v>
      </c>
      <c r="M2960" s="6">
        <v>10.833906773300001</v>
      </c>
      <c r="N2960" s="6">
        <v>28.142032055000001</v>
      </c>
      <c r="O2960" s="6">
        <v>15.2687021117</v>
      </c>
      <c r="P2960" s="6">
        <v>35.109936072700002</v>
      </c>
      <c r="Q2960" s="6">
        <v>16.407537736999998</v>
      </c>
      <c r="R2960" s="7">
        <v>22.262058640466666</v>
      </c>
      <c r="S2960" s="8">
        <v>11.141149066888527</v>
      </c>
      <c r="T2960" s="6">
        <v>28.7861262624</v>
      </c>
      <c r="U2960" s="6">
        <v>64.653046453300007</v>
      </c>
      <c r="V2960" s="6">
        <v>34.563533720599999</v>
      </c>
      <c r="W2960" s="6">
        <v>-27.687808827800001</v>
      </c>
      <c r="X2960" s="7">
        <v>23.842923782033338</v>
      </c>
      <c r="Y2960" s="8">
        <v>47.094659958454251</v>
      </c>
      <c r="Z2960" s="24">
        <v>1</v>
      </c>
    </row>
    <row r="2961" spans="1:26" ht="16.5" x14ac:dyDescent="0.45">
      <c r="A2961" s="5" t="s">
        <v>10495</v>
      </c>
      <c r="B2961" s="5" t="s">
        <v>10496</v>
      </c>
      <c r="C2961" s="5" t="s">
        <v>10497</v>
      </c>
      <c r="D2961" s="5" t="s">
        <v>259</v>
      </c>
      <c r="E2961" s="5" t="s">
        <v>11766</v>
      </c>
      <c r="F2961" s="5">
        <v>17</v>
      </c>
      <c r="G2961" s="5">
        <v>11</v>
      </c>
      <c r="H2961" s="5">
        <v>2</v>
      </c>
      <c r="I2961" s="5">
        <v>2</v>
      </c>
      <c r="J2961" s="5" t="s">
        <v>6645</v>
      </c>
      <c r="K2961" s="17">
        <v>470</v>
      </c>
      <c r="L2961" s="6">
        <v>0.33565403242000003</v>
      </c>
      <c r="M2961" s="6">
        <v>40.081976948099999</v>
      </c>
      <c r="N2961" s="6">
        <v>11.5668713154</v>
      </c>
      <c r="O2961" s="6">
        <v>12.0460806201</v>
      </c>
      <c r="P2961" s="6">
        <v>14.8825554074</v>
      </c>
      <c r="Q2961" s="6">
        <v>21.9291246624</v>
      </c>
      <c r="R2961" s="7">
        <v>16.285920229966667</v>
      </c>
      <c r="S2961" s="8">
        <v>5.0887832046986983</v>
      </c>
      <c r="T2961" s="6">
        <v>29.569458449700001</v>
      </c>
      <c r="U2961" s="6">
        <v>14.9203446809</v>
      </c>
      <c r="V2961" s="6">
        <v>-3.0751237815999999</v>
      </c>
      <c r="W2961" s="6">
        <v>10.8846889608</v>
      </c>
      <c r="X2961" s="7">
        <v>7.5766366200333337</v>
      </c>
      <c r="Y2961" s="8">
        <v>9.4428083223767096</v>
      </c>
      <c r="Z2961" s="24">
        <v>1</v>
      </c>
    </row>
    <row r="2962" spans="1:26" ht="16.5" x14ac:dyDescent="0.45">
      <c r="A2962" s="5" t="s">
        <v>10498</v>
      </c>
      <c r="B2962" s="5" t="s">
        <v>10499</v>
      </c>
      <c r="C2962" s="5" t="s">
        <v>10500</v>
      </c>
      <c r="D2962" s="5" t="s">
        <v>120</v>
      </c>
      <c r="E2962" s="5" t="s">
        <v>11773</v>
      </c>
      <c r="F2962" s="5">
        <v>24</v>
      </c>
      <c r="G2962" s="5">
        <v>11</v>
      </c>
      <c r="H2962" s="5">
        <v>1</v>
      </c>
      <c r="I2962" s="5">
        <v>2</v>
      </c>
      <c r="J2962" s="5" t="s">
        <v>10501</v>
      </c>
      <c r="K2962" s="17">
        <v>112</v>
      </c>
      <c r="L2962" s="6">
        <v>0.33859720351</v>
      </c>
      <c r="M2962" s="6">
        <v>21.276210982599999</v>
      </c>
      <c r="N2962" s="6">
        <v>10.955255766600001</v>
      </c>
      <c r="O2962" s="6">
        <v>15.047942677</v>
      </c>
      <c r="P2962" s="6">
        <v>27.058622293900001</v>
      </c>
      <c r="Q2962" s="6">
        <v>0.37006911510000001</v>
      </c>
      <c r="R2962" s="7">
        <v>14.158878028666669</v>
      </c>
      <c r="S2962" s="8">
        <v>13.366470912551893</v>
      </c>
      <c r="T2962" s="6">
        <v>76.468325787500007</v>
      </c>
      <c r="U2962" s="6">
        <v>54.027344440299998</v>
      </c>
      <c r="V2962" s="6">
        <v>-42.500836011099999</v>
      </c>
      <c r="W2962" s="6">
        <v>23.691890153700001</v>
      </c>
      <c r="X2962" s="7">
        <v>11.7394661943</v>
      </c>
      <c r="Y2962" s="8">
        <v>49.361601819566587</v>
      </c>
      <c r="Z2962" s="24">
        <v>1</v>
      </c>
    </row>
    <row r="2963" spans="1:26" ht="16.5" x14ac:dyDescent="0.45">
      <c r="A2963" s="5" t="s">
        <v>10502</v>
      </c>
      <c r="B2963" s="5" t="s">
        <v>10503</v>
      </c>
      <c r="C2963" s="5" t="s">
        <v>10504</v>
      </c>
      <c r="D2963" s="5" t="s">
        <v>120</v>
      </c>
      <c r="E2963" s="5" t="s">
        <v>11769</v>
      </c>
      <c r="F2963" s="5">
        <v>20</v>
      </c>
      <c r="G2963" s="5">
        <v>7</v>
      </c>
      <c r="H2963" s="5">
        <v>4</v>
      </c>
      <c r="I2963" s="5">
        <v>3</v>
      </c>
      <c r="J2963" s="5" t="s">
        <v>6801</v>
      </c>
      <c r="K2963" s="17">
        <v>1616</v>
      </c>
      <c r="L2963" s="6">
        <v>1.15354965606</v>
      </c>
      <c r="M2963" s="6">
        <v>2.4339103897999999</v>
      </c>
      <c r="N2963" s="6">
        <v>11.979232420400001</v>
      </c>
      <c r="O2963" s="6">
        <v>0.69651083489999999</v>
      </c>
      <c r="P2963" s="6">
        <v>1.9517761036000001</v>
      </c>
      <c r="Q2963" s="6">
        <v>-7.6057898995000004</v>
      </c>
      <c r="R2963" s="7">
        <v>-1.652500987</v>
      </c>
      <c r="S2963" s="8">
        <v>5.1937615829447443</v>
      </c>
      <c r="T2963" s="6">
        <v>128.21165826769999</v>
      </c>
      <c r="U2963" s="6">
        <v>-65.261550687500005</v>
      </c>
      <c r="V2963" s="6">
        <v>-135.61224537289999</v>
      </c>
      <c r="W2963" s="6">
        <v>-2896.5308436230998</v>
      </c>
      <c r="X2963" s="7">
        <v>-1032.4682132278333</v>
      </c>
      <c r="Y2963" s="8">
        <v>1614.7087733048861</v>
      </c>
      <c r="Z2963" s="24">
        <v>0</v>
      </c>
    </row>
    <row r="2964" spans="1:26" ht="16.5" x14ac:dyDescent="0.45">
      <c r="A2964" s="5" t="s">
        <v>10505</v>
      </c>
      <c r="B2964" s="5" t="s">
        <v>10506</v>
      </c>
      <c r="C2964" s="5" t="s">
        <v>10507</v>
      </c>
      <c r="D2964" s="5" t="s">
        <v>240</v>
      </c>
      <c r="E2964" s="5" t="s">
        <v>11778</v>
      </c>
      <c r="F2964" s="5">
        <v>29</v>
      </c>
      <c r="G2964" s="5">
        <v>5</v>
      </c>
      <c r="H2964" s="5">
        <v>3</v>
      </c>
      <c r="I2964" s="5">
        <v>3</v>
      </c>
      <c r="J2964" s="5" t="s">
        <v>4620</v>
      </c>
      <c r="K2964" s="17">
        <v>5185</v>
      </c>
      <c r="L2964" s="6">
        <v>3.0286997257200001</v>
      </c>
      <c r="M2964" s="6">
        <v>12.660162398200001</v>
      </c>
      <c r="N2964" s="6">
        <v>19.3751553265</v>
      </c>
      <c r="O2964" s="6">
        <v>8.5444752163000004</v>
      </c>
      <c r="P2964" s="6">
        <v>18.3251919012</v>
      </c>
      <c r="Q2964" s="6">
        <v>5.7179183297999998</v>
      </c>
      <c r="R2964" s="7">
        <v>10.862528482433333</v>
      </c>
      <c r="S2964" s="8">
        <v>6.6155774452804783</v>
      </c>
      <c r="T2964" s="6">
        <v>2.01062771E-2</v>
      </c>
      <c r="U2964" s="6">
        <v>21.0721736673</v>
      </c>
      <c r="V2964" s="6">
        <v>21.6807092365</v>
      </c>
      <c r="W2964" s="6">
        <v>-5.6790007008999996</v>
      </c>
      <c r="X2964" s="7">
        <v>12.357960734300001</v>
      </c>
      <c r="Y2964" s="8">
        <v>15.623429912983715</v>
      </c>
      <c r="Z2964" s="24">
        <v>1</v>
      </c>
    </row>
    <row r="2965" spans="1:26" ht="16.5" x14ac:dyDescent="0.45">
      <c r="A2965" s="5" t="s">
        <v>10508</v>
      </c>
      <c r="B2965" s="5" t="s">
        <v>10509</v>
      </c>
      <c r="C2965" s="5" t="s">
        <v>10510</v>
      </c>
      <c r="D2965" s="5" t="s">
        <v>268</v>
      </c>
      <c r="E2965" s="5" t="s">
        <v>11757</v>
      </c>
      <c r="F2965" s="5">
        <v>7</v>
      </c>
      <c r="G2965" s="5">
        <v>11</v>
      </c>
      <c r="H2965" s="5">
        <v>4</v>
      </c>
      <c r="I2965" s="5">
        <v>2</v>
      </c>
      <c r="J2965" s="5" t="s">
        <v>10511</v>
      </c>
      <c r="K2965" s="17">
        <v>1671</v>
      </c>
      <c r="L2965" s="6">
        <v>1.4276492924099999</v>
      </c>
      <c r="M2965" s="6">
        <v>6.4670637026</v>
      </c>
      <c r="N2965" s="6">
        <v>16.9577534415</v>
      </c>
      <c r="O2965" s="6">
        <v>22.806205068800001</v>
      </c>
      <c r="P2965" s="6">
        <v>16.310684938200001</v>
      </c>
      <c r="Q2965" s="6">
        <v>28.6086669707</v>
      </c>
      <c r="R2965" s="7">
        <v>22.57518565923333</v>
      </c>
      <c r="S2965" s="8">
        <v>6.1522449555931011</v>
      </c>
      <c r="T2965" s="6">
        <v>6.9797317963000003</v>
      </c>
      <c r="U2965" s="6">
        <v>23.2483529987</v>
      </c>
      <c r="V2965" s="6">
        <v>-17.548790535199998</v>
      </c>
      <c r="W2965" s="6">
        <v>27.649948843200001</v>
      </c>
      <c r="X2965" s="7">
        <v>11.116503768900001</v>
      </c>
      <c r="Y2965" s="8">
        <v>24.92223574742204</v>
      </c>
      <c r="Z2965" s="24">
        <v>1</v>
      </c>
    </row>
    <row r="2966" spans="1:26" ht="16.5" x14ac:dyDescent="0.45">
      <c r="A2966" s="5" t="s">
        <v>10512</v>
      </c>
      <c r="B2966" s="5" t="s">
        <v>10513</v>
      </c>
      <c r="C2966" s="5" t="s">
        <v>10514</v>
      </c>
      <c r="D2966" s="5" t="s">
        <v>259</v>
      </c>
      <c r="E2966" s="5" t="s">
        <v>11760</v>
      </c>
      <c r="F2966" s="5">
        <v>11</v>
      </c>
      <c r="G2966" s="5">
        <v>3</v>
      </c>
      <c r="H2966" s="5">
        <v>3</v>
      </c>
      <c r="I2966" s="5">
        <v>2</v>
      </c>
      <c r="J2966" s="5" t="s">
        <v>10515</v>
      </c>
      <c r="K2966" s="17">
        <v>4472</v>
      </c>
      <c r="L2966" s="6">
        <v>2.69056844219</v>
      </c>
      <c r="M2966" s="6">
        <v>7.2807824535999996</v>
      </c>
      <c r="N2966" s="6">
        <v>-9.5404303266999992</v>
      </c>
      <c r="O2966" s="6">
        <v>-7.0410677363999996</v>
      </c>
      <c r="P2966" s="6">
        <v>70.186298022399995</v>
      </c>
      <c r="Q2966" s="6">
        <v>-5.8264236807999996</v>
      </c>
      <c r="R2966" s="7">
        <v>19.106268868399997</v>
      </c>
      <c r="S2966" s="8">
        <v>44.240771623306571</v>
      </c>
      <c r="T2966" s="6">
        <v>-43.153729061699998</v>
      </c>
      <c r="U2966" s="6">
        <v>-41.759980896499997</v>
      </c>
      <c r="V2966" s="6">
        <v>306.04769976720002</v>
      </c>
      <c r="W2966" s="6">
        <v>-42.133791178400003</v>
      </c>
      <c r="X2966" s="7">
        <v>74.051309230766677</v>
      </c>
      <c r="Y2966" s="8">
        <v>200.91485472702533</v>
      </c>
      <c r="Z2966" s="24">
        <v>1</v>
      </c>
    </row>
    <row r="2967" spans="1:26" ht="16.5" x14ac:dyDescent="0.45">
      <c r="A2967" s="5" t="s">
        <v>10516</v>
      </c>
      <c r="B2967" s="5" t="s">
        <v>10517</v>
      </c>
      <c r="C2967" s="5" t="s">
        <v>10518</v>
      </c>
      <c r="D2967" s="5" t="s">
        <v>634</v>
      </c>
      <c r="E2967" s="5" t="s">
        <v>11775</v>
      </c>
      <c r="F2967" s="5">
        <v>26</v>
      </c>
      <c r="G2967" s="5">
        <v>3</v>
      </c>
      <c r="H2967" s="5">
        <v>3</v>
      </c>
      <c r="I2967" s="5">
        <v>2</v>
      </c>
      <c r="J2967" s="5" t="s">
        <v>4431</v>
      </c>
      <c r="K2967" s="17">
        <v>619</v>
      </c>
      <c r="L2967" s="6">
        <v>0.47045300557000003</v>
      </c>
      <c r="M2967" s="6">
        <v>29.845852156900001</v>
      </c>
      <c r="N2967" s="6">
        <v>8.9053460266000002</v>
      </c>
      <c r="O2967" s="6">
        <v>-6.7255268253000002</v>
      </c>
      <c r="P2967" s="6">
        <v>-0.64592314630000003</v>
      </c>
      <c r="Q2967" s="6">
        <v>49.856798260300003</v>
      </c>
      <c r="R2967" s="7">
        <v>14.161782762900001</v>
      </c>
      <c r="S2967" s="8">
        <v>31.061889732325483</v>
      </c>
      <c r="T2967" s="6">
        <v>25.842091651499999</v>
      </c>
      <c r="U2967" s="6">
        <v>12.521224503899999</v>
      </c>
      <c r="V2967" s="6">
        <v>-6.5864402913999998</v>
      </c>
      <c r="W2967" s="6">
        <v>-77.792830795300006</v>
      </c>
      <c r="X2967" s="7">
        <v>-23.952682194266668</v>
      </c>
      <c r="Y2967" s="8">
        <v>47.595660668997972</v>
      </c>
      <c r="Z2967" s="24">
        <v>-1</v>
      </c>
    </row>
    <row r="2968" spans="1:26" ht="16.5" x14ac:dyDescent="0.45">
      <c r="A2968" s="5" t="s">
        <v>10519</v>
      </c>
      <c r="B2968" s="5" t="s">
        <v>10520</v>
      </c>
      <c r="C2968" s="5" t="s">
        <v>10521</v>
      </c>
      <c r="D2968" s="5" t="s">
        <v>33</v>
      </c>
      <c r="E2968" s="5" t="s">
        <v>11774</v>
      </c>
      <c r="F2968" s="5">
        <v>25</v>
      </c>
      <c r="G2968" s="5">
        <v>10</v>
      </c>
      <c r="H2968" s="5">
        <v>2</v>
      </c>
      <c r="I2968" s="5">
        <v>3</v>
      </c>
      <c r="J2968" s="5" t="s">
        <v>4379</v>
      </c>
      <c r="K2968" s="17">
        <v>2277</v>
      </c>
      <c r="L2968" s="6">
        <v>1.10727985434</v>
      </c>
      <c r="M2968" s="6">
        <v>21.413162098200001</v>
      </c>
      <c r="N2968" s="6">
        <v>12.4304116083</v>
      </c>
      <c r="O2968" s="6">
        <v>30.123240197499999</v>
      </c>
      <c r="P2968" s="6">
        <v>50.531395219899998</v>
      </c>
      <c r="Q2968" s="6">
        <v>9.4991693174999998</v>
      </c>
      <c r="R2968" s="7">
        <v>30.051268244966668</v>
      </c>
      <c r="S2968" s="8">
        <v>20.51620763196404</v>
      </c>
      <c r="T2968" s="6">
        <v>5.9113277728</v>
      </c>
      <c r="U2968" s="6">
        <v>16.0134788198</v>
      </c>
      <c r="V2968" s="6">
        <v>22.4882694607</v>
      </c>
      <c r="W2968" s="6">
        <v>-2.7331279174000001</v>
      </c>
      <c r="X2968" s="7">
        <v>11.922873454366666</v>
      </c>
      <c r="Y2968" s="8">
        <v>13.098836231428782</v>
      </c>
      <c r="Z2968" s="24">
        <v>1</v>
      </c>
    </row>
    <row r="2969" spans="1:26" ht="16.5" x14ac:dyDescent="0.45">
      <c r="A2969" s="5" t="s">
        <v>10522</v>
      </c>
      <c r="B2969" s="5" t="s">
        <v>10523</v>
      </c>
      <c r="C2969" s="5" t="s">
        <v>10524</v>
      </c>
      <c r="D2969" s="5" t="s">
        <v>7</v>
      </c>
      <c r="E2969" s="5" t="s">
        <v>11757</v>
      </c>
      <c r="F2969" s="5">
        <v>7</v>
      </c>
      <c r="G2969" s="5">
        <v>11</v>
      </c>
      <c r="H2969" s="5">
        <v>4</v>
      </c>
      <c r="I2969" s="5">
        <v>2</v>
      </c>
      <c r="J2969" s="5" t="s">
        <v>6867</v>
      </c>
      <c r="K2969" s="17">
        <v>1185</v>
      </c>
      <c r="L2969" s="6">
        <v>1.7862581284000001</v>
      </c>
      <c r="M2969" s="6">
        <v>4.6205191970000001</v>
      </c>
      <c r="N2969" s="6">
        <v>51.197049487900003</v>
      </c>
      <c r="O2969" s="6">
        <v>30.917055466899999</v>
      </c>
      <c r="P2969" s="6">
        <v>-10.033602073799999</v>
      </c>
      <c r="Q2969" s="6">
        <v>33.522062648899997</v>
      </c>
      <c r="R2969" s="7">
        <v>18.135172013999998</v>
      </c>
      <c r="S2969" s="8">
        <v>24.42962117618082</v>
      </c>
      <c r="T2969" s="6">
        <v>-21.425427261300001</v>
      </c>
      <c r="U2969" s="6">
        <v>214.72870543650001</v>
      </c>
      <c r="V2969" s="6">
        <v>7.7750980109999999</v>
      </c>
      <c r="W2969" s="6">
        <v>-4.3642268796000003</v>
      </c>
      <c r="X2969" s="7">
        <v>72.713192189300003</v>
      </c>
      <c r="Y2969" s="8">
        <v>123.13872382134353</v>
      </c>
      <c r="Z2969" s="24">
        <v>1</v>
      </c>
    </row>
    <row r="2970" spans="1:26" ht="16.5" x14ac:dyDescent="0.45">
      <c r="A2970" s="5" t="s">
        <v>10525</v>
      </c>
      <c r="B2970" s="5" t="s">
        <v>10526</v>
      </c>
      <c r="C2970" s="5" t="s">
        <v>10527</v>
      </c>
      <c r="D2970" s="5" t="s">
        <v>120</v>
      </c>
      <c r="E2970" s="5" t="s">
        <v>11770</v>
      </c>
      <c r="F2970" s="5">
        <v>21</v>
      </c>
      <c r="G2970" s="5">
        <v>7</v>
      </c>
      <c r="H2970" s="5">
        <v>3</v>
      </c>
      <c r="I2970" s="5">
        <v>3</v>
      </c>
      <c r="J2970" s="5" t="s">
        <v>4189</v>
      </c>
      <c r="K2970" s="17">
        <v>863</v>
      </c>
      <c r="L2970" s="6">
        <v>0.70114316559000001</v>
      </c>
      <c r="M2970" s="6">
        <v>10.978237031700001</v>
      </c>
      <c r="N2970" s="6">
        <v>1.7021553845999999</v>
      </c>
      <c r="O2970" s="6">
        <v>-5.2061764459999997</v>
      </c>
      <c r="P2970" s="6">
        <v>51.808459964100003</v>
      </c>
      <c r="Q2970" s="6">
        <v>52.753984880399997</v>
      </c>
      <c r="R2970" s="7">
        <v>33.118756132833333</v>
      </c>
      <c r="S2970" s="8">
        <v>33.193732047194196</v>
      </c>
      <c r="T2970" s="6">
        <v>-16.080659602800001</v>
      </c>
      <c r="U2970" s="6">
        <v>14.1777894677</v>
      </c>
      <c r="V2970" s="6">
        <v>42.877638320400003</v>
      </c>
      <c r="W2970" s="6">
        <v>5.6911343148000002</v>
      </c>
      <c r="X2970" s="7">
        <v>20.91552070096667</v>
      </c>
      <c r="Y2970" s="8">
        <v>19.48734940078894</v>
      </c>
      <c r="Z2970" s="24">
        <v>1</v>
      </c>
    </row>
    <row r="2971" spans="1:26" ht="16.5" x14ac:dyDescent="0.45">
      <c r="A2971" s="5" t="s">
        <v>10528</v>
      </c>
      <c r="B2971" s="5" t="s">
        <v>10529</v>
      </c>
      <c r="C2971" s="5" t="s">
        <v>10530</v>
      </c>
      <c r="D2971" s="5" t="s">
        <v>363</v>
      </c>
      <c r="E2971" s="5" t="s">
        <v>11773</v>
      </c>
      <c r="F2971" s="5">
        <v>24</v>
      </c>
      <c r="G2971" s="5">
        <v>11</v>
      </c>
      <c r="H2971" s="5">
        <v>1</v>
      </c>
      <c r="I2971" s="5">
        <v>2</v>
      </c>
      <c r="J2971" s="5" t="s">
        <v>6409</v>
      </c>
      <c r="K2971" s="17">
        <v>1259</v>
      </c>
      <c r="L2971" s="6">
        <v>1.3952217205599999</v>
      </c>
      <c r="M2971" s="6">
        <v>9.9049829129999996</v>
      </c>
      <c r="N2971" s="6">
        <v>-0.68631604089999998</v>
      </c>
      <c r="O2971" s="6">
        <v>-10.0059661448</v>
      </c>
      <c r="P2971" s="6">
        <v>134.135451625</v>
      </c>
      <c r="Q2971" s="6">
        <v>18.059806999199999</v>
      </c>
      <c r="R2971" s="7">
        <v>47.396430826466663</v>
      </c>
      <c r="S2971" s="8">
        <v>76.417702153093529</v>
      </c>
      <c r="T2971" s="6">
        <v>-5.9202139303000001</v>
      </c>
      <c r="U2971" s="6">
        <v>8.3535807175999999</v>
      </c>
      <c r="V2971" s="6">
        <v>106.0134090108</v>
      </c>
      <c r="W2971" s="6">
        <v>35.870541307499998</v>
      </c>
      <c r="X2971" s="7">
        <v>50.079177011966664</v>
      </c>
      <c r="Y2971" s="8">
        <v>50.356474380172919</v>
      </c>
      <c r="Z2971" s="24">
        <v>1</v>
      </c>
    </row>
    <row r="2972" spans="1:26" ht="16.5" x14ac:dyDescent="0.45">
      <c r="A2972" s="5" t="s">
        <v>10531</v>
      </c>
      <c r="B2972" s="5" t="s">
        <v>10532</v>
      </c>
      <c r="C2972" s="5" t="s">
        <v>10533</v>
      </c>
      <c r="D2972" s="5" t="s">
        <v>412</v>
      </c>
      <c r="E2972" s="5" t="s">
        <v>11770</v>
      </c>
      <c r="F2972" s="5">
        <v>21</v>
      </c>
      <c r="G2972" s="5">
        <v>7</v>
      </c>
      <c r="H2972" s="5">
        <v>3</v>
      </c>
      <c r="I2972" s="5">
        <v>3</v>
      </c>
      <c r="J2972" s="5" t="s">
        <v>4329</v>
      </c>
      <c r="K2972" s="17">
        <v>3532</v>
      </c>
      <c r="L2972" s="6">
        <v>1.0407052375300001</v>
      </c>
      <c r="M2972" s="6">
        <v>4.6836498955000003</v>
      </c>
      <c r="N2972" s="6">
        <v>-6.8444904341999999</v>
      </c>
      <c r="O2972" s="6">
        <v>-39.857938286200003</v>
      </c>
      <c r="P2972" s="6">
        <v>16.366109419699999</v>
      </c>
      <c r="Q2972" s="6">
        <v>1.0573110155000001</v>
      </c>
      <c r="R2972" s="7">
        <v>-7.4781726170000011</v>
      </c>
      <c r="S2972" s="8">
        <v>29.06762366859968</v>
      </c>
      <c r="T2972" s="6">
        <v>-19.237770745199999</v>
      </c>
      <c r="U2972" s="6">
        <v>-309.98325100869999</v>
      </c>
      <c r="V2972" s="6">
        <v>24.414034060199999</v>
      </c>
      <c r="W2972" s="6">
        <v>153.57192354099999</v>
      </c>
      <c r="X2972" s="7">
        <v>-43.99909780250001</v>
      </c>
      <c r="Y2972" s="8">
        <v>239.23026025442118</v>
      </c>
      <c r="Z2972" s="24">
        <v>0</v>
      </c>
    </row>
    <row r="2973" spans="1:26" ht="16.5" x14ac:dyDescent="0.45">
      <c r="A2973" s="5" t="s">
        <v>10534</v>
      </c>
      <c r="B2973" s="5" t="s">
        <v>10535</v>
      </c>
      <c r="C2973" s="5" t="s">
        <v>10536</v>
      </c>
      <c r="D2973" s="5" t="s">
        <v>259</v>
      </c>
      <c r="E2973" s="5" t="s">
        <v>11756</v>
      </c>
      <c r="F2973" s="5">
        <v>6</v>
      </c>
      <c r="G2973" s="5">
        <v>11</v>
      </c>
      <c r="H2973" s="5">
        <v>2</v>
      </c>
      <c r="I2973" s="5">
        <v>2</v>
      </c>
      <c r="J2973" s="5" t="s">
        <v>10537</v>
      </c>
      <c r="K2973" s="17">
        <v>1040</v>
      </c>
      <c r="L2973" s="6">
        <v>0.75377000324999999</v>
      </c>
      <c r="M2973" s="6">
        <v>-3.2918803631000002</v>
      </c>
      <c r="N2973" s="6">
        <v>-22.362288557900001</v>
      </c>
      <c r="O2973" s="6">
        <v>13.051541286599999</v>
      </c>
      <c r="P2973" s="6">
        <v>16.1029809395</v>
      </c>
      <c r="Q2973" s="6">
        <v>21.714211794299999</v>
      </c>
      <c r="R2973" s="7">
        <v>16.956244673466667</v>
      </c>
      <c r="S2973" s="8">
        <v>4.3939173104441656</v>
      </c>
      <c r="T2973" s="6">
        <v>-163.12470729219999</v>
      </c>
      <c r="U2973" s="6">
        <v>525.04585400880001</v>
      </c>
      <c r="V2973" s="6">
        <v>-56.1432162336</v>
      </c>
      <c r="W2973" s="6">
        <v>-61.252147890000003</v>
      </c>
      <c r="X2973" s="7">
        <v>135.8834966284</v>
      </c>
      <c r="Y2973" s="8">
        <v>337.03416829317183</v>
      </c>
      <c r="Z2973" s="24">
        <v>1</v>
      </c>
    </row>
    <row r="2974" spans="1:26" ht="16.5" x14ac:dyDescent="0.45">
      <c r="A2974" s="5" t="s">
        <v>10538</v>
      </c>
      <c r="B2974" s="5" t="s">
        <v>10539</v>
      </c>
      <c r="C2974" s="5" t="s">
        <v>10540</v>
      </c>
      <c r="D2974" s="5" t="s">
        <v>254</v>
      </c>
      <c r="E2974" s="5" t="s">
        <v>11773</v>
      </c>
      <c r="F2974" s="5">
        <v>24</v>
      </c>
      <c r="G2974" s="5">
        <v>11</v>
      </c>
      <c r="H2974" s="5">
        <v>1</v>
      </c>
      <c r="I2974" s="5">
        <v>2</v>
      </c>
      <c r="J2974" s="5" t="s">
        <v>3964</v>
      </c>
      <c r="K2974" s="17">
        <v>4813</v>
      </c>
      <c r="L2974" s="6">
        <v>5.969100707</v>
      </c>
      <c r="M2974" s="6">
        <v>8.4872210016</v>
      </c>
      <c r="N2974" s="6">
        <v>-0.66430784440000001</v>
      </c>
      <c r="O2974" s="6">
        <v>-11.866690697099999</v>
      </c>
      <c r="P2974" s="6">
        <v>87.560312422300001</v>
      </c>
      <c r="Q2974" s="6">
        <v>30.5545827768</v>
      </c>
      <c r="R2974" s="7">
        <v>35.416068167333336</v>
      </c>
      <c r="S2974" s="8">
        <v>49.891459865172024</v>
      </c>
      <c r="T2974" s="6">
        <v>69.8867937033</v>
      </c>
      <c r="U2974" s="6">
        <v>-99.425684766499998</v>
      </c>
      <c r="V2974" s="6">
        <v>104086.03825497199</v>
      </c>
      <c r="W2974" s="6">
        <v>25.895810957599998</v>
      </c>
      <c r="X2974" s="7">
        <v>34670.836127054368</v>
      </c>
      <c r="Y2974" s="8">
        <v>60115.36110857247</v>
      </c>
      <c r="Z2974" s="24">
        <v>1</v>
      </c>
    </row>
    <row r="2975" spans="1:26" ht="16.5" x14ac:dyDescent="0.45">
      <c r="A2975" s="5" t="s">
        <v>10541</v>
      </c>
      <c r="B2975" s="5" t="s">
        <v>10542</v>
      </c>
      <c r="C2975" s="5" t="s">
        <v>10543</v>
      </c>
      <c r="D2975" s="5" t="s">
        <v>120</v>
      </c>
      <c r="E2975" s="5" t="s">
        <v>11762</v>
      </c>
      <c r="F2975" s="5">
        <v>13</v>
      </c>
      <c r="G2975" s="5">
        <v>7</v>
      </c>
      <c r="H2975" s="5">
        <v>4</v>
      </c>
      <c r="I2975" s="5">
        <v>2</v>
      </c>
      <c r="J2975" s="5" t="s">
        <v>10544</v>
      </c>
      <c r="K2975" s="17">
        <v>375</v>
      </c>
      <c r="L2975" s="6">
        <v>0.49042953474000001</v>
      </c>
      <c r="M2975" s="6">
        <v>6.7135939840000001</v>
      </c>
      <c r="N2975" s="6">
        <v>27.823393399699999</v>
      </c>
      <c r="O2975" s="6">
        <v>14.959394384499999</v>
      </c>
      <c r="P2975" s="6">
        <v>40.502265259700003</v>
      </c>
      <c r="Q2975" s="6">
        <v>18.559472282600002</v>
      </c>
      <c r="R2975" s="7">
        <v>24.67371064226667</v>
      </c>
      <c r="S2975" s="8">
        <v>13.82561015564592</v>
      </c>
      <c r="T2975" s="6">
        <v>-16.969456473299999</v>
      </c>
      <c r="U2975" s="6">
        <v>74.423067450700003</v>
      </c>
      <c r="V2975" s="6">
        <v>-2.5672429516999999</v>
      </c>
      <c r="W2975" s="6">
        <v>61.735115072799999</v>
      </c>
      <c r="X2975" s="7">
        <v>44.530313190599998</v>
      </c>
      <c r="Y2975" s="8">
        <v>41.278092007974273</v>
      </c>
      <c r="Z2975" s="24">
        <v>1</v>
      </c>
    </row>
    <row r="2976" spans="1:26" ht="16.5" x14ac:dyDescent="0.45">
      <c r="A2976" s="5" t="s">
        <v>10545</v>
      </c>
      <c r="B2976" s="5" t="s">
        <v>10546</v>
      </c>
      <c r="C2976" s="5" t="s">
        <v>10547</v>
      </c>
      <c r="D2976" s="5" t="s">
        <v>259</v>
      </c>
      <c r="E2976" s="5" t="s">
        <v>11765</v>
      </c>
      <c r="F2976" s="5">
        <v>16</v>
      </c>
      <c r="G2976" s="5">
        <v>9</v>
      </c>
      <c r="H2976" s="5">
        <v>1</v>
      </c>
      <c r="I2976" s="5">
        <v>3</v>
      </c>
      <c r="J2976" s="5" t="s">
        <v>10548</v>
      </c>
      <c r="K2976" s="17">
        <v>1044</v>
      </c>
      <c r="L2976" s="6">
        <v>0.51914981248000003</v>
      </c>
      <c r="M2976" s="6">
        <v>7.2732776440000002</v>
      </c>
      <c r="N2976" s="6">
        <v>5.3662313716999996</v>
      </c>
      <c r="O2976" s="6">
        <v>67.064444992600002</v>
      </c>
      <c r="P2976" s="6">
        <v>-8.9450799459999999</v>
      </c>
      <c r="Q2976" s="6">
        <v>-6.5482537569000003</v>
      </c>
      <c r="R2976" s="7">
        <v>17.1903704299</v>
      </c>
      <c r="S2976" s="8">
        <v>43.208837973955156</v>
      </c>
      <c r="T2976" s="6">
        <v>-11.329563757800001</v>
      </c>
      <c r="U2976" s="6">
        <v>403.1149388604</v>
      </c>
      <c r="V2976" s="6">
        <v>-62.193380112699998</v>
      </c>
      <c r="W2976" s="6">
        <v>-57.6166891011</v>
      </c>
      <c r="X2976" s="7">
        <v>94.43495654886668</v>
      </c>
      <c r="Y2976" s="8">
        <v>267.33450045783525</v>
      </c>
      <c r="Z2976" s="24">
        <v>1</v>
      </c>
    </row>
    <row r="2977" spans="1:26" ht="16.5" x14ac:dyDescent="0.45">
      <c r="A2977" s="5" t="s">
        <v>10549</v>
      </c>
      <c r="B2977" s="5" t="s">
        <v>10550</v>
      </c>
      <c r="C2977" s="5" t="s">
        <v>10551</v>
      </c>
      <c r="D2977" s="5" t="s">
        <v>259</v>
      </c>
      <c r="E2977" s="5" t="s">
        <v>11756</v>
      </c>
      <c r="F2977" s="5">
        <v>6</v>
      </c>
      <c r="G2977" s="5">
        <v>11</v>
      </c>
      <c r="H2977" s="5">
        <v>2</v>
      </c>
      <c r="I2977" s="5">
        <v>2</v>
      </c>
      <c r="J2977" s="5" t="s">
        <v>10552</v>
      </c>
      <c r="K2977" s="17">
        <v>2104</v>
      </c>
      <c r="L2977" s="6">
        <v>2.14075344363</v>
      </c>
      <c r="M2977" s="6">
        <v>10.993549038999999</v>
      </c>
      <c r="N2977" s="6">
        <v>19.246802145</v>
      </c>
      <c r="O2977" s="6">
        <v>17.207001339000001</v>
      </c>
      <c r="P2977" s="6">
        <v>17.912649163899999</v>
      </c>
      <c r="Q2977" s="6">
        <v>-3.9257835029999999</v>
      </c>
      <c r="R2977" s="7">
        <v>10.397955666633335</v>
      </c>
      <c r="S2977" s="8">
        <v>12.409738617834087</v>
      </c>
      <c r="T2977" s="6">
        <v>2.4412594579000002</v>
      </c>
      <c r="U2977" s="6">
        <v>32.737831292099997</v>
      </c>
      <c r="V2977" s="6">
        <v>22.679899484100002</v>
      </c>
      <c r="W2977" s="6">
        <v>-27.574393282399999</v>
      </c>
      <c r="X2977" s="7">
        <v>9.2811124979333339</v>
      </c>
      <c r="Y2977" s="8">
        <v>32.311557186349475</v>
      </c>
      <c r="Z2977" s="24">
        <v>1</v>
      </c>
    </row>
    <row r="2978" spans="1:26" ht="16.5" x14ac:dyDescent="0.45">
      <c r="A2978" s="5" t="s">
        <v>10553</v>
      </c>
      <c r="B2978" s="5" t="s">
        <v>10554</v>
      </c>
      <c r="C2978" s="5" t="s">
        <v>10555</v>
      </c>
      <c r="D2978" s="5" t="s">
        <v>1297</v>
      </c>
      <c r="E2978" s="5" t="s">
        <v>11769</v>
      </c>
      <c r="F2978" s="5">
        <v>20</v>
      </c>
      <c r="G2978" s="5">
        <v>7</v>
      </c>
      <c r="H2978" s="5">
        <v>4</v>
      </c>
      <c r="I2978" s="5">
        <v>3</v>
      </c>
      <c r="J2978" s="5" t="s">
        <v>7009</v>
      </c>
      <c r="K2978" s="17">
        <v>1546</v>
      </c>
      <c r="L2978" s="6">
        <v>2.9737485617199999</v>
      </c>
      <c r="M2978" s="6">
        <v>0.73127214789999995</v>
      </c>
      <c r="N2978" s="6">
        <v>-5.7844393949999997</v>
      </c>
      <c r="O2978" s="6">
        <v>-8.9083843371999993</v>
      </c>
      <c r="P2978" s="6">
        <v>7.7783748557000001</v>
      </c>
      <c r="Q2978" s="6">
        <v>29.664665464399999</v>
      </c>
      <c r="R2978" s="7">
        <v>9.5115519942999995</v>
      </c>
      <c r="S2978" s="8">
        <v>19.344843498837168</v>
      </c>
      <c r="T2978" s="6">
        <v>-71.676349522199999</v>
      </c>
      <c r="U2978" s="6">
        <v>-1324.62125335</v>
      </c>
      <c r="V2978" s="6">
        <v>125.25634743339999</v>
      </c>
      <c r="W2978" s="6">
        <v>154.93457479310001</v>
      </c>
      <c r="X2978" s="7">
        <v>-348.14344370783334</v>
      </c>
      <c r="Y2978" s="8">
        <v>845.78477394516631</v>
      </c>
      <c r="Z2978" s="24">
        <v>-1</v>
      </c>
    </row>
    <row r="2979" spans="1:26" ht="16.5" x14ac:dyDescent="0.45">
      <c r="A2979" s="5" t="s">
        <v>10556</v>
      </c>
      <c r="B2979" s="5" t="s">
        <v>10557</v>
      </c>
      <c r="C2979" s="5" t="s">
        <v>10558</v>
      </c>
      <c r="D2979" s="5" t="s">
        <v>259</v>
      </c>
      <c r="E2979" s="5" t="s">
        <v>11766</v>
      </c>
      <c r="F2979" s="5">
        <v>17</v>
      </c>
      <c r="G2979" s="5">
        <v>11</v>
      </c>
      <c r="H2979" s="5">
        <v>2</v>
      </c>
      <c r="I2979" s="5">
        <v>2</v>
      </c>
      <c r="J2979" s="5" t="s">
        <v>4213</v>
      </c>
      <c r="K2979" s="17">
        <v>1988</v>
      </c>
      <c r="L2979" s="6">
        <v>1.4561389358000001</v>
      </c>
      <c r="M2979" s="6">
        <v>-36.7505296036</v>
      </c>
      <c r="N2979" s="6">
        <v>52.0029420109</v>
      </c>
      <c r="O2979" s="6">
        <v>-1.9518204836999999</v>
      </c>
      <c r="P2979" s="6">
        <v>19.331621310900001</v>
      </c>
      <c r="Q2979" s="6">
        <v>-16.367377054599999</v>
      </c>
      <c r="R2979" s="7">
        <v>0.33747459086666726</v>
      </c>
      <c r="S2979" s="8">
        <v>17.959267107229607</v>
      </c>
      <c r="T2979" s="6">
        <v>-1564.2898182336</v>
      </c>
      <c r="U2979" s="6">
        <v>109.4415243184</v>
      </c>
      <c r="V2979" s="6">
        <v>-44.178888560399997</v>
      </c>
      <c r="W2979" s="6">
        <v>-1068.8167767854</v>
      </c>
      <c r="X2979" s="7">
        <v>-334.51804700913334</v>
      </c>
      <c r="Y2979" s="8">
        <v>640.5433445337967</v>
      </c>
      <c r="Z2979" s="24">
        <v>-1</v>
      </c>
    </row>
    <row r="2980" spans="1:26" ht="16.5" x14ac:dyDescent="0.45">
      <c r="A2980" s="5" t="s">
        <v>10559</v>
      </c>
      <c r="B2980" s="5" t="s">
        <v>10560</v>
      </c>
      <c r="C2980" s="5" t="s">
        <v>10561</v>
      </c>
      <c r="D2980" s="5" t="s">
        <v>288</v>
      </c>
      <c r="E2980" s="5" t="s">
        <v>11773</v>
      </c>
      <c r="F2980" s="5">
        <v>24</v>
      </c>
      <c r="G2980" s="5">
        <v>11</v>
      </c>
      <c r="H2980" s="5">
        <v>1</v>
      </c>
      <c r="I2980" s="5">
        <v>2</v>
      </c>
      <c r="J2980" s="5" t="s">
        <v>4569</v>
      </c>
      <c r="K2980" s="17">
        <v>1455</v>
      </c>
      <c r="L2980" s="6">
        <v>1.5745700541400001</v>
      </c>
      <c r="M2980" s="6">
        <v>12.995188145</v>
      </c>
      <c r="N2980" s="6">
        <v>-3.7485565329999999</v>
      </c>
      <c r="O2980" s="6">
        <v>20.388144132800001</v>
      </c>
      <c r="P2980" s="6">
        <v>16.192400410299999</v>
      </c>
      <c r="Q2980" s="6">
        <v>41.923694901099999</v>
      </c>
      <c r="R2980" s="7">
        <v>26.168079814733336</v>
      </c>
      <c r="S2980" s="8">
        <v>13.805094038380652</v>
      </c>
      <c r="T2980" s="6">
        <v>-18.4942501347</v>
      </c>
      <c r="U2980" s="6">
        <v>-13.9694251106</v>
      </c>
      <c r="V2980" s="6">
        <v>0.76462396909999997</v>
      </c>
      <c r="W2980" s="6">
        <v>114.7961488903</v>
      </c>
      <c r="X2980" s="7">
        <v>33.863782582933332</v>
      </c>
      <c r="Y2980" s="8">
        <v>70.47559143173676</v>
      </c>
      <c r="Z2980" s="24">
        <v>1</v>
      </c>
    </row>
    <row r="2981" spans="1:26" ht="16.5" x14ac:dyDescent="0.45">
      <c r="A2981" s="5" t="s">
        <v>10562</v>
      </c>
      <c r="B2981" s="5" t="s">
        <v>10563</v>
      </c>
      <c r="C2981" s="5" t="s">
        <v>10564</v>
      </c>
      <c r="D2981" s="5" t="s">
        <v>259</v>
      </c>
      <c r="E2981" s="5" t="s">
        <v>11756</v>
      </c>
      <c r="F2981" s="5">
        <v>6</v>
      </c>
      <c r="G2981" s="5">
        <v>11</v>
      </c>
      <c r="H2981" s="5">
        <v>2</v>
      </c>
      <c r="I2981" s="5">
        <v>2</v>
      </c>
      <c r="J2981" s="5" t="s">
        <v>10565</v>
      </c>
      <c r="K2981" s="17">
        <v>646</v>
      </c>
      <c r="L2981" s="6">
        <v>0.37757420409999998</v>
      </c>
      <c r="M2981" s="6">
        <v>16.889339390100002</v>
      </c>
      <c r="N2981" s="6">
        <v>9.7794085561999999</v>
      </c>
      <c r="O2981" s="6">
        <v>12.627017559</v>
      </c>
      <c r="P2981" s="6">
        <v>25.531377509599999</v>
      </c>
      <c r="Q2981" s="6">
        <v>21.846697684199999</v>
      </c>
      <c r="R2981" s="7">
        <v>20.001697584266665</v>
      </c>
      <c r="S2981" s="8">
        <v>6.6470779640551685</v>
      </c>
      <c r="T2981" s="6">
        <v>56.659123380799997</v>
      </c>
      <c r="U2981" s="6">
        <v>7.0684205894999996</v>
      </c>
      <c r="V2981" s="6">
        <v>25.241855025500001</v>
      </c>
      <c r="W2981" s="6">
        <v>67.758677688899994</v>
      </c>
      <c r="X2981" s="7">
        <v>33.356317767966665</v>
      </c>
      <c r="Y2981" s="8">
        <v>31.148197474283759</v>
      </c>
      <c r="Z2981" s="24">
        <v>1</v>
      </c>
    </row>
    <row r="2982" spans="1:26" ht="16.5" x14ac:dyDescent="0.45">
      <c r="A2982" s="5" t="s">
        <v>10566</v>
      </c>
      <c r="B2982" s="5" t="s">
        <v>10567</v>
      </c>
      <c r="C2982" s="5" t="s">
        <v>10568</v>
      </c>
      <c r="D2982" s="5" t="s">
        <v>259</v>
      </c>
      <c r="E2982" s="5" t="s">
        <v>11766</v>
      </c>
      <c r="F2982" s="5">
        <v>17</v>
      </c>
      <c r="G2982" s="5">
        <v>11</v>
      </c>
      <c r="H2982" s="5">
        <v>2</v>
      </c>
      <c r="I2982" s="5">
        <v>2</v>
      </c>
      <c r="J2982" s="5" t="s">
        <v>6628</v>
      </c>
      <c r="K2982" s="17">
        <v>2550</v>
      </c>
      <c r="L2982" s="6">
        <v>1.1088681006000001</v>
      </c>
      <c r="M2982" s="6">
        <v>9.2638296469999997</v>
      </c>
      <c r="N2982" s="6">
        <v>2.4193619043000001</v>
      </c>
      <c r="O2982" s="6">
        <v>2.6044076300999999</v>
      </c>
      <c r="P2982" s="6">
        <v>41.566004000100001</v>
      </c>
      <c r="Q2982" s="6">
        <v>5.5472567367999996</v>
      </c>
      <c r="R2982" s="7">
        <v>16.572556122333335</v>
      </c>
      <c r="S2982" s="8">
        <v>21.694916866173529</v>
      </c>
      <c r="T2982" s="6">
        <v>-3.9469507002999999</v>
      </c>
      <c r="U2982" s="6">
        <v>10.9503387072</v>
      </c>
      <c r="V2982" s="6">
        <v>-37.108466268800001</v>
      </c>
      <c r="W2982" s="6">
        <v>-18.8033834015</v>
      </c>
      <c r="X2982" s="7">
        <v>-14.987170321033332</v>
      </c>
      <c r="Y2982" s="8">
        <v>24.255613693265822</v>
      </c>
      <c r="Z2982" s="24">
        <v>-1</v>
      </c>
    </row>
    <row r="2983" spans="1:26" ht="16.5" x14ac:dyDescent="0.45">
      <c r="A2983" s="5" t="s">
        <v>10569</v>
      </c>
      <c r="B2983" s="5" t="s">
        <v>10570</v>
      </c>
      <c r="C2983" s="5" t="s">
        <v>10571</v>
      </c>
      <c r="D2983" s="5" t="s">
        <v>120</v>
      </c>
      <c r="E2983" s="5" t="s">
        <v>11756</v>
      </c>
      <c r="F2983" s="5">
        <v>6</v>
      </c>
      <c r="G2983" s="5">
        <v>11</v>
      </c>
      <c r="H2983" s="5">
        <v>2</v>
      </c>
      <c r="I2983" s="5">
        <v>2</v>
      </c>
      <c r="J2983" s="5" t="s">
        <v>10572</v>
      </c>
      <c r="K2983" s="17">
        <v>719</v>
      </c>
      <c r="L2983" s="6">
        <v>0.49076225161999998</v>
      </c>
      <c r="M2983" s="6">
        <v>6.6371845639</v>
      </c>
      <c r="N2983" s="6">
        <v>18.215250557400001</v>
      </c>
      <c r="O2983" s="6">
        <v>-33.746055996199999</v>
      </c>
      <c r="P2983" s="6">
        <v>72.020391403800005</v>
      </c>
      <c r="Q2983" s="6">
        <v>27.702581181599999</v>
      </c>
      <c r="R2983" s="7">
        <v>21.992305529733333</v>
      </c>
      <c r="S2983" s="8">
        <v>53.113941530632694</v>
      </c>
      <c r="T2983" s="6">
        <v>-4.7098601404</v>
      </c>
      <c r="U2983" s="6">
        <v>-75.469004719699996</v>
      </c>
      <c r="V2983" s="6">
        <v>84.002507924699998</v>
      </c>
      <c r="W2983" s="6">
        <v>268.88419301900001</v>
      </c>
      <c r="X2983" s="7">
        <v>92.472565407999994</v>
      </c>
      <c r="Y2983" s="8">
        <v>172.3327815696853</v>
      </c>
      <c r="Z2983" s="24">
        <v>1</v>
      </c>
    </row>
    <row r="2984" spans="1:26" ht="16.5" x14ac:dyDescent="0.45">
      <c r="A2984" s="5" t="s">
        <v>10573</v>
      </c>
      <c r="B2984" s="5" t="s">
        <v>10574</v>
      </c>
      <c r="C2984" s="5" t="s">
        <v>10575</v>
      </c>
      <c r="D2984" s="5" t="s">
        <v>509</v>
      </c>
      <c r="E2984" s="5" t="s">
        <v>11771</v>
      </c>
      <c r="F2984" s="5">
        <v>22</v>
      </c>
      <c r="G2984" s="5">
        <v>7</v>
      </c>
      <c r="H2984" s="5">
        <v>4</v>
      </c>
      <c r="I2984" s="5">
        <v>3</v>
      </c>
      <c r="J2984" s="5" t="s">
        <v>4546</v>
      </c>
      <c r="K2984" s="17">
        <v>389</v>
      </c>
      <c r="L2984" s="6">
        <v>0.92532457965000003</v>
      </c>
      <c r="M2984" s="6">
        <v>26.3751695359</v>
      </c>
      <c r="N2984" s="6">
        <v>-7.8374716400000002E-2</v>
      </c>
      <c r="O2984" s="6">
        <v>-5.3380481797000003</v>
      </c>
      <c r="P2984" s="6">
        <v>5.2182692886000002</v>
      </c>
      <c r="Q2984" s="6">
        <v>1.7247916963000001</v>
      </c>
      <c r="R2984" s="7">
        <v>0.53500426839999993</v>
      </c>
      <c r="S2984" s="8">
        <v>5.3777927828780836</v>
      </c>
      <c r="T2984" s="6">
        <v>-0.8332064066</v>
      </c>
      <c r="U2984" s="6">
        <v>-8.7714387003999992</v>
      </c>
      <c r="V2984" s="6">
        <v>-39.389218530800001</v>
      </c>
      <c r="W2984" s="6">
        <v>3.640990704</v>
      </c>
      <c r="X2984" s="7">
        <v>-14.839888842400001</v>
      </c>
      <c r="Y2984" s="8">
        <v>22.147670126722623</v>
      </c>
      <c r="Z2984" s="24">
        <v>-1</v>
      </c>
    </row>
    <row r="2985" spans="1:26" ht="16.5" x14ac:dyDescent="0.45">
      <c r="A2985" s="5" t="s">
        <v>10576</v>
      </c>
      <c r="B2985" s="5" t="s">
        <v>10577</v>
      </c>
      <c r="C2985" s="5" t="s">
        <v>10578</v>
      </c>
      <c r="D2985" s="5" t="s">
        <v>33</v>
      </c>
      <c r="E2985" s="5" t="s">
        <v>11758</v>
      </c>
      <c r="F2985" s="5">
        <v>8</v>
      </c>
      <c r="G2985" s="5">
        <v>2</v>
      </c>
      <c r="H2985" s="5">
        <v>3</v>
      </c>
      <c r="I2985" s="5">
        <v>2</v>
      </c>
      <c r="J2985" s="5" t="s">
        <v>4427</v>
      </c>
      <c r="K2985" s="17">
        <v>1053</v>
      </c>
      <c r="L2985" s="6">
        <v>3.35656090693</v>
      </c>
      <c r="M2985" s="6">
        <v>6.3121024445999998</v>
      </c>
      <c r="N2985" s="6">
        <v>14.5116117424</v>
      </c>
      <c r="O2985" s="6">
        <v>-6.0788846944000001</v>
      </c>
      <c r="P2985" s="6">
        <v>-0.41044546139999999</v>
      </c>
      <c r="Q2985" s="6">
        <v>34.846533247899998</v>
      </c>
      <c r="R2985" s="7">
        <v>9.452401030699999</v>
      </c>
      <c r="S2985" s="8">
        <v>22.173841889330536</v>
      </c>
      <c r="T2985" s="6">
        <v>-3.6317893806999999</v>
      </c>
      <c r="U2985" s="6">
        <v>-13.8843576327</v>
      </c>
      <c r="V2985" s="6">
        <v>-82.803177821899993</v>
      </c>
      <c r="W2985" s="6">
        <v>73.618346812499993</v>
      </c>
      <c r="X2985" s="7">
        <v>-7.6897295473666674</v>
      </c>
      <c r="Y2985" s="8">
        <v>78.394536831811507</v>
      </c>
      <c r="Z2985" s="24">
        <v>-1</v>
      </c>
    </row>
    <row r="2986" spans="1:26" ht="16.5" x14ac:dyDescent="0.45">
      <c r="A2986" s="5" t="s">
        <v>10579</v>
      </c>
      <c r="B2986" s="5" t="s">
        <v>10580</v>
      </c>
      <c r="C2986" s="5" t="s">
        <v>10581</v>
      </c>
      <c r="D2986" s="5" t="s">
        <v>103</v>
      </c>
      <c r="E2986" s="5" t="s">
        <v>11774</v>
      </c>
      <c r="F2986" s="5">
        <v>25</v>
      </c>
      <c r="G2986" s="5">
        <v>10</v>
      </c>
      <c r="H2986" s="5">
        <v>2</v>
      </c>
      <c r="I2986" s="5">
        <v>3</v>
      </c>
      <c r="J2986" s="5" t="s">
        <v>10582</v>
      </c>
      <c r="K2986" s="17">
        <v>1337</v>
      </c>
      <c r="L2986" s="6">
        <v>0.46719617744000003</v>
      </c>
      <c r="M2986" s="6">
        <v>16.108732317200001</v>
      </c>
      <c r="N2986" s="6">
        <v>0.65823995199999996</v>
      </c>
      <c r="O2986" s="6">
        <v>-68.407978066400005</v>
      </c>
      <c r="P2986" s="6">
        <v>30.449309205599999</v>
      </c>
      <c r="Q2986" s="6">
        <v>1.0988641923</v>
      </c>
      <c r="R2986" s="7">
        <v>-12.286601556166667</v>
      </c>
      <c r="S2986" s="8">
        <v>50.769762966476556</v>
      </c>
      <c r="T2986" s="6">
        <v>11.281179552399999</v>
      </c>
      <c r="U2986" s="6">
        <v>-174.1241176305</v>
      </c>
      <c r="V2986" s="6">
        <v>7.4714495269999999</v>
      </c>
      <c r="W2986" s="6">
        <v>-11.1749984643</v>
      </c>
      <c r="X2986" s="7">
        <v>-59.275888855933324</v>
      </c>
      <c r="Y2986" s="8">
        <v>99.897493688102443</v>
      </c>
      <c r="Z2986" s="24">
        <v>0</v>
      </c>
    </row>
    <row r="2987" spans="1:26" ht="16.5" x14ac:dyDescent="0.45">
      <c r="A2987" s="5" t="s">
        <v>10583</v>
      </c>
      <c r="B2987" s="5" t="s">
        <v>10584</v>
      </c>
      <c r="C2987" s="5" t="s">
        <v>10585</v>
      </c>
      <c r="D2987" s="5" t="s">
        <v>435</v>
      </c>
      <c r="E2987" s="5" t="s">
        <v>11756</v>
      </c>
      <c r="F2987" s="5">
        <v>6</v>
      </c>
      <c r="G2987" s="5">
        <v>11</v>
      </c>
      <c r="H2987" s="5">
        <v>2</v>
      </c>
      <c r="I2987" s="5">
        <v>2</v>
      </c>
      <c r="J2987" s="5" t="s">
        <v>10586</v>
      </c>
      <c r="K2987" s="17">
        <v>4696</v>
      </c>
      <c r="L2987" s="6">
        <v>3.9688904452</v>
      </c>
      <c r="M2987" s="6">
        <v>5.7942084156</v>
      </c>
      <c r="N2987" s="6">
        <v>11.578757786000001</v>
      </c>
      <c r="O2987" s="6">
        <v>7.1679882901000003</v>
      </c>
      <c r="P2987" s="6">
        <v>28.994085703100001</v>
      </c>
      <c r="Q2987" s="6">
        <v>16.1041075272</v>
      </c>
      <c r="R2987" s="7">
        <v>17.422060506800001</v>
      </c>
      <c r="S2987" s="8">
        <v>10.97257408782318</v>
      </c>
      <c r="T2987" s="6">
        <v>-40.711709341700001</v>
      </c>
      <c r="U2987" s="6">
        <v>64.385958027599997</v>
      </c>
      <c r="V2987" s="6">
        <v>42.929946367500001</v>
      </c>
      <c r="W2987" s="6">
        <v>7.5413293175999998</v>
      </c>
      <c r="X2987" s="7">
        <v>38.2857445709</v>
      </c>
      <c r="Y2987" s="8">
        <v>28.705477021643375</v>
      </c>
      <c r="Z2987" s="24">
        <v>1</v>
      </c>
    </row>
    <row r="2988" spans="1:26" ht="16.5" x14ac:dyDescent="0.45">
      <c r="A2988" s="5" t="s">
        <v>10587</v>
      </c>
      <c r="B2988" s="5" t="s">
        <v>10588</v>
      </c>
      <c r="C2988" s="5" t="s">
        <v>10589</v>
      </c>
      <c r="D2988" s="5" t="s">
        <v>272</v>
      </c>
      <c r="E2988" s="5" t="s">
        <v>11755</v>
      </c>
      <c r="F2988" s="5">
        <v>5</v>
      </c>
      <c r="G2988" s="5">
        <v>5</v>
      </c>
      <c r="H2988" s="5">
        <v>3</v>
      </c>
      <c r="I2988" s="5">
        <v>3</v>
      </c>
      <c r="J2988" s="5" t="s">
        <v>6330</v>
      </c>
      <c r="K2988" s="17">
        <v>3095</v>
      </c>
      <c r="L2988" s="6">
        <v>4.4307446642199997</v>
      </c>
      <c r="M2988" s="6">
        <v>0.63073515889999998</v>
      </c>
      <c r="N2988" s="6">
        <v>21.488093660600001</v>
      </c>
      <c r="O2988" s="6">
        <v>-51.836035578299999</v>
      </c>
      <c r="P2988" s="6">
        <v>12.864216149300001</v>
      </c>
      <c r="Q2988" s="6">
        <v>-20.309166939099999</v>
      </c>
      <c r="R2988" s="7">
        <v>-19.760328789366667</v>
      </c>
      <c r="S2988" s="8">
        <v>32.353617431280441</v>
      </c>
      <c r="T2988" s="6">
        <v>-60.412818382300003</v>
      </c>
      <c r="U2988" s="6">
        <v>-41.748643709200003</v>
      </c>
      <c r="V2988" s="6">
        <v>221.94474301080001</v>
      </c>
      <c r="W2988" s="6">
        <v>-400.28020660499999</v>
      </c>
      <c r="X2988" s="7">
        <v>-73.36136910113332</v>
      </c>
      <c r="Y2988" s="8">
        <v>312.3147375423157</v>
      </c>
      <c r="Z2988" s="24">
        <v>0</v>
      </c>
    </row>
    <row r="2989" spans="1:26" ht="16.5" x14ac:dyDescent="0.45">
      <c r="A2989" s="5" t="s">
        <v>10590</v>
      </c>
      <c r="B2989" s="5" t="s">
        <v>10591</v>
      </c>
      <c r="C2989" s="5" t="s">
        <v>10592</v>
      </c>
      <c r="D2989" s="5" t="s">
        <v>259</v>
      </c>
      <c r="E2989" s="5" t="s">
        <v>11771</v>
      </c>
      <c r="F2989" s="5">
        <v>22</v>
      </c>
      <c r="G2989" s="5">
        <v>7</v>
      </c>
      <c r="H2989" s="5">
        <v>4</v>
      </c>
      <c r="I2989" s="5">
        <v>3</v>
      </c>
      <c r="J2989" s="5" t="s">
        <v>10593</v>
      </c>
      <c r="K2989" s="17">
        <v>6540</v>
      </c>
      <c r="L2989" s="6">
        <v>2.81358912995</v>
      </c>
      <c r="M2989" s="6">
        <v>11.0005849658</v>
      </c>
      <c r="N2989" s="6">
        <v>3.2703889877000001</v>
      </c>
      <c r="O2989" s="6">
        <v>-69.007288272799997</v>
      </c>
      <c r="P2989" s="6">
        <v>151.10922417270001</v>
      </c>
      <c r="Q2989" s="6">
        <v>-37.514863792200003</v>
      </c>
      <c r="R2989" s="7">
        <v>14.862357369233337</v>
      </c>
      <c r="S2989" s="8">
        <v>119.03927811960961</v>
      </c>
      <c r="T2989" s="6">
        <v>-3.4849227475000002</v>
      </c>
      <c r="U2989" s="6">
        <v>-260.35699637490001</v>
      </c>
      <c r="V2989" s="6">
        <v>102.83729023150001</v>
      </c>
      <c r="W2989" s="6">
        <v>-2422.5055999813999</v>
      </c>
      <c r="X2989" s="7">
        <v>-860.00843537493336</v>
      </c>
      <c r="Y2989" s="8">
        <v>1365.2932155798323</v>
      </c>
      <c r="Z2989" s="24">
        <v>-1</v>
      </c>
    </row>
    <row r="2990" spans="1:26" ht="16.5" x14ac:dyDescent="0.45">
      <c r="A2990" s="5" t="s">
        <v>10594</v>
      </c>
      <c r="B2990" s="5" t="s">
        <v>10595</v>
      </c>
      <c r="C2990" s="5" t="s">
        <v>10596</v>
      </c>
      <c r="D2990" s="5" t="s">
        <v>509</v>
      </c>
      <c r="E2990" s="5" t="s">
        <v>11753</v>
      </c>
      <c r="F2990" s="5">
        <v>3</v>
      </c>
      <c r="G2990" s="5">
        <v>7</v>
      </c>
      <c r="H2990" s="5">
        <v>4</v>
      </c>
      <c r="I2990" s="5">
        <v>3</v>
      </c>
      <c r="J2990" s="5" t="s">
        <v>10597</v>
      </c>
      <c r="K2990" s="17">
        <v>2574</v>
      </c>
      <c r="L2990" s="6">
        <v>1.0163695505899999</v>
      </c>
      <c r="M2990" s="6">
        <v>-3.8313957731000001</v>
      </c>
      <c r="N2990" s="6">
        <v>4.2844919372000003</v>
      </c>
      <c r="O2990" s="6">
        <v>-9.5547113396000007</v>
      </c>
      <c r="P2990" s="6">
        <v>-22.5995804533</v>
      </c>
      <c r="Q2990" s="6">
        <v>-18.164218960300001</v>
      </c>
      <c r="R2990" s="7">
        <v>-16.772836917733333</v>
      </c>
      <c r="S2990" s="8">
        <v>6.6328056310790373</v>
      </c>
      <c r="T2990" s="6">
        <v>-148.63608140700001</v>
      </c>
      <c r="U2990" s="6">
        <v>179.993196474</v>
      </c>
      <c r="V2990" s="6">
        <v>-41.363026060899998</v>
      </c>
      <c r="W2990" s="6">
        <v>-899.54558273079999</v>
      </c>
      <c r="X2990" s="7">
        <v>-253.63847077256665</v>
      </c>
      <c r="Y2990" s="8">
        <v>570.21631182595911</v>
      </c>
      <c r="Z2990" s="24">
        <v>0</v>
      </c>
    </row>
    <row r="2991" spans="1:26" ht="16.5" x14ac:dyDescent="0.45">
      <c r="A2991" s="5" t="s">
        <v>10598</v>
      </c>
      <c r="B2991" s="5" t="s">
        <v>10599</v>
      </c>
      <c r="C2991" s="5" t="s">
        <v>10600</v>
      </c>
      <c r="D2991" s="5" t="s">
        <v>1297</v>
      </c>
      <c r="E2991" s="5" t="s">
        <v>11765</v>
      </c>
      <c r="F2991" s="5">
        <v>16</v>
      </c>
      <c r="G2991" s="5">
        <v>9</v>
      </c>
      <c r="H2991" s="5">
        <v>1</v>
      </c>
      <c r="I2991" s="5">
        <v>3</v>
      </c>
      <c r="J2991" s="5" t="s">
        <v>4178</v>
      </c>
      <c r="K2991" s="17">
        <v>2490</v>
      </c>
      <c r="L2991" s="6">
        <v>7.0519501825999997</v>
      </c>
      <c r="M2991" s="6">
        <v>7.2476616619999996</v>
      </c>
      <c r="N2991" s="6">
        <v>18.2352297252</v>
      </c>
      <c r="O2991" s="6">
        <v>0.24399077450000001</v>
      </c>
      <c r="P2991" s="6">
        <v>25.3347310953</v>
      </c>
      <c r="Q2991" s="6">
        <v>18.445719421900002</v>
      </c>
      <c r="R2991" s="7">
        <v>14.6748137639</v>
      </c>
      <c r="S2991" s="8">
        <v>12.963452841454201</v>
      </c>
      <c r="T2991" s="6">
        <v>18.2977350532</v>
      </c>
      <c r="U2991" s="6">
        <v>-1.4226215135</v>
      </c>
      <c r="V2991" s="6">
        <v>18.7305604413</v>
      </c>
      <c r="W2991" s="6">
        <v>9.5134210525</v>
      </c>
      <c r="X2991" s="7">
        <v>8.9404533267666668</v>
      </c>
      <c r="Y2991" s="8">
        <v>10.088800956350962</v>
      </c>
      <c r="Z2991" s="24">
        <v>1</v>
      </c>
    </row>
    <row r="2992" spans="1:26" ht="16.5" x14ac:dyDescent="0.45">
      <c r="A2992" s="5" t="s">
        <v>10601</v>
      </c>
      <c r="B2992" s="5" t="s">
        <v>10602</v>
      </c>
      <c r="C2992" s="5" t="s">
        <v>10603</v>
      </c>
      <c r="D2992" s="5" t="s">
        <v>249</v>
      </c>
      <c r="E2992" s="5" t="s">
        <v>11773</v>
      </c>
      <c r="F2992" s="5">
        <v>24</v>
      </c>
      <c r="G2992" s="5">
        <v>11</v>
      </c>
      <c r="H2992" s="5">
        <v>1</v>
      </c>
      <c r="I2992" s="5">
        <v>2</v>
      </c>
      <c r="J2992" s="5" t="s">
        <v>4685</v>
      </c>
      <c r="K2992" s="17">
        <v>386</v>
      </c>
      <c r="L2992" s="6">
        <v>0.41271965388999998</v>
      </c>
      <c r="M2992" s="6">
        <v>12.7273780652</v>
      </c>
      <c r="N2992" s="6">
        <v>5.1729997416</v>
      </c>
      <c r="O2992" s="6">
        <v>0.54586005510000002</v>
      </c>
      <c r="P2992" s="6">
        <v>-4.5994421128000003</v>
      </c>
      <c r="Q2992" s="6">
        <v>2.1023975772000001</v>
      </c>
      <c r="R2992" s="7">
        <v>-0.65039482683333327</v>
      </c>
      <c r="S2992" s="8">
        <v>3.5074111698697124</v>
      </c>
      <c r="T2992" s="6">
        <v>60.1558996447</v>
      </c>
      <c r="U2992" s="6">
        <v>-5.2367058905999997</v>
      </c>
      <c r="V2992" s="6">
        <v>11.881740411499999</v>
      </c>
      <c r="W2992" s="6">
        <v>-64.599603682799994</v>
      </c>
      <c r="X2992" s="7">
        <v>-19.318189720633331</v>
      </c>
      <c r="Y2992" s="8">
        <v>40.138075922486578</v>
      </c>
      <c r="Z2992" s="24">
        <v>0</v>
      </c>
    </row>
    <row r="2993" spans="1:26" ht="16.5" x14ac:dyDescent="0.45">
      <c r="A2993" s="5" t="s">
        <v>10604</v>
      </c>
      <c r="B2993" s="5" t="s">
        <v>10605</v>
      </c>
      <c r="C2993" s="5" t="s">
        <v>10606</v>
      </c>
      <c r="D2993" s="5" t="s">
        <v>120</v>
      </c>
      <c r="E2993" s="5" t="s">
        <v>11756</v>
      </c>
      <c r="F2993" s="5">
        <v>6</v>
      </c>
      <c r="G2993" s="5">
        <v>11</v>
      </c>
      <c r="H2993" s="5">
        <v>2</v>
      </c>
      <c r="I2993" s="5">
        <v>2</v>
      </c>
      <c r="J2993" s="5" t="s">
        <v>5936</v>
      </c>
      <c r="K2993" s="17">
        <v>3343</v>
      </c>
      <c r="L2993" s="6">
        <v>3.39822197706</v>
      </c>
      <c r="M2993" s="6">
        <v>19.626368614</v>
      </c>
      <c r="N2993" s="6">
        <v>-0.50356192960000001</v>
      </c>
      <c r="O2993" s="6">
        <v>-2.1336113714999998</v>
      </c>
      <c r="P2993" s="6">
        <v>5.9988125309000004</v>
      </c>
      <c r="Q2993" s="6">
        <v>-6.5327671079999998</v>
      </c>
      <c r="R2993" s="7">
        <v>-0.8891886495333331</v>
      </c>
      <c r="S2993" s="8">
        <v>6.3577954508409169</v>
      </c>
      <c r="T2993" s="6">
        <v>120.911479173</v>
      </c>
      <c r="U2993" s="6">
        <v>-36.891499582500003</v>
      </c>
      <c r="V2993" s="6">
        <v>-9.5400751991000003</v>
      </c>
      <c r="W2993" s="6">
        <v>-23.7001106347</v>
      </c>
      <c r="X2993" s="7">
        <v>-23.377228472100001</v>
      </c>
      <c r="Y2993" s="8">
        <v>13.678570598509404</v>
      </c>
      <c r="Z2993" s="24">
        <v>0</v>
      </c>
    </row>
    <row r="2994" spans="1:26" ht="16.5" x14ac:dyDescent="0.45">
      <c r="A2994" s="5" t="s">
        <v>10607</v>
      </c>
      <c r="B2994" s="5" t="s">
        <v>10608</v>
      </c>
      <c r="C2994" s="5" t="s">
        <v>10609</v>
      </c>
      <c r="D2994" s="5" t="s">
        <v>288</v>
      </c>
      <c r="E2994" s="5" t="s">
        <v>11779</v>
      </c>
      <c r="F2994" s="5">
        <v>30</v>
      </c>
      <c r="G2994" s="5">
        <v>4</v>
      </c>
      <c r="H2994" s="5">
        <v>2</v>
      </c>
      <c r="I2994" s="5">
        <v>2</v>
      </c>
      <c r="J2994" s="5" t="s">
        <v>4569</v>
      </c>
      <c r="K2994" s="17">
        <v>2503</v>
      </c>
      <c r="L2994" s="6">
        <v>8.1499177198599995</v>
      </c>
      <c r="M2994" s="6">
        <v>9.3538505438000001</v>
      </c>
      <c r="N2994" s="6">
        <v>-7.5135720062000004</v>
      </c>
      <c r="O2994" s="6">
        <v>-7.4213805482000001</v>
      </c>
      <c r="P2994" s="6">
        <v>58.726651270600001</v>
      </c>
      <c r="Q2994" s="6">
        <v>39.8526083163</v>
      </c>
      <c r="R2994" s="7">
        <v>30.385959679566668</v>
      </c>
      <c r="S2994" s="8">
        <v>34.074970369521495</v>
      </c>
      <c r="T2994" s="6">
        <v>-39.986307725899998</v>
      </c>
      <c r="U2994" s="6">
        <v>16.643424855500001</v>
      </c>
      <c r="V2994" s="6">
        <v>5.1194735024</v>
      </c>
      <c r="W2994" s="6">
        <v>-73.085758286200004</v>
      </c>
      <c r="X2994" s="7">
        <v>-17.107619976100001</v>
      </c>
      <c r="Y2994" s="8">
        <v>48.819712618937729</v>
      </c>
      <c r="Z2994" s="24">
        <v>-1</v>
      </c>
    </row>
    <row r="2995" spans="1:26" ht="16.5" x14ac:dyDescent="0.45">
      <c r="A2995" s="5" t="s">
        <v>10610</v>
      </c>
      <c r="B2995" s="5" t="s">
        <v>10611</v>
      </c>
      <c r="C2995" s="5" t="s">
        <v>10612</v>
      </c>
      <c r="D2995" s="5" t="s">
        <v>259</v>
      </c>
      <c r="E2995" s="5" t="s">
        <v>11760</v>
      </c>
      <c r="F2995" s="5">
        <v>11</v>
      </c>
      <c r="G2995" s="5">
        <v>3</v>
      </c>
      <c r="H2995" s="5">
        <v>3</v>
      </c>
      <c r="I2995" s="5">
        <v>2</v>
      </c>
      <c r="J2995" s="5" t="s">
        <v>4217</v>
      </c>
      <c r="K2995" s="17">
        <v>5095</v>
      </c>
      <c r="L2995" s="6">
        <v>2.9696245337599998</v>
      </c>
      <c r="M2995" s="6">
        <v>4.3260388679000004</v>
      </c>
      <c r="N2995" s="6">
        <v>-2.3539183565999999</v>
      </c>
      <c r="O2995" s="6">
        <v>-12.7152313681</v>
      </c>
      <c r="P2995" s="6">
        <v>-3.1241215697000002</v>
      </c>
      <c r="Q2995" s="6">
        <v>-10.3432360511</v>
      </c>
      <c r="R2995" s="7">
        <v>-8.727529662966667</v>
      </c>
      <c r="S2995" s="8">
        <v>4.9955207076672448</v>
      </c>
      <c r="T2995" s="6">
        <v>-33.333848359599997</v>
      </c>
      <c r="U2995" s="6">
        <v>-42.608833533599999</v>
      </c>
      <c r="V2995" s="6">
        <v>-34.517998931800001</v>
      </c>
      <c r="W2995" s="6">
        <v>-166.17176114220001</v>
      </c>
      <c r="X2995" s="7">
        <v>-81.099531202533342</v>
      </c>
      <c r="Y2995" s="8">
        <v>73.78569394753336</v>
      </c>
      <c r="Z2995" s="24">
        <v>0</v>
      </c>
    </row>
    <row r="2996" spans="1:26" ht="16.5" x14ac:dyDescent="0.45">
      <c r="A2996" s="5" t="s">
        <v>10613</v>
      </c>
      <c r="B2996" s="5" t="s">
        <v>10614</v>
      </c>
      <c r="C2996" s="5" t="s">
        <v>10615</v>
      </c>
      <c r="D2996" s="5" t="s">
        <v>120</v>
      </c>
      <c r="E2996" s="5" t="s">
        <v>11770</v>
      </c>
      <c r="F2996" s="5">
        <v>21</v>
      </c>
      <c r="G2996" s="5">
        <v>7</v>
      </c>
      <c r="H2996" s="5">
        <v>3</v>
      </c>
      <c r="I2996" s="5">
        <v>3</v>
      </c>
      <c r="J2996" s="5" t="s">
        <v>4217</v>
      </c>
      <c r="K2996" s="17">
        <v>629</v>
      </c>
      <c r="L2996" s="6">
        <v>0.94140871046999997</v>
      </c>
      <c r="M2996" s="6">
        <v>9.7515212509999998</v>
      </c>
      <c r="N2996" s="6">
        <v>-4.6170538999999997E-2</v>
      </c>
      <c r="O2996" s="6">
        <v>-23.3972402337</v>
      </c>
      <c r="P2996" s="6">
        <v>-19.587315690800001</v>
      </c>
      <c r="Q2996" s="6">
        <v>-23.086878479700001</v>
      </c>
      <c r="R2996" s="7">
        <v>-22.023811468066668</v>
      </c>
      <c r="S2996" s="8">
        <v>2.1157657854935672</v>
      </c>
      <c r="T2996" s="6">
        <v>-29.468304977799999</v>
      </c>
      <c r="U2996" s="6">
        <v>-48.4963185059</v>
      </c>
      <c r="V2996" s="6">
        <v>-869.03410451510001</v>
      </c>
      <c r="W2996" s="6">
        <v>-98.328643825</v>
      </c>
      <c r="X2996" s="7">
        <v>-338.61968894866669</v>
      </c>
      <c r="Y2996" s="8">
        <v>460.02761258666624</v>
      </c>
      <c r="Z2996" s="24">
        <v>0</v>
      </c>
    </row>
    <row r="2997" spans="1:26" ht="16.5" x14ac:dyDescent="0.45">
      <c r="A2997" s="5" t="s">
        <v>10616</v>
      </c>
      <c r="B2997" s="5" t="s">
        <v>10617</v>
      </c>
      <c r="C2997" s="5" t="s">
        <v>10618</v>
      </c>
      <c r="D2997" s="5" t="s">
        <v>7</v>
      </c>
      <c r="E2997" s="5" t="s">
        <v>11769</v>
      </c>
      <c r="F2997" s="5">
        <v>20</v>
      </c>
      <c r="G2997" s="5">
        <v>7</v>
      </c>
      <c r="H2997" s="5">
        <v>4</v>
      </c>
      <c r="I2997" s="5">
        <v>3</v>
      </c>
      <c r="J2997" s="5" t="s">
        <v>10619</v>
      </c>
      <c r="K2997" s="17">
        <v>7764</v>
      </c>
      <c r="L2997" s="6">
        <v>7.8408456935100004</v>
      </c>
      <c r="M2997" s="6">
        <v>3.8536928777999999</v>
      </c>
      <c r="N2997" s="6">
        <v>-5.9167007220999999</v>
      </c>
      <c r="O2997" s="6">
        <v>12.768226504399999</v>
      </c>
      <c r="P2997" s="6">
        <v>22.237848837200001</v>
      </c>
      <c r="Q2997" s="6">
        <v>1.5301987629</v>
      </c>
      <c r="R2997" s="7">
        <v>12.178758034833335</v>
      </c>
      <c r="S2997" s="8">
        <v>10.36640235121974</v>
      </c>
      <c r="T2997" s="6">
        <v>55.954664830699997</v>
      </c>
      <c r="U2997" s="6">
        <v>13.9661103848</v>
      </c>
      <c r="V2997" s="6">
        <v>14.747845101999999</v>
      </c>
      <c r="W2997" s="6">
        <v>-42.745203677100001</v>
      </c>
      <c r="X2997" s="7">
        <v>-4.6770827301000004</v>
      </c>
      <c r="Y2997" s="8">
        <v>32.970276790142123</v>
      </c>
      <c r="Z2997" s="24">
        <v>-1</v>
      </c>
    </row>
    <row r="2998" spans="1:26" ht="16.5" x14ac:dyDescent="0.45">
      <c r="A2998" s="5" t="s">
        <v>10620</v>
      </c>
      <c r="B2998" s="5" t="s">
        <v>10621</v>
      </c>
      <c r="C2998" s="5" t="s">
        <v>10622</v>
      </c>
      <c r="D2998" s="5" t="s">
        <v>33</v>
      </c>
      <c r="E2998" s="5" t="s">
        <v>11755</v>
      </c>
      <c r="F2998" s="5">
        <v>5</v>
      </c>
      <c r="G2998" s="5">
        <v>5</v>
      </c>
      <c r="H2998" s="5">
        <v>3</v>
      </c>
      <c r="I2998" s="5">
        <v>3</v>
      </c>
      <c r="J2998" s="5" t="s">
        <v>3910</v>
      </c>
      <c r="K2998" s="17">
        <v>2339</v>
      </c>
      <c r="L2998" s="6">
        <v>4.9362527819200004</v>
      </c>
      <c r="M2998" s="6">
        <v>3.5694920805999999</v>
      </c>
      <c r="N2998" s="6">
        <v>-1.4188390071999999</v>
      </c>
      <c r="O2998" s="6">
        <v>-48.430908086099997</v>
      </c>
      <c r="P2998" s="6">
        <v>-14.5517829143</v>
      </c>
      <c r="Q2998" s="6">
        <v>13.4144283992</v>
      </c>
      <c r="R2998" s="7">
        <v>-16.522754200399998</v>
      </c>
      <c r="S2998" s="8">
        <v>30.969742606340269</v>
      </c>
      <c r="T2998" s="6">
        <v>0.4686038515</v>
      </c>
      <c r="U2998" s="6">
        <v>-44.363233623100001</v>
      </c>
      <c r="V2998" s="6">
        <v>-16.701592120899999</v>
      </c>
      <c r="W2998" s="6">
        <v>-363.89952582209997</v>
      </c>
      <c r="X2998" s="7">
        <v>-141.65478385536667</v>
      </c>
      <c r="Y2998" s="8">
        <v>192.96589232697048</v>
      </c>
      <c r="Z2998" s="24">
        <v>0</v>
      </c>
    </row>
    <row r="2999" spans="1:26" ht="16.5" x14ac:dyDescent="0.45">
      <c r="A2999" s="5" t="s">
        <v>10623</v>
      </c>
      <c r="B2999" s="5" t="s">
        <v>10624</v>
      </c>
      <c r="C2999" s="5" t="s">
        <v>10625</v>
      </c>
      <c r="D2999" s="5" t="s">
        <v>509</v>
      </c>
      <c r="E2999" s="5" t="s">
        <v>11754</v>
      </c>
      <c r="F2999" s="5">
        <v>4</v>
      </c>
      <c r="G2999" s="5">
        <v>8</v>
      </c>
      <c r="H2999" s="5">
        <v>2</v>
      </c>
      <c r="I2999" s="5">
        <v>3</v>
      </c>
      <c r="J2999" s="5" t="s">
        <v>4083</v>
      </c>
      <c r="K2999" s="17">
        <v>1828</v>
      </c>
      <c r="L2999" s="6">
        <v>2.2731188277399998</v>
      </c>
      <c r="M2999" s="6">
        <v>6.2328027026999999</v>
      </c>
      <c r="N2999" s="6">
        <v>21.324794428499999</v>
      </c>
      <c r="O2999" s="6">
        <v>14.2494675446</v>
      </c>
      <c r="P2999" s="6">
        <v>13.238886707700001</v>
      </c>
      <c r="Q2999" s="6">
        <v>9.4730660003999994</v>
      </c>
      <c r="R2999" s="7">
        <v>12.320473417566665</v>
      </c>
      <c r="S2999" s="8">
        <v>2.517164109961695</v>
      </c>
      <c r="T2999" s="6">
        <v>1.3953640174999999</v>
      </c>
      <c r="U2999" s="6">
        <v>9.2097746100000002</v>
      </c>
      <c r="V2999" s="6">
        <v>16.374557786</v>
      </c>
      <c r="W2999" s="6">
        <v>13.749463691600001</v>
      </c>
      <c r="X2999" s="7">
        <v>13.111265362533333</v>
      </c>
      <c r="Y2999" s="8">
        <v>3.6247761751852758</v>
      </c>
      <c r="Z2999" s="24">
        <v>1</v>
      </c>
    </row>
    <row r="3000" spans="1:26" ht="16.5" x14ac:dyDescent="0.45">
      <c r="A3000" s="5" t="s">
        <v>10626</v>
      </c>
      <c r="B3000" s="5" t="s">
        <v>10627</v>
      </c>
      <c r="C3000" s="5" t="s">
        <v>10628</v>
      </c>
      <c r="D3000" s="5" t="s">
        <v>33</v>
      </c>
      <c r="E3000" s="5" t="s">
        <v>11765</v>
      </c>
      <c r="F3000" s="5">
        <v>16</v>
      </c>
      <c r="G3000" s="5">
        <v>9</v>
      </c>
      <c r="H3000" s="5">
        <v>1</v>
      </c>
      <c r="I3000" s="5">
        <v>3</v>
      </c>
      <c r="J3000" s="5" t="s">
        <v>4655</v>
      </c>
      <c r="K3000" s="17">
        <v>1224</v>
      </c>
      <c r="L3000" s="6">
        <v>0.63937933802000002</v>
      </c>
      <c r="M3000" s="6">
        <v>27.8726068928</v>
      </c>
      <c r="N3000" s="6">
        <v>56.404655452699998</v>
      </c>
      <c r="O3000" s="6">
        <v>68.273334936300003</v>
      </c>
      <c r="P3000" s="6">
        <v>40.967847842300003</v>
      </c>
      <c r="Q3000" s="6">
        <v>49.535230355300001</v>
      </c>
      <c r="R3000" s="7">
        <v>52.925471044633333</v>
      </c>
      <c r="S3000" s="8">
        <v>13.964873981130626</v>
      </c>
      <c r="T3000" s="6">
        <v>64.725333717500007</v>
      </c>
      <c r="U3000" s="6">
        <v>68.068533230100002</v>
      </c>
      <c r="V3000" s="6">
        <v>77.4129678157</v>
      </c>
      <c r="W3000" s="6">
        <v>92.877176479599996</v>
      </c>
      <c r="X3000" s="7">
        <v>79.452892508466661</v>
      </c>
      <c r="Y3000" s="8">
        <v>12.529491790745521</v>
      </c>
      <c r="Z3000" s="24">
        <v>1</v>
      </c>
    </row>
    <row r="3001" spans="1:26" ht="16.5" x14ac:dyDescent="0.45">
      <c r="A3001" s="5" t="s">
        <v>10629</v>
      </c>
      <c r="B3001" s="5" t="s">
        <v>10630</v>
      </c>
      <c r="C3001" s="5" t="s">
        <v>10631</v>
      </c>
      <c r="D3001" s="5" t="s">
        <v>1297</v>
      </c>
      <c r="E3001" s="5" t="s">
        <v>11770</v>
      </c>
      <c r="F3001" s="5">
        <v>21</v>
      </c>
      <c r="G3001" s="5">
        <v>7</v>
      </c>
      <c r="H3001" s="5">
        <v>3</v>
      </c>
      <c r="I3001" s="5">
        <v>3</v>
      </c>
      <c r="J3001" s="5" t="s">
        <v>10632</v>
      </c>
      <c r="K3001" s="17">
        <v>3920</v>
      </c>
      <c r="L3001" s="6">
        <v>10.25246482527</v>
      </c>
      <c r="M3001" s="6">
        <v>3.6569535416000001</v>
      </c>
      <c r="N3001" s="6">
        <v>8.5440535419000003</v>
      </c>
      <c r="O3001" s="6">
        <v>37.474682334000001</v>
      </c>
      <c r="P3001" s="6">
        <v>75.015653965400006</v>
      </c>
      <c r="Q3001" s="6">
        <v>-10.529851713599999</v>
      </c>
      <c r="R3001" s="7">
        <v>33.986828195266675</v>
      </c>
      <c r="S3001" s="8">
        <v>42.879275067784953</v>
      </c>
      <c r="T3001" s="6">
        <v>11.339593732100001</v>
      </c>
      <c r="U3001" s="6">
        <v>53.679434540700001</v>
      </c>
      <c r="V3001" s="6">
        <v>61.9472909176</v>
      </c>
      <c r="W3001" s="6">
        <v>-1.7508986194</v>
      </c>
      <c r="X3001" s="7">
        <v>37.958608946299996</v>
      </c>
      <c r="Y3001" s="8">
        <v>34.637019294391521</v>
      </c>
      <c r="Z3001" s="24">
        <v>1</v>
      </c>
    </row>
    <row r="3002" spans="1:26" ht="16.5" x14ac:dyDescent="0.45">
      <c r="A3002" s="5" t="s">
        <v>10633</v>
      </c>
      <c r="B3002" s="5" t="s">
        <v>10634</v>
      </c>
      <c r="C3002" s="5" t="s">
        <v>10635</v>
      </c>
      <c r="D3002" s="5" t="s">
        <v>259</v>
      </c>
      <c r="E3002" s="5" t="s">
        <v>11766</v>
      </c>
      <c r="F3002" s="5">
        <v>17</v>
      </c>
      <c r="G3002" s="5">
        <v>11</v>
      </c>
      <c r="H3002" s="5">
        <v>2</v>
      </c>
      <c r="I3002" s="5">
        <v>2</v>
      </c>
      <c r="J3002" s="5" t="s">
        <v>10636</v>
      </c>
      <c r="K3002" s="17">
        <v>1612</v>
      </c>
      <c r="L3002" s="6">
        <v>3.2422315746299999</v>
      </c>
      <c r="M3002" s="6">
        <v>5.3657218379999998</v>
      </c>
      <c r="N3002" s="6">
        <v>27.372981171300001</v>
      </c>
      <c r="O3002" s="6">
        <v>39.583344264899999</v>
      </c>
      <c r="P3002" s="6">
        <v>73.710921138700002</v>
      </c>
      <c r="Q3002" s="6">
        <v>44.731086037600001</v>
      </c>
      <c r="R3002" s="7">
        <v>52.675117147066665</v>
      </c>
      <c r="S3002" s="8">
        <v>18.398467287260974</v>
      </c>
      <c r="T3002" s="6">
        <v>46.451880363599997</v>
      </c>
      <c r="U3002" s="6">
        <v>103.3137377236</v>
      </c>
      <c r="V3002" s="6">
        <v>16.339885323499999</v>
      </c>
      <c r="W3002" s="6">
        <v>79.8161547638</v>
      </c>
      <c r="X3002" s="7">
        <v>66.489925936966657</v>
      </c>
      <c r="Y3002" s="8">
        <v>44.99226635086788</v>
      </c>
      <c r="Z3002" s="24">
        <v>1</v>
      </c>
    </row>
    <row r="3003" spans="1:26" ht="16.5" x14ac:dyDescent="0.45">
      <c r="A3003" s="5" t="s">
        <v>10637</v>
      </c>
      <c r="B3003" s="5" t="s">
        <v>10638</v>
      </c>
      <c r="C3003" s="5" t="s">
        <v>10639</v>
      </c>
      <c r="D3003" s="5" t="s">
        <v>1297</v>
      </c>
      <c r="E3003" s="5" t="s">
        <v>11756</v>
      </c>
      <c r="F3003" s="5">
        <v>6</v>
      </c>
      <c r="G3003" s="5">
        <v>11</v>
      </c>
      <c r="H3003" s="5">
        <v>2</v>
      </c>
      <c r="I3003" s="5">
        <v>2</v>
      </c>
      <c r="J3003" s="5" t="s">
        <v>10640</v>
      </c>
      <c r="K3003" s="17">
        <v>1233</v>
      </c>
      <c r="L3003" s="6">
        <v>0.90748293492999998</v>
      </c>
      <c r="M3003" s="6">
        <v>9.7330418171000002</v>
      </c>
      <c r="N3003" s="6">
        <v>5.0575828630000004</v>
      </c>
      <c r="O3003" s="6">
        <v>19.6542679322</v>
      </c>
      <c r="P3003" s="6">
        <v>20.776956258399998</v>
      </c>
      <c r="Q3003" s="6">
        <v>-24.395330892600001</v>
      </c>
      <c r="R3003" s="7">
        <v>5.345297765999999</v>
      </c>
      <c r="S3003" s="8">
        <v>25.762256345786199</v>
      </c>
      <c r="T3003" s="6">
        <v>15.8128754699</v>
      </c>
      <c r="U3003" s="6">
        <v>37.152383541900001</v>
      </c>
      <c r="V3003" s="6">
        <v>20.200332726900001</v>
      </c>
      <c r="W3003" s="6">
        <v>-190.9201820845</v>
      </c>
      <c r="X3003" s="7">
        <v>-44.522488605233328</v>
      </c>
      <c r="Y3003" s="8">
        <v>127.06713382596452</v>
      </c>
      <c r="Z3003" s="24">
        <v>-1</v>
      </c>
    </row>
    <row r="3004" spans="1:26" ht="16.5" x14ac:dyDescent="0.45">
      <c r="A3004" s="5" t="s">
        <v>10641</v>
      </c>
      <c r="B3004" s="5" t="s">
        <v>10642</v>
      </c>
      <c r="C3004" s="5" t="s">
        <v>10643</v>
      </c>
      <c r="D3004" s="5" t="s">
        <v>120</v>
      </c>
      <c r="E3004" s="5" t="s">
        <v>11762</v>
      </c>
      <c r="F3004" s="5">
        <v>13</v>
      </c>
      <c r="G3004" s="5">
        <v>7</v>
      </c>
      <c r="H3004" s="5">
        <v>4</v>
      </c>
      <c r="I3004" s="5">
        <v>2</v>
      </c>
      <c r="J3004" s="5" t="s">
        <v>4511</v>
      </c>
      <c r="K3004" s="17">
        <v>1142</v>
      </c>
      <c r="L3004" s="6">
        <v>0.54839924347000002</v>
      </c>
      <c r="M3004" s="6">
        <v>-8.4718358136000003</v>
      </c>
      <c r="N3004" s="6">
        <v>1.1606519608999999</v>
      </c>
      <c r="O3004" s="6">
        <v>2.5856820498999999</v>
      </c>
      <c r="P3004" s="6">
        <v>-42.554007485</v>
      </c>
      <c r="Q3004" s="6">
        <v>-66.849839008199993</v>
      </c>
      <c r="R3004" s="7">
        <v>-35.606054814433328</v>
      </c>
      <c r="S3004" s="8">
        <v>35.235329300104283</v>
      </c>
      <c r="T3004" s="6">
        <v>-191.23496027959999</v>
      </c>
      <c r="U3004" s="6">
        <v>-111.1822713631</v>
      </c>
      <c r="V3004" s="6">
        <v>-390.83378400499998</v>
      </c>
      <c r="W3004" s="6">
        <v>80.342632397100004</v>
      </c>
      <c r="X3004" s="7">
        <v>-140.55780765699998</v>
      </c>
      <c r="Y3004" s="8">
        <v>236.95779253444476</v>
      </c>
      <c r="Z3004" s="24">
        <v>0</v>
      </c>
    </row>
    <row r="3005" spans="1:26" ht="16.5" x14ac:dyDescent="0.45">
      <c r="A3005" s="5" t="s">
        <v>10644</v>
      </c>
      <c r="B3005" s="5" t="s">
        <v>10645</v>
      </c>
      <c r="C3005" s="5" t="s">
        <v>10646</v>
      </c>
      <c r="D3005" s="5" t="s">
        <v>120</v>
      </c>
      <c r="E3005" s="5" t="s">
        <v>11774</v>
      </c>
      <c r="F3005" s="5">
        <v>25</v>
      </c>
      <c r="G3005" s="5">
        <v>10</v>
      </c>
      <c r="H3005" s="5">
        <v>2</v>
      </c>
      <c r="I3005" s="5">
        <v>3</v>
      </c>
      <c r="J3005" s="5" t="s">
        <v>10647</v>
      </c>
      <c r="K3005" s="17">
        <v>1192</v>
      </c>
      <c r="L3005" s="6">
        <v>0.50316961239000002</v>
      </c>
      <c r="M3005" s="6">
        <v>28.145371179600001</v>
      </c>
      <c r="N3005" s="6">
        <v>2.8080689653999999</v>
      </c>
      <c r="O3005" s="6">
        <v>-25.6227275645</v>
      </c>
      <c r="P3005" s="6">
        <v>11.862138358899999</v>
      </c>
      <c r="Q3005" s="6">
        <v>-11.9591368523</v>
      </c>
      <c r="R3005" s="7">
        <v>-8.5732420193000003</v>
      </c>
      <c r="S3005" s="8">
        <v>18.970424512617544</v>
      </c>
      <c r="T3005" s="6">
        <v>19.97044816</v>
      </c>
      <c r="U3005" s="6">
        <v>-54.053412413700002</v>
      </c>
      <c r="V3005" s="6">
        <v>-6.8158953666000004</v>
      </c>
      <c r="W3005" s="6">
        <v>-65.094029453299996</v>
      </c>
      <c r="X3005" s="7">
        <v>-41.987779077866669</v>
      </c>
      <c r="Y3005" s="8">
        <v>30.955934148446005</v>
      </c>
      <c r="Z3005" s="24">
        <v>0</v>
      </c>
    </row>
    <row r="3006" spans="1:26" ht="16.5" x14ac:dyDescent="0.45">
      <c r="A3006" s="5" t="s">
        <v>10648</v>
      </c>
      <c r="B3006" s="5" t="s">
        <v>10649</v>
      </c>
      <c r="C3006" s="5" t="s">
        <v>10650</v>
      </c>
      <c r="D3006" s="5" t="s">
        <v>33</v>
      </c>
      <c r="E3006" s="5" t="s">
        <v>11753</v>
      </c>
      <c r="F3006" s="5">
        <v>3</v>
      </c>
      <c r="G3006" s="5">
        <v>7</v>
      </c>
      <c r="H3006" s="5">
        <v>4</v>
      </c>
      <c r="I3006" s="5">
        <v>3</v>
      </c>
      <c r="J3006" s="5" t="s">
        <v>4496</v>
      </c>
      <c r="K3006" s="17">
        <v>344</v>
      </c>
      <c r="L3006" s="6">
        <v>0.55129305235000003</v>
      </c>
      <c r="M3006" s="6">
        <v>10.3259973561</v>
      </c>
      <c r="N3006" s="6">
        <v>2.6984864523000001</v>
      </c>
      <c r="O3006" s="6">
        <v>-28.039538369100001</v>
      </c>
      <c r="P3006" s="6">
        <v>6.0246778902999996</v>
      </c>
      <c r="Q3006" s="6">
        <v>-27.976057440999998</v>
      </c>
      <c r="R3006" s="7">
        <v>-16.6636393066</v>
      </c>
      <c r="S3006" s="8">
        <v>19.648684698407152</v>
      </c>
      <c r="T3006" s="6">
        <v>5.9439108539000003</v>
      </c>
      <c r="U3006" s="6">
        <v>-46.9602456987</v>
      </c>
      <c r="V3006" s="6">
        <v>-82.955924968199994</v>
      </c>
      <c r="W3006" s="6">
        <v>-1431.5662514398</v>
      </c>
      <c r="X3006" s="7">
        <v>-520.49414070223327</v>
      </c>
      <c r="Y3006" s="8">
        <v>789.21683677831652</v>
      </c>
      <c r="Z3006" s="24">
        <v>0</v>
      </c>
    </row>
    <row r="3007" spans="1:26" ht="16.5" x14ac:dyDescent="0.45">
      <c r="A3007" s="5" t="s">
        <v>10651</v>
      </c>
      <c r="B3007" s="5" t="s">
        <v>10652</v>
      </c>
      <c r="C3007" s="5" t="s">
        <v>10653</v>
      </c>
      <c r="D3007" s="5" t="s">
        <v>440</v>
      </c>
      <c r="E3007" s="5" t="s">
        <v>11765</v>
      </c>
      <c r="F3007" s="5">
        <v>16</v>
      </c>
      <c r="G3007" s="5">
        <v>9</v>
      </c>
      <c r="H3007" s="5">
        <v>1</v>
      </c>
      <c r="I3007" s="5">
        <v>3</v>
      </c>
      <c r="J3007" s="5" t="s">
        <v>6473</v>
      </c>
      <c r="K3007" s="17">
        <v>751</v>
      </c>
      <c r="L3007" s="6">
        <v>0.43142129172999999</v>
      </c>
      <c r="M3007" s="6">
        <v>10.678448617000001</v>
      </c>
      <c r="N3007" s="6">
        <v>14.856313547299999</v>
      </c>
      <c r="O3007" s="6">
        <v>-4.0214957798000004</v>
      </c>
      <c r="P3007" s="6">
        <v>6.9275932002999996</v>
      </c>
      <c r="Q3007" s="6">
        <v>11.011527899400001</v>
      </c>
      <c r="R3007" s="7">
        <v>4.6392084399666667</v>
      </c>
      <c r="S3007" s="8">
        <v>7.7733827156098121</v>
      </c>
      <c r="T3007" s="6">
        <v>-20.247103607100001</v>
      </c>
      <c r="U3007" s="6">
        <v>-20.863156127900002</v>
      </c>
      <c r="V3007" s="6">
        <v>-9.4920813083999995</v>
      </c>
      <c r="W3007" s="6">
        <v>-332.70174414939999</v>
      </c>
      <c r="X3007" s="7">
        <v>-121.0189938619</v>
      </c>
      <c r="Y3007" s="8">
        <v>183.41078325059769</v>
      </c>
      <c r="Z3007" s="24">
        <v>-1</v>
      </c>
    </row>
    <row r="3008" spans="1:26" ht="16.5" x14ac:dyDescent="0.45">
      <c r="A3008" s="5" t="s">
        <v>10654</v>
      </c>
      <c r="B3008" s="5" t="s">
        <v>10655</v>
      </c>
      <c r="C3008" s="5" t="s">
        <v>10656</v>
      </c>
      <c r="D3008" s="5" t="s">
        <v>120</v>
      </c>
      <c r="E3008" s="5" t="s">
        <v>11766</v>
      </c>
      <c r="F3008" s="5">
        <v>17</v>
      </c>
      <c r="G3008" s="5">
        <v>11</v>
      </c>
      <c r="H3008" s="5">
        <v>2</v>
      </c>
      <c r="I3008" s="5">
        <v>2</v>
      </c>
      <c r="J3008" s="5" t="s">
        <v>4148</v>
      </c>
      <c r="K3008" s="17">
        <v>3206</v>
      </c>
      <c r="L3008" s="6">
        <v>1.0335424431</v>
      </c>
      <c r="M3008" s="6">
        <v>13.124828822</v>
      </c>
      <c r="N3008" s="6">
        <v>1.490641772</v>
      </c>
      <c r="O3008" s="6">
        <v>71.441277025399998</v>
      </c>
      <c r="P3008" s="6">
        <v>31.625688383</v>
      </c>
      <c r="Q3008" s="6">
        <v>14.467153252899999</v>
      </c>
      <c r="R3008" s="7">
        <v>39.178039553766666</v>
      </c>
      <c r="S3008" s="8">
        <v>29.22826031542029</v>
      </c>
      <c r="T3008" s="6">
        <v>8.3538745927000004</v>
      </c>
      <c r="U3008" s="6">
        <v>38.9584845053</v>
      </c>
      <c r="V3008" s="6">
        <v>-38.983776157000001</v>
      </c>
      <c r="W3008" s="6">
        <v>32.813869881599999</v>
      </c>
      <c r="X3008" s="7">
        <v>10.929526076633332</v>
      </c>
      <c r="Y3008" s="8">
        <v>43.335232514871393</v>
      </c>
      <c r="Z3008" s="24">
        <v>1</v>
      </c>
    </row>
    <row r="3009" spans="1:26" ht="16.5" x14ac:dyDescent="0.45">
      <c r="A3009" s="5" t="s">
        <v>10657</v>
      </c>
      <c r="B3009" s="5" t="s">
        <v>10658</v>
      </c>
      <c r="C3009" s="5" t="s">
        <v>10659</v>
      </c>
      <c r="D3009" s="5" t="s">
        <v>1297</v>
      </c>
      <c r="E3009" s="5" t="s">
        <v>11756</v>
      </c>
      <c r="F3009" s="5">
        <v>6</v>
      </c>
      <c r="G3009" s="5">
        <v>11</v>
      </c>
      <c r="H3009" s="5">
        <v>2</v>
      </c>
      <c r="I3009" s="5">
        <v>2</v>
      </c>
      <c r="J3009" s="5" t="s">
        <v>4345</v>
      </c>
      <c r="K3009" s="17">
        <v>747</v>
      </c>
      <c r="L3009" s="6">
        <v>0.56409408395000005</v>
      </c>
      <c r="M3009" s="6">
        <v>4.0404202114999999</v>
      </c>
      <c r="N3009" s="6">
        <v>-11.491929300100001</v>
      </c>
      <c r="O3009" s="6">
        <v>4.9383042001000002</v>
      </c>
      <c r="P3009" s="6">
        <v>14.611078467700001</v>
      </c>
      <c r="Q3009" s="6">
        <v>-11.902057466</v>
      </c>
      <c r="R3009" s="7">
        <v>2.5491084005999998</v>
      </c>
      <c r="S3009" s="8">
        <v>13.417070719273074</v>
      </c>
      <c r="T3009" s="6">
        <v>-46.904455095300001</v>
      </c>
      <c r="U3009" s="6">
        <v>76.534631508800004</v>
      </c>
      <c r="V3009" s="6">
        <v>-6.5126755508</v>
      </c>
      <c r="W3009" s="6">
        <v>-19.8691654219</v>
      </c>
      <c r="X3009" s="7">
        <v>16.717596845366668</v>
      </c>
      <c r="Y3009" s="8">
        <v>52.231764113075755</v>
      </c>
      <c r="Z3009" s="24">
        <v>1</v>
      </c>
    </row>
    <row r="3010" spans="1:26" ht="16.5" x14ac:dyDescent="0.45">
      <c r="A3010" s="5" t="s">
        <v>10660</v>
      </c>
      <c r="B3010" s="5" t="s">
        <v>10661</v>
      </c>
      <c r="C3010" s="5" t="s">
        <v>10662</v>
      </c>
      <c r="D3010" s="5" t="s">
        <v>7</v>
      </c>
      <c r="E3010" s="5" t="s">
        <v>11762</v>
      </c>
      <c r="F3010" s="5">
        <v>13</v>
      </c>
      <c r="G3010" s="5">
        <v>7</v>
      </c>
      <c r="H3010" s="5">
        <v>4</v>
      </c>
      <c r="I3010" s="5">
        <v>2</v>
      </c>
      <c r="J3010" s="5" t="s">
        <v>10663</v>
      </c>
      <c r="K3010" s="17">
        <v>1623</v>
      </c>
      <c r="L3010" s="6">
        <v>6.4732545344999997</v>
      </c>
      <c r="M3010" s="6">
        <v>35.798948555300001</v>
      </c>
      <c r="N3010" s="6">
        <v>73.951817849600005</v>
      </c>
      <c r="O3010" s="6">
        <v>3.3062341283999999</v>
      </c>
      <c r="P3010" s="6">
        <v>-14.571011676199999</v>
      </c>
      <c r="Q3010" s="6">
        <v>-40.766180401200003</v>
      </c>
      <c r="R3010" s="7">
        <v>-17.343652649666669</v>
      </c>
      <c r="S3010" s="8">
        <v>22.166643500833271</v>
      </c>
      <c r="T3010" s="6">
        <v>212.10253016370001</v>
      </c>
      <c r="U3010" s="6">
        <v>-28.402362136299999</v>
      </c>
      <c r="V3010" s="6">
        <v>-48.171586886299998</v>
      </c>
      <c r="W3010" s="6">
        <v>-186.9426539573</v>
      </c>
      <c r="X3010" s="7">
        <v>-87.838867659966652</v>
      </c>
      <c r="Y3010" s="8">
        <v>86.393726078081869</v>
      </c>
      <c r="Z3010" s="24">
        <v>0</v>
      </c>
    </row>
    <row r="3011" spans="1:26" ht="16.5" x14ac:dyDescent="0.45">
      <c r="A3011" s="5" t="s">
        <v>10664</v>
      </c>
      <c r="B3011" s="5" t="s">
        <v>10665</v>
      </c>
      <c r="C3011" s="5" t="s">
        <v>10666</v>
      </c>
      <c r="D3011" s="5" t="s">
        <v>259</v>
      </c>
      <c r="E3011" s="5" t="s">
        <v>11775</v>
      </c>
      <c r="F3011" s="5">
        <v>26</v>
      </c>
      <c r="G3011" s="5">
        <v>3</v>
      </c>
      <c r="H3011" s="5">
        <v>3</v>
      </c>
      <c r="I3011" s="5">
        <v>2</v>
      </c>
      <c r="J3011" s="5" t="s">
        <v>6605</v>
      </c>
      <c r="K3011" s="17">
        <v>1012</v>
      </c>
      <c r="L3011" s="6">
        <v>1.67550145991</v>
      </c>
      <c r="M3011" s="6">
        <v>14.871397716600001</v>
      </c>
      <c r="N3011" s="6">
        <v>-19.792566417300002</v>
      </c>
      <c r="O3011" s="6">
        <v>1.1906455121999999</v>
      </c>
      <c r="P3011" s="6">
        <v>42.416629491199998</v>
      </c>
      <c r="Q3011" s="6">
        <v>6.1405333871999996</v>
      </c>
      <c r="R3011" s="7">
        <v>16.582602796866666</v>
      </c>
      <c r="S3011" s="8">
        <v>22.509399124064004</v>
      </c>
      <c r="T3011" s="6">
        <v>19.809270248200001</v>
      </c>
      <c r="U3011" s="6">
        <v>-6.9236053946</v>
      </c>
      <c r="V3011" s="6">
        <v>22.636330849899998</v>
      </c>
      <c r="W3011" s="6">
        <v>-40.886078907399998</v>
      </c>
      <c r="X3011" s="7">
        <v>-8.3911178173666663</v>
      </c>
      <c r="Y3011" s="8">
        <v>31.786621869535171</v>
      </c>
      <c r="Z3011" s="24">
        <v>-1</v>
      </c>
    </row>
    <row r="3012" spans="1:26" ht="16.5" x14ac:dyDescent="0.45">
      <c r="A3012" s="5" t="s">
        <v>10667</v>
      </c>
      <c r="B3012" s="5" t="s">
        <v>10668</v>
      </c>
      <c r="C3012" s="5" t="s">
        <v>10669</v>
      </c>
      <c r="D3012" s="5" t="s">
        <v>479</v>
      </c>
      <c r="E3012" s="5" t="s">
        <v>11766</v>
      </c>
      <c r="F3012" s="5">
        <v>17</v>
      </c>
      <c r="G3012" s="5">
        <v>11</v>
      </c>
      <c r="H3012" s="5">
        <v>2</v>
      </c>
      <c r="I3012" s="5">
        <v>2</v>
      </c>
      <c r="J3012" s="5" t="s">
        <v>10670</v>
      </c>
      <c r="K3012" s="17">
        <v>2559</v>
      </c>
      <c r="L3012" s="6">
        <v>1.5147742561199999</v>
      </c>
      <c r="M3012" s="6">
        <v>8.8004276427000008</v>
      </c>
      <c r="N3012" s="6">
        <v>7.8277131032999998</v>
      </c>
      <c r="O3012" s="6">
        <v>16.869308059400002</v>
      </c>
      <c r="P3012" s="6">
        <v>2.5026039514999998</v>
      </c>
      <c r="Q3012" s="6">
        <v>-37.466933985499999</v>
      </c>
      <c r="R3012" s="7">
        <v>-6.0316739915333324</v>
      </c>
      <c r="S3012" s="8">
        <v>28.155500792868143</v>
      </c>
      <c r="T3012" s="6">
        <v>18.8966025418</v>
      </c>
      <c r="U3012" s="6">
        <v>50.468266208999999</v>
      </c>
      <c r="V3012" s="6">
        <v>3.8601660217</v>
      </c>
      <c r="W3012" s="6">
        <v>-68.515753084300002</v>
      </c>
      <c r="X3012" s="7">
        <v>-4.7291069511999995</v>
      </c>
      <c r="Y3012" s="8">
        <v>59.95524096731944</v>
      </c>
      <c r="Z3012" s="24">
        <v>0</v>
      </c>
    </row>
    <row r="3013" spans="1:26" ht="16.5" x14ac:dyDescent="0.45">
      <c r="A3013" s="5" t="s">
        <v>10671</v>
      </c>
      <c r="B3013" s="5" t="s">
        <v>10672</v>
      </c>
      <c r="C3013" s="5" t="s">
        <v>10673</v>
      </c>
      <c r="D3013" s="5" t="s">
        <v>288</v>
      </c>
      <c r="E3013" s="5" t="s">
        <v>11770</v>
      </c>
      <c r="F3013" s="5">
        <v>21</v>
      </c>
      <c r="G3013" s="5">
        <v>7</v>
      </c>
      <c r="H3013" s="5">
        <v>3</v>
      </c>
      <c r="I3013" s="5">
        <v>3</v>
      </c>
      <c r="J3013" s="5" t="s">
        <v>10674</v>
      </c>
      <c r="K3013" s="17">
        <v>1846</v>
      </c>
      <c r="L3013" s="6">
        <v>1.6628833304399999</v>
      </c>
      <c r="M3013" s="6">
        <v>26.169313857100001</v>
      </c>
      <c r="N3013" s="6">
        <v>-0.31743835710000001</v>
      </c>
      <c r="O3013" s="6">
        <v>-29.833230633700001</v>
      </c>
      <c r="P3013" s="6">
        <v>20.057183326499999</v>
      </c>
      <c r="Q3013" s="6">
        <v>-6.7000362893999998</v>
      </c>
      <c r="R3013" s="7">
        <v>-5.4920278655333341</v>
      </c>
      <c r="S3013" s="8">
        <v>24.967134688308334</v>
      </c>
      <c r="T3013" s="6">
        <v>2.5641153263000001</v>
      </c>
      <c r="U3013" s="6">
        <v>-63.353736873400003</v>
      </c>
      <c r="V3013" s="6">
        <v>39.539114086700003</v>
      </c>
      <c r="W3013" s="6">
        <v>-7.9373140322999998</v>
      </c>
      <c r="X3013" s="7">
        <v>-10.583978939666666</v>
      </c>
      <c r="Y3013" s="8">
        <v>51.497459364741992</v>
      </c>
      <c r="Z3013" s="24">
        <v>0</v>
      </c>
    </row>
    <row r="3014" spans="1:26" ht="16.5" x14ac:dyDescent="0.45">
      <c r="A3014" s="5" t="s">
        <v>10675</v>
      </c>
      <c r="B3014" s="5" t="s">
        <v>10676</v>
      </c>
      <c r="C3014" s="5" t="s">
        <v>10677</v>
      </c>
      <c r="D3014" s="5" t="s">
        <v>259</v>
      </c>
      <c r="E3014" s="5" t="s">
        <v>11765</v>
      </c>
      <c r="F3014" s="5">
        <v>16</v>
      </c>
      <c r="G3014" s="5">
        <v>9</v>
      </c>
      <c r="H3014" s="5">
        <v>1</v>
      </c>
      <c r="I3014" s="5">
        <v>3</v>
      </c>
      <c r="J3014" s="5" t="s">
        <v>4079</v>
      </c>
      <c r="K3014" s="17">
        <v>1445</v>
      </c>
      <c r="L3014" s="6">
        <v>0.51595707357999998</v>
      </c>
      <c r="M3014" s="6">
        <v>1.5228497702999999</v>
      </c>
      <c r="N3014" s="6">
        <v>-15.0601214033</v>
      </c>
      <c r="O3014" s="6">
        <v>-30.569551452300001</v>
      </c>
      <c r="P3014" s="6">
        <v>75.798343433699998</v>
      </c>
      <c r="Q3014" s="6">
        <v>-12.7393188086</v>
      </c>
      <c r="R3014" s="7">
        <v>10.82982439093333</v>
      </c>
      <c r="S3014" s="8">
        <v>56.966311526988193</v>
      </c>
      <c r="T3014" s="6">
        <v>106.2125267979</v>
      </c>
      <c r="U3014" s="6">
        <v>-2382.8499909048001</v>
      </c>
      <c r="V3014" s="6">
        <v>119.8785978352</v>
      </c>
      <c r="W3014" s="6">
        <v>28.836201218300001</v>
      </c>
      <c r="X3014" s="7">
        <v>-744.71173061709999</v>
      </c>
      <c r="Y3014" s="8">
        <v>1419.3994854723762</v>
      </c>
      <c r="Z3014" s="24">
        <v>-1</v>
      </c>
    </row>
    <row r="3015" spans="1:26" ht="16.5" x14ac:dyDescent="0.45">
      <c r="A3015" s="5" t="s">
        <v>10678</v>
      </c>
      <c r="B3015" s="5" t="s">
        <v>10679</v>
      </c>
      <c r="C3015" s="5" t="s">
        <v>10680</v>
      </c>
      <c r="D3015" s="5" t="s">
        <v>553</v>
      </c>
      <c r="E3015" s="5" t="s">
        <v>11756</v>
      </c>
      <c r="F3015" s="5">
        <v>6</v>
      </c>
      <c r="G3015" s="5">
        <v>11</v>
      </c>
      <c r="H3015" s="5">
        <v>2</v>
      </c>
      <c r="I3015" s="5">
        <v>2</v>
      </c>
      <c r="J3015" s="5" t="s">
        <v>4091</v>
      </c>
      <c r="K3015" s="17">
        <v>3681</v>
      </c>
      <c r="L3015" s="6">
        <v>3.4378219128500001</v>
      </c>
      <c r="M3015" s="6">
        <v>2.5804175949000001</v>
      </c>
      <c r="N3015" s="6">
        <v>34.988716039800003</v>
      </c>
      <c r="O3015" s="6">
        <v>-15.6198048576</v>
      </c>
      <c r="P3015" s="6">
        <v>39.168648408000003</v>
      </c>
      <c r="Q3015" s="6">
        <v>23.365263843000001</v>
      </c>
      <c r="R3015" s="7">
        <v>15.638035797800001</v>
      </c>
      <c r="S3015" s="8">
        <v>28.199755189648418</v>
      </c>
      <c r="T3015" s="6">
        <v>105.9847076755</v>
      </c>
      <c r="U3015" s="6">
        <v>-403.96658790800001</v>
      </c>
      <c r="V3015" s="6">
        <v>149.42008048100001</v>
      </c>
      <c r="W3015" s="6">
        <v>36.963863109899997</v>
      </c>
      <c r="X3015" s="7">
        <v>-72.527548105700006</v>
      </c>
      <c r="Y3015" s="8">
        <v>292.49013322701501</v>
      </c>
      <c r="Z3015" s="24">
        <v>-1</v>
      </c>
    </row>
    <row r="3016" spans="1:26" ht="16.5" x14ac:dyDescent="0.45">
      <c r="A3016" s="5" t="s">
        <v>10681</v>
      </c>
      <c r="B3016" s="5" t="s">
        <v>10682</v>
      </c>
      <c r="C3016" s="5" t="s">
        <v>10683</v>
      </c>
      <c r="D3016" s="5" t="s">
        <v>259</v>
      </c>
      <c r="E3016" s="5" t="s">
        <v>11754</v>
      </c>
      <c r="F3016" s="5">
        <v>4</v>
      </c>
      <c r="G3016" s="5">
        <v>8</v>
      </c>
      <c r="H3016" s="5">
        <v>2</v>
      </c>
      <c r="I3016" s="5">
        <v>3</v>
      </c>
      <c r="J3016" s="5" t="s">
        <v>4476</v>
      </c>
      <c r="K3016" s="17">
        <v>928</v>
      </c>
      <c r="L3016" s="6">
        <v>0.77713976714999999</v>
      </c>
      <c r="M3016" s="6">
        <v>0.51399446650000002</v>
      </c>
      <c r="N3016" s="6">
        <v>4.1176417087999999</v>
      </c>
      <c r="O3016" s="6">
        <v>-45.437389482100002</v>
      </c>
      <c r="P3016" s="6">
        <v>45.246968578199997</v>
      </c>
      <c r="Q3016" s="6">
        <v>28.3327410429</v>
      </c>
      <c r="R3016" s="7">
        <v>9.3807733796666657</v>
      </c>
      <c r="S3016" s="8">
        <v>48.22132316655523</v>
      </c>
      <c r="T3016" s="6">
        <v>-68.933675255300003</v>
      </c>
      <c r="U3016" s="6">
        <v>-3224.7139016748001</v>
      </c>
      <c r="V3016" s="6">
        <v>33.805116075500003</v>
      </c>
      <c r="W3016" s="6">
        <v>109.4879390908</v>
      </c>
      <c r="X3016" s="7">
        <v>-1027.1402821695001</v>
      </c>
      <c r="Y3016" s="8">
        <v>1903.5307542259754</v>
      </c>
      <c r="Z3016" s="24">
        <v>-1</v>
      </c>
    </row>
    <row r="3017" spans="1:26" ht="16.5" x14ac:dyDescent="0.45">
      <c r="A3017" s="5" t="s">
        <v>10684</v>
      </c>
      <c r="B3017" s="5" t="s">
        <v>10685</v>
      </c>
      <c r="C3017" s="5" t="s">
        <v>10686</v>
      </c>
      <c r="D3017" s="5" t="s">
        <v>259</v>
      </c>
      <c r="E3017" s="5" t="s">
        <v>11766</v>
      </c>
      <c r="F3017" s="5">
        <v>17</v>
      </c>
      <c r="G3017" s="5">
        <v>11</v>
      </c>
      <c r="H3017" s="5">
        <v>2</v>
      </c>
      <c r="I3017" s="5">
        <v>2</v>
      </c>
      <c r="J3017" s="5" t="s">
        <v>6718</v>
      </c>
      <c r="K3017" s="17">
        <v>1425</v>
      </c>
      <c r="L3017" s="6">
        <v>1.2206625121400001</v>
      </c>
      <c r="M3017" s="6">
        <v>-20.1295989937</v>
      </c>
      <c r="N3017" s="6">
        <v>-6.8736350550000003</v>
      </c>
      <c r="O3017" s="6">
        <v>9.9572199400000005E-2</v>
      </c>
      <c r="P3017" s="6">
        <v>22.570611148299999</v>
      </c>
      <c r="Q3017" s="6">
        <v>-1.1013726787</v>
      </c>
      <c r="R3017" s="7">
        <v>7.189603556333334</v>
      </c>
      <c r="S3017" s="8">
        <v>13.333870895511206</v>
      </c>
      <c r="T3017" s="6">
        <v>-781.87743681589996</v>
      </c>
      <c r="U3017" s="6">
        <v>122.37373152160001</v>
      </c>
      <c r="V3017" s="6">
        <v>87.369429978699998</v>
      </c>
      <c r="W3017" s="6">
        <v>-13.4965394517</v>
      </c>
      <c r="X3017" s="7">
        <v>65.415540682866677</v>
      </c>
      <c r="Y3017" s="8">
        <v>70.545464595534213</v>
      </c>
      <c r="Z3017" s="24">
        <v>1</v>
      </c>
    </row>
    <row r="3018" spans="1:26" ht="16.5" x14ac:dyDescent="0.45">
      <c r="A3018" s="5" t="s">
        <v>10687</v>
      </c>
      <c r="B3018" s="5" t="s">
        <v>10688</v>
      </c>
      <c r="C3018" s="5" t="s">
        <v>10689</v>
      </c>
      <c r="D3018" s="5" t="s">
        <v>120</v>
      </c>
      <c r="E3018" s="5" t="s">
        <v>11766</v>
      </c>
      <c r="F3018" s="5">
        <v>17</v>
      </c>
      <c r="G3018" s="5">
        <v>11</v>
      </c>
      <c r="H3018" s="5">
        <v>2</v>
      </c>
      <c r="I3018" s="5">
        <v>2</v>
      </c>
      <c r="J3018" s="5" t="s">
        <v>6702</v>
      </c>
      <c r="K3018" s="17">
        <v>2927</v>
      </c>
      <c r="L3018" s="6">
        <v>3.0356449427399999</v>
      </c>
      <c r="M3018" s="6">
        <v>5.9383527605999999</v>
      </c>
      <c r="N3018" s="6">
        <v>-10.847536915999999</v>
      </c>
      <c r="O3018" s="6">
        <v>21.242414026100001</v>
      </c>
      <c r="P3018" s="6">
        <v>25.328447882399999</v>
      </c>
      <c r="Q3018" s="6">
        <v>50.599322891500002</v>
      </c>
      <c r="R3018" s="7">
        <v>32.390061600000003</v>
      </c>
      <c r="S3018" s="8">
        <v>15.90147212541334</v>
      </c>
      <c r="T3018" s="6">
        <v>-36.085384396899997</v>
      </c>
      <c r="U3018" s="6">
        <v>42.595041551900003</v>
      </c>
      <c r="V3018" s="6">
        <v>11.275008979000001</v>
      </c>
      <c r="W3018" s="6">
        <v>65.345443371100004</v>
      </c>
      <c r="X3018" s="7">
        <v>39.738497967333338</v>
      </c>
      <c r="Y3018" s="8">
        <v>27.148164758883699</v>
      </c>
      <c r="Z3018" s="24">
        <v>1</v>
      </c>
    </row>
    <row r="3019" spans="1:26" ht="16.5" x14ac:dyDescent="0.45">
      <c r="A3019" s="5" t="s">
        <v>10690</v>
      </c>
      <c r="B3019" s="5" t="s">
        <v>10691</v>
      </c>
      <c r="C3019" s="5" t="s">
        <v>10692</v>
      </c>
      <c r="D3019" s="5" t="s">
        <v>474</v>
      </c>
      <c r="E3019" s="5" t="s">
        <v>11775</v>
      </c>
      <c r="F3019" s="5">
        <v>26</v>
      </c>
      <c r="G3019" s="5">
        <v>3</v>
      </c>
      <c r="H3019" s="5">
        <v>3</v>
      </c>
      <c r="I3019" s="5">
        <v>2</v>
      </c>
      <c r="J3019" s="5" t="s">
        <v>10693</v>
      </c>
      <c r="K3019" s="17">
        <v>4325</v>
      </c>
      <c r="L3019" s="6">
        <v>2.1254447916200001</v>
      </c>
      <c r="M3019" s="6">
        <v>11.3865542974</v>
      </c>
      <c r="N3019" s="6">
        <v>24.9028797263</v>
      </c>
      <c r="O3019" s="6">
        <v>24.201718556399999</v>
      </c>
      <c r="P3019" s="6">
        <v>30.6054337755</v>
      </c>
      <c r="Q3019" s="6">
        <v>3.0620801332999998</v>
      </c>
      <c r="R3019" s="7">
        <v>19.289744155066668</v>
      </c>
      <c r="S3019" s="8">
        <v>14.413698409996599</v>
      </c>
      <c r="T3019" s="6">
        <v>15.1783993567</v>
      </c>
      <c r="U3019" s="6">
        <v>20.414586685900002</v>
      </c>
      <c r="V3019" s="6">
        <v>14.8787424428</v>
      </c>
      <c r="W3019" s="6">
        <v>-18.579706116299999</v>
      </c>
      <c r="X3019" s="7">
        <v>5.5712076708000007</v>
      </c>
      <c r="Y3019" s="8">
        <v>21.097662677057819</v>
      </c>
      <c r="Z3019" s="24">
        <v>1</v>
      </c>
    </row>
    <row r="3020" spans="1:26" ht="16.5" x14ac:dyDescent="0.45">
      <c r="A3020" s="5" t="s">
        <v>10694</v>
      </c>
      <c r="B3020" s="5" t="s">
        <v>10695</v>
      </c>
      <c r="C3020" s="5" t="s">
        <v>10696</v>
      </c>
      <c r="D3020" s="5" t="s">
        <v>259</v>
      </c>
      <c r="E3020" s="5" t="s">
        <v>11773</v>
      </c>
      <c r="F3020" s="5">
        <v>24</v>
      </c>
      <c r="G3020" s="5">
        <v>11</v>
      </c>
      <c r="H3020" s="5">
        <v>1</v>
      </c>
      <c r="I3020" s="5">
        <v>2</v>
      </c>
      <c r="J3020" s="5" t="s">
        <v>10697</v>
      </c>
      <c r="K3020" s="17">
        <v>747</v>
      </c>
      <c r="L3020" s="6">
        <v>1.8940984783699999</v>
      </c>
      <c r="M3020" s="6">
        <v>13.5241180422</v>
      </c>
      <c r="N3020" s="6">
        <v>10.196092392200001</v>
      </c>
      <c r="O3020" s="6">
        <v>2.7462855825000001</v>
      </c>
      <c r="P3020" s="6">
        <v>20.059470811099999</v>
      </c>
      <c r="Q3020" s="6">
        <v>-6.5973034245999997</v>
      </c>
      <c r="R3020" s="7">
        <v>5.4028176563333332</v>
      </c>
      <c r="S3020" s="8">
        <v>13.525486133878839</v>
      </c>
      <c r="T3020" s="6">
        <v>30.0128850716</v>
      </c>
      <c r="U3020" s="6">
        <v>25.023560606899999</v>
      </c>
      <c r="V3020" s="6">
        <v>40.011423208499998</v>
      </c>
      <c r="W3020" s="6">
        <v>6.4100026344999996</v>
      </c>
      <c r="X3020" s="7">
        <v>23.814995483299999</v>
      </c>
      <c r="Y3020" s="8">
        <v>16.833280678203952</v>
      </c>
      <c r="Z3020" s="24">
        <v>1</v>
      </c>
    </row>
    <row r="3021" spans="1:26" ht="16.5" x14ac:dyDescent="0.45">
      <c r="A3021" s="5" t="s">
        <v>10698</v>
      </c>
      <c r="B3021" s="5" t="s">
        <v>10699</v>
      </c>
      <c r="C3021" s="5" t="s">
        <v>10700</v>
      </c>
      <c r="D3021" s="5" t="s">
        <v>120</v>
      </c>
      <c r="E3021" s="5" t="s">
        <v>11774</v>
      </c>
      <c r="F3021" s="5">
        <v>25</v>
      </c>
      <c r="G3021" s="5">
        <v>10</v>
      </c>
      <c r="H3021" s="5">
        <v>2</v>
      </c>
      <c r="I3021" s="5">
        <v>3</v>
      </c>
      <c r="J3021" s="5" t="s">
        <v>10701</v>
      </c>
      <c r="K3021" s="17">
        <v>1382</v>
      </c>
      <c r="L3021" s="6">
        <v>0.61136418181999996</v>
      </c>
      <c r="M3021" s="6">
        <v>13.6511856471</v>
      </c>
      <c r="N3021" s="6">
        <v>23.6061943399</v>
      </c>
      <c r="O3021" s="6">
        <v>28.5461649782</v>
      </c>
      <c r="P3021" s="6">
        <v>14.9504378652</v>
      </c>
      <c r="Q3021" s="6">
        <v>-10.7992718208</v>
      </c>
      <c r="R3021" s="7">
        <v>10.899110340866665</v>
      </c>
      <c r="S3021" s="8">
        <v>19.983137647979397</v>
      </c>
      <c r="T3021" s="6">
        <v>31.979130141100001</v>
      </c>
      <c r="U3021" s="6">
        <v>58.3902367321</v>
      </c>
      <c r="V3021" s="6">
        <v>14.702170278600001</v>
      </c>
      <c r="W3021" s="6">
        <v>-23.148494169700001</v>
      </c>
      <c r="X3021" s="7">
        <v>16.647970947000001</v>
      </c>
      <c r="Y3021" s="8">
        <v>40.804175821230579</v>
      </c>
      <c r="Z3021" s="24">
        <v>1</v>
      </c>
    </row>
    <row r="3022" spans="1:26" ht="16.5" x14ac:dyDescent="0.45">
      <c r="A3022" s="5" t="s">
        <v>10702</v>
      </c>
      <c r="B3022" s="5" t="s">
        <v>10703</v>
      </c>
      <c r="C3022" s="5" t="s">
        <v>10704</v>
      </c>
      <c r="D3022" s="5" t="s">
        <v>259</v>
      </c>
      <c r="E3022" s="5" t="s">
        <v>11762</v>
      </c>
      <c r="F3022" s="5">
        <v>13</v>
      </c>
      <c r="G3022" s="5">
        <v>7</v>
      </c>
      <c r="H3022" s="5">
        <v>4</v>
      </c>
      <c r="I3022" s="5">
        <v>2</v>
      </c>
      <c r="J3022" s="5" t="s">
        <v>10058</v>
      </c>
      <c r="K3022" s="17">
        <v>1649</v>
      </c>
      <c r="L3022" s="6">
        <v>2.0258565001400002</v>
      </c>
      <c r="M3022" s="6">
        <v>5.0612220334</v>
      </c>
      <c r="N3022" s="6">
        <v>18.192741372499999</v>
      </c>
      <c r="O3022" s="6">
        <v>12.746421183900001</v>
      </c>
      <c r="P3022" s="6">
        <v>58.4745066865</v>
      </c>
      <c r="Q3022" s="6">
        <v>-9.2323219072999994</v>
      </c>
      <c r="R3022" s="7">
        <v>20.662868654366669</v>
      </c>
      <c r="S3022" s="8">
        <v>34.540646562738907</v>
      </c>
      <c r="T3022" s="6">
        <v>40.959395421700002</v>
      </c>
      <c r="U3022" s="6">
        <v>22.8979506413</v>
      </c>
      <c r="V3022" s="6">
        <v>90.632698885899998</v>
      </c>
      <c r="W3022" s="6">
        <v>-83.082559078200006</v>
      </c>
      <c r="X3022" s="7">
        <v>10.149363482999997</v>
      </c>
      <c r="Y3022" s="8">
        <v>87.556510713270384</v>
      </c>
      <c r="Z3022" s="24">
        <v>1</v>
      </c>
    </row>
    <row r="3023" spans="1:26" ht="16.5" x14ac:dyDescent="0.45">
      <c r="A3023" s="5" t="s">
        <v>10705</v>
      </c>
      <c r="B3023" s="5" t="s">
        <v>10706</v>
      </c>
      <c r="C3023" s="5" t="s">
        <v>10707</v>
      </c>
      <c r="D3023" s="5" t="s">
        <v>120</v>
      </c>
      <c r="E3023" s="5" t="s">
        <v>11773</v>
      </c>
      <c r="F3023" s="5">
        <v>24</v>
      </c>
      <c r="G3023" s="5">
        <v>11</v>
      </c>
      <c r="H3023" s="5">
        <v>1</v>
      </c>
      <c r="I3023" s="5">
        <v>2</v>
      </c>
      <c r="J3023" s="5" t="s">
        <v>10708</v>
      </c>
      <c r="K3023" s="17">
        <v>3810</v>
      </c>
      <c r="L3023" s="6">
        <v>1.4208633023899999</v>
      </c>
      <c r="M3023" s="6">
        <v>-18.191882175100002</v>
      </c>
      <c r="N3023" s="6">
        <v>-31.551719272</v>
      </c>
      <c r="O3023" s="6">
        <v>-54.067549772600003</v>
      </c>
      <c r="P3023" s="6">
        <v>28.801105178699999</v>
      </c>
      <c r="Q3023" s="6">
        <v>14.9547015807</v>
      </c>
      <c r="R3023" s="7">
        <v>-3.4372476710666682</v>
      </c>
      <c r="S3023" s="8">
        <v>44.390329367093848</v>
      </c>
      <c r="T3023" s="6">
        <v>-318.8222328901</v>
      </c>
      <c r="U3023" s="6">
        <v>-174.17366683719999</v>
      </c>
      <c r="V3023" s="6">
        <v>75.873757021599999</v>
      </c>
      <c r="W3023" s="6">
        <v>-349.12739327769998</v>
      </c>
      <c r="X3023" s="7">
        <v>-149.14243436443334</v>
      </c>
      <c r="Y3023" s="8">
        <v>213.60340912134643</v>
      </c>
      <c r="Z3023" s="24">
        <v>0</v>
      </c>
    </row>
    <row r="3024" spans="1:26" ht="16.5" x14ac:dyDescent="0.45">
      <c r="A3024" s="5" t="s">
        <v>10709</v>
      </c>
      <c r="B3024" s="5" t="s">
        <v>10710</v>
      </c>
      <c r="C3024" s="5" t="s">
        <v>10711</v>
      </c>
      <c r="D3024" s="5" t="s">
        <v>1297</v>
      </c>
      <c r="E3024" s="5" t="s">
        <v>11753</v>
      </c>
      <c r="F3024" s="5">
        <v>3</v>
      </c>
      <c r="G3024" s="5">
        <v>7</v>
      </c>
      <c r="H3024" s="5">
        <v>4</v>
      </c>
      <c r="I3024" s="5">
        <v>3</v>
      </c>
      <c r="J3024" s="5" t="s">
        <v>4361</v>
      </c>
      <c r="K3024" s="17">
        <v>1378</v>
      </c>
      <c r="L3024" s="6">
        <v>0.29809893661999998</v>
      </c>
      <c r="M3024" s="6">
        <v>11.538729892799999</v>
      </c>
      <c r="N3024" s="6">
        <v>47.712804045600002</v>
      </c>
      <c r="O3024" s="6">
        <v>10.0319124312</v>
      </c>
      <c r="P3024" s="6">
        <v>10.440091822699999</v>
      </c>
      <c r="Q3024" s="6">
        <v>-12.602033501099999</v>
      </c>
      <c r="R3024" s="7">
        <v>2.6233235842666667</v>
      </c>
      <c r="S3024" s="8">
        <v>13.187125402702632</v>
      </c>
      <c r="T3024" s="6">
        <v>330.279387794</v>
      </c>
      <c r="U3024" s="6">
        <v>108.3794602206</v>
      </c>
      <c r="V3024" s="6">
        <v>-8.5358440618000007</v>
      </c>
      <c r="W3024" s="6">
        <v>-44.118255074700002</v>
      </c>
      <c r="X3024" s="7">
        <v>18.575120361366661</v>
      </c>
      <c r="Y3024" s="8">
        <v>79.781837447737757</v>
      </c>
      <c r="Z3024" s="24">
        <v>1</v>
      </c>
    </row>
    <row r="3025" spans="1:26" ht="16.5" x14ac:dyDescent="0.45">
      <c r="A3025" s="5" t="s">
        <v>10712</v>
      </c>
      <c r="B3025" s="5" t="s">
        <v>10713</v>
      </c>
      <c r="C3025" s="5" t="s">
        <v>10714</v>
      </c>
      <c r="D3025" s="5" t="s">
        <v>1297</v>
      </c>
      <c r="E3025" s="5" t="s">
        <v>11760</v>
      </c>
      <c r="F3025" s="5">
        <v>11</v>
      </c>
      <c r="G3025" s="5">
        <v>3</v>
      </c>
      <c r="H3025" s="5">
        <v>3</v>
      </c>
      <c r="I3025" s="5">
        <v>2</v>
      </c>
      <c r="J3025" s="5" t="s">
        <v>10715</v>
      </c>
      <c r="K3025" s="17">
        <v>1416</v>
      </c>
      <c r="L3025" s="6">
        <v>1.11438778904</v>
      </c>
      <c r="M3025" s="6">
        <v>-0.43960620340000001</v>
      </c>
      <c r="N3025" s="6">
        <v>-1.5672086679999999</v>
      </c>
      <c r="O3025" s="6">
        <v>-26.188930987100001</v>
      </c>
      <c r="P3025" s="6">
        <v>24.579112768000002</v>
      </c>
      <c r="Q3025" s="6">
        <v>-7.0513307585999998</v>
      </c>
      <c r="R3025" s="7">
        <v>-2.8870496592333326</v>
      </c>
      <c r="S3025" s="8">
        <v>25.63892537697015</v>
      </c>
      <c r="T3025" s="6">
        <v>-117.3404331135</v>
      </c>
      <c r="U3025" s="6">
        <v>-1536.4518890636</v>
      </c>
      <c r="V3025" s="6">
        <v>201.40252972159999</v>
      </c>
      <c r="W3025" s="6">
        <v>-79.613776974700002</v>
      </c>
      <c r="X3025" s="7">
        <v>-471.55437877223335</v>
      </c>
      <c r="Y3025" s="8">
        <v>932.87060824418245</v>
      </c>
      <c r="Z3025" s="24">
        <v>0</v>
      </c>
    </row>
    <row r="3026" spans="1:26" ht="16.5" x14ac:dyDescent="0.45">
      <c r="A3026" s="5" t="s">
        <v>10716</v>
      </c>
      <c r="B3026" s="5" t="s">
        <v>10717</v>
      </c>
      <c r="C3026" s="5" t="s">
        <v>10718</v>
      </c>
      <c r="D3026" s="5" t="s">
        <v>1297</v>
      </c>
      <c r="E3026" s="5" t="s">
        <v>11766</v>
      </c>
      <c r="F3026" s="5">
        <v>17</v>
      </c>
      <c r="G3026" s="5">
        <v>11</v>
      </c>
      <c r="H3026" s="5">
        <v>2</v>
      </c>
      <c r="I3026" s="5">
        <v>2</v>
      </c>
      <c r="J3026" s="5" t="s">
        <v>4573</v>
      </c>
      <c r="K3026" s="17">
        <v>4271</v>
      </c>
      <c r="L3026" s="6">
        <v>3.3209643236900002</v>
      </c>
      <c r="M3026" s="6">
        <v>4.8187379382</v>
      </c>
      <c r="N3026" s="6">
        <v>44.090094510999997</v>
      </c>
      <c r="O3026" s="6">
        <v>0.30475428319999998</v>
      </c>
      <c r="P3026" s="6">
        <v>17.006484966999999</v>
      </c>
      <c r="Q3026" s="6">
        <v>22.5813823089</v>
      </c>
      <c r="R3026" s="7">
        <v>13.2975405197</v>
      </c>
      <c r="S3026" s="8">
        <v>11.592206033957417</v>
      </c>
      <c r="T3026" s="6">
        <v>-21.015284257099999</v>
      </c>
      <c r="U3026" s="6">
        <v>-17.420578560900001</v>
      </c>
      <c r="V3026" s="6">
        <v>120.6645928155</v>
      </c>
      <c r="W3026" s="6">
        <v>-22.0686415439</v>
      </c>
      <c r="X3026" s="7">
        <v>27.058457570233333</v>
      </c>
      <c r="Y3026" s="8">
        <v>81.098597639169142</v>
      </c>
      <c r="Z3026" s="24">
        <v>1</v>
      </c>
    </row>
    <row r="3027" spans="1:26" ht="16.5" x14ac:dyDescent="0.45">
      <c r="A3027" s="5" t="s">
        <v>10719</v>
      </c>
      <c r="B3027" s="5" t="s">
        <v>10720</v>
      </c>
      <c r="C3027" s="5" t="s">
        <v>10721</v>
      </c>
      <c r="D3027" s="5" t="s">
        <v>249</v>
      </c>
      <c r="E3027" s="5" t="s">
        <v>11778</v>
      </c>
      <c r="F3027" s="5">
        <v>29</v>
      </c>
      <c r="G3027" s="5">
        <v>5</v>
      </c>
      <c r="H3027" s="5">
        <v>3</v>
      </c>
      <c r="I3027" s="5">
        <v>3</v>
      </c>
      <c r="J3027" s="5" t="s">
        <v>4185</v>
      </c>
      <c r="K3027" s="17">
        <v>6563</v>
      </c>
      <c r="L3027" s="6">
        <v>3.7769835646400001</v>
      </c>
      <c r="M3027" s="6">
        <v>24.663714158600001</v>
      </c>
      <c r="N3027" s="6">
        <v>8.2602221505000006</v>
      </c>
      <c r="O3027" s="6">
        <v>-8.6030782897999991</v>
      </c>
      <c r="P3027" s="6">
        <v>32.583574721799998</v>
      </c>
      <c r="Q3027" s="6">
        <v>19.5886339296</v>
      </c>
      <c r="R3027" s="7">
        <v>14.523043453866668</v>
      </c>
      <c r="S3027" s="8">
        <v>21.055409084730815</v>
      </c>
      <c r="T3027" s="6">
        <v>19.5332217144</v>
      </c>
      <c r="U3027" s="6">
        <v>2.7344322336000002</v>
      </c>
      <c r="V3027" s="6">
        <v>44.8847259251</v>
      </c>
      <c r="W3027" s="6">
        <v>22.5372365554</v>
      </c>
      <c r="X3027" s="7">
        <v>23.385464904700001</v>
      </c>
      <c r="Y3027" s="8">
        <v>21.087945207377206</v>
      </c>
      <c r="Z3027" s="24">
        <v>1</v>
      </c>
    </row>
    <row r="3028" spans="1:26" ht="16.5" x14ac:dyDescent="0.45">
      <c r="A3028" s="5" t="s">
        <v>10722</v>
      </c>
      <c r="B3028" s="5" t="s">
        <v>10723</v>
      </c>
      <c r="C3028" s="5" t="s">
        <v>10724</v>
      </c>
      <c r="D3028" s="5" t="s">
        <v>249</v>
      </c>
      <c r="E3028" s="5" t="s">
        <v>11774</v>
      </c>
      <c r="F3028" s="5">
        <v>25</v>
      </c>
      <c r="G3028" s="5">
        <v>10</v>
      </c>
      <c r="H3028" s="5">
        <v>2</v>
      </c>
      <c r="I3028" s="5">
        <v>3</v>
      </c>
      <c r="J3028" s="5" t="s">
        <v>6092</v>
      </c>
      <c r="K3028" s="17">
        <v>1546</v>
      </c>
      <c r="L3028" s="6">
        <v>0.53721949388000001</v>
      </c>
      <c r="M3028" s="6">
        <v>21.7833022523</v>
      </c>
      <c r="N3028" s="6">
        <v>10.695254783199999</v>
      </c>
      <c r="O3028" s="6">
        <v>-36.516997420000003</v>
      </c>
      <c r="P3028" s="6">
        <v>24.813922549699999</v>
      </c>
      <c r="Q3028" s="6">
        <v>-21.996825611199998</v>
      </c>
      <c r="R3028" s="7">
        <v>-11.233300160500001</v>
      </c>
      <c r="S3028" s="8">
        <v>32.050905543811652</v>
      </c>
      <c r="T3028" s="6">
        <v>27.081245468199999</v>
      </c>
      <c r="U3028" s="6">
        <v>-53.386037255300003</v>
      </c>
      <c r="V3028" s="6">
        <v>10.9509670654</v>
      </c>
      <c r="W3028" s="6">
        <v>-122.6348782628</v>
      </c>
      <c r="X3028" s="7">
        <v>-55.023316150900001</v>
      </c>
      <c r="Y3028" s="8">
        <v>66.807971303197988</v>
      </c>
      <c r="Z3028" s="24">
        <v>0</v>
      </c>
    </row>
    <row r="3029" spans="1:26" ht="16.5" x14ac:dyDescent="0.45">
      <c r="A3029" s="5" t="s">
        <v>10725</v>
      </c>
      <c r="B3029" s="5" t="s">
        <v>10726</v>
      </c>
      <c r="C3029" s="5" t="s">
        <v>10727</v>
      </c>
      <c r="D3029" s="5" t="s">
        <v>1297</v>
      </c>
      <c r="E3029" s="5" t="s">
        <v>11754</v>
      </c>
      <c r="F3029" s="5">
        <v>4</v>
      </c>
      <c r="G3029" s="5">
        <v>8</v>
      </c>
      <c r="H3029" s="5">
        <v>2</v>
      </c>
      <c r="I3029" s="5">
        <v>3</v>
      </c>
      <c r="J3029" s="5" t="s">
        <v>4580</v>
      </c>
      <c r="K3029" s="17">
        <v>864</v>
      </c>
      <c r="L3029" s="6">
        <v>0.58360727931</v>
      </c>
      <c r="M3029" s="6">
        <v>6.9045008105000001</v>
      </c>
      <c r="N3029" s="6">
        <v>41.102637349299997</v>
      </c>
      <c r="O3029" s="6">
        <v>-9.1692579543000008</v>
      </c>
      <c r="P3029" s="6">
        <v>5.6297309154999997</v>
      </c>
      <c r="Q3029" s="6">
        <v>8.0441280274999993</v>
      </c>
      <c r="R3029" s="7">
        <v>1.5015336628999993</v>
      </c>
      <c r="S3029" s="8">
        <v>9.3196927876882203</v>
      </c>
      <c r="T3029" s="6">
        <v>-49.865504931300002</v>
      </c>
      <c r="U3029" s="6">
        <v>-19.622236390800001</v>
      </c>
      <c r="V3029" s="6">
        <v>20.6575364626</v>
      </c>
      <c r="W3029" s="6">
        <v>0.146610817</v>
      </c>
      <c r="X3029" s="7">
        <v>0.39397029626666608</v>
      </c>
      <c r="Y3029" s="8">
        <v>20.141025676820984</v>
      </c>
      <c r="Z3029" s="24">
        <v>1</v>
      </c>
    </row>
    <row r="3030" spans="1:26" ht="16.5" x14ac:dyDescent="0.45">
      <c r="A3030" s="5" t="s">
        <v>10728</v>
      </c>
      <c r="B3030" s="5" t="s">
        <v>10729</v>
      </c>
      <c r="C3030" s="5" t="s">
        <v>10730</v>
      </c>
      <c r="D3030" s="5" t="s">
        <v>120</v>
      </c>
      <c r="E3030" s="5" t="s">
        <v>11756</v>
      </c>
      <c r="F3030" s="5">
        <v>6</v>
      </c>
      <c r="G3030" s="5">
        <v>11</v>
      </c>
      <c r="H3030" s="5">
        <v>2</v>
      </c>
      <c r="I3030" s="5">
        <v>2</v>
      </c>
      <c r="J3030" s="5" t="s">
        <v>10731</v>
      </c>
      <c r="K3030" s="17">
        <v>723</v>
      </c>
      <c r="L3030" s="6">
        <v>0.46087683362999998</v>
      </c>
      <c r="M3030" s="6">
        <v>37.694991414900002</v>
      </c>
      <c r="N3030" s="6">
        <v>6.5837733399999996</v>
      </c>
      <c r="O3030" s="6">
        <v>16.0800489507</v>
      </c>
      <c r="P3030" s="6">
        <v>45.904707602599998</v>
      </c>
      <c r="Q3030" s="6">
        <v>15.4811130151</v>
      </c>
      <c r="R3030" s="7">
        <v>25.821956522799997</v>
      </c>
      <c r="S3030" s="8">
        <v>17.394750623784301</v>
      </c>
      <c r="T3030" s="6">
        <v>10.587017958100001</v>
      </c>
      <c r="U3030" s="6">
        <v>1.1189703885</v>
      </c>
      <c r="V3030" s="6">
        <v>52.676809421900003</v>
      </c>
      <c r="W3030" s="6">
        <v>2.3885436319000002</v>
      </c>
      <c r="X3030" s="7">
        <v>18.728107814100003</v>
      </c>
      <c r="Y3030" s="8">
        <v>29.407290077405481</v>
      </c>
      <c r="Z3030" s="24">
        <v>1</v>
      </c>
    </row>
    <row r="3031" spans="1:26" ht="16.5" x14ac:dyDescent="0.45">
      <c r="A3031" s="5" t="s">
        <v>10732</v>
      </c>
      <c r="B3031" s="5" t="s">
        <v>10733</v>
      </c>
      <c r="C3031" s="5" t="s">
        <v>10734</v>
      </c>
      <c r="D3031" s="5" t="s">
        <v>259</v>
      </c>
      <c r="E3031" s="5" t="s">
        <v>11775</v>
      </c>
      <c r="F3031" s="5">
        <v>26</v>
      </c>
      <c r="G3031" s="5">
        <v>3</v>
      </c>
      <c r="H3031" s="5">
        <v>3</v>
      </c>
      <c r="I3031" s="5">
        <v>2</v>
      </c>
      <c r="J3031" s="5" t="s">
        <v>10735</v>
      </c>
      <c r="K3031" s="17">
        <v>3532</v>
      </c>
      <c r="L3031" s="6">
        <v>2.0266313781799998</v>
      </c>
      <c r="M3031" s="6">
        <v>13.2666843919</v>
      </c>
      <c r="N3031" s="6">
        <v>57.975783505400003</v>
      </c>
      <c r="O3031" s="6">
        <v>48.597075320400002</v>
      </c>
      <c r="P3031" s="6">
        <v>4.8410979425000003</v>
      </c>
      <c r="Q3031" s="6">
        <v>1.6347779599000001</v>
      </c>
      <c r="R3031" s="7">
        <v>18.357650407600001</v>
      </c>
      <c r="S3031" s="8">
        <v>26.237134680646001</v>
      </c>
      <c r="T3031" s="6">
        <v>80.762768569800002</v>
      </c>
      <c r="U3031" s="6">
        <v>63.393533796100002</v>
      </c>
      <c r="V3031" s="6">
        <v>-41.1349959446</v>
      </c>
      <c r="W3031" s="6">
        <v>-218.4393140995</v>
      </c>
      <c r="X3031" s="7">
        <v>-65.393592082666672</v>
      </c>
      <c r="Y3031" s="8">
        <v>142.47385076981132</v>
      </c>
      <c r="Z3031" s="24">
        <v>-1</v>
      </c>
    </row>
    <row r="3032" spans="1:26" ht="16.5" x14ac:dyDescent="0.45">
      <c r="A3032" s="5" t="s">
        <v>10736</v>
      </c>
      <c r="B3032" s="5" t="s">
        <v>10737</v>
      </c>
      <c r="C3032" s="5" t="s">
        <v>10738</v>
      </c>
      <c r="D3032" s="5" t="s">
        <v>259</v>
      </c>
      <c r="E3032" s="5" t="s">
        <v>11757</v>
      </c>
      <c r="F3032" s="5">
        <v>7</v>
      </c>
      <c r="G3032" s="5">
        <v>11</v>
      </c>
      <c r="H3032" s="5">
        <v>4</v>
      </c>
      <c r="I3032" s="5">
        <v>2</v>
      </c>
      <c r="J3032" s="5" t="s">
        <v>4435</v>
      </c>
      <c r="K3032" s="17">
        <v>3065</v>
      </c>
      <c r="L3032" s="6">
        <v>3.4858304428200002</v>
      </c>
      <c r="M3032" s="6">
        <v>14.4740246187</v>
      </c>
      <c r="N3032" s="6">
        <v>48.296023281799997</v>
      </c>
      <c r="O3032" s="6">
        <v>46.610638700099997</v>
      </c>
      <c r="P3032" s="6">
        <v>-7.7979118481</v>
      </c>
      <c r="Q3032" s="6">
        <v>3.2457061855</v>
      </c>
      <c r="R3032" s="7">
        <v>14.019477679166664</v>
      </c>
      <c r="S3032" s="8">
        <v>28.759836705678925</v>
      </c>
      <c r="T3032" s="6">
        <v>79.836724197300001</v>
      </c>
      <c r="U3032" s="6">
        <v>94.072656066799993</v>
      </c>
      <c r="V3032" s="6">
        <v>-31.991311555799999</v>
      </c>
      <c r="W3032" s="6">
        <v>-48.315034883499997</v>
      </c>
      <c r="X3032" s="7">
        <v>4.5887698758333331</v>
      </c>
      <c r="Y3032" s="8">
        <v>77.923939849690797</v>
      </c>
      <c r="Z3032" s="24">
        <v>1</v>
      </c>
    </row>
    <row r="3033" spans="1:26" ht="16.5" x14ac:dyDescent="0.45">
      <c r="A3033" s="5" t="s">
        <v>10739</v>
      </c>
      <c r="B3033" s="5" t="s">
        <v>10740</v>
      </c>
      <c r="C3033" s="5" t="s">
        <v>10741</v>
      </c>
      <c r="D3033" s="5" t="s">
        <v>259</v>
      </c>
      <c r="E3033" s="5" t="s">
        <v>11765</v>
      </c>
      <c r="F3033" s="5">
        <v>16</v>
      </c>
      <c r="G3033" s="5">
        <v>9</v>
      </c>
      <c r="H3033" s="5">
        <v>1</v>
      </c>
      <c r="I3033" s="5">
        <v>3</v>
      </c>
      <c r="J3033" s="5" t="s">
        <v>4135</v>
      </c>
      <c r="K3033" s="17">
        <v>2073</v>
      </c>
      <c r="L3033" s="6">
        <v>0.77127923092999995</v>
      </c>
      <c r="M3033" s="6">
        <v>9.5212075723999998</v>
      </c>
      <c r="N3033" s="6">
        <v>10.5251176089</v>
      </c>
      <c r="O3033" s="6">
        <v>13.790179156200001</v>
      </c>
      <c r="P3033" s="6">
        <v>25.161781112100002</v>
      </c>
      <c r="Q3033" s="6">
        <v>-23.781596846300001</v>
      </c>
      <c r="R3033" s="7">
        <v>5.0567878073333326</v>
      </c>
      <c r="S3033" s="8">
        <v>25.613817654423233</v>
      </c>
      <c r="T3033" s="6">
        <v>70.607616793800005</v>
      </c>
      <c r="U3033" s="6">
        <v>-109.43144799469999</v>
      </c>
      <c r="V3033" s="6">
        <v>2093.2359985917001</v>
      </c>
      <c r="W3033" s="6">
        <v>-81.069395488400005</v>
      </c>
      <c r="X3033" s="7">
        <v>634.2450517028667</v>
      </c>
      <c r="Y3033" s="8">
        <v>1263.6028010546959</v>
      </c>
      <c r="Z3033" s="24">
        <v>1</v>
      </c>
    </row>
    <row r="3034" spans="1:26" ht="16.5" x14ac:dyDescent="0.45">
      <c r="A3034" s="5" t="s">
        <v>10742</v>
      </c>
      <c r="B3034" s="5" t="s">
        <v>10743</v>
      </c>
      <c r="C3034" s="5" t="s">
        <v>10744</v>
      </c>
      <c r="D3034" s="5" t="s">
        <v>288</v>
      </c>
      <c r="E3034" s="5" t="s">
        <v>11767</v>
      </c>
      <c r="F3034" s="5">
        <v>18</v>
      </c>
      <c r="G3034" s="5">
        <v>4</v>
      </c>
      <c r="H3034" s="5">
        <v>2</v>
      </c>
      <c r="I3034" s="5">
        <v>2</v>
      </c>
      <c r="J3034" s="5" t="s">
        <v>4213</v>
      </c>
      <c r="K3034" s="17">
        <v>1192</v>
      </c>
      <c r="L3034" s="6">
        <v>7.0363481924600002</v>
      </c>
      <c r="M3034" s="6">
        <v>0.19852654559999999</v>
      </c>
      <c r="N3034" s="6">
        <v>16.444040295499999</v>
      </c>
      <c r="O3034" s="6">
        <v>-20.462625042999999</v>
      </c>
      <c r="P3034" s="6">
        <v>26.5490395064</v>
      </c>
      <c r="Q3034" s="6">
        <v>-25.597751078999998</v>
      </c>
      <c r="R3034" s="7">
        <v>-6.5037788718666656</v>
      </c>
      <c r="S3034" s="8">
        <v>28.739502116623616</v>
      </c>
      <c r="T3034" s="6">
        <v>-77.596213279200001</v>
      </c>
      <c r="U3034" s="6">
        <v>1046.9248093227</v>
      </c>
      <c r="V3034" s="6">
        <v>-28.3759891061</v>
      </c>
      <c r="W3034" s="6">
        <v>-10.481540364900001</v>
      </c>
      <c r="X3034" s="7">
        <v>336.02242661723335</v>
      </c>
      <c r="Y3034" s="8">
        <v>615.72453347756914</v>
      </c>
      <c r="Z3034" s="24">
        <v>-1</v>
      </c>
    </row>
    <row r="3035" spans="1:26" ht="16.5" x14ac:dyDescent="0.45">
      <c r="A3035" s="5" t="s">
        <v>10745</v>
      </c>
      <c r="B3035" s="5" t="s">
        <v>10746</v>
      </c>
      <c r="C3035" s="5" t="s">
        <v>10747</v>
      </c>
      <c r="D3035" s="5" t="s">
        <v>259</v>
      </c>
      <c r="E3035" s="5" t="s">
        <v>11773</v>
      </c>
      <c r="F3035" s="5">
        <v>24</v>
      </c>
      <c r="G3035" s="5">
        <v>11</v>
      </c>
      <c r="H3035" s="5">
        <v>1</v>
      </c>
      <c r="I3035" s="5">
        <v>2</v>
      </c>
      <c r="J3035" s="5" t="s">
        <v>4538</v>
      </c>
      <c r="K3035" s="17">
        <v>10887</v>
      </c>
      <c r="L3035" s="6">
        <v>34.148206781360003</v>
      </c>
      <c r="M3035" s="6">
        <v>3.9670973588999998</v>
      </c>
      <c r="N3035" s="6">
        <v>4.5606120777000001</v>
      </c>
      <c r="O3035" s="6">
        <v>8.3039240104999994</v>
      </c>
      <c r="P3035" s="6">
        <v>21.052089914100002</v>
      </c>
      <c r="Q3035" s="6">
        <v>13.440465827700001</v>
      </c>
      <c r="R3035" s="7">
        <v>14.265493250766667</v>
      </c>
      <c r="S3035" s="8">
        <v>6.4140031308876413</v>
      </c>
      <c r="T3035" s="6">
        <v>-4.8038603020000004</v>
      </c>
      <c r="U3035" s="6">
        <v>-55.430289453500002</v>
      </c>
      <c r="V3035" s="6">
        <v>273.76735389919997</v>
      </c>
      <c r="W3035" s="6">
        <v>-109.09761632039999</v>
      </c>
      <c r="X3035" s="7">
        <v>36.413149375099998</v>
      </c>
      <c r="Y3035" s="8">
        <v>207.29884055925368</v>
      </c>
      <c r="Z3035" s="24">
        <v>1</v>
      </c>
    </row>
    <row r="3036" spans="1:26" ht="16.5" x14ac:dyDescent="0.45">
      <c r="A3036" s="5" t="s">
        <v>10748</v>
      </c>
      <c r="B3036" s="5" t="s">
        <v>10749</v>
      </c>
      <c r="C3036" s="5" t="s">
        <v>10750</v>
      </c>
      <c r="D3036" s="5" t="s">
        <v>1297</v>
      </c>
      <c r="E3036" s="5" t="s">
        <v>11775</v>
      </c>
      <c r="F3036" s="5">
        <v>26</v>
      </c>
      <c r="G3036" s="5">
        <v>3</v>
      </c>
      <c r="H3036" s="5">
        <v>3</v>
      </c>
      <c r="I3036" s="5">
        <v>2</v>
      </c>
      <c r="J3036" s="5" t="s">
        <v>6826</v>
      </c>
      <c r="K3036" s="17">
        <v>628</v>
      </c>
      <c r="L3036" s="6">
        <v>0.79660216390000005</v>
      </c>
      <c r="M3036" s="6">
        <v>14.156750006499999</v>
      </c>
      <c r="N3036" s="6">
        <v>-4.5858078333999996</v>
      </c>
      <c r="O3036" s="6">
        <v>-24.479129656800001</v>
      </c>
      <c r="P3036" s="6">
        <v>29.8965092525</v>
      </c>
      <c r="Q3036" s="6">
        <v>-32.6163075738</v>
      </c>
      <c r="R3036" s="7">
        <v>-9.0663093260333341</v>
      </c>
      <c r="S3036" s="8">
        <v>33.987193761783352</v>
      </c>
      <c r="T3036" s="6">
        <v>14.1227345919</v>
      </c>
      <c r="U3036" s="6">
        <v>-46.097720520999999</v>
      </c>
      <c r="V3036" s="6">
        <v>-68.016536008800003</v>
      </c>
      <c r="W3036" s="6">
        <v>-57.313716062099999</v>
      </c>
      <c r="X3036" s="7">
        <v>-57.142657530633336</v>
      </c>
      <c r="Y3036" s="8">
        <v>10.96040892772462</v>
      </c>
      <c r="Z3036" s="24">
        <v>0</v>
      </c>
    </row>
    <row r="3037" spans="1:26" ht="16.5" x14ac:dyDescent="0.45">
      <c r="A3037" s="5" t="s">
        <v>10751</v>
      </c>
      <c r="B3037" s="5" t="s">
        <v>10752</v>
      </c>
      <c r="C3037" s="5" t="s">
        <v>10753</v>
      </c>
      <c r="D3037" s="5" t="s">
        <v>272</v>
      </c>
      <c r="E3037" s="5" t="s">
        <v>11773</v>
      </c>
      <c r="F3037" s="5">
        <v>24</v>
      </c>
      <c r="G3037" s="5">
        <v>11</v>
      </c>
      <c r="H3037" s="5">
        <v>1</v>
      </c>
      <c r="I3037" s="5">
        <v>2</v>
      </c>
      <c r="J3037" s="5" t="s">
        <v>4171</v>
      </c>
      <c r="K3037" s="17">
        <v>2668</v>
      </c>
      <c r="L3037" s="6">
        <v>2.1346950522200001</v>
      </c>
      <c r="M3037" s="6">
        <v>5.9049912843000003</v>
      </c>
      <c r="N3037" s="6">
        <v>4.9359575841999996</v>
      </c>
      <c r="O3037" s="6">
        <v>-4.9705798900999998</v>
      </c>
      <c r="P3037" s="6">
        <v>26.072018162100001</v>
      </c>
      <c r="Q3037" s="6">
        <v>23.959651258800001</v>
      </c>
      <c r="R3037" s="7">
        <v>15.020363176933335</v>
      </c>
      <c r="S3037" s="8">
        <v>17.344851599698551</v>
      </c>
      <c r="T3037" s="6">
        <v>26.8907494354</v>
      </c>
      <c r="U3037" s="6">
        <v>10.869671582500001</v>
      </c>
      <c r="V3037" s="6">
        <v>36.863474897700002</v>
      </c>
      <c r="W3037" s="6">
        <v>20.749779328199999</v>
      </c>
      <c r="X3037" s="7">
        <v>22.827641936133336</v>
      </c>
      <c r="Y3037" s="8">
        <v>13.120883638704022</v>
      </c>
      <c r="Z3037" s="24">
        <v>1</v>
      </c>
    </row>
    <row r="3038" spans="1:26" ht="16.5" x14ac:dyDescent="0.45">
      <c r="A3038" s="5" t="s">
        <v>10754</v>
      </c>
      <c r="B3038" s="5" t="s">
        <v>10755</v>
      </c>
      <c r="C3038" s="5" t="s">
        <v>10756</v>
      </c>
      <c r="D3038" s="5" t="s">
        <v>7</v>
      </c>
      <c r="E3038" s="5" t="s">
        <v>11762</v>
      </c>
      <c r="F3038" s="5">
        <v>13</v>
      </c>
      <c r="G3038" s="5">
        <v>7</v>
      </c>
      <c r="H3038" s="5">
        <v>4</v>
      </c>
      <c r="I3038" s="5">
        <v>2</v>
      </c>
      <c r="J3038" s="5" t="s">
        <v>4449</v>
      </c>
      <c r="K3038" s="17">
        <v>11092</v>
      </c>
      <c r="L3038" s="6">
        <v>6.3321228459399999</v>
      </c>
      <c r="M3038" s="6">
        <v>12.2719296408</v>
      </c>
      <c r="N3038" s="6">
        <v>27.009282473700001</v>
      </c>
      <c r="O3038" s="6">
        <v>11.5516717438</v>
      </c>
      <c r="P3038" s="6">
        <v>34.951546720400003</v>
      </c>
      <c r="Q3038" s="6">
        <v>10.297150073699999</v>
      </c>
      <c r="R3038" s="7">
        <v>18.933456179299998</v>
      </c>
      <c r="S3038" s="8">
        <v>13.886247678633195</v>
      </c>
      <c r="T3038" s="6">
        <v>-2.2766853099</v>
      </c>
      <c r="U3038" s="6">
        <v>18.993726346399999</v>
      </c>
      <c r="V3038" s="6">
        <v>0.64330776109999999</v>
      </c>
      <c r="W3038" s="6">
        <v>16.174188858699999</v>
      </c>
      <c r="X3038" s="7">
        <v>11.937074322066666</v>
      </c>
      <c r="Y3038" s="8">
        <v>9.8817670616819839</v>
      </c>
      <c r="Z3038" s="24">
        <v>1</v>
      </c>
    </row>
    <row r="3039" spans="1:26" ht="16.5" x14ac:dyDescent="0.45">
      <c r="A3039" s="5" t="s">
        <v>10757</v>
      </c>
      <c r="B3039" s="5" t="s">
        <v>10758</v>
      </c>
      <c r="C3039" s="5" t="s">
        <v>10759</v>
      </c>
      <c r="D3039" s="5" t="s">
        <v>259</v>
      </c>
      <c r="E3039" s="5" t="s">
        <v>11765</v>
      </c>
      <c r="F3039" s="5">
        <v>16</v>
      </c>
      <c r="G3039" s="5">
        <v>9</v>
      </c>
      <c r="H3039" s="5">
        <v>1</v>
      </c>
      <c r="I3039" s="5">
        <v>3</v>
      </c>
      <c r="J3039" s="5" t="s">
        <v>6776</v>
      </c>
      <c r="K3039" s="17">
        <v>587</v>
      </c>
      <c r="L3039" s="6">
        <v>0.30791461539999998</v>
      </c>
      <c r="M3039" s="6">
        <v>18.312411830999999</v>
      </c>
      <c r="N3039" s="6">
        <v>26.253987240600001</v>
      </c>
      <c r="O3039" s="6">
        <v>32.910011328400003</v>
      </c>
      <c r="P3039" s="6">
        <v>39.205680858800001</v>
      </c>
      <c r="Q3039" s="6">
        <v>34.202143396700002</v>
      </c>
      <c r="R3039" s="7">
        <v>35.439278527966671</v>
      </c>
      <c r="S3039" s="8">
        <v>3.3251678467052423</v>
      </c>
      <c r="T3039" s="6">
        <v>28.548412855999999</v>
      </c>
      <c r="U3039" s="6">
        <v>54.001203817399997</v>
      </c>
      <c r="V3039" s="6">
        <v>68.052574705400005</v>
      </c>
      <c r="W3039" s="6">
        <v>61.293446981400002</v>
      </c>
      <c r="X3039" s="7">
        <v>61.115741834733335</v>
      </c>
      <c r="Y3039" s="8">
        <v>7.0273707954965214</v>
      </c>
      <c r="Z3039" s="24">
        <v>1</v>
      </c>
    </row>
    <row r="3040" spans="1:26" ht="16.5" x14ac:dyDescent="0.45">
      <c r="A3040" s="5" t="s">
        <v>10760</v>
      </c>
      <c r="B3040" s="5" t="s">
        <v>10761</v>
      </c>
      <c r="C3040" s="5" t="s">
        <v>10762</v>
      </c>
      <c r="D3040" s="5" t="s">
        <v>1297</v>
      </c>
      <c r="E3040" s="5" t="s">
        <v>11753</v>
      </c>
      <c r="F3040" s="5">
        <v>3</v>
      </c>
      <c r="G3040" s="5">
        <v>7</v>
      </c>
      <c r="H3040" s="5">
        <v>4</v>
      </c>
      <c r="I3040" s="5">
        <v>3</v>
      </c>
      <c r="J3040" s="5" t="s">
        <v>6473</v>
      </c>
      <c r="K3040" s="17">
        <v>520</v>
      </c>
      <c r="L3040" s="6">
        <v>0.37054132066000001</v>
      </c>
      <c r="M3040" s="6">
        <v>18.870464277899998</v>
      </c>
      <c r="N3040" s="6">
        <v>20.077379116900001</v>
      </c>
      <c r="O3040" s="6">
        <v>20.042698443900001</v>
      </c>
      <c r="P3040" s="6">
        <v>37.378808459799998</v>
      </c>
      <c r="Q3040" s="6">
        <v>7.9285419344000001</v>
      </c>
      <c r="R3040" s="7">
        <v>21.783349612699997</v>
      </c>
      <c r="S3040" s="8">
        <v>14.802092739638461</v>
      </c>
      <c r="T3040" s="6">
        <v>-2.7852353659000002</v>
      </c>
      <c r="U3040" s="6">
        <v>-18.595933984999999</v>
      </c>
      <c r="V3040" s="6">
        <v>40.2166694342</v>
      </c>
      <c r="W3040" s="6">
        <v>-111.4695988438</v>
      </c>
      <c r="X3040" s="7">
        <v>-29.949621131533334</v>
      </c>
      <c r="Y3040" s="8">
        <v>76.477844209237247</v>
      </c>
      <c r="Z3040" s="24">
        <v>-1</v>
      </c>
    </row>
    <row r="3041" spans="1:26" ht="16.5" x14ac:dyDescent="0.45">
      <c r="A3041" s="5" t="s">
        <v>10763</v>
      </c>
      <c r="B3041" s="5" t="s">
        <v>10764</v>
      </c>
      <c r="C3041" s="5" t="s">
        <v>10765</v>
      </c>
      <c r="D3041" s="5" t="s">
        <v>240</v>
      </c>
      <c r="E3041" s="5" t="s">
        <v>11765</v>
      </c>
      <c r="F3041" s="5">
        <v>16</v>
      </c>
      <c r="G3041" s="5">
        <v>9</v>
      </c>
      <c r="H3041" s="5">
        <v>1</v>
      </c>
      <c r="I3041" s="5">
        <v>3</v>
      </c>
      <c r="J3041" s="5" t="s">
        <v>4635</v>
      </c>
      <c r="K3041" s="17">
        <v>26762</v>
      </c>
      <c r="L3041" s="6">
        <v>11.141165082180001</v>
      </c>
      <c r="M3041" s="6">
        <v>6.2519749100000004</v>
      </c>
      <c r="N3041" s="6">
        <v>25.757093061900001</v>
      </c>
      <c r="O3041" s="6">
        <v>30.891744044900001</v>
      </c>
      <c r="P3041" s="6">
        <v>14.9248445994</v>
      </c>
      <c r="Q3041" s="6">
        <v>26.7835887102</v>
      </c>
      <c r="R3041" s="7">
        <v>24.200059118166667</v>
      </c>
      <c r="S3041" s="8">
        <v>8.2910456723118333</v>
      </c>
      <c r="T3041" s="6">
        <v>32.501204526400002</v>
      </c>
      <c r="U3041" s="6">
        <v>55.484974717699998</v>
      </c>
      <c r="V3041" s="6">
        <v>-25.726664371599998</v>
      </c>
      <c r="W3041" s="6">
        <v>34.172097705799999</v>
      </c>
      <c r="X3041" s="7">
        <v>21.3101360173</v>
      </c>
      <c r="Y3041" s="8">
        <v>42.105879930836394</v>
      </c>
      <c r="Z3041" s="24">
        <v>1</v>
      </c>
    </row>
    <row r="3042" spans="1:26" ht="16.5" x14ac:dyDescent="0.45">
      <c r="A3042" s="5" t="s">
        <v>10766</v>
      </c>
      <c r="B3042" s="5" t="s">
        <v>10767</v>
      </c>
      <c r="C3042" s="5" t="s">
        <v>10768</v>
      </c>
      <c r="D3042" s="5" t="s">
        <v>259</v>
      </c>
      <c r="E3042" s="5" t="s">
        <v>11777</v>
      </c>
      <c r="F3042" s="5">
        <v>28</v>
      </c>
      <c r="G3042" s="5">
        <v>5</v>
      </c>
      <c r="H3042" s="5">
        <v>3</v>
      </c>
      <c r="I3042" s="5">
        <v>3</v>
      </c>
      <c r="J3042" s="5" t="s">
        <v>10769</v>
      </c>
      <c r="K3042" s="17">
        <v>1024</v>
      </c>
      <c r="L3042" s="6">
        <v>1.09802357674</v>
      </c>
      <c r="M3042" s="6">
        <v>9.6838727147999997</v>
      </c>
      <c r="N3042" s="6">
        <v>17.2540583394</v>
      </c>
      <c r="O3042" s="6">
        <v>83.050433886600004</v>
      </c>
      <c r="P3042" s="6">
        <v>-24.4027092621</v>
      </c>
      <c r="Q3042" s="6">
        <v>4.6046243694999998</v>
      </c>
      <c r="R3042" s="7">
        <v>21.084116331333334</v>
      </c>
      <c r="S3042" s="8">
        <v>55.589789841515419</v>
      </c>
      <c r="T3042" s="6">
        <v>48.137457819799998</v>
      </c>
      <c r="U3042" s="6">
        <v>256.13557916629998</v>
      </c>
      <c r="V3042" s="6">
        <v>-70.761389594099995</v>
      </c>
      <c r="W3042" s="6">
        <v>-53.234237872100003</v>
      </c>
      <c r="X3042" s="7">
        <v>44.046650566699988</v>
      </c>
      <c r="Y3042" s="8">
        <v>183.88334749989235</v>
      </c>
      <c r="Z3042" s="24">
        <v>1</v>
      </c>
    </row>
    <row r="3043" spans="1:26" ht="16.5" x14ac:dyDescent="0.45">
      <c r="A3043" s="5" t="s">
        <v>10770</v>
      </c>
      <c r="B3043" s="5" t="s">
        <v>10771</v>
      </c>
      <c r="C3043" s="5" t="s">
        <v>10772</v>
      </c>
      <c r="D3043" s="5" t="s">
        <v>259</v>
      </c>
      <c r="E3043" s="5" t="s">
        <v>11766</v>
      </c>
      <c r="F3043" s="5">
        <v>17</v>
      </c>
      <c r="G3043" s="5">
        <v>11</v>
      </c>
      <c r="H3043" s="5">
        <v>2</v>
      </c>
      <c r="I3043" s="5">
        <v>2</v>
      </c>
      <c r="J3043" s="5" t="s">
        <v>10773</v>
      </c>
      <c r="K3043" s="17">
        <v>1746</v>
      </c>
      <c r="L3043" s="6">
        <v>0.64247898117000002</v>
      </c>
      <c r="M3043" s="6">
        <v>15.158228059500001</v>
      </c>
      <c r="N3043" s="6">
        <v>-8.8020967592999995</v>
      </c>
      <c r="O3043" s="6">
        <v>-3.8295623252</v>
      </c>
      <c r="P3043" s="6">
        <v>27.402413086399999</v>
      </c>
      <c r="Q3043" s="6">
        <v>18.960758505299999</v>
      </c>
      <c r="R3043" s="7">
        <v>14.177869755499998</v>
      </c>
      <c r="S3043" s="8">
        <v>16.1559924059904</v>
      </c>
      <c r="T3043" s="6">
        <v>-20.443482618400001</v>
      </c>
      <c r="U3043" s="6">
        <v>9.4156252290999998</v>
      </c>
      <c r="V3043" s="6">
        <v>33.102436253599997</v>
      </c>
      <c r="W3043" s="6">
        <v>-11.024365715</v>
      </c>
      <c r="X3043" s="7">
        <v>10.497898589233332</v>
      </c>
      <c r="Y3043" s="8">
        <v>22.083300245061899</v>
      </c>
      <c r="Z3043" s="24">
        <v>1</v>
      </c>
    </row>
    <row r="3044" spans="1:26" ht="16.5" x14ac:dyDescent="0.45">
      <c r="A3044" s="5" t="s">
        <v>10774</v>
      </c>
      <c r="B3044" s="5" t="s">
        <v>10775</v>
      </c>
      <c r="C3044" s="5" t="s">
        <v>10776</v>
      </c>
      <c r="D3044" s="5" t="s">
        <v>259</v>
      </c>
      <c r="E3044" s="5" t="s">
        <v>11771</v>
      </c>
      <c r="F3044" s="5">
        <v>22</v>
      </c>
      <c r="G3044" s="5">
        <v>7</v>
      </c>
      <c r="H3044" s="5">
        <v>4</v>
      </c>
      <c r="I3044" s="5">
        <v>3</v>
      </c>
      <c r="J3044" s="5" t="s">
        <v>10777</v>
      </c>
      <c r="K3044" s="17">
        <v>930</v>
      </c>
      <c r="L3044" s="6">
        <v>0.69674783030999998</v>
      </c>
      <c r="M3044" s="6">
        <v>32.806186334099998</v>
      </c>
      <c r="N3044" s="6">
        <v>55.389460509400003</v>
      </c>
      <c r="O3044" s="6">
        <v>46.960924820499997</v>
      </c>
      <c r="P3044" s="6">
        <v>-2.7009284555000002</v>
      </c>
      <c r="Q3044" s="6">
        <v>-20.643700818500001</v>
      </c>
      <c r="R3044" s="7">
        <v>7.8720985154999994</v>
      </c>
      <c r="S3044" s="8">
        <v>35.020537209535412</v>
      </c>
      <c r="T3044" s="6">
        <v>88.222866911400004</v>
      </c>
      <c r="U3044" s="6">
        <v>80.195069226100003</v>
      </c>
      <c r="V3044" s="6">
        <v>-13.274448465700001</v>
      </c>
      <c r="W3044" s="6">
        <v>-41.987455641700002</v>
      </c>
      <c r="X3044" s="7">
        <v>8.311055039566666</v>
      </c>
      <c r="Y3044" s="8">
        <v>63.887344732345476</v>
      </c>
      <c r="Z3044" s="24">
        <v>1</v>
      </c>
    </row>
    <row r="3045" spans="1:26" ht="16.5" x14ac:dyDescent="0.45">
      <c r="A3045" s="5" t="s">
        <v>10778</v>
      </c>
      <c r="B3045" s="5" t="s">
        <v>10779</v>
      </c>
      <c r="C3045" s="5" t="s">
        <v>10780</v>
      </c>
      <c r="D3045" s="5" t="s">
        <v>259</v>
      </c>
      <c r="E3045" s="5" t="s">
        <v>11773</v>
      </c>
      <c r="F3045" s="5">
        <v>24</v>
      </c>
      <c r="G3045" s="5">
        <v>11</v>
      </c>
      <c r="H3045" s="5">
        <v>1</v>
      </c>
      <c r="I3045" s="5">
        <v>2</v>
      </c>
      <c r="J3045" s="5" t="s">
        <v>10781</v>
      </c>
      <c r="K3045" s="17">
        <v>7167</v>
      </c>
      <c r="L3045" s="6">
        <v>8.9387917358000006</v>
      </c>
      <c r="M3045" s="6">
        <v>12.4607490427</v>
      </c>
      <c r="N3045" s="6">
        <v>-19.298838213</v>
      </c>
      <c r="O3045" s="6">
        <v>0.34351626870000002</v>
      </c>
      <c r="P3045" s="6">
        <v>137.98695525950001</v>
      </c>
      <c r="Q3045" s="6">
        <v>10.6212868894</v>
      </c>
      <c r="R3045" s="7">
        <v>49.650586139200009</v>
      </c>
      <c r="S3045" s="8">
        <v>76.673944233040146</v>
      </c>
      <c r="T3045" s="6">
        <v>-60.939764845600003</v>
      </c>
      <c r="U3045" s="6">
        <v>27.6193267604</v>
      </c>
      <c r="V3045" s="6">
        <v>482.77409736660002</v>
      </c>
      <c r="W3045" s="6">
        <v>-37.638744393800003</v>
      </c>
      <c r="X3045" s="7">
        <v>157.58489324440001</v>
      </c>
      <c r="Y3045" s="8">
        <v>283.50602783876406</v>
      </c>
      <c r="Z3045" s="24">
        <v>1</v>
      </c>
    </row>
    <row r="3046" spans="1:26" ht="16.5" x14ac:dyDescent="0.45">
      <c r="A3046" s="5" t="s">
        <v>10782</v>
      </c>
      <c r="B3046" s="5" t="s">
        <v>10783</v>
      </c>
      <c r="C3046" s="5" t="s">
        <v>10784</v>
      </c>
      <c r="D3046" s="5" t="s">
        <v>259</v>
      </c>
      <c r="E3046" s="5" t="s">
        <v>11766</v>
      </c>
      <c r="F3046" s="5">
        <v>17</v>
      </c>
      <c r="G3046" s="5">
        <v>11</v>
      </c>
      <c r="H3046" s="5">
        <v>2</v>
      </c>
      <c r="I3046" s="5">
        <v>2</v>
      </c>
      <c r="J3046" s="5" t="s">
        <v>4457</v>
      </c>
      <c r="K3046" s="17">
        <v>1433</v>
      </c>
      <c r="L3046" s="6">
        <v>0.91900467641000005</v>
      </c>
      <c r="M3046" s="6">
        <v>7.2514520567999998</v>
      </c>
      <c r="N3046" s="6">
        <v>-0.82082592899999995</v>
      </c>
      <c r="O3046" s="6">
        <v>5.9090275657999998</v>
      </c>
      <c r="P3046" s="6">
        <v>21.738236034500002</v>
      </c>
      <c r="Q3046" s="6">
        <v>5.8718052282000004</v>
      </c>
      <c r="R3046" s="7">
        <v>11.173022942833335</v>
      </c>
      <c r="S3046" s="8">
        <v>9.1497618619201049</v>
      </c>
      <c r="T3046" s="6">
        <v>-6.9353437723000004</v>
      </c>
      <c r="U3046" s="6">
        <v>39.3705640238</v>
      </c>
      <c r="V3046" s="6">
        <v>5.4694419517000004</v>
      </c>
      <c r="W3046" s="6">
        <v>25.396860342899998</v>
      </c>
      <c r="X3046" s="7">
        <v>23.412288772799997</v>
      </c>
      <c r="Y3046" s="8">
        <v>17.037470841486225</v>
      </c>
      <c r="Z3046" s="24">
        <v>1</v>
      </c>
    </row>
    <row r="3047" spans="1:26" ht="16.5" x14ac:dyDescent="0.45">
      <c r="A3047" s="5" t="s">
        <v>10785</v>
      </c>
      <c r="B3047" s="5" t="s">
        <v>10786</v>
      </c>
      <c r="C3047" s="5" t="s">
        <v>10787</v>
      </c>
      <c r="D3047" s="5" t="s">
        <v>240</v>
      </c>
      <c r="E3047" s="5" t="s">
        <v>11775</v>
      </c>
      <c r="F3047" s="5">
        <v>26</v>
      </c>
      <c r="G3047" s="5">
        <v>3</v>
      </c>
      <c r="H3047" s="5">
        <v>3</v>
      </c>
      <c r="I3047" s="5">
        <v>2</v>
      </c>
      <c r="J3047" s="5" t="s">
        <v>4152</v>
      </c>
      <c r="K3047" s="17">
        <v>1499</v>
      </c>
      <c r="L3047" s="6">
        <v>0.58036875235999996</v>
      </c>
      <c r="M3047" s="6">
        <v>8.1866433430000001</v>
      </c>
      <c r="N3047" s="6">
        <v>-1.8029213505999999</v>
      </c>
      <c r="O3047" s="6">
        <v>-23.0974105385</v>
      </c>
      <c r="P3047" s="6">
        <v>-9.7118083378000009</v>
      </c>
      <c r="Q3047" s="6">
        <v>-32.793039319599998</v>
      </c>
      <c r="R3047" s="7">
        <v>-21.867419398633331</v>
      </c>
      <c r="S3047" s="8">
        <v>11.589670597644872</v>
      </c>
      <c r="T3047" s="6">
        <v>-13.712187331699999</v>
      </c>
      <c r="U3047" s="6">
        <v>-44.786787130100002</v>
      </c>
      <c r="V3047" s="6">
        <v>-1328.4776214768999</v>
      </c>
      <c r="W3047" s="6">
        <v>46.8258732643</v>
      </c>
      <c r="X3047" s="7">
        <v>-442.14617844756663</v>
      </c>
      <c r="Y3047" s="8">
        <v>768.95109731567459</v>
      </c>
      <c r="Z3047" s="24">
        <v>0</v>
      </c>
    </row>
    <row r="3048" spans="1:26" ht="16.5" x14ac:dyDescent="0.45">
      <c r="A3048" s="5" t="s">
        <v>10788</v>
      </c>
      <c r="B3048" s="5" t="s">
        <v>10789</v>
      </c>
      <c r="C3048" s="5" t="s">
        <v>10790</v>
      </c>
      <c r="D3048" s="5" t="s">
        <v>120</v>
      </c>
      <c r="E3048" s="5" t="s">
        <v>11756</v>
      </c>
      <c r="F3048" s="5">
        <v>6</v>
      </c>
      <c r="G3048" s="5">
        <v>11</v>
      </c>
      <c r="H3048" s="5">
        <v>2</v>
      </c>
      <c r="I3048" s="5">
        <v>2</v>
      </c>
      <c r="J3048" s="5" t="s">
        <v>10791</v>
      </c>
      <c r="K3048" s="17">
        <v>480</v>
      </c>
      <c r="L3048" s="6">
        <v>0.61094154467999995</v>
      </c>
      <c r="M3048" s="6">
        <v>8.3262238168000007</v>
      </c>
      <c r="N3048" s="6">
        <v>1.1917713151</v>
      </c>
      <c r="O3048" s="6">
        <v>36.548849346499999</v>
      </c>
      <c r="P3048" s="6">
        <v>35.436583328700003</v>
      </c>
      <c r="Q3048" s="6">
        <v>19.8547172514</v>
      </c>
      <c r="R3048" s="7">
        <v>30.61338330886667</v>
      </c>
      <c r="S3048" s="8">
        <v>9.3338606924279741</v>
      </c>
      <c r="T3048" s="6">
        <v>51.561760685199999</v>
      </c>
      <c r="U3048" s="6">
        <v>-1.5698734217999999</v>
      </c>
      <c r="V3048" s="6">
        <v>15.331827865499999</v>
      </c>
      <c r="W3048" s="6">
        <v>36.262219677799997</v>
      </c>
      <c r="X3048" s="7">
        <v>16.674724707166664</v>
      </c>
      <c r="Y3048" s="8">
        <v>18.951763665150512</v>
      </c>
      <c r="Z3048" s="24">
        <v>1</v>
      </c>
    </row>
    <row r="3049" spans="1:26" ht="16.5" x14ac:dyDescent="0.45">
      <c r="A3049" s="5" t="s">
        <v>10792</v>
      </c>
      <c r="B3049" s="5" t="s">
        <v>10793</v>
      </c>
      <c r="C3049" s="5" t="s">
        <v>10794</v>
      </c>
      <c r="D3049" s="5" t="s">
        <v>259</v>
      </c>
      <c r="E3049" s="5" t="s">
        <v>11756</v>
      </c>
      <c r="F3049" s="5">
        <v>6</v>
      </c>
      <c r="G3049" s="5">
        <v>11</v>
      </c>
      <c r="H3049" s="5">
        <v>2</v>
      </c>
      <c r="I3049" s="5">
        <v>2</v>
      </c>
      <c r="J3049" s="5" t="s">
        <v>10795</v>
      </c>
      <c r="K3049" s="17">
        <v>1764</v>
      </c>
      <c r="L3049" s="6">
        <v>1.7255259013599999</v>
      </c>
      <c r="M3049" s="6">
        <v>17.232393396999999</v>
      </c>
      <c r="N3049" s="6">
        <v>16.156607393800002</v>
      </c>
      <c r="O3049" s="6">
        <v>-6.4456191182999998</v>
      </c>
      <c r="P3049" s="6">
        <v>52.309025326499999</v>
      </c>
      <c r="Q3049" s="6">
        <v>8.3018087987999998</v>
      </c>
      <c r="R3049" s="7">
        <v>18.055071669</v>
      </c>
      <c r="S3049" s="8">
        <v>30.567493574386059</v>
      </c>
      <c r="T3049" s="6">
        <v>19.7302064605</v>
      </c>
      <c r="U3049" s="6">
        <v>4.4319620086000002</v>
      </c>
      <c r="V3049" s="6">
        <v>32.6944011613</v>
      </c>
      <c r="W3049" s="6">
        <v>8.9581506914000002</v>
      </c>
      <c r="X3049" s="7">
        <v>15.361504620433335</v>
      </c>
      <c r="Y3049" s="8">
        <v>15.180368008397142</v>
      </c>
      <c r="Z3049" s="24">
        <v>1</v>
      </c>
    </row>
    <row r="3050" spans="1:26" ht="16.5" x14ac:dyDescent="0.45">
      <c r="A3050" s="5" t="s">
        <v>10796</v>
      </c>
      <c r="B3050" s="5" t="s">
        <v>10797</v>
      </c>
      <c r="C3050" s="5" t="s">
        <v>10798</v>
      </c>
      <c r="D3050" s="5" t="s">
        <v>288</v>
      </c>
      <c r="E3050" s="5" t="s">
        <v>11756</v>
      </c>
      <c r="F3050" s="5">
        <v>6</v>
      </c>
      <c r="G3050" s="5">
        <v>11</v>
      </c>
      <c r="H3050" s="5">
        <v>2</v>
      </c>
      <c r="I3050" s="5">
        <v>2</v>
      </c>
      <c r="J3050" s="5" t="s">
        <v>10537</v>
      </c>
      <c r="K3050" s="17">
        <v>3373</v>
      </c>
      <c r="L3050" s="6">
        <v>2.72999975378</v>
      </c>
      <c r="M3050" s="6">
        <v>5.5765393050999998</v>
      </c>
      <c r="N3050" s="6">
        <v>11.9149409022</v>
      </c>
      <c r="O3050" s="6">
        <v>12.5892862794</v>
      </c>
      <c r="P3050" s="6">
        <v>65.496276792700002</v>
      </c>
      <c r="Q3050" s="6">
        <v>2.4807552899999998</v>
      </c>
      <c r="R3050" s="7">
        <v>26.855439454033334</v>
      </c>
      <c r="S3050" s="8">
        <v>33.843482864000372</v>
      </c>
      <c r="T3050" s="6">
        <v>-25.8673033261</v>
      </c>
      <c r="U3050" s="6">
        <v>-32.654445996699998</v>
      </c>
      <c r="V3050" s="6">
        <v>105.685638895</v>
      </c>
      <c r="W3050" s="6">
        <v>-228.2518322498</v>
      </c>
      <c r="X3050" s="7">
        <v>-51.740213117166668</v>
      </c>
      <c r="Y3050" s="8">
        <v>167.78485789420495</v>
      </c>
      <c r="Z3050" s="24">
        <v>-1</v>
      </c>
    </row>
    <row r="3051" spans="1:26" ht="16.5" x14ac:dyDescent="0.45">
      <c r="A3051" s="5" t="s">
        <v>10799</v>
      </c>
      <c r="B3051" s="5" t="s">
        <v>10800</v>
      </c>
      <c r="C3051" s="5" t="s">
        <v>10801</v>
      </c>
      <c r="D3051" s="5" t="s">
        <v>120</v>
      </c>
      <c r="E3051" s="5" t="s">
        <v>11756</v>
      </c>
      <c r="F3051" s="5">
        <v>6</v>
      </c>
      <c r="G3051" s="5">
        <v>11</v>
      </c>
      <c r="H3051" s="5">
        <v>2</v>
      </c>
      <c r="I3051" s="5">
        <v>2</v>
      </c>
      <c r="J3051" s="5" t="s">
        <v>1687</v>
      </c>
      <c r="K3051" s="17">
        <v>1971</v>
      </c>
      <c r="L3051" s="6">
        <v>1.20551277637</v>
      </c>
      <c r="M3051" s="6">
        <v>10.716329265200001</v>
      </c>
      <c r="N3051" s="6">
        <v>33.2962054467</v>
      </c>
      <c r="O3051" s="6">
        <v>68.257827746800004</v>
      </c>
      <c r="P3051" s="6">
        <v>14.3063083875</v>
      </c>
      <c r="Q3051" s="6">
        <v>26.3622031807</v>
      </c>
      <c r="R3051" s="7">
        <v>36.308779771666671</v>
      </c>
      <c r="S3051" s="8">
        <v>28.31770470402228</v>
      </c>
      <c r="T3051" s="6">
        <v>6.5302952919999999</v>
      </c>
      <c r="U3051" s="6">
        <v>42.309701783400001</v>
      </c>
      <c r="V3051" s="6">
        <v>3.8626573309999999</v>
      </c>
      <c r="W3051" s="6">
        <v>68.281744686099998</v>
      </c>
      <c r="X3051" s="7">
        <v>38.151367933500005</v>
      </c>
      <c r="Y3051" s="8">
        <v>32.410237722383634</v>
      </c>
      <c r="Z3051" s="24">
        <v>1</v>
      </c>
    </row>
    <row r="3052" spans="1:26" ht="16.5" x14ac:dyDescent="0.45">
      <c r="A3052" s="5" t="s">
        <v>10802</v>
      </c>
      <c r="B3052" s="5" t="s">
        <v>10803</v>
      </c>
      <c r="C3052" s="5" t="s">
        <v>10804</v>
      </c>
      <c r="D3052" s="5" t="s">
        <v>120</v>
      </c>
      <c r="E3052" s="5" t="s">
        <v>11766</v>
      </c>
      <c r="F3052" s="5">
        <v>17</v>
      </c>
      <c r="G3052" s="5">
        <v>11</v>
      </c>
      <c r="H3052" s="5">
        <v>2</v>
      </c>
      <c r="I3052" s="5">
        <v>2</v>
      </c>
      <c r="J3052" s="5" t="s">
        <v>4620</v>
      </c>
      <c r="K3052" s="17">
        <v>1257</v>
      </c>
      <c r="L3052" s="6">
        <v>0.49869700523999999</v>
      </c>
      <c r="M3052" s="6">
        <v>5.6319780617999999</v>
      </c>
      <c r="N3052" s="6">
        <v>40.0126629313</v>
      </c>
      <c r="O3052" s="6">
        <v>-0.86037336200000003</v>
      </c>
      <c r="P3052" s="6">
        <v>17.646862688500001</v>
      </c>
      <c r="Q3052" s="6">
        <v>22.312564813400002</v>
      </c>
      <c r="R3052" s="7">
        <v>13.033018046633336</v>
      </c>
      <c r="S3052" s="8">
        <v>12.256097980380581</v>
      </c>
      <c r="T3052" s="6">
        <v>27.159115415999999</v>
      </c>
      <c r="U3052" s="6">
        <v>-39.149750408300001</v>
      </c>
      <c r="V3052" s="6">
        <v>-17.1619398988</v>
      </c>
      <c r="W3052" s="6">
        <v>-197.0623552401</v>
      </c>
      <c r="X3052" s="7">
        <v>-84.458015182400004</v>
      </c>
      <c r="Y3052" s="8">
        <v>98.13597201140378</v>
      </c>
      <c r="Z3052" s="24">
        <v>-1</v>
      </c>
    </row>
    <row r="3053" spans="1:26" ht="16.5" x14ac:dyDescent="0.45">
      <c r="A3053" s="5" t="s">
        <v>10805</v>
      </c>
      <c r="B3053" s="5" t="s">
        <v>10806</v>
      </c>
      <c r="C3053" s="5" t="s">
        <v>10807</v>
      </c>
      <c r="D3053" s="5" t="s">
        <v>240</v>
      </c>
      <c r="E3053" s="5" t="s">
        <v>11778</v>
      </c>
      <c r="F3053" s="5">
        <v>29</v>
      </c>
      <c r="G3053" s="5">
        <v>5</v>
      </c>
      <c r="H3053" s="5">
        <v>3</v>
      </c>
      <c r="I3053" s="5">
        <v>3</v>
      </c>
      <c r="J3053" s="5" t="s">
        <v>10808</v>
      </c>
      <c r="K3053" s="17">
        <v>5554</v>
      </c>
      <c r="L3053" s="6">
        <v>19.796889800070002</v>
      </c>
      <c r="M3053" s="6">
        <v>27.055980250499999</v>
      </c>
      <c r="N3053" s="6">
        <v>16.2166116197</v>
      </c>
      <c r="O3053" s="6">
        <v>15.128558913399999</v>
      </c>
      <c r="P3053" s="6">
        <v>9.7059026966000008</v>
      </c>
      <c r="Q3053" s="6">
        <v>2.4220914570000001</v>
      </c>
      <c r="R3053" s="7">
        <v>9.0855176889999996</v>
      </c>
      <c r="S3053" s="8">
        <v>6.3759106779643027</v>
      </c>
      <c r="T3053" s="6">
        <v>22.661847215400002</v>
      </c>
      <c r="U3053" s="6">
        <v>19.6553348847</v>
      </c>
      <c r="V3053" s="6">
        <v>4.0948554053999997</v>
      </c>
      <c r="W3053" s="6">
        <v>-7.0195010800000004</v>
      </c>
      <c r="X3053" s="7">
        <v>5.5768964033666668</v>
      </c>
      <c r="Y3053" s="8">
        <v>13.399031777544737</v>
      </c>
      <c r="Z3053" s="24">
        <v>1</v>
      </c>
    </row>
    <row r="3054" spans="1:26" ht="16.5" x14ac:dyDescent="0.45">
      <c r="A3054" s="5" t="s">
        <v>10809</v>
      </c>
      <c r="B3054" s="5" t="s">
        <v>10810</v>
      </c>
      <c r="C3054" s="5" t="s">
        <v>10811</v>
      </c>
      <c r="D3054" s="5" t="s">
        <v>259</v>
      </c>
      <c r="E3054" s="5" t="s">
        <v>11756</v>
      </c>
      <c r="F3054" s="5">
        <v>6</v>
      </c>
      <c r="G3054" s="5">
        <v>11</v>
      </c>
      <c r="H3054" s="5">
        <v>2</v>
      </c>
      <c r="I3054" s="5">
        <v>2</v>
      </c>
      <c r="J3054" s="5" t="s">
        <v>4707</v>
      </c>
      <c r="K3054" s="17">
        <v>732</v>
      </c>
      <c r="L3054" s="6">
        <v>0.80350066536999998</v>
      </c>
      <c r="M3054" s="6">
        <v>14.2915926643</v>
      </c>
      <c r="N3054" s="6">
        <v>1.4082775904</v>
      </c>
      <c r="O3054" s="6">
        <v>8.6671063162999999</v>
      </c>
      <c r="P3054" s="6">
        <v>25.705541614200001</v>
      </c>
      <c r="Q3054" s="6">
        <v>8.0459088649999995</v>
      </c>
      <c r="R3054" s="7">
        <v>14.139518931833335</v>
      </c>
      <c r="S3054" s="8">
        <v>10.021283953922298</v>
      </c>
      <c r="T3054" s="6">
        <v>14.1793616054</v>
      </c>
      <c r="U3054" s="6">
        <v>-24.5034084208</v>
      </c>
      <c r="V3054" s="6">
        <v>64.038746670600005</v>
      </c>
      <c r="W3054" s="6">
        <v>-32.046712510399999</v>
      </c>
      <c r="X3054" s="7">
        <v>2.4962085798000024</v>
      </c>
      <c r="Y3054" s="8">
        <v>53.430687391612523</v>
      </c>
      <c r="Z3054" s="24">
        <v>1</v>
      </c>
    </row>
    <row r="3055" spans="1:26" ht="16.5" x14ac:dyDescent="0.45">
      <c r="A3055" s="5" t="s">
        <v>10812</v>
      </c>
      <c r="B3055" s="5" t="s">
        <v>10813</v>
      </c>
      <c r="C3055" s="5" t="s">
        <v>10814</v>
      </c>
      <c r="D3055" s="5" t="s">
        <v>259</v>
      </c>
      <c r="E3055" s="5" t="s">
        <v>11756</v>
      </c>
      <c r="F3055" s="5">
        <v>6</v>
      </c>
      <c r="G3055" s="5">
        <v>11</v>
      </c>
      <c r="H3055" s="5">
        <v>2</v>
      </c>
      <c r="I3055" s="5">
        <v>2</v>
      </c>
      <c r="J3055" s="5" t="s">
        <v>10815</v>
      </c>
      <c r="K3055" s="17">
        <v>4181</v>
      </c>
      <c r="L3055" s="6">
        <v>8.8541067048399995</v>
      </c>
      <c r="M3055" s="6">
        <v>8.0683427736999995</v>
      </c>
      <c r="N3055" s="6">
        <v>4.8739021596000001</v>
      </c>
      <c r="O3055" s="6">
        <v>29.337372480700001</v>
      </c>
      <c r="P3055" s="6">
        <v>26.5291785368</v>
      </c>
      <c r="Q3055" s="6">
        <v>-0.53338747769999995</v>
      </c>
      <c r="R3055" s="7">
        <v>18.444387846599998</v>
      </c>
      <c r="S3055" s="8">
        <v>16.495103985769433</v>
      </c>
      <c r="T3055" s="6">
        <v>16.701543446500001</v>
      </c>
      <c r="U3055" s="6">
        <v>29.8752667081</v>
      </c>
      <c r="V3055" s="6">
        <v>6.8231857900000001</v>
      </c>
      <c r="W3055" s="6">
        <v>8.3318611918999999</v>
      </c>
      <c r="X3055" s="7">
        <v>15.010104563333334</v>
      </c>
      <c r="Y3055" s="8">
        <v>12.895689572866099</v>
      </c>
      <c r="Z3055" s="24">
        <v>1</v>
      </c>
    </row>
    <row r="3056" spans="1:26" ht="16.5" x14ac:dyDescent="0.45">
      <c r="A3056" s="5" t="s">
        <v>10816</v>
      </c>
      <c r="B3056" s="5" t="s">
        <v>10817</v>
      </c>
      <c r="C3056" s="5" t="s">
        <v>10818</v>
      </c>
      <c r="D3056" s="5" t="s">
        <v>120</v>
      </c>
      <c r="E3056" s="5" t="s">
        <v>11773</v>
      </c>
      <c r="F3056" s="5">
        <v>24</v>
      </c>
      <c r="G3056" s="5">
        <v>11</v>
      </c>
      <c r="H3056" s="5">
        <v>1</v>
      </c>
      <c r="I3056" s="5">
        <v>2</v>
      </c>
      <c r="J3056" s="5" t="s">
        <v>4241</v>
      </c>
      <c r="K3056" s="17">
        <v>4317</v>
      </c>
      <c r="L3056" s="6">
        <v>4.1903850218900001</v>
      </c>
      <c r="M3056" s="6">
        <v>6.2095920648999998</v>
      </c>
      <c r="N3056" s="6">
        <v>-9.8536249378999994</v>
      </c>
      <c r="O3056" s="6">
        <v>-6.0012337771000004</v>
      </c>
      <c r="P3056" s="6">
        <v>20.929837458400002</v>
      </c>
      <c r="Q3056" s="6">
        <v>25.365162287</v>
      </c>
      <c r="R3056" s="7">
        <v>13.431255322766667</v>
      </c>
      <c r="S3056" s="8">
        <v>16.974517697010615</v>
      </c>
      <c r="T3056" s="6">
        <v>17.318991115900001</v>
      </c>
      <c r="U3056" s="6">
        <v>-41.672014798600003</v>
      </c>
      <c r="V3056" s="6">
        <v>124.2943394716</v>
      </c>
      <c r="W3056" s="6">
        <v>140.8920902262</v>
      </c>
      <c r="X3056" s="7">
        <v>74.504804966400002</v>
      </c>
      <c r="Y3056" s="8">
        <v>100.95375882333418</v>
      </c>
      <c r="Z3056" s="24">
        <v>1</v>
      </c>
    </row>
    <row r="3057" spans="1:26" ht="16.5" x14ac:dyDescent="0.45">
      <c r="A3057" s="5" t="s">
        <v>10819</v>
      </c>
      <c r="B3057" s="5" t="s">
        <v>10820</v>
      </c>
      <c r="C3057" s="5" t="s">
        <v>10821</v>
      </c>
      <c r="D3057" s="5" t="s">
        <v>259</v>
      </c>
      <c r="E3057" s="5" t="s">
        <v>11772</v>
      </c>
      <c r="F3057" s="5">
        <v>23</v>
      </c>
      <c r="G3057" s="5">
        <v>1</v>
      </c>
      <c r="H3057" s="5">
        <v>2</v>
      </c>
      <c r="I3057" s="5">
        <v>3</v>
      </c>
      <c r="J3057" s="5" t="s">
        <v>10453</v>
      </c>
      <c r="K3057" s="17">
        <v>1135</v>
      </c>
      <c r="L3057" s="6">
        <v>1.15386719847</v>
      </c>
      <c r="M3057" s="6">
        <v>34.389900568800002</v>
      </c>
      <c r="N3057" s="6">
        <v>29.991861919600002</v>
      </c>
      <c r="O3057" s="6">
        <v>32.107561188299997</v>
      </c>
      <c r="P3057" s="6">
        <v>71.015125435499996</v>
      </c>
      <c r="Q3057" s="6">
        <v>25.7526627596</v>
      </c>
      <c r="R3057" s="7">
        <v>42.958449794466667</v>
      </c>
      <c r="S3057" s="8">
        <v>24.504672402000981</v>
      </c>
      <c r="T3057" s="6">
        <v>199.42197739229999</v>
      </c>
      <c r="U3057" s="6">
        <v>0.51660587449999995</v>
      </c>
      <c r="V3057" s="6">
        <v>50.238360686</v>
      </c>
      <c r="W3057" s="6">
        <v>14.086822489599999</v>
      </c>
      <c r="X3057" s="7">
        <v>21.613929683366667</v>
      </c>
      <c r="Y3057" s="8">
        <v>25.701288536055369</v>
      </c>
      <c r="Z3057" s="24">
        <v>1</v>
      </c>
    </row>
    <row r="3058" spans="1:26" ht="16.5" x14ac:dyDescent="0.45">
      <c r="A3058" s="5" t="s">
        <v>10822</v>
      </c>
      <c r="B3058" s="5" t="s">
        <v>10823</v>
      </c>
      <c r="C3058" s="5" t="s">
        <v>10824</v>
      </c>
      <c r="D3058" s="5" t="s">
        <v>259</v>
      </c>
      <c r="E3058" s="5" t="s">
        <v>58</v>
      </c>
      <c r="F3058" s="5">
        <v>10</v>
      </c>
      <c r="G3058" s="5">
        <v>3</v>
      </c>
      <c r="H3058" s="5">
        <v>3</v>
      </c>
      <c r="I3058" s="5">
        <v>2</v>
      </c>
      <c r="J3058" s="5" t="s">
        <v>10501</v>
      </c>
      <c r="K3058" s="17">
        <v>3602</v>
      </c>
      <c r="L3058" s="6">
        <v>4.2436356277099998</v>
      </c>
      <c r="M3058" s="6">
        <v>7.3369526853</v>
      </c>
      <c r="N3058" s="6">
        <v>6.2132999535</v>
      </c>
      <c r="O3058" s="6">
        <v>6.2184874909000003</v>
      </c>
      <c r="P3058" s="6">
        <v>16.9839400959</v>
      </c>
      <c r="Q3058" s="6">
        <v>-11.685513589899999</v>
      </c>
      <c r="R3058" s="7">
        <v>3.8389713322999999</v>
      </c>
      <c r="S3058" s="8">
        <v>14.482091234429392</v>
      </c>
      <c r="T3058" s="6">
        <v>25.840214775500002</v>
      </c>
      <c r="U3058" s="6">
        <v>10.3270979229</v>
      </c>
      <c r="V3058" s="6">
        <v>-4.5516509276999999</v>
      </c>
      <c r="W3058" s="6">
        <v>3.8008105359000002</v>
      </c>
      <c r="X3058" s="7">
        <v>3.1920858437000006</v>
      </c>
      <c r="Y3058" s="8">
        <v>7.4580293075971618</v>
      </c>
      <c r="Z3058" s="24">
        <v>1</v>
      </c>
    </row>
    <row r="3059" spans="1:26" ht="16.5" x14ac:dyDescent="0.45">
      <c r="A3059" s="5" t="s">
        <v>10825</v>
      </c>
      <c r="B3059" s="5" t="s">
        <v>10826</v>
      </c>
      <c r="C3059" s="5" t="s">
        <v>10827</v>
      </c>
      <c r="D3059" s="5" t="s">
        <v>259</v>
      </c>
      <c r="E3059" s="5" t="s">
        <v>11766</v>
      </c>
      <c r="F3059" s="5">
        <v>17</v>
      </c>
      <c r="G3059" s="5">
        <v>11</v>
      </c>
      <c r="H3059" s="5">
        <v>2</v>
      </c>
      <c r="I3059" s="5">
        <v>2</v>
      </c>
      <c r="J3059" s="5" t="s">
        <v>10828</v>
      </c>
      <c r="K3059" s="17">
        <v>1648</v>
      </c>
      <c r="L3059" s="6">
        <v>1.0971985849899999</v>
      </c>
      <c r="M3059" s="6">
        <v>18.8289624628</v>
      </c>
      <c r="N3059" s="6">
        <v>0.14644827499999999</v>
      </c>
      <c r="O3059" s="6">
        <v>48.332559259999996</v>
      </c>
      <c r="P3059" s="6">
        <v>85.767474817999997</v>
      </c>
      <c r="Q3059" s="6">
        <v>47.309442522799998</v>
      </c>
      <c r="R3059" s="7">
        <v>60.469825533599995</v>
      </c>
      <c r="S3059" s="8">
        <v>21.914378532184365</v>
      </c>
      <c r="T3059" s="6">
        <v>-29.663296434500001</v>
      </c>
      <c r="U3059" s="6">
        <v>61.0786374288</v>
      </c>
      <c r="V3059" s="6">
        <v>23.969726356900001</v>
      </c>
      <c r="W3059" s="6">
        <v>69.725314736900003</v>
      </c>
      <c r="X3059" s="7">
        <v>51.591226174199996</v>
      </c>
      <c r="Y3059" s="8">
        <v>24.308469639930674</v>
      </c>
      <c r="Z3059" s="24">
        <v>1</v>
      </c>
    </row>
    <row r="3060" spans="1:26" ht="16.5" x14ac:dyDescent="0.45">
      <c r="A3060" s="5" t="s">
        <v>10829</v>
      </c>
      <c r="B3060" s="5" t="s">
        <v>10830</v>
      </c>
      <c r="C3060" s="5" t="s">
        <v>10831</v>
      </c>
      <c r="D3060" s="5" t="s">
        <v>474</v>
      </c>
      <c r="E3060" s="5" t="s">
        <v>11766</v>
      </c>
      <c r="F3060" s="5">
        <v>17</v>
      </c>
      <c r="G3060" s="5">
        <v>11</v>
      </c>
      <c r="H3060" s="5">
        <v>2</v>
      </c>
      <c r="I3060" s="5">
        <v>2</v>
      </c>
      <c r="J3060" s="5" t="s">
        <v>10832</v>
      </c>
      <c r="K3060" s="17">
        <v>1734</v>
      </c>
      <c r="L3060" s="6">
        <v>0.98571942866999995</v>
      </c>
      <c r="M3060" s="6">
        <v>24.022400191500001</v>
      </c>
      <c r="N3060" s="6">
        <v>0.2498491239</v>
      </c>
      <c r="O3060" s="6">
        <v>-3.6696459122</v>
      </c>
      <c r="P3060" s="6">
        <v>27.007587175000001</v>
      </c>
      <c r="Q3060" s="6">
        <v>35.7507019337</v>
      </c>
      <c r="R3060" s="7">
        <v>19.696214398833334</v>
      </c>
      <c r="S3060" s="8">
        <v>20.702248307297239</v>
      </c>
      <c r="T3060" s="6">
        <v>-14.3411237389</v>
      </c>
      <c r="U3060" s="6">
        <v>-15.1077167062</v>
      </c>
      <c r="V3060" s="6">
        <v>-12.822761572299999</v>
      </c>
      <c r="W3060" s="6">
        <v>11.536916118800001</v>
      </c>
      <c r="X3060" s="7">
        <v>-5.4645207198999985</v>
      </c>
      <c r="Y3060" s="8">
        <v>14.767934721084499</v>
      </c>
      <c r="Z3060" s="24">
        <v>-1</v>
      </c>
    </row>
    <row r="3061" spans="1:26" ht="16.5" x14ac:dyDescent="0.45">
      <c r="A3061" s="5" t="s">
        <v>10833</v>
      </c>
      <c r="B3061" s="5" t="s">
        <v>10834</v>
      </c>
      <c r="C3061" s="5" t="s">
        <v>10835</v>
      </c>
      <c r="D3061" s="5" t="s">
        <v>249</v>
      </c>
      <c r="E3061" s="5" t="s">
        <v>11756</v>
      </c>
      <c r="F3061" s="5">
        <v>6</v>
      </c>
      <c r="G3061" s="5">
        <v>11</v>
      </c>
      <c r="H3061" s="5">
        <v>2</v>
      </c>
      <c r="I3061" s="5">
        <v>2</v>
      </c>
      <c r="J3061" s="5" t="s">
        <v>10836</v>
      </c>
      <c r="K3061" s="17">
        <v>4474</v>
      </c>
      <c r="L3061" s="6">
        <v>1.86046626302</v>
      </c>
      <c r="M3061" s="6">
        <v>6.2373355608000001</v>
      </c>
      <c r="N3061" s="6">
        <v>10.661962521</v>
      </c>
      <c r="O3061" s="6">
        <v>-1.469336043</v>
      </c>
      <c r="P3061" s="6">
        <v>11.2907486748</v>
      </c>
      <c r="Q3061" s="6">
        <v>7.7250223524999999</v>
      </c>
      <c r="R3061" s="7">
        <v>5.8488116614333334</v>
      </c>
      <c r="S3061" s="8">
        <v>6.5836969416364335</v>
      </c>
      <c r="T3061" s="6">
        <v>70.778079719299996</v>
      </c>
      <c r="U3061" s="6">
        <v>54.376784539799999</v>
      </c>
      <c r="V3061" s="6">
        <v>17.843508867099999</v>
      </c>
      <c r="W3061" s="6">
        <v>84.051974452799996</v>
      </c>
      <c r="X3061" s="7">
        <v>52.090755953233327</v>
      </c>
      <c r="Y3061" s="8">
        <v>33.163378504415931</v>
      </c>
      <c r="Z3061" s="24">
        <v>1</v>
      </c>
    </row>
    <row r="3062" spans="1:26" ht="16.5" x14ac:dyDescent="0.45">
      <c r="A3062" s="5" t="s">
        <v>10837</v>
      </c>
      <c r="B3062" s="5" t="s">
        <v>10838</v>
      </c>
      <c r="C3062" s="5" t="s">
        <v>10839</v>
      </c>
      <c r="D3062" s="5" t="s">
        <v>240</v>
      </c>
      <c r="E3062" s="5" t="s">
        <v>11765</v>
      </c>
      <c r="F3062" s="5">
        <v>16</v>
      </c>
      <c r="G3062" s="5">
        <v>9</v>
      </c>
      <c r="H3062" s="5">
        <v>1</v>
      </c>
      <c r="I3062" s="5">
        <v>3</v>
      </c>
      <c r="J3062" s="5" t="s">
        <v>10840</v>
      </c>
      <c r="K3062" s="17">
        <v>2410</v>
      </c>
      <c r="L3062" s="6">
        <v>0.99381255674000002</v>
      </c>
      <c r="M3062" s="6">
        <v>12.526526861200001</v>
      </c>
      <c r="N3062" s="6">
        <v>33.2483859791</v>
      </c>
      <c r="O3062" s="6">
        <v>13.7718377788</v>
      </c>
      <c r="P3062" s="6">
        <v>-1.070849728</v>
      </c>
      <c r="Q3062" s="6">
        <v>21.883423444400002</v>
      </c>
      <c r="R3062" s="7">
        <v>11.528137165066667</v>
      </c>
      <c r="S3062" s="8">
        <v>11.640459980230212</v>
      </c>
      <c r="T3062" s="6">
        <v>120.5557408749</v>
      </c>
      <c r="U3062" s="6">
        <v>28.427674547700001</v>
      </c>
      <c r="V3062" s="6">
        <v>-28.274438319000001</v>
      </c>
      <c r="W3062" s="6">
        <v>55.006186197200002</v>
      </c>
      <c r="X3062" s="7">
        <v>18.386474141966669</v>
      </c>
      <c r="Y3062" s="8">
        <v>42.538628141292328</v>
      </c>
      <c r="Z3062" s="24">
        <v>1</v>
      </c>
    </row>
    <row r="3063" spans="1:26" ht="16.5" x14ac:dyDescent="0.45">
      <c r="A3063" s="5" t="s">
        <v>10841</v>
      </c>
      <c r="B3063" s="5" t="s">
        <v>10842</v>
      </c>
      <c r="C3063" s="5" t="s">
        <v>10843</v>
      </c>
      <c r="D3063" s="5" t="s">
        <v>259</v>
      </c>
      <c r="E3063" s="5" t="s">
        <v>58</v>
      </c>
      <c r="F3063" s="5">
        <v>10</v>
      </c>
      <c r="G3063" s="5">
        <v>3</v>
      </c>
      <c r="H3063" s="5">
        <v>3</v>
      </c>
      <c r="I3063" s="5">
        <v>2</v>
      </c>
      <c r="J3063" s="5" t="s">
        <v>6139</v>
      </c>
      <c r="K3063" s="17">
        <v>1401</v>
      </c>
      <c r="L3063" s="6">
        <v>0.64883468418000001</v>
      </c>
      <c r="M3063" s="6">
        <v>12.3470554632</v>
      </c>
      <c r="N3063" s="6">
        <v>14.7971457458</v>
      </c>
      <c r="O3063" s="6">
        <v>6.8595146629999997</v>
      </c>
      <c r="P3063" s="6">
        <v>9.2729839233</v>
      </c>
      <c r="Q3063" s="6">
        <v>4.1837835497000002</v>
      </c>
      <c r="R3063" s="7">
        <v>6.7720940453333327</v>
      </c>
      <c r="S3063" s="8">
        <v>2.5457261997232763</v>
      </c>
      <c r="T3063" s="6">
        <v>23.167784589899998</v>
      </c>
      <c r="U3063" s="6">
        <v>16.5263290804</v>
      </c>
      <c r="V3063" s="6">
        <v>-23.408482556100001</v>
      </c>
      <c r="W3063" s="6">
        <v>5.7590217444</v>
      </c>
      <c r="X3063" s="7">
        <v>-0.37437724376666698</v>
      </c>
      <c r="Y3063" s="8">
        <v>20.661830327241507</v>
      </c>
      <c r="Z3063" s="24">
        <v>-1</v>
      </c>
    </row>
    <row r="3064" spans="1:26" ht="16.5" x14ac:dyDescent="0.45">
      <c r="A3064" s="5" t="s">
        <v>10844</v>
      </c>
      <c r="B3064" s="5" t="s">
        <v>10845</v>
      </c>
      <c r="C3064" s="5" t="s">
        <v>10846</v>
      </c>
      <c r="D3064" s="5" t="s">
        <v>120</v>
      </c>
      <c r="E3064" s="5" t="s">
        <v>11775</v>
      </c>
      <c r="F3064" s="5">
        <v>26</v>
      </c>
      <c r="G3064" s="5">
        <v>3</v>
      </c>
      <c r="H3064" s="5">
        <v>3</v>
      </c>
      <c r="I3064" s="5">
        <v>2</v>
      </c>
      <c r="J3064" s="5" t="s">
        <v>10847</v>
      </c>
      <c r="K3064" s="17">
        <v>5195</v>
      </c>
      <c r="L3064" s="6">
        <v>3.8315883142899998</v>
      </c>
      <c r="M3064" s="6">
        <v>10.2361562702</v>
      </c>
      <c r="N3064" s="6">
        <v>25.647538368799999</v>
      </c>
      <c r="O3064" s="6">
        <v>70.428911398300002</v>
      </c>
      <c r="P3064" s="6">
        <v>24.641459124899999</v>
      </c>
      <c r="Q3064" s="6">
        <v>-1.4990303644</v>
      </c>
      <c r="R3064" s="7">
        <v>31.190446719600001</v>
      </c>
      <c r="S3064" s="8">
        <v>36.408434880412564</v>
      </c>
      <c r="T3064" s="6">
        <v>99.4393765887</v>
      </c>
      <c r="U3064" s="6">
        <v>6.2331224977000002</v>
      </c>
      <c r="V3064" s="6">
        <v>-164.7150831957</v>
      </c>
      <c r="W3064" s="6">
        <v>119.2747800791</v>
      </c>
      <c r="X3064" s="7">
        <v>-13.0690602063</v>
      </c>
      <c r="Y3064" s="8">
        <v>142.97549196825253</v>
      </c>
      <c r="Z3064" s="24">
        <v>-1</v>
      </c>
    </row>
    <row r="3065" spans="1:26" ht="16.5" x14ac:dyDescent="0.45">
      <c r="A3065" s="5" t="s">
        <v>10848</v>
      </c>
      <c r="B3065" s="5" t="s">
        <v>10849</v>
      </c>
      <c r="C3065" s="5" t="s">
        <v>10850</v>
      </c>
      <c r="D3065" s="5" t="s">
        <v>176</v>
      </c>
      <c r="E3065" s="5" t="s">
        <v>11754</v>
      </c>
      <c r="F3065" s="5">
        <v>4</v>
      </c>
      <c r="G3065" s="5">
        <v>8</v>
      </c>
      <c r="H3065" s="5">
        <v>2</v>
      </c>
      <c r="I3065" s="5">
        <v>3</v>
      </c>
      <c r="J3065" s="5" t="s">
        <v>5997</v>
      </c>
      <c r="K3065" s="17">
        <v>681</v>
      </c>
      <c r="L3065" s="6">
        <v>0.83557988289999996</v>
      </c>
      <c r="M3065" s="6">
        <v>13.567360281199999</v>
      </c>
      <c r="N3065" s="6">
        <v>24.269057765399999</v>
      </c>
      <c r="O3065" s="6">
        <v>6.0638877080000002</v>
      </c>
      <c r="P3065" s="6">
        <v>7.3343360075000001</v>
      </c>
      <c r="Q3065" s="6">
        <v>10.7927271144</v>
      </c>
      <c r="R3065" s="7">
        <v>8.063650276633334</v>
      </c>
      <c r="S3065" s="8">
        <v>2.4473260939751169</v>
      </c>
      <c r="T3065" s="6">
        <v>26.3837694628</v>
      </c>
      <c r="U3065" s="6">
        <v>-12.815280036700001</v>
      </c>
      <c r="V3065" s="6">
        <v>-26.736201362199999</v>
      </c>
      <c r="W3065" s="6">
        <v>-44.230765503500002</v>
      </c>
      <c r="X3065" s="7">
        <v>-27.927415634133336</v>
      </c>
      <c r="Y3065" s="8">
        <v>15.741582682815716</v>
      </c>
      <c r="Z3065" s="24">
        <v>-1</v>
      </c>
    </row>
    <row r="3066" spans="1:26" ht="16.5" x14ac:dyDescent="0.45">
      <c r="A3066" s="5" t="s">
        <v>10851</v>
      </c>
      <c r="B3066" s="5" t="s">
        <v>10852</v>
      </c>
      <c r="C3066" s="5" t="s">
        <v>10853</v>
      </c>
      <c r="D3066" s="5" t="s">
        <v>259</v>
      </c>
      <c r="E3066" s="5" t="s">
        <v>11758</v>
      </c>
      <c r="F3066" s="5">
        <v>8</v>
      </c>
      <c r="G3066" s="5">
        <v>2</v>
      </c>
      <c r="H3066" s="5">
        <v>3</v>
      </c>
      <c r="I3066" s="5">
        <v>2</v>
      </c>
      <c r="J3066" s="5" t="s">
        <v>6830</v>
      </c>
      <c r="K3066" s="17">
        <v>693</v>
      </c>
      <c r="L3066" s="6">
        <v>0.90692253828000002</v>
      </c>
      <c r="M3066" s="6">
        <v>3.4764308779999999</v>
      </c>
      <c r="N3066" s="6">
        <v>17.573924787999999</v>
      </c>
      <c r="O3066" s="6">
        <v>26.5178923832</v>
      </c>
      <c r="P3066" s="6">
        <v>14.5114523601</v>
      </c>
      <c r="Q3066" s="6">
        <v>-39.133966250900002</v>
      </c>
      <c r="R3066" s="7">
        <v>0.63179283079999971</v>
      </c>
      <c r="S3066" s="8">
        <v>34.957479128434429</v>
      </c>
      <c r="T3066" s="6">
        <v>-43.803273950300003</v>
      </c>
      <c r="U3066" s="6">
        <v>29.289792003100001</v>
      </c>
      <c r="V3066" s="6">
        <v>-47.1281008598</v>
      </c>
      <c r="W3066" s="6">
        <v>-348.61976525590001</v>
      </c>
      <c r="X3066" s="7">
        <v>-122.15269137086666</v>
      </c>
      <c r="Y3066" s="8">
        <v>199.81347615448334</v>
      </c>
      <c r="Z3066" s="24">
        <v>-1</v>
      </c>
    </row>
    <row r="3067" spans="1:26" ht="16.5" x14ac:dyDescent="0.45">
      <c r="A3067" s="5" t="s">
        <v>10854</v>
      </c>
      <c r="B3067" s="5" t="s">
        <v>10855</v>
      </c>
      <c r="C3067" s="5" t="s">
        <v>10856</v>
      </c>
      <c r="D3067" s="5" t="s">
        <v>176</v>
      </c>
      <c r="E3067" s="5" t="s">
        <v>11764</v>
      </c>
      <c r="F3067" s="5">
        <v>15</v>
      </c>
      <c r="G3067" s="5">
        <v>8</v>
      </c>
      <c r="H3067" s="5">
        <v>2</v>
      </c>
      <c r="I3067" s="5">
        <v>3</v>
      </c>
      <c r="J3067" s="5" t="s">
        <v>5997</v>
      </c>
      <c r="K3067" s="17">
        <v>413</v>
      </c>
      <c r="L3067" s="6">
        <v>0.32360921296</v>
      </c>
      <c r="M3067" s="6">
        <v>-37.114873816900001</v>
      </c>
      <c r="N3067" s="6">
        <v>-23.429652520400001</v>
      </c>
      <c r="O3067" s="6">
        <v>215.65072469250001</v>
      </c>
      <c r="P3067" s="6">
        <v>134.68863313150001</v>
      </c>
      <c r="Q3067" s="6">
        <v>42.895100731299998</v>
      </c>
      <c r="R3067" s="7">
        <v>131.07815285176665</v>
      </c>
      <c r="S3067" s="8">
        <v>86.434385972503122</v>
      </c>
      <c r="T3067" s="6">
        <v>-2840.9192601285999</v>
      </c>
      <c r="U3067" s="6">
        <v>126.06912837100001</v>
      </c>
      <c r="V3067" s="6">
        <v>144.15018998919999</v>
      </c>
      <c r="W3067" s="6">
        <v>66.433578238400003</v>
      </c>
      <c r="X3067" s="7">
        <v>112.21763219953333</v>
      </c>
      <c r="Y3067" s="8">
        <v>40.667750062515928</v>
      </c>
      <c r="Z3067" s="24">
        <v>1</v>
      </c>
    </row>
    <row r="3068" spans="1:26" ht="16.5" x14ac:dyDescent="0.45">
      <c r="A3068" s="5" t="s">
        <v>10857</v>
      </c>
      <c r="B3068" s="5" t="s">
        <v>10858</v>
      </c>
      <c r="C3068" s="5" t="s">
        <v>10859</v>
      </c>
      <c r="D3068" s="5" t="s">
        <v>263</v>
      </c>
      <c r="E3068" s="5" t="s">
        <v>11766</v>
      </c>
      <c r="F3068" s="5">
        <v>17</v>
      </c>
      <c r="G3068" s="5">
        <v>11</v>
      </c>
      <c r="H3068" s="5">
        <v>2</v>
      </c>
      <c r="I3068" s="5">
        <v>2</v>
      </c>
      <c r="J3068" s="5" t="s">
        <v>10860</v>
      </c>
      <c r="K3068" s="17">
        <v>2353</v>
      </c>
      <c r="L3068" s="6">
        <v>1.0016331271900001</v>
      </c>
      <c r="M3068" s="6">
        <v>9.2920765861000003</v>
      </c>
      <c r="N3068" s="6">
        <v>10.7555474117</v>
      </c>
      <c r="O3068" s="6">
        <v>40.671987461400001</v>
      </c>
      <c r="P3068" s="6">
        <v>15.082042057000001</v>
      </c>
      <c r="Q3068" s="6">
        <v>0.14971738139999999</v>
      </c>
      <c r="R3068" s="7">
        <v>18.634582299933335</v>
      </c>
      <c r="S3068" s="8">
        <v>20.493389171690499</v>
      </c>
      <c r="T3068" s="6">
        <v>-4.1260701610000003</v>
      </c>
      <c r="U3068" s="6">
        <v>81.212633257199997</v>
      </c>
      <c r="V3068" s="6">
        <v>11.9999954047</v>
      </c>
      <c r="W3068" s="6">
        <v>-7.6873208558000004</v>
      </c>
      <c r="X3068" s="7">
        <v>28.508435935366666</v>
      </c>
      <c r="Y3068" s="8">
        <v>46.692578820293214</v>
      </c>
      <c r="Z3068" s="24">
        <v>1</v>
      </c>
    </row>
    <row r="3069" spans="1:26" ht="16.5" x14ac:dyDescent="0.45">
      <c r="A3069" s="5" t="s">
        <v>10861</v>
      </c>
      <c r="B3069" s="5" t="s">
        <v>10862</v>
      </c>
      <c r="C3069" s="5" t="s">
        <v>10863</v>
      </c>
      <c r="D3069" s="5" t="s">
        <v>259</v>
      </c>
      <c r="E3069" s="5" t="s">
        <v>11757</v>
      </c>
      <c r="F3069" s="5">
        <v>7</v>
      </c>
      <c r="G3069" s="5">
        <v>11</v>
      </c>
      <c r="H3069" s="5">
        <v>4</v>
      </c>
      <c r="I3069" s="5">
        <v>2</v>
      </c>
      <c r="J3069" s="5" t="s">
        <v>10864</v>
      </c>
      <c r="K3069" s="17">
        <v>808</v>
      </c>
      <c r="L3069" s="6">
        <v>0.69158811507999995</v>
      </c>
      <c r="M3069" s="6">
        <v>5.9289455770000004</v>
      </c>
      <c r="N3069" s="6">
        <v>8.9358726637999997</v>
      </c>
      <c r="O3069" s="6">
        <v>5.3559823213</v>
      </c>
      <c r="P3069" s="6">
        <v>56.196052450300002</v>
      </c>
      <c r="Q3069" s="6">
        <v>-12.0933144134</v>
      </c>
      <c r="R3069" s="7">
        <v>16.486240119399998</v>
      </c>
      <c r="S3069" s="8">
        <v>35.479168333690922</v>
      </c>
      <c r="T3069" s="6">
        <v>-4.2699624499000004</v>
      </c>
      <c r="U3069" s="6">
        <v>2.0405506249999998</v>
      </c>
      <c r="V3069" s="6">
        <v>88.139029795799999</v>
      </c>
      <c r="W3069" s="6">
        <v>-56.412480546799998</v>
      </c>
      <c r="X3069" s="7">
        <v>11.255699957999999</v>
      </c>
      <c r="Y3069" s="8">
        <v>72.715019208577644</v>
      </c>
      <c r="Z3069" s="24">
        <v>1</v>
      </c>
    </row>
    <row r="3070" spans="1:26" ht="16.5" x14ac:dyDescent="0.45">
      <c r="A3070" s="5" t="s">
        <v>10865</v>
      </c>
      <c r="B3070" s="5" t="s">
        <v>10866</v>
      </c>
      <c r="C3070" s="5" t="s">
        <v>10867</v>
      </c>
      <c r="D3070" s="5" t="s">
        <v>259</v>
      </c>
      <c r="E3070" s="5" t="s">
        <v>11756</v>
      </c>
      <c r="F3070" s="5">
        <v>6</v>
      </c>
      <c r="G3070" s="5">
        <v>11</v>
      </c>
      <c r="H3070" s="5">
        <v>2</v>
      </c>
      <c r="I3070" s="5">
        <v>2</v>
      </c>
      <c r="J3070" s="5" t="s">
        <v>4651</v>
      </c>
      <c r="K3070" s="17">
        <v>566</v>
      </c>
      <c r="L3070" s="6">
        <v>0.73695659028000005</v>
      </c>
      <c r="M3070" s="6">
        <v>5.3721276900000001</v>
      </c>
      <c r="N3070" s="6">
        <v>-8.9780977900000003E-2</v>
      </c>
      <c r="O3070" s="6">
        <v>-1.5255714242</v>
      </c>
      <c r="P3070" s="6">
        <v>46.0088258651</v>
      </c>
      <c r="Q3070" s="6">
        <v>-4.0921506706999997</v>
      </c>
      <c r="R3070" s="7">
        <v>13.463701256733332</v>
      </c>
      <c r="S3070" s="8">
        <v>28.214104346722163</v>
      </c>
      <c r="T3070" s="6">
        <v>-21.043707120899999</v>
      </c>
      <c r="U3070" s="6">
        <v>27.6059029237</v>
      </c>
      <c r="V3070" s="6">
        <v>-13.260516065099999</v>
      </c>
      <c r="W3070" s="6">
        <v>4.4890090623000001</v>
      </c>
      <c r="X3070" s="7">
        <v>6.2781319736333332</v>
      </c>
      <c r="Y3070" s="8">
        <v>20.491870847629595</v>
      </c>
      <c r="Z3070" s="24">
        <v>1</v>
      </c>
    </row>
    <row r="3071" spans="1:26" ht="16.5" x14ac:dyDescent="0.45">
      <c r="A3071" s="5" t="s">
        <v>10868</v>
      </c>
      <c r="B3071" s="5" t="s">
        <v>10869</v>
      </c>
      <c r="C3071" s="5" t="s">
        <v>10870</v>
      </c>
      <c r="D3071" s="5" t="s">
        <v>240</v>
      </c>
      <c r="E3071" s="5" t="s">
        <v>11769</v>
      </c>
      <c r="F3071" s="5">
        <v>20</v>
      </c>
      <c r="G3071" s="5">
        <v>7</v>
      </c>
      <c r="H3071" s="5">
        <v>4</v>
      </c>
      <c r="I3071" s="5">
        <v>3</v>
      </c>
      <c r="J3071" s="5" t="s">
        <v>10871</v>
      </c>
      <c r="K3071" s="17">
        <v>2321</v>
      </c>
      <c r="L3071" s="6">
        <v>1.26692495305</v>
      </c>
      <c r="M3071" s="6">
        <v>-4.5047280759000001</v>
      </c>
      <c r="N3071" s="6">
        <v>-9.1513268152999991</v>
      </c>
      <c r="O3071" s="6">
        <v>16.649046114499999</v>
      </c>
      <c r="P3071" s="6">
        <v>0.3914977825</v>
      </c>
      <c r="Q3071" s="6">
        <v>36.545294873899998</v>
      </c>
      <c r="R3071" s="7">
        <v>17.861946256966664</v>
      </c>
      <c r="S3071" s="8">
        <v>18.107390924653597</v>
      </c>
      <c r="T3071" s="6">
        <v>-204.67084796809999</v>
      </c>
      <c r="U3071" s="6">
        <v>224.00474191929999</v>
      </c>
      <c r="V3071" s="6">
        <v>-502.72568008510001</v>
      </c>
      <c r="W3071" s="6">
        <v>77.210482699699995</v>
      </c>
      <c r="X3071" s="7">
        <v>-67.170151822033347</v>
      </c>
      <c r="Y3071" s="8">
        <v>384.27672618224892</v>
      </c>
      <c r="Z3071" s="24">
        <v>-1</v>
      </c>
    </row>
    <row r="3072" spans="1:26" ht="16.5" x14ac:dyDescent="0.45">
      <c r="A3072" s="5" t="s">
        <v>10872</v>
      </c>
      <c r="B3072" s="5" t="s">
        <v>10873</v>
      </c>
      <c r="C3072" s="5" t="s">
        <v>10874</v>
      </c>
      <c r="D3072" s="5" t="s">
        <v>120</v>
      </c>
      <c r="E3072" s="5" t="s">
        <v>8</v>
      </c>
      <c r="F3072" s="5">
        <v>1</v>
      </c>
      <c r="G3072" s="5">
        <v>1</v>
      </c>
      <c r="H3072" s="5">
        <v>3</v>
      </c>
      <c r="I3072" s="5">
        <v>3</v>
      </c>
      <c r="J3072" s="5" t="s">
        <v>4394</v>
      </c>
      <c r="K3072" s="17">
        <v>1745</v>
      </c>
      <c r="L3072" s="6">
        <v>3.5208400000000002</v>
      </c>
      <c r="M3072" s="6">
        <v>25.988883334699999</v>
      </c>
      <c r="N3072" s="6">
        <v>11.789165134199999</v>
      </c>
      <c r="O3072" s="6">
        <v>6.5891946240000001</v>
      </c>
      <c r="P3072" s="6">
        <v>2.1691068218999998</v>
      </c>
      <c r="Q3072" s="6">
        <v>5.2999057440000001</v>
      </c>
      <c r="R3072" s="7">
        <v>4.6860690632999997</v>
      </c>
      <c r="S3072" s="8">
        <v>2.2730795515110995</v>
      </c>
      <c r="T3072" s="6">
        <v>12.937852689</v>
      </c>
      <c r="U3072" s="6">
        <v>4.7868532841000002</v>
      </c>
      <c r="V3072" s="6">
        <v>21.1311100635</v>
      </c>
      <c r="W3072" s="6">
        <v>29.920641548999999</v>
      </c>
      <c r="X3072" s="7">
        <v>18.612868298866669</v>
      </c>
      <c r="Y3072" s="8">
        <v>12.754724000348416</v>
      </c>
      <c r="Z3072" s="24">
        <v>1</v>
      </c>
    </row>
    <row r="3073" spans="1:26" ht="16.5" x14ac:dyDescent="0.45">
      <c r="A3073" s="5" t="s">
        <v>10875</v>
      </c>
      <c r="B3073" s="5" t="s">
        <v>10876</v>
      </c>
      <c r="C3073" s="5" t="s">
        <v>10877</v>
      </c>
      <c r="D3073" s="5" t="s">
        <v>120</v>
      </c>
      <c r="E3073" s="5" t="s">
        <v>11775</v>
      </c>
      <c r="F3073" s="5">
        <v>26</v>
      </c>
      <c r="G3073" s="5">
        <v>3</v>
      </c>
      <c r="H3073" s="5">
        <v>3</v>
      </c>
      <c r="I3073" s="5">
        <v>2</v>
      </c>
      <c r="J3073" s="5" t="s">
        <v>4600</v>
      </c>
      <c r="K3073" s="17">
        <v>1730</v>
      </c>
      <c r="L3073" s="6">
        <v>1.33203420482</v>
      </c>
      <c r="M3073" s="6">
        <v>11.56181357</v>
      </c>
      <c r="N3073" s="6">
        <v>23.102403965699999</v>
      </c>
      <c r="O3073" s="6">
        <v>18.930113206400002</v>
      </c>
      <c r="P3073" s="6">
        <v>8.9164065331</v>
      </c>
      <c r="Q3073" s="6">
        <v>-3.4286004298999999</v>
      </c>
      <c r="R3073" s="7">
        <v>8.1393064365333334</v>
      </c>
      <c r="S3073" s="8">
        <v>11.199595184093925</v>
      </c>
      <c r="T3073" s="6">
        <v>51.237896328200002</v>
      </c>
      <c r="U3073" s="6">
        <v>42.560204494799997</v>
      </c>
      <c r="V3073" s="6">
        <v>-173.73499299139999</v>
      </c>
      <c r="W3073" s="6">
        <v>186.7983906382</v>
      </c>
      <c r="X3073" s="7">
        <v>18.541200713866669</v>
      </c>
      <c r="Y3073" s="8">
        <v>181.46284629318325</v>
      </c>
      <c r="Z3073" s="24">
        <v>1</v>
      </c>
    </row>
    <row r="3074" spans="1:26" ht="16.5" x14ac:dyDescent="0.45">
      <c r="A3074" s="5" t="s">
        <v>10878</v>
      </c>
      <c r="B3074" s="5" t="s">
        <v>10879</v>
      </c>
      <c r="C3074" s="5" t="s">
        <v>10880</v>
      </c>
      <c r="D3074" s="5" t="s">
        <v>240</v>
      </c>
      <c r="E3074" s="5" t="s">
        <v>11762</v>
      </c>
      <c r="F3074" s="5">
        <v>13</v>
      </c>
      <c r="G3074" s="5">
        <v>7</v>
      </c>
      <c r="H3074" s="5">
        <v>4</v>
      </c>
      <c r="I3074" s="5">
        <v>2</v>
      </c>
      <c r="J3074" s="5" t="s">
        <v>10881</v>
      </c>
      <c r="K3074" s="17">
        <v>5500</v>
      </c>
      <c r="L3074" s="6">
        <v>3.0107137605899998</v>
      </c>
      <c r="M3074" s="6">
        <v>17.2214080796</v>
      </c>
      <c r="N3074" s="6">
        <v>-9.5505892626000009</v>
      </c>
      <c r="O3074" s="6">
        <v>-18.589497722600001</v>
      </c>
      <c r="P3074" s="6">
        <v>12.5432748817</v>
      </c>
      <c r="Q3074" s="6">
        <v>5.1591401808999997</v>
      </c>
      <c r="R3074" s="7">
        <v>-0.29569422000000029</v>
      </c>
      <c r="S3074" s="8">
        <v>16.267415168480046</v>
      </c>
      <c r="T3074" s="6">
        <v>-20.721845149499998</v>
      </c>
      <c r="U3074" s="6">
        <v>-56.702176938800001</v>
      </c>
      <c r="V3074" s="6">
        <v>-32.9122581182</v>
      </c>
      <c r="W3074" s="6">
        <v>78.305383060300002</v>
      </c>
      <c r="X3074" s="7">
        <v>-3.7696839989000019</v>
      </c>
      <c r="Y3074" s="8">
        <v>72.067520659113967</v>
      </c>
      <c r="Z3074" s="24">
        <v>0</v>
      </c>
    </row>
    <row r="3075" spans="1:26" ht="16.5" x14ac:dyDescent="0.45">
      <c r="A3075" s="5" t="s">
        <v>10882</v>
      </c>
      <c r="B3075" s="5" t="s">
        <v>10883</v>
      </c>
      <c r="C3075" s="5" t="s">
        <v>10884</v>
      </c>
      <c r="D3075" s="5" t="s">
        <v>1297</v>
      </c>
      <c r="E3075" s="5" t="s">
        <v>11770</v>
      </c>
      <c r="F3075" s="5">
        <v>21</v>
      </c>
      <c r="G3075" s="5">
        <v>7</v>
      </c>
      <c r="H3075" s="5">
        <v>3</v>
      </c>
      <c r="I3075" s="5">
        <v>3</v>
      </c>
      <c r="J3075" s="5" t="s">
        <v>4751</v>
      </c>
      <c r="K3075" s="17">
        <v>379</v>
      </c>
      <c r="L3075" s="6">
        <v>1.7553749803800001</v>
      </c>
      <c r="M3075" s="6">
        <v>-6.1447281131000002</v>
      </c>
      <c r="N3075" s="6">
        <v>0.31006799909999999</v>
      </c>
      <c r="O3075" s="6">
        <v>-1.2235257418000001</v>
      </c>
      <c r="P3075" s="6">
        <v>49.548767091199998</v>
      </c>
      <c r="Q3075" s="6">
        <v>19.103803457600002</v>
      </c>
      <c r="R3075" s="7">
        <v>22.476348268999999</v>
      </c>
      <c r="S3075" s="8">
        <v>25.553609798982446</v>
      </c>
      <c r="T3075" s="6">
        <v>-351.0905565059</v>
      </c>
      <c r="U3075" s="6">
        <v>157.6537037642</v>
      </c>
      <c r="V3075" s="6">
        <v>114.98329692510001</v>
      </c>
      <c r="W3075" s="6">
        <v>13.149518393699999</v>
      </c>
      <c r="X3075" s="7">
        <v>95.262173027666677</v>
      </c>
      <c r="Y3075" s="8">
        <v>74.243228265151501</v>
      </c>
      <c r="Z3075" s="24">
        <v>1</v>
      </c>
    </row>
    <row r="3076" spans="1:26" ht="16.5" x14ac:dyDescent="0.45">
      <c r="A3076" s="5" t="s">
        <v>10885</v>
      </c>
      <c r="B3076" s="5" t="s">
        <v>10886</v>
      </c>
      <c r="C3076" s="5" t="s">
        <v>10887</v>
      </c>
      <c r="D3076" s="5" t="s">
        <v>1297</v>
      </c>
      <c r="E3076" s="5" t="s">
        <v>11773</v>
      </c>
      <c r="F3076" s="5">
        <v>24</v>
      </c>
      <c r="G3076" s="5">
        <v>11</v>
      </c>
      <c r="H3076" s="5">
        <v>1</v>
      </c>
      <c r="I3076" s="5">
        <v>2</v>
      </c>
      <c r="J3076" s="5" t="s">
        <v>4484</v>
      </c>
      <c r="K3076" s="17">
        <v>602</v>
      </c>
      <c r="L3076" s="6">
        <v>0.65906733232000003</v>
      </c>
      <c r="M3076" s="6">
        <v>2.9116730005</v>
      </c>
      <c r="N3076" s="6">
        <v>17.5178605903</v>
      </c>
      <c r="O3076" s="6">
        <v>6.0776086210000004</v>
      </c>
      <c r="P3076" s="6">
        <v>52.740336324200001</v>
      </c>
      <c r="Q3076" s="6">
        <v>33.552977869999999</v>
      </c>
      <c r="R3076" s="7">
        <v>30.790307605066669</v>
      </c>
      <c r="S3076" s="8">
        <v>23.45371611110502</v>
      </c>
      <c r="T3076" s="6">
        <v>-49.775438035900002</v>
      </c>
      <c r="U3076" s="6">
        <v>230.3670403676</v>
      </c>
      <c r="V3076" s="6">
        <v>93.542327469300005</v>
      </c>
      <c r="W3076" s="6">
        <v>-153.14336434750001</v>
      </c>
      <c r="X3076" s="7">
        <v>56.922001163133331</v>
      </c>
      <c r="Y3076" s="8">
        <v>194.36008812321151</v>
      </c>
      <c r="Z3076" s="24">
        <v>1</v>
      </c>
    </row>
    <row r="3077" spans="1:26" ht="16.5" x14ac:dyDescent="0.45">
      <c r="A3077" s="5" t="s">
        <v>10888</v>
      </c>
      <c r="B3077" s="5" t="s">
        <v>10889</v>
      </c>
      <c r="C3077" s="5" t="s">
        <v>10890</v>
      </c>
      <c r="D3077" s="5" t="s">
        <v>259</v>
      </c>
      <c r="E3077" s="5" t="s">
        <v>11756</v>
      </c>
      <c r="F3077" s="5">
        <v>6</v>
      </c>
      <c r="G3077" s="5">
        <v>11</v>
      </c>
      <c r="H3077" s="5">
        <v>2</v>
      </c>
      <c r="I3077" s="5">
        <v>2</v>
      </c>
      <c r="J3077" s="5" t="s">
        <v>6845</v>
      </c>
      <c r="K3077" s="17">
        <v>2018</v>
      </c>
      <c r="L3077" s="6">
        <v>0.85210368214999999</v>
      </c>
      <c r="M3077" s="6">
        <v>8.6878260522000001</v>
      </c>
      <c r="N3077" s="6">
        <v>10.013864675700001</v>
      </c>
      <c r="O3077" s="6">
        <v>13.553058524400001</v>
      </c>
      <c r="P3077" s="6">
        <v>25.927066203700001</v>
      </c>
      <c r="Q3077" s="6">
        <v>5.6626427964000001</v>
      </c>
      <c r="R3077" s="7">
        <v>15.047589174833334</v>
      </c>
      <c r="S3077" s="8">
        <v>10.214545041576526</v>
      </c>
      <c r="T3077" s="6">
        <v>4.5562083470000001</v>
      </c>
      <c r="U3077" s="6">
        <v>9.3911644090999999</v>
      </c>
      <c r="V3077" s="6">
        <v>12.1001868674</v>
      </c>
      <c r="W3077" s="6">
        <v>-27.897674669400001</v>
      </c>
      <c r="X3077" s="7">
        <v>-2.1354411309666674</v>
      </c>
      <c r="Y3077" s="8">
        <v>22.351827852246846</v>
      </c>
      <c r="Z3077" s="24">
        <v>-1</v>
      </c>
    </row>
    <row r="3078" spans="1:26" ht="16.5" x14ac:dyDescent="0.45">
      <c r="A3078" s="5" t="s">
        <v>10891</v>
      </c>
      <c r="B3078" s="5" t="s">
        <v>10892</v>
      </c>
      <c r="C3078" s="5" t="s">
        <v>10893</v>
      </c>
      <c r="D3078" s="5" t="s">
        <v>254</v>
      </c>
      <c r="E3078" s="5" t="s">
        <v>11757</v>
      </c>
      <c r="F3078" s="5">
        <v>7</v>
      </c>
      <c r="G3078" s="5">
        <v>11</v>
      </c>
      <c r="H3078" s="5">
        <v>4</v>
      </c>
      <c r="I3078" s="5">
        <v>2</v>
      </c>
      <c r="J3078" s="5" t="s">
        <v>3914</v>
      </c>
      <c r="K3078" s="17">
        <v>1287</v>
      </c>
      <c r="L3078" s="6">
        <v>2.0335457073700001</v>
      </c>
      <c r="M3078" s="6">
        <v>5.0240791451</v>
      </c>
      <c r="N3078" s="6">
        <v>29.0967942228</v>
      </c>
      <c r="O3078" s="6">
        <v>-0.18916831210000001</v>
      </c>
      <c r="P3078" s="6">
        <v>15.467406694999999</v>
      </c>
      <c r="Q3078" s="6">
        <v>-13.944948093700001</v>
      </c>
      <c r="R3078" s="7">
        <v>0.44443009639999964</v>
      </c>
      <c r="S3078" s="8">
        <v>14.716410525720301</v>
      </c>
      <c r="T3078" s="6">
        <v>76.220508582400001</v>
      </c>
      <c r="U3078" s="6">
        <v>-85.518072145900007</v>
      </c>
      <c r="V3078" s="6">
        <v>-358.89495347550002</v>
      </c>
      <c r="W3078" s="6">
        <v>145.11175578429999</v>
      </c>
      <c r="X3078" s="7">
        <v>-99.767089945700022</v>
      </c>
      <c r="Y3078" s="8">
        <v>252.30530439512643</v>
      </c>
      <c r="Z3078" s="24">
        <v>-1</v>
      </c>
    </row>
    <row r="3079" spans="1:26" ht="16.5" x14ac:dyDescent="0.45">
      <c r="A3079" s="5" t="s">
        <v>10894</v>
      </c>
      <c r="B3079" s="5" t="s">
        <v>10895</v>
      </c>
      <c r="C3079" s="5" t="s">
        <v>10896</v>
      </c>
      <c r="D3079" s="5" t="s">
        <v>240</v>
      </c>
      <c r="E3079" s="5" t="s">
        <v>11766</v>
      </c>
      <c r="F3079" s="5">
        <v>17</v>
      </c>
      <c r="G3079" s="5">
        <v>11</v>
      </c>
      <c r="H3079" s="5">
        <v>2</v>
      </c>
      <c r="I3079" s="5">
        <v>2</v>
      </c>
      <c r="J3079" s="5" t="s">
        <v>4612</v>
      </c>
      <c r="K3079" s="17">
        <v>653</v>
      </c>
      <c r="L3079" s="6">
        <v>0.81691432167</v>
      </c>
      <c r="M3079" s="6">
        <v>1.5361156179</v>
      </c>
      <c r="N3079" s="6">
        <v>2.6514982475000002</v>
      </c>
      <c r="O3079" s="6">
        <v>19.4652741128</v>
      </c>
      <c r="P3079" s="6">
        <v>33.620434604099998</v>
      </c>
      <c r="Q3079" s="6">
        <v>28.6328873038</v>
      </c>
      <c r="R3079" s="7">
        <v>27.239532006900003</v>
      </c>
      <c r="S3079" s="8">
        <v>7.1797090032371491</v>
      </c>
      <c r="T3079" s="6">
        <v>-26.091874328599999</v>
      </c>
      <c r="U3079" s="6">
        <v>467.85318243939997</v>
      </c>
      <c r="V3079" s="6">
        <v>-14.1086269585</v>
      </c>
      <c r="W3079" s="6">
        <v>-155.71996875190001</v>
      </c>
      <c r="X3079" s="7">
        <v>99.34152890966665</v>
      </c>
      <c r="Y3079" s="8">
        <v>326.90070682325768</v>
      </c>
      <c r="Z3079" s="24">
        <v>1</v>
      </c>
    </row>
    <row r="3080" spans="1:26" ht="16.5" x14ac:dyDescent="0.45">
      <c r="A3080" s="5" t="s">
        <v>10897</v>
      </c>
      <c r="B3080" s="5" t="s">
        <v>10898</v>
      </c>
      <c r="C3080" s="5" t="s">
        <v>10899</v>
      </c>
      <c r="D3080" s="5" t="s">
        <v>240</v>
      </c>
      <c r="E3080" s="5" t="s">
        <v>11761</v>
      </c>
      <c r="F3080" s="5">
        <v>12</v>
      </c>
      <c r="G3080" s="5">
        <v>6</v>
      </c>
      <c r="H3080" s="5">
        <v>2</v>
      </c>
      <c r="I3080" s="5">
        <v>1</v>
      </c>
      <c r="J3080" s="5" t="s">
        <v>4398</v>
      </c>
      <c r="K3080" s="17">
        <v>531</v>
      </c>
      <c r="L3080" s="6">
        <v>0.85195811177000003</v>
      </c>
      <c r="M3080" s="6">
        <v>9.2752203000000009</v>
      </c>
      <c r="N3080" s="6">
        <v>11.607235361300001</v>
      </c>
      <c r="O3080" s="6">
        <v>13.155376495800001</v>
      </c>
      <c r="P3080" s="6">
        <v>1.0605756603000001</v>
      </c>
      <c r="Q3080" s="6">
        <v>16.274383666799999</v>
      </c>
      <c r="R3080" s="7">
        <v>10.163445274300001</v>
      </c>
      <c r="S3080" s="8">
        <v>8.0360890886239371</v>
      </c>
      <c r="T3080" s="6">
        <v>23.143411294500002</v>
      </c>
      <c r="U3080" s="6">
        <v>-7.3777642148</v>
      </c>
      <c r="V3080" s="6">
        <v>-36.424620239900001</v>
      </c>
      <c r="W3080" s="6">
        <v>-0.61226382570000004</v>
      </c>
      <c r="X3080" s="7">
        <v>-14.804882760133333</v>
      </c>
      <c r="Y3080" s="8">
        <v>19.026370788966791</v>
      </c>
      <c r="Z3080" s="24">
        <v>-1</v>
      </c>
    </row>
    <row r="3081" spans="1:26" ht="16.5" x14ac:dyDescent="0.45">
      <c r="A3081" s="5" t="s">
        <v>10900</v>
      </c>
      <c r="B3081" s="5" t="s">
        <v>10901</v>
      </c>
      <c r="C3081" s="5" t="s">
        <v>10902</v>
      </c>
      <c r="D3081" s="5" t="s">
        <v>259</v>
      </c>
      <c r="E3081" s="5" t="s">
        <v>11756</v>
      </c>
      <c r="F3081" s="5">
        <v>6</v>
      </c>
      <c r="G3081" s="5">
        <v>11</v>
      </c>
      <c r="H3081" s="5">
        <v>2</v>
      </c>
      <c r="I3081" s="5">
        <v>2</v>
      </c>
      <c r="J3081" s="5" t="s">
        <v>4461</v>
      </c>
      <c r="K3081" s="17">
        <v>5650</v>
      </c>
      <c r="L3081" s="6">
        <v>3.60805740156</v>
      </c>
      <c r="M3081" s="6">
        <v>8.4686209032999997</v>
      </c>
      <c r="N3081" s="6">
        <v>-13.090286193500001</v>
      </c>
      <c r="O3081" s="6">
        <v>-2.4013182826000001</v>
      </c>
      <c r="P3081" s="6">
        <v>71.908122767099997</v>
      </c>
      <c r="Q3081" s="6">
        <v>-9.1175425107999999</v>
      </c>
      <c r="R3081" s="7">
        <v>20.129753991233333</v>
      </c>
      <c r="S3081" s="8">
        <v>44.966949215930782</v>
      </c>
      <c r="T3081" s="6">
        <v>-32.8944640144</v>
      </c>
      <c r="U3081" s="6">
        <v>3.2289825430999999</v>
      </c>
      <c r="V3081" s="6">
        <v>51.087330753300002</v>
      </c>
      <c r="W3081" s="6">
        <v>5.1569984108</v>
      </c>
      <c r="X3081" s="7">
        <v>19.824437235733335</v>
      </c>
      <c r="Y3081" s="8">
        <v>27.091616685140067</v>
      </c>
      <c r="Z3081" s="24">
        <v>1</v>
      </c>
    </row>
    <row r="3082" spans="1:26" ht="16.5" x14ac:dyDescent="0.45">
      <c r="A3082" s="5" t="s">
        <v>10903</v>
      </c>
      <c r="B3082" s="5" t="s">
        <v>10904</v>
      </c>
      <c r="C3082" s="5" t="s">
        <v>10905</v>
      </c>
      <c r="D3082" s="5" t="s">
        <v>259</v>
      </c>
      <c r="E3082" s="5" t="s">
        <v>11756</v>
      </c>
      <c r="F3082" s="5">
        <v>6</v>
      </c>
      <c r="G3082" s="5">
        <v>11</v>
      </c>
      <c r="H3082" s="5">
        <v>2</v>
      </c>
      <c r="I3082" s="5">
        <v>2</v>
      </c>
      <c r="J3082" s="5" t="s">
        <v>10437</v>
      </c>
      <c r="K3082" s="17">
        <v>1128</v>
      </c>
      <c r="L3082" s="6">
        <v>2.38935532086</v>
      </c>
      <c r="M3082" s="6">
        <v>29.048891593499999</v>
      </c>
      <c r="N3082" s="6">
        <v>39.929822669700002</v>
      </c>
      <c r="O3082" s="6">
        <v>23.747116062900002</v>
      </c>
      <c r="P3082" s="6">
        <v>67.0517330216</v>
      </c>
      <c r="Q3082" s="6">
        <v>10.241026274299999</v>
      </c>
      <c r="R3082" s="7">
        <v>33.679958452933334</v>
      </c>
      <c r="S3082" s="8">
        <v>29.679287706089941</v>
      </c>
      <c r="T3082" s="6">
        <v>44.4592679573</v>
      </c>
      <c r="U3082" s="6">
        <v>-4.3137665487000003</v>
      </c>
      <c r="V3082" s="6">
        <v>33.174199934800001</v>
      </c>
      <c r="W3082" s="6">
        <v>42.147205057400001</v>
      </c>
      <c r="X3082" s="7">
        <v>23.6692128145</v>
      </c>
      <c r="Y3082" s="8">
        <v>24.645771559509132</v>
      </c>
      <c r="Z3082" s="24">
        <v>1</v>
      </c>
    </row>
    <row r="3083" spans="1:26" ht="16.5" x14ac:dyDescent="0.45">
      <c r="A3083" s="5" t="s">
        <v>10906</v>
      </c>
      <c r="B3083" s="5" t="s">
        <v>10907</v>
      </c>
      <c r="C3083" s="5" t="s">
        <v>10908</v>
      </c>
      <c r="D3083" s="5" t="s">
        <v>120</v>
      </c>
      <c r="E3083" s="5" t="s">
        <v>11756</v>
      </c>
      <c r="F3083" s="5">
        <v>6</v>
      </c>
      <c r="G3083" s="5">
        <v>11</v>
      </c>
      <c r="H3083" s="5">
        <v>2</v>
      </c>
      <c r="I3083" s="5">
        <v>2</v>
      </c>
      <c r="J3083" s="5" t="s">
        <v>10909</v>
      </c>
      <c r="K3083" s="17">
        <v>1406</v>
      </c>
      <c r="L3083" s="6">
        <v>1.1753010343200001</v>
      </c>
      <c r="M3083" s="6">
        <v>11.015477473400001</v>
      </c>
      <c r="N3083" s="6">
        <v>-4.4887832970000003</v>
      </c>
      <c r="O3083" s="6">
        <v>-6.1344222488</v>
      </c>
      <c r="P3083" s="6">
        <v>49.556805070400003</v>
      </c>
      <c r="Q3083" s="6">
        <v>22.6979604655</v>
      </c>
      <c r="R3083" s="7">
        <v>22.040114429033334</v>
      </c>
      <c r="S3083" s="8">
        <v>27.851441096206734</v>
      </c>
      <c r="T3083" s="6">
        <v>-28.952576988600001</v>
      </c>
      <c r="U3083" s="6">
        <v>-17.778907089400001</v>
      </c>
      <c r="V3083" s="6">
        <v>58.545223396700003</v>
      </c>
      <c r="W3083" s="6">
        <v>81.113498394299995</v>
      </c>
      <c r="X3083" s="7">
        <v>40.62660490053333</v>
      </c>
      <c r="Y3083" s="8">
        <v>51.824073867233828</v>
      </c>
      <c r="Z3083" s="24">
        <v>1</v>
      </c>
    </row>
    <row r="3084" spans="1:26" ht="16.5" x14ac:dyDescent="0.45">
      <c r="A3084" s="5" t="s">
        <v>10910</v>
      </c>
      <c r="B3084" s="5" t="s">
        <v>10911</v>
      </c>
      <c r="C3084" s="5" t="s">
        <v>10912</v>
      </c>
      <c r="D3084" s="5" t="s">
        <v>474</v>
      </c>
      <c r="E3084" s="5" t="s">
        <v>11778</v>
      </c>
      <c r="F3084" s="5">
        <v>29</v>
      </c>
      <c r="G3084" s="5">
        <v>5</v>
      </c>
      <c r="H3084" s="5">
        <v>3</v>
      </c>
      <c r="I3084" s="5">
        <v>3</v>
      </c>
      <c r="J3084" s="5" t="s">
        <v>10769</v>
      </c>
      <c r="K3084" s="17">
        <v>10936</v>
      </c>
      <c r="L3084" s="6">
        <v>5.2666630023799996</v>
      </c>
      <c r="M3084" s="6">
        <v>7.0888113589000001</v>
      </c>
      <c r="N3084" s="6">
        <v>23.6569972287</v>
      </c>
      <c r="O3084" s="6">
        <v>32.249110757700002</v>
      </c>
      <c r="P3084" s="6">
        <v>33.123454340099997</v>
      </c>
      <c r="Q3084" s="6">
        <v>31.389108576600002</v>
      </c>
      <c r="R3084" s="7">
        <v>32.253891224799993</v>
      </c>
      <c r="S3084" s="8">
        <v>0.86718276418057672</v>
      </c>
      <c r="T3084" s="6">
        <v>38.144363006699997</v>
      </c>
      <c r="U3084" s="6">
        <v>61.727689786500001</v>
      </c>
      <c r="V3084" s="6">
        <v>13.747030583400001</v>
      </c>
      <c r="W3084" s="6">
        <v>62.7106020425</v>
      </c>
      <c r="X3084" s="7">
        <v>46.061774137466671</v>
      </c>
      <c r="Y3084" s="8">
        <v>27.989703773880283</v>
      </c>
      <c r="Z3084" s="24">
        <v>1</v>
      </c>
    </row>
    <row r="3085" spans="1:26" ht="16.5" x14ac:dyDescent="0.45">
      <c r="A3085" s="5" t="s">
        <v>10913</v>
      </c>
      <c r="B3085" s="5" t="s">
        <v>10914</v>
      </c>
      <c r="C3085" s="5" t="s">
        <v>10915</v>
      </c>
      <c r="D3085" s="5" t="s">
        <v>120</v>
      </c>
      <c r="E3085" s="5" t="s">
        <v>58</v>
      </c>
      <c r="F3085" s="5">
        <v>10</v>
      </c>
      <c r="G3085" s="5">
        <v>3</v>
      </c>
      <c r="H3085" s="5">
        <v>3</v>
      </c>
      <c r="I3085" s="5">
        <v>2</v>
      </c>
      <c r="J3085" s="5" t="s">
        <v>6029</v>
      </c>
      <c r="K3085" s="17">
        <v>7424</v>
      </c>
      <c r="L3085" s="6">
        <v>5.7032171835599996</v>
      </c>
      <c r="M3085" s="6">
        <v>8.8068137719999999</v>
      </c>
      <c r="N3085" s="6">
        <v>-2.73894817</v>
      </c>
      <c r="O3085" s="6">
        <v>10.1272562657</v>
      </c>
      <c r="P3085" s="6">
        <v>26.508760112699999</v>
      </c>
      <c r="Q3085" s="6">
        <v>12.139478259800001</v>
      </c>
      <c r="R3085" s="7">
        <v>16.258498212733333</v>
      </c>
      <c r="S3085" s="8">
        <v>8.9338211926261479</v>
      </c>
      <c r="T3085" s="6">
        <v>18.789852446000001</v>
      </c>
      <c r="U3085" s="6">
        <v>-35.064809791199998</v>
      </c>
      <c r="V3085" s="6">
        <v>54.197037127999998</v>
      </c>
      <c r="W3085" s="6">
        <v>95.637879183999999</v>
      </c>
      <c r="X3085" s="7">
        <v>38.256702173599997</v>
      </c>
      <c r="Y3085" s="8">
        <v>66.793479735531193</v>
      </c>
      <c r="Z3085" s="24">
        <v>1</v>
      </c>
    </row>
    <row r="3086" spans="1:26" ht="16.5" x14ac:dyDescent="0.45">
      <c r="A3086" s="5" t="s">
        <v>10916</v>
      </c>
      <c r="B3086" s="5" t="s">
        <v>10917</v>
      </c>
      <c r="C3086" s="5" t="s">
        <v>10918</v>
      </c>
      <c r="D3086" s="5" t="s">
        <v>249</v>
      </c>
      <c r="E3086" s="5" t="s">
        <v>11758</v>
      </c>
      <c r="F3086" s="5">
        <v>8</v>
      </c>
      <c r="G3086" s="5">
        <v>2</v>
      </c>
      <c r="H3086" s="5">
        <v>3</v>
      </c>
      <c r="I3086" s="5">
        <v>2</v>
      </c>
      <c r="J3086" s="5" t="s">
        <v>4627</v>
      </c>
      <c r="K3086" s="17">
        <v>1750</v>
      </c>
      <c r="L3086" s="6">
        <v>1.6191047977299999</v>
      </c>
      <c r="M3086" s="6">
        <v>20.075263849900001</v>
      </c>
      <c r="N3086" s="6">
        <v>-1.803557195</v>
      </c>
      <c r="O3086" s="6">
        <v>17.962503643800002</v>
      </c>
      <c r="P3086" s="6">
        <v>23.405285701299999</v>
      </c>
      <c r="Q3086" s="6">
        <v>18.720196575500001</v>
      </c>
      <c r="R3086" s="7">
        <v>20.029328640200003</v>
      </c>
      <c r="S3086" s="8">
        <v>2.9481077326787428</v>
      </c>
      <c r="T3086" s="6">
        <v>-25.5525120261</v>
      </c>
      <c r="U3086" s="6">
        <v>11.943251486699999</v>
      </c>
      <c r="V3086" s="6">
        <v>7.2832729376999996</v>
      </c>
      <c r="W3086" s="6">
        <v>13.8596594216</v>
      </c>
      <c r="X3086" s="7">
        <v>11.028727948666665</v>
      </c>
      <c r="Y3086" s="8">
        <v>3.3822299999583789</v>
      </c>
      <c r="Z3086" s="24">
        <v>1</v>
      </c>
    </row>
    <row r="3087" spans="1:26" ht="16.5" x14ac:dyDescent="0.45">
      <c r="A3087" s="5" t="s">
        <v>10919</v>
      </c>
      <c r="B3087" s="5" t="s">
        <v>10920</v>
      </c>
      <c r="C3087" s="5" t="s">
        <v>10921</v>
      </c>
      <c r="D3087" s="5" t="s">
        <v>120</v>
      </c>
      <c r="E3087" s="5" t="s">
        <v>11766</v>
      </c>
      <c r="F3087" s="5">
        <v>17</v>
      </c>
      <c r="G3087" s="5">
        <v>11</v>
      </c>
      <c r="H3087" s="5">
        <v>2</v>
      </c>
      <c r="I3087" s="5">
        <v>2</v>
      </c>
      <c r="J3087" s="5" t="s">
        <v>4472</v>
      </c>
      <c r="K3087" s="17">
        <v>2401</v>
      </c>
      <c r="L3087" s="6">
        <v>4.1775348592799997</v>
      </c>
      <c r="M3087" s="6">
        <v>4.0455476989000001</v>
      </c>
      <c r="N3087" s="6">
        <v>3.0871936092999999</v>
      </c>
      <c r="O3087" s="6">
        <v>-1.0462122535</v>
      </c>
      <c r="P3087" s="6">
        <v>14.097053925199999</v>
      </c>
      <c r="Q3087" s="6">
        <v>9.4566987575999999</v>
      </c>
      <c r="R3087" s="7">
        <v>7.5025134764333332</v>
      </c>
      <c r="S3087" s="8">
        <v>7.7584636188221019</v>
      </c>
      <c r="T3087" s="6">
        <v>-20.8672486384</v>
      </c>
      <c r="U3087" s="6">
        <v>43.9701722187</v>
      </c>
      <c r="V3087" s="6">
        <v>50.262155316600001</v>
      </c>
      <c r="W3087" s="6">
        <v>-28.5928695534</v>
      </c>
      <c r="X3087" s="7">
        <v>21.879819327299998</v>
      </c>
      <c r="Y3087" s="8">
        <v>43.82369798364828</v>
      </c>
      <c r="Z3087" s="24">
        <v>1</v>
      </c>
    </row>
    <row r="3088" spans="1:26" ht="16.5" x14ac:dyDescent="0.45">
      <c r="A3088" s="5" t="s">
        <v>10922</v>
      </c>
      <c r="B3088" s="5" t="s">
        <v>10923</v>
      </c>
      <c r="C3088" s="5" t="s">
        <v>10924</v>
      </c>
      <c r="D3088" s="5" t="s">
        <v>120</v>
      </c>
      <c r="E3088" s="5" t="s">
        <v>11758</v>
      </c>
      <c r="F3088" s="5">
        <v>8</v>
      </c>
      <c r="G3088" s="5">
        <v>2</v>
      </c>
      <c r="H3088" s="5">
        <v>3</v>
      </c>
      <c r="I3088" s="5">
        <v>2</v>
      </c>
      <c r="J3088" s="5" t="s">
        <v>6938</v>
      </c>
      <c r="K3088" s="17">
        <v>455</v>
      </c>
      <c r="L3088" s="6">
        <v>2.0166892008200001</v>
      </c>
      <c r="M3088" s="6">
        <v>18.647143749600001</v>
      </c>
      <c r="N3088" s="6">
        <v>26.533861191300002</v>
      </c>
      <c r="O3088" s="6">
        <v>15.928007646399999</v>
      </c>
      <c r="P3088" s="6">
        <v>15.9476572636</v>
      </c>
      <c r="Q3088" s="6">
        <v>-54.181051318199998</v>
      </c>
      <c r="R3088" s="7">
        <v>-7.4351288027333338</v>
      </c>
      <c r="S3088" s="8">
        <v>40.483157613918578</v>
      </c>
      <c r="T3088" s="6">
        <v>15.604938707100001</v>
      </c>
      <c r="U3088" s="6">
        <v>4.3505436971</v>
      </c>
      <c r="V3088" s="6">
        <v>22.467959118700001</v>
      </c>
      <c r="W3088" s="6">
        <v>-94.325838007399994</v>
      </c>
      <c r="X3088" s="7">
        <v>-22.502445063866663</v>
      </c>
      <c r="Y3088" s="8">
        <v>62.857060190805953</v>
      </c>
      <c r="Z3088" s="24">
        <v>0</v>
      </c>
    </row>
    <row r="3089" spans="1:26" ht="16.5" x14ac:dyDescent="0.45">
      <c r="A3089" s="5" t="s">
        <v>10925</v>
      </c>
      <c r="B3089" s="5" t="s">
        <v>10926</v>
      </c>
      <c r="C3089" s="5" t="s">
        <v>10927</v>
      </c>
      <c r="D3089" s="5" t="s">
        <v>176</v>
      </c>
      <c r="E3089" s="5" t="s">
        <v>11773</v>
      </c>
      <c r="F3089" s="5">
        <v>24</v>
      </c>
      <c r="G3089" s="5">
        <v>11</v>
      </c>
      <c r="H3089" s="5">
        <v>1</v>
      </c>
      <c r="I3089" s="5">
        <v>2</v>
      </c>
      <c r="J3089" s="5" t="s">
        <v>10928</v>
      </c>
      <c r="K3089" s="17">
        <v>797</v>
      </c>
      <c r="L3089" s="6">
        <v>0.87189607263000002</v>
      </c>
      <c r="M3089" s="6">
        <v>35.187835134399997</v>
      </c>
      <c r="N3089" s="6">
        <v>65.078318342700001</v>
      </c>
      <c r="O3089" s="6">
        <v>-14.033213895699999</v>
      </c>
      <c r="P3089" s="6">
        <v>34.250356414800002</v>
      </c>
      <c r="Q3089" s="6">
        <v>24.884029093599999</v>
      </c>
      <c r="R3089" s="7">
        <v>15.033723870899999</v>
      </c>
      <c r="S3089" s="8">
        <v>25.604631909432175</v>
      </c>
      <c r="T3089" s="6">
        <v>111.4924336465</v>
      </c>
      <c r="U3089" s="6">
        <v>-27.720480556799998</v>
      </c>
      <c r="V3089" s="6">
        <v>12.958922664499999</v>
      </c>
      <c r="W3089" s="6">
        <v>60.710223184500002</v>
      </c>
      <c r="X3089" s="7">
        <v>15.316221764066668</v>
      </c>
      <c r="Y3089" s="8">
        <v>44.262455708297594</v>
      </c>
      <c r="Z3089" s="24">
        <v>1</v>
      </c>
    </row>
    <row r="3090" spans="1:26" ht="16.5" x14ac:dyDescent="0.45">
      <c r="A3090" s="5" t="s">
        <v>10929</v>
      </c>
      <c r="B3090" s="5" t="s">
        <v>10930</v>
      </c>
      <c r="C3090" s="5" t="s">
        <v>10931</v>
      </c>
      <c r="D3090" s="5" t="s">
        <v>474</v>
      </c>
      <c r="E3090" s="5" t="s">
        <v>11761</v>
      </c>
      <c r="F3090" s="5">
        <v>12</v>
      </c>
      <c r="G3090" s="5">
        <v>6</v>
      </c>
      <c r="H3090" s="5">
        <v>2</v>
      </c>
      <c r="I3090" s="5">
        <v>1</v>
      </c>
      <c r="J3090" s="5" t="s">
        <v>6787</v>
      </c>
      <c r="K3090" s="17">
        <v>4451</v>
      </c>
      <c r="L3090" s="6">
        <v>5.7880800673700001</v>
      </c>
      <c r="M3090" s="6">
        <v>1.7338397484000001</v>
      </c>
      <c r="N3090" s="6">
        <v>0.45450556060000002</v>
      </c>
      <c r="O3090" s="6">
        <v>98.980760867100003</v>
      </c>
      <c r="P3090" s="6">
        <v>56.6197842451</v>
      </c>
      <c r="Q3090" s="6">
        <v>19.818425655799999</v>
      </c>
      <c r="R3090" s="7">
        <v>58.472990256000003</v>
      </c>
      <c r="S3090" s="8">
        <v>39.61369218358324</v>
      </c>
      <c r="T3090" s="6">
        <v>879.80160851610003</v>
      </c>
      <c r="U3090" s="6">
        <v>890.08002275069998</v>
      </c>
      <c r="V3090" s="6">
        <v>-286.28326168550001</v>
      </c>
      <c r="W3090" s="6">
        <v>33.711303377100002</v>
      </c>
      <c r="X3090" s="7">
        <v>212.5026881474333</v>
      </c>
      <c r="Y3090" s="8">
        <v>608.22069489080275</v>
      </c>
      <c r="Z3090" s="24">
        <v>1</v>
      </c>
    </row>
    <row r="3091" spans="1:26" ht="16.5" x14ac:dyDescent="0.45">
      <c r="A3091" s="5" t="s">
        <v>10932</v>
      </c>
      <c r="B3091" s="5" t="s">
        <v>10933</v>
      </c>
      <c r="C3091" s="5" t="s">
        <v>10934</v>
      </c>
      <c r="D3091" s="5" t="s">
        <v>1297</v>
      </c>
      <c r="E3091" s="5" t="s">
        <v>11760</v>
      </c>
      <c r="F3091" s="5">
        <v>11</v>
      </c>
      <c r="G3091" s="5">
        <v>3</v>
      </c>
      <c r="H3091" s="5">
        <v>3</v>
      </c>
      <c r="I3091" s="5">
        <v>2</v>
      </c>
      <c r="J3091" s="5" t="s">
        <v>10935</v>
      </c>
      <c r="K3091" s="17">
        <v>3484</v>
      </c>
      <c r="L3091" s="6">
        <v>3.0019901911</v>
      </c>
      <c r="M3091" s="6">
        <v>10.5109073293</v>
      </c>
      <c r="N3091" s="6">
        <v>10.412397154000001</v>
      </c>
      <c r="O3091" s="6">
        <v>1.0922938085</v>
      </c>
      <c r="P3091" s="6">
        <v>25.1922627633</v>
      </c>
      <c r="Q3091" s="6">
        <v>-3.5680056000999998</v>
      </c>
      <c r="R3091" s="7">
        <v>7.5721836572333325</v>
      </c>
      <c r="S3091" s="8">
        <v>15.436320430157076</v>
      </c>
      <c r="T3091" s="6">
        <v>10.6865548921</v>
      </c>
      <c r="U3091" s="6">
        <v>-12.9926848116</v>
      </c>
      <c r="V3091" s="6">
        <v>40.553386586000002</v>
      </c>
      <c r="W3091" s="6">
        <v>-27.8894646243</v>
      </c>
      <c r="X3091" s="7">
        <v>-0.10958761663333287</v>
      </c>
      <c r="Y3091" s="8">
        <v>35.994258090007001</v>
      </c>
      <c r="Z3091" s="24">
        <v>-1</v>
      </c>
    </row>
    <row r="3092" spans="1:26" ht="16.5" x14ac:dyDescent="0.45">
      <c r="A3092" s="5" t="s">
        <v>10936</v>
      </c>
      <c r="B3092" s="5" t="s">
        <v>10937</v>
      </c>
      <c r="C3092" s="5" t="s">
        <v>10938</v>
      </c>
      <c r="D3092" s="5" t="s">
        <v>120</v>
      </c>
      <c r="E3092" s="5" t="s">
        <v>58</v>
      </c>
      <c r="F3092" s="5">
        <v>10</v>
      </c>
      <c r="G3092" s="5">
        <v>3</v>
      </c>
      <c r="H3092" s="5">
        <v>3</v>
      </c>
      <c r="I3092" s="5">
        <v>2</v>
      </c>
      <c r="J3092" s="5" t="s">
        <v>10939</v>
      </c>
      <c r="K3092" s="17">
        <v>3937</v>
      </c>
      <c r="L3092" s="6">
        <v>3.3660987225399999</v>
      </c>
      <c r="M3092" s="6">
        <v>2.6408356283000001</v>
      </c>
      <c r="N3092" s="6">
        <v>5.9625890927</v>
      </c>
      <c r="O3092" s="6">
        <v>5.2476833678999997</v>
      </c>
      <c r="P3092" s="6">
        <v>18.709173894900001</v>
      </c>
      <c r="Q3092" s="6">
        <v>-7.3253927890000003</v>
      </c>
      <c r="R3092" s="7">
        <v>5.5438214912666668</v>
      </c>
      <c r="S3092" s="8">
        <v>13.01980948192762</v>
      </c>
      <c r="T3092" s="6">
        <v>117.6103449757</v>
      </c>
      <c r="U3092" s="6">
        <v>94.791124619599998</v>
      </c>
      <c r="V3092" s="6">
        <v>23.9300442774</v>
      </c>
      <c r="W3092" s="6">
        <v>20.173141224599998</v>
      </c>
      <c r="X3092" s="7">
        <v>46.298103373866667</v>
      </c>
      <c r="Y3092" s="8">
        <v>42.038178032490805</v>
      </c>
      <c r="Z3092" s="24">
        <v>1</v>
      </c>
    </row>
    <row r="3093" spans="1:26" ht="16.5" x14ac:dyDescent="0.45">
      <c r="A3093" s="5" t="s">
        <v>10940</v>
      </c>
      <c r="B3093" s="5" t="s">
        <v>10941</v>
      </c>
      <c r="C3093" s="5" t="s">
        <v>10942</v>
      </c>
      <c r="D3093" s="5" t="s">
        <v>288</v>
      </c>
      <c r="E3093" s="5" t="s">
        <v>11765</v>
      </c>
      <c r="F3093" s="5">
        <v>16</v>
      </c>
      <c r="G3093" s="5">
        <v>9</v>
      </c>
      <c r="H3093" s="5">
        <v>1</v>
      </c>
      <c r="I3093" s="5">
        <v>3</v>
      </c>
      <c r="J3093" s="5" t="s">
        <v>4681</v>
      </c>
      <c r="K3093" s="17">
        <v>2983</v>
      </c>
      <c r="L3093" s="6">
        <v>4.1127855108500002</v>
      </c>
      <c r="M3093" s="6">
        <v>12.5169050215</v>
      </c>
      <c r="N3093" s="6">
        <v>8.0015968834999995</v>
      </c>
      <c r="O3093" s="6">
        <v>-10.664962577900001</v>
      </c>
      <c r="P3093" s="6">
        <v>2.9512651838999999</v>
      </c>
      <c r="Q3093" s="6">
        <v>7.4947487300000004</v>
      </c>
      <c r="R3093" s="7">
        <v>-7.298288800000001E-2</v>
      </c>
      <c r="S3093" s="8">
        <v>9.4500442325346263</v>
      </c>
      <c r="T3093" s="6">
        <v>2.3335762988000002</v>
      </c>
      <c r="U3093" s="6">
        <v>-15.0416173551</v>
      </c>
      <c r="V3093" s="6">
        <v>-23.6551982121</v>
      </c>
      <c r="W3093" s="6">
        <v>5.5357145066999998</v>
      </c>
      <c r="X3093" s="7">
        <v>-11.0537003535</v>
      </c>
      <c r="Y3093" s="8">
        <v>14.998498519781492</v>
      </c>
      <c r="Z3093" s="24">
        <v>0</v>
      </c>
    </row>
    <row r="3094" spans="1:26" ht="16.5" x14ac:dyDescent="0.45">
      <c r="A3094" s="5" t="s">
        <v>10943</v>
      </c>
      <c r="B3094" s="5" t="s">
        <v>10944</v>
      </c>
      <c r="C3094" s="5" t="s">
        <v>10945</v>
      </c>
      <c r="D3094" s="5" t="s">
        <v>479</v>
      </c>
      <c r="E3094" s="5" t="s">
        <v>11765</v>
      </c>
      <c r="F3094" s="5">
        <v>16</v>
      </c>
      <c r="G3094" s="5">
        <v>9</v>
      </c>
      <c r="H3094" s="5">
        <v>1</v>
      </c>
      <c r="I3094" s="5">
        <v>3</v>
      </c>
      <c r="J3094" s="5" t="s">
        <v>10946</v>
      </c>
      <c r="K3094" s="17">
        <v>4215</v>
      </c>
      <c r="L3094" s="6">
        <v>14.85682531986</v>
      </c>
      <c r="M3094" s="6">
        <v>5.1481603028</v>
      </c>
      <c r="N3094" s="6">
        <v>26.823916028500001</v>
      </c>
      <c r="O3094" s="6">
        <v>5.4644086715000002</v>
      </c>
      <c r="P3094" s="6">
        <v>9.3572771512999999</v>
      </c>
      <c r="Q3094" s="6">
        <v>11.1936240493</v>
      </c>
      <c r="R3094" s="7">
        <v>8.6717699573666653</v>
      </c>
      <c r="S3094" s="8">
        <v>2.9254772766175776</v>
      </c>
      <c r="T3094" s="6">
        <v>34.616175605199999</v>
      </c>
      <c r="U3094" s="6">
        <v>2.2114784664</v>
      </c>
      <c r="V3094" s="6">
        <v>-17.995500528400001</v>
      </c>
      <c r="W3094" s="6">
        <v>18.389339312899999</v>
      </c>
      <c r="X3094" s="7">
        <v>0.86843908363333233</v>
      </c>
      <c r="Y3094" s="8">
        <v>18.229562766479333</v>
      </c>
      <c r="Z3094" s="24">
        <v>1</v>
      </c>
    </row>
    <row r="3095" spans="1:26" ht="16.5" x14ac:dyDescent="0.45">
      <c r="A3095" s="5" t="s">
        <v>10947</v>
      </c>
      <c r="B3095" s="5" t="s">
        <v>10948</v>
      </c>
      <c r="C3095" s="5" t="s">
        <v>10949</v>
      </c>
      <c r="D3095" s="5" t="s">
        <v>120</v>
      </c>
      <c r="E3095" s="5" t="s">
        <v>11778</v>
      </c>
      <c r="F3095" s="5">
        <v>29</v>
      </c>
      <c r="G3095" s="5">
        <v>5</v>
      </c>
      <c r="H3095" s="5">
        <v>3</v>
      </c>
      <c r="I3095" s="5">
        <v>3</v>
      </c>
      <c r="J3095" s="5" t="s">
        <v>10950</v>
      </c>
      <c r="K3095" s="17">
        <v>3615</v>
      </c>
      <c r="L3095" s="6">
        <v>4.8736040546800004</v>
      </c>
      <c r="M3095" s="6">
        <v>29.9416435009</v>
      </c>
      <c r="N3095" s="6">
        <v>30.348604523500001</v>
      </c>
      <c r="O3095" s="6">
        <v>5.1231918384000004</v>
      </c>
      <c r="P3095" s="6">
        <v>25.123075720500001</v>
      </c>
      <c r="Q3095" s="6">
        <v>23.091386843399999</v>
      </c>
      <c r="R3095" s="7">
        <v>17.779218134100002</v>
      </c>
      <c r="S3095" s="8">
        <v>11.007415278866347</v>
      </c>
      <c r="T3095" s="6">
        <v>26.7113464237</v>
      </c>
      <c r="U3095" s="6">
        <v>7.4608800902999999</v>
      </c>
      <c r="V3095" s="6">
        <v>29.4988707461</v>
      </c>
      <c r="W3095" s="6">
        <v>23.343100011400001</v>
      </c>
      <c r="X3095" s="7">
        <v>20.100950282599999</v>
      </c>
      <c r="Y3095" s="8">
        <v>11.371099735041042</v>
      </c>
      <c r="Z3095" s="24">
        <v>1</v>
      </c>
    </row>
    <row r="3096" spans="1:26" ht="16.5" x14ac:dyDescent="0.45">
      <c r="A3096" s="5" t="s">
        <v>10951</v>
      </c>
      <c r="B3096" s="5" t="s">
        <v>10952</v>
      </c>
      <c r="C3096" s="5" t="s">
        <v>10953</v>
      </c>
      <c r="D3096" s="5" t="s">
        <v>33</v>
      </c>
      <c r="E3096" s="5" t="s">
        <v>11774</v>
      </c>
      <c r="F3096" s="5">
        <v>25</v>
      </c>
      <c r="G3096" s="5">
        <v>10</v>
      </c>
      <c r="H3096" s="5">
        <v>2</v>
      </c>
      <c r="I3096" s="5">
        <v>3</v>
      </c>
      <c r="J3096" s="5" t="s">
        <v>10954</v>
      </c>
      <c r="K3096" s="17">
        <v>4354</v>
      </c>
      <c r="L3096" s="6">
        <v>1.11418892119</v>
      </c>
      <c r="M3096" s="6">
        <v>22.853670840500001</v>
      </c>
      <c r="N3096" s="6">
        <v>6.0204709743000002</v>
      </c>
      <c r="O3096" s="6">
        <v>-23.8787756511</v>
      </c>
      <c r="P3096" s="6">
        <v>41.3165983986</v>
      </c>
      <c r="Q3096" s="6">
        <v>-16.551428868999999</v>
      </c>
      <c r="R3096" s="7">
        <v>0.29546462616666719</v>
      </c>
      <c r="S3096" s="8">
        <v>35.713758759029979</v>
      </c>
      <c r="T3096" s="6">
        <v>12.380512173</v>
      </c>
      <c r="U3096" s="6">
        <v>-45.746439366700002</v>
      </c>
      <c r="V3096" s="6">
        <v>7.7404178978999996</v>
      </c>
      <c r="W3096" s="6">
        <v>-137.9702669145</v>
      </c>
      <c r="X3096" s="7">
        <v>-58.658762794433336</v>
      </c>
      <c r="Y3096" s="8">
        <v>73.708527249914823</v>
      </c>
      <c r="Z3096" s="24">
        <v>-1</v>
      </c>
    </row>
    <row r="3097" spans="1:26" ht="16.5" x14ac:dyDescent="0.45">
      <c r="A3097" s="5" t="s">
        <v>10955</v>
      </c>
      <c r="B3097" s="5" t="s">
        <v>10956</v>
      </c>
      <c r="C3097" s="5" t="s">
        <v>10957</v>
      </c>
      <c r="D3097" s="5" t="s">
        <v>1297</v>
      </c>
      <c r="E3097" s="5" t="s">
        <v>11759</v>
      </c>
      <c r="F3097" s="5">
        <v>9</v>
      </c>
      <c r="G3097" s="5">
        <v>2</v>
      </c>
      <c r="H3097" s="5">
        <v>3</v>
      </c>
      <c r="I3097" s="5">
        <v>2</v>
      </c>
      <c r="J3097" s="5" t="s">
        <v>10958</v>
      </c>
      <c r="K3097" s="17">
        <v>2313</v>
      </c>
      <c r="L3097" s="6">
        <v>2.4249906190299999</v>
      </c>
      <c r="M3097" s="6">
        <v>4.7085657599999999</v>
      </c>
      <c r="N3097" s="6">
        <v>45.885489018100003</v>
      </c>
      <c r="O3097" s="6">
        <v>44.606481623900002</v>
      </c>
      <c r="P3097" s="6">
        <v>34.460869480699998</v>
      </c>
      <c r="Q3097" s="6">
        <v>-34.090936114900003</v>
      </c>
      <c r="R3097" s="7">
        <v>14.992138329899996</v>
      </c>
      <c r="S3097" s="8">
        <v>42.808813451851201</v>
      </c>
      <c r="T3097" s="6">
        <v>94.411922997199994</v>
      </c>
      <c r="U3097" s="6">
        <v>176.40246063660001</v>
      </c>
      <c r="V3097" s="6">
        <v>-267.53733335010003</v>
      </c>
      <c r="W3097" s="6">
        <v>119.43601711709999</v>
      </c>
      <c r="X3097" s="7">
        <v>9.4337148011999918</v>
      </c>
      <c r="Y3097" s="8">
        <v>241.54919800599092</v>
      </c>
      <c r="Z3097" s="24">
        <v>1</v>
      </c>
    </row>
    <row r="3098" spans="1:26" ht="16.5" x14ac:dyDescent="0.45">
      <c r="A3098" s="5" t="s">
        <v>10959</v>
      </c>
      <c r="B3098" s="5" t="s">
        <v>10960</v>
      </c>
      <c r="C3098" s="5" t="s">
        <v>10961</v>
      </c>
      <c r="D3098" s="5" t="s">
        <v>120</v>
      </c>
      <c r="E3098" s="5" t="s">
        <v>11762</v>
      </c>
      <c r="F3098" s="5">
        <v>13</v>
      </c>
      <c r="G3098" s="5">
        <v>7</v>
      </c>
      <c r="H3098" s="5">
        <v>4</v>
      </c>
      <c r="I3098" s="5">
        <v>2</v>
      </c>
      <c r="J3098" s="5" t="s">
        <v>4604</v>
      </c>
      <c r="K3098" s="17">
        <v>1193</v>
      </c>
      <c r="L3098" s="6">
        <v>1.02747529568</v>
      </c>
      <c r="M3098" s="6">
        <v>12.4308459714</v>
      </c>
      <c r="N3098" s="6">
        <v>8.0209150585</v>
      </c>
      <c r="O3098" s="6">
        <v>25.457800727599999</v>
      </c>
      <c r="P3098" s="6">
        <v>35.880965495399998</v>
      </c>
      <c r="Q3098" s="6">
        <v>12.6578045549</v>
      </c>
      <c r="R3098" s="7">
        <v>24.665523592633331</v>
      </c>
      <c r="S3098" s="8">
        <v>11.631834692387722</v>
      </c>
      <c r="T3098" s="6">
        <v>25.236781200100001</v>
      </c>
      <c r="U3098" s="6">
        <v>30.061551109500002</v>
      </c>
      <c r="V3098" s="6">
        <v>39.030029079199998</v>
      </c>
      <c r="W3098" s="6">
        <v>-20.352014422900002</v>
      </c>
      <c r="X3098" s="7">
        <v>16.246521921933333</v>
      </c>
      <c r="Y3098" s="8">
        <v>32.010905113903192</v>
      </c>
      <c r="Z3098" s="24">
        <v>1</v>
      </c>
    </row>
    <row r="3099" spans="1:26" ht="16.5" x14ac:dyDescent="0.45">
      <c r="A3099" s="5" t="s">
        <v>10962</v>
      </c>
      <c r="B3099" s="5" t="s">
        <v>10963</v>
      </c>
      <c r="C3099" s="5" t="s">
        <v>10964</v>
      </c>
      <c r="D3099" s="5" t="s">
        <v>474</v>
      </c>
      <c r="E3099" s="5" t="s">
        <v>11753</v>
      </c>
      <c r="F3099" s="5">
        <v>3</v>
      </c>
      <c r="G3099" s="5">
        <v>7</v>
      </c>
      <c r="H3099" s="5">
        <v>4</v>
      </c>
      <c r="I3099" s="5">
        <v>3</v>
      </c>
      <c r="J3099" s="5" t="s">
        <v>10965</v>
      </c>
      <c r="K3099" s="17">
        <v>1183</v>
      </c>
      <c r="L3099" s="6">
        <v>0.33989114089</v>
      </c>
      <c r="M3099" s="6">
        <v>37.749999448099999</v>
      </c>
      <c r="N3099" s="6">
        <v>15.0137368586</v>
      </c>
      <c r="O3099" s="6">
        <v>2.9819839797999999</v>
      </c>
      <c r="P3099" s="6">
        <v>43.683616137500003</v>
      </c>
      <c r="Q3099" s="6">
        <v>24.189637523599998</v>
      </c>
      <c r="R3099" s="7">
        <v>23.618412546966667</v>
      </c>
      <c r="S3099" s="8">
        <v>20.356827811710428</v>
      </c>
      <c r="T3099" s="6">
        <v>9.5843455517000002</v>
      </c>
      <c r="U3099" s="6">
        <v>-15.1565640673</v>
      </c>
      <c r="V3099" s="6">
        <v>28.044089087</v>
      </c>
      <c r="W3099" s="6">
        <v>17.8241183138</v>
      </c>
      <c r="X3099" s="7">
        <v>10.237214444499999</v>
      </c>
      <c r="Y3099" s="8">
        <v>22.577531773447514</v>
      </c>
      <c r="Z3099" s="24">
        <v>1</v>
      </c>
    </row>
    <row r="3100" spans="1:26" ht="16.5" x14ac:dyDescent="0.45">
      <c r="A3100" s="5" t="s">
        <v>10966</v>
      </c>
      <c r="B3100" s="5" t="s">
        <v>10967</v>
      </c>
      <c r="C3100" s="5" t="s">
        <v>10968</v>
      </c>
      <c r="D3100" s="5" t="s">
        <v>268</v>
      </c>
      <c r="E3100" s="5" t="s">
        <v>11775</v>
      </c>
      <c r="F3100" s="5">
        <v>26</v>
      </c>
      <c r="G3100" s="5">
        <v>3</v>
      </c>
      <c r="H3100" s="5">
        <v>3</v>
      </c>
      <c r="I3100" s="5">
        <v>2</v>
      </c>
      <c r="J3100" s="5" t="s">
        <v>10969</v>
      </c>
      <c r="K3100" s="17">
        <v>8356</v>
      </c>
      <c r="L3100" s="6">
        <v>3.2102284965800001</v>
      </c>
      <c r="M3100" s="6">
        <v>10.787134746</v>
      </c>
      <c r="N3100" s="6">
        <v>10.6972912747</v>
      </c>
      <c r="O3100" s="6">
        <v>0.2361369347</v>
      </c>
      <c r="P3100" s="6">
        <v>20.9814225754</v>
      </c>
      <c r="Q3100" s="6">
        <v>-12.162955569999999</v>
      </c>
      <c r="R3100" s="7">
        <v>3.0182013133666667</v>
      </c>
      <c r="S3100" s="8">
        <v>16.746413416508076</v>
      </c>
      <c r="T3100" s="6">
        <v>33.605160742800003</v>
      </c>
      <c r="U3100" s="6">
        <v>-8.4027798673999996</v>
      </c>
      <c r="V3100" s="6">
        <v>-25.056544637999998</v>
      </c>
      <c r="W3100" s="6">
        <v>-48.609294720900003</v>
      </c>
      <c r="X3100" s="7">
        <v>-27.356206408766667</v>
      </c>
      <c r="Y3100" s="8">
        <v>20.201665583835492</v>
      </c>
      <c r="Z3100" s="24">
        <v>-1</v>
      </c>
    </row>
    <row r="3101" spans="1:26" ht="16.5" x14ac:dyDescent="0.45">
      <c r="A3101" s="5" t="s">
        <v>10970</v>
      </c>
      <c r="B3101" s="5" t="s">
        <v>10971</v>
      </c>
      <c r="C3101" s="5" t="s">
        <v>10972</v>
      </c>
      <c r="D3101" s="5" t="s">
        <v>240</v>
      </c>
      <c r="E3101" s="5" t="s">
        <v>11762</v>
      </c>
      <c r="F3101" s="5">
        <v>13</v>
      </c>
      <c r="G3101" s="5">
        <v>7</v>
      </c>
      <c r="H3101" s="5">
        <v>4</v>
      </c>
      <c r="I3101" s="5">
        <v>2</v>
      </c>
      <c r="J3101" s="5" t="s">
        <v>4667</v>
      </c>
      <c r="K3101" s="17">
        <v>5187</v>
      </c>
      <c r="L3101" s="6">
        <v>1.4721809538499999</v>
      </c>
      <c r="M3101" s="6">
        <v>2.3466932274999999</v>
      </c>
      <c r="N3101" s="6">
        <v>31.436166630700001</v>
      </c>
      <c r="O3101" s="6">
        <v>40.3188206604</v>
      </c>
      <c r="P3101" s="6">
        <v>32.005586249700002</v>
      </c>
      <c r="Q3101" s="6">
        <v>-5.6501516877000002</v>
      </c>
      <c r="R3101" s="7">
        <v>22.224751740800002</v>
      </c>
      <c r="S3101" s="8">
        <v>24.495614861704581</v>
      </c>
      <c r="T3101" s="6">
        <v>-49.926883717999999</v>
      </c>
      <c r="U3101" s="6">
        <v>247.5372475929</v>
      </c>
      <c r="V3101" s="6">
        <v>72.744525517300005</v>
      </c>
      <c r="W3101" s="6">
        <v>-21.167117446999999</v>
      </c>
      <c r="X3101" s="7">
        <v>99.704885221066661</v>
      </c>
      <c r="Y3101" s="8">
        <v>136.36588537604015</v>
      </c>
      <c r="Z3101" s="24">
        <v>1</v>
      </c>
    </row>
    <row r="3102" spans="1:26" ht="16.5" x14ac:dyDescent="0.45">
      <c r="A3102" s="5" t="s">
        <v>10973</v>
      </c>
      <c r="B3102" s="5" t="s">
        <v>10974</v>
      </c>
      <c r="C3102" s="5" t="s">
        <v>10975</v>
      </c>
      <c r="D3102" s="5" t="s">
        <v>120</v>
      </c>
      <c r="E3102" s="5" t="s">
        <v>11765</v>
      </c>
      <c r="F3102" s="5">
        <v>16</v>
      </c>
      <c r="G3102" s="5">
        <v>9</v>
      </c>
      <c r="H3102" s="5">
        <v>1</v>
      </c>
      <c r="I3102" s="5">
        <v>3</v>
      </c>
      <c r="J3102" s="5" t="s">
        <v>4608</v>
      </c>
      <c r="K3102" s="17">
        <v>1729</v>
      </c>
      <c r="L3102" s="6">
        <v>0.96820428514000001</v>
      </c>
      <c r="M3102" s="6">
        <v>36.1439188652</v>
      </c>
      <c r="N3102" s="6">
        <v>41.088642200300001</v>
      </c>
      <c r="O3102" s="6">
        <v>16.0225828186</v>
      </c>
      <c r="P3102" s="6">
        <v>24.780285003500001</v>
      </c>
      <c r="Q3102" s="6">
        <v>29.974951927300001</v>
      </c>
      <c r="R3102" s="7">
        <v>23.592606583133332</v>
      </c>
      <c r="S3102" s="8">
        <v>7.0516016591271748</v>
      </c>
      <c r="T3102" s="6">
        <v>39.6189252462</v>
      </c>
      <c r="U3102" s="6">
        <v>-5.6105247657000001</v>
      </c>
      <c r="V3102" s="6">
        <v>24.733565390199999</v>
      </c>
      <c r="W3102" s="6">
        <v>22.313314117699999</v>
      </c>
      <c r="X3102" s="7">
        <v>13.812118247399999</v>
      </c>
      <c r="Y3102" s="8">
        <v>16.863976407308304</v>
      </c>
      <c r="Z3102" s="24">
        <v>1</v>
      </c>
    </row>
    <row r="3103" spans="1:26" ht="16.5" x14ac:dyDescent="0.45">
      <c r="A3103" s="5" t="s">
        <v>10976</v>
      </c>
      <c r="B3103" s="5" t="s">
        <v>10977</v>
      </c>
      <c r="C3103" s="5" t="s">
        <v>10978</v>
      </c>
      <c r="D3103" s="5" t="s">
        <v>259</v>
      </c>
      <c r="E3103" s="5" t="s">
        <v>11758</v>
      </c>
      <c r="F3103" s="5">
        <v>8</v>
      </c>
      <c r="G3103" s="5">
        <v>2</v>
      </c>
      <c r="H3103" s="5">
        <v>3</v>
      </c>
      <c r="I3103" s="5">
        <v>2</v>
      </c>
      <c r="J3103" s="5" t="s">
        <v>4231</v>
      </c>
      <c r="K3103" s="17">
        <v>512</v>
      </c>
      <c r="L3103" s="6">
        <v>1.0078900130099999</v>
      </c>
      <c r="M3103" s="6">
        <v>13.5455156265</v>
      </c>
      <c r="N3103" s="6">
        <v>-19.001517680999999</v>
      </c>
      <c r="O3103" s="6">
        <v>-29.083152810000001</v>
      </c>
      <c r="P3103" s="6">
        <v>-19.8435356992</v>
      </c>
      <c r="Q3103" s="6">
        <v>-42.9402798538</v>
      </c>
      <c r="R3103" s="7">
        <v>-30.622322787666672</v>
      </c>
      <c r="S3103" s="8">
        <v>11.625045410701611</v>
      </c>
      <c r="T3103" s="6">
        <v>0.84097362750000004</v>
      </c>
      <c r="U3103" s="6">
        <v>-31.959685778400001</v>
      </c>
      <c r="V3103" s="6">
        <v>-49.271619734300003</v>
      </c>
      <c r="W3103" s="6">
        <v>-214.09417962169999</v>
      </c>
      <c r="X3103" s="7">
        <v>-98.441828378133323</v>
      </c>
      <c r="Y3103" s="8">
        <v>100.53121667147647</v>
      </c>
      <c r="Z3103" s="24">
        <v>0</v>
      </c>
    </row>
    <row r="3104" spans="1:26" ht="16.5" x14ac:dyDescent="0.45">
      <c r="A3104" s="5" t="s">
        <v>10979</v>
      </c>
      <c r="B3104" s="5" t="s">
        <v>10980</v>
      </c>
      <c r="C3104" s="5" t="s">
        <v>10981</v>
      </c>
      <c r="D3104" s="5" t="s">
        <v>120</v>
      </c>
      <c r="E3104" s="5" t="s">
        <v>11775</v>
      </c>
      <c r="F3104" s="5">
        <v>26</v>
      </c>
      <c r="G3104" s="5">
        <v>3</v>
      </c>
      <c r="H3104" s="5">
        <v>3</v>
      </c>
      <c r="I3104" s="5">
        <v>2</v>
      </c>
      <c r="J3104" s="5" t="s">
        <v>10982</v>
      </c>
      <c r="K3104" s="17">
        <v>1403</v>
      </c>
      <c r="L3104" s="6">
        <v>0.37235958195000002</v>
      </c>
      <c r="M3104" s="6">
        <v>-34.598716279900003</v>
      </c>
      <c r="N3104" s="6">
        <v>-10.7205234723</v>
      </c>
      <c r="O3104" s="6">
        <v>-16.231267723399998</v>
      </c>
      <c r="P3104" s="6">
        <v>-11.5296144179</v>
      </c>
      <c r="Q3104" s="6">
        <v>-14.161401634600001</v>
      </c>
      <c r="R3104" s="7">
        <v>-13.974094591966667</v>
      </c>
      <c r="S3104" s="8">
        <v>2.356416537339022</v>
      </c>
      <c r="T3104" s="6">
        <v>-37.114403638399999</v>
      </c>
      <c r="U3104" s="6">
        <v>109.654742619</v>
      </c>
      <c r="V3104" s="6">
        <v>-644.77242406849996</v>
      </c>
      <c r="W3104" s="6">
        <v>-34.708545818700003</v>
      </c>
      <c r="X3104" s="7">
        <v>-189.94207575606666</v>
      </c>
      <c r="Y3104" s="8">
        <v>400.45371027328946</v>
      </c>
      <c r="Z3104" s="24">
        <v>0</v>
      </c>
    </row>
    <row r="3105" spans="1:26" ht="16.5" x14ac:dyDescent="0.45">
      <c r="A3105" s="5" t="s">
        <v>10983</v>
      </c>
      <c r="B3105" s="5" t="s">
        <v>10984</v>
      </c>
      <c r="C3105" s="5" t="s">
        <v>10985</v>
      </c>
      <c r="D3105" s="5" t="s">
        <v>272</v>
      </c>
      <c r="E3105" s="5" t="s">
        <v>11764</v>
      </c>
      <c r="F3105" s="5">
        <v>15</v>
      </c>
      <c r="G3105" s="5">
        <v>8</v>
      </c>
      <c r="H3105" s="5">
        <v>2</v>
      </c>
      <c r="I3105" s="5">
        <v>3</v>
      </c>
      <c r="J3105" s="5" t="s">
        <v>10986</v>
      </c>
      <c r="K3105" s="17">
        <v>853</v>
      </c>
      <c r="L3105" s="6">
        <v>2.2962745679999998</v>
      </c>
      <c r="M3105" s="6">
        <v>33.997954763700001</v>
      </c>
      <c r="N3105" s="6">
        <v>40.719308508200001</v>
      </c>
      <c r="O3105" s="6">
        <v>-8.0120462040000007</v>
      </c>
      <c r="P3105" s="6">
        <v>23.8927570934</v>
      </c>
      <c r="Q3105" s="6">
        <v>30.541211109799999</v>
      </c>
      <c r="R3105" s="7">
        <v>15.473973999733332</v>
      </c>
      <c r="S3105" s="8">
        <v>20.609350886422263</v>
      </c>
      <c r="T3105" s="6">
        <v>85.772433966299999</v>
      </c>
      <c r="U3105" s="6">
        <v>-22.873382391900002</v>
      </c>
      <c r="V3105" s="6">
        <v>137.86255676350001</v>
      </c>
      <c r="W3105" s="6">
        <v>10.941005840500001</v>
      </c>
      <c r="X3105" s="7">
        <v>41.976726737366668</v>
      </c>
      <c r="Y3105" s="8">
        <v>84.743274144519972</v>
      </c>
      <c r="Z3105" s="24">
        <v>1</v>
      </c>
    </row>
    <row r="3106" spans="1:26" ht="16.5" x14ac:dyDescent="0.45">
      <c r="A3106" s="5" t="s">
        <v>10987</v>
      </c>
      <c r="B3106" s="5" t="s">
        <v>10988</v>
      </c>
      <c r="C3106" s="5" t="s">
        <v>10989</v>
      </c>
      <c r="D3106" s="5" t="s">
        <v>176</v>
      </c>
      <c r="E3106" s="5" t="s">
        <v>11757</v>
      </c>
      <c r="F3106" s="5">
        <v>7</v>
      </c>
      <c r="G3106" s="5">
        <v>11</v>
      </c>
      <c r="H3106" s="5">
        <v>4</v>
      </c>
      <c r="I3106" s="5">
        <v>2</v>
      </c>
      <c r="J3106" s="5" t="s">
        <v>10990</v>
      </c>
      <c r="K3106" s="17">
        <v>985</v>
      </c>
      <c r="L3106" s="6">
        <v>0.86201723139999997</v>
      </c>
      <c r="M3106" s="6">
        <v>8.0656319314000005</v>
      </c>
      <c r="N3106" s="6">
        <v>13.973989275299999</v>
      </c>
      <c r="O3106" s="6">
        <v>23.054701997900001</v>
      </c>
      <c r="P3106" s="6">
        <v>51.755695435500002</v>
      </c>
      <c r="Q3106" s="6">
        <v>21.241992693</v>
      </c>
      <c r="R3106" s="7">
        <v>32.017463375466669</v>
      </c>
      <c r="S3106" s="8">
        <v>17.117822069346726</v>
      </c>
      <c r="T3106" s="6">
        <v>-22.970783926799999</v>
      </c>
      <c r="U3106" s="6">
        <v>40.136321853600002</v>
      </c>
      <c r="V3106" s="6">
        <v>-20.1484686314</v>
      </c>
      <c r="W3106" s="6">
        <v>5.8092928782</v>
      </c>
      <c r="X3106" s="7">
        <v>8.5990487001333342</v>
      </c>
      <c r="Y3106" s="8">
        <v>30.23906486838829</v>
      </c>
      <c r="Z3106" s="24">
        <v>1</v>
      </c>
    </row>
    <row r="3107" spans="1:26" ht="16.5" x14ac:dyDescent="0.45">
      <c r="A3107" s="5" t="s">
        <v>10991</v>
      </c>
      <c r="B3107" s="5" t="s">
        <v>10992</v>
      </c>
      <c r="C3107" s="5" t="s">
        <v>10993</v>
      </c>
      <c r="D3107" s="5" t="s">
        <v>311</v>
      </c>
      <c r="E3107" s="5" t="s">
        <v>11757</v>
      </c>
      <c r="F3107" s="5">
        <v>7</v>
      </c>
      <c r="G3107" s="5">
        <v>11</v>
      </c>
      <c r="H3107" s="5">
        <v>4</v>
      </c>
      <c r="I3107" s="5">
        <v>2</v>
      </c>
      <c r="J3107" s="5" t="s">
        <v>4249</v>
      </c>
      <c r="K3107" s="17">
        <v>577</v>
      </c>
      <c r="L3107" s="6">
        <v>0.53713911011000004</v>
      </c>
      <c r="M3107" s="6">
        <v>14.1250890341</v>
      </c>
      <c r="N3107" s="6">
        <v>37.966227922400002</v>
      </c>
      <c r="O3107" s="6">
        <v>-6.6178373349999999</v>
      </c>
      <c r="P3107" s="6">
        <v>-35.709506887499998</v>
      </c>
      <c r="Q3107" s="6">
        <v>192.83496089639999</v>
      </c>
      <c r="R3107" s="7">
        <v>50.16920555796667</v>
      </c>
      <c r="S3107" s="8">
        <v>124.40546458677871</v>
      </c>
      <c r="T3107" s="6">
        <v>80.083575590400002</v>
      </c>
      <c r="U3107" s="6">
        <v>-47.384490720599999</v>
      </c>
      <c r="V3107" s="6">
        <v>-445.8839031119</v>
      </c>
      <c r="W3107" s="6">
        <v>-65.905317530999994</v>
      </c>
      <c r="X3107" s="7">
        <v>-186.39123712116668</v>
      </c>
      <c r="Y3107" s="8">
        <v>224.91795845078477</v>
      </c>
      <c r="Z3107" s="24">
        <v>-1</v>
      </c>
    </row>
    <row r="3108" spans="1:26" ht="16.5" x14ac:dyDescent="0.45">
      <c r="A3108" s="5" t="s">
        <v>10994</v>
      </c>
      <c r="B3108" s="5" t="s">
        <v>10995</v>
      </c>
      <c r="C3108" s="5" t="s">
        <v>10996</v>
      </c>
      <c r="D3108" s="5" t="s">
        <v>176</v>
      </c>
      <c r="E3108" s="5" t="s">
        <v>11768</v>
      </c>
      <c r="F3108" s="5">
        <v>19</v>
      </c>
      <c r="G3108" s="5">
        <v>4</v>
      </c>
      <c r="H3108" s="5">
        <v>2</v>
      </c>
      <c r="I3108" s="5">
        <v>2</v>
      </c>
      <c r="J3108" s="5" t="s">
        <v>10997</v>
      </c>
      <c r="K3108" s="17">
        <v>274</v>
      </c>
      <c r="L3108" s="6">
        <v>2.8549194393900001</v>
      </c>
      <c r="M3108" s="6">
        <v>-8.0012888826000008</v>
      </c>
      <c r="N3108" s="6">
        <v>-23.468428664400001</v>
      </c>
      <c r="O3108" s="6">
        <v>-19.777613608300001</v>
      </c>
      <c r="P3108" s="6">
        <v>68.578492381000004</v>
      </c>
      <c r="Q3108" s="6">
        <v>81.584610442400006</v>
      </c>
      <c r="R3108" s="7">
        <v>43.461829738366667</v>
      </c>
      <c r="S3108" s="8">
        <v>55.151701450217899</v>
      </c>
      <c r="T3108" s="6">
        <v>-220.49658472280001</v>
      </c>
      <c r="U3108" s="6">
        <v>-15.5040418906</v>
      </c>
      <c r="V3108" s="6">
        <v>104.5678861013</v>
      </c>
      <c r="W3108" s="6">
        <v>4573.8555842067999</v>
      </c>
      <c r="X3108" s="7">
        <v>1554.3064761391668</v>
      </c>
      <c r="Y3108" s="8">
        <v>2615.6953050760617</v>
      </c>
      <c r="Z3108" s="24">
        <v>1</v>
      </c>
    </row>
    <row r="3109" spans="1:26" ht="16.5" x14ac:dyDescent="0.45">
      <c r="A3109" s="5" t="s">
        <v>10998</v>
      </c>
      <c r="B3109" s="5" t="s">
        <v>10999</v>
      </c>
      <c r="C3109" s="5" t="s">
        <v>11000</v>
      </c>
      <c r="D3109" s="5" t="s">
        <v>120</v>
      </c>
      <c r="E3109" s="5" t="s">
        <v>11756</v>
      </c>
      <c r="F3109" s="5">
        <v>6</v>
      </c>
      <c r="G3109" s="5">
        <v>11</v>
      </c>
      <c r="H3109" s="5">
        <v>2</v>
      </c>
      <c r="I3109" s="5">
        <v>2</v>
      </c>
      <c r="J3109" s="5" t="s">
        <v>6549</v>
      </c>
      <c r="K3109" s="17">
        <v>1023</v>
      </c>
      <c r="L3109" s="6">
        <v>0.64964162781000001</v>
      </c>
      <c r="M3109" s="6">
        <v>25.155953457100001</v>
      </c>
      <c r="N3109" s="6">
        <v>10.0378401375</v>
      </c>
      <c r="O3109" s="6">
        <v>74.618184044700001</v>
      </c>
      <c r="P3109" s="6">
        <v>14.540011223500001</v>
      </c>
      <c r="Q3109" s="6">
        <v>2.7526144016999998</v>
      </c>
      <c r="R3109" s="7">
        <v>30.636936556633334</v>
      </c>
      <c r="S3109" s="8">
        <v>38.542162353889438</v>
      </c>
      <c r="T3109" s="6">
        <v>9.9536156842000008</v>
      </c>
      <c r="U3109" s="6">
        <v>102.9201625167</v>
      </c>
      <c r="V3109" s="6">
        <v>-8.4542613189000004</v>
      </c>
      <c r="W3109" s="6">
        <v>-26.874505789400001</v>
      </c>
      <c r="X3109" s="7">
        <v>22.530465136133333</v>
      </c>
      <c r="Y3109" s="8">
        <v>70.226091556433374</v>
      </c>
      <c r="Z3109" s="24">
        <v>1</v>
      </c>
    </row>
    <row r="3110" spans="1:26" ht="16.5" x14ac:dyDescent="0.45">
      <c r="A3110" s="5" t="s">
        <v>11001</v>
      </c>
      <c r="B3110" s="5" t="s">
        <v>11002</v>
      </c>
      <c r="C3110" s="5" t="s">
        <v>11003</v>
      </c>
      <c r="D3110" s="5" t="s">
        <v>288</v>
      </c>
      <c r="E3110" s="5" t="s">
        <v>11769</v>
      </c>
      <c r="F3110" s="5">
        <v>20</v>
      </c>
      <c r="G3110" s="5">
        <v>7</v>
      </c>
      <c r="H3110" s="5">
        <v>4</v>
      </c>
      <c r="I3110" s="5">
        <v>3</v>
      </c>
      <c r="J3110" s="5" t="s">
        <v>11004</v>
      </c>
      <c r="K3110" s="17">
        <v>2952</v>
      </c>
      <c r="L3110" s="6">
        <v>1.81025767879</v>
      </c>
      <c r="M3110" s="6">
        <v>8.9463356695999998</v>
      </c>
      <c r="N3110" s="6">
        <v>3.7891187647</v>
      </c>
      <c r="O3110" s="6">
        <v>16.100005791699999</v>
      </c>
      <c r="P3110" s="6">
        <v>34.239475797099999</v>
      </c>
      <c r="Q3110" s="6">
        <v>10.408502046700001</v>
      </c>
      <c r="R3110" s="7">
        <v>20.249327878500001</v>
      </c>
      <c r="S3110" s="8">
        <v>12.445540679619675</v>
      </c>
      <c r="T3110" s="6">
        <v>-20.583405205799998</v>
      </c>
      <c r="U3110" s="6">
        <v>11.7970721061</v>
      </c>
      <c r="V3110" s="6">
        <v>-13.493978970800001</v>
      </c>
      <c r="W3110" s="6">
        <v>-24.2264749876</v>
      </c>
      <c r="X3110" s="7">
        <v>-8.6411272840999995</v>
      </c>
      <c r="Y3110" s="8">
        <v>18.49558361941671</v>
      </c>
      <c r="Z3110" s="24">
        <v>-1</v>
      </c>
    </row>
    <row r="3111" spans="1:26" ht="16.5" x14ac:dyDescent="0.45">
      <c r="A3111" s="5" t="s">
        <v>11005</v>
      </c>
      <c r="B3111" s="5" t="s">
        <v>11006</v>
      </c>
      <c r="C3111" s="5" t="s">
        <v>11007</v>
      </c>
      <c r="D3111" s="5" t="s">
        <v>249</v>
      </c>
      <c r="E3111" s="5" t="s">
        <v>11775</v>
      </c>
      <c r="F3111" s="5">
        <v>26</v>
      </c>
      <c r="G3111" s="5">
        <v>3</v>
      </c>
      <c r="H3111" s="5">
        <v>3</v>
      </c>
      <c r="I3111" s="5">
        <v>2</v>
      </c>
      <c r="J3111" s="5" t="s">
        <v>4453</v>
      </c>
      <c r="K3111" s="17">
        <v>1041</v>
      </c>
      <c r="L3111" s="6">
        <v>0.67149923885999996</v>
      </c>
      <c r="M3111" s="6">
        <v>30.2974260843</v>
      </c>
      <c r="N3111" s="6">
        <v>46.488712382899998</v>
      </c>
      <c r="O3111" s="6">
        <v>-30.875880045999999</v>
      </c>
      <c r="P3111" s="6">
        <v>51.597158623299997</v>
      </c>
      <c r="Q3111" s="6">
        <v>17.654648057100001</v>
      </c>
      <c r="R3111" s="7">
        <v>12.791975544800001</v>
      </c>
      <c r="S3111" s="8">
        <v>41.45099172285714</v>
      </c>
      <c r="T3111" s="6">
        <v>73.268439328599996</v>
      </c>
      <c r="U3111" s="6">
        <v>-66.374907942199997</v>
      </c>
      <c r="V3111" s="6">
        <v>102.10855584790001</v>
      </c>
      <c r="W3111" s="6">
        <v>17.114461286699999</v>
      </c>
      <c r="X3111" s="7">
        <v>17.616036397466669</v>
      </c>
      <c r="Y3111" s="8">
        <v>84.242851779075536</v>
      </c>
      <c r="Z3111" s="24">
        <v>1</v>
      </c>
    </row>
    <row r="3112" spans="1:26" ht="16.5" x14ac:dyDescent="0.45">
      <c r="A3112" s="5" t="s">
        <v>11008</v>
      </c>
      <c r="B3112" s="5" t="s">
        <v>11009</v>
      </c>
      <c r="C3112" s="5" t="s">
        <v>11010</v>
      </c>
      <c r="D3112" s="5" t="s">
        <v>474</v>
      </c>
      <c r="E3112" s="5" t="s">
        <v>11771</v>
      </c>
      <c r="F3112" s="5">
        <v>22</v>
      </c>
      <c r="G3112" s="5">
        <v>7</v>
      </c>
      <c r="H3112" s="5">
        <v>4</v>
      </c>
      <c r="I3112" s="5">
        <v>3</v>
      </c>
      <c r="J3112" s="5" t="s">
        <v>6578</v>
      </c>
      <c r="K3112" s="17">
        <v>663</v>
      </c>
      <c r="L3112" s="6">
        <v>2.1703719240899999</v>
      </c>
      <c r="M3112" s="6">
        <v>49.1265112548</v>
      </c>
      <c r="N3112" s="6">
        <v>31.1644661399</v>
      </c>
      <c r="O3112" s="6">
        <v>26.351265991000002</v>
      </c>
      <c r="P3112" s="6">
        <v>68.437402083199999</v>
      </c>
      <c r="Q3112" s="6">
        <v>11.8762488569</v>
      </c>
      <c r="R3112" s="7">
        <v>35.554972310366672</v>
      </c>
      <c r="S3112" s="8">
        <v>29.382344547059361</v>
      </c>
      <c r="T3112" s="6">
        <v>16.101371050699999</v>
      </c>
      <c r="U3112" s="6">
        <v>24.8822716566</v>
      </c>
      <c r="V3112" s="6">
        <v>31.618271456199999</v>
      </c>
      <c r="W3112" s="6">
        <v>11.8092395977</v>
      </c>
      <c r="X3112" s="7">
        <v>22.769927570166669</v>
      </c>
      <c r="Y3112" s="8">
        <v>10.072037229249327</v>
      </c>
      <c r="Z3112" s="24">
        <v>1</v>
      </c>
    </row>
    <row r="3113" spans="1:26" ht="16.5" x14ac:dyDescent="0.45">
      <c r="A3113" s="5" t="s">
        <v>11011</v>
      </c>
      <c r="B3113" s="5" t="s">
        <v>11012</v>
      </c>
      <c r="C3113" s="5" t="s">
        <v>11013</v>
      </c>
      <c r="D3113" s="5" t="s">
        <v>259</v>
      </c>
      <c r="E3113" s="5" t="s">
        <v>11765</v>
      </c>
      <c r="F3113" s="5">
        <v>16</v>
      </c>
      <c r="G3113" s="5">
        <v>9</v>
      </c>
      <c r="H3113" s="5">
        <v>1</v>
      </c>
      <c r="I3113" s="5">
        <v>3</v>
      </c>
      <c r="J3113" s="5" t="s">
        <v>5983</v>
      </c>
      <c r="K3113" s="17">
        <v>2998</v>
      </c>
      <c r="L3113" s="6">
        <v>2.0168158536099998</v>
      </c>
      <c r="M3113" s="6">
        <v>11.749420514800001</v>
      </c>
      <c r="N3113" s="6">
        <v>8.3013965473999995</v>
      </c>
      <c r="O3113" s="6">
        <v>31.260578825900001</v>
      </c>
      <c r="P3113" s="6">
        <v>53.484917559199999</v>
      </c>
      <c r="Q3113" s="6">
        <v>34.010863108599999</v>
      </c>
      <c r="R3113" s="7">
        <v>39.585453164566665</v>
      </c>
      <c r="S3113" s="8">
        <v>12.115582889493059</v>
      </c>
      <c r="T3113" s="6">
        <v>51.976367975999999</v>
      </c>
      <c r="U3113" s="6">
        <v>60.314396139400003</v>
      </c>
      <c r="V3113" s="6">
        <v>66.931160020999997</v>
      </c>
      <c r="W3113" s="6">
        <v>45.162623074199999</v>
      </c>
      <c r="X3113" s="7">
        <v>57.4693930782</v>
      </c>
      <c r="Y3113" s="8">
        <v>11.159651966559146</v>
      </c>
      <c r="Z3113" s="24">
        <v>1</v>
      </c>
    </row>
    <row r="3114" spans="1:26" ht="16.5" x14ac:dyDescent="0.45">
      <c r="A3114" s="5" t="s">
        <v>11014</v>
      </c>
      <c r="B3114" s="5" t="s">
        <v>11015</v>
      </c>
      <c r="C3114" s="5" t="s">
        <v>11016</v>
      </c>
      <c r="D3114" s="5" t="s">
        <v>634</v>
      </c>
      <c r="E3114" s="5" t="s">
        <v>11758</v>
      </c>
      <c r="F3114" s="5">
        <v>8</v>
      </c>
      <c r="G3114" s="5">
        <v>2</v>
      </c>
      <c r="H3114" s="5">
        <v>3</v>
      </c>
      <c r="I3114" s="5">
        <v>2</v>
      </c>
      <c r="J3114" s="5" t="s">
        <v>6906</v>
      </c>
      <c r="K3114" s="17">
        <v>3145</v>
      </c>
      <c r="L3114" s="6">
        <v>2.5633083892599999</v>
      </c>
      <c r="M3114" s="6">
        <v>16.8732539051</v>
      </c>
      <c r="N3114" s="6">
        <v>19.136305703600001</v>
      </c>
      <c r="O3114" s="6">
        <v>9.1495411611000002</v>
      </c>
      <c r="P3114" s="6">
        <v>8.6349561234000003</v>
      </c>
      <c r="Q3114" s="6">
        <v>-29.0778901945</v>
      </c>
      <c r="R3114" s="7">
        <v>-3.7644643033333338</v>
      </c>
      <c r="S3114" s="8">
        <v>21.923579707724429</v>
      </c>
      <c r="T3114" s="6">
        <v>22.5645639034</v>
      </c>
      <c r="U3114" s="6">
        <v>19.452779555300001</v>
      </c>
      <c r="V3114" s="6">
        <v>-33.013375702799998</v>
      </c>
      <c r="W3114" s="6">
        <v>-48.042777281799999</v>
      </c>
      <c r="X3114" s="7">
        <v>-20.534457809766664</v>
      </c>
      <c r="Y3114" s="8">
        <v>35.435929394095893</v>
      </c>
      <c r="Z3114" s="24">
        <v>0</v>
      </c>
    </row>
    <row r="3115" spans="1:26" ht="16.5" x14ac:dyDescent="0.45">
      <c r="A3115" s="5" t="s">
        <v>11017</v>
      </c>
      <c r="B3115" s="5" t="s">
        <v>11018</v>
      </c>
      <c r="C3115" s="5" t="s">
        <v>11019</v>
      </c>
      <c r="D3115" s="5" t="s">
        <v>1297</v>
      </c>
      <c r="E3115" s="5" t="s">
        <v>11771</v>
      </c>
      <c r="F3115" s="5">
        <v>22</v>
      </c>
      <c r="G3115" s="5">
        <v>7</v>
      </c>
      <c r="H3115" s="5">
        <v>4</v>
      </c>
      <c r="I3115" s="5">
        <v>3</v>
      </c>
      <c r="J3115" s="5" t="s">
        <v>4696</v>
      </c>
      <c r="K3115" s="17">
        <v>1540</v>
      </c>
      <c r="L3115" s="6">
        <v>2.0299151821499999</v>
      </c>
      <c r="M3115" s="6">
        <v>12.9158265688</v>
      </c>
      <c r="N3115" s="6">
        <v>18.82235872</v>
      </c>
      <c r="O3115" s="6">
        <v>11.1525204772</v>
      </c>
      <c r="P3115" s="6">
        <v>30.297558914500001</v>
      </c>
      <c r="Q3115" s="6">
        <v>-42.790540786699999</v>
      </c>
      <c r="R3115" s="7">
        <v>-0.44682046499999944</v>
      </c>
      <c r="S3115" s="8">
        <v>37.899552928803601</v>
      </c>
      <c r="T3115" s="6">
        <v>24.2817732868</v>
      </c>
      <c r="U3115" s="6">
        <v>30.639427660199999</v>
      </c>
      <c r="V3115" s="6">
        <v>28.123209397899998</v>
      </c>
      <c r="W3115" s="6">
        <v>-84.950142898699994</v>
      </c>
      <c r="X3115" s="7">
        <v>-8.7291686135333322</v>
      </c>
      <c r="Y3115" s="8">
        <v>66.02128845547405</v>
      </c>
      <c r="Z3115" s="24">
        <v>0</v>
      </c>
    </row>
    <row r="3116" spans="1:26" ht="16.5" x14ac:dyDescent="0.45">
      <c r="A3116" s="5" t="s">
        <v>11020</v>
      </c>
      <c r="B3116" s="5" t="s">
        <v>11021</v>
      </c>
      <c r="C3116" s="5" t="s">
        <v>11022</v>
      </c>
      <c r="D3116" s="5" t="s">
        <v>254</v>
      </c>
      <c r="E3116" s="5" t="s">
        <v>11761</v>
      </c>
      <c r="F3116" s="5">
        <v>12</v>
      </c>
      <c r="G3116" s="5">
        <v>6</v>
      </c>
      <c r="H3116" s="5">
        <v>2</v>
      </c>
      <c r="I3116" s="5">
        <v>1</v>
      </c>
      <c r="J3116" s="5" t="s">
        <v>4739</v>
      </c>
      <c r="K3116" s="17">
        <v>1387</v>
      </c>
      <c r="L3116" s="6">
        <v>0.55555903255000005</v>
      </c>
      <c r="M3116" s="6">
        <v>7.1401080543999997</v>
      </c>
      <c r="N3116" s="6">
        <v>-10.2332908563</v>
      </c>
      <c r="O3116" s="6">
        <v>159.05268743159999</v>
      </c>
      <c r="P3116" s="6">
        <v>107.26391120069999</v>
      </c>
      <c r="Q3116" s="6">
        <v>33.021824724799998</v>
      </c>
      <c r="R3116" s="7">
        <v>99.779474452366671</v>
      </c>
      <c r="S3116" s="8">
        <v>63.347905914362443</v>
      </c>
      <c r="T3116" s="6">
        <v>-33.8598588479</v>
      </c>
      <c r="U3116" s="6">
        <v>236.5429148913</v>
      </c>
      <c r="V3116" s="6">
        <v>99.731317719900005</v>
      </c>
      <c r="W3116" s="6">
        <v>-39.4768787155</v>
      </c>
      <c r="X3116" s="7">
        <v>98.932451298566662</v>
      </c>
      <c r="Y3116" s="8">
        <v>138.01163087346831</v>
      </c>
      <c r="Z3116" s="24">
        <v>1</v>
      </c>
    </row>
    <row r="3117" spans="1:26" ht="16.5" x14ac:dyDescent="0.45">
      <c r="A3117" s="5" t="s">
        <v>11023</v>
      </c>
      <c r="B3117" s="5" t="s">
        <v>11024</v>
      </c>
      <c r="C3117" s="5" t="s">
        <v>11025</v>
      </c>
      <c r="D3117" s="5" t="s">
        <v>120</v>
      </c>
      <c r="E3117" s="5" t="s">
        <v>11756</v>
      </c>
      <c r="F3117" s="5">
        <v>6</v>
      </c>
      <c r="G3117" s="5">
        <v>11</v>
      </c>
      <c r="H3117" s="5">
        <v>2</v>
      </c>
      <c r="I3117" s="5">
        <v>2</v>
      </c>
      <c r="J3117" s="5" t="s">
        <v>6780</v>
      </c>
      <c r="K3117" s="17">
        <v>453</v>
      </c>
      <c r="L3117" s="6">
        <v>0.37173830769999999</v>
      </c>
      <c r="M3117" s="6">
        <v>23.240802158499999</v>
      </c>
      <c r="N3117" s="6">
        <v>18.210721769199999</v>
      </c>
      <c r="O3117" s="6">
        <v>9.4950231705999997</v>
      </c>
      <c r="P3117" s="6">
        <v>19.215068099100002</v>
      </c>
      <c r="Q3117" s="6">
        <v>2.8646997233999998</v>
      </c>
      <c r="R3117" s="7">
        <v>10.524930331033334</v>
      </c>
      <c r="S3117" s="8">
        <v>8.2236955241914558</v>
      </c>
      <c r="T3117" s="6">
        <v>16.737049459400001</v>
      </c>
      <c r="U3117" s="6">
        <v>20.1929486547</v>
      </c>
      <c r="V3117" s="6">
        <v>-30.6217683719</v>
      </c>
      <c r="W3117" s="6">
        <v>-42.407073783199998</v>
      </c>
      <c r="X3117" s="7">
        <v>-17.611964500133332</v>
      </c>
      <c r="Y3117" s="8">
        <v>33.266078065993469</v>
      </c>
      <c r="Z3117" s="24">
        <v>-1</v>
      </c>
    </row>
    <row r="3118" spans="1:26" ht="16.5" x14ac:dyDescent="0.45">
      <c r="A3118" s="5" t="s">
        <v>11026</v>
      </c>
      <c r="B3118" s="5" t="s">
        <v>11027</v>
      </c>
      <c r="C3118" s="5" t="s">
        <v>11028</v>
      </c>
      <c r="D3118" s="5" t="s">
        <v>1297</v>
      </c>
      <c r="E3118" s="5" t="s">
        <v>11753</v>
      </c>
      <c r="F3118" s="5">
        <v>3</v>
      </c>
      <c r="G3118" s="5">
        <v>7</v>
      </c>
      <c r="H3118" s="5">
        <v>4</v>
      </c>
      <c r="I3118" s="5">
        <v>3</v>
      </c>
      <c r="J3118" s="5" t="s">
        <v>11029</v>
      </c>
      <c r="K3118" s="17">
        <v>500</v>
      </c>
      <c r="L3118" s="6">
        <v>0.43411419836999998</v>
      </c>
      <c r="M3118" s="6">
        <v>14.203778356400001</v>
      </c>
      <c r="N3118" s="6">
        <v>0.62957665559999998</v>
      </c>
      <c r="O3118" s="6">
        <v>22.807443557900001</v>
      </c>
      <c r="P3118" s="6">
        <v>27.213365295999999</v>
      </c>
      <c r="Q3118" s="6">
        <v>13.612781826799999</v>
      </c>
      <c r="R3118" s="7">
        <v>21.211196893566665</v>
      </c>
      <c r="S3118" s="8">
        <v>6.9393782312045431</v>
      </c>
      <c r="T3118" s="6">
        <v>-40.142514678399998</v>
      </c>
      <c r="U3118" s="6">
        <v>-49.7784661779</v>
      </c>
      <c r="V3118" s="6">
        <v>59.983144717199998</v>
      </c>
      <c r="W3118" s="6">
        <v>51.780839809299998</v>
      </c>
      <c r="X3118" s="7">
        <v>20.661839449533332</v>
      </c>
      <c r="Y3118" s="8">
        <v>61.140796070342439</v>
      </c>
      <c r="Z3118" s="24">
        <v>1</v>
      </c>
    </row>
    <row r="3119" spans="1:26" ht="16.5" x14ac:dyDescent="0.45">
      <c r="A3119" s="5" t="s">
        <v>11030</v>
      </c>
      <c r="B3119" s="5" t="s">
        <v>11031</v>
      </c>
      <c r="C3119" s="5" t="s">
        <v>11032</v>
      </c>
      <c r="D3119" s="5" t="s">
        <v>1297</v>
      </c>
      <c r="E3119" s="5" t="s">
        <v>11775</v>
      </c>
      <c r="F3119" s="5">
        <v>26</v>
      </c>
      <c r="G3119" s="5">
        <v>3</v>
      </c>
      <c r="H3119" s="5">
        <v>3</v>
      </c>
      <c r="I3119" s="5">
        <v>2</v>
      </c>
      <c r="J3119" s="5" t="s">
        <v>4689</v>
      </c>
      <c r="K3119" s="17">
        <v>698</v>
      </c>
      <c r="L3119" s="6">
        <v>0.32515513659</v>
      </c>
      <c r="M3119" s="6">
        <v>4.4695152819999997</v>
      </c>
      <c r="N3119" s="6">
        <v>-9.0334851581999995</v>
      </c>
      <c r="O3119" s="6">
        <v>48.832839042700002</v>
      </c>
      <c r="P3119" s="6">
        <v>33.842270583199998</v>
      </c>
      <c r="Q3119" s="6">
        <v>2.3730517082000002</v>
      </c>
      <c r="R3119" s="7">
        <v>28.349387111366667</v>
      </c>
      <c r="S3119" s="8">
        <v>23.711954504386526</v>
      </c>
      <c r="T3119" s="6">
        <v>-69.765309066499995</v>
      </c>
      <c r="U3119" s="6">
        <v>-13.390700303899999</v>
      </c>
      <c r="V3119" s="6">
        <v>-217.8481479996</v>
      </c>
      <c r="W3119" s="6">
        <v>221.7289447844</v>
      </c>
      <c r="X3119" s="7">
        <v>-3.1699678396999977</v>
      </c>
      <c r="Y3119" s="8">
        <v>219.96670805871261</v>
      </c>
      <c r="Z3119" s="24">
        <v>-1</v>
      </c>
    </row>
    <row r="3120" spans="1:26" ht="16.5" x14ac:dyDescent="0.45">
      <c r="A3120" s="5" t="s">
        <v>11033</v>
      </c>
      <c r="B3120" s="5" t="s">
        <v>11034</v>
      </c>
      <c r="C3120" s="5" t="s">
        <v>11035</v>
      </c>
      <c r="D3120" s="5" t="s">
        <v>259</v>
      </c>
      <c r="E3120" s="5" t="s">
        <v>11756</v>
      </c>
      <c r="F3120" s="5">
        <v>6</v>
      </c>
      <c r="G3120" s="5">
        <v>11</v>
      </c>
      <c r="H3120" s="5">
        <v>2</v>
      </c>
      <c r="I3120" s="5">
        <v>2</v>
      </c>
      <c r="J3120" s="5" t="s">
        <v>11036</v>
      </c>
      <c r="K3120" s="17">
        <v>413</v>
      </c>
      <c r="L3120" s="6">
        <v>0.33551895271999999</v>
      </c>
      <c r="M3120" s="6">
        <v>26.429201549199998</v>
      </c>
      <c r="N3120" s="6">
        <v>-1.2980165095</v>
      </c>
      <c r="O3120" s="6">
        <v>-18.587212476200001</v>
      </c>
      <c r="P3120" s="6">
        <v>78.810377026400005</v>
      </c>
      <c r="Q3120" s="6">
        <v>24.211507719499998</v>
      </c>
      <c r="R3120" s="7">
        <v>28.144890756566667</v>
      </c>
      <c r="S3120" s="8">
        <v>48.817786070411444</v>
      </c>
      <c r="T3120" s="6">
        <v>7.6483679256999997</v>
      </c>
      <c r="U3120" s="6">
        <v>-37.049170134999997</v>
      </c>
      <c r="V3120" s="6">
        <v>16.630855746200002</v>
      </c>
      <c r="W3120" s="6">
        <v>13.0110613642</v>
      </c>
      <c r="X3120" s="7">
        <v>-2.4690843415333319</v>
      </c>
      <c r="Y3120" s="8">
        <v>30.001874574009971</v>
      </c>
      <c r="Z3120" s="24">
        <v>-1</v>
      </c>
    </row>
    <row r="3121" spans="1:26" ht="16.5" x14ac:dyDescent="0.45">
      <c r="A3121" s="5" t="s">
        <v>11037</v>
      </c>
      <c r="B3121" s="5" t="s">
        <v>11038</v>
      </c>
      <c r="C3121" s="5" t="s">
        <v>11039</v>
      </c>
      <c r="D3121" s="5" t="s">
        <v>1297</v>
      </c>
      <c r="E3121" s="5" t="s">
        <v>11762</v>
      </c>
      <c r="F3121" s="5">
        <v>13</v>
      </c>
      <c r="G3121" s="5">
        <v>7</v>
      </c>
      <c r="H3121" s="5">
        <v>4</v>
      </c>
      <c r="I3121" s="5">
        <v>2</v>
      </c>
      <c r="J3121" s="5" t="s">
        <v>11040</v>
      </c>
      <c r="K3121" s="17">
        <v>2865</v>
      </c>
      <c r="L3121" s="6">
        <v>13.631670629569999</v>
      </c>
      <c r="M3121" s="6">
        <v>5.173808331</v>
      </c>
      <c r="N3121" s="6">
        <v>40.505130970400003</v>
      </c>
      <c r="O3121" s="6">
        <v>45.425795343499999</v>
      </c>
      <c r="P3121" s="6">
        <v>21.587730031500001</v>
      </c>
      <c r="Q3121" s="6">
        <v>-16.700182612999999</v>
      </c>
      <c r="R3121" s="7">
        <v>16.771114254</v>
      </c>
      <c r="S3121" s="8">
        <v>31.34181113024465</v>
      </c>
      <c r="T3121" s="6">
        <v>415.39792210770003</v>
      </c>
      <c r="U3121" s="6">
        <v>280.4354288129</v>
      </c>
      <c r="V3121" s="6">
        <v>69.425087496800003</v>
      </c>
      <c r="W3121" s="6">
        <v>-78.918641115300005</v>
      </c>
      <c r="X3121" s="7">
        <v>90.313958398133352</v>
      </c>
      <c r="Y3121" s="8">
        <v>180.5854246309481</v>
      </c>
      <c r="Z3121" s="24">
        <v>1</v>
      </c>
    </row>
    <row r="3122" spans="1:26" ht="16.5" x14ac:dyDescent="0.45">
      <c r="A3122" s="5" t="s">
        <v>11041</v>
      </c>
      <c r="B3122" s="5" t="s">
        <v>11042</v>
      </c>
      <c r="C3122" s="5" t="s">
        <v>11043</v>
      </c>
      <c r="D3122" s="5" t="s">
        <v>259</v>
      </c>
      <c r="E3122" s="5" t="s">
        <v>11773</v>
      </c>
      <c r="F3122" s="5">
        <v>24</v>
      </c>
      <c r="G3122" s="5">
        <v>11</v>
      </c>
      <c r="H3122" s="5">
        <v>1</v>
      </c>
      <c r="I3122" s="5">
        <v>2</v>
      </c>
      <c r="J3122" s="5" t="s">
        <v>4558</v>
      </c>
      <c r="K3122" s="17">
        <v>780</v>
      </c>
      <c r="L3122" s="6">
        <v>0.80884335591000001</v>
      </c>
      <c r="M3122" s="6">
        <v>27.8401482184</v>
      </c>
      <c r="N3122" s="6">
        <v>37.640469988699998</v>
      </c>
      <c r="O3122" s="6">
        <v>8.7116526042999993</v>
      </c>
      <c r="P3122" s="6">
        <v>18.6422801933</v>
      </c>
      <c r="Q3122" s="6">
        <v>0.66218665619999995</v>
      </c>
      <c r="R3122" s="7">
        <v>9.3387064845999994</v>
      </c>
      <c r="S3122" s="8">
        <v>9.0064331634291133</v>
      </c>
      <c r="T3122" s="6">
        <v>63.710171679299997</v>
      </c>
      <c r="U3122" s="6">
        <v>9.3266726526999992</v>
      </c>
      <c r="V3122" s="6">
        <v>1.8439822281</v>
      </c>
      <c r="W3122" s="6">
        <v>-11.5046192311</v>
      </c>
      <c r="X3122" s="7">
        <v>-0.11132145010000016</v>
      </c>
      <c r="Y3122" s="8">
        <v>10.552397345745883</v>
      </c>
      <c r="Z3122" s="24">
        <v>-1</v>
      </c>
    </row>
    <row r="3123" spans="1:26" ht="16.5" x14ac:dyDescent="0.45">
      <c r="A3123" s="5" t="s">
        <v>11044</v>
      </c>
      <c r="B3123" s="5" t="s">
        <v>11045</v>
      </c>
      <c r="C3123" s="5" t="s">
        <v>11046</v>
      </c>
      <c r="D3123" s="5" t="s">
        <v>120</v>
      </c>
      <c r="E3123" s="5" t="s">
        <v>11757</v>
      </c>
      <c r="F3123" s="5">
        <v>7</v>
      </c>
      <c r="G3123" s="5">
        <v>11</v>
      </c>
      <c r="H3123" s="5">
        <v>4</v>
      </c>
      <c r="I3123" s="5">
        <v>2</v>
      </c>
      <c r="J3123" s="5" t="s">
        <v>6992</v>
      </c>
      <c r="K3123" s="17">
        <v>2293</v>
      </c>
      <c r="L3123" s="6">
        <v>1.7860876379099999</v>
      </c>
      <c r="M3123" s="6">
        <v>2.1336350316999999</v>
      </c>
      <c r="N3123" s="6">
        <v>82.265979561899996</v>
      </c>
      <c r="O3123" s="6">
        <v>8.1331144142999996</v>
      </c>
      <c r="P3123" s="6">
        <v>25.542048814299999</v>
      </c>
      <c r="Q3123" s="6">
        <v>19.772939463099998</v>
      </c>
      <c r="R3123" s="7">
        <v>17.816034230566668</v>
      </c>
      <c r="S3123" s="8">
        <v>8.8679116934435598</v>
      </c>
      <c r="T3123" s="6">
        <v>-36.800593088699998</v>
      </c>
      <c r="U3123" s="6">
        <v>48.714987512800001</v>
      </c>
      <c r="V3123" s="6">
        <v>231.134631238</v>
      </c>
      <c r="W3123" s="6">
        <v>-43.628799692900003</v>
      </c>
      <c r="X3123" s="7">
        <v>78.740273019300005</v>
      </c>
      <c r="Y3123" s="8">
        <v>139.82086422111684</v>
      </c>
      <c r="Z3123" s="24">
        <v>1</v>
      </c>
    </row>
    <row r="3124" spans="1:26" ht="16.5" x14ac:dyDescent="0.45">
      <c r="A3124" s="5" t="s">
        <v>11047</v>
      </c>
      <c r="B3124" s="5" t="s">
        <v>11048</v>
      </c>
      <c r="C3124" s="5" t="s">
        <v>11049</v>
      </c>
      <c r="D3124" s="5" t="s">
        <v>293</v>
      </c>
      <c r="E3124" s="5" t="s">
        <v>11753</v>
      </c>
      <c r="F3124" s="5">
        <v>3</v>
      </c>
      <c r="G3124" s="5">
        <v>7</v>
      </c>
      <c r="H3124" s="5">
        <v>4</v>
      </c>
      <c r="I3124" s="5">
        <v>3</v>
      </c>
      <c r="J3124" s="5" t="s">
        <v>11050</v>
      </c>
      <c r="K3124" s="17">
        <v>1065</v>
      </c>
      <c r="L3124" s="6">
        <v>0.90232724438</v>
      </c>
      <c r="M3124" s="6">
        <v>89.123636201699995</v>
      </c>
      <c r="N3124" s="6">
        <v>66.658045396999995</v>
      </c>
      <c r="O3124" s="6">
        <v>-6.5136458502999997</v>
      </c>
      <c r="P3124" s="6">
        <v>26.191898478300001</v>
      </c>
      <c r="Q3124" s="6">
        <v>0.25152073759999999</v>
      </c>
      <c r="R3124" s="7">
        <v>6.6432577885333339</v>
      </c>
      <c r="S3124" s="8">
        <v>17.264237149486519</v>
      </c>
      <c r="T3124" s="6">
        <v>320.46959854419998</v>
      </c>
      <c r="U3124" s="6">
        <v>-169.74581817649999</v>
      </c>
      <c r="V3124" s="6">
        <v>170.29319554840001</v>
      </c>
      <c r="W3124" s="6">
        <v>-8.1172882486999995</v>
      </c>
      <c r="X3124" s="7">
        <v>-2.5233036255999957</v>
      </c>
      <c r="Y3124" s="8">
        <v>170.08851287410121</v>
      </c>
      <c r="Z3124" s="24">
        <v>-1</v>
      </c>
    </row>
    <row r="3125" spans="1:26" ht="16.5" x14ac:dyDescent="0.45">
      <c r="A3125" s="5" t="s">
        <v>11051</v>
      </c>
      <c r="B3125" s="5" t="s">
        <v>11052</v>
      </c>
      <c r="C3125" s="5" t="s">
        <v>11053</v>
      </c>
      <c r="D3125" s="5" t="s">
        <v>1297</v>
      </c>
      <c r="E3125" s="5" t="s">
        <v>58</v>
      </c>
      <c r="F3125" s="5">
        <v>10</v>
      </c>
      <c r="G3125" s="5">
        <v>3</v>
      </c>
      <c r="H3125" s="5">
        <v>3</v>
      </c>
      <c r="I3125" s="5">
        <v>2</v>
      </c>
      <c r="J3125" s="5" t="s">
        <v>11054</v>
      </c>
      <c r="K3125" s="17">
        <v>5659</v>
      </c>
      <c r="L3125" s="6">
        <v>8.3548586293699998</v>
      </c>
      <c r="M3125" s="6">
        <v>10.661647285700001</v>
      </c>
      <c r="N3125" s="6">
        <v>4.3852399958000001</v>
      </c>
      <c r="O3125" s="6">
        <v>-4.6096041637000003</v>
      </c>
      <c r="P3125" s="6">
        <v>11.002802945199999</v>
      </c>
      <c r="Q3125" s="6">
        <v>-17.822049681100001</v>
      </c>
      <c r="R3125" s="7">
        <v>-3.8096169665333339</v>
      </c>
      <c r="S3125" s="8">
        <v>14.429068468501404</v>
      </c>
      <c r="T3125" s="6">
        <v>-0.9777482019</v>
      </c>
      <c r="U3125" s="6">
        <v>-10.2068990247</v>
      </c>
      <c r="V3125" s="6">
        <v>13.8033902346</v>
      </c>
      <c r="W3125" s="6">
        <v>-13.6842457212</v>
      </c>
      <c r="X3125" s="7">
        <v>-3.3625848371</v>
      </c>
      <c r="Y3125" s="8">
        <v>14.967498459448199</v>
      </c>
      <c r="Z3125" s="24">
        <v>0</v>
      </c>
    </row>
    <row r="3126" spans="1:26" ht="16.5" x14ac:dyDescent="0.45">
      <c r="A3126" s="5" t="s">
        <v>11055</v>
      </c>
      <c r="B3126" s="5" t="s">
        <v>11056</v>
      </c>
      <c r="C3126" s="5" t="s">
        <v>11057</v>
      </c>
      <c r="D3126" s="5" t="s">
        <v>263</v>
      </c>
      <c r="E3126" s="5" t="s">
        <v>11778</v>
      </c>
      <c r="F3126" s="5">
        <v>29</v>
      </c>
      <c r="G3126" s="5">
        <v>5</v>
      </c>
      <c r="H3126" s="5">
        <v>3</v>
      </c>
      <c r="I3126" s="5">
        <v>3</v>
      </c>
      <c r="J3126" s="5" t="s">
        <v>6702</v>
      </c>
      <c r="K3126" s="17">
        <v>4480</v>
      </c>
      <c r="L3126" s="6">
        <v>5.1719621718199997</v>
      </c>
      <c r="M3126" s="6">
        <v>15.2928688535</v>
      </c>
      <c r="N3126" s="6">
        <v>18.406189181799999</v>
      </c>
      <c r="O3126" s="6">
        <v>2.0131140367999998</v>
      </c>
      <c r="P3126" s="6">
        <v>24.1190845432</v>
      </c>
      <c r="Q3126" s="6">
        <v>1.1333384025</v>
      </c>
      <c r="R3126" s="7">
        <v>9.0885123275000002</v>
      </c>
      <c r="S3126" s="8">
        <v>13.024287970565091</v>
      </c>
      <c r="T3126" s="6">
        <v>25.4282558421</v>
      </c>
      <c r="U3126" s="6">
        <v>-12.450535002300001</v>
      </c>
      <c r="V3126" s="6">
        <v>39.6812624473</v>
      </c>
      <c r="W3126" s="6">
        <v>-79.951623487000006</v>
      </c>
      <c r="X3126" s="7">
        <v>-17.573632014000001</v>
      </c>
      <c r="Y3126" s="8">
        <v>59.980758927224123</v>
      </c>
      <c r="Z3126" s="24">
        <v>-1</v>
      </c>
    </row>
    <row r="3127" spans="1:26" ht="16.5" x14ac:dyDescent="0.45">
      <c r="A3127" s="5" t="s">
        <v>11058</v>
      </c>
      <c r="B3127" s="5" t="s">
        <v>11059</v>
      </c>
      <c r="C3127" s="5" t="s">
        <v>11060</v>
      </c>
      <c r="D3127" s="5" t="s">
        <v>120</v>
      </c>
      <c r="E3127" s="5" t="s">
        <v>11760</v>
      </c>
      <c r="F3127" s="5">
        <v>11</v>
      </c>
      <c r="G3127" s="5">
        <v>3</v>
      </c>
      <c r="H3127" s="5">
        <v>3</v>
      </c>
      <c r="I3127" s="5">
        <v>2</v>
      </c>
      <c r="J3127" s="5" t="s">
        <v>4102</v>
      </c>
      <c r="K3127" s="17">
        <v>2591</v>
      </c>
      <c r="L3127" s="6">
        <v>2.9130223599299998</v>
      </c>
      <c r="M3127" s="6">
        <v>4.6193481738999997</v>
      </c>
      <c r="N3127" s="6">
        <v>-5.5932866903000003</v>
      </c>
      <c r="O3127" s="6">
        <v>14.654349210399999</v>
      </c>
      <c r="P3127" s="6">
        <v>29.477210780099998</v>
      </c>
      <c r="Q3127" s="6">
        <v>-9.8261235987000006</v>
      </c>
      <c r="R3127" s="7">
        <v>11.435145463933331</v>
      </c>
      <c r="S3127" s="8">
        <v>19.84843766884158</v>
      </c>
      <c r="T3127" s="6">
        <v>-56.712798320399997</v>
      </c>
      <c r="U3127" s="6">
        <v>-575.05801355749998</v>
      </c>
      <c r="V3127" s="6">
        <v>135.0432932651</v>
      </c>
      <c r="W3127" s="6">
        <v>-68.120702265700004</v>
      </c>
      <c r="X3127" s="7">
        <v>-169.37847418603332</v>
      </c>
      <c r="Y3127" s="8">
        <v>365.7195903537214</v>
      </c>
      <c r="Z3127" s="24">
        <v>-1</v>
      </c>
    </row>
    <row r="3128" spans="1:26" ht="16.5" x14ac:dyDescent="0.45">
      <c r="A3128" s="5" t="s">
        <v>11061</v>
      </c>
      <c r="B3128" s="5" t="s">
        <v>11062</v>
      </c>
      <c r="C3128" s="5" t="s">
        <v>11063</v>
      </c>
      <c r="D3128" s="5" t="s">
        <v>120</v>
      </c>
      <c r="E3128" s="5" t="s">
        <v>58</v>
      </c>
      <c r="F3128" s="5">
        <v>10</v>
      </c>
      <c r="G3128" s="5">
        <v>3</v>
      </c>
      <c r="H3128" s="5">
        <v>3</v>
      </c>
      <c r="I3128" s="5">
        <v>2</v>
      </c>
      <c r="J3128" s="5" t="s">
        <v>4152</v>
      </c>
      <c r="K3128" s="17">
        <v>306</v>
      </c>
      <c r="L3128" s="6">
        <v>1.2842683098700001</v>
      </c>
      <c r="M3128" s="6">
        <v>10.293564223600001</v>
      </c>
      <c r="N3128" s="6">
        <v>0.12393249589999999</v>
      </c>
      <c r="O3128" s="6">
        <v>1.1431702735</v>
      </c>
      <c r="P3128" s="6">
        <v>22.159107563100001</v>
      </c>
      <c r="Q3128" s="6">
        <v>-10.7368601456</v>
      </c>
      <c r="R3128" s="7">
        <v>4.1884725636666671</v>
      </c>
      <c r="S3128" s="8">
        <v>16.65807829258312</v>
      </c>
      <c r="T3128" s="6">
        <v>44.540187362099999</v>
      </c>
      <c r="U3128" s="6">
        <v>-27.650019881799999</v>
      </c>
      <c r="V3128" s="6">
        <v>14.8534849667</v>
      </c>
      <c r="W3128" s="6">
        <v>413.9465149289</v>
      </c>
      <c r="X3128" s="7">
        <v>133.71666000460002</v>
      </c>
      <c r="Y3128" s="8">
        <v>243.61489214387586</v>
      </c>
      <c r="Z3128" s="24">
        <v>1</v>
      </c>
    </row>
    <row r="3129" spans="1:26" ht="16.5" x14ac:dyDescent="0.45">
      <c r="A3129" s="5" t="s">
        <v>11064</v>
      </c>
      <c r="B3129" s="5" t="s">
        <v>11065</v>
      </c>
      <c r="C3129" s="5" t="s">
        <v>11066</v>
      </c>
      <c r="D3129" s="5" t="s">
        <v>259</v>
      </c>
      <c r="E3129" s="5" t="s">
        <v>11765</v>
      </c>
      <c r="F3129" s="5">
        <v>16</v>
      </c>
      <c r="G3129" s="5">
        <v>9</v>
      </c>
      <c r="H3129" s="5">
        <v>1</v>
      </c>
      <c r="I3129" s="5">
        <v>3</v>
      </c>
      <c r="J3129" s="5" t="s">
        <v>6306</v>
      </c>
      <c r="K3129" s="17">
        <v>1615</v>
      </c>
      <c r="L3129" s="6">
        <v>1.3088416353600001</v>
      </c>
      <c r="M3129" s="6">
        <v>13.975785480700001</v>
      </c>
      <c r="N3129" s="6">
        <v>46.983108551299999</v>
      </c>
      <c r="O3129" s="6">
        <v>4.4501644963000002</v>
      </c>
      <c r="P3129" s="6">
        <v>46.290363044899998</v>
      </c>
      <c r="Q3129" s="6">
        <v>6.5664278968999996</v>
      </c>
      <c r="R3129" s="7">
        <v>19.102318479366666</v>
      </c>
      <c r="S3129" s="8">
        <v>23.569301393300769</v>
      </c>
      <c r="T3129" s="6">
        <v>91.461600449499997</v>
      </c>
      <c r="U3129" s="6">
        <v>38.637680988699998</v>
      </c>
      <c r="V3129" s="6">
        <v>30.036235061500001</v>
      </c>
      <c r="W3129" s="6">
        <v>-121.8110472411</v>
      </c>
      <c r="X3129" s="7">
        <v>-17.71237706363333</v>
      </c>
      <c r="Y3129" s="8">
        <v>90.254617984607179</v>
      </c>
      <c r="Z3129" s="24">
        <v>-1</v>
      </c>
    </row>
    <row r="3130" spans="1:26" ht="16.5" x14ac:dyDescent="0.45">
      <c r="A3130" s="5" t="s">
        <v>11067</v>
      </c>
      <c r="B3130" s="5" t="s">
        <v>11068</v>
      </c>
      <c r="C3130" s="5" t="s">
        <v>11069</v>
      </c>
      <c r="D3130" s="5" t="s">
        <v>249</v>
      </c>
      <c r="E3130" s="5" t="s">
        <v>11768</v>
      </c>
      <c r="F3130" s="5">
        <v>19</v>
      </c>
      <c r="G3130" s="5">
        <v>4</v>
      </c>
      <c r="H3130" s="5">
        <v>2</v>
      </c>
      <c r="I3130" s="5">
        <v>2</v>
      </c>
      <c r="J3130" s="5" t="s">
        <v>4663</v>
      </c>
      <c r="K3130" s="17">
        <v>614</v>
      </c>
      <c r="L3130" s="6">
        <v>3.2236515109999999</v>
      </c>
      <c r="M3130" s="6">
        <v>2.8779458004</v>
      </c>
      <c r="N3130" s="6">
        <v>0.4486414199</v>
      </c>
      <c r="O3130" s="6">
        <v>18.9952818734</v>
      </c>
      <c r="P3130" s="6">
        <v>76.741440988600004</v>
      </c>
      <c r="Q3130" s="6">
        <v>5.1569824745000004</v>
      </c>
      <c r="R3130" s="7">
        <v>33.631235112166671</v>
      </c>
      <c r="S3130" s="8">
        <v>37.970278121114021</v>
      </c>
      <c r="T3130" s="6">
        <v>-0.84323085600000003</v>
      </c>
      <c r="U3130" s="6">
        <v>-32.776826150399998</v>
      </c>
      <c r="V3130" s="6">
        <v>119.6824640318</v>
      </c>
      <c r="W3130" s="6">
        <v>0.15871856610000001</v>
      </c>
      <c r="X3130" s="7">
        <v>29.021452149166667</v>
      </c>
      <c r="Y3130" s="8">
        <v>80.223137766671655</v>
      </c>
      <c r="Z3130" s="24">
        <v>1</v>
      </c>
    </row>
    <row r="3131" spans="1:26" ht="16.5" x14ac:dyDescent="0.45">
      <c r="A3131" s="5" t="s">
        <v>11070</v>
      </c>
      <c r="B3131" s="5" t="s">
        <v>11071</v>
      </c>
      <c r="C3131" s="5" t="s">
        <v>11072</v>
      </c>
      <c r="D3131" s="5" t="s">
        <v>120</v>
      </c>
      <c r="E3131" s="5" t="s">
        <v>11753</v>
      </c>
      <c r="F3131" s="5">
        <v>3</v>
      </c>
      <c r="G3131" s="5">
        <v>7</v>
      </c>
      <c r="H3131" s="5">
        <v>4</v>
      </c>
      <c r="I3131" s="5">
        <v>3</v>
      </c>
      <c r="J3131" s="5" t="s">
        <v>11073</v>
      </c>
      <c r="K3131" s="17">
        <v>1233</v>
      </c>
      <c r="L3131" s="6">
        <v>0.69787526408</v>
      </c>
      <c r="M3131" s="6">
        <v>21.423608911999999</v>
      </c>
      <c r="N3131" s="6">
        <v>26.862514646699999</v>
      </c>
      <c r="O3131" s="6">
        <v>-8.9204424779</v>
      </c>
      <c r="P3131" s="6">
        <v>12.434999933</v>
      </c>
      <c r="Q3131" s="6">
        <v>3.5227264522000001</v>
      </c>
      <c r="R3131" s="7">
        <v>2.3457613024333335</v>
      </c>
      <c r="S3131" s="8">
        <v>10.726260548958363</v>
      </c>
      <c r="T3131" s="6">
        <v>12.228585926499999</v>
      </c>
      <c r="U3131" s="6">
        <v>-44.515699487900001</v>
      </c>
      <c r="V3131" s="6">
        <v>-311.06297395000001</v>
      </c>
      <c r="W3131" s="6">
        <v>124.481742008</v>
      </c>
      <c r="X3131" s="7">
        <v>-77.032310476633342</v>
      </c>
      <c r="Y3131" s="8">
        <v>219.58551271060253</v>
      </c>
      <c r="Z3131" s="24">
        <v>-1</v>
      </c>
    </row>
    <row r="3132" spans="1:26" ht="16.5" x14ac:dyDescent="0.45">
      <c r="A3132" s="5" t="s">
        <v>11074</v>
      </c>
      <c r="B3132" s="5" t="s">
        <v>11075</v>
      </c>
      <c r="C3132" s="5" t="s">
        <v>11076</v>
      </c>
      <c r="D3132" s="5" t="s">
        <v>33</v>
      </c>
      <c r="E3132" s="5" t="s">
        <v>11771</v>
      </c>
      <c r="F3132" s="5">
        <v>22</v>
      </c>
      <c r="G3132" s="5">
        <v>7</v>
      </c>
      <c r="H3132" s="5">
        <v>4</v>
      </c>
      <c r="I3132" s="5">
        <v>3</v>
      </c>
      <c r="J3132" s="5" t="s">
        <v>10515</v>
      </c>
      <c r="K3132" s="17">
        <v>801</v>
      </c>
      <c r="L3132" s="6">
        <v>1.8823469534499999</v>
      </c>
      <c r="M3132" s="6">
        <v>7.8014301895999996</v>
      </c>
      <c r="N3132" s="6">
        <v>-1.0931230891999999</v>
      </c>
      <c r="O3132" s="6">
        <v>9.4728449409</v>
      </c>
      <c r="P3132" s="6">
        <v>0.49137566729999999</v>
      </c>
      <c r="Q3132" s="6">
        <v>24.707212133799999</v>
      </c>
      <c r="R3132" s="7">
        <v>11.557144247333333</v>
      </c>
      <c r="S3132" s="8">
        <v>12.241728294737088</v>
      </c>
      <c r="T3132" s="6">
        <v>7.8780598911000004</v>
      </c>
      <c r="U3132" s="6">
        <v>72.108682947199995</v>
      </c>
      <c r="V3132" s="6">
        <v>-39.724025047799998</v>
      </c>
      <c r="W3132" s="6">
        <v>-62.116449965699999</v>
      </c>
      <c r="X3132" s="7">
        <v>-9.9105973554333335</v>
      </c>
      <c r="Y3132" s="8">
        <v>71.907766822836308</v>
      </c>
      <c r="Z3132" s="24">
        <v>-1</v>
      </c>
    </row>
    <row r="3133" spans="1:26" ht="16.5" x14ac:dyDescent="0.45">
      <c r="A3133" s="5" t="s">
        <v>11077</v>
      </c>
      <c r="B3133" s="5" t="s">
        <v>11078</v>
      </c>
      <c r="C3133" s="5" t="s">
        <v>11079</v>
      </c>
      <c r="D3133" s="5" t="s">
        <v>240</v>
      </c>
      <c r="E3133" s="5" t="s">
        <v>11770</v>
      </c>
      <c r="F3133" s="5">
        <v>21</v>
      </c>
      <c r="G3133" s="5">
        <v>7</v>
      </c>
      <c r="H3133" s="5">
        <v>3</v>
      </c>
      <c r="I3133" s="5">
        <v>3</v>
      </c>
      <c r="J3133" s="5" t="s">
        <v>6884</v>
      </c>
      <c r="K3133" s="17">
        <v>1087</v>
      </c>
      <c r="L3133" s="6">
        <v>1.19421011854</v>
      </c>
      <c r="M3133" s="6">
        <v>10.7594818881</v>
      </c>
      <c r="N3133" s="6">
        <v>7.0451743278999999</v>
      </c>
      <c r="O3133" s="6">
        <v>-3.5867617989</v>
      </c>
      <c r="P3133" s="6">
        <v>10.2201859189</v>
      </c>
      <c r="Q3133" s="6">
        <v>0.69626453730000004</v>
      </c>
      <c r="R3133" s="7">
        <v>2.4432295524333338</v>
      </c>
      <c r="S3133" s="8">
        <v>7.0673096998497611</v>
      </c>
      <c r="T3133" s="6">
        <v>-6.7487488242999998</v>
      </c>
      <c r="U3133" s="6">
        <v>26.234063787699998</v>
      </c>
      <c r="V3133" s="6">
        <v>12.6144812639</v>
      </c>
      <c r="W3133" s="6">
        <v>-6.2152095001000003</v>
      </c>
      <c r="X3133" s="7">
        <v>10.877778517166666</v>
      </c>
      <c r="Y3133" s="8">
        <v>16.294199475563875</v>
      </c>
      <c r="Z3133" s="24">
        <v>1</v>
      </c>
    </row>
    <row r="3134" spans="1:26" ht="16.5" x14ac:dyDescent="0.45">
      <c r="A3134" s="5" t="s">
        <v>11080</v>
      </c>
      <c r="B3134" s="5" t="s">
        <v>11081</v>
      </c>
      <c r="C3134" s="5" t="s">
        <v>11082</v>
      </c>
      <c r="D3134" s="5" t="s">
        <v>288</v>
      </c>
      <c r="E3134" s="5" t="s">
        <v>11778</v>
      </c>
      <c r="F3134" s="5">
        <v>29</v>
      </c>
      <c r="G3134" s="5">
        <v>5</v>
      </c>
      <c r="H3134" s="5">
        <v>3</v>
      </c>
      <c r="I3134" s="5">
        <v>3</v>
      </c>
      <c r="J3134" s="5" t="s">
        <v>6822</v>
      </c>
      <c r="K3134" s="17">
        <v>1659</v>
      </c>
      <c r="L3134" s="6">
        <v>1.20981431435</v>
      </c>
      <c r="M3134" s="6">
        <v>0.41498341280000001</v>
      </c>
      <c r="N3134" s="6">
        <v>16.129925126100002</v>
      </c>
      <c r="O3134" s="6">
        <v>16.483362039500001</v>
      </c>
      <c r="P3134" s="6">
        <v>17.150475263299999</v>
      </c>
      <c r="Q3134" s="6">
        <v>-4.2652176752999997</v>
      </c>
      <c r="R3134" s="7">
        <v>9.7895398758333343</v>
      </c>
      <c r="S3134" s="8">
        <v>12.176346635144583</v>
      </c>
      <c r="T3134" s="6">
        <v>-88.890119022500002</v>
      </c>
      <c r="U3134" s="6">
        <v>317.30018304269998</v>
      </c>
      <c r="V3134" s="6">
        <v>-767.88897415589997</v>
      </c>
      <c r="W3134" s="6">
        <v>11.3158759212</v>
      </c>
      <c r="X3134" s="7">
        <v>-146.42430506399998</v>
      </c>
      <c r="Y3134" s="8">
        <v>559.52689859227019</v>
      </c>
      <c r="Z3134" s="24">
        <v>-1</v>
      </c>
    </row>
    <row r="3135" spans="1:26" ht="16.5" x14ac:dyDescent="0.45">
      <c r="A3135" s="5" t="s">
        <v>11083</v>
      </c>
      <c r="B3135" s="5" t="s">
        <v>11084</v>
      </c>
      <c r="C3135" s="5" t="s">
        <v>11085</v>
      </c>
      <c r="D3135" s="5" t="s">
        <v>259</v>
      </c>
      <c r="E3135" s="5" t="s">
        <v>11765</v>
      </c>
      <c r="F3135" s="5">
        <v>16</v>
      </c>
      <c r="G3135" s="5">
        <v>9</v>
      </c>
      <c r="H3135" s="5">
        <v>1</v>
      </c>
      <c r="I3135" s="5">
        <v>3</v>
      </c>
      <c r="J3135" s="5" t="s">
        <v>4522</v>
      </c>
      <c r="K3135" s="17">
        <v>2268</v>
      </c>
      <c r="L3135" s="6">
        <v>1.1802053255</v>
      </c>
      <c r="M3135" s="6">
        <v>13.624738129500001</v>
      </c>
      <c r="N3135" s="6">
        <v>39.017529078700001</v>
      </c>
      <c r="O3135" s="6">
        <v>1.1432411343</v>
      </c>
      <c r="P3135" s="6">
        <v>5.4278485336999998</v>
      </c>
      <c r="Q3135" s="6">
        <v>15.8037669546</v>
      </c>
      <c r="R3135" s="7">
        <v>7.4582855408666662</v>
      </c>
      <c r="S3135" s="8">
        <v>7.5382199597766242</v>
      </c>
      <c r="T3135" s="6">
        <v>53.052702856300002</v>
      </c>
      <c r="U3135" s="6">
        <v>7.6214197733000004</v>
      </c>
      <c r="V3135" s="6">
        <v>-2.2137972523</v>
      </c>
      <c r="W3135" s="6">
        <v>132.56455491049999</v>
      </c>
      <c r="X3135" s="7">
        <v>45.990725810500003</v>
      </c>
      <c r="Y3135" s="8">
        <v>75.136234848854158</v>
      </c>
      <c r="Z3135" s="24">
        <v>1</v>
      </c>
    </row>
    <row r="3136" spans="1:26" ht="16.5" x14ac:dyDescent="0.45">
      <c r="A3136" s="5" t="s">
        <v>11086</v>
      </c>
      <c r="B3136" s="5" t="s">
        <v>11087</v>
      </c>
      <c r="C3136" s="5" t="s">
        <v>11088</v>
      </c>
      <c r="D3136" s="5" t="s">
        <v>474</v>
      </c>
      <c r="E3136" s="5" t="s">
        <v>11760</v>
      </c>
      <c r="F3136" s="5">
        <v>11</v>
      </c>
      <c r="G3136" s="5">
        <v>3</v>
      </c>
      <c r="H3136" s="5">
        <v>3</v>
      </c>
      <c r="I3136" s="5">
        <v>2</v>
      </c>
      <c r="J3136" s="5" t="s">
        <v>11089</v>
      </c>
      <c r="K3136" s="17">
        <v>4057</v>
      </c>
      <c r="L3136" s="6">
        <v>1.5814783019400001</v>
      </c>
      <c r="M3136" s="6">
        <v>-69.319768954500006</v>
      </c>
      <c r="N3136" s="6">
        <v>-43.768870638700001</v>
      </c>
      <c r="O3136" s="6">
        <v>-24.869080742800001</v>
      </c>
      <c r="P3136" s="6">
        <v>19.431127912400001</v>
      </c>
      <c r="Q3136" s="6">
        <v>48.558263230500003</v>
      </c>
      <c r="R3136" s="7">
        <v>14.373436800033334</v>
      </c>
      <c r="S3136" s="8">
        <v>36.974029943791813</v>
      </c>
      <c r="T3136" s="6">
        <v>-58.060925582499998</v>
      </c>
      <c r="U3136" s="6">
        <v>65.322018496400005</v>
      </c>
      <c r="V3136" s="6">
        <v>195.47673094530001</v>
      </c>
      <c r="W3136" s="6">
        <v>-102.1477094043</v>
      </c>
      <c r="X3136" s="7">
        <v>52.883680012466669</v>
      </c>
      <c r="Y3136" s="8">
        <v>149.2015786496035</v>
      </c>
      <c r="Z3136" s="24">
        <v>1</v>
      </c>
    </row>
    <row r="3137" spans="1:26" ht="16.5" x14ac:dyDescent="0.45">
      <c r="A3137" s="5" t="s">
        <v>11090</v>
      </c>
      <c r="B3137" s="5" t="s">
        <v>11091</v>
      </c>
      <c r="C3137" s="5" t="s">
        <v>11092</v>
      </c>
      <c r="D3137" s="5" t="s">
        <v>259</v>
      </c>
      <c r="E3137" s="5" t="s">
        <v>11757</v>
      </c>
      <c r="F3137" s="5">
        <v>7</v>
      </c>
      <c r="G3137" s="5">
        <v>11</v>
      </c>
      <c r="H3137" s="5">
        <v>4</v>
      </c>
      <c r="I3137" s="5">
        <v>2</v>
      </c>
      <c r="J3137" s="5" t="s">
        <v>11093</v>
      </c>
      <c r="K3137" s="17">
        <v>3374</v>
      </c>
      <c r="L3137" s="6">
        <v>2.9541729010300002</v>
      </c>
      <c r="M3137" s="6">
        <v>16.975931038300001</v>
      </c>
      <c r="N3137" s="6">
        <v>15.718259524</v>
      </c>
      <c r="O3137" s="6">
        <v>-5.0173276735999996</v>
      </c>
      <c r="P3137" s="6">
        <v>-4.0937067777999996</v>
      </c>
      <c r="Q3137" s="6">
        <v>22.988448170600002</v>
      </c>
      <c r="R3137" s="7">
        <v>4.6258045730666675</v>
      </c>
      <c r="S3137" s="8">
        <v>15.909219930823559</v>
      </c>
      <c r="T3137" s="6">
        <v>51.918547333399999</v>
      </c>
      <c r="U3137" s="6">
        <v>-4.4497615661000003</v>
      </c>
      <c r="V3137" s="6">
        <v>-34.5469562185</v>
      </c>
      <c r="W3137" s="6">
        <v>111.6659905086</v>
      </c>
      <c r="X3137" s="7">
        <v>24.223090908</v>
      </c>
      <c r="Y3137" s="8">
        <v>77.208521546566175</v>
      </c>
      <c r="Z3137" s="24">
        <v>1</v>
      </c>
    </row>
    <row r="3138" spans="1:26" ht="16.5" x14ac:dyDescent="0.45">
      <c r="A3138" s="5" t="s">
        <v>11094</v>
      </c>
      <c r="B3138" s="5" t="s">
        <v>11095</v>
      </c>
      <c r="C3138" s="5" t="s">
        <v>11096</v>
      </c>
      <c r="D3138" s="5" t="s">
        <v>259</v>
      </c>
      <c r="E3138" s="5" t="s">
        <v>11760</v>
      </c>
      <c r="F3138" s="5">
        <v>11</v>
      </c>
      <c r="G3138" s="5">
        <v>3</v>
      </c>
      <c r="H3138" s="5">
        <v>3</v>
      </c>
      <c r="I3138" s="5">
        <v>2</v>
      </c>
      <c r="J3138" s="5" t="s">
        <v>10636</v>
      </c>
      <c r="K3138" s="17">
        <v>1750</v>
      </c>
      <c r="L3138" s="6">
        <v>1.5233978185799999</v>
      </c>
      <c r="M3138" s="6">
        <v>9.3042391627000001</v>
      </c>
      <c r="N3138" s="6">
        <v>8.9094296948</v>
      </c>
      <c r="O3138" s="6">
        <v>-49.2337165462</v>
      </c>
      <c r="P3138" s="6">
        <v>35.777852922599997</v>
      </c>
      <c r="Q3138" s="6">
        <v>-66.527456482100007</v>
      </c>
      <c r="R3138" s="7">
        <v>-26.661106701900007</v>
      </c>
      <c r="S3138" s="8">
        <v>54.760716937281707</v>
      </c>
      <c r="T3138" s="6">
        <v>-21.441346948900001</v>
      </c>
      <c r="U3138" s="6">
        <v>-295.5435552175</v>
      </c>
      <c r="V3138" s="6">
        <v>17.965172753299999</v>
      </c>
      <c r="W3138" s="6">
        <v>-166.15125201090001</v>
      </c>
      <c r="X3138" s="7">
        <v>-147.90987815836667</v>
      </c>
      <c r="Y3138" s="8">
        <v>157.54837802557091</v>
      </c>
      <c r="Z3138" s="24">
        <v>0</v>
      </c>
    </row>
    <row r="3139" spans="1:26" ht="16.5" x14ac:dyDescent="0.45">
      <c r="A3139" s="5" t="s">
        <v>11097</v>
      </c>
      <c r="B3139" s="5" t="s">
        <v>11098</v>
      </c>
      <c r="C3139" s="5" t="s">
        <v>11099</v>
      </c>
      <c r="D3139" s="5" t="s">
        <v>259</v>
      </c>
      <c r="E3139" s="5" t="s">
        <v>11760</v>
      </c>
      <c r="F3139" s="5">
        <v>11</v>
      </c>
      <c r="G3139" s="5">
        <v>3</v>
      </c>
      <c r="H3139" s="5">
        <v>3</v>
      </c>
      <c r="I3139" s="5">
        <v>2</v>
      </c>
      <c r="J3139" s="5" t="s">
        <v>4106</v>
      </c>
      <c r="K3139" s="17">
        <v>8564</v>
      </c>
      <c r="L3139" s="6">
        <v>1.78036887771</v>
      </c>
      <c r="M3139" s="6">
        <v>15.303399924100001</v>
      </c>
      <c r="N3139" s="6">
        <v>12.8624181729</v>
      </c>
      <c r="O3139" s="6">
        <v>-11.1167855953</v>
      </c>
      <c r="P3139" s="6">
        <v>29.652275752400001</v>
      </c>
      <c r="Q3139" s="6">
        <v>14.714768135</v>
      </c>
      <c r="R3139" s="7">
        <v>11.083419430699999</v>
      </c>
      <c r="S3139" s="8">
        <v>20.625690554555927</v>
      </c>
      <c r="T3139" s="6">
        <v>31.977218694600001</v>
      </c>
      <c r="U3139" s="6">
        <v>-293.84108752219998</v>
      </c>
      <c r="V3139" s="6">
        <v>131.6338883329</v>
      </c>
      <c r="W3139" s="6">
        <v>56.571395335600002</v>
      </c>
      <c r="X3139" s="7">
        <v>-35.211934617899992</v>
      </c>
      <c r="Y3139" s="8">
        <v>227.10212133033735</v>
      </c>
      <c r="Z3139" s="24">
        <v>-1</v>
      </c>
    </row>
    <row r="3140" spans="1:26" ht="16.5" x14ac:dyDescent="0.45">
      <c r="A3140" s="5" t="s">
        <v>11100</v>
      </c>
      <c r="B3140" s="5" t="s">
        <v>11101</v>
      </c>
      <c r="C3140" s="5" t="s">
        <v>11102</v>
      </c>
      <c r="D3140" s="5" t="s">
        <v>103</v>
      </c>
      <c r="E3140" s="5" t="s">
        <v>11769</v>
      </c>
      <c r="F3140" s="5">
        <v>20</v>
      </c>
      <c r="G3140" s="5">
        <v>7</v>
      </c>
      <c r="H3140" s="5">
        <v>4</v>
      </c>
      <c r="I3140" s="5">
        <v>3</v>
      </c>
      <c r="J3140" s="5" t="s">
        <v>11103</v>
      </c>
      <c r="K3140" s="17">
        <v>1300</v>
      </c>
      <c r="L3140" s="6">
        <v>0.71425263364000002</v>
      </c>
      <c r="M3140" s="6">
        <v>1.9512017532000001</v>
      </c>
      <c r="N3140" s="6">
        <v>-1.1545498851</v>
      </c>
      <c r="O3140" s="6">
        <v>-8.0048215542999994</v>
      </c>
      <c r="P3140" s="6">
        <v>-21.138925173000001</v>
      </c>
      <c r="Q3140" s="6">
        <v>-20.087732599199999</v>
      </c>
      <c r="R3140" s="7">
        <v>-16.410493108833332</v>
      </c>
      <c r="S3140" s="8">
        <v>7.2984749892577785</v>
      </c>
      <c r="T3140" s="6">
        <v>-71.543476356900001</v>
      </c>
      <c r="U3140" s="6">
        <v>-124.418005024</v>
      </c>
      <c r="V3140" s="6">
        <v>-10433.094783589</v>
      </c>
      <c r="W3140" s="6">
        <v>57.3123348855</v>
      </c>
      <c r="X3140" s="7">
        <v>-3500.0668179091663</v>
      </c>
      <c r="Y3140" s="8">
        <v>6004.8658651784135</v>
      </c>
      <c r="Z3140" s="24">
        <v>0</v>
      </c>
    </row>
    <row r="3141" spans="1:26" ht="16.5" x14ac:dyDescent="0.45">
      <c r="A3141" s="5" t="s">
        <v>11104</v>
      </c>
      <c r="B3141" s="5" t="s">
        <v>11105</v>
      </c>
      <c r="C3141" s="5" t="s">
        <v>11106</v>
      </c>
      <c r="D3141" s="5" t="s">
        <v>293</v>
      </c>
      <c r="E3141" s="5" t="s">
        <v>11761</v>
      </c>
      <c r="F3141" s="5">
        <v>12</v>
      </c>
      <c r="G3141" s="5">
        <v>6</v>
      </c>
      <c r="H3141" s="5">
        <v>2</v>
      </c>
      <c r="I3141" s="5">
        <v>1</v>
      </c>
      <c r="J3141" s="5" t="s">
        <v>6139</v>
      </c>
      <c r="K3141" s="17">
        <v>1509</v>
      </c>
      <c r="L3141" s="6">
        <v>0.66319473653000005</v>
      </c>
      <c r="M3141" s="6">
        <v>16.4727261365</v>
      </c>
      <c r="N3141" s="6">
        <v>9.0674501979999995</v>
      </c>
      <c r="O3141" s="6">
        <v>40.005908101499998</v>
      </c>
      <c r="P3141" s="6">
        <v>18.3149301628</v>
      </c>
      <c r="Q3141" s="6">
        <v>11.7833726024</v>
      </c>
      <c r="R3141" s="7">
        <v>23.368070288899997</v>
      </c>
      <c r="S3141" s="8">
        <v>14.774252818670448</v>
      </c>
      <c r="T3141" s="6">
        <v>-19.443724724500001</v>
      </c>
      <c r="U3141" s="6">
        <v>108.4685724145</v>
      </c>
      <c r="V3141" s="6">
        <v>7.198124076</v>
      </c>
      <c r="W3141" s="6">
        <v>-28.682129423199999</v>
      </c>
      <c r="X3141" s="7">
        <v>28.994855689100003</v>
      </c>
      <c r="Y3141" s="8">
        <v>71.12595788742361</v>
      </c>
      <c r="Z3141" s="24">
        <v>1</v>
      </c>
    </row>
    <row r="3142" spans="1:26" ht="16.5" x14ac:dyDescent="0.45">
      <c r="A3142" s="5" t="s">
        <v>11107</v>
      </c>
      <c r="B3142" s="5" t="s">
        <v>11108</v>
      </c>
      <c r="C3142" s="5" t="s">
        <v>11109</v>
      </c>
      <c r="D3142" s="5" t="s">
        <v>933</v>
      </c>
      <c r="E3142" s="5" t="s">
        <v>11765</v>
      </c>
      <c r="F3142" s="5">
        <v>16</v>
      </c>
      <c r="G3142" s="5">
        <v>9</v>
      </c>
      <c r="H3142" s="5">
        <v>1</v>
      </c>
      <c r="I3142" s="5">
        <v>3</v>
      </c>
      <c r="J3142" s="5" t="s">
        <v>5997</v>
      </c>
      <c r="K3142" s="17">
        <v>2704</v>
      </c>
      <c r="L3142" s="6">
        <v>3.2967807548799999</v>
      </c>
      <c r="M3142" s="6">
        <v>12.3287438903</v>
      </c>
      <c r="N3142" s="6">
        <v>18.3733416406</v>
      </c>
      <c r="O3142" s="6">
        <v>3.3990342167000001</v>
      </c>
      <c r="P3142" s="6">
        <v>21.2432520843</v>
      </c>
      <c r="Q3142" s="6">
        <v>2.1162806401999998</v>
      </c>
      <c r="R3142" s="7">
        <v>8.9195223137333333</v>
      </c>
      <c r="S3142" s="8">
        <v>10.691917544480471</v>
      </c>
      <c r="T3142" s="6">
        <v>-12.4206442838</v>
      </c>
      <c r="U3142" s="6">
        <v>7.8007750825000004</v>
      </c>
      <c r="V3142" s="6">
        <v>-23.9412477009</v>
      </c>
      <c r="W3142" s="6">
        <v>-42.6372252046</v>
      </c>
      <c r="X3142" s="7">
        <v>-19.592565941</v>
      </c>
      <c r="Y3142" s="8">
        <v>25.498651788418933</v>
      </c>
      <c r="Z3142" s="24">
        <v>-1</v>
      </c>
    </row>
    <row r="3143" spans="1:26" ht="16.5" x14ac:dyDescent="0.45">
      <c r="A3143" s="5" t="s">
        <v>11110</v>
      </c>
      <c r="B3143" s="5" t="s">
        <v>11111</v>
      </c>
      <c r="C3143" s="5" t="s">
        <v>11112</v>
      </c>
      <c r="D3143" s="5" t="s">
        <v>259</v>
      </c>
      <c r="E3143" s="5" t="s">
        <v>11754</v>
      </c>
      <c r="F3143" s="5">
        <v>4</v>
      </c>
      <c r="G3143" s="5">
        <v>8</v>
      </c>
      <c r="H3143" s="5">
        <v>2</v>
      </c>
      <c r="I3143" s="5">
        <v>3</v>
      </c>
      <c r="J3143" s="5" t="s">
        <v>4185</v>
      </c>
      <c r="K3143" s="17">
        <v>2034</v>
      </c>
      <c r="L3143" s="6">
        <v>2.0381061599399999</v>
      </c>
      <c r="M3143" s="6">
        <v>47.685767824700001</v>
      </c>
      <c r="N3143" s="6">
        <v>31.734851679399998</v>
      </c>
      <c r="O3143" s="6">
        <v>53.254491804399997</v>
      </c>
      <c r="P3143" s="6">
        <v>33.996604160300002</v>
      </c>
      <c r="Q3143" s="6">
        <v>3.6577683325999999</v>
      </c>
      <c r="R3143" s="7">
        <v>30.302954765766668</v>
      </c>
      <c r="S3143" s="8">
        <v>25.003820291544482</v>
      </c>
      <c r="T3143" s="6">
        <v>31.6808121396</v>
      </c>
      <c r="U3143" s="6">
        <v>29.2176458633</v>
      </c>
      <c r="V3143" s="6">
        <v>22.482858479600001</v>
      </c>
      <c r="W3143" s="6">
        <v>3.9469240921000002</v>
      </c>
      <c r="X3143" s="7">
        <v>18.549142811666666</v>
      </c>
      <c r="Y3143" s="8">
        <v>13.08655546453911</v>
      </c>
      <c r="Z3143" s="24">
        <v>1</v>
      </c>
    </row>
    <row r="3144" spans="1:26" ht="16.5" x14ac:dyDescent="0.45">
      <c r="A3144" s="5" t="s">
        <v>11113</v>
      </c>
      <c r="B3144" s="5" t="s">
        <v>11114</v>
      </c>
      <c r="C3144" s="5" t="s">
        <v>11115</v>
      </c>
      <c r="D3144" s="5" t="s">
        <v>33</v>
      </c>
      <c r="E3144" s="5" t="s">
        <v>11770</v>
      </c>
      <c r="F3144" s="5">
        <v>21</v>
      </c>
      <c r="G3144" s="5">
        <v>7</v>
      </c>
      <c r="H3144" s="5">
        <v>3</v>
      </c>
      <c r="I3144" s="5">
        <v>3</v>
      </c>
      <c r="J3144" s="5" t="s">
        <v>11116</v>
      </c>
      <c r="K3144" s="17">
        <v>1802</v>
      </c>
      <c r="L3144" s="6">
        <v>4.78537037124</v>
      </c>
      <c r="M3144" s="6">
        <v>2.4535031310000002</v>
      </c>
      <c r="N3144" s="6">
        <v>-12.717669168600001</v>
      </c>
      <c r="O3144" s="6">
        <v>-14.7989400391</v>
      </c>
      <c r="P3144" s="6">
        <v>10.0402851602</v>
      </c>
      <c r="Q3144" s="6">
        <v>-12.1088941626</v>
      </c>
      <c r="R3144" s="7">
        <v>-5.6225163471666662</v>
      </c>
      <c r="S3144" s="8">
        <v>13.630906059348892</v>
      </c>
      <c r="T3144" s="6">
        <v>-70.740001759799995</v>
      </c>
      <c r="U3144" s="6">
        <v>3.7743986257</v>
      </c>
      <c r="V3144" s="6">
        <v>-18.7354630277</v>
      </c>
      <c r="W3144" s="6">
        <v>-66.230460206700002</v>
      </c>
      <c r="X3144" s="7">
        <v>-27.063841536233337</v>
      </c>
      <c r="Y3144" s="8">
        <v>35.737815846412786</v>
      </c>
      <c r="Z3144" s="24">
        <v>0</v>
      </c>
    </row>
    <row r="3145" spans="1:26" ht="16.5" x14ac:dyDescent="0.45">
      <c r="A3145" s="5" t="s">
        <v>11117</v>
      </c>
      <c r="B3145" s="5" t="s">
        <v>11118</v>
      </c>
      <c r="C3145" s="5" t="s">
        <v>11119</v>
      </c>
      <c r="D3145" s="5" t="s">
        <v>288</v>
      </c>
      <c r="E3145" s="5" t="s">
        <v>11757</v>
      </c>
      <c r="F3145" s="5">
        <v>7</v>
      </c>
      <c r="G3145" s="5">
        <v>11</v>
      </c>
      <c r="H3145" s="5">
        <v>4</v>
      </c>
      <c r="I3145" s="5">
        <v>2</v>
      </c>
      <c r="J3145" s="5" t="s">
        <v>11120</v>
      </c>
      <c r="K3145" s="17">
        <v>1524</v>
      </c>
      <c r="L3145" s="6">
        <v>1.61832385617</v>
      </c>
      <c r="M3145" s="6">
        <v>3.6977383743000001</v>
      </c>
      <c r="N3145" s="6">
        <v>68.884855199399993</v>
      </c>
      <c r="O3145" s="6">
        <v>19.6956343481</v>
      </c>
      <c r="P3145" s="6">
        <v>65.905212961000004</v>
      </c>
      <c r="Q3145" s="6">
        <v>12.311559322900001</v>
      </c>
      <c r="R3145" s="7">
        <v>32.637468877333333</v>
      </c>
      <c r="S3145" s="8">
        <v>29.046311957057462</v>
      </c>
      <c r="T3145" s="6">
        <v>90.895643650599993</v>
      </c>
      <c r="U3145" s="6">
        <v>77.089166803099999</v>
      </c>
      <c r="V3145" s="6">
        <v>-31.1057158767</v>
      </c>
      <c r="W3145" s="6">
        <v>-42.250827431300003</v>
      </c>
      <c r="X3145" s="7">
        <v>1.2442078316999978</v>
      </c>
      <c r="Y3145" s="8">
        <v>65.919623246201368</v>
      </c>
      <c r="Z3145" s="24">
        <v>1</v>
      </c>
    </row>
    <row r="3146" spans="1:26" ht="16.5" x14ac:dyDescent="0.45">
      <c r="A3146" s="5" t="s">
        <v>11121</v>
      </c>
      <c r="B3146" s="5" t="s">
        <v>11122</v>
      </c>
      <c r="C3146" s="5" t="s">
        <v>11123</v>
      </c>
      <c r="D3146" s="5" t="s">
        <v>259</v>
      </c>
      <c r="E3146" s="5" t="s">
        <v>58</v>
      </c>
      <c r="F3146" s="5">
        <v>10</v>
      </c>
      <c r="G3146" s="5">
        <v>3</v>
      </c>
      <c r="H3146" s="5">
        <v>3</v>
      </c>
      <c r="I3146" s="5">
        <v>2</v>
      </c>
      <c r="J3146" s="5" t="s">
        <v>4496</v>
      </c>
      <c r="K3146" s="17">
        <v>509</v>
      </c>
      <c r="L3146" s="6">
        <v>0.34003138486000001</v>
      </c>
      <c r="M3146" s="6">
        <v>18.115460558300001</v>
      </c>
      <c r="N3146" s="6">
        <v>4.0763033841</v>
      </c>
      <c r="O3146" s="6">
        <v>25.599281788599999</v>
      </c>
      <c r="P3146" s="6">
        <v>43.517646508799999</v>
      </c>
      <c r="Q3146" s="6">
        <v>-7.6343246373999998</v>
      </c>
      <c r="R3146" s="7">
        <v>20.494201219999997</v>
      </c>
      <c r="S3146" s="8">
        <v>25.955296641424507</v>
      </c>
      <c r="T3146" s="6">
        <v>2.5742289991999998</v>
      </c>
      <c r="U3146" s="6">
        <v>38.793938728800001</v>
      </c>
      <c r="V3146" s="6">
        <v>20.5884363648</v>
      </c>
      <c r="W3146" s="6">
        <v>4.4116065967000004</v>
      </c>
      <c r="X3146" s="7">
        <v>21.264660563433335</v>
      </c>
      <c r="Y3146" s="8">
        <v>17.201138046234671</v>
      </c>
      <c r="Z3146" s="24">
        <v>1</v>
      </c>
    </row>
    <row r="3147" spans="1:26" ht="16.5" x14ac:dyDescent="0.45">
      <c r="A3147" s="5" t="s">
        <v>11124</v>
      </c>
      <c r="B3147" s="5" t="s">
        <v>11125</v>
      </c>
      <c r="C3147" s="5" t="s">
        <v>11126</v>
      </c>
      <c r="D3147" s="5" t="s">
        <v>1297</v>
      </c>
      <c r="E3147" s="5" t="s">
        <v>58</v>
      </c>
      <c r="F3147" s="5">
        <v>10</v>
      </c>
      <c r="G3147" s="5">
        <v>3</v>
      </c>
      <c r="H3147" s="5">
        <v>3</v>
      </c>
      <c r="I3147" s="5">
        <v>2</v>
      </c>
      <c r="J3147" s="5" t="s">
        <v>6559</v>
      </c>
      <c r="K3147" s="17">
        <v>1501</v>
      </c>
      <c r="L3147" s="6">
        <v>2.31391180443</v>
      </c>
      <c r="M3147" s="6">
        <v>12.453523051199999</v>
      </c>
      <c r="N3147" s="6">
        <v>0.79557397839999999</v>
      </c>
      <c r="O3147" s="6">
        <v>-12.6796267584</v>
      </c>
      <c r="P3147" s="6">
        <v>29.3021115124</v>
      </c>
      <c r="Q3147" s="6">
        <v>-23.262520323299999</v>
      </c>
      <c r="R3147" s="7">
        <v>-2.2133451897666667</v>
      </c>
      <c r="S3147" s="8">
        <v>27.801392364612006</v>
      </c>
      <c r="T3147" s="6">
        <v>15.293254924499999</v>
      </c>
      <c r="U3147" s="6">
        <v>-37.2000842052</v>
      </c>
      <c r="V3147" s="6">
        <v>26.008739865700001</v>
      </c>
      <c r="W3147" s="6">
        <v>-27.7650898162</v>
      </c>
      <c r="X3147" s="7">
        <v>-12.985478051899998</v>
      </c>
      <c r="Y3147" s="8">
        <v>34.097896607181987</v>
      </c>
      <c r="Z3147" s="24">
        <v>0</v>
      </c>
    </row>
    <row r="3148" spans="1:26" ht="16.5" x14ac:dyDescent="0.45">
      <c r="A3148" s="5" t="s">
        <v>11127</v>
      </c>
      <c r="B3148" s="5" t="s">
        <v>11128</v>
      </c>
      <c r="C3148" s="5" t="s">
        <v>11129</v>
      </c>
      <c r="D3148" s="5" t="s">
        <v>1297</v>
      </c>
      <c r="E3148" s="5" t="s">
        <v>11773</v>
      </c>
      <c r="F3148" s="5">
        <v>24</v>
      </c>
      <c r="G3148" s="5">
        <v>11</v>
      </c>
      <c r="H3148" s="5">
        <v>1</v>
      </c>
      <c r="I3148" s="5">
        <v>2</v>
      </c>
      <c r="J3148" s="5" t="s">
        <v>4584</v>
      </c>
      <c r="K3148" s="17">
        <v>290</v>
      </c>
      <c r="L3148" s="6">
        <v>0.19350206588999999</v>
      </c>
      <c r="M3148" s="6">
        <v>18.313675637999999</v>
      </c>
      <c r="N3148" s="6">
        <v>2.863999196</v>
      </c>
      <c r="O3148" s="6">
        <v>0.33987587000000002</v>
      </c>
      <c r="P3148" s="6">
        <v>30.0389603307</v>
      </c>
      <c r="Q3148" s="6">
        <v>-30.0872843784</v>
      </c>
      <c r="R3148" s="7">
        <v>9.7183940766666879E-2</v>
      </c>
      <c r="S3148" s="8">
        <v>30.063857041870563</v>
      </c>
      <c r="T3148" s="6">
        <v>-3.6171779916000002</v>
      </c>
      <c r="U3148" s="6">
        <v>-14.1637140114</v>
      </c>
      <c r="V3148" s="6">
        <v>10.024609327</v>
      </c>
      <c r="W3148" s="6">
        <v>-110.4938039286</v>
      </c>
      <c r="X3148" s="7">
        <v>-38.210969537666664</v>
      </c>
      <c r="Y3148" s="8">
        <v>63.756371110431523</v>
      </c>
      <c r="Z3148" s="24">
        <v>-1</v>
      </c>
    </row>
    <row r="3149" spans="1:26" ht="16.5" x14ac:dyDescent="0.45">
      <c r="A3149" s="5" t="s">
        <v>11130</v>
      </c>
      <c r="B3149" s="5" t="s">
        <v>11131</v>
      </c>
      <c r="C3149" s="5" t="s">
        <v>11132</v>
      </c>
      <c r="D3149" s="5" t="s">
        <v>120</v>
      </c>
      <c r="E3149" s="5" t="s">
        <v>11773</v>
      </c>
      <c r="F3149" s="5">
        <v>24</v>
      </c>
      <c r="G3149" s="5">
        <v>11</v>
      </c>
      <c r="H3149" s="5">
        <v>1</v>
      </c>
      <c r="I3149" s="5">
        <v>2</v>
      </c>
      <c r="J3149" s="5" t="s">
        <v>11133</v>
      </c>
      <c r="K3149" s="17">
        <v>1105</v>
      </c>
      <c r="L3149" s="6">
        <v>1.81260555546</v>
      </c>
      <c r="M3149" s="6">
        <v>22.506250876300001</v>
      </c>
      <c r="N3149" s="6">
        <v>10.1285986</v>
      </c>
      <c r="O3149" s="6">
        <v>-14.0127301947</v>
      </c>
      <c r="P3149" s="6">
        <v>47.031564938999999</v>
      </c>
      <c r="Q3149" s="6">
        <v>34.1643608981</v>
      </c>
      <c r="R3149" s="7">
        <v>22.394398547466665</v>
      </c>
      <c r="S3149" s="8">
        <v>32.179193625603205</v>
      </c>
      <c r="T3149" s="6">
        <v>-4.2767779505999997</v>
      </c>
      <c r="U3149" s="6">
        <v>-46.313063032400002</v>
      </c>
      <c r="V3149" s="6">
        <v>28.625044286200001</v>
      </c>
      <c r="W3149" s="6">
        <v>32.454757904499999</v>
      </c>
      <c r="X3149" s="7">
        <v>4.9222463860999994</v>
      </c>
      <c r="Y3149" s="8">
        <v>44.412378623607005</v>
      </c>
      <c r="Z3149" s="24">
        <v>1</v>
      </c>
    </row>
    <row r="3150" spans="1:26" ht="16.5" x14ac:dyDescent="0.45">
      <c r="A3150" s="5" t="s">
        <v>11134</v>
      </c>
      <c r="B3150" s="5" t="s">
        <v>11135</v>
      </c>
      <c r="C3150" s="5" t="s">
        <v>11136</v>
      </c>
      <c r="D3150" s="5" t="s">
        <v>288</v>
      </c>
      <c r="E3150" s="5" t="s">
        <v>11766</v>
      </c>
      <c r="F3150" s="5">
        <v>17</v>
      </c>
      <c r="G3150" s="5">
        <v>11</v>
      </c>
      <c r="H3150" s="5">
        <v>2</v>
      </c>
      <c r="I3150" s="5">
        <v>2</v>
      </c>
      <c r="J3150" s="5" t="s">
        <v>6725</v>
      </c>
      <c r="K3150" s="17">
        <v>3315</v>
      </c>
      <c r="L3150" s="6">
        <v>1.6220804340699999</v>
      </c>
      <c r="M3150" s="6">
        <v>12.5231756393</v>
      </c>
      <c r="N3150" s="6">
        <v>15.911417715900001</v>
      </c>
      <c r="O3150" s="6">
        <v>-20.670918151599999</v>
      </c>
      <c r="P3150" s="6">
        <v>8.2624543969000008</v>
      </c>
      <c r="Q3150" s="6">
        <v>31.278230515899999</v>
      </c>
      <c r="R3150" s="7">
        <v>6.2899222537333337</v>
      </c>
      <c r="S3150" s="8">
        <v>26.030687161720753</v>
      </c>
      <c r="T3150" s="6">
        <v>130.09886684829999</v>
      </c>
      <c r="U3150" s="6">
        <v>-19.711273138900001</v>
      </c>
      <c r="V3150" s="6">
        <v>-131.10371337679999</v>
      </c>
      <c r="W3150" s="6">
        <v>480.9651286925</v>
      </c>
      <c r="X3150" s="7">
        <v>110.05004739226668</v>
      </c>
      <c r="Y3150" s="8">
        <v>326.01467311688219</v>
      </c>
      <c r="Z3150" s="24">
        <v>1</v>
      </c>
    </row>
    <row r="3151" spans="1:26" ht="16.5" x14ac:dyDescent="0.45">
      <c r="A3151" s="5" t="s">
        <v>11137</v>
      </c>
      <c r="B3151" s="5" t="s">
        <v>11138</v>
      </c>
      <c r="C3151" s="5" t="s">
        <v>11139</v>
      </c>
      <c r="D3151" s="5" t="s">
        <v>33</v>
      </c>
      <c r="E3151" s="5" t="s">
        <v>11754</v>
      </c>
      <c r="F3151" s="5">
        <v>4</v>
      </c>
      <c r="G3151" s="5">
        <v>8</v>
      </c>
      <c r="H3151" s="5">
        <v>2</v>
      </c>
      <c r="I3151" s="5">
        <v>3</v>
      </c>
      <c r="J3151" s="5" t="s">
        <v>4113</v>
      </c>
      <c r="K3151" s="17">
        <v>2638</v>
      </c>
      <c r="L3151" s="6">
        <v>5.0753869247300001</v>
      </c>
      <c r="M3151" s="6">
        <v>9.5332581073</v>
      </c>
      <c r="N3151" s="6">
        <v>34.902958589500003</v>
      </c>
      <c r="O3151" s="6">
        <v>34.506648376999998</v>
      </c>
      <c r="P3151" s="6">
        <v>14.648858971699999</v>
      </c>
      <c r="Q3151" s="6">
        <v>12.1054128247</v>
      </c>
      <c r="R3151" s="7">
        <v>20.420306724466666</v>
      </c>
      <c r="S3151" s="8">
        <v>12.265237276122866</v>
      </c>
      <c r="T3151" s="6">
        <v>21.9379664521</v>
      </c>
      <c r="U3151" s="6">
        <v>31.596546516299998</v>
      </c>
      <c r="V3151" s="6">
        <v>30.445196653499998</v>
      </c>
      <c r="W3151" s="6">
        <v>-10.380843049499999</v>
      </c>
      <c r="X3151" s="7">
        <v>17.2203000401</v>
      </c>
      <c r="Y3151" s="8">
        <v>23.910222218040396</v>
      </c>
      <c r="Z3151" s="24">
        <v>1</v>
      </c>
    </row>
    <row r="3152" spans="1:26" ht="16.5" x14ac:dyDescent="0.45">
      <c r="A3152" s="5" t="s">
        <v>11140</v>
      </c>
      <c r="B3152" s="5" t="s">
        <v>11141</v>
      </c>
      <c r="C3152" s="5" t="s">
        <v>11142</v>
      </c>
      <c r="D3152" s="5" t="s">
        <v>249</v>
      </c>
      <c r="E3152" s="5" t="s">
        <v>11778</v>
      </c>
      <c r="F3152" s="5">
        <v>29</v>
      </c>
      <c r="G3152" s="5">
        <v>5</v>
      </c>
      <c r="H3152" s="5">
        <v>3</v>
      </c>
      <c r="I3152" s="5">
        <v>3</v>
      </c>
      <c r="J3152" s="5" t="s">
        <v>4217</v>
      </c>
      <c r="K3152" s="17">
        <v>3852</v>
      </c>
      <c r="L3152" s="6">
        <v>4.6720860116200003</v>
      </c>
      <c r="M3152" s="6">
        <v>36.818789106200001</v>
      </c>
      <c r="N3152" s="6">
        <v>9.4430706723999993</v>
      </c>
      <c r="O3152" s="6">
        <v>-14.1466061033</v>
      </c>
      <c r="P3152" s="6">
        <v>25.365677138100001</v>
      </c>
      <c r="Q3152" s="6">
        <v>2.1179781033</v>
      </c>
      <c r="R3152" s="7">
        <v>4.4456830460333334</v>
      </c>
      <c r="S3152" s="8">
        <v>19.858720740835089</v>
      </c>
      <c r="T3152" s="6">
        <v>12.236342580500001</v>
      </c>
      <c r="U3152" s="6">
        <v>-25.8378353899</v>
      </c>
      <c r="V3152" s="6">
        <v>35.3791544985</v>
      </c>
      <c r="W3152" s="6">
        <v>-10.244764913499999</v>
      </c>
      <c r="X3152" s="7">
        <v>-0.23448193496666647</v>
      </c>
      <c r="Y3152" s="8">
        <v>31.812486333700054</v>
      </c>
      <c r="Z3152" s="24">
        <v>-1</v>
      </c>
    </row>
    <row r="3153" spans="1:26" ht="16.5" x14ac:dyDescent="0.45">
      <c r="A3153" s="5" t="s">
        <v>11143</v>
      </c>
      <c r="B3153" s="5" t="s">
        <v>11144</v>
      </c>
      <c r="C3153" s="5" t="s">
        <v>11145</v>
      </c>
      <c r="D3153" s="5" t="s">
        <v>259</v>
      </c>
      <c r="E3153" s="5" t="s">
        <v>11762</v>
      </c>
      <c r="F3153" s="5">
        <v>13</v>
      </c>
      <c r="G3153" s="5">
        <v>7</v>
      </c>
      <c r="H3153" s="5">
        <v>4</v>
      </c>
      <c r="I3153" s="5">
        <v>2</v>
      </c>
      <c r="J3153" s="5" t="s">
        <v>6849</v>
      </c>
      <c r="K3153" s="17">
        <v>921</v>
      </c>
      <c r="L3153" s="6">
        <v>0.66078981656000002</v>
      </c>
      <c r="M3153" s="6">
        <v>-22.464237155300001</v>
      </c>
      <c r="N3153" s="6">
        <v>-24.2564008399</v>
      </c>
      <c r="O3153" s="6">
        <v>40.453682361799999</v>
      </c>
      <c r="P3153" s="6">
        <v>44.273852631799997</v>
      </c>
      <c r="Q3153" s="6">
        <v>41.043659247100003</v>
      </c>
      <c r="R3153" s="7">
        <v>41.923731413566664</v>
      </c>
      <c r="S3153" s="8">
        <v>2.0565311781225102</v>
      </c>
      <c r="T3153" s="6">
        <v>-228.64844696989999</v>
      </c>
      <c r="U3153" s="6">
        <v>132.22365431899999</v>
      </c>
      <c r="V3153" s="6">
        <v>-30.1447060888</v>
      </c>
      <c r="W3153" s="6">
        <v>216.27987594690001</v>
      </c>
      <c r="X3153" s="7">
        <v>106.11960805903334</v>
      </c>
      <c r="Y3153" s="8">
        <v>125.26904877592159</v>
      </c>
      <c r="Z3153" s="24">
        <v>1</v>
      </c>
    </row>
    <row r="3154" spans="1:26" ht="16.5" x14ac:dyDescent="0.45">
      <c r="A3154" s="5" t="s">
        <v>11146</v>
      </c>
      <c r="B3154" s="5" t="s">
        <v>11147</v>
      </c>
      <c r="C3154" s="5" t="s">
        <v>11148</v>
      </c>
      <c r="D3154" s="5" t="s">
        <v>33</v>
      </c>
      <c r="E3154" s="5" t="s">
        <v>11771</v>
      </c>
      <c r="F3154" s="5">
        <v>22</v>
      </c>
      <c r="G3154" s="5">
        <v>7</v>
      </c>
      <c r="H3154" s="5">
        <v>4</v>
      </c>
      <c r="I3154" s="5">
        <v>3</v>
      </c>
      <c r="J3154" s="5" t="s">
        <v>4178</v>
      </c>
      <c r="K3154" s="17">
        <v>540</v>
      </c>
      <c r="L3154" s="6">
        <v>2.9997962473899999</v>
      </c>
      <c r="M3154" s="6">
        <v>-7.0333863566000003</v>
      </c>
      <c r="N3154" s="6">
        <v>-4.6814376104999997</v>
      </c>
      <c r="O3154" s="6">
        <v>86.551559741399998</v>
      </c>
      <c r="P3154" s="6">
        <v>-1.7767196190000001</v>
      </c>
      <c r="Q3154" s="6">
        <v>-21.1684813613</v>
      </c>
      <c r="R3154" s="7">
        <v>21.202119587033334</v>
      </c>
      <c r="S3154" s="8">
        <v>57.418830554395612</v>
      </c>
      <c r="T3154" s="6">
        <v>-445.05108519610002</v>
      </c>
      <c r="U3154" s="6">
        <v>148.38886154779999</v>
      </c>
      <c r="V3154" s="6">
        <v>-303.13475566390002</v>
      </c>
      <c r="W3154" s="6">
        <v>51.762941447300001</v>
      </c>
      <c r="X3154" s="7">
        <v>-34.327650889600015</v>
      </c>
      <c r="Y3154" s="8">
        <v>237.75425714731836</v>
      </c>
      <c r="Z3154" s="24">
        <v>-1</v>
      </c>
    </row>
    <row r="3155" spans="1:26" ht="16.5" x14ac:dyDescent="0.45">
      <c r="A3155" s="5" t="s">
        <v>11149</v>
      </c>
      <c r="B3155" s="5" t="s">
        <v>11150</v>
      </c>
      <c r="C3155" s="5" t="s">
        <v>11151</v>
      </c>
      <c r="D3155" s="5" t="s">
        <v>249</v>
      </c>
      <c r="E3155" s="5" t="s">
        <v>11773</v>
      </c>
      <c r="F3155" s="5">
        <v>24</v>
      </c>
      <c r="G3155" s="5">
        <v>11</v>
      </c>
      <c r="H3155" s="5">
        <v>1</v>
      </c>
      <c r="I3155" s="5">
        <v>2</v>
      </c>
      <c r="J3155" s="5" t="s">
        <v>6029</v>
      </c>
      <c r="K3155" s="17">
        <v>1647</v>
      </c>
      <c r="L3155" s="6">
        <v>3.1103640919900002</v>
      </c>
      <c r="M3155" s="6">
        <v>16.257024686699999</v>
      </c>
      <c r="N3155" s="6">
        <v>9.2519194978999995</v>
      </c>
      <c r="O3155" s="6">
        <v>9.3900440113000005</v>
      </c>
      <c r="P3155" s="6">
        <v>63.116038245299997</v>
      </c>
      <c r="Q3155" s="6">
        <v>63.288689684600001</v>
      </c>
      <c r="R3155" s="7">
        <v>45.264923980399999</v>
      </c>
      <c r="S3155" s="8">
        <v>31.068677341140106</v>
      </c>
      <c r="T3155" s="6">
        <v>7.8008600121000002</v>
      </c>
      <c r="U3155" s="6">
        <v>16.430418960400001</v>
      </c>
      <c r="V3155" s="6">
        <v>151.28182232040001</v>
      </c>
      <c r="W3155" s="6">
        <v>60.711741990699998</v>
      </c>
      <c r="X3155" s="7">
        <v>76.141327757166678</v>
      </c>
      <c r="Y3155" s="8">
        <v>68.737030301969824</v>
      </c>
      <c r="Z3155" s="24">
        <v>1</v>
      </c>
    </row>
    <row r="3156" spans="1:26" ht="16.5" x14ac:dyDescent="0.45">
      <c r="A3156" s="5" t="s">
        <v>11152</v>
      </c>
      <c r="B3156" s="5" t="s">
        <v>11153</v>
      </c>
      <c r="C3156" s="5" t="s">
        <v>11154</v>
      </c>
      <c r="D3156" s="5" t="s">
        <v>259</v>
      </c>
      <c r="E3156" s="5" t="s">
        <v>11775</v>
      </c>
      <c r="F3156" s="5">
        <v>26</v>
      </c>
      <c r="G3156" s="5">
        <v>3</v>
      </c>
      <c r="H3156" s="5">
        <v>3</v>
      </c>
      <c r="I3156" s="5">
        <v>2</v>
      </c>
      <c r="J3156" s="5" t="s">
        <v>6033</v>
      </c>
      <c r="K3156" s="17">
        <v>4842</v>
      </c>
      <c r="L3156" s="6">
        <v>2.4504753774500001</v>
      </c>
      <c r="M3156" s="6">
        <v>7.5605641515000004</v>
      </c>
      <c r="N3156" s="6">
        <v>1.6337883188</v>
      </c>
      <c r="O3156" s="6">
        <v>40.124711194699998</v>
      </c>
      <c r="P3156" s="6">
        <v>35.672595059099997</v>
      </c>
      <c r="Q3156" s="6">
        <v>-12.951011601899999</v>
      </c>
      <c r="R3156" s="7">
        <v>20.948764883966668</v>
      </c>
      <c r="S3156" s="8">
        <v>29.442341429733577</v>
      </c>
      <c r="T3156" s="6">
        <v>75.145468542100005</v>
      </c>
      <c r="U3156" s="6">
        <v>27.077852384900002</v>
      </c>
      <c r="V3156" s="6">
        <v>-22.604822430599999</v>
      </c>
      <c r="W3156" s="6">
        <v>85.140008761800004</v>
      </c>
      <c r="X3156" s="7">
        <v>29.871012905366669</v>
      </c>
      <c r="Y3156" s="8">
        <v>53.926695350628648</v>
      </c>
      <c r="Z3156" s="24">
        <v>1</v>
      </c>
    </row>
    <row r="3157" spans="1:26" ht="16.5" x14ac:dyDescent="0.45">
      <c r="A3157" s="5" t="s">
        <v>11155</v>
      </c>
      <c r="B3157" s="5" t="s">
        <v>11156</v>
      </c>
      <c r="C3157" s="5" t="s">
        <v>11157</v>
      </c>
      <c r="D3157" s="5" t="s">
        <v>435</v>
      </c>
      <c r="E3157" s="5" t="s">
        <v>11759</v>
      </c>
      <c r="F3157" s="5">
        <v>9</v>
      </c>
      <c r="G3157" s="5">
        <v>2</v>
      </c>
      <c r="H3157" s="5">
        <v>3</v>
      </c>
      <c r="I3157" s="5">
        <v>2</v>
      </c>
      <c r="J3157" s="5" t="s">
        <v>4124</v>
      </c>
      <c r="K3157" s="17">
        <v>1419</v>
      </c>
      <c r="L3157" s="6">
        <v>1.2521935662599999</v>
      </c>
      <c r="M3157" s="6">
        <v>13.490660010699999</v>
      </c>
      <c r="N3157" s="6">
        <v>15.7165059098</v>
      </c>
      <c r="O3157" s="6">
        <v>50.474236109300001</v>
      </c>
      <c r="P3157" s="6">
        <v>-14.038521984999999</v>
      </c>
      <c r="Q3157" s="6">
        <v>-0.43659330190000001</v>
      </c>
      <c r="R3157" s="7">
        <v>11.999706940800003</v>
      </c>
      <c r="S3157" s="8">
        <v>34.006913444597593</v>
      </c>
      <c r="T3157" s="6">
        <v>6.4703352142000004</v>
      </c>
      <c r="U3157" s="6">
        <v>133.55777126690001</v>
      </c>
      <c r="V3157" s="6">
        <v>-36.306034488500003</v>
      </c>
      <c r="W3157" s="6">
        <v>-38.805890449099998</v>
      </c>
      <c r="X3157" s="7">
        <v>19.481948776433335</v>
      </c>
      <c r="Y3157" s="8">
        <v>98.800466990866411</v>
      </c>
      <c r="Z3157" s="24">
        <v>1</v>
      </c>
    </row>
    <row r="3158" spans="1:26" ht="16.5" x14ac:dyDescent="0.45">
      <c r="A3158" s="5" t="s">
        <v>11158</v>
      </c>
      <c r="B3158" s="5" t="s">
        <v>11159</v>
      </c>
      <c r="C3158" s="5" t="s">
        <v>11160</v>
      </c>
      <c r="D3158" s="5" t="s">
        <v>259</v>
      </c>
      <c r="E3158" s="5" t="s">
        <v>11769</v>
      </c>
      <c r="F3158" s="5">
        <v>20</v>
      </c>
      <c r="G3158" s="5">
        <v>7</v>
      </c>
      <c r="H3158" s="5">
        <v>4</v>
      </c>
      <c r="I3158" s="5">
        <v>3</v>
      </c>
      <c r="J3158" s="5" t="s">
        <v>6902</v>
      </c>
      <c r="K3158" s="17">
        <v>787</v>
      </c>
      <c r="L3158" s="6">
        <v>0.86475219752999999</v>
      </c>
      <c r="M3158" s="6">
        <v>3.3225231681</v>
      </c>
      <c r="N3158" s="6">
        <v>48.1431621937</v>
      </c>
      <c r="O3158" s="6">
        <v>-10.083517414499999</v>
      </c>
      <c r="P3158" s="6">
        <v>13.664428793800001</v>
      </c>
      <c r="Q3158" s="6">
        <v>28.2865701847</v>
      </c>
      <c r="R3158" s="7">
        <v>10.622493854666667</v>
      </c>
      <c r="S3158" s="8">
        <v>19.365069886860994</v>
      </c>
      <c r="T3158" s="6">
        <v>-34.144368176500002</v>
      </c>
      <c r="U3158" s="6">
        <v>-108.74157001250001</v>
      </c>
      <c r="V3158" s="6">
        <v>617.97931976409996</v>
      </c>
      <c r="W3158" s="6">
        <v>56.6479136938</v>
      </c>
      <c r="X3158" s="7">
        <v>188.62855448179997</v>
      </c>
      <c r="Y3158" s="8">
        <v>380.91334981401161</v>
      </c>
      <c r="Z3158" s="24">
        <v>1</v>
      </c>
    </row>
    <row r="3159" spans="1:26" ht="16.5" x14ac:dyDescent="0.45">
      <c r="A3159" s="5" t="s">
        <v>11161</v>
      </c>
      <c r="B3159" s="5" t="s">
        <v>11162</v>
      </c>
      <c r="C3159" s="5" t="s">
        <v>11163</v>
      </c>
      <c r="D3159" s="5" t="s">
        <v>33</v>
      </c>
      <c r="E3159" s="5" t="s">
        <v>11754</v>
      </c>
      <c r="F3159" s="5">
        <v>4</v>
      </c>
      <c r="G3159" s="5">
        <v>8</v>
      </c>
      <c r="H3159" s="5">
        <v>2</v>
      </c>
      <c r="I3159" s="5">
        <v>3</v>
      </c>
      <c r="J3159" s="5" t="s">
        <v>4488</v>
      </c>
      <c r="K3159" s="17">
        <v>1316</v>
      </c>
      <c r="L3159" s="6">
        <v>2.8892029734800002</v>
      </c>
      <c r="M3159" s="6">
        <v>-26.092161046099999</v>
      </c>
      <c r="N3159" s="6">
        <v>-33.365313944199997</v>
      </c>
      <c r="O3159" s="6">
        <v>-33.529388812800001</v>
      </c>
      <c r="P3159" s="6">
        <v>-40.246874034800001</v>
      </c>
      <c r="Q3159" s="6">
        <v>-41.740122884999998</v>
      </c>
      <c r="R3159" s="7">
        <v>-38.505461910866671</v>
      </c>
      <c r="S3159" s="8">
        <v>4.3736055652211023</v>
      </c>
      <c r="T3159" s="6">
        <v>-510.86662694850003</v>
      </c>
      <c r="U3159" s="6">
        <v>40.035140105300002</v>
      </c>
      <c r="V3159" s="6">
        <v>-218.96474091179999</v>
      </c>
      <c r="W3159" s="6">
        <v>206.6808197185</v>
      </c>
      <c r="X3159" s="7">
        <v>9.2504063040000037</v>
      </c>
      <c r="Y3159" s="8">
        <v>214.4861550251747</v>
      </c>
      <c r="Z3159" s="24">
        <v>-1</v>
      </c>
    </row>
    <row r="3160" spans="1:26" ht="16.5" x14ac:dyDescent="0.45">
      <c r="A3160" s="5" t="s">
        <v>11164</v>
      </c>
      <c r="B3160" s="5" t="s">
        <v>11165</v>
      </c>
      <c r="C3160" s="5" t="s">
        <v>11166</v>
      </c>
      <c r="D3160" s="5" t="s">
        <v>259</v>
      </c>
      <c r="E3160" s="5" t="s">
        <v>11777</v>
      </c>
      <c r="F3160" s="5">
        <v>28</v>
      </c>
      <c r="G3160" s="5">
        <v>5</v>
      </c>
      <c r="H3160" s="5">
        <v>3</v>
      </c>
      <c r="I3160" s="5">
        <v>3</v>
      </c>
      <c r="J3160" s="5" t="s">
        <v>7005</v>
      </c>
      <c r="K3160" s="17">
        <v>2844</v>
      </c>
      <c r="L3160" s="6">
        <v>3.1235202117699998</v>
      </c>
      <c r="M3160" s="6">
        <v>11.729336602</v>
      </c>
      <c r="N3160" s="6">
        <v>32.282555561000002</v>
      </c>
      <c r="O3160" s="6">
        <v>20.133266142499998</v>
      </c>
      <c r="P3160" s="6">
        <v>23.4720918937</v>
      </c>
      <c r="Q3160" s="6">
        <v>37.820935690200002</v>
      </c>
      <c r="R3160" s="7">
        <v>27.1420979088</v>
      </c>
      <c r="S3160" s="8">
        <v>9.3976125489568449</v>
      </c>
      <c r="T3160" s="6">
        <v>27.8238536211</v>
      </c>
      <c r="U3160" s="6">
        <v>23.266581238000001</v>
      </c>
      <c r="V3160" s="6">
        <v>23.3485168355</v>
      </c>
      <c r="W3160" s="6">
        <v>49.228669646199997</v>
      </c>
      <c r="X3160" s="7">
        <v>31.947922573233331</v>
      </c>
      <c r="Y3160" s="8">
        <v>14.965622035532601</v>
      </c>
      <c r="Z3160" s="24">
        <v>1</v>
      </c>
    </row>
    <row r="3161" spans="1:26" ht="16.5" x14ac:dyDescent="0.45">
      <c r="A3161" s="5" t="s">
        <v>11167</v>
      </c>
      <c r="B3161" s="5" t="s">
        <v>11168</v>
      </c>
      <c r="C3161" s="5" t="s">
        <v>11169</v>
      </c>
      <c r="D3161" s="5" t="s">
        <v>259</v>
      </c>
      <c r="E3161" s="5" t="s">
        <v>11757</v>
      </c>
      <c r="F3161" s="5">
        <v>7</v>
      </c>
      <c r="G3161" s="5">
        <v>11</v>
      </c>
      <c r="H3161" s="5">
        <v>4</v>
      </c>
      <c r="I3161" s="5">
        <v>2</v>
      </c>
      <c r="J3161" s="5" t="s">
        <v>11170</v>
      </c>
      <c r="K3161" s="17">
        <v>1021</v>
      </c>
      <c r="L3161" s="6">
        <v>3.69043087426</v>
      </c>
      <c r="M3161" s="6">
        <v>12.2529881295</v>
      </c>
      <c r="N3161" s="6">
        <v>22.029112189799999</v>
      </c>
      <c r="O3161" s="6">
        <v>36.903691893199998</v>
      </c>
      <c r="P3161" s="6">
        <v>57.0008177809</v>
      </c>
      <c r="Q3161" s="6">
        <v>-11.639675911599999</v>
      </c>
      <c r="R3161" s="7">
        <v>27.421611254166667</v>
      </c>
      <c r="S3161" s="8">
        <v>35.288974673704828</v>
      </c>
      <c r="T3161" s="6">
        <v>163.76771584350001</v>
      </c>
      <c r="U3161" s="6">
        <v>96.245232619700005</v>
      </c>
      <c r="V3161" s="6">
        <v>33.973296593599997</v>
      </c>
      <c r="W3161" s="6">
        <v>-29.143718692499998</v>
      </c>
      <c r="X3161" s="7">
        <v>33.691603506933333</v>
      </c>
      <c r="Y3161" s="8">
        <v>62.694950283412958</v>
      </c>
      <c r="Z3161" s="24">
        <v>1</v>
      </c>
    </row>
    <row r="3162" spans="1:26" ht="16.5" x14ac:dyDescent="0.45">
      <c r="A3162" s="5" t="s">
        <v>11171</v>
      </c>
      <c r="B3162" s="5" t="s">
        <v>11172</v>
      </c>
      <c r="C3162" s="5" t="s">
        <v>11173</v>
      </c>
      <c r="D3162" s="5" t="s">
        <v>259</v>
      </c>
      <c r="E3162" s="5" t="s">
        <v>11775</v>
      </c>
      <c r="F3162" s="5">
        <v>26</v>
      </c>
      <c r="G3162" s="5">
        <v>3</v>
      </c>
      <c r="H3162" s="5">
        <v>3</v>
      </c>
      <c r="I3162" s="5">
        <v>2</v>
      </c>
      <c r="J3162" s="5" t="s">
        <v>11174</v>
      </c>
      <c r="K3162" s="17">
        <v>550</v>
      </c>
      <c r="L3162" s="6">
        <v>0.67053709963999997</v>
      </c>
      <c r="M3162" s="6">
        <v>15.669186381499999</v>
      </c>
      <c r="N3162" s="6">
        <v>20.811560023999998</v>
      </c>
      <c r="O3162" s="6">
        <v>5.0253632570000004</v>
      </c>
      <c r="P3162" s="6">
        <v>24.490629977800001</v>
      </c>
      <c r="Q3162" s="6">
        <v>0.28916721579999999</v>
      </c>
      <c r="R3162" s="7">
        <v>9.9350534835333324</v>
      </c>
      <c r="S3162" s="8">
        <v>12.82600848064221</v>
      </c>
      <c r="T3162" s="6">
        <v>9.7074405034000009</v>
      </c>
      <c r="U3162" s="6">
        <v>1.421439108</v>
      </c>
      <c r="V3162" s="6">
        <v>3.567498718</v>
      </c>
      <c r="W3162" s="6">
        <v>13.1670250403</v>
      </c>
      <c r="X3162" s="7">
        <v>6.0519876221000004</v>
      </c>
      <c r="Y3162" s="8">
        <v>6.2545352392650182</v>
      </c>
      <c r="Z3162" s="24">
        <v>1</v>
      </c>
    </row>
    <row r="3163" spans="1:26" ht="16.5" x14ac:dyDescent="0.45">
      <c r="A3163" s="5" t="s">
        <v>11175</v>
      </c>
      <c r="B3163" s="5" t="s">
        <v>11176</v>
      </c>
      <c r="C3163" s="5" t="s">
        <v>11177</v>
      </c>
      <c r="D3163" s="5" t="s">
        <v>240</v>
      </c>
      <c r="E3163" s="5" t="s">
        <v>11760</v>
      </c>
      <c r="F3163" s="5">
        <v>11</v>
      </c>
      <c r="G3163" s="5">
        <v>3</v>
      </c>
      <c r="H3163" s="5">
        <v>3</v>
      </c>
      <c r="I3163" s="5">
        <v>2</v>
      </c>
      <c r="J3163" s="5" t="s">
        <v>4273</v>
      </c>
      <c r="K3163" s="17">
        <v>6348</v>
      </c>
      <c r="L3163" s="6">
        <v>2.0892050009999998</v>
      </c>
      <c r="M3163" s="6">
        <v>9.9753824014999992</v>
      </c>
      <c r="N3163" s="6">
        <v>1.7961374827000001</v>
      </c>
      <c r="O3163" s="6">
        <v>-10.105246344899999</v>
      </c>
      <c r="P3163" s="6">
        <v>2.5198254413000001</v>
      </c>
      <c r="Q3163" s="6">
        <v>-33.894839664199999</v>
      </c>
      <c r="R3163" s="7">
        <v>-13.826753522600001</v>
      </c>
      <c r="S3163" s="8">
        <v>18.490380483962035</v>
      </c>
      <c r="T3163" s="6">
        <v>-14.8874132358</v>
      </c>
      <c r="U3163" s="6">
        <v>-320.74172097040002</v>
      </c>
      <c r="V3163" s="6">
        <v>86.285686143999996</v>
      </c>
      <c r="W3163" s="6">
        <v>-183.41171345980001</v>
      </c>
      <c r="X3163" s="7">
        <v>-139.28924942873334</v>
      </c>
      <c r="Y3163" s="8">
        <v>207.06984669356729</v>
      </c>
      <c r="Z3163" s="24">
        <v>0</v>
      </c>
    </row>
    <row r="3164" spans="1:26" ht="16.5" x14ac:dyDescent="0.45">
      <c r="A3164" s="5" t="s">
        <v>11178</v>
      </c>
      <c r="B3164" s="5" t="s">
        <v>11179</v>
      </c>
      <c r="C3164" s="5" t="s">
        <v>11180</v>
      </c>
      <c r="D3164" s="5" t="s">
        <v>176</v>
      </c>
      <c r="E3164" s="5" t="s">
        <v>11761</v>
      </c>
      <c r="F3164" s="5">
        <v>12</v>
      </c>
      <c r="G3164" s="5">
        <v>6</v>
      </c>
      <c r="H3164" s="5">
        <v>2</v>
      </c>
      <c r="I3164" s="5">
        <v>1</v>
      </c>
      <c r="J3164" s="5" t="s">
        <v>11181</v>
      </c>
      <c r="K3164" s="17">
        <v>5347</v>
      </c>
      <c r="L3164" s="6">
        <v>17.79209197358</v>
      </c>
      <c r="M3164" s="6">
        <v>8.4164600657000008</v>
      </c>
      <c r="N3164" s="6">
        <v>12.959939155300001</v>
      </c>
      <c r="O3164" s="6">
        <v>33.866218776499998</v>
      </c>
      <c r="P3164" s="6">
        <v>23.727516422800001</v>
      </c>
      <c r="Q3164" s="6">
        <v>11.343583818899999</v>
      </c>
      <c r="R3164" s="7">
        <v>22.979106339400001</v>
      </c>
      <c r="S3164" s="8">
        <v>11.279953882797013</v>
      </c>
      <c r="T3164" s="6">
        <v>147.64200022879999</v>
      </c>
      <c r="U3164" s="6">
        <v>-9.3414815207000004</v>
      </c>
      <c r="V3164" s="6">
        <v>-98.192232754000003</v>
      </c>
      <c r="W3164" s="6">
        <v>2088.4368428739999</v>
      </c>
      <c r="X3164" s="7">
        <v>660.30104286643325</v>
      </c>
      <c r="Y3164" s="8">
        <v>1237.5994955744445</v>
      </c>
      <c r="Z3164" s="24">
        <v>1</v>
      </c>
    </row>
    <row r="3165" spans="1:26" ht="16.5" x14ac:dyDescent="0.45">
      <c r="A3165" s="5" t="s">
        <v>11182</v>
      </c>
      <c r="B3165" s="5" t="s">
        <v>11183</v>
      </c>
      <c r="C3165" s="5" t="s">
        <v>11184</v>
      </c>
      <c r="D3165" s="5" t="s">
        <v>259</v>
      </c>
      <c r="E3165" s="5" t="s">
        <v>11753</v>
      </c>
      <c r="F3165" s="5">
        <v>3</v>
      </c>
      <c r="G3165" s="5">
        <v>7</v>
      </c>
      <c r="H3165" s="5">
        <v>4</v>
      </c>
      <c r="I3165" s="5">
        <v>3</v>
      </c>
      <c r="J3165" s="5" t="s">
        <v>11185</v>
      </c>
      <c r="K3165" s="17">
        <v>3002</v>
      </c>
      <c r="L3165" s="6">
        <v>3.08725248426</v>
      </c>
      <c r="M3165" s="6">
        <v>8.0082015268000006</v>
      </c>
      <c r="N3165" s="6">
        <v>20.94374754</v>
      </c>
      <c r="O3165" s="6">
        <v>32.060947317299998</v>
      </c>
      <c r="P3165" s="6">
        <v>44.392906125000003</v>
      </c>
      <c r="Q3165" s="6">
        <v>13.8481759489</v>
      </c>
      <c r="R3165" s="7">
        <v>30.100676463733333</v>
      </c>
      <c r="S3165" s="8">
        <v>15.36642872456695</v>
      </c>
      <c r="T3165" s="6">
        <v>23.873381283899999</v>
      </c>
      <c r="U3165" s="6">
        <v>-3.0252140174000002</v>
      </c>
      <c r="V3165" s="6">
        <v>22.501951889699999</v>
      </c>
      <c r="W3165" s="6">
        <v>30.938200434900001</v>
      </c>
      <c r="X3165" s="7">
        <v>16.804979435733333</v>
      </c>
      <c r="Y3165" s="8">
        <v>17.683891021792018</v>
      </c>
      <c r="Z3165" s="24">
        <v>1</v>
      </c>
    </row>
    <row r="3166" spans="1:26" ht="16.5" x14ac:dyDescent="0.45">
      <c r="A3166" s="5" t="s">
        <v>11186</v>
      </c>
      <c r="B3166" s="5" t="s">
        <v>11187</v>
      </c>
      <c r="C3166" s="5" t="s">
        <v>11188</v>
      </c>
      <c r="D3166" s="5" t="s">
        <v>288</v>
      </c>
      <c r="E3166" s="5" t="s">
        <v>11773</v>
      </c>
      <c r="F3166" s="5">
        <v>24</v>
      </c>
      <c r="G3166" s="5">
        <v>11</v>
      </c>
      <c r="H3166" s="5">
        <v>1</v>
      </c>
      <c r="I3166" s="5">
        <v>2</v>
      </c>
      <c r="J3166" s="5" t="s">
        <v>11189</v>
      </c>
      <c r="K3166" s="17">
        <v>2665</v>
      </c>
      <c r="L3166" s="6">
        <v>4.3716434828099997</v>
      </c>
      <c r="M3166" s="6">
        <v>2.0321235836999998</v>
      </c>
      <c r="N3166" s="6">
        <v>30.340050714699998</v>
      </c>
      <c r="O3166" s="6">
        <v>33.836097371299999</v>
      </c>
      <c r="P3166" s="6">
        <v>61.651186033400002</v>
      </c>
      <c r="Q3166" s="6">
        <v>105.1246949798</v>
      </c>
      <c r="R3166" s="7">
        <v>66.870659461499997</v>
      </c>
      <c r="S3166" s="8">
        <v>35.929767803266401</v>
      </c>
      <c r="T3166" s="6">
        <v>-56.677480467899997</v>
      </c>
      <c r="U3166" s="6">
        <v>221.7223636594</v>
      </c>
      <c r="V3166" s="6">
        <v>166.98543099170001</v>
      </c>
      <c r="W3166" s="6">
        <v>53.945136203899999</v>
      </c>
      <c r="X3166" s="7">
        <v>147.55097695166668</v>
      </c>
      <c r="Y3166" s="8">
        <v>85.560347217851273</v>
      </c>
      <c r="Z3166" s="24">
        <v>1</v>
      </c>
    </row>
    <row r="3167" spans="1:26" ht="16.5" x14ac:dyDescent="0.45">
      <c r="A3167" s="5" t="s">
        <v>11190</v>
      </c>
      <c r="B3167" s="5" t="s">
        <v>11191</v>
      </c>
      <c r="C3167" s="5" t="s">
        <v>11192</v>
      </c>
      <c r="D3167" s="5" t="s">
        <v>474</v>
      </c>
      <c r="E3167" s="5" t="s">
        <v>11775</v>
      </c>
      <c r="F3167" s="5">
        <v>26</v>
      </c>
      <c r="G3167" s="5">
        <v>3</v>
      </c>
      <c r="H3167" s="5">
        <v>3</v>
      </c>
      <c r="I3167" s="5">
        <v>2</v>
      </c>
      <c r="J3167" s="5" t="s">
        <v>4484</v>
      </c>
      <c r="K3167" s="17">
        <v>1441</v>
      </c>
      <c r="L3167" s="6">
        <v>0.78666500092000002</v>
      </c>
      <c r="M3167" s="6">
        <v>8.7504026326000002</v>
      </c>
      <c r="N3167" s="6">
        <v>3.1614136767000001</v>
      </c>
      <c r="O3167" s="6">
        <v>-12.301625639499999</v>
      </c>
      <c r="P3167" s="6">
        <v>15.7843939711</v>
      </c>
      <c r="Q3167" s="6">
        <v>-15.382472938399999</v>
      </c>
      <c r="R3167" s="7">
        <v>-3.9665682022666662</v>
      </c>
      <c r="S3167" s="8">
        <v>17.17405849239211</v>
      </c>
      <c r="T3167" s="6">
        <v>0.66452786190000002</v>
      </c>
      <c r="U3167" s="6">
        <v>-41.086643112600001</v>
      </c>
      <c r="V3167" s="6">
        <v>-152.33778490700001</v>
      </c>
      <c r="W3167" s="6">
        <v>11.324409318700001</v>
      </c>
      <c r="X3167" s="7">
        <v>-60.700006233633339</v>
      </c>
      <c r="Y3167" s="8">
        <v>83.575363979948179</v>
      </c>
      <c r="Z3167" s="24">
        <v>0</v>
      </c>
    </row>
    <row r="3168" spans="1:26" ht="16.5" x14ac:dyDescent="0.45">
      <c r="A3168" s="5" t="s">
        <v>11193</v>
      </c>
      <c r="B3168" s="5" t="s">
        <v>11194</v>
      </c>
      <c r="C3168" s="5" t="s">
        <v>11195</v>
      </c>
      <c r="D3168" s="5" t="s">
        <v>33</v>
      </c>
      <c r="E3168" s="5" t="s">
        <v>11759</v>
      </c>
      <c r="F3168" s="5">
        <v>9</v>
      </c>
      <c r="G3168" s="5">
        <v>2</v>
      </c>
      <c r="H3168" s="5">
        <v>3</v>
      </c>
      <c r="I3168" s="5">
        <v>2</v>
      </c>
      <c r="J3168" s="5" t="s">
        <v>4189</v>
      </c>
      <c r="K3168" s="17">
        <v>944</v>
      </c>
      <c r="L3168" s="6">
        <v>0.97743041777999995</v>
      </c>
      <c r="M3168" s="6">
        <v>-6.2825301323999998</v>
      </c>
      <c r="N3168" s="6">
        <v>-6.7868548847000003</v>
      </c>
      <c r="O3168" s="6">
        <v>-5.0013114099999999E-2</v>
      </c>
      <c r="P3168" s="6">
        <v>55.333544053300002</v>
      </c>
      <c r="Q3168" s="6">
        <v>-63.272471007</v>
      </c>
      <c r="R3168" s="7">
        <v>-2.662980022599998</v>
      </c>
      <c r="S3168" s="8">
        <v>59.346165833773249</v>
      </c>
      <c r="T3168" s="6">
        <v>-375.83273127220002</v>
      </c>
      <c r="U3168" s="6">
        <v>151.36162880629999</v>
      </c>
      <c r="V3168" s="6">
        <v>-10.0745941561</v>
      </c>
      <c r="W3168" s="6">
        <v>-1376.4855995086</v>
      </c>
      <c r="X3168" s="7">
        <v>-411.73285495279998</v>
      </c>
      <c r="Y3168" s="8">
        <v>839.39043782798296</v>
      </c>
      <c r="Z3168" s="24">
        <v>0</v>
      </c>
    </row>
    <row r="3169" spans="1:26" ht="16.5" x14ac:dyDescent="0.45">
      <c r="A3169" s="5" t="s">
        <v>11196</v>
      </c>
      <c r="B3169" s="5" t="s">
        <v>11197</v>
      </c>
      <c r="C3169" s="5" t="s">
        <v>11198</v>
      </c>
      <c r="D3169" s="5" t="s">
        <v>259</v>
      </c>
      <c r="E3169" s="5" t="s">
        <v>11756</v>
      </c>
      <c r="F3169" s="5">
        <v>6</v>
      </c>
      <c r="G3169" s="5">
        <v>11</v>
      </c>
      <c r="H3169" s="5">
        <v>2</v>
      </c>
      <c r="I3169" s="5">
        <v>2</v>
      </c>
      <c r="J3169" s="5" t="s">
        <v>6841</v>
      </c>
      <c r="K3169" s="17">
        <v>938</v>
      </c>
      <c r="L3169" s="6">
        <v>0.67271323594999999</v>
      </c>
      <c r="M3169" s="6">
        <v>11.1555018037</v>
      </c>
      <c r="N3169" s="6">
        <v>5.5591731898000001</v>
      </c>
      <c r="O3169" s="6">
        <v>9.7194406228000005</v>
      </c>
      <c r="P3169" s="6">
        <v>32.145927435700003</v>
      </c>
      <c r="Q3169" s="6">
        <v>-22.719219393700001</v>
      </c>
      <c r="R3169" s="7">
        <v>6.3820495549333343</v>
      </c>
      <c r="S3169" s="8">
        <v>27.584410787758589</v>
      </c>
      <c r="T3169" s="6">
        <v>9.0868361667999995</v>
      </c>
      <c r="U3169" s="6">
        <v>29.6643074626</v>
      </c>
      <c r="V3169" s="6">
        <v>-5.0760777703000004</v>
      </c>
      <c r="W3169" s="6">
        <v>-42.188545620500001</v>
      </c>
      <c r="X3169" s="7">
        <v>-5.8667719760666666</v>
      </c>
      <c r="Y3169" s="8">
        <v>35.932951757970891</v>
      </c>
      <c r="Z3169" s="24">
        <v>-1</v>
      </c>
    </row>
    <row r="3170" spans="1:26" ht="16.5" x14ac:dyDescent="0.45">
      <c r="A3170" s="5" t="s">
        <v>11199</v>
      </c>
      <c r="B3170" s="5" t="s">
        <v>11200</v>
      </c>
      <c r="C3170" s="5" t="s">
        <v>11201</v>
      </c>
      <c r="D3170" s="5" t="s">
        <v>259</v>
      </c>
      <c r="E3170" s="5" t="s">
        <v>11757</v>
      </c>
      <c r="F3170" s="5">
        <v>7</v>
      </c>
      <c r="G3170" s="5">
        <v>11</v>
      </c>
      <c r="H3170" s="5">
        <v>4</v>
      </c>
      <c r="I3170" s="5">
        <v>2</v>
      </c>
      <c r="J3170" s="5" t="s">
        <v>4135</v>
      </c>
      <c r="K3170" s="17">
        <v>1648</v>
      </c>
      <c r="L3170" s="6">
        <v>4.9091978340500004</v>
      </c>
      <c r="M3170" s="6">
        <v>2.449731452</v>
      </c>
      <c r="N3170" s="6">
        <v>12.1510391191</v>
      </c>
      <c r="O3170" s="6">
        <v>18.424194007600001</v>
      </c>
      <c r="P3170" s="6">
        <v>25.1950120849</v>
      </c>
      <c r="Q3170" s="6">
        <v>9.3808037351000007</v>
      </c>
      <c r="R3170" s="7">
        <v>17.666669942533336</v>
      </c>
      <c r="S3170" s="8">
        <v>7.9342723966717541</v>
      </c>
      <c r="T3170" s="6">
        <v>6.6714102439999996</v>
      </c>
      <c r="U3170" s="6">
        <v>3.1461533316999999</v>
      </c>
      <c r="V3170" s="6">
        <v>48.116216460899999</v>
      </c>
      <c r="W3170" s="6">
        <v>40.215868901199997</v>
      </c>
      <c r="X3170" s="7">
        <v>30.492746231266665</v>
      </c>
      <c r="Y3170" s="8">
        <v>24.010018331979396</v>
      </c>
      <c r="Z3170" s="24">
        <v>1</v>
      </c>
    </row>
    <row r="3171" spans="1:26" ht="16.5" x14ac:dyDescent="0.45">
      <c r="A3171" s="5" t="s">
        <v>11202</v>
      </c>
      <c r="B3171" s="5" t="s">
        <v>11203</v>
      </c>
      <c r="C3171" s="5" t="s">
        <v>11204</v>
      </c>
      <c r="D3171" s="5" t="s">
        <v>1297</v>
      </c>
      <c r="E3171" s="5" t="s">
        <v>11767</v>
      </c>
      <c r="F3171" s="5">
        <v>18</v>
      </c>
      <c r="G3171" s="5">
        <v>4</v>
      </c>
      <c r="H3171" s="5">
        <v>2</v>
      </c>
      <c r="I3171" s="5">
        <v>2</v>
      </c>
      <c r="J3171" s="5" t="s">
        <v>9637</v>
      </c>
      <c r="K3171" s="17">
        <v>3592</v>
      </c>
      <c r="L3171" s="6">
        <v>2.4629047608899999</v>
      </c>
      <c r="M3171" s="6">
        <v>0.69788126049999999</v>
      </c>
      <c r="N3171" s="6">
        <v>77.220731531799998</v>
      </c>
      <c r="O3171" s="6">
        <v>-35.658742509900001</v>
      </c>
      <c r="P3171" s="6">
        <v>10.673874060399999</v>
      </c>
      <c r="Q3171" s="6">
        <v>73.981634867300002</v>
      </c>
      <c r="R3171" s="7">
        <v>16.3322554726</v>
      </c>
      <c r="S3171" s="8">
        <v>55.038768590950099</v>
      </c>
      <c r="T3171" s="6">
        <v>-42.6439648737</v>
      </c>
      <c r="U3171" s="6">
        <v>-2934.3041793851999</v>
      </c>
      <c r="V3171" s="6">
        <v>113.4778726894</v>
      </c>
      <c r="W3171" s="6">
        <v>584.01544376009997</v>
      </c>
      <c r="X3171" s="7">
        <v>-745.6036209785666</v>
      </c>
      <c r="Y3171" s="8">
        <v>1910.0154455460324</v>
      </c>
      <c r="Z3171" s="24">
        <v>-1</v>
      </c>
    </row>
    <row r="3172" spans="1:26" ht="16.5" x14ac:dyDescent="0.45">
      <c r="A3172" s="5" t="s">
        <v>11205</v>
      </c>
      <c r="B3172" s="5" t="s">
        <v>11206</v>
      </c>
      <c r="C3172" s="5" t="s">
        <v>11207</v>
      </c>
      <c r="D3172" s="5" t="s">
        <v>120</v>
      </c>
      <c r="E3172" s="5" t="s">
        <v>11762</v>
      </c>
      <c r="F3172" s="5">
        <v>13</v>
      </c>
      <c r="G3172" s="5">
        <v>7</v>
      </c>
      <c r="H3172" s="5">
        <v>4</v>
      </c>
      <c r="I3172" s="5">
        <v>2</v>
      </c>
      <c r="J3172" s="5" t="s">
        <v>6645</v>
      </c>
      <c r="K3172" s="17">
        <v>4424</v>
      </c>
      <c r="L3172" s="6">
        <v>2.1272718024800001</v>
      </c>
      <c r="M3172" s="6">
        <v>-8.9566774338999995</v>
      </c>
      <c r="N3172" s="6">
        <v>-11.6698907909</v>
      </c>
      <c r="O3172" s="6">
        <v>62.979711657300001</v>
      </c>
      <c r="P3172" s="6">
        <v>19.6138868864</v>
      </c>
      <c r="Q3172" s="6">
        <v>-17.443241085</v>
      </c>
      <c r="R3172" s="7">
        <v>21.716785819566667</v>
      </c>
      <c r="S3172" s="8">
        <v>40.252695187898787</v>
      </c>
      <c r="T3172" s="6">
        <v>-253.0878700678</v>
      </c>
      <c r="U3172" s="6">
        <v>71.381657201099998</v>
      </c>
      <c r="V3172" s="6">
        <v>777.74416019820001</v>
      </c>
      <c r="W3172" s="6">
        <v>-76.518145282999996</v>
      </c>
      <c r="X3172" s="7">
        <v>257.53589070543336</v>
      </c>
      <c r="Y3172" s="8">
        <v>456.54251787780203</v>
      </c>
      <c r="Z3172" s="24">
        <v>1</v>
      </c>
    </row>
    <row r="3173" spans="1:26" ht="16.5" x14ac:dyDescent="0.45">
      <c r="A3173" s="5" t="s">
        <v>11208</v>
      </c>
      <c r="B3173" s="5" t="s">
        <v>11209</v>
      </c>
      <c r="C3173" s="5" t="s">
        <v>11210</v>
      </c>
      <c r="D3173" s="5" t="s">
        <v>474</v>
      </c>
      <c r="E3173" s="5" t="s">
        <v>11757</v>
      </c>
      <c r="F3173" s="5">
        <v>7</v>
      </c>
      <c r="G3173" s="5">
        <v>11</v>
      </c>
      <c r="H3173" s="5">
        <v>4</v>
      </c>
      <c r="I3173" s="5">
        <v>2</v>
      </c>
      <c r="J3173" s="5" t="s">
        <v>4402</v>
      </c>
      <c r="K3173" s="17">
        <v>533</v>
      </c>
      <c r="L3173" s="6">
        <v>1.2500538423600001</v>
      </c>
      <c r="M3173" s="6">
        <v>-4.2046305814</v>
      </c>
      <c r="N3173" s="6">
        <v>30.025389372999999</v>
      </c>
      <c r="O3173" s="6">
        <v>-27.9651466324</v>
      </c>
      <c r="P3173" s="6">
        <v>13.049521692900001</v>
      </c>
      <c r="Q3173" s="6">
        <v>41.646125901600001</v>
      </c>
      <c r="R3173" s="7">
        <v>8.9101669873666669</v>
      </c>
      <c r="S3173" s="8">
        <v>34.989755772002347</v>
      </c>
      <c r="T3173" s="6">
        <v>-276.60605356439999</v>
      </c>
      <c r="U3173" s="6">
        <v>234.37618436579999</v>
      </c>
      <c r="V3173" s="6">
        <v>-31.078197723100001</v>
      </c>
      <c r="W3173" s="6">
        <v>124.54472463979999</v>
      </c>
      <c r="X3173" s="7">
        <v>109.28090376083333</v>
      </c>
      <c r="Y3173" s="8">
        <v>133.38382740579462</v>
      </c>
      <c r="Z3173" s="24">
        <v>1</v>
      </c>
    </row>
    <row r="3174" spans="1:26" ht="16.5" x14ac:dyDescent="0.45">
      <c r="A3174" s="5" t="s">
        <v>11211</v>
      </c>
      <c r="B3174" s="5" t="s">
        <v>11212</v>
      </c>
      <c r="C3174" s="5" t="s">
        <v>11213</v>
      </c>
      <c r="D3174" s="5" t="s">
        <v>240</v>
      </c>
      <c r="E3174" s="5" t="s">
        <v>11777</v>
      </c>
      <c r="F3174" s="5">
        <v>28</v>
      </c>
      <c r="G3174" s="5">
        <v>5</v>
      </c>
      <c r="H3174" s="5">
        <v>3</v>
      </c>
      <c r="I3174" s="5">
        <v>3</v>
      </c>
      <c r="J3174" s="5" t="s">
        <v>11214</v>
      </c>
      <c r="K3174" s="17">
        <v>2095</v>
      </c>
      <c r="L3174" s="6">
        <v>0.96484966793000004</v>
      </c>
      <c r="M3174" s="6">
        <v>5.2267211179000004</v>
      </c>
      <c r="N3174" s="6">
        <v>7.3664050800000005E-2</v>
      </c>
      <c r="O3174" s="6">
        <v>1.9667981335</v>
      </c>
      <c r="P3174" s="6">
        <v>11.910292578</v>
      </c>
      <c r="Q3174" s="6">
        <v>-19.425787379100001</v>
      </c>
      <c r="R3174" s="7">
        <v>-1.8495655558666673</v>
      </c>
      <c r="S3174" s="8">
        <v>16.012837057391746</v>
      </c>
      <c r="T3174" s="6">
        <v>-60.674419327999999</v>
      </c>
      <c r="U3174" s="6">
        <v>123.6835722591</v>
      </c>
      <c r="V3174" s="6">
        <v>-49.669846706199998</v>
      </c>
      <c r="W3174" s="6">
        <v>1.8083446566000001</v>
      </c>
      <c r="X3174" s="7">
        <v>25.27402340316667</v>
      </c>
      <c r="Y3174" s="8">
        <v>89.027133650463611</v>
      </c>
      <c r="Z3174" s="24">
        <v>-1</v>
      </c>
    </row>
    <row r="3175" spans="1:26" ht="16.5" x14ac:dyDescent="0.45">
      <c r="A3175" s="5" t="s">
        <v>11215</v>
      </c>
      <c r="B3175" s="5" t="s">
        <v>11216</v>
      </c>
      <c r="C3175" s="5" t="s">
        <v>11217</v>
      </c>
      <c r="D3175" s="5" t="s">
        <v>1297</v>
      </c>
      <c r="E3175" s="5" t="s">
        <v>11762</v>
      </c>
      <c r="F3175" s="5">
        <v>13</v>
      </c>
      <c r="G3175" s="5">
        <v>7</v>
      </c>
      <c r="H3175" s="5">
        <v>4</v>
      </c>
      <c r="I3175" s="5">
        <v>2</v>
      </c>
      <c r="J3175" s="5" t="s">
        <v>6498</v>
      </c>
      <c r="K3175" s="17">
        <v>1192</v>
      </c>
      <c r="L3175" s="6">
        <v>0.46500469474</v>
      </c>
      <c r="M3175" s="6">
        <v>9.0979820480000004</v>
      </c>
      <c r="N3175" s="6">
        <v>7.0561005707</v>
      </c>
      <c r="O3175" s="6">
        <v>13.859126266700001</v>
      </c>
      <c r="P3175" s="6">
        <v>29.482253782899999</v>
      </c>
      <c r="Q3175" s="6">
        <v>35.749409331000003</v>
      </c>
      <c r="R3175" s="7">
        <v>26.3635964602</v>
      </c>
      <c r="S3175" s="8">
        <v>11.27344848664851</v>
      </c>
      <c r="T3175" s="6">
        <v>-2.4489146758000002</v>
      </c>
      <c r="U3175" s="6">
        <v>1.3639914542</v>
      </c>
      <c r="V3175" s="6">
        <v>11.290665843599999</v>
      </c>
      <c r="W3175" s="6">
        <v>43.218530414100002</v>
      </c>
      <c r="X3175" s="7">
        <v>18.624395903966668</v>
      </c>
      <c r="Y3175" s="8">
        <v>21.86980350472292</v>
      </c>
      <c r="Z3175" s="24">
        <v>1</v>
      </c>
    </row>
    <row r="3176" spans="1:26" ht="16.5" x14ac:dyDescent="0.45">
      <c r="A3176" s="5" t="s">
        <v>11218</v>
      </c>
      <c r="B3176" s="5" t="s">
        <v>11219</v>
      </c>
      <c r="C3176" s="5" t="s">
        <v>11220</v>
      </c>
      <c r="D3176" s="5" t="s">
        <v>474</v>
      </c>
      <c r="E3176" s="5" t="s">
        <v>11753</v>
      </c>
      <c r="F3176" s="5">
        <v>3</v>
      </c>
      <c r="G3176" s="5">
        <v>7</v>
      </c>
      <c r="H3176" s="5">
        <v>4</v>
      </c>
      <c r="I3176" s="5">
        <v>3</v>
      </c>
      <c r="J3176" s="5" t="s">
        <v>4117</v>
      </c>
      <c r="K3176" s="17">
        <v>2718</v>
      </c>
      <c r="L3176" s="6">
        <v>1.37925888122</v>
      </c>
      <c r="M3176" s="6">
        <v>16.335026730500001</v>
      </c>
      <c r="N3176" s="6">
        <v>40.878143849899999</v>
      </c>
      <c r="O3176" s="6">
        <v>11.592565499299999</v>
      </c>
      <c r="P3176" s="6">
        <v>11.511746245499999</v>
      </c>
      <c r="Q3176" s="6">
        <v>1.3592592864999999</v>
      </c>
      <c r="R3176" s="7">
        <v>8.1545236771000003</v>
      </c>
      <c r="S3176" s="8">
        <v>5.8850103263769622</v>
      </c>
      <c r="T3176" s="6">
        <v>32.653746866399999</v>
      </c>
      <c r="U3176" s="6">
        <v>15.082232891</v>
      </c>
      <c r="V3176" s="6">
        <v>-42.014027743299998</v>
      </c>
      <c r="W3176" s="6">
        <v>2.8522079715999999</v>
      </c>
      <c r="X3176" s="7">
        <v>-8.0265289602333336</v>
      </c>
      <c r="Y3176" s="8">
        <v>30.062533701087219</v>
      </c>
      <c r="Z3176" s="24">
        <v>-1</v>
      </c>
    </row>
    <row r="3177" spans="1:26" ht="16.5" x14ac:dyDescent="0.45">
      <c r="A3177" s="5" t="s">
        <v>11221</v>
      </c>
      <c r="B3177" s="5" t="s">
        <v>11222</v>
      </c>
      <c r="C3177" s="5" t="s">
        <v>11223</v>
      </c>
      <c r="D3177" s="5" t="s">
        <v>259</v>
      </c>
      <c r="E3177" s="5" t="s">
        <v>11758</v>
      </c>
      <c r="F3177" s="5">
        <v>8</v>
      </c>
      <c r="G3177" s="5">
        <v>2</v>
      </c>
      <c r="H3177" s="5">
        <v>3</v>
      </c>
      <c r="I3177" s="5">
        <v>2</v>
      </c>
      <c r="J3177" s="5" t="s">
        <v>4480</v>
      </c>
      <c r="K3177" s="17">
        <v>346</v>
      </c>
      <c r="L3177" s="6">
        <v>1.03301379997</v>
      </c>
      <c r="M3177" s="6">
        <v>5.5664376324999996</v>
      </c>
      <c r="N3177" s="6">
        <v>62.959963248900003</v>
      </c>
      <c r="O3177" s="6">
        <v>6.1174507428</v>
      </c>
      <c r="P3177" s="6">
        <v>0.35105795379999999</v>
      </c>
      <c r="Q3177" s="6">
        <v>-47.778188275399998</v>
      </c>
      <c r="R3177" s="7">
        <v>-13.769893192933333</v>
      </c>
      <c r="S3177" s="8">
        <v>29.59283565766134</v>
      </c>
      <c r="T3177" s="6">
        <v>7.1314505677</v>
      </c>
      <c r="U3177" s="6">
        <v>13.255311129600001</v>
      </c>
      <c r="V3177" s="6">
        <v>14.9952778844</v>
      </c>
      <c r="W3177" s="6">
        <v>37.604819561500001</v>
      </c>
      <c r="X3177" s="7">
        <v>21.951802858500002</v>
      </c>
      <c r="Y3177" s="8">
        <v>13.583798069952669</v>
      </c>
      <c r="Z3177" s="24">
        <v>-1</v>
      </c>
    </row>
    <row r="3178" spans="1:26" ht="16.5" x14ac:dyDescent="0.45">
      <c r="A3178" s="5" t="s">
        <v>11224</v>
      </c>
      <c r="B3178" s="5" t="s">
        <v>11225</v>
      </c>
      <c r="C3178" s="5" t="s">
        <v>11226</v>
      </c>
      <c r="D3178" s="5" t="s">
        <v>288</v>
      </c>
      <c r="E3178" s="5" t="s">
        <v>11756</v>
      </c>
      <c r="F3178" s="5">
        <v>6</v>
      </c>
      <c r="G3178" s="5">
        <v>11</v>
      </c>
      <c r="H3178" s="5">
        <v>2</v>
      </c>
      <c r="I3178" s="5">
        <v>2</v>
      </c>
      <c r="J3178" s="5" t="s">
        <v>4468</v>
      </c>
      <c r="K3178" s="17">
        <v>1720</v>
      </c>
      <c r="L3178" s="6">
        <v>1.4424450056</v>
      </c>
      <c r="M3178" s="6">
        <v>23.722496143800001</v>
      </c>
      <c r="N3178" s="6">
        <v>41.325708776200003</v>
      </c>
      <c r="O3178" s="6">
        <v>56.375076310200001</v>
      </c>
      <c r="P3178" s="6">
        <v>18.9895358142</v>
      </c>
      <c r="Q3178" s="6">
        <v>-24.551953879999999</v>
      </c>
      <c r="R3178" s="7">
        <v>16.937552748133331</v>
      </c>
      <c r="S3178" s="8">
        <v>40.502518807216845</v>
      </c>
      <c r="T3178" s="6">
        <v>51.964151415099998</v>
      </c>
      <c r="U3178" s="6">
        <v>50.818644537899999</v>
      </c>
      <c r="V3178" s="6">
        <v>-8.9745290014000005</v>
      </c>
      <c r="W3178" s="6">
        <v>-46.928838015099998</v>
      </c>
      <c r="X3178" s="7">
        <v>-1.6949074928666665</v>
      </c>
      <c r="Y3178" s="8">
        <v>49.27866935442642</v>
      </c>
      <c r="Z3178" s="24">
        <v>-1</v>
      </c>
    </row>
    <row r="3179" spans="1:26" ht="16.5" x14ac:dyDescent="0.45">
      <c r="A3179" s="5" t="s">
        <v>11227</v>
      </c>
      <c r="B3179" s="5" t="s">
        <v>11228</v>
      </c>
      <c r="C3179" s="5" t="s">
        <v>11229</v>
      </c>
      <c r="D3179" s="5" t="s">
        <v>288</v>
      </c>
      <c r="E3179" s="5" t="s">
        <v>11773</v>
      </c>
      <c r="F3179" s="5">
        <v>24</v>
      </c>
      <c r="G3179" s="5">
        <v>11</v>
      </c>
      <c r="H3179" s="5">
        <v>1</v>
      </c>
      <c r="I3179" s="5">
        <v>2</v>
      </c>
      <c r="J3179" s="5" t="s">
        <v>4402</v>
      </c>
      <c r="K3179" s="17">
        <v>2074</v>
      </c>
      <c r="L3179" s="6">
        <v>2.4667840021699998</v>
      </c>
      <c r="M3179" s="6">
        <v>12.8014795111</v>
      </c>
      <c r="N3179" s="6">
        <v>12.5632306293</v>
      </c>
      <c r="O3179" s="6">
        <v>30.825798858399999</v>
      </c>
      <c r="P3179" s="6">
        <v>14.616081016800001</v>
      </c>
      <c r="Q3179" s="6">
        <v>22.6047012925</v>
      </c>
      <c r="R3179" s="7">
        <v>22.682193722566666</v>
      </c>
      <c r="S3179" s="8">
        <v>8.1051367621780237</v>
      </c>
      <c r="T3179" s="6">
        <v>-14.033432407999999</v>
      </c>
      <c r="U3179" s="6">
        <v>28.7786661321</v>
      </c>
      <c r="V3179" s="6">
        <v>10.5939633322</v>
      </c>
      <c r="W3179" s="6">
        <v>2.2823124172</v>
      </c>
      <c r="X3179" s="7">
        <v>13.884980627166664</v>
      </c>
      <c r="Y3179" s="8">
        <v>13.551283561829155</v>
      </c>
      <c r="Z3179" s="24">
        <v>1</v>
      </c>
    </row>
    <row r="3180" spans="1:26" ht="16.5" x14ac:dyDescent="0.45">
      <c r="A3180" s="5" t="s">
        <v>11230</v>
      </c>
      <c r="B3180" s="5" t="s">
        <v>11231</v>
      </c>
      <c r="C3180" s="5" t="s">
        <v>11232</v>
      </c>
      <c r="D3180" s="5" t="s">
        <v>1297</v>
      </c>
      <c r="E3180" s="5" t="s">
        <v>11770</v>
      </c>
      <c r="F3180" s="5">
        <v>21</v>
      </c>
      <c r="G3180" s="5">
        <v>7</v>
      </c>
      <c r="H3180" s="5">
        <v>3</v>
      </c>
      <c r="I3180" s="5">
        <v>3</v>
      </c>
      <c r="J3180" s="5" t="s">
        <v>11233</v>
      </c>
      <c r="K3180" s="17">
        <v>1676</v>
      </c>
      <c r="L3180" s="6">
        <v>1.2953157075799999</v>
      </c>
      <c r="M3180" s="6">
        <v>9.0045279916999998</v>
      </c>
      <c r="N3180" s="6">
        <v>5.0337473909000003</v>
      </c>
      <c r="O3180" s="6">
        <v>17.101219153300001</v>
      </c>
      <c r="P3180" s="6">
        <v>5.0186282528000001</v>
      </c>
      <c r="Q3180" s="6">
        <v>2.8009725177</v>
      </c>
      <c r="R3180" s="7">
        <v>8.3069399746000006</v>
      </c>
      <c r="S3180" s="8">
        <v>7.6963633584013396</v>
      </c>
      <c r="T3180" s="6">
        <v>-17.663891831800001</v>
      </c>
      <c r="U3180" s="6">
        <v>-3.7582104988</v>
      </c>
      <c r="V3180" s="6">
        <v>32.558023925999997</v>
      </c>
      <c r="W3180" s="6">
        <v>10.866797078499999</v>
      </c>
      <c r="X3180" s="7">
        <v>13.222203501899997</v>
      </c>
      <c r="Y3180" s="8">
        <v>18.272333602028031</v>
      </c>
      <c r="Z3180" s="24">
        <v>1</v>
      </c>
    </row>
    <row r="3181" spans="1:26" ht="16.5" x14ac:dyDescent="0.45">
      <c r="A3181" s="5" t="s">
        <v>11234</v>
      </c>
      <c r="B3181" s="5" t="s">
        <v>11235</v>
      </c>
      <c r="C3181" s="5" t="s">
        <v>11236</v>
      </c>
      <c r="D3181" s="5" t="s">
        <v>120</v>
      </c>
      <c r="E3181" s="5" t="s">
        <v>11766</v>
      </c>
      <c r="F3181" s="5">
        <v>17</v>
      </c>
      <c r="G3181" s="5">
        <v>11</v>
      </c>
      <c r="H3181" s="5">
        <v>2</v>
      </c>
      <c r="I3181" s="5">
        <v>2</v>
      </c>
      <c r="J3181" s="5" t="s">
        <v>4751</v>
      </c>
      <c r="K3181" s="17">
        <v>476</v>
      </c>
      <c r="L3181" s="6">
        <v>0.15997793107</v>
      </c>
      <c r="M3181" s="6">
        <v>14.329186655099999</v>
      </c>
      <c r="N3181" s="6">
        <v>-8.2234418655999999</v>
      </c>
      <c r="O3181" s="6">
        <v>5.4454252607000004</v>
      </c>
      <c r="P3181" s="6">
        <v>14.537286524300001</v>
      </c>
      <c r="Q3181" s="6">
        <v>-8.8700592887000003</v>
      </c>
      <c r="R3181" s="7">
        <v>3.7042174987666665</v>
      </c>
      <c r="S3181" s="8">
        <v>11.800415791615347</v>
      </c>
      <c r="T3181" s="6">
        <v>-24.1145649523</v>
      </c>
      <c r="U3181" s="6">
        <v>-1.7055620216</v>
      </c>
      <c r="V3181" s="6">
        <v>9.7850005086999996</v>
      </c>
      <c r="W3181" s="6">
        <v>-38.210910714599997</v>
      </c>
      <c r="X3181" s="7">
        <v>-10.043824075833333</v>
      </c>
      <c r="Y3181" s="8">
        <v>25.060862596936367</v>
      </c>
      <c r="Z3181" s="24">
        <v>-1</v>
      </c>
    </row>
    <row r="3182" spans="1:26" ht="16.5" x14ac:dyDescent="0.45">
      <c r="A3182" s="5" t="s">
        <v>11237</v>
      </c>
      <c r="B3182" s="5" t="s">
        <v>11238</v>
      </c>
      <c r="C3182" s="5" t="s">
        <v>11239</v>
      </c>
      <c r="D3182" s="5" t="s">
        <v>249</v>
      </c>
      <c r="E3182" s="5" t="s">
        <v>11756</v>
      </c>
      <c r="F3182" s="5">
        <v>6</v>
      </c>
      <c r="G3182" s="5">
        <v>11</v>
      </c>
      <c r="H3182" s="5">
        <v>2</v>
      </c>
      <c r="I3182" s="5">
        <v>2</v>
      </c>
      <c r="J3182" s="5" t="s">
        <v>4507</v>
      </c>
      <c r="K3182" s="17">
        <v>1120</v>
      </c>
      <c r="L3182" s="6">
        <v>0.38516233774999997</v>
      </c>
      <c r="M3182" s="6">
        <v>15.7412111745</v>
      </c>
      <c r="N3182" s="6">
        <v>-5.4463020729</v>
      </c>
      <c r="O3182" s="6">
        <v>23.262093145800002</v>
      </c>
      <c r="P3182" s="6">
        <v>9.2283880723999996</v>
      </c>
      <c r="Q3182" s="6">
        <v>-7.5640379243</v>
      </c>
      <c r="R3182" s="7">
        <v>8.3088144313000019</v>
      </c>
      <c r="S3182" s="8">
        <v>15.433625657919805</v>
      </c>
      <c r="T3182" s="6">
        <v>-24.582427469300001</v>
      </c>
      <c r="U3182" s="6">
        <v>-33.088093495499997</v>
      </c>
      <c r="V3182" s="6">
        <v>-12.889484563</v>
      </c>
      <c r="W3182" s="6">
        <v>-45.857995215999999</v>
      </c>
      <c r="X3182" s="7">
        <v>-30.611857758166668</v>
      </c>
      <c r="Y3182" s="8">
        <v>16.6231609881929</v>
      </c>
      <c r="Z3182" s="24">
        <v>-1</v>
      </c>
    </row>
    <row r="3183" spans="1:26" ht="16.5" x14ac:dyDescent="0.45">
      <c r="A3183" s="5" t="s">
        <v>11240</v>
      </c>
      <c r="B3183" s="5" t="s">
        <v>11241</v>
      </c>
      <c r="C3183" s="5" t="s">
        <v>11242</v>
      </c>
      <c r="D3183" s="5" t="s">
        <v>293</v>
      </c>
      <c r="E3183" s="5" t="s">
        <v>11765</v>
      </c>
      <c r="F3183" s="5">
        <v>16</v>
      </c>
      <c r="G3183" s="5">
        <v>9</v>
      </c>
      <c r="H3183" s="5">
        <v>1</v>
      </c>
      <c r="I3183" s="5">
        <v>3</v>
      </c>
      <c r="J3183" s="5" t="s">
        <v>11243</v>
      </c>
      <c r="K3183" s="17">
        <v>3764</v>
      </c>
      <c r="L3183" s="6">
        <v>2.6794356374300001</v>
      </c>
      <c r="M3183" s="6">
        <v>29.368119607299999</v>
      </c>
      <c r="N3183" s="6">
        <v>38.854170335699997</v>
      </c>
      <c r="O3183" s="6">
        <v>11.147719458399999</v>
      </c>
      <c r="P3183" s="6">
        <v>26.452336153699999</v>
      </c>
      <c r="Q3183" s="6">
        <v>17.9427845254</v>
      </c>
      <c r="R3183" s="7">
        <v>18.514280045833335</v>
      </c>
      <c r="S3183" s="8">
        <v>7.6682969683574669</v>
      </c>
      <c r="T3183" s="6">
        <v>36.850089872799998</v>
      </c>
      <c r="U3183" s="6">
        <v>-3.7881667222000002</v>
      </c>
      <c r="V3183" s="6">
        <v>29.423814222800001</v>
      </c>
      <c r="W3183" s="6">
        <v>21.311955896299999</v>
      </c>
      <c r="X3183" s="7">
        <v>15.6492011323</v>
      </c>
      <c r="Y3183" s="8">
        <v>17.314993884222549</v>
      </c>
      <c r="Z3183" s="24">
        <v>1</v>
      </c>
    </row>
    <row r="3184" spans="1:26" ht="16.5" x14ac:dyDescent="0.45">
      <c r="A3184" s="5" t="s">
        <v>11244</v>
      </c>
      <c r="B3184" s="5" t="s">
        <v>11245</v>
      </c>
      <c r="C3184" s="5" t="s">
        <v>11246</v>
      </c>
      <c r="D3184" s="5" t="s">
        <v>1297</v>
      </c>
      <c r="E3184" s="5" t="s">
        <v>11757</v>
      </c>
      <c r="F3184" s="5">
        <v>7</v>
      </c>
      <c r="G3184" s="5">
        <v>11</v>
      </c>
      <c r="H3184" s="5">
        <v>4</v>
      </c>
      <c r="I3184" s="5">
        <v>2</v>
      </c>
      <c r="J3184" s="5" t="s">
        <v>11247</v>
      </c>
      <c r="K3184" s="17">
        <v>3510</v>
      </c>
      <c r="L3184" s="6">
        <v>4.7985260306299997</v>
      </c>
      <c r="M3184" s="6">
        <v>14.1521724522</v>
      </c>
      <c r="N3184" s="6">
        <v>44.925681295899999</v>
      </c>
      <c r="O3184" s="6">
        <v>10.0478360453</v>
      </c>
      <c r="P3184" s="6">
        <v>70.355034436400004</v>
      </c>
      <c r="Q3184" s="6">
        <v>71.899599617700005</v>
      </c>
      <c r="R3184" s="7">
        <v>50.767490033133335</v>
      </c>
      <c r="S3184" s="8">
        <v>35.272710217198707</v>
      </c>
      <c r="T3184" s="6">
        <v>13.0477418348</v>
      </c>
      <c r="U3184" s="6">
        <v>7.0449914861999998</v>
      </c>
      <c r="V3184" s="6">
        <v>145.25827466749999</v>
      </c>
      <c r="W3184" s="6">
        <v>86.459499425000004</v>
      </c>
      <c r="X3184" s="7">
        <v>79.587588526233333</v>
      </c>
      <c r="Y3184" s="8">
        <v>69.362419807046791</v>
      </c>
      <c r="Z3184" s="24">
        <v>1</v>
      </c>
    </row>
    <row r="3185" spans="1:26" ht="16.5" x14ac:dyDescent="0.45">
      <c r="A3185" s="5" t="s">
        <v>11248</v>
      </c>
      <c r="B3185" s="5" t="s">
        <v>11249</v>
      </c>
      <c r="C3185" s="5" t="s">
        <v>11250</v>
      </c>
      <c r="D3185" s="5" t="s">
        <v>120</v>
      </c>
      <c r="E3185" s="5" t="s">
        <v>11753</v>
      </c>
      <c r="F3185" s="5">
        <v>3</v>
      </c>
      <c r="G3185" s="5">
        <v>7</v>
      </c>
      <c r="H3185" s="5">
        <v>4</v>
      </c>
      <c r="I3185" s="5">
        <v>3</v>
      </c>
      <c r="J3185" s="5" t="s">
        <v>6521</v>
      </c>
      <c r="K3185" s="17">
        <v>5222</v>
      </c>
      <c r="L3185" s="6">
        <v>2.5465056672899999</v>
      </c>
      <c r="M3185" s="6">
        <v>3.4621166739000002</v>
      </c>
      <c r="N3185" s="6">
        <v>3.7848775933000001</v>
      </c>
      <c r="O3185" s="6">
        <v>-7.5683778747000003</v>
      </c>
      <c r="P3185" s="6">
        <v>11.029349810199999</v>
      </c>
      <c r="Q3185" s="6">
        <v>-39.663292957800003</v>
      </c>
      <c r="R3185" s="7">
        <v>-12.067440340766668</v>
      </c>
      <c r="S3185" s="8">
        <v>25.644047652548792</v>
      </c>
      <c r="T3185" s="6">
        <v>-72.567631612400007</v>
      </c>
      <c r="U3185" s="6">
        <v>-2.9897233197999999</v>
      </c>
      <c r="V3185" s="6">
        <v>-25.7248090195</v>
      </c>
      <c r="W3185" s="6">
        <v>-1030.4760503571999</v>
      </c>
      <c r="X3185" s="7">
        <v>-353.06352756549995</v>
      </c>
      <c r="Y3185" s="8">
        <v>586.76657672084968</v>
      </c>
      <c r="Z3185" s="24">
        <v>0</v>
      </c>
    </row>
    <row r="3186" spans="1:26" ht="16.5" x14ac:dyDescent="0.45">
      <c r="A3186" s="5" t="s">
        <v>11251</v>
      </c>
      <c r="B3186" s="5" t="s">
        <v>11252</v>
      </c>
      <c r="C3186" s="5" t="s">
        <v>11253</v>
      </c>
      <c r="D3186" s="5" t="s">
        <v>259</v>
      </c>
      <c r="E3186" s="5" t="s">
        <v>11775</v>
      </c>
      <c r="F3186" s="5">
        <v>26</v>
      </c>
      <c r="G3186" s="5">
        <v>3</v>
      </c>
      <c r="H3186" s="5">
        <v>3</v>
      </c>
      <c r="I3186" s="5">
        <v>2</v>
      </c>
      <c r="J3186" s="5" t="s">
        <v>4715</v>
      </c>
      <c r="K3186" s="17">
        <v>5892</v>
      </c>
      <c r="L3186" s="6">
        <v>2.9037370307499999</v>
      </c>
      <c r="M3186" s="6">
        <v>8.5222987454000005</v>
      </c>
      <c r="N3186" s="6">
        <v>25.279280722999999</v>
      </c>
      <c r="O3186" s="6">
        <v>63.344465597700001</v>
      </c>
      <c r="P3186" s="6">
        <v>21.8149101371</v>
      </c>
      <c r="Q3186" s="6">
        <v>12.7579780233</v>
      </c>
      <c r="R3186" s="7">
        <v>32.639117919366662</v>
      </c>
      <c r="S3186" s="8">
        <v>26.974446924153863</v>
      </c>
      <c r="T3186" s="6">
        <v>43.152204966399999</v>
      </c>
      <c r="U3186" s="6">
        <v>52.921967488999996</v>
      </c>
      <c r="V3186" s="6">
        <v>-11.8161611319</v>
      </c>
      <c r="W3186" s="6">
        <v>2.1908592256000001</v>
      </c>
      <c r="X3186" s="7">
        <v>14.432221860899999</v>
      </c>
      <c r="Y3186" s="8">
        <v>34.060894640492592</v>
      </c>
      <c r="Z3186" s="24">
        <v>1</v>
      </c>
    </row>
    <row r="3187" spans="1:26" ht="16.5" x14ac:dyDescent="0.45">
      <c r="A3187" s="5" t="s">
        <v>11254</v>
      </c>
      <c r="B3187" s="5" t="s">
        <v>11255</v>
      </c>
      <c r="C3187" s="5" t="s">
        <v>11256</v>
      </c>
      <c r="D3187" s="5" t="s">
        <v>474</v>
      </c>
      <c r="E3187" s="5" t="s">
        <v>11773</v>
      </c>
      <c r="F3187" s="5">
        <v>24</v>
      </c>
      <c r="G3187" s="5">
        <v>11</v>
      </c>
      <c r="H3187" s="5">
        <v>1</v>
      </c>
      <c r="I3187" s="5">
        <v>2</v>
      </c>
      <c r="J3187" s="5" t="s">
        <v>11257</v>
      </c>
      <c r="K3187" s="17">
        <v>737</v>
      </c>
      <c r="L3187" s="6">
        <v>0.76108372460999996</v>
      </c>
      <c r="M3187" s="6">
        <v>14.1311102238</v>
      </c>
      <c r="N3187" s="6">
        <v>27.157915982900001</v>
      </c>
      <c r="O3187" s="6">
        <v>-3.6751343045999998</v>
      </c>
      <c r="P3187" s="6">
        <v>7.6514859553000001</v>
      </c>
      <c r="Q3187" s="6">
        <v>23.200306317599999</v>
      </c>
      <c r="R3187" s="7">
        <v>9.0588859894333336</v>
      </c>
      <c r="S3187" s="8">
        <v>13.492883616981523</v>
      </c>
      <c r="T3187" s="6">
        <v>46.777741859199999</v>
      </c>
      <c r="U3187" s="6">
        <v>-30.585229160200001</v>
      </c>
      <c r="V3187" s="6">
        <v>43.039363826600002</v>
      </c>
      <c r="W3187" s="6">
        <v>56.133330196899998</v>
      </c>
      <c r="X3187" s="7">
        <v>22.862488287766666</v>
      </c>
      <c r="Y3187" s="8">
        <v>46.747800634092904</v>
      </c>
      <c r="Z3187" s="24">
        <v>1</v>
      </c>
    </row>
    <row r="3188" spans="1:26" ht="16.5" x14ac:dyDescent="0.45">
      <c r="A3188" s="5" t="s">
        <v>11258</v>
      </c>
      <c r="B3188" s="5" t="s">
        <v>11259</v>
      </c>
      <c r="C3188" s="5" t="s">
        <v>11260</v>
      </c>
      <c r="D3188" s="5" t="s">
        <v>259</v>
      </c>
      <c r="E3188" s="5" t="s">
        <v>11760</v>
      </c>
      <c r="F3188" s="5">
        <v>11</v>
      </c>
      <c r="G3188" s="5">
        <v>3</v>
      </c>
      <c r="H3188" s="5">
        <v>3</v>
      </c>
      <c r="I3188" s="5">
        <v>2</v>
      </c>
      <c r="J3188" s="5" t="s">
        <v>11214</v>
      </c>
      <c r="K3188" s="17">
        <v>2244</v>
      </c>
      <c r="L3188" s="6">
        <v>0.98682744496999997</v>
      </c>
      <c r="M3188" s="6">
        <v>5.1774611327000004</v>
      </c>
      <c r="N3188" s="6">
        <v>8.9939916800000006</v>
      </c>
      <c r="O3188" s="6">
        <v>8.7890564741000006</v>
      </c>
      <c r="P3188" s="6">
        <v>3.8547362135999999</v>
      </c>
      <c r="Q3188" s="6">
        <v>30.5451128672</v>
      </c>
      <c r="R3188" s="7">
        <v>14.396301851633334</v>
      </c>
      <c r="S3188" s="8">
        <v>14.201230651625254</v>
      </c>
      <c r="T3188" s="6">
        <v>-40.0570508976</v>
      </c>
      <c r="U3188" s="6">
        <v>70.720323470799997</v>
      </c>
      <c r="V3188" s="6">
        <v>-476.39831744669999</v>
      </c>
      <c r="W3188" s="6">
        <v>173.76075222239999</v>
      </c>
      <c r="X3188" s="7">
        <v>-77.305747251166665</v>
      </c>
      <c r="Y3188" s="8">
        <v>349.44311722837796</v>
      </c>
      <c r="Z3188" s="24">
        <v>-1</v>
      </c>
    </row>
    <row r="3189" spans="1:26" ht="16.5" x14ac:dyDescent="0.45">
      <c r="A3189" s="5" t="s">
        <v>11261</v>
      </c>
      <c r="B3189" s="5" t="s">
        <v>11262</v>
      </c>
      <c r="C3189" s="5" t="s">
        <v>11263</v>
      </c>
      <c r="D3189" s="5" t="s">
        <v>259</v>
      </c>
      <c r="E3189" s="5" t="s">
        <v>11756</v>
      </c>
      <c r="F3189" s="5">
        <v>6</v>
      </c>
      <c r="G3189" s="5">
        <v>11</v>
      </c>
      <c r="H3189" s="5">
        <v>2</v>
      </c>
      <c r="I3189" s="5">
        <v>2</v>
      </c>
      <c r="J3189" s="5" t="s">
        <v>4372</v>
      </c>
      <c r="K3189" s="17">
        <v>4125</v>
      </c>
      <c r="L3189" s="6">
        <v>1.8175994017199999</v>
      </c>
      <c r="M3189" s="6">
        <v>5.7713583236000003</v>
      </c>
      <c r="N3189" s="6">
        <v>32.325110269</v>
      </c>
      <c r="O3189" s="6">
        <v>-3.4995820398999999</v>
      </c>
      <c r="P3189" s="6">
        <v>38.152324834600002</v>
      </c>
      <c r="Q3189" s="6">
        <v>32.071851910200003</v>
      </c>
      <c r="R3189" s="7">
        <v>22.241531568300001</v>
      </c>
      <c r="S3189" s="8">
        <v>22.498816304169978</v>
      </c>
      <c r="T3189" s="6">
        <v>2.7664015287999999</v>
      </c>
      <c r="U3189" s="6">
        <v>-39.805033237300002</v>
      </c>
      <c r="V3189" s="6">
        <v>106.77199729020001</v>
      </c>
      <c r="W3189" s="6">
        <v>21.693641594199999</v>
      </c>
      <c r="X3189" s="7">
        <v>29.553535215700006</v>
      </c>
      <c r="Y3189" s="8">
        <v>73.603939537030826</v>
      </c>
      <c r="Z3189" s="24">
        <v>1</v>
      </c>
    </row>
    <row r="3190" spans="1:26" ht="16.5" x14ac:dyDescent="0.45">
      <c r="A3190" s="5" t="s">
        <v>11264</v>
      </c>
      <c r="B3190" s="5" t="s">
        <v>11265</v>
      </c>
      <c r="C3190" s="5" t="s">
        <v>11266</v>
      </c>
      <c r="D3190" s="5" t="s">
        <v>474</v>
      </c>
      <c r="E3190" s="5" t="s">
        <v>11761</v>
      </c>
      <c r="F3190" s="5">
        <v>12</v>
      </c>
      <c r="G3190" s="5">
        <v>6</v>
      </c>
      <c r="H3190" s="5">
        <v>2</v>
      </c>
      <c r="I3190" s="5">
        <v>1</v>
      </c>
      <c r="J3190" s="5" t="s">
        <v>6605</v>
      </c>
      <c r="K3190" s="17">
        <v>1215</v>
      </c>
      <c r="L3190" s="6">
        <v>2.42838382474</v>
      </c>
      <c r="M3190" s="6">
        <v>3.1242139993000002</v>
      </c>
      <c r="N3190" s="6">
        <v>41.717469621299998</v>
      </c>
      <c r="O3190" s="6">
        <v>49.892161525200002</v>
      </c>
      <c r="P3190" s="6">
        <v>48.875988061999998</v>
      </c>
      <c r="Q3190" s="6">
        <v>29.313563625299999</v>
      </c>
      <c r="R3190" s="7">
        <v>42.693904404166666</v>
      </c>
      <c r="S3190" s="8">
        <v>11.598848720704121</v>
      </c>
      <c r="T3190" s="6">
        <v>-1.8466561953</v>
      </c>
      <c r="U3190" s="6">
        <v>43.026399467700003</v>
      </c>
      <c r="V3190" s="6">
        <v>21.463412899200002</v>
      </c>
      <c r="W3190" s="6">
        <v>32.178186876300003</v>
      </c>
      <c r="X3190" s="7">
        <v>32.222666414400003</v>
      </c>
      <c r="Y3190" s="8">
        <v>10.781562097410106</v>
      </c>
      <c r="Z3190" s="24">
        <v>1</v>
      </c>
    </row>
    <row r="3191" spans="1:26" ht="16.5" x14ac:dyDescent="0.45">
      <c r="A3191" s="5" t="s">
        <v>11267</v>
      </c>
      <c r="B3191" s="5" t="s">
        <v>11268</v>
      </c>
      <c r="C3191" s="5" t="s">
        <v>11269</v>
      </c>
      <c r="D3191" s="5" t="s">
        <v>1030</v>
      </c>
      <c r="E3191" s="5" t="s">
        <v>11765</v>
      </c>
      <c r="F3191" s="5">
        <v>16</v>
      </c>
      <c r="G3191" s="5">
        <v>9</v>
      </c>
      <c r="H3191" s="5">
        <v>1</v>
      </c>
      <c r="I3191" s="5">
        <v>3</v>
      </c>
      <c r="J3191" s="5" t="s">
        <v>4185</v>
      </c>
      <c r="K3191" s="17">
        <v>883</v>
      </c>
      <c r="L3191" s="6">
        <v>1.63500037807</v>
      </c>
      <c r="M3191" s="6">
        <v>12.329811385599999</v>
      </c>
      <c r="N3191" s="6">
        <v>-2.0624362662000002</v>
      </c>
      <c r="O3191" s="6">
        <v>-38.776628044500001</v>
      </c>
      <c r="P3191" s="6">
        <v>-26.0413809398</v>
      </c>
      <c r="Q3191" s="6">
        <v>-60.927673906400003</v>
      </c>
      <c r="R3191" s="7">
        <v>-41.915227630233339</v>
      </c>
      <c r="S3191" s="8">
        <v>17.653653014533138</v>
      </c>
      <c r="T3191" s="6">
        <v>10.3384522163</v>
      </c>
      <c r="U3191" s="6">
        <v>-20.5957713098</v>
      </c>
      <c r="V3191" s="6">
        <v>-58.829033686700001</v>
      </c>
      <c r="W3191" s="6">
        <v>-397.02139355539998</v>
      </c>
      <c r="X3191" s="7">
        <v>-158.81539951729999</v>
      </c>
      <c r="Y3191" s="8">
        <v>207.17629518058942</v>
      </c>
      <c r="Z3191" s="24">
        <v>0</v>
      </c>
    </row>
    <row r="3192" spans="1:26" ht="16.5" x14ac:dyDescent="0.45">
      <c r="A3192" s="5" t="s">
        <v>11270</v>
      </c>
      <c r="B3192" s="5" t="s">
        <v>11271</v>
      </c>
      <c r="C3192" s="5" t="s">
        <v>11272</v>
      </c>
      <c r="D3192" s="5" t="s">
        <v>1030</v>
      </c>
      <c r="E3192" s="5" t="s">
        <v>11765</v>
      </c>
      <c r="F3192" s="5">
        <v>16</v>
      </c>
      <c r="G3192" s="5">
        <v>9</v>
      </c>
      <c r="H3192" s="5">
        <v>1</v>
      </c>
      <c r="I3192" s="5">
        <v>3</v>
      </c>
      <c r="J3192" s="5" t="s">
        <v>4631</v>
      </c>
      <c r="K3192" s="17">
        <v>478</v>
      </c>
      <c r="L3192" s="6">
        <v>0.74096315521</v>
      </c>
      <c r="M3192" s="6">
        <v>7.5142449119999997</v>
      </c>
      <c r="N3192" s="6">
        <v>-0.71840830889999996</v>
      </c>
      <c r="O3192" s="6">
        <v>-3.4139818481000002</v>
      </c>
      <c r="P3192" s="6">
        <v>44.427897704300001</v>
      </c>
      <c r="Q3192" s="6">
        <v>35.305006828400003</v>
      </c>
      <c r="R3192" s="7">
        <v>25.43964089486667</v>
      </c>
      <c r="S3192" s="8">
        <v>25.400894541895116</v>
      </c>
      <c r="T3192" s="6">
        <v>-24.181821529400001</v>
      </c>
      <c r="U3192" s="6">
        <v>4.9337937048000002</v>
      </c>
      <c r="V3192" s="6">
        <v>64.161582797899996</v>
      </c>
      <c r="W3192" s="6">
        <v>84.502817995399994</v>
      </c>
      <c r="X3192" s="7">
        <v>51.199398166033326</v>
      </c>
      <c r="Y3192" s="8">
        <v>41.337889151025522</v>
      </c>
      <c r="Z3192" s="24">
        <v>1</v>
      </c>
    </row>
    <row r="3193" spans="1:26" ht="16.5" x14ac:dyDescent="0.45">
      <c r="A3193" s="5" t="s">
        <v>11273</v>
      </c>
      <c r="B3193" s="5" t="s">
        <v>11274</v>
      </c>
      <c r="C3193" s="5" t="s">
        <v>11275</v>
      </c>
      <c r="D3193" s="5" t="s">
        <v>259</v>
      </c>
      <c r="E3193" s="5" t="s">
        <v>58</v>
      </c>
      <c r="F3193" s="5">
        <v>10</v>
      </c>
      <c r="G3193" s="5">
        <v>3</v>
      </c>
      <c r="H3193" s="5">
        <v>3</v>
      </c>
      <c r="I3193" s="5">
        <v>2</v>
      </c>
      <c r="J3193" s="5" t="s">
        <v>10928</v>
      </c>
      <c r="K3193" s="17">
        <v>2442</v>
      </c>
      <c r="L3193" s="6">
        <v>1.66639045603</v>
      </c>
      <c r="M3193" s="6">
        <v>4.5797677473</v>
      </c>
      <c r="N3193" s="6">
        <v>20.639573180900001</v>
      </c>
      <c r="O3193" s="6">
        <v>-6.4220469772</v>
      </c>
      <c r="P3193" s="6">
        <v>28.594196893300001</v>
      </c>
      <c r="Q3193" s="6">
        <v>-10.028888153</v>
      </c>
      <c r="R3193" s="7">
        <v>4.0477539210333333</v>
      </c>
      <c r="S3193" s="8">
        <v>21.334203119871066</v>
      </c>
      <c r="T3193" s="6">
        <v>-1.7710167458999999</v>
      </c>
      <c r="U3193" s="6">
        <v>-26.351275258600001</v>
      </c>
      <c r="V3193" s="6">
        <v>58.176831054099999</v>
      </c>
      <c r="W3193" s="6">
        <v>-27.979785231099999</v>
      </c>
      <c r="X3193" s="7">
        <v>1.2819235214666662</v>
      </c>
      <c r="Y3193" s="8">
        <v>49.279162823071637</v>
      </c>
      <c r="Z3193" s="24">
        <v>1</v>
      </c>
    </row>
    <row r="3194" spans="1:26" ht="16.5" x14ac:dyDescent="0.45">
      <c r="A3194" s="5" t="s">
        <v>11276</v>
      </c>
      <c r="B3194" s="5" t="s">
        <v>11277</v>
      </c>
      <c r="C3194" s="5" t="s">
        <v>11278</v>
      </c>
      <c r="D3194" s="5" t="s">
        <v>474</v>
      </c>
      <c r="E3194" s="5" t="s">
        <v>11776</v>
      </c>
      <c r="F3194" s="5">
        <v>27</v>
      </c>
      <c r="G3194" s="5">
        <v>10</v>
      </c>
      <c r="H3194" s="5">
        <v>2</v>
      </c>
      <c r="I3194" s="5">
        <v>3</v>
      </c>
      <c r="J3194" s="5" t="s">
        <v>276</v>
      </c>
      <c r="K3194" s="17">
        <v>1519</v>
      </c>
      <c r="L3194" s="6">
        <v>2.5693934127200002</v>
      </c>
      <c r="M3194" s="6">
        <v>15.051401630999999</v>
      </c>
      <c r="N3194" s="6">
        <v>26.9245601543</v>
      </c>
      <c r="O3194" s="6">
        <v>42.299999605300002</v>
      </c>
      <c r="P3194" s="6">
        <v>29.481406674300001</v>
      </c>
      <c r="Q3194" s="6">
        <v>-24.829003528000001</v>
      </c>
      <c r="R3194" s="7">
        <v>15.650800917200002</v>
      </c>
      <c r="S3194" s="8">
        <v>35.637620671474352</v>
      </c>
      <c r="T3194" s="6">
        <v>15.188732932200001</v>
      </c>
      <c r="U3194" s="6">
        <v>63.058025586900001</v>
      </c>
      <c r="V3194" s="6">
        <v>54.882574705400003</v>
      </c>
      <c r="W3194" s="6">
        <v>-15.4591738231</v>
      </c>
      <c r="X3194" s="7">
        <v>34.160475489733336</v>
      </c>
      <c r="Y3194" s="8">
        <v>43.165862643127795</v>
      </c>
      <c r="Z3194" s="24">
        <v>1</v>
      </c>
    </row>
    <row r="3195" spans="1:26" ht="16.5" x14ac:dyDescent="0.45">
      <c r="A3195" s="5" t="s">
        <v>11279</v>
      </c>
      <c r="B3195" s="5" t="s">
        <v>11280</v>
      </c>
      <c r="C3195" s="5" t="s">
        <v>11281</v>
      </c>
      <c r="D3195" s="5" t="s">
        <v>254</v>
      </c>
      <c r="E3195" s="5" t="s">
        <v>11762</v>
      </c>
      <c r="F3195" s="5">
        <v>13</v>
      </c>
      <c r="G3195" s="5">
        <v>7</v>
      </c>
      <c r="H3195" s="5">
        <v>4</v>
      </c>
      <c r="I3195" s="5">
        <v>2</v>
      </c>
      <c r="J3195" s="5" t="s">
        <v>11282</v>
      </c>
      <c r="K3195" s="17">
        <v>762</v>
      </c>
      <c r="L3195" s="6">
        <v>0.71186158165000002</v>
      </c>
      <c r="M3195" s="6">
        <v>13.1931819122</v>
      </c>
      <c r="N3195" s="6">
        <v>35.208738488900003</v>
      </c>
      <c r="O3195" s="6">
        <v>-1.3343498729000001</v>
      </c>
      <c r="P3195" s="6">
        <v>-15.986975944799999</v>
      </c>
      <c r="Q3195" s="6">
        <v>-26.6063226405</v>
      </c>
      <c r="R3195" s="7">
        <v>-14.642549486066665</v>
      </c>
      <c r="S3195" s="8">
        <v>12.689513929571365</v>
      </c>
      <c r="T3195" s="6">
        <v>33.128091069500002</v>
      </c>
      <c r="U3195" s="6">
        <v>-29.1376933558</v>
      </c>
      <c r="V3195" s="6">
        <v>-182.05554340859999</v>
      </c>
      <c r="W3195" s="6">
        <v>-41.816374568000001</v>
      </c>
      <c r="X3195" s="7">
        <v>-84.336537110799995</v>
      </c>
      <c r="Y3195" s="8">
        <v>84.864246789753906</v>
      </c>
      <c r="Z3195" s="24">
        <v>0</v>
      </c>
    </row>
    <row r="3196" spans="1:26" ht="16.5" x14ac:dyDescent="0.45">
      <c r="A3196" s="5" t="s">
        <v>11283</v>
      </c>
      <c r="B3196" s="5" t="s">
        <v>11284</v>
      </c>
      <c r="C3196" s="5" t="s">
        <v>11285</v>
      </c>
      <c r="D3196" s="5" t="s">
        <v>1297</v>
      </c>
      <c r="E3196" s="5" t="s">
        <v>11773</v>
      </c>
      <c r="F3196" s="5">
        <v>24</v>
      </c>
      <c r="G3196" s="5">
        <v>11</v>
      </c>
      <c r="H3196" s="5">
        <v>1</v>
      </c>
      <c r="I3196" s="5">
        <v>2</v>
      </c>
      <c r="J3196" s="5" t="s">
        <v>4696</v>
      </c>
      <c r="K3196" s="17">
        <v>1157</v>
      </c>
      <c r="L3196" s="6">
        <v>0.93138707351000005</v>
      </c>
      <c r="M3196" s="6">
        <v>0.36679633389999999</v>
      </c>
      <c r="N3196" s="6">
        <v>5.7320197580999999</v>
      </c>
      <c r="O3196" s="6">
        <v>11.5262111106</v>
      </c>
      <c r="P3196" s="6">
        <v>34.269989638399998</v>
      </c>
      <c r="Q3196" s="6">
        <v>1.3742856484999999</v>
      </c>
      <c r="R3196" s="7">
        <v>15.723495465833333</v>
      </c>
      <c r="S3196" s="8">
        <v>16.844724165648884</v>
      </c>
      <c r="T3196" s="6">
        <v>-86.530238272299997</v>
      </c>
      <c r="U3196" s="6">
        <v>4372.1652627026997</v>
      </c>
      <c r="V3196" s="6">
        <v>-78.708071363599998</v>
      </c>
      <c r="W3196" s="6">
        <v>-14.940148439</v>
      </c>
      <c r="X3196" s="7">
        <v>1426.1723476333666</v>
      </c>
      <c r="Y3196" s="8">
        <v>2551.5039248897028</v>
      </c>
      <c r="Z3196" s="24">
        <v>1</v>
      </c>
    </row>
    <row r="3197" spans="1:26" ht="16.5" x14ac:dyDescent="0.45">
      <c r="A3197" s="5" t="s">
        <v>11286</v>
      </c>
      <c r="B3197" s="5" t="s">
        <v>11287</v>
      </c>
      <c r="C3197" s="5" t="s">
        <v>11288</v>
      </c>
      <c r="D3197" s="5" t="s">
        <v>259</v>
      </c>
      <c r="E3197" s="5" t="s">
        <v>11762</v>
      </c>
      <c r="F3197" s="5">
        <v>13</v>
      </c>
      <c r="G3197" s="5">
        <v>7</v>
      </c>
      <c r="H3197" s="5">
        <v>4</v>
      </c>
      <c r="I3197" s="5">
        <v>2</v>
      </c>
      <c r="J3197" s="5" t="s">
        <v>7022</v>
      </c>
      <c r="K3197" s="17">
        <v>1420</v>
      </c>
      <c r="L3197" s="6">
        <v>1.1169958925300001</v>
      </c>
      <c r="M3197" s="6">
        <v>11.126308478</v>
      </c>
      <c r="N3197" s="6">
        <v>27.354749910999999</v>
      </c>
      <c r="O3197" s="6">
        <v>4.9969278691000003</v>
      </c>
      <c r="P3197" s="6">
        <v>32.002641730400001</v>
      </c>
      <c r="Q3197" s="6">
        <v>-24.9155892337</v>
      </c>
      <c r="R3197" s="7">
        <v>4.0279934552666665</v>
      </c>
      <c r="S3197" s="8">
        <v>28.471483618603209</v>
      </c>
      <c r="T3197" s="6">
        <v>17.619400180500001</v>
      </c>
      <c r="U3197" s="6">
        <v>-11.585263415</v>
      </c>
      <c r="V3197" s="6">
        <v>-0.87367029890000003</v>
      </c>
      <c r="W3197" s="6">
        <v>-154.5305682405</v>
      </c>
      <c r="X3197" s="7">
        <v>-55.663167318133333</v>
      </c>
      <c r="Y3197" s="8">
        <v>85.789024826193312</v>
      </c>
      <c r="Z3197" s="24">
        <v>-1</v>
      </c>
    </row>
    <row r="3198" spans="1:26" ht="16.5" x14ac:dyDescent="0.45">
      <c r="A3198" s="5" t="s">
        <v>11289</v>
      </c>
      <c r="B3198" s="5" t="s">
        <v>11290</v>
      </c>
      <c r="C3198" s="5" t="s">
        <v>11291</v>
      </c>
      <c r="D3198" s="5" t="s">
        <v>474</v>
      </c>
      <c r="E3198" s="5" t="s">
        <v>11754</v>
      </c>
      <c r="F3198" s="5">
        <v>4</v>
      </c>
      <c r="G3198" s="5">
        <v>8</v>
      </c>
      <c r="H3198" s="5">
        <v>2</v>
      </c>
      <c r="I3198" s="5">
        <v>3</v>
      </c>
      <c r="J3198" s="5" t="s">
        <v>276</v>
      </c>
      <c r="K3198" s="17">
        <v>34307</v>
      </c>
      <c r="L3198" s="6">
        <v>4.2279257404199999</v>
      </c>
      <c r="M3198" s="6">
        <v>7.0236339176999998</v>
      </c>
      <c r="N3198" s="6">
        <v>22.777038044800001</v>
      </c>
      <c r="O3198" s="6">
        <v>28.747678574399998</v>
      </c>
      <c r="P3198" s="6">
        <v>4.7504906251000003</v>
      </c>
      <c r="Q3198" s="6">
        <v>-10.9143263795</v>
      </c>
      <c r="R3198" s="7">
        <v>7.5279476066666655</v>
      </c>
      <c r="S3198" s="8">
        <v>19.976345003632101</v>
      </c>
      <c r="T3198" s="6">
        <v>15.715391909399999</v>
      </c>
      <c r="U3198" s="6">
        <v>83.261298916900003</v>
      </c>
      <c r="V3198" s="6">
        <v>-19.545973451799998</v>
      </c>
      <c r="W3198" s="6">
        <v>-18.8346218746</v>
      </c>
      <c r="X3198" s="7">
        <v>14.960234530166668</v>
      </c>
      <c r="Y3198" s="8">
        <v>59.1515262063213</v>
      </c>
      <c r="Z3198" s="24">
        <v>1</v>
      </c>
    </row>
    <row r="3199" spans="1:26" ht="16.5" x14ac:dyDescent="0.45">
      <c r="A3199" s="5" t="s">
        <v>11292</v>
      </c>
      <c r="B3199" s="5" t="s">
        <v>11293</v>
      </c>
      <c r="C3199" s="5" t="s">
        <v>11294</v>
      </c>
      <c r="D3199" s="5" t="s">
        <v>120</v>
      </c>
      <c r="E3199" s="5" t="s">
        <v>11773</v>
      </c>
      <c r="F3199" s="5">
        <v>24</v>
      </c>
      <c r="G3199" s="5">
        <v>11</v>
      </c>
      <c r="H3199" s="5">
        <v>1</v>
      </c>
      <c r="I3199" s="5">
        <v>2</v>
      </c>
      <c r="J3199" s="5" t="s">
        <v>11295</v>
      </c>
      <c r="K3199" s="17">
        <v>1178</v>
      </c>
      <c r="L3199" s="6">
        <v>0.62233804568999995</v>
      </c>
      <c r="M3199" s="6">
        <v>26.213265412599998</v>
      </c>
      <c r="N3199" s="6">
        <v>-1.7305263306000001</v>
      </c>
      <c r="O3199" s="6">
        <v>3.7324665623</v>
      </c>
      <c r="P3199" s="6">
        <v>48.812053079599998</v>
      </c>
      <c r="Q3199" s="6">
        <v>108.6192896925</v>
      </c>
      <c r="R3199" s="7">
        <v>53.72126977813334</v>
      </c>
      <c r="S3199" s="8">
        <v>52.615460874455273</v>
      </c>
      <c r="T3199" s="6">
        <v>14.600368184900001</v>
      </c>
      <c r="U3199" s="6">
        <v>15.3092054284</v>
      </c>
      <c r="V3199" s="6">
        <v>49.3677482668</v>
      </c>
      <c r="W3199" s="6">
        <v>276.67774951839999</v>
      </c>
      <c r="X3199" s="7">
        <v>113.7849010712</v>
      </c>
      <c r="Y3199" s="8">
        <v>142.09347677321657</v>
      </c>
      <c r="Z3199" s="24">
        <v>1</v>
      </c>
    </row>
    <row r="3200" spans="1:26" ht="16.5" x14ac:dyDescent="0.45">
      <c r="A3200" s="5" t="s">
        <v>11296</v>
      </c>
      <c r="B3200" s="5" t="s">
        <v>11297</v>
      </c>
      <c r="C3200" s="5" t="s">
        <v>11298</v>
      </c>
      <c r="D3200" s="5" t="s">
        <v>249</v>
      </c>
      <c r="E3200" s="5" t="s">
        <v>11764</v>
      </c>
      <c r="F3200" s="5">
        <v>15</v>
      </c>
      <c r="G3200" s="5">
        <v>8</v>
      </c>
      <c r="H3200" s="5">
        <v>2</v>
      </c>
      <c r="I3200" s="5">
        <v>3</v>
      </c>
      <c r="J3200" s="5" t="s">
        <v>4457</v>
      </c>
      <c r="K3200" s="17">
        <v>871</v>
      </c>
      <c r="L3200" s="6">
        <v>4.1711979023500003</v>
      </c>
      <c r="M3200" s="6">
        <v>5.3004916070999997</v>
      </c>
      <c r="N3200" s="6">
        <v>28.7019146236</v>
      </c>
      <c r="O3200" s="6">
        <v>14.2021329771</v>
      </c>
      <c r="P3200" s="6">
        <v>3.6332799051000002</v>
      </c>
      <c r="Q3200" s="6">
        <v>20.065936530799998</v>
      </c>
      <c r="R3200" s="7">
        <v>12.633783137666667</v>
      </c>
      <c r="S3200" s="8">
        <v>8.3278353645277132</v>
      </c>
      <c r="T3200" s="6">
        <v>33.273213210800002</v>
      </c>
      <c r="U3200" s="6">
        <v>-4.1405413299999996</v>
      </c>
      <c r="V3200" s="6">
        <v>-8.4112170091999996</v>
      </c>
      <c r="W3200" s="6">
        <v>27.990160886400002</v>
      </c>
      <c r="X3200" s="7">
        <v>5.1461341824000009</v>
      </c>
      <c r="Y3200" s="8">
        <v>19.898412869599085</v>
      </c>
      <c r="Z3200" s="24">
        <v>1</v>
      </c>
    </row>
    <row r="3201" spans="1:26" ht="16.5" x14ac:dyDescent="0.45">
      <c r="A3201" s="5" t="s">
        <v>11299</v>
      </c>
      <c r="B3201" s="5" t="s">
        <v>11300</v>
      </c>
      <c r="C3201" s="5" t="s">
        <v>11301</v>
      </c>
      <c r="D3201" s="5" t="s">
        <v>1297</v>
      </c>
      <c r="E3201" s="5" t="s">
        <v>11762</v>
      </c>
      <c r="F3201" s="5">
        <v>13</v>
      </c>
      <c r="G3201" s="5">
        <v>7</v>
      </c>
      <c r="H3201" s="5">
        <v>4</v>
      </c>
      <c r="I3201" s="5">
        <v>2</v>
      </c>
      <c r="J3201" s="5" t="s">
        <v>6589</v>
      </c>
      <c r="K3201" s="17">
        <v>890</v>
      </c>
      <c r="L3201" s="6">
        <v>0.98643919528000001</v>
      </c>
      <c r="M3201" s="6">
        <v>11.185072552699999</v>
      </c>
      <c r="N3201" s="6">
        <v>46.336281552700001</v>
      </c>
      <c r="O3201" s="6">
        <v>41.626177866299997</v>
      </c>
      <c r="P3201" s="6">
        <v>49.177808799899999</v>
      </c>
      <c r="Q3201" s="6">
        <v>46.3235257308</v>
      </c>
      <c r="R3201" s="7">
        <v>45.709170798999992</v>
      </c>
      <c r="S3201" s="8">
        <v>3.8131163667001231</v>
      </c>
      <c r="T3201" s="6">
        <v>250.3111445163</v>
      </c>
      <c r="U3201" s="6">
        <v>136.32824702560001</v>
      </c>
      <c r="V3201" s="6">
        <v>9.0117900025999997</v>
      </c>
      <c r="W3201" s="6">
        <v>-1.3887384128</v>
      </c>
      <c r="X3201" s="7">
        <v>47.983766205133342</v>
      </c>
      <c r="Y3201" s="8">
        <v>76.685091226445309</v>
      </c>
      <c r="Z3201" s="24">
        <v>1</v>
      </c>
    </row>
    <row r="3202" spans="1:26" ht="16.5" x14ac:dyDescent="0.45">
      <c r="A3202" s="5" t="s">
        <v>11302</v>
      </c>
      <c r="B3202" s="5" t="s">
        <v>11303</v>
      </c>
      <c r="C3202" s="5" t="s">
        <v>11304</v>
      </c>
      <c r="D3202" s="5" t="s">
        <v>474</v>
      </c>
      <c r="E3202" s="5" t="s">
        <v>11778</v>
      </c>
      <c r="F3202" s="5">
        <v>29</v>
      </c>
      <c r="G3202" s="5">
        <v>5</v>
      </c>
      <c r="H3202" s="5">
        <v>3</v>
      </c>
      <c r="I3202" s="5">
        <v>3</v>
      </c>
      <c r="J3202" s="5" t="s">
        <v>4249</v>
      </c>
      <c r="K3202" s="17">
        <v>356</v>
      </c>
      <c r="L3202" s="6">
        <v>0.4212967386</v>
      </c>
      <c r="M3202" s="6">
        <v>10.1583980669</v>
      </c>
      <c r="N3202" s="6">
        <v>24.272612949599999</v>
      </c>
      <c r="O3202" s="6">
        <v>-0.21262361129999999</v>
      </c>
      <c r="P3202" s="6">
        <v>30.581346902500002</v>
      </c>
      <c r="Q3202" s="6">
        <v>1.4977232887</v>
      </c>
      <c r="R3202" s="7">
        <v>10.622148859966668</v>
      </c>
      <c r="S3202" s="8">
        <v>17.306314209137216</v>
      </c>
      <c r="T3202" s="6">
        <v>8.3953004894000003</v>
      </c>
      <c r="U3202" s="6">
        <v>23.414141665399999</v>
      </c>
      <c r="V3202" s="6">
        <v>-14.057575946</v>
      </c>
      <c r="W3202" s="6">
        <v>-69.512502492099998</v>
      </c>
      <c r="X3202" s="7">
        <v>-20.051978924233335</v>
      </c>
      <c r="Y3202" s="8">
        <v>46.752432545192192</v>
      </c>
      <c r="Z3202" s="24">
        <v>-1</v>
      </c>
    </row>
    <row r="3203" spans="1:26" ht="16.5" x14ac:dyDescent="0.45">
      <c r="A3203" s="5" t="s">
        <v>11305</v>
      </c>
      <c r="B3203" s="5" t="s">
        <v>11306</v>
      </c>
      <c r="C3203" s="5" t="s">
        <v>11307</v>
      </c>
      <c r="D3203" s="5" t="s">
        <v>33</v>
      </c>
      <c r="E3203" s="5" t="s">
        <v>11756</v>
      </c>
      <c r="F3203" s="5">
        <v>6</v>
      </c>
      <c r="G3203" s="5">
        <v>11</v>
      </c>
      <c r="H3203" s="5">
        <v>2</v>
      </c>
      <c r="I3203" s="5">
        <v>2</v>
      </c>
      <c r="J3203" s="5" t="s">
        <v>11185</v>
      </c>
      <c r="K3203" s="17">
        <v>616</v>
      </c>
      <c r="L3203" s="6">
        <v>1.77649274326</v>
      </c>
      <c r="M3203" s="6">
        <v>8.7424215904999993</v>
      </c>
      <c r="N3203" s="6">
        <v>9.6934292012000007</v>
      </c>
      <c r="O3203" s="6">
        <v>16.5512537406</v>
      </c>
      <c r="P3203" s="6">
        <v>17.436690221599999</v>
      </c>
      <c r="Q3203" s="6">
        <v>3.0722996903999999</v>
      </c>
      <c r="R3203" s="7">
        <v>12.353414550866667</v>
      </c>
      <c r="S3203" s="8">
        <v>8.0498645473295234</v>
      </c>
      <c r="T3203" s="6">
        <v>-31.502447053800001</v>
      </c>
      <c r="U3203" s="6">
        <v>15.4700608588</v>
      </c>
      <c r="V3203" s="6">
        <v>-13.2920215557</v>
      </c>
      <c r="W3203" s="6">
        <v>7.4628386119999996</v>
      </c>
      <c r="X3203" s="7">
        <v>3.2136259716999995</v>
      </c>
      <c r="Y3203" s="8">
        <v>14.844399693200346</v>
      </c>
      <c r="Z3203" s="24">
        <v>1</v>
      </c>
    </row>
    <row r="3204" spans="1:26" ht="16.5" x14ac:dyDescent="0.45">
      <c r="A3204" s="5" t="s">
        <v>11308</v>
      </c>
      <c r="B3204" s="5" t="s">
        <v>11309</v>
      </c>
      <c r="C3204" s="5" t="s">
        <v>11310</v>
      </c>
      <c r="D3204" s="5" t="s">
        <v>120</v>
      </c>
      <c r="E3204" s="5" t="s">
        <v>11756</v>
      </c>
      <c r="F3204" s="5">
        <v>6</v>
      </c>
      <c r="G3204" s="5">
        <v>11</v>
      </c>
      <c r="H3204" s="5">
        <v>2</v>
      </c>
      <c r="I3204" s="5">
        <v>2</v>
      </c>
      <c r="J3204" s="5" t="s">
        <v>11311</v>
      </c>
      <c r="K3204" s="17">
        <v>3420</v>
      </c>
      <c r="L3204" s="6">
        <v>3.0566368491000002</v>
      </c>
      <c r="M3204" s="6">
        <v>14.9983339547</v>
      </c>
      <c r="N3204" s="6">
        <v>9.9155041622999995</v>
      </c>
      <c r="O3204" s="6">
        <v>18.8309830211</v>
      </c>
      <c r="P3204" s="6">
        <v>9.0718664166000007</v>
      </c>
      <c r="Q3204" s="6">
        <v>2.4603875464999998</v>
      </c>
      <c r="R3204" s="7">
        <v>10.121078994733333</v>
      </c>
      <c r="S3204" s="8">
        <v>8.235577352185663</v>
      </c>
      <c r="T3204" s="6">
        <v>68.852276908700006</v>
      </c>
      <c r="U3204" s="6">
        <v>16.430377320200002</v>
      </c>
      <c r="V3204" s="6">
        <v>-28.860189923</v>
      </c>
      <c r="W3204" s="6">
        <v>24.910026111699999</v>
      </c>
      <c r="X3204" s="7">
        <v>4.1600711696333335</v>
      </c>
      <c r="Y3204" s="8">
        <v>28.908983774530245</v>
      </c>
      <c r="Z3204" s="24">
        <v>1</v>
      </c>
    </row>
    <row r="3205" spans="1:26" ht="16.5" x14ac:dyDescent="0.45">
      <c r="A3205" s="5" t="s">
        <v>11312</v>
      </c>
      <c r="B3205" s="5" t="s">
        <v>11313</v>
      </c>
      <c r="C3205" s="5" t="s">
        <v>11314</v>
      </c>
      <c r="D3205" s="5" t="s">
        <v>259</v>
      </c>
      <c r="E3205" s="5" t="s">
        <v>11766</v>
      </c>
      <c r="F3205" s="5">
        <v>17</v>
      </c>
      <c r="G3205" s="5">
        <v>11</v>
      </c>
      <c r="H3205" s="5">
        <v>2</v>
      </c>
      <c r="I3205" s="5">
        <v>2</v>
      </c>
      <c r="J3205" s="5" t="s">
        <v>11315</v>
      </c>
      <c r="K3205" s="17">
        <v>413</v>
      </c>
      <c r="L3205" s="6">
        <v>0.47619976523000002</v>
      </c>
      <c r="M3205" s="6">
        <v>12.124886910000001</v>
      </c>
      <c r="N3205" s="6">
        <v>3.7570575228999998</v>
      </c>
      <c r="O3205" s="6">
        <v>25.947290517900001</v>
      </c>
      <c r="P3205" s="6">
        <v>-1.2041976839999999</v>
      </c>
      <c r="Q3205" s="6">
        <v>-16.995343750300002</v>
      </c>
      <c r="R3205" s="7">
        <v>2.5825830278666664</v>
      </c>
      <c r="S3205" s="8">
        <v>21.720318611680639</v>
      </c>
      <c r="T3205" s="6">
        <v>-47.760253549700003</v>
      </c>
      <c r="U3205" s="6">
        <v>10.1979743805</v>
      </c>
      <c r="V3205" s="6">
        <v>-39.098647948199996</v>
      </c>
      <c r="W3205" s="6">
        <v>-50.352443608400002</v>
      </c>
      <c r="X3205" s="7">
        <v>-26.41770572536667</v>
      </c>
      <c r="Y3205" s="8">
        <v>32.205480921758543</v>
      </c>
      <c r="Z3205" s="24">
        <v>-1</v>
      </c>
    </row>
    <row r="3206" spans="1:26" ht="16.5" x14ac:dyDescent="0.45">
      <c r="A3206" s="5" t="s">
        <v>11316</v>
      </c>
      <c r="B3206" s="5" t="s">
        <v>11317</v>
      </c>
      <c r="C3206" s="5" t="s">
        <v>11318</v>
      </c>
      <c r="D3206" s="5" t="s">
        <v>259</v>
      </c>
      <c r="E3206" s="5" t="s">
        <v>11762</v>
      </c>
      <c r="F3206" s="5">
        <v>13</v>
      </c>
      <c r="G3206" s="5">
        <v>7</v>
      </c>
      <c r="H3206" s="5">
        <v>4</v>
      </c>
      <c r="I3206" s="5">
        <v>2</v>
      </c>
      <c r="J3206" s="5" t="s">
        <v>6099</v>
      </c>
      <c r="K3206" s="17">
        <v>1435</v>
      </c>
      <c r="L3206" s="6">
        <v>0.83445452133999998</v>
      </c>
      <c r="M3206" s="6">
        <v>2.5339667122999998</v>
      </c>
      <c r="N3206" s="6">
        <v>40.1014138269</v>
      </c>
      <c r="O3206" s="6">
        <v>-10.404853859599999</v>
      </c>
      <c r="P3206" s="6">
        <v>30.436558624500002</v>
      </c>
      <c r="Q3206" s="6">
        <v>-16.046587972699999</v>
      </c>
      <c r="R3206" s="7">
        <v>1.3283722640666678</v>
      </c>
      <c r="S3206" s="8">
        <v>25.365767795318494</v>
      </c>
      <c r="T3206" s="6">
        <v>124.2900831411</v>
      </c>
      <c r="U3206" s="6">
        <v>0.88407528930000001</v>
      </c>
      <c r="V3206" s="6">
        <v>-9.0662132826999997</v>
      </c>
      <c r="W3206" s="6">
        <v>-5.9800635414999999</v>
      </c>
      <c r="X3206" s="7">
        <v>-4.7207338449666665</v>
      </c>
      <c r="Y3206" s="8">
        <v>5.0932793100267428</v>
      </c>
      <c r="Z3206" s="24">
        <v>-1</v>
      </c>
    </row>
    <row r="3207" spans="1:26" ht="16.5" x14ac:dyDescent="0.45">
      <c r="A3207" s="5" t="s">
        <v>11319</v>
      </c>
      <c r="B3207" s="5" t="s">
        <v>11320</v>
      </c>
      <c r="C3207" s="5" t="s">
        <v>11321</v>
      </c>
      <c r="D3207" s="5" t="s">
        <v>120</v>
      </c>
      <c r="E3207" s="5" t="s">
        <v>11765</v>
      </c>
      <c r="F3207" s="5">
        <v>16</v>
      </c>
      <c r="G3207" s="5">
        <v>9</v>
      </c>
      <c r="H3207" s="5">
        <v>1</v>
      </c>
      <c r="I3207" s="5">
        <v>3</v>
      </c>
      <c r="J3207" s="5" t="s">
        <v>6856</v>
      </c>
      <c r="K3207" s="17">
        <v>919</v>
      </c>
      <c r="L3207" s="6">
        <v>2.46966930511</v>
      </c>
      <c r="M3207" s="6">
        <v>24.547491971700001</v>
      </c>
      <c r="N3207" s="6">
        <v>45.246413114699997</v>
      </c>
      <c r="O3207" s="6">
        <v>18.027175722199999</v>
      </c>
      <c r="P3207" s="6">
        <v>26.4783378616</v>
      </c>
      <c r="Q3207" s="6">
        <v>0.70598511460000002</v>
      </c>
      <c r="R3207" s="7">
        <v>15.07049956613333</v>
      </c>
      <c r="S3207" s="8">
        <v>13.138112191172659</v>
      </c>
      <c r="T3207" s="6">
        <v>42.7966334284</v>
      </c>
      <c r="U3207" s="6">
        <v>31.408721084900002</v>
      </c>
      <c r="V3207" s="6">
        <v>33.547926864700003</v>
      </c>
      <c r="W3207" s="6">
        <v>2.1245330267</v>
      </c>
      <c r="X3207" s="7">
        <v>22.360393658766668</v>
      </c>
      <c r="Y3207" s="8">
        <v>17.557379986273631</v>
      </c>
      <c r="Z3207" s="24">
        <v>1</v>
      </c>
    </row>
    <row r="3208" spans="1:26" ht="16.5" x14ac:dyDescent="0.45">
      <c r="A3208" s="5" t="s">
        <v>11322</v>
      </c>
      <c r="B3208" s="5" t="s">
        <v>11323</v>
      </c>
      <c r="C3208" s="5" t="s">
        <v>11324</v>
      </c>
      <c r="D3208" s="5" t="s">
        <v>288</v>
      </c>
      <c r="E3208" s="5" t="s">
        <v>11755</v>
      </c>
      <c r="F3208" s="5">
        <v>5</v>
      </c>
      <c r="G3208" s="5">
        <v>5</v>
      </c>
      <c r="H3208" s="5">
        <v>3</v>
      </c>
      <c r="I3208" s="5">
        <v>3</v>
      </c>
      <c r="J3208" s="5" t="s">
        <v>4420</v>
      </c>
      <c r="K3208" s="17">
        <v>22818</v>
      </c>
      <c r="L3208" s="6">
        <v>15.263757862929999</v>
      </c>
      <c r="M3208" s="6">
        <v>2.9347338461999999</v>
      </c>
      <c r="N3208" s="6">
        <v>19.8971280373</v>
      </c>
      <c r="O3208" s="6">
        <v>9.2684323336999999</v>
      </c>
      <c r="P3208" s="6">
        <v>4.5227381250000001</v>
      </c>
      <c r="Q3208" s="6">
        <v>4.3081187853999996</v>
      </c>
      <c r="R3208" s="7">
        <v>6.0330964147000001</v>
      </c>
      <c r="S3208" s="8">
        <v>2.803937275833976</v>
      </c>
      <c r="T3208" s="6">
        <v>5.3617688488999997</v>
      </c>
      <c r="U3208" s="6">
        <v>-10.206861182400001</v>
      </c>
      <c r="V3208" s="6">
        <v>-188.11233172390001</v>
      </c>
      <c r="W3208" s="6">
        <v>105.2817708341</v>
      </c>
      <c r="X3208" s="7">
        <v>-31.012474024066666</v>
      </c>
      <c r="Y3208" s="8">
        <v>147.79945872107092</v>
      </c>
      <c r="Z3208" s="24">
        <v>-1</v>
      </c>
    </row>
    <row r="3209" spans="1:26" ht="16.5" x14ac:dyDescent="0.45">
      <c r="A3209" s="5" t="s">
        <v>11325</v>
      </c>
      <c r="B3209" s="5" t="s">
        <v>11326</v>
      </c>
      <c r="C3209" s="5" t="s">
        <v>11327</v>
      </c>
      <c r="D3209" s="5" t="s">
        <v>259</v>
      </c>
      <c r="E3209" s="5" t="s">
        <v>11778</v>
      </c>
      <c r="F3209" s="5">
        <v>29</v>
      </c>
      <c r="G3209" s="5">
        <v>5</v>
      </c>
      <c r="H3209" s="5">
        <v>3</v>
      </c>
      <c r="I3209" s="5">
        <v>3</v>
      </c>
      <c r="J3209" s="5" t="s">
        <v>11328</v>
      </c>
      <c r="K3209" s="17">
        <v>4465</v>
      </c>
      <c r="L3209" s="6">
        <v>3.9779956369199998</v>
      </c>
      <c r="M3209" s="6">
        <v>8.7332632343000007</v>
      </c>
      <c r="N3209" s="6">
        <v>22.358842860599999</v>
      </c>
      <c r="O3209" s="6">
        <v>-5.4586765601999998</v>
      </c>
      <c r="P3209" s="6">
        <v>-7.8330673811000002</v>
      </c>
      <c r="Q3209" s="6">
        <v>-9.7638437438000008</v>
      </c>
      <c r="R3209" s="7">
        <v>-7.6851958950333339</v>
      </c>
      <c r="S3209" s="8">
        <v>2.156389482904296</v>
      </c>
      <c r="T3209" s="6">
        <v>10.393836913299999</v>
      </c>
      <c r="U3209" s="6">
        <v>3.1511872415000002</v>
      </c>
      <c r="V3209" s="6">
        <v>-37.918933010499998</v>
      </c>
      <c r="W3209" s="6">
        <v>-3.8549492343999998</v>
      </c>
      <c r="X3209" s="7">
        <v>-12.874231667800002</v>
      </c>
      <c r="Y3209" s="8">
        <v>21.97041843225826</v>
      </c>
      <c r="Z3209" s="24">
        <v>0</v>
      </c>
    </row>
    <row r="3210" spans="1:26" ht="16.5" x14ac:dyDescent="0.45">
      <c r="A3210" s="5" t="s">
        <v>11329</v>
      </c>
      <c r="B3210" s="5" t="s">
        <v>11330</v>
      </c>
      <c r="C3210" s="5" t="s">
        <v>11331</v>
      </c>
      <c r="D3210" s="5" t="s">
        <v>363</v>
      </c>
      <c r="E3210" s="5" t="s">
        <v>11765</v>
      </c>
      <c r="F3210" s="5">
        <v>16</v>
      </c>
      <c r="G3210" s="5">
        <v>9</v>
      </c>
      <c r="H3210" s="5">
        <v>1</v>
      </c>
      <c r="I3210" s="5">
        <v>3</v>
      </c>
      <c r="J3210" s="5" t="s">
        <v>11332</v>
      </c>
      <c r="K3210" s="17">
        <v>1182</v>
      </c>
      <c r="L3210" s="6">
        <v>1.8307716160900001</v>
      </c>
      <c r="M3210" s="6">
        <v>7.780372764</v>
      </c>
      <c r="N3210" s="6">
        <v>38.963687589999999</v>
      </c>
      <c r="O3210" s="6">
        <v>16.0970371875</v>
      </c>
      <c r="P3210" s="6">
        <v>22.304496722</v>
      </c>
      <c r="Q3210" s="6">
        <v>-11.1910134302</v>
      </c>
      <c r="R3210" s="7">
        <v>9.0701734931000004</v>
      </c>
      <c r="S3210" s="8">
        <v>17.819088363993004</v>
      </c>
      <c r="T3210" s="6">
        <v>22.3426883779</v>
      </c>
      <c r="U3210" s="6">
        <v>-42.407895547499997</v>
      </c>
      <c r="V3210" s="6">
        <v>-146.78263866559999</v>
      </c>
      <c r="W3210" s="6">
        <v>-398.35584872279998</v>
      </c>
      <c r="X3210" s="7">
        <v>-195.84879431196666</v>
      </c>
      <c r="Y3210" s="8">
        <v>182.97637023631358</v>
      </c>
      <c r="Z3210" s="24">
        <v>-1</v>
      </c>
    </row>
    <row r="3211" spans="1:26" ht="16.5" x14ac:dyDescent="0.45">
      <c r="A3211" s="5" t="s">
        <v>11333</v>
      </c>
      <c r="B3211" s="5" t="s">
        <v>11334</v>
      </c>
      <c r="C3211" s="5" t="s">
        <v>11335</v>
      </c>
      <c r="D3211" s="5" t="s">
        <v>435</v>
      </c>
      <c r="E3211" s="5" t="s">
        <v>11758</v>
      </c>
      <c r="F3211" s="5">
        <v>8</v>
      </c>
      <c r="G3211" s="5">
        <v>2</v>
      </c>
      <c r="H3211" s="5">
        <v>3</v>
      </c>
      <c r="I3211" s="5">
        <v>2</v>
      </c>
      <c r="J3211" s="5" t="s">
        <v>11336</v>
      </c>
      <c r="K3211" s="17">
        <v>465</v>
      </c>
      <c r="L3211" s="6">
        <v>0.83730890996999996</v>
      </c>
      <c r="M3211" s="6">
        <v>7.3336333840999997</v>
      </c>
      <c r="N3211" s="6">
        <v>-20.0829681421</v>
      </c>
      <c r="O3211" s="6">
        <v>-30.426764814799999</v>
      </c>
      <c r="P3211" s="6">
        <v>9.5340209657999999</v>
      </c>
      <c r="Q3211" s="6">
        <v>48.086535303700003</v>
      </c>
      <c r="R3211" s="7">
        <v>9.0645971515666677</v>
      </c>
      <c r="S3211" s="8">
        <v>39.258754984238102</v>
      </c>
      <c r="T3211" s="6">
        <v>-32.979329213900002</v>
      </c>
      <c r="U3211" s="6">
        <v>-358.27980788410002</v>
      </c>
      <c r="V3211" s="6">
        <v>-39.070275186799996</v>
      </c>
      <c r="W3211" s="6">
        <v>-6.8673052936000003</v>
      </c>
      <c r="X3211" s="7">
        <v>-134.73912945483335</v>
      </c>
      <c r="Y3211" s="8">
        <v>194.26035108057485</v>
      </c>
      <c r="Z3211" s="24">
        <v>-1</v>
      </c>
    </row>
    <row r="3212" spans="1:26" ht="16.5" x14ac:dyDescent="0.45">
      <c r="A3212" s="5" t="s">
        <v>11337</v>
      </c>
      <c r="B3212" s="5" t="s">
        <v>11338</v>
      </c>
      <c r="C3212" s="5" t="s">
        <v>11339</v>
      </c>
      <c r="D3212" s="5" t="s">
        <v>1297</v>
      </c>
      <c r="E3212" s="5" t="s">
        <v>11761</v>
      </c>
      <c r="F3212" s="5">
        <v>12</v>
      </c>
      <c r="G3212" s="5">
        <v>6</v>
      </c>
      <c r="H3212" s="5">
        <v>2</v>
      </c>
      <c r="I3212" s="5">
        <v>1</v>
      </c>
      <c r="J3212" s="5" t="s">
        <v>4171</v>
      </c>
      <c r="K3212" s="17">
        <v>528</v>
      </c>
      <c r="L3212" s="6">
        <v>0.2779929659</v>
      </c>
      <c r="M3212" s="6">
        <v>-9.5000797141</v>
      </c>
      <c r="N3212" s="6">
        <v>9.2030569607999997</v>
      </c>
      <c r="O3212" s="6">
        <v>-6.7859355825999996</v>
      </c>
      <c r="P3212" s="6">
        <v>34.02197048</v>
      </c>
      <c r="Q3212" s="6">
        <v>-13.619054828299999</v>
      </c>
      <c r="R3212" s="7">
        <v>4.5389933563666665</v>
      </c>
      <c r="S3212" s="8">
        <v>25.760577142428385</v>
      </c>
      <c r="T3212" s="6">
        <v>-92.6613957406</v>
      </c>
      <c r="U3212" s="6">
        <v>-21.745480136400001</v>
      </c>
      <c r="V3212" s="6">
        <v>242.03065386</v>
      </c>
      <c r="W3212" s="6">
        <v>142.39075578520001</v>
      </c>
      <c r="X3212" s="7">
        <v>120.89197650293333</v>
      </c>
      <c r="Y3212" s="8">
        <v>133.19575950266739</v>
      </c>
      <c r="Z3212" s="24">
        <v>1</v>
      </c>
    </row>
    <row r="3213" spans="1:26" ht="16.5" x14ac:dyDescent="0.45">
      <c r="A3213" s="5" t="s">
        <v>11340</v>
      </c>
      <c r="B3213" s="5" t="s">
        <v>11341</v>
      </c>
      <c r="C3213" s="5" t="s">
        <v>11342</v>
      </c>
      <c r="D3213" s="5" t="s">
        <v>263</v>
      </c>
      <c r="E3213" s="5" t="s">
        <v>11771</v>
      </c>
      <c r="F3213" s="5">
        <v>22</v>
      </c>
      <c r="G3213" s="5">
        <v>7</v>
      </c>
      <c r="H3213" s="5">
        <v>4</v>
      </c>
      <c r="I3213" s="5">
        <v>3</v>
      </c>
      <c r="J3213" s="5" t="s">
        <v>6913</v>
      </c>
      <c r="K3213" s="17">
        <v>483</v>
      </c>
      <c r="L3213" s="6">
        <v>0.26893014651000002</v>
      </c>
      <c r="M3213" s="6">
        <v>7.1948491982</v>
      </c>
      <c r="N3213" s="6">
        <v>-14.183304119400001</v>
      </c>
      <c r="O3213" s="6">
        <v>11.2684624365</v>
      </c>
      <c r="P3213" s="6">
        <v>-8.6456026157999997</v>
      </c>
      <c r="Q3213" s="6">
        <v>-22.360420615300001</v>
      </c>
      <c r="R3213" s="7">
        <v>-6.5791869315333331</v>
      </c>
      <c r="S3213" s="8">
        <v>16.909405641921534</v>
      </c>
      <c r="T3213" s="6">
        <v>-29.340702834199998</v>
      </c>
      <c r="U3213" s="6">
        <v>-223.80410137230001</v>
      </c>
      <c r="V3213" s="6">
        <v>193.65794190759999</v>
      </c>
      <c r="W3213" s="6">
        <v>-45.681127744900003</v>
      </c>
      <c r="X3213" s="7">
        <v>-25.275762403200009</v>
      </c>
      <c r="Y3213" s="8">
        <v>209.4777400964204</v>
      </c>
      <c r="Z3213" s="24">
        <v>0</v>
      </c>
    </row>
    <row r="3214" spans="1:26" ht="16.5" x14ac:dyDescent="0.45">
      <c r="A3214" s="5" t="s">
        <v>11343</v>
      </c>
      <c r="B3214" s="5" t="s">
        <v>11344</v>
      </c>
      <c r="C3214" s="5" t="s">
        <v>11345</v>
      </c>
      <c r="D3214" s="5" t="s">
        <v>120</v>
      </c>
      <c r="E3214" s="5" t="s">
        <v>11773</v>
      </c>
      <c r="F3214" s="5">
        <v>24</v>
      </c>
      <c r="G3214" s="5">
        <v>11</v>
      </c>
      <c r="H3214" s="5">
        <v>1</v>
      </c>
      <c r="I3214" s="5">
        <v>2</v>
      </c>
      <c r="J3214" s="5" t="s">
        <v>11174</v>
      </c>
      <c r="K3214" s="17">
        <v>194</v>
      </c>
      <c r="L3214" s="6">
        <v>0.50498952138999997</v>
      </c>
      <c r="M3214" s="6">
        <v>7.7458527975999996</v>
      </c>
      <c r="N3214" s="6">
        <v>19.5395801634</v>
      </c>
      <c r="O3214" s="6">
        <v>6.5461395672</v>
      </c>
      <c r="P3214" s="6">
        <v>63.597394837300001</v>
      </c>
      <c r="Q3214" s="6">
        <v>-18.9877514999</v>
      </c>
      <c r="R3214" s="7">
        <v>17.051927634866669</v>
      </c>
      <c r="S3214" s="8">
        <v>42.283037805676052</v>
      </c>
      <c r="T3214" s="6">
        <v>17.027024547300002</v>
      </c>
      <c r="U3214" s="6">
        <v>31.805426253699999</v>
      </c>
      <c r="V3214" s="6">
        <v>94.291248796000005</v>
      </c>
      <c r="W3214" s="6">
        <v>19.350502685199999</v>
      </c>
      <c r="X3214" s="7">
        <v>48.482392578299994</v>
      </c>
      <c r="Y3214" s="8">
        <v>40.157437184844468</v>
      </c>
      <c r="Z3214" s="24">
        <v>1</v>
      </c>
    </row>
    <row r="3215" spans="1:26" ht="16.5" x14ac:dyDescent="0.45">
      <c r="A3215" s="5" t="s">
        <v>11346</v>
      </c>
      <c r="B3215" s="5" t="s">
        <v>11347</v>
      </c>
      <c r="C3215" s="5" t="s">
        <v>11348</v>
      </c>
      <c r="D3215" s="5" t="s">
        <v>240</v>
      </c>
      <c r="E3215" s="5" t="s">
        <v>11773</v>
      </c>
      <c r="F3215" s="5">
        <v>24</v>
      </c>
      <c r="G3215" s="5">
        <v>11</v>
      </c>
      <c r="H3215" s="5">
        <v>1</v>
      </c>
      <c r="I3215" s="5">
        <v>2</v>
      </c>
      <c r="J3215" s="5" t="s">
        <v>11349</v>
      </c>
      <c r="K3215" s="17">
        <v>1198</v>
      </c>
      <c r="L3215" s="6">
        <v>0.86806359769999997</v>
      </c>
      <c r="M3215" s="6">
        <v>0.61160059860000004</v>
      </c>
      <c r="N3215" s="6">
        <v>-9.1301317242</v>
      </c>
      <c r="O3215" s="6">
        <v>0.1325909096</v>
      </c>
      <c r="P3215" s="6">
        <v>137.52045513339999</v>
      </c>
      <c r="Q3215" s="6">
        <v>31.564367732499999</v>
      </c>
      <c r="R3215" s="7">
        <v>56.405804591833324</v>
      </c>
      <c r="S3215" s="8">
        <v>71.983880472794112</v>
      </c>
      <c r="T3215" s="6">
        <v>-89.007290414699995</v>
      </c>
      <c r="U3215" s="6">
        <v>596.52281384169999</v>
      </c>
      <c r="V3215" s="6">
        <v>-361.28281223049999</v>
      </c>
      <c r="W3215" s="6">
        <v>-111.1620202622</v>
      </c>
      <c r="X3215" s="7">
        <v>41.359327116333333</v>
      </c>
      <c r="Y3215" s="8">
        <v>496.78463682818551</v>
      </c>
      <c r="Z3215" s="24">
        <v>1</v>
      </c>
    </row>
    <row r="3216" spans="1:26" ht="16.5" x14ac:dyDescent="0.45">
      <c r="A3216" s="5" t="s">
        <v>11350</v>
      </c>
      <c r="B3216" s="5" t="s">
        <v>11351</v>
      </c>
      <c r="C3216" s="5" t="s">
        <v>11352</v>
      </c>
      <c r="D3216" s="5" t="s">
        <v>259</v>
      </c>
      <c r="E3216" s="5" t="s">
        <v>58</v>
      </c>
      <c r="F3216" s="5">
        <v>10</v>
      </c>
      <c r="G3216" s="5">
        <v>3</v>
      </c>
      <c r="H3216" s="5">
        <v>3</v>
      </c>
      <c r="I3216" s="5">
        <v>2</v>
      </c>
      <c r="J3216" s="5" t="s">
        <v>11353</v>
      </c>
      <c r="K3216" s="17">
        <v>2695</v>
      </c>
      <c r="L3216" s="6">
        <v>1.59304774175</v>
      </c>
      <c r="M3216" s="6">
        <v>6.6241968205999999</v>
      </c>
      <c r="N3216" s="6">
        <v>1.4808492809</v>
      </c>
      <c r="O3216" s="6">
        <v>-12.042965568</v>
      </c>
      <c r="P3216" s="6">
        <v>29.8606725277</v>
      </c>
      <c r="Q3216" s="6">
        <v>-7.3865107642999996</v>
      </c>
      <c r="R3216" s="7">
        <v>3.4770653984666673</v>
      </c>
      <c r="S3216" s="8">
        <v>22.967187174249794</v>
      </c>
      <c r="T3216" s="6">
        <v>-5.3537810482000001</v>
      </c>
      <c r="U3216" s="6">
        <v>5.6532604673</v>
      </c>
      <c r="V3216" s="6">
        <v>31.024567134800002</v>
      </c>
      <c r="W3216" s="6">
        <v>-39.025839312800002</v>
      </c>
      <c r="X3216" s="7">
        <v>-0.78267057023333331</v>
      </c>
      <c r="Y3216" s="8">
        <v>35.46590992923209</v>
      </c>
      <c r="Z3216" s="24">
        <v>-1</v>
      </c>
    </row>
    <row r="3217" spans="1:26" ht="16.5" x14ac:dyDescent="0.45">
      <c r="A3217" s="5" t="s">
        <v>11354</v>
      </c>
      <c r="B3217" s="5" t="s">
        <v>11355</v>
      </c>
      <c r="C3217" s="5" t="s">
        <v>11356</v>
      </c>
      <c r="D3217" s="5" t="s">
        <v>509</v>
      </c>
      <c r="E3217" s="5" t="s">
        <v>11767</v>
      </c>
      <c r="F3217" s="5">
        <v>18</v>
      </c>
      <c r="G3217" s="5">
        <v>4</v>
      </c>
      <c r="H3217" s="5">
        <v>2</v>
      </c>
      <c r="I3217" s="5">
        <v>2</v>
      </c>
      <c r="J3217" s="5" t="s">
        <v>6510</v>
      </c>
      <c r="K3217" s="17">
        <v>993</v>
      </c>
      <c r="L3217" s="6">
        <v>1.3540978155300001</v>
      </c>
      <c r="M3217" s="6">
        <v>2.5592119965000002</v>
      </c>
      <c r="N3217" s="6">
        <v>241.40390418710001</v>
      </c>
      <c r="O3217" s="6">
        <v>90.483308446999999</v>
      </c>
      <c r="P3217" s="6">
        <v>58.224190770100002</v>
      </c>
      <c r="Q3217" s="6">
        <v>-21.1768053859</v>
      </c>
      <c r="R3217" s="7">
        <v>42.510231277066673</v>
      </c>
      <c r="S3217" s="8">
        <v>57.464699142217434</v>
      </c>
      <c r="T3217" s="6">
        <v>384.48719879129999</v>
      </c>
      <c r="U3217" s="6">
        <v>279.79809430350002</v>
      </c>
      <c r="V3217" s="6">
        <v>26.2570845298</v>
      </c>
      <c r="W3217" s="6">
        <v>-61.114743928000003</v>
      </c>
      <c r="X3217" s="7">
        <v>81.646811635100008</v>
      </c>
      <c r="Y3217" s="8">
        <v>177.07740459856512</v>
      </c>
      <c r="Z3217" s="24">
        <v>1</v>
      </c>
    </row>
    <row r="3218" spans="1:26" ht="16.5" x14ac:dyDescent="0.45">
      <c r="A3218" s="5" t="s">
        <v>11357</v>
      </c>
      <c r="B3218" s="5" t="s">
        <v>11358</v>
      </c>
      <c r="C3218" s="5" t="s">
        <v>11359</v>
      </c>
      <c r="D3218" s="5" t="s">
        <v>1297</v>
      </c>
      <c r="E3218" s="5" t="s">
        <v>11757</v>
      </c>
      <c r="F3218" s="5">
        <v>7</v>
      </c>
      <c r="G3218" s="5">
        <v>11</v>
      </c>
      <c r="H3218" s="5">
        <v>4</v>
      </c>
      <c r="I3218" s="5">
        <v>2</v>
      </c>
      <c r="J3218" s="5" t="s">
        <v>6776</v>
      </c>
      <c r="K3218" s="17">
        <v>2959</v>
      </c>
      <c r="L3218" s="6">
        <v>2.05797474963</v>
      </c>
      <c r="M3218" s="6">
        <v>8.4843184768000004</v>
      </c>
      <c r="N3218" s="6">
        <v>8.6548328466999997</v>
      </c>
      <c r="O3218" s="6">
        <v>7.5249096941999998</v>
      </c>
      <c r="P3218" s="6">
        <v>22.658109910699999</v>
      </c>
      <c r="Q3218" s="6">
        <v>9.0537980322999996</v>
      </c>
      <c r="R3218" s="7">
        <v>13.0789392124</v>
      </c>
      <c r="S3218" s="8">
        <v>8.3309518266505105</v>
      </c>
      <c r="T3218" s="6">
        <v>4.7042936778</v>
      </c>
      <c r="U3218" s="6">
        <v>15.5904919169</v>
      </c>
      <c r="V3218" s="6">
        <v>39.484878450399997</v>
      </c>
      <c r="W3218" s="6">
        <v>-11.5260776726</v>
      </c>
      <c r="X3218" s="7">
        <v>14.516430898233333</v>
      </c>
      <c r="Y3218" s="8">
        <v>25.522433591832932</v>
      </c>
      <c r="Z3218" s="24">
        <v>1</v>
      </c>
    </row>
    <row r="3219" spans="1:26" ht="16.5" x14ac:dyDescent="0.45">
      <c r="A3219" s="5" t="s">
        <v>11360</v>
      </c>
      <c r="B3219" s="5" t="s">
        <v>11361</v>
      </c>
      <c r="C3219" s="5" t="s">
        <v>11362</v>
      </c>
      <c r="D3219" s="5" t="s">
        <v>1297</v>
      </c>
      <c r="E3219" s="5" t="s">
        <v>11771</v>
      </c>
      <c r="F3219" s="5">
        <v>22</v>
      </c>
      <c r="G3219" s="5">
        <v>7</v>
      </c>
      <c r="H3219" s="5">
        <v>4</v>
      </c>
      <c r="I3219" s="5">
        <v>3</v>
      </c>
      <c r="J3219" s="5" t="s">
        <v>4159</v>
      </c>
      <c r="K3219" s="17">
        <v>209</v>
      </c>
      <c r="L3219" s="6">
        <v>0.64292250070000001</v>
      </c>
      <c r="M3219" s="6">
        <v>-9.1995633681999998</v>
      </c>
      <c r="N3219" s="6">
        <v>-46.1948283766</v>
      </c>
      <c r="O3219" s="6">
        <v>-3.3426541264999998</v>
      </c>
      <c r="P3219" s="6">
        <v>19.051826954900001</v>
      </c>
      <c r="Q3219" s="6">
        <v>-45.814803942899999</v>
      </c>
      <c r="R3219" s="7">
        <v>-10.0352103715</v>
      </c>
      <c r="S3219" s="8">
        <v>32.947119492107682</v>
      </c>
      <c r="T3219" s="6">
        <v>-368.26805829879999</v>
      </c>
      <c r="U3219" s="6">
        <v>62.756850727100002</v>
      </c>
      <c r="V3219" s="6">
        <v>-182.49975687150001</v>
      </c>
      <c r="W3219" s="6">
        <v>-211.9130066331</v>
      </c>
      <c r="X3219" s="7">
        <v>-110.55197092583334</v>
      </c>
      <c r="Y3219" s="8">
        <v>150.80863888527992</v>
      </c>
      <c r="Z3219" s="24">
        <v>0</v>
      </c>
    </row>
    <row r="3220" spans="1:26" ht="16.5" x14ac:dyDescent="0.45">
      <c r="A3220" s="5" t="s">
        <v>11363</v>
      </c>
      <c r="B3220" s="5" t="s">
        <v>11364</v>
      </c>
      <c r="C3220" s="5" t="s">
        <v>11365</v>
      </c>
      <c r="D3220" s="5" t="s">
        <v>1297</v>
      </c>
      <c r="E3220" s="5" t="s">
        <v>11766</v>
      </c>
      <c r="F3220" s="5">
        <v>17</v>
      </c>
      <c r="G3220" s="5">
        <v>11</v>
      </c>
      <c r="H3220" s="5">
        <v>2</v>
      </c>
      <c r="I3220" s="5">
        <v>2</v>
      </c>
      <c r="J3220" s="5" t="s">
        <v>6867</v>
      </c>
      <c r="K3220" s="17">
        <v>8460</v>
      </c>
      <c r="L3220" s="6">
        <v>4.8178884812399998</v>
      </c>
      <c r="M3220" s="6">
        <v>13.007456622299999</v>
      </c>
      <c r="N3220" s="6">
        <v>12.7418897446</v>
      </c>
      <c r="O3220" s="6">
        <v>-18.011593231999999</v>
      </c>
      <c r="P3220" s="6">
        <v>6.5466983770000002</v>
      </c>
      <c r="Q3220" s="6">
        <v>22.2653702934</v>
      </c>
      <c r="R3220" s="7">
        <v>3.6001584794666672</v>
      </c>
      <c r="S3220" s="8">
        <v>20.299507893848496</v>
      </c>
      <c r="T3220" s="6">
        <v>12.389442679</v>
      </c>
      <c r="U3220" s="6">
        <v>-37.266461231699999</v>
      </c>
      <c r="V3220" s="6">
        <v>5.8309781851000002</v>
      </c>
      <c r="W3220" s="6">
        <v>36.952357258200003</v>
      </c>
      <c r="X3220" s="7">
        <v>1.8389580705333348</v>
      </c>
      <c r="Y3220" s="8">
        <v>37.270100924943968</v>
      </c>
      <c r="Z3220" s="24">
        <v>1</v>
      </c>
    </row>
    <row r="3221" spans="1:26" ht="16.5" x14ac:dyDescent="0.45">
      <c r="A3221" s="5" t="s">
        <v>11366</v>
      </c>
      <c r="B3221" s="5" t="s">
        <v>11367</v>
      </c>
      <c r="C3221" s="5" t="s">
        <v>11368</v>
      </c>
      <c r="D3221" s="5" t="s">
        <v>474</v>
      </c>
      <c r="E3221" s="5" t="s">
        <v>11759</v>
      </c>
      <c r="F3221" s="5">
        <v>9</v>
      </c>
      <c r="G3221" s="5">
        <v>2</v>
      </c>
      <c r="H3221" s="5">
        <v>3</v>
      </c>
      <c r="I3221" s="5">
        <v>2</v>
      </c>
      <c r="J3221" s="5" t="s">
        <v>11369</v>
      </c>
      <c r="K3221" s="17">
        <v>5163</v>
      </c>
      <c r="L3221" s="6">
        <v>5.9722634357800004</v>
      </c>
      <c r="M3221" s="6">
        <v>7.0992153146000003</v>
      </c>
      <c r="N3221" s="6">
        <v>66.636034736799999</v>
      </c>
      <c r="O3221" s="6">
        <v>37.305202431300003</v>
      </c>
      <c r="P3221" s="6">
        <v>39.370640807400001</v>
      </c>
      <c r="Q3221" s="6">
        <v>-0.79051220119999999</v>
      </c>
      <c r="R3221" s="7">
        <v>25.295110345833333</v>
      </c>
      <c r="S3221" s="8">
        <v>22.614404406729069</v>
      </c>
      <c r="T3221" s="6">
        <v>90.564788100399994</v>
      </c>
      <c r="U3221" s="6">
        <v>26.1989626891</v>
      </c>
      <c r="V3221" s="6">
        <v>-174.0726557811</v>
      </c>
      <c r="W3221" s="6">
        <v>178.2252576688</v>
      </c>
      <c r="X3221" s="7">
        <v>10.117188192266667</v>
      </c>
      <c r="Y3221" s="8">
        <v>176.69867729701193</v>
      </c>
      <c r="Z3221" s="24">
        <v>1</v>
      </c>
    </row>
    <row r="3222" spans="1:26" ht="16.5" x14ac:dyDescent="0.45">
      <c r="A3222" s="5" t="s">
        <v>11370</v>
      </c>
      <c r="B3222" s="5" t="s">
        <v>11371</v>
      </c>
      <c r="C3222" s="5" t="s">
        <v>11372</v>
      </c>
      <c r="D3222" s="5" t="s">
        <v>363</v>
      </c>
      <c r="E3222" s="5" t="s">
        <v>11762</v>
      </c>
      <c r="F3222" s="5">
        <v>13</v>
      </c>
      <c r="G3222" s="5">
        <v>7</v>
      </c>
      <c r="H3222" s="5">
        <v>4</v>
      </c>
      <c r="I3222" s="5">
        <v>2</v>
      </c>
      <c r="J3222" s="5" t="s">
        <v>6442</v>
      </c>
      <c r="K3222" s="17">
        <v>1630</v>
      </c>
      <c r="L3222" s="6">
        <v>0.57968950459000002</v>
      </c>
      <c r="M3222" s="6">
        <v>1.7972525926</v>
      </c>
      <c r="N3222" s="6">
        <v>-5.1709644234000001</v>
      </c>
      <c r="O3222" s="6">
        <v>8.8384510249999995</v>
      </c>
      <c r="P3222" s="6">
        <v>96.640541876699999</v>
      </c>
      <c r="Q3222" s="6">
        <v>-26.1388224132</v>
      </c>
      <c r="R3222" s="7">
        <v>26.446723496166666</v>
      </c>
      <c r="S3222" s="8">
        <v>63.255288462089297</v>
      </c>
      <c r="T3222" s="6">
        <v>-76.380579402199999</v>
      </c>
      <c r="U3222" s="6">
        <v>282.28890158220003</v>
      </c>
      <c r="V3222" s="6">
        <v>524.67536754069999</v>
      </c>
      <c r="W3222" s="6">
        <v>-23.6392676147</v>
      </c>
      <c r="X3222" s="7">
        <v>261.10833383606672</v>
      </c>
      <c r="Y3222" s="8">
        <v>274.77026243561414</v>
      </c>
      <c r="Z3222" s="24">
        <v>1</v>
      </c>
    </row>
    <row r="3223" spans="1:26" ht="16.5" x14ac:dyDescent="0.45">
      <c r="A3223" s="5" t="s">
        <v>11373</v>
      </c>
      <c r="B3223" s="5" t="s">
        <v>11374</v>
      </c>
      <c r="C3223" s="5" t="s">
        <v>11375</v>
      </c>
      <c r="D3223" s="5" t="s">
        <v>259</v>
      </c>
      <c r="E3223" s="5" t="s">
        <v>11756</v>
      </c>
      <c r="F3223" s="5">
        <v>6</v>
      </c>
      <c r="G3223" s="5">
        <v>11</v>
      </c>
      <c r="H3223" s="5">
        <v>2</v>
      </c>
      <c r="I3223" s="5">
        <v>2</v>
      </c>
      <c r="J3223" s="5" t="s">
        <v>4616</v>
      </c>
      <c r="K3223" s="17">
        <v>1646</v>
      </c>
      <c r="L3223" s="6">
        <v>1.13485547037</v>
      </c>
      <c r="M3223" s="6">
        <v>15.0377184907</v>
      </c>
      <c r="N3223" s="6">
        <v>1.9089748974</v>
      </c>
      <c r="O3223" s="6">
        <v>24.5208312261</v>
      </c>
      <c r="P3223" s="6">
        <v>5.0373189187999996</v>
      </c>
      <c r="Q3223" s="6">
        <v>13.0495271805</v>
      </c>
      <c r="R3223" s="7">
        <v>14.202559108466668</v>
      </c>
      <c r="S3223" s="8">
        <v>9.7927996470549949</v>
      </c>
      <c r="T3223" s="6">
        <v>1.8731075596</v>
      </c>
      <c r="U3223" s="6">
        <v>25.049463317499999</v>
      </c>
      <c r="V3223" s="6">
        <v>-31.015476852799999</v>
      </c>
      <c r="W3223" s="6">
        <v>77.1242099376</v>
      </c>
      <c r="X3223" s="7">
        <v>23.719398800766669</v>
      </c>
      <c r="Y3223" s="8">
        <v>54.08211135389832</v>
      </c>
      <c r="Z3223" s="24">
        <v>1</v>
      </c>
    </row>
    <row r="3224" spans="1:26" ht="16.5" x14ac:dyDescent="0.45">
      <c r="A3224" s="5" t="s">
        <v>11376</v>
      </c>
      <c r="B3224" s="5" t="s">
        <v>11377</v>
      </c>
      <c r="C3224" s="5" t="s">
        <v>11378</v>
      </c>
      <c r="D3224" s="5" t="s">
        <v>435</v>
      </c>
      <c r="E3224" s="5" t="s">
        <v>11766</v>
      </c>
      <c r="F3224" s="5">
        <v>17</v>
      </c>
      <c r="G3224" s="5">
        <v>11</v>
      </c>
      <c r="H3224" s="5">
        <v>2</v>
      </c>
      <c r="I3224" s="5">
        <v>2</v>
      </c>
      <c r="J3224" s="5" t="s">
        <v>10791</v>
      </c>
      <c r="K3224" s="17">
        <v>1662</v>
      </c>
      <c r="L3224" s="6">
        <v>0.59569040616000002</v>
      </c>
      <c r="M3224" s="6">
        <v>19.8042845696</v>
      </c>
      <c r="N3224" s="6">
        <v>-11.9129715103</v>
      </c>
      <c r="O3224" s="6">
        <v>53.509121017200002</v>
      </c>
      <c r="P3224" s="6">
        <v>55.192839239199998</v>
      </c>
      <c r="Q3224" s="6">
        <v>-11.0332327047</v>
      </c>
      <c r="R3224" s="7">
        <v>32.556242517233336</v>
      </c>
      <c r="S3224" s="8">
        <v>37.75897892363389</v>
      </c>
      <c r="T3224" s="6">
        <v>285.34485956250001</v>
      </c>
      <c r="U3224" s="6">
        <v>175.34035279380001</v>
      </c>
      <c r="V3224" s="6">
        <v>-68.4409324473</v>
      </c>
      <c r="W3224" s="6">
        <v>76.784064111500001</v>
      </c>
      <c r="X3224" s="7">
        <v>61.227828152666667</v>
      </c>
      <c r="Y3224" s="8">
        <v>122.63289165780857</v>
      </c>
      <c r="Z3224" s="24">
        <v>1</v>
      </c>
    </row>
    <row r="3225" spans="1:26" ht="16.5" x14ac:dyDescent="0.45">
      <c r="A3225" s="5" t="s">
        <v>11379</v>
      </c>
      <c r="B3225" s="5" t="s">
        <v>11380</v>
      </c>
      <c r="C3225" s="5" t="s">
        <v>11381</v>
      </c>
      <c r="D3225" s="5" t="s">
        <v>435</v>
      </c>
      <c r="E3225" s="5" t="s">
        <v>11766</v>
      </c>
      <c r="F3225" s="5">
        <v>17</v>
      </c>
      <c r="G3225" s="5">
        <v>11</v>
      </c>
      <c r="H3225" s="5">
        <v>2</v>
      </c>
      <c r="I3225" s="5">
        <v>2</v>
      </c>
      <c r="J3225" s="5" t="s">
        <v>11382</v>
      </c>
      <c r="K3225" s="17">
        <v>8857</v>
      </c>
      <c r="L3225" s="6">
        <v>10.65040970497</v>
      </c>
      <c r="M3225" s="6">
        <v>5.6626995849000004</v>
      </c>
      <c r="N3225" s="6">
        <v>-4.9392528734000001</v>
      </c>
      <c r="O3225" s="6">
        <v>-2.0032502092</v>
      </c>
      <c r="P3225" s="6">
        <v>25.1111633766</v>
      </c>
      <c r="Q3225" s="6">
        <v>-4.9605809002000001</v>
      </c>
      <c r="R3225" s="7">
        <v>6.0491107557333335</v>
      </c>
      <c r="S3225" s="8">
        <v>16.574312619065083</v>
      </c>
      <c r="T3225" s="6">
        <v>-39.645880575500001</v>
      </c>
      <c r="U3225" s="6">
        <v>-23.357666398599999</v>
      </c>
      <c r="V3225" s="6">
        <v>-20.4575532106</v>
      </c>
      <c r="W3225" s="6">
        <v>32.555618668400001</v>
      </c>
      <c r="X3225" s="7">
        <v>-3.7532003135999994</v>
      </c>
      <c r="Y3225" s="8">
        <v>31.477776541975381</v>
      </c>
      <c r="Z3225" s="24">
        <v>-1</v>
      </c>
    </row>
    <row r="3226" spans="1:26" ht="16.5" x14ac:dyDescent="0.45">
      <c r="A3226" s="5" t="s">
        <v>11383</v>
      </c>
      <c r="B3226" s="5" t="s">
        <v>11384</v>
      </c>
      <c r="C3226" s="5" t="s">
        <v>11385</v>
      </c>
      <c r="D3226" s="5" t="s">
        <v>259</v>
      </c>
      <c r="E3226" s="5" t="s">
        <v>11766</v>
      </c>
      <c r="F3226" s="5">
        <v>17</v>
      </c>
      <c r="G3226" s="5">
        <v>11</v>
      </c>
      <c r="H3226" s="5">
        <v>2</v>
      </c>
      <c r="I3226" s="5">
        <v>2</v>
      </c>
      <c r="J3226" s="5" t="s">
        <v>6822</v>
      </c>
      <c r="K3226" s="17">
        <v>1045</v>
      </c>
      <c r="L3226" s="6">
        <v>0.94638678408999999</v>
      </c>
      <c r="M3226" s="6">
        <v>7.9065827828000002</v>
      </c>
      <c r="N3226" s="6">
        <v>7.0520653638999997</v>
      </c>
      <c r="O3226" s="6">
        <v>11.1445378447</v>
      </c>
      <c r="P3226" s="6">
        <v>6.5077303475999999</v>
      </c>
      <c r="Q3226" s="6">
        <v>-11.1363208024</v>
      </c>
      <c r="R3226" s="7">
        <v>2.1719824632999996</v>
      </c>
      <c r="S3226" s="8">
        <v>11.756198271557505</v>
      </c>
      <c r="T3226" s="6">
        <v>33.505363405799997</v>
      </c>
      <c r="U3226" s="6">
        <v>-26.167142923499998</v>
      </c>
      <c r="V3226" s="6">
        <v>15.220422858799999</v>
      </c>
      <c r="W3226" s="6">
        <v>-33.635817012899999</v>
      </c>
      <c r="X3226" s="7">
        <v>-14.860845692533331</v>
      </c>
      <c r="Y3226" s="8">
        <v>26.317433602205512</v>
      </c>
      <c r="Z3226" s="24">
        <v>-1</v>
      </c>
    </row>
    <row r="3227" spans="1:26" ht="16.5" x14ac:dyDescent="0.45">
      <c r="A3227" s="5" t="s">
        <v>11386</v>
      </c>
      <c r="B3227" s="5" t="s">
        <v>11387</v>
      </c>
      <c r="C3227" s="5" t="s">
        <v>11388</v>
      </c>
      <c r="D3227" s="5" t="s">
        <v>249</v>
      </c>
      <c r="E3227" s="5" t="s">
        <v>11766</v>
      </c>
      <c r="F3227" s="5">
        <v>17</v>
      </c>
      <c r="G3227" s="5">
        <v>11</v>
      </c>
      <c r="H3227" s="5">
        <v>2</v>
      </c>
      <c r="I3227" s="5">
        <v>2</v>
      </c>
      <c r="J3227" s="5" t="s">
        <v>4231</v>
      </c>
      <c r="K3227" s="17">
        <v>2729</v>
      </c>
      <c r="L3227" s="6">
        <v>1.8344441686199999</v>
      </c>
      <c r="M3227" s="6">
        <v>1.3365190426</v>
      </c>
      <c r="N3227" s="6">
        <v>-2.1292730435</v>
      </c>
      <c r="O3227" s="6">
        <v>25.219494075899998</v>
      </c>
      <c r="P3227" s="6">
        <v>30.9918142356</v>
      </c>
      <c r="Q3227" s="6">
        <v>5.1255954079999997</v>
      </c>
      <c r="R3227" s="7">
        <v>20.445634573166668</v>
      </c>
      <c r="S3227" s="8">
        <v>13.577835616297621</v>
      </c>
      <c r="T3227" s="6">
        <v>-68.675251316800001</v>
      </c>
      <c r="U3227" s="6">
        <v>206.59164096710001</v>
      </c>
      <c r="V3227" s="6">
        <v>-20.966007659999999</v>
      </c>
      <c r="W3227" s="6">
        <v>62.120859399499999</v>
      </c>
      <c r="X3227" s="7">
        <v>82.582164235533341</v>
      </c>
      <c r="Y3227" s="8">
        <v>115.15042166170512</v>
      </c>
      <c r="Z3227" s="24">
        <v>1</v>
      </c>
    </row>
    <row r="3228" spans="1:26" ht="16.5" x14ac:dyDescent="0.45">
      <c r="A3228" s="5" t="s">
        <v>11389</v>
      </c>
      <c r="B3228" s="5" t="s">
        <v>11390</v>
      </c>
      <c r="C3228" s="5" t="s">
        <v>11391</v>
      </c>
      <c r="D3228" s="5" t="s">
        <v>120</v>
      </c>
      <c r="E3228" s="5" t="s">
        <v>11766</v>
      </c>
      <c r="F3228" s="5">
        <v>17</v>
      </c>
      <c r="G3228" s="5">
        <v>11</v>
      </c>
      <c r="H3228" s="5">
        <v>2</v>
      </c>
      <c r="I3228" s="5">
        <v>2</v>
      </c>
      <c r="J3228" s="5" t="s">
        <v>4647</v>
      </c>
      <c r="K3228" s="17">
        <v>5623</v>
      </c>
      <c r="L3228" s="6">
        <v>0.93555441540999995</v>
      </c>
      <c r="M3228" s="6">
        <v>53.421221787599997</v>
      </c>
      <c r="N3228" s="6">
        <v>6.5570477568000003</v>
      </c>
      <c r="O3228" s="6">
        <v>-6.6910724185000001</v>
      </c>
      <c r="P3228" s="6">
        <v>3.6156628199999999E-2</v>
      </c>
      <c r="Q3228" s="6">
        <v>-22.402807988599999</v>
      </c>
      <c r="R3228" s="7">
        <v>-9.6859079262999987</v>
      </c>
      <c r="S3228" s="8">
        <v>11.515362046309502</v>
      </c>
      <c r="T3228" s="6">
        <v>306.67114162410002</v>
      </c>
      <c r="U3228" s="6">
        <v>-1.1784859496</v>
      </c>
      <c r="V3228" s="6">
        <v>-91.251259708399999</v>
      </c>
      <c r="W3228" s="6">
        <v>-261.37081342929997</v>
      </c>
      <c r="X3228" s="7">
        <v>-117.93351969576666</v>
      </c>
      <c r="Y3228" s="8">
        <v>132.13239219945626</v>
      </c>
      <c r="Z3228" s="24">
        <v>0</v>
      </c>
    </row>
    <row r="3229" spans="1:26" ht="16.5" x14ac:dyDescent="0.45">
      <c r="A3229" s="5" t="s">
        <v>11392</v>
      </c>
      <c r="B3229" s="5" t="s">
        <v>11393</v>
      </c>
      <c r="C3229" s="5" t="s">
        <v>11394</v>
      </c>
      <c r="D3229" s="5" t="s">
        <v>1297</v>
      </c>
      <c r="E3229" s="5" t="s">
        <v>11778</v>
      </c>
      <c r="F3229" s="5">
        <v>29</v>
      </c>
      <c r="G3229" s="5">
        <v>5</v>
      </c>
      <c r="H3229" s="5">
        <v>3</v>
      </c>
      <c r="I3229" s="5">
        <v>3</v>
      </c>
      <c r="J3229" s="5" t="s">
        <v>4365</v>
      </c>
      <c r="K3229" s="17">
        <v>8991</v>
      </c>
      <c r="L3229" s="6">
        <v>4.00249095685</v>
      </c>
      <c r="M3229" s="6">
        <v>0.25910587010000002</v>
      </c>
      <c r="N3229" s="6">
        <v>2.8594640004</v>
      </c>
      <c r="O3229" s="6">
        <v>0.59313015410000003</v>
      </c>
      <c r="P3229" s="6">
        <v>3.6296176260999999</v>
      </c>
      <c r="Q3229" s="6">
        <v>5.0337223502999997</v>
      </c>
      <c r="R3229" s="7">
        <v>3.0854900434999997</v>
      </c>
      <c r="S3229" s="8">
        <v>2.2697512821557511</v>
      </c>
      <c r="T3229" s="6">
        <v>2.5888069039000001</v>
      </c>
      <c r="U3229" s="6">
        <v>-728.65044515620002</v>
      </c>
      <c r="V3229" s="6">
        <v>147.5509334724</v>
      </c>
      <c r="W3229" s="6">
        <v>229.1377330974</v>
      </c>
      <c r="X3229" s="7">
        <v>-117.32059286213337</v>
      </c>
      <c r="Y3229" s="8">
        <v>530.99646203875636</v>
      </c>
      <c r="Z3229" s="24">
        <v>-1</v>
      </c>
    </row>
    <row r="3230" spans="1:26" ht="16.5" x14ac:dyDescent="0.45">
      <c r="A3230" s="5" t="s">
        <v>11395</v>
      </c>
      <c r="B3230" s="5" t="s">
        <v>11396</v>
      </c>
      <c r="C3230" s="5" t="s">
        <v>11397</v>
      </c>
      <c r="D3230" s="5" t="s">
        <v>33</v>
      </c>
      <c r="E3230" s="5" t="s">
        <v>11758</v>
      </c>
      <c r="F3230" s="5">
        <v>8</v>
      </c>
      <c r="G3230" s="5">
        <v>2</v>
      </c>
      <c r="H3230" s="5">
        <v>3</v>
      </c>
      <c r="I3230" s="5">
        <v>2</v>
      </c>
      <c r="J3230" s="5" t="s">
        <v>4241</v>
      </c>
      <c r="K3230" s="17">
        <v>257</v>
      </c>
      <c r="L3230" s="6">
        <v>0.36025392118999999</v>
      </c>
      <c r="M3230" s="6">
        <v>6.5618311664000002</v>
      </c>
      <c r="N3230" s="6">
        <v>0.95375170970000001</v>
      </c>
      <c r="O3230" s="6">
        <v>-27.380649533</v>
      </c>
      <c r="P3230" s="6">
        <v>-31.604838706500001</v>
      </c>
      <c r="Q3230" s="6">
        <v>11.9071604631</v>
      </c>
      <c r="R3230" s="7">
        <v>-15.692775925466668</v>
      </c>
      <c r="S3230" s="8">
        <v>23.995381014542641</v>
      </c>
      <c r="T3230" s="6">
        <v>206.41232079310001</v>
      </c>
      <c r="U3230" s="6">
        <v>-445.271631603</v>
      </c>
      <c r="V3230" s="6">
        <v>-171.43243325660001</v>
      </c>
      <c r="W3230" s="6">
        <v>22.655930468899999</v>
      </c>
      <c r="X3230" s="7">
        <v>-198.01604479690002</v>
      </c>
      <c r="Y3230" s="8">
        <v>235.09374117260569</v>
      </c>
      <c r="Z3230" s="24">
        <v>0</v>
      </c>
    </row>
    <row r="3231" spans="1:26" ht="16.5" x14ac:dyDescent="0.45">
      <c r="A3231" s="5" t="s">
        <v>11398</v>
      </c>
      <c r="B3231" s="5" t="s">
        <v>11399</v>
      </c>
      <c r="C3231" s="5" t="s">
        <v>11400</v>
      </c>
      <c r="D3231" s="5" t="s">
        <v>288</v>
      </c>
      <c r="E3231" s="5" t="s">
        <v>11778</v>
      </c>
      <c r="F3231" s="5">
        <v>29</v>
      </c>
      <c r="G3231" s="5">
        <v>5</v>
      </c>
      <c r="H3231" s="5">
        <v>3</v>
      </c>
      <c r="I3231" s="5">
        <v>3</v>
      </c>
      <c r="J3231" s="5" t="s">
        <v>11401</v>
      </c>
      <c r="K3231" s="17">
        <v>1042</v>
      </c>
      <c r="L3231" s="6">
        <v>0.66725778135000002</v>
      </c>
      <c r="M3231" s="6">
        <v>-3.8763214492000002</v>
      </c>
      <c r="N3231" s="6">
        <v>-15.3221927428</v>
      </c>
      <c r="O3231" s="6">
        <v>-41.177194661400002</v>
      </c>
      <c r="P3231" s="6">
        <v>20.761462320900002</v>
      </c>
      <c r="Q3231" s="6">
        <v>5.2428318746000002</v>
      </c>
      <c r="R3231" s="7">
        <v>-5.057633488633333</v>
      </c>
      <c r="S3231" s="8">
        <v>32.228465635477164</v>
      </c>
      <c r="T3231" s="6">
        <v>-150.0869200489</v>
      </c>
      <c r="U3231" s="6">
        <v>-749.64737130959998</v>
      </c>
      <c r="V3231" s="6">
        <v>-88.402044248300001</v>
      </c>
      <c r="W3231" s="6">
        <v>102.8722987415</v>
      </c>
      <c r="X3231" s="7">
        <v>-245.05903893879997</v>
      </c>
      <c r="Y3231" s="8">
        <v>447.32930537256732</v>
      </c>
      <c r="Z3231" s="24">
        <v>0</v>
      </c>
    </row>
    <row r="3232" spans="1:26" ht="16.5" x14ac:dyDescent="0.45">
      <c r="A3232" s="5" t="s">
        <v>11402</v>
      </c>
      <c r="B3232" s="5" t="s">
        <v>11403</v>
      </c>
      <c r="C3232" s="5" t="s">
        <v>11404</v>
      </c>
      <c r="D3232" s="5" t="s">
        <v>120</v>
      </c>
      <c r="E3232" s="5" t="s">
        <v>11766</v>
      </c>
      <c r="F3232" s="5">
        <v>17</v>
      </c>
      <c r="G3232" s="5">
        <v>11</v>
      </c>
      <c r="H3232" s="5">
        <v>2</v>
      </c>
      <c r="I3232" s="5">
        <v>2</v>
      </c>
      <c r="J3232" s="5" t="s">
        <v>4554</v>
      </c>
      <c r="K3232" s="17">
        <v>2361</v>
      </c>
      <c r="L3232" s="6">
        <v>3.0555121434700001</v>
      </c>
      <c r="M3232" s="6">
        <v>2.3130687051000001</v>
      </c>
      <c r="N3232" s="6">
        <v>0.16434815429999999</v>
      </c>
      <c r="O3232" s="6">
        <v>65.874541158100001</v>
      </c>
      <c r="P3232" s="6">
        <v>-15.537200458099999</v>
      </c>
      <c r="Q3232" s="6">
        <v>14.547996636900001</v>
      </c>
      <c r="R3232" s="7">
        <v>21.628445778966665</v>
      </c>
      <c r="S3232" s="8">
        <v>41.165124660151001</v>
      </c>
      <c r="T3232" s="6">
        <v>-20.2790958163</v>
      </c>
      <c r="U3232" s="6">
        <v>47.779224883300003</v>
      </c>
      <c r="V3232" s="6">
        <v>-90.517673078800001</v>
      </c>
      <c r="W3232" s="6">
        <v>1532.9185524901</v>
      </c>
      <c r="X3232" s="7">
        <v>496.72670143153329</v>
      </c>
      <c r="Y3232" s="8">
        <v>900.02870629031554</v>
      </c>
      <c r="Z3232" s="24">
        <v>1</v>
      </c>
    </row>
    <row r="3233" spans="1:26" ht="16.5" x14ac:dyDescent="0.45">
      <c r="A3233" s="5" t="s">
        <v>11405</v>
      </c>
      <c r="B3233" s="5" t="s">
        <v>11406</v>
      </c>
      <c r="C3233" s="5" t="s">
        <v>11407</v>
      </c>
      <c r="D3233" s="5" t="s">
        <v>259</v>
      </c>
      <c r="E3233" s="5" t="s">
        <v>11766</v>
      </c>
      <c r="F3233" s="5">
        <v>17</v>
      </c>
      <c r="G3233" s="5">
        <v>11</v>
      </c>
      <c r="H3233" s="5">
        <v>2</v>
      </c>
      <c r="I3233" s="5">
        <v>2</v>
      </c>
      <c r="J3233" s="5" t="s">
        <v>11408</v>
      </c>
      <c r="K3233" s="17">
        <v>1401</v>
      </c>
      <c r="L3233" s="6">
        <v>0.94405934323999996</v>
      </c>
      <c r="M3233" s="6">
        <v>18.934511881100001</v>
      </c>
      <c r="N3233" s="6">
        <v>-26.7617165387</v>
      </c>
      <c r="O3233" s="6">
        <v>-5.5749630016999996</v>
      </c>
      <c r="P3233" s="6">
        <v>5.6731393961999999</v>
      </c>
      <c r="Q3233" s="6">
        <v>10.1339349841</v>
      </c>
      <c r="R3233" s="7">
        <v>3.4107037928666664</v>
      </c>
      <c r="S3233" s="8">
        <v>8.0951423783952396</v>
      </c>
      <c r="T3233" s="6">
        <v>-17.8677785392</v>
      </c>
      <c r="U3233" s="6">
        <v>0.32162827379999998</v>
      </c>
      <c r="V3233" s="6">
        <v>-18.884403423199998</v>
      </c>
      <c r="W3233" s="6">
        <v>-21.126777688400001</v>
      </c>
      <c r="X3233" s="7">
        <v>-13.229850945933334</v>
      </c>
      <c r="Y3233" s="8">
        <v>11.789359709859397</v>
      </c>
      <c r="Z3233" s="24">
        <v>-1</v>
      </c>
    </row>
    <row r="3234" spans="1:26" ht="16.5" x14ac:dyDescent="0.45">
      <c r="A3234" s="5" t="s">
        <v>11409</v>
      </c>
      <c r="B3234" s="5" t="s">
        <v>11410</v>
      </c>
      <c r="C3234" s="5" t="s">
        <v>11411</v>
      </c>
      <c r="D3234" s="5" t="s">
        <v>259</v>
      </c>
      <c r="E3234" s="5" t="s">
        <v>11756</v>
      </c>
      <c r="F3234" s="5">
        <v>6</v>
      </c>
      <c r="G3234" s="5">
        <v>11</v>
      </c>
      <c r="H3234" s="5">
        <v>2</v>
      </c>
      <c r="I3234" s="5">
        <v>2</v>
      </c>
      <c r="J3234" s="5" t="s">
        <v>11412</v>
      </c>
      <c r="K3234" s="17">
        <v>710</v>
      </c>
      <c r="L3234" s="6">
        <v>0.70548082515999999</v>
      </c>
      <c r="M3234" s="6">
        <v>2.0109123768999999</v>
      </c>
      <c r="N3234" s="6">
        <v>18.4076743227</v>
      </c>
      <c r="O3234" s="6">
        <v>-64.786768454899999</v>
      </c>
      <c r="P3234" s="6">
        <v>61.759540629599996</v>
      </c>
      <c r="Q3234" s="6">
        <v>-39.3025069571</v>
      </c>
      <c r="R3234" s="7">
        <v>-14.109911594133335</v>
      </c>
      <c r="S3234" s="8">
        <v>66.929008894268549</v>
      </c>
      <c r="T3234" s="6">
        <v>132.86453688419999</v>
      </c>
      <c r="U3234" s="6">
        <v>-2199.4989875387</v>
      </c>
      <c r="V3234" s="6">
        <v>35.197362279799997</v>
      </c>
      <c r="W3234" s="6">
        <v>17.0540644666</v>
      </c>
      <c r="X3234" s="7">
        <v>-715.74918693076677</v>
      </c>
      <c r="Y3234" s="8">
        <v>1284.9970419876249</v>
      </c>
      <c r="Z3234" s="24">
        <v>0</v>
      </c>
    </row>
    <row r="3235" spans="1:26" ht="16.5" x14ac:dyDescent="0.45">
      <c r="A3235" s="5" t="s">
        <v>11413</v>
      </c>
      <c r="B3235" s="5" t="s">
        <v>11414</v>
      </c>
      <c r="C3235" s="5" t="s">
        <v>11415</v>
      </c>
      <c r="D3235" s="5" t="s">
        <v>240</v>
      </c>
      <c r="E3235" s="5" t="s">
        <v>11754</v>
      </c>
      <c r="F3235" s="5">
        <v>4</v>
      </c>
      <c r="G3235" s="5">
        <v>8</v>
      </c>
      <c r="H3235" s="5">
        <v>2</v>
      </c>
      <c r="I3235" s="5">
        <v>3</v>
      </c>
      <c r="J3235" s="5" t="s">
        <v>4530</v>
      </c>
      <c r="K3235" s="17">
        <v>542</v>
      </c>
      <c r="L3235" s="6">
        <v>0.48815018297000001</v>
      </c>
      <c r="M3235" s="6">
        <v>35.995581419399997</v>
      </c>
      <c r="N3235" s="6">
        <v>94.112953426700003</v>
      </c>
      <c r="O3235" s="6">
        <v>23.661643936600001</v>
      </c>
      <c r="P3235" s="6">
        <v>30.0491877718</v>
      </c>
      <c r="Q3235" s="6">
        <v>25.0418261198</v>
      </c>
      <c r="R3235" s="7">
        <v>26.250885942733333</v>
      </c>
      <c r="S3235" s="8">
        <v>3.3610338146504821</v>
      </c>
      <c r="T3235" s="6">
        <v>138.97091865709999</v>
      </c>
      <c r="U3235" s="6">
        <v>35.599316363200003</v>
      </c>
      <c r="V3235" s="6">
        <v>31.773931236900001</v>
      </c>
      <c r="W3235" s="6">
        <v>-11.8146756302</v>
      </c>
      <c r="X3235" s="7">
        <v>18.519523989966668</v>
      </c>
      <c r="Y3235" s="8">
        <v>26.339725564026271</v>
      </c>
      <c r="Z3235" s="24">
        <v>1</v>
      </c>
    </row>
    <row r="3236" spans="1:26" ht="16.5" x14ac:dyDescent="0.45">
      <c r="A3236" s="5" t="s">
        <v>11416</v>
      </c>
      <c r="B3236" s="5" t="s">
        <v>11417</v>
      </c>
      <c r="C3236" s="5" t="s">
        <v>11418</v>
      </c>
      <c r="D3236" s="5" t="s">
        <v>288</v>
      </c>
      <c r="E3236" s="5" t="s">
        <v>11767</v>
      </c>
      <c r="F3236" s="5">
        <v>18</v>
      </c>
      <c r="G3236" s="5">
        <v>4</v>
      </c>
      <c r="H3236" s="5">
        <v>2</v>
      </c>
      <c r="I3236" s="5">
        <v>2</v>
      </c>
      <c r="J3236" s="5" t="s">
        <v>11419</v>
      </c>
      <c r="K3236" s="17">
        <v>341</v>
      </c>
      <c r="L3236" s="6">
        <v>0.97024407699000004</v>
      </c>
      <c r="M3236" s="6">
        <v>8.6675586798000008</v>
      </c>
      <c r="N3236" s="6">
        <v>14.538091983499999</v>
      </c>
      <c r="O3236" s="6">
        <v>-5.1858489027000001</v>
      </c>
      <c r="P3236" s="6">
        <v>20.465037750699999</v>
      </c>
      <c r="Q3236" s="6">
        <v>-28.568222379200002</v>
      </c>
      <c r="R3236" s="7">
        <v>-4.4296778437333346</v>
      </c>
      <c r="S3236" s="8">
        <v>24.52537452811729</v>
      </c>
      <c r="T3236" s="6">
        <v>10.8647085727</v>
      </c>
      <c r="U3236" s="6">
        <v>23.912672426899999</v>
      </c>
      <c r="V3236" s="6">
        <v>1.1986610096999999</v>
      </c>
      <c r="W3236" s="6">
        <v>-63.061700729999998</v>
      </c>
      <c r="X3236" s="7">
        <v>-12.650122431133333</v>
      </c>
      <c r="Y3236" s="8">
        <v>45.110719331465397</v>
      </c>
      <c r="Z3236" s="24">
        <v>0</v>
      </c>
    </row>
    <row r="3237" spans="1:26" ht="16.5" x14ac:dyDescent="0.45">
      <c r="A3237" s="5" t="s">
        <v>11420</v>
      </c>
      <c r="B3237" s="5" t="s">
        <v>11421</v>
      </c>
      <c r="C3237" s="5" t="s">
        <v>11422</v>
      </c>
      <c r="D3237" s="5" t="s">
        <v>259</v>
      </c>
      <c r="E3237" s="5" t="s">
        <v>11768</v>
      </c>
      <c r="F3237" s="5">
        <v>19</v>
      </c>
      <c r="G3237" s="5">
        <v>4</v>
      </c>
      <c r="H3237" s="5">
        <v>2</v>
      </c>
      <c r="I3237" s="5">
        <v>2</v>
      </c>
      <c r="J3237" s="5" t="s">
        <v>11423</v>
      </c>
      <c r="K3237" s="17">
        <v>6936</v>
      </c>
      <c r="L3237" s="6">
        <v>18.85282846322</v>
      </c>
      <c r="M3237" s="6">
        <v>0.57351561709999999</v>
      </c>
      <c r="N3237" s="6">
        <v>30.462512781600001</v>
      </c>
      <c r="O3237" s="6">
        <v>12.380187445500001</v>
      </c>
      <c r="P3237" s="6">
        <v>66.690938287199998</v>
      </c>
      <c r="Q3237" s="6">
        <v>78.482290270099995</v>
      </c>
      <c r="R3237" s="7">
        <v>52.517805334266662</v>
      </c>
      <c r="S3237" s="8">
        <v>35.256634449910855</v>
      </c>
      <c r="T3237" s="6">
        <v>-92.908351675099993</v>
      </c>
      <c r="U3237" s="6">
        <v>941.07696499389999</v>
      </c>
      <c r="V3237" s="6">
        <v>257.44934684190002</v>
      </c>
      <c r="W3237" s="6">
        <v>41.832037101200001</v>
      </c>
      <c r="X3237" s="7">
        <v>413.45278297900001</v>
      </c>
      <c r="Y3237" s="8">
        <v>469.48180385412536</v>
      </c>
      <c r="Z3237" s="24">
        <v>1</v>
      </c>
    </row>
    <row r="3238" spans="1:26" ht="16.5" x14ac:dyDescent="0.45">
      <c r="A3238" s="5" t="s">
        <v>11424</v>
      </c>
      <c r="B3238" s="5" t="s">
        <v>11425</v>
      </c>
      <c r="C3238" s="5" t="s">
        <v>11426</v>
      </c>
      <c r="D3238" s="5" t="s">
        <v>120</v>
      </c>
      <c r="E3238" s="5" t="s">
        <v>11756</v>
      </c>
      <c r="F3238" s="5">
        <v>6</v>
      </c>
      <c r="G3238" s="5">
        <v>11</v>
      </c>
      <c r="H3238" s="5">
        <v>2</v>
      </c>
      <c r="I3238" s="5">
        <v>2</v>
      </c>
      <c r="J3238" s="5" t="s">
        <v>6271</v>
      </c>
      <c r="K3238" s="17">
        <v>1046</v>
      </c>
      <c r="L3238" s="6">
        <v>1.30978344365</v>
      </c>
      <c r="M3238" s="6">
        <v>8.3067059358000002</v>
      </c>
      <c r="N3238" s="6">
        <v>12.013853368099999</v>
      </c>
      <c r="O3238" s="6">
        <v>-35.280605489400003</v>
      </c>
      <c r="P3238" s="6">
        <v>38.581703648999998</v>
      </c>
      <c r="Q3238" s="6">
        <v>86.386993883900004</v>
      </c>
      <c r="R3238" s="7">
        <v>29.896030681166668</v>
      </c>
      <c r="S3238" s="8">
        <v>61.297078808810873</v>
      </c>
      <c r="T3238" s="6">
        <v>24.879252937499999</v>
      </c>
      <c r="U3238" s="6">
        <v>-94.244686616199999</v>
      </c>
      <c r="V3238" s="6">
        <v>-696.08069606039999</v>
      </c>
      <c r="W3238" s="6">
        <v>549.79180292390004</v>
      </c>
      <c r="X3238" s="7">
        <v>-80.177859917566636</v>
      </c>
      <c r="Y3238" s="8">
        <v>623.0553568033688</v>
      </c>
      <c r="Z3238" s="24">
        <v>-1</v>
      </c>
    </row>
    <row r="3239" spans="1:26" ht="16.5" x14ac:dyDescent="0.45">
      <c r="A3239" s="5" t="s">
        <v>11427</v>
      </c>
      <c r="B3239" s="5" t="s">
        <v>11428</v>
      </c>
      <c r="C3239" s="5" t="s">
        <v>11429</v>
      </c>
      <c r="D3239" s="5" t="s">
        <v>249</v>
      </c>
      <c r="E3239" s="5" t="s">
        <v>11775</v>
      </c>
      <c r="F3239" s="5">
        <v>26</v>
      </c>
      <c r="G3239" s="5">
        <v>3</v>
      </c>
      <c r="H3239" s="5">
        <v>3</v>
      </c>
      <c r="I3239" s="5">
        <v>2</v>
      </c>
      <c r="J3239" s="5" t="s">
        <v>11430</v>
      </c>
      <c r="K3239" s="17">
        <v>3549</v>
      </c>
      <c r="L3239" s="6">
        <v>2.96214000307</v>
      </c>
      <c r="M3239" s="6">
        <v>11.1214413987</v>
      </c>
      <c r="N3239" s="6">
        <v>21.7487455007</v>
      </c>
      <c r="O3239" s="6">
        <v>29.651016586600001</v>
      </c>
      <c r="P3239" s="6">
        <v>34.171907590799997</v>
      </c>
      <c r="Q3239" s="6">
        <v>4.5796853542999996</v>
      </c>
      <c r="R3239" s="7">
        <v>22.800869843899999</v>
      </c>
      <c r="S3239" s="8">
        <v>15.941088012459939</v>
      </c>
      <c r="T3239" s="6">
        <v>20.716331699600001</v>
      </c>
      <c r="U3239" s="6">
        <v>20.037921343400001</v>
      </c>
      <c r="V3239" s="6">
        <v>27.8362927031</v>
      </c>
      <c r="W3239" s="6">
        <v>6.1715401199000004</v>
      </c>
      <c r="X3239" s="7">
        <v>18.015251388799999</v>
      </c>
      <c r="Y3239" s="8">
        <v>10.973093065847427</v>
      </c>
      <c r="Z3239" s="24">
        <v>1</v>
      </c>
    </row>
    <row r="3240" spans="1:26" ht="16.5" x14ac:dyDescent="0.45">
      <c r="A3240" s="5" t="s">
        <v>11431</v>
      </c>
      <c r="B3240" s="5" t="s">
        <v>11432</v>
      </c>
      <c r="C3240" s="5" t="s">
        <v>11433</v>
      </c>
      <c r="D3240" s="5" t="s">
        <v>33</v>
      </c>
      <c r="E3240" s="5" t="s">
        <v>11769</v>
      </c>
      <c r="F3240" s="5">
        <v>20</v>
      </c>
      <c r="G3240" s="5">
        <v>7</v>
      </c>
      <c r="H3240" s="5">
        <v>4</v>
      </c>
      <c r="I3240" s="5">
        <v>3</v>
      </c>
      <c r="J3240" s="5" t="s">
        <v>10552</v>
      </c>
      <c r="K3240" s="17">
        <v>1861</v>
      </c>
      <c r="L3240" s="6">
        <v>2.37253495668</v>
      </c>
      <c r="M3240" s="6">
        <v>7.4002160181000001</v>
      </c>
      <c r="N3240" s="6">
        <v>-1.6741402170999999</v>
      </c>
      <c r="O3240" s="6">
        <v>-27.323874172</v>
      </c>
      <c r="P3240" s="6">
        <v>7.4762787571000002</v>
      </c>
      <c r="Q3240" s="6">
        <v>16.329869497600001</v>
      </c>
      <c r="R3240" s="7">
        <v>-1.1725753057666661</v>
      </c>
      <c r="S3240" s="8">
        <v>23.076272262723879</v>
      </c>
      <c r="T3240" s="6">
        <v>41.2090621965</v>
      </c>
      <c r="U3240" s="6">
        <v>-22.547320794699999</v>
      </c>
      <c r="V3240" s="6">
        <v>-696.53242999350005</v>
      </c>
      <c r="W3240" s="6">
        <v>109.8421446934</v>
      </c>
      <c r="X3240" s="7">
        <v>-203.07920203160003</v>
      </c>
      <c r="Y3240" s="8">
        <v>432.43937006541199</v>
      </c>
      <c r="Z3240" s="24">
        <v>0</v>
      </c>
    </row>
    <row r="3241" spans="1:26" ht="16.5" x14ac:dyDescent="0.45">
      <c r="A3241" s="5" t="s">
        <v>11434</v>
      </c>
      <c r="B3241" s="5" t="s">
        <v>11435</v>
      </c>
      <c r="C3241" s="5" t="s">
        <v>11436</v>
      </c>
      <c r="D3241" s="5" t="s">
        <v>259</v>
      </c>
      <c r="E3241" s="5" t="s">
        <v>11757</v>
      </c>
      <c r="F3241" s="5">
        <v>7</v>
      </c>
      <c r="G3241" s="5">
        <v>11</v>
      </c>
      <c r="H3241" s="5">
        <v>4</v>
      </c>
      <c r="I3241" s="5">
        <v>2</v>
      </c>
      <c r="J3241" s="5" t="s">
        <v>11437</v>
      </c>
      <c r="K3241" s="17">
        <v>1951</v>
      </c>
      <c r="L3241" s="6">
        <v>6.37815135592</v>
      </c>
      <c r="M3241" s="6">
        <v>14.9735520292</v>
      </c>
      <c r="N3241" s="6">
        <v>32.609174934899997</v>
      </c>
      <c r="O3241" s="6">
        <v>31.5920800906</v>
      </c>
      <c r="P3241" s="6">
        <v>53.195236434599998</v>
      </c>
      <c r="Q3241" s="6">
        <v>46.816387266600003</v>
      </c>
      <c r="R3241" s="7">
        <v>43.867901263933334</v>
      </c>
      <c r="S3241" s="8">
        <v>11.099291341647357</v>
      </c>
      <c r="T3241" s="6">
        <v>27.328747625399998</v>
      </c>
      <c r="U3241" s="6">
        <v>63.896812637099998</v>
      </c>
      <c r="V3241" s="6">
        <v>40.4061275818</v>
      </c>
      <c r="W3241" s="6">
        <v>-28.144027363199999</v>
      </c>
      <c r="X3241" s="7">
        <v>25.386304285233336</v>
      </c>
      <c r="Y3241" s="8">
        <v>47.823376876641312</v>
      </c>
      <c r="Z3241" s="24">
        <v>1</v>
      </c>
    </row>
    <row r="3242" spans="1:26" ht="16.5" x14ac:dyDescent="0.45">
      <c r="A3242" s="5" t="s">
        <v>11438</v>
      </c>
      <c r="B3242" s="5" t="s">
        <v>11439</v>
      </c>
      <c r="C3242" s="5" t="s">
        <v>11440</v>
      </c>
      <c r="D3242" s="5" t="s">
        <v>7</v>
      </c>
      <c r="E3242" s="5" t="s">
        <v>11760</v>
      </c>
      <c r="F3242" s="5">
        <v>11</v>
      </c>
      <c r="G3242" s="5">
        <v>3</v>
      </c>
      <c r="H3242" s="5">
        <v>3</v>
      </c>
      <c r="I3242" s="5">
        <v>2</v>
      </c>
      <c r="J3242" s="5" t="s">
        <v>4163</v>
      </c>
      <c r="K3242" s="17">
        <v>3960</v>
      </c>
      <c r="L3242" s="6">
        <v>2.6125936920999999</v>
      </c>
      <c r="M3242" s="6">
        <v>15.632865797899999</v>
      </c>
      <c r="N3242" s="6">
        <v>7.2448772826000001</v>
      </c>
      <c r="O3242" s="6">
        <v>-24.896758461400001</v>
      </c>
      <c r="P3242" s="6">
        <v>20.4167650019</v>
      </c>
      <c r="Q3242" s="6">
        <v>1.3542004704999999</v>
      </c>
      <c r="R3242" s="7">
        <v>-1.0419309963333336</v>
      </c>
      <c r="S3242" s="8">
        <v>22.751591959015123</v>
      </c>
      <c r="T3242" s="6">
        <v>-7.0387792289000002</v>
      </c>
      <c r="U3242" s="6">
        <v>7.7964319057999996</v>
      </c>
      <c r="V3242" s="6">
        <v>-24.4403502975</v>
      </c>
      <c r="W3242" s="6">
        <v>-83.279955176599998</v>
      </c>
      <c r="X3242" s="7">
        <v>-33.307957856099996</v>
      </c>
      <c r="Y3242" s="8">
        <v>46.181196594022921</v>
      </c>
      <c r="Z3242" s="24">
        <v>0</v>
      </c>
    </row>
    <row r="3243" spans="1:26" ht="16.5" x14ac:dyDescent="0.45">
      <c r="A3243" s="5" t="s">
        <v>11441</v>
      </c>
      <c r="B3243" s="5" t="s">
        <v>11442</v>
      </c>
      <c r="C3243" s="5" t="s">
        <v>11443</v>
      </c>
      <c r="D3243" s="5" t="s">
        <v>254</v>
      </c>
      <c r="E3243" s="5" t="s">
        <v>11766</v>
      </c>
      <c r="F3243" s="5">
        <v>17</v>
      </c>
      <c r="G3243" s="5">
        <v>11</v>
      </c>
      <c r="H3243" s="5">
        <v>2</v>
      </c>
      <c r="I3243" s="5">
        <v>2</v>
      </c>
      <c r="J3243" s="5" t="s">
        <v>11444</v>
      </c>
      <c r="K3243" s="17">
        <v>1371</v>
      </c>
      <c r="L3243" s="6">
        <v>0.92770248787999998</v>
      </c>
      <c r="M3243" s="6">
        <v>13.7101237748</v>
      </c>
      <c r="N3243" s="6">
        <v>-0.27291523550000002</v>
      </c>
      <c r="O3243" s="6">
        <v>26.2033217034</v>
      </c>
      <c r="P3243" s="6">
        <v>23.354055369400001</v>
      </c>
      <c r="Q3243" s="6">
        <v>1.9042792665999999</v>
      </c>
      <c r="R3243" s="7">
        <v>17.153885446466667</v>
      </c>
      <c r="S3243" s="8">
        <v>13.283164010930797</v>
      </c>
      <c r="T3243" s="6">
        <v>-26.785443584100001</v>
      </c>
      <c r="U3243" s="6">
        <v>51.608714827199996</v>
      </c>
      <c r="V3243" s="6">
        <v>14.7116149944</v>
      </c>
      <c r="W3243" s="6">
        <v>-1.1561404276</v>
      </c>
      <c r="X3243" s="7">
        <v>21.721396464666668</v>
      </c>
      <c r="Y3243" s="8">
        <v>27.071853736134678</v>
      </c>
      <c r="Z3243" s="24">
        <v>1</v>
      </c>
    </row>
    <row r="3244" spans="1:26" ht="16.5" x14ac:dyDescent="0.45">
      <c r="A3244" s="5" t="s">
        <v>11445</v>
      </c>
      <c r="B3244" s="5" t="s">
        <v>11446</v>
      </c>
      <c r="C3244" s="5" t="s">
        <v>11447</v>
      </c>
      <c r="D3244" s="5" t="s">
        <v>259</v>
      </c>
      <c r="E3244" s="5" t="s">
        <v>11765</v>
      </c>
      <c r="F3244" s="5">
        <v>16</v>
      </c>
      <c r="G3244" s="5">
        <v>9</v>
      </c>
      <c r="H3244" s="5">
        <v>1</v>
      </c>
      <c r="I3244" s="5">
        <v>3</v>
      </c>
      <c r="J3244" s="5" t="s">
        <v>6694</v>
      </c>
      <c r="K3244" s="17">
        <v>634</v>
      </c>
      <c r="L3244" s="6">
        <v>0.68122798832999998</v>
      </c>
      <c r="M3244" s="6">
        <v>19.224344446100002</v>
      </c>
      <c r="N3244" s="6">
        <v>24.820525486899999</v>
      </c>
      <c r="O3244" s="6">
        <v>11.2890356896</v>
      </c>
      <c r="P3244" s="6">
        <v>-8.4638669534000002</v>
      </c>
      <c r="Q3244" s="6">
        <v>-5.6187187968999996</v>
      </c>
      <c r="R3244" s="7">
        <v>-0.93118335356666648</v>
      </c>
      <c r="S3244" s="8">
        <v>10.678203599170546</v>
      </c>
      <c r="T3244" s="6">
        <v>34.4644102452</v>
      </c>
      <c r="U3244" s="6">
        <v>25.9540215319</v>
      </c>
      <c r="V3244" s="6">
        <v>3.8053707837999999</v>
      </c>
      <c r="W3244" s="6">
        <v>-5.8673607321999999</v>
      </c>
      <c r="X3244" s="7">
        <v>7.9640105278333335</v>
      </c>
      <c r="Y3244" s="8">
        <v>16.313209545947256</v>
      </c>
      <c r="Z3244" s="24">
        <v>-1</v>
      </c>
    </row>
    <row r="3245" spans="1:26" ht="16.5" x14ac:dyDescent="0.45">
      <c r="A3245" s="5" t="s">
        <v>11448</v>
      </c>
      <c r="B3245" s="5" t="s">
        <v>11449</v>
      </c>
      <c r="C3245" s="5" t="s">
        <v>11450</v>
      </c>
      <c r="D3245" s="5" t="s">
        <v>240</v>
      </c>
      <c r="E3245" s="5" t="s">
        <v>11770</v>
      </c>
      <c r="F3245" s="5">
        <v>21</v>
      </c>
      <c r="G3245" s="5">
        <v>7</v>
      </c>
      <c r="H3245" s="5">
        <v>3</v>
      </c>
      <c r="I3245" s="5">
        <v>3</v>
      </c>
      <c r="J3245" s="5" t="s">
        <v>11451</v>
      </c>
      <c r="K3245" s="17">
        <v>1072</v>
      </c>
      <c r="L3245" s="6">
        <v>1.03272689034</v>
      </c>
      <c r="M3245" s="6">
        <v>6.7030089152999999</v>
      </c>
      <c r="N3245" s="6">
        <v>26.852989622900001</v>
      </c>
      <c r="O3245" s="6">
        <v>-55.446104330799997</v>
      </c>
      <c r="P3245" s="6">
        <v>6.5325181013</v>
      </c>
      <c r="Q3245" s="6">
        <v>5.9596943273000003</v>
      </c>
      <c r="R3245" s="7">
        <v>-14.317963967399999</v>
      </c>
      <c r="S3245" s="8">
        <v>35.619165895380874</v>
      </c>
      <c r="T3245" s="6">
        <v>25.4602219792</v>
      </c>
      <c r="U3245" s="6">
        <v>-336.52648528110001</v>
      </c>
      <c r="V3245" s="6">
        <v>118.8857563689</v>
      </c>
      <c r="W3245" s="6">
        <v>21.554201685100001</v>
      </c>
      <c r="X3245" s="7">
        <v>-65.362175742366674</v>
      </c>
      <c r="Y3245" s="8">
        <v>239.82476927958231</v>
      </c>
      <c r="Z3245" s="24">
        <v>0</v>
      </c>
    </row>
    <row r="3246" spans="1:26" ht="16.5" x14ac:dyDescent="0.45">
      <c r="A3246" s="5" t="s">
        <v>11452</v>
      </c>
      <c r="B3246" s="5" t="s">
        <v>11453</v>
      </c>
      <c r="C3246" s="5" t="s">
        <v>11454</v>
      </c>
      <c r="D3246" s="5" t="s">
        <v>259</v>
      </c>
      <c r="E3246" s="5" t="s">
        <v>11775</v>
      </c>
      <c r="F3246" s="5">
        <v>26</v>
      </c>
      <c r="G3246" s="5">
        <v>3</v>
      </c>
      <c r="H3246" s="5">
        <v>3</v>
      </c>
      <c r="I3246" s="5">
        <v>2</v>
      </c>
      <c r="J3246" s="5" t="s">
        <v>11455</v>
      </c>
      <c r="K3246" s="17">
        <v>14558</v>
      </c>
      <c r="L3246" s="6">
        <v>11.093593126209999</v>
      </c>
      <c r="M3246" s="6">
        <v>11.0014378465</v>
      </c>
      <c r="N3246" s="6">
        <v>20.9490883946</v>
      </c>
      <c r="O3246" s="6">
        <v>14.173925286299999</v>
      </c>
      <c r="P3246" s="6">
        <v>44.812614366699997</v>
      </c>
      <c r="Q3246" s="6">
        <v>-1.8073618804</v>
      </c>
      <c r="R3246" s="7">
        <v>19.059725924199999</v>
      </c>
      <c r="S3246" s="8">
        <v>23.690901887117342</v>
      </c>
      <c r="T3246" s="6">
        <v>21.251217881599999</v>
      </c>
      <c r="U3246" s="6">
        <v>-28.9921125975</v>
      </c>
      <c r="V3246" s="6">
        <v>96.249067254899998</v>
      </c>
      <c r="W3246" s="6">
        <v>8.6336306217000001</v>
      </c>
      <c r="X3246" s="7">
        <v>25.296861759700004</v>
      </c>
      <c r="Y3246" s="8">
        <v>64.26185288858477</v>
      </c>
      <c r="Z3246" s="24">
        <v>1</v>
      </c>
    </row>
    <row r="3247" spans="1:26" ht="16.5" x14ac:dyDescent="0.45">
      <c r="A3247" s="5" t="s">
        <v>11456</v>
      </c>
      <c r="B3247" s="5" t="s">
        <v>11457</v>
      </c>
      <c r="C3247" s="5" t="s">
        <v>11458</v>
      </c>
      <c r="D3247" s="5" t="s">
        <v>474</v>
      </c>
      <c r="E3247" s="5" t="s">
        <v>11754</v>
      </c>
      <c r="F3247" s="5">
        <v>4</v>
      </c>
      <c r="G3247" s="5">
        <v>8</v>
      </c>
      <c r="H3247" s="5">
        <v>2</v>
      </c>
      <c r="I3247" s="5">
        <v>3</v>
      </c>
      <c r="J3247" s="5" t="s">
        <v>6659</v>
      </c>
      <c r="K3247" s="17">
        <v>739</v>
      </c>
      <c r="L3247" s="6">
        <v>0.64055065848000003</v>
      </c>
      <c r="M3247" s="6">
        <v>19.8447042614</v>
      </c>
      <c r="N3247" s="6">
        <v>32.756921818400002</v>
      </c>
      <c r="O3247" s="6">
        <v>14.401900770599999</v>
      </c>
      <c r="P3247" s="6">
        <v>21.394134023300001</v>
      </c>
      <c r="Q3247" s="6">
        <v>17.433954039500001</v>
      </c>
      <c r="R3247" s="7">
        <v>17.743329611133333</v>
      </c>
      <c r="S3247" s="8">
        <v>3.5063679781625168</v>
      </c>
      <c r="T3247" s="6">
        <v>7.3931326929000001</v>
      </c>
      <c r="U3247" s="6">
        <v>-2.8078044550999999</v>
      </c>
      <c r="V3247" s="6">
        <v>10.505461240600001</v>
      </c>
      <c r="W3247" s="6">
        <v>2.9299944880000002</v>
      </c>
      <c r="X3247" s="7">
        <v>3.5425504245000004</v>
      </c>
      <c r="Y3247" s="8">
        <v>6.6777375998598245</v>
      </c>
      <c r="Z3247" s="24">
        <v>1</v>
      </c>
    </row>
    <row r="3248" spans="1:26" ht="16.5" x14ac:dyDescent="0.45">
      <c r="A3248" s="5" t="s">
        <v>11459</v>
      </c>
      <c r="B3248" s="5" t="s">
        <v>11460</v>
      </c>
      <c r="C3248" s="5" t="s">
        <v>11461</v>
      </c>
      <c r="D3248" s="5" t="s">
        <v>33</v>
      </c>
      <c r="E3248" s="5" t="s">
        <v>11775</v>
      </c>
      <c r="F3248" s="5">
        <v>26</v>
      </c>
      <c r="G3248" s="5">
        <v>3</v>
      </c>
      <c r="H3248" s="5">
        <v>3</v>
      </c>
      <c r="I3248" s="5">
        <v>2</v>
      </c>
      <c r="J3248" s="5" t="s">
        <v>4163</v>
      </c>
      <c r="K3248" s="17">
        <v>3558</v>
      </c>
      <c r="L3248" s="6">
        <v>4.2793557377999996</v>
      </c>
      <c r="M3248" s="6">
        <v>2.2820748158000002</v>
      </c>
      <c r="N3248" s="6">
        <v>47.990884048200002</v>
      </c>
      <c r="O3248" s="6">
        <v>-1.4436849599999999E-2</v>
      </c>
      <c r="P3248" s="6">
        <v>18.5689733721</v>
      </c>
      <c r="Q3248" s="6">
        <v>-4.3513312212999997</v>
      </c>
      <c r="R3248" s="7">
        <v>4.7344017670666672</v>
      </c>
      <c r="S3248" s="8">
        <v>12.175741941209033</v>
      </c>
      <c r="T3248" s="6">
        <v>272.02047203730001</v>
      </c>
      <c r="U3248" s="6">
        <v>22.572643443899999</v>
      </c>
      <c r="V3248" s="6">
        <v>60.301718665899998</v>
      </c>
      <c r="W3248" s="6">
        <v>-80.4671338725</v>
      </c>
      <c r="X3248" s="7">
        <v>0.80240941243332975</v>
      </c>
      <c r="Y3248" s="8">
        <v>72.865799786889554</v>
      </c>
      <c r="Z3248" s="24">
        <v>1</v>
      </c>
    </row>
    <row r="3249" spans="1:26" ht="16.5" x14ac:dyDescent="0.45">
      <c r="A3249" s="5" t="s">
        <v>11462</v>
      </c>
      <c r="B3249" s="5" t="s">
        <v>11463</v>
      </c>
      <c r="C3249" s="5" t="s">
        <v>11464</v>
      </c>
      <c r="D3249" s="5" t="s">
        <v>120</v>
      </c>
      <c r="E3249" s="5" t="s">
        <v>11757</v>
      </c>
      <c r="F3249" s="5">
        <v>7</v>
      </c>
      <c r="G3249" s="5">
        <v>11</v>
      </c>
      <c r="H3249" s="5">
        <v>4</v>
      </c>
      <c r="I3249" s="5">
        <v>2</v>
      </c>
      <c r="J3249" s="5" t="s">
        <v>6525</v>
      </c>
      <c r="K3249" s="17">
        <v>651</v>
      </c>
      <c r="L3249" s="6">
        <v>1.1021668333400001</v>
      </c>
      <c r="M3249" s="6">
        <v>8.6349237792999993</v>
      </c>
      <c r="N3249" s="6">
        <v>15.616098963500001</v>
      </c>
      <c r="O3249" s="6">
        <v>-14.6159728053</v>
      </c>
      <c r="P3249" s="6">
        <v>53.214095530800002</v>
      </c>
      <c r="Q3249" s="6">
        <v>1.9368508384000001</v>
      </c>
      <c r="R3249" s="7">
        <v>13.511657854633334</v>
      </c>
      <c r="S3249" s="8">
        <v>35.365402029628932</v>
      </c>
      <c r="T3249" s="6">
        <v>97.485843269200004</v>
      </c>
      <c r="U3249" s="6">
        <v>-84.158267703199996</v>
      </c>
      <c r="V3249" s="6">
        <v>109.577647814</v>
      </c>
      <c r="W3249" s="6">
        <v>-468.49214163469998</v>
      </c>
      <c r="X3249" s="7">
        <v>-147.69092050796667</v>
      </c>
      <c r="Y3249" s="8">
        <v>294.22520090506242</v>
      </c>
      <c r="Z3249" s="24">
        <v>-1</v>
      </c>
    </row>
    <row r="3250" spans="1:26" ht="16.5" x14ac:dyDescent="0.45">
      <c r="A3250" s="5" t="s">
        <v>11465</v>
      </c>
      <c r="B3250" s="5" t="s">
        <v>11466</v>
      </c>
      <c r="C3250" s="5" t="s">
        <v>11467</v>
      </c>
      <c r="D3250" s="5" t="s">
        <v>259</v>
      </c>
      <c r="E3250" s="5" t="s">
        <v>11773</v>
      </c>
      <c r="F3250" s="5">
        <v>24</v>
      </c>
      <c r="G3250" s="5">
        <v>11</v>
      </c>
      <c r="H3250" s="5">
        <v>1</v>
      </c>
      <c r="I3250" s="5">
        <v>2</v>
      </c>
      <c r="J3250" s="5" t="s">
        <v>4297</v>
      </c>
      <c r="K3250" s="17">
        <v>531</v>
      </c>
      <c r="L3250" s="6">
        <v>1.25398366216</v>
      </c>
      <c r="M3250" s="6">
        <v>5.0899649442000001</v>
      </c>
      <c r="N3250" s="6">
        <v>20.634666764999999</v>
      </c>
      <c r="O3250" s="6">
        <v>14.385348580600001</v>
      </c>
      <c r="P3250" s="6">
        <v>55.772034211200001</v>
      </c>
      <c r="Q3250" s="6">
        <v>67.592981851800005</v>
      </c>
      <c r="R3250" s="7">
        <v>45.916788214533334</v>
      </c>
      <c r="S3250" s="8">
        <v>27.939353335783178</v>
      </c>
      <c r="T3250" s="6">
        <v>13.471949824199999</v>
      </c>
      <c r="U3250" s="6">
        <v>-37.635217607199998</v>
      </c>
      <c r="V3250" s="6">
        <v>155.43232282240001</v>
      </c>
      <c r="W3250" s="6">
        <v>-130.09376367390001</v>
      </c>
      <c r="X3250" s="7">
        <v>-4.0988861528999978</v>
      </c>
      <c r="Y3250" s="8">
        <v>145.68733871902754</v>
      </c>
      <c r="Z3250" s="24">
        <v>-1</v>
      </c>
    </row>
    <row r="3251" spans="1:26" ht="16.5" x14ac:dyDescent="0.45">
      <c r="A3251" s="5" t="s">
        <v>11468</v>
      </c>
      <c r="B3251" s="5" t="s">
        <v>11469</v>
      </c>
      <c r="C3251" s="5" t="s">
        <v>11470</v>
      </c>
      <c r="D3251" s="5" t="s">
        <v>259</v>
      </c>
      <c r="E3251" s="5" t="s">
        <v>11773</v>
      </c>
      <c r="F3251" s="5">
        <v>24</v>
      </c>
      <c r="G3251" s="5">
        <v>11</v>
      </c>
      <c r="H3251" s="5">
        <v>1</v>
      </c>
      <c r="I3251" s="5">
        <v>2</v>
      </c>
      <c r="J3251" s="5" t="s">
        <v>6542</v>
      </c>
      <c r="K3251" s="17">
        <v>1555</v>
      </c>
      <c r="L3251" s="6">
        <v>1.9811455839900001</v>
      </c>
      <c r="M3251" s="6">
        <v>12.9281958762</v>
      </c>
      <c r="N3251" s="6">
        <v>9.2708385429</v>
      </c>
      <c r="O3251" s="6">
        <v>1.208124075</v>
      </c>
      <c r="P3251" s="6">
        <v>22.5534768174</v>
      </c>
      <c r="Q3251" s="6">
        <v>0.43744540679999999</v>
      </c>
      <c r="R3251" s="7">
        <v>8.0663487663999991</v>
      </c>
      <c r="S3251" s="8">
        <v>12.5521370999905</v>
      </c>
      <c r="T3251" s="6">
        <v>19.5147407736</v>
      </c>
      <c r="U3251" s="6">
        <v>12.277802896600001</v>
      </c>
      <c r="V3251" s="6">
        <v>18.9624204351</v>
      </c>
      <c r="W3251" s="6">
        <v>-35.898639478600003</v>
      </c>
      <c r="X3251" s="7">
        <v>-1.5528053823000008</v>
      </c>
      <c r="Y3251" s="8">
        <v>29.931559727767752</v>
      </c>
      <c r="Z3251" s="24">
        <v>-1</v>
      </c>
    </row>
    <row r="3252" spans="1:26" ht="16.5" x14ac:dyDescent="0.45">
      <c r="A3252" s="5" t="s">
        <v>11471</v>
      </c>
      <c r="B3252" s="5" t="s">
        <v>11472</v>
      </c>
      <c r="C3252" s="5" t="s">
        <v>11473</v>
      </c>
      <c r="D3252" s="5" t="s">
        <v>263</v>
      </c>
      <c r="E3252" s="5" t="s">
        <v>11771</v>
      </c>
      <c r="F3252" s="5">
        <v>22</v>
      </c>
      <c r="G3252" s="5">
        <v>7</v>
      </c>
      <c r="H3252" s="5">
        <v>4</v>
      </c>
      <c r="I3252" s="5">
        <v>3</v>
      </c>
      <c r="J3252" s="5" t="s">
        <v>4639</v>
      </c>
      <c r="K3252" s="17">
        <v>2165</v>
      </c>
      <c r="L3252" s="6">
        <v>10.50679006372</v>
      </c>
      <c r="M3252" s="6">
        <v>1.8523786272</v>
      </c>
      <c r="N3252" s="6">
        <v>-2.2415619805999998</v>
      </c>
      <c r="O3252" s="6">
        <v>-12.972795787300001</v>
      </c>
      <c r="P3252" s="6">
        <v>44.510877447799999</v>
      </c>
      <c r="Q3252" s="6">
        <v>-35.640436913899997</v>
      </c>
      <c r="R3252" s="7">
        <v>-1.3674517511333331</v>
      </c>
      <c r="S3252" s="8">
        <v>41.31671945018573</v>
      </c>
      <c r="T3252" s="6">
        <v>67.456235348999996</v>
      </c>
      <c r="U3252" s="6">
        <v>4.6628378480999997</v>
      </c>
      <c r="V3252" s="6">
        <v>7.6491161620000003</v>
      </c>
      <c r="W3252" s="6">
        <v>-401.8920717309</v>
      </c>
      <c r="X3252" s="7">
        <v>-129.86003924026667</v>
      </c>
      <c r="Y3252" s="8">
        <v>235.59138246183957</v>
      </c>
      <c r="Z3252" s="24">
        <v>0</v>
      </c>
    </row>
    <row r="3253" spans="1:26" ht="16.5" x14ac:dyDescent="0.45">
      <c r="A3253" s="5" t="s">
        <v>11474</v>
      </c>
      <c r="B3253" s="5" t="s">
        <v>11475</v>
      </c>
      <c r="C3253" s="5" t="s">
        <v>11476</v>
      </c>
      <c r="D3253" s="5" t="s">
        <v>474</v>
      </c>
      <c r="E3253" s="5" t="s">
        <v>11773</v>
      </c>
      <c r="F3253" s="5">
        <v>24</v>
      </c>
      <c r="G3253" s="5">
        <v>11</v>
      </c>
      <c r="H3253" s="5">
        <v>1</v>
      </c>
      <c r="I3253" s="5">
        <v>2</v>
      </c>
      <c r="J3253" s="5" t="s">
        <v>10511</v>
      </c>
      <c r="K3253" s="17">
        <v>521</v>
      </c>
      <c r="L3253" s="6">
        <v>0.61700596383999995</v>
      </c>
      <c r="M3253" s="6">
        <v>24.146746325199999</v>
      </c>
      <c r="N3253" s="6">
        <v>5.1520945612000002</v>
      </c>
      <c r="O3253" s="6">
        <v>21.537160502100001</v>
      </c>
      <c r="P3253" s="6">
        <v>19.096261011399999</v>
      </c>
      <c r="Q3253" s="6">
        <v>-8.2688829985000005</v>
      </c>
      <c r="R3253" s="7">
        <v>10.788179504999997</v>
      </c>
      <c r="S3253" s="8">
        <v>16.548964349096114</v>
      </c>
      <c r="T3253" s="6">
        <v>-17.241851719300001</v>
      </c>
      <c r="U3253" s="6">
        <v>8.6249125307999996</v>
      </c>
      <c r="V3253" s="6">
        <v>-8.2215862096999999</v>
      </c>
      <c r="W3253" s="6">
        <v>-37.308692342599997</v>
      </c>
      <c r="X3253" s="7">
        <v>-12.301788673833334</v>
      </c>
      <c r="Y3253" s="8">
        <v>23.237040544734796</v>
      </c>
      <c r="Z3253" s="24">
        <v>-1</v>
      </c>
    </row>
    <row r="3254" spans="1:26" ht="16.5" x14ac:dyDescent="0.45">
      <c r="A3254" s="5" t="s">
        <v>11477</v>
      </c>
      <c r="B3254" s="5" t="s">
        <v>11478</v>
      </c>
      <c r="C3254" s="5" t="s">
        <v>11479</v>
      </c>
      <c r="D3254" s="5" t="s">
        <v>120</v>
      </c>
      <c r="E3254" s="5" t="s">
        <v>11758</v>
      </c>
      <c r="F3254" s="5">
        <v>8</v>
      </c>
      <c r="G3254" s="5">
        <v>2</v>
      </c>
      <c r="H3254" s="5">
        <v>3</v>
      </c>
      <c r="I3254" s="5">
        <v>2</v>
      </c>
      <c r="J3254" s="5" t="s">
        <v>9962</v>
      </c>
      <c r="K3254" s="17">
        <v>1139</v>
      </c>
      <c r="L3254" s="6">
        <v>2.28703020221</v>
      </c>
      <c r="M3254" s="6">
        <v>1.7990074686999999</v>
      </c>
      <c r="N3254" s="6">
        <v>-4.1179046473999996</v>
      </c>
      <c r="O3254" s="6">
        <v>16.1769880268</v>
      </c>
      <c r="P3254" s="6">
        <v>-2.9787452035999999</v>
      </c>
      <c r="Q3254" s="6">
        <v>-19.064597683999999</v>
      </c>
      <c r="R3254" s="7">
        <v>-1.9554516202666659</v>
      </c>
      <c r="S3254" s="8">
        <v>17.643063457664717</v>
      </c>
      <c r="T3254" s="6">
        <v>-39.605896151300001</v>
      </c>
      <c r="U3254" s="6">
        <v>-42.643906208700002</v>
      </c>
      <c r="V3254" s="6">
        <v>-1671.6619007623999</v>
      </c>
      <c r="W3254" s="6">
        <v>6.8793977397999999</v>
      </c>
      <c r="X3254" s="7">
        <v>-569.1421364104333</v>
      </c>
      <c r="Y3254" s="8">
        <v>955.13114937087607</v>
      </c>
      <c r="Z3254" s="24">
        <v>0</v>
      </c>
    </row>
    <row r="3255" spans="1:26" ht="16.5" x14ac:dyDescent="0.45">
      <c r="A3255" s="5" t="s">
        <v>11480</v>
      </c>
      <c r="B3255" s="5" t="s">
        <v>11481</v>
      </c>
      <c r="C3255" s="5" t="s">
        <v>11482</v>
      </c>
      <c r="D3255" s="5" t="s">
        <v>120</v>
      </c>
      <c r="E3255" s="5" t="s">
        <v>11757</v>
      </c>
      <c r="F3255" s="5">
        <v>7</v>
      </c>
      <c r="G3255" s="5">
        <v>11</v>
      </c>
      <c r="H3255" s="5">
        <v>4</v>
      </c>
      <c r="I3255" s="5">
        <v>2</v>
      </c>
      <c r="J3255" s="5" t="s">
        <v>11483</v>
      </c>
      <c r="K3255" s="17">
        <v>846</v>
      </c>
      <c r="L3255" s="6">
        <v>0.61433898923999997</v>
      </c>
      <c r="M3255" s="6">
        <v>7.8413978754000002</v>
      </c>
      <c r="N3255" s="6">
        <v>9.6782118501000003</v>
      </c>
      <c r="O3255" s="6">
        <v>43.172282426400002</v>
      </c>
      <c r="P3255" s="6">
        <v>45.839206743600002</v>
      </c>
      <c r="Q3255" s="6">
        <v>23.7104274213</v>
      </c>
      <c r="R3255" s="7">
        <v>37.573972197099998</v>
      </c>
      <c r="S3255" s="8">
        <v>12.080005241777702</v>
      </c>
      <c r="T3255" s="6">
        <v>-20.433646641199999</v>
      </c>
      <c r="U3255" s="6">
        <v>55.300714572099999</v>
      </c>
      <c r="V3255" s="6">
        <v>28.139379163800001</v>
      </c>
      <c r="W3255" s="6">
        <v>12.871882105999999</v>
      </c>
      <c r="X3255" s="7">
        <v>32.103991947300003</v>
      </c>
      <c r="Y3255" s="8">
        <v>21.49046467625616</v>
      </c>
      <c r="Z3255" s="24">
        <v>1</v>
      </c>
    </row>
    <row r="3256" spans="1:26" ht="16.5" x14ac:dyDescent="0.45">
      <c r="A3256" s="5" t="s">
        <v>11484</v>
      </c>
      <c r="B3256" s="5" t="s">
        <v>11485</v>
      </c>
      <c r="C3256" s="5" t="s">
        <v>11486</v>
      </c>
      <c r="D3256" s="5" t="s">
        <v>240</v>
      </c>
      <c r="E3256" s="5" t="s">
        <v>11775</v>
      </c>
      <c r="F3256" s="5">
        <v>26</v>
      </c>
      <c r="G3256" s="5">
        <v>3</v>
      </c>
      <c r="H3256" s="5">
        <v>3</v>
      </c>
      <c r="I3256" s="5">
        <v>2</v>
      </c>
      <c r="J3256" s="5" t="s">
        <v>6718</v>
      </c>
      <c r="K3256" s="17">
        <v>21660</v>
      </c>
      <c r="L3256" s="6">
        <v>13.53336020097</v>
      </c>
      <c r="M3256" s="6">
        <v>13.591957129400001</v>
      </c>
      <c r="N3256" s="6">
        <v>17.585417626200002</v>
      </c>
      <c r="O3256" s="6">
        <v>8.9137510508000002</v>
      </c>
      <c r="P3256" s="6">
        <v>38.684085359400001</v>
      </c>
      <c r="Q3256" s="6">
        <v>9.9693684706999992</v>
      </c>
      <c r="R3256" s="7">
        <v>19.189068293633333</v>
      </c>
      <c r="S3256" s="8">
        <v>16.891428294558143</v>
      </c>
      <c r="T3256" s="6">
        <v>17.0238108424</v>
      </c>
      <c r="U3256" s="6">
        <v>12.133034612099999</v>
      </c>
      <c r="V3256" s="6">
        <v>29.1629669356</v>
      </c>
      <c r="W3256" s="6">
        <v>0.68913750389999995</v>
      </c>
      <c r="X3256" s="7">
        <v>13.995046350533334</v>
      </c>
      <c r="Y3256" s="8">
        <v>14.327946692109581</v>
      </c>
      <c r="Z3256" s="24">
        <v>1</v>
      </c>
    </row>
    <row r="3257" spans="1:26" ht="16.5" x14ac:dyDescent="0.45">
      <c r="A3257" s="5" t="s">
        <v>11487</v>
      </c>
      <c r="B3257" s="5" t="s">
        <v>11488</v>
      </c>
      <c r="C3257" s="5" t="s">
        <v>11489</v>
      </c>
      <c r="D3257" s="5" t="s">
        <v>240</v>
      </c>
      <c r="E3257" s="5" t="s">
        <v>11775</v>
      </c>
      <c r="F3257" s="5">
        <v>26</v>
      </c>
      <c r="G3257" s="5">
        <v>3</v>
      </c>
      <c r="H3257" s="5">
        <v>3</v>
      </c>
      <c r="I3257" s="5">
        <v>2</v>
      </c>
      <c r="J3257" s="5" t="s">
        <v>6255</v>
      </c>
      <c r="K3257" s="17">
        <v>1415</v>
      </c>
      <c r="L3257" s="6">
        <v>0.40503495367999998</v>
      </c>
      <c r="M3257" s="6">
        <v>10.8898641807</v>
      </c>
      <c r="N3257" s="6">
        <v>-9.3970510730000001</v>
      </c>
      <c r="O3257" s="6">
        <v>-27.752575973700001</v>
      </c>
      <c r="P3257" s="6">
        <v>29.178004620900001</v>
      </c>
      <c r="Q3257" s="6">
        <v>-37.270809334699997</v>
      </c>
      <c r="R3257" s="7">
        <v>-11.948460229166665</v>
      </c>
      <c r="S3257" s="8">
        <v>35.933115296011287</v>
      </c>
      <c r="T3257" s="6">
        <v>3.1290490329999998</v>
      </c>
      <c r="U3257" s="6">
        <v>-111.05580876160001</v>
      </c>
      <c r="V3257" s="6">
        <v>761.00706687740001</v>
      </c>
      <c r="W3257" s="6">
        <v>-180.84160192670001</v>
      </c>
      <c r="X3257" s="7">
        <v>156.36988539636664</v>
      </c>
      <c r="Y3257" s="8">
        <v>524.79244006932538</v>
      </c>
      <c r="Z3257" s="24">
        <v>-1</v>
      </c>
    </row>
    <row r="3258" spans="1:26" ht="16.5" x14ac:dyDescent="0.45">
      <c r="A3258" s="5" t="s">
        <v>11490</v>
      </c>
      <c r="B3258" s="5" t="s">
        <v>11491</v>
      </c>
      <c r="C3258" s="5" t="s">
        <v>11492</v>
      </c>
      <c r="D3258" s="5" t="s">
        <v>259</v>
      </c>
      <c r="E3258" s="5" t="s">
        <v>11760</v>
      </c>
      <c r="F3258" s="5">
        <v>11</v>
      </c>
      <c r="G3258" s="5">
        <v>3</v>
      </c>
      <c r="H3258" s="5">
        <v>3</v>
      </c>
      <c r="I3258" s="5">
        <v>2</v>
      </c>
      <c r="J3258" s="5" t="s">
        <v>11493</v>
      </c>
      <c r="K3258" s="17">
        <v>3898</v>
      </c>
      <c r="L3258" s="6">
        <v>2.4380595560999998</v>
      </c>
      <c r="M3258" s="6">
        <v>13.4399723596</v>
      </c>
      <c r="N3258" s="6">
        <v>47.827485636699997</v>
      </c>
      <c r="O3258" s="6">
        <v>47.430849477700001</v>
      </c>
      <c r="P3258" s="6">
        <v>-14.3728303834</v>
      </c>
      <c r="Q3258" s="6">
        <v>-26.468350347499999</v>
      </c>
      <c r="R3258" s="7">
        <v>2.1965562489333337</v>
      </c>
      <c r="S3258" s="8">
        <v>39.638130174492588</v>
      </c>
      <c r="T3258" s="6">
        <v>16.607236912800001</v>
      </c>
      <c r="U3258" s="6">
        <v>-26.801727268600001</v>
      </c>
      <c r="V3258" s="6">
        <v>-69.260117136700003</v>
      </c>
      <c r="W3258" s="6">
        <v>-624.94057145750003</v>
      </c>
      <c r="X3258" s="7">
        <v>-240.33413862093335</v>
      </c>
      <c r="Y3258" s="8">
        <v>333.75479000607504</v>
      </c>
      <c r="Z3258" s="24">
        <v>-1</v>
      </c>
    </row>
    <row r="3259" spans="1:26" ht="16.5" x14ac:dyDescent="0.45">
      <c r="A3259" s="5" t="s">
        <v>11494</v>
      </c>
      <c r="B3259" s="5" t="s">
        <v>11495</v>
      </c>
      <c r="C3259" s="5" t="s">
        <v>11496</v>
      </c>
      <c r="D3259" s="5" t="s">
        <v>320</v>
      </c>
      <c r="E3259" s="5" t="s">
        <v>11758</v>
      </c>
      <c r="F3259" s="5">
        <v>8</v>
      </c>
      <c r="G3259" s="5">
        <v>2</v>
      </c>
      <c r="H3259" s="5">
        <v>3</v>
      </c>
      <c r="I3259" s="5">
        <v>2</v>
      </c>
      <c r="J3259" s="5" t="s">
        <v>11497</v>
      </c>
      <c r="K3259" s="17">
        <v>1665</v>
      </c>
      <c r="L3259" s="6">
        <v>3.72862081266</v>
      </c>
      <c r="M3259" s="6">
        <v>2.5763438355999999</v>
      </c>
      <c r="N3259" s="6">
        <v>32.584184701799998</v>
      </c>
      <c r="O3259" s="6">
        <v>31.190737568700001</v>
      </c>
      <c r="P3259" s="6">
        <v>2.9168749033000001</v>
      </c>
      <c r="Q3259" s="6">
        <v>-55.8654267824</v>
      </c>
      <c r="R3259" s="7">
        <v>-7.2526047701333338</v>
      </c>
      <c r="S3259" s="8">
        <v>44.410107807825845</v>
      </c>
      <c r="T3259" s="6">
        <v>1.6552412651999999</v>
      </c>
      <c r="U3259" s="6">
        <v>36.017615038300001</v>
      </c>
      <c r="V3259" s="6">
        <v>-24.900673193999999</v>
      </c>
      <c r="W3259" s="6">
        <v>-321.13914347470001</v>
      </c>
      <c r="X3259" s="7">
        <v>-103.3407338768</v>
      </c>
      <c r="Y3259" s="8">
        <v>191.06247637309465</v>
      </c>
      <c r="Z3259" s="24">
        <v>0</v>
      </c>
    </row>
    <row r="3260" spans="1:26" ht="16.5" x14ac:dyDescent="0.45">
      <c r="A3260" s="5" t="s">
        <v>11498</v>
      </c>
      <c r="B3260" s="5" t="s">
        <v>11499</v>
      </c>
      <c r="C3260" s="5" t="s">
        <v>11500</v>
      </c>
      <c r="D3260" s="5" t="s">
        <v>240</v>
      </c>
      <c r="E3260" s="5" t="s">
        <v>11775</v>
      </c>
      <c r="F3260" s="5">
        <v>26</v>
      </c>
      <c r="G3260" s="5">
        <v>3</v>
      </c>
      <c r="H3260" s="5">
        <v>3</v>
      </c>
      <c r="I3260" s="5">
        <v>2</v>
      </c>
      <c r="J3260" s="5" t="s">
        <v>4719</v>
      </c>
      <c r="K3260" s="17">
        <v>1320</v>
      </c>
      <c r="L3260" s="6">
        <v>1.2602724684</v>
      </c>
      <c r="M3260" s="6">
        <v>22.303652358400001</v>
      </c>
      <c r="N3260" s="6">
        <v>-3.8114227075999998</v>
      </c>
      <c r="O3260" s="6">
        <v>-7.9559111894000001</v>
      </c>
      <c r="P3260" s="6">
        <v>22.882818330900001</v>
      </c>
      <c r="Q3260" s="6">
        <v>-3.0468545538999998</v>
      </c>
      <c r="R3260" s="7">
        <v>3.9600175292000004</v>
      </c>
      <c r="S3260" s="8">
        <v>16.570425519528769</v>
      </c>
      <c r="T3260" s="6">
        <v>7.8694431048000002</v>
      </c>
      <c r="U3260" s="6">
        <v>-4.8053103115000004</v>
      </c>
      <c r="V3260" s="6">
        <v>12.692290089</v>
      </c>
      <c r="W3260" s="6">
        <v>-27.544664706799999</v>
      </c>
      <c r="X3260" s="7">
        <v>-6.5525616430999998</v>
      </c>
      <c r="Y3260" s="8">
        <v>20.175301688491466</v>
      </c>
      <c r="Z3260" s="24">
        <v>-1</v>
      </c>
    </row>
    <row r="3261" spans="1:26" ht="16.5" x14ac:dyDescent="0.45">
      <c r="A3261" s="5" t="s">
        <v>11501</v>
      </c>
      <c r="B3261" s="5" t="s">
        <v>11502</v>
      </c>
      <c r="C3261" s="5" t="s">
        <v>11503</v>
      </c>
      <c r="D3261" s="5" t="s">
        <v>1297</v>
      </c>
      <c r="E3261" s="5" t="s">
        <v>11756</v>
      </c>
      <c r="F3261" s="5">
        <v>6</v>
      </c>
      <c r="G3261" s="5">
        <v>11</v>
      </c>
      <c r="H3261" s="5">
        <v>2</v>
      </c>
      <c r="I3261" s="5">
        <v>2</v>
      </c>
      <c r="J3261" s="5" t="s">
        <v>11504</v>
      </c>
      <c r="K3261" s="17">
        <v>1914</v>
      </c>
      <c r="L3261" s="6">
        <v>1.9425465156399999</v>
      </c>
      <c r="M3261" s="6">
        <v>9.9643974377000006</v>
      </c>
      <c r="N3261" s="6">
        <v>19.081200502200002</v>
      </c>
      <c r="O3261" s="6">
        <v>17.511326531999998</v>
      </c>
      <c r="P3261" s="6">
        <v>32.618697773599997</v>
      </c>
      <c r="Q3261" s="6">
        <v>0.51607041460000003</v>
      </c>
      <c r="R3261" s="7">
        <v>16.882031573399999</v>
      </c>
      <c r="S3261" s="8">
        <v>16.060562877632691</v>
      </c>
      <c r="T3261" s="6">
        <v>26.998963557300002</v>
      </c>
      <c r="U3261" s="6">
        <v>40.483228101999998</v>
      </c>
      <c r="V3261" s="6">
        <v>43.483583606099998</v>
      </c>
      <c r="W3261" s="6">
        <v>-7.8985779021000004</v>
      </c>
      <c r="X3261" s="7">
        <v>25.356077935333332</v>
      </c>
      <c r="Y3261" s="8">
        <v>28.838422884016211</v>
      </c>
      <c r="Z3261" s="24">
        <v>1</v>
      </c>
    </row>
    <row r="3262" spans="1:26" ht="16.5" x14ac:dyDescent="0.45">
      <c r="A3262" s="5" t="s">
        <v>11505</v>
      </c>
      <c r="B3262" s="5" t="s">
        <v>11506</v>
      </c>
      <c r="C3262" s="5" t="s">
        <v>11507</v>
      </c>
      <c r="D3262" s="5" t="s">
        <v>288</v>
      </c>
      <c r="E3262" s="5" t="s">
        <v>11759</v>
      </c>
      <c r="F3262" s="5">
        <v>9</v>
      </c>
      <c r="G3262" s="5">
        <v>2</v>
      </c>
      <c r="H3262" s="5">
        <v>3</v>
      </c>
      <c r="I3262" s="5">
        <v>2</v>
      </c>
      <c r="J3262" s="5" t="s">
        <v>6992</v>
      </c>
      <c r="K3262" s="17">
        <v>1345</v>
      </c>
      <c r="L3262" s="6">
        <v>1.8385719241</v>
      </c>
      <c r="M3262" s="6">
        <v>10.953646473099999</v>
      </c>
      <c r="N3262" s="6">
        <v>12.280710169300001</v>
      </c>
      <c r="O3262" s="6">
        <v>30.130388370399999</v>
      </c>
      <c r="P3262" s="6">
        <v>-7.6744490809999997</v>
      </c>
      <c r="Q3262" s="6">
        <v>29.088209626600001</v>
      </c>
      <c r="R3262" s="7">
        <v>17.181382971999998</v>
      </c>
      <c r="S3262" s="8">
        <v>21.532088250300152</v>
      </c>
      <c r="T3262" s="6">
        <v>30.360900069700001</v>
      </c>
      <c r="U3262" s="6">
        <v>58.152563107500001</v>
      </c>
      <c r="V3262" s="6">
        <v>-58.230903724900003</v>
      </c>
      <c r="W3262" s="6">
        <v>12.4008502373</v>
      </c>
      <c r="X3262" s="7">
        <v>4.107503206633333</v>
      </c>
      <c r="Y3262" s="8">
        <v>58.63328868237214</v>
      </c>
      <c r="Z3262" s="24">
        <v>1</v>
      </c>
    </row>
    <row r="3263" spans="1:26" ht="16.5" x14ac:dyDescent="0.45">
      <c r="A3263" s="5" t="s">
        <v>11508</v>
      </c>
      <c r="B3263" s="5" t="s">
        <v>11509</v>
      </c>
      <c r="C3263" s="5" t="s">
        <v>11510</v>
      </c>
      <c r="D3263" s="5" t="s">
        <v>288</v>
      </c>
      <c r="E3263" s="5" t="s">
        <v>11765</v>
      </c>
      <c r="F3263" s="5">
        <v>16</v>
      </c>
      <c r="G3263" s="5">
        <v>9</v>
      </c>
      <c r="H3263" s="5">
        <v>1</v>
      </c>
      <c r="I3263" s="5">
        <v>3</v>
      </c>
      <c r="J3263" s="5" t="s">
        <v>4387</v>
      </c>
      <c r="K3263" s="17">
        <v>7923</v>
      </c>
      <c r="L3263" s="6">
        <v>14.25545495992</v>
      </c>
      <c r="M3263" s="6">
        <v>13.771769276300001</v>
      </c>
      <c r="N3263" s="6">
        <v>4.3228177125</v>
      </c>
      <c r="O3263" s="6">
        <v>12.284836816</v>
      </c>
      <c r="P3263" s="6">
        <v>-1.5245760693999999</v>
      </c>
      <c r="Q3263" s="6">
        <v>-5.1477738461999998</v>
      </c>
      <c r="R3263" s="7">
        <v>1.8708289668000002</v>
      </c>
      <c r="S3263" s="8">
        <v>9.198943425462053</v>
      </c>
      <c r="T3263" s="6">
        <v>2.9219658227999998</v>
      </c>
      <c r="U3263" s="6">
        <v>-6.1167702753000004</v>
      </c>
      <c r="V3263" s="6">
        <v>-39.870032174000002</v>
      </c>
      <c r="W3263" s="6">
        <v>-243.55413867679999</v>
      </c>
      <c r="X3263" s="7">
        <v>-96.513647042033327</v>
      </c>
      <c r="Y3263" s="8">
        <v>128.45427321559205</v>
      </c>
      <c r="Z3263" s="24">
        <v>-1</v>
      </c>
    </row>
    <row r="3264" spans="1:26" ht="16.5" x14ac:dyDescent="0.45">
      <c r="A3264" s="5" t="s">
        <v>11511</v>
      </c>
      <c r="B3264" s="5" t="s">
        <v>11512</v>
      </c>
      <c r="C3264" s="5" t="s">
        <v>11513</v>
      </c>
      <c r="D3264" s="5" t="s">
        <v>33</v>
      </c>
      <c r="E3264" s="5" t="s">
        <v>11753</v>
      </c>
      <c r="F3264" s="5">
        <v>3</v>
      </c>
      <c r="G3264" s="5">
        <v>7</v>
      </c>
      <c r="H3264" s="5">
        <v>4</v>
      </c>
      <c r="I3264" s="5">
        <v>3</v>
      </c>
      <c r="J3264" s="5" t="s">
        <v>6466</v>
      </c>
      <c r="K3264" s="17">
        <v>785</v>
      </c>
      <c r="L3264" s="6">
        <v>0.76579677373999999</v>
      </c>
      <c r="M3264" s="6">
        <v>13.1010136645</v>
      </c>
      <c r="N3264" s="6">
        <v>87.716352851600007</v>
      </c>
      <c r="O3264" s="6">
        <v>24.302908988599999</v>
      </c>
      <c r="P3264" s="6">
        <v>19.849187537799999</v>
      </c>
      <c r="Q3264" s="6">
        <v>8.2927665999000002</v>
      </c>
      <c r="R3264" s="7">
        <v>17.481621042099999</v>
      </c>
      <c r="S3264" s="8">
        <v>8.2634855333740962</v>
      </c>
      <c r="T3264" s="6">
        <v>59.237942665699997</v>
      </c>
      <c r="U3264" s="6">
        <v>20.2036906724</v>
      </c>
      <c r="V3264" s="6">
        <v>38.2199651225</v>
      </c>
      <c r="W3264" s="6">
        <v>28.740608444700001</v>
      </c>
      <c r="X3264" s="7">
        <v>29.054754746533334</v>
      </c>
      <c r="Y3264" s="8">
        <v>9.0122445700029825</v>
      </c>
      <c r="Z3264" s="24">
        <v>1</v>
      </c>
    </row>
    <row r="3265" spans="1:26" ht="16.5" x14ac:dyDescent="0.45">
      <c r="A3265" s="5" t="s">
        <v>11514</v>
      </c>
      <c r="B3265" s="5" t="s">
        <v>11515</v>
      </c>
      <c r="C3265" s="5" t="s">
        <v>11516</v>
      </c>
      <c r="D3265" s="5" t="s">
        <v>33</v>
      </c>
      <c r="E3265" s="5" t="s">
        <v>11758</v>
      </c>
      <c r="F3265" s="5">
        <v>8</v>
      </c>
      <c r="G3265" s="5">
        <v>2</v>
      </c>
      <c r="H3265" s="5">
        <v>3</v>
      </c>
      <c r="I3265" s="5">
        <v>2</v>
      </c>
      <c r="J3265" s="5" t="s">
        <v>4639</v>
      </c>
      <c r="K3265" s="17">
        <v>213</v>
      </c>
      <c r="L3265" s="6">
        <v>0.21678390860999999</v>
      </c>
      <c r="M3265" s="6">
        <v>25.768453848</v>
      </c>
      <c r="N3265" s="6">
        <v>3.8765017399000001</v>
      </c>
      <c r="O3265" s="6">
        <v>-17.1021851703</v>
      </c>
      <c r="P3265" s="6">
        <v>13.124463993799999</v>
      </c>
      <c r="Q3265" s="6">
        <v>10.5566566805</v>
      </c>
      <c r="R3265" s="7">
        <v>2.1929785013333327</v>
      </c>
      <c r="S3265" s="8">
        <v>16.759353043476896</v>
      </c>
      <c r="T3265" s="6">
        <v>16.4992354717</v>
      </c>
      <c r="U3265" s="6">
        <v>-38.209101253999997</v>
      </c>
      <c r="V3265" s="6">
        <v>4.8490566460000002</v>
      </c>
      <c r="W3265" s="6">
        <v>2.8579013807</v>
      </c>
      <c r="X3265" s="7">
        <v>-10.167381075766665</v>
      </c>
      <c r="Y3265" s="8">
        <v>24.305240746357292</v>
      </c>
      <c r="Z3265" s="24">
        <v>-1</v>
      </c>
    </row>
    <row r="3266" spans="1:26" ht="16.5" x14ac:dyDescent="0.45">
      <c r="A3266" s="5" t="s">
        <v>11517</v>
      </c>
      <c r="B3266" s="5" t="s">
        <v>11518</v>
      </c>
      <c r="C3266" s="5" t="s">
        <v>11519</v>
      </c>
      <c r="D3266" s="5" t="s">
        <v>240</v>
      </c>
      <c r="E3266" s="5" t="s">
        <v>11757</v>
      </c>
      <c r="F3266" s="5">
        <v>7</v>
      </c>
      <c r="G3266" s="5">
        <v>11</v>
      </c>
      <c r="H3266" s="5">
        <v>4</v>
      </c>
      <c r="I3266" s="5">
        <v>2</v>
      </c>
      <c r="J3266" s="5" t="s">
        <v>6242</v>
      </c>
      <c r="K3266" s="17">
        <v>2271</v>
      </c>
      <c r="L3266" s="6">
        <v>2.86096345753</v>
      </c>
      <c r="M3266" s="6">
        <v>5.3810177509999999</v>
      </c>
      <c r="N3266" s="6">
        <v>11.0703631827</v>
      </c>
      <c r="O3266" s="6">
        <v>5.8516232355</v>
      </c>
      <c r="P3266" s="6">
        <v>15.995147746400001</v>
      </c>
      <c r="Q3266" s="6">
        <v>-1.3565334658999999</v>
      </c>
      <c r="R3266" s="7">
        <v>6.8300791720000005</v>
      </c>
      <c r="S3266" s="8">
        <v>8.7171235071022863</v>
      </c>
      <c r="T3266" s="6">
        <v>-13.6681021382</v>
      </c>
      <c r="U3266" s="6">
        <v>-43.959376573</v>
      </c>
      <c r="V3266" s="6">
        <v>-48.7338848837</v>
      </c>
      <c r="W3266" s="6">
        <v>-43.9132620719</v>
      </c>
      <c r="X3266" s="7">
        <v>-45.535507842866672</v>
      </c>
      <c r="Y3266" s="8">
        <v>2.7699717342060128</v>
      </c>
      <c r="Z3266" s="24">
        <v>-1</v>
      </c>
    </row>
    <row r="3267" spans="1:26" ht="16.5" x14ac:dyDescent="0.45">
      <c r="A3267" s="5" t="s">
        <v>11520</v>
      </c>
      <c r="B3267" s="5" t="s">
        <v>11521</v>
      </c>
      <c r="C3267" s="5" t="s">
        <v>11522</v>
      </c>
      <c r="D3267" s="5" t="s">
        <v>176</v>
      </c>
      <c r="E3267" s="5" t="s">
        <v>11778</v>
      </c>
      <c r="F3267" s="5">
        <v>29</v>
      </c>
      <c r="G3267" s="5">
        <v>5</v>
      </c>
      <c r="H3267" s="5">
        <v>3</v>
      </c>
      <c r="I3267" s="5">
        <v>3</v>
      </c>
      <c r="J3267" s="5" t="s">
        <v>4256</v>
      </c>
      <c r="K3267" s="17">
        <v>11762</v>
      </c>
      <c r="L3267" s="6">
        <v>5.6437097595300001</v>
      </c>
      <c r="M3267" s="6">
        <v>12.1083191903</v>
      </c>
      <c r="N3267" s="6">
        <v>16.768962138399999</v>
      </c>
      <c r="O3267" s="6">
        <v>5.6575273169999996</v>
      </c>
      <c r="P3267" s="6">
        <v>6.2447967388999999</v>
      </c>
      <c r="Q3267" s="6">
        <v>5.5384453323000002</v>
      </c>
      <c r="R3267" s="7">
        <v>5.8135897960666663</v>
      </c>
      <c r="S3267" s="8">
        <v>0.37815301192873624</v>
      </c>
      <c r="T3267" s="6">
        <v>6.4171907682000002</v>
      </c>
      <c r="U3267" s="6">
        <v>29.1912138822</v>
      </c>
      <c r="V3267" s="6">
        <v>-13.5441827651</v>
      </c>
      <c r="W3267" s="6">
        <v>-16.142240630500002</v>
      </c>
      <c r="X3267" s="7">
        <v>-0.16506983780000084</v>
      </c>
      <c r="Y3267" s="8">
        <v>25.456453436306568</v>
      </c>
      <c r="Z3267" s="24">
        <v>-1</v>
      </c>
    </row>
    <row r="3268" spans="1:26" ht="16.5" x14ac:dyDescent="0.45">
      <c r="A3268" s="5" t="s">
        <v>11523</v>
      </c>
      <c r="B3268" s="5" t="s">
        <v>11524</v>
      </c>
      <c r="C3268" s="5" t="s">
        <v>11525</v>
      </c>
      <c r="D3268" s="5" t="s">
        <v>1297</v>
      </c>
      <c r="E3268" s="5" t="s">
        <v>58</v>
      </c>
      <c r="F3268" s="5">
        <v>10</v>
      </c>
      <c r="G3268" s="5">
        <v>3</v>
      </c>
      <c r="H3268" s="5">
        <v>3</v>
      </c>
      <c r="I3268" s="5">
        <v>2</v>
      </c>
      <c r="J3268" s="5" t="s">
        <v>11526</v>
      </c>
      <c r="K3268" s="17">
        <v>3180</v>
      </c>
      <c r="L3268" s="6">
        <v>3.7593678007900002</v>
      </c>
      <c r="M3268" s="6">
        <v>18.1817709878</v>
      </c>
      <c r="N3268" s="6">
        <v>-5.4617039117999999</v>
      </c>
      <c r="O3268" s="6">
        <v>-5.0935896631000004</v>
      </c>
      <c r="P3268" s="6">
        <v>12.2587088964</v>
      </c>
      <c r="Q3268" s="6">
        <v>15.526507874</v>
      </c>
      <c r="R3268" s="7">
        <v>7.5638757024333332</v>
      </c>
      <c r="S3268" s="8">
        <v>11.082788441960705</v>
      </c>
      <c r="T3268" s="6">
        <v>-18.9811954593</v>
      </c>
      <c r="U3268" s="6">
        <v>-6.8180494636000004</v>
      </c>
      <c r="V3268" s="6">
        <v>0.22085803009999999</v>
      </c>
      <c r="W3268" s="6">
        <v>28.8581826108</v>
      </c>
      <c r="X3268" s="7">
        <v>7.4203303924333328</v>
      </c>
      <c r="Y3268" s="8">
        <v>18.896366991530751</v>
      </c>
      <c r="Z3268" s="24">
        <v>1</v>
      </c>
    </row>
    <row r="3269" spans="1:26" ht="16.5" x14ac:dyDescent="0.45">
      <c r="A3269" s="5" t="s">
        <v>11527</v>
      </c>
      <c r="B3269" s="5" t="s">
        <v>11528</v>
      </c>
      <c r="C3269" s="5" t="s">
        <v>11529</v>
      </c>
      <c r="D3269" s="5" t="s">
        <v>479</v>
      </c>
      <c r="E3269" s="5" t="s">
        <v>11753</v>
      </c>
      <c r="F3269" s="5">
        <v>3</v>
      </c>
      <c r="G3269" s="5">
        <v>7</v>
      </c>
      <c r="H3269" s="5">
        <v>4</v>
      </c>
      <c r="I3269" s="5">
        <v>3</v>
      </c>
      <c r="J3269" s="5" t="s">
        <v>6092</v>
      </c>
      <c r="K3269" s="17">
        <v>2012</v>
      </c>
      <c r="L3269" s="6">
        <v>3.2279735985000002</v>
      </c>
      <c r="M3269" s="6">
        <v>6.8290463106999999</v>
      </c>
      <c r="N3269" s="6">
        <v>6.4756881769000003</v>
      </c>
      <c r="O3269" s="6">
        <v>-63.605344192799997</v>
      </c>
      <c r="P3269" s="6">
        <v>-20.409088163500002</v>
      </c>
      <c r="Q3269" s="6">
        <v>2.8108223096999998</v>
      </c>
      <c r="R3269" s="7">
        <v>-27.067870015533334</v>
      </c>
      <c r="S3269" s="8">
        <v>33.705063789239098</v>
      </c>
      <c r="T3269" s="6">
        <v>-39.812720597599998</v>
      </c>
      <c r="U3269" s="6">
        <v>-93.668486492</v>
      </c>
      <c r="V3269" s="6">
        <v>86.980182696300005</v>
      </c>
      <c r="W3269" s="6">
        <v>-25.864672131500001</v>
      </c>
      <c r="X3269" s="7">
        <v>-10.850991975733331</v>
      </c>
      <c r="Y3269" s="8">
        <v>91.255374437567838</v>
      </c>
      <c r="Z3269" s="24">
        <v>0</v>
      </c>
    </row>
    <row r="3270" spans="1:26" ht="16.5" x14ac:dyDescent="0.45">
      <c r="A3270" s="5" t="s">
        <v>11530</v>
      </c>
      <c r="B3270" s="5" t="s">
        <v>11531</v>
      </c>
      <c r="C3270" s="5" t="s">
        <v>11532</v>
      </c>
      <c r="D3270" s="5" t="s">
        <v>259</v>
      </c>
      <c r="E3270" s="5" t="s">
        <v>11760</v>
      </c>
      <c r="F3270" s="5">
        <v>11</v>
      </c>
      <c r="G3270" s="5">
        <v>3</v>
      </c>
      <c r="H3270" s="5">
        <v>3</v>
      </c>
      <c r="I3270" s="5">
        <v>2</v>
      </c>
      <c r="J3270" s="5" t="s">
        <v>11533</v>
      </c>
      <c r="K3270" s="17">
        <v>11751</v>
      </c>
      <c r="L3270" s="6">
        <v>7.9276240621299996</v>
      </c>
      <c r="M3270" s="6">
        <v>6.8507086796000003</v>
      </c>
      <c r="N3270" s="6">
        <v>2.7976161908999999</v>
      </c>
      <c r="O3270" s="6">
        <v>18.407042440000001</v>
      </c>
      <c r="P3270" s="6">
        <v>16.3408626975</v>
      </c>
      <c r="Q3270" s="6">
        <v>-21.2359016881</v>
      </c>
      <c r="R3270" s="7">
        <v>4.5040011497999997</v>
      </c>
      <c r="S3270" s="8">
        <v>22.315336055288942</v>
      </c>
      <c r="T3270" s="6">
        <v>-3.0662824157999999</v>
      </c>
      <c r="U3270" s="6">
        <v>30.1259537</v>
      </c>
      <c r="V3270" s="6">
        <v>-4.2524252034999996</v>
      </c>
      <c r="W3270" s="6">
        <v>-72.763850079799994</v>
      </c>
      <c r="X3270" s="7">
        <v>-15.630107194433331</v>
      </c>
      <c r="Y3270" s="8">
        <v>52.380021631119469</v>
      </c>
      <c r="Z3270" s="24">
        <v>-1</v>
      </c>
    </row>
    <row r="3271" spans="1:26" ht="16.5" x14ac:dyDescent="0.45">
      <c r="A3271" s="5" t="s">
        <v>11534</v>
      </c>
      <c r="B3271" s="5" t="s">
        <v>11535</v>
      </c>
      <c r="C3271" s="5" t="s">
        <v>11536</v>
      </c>
      <c r="D3271" s="5" t="s">
        <v>120</v>
      </c>
      <c r="E3271" s="5" t="s">
        <v>11780</v>
      </c>
      <c r="F3271" s="5">
        <v>31</v>
      </c>
      <c r="G3271" s="5">
        <v>4</v>
      </c>
      <c r="H3271" s="5">
        <v>2</v>
      </c>
      <c r="I3271" s="5">
        <v>2</v>
      </c>
      <c r="J3271" s="5" t="s">
        <v>11537</v>
      </c>
      <c r="K3271" s="17">
        <v>1396</v>
      </c>
      <c r="L3271" s="6">
        <v>2.3235554594900001</v>
      </c>
      <c r="M3271" s="6">
        <v>13.5511673506</v>
      </c>
      <c r="N3271" s="6">
        <v>16.173718808</v>
      </c>
      <c r="O3271" s="6">
        <v>3.3284206762999999</v>
      </c>
      <c r="P3271" s="6">
        <v>12.424361494299999</v>
      </c>
      <c r="Q3271" s="6">
        <v>4.8598632105000004</v>
      </c>
      <c r="R3271" s="7">
        <v>6.8708817937000006</v>
      </c>
      <c r="S3271" s="8">
        <v>4.8700289165077262</v>
      </c>
      <c r="T3271" s="6">
        <v>58.120138444299997</v>
      </c>
      <c r="U3271" s="6">
        <v>-29.990744909699998</v>
      </c>
      <c r="V3271" s="6">
        <v>-20.000278096199999</v>
      </c>
      <c r="W3271" s="6">
        <v>22.001910929099999</v>
      </c>
      <c r="X3271" s="7">
        <v>-9.3297040255999999</v>
      </c>
      <c r="Y3271" s="8">
        <v>27.589942525132173</v>
      </c>
      <c r="Z3271" s="24">
        <v>-1</v>
      </c>
    </row>
    <row r="3272" spans="1:26" ht="16.5" x14ac:dyDescent="0.45">
      <c r="A3272" s="5" t="s">
        <v>11538</v>
      </c>
      <c r="B3272" s="5" t="s">
        <v>11539</v>
      </c>
      <c r="C3272" s="5" t="s">
        <v>11540</v>
      </c>
      <c r="D3272" s="5" t="s">
        <v>120</v>
      </c>
      <c r="E3272" s="5" t="s">
        <v>11773</v>
      </c>
      <c r="F3272" s="5">
        <v>24</v>
      </c>
      <c r="G3272" s="5">
        <v>11</v>
      </c>
      <c r="H3272" s="5">
        <v>1</v>
      </c>
      <c r="I3272" s="5">
        <v>2</v>
      </c>
      <c r="J3272" s="5" t="s">
        <v>11541</v>
      </c>
      <c r="K3272" s="17">
        <v>153</v>
      </c>
      <c r="L3272" s="6">
        <v>0.42872578224000002</v>
      </c>
      <c r="M3272" s="6">
        <v>5.6638100800000002</v>
      </c>
      <c r="N3272" s="6">
        <v>-29.511313171699999</v>
      </c>
      <c r="O3272" s="6">
        <v>-5.2105354879999997</v>
      </c>
      <c r="P3272" s="6">
        <v>-2.4971673936999998</v>
      </c>
      <c r="Q3272" s="6">
        <v>-25.214677693700001</v>
      </c>
      <c r="R3272" s="7">
        <v>-10.974126858466667</v>
      </c>
      <c r="S3272" s="8">
        <v>12.407076918917683</v>
      </c>
      <c r="T3272" s="6">
        <v>-35.078593341999998</v>
      </c>
      <c r="U3272" s="6">
        <v>-77.951498596600004</v>
      </c>
      <c r="V3272" s="6">
        <v>-0.87545849659999997</v>
      </c>
      <c r="W3272" s="6">
        <v>-869.32166686580001</v>
      </c>
      <c r="X3272" s="7">
        <v>-316.04954131966667</v>
      </c>
      <c r="Y3272" s="8">
        <v>480.69503083465139</v>
      </c>
      <c r="Z3272" s="24">
        <v>0</v>
      </c>
    </row>
    <row r="3273" spans="1:26" ht="16.5" x14ac:dyDescent="0.45">
      <c r="A3273" s="5" t="s">
        <v>11542</v>
      </c>
      <c r="B3273" s="5" t="s">
        <v>11543</v>
      </c>
      <c r="C3273" s="5" t="s">
        <v>11544</v>
      </c>
      <c r="D3273" s="5" t="s">
        <v>120</v>
      </c>
      <c r="E3273" s="5" t="s">
        <v>11765</v>
      </c>
      <c r="F3273" s="5">
        <v>16</v>
      </c>
      <c r="G3273" s="5">
        <v>9</v>
      </c>
      <c r="H3273" s="5">
        <v>1</v>
      </c>
      <c r="I3273" s="5">
        <v>3</v>
      </c>
      <c r="J3273" s="5" t="s">
        <v>11545</v>
      </c>
      <c r="K3273" s="17">
        <v>889</v>
      </c>
      <c r="L3273" s="6">
        <v>0.49168801157000003</v>
      </c>
      <c r="M3273" s="6">
        <v>5.1151801727999997</v>
      </c>
      <c r="N3273" s="6">
        <v>2.4726150136</v>
      </c>
      <c r="O3273" s="6">
        <v>118.1057688057</v>
      </c>
      <c r="P3273" s="6">
        <v>-50.816793877400002</v>
      </c>
      <c r="Q3273" s="6">
        <v>3.399148168</v>
      </c>
      <c r="R3273" s="7">
        <v>23.562707698766662</v>
      </c>
      <c r="S3273" s="8">
        <v>86.247521098113538</v>
      </c>
      <c r="T3273" s="6">
        <v>-31.666730279999999</v>
      </c>
      <c r="U3273" s="6">
        <v>290.77925486089998</v>
      </c>
      <c r="V3273" s="6">
        <v>-123.4403786829</v>
      </c>
      <c r="W3273" s="6">
        <v>35.160322946800001</v>
      </c>
      <c r="X3273" s="7">
        <v>67.499733041599981</v>
      </c>
      <c r="Y3273" s="8">
        <v>208.99486665286716</v>
      </c>
      <c r="Z3273" s="24">
        <v>1</v>
      </c>
    </row>
    <row r="3274" spans="1:26" ht="16.5" x14ac:dyDescent="0.45">
      <c r="A3274" s="5" t="s">
        <v>11546</v>
      </c>
      <c r="B3274" s="5" t="s">
        <v>11547</v>
      </c>
      <c r="C3274" s="5" t="s">
        <v>11548</v>
      </c>
      <c r="D3274" s="5" t="s">
        <v>1297</v>
      </c>
      <c r="E3274" s="5" t="s">
        <v>11769</v>
      </c>
      <c r="F3274" s="5">
        <v>20</v>
      </c>
      <c r="G3274" s="5">
        <v>7</v>
      </c>
      <c r="H3274" s="5">
        <v>4</v>
      </c>
      <c r="I3274" s="5">
        <v>3</v>
      </c>
      <c r="J3274" s="5" t="s">
        <v>4480</v>
      </c>
      <c r="K3274" s="17">
        <v>484</v>
      </c>
      <c r="L3274" s="6">
        <v>0.72664119418999995</v>
      </c>
      <c r="M3274" s="6">
        <v>15.1879440393</v>
      </c>
      <c r="N3274" s="6">
        <v>-20.1211352965</v>
      </c>
      <c r="O3274" s="6">
        <v>25.197403668300002</v>
      </c>
      <c r="P3274" s="6">
        <v>32.548421982100002</v>
      </c>
      <c r="Q3274" s="6">
        <v>16.877322694899998</v>
      </c>
      <c r="R3274" s="7">
        <v>24.87438278176667</v>
      </c>
      <c r="S3274" s="8">
        <v>7.8405417598003133</v>
      </c>
      <c r="T3274" s="6">
        <v>-22.952594211499999</v>
      </c>
      <c r="U3274" s="6">
        <v>21.596143545299999</v>
      </c>
      <c r="V3274" s="6">
        <v>-25.933745418000001</v>
      </c>
      <c r="W3274" s="6">
        <v>-2.5844091349</v>
      </c>
      <c r="X3274" s="7">
        <v>-2.307337002533334</v>
      </c>
      <c r="Y3274" s="8">
        <v>23.766155830104442</v>
      </c>
      <c r="Z3274" s="24">
        <v>-1</v>
      </c>
    </row>
    <row r="3275" spans="1:26" ht="16.5" x14ac:dyDescent="0.45">
      <c r="A3275" s="5" t="s">
        <v>11549</v>
      </c>
      <c r="B3275" s="5" t="s">
        <v>11550</v>
      </c>
      <c r="C3275" s="5" t="s">
        <v>11551</v>
      </c>
      <c r="D3275" s="5" t="s">
        <v>240</v>
      </c>
      <c r="E3275" s="5" t="s">
        <v>11765</v>
      </c>
      <c r="F3275" s="5">
        <v>16</v>
      </c>
      <c r="G3275" s="5">
        <v>9</v>
      </c>
      <c r="H3275" s="5">
        <v>1</v>
      </c>
      <c r="I3275" s="5">
        <v>3</v>
      </c>
      <c r="J3275" s="5" t="s">
        <v>6924</v>
      </c>
      <c r="K3275" s="17">
        <v>9375</v>
      </c>
      <c r="L3275" s="6">
        <v>5.2692664979300003</v>
      </c>
      <c r="M3275" s="6">
        <v>7.8808755521</v>
      </c>
      <c r="N3275" s="6">
        <v>16.4413723893</v>
      </c>
      <c r="O3275" s="6">
        <v>56.4499256219</v>
      </c>
      <c r="P3275" s="6">
        <v>44.875864108400002</v>
      </c>
      <c r="Q3275" s="6">
        <v>29.580379783000001</v>
      </c>
      <c r="R3275" s="7">
        <v>43.635389837766667</v>
      </c>
      <c r="S3275" s="8">
        <v>13.477655794286489</v>
      </c>
      <c r="T3275" s="6">
        <v>62.597632588300002</v>
      </c>
      <c r="U3275" s="6">
        <v>278.8989844587</v>
      </c>
      <c r="V3275" s="6">
        <v>50.213758511899997</v>
      </c>
      <c r="W3275" s="6">
        <v>20.286422789500001</v>
      </c>
      <c r="X3275" s="7">
        <v>116.46638858670001</v>
      </c>
      <c r="Y3275" s="8">
        <v>141.46438600279455</v>
      </c>
      <c r="Z3275" s="24">
        <v>1</v>
      </c>
    </row>
    <row r="3276" spans="1:26" ht="16.5" x14ac:dyDescent="0.45">
      <c r="A3276" s="5" t="s">
        <v>11552</v>
      </c>
      <c r="B3276" s="5" t="s">
        <v>11553</v>
      </c>
      <c r="C3276" s="5" t="s">
        <v>11554</v>
      </c>
      <c r="D3276" s="5" t="s">
        <v>263</v>
      </c>
      <c r="E3276" s="5" t="s">
        <v>11765</v>
      </c>
      <c r="F3276" s="5">
        <v>16</v>
      </c>
      <c r="G3276" s="5">
        <v>9</v>
      </c>
      <c r="H3276" s="5">
        <v>1</v>
      </c>
      <c r="I3276" s="5">
        <v>3</v>
      </c>
      <c r="J3276" s="5" t="s">
        <v>6099</v>
      </c>
      <c r="K3276" s="17">
        <v>23109</v>
      </c>
      <c r="L3276" s="6">
        <v>11.663176228999999</v>
      </c>
      <c r="M3276" s="6">
        <v>5.2728636259000004</v>
      </c>
      <c r="N3276" s="6">
        <v>23.1450351099</v>
      </c>
      <c r="O3276" s="6">
        <v>19.750391880999999</v>
      </c>
      <c r="P3276" s="6">
        <v>12.379194806799999</v>
      </c>
      <c r="Q3276" s="6">
        <v>28.541991686599999</v>
      </c>
      <c r="R3276" s="7">
        <v>20.223859458133333</v>
      </c>
      <c r="S3276" s="8">
        <v>8.0917939546410498</v>
      </c>
      <c r="T3276" s="6">
        <v>22.019463249499999</v>
      </c>
      <c r="U3276" s="6">
        <v>24.309751221100001</v>
      </c>
      <c r="V3276" s="6">
        <v>2.9099166360000002</v>
      </c>
      <c r="W3276" s="6">
        <v>24.0886543003</v>
      </c>
      <c r="X3276" s="7">
        <v>17.102774052466668</v>
      </c>
      <c r="Y3276" s="8">
        <v>12.291872200572682</v>
      </c>
      <c r="Z3276" s="24">
        <v>1</v>
      </c>
    </row>
    <row r="3277" spans="1:26" ht="16.5" x14ac:dyDescent="0.45">
      <c r="A3277" s="5" t="s">
        <v>11555</v>
      </c>
      <c r="B3277" s="5" t="s">
        <v>11556</v>
      </c>
      <c r="C3277" s="5" t="s">
        <v>11557</v>
      </c>
      <c r="D3277" s="5" t="s">
        <v>1297</v>
      </c>
      <c r="E3277" s="5" t="s">
        <v>11770</v>
      </c>
      <c r="F3277" s="5">
        <v>21</v>
      </c>
      <c r="G3277" s="5">
        <v>7</v>
      </c>
      <c r="H3277" s="5">
        <v>3</v>
      </c>
      <c r="I3277" s="5">
        <v>3</v>
      </c>
      <c r="J3277" s="5" t="s">
        <v>4178</v>
      </c>
      <c r="K3277" s="17">
        <v>8628</v>
      </c>
      <c r="L3277" s="6">
        <v>16.749412414169999</v>
      </c>
      <c r="M3277" s="6">
        <v>6.0422038506</v>
      </c>
      <c r="N3277" s="6">
        <v>16.5892957919</v>
      </c>
      <c r="O3277" s="6">
        <v>-39.6901107443</v>
      </c>
      <c r="P3277" s="6">
        <v>16.488118003499999</v>
      </c>
      <c r="Q3277" s="6">
        <v>-30.226284600500001</v>
      </c>
      <c r="R3277" s="7">
        <v>-17.809425780433333</v>
      </c>
      <c r="S3277" s="8">
        <v>30.077103143888976</v>
      </c>
      <c r="T3277" s="6">
        <v>-18.357092918300001</v>
      </c>
      <c r="U3277" s="6">
        <v>-147.9711250263</v>
      </c>
      <c r="V3277" s="6">
        <v>-2.6153201643999999</v>
      </c>
      <c r="W3277" s="6">
        <v>-772.60401690569995</v>
      </c>
      <c r="X3277" s="7">
        <v>-307.73015403213333</v>
      </c>
      <c r="Y3277" s="8">
        <v>409.10005962967836</v>
      </c>
      <c r="Z3277" s="24">
        <v>0</v>
      </c>
    </row>
    <row r="3278" spans="1:26" ht="16.5" x14ac:dyDescent="0.45">
      <c r="A3278" s="5" t="s">
        <v>11558</v>
      </c>
      <c r="B3278" s="5" t="s">
        <v>11559</v>
      </c>
      <c r="C3278" s="5" t="s">
        <v>11560</v>
      </c>
      <c r="D3278" s="5" t="s">
        <v>1297</v>
      </c>
      <c r="E3278" s="5" t="s">
        <v>11778</v>
      </c>
      <c r="F3278" s="5">
        <v>29</v>
      </c>
      <c r="G3278" s="5">
        <v>5</v>
      </c>
      <c r="H3278" s="5">
        <v>3</v>
      </c>
      <c r="I3278" s="5">
        <v>3</v>
      </c>
      <c r="J3278" s="5" t="s">
        <v>4435</v>
      </c>
      <c r="K3278" s="17">
        <v>4528</v>
      </c>
      <c r="L3278" s="6">
        <v>2.2226680883599998</v>
      </c>
      <c r="M3278" s="6">
        <v>11.1502763493</v>
      </c>
      <c r="N3278" s="6">
        <v>12.6815604755</v>
      </c>
      <c r="O3278" s="6">
        <v>3.6262864492000002</v>
      </c>
      <c r="P3278" s="6">
        <v>12.2021091334</v>
      </c>
      <c r="Q3278" s="6">
        <v>0.1094624865</v>
      </c>
      <c r="R3278" s="7">
        <v>5.3126193563666666</v>
      </c>
      <c r="S3278" s="8">
        <v>6.2201941076658001</v>
      </c>
      <c r="T3278" s="6">
        <v>-2.3495183633000001</v>
      </c>
      <c r="U3278" s="6">
        <v>21.0572682044</v>
      </c>
      <c r="V3278" s="6">
        <v>13.2726531931</v>
      </c>
      <c r="W3278" s="6">
        <v>-21.610396248499999</v>
      </c>
      <c r="X3278" s="7">
        <v>4.2398417163333342</v>
      </c>
      <c r="Y3278" s="8">
        <v>22.722811442412276</v>
      </c>
      <c r="Z3278" s="24">
        <v>1</v>
      </c>
    </row>
    <row r="3279" spans="1:26" ht="16.5" x14ac:dyDescent="0.45">
      <c r="A3279" s="5" t="s">
        <v>11561</v>
      </c>
      <c r="B3279" s="5" t="s">
        <v>11562</v>
      </c>
      <c r="C3279" s="5" t="s">
        <v>11563</v>
      </c>
      <c r="D3279" s="5" t="s">
        <v>1297</v>
      </c>
      <c r="E3279" s="5" t="s">
        <v>11753</v>
      </c>
      <c r="F3279" s="5">
        <v>3</v>
      </c>
      <c r="G3279" s="5">
        <v>7</v>
      </c>
      <c r="H3279" s="5">
        <v>4</v>
      </c>
      <c r="I3279" s="5">
        <v>3</v>
      </c>
      <c r="J3279" s="5" t="s">
        <v>11564</v>
      </c>
      <c r="K3279" s="17">
        <v>963</v>
      </c>
      <c r="L3279" s="6">
        <v>2.9241118468999998</v>
      </c>
      <c r="M3279" s="6">
        <v>11.3290055041</v>
      </c>
      <c r="N3279" s="6">
        <v>132.0053453022</v>
      </c>
      <c r="O3279" s="6">
        <v>34.516165478799998</v>
      </c>
      <c r="P3279" s="6">
        <v>-26.0901179974</v>
      </c>
      <c r="Q3279" s="6">
        <v>-7.6913373504000004</v>
      </c>
      <c r="R3279" s="7">
        <v>0.24490337699999909</v>
      </c>
      <c r="S3279" s="8">
        <v>31.072790940979377</v>
      </c>
      <c r="T3279" s="6">
        <v>358.95443629990001</v>
      </c>
      <c r="U3279" s="6">
        <v>18.494187381100001</v>
      </c>
      <c r="V3279" s="6">
        <v>-254.1894247628</v>
      </c>
      <c r="W3279" s="6">
        <v>100.4286165549</v>
      </c>
      <c r="X3279" s="7">
        <v>-45.088873608933334</v>
      </c>
      <c r="Y3279" s="8">
        <v>185.66257846062362</v>
      </c>
      <c r="Z3279" s="24">
        <v>-1</v>
      </c>
    </row>
    <row r="3280" spans="1:26" ht="16.5" x14ac:dyDescent="0.45">
      <c r="A3280" s="5" t="s">
        <v>11565</v>
      </c>
      <c r="B3280" s="5" t="s">
        <v>11566</v>
      </c>
      <c r="C3280" s="5" t="s">
        <v>11567</v>
      </c>
      <c r="D3280" s="5" t="s">
        <v>33</v>
      </c>
      <c r="E3280" s="5" t="s">
        <v>11771</v>
      </c>
      <c r="F3280" s="5">
        <v>22</v>
      </c>
      <c r="G3280" s="5">
        <v>7</v>
      </c>
      <c r="H3280" s="5">
        <v>4</v>
      </c>
      <c r="I3280" s="5">
        <v>3</v>
      </c>
      <c r="J3280" s="5" t="s">
        <v>11568</v>
      </c>
      <c r="K3280" s="17">
        <v>1910</v>
      </c>
      <c r="L3280" s="6">
        <v>1.5698849583500001</v>
      </c>
      <c r="M3280" s="6">
        <v>18.322766122499999</v>
      </c>
      <c r="N3280" s="6">
        <v>3.6277097500000001E-2</v>
      </c>
      <c r="O3280" s="6">
        <v>-8.6937440959999996</v>
      </c>
      <c r="P3280" s="6">
        <v>20.278350978900001</v>
      </c>
      <c r="Q3280" s="6">
        <v>12.557513116999999</v>
      </c>
      <c r="R3280" s="7">
        <v>8.0473733332999995</v>
      </c>
      <c r="S3280" s="8">
        <v>15.003386081436629</v>
      </c>
      <c r="T3280" s="6">
        <v>1.6901237975000001</v>
      </c>
      <c r="U3280" s="6">
        <v>-42.658268163099997</v>
      </c>
      <c r="V3280" s="6">
        <v>27.630525102099998</v>
      </c>
      <c r="W3280" s="6">
        <v>15.0345578251</v>
      </c>
      <c r="X3280" s="7">
        <v>2.2715880333337899E-3</v>
      </c>
      <c r="Y3280" s="8">
        <v>37.47807141255182</v>
      </c>
      <c r="Z3280" s="24">
        <v>1</v>
      </c>
    </row>
    <row r="3281" spans="1:26" ht="16.5" x14ac:dyDescent="0.45">
      <c r="A3281" s="5" t="s">
        <v>11569</v>
      </c>
      <c r="B3281" s="5" t="s">
        <v>11570</v>
      </c>
      <c r="C3281" s="5" t="s">
        <v>11571</v>
      </c>
      <c r="D3281" s="5" t="s">
        <v>259</v>
      </c>
      <c r="E3281" s="5" t="s">
        <v>11760</v>
      </c>
      <c r="F3281" s="5">
        <v>11</v>
      </c>
      <c r="G3281" s="5">
        <v>3</v>
      </c>
      <c r="H3281" s="5">
        <v>3</v>
      </c>
      <c r="I3281" s="5">
        <v>2</v>
      </c>
      <c r="J3281" s="5" t="s">
        <v>6016</v>
      </c>
      <c r="K3281" s="17">
        <v>2665</v>
      </c>
      <c r="L3281" s="6">
        <v>2.7099095961000002</v>
      </c>
      <c r="M3281" s="6">
        <v>5.3285744874000001</v>
      </c>
      <c r="N3281" s="6">
        <v>5.5956773345000004</v>
      </c>
      <c r="O3281" s="6">
        <v>-16.116513501699998</v>
      </c>
      <c r="P3281" s="6">
        <v>51.572478413600003</v>
      </c>
      <c r="Q3281" s="6">
        <v>14.6388501768</v>
      </c>
      <c r="R3281" s="7">
        <v>16.698271696233334</v>
      </c>
      <c r="S3281" s="8">
        <v>33.891456436296984</v>
      </c>
      <c r="T3281" s="6">
        <v>-28.019259373000001</v>
      </c>
      <c r="U3281" s="6">
        <v>11.521115441299999</v>
      </c>
      <c r="V3281" s="6">
        <v>94.431390468199993</v>
      </c>
      <c r="W3281" s="6">
        <v>30.4658743659</v>
      </c>
      <c r="X3281" s="7">
        <v>45.472793425133325</v>
      </c>
      <c r="Y3281" s="8">
        <v>43.444610033890697</v>
      </c>
      <c r="Z3281" s="24">
        <v>1</v>
      </c>
    </row>
    <row r="3282" spans="1:26" ht="16.5" x14ac:dyDescent="0.45">
      <c r="A3282" s="5" t="s">
        <v>11572</v>
      </c>
      <c r="B3282" s="5" t="s">
        <v>11573</v>
      </c>
      <c r="C3282" s="5" t="s">
        <v>11574</v>
      </c>
      <c r="D3282" s="5" t="s">
        <v>120</v>
      </c>
      <c r="E3282" s="5" t="s">
        <v>11762</v>
      </c>
      <c r="F3282" s="5">
        <v>13</v>
      </c>
      <c r="G3282" s="5">
        <v>7</v>
      </c>
      <c r="H3282" s="5">
        <v>4</v>
      </c>
      <c r="I3282" s="5">
        <v>2</v>
      </c>
      <c r="J3282" s="5" t="s">
        <v>7035</v>
      </c>
      <c r="K3282" s="17">
        <v>4480</v>
      </c>
      <c r="L3282" s="6">
        <v>2.0194074234200001</v>
      </c>
      <c r="M3282" s="6">
        <v>7.7120609636999999</v>
      </c>
      <c r="N3282" s="6">
        <v>13.794620522100001</v>
      </c>
      <c r="O3282" s="6">
        <v>77.363884768399998</v>
      </c>
      <c r="P3282" s="6">
        <v>11.406622157099999</v>
      </c>
      <c r="Q3282" s="6">
        <v>-3.6483727653</v>
      </c>
      <c r="R3282" s="7">
        <v>28.374044720066667</v>
      </c>
      <c r="S3282" s="8">
        <v>43.089053586721249</v>
      </c>
      <c r="T3282" s="6">
        <v>43.379803508999998</v>
      </c>
      <c r="U3282" s="6">
        <v>58.4660876413</v>
      </c>
      <c r="V3282" s="6">
        <v>21.776813814899999</v>
      </c>
      <c r="W3282" s="6">
        <v>-55.250584362200001</v>
      </c>
      <c r="X3282" s="7">
        <v>8.3307723646666663</v>
      </c>
      <c r="Y3282" s="8">
        <v>58.038499256088151</v>
      </c>
      <c r="Z3282" s="24">
        <v>1</v>
      </c>
    </row>
    <row r="3283" spans="1:26" ht="16.5" x14ac:dyDescent="0.45">
      <c r="A3283" s="5" t="s">
        <v>11575</v>
      </c>
      <c r="B3283" s="5" t="s">
        <v>11576</v>
      </c>
      <c r="C3283" s="5" t="s">
        <v>11577</v>
      </c>
      <c r="D3283" s="5" t="s">
        <v>259</v>
      </c>
      <c r="E3283" s="5" t="s">
        <v>11765</v>
      </c>
      <c r="F3283" s="5">
        <v>16</v>
      </c>
      <c r="G3283" s="5">
        <v>9</v>
      </c>
      <c r="H3283" s="5">
        <v>1</v>
      </c>
      <c r="I3283" s="5">
        <v>3</v>
      </c>
      <c r="J3283" s="5" t="s">
        <v>11578</v>
      </c>
      <c r="K3283" s="17">
        <v>1016</v>
      </c>
      <c r="L3283" s="6">
        <v>0.54675853340000002</v>
      </c>
      <c r="M3283" s="6">
        <v>22.6599712563</v>
      </c>
      <c r="N3283" s="6">
        <v>6.9032120282999996</v>
      </c>
      <c r="O3283" s="6">
        <v>16.331163593300001</v>
      </c>
      <c r="P3283" s="6">
        <v>20.609487804899999</v>
      </c>
      <c r="Q3283" s="6">
        <v>8.0734270476999992</v>
      </c>
      <c r="R3283" s="7">
        <v>15.004692815300002</v>
      </c>
      <c r="S3283" s="8">
        <v>6.3724287654487224</v>
      </c>
      <c r="T3283" s="6">
        <v>15.087776961599999</v>
      </c>
      <c r="U3283" s="6">
        <v>22.451865581700002</v>
      </c>
      <c r="V3283" s="6">
        <v>32.033796796300003</v>
      </c>
      <c r="W3283" s="6">
        <v>38.540848062400002</v>
      </c>
      <c r="X3283" s="7">
        <v>31.008836813466669</v>
      </c>
      <c r="Y3283" s="8">
        <v>8.0933149290556781</v>
      </c>
      <c r="Z3283" s="24">
        <v>1</v>
      </c>
    </row>
    <row r="3284" spans="1:26" ht="16.5" x14ac:dyDescent="0.45">
      <c r="A3284" s="5" t="s">
        <v>11579</v>
      </c>
      <c r="B3284" s="5" t="s">
        <v>11580</v>
      </c>
      <c r="C3284" s="5" t="s">
        <v>11581</v>
      </c>
      <c r="D3284" s="5" t="s">
        <v>240</v>
      </c>
      <c r="E3284" s="5" t="s">
        <v>11775</v>
      </c>
      <c r="F3284" s="5">
        <v>26</v>
      </c>
      <c r="G3284" s="5">
        <v>3</v>
      </c>
      <c r="H3284" s="5">
        <v>3</v>
      </c>
      <c r="I3284" s="5">
        <v>2</v>
      </c>
      <c r="J3284" s="5" t="s">
        <v>4135</v>
      </c>
      <c r="K3284" s="17">
        <v>4265</v>
      </c>
      <c r="L3284" s="6">
        <v>2.22514801174</v>
      </c>
      <c r="M3284" s="6">
        <v>15.969420400600001</v>
      </c>
      <c r="N3284" s="6">
        <v>4.3354221066000003</v>
      </c>
      <c r="O3284" s="6">
        <v>-1.8806143784</v>
      </c>
      <c r="P3284" s="6">
        <v>54.397386480599998</v>
      </c>
      <c r="Q3284" s="6">
        <v>-16.250395729000001</v>
      </c>
      <c r="R3284" s="7">
        <v>12.088792124400001</v>
      </c>
      <c r="S3284" s="8">
        <v>37.338124234006742</v>
      </c>
      <c r="T3284" s="6">
        <v>-7.0355641832</v>
      </c>
      <c r="U3284" s="6">
        <v>-24.1361905469</v>
      </c>
      <c r="V3284" s="6">
        <v>-99.357612247700004</v>
      </c>
      <c r="W3284" s="6">
        <v>26120.577934963501</v>
      </c>
      <c r="X3284" s="7">
        <v>8665.6947107229662</v>
      </c>
      <c r="Y3284" s="8">
        <v>15116.419081398739</v>
      </c>
      <c r="Z3284" s="24">
        <v>1</v>
      </c>
    </row>
    <row r="3285" spans="1:26" ht="16.5" x14ac:dyDescent="0.45">
      <c r="A3285" s="5" t="s">
        <v>11582</v>
      </c>
      <c r="B3285" s="5" t="s">
        <v>11583</v>
      </c>
      <c r="C3285" s="5" t="s">
        <v>11584</v>
      </c>
      <c r="D3285" s="5" t="s">
        <v>1297</v>
      </c>
      <c r="E3285" s="5" t="s">
        <v>11775</v>
      </c>
      <c r="F3285" s="5">
        <v>26</v>
      </c>
      <c r="G3285" s="5">
        <v>3</v>
      </c>
      <c r="H3285" s="5">
        <v>3</v>
      </c>
      <c r="I3285" s="5">
        <v>2</v>
      </c>
      <c r="J3285" s="5" t="s">
        <v>4106</v>
      </c>
      <c r="K3285" s="17">
        <v>5652</v>
      </c>
      <c r="L3285" s="6">
        <v>11.141101364440001</v>
      </c>
      <c r="M3285" s="6">
        <v>9.6586217866999995</v>
      </c>
      <c r="N3285" s="6">
        <v>30.534461025999999</v>
      </c>
      <c r="O3285" s="6">
        <v>17.9214271321</v>
      </c>
      <c r="P3285" s="6">
        <v>34.0214951313</v>
      </c>
      <c r="Q3285" s="6">
        <v>13.5676586676</v>
      </c>
      <c r="R3285" s="7">
        <v>21.836860310333332</v>
      </c>
      <c r="S3285" s="8">
        <v>10.774405749314157</v>
      </c>
      <c r="T3285" s="6">
        <v>33.204795549899998</v>
      </c>
      <c r="U3285" s="6">
        <v>15.082276260900001</v>
      </c>
      <c r="V3285" s="6">
        <v>23.839486672900001</v>
      </c>
      <c r="W3285" s="6">
        <v>-11.6208487683</v>
      </c>
      <c r="X3285" s="7">
        <v>9.1003047218333339</v>
      </c>
      <c r="Y3285" s="8">
        <v>18.471514150747332</v>
      </c>
      <c r="Z3285" s="24">
        <v>1</v>
      </c>
    </row>
    <row r="3286" spans="1:26" ht="16.5" x14ac:dyDescent="0.45">
      <c r="A3286" s="5" t="s">
        <v>11585</v>
      </c>
      <c r="B3286" s="5" t="s">
        <v>11586</v>
      </c>
      <c r="C3286" s="5" t="s">
        <v>11587</v>
      </c>
      <c r="D3286" s="5" t="s">
        <v>120</v>
      </c>
      <c r="E3286" s="5" t="s">
        <v>11760</v>
      </c>
      <c r="F3286" s="5">
        <v>11</v>
      </c>
      <c r="G3286" s="5">
        <v>3</v>
      </c>
      <c r="H3286" s="5">
        <v>3</v>
      </c>
      <c r="I3286" s="5">
        <v>2</v>
      </c>
      <c r="J3286" s="5" t="s">
        <v>11588</v>
      </c>
      <c r="K3286" s="17">
        <v>2180</v>
      </c>
      <c r="L3286" s="6">
        <v>1.31896412796</v>
      </c>
      <c r="M3286" s="6">
        <v>11.093382464899999</v>
      </c>
      <c r="N3286" s="6">
        <v>-20.7003135826</v>
      </c>
      <c r="O3286" s="6">
        <v>-6.9478883601000003</v>
      </c>
      <c r="P3286" s="6">
        <v>7.8933940927000004</v>
      </c>
      <c r="Q3286" s="6">
        <v>-31.093622461300001</v>
      </c>
      <c r="R3286" s="7">
        <v>-10.049372242900001</v>
      </c>
      <c r="S3286" s="8">
        <v>19.677684484001635</v>
      </c>
      <c r="T3286" s="6">
        <v>-30.013892159400001</v>
      </c>
      <c r="U3286" s="6">
        <v>-31.674823117900001</v>
      </c>
      <c r="V3286" s="6">
        <v>-63.435319717500001</v>
      </c>
      <c r="W3286" s="6">
        <v>-204.90170961870001</v>
      </c>
      <c r="X3286" s="7">
        <v>-100.00395081803333</v>
      </c>
      <c r="Y3286" s="8">
        <v>92.221673901070758</v>
      </c>
      <c r="Z3286" s="24">
        <v>0</v>
      </c>
    </row>
    <row r="3287" spans="1:26" ht="16.5" x14ac:dyDescent="0.45">
      <c r="A3287" s="5" t="s">
        <v>11589</v>
      </c>
      <c r="B3287" s="5" t="s">
        <v>11590</v>
      </c>
      <c r="C3287" s="5" t="s">
        <v>11591</v>
      </c>
      <c r="D3287" s="5" t="s">
        <v>259</v>
      </c>
      <c r="E3287" s="5" t="s">
        <v>11756</v>
      </c>
      <c r="F3287" s="5">
        <v>6</v>
      </c>
      <c r="G3287" s="5">
        <v>11</v>
      </c>
      <c r="H3287" s="5">
        <v>2</v>
      </c>
      <c r="I3287" s="5">
        <v>2</v>
      </c>
      <c r="J3287" s="5" t="s">
        <v>10453</v>
      </c>
      <c r="K3287" s="17">
        <v>3091</v>
      </c>
      <c r="L3287" s="6">
        <v>1.8711622809099999</v>
      </c>
      <c r="M3287" s="6">
        <v>5.4218742273</v>
      </c>
      <c r="N3287" s="6">
        <v>13.3417503054</v>
      </c>
      <c r="O3287" s="6">
        <v>7.9567484701</v>
      </c>
      <c r="P3287" s="6">
        <v>34.018440273800003</v>
      </c>
      <c r="Q3287" s="6">
        <v>1.5405290092999999</v>
      </c>
      <c r="R3287" s="7">
        <v>14.505239251066669</v>
      </c>
      <c r="S3287" s="8">
        <v>17.200747909829037</v>
      </c>
      <c r="T3287" s="6">
        <v>41.012510394300001</v>
      </c>
      <c r="U3287" s="6">
        <v>68.969388146699998</v>
      </c>
      <c r="V3287" s="6">
        <v>50.907538242500003</v>
      </c>
      <c r="W3287" s="6">
        <v>5.0836283106</v>
      </c>
      <c r="X3287" s="7">
        <v>41.653518233266674</v>
      </c>
      <c r="Y3287" s="8">
        <v>32.932889976548218</v>
      </c>
      <c r="Z3287" s="24">
        <v>1</v>
      </c>
    </row>
    <row r="3288" spans="1:26" ht="16.5" x14ac:dyDescent="0.45">
      <c r="A3288" s="5" t="s">
        <v>11592</v>
      </c>
      <c r="B3288" s="5" t="s">
        <v>11593</v>
      </c>
      <c r="C3288" s="5" t="s">
        <v>11594</v>
      </c>
      <c r="D3288" s="5" t="s">
        <v>33</v>
      </c>
      <c r="E3288" s="5" t="s">
        <v>11754</v>
      </c>
      <c r="F3288" s="5">
        <v>4</v>
      </c>
      <c r="G3288" s="5">
        <v>8</v>
      </c>
      <c r="H3288" s="5">
        <v>2</v>
      </c>
      <c r="I3288" s="5">
        <v>3</v>
      </c>
      <c r="J3288" s="5" t="s">
        <v>6698</v>
      </c>
      <c r="K3288" s="17">
        <v>1179</v>
      </c>
      <c r="L3288" s="6">
        <v>1.3368146791</v>
      </c>
      <c r="M3288" s="6">
        <v>11.080423146599999</v>
      </c>
      <c r="N3288" s="6">
        <v>29.2812614373</v>
      </c>
      <c r="O3288" s="6">
        <v>21.557149596399999</v>
      </c>
      <c r="P3288" s="6">
        <v>-10.016037816100001</v>
      </c>
      <c r="Q3288" s="6">
        <v>-1.8303216313999999</v>
      </c>
      <c r="R3288" s="7">
        <v>3.2369300496333326</v>
      </c>
      <c r="S3288" s="8">
        <v>16.385186008874403</v>
      </c>
      <c r="T3288" s="6">
        <v>38.364999765599997</v>
      </c>
      <c r="U3288" s="6">
        <v>14.2338031319</v>
      </c>
      <c r="V3288" s="6">
        <v>11.308907406299999</v>
      </c>
      <c r="W3288" s="6">
        <v>-31.200491993699998</v>
      </c>
      <c r="X3288" s="7">
        <v>-1.8859271518333334</v>
      </c>
      <c r="Y3288" s="8">
        <v>25.429245715365056</v>
      </c>
      <c r="Z3288" s="24">
        <v>-1</v>
      </c>
    </row>
    <row r="3289" spans="1:26" ht="16.5" x14ac:dyDescent="0.45">
      <c r="A3289" s="5" t="s">
        <v>11595</v>
      </c>
      <c r="B3289" s="5" t="s">
        <v>11596</v>
      </c>
      <c r="C3289" s="5" t="s">
        <v>11597</v>
      </c>
      <c r="D3289" s="5" t="s">
        <v>120</v>
      </c>
      <c r="E3289" s="5" t="s">
        <v>11757</v>
      </c>
      <c r="F3289" s="5">
        <v>7</v>
      </c>
      <c r="G3289" s="5">
        <v>11</v>
      </c>
      <c r="H3289" s="5">
        <v>4</v>
      </c>
      <c r="I3289" s="5">
        <v>2</v>
      </c>
      <c r="J3289" s="5" t="s">
        <v>10544</v>
      </c>
      <c r="K3289" s="17">
        <v>871</v>
      </c>
      <c r="L3289" s="6">
        <v>1.71296322481</v>
      </c>
      <c r="M3289" s="6">
        <v>9.5023439628999995</v>
      </c>
      <c r="N3289" s="6">
        <v>14.3662992201</v>
      </c>
      <c r="O3289" s="6">
        <v>11.771153229699999</v>
      </c>
      <c r="P3289" s="6">
        <v>111.7156620467</v>
      </c>
      <c r="Q3289" s="6">
        <v>247.1475055098</v>
      </c>
      <c r="R3289" s="7">
        <v>123.5447735954</v>
      </c>
      <c r="S3289" s="8">
        <v>118.13319903056518</v>
      </c>
      <c r="T3289" s="6">
        <v>63.548286456600003</v>
      </c>
      <c r="U3289" s="6">
        <v>47.284944242900004</v>
      </c>
      <c r="V3289" s="6">
        <v>80.677944029800003</v>
      </c>
      <c r="W3289" s="6">
        <v>137.78449083300001</v>
      </c>
      <c r="X3289" s="7">
        <v>88.582459701900007</v>
      </c>
      <c r="Y3289" s="8">
        <v>45.764648029470017</v>
      </c>
      <c r="Z3289" s="24">
        <v>1</v>
      </c>
    </row>
    <row r="3290" spans="1:26" ht="16.5" x14ac:dyDescent="0.45">
      <c r="A3290" s="5" t="s">
        <v>11598</v>
      </c>
      <c r="B3290" s="5" t="s">
        <v>11599</v>
      </c>
      <c r="C3290" s="5" t="s">
        <v>11600</v>
      </c>
      <c r="D3290" s="5" t="s">
        <v>259</v>
      </c>
      <c r="E3290" s="5" t="s">
        <v>11760</v>
      </c>
      <c r="F3290" s="5">
        <v>11</v>
      </c>
      <c r="G3290" s="5">
        <v>3</v>
      </c>
      <c r="H3290" s="5">
        <v>3</v>
      </c>
      <c r="I3290" s="5">
        <v>2</v>
      </c>
      <c r="J3290" s="5" t="s">
        <v>6672</v>
      </c>
      <c r="K3290" s="17">
        <v>2669</v>
      </c>
      <c r="L3290" s="6">
        <v>0.52939357950999999</v>
      </c>
      <c r="M3290" s="6">
        <v>7.7043739854000002</v>
      </c>
      <c r="N3290" s="6">
        <v>-3.9719201963000001</v>
      </c>
      <c r="O3290" s="6">
        <v>21.4101152426</v>
      </c>
      <c r="P3290" s="6">
        <v>43.644597901600001</v>
      </c>
      <c r="Q3290" s="6">
        <v>55.517912660999997</v>
      </c>
      <c r="R3290" s="7">
        <v>40.190875268399999</v>
      </c>
      <c r="S3290" s="8">
        <v>17.31420258643065</v>
      </c>
      <c r="T3290" s="6">
        <v>-0.98421418110000003</v>
      </c>
      <c r="U3290" s="6">
        <v>12.720415708599999</v>
      </c>
      <c r="V3290" s="6">
        <v>70.994137805700007</v>
      </c>
      <c r="W3290" s="6">
        <v>78.877752802499998</v>
      </c>
      <c r="X3290" s="7">
        <v>54.197435438933333</v>
      </c>
      <c r="Y3290" s="8">
        <v>36.135788640035067</v>
      </c>
      <c r="Z3290" s="24">
        <v>1</v>
      </c>
    </row>
    <row r="3291" spans="1:26" ht="16.5" x14ac:dyDescent="0.45">
      <c r="A3291" s="5" t="s">
        <v>11601</v>
      </c>
      <c r="B3291" s="5" t="s">
        <v>11602</v>
      </c>
      <c r="C3291" s="5" t="s">
        <v>11603</v>
      </c>
      <c r="D3291" s="5" t="s">
        <v>474</v>
      </c>
      <c r="E3291" s="5" t="s">
        <v>11758</v>
      </c>
      <c r="F3291" s="5">
        <v>8</v>
      </c>
      <c r="G3291" s="5">
        <v>2</v>
      </c>
      <c r="H3291" s="5">
        <v>3</v>
      </c>
      <c r="I3291" s="5">
        <v>2</v>
      </c>
      <c r="J3291" s="5" t="s">
        <v>11604</v>
      </c>
      <c r="K3291" s="17">
        <v>2183</v>
      </c>
      <c r="L3291" s="6">
        <v>0.76242451706000003</v>
      </c>
      <c r="M3291" s="6">
        <v>9.9697078384999998</v>
      </c>
      <c r="N3291" s="6">
        <v>20.981050152400002</v>
      </c>
      <c r="O3291" s="6">
        <v>4.5014669154</v>
      </c>
      <c r="P3291" s="6">
        <v>5.6025400932</v>
      </c>
      <c r="Q3291" s="6">
        <v>49.874630684099998</v>
      </c>
      <c r="R3291" s="7">
        <v>19.992879230899998</v>
      </c>
      <c r="S3291" s="8">
        <v>25.884211268045867</v>
      </c>
      <c r="T3291" s="6">
        <v>11.734797188</v>
      </c>
      <c r="U3291" s="6">
        <v>-31.655412984000002</v>
      </c>
      <c r="V3291" s="6">
        <v>-13.3407726963</v>
      </c>
      <c r="W3291" s="6">
        <v>37.5459946032</v>
      </c>
      <c r="X3291" s="7">
        <v>-2.4833970257000004</v>
      </c>
      <c r="Y3291" s="8">
        <v>35.855552678097823</v>
      </c>
      <c r="Z3291" s="24">
        <v>-1</v>
      </c>
    </row>
    <row r="3292" spans="1:26" ht="16.5" x14ac:dyDescent="0.45">
      <c r="A3292" s="5" t="s">
        <v>11605</v>
      </c>
      <c r="B3292" s="5" t="s">
        <v>11606</v>
      </c>
      <c r="C3292" s="5" t="s">
        <v>11607</v>
      </c>
      <c r="D3292" s="5" t="s">
        <v>120</v>
      </c>
      <c r="E3292" s="5" t="s">
        <v>11756</v>
      </c>
      <c r="F3292" s="5">
        <v>6</v>
      </c>
      <c r="G3292" s="5">
        <v>11</v>
      </c>
      <c r="H3292" s="5">
        <v>2</v>
      </c>
      <c r="I3292" s="5">
        <v>2</v>
      </c>
      <c r="J3292" s="5" t="s">
        <v>6975</v>
      </c>
      <c r="K3292" s="17">
        <v>492</v>
      </c>
      <c r="L3292" s="6">
        <v>0.63875762677000003</v>
      </c>
      <c r="M3292" s="6">
        <v>13.2402353828</v>
      </c>
      <c r="N3292" s="6">
        <v>19.455452774899999</v>
      </c>
      <c r="O3292" s="6">
        <v>-2.1132044620000001</v>
      </c>
      <c r="P3292" s="6">
        <v>6.6771644220999997</v>
      </c>
      <c r="Q3292" s="6">
        <v>-6.3349187506</v>
      </c>
      <c r="R3292" s="7">
        <v>-0.59031959683333335</v>
      </c>
      <c r="S3292" s="8">
        <v>6.6383703465331685</v>
      </c>
      <c r="T3292" s="6">
        <v>-20.716580498100001</v>
      </c>
      <c r="U3292" s="6">
        <v>36.447556086299997</v>
      </c>
      <c r="V3292" s="6">
        <v>-26.2148505507</v>
      </c>
      <c r="W3292" s="6">
        <v>-57.130054684199997</v>
      </c>
      <c r="X3292" s="7">
        <v>-15.6324497162</v>
      </c>
      <c r="Y3292" s="8">
        <v>47.67790594127765</v>
      </c>
      <c r="Z3292" s="24">
        <v>0</v>
      </c>
    </row>
    <row r="3293" spans="1:26" ht="16.5" x14ac:dyDescent="0.45">
      <c r="A3293" s="5" t="s">
        <v>11608</v>
      </c>
      <c r="B3293" s="5" t="s">
        <v>11609</v>
      </c>
      <c r="C3293" s="5" t="s">
        <v>11610</v>
      </c>
      <c r="D3293" s="5" t="s">
        <v>120</v>
      </c>
      <c r="E3293" s="5" t="s">
        <v>11773</v>
      </c>
      <c r="F3293" s="5">
        <v>24</v>
      </c>
      <c r="G3293" s="5">
        <v>11</v>
      </c>
      <c r="H3293" s="5">
        <v>1</v>
      </c>
      <c r="I3293" s="5">
        <v>2</v>
      </c>
      <c r="J3293" s="5" t="s">
        <v>7009</v>
      </c>
      <c r="K3293" s="17">
        <v>2149</v>
      </c>
      <c r="L3293" s="6">
        <v>3.3066174416199998</v>
      </c>
      <c r="M3293" s="6">
        <v>11.608174108</v>
      </c>
      <c r="N3293" s="6">
        <v>42.775403074300002</v>
      </c>
      <c r="O3293" s="6">
        <v>10.452808234800001</v>
      </c>
      <c r="P3293" s="6">
        <v>23.809757202099998</v>
      </c>
      <c r="Q3293" s="6">
        <v>-17.844710981999999</v>
      </c>
      <c r="R3293" s="7">
        <v>5.4726181516333332</v>
      </c>
      <c r="S3293" s="8">
        <v>21.269118455483842</v>
      </c>
      <c r="T3293" s="6">
        <v>42.341096393500003</v>
      </c>
      <c r="U3293" s="6">
        <v>28.559028578700001</v>
      </c>
      <c r="V3293" s="6">
        <v>21.376243949399999</v>
      </c>
      <c r="W3293" s="6">
        <v>-40.2050770727</v>
      </c>
      <c r="X3293" s="7">
        <v>3.2433984851333335</v>
      </c>
      <c r="Y3293" s="8">
        <v>37.798487006525242</v>
      </c>
      <c r="Z3293" s="24">
        <v>1</v>
      </c>
    </row>
    <row r="3294" spans="1:26" ht="16.5" x14ac:dyDescent="0.45">
      <c r="A3294" s="5" t="s">
        <v>11611</v>
      </c>
      <c r="B3294" s="5" t="s">
        <v>11612</v>
      </c>
      <c r="C3294" s="5" t="s">
        <v>11613</v>
      </c>
      <c r="D3294" s="5" t="s">
        <v>259</v>
      </c>
      <c r="E3294" s="5" t="s">
        <v>11766</v>
      </c>
      <c r="F3294" s="5">
        <v>17</v>
      </c>
      <c r="G3294" s="5">
        <v>11</v>
      </c>
      <c r="H3294" s="5">
        <v>2</v>
      </c>
      <c r="I3294" s="5">
        <v>2</v>
      </c>
      <c r="J3294" s="5" t="s">
        <v>11614</v>
      </c>
      <c r="K3294" s="17">
        <v>718</v>
      </c>
      <c r="L3294" s="6">
        <v>0.61096760706999997</v>
      </c>
      <c r="M3294" s="6">
        <v>12.4231249925</v>
      </c>
      <c r="N3294" s="6">
        <v>0.22831008359999999</v>
      </c>
      <c r="O3294" s="6">
        <v>-1.1282143702</v>
      </c>
      <c r="P3294" s="6">
        <v>-1.848315003</v>
      </c>
      <c r="Q3294" s="6">
        <v>-2.6514438762000001</v>
      </c>
      <c r="R3294" s="7">
        <v>-1.8759910831333333</v>
      </c>
      <c r="S3294" s="8">
        <v>0.76199180182329473</v>
      </c>
      <c r="T3294" s="6">
        <v>-22.3577693549</v>
      </c>
      <c r="U3294" s="6">
        <v>-2.6167313713999998</v>
      </c>
      <c r="V3294" s="6">
        <v>-22.983544342799998</v>
      </c>
      <c r="W3294" s="6">
        <v>-9.1958687967999992</v>
      </c>
      <c r="X3294" s="7">
        <v>-11.598714836999998</v>
      </c>
      <c r="Y3294" s="8">
        <v>10.393845268844224</v>
      </c>
      <c r="Z3294" s="24">
        <v>0</v>
      </c>
    </row>
    <row r="3295" spans="1:26" ht="16.5" x14ac:dyDescent="0.45">
      <c r="A3295" s="5" t="s">
        <v>11615</v>
      </c>
      <c r="B3295" s="5" t="s">
        <v>11616</v>
      </c>
      <c r="C3295" s="5" t="s">
        <v>11617</v>
      </c>
      <c r="D3295" s="5" t="s">
        <v>1297</v>
      </c>
      <c r="E3295" s="5" t="s">
        <v>11753</v>
      </c>
      <c r="F3295" s="5">
        <v>3</v>
      </c>
      <c r="G3295" s="5">
        <v>7</v>
      </c>
      <c r="H3295" s="5">
        <v>4</v>
      </c>
      <c r="I3295" s="5">
        <v>3</v>
      </c>
      <c r="J3295" s="5" t="s">
        <v>4185</v>
      </c>
      <c r="K3295" s="17">
        <v>722</v>
      </c>
      <c r="L3295" s="6">
        <v>0.94464788271</v>
      </c>
      <c r="M3295" s="6">
        <v>6.7477815212000003</v>
      </c>
      <c r="N3295" s="6">
        <v>13.410500945900001</v>
      </c>
      <c r="O3295" s="6">
        <v>6.3095919093999999</v>
      </c>
      <c r="P3295" s="6">
        <v>11.7484910731</v>
      </c>
      <c r="Q3295" s="6">
        <v>-23.033249879</v>
      </c>
      <c r="R3295" s="7">
        <v>-1.6583889654999997</v>
      </c>
      <c r="S3295" s="8">
        <v>18.709861446088443</v>
      </c>
      <c r="T3295" s="6">
        <v>24.428684324900001</v>
      </c>
      <c r="U3295" s="6">
        <v>38.905134903499999</v>
      </c>
      <c r="V3295" s="6">
        <v>-1.0448905102999999</v>
      </c>
      <c r="W3295" s="6">
        <v>-86.816722726999998</v>
      </c>
      <c r="X3295" s="7">
        <v>-16.318826111266667</v>
      </c>
      <c r="Y3295" s="8">
        <v>64.237576254656318</v>
      </c>
      <c r="Z3295" s="24">
        <v>0</v>
      </c>
    </row>
    <row r="3296" spans="1:26" ht="16.5" x14ac:dyDescent="0.45">
      <c r="A3296" s="5" t="s">
        <v>11618</v>
      </c>
      <c r="B3296" s="5" t="s">
        <v>11619</v>
      </c>
      <c r="C3296" s="5" t="s">
        <v>11620</v>
      </c>
      <c r="D3296" s="5" t="s">
        <v>553</v>
      </c>
      <c r="E3296" s="5" t="s">
        <v>11778</v>
      </c>
      <c r="F3296" s="5">
        <v>29</v>
      </c>
      <c r="G3296" s="5">
        <v>5</v>
      </c>
      <c r="H3296" s="5">
        <v>3</v>
      </c>
      <c r="I3296" s="5">
        <v>3</v>
      </c>
      <c r="J3296" s="5" t="s">
        <v>11621</v>
      </c>
      <c r="K3296" s="17">
        <v>2095</v>
      </c>
      <c r="L3296" s="6">
        <v>1.6343980435500001</v>
      </c>
      <c r="M3296" s="6">
        <v>16.556870335700001</v>
      </c>
      <c r="N3296" s="6">
        <v>11.7603889146</v>
      </c>
      <c r="O3296" s="6">
        <v>5.8904436498999999</v>
      </c>
      <c r="P3296" s="6">
        <v>3.3354341132999998</v>
      </c>
      <c r="Q3296" s="6">
        <v>12.488037091000001</v>
      </c>
      <c r="R3296" s="7">
        <v>7.2379716180666662</v>
      </c>
      <c r="S3296" s="8">
        <v>4.7227543907760303</v>
      </c>
      <c r="T3296" s="6">
        <v>4.6357749707</v>
      </c>
      <c r="U3296" s="6">
        <v>22.435701833700001</v>
      </c>
      <c r="V3296" s="6">
        <v>-2.0065995897</v>
      </c>
      <c r="W3296" s="6">
        <v>-14.0039896113</v>
      </c>
      <c r="X3296" s="7">
        <v>2.1417042109000008</v>
      </c>
      <c r="Y3296" s="8">
        <v>18.570651482063194</v>
      </c>
      <c r="Z3296" s="24">
        <v>1</v>
      </c>
    </row>
    <row r="3297" spans="1:26" ht="16.5" x14ac:dyDescent="0.45">
      <c r="A3297" s="5" t="s">
        <v>11622</v>
      </c>
      <c r="B3297" s="5" t="s">
        <v>11623</v>
      </c>
      <c r="C3297" s="5" t="s">
        <v>11624</v>
      </c>
      <c r="D3297" s="5" t="s">
        <v>240</v>
      </c>
      <c r="E3297" s="5" t="s">
        <v>11762</v>
      </c>
      <c r="F3297" s="5">
        <v>13</v>
      </c>
      <c r="G3297" s="5">
        <v>7</v>
      </c>
      <c r="H3297" s="5">
        <v>4</v>
      </c>
      <c r="I3297" s="5">
        <v>2</v>
      </c>
      <c r="J3297" s="5" t="s">
        <v>4550</v>
      </c>
      <c r="K3297" s="17">
        <v>4223</v>
      </c>
      <c r="L3297" s="6">
        <v>2.4389571774999999</v>
      </c>
      <c r="M3297" s="6">
        <v>13.479794891999999</v>
      </c>
      <c r="N3297" s="6">
        <v>12.5346874963</v>
      </c>
      <c r="O3297" s="6">
        <v>3.9784396279999998</v>
      </c>
      <c r="P3297" s="6">
        <v>48.232946635899999</v>
      </c>
      <c r="Q3297" s="6">
        <v>17.8985236073</v>
      </c>
      <c r="R3297" s="7">
        <v>23.369969957066662</v>
      </c>
      <c r="S3297" s="8">
        <v>22.628917152547292</v>
      </c>
      <c r="T3297" s="6">
        <v>45.608472270299998</v>
      </c>
      <c r="U3297" s="6">
        <v>-7.6650251793999997</v>
      </c>
      <c r="V3297" s="6">
        <v>-34.1448416868</v>
      </c>
      <c r="W3297" s="6">
        <v>100.7896292102</v>
      </c>
      <c r="X3297" s="7">
        <v>19.659920781333337</v>
      </c>
      <c r="Y3297" s="8">
        <v>71.4969745015905</v>
      </c>
      <c r="Z3297" s="24">
        <v>1</v>
      </c>
    </row>
    <row r="3298" spans="1:26" ht="16.5" x14ac:dyDescent="0.45">
      <c r="A3298" s="5" t="s">
        <v>11625</v>
      </c>
      <c r="B3298" s="5" t="s">
        <v>11626</v>
      </c>
      <c r="C3298" s="5" t="s">
        <v>11627</v>
      </c>
      <c r="D3298" s="5" t="s">
        <v>120</v>
      </c>
      <c r="E3298" s="5" t="s">
        <v>11766</v>
      </c>
      <c r="F3298" s="5">
        <v>17</v>
      </c>
      <c r="G3298" s="5">
        <v>11</v>
      </c>
      <c r="H3298" s="5">
        <v>2</v>
      </c>
      <c r="I3298" s="5">
        <v>2</v>
      </c>
      <c r="J3298" s="5" t="s">
        <v>11628</v>
      </c>
      <c r="K3298" s="17">
        <v>1031</v>
      </c>
      <c r="L3298" s="6">
        <v>0.76825370845999996</v>
      </c>
      <c r="M3298" s="6">
        <v>-11.6028841382</v>
      </c>
      <c r="N3298" s="6">
        <v>-28.182900091099999</v>
      </c>
      <c r="O3298" s="6">
        <v>-38.871567672399998</v>
      </c>
      <c r="P3298" s="6">
        <v>9.6873109557999992</v>
      </c>
      <c r="Q3298" s="6">
        <v>0.23054644329999999</v>
      </c>
      <c r="R3298" s="7">
        <v>-9.6512367577666662</v>
      </c>
      <c r="S3298" s="8">
        <v>25.743511858946658</v>
      </c>
      <c r="T3298" s="6">
        <v>-258.5060108971</v>
      </c>
      <c r="U3298" s="6">
        <v>108.4974810038</v>
      </c>
      <c r="V3298" s="6">
        <v>152.75316211160001</v>
      </c>
      <c r="W3298" s="6">
        <v>-162.301175462</v>
      </c>
      <c r="X3298" s="7">
        <v>32.983155884466669</v>
      </c>
      <c r="Y3298" s="8">
        <v>170.5626538245001</v>
      </c>
      <c r="Z3298" s="24">
        <v>-1</v>
      </c>
    </row>
    <row r="3299" spans="1:26" ht="16.5" x14ac:dyDescent="0.45">
      <c r="A3299" s="5" t="s">
        <v>11629</v>
      </c>
      <c r="B3299" s="5" t="s">
        <v>11630</v>
      </c>
      <c r="C3299" s="5" t="s">
        <v>11631</v>
      </c>
      <c r="D3299" s="5" t="s">
        <v>259</v>
      </c>
      <c r="E3299" s="5" t="s">
        <v>11766</v>
      </c>
      <c r="F3299" s="5">
        <v>17</v>
      </c>
      <c r="G3299" s="5">
        <v>11</v>
      </c>
      <c r="H3299" s="5">
        <v>2</v>
      </c>
      <c r="I3299" s="5">
        <v>2</v>
      </c>
      <c r="J3299" s="5" t="s">
        <v>11578</v>
      </c>
      <c r="K3299" s="17">
        <v>1757</v>
      </c>
      <c r="L3299" s="6">
        <v>1.4607254996500001</v>
      </c>
      <c r="M3299" s="6">
        <v>8.2878162946000007</v>
      </c>
      <c r="N3299" s="6">
        <v>12.8594759287</v>
      </c>
      <c r="O3299" s="6">
        <v>3.2370568982000001</v>
      </c>
      <c r="P3299" s="6">
        <v>24.571113069900001</v>
      </c>
      <c r="Q3299" s="6">
        <v>11.5814654289</v>
      </c>
      <c r="R3299" s="7">
        <v>13.129878465666666</v>
      </c>
      <c r="S3299" s="8">
        <v>10.750984856450797</v>
      </c>
      <c r="T3299" s="6">
        <v>20.753583446499999</v>
      </c>
      <c r="U3299" s="6">
        <v>33.352179709799998</v>
      </c>
      <c r="V3299" s="6">
        <v>7.6574476967000003</v>
      </c>
      <c r="W3299" s="6">
        <v>-52.7946980587</v>
      </c>
      <c r="X3299" s="7">
        <v>-3.9283568840666661</v>
      </c>
      <c r="Y3299" s="8">
        <v>44.226624200282409</v>
      </c>
      <c r="Z3299" s="24">
        <v>-1</v>
      </c>
    </row>
    <row r="3300" spans="1:26" ht="16.5" x14ac:dyDescent="0.45">
      <c r="A3300" s="5" t="s">
        <v>11632</v>
      </c>
      <c r="B3300" s="5" t="s">
        <v>11633</v>
      </c>
      <c r="C3300" s="5" t="s">
        <v>11634</v>
      </c>
      <c r="D3300" s="5" t="s">
        <v>120</v>
      </c>
      <c r="E3300" s="5" t="s">
        <v>11773</v>
      </c>
      <c r="F3300" s="5">
        <v>24</v>
      </c>
      <c r="G3300" s="5">
        <v>11</v>
      </c>
      <c r="H3300" s="5">
        <v>1</v>
      </c>
      <c r="I3300" s="5">
        <v>2</v>
      </c>
      <c r="J3300" s="5" t="s">
        <v>11635</v>
      </c>
      <c r="K3300" s="17">
        <v>623</v>
      </c>
      <c r="L3300" s="6">
        <v>1.28983275052</v>
      </c>
      <c r="M3300" s="6">
        <v>10.281308470900001</v>
      </c>
      <c r="N3300" s="6">
        <v>-14.181858844200001</v>
      </c>
      <c r="O3300" s="6">
        <v>13.2771424932</v>
      </c>
      <c r="P3300" s="6">
        <v>34.991917359299997</v>
      </c>
      <c r="Q3300" s="6">
        <v>-9.3803099439000004</v>
      </c>
      <c r="R3300" s="7">
        <v>12.962916636199997</v>
      </c>
      <c r="S3300" s="8">
        <v>22.187782502508387</v>
      </c>
      <c r="T3300" s="6">
        <v>-9.2667425605999991</v>
      </c>
      <c r="U3300" s="6">
        <v>-9.6652342077999993</v>
      </c>
      <c r="V3300" s="6">
        <v>8.2465263701999998</v>
      </c>
      <c r="W3300" s="6">
        <v>-10.3579858296</v>
      </c>
      <c r="X3300" s="7">
        <v>-3.9255645557333332</v>
      </c>
      <c r="Y3300" s="8">
        <v>10.547029171016266</v>
      </c>
      <c r="Z3300" s="24">
        <v>-1</v>
      </c>
    </row>
    <row r="3301" spans="1:26" ht="16.5" x14ac:dyDescent="0.45">
      <c r="A3301" s="5" t="s">
        <v>11636</v>
      </c>
      <c r="B3301" s="5" t="s">
        <v>11637</v>
      </c>
      <c r="C3301" s="5" t="s">
        <v>11638</v>
      </c>
      <c r="D3301" s="5" t="s">
        <v>120</v>
      </c>
      <c r="E3301" s="5" t="s">
        <v>11758</v>
      </c>
      <c r="F3301" s="5">
        <v>8</v>
      </c>
      <c r="G3301" s="5">
        <v>2</v>
      </c>
      <c r="H3301" s="5">
        <v>3</v>
      </c>
      <c r="I3301" s="5">
        <v>2</v>
      </c>
      <c r="J3301" s="5" t="s">
        <v>10773</v>
      </c>
      <c r="K3301" s="17">
        <v>553</v>
      </c>
      <c r="L3301" s="6">
        <v>1.8695811635799999</v>
      </c>
      <c r="M3301" s="6">
        <v>5.4077038462000004</v>
      </c>
      <c r="N3301" s="6">
        <v>-17.1236522357</v>
      </c>
      <c r="O3301" s="6">
        <v>-50.843687588000002</v>
      </c>
      <c r="P3301" s="6">
        <v>138.02306580550001</v>
      </c>
      <c r="Q3301" s="6">
        <v>37.389748530399999</v>
      </c>
      <c r="R3301" s="7">
        <v>41.523042249300005</v>
      </c>
      <c r="S3301" s="8">
        <v>94.50119428914806</v>
      </c>
      <c r="T3301" s="6">
        <v>-37.430042158100001</v>
      </c>
      <c r="U3301" s="6">
        <v>-132.60903574970001</v>
      </c>
      <c r="V3301" s="6">
        <v>174.2854986783</v>
      </c>
      <c r="W3301" s="6">
        <v>491.35673132189999</v>
      </c>
      <c r="X3301" s="7">
        <v>177.67773141683332</v>
      </c>
      <c r="Y3301" s="8">
        <v>311.99671480886917</v>
      </c>
      <c r="Z3301" s="24">
        <v>1</v>
      </c>
    </row>
    <row r="3302" spans="1:26" ht="16.5" x14ac:dyDescent="0.45">
      <c r="A3302" s="5" t="s">
        <v>11639</v>
      </c>
      <c r="B3302" s="5" t="s">
        <v>11640</v>
      </c>
      <c r="C3302" s="5" t="s">
        <v>11641</v>
      </c>
      <c r="D3302" s="5" t="s">
        <v>474</v>
      </c>
      <c r="E3302" s="5" t="s">
        <v>11762</v>
      </c>
      <c r="F3302" s="5">
        <v>13</v>
      </c>
      <c r="G3302" s="5">
        <v>7</v>
      </c>
      <c r="H3302" s="5">
        <v>4</v>
      </c>
      <c r="I3302" s="5">
        <v>2</v>
      </c>
      <c r="J3302" s="5" t="s">
        <v>11642</v>
      </c>
      <c r="K3302" s="17">
        <v>708</v>
      </c>
      <c r="L3302" s="6">
        <v>1.47785537939</v>
      </c>
      <c r="M3302" s="6">
        <v>1.8803368027</v>
      </c>
      <c r="N3302" s="6">
        <v>-20.244558662199999</v>
      </c>
      <c r="O3302" s="6">
        <v>1.2947023408</v>
      </c>
      <c r="P3302" s="6">
        <v>39.304038240899999</v>
      </c>
      <c r="Q3302" s="6">
        <v>2.4207614719000001</v>
      </c>
      <c r="R3302" s="7">
        <v>14.339834017866666</v>
      </c>
      <c r="S3302" s="8">
        <v>21.626965151372254</v>
      </c>
      <c r="T3302" s="6">
        <v>-75.189315728300002</v>
      </c>
      <c r="U3302" s="6">
        <v>-14.2189510415</v>
      </c>
      <c r="V3302" s="6">
        <v>236.13191202679999</v>
      </c>
      <c r="W3302" s="6">
        <v>-29.417440990799999</v>
      </c>
      <c r="X3302" s="7">
        <v>64.1651733315</v>
      </c>
      <c r="Y3302" s="8">
        <v>149.12131952644444</v>
      </c>
      <c r="Z3302" s="24">
        <v>1</v>
      </c>
    </row>
    <row r="3303" spans="1:26" ht="16.5" x14ac:dyDescent="0.45">
      <c r="A3303" s="5" t="s">
        <v>11643</v>
      </c>
      <c r="B3303" s="5" t="s">
        <v>11644</v>
      </c>
      <c r="C3303" s="5" t="s">
        <v>11645</v>
      </c>
      <c r="D3303" s="5" t="s">
        <v>240</v>
      </c>
      <c r="E3303" s="5" t="s">
        <v>11762</v>
      </c>
      <c r="F3303" s="5">
        <v>13</v>
      </c>
      <c r="G3303" s="5">
        <v>7</v>
      </c>
      <c r="H3303" s="5">
        <v>4</v>
      </c>
      <c r="I3303" s="5">
        <v>2</v>
      </c>
      <c r="J3303" s="5" t="s">
        <v>4249</v>
      </c>
      <c r="K3303" s="17">
        <v>3765</v>
      </c>
      <c r="L3303" s="6">
        <v>2.66928807108</v>
      </c>
      <c r="M3303" s="6">
        <v>7.5509703169</v>
      </c>
      <c r="N3303" s="6">
        <v>36.9531599456</v>
      </c>
      <c r="O3303" s="6">
        <v>4.3538942964</v>
      </c>
      <c r="P3303" s="6">
        <v>26.3921219769</v>
      </c>
      <c r="Q3303" s="6">
        <v>-17.277227968799998</v>
      </c>
      <c r="R3303" s="7">
        <v>4.489596101500001</v>
      </c>
      <c r="S3303" s="8">
        <v>21.834991238947929</v>
      </c>
      <c r="T3303" s="6">
        <v>61.584728198900002</v>
      </c>
      <c r="U3303" s="6">
        <v>22.403747005700001</v>
      </c>
      <c r="V3303" s="6">
        <v>0.7543529725</v>
      </c>
      <c r="W3303" s="6">
        <v>-67.547273795600006</v>
      </c>
      <c r="X3303" s="7">
        <v>-14.79639127246667</v>
      </c>
      <c r="Y3303" s="8">
        <v>46.948543861639095</v>
      </c>
      <c r="Z3303" s="24">
        <v>-1</v>
      </c>
    </row>
    <row r="3304" spans="1:26" ht="16.5" x14ac:dyDescent="0.45">
      <c r="A3304" s="5" t="s">
        <v>11646</v>
      </c>
      <c r="B3304" s="5" t="s">
        <v>11647</v>
      </c>
      <c r="C3304" s="5" t="s">
        <v>11648</v>
      </c>
      <c r="D3304" s="5" t="s">
        <v>120</v>
      </c>
      <c r="E3304" s="5" t="s">
        <v>11768</v>
      </c>
      <c r="F3304" s="5">
        <v>19</v>
      </c>
      <c r="G3304" s="5">
        <v>4</v>
      </c>
      <c r="H3304" s="5">
        <v>2</v>
      </c>
      <c r="I3304" s="5">
        <v>2</v>
      </c>
      <c r="J3304" s="5" t="s">
        <v>11649</v>
      </c>
      <c r="K3304" s="17">
        <v>367</v>
      </c>
      <c r="L3304" s="6">
        <v>1.3380122895</v>
      </c>
      <c r="M3304" s="6">
        <v>8.6434072367999999</v>
      </c>
      <c r="N3304" s="6">
        <v>2.6866466706000001</v>
      </c>
      <c r="O3304" s="6">
        <v>2.1274243221</v>
      </c>
      <c r="P3304" s="6">
        <v>27.6738303833</v>
      </c>
      <c r="Q3304" s="6">
        <v>-8.1308891287999998</v>
      </c>
      <c r="R3304" s="7">
        <v>7.2234551922000003</v>
      </c>
      <c r="S3304" s="8">
        <v>18.438319685014623</v>
      </c>
      <c r="T3304" s="6">
        <v>0.75091571450000005</v>
      </c>
      <c r="U3304" s="6">
        <v>-0.76468774660000005</v>
      </c>
      <c r="V3304" s="6">
        <v>15.134480143699999</v>
      </c>
      <c r="W3304" s="6">
        <v>-33.5022399534</v>
      </c>
      <c r="X3304" s="7">
        <v>-6.3774825187666666</v>
      </c>
      <c r="Y3304" s="8">
        <v>24.799399878157512</v>
      </c>
      <c r="Z3304" s="24">
        <v>-1</v>
      </c>
    </row>
    <row r="3305" spans="1:26" ht="16.5" x14ac:dyDescent="0.45">
      <c r="A3305" s="5" t="s">
        <v>11650</v>
      </c>
      <c r="B3305" s="5" t="s">
        <v>11651</v>
      </c>
      <c r="C3305" s="5" t="s">
        <v>11652</v>
      </c>
      <c r="D3305" s="5" t="s">
        <v>268</v>
      </c>
      <c r="E3305" s="5" t="s">
        <v>11773</v>
      </c>
      <c r="F3305" s="5">
        <v>24</v>
      </c>
      <c r="G3305" s="5">
        <v>11</v>
      </c>
      <c r="H3305" s="5">
        <v>1</v>
      </c>
      <c r="I3305" s="5">
        <v>2</v>
      </c>
      <c r="J3305" s="5" t="s">
        <v>11653</v>
      </c>
      <c r="K3305" s="17">
        <v>715</v>
      </c>
      <c r="L3305" s="6">
        <v>1.1566061167599999</v>
      </c>
      <c r="M3305" s="6">
        <v>9.2816410033000007</v>
      </c>
      <c r="N3305" s="6">
        <v>4.7790520401999999</v>
      </c>
      <c r="O3305" s="6">
        <v>-12.9995894239</v>
      </c>
      <c r="P3305" s="6">
        <v>58.8933124287</v>
      </c>
      <c r="Q3305" s="6">
        <v>65.637332089400005</v>
      </c>
      <c r="R3305" s="7">
        <v>37.177018364733335</v>
      </c>
      <c r="S3305" s="8">
        <v>43.584853185214833</v>
      </c>
      <c r="T3305" s="6">
        <v>-5.0403681360999997</v>
      </c>
      <c r="U3305" s="6">
        <v>-9.9240958555999992</v>
      </c>
      <c r="V3305" s="6">
        <v>246.3451410994</v>
      </c>
      <c r="W3305" s="6">
        <v>122.3021354998</v>
      </c>
      <c r="X3305" s="7">
        <v>119.5743935812</v>
      </c>
      <c r="Y3305" s="8">
        <v>128.1563922883106</v>
      </c>
      <c r="Z3305" s="24">
        <v>1</v>
      </c>
    </row>
    <row r="3306" spans="1:26" ht="16.5" x14ac:dyDescent="0.45">
      <c r="A3306" s="5" t="s">
        <v>11654</v>
      </c>
      <c r="B3306" s="5" t="s">
        <v>11655</v>
      </c>
      <c r="C3306" s="5" t="s">
        <v>11656</v>
      </c>
      <c r="D3306" s="5" t="s">
        <v>263</v>
      </c>
      <c r="E3306" s="5" t="s">
        <v>11765</v>
      </c>
      <c r="F3306" s="5">
        <v>16</v>
      </c>
      <c r="G3306" s="5">
        <v>9</v>
      </c>
      <c r="H3306" s="5">
        <v>1</v>
      </c>
      <c r="I3306" s="5">
        <v>3</v>
      </c>
      <c r="J3306" s="5" t="s">
        <v>4135</v>
      </c>
      <c r="K3306" s="17">
        <v>24219</v>
      </c>
      <c r="L3306" s="6">
        <v>10.2761747349</v>
      </c>
      <c r="M3306" s="6">
        <v>5.9252009263999996</v>
      </c>
      <c r="N3306" s="6">
        <v>48.659109549199997</v>
      </c>
      <c r="O3306" s="6">
        <v>27.912406657799998</v>
      </c>
      <c r="P3306" s="6">
        <v>16.598595985700001</v>
      </c>
      <c r="Q3306" s="6">
        <v>29.753358625499999</v>
      </c>
      <c r="R3306" s="7">
        <v>24.754787089666667</v>
      </c>
      <c r="S3306" s="8">
        <v>7.1231921236313127</v>
      </c>
      <c r="T3306" s="6">
        <v>37.890964128699999</v>
      </c>
      <c r="U3306" s="6">
        <v>42.3677871696</v>
      </c>
      <c r="V3306" s="6">
        <v>18.024617790800001</v>
      </c>
      <c r="W3306" s="6">
        <v>44.052141762600002</v>
      </c>
      <c r="X3306" s="7">
        <v>34.814848907666665</v>
      </c>
      <c r="Y3306" s="8">
        <v>14.565135025707395</v>
      </c>
      <c r="Z3306" s="24">
        <v>1</v>
      </c>
    </row>
    <row r="3307" spans="1:26" ht="16.5" x14ac:dyDescent="0.45">
      <c r="A3307" s="5" t="s">
        <v>11657</v>
      </c>
      <c r="B3307" s="5" t="s">
        <v>11658</v>
      </c>
      <c r="C3307" s="5" t="s">
        <v>11659</v>
      </c>
      <c r="D3307" s="5" t="s">
        <v>120</v>
      </c>
      <c r="E3307" s="5" t="s">
        <v>11758</v>
      </c>
      <c r="F3307" s="5">
        <v>8</v>
      </c>
      <c r="G3307" s="5">
        <v>2</v>
      </c>
      <c r="H3307" s="5">
        <v>3</v>
      </c>
      <c r="I3307" s="5">
        <v>2</v>
      </c>
      <c r="J3307" s="5" t="s">
        <v>4500</v>
      </c>
      <c r="K3307" s="17">
        <v>516</v>
      </c>
      <c r="L3307" s="6">
        <v>0.91906744815999997</v>
      </c>
      <c r="M3307" s="6">
        <v>10.8965407153</v>
      </c>
      <c r="N3307" s="6">
        <v>14.6308794331</v>
      </c>
      <c r="O3307" s="6">
        <v>2.7315345376</v>
      </c>
      <c r="P3307" s="6">
        <v>-41.067927058400002</v>
      </c>
      <c r="Q3307" s="6">
        <v>-54.715008758899998</v>
      </c>
      <c r="R3307" s="7">
        <v>-31.017133759900002</v>
      </c>
      <c r="S3307" s="8">
        <v>30.013166587783463</v>
      </c>
      <c r="T3307" s="6">
        <v>10.872002671300001</v>
      </c>
      <c r="U3307" s="6">
        <v>9.4865249232999993</v>
      </c>
      <c r="V3307" s="6">
        <v>-34.643756914900003</v>
      </c>
      <c r="W3307" s="6">
        <v>-68.483472475699998</v>
      </c>
      <c r="X3307" s="7">
        <v>-31.213568155766666</v>
      </c>
      <c r="Y3307" s="8">
        <v>39.098014908591971</v>
      </c>
      <c r="Z3307" s="24">
        <v>0</v>
      </c>
    </row>
    <row r="3308" spans="1:26" ht="16.5" x14ac:dyDescent="0.45">
      <c r="A3308" s="5" t="s">
        <v>11660</v>
      </c>
      <c r="B3308" s="5" t="s">
        <v>11661</v>
      </c>
      <c r="C3308" s="5" t="s">
        <v>11662</v>
      </c>
      <c r="D3308" s="5" t="s">
        <v>120</v>
      </c>
      <c r="E3308" s="5" t="s">
        <v>11760</v>
      </c>
      <c r="F3308" s="5">
        <v>11</v>
      </c>
      <c r="G3308" s="5">
        <v>3</v>
      </c>
      <c r="H3308" s="5">
        <v>3</v>
      </c>
      <c r="I3308" s="5">
        <v>2</v>
      </c>
      <c r="J3308" s="5" t="s">
        <v>4325</v>
      </c>
      <c r="K3308" s="17">
        <v>5361</v>
      </c>
      <c r="L3308" s="6">
        <v>1.2356925507400001</v>
      </c>
      <c r="M3308" s="6">
        <v>0.54750945819999997</v>
      </c>
      <c r="N3308" s="6">
        <v>-8.3095661626999995</v>
      </c>
      <c r="O3308" s="6">
        <v>-27.798851038999999</v>
      </c>
      <c r="P3308" s="6">
        <v>10.9334342969</v>
      </c>
      <c r="Q3308" s="6">
        <v>-22.641709099900002</v>
      </c>
      <c r="R3308" s="7">
        <v>-13.169041947333334</v>
      </c>
      <c r="S3308" s="8">
        <v>21.032024369348761</v>
      </c>
      <c r="T3308" s="6">
        <v>110.04361694569999</v>
      </c>
      <c r="U3308" s="6">
        <v>-844.43029289579999</v>
      </c>
      <c r="V3308" s="6">
        <v>60.0577033888</v>
      </c>
      <c r="W3308" s="6">
        <v>-677.11499104400002</v>
      </c>
      <c r="X3308" s="7">
        <v>-487.16252685033334</v>
      </c>
      <c r="Y3308" s="8">
        <v>481.23392216848885</v>
      </c>
      <c r="Z3308" s="24">
        <v>0</v>
      </c>
    </row>
    <row r="3309" spans="1:26" ht="16.5" x14ac:dyDescent="0.45">
      <c r="A3309" s="5" t="s">
        <v>11663</v>
      </c>
      <c r="B3309" s="5" t="s">
        <v>11664</v>
      </c>
      <c r="C3309" s="5" t="s">
        <v>11665</v>
      </c>
      <c r="D3309" s="5" t="s">
        <v>263</v>
      </c>
      <c r="E3309" s="5" t="s">
        <v>11758</v>
      </c>
      <c r="F3309" s="5">
        <v>8</v>
      </c>
      <c r="G3309" s="5">
        <v>2</v>
      </c>
      <c r="H3309" s="5">
        <v>3</v>
      </c>
      <c r="I3309" s="5">
        <v>2</v>
      </c>
      <c r="J3309" s="5" t="s">
        <v>11666</v>
      </c>
      <c r="K3309" s="17">
        <v>663</v>
      </c>
      <c r="L3309" s="6">
        <v>1.3964377825800001</v>
      </c>
      <c r="M3309" s="6">
        <v>-44.720966425500002</v>
      </c>
      <c r="N3309" s="6">
        <v>18.071761410899999</v>
      </c>
      <c r="O3309" s="6">
        <v>0.55596110089999995</v>
      </c>
      <c r="P3309" s="6">
        <v>-25.850443009300001</v>
      </c>
      <c r="Q3309" s="6">
        <v>209.24279119089999</v>
      </c>
      <c r="R3309" s="7">
        <v>61.316103094166664</v>
      </c>
      <c r="S3309" s="8">
        <v>128.78685232957193</v>
      </c>
      <c r="T3309" s="6">
        <v>-513.10198175469998</v>
      </c>
      <c r="U3309" s="6">
        <v>104.0016973012</v>
      </c>
      <c r="V3309" s="6">
        <v>23.8905637443</v>
      </c>
      <c r="W3309" s="6">
        <v>-17.532985376799999</v>
      </c>
      <c r="X3309" s="7">
        <v>36.7864252229</v>
      </c>
      <c r="Y3309" s="8">
        <v>61.785088863470669</v>
      </c>
      <c r="Z3309" s="24">
        <v>1</v>
      </c>
    </row>
    <row r="3310" spans="1:26" ht="16.5" x14ac:dyDescent="0.45">
      <c r="A3310" s="5" t="s">
        <v>11667</v>
      </c>
      <c r="B3310" s="5" t="s">
        <v>11668</v>
      </c>
      <c r="C3310" s="5" t="s">
        <v>11669</v>
      </c>
      <c r="D3310" s="5" t="s">
        <v>1297</v>
      </c>
      <c r="E3310" s="5" t="s">
        <v>11756</v>
      </c>
      <c r="F3310" s="5">
        <v>6</v>
      </c>
      <c r="G3310" s="5">
        <v>11</v>
      </c>
      <c r="H3310" s="5">
        <v>2</v>
      </c>
      <c r="I3310" s="5">
        <v>2</v>
      </c>
      <c r="J3310" s="5" t="s">
        <v>6698</v>
      </c>
      <c r="K3310" s="17">
        <v>709</v>
      </c>
      <c r="L3310" s="6">
        <v>0.79630241043000005</v>
      </c>
      <c r="M3310" s="6">
        <v>15.544685619299999</v>
      </c>
      <c r="N3310" s="6">
        <v>36.535966623100002</v>
      </c>
      <c r="O3310" s="6">
        <v>-3.7874561956999999</v>
      </c>
      <c r="P3310" s="6">
        <v>-26.786797179299999</v>
      </c>
      <c r="Q3310" s="6">
        <v>20.744222279599999</v>
      </c>
      <c r="R3310" s="7">
        <v>-3.2766770317999998</v>
      </c>
      <c r="S3310" s="8">
        <v>23.769626084906939</v>
      </c>
      <c r="T3310" s="6">
        <v>58.6723890126</v>
      </c>
      <c r="U3310" s="6">
        <v>14.9932816447</v>
      </c>
      <c r="V3310" s="6">
        <v>-63.698072027800002</v>
      </c>
      <c r="W3310" s="6">
        <v>30.656774781100001</v>
      </c>
      <c r="X3310" s="7">
        <v>-6.016005200666668</v>
      </c>
      <c r="Y3310" s="8">
        <v>50.564334064594576</v>
      </c>
      <c r="Z3310" s="24">
        <v>0</v>
      </c>
    </row>
    <row r="3311" spans="1:26" ht="16.5" x14ac:dyDescent="0.45">
      <c r="A3311" s="5" t="s">
        <v>11670</v>
      </c>
      <c r="B3311" s="5" t="s">
        <v>11671</v>
      </c>
      <c r="C3311" s="5" t="s">
        <v>11672</v>
      </c>
      <c r="D3311" s="5" t="s">
        <v>514</v>
      </c>
      <c r="E3311" s="5" t="s">
        <v>11765</v>
      </c>
      <c r="F3311" s="5">
        <v>16</v>
      </c>
      <c r="G3311" s="5">
        <v>9</v>
      </c>
      <c r="H3311" s="5">
        <v>1</v>
      </c>
      <c r="I3311" s="5">
        <v>3</v>
      </c>
      <c r="J3311" s="5" t="s">
        <v>4674</v>
      </c>
      <c r="K3311" s="17">
        <v>303</v>
      </c>
      <c r="L3311" s="6">
        <v>0.29432490113999998</v>
      </c>
      <c r="M3311" s="6">
        <v>4.5886340528999998</v>
      </c>
      <c r="N3311" s="6">
        <v>-26.690571669299999</v>
      </c>
      <c r="O3311" s="6">
        <v>-27.4327600204</v>
      </c>
      <c r="P3311" s="6">
        <v>-19.706663173300001</v>
      </c>
      <c r="Q3311" s="6">
        <v>-22.828445542699999</v>
      </c>
      <c r="R3311" s="7">
        <v>-23.32262291213333</v>
      </c>
      <c r="S3311" s="8">
        <v>3.8866825927823681</v>
      </c>
      <c r="T3311" s="6">
        <v>26.214070963699999</v>
      </c>
      <c r="U3311" s="6">
        <v>-76.071466801400007</v>
      </c>
      <c r="V3311" s="6">
        <v>-1396.2526641326001</v>
      </c>
      <c r="W3311" s="6">
        <v>57.743350555799999</v>
      </c>
      <c r="X3311" s="7">
        <v>-471.52692679273338</v>
      </c>
      <c r="Y3311" s="8">
        <v>803.62607493171561</v>
      </c>
      <c r="Z3311" s="24">
        <v>0</v>
      </c>
    </row>
    <row r="3312" spans="1:26" ht="16.5" x14ac:dyDescent="0.45">
      <c r="A3312" s="5" t="s">
        <v>11673</v>
      </c>
      <c r="B3312" s="5" t="s">
        <v>11674</v>
      </c>
      <c r="C3312" s="5" t="s">
        <v>11675</v>
      </c>
      <c r="D3312" s="5" t="s">
        <v>120</v>
      </c>
      <c r="E3312" s="5" t="s">
        <v>11756</v>
      </c>
      <c r="F3312" s="5">
        <v>6</v>
      </c>
      <c r="G3312" s="5">
        <v>11</v>
      </c>
      <c r="H3312" s="5">
        <v>2</v>
      </c>
      <c r="I3312" s="5">
        <v>2</v>
      </c>
      <c r="J3312" s="5" t="s">
        <v>4472</v>
      </c>
      <c r="K3312" s="17">
        <v>1123</v>
      </c>
      <c r="L3312" s="6">
        <v>1.1058577498</v>
      </c>
      <c r="M3312" s="6">
        <v>9.7933736105999998</v>
      </c>
      <c r="N3312" s="6">
        <v>44.796615553599999</v>
      </c>
      <c r="O3312" s="6">
        <v>14.0150083027</v>
      </c>
      <c r="P3312" s="6">
        <v>26.025868134</v>
      </c>
      <c r="Q3312" s="6">
        <v>17.7098838872</v>
      </c>
      <c r="R3312" s="7">
        <v>19.2502534413</v>
      </c>
      <c r="S3312" s="8">
        <v>6.1518080467601335</v>
      </c>
      <c r="T3312" s="6">
        <v>64.274572064500006</v>
      </c>
      <c r="U3312" s="6">
        <v>42.911304862000001</v>
      </c>
      <c r="V3312" s="6">
        <v>20.502717775299999</v>
      </c>
      <c r="W3312" s="6">
        <v>9.9554330414999992</v>
      </c>
      <c r="X3312" s="7">
        <v>24.456485226266665</v>
      </c>
      <c r="Y3312" s="8">
        <v>16.829931065056364</v>
      </c>
      <c r="Z3312" s="24">
        <v>1</v>
      </c>
    </row>
    <row r="3313" spans="1:26" ht="16.5" x14ac:dyDescent="0.45">
      <c r="A3313" s="5" t="s">
        <v>11676</v>
      </c>
      <c r="B3313" s="5" t="s">
        <v>11677</v>
      </c>
      <c r="C3313" s="5" t="s">
        <v>11678</v>
      </c>
      <c r="D3313" s="5" t="s">
        <v>120</v>
      </c>
      <c r="E3313" s="5" t="s">
        <v>11773</v>
      </c>
      <c r="F3313" s="5">
        <v>24</v>
      </c>
      <c r="G3313" s="5">
        <v>11</v>
      </c>
      <c r="H3313" s="5">
        <v>1</v>
      </c>
      <c r="I3313" s="5">
        <v>2</v>
      </c>
      <c r="J3313" s="5" t="s">
        <v>6139</v>
      </c>
      <c r="K3313" s="17">
        <v>728</v>
      </c>
      <c r="L3313" s="6">
        <v>2.2575602142800002</v>
      </c>
      <c r="M3313" s="6">
        <v>9.7901801189000004</v>
      </c>
      <c r="N3313" s="6">
        <v>11.3093159728</v>
      </c>
      <c r="O3313" s="6">
        <v>7.3708485877000003</v>
      </c>
      <c r="P3313" s="6">
        <v>23.7349856266</v>
      </c>
      <c r="Q3313" s="6">
        <v>19.710938884600001</v>
      </c>
      <c r="R3313" s="7">
        <v>16.9389243663</v>
      </c>
      <c r="S3313" s="8">
        <v>8.5269744707149311</v>
      </c>
      <c r="T3313" s="6">
        <v>10.0279742911</v>
      </c>
      <c r="U3313" s="6">
        <v>12.012216217500001</v>
      </c>
      <c r="V3313" s="6">
        <v>-29.693408655999999</v>
      </c>
      <c r="W3313" s="6">
        <v>130.66663709829999</v>
      </c>
      <c r="X3313" s="7">
        <v>37.661814886599991</v>
      </c>
      <c r="Y3313" s="8">
        <v>83.200135231228558</v>
      </c>
      <c r="Z3313" s="24">
        <v>1</v>
      </c>
    </row>
    <row r="3314" spans="1:26" ht="16.5" x14ac:dyDescent="0.45">
      <c r="A3314" s="5" t="s">
        <v>11679</v>
      </c>
      <c r="B3314" s="5" t="s">
        <v>11680</v>
      </c>
      <c r="C3314" s="5" t="s">
        <v>11681</v>
      </c>
      <c r="D3314" s="5" t="s">
        <v>509</v>
      </c>
      <c r="E3314" s="5" t="s">
        <v>11756</v>
      </c>
      <c r="F3314" s="5">
        <v>6</v>
      </c>
      <c r="G3314" s="5">
        <v>11</v>
      </c>
      <c r="H3314" s="5">
        <v>2</v>
      </c>
      <c r="I3314" s="5">
        <v>2</v>
      </c>
      <c r="J3314" s="5" t="s">
        <v>11682</v>
      </c>
      <c r="K3314" s="17">
        <v>980</v>
      </c>
      <c r="L3314" s="6">
        <v>2.6465027411099999</v>
      </c>
      <c r="M3314" s="6">
        <v>6.6290600743999999</v>
      </c>
      <c r="N3314" s="6">
        <v>13.2181198787</v>
      </c>
      <c r="O3314" s="6">
        <v>-3.3732942993999999</v>
      </c>
      <c r="P3314" s="6">
        <v>23.162483927699999</v>
      </c>
      <c r="Q3314" s="6">
        <v>-21.781364696699999</v>
      </c>
      <c r="R3314" s="7">
        <v>-0.66405835613333386</v>
      </c>
      <c r="S3314" s="8">
        <v>22.594077804603167</v>
      </c>
      <c r="T3314" s="6">
        <v>15.5978748244</v>
      </c>
      <c r="U3314" s="6">
        <v>-19.112935954600001</v>
      </c>
      <c r="V3314" s="6">
        <v>9.4112651595999992</v>
      </c>
      <c r="W3314" s="6">
        <v>-34.108683666899999</v>
      </c>
      <c r="X3314" s="7">
        <v>-14.603451487300001</v>
      </c>
      <c r="Y3314" s="8">
        <v>22.107647411832623</v>
      </c>
      <c r="Z3314" s="24">
        <v>0</v>
      </c>
    </row>
    <row r="3315" spans="1:26" ht="16.5" x14ac:dyDescent="0.45">
      <c r="A3315" s="5" t="s">
        <v>11683</v>
      </c>
      <c r="B3315" s="5" t="s">
        <v>11684</v>
      </c>
      <c r="C3315" s="5" t="s">
        <v>11685</v>
      </c>
      <c r="D3315" s="5" t="s">
        <v>33</v>
      </c>
      <c r="E3315" s="5" t="s">
        <v>11773</v>
      </c>
      <c r="F3315" s="5">
        <v>24</v>
      </c>
      <c r="G3315" s="5">
        <v>11</v>
      </c>
      <c r="H3315" s="5">
        <v>1</v>
      </c>
      <c r="I3315" s="5">
        <v>2</v>
      </c>
      <c r="J3315" s="5" t="s">
        <v>4542</v>
      </c>
      <c r="K3315" s="17">
        <v>848</v>
      </c>
      <c r="L3315" s="6">
        <v>4.3424652537100004</v>
      </c>
      <c r="M3315" s="6">
        <v>2.8667771535000002</v>
      </c>
      <c r="N3315" s="6">
        <v>16.275736589600001</v>
      </c>
      <c r="O3315" s="6">
        <v>52.9314313828</v>
      </c>
      <c r="P3315" s="6">
        <v>32.843230231900002</v>
      </c>
      <c r="Q3315" s="6">
        <v>32.607423897899999</v>
      </c>
      <c r="R3315" s="7">
        <v>39.460695170866664</v>
      </c>
      <c r="S3315" s="8">
        <v>11.666595549919789</v>
      </c>
      <c r="T3315" s="6">
        <v>8.1102587400000008</v>
      </c>
      <c r="U3315" s="6">
        <v>24.5500581985</v>
      </c>
      <c r="V3315" s="6">
        <v>19.725545427699998</v>
      </c>
      <c r="W3315" s="6">
        <v>33.546007174000003</v>
      </c>
      <c r="X3315" s="7">
        <v>25.940536933400001</v>
      </c>
      <c r="Y3315" s="8">
        <v>7.0143684002476112</v>
      </c>
      <c r="Z3315" s="24">
        <v>1</v>
      </c>
    </row>
    <row r="3316" spans="1:26" ht="16.5" x14ac:dyDescent="0.45">
      <c r="A3316" s="5" t="s">
        <v>11686</v>
      </c>
      <c r="B3316" s="5" t="s">
        <v>11687</v>
      </c>
      <c r="C3316" s="5" t="s">
        <v>11688</v>
      </c>
      <c r="D3316" s="5" t="s">
        <v>435</v>
      </c>
      <c r="E3316" s="5" t="s">
        <v>11765</v>
      </c>
      <c r="F3316" s="5">
        <v>16</v>
      </c>
      <c r="G3316" s="5">
        <v>9</v>
      </c>
      <c r="H3316" s="5">
        <v>1</v>
      </c>
      <c r="I3316" s="5">
        <v>3</v>
      </c>
      <c r="J3316" s="5" t="s">
        <v>6920</v>
      </c>
      <c r="K3316" s="17">
        <v>1682</v>
      </c>
      <c r="L3316" s="6">
        <v>0.52108082735000005</v>
      </c>
      <c r="M3316" s="6">
        <v>11.7173119572</v>
      </c>
      <c r="N3316" s="6">
        <v>-12.538238703499999</v>
      </c>
      <c r="O3316" s="6">
        <v>-3.6652923995000002</v>
      </c>
      <c r="P3316" s="6">
        <v>58.702453030500003</v>
      </c>
      <c r="Q3316" s="6">
        <v>-5.7611405099999999E-2</v>
      </c>
      <c r="R3316" s="7">
        <v>18.326516408633335</v>
      </c>
      <c r="S3316" s="8">
        <v>35.013083756063018</v>
      </c>
      <c r="T3316" s="6">
        <v>-26.2303330819</v>
      </c>
      <c r="U3316" s="6">
        <v>-13.1127234464</v>
      </c>
      <c r="V3316" s="6">
        <v>100.9475632715</v>
      </c>
      <c r="W3316" s="6">
        <v>-39.246878807999998</v>
      </c>
      <c r="X3316" s="7">
        <v>16.195987005700001</v>
      </c>
      <c r="Y3316" s="8">
        <v>74.551128621700613</v>
      </c>
      <c r="Z3316" s="24">
        <v>1</v>
      </c>
    </row>
    <row r="3317" spans="1:26" ht="16.5" x14ac:dyDescent="0.45">
      <c r="A3317" s="5" t="s">
        <v>11689</v>
      </c>
      <c r="B3317" s="5" t="s">
        <v>11690</v>
      </c>
      <c r="C3317" s="5" t="s">
        <v>11691</v>
      </c>
      <c r="D3317" s="5" t="s">
        <v>311</v>
      </c>
      <c r="E3317" s="5" t="s">
        <v>11773</v>
      </c>
      <c r="F3317" s="5">
        <v>24</v>
      </c>
      <c r="G3317" s="5">
        <v>11</v>
      </c>
      <c r="H3317" s="5">
        <v>1</v>
      </c>
      <c r="I3317" s="5">
        <v>2</v>
      </c>
      <c r="J3317" s="5" t="s">
        <v>4383</v>
      </c>
      <c r="K3317" s="17">
        <v>2617</v>
      </c>
      <c r="L3317" s="6">
        <v>1.4390385509700001</v>
      </c>
      <c r="M3317" s="6">
        <v>10.8402072651</v>
      </c>
      <c r="N3317" s="6">
        <v>65.728671053599996</v>
      </c>
      <c r="O3317" s="6">
        <v>18.438972933799999</v>
      </c>
      <c r="P3317" s="6">
        <v>13.286076143400001</v>
      </c>
      <c r="Q3317" s="6">
        <v>8.2673498764000009</v>
      </c>
      <c r="R3317" s="7">
        <v>13.330799651200001</v>
      </c>
      <c r="S3317" s="8">
        <v>5.0859590098201064</v>
      </c>
      <c r="T3317" s="6">
        <v>103.9136221392</v>
      </c>
      <c r="U3317" s="6">
        <v>41.674570033000002</v>
      </c>
      <c r="V3317" s="6">
        <v>27.9304449272</v>
      </c>
      <c r="W3317" s="6">
        <v>-35.644141744400002</v>
      </c>
      <c r="X3317" s="7">
        <v>11.320291071933335</v>
      </c>
      <c r="Y3317" s="8">
        <v>41.248863087979601</v>
      </c>
      <c r="Z3317" s="24">
        <v>1</v>
      </c>
    </row>
    <row r="3318" spans="1:26" ht="16.5" x14ac:dyDescent="0.45">
      <c r="A3318" s="5" t="s">
        <v>11692</v>
      </c>
      <c r="B3318" s="5" t="s">
        <v>11693</v>
      </c>
      <c r="C3318" s="5" t="s">
        <v>11694</v>
      </c>
      <c r="D3318" s="5" t="s">
        <v>7</v>
      </c>
      <c r="E3318" s="5" t="s">
        <v>11768</v>
      </c>
      <c r="F3318" s="5">
        <v>19</v>
      </c>
      <c r="G3318" s="5">
        <v>4</v>
      </c>
      <c r="H3318" s="5">
        <v>2</v>
      </c>
      <c r="I3318" s="5">
        <v>2</v>
      </c>
      <c r="J3318" s="5" t="s">
        <v>11545</v>
      </c>
      <c r="K3318" s="17">
        <v>598</v>
      </c>
      <c r="L3318" s="6">
        <v>1.0339356927100001</v>
      </c>
      <c r="M3318" s="6">
        <v>9.1174865637</v>
      </c>
      <c r="N3318" s="6">
        <v>-6.0024372494999998</v>
      </c>
      <c r="O3318" s="6">
        <v>-4.6271206640000004</v>
      </c>
      <c r="P3318" s="6">
        <v>39.510591540900002</v>
      </c>
      <c r="Q3318" s="6">
        <v>10.8014929114</v>
      </c>
      <c r="R3318" s="7">
        <v>15.228321262766665</v>
      </c>
      <c r="S3318" s="8">
        <v>22.399375362049554</v>
      </c>
      <c r="T3318" s="6">
        <v>-24.643485050199999</v>
      </c>
      <c r="U3318" s="6">
        <v>-70.162604570699997</v>
      </c>
      <c r="V3318" s="6">
        <v>2.3278911642</v>
      </c>
      <c r="W3318" s="6">
        <v>-267.06498293049998</v>
      </c>
      <c r="X3318" s="7">
        <v>-111.63323211233332</v>
      </c>
      <c r="Y3318" s="8">
        <v>139.40225918102394</v>
      </c>
      <c r="Z3318" s="24">
        <v>-1</v>
      </c>
    </row>
    <row r="3319" spans="1:26" ht="16.5" x14ac:dyDescent="0.45">
      <c r="A3319" s="5" t="s">
        <v>11695</v>
      </c>
      <c r="B3319" s="5" t="s">
        <v>11696</v>
      </c>
      <c r="C3319" s="5" t="s">
        <v>11697</v>
      </c>
      <c r="D3319" s="5" t="s">
        <v>33</v>
      </c>
      <c r="E3319" s="5" t="s">
        <v>11768</v>
      </c>
      <c r="F3319" s="5">
        <v>19</v>
      </c>
      <c r="G3319" s="5">
        <v>4</v>
      </c>
      <c r="H3319" s="5">
        <v>2</v>
      </c>
      <c r="I3319" s="5">
        <v>2</v>
      </c>
      <c r="J3319" s="5" t="s">
        <v>4213</v>
      </c>
      <c r="K3319" s="17">
        <v>6094</v>
      </c>
      <c r="L3319" s="6">
        <v>3.43396446678</v>
      </c>
      <c r="M3319" s="6">
        <v>8.9471920496999999</v>
      </c>
      <c r="N3319" s="6">
        <v>10.5878940872</v>
      </c>
      <c r="O3319" s="6">
        <v>12.507121054800001</v>
      </c>
      <c r="P3319" s="6">
        <v>16.5747012661</v>
      </c>
      <c r="Q3319" s="6">
        <v>18.896204835500001</v>
      </c>
      <c r="R3319" s="7">
        <v>15.992675718800001</v>
      </c>
      <c r="S3319" s="8">
        <v>3.2340629543166424</v>
      </c>
      <c r="T3319" s="6">
        <v>6.4502598793999999</v>
      </c>
      <c r="U3319" s="6">
        <v>16.604099949399998</v>
      </c>
      <c r="V3319" s="6">
        <v>27.660222668599999</v>
      </c>
      <c r="W3319" s="6">
        <v>32.283269300599997</v>
      </c>
      <c r="X3319" s="7">
        <v>25.515863972866665</v>
      </c>
      <c r="Y3319" s="8">
        <v>8.0565373174756516</v>
      </c>
      <c r="Z3319" s="24">
        <v>1</v>
      </c>
    </row>
    <row r="3320" spans="1:26" ht="16.5" x14ac:dyDescent="0.45">
      <c r="A3320" s="5" t="s">
        <v>11698</v>
      </c>
      <c r="B3320" s="5" t="s">
        <v>11699</v>
      </c>
      <c r="C3320" s="5" t="s">
        <v>11700</v>
      </c>
      <c r="D3320" s="5" t="s">
        <v>259</v>
      </c>
      <c r="E3320" s="5" t="s">
        <v>11773</v>
      </c>
      <c r="F3320" s="5">
        <v>24</v>
      </c>
      <c r="G3320" s="5">
        <v>11</v>
      </c>
      <c r="H3320" s="5">
        <v>1</v>
      </c>
      <c r="I3320" s="5">
        <v>2</v>
      </c>
      <c r="J3320" s="5" t="s">
        <v>6826</v>
      </c>
      <c r="K3320" s="17">
        <v>1885</v>
      </c>
      <c r="L3320" s="6">
        <v>2.6343045912799998</v>
      </c>
      <c r="M3320" s="6">
        <v>16.536568390500001</v>
      </c>
      <c r="N3320" s="6">
        <v>-9.6359013658000006</v>
      </c>
      <c r="O3320" s="6">
        <v>-30.447248630800001</v>
      </c>
      <c r="P3320" s="6">
        <v>22.999790105300001</v>
      </c>
      <c r="Q3320" s="6">
        <v>-14.285630769999999</v>
      </c>
      <c r="R3320" s="7">
        <v>-7.2443630985</v>
      </c>
      <c r="S3320" s="8">
        <v>27.410419099875632</v>
      </c>
      <c r="T3320" s="6">
        <v>-41.910181623699998</v>
      </c>
      <c r="U3320" s="6">
        <v>-47.443741095</v>
      </c>
      <c r="V3320" s="6">
        <v>-42.234816908100001</v>
      </c>
      <c r="W3320" s="6">
        <v>-261.70614152100001</v>
      </c>
      <c r="X3320" s="7">
        <v>-117.12823317470001</v>
      </c>
      <c r="Y3320" s="8">
        <v>125.23522631088889</v>
      </c>
      <c r="Z3320" s="24">
        <v>0</v>
      </c>
    </row>
    <row r="3321" spans="1:26" ht="16.5" x14ac:dyDescent="0.45">
      <c r="A3321" s="5" t="s">
        <v>11701</v>
      </c>
      <c r="B3321" s="5" t="s">
        <v>11702</v>
      </c>
      <c r="C3321" s="5" t="s">
        <v>11703</v>
      </c>
      <c r="D3321" s="5" t="s">
        <v>120</v>
      </c>
      <c r="E3321" s="5" t="s">
        <v>11757</v>
      </c>
      <c r="F3321" s="5">
        <v>7</v>
      </c>
      <c r="G3321" s="5">
        <v>11</v>
      </c>
      <c r="H3321" s="5">
        <v>4</v>
      </c>
      <c r="I3321" s="5">
        <v>2</v>
      </c>
      <c r="J3321" s="5" t="s">
        <v>6757</v>
      </c>
      <c r="K3321" s="17">
        <v>1060</v>
      </c>
      <c r="L3321" s="6">
        <v>1.43118254741</v>
      </c>
      <c r="M3321" s="6">
        <v>3.9258989372999999</v>
      </c>
      <c r="N3321" s="6">
        <v>20.741907165000001</v>
      </c>
      <c r="O3321" s="6">
        <v>66.611159450299994</v>
      </c>
      <c r="P3321" s="6">
        <v>-3.8174167996000001</v>
      </c>
      <c r="Q3321" s="6">
        <v>-15.2034643661</v>
      </c>
      <c r="R3321" s="7">
        <v>15.863426094866666</v>
      </c>
      <c r="S3321" s="8">
        <v>44.316022501260989</v>
      </c>
      <c r="T3321" s="6">
        <v>-55.809760409600003</v>
      </c>
      <c r="U3321" s="6">
        <v>713.02741451869997</v>
      </c>
      <c r="V3321" s="6">
        <v>-3.7463644529</v>
      </c>
      <c r="W3321" s="6">
        <v>-78.440672053</v>
      </c>
      <c r="X3321" s="7">
        <v>210.28012600426666</v>
      </c>
      <c r="Y3321" s="8">
        <v>436.99077447747766</v>
      </c>
      <c r="Z3321" s="24">
        <v>1</v>
      </c>
    </row>
    <row r="3322" spans="1:26" ht="16.5" x14ac:dyDescent="0.45">
      <c r="A3322" s="5" t="s">
        <v>11704</v>
      </c>
      <c r="B3322" s="5" t="s">
        <v>11705</v>
      </c>
      <c r="C3322" s="5" t="s">
        <v>11706</v>
      </c>
      <c r="D3322" s="5" t="s">
        <v>33</v>
      </c>
      <c r="E3322" s="5" t="s">
        <v>11762</v>
      </c>
      <c r="F3322" s="5">
        <v>13</v>
      </c>
      <c r="G3322" s="5">
        <v>7</v>
      </c>
      <c r="H3322" s="5">
        <v>4</v>
      </c>
      <c r="I3322" s="5">
        <v>2</v>
      </c>
      <c r="J3322" s="5" t="s">
        <v>6402</v>
      </c>
      <c r="K3322" s="17">
        <v>854</v>
      </c>
      <c r="L3322" s="6">
        <v>3.2029171031999999</v>
      </c>
      <c r="M3322" s="6">
        <v>18.8975975259</v>
      </c>
      <c r="N3322" s="6">
        <v>42.618960301500003</v>
      </c>
      <c r="O3322" s="6">
        <v>40.399976737400003</v>
      </c>
      <c r="P3322" s="6">
        <v>89.246662839500004</v>
      </c>
      <c r="Q3322" s="6">
        <v>-4.4679325417999998</v>
      </c>
      <c r="R3322" s="7">
        <v>41.72623567836667</v>
      </c>
      <c r="S3322" s="8">
        <v>46.871372595157311</v>
      </c>
      <c r="T3322" s="6">
        <v>49.828686550599997</v>
      </c>
      <c r="U3322" s="6">
        <v>45.469758945099997</v>
      </c>
      <c r="V3322" s="6">
        <v>165.3965845086</v>
      </c>
      <c r="W3322" s="6">
        <v>-12.163043270699999</v>
      </c>
      <c r="X3322" s="7">
        <v>66.234433394333323</v>
      </c>
      <c r="Y3322" s="8">
        <v>90.582747435799689</v>
      </c>
      <c r="Z3322" s="24">
        <v>1</v>
      </c>
    </row>
    <row r="3323" spans="1:26" ht="16.5" x14ac:dyDescent="0.45">
      <c r="A3323" s="5" t="s">
        <v>11707</v>
      </c>
      <c r="B3323" s="5" t="s">
        <v>11708</v>
      </c>
      <c r="C3323" s="5" t="s">
        <v>11709</v>
      </c>
      <c r="D3323" s="5" t="s">
        <v>1297</v>
      </c>
      <c r="E3323" s="5" t="s">
        <v>11765</v>
      </c>
      <c r="F3323" s="5">
        <v>16</v>
      </c>
      <c r="G3323" s="5">
        <v>9</v>
      </c>
      <c r="H3323" s="5">
        <v>1</v>
      </c>
      <c r="I3323" s="5">
        <v>3</v>
      </c>
      <c r="J3323" s="5" t="s">
        <v>11710</v>
      </c>
      <c r="K3323" s="17">
        <v>4710</v>
      </c>
      <c r="L3323" s="6">
        <v>1.81690786844</v>
      </c>
      <c r="M3323" s="6">
        <v>13.680288562599999</v>
      </c>
      <c r="N3323" s="6">
        <v>25.298955563700002</v>
      </c>
      <c r="O3323" s="6">
        <v>45.598026530699997</v>
      </c>
      <c r="P3323" s="6">
        <v>17.072874864700001</v>
      </c>
      <c r="Q3323" s="6">
        <v>0.70412858720000004</v>
      </c>
      <c r="R3323" s="7">
        <v>21.125009994199999</v>
      </c>
      <c r="S3323" s="8">
        <v>22.719603153909713</v>
      </c>
      <c r="T3323" s="6">
        <v>37.739388895399998</v>
      </c>
      <c r="U3323" s="6">
        <v>31.2904508387</v>
      </c>
      <c r="V3323" s="6">
        <v>28.461333415599999</v>
      </c>
      <c r="W3323" s="6">
        <v>-10.7560322011</v>
      </c>
      <c r="X3323" s="7">
        <v>16.331917351066668</v>
      </c>
      <c r="Y3323" s="8">
        <v>23.501462391816531</v>
      </c>
      <c r="Z3323" s="24">
        <v>1</v>
      </c>
    </row>
    <row r="3324" spans="1:26" ht="16.5" x14ac:dyDescent="0.45">
      <c r="A3324" s="5" t="s">
        <v>11711</v>
      </c>
      <c r="B3324" s="5" t="s">
        <v>11712</v>
      </c>
      <c r="C3324" s="5" t="s">
        <v>11713</v>
      </c>
      <c r="D3324" s="5" t="s">
        <v>120</v>
      </c>
      <c r="E3324" s="5" t="s">
        <v>11757</v>
      </c>
      <c r="F3324" s="5">
        <v>7</v>
      </c>
      <c r="G3324" s="5">
        <v>11</v>
      </c>
      <c r="H3324" s="5">
        <v>4</v>
      </c>
      <c r="I3324" s="5">
        <v>2</v>
      </c>
      <c r="J3324" s="5" t="s">
        <v>4068</v>
      </c>
      <c r="K3324" s="17">
        <v>614</v>
      </c>
      <c r="L3324" s="6">
        <v>0.60800174755000003</v>
      </c>
      <c r="M3324" s="6">
        <v>18.6633083617</v>
      </c>
      <c r="N3324" s="6">
        <v>41.878092768499997</v>
      </c>
      <c r="O3324" s="6">
        <v>40.855809686599997</v>
      </c>
      <c r="P3324" s="6">
        <v>-4.3259479388999997</v>
      </c>
      <c r="Q3324" s="6">
        <v>4.9534704930000002</v>
      </c>
      <c r="R3324" s="7">
        <v>13.827777413566665</v>
      </c>
      <c r="S3324" s="8">
        <v>23.862372011656131</v>
      </c>
      <c r="T3324" s="6">
        <v>135.27976257879999</v>
      </c>
      <c r="U3324" s="6">
        <v>50.885140184800001</v>
      </c>
      <c r="V3324" s="6">
        <v>-76.6736090359</v>
      </c>
      <c r="W3324" s="6">
        <v>29.160813603899999</v>
      </c>
      <c r="X3324" s="7">
        <v>1.1241149176</v>
      </c>
      <c r="Y3324" s="8">
        <v>68.244787204643998</v>
      </c>
      <c r="Z3324" s="24">
        <v>1</v>
      </c>
    </row>
    <row r="3325" spans="1:26" ht="16.5" x14ac:dyDescent="0.45">
      <c r="A3325" s="5" t="s">
        <v>11714</v>
      </c>
      <c r="B3325" s="5" t="s">
        <v>11715</v>
      </c>
      <c r="C3325" s="5" t="s">
        <v>11716</v>
      </c>
      <c r="D3325" s="5" t="s">
        <v>263</v>
      </c>
      <c r="E3325" s="5" t="s">
        <v>11762</v>
      </c>
      <c r="F3325" s="5">
        <v>13</v>
      </c>
      <c r="G3325" s="5">
        <v>7</v>
      </c>
      <c r="H3325" s="5">
        <v>4</v>
      </c>
      <c r="I3325" s="5">
        <v>2</v>
      </c>
      <c r="J3325" s="5" t="s">
        <v>4171</v>
      </c>
      <c r="K3325" s="17">
        <v>3961</v>
      </c>
      <c r="L3325" s="6">
        <v>2.2543896647800001</v>
      </c>
      <c r="M3325" s="6">
        <v>14.9278579878</v>
      </c>
      <c r="N3325" s="6">
        <v>4.1012567740000003</v>
      </c>
      <c r="O3325" s="6">
        <v>11.6312406851</v>
      </c>
      <c r="P3325" s="6">
        <v>28.510355264299999</v>
      </c>
      <c r="Q3325" s="6">
        <v>6.5173895061999998</v>
      </c>
      <c r="R3325" s="7">
        <v>15.552995151866666</v>
      </c>
      <c r="S3325" s="8">
        <v>11.509029250221021</v>
      </c>
      <c r="T3325" s="6">
        <v>12.4206021203</v>
      </c>
      <c r="U3325" s="6">
        <v>13.8618663069</v>
      </c>
      <c r="V3325" s="6">
        <v>27.872837614200002</v>
      </c>
      <c r="W3325" s="6">
        <v>-8.3002017941999995</v>
      </c>
      <c r="X3325" s="7">
        <v>11.144834042299999</v>
      </c>
      <c r="Y3325" s="8">
        <v>18.238938928994003</v>
      </c>
      <c r="Z3325" s="24">
        <v>1</v>
      </c>
    </row>
    <row r="3326" spans="1:26" ht="16.5" x14ac:dyDescent="0.45">
      <c r="A3326" s="5" t="s">
        <v>11717</v>
      </c>
      <c r="B3326" s="5" t="s">
        <v>11718</v>
      </c>
      <c r="C3326" s="5" t="s">
        <v>11719</v>
      </c>
      <c r="D3326" s="5" t="s">
        <v>120</v>
      </c>
      <c r="E3326" s="5" t="s">
        <v>11753</v>
      </c>
      <c r="F3326" s="5">
        <v>3</v>
      </c>
      <c r="G3326" s="5">
        <v>7</v>
      </c>
      <c r="H3326" s="5">
        <v>4</v>
      </c>
      <c r="I3326" s="5">
        <v>3</v>
      </c>
      <c r="J3326" s="5" t="s">
        <v>4416</v>
      </c>
      <c r="K3326" s="17">
        <v>596</v>
      </c>
      <c r="L3326" s="6">
        <v>0.33311619334999998</v>
      </c>
      <c r="M3326" s="6">
        <v>14.1438266198</v>
      </c>
      <c r="N3326" s="6">
        <v>17.180192605799999</v>
      </c>
      <c r="O3326" s="6">
        <v>-7.5161879457999996</v>
      </c>
      <c r="P3326" s="6">
        <v>14.8559375065</v>
      </c>
      <c r="Q3326" s="6">
        <v>-13.661064873400001</v>
      </c>
      <c r="R3326" s="7">
        <v>-2.1071051042333333</v>
      </c>
      <c r="S3326" s="8">
        <v>15.008280683476166</v>
      </c>
      <c r="T3326" s="6">
        <v>-14.432710288299999</v>
      </c>
      <c r="U3326" s="6">
        <v>-10.9300038893</v>
      </c>
      <c r="V3326" s="6">
        <v>3.6673158290000001</v>
      </c>
      <c r="W3326" s="6">
        <v>-18.424729805399998</v>
      </c>
      <c r="X3326" s="7">
        <v>-8.5624726218999996</v>
      </c>
      <c r="Y3326" s="8">
        <v>11.234701745248534</v>
      </c>
      <c r="Z3326" s="24">
        <v>0</v>
      </c>
    </row>
    <row r="3327" spans="1:26" ht="16.5" x14ac:dyDescent="0.45">
      <c r="A3327" s="5" t="s">
        <v>11720</v>
      </c>
      <c r="B3327" s="5" t="s">
        <v>11721</v>
      </c>
      <c r="C3327" s="5" t="s">
        <v>11722</v>
      </c>
      <c r="D3327" s="5" t="s">
        <v>7</v>
      </c>
      <c r="E3327" s="5" t="s">
        <v>11773</v>
      </c>
      <c r="F3327" s="5">
        <v>24</v>
      </c>
      <c r="G3327" s="5">
        <v>11</v>
      </c>
      <c r="H3327" s="5">
        <v>1</v>
      </c>
      <c r="I3327" s="5">
        <v>2</v>
      </c>
      <c r="J3327" s="5" t="s">
        <v>11723</v>
      </c>
      <c r="K3327" s="17">
        <v>319</v>
      </c>
      <c r="L3327" s="6">
        <v>0.46186558609</v>
      </c>
      <c r="M3327" s="6">
        <v>-12.3529950852</v>
      </c>
      <c r="N3327" s="6">
        <v>-18.939323951900001</v>
      </c>
      <c r="O3327" s="6">
        <v>-32.595932105400003</v>
      </c>
      <c r="P3327" s="6">
        <v>-58.840560614399998</v>
      </c>
      <c r="Q3327" s="6">
        <v>1.0831754321</v>
      </c>
      <c r="R3327" s="7">
        <v>-30.11777242923333</v>
      </c>
      <c r="S3327" s="8">
        <v>30.038633324072588</v>
      </c>
      <c r="T3327" s="6">
        <v>-266.78128475120002</v>
      </c>
      <c r="U3327" s="6">
        <v>15.7300038832</v>
      </c>
      <c r="V3327" s="6">
        <v>-11.1268183873</v>
      </c>
      <c r="W3327" s="6">
        <v>68.518055906100003</v>
      </c>
      <c r="X3327" s="7">
        <v>24.373747134000002</v>
      </c>
      <c r="Y3327" s="8">
        <v>40.519899103307068</v>
      </c>
      <c r="Z3327" s="24">
        <v>-1</v>
      </c>
    </row>
    <row r="3328" spans="1:26" ht="16.5" x14ac:dyDescent="0.45">
      <c r="A3328" s="5" t="s">
        <v>11724</v>
      </c>
      <c r="B3328" s="5" t="s">
        <v>11725</v>
      </c>
      <c r="C3328" s="5" t="s">
        <v>11726</v>
      </c>
      <c r="D3328" s="5" t="s">
        <v>293</v>
      </c>
      <c r="E3328" s="5" t="s">
        <v>11768</v>
      </c>
      <c r="F3328" s="5">
        <v>19</v>
      </c>
      <c r="G3328" s="5">
        <v>4</v>
      </c>
      <c r="H3328" s="5">
        <v>2</v>
      </c>
      <c r="I3328" s="5">
        <v>2</v>
      </c>
      <c r="J3328" s="5" t="s">
        <v>11727</v>
      </c>
      <c r="K3328" s="17">
        <v>11183</v>
      </c>
      <c r="L3328" s="6">
        <v>68.676565008790007</v>
      </c>
      <c r="M3328" s="6">
        <v>2.5712532035</v>
      </c>
      <c r="N3328" s="6">
        <v>164.518460877</v>
      </c>
      <c r="O3328" s="6">
        <v>64.511749546700003</v>
      </c>
      <c r="P3328" s="6">
        <v>53.886545077599997</v>
      </c>
      <c r="Q3328" s="6">
        <v>-0.50138960470000005</v>
      </c>
      <c r="R3328" s="7">
        <v>39.298968339866668</v>
      </c>
      <c r="S3328" s="8">
        <v>34.875136012484134</v>
      </c>
      <c r="T3328" s="6">
        <v>-65.7119583267</v>
      </c>
      <c r="U3328" s="6">
        <v>40.365422995000003</v>
      </c>
      <c r="V3328" s="6">
        <v>118.97541188309999</v>
      </c>
      <c r="W3328" s="6">
        <v>32.502084682000003</v>
      </c>
      <c r="X3328" s="7">
        <v>63.947639853366667</v>
      </c>
      <c r="Y3328" s="8">
        <v>47.817358702393825</v>
      </c>
      <c r="Z3328" s="24">
        <v>1</v>
      </c>
    </row>
    <row r="3329" spans="1:26" ht="16.5" x14ac:dyDescent="0.45">
      <c r="A3329" s="5" t="s">
        <v>11728</v>
      </c>
      <c r="B3329" s="5" t="s">
        <v>11729</v>
      </c>
      <c r="C3329" s="5" t="s">
        <v>11730</v>
      </c>
      <c r="D3329" s="5" t="s">
        <v>259</v>
      </c>
      <c r="E3329" s="5" t="s">
        <v>11766</v>
      </c>
      <c r="F3329" s="5">
        <v>17</v>
      </c>
      <c r="G3329" s="5">
        <v>11</v>
      </c>
      <c r="H3329" s="5">
        <v>2</v>
      </c>
      <c r="I3329" s="5">
        <v>2</v>
      </c>
      <c r="J3329" s="5" t="s">
        <v>10840</v>
      </c>
      <c r="K3329" s="17">
        <v>18493</v>
      </c>
      <c r="L3329" s="6">
        <v>18.001256098310002</v>
      </c>
      <c r="M3329" s="6">
        <v>2.0090390656000001</v>
      </c>
      <c r="N3329" s="6">
        <v>147.18714262399999</v>
      </c>
      <c r="O3329" s="6">
        <v>-12.601934740300001</v>
      </c>
      <c r="P3329" s="6">
        <v>6.9869620113000002</v>
      </c>
      <c r="Q3329" s="6">
        <v>6.7419900283</v>
      </c>
      <c r="R3329" s="7">
        <v>0.37567243309999981</v>
      </c>
      <c r="S3329" s="8">
        <v>11.239604920922536</v>
      </c>
      <c r="T3329" s="6">
        <v>176.92470924689999</v>
      </c>
      <c r="U3329" s="6">
        <v>-194.1466591882</v>
      </c>
      <c r="V3329" s="6">
        <v>136.95188318550001</v>
      </c>
      <c r="W3329" s="6">
        <v>-1262.6420752984</v>
      </c>
      <c r="X3329" s="7">
        <v>-439.94561710036669</v>
      </c>
      <c r="Y3329" s="8">
        <v>731.45653181798059</v>
      </c>
      <c r="Z3329" s="24">
        <v>-1</v>
      </c>
    </row>
    <row r="3330" spans="1:26" ht="16.5" x14ac:dyDescent="0.45">
      <c r="A3330" s="5" t="s">
        <v>11731</v>
      </c>
      <c r="B3330" s="5" t="s">
        <v>11732</v>
      </c>
      <c r="C3330" s="5" t="s">
        <v>11733</v>
      </c>
      <c r="D3330" s="5" t="s">
        <v>263</v>
      </c>
      <c r="E3330" s="5" t="s">
        <v>11765</v>
      </c>
      <c r="F3330" s="5">
        <v>16</v>
      </c>
      <c r="G3330" s="5">
        <v>9</v>
      </c>
      <c r="H3330" s="5">
        <v>1</v>
      </c>
      <c r="I3330" s="5">
        <v>3</v>
      </c>
      <c r="J3330" s="5" t="s">
        <v>4098</v>
      </c>
      <c r="K3330" s="17">
        <v>2457</v>
      </c>
      <c r="L3330" s="6">
        <v>1.0937539541400001</v>
      </c>
      <c r="M3330" s="6">
        <v>7.2204576807</v>
      </c>
      <c r="N3330" s="6">
        <v>4.0602655392999996</v>
      </c>
      <c r="O3330" s="6">
        <v>16.9152378028</v>
      </c>
      <c r="P3330" s="6">
        <v>22.537970879100001</v>
      </c>
      <c r="Q3330" s="6">
        <v>14.3606964882</v>
      </c>
      <c r="R3330" s="7">
        <v>17.937968390033333</v>
      </c>
      <c r="S3330" s="8">
        <v>4.183471944039332</v>
      </c>
      <c r="T3330" s="6">
        <v>-1.0435928284</v>
      </c>
      <c r="U3330" s="6">
        <v>-31.905529838</v>
      </c>
      <c r="V3330" s="6">
        <v>30.0207453453</v>
      </c>
      <c r="W3330" s="6">
        <v>295.73384234719998</v>
      </c>
      <c r="X3330" s="7">
        <v>97.949685951499987</v>
      </c>
      <c r="Y3330" s="8">
        <v>174.06218796852028</v>
      </c>
      <c r="Z3330" s="24">
        <v>1</v>
      </c>
    </row>
    <row r="3331" spans="1:26" ht="16.5" x14ac:dyDescent="0.45">
      <c r="A3331" s="5" t="s">
        <v>11734</v>
      </c>
      <c r="B3331" s="5" t="s">
        <v>11735</v>
      </c>
      <c r="C3331" s="5" t="s">
        <v>11736</v>
      </c>
      <c r="D3331" s="5" t="s">
        <v>553</v>
      </c>
      <c r="E3331" s="5" t="s">
        <v>11771</v>
      </c>
      <c r="F3331" s="5">
        <v>22</v>
      </c>
      <c r="G3331" s="5">
        <v>7</v>
      </c>
      <c r="H3331" s="5">
        <v>4</v>
      </c>
      <c r="I3331" s="5">
        <v>3</v>
      </c>
      <c r="J3331" s="5" t="s">
        <v>6271</v>
      </c>
      <c r="K3331" s="17">
        <v>468</v>
      </c>
      <c r="L3331" s="6">
        <v>0.97186318476</v>
      </c>
      <c r="M3331" s="6">
        <v>6.4356078367</v>
      </c>
      <c r="N3331" s="6">
        <v>27.757600136699999</v>
      </c>
      <c r="O3331" s="6">
        <v>11.520139372099999</v>
      </c>
      <c r="P3331" s="6">
        <v>12.7693345132</v>
      </c>
      <c r="Q3331" s="6">
        <v>5.665683112</v>
      </c>
      <c r="R3331" s="7">
        <v>9.985052332433332</v>
      </c>
      <c r="S3331" s="8">
        <v>3.7924708267773299</v>
      </c>
      <c r="T3331" s="6">
        <v>54.699253546999998</v>
      </c>
      <c r="U3331" s="6">
        <v>19.7870394274</v>
      </c>
      <c r="V3331" s="6">
        <v>10.4742317742</v>
      </c>
      <c r="W3331" s="6">
        <v>4.4221730424999999</v>
      </c>
      <c r="X3331" s="7">
        <v>11.561148081366667</v>
      </c>
      <c r="Y3331" s="8">
        <v>7.7398850153310486</v>
      </c>
      <c r="Z3331" s="24">
        <v>1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0DAF1-F050-473A-9946-7A1D6ED30024}">
  <sheetPr codeName="Sheet3"/>
  <dimension ref="A1:AC3349"/>
  <sheetViews>
    <sheetView tabSelected="1" topLeftCell="I1" zoomScale="70" zoomScaleNormal="70" workbookViewId="0">
      <selection activeCell="S11" sqref="S11"/>
    </sheetView>
  </sheetViews>
  <sheetFormatPr defaultRowHeight="14" x14ac:dyDescent="0.25"/>
  <cols>
    <col min="1" max="1" width="6.54296875" bestFit="1" customWidth="1"/>
    <col min="2" max="2" width="12.1796875" bestFit="1" customWidth="1"/>
    <col min="3" max="3" width="11.26953125" bestFit="1" customWidth="1"/>
    <col min="4" max="4" width="10" bestFit="1" customWidth="1"/>
    <col min="5" max="5" width="14" bestFit="1" customWidth="1"/>
    <col min="6" max="6" width="12.54296875" bestFit="1" customWidth="1"/>
    <col min="7" max="14" width="19.7265625" customWidth="1"/>
    <col min="15" max="15" width="12.90625" bestFit="1" customWidth="1"/>
    <col min="16" max="16" width="17" style="1" bestFit="1" customWidth="1"/>
    <col min="17" max="17" width="19.7265625" style="1" bestFit="1" customWidth="1"/>
    <col min="18" max="18" width="25.7265625" style="1" customWidth="1"/>
    <col min="19" max="21" width="28.54296875" style="1" bestFit="1" customWidth="1"/>
    <col min="22" max="22" width="28.6328125" style="2" bestFit="1" customWidth="1"/>
    <col min="23" max="23" width="26.1796875" style="3" bestFit="1" customWidth="1"/>
    <col min="24" max="24" width="28.54296875" style="1" bestFit="1" customWidth="1"/>
    <col min="25" max="27" width="25.90625" style="1" bestFit="1" customWidth="1"/>
    <col min="28" max="28" width="26.08984375" style="2" bestFit="1" customWidth="1"/>
    <col min="29" max="29" width="23.6328125" style="3" bestFit="1" customWidth="1"/>
  </cols>
  <sheetData>
    <row r="1" spans="1:29" s="15" customFormat="1" ht="20" x14ac:dyDescent="0.45">
      <c r="A1" s="10"/>
      <c r="B1" s="11" t="s">
        <v>0</v>
      </c>
      <c r="C1" s="11" t="s">
        <v>1</v>
      </c>
      <c r="D1" s="11" t="s">
        <v>2</v>
      </c>
      <c r="E1" s="11" t="s">
        <v>3</v>
      </c>
      <c r="F1" s="11" t="s">
        <v>11782</v>
      </c>
      <c r="G1" s="11" t="s">
        <v>11751</v>
      </c>
      <c r="H1" s="11" t="s">
        <v>11786</v>
      </c>
      <c r="I1" s="11" t="s">
        <v>11814</v>
      </c>
      <c r="J1" s="11" t="s">
        <v>11785</v>
      </c>
      <c r="K1" s="11" t="s">
        <v>11781</v>
      </c>
      <c r="L1" s="11" t="s">
        <v>11783</v>
      </c>
      <c r="M1" s="11" t="s">
        <v>11811</v>
      </c>
      <c r="N1" s="11" t="s">
        <v>11812</v>
      </c>
      <c r="O1" s="11" t="s">
        <v>11744</v>
      </c>
      <c r="P1" s="12" t="s">
        <v>11745</v>
      </c>
      <c r="Q1" s="11" t="s">
        <v>11746</v>
      </c>
      <c r="R1" s="11" t="s">
        <v>11805</v>
      </c>
      <c r="S1" s="11" t="s">
        <v>11738</v>
      </c>
      <c r="T1" s="11" t="s">
        <v>11739</v>
      </c>
      <c r="U1" s="11" t="s">
        <v>11740</v>
      </c>
      <c r="V1" s="13" t="s">
        <v>11747</v>
      </c>
      <c r="W1" s="14" t="s">
        <v>11748</v>
      </c>
      <c r="X1" s="11" t="s">
        <v>11806</v>
      </c>
      <c r="Y1" s="11" t="s">
        <v>11741</v>
      </c>
      <c r="Z1" s="11" t="s">
        <v>11742</v>
      </c>
      <c r="AA1" s="12" t="s">
        <v>11743</v>
      </c>
      <c r="AB1" s="13" t="s">
        <v>11749</v>
      </c>
      <c r="AC1" s="14" t="s">
        <v>11750</v>
      </c>
    </row>
    <row r="2" spans="1:29" ht="16.5" x14ac:dyDescent="0.45">
      <c r="A2" s="4">
        <v>0</v>
      </c>
      <c r="B2" s="5" t="s">
        <v>4</v>
      </c>
      <c r="C2" s="5" t="s">
        <v>5</v>
      </c>
      <c r="D2" s="5" t="s">
        <v>6</v>
      </c>
      <c r="E2" s="5" t="s">
        <v>7</v>
      </c>
      <c r="F2" s="5" t="s">
        <v>8</v>
      </c>
      <c r="G2" s="5">
        <v>1</v>
      </c>
      <c r="H2" s="5">
        <v>3</v>
      </c>
      <c r="I2" s="5">
        <f t="shared" ref="I2:I65" si="0">VLOOKUP(F2,K:N,4,FALSE)</f>
        <v>3</v>
      </c>
      <c r="J2" s="5">
        <f t="shared" ref="J2:J65" si="1">VLOOKUP(F2,K:L,2,FALSE)</f>
        <v>1</v>
      </c>
      <c r="K2" s="5" t="s">
        <v>8</v>
      </c>
      <c r="L2" s="5">
        <v>1</v>
      </c>
      <c r="M2" s="5">
        <v>3</v>
      </c>
      <c r="N2" s="5">
        <v>3</v>
      </c>
      <c r="O2" s="5" t="s">
        <v>9</v>
      </c>
      <c r="P2" s="6">
        <f>[1]!EM_S_INFO_EMPLOYEE(B2,"2019")</f>
        <v>34253</v>
      </c>
      <c r="Q2" s="6">
        <f>[1]!EM_S_STM07_IS(B2,"83","2019-12-31","1",1000000000)</f>
        <v>137.958</v>
      </c>
      <c r="R2" s="6">
        <f>[1]!EM_S_FA_YOY_OR(B2,"2019-12-31")</f>
        <v>18.199732684499999</v>
      </c>
      <c r="S2" s="6">
        <f>[1]!EM_S_FA_YOY_OR(B2,"2020-12-31")</f>
        <v>11.2961915945</v>
      </c>
      <c r="T2" s="6">
        <f>[1]!EM_S_FA_YOY_OR(B2,"2021-12-31")</f>
        <v>10.3170468015</v>
      </c>
      <c r="U2" s="6">
        <f>[1]!EM_S_FA_YOY_OR(B2,"2022-12-31")</f>
        <v>6.2060537362000003</v>
      </c>
      <c r="V2" s="7">
        <f t="shared" ref="V2:V65" si="2">AVERAGE(S2:U2)</f>
        <v>9.273097377400001</v>
      </c>
      <c r="W2" s="8">
        <f t="shared" ref="W2:W65" si="3">STDEV(S2:U2)</f>
        <v>2.7008792372454868</v>
      </c>
      <c r="X2" s="6">
        <f>[1]!EM_S_FA_YOY_NETPROFIT(B2,"2019-12-31")</f>
        <v>13.6070593924</v>
      </c>
      <c r="Y2" s="6">
        <f>[1]!EM_S_FA_YOY_NETPROFIT(B2,"2020-12-31")</f>
        <v>2.5997517289999998</v>
      </c>
      <c r="Z2" s="6">
        <f>[1]!EM_S_FA_YOY_NETPROFIT(B2,"2021-12-31")</f>
        <v>25.608407079599999</v>
      </c>
      <c r="AA2" s="6">
        <f>[1]!EM_S_FA_YOY_NETPROFIT(B2,"2022-12-31")</f>
        <v>25.264200792600001</v>
      </c>
      <c r="AB2" s="7">
        <f t="shared" ref="AB2:AB65" si="4">AVERAGE(Y2:AA2)</f>
        <v>17.824119867066667</v>
      </c>
      <c r="AC2" s="8">
        <f t="shared" ref="AC2:AC65" si="5">STDEV(Y2:AA2)</f>
        <v>13.185812769584487</v>
      </c>
    </row>
    <row r="3" spans="1:29" ht="16.5" x14ac:dyDescent="0.45">
      <c r="A3" s="9">
        <v>1</v>
      </c>
      <c r="B3" s="5" t="s">
        <v>10</v>
      </c>
      <c r="C3" s="5" t="s">
        <v>11</v>
      </c>
      <c r="D3" s="5" t="s">
        <v>12</v>
      </c>
      <c r="E3" s="5" t="s">
        <v>7</v>
      </c>
      <c r="F3" s="5" t="s">
        <v>11752</v>
      </c>
      <c r="G3" s="5">
        <v>2</v>
      </c>
      <c r="H3" s="5">
        <v>3</v>
      </c>
      <c r="I3" s="5">
        <f t="shared" si="0"/>
        <v>0</v>
      </c>
      <c r="J3" s="5">
        <f t="shared" si="1"/>
        <v>2</v>
      </c>
      <c r="K3" s="5" t="s">
        <v>11752</v>
      </c>
      <c r="L3" s="5">
        <v>2</v>
      </c>
      <c r="M3" s="5">
        <v>3</v>
      </c>
      <c r="N3" s="5"/>
      <c r="O3" s="5" t="s">
        <v>13</v>
      </c>
      <c r="P3" s="6">
        <f>[1]!EM_S_INFO_EMPLOYEE(B3,"2019")</f>
        <v>131505</v>
      </c>
      <c r="Q3" s="6">
        <f>[1]!EM_S_STM07_IS(B3,"83","2019-12-31","1",1000000000)</f>
        <v>367.89387753893999</v>
      </c>
      <c r="R3" s="6">
        <f>[1]!EM_S_FA_YOY_OR(B3,"2019-12-31")</f>
        <v>23.587309933699999</v>
      </c>
      <c r="S3" s="6">
        <f>[1]!EM_S_FA_YOY_OR(B3,"2020-12-31")</f>
        <v>13.9218952264</v>
      </c>
      <c r="T3" s="6">
        <f>[1]!EM_S_FA_YOY_OR(B3,"2021-12-31")</f>
        <v>8.0374988461000001</v>
      </c>
      <c r="U3" s="6">
        <f>[1]!EM_S_FA_YOY_OR(B3,"2022-12-31")</f>
        <v>11.272271269499999</v>
      </c>
      <c r="V3" s="7">
        <f t="shared" si="2"/>
        <v>11.077221780666667</v>
      </c>
      <c r="W3" s="8">
        <f t="shared" si="3"/>
        <v>2.9470431651814271</v>
      </c>
      <c r="X3" s="6">
        <f>[1]!EM_S_FA_YOY_NETPROFIT(B3,"2019-12-31")</f>
        <v>11.8917133712</v>
      </c>
      <c r="Y3" s="6">
        <f>[1]!EM_S_FA_YOY_NETPROFIT(B3,"2020-12-31")</f>
        <v>7.5573732146000001</v>
      </c>
      <c r="Z3" s="6">
        <f>[1]!EM_S_FA_YOY_NETPROFIT(B3,"2021-12-31")</f>
        <v>-35.7997702109</v>
      </c>
      <c r="AA3" s="6">
        <f>[1]!EM_S_FA_YOY_NETPROFIT(B3,"2022-12-31")</f>
        <v>-1.362290928</v>
      </c>
      <c r="AB3" s="7">
        <f t="shared" si="4"/>
        <v>-9.8682293081000001</v>
      </c>
      <c r="AC3" s="8">
        <f t="shared" si="5"/>
        <v>22.895932221671782</v>
      </c>
    </row>
    <row r="4" spans="1:29" ht="16.5" x14ac:dyDescent="0.45">
      <c r="A4" s="9">
        <v>2</v>
      </c>
      <c r="B4" s="5" t="s">
        <v>14</v>
      </c>
      <c r="C4" s="5" t="s">
        <v>15</v>
      </c>
      <c r="D4" s="5" t="s">
        <v>16</v>
      </c>
      <c r="E4" s="5" t="s">
        <v>7</v>
      </c>
      <c r="F4" s="5" t="s">
        <v>11753</v>
      </c>
      <c r="G4" s="5">
        <v>3</v>
      </c>
      <c r="H4" s="5">
        <v>3</v>
      </c>
      <c r="I4" s="5">
        <f t="shared" si="0"/>
        <v>4</v>
      </c>
      <c r="J4" s="5">
        <f t="shared" si="1"/>
        <v>7</v>
      </c>
      <c r="K4" s="5" t="s">
        <v>11753</v>
      </c>
      <c r="L4" s="5">
        <v>7</v>
      </c>
      <c r="M4" s="5">
        <v>3</v>
      </c>
      <c r="N4" s="5">
        <v>4</v>
      </c>
      <c r="O4" s="5" t="s">
        <v>17</v>
      </c>
      <c r="P4" s="6">
        <f>[1]!EM_S_INFO_EMPLOYEE(B4,"2019")</f>
        <v>251</v>
      </c>
      <c r="Q4" s="6">
        <f>[1]!EM_S_STM07_IS(B4,"83","2019-12-31","1",1000000000)</f>
        <v>0.10824669732</v>
      </c>
      <c r="R4" s="6">
        <f>[1]!EM_S_FA_YOY_OR(B4,"2019-12-31")</f>
        <v>-70.494439447199994</v>
      </c>
      <c r="S4" s="6">
        <f>[1]!EM_S_FA_YOY_OR(B4,"2020-12-31")</f>
        <v>159.15895372829999</v>
      </c>
      <c r="T4" s="6">
        <f>[1]!EM_S_FA_YOY_OR(B4,"2021-12-31")</f>
        <v>2.9990172756</v>
      </c>
      <c r="U4" s="6">
        <f>[1]!EM_S_FA_YOY_OR(B4,"2022-12-31")</f>
        <v>-42.389118543000002</v>
      </c>
      <c r="V4" s="7">
        <f t="shared" si="2"/>
        <v>39.922950820300002</v>
      </c>
      <c r="W4" s="8">
        <f t="shared" si="3"/>
        <v>105.72577268754935</v>
      </c>
      <c r="X4" s="6">
        <f>[1]!EM_S_FA_YOY_NETPROFIT(B4,"2019-12-31")</f>
        <v>83.324638268800001</v>
      </c>
      <c r="Y4" s="6">
        <f>[1]!EM_S_FA_YOY_NETPROFIT(B4,"2020-12-31")</f>
        <v>1820.0448323855001</v>
      </c>
      <c r="Z4" s="6">
        <f>[1]!EM_S_FA_YOY_NETPROFIT(B4,"2021-12-31")</f>
        <v>-920.40985741099996</v>
      </c>
      <c r="AA4" s="6">
        <f>[1]!EM_S_FA_YOY_NETPROFIT(B4,"2022-12-31")</f>
        <v>-17.180808964099999</v>
      </c>
      <c r="AB4" s="7">
        <f t="shared" si="4"/>
        <v>294.15138867013337</v>
      </c>
      <c r="AC4" s="8">
        <f t="shared" si="5"/>
        <v>1396.5023378676201</v>
      </c>
    </row>
    <row r="5" spans="1:29" ht="16.5" x14ac:dyDescent="0.45">
      <c r="A5" s="9">
        <v>3</v>
      </c>
      <c r="B5" s="5" t="s">
        <v>18</v>
      </c>
      <c r="C5" s="5" t="s">
        <v>19</v>
      </c>
      <c r="D5" s="5" t="s">
        <v>20</v>
      </c>
      <c r="E5" s="5" t="s">
        <v>7</v>
      </c>
      <c r="F5" s="5" t="s">
        <v>11754</v>
      </c>
      <c r="G5" s="5">
        <v>4</v>
      </c>
      <c r="H5" s="5">
        <v>3</v>
      </c>
      <c r="I5" s="5">
        <f t="shared" si="0"/>
        <v>2</v>
      </c>
      <c r="J5" s="5">
        <f t="shared" si="1"/>
        <v>8</v>
      </c>
      <c r="K5" s="5" t="s">
        <v>11754</v>
      </c>
      <c r="L5" s="5">
        <v>8</v>
      </c>
      <c r="M5" s="5">
        <v>3</v>
      </c>
      <c r="N5" s="5">
        <v>2</v>
      </c>
      <c r="O5" s="5" t="s">
        <v>21</v>
      </c>
      <c r="P5" s="6">
        <f>[1]!EM_S_INFO_EMPLOYEE(B5,"2019")</f>
        <v>680</v>
      </c>
      <c r="Q5" s="6">
        <f>[1]!EM_S_STM07_IS(B5,"83","2019-12-31","1",1000000000)</f>
        <v>0.55260908063000003</v>
      </c>
      <c r="R5" s="6">
        <f>[1]!EM_S_FA_YOY_OR(B5,"2019-12-31")</f>
        <v>13.6632464439</v>
      </c>
      <c r="S5" s="6">
        <f>[1]!EM_S_FA_YOY_OR(B5,"2020-12-31")</f>
        <v>-27.811345914699999</v>
      </c>
      <c r="T5" s="6">
        <f>[1]!EM_S_FA_YOY_OR(B5,"2021-12-31")</f>
        <v>-3.8566155946</v>
      </c>
      <c r="U5" s="6">
        <f>[1]!EM_S_FA_YOY_OR(B5,"2022-12-31")</f>
        <v>-26.0190691086</v>
      </c>
      <c r="V5" s="7">
        <f t="shared" si="2"/>
        <v>-19.229010205966667</v>
      </c>
      <c r="W5" s="8">
        <f t="shared" si="3"/>
        <v>13.343011320654048</v>
      </c>
      <c r="X5" s="6">
        <f>[1]!EM_S_FA_YOY_NETPROFIT(B5,"2019-12-31")</f>
        <v>13.8757307888</v>
      </c>
      <c r="Y5" s="6">
        <f>[1]!EM_S_FA_YOY_NETPROFIT(B5,"2020-12-31")</f>
        <v>-316.69417389069997</v>
      </c>
      <c r="Z5" s="6">
        <f>[1]!EM_S_FA_YOY_NETPROFIT(B5,"2021-12-31")</f>
        <v>136.1099198798</v>
      </c>
      <c r="AA5" s="6">
        <f>[1]!EM_S_FA_YOY_NETPROFIT(B5,"2022-12-31")</f>
        <v>-215.4083537031</v>
      </c>
      <c r="AB5" s="7">
        <f t="shared" si="4"/>
        <v>-131.99753590466665</v>
      </c>
      <c r="AC5" s="8">
        <f t="shared" si="5"/>
        <v>237.64660786172291</v>
      </c>
    </row>
    <row r="6" spans="1:29" ht="16.5" x14ac:dyDescent="0.45">
      <c r="A6" s="9">
        <v>4</v>
      </c>
      <c r="B6" s="5" t="s">
        <v>22</v>
      </c>
      <c r="C6" s="5" t="s">
        <v>23</v>
      </c>
      <c r="D6" s="5" t="s">
        <v>24</v>
      </c>
      <c r="E6" s="5" t="s">
        <v>7</v>
      </c>
      <c r="F6" s="5" t="s">
        <v>11752</v>
      </c>
      <c r="G6" s="5">
        <v>2</v>
      </c>
      <c r="H6" s="5">
        <v>3</v>
      </c>
      <c r="I6" s="5">
        <f t="shared" si="0"/>
        <v>0</v>
      </c>
      <c r="J6" s="5">
        <f t="shared" si="1"/>
        <v>2</v>
      </c>
      <c r="K6" s="5" t="s">
        <v>11755</v>
      </c>
      <c r="L6" s="5">
        <v>5</v>
      </c>
      <c r="M6" s="5">
        <v>3</v>
      </c>
      <c r="N6" s="5">
        <v>3</v>
      </c>
      <c r="O6" s="5" t="s">
        <v>25</v>
      </c>
      <c r="P6" s="6">
        <f>[1]!EM_S_INFO_EMPLOYEE(B6,"2019")</f>
        <v>385</v>
      </c>
      <c r="Q6" s="6">
        <f>[1]!EM_S_STM07_IS(B6,"83","2019-12-31","1",1000000000)</f>
        <v>3.7313301397299998</v>
      </c>
      <c r="R6" s="6">
        <f>[1]!EM_S_FA_YOY_OR(B6,"2019-12-31")</f>
        <v>48.549412380600003</v>
      </c>
      <c r="S6" s="6">
        <f>[1]!EM_S_FA_YOY_OR(B6,"2020-12-31")</f>
        <v>-21.348870644200002</v>
      </c>
      <c r="T6" s="6">
        <f>[1]!EM_S_FA_YOY_OR(B6,"2021-12-31")</f>
        <v>5.2419491797999997</v>
      </c>
      <c r="U6" s="6">
        <f>[1]!EM_S_FA_YOY_OR(B6,"2022-12-31")</f>
        <v>19.790483142100001</v>
      </c>
      <c r="V6" s="7">
        <f t="shared" si="2"/>
        <v>1.2278538925666662</v>
      </c>
      <c r="W6" s="8">
        <f t="shared" si="3"/>
        <v>20.86135969249921</v>
      </c>
      <c r="X6" s="6">
        <f>[1]!EM_S_FA_YOY_NETPROFIT(B6,"2019-12-31")</f>
        <v>-8.6729575531999998</v>
      </c>
      <c r="Y6" s="6">
        <f>[1]!EM_S_FA_YOY_NETPROFIT(B6,"2020-12-31")</f>
        <v>7.0961499534000003</v>
      </c>
      <c r="Z6" s="6">
        <f>[1]!EM_S_FA_YOY_NETPROFIT(B6,"2021-12-31")</f>
        <v>-38.697945167900002</v>
      </c>
      <c r="AA6" s="6">
        <f>[1]!EM_S_FA_YOY_NETPROFIT(B6,"2022-12-31")</f>
        <v>-19.051476404300001</v>
      </c>
      <c r="AB6" s="7">
        <f t="shared" si="4"/>
        <v>-16.884423872933336</v>
      </c>
      <c r="AC6" s="8">
        <f t="shared" si="5"/>
        <v>22.973830209609048</v>
      </c>
    </row>
    <row r="7" spans="1:29" ht="16.5" x14ac:dyDescent="0.45">
      <c r="A7" s="9">
        <v>5</v>
      </c>
      <c r="B7" s="5" t="s">
        <v>26</v>
      </c>
      <c r="C7" s="5" t="s">
        <v>27</v>
      </c>
      <c r="D7" s="5" t="s">
        <v>28</v>
      </c>
      <c r="E7" s="5" t="s">
        <v>7</v>
      </c>
      <c r="F7" s="5" t="s">
        <v>11755</v>
      </c>
      <c r="G7" s="5">
        <v>5</v>
      </c>
      <c r="H7" s="5">
        <v>3</v>
      </c>
      <c r="I7" s="5">
        <f t="shared" si="0"/>
        <v>3</v>
      </c>
      <c r="J7" s="5">
        <f t="shared" si="1"/>
        <v>5</v>
      </c>
      <c r="K7" s="18" t="s">
        <v>11756</v>
      </c>
      <c r="L7" s="5">
        <v>11</v>
      </c>
      <c r="M7" s="5">
        <v>2</v>
      </c>
      <c r="N7" s="5">
        <v>2</v>
      </c>
      <c r="O7" s="5" t="s">
        <v>29</v>
      </c>
      <c r="P7" s="6">
        <f>[1]!EM_S_INFO_EMPLOYEE(B7,"2019")</f>
        <v>84</v>
      </c>
      <c r="Q7" s="6">
        <f>[1]!EM_S_STM07_IS(B7,"83","2019-12-31","1",1000000000)</f>
        <v>4.2020841810000001E-2</v>
      </c>
      <c r="R7" s="6">
        <f>[1]!EM_S_FA_YOY_OR(B7,"2019-12-31")</f>
        <v>-0.99661168519999999</v>
      </c>
      <c r="S7" s="6">
        <f>[1]!EM_S_FA_YOY_OR(B7,"2020-12-31")</f>
        <v>7.4381080801000001</v>
      </c>
      <c r="T7" s="6">
        <f>[1]!EM_S_FA_YOY_OR(B7,"2021-12-31")</f>
        <v>295.04794482670002</v>
      </c>
      <c r="U7" s="6">
        <f>[1]!EM_S_FA_YOY_OR(B7,"2022-12-31")</f>
        <v>23.822898699100001</v>
      </c>
      <c r="V7" s="7">
        <f t="shared" si="2"/>
        <v>108.7696505353</v>
      </c>
      <c r="W7" s="8">
        <f t="shared" si="3"/>
        <v>161.52961813237903</v>
      </c>
      <c r="X7" s="6">
        <f>[1]!EM_S_FA_YOY_NETPROFIT(B7,"2019-12-31")</f>
        <v>111.3297900977</v>
      </c>
      <c r="Y7" s="6">
        <f>[1]!EM_S_FA_YOY_NETPROFIT(B7,"2020-12-31")</f>
        <v>-653.50206025249997</v>
      </c>
      <c r="Z7" s="6">
        <f>[1]!EM_S_FA_YOY_NETPROFIT(B7,"2021-12-31")</f>
        <v>132.79350672870001</v>
      </c>
      <c r="AA7" s="6">
        <f>[1]!EM_S_FA_YOY_NETPROFIT(B7,"2022-12-31")</f>
        <v>-115.6842717032</v>
      </c>
      <c r="AB7" s="7">
        <f t="shared" si="4"/>
        <v>-212.13094174233333</v>
      </c>
      <c r="AC7" s="8">
        <f t="shared" si="5"/>
        <v>401.92244249954467</v>
      </c>
    </row>
    <row r="8" spans="1:29" ht="16.5" x14ac:dyDescent="0.45">
      <c r="A8" s="9">
        <v>6</v>
      </c>
      <c r="B8" s="5" t="s">
        <v>30</v>
      </c>
      <c r="C8" s="5" t="s">
        <v>31</v>
      </c>
      <c r="D8" s="5" t="s">
        <v>32</v>
      </c>
      <c r="E8" s="5" t="s">
        <v>33</v>
      </c>
      <c r="F8" s="5" t="s">
        <v>11756</v>
      </c>
      <c r="G8" s="5">
        <v>6</v>
      </c>
      <c r="H8" s="5">
        <v>2</v>
      </c>
      <c r="I8" s="5">
        <f t="shared" si="0"/>
        <v>2</v>
      </c>
      <c r="J8" s="5">
        <f t="shared" si="1"/>
        <v>11</v>
      </c>
      <c r="K8" s="18" t="s">
        <v>11757</v>
      </c>
      <c r="L8" s="5">
        <v>11</v>
      </c>
      <c r="M8" s="5">
        <v>2</v>
      </c>
      <c r="N8" s="5">
        <v>4</v>
      </c>
      <c r="O8" s="5" t="s">
        <v>34</v>
      </c>
      <c r="P8" s="6">
        <f>[1]!EM_S_INFO_EMPLOYEE(B8,"2019")</f>
        <v>2618</v>
      </c>
      <c r="Q8" s="6">
        <f>[1]!EM_S_STM07_IS(B8,"83","2019-12-31","1",1000000000)</f>
        <v>3.2201429846599998</v>
      </c>
      <c r="R8" s="6">
        <f>[1]!EM_S_FA_YOY_OR(B8,"2019-12-31")</f>
        <v>25.546469285200001</v>
      </c>
      <c r="S8" s="6">
        <f>[1]!EM_S_FA_YOY_OR(B8,"2020-12-31")</f>
        <v>-40.452359551599997</v>
      </c>
      <c r="T8" s="6">
        <f>[1]!EM_S_FA_YOY_OR(B8,"2021-12-31")</f>
        <v>15.5036453212</v>
      </c>
      <c r="U8" s="6">
        <f>[1]!EM_S_FA_YOY_OR(B8,"2022-12-31")</f>
        <v>-19.949917533000001</v>
      </c>
      <c r="V8" s="7">
        <f t="shared" si="2"/>
        <v>-14.966210587799999</v>
      </c>
      <c r="W8" s="8">
        <f t="shared" si="3"/>
        <v>28.308949495131934</v>
      </c>
      <c r="X8" s="6">
        <f>[1]!EM_S_FA_YOY_NETPROFIT(B8,"2019-12-31")</f>
        <v>33.790712069400001</v>
      </c>
      <c r="Y8" s="6">
        <f>[1]!EM_S_FA_YOY_NETPROFIT(B8,"2020-12-31")</f>
        <v>-295.00183960959998</v>
      </c>
      <c r="Z8" s="6">
        <f>[1]!EM_S_FA_YOY_NETPROFIT(B8,"2021-12-31")</f>
        <v>-54.577324818400001</v>
      </c>
      <c r="AA8" s="6">
        <f>[1]!EM_S_FA_YOY_NETPROFIT(B8,"2022-12-31")</f>
        <v>38.5508776438</v>
      </c>
      <c r="AB8" s="7">
        <f t="shared" si="4"/>
        <v>-103.67609559473334</v>
      </c>
      <c r="AC8" s="8">
        <f t="shared" si="5"/>
        <v>172.11150677857606</v>
      </c>
    </row>
    <row r="9" spans="1:29" ht="16.5" x14ac:dyDescent="0.45">
      <c r="A9" s="9">
        <v>7</v>
      </c>
      <c r="B9" s="5" t="s">
        <v>35</v>
      </c>
      <c r="C9" s="5" t="s">
        <v>36</v>
      </c>
      <c r="D9" s="5" t="s">
        <v>37</v>
      </c>
      <c r="E9" s="5" t="s">
        <v>11737</v>
      </c>
      <c r="F9" s="5" t="s">
        <v>11757</v>
      </c>
      <c r="G9" s="5">
        <v>7</v>
      </c>
      <c r="H9" s="5">
        <v>2</v>
      </c>
      <c r="I9" s="5">
        <f t="shared" si="0"/>
        <v>4</v>
      </c>
      <c r="J9" s="5">
        <f t="shared" si="1"/>
        <v>11</v>
      </c>
      <c r="K9" s="5" t="s">
        <v>11758</v>
      </c>
      <c r="L9" s="5">
        <v>2</v>
      </c>
      <c r="M9" s="5">
        <v>2</v>
      </c>
      <c r="N9" s="5">
        <v>3</v>
      </c>
      <c r="O9" s="5" t="s">
        <v>38</v>
      </c>
      <c r="P9" s="6">
        <f>[1]!EM_S_INFO_EMPLOYEE(B9,"2019")</f>
        <v>13239</v>
      </c>
      <c r="Q9" s="6">
        <f>[1]!EM_S_STM07_IS(B9,"83","2019-12-31","1",1000000000)</f>
        <v>12.00437921706</v>
      </c>
      <c r="R9" s="6">
        <f>[1]!EM_S_FA_YOY_OR(B9,"2019-12-31")</f>
        <v>1.9903473021</v>
      </c>
      <c r="S9" s="6">
        <f>[1]!EM_S_FA_YOY_OR(B9,"2020-12-31")</f>
        <v>-11.339085839499999</v>
      </c>
      <c r="T9" s="6">
        <f>[1]!EM_S_FA_YOY_OR(B9,"2021-12-31")</f>
        <v>65.694415474199999</v>
      </c>
      <c r="U9" s="6">
        <f>[1]!EM_S_FA_YOY_OR(B9,"2022-12-31")</f>
        <v>82.293379433400005</v>
      </c>
      <c r="V9" s="7">
        <f t="shared" si="2"/>
        <v>45.54956968936667</v>
      </c>
      <c r="W9" s="8">
        <f t="shared" si="3"/>
        <v>49.961192410122123</v>
      </c>
      <c r="X9" s="6">
        <f>[1]!EM_S_FA_YOY_NETPROFIT(B9,"2019-12-31")</f>
        <v>7.0347356621000001</v>
      </c>
      <c r="Y9" s="6">
        <f>[1]!EM_S_FA_YOY_NETPROFIT(B9,"2020-12-31")</f>
        <v>50.000542896600003</v>
      </c>
      <c r="Z9" s="6">
        <f>[1]!EM_S_FA_YOY_NETPROFIT(B9,"2021-12-31")</f>
        <v>64.744758044999998</v>
      </c>
      <c r="AA9" s="6">
        <f>[1]!EM_S_FA_YOY_NETPROFIT(B9,"2022-12-31")</f>
        <v>40.2976489865</v>
      </c>
      <c r="AB9" s="7">
        <f t="shared" si="4"/>
        <v>51.680983309366667</v>
      </c>
      <c r="AC9" s="8">
        <f t="shared" si="5"/>
        <v>12.309882018735687</v>
      </c>
    </row>
    <row r="10" spans="1:29" ht="16.5" x14ac:dyDescent="0.45">
      <c r="A10" s="9">
        <v>8</v>
      </c>
      <c r="B10" s="5" t="s">
        <v>39</v>
      </c>
      <c r="C10" s="5" t="s">
        <v>40</v>
      </c>
      <c r="D10" s="5" t="s">
        <v>41</v>
      </c>
      <c r="E10" s="5" t="s">
        <v>7</v>
      </c>
      <c r="F10" s="5" t="s">
        <v>11758</v>
      </c>
      <c r="G10" s="5">
        <v>8</v>
      </c>
      <c r="H10" s="5">
        <v>2</v>
      </c>
      <c r="I10" s="5">
        <f t="shared" si="0"/>
        <v>3</v>
      </c>
      <c r="J10" s="5">
        <f t="shared" si="1"/>
        <v>2</v>
      </c>
      <c r="K10" s="5" t="s">
        <v>11759</v>
      </c>
      <c r="L10" s="5">
        <v>2</v>
      </c>
      <c r="M10" s="5">
        <v>2</v>
      </c>
      <c r="N10" s="5">
        <v>3</v>
      </c>
      <c r="O10" s="5" t="s">
        <v>42</v>
      </c>
      <c r="P10" s="6">
        <f>[1]!EM_S_INFO_EMPLOYEE(B10,"2019")</f>
        <v>339</v>
      </c>
      <c r="Q10" s="6">
        <f>[1]!EM_S_STM07_IS(B10,"83","2019-12-31","1",1000000000)</f>
        <v>1.8930711312099999</v>
      </c>
      <c r="R10" s="6">
        <f>[1]!EM_S_FA_YOY_OR(B10,"2019-12-31")</f>
        <v>448.0643904538</v>
      </c>
      <c r="S10" s="6">
        <f>[1]!EM_S_FA_YOY_OR(B10,"2020-12-31")</f>
        <v>-25.594859499599998</v>
      </c>
      <c r="T10" s="6">
        <f>[1]!EM_S_FA_YOY_OR(B10,"2021-12-31")</f>
        <v>24.732274386</v>
      </c>
      <c r="U10" s="6">
        <f>[1]!EM_S_FA_YOY_OR(B10,"2022-12-31")</f>
        <v>-65.106099374500005</v>
      </c>
      <c r="V10" s="7">
        <f t="shared" si="2"/>
        <v>-21.989561496033332</v>
      </c>
      <c r="W10" s="8">
        <f t="shared" si="3"/>
        <v>45.027569113307855</v>
      </c>
      <c r="X10" s="6">
        <f>[1]!EM_S_FA_YOY_NETPROFIT(B10,"2019-12-31")</f>
        <v>117.36067623610001</v>
      </c>
      <c r="Y10" s="6">
        <f>[1]!EM_S_FA_YOY_NETPROFIT(B10,"2020-12-31")</f>
        <v>-39.462548534299998</v>
      </c>
      <c r="Z10" s="6">
        <f>[1]!EM_S_FA_YOY_NETPROFIT(B10,"2021-12-31")</f>
        <v>-48.598749503500002</v>
      </c>
      <c r="AA10" s="6">
        <f>[1]!EM_S_FA_YOY_NETPROFIT(B10,"2022-12-31")</f>
        <v>-1849.3713642496</v>
      </c>
      <c r="AB10" s="7">
        <f t="shared" si="4"/>
        <v>-645.81088742913334</v>
      </c>
      <c r="AC10" s="8">
        <f t="shared" si="5"/>
        <v>1042.3239580693082</v>
      </c>
    </row>
    <row r="11" spans="1:29" ht="16.5" x14ac:dyDescent="0.45">
      <c r="A11" s="9">
        <v>9</v>
      </c>
      <c r="B11" s="5" t="s">
        <v>43</v>
      </c>
      <c r="C11" s="5" t="s">
        <v>44</v>
      </c>
      <c r="D11" s="5" t="s">
        <v>45</v>
      </c>
      <c r="E11" s="5" t="s">
        <v>7</v>
      </c>
      <c r="F11" s="5" t="s">
        <v>11752</v>
      </c>
      <c r="G11" s="5">
        <v>2</v>
      </c>
      <c r="H11" s="5">
        <v>3</v>
      </c>
      <c r="I11" s="5">
        <f t="shared" si="0"/>
        <v>0</v>
      </c>
      <c r="J11" s="5">
        <f t="shared" si="1"/>
        <v>2</v>
      </c>
      <c r="K11" s="18" t="s">
        <v>58</v>
      </c>
      <c r="L11" s="5">
        <v>3</v>
      </c>
      <c r="M11" s="5">
        <v>2</v>
      </c>
      <c r="N11" s="5">
        <v>3</v>
      </c>
      <c r="O11" s="5" t="s">
        <v>46</v>
      </c>
      <c r="P11" s="6">
        <f>[1]!EM_S_INFO_EMPLOYEE(B11,"2019")</f>
        <v>7769</v>
      </c>
      <c r="Q11" s="6">
        <f>[1]!EM_S_STM07_IS(B11,"83","2019-12-31","1",1000000000)</f>
        <v>3.9616699424399999</v>
      </c>
      <c r="R11" s="6">
        <f>[1]!EM_S_FA_YOY_OR(B11,"2019-12-31")</f>
        <v>17.324646160499999</v>
      </c>
      <c r="S11" s="6">
        <f>[1]!EM_S_FA_YOY_OR(B11,"2020-12-31")</f>
        <v>3.6021351009</v>
      </c>
      <c r="T11" s="6">
        <f>[1]!EM_S_FA_YOY_OR(B11,"2021-12-31")</f>
        <v>9.4433630239999999</v>
      </c>
      <c r="U11" s="6">
        <f>[1]!EM_S_FA_YOY_OR(B11,"2022-12-31")</f>
        <v>-24.4842592346</v>
      </c>
      <c r="V11" s="7">
        <f t="shared" si="2"/>
        <v>-3.8129203699000001</v>
      </c>
      <c r="W11" s="8">
        <f t="shared" si="3"/>
        <v>18.138582462718613</v>
      </c>
      <c r="X11" s="6">
        <f>[1]!EM_S_FA_YOY_NETPROFIT(B11,"2019-12-31")</f>
        <v>6.3064170165000002</v>
      </c>
      <c r="Y11" s="6">
        <f>[1]!EM_S_FA_YOY_NETPROFIT(B11,"2020-12-31")</f>
        <v>-1.4542169263</v>
      </c>
      <c r="Z11" s="6">
        <f>[1]!EM_S_FA_YOY_NETPROFIT(B11,"2021-12-31")</f>
        <v>34.925147717900003</v>
      </c>
      <c r="AA11" s="6">
        <f>[1]!EM_S_FA_YOY_NETPROFIT(B11,"2022-12-31")</f>
        <v>-47.486556487000001</v>
      </c>
      <c r="AB11" s="7">
        <f t="shared" si="4"/>
        <v>-4.6718752317999988</v>
      </c>
      <c r="AC11" s="8">
        <f t="shared" si="5"/>
        <v>41.299966600678964</v>
      </c>
    </row>
    <row r="12" spans="1:29" ht="16.5" x14ac:dyDescent="0.45">
      <c r="A12" s="9">
        <v>10</v>
      </c>
      <c r="B12" s="5" t="s">
        <v>47</v>
      </c>
      <c r="C12" s="5" t="s">
        <v>48</v>
      </c>
      <c r="D12" s="5" t="s">
        <v>49</v>
      </c>
      <c r="E12" s="5" t="s">
        <v>7</v>
      </c>
      <c r="F12" s="5" t="s">
        <v>11759</v>
      </c>
      <c r="G12" s="5">
        <v>9</v>
      </c>
      <c r="H12" s="5">
        <v>2</v>
      </c>
      <c r="I12" s="5">
        <f t="shared" si="0"/>
        <v>3</v>
      </c>
      <c r="J12" s="5">
        <f t="shared" si="1"/>
        <v>2</v>
      </c>
      <c r="K12" s="18" t="s">
        <v>11760</v>
      </c>
      <c r="L12" s="5">
        <v>3</v>
      </c>
      <c r="M12" s="5">
        <v>2</v>
      </c>
      <c r="N12" s="5">
        <v>3</v>
      </c>
      <c r="O12" s="5" t="s">
        <v>50</v>
      </c>
      <c r="P12" s="6">
        <f>[1]!EM_S_INFO_EMPLOYEE(B12,"2019")</f>
        <v>10454</v>
      </c>
      <c r="Q12" s="6">
        <f>[1]!EM_S_STM07_IS(B12,"83","2019-12-31","1",1000000000)</f>
        <v>10.472028098999999</v>
      </c>
      <c r="R12" s="6">
        <f>[1]!EM_S_FA_YOY_OR(B12,"2019-12-31")</f>
        <v>-1.3000508282000001</v>
      </c>
      <c r="S12" s="6">
        <f>[1]!EM_S_FA_YOY_OR(B12,"2020-12-31")</f>
        <v>1.9024523628000001</v>
      </c>
      <c r="T12" s="6">
        <f>[1]!EM_S_FA_YOY_OR(B12,"2021-12-31")</f>
        <v>27.717270705299999</v>
      </c>
      <c r="U12" s="6">
        <f>[1]!EM_S_FA_YOY_OR(B12,"2022-12-31")</f>
        <v>11.1636377589</v>
      </c>
      <c r="V12" s="7">
        <f t="shared" si="2"/>
        <v>13.594453609</v>
      </c>
      <c r="W12" s="8">
        <f t="shared" si="3"/>
        <v>13.077953233854736</v>
      </c>
      <c r="X12" s="6">
        <f>[1]!EM_S_FA_YOY_NETPROFIT(B12,"2019-12-31")</f>
        <v>18.680513493799999</v>
      </c>
      <c r="Y12" s="6">
        <f>[1]!EM_S_FA_YOY_NETPROFIT(B12,"2020-12-31")</f>
        <v>44.883050900299999</v>
      </c>
      <c r="Z12" s="6">
        <f>[1]!EM_S_FA_YOY_NETPROFIT(B12,"2021-12-31")</f>
        <v>92.283111280300005</v>
      </c>
      <c r="AA12" s="6">
        <f>[1]!EM_S_FA_YOY_NETPROFIT(B12,"2022-12-31")</f>
        <v>31.145950721399998</v>
      </c>
      <c r="AB12" s="7">
        <f t="shared" si="4"/>
        <v>56.104037634000001</v>
      </c>
      <c r="AC12" s="8">
        <f t="shared" si="5"/>
        <v>32.076019200636232</v>
      </c>
    </row>
    <row r="13" spans="1:29" ht="16.5" x14ac:dyDescent="0.45">
      <c r="A13" s="9">
        <v>11</v>
      </c>
      <c r="B13" s="5" t="s">
        <v>51</v>
      </c>
      <c r="C13" s="5" t="s">
        <v>52</v>
      </c>
      <c r="D13" s="5" t="s">
        <v>53</v>
      </c>
      <c r="E13" s="5" t="s">
        <v>7</v>
      </c>
      <c r="F13" s="5" t="s">
        <v>11752</v>
      </c>
      <c r="G13" s="5">
        <v>2</v>
      </c>
      <c r="H13" s="5">
        <v>3</v>
      </c>
      <c r="I13" s="5">
        <f t="shared" si="0"/>
        <v>0</v>
      </c>
      <c r="J13" s="5">
        <f t="shared" si="1"/>
        <v>2</v>
      </c>
      <c r="K13" s="5" t="s">
        <v>11761</v>
      </c>
      <c r="L13" s="5">
        <v>6</v>
      </c>
      <c r="M13" s="5">
        <v>1</v>
      </c>
      <c r="N13" s="5">
        <v>2</v>
      </c>
      <c r="O13" s="5" t="s">
        <v>54</v>
      </c>
      <c r="P13" s="6">
        <f>[1]!EM_S_INFO_EMPLOYEE(B13,"2019")</f>
        <v>154</v>
      </c>
      <c r="Q13" s="6">
        <f>[1]!EM_S_STM07_IS(B13,"83","2019-12-31","1",1000000000)</f>
        <v>0.43813966268999999</v>
      </c>
      <c r="R13" s="6">
        <f>[1]!EM_S_FA_YOY_OR(B13,"2019-12-31")</f>
        <v>22.4095484184</v>
      </c>
      <c r="S13" s="6">
        <f>[1]!EM_S_FA_YOY_OR(B13,"2020-12-31")</f>
        <v>-20.876051030999999</v>
      </c>
      <c r="T13" s="6">
        <f>[1]!EM_S_FA_YOY_OR(B13,"2021-12-31")</f>
        <v>85.112686206800007</v>
      </c>
      <c r="U13" s="6">
        <f>[1]!EM_S_FA_YOY_OR(B13,"2022-12-31")</f>
        <v>18.989937949200002</v>
      </c>
      <c r="V13" s="7">
        <f t="shared" si="2"/>
        <v>27.742191041666668</v>
      </c>
      <c r="W13" s="8">
        <f t="shared" si="3"/>
        <v>53.533676839553976</v>
      </c>
      <c r="X13" s="6">
        <f>[1]!EM_S_FA_YOY_NETPROFIT(B13,"2019-12-31")</f>
        <v>-79.205746788300004</v>
      </c>
      <c r="Y13" s="6">
        <f>[1]!EM_S_FA_YOY_NETPROFIT(B13,"2020-12-31")</f>
        <v>-71.571112393299998</v>
      </c>
      <c r="Z13" s="6">
        <f>[1]!EM_S_FA_YOY_NETPROFIT(B13,"2021-12-31")</f>
        <v>436.30078363310002</v>
      </c>
      <c r="AA13" s="6">
        <f>[1]!EM_S_FA_YOY_NETPROFIT(B13,"2022-12-31")</f>
        <v>406.32560029080003</v>
      </c>
      <c r="AB13" s="7">
        <f t="shared" si="4"/>
        <v>257.01842384353336</v>
      </c>
      <c r="AC13" s="8">
        <f t="shared" si="5"/>
        <v>284.96129631469955</v>
      </c>
    </row>
    <row r="14" spans="1:29" ht="16.5" x14ac:dyDescent="0.45">
      <c r="A14" s="9">
        <v>12</v>
      </c>
      <c r="B14" s="5" t="s">
        <v>55</v>
      </c>
      <c r="C14" s="5" t="s">
        <v>56</v>
      </c>
      <c r="D14" s="5" t="s">
        <v>57</v>
      </c>
      <c r="E14" s="5" t="s">
        <v>7</v>
      </c>
      <c r="F14" s="5" t="s">
        <v>58</v>
      </c>
      <c r="G14" s="5">
        <v>10</v>
      </c>
      <c r="H14" s="5">
        <v>2</v>
      </c>
      <c r="I14" s="5">
        <f t="shared" si="0"/>
        <v>3</v>
      </c>
      <c r="J14" s="5">
        <f t="shared" si="1"/>
        <v>3</v>
      </c>
      <c r="K14" s="5" t="s">
        <v>11762</v>
      </c>
      <c r="L14" s="5">
        <v>7</v>
      </c>
      <c r="M14" s="5">
        <v>2</v>
      </c>
      <c r="N14" s="5">
        <v>4</v>
      </c>
      <c r="O14" s="5" t="s">
        <v>59</v>
      </c>
      <c r="P14" s="6">
        <f>[1]!EM_S_INFO_EMPLOYEE(B14,"2019")</f>
        <v>19286</v>
      </c>
      <c r="Q14" s="6">
        <f>[1]!EM_S_STM07_IS(B14,"83","2019-12-31","1",1000000000)</f>
        <v>55.119125478720001</v>
      </c>
      <c r="R14" s="6">
        <f>[1]!EM_S_FA_YOY_OR(B14,"2019-12-31")</f>
        <v>19.494802708400002</v>
      </c>
      <c r="S14" s="6">
        <f>[1]!EM_S_FA_YOY_OR(B14,"2020-12-31")</f>
        <v>-8.6490648797999992</v>
      </c>
      <c r="T14" s="6">
        <f>[1]!EM_S_FA_YOY_OR(B14,"2021-12-31")</f>
        <v>-2.4732422300999999</v>
      </c>
      <c r="U14" s="6">
        <f>[1]!EM_S_FA_YOY_OR(B14,"2022-12-31")</f>
        <v>-39.706869735300003</v>
      </c>
      <c r="V14" s="7">
        <f t="shared" si="2"/>
        <v>-16.943058948400001</v>
      </c>
      <c r="W14" s="8">
        <f t="shared" si="3"/>
        <v>19.954410728119122</v>
      </c>
      <c r="X14" s="6">
        <f>[1]!EM_S_FA_YOY_NETPROFIT(B14,"2019-12-31")</f>
        <v>-49.906238815000002</v>
      </c>
      <c r="Y14" s="6">
        <f>[1]!EM_S_FA_YOY_NETPROFIT(B14,"2020-12-31")</f>
        <v>61.246708761699999</v>
      </c>
      <c r="Z14" s="6">
        <f>[1]!EM_S_FA_YOY_NETPROFIT(B14,"2021-12-31")</f>
        <v>49.368721517099999</v>
      </c>
      <c r="AA14" s="6">
        <f>[1]!EM_S_FA_YOY_NETPROFIT(B14,"2022-12-31")</f>
        <v>-319.43243797679997</v>
      </c>
      <c r="AB14" s="7">
        <f t="shared" si="4"/>
        <v>-69.605669232666656</v>
      </c>
      <c r="AC14" s="8">
        <f t="shared" si="5"/>
        <v>216.43782578629069</v>
      </c>
    </row>
    <row r="15" spans="1:29" ht="16.5" x14ac:dyDescent="0.45">
      <c r="A15" s="9">
        <v>13</v>
      </c>
      <c r="B15" s="5" t="s">
        <v>60</v>
      </c>
      <c r="C15" s="5" t="s">
        <v>61</v>
      </c>
      <c r="D15" s="5" t="s">
        <v>62</v>
      </c>
      <c r="E15" s="5" t="s">
        <v>7</v>
      </c>
      <c r="F15" s="5" t="s">
        <v>11760</v>
      </c>
      <c r="G15" s="5">
        <v>11</v>
      </c>
      <c r="H15" s="5">
        <v>2</v>
      </c>
      <c r="I15" s="5">
        <f t="shared" si="0"/>
        <v>3</v>
      </c>
      <c r="J15" s="5">
        <f t="shared" si="1"/>
        <v>3</v>
      </c>
      <c r="K15" s="5" t="s">
        <v>11763</v>
      </c>
      <c r="L15" s="5">
        <v>10</v>
      </c>
      <c r="M15" s="5">
        <v>3</v>
      </c>
      <c r="N15" s="5">
        <v>0</v>
      </c>
      <c r="O15" s="5" t="s">
        <v>63</v>
      </c>
      <c r="P15" s="6">
        <f>[1]!EM_S_INFO_EMPLOYEE(B15,"2019")</f>
        <v>59</v>
      </c>
      <c r="Q15" s="6">
        <f>[1]!EM_S_STM07_IS(B15,"83","2019-12-31","1",1000000000)</f>
        <v>7.6022687749999998E-2</v>
      </c>
      <c r="R15" s="6">
        <f>[1]!EM_S_FA_YOY_OR(B15,"2019-12-31")</f>
        <v>-36.598597884100002</v>
      </c>
      <c r="S15" s="6">
        <f>[1]!EM_S_FA_YOY_OR(B15,"2020-12-31")</f>
        <v>55.029351971300002</v>
      </c>
      <c r="T15" s="6">
        <f>[1]!EM_S_FA_YOY_OR(B15,"2021-12-31")</f>
        <v>40.208816370100003</v>
      </c>
      <c r="U15" s="6">
        <f>[1]!EM_S_FA_YOY_OR(B15,"2022-12-31")</f>
        <v>169.15064975480001</v>
      </c>
      <c r="V15" s="7">
        <f t="shared" si="2"/>
        <v>88.129606032066661</v>
      </c>
      <c r="W15" s="8">
        <f t="shared" si="3"/>
        <v>70.556496606034884</v>
      </c>
      <c r="X15" s="6">
        <f>[1]!EM_S_FA_YOY_NETPROFIT(B15,"2019-12-31")</f>
        <v>-315.52021446060002</v>
      </c>
      <c r="Y15" s="6">
        <f>[1]!EM_S_FA_YOY_NETPROFIT(B15,"2020-12-31")</f>
        <v>155.99914083670001</v>
      </c>
      <c r="Z15" s="6">
        <f>[1]!EM_S_FA_YOY_NETPROFIT(B15,"2021-12-31")</f>
        <v>-137.46951415219999</v>
      </c>
      <c r="AA15" s="6">
        <f>[1]!EM_S_FA_YOY_NETPROFIT(B15,"2022-12-31")</f>
        <v>-386.86005357549999</v>
      </c>
      <c r="AB15" s="7">
        <f t="shared" si="4"/>
        <v>-122.77680896366667</v>
      </c>
      <c r="AC15" s="8">
        <f t="shared" si="5"/>
        <v>271.72768156517208</v>
      </c>
    </row>
    <row r="16" spans="1:29" ht="16.5" x14ac:dyDescent="0.45">
      <c r="A16" s="9">
        <v>14</v>
      </c>
      <c r="B16" s="5" t="s">
        <v>64</v>
      </c>
      <c r="C16" s="5" t="s">
        <v>65</v>
      </c>
      <c r="D16" s="5" t="s">
        <v>66</v>
      </c>
      <c r="E16" s="5" t="s">
        <v>7</v>
      </c>
      <c r="F16" s="5" t="s">
        <v>11761</v>
      </c>
      <c r="G16" s="5">
        <v>12</v>
      </c>
      <c r="H16" s="5">
        <v>1</v>
      </c>
      <c r="I16" s="5">
        <f t="shared" si="0"/>
        <v>2</v>
      </c>
      <c r="J16" s="5">
        <f t="shared" si="1"/>
        <v>6</v>
      </c>
      <c r="K16" s="5" t="s">
        <v>11764</v>
      </c>
      <c r="L16" s="5">
        <v>8</v>
      </c>
      <c r="M16" s="5">
        <v>3</v>
      </c>
      <c r="N16" s="5">
        <v>2</v>
      </c>
      <c r="O16" s="5" t="s">
        <v>67</v>
      </c>
      <c r="P16" s="6">
        <f>[1]!EM_S_INFO_EMPLOYEE(B16,"2019")</f>
        <v>1189</v>
      </c>
      <c r="Q16" s="6">
        <f>[1]!EM_S_STM07_IS(B16,"83","2019-12-31","1",1000000000)</f>
        <v>11.059984335919999</v>
      </c>
      <c r="R16" s="6">
        <f>[1]!EM_S_FA_YOY_OR(B16,"2019-12-31")</f>
        <v>2.7995871122999998</v>
      </c>
      <c r="S16" s="6">
        <f>[1]!EM_S_FA_YOY_OR(B16,"2020-12-31")</f>
        <v>7.4551929314000001</v>
      </c>
      <c r="T16" s="6">
        <f>[1]!EM_S_FA_YOY_OR(B16,"2021-12-31")</f>
        <v>-14.682651837</v>
      </c>
      <c r="U16" s="6">
        <f>[1]!EM_S_FA_YOY_OR(B16,"2022-12-31")</f>
        <v>-18.016955207799999</v>
      </c>
      <c r="V16" s="7">
        <f t="shared" si="2"/>
        <v>-8.4148047044666665</v>
      </c>
      <c r="W16" s="8">
        <f t="shared" si="3"/>
        <v>13.844566207142146</v>
      </c>
      <c r="X16" s="6">
        <f>[1]!EM_S_FA_YOY_NETPROFIT(B16,"2019-12-31")</f>
        <v>19.840921402599999</v>
      </c>
      <c r="Y16" s="6">
        <f>[1]!EM_S_FA_YOY_NETPROFIT(B16,"2020-12-31")</f>
        <v>5.0076894384999999</v>
      </c>
      <c r="Z16" s="6">
        <f>[1]!EM_S_FA_YOY_NETPROFIT(B16,"2021-12-31")</f>
        <v>8.0587083191000008</v>
      </c>
      <c r="AA16" s="6">
        <f>[1]!EM_S_FA_YOY_NETPROFIT(B16,"2022-12-31")</f>
        <v>-4.1281994715000003</v>
      </c>
      <c r="AB16" s="7">
        <f t="shared" si="4"/>
        <v>2.9793994287000003</v>
      </c>
      <c r="AC16" s="8">
        <f t="shared" si="5"/>
        <v>6.3415810841648641</v>
      </c>
    </row>
    <row r="17" spans="1:29" ht="16.5" x14ac:dyDescent="0.45">
      <c r="A17" s="9">
        <v>15</v>
      </c>
      <c r="B17" s="5" t="s">
        <v>68</v>
      </c>
      <c r="C17" s="5" t="s">
        <v>69</v>
      </c>
      <c r="D17" s="5" t="s">
        <v>70</v>
      </c>
      <c r="E17" s="5" t="s">
        <v>7</v>
      </c>
      <c r="F17" s="5" t="s">
        <v>11762</v>
      </c>
      <c r="G17" s="5">
        <v>13</v>
      </c>
      <c r="H17" s="5">
        <v>2</v>
      </c>
      <c r="I17" s="5">
        <f t="shared" si="0"/>
        <v>4</v>
      </c>
      <c r="J17" s="5">
        <f t="shared" si="1"/>
        <v>7</v>
      </c>
      <c r="K17" s="5" t="s">
        <v>11765</v>
      </c>
      <c r="L17" s="5">
        <v>9</v>
      </c>
      <c r="M17" s="5">
        <v>3</v>
      </c>
      <c r="N17" s="5">
        <v>1</v>
      </c>
      <c r="O17" s="5" t="s">
        <v>71</v>
      </c>
      <c r="P17" s="6">
        <f>[1]!EM_S_INFO_EMPLOYEE(B17,"2019")</f>
        <v>998</v>
      </c>
      <c r="Q17" s="6">
        <f>[1]!EM_S_STM07_IS(B17,"83","2019-12-31","1",1000000000)</f>
        <v>0.72155744051000004</v>
      </c>
      <c r="R17" s="6">
        <f>[1]!EM_S_FA_YOY_OR(B17,"2019-12-31")</f>
        <v>13.2660184171</v>
      </c>
      <c r="S17" s="6">
        <f>[1]!EM_S_FA_YOY_OR(B17,"2020-12-31")</f>
        <v>-4.1320579230999996</v>
      </c>
      <c r="T17" s="6">
        <f>[1]!EM_S_FA_YOY_OR(B17,"2021-12-31")</f>
        <v>10.6786852384</v>
      </c>
      <c r="U17" s="6">
        <f>[1]!EM_S_FA_YOY_OR(B17,"2022-12-31")</f>
        <v>-13.2150775935</v>
      </c>
      <c r="V17" s="7">
        <f t="shared" si="2"/>
        <v>-2.2228167594000001</v>
      </c>
      <c r="W17" s="8">
        <f t="shared" si="3"/>
        <v>12.060757726305855</v>
      </c>
      <c r="X17" s="6">
        <f>[1]!EM_S_FA_YOY_NETPROFIT(B17,"2019-12-31")</f>
        <v>65.705963629899998</v>
      </c>
      <c r="Y17" s="6">
        <f>[1]!EM_S_FA_YOY_NETPROFIT(B17,"2020-12-31")</f>
        <v>25.093881251999999</v>
      </c>
      <c r="Z17" s="6">
        <f>[1]!EM_S_FA_YOY_NETPROFIT(B17,"2021-12-31")</f>
        <v>5.4422316435999996</v>
      </c>
      <c r="AA17" s="6">
        <f>[1]!EM_S_FA_YOY_NETPROFIT(B17,"2022-12-31")</f>
        <v>40.626278195300003</v>
      </c>
      <c r="AB17" s="7">
        <f t="shared" si="4"/>
        <v>23.720797030300002</v>
      </c>
      <c r="AC17" s="8">
        <f t="shared" si="5"/>
        <v>17.632166717336794</v>
      </c>
    </row>
    <row r="18" spans="1:29" ht="16.5" x14ac:dyDescent="0.45">
      <c r="A18" s="9">
        <v>16</v>
      </c>
      <c r="B18" s="5" t="s">
        <v>72</v>
      </c>
      <c r="C18" s="5" t="s">
        <v>73</v>
      </c>
      <c r="D18" s="5" t="s">
        <v>74</v>
      </c>
      <c r="E18" s="5" t="s">
        <v>7</v>
      </c>
      <c r="F18" s="5" t="s">
        <v>11762</v>
      </c>
      <c r="G18" s="5">
        <v>13</v>
      </c>
      <c r="H18" s="5">
        <v>2</v>
      </c>
      <c r="I18" s="5">
        <f t="shared" si="0"/>
        <v>4</v>
      </c>
      <c r="J18" s="5">
        <f t="shared" si="1"/>
        <v>7</v>
      </c>
      <c r="K18" s="18" t="s">
        <v>11766</v>
      </c>
      <c r="L18" s="5">
        <v>11</v>
      </c>
      <c r="M18" s="5">
        <v>2</v>
      </c>
      <c r="N18" s="5">
        <v>2</v>
      </c>
      <c r="O18" s="5" t="s">
        <v>75</v>
      </c>
      <c r="P18" s="6">
        <f>[1]!EM_S_INFO_EMPLOYEE(B18,"2019")</f>
        <v>29676</v>
      </c>
      <c r="Q18" s="6">
        <f>[1]!EM_S_STM07_IS(B18,"83","2019-12-31","1",1000000000)</f>
        <v>13.22381881508</v>
      </c>
      <c r="R18" s="6">
        <f>[1]!EM_S_FA_YOY_OR(B18,"2019-12-31")</f>
        <v>-17.665065042199998</v>
      </c>
      <c r="S18" s="6">
        <f>[1]!EM_S_FA_YOY_OR(B18,"2020-12-31")</f>
        <v>13.1839074304</v>
      </c>
      <c r="T18" s="6">
        <f>[1]!EM_S_FA_YOY_OR(B18,"2021-12-31")</f>
        <v>10.1623201957</v>
      </c>
      <c r="U18" s="6">
        <f>[1]!EM_S_FA_YOY_OR(B18,"2022-12-31")</f>
        <v>-2.2432819877000001</v>
      </c>
      <c r="V18" s="7">
        <f t="shared" si="2"/>
        <v>7.0343152127999993</v>
      </c>
      <c r="W18" s="8">
        <f t="shared" si="3"/>
        <v>8.175442172461965</v>
      </c>
      <c r="X18" s="6">
        <f>[1]!EM_S_FA_YOY_NETPROFIT(B18,"2019-12-31")</f>
        <v>-27.544899624300001</v>
      </c>
      <c r="Y18" s="6">
        <f>[1]!EM_S_FA_YOY_NETPROFIT(B18,"2020-12-31")</f>
        <v>115.6997339115</v>
      </c>
      <c r="Z18" s="6">
        <f>[1]!EM_S_FA_YOY_NETPROFIT(B18,"2021-12-31")</f>
        <v>-12.488307450100001</v>
      </c>
      <c r="AA18" s="6">
        <f>[1]!EM_S_FA_YOY_NETPROFIT(B18,"2022-12-31")</f>
        <v>-17.4178473178</v>
      </c>
      <c r="AB18" s="7">
        <f t="shared" si="4"/>
        <v>28.597859714533339</v>
      </c>
      <c r="AC18" s="8">
        <f t="shared" si="5"/>
        <v>75.472693454619503</v>
      </c>
    </row>
    <row r="19" spans="1:29" ht="16.5" x14ac:dyDescent="0.45">
      <c r="A19" s="9">
        <v>17</v>
      </c>
      <c r="B19" s="5" t="s">
        <v>76</v>
      </c>
      <c r="C19" s="5" t="s">
        <v>77</v>
      </c>
      <c r="D19" s="5" t="s">
        <v>78</v>
      </c>
      <c r="E19" s="5" t="s">
        <v>7</v>
      </c>
      <c r="F19" s="5" t="s">
        <v>11759</v>
      </c>
      <c r="G19" s="5">
        <v>9</v>
      </c>
      <c r="H19" s="5">
        <v>2</v>
      </c>
      <c r="I19" s="5">
        <f t="shared" si="0"/>
        <v>3</v>
      </c>
      <c r="J19" s="5">
        <f t="shared" si="1"/>
        <v>2</v>
      </c>
      <c r="K19" s="5" t="s">
        <v>11767</v>
      </c>
      <c r="L19" s="5">
        <v>4</v>
      </c>
      <c r="M19" s="5">
        <v>2</v>
      </c>
      <c r="N19" s="5">
        <v>2</v>
      </c>
      <c r="O19" s="5" t="s">
        <v>79</v>
      </c>
      <c r="P19" s="6">
        <f>[1]!EM_S_INFO_EMPLOYEE(B19,"2019")</f>
        <v>1080</v>
      </c>
      <c r="Q19" s="6">
        <f>[1]!EM_S_STM07_IS(B19,"83","2019-12-31","1",1000000000)</f>
        <v>1.8305341770800001</v>
      </c>
      <c r="R19" s="6">
        <f>[1]!EM_S_FA_YOY_OR(B19,"2019-12-31")</f>
        <v>13.604176365300001</v>
      </c>
      <c r="S19" s="6">
        <f>[1]!EM_S_FA_YOY_OR(B19,"2020-12-31")</f>
        <v>-2.5868263151000002</v>
      </c>
      <c r="T19" s="6">
        <f>[1]!EM_S_FA_YOY_OR(B19,"2021-12-31")</f>
        <v>-17.009310237800001</v>
      </c>
      <c r="U19" s="6">
        <f>[1]!EM_S_FA_YOY_OR(B19,"2022-12-31")</f>
        <v>-75.468352235899999</v>
      </c>
      <c r="V19" s="7">
        <f t="shared" si="2"/>
        <v>-31.688162929600001</v>
      </c>
      <c r="W19" s="8">
        <f t="shared" si="3"/>
        <v>38.594439267810763</v>
      </c>
      <c r="X19" s="6">
        <f>[1]!EM_S_FA_YOY_NETPROFIT(B19,"2019-12-31")</f>
        <v>112.22627988710001</v>
      </c>
      <c r="Y19" s="6">
        <f>[1]!EM_S_FA_YOY_NETPROFIT(B19,"2020-12-31")</f>
        <v>-70.0119819194</v>
      </c>
      <c r="Z19" s="6">
        <f>[1]!EM_S_FA_YOY_NETPROFIT(B19,"2021-12-31")</f>
        <v>-217.01038993259999</v>
      </c>
      <c r="AA19" s="6">
        <f>[1]!EM_S_FA_YOY_NETPROFIT(B19,"2022-12-31")</f>
        <v>-983.81620801630004</v>
      </c>
      <c r="AB19" s="7">
        <f t="shared" si="4"/>
        <v>-423.61285995610001</v>
      </c>
      <c r="AC19" s="8">
        <f t="shared" si="5"/>
        <v>490.68623006254921</v>
      </c>
    </row>
    <row r="20" spans="1:29" ht="16.5" x14ac:dyDescent="0.45">
      <c r="A20" s="9">
        <v>18</v>
      </c>
      <c r="B20" s="5" t="s">
        <v>80</v>
      </c>
      <c r="C20" s="5" t="s">
        <v>81</v>
      </c>
      <c r="D20" s="5" t="s">
        <v>82</v>
      </c>
      <c r="E20" s="5" t="s">
        <v>7</v>
      </c>
      <c r="F20" s="5" t="s">
        <v>11763</v>
      </c>
      <c r="G20" s="5">
        <v>14</v>
      </c>
      <c r="H20" s="5">
        <v>3</v>
      </c>
      <c r="I20" s="5">
        <f t="shared" si="0"/>
        <v>0</v>
      </c>
      <c r="J20" s="5">
        <f t="shared" si="1"/>
        <v>10</v>
      </c>
      <c r="K20" s="5" t="s">
        <v>11768</v>
      </c>
      <c r="L20" s="5">
        <v>4</v>
      </c>
      <c r="M20" s="5">
        <v>2</v>
      </c>
      <c r="N20" s="5">
        <v>2</v>
      </c>
      <c r="O20" s="5" t="s">
        <v>83</v>
      </c>
      <c r="P20" s="6">
        <f>[1]!EM_S_INFO_EMPLOYEE(B20,"2019")</f>
        <v>325</v>
      </c>
      <c r="Q20" s="6">
        <f>[1]!EM_S_STM07_IS(B20,"83","2019-12-31","1",1000000000)</f>
        <v>0.57107289390000004</v>
      </c>
      <c r="R20" s="6">
        <f>[1]!EM_S_FA_YOY_OR(B20,"2019-12-31")</f>
        <v>37.860799834799998</v>
      </c>
      <c r="S20" s="6">
        <f>[1]!EM_S_FA_YOY_OR(B20,"2020-12-31")</f>
        <v>-25.680380232800001</v>
      </c>
      <c r="T20" s="6">
        <f>[1]!EM_S_FA_YOY_OR(B20,"2021-12-31")</f>
        <v>19.815508388400001</v>
      </c>
      <c r="U20" s="6">
        <f>[1]!EM_S_FA_YOY_OR(B20,"2022-12-31")</f>
        <v>64.724343464399993</v>
      </c>
      <c r="V20" s="7">
        <f t="shared" si="2"/>
        <v>19.619823873333331</v>
      </c>
      <c r="W20" s="8">
        <f t="shared" si="3"/>
        <v>45.202679522500055</v>
      </c>
      <c r="X20" s="6">
        <f>[1]!EM_S_FA_YOY_NETPROFIT(B20,"2019-12-31")</f>
        <v>154.01356699370001</v>
      </c>
      <c r="Y20" s="6">
        <f>[1]!EM_S_FA_YOY_NETPROFIT(B20,"2020-12-31")</f>
        <v>-72.439105984799994</v>
      </c>
      <c r="Z20" s="6">
        <f>[1]!EM_S_FA_YOY_NETPROFIT(B20,"2021-12-31")</f>
        <v>118.9735969452</v>
      </c>
      <c r="AA20" s="6">
        <f>[1]!EM_S_FA_YOY_NETPROFIT(B20,"2022-12-31")</f>
        <v>-38.418852569599999</v>
      </c>
      <c r="AB20" s="7">
        <f t="shared" si="4"/>
        <v>2.7052127969333362</v>
      </c>
      <c r="AC20" s="8">
        <f t="shared" si="5"/>
        <v>102.11805557757789</v>
      </c>
    </row>
    <row r="21" spans="1:29" ht="16.5" x14ac:dyDescent="0.45">
      <c r="A21" s="9">
        <v>19</v>
      </c>
      <c r="B21" s="5" t="s">
        <v>84</v>
      </c>
      <c r="C21" s="5" t="s">
        <v>85</v>
      </c>
      <c r="D21" s="5" t="s">
        <v>86</v>
      </c>
      <c r="E21" s="5" t="s">
        <v>7</v>
      </c>
      <c r="F21" s="5" t="s">
        <v>11760</v>
      </c>
      <c r="G21" s="5">
        <v>11</v>
      </c>
      <c r="H21" s="5">
        <v>2</v>
      </c>
      <c r="I21" s="5">
        <f t="shared" si="0"/>
        <v>3</v>
      </c>
      <c r="J21" s="5">
        <f t="shared" si="1"/>
        <v>3</v>
      </c>
      <c r="K21" s="5" t="s">
        <v>11769</v>
      </c>
      <c r="L21" s="5">
        <v>7</v>
      </c>
      <c r="M21" s="5">
        <v>3</v>
      </c>
      <c r="N21" s="5">
        <v>4</v>
      </c>
      <c r="O21" s="5" t="s">
        <v>87</v>
      </c>
      <c r="P21" s="6">
        <f>[1]!EM_S_INFO_EMPLOYEE(B21,"2019")</f>
        <v>4994</v>
      </c>
      <c r="Q21" s="6">
        <f>[1]!EM_S_STM07_IS(B21,"83","2019-12-31","1",1000000000)</f>
        <v>3.7042107349000002</v>
      </c>
      <c r="R21" s="6">
        <f>[1]!EM_S_FA_YOY_OR(B21,"2019-12-31")</f>
        <v>8.9329377408999999</v>
      </c>
      <c r="S21" s="6">
        <f>[1]!EM_S_FA_YOY_OR(B21,"2020-12-31")</f>
        <v>14.557196020499999</v>
      </c>
      <c r="T21" s="6">
        <f>[1]!EM_S_FA_YOY_OR(B21,"2021-12-31")</f>
        <v>23.572705152299999</v>
      </c>
      <c r="U21" s="6">
        <f>[1]!EM_S_FA_YOY_OR(B21,"2022-12-31")</f>
        <v>-16.965710664500001</v>
      </c>
      <c r="V21" s="7">
        <f t="shared" si="2"/>
        <v>7.0547301694333315</v>
      </c>
      <c r="W21" s="8">
        <f t="shared" si="3"/>
        <v>21.285112981113379</v>
      </c>
      <c r="X21" s="6">
        <f>[1]!EM_S_FA_YOY_NETPROFIT(B21,"2019-12-31")</f>
        <v>17.4471141157</v>
      </c>
      <c r="Y21" s="6">
        <f>[1]!EM_S_FA_YOY_NETPROFIT(B21,"2020-12-31")</f>
        <v>36.225022099199997</v>
      </c>
      <c r="Z21" s="6">
        <f>[1]!EM_S_FA_YOY_NETPROFIT(B21,"2021-12-31")</f>
        <v>31.870518154199999</v>
      </c>
      <c r="AA21" s="6">
        <f>[1]!EM_S_FA_YOY_NETPROFIT(B21,"2022-12-31")</f>
        <v>-31.242918087</v>
      </c>
      <c r="AB21" s="7">
        <f t="shared" si="4"/>
        <v>12.284207388800001</v>
      </c>
      <c r="AC21" s="8">
        <f t="shared" si="5"/>
        <v>37.758421779667685</v>
      </c>
    </row>
    <row r="22" spans="1:29" ht="16.5" x14ac:dyDescent="0.45">
      <c r="A22" s="9">
        <v>20</v>
      </c>
      <c r="B22" s="5" t="s">
        <v>88</v>
      </c>
      <c r="C22" s="5" t="s">
        <v>89</v>
      </c>
      <c r="D22" s="5" t="s">
        <v>90</v>
      </c>
      <c r="E22" s="5" t="s">
        <v>7</v>
      </c>
      <c r="F22" s="5" t="s">
        <v>11764</v>
      </c>
      <c r="G22" s="5">
        <v>15</v>
      </c>
      <c r="H22" s="5">
        <v>3</v>
      </c>
      <c r="I22" s="5">
        <f t="shared" si="0"/>
        <v>2</v>
      </c>
      <c r="J22" s="5">
        <f t="shared" si="1"/>
        <v>8</v>
      </c>
      <c r="K22" s="5" t="s">
        <v>11770</v>
      </c>
      <c r="L22" s="5">
        <v>7</v>
      </c>
      <c r="M22" s="5">
        <v>2</v>
      </c>
      <c r="N22" s="5">
        <v>3</v>
      </c>
      <c r="O22" s="5" t="s">
        <v>91</v>
      </c>
      <c r="P22" s="6">
        <f>[1]!EM_S_INFO_EMPLOYEE(B22,"2019")</f>
        <v>6935</v>
      </c>
      <c r="Q22" s="6">
        <f>[1]!EM_S_STM07_IS(B22,"83","2019-12-31","1",1000000000)</f>
        <v>20.817004465539998</v>
      </c>
      <c r="R22" s="6">
        <f>[1]!EM_S_FA_YOY_OR(B22,"2019-12-31")</f>
        <v>12.357964282399999</v>
      </c>
      <c r="S22" s="6">
        <f>[1]!EM_S_FA_YOY_OR(B22,"2020-12-31")</f>
        <v>-1.741356804</v>
      </c>
      <c r="T22" s="6">
        <f>[1]!EM_S_FA_YOY_OR(B22,"2021-12-31")</f>
        <v>54.3403411074</v>
      </c>
      <c r="U22" s="6">
        <f>[1]!EM_S_FA_YOY_OR(B22,"2022-12-31")</f>
        <v>16.165936906300001</v>
      </c>
      <c r="V22" s="7">
        <f t="shared" si="2"/>
        <v>22.921640403233337</v>
      </c>
      <c r="W22" s="8">
        <f t="shared" si="3"/>
        <v>28.644700338112106</v>
      </c>
      <c r="X22" s="6">
        <f>[1]!EM_S_FA_YOY_NETPROFIT(B22,"2019-12-31")</f>
        <v>155.32855268399999</v>
      </c>
      <c r="Y22" s="6">
        <f>[1]!EM_S_FA_YOY_NETPROFIT(B22,"2020-12-31")</f>
        <v>133.3048774646</v>
      </c>
      <c r="Z22" s="6">
        <f>[1]!EM_S_FA_YOY_NETPROFIT(B22,"2021-12-31")</f>
        <v>-50.565798223000002</v>
      </c>
      <c r="AA22" s="6">
        <f>[1]!EM_S_FA_YOY_NETPROFIT(B22,"2022-12-31")</f>
        <v>4.2898368360000001</v>
      </c>
      <c r="AB22" s="7">
        <f t="shared" si="4"/>
        <v>29.009638692533333</v>
      </c>
      <c r="AC22" s="8">
        <f t="shared" si="5"/>
        <v>94.394956418885783</v>
      </c>
    </row>
    <row r="23" spans="1:29" ht="16.5" x14ac:dyDescent="0.45">
      <c r="A23" s="9">
        <v>21</v>
      </c>
      <c r="B23" s="5" t="s">
        <v>92</v>
      </c>
      <c r="C23" s="5" t="s">
        <v>93</v>
      </c>
      <c r="D23" s="5" t="s">
        <v>94</v>
      </c>
      <c r="E23" s="5" t="s">
        <v>7</v>
      </c>
      <c r="F23" s="5" t="s">
        <v>11765</v>
      </c>
      <c r="G23" s="5">
        <v>16</v>
      </c>
      <c r="H23" s="5">
        <v>3</v>
      </c>
      <c r="I23" s="5">
        <f t="shared" si="0"/>
        <v>1</v>
      </c>
      <c r="J23" s="5">
        <f t="shared" si="1"/>
        <v>9</v>
      </c>
      <c r="K23" s="5" t="s">
        <v>11771</v>
      </c>
      <c r="L23" s="5">
        <v>7</v>
      </c>
      <c r="M23" s="5">
        <v>3</v>
      </c>
      <c r="N23" s="5">
        <v>4</v>
      </c>
      <c r="O23" s="5" t="s">
        <v>95</v>
      </c>
      <c r="P23" s="6">
        <f>[1]!EM_S_INFO_EMPLOYEE(B23,"2019")</f>
        <v>27247</v>
      </c>
      <c r="Q23" s="6">
        <f>[1]!EM_S_STM07_IS(B23,"83","2019-12-31","1",1000000000)</f>
        <v>52.04576414321</v>
      </c>
      <c r="R23" s="6">
        <f>[1]!EM_S_FA_YOY_OR(B23,"2019-12-31")</f>
        <v>20.693146991100001</v>
      </c>
      <c r="S23" s="6">
        <f>[1]!EM_S_FA_YOY_OR(B23,"2020-12-31")</f>
        <v>13.000686845500001</v>
      </c>
      <c r="T23" s="6">
        <f>[1]!EM_S_FA_YOY_OR(B23,"2021-12-31")</f>
        <v>14.599218984</v>
      </c>
      <c r="U23" s="6">
        <f>[1]!EM_S_FA_YOY_OR(B23,"2022-12-31")</f>
        <v>7.4392778937999999</v>
      </c>
      <c r="V23" s="7">
        <f t="shared" si="2"/>
        <v>11.679727907766667</v>
      </c>
      <c r="W23" s="8">
        <f t="shared" si="3"/>
        <v>3.7583092595164116</v>
      </c>
      <c r="X23" s="6">
        <f>[1]!EM_S_FA_YOY_NETPROFIT(B23,"2019-12-31")</f>
        <v>10.0700422948</v>
      </c>
      <c r="Y23" s="6">
        <f>[1]!EM_S_FA_YOY_NETPROFIT(B23,"2020-12-31")</f>
        <v>16.291281655599999</v>
      </c>
      <c r="Z23" s="6">
        <f>[1]!EM_S_FA_YOY_NETPROFIT(B23,"2021-12-31")</f>
        <v>-11.250485621999999</v>
      </c>
      <c r="AA23" s="6">
        <f>[1]!EM_S_FA_YOY_NETPROFIT(B23,"2022-12-31")</f>
        <v>15.9785974006</v>
      </c>
      <c r="AB23" s="7">
        <f t="shared" si="4"/>
        <v>7.0064644780666656</v>
      </c>
      <c r="AC23" s="8">
        <f t="shared" si="5"/>
        <v>15.811755534350841</v>
      </c>
    </row>
    <row r="24" spans="1:29" ht="16.5" x14ac:dyDescent="0.45">
      <c r="A24" s="9">
        <v>22</v>
      </c>
      <c r="B24" s="5" t="s">
        <v>96</v>
      </c>
      <c r="C24" s="5" t="s">
        <v>97</v>
      </c>
      <c r="D24" s="5" t="s">
        <v>98</v>
      </c>
      <c r="E24" s="5" t="s">
        <v>7</v>
      </c>
      <c r="F24" s="5" t="s">
        <v>11752</v>
      </c>
      <c r="G24" s="5">
        <v>2</v>
      </c>
      <c r="H24" s="5">
        <v>3</v>
      </c>
      <c r="I24" s="5">
        <f t="shared" si="0"/>
        <v>0</v>
      </c>
      <c r="J24" s="5">
        <f t="shared" si="1"/>
        <v>2</v>
      </c>
      <c r="K24" s="5" t="s">
        <v>11772</v>
      </c>
      <c r="L24" s="5">
        <v>1</v>
      </c>
      <c r="M24" s="5">
        <v>3</v>
      </c>
      <c r="N24" s="5">
        <v>2</v>
      </c>
      <c r="O24" s="5" t="s">
        <v>99</v>
      </c>
      <c r="P24" s="6">
        <f>[1]!EM_S_INFO_EMPLOYEE(B24,"2019")</f>
        <v>1925</v>
      </c>
      <c r="Q24" s="6">
        <f>[1]!EM_S_STM07_IS(B24,"83","2019-12-31","1",1000000000)</f>
        <v>2.5487403194899998</v>
      </c>
      <c r="R24" s="6">
        <f>[1]!EM_S_FA_YOY_OR(B24,"2019-12-31")</f>
        <v>17.173375678799999</v>
      </c>
      <c r="S24" s="6">
        <f>[1]!EM_S_FA_YOY_OR(B24,"2020-12-31")</f>
        <v>-36.634983896500003</v>
      </c>
      <c r="T24" s="6">
        <f>[1]!EM_S_FA_YOY_OR(B24,"2021-12-31")</f>
        <v>-18.217789212100001</v>
      </c>
      <c r="U24" s="6">
        <f>[1]!EM_S_FA_YOY_OR(B24,"2022-12-31")</f>
        <v>-51.969332750500001</v>
      </c>
      <c r="V24" s="7">
        <f t="shared" si="2"/>
        <v>-35.607368619700004</v>
      </c>
      <c r="W24" s="8">
        <f t="shared" si="3"/>
        <v>16.899220919141879</v>
      </c>
      <c r="X24" s="6">
        <f>[1]!EM_S_FA_YOY_NETPROFIT(B24,"2019-12-31")</f>
        <v>8.2455619458000005</v>
      </c>
      <c r="Y24" s="6">
        <f>[1]!EM_S_FA_YOY_NETPROFIT(B24,"2020-12-31")</f>
        <v>-46.421961268399997</v>
      </c>
      <c r="Z24" s="6">
        <f>[1]!EM_S_FA_YOY_NETPROFIT(B24,"2021-12-31")</f>
        <v>-24.9559929877</v>
      </c>
      <c r="AA24" s="6">
        <f>[1]!EM_S_FA_YOY_NETPROFIT(B24,"2022-12-31")</f>
        <v>-31.260524827299999</v>
      </c>
      <c r="AB24" s="7">
        <f t="shared" si="4"/>
        <v>-34.212826361133331</v>
      </c>
      <c r="AC24" s="8">
        <f t="shared" si="5"/>
        <v>11.033313727843076</v>
      </c>
    </row>
    <row r="25" spans="1:29" ht="16.5" x14ac:dyDescent="0.45">
      <c r="A25" s="9">
        <v>23</v>
      </c>
      <c r="B25" s="5" t="s">
        <v>100</v>
      </c>
      <c r="C25" s="5" t="s">
        <v>101</v>
      </c>
      <c r="D25" s="5" t="s">
        <v>102</v>
      </c>
      <c r="E25" s="5" t="s">
        <v>103</v>
      </c>
      <c r="F25" s="5" t="s">
        <v>11766</v>
      </c>
      <c r="G25" s="5">
        <v>17</v>
      </c>
      <c r="H25" s="5">
        <v>2</v>
      </c>
      <c r="I25" s="5">
        <f t="shared" si="0"/>
        <v>2</v>
      </c>
      <c r="J25" s="5">
        <f t="shared" si="1"/>
        <v>11</v>
      </c>
      <c r="K25" s="18" t="s">
        <v>11773</v>
      </c>
      <c r="L25" s="5">
        <v>11</v>
      </c>
      <c r="M25" s="5">
        <v>2</v>
      </c>
      <c r="N25" s="5">
        <v>1</v>
      </c>
      <c r="O25" s="5" t="s">
        <v>104</v>
      </c>
      <c r="P25" s="6">
        <f>[1]!EM_S_INFO_EMPLOYEE(B25,"2019")</f>
        <v>7445</v>
      </c>
      <c r="Q25" s="6">
        <f>[1]!EM_S_STM07_IS(B25,"83","2019-12-31","1",1000000000)</f>
        <v>10.063808026149999</v>
      </c>
      <c r="R25" s="6">
        <f>[1]!EM_S_FA_YOY_OR(B25,"2019-12-31")</f>
        <v>28.159966303000001</v>
      </c>
      <c r="S25" s="6">
        <f>[1]!EM_S_FA_YOY_OR(B25,"2020-12-31")</f>
        <v>10.429673316600001</v>
      </c>
      <c r="T25" s="6">
        <f>[1]!EM_S_FA_YOY_OR(B25,"2021-12-31")</f>
        <v>15.4297458331</v>
      </c>
      <c r="U25" s="6">
        <f>[1]!EM_S_FA_YOY_OR(B25,"2022-12-31")</f>
        <v>-2.0087516978000002</v>
      </c>
      <c r="V25" s="7">
        <f t="shared" si="2"/>
        <v>7.9502224839666669</v>
      </c>
      <c r="W25" s="8">
        <f t="shared" si="3"/>
        <v>8.9797581458180655</v>
      </c>
      <c r="X25" s="6">
        <f>[1]!EM_S_FA_YOY_NETPROFIT(B25,"2019-12-31")</f>
        <v>1.0952304800999999</v>
      </c>
      <c r="Y25" s="6">
        <f>[1]!EM_S_FA_YOY_NETPROFIT(B25,"2020-12-31")</f>
        <v>2.8565121975999999</v>
      </c>
      <c r="Z25" s="6">
        <f>[1]!EM_S_FA_YOY_NETPROFIT(B25,"2021-12-31")</f>
        <v>-14.3222855704</v>
      </c>
      <c r="AA25" s="6">
        <f>[1]!EM_S_FA_YOY_NETPROFIT(B25,"2022-12-31")</f>
        <v>-39.8131952118</v>
      </c>
      <c r="AB25" s="7">
        <f t="shared" si="4"/>
        <v>-17.0929895282</v>
      </c>
      <c r="AC25" s="8">
        <f t="shared" si="5"/>
        <v>21.46936382190394</v>
      </c>
    </row>
    <row r="26" spans="1:29" ht="16.5" x14ac:dyDescent="0.45">
      <c r="A26" s="9">
        <v>24</v>
      </c>
      <c r="B26" s="5" t="s">
        <v>105</v>
      </c>
      <c r="C26" s="5" t="s">
        <v>106</v>
      </c>
      <c r="D26" s="5" t="s">
        <v>107</v>
      </c>
      <c r="E26" s="5" t="s">
        <v>7</v>
      </c>
      <c r="F26" s="5" t="s">
        <v>11752</v>
      </c>
      <c r="G26" s="5">
        <v>2</v>
      </c>
      <c r="H26" s="5">
        <v>3</v>
      </c>
      <c r="I26" s="5">
        <f t="shared" si="0"/>
        <v>0</v>
      </c>
      <c r="J26" s="5">
        <f t="shared" si="1"/>
        <v>2</v>
      </c>
      <c r="K26" s="5" t="s">
        <v>11774</v>
      </c>
      <c r="L26" s="5">
        <v>10</v>
      </c>
      <c r="M26" s="5">
        <v>3</v>
      </c>
      <c r="N26" s="5">
        <v>2</v>
      </c>
      <c r="O26" s="5" t="s">
        <v>108</v>
      </c>
      <c r="P26" s="6">
        <f>[1]!EM_S_INFO_EMPLOYEE(B26,"2019")</f>
        <v>9462</v>
      </c>
      <c r="Q26" s="6">
        <f>[1]!EM_S_STM07_IS(B26,"83","2019-12-31","1",1000000000)</f>
        <v>33.786623201849999</v>
      </c>
      <c r="R26" s="6">
        <f>[1]!EM_S_FA_YOY_OR(B26,"2019-12-31")</f>
        <v>52.407358258199999</v>
      </c>
      <c r="S26" s="6">
        <f>[1]!EM_S_FA_YOY_OR(B26,"2020-12-31")</f>
        <v>13.7604452896</v>
      </c>
      <c r="T26" s="6">
        <f>[1]!EM_S_FA_YOY_OR(B26,"2021-12-31")</f>
        <v>10.8445370716</v>
      </c>
      <c r="U26" s="6">
        <f>[1]!EM_S_FA_YOY_OR(B26,"2022-12-31")</f>
        <v>-7.1238797850999998</v>
      </c>
      <c r="V26" s="7">
        <f t="shared" si="2"/>
        <v>5.8270341920333335</v>
      </c>
      <c r="W26" s="8">
        <f t="shared" si="3"/>
        <v>11.310183898428912</v>
      </c>
      <c r="X26" s="6">
        <f>[1]!EM_S_FA_YOY_NETPROFIT(B26,"2019-12-31")</f>
        <v>3.6694064218000002</v>
      </c>
      <c r="Y26" s="6">
        <f>[1]!EM_S_FA_YOY_NETPROFIT(B26,"2020-12-31")</f>
        <v>-66.746986311499995</v>
      </c>
      <c r="Z26" s="6">
        <f>[1]!EM_S_FA_YOY_NETPROFIT(B26,"2021-12-31")</f>
        <v>-31.645015237999999</v>
      </c>
      <c r="AA26" s="6">
        <f>[1]!EM_S_FA_YOY_NETPROFIT(B26,"2022-12-31")</f>
        <v>-389.62415706159999</v>
      </c>
      <c r="AB26" s="7">
        <f t="shared" si="4"/>
        <v>-162.67205287036666</v>
      </c>
      <c r="AC26" s="8">
        <f t="shared" si="5"/>
        <v>197.32835653025779</v>
      </c>
    </row>
    <row r="27" spans="1:29" ht="16.5" x14ac:dyDescent="0.45">
      <c r="A27" s="9">
        <v>25</v>
      </c>
      <c r="B27" s="5" t="s">
        <v>109</v>
      </c>
      <c r="C27" s="5" t="s">
        <v>110</v>
      </c>
      <c r="D27" s="5" t="s">
        <v>111</v>
      </c>
      <c r="E27" s="5" t="s">
        <v>7</v>
      </c>
      <c r="F27" s="5" t="s">
        <v>11758</v>
      </c>
      <c r="G27" s="5">
        <v>8</v>
      </c>
      <c r="H27" s="5">
        <v>2</v>
      </c>
      <c r="I27" s="5">
        <f t="shared" si="0"/>
        <v>3</v>
      </c>
      <c r="J27" s="5">
        <f t="shared" si="1"/>
        <v>2</v>
      </c>
      <c r="K27" s="18" t="s">
        <v>11775</v>
      </c>
      <c r="L27" s="5">
        <v>3</v>
      </c>
      <c r="M27" s="5">
        <v>2</v>
      </c>
      <c r="N27" s="5">
        <v>3</v>
      </c>
      <c r="O27" s="5" t="s">
        <v>112</v>
      </c>
      <c r="P27" s="6">
        <f>[1]!EM_S_INFO_EMPLOYEE(B27,"2019")</f>
        <v>433</v>
      </c>
      <c r="Q27" s="6">
        <f>[1]!EM_S_STM07_IS(B27,"83","2019-12-31","1",1000000000)</f>
        <v>1.50112610196</v>
      </c>
      <c r="R27" s="6">
        <f>[1]!EM_S_FA_YOY_OR(B27,"2019-12-31")</f>
        <v>-6.2190383850000002</v>
      </c>
      <c r="S27" s="6">
        <f>[1]!EM_S_FA_YOY_OR(B27,"2020-12-31")</f>
        <v>1.3109280103000001</v>
      </c>
      <c r="T27" s="6">
        <f>[1]!EM_S_FA_YOY_OR(B27,"2021-12-31")</f>
        <v>37.671394336900001</v>
      </c>
      <c r="U27" s="6">
        <f>[1]!EM_S_FA_YOY_OR(B27,"2022-12-31")</f>
        <v>15.673979534400001</v>
      </c>
      <c r="V27" s="7">
        <f t="shared" si="2"/>
        <v>18.218767293866666</v>
      </c>
      <c r="W27" s="8">
        <f t="shared" si="3"/>
        <v>18.313324013611009</v>
      </c>
      <c r="X27" s="6">
        <f>[1]!EM_S_FA_YOY_NETPROFIT(B27,"2019-12-31")</f>
        <v>41.165479979399997</v>
      </c>
      <c r="Y27" s="6">
        <f>[1]!EM_S_FA_YOY_NETPROFIT(B27,"2020-12-31")</f>
        <v>19.770225734</v>
      </c>
      <c r="Z27" s="6">
        <f>[1]!EM_S_FA_YOY_NETPROFIT(B27,"2021-12-31")</f>
        <v>25.873172520899999</v>
      </c>
      <c r="AA27" s="6">
        <f>[1]!EM_S_FA_YOY_NETPROFIT(B27,"2022-12-31")</f>
        <v>-37.7174115722</v>
      </c>
      <c r="AB27" s="7">
        <f t="shared" si="4"/>
        <v>2.6419955608999999</v>
      </c>
      <c r="AC27" s="8">
        <f t="shared" si="5"/>
        <v>35.08522193135488</v>
      </c>
    </row>
    <row r="28" spans="1:29" ht="16.5" x14ac:dyDescent="0.45">
      <c r="A28" s="9">
        <v>26</v>
      </c>
      <c r="B28" s="5" t="s">
        <v>113</v>
      </c>
      <c r="C28" s="5" t="s">
        <v>114</v>
      </c>
      <c r="D28" s="5" t="s">
        <v>115</v>
      </c>
      <c r="E28" s="5" t="s">
        <v>7</v>
      </c>
      <c r="F28" s="5" t="s">
        <v>11753</v>
      </c>
      <c r="G28" s="5">
        <v>3</v>
      </c>
      <c r="H28" s="5">
        <v>3</v>
      </c>
      <c r="I28" s="5">
        <f t="shared" si="0"/>
        <v>4</v>
      </c>
      <c r="J28" s="5">
        <f t="shared" si="1"/>
        <v>7</v>
      </c>
      <c r="K28" s="5" t="s">
        <v>11776</v>
      </c>
      <c r="L28" s="5">
        <v>10</v>
      </c>
      <c r="M28" s="5">
        <v>3</v>
      </c>
      <c r="N28" s="5">
        <v>2</v>
      </c>
      <c r="O28" s="5" t="s">
        <v>116</v>
      </c>
      <c r="P28" s="6">
        <f>[1]!EM_S_INFO_EMPLOYEE(B28,"2019")</f>
        <v>4070</v>
      </c>
      <c r="Q28" s="6">
        <f>[1]!EM_S_STM07_IS(B28,"83","2019-12-31","1",1000000000)</f>
        <v>86.803376390129998</v>
      </c>
      <c r="R28" s="6">
        <f>[1]!EM_S_FA_YOY_OR(B28,"2019-12-31")</f>
        <v>6.0413381768000001</v>
      </c>
      <c r="S28" s="6">
        <f>[1]!EM_S_FA_YOY_OR(B28,"2020-12-31")</f>
        <v>6.0562932396000004</v>
      </c>
      <c r="T28" s="6">
        <f>[1]!EM_S_FA_YOY_OR(B28,"2021-12-31")</f>
        <v>32.939698194999998</v>
      </c>
      <c r="U28" s="6">
        <f>[1]!EM_S_FA_YOY_OR(B28,"2022-12-31")</f>
        <v>-5.3150807862000002</v>
      </c>
      <c r="V28" s="7">
        <f t="shared" si="2"/>
        <v>11.226970216133333</v>
      </c>
      <c r="W28" s="8">
        <f t="shared" si="3"/>
        <v>19.644565508604519</v>
      </c>
      <c r="X28" s="6">
        <f>[1]!EM_S_FA_YOY_NETPROFIT(B28,"2019-12-31")</f>
        <v>35.973114567300001</v>
      </c>
      <c r="Y28" s="6">
        <f>[1]!EM_S_FA_YOY_NETPROFIT(B28,"2020-12-31")</f>
        <v>-11.0534424839</v>
      </c>
      <c r="Z28" s="6">
        <f>[1]!EM_S_FA_YOY_NETPROFIT(B28,"2021-12-31")</f>
        <v>-59.9789386028</v>
      </c>
      <c r="AA28" s="6">
        <f>[1]!EM_S_FA_YOY_NETPROFIT(B28,"2022-12-31")</f>
        <v>297.18560422420001</v>
      </c>
      <c r="AB28" s="7">
        <f t="shared" si="4"/>
        <v>75.384407712499993</v>
      </c>
      <c r="AC28" s="8">
        <f t="shared" si="5"/>
        <v>193.63691312127563</v>
      </c>
    </row>
    <row r="29" spans="1:29" ht="16.5" x14ac:dyDescent="0.45">
      <c r="A29" s="9">
        <v>27</v>
      </c>
      <c r="B29" s="5" t="s">
        <v>117</v>
      </c>
      <c r="C29" s="5" t="s">
        <v>118</v>
      </c>
      <c r="D29" s="5" t="s">
        <v>119</v>
      </c>
      <c r="E29" s="5" t="s">
        <v>120</v>
      </c>
      <c r="F29" s="5" t="s">
        <v>11754</v>
      </c>
      <c r="G29" s="5">
        <v>4</v>
      </c>
      <c r="H29" s="5">
        <v>3</v>
      </c>
      <c r="I29" s="5">
        <f t="shared" si="0"/>
        <v>2</v>
      </c>
      <c r="J29" s="5">
        <f t="shared" si="1"/>
        <v>8</v>
      </c>
      <c r="K29" s="5" t="s">
        <v>11777</v>
      </c>
      <c r="L29" s="5">
        <v>5</v>
      </c>
      <c r="M29" s="5">
        <v>3</v>
      </c>
      <c r="N29" s="5">
        <v>3</v>
      </c>
      <c r="O29" s="5" t="s">
        <v>121</v>
      </c>
      <c r="P29" s="6">
        <f>[1]!EM_S_INFO_EMPLOYEE(B29,"2019")</f>
        <v>44798</v>
      </c>
      <c r="Q29" s="6">
        <f>[1]!EM_S_STM07_IS(B29,"83","2019-12-31","1",1000000000)</f>
        <v>18.587094375100001</v>
      </c>
      <c r="R29" s="6">
        <f>[1]!EM_S_FA_YOY_OR(B29,"2019-12-31")</f>
        <v>906.40341967569998</v>
      </c>
      <c r="S29" s="6">
        <f>[1]!EM_S_FA_YOY_OR(B29,"2020-12-31")</f>
        <v>17.648790857800002</v>
      </c>
      <c r="T29" s="6">
        <f>[1]!EM_S_FA_YOY_OR(B29,"2021-12-31")</f>
        <v>-5.8297480966000004</v>
      </c>
      <c r="U29" s="6">
        <f>[1]!EM_S_FA_YOY_OR(B29,"2022-12-31")</f>
        <v>-67.431608939699998</v>
      </c>
      <c r="V29" s="7">
        <f t="shared" si="2"/>
        <v>-18.537522059499999</v>
      </c>
      <c r="W29" s="8">
        <f t="shared" si="3"/>
        <v>43.940690103191699</v>
      </c>
      <c r="X29" s="6">
        <f>[1]!EM_S_FA_YOY_NETPROFIT(B29,"2019-12-31")</f>
        <v>246.18140769600001</v>
      </c>
      <c r="Y29" s="6">
        <f>[1]!EM_S_FA_YOY_NETPROFIT(B29,"2020-12-31")</f>
        <v>7.6601717453999996</v>
      </c>
      <c r="Z29" s="6">
        <f>[1]!EM_S_FA_YOY_NETPROFIT(B29,"2021-12-31")</f>
        <v>4.7730149013999998</v>
      </c>
      <c r="AA29" s="6">
        <f>[1]!EM_S_FA_YOY_NETPROFIT(B29,"2022-12-31")</f>
        <v>-85.9900199673</v>
      </c>
      <c r="AB29" s="7">
        <f t="shared" si="4"/>
        <v>-24.518944440166667</v>
      </c>
      <c r="AC29" s="8">
        <f t="shared" si="5"/>
        <v>53.255082043945457</v>
      </c>
    </row>
    <row r="30" spans="1:29" ht="16.5" x14ac:dyDescent="0.45">
      <c r="A30" s="9">
        <v>28</v>
      </c>
      <c r="B30" s="5" t="s">
        <v>122</v>
      </c>
      <c r="C30" s="5" t="s">
        <v>123</v>
      </c>
      <c r="D30" s="5" t="s">
        <v>124</v>
      </c>
      <c r="E30" s="5" t="s">
        <v>7</v>
      </c>
      <c r="F30" s="5" t="s">
        <v>11752</v>
      </c>
      <c r="G30" s="5">
        <v>2</v>
      </c>
      <c r="H30" s="5">
        <v>3</v>
      </c>
      <c r="I30" s="5">
        <f t="shared" si="0"/>
        <v>0</v>
      </c>
      <c r="J30" s="5">
        <f t="shared" si="1"/>
        <v>2</v>
      </c>
      <c r="K30" s="5" t="s">
        <v>11778</v>
      </c>
      <c r="L30" s="5">
        <v>5</v>
      </c>
      <c r="M30" s="5">
        <v>3</v>
      </c>
      <c r="N30" s="5">
        <v>3</v>
      </c>
      <c r="O30" s="5" t="s">
        <v>125</v>
      </c>
      <c r="P30" s="6">
        <f>[1]!EM_S_INFO_EMPLOYEE(B30,"2019")</f>
        <v>793</v>
      </c>
      <c r="Q30" s="6">
        <f>[1]!EM_S_STM07_IS(B30,"83","2019-12-31","1",1000000000)</f>
        <v>3.1686246093300001</v>
      </c>
      <c r="R30" s="6">
        <f>[1]!EM_S_FA_YOY_OR(B30,"2019-12-31")</f>
        <v>-4.9765804340999997</v>
      </c>
      <c r="S30" s="6">
        <f>[1]!EM_S_FA_YOY_OR(B30,"2020-12-31")</f>
        <v>-14.62968075</v>
      </c>
      <c r="T30" s="6">
        <f>[1]!EM_S_FA_YOY_OR(B30,"2021-12-31")</f>
        <v>-30.4295019166</v>
      </c>
      <c r="U30" s="6">
        <f>[1]!EM_S_FA_YOY_OR(B30,"2022-12-31")</f>
        <v>24.5503368171</v>
      </c>
      <c r="V30" s="7">
        <f t="shared" si="2"/>
        <v>-6.8362819498333343</v>
      </c>
      <c r="W30" s="8">
        <f t="shared" si="3"/>
        <v>28.306332603142781</v>
      </c>
      <c r="X30" s="6">
        <f>[1]!EM_S_FA_YOY_NETPROFIT(B30,"2019-12-31")</f>
        <v>-13.587337592200001</v>
      </c>
      <c r="Y30" s="6">
        <f>[1]!EM_S_FA_YOY_NETPROFIT(B30,"2020-12-31")</f>
        <v>-13.254878270600001</v>
      </c>
      <c r="Z30" s="6">
        <f>[1]!EM_S_FA_YOY_NETPROFIT(B30,"2021-12-31")</f>
        <v>-31.7495329807</v>
      </c>
      <c r="AA30" s="6">
        <f>[1]!EM_S_FA_YOY_NETPROFIT(B30,"2022-12-31")</f>
        <v>13.594327504700001</v>
      </c>
      <c r="AB30" s="7">
        <f t="shared" si="4"/>
        <v>-10.470027915533333</v>
      </c>
      <c r="AC30" s="8">
        <f t="shared" si="5"/>
        <v>22.799845713402121</v>
      </c>
    </row>
    <row r="31" spans="1:29" ht="16.5" x14ac:dyDescent="0.45">
      <c r="A31" s="9">
        <v>29</v>
      </c>
      <c r="B31" s="5" t="s">
        <v>126</v>
      </c>
      <c r="C31" s="5" t="s">
        <v>127</v>
      </c>
      <c r="D31" s="5" t="s">
        <v>128</v>
      </c>
      <c r="E31" s="5" t="s">
        <v>7</v>
      </c>
      <c r="F31" s="5" t="s">
        <v>11764</v>
      </c>
      <c r="G31" s="5">
        <v>15</v>
      </c>
      <c r="H31" s="5">
        <v>3</v>
      </c>
      <c r="I31" s="5">
        <f t="shared" si="0"/>
        <v>2</v>
      </c>
      <c r="J31" s="5">
        <f t="shared" si="1"/>
        <v>8</v>
      </c>
      <c r="K31" s="5" t="s">
        <v>11779</v>
      </c>
      <c r="L31" s="5">
        <v>4</v>
      </c>
      <c r="M31" s="5">
        <v>2</v>
      </c>
      <c r="N31" s="5">
        <v>2</v>
      </c>
      <c r="O31" s="5" t="s">
        <v>129</v>
      </c>
      <c r="P31" s="6">
        <f>[1]!EM_S_INFO_EMPLOYEE(B31,"2019")</f>
        <v>516</v>
      </c>
      <c r="Q31" s="6">
        <f>[1]!EM_S_STM07_IS(B31,"83","2019-12-31","1",1000000000)</f>
        <v>1.22257795453</v>
      </c>
      <c r="R31" s="6">
        <f>[1]!EM_S_FA_YOY_OR(B31,"2019-12-31")</f>
        <v>-35.139589077399997</v>
      </c>
      <c r="S31" s="6">
        <f>[1]!EM_S_FA_YOY_OR(B31,"2020-12-31")</f>
        <v>-19.411778371299999</v>
      </c>
      <c r="T31" s="6">
        <f>[1]!EM_S_FA_YOY_OR(B31,"2021-12-31")</f>
        <v>-23.149170382200001</v>
      </c>
      <c r="U31" s="6">
        <f>[1]!EM_S_FA_YOY_OR(B31,"2022-12-31")</f>
        <v>-8.3135370722000008</v>
      </c>
      <c r="V31" s="7">
        <f t="shared" si="2"/>
        <v>-16.958161941899998</v>
      </c>
      <c r="W31" s="8">
        <f t="shared" si="3"/>
        <v>7.7161634971118671</v>
      </c>
      <c r="X31" s="6">
        <f>[1]!EM_S_FA_YOY_NETPROFIT(B31,"2019-12-31")</f>
        <v>106.3222050884</v>
      </c>
      <c r="Y31" s="6">
        <f>[1]!EM_S_FA_YOY_NETPROFIT(B31,"2020-12-31")</f>
        <v>164.3713859273</v>
      </c>
      <c r="Z31" s="6">
        <f>[1]!EM_S_FA_YOY_NETPROFIT(B31,"2021-12-31")</f>
        <v>-849.94801967620003</v>
      </c>
      <c r="AA31" s="6">
        <f>[1]!EM_S_FA_YOY_NETPROFIT(B31,"2022-12-31")</f>
        <v>63.580164879999998</v>
      </c>
      <c r="AB31" s="7">
        <f t="shared" si="4"/>
        <v>-207.33215628963333</v>
      </c>
      <c r="AC31" s="8">
        <f t="shared" si="5"/>
        <v>558.79878173372776</v>
      </c>
    </row>
    <row r="32" spans="1:29" ht="16.5" x14ac:dyDescent="0.45">
      <c r="A32" s="9">
        <v>30</v>
      </c>
      <c r="B32" s="5" t="s">
        <v>130</v>
      </c>
      <c r="C32" s="5" t="s">
        <v>131</v>
      </c>
      <c r="D32" s="5" t="s">
        <v>132</v>
      </c>
      <c r="E32" s="5" t="s">
        <v>7</v>
      </c>
      <c r="F32" s="5" t="s">
        <v>11756</v>
      </c>
      <c r="G32" s="5">
        <v>6</v>
      </c>
      <c r="H32" s="5">
        <v>2</v>
      </c>
      <c r="I32" s="5">
        <f t="shared" si="0"/>
        <v>2</v>
      </c>
      <c r="J32" s="5">
        <f t="shared" si="1"/>
        <v>11</v>
      </c>
      <c r="K32" s="5" t="s">
        <v>11780</v>
      </c>
      <c r="L32" s="5">
        <v>4</v>
      </c>
      <c r="M32" s="5">
        <v>2</v>
      </c>
      <c r="N32" s="5">
        <v>2</v>
      </c>
      <c r="O32" s="5" t="s">
        <v>121</v>
      </c>
      <c r="P32" s="6">
        <f>[1]!EM_S_INFO_EMPLOYEE(B32,"2019")</f>
        <v>49715</v>
      </c>
      <c r="Q32" s="6">
        <f>[1]!EM_S_STM07_IS(B32,"83","2019-12-31","1",1000000000)</f>
        <v>85.815341000000004</v>
      </c>
      <c r="R32" s="6">
        <f>[1]!EM_S_FA_YOY_OR(B32,"2019-12-31")</f>
        <v>-8.2165522884000008</v>
      </c>
      <c r="S32" s="6">
        <f>[1]!EM_S_FA_YOY_OR(B32,"2020-12-31")</f>
        <v>9.7229025751999991</v>
      </c>
      <c r="T32" s="6">
        <f>[1]!EM_S_FA_YOY_OR(B32,"2021-12-31")</f>
        <v>73.850439898600001</v>
      </c>
      <c r="U32" s="6">
        <f>[1]!EM_S_FA_YOY_OR(B32,"2022-12-31")</f>
        <v>-13.536878547700001</v>
      </c>
      <c r="V32" s="7">
        <f t="shared" si="2"/>
        <v>23.345487975366666</v>
      </c>
      <c r="W32" s="8">
        <f t="shared" si="3"/>
        <v>45.258336039313093</v>
      </c>
      <c r="X32" s="6">
        <f>[1]!EM_S_FA_YOY_NETPROFIT(B32,"2019-12-31")</f>
        <v>-38.303041326500001</v>
      </c>
      <c r="Y32" s="6">
        <f>[1]!EM_S_FA_YOY_NETPROFIT(B32,"2020-12-31")</f>
        <v>139.50077147920001</v>
      </c>
      <c r="Z32" s="6">
        <f>[1]!EM_S_FA_YOY_NETPROFIT(B32,"2021-12-31")</f>
        <v>39.0740118501</v>
      </c>
      <c r="AA32" s="6">
        <f>[1]!EM_S_FA_YOY_NETPROFIT(B32,"2022-12-31")</f>
        <v>-44.967471887800002</v>
      </c>
      <c r="AB32" s="7">
        <f t="shared" si="4"/>
        <v>44.535770480499998</v>
      </c>
      <c r="AC32" s="8">
        <f t="shared" si="5"/>
        <v>92.355326366318721</v>
      </c>
    </row>
    <row r="33" spans="1:29" ht="16.5" x14ac:dyDescent="0.45">
      <c r="A33" s="9">
        <v>31</v>
      </c>
      <c r="B33" s="5" t="s">
        <v>133</v>
      </c>
      <c r="C33" s="5" t="s">
        <v>134</v>
      </c>
      <c r="D33" s="5" t="s">
        <v>135</v>
      </c>
      <c r="E33" s="5" t="s">
        <v>7</v>
      </c>
      <c r="F33" s="5" t="s">
        <v>11764</v>
      </c>
      <c r="G33" s="5">
        <v>15</v>
      </c>
      <c r="H33" s="5">
        <v>3</v>
      </c>
      <c r="I33" s="5">
        <f t="shared" si="0"/>
        <v>2</v>
      </c>
      <c r="J33" s="5">
        <f t="shared" si="1"/>
        <v>8</v>
      </c>
      <c r="K33" s="5"/>
      <c r="L33" s="5"/>
      <c r="O33" s="5" t="s">
        <v>136</v>
      </c>
      <c r="P33" s="6">
        <f>[1]!EM_S_INFO_EMPLOYEE(B33,"2019")</f>
        <v>842</v>
      </c>
      <c r="Q33" s="6">
        <f>[1]!EM_S_STM07_IS(B33,"83","2019-12-31","1",1000000000)</f>
        <v>6.8057616157199998</v>
      </c>
      <c r="R33" s="6">
        <f>[1]!EM_S_FA_YOY_OR(B33,"2019-12-31")</f>
        <v>-21.5590761112</v>
      </c>
      <c r="S33" s="6">
        <f>[1]!EM_S_FA_YOY_OR(B33,"2020-12-31")</f>
        <v>-48.992800012799997</v>
      </c>
      <c r="T33" s="6">
        <f>[1]!EM_S_FA_YOY_OR(B33,"2021-12-31")</f>
        <v>11.6751527166</v>
      </c>
      <c r="U33" s="6">
        <f>[1]!EM_S_FA_YOY_OR(B33,"2022-12-31")</f>
        <v>-21.6810747832</v>
      </c>
      <c r="V33" s="7">
        <f t="shared" si="2"/>
        <v>-19.666240693133332</v>
      </c>
      <c r="W33" s="8">
        <f t="shared" si="3"/>
        <v>30.384120678440727</v>
      </c>
      <c r="X33" s="6">
        <f>[1]!EM_S_FA_YOY_NETPROFIT(B33,"2019-12-31")</f>
        <v>-184.96967550790001</v>
      </c>
      <c r="Y33" s="6">
        <f>[1]!EM_S_FA_YOY_NETPROFIT(B33,"2020-12-31")</f>
        <v>-8.7616655733000002</v>
      </c>
      <c r="Z33" s="6">
        <f>[1]!EM_S_FA_YOY_NETPROFIT(B33,"2021-12-31")</f>
        <v>42.005226206499998</v>
      </c>
      <c r="AA33" s="6">
        <f>[1]!EM_S_FA_YOY_NETPROFIT(B33,"2022-12-31")</f>
        <v>48.880281566900003</v>
      </c>
      <c r="AB33" s="7">
        <f t="shared" si="4"/>
        <v>27.374614066700001</v>
      </c>
      <c r="AC33" s="8">
        <f t="shared" si="5"/>
        <v>31.483164170987489</v>
      </c>
    </row>
    <row r="34" spans="1:29" ht="16.5" x14ac:dyDescent="0.45">
      <c r="A34" s="9">
        <v>32</v>
      </c>
      <c r="B34" s="5" t="s">
        <v>137</v>
      </c>
      <c r="C34" s="5" t="s">
        <v>138</v>
      </c>
      <c r="D34" s="5" t="s">
        <v>139</v>
      </c>
      <c r="E34" s="5" t="s">
        <v>7</v>
      </c>
      <c r="F34" s="5" t="s">
        <v>11752</v>
      </c>
      <c r="G34" s="5">
        <v>2</v>
      </c>
      <c r="H34" s="5">
        <v>3</v>
      </c>
      <c r="I34" s="5">
        <f t="shared" si="0"/>
        <v>0</v>
      </c>
      <c r="J34" s="5">
        <f t="shared" si="1"/>
        <v>2</v>
      </c>
      <c r="K34" s="5"/>
      <c r="L34" s="5"/>
      <c r="M34" s="5"/>
      <c r="N34" s="5"/>
      <c r="O34" s="5" t="s">
        <v>140</v>
      </c>
      <c r="P34" s="6">
        <f>[1]!EM_S_INFO_EMPLOYEE(B34,"2019")</f>
        <v>2639</v>
      </c>
      <c r="Q34" s="6">
        <f>[1]!EM_S_STM07_IS(B34,"83","2019-12-31","1",1000000000)</f>
        <v>7.21316582569</v>
      </c>
      <c r="R34" s="6">
        <f>[1]!EM_S_FA_YOY_OR(B34,"2019-12-31")</f>
        <v>-9.1782459899000006</v>
      </c>
      <c r="S34" s="6">
        <f>[1]!EM_S_FA_YOY_OR(B34,"2020-12-31")</f>
        <v>48.298539138999999</v>
      </c>
      <c r="T34" s="6">
        <f>[1]!EM_S_FA_YOY_OR(B34,"2021-12-31")</f>
        <v>-18.891996955700002</v>
      </c>
      <c r="U34" s="6">
        <f>[1]!EM_S_FA_YOY_OR(B34,"2022-12-31")</f>
        <v>-18.361828875099999</v>
      </c>
      <c r="V34" s="7">
        <f t="shared" si="2"/>
        <v>3.6815711027333329</v>
      </c>
      <c r="W34" s="8">
        <f t="shared" si="3"/>
        <v>38.640337047059425</v>
      </c>
      <c r="X34" s="6">
        <f>[1]!EM_S_FA_YOY_NETPROFIT(B34,"2019-12-31")</f>
        <v>62.323309497799997</v>
      </c>
      <c r="Y34" s="6">
        <f>[1]!EM_S_FA_YOY_NETPROFIT(B34,"2020-12-31")</f>
        <v>-76.250870742900005</v>
      </c>
      <c r="Z34" s="6">
        <f>[1]!EM_S_FA_YOY_NETPROFIT(B34,"2021-12-31")</f>
        <v>-59.158143585200001</v>
      </c>
      <c r="AA34" s="6">
        <f>[1]!EM_S_FA_YOY_NETPROFIT(B34,"2022-12-31")</f>
        <v>-86.215436155000006</v>
      </c>
      <c r="AB34" s="7">
        <f t="shared" si="4"/>
        <v>-73.874816827700002</v>
      </c>
      <c r="AC34" s="8">
        <f t="shared" si="5"/>
        <v>13.684242560620302</v>
      </c>
    </row>
    <row r="35" spans="1:29" ht="16.5" x14ac:dyDescent="0.45">
      <c r="A35" s="9">
        <v>33</v>
      </c>
      <c r="B35" s="5" t="s">
        <v>141</v>
      </c>
      <c r="C35" s="5" t="s">
        <v>142</v>
      </c>
      <c r="D35" s="5" t="s">
        <v>143</v>
      </c>
      <c r="E35" s="5" t="s">
        <v>7</v>
      </c>
      <c r="F35" s="5" t="s">
        <v>11762</v>
      </c>
      <c r="G35" s="5">
        <v>13</v>
      </c>
      <c r="H35" s="5">
        <v>2</v>
      </c>
      <c r="I35" s="5">
        <f t="shared" si="0"/>
        <v>4</v>
      </c>
      <c r="J35" s="5">
        <f t="shared" si="1"/>
        <v>7</v>
      </c>
      <c r="K35" s="5"/>
      <c r="L35" s="5"/>
      <c r="M35" s="5"/>
      <c r="N35" s="5"/>
      <c r="O35" s="5" t="s">
        <v>144</v>
      </c>
      <c r="P35" s="6">
        <f>[1]!EM_S_INFO_EMPLOYEE(B35,"2019")</f>
        <v>1338</v>
      </c>
      <c r="Q35" s="6">
        <f>[1]!EM_S_STM07_IS(B35,"83","2019-12-31","1",1000000000)</f>
        <v>2.1581848557100001</v>
      </c>
      <c r="R35" s="6">
        <f>[1]!EM_S_FA_YOY_OR(B35,"2019-12-31")</f>
        <v>69.621045317099998</v>
      </c>
      <c r="S35" s="6">
        <f>[1]!EM_S_FA_YOY_OR(B35,"2020-12-31")</f>
        <v>-2.2806279907000002</v>
      </c>
      <c r="T35" s="6">
        <f>[1]!EM_S_FA_YOY_OR(B35,"2021-12-31")</f>
        <v>8.7617969768999995</v>
      </c>
      <c r="U35" s="6">
        <f>[1]!EM_S_FA_YOY_OR(B35,"2022-12-31")</f>
        <v>21.798847107899999</v>
      </c>
      <c r="V35" s="7">
        <f t="shared" si="2"/>
        <v>9.4266720313666656</v>
      </c>
      <c r="W35" s="8">
        <f t="shared" si="3"/>
        <v>12.053498429276182</v>
      </c>
      <c r="X35" s="6">
        <f>[1]!EM_S_FA_YOY_NETPROFIT(B35,"2019-12-31")</f>
        <v>70.263445347599998</v>
      </c>
      <c r="Y35" s="6">
        <f>[1]!EM_S_FA_YOY_NETPROFIT(B35,"2020-12-31")</f>
        <v>334.78382725099999</v>
      </c>
      <c r="Z35" s="6">
        <f>[1]!EM_S_FA_YOY_NETPROFIT(B35,"2021-12-31")</f>
        <v>72.686741870700004</v>
      </c>
      <c r="AA35" s="6">
        <f>[1]!EM_S_FA_YOY_NETPROFIT(B35,"2022-12-31")</f>
        <v>69.211341026900001</v>
      </c>
      <c r="AB35" s="7">
        <f t="shared" si="4"/>
        <v>158.89397004953335</v>
      </c>
      <c r="AC35" s="8">
        <f t="shared" si="5"/>
        <v>152.33499598752914</v>
      </c>
    </row>
    <row r="36" spans="1:29" ht="16.5" x14ac:dyDescent="0.45">
      <c r="A36" s="9">
        <v>34</v>
      </c>
      <c r="B36" s="5" t="s">
        <v>145</v>
      </c>
      <c r="C36" s="5" t="s">
        <v>146</v>
      </c>
      <c r="D36" s="5" t="s">
        <v>147</v>
      </c>
      <c r="E36" s="5" t="s">
        <v>33</v>
      </c>
      <c r="F36" s="5" t="s">
        <v>11752</v>
      </c>
      <c r="G36" s="5">
        <v>2</v>
      </c>
      <c r="H36" s="5">
        <v>3</v>
      </c>
      <c r="I36" s="5">
        <f t="shared" si="0"/>
        <v>0</v>
      </c>
      <c r="J36" s="5">
        <f t="shared" si="1"/>
        <v>2</v>
      </c>
      <c r="K36" s="5"/>
      <c r="L36" s="5"/>
      <c r="M36" s="5"/>
      <c r="N36" s="5"/>
      <c r="O36" s="5" t="s">
        <v>148</v>
      </c>
      <c r="P36" s="6">
        <f>[1]!EM_S_INFO_EMPLOYEE(B36,"2019")</f>
        <v>10201</v>
      </c>
      <c r="Q36" s="6">
        <f>[1]!EM_S_STM07_IS(B36,"83","2019-12-31","1",1000000000)</f>
        <v>12.50192748179</v>
      </c>
      <c r="R36" s="6">
        <f>[1]!EM_S_FA_YOY_OR(B36,"2019-12-31")</f>
        <v>-39.579471528600003</v>
      </c>
      <c r="S36" s="6">
        <f>[1]!EM_S_FA_YOY_OR(B36,"2020-12-31")</f>
        <v>-28.079245524099999</v>
      </c>
      <c r="T36" s="6">
        <f>[1]!EM_S_FA_YOY_OR(B36,"2021-12-31")</f>
        <v>284.15446604829998</v>
      </c>
      <c r="U36" s="6">
        <f>[1]!EM_S_FA_YOY_OR(B36,"2022-12-31")</f>
        <v>-15.3910215163</v>
      </c>
      <c r="V36" s="7">
        <f t="shared" si="2"/>
        <v>80.228066335966673</v>
      </c>
      <c r="W36" s="8">
        <f t="shared" si="3"/>
        <v>176.71935415184092</v>
      </c>
      <c r="X36" s="6">
        <f>[1]!EM_S_FA_YOY_NETPROFIT(B36,"2019-12-31")</f>
        <v>38.0795386689</v>
      </c>
      <c r="Y36" s="6">
        <f>[1]!EM_S_FA_YOY_NETPROFIT(B36,"2020-12-31")</f>
        <v>-430.91330041999998</v>
      </c>
      <c r="Z36" s="6">
        <f>[1]!EM_S_FA_YOY_NETPROFIT(B36,"2021-12-31")</f>
        <v>-177.25798268630001</v>
      </c>
      <c r="AA36" s="6">
        <f>[1]!EM_S_FA_YOY_NETPROFIT(B36,"2022-12-31")</f>
        <v>-1.5575587716999999</v>
      </c>
      <c r="AB36" s="7">
        <f t="shared" si="4"/>
        <v>-203.24294729266668</v>
      </c>
      <c r="AC36" s="8">
        <f t="shared" si="5"/>
        <v>215.85412206114117</v>
      </c>
    </row>
    <row r="37" spans="1:29" ht="16.5" x14ac:dyDescent="0.45">
      <c r="A37" s="9">
        <v>35</v>
      </c>
      <c r="B37" s="5" t="s">
        <v>149</v>
      </c>
      <c r="C37" s="5" t="s">
        <v>150</v>
      </c>
      <c r="D37" s="5" t="s">
        <v>151</v>
      </c>
      <c r="E37" s="5" t="s">
        <v>7</v>
      </c>
      <c r="F37" s="5" t="s">
        <v>11752</v>
      </c>
      <c r="G37" s="5">
        <v>2</v>
      </c>
      <c r="H37" s="5">
        <v>3</v>
      </c>
      <c r="I37" s="5">
        <f t="shared" si="0"/>
        <v>0</v>
      </c>
      <c r="J37" s="5">
        <f t="shared" si="1"/>
        <v>2</v>
      </c>
      <c r="K37" s="5"/>
      <c r="L37" s="5"/>
      <c r="M37" s="5"/>
      <c r="N37" s="5"/>
      <c r="O37" s="5" t="s">
        <v>152</v>
      </c>
      <c r="P37" s="6">
        <f>[1]!EM_S_INFO_EMPLOYEE(B37,"2019")</f>
        <v>746</v>
      </c>
      <c r="Q37" s="6">
        <f>[1]!EM_S_STM07_IS(B37,"83","2019-12-31","1",1000000000)</f>
        <v>4.9187233807800004</v>
      </c>
      <c r="R37" s="6">
        <f>[1]!EM_S_FA_YOY_OR(B37,"2019-12-31")</f>
        <v>43.113411277899999</v>
      </c>
      <c r="S37" s="6">
        <f>[1]!EM_S_FA_YOY_OR(B37,"2020-12-31")</f>
        <v>-17.224389712200001</v>
      </c>
      <c r="T37" s="6">
        <f>[1]!EM_S_FA_YOY_OR(B37,"2021-12-31")</f>
        <v>-20.8775187866</v>
      </c>
      <c r="U37" s="6">
        <f>[1]!EM_S_FA_YOY_OR(B37,"2022-12-31")</f>
        <v>86.115278352700003</v>
      </c>
      <c r="V37" s="7">
        <f t="shared" si="2"/>
        <v>16.004456617966667</v>
      </c>
      <c r="W37" s="8">
        <f t="shared" si="3"/>
        <v>60.745220645316806</v>
      </c>
      <c r="X37" s="6">
        <f>[1]!EM_S_FA_YOY_NETPROFIT(B37,"2019-12-31")</f>
        <v>157.6515761803</v>
      </c>
      <c r="Y37" s="6">
        <f>[1]!EM_S_FA_YOY_NETPROFIT(B37,"2020-12-31")</f>
        <v>-24.220335283699999</v>
      </c>
      <c r="Z37" s="6">
        <f>[1]!EM_S_FA_YOY_NETPROFIT(B37,"2021-12-31")</f>
        <v>-54.587811621699998</v>
      </c>
      <c r="AA37" s="6">
        <f>[1]!EM_S_FA_YOY_NETPROFIT(B37,"2022-12-31")</f>
        <v>99.728445986699995</v>
      </c>
      <c r="AB37" s="7">
        <f t="shared" si="4"/>
        <v>6.9734330271000005</v>
      </c>
      <c r="AC37" s="8">
        <f t="shared" si="5"/>
        <v>81.75062829505606</v>
      </c>
    </row>
    <row r="38" spans="1:29" ht="16.5" x14ac:dyDescent="0.45">
      <c r="A38" s="9">
        <v>36</v>
      </c>
      <c r="B38" s="5" t="s">
        <v>153</v>
      </c>
      <c r="C38" s="5" t="s">
        <v>154</v>
      </c>
      <c r="D38" s="5" t="s">
        <v>155</v>
      </c>
      <c r="E38" s="5" t="s">
        <v>7</v>
      </c>
      <c r="F38" s="5" t="s">
        <v>11757</v>
      </c>
      <c r="G38" s="5">
        <v>7</v>
      </c>
      <c r="H38" s="5">
        <v>2</v>
      </c>
      <c r="I38" s="5">
        <f t="shared" si="0"/>
        <v>4</v>
      </c>
      <c r="J38" s="5">
        <f t="shared" si="1"/>
        <v>11</v>
      </c>
      <c r="K38" s="5"/>
      <c r="L38" s="5"/>
      <c r="M38" s="5"/>
      <c r="N38" s="5"/>
      <c r="O38" s="5" t="s">
        <v>156</v>
      </c>
      <c r="P38" s="6">
        <f>[1]!EM_S_INFO_EMPLOYEE(B38,"2019")</f>
        <v>9744</v>
      </c>
      <c r="Q38" s="6">
        <f>[1]!EM_S_STM07_IS(B38,"83","2019-12-31","1",1000000000)</f>
        <v>18.44268758211</v>
      </c>
      <c r="R38" s="6">
        <f>[1]!EM_S_FA_YOY_OR(B38,"2019-12-31")</f>
        <v>6.9188802628000001</v>
      </c>
      <c r="S38" s="6">
        <f>[1]!EM_S_FA_YOY_OR(B38,"2020-12-31")</f>
        <v>5.1789462750000004</v>
      </c>
      <c r="T38" s="6">
        <f>[1]!EM_S_FA_YOY_OR(B38,"2021-12-31")</f>
        <v>0.37648480989999999</v>
      </c>
      <c r="U38" s="6">
        <f>[1]!EM_S_FA_YOY_OR(B38,"2022-12-31")</f>
        <v>11.700933767900001</v>
      </c>
      <c r="V38" s="7">
        <f t="shared" si="2"/>
        <v>5.7521216176000003</v>
      </c>
      <c r="W38" s="8">
        <f t="shared" si="3"/>
        <v>5.6839408451012483</v>
      </c>
      <c r="X38" s="6">
        <f>[1]!EM_S_FA_YOY_NETPROFIT(B38,"2019-12-31")</f>
        <v>27.438747949900002</v>
      </c>
      <c r="Y38" s="6">
        <f>[1]!EM_S_FA_YOY_NETPROFIT(B38,"2020-12-31")</f>
        <v>10.5158630052</v>
      </c>
      <c r="Z38" s="6">
        <f>[1]!EM_S_FA_YOY_NETPROFIT(B38,"2021-12-31")</f>
        <v>7.2497043626000002</v>
      </c>
      <c r="AA38" s="6">
        <f>[1]!EM_S_FA_YOY_NETPROFIT(B38,"2022-12-31")</f>
        <v>7.3561118962999998</v>
      </c>
      <c r="AB38" s="7">
        <f t="shared" si="4"/>
        <v>8.3738930880333324</v>
      </c>
      <c r="AC38" s="8">
        <f t="shared" si="5"/>
        <v>1.8557631813737077</v>
      </c>
    </row>
    <row r="39" spans="1:29" ht="16.5" x14ac:dyDescent="0.45">
      <c r="A39" s="9">
        <v>37</v>
      </c>
      <c r="B39" s="5" t="s">
        <v>157</v>
      </c>
      <c r="C39" s="5" t="s">
        <v>158</v>
      </c>
      <c r="D39" s="5" t="s">
        <v>159</v>
      </c>
      <c r="E39" s="5" t="s">
        <v>7</v>
      </c>
      <c r="F39" s="5" t="s">
        <v>11762</v>
      </c>
      <c r="G39" s="5">
        <v>13</v>
      </c>
      <c r="H39" s="5">
        <v>2</v>
      </c>
      <c r="I39" s="5">
        <f t="shared" si="0"/>
        <v>4</v>
      </c>
      <c r="J39" s="5">
        <f t="shared" si="1"/>
        <v>7</v>
      </c>
      <c r="K39" s="5"/>
      <c r="L39" s="5"/>
      <c r="M39" s="5"/>
      <c r="N39" s="5"/>
      <c r="O39" s="5" t="s">
        <v>160</v>
      </c>
      <c r="P39" s="6">
        <f>[1]!EM_S_INFO_EMPLOYEE(B39,"2019")</f>
        <v>39842</v>
      </c>
      <c r="Q39" s="6">
        <f>[1]!EM_S_STM07_IS(B39,"83","2019-12-31","1",1000000000)</f>
        <v>30.28197006828</v>
      </c>
      <c r="R39" s="6">
        <f>[1]!EM_S_FA_YOY_OR(B39,"2019-12-31")</f>
        <v>4.7400654539999998</v>
      </c>
      <c r="S39" s="6">
        <f>[1]!EM_S_FA_YOY_OR(B39,"2020-12-31")</f>
        <v>-3.4648505823</v>
      </c>
      <c r="T39" s="6">
        <f>[1]!EM_S_FA_YOY_OR(B39,"2021-12-31")</f>
        <v>8.8820558375999994</v>
      </c>
      <c r="U39" s="6">
        <f>[1]!EM_S_FA_YOY_OR(B39,"2022-12-31")</f>
        <v>-6.8651545157999996</v>
      </c>
      <c r="V39" s="7">
        <f t="shared" si="2"/>
        <v>-0.48264975350000022</v>
      </c>
      <c r="W39" s="8">
        <f t="shared" si="3"/>
        <v>8.2863622788307172</v>
      </c>
      <c r="X39" s="6">
        <f>[1]!EM_S_FA_YOY_NETPROFIT(B39,"2019-12-31")</f>
        <v>-15.7046083768</v>
      </c>
      <c r="Y39" s="6">
        <f>[1]!EM_S_FA_YOY_NETPROFIT(B39,"2020-12-31")</f>
        <v>77.789207203299995</v>
      </c>
      <c r="Z39" s="6">
        <f>[1]!EM_S_FA_YOY_NETPROFIT(B39,"2021-12-31")</f>
        <v>4.6073016405000002</v>
      </c>
      <c r="AA39" s="6">
        <f>[1]!EM_S_FA_YOY_NETPROFIT(B39,"2022-12-31")</f>
        <v>413.45226622119998</v>
      </c>
      <c r="AB39" s="7">
        <f t="shared" si="4"/>
        <v>165.28292502166667</v>
      </c>
      <c r="AC39" s="8">
        <f t="shared" si="5"/>
        <v>218.01356439223784</v>
      </c>
    </row>
    <row r="40" spans="1:29" ht="16.5" x14ac:dyDescent="0.45">
      <c r="A40" s="9">
        <v>38</v>
      </c>
      <c r="B40" s="5" t="s">
        <v>161</v>
      </c>
      <c r="C40" s="5" t="s">
        <v>162</v>
      </c>
      <c r="D40" s="5" t="s">
        <v>163</v>
      </c>
      <c r="E40" s="5" t="s">
        <v>7</v>
      </c>
      <c r="F40" s="5" t="s">
        <v>11759</v>
      </c>
      <c r="G40" s="5">
        <v>9</v>
      </c>
      <c r="H40" s="5">
        <v>2</v>
      </c>
      <c r="I40" s="5">
        <f t="shared" si="0"/>
        <v>3</v>
      </c>
      <c r="J40" s="5">
        <f t="shared" si="1"/>
        <v>2</v>
      </c>
      <c r="K40" s="5"/>
      <c r="L40" s="5"/>
      <c r="M40" s="5"/>
      <c r="N40" s="5"/>
      <c r="O40" s="5" t="s">
        <v>164</v>
      </c>
      <c r="P40" s="6">
        <f>[1]!EM_S_INFO_EMPLOYEE(B40,"2019")</f>
        <v>2395</v>
      </c>
      <c r="Q40" s="6">
        <f>[1]!EM_S_STM07_IS(B40,"83","2019-12-31","1",1000000000)</f>
        <v>3.0057495586599998</v>
      </c>
      <c r="R40" s="6">
        <f>[1]!EM_S_FA_YOY_OR(B40,"2019-12-31")</f>
        <v>-1.4081698065999999</v>
      </c>
      <c r="S40" s="6">
        <f>[1]!EM_S_FA_YOY_OR(B40,"2020-12-31")</f>
        <v>-0.8800849167</v>
      </c>
      <c r="T40" s="6">
        <f>[1]!EM_S_FA_YOY_OR(B40,"2021-12-31")</f>
        <v>18.583232872300002</v>
      </c>
      <c r="U40" s="6">
        <f>[1]!EM_S_FA_YOY_OR(B40,"2022-12-31")</f>
        <v>8.1302405296</v>
      </c>
      <c r="V40" s="7">
        <f t="shared" si="2"/>
        <v>8.6111294950666686</v>
      </c>
      <c r="W40" s="8">
        <f t="shared" si="3"/>
        <v>9.7405659736347783</v>
      </c>
      <c r="X40" s="6">
        <f>[1]!EM_S_FA_YOY_NETPROFIT(B40,"2019-12-31")</f>
        <v>-84.562057087400007</v>
      </c>
      <c r="Y40" s="6">
        <f>[1]!EM_S_FA_YOY_NETPROFIT(B40,"2020-12-31")</f>
        <v>10.097892077999999</v>
      </c>
      <c r="Z40" s="6">
        <f>[1]!EM_S_FA_YOY_NETPROFIT(B40,"2021-12-31")</f>
        <v>-41.769323568300003</v>
      </c>
      <c r="AA40" s="6">
        <f>[1]!EM_S_FA_YOY_NETPROFIT(B40,"2022-12-31")</f>
        <v>26.171189408899998</v>
      </c>
      <c r="AB40" s="7">
        <f t="shared" si="4"/>
        <v>-1.8334140271333343</v>
      </c>
      <c r="AC40" s="8">
        <f t="shared" si="5"/>
        <v>35.506976426218898</v>
      </c>
    </row>
    <row r="41" spans="1:29" ht="16.5" x14ac:dyDescent="0.45">
      <c r="A41" s="9">
        <v>39</v>
      </c>
      <c r="B41" s="5" t="s">
        <v>165</v>
      </c>
      <c r="C41" s="5" t="s">
        <v>166</v>
      </c>
      <c r="D41" s="5" t="s">
        <v>167</v>
      </c>
      <c r="E41" s="5" t="s">
        <v>7</v>
      </c>
      <c r="F41" s="5" t="s">
        <v>11752</v>
      </c>
      <c r="G41" s="5">
        <v>2</v>
      </c>
      <c r="H41" s="5">
        <v>3</v>
      </c>
      <c r="I41" s="5">
        <f t="shared" si="0"/>
        <v>0</v>
      </c>
      <c r="J41" s="5">
        <f t="shared" si="1"/>
        <v>2</v>
      </c>
      <c r="K41" s="5"/>
      <c r="L41" s="5"/>
      <c r="M41" s="5"/>
      <c r="N41" s="5"/>
      <c r="O41" s="5" t="s">
        <v>168</v>
      </c>
      <c r="P41" s="6">
        <f>[1]!EM_S_INFO_EMPLOYEE(B41,"2019")</f>
        <v>618</v>
      </c>
      <c r="Q41" s="6">
        <f>[1]!EM_S_STM07_IS(B41,"83","2019-12-31","1",1000000000)</f>
        <v>0.94896390232000005</v>
      </c>
      <c r="R41" s="6">
        <f>[1]!EM_S_FA_YOY_OR(B41,"2019-12-31")</f>
        <v>-1.55222629E-2</v>
      </c>
      <c r="S41" s="6">
        <f>[1]!EM_S_FA_YOY_OR(B41,"2020-12-31")</f>
        <v>-31.241493490300002</v>
      </c>
      <c r="T41" s="6">
        <f>[1]!EM_S_FA_YOY_OR(B41,"2021-12-31")</f>
        <v>10.0156963647</v>
      </c>
      <c r="U41" s="6">
        <f>[1]!EM_S_FA_YOY_OR(B41,"2022-12-31")</f>
        <v>-12.093644593100001</v>
      </c>
      <c r="V41" s="7">
        <f t="shared" si="2"/>
        <v>-11.106480572900002</v>
      </c>
      <c r="W41" s="8">
        <f t="shared" si="3"/>
        <v>20.646302290845252</v>
      </c>
      <c r="X41" s="6">
        <f>[1]!EM_S_FA_YOY_NETPROFIT(B41,"2019-12-31")</f>
        <v>-35.721392024899998</v>
      </c>
      <c r="Y41" s="6">
        <f>[1]!EM_S_FA_YOY_NETPROFIT(B41,"2020-12-31")</f>
        <v>-522.69788712779996</v>
      </c>
      <c r="Z41" s="6">
        <f>[1]!EM_S_FA_YOY_NETPROFIT(B41,"2021-12-31")</f>
        <v>-293.5288750341</v>
      </c>
      <c r="AA41" s="6">
        <f>[1]!EM_S_FA_YOY_NETPROFIT(B41,"2022-12-31")</f>
        <v>4.5676191454000001</v>
      </c>
      <c r="AB41" s="7">
        <f t="shared" si="4"/>
        <v>-270.55304767216666</v>
      </c>
      <c r="AC41" s="8">
        <f t="shared" si="5"/>
        <v>264.38257319386145</v>
      </c>
    </row>
    <row r="42" spans="1:29" ht="16.5" x14ac:dyDescent="0.45">
      <c r="A42" s="9">
        <v>40</v>
      </c>
      <c r="B42" s="5" t="s">
        <v>169</v>
      </c>
      <c r="C42" s="5" t="s">
        <v>170</v>
      </c>
      <c r="D42" s="5" t="s">
        <v>171</v>
      </c>
      <c r="E42" s="5" t="s">
        <v>7</v>
      </c>
      <c r="F42" s="5" t="s">
        <v>11755</v>
      </c>
      <c r="G42" s="5">
        <v>5</v>
      </c>
      <c r="H42" s="5">
        <v>3</v>
      </c>
      <c r="I42" s="5">
        <f t="shared" si="0"/>
        <v>3</v>
      </c>
      <c r="J42" s="5">
        <f t="shared" si="1"/>
        <v>5</v>
      </c>
      <c r="K42" s="5"/>
      <c r="L42" s="5"/>
      <c r="M42" s="5"/>
      <c r="N42" s="5"/>
      <c r="O42" s="5" t="s">
        <v>172</v>
      </c>
      <c r="P42" s="6">
        <f>[1]!EM_S_INFO_EMPLOYEE(B42,"2019")</f>
        <v>2793</v>
      </c>
      <c r="Q42" s="6">
        <f>[1]!EM_S_STM07_IS(B42,"83","2019-12-31","1",1000000000)</f>
        <v>1.4932275610600001</v>
      </c>
      <c r="R42" s="6">
        <f>[1]!EM_S_FA_YOY_OR(B42,"2019-12-31")</f>
        <v>-7.0096393828999997</v>
      </c>
      <c r="S42" s="6">
        <f>[1]!EM_S_FA_YOY_OR(B42,"2020-12-31")</f>
        <v>-5.9978630199999996</v>
      </c>
      <c r="T42" s="6">
        <f>[1]!EM_S_FA_YOY_OR(B42,"2021-12-31")</f>
        <v>42.103152483099997</v>
      </c>
      <c r="U42" s="6">
        <f>[1]!EM_S_FA_YOY_OR(B42,"2022-12-31")</f>
        <v>-8.3147039609999993</v>
      </c>
      <c r="V42" s="7">
        <f t="shared" si="2"/>
        <v>9.2635285006999997</v>
      </c>
      <c r="W42" s="8">
        <f t="shared" si="3"/>
        <v>28.463531324583379</v>
      </c>
      <c r="X42" s="6">
        <f>[1]!EM_S_FA_YOY_NETPROFIT(B42,"2019-12-31")</f>
        <v>338.15992957349999</v>
      </c>
      <c r="Y42" s="6">
        <f>[1]!EM_S_FA_YOY_NETPROFIT(B42,"2020-12-31")</f>
        <v>-70.743406253700002</v>
      </c>
      <c r="Z42" s="6">
        <f>[1]!EM_S_FA_YOY_NETPROFIT(B42,"2021-12-31")</f>
        <v>227.422301901</v>
      </c>
      <c r="AA42" s="6">
        <f>[1]!EM_S_FA_YOY_NETPROFIT(B42,"2022-12-31")</f>
        <v>-59.472342955499997</v>
      </c>
      <c r="AB42" s="7">
        <f t="shared" si="4"/>
        <v>32.402184230600007</v>
      </c>
      <c r="AC42" s="8">
        <f t="shared" si="5"/>
        <v>168.9863720514187</v>
      </c>
    </row>
    <row r="43" spans="1:29" ht="16.5" x14ac:dyDescent="0.45">
      <c r="A43" s="9">
        <v>41</v>
      </c>
      <c r="B43" s="5" t="s">
        <v>173</v>
      </c>
      <c r="C43" s="5" t="s">
        <v>174</v>
      </c>
      <c r="D43" s="5" t="s">
        <v>175</v>
      </c>
      <c r="E43" s="5" t="s">
        <v>176</v>
      </c>
      <c r="F43" s="5" t="s">
        <v>11767</v>
      </c>
      <c r="G43" s="5">
        <v>18</v>
      </c>
      <c r="H43" s="5">
        <v>2</v>
      </c>
      <c r="I43" s="5">
        <f t="shared" si="0"/>
        <v>2</v>
      </c>
      <c r="J43" s="5">
        <f t="shared" si="1"/>
        <v>4</v>
      </c>
      <c r="K43" s="5"/>
      <c r="L43" s="5"/>
      <c r="M43" s="5"/>
      <c r="N43" s="5"/>
      <c r="O43" s="5" t="s">
        <v>177</v>
      </c>
      <c r="P43" s="6">
        <f>[1]!EM_S_INFO_EMPLOYEE(B43,"2019")</f>
        <v>8649</v>
      </c>
      <c r="Q43" s="6">
        <f>[1]!EM_S_STM07_IS(B43,"83","2019-12-31","1",1000000000)</f>
        <v>39.608340979040001</v>
      </c>
      <c r="R43" s="6">
        <f>[1]!EM_S_FA_YOY_OR(B43,"2019-12-31")</f>
        <v>6.9445650591000003</v>
      </c>
      <c r="S43" s="6">
        <f>[1]!EM_S_FA_YOY_OR(B43,"2020-12-31")</f>
        <v>-23.153970344200001</v>
      </c>
      <c r="T43" s="6">
        <f>[1]!EM_S_FA_YOY_OR(B43,"2021-12-31")</f>
        <v>26.660817416899999</v>
      </c>
      <c r="U43" s="6">
        <f>[1]!EM_S_FA_YOY_OR(B43,"2022-12-31")</f>
        <v>26.9457304767</v>
      </c>
      <c r="V43" s="7">
        <f t="shared" si="2"/>
        <v>10.150859183133333</v>
      </c>
      <c r="W43" s="8">
        <f t="shared" si="3"/>
        <v>28.843180238081615</v>
      </c>
      <c r="X43" s="6">
        <f>[1]!EM_S_FA_YOY_NETPROFIT(B43,"2019-12-31")</f>
        <v>-13.5061501363</v>
      </c>
      <c r="Y43" s="6">
        <f>[1]!EM_S_FA_YOY_NETPROFIT(B43,"2020-12-31")</f>
        <v>-67.112466709700001</v>
      </c>
      <c r="Z43" s="6">
        <f>[1]!EM_S_FA_YOY_NETPROFIT(B43,"2021-12-31")</f>
        <v>171.66286738560001</v>
      </c>
      <c r="AA43" s="6">
        <f>[1]!EM_S_FA_YOY_NETPROFIT(B43,"2022-12-31")</f>
        <v>-39.052685074499998</v>
      </c>
      <c r="AB43" s="7">
        <f t="shared" si="4"/>
        <v>21.832571867133339</v>
      </c>
      <c r="AC43" s="8">
        <f t="shared" si="5"/>
        <v>130.5131254997637</v>
      </c>
    </row>
    <row r="44" spans="1:29" ht="16.5" x14ac:dyDescent="0.45">
      <c r="A44" s="9">
        <v>42</v>
      </c>
      <c r="B44" s="5" t="s">
        <v>178</v>
      </c>
      <c r="C44" s="5" t="s">
        <v>179</v>
      </c>
      <c r="D44" s="5" t="s">
        <v>180</v>
      </c>
      <c r="E44" s="5" t="s">
        <v>7</v>
      </c>
      <c r="F44" s="5" t="s">
        <v>11768</v>
      </c>
      <c r="G44" s="5">
        <v>19</v>
      </c>
      <c r="H44" s="5">
        <v>2</v>
      </c>
      <c r="I44" s="5">
        <f t="shared" si="0"/>
        <v>2</v>
      </c>
      <c r="J44" s="5">
        <f t="shared" si="1"/>
        <v>4</v>
      </c>
      <c r="K44" s="5"/>
      <c r="L44" s="5"/>
      <c r="M44" s="5"/>
      <c r="N44" s="5"/>
      <c r="O44" s="5" t="s">
        <v>181</v>
      </c>
      <c r="P44" s="6">
        <f>[1]!EM_S_INFO_EMPLOYEE(B44,"2019")</f>
        <v>9611</v>
      </c>
      <c r="Q44" s="6">
        <f>[1]!EM_S_STM07_IS(B44,"83","2019-12-31","1",1000000000)</f>
        <v>22.837569681649999</v>
      </c>
      <c r="R44" s="6">
        <f>[1]!EM_S_FA_YOY_OR(B44,"2019-12-31")</f>
        <v>14.211566978600001</v>
      </c>
      <c r="S44" s="6">
        <f>[1]!EM_S_FA_YOY_OR(B44,"2020-12-31")</f>
        <v>32.567709078</v>
      </c>
      <c r="T44" s="6">
        <f>[1]!EM_S_FA_YOY_OR(B44,"2021-12-31")</f>
        <v>47.055603122199997</v>
      </c>
      <c r="U44" s="6">
        <f>[1]!EM_S_FA_YOY_OR(B44,"2022-12-31")</f>
        <v>24.500398373100001</v>
      </c>
      <c r="V44" s="7">
        <f t="shared" si="2"/>
        <v>34.707903524433327</v>
      </c>
      <c r="W44" s="8">
        <f t="shared" si="3"/>
        <v>11.428894938700951</v>
      </c>
      <c r="X44" s="6">
        <f>[1]!EM_S_FA_YOY_NETPROFIT(B44,"2019-12-31")</f>
        <v>-4.1986507796000003</v>
      </c>
      <c r="Y44" s="6">
        <f>[1]!EM_S_FA_YOY_NETPROFIT(B44,"2020-12-31")</f>
        <v>26.217389810099998</v>
      </c>
      <c r="Z44" s="6">
        <f>[1]!EM_S_FA_YOY_NETPROFIT(B44,"2021-12-31")</f>
        <v>11.0260690452</v>
      </c>
      <c r="AA44" s="6">
        <f>[1]!EM_S_FA_YOY_NETPROFIT(B44,"2022-12-31")</f>
        <v>1.1663240371000001</v>
      </c>
      <c r="AB44" s="7">
        <f t="shared" si="4"/>
        <v>12.803260964133331</v>
      </c>
      <c r="AC44" s="8">
        <f t="shared" si="5"/>
        <v>12.619737811394279</v>
      </c>
    </row>
    <row r="45" spans="1:29" ht="16.5" x14ac:dyDescent="0.45">
      <c r="A45" s="9">
        <v>43</v>
      </c>
      <c r="B45" s="5" t="s">
        <v>182</v>
      </c>
      <c r="C45" s="5" t="s">
        <v>183</v>
      </c>
      <c r="D45" s="5" t="s">
        <v>184</v>
      </c>
      <c r="E45" s="5" t="s">
        <v>7</v>
      </c>
      <c r="F45" s="5" t="s">
        <v>11755</v>
      </c>
      <c r="G45" s="5">
        <v>5</v>
      </c>
      <c r="H45" s="5">
        <v>3</v>
      </c>
      <c r="I45" s="5">
        <f t="shared" si="0"/>
        <v>3</v>
      </c>
      <c r="J45" s="5">
        <f t="shared" si="1"/>
        <v>5</v>
      </c>
      <c r="K45" s="5"/>
      <c r="L45" s="5"/>
      <c r="M45" s="5"/>
      <c r="N45" s="5"/>
      <c r="O45" s="5" t="s">
        <v>185</v>
      </c>
      <c r="P45" s="6">
        <f>[1]!EM_S_INFO_EMPLOYEE(B45,"2019")</f>
        <v>4644</v>
      </c>
      <c r="Q45" s="6">
        <f>[1]!EM_S_STM07_IS(B45,"83","2019-12-31","1",1000000000)</f>
        <v>2.8529626450799999</v>
      </c>
      <c r="R45" s="6">
        <f>[1]!EM_S_FA_YOY_OR(B45,"2019-12-31")</f>
        <v>23.931086221499999</v>
      </c>
      <c r="S45" s="6">
        <f>[1]!EM_S_FA_YOY_OR(B45,"2020-12-31")</f>
        <v>11.2684734872</v>
      </c>
      <c r="T45" s="6">
        <f>[1]!EM_S_FA_YOY_OR(B45,"2021-12-31")</f>
        <v>28.910000782400001</v>
      </c>
      <c r="U45" s="6">
        <f>[1]!EM_S_FA_YOY_OR(B45,"2022-12-31")</f>
        <v>6.3877825560000003</v>
      </c>
      <c r="V45" s="7">
        <f t="shared" si="2"/>
        <v>15.522085608533333</v>
      </c>
      <c r="W45" s="8">
        <f t="shared" si="3"/>
        <v>11.848311715956058</v>
      </c>
      <c r="X45" s="6">
        <f>[1]!EM_S_FA_YOY_NETPROFIT(B45,"2019-12-31")</f>
        <v>305.94158628690002</v>
      </c>
      <c r="Y45" s="6">
        <f>[1]!EM_S_FA_YOY_NETPROFIT(B45,"2020-12-31")</f>
        <v>8.6628624722000005</v>
      </c>
      <c r="Z45" s="6">
        <f>[1]!EM_S_FA_YOY_NETPROFIT(B45,"2021-12-31")</f>
        <v>12.095696928100001</v>
      </c>
      <c r="AA45" s="6">
        <f>[1]!EM_S_FA_YOY_NETPROFIT(B45,"2022-12-31")</f>
        <v>-33.948294595500002</v>
      </c>
      <c r="AB45" s="7">
        <f t="shared" si="4"/>
        <v>-4.3965783984</v>
      </c>
      <c r="AC45" s="8">
        <f t="shared" si="5"/>
        <v>25.650029936549011</v>
      </c>
    </row>
    <row r="46" spans="1:29" ht="16.5" x14ac:dyDescent="0.45">
      <c r="A46" s="9">
        <v>44</v>
      </c>
      <c r="B46" s="5" t="s">
        <v>186</v>
      </c>
      <c r="C46" s="5" t="s">
        <v>187</v>
      </c>
      <c r="D46" s="5" t="s">
        <v>188</v>
      </c>
      <c r="E46" s="5" t="s">
        <v>7</v>
      </c>
      <c r="F46" s="5" t="s">
        <v>11762</v>
      </c>
      <c r="G46" s="5">
        <v>13</v>
      </c>
      <c r="H46" s="5">
        <v>2</v>
      </c>
      <c r="I46" s="5">
        <f t="shared" si="0"/>
        <v>4</v>
      </c>
      <c r="J46" s="5">
        <f t="shared" si="1"/>
        <v>7</v>
      </c>
      <c r="K46" s="5"/>
      <c r="L46" s="5"/>
      <c r="M46" s="5"/>
      <c r="N46" s="5"/>
      <c r="O46" s="5" t="s">
        <v>177</v>
      </c>
      <c r="P46" s="6">
        <f>[1]!EM_S_INFO_EMPLOYEE(B46,"2019")</f>
        <v>1887</v>
      </c>
      <c r="Q46" s="6">
        <f>[1]!EM_S_STM07_IS(B46,"83","2019-12-31","1",1000000000)</f>
        <v>14.35528374239</v>
      </c>
      <c r="R46" s="6">
        <f>[1]!EM_S_FA_YOY_OR(B46,"2019-12-31")</f>
        <v>21.657868694899999</v>
      </c>
      <c r="S46" s="6">
        <f>[1]!EM_S_FA_YOY_OR(B46,"2020-12-31")</f>
        <v>13.762872142200001</v>
      </c>
      <c r="T46" s="6">
        <f>[1]!EM_S_FA_YOY_OR(B46,"2021-12-31")</f>
        <v>39.860420875599999</v>
      </c>
      <c r="U46" s="6">
        <f>[1]!EM_S_FA_YOY_OR(B46,"2022-12-31")</f>
        <v>4.8191338303000002</v>
      </c>
      <c r="V46" s="7">
        <f t="shared" si="2"/>
        <v>19.480808949366665</v>
      </c>
      <c r="W46" s="8">
        <f t="shared" si="3"/>
        <v>18.206978070120279</v>
      </c>
      <c r="X46" s="6">
        <f>[1]!EM_S_FA_YOY_NETPROFIT(B46,"2019-12-31")</f>
        <v>-6.7984661520999996</v>
      </c>
      <c r="Y46" s="6">
        <f>[1]!EM_S_FA_YOY_NETPROFIT(B46,"2020-12-31")</f>
        <v>0.34649587910000001</v>
      </c>
      <c r="Z46" s="6">
        <f>[1]!EM_S_FA_YOY_NETPROFIT(B46,"2021-12-31")</f>
        <v>44.871166106499999</v>
      </c>
      <c r="AA46" s="6">
        <f>[1]!EM_S_FA_YOY_NETPROFIT(B46,"2022-12-31")</f>
        <v>3.5506045130000001</v>
      </c>
      <c r="AB46" s="7">
        <f t="shared" si="4"/>
        <v>16.256088832866666</v>
      </c>
      <c r="AC46" s="8">
        <f t="shared" si="5"/>
        <v>24.833114254286823</v>
      </c>
    </row>
    <row r="47" spans="1:29" ht="16.5" x14ac:dyDescent="0.45">
      <c r="A47" s="9">
        <v>45</v>
      </c>
      <c r="B47" s="5" t="s">
        <v>189</v>
      </c>
      <c r="C47" s="5" t="s">
        <v>190</v>
      </c>
      <c r="D47" s="5" t="s">
        <v>191</v>
      </c>
      <c r="E47" s="5" t="s">
        <v>7</v>
      </c>
      <c r="F47" s="5" t="s">
        <v>11769</v>
      </c>
      <c r="G47" s="5">
        <v>20</v>
      </c>
      <c r="H47" s="5">
        <v>3</v>
      </c>
      <c r="I47" s="5">
        <f t="shared" si="0"/>
        <v>4</v>
      </c>
      <c r="J47" s="5">
        <f t="shared" si="1"/>
        <v>7</v>
      </c>
      <c r="K47" s="5"/>
      <c r="L47" s="5"/>
      <c r="M47" s="5"/>
      <c r="N47" s="5"/>
      <c r="O47" s="5" t="s">
        <v>192</v>
      </c>
      <c r="P47" s="6">
        <f>[1]!EM_S_INFO_EMPLOYEE(B47,"2019")</f>
        <v>70066</v>
      </c>
      <c r="Q47" s="6">
        <f>[1]!EM_S_STM07_IS(B47,"83","2019-12-31","1",1000000000)</f>
        <v>90.736581999999999</v>
      </c>
      <c r="R47" s="6">
        <f>[1]!EM_S_FA_YOY_OR(B47,"2019-12-31")</f>
        <v>6.1083377235</v>
      </c>
      <c r="S47" s="6">
        <f>[1]!EM_S_FA_YOY_OR(B47,"2020-12-31")</f>
        <v>11.807903454</v>
      </c>
      <c r="T47" s="6">
        <f>[1]!EM_S_FA_YOY_OR(B47,"2021-12-31")</f>
        <v>12.884065723799999</v>
      </c>
      <c r="U47" s="6">
        <f>[1]!EM_S_FA_YOY_OR(B47,"2022-12-31")</f>
        <v>7.3634790127</v>
      </c>
      <c r="V47" s="7">
        <f t="shared" si="2"/>
        <v>10.685149396833332</v>
      </c>
      <c r="W47" s="8">
        <f t="shared" si="3"/>
        <v>2.9265426553113265</v>
      </c>
      <c r="X47" s="6">
        <f>[1]!EM_S_FA_YOY_NETPROFIT(B47,"2019-12-31")</f>
        <v>183.1254334944</v>
      </c>
      <c r="Y47" s="6">
        <f>[1]!EM_S_FA_YOY_NETPROFIT(B47,"2020-12-31")</f>
        <v>-18.262721994300001</v>
      </c>
      <c r="Z47" s="6">
        <f>[1]!EM_S_FA_YOY_NETPROFIT(B47,"2021-12-31")</f>
        <v>49.012049070499998</v>
      </c>
      <c r="AA47" s="6">
        <f>[1]!EM_S_FA_YOY_NETPROFIT(B47,"2022-12-31")</f>
        <v>10.7409297189</v>
      </c>
      <c r="AB47" s="7">
        <f t="shared" si="4"/>
        <v>13.830085598366665</v>
      </c>
      <c r="AC47" s="8">
        <f t="shared" si="5"/>
        <v>33.743604853231751</v>
      </c>
    </row>
    <row r="48" spans="1:29" ht="16.5" x14ac:dyDescent="0.45">
      <c r="A48" s="9">
        <v>46</v>
      </c>
      <c r="B48" s="5" t="s">
        <v>193</v>
      </c>
      <c r="C48" s="5" t="s">
        <v>194</v>
      </c>
      <c r="D48" s="5" t="s">
        <v>195</v>
      </c>
      <c r="E48" s="5" t="s">
        <v>33</v>
      </c>
      <c r="F48" s="5" t="s">
        <v>11758</v>
      </c>
      <c r="G48" s="5">
        <v>8</v>
      </c>
      <c r="H48" s="5">
        <v>2</v>
      </c>
      <c r="I48" s="5">
        <f t="shared" si="0"/>
        <v>3</v>
      </c>
      <c r="J48" s="5">
        <f t="shared" si="1"/>
        <v>2</v>
      </c>
      <c r="K48" s="5"/>
      <c r="L48" s="5"/>
      <c r="M48" s="5"/>
      <c r="N48" s="5"/>
      <c r="O48" s="5" t="s">
        <v>196</v>
      </c>
      <c r="P48" s="6">
        <f>[1]!EM_S_INFO_EMPLOYEE(B48,"2019")</f>
        <v>1710</v>
      </c>
      <c r="Q48" s="6">
        <f>[1]!EM_S_STM07_IS(B48,"83","2019-12-31","1",1000000000)</f>
        <v>11.06017281726</v>
      </c>
      <c r="R48" s="6">
        <f>[1]!EM_S_FA_YOY_OR(B48,"2019-12-31")</f>
        <v>10.807721991099999</v>
      </c>
      <c r="S48" s="6">
        <f>[1]!EM_S_FA_YOY_OR(B48,"2020-12-31")</f>
        <v>16.1885657656</v>
      </c>
      <c r="T48" s="6">
        <f>[1]!EM_S_FA_YOY_OR(B48,"2021-12-31")</f>
        <v>1.5513337331999999</v>
      </c>
      <c r="U48" s="6">
        <f>[1]!EM_S_FA_YOY_OR(B48,"2022-12-31")</f>
        <v>2.936857823</v>
      </c>
      <c r="V48" s="7">
        <f t="shared" si="2"/>
        <v>6.8922524406000001</v>
      </c>
      <c r="W48" s="8">
        <f t="shared" si="3"/>
        <v>8.0805940578823439</v>
      </c>
      <c r="X48" s="6">
        <f>[1]!EM_S_FA_YOY_NETPROFIT(B48,"2019-12-31")</f>
        <v>19.708765050699999</v>
      </c>
      <c r="Y48" s="6">
        <f>[1]!EM_S_FA_YOY_NETPROFIT(B48,"2020-12-31")</f>
        <v>6.0274219866000003</v>
      </c>
      <c r="Z48" s="6">
        <f>[1]!EM_S_FA_YOY_NETPROFIT(B48,"2021-12-31")</f>
        <v>-13.6568568263</v>
      </c>
      <c r="AA48" s="6">
        <f>[1]!EM_S_FA_YOY_NETPROFIT(B48,"2022-12-31")</f>
        <v>18.653961350599999</v>
      </c>
      <c r="AB48" s="7">
        <f t="shared" si="4"/>
        <v>3.6748421702999998</v>
      </c>
      <c r="AC48" s="8">
        <f t="shared" si="5"/>
        <v>16.283372398223271</v>
      </c>
    </row>
    <row r="49" spans="1:29" ht="16.5" x14ac:dyDescent="0.45">
      <c r="A49" s="9">
        <v>47</v>
      </c>
      <c r="B49" s="5" t="s">
        <v>197</v>
      </c>
      <c r="C49" s="5" t="s">
        <v>198</v>
      </c>
      <c r="D49" s="5" t="s">
        <v>199</v>
      </c>
      <c r="E49" s="5" t="s">
        <v>7</v>
      </c>
      <c r="F49" s="5" t="s">
        <v>11753</v>
      </c>
      <c r="G49" s="5">
        <v>3</v>
      </c>
      <c r="H49" s="5">
        <v>3</v>
      </c>
      <c r="I49" s="5">
        <f t="shared" si="0"/>
        <v>4</v>
      </c>
      <c r="J49" s="5">
        <f t="shared" si="1"/>
        <v>7</v>
      </c>
      <c r="K49" s="5"/>
      <c r="L49" s="5"/>
      <c r="M49" s="5"/>
      <c r="N49" s="5"/>
      <c r="O49" s="5" t="s">
        <v>200</v>
      </c>
      <c r="P49" s="6">
        <f>[1]!EM_S_INFO_EMPLOYEE(B49,"2019")</f>
        <v>13571</v>
      </c>
      <c r="Q49" s="6">
        <f>[1]!EM_S_STM07_IS(B49,"83","2019-12-31","1",1000000000)</f>
        <v>10.84378457671</v>
      </c>
      <c r="R49" s="6">
        <f>[1]!EM_S_FA_YOY_OR(B49,"2019-12-31")</f>
        <v>8.3351062044000006</v>
      </c>
      <c r="S49" s="6">
        <f>[1]!EM_S_FA_YOY_OR(B49,"2020-12-31")</f>
        <v>33.219983948699998</v>
      </c>
      <c r="T49" s="6">
        <f>[1]!EM_S_FA_YOY_OR(B49,"2021-12-31")</f>
        <v>23.1505227074</v>
      </c>
      <c r="U49" s="6">
        <f>[1]!EM_S_FA_YOY_OR(B49,"2022-12-31")</f>
        <v>-21.1523622777</v>
      </c>
      <c r="V49" s="7">
        <f t="shared" si="2"/>
        <v>11.739381459466665</v>
      </c>
      <c r="W49" s="8">
        <f t="shared" si="3"/>
        <v>28.926607422511417</v>
      </c>
      <c r="X49" s="6">
        <f>[1]!EM_S_FA_YOY_NETPROFIT(B49,"2019-12-31")</f>
        <v>-3.2411218023999999</v>
      </c>
      <c r="Y49" s="6">
        <f>[1]!EM_S_FA_YOY_NETPROFIT(B49,"2020-12-31")</f>
        <v>-16.406579884900001</v>
      </c>
      <c r="Z49" s="6">
        <f>[1]!EM_S_FA_YOY_NETPROFIT(B49,"2021-12-31")</f>
        <v>-29.9713689176</v>
      </c>
      <c r="AA49" s="6">
        <f>[1]!EM_S_FA_YOY_NETPROFIT(B49,"2022-12-31")</f>
        <v>-66.845484297799999</v>
      </c>
      <c r="AB49" s="7">
        <f t="shared" si="4"/>
        <v>-37.741144366766669</v>
      </c>
      <c r="AC49" s="8">
        <f t="shared" si="5"/>
        <v>26.101682464762128</v>
      </c>
    </row>
    <row r="50" spans="1:29" ht="16.5" x14ac:dyDescent="0.45">
      <c r="A50" s="9">
        <v>48</v>
      </c>
      <c r="B50" s="5" t="s">
        <v>201</v>
      </c>
      <c r="C50" s="5" t="s">
        <v>202</v>
      </c>
      <c r="D50" s="5" t="s">
        <v>203</v>
      </c>
      <c r="E50" s="5" t="s">
        <v>7</v>
      </c>
      <c r="F50" s="5" t="s">
        <v>11754</v>
      </c>
      <c r="G50" s="5">
        <v>4</v>
      </c>
      <c r="H50" s="5">
        <v>3</v>
      </c>
      <c r="I50" s="5">
        <f t="shared" si="0"/>
        <v>2</v>
      </c>
      <c r="J50" s="5">
        <f t="shared" si="1"/>
        <v>8</v>
      </c>
      <c r="K50" s="5"/>
      <c r="L50" s="5"/>
      <c r="M50" s="5"/>
      <c r="N50" s="5"/>
      <c r="O50" s="5" t="s">
        <v>204</v>
      </c>
      <c r="P50" s="6">
        <f>[1]!EM_S_INFO_EMPLOYEE(B50,"2019")</f>
        <v>554</v>
      </c>
      <c r="Q50" s="6">
        <f>[1]!EM_S_STM07_IS(B50,"83","2019-12-31","1",1000000000)</f>
        <v>0.22508572088000001</v>
      </c>
      <c r="R50" s="6">
        <f>[1]!EM_S_FA_YOY_OR(B50,"2019-12-31")</f>
        <v>9.3188416675999992</v>
      </c>
      <c r="S50" s="6">
        <f>[1]!EM_S_FA_YOY_OR(B50,"2020-12-31")</f>
        <v>1.5965186667</v>
      </c>
      <c r="T50" s="6">
        <f>[1]!EM_S_FA_YOY_OR(B50,"2021-12-31")</f>
        <v>309.23688124569998</v>
      </c>
      <c r="U50" s="6">
        <f>[1]!EM_S_FA_YOY_OR(B50,"2022-12-31")</f>
        <v>18.459344503800001</v>
      </c>
      <c r="V50" s="7">
        <f t="shared" si="2"/>
        <v>109.76424813873332</v>
      </c>
      <c r="W50" s="8">
        <f t="shared" si="3"/>
        <v>172.95400325743543</v>
      </c>
      <c r="X50" s="6">
        <f>[1]!EM_S_FA_YOY_NETPROFIT(B50,"2019-12-31")</f>
        <v>105.1609086448</v>
      </c>
      <c r="Y50" s="6">
        <f>[1]!EM_S_FA_YOY_NETPROFIT(B50,"2020-12-31")</f>
        <v>-2583.9506803498002</v>
      </c>
      <c r="Z50" s="6">
        <f>[1]!EM_S_FA_YOY_NETPROFIT(B50,"2021-12-31")</f>
        <v>33.935440158200002</v>
      </c>
      <c r="AA50" s="6">
        <f>[1]!EM_S_FA_YOY_NETPROFIT(B50,"2022-12-31")</f>
        <v>-98.105291769199994</v>
      </c>
      <c r="AB50" s="7">
        <f t="shared" si="4"/>
        <v>-882.70684398693345</v>
      </c>
      <c r="AC50" s="8">
        <f t="shared" si="5"/>
        <v>1474.7988445187921</v>
      </c>
    </row>
    <row r="51" spans="1:29" ht="16.5" x14ac:dyDescent="0.45">
      <c r="A51" s="9">
        <v>49</v>
      </c>
      <c r="B51" s="5" t="s">
        <v>205</v>
      </c>
      <c r="C51" s="5" t="s">
        <v>206</v>
      </c>
      <c r="D51" s="5" t="s">
        <v>207</v>
      </c>
      <c r="E51" s="5" t="s">
        <v>7</v>
      </c>
      <c r="F51" s="5" t="s">
        <v>11752</v>
      </c>
      <c r="G51" s="5">
        <v>2</v>
      </c>
      <c r="H51" s="5">
        <v>3</v>
      </c>
      <c r="I51" s="5">
        <f t="shared" si="0"/>
        <v>0</v>
      </c>
      <c r="J51" s="5">
        <f t="shared" si="1"/>
        <v>2</v>
      </c>
      <c r="K51" s="5"/>
      <c r="L51" s="5"/>
      <c r="M51" s="5"/>
      <c r="N51" s="5"/>
      <c r="O51" s="5" t="s">
        <v>208</v>
      </c>
      <c r="P51" s="6">
        <f>[1]!EM_S_INFO_EMPLOYEE(B51,"2019")</f>
        <v>25003</v>
      </c>
      <c r="Q51" s="6">
        <f>[1]!EM_S_STM07_IS(B51,"83","2019-12-31","1",1000000000)</f>
        <v>60.02502720156</v>
      </c>
      <c r="R51" s="6">
        <f>[1]!EM_S_FA_YOY_OR(B51,"2019-12-31")</f>
        <v>24.646474261400002</v>
      </c>
      <c r="S51" s="6">
        <f>[1]!EM_S_FA_YOY_OR(B51,"2020-12-31")</f>
        <v>36.389925822599999</v>
      </c>
      <c r="T51" s="6">
        <f>[1]!EM_S_FA_YOY_OR(B51,"2021-12-31")</f>
        <v>25.250802399499999</v>
      </c>
      <c r="U51" s="6">
        <f>[1]!EM_S_FA_YOY_OR(B51,"2022-12-31")</f>
        <v>-25.166335510500002</v>
      </c>
      <c r="V51" s="7">
        <f t="shared" si="2"/>
        <v>12.158130903866663</v>
      </c>
      <c r="W51" s="8">
        <f t="shared" si="3"/>
        <v>32.800257049246625</v>
      </c>
      <c r="X51" s="6">
        <f>[1]!EM_S_FA_YOY_NETPROFIT(B51,"2019-12-31")</f>
        <v>27.292101231499998</v>
      </c>
      <c r="Y51" s="6">
        <f>[1]!EM_S_FA_YOY_NETPROFIT(B51,"2020-12-31")</f>
        <v>9.6258099279000007</v>
      </c>
      <c r="Z51" s="6">
        <f>[1]!EM_S_FA_YOY_NETPROFIT(B51,"2021-12-31")</f>
        <v>-54.516040563200001</v>
      </c>
      <c r="AA51" s="6">
        <f>[1]!EM_S_FA_YOY_NETPROFIT(B51,"2022-12-31")</f>
        <v>-278.51604394489999</v>
      </c>
      <c r="AB51" s="7">
        <f t="shared" si="4"/>
        <v>-107.80209152673332</v>
      </c>
      <c r="AC51" s="8">
        <f t="shared" si="5"/>
        <v>151.28114359952369</v>
      </c>
    </row>
    <row r="52" spans="1:29" ht="16.5" x14ac:dyDescent="0.45">
      <c r="A52" s="9">
        <v>50</v>
      </c>
      <c r="B52" s="5" t="s">
        <v>209</v>
      </c>
      <c r="C52" s="5" t="s">
        <v>210</v>
      </c>
      <c r="D52" s="5" t="s">
        <v>211</v>
      </c>
      <c r="E52" s="5" t="s">
        <v>7</v>
      </c>
      <c r="F52" s="5" t="s">
        <v>11769</v>
      </c>
      <c r="G52" s="5">
        <v>20</v>
      </c>
      <c r="H52" s="5">
        <v>3</v>
      </c>
      <c r="I52" s="5">
        <f t="shared" si="0"/>
        <v>4</v>
      </c>
      <c r="J52" s="5">
        <f t="shared" si="1"/>
        <v>7</v>
      </c>
      <c r="K52" s="5"/>
      <c r="L52" s="5"/>
      <c r="M52" s="5"/>
      <c r="N52" s="5"/>
      <c r="O52" s="5" t="s">
        <v>212</v>
      </c>
      <c r="P52" s="6">
        <f>[1]!EM_S_INFO_EMPLOYEE(B52,"2019")</f>
        <v>3615</v>
      </c>
      <c r="Q52" s="6">
        <f>[1]!EM_S_STM07_IS(B52,"83","2019-12-31","1",1000000000)</f>
        <v>4.65591105779</v>
      </c>
      <c r="R52" s="6">
        <f>[1]!EM_S_FA_YOY_OR(B52,"2019-12-31")</f>
        <v>-18.403256755299999</v>
      </c>
      <c r="S52" s="6">
        <f>[1]!EM_S_FA_YOY_OR(B52,"2020-12-31")</f>
        <v>1.4286613061</v>
      </c>
      <c r="T52" s="6">
        <f>[1]!EM_S_FA_YOY_OR(B52,"2021-12-31")</f>
        <v>-2.7864850060999999</v>
      </c>
      <c r="U52" s="6">
        <f>[1]!EM_S_FA_YOY_OR(B52,"2022-12-31")</f>
        <v>-8.6961732849000004</v>
      </c>
      <c r="V52" s="7">
        <f t="shared" si="2"/>
        <v>-3.3513323282999998</v>
      </c>
      <c r="W52" s="8">
        <f t="shared" si="3"/>
        <v>5.0859962885185954</v>
      </c>
      <c r="X52" s="6">
        <f>[1]!EM_S_FA_YOY_NETPROFIT(B52,"2019-12-31")</f>
        <v>10.555199934199999</v>
      </c>
      <c r="Y52" s="6">
        <f>[1]!EM_S_FA_YOY_NETPROFIT(B52,"2020-12-31")</f>
        <v>-83.159035117599998</v>
      </c>
      <c r="Z52" s="6">
        <f>[1]!EM_S_FA_YOY_NETPROFIT(B52,"2021-12-31")</f>
        <v>-1132.7275404085001</v>
      </c>
      <c r="AA52" s="6">
        <f>[1]!EM_S_FA_YOY_NETPROFIT(B52,"2022-12-31")</f>
        <v>108.9513127842</v>
      </c>
      <c r="AB52" s="7">
        <f t="shared" si="4"/>
        <v>-368.97842091396677</v>
      </c>
      <c r="AC52" s="8">
        <f t="shared" si="5"/>
        <v>668.36452224010509</v>
      </c>
    </row>
    <row r="53" spans="1:29" ht="16.5" x14ac:dyDescent="0.45">
      <c r="A53" s="9">
        <v>51</v>
      </c>
      <c r="B53" s="5" t="s">
        <v>213</v>
      </c>
      <c r="C53" s="5" t="s">
        <v>214</v>
      </c>
      <c r="D53" s="5" t="s">
        <v>215</v>
      </c>
      <c r="E53" s="5" t="s">
        <v>7</v>
      </c>
      <c r="F53" s="5" t="s">
        <v>11765</v>
      </c>
      <c r="G53" s="5">
        <v>16</v>
      </c>
      <c r="H53" s="5">
        <v>3</v>
      </c>
      <c r="I53" s="5">
        <f t="shared" si="0"/>
        <v>1</v>
      </c>
      <c r="J53" s="5">
        <f t="shared" si="1"/>
        <v>9</v>
      </c>
      <c r="K53" s="5"/>
      <c r="L53" s="5"/>
      <c r="M53" s="5"/>
      <c r="N53" s="5"/>
      <c r="O53" s="5" t="s">
        <v>216</v>
      </c>
      <c r="P53" s="6">
        <f>[1]!EM_S_INFO_EMPLOYEE(B53,"2019")</f>
        <v>11332</v>
      </c>
      <c r="Q53" s="6">
        <f>[1]!EM_S_STM07_IS(B53,"83","2019-12-31","1",1000000000)</f>
        <v>41.49270394565</v>
      </c>
      <c r="R53" s="6">
        <f>[1]!EM_S_FA_YOY_OR(B53,"2019-12-31")</f>
        <v>8.1076683834000001</v>
      </c>
      <c r="S53" s="6">
        <f>[1]!EM_S_FA_YOY_OR(B53,"2020-12-31")</f>
        <v>-3.5432941137</v>
      </c>
      <c r="T53" s="6">
        <f>[1]!EM_S_FA_YOY_OR(B53,"2021-12-31")</f>
        <v>2.5762729404</v>
      </c>
      <c r="U53" s="6">
        <f>[1]!EM_S_FA_YOY_OR(B53,"2022-12-31")</f>
        <v>-7.8403029888000004</v>
      </c>
      <c r="V53" s="7">
        <f t="shared" si="2"/>
        <v>-2.9357747207</v>
      </c>
      <c r="W53" s="8">
        <f t="shared" si="3"/>
        <v>5.234794492800126</v>
      </c>
      <c r="X53" s="6">
        <f>[1]!EM_S_FA_YOY_NETPROFIT(B53,"2019-12-31")</f>
        <v>-29.477095912999999</v>
      </c>
      <c r="Y53" s="6">
        <f>[1]!EM_S_FA_YOY_NETPROFIT(B53,"2020-12-31")</f>
        <v>-108.0186090995</v>
      </c>
      <c r="Z53" s="6">
        <f>[1]!EM_S_FA_YOY_NETPROFIT(B53,"2021-12-31")</f>
        <v>724.55881633939998</v>
      </c>
      <c r="AA53" s="6">
        <f>[1]!EM_S_FA_YOY_NETPROFIT(B53,"2022-12-31")</f>
        <v>-484.74448212470003</v>
      </c>
      <c r="AB53" s="7">
        <f t="shared" si="4"/>
        <v>43.9319083717333</v>
      </c>
      <c r="AC53" s="8">
        <f t="shared" si="5"/>
        <v>618.80557264690958</v>
      </c>
    </row>
    <row r="54" spans="1:29" ht="16.5" x14ac:dyDescent="0.45">
      <c r="A54" s="9">
        <v>52</v>
      </c>
      <c r="B54" s="5" t="s">
        <v>217</v>
      </c>
      <c r="C54" s="5" t="s">
        <v>218</v>
      </c>
      <c r="D54" s="5" t="s">
        <v>219</v>
      </c>
      <c r="E54" s="5" t="s">
        <v>7</v>
      </c>
      <c r="F54" s="5" t="s">
        <v>11770</v>
      </c>
      <c r="G54" s="5">
        <v>21</v>
      </c>
      <c r="H54" s="5">
        <v>3</v>
      </c>
      <c r="I54" s="5">
        <f t="shared" si="0"/>
        <v>3</v>
      </c>
      <c r="J54" s="5">
        <f t="shared" si="1"/>
        <v>7</v>
      </c>
      <c r="K54" s="5"/>
      <c r="L54" s="5"/>
      <c r="M54" s="5"/>
      <c r="N54" s="5"/>
      <c r="O54" s="5" t="s">
        <v>220</v>
      </c>
      <c r="P54" s="6">
        <f>[1]!EM_S_INFO_EMPLOYEE(B54,"2019")</f>
        <v>823</v>
      </c>
      <c r="Q54" s="6">
        <f>[1]!EM_S_STM07_IS(B54,"83","2019-12-31","1",1000000000)</f>
        <v>0.59335849828999998</v>
      </c>
      <c r="R54" s="6">
        <f>[1]!EM_S_FA_YOY_OR(B54,"2019-12-31")</f>
        <v>47.047828201800002</v>
      </c>
      <c r="S54" s="6">
        <f>[1]!EM_S_FA_YOY_OR(B54,"2020-12-31")</f>
        <v>-10.478904158100001</v>
      </c>
      <c r="T54" s="6">
        <f>[1]!EM_S_FA_YOY_OR(B54,"2021-12-31")</f>
        <v>27.991809078100001</v>
      </c>
      <c r="U54" s="6">
        <f>[1]!EM_S_FA_YOY_OR(B54,"2022-12-31")</f>
        <v>17.318268145200001</v>
      </c>
      <c r="V54" s="7">
        <f t="shared" si="2"/>
        <v>11.610391021733335</v>
      </c>
      <c r="W54" s="8">
        <f t="shared" si="3"/>
        <v>19.860358510558893</v>
      </c>
      <c r="X54" s="6">
        <f>[1]!EM_S_FA_YOY_NETPROFIT(B54,"2019-12-31")</f>
        <v>-18.7994063043</v>
      </c>
      <c r="Y54" s="6">
        <f>[1]!EM_S_FA_YOY_NETPROFIT(B54,"2020-12-31")</f>
        <v>-2.8405468602999999</v>
      </c>
      <c r="Z54" s="6">
        <f>[1]!EM_S_FA_YOY_NETPROFIT(B54,"2021-12-31")</f>
        <v>26.2530218777</v>
      </c>
      <c r="AA54" s="6">
        <f>[1]!EM_S_FA_YOY_NETPROFIT(B54,"2022-12-31")</f>
        <v>0.30202979260000001</v>
      </c>
      <c r="AB54" s="7">
        <f t="shared" si="4"/>
        <v>7.9048349366666661</v>
      </c>
      <c r="AC54" s="8">
        <f t="shared" si="5"/>
        <v>15.967495734214795</v>
      </c>
    </row>
    <row r="55" spans="1:29" ht="16.5" x14ac:dyDescent="0.45">
      <c r="A55" s="9">
        <v>53</v>
      </c>
      <c r="B55" s="5" t="s">
        <v>221</v>
      </c>
      <c r="C55" s="5" t="s">
        <v>222</v>
      </c>
      <c r="D55" s="5" t="s">
        <v>223</v>
      </c>
      <c r="E55" s="5" t="s">
        <v>7</v>
      </c>
      <c r="F55" s="5" t="s">
        <v>11770</v>
      </c>
      <c r="G55" s="5">
        <v>21</v>
      </c>
      <c r="H55" s="5">
        <v>3</v>
      </c>
      <c r="I55" s="5">
        <f t="shared" si="0"/>
        <v>3</v>
      </c>
      <c r="J55" s="5">
        <f t="shared" si="1"/>
        <v>7</v>
      </c>
      <c r="K55" s="5"/>
      <c r="L55" s="5"/>
      <c r="M55" s="5"/>
      <c r="N55" s="5"/>
      <c r="O55" s="5" t="s">
        <v>224</v>
      </c>
      <c r="P55" s="6">
        <f>[1]!EM_S_INFO_EMPLOYEE(B55,"2019")</f>
        <v>5602</v>
      </c>
      <c r="Q55" s="6">
        <f>[1]!EM_S_STM07_IS(B55,"83","2019-12-31","1",1000000000)</f>
        <v>3.8065563362699999</v>
      </c>
      <c r="R55" s="6">
        <f>[1]!EM_S_FA_YOY_OR(B55,"2019-12-31")</f>
        <v>5.7601395299</v>
      </c>
      <c r="S55" s="6">
        <f>[1]!EM_S_FA_YOY_OR(B55,"2020-12-31")</f>
        <v>-21.274136914100001</v>
      </c>
      <c r="T55" s="6">
        <f>[1]!EM_S_FA_YOY_OR(B55,"2021-12-31")</f>
        <v>10.307866409600001</v>
      </c>
      <c r="U55" s="6">
        <f>[1]!EM_S_FA_YOY_OR(B55,"2022-12-31")</f>
        <v>-19.193445479299999</v>
      </c>
      <c r="V55" s="7">
        <f t="shared" si="2"/>
        <v>-10.053238661266667</v>
      </c>
      <c r="W55" s="8">
        <f t="shared" si="3"/>
        <v>17.663897333031201</v>
      </c>
      <c r="X55" s="6">
        <f>[1]!EM_S_FA_YOY_NETPROFIT(B55,"2019-12-31")</f>
        <v>-11.177686338499999</v>
      </c>
      <c r="Y55" s="6">
        <f>[1]!EM_S_FA_YOY_NETPROFIT(B55,"2020-12-31")</f>
        <v>-93.647226722900001</v>
      </c>
      <c r="Z55" s="6">
        <f>[1]!EM_S_FA_YOY_NETPROFIT(B55,"2021-12-31")</f>
        <v>-152.22116986840001</v>
      </c>
      <c r="AA55" s="6">
        <f>[1]!EM_S_FA_YOY_NETPROFIT(B55,"2022-12-31")</f>
        <v>-5515.8429666819002</v>
      </c>
      <c r="AB55" s="7">
        <f t="shared" si="4"/>
        <v>-1920.5704544243999</v>
      </c>
      <c r="AC55" s="8">
        <f t="shared" si="5"/>
        <v>3113.7350649581076</v>
      </c>
    </row>
    <row r="56" spans="1:29" ht="16.5" x14ac:dyDescent="0.45">
      <c r="A56" s="9">
        <v>54</v>
      </c>
      <c r="B56" s="5" t="s">
        <v>225</v>
      </c>
      <c r="C56" s="5" t="s">
        <v>226</v>
      </c>
      <c r="D56" s="5" t="s">
        <v>227</v>
      </c>
      <c r="E56" s="5" t="s">
        <v>7</v>
      </c>
      <c r="F56" s="5" t="s">
        <v>11752</v>
      </c>
      <c r="G56" s="5">
        <v>2</v>
      </c>
      <c r="H56" s="5">
        <v>3</v>
      </c>
      <c r="I56" s="5">
        <f t="shared" si="0"/>
        <v>0</v>
      </c>
      <c r="J56" s="5">
        <f t="shared" si="1"/>
        <v>2</v>
      </c>
      <c r="K56" s="5"/>
      <c r="L56" s="5"/>
      <c r="M56" s="5"/>
      <c r="N56" s="5"/>
      <c r="O56" s="5" t="s">
        <v>228</v>
      </c>
      <c r="P56" s="6">
        <f>[1]!EM_S_INFO_EMPLOYEE(B56,"2019")</f>
        <v>9530</v>
      </c>
      <c r="Q56" s="6">
        <f>[1]!EM_S_STM07_IS(B56,"83","2019-12-31","1",1000000000)</f>
        <v>14.66528859127</v>
      </c>
      <c r="R56" s="6">
        <f>[1]!EM_S_FA_YOY_OR(B56,"2019-12-31")</f>
        <v>43.643776862700001</v>
      </c>
      <c r="S56" s="6">
        <f>[1]!EM_S_FA_YOY_OR(B56,"2020-12-31")</f>
        <v>16.770343930300001</v>
      </c>
      <c r="T56" s="6">
        <f>[1]!EM_S_FA_YOY_OR(B56,"2021-12-31")</f>
        <v>35.881627710499998</v>
      </c>
      <c r="U56" s="6">
        <f>[1]!EM_S_FA_YOY_OR(B56,"2022-12-31")</f>
        <v>13.7290676744</v>
      </c>
      <c r="V56" s="7">
        <f t="shared" si="2"/>
        <v>22.127013105066666</v>
      </c>
      <c r="W56" s="8">
        <f t="shared" si="3"/>
        <v>12.008513959860943</v>
      </c>
      <c r="X56" s="6">
        <f>[1]!EM_S_FA_YOY_NETPROFIT(B56,"2019-12-31")</f>
        <v>59.101332262</v>
      </c>
      <c r="Y56" s="6">
        <f>[1]!EM_S_FA_YOY_NETPROFIT(B56,"2020-12-31")</f>
        <v>20.6825787316</v>
      </c>
      <c r="Z56" s="6">
        <f>[1]!EM_S_FA_YOY_NETPROFIT(B56,"2021-12-31")</f>
        <v>31.0897480418</v>
      </c>
      <c r="AA56" s="6">
        <f>[1]!EM_S_FA_YOY_NETPROFIT(B56,"2022-12-31")</f>
        <v>0.97433958730000003</v>
      </c>
      <c r="AB56" s="7">
        <f t="shared" si="4"/>
        <v>17.582222120233332</v>
      </c>
      <c r="AC56" s="8">
        <f t="shared" si="5"/>
        <v>15.295215426190515</v>
      </c>
    </row>
    <row r="57" spans="1:29" ht="16.5" x14ac:dyDescent="0.45">
      <c r="A57" s="9">
        <v>55</v>
      </c>
      <c r="B57" s="5" t="s">
        <v>229</v>
      </c>
      <c r="C57" s="5" t="s">
        <v>230</v>
      </c>
      <c r="D57" s="5" t="s">
        <v>231</v>
      </c>
      <c r="E57" s="5" t="s">
        <v>7</v>
      </c>
      <c r="F57" s="5" t="s">
        <v>11767</v>
      </c>
      <c r="G57" s="5">
        <v>18</v>
      </c>
      <c r="H57" s="5">
        <v>2</v>
      </c>
      <c r="I57" s="5">
        <f t="shared" si="0"/>
        <v>2</v>
      </c>
      <c r="J57" s="5">
        <f t="shared" si="1"/>
        <v>4</v>
      </c>
      <c r="K57" s="5"/>
      <c r="L57" s="5"/>
      <c r="M57" s="5"/>
      <c r="N57" s="5"/>
      <c r="O57" s="5" t="s">
        <v>232</v>
      </c>
      <c r="P57" s="6">
        <f>[1]!EM_S_INFO_EMPLOYEE(B57,"2019")</f>
        <v>400</v>
      </c>
      <c r="Q57" s="6">
        <f>[1]!EM_S_STM07_IS(B57,"83","2019-12-31","1",1000000000)</f>
        <v>1.6230867525799999</v>
      </c>
      <c r="R57" s="6">
        <f>[1]!EM_S_FA_YOY_OR(B57,"2019-12-31")</f>
        <v>-1.8806161858999999</v>
      </c>
      <c r="S57" s="6">
        <f>[1]!EM_S_FA_YOY_OR(B57,"2020-12-31")</f>
        <v>-24.291079545999999</v>
      </c>
      <c r="T57" s="6">
        <f>[1]!EM_S_FA_YOY_OR(B57,"2021-12-31")</f>
        <v>31.810210378000001</v>
      </c>
      <c r="U57" s="6">
        <f>[1]!EM_S_FA_YOY_OR(B57,"2022-12-31")</f>
        <v>29.667950672500002</v>
      </c>
      <c r="V57" s="7">
        <f t="shared" si="2"/>
        <v>12.395693834833333</v>
      </c>
      <c r="W57" s="8">
        <f t="shared" si="3"/>
        <v>31.789728293647276</v>
      </c>
      <c r="X57" s="6">
        <f>[1]!EM_S_FA_YOY_NETPROFIT(B57,"2019-12-31")</f>
        <v>15.463956443300001</v>
      </c>
      <c r="Y57" s="6">
        <f>[1]!EM_S_FA_YOY_NETPROFIT(B57,"2020-12-31")</f>
        <v>3.1595391044999999</v>
      </c>
      <c r="Z57" s="6">
        <f>[1]!EM_S_FA_YOY_NETPROFIT(B57,"2021-12-31")</f>
        <v>-47.023536982000003</v>
      </c>
      <c r="AA57" s="6">
        <f>[1]!EM_S_FA_YOY_NETPROFIT(B57,"2022-12-31")</f>
        <v>-16.7255923988</v>
      </c>
      <c r="AB57" s="7">
        <f t="shared" si="4"/>
        <v>-20.196530092100001</v>
      </c>
      <c r="AC57" s="8">
        <f t="shared" si="5"/>
        <v>25.270948492863109</v>
      </c>
    </row>
    <row r="58" spans="1:29" ht="16.5" x14ac:dyDescent="0.45">
      <c r="A58" s="9">
        <v>56</v>
      </c>
      <c r="B58" s="5" t="s">
        <v>233</v>
      </c>
      <c r="C58" s="5" t="s">
        <v>234</v>
      </c>
      <c r="D58" s="5" t="s">
        <v>235</v>
      </c>
      <c r="E58" s="5" t="s">
        <v>7</v>
      </c>
      <c r="F58" s="5" t="s">
        <v>11770</v>
      </c>
      <c r="G58" s="5">
        <v>21</v>
      </c>
      <c r="H58" s="5">
        <v>3</v>
      </c>
      <c r="I58" s="5">
        <f t="shared" si="0"/>
        <v>3</v>
      </c>
      <c r="J58" s="5">
        <f t="shared" si="1"/>
        <v>7</v>
      </c>
      <c r="K58" s="5"/>
      <c r="L58" s="5"/>
      <c r="M58" s="5"/>
      <c r="N58" s="5"/>
      <c r="O58" s="5" t="s">
        <v>236</v>
      </c>
      <c r="P58" s="6">
        <f>[1]!EM_S_INFO_EMPLOYEE(B58,"2019")</f>
        <v>1035</v>
      </c>
      <c r="Q58" s="6">
        <f>[1]!EM_S_STM07_IS(B58,"83","2019-12-31","1",1000000000)</f>
        <v>1.5672533011100001</v>
      </c>
      <c r="R58" s="6">
        <f>[1]!EM_S_FA_YOY_OR(B58,"2019-12-31")</f>
        <v>9.9147448307000001</v>
      </c>
      <c r="S58" s="6">
        <f>[1]!EM_S_FA_YOY_OR(B58,"2020-12-31")</f>
        <v>-0.56744200659999999</v>
      </c>
      <c r="T58" s="6">
        <f>[1]!EM_S_FA_YOY_OR(B58,"2021-12-31")</f>
        <v>7.8522273176999997</v>
      </c>
      <c r="U58" s="6">
        <f>[1]!EM_S_FA_YOY_OR(B58,"2022-12-31")</f>
        <v>6.9843852805999997</v>
      </c>
      <c r="V58" s="7">
        <f t="shared" si="2"/>
        <v>4.7563901972333333</v>
      </c>
      <c r="W58" s="8">
        <f t="shared" si="3"/>
        <v>4.6309480078348022</v>
      </c>
      <c r="X58" s="6">
        <f>[1]!EM_S_FA_YOY_NETPROFIT(B58,"2019-12-31")</f>
        <v>32.657531344900001</v>
      </c>
      <c r="Y58" s="6">
        <f>[1]!EM_S_FA_YOY_NETPROFIT(B58,"2020-12-31")</f>
        <v>1.1530138190000001</v>
      </c>
      <c r="Z58" s="6">
        <f>[1]!EM_S_FA_YOY_NETPROFIT(B58,"2021-12-31")</f>
        <v>16.4815967324</v>
      </c>
      <c r="AA58" s="6">
        <f>[1]!EM_S_FA_YOY_NETPROFIT(B58,"2022-12-31")</f>
        <v>-31.672552502399999</v>
      </c>
      <c r="AB58" s="7">
        <f t="shared" si="4"/>
        <v>-4.679313983666666</v>
      </c>
      <c r="AC58" s="8">
        <f t="shared" si="5"/>
        <v>24.601169846780991</v>
      </c>
    </row>
    <row r="59" spans="1:29" ht="16.5" x14ac:dyDescent="0.45">
      <c r="A59" s="9">
        <v>57</v>
      </c>
      <c r="B59" s="5" t="s">
        <v>237</v>
      </c>
      <c r="C59" s="5" t="s">
        <v>238</v>
      </c>
      <c r="D59" s="5" t="s">
        <v>239</v>
      </c>
      <c r="E59" s="5" t="s">
        <v>240</v>
      </c>
      <c r="F59" s="5" t="s">
        <v>11762</v>
      </c>
      <c r="G59" s="5">
        <v>13</v>
      </c>
      <c r="H59" s="5">
        <v>2</v>
      </c>
      <c r="I59" s="5">
        <f t="shared" si="0"/>
        <v>4</v>
      </c>
      <c r="J59" s="5">
        <f t="shared" si="1"/>
        <v>7</v>
      </c>
      <c r="K59" s="5"/>
      <c r="L59" s="5"/>
      <c r="M59" s="5"/>
      <c r="N59" s="5"/>
      <c r="O59" s="5" t="s">
        <v>241</v>
      </c>
      <c r="P59" s="6">
        <f>[1]!EM_S_INFO_EMPLOYEE(B59,"2019")</f>
        <v>35379</v>
      </c>
      <c r="Q59" s="6">
        <f>[1]!EM_S_STM07_IS(B59,"83","2019-12-31","1",1000000000)</f>
        <v>75.077805999999995</v>
      </c>
      <c r="R59" s="6">
        <f>[1]!EM_S_FA_YOY_OR(B59,"2019-12-31")</f>
        <v>-33.8981688756</v>
      </c>
      <c r="S59" s="6">
        <f>[1]!EM_S_FA_YOY_OR(B59,"2020-12-31")</f>
        <v>2.3276126650000002</v>
      </c>
      <c r="T59" s="6">
        <f>[1]!EM_S_FA_YOY_OR(B59,"2021-12-31")</f>
        <v>113.2843647811</v>
      </c>
      <c r="U59" s="6">
        <f>[1]!EM_S_FA_YOY_OR(B59,"2022-12-31")</f>
        <v>1.7689885658</v>
      </c>
      <c r="V59" s="7">
        <f t="shared" si="2"/>
        <v>39.126988670633331</v>
      </c>
      <c r="W59" s="8">
        <f t="shared" si="3"/>
        <v>64.222778972207053</v>
      </c>
      <c r="X59" s="6">
        <f>[1]!EM_S_FA_YOY_NETPROFIT(B59,"2019-12-31")</f>
        <v>-10.023226421</v>
      </c>
      <c r="Y59" s="6">
        <f>[1]!EM_S_FA_YOY_NETPROFIT(B59,"2020-12-31")</f>
        <v>38.479287996300002</v>
      </c>
      <c r="Z59" s="6">
        <f>[1]!EM_S_FA_YOY_NETPROFIT(B59,"2021-12-31")</f>
        <v>195.32804601749999</v>
      </c>
      <c r="AA59" s="6">
        <f>[1]!EM_S_FA_YOY_NETPROFIT(B59,"2022-12-31")</f>
        <v>-88.060127959400006</v>
      </c>
      <c r="AB59" s="7">
        <f t="shared" si="4"/>
        <v>48.58240201813333</v>
      </c>
      <c r="AC59" s="8">
        <f t="shared" si="5"/>
        <v>141.96397068338874</v>
      </c>
    </row>
    <row r="60" spans="1:29" ht="16.5" x14ac:dyDescent="0.45">
      <c r="A60" s="9">
        <v>58</v>
      </c>
      <c r="B60" s="5" t="s">
        <v>242</v>
      </c>
      <c r="C60" s="5" t="s">
        <v>243</v>
      </c>
      <c r="D60" s="5" t="s">
        <v>244</v>
      </c>
      <c r="E60" s="5" t="s">
        <v>33</v>
      </c>
      <c r="F60" s="5" t="s">
        <v>11755</v>
      </c>
      <c r="G60" s="5">
        <v>5</v>
      </c>
      <c r="H60" s="5">
        <v>3</v>
      </c>
      <c r="I60" s="5">
        <f t="shared" si="0"/>
        <v>3</v>
      </c>
      <c r="J60" s="5">
        <f t="shared" si="1"/>
        <v>5</v>
      </c>
      <c r="K60" s="5"/>
      <c r="L60" s="5"/>
      <c r="M60" s="5"/>
      <c r="N60" s="5"/>
      <c r="O60" s="5" t="s">
        <v>245</v>
      </c>
      <c r="P60" s="6">
        <f>[1]!EM_S_INFO_EMPLOYEE(B60,"2019")</f>
        <v>352</v>
      </c>
      <c r="Q60" s="6">
        <f>[1]!EM_S_STM07_IS(B60,"83","2019-12-31","1",1000000000)</f>
        <v>1.1836011654800001</v>
      </c>
      <c r="R60" s="6">
        <f>[1]!EM_S_FA_YOY_OR(B60,"2019-12-31")</f>
        <v>-6.8564481344999999</v>
      </c>
      <c r="S60" s="6">
        <f>[1]!EM_S_FA_YOY_OR(B60,"2020-12-31")</f>
        <v>-34.027850783399998</v>
      </c>
      <c r="T60" s="6">
        <f>[1]!EM_S_FA_YOY_OR(B60,"2021-12-31")</f>
        <v>21.294698751599999</v>
      </c>
      <c r="U60" s="6">
        <f>[1]!EM_S_FA_YOY_OR(B60,"2022-12-31")</f>
        <v>95.498849284100004</v>
      </c>
      <c r="V60" s="7">
        <f t="shared" si="2"/>
        <v>27.588565750766666</v>
      </c>
      <c r="W60" s="8">
        <f t="shared" si="3"/>
        <v>64.992315537657419</v>
      </c>
      <c r="X60" s="6">
        <f>[1]!EM_S_FA_YOY_NETPROFIT(B60,"2019-12-31")</f>
        <v>-89.509638184500005</v>
      </c>
      <c r="Y60" s="6">
        <f>[1]!EM_S_FA_YOY_NETPROFIT(B60,"2020-12-31")</f>
        <v>-3421.8978159375001</v>
      </c>
      <c r="Z60" s="6">
        <f>[1]!EM_S_FA_YOY_NETPROFIT(B60,"2021-12-31")</f>
        <v>129.3555328903</v>
      </c>
      <c r="AA60" s="6">
        <f>[1]!EM_S_FA_YOY_NETPROFIT(B60,"2022-12-31")</f>
        <v>-823.0154675</v>
      </c>
      <c r="AB60" s="7">
        <f t="shared" si="4"/>
        <v>-1371.8525835157334</v>
      </c>
      <c r="AC60" s="8">
        <f t="shared" si="5"/>
        <v>1838.1421930382635</v>
      </c>
    </row>
    <row r="61" spans="1:29" ht="16.5" x14ac:dyDescent="0.45">
      <c r="A61" s="9">
        <v>59</v>
      </c>
      <c r="B61" s="5" t="s">
        <v>246</v>
      </c>
      <c r="C61" s="5" t="s">
        <v>247</v>
      </c>
      <c r="D61" s="5" t="s">
        <v>248</v>
      </c>
      <c r="E61" s="5" t="s">
        <v>249</v>
      </c>
      <c r="F61" s="5" t="s">
        <v>11765</v>
      </c>
      <c r="G61" s="5">
        <v>16</v>
      </c>
      <c r="H61" s="5">
        <v>3</v>
      </c>
      <c r="I61" s="5">
        <f t="shared" si="0"/>
        <v>1</v>
      </c>
      <c r="J61" s="5">
        <f t="shared" si="1"/>
        <v>9</v>
      </c>
      <c r="K61" s="5"/>
      <c r="L61" s="5"/>
      <c r="M61" s="5"/>
      <c r="N61" s="5"/>
      <c r="O61" s="5" t="s">
        <v>250</v>
      </c>
      <c r="P61" s="6">
        <f>[1]!EM_S_INFO_EMPLOYEE(B61,"2019")</f>
        <v>4668</v>
      </c>
      <c r="Q61" s="6">
        <f>[1]!EM_S_STM07_IS(B61,"83","2019-12-31","1",1000000000)</f>
        <v>3.2380644371099998</v>
      </c>
      <c r="R61" s="6">
        <f>[1]!EM_S_FA_YOY_OR(B61,"2019-12-31")</f>
        <v>7.4556785808999999</v>
      </c>
      <c r="S61" s="6">
        <f>[1]!EM_S_FA_YOY_OR(B61,"2020-12-31")</f>
        <v>2.5669016116000001</v>
      </c>
      <c r="T61" s="6">
        <f>[1]!EM_S_FA_YOY_OR(B61,"2021-12-31")</f>
        <v>9.9673650976000001</v>
      </c>
      <c r="U61" s="6">
        <f>[1]!EM_S_FA_YOY_OR(B61,"2022-12-31")</f>
        <v>9.6326058843000002</v>
      </c>
      <c r="V61" s="7">
        <f t="shared" si="2"/>
        <v>7.3889575311666675</v>
      </c>
      <c r="W61" s="8">
        <f t="shared" si="3"/>
        <v>4.17937595835709</v>
      </c>
      <c r="X61" s="6">
        <f>[1]!EM_S_FA_YOY_NETPROFIT(B61,"2019-12-31")</f>
        <v>32.783265828499999</v>
      </c>
      <c r="Y61" s="6">
        <f>[1]!EM_S_FA_YOY_NETPROFIT(B61,"2020-12-31")</f>
        <v>26.656075818200001</v>
      </c>
      <c r="Z61" s="6">
        <f>[1]!EM_S_FA_YOY_NETPROFIT(B61,"2021-12-31")</f>
        <v>15.435188974100001</v>
      </c>
      <c r="AA61" s="6">
        <f>[1]!EM_S_FA_YOY_NETPROFIT(B61,"2022-12-31")</f>
        <v>28.072765909899999</v>
      </c>
      <c r="AB61" s="7">
        <f t="shared" si="4"/>
        <v>23.388010234066666</v>
      </c>
      <c r="AC61" s="8">
        <f t="shared" si="5"/>
        <v>6.9236751222680626</v>
      </c>
    </row>
    <row r="62" spans="1:29" ht="16.5" x14ac:dyDescent="0.45">
      <c r="A62" s="9">
        <v>60</v>
      </c>
      <c r="B62" s="5" t="s">
        <v>251</v>
      </c>
      <c r="C62" s="5" t="s">
        <v>252</v>
      </c>
      <c r="D62" s="5" t="s">
        <v>253</v>
      </c>
      <c r="E62" s="5" t="s">
        <v>254</v>
      </c>
      <c r="F62" s="5" t="s">
        <v>11764</v>
      </c>
      <c r="G62" s="5">
        <v>15</v>
      </c>
      <c r="H62" s="5">
        <v>3</v>
      </c>
      <c r="I62" s="5">
        <f t="shared" si="0"/>
        <v>2</v>
      </c>
      <c r="J62" s="5">
        <f t="shared" si="1"/>
        <v>8</v>
      </c>
      <c r="K62" s="5"/>
      <c r="L62" s="5"/>
      <c r="M62" s="5"/>
      <c r="N62" s="5"/>
      <c r="O62" s="5" t="s">
        <v>255</v>
      </c>
      <c r="P62" s="6">
        <f>[1]!EM_S_INFO_EMPLOYEE(B62,"2019")</f>
        <v>229</v>
      </c>
      <c r="Q62" s="6">
        <f>[1]!EM_S_STM07_IS(B62,"83","2019-12-31","1",1000000000)</f>
        <v>2.0511058171599998</v>
      </c>
      <c r="R62" s="6">
        <f>[1]!EM_S_FA_YOY_OR(B62,"2019-12-31")</f>
        <v>-51.987711145399999</v>
      </c>
      <c r="S62" s="6">
        <f>[1]!EM_S_FA_YOY_OR(B62,"2020-12-31")</f>
        <v>-2.6618817216999999</v>
      </c>
      <c r="T62" s="6">
        <f>[1]!EM_S_FA_YOY_OR(B62,"2021-12-31")</f>
        <v>30.293305011699999</v>
      </c>
      <c r="U62" s="6">
        <f>[1]!EM_S_FA_YOY_OR(B62,"2022-12-31")</f>
        <v>-21.875835912900001</v>
      </c>
      <c r="V62" s="7">
        <f t="shared" si="2"/>
        <v>1.9185291256999999</v>
      </c>
      <c r="W62" s="8">
        <f t="shared" si="3"/>
        <v>26.384463967473895</v>
      </c>
      <c r="X62" s="6">
        <f>[1]!EM_S_FA_YOY_NETPROFIT(B62,"2019-12-31")</f>
        <v>-19.8312747622</v>
      </c>
      <c r="Y62" s="6">
        <f>[1]!EM_S_FA_YOY_NETPROFIT(B62,"2020-12-31")</f>
        <v>-10.8578196801</v>
      </c>
      <c r="Z62" s="6">
        <f>[1]!EM_S_FA_YOY_NETPROFIT(B62,"2021-12-31")</f>
        <v>27.631993949799998</v>
      </c>
      <c r="AA62" s="6">
        <f>[1]!EM_S_FA_YOY_NETPROFIT(B62,"2022-12-31")</f>
        <v>87.173339104799993</v>
      </c>
      <c r="AB62" s="7">
        <f t="shared" si="4"/>
        <v>34.64917112483333</v>
      </c>
      <c r="AC62" s="8">
        <f t="shared" si="5"/>
        <v>49.390865600907681</v>
      </c>
    </row>
    <row r="63" spans="1:29" ht="16.5" x14ac:dyDescent="0.45">
      <c r="A63" s="9">
        <v>61</v>
      </c>
      <c r="B63" s="5" t="s">
        <v>256</v>
      </c>
      <c r="C63" s="5" t="s">
        <v>257</v>
      </c>
      <c r="D63" s="5" t="s">
        <v>258</v>
      </c>
      <c r="E63" s="5" t="s">
        <v>259</v>
      </c>
      <c r="F63" s="5" t="s">
        <v>11771</v>
      </c>
      <c r="G63" s="5">
        <v>22</v>
      </c>
      <c r="H63" s="5">
        <v>3</v>
      </c>
      <c r="I63" s="5">
        <f t="shared" si="0"/>
        <v>4</v>
      </c>
      <c r="J63" s="5">
        <f t="shared" si="1"/>
        <v>7</v>
      </c>
      <c r="K63" s="5"/>
      <c r="L63" s="5"/>
      <c r="M63" s="5"/>
      <c r="N63" s="5"/>
      <c r="O63" s="5" t="s">
        <v>245</v>
      </c>
      <c r="P63" s="6">
        <f>[1]!EM_S_INFO_EMPLOYEE(B63,"2019")</f>
        <v>4998</v>
      </c>
      <c r="Q63" s="6">
        <f>[1]!EM_S_STM07_IS(B63,"83","2019-12-31","1",1000000000)</f>
        <v>3.7106646862999999</v>
      </c>
      <c r="R63" s="6">
        <f>[1]!EM_S_FA_YOY_OR(B63,"2019-12-31")</f>
        <v>7.9939113017999999</v>
      </c>
      <c r="S63" s="6">
        <f>[1]!EM_S_FA_YOY_OR(B63,"2020-12-31")</f>
        <v>8.4325861798999995</v>
      </c>
      <c r="T63" s="6">
        <f>[1]!EM_S_FA_YOY_OR(B63,"2021-12-31")</f>
        <v>11.9563892183</v>
      </c>
      <c r="U63" s="6">
        <f>[1]!EM_S_FA_YOY_OR(B63,"2022-12-31")</f>
        <v>10.6368191007</v>
      </c>
      <c r="V63" s="7">
        <f t="shared" si="2"/>
        <v>10.341931499633333</v>
      </c>
      <c r="W63" s="8">
        <f t="shared" si="3"/>
        <v>1.7803134517006851</v>
      </c>
      <c r="X63" s="6">
        <f>[1]!EM_S_FA_YOY_NETPROFIT(B63,"2019-12-31")</f>
        <v>0.2091203465</v>
      </c>
      <c r="Y63" s="6">
        <f>[1]!EM_S_FA_YOY_NETPROFIT(B63,"2020-12-31")</f>
        <v>1.1422272406</v>
      </c>
      <c r="Z63" s="6">
        <f>[1]!EM_S_FA_YOY_NETPROFIT(B63,"2021-12-31")</f>
        <v>-2.6223607403</v>
      </c>
      <c r="AA63" s="6">
        <f>[1]!EM_S_FA_YOY_NETPROFIT(B63,"2022-12-31")</f>
        <v>-12.898623584499999</v>
      </c>
      <c r="AB63" s="7">
        <f t="shared" si="4"/>
        <v>-4.7929190280666667</v>
      </c>
      <c r="AC63" s="8">
        <f t="shared" si="5"/>
        <v>7.2677276664458361</v>
      </c>
    </row>
    <row r="64" spans="1:29" ht="16.5" x14ac:dyDescent="0.45">
      <c r="A64" s="9">
        <v>62</v>
      </c>
      <c r="B64" s="5" t="s">
        <v>260</v>
      </c>
      <c r="C64" s="5" t="s">
        <v>261</v>
      </c>
      <c r="D64" s="5" t="s">
        <v>262</v>
      </c>
      <c r="E64" s="5" t="s">
        <v>263</v>
      </c>
      <c r="F64" s="5" t="s">
        <v>11756</v>
      </c>
      <c r="G64" s="5">
        <v>6</v>
      </c>
      <c r="H64" s="5">
        <v>2</v>
      </c>
      <c r="I64" s="5">
        <f t="shared" si="0"/>
        <v>2</v>
      </c>
      <c r="J64" s="5">
        <f t="shared" si="1"/>
        <v>11</v>
      </c>
      <c r="K64" s="5"/>
      <c r="L64" s="5"/>
      <c r="M64" s="5"/>
      <c r="N64" s="5"/>
      <c r="O64" s="5" t="s">
        <v>264</v>
      </c>
      <c r="P64" s="6">
        <f>[1]!EM_S_INFO_EMPLOYEE(B64,"2019")</f>
        <v>19016</v>
      </c>
      <c r="Q64" s="6">
        <f>[1]!EM_S_STM07_IS(B64,"83","2019-12-31","1",1000000000)</f>
        <v>43.307395375429998</v>
      </c>
      <c r="R64" s="6">
        <f>[1]!EM_S_FA_YOY_OR(B64,"2019-12-31")</f>
        <v>50.9150266332</v>
      </c>
      <c r="S64" s="6">
        <f>[1]!EM_S_FA_YOY_OR(B64,"2020-12-31")</f>
        <v>50.341394762500002</v>
      </c>
      <c r="T64" s="6">
        <f>[1]!EM_S_FA_YOY_OR(B64,"2021-12-31")</f>
        <v>3.1050797399999999</v>
      </c>
      <c r="U64" s="6">
        <f>[1]!EM_S_FA_YOY_OR(B64,"2022-12-31")</f>
        <v>-37.984345293499999</v>
      </c>
      <c r="V64" s="7">
        <f t="shared" si="2"/>
        <v>5.1540430696666677</v>
      </c>
      <c r="W64" s="8">
        <f t="shared" si="3"/>
        <v>44.198504241147795</v>
      </c>
      <c r="X64" s="6">
        <f>[1]!EM_S_FA_YOY_NETPROFIT(B64,"2019-12-31")</f>
        <v>118.49371285559999</v>
      </c>
      <c r="Y64" s="6">
        <f>[1]!EM_S_FA_YOY_NETPROFIT(B64,"2020-12-31")</f>
        <v>72.047735605699998</v>
      </c>
      <c r="Z64" s="6">
        <f>[1]!EM_S_FA_YOY_NETPROFIT(B64,"2021-12-31")</f>
        <v>-13.1771814386</v>
      </c>
      <c r="AA64" s="6">
        <f>[1]!EM_S_FA_YOY_NETPROFIT(B64,"2022-12-31")</f>
        <v>-62.658495602800002</v>
      </c>
      <c r="AB64" s="7">
        <f t="shared" si="4"/>
        <v>-1.2626471452333352</v>
      </c>
      <c r="AC64" s="8">
        <f t="shared" si="5"/>
        <v>68.138896947120614</v>
      </c>
    </row>
    <row r="65" spans="1:29" ht="16.5" x14ac:dyDescent="0.45">
      <c r="A65" s="9">
        <v>63</v>
      </c>
      <c r="B65" s="5" t="s">
        <v>265</v>
      </c>
      <c r="C65" s="5" t="s">
        <v>266</v>
      </c>
      <c r="D65" s="5" t="s">
        <v>267</v>
      </c>
      <c r="E65" s="5" t="s">
        <v>268</v>
      </c>
      <c r="F65" s="5" t="s">
        <v>11753</v>
      </c>
      <c r="G65" s="5">
        <v>3</v>
      </c>
      <c r="H65" s="5">
        <v>3</v>
      </c>
      <c r="I65" s="5">
        <f t="shared" si="0"/>
        <v>4</v>
      </c>
      <c r="J65" s="5">
        <f t="shared" si="1"/>
        <v>7</v>
      </c>
      <c r="K65" s="5"/>
      <c r="L65" s="5"/>
      <c r="M65" s="5"/>
      <c r="N65" s="5"/>
      <c r="O65" s="5" t="s">
        <v>232</v>
      </c>
      <c r="P65" s="6">
        <f>[1]!EM_S_INFO_EMPLOYEE(B65,"2019")</f>
        <v>5084</v>
      </c>
      <c r="Q65" s="6">
        <f>[1]!EM_S_STM07_IS(B65,"83","2019-12-31","1",1000000000)</f>
        <v>9.4466203870500003</v>
      </c>
      <c r="R65" s="6">
        <f>[1]!EM_S_FA_YOY_OR(B65,"2019-12-31")</f>
        <v>-2.1694946158000001</v>
      </c>
      <c r="S65" s="6">
        <f>[1]!EM_S_FA_YOY_OR(B65,"2020-12-31")</f>
        <v>4.6278476983000001</v>
      </c>
      <c r="T65" s="6">
        <f>[1]!EM_S_FA_YOY_OR(B65,"2021-12-31")</f>
        <v>10.095417065099999</v>
      </c>
      <c r="U65" s="6">
        <f>[1]!EM_S_FA_YOY_OR(B65,"2022-12-31")</f>
        <v>-11.194430736499999</v>
      </c>
      <c r="V65" s="7">
        <f t="shared" si="2"/>
        <v>1.1762780089666667</v>
      </c>
      <c r="W65" s="8">
        <f t="shared" si="3"/>
        <v>11.056645279833596</v>
      </c>
      <c r="X65" s="6">
        <f>[1]!EM_S_FA_YOY_NETPROFIT(B65,"2019-12-31")</f>
        <v>-47.954931589399997</v>
      </c>
      <c r="Y65" s="6">
        <f>[1]!EM_S_FA_YOY_NETPROFIT(B65,"2020-12-31")</f>
        <v>12.499173924700001</v>
      </c>
      <c r="Z65" s="6">
        <f>[1]!EM_S_FA_YOY_NETPROFIT(B65,"2021-12-31")</f>
        <v>21.116557326799999</v>
      </c>
      <c r="AA65" s="6">
        <f>[1]!EM_S_FA_YOY_NETPROFIT(B65,"2022-12-31")</f>
        <v>-279.23359331210003</v>
      </c>
      <c r="AB65" s="7">
        <f t="shared" si="4"/>
        <v>-81.872620686866682</v>
      </c>
      <c r="AC65" s="8">
        <f t="shared" si="5"/>
        <v>170.97391602480852</v>
      </c>
    </row>
    <row r="66" spans="1:29" ht="16.5" x14ac:dyDescent="0.45">
      <c r="A66" s="9">
        <v>64</v>
      </c>
      <c r="B66" s="5" t="s">
        <v>269</v>
      </c>
      <c r="C66" s="5" t="s">
        <v>270</v>
      </c>
      <c r="D66" s="5" t="s">
        <v>271</v>
      </c>
      <c r="E66" s="5" t="s">
        <v>272</v>
      </c>
      <c r="F66" s="5" t="s">
        <v>11758</v>
      </c>
      <c r="G66" s="5">
        <v>8</v>
      </c>
      <c r="H66" s="5">
        <v>2</v>
      </c>
      <c r="I66" s="5">
        <f t="shared" ref="I66:I129" si="6">VLOOKUP(F66,K:N,4,FALSE)</f>
        <v>3</v>
      </c>
      <c r="J66" s="5">
        <f t="shared" ref="J66:J129" si="7">VLOOKUP(F66,K:L,2,FALSE)</f>
        <v>2</v>
      </c>
      <c r="K66" s="5"/>
      <c r="L66" s="5"/>
      <c r="M66" s="5"/>
      <c r="N66" s="5"/>
      <c r="O66" s="5" t="s">
        <v>255</v>
      </c>
      <c r="P66" s="6">
        <f>[1]!EM_S_INFO_EMPLOYEE(B66,"2019")</f>
        <v>295</v>
      </c>
      <c r="Q66" s="6">
        <f>[1]!EM_S_STM07_IS(B66,"83","2019-12-31","1",1000000000)</f>
        <v>0.43084204729999998</v>
      </c>
      <c r="R66" s="6">
        <f>[1]!EM_S_FA_YOY_OR(B66,"2019-12-31")</f>
        <v>-21.8324832757</v>
      </c>
      <c r="S66" s="6">
        <f>[1]!EM_S_FA_YOY_OR(B66,"2020-12-31")</f>
        <v>28.178826121099998</v>
      </c>
      <c r="T66" s="6">
        <f>[1]!EM_S_FA_YOY_OR(B66,"2021-12-31")</f>
        <v>102.47327519380001</v>
      </c>
      <c r="U66" s="6">
        <f>[1]!EM_S_FA_YOY_OR(B66,"2022-12-31")</f>
        <v>43.9843458434</v>
      </c>
      <c r="V66" s="7">
        <f t="shared" ref="V66:V129" si="8">AVERAGE(S66:U66)</f>
        <v>58.212149052766669</v>
      </c>
      <c r="W66" s="8">
        <f t="shared" ref="W66:W129" si="9">STDEV(S66:U66)</f>
        <v>39.137438327991688</v>
      </c>
      <c r="X66" s="6">
        <f>[1]!EM_S_FA_YOY_NETPROFIT(B66,"2019-12-31")</f>
        <v>-47.704134253600003</v>
      </c>
      <c r="Y66" s="6">
        <f>[1]!EM_S_FA_YOY_NETPROFIT(B66,"2020-12-31")</f>
        <v>226.15575756550001</v>
      </c>
      <c r="Z66" s="6">
        <f>[1]!EM_S_FA_YOY_NETPROFIT(B66,"2021-12-31")</f>
        <v>-70.247763452499996</v>
      </c>
      <c r="AA66" s="6">
        <f>[1]!EM_S_FA_YOY_NETPROFIT(B66,"2022-12-31")</f>
        <v>1143.3252840732</v>
      </c>
      <c r="AB66" s="7">
        <f t="shared" ref="AB66:AB129" si="10">AVERAGE(Y66:AA66)</f>
        <v>433.07775939540005</v>
      </c>
      <c r="AC66" s="8">
        <f t="shared" ref="AC66:AC129" si="11">STDEV(Y66:AA66)</f>
        <v>632.69457208922972</v>
      </c>
    </row>
    <row r="67" spans="1:29" ht="16.5" x14ac:dyDescent="0.45">
      <c r="A67" s="9">
        <v>65</v>
      </c>
      <c r="B67" s="5" t="s">
        <v>273</v>
      </c>
      <c r="C67" s="5" t="s">
        <v>274</v>
      </c>
      <c r="D67" s="5" t="s">
        <v>275</v>
      </c>
      <c r="E67" s="5" t="s">
        <v>272</v>
      </c>
      <c r="F67" s="5" t="s">
        <v>11772</v>
      </c>
      <c r="G67" s="5">
        <v>23</v>
      </c>
      <c r="H67" s="5">
        <v>3</v>
      </c>
      <c r="I67" s="5">
        <f t="shared" si="6"/>
        <v>2</v>
      </c>
      <c r="J67" s="5">
        <f t="shared" si="7"/>
        <v>1</v>
      </c>
      <c r="K67" s="5"/>
      <c r="L67" s="5"/>
      <c r="M67" s="5"/>
      <c r="N67" s="5"/>
      <c r="O67" s="5" t="s">
        <v>276</v>
      </c>
      <c r="P67" s="6">
        <f>[1]!EM_S_INFO_EMPLOYEE(B67,"2019")</f>
        <v>13022</v>
      </c>
      <c r="Q67" s="6">
        <f>[1]!EM_S_STM07_IS(B67,"83","2019-12-31","1",1000000000)</f>
        <v>24.59341176273</v>
      </c>
      <c r="R67" s="6">
        <f>[1]!EM_S_FA_YOY_OR(B67,"2019-12-31")</f>
        <v>60.978766203900001</v>
      </c>
      <c r="S67" s="6">
        <f>[1]!EM_S_FA_YOY_OR(B67,"2020-12-31")</f>
        <v>19.581562331899999</v>
      </c>
      <c r="T67" s="6">
        <f>[1]!EM_S_FA_YOY_OR(B67,"2021-12-31")</f>
        <v>16.655483201399999</v>
      </c>
      <c r="U67" s="6">
        <f>[1]!EM_S_FA_YOY_OR(B67,"2022-12-31")</f>
        <v>-39.926582078800003</v>
      </c>
      <c r="V67" s="7">
        <f t="shared" si="8"/>
        <v>-1.2298455151666683</v>
      </c>
      <c r="W67" s="8">
        <f t="shared" si="9"/>
        <v>33.544277459440302</v>
      </c>
      <c r="X67" s="6">
        <f>[1]!EM_S_FA_YOY_NETPROFIT(B67,"2019-12-31")</f>
        <v>36.619665436299996</v>
      </c>
      <c r="Y67" s="6">
        <f>[1]!EM_S_FA_YOY_NETPROFIT(B67,"2020-12-31")</f>
        <v>35.720741358700003</v>
      </c>
      <c r="Z67" s="6">
        <f>[1]!EM_S_FA_YOY_NETPROFIT(B67,"2021-12-31")</f>
        <v>21.053571229500001</v>
      </c>
      <c r="AA67" s="6">
        <f>[1]!EM_S_FA_YOY_NETPROFIT(B67,"2022-12-31")</f>
        <v>-67.072016822899997</v>
      </c>
      <c r="AB67" s="7">
        <f t="shared" si="10"/>
        <v>-3.4325680782333308</v>
      </c>
      <c r="AC67" s="8">
        <f t="shared" si="11"/>
        <v>55.599155095140752</v>
      </c>
    </row>
    <row r="68" spans="1:29" ht="16.5" x14ac:dyDescent="0.45">
      <c r="A68" s="9">
        <v>66</v>
      </c>
      <c r="B68" s="5" t="s">
        <v>277</v>
      </c>
      <c r="C68" s="5" t="s">
        <v>278</v>
      </c>
      <c r="D68" s="5" t="s">
        <v>279</v>
      </c>
      <c r="E68" s="5" t="s">
        <v>120</v>
      </c>
      <c r="F68" s="5" t="s">
        <v>11767</v>
      </c>
      <c r="G68" s="5">
        <v>18</v>
      </c>
      <c r="H68" s="5">
        <v>2</v>
      </c>
      <c r="I68" s="5">
        <f t="shared" si="6"/>
        <v>2</v>
      </c>
      <c r="J68" s="5">
        <f t="shared" si="7"/>
        <v>4</v>
      </c>
      <c r="K68" s="5"/>
      <c r="L68" s="5"/>
      <c r="M68" s="5"/>
      <c r="N68" s="5"/>
      <c r="O68" s="5" t="s">
        <v>280</v>
      </c>
      <c r="P68" s="6">
        <f>[1]!EM_S_INFO_EMPLOYEE(B68,"2019")</f>
        <v>15931</v>
      </c>
      <c r="Q68" s="6">
        <f>[1]!EM_S_STM07_IS(B68,"83","2019-12-31","1",1000000000)</f>
        <v>24.887768959590002</v>
      </c>
      <c r="R68" s="6">
        <f>[1]!EM_S_FA_YOY_OR(B68,"2019-12-31")</f>
        <v>6.9797917072000004</v>
      </c>
      <c r="S68" s="6">
        <f>[1]!EM_S_FA_YOY_OR(B68,"2020-12-31")</f>
        <v>-8.4811355620000004</v>
      </c>
      <c r="T68" s="6">
        <f>[1]!EM_S_FA_YOY_OR(B68,"2021-12-31")</f>
        <v>53.4837572231</v>
      </c>
      <c r="U68" s="6">
        <f>[1]!EM_S_FA_YOY_OR(B68,"2022-12-31")</f>
        <v>21.1274478574</v>
      </c>
      <c r="V68" s="7">
        <f t="shared" si="8"/>
        <v>22.043356506166663</v>
      </c>
      <c r="W68" s="8">
        <f t="shared" si="9"/>
        <v>30.992598325356635</v>
      </c>
      <c r="X68" s="6">
        <f>[1]!EM_S_FA_YOY_NETPROFIT(B68,"2019-12-31")</f>
        <v>67.031534440900003</v>
      </c>
      <c r="Y68" s="6">
        <f>[1]!EM_S_FA_YOY_NETPROFIT(B68,"2020-12-31")</f>
        <v>-80.601514023700005</v>
      </c>
      <c r="Z68" s="6">
        <f>[1]!EM_S_FA_YOY_NETPROFIT(B68,"2021-12-31")</f>
        <v>505.70193190909998</v>
      </c>
      <c r="AA68" s="6">
        <f>[1]!EM_S_FA_YOY_NETPROFIT(B68,"2022-12-31")</f>
        <v>-89.395486964900002</v>
      </c>
      <c r="AB68" s="7">
        <f t="shared" si="10"/>
        <v>111.90164364016665</v>
      </c>
      <c r="AC68" s="8">
        <f t="shared" si="11"/>
        <v>341.06939729407543</v>
      </c>
    </row>
    <row r="69" spans="1:29" ht="16.5" x14ac:dyDescent="0.45">
      <c r="A69" s="9">
        <v>67</v>
      </c>
      <c r="B69" s="5" t="s">
        <v>281</v>
      </c>
      <c r="C69" s="5" t="s">
        <v>282</v>
      </c>
      <c r="D69" s="5" t="s">
        <v>283</v>
      </c>
      <c r="E69" s="5" t="s">
        <v>240</v>
      </c>
      <c r="F69" s="5" t="s">
        <v>58</v>
      </c>
      <c r="G69" s="5">
        <v>10</v>
      </c>
      <c r="H69" s="5">
        <v>2</v>
      </c>
      <c r="I69" s="5">
        <f t="shared" si="6"/>
        <v>3</v>
      </c>
      <c r="J69" s="5">
        <f t="shared" si="7"/>
        <v>3</v>
      </c>
      <c r="K69" s="5"/>
      <c r="L69" s="5"/>
      <c r="M69" s="5"/>
      <c r="N69" s="5"/>
      <c r="O69" s="5" t="s">
        <v>284</v>
      </c>
      <c r="P69" s="6">
        <f>[1]!EM_S_INFO_EMPLOYEE(B69,"2019")</f>
        <v>134897</v>
      </c>
      <c r="Q69" s="6">
        <f>[1]!EM_S_STM07_IS(B69,"83","2019-12-31","1",1000000000)</f>
        <v>279.38050600000003</v>
      </c>
      <c r="R69" s="6">
        <f>[1]!EM_S_FA_YOY_OR(B69,"2019-12-31")</f>
        <v>7.1442858528000004</v>
      </c>
      <c r="S69" s="6">
        <f>[1]!EM_S_FA_YOY_OR(B69,"2020-12-31")</f>
        <v>2.1584781727000002</v>
      </c>
      <c r="T69" s="6">
        <f>[1]!EM_S_FA_YOY_OR(B69,"2021-12-31")</f>
        <v>20.059006566400001</v>
      </c>
      <c r="U69" s="6">
        <f>[1]!EM_S_FA_YOY_OR(B69,"2022-12-31")</f>
        <v>0.78665350769999998</v>
      </c>
      <c r="V69" s="7">
        <f t="shared" si="8"/>
        <v>7.6680460822666667</v>
      </c>
      <c r="W69" s="8">
        <f t="shared" si="9"/>
        <v>10.752785779387168</v>
      </c>
      <c r="X69" s="6">
        <f>[1]!EM_S_FA_YOY_NETPROFIT(B69,"2019-12-31")</f>
        <v>16.7512924346</v>
      </c>
      <c r="Y69" s="6">
        <f>[1]!EM_S_FA_YOY_NETPROFIT(B69,"2020-12-31")</f>
        <v>8.8198176186000001</v>
      </c>
      <c r="Z69" s="6">
        <f>[1]!EM_S_FA_YOY_NETPROFIT(B69,"2021-12-31")</f>
        <v>5.4853641725999998</v>
      </c>
      <c r="AA69" s="6">
        <f>[1]!EM_S_FA_YOY_NETPROFIT(B69,"2022-12-31")</f>
        <v>2.7394268472999999</v>
      </c>
      <c r="AB69" s="7">
        <f t="shared" si="10"/>
        <v>5.6815362128333327</v>
      </c>
      <c r="AC69" s="8">
        <f t="shared" si="11"/>
        <v>3.0449385190762954</v>
      </c>
    </row>
    <row r="70" spans="1:29" ht="16.5" x14ac:dyDescent="0.45">
      <c r="A70" s="9">
        <v>68</v>
      </c>
      <c r="B70" s="5" t="s">
        <v>285</v>
      </c>
      <c r="C70" s="5" t="s">
        <v>286</v>
      </c>
      <c r="D70" s="5" t="s">
        <v>287</v>
      </c>
      <c r="E70" s="5" t="s">
        <v>288</v>
      </c>
      <c r="F70" s="5" t="s">
        <v>11766</v>
      </c>
      <c r="G70" s="5">
        <v>17</v>
      </c>
      <c r="H70" s="5">
        <v>2</v>
      </c>
      <c r="I70" s="5">
        <f t="shared" si="6"/>
        <v>2</v>
      </c>
      <c r="J70" s="5">
        <f t="shared" si="7"/>
        <v>11</v>
      </c>
      <c r="K70" s="5"/>
      <c r="L70" s="5"/>
      <c r="M70" s="5"/>
      <c r="N70" s="5"/>
      <c r="O70" s="5" t="s">
        <v>289</v>
      </c>
      <c r="P70" s="6">
        <f>[1]!EM_S_INFO_EMPLOYEE(B70,"2019")</f>
        <v>43822</v>
      </c>
      <c r="Q70" s="6">
        <f>[1]!EM_S_STM07_IS(B70,"83","2019-12-31","1",1000000000)</f>
        <v>174.36089251286</v>
      </c>
      <c r="R70" s="6">
        <f>[1]!EM_S_FA_YOY_OR(B70,"2019-12-31")</f>
        <v>9.4847767953000002</v>
      </c>
      <c r="S70" s="6">
        <f>[1]!EM_S_FA_YOY_OR(B70,"2020-12-31")</f>
        <v>13.265704298799999</v>
      </c>
      <c r="T70" s="6">
        <f>[1]!EM_S_FA_YOY_OR(B70,"2021-12-31")</f>
        <v>3.1726724440999998</v>
      </c>
      <c r="U70" s="6">
        <f>[1]!EM_S_FA_YOY_OR(B70,"2022-12-31")</f>
        <v>-20.460693927200001</v>
      </c>
      <c r="V70" s="7">
        <f t="shared" si="8"/>
        <v>-1.3407723947666679</v>
      </c>
      <c r="W70" s="8">
        <f t="shared" si="9"/>
        <v>17.310282278455286</v>
      </c>
      <c r="X70" s="6">
        <f>[1]!EM_S_FA_YOY_NETPROFIT(B70,"2019-12-31")</f>
        <v>2.4194047540999999</v>
      </c>
      <c r="Y70" s="6">
        <f>[1]!EM_S_FA_YOY_NETPROFIT(B70,"2020-12-31")</f>
        <v>-5.3092040730000001</v>
      </c>
      <c r="Z70" s="6">
        <f>[1]!EM_S_FA_YOY_NETPROFIT(B70,"2021-12-31")</f>
        <v>2.3539953508</v>
      </c>
      <c r="AA70" s="6">
        <f>[1]!EM_S_FA_YOY_NETPROFIT(B70,"2022-12-31")</f>
        <v>-53.359468402600001</v>
      </c>
      <c r="AB70" s="7">
        <f t="shared" si="10"/>
        <v>-18.7715590416</v>
      </c>
      <c r="AC70" s="8">
        <f t="shared" si="11"/>
        <v>30.198075465595412</v>
      </c>
    </row>
    <row r="71" spans="1:29" ht="16.5" x14ac:dyDescent="0.45">
      <c r="A71" s="9">
        <v>69</v>
      </c>
      <c r="B71" s="5" t="s">
        <v>290</v>
      </c>
      <c r="C71" s="5" t="s">
        <v>291</v>
      </c>
      <c r="D71" s="5" t="s">
        <v>292</v>
      </c>
      <c r="E71" s="5" t="s">
        <v>293</v>
      </c>
      <c r="F71" s="5" t="s">
        <v>11757</v>
      </c>
      <c r="G71" s="5">
        <v>7</v>
      </c>
      <c r="H71" s="5">
        <v>2</v>
      </c>
      <c r="I71" s="5">
        <f t="shared" si="6"/>
        <v>4</v>
      </c>
      <c r="J71" s="5">
        <f t="shared" si="7"/>
        <v>11</v>
      </c>
      <c r="K71" s="5"/>
      <c r="L71" s="5"/>
      <c r="M71" s="5"/>
      <c r="N71" s="5"/>
      <c r="O71" s="5" t="s">
        <v>294</v>
      </c>
      <c r="P71" s="6">
        <f>[1]!EM_S_INFO_EMPLOYEE(B71,"2019")</f>
        <v>5383</v>
      </c>
      <c r="Q71" s="6">
        <f>[1]!EM_S_STM07_IS(B71,"83","2019-12-31","1",1000000000)</f>
        <v>10.156082886469999</v>
      </c>
      <c r="R71" s="6">
        <f>[1]!EM_S_FA_YOY_OR(B71,"2019-12-31")</f>
        <v>23.605066585900001</v>
      </c>
      <c r="S71" s="6">
        <f>[1]!EM_S_FA_YOY_OR(B71,"2020-12-31")</f>
        <v>3.1214674139</v>
      </c>
      <c r="T71" s="6">
        <f>[1]!EM_S_FA_YOY_OR(B71,"2021-12-31")</f>
        <v>7.1439664922999997</v>
      </c>
      <c r="U71" s="6">
        <f>[1]!EM_S_FA_YOY_OR(B71,"2022-12-31")</f>
        <v>24.408522093399998</v>
      </c>
      <c r="V71" s="7">
        <f t="shared" si="8"/>
        <v>11.5579853332</v>
      </c>
      <c r="W71" s="8">
        <f t="shared" si="9"/>
        <v>11.309170879329347</v>
      </c>
      <c r="X71" s="6">
        <f>[1]!EM_S_FA_YOY_NETPROFIT(B71,"2019-12-31")</f>
        <v>80.651364077899999</v>
      </c>
      <c r="Y71" s="6">
        <f>[1]!EM_S_FA_YOY_NETPROFIT(B71,"2020-12-31")</f>
        <v>49.0163626736</v>
      </c>
      <c r="Z71" s="6">
        <f>[1]!EM_S_FA_YOY_NETPROFIT(B71,"2021-12-31")</f>
        <v>6.7901015966999996</v>
      </c>
      <c r="AA71" s="6">
        <f>[1]!EM_S_FA_YOY_NETPROFIT(B71,"2022-12-31")</f>
        <v>13.105840043500001</v>
      </c>
      <c r="AB71" s="7">
        <f t="shared" si="10"/>
        <v>22.970768104599998</v>
      </c>
      <c r="AC71" s="8">
        <f t="shared" si="11"/>
        <v>22.776125337107686</v>
      </c>
    </row>
    <row r="72" spans="1:29" ht="16.5" x14ac:dyDescent="0.45">
      <c r="A72" s="9">
        <v>70</v>
      </c>
      <c r="B72" s="5" t="s">
        <v>295</v>
      </c>
      <c r="C72" s="5" t="s">
        <v>296</v>
      </c>
      <c r="D72" s="5" t="s">
        <v>297</v>
      </c>
      <c r="E72" s="5" t="s">
        <v>268</v>
      </c>
      <c r="F72" s="5" t="s">
        <v>11759</v>
      </c>
      <c r="G72" s="5">
        <v>9</v>
      </c>
      <c r="H72" s="5">
        <v>2</v>
      </c>
      <c r="I72" s="5">
        <f t="shared" si="6"/>
        <v>3</v>
      </c>
      <c r="J72" s="5">
        <f t="shared" si="7"/>
        <v>2</v>
      </c>
      <c r="K72" s="5"/>
      <c r="L72" s="5"/>
      <c r="M72" s="5"/>
      <c r="N72" s="5"/>
      <c r="O72" s="5" t="s">
        <v>298</v>
      </c>
      <c r="P72" s="6">
        <f>[1]!EM_S_INFO_EMPLOYEE(B72,"2019")</f>
        <v>24153</v>
      </c>
      <c r="Q72" s="6">
        <f>[1]!EM_S_STM07_IS(B72,"83","2019-12-31","1",1000000000)</f>
        <v>34.507031964779998</v>
      </c>
      <c r="R72" s="6">
        <f>[1]!EM_S_FA_YOY_OR(B72,"2019-12-31")</f>
        <v>9.7268280452999996</v>
      </c>
      <c r="S72" s="6">
        <f>[1]!EM_S_FA_YOY_OR(B72,"2020-12-31")</f>
        <v>2.8185541419</v>
      </c>
      <c r="T72" s="6">
        <f>[1]!EM_S_FA_YOY_OR(B72,"2021-12-31")</f>
        <v>2.4181122188000002</v>
      </c>
      <c r="U72" s="6">
        <f>[1]!EM_S_FA_YOY_OR(B72,"2022-12-31")</f>
        <v>-4.9368313974999998</v>
      </c>
      <c r="V72" s="7">
        <f t="shared" si="8"/>
        <v>9.9944987733333449E-2</v>
      </c>
      <c r="W72" s="8">
        <f t="shared" si="9"/>
        <v>4.3665690993704809</v>
      </c>
      <c r="X72" s="6">
        <f>[1]!EM_S_FA_YOY_NETPROFIT(B72,"2019-12-31")</f>
        <v>51.4702410903</v>
      </c>
      <c r="Y72" s="6">
        <f>[1]!EM_S_FA_YOY_NETPROFIT(B72,"2020-12-31")</f>
        <v>5.6894846926999998</v>
      </c>
      <c r="Z72" s="6">
        <f>[1]!EM_S_FA_YOY_NETPROFIT(B72,"2021-12-31")</f>
        <v>-19.3270962072</v>
      </c>
      <c r="AA72" s="6">
        <f>[1]!EM_S_FA_YOY_NETPROFIT(B72,"2022-12-31")</f>
        <v>-66.357288781500003</v>
      </c>
      <c r="AB72" s="7">
        <f t="shared" si="10"/>
        <v>-26.664966765333332</v>
      </c>
      <c r="AC72" s="8">
        <f t="shared" si="11"/>
        <v>36.579607027093836</v>
      </c>
    </row>
    <row r="73" spans="1:29" ht="16.5" x14ac:dyDescent="0.45">
      <c r="A73" s="9">
        <v>71</v>
      </c>
      <c r="B73" s="5" t="s">
        <v>299</v>
      </c>
      <c r="C73" s="5" t="s">
        <v>300</v>
      </c>
      <c r="D73" s="5" t="s">
        <v>301</v>
      </c>
      <c r="E73" s="5" t="s">
        <v>33</v>
      </c>
      <c r="F73" s="5" t="s">
        <v>11752</v>
      </c>
      <c r="G73" s="5">
        <v>2</v>
      </c>
      <c r="H73" s="5">
        <v>3</v>
      </c>
      <c r="I73" s="5">
        <f t="shared" si="6"/>
        <v>0</v>
      </c>
      <c r="J73" s="5">
        <f t="shared" si="7"/>
        <v>2</v>
      </c>
      <c r="K73" s="5"/>
      <c r="L73" s="5"/>
      <c r="M73" s="5"/>
      <c r="N73" s="5"/>
      <c r="O73" s="5" t="s">
        <v>302</v>
      </c>
      <c r="P73" s="6">
        <f>[1]!EM_S_INFO_EMPLOYEE(B73,"2019")</f>
        <v>3867</v>
      </c>
      <c r="Q73" s="6">
        <f>[1]!EM_S_STM07_IS(B73,"83","2019-12-31","1",1000000000)</f>
        <v>26.184015959149999</v>
      </c>
      <c r="R73" s="6">
        <f>[1]!EM_S_FA_YOY_OR(B73,"2019-12-31")</f>
        <v>18.408160302199999</v>
      </c>
      <c r="S73" s="6">
        <f>[1]!EM_S_FA_YOY_OR(B73,"2020-12-31")</f>
        <v>-30.792230354200001</v>
      </c>
      <c r="T73" s="6">
        <f>[1]!EM_S_FA_YOY_OR(B73,"2021-12-31")</f>
        <v>33.297366764899998</v>
      </c>
      <c r="U73" s="6">
        <f>[1]!EM_S_FA_YOY_OR(B73,"2022-12-31")</f>
        <v>-15.1086157861</v>
      </c>
      <c r="V73" s="7">
        <f t="shared" si="8"/>
        <v>-4.2011597918000012</v>
      </c>
      <c r="W73" s="8">
        <f t="shared" si="9"/>
        <v>33.408061331403694</v>
      </c>
      <c r="X73" s="6">
        <f>[1]!EM_S_FA_YOY_NETPROFIT(B73,"2019-12-31")</f>
        <v>2.0598309275000002</v>
      </c>
      <c r="Y73" s="6">
        <f>[1]!EM_S_FA_YOY_NETPROFIT(B73,"2020-12-31")</f>
        <v>-46.162222293399999</v>
      </c>
      <c r="Z73" s="6">
        <f>[1]!EM_S_FA_YOY_NETPROFIT(B73,"2021-12-31")</f>
        <v>-28.726615966200001</v>
      </c>
      <c r="AA73" s="6">
        <f>[1]!EM_S_FA_YOY_NETPROFIT(B73,"2022-12-31")</f>
        <v>-59.0509431312</v>
      </c>
      <c r="AB73" s="7">
        <f t="shared" si="10"/>
        <v>-44.646593796933331</v>
      </c>
      <c r="AC73" s="8">
        <f t="shared" si="11"/>
        <v>15.218871568121155</v>
      </c>
    </row>
    <row r="74" spans="1:29" ht="16.5" x14ac:dyDescent="0.45">
      <c r="A74" s="9">
        <v>72</v>
      </c>
      <c r="B74" s="5" t="s">
        <v>303</v>
      </c>
      <c r="C74" s="5" t="s">
        <v>304</v>
      </c>
      <c r="D74" s="5" t="s">
        <v>305</v>
      </c>
      <c r="E74" s="5" t="s">
        <v>306</v>
      </c>
      <c r="F74" s="5" t="s">
        <v>11765</v>
      </c>
      <c r="G74" s="5">
        <v>16</v>
      </c>
      <c r="H74" s="5">
        <v>3</v>
      </c>
      <c r="I74" s="5">
        <f t="shared" si="6"/>
        <v>1</v>
      </c>
      <c r="J74" s="5">
        <f t="shared" si="7"/>
        <v>9</v>
      </c>
      <c r="K74" s="5"/>
      <c r="L74" s="5"/>
      <c r="M74" s="5"/>
      <c r="N74" s="5"/>
      <c r="O74" s="5" t="s">
        <v>307</v>
      </c>
      <c r="P74" s="6">
        <f>[1]!EM_S_INFO_EMPLOYEE(B74,"2019")</f>
        <v>875</v>
      </c>
      <c r="Q74" s="6">
        <f>[1]!EM_S_STM07_IS(B74,"83","2019-12-31","1",1000000000)</f>
        <v>0.91565656854999999</v>
      </c>
      <c r="R74" s="6">
        <f>[1]!EM_S_FA_YOY_OR(B74,"2019-12-31")</f>
        <v>6.4910971114000002</v>
      </c>
      <c r="S74" s="6">
        <f>[1]!EM_S_FA_YOY_OR(B74,"2020-12-31")</f>
        <v>14.665009509300001</v>
      </c>
      <c r="T74" s="6">
        <f>[1]!EM_S_FA_YOY_OR(B74,"2021-12-31")</f>
        <v>87.795364620200004</v>
      </c>
      <c r="U74" s="6">
        <f>[1]!EM_S_FA_YOY_OR(B74,"2022-12-31")</f>
        <v>21.9833933018</v>
      </c>
      <c r="V74" s="7">
        <f t="shared" si="8"/>
        <v>41.481255810433339</v>
      </c>
      <c r="W74" s="8">
        <f t="shared" si="9"/>
        <v>40.275764318827783</v>
      </c>
      <c r="X74" s="6">
        <f>[1]!EM_S_FA_YOY_NETPROFIT(B74,"2019-12-31")</f>
        <v>110.6191766692</v>
      </c>
      <c r="Y74" s="6">
        <f>[1]!EM_S_FA_YOY_NETPROFIT(B74,"2020-12-31")</f>
        <v>15.7414747516</v>
      </c>
      <c r="Z74" s="6">
        <f>[1]!EM_S_FA_YOY_NETPROFIT(B74,"2021-12-31")</f>
        <v>114.3268938643</v>
      </c>
      <c r="AA74" s="6">
        <f>[1]!EM_S_FA_YOY_NETPROFIT(B74,"2022-12-31")</f>
        <v>50.097074517199999</v>
      </c>
      <c r="AB74" s="7">
        <f t="shared" si="10"/>
        <v>60.055147711033328</v>
      </c>
      <c r="AC74" s="8">
        <f t="shared" si="11"/>
        <v>50.041419161600388</v>
      </c>
    </row>
    <row r="75" spans="1:29" ht="16.5" x14ac:dyDescent="0.45">
      <c r="A75" s="9">
        <v>73</v>
      </c>
      <c r="B75" s="5" t="s">
        <v>308</v>
      </c>
      <c r="C75" s="5" t="s">
        <v>309</v>
      </c>
      <c r="D75" s="5" t="s">
        <v>310</v>
      </c>
      <c r="E75" s="5" t="s">
        <v>311</v>
      </c>
      <c r="F75" s="5" t="s">
        <v>58</v>
      </c>
      <c r="G75" s="5">
        <v>10</v>
      </c>
      <c r="H75" s="5">
        <v>2</v>
      </c>
      <c r="I75" s="5">
        <f t="shared" si="6"/>
        <v>3</v>
      </c>
      <c r="J75" s="5">
        <f t="shared" si="7"/>
        <v>3</v>
      </c>
      <c r="K75" s="5"/>
      <c r="L75" s="5"/>
      <c r="M75" s="5"/>
      <c r="N75" s="5"/>
      <c r="O75" s="5" t="s">
        <v>312</v>
      </c>
      <c r="P75" s="6">
        <f>[1]!EM_S_INFO_EMPLOYEE(B75,"2019")</f>
        <v>7802</v>
      </c>
      <c r="Q75" s="6">
        <f>[1]!EM_S_STM07_IS(B75,"83","2019-12-31","1",1000000000)</f>
        <v>9.5892108370700004</v>
      </c>
      <c r="R75" s="6">
        <f>[1]!EM_S_FA_YOY_OR(B75,"2019-12-31")</f>
        <v>7.6131955586000002</v>
      </c>
      <c r="S75" s="6">
        <f>[1]!EM_S_FA_YOY_OR(B75,"2020-12-31")</f>
        <v>9.0078137201999997</v>
      </c>
      <c r="T75" s="6">
        <f>[1]!EM_S_FA_YOY_OR(B75,"2021-12-31")</f>
        <v>26.270693681699999</v>
      </c>
      <c r="U75" s="6">
        <f>[1]!EM_S_FA_YOY_OR(B75,"2022-12-31")</f>
        <v>-0.78473191519999996</v>
      </c>
      <c r="V75" s="7">
        <f t="shared" si="8"/>
        <v>11.497925162233335</v>
      </c>
      <c r="W75" s="8">
        <f t="shared" si="9"/>
        <v>13.698521993363258</v>
      </c>
      <c r="X75" s="6">
        <f>[1]!EM_S_FA_YOY_NETPROFIT(B75,"2019-12-31")</f>
        <v>-38.9359741711</v>
      </c>
      <c r="Y75" s="6">
        <f>[1]!EM_S_FA_YOY_NETPROFIT(B75,"2020-12-31")</f>
        <v>81.672279275400001</v>
      </c>
      <c r="Z75" s="6">
        <f>[1]!EM_S_FA_YOY_NETPROFIT(B75,"2021-12-31")</f>
        <v>59.435360623599998</v>
      </c>
      <c r="AA75" s="6">
        <f>[1]!EM_S_FA_YOY_NETPROFIT(B75,"2022-12-31")</f>
        <v>44.116008658299997</v>
      </c>
      <c r="AB75" s="7">
        <f t="shared" si="10"/>
        <v>61.74121618576666</v>
      </c>
      <c r="AC75" s="8">
        <f t="shared" si="11"/>
        <v>18.88401686801285</v>
      </c>
    </row>
    <row r="76" spans="1:29" ht="16.5" x14ac:dyDescent="0.45">
      <c r="A76" s="9">
        <v>74</v>
      </c>
      <c r="B76" s="5" t="s">
        <v>313</v>
      </c>
      <c r="C76" s="5" t="s">
        <v>314</v>
      </c>
      <c r="D76" s="5" t="s">
        <v>315</v>
      </c>
      <c r="E76" s="5" t="s">
        <v>288</v>
      </c>
      <c r="F76" s="5" t="s">
        <v>11764</v>
      </c>
      <c r="G76" s="5">
        <v>15</v>
      </c>
      <c r="H76" s="5">
        <v>3</v>
      </c>
      <c r="I76" s="5">
        <f t="shared" si="6"/>
        <v>2</v>
      </c>
      <c r="J76" s="5">
        <f t="shared" si="7"/>
        <v>8</v>
      </c>
      <c r="K76" s="5"/>
      <c r="L76" s="5"/>
      <c r="M76" s="5"/>
      <c r="N76" s="5"/>
      <c r="O76" s="5" t="s">
        <v>316</v>
      </c>
      <c r="P76" s="6">
        <f>[1]!EM_S_INFO_EMPLOYEE(B76,"2019")</f>
        <v>2121</v>
      </c>
      <c r="Q76" s="6">
        <f>[1]!EM_S_STM07_IS(B76,"83","2019-12-31","1",1000000000)</f>
        <v>5.34828340338</v>
      </c>
      <c r="R76" s="6">
        <f>[1]!EM_S_FA_YOY_OR(B76,"2019-12-31")</f>
        <v>14.3822081495</v>
      </c>
      <c r="S76" s="6">
        <f>[1]!EM_S_FA_YOY_OR(B76,"2020-12-31")</f>
        <v>-14.05913793</v>
      </c>
      <c r="T76" s="6">
        <f>[1]!EM_S_FA_YOY_OR(B76,"2021-12-31")</f>
        <v>-1.0603831616999999</v>
      </c>
      <c r="U76" s="6">
        <f>[1]!EM_S_FA_YOY_OR(B76,"2022-12-31")</f>
        <v>2.1467377271000001</v>
      </c>
      <c r="V76" s="7">
        <f t="shared" si="8"/>
        <v>-4.3242611215333335</v>
      </c>
      <c r="W76" s="8">
        <f t="shared" si="9"/>
        <v>8.5817991095026773</v>
      </c>
      <c r="X76" s="6">
        <f>[1]!EM_S_FA_YOY_NETPROFIT(B76,"2019-12-31")</f>
        <v>12.1302086275</v>
      </c>
      <c r="Y76" s="6">
        <f>[1]!EM_S_FA_YOY_NETPROFIT(B76,"2020-12-31")</f>
        <v>5.7279418745999999</v>
      </c>
      <c r="Z76" s="6">
        <f>[1]!EM_S_FA_YOY_NETPROFIT(B76,"2021-12-31")</f>
        <v>-49.486577418499998</v>
      </c>
      <c r="AA76" s="6">
        <f>[1]!EM_S_FA_YOY_NETPROFIT(B76,"2022-12-31")</f>
        <v>67.196786853399999</v>
      </c>
      <c r="AB76" s="7">
        <f t="shared" si="10"/>
        <v>7.8127171031666665</v>
      </c>
      <c r="AC76" s="8">
        <f t="shared" si="11"/>
        <v>58.369611873537941</v>
      </c>
    </row>
    <row r="77" spans="1:29" ht="16.5" x14ac:dyDescent="0.45">
      <c r="A77" s="9">
        <v>75</v>
      </c>
      <c r="B77" s="5" t="s">
        <v>317</v>
      </c>
      <c r="C77" s="5" t="s">
        <v>318</v>
      </c>
      <c r="D77" s="5" t="s">
        <v>319</v>
      </c>
      <c r="E77" s="5" t="s">
        <v>320</v>
      </c>
      <c r="F77" s="5" t="s">
        <v>11768</v>
      </c>
      <c r="G77" s="5">
        <v>19</v>
      </c>
      <c r="H77" s="5">
        <v>2</v>
      </c>
      <c r="I77" s="5">
        <f t="shared" si="6"/>
        <v>2</v>
      </c>
      <c r="J77" s="5">
        <f t="shared" si="7"/>
        <v>4</v>
      </c>
      <c r="K77" s="5"/>
      <c r="L77" s="5"/>
      <c r="M77" s="5"/>
      <c r="N77" s="5"/>
      <c r="O77" s="5" t="s">
        <v>307</v>
      </c>
      <c r="P77" s="6">
        <f>[1]!EM_S_INFO_EMPLOYEE(B77,"2019")</f>
        <v>1707</v>
      </c>
      <c r="Q77" s="6">
        <f>[1]!EM_S_STM07_IS(B77,"83","2019-12-31","1",1000000000)</f>
        <v>2.0185578408199998</v>
      </c>
      <c r="R77" s="6">
        <f>[1]!EM_S_FA_YOY_OR(B77,"2019-12-31")</f>
        <v>-24.696647041199999</v>
      </c>
      <c r="S77" s="6">
        <f>[1]!EM_S_FA_YOY_OR(B77,"2020-12-31")</f>
        <v>-5.7006400075999997</v>
      </c>
      <c r="T77" s="6">
        <f>[1]!EM_S_FA_YOY_OR(B77,"2021-12-31")</f>
        <v>90.313571103200005</v>
      </c>
      <c r="U77" s="6">
        <f>[1]!EM_S_FA_YOY_OR(B77,"2022-12-31")</f>
        <v>126.1890989571</v>
      </c>
      <c r="V77" s="7">
        <f t="shared" si="8"/>
        <v>70.267343350899992</v>
      </c>
      <c r="W77" s="8">
        <f t="shared" si="9"/>
        <v>68.191746174790026</v>
      </c>
      <c r="X77" s="6">
        <f>[1]!EM_S_FA_YOY_NETPROFIT(B77,"2019-12-31")</f>
        <v>-63.741422589300001</v>
      </c>
      <c r="Y77" s="6">
        <f>[1]!EM_S_FA_YOY_NETPROFIT(B77,"2020-12-31")</f>
        <v>-25.748396462700001</v>
      </c>
      <c r="Z77" s="6">
        <f>[1]!EM_S_FA_YOY_NETPROFIT(B77,"2021-12-31")</f>
        <v>523.59885316939994</v>
      </c>
      <c r="AA77" s="6">
        <f>[1]!EM_S_FA_YOY_NETPROFIT(B77,"2022-12-31")</f>
        <v>296.18262879470001</v>
      </c>
      <c r="AB77" s="7">
        <f t="shared" si="10"/>
        <v>264.67769516713332</v>
      </c>
      <c r="AC77" s="8">
        <f t="shared" si="11"/>
        <v>276.0253988345026</v>
      </c>
    </row>
    <row r="78" spans="1:29" ht="16.5" x14ac:dyDescent="0.45">
      <c r="A78" s="9">
        <v>76</v>
      </c>
      <c r="B78" s="5" t="s">
        <v>321</v>
      </c>
      <c r="C78" s="5" t="s">
        <v>322</v>
      </c>
      <c r="D78" s="5" t="s">
        <v>323</v>
      </c>
      <c r="E78" s="5" t="s">
        <v>288</v>
      </c>
      <c r="F78" s="5" t="s">
        <v>11753</v>
      </c>
      <c r="G78" s="5">
        <v>3</v>
      </c>
      <c r="H78" s="5">
        <v>3</v>
      </c>
      <c r="I78" s="5">
        <f t="shared" si="6"/>
        <v>4</v>
      </c>
      <c r="J78" s="5">
        <f t="shared" si="7"/>
        <v>7</v>
      </c>
      <c r="K78" s="5"/>
      <c r="L78" s="5"/>
      <c r="M78" s="5"/>
      <c r="N78" s="5"/>
      <c r="O78" s="5" t="s">
        <v>324</v>
      </c>
      <c r="P78" s="6">
        <f>[1]!EM_S_INFO_EMPLOYEE(B78,"2019")</f>
        <v>1450</v>
      </c>
      <c r="Q78" s="6">
        <f>[1]!EM_S_STM07_IS(B78,"83","2019-12-31","1",1000000000)</f>
        <v>2.2190342352100001</v>
      </c>
      <c r="R78" s="6">
        <f>[1]!EM_S_FA_YOY_OR(B78,"2019-12-31")</f>
        <v>-27.610165726200002</v>
      </c>
      <c r="S78" s="6">
        <f>[1]!EM_S_FA_YOY_OR(B78,"2020-12-31")</f>
        <v>-13.007813820499999</v>
      </c>
      <c r="T78" s="6">
        <f>[1]!EM_S_FA_YOY_OR(B78,"2021-12-31")</f>
        <v>-76.509566620100003</v>
      </c>
      <c r="U78" s="6">
        <f>[1]!EM_S_FA_YOY_OR(B78,"2022-12-31")</f>
        <v>114.6918852732</v>
      </c>
      <c r="V78" s="7">
        <f t="shared" si="8"/>
        <v>8.3915016108666638</v>
      </c>
      <c r="W78" s="8">
        <f t="shared" si="9"/>
        <v>97.380423223689192</v>
      </c>
      <c r="X78" s="6">
        <f>[1]!EM_S_FA_YOY_NETPROFIT(B78,"2019-12-31")</f>
        <v>-784.60477331109996</v>
      </c>
      <c r="Y78" s="6">
        <f>[1]!EM_S_FA_YOY_NETPROFIT(B78,"2020-12-31")</f>
        <v>111.5276236556</v>
      </c>
      <c r="Z78" s="6">
        <f>[1]!EM_S_FA_YOY_NETPROFIT(B78,"2021-12-31")</f>
        <v>-64.899600950899995</v>
      </c>
      <c r="AA78" s="6">
        <f>[1]!EM_S_FA_YOY_NETPROFIT(B78,"2022-12-31")</f>
        <v>75.250311211699994</v>
      </c>
      <c r="AB78" s="7">
        <f t="shared" si="10"/>
        <v>40.626111305466665</v>
      </c>
      <c r="AC78" s="8">
        <f t="shared" si="11"/>
        <v>93.170638132129412</v>
      </c>
    </row>
    <row r="79" spans="1:29" ht="16.5" x14ac:dyDescent="0.45">
      <c r="A79" s="9">
        <v>77</v>
      </c>
      <c r="B79" s="5" t="s">
        <v>325</v>
      </c>
      <c r="C79" s="5" t="s">
        <v>326</v>
      </c>
      <c r="D79" s="5" t="s">
        <v>327</v>
      </c>
      <c r="E79" s="5" t="s">
        <v>176</v>
      </c>
      <c r="F79" s="5" t="s">
        <v>11756</v>
      </c>
      <c r="G79" s="5">
        <v>6</v>
      </c>
      <c r="H79" s="5">
        <v>2</v>
      </c>
      <c r="I79" s="5">
        <f t="shared" si="6"/>
        <v>2</v>
      </c>
      <c r="J79" s="5">
        <f t="shared" si="7"/>
        <v>11</v>
      </c>
      <c r="K79" s="5"/>
      <c r="L79" s="5"/>
      <c r="M79" s="5"/>
      <c r="N79" s="5"/>
      <c r="O79" s="5" t="s">
        <v>328</v>
      </c>
      <c r="P79" s="6">
        <f>[1]!EM_S_INFO_EMPLOYEE(B79,"2019")</f>
        <v>7965</v>
      </c>
      <c r="Q79" s="6">
        <f>[1]!EM_S_STM07_IS(B79,"83","2019-12-31","1",1000000000)</f>
        <v>1.00213834666</v>
      </c>
      <c r="R79" s="6">
        <f>[1]!EM_S_FA_YOY_OR(B79,"2019-12-31")</f>
        <v>-80.016749212799994</v>
      </c>
      <c r="S79" s="6">
        <f>[1]!EM_S_FA_YOY_OR(B79,"2020-12-31")</f>
        <v>34.027148849900001</v>
      </c>
      <c r="T79" s="6">
        <f>[1]!EM_S_FA_YOY_OR(B79,"2021-12-31")</f>
        <v>26.477629586399999</v>
      </c>
      <c r="U79" s="6">
        <f>[1]!EM_S_FA_YOY_OR(B79,"2022-12-31")</f>
        <v>-1.6765232339</v>
      </c>
      <c r="V79" s="7">
        <f t="shared" si="8"/>
        <v>19.609418400799999</v>
      </c>
      <c r="W79" s="8">
        <f t="shared" si="9"/>
        <v>18.816675948062151</v>
      </c>
      <c r="X79" s="6">
        <f>[1]!EM_S_FA_YOY_NETPROFIT(B79,"2019-12-31")</f>
        <v>-260.67804058209998</v>
      </c>
      <c r="Y79" s="6">
        <f>[1]!EM_S_FA_YOY_NETPROFIT(B79,"2020-12-31")</f>
        <v>76.442925810299997</v>
      </c>
      <c r="Z79" s="6">
        <f>[1]!EM_S_FA_YOY_NETPROFIT(B79,"2021-12-31")</f>
        <v>-28.133384530099999</v>
      </c>
      <c r="AA79" s="6">
        <f>[1]!EM_S_FA_YOY_NETPROFIT(B79,"2022-12-31")</f>
        <v>101.1481088686</v>
      </c>
      <c r="AB79" s="7">
        <f t="shared" si="10"/>
        <v>49.819216716266659</v>
      </c>
      <c r="AC79" s="8">
        <f t="shared" si="11"/>
        <v>68.62974973211189</v>
      </c>
    </row>
    <row r="80" spans="1:29" ht="16.5" x14ac:dyDescent="0.45">
      <c r="A80" s="9">
        <v>78</v>
      </c>
      <c r="B80" s="5" t="s">
        <v>329</v>
      </c>
      <c r="C80" s="5" t="s">
        <v>330</v>
      </c>
      <c r="D80" s="5" t="s">
        <v>331</v>
      </c>
      <c r="E80" s="5" t="s">
        <v>259</v>
      </c>
      <c r="F80" s="5" t="s">
        <v>11765</v>
      </c>
      <c r="G80" s="5">
        <v>16</v>
      </c>
      <c r="H80" s="5">
        <v>3</v>
      </c>
      <c r="I80" s="5">
        <f t="shared" si="6"/>
        <v>1</v>
      </c>
      <c r="J80" s="5">
        <f t="shared" si="7"/>
        <v>9</v>
      </c>
      <c r="K80" s="5"/>
      <c r="L80" s="5"/>
      <c r="M80" s="5"/>
      <c r="N80" s="5"/>
      <c r="O80" s="5" t="s">
        <v>332</v>
      </c>
      <c r="P80" s="6">
        <f>[1]!EM_S_INFO_EMPLOYEE(B80,"2019")</f>
        <v>2740</v>
      </c>
      <c r="Q80" s="6">
        <f>[1]!EM_S_STM07_IS(B80,"83","2019-12-31","1",1000000000)</f>
        <v>24.600927156339999</v>
      </c>
      <c r="R80" s="6">
        <f>[1]!EM_S_FA_YOY_OR(B80,"2019-12-31")</f>
        <v>20.0505463585</v>
      </c>
      <c r="S80" s="6">
        <f>[1]!EM_S_FA_YOY_OR(B80,"2020-12-31")</f>
        <v>1.6555371872</v>
      </c>
      <c r="T80" s="6">
        <f>[1]!EM_S_FA_YOY_OR(B80,"2021-12-31")</f>
        <v>6.8888384453000002</v>
      </c>
      <c r="U80" s="6">
        <f>[1]!EM_S_FA_YOY_OR(B80,"2022-12-31")</f>
        <v>14.5459610468</v>
      </c>
      <c r="V80" s="7">
        <f t="shared" si="8"/>
        <v>7.6967788931000003</v>
      </c>
      <c r="W80" s="8">
        <f t="shared" si="9"/>
        <v>6.4830804904327453</v>
      </c>
      <c r="X80" s="6">
        <f>[1]!EM_S_FA_YOY_NETPROFIT(B80,"2019-12-31")</f>
        <v>50.837638857599998</v>
      </c>
      <c r="Y80" s="6">
        <f>[1]!EM_S_FA_YOY_NETPROFIT(B80,"2020-12-31")</f>
        <v>1.5218077056999999</v>
      </c>
      <c r="Z80" s="6">
        <f>[1]!EM_S_FA_YOY_NETPROFIT(B80,"2021-12-31")</f>
        <v>15.554403971999999</v>
      </c>
      <c r="AA80" s="6">
        <f>[1]!EM_S_FA_YOY_NETPROFIT(B80,"2022-12-31")</f>
        <v>16.760767335800001</v>
      </c>
      <c r="AB80" s="7">
        <f t="shared" si="10"/>
        <v>11.2789930045</v>
      </c>
      <c r="AC80" s="8">
        <f t="shared" si="11"/>
        <v>8.471471351407553</v>
      </c>
    </row>
    <row r="81" spans="1:29" ht="16.5" x14ac:dyDescent="0.45">
      <c r="A81" s="9">
        <v>79</v>
      </c>
      <c r="B81" s="5" t="s">
        <v>333</v>
      </c>
      <c r="C81" s="5" t="s">
        <v>334</v>
      </c>
      <c r="D81" s="5" t="s">
        <v>335</v>
      </c>
      <c r="E81" s="5" t="s">
        <v>268</v>
      </c>
      <c r="F81" s="5" t="s">
        <v>11762</v>
      </c>
      <c r="G81" s="5">
        <v>13</v>
      </c>
      <c r="H81" s="5">
        <v>2</v>
      </c>
      <c r="I81" s="5">
        <f t="shared" si="6"/>
        <v>4</v>
      </c>
      <c r="J81" s="5">
        <f t="shared" si="7"/>
        <v>7</v>
      </c>
      <c r="K81" s="5"/>
      <c r="L81" s="5"/>
      <c r="M81" s="5"/>
      <c r="N81" s="5"/>
      <c r="O81" s="5" t="s">
        <v>336</v>
      </c>
      <c r="P81" s="6">
        <f>[1]!EM_S_INFO_EMPLOYEE(B81,"2019")</f>
        <v>4986</v>
      </c>
      <c r="Q81" s="6">
        <f>[1]!EM_S_STM07_IS(B81,"83","2019-12-31","1",1000000000)</f>
        <v>17.528752785799998</v>
      </c>
      <c r="R81" s="6">
        <f>[1]!EM_S_FA_YOY_OR(B81,"2019-12-31")</f>
        <v>-37.867080776100003</v>
      </c>
      <c r="S81" s="6">
        <f>[1]!EM_S_FA_YOY_OR(B81,"2020-12-31")</f>
        <v>-59.787521421400001</v>
      </c>
      <c r="T81" s="6">
        <f>[1]!EM_S_FA_YOY_OR(B81,"2021-12-31")</f>
        <v>-20.100067897100001</v>
      </c>
      <c r="U81" s="6">
        <f>[1]!EM_S_FA_YOY_OR(B81,"2022-12-31")</f>
        <v>4.6281630533999998</v>
      </c>
      <c r="V81" s="7">
        <f t="shared" si="8"/>
        <v>-25.086475421700001</v>
      </c>
      <c r="W81" s="8">
        <f t="shared" si="9"/>
        <v>32.496050476793144</v>
      </c>
      <c r="X81" s="6">
        <f>[1]!EM_S_FA_YOY_NETPROFIT(B81,"2019-12-31")</f>
        <v>-168.67512123949999</v>
      </c>
      <c r="Y81" s="6">
        <f>[1]!EM_S_FA_YOY_NETPROFIT(B81,"2020-12-31")</f>
        <v>-122.8706975554</v>
      </c>
      <c r="Z81" s="6">
        <f>[1]!EM_S_FA_YOY_NETPROFIT(B81,"2021-12-31")</f>
        <v>17.582893790899998</v>
      </c>
      <c r="AA81" s="6">
        <f>[1]!EM_S_FA_YOY_NETPROFIT(B81,"2022-12-31")</f>
        <v>37.274738326399998</v>
      </c>
      <c r="AB81" s="7">
        <f t="shared" si="10"/>
        <v>-22.671021812700001</v>
      </c>
      <c r="AC81" s="8">
        <f t="shared" si="11"/>
        <v>87.332258928240506</v>
      </c>
    </row>
    <row r="82" spans="1:29" ht="16.5" x14ac:dyDescent="0.45">
      <c r="A82" s="9">
        <v>80</v>
      </c>
      <c r="B82" s="5" t="s">
        <v>337</v>
      </c>
      <c r="C82" s="5" t="s">
        <v>338</v>
      </c>
      <c r="D82" s="5" t="s">
        <v>339</v>
      </c>
      <c r="E82" s="5" t="s">
        <v>272</v>
      </c>
      <c r="F82" s="5" t="s">
        <v>11772</v>
      </c>
      <c r="G82" s="5">
        <v>23</v>
      </c>
      <c r="H82" s="5">
        <v>3</v>
      </c>
      <c r="I82" s="5">
        <f t="shared" si="6"/>
        <v>2</v>
      </c>
      <c r="J82" s="5">
        <f t="shared" si="7"/>
        <v>1</v>
      </c>
      <c r="K82" s="5"/>
      <c r="L82" s="5"/>
      <c r="M82" s="5"/>
      <c r="N82" s="5"/>
      <c r="O82" s="5" t="s">
        <v>332</v>
      </c>
      <c r="P82" s="6">
        <f>[1]!EM_S_INFO_EMPLOYEE(B82,"2019")</f>
        <v>652</v>
      </c>
      <c r="Q82" s="6">
        <f>[1]!EM_S_STM07_IS(B82,"83","2019-12-31","1",1000000000)</f>
        <v>38.802729999999997</v>
      </c>
      <c r="R82" s="6">
        <f>[1]!EM_S_FA_YOY_OR(B82,"2019-12-31")</f>
        <v>-6.0254585762000001</v>
      </c>
      <c r="S82" s="6">
        <f>[1]!EM_S_FA_YOY_OR(B82,"2020-12-31")</f>
        <v>-29.340742262199999</v>
      </c>
      <c r="T82" s="6">
        <f>[1]!EM_S_FA_YOY_OR(B82,"2021-12-31")</f>
        <v>-2.2872433489000001</v>
      </c>
      <c r="U82" s="6">
        <f>[1]!EM_S_FA_YOY_OR(B82,"2022-12-31")</f>
        <v>19.152862919</v>
      </c>
      <c r="V82" s="7">
        <f t="shared" si="8"/>
        <v>-4.1583742306999989</v>
      </c>
      <c r="W82" s="8">
        <f t="shared" si="9"/>
        <v>24.300890599937816</v>
      </c>
      <c r="X82" s="6">
        <f>[1]!EM_S_FA_YOY_NETPROFIT(B82,"2019-12-31")</f>
        <v>24.722335344499999</v>
      </c>
      <c r="Y82" s="6">
        <f>[1]!EM_S_FA_YOY_NETPROFIT(B82,"2020-12-31")</f>
        <v>-358.67167266640001</v>
      </c>
      <c r="Z82" s="6">
        <f>[1]!EM_S_FA_YOY_NETPROFIT(B82,"2021-12-31")</f>
        <v>86.865785897799995</v>
      </c>
      <c r="AA82" s="6">
        <f>[1]!EM_S_FA_YOY_NETPROFIT(B82,"2022-12-31")</f>
        <v>-109.9682537995</v>
      </c>
      <c r="AB82" s="7">
        <f t="shared" si="10"/>
        <v>-127.25804685603335</v>
      </c>
      <c r="AC82" s="8">
        <f t="shared" si="11"/>
        <v>223.27138073186828</v>
      </c>
    </row>
    <row r="83" spans="1:29" ht="16.5" x14ac:dyDescent="0.45">
      <c r="A83" s="9">
        <v>81</v>
      </c>
      <c r="B83" s="5" t="s">
        <v>340</v>
      </c>
      <c r="C83" s="5" t="s">
        <v>341</v>
      </c>
      <c r="D83" s="5" t="s">
        <v>342</v>
      </c>
      <c r="E83" s="5" t="s">
        <v>288</v>
      </c>
      <c r="F83" s="5" t="s">
        <v>11772</v>
      </c>
      <c r="G83" s="5">
        <v>23</v>
      </c>
      <c r="H83" s="5">
        <v>3</v>
      </c>
      <c r="I83" s="5">
        <f t="shared" si="6"/>
        <v>2</v>
      </c>
      <c r="J83" s="5">
        <f t="shared" si="7"/>
        <v>1</v>
      </c>
      <c r="K83" s="5"/>
      <c r="L83" s="5"/>
      <c r="M83" s="5"/>
      <c r="N83" s="5"/>
      <c r="O83" s="5" t="s">
        <v>343</v>
      </c>
      <c r="P83" s="6">
        <f>[1]!EM_S_INFO_EMPLOYEE(B83,"2019")</f>
        <v>50</v>
      </c>
      <c r="Q83" s="6">
        <f>[1]!EM_S_STM07_IS(B83,"83","2019-12-31","1",1000000000)</f>
        <v>8.2570110129999999E-2</v>
      </c>
      <c r="R83" s="6">
        <f>[1]!EM_S_FA_YOY_OR(B83,"2019-12-31")</f>
        <v>-31.740719290400001</v>
      </c>
      <c r="S83" s="6">
        <f>[1]!EM_S_FA_YOY_OR(B83,"2020-12-31")</f>
        <v>61.636438039700003</v>
      </c>
      <c r="T83" s="6">
        <f>[1]!EM_S_FA_YOY_OR(B83,"2021-12-31")</f>
        <v>-40.545665839800002</v>
      </c>
      <c r="U83" s="6">
        <f>[1]!EM_S_FA_YOY_OR(B83,"2022-12-31")</f>
        <v>-48.5632219564</v>
      </c>
      <c r="V83" s="7">
        <f t="shared" si="8"/>
        <v>-9.1574832521666654</v>
      </c>
      <c r="W83" s="8">
        <f t="shared" si="9"/>
        <v>61.440253665084811</v>
      </c>
      <c r="X83" s="6">
        <f>[1]!EM_S_FA_YOY_NETPROFIT(B83,"2019-12-31")</f>
        <v>36.811366918099999</v>
      </c>
      <c r="Y83" s="6">
        <f>[1]!EM_S_FA_YOY_NETPROFIT(B83,"2020-12-31")</f>
        <v>21.2504660745</v>
      </c>
      <c r="Z83" s="6">
        <f>[1]!EM_S_FA_YOY_NETPROFIT(B83,"2021-12-31")</f>
        <v>-58.389886829700004</v>
      </c>
      <c r="AA83" s="6">
        <f>[1]!EM_S_FA_YOY_NETPROFIT(B83,"2022-12-31")</f>
        <v>-287.13788537300002</v>
      </c>
      <c r="AB83" s="7">
        <f t="shared" si="10"/>
        <v>-108.09243537606669</v>
      </c>
      <c r="AC83" s="8">
        <f t="shared" si="11"/>
        <v>160.08935419361788</v>
      </c>
    </row>
    <row r="84" spans="1:29" ht="16.5" x14ac:dyDescent="0.45">
      <c r="A84" s="9">
        <v>82</v>
      </c>
      <c r="B84" s="5" t="s">
        <v>344</v>
      </c>
      <c r="C84" s="5" t="s">
        <v>345</v>
      </c>
      <c r="D84" s="5" t="s">
        <v>346</v>
      </c>
      <c r="E84" s="5" t="s">
        <v>249</v>
      </c>
      <c r="F84" s="5" t="s">
        <v>11755</v>
      </c>
      <c r="G84" s="5">
        <v>5</v>
      </c>
      <c r="H84" s="5">
        <v>3</v>
      </c>
      <c r="I84" s="5">
        <f t="shared" si="6"/>
        <v>3</v>
      </c>
      <c r="J84" s="5">
        <f t="shared" si="7"/>
        <v>5</v>
      </c>
      <c r="K84" s="5"/>
      <c r="L84" s="5"/>
      <c r="M84" s="5"/>
      <c r="N84" s="5"/>
      <c r="O84" s="5" t="s">
        <v>347</v>
      </c>
      <c r="P84" s="6">
        <f>[1]!EM_S_INFO_EMPLOYEE(B84,"2019")</f>
        <v>9561</v>
      </c>
      <c r="Q84" s="6">
        <f>[1]!EM_S_STM07_IS(B84,"83","2019-12-31","1",1000000000)</f>
        <v>10.90855405414</v>
      </c>
      <c r="R84" s="6">
        <f>[1]!EM_S_FA_YOY_OR(B84,"2019-12-31")</f>
        <v>2.1215115839999998</v>
      </c>
      <c r="S84" s="6">
        <f>[1]!EM_S_FA_YOY_OR(B84,"2020-12-31")</f>
        <v>-41.974507566699998</v>
      </c>
      <c r="T84" s="6">
        <f>[1]!EM_S_FA_YOY_OR(B84,"2021-12-31")</f>
        <v>0.12716125449999999</v>
      </c>
      <c r="U84" s="6">
        <f>[1]!EM_S_FA_YOY_OR(B84,"2022-12-31")</f>
        <v>-0.56646202570000004</v>
      </c>
      <c r="V84" s="7">
        <f t="shared" si="8"/>
        <v>-14.137936112633332</v>
      </c>
      <c r="W84" s="8">
        <f t="shared" si="9"/>
        <v>24.109672562101053</v>
      </c>
      <c r="X84" s="6">
        <f>[1]!EM_S_FA_YOY_NETPROFIT(B84,"2019-12-31")</f>
        <v>-21.244065447000001</v>
      </c>
      <c r="Y84" s="6">
        <f>[1]!EM_S_FA_YOY_NETPROFIT(B84,"2020-12-31")</f>
        <v>-23.411230767799999</v>
      </c>
      <c r="Z84" s="6">
        <f>[1]!EM_S_FA_YOY_NETPROFIT(B84,"2021-12-31")</f>
        <v>30.434440455000001</v>
      </c>
      <c r="AA84" s="6">
        <f>[1]!EM_S_FA_YOY_NETPROFIT(B84,"2022-12-31")</f>
        <v>-7.7053520213000004</v>
      </c>
      <c r="AB84" s="7">
        <f t="shared" si="10"/>
        <v>-0.22738077803333301</v>
      </c>
      <c r="AC84" s="8">
        <f t="shared" si="11"/>
        <v>27.69077676402037</v>
      </c>
    </row>
    <row r="85" spans="1:29" ht="16.5" x14ac:dyDescent="0.45">
      <c r="A85" s="9">
        <v>83</v>
      </c>
      <c r="B85" s="5" t="s">
        <v>348</v>
      </c>
      <c r="C85" s="5" t="s">
        <v>349</v>
      </c>
      <c r="D85" s="5" t="s">
        <v>350</v>
      </c>
      <c r="E85" s="5" t="s">
        <v>263</v>
      </c>
      <c r="F85" s="5" t="s">
        <v>11755</v>
      </c>
      <c r="G85" s="5">
        <v>5</v>
      </c>
      <c r="H85" s="5">
        <v>3</v>
      </c>
      <c r="I85" s="5">
        <f t="shared" si="6"/>
        <v>3</v>
      </c>
      <c r="J85" s="5">
        <f t="shared" si="7"/>
        <v>5</v>
      </c>
      <c r="K85" s="5"/>
      <c r="L85" s="5"/>
      <c r="M85" s="5"/>
      <c r="N85" s="5"/>
      <c r="O85" s="5" t="s">
        <v>351</v>
      </c>
      <c r="P85" s="6">
        <f>[1]!EM_S_INFO_EMPLOYEE(B85,"2019")</f>
        <v>2807</v>
      </c>
      <c r="Q85" s="6">
        <f>[1]!EM_S_STM07_IS(B85,"83","2019-12-31","1",1000000000)</f>
        <v>3.6402009048799999</v>
      </c>
      <c r="R85" s="6">
        <f>[1]!EM_S_FA_YOY_OR(B85,"2019-12-31")</f>
        <v>-8.2067826032000006</v>
      </c>
      <c r="S85" s="6">
        <f>[1]!EM_S_FA_YOY_OR(B85,"2020-12-31")</f>
        <v>-37.986950246799999</v>
      </c>
      <c r="T85" s="6">
        <f>[1]!EM_S_FA_YOY_OR(B85,"2021-12-31")</f>
        <v>0.5331459865</v>
      </c>
      <c r="U85" s="6">
        <f>[1]!EM_S_FA_YOY_OR(B85,"2022-12-31")</f>
        <v>-7.8471841108999998</v>
      </c>
      <c r="V85" s="7">
        <f t="shared" si="8"/>
        <v>-15.100329457066666</v>
      </c>
      <c r="W85" s="8">
        <f t="shared" si="9"/>
        <v>20.258468390160633</v>
      </c>
      <c r="X85" s="6">
        <f>[1]!EM_S_FA_YOY_NETPROFIT(B85,"2019-12-31")</f>
        <v>18.842915339200001</v>
      </c>
      <c r="Y85" s="6">
        <f>[1]!EM_S_FA_YOY_NETPROFIT(B85,"2020-12-31")</f>
        <v>3.3176863369</v>
      </c>
      <c r="Z85" s="6">
        <f>[1]!EM_S_FA_YOY_NETPROFIT(B85,"2021-12-31")</f>
        <v>-22.235784640599999</v>
      </c>
      <c r="AA85" s="6">
        <f>[1]!EM_S_FA_YOY_NETPROFIT(B85,"2022-12-31")</f>
        <v>2.9837175877000002</v>
      </c>
      <c r="AB85" s="7">
        <f t="shared" si="10"/>
        <v>-5.3114602386666663</v>
      </c>
      <c r="AC85" s="8">
        <f t="shared" si="11"/>
        <v>14.657846060310757</v>
      </c>
    </row>
    <row r="86" spans="1:29" ht="16.5" x14ac:dyDescent="0.45">
      <c r="A86" s="9">
        <v>84</v>
      </c>
      <c r="B86" s="5" t="s">
        <v>352</v>
      </c>
      <c r="C86" s="5" t="s">
        <v>353</v>
      </c>
      <c r="D86" s="5" t="s">
        <v>354</v>
      </c>
      <c r="E86" s="5" t="s">
        <v>103</v>
      </c>
      <c r="F86" s="5" t="s">
        <v>11773</v>
      </c>
      <c r="G86" s="5">
        <v>24</v>
      </c>
      <c r="H86" s="5">
        <v>2</v>
      </c>
      <c r="I86" s="5">
        <f t="shared" si="6"/>
        <v>1</v>
      </c>
      <c r="J86" s="5">
        <f t="shared" si="7"/>
        <v>11</v>
      </c>
      <c r="K86" s="5"/>
      <c r="L86" s="5"/>
      <c r="M86" s="5"/>
      <c r="N86" s="5"/>
      <c r="O86" s="5" t="s">
        <v>355</v>
      </c>
      <c r="P86" s="6">
        <f>[1]!EM_S_INFO_EMPLOYEE(B86,"2019")</f>
        <v>5520</v>
      </c>
      <c r="Q86" s="6">
        <f>[1]!EM_S_STM07_IS(B86,"83","2019-12-31","1",1000000000)</f>
        <v>2.6905655399200001</v>
      </c>
      <c r="R86" s="6">
        <f>[1]!EM_S_FA_YOY_OR(B86,"2019-12-31")</f>
        <v>5.0017068832999998</v>
      </c>
      <c r="S86" s="6">
        <f>[1]!EM_S_FA_YOY_OR(B86,"2020-12-31")</f>
        <v>-7.0933418921999998</v>
      </c>
      <c r="T86" s="6">
        <f>[1]!EM_S_FA_YOY_OR(B86,"2021-12-31")</f>
        <v>43.222537963199997</v>
      </c>
      <c r="U86" s="6">
        <f>[1]!EM_S_FA_YOY_OR(B86,"2022-12-31")</f>
        <v>2.4994924426999998</v>
      </c>
      <c r="V86" s="7">
        <f t="shared" si="8"/>
        <v>12.876229504566666</v>
      </c>
      <c r="W86" s="8">
        <f t="shared" si="9"/>
        <v>26.714779532013729</v>
      </c>
      <c r="X86" s="6">
        <f>[1]!EM_S_FA_YOY_NETPROFIT(B86,"2019-12-31")</f>
        <v>-29.004098514100001</v>
      </c>
      <c r="Y86" s="6">
        <f>[1]!EM_S_FA_YOY_NETPROFIT(B86,"2020-12-31")</f>
        <v>-332.0440606775</v>
      </c>
      <c r="Z86" s="6">
        <f>[1]!EM_S_FA_YOY_NETPROFIT(B86,"2021-12-31")</f>
        <v>42.700176629399998</v>
      </c>
      <c r="AA86" s="6">
        <f>[1]!EM_S_FA_YOY_NETPROFIT(B86,"2022-12-31")</f>
        <v>34.924151935300003</v>
      </c>
      <c r="AB86" s="7">
        <f t="shared" si="10"/>
        <v>-84.806577370933326</v>
      </c>
      <c r="AC86" s="8">
        <f t="shared" si="11"/>
        <v>214.14923885887254</v>
      </c>
    </row>
    <row r="87" spans="1:29" ht="16.5" x14ac:dyDescent="0.45">
      <c r="A87" s="9">
        <v>85</v>
      </c>
      <c r="B87" s="5" t="s">
        <v>356</v>
      </c>
      <c r="C87" s="5" t="s">
        <v>357</v>
      </c>
      <c r="D87" s="5" t="s">
        <v>358</v>
      </c>
      <c r="E87" s="5" t="s">
        <v>120</v>
      </c>
      <c r="F87" s="5" t="s">
        <v>11763</v>
      </c>
      <c r="G87" s="5">
        <v>14</v>
      </c>
      <c r="H87" s="5">
        <v>3</v>
      </c>
      <c r="I87" s="5">
        <f t="shared" si="6"/>
        <v>0</v>
      </c>
      <c r="J87" s="5">
        <f t="shared" si="7"/>
        <v>10</v>
      </c>
      <c r="K87" s="5"/>
      <c r="L87" s="5"/>
      <c r="M87" s="5"/>
      <c r="N87" s="5"/>
      <c r="O87" s="5" t="s">
        <v>359</v>
      </c>
      <c r="P87" s="6">
        <f>[1]!EM_S_INFO_EMPLOYEE(B87,"2019")</f>
        <v>3412</v>
      </c>
      <c r="Q87" s="6">
        <f>[1]!EM_S_STM07_IS(B87,"83","2019-12-31","1",1000000000)</f>
        <v>3.59370245691</v>
      </c>
      <c r="R87" s="6">
        <f>[1]!EM_S_FA_YOY_OR(B87,"2019-12-31")</f>
        <v>2.4455603783000002</v>
      </c>
      <c r="S87" s="6">
        <f>[1]!EM_S_FA_YOY_OR(B87,"2020-12-31")</f>
        <v>90.323319433899997</v>
      </c>
      <c r="T87" s="6">
        <f>[1]!EM_S_FA_YOY_OR(B87,"2021-12-31")</f>
        <v>-47.530851549799998</v>
      </c>
      <c r="U87" s="6">
        <f>[1]!EM_S_FA_YOY_OR(B87,"2022-12-31")</f>
        <v>98.193138445800003</v>
      </c>
      <c r="V87" s="7">
        <f t="shared" si="8"/>
        <v>46.995202109966669</v>
      </c>
      <c r="W87" s="8">
        <f t="shared" si="9"/>
        <v>81.956480086609574</v>
      </c>
      <c r="X87" s="6">
        <f>[1]!EM_S_FA_YOY_NETPROFIT(B87,"2019-12-31")</f>
        <v>-24.321591165099999</v>
      </c>
      <c r="Y87" s="6">
        <f>[1]!EM_S_FA_YOY_NETPROFIT(B87,"2020-12-31")</f>
        <v>224.56584800670001</v>
      </c>
      <c r="Z87" s="6">
        <f>[1]!EM_S_FA_YOY_NETPROFIT(B87,"2021-12-31")</f>
        <v>-71.664923740800006</v>
      </c>
      <c r="AA87" s="6">
        <f>[1]!EM_S_FA_YOY_NETPROFIT(B87,"2022-12-31")</f>
        <v>-48.145449681300001</v>
      </c>
      <c r="AB87" s="7">
        <f t="shared" si="10"/>
        <v>34.918491528200008</v>
      </c>
      <c r="AC87" s="8">
        <f t="shared" si="11"/>
        <v>164.65989578361612</v>
      </c>
    </row>
    <row r="88" spans="1:29" ht="16.5" x14ac:dyDescent="0.45">
      <c r="A88" s="9">
        <v>86</v>
      </c>
      <c r="B88" s="5" t="s">
        <v>360</v>
      </c>
      <c r="C88" s="5" t="s">
        <v>361</v>
      </c>
      <c r="D88" s="5" t="s">
        <v>362</v>
      </c>
      <c r="E88" s="5" t="s">
        <v>363</v>
      </c>
      <c r="F88" s="5" t="s">
        <v>11773</v>
      </c>
      <c r="G88" s="5">
        <v>24</v>
      </c>
      <c r="H88" s="5">
        <v>2</v>
      </c>
      <c r="I88" s="5">
        <f t="shared" si="6"/>
        <v>1</v>
      </c>
      <c r="J88" s="5">
        <f t="shared" si="7"/>
        <v>11</v>
      </c>
      <c r="K88" s="5"/>
      <c r="L88" s="5"/>
      <c r="M88" s="5"/>
      <c r="N88" s="5"/>
      <c r="O88" s="5" t="s">
        <v>364</v>
      </c>
      <c r="P88" s="6">
        <f>[1]!EM_S_INFO_EMPLOYEE(B88,"2019")</f>
        <v>8401</v>
      </c>
      <c r="Q88" s="6">
        <f>[1]!EM_S_STM07_IS(B88,"83","2019-12-31","1",1000000000)</f>
        <v>14.66002489732</v>
      </c>
      <c r="R88" s="6">
        <f>[1]!EM_S_FA_YOY_OR(B88,"2019-12-31")</f>
        <v>14.4218027734</v>
      </c>
      <c r="S88" s="6">
        <f>[1]!EM_S_FA_YOY_OR(B88,"2020-12-31")</f>
        <v>-5.8344036840999998</v>
      </c>
      <c r="T88" s="6">
        <f>[1]!EM_S_FA_YOY_OR(B88,"2021-12-31")</f>
        <v>34.331512572500003</v>
      </c>
      <c r="U88" s="6">
        <f>[1]!EM_S_FA_YOY_OR(B88,"2022-12-31")</f>
        <v>11.6935560772</v>
      </c>
      <c r="V88" s="7">
        <f t="shared" si="8"/>
        <v>13.396888321866669</v>
      </c>
      <c r="W88" s="8">
        <f t="shared" si="9"/>
        <v>20.137060677637191</v>
      </c>
      <c r="X88" s="6">
        <f>[1]!EM_S_FA_YOY_NETPROFIT(B88,"2019-12-31")</f>
        <v>-66.188219584600006</v>
      </c>
      <c r="Y88" s="6">
        <f>[1]!EM_S_FA_YOY_NETPROFIT(B88,"2020-12-31")</f>
        <v>101.6658317143</v>
      </c>
      <c r="Z88" s="6">
        <f>[1]!EM_S_FA_YOY_NETPROFIT(B88,"2021-12-31")</f>
        <v>871.26301903850003</v>
      </c>
      <c r="AA88" s="6">
        <f>[1]!EM_S_FA_YOY_NETPROFIT(B88,"2022-12-31")</f>
        <v>31.272566572100001</v>
      </c>
      <c r="AB88" s="7">
        <f t="shared" si="10"/>
        <v>334.7338057749667</v>
      </c>
      <c r="AC88" s="8">
        <f t="shared" si="11"/>
        <v>465.97907727518691</v>
      </c>
    </row>
    <row r="89" spans="1:29" ht="16.5" x14ac:dyDescent="0.45">
      <c r="A89" s="9">
        <v>87</v>
      </c>
      <c r="B89" s="5" t="s">
        <v>365</v>
      </c>
      <c r="C89" s="5" t="s">
        <v>366</v>
      </c>
      <c r="D89" s="5" t="s">
        <v>367</v>
      </c>
      <c r="E89" s="5" t="s">
        <v>288</v>
      </c>
      <c r="F89" s="5" t="s">
        <v>11765</v>
      </c>
      <c r="G89" s="5">
        <v>16</v>
      </c>
      <c r="H89" s="5">
        <v>3</v>
      </c>
      <c r="I89" s="5">
        <f t="shared" si="6"/>
        <v>1</v>
      </c>
      <c r="J89" s="5">
        <f t="shared" si="7"/>
        <v>9</v>
      </c>
      <c r="K89" s="5"/>
      <c r="L89" s="5"/>
      <c r="M89" s="5"/>
      <c r="N89" s="5"/>
      <c r="O89" s="5" t="s">
        <v>368</v>
      </c>
      <c r="P89" s="6">
        <f>[1]!EM_S_INFO_EMPLOYEE(B89,"2019")</f>
        <v>4952</v>
      </c>
      <c r="Q89" s="6">
        <f>[1]!EM_S_STM07_IS(B89,"83","2019-12-31","1",1000000000)</f>
        <v>2.9586223396200002</v>
      </c>
      <c r="R89" s="6">
        <f>[1]!EM_S_FA_YOY_OR(B89,"2019-12-31")</f>
        <v>-59.682545019300001</v>
      </c>
      <c r="S89" s="6">
        <f>[1]!EM_S_FA_YOY_OR(B89,"2020-12-31")</f>
        <v>14.792939587899999</v>
      </c>
      <c r="T89" s="6">
        <f>[1]!EM_S_FA_YOY_OR(B89,"2021-12-31")</f>
        <v>12.8921139005</v>
      </c>
      <c r="U89" s="6">
        <f>[1]!EM_S_FA_YOY_OR(B89,"2022-12-31")</f>
        <v>5.0099604593000002</v>
      </c>
      <c r="V89" s="7">
        <f t="shared" si="8"/>
        <v>10.898337982566668</v>
      </c>
      <c r="W89" s="8">
        <f t="shared" si="9"/>
        <v>5.1872947637332061</v>
      </c>
      <c r="X89" s="6">
        <f>[1]!EM_S_FA_YOY_NETPROFIT(B89,"2019-12-31")</f>
        <v>-121.34492903</v>
      </c>
      <c r="Y89" s="6">
        <f>[1]!EM_S_FA_YOY_NETPROFIT(B89,"2020-12-31")</f>
        <v>108.9785181307</v>
      </c>
      <c r="Z89" s="6">
        <f>[1]!EM_S_FA_YOY_NETPROFIT(B89,"2021-12-31")</f>
        <v>971.33300938950003</v>
      </c>
      <c r="AA89" s="6">
        <f>[1]!EM_S_FA_YOY_NETPROFIT(B89,"2022-12-31")</f>
        <v>77.534566135899993</v>
      </c>
      <c r="AB89" s="7">
        <f t="shared" si="10"/>
        <v>385.9486978853667</v>
      </c>
      <c r="AC89" s="8">
        <f t="shared" si="11"/>
        <v>507.20141427803509</v>
      </c>
    </row>
    <row r="90" spans="1:29" ht="16.5" x14ac:dyDescent="0.45">
      <c r="A90" s="9">
        <v>88</v>
      </c>
      <c r="B90" s="5" t="s">
        <v>369</v>
      </c>
      <c r="C90" s="5" t="s">
        <v>370</v>
      </c>
      <c r="D90" s="5" t="s">
        <v>371</v>
      </c>
      <c r="E90" s="5" t="s">
        <v>120</v>
      </c>
      <c r="F90" s="5" t="s">
        <v>11756</v>
      </c>
      <c r="G90" s="5">
        <v>6</v>
      </c>
      <c r="H90" s="5">
        <v>2</v>
      </c>
      <c r="I90" s="5">
        <f t="shared" si="6"/>
        <v>2</v>
      </c>
      <c r="J90" s="5">
        <f t="shared" si="7"/>
        <v>11</v>
      </c>
      <c r="K90" s="5"/>
      <c r="L90" s="5"/>
      <c r="M90" s="5"/>
      <c r="N90" s="5"/>
      <c r="O90" s="5" t="s">
        <v>372</v>
      </c>
      <c r="P90" s="6">
        <f>[1]!EM_S_INFO_EMPLOYEE(B90,"2019")</f>
        <v>14449</v>
      </c>
      <c r="Q90" s="6">
        <f>[1]!EM_S_STM07_IS(B90,"83","2019-12-31","1",1000000000)</f>
        <v>59.175998918250002</v>
      </c>
      <c r="R90" s="6">
        <f>[1]!EM_S_FA_YOY_OR(B90,"2019-12-31")</f>
        <v>33.249248799500002</v>
      </c>
      <c r="S90" s="6">
        <f>[1]!EM_S_FA_YOY_OR(B90,"2020-12-31")</f>
        <v>24.996873589900002</v>
      </c>
      <c r="T90" s="6">
        <f>[1]!EM_S_FA_YOY_OR(B90,"2021-12-31")</f>
        <v>14.0052588418</v>
      </c>
      <c r="U90" s="6">
        <f>[1]!EM_S_FA_YOY_OR(B90,"2022-12-31")</f>
        <v>-19.674503511299999</v>
      </c>
      <c r="V90" s="7">
        <f t="shared" si="8"/>
        <v>6.4425429734666686</v>
      </c>
      <c r="W90" s="8">
        <f t="shared" si="9"/>
        <v>23.276146298480331</v>
      </c>
      <c r="X90" s="6">
        <f>[1]!EM_S_FA_YOY_NETPROFIT(B90,"2019-12-31")</f>
        <v>77.334396739499994</v>
      </c>
      <c r="Y90" s="6">
        <f>[1]!EM_S_FA_YOY_NETPROFIT(B90,"2020-12-31")</f>
        <v>2.7516138493</v>
      </c>
      <c r="Z90" s="6">
        <f>[1]!EM_S_FA_YOY_NETPROFIT(B90,"2021-12-31")</f>
        <v>50.766145830900001</v>
      </c>
      <c r="AA90" s="6">
        <f>[1]!EM_S_FA_YOY_NETPROFIT(B90,"2022-12-31")</f>
        <v>-48.028819966299999</v>
      </c>
      <c r="AB90" s="7">
        <f t="shared" si="10"/>
        <v>1.8296465713000007</v>
      </c>
      <c r="AC90" s="8">
        <f t="shared" si="11"/>
        <v>49.403935414739543</v>
      </c>
    </row>
    <row r="91" spans="1:29" ht="16.5" x14ac:dyDescent="0.45">
      <c r="A91" s="9">
        <v>89</v>
      </c>
      <c r="B91" s="5" t="s">
        <v>373</v>
      </c>
      <c r="C91" s="5" t="s">
        <v>374</v>
      </c>
      <c r="D91" s="5" t="s">
        <v>375</v>
      </c>
      <c r="E91" s="5" t="s">
        <v>376</v>
      </c>
      <c r="F91" s="5" t="s">
        <v>11768</v>
      </c>
      <c r="G91" s="5">
        <v>19</v>
      </c>
      <c r="H91" s="5">
        <v>2</v>
      </c>
      <c r="I91" s="5">
        <f t="shared" si="6"/>
        <v>2</v>
      </c>
      <c r="J91" s="5">
        <f t="shared" si="7"/>
        <v>4</v>
      </c>
      <c r="K91" s="5"/>
      <c r="L91" s="5"/>
      <c r="M91" s="5"/>
      <c r="N91" s="5"/>
      <c r="O91" s="5" t="s">
        <v>372</v>
      </c>
      <c r="P91" s="6">
        <f>[1]!EM_S_INFO_EMPLOYEE(B91,"2019")</f>
        <v>332</v>
      </c>
      <c r="Q91" s="6">
        <f>[1]!EM_S_STM07_IS(B91,"83","2019-12-31","1",1000000000)</f>
        <v>0.87366136156999996</v>
      </c>
      <c r="R91" s="6">
        <f>[1]!EM_S_FA_YOY_OR(B91,"2019-12-31")</f>
        <v>-64.1795289067</v>
      </c>
      <c r="S91" s="6">
        <f>[1]!EM_S_FA_YOY_OR(B91,"2020-12-31")</f>
        <v>7.6175028903999999</v>
      </c>
      <c r="T91" s="6">
        <f>[1]!EM_S_FA_YOY_OR(B91,"2021-12-31")</f>
        <v>113.654287157</v>
      </c>
      <c r="U91" s="6">
        <f>[1]!EM_S_FA_YOY_OR(B91,"2022-12-31")</f>
        <v>3.8373241477</v>
      </c>
      <c r="V91" s="7">
        <f t="shared" si="8"/>
        <v>41.703038065033333</v>
      </c>
      <c r="W91" s="8">
        <f t="shared" si="9"/>
        <v>62.340268865736896</v>
      </c>
      <c r="X91" s="6">
        <f>[1]!EM_S_FA_YOY_NETPROFIT(B91,"2019-12-31")</f>
        <v>159.8930621966</v>
      </c>
      <c r="Y91" s="6">
        <f>[1]!EM_S_FA_YOY_NETPROFIT(B91,"2020-12-31")</f>
        <v>-279.90619589689999</v>
      </c>
      <c r="Z91" s="6">
        <f>[1]!EM_S_FA_YOY_NETPROFIT(B91,"2021-12-31")</f>
        <v>234.04889885110001</v>
      </c>
      <c r="AA91" s="6">
        <f>[1]!EM_S_FA_YOY_NETPROFIT(B91,"2022-12-31")</f>
        <v>-29.450153639900002</v>
      </c>
      <c r="AB91" s="7">
        <f t="shared" si="10"/>
        <v>-25.102483561899998</v>
      </c>
      <c r="AC91" s="8">
        <f t="shared" si="11"/>
        <v>257.00512938594585</v>
      </c>
    </row>
    <row r="92" spans="1:29" ht="16.5" x14ac:dyDescent="0.45">
      <c r="A92" s="9">
        <v>90</v>
      </c>
      <c r="B92" s="5" t="s">
        <v>377</v>
      </c>
      <c r="C92" s="5" t="s">
        <v>378</v>
      </c>
      <c r="D92" s="5" t="s">
        <v>379</v>
      </c>
      <c r="E92" s="5" t="s">
        <v>263</v>
      </c>
      <c r="F92" s="5" t="s">
        <v>11774</v>
      </c>
      <c r="G92" s="5">
        <v>25</v>
      </c>
      <c r="H92" s="5">
        <v>3</v>
      </c>
      <c r="I92" s="5">
        <f t="shared" si="6"/>
        <v>2</v>
      </c>
      <c r="J92" s="5">
        <f t="shared" si="7"/>
        <v>10</v>
      </c>
      <c r="K92" s="5"/>
      <c r="L92" s="5"/>
      <c r="M92" s="5"/>
      <c r="N92" s="5"/>
      <c r="O92" s="5" t="s">
        <v>380</v>
      </c>
      <c r="P92" s="6">
        <f>[1]!EM_S_INFO_EMPLOYEE(B92,"2019")</f>
        <v>4450</v>
      </c>
      <c r="Q92" s="6">
        <f>[1]!EM_S_STM07_IS(B92,"83","2019-12-31","1",1000000000)</f>
        <v>1.11055300956</v>
      </c>
      <c r="R92" s="6">
        <f>[1]!EM_S_FA_YOY_OR(B92,"2019-12-31")</f>
        <v>15.9084397152</v>
      </c>
      <c r="S92" s="6">
        <f>[1]!EM_S_FA_YOY_OR(B92,"2020-12-31")</f>
        <v>-53.592640945200003</v>
      </c>
      <c r="T92" s="6">
        <f>[1]!EM_S_FA_YOY_OR(B92,"2021-12-31")</f>
        <v>15.2841378187</v>
      </c>
      <c r="U92" s="6">
        <f>[1]!EM_S_FA_YOY_OR(B92,"2022-12-31")</f>
        <v>-20.291435355400001</v>
      </c>
      <c r="V92" s="7">
        <f t="shared" si="8"/>
        <v>-19.533312827299998</v>
      </c>
      <c r="W92" s="8">
        <f t="shared" si="9"/>
        <v>34.444647269909964</v>
      </c>
      <c r="X92" s="6">
        <f>[1]!EM_S_FA_YOY_NETPROFIT(B92,"2019-12-31")</f>
        <v>100.2941188779</v>
      </c>
      <c r="Y92" s="6">
        <f>[1]!EM_S_FA_YOY_NETPROFIT(B92,"2020-12-31")</f>
        <v>-29115.510719089001</v>
      </c>
      <c r="Z92" s="6">
        <f>[1]!EM_S_FA_YOY_NETPROFIT(B92,"2021-12-31")</f>
        <v>101.1893959495</v>
      </c>
      <c r="AA92" s="6">
        <f>[1]!EM_S_FA_YOY_NETPROFIT(B92,"2022-12-31")</f>
        <v>-5432.0499188205004</v>
      </c>
      <c r="AB92" s="7">
        <f t="shared" si="10"/>
        <v>-11482.123747320002</v>
      </c>
      <c r="AC92" s="8">
        <f t="shared" si="11"/>
        <v>15519.550135256615</v>
      </c>
    </row>
    <row r="93" spans="1:29" ht="16.5" x14ac:dyDescent="0.45">
      <c r="A93" s="9">
        <v>91</v>
      </c>
      <c r="B93" s="5" t="s">
        <v>381</v>
      </c>
      <c r="C93" s="5" t="s">
        <v>382</v>
      </c>
      <c r="D93" s="5" t="s">
        <v>383</v>
      </c>
      <c r="E93" s="5" t="s">
        <v>240</v>
      </c>
      <c r="F93" s="5" t="s">
        <v>11770</v>
      </c>
      <c r="G93" s="5">
        <v>21</v>
      </c>
      <c r="H93" s="5">
        <v>3</v>
      </c>
      <c r="I93" s="5">
        <f t="shared" si="6"/>
        <v>3</v>
      </c>
      <c r="J93" s="5">
        <f t="shared" si="7"/>
        <v>7</v>
      </c>
      <c r="K93" s="5"/>
      <c r="L93" s="5"/>
      <c r="M93" s="5"/>
      <c r="N93" s="5"/>
      <c r="O93" s="5" t="s">
        <v>384</v>
      </c>
      <c r="P93" s="6">
        <f>[1]!EM_S_INFO_EMPLOYEE(B93,"2019")</f>
        <v>2154</v>
      </c>
      <c r="Q93" s="6">
        <f>[1]!EM_S_STM07_IS(B93,"83","2019-12-31","1",1000000000)</f>
        <v>3.05793558443</v>
      </c>
      <c r="R93" s="6">
        <f>[1]!EM_S_FA_YOY_OR(B93,"2019-12-31")</f>
        <v>-4.9945255844999998</v>
      </c>
      <c r="S93" s="6">
        <f>[1]!EM_S_FA_YOY_OR(B93,"2020-12-31")</f>
        <v>-24.1781123544</v>
      </c>
      <c r="T93" s="6">
        <f>[1]!EM_S_FA_YOY_OR(B93,"2021-12-31")</f>
        <v>39.513745319100003</v>
      </c>
      <c r="U93" s="6">
        <f>[1]!EM_S_FA_YOY_OR(B93,"2022-12-31")</f>
        <v>-21.168898528100001</v>
      </c>
      <c r="V93" s="7">
        <f t="shared" si="8"/>
        <v>-1.9444218544666658</v>
      </c>
      <c r="W93" s="8">
        <f t="shared" si="9"/>
        <v>35.935338609878848</v>
      </c>
      <c r="X93" s="6">
        <f>[1]!EM_S_FA_YOY_NETPROFIT(B93,"2019-12-31")</f>
        <v>-23.839943227900001</v>
      </c>
      <c r="Y93" s="6">
        <f>[1]!EM_S_FA_YOY_NETPROFIT(B93,"2020-12-31")</f>
        <v>-36.582807993199999</v>
      </c>
      <c r="Z93" s="6">
        <f>[1]!EM_S_FA_YOY_NETPROFIT(B93,"2021-12-31")</f>
        <v>77.866561819699996</v>
      </c>
      <c r="AA93" s="6">
        <f>[1]!EM_S_FA_YOY_NETPROFIT(B93,"2022-12-31")</f>
        <v>-26.050784380100001</v>
      </c>
      <c r="AB93" s="7">
        <f t="shared" si="10"/>
        <v>5.0776564821333317</v>
      </c>
      <c r="AC93" s="8">
        <f t="shared" si="11"/>
        <v>63.256615745134944</v>
      </c>
    </row>
    <row r="94" spans="1:29" ht="16.5" x14ac:dyDescent="0.45">
      <c r="A94" s="9">
        <v>92</v>
      </c>
      <c r="B94" s="5" t="s">
        <v>385</v>
      </c>
      <c r="C94" s="5" t="s">
        <v>386</v>
      </c>
      <c r="D94" s="5" t="s">
        <v>387</v>
      </c>
      <c r="E94" s="5" t="s">
        <v>263</v>
      </c>
      <c r="F94" s="5" t="s">
        <v>11774</v>
      </c>
      <c r="G94" s="5">
        <v>25</v>
      </c>
      <c r="H94" s="5">
        <v>3</v>
      </c>
      <c r="I94" s="5">
        <f t="shared" si="6"/>
        <v>2</v>
      </c>
      <c r="J94" s="5">
        <f t="shared" si="7"/>
        <v>10</v>
      </c>
      <c r="K94" s="5"/>
      <c r="L94" s="5"/>
      <c r="M94" s="5"/>
      <c r="N94" s="5"/>
      <c r="O94" s="5" t="s">
        <v>388</v>
      </c>
      <c r="P94" s="6">
        <f>[1]!EM_S_INFO_EMPLOYEE(B94,"2019")</f>
        <v>1118</v>
      </c>
      <c r="Q94" s="6">
        <f>[1]!EM_S_STM07_IS(B94,"83","2019-12-31","1",1000000000)</f>
        <v>0.42525869237000002</v>
      </c>
      <c r="R94" s="6">
        <f>[1]!EM_S_FA_YOY_OR(B94,"2019-12-31")</f>
        <v>-9.2091663995000008</v>
      </c>
      <c r="S94" s="6">
        <f>[1]!EM_S_FA_YOY_OR(B94,"2020-12-31")</f>
        <v>-60.213232962500001</v>
      </c>
      <c r="T94" s="6">
        <f>[1]!EM_S_FA_YOY_OR(B94,"2021-12-31")</f>
        <v>17.4427580234</v>
      </c>
      <c r="U94" s="6">
        <f>[1]!EM_S_FA_YOY_OR(B94,"2022-12-31")</f>
        <v>-33.335768344900004</v>
      </c>
      <c r="V94" s="7">
        <f t="shared" si="8"/>
        <v>-25.368747761333335</v>
      </c>
      <c r="W94" s="8">
        <f t="shared" si="9"/>
        <v>39.43625611965183</v>
      </c>
      <c r="X94" s="6">
        <f>[1]!EM_S_FA_YOY_NETPROFIT(B94,"2019-12-31")</f>
        <v>-54.539162696200002</v>
      </c>
      <c r="Y94" s="6">
        <f>[1]!EM_S_FA_YOY_NETPROFIT(B94,"2020-12-31")</f>
        <v>-911.70223682200003</v>
      </c>
      <c r="Z94" s="6">
        <f>[1]!EM_S_FA_YOY_NETPROFIT(B94,"2021-12-31")</f>
        <v>-46.6141749405</v>
      </c>
      <c r="AA94" s="6">
        <f>[1]!EM_S_FA_YOY_NETPROFIT(B94,"2022-12-31")</f>
        <v>-92.372967151699996</v>
      </c>
      <c r="AB94" s="7">
        <f t="shared" si="10"/>
        <v>-350.2297929714</v>
      </c>
      <c r="AC94" s="8">
        <f t="shared" si="11"/>
        <v>486.78737213369743</v>
      </c>
    </row>
    <row r="95" spans="1:29" ht="16.5" x14ac:dyDescent="0.45">
      <c r="A95" s="9">
        <v>93</v>
      </c>
      <c r="B95" s="5" t="s">
        <v>389</v>
      </c>
      <c r="C95" s="5" t="s">
        <v>390</v>
      </c>
      <c r="D95" s="5" t="s">
        <v>391</v>
      </c>
      <c r="E95" s="5" t="s">
        <v>288</v>
      </c>
      <c r="F95" s="5" t="s">
        <v>11775</v>
      </c>
      <c r="G95" s="5">
        <v>26</v>
      </c>
      <c r="H95" s="5">
        <v>2</v>
      </c>
      <c r="I95" s="5">
        <f t="shared" si="6"/>
        <v>3</v>
      </c>
      <c r="J95" s="5">
        <f t="shared" si="7"/>
        <v>3</v>
      </c>
      <c r="K95" s="5"/>
      <c r="L95" s="5"/>
      <c r="M95" s="5"/>
      <c r="N95" s="5"/>
      <c r="O95" s="5" t="s">
        <v>392</v>
      </c>
      <c r="P95" s="6">
        <f>[1]!EM_S_INFO_EMPLOYEE(B95,"2019")</f>
        <v>13677</v>
      </c>
      <c r="Q95" s="6">
        <f>[1]!EM_S_STM07_IS(B95,"83","2019-12-31","1",1000000000)</f>
        <v>30.39543407335</v>
      </c>
      <c r="R95" s="6">
        <f>[1]!EM_S_FA_YOY_OR(B95,"2019-12-31")</f>
        <v>5.2628159802000001</v>
      </c>
      <c r="S95" s="6">
        <f>[1]!EM_S_FA_YOY_OR(B95,"2020-12-31")</f>
        <v>1.1221551326999999</v>
      </c>
      <c r="T95" s="6">
        <f>[1]!EM_S_FA_YOY_OR(B95,"2021-12-31")</f>
        <v>7.4286042988999998</v>
      </c>
      <c r="U95" s="6">
        <f>[1]!EM_S_FA_YOY_OR(B95,"2022-12-31")</f>
        <v>-3.0752596780000001</v>
      </c>
      <c r="V95" s="7">
        <f t="shared" si="8"/>
        <v>1.8251665845333331</v>
      </c>
      <c r="W95" s="8">
        <f t="shared" si="9"/>
        <v>5.2871030288203178</v>
      </c>
      <c r="X95" s="6">
        <f>[1]!EM_S_FA_YOY_NETPROFIT(B95,"2019-12-31")</f>
        <v>-31.638328433600002</v>
      </c>
      <c r="Y95" s="6">
        <f>[1]!EM_S_FA_YOY_NETPROFIT(B95,"2020-12-31")</f>
        <v>8.7215684306999997</v>
      </c>
      <c r="Z95" s="6">
        <f>[1]!EM_S_FA_YOY_NETPROFIT(B95,"2021-12-31")</f>
        <v>9.6248792037000008</v>
      </c>
      <c r="AA95" s="6">
        <f>[1]!EM_S_FA_YOY_NETPROFIT(B95,"2022-12-31")</f>
        <v>-84.812886151599997</v>
      </c>
      <c r="AB95" s="7">
        <f t="shared" si="10"/>
        <v>-22.155479505733336</v>
      </c>
      <c r="AC95" s="8">
        <f t="shared" si="11"/>
        <v>54.26478552687071</v>
      </c>
    </row>
    <row r="96" spans="1:29" ht="16.5" x14ac:dyDescent="0.45">
      <c r="A96" s="9">
        <v>94</v>
      </c>
      <c r="B96" s="5" t="s">
        <v>393</v>
      </c>
      <c r="C96" s="5" t="s">
        <v>394</v>
      </c>
      <c r="D96" s="5" t="s">
        <v>395</v>
      </c>
      <c r="E96" s="5" t="s">
        <v>288</v>
      </c>
      <c r="F96" s="5" t="s">
        <v>11758</v>
      </c>
      <c r="G96" s="5">
        <v>8</v>
      </c>
      <c r="H96" s="5">
        <v>2</v>
      </c>
      <c r="I96" s="5">
        <f t="shared" si="6"/>
        <v>3</v>
      </c>
      <c r="J96" s="5">
        <f t="shared" si="7"/>
        <v>2</v>
      </c>
      <c r="K96" s="5"/>
      <c r="L96" s="5"/>
      <c r="M96" s="5"/>
      <c r="N96" s="5"/>
      <c r="O96" s="5" t="s">
        <v>396</v>
      </c>
      <c r="P96" s="6">
        <f>[1]!EM_S_INFO_EMPLOYEE(B96,"2019")</f>
        <v>10394</v>
      </c>
      <c r="Q96" s="6">
        <f>[1]!EM_S_STM07_IS(B96,"83","2019-12-31","1",1000000000)</f>
        <v>23.260476869929999</v>
      </c>
      <c r="R96" s="6">
        <f>[1]!EM_S_FA_YOY_OR(B96,"2019-12-31")</f>
        <v>52.312396913599997</v>
      </c>
      <c r="S96" s="6">
        <f>[1]!EM_S_FA_YOY_OR(B96,"2020-12-31")</f>
        <v>40.0422470504</v>
      </c>
      <c r="T96" s="6">
        <f>[1]!EM_S_FA_YOY_OR(B96,"2021-12-31")</f>
        <v>67.034712756700003</v>
      </c>
      <c r="U96" s="6">
        <f>[1]!EM_S_FA_YOY_OR(B96,"2022-12-31")</f>
        <v>13.0325930996</v>
      </c>
      <c r="V96" s="7">
        <f t="shared" si="8"/>
        <v>40.036517635566668</v>
      </c>
      <c r="W96" s="8">
        <f t="shared" si="9"/>
        <v>27.001060284451469</v>
      </c>
      <c r="X96" s="6">
        <f>[1]!EM_S_FA_YOY_NETPROFIT(B96,"2019-12-31")</f>
        <v>19.640674015799998</v>
      </c>
      <c r="Y96" s="6">
        <f>[1]!EM_S_FA_YOY_NETPROFIT(B96,"2020-12-31")</f>
        <v>84.143461393999999</v>
      </c>
      <c r="Z96" s="6">
        <f>[1]!EM_S_FA_YOY_NETPROFIT(B96,"2021-12-31")</f>
        <v>86.446662427099994</v>
      </c>
      <c r="AA96" s="6">
        <f>[1]!EM_S_FA_YOY_NETPROFIT(B96,"2022-12-31")</f>
        <v>15.339953359400001</v>
      </c>
      <c r="AB96" s="7">
        <f t="shared" si="10"/>
        <v>61.976692393500002</v>
      </c>
      <c r="AC96" s="8">
        <f t="shared" si="11"/>
        <v>40.40501521532665</v>
      </c>
    </row>
    <row r="97" spans="1:29" ht="16.5" x14ac:dyDescent="0.45">
      <c r="A97" s="9">
        <v>95</v>
      </c>
      <c r="B97" s="5" t="s">
        <v>397</v>
      </c>
      <c r="C97" s="5" t="s">
        <v>398</v>
      </c>
      <c r="D97" s="5" t="s">
        <v>399</v>
      </c>
      <c r="E97" s="5" t="s">
        <v>363</v>
      </c>
      <c r="F97" s="5" t="s">
        <v>11755</v>
      </c>
      <c r="G97" s="5">
        <v>5</v>
      </c>
      <c r="H97" s="5">
        <v>3</v>
      </c>
      <c r="I97" s="5">
        <f t="shared" si="6"/>
        <v>3</v>
      </c>
      <c r="J97" s="5">
        <f t="shared" si="7"/>
        <v>5</v>
      </c>
      <c r="K97" s="5"/>
      <c r="L97" s="5"/>
      <c r="M97" s="5"/>
      <c r="N97" s="5"/>
      <c r="O97" s="5" t="s">
        <v>400</v>
      </c>
      <c r="P97" s="6">
        <f>[1]!EM_S_INFO_EMPLOYEE(B97,"2019")</f>
        <v>9376</v>
      </c>
      <c r="Q97" s="6">
        <f>[1]!EM_S_STM07_IS(B97,"83","2019-12-31","1",1000000000)</f>
        <v>17.756087656279998</v>
      </c>
      <c r="R97" s="6">
        <f>[1]!EM_S_FA_YOY_OR(B97,"2019-12-31")</f>
        <v>0.28537348880000002</v>
      </c>
      <c r="S97" s="6">
        <f>[1]!EM_S_FA_YOY_OR(B97,"2020-12-31")</f>
        <v>-56.975687084</v>
      </c>
      <c r="T97" s="6">
        <f>[1]!EM_S_FA_YOY_OR(B97,"2021-12-31")</f>
        <v>-6.7140505422999999</v>
      </c>
      <c r="U97" s="6">
        <f>[1]!EM_S_FA_YOY_OR(B97,"2022-12-31")</f>
        <v>-11.076426569500001</v>
      </c>
      <c r="V97" s="7">
        <f t="shared" si="8"/>
        <v>-24.922054731933333</v>
      </c>
      <c r="W97" s="8">
        <f t="shared" si="9"/>
        <v>27.844821625784629</v>
      </c>
      <c r="X97" s="6">
        <f>[1]!EM_S_FA_YOY_NETPROFIT(B97,"2019-12-31")</f>
        <v>16.6729817895</v>
      </c>
      <c r="Y97" s="6">
        <f>[1]!EM_S_FA_YOY_NETPROFIT(B97,"2020-12-31")</f>
        <v>-55.312167196499999</v>
      </c>
      <c r="Z97" s="6">
        <f>[1]!EM_S_FA_YOY_NETPROFIT(B97,"2021-12-31")</f>
        <v>37.447177672700001</v>
      </c>
      <c r="AA97" s="6">
        <f>[1]!EM_S_FA_YOY_NETPROFIT(B97,"2022-12-31")</f>
        <v>-59.5035441136</v>
      </c>
      <c r="AB97" s="7">
        <f t="shared" si="10"/>
        <v>-25.789511212466664</v>
      </c>
      <c r="AC97" s="8">
        <f t="shared" si="11"/>
        <v>54.804662447503688</v>
      </c>
    </row>
    <row r="98" spans="1:29" ht="16.5" x14ac:dyDescent="0.45">
      <c r="A98" s="9">
        <v>96</v>
      </c>
      <c r="B98" s="5" t="s">
        <v>401</v>
      </c>
      <c r="C98" s="5" t="s">
        <v>402</v>
      </c>
      <c r="D98" s="5" t="s">
        <v>403</v>
      </c>
      <c r="E98" s="5" t="s">
        <v>288</v>
      </c>
      <c r="F98" s="5" t="s">
        <v>11753</v>
      </c>
      <c r="G98" s="5">
        <v>3</v>
      </c>
      <c r="H98" s="5">
        <v>3</v>
      </c>
      <c r="I98" s="5">
        <f t="shared" si="6"/>
        <v>4</v>
      </c>
      <c r="J98" s="5">
        <f t="shared" si="7"/>
        <v>7</v>
      </c>
      <c r="K98" s="5"/>
      <c r="L98" s="5"/>
      <c r="M98" s="5"/>
      <c r="N98" s="5"/>
      <c r="O98" s="5" t="s">
        <v>404</v>
      </c>
      <c r="P98" s="6">
        <f>[1]!EM_S_INFO_EMPLOYEE(B98,"2019")</f>
        <v>1157</v>
      </c>
      <c r="Q98" s="6">
        <f>[1]!EM_S_STM07_IS(B98,"83","2019-12-31","1",1000000000)</f>
        <v>0.12991281599000001</v>
      </c>
      <c r="R98" s="6">
        <f>[1]!EM_S_FA_YOY_OR(B98,"2019-12-31")</f>
        <v>36.062825368200002</v>
      </c>
      <c r="S98" s="6">
        <f>[1]!EM_S_FA_YOY_OR(B98,"2020-12-31")</f>
        <v>59.6240958367</v>
      </c>
      <c r="T98" s="6">
        <f>[1]!EM_S_FA_YOY_OR(B98,"2021-12-31")</f>
        <v>21.769000774799999</v>
      </c>
      <c r="U98" s="6">
        <f>[1]!EM_S_FA_YOY_OR(B98,"2022-12-31")</f>
        <v>23.192463807100001</v>
      </c>
      <c r="V98" s="7">
        <f t="shared" si="8"/>
        <v>34.861853472866663</v>
      </c>
      <c r="W98" s="8">
        <f t="shared" si="9"/>
        <v>21.456538558560609</v>
      </c>
      <c r="X98" s="6">
        <f>[1]!EM_S_FA_YOY_NETPROFIT(B98,"2019-12-31")</f>
        <v>108.2100531702</v>
      </c>
      <c r="Y98" s="6">
        <f>[1]!EM_S_FA_YOY_NETPROFIT(B98,"2020-12-31")</f>
        <v>-1670.6194790116999</v>
      </c>
      <c r="Z98" s="6">
        <f>[1]!EM_S_FA_YOY_NETPROFIT(B98,"2021-12-31")</f>
        <v>27.212657917200001</v>
      </c>
      <c r="AA98" s="6">
        <f>[1]!EM_S_FA_YOY_NETPROFIT(B98,"2022-12-31")</f>
        <v>52.312922780900003</v>
      </c>
      <c r="AB98" s="7">
        <f t="shared" si="10"/>
        <v>-530.36463277120004</v>
      </c>
      <c r="AC98" s="8">
        <f t="shared" si="11"/>
        <v>987.56941103158238</v>
      </c>
    </row>
    <row r="99" spans="1:29" ht="16.5" x14ac:dyDescent="0.45">
      <c r="A99" s="9">
        <v>97</v>
      </c>
      <c r="B99" s="5" t="s">
        <v>405</v>
      </c>
      <c r="C99" s="5" t="s">
        <v>406</v>
      </c>
      <c r="D99" s="5" t="s">
        <v>407</v>
      </c>
      <c r="E99" s="5" t="s">
        <v>263</v>
      </c>
      <c r="F99" s="5" t="s">
        <v>11765</v>
      </c>
      <c r="G99" s="5">
        <v>16</v>
      </c>
      <c r="H99" s="5">
        <v>3</v>
      </c>
      <c r="I99" s="5">
        <f t="shared" si="6"/>
        <v>1</v>
      </c>
      <c r="J99" s="5">
        <f t="shared" si="7"/>
        <v>9</v>
      </c>
      <c r="K99" s="5"/>
      <c r="L99" s="5"/>
      <c r="M99" s="5"/>
      <c r="N99" s="5"/>
      <c r="O99" s="5" t="s">
        <v>408</v>
      </c>
      <c r="P99" s="6">
        <f>[1]!EM_S_INFO_EMPLOYEE(B99,"2019")</f>
        <v>351</v>
      </c>
      <c r="Q99" s="6">
        <f>[1]!EM_S_STM07_IS(B99,"83","2019-12-31","1",1000000000)</f>
        <v>0.13416053196</v>
      </c>
      <c r="R99" s="6">
        <f>[1]!EM_S_FA_YOY_OR(B99,"2019-12-31")</f>
        <v>40.656447432699999</v>
      </c>
      <c r="S99" s="6">
        <f>[1]!EM_S_FA_YOY_OR(B99,"2020-12-31")</f>
        <v>30.861877069999998</v>
      </c>
      <c r="T99" s="6">
        <f>[1]!EM_S_FA_YOY_OR(B99,"2021-12-31")</f>
        <v>-10.791835585099999</v>
      </c>
      <c r="U99" s="6">
        <f>[1]!EM_S_FA_YOY_OR(B99,"2022-12-31")</f>
        <v>27.9195663854</v>
      </c>
      <c r="V99" s="7">
        <f t="shared" si="8"/>
        <v>15.996535956766666</v>
      </c>
      <c r="W99" s="8">
        <f t="shared" si="9"/>
        <v>23.246009021765364</v>
      </c>
      <c r="X99" s="6">
        <f>[1]!EM_S_FA_YOY_NETPROFIT(B99,"2019-12-31")</f>
        <v>148.01399273409999</v>
      </c>
      <c r="Y99" s="6">
        <f>[1]!EM_S_FA_YOY_NETPROFIT(B99,"2020-12-31")</f>
        <v>-19.890444779599999</v>
      </c>
      <c r="Z99" s="6">
        <f>[1]!EM_S_FA_YOY_NETPROFIT(B99,"2021-12-31")</f>
        <v>-326.17011085130002</v>
      </c>
      <c r="AA99" s="6">
        <f>[1]!EM_S_FA_YOY_NETPROFIT(B99,"2022-12-31")</f>
        <v>10.089190568599999</v>
      </c>
      <c r="AB99" s="7">
        <f t="shared" si="10"/>
        <v>-111.99045502076667</v>
      </c>
      <c r="AC99" s="8">
        <f t="shared" si="11"/>
        <v>186.0897320183654</v>
      </c>
    </row>
    <row r="100" spans="1:29" ht="16.5" x14ac:dyDescent="0.45">
      <c r="A100" s="9">
        <v>98</v>
      </c>
      <c r="B100" s="5" t="s">
        <v>409</v>
      </c>
      <c r="C100" s="5" t="s">
        <v>410</v>
      </c>
      <c r="D100" s="5" t="s">
        <v>411</v>
      </c>
      <c r="E100" s="5" t="s">
        <v>412</v>
      </c>
      <c r="F100" s="5" t="s">
        <v>11761</v>
      </c>
      <c r="G100" s="5">
        <v>12</v>
      </c>
      <c r="H100" s="5">
        <v>1</v>
      </c>
      <c r="I100" s="5">
        <f t="shared" si="6"/>
        <v>2</v>
      </c>
      <c r="J100" s="5">
        <f t="shared" si="7"/>
        <v>6</v>
      </c>
      <c r="K100" s="5"/>
      <c r="L100" s="5"/>
      <c r="M100" s="5"/>
      <c r="N100" s="5"/>
      <c r="O100" s="5" t="s">
        <v>413</v>
      </c>
      <c r="P100" s="6">
        <f>[1]!EM_S_INFO_EMPLOYEE(B100,"2019")</f>
        <v>2971</v>
      </c>
      <c r="Q100" s="6">
        <f>[1]!EM_S_STM07_IS(B100,"83","2019-12-31","1",1000000000)</f>
        <v>7.4402864655399998</v>
      </c>
      <c r="R100" s="6">
        <f>[1]!EM_S_FA_YOY_OR(B100,"2019-12-31")</f>
        <v>0.42059170359999998</v>
      </c>
      <c r="S100" s="6">
        <f>[1]!EM_S_FA_YOY_OR(B100,"2020-12-31")</f>
        <v>17.492114753900001</v>
      </c>
      <c r="T100" s="6">
        <f>[1]!EM_S_FA_YOY_OR(B100,"2021-12-31")</f>
        <v>34.5622324343</v>
      </c>
      <c r="U100" s="6">
        <f>[1]!EM_S_FA_YOY_OR(B100,"2022-12-31")</f>
        <v>9.3069092321000007</v>
      </c>
      <c r="V100" s="7">
        <f t="shared" si="8"/>
        <v>20.453752140099997</v>
      </c>
      <c r="W100" s="8">
        <f t="shared" si="9"/>
        <v>12.885507732231535</v>
      </c>
      <c r="X100" s="6">
        <f>[1]!EM_S_FA_YOY_NETPROFIT(B100,"2019-12-31")</f>
        <v>-15.3879354384</v>
      </c>
      <c r="Y100" s="6">
        <f>[1]!EM_S_FA_YOY_NETPROFIT(B100,"2020-12-31")</f>
        <v>22.719849401600001</v>
      </c>
      <c r="Z100" s="6">
        <f>[1]!EM_S_FA_YOY_NETPROFIT(B100,"2021-12-31")</f>
        <v>9.1272772324999991</v>
      </c>
      <c r="AA100" s="6">
        <f>[1]!EM_S_FA_YOY_NETPROFIT(B100,"2022-12-31")</f>
        <v>-31.342720144899999</v>
      </c>
      <c r="AB100" s="7">
        <f t="shared" si="10"/>
        <v>0.16813549640000028</v>
      </c>
      <c r="AC100" s="8">
        <f t="shared" si="11"/>
        <v>28.122766968742319</v>
      </c>
    </row>
    <row r="101" spans="1:29" ht="16.5" x14ac:dyDescent="0.45">
      <c r="A101" s="9">
        <v>99</v>
      </c>
      <c r="B101" s="5" t="s">
        <v>414</v>
      </c>
      <c r="C101" s="5" t="s">
        <v>415</v>
      </c>
      <c r="D101" s="5" t="s">
        <v>416</v>
      </c>
      <c r="E101" s="5" t="s">
        <v>288</v>
      </c>
      <c r="F101" s="5" t="s">
        <v>11768</v>
      </c>
      <c r="G101" s="5">
        <v>19</v>
      </c>
      <c r="H101" s="5">
        <v>2</v>
      </c>
      <c r="I101" s="5">
        <f t="shared" si="6"/>
        <v>2</v>
      </c>
      <c r="J101" s="5">
        <f t="shared" si="7"/>
        <v>4</v>
      </c>
      <c r="K101" s="5"/>
      <c r="L101" s="5"/>
      <c r="M101" s="5"/>
      <c r="N101" s="5"/>
      <c r="O101" s="5" t="s">
        <v>417</v>
      </c>
      <c r="P101" s="6">
        <f>[1]!EM_S_INFO_EMPLOYEE(B101,"2019")</f>
        <v>1500</v>
      </c>
      <c r="Q101" s="6">
        <f>[1]!EM_S_STM07_IS(B101,"83","2019-12-31","1",1000000000)</f>
        <v>0.51538811527999995</v>
      </c>
      <c r="R101" s="6">
        <f>[1]!EM_S_FA_YOY_OR(B101,"2019-12-31")</f>
        <v>3.8125679426999999</v>
      </c>
      <c r="S101" s="6">
        <f>[1]!EM_S_FA_YOY_OR(B101,"2020-12-31")</f>
        <v>-17.527314620199999</v>
      </c>
      <c r="T101" s="6">
        <f>[1]!EM_S_FA_YOY_OR(B101,"2021-12-31")</f>
        <v>113.2523011004</v>
      </c>
      <c r="U101" s="6">
        <f>[1]!EM_S_FA_YOY_OR(B101,"2022-12-31")</f>
        <v>-69.424373724399999</v>
      </c>
      <c r="V101" s="7">
        <f t="shared" si="8"/>
        <v>8.7668709186000005</v>
      </c>
      <c r="W101" s="8">
        <f t="shared" si="9"/>
        <v>94.134106603945938</v>
      </c>
      <c r="X101" s="6">
        <f>[1]!EM_S_FA_YOY_NETPROFIT(B101,"2019-12-31")</f>
        <v>-207.66090054950001</v>
      </c>
      <c r="Y101" s="6">
        <f>[1]!EM_S_FA_YOY_NETPROFIT(B101,"2020-12-31")</f>
        <v>-1411.3070390631999</v>
      </c>
      <c r="Z101" s="6">
        <f>[1]!EM_S_FA_YOY_NETPROFIT(B101,"2021-12-31")</f>
        <v>71.746291345200007</v>
      </c>
      <c r="AA101" s="6">
        <f>[1]!EM_S_FA_YOY_NETPROFIT(B101,"2022-12-31")</f>
        <v>262.36894252079998</v>
      </c>
      <c r="AB101" s="7">
        <f t="shared" si="10"/>
        <v>-359.06393506573335</v>
      </c>
      <c r="AC101" s="8">
        <f t="shared" si="11"/>
        <v>916.24009474480613</v>
      </c>
    </row>
    <row r="102" spans="1:29" ht="16.5" x14ac:dyDescent="0.45">
      <c r="A102" s="9">
        <v>100</v>
      </c>
      <c r="B102" s="5" t="s">
        <v>418</v>
      </c>
      <c r="C102" s="5" t="s">
        <v>419</v>
      </c>
      <c r="D102" s="5" t="s">
        <v>420</v>
      </c>
      <c r="E102" s="5" t="s">
        <v>240</v>
      </c>
      <c r="F102" s="5" t="s">
        <v>11764</v>
      </c>
      <c r="G102" s="5">
        <v>15</v>
      </c>
      <c r="H102" s="5">
        <v>3</v>
      </c>
      <c r="I102" s="5">
        <f t="shared" si="6"/>
        <v>2</v>
      </c>
      <c r="J102" s="5">
        <f t="shared" si="7"/>
        <v>8</v>
      </c>
      <c r="K102" s="5"/>
      <c r="L102" s="5"/>
      <c r="M102" s="5"/>
      <c r="N102" s="5"/>
      <c r="O102" s="5" t="s">
        <v>421</v>
      </c>
      <c r="P102" s="6">
        <f>[1]!EM_S_INFO_EMPLOYEE(B102,"2019")</f>
        <v>2420</v>
      </c>
      <c r="Q102" s="6">
        <f>[1]!EM_S_STM07_IS(B102,"83","2019-12-31","1",1000000000)</f>
        <v>3.3218170055599998</v>
      </c>
      <c r="R102" s="6">
        <f>[1]!EM_S_FA_YOY_OR(B102,"2019-12-31")</f>
        <v>27.031129374100001</v>
      </c>
      <c r="S102" s="6">
        <f>[1]!EM_S_FA_YOY_OR(B102,"2020-12-31")</f>
        <v>6.4270796528999998</v>
      </c>
      <c r="T102" s="6">
        <f>[1]!EM_S_FA_YOY_OR(B102,"2021-12-31")</f>
        <v>85.325160563899999</v>
      </c>
      <c r="U102" s="6">
        <f>[1]!EM_S_FA_YOY_OR(B102,"2022-12-31")</f>
        <v>-19.865524624100001</v>
      </c>
      <c r="V102" s="7">
        <f t="shared" si="8"/>
        <v>23.962238530899999</v>
      </c>
      <c r="W102" s="8">
        <f t="shared" si="9"/>
        <v>54.743779648812676</v>
      </c>
      <c r="X102" s="6">
        <f>[1]!EM_S_FA_YOY_NETPROFIT(B102,"2019-12-31")</f>
        <v>28.0044474048</v>
      </c>
      <c r="Y102" s="6">
        <f>[1]!EM_S_FA_YOY_NETPROFIT(B102,"2020-12-31")</f>
        <v>16.3757086018</v>
      </c>
      <c r="Z102" s="6">
        <f>[1]!EM_S_FA_YOY_NETPROFIT(B102,"2021-12-31")</f>
        <v>89.254592806999995</v>
      </c>
      <c r="AA102" s="6">
        <f>[1]!EM_S_FA_YOY_NETPROFIT(B102,"2022-12-31")</f>
        <v>-14.3532401727</v>
      </c>
      <c r="AB102" s="7">
        <f t="shared" si="10"/>
        <v>30.425687078699998</v>
      </c>
      <c r="AC102" s="8">
        <f t="shared" si="11"/>
        <v>53.213693586222412</v>
      </c>
    </row>
    <row r="103" spans="1:29" ht="16.5" x14ac:dyDescent="0.45">
      <c r="A103" s="9">
        <v>101</v>
      </c>
      <c r="B103" s="5" t="s">
        <v>422</v>
      </c>
      <c r="C103" s="5" t="s">
        <v>423</v>
      </c>
      <c r="D103" s="5" t="s">
        <v>424</v>
      </c>
      <c r="E103" s="5" t="s">
        <v>254</v>
      </c>
      <c r="F103" s="5" t="s">
        <v>11762</v>
      </c>
      <c r="G103" s="5">
        <v>13</v>
      </c>
      <c r="H103" s="5">
        <v>2</v>
      </c>
      <c r="I103" s="5">
        <f t="shared" si="6"/>
        <v>4</v>
      </c>
      <c r="J103" s="5">
        <f t="shared" si="7"/>
        <v>7</v>
      </c>
      <c r="K103" s="5"/>
      <c r="L103" s="5"/>
      <c r="M103" s="5"/>
      <c r="N103" s="5"/>
      <c r="O103" s="5" t="s">
        <v>425</v>
      </c>
      <c r="P103" s="6">
        <f>[1]!EM_S_INFO_EMPLOYEE(B103,"2019")</f>
        <v>62</v>
      </c>
      <c r="Q103" s="6">
        <f>[1]!EM_S_STM07_IS(B103,"83","2019-12-31","1",1000000000)</f>
        <v>7.0122114639999997E-2</v>
      </c>
      <c r="R103" s="6">
        <f>[1]!EM_S_FA_YOY_OR(B103,"2019-12-31")</f>
        <v>-94.200489252300002</v>
      </c>
      <c r="S103" s="6">
        <f>[1]!EM_S_FA_YOY_OR(B103,"2020-12-31")</f>
        <v>-28.575456791200001</v>
      </c>
      <c r="T103" s="6">
        <f>[1]!EM_S_FA_YOY_OR(B103,"2021-12-31")</f>
        <v>488.18766106470002</v>
      </c>
      <c r="U103" s="6">
        <f>[1]!EM_S_FA_YOY_OR(B103,"2022-12-31")</f>
        <v>199.99318734100001</v>
      </c>
      <c r="V103" s="7">
        <f t="shared" si="8"/>
        <v>219.86846387150001</v>
      </c>
      <c r="W103" s="8">
        <f t="shared" si="9"/>
        <v>258.95424297916145</v>
      </c>
      <c r="X103" s="6">
        <f>[1]!EM_S_FA_YOY_NETPROFIT(B103,"2019-12-31")</f>
        <v>-142.5653320493</v>
      </c>
      <c r="Y103" s="6">
        <f>[1]!EM_S_FA_YOY_NETPROFIT(B103,"2020-12-31")</f>
        <v>110.6479903307</v>
      </c>
      <c r="Z103" s="6">
        <f>[1]!EM_S_FA_YOY_NETPROFIT(B103,"2021-12-31")</f>
        <v>-112.4835723349</v>
      </c>
      <c r="AA103" s="6">
        <f>[1]!EM_S_FA_YOY_NETPROFIT(B103,"2022-12-31")</f>
        <v>502.03450957569999</v>
      </c>
      <c r="AB103" s="7">
        <f t="shared" si="10"/>
        <v>166.73297585716668</v>
      </c>
      <c r="AC103" s="8">
        <f t="shared" si="11"/>
        <v>311.07436803744969</v>
      </c>
    </row>
    <row r="104" spans="1:29" ht="16.5" x14ac:dyDescent="0.45">
      <c r="A104" s="9">
        <v>102</v>
      </c>
      <c r="B104" s="5" t="s">
        <v>426</v>
      </c>
      <c r="C104" s="5" t="s">
        <v>427</v>
      </c>
      <c r="D104" s="5" t="s">
        <v>428</v>
      </c>
      <c r="E104" s="5" t="s">
        <v>254</v>
      </c>
      <c r="F104" s="5" t="s">
        <v>11773</v>
      </c>
      <c r="G104" s="5">
        <v>24</v>
      </c>
      <c r="H104" s="5">
        <v>2</v>
      </c>
      <c r="I104" s="5">
        <f t="shared" si="6"/>
        <v>1</v>
      </c>
      <c r="J104" s="5">
        <f t="shared" si="7"/>
        <v>11</v>
      </c>
      <c r="K104" s="5"/>
      <c r="L104" s="5"/>
      <c r="M104" s="5"/>
      <c r="N104" s="5"/>
      <c r="O104" s="5" t="s">
        <v>425</v>
      </c>
      <c r="P104" s="6">
        <f>[1]!EM_S_INFO_EMPLOYEE(B104,"2019")</f>
        <v>2485</v>
      </c>
      <c r="Q104" s="6">
        <f>[1]!EM_S_STM07_IS(B104,"83","2019-12-31","1",1000000000)</f>
        <v>2.3190653439500002</v>
      </c>
      <c r="R104" s="6">
        <f>[1]!EM_S_FA_YOY_OR(B104,"2019-12-31")</f>
        <v>12.0651010652</v>
      </c>
      <c r="S104" s="6">
        <f>[1]!EM_S_FA_YOY_OR(B104,"2020-12-31")</f>
        <v>-4.8339443419999997</v>
      </c>
      <c r="T104" s="6">
        <f>[1]!EM_S_FA_YOY_OR(B104,"2021-12-31")</f>
        <v>34.941111067100003</v>
      </c>
      <c r="U104" s="6">
        <f>[1]!EM_S_FA_YOY_OR(B104,"2022-12-31")</f>
        <v>2.0388869758000001</v>
      </c>
      <c r="V104" s="7">
        <f t="shared" si="8"/>
        <v>10.715351233633335</v>
      </c>
      <c r="W104" s="8">
        <f t="shared" si="9"/>
        <v>21.259692665049002</v>
      </c>
      <c r="X104" s="6">
        <f>[1]!EM_S_FA_YOY_NETPROFIT(B104,"2019-12-31")</f>
        <v>-37.073230887199998</v>
      </c>
      <c r="Y104" s="6">
        <f>[1]!EM_S_FA_YOY_NETPROFIT(B104,"2020-12-31")</f>
        <v>16.524173371</v>
      </c>
      <c r="Z104" s="6">
        <f>[1]!EM_S_FA_YOY_NETPROFIT(B104,"2021-12-31")</f>
        <v>302.40355106150002</v>
      </c>
      <c r="AA104" s="6">
        <f>[1]!EM_S_FA_YOY_NETPROFIT(B104,"2022-12-31")</f>
        <v>-95.633294548500004</v>
      </c>
      <c r="AB104" s="7">
        <f t="shared" si="10"/>
        <v>74.431476628000013</v>
      </c>
      <c r="AC104" s="8">
        <f t="shared" si="11"/>
        <v>205.23955379912366</v>
      </c>
    </row>
    <row r="105" spans="1:29" ht="16.5" x14ac:dyDescent="0.45">
      <c r="A105" s="9">
        <v>103</v>
      </c>
      <c r="B105" s="5" t="s">
        <v>429</v>
      </c>
      <c r="C105" s="5" t="s">
        <v>430</v>
      </c>
      <c r="D105" s="5" t="s">
        <v>431</v>
      </c>
      <c r="E105" s="5" t="s">
        <v>240</v>
      </c>
      <c r="F105" s="5" t="s">
        <v>11765</v>
      </c>
      <c r="G105" s="5">
        <v>16</v>
      </c>
      <c r="H105" s="5">
        <v>3</v>
      </c>
      <c r="I105" s="5">
        <f t="shared" si="6"/>
        <v>1</v>
      </c>
      <c r="J105" s="5">
        <f t="shared" si="7"/>
        <v>9</v>
      </c>
      <c r="K105" s="5"/>
      <c r="L105" s="5"/>
      <c r="M105" s="5"/>
      <c r="N105" s="5"/>
      <c r="O105" s="5" t="s">
        <v>112</v>
      </c>
      <c r="P105" s="6">
        <f>[1]!EM_S_INFO_EMPLOYEE(B105,"2019")</f>
        <v>9019</v>
      </c>
      <c r="Q105" s="6">
        <f>[1]!EM_S_STM07_IS(B105,"83","2019-12-31","1",1000000000)</f>
        <v>9.3846958350099996</v>
      </c>
      <c r="R105" s="6">
        <f>[1]!EM_S_FA_YOY_OR(B105,"2019-12-31")</f>
        <v>5.9142368663999996</v>
      </c>
      <c r="S105" s="6">
        <f>[1]!EM_S_FA_YOY_OR(B105,"2020-12-31")</f>
        <v>12.101766823</v>
      </c>
      <c r="T105" s="6">
        <f>[1]!EM_S_FA_YOY_OR(B105,"2021-12-31")</f>
        <v>14.6710390008</v>
      </c>
      <c r="U105" s="6">
        <f>[1]!EM_S_FA_YOY_OR(B105,"2022-12-31")</f>
        <v>4.6893417297999997</v>
      </c>
      <c r="V105" s="7">
        <f t="shared" si="8"/>
        <v>10.487382517866665</v>
      </c>
      <c r="W105" s="8">
        <f t="shared" si="9"/>
        <v>5.1829767138168661</v>
      </c>
      <c r="X105" s="6">
        <f>[1]!EM_S_FA_YOY_NETPROFIT(B105,"2019-12-31")</f>
        <v>23.682775187000001</v>
      </c>
      <c r="Y105" s="6">
        <f>[1]!EM_S_FA_YOY_NETPROFIT(B105,"2020-12-31")</f>
        <v>45.823715816700002</v>
      </c>
      <c r="Z105" s="6">
        <f>[1]!EM_S_FA_YOY_NETPROFIT(B105,"2021-12-31")</f>
        <v>-8.4091067325999997</v>
      </c>
      <c r="AA105" s="6">
        <f>[1]!EM_S_FA_YOY_NETPROFIT(B105,"2022-12-31")</f>
        <v>0.17617140880000001</v>
      </c>
      <c r="AB105" s="7">
        <f t="shared" si="10"/>
        <v>12.530260164300001</v>
      </c>
      <c r="AC105" s="8">
        <f t="shared" si="11"/>
        <v>29.150770009556251</v>
      </c>
    </row>
    <row r="106" spans="1:29" ht="16.5" x14ac:dyDescent="0.45">
      <c r="A106" s="9">
        <v>104</v>
      </c>
      <c r="B106" s="5" t="s">
        <v>432</v>
      </c>
      <c r="C106" s="5" t="s">
        <v>433</v>
      </c>
      <c r="D106" s="5" t="s">
        <v>434</v>
      </c>
      <c r="E106" s="5" t="s">
        <v>435</v>
      </c>
      <c r="F106" s="5" t="s">
        <v>11752</v>
      </c>
      <c r="G106" s="5">
        <v>2</v>
      </c>
      <c r="H106" s="5">
        <v>3</v>
      </c>
      <c r="I106" s="5">
        <f t="shared" si="6"/>
        <v>0</v>
      </c>
      <c r="J106" s="5">
        <f t="shared" si="7"/>
        <v>2</v>
      </c>
      <c r="K106" s="5"/>
      <c r="L106" s="5"/>
      <c r="M106" s="5"/>
      <c r="N106" s="5"/>
      <c r="O106" s="5" t="s">
        <v>436</v>
      </c>
      <c r="P106" s="6">
        <f>[1]!EM_S_INFO_EMPLOYEE(B106,"2019")</f>
        <v>766</v>
      </c>
      <c r="Q106" s="6">
        <f>[1]!EM_S_STM07_IS(B106,"83","2019-12-31","1",1000000000)</f>
        <v>0.86567663513000004</v>
      </c>
      <c r="R106" s="6">
        <f>[1]!EM_S_FA_YOY_OR(B106,"2019-12-31")</f>
        <v>60.2987744984</v>
      </c>
      <c r="S106" s="6">
        <f>[1]!EM_S_FA_YOY_OR(B106,"2020-12-31")</f>
        <v>-27.9162352526</v>
      </c>
      <c r="T106" s="6">
        <f>[1]!EM_S_FA_YOY_OR(B106,"2021-12-31")</f>
        <v>90.197327029600004</v>
      </c>
      <c r="U106" s="6">
        <f>[1]!EM_S_FA_YOY_OR(B106,"2022-12-31")</f>
        <v>-24.543603732400001</v>
      </c>
      <c r="V106" s="7">
        <f t="shared" si="8"/>
        <v>12.579162681533333</v>
      </c>
      <c r="W106" s="8">
        <f t="shared" si="9"/>
        <v>67.240450908774974</v>
      </c>
      <c r="X106" s="6">
        <f>[1]!EM_S_FA_YOY_NETPROFIT(B106,"2019-12-31")</f>
        <v>524.68172030489995</v>
      </c>
      <c r="Y106" s="6">
        <f>[1]!EM_S_FA_YOY_NETPROFIT(B106,"2020-12-31")</f>
        <v>-50.253658307099997</v>
      </c>
      <c r="Z106" s="6">
        <f>[1]!EM_S_FA_YOY_NETPROFIT(B106,"2021-12-31")</f>
        <v>49.656360406399997</v>
      </c>
      <c r="AA106" s="6">
        <f>[1]!EM_S_FA_YOY_NETPROFIT(B106,"2022-12-31")</f>
        <v>-22.543265535700002</v>
      </c>
      <c r="AB106" s="7">
        <f t="shared" si="10"/>
        <v>-7.7135211454666672</v>
      </c>
      <c r="AC106" s="8">
        <f t="shared" si="11"/>
        <v>51.579491552774371</v>
      </c>
    </row>
    <row r="107" spans="1:29" ht="16.5" x14ac:dyDescent="0.45">
      <c r="A107" s="9">
        <v>105</v>
      </c>
      <c r="B107" s="5" t="s">
        <v>437</v>
      </c>
      <c r="C107" s="5" t="s">
        <v>438</v>
      </c>
      <c r="D107" s="5" t="s">
        <v>439</v>
      </c>
      <c r="E107" s="5" t="s">
        <v>440</v>
      </c>
      <c r="F107" s="5" t="s">
        <v>11765</v>
      </c>
      <c r="G107" s="5">
        <v>16</v>
      </c>
      <c r="H107" s="5">
        <v>3</v>
      </c>
      <c r="I107" s="5">
        <f t="shared" si="6"/>
        <v>1</v>
      </c>
      <c r="J107" s="5">
        <f t="shared" si="7"/>
        <v>9</v>
      </c>
      <c r="K107" s="5"/>
      <c r="L107" s="5"/>
      <c r="M107" s="5"/>
      <c r="N107" s="5"/>
      <c r="O107" s="5" t="s">
        <v>95</v>
      </c>
      <c r="P107" s="6">
        <f>[1]!EM_S_INFO_EMPLOYEE(B107,"2019")</f>
        <v>6225</v>
      </c>
      <c r="Q107" s="6">
        <f>[1]!EM_S_STM07_IS(B107,"83","2019-12-31","1",1000000000)</f>
        <v>0.99095268125000002</v>
      </c>
      <c r="R107" s="6">
        <f>[1]!EM_S_FA_YOY_OR(B107,"2019-12-31")</f>
        <v>-51.408305333500003</v>
      </c>
      <c r="S107" s="6">
        <f>[1]!EM_S_FA_YOY_OR(B107,"2020-12-31")</f>
        <v>62.1657670357</v>
      </c>
      <c r="T107" s="6">
        <f>[1]!EM_S_FA_YOY_OR(B107,"2021-12-31")</f>
        <v>81.7767597526</v>
      </c>
      <c r="U107" s="6">
        <f>[1]!EM_S_FA_YOY_OR(B107,"2022-12-31")</f>
        <v>-7.1946675652999996</v>
      </c>
      <c r="V107" s="7">
        <f t="shared" si="8"/>
        <v>45.582619741000002</v>
      </c>
      <c r="W107" s="8">
        <f t="shared" si="9"/>
        <v>46.746436232020699</v>
      </c>
      <c r="X107" s="6">
        <f>[1]!EM_S_FA_YOY_NETPROFIT(B107,"2019-12-31")</f>
        <v>-118.3904251778</v>
      </c>
      <c r="Y107" s="6">
        <f>[1]!EM_S_FA_YOY_NETPROFIT(B107,"2020-12-31")</f>
        <v>108.44431304219999</v>
      </c>
      <c r="Z107" s="6">
        <f>[1]!EM_S_FA_YOY_NETPROFIT(B107,"2021-12-31")</f>
        <v>-2526.0008155091</v>
      </c>
      <c r="AA107" s="6">
        <f>[1]!EM_S_FA_YOY_NETPROFIT(B107,"2022-12-31")</f>
        <v>-41.436627773399998</v>
      </c>
      <c r="AB107" s="7">
        <f t="shared" si="10"/>
        <v>-819.66437674676661</v>
      </c>
      <c r="AC107" s="8">
        <f t="shared" si="11"/>
        <v>1479.6297191497047</v>
      </c>
    </row>
    <row r="108" spans="1:29" ht="16.5" x14ac:dyDescent="0.45">
      <c r="A108" s="9">
        <v>106</v>
      </c>
      <c r="B108" s="5" t="s">
        <v>441</v>
      </c>
      <c r="C108" s="5" t="s">
        <v>442</v>
      </c>
      <c r="D108" s="5" t="s">
        <v>443</v>
      </c>
      <c r="E108" s="5" t="s">
        <v>259</v>
      </c>
      <c r="F108" s="5" t="s">
        <v>11752</v>
      </c>
      <c r="G108" s="5">
        <v>2</v>
      </c>
      <c r="H108" s="5">
        <v>3</v>
      </c>
      <c r="I108" s="5">
        <f t="shared" si="6"/>
        <v>0</v>
      </c>
      <c r="J108" s="5">
        <f t="shared" si="7"/>
        <v>2</v>
      </c>
      <c r="K108" s="5"/>
      <c r="L108" s="5"/>
      <c r="M108" s="5"/>
      <c r="N108" s="5"/>
      <c r="O108" s="5" t="s">
        <v>444</v>
      </c>
      <c r="P108" s="6">
        <f>[1]!EM_S_INFO_EMPLOYEE(B108,"2019")</f>
        <v>1595</v>
      </c>
      <c r="Q108" s="6">
        <f>[1]!EM_S_STM07_IS(B108,"83","2019-12-31","1",1000000000)</f>
        <v>6.6625792406100004</v>
      </c>
      <c r="R108" s="6">
        <f>[1]!EM_S_FA_YOY_OR(B108,"2019-12-31")</f>
        <v>67.917521547800007</v>
      </c>
      <c r="S108" s="6">
        <f>[1]!EM_S_FA_YOY_OR(B108,"2020-12-31")</f>
        <v>67.7686325528</v>
      </c>
      <c r="T108" s="6">
        <f>[1]!EM_S_FA_YOY_OR(B108,"2021-12-31")</f>
        <v>62.657122446300001</v>
      </c>
      <c r="U108" s="6">
        <f>[1]!EM_S_FA_YOY_OR(B108,"2022-12-31")</f>
        <v>-22.1336127798</v>
      </c>
      <c r="V108" s="7">
        <f t="shared" si="8"/>
        <v>36.09738073976667</v>
      </c>
      <c r="W108" s="8">
        <f t="shared" si="9"/>
        <v>50.49424064781126</v>
      </c>
      <c r="X108" s="6">
        <f>[1]!EM_S_FA_YOY_NETPROFIT(B108,"2019-12-31")</f>
        <v>220.3373742707</v>
      </c>
      <c r="Y108" s="6">
        <f>[1]!EM_S_FA_YOY_NETPROFIT(B108,"2020-12-31")</f>
        <v>1.2418403544000001</v>
      </c>
      <c r="Z108" s="6">
        <f>[1]!EM_S_FA_YOY_NETPROFIT(B108,"2021-12-31")</f>
        <v>-34.784097142199997</v>
      </c>
      <c r="AA108" s="6">
        <f>[1]!EM_S_FA_YOY_NETPROFIT(B108,"2022-12-31")</f>
        <v>-29.1653437487</v>
      </c>
      <c r="AB108" s="7">
        <f t="shared" si="10"/>
        <v>-20.902533512166666</v>
      </c>
      <c r="AC108" s="8">
        <f t="shared" si="11"/>
        <v>19.382274579650154</v>
      </c>
    </row>
    <row r="109" spans="1:29" ht="16.5" x14ac:dyDescent="0.45">
      <c r="A109" s="9">
        <v>107</v>
      </c>
      <c r="B109" s="5" t="s">
        <v>445</v>
      </c>
      <c r="C109" s="5" t="s">
        <v>446</v>
      </c>
      <c r="D109" s="5" t="s">
        <v>447</v>
      </c>
      <c r="E109" s="5" t="s">
        <v>120</v>
      </c>
      <c r="F109" s="5" t="s">
        <v>11765</v>
      </c>
      <c r="G109" s="5">
        <v>16</v>
      </c>
      <c r="H109" s="5">
        <v>3</v>
      </c>
      <c r="I109" s="5">
        <f t="shared" si="6"/>
        <v>1</v>
      </c>
      <c r="J109" s="5">
        <f t="shared" si="7"/>
        <v>9</v>
      </c>
      <c r="K109" s="5"/>
      <c r="L109" s="5"/>
      <c r="M109" s="5"/>
      <c r="N109" s="5"/>
      <c r="O109" s="5" t="s">
        <v>448</v>
      </c>
      <c r="P109" s="6">
        <f>[1]!EM_S_INFO_EMPLOYEE(B109,"2019")</f>
        <v>331</v>
      </c>
      <c r="Q109" s="6">
        <f>[1]!EM_S_STM07_IS(B109,"83","2019-12-31","1",1000000000)</f>
        <v>0.41787823986</v>
      </c>
      <c r="R109" s="6">
        <f>[1]!EM_S_FA_YOY_OR(B109,"2019-12-31")</f>
        <v>5.6544536185999998</v>
      </c>
      <c r="S109" s="6">
        <f>[1]!EM_S_FA_YOY_OR(B109,"2020-12-31")</f>
        <v>20.944183970699999</v>
      </c>
      <c r="T109" s="6">
        <f>[1]!EM_S_FA_YOY_OR(B109,"2021-12-31")</f>
        <v>-30.5575438023</v>
      </c>
      <c r="U109" s="6">
        <f>[1]!EM_S_FA_YOY_OR(B109,"2022-12-31")</f>
        <v>-23.0260341185</v>
      </c>
      <c r="V109" s="7">
        <f t="shared" si="8"/>
        <v>-10.879797983366666</v>
      </c>
      <c r="W109" s="8">
        <f t="shared" si="9"/>
        <v>27.816457001006864</v>
      </c>
      <c r="X109" s="6">
        <f>[1]!EM_S_FA_YOY_NETPROFIT(B109,"2019-12-31")</f>
        <v>158.87637421950001</v>
      </c>
      <c r="Y109" s="6">
        <f>[1]!EM_S_FA_YOY_NETPROFIT(B109,"2020-12-31")</f>
        <v>58.071758490000001</v>
      </c>
      <c r="Z109" s="6">
        <f>[1]!EM_S_FA_YOY_NETPROFIT(B109,"2021-12-31")</f>
        <v>-238.38228888270001</v>
      </c>
      <c r="AA109" s="6">
        <f>[1]!EM_S_FA_YOY_NETPROFIT(B109,"2022-12-31")</f>
        <v>-39.218031490100003</v>
      </c>
      <c r="AB109" s="7">
        <f t="shared" si="10"/>
        <v>-73.176187294266668</v>
      </c>
      <c r="AC109" s="8">
        <f t="shared" si="11"/>
        <v>151.11623939910896</v>
      </c>
    </row>
    <row r="110" spans="1:29" ht="16.5" x14ac:dyDescent="0.45">
      <c r="A110" s="9">
        <v>108</v>
      </c>
      <c r="B110" s="5" t="s">
        <v>449</v>
      </c>
      <c r="C110" s="5" t="s">
        <v>450</v>
      </c>
      <c r="D110" s="5" t="s">
        <v>451</v>
      </c>
      <c r="E110" s="5" t="s">
        <v>263</v>
      </c>
      <c r="F110" s="5" t="s">
        <v>11776</v>
      </c>
      <c r="G110" s="5">
        <v>27</v>
      </c>
      <c r="H110" s="5">
        <v>3</v>
      </c>
      <c r="I110" s="5">
        <f t="shared" si="6"/>
        <v>2</v>
      </c>
      <c r="J110" s="5">
        <f t="shared" si="7"/>
        <v>10</v>
      </c>
      <c r="K110" s="5"/>
      <c r="L110" s="5"/>
      <c r="M110" s="5"/>
      <c r="N110" s="5"/>
      <c r="O110" s="5" t="s">
        <v>108</v>
      </c>
      <c r="P110" s="6">
        <f>[1]!EM_S_INFO_EMPLOYEE(B110,"2019")</f>
        <v>8342</v>
      </c>
      <c r="Q110" s="6">
        <f>[1]!EM_S_STM07_IS(B110,"83","2019-12-31","1",1000000000)</f>
        <v>5.3216312821200003</v>
      </c>
      <c r="R110" s="6">
        <f>[1]!EM_S_FA_YOY_OR(B110,"2019-12-31")</f>
        <v>7.4298104061999997</v>
      </c>
      <c r="S110" s="6">
        <f>[1]!EM_S_FA_YOY_OR(B110,"2020-12-31")</f>
        <v>21.448010866600001</v>
      </c>
      <c r="T110" s="6">
        <f>[1]!EM_S_FA_YOY_OR(B110,"2021-12-31")</f>
        <v>16.256302347199998</v>
      </c>
      <c r="U110" s="6">
        <f>[1]!EM_S_FA_YOY_OR(B110,"2022-12-31")</f>
        <v>-10.648197181900001</v>
      </c>
      <c r="V110" s="7">
        <f t="shared" si="8"/>
        <v>9.0187053439666656</v>
      </c>
      <c r="W110" s="8">
        <f t="shared" si="9"/>
        <v>17.228718772998128</v>
      </c>
      <c r="X110" s="6">
        <f>[1]!EM_S_FA_YOY_NETPROFIT(B110,"2019-12-31")</f>
        <v>-26.590192760600001</v>
      </c>
      <c r="Y110" s="6">
        <f>[1]!EM_S_FA_YOY_NETPROFIT(B110,"2020-12-31")</f>
        <v>7.5781657698</v>
      </c>
      <c r="Z110" s="6">
        <f>[1]!EM_S_FA_YOY_NETPROFIT(B110,"2021-12-31")</f>
        <v>76.768551605599995</v>
      </c>
      <c r="AA110" s="6">
        <f>[1]!EM_S_FA_YOY_NETPROFIT(B110,"2022-12-31")</f>
        <v>68.764062091499994</v>
      </c>
      <c r="AB110" s="7">
        <f t="shared" si="10"/>
        <v>51.036926488966664</v>
      </c>
      <c r="AC110" s="8">
        <f t="shared" si="11"/>
        <v>37.848591460312903</v>
      </c>
    </row>
    <row r="111" spans="1:29" ht="16.5" x14ac:dyDescent="0.45">
      <c r="A111" s="9">
        <v>109</v>
      </c>
      <c r="B111" s="5" t="s">
        <v>452</v>
      </c>
      <c r="C111" s="5" t="s">
        <v>453</v>
      </c>
      <c r="D111" s="5" t="s">
        <v>454</v>
      </c>
      <c r="E111" s="5" t="s">
        <v>363</v>
      </c>
      <c r="F111" s="5" t="s">
        <v>11770</v>
      </c>
      <c r="G111" s="5">
        <v>21</v>
      </c>
      <c r="H111" s="5">
        <v>3</v>
      </c>
      <c r="I111" s="5">
        <f t="shared" si="6"/>
        <v>3</v>
      </c>
      <c r="J111" s="5">
        <f t="shared" si="7"/>
        <v>7</v>
      </c>
      <c r="K111" s="5"/>
      <c r="L111" s="5"/>
      <c r="M111" s="5"/>
      <c r="N111" s="5"/>
      <c r="O111" s="5" t="s">
        <v>455</v>
      </c>
      <c r="P111" s="6">
        <f>[1]!EM_S_INFO_EMPLOYEE(B111,"2019")</f>
        <v>293</v>
      </c>
      <c r="Q111" s="6">
        <f>[1]!EM_S_STM07_IS(B111,"83","2019-12-31","1",1000000000)</f>
        <v>0.79243204009000001</v>
      </c>
      <c r="R111" s="6">
        <f>[1]!EM_S_FA_YOY_OR(B111,"2019-12-31")</f>
        <v>-5.7234250516999996</v>
      </c>
      <c r="S111" s="6">
        <f>[1]!EM_S_FA_YOY_OR(B111,"2020-12-31")</f>
        <v>-9.7584409032000003</v>
      </c>
      <c r="T111" s="6">
        <f>[1]!EM_S_FA_YOY_OR(B111,"2021-12-31")</f>
        <v>30.734338873999999</v>
      </c>
      <c r="U111" s="6">
        <f>[1]!EM_S_FA_YOY_OR(B111,"2022-12-31")</f>
        <v>11.4647222119</v>
      </c>
      <c r="V111" s="7">
        <f t="shared" si="8"/>
        <v>10.813540060900001</v>
      </c>
      <c r="W111" s="8">
        <f t="shared" si="9"/>
        <v>20.254242325165855</v>
      </c>
      <c r="X111" s="6">
        <f>[1]!EM_S_FA_YOY_NETPROFIT(B111,"2019-12-31")</f>
        <v>-47.4908204977</v>
      </c>
      <c r="Y111" s="6">
        <f>[1]!EM_S_FA_YOY_NETPROFIT(B111,"2020-12-31")</f>
        <v>-67.243552908799998</v>
      </c>
      <c r="Z111" s="6">
        <f>[1]!EM_S_FA_YOY_NETPROFIT(B111,"2021-12-31")</f>
        <v>813.51821712620006</v>
      </c>
      <c r="AA111" s="6">
        <f>[1]!EM_S_FA_YOY_NETPROFIT(B111,"2022-12-31")</f>
        <v>-62.3364054802</v>
      </c>
      <c r="AB111" s="7">
        <f t="shared" si="10"/>
        <v>227.97941957906667</v>
      </c>
      <c r="AC111" s="8">
        <f t="shared" si="11"/>
        <v>507.0974093787886</v>
      </c>
    </row>
    <row r="112" spans="1:29" ht="16.5" x14ac:dyDescent="0.45">
      <c r="A112" s="9">
        <v>110</v>
      </c>
      <c r="B112" s="5" t="s">
        <v>456</v>
      </c>
      <c r="C112" s="5" t="s">
        <v>457</v>
      </c>
      <c r="D112" s="5" t="s">
        <v>458</v>
      </c>
      <c r="E112" s="5" t="s">
        <v>249</v>
      </c>
      <c r="F112" s="5" t="s">
        <v>58</v>
      </c>
      <c r="G112" s="5">
        <v>10</v>
      </c>
      <c r="H112" s="5">
        <v>2</v>
      </c>
      <c r="I112" s="5">
        <f t="shared" si="6"/>
        <v>3</v>
      </c>
      <c r="J112" s="5">
        <f t="shared" si="7"/>
        <v>3</v>
      </c>
      <c r="K112" s="5"/>
      <c r="L112" s="5"/>
      <c r="M112" s="5"/>
      <c r="N112" s="5"/>
      <c r="O112" s="5" t="s">
        <v>459</v>
      </c>
      <c r="P112" s="6">
        <f>[1]!EM_S_INFO_EMPLOYEE(B112,"2019")</f>
        <v>14017</v>
      </c>
      <c r="Q112" s="6">
        <f>[1]!EM_S_STM07_IS(B112,"83","2019-12-31","1",1000000000)</f>
        <v>16.553252894930001</v>
      </c>
      <c r="R112" s="6">
        <f>[1]!EM_S_FA_YOY_OR(B112,"2019-12-31")</f>
        <v>-5.3568478175000003</v>
      </c>
      <c r="S112" s="6">
        <f>[1]!EM_S_FA_YOY_OR(B112,"2020-12-31")</f>
        <v>-7.0391159529999996</v>
      </c>
      <c r="T112" s="6">
        <f>[1]!EM_S_FA_YOY_OR(B112,"2021-12-31")</f>
        <v>17.188059775599999</v>
      </c>
      <c r="U112" s="6">
        <f>[1]!EM_S_FA_YOY_OR(B112,"2022-12-31")</f>
        <v>12.101524059999999</v>
      </c>
      <c r="V112" s="7">
        <f t="shared" si="8"/>
        <v>7.4168226275333327</v>
      </c>
      <c r="W112" s="8">
        <f t="shared" si="9"/>
        <v>12.774929807229183</v>
      </c>
      <c r="X112" s="6">
        <f>[1]!EM_S_FA_YOY_NETPROFIT(B112,"2019-12-31")</f>
        <v>24.763361264699999</v>
      </c>
      <c r="Y112" s="6">
        <f>[1]!EM_S_FA_YOY_NETPROFIT(B112,"2020-12-31")</f>
        <v>-281.83891186170001</v>
      </c>
      <c r="Z112" s="6">
        <f>[1]!EM_S_FA_YOY_NETPROFIT(B112,"2021-12-31")</f>
        <v>210.07372120150001</v>
      </c>
      <c r="AA112" s="6">
        <f>[1]!EM_S_FA_YOY_NETPROFIT(B112,"2022-12-31")</f>
        <v>218.16513950859999</v>
      </c>
      <c r="AB112" s="7">
        <f t="shared" si="10"/>
        <v>48.79998294946666</v>
      </c>
      <c r="AC112" s="8">
        <f t="shared" si="11"/>
        <v>286.37026178361714</v>
      </c>
    </row>
    <row r="113" spans="1:29" ht="16.5" x14ac:dyDescent="0.45">
      <c r="A113" s="9">
        <v>111</v>
      </c>
      <c r="B113" s="5" t="s">
        <v>460</v>
      </c>
      <c r="C113" s="5" t="s">
        <v>461</v>
      </c>
      <c r="D113" s="5" t="s">
        <v>462</v>
      </c>
      <c r="E113" s="5" t="s">
        <v>240</v>
      </c>
      <c r="F113" s="5" t="s">
        <v>11777</v>
      </c>
      <c r="G113" s="5">
        <v>28</v>
      </c>
      <c r="H113" s="5">
        <v>3</v>
      </c>
      <c r="I113" s="5">
        <f t="shared" si="6"/>
        <v>3</v>
      </c>
      <c r="J113" s="5">
        <f t="shared" si="7"/>
        <v>5</v>
      </c>
      <c r="K113" s="5"/>
      <c r="L113" s="5"/>
      <c r="M113" s="5"/>
      <c r="N113" s="5"/>
      <c r="O113" s="5" t="s">
        <v>463</v>
      </c>
      <c r="P113" s="6">
        <f>[1]!EM_S_INFO_EMPLOYEE(B113,"2019")</f>
        <v>1055</v>
      </c>
      <c r="Q113" s="6">
        <f>[1]!EM_S_STM07_IS(B113,"83","2019-12-31","1",1000000000)</f>
        <v>5.7460590814800003</v>
      </c>
      <c r="R113" s="6">
        <f>[1]!EM_S_FA_YOY_OR(B113,"2019-12-31")</f>
        <v>-18.086558890399999</v>
      </c>
      <c r="S113" s="6">
        <f>[1]!EM_S_FA_YOY_OR(B113,"2020-12-31")</f>
        <v>-42.304603994700003</v>
      </c>
      <c r="T113" s="6">
        <f>[1]!EM_S_FA_YOY_OR(B113,"2021-12-31")</f>
        <v>-22.009636529600002</v>
      </c>
      <c r="U113" s="6">
        <f>[1]!EM_S_FA_YOY_OR(B113,"2022-12-31")</f>
        <v>-3.7650896159</v>
      </c>
      <c r="V113" s="7">
        <f t="shared" si="8"/>
        <v>-22.693110046733334</v>
      </c>
      <c r="W113" s="8">
        <f t="shared" si="9"/>
        <v>19.278845768740933</v>
      </c>
      <c r="X113" s="6">
        <f>[1]!EM_S_FA_YOY_NETPROFIT(B113,"2019-12-31")</f>
        <v>23.229004300900002</v>
      </c>
      <c r="Y113" s="6">
        <f>[1]!EM_S_FA_YOY_NETPROFIT(B113,"2020-12-31")</f>
        <v>-4204.0958041592003</v>
      </c>
      <c r="Z113" s="6">
        <f>[1]!EM_S_FA_YOY_NETPROFIT(B113,"2021-12-31")</f>
        <v>130.24524364179999</v>
      </c>
      <c r="AA113" s="6">
        <f>[1]!EM_S_FA_YOY_NETPROFIT(B113,"2022-12-31")</f>
        <v>-104.9877110435</v>
      </c>
      <c r="AB113" s="7">
        <f t="shared" si="10"/>
        <v>-1392.9460905203002</v>
      </c>
      <c r="AC113" s="8">
        <f t="shared" si="11"/>
        <v>2437.366544061756</v>
      </c>
    </row>
    <row r="114" spans="1:29" ht="16.5" x14ac:dyDescent="0.45">
      <c r="A114" s="9">
        <v>112</v>
      </c>
      <c r="B114" s="5" t="s">
        <v>464</v>
      </c>
      <c r="C114" s="5" t="s">
        <v>465</v>
      </c>
      <c r="D114" s="5" t="s">
        <v>466</v>
      </c>
      <c r="E114" s="5" t="s">
        <v>240</v>
      </c>
      <c r="F114" s="5" t="s">
        <v>11774</v>
      </c>
      <c r="G114" s="5">
        <v>25</v>
      </c>
      <c r="H114" s="5">
        <v>3</v>
      </c>
      <c r="I114" s="5">
        <f t="shared" si="6"/>
        <v>2</v>
      </c>
      <c r="J114" s="5">
        <f t="shared" si="7"/>
        <v>10</v>
      </c>
      <c r="K114" s="5"/>
      <c r="L114" s="5"/>
      <c r="M114" s="5"/>
      <c r="N114" s="5"/>
      <c r="O114" s="5" t="s">
        <v>467</v>
      </c>
      <c r="P114" s="6">
        <f>[1]!EM_S_INFO_EMPLOYEE(B114,"2019")</f>
        <v>6116</v>
      </c>
      <c r="Q114" s="6">
        <f>[1]!EM_S_STM07_IS(B114,"83","2019-12-31","1",1000000000)</f>
        <v>7.9720995229399998</v>
      </c>
      <c r="R114" s="6">
        <f>[1]!EM_S_FA_YOY_OR(B114,"2019-12-31")</f>
        <v>12.634197650500001</v>
      </c>
      <c r="S114" s="6">
        <f>[1]!EM_S_FA_YOY_OR(B114,"2020-12-31")</f>
        <v>-76.448318170899995</v>
      </c>
      <c r="T114" s="6">
        <f>[1]!EM_S_FA_YOY_OR(B114,"2021-12-31")</f>
        <v>-18.707525494199999</v>
      </c>
      <c r="U114" s="6">
        <f>[1]!EM_S_FA_YOY_OR(B114,"2022-12-31")</f>
        <v>-32.218940963900003</v>
      </c>
      <c r="V114" s="7">
        <f t="shared" si="8"/>
        <v>-42.458261542999999</v>
      </c>
      <c r="W114" s="8">
        <f t="shared" si="9"/>
        <v>30.201532232232836</v>
      </c>
      <c r="X114" s="6">
        <f>[1]!EM_S_FA_YOY_NETPROFIT(B114,"2019-12-31")</f>
        <v>32.464944998199996</v>
      </c>
      <c r="Y114" s="6">
        <f>[1]!EM_S_FA_YOY_NETPROFIT(B114,"2020-12-31")</f>
        <v>-190.64067467539999</v>
      </c>
      <c r="Z114" s="6">
        <f>[1]!EM_S_FA_YOY_NETPROFIT(B114,"2021-12-31")</f>
        <v>44.741624203299999</v>
      </c>
      <c r="AA114" s="6">
        <f>[1]!EM_S_FA_YOY_NETPROFIT(B114,"2022-12-31")</f>
        <v>-31.870752540000002</v>
      </c>
      <c r="AB114" s="7">
        <f t="shared" si="10"/>
        <v>-59.256601004033335</v>
      </c>
      <c r="AC114" s="8">
        <f t="shared" si="11"/>
        <v>120.05704968233503</v>
      </c>
    </row>
    <row r="115" spans="1:29" ht="16.5" x14ac:dyDescent="0.45">
      <c r="A115" s="9">
        <v>113</v>
      </c>
      <c r="B115" s="5" t="s">
        <v>468</v>
      </c>
      <c r="C115" s="5" t="s">
        <v>469</v>
      </c>
      <c r="D115" s="5" t="s">
        <v>470</v>
      </c>
      <c r="E115" s="5" t="s">
        <v>120</v>
      </c>
      <c r="F115" s="5" t="s">
        <v>11773</v>
      </c>
      <c r="G115" s="5">
        <v>24</v>
      </c>
      <c r="H115" s="5">
        <v>2</v>
      </c>
      <c r="I115" s="5">
        <f t="shared" si="6"/>
        <v>1</v>
      </c>
      <c r="J115" s="5">
        <f t="shared" si="7"/>
        <v>11</v>
      </c>
      <c r="K115" s="5"/>
      <c r="L115" s="5"/>
      <c r="M115" s="5"/>
      <c r="N115" s="5"/>
      <c r="O115" s="5" t="s">
        <v>112</v>
      </c>
      <c r="P115" s="6">
        <f>[1]!EM_S_INFO_EMPLOYEE(B115,"2019")</f>
        <v>3395</v>
      </c>
      <c r="Q115" s="6">
        <f>[1]!EM_S_STM07_IS(B115,"83","2019-12-31","1",1000000000)</f>
        <v>4.6144544696300001</v>
      </c>
      <c r="R115" s="6">
        <f>[1]!EM_S_FA_YOY_OR(B115,"2019-12-31")</f>
        <v>-21.898400654700001</v>
      </c>
      <c r="S115" s="6">
        <f>[1]!EM_S_FA_YOY_OR(B115,"2020-12-31")</f>
        <v>-12.839204952399999</v>
      </c>
      <c r="T115" s="6">
        <f>[1]!EM_S_FA_YOY_OR(B115,"2021-12-31")</f>
        <v>16.444247081</v>
      </c>
      <c r="U115" s="6">
        <f>[1]!EM_S_FA_YOY_OR(B115,"2022-12-31")</f>
        <v>37.505602050699999</v>
      </c>
      <c r="V115" s="7">
        <f t="shared" si="8"/>
        <v>13.703548059766666</v>
      </c>
      <c r="W115" s="8">
        <f t="shared" si="9"/>
        <v>25.284055675239063</v>
      </c>
      <c r="X115" s="6">
        <f>[1]!EM_S_FA_YOY_NETPROFIT(B115,"2019-12-31")</f>
        <v>-152.8633048216</v>
      </c>
      <c r="Y115" s="6">
        <f>[1]!EM_S_FA_YOY_NETPROFIT(B115,"2020-12-31")</f>
        <v>55.739636103899997</v>
      </c>
      <c r="Z115" s="6">
        <f>[1]!EM_S_FA_YOY_NETPROFIT(B115,"2021-12-31")</f>
        <v>-2423.3389979208</v>
      </c>
      <c r="AA115" s="6">
        <f>[1]!EM_S_FA_YOY_NETPROFIT(B115,"2022-12-31")</f>
        <v>119.3313700834</v>
      </c>
      <c r="AB115" s="7">
        <f t="shared" si="10"/>
        <v>-749.42266391116664</v>
      </c>
      <c r="AC115" s="8">
        <f t="shared" si="11"/>
        <v>1450.0027231373801</v>
      </c>
    </row>
    <row r="116" spans="1:29" ht="16.5" x14ac:dyDescent="0.45">
      <c r="A116" s="9">
        <v>114</v>
      </c>
      <c r="B116" s="5" t="s">
        <v>471</v>
      </c>
      <c r="C116" s="5" t="s">
        <v>472</v>
      </c>
      <c r="D116" s="5" t="s">
        <v>473</v>
      </c>
      <c r="E116" s="5" t="s">
        <v>474</v>
      </c>
      <c r="F116" s="5" t="s">
        <v>11774</v>
      </c>
      <c r="G116" s="5">
        <v>25</v>
      </c>
      <c r="H116" s="5">
        <v>3</v>
      </c>
      <c r="I116" s="5">
        <f t="shared" si="6"/>
        <v>2</v>
      </c>
      <c r="J116" s="5">
        <f t="shared" si="7"/>
        <v>10</v>
      </c>
      <c r="K116" s="5"/>
      <c r="L116" s="5"/>
      <c r="M116" s="5"/>
      <c r="N116" s="5"/>
      <c r="O116" s="5" t="s">
        <v>475</v>
      </c>
      <c r="P116" s="6">
        <f>[1]!EM_S_INFO_EMPLOYEE(B116,"2019")</f>
        <v>14098</v>
      </c>
      <c r="Q116" s="6">
        <f>[1]!EM_S_STM07_IS(B116,"83","2019-12-31","1",1000000000)</f>
        <v>2.99193832534</v>
      </c>
      <c r="R116" s="6">
        <f>[1]!EM_S_FA_YOY_OR(B116,"2019-12-31")</f>
        <v>3.4272355346999999</v>
      </c>
      <c r="S116" s="6">
        <f>[1]!EM_S_FA_YOY_OR(B116,"2020-12-31")</f>
        <v>-18.785661996399998</v>
      </c>
      <c r="T116" s="6">
        <f>[1]!EM_S_FA_YOY_OR(B116,"2021-12-31")</f>
        <v>4.0966793663000001</v>
      </c>
      <c r="U116" s="6">
        <f>[1]!EM_S_FA_YOY_OR(B116,"2022-12-31")</f>
        <v>-28.931962163800002</v>
      </c>
      <c r="V116" s="7">
        <f t="shared" si="8"/>
        <v>-14.540314931300001</v>
      </c>
      <c r="W116" s="8">
        <f t="shared" si="9"/>
        <v>16.918629350757897</v>
      </c>
      <c r="X116" s="6">
        <f>[1]!EM_S_FA_YOY_NETPROFIT(B116,"2019-12-31")</f>
        <v>19.992502175799999</v>
      </c>
      <c r="Y116" s="6">
        <f>[1]!EM_S_FA_YOY_NETPROFIT(B116,"2020-12-31")</f>
        <v>247.34219847009999</v>
      </c>
      <c r="Z116" s="6">
        <f>[1]!EM_S_FA_YOY_NETPROFIT(B116,"2021-12-31")</f>
        <v>-1359.5889418851</v>
      </c>
      <c r="AA116" s="6">
        <f>[1]!EM_S_FA_YOY_NETPROFIT(B116,"2022-12-31")</f>
        <v>101.54235131</v>
      </c>
      <c r="AB116" s="7">
        <f t="shared" si="10"/>
        <v>-336.90146403500006</v>
      </c>
      <c r="AC116" s="8">
        <f t="shared" si="11"/>
        <v>888.66847410692264</v>
      </c>
    </row>
    <row r="117" spans="1:29" ht="16.5" x14ac:dyDescent="0.45">
      <c r="A117" s="9">
        <v>115</v>
      </c>
      <c r="B117" s="5" t="s">
        <v>476</v>
      </c>
      <c r="C117" s="5" t="s">
        <v>477</v>
      </c>
      <c r="D117" s="5" t="s">
        <v>478</v>
      </c>
      <c r="E117" s="5" t="s">
        <v>479</v>
      </c>
      <c r="F117" s="5" t="s">
        <v>11756</v>
      </c>
      <c r="G117" s="5">
        <v>6</v>
      </c>
      <c r="H117" s="5">
        <v>2</v>
      </c>
      <c r="I117" s="5">
        <f t="shared" si="6"/>
        <v>2</v>
      </c>
      <c r="J117" s="5">
        <f t="shared" si="7"/>
        <v>11</v>
      </c>
      <c r="K117" s="5"/>
      <c r="L117" s="5"/>
      <c r="M117" s="5"/>
      <c r="N117" s="5"/>
      <c r="O117" s="5" t="s">
        <v>467</v>
      </c>
      <c r="P117" s="6">
        <f>[1]!EM_S_INFO_EMPLOYEE(B117,"2019")</f>
        <v>10334</v>
      </c>
      <c r="Q117" s="6">
        <f>[1]!EM_S_STM07_IS(B117,"83","2019-12-31","1",1000000000)</f>
        <v>19.177295779440001</v>
      </c>
      <c r="R117" s="6">
        <f>[1]!EM_S_FA_YOY_OR(B117,"2019-12-31")</f>
        <v>6.04074489</v>
      </c>
      <c r="S117" s="6">
        <f>[1]!EM_S_FA_YOY_OR(B117,"2020-12-31")</f>
        <v>19.946786606</v>
      </c>
      <c r="T117" s="6">
        <f>[1]!EM_S_FA_YOY_OR(B117,"2021-12-31")</f>
        <v>10.4750669719</v>
      </c>
      <c r="U117" s="6">
        <f>[1]!EM_S_FA_YOY_OR(B117,"2022-12-31")</f>
        <v>-7.7384532143999998</v>
      </c>
      <c r="V117" s="7">
        <f t="shared" si="8"/>
        <v>7.5611334545000011</v>
      </c>
      <c r="W117" s="8">
        <f t="shared" si="9"/>
        <v>14.070763390311694</v>
      </c>
      <c r="X117" s="6">
        <f>[1]!EM_S_FA_YOY_NETPROFIT(B117,"2019-12-31")</f>
        <v>27.6875733406</v>
      </c>
      <c r="Y117" s="6">
        <f>[1]!EM_S_FA_YOY_NETPROFIT(B117,"2020-12-31")</f>
        <v>25.300704104400001</v>
      </c>
      <c r="Z117" s="6">
        <f>[1]!EM_S_FA_YOY_NETPROFIT(B117,"2021-12-31")</f>
        <v>-31.7083695257</v>
      </c>
      <c r="AA117" s="6">
        <f>[1]!EM_S_FA_YOY_NETPROFIT(B117,"2022-12-31")</f>
        <v>-36.892891549399998</v>
      </c>
      <c r="AB117" s="7">
        <f t="shared" si="10"/>
        <v>-14.433518990233333</v>
      </c>
      <c r="AC117" s="8">
        <f t="shared" si="11"/>
        <v>34.508349436826549</v>
      </c>
    </row>
    <row r="118" spans="1:29" ht="16.5" x14ac:dyDescent="0.45">
      <c r="A118" s="9">
        <v>116</v>
      </c>
      <c r="B118" s="5" t="s">
        <v>480</v>
      </c>
      <c r="C118" s="5" t="s">
        <v>481</v>
      </c>
      <c r="D118" s="5" t="s">
        <v>482</v>
      </c>
      <c r="E118" s="5" t="s">
        <v>240</v>
      </c>
      <c r="F118" s="5" t="s">
        <v>11778</v>
      </c>
      <c r="G118" s="5">
        <v>29</v>
      </c>
      <c r="H118" s="5">
        <v>3</v>
      </c>
      <c r="I118" s="5">
        <f t="shared" si="6"/>
        <v>3</v>
      </c>
      <c r="J118" s="5">
        <f t="shared" si="7"/>
        <v>5</v>
      </c>
      <c r="K118" s="5"/>
      <c r="L118" s="5"/>
      <c r="M118" s="5"/>
      <c r="N118" s="5"/>
      <c r="O118" s="5" t="s">
        <v>467</v>
      </c>
      <c r="P118" s="6">
        <f>[1]!EM_S_INFO_EMPLOYEE(B118,"2019")</f>
        <v>1647</v>
      </c>
      <c r="Q118" s="6">
        <f>[1]!EM_S_STM07_IS(B118,"83","2019-12-31","1",1000000000)</f>
        <v>3.0192849936399999</v>
      </c>
      <c r="R118" s="6">
        <f>[1]!EM_S_FA_YOY_OR(B118,"2019-12-31")</f>
        <v>20.832019148299999</v>
      </c>
      <c r="S118" s="6">
        <f>[1]!EM_S_FA_YOY_OR(B118,"2020-12-31")</f>
        <v>12.432894789700001</v>
      </c>
      <c r="T118" s="6">
        <f>[1]!EM_S_FA_YOY_OR(B118,"2021-12-31")</f>
        <v>7.1740242745999998</v>
      </c>
      <c r="U118" s="6">
        <f>[1]!EM_S_FA_YOY_OR(B118,"2022-12-31")</f>
        <v>-6.0551795964000004</v>
      </c>
      <c r="V118" s="7">
        <f t="shared" si="8"/>
        <v>4.5172464893000006</v>
      </c>
      <c r="W118" s="8">
        <f t="shared" si="9"/>
        <v>9.5260734186147964</v>
      </c>
      <c r="X118" s="6">
        <f>[1]!EM_S_FA_YOY_NETPROFIT(B118,"2019-12-31")</f>
        <v>49.695374649500003</v>
      </c>
      <c r="Y118" s="6">
        <f>[1]!EM_S_FA_YOY_NETPROFIT(B118,"2020-12-31")</f>
        <v>17.867514291599999</v>
      </c>
      <c r="Z118" s="6">
        <f>[1]!EM_S_FA_YOY_NETPROFIT(B118,"2021-12-31")</f>
        <v>9.5343429176000001</v>
      </c>
      <c r="AA118" s="6">
        <f>[1]!EM_S_FA_YOY_NETPROFIT(B118,"2022-12-31")</f>
        <v>144.56940987940001</v>
      </c>
      <c r="AB118" s="7">
        <f t="shared" si="10"/>
        <v>57.323755696200003</v>
      </c>
      <c r="AC118" s="8">
        <f t="shared" si="11"/>
        <v>75.671748801504563</v>
      </c>
    </row>
    <row r="119" spans="1:29" ht="16.5" x14ac:dyDescent="0.45">
      <c r="A119" s="9">
        <v>117</v>
      </c>
      <c r="B119" s="5" t="s">
        <v>483</v>
      </c>
      <c r="C119" s="5" t="s">
        <v>484</v>
      </c>
      <c r="D119" s="5" t="s">
        <v>485</v>
      </c>
      <c r="E119" s="5" t="s">
        <v>176</v>
      </c>
      <c r="F119" s="5" t="s">
        <v>11756</v>
      </c>
      <c r="G119" s="5">
        <v>6</v>
      </c>
      <c r="H119" s="5">
        <v>2</v>
      </c>
      <c r="I119" s="5">
        <f t="shared" si="6"/>
        <v>2</v>
      </c>
      <c r="J119" s="5">
        <f t="shared" si="7"/>
        <v>11</v>
      </c>
      <c r="K119" s="5"/>
      <c r="L119" s="5"/>
      <c r="M119" s="5"/>
      <c r="N119" s="5"/>
      <c r="O119" s="5" t="s">
        <v>486</v>
      </c>
      <c r="P119" s="6">
        <f>[1]!EM_S_INFO_EMPLOYEE(B119,"2019")</f>
        <v>1582</v>
      </c>
      <c r="Q119" s="6">
        <f>[1]!EM_S_STM07_IS(B119,"83","2019-12-31","1",1000000000)</f>
        <v>1.8318512807</v>
      </c>
      <c r="R119" s="6">
        <f>[1]!EM_S_FA_YOY_OR(B119,"2019-12-31")</f>
        <v>-6.8264964890000002</v>
      </c>
      <c r="S119" s="6">
        <f>[1]!EM_S_FA_YOY_OR(B119,"2020-12-31")</f>
        <v>-5.7091613632999998</v>
      </c>
      <c r="T119" s="6">
        <f>[1]!EM_S_FA_YOY_OR(B119,"2021-12-31")</f>
        <v>20.9544977768</v>
      </c>
      <c r="U119" s="6">
        <f>[1]!EM_S_FA_YOY_OR(B119,"2022-12-31")</f>
        <v>38.4775932067</v>
      </c>
      <c r="V119" s="7">
        <f t="shared" si="8"/>
        <v>17.907643206733333</v>
      </c>
      <c r="W119" s="8">
        <f t="shared" si="9"/>
        <v>22.250389028862081</v>
      </c>
      <c r="X119" s="6">
        <f>[1]!EM_S_FA_YOY_NETPROFIT(B119,"2019-12-31")</f>
        <v>-23.115579623399999</v>
      </c>
      <c r="Y119" s="6">
        <f>[1]!EM_S_FA_YOY_NETPROFIT(B119,"2020-12-31")</f>
        <v>-73.468915402799993</v>
      </c>
      <c r="Z119" s="6">
        <f>[1]!EM_S_FA_YOY_NETPROFIT(B119,"2021-12-31")</f>
        <v>-1304.3408768347999</v>
      </c>
      <c r="AA119" s="6">
        <f>[1]!EM_S_FA_YOY_NETPROFIT(B119,"2022-12-31")</f>
        <v>107.2273678768</v>
      </c>
      <c r="AB119" s="7">
        <f t="shared" si="10"/>
        <v>-423.52747478693328</v>
      </c>
      <c r="AC119" s="8">
        <f t="shared" si="11"/>
        <v>768.13864218519689</v>
      </c>
    </row>
    <row r="120" spans="1:29" ht="16.5" x14ac:dyDescent="0.45">
      <c r="A120" s="9">
        <v>118</v>
      </c>
      <c r="B120" s="5" t="s">
        <v>487</v>
      </c>
      <c r="C120" s="5" t="s">
        <v>488</v>
      </c>
      <c r="D120" s="5" t="s">
        <v>489</v>
      </c>
      <c r="E120" s="5" t="s">
        <v>240</v>
      </c>
      <c r="F120" s="5" t="s">
        <v>11764</v>
      </c>
      <c r="G120" s="5">
        <v>15</v>
      </c>
      <c r="H120" s="5">
        <v>3</v>
      </c>
      <c r="I120" s="5">
        <f t="shared" si="6"/>
        <v>2</v>
      </c>
      <c r="J120" s="5">
        <f t="shared" si="7"/>
        <v>8</v>
      </c>
      <c r="K120" s="5"/>
      <c r="L120" s="5"/>
      <c r="M120" s="5"/>
      <c r="N120" s="5"/>
      <c r="O120" s="5" t="s">
        <v>490</v>
      </c>
      <c r="P120" s="6">
        <f>[1]!EM_S_INFO_EMPLOYEE(B120,"2019")</f>
        <v>1185</v>
      </c>
      <c r="Q120" s="6">
        <f>[1]!EM_S_STM07_IS(B120,"83","2019-12-31","1",1000000000)</f>
        <v>3.2285937523700001</v>
      </c>
      <c r="R120" s="6">
        <f>[1]!EM_S_FA_YOY_OR(B120,"2019-12-31")</f>
        <v>3.5156461441000002</v>
      </c>
      <c r="S120" s="6">
        <f>[1]!EM_S_FA_YOY_OR(B120,"2020-12-31")</f>
        <v>7.2293743109999999</v>
      </c>
      <c r="T120" s="6">
        <f>[1]!EM_S_FA_YOY_OR(B120,"2021-12-31")</f>
        <v>13.4661687734</v>
      </c>
      <c r="U120" s="6">
        <f>[1]!EM_S_FA_YOY_OR(B120,"2022-12-31")</f>
        <v>0.1015207643</v>
      </c>
      <c r="V120" s="7">
        <f t="shared" si="8"/>
        <v>6.9323546162333329</v>
      </c>
      <c r="W120" s="8">
        <f t="shared" si="9"/>
        <v>6.6872729588446296</v>
      </c>
      <c r="X120" s="6">
        <f>[1]!EM_S_FA_YOY_NETPROFIT(B120,"2019-12-31")</f>
        <v>343.51719883060002</v>
      </c>
      <c r="Y120" s="6">
        <f>[1]!EM_S_FA_YOY_NETPROFIT(B120,"2020-12-31")</f>
        <v>105.5388633602</v>
      </c>
      <c r="Z120" s="6">
        <f>[1]!EM_S_FA_YOY_NETPROFIT(B120,"2021-12-31")</f>
        <v>-80.001826743099997</v>
      </c>
      <c r="AA120" s="6">
        <f>[1]!EM_S_FA_YOY_NETPROFIT(B120,"2022-12-31")</f>
        <v>-110.1852016964</v>
      </c>
      <c r="AB120" s="7">
        <f t="shared" si="10"/>
        <v>-28.216055026433335</v>
      </c>
      <c r="AC120" s="8">
        <f t="shared" si="11"/>
        <v>116.81413730946302</v>
      </c>
    </row>
    <row r="121" spans="1:29" ht="16.5" x14ac:dyDescent="0.45">
      <c r="A121" s="9">
        <v>119</v>
      </c>
      <c r="B121" s="5" t="s">
        <v>491</v>
      </c>
      <c r="C121" s="5" t="s">
        <v>492</v>
      </c>
      <c r="D121" s="5" t="s">
        <v>493</v>
      </c>
      <c r="E121" s="5" t="s">
        <v>240</v>
      </c>
      <c r="F121" s="5" t="s">
        <v>11772</v>
      </c>
      <c r="G121" s="5">
        <v>23</v>
      </c>
      <c r="H121" s="5">
        <v>3</v>
      </c>
      <c r="I121" s="5">
        <f t="shared" si="6"/>
        <v>2</v>
      </c>
      <c r="J121" s="5">
        <f t="shared" si="7"/>
        <v>1</v>
      </c>
      <c r="K121" s="5"/>
      <c r="L121" s="5"/>
      <c r="M121" s="5"/>
      <c r="N121" s="5"/>
      <c r="O121" s="5" t="s">
        <v>494</v>
      </c>
      <c r="P121" s="6">
        <f>[1]!EM_S_INFO_EMPLOYEE(B121,"2019")</f>
        <v>610</v>
      </c>
      <c r="Q121" s="6">
        <f>[1]!EM_S_STM07_IS(B121,"83","2019-12-31","1",1000000000)</f>
        <v>0.43258813494999998</v>
      </c>
      <c r="R121" s="6">
        <f>[1]!EM_S_FA_YOY_OR(B121,"2019-12-31")</f>
        <v>-18.446069582900002</v>
      </c>
      <c r="S121" s="6">
        <f>[1]!EM_S_FA_YOY_OR(B121,"2020-12-31")</f>
        <v>19.059623475199999</v>
      </c>
      <c r="T121" s="6">
        <f>[1]!EM_S_FA_YOY_OR(B121,"2021-12-31")</f>
        <v>22.488607290499999</v>
      </c>
      <c r="U121" s="6">
        <f>[1]!EM_S_FA_YOY_OR(B121,"2022-12-31")</f>
        <v>3.3888952411000002</v>
      </c>
      <c r="V121" s="7">
        <f t="shared" si="8"/>
        <v>14.979042002266667</v>
      </c>
      <c r="W121" s="8">
        <f t="shared" si="9"/>
        <v>10.182735828864162</v>
      </c>
      <c r="X121" s="6">
        <f>[1]!EM_S_FA_YOY_NETPROFIT(B121,"2019-12-31")</f>
        <v>22.642126955199998</v>
      </c>
      <c r="Y121" s="6">
        <f>[1]!EM_S_FA_YOY_NETPROFIT(B121,"2020-12-31")</f>
        <v>123.9905038368</v>
      </c>
      <c r="Z121" s="6">
        <f>[1]!EM_S_FA_YOY_NETPROFIT(B121,"2021-12-31")</f>
        <v>11.9143845806</v>
      </c>
      <c r="AA121" s="6">
        <f>[1]!EM_S_FA_YOY_NETPROFIT(B121,"2022-12-31")</f>
        <v>-23.707627780500001</v>
      </c>
      <c r="AB121" s="7">
        <f t="shared" si="10"/>
        <v>37.399086878966664</v>
      </c>
      <c r="AC121" s="8">
        <f t="shared" si="11"/>
        <v>77.076501342741295</v>
      </c>
    </row>
    <row r="122" spans="1:29" ht="16.5" x14ac:dyDescent="0.45">
      <c r="A122" s="9">
        <v>120</v>
      </c>
      <c r="B122" s="5" t="s">
        <v>495</v>
      </c>
      <c r="C122" s="5" t="s">
        <v>496</v>
      </c>
      <c r="D122" s="5" t="s">
        <v>497</v>
      </c>
      <c r="E122" s="5" t="s">
        <v>240</v>
      </c>
      <c r="F122" s="5" t="s">
        <v>11757</v>
      </c>
      <c r="G122" s="5">
        <v>7</v>
      </c>
      <c r="H122" s="5">
        <v>2</v>
      </c>
      <c r="I122" s="5">
        <f t="shared" si="6"/>
        <v>4</v>
      </c>
      <c r="J122" s="5">
        <f t="shared" si="7"/>
        <v>11</v>
      </c>
      <c r="K122" s="5"/>
      <c r="L122" s="5"/>
      <c r="M122" s="5"/>
      <c r="N122" s="5"/>
      <c r="O122" s="5" t="s">
        <v>494</v>
      </c>
      <c r="P122" s="6">
        <f>[1]!EM_S_INFO_EMPLOYEE(B122,"2019")</f>
        <v>1279</v>
      </c>
      <c r="Q122" s="6">
        <f>[1]!EM_S_STM07_IS(B122,"83","2019-12-31","1",1000000000)</f>
        <v>1.37370545933</v>
      </c>
      <c r="R122" s="6">
        <f>[1]!EM_S_FA_YOY_OR(B122,"2019-12-31")</f>
        <v>-85.629852874799994</v>
      </c>
      <c r="S122" s="6">
        <f>[1]!EM_S_FA_YOY_OR(B122,"2020-12-31")</f>
        <v>7.5685419973999997</v>
      </c>
      <c r="T122" s="6">
        <f>[1]!EM_S_FA_YOY_OR(B122,"2021-12-31")</f>
        <v>-1.2817523153999999</v>
      </c>
      <c r="U122" s="6">
        <f>[1]!EM_S_FA_YOY_OR(B122,"2022-12-31")</f>
        <v>21.596335975399999</v>
      </c>
      <c r="V122" s="7">
        <f t="shared" si="8"/>
        <v>9.2943752191333342</v>
      </c>
      <c r="W122" s="8">
        <f t="shared" si="9"/>
        <v>11.53627349677264</v>
      </c>
      <c r="X122" s="6">
        <f>[1]!EM_S_FA_YOY_NETPROFIT(B122,"2019-12-31")</f>
        <v>99.164450993000003</v>
      </c>
      <c r="Y122" s="6">
        <f>[1]!EM_S_FA_YOY_NETPROFIT(B122,"2020-12-31")</f>
        <v>933.89735421290004</v>
      </c>
      <c r="Z122" s="6">
        <f>[1]!EM_S_FA_YOY_NETPROFIT(B122,"2021-12-31")</f>
        <v>-123.7929989804</v>
      </c>
      <c r="AA122" s="6">
        <f>[1]!EM_S_FA_YOY_NETPROFIT(B122,"2022-12-31")</f>
        <v>353.397279105</v>
      </c>
      <c r="AB122" s="7">
        <f t="shared" si="10"/>
        <v>387.83387811250003</v>
      </c>
      <c r="AC122" s="8">
        <f t="shared" si="11"/>
        <v>529.68540693787713</v>
      </c>
    </row>
    <row r="123" spans="1:29" ht="16.5" x14ac:dyDescent="0.45">
      <c r="A123" s="9">
        <v>121</v>
      </c>
      <c r="B123" s="5" t="s">
        <v>498</v>
      </c>
      <c r="C123" s="5" t="s">
        <v>499</v>
      </c>
      <c r="D123" s="5" t="s">
        <v>500</v>
      </c>
      <c r="E123" s="5" t="s">
        <v>240</v>
      </c>
      <c r="F123" s="5" t="s">
        <v>11765</v>
      </c>
      <c r="G123" s="5">
        <v>16</v>
      </c>
      <c r="H123" s="5">
        <v>3</v>
      </c>
      <c r="I123" s="5">
        <f t="shared" si="6"/>
        <v>1</v>
      </c>
      <c r="J123" s="5">
        <f t="shared" si="7"/>
        <v>9</v>
      </c>
      <c r="K123" s="5"/>
      <c r="L123" s="5"/>
      <c r="M123" s="5"/>
      <c r="N123" s="5"/>
      <c r="O123" s="5" t="s">
        <v>501</v>
      </c>
      <c r="P123" s="6">
        <f>[1]!EM_S_INFO_EMPLOYEE(B123,"2019")</f>
        <v>861</v>
      </c>
      <c r="Q123" s="6">
        <f>[1]!EM_S_STM07_IS(B123,"83","2019-12-31","1",1000000000)</f>
        <v>0.54873508655000003</v>
      </c>
      <c r="R123" s="6">
        <f>[1]!EM_S_FA_YOY_OR(B123,"2019-12-31")</f>
        <v>-22.2941247083</v>
      </c>
      <c r="S123" s="6">
        <f>[1]!EM_S_FA_YOY_OR(B123,"2020-12-31")</f>
        <v>0.69740261810000004</v>
      </c>
      <c r="T123" s="6">
        <f>[1]!EM_S_FA_YOY_OR(B123,"2021-12-31")</f>
        <v>18.7659618747</v>
      </c>
      <c r="U123" s="6">
        <f>[1]!EM_S_FA_YOY_OR(B123,"2022-12-31")</f>
        <v>20.9655342163</v>
      </c>
      <c r="V123" s="7">
        <f t="shared" si="8"/>
        <v>13.476299569699998</v>
      </c>
      <c r="W123" s="8">
        <f t="shared" si="9"/>
        <v>11.121361656568489</v>
      </c>
      <c r="X123" s="6">
        <f>[1]!EM_S_FA_YOY_NETPROFIT(B123,"2019-12-31")</f>
        <v>-58.842529375799998</v>
      </c>
      <c r="Y123" s="6">
        <f>[1]!EM_S_FA_YOY_NETPROFIT(B123,"2020-12-31")</f>
        <v>32.473081646499999</v>
      </c>
      <c r="Z123" s="6">
        <f>[1]!EM_S_FA_YOY_NETPROFIT(B123,"2021-12-31")</f>
        <v>29.106660305999998</v>
      </c>
      <c r="AA123" s="6">
        <f>[1]!EM_S_FA_YOY_NETPROFIT(B123,"2022-12-31")</f>
        <v>18.780651907100001</v>
      </c>
      <c r="AB123" s="7">
        <f t="shared" si="10"/>
        <v>26.786797953200004</v>
      </c>
      <c r="AC123" s="8">
        <f t="shared" si="11"/>
        <v>7.1349126865053742</v>
      </c>
    </row>
    <row r="124" spans="1:29" ht="16.5" x14ac:dyDescent="0.45">
      <c r="A124" s="9">
        <v>122</v>
      </c>
      <c r="B124" s="5" t="s">
        <v>502</v>
      </c>
      <c r="C124" s="5" t="s">
        <v>503</v>
      </c>
      <c r="D124" s="5" t="s">
        <v>504</v>
      </c>
      <c r="E124" s="5" t="s">
        <v>474</v>
      </c>
      <c r="F124" s="5" t="s">
        <v>11762</v>
      </c>
      <c r="G124" s="5">
        <v>13</v>
      </c>
      <c r="H124" s="5">
        <v>2</v>
      </c>
      <c r="I124" s="5">
        <f t="shared" si="6"/>
        <v>4</v>
      </c>
      <c r="J124" s="5">
        <f t="shared" si="7"/>
        <v>7</v>
      </c>
      <c r="K124" s="5"/>
      <c r="L124" s="5"/>
      <c r="M124" s="5"/>
      <c r="N124" s="5"/>
      <c r="O124" s="5" t="s">
        <v>505</v>
      </c>
      <c r="P124" s="6">
        <f>[1]!EM_S_INFO_EMPLOYEE(B124,"2019")</f>
        <v>3300</v>
      </c>
      <c r="Q124" s="6">
        <f>[1]!EM_S_STM07_IS(B124,"83","2019-12-31","1",1000000000)</f>
        <v>1.47412419643</v>
      </c>
      <c r="R124" s="6">
        <f>[1]!EM_S_FA_YOY_OR(B124,"2019-12-31")</f>
        <v>-67.370672877900006</v>
      </c>
      <c r="S124" s="6">
        <f>[1]!EM_S_FA_YOY_OR(B124,"2020-12-31")</f>
        <v>48.825529534300003</v>
      </c>
      <c r="T124" s="6">
        <f>[1]!EM_S_FA_YOY_OR(B124,"2021-12-31")</f>
        <v>37.370269346199997</v>
      </c>
      <c r="U124" s="6">
        <f>[1]!EM_S_FA_YOY_OR(B124,"2022-12-31")</f>
        <v>-22.029813708799999</v>
      </c>
      <c r="V124" s="7">
        <f t="shared" si="8"/>
        <v>21.388661723900004</v>
      </c>
      <c r="W124" s="8">
        <f t="shared" si="9"/>
        <v>38.035230420877518</v>
      </c>
      <c r="X124" s="6">
        <f>[1]!EM_S_FA_YOY_NETPROFIT(B124,"2019-12-31")</f>
        <v>48.001335725300002</v>
      </c>
      <c r="Y124" s="6">
        <f>[1]!EM_S_FA_YOY_NETPROFIT(B124,"2020-12-31")</f>
        <v>123.65811934840001</v>
      </c>
      <c r="Z124" s="6">
        <f>[1]!EM_S_FA_YOY_NETPROFIT(B124,"2021-12-31")</f>
        <v>-133.38048783319999</v>
      </c>
      <c r="AA124" s="6">
        <f>[1]!EM_S_FA_YOY_NETPROFIT(B124,"2022-12-31")</f>
        <v>-497.51855011639998</v>
      </c>
      <c r="AB124" s="7">
        <f t="shared" si="10"/>
        <v>-169.08030620039997</v>
      </c>
      <c r="AC124" s="8">
        <f t="shared" si="11"/>
        <v>312.1233273009783</v>
      </c>
    </row>
    <row r="125" spans="1:29" ht="16.5" x14ac:dyDescent="0.45">
      <c r="A125" s="9">
        <v>123</v>
      </c>
      <c r="B125" s="5" t="s">
        <v>506</v>
      </c>
      <c r="C125" s="5" t="s">
        <v>507</v>
      </c>
      <c r="D125" s="5" t="s">
        <v>508</v>
      </c>
      <c r="E125" s="5" t="s">
        <v>509</v>
      </c>
      <c r="F125" s="5" t="s">
        <v>11764</v>
      </c>
      <c r="G125" s="5">
        <v>15</v>
      </c>
      <c r="H125" s="5">
        <v>3</v>
      </c>
      <c r="I125" s="5">
        <f t="shared" si="6"/>
        <v>2</v>
      </c>
      <c r="J125" s="5">
        <f t="shared" si="7"/>
        <v>8</v>
      </c>
      <c r="K125" s="5"/>
      <c r="L125" s="5"/>
      <c r="M125" s="5"/>
      <c r="N125" s="5"/>
      <c r="O125" s="5" t="s">
        <v>510</v>
      </c>
      <c r="P125" s="6">
        <f>[1]!EM_S_INFO_EMPLOYEE(B125,"2019")</f>
        <v>2251</v>
      </c>
      <c r="Q125" s="6">
        <f>[1]!EM_S_STM07_IS(B125,"83","2019-12-31","1",1000000000)</f>
        <v>22.98676517517</v>
      </c>
      <c r="R125" s="6">
        <f>[1]!EM_S_FA_YOY_OR(B125,"2019-12-31")</f>
        <v>-15.0431375139</v>
      </c>
      <c r="S125" s="6">
        <f>[1]!EM_S_FA_YOY_OR(B125,"2020-12-31")</f>
        <v>-14.078524481100001</v>
      </c>
      <c r="T125" s="6">
        <f>[1]!EM_S_FA_YOY_OR(B125,"2021-12-31")</f>
        <v>-0.8484619149</v>
      </c>
      <c r="U125" s="6">
        <f>[1]!EM_S_FA_YOY_OR(B125,"2022-12-31")</f>
        <v>-82.485781822199996</v>
      </c>
      <c r="V125" s="7">
        <f t="shared" si="8"/>
        <v>-32.470922739400002</v>
      </c>
      <c r="W125" s="8">
        <f t="shared" si="9"/>
        <v>43.816358083262095</v>
      </c>
      <c r="X125" s="6">
        <f>[1]!EM_S_FA_YOY_NETPROFIT(B125,"2019-12-31")</f>
        <v>25.565530955500002</v>
      </c>
      <c r="Y125" s="6">
        <f>[1]!EM_S_FA_YOY_NETPROFIT(B125,"2020-12-31")</f>
        <v>-29.614254105499999</v>
      </c>
      <c r="Z125" s="6">
        <f>[1]!EM_S_FA_YOY_NETPROFIT(B125,"2021-12-31")</f>
        <v>-109.87007544239999</v>
      </c>
      <c r="AA125" s="6">
        <f>[1]!EM_S_FA_YOY_NETPROFIT(B125,"2022-12-31")</f>
        <v>434.21821147690002</v>
      </c>
      <c r="AB125" s="7">
        <f t="shared" si="10"/>
        <v>98.244627309666683</v>
      </c>
      <c r="AC125" s="8">
        <f t="shared" si="11"/>
        <v>293.71574039919597</v>
      </c>
    </row>
    <row r="126" spans="1:29" ht="16.5" x14ac:dyDescent="0.45">
      <c r="A126" s="9">
        <v>124</v>
      </c>
      <c r="B126" s="5" t="s">
        <v>511</v>
      </c>
      <c r="C126" s="5" t="s">
        <v>512</v>
      </c>
      <c r="D126" s="5" t="s">
        <v>513</v>
      </c>
      <c r="E126" s="5" t="s">
        <v>514</v>
      </c>
      <c r="F126" s="5" t="s">
        <v>11765</v>
      </c>
      <c r="G126" s="5">
        <v>16</v>
      </c>
      <c r="H126" s="5">
        <v>3</v>
      </c>
      <c r="I126" s="5">
        <f t="shared" si="6"/>
        <v>1</v>
      </c>
      <c r="J126" s="5">
        <f t="shared" si="7"/>
        <v>9</v>
      </c>
      <c r="K126" s="5"/>
      <c r="L126" s="5"/>
      <c r="M126" s="5"/>
      <c r="N126" s="5"/>
      <c r="O126" s="5" t="s">
        <v>515</v>
      </c>
      <c r="P126" s="6">
        <f>[1]!EM_S_INFO_EMPLOYEE(B126,"2019")</f>
        <v>8124</v>
      </c>
      <c r="Q126" s="6">
        <f>[1]!EM_S_STM07_IS(B126,"83","2019-12-31","1",1000000000)</f>
        <v>29.664673868680001</v>
      </c>
      <c r="R126" s="6">
        <f>[1]!EM_S_FA_YOY_OR(B126,"2019-12-31")</f>
        <v>9.8003765853000004</v>
      </c>
      <c r="S126" s="6">
        <f>[1]!EM_S_FA_YOY_OR(B126,"2020-12-31")</f>
        <v>10.376291034699999</v>
      </c>
      <c r="T126" s="6">
        <f>[1]!EM_S_FA_YOY_OR(B126,"2021-12-31")</f>
        <v>11.0899371407</v>
      </c>
      <c r="U126" s="6">
        <f>[1]!EM_S_FA_YOY_OR(B126,"2022-12-31")</f>
        <v>0.31465851579999998</v>
      </c>
      <c r="V126" s="7">
        <f t="shared" si="8"/>
        <v>7.2602955637333331</v>
      </c>
      <c r="W126" s="8">
        <f t="shared" si="9"/>
        <v>6.0256724265736779</v>
      </c>
      <c r="X126" s="6">
        <f>[1]!EM_S_FA_YOY_NETPROFIT(B126,"2019-12-31")</f>
        <v>19.9010802496</v>
      </c>
      <c r="Y126" s="6">
        <f>[1]!EM_S_FA_YOY_NETPROFIT(B126,"2020-12-31")</f>
        <v>32.062487074899998</v>
      </c>
      <c r="Z126" s="6">
        <f>[1]!EM_S_FA_YOY_NETPROFIT(B126,"2021-12-31")</f>
        <v>-49.259341977799998</v>
      </c>
      <c r="AA126" s="6">
        <f>[1]!EM_S_FA_YOY_NETPROFIT(B126,"2022-12-31")</f>
        <v>1.5280314208000001</v>
      </c>
      <c r="AB126" s="7">
        <f t="shared" si="10"/>
        <v>-5.2229411607000005</v>
      </c>
      <c r="AC126" s="8">
        <f t="shared" si="11"/>
        <v>41.079090705811197</v>
      </c>
    </row>
    <row r="127" spans="1:29" ht="16.5" x14ac:dyDescent="0.45">
      <c r="A127" s="9">
        <v>125</v>
      </c>
      <c r="B127" s="5" t="s">
        <v>516</v>
      </c>
      <c r="C127" s="5" t="s">
        <v>517</v>
      </c>
      <c r="D127" s="5" t="s">
        <v>518</v>
      </c>
      <c r="E127" s="5" t="s">
        <v>240</v>
      </c>
      <c r="F127" s="5" t="s">
        <v>11764</v>
      </c>
      <c r="G127" s="5">
        <v>15</v>
      </c>
      <c r="H127" s="5">
        <v>3</v>
      </c>
      <c r="I127" s="5">
        <f t="shared" si="6"/>
        <v>2</v>
      </c>
      <c r="J127" s="5">
        <f t="shared" si="7"/>
        <v>8</v>
      </c>
      <c r="K127" s="5"/>
      <c r="L127" s="5"/>
      <c r="M127" s="5"/>
      <c r="N127" s="5"/>
      <c r="O127" s="5" t="s">
        <v>505</v>
      </c>
      <c r="P127" s="6">
        <f>[1]!EM_S_INFO_EMPLOYEE(B127,"2019")</f>
        <v>6688</v>
      </c>
      <c r="Q127" s="6">
        <f>[1]!EM_S_STM07_IS(B127,"83","2019-12-31","1",1000000000)</f>
        <v>29.360155150000001</v>
      </c>
      <c r="R127" s="6">
        <f>[1]!EM_S_FA_YOY_OR(B127,"2019-12-31")</f>
        <v>7.1205646512999996</v>
      </c>
      <c r="S127" s="6">
        <f>[1]!EM_S_FA_YOY_OR(B127,"2020-12-31")</f>
        <v>-3.5118675420000001</v>
      </c>
      <c r="T127" s="6">
        <f>[1]!EM_S_FA_YOY_OR(B127,"2021-12-31")</f>
        <v>31.438742852499999</v>
      </c>
      <c r="U127" s="6">
        <f>[1]!EM_S_FA_YOY_OR(B127,"2022-12-31")</f>
        <v>18.4516769068</v>
      </c>
      <c r="V127" s="7">
        <f t="shared" si="8"/>
        <v>15.459517405766666</v>
      </c>
      <c r="W127" s="8">
        <f t="shared" si="9"/>
        <v>17.666382074345353</v>
      </c>
      <c r="X127" s="6">
        <f>[1]!EM_S_FA_YOY_NETPROFIT(B127,"2019-12-31")</f>
        <v>98.569385708499993</v>
      </c>
      <c r="Y127" s="6">
        <f>[1]!EM_S_FA_YOY_NETPROFIT(B127,"2020-12-31")</f>
        <v>45.822162624199997</v>
      </c>
      <c r="Z127" s="6">
        <f>[1]!EM_S_FA_YOY_NETPROFIT(B127,"2021-12-31")</f>
        <v>-239.7859598693</v>
      </c>
      <c r="AA127" s="6">
        <f>[1]!EM_S_FA_YOY_NETPROFIT(B127,"2022-12-31")</f>
        <v>-6.2084699462000001</v>
      </c>
      <c r="AB127" s="7">
        <f t="shared" si="10"/>
        <v>-66.724089063766669</v>
      </c>
      <c r="AC127" s="8">
        <f t="shared" si="11"/>
        <v>152.11707670887029</v>
      </c>
    </row>
    <row r="128" spans="1:29" ht="16.5" x14ac:dyDescent="0.45">
      <c r="A128" s="9">
        <v>126</v>
      </c>
      <c r="B128" s="5" t="s">
        <v>519</v>
      </c>
      <c r="C128" s="5" t="s">
        <v>520</v>
      </c>
      <c r="D128" s="5" t="s">
        <v>521</v>
      </c>
      <c r="E128" s="5" t="s">
        <v>240</v>
      </c>
      <c r="F128" s="5" t="s">
        <v>58</v>
      </c>
      <c r="G128" s="5">
        <v>10</v>
      </c>
      <c r="H128" s="5">
        <v>2</v>
      </c>
      <c r="I128" s="5">
        <f t="shared" si="6"/>
        <v>3</v>
      </c>
      <c r="J128" s="5">
        <f t="shared" si="7"/>
        <v>3</v>
      </c>
      <c r="K128" s="5"/>
      <c r="L128" s="5"/>
      <c r="M128" s="5"/>
      <c r="N128" s="5"/>
      <c r="O128" s="5" t="s">
        <v>522</v>
      </c>
      <c r="P128" s="6">
        <f>[1]!EM_S_INFO_EMPLOYEE(B128,"2019")</f>
        <v>7541</v>
      </c>
      <c r="Q128" s="6">
        <f>[1]!EM_S_STM07_IS(B128,"83","2019-12-31","1",1000000000)</f>
        <v>3.33757674766</v>
      </c>
      <c r="R128" s="6">
        <f>[1]!EM_S_FA_YOY_OR(B128,"2019-12-31")</f>
        <v>-12.214218302400001</v>
      </c>
      <c r="S128" s="6">
        <f>[1]!EM_S_FA_YOY_OR(B128,"2020-12-31")</f>
        <v>12.2045944066</v>
      </c>
      <c r="T128" s="6">
        <f>[1]!EM_S_FA_YOY_OR(B128,"2021-12-31")</f>
        <v>133.01576481039999</v>
      </c>
      <c r="U128" s="6">
        <f>[1]!EM_S_FA_YOY_OR(B128,"2022-12-31")</f>
        <v>0.38646906790000002</v>
      </c>
      <c r="V128" s="7">
        <f t="shared" si="8"/>
        <v>48.535609428299999</v>
      </c>
      <c r="W128" s="8">
        <f t="shared" si="9"/>
        <v>73.400201032886301</v>
      </c>
      <c r="X128" s="6">
        <f>[1]!EM_S_FA_YOY_NETPROFIT(B128,"2019-12-31")</f>
        <v>-19.9651319128</v>
      </c>
      <c r="Y128" s="6">
        <f>[1]!EM_S_FA_YOY_NETPROFIT(B128,"2020-12-31")</f>
        <v>7.9843475236000003</v>
      </c>
      <c r="Z128" s="6">
        <f>[1]!EM_S_FA_YOY_NETPROFIT(B128,"2021-12-31")</f>
        <v>55.121132095299998</v>
      </c>
      <c r="AA128" s="6">
        <f>[1]!EM_S_FA_YOY_NETPROFIT(B128,"2022-12-31")</f>
        <v>-29.796447075</v>
      </c>
      <c r="AB128" s="7">
        <f t="shared" si="10"/>
        <v>11.103010847966667</v>
      </c>
      <c r="AC128" s="8">
        <f t="shared" si="11"/>
        <v>42.544604343372434</v>
      </c>
    </row>
    <row r="129" spans="1:29" ht="16.5" x14ac:dyDescent="0.45">
      <c r="A129" s="9">
        <v>127</v>
      </c>
      <c r="B129" s="5" t="s">
        <v>523</v>
      </c>
      <c r="C129" s="5" t="s">
        <v>524</v>
      </c>
      <c r="D129" s="5" t="s">
        <v>525</v>
      </c>
      <c r="E129" s="5" t="s">
        <v>249</v>
      </c>
      <c r="F129" s="5" t="s">
        <v>11764</v>
      </c>
      <c r="G129" s="5">
        <v>15</v>
      </c>
      <c r="H129" s="5">
        <v>3</v>
      </c>
      <c r="I129" s="5">
        <f t="shared" si="6"/>
        <v>2</v>
      </c>
      <c r="J129" s="5">
        <f t="shared" si="7"/>
        <v>8</v>
      </c>
      <c r="K129" s="5"/>
      <c r="L129" s="5"/>
      <c r="M129" s="5"/>
      <c r="N129" s="5"/>
      <c r="O129" s="5" t="s">
        <v>526</v>
      </c>
      <c r="P129" s="6">
        <f>[1]!EM_S_INFO_EMPLOYEE(B129,"2019")</f>
        <v>3498</v>
      </c>
      <c r="Q129" s="6">
        <f>[1]!EM_S_STM07_IS(B129,"83","2019-12-31","1",1000000000)</f>
        <v>16.09224091334</v>
      </c>
      <c r="R129" s="6">
        <f>[1]!EM_S_FA_YOY_OR(B129,"2019-12-31")</f>
        <v>19.9440434242</v>
      </c>
      <c r="S129" s="6">
        <f>[1]!EM_S_FA_YOY_OR(B129,"2020-12-31")</f>
        <v>4.0998529115000002</v>
      </c>
      <c r="T129" s="6">
        <f>[1]!EM_S_FA_YOY_OR(B129,"2021-12-31")</f>
        <v>25.550787678300001</v>
      </c>
      <c r="U129" s="6">
        <f>[1]!EM_S_FA_YOY_OR(B129,"2022-12-31")</f>
        <v>15.420793811499999</v>
      </c>
      <c r="V129" s="7">
        <f t="shared" si="8"/>
        <v>15.023811467100002</v>
      </c>
      <c r="W129" s="8">
        <f t="shared" si="9"/>
        <v>10.730976042686018</v>
      </c>
      <c r="X129" s="6">
        <f>[1]!EM_S_FA_YOY_NETPROFIT(B129,"2019-12-31")</f>
        <v>65.548615295499999</v>
      </c>
      <c r="Y129" s="6">
        <f>[1]!EM_S_FA_YOY_NETPROFIT(B129,"2020-12-31")</f>
        <v>25.478064928599998</v>
      </c>
      <c r="Z129" s="6">
        <f>[1]!EM_S_FA_YOY_NETPROFIT(B129,"2021-12-31")</f>
        <v>-265.1661696516</v>
      </c>
      <c r="AA129" s="6">
        <f>[1]!EM_S_FA_YOY_NETPROFIT(B129,"2022-12-31")</f>
        <v>108.3161824086</v>
      </c>
      <c r="AB129" s="7">
        <f t="shared" si="10"/>
        <v>-43.790640771466677</v>
      </c>
      <c r="AC129" s="8">
        <f t="shared" si="11"/>
        <v>196.13995517774197</v>
      </c>
    </row>
    <row r="130" spans="1:29" ht="16.5" x14ac:dyDescent="0.45">
      <c r="A130" s="9">
        <v>128</v>
      </c>
      <c r="B130" s="5" t="s">
        <v>527</v>
      </c>
      <c r="C130" s="5" t="s">
        <v>528</v>
      </c>
      <c r="D130" s="5" t="s">
        <v>529</v>
      </c>
      <c r="E130" s="5" t="s">
        <v>293</v>
      </c>
      <c r="F130" s="5" t="s">
        <v>11754</v>
      </c>
      <c r="G130" s="5">
        <v>4</v>
      </c>
      <c r="H130" s="5">
        <v>3</v>
      </c>
      <c r="I130" s="5">
        <f t="shared" ref="I130:I193" si="12">VLOOKUP(F130,K:N,4,FALSE)</f>
        <v>2</v>
      </c>
      <c r="J130" s="5">
        <f t="shared" ref="J130:J193" si="13">VLOOKUP(F130,K:L,2,FALSE)</f>
        <v>8</v>
      </c>
      <c r="K130" s="5"/>
      <c r="L130" s="5"/>
      <c r="M130" s="5"/>
      <c r="N130" s="5"/>
      <c r="O130" s="5" t="s">
        <v>486</v>
      </c>
      <c r="P130" s="6">
        <f>[1]!EM_S_INFO_EMPLOYEE(B130,"2019")</f>
        <v>1584</v>
      </c>
      <c r="Q130" s="6">
        <f>[1]!EM_S_STM07_IS(B130,"83","2019-12-31","1",1000000000)</f>
        <v>1.73971752704</v>
      </c>
      <c r="R130" s="6">
        <f>[1]!EM_S_FA_YOY_OR(B130,"2019-12-31")</f>
        <v>69.3955158463</v>
      </c>
      <c r="S130" s="6">
        <f>[1]!EM_S_FA_YOY_OR(B130,"2020-12-31")</f>
        <v>23.568696947500001</v>
      </c>
      <c r="T130" s="6">
        <f>[1]!EM_S_FA_YOY_OR(B130,"2021-12-31")</f>
        <v>185.63762958379999</v>
      </c>
      <c r="U130" s="6">
        <f>[1]!EM_S_FA_YOY_OR(B130,"2022-12-31")</f>
        <v>1.2422543465</v>
      </c>
      <c r="V130" s="7">
        <f t="shared" ref="V130:V193" si="14">AVERAGE(S130:U130)</f>
        <v>70.149526959266666</v>
      </c>
      <c r="W130" s="8">
        <f t="shared" ref="W130:W193" si="15">STDEV(S130:U130)</f>
        <v>100.63669259104751</v>
      </c>
      <c r="X130" s="6">
        <f>[1]!EM_S_FA_YOY_NETPROFIT(B130,"2019-12-31")</f>
        <v>15.0631048489</v>
      </c>
      <c r="Y130" s="6">
        <f>[1]!EM_S_FA_YOY_NETPROFIT(B130,"2020-12-31")</f>
        <v>8.2505773106000007</v>
      </c>
      <c r="Z130" s="6">
        <f>[1]!EM_S_FA_YOY_NETPROFIT(B130,"2021-12-31")</f>
        <v>4.4205665962999996</v>
      </c>
      <c r="AA130" s="6">
        <f>[1]!EM_S_FA_YOY_NETPROFIT(B130,"2022-12-31")</f>
        <v>-11.1926400561</v>
      </c>
      <c r="AB130" s="7">
        <f t="shared" ref="AB130:AB193" si="16">AVERAGE(Y130:AA130)</f>
        <v>0.49283461693333308</v>
      </c>
      <c r="AC130" s="8">
        <f t="shared" ref="AC130:AC193" si="17">STDEV(Y130:AA130)</f>
        <v>10.29951378796547</v>
      </c>
    </row>
    <row r="131" spans="1:29" ht="16.5" x14ac:dyDescent="0.45">
      <c r="A131" s="9">
        <v>129</v>
      </c>
      <c r="B131" s="5" t="s">
        <v>530</v>
      </c>
      <c r="C131" s="5" t="s">
        <v>531</v>
      </c>
      <c r="D131" s="5" t="s">
        <v>532</v>
      </c>
      <c r="E131" s="5" t="s">
        <v>103</v>
      </c>
      <c r="F131" s="5" t="s">
        <v>11773</v>
      </c>
      <c r="G131" s="5">
        <v>24</v>
      </c>
      <c r="H131" s="5">
        <v>2</v>
      </c>
      <c r="I131" s="5">
        <f t="shared" si="12"/>
        <v>1</v>
      </c>
      <c r="J131" s="5">
        <f t="shared" si="13"/>
        <v>11</v>
      </c>
      <c r="K131" s="5"/>
      <c r="L131" s="5"/>
      <c r="M131" s="5"/>
      <c r="N131" s="5"/>
      <c r="O131" s="5" t="s">
        <v>515</v>
      </c>
      <c r="P131" s="6">
        <f>[1]!EM_S_INFO_EMPLOYEE(B131,"2019")</f>
        <v>990</v>
      </c>
      <c r="Q131" s="6">
        <f>[1]!EM_S_STM07_IS(B131,"83","2019-12-31","1",1000000000)</f>
        <v>1.8848775361900001</v>
      </c>
      <c r="R131" s="6">
        <f>[1]!EM_S_FA_YOY_OR(B131,"2019-12-31")</f>
        <v>1.6313848045999999</v>
      </c>
      <c r="S131" s="6">
        <f>[1]!EM_S_FA_YOY_OR(B131,"2020-12-31")</f>
        <v>-2.6942920207999999</v>
      </c>
      <c r="T131" s="6">
        <f>[1]!EM_S_FA_YOY_OR(B131,"2021-12-31")</f>
        <v>42.856930912499998</v>
      </c>
      <c r="U131" s="6">
        <f>[1]!EM_S_FA_YOY_OR(B131,"2022-12-31")</f>
        <v>-4.2033434811000001</v>
      </c>
      <c r="V131" s="7">
        <f t="shared" si="14"/>
        <v>11.986431803533334</v>
      </c>
      <c r="W131" s="8">
        <f t="shared" si="15"/>
        <v>26.745281742860595</v>
      </c>
      <c r="X131" s="6">
        <f>[1]!EM_S_FA_YOY_NETPROFIT(B131,"2019-12-31")</f>
        <v>-75.490256852900004</v>
      </c>
      <c r="Y131" s="6">
        <f>[1]!EM_S_FA_YOY_NETPROFIT(B131,"2020-12-31")</f>
        <v>-1100.4548675466999</v>
      </c>
      <c r="Z131" s="6">
        <f>[1]!EM_S_FA_YOY_NETPROFIT(B131,"2021-12-31")</f>
        <v>142.88693739319999</v>
      </c>
      <c r="AA131" s="6">
        <f>[1]!EM_S_FA_YOY_NETPROFIT(B131,"2022-12-31")</f>
        <v>-236.12149350749999</v>
      </c>
      <c r="AB131" s="7">
        <f t="shared" si="16"/>
        <v>-397.89647455366662</v>
      </c>
      <c r="AC131" s="8">
        <f t="shared" si="17"/>
        <v>637.26216688829709</v>
      </c>
    </row>
    <row r="132" spans="1:29" ht="16.5" x14ac:dyDescent="0.45">
      <c r="A132" s="9">
        <v>130</v>
      </c>
      <c r="B132" s="5" t="s">
        <v>533</v>
      </c>
      <c r="C132" s="5" t="s">
        <v>534</v>
      </c>
      <c r="D132" s="5" t="s">
        <v>535</v>
      </c>
      <c r="E132" s="5" t="s">
        <v>103</v>
      </c>
      <c r="F132" s="5" t="s">
        <v>11759</v>
      </c>
      <c r="G132" s="5">
        <v>9</v>
      </c>
      <c r="H132" s="5">
        <v>2</v>
      </c>
      <c r="I132" s="5">
        <f t="shared" si="12"/>
        <v>3</v>
      </c>
      <c r="J132" s="5">
        <f t="shared" si="13"/>
        <v>2</v>
      </c>
      <c r="K132" s="5"/>
      <c r="L132" s="5"/>
      <c r="M132" s="5"/>
      <c r="N132" s="5"/>
      <c r="O132" s="5" t="s">
        <v>515</v>
      </c>
      <c r="P132" s="6">
        <f>[1]!EM_S_INFO_EMPLOYEE(B132,"2019")</f>
        <v>3403</v>
      </c>
      <c r="Q132" s="6">
        <f>[1]!EM_S_STM07_IS(B132,"83","2019-12-31","1",1000000000)</f>
        <v>8.1711980040400007</v>
      </c>
      <c r="R132" s="6">
        <f>[1]!EM_S_FA_YOY_OR(B132,"2019-12-31")</f>
        <v>2.4728044272999998</v>
      </c>
      <c r="S132" s="6">
        <f>[1]!EM_S_FA_YOY_OR(B132,"2020-12-31")</f>
        <v>6.1226099695</v>
      </c>
      <c r="T132" s="6">
        <f>[1]!EM_S_FA_YOY_OR(B132,"2021-12-31")</f>
        <v>0.77901347219999995</v>
      </c>
      <c r="U132" s="6">
        <f>[1]!EM_S_FA_YOY_OR(B132,"2022-12-31")</f>
        <v>-36.598992987800003</v>
      </c>
      <c r="V132" s="7">
        <f t="shared" si="14"/>
        <v>-9.8991231820333336</v>
      </c>
      <c r="W132" s="8">
        <f t="shared" si="15"/>
        <v>23.276614694047694</v>
      </c>
      <c r="X132" s="6">
        <f>[1]!EM_S_FA_YOY_NETPROFIT(B132,"2019-12-31")</f>
        <v>30.0302393218</v>
      </c>
      <c r="Y132" s="6">
        <f>[1]!EM_S_FA_YOY_NETPROFIT(B132,"2020-12-31")</f>
        <v>-16.547483506799999</v>
      </c>
      <c r="Z132" s="6">
        <f>[1]!EM_S_FA_YOY_NETPROFIT(B132,"2021-12-31")</f>
        <v>-98.826956125099997</v>
      </c>
      <c r="AA132" s="6">
        <f>[1]!EM_S_FA_YOY_NETPROFIT(B132,"2022-12-31")</f>
        <v>-55983.866499112199</v>
      </c>
      <c r="AB132" s="7">
        <f t="shared" si="16"/>
        <v>-18699.746979581367</v>
      </c>
      <c r="AC132" s="8">
        <f t="shared" si="17"/>
        <v>32289.020869916429</v>
      </c>
    </row>
    <row r="133" spans="1:29" ht="16.5" x14ac:dyDescent="0.45">
      <c r="A133" s="9">
        <v>131</v>
      </c>
      <c r="B133" s="5" t="s">
        <v>536</v>
      </c>
      <c r="C133" s="5" t="s">
        <v>537</v>
      </c>
      <c r="D133" s="5" t="s">
        <v>538</v>
      </c>
      <c r="E133" s="5" t="s">
        <v>474</v>
      </c>
      <c r="F133" s="5" t="s">
        <v>11776</v>
      </c>
      <c r="G133" s="5">
        <v>27</v>
      </c>
      <c r="H133" s="5">
        <v>3</v>
      </c>
      <c r="I133" s="5">
        <f t="shared" si="12"/>
        <v>2</v>
      </c>
      <c r="J133" s="5">
        <f t="shared" si="13"/>
        <v>10</v>
      </c>
      <c r="K133" s="5"/>
      <c r="L133" s="5"/>
      <c r="M133" s="5"/>
      <c r="N133" s="5"/>
      <c r="O133" s="5" t="s">
        <v>539</v>
      </c>
      <c r="P133" s="6">
        <f>[1]!EM_S_INFO_EMPLOYEE(B133,"2019")</f>
        <v>2326</v>
      </c>
      <c r="Q133" s="6">
        <f>[1]!EM_S_STM07_IS(B133,"83","2019-12-31","1",1000000000)</f>
        <v>4.0392582158900003</v>
      </c>
      <c r="R133" s="6">
        <f>[1]!EM_S_FA_YOY_OR(B133,"2019-12-31")</f>
        <v>14.888820155599999</v>
      </c>
      <c r="S133" s="6">
        <f>[1]!EM_S_FA_YOY_OR(B133,"2020-12-31")</f>
        <v>9.8233257561999991</v>
      </c>
      <c r="T133" s="6">
        <f>[1]!EM_S_FA_YOY_OR(B133,"2021-12-31")</f>
        <v>-6.5865093654000004</v>
      </c>
      <c r="U133" s="6">
        <f>[1]!EM_S_FA_YOY_OR(B133,"2022-12-31")</f>
        <v>-16.5947412875</v>
      </c>
      <c r="V133" s="7">
        <f t="shared" si="14"/>
        <v>-4.452641632233334</v>
      </c>
      <c r="W133" s="8">
        <f t="shared" si="15"/>
        <v>13.337676342164867</v>
      </c>
      <c r="X133" s="6">
        <f>[1]!EM_S_FA_YOY_NETPROFIT(B133,"2019-12-31")</f>
        <v>42.323322191300001</v>
      </c>
      <c r="Y133" s="6">
        <f>[1]!EM_S_FA_YOY_NETPROFIT(B133,"2020-12-31")</f>
        <v>20.842623634399999</v>
      </c>
      <c r="Z133" s="6">
        <f>[1]!EM_S_FA_YOY_NETPROFIT(B133,"2021-12-31")</f>
        <v>-25.1484052572</v>
      </c>
      <c r="AA133" s="6">
        <f>[1]!EM_S_FA_YOY_NETPROFIT(B133,"2022-12-31")</f>
        <v>-90.776274583900005</v>
      </c>
      <c r="AB133" s="7">
        <f t="shared" si="16"/>
        <v>-31.694018735566669</v>
      </c>
      <c r="AC133" s="8">
        <f t="shared" si="17"/>
        <v>56.096598842736761</v>
      </c>
    </row>
    <row r="134" spans="1:29" ht="16.5" x14ac:dyDescent="0.45">
      <c r="A134" s="9">
        <v>132</v>
      </c>
      <c r="B134" s="5" t="s">
        <v>540</v>
      </c>
      <c r="C134" s="5" t="s">
        <v>541</v>
      </c>
      <c r="D134" s="5" t="s">
        <v>542</v>
      </c>
      <c r="E134" s="5" t="s">
        <v>263</v>
      </c>
      <c r="F134" s="5" t="s">
        <v>11770</v>
      </c>
      <c r="G134" s="5">
        <v>21</v>
      </c>
      <c r="H134" s="5">
        <v>3</v>
      </c>
      <c r="I134" s="5">
        <f t="shared" si="12"/>
        <v>3</v>
      </c>
      <c r="J134" s="5">
        <f t="shared" si="13"/>
        <v>7</v>
      </c>
      <c r="K134" s="5"/>
      <c r="L134" s="5"/>
      <c r="M134" s="5"/>
      <c r="N134" s="5"/>
      <c r="O134" s="5" t="s">
        <v>526</v>
      </c>
      <c r="P134" s="6">
        <f>[1]!EM_S_INFO_EMPLOYEE(B134,"2019")</f>
        <v>811</v>
      </c>
      <c r="Q134" s="6">
        <f>[1]!EM_S_STM07_IS(B134,"83","2019-12-31","1",1000000000)</f>
        <v>0.28780366825999998</v>
      </c>
      <c r="R134" s="6">
        <f>[1]!EM_S_FA_YOY_OR(B134,"2019-12-31")</f>
        <v>-3.6383573183000002</v>
      </c>
      <c r="S134" s="6">
        <f>[1]!EM_S_FA_YOY_OR(B134,"2020-12-31")</f>
        <v>51.506667370199999</v>
      </c>
      <c r="T134" s="6">
        <f>[1]!EM_S_FA_YOY_OR(B134,"2021-12-31")</f>
        <v>-1.6913527573</v>
      </c>
      <c r="U134" s="6">
        <f>[1]!EM_S_FA_YOY_OR(B134,"2022-12-31")</f>
        <v>-3.0953932093000001</v>
      </c>
      <c r="V134" s="7">
        <f t="shared" si="14"/>
        <v>15.573307134533332</v>
      </c>
      <c r="W134" s="8">
        <f t="shared" si="15"/>
        <v>31.127120261395142</v>
      </c>
      <c r="X134" s="6">
        <f>[1]!EM_S_FA_YOY_NETPROFIT(B134,"2019-12-31")</f>
        <v>48.261350103799998</v>
      </c>
      <c r="Y134" s="6">
        <f>[1]!EM_S_FA_YOY_NETPROFIT(B134,"2020-12-31")</f>
        <v>82.956582145900001</v>
      </c>
      <c r="Z134" s="6">
        <f>[1]!EM_S_FA_YOY_NETPROFIT(B134,"2021-12-31")</f>
        <v>-37.948548487099998</v>
      </c>
      <c r="AA134" s="6">
        <f>[1]!EM_S_FA_YOY_NETPROFIT(B134,"2022-12-31")</f>
        <v>-32.624212592600003</v>
      </c>
      <c r="AB134" s="7">
        <f t="shared" si="16"/>
        <v>4.1279403553999998</v>
      </c>
      <c r="AC134" s="8">
        <f t="shared" si="17"/>
        <v>68.319493653572906</v>
      </c>
    </row>
    <row r="135" spans="1:29" ht="16.5" x14ac:dyDescent="0.45">
      <c r="A135" s="9">
        <v>133</v>
      </c>
      <c r="B135" s="5" t="s">
        <v>543</v>
      </c>
      <c r="C135" s="5" t="s">
        <v>544</v>
      </c>
      <c r="D135" s="5" t="s">
        <v>545</v>
      </c>
      <c r="E135" s="5" t="s">
        <v>311</v>
      </c>
      <c r="F135" s="5" t="s">
        <v>11766</v>
      </c>
      <c r="G135" s="5">
        <v>17</v>
      </c>
      <c r="H135" s="5">
        <v>2</v>
      </c>
      <c r="I135" s="5">
        <f t="shared" si="12"/>
        <v>2</v>
      </c>
      <c r="J135" s="5">
        <f t="shared" si="13"/>
        <v>11</v>
      </c>
      <c r="K135" s="5"/>
      <c r="L135" s="5"/>
      <c r="M135" s="5"/>
      <c r="N135" s="5"/>
      <c r="O135" s="5" t="s">
        <v>546</v>
      </c>
      <c r="P135" s="6">
        <f>[1]!EM_S_INFO_EMPLOYEE(B135,"2019")</f>
        <v>14788</v>
      </c>
      <c r="Q135" s="6">
        <f>[1]!EM_S_STM07_IS(B135,"83","2019-12-31","1",1000000000)</f>
        <v>29.173636261999999</v>
      </c>
      <c r="R135" s="6">
        <f>[1]!EM_S_FA_YOY_OR(B135,"2019-12-31")</f>
        <v>3.2719228157</v>
      </c>
      <c r="S135" s="6">
        <f>[1]!EM_S_FA_YOY_OR(B135,"2020-12-31")</f>
        <v>13.443978555799999</v>
      </c>
      <c r="T135" s="6">
        <f>[1]!EM_S_FA_YOY_OR(B135,"2021-12-31")</f>
        <v>6.4224979222999998</v>
      </c>
      <c r="U135" s="6">
        <f>[1]!EM_S_FA_YOY_OR(B135,"2022-12-31")</f>
        <v>-14.539558985599999</v>
      </c>
      <c r="V135" s="7">
        <f t="shared" si="14"/>
        <v>1.775639164166666</v>
      </c>
      <c r="W135" s="8">
        <f t="shared" si="15"/>
        <v>14.559002904432232</v>
      </c>
      <c r="X135" s="6">
        <f>[1]!EM_S_FA_YOY_NETPROFIT(B135,"2019-12-31")</f>
        <v>60.956868543200002</v>
      </c>
      <c r="Y135" s="6">
        <f>[1]!EM_S_FA_YOY_NETPROFIT(B135,"2020-12-31")</f>
        <v>272.56695491419998</v>
      </c>
      <c r="Z135" s="6">
        <f>[1]!EM_S_FA_YOY_NETPROFIT(B135,"2021-12-31")</f>
        <v>4.2613093159000002</v>
      </c>
      <c r="AA135" s="6">
        <f>[1]!EM_S_FA_YOY_NETPROFIT(B135,"2022-12-31")</f>
        <v>50.283838325300003</v>
      </c>
      <c r="AB135" s="7">
        <f t="shared" si="16"/>
        <v>109.03736751846667</v>
      </c>
      <c r="AC135" s="8">
        <f t="shared" si="17"/>
        <v>143.47809156616682</v>
      </c>
    </row>
    <row r="136" spans="1:29" ht="16.5" x14ac:dyDescent="0.45">
      <c r="A136" s="9">
        <v>134</v>
      </c>
      <c r="B136" s="5" t="s">
        <v>547</v>
      </c>
      <c r="C136" s="5" t="s">
        <v>548</v>
      </c>
      <c r="D136" s="5" t="s">
        <v>549</v>
      </c>
      <c r="E136" s="5" t="s">
        <v>120</v>
      </c>
      <c r="F136" s="5" t="s">
        <v>11754</v>
      </c>
      <c r="G136" s="5">
        <v>4</v>
      </c>
      <c r="H136" s="5">
        <v>3</v>
      </c>
      <c r="I136" s="5">
        <f t="shared" si="12"/>
        <v>2</v>
      </c>
      <c r="J136" s="5">
        <f t="shared" si="13"/>
        <v>8</v>
      </c>
      <c r="K136" s="5"/>
      <c r="L136" s="5"/>
      <c r="M136" s="5"/>
      <c r="N136" s="5"/>
      <c r="O136" s="5" t="s">
        <v>490</v>
      </c>
      <c r="P136" s="6">
        <f>[1]!EM_S_INFO_EMPLOYEE(B136,"2019")</f>
        <v>2636</v>
      </c>
      <c r="Q136" s="6">
        <f>[1]!EM_S_STM07_IS(B136,"83","2019-12-31","1",1000000000)</f>
        <v>3.2372634312500002</v>
      </c>
      <c r="R136" s="6">
        <f>[1]!EM_S_FA_YOY_OR(B136,"2019-12-31")</f>
        <v>8.4973326415999999</v>
      </c>
      <c r="S136" s="6">
        <f>[1]!EM_S_FA_YOY_OR(B136,"2020-12-31")</f>
        <v>-0.73881093760000005</v>
      </c>
      <c r="T136" s="6">
        <f>[1]!EM_S_FA_YOY_OR(B136,"2021-12-31")</f>
        <v>15.0634361161</v>
      </c>
      <c r="U136" s="6">
        <f>[1]!EM_S_FA_YOY_OR(B136,"2022-12-31")</f>
        <v>13.097359921500001</v>
      </c>
      <c r="V136" s="7">
        <f t="shared" si="14"/>
        <v>9.1406617000000008</v>
      </c>
      <c r="W136" s="8">
        <f t="shared" si="15"/>
        <v>8.612162829310563</v>
      </c>
      <c r="X136" s="6">
        <f>[1]!EM_S_FA_YOY_NETPROFIT(B136,"2019-12-31")</f>
        <v>25.936337187300001</v>
      </c>
      <c r="Y136" s="6">
        <f>[1]!EM_S_FA_YOY_NETPROFIT(B136,"2020-12-31")</f>
        <v>3.6019169580999999</v>
      </c>
      <c r="Z136" s="6">
        <f>[1]!EM_S_FA_YOY_NETPROFIT(B136,"2021-12-31")</f>
        <v>-3.5510158151</v>
      </c>
      <c r="AA136" s="6">
        <f>[1]!EM_S_FA_YOY_NETPROFIT(B136,"2022-12-31")</f>
        <v>38.4586521202</v>
      </c>
      <c r="AB136" s="7">
        <f t="shared" si="16"/>
        <v>12.836517754399999</v>
      </c>
      <c r="AC136" s="8">
        <f t="shared" si="17"/>
        <v>22.475796735795857</v>
      </c>
    </row>
    <row r="137" spans="1:29" ht="16.5" x14ac:dyDescent="0.45">
      <c r="A137" s="9">
        <v>135</v>
      </c>
      <c r="B137" s="5" t="s">
        <v>550</v>
      </c>
      <c r="C137" s="5" t="s">
        <v>551</v>
      </c>
      <c r="D137" s="5" t="s">
        <v>552</v>
      </c>
      <c r="E137" s="5" t="s">
        <v>553</v>
      </c>
      <c r="F137" s="5" t="s">
        <v>11779</v>
      </c>
      <c r="G137" s="5">
        <v>30</v>
      </c>
      <c r="H137" s="5">
        <v>2</v>
      </c>
      <c r="I137" s="5">
        <f t="shared" si="12"/>
        <v>2</v>
      </c>
      <c r="J137" s="5">
        <f t="shared" si="13"/>
        <v>4</v>
      </c>
      <c r="K137" s="5"/>
      <c r="L137" s="5"/>
      <c r="M137" s="5"/>
      <c r="N137" s="5"/>
      <c r="O137" s="5" t="s">
        <v>490</v>
      </c>
      <c r="P137" s="6">
        <f>[1]!EM_S_INFO_EMPLOYEE(B137,"2019")</f>
        <v>12439</v>
      </c>
      <c r="Q137" s="6">
        <f>[1]!EM_S_STM07_IS(B137,"83","2019-12-31","1",1000000000)</f>
        <v>4.0561503969499997</v>
      </c>
      <c r="R137" s="6">
        <f>[1]!EM_S_FA_YOY_OR(B137,"2019-12-31")</f>
        <v>-0.88365067850000001</v>
      </c>
      <c r="S137" s="6">
        <f>[1]!EM_S_FA_YOY_OR(B137,"2020-12-31")</f>
        <v>-9.2884239760000007</v>
      </c>
      <c r="T137" s="6">
        <f>[1]!EM_S_FA_YOY_OR(B137,"2021-12-31")</f>
        <v>31.2994015383</v>
      </c>
      <c r="U137" s="6">
        <f>[1]!EM_S_FA_YOY_OR(B137,"2022-12-31")</f>
        <v>22.341684170800001</v>
      </c>
      <c r="V137" s="7">
        <f t="shared" si="14"/>
        <v>14.784220577699999</v>
      </c>
      <c r="W137" s="8">
        <f t="shared" si="15"/>
        <v>21.323211225460145</v>
      </c>
      <c r="X137" s="6">
        <f>[1]!EM_S_FA_YOY_NETPROFIT(B137,"2019-12-31")</f>
        <v>-8.3807944104000001</v>
      </c>
      <c r="Y137" s="6">
        <f>[1]!EM_S_FA_YOY_NETPROFIT(B137,"2020-12-31")</f>
        <v>-14.353330441100001</v>
      </c>
      <c r="Z137" s="6">
        <f>[1]!EM_S_FA_YOY_NETPROFIT(B137,"2021-12-31")</f>
        <v>62.786114984800001</v>
      </c>
      <c r="AA137" s="6">
        <f>[1]!EM_S_FA_YOY_NETPROFIT(B137,"2022-12-31")</f>
        <v>56.636914080499999</v>
      </c>
      <c r="AB137" s="7">
        <f t="shared" si="16"/>
        <v>35.023232874733331</v>
      </c>
      <c r="AC137" s="8">
        <f t="shared" si="17"/>
        <v>42.87174969140208</v>
      </c>
    </row>
    <row r="138" spans="1:29" ht="16.5" x14ac:dyDescent="0.45">
      <c r="A138" s="9">
        <v>136</v>
      </c>
      <c r="B138" s="5" t="s">
        <v>554</v>
      </c>
      <c r="C138" s="5" t="s">
        <v>555</v>
      </c>
      <c r="D138" s="5" t="s">
        <v>556</v>
      </c>
      <c r="E138" s="5" t="s">
        <v>363</v>
      </c>
      <c r="F138" s="5" t="s">
        <v>11773</v>
      </c>
      <c r="G138" s="5">
        <v>24</v>
      </c>
      <c r="H138" s="5">
        <v>2</v>
      </c>
      <c r="I138" s="5">
        <f t="shared" si="12"/>
        <v>1</v>
      </c>
      <c r="J138" s="5">
        <f t="shared" si="13"/>
        <v>11</v>
      </c>
      <c r="K138" s="5"/>
      <c r="L138" s="5"/>
      <c r="M138" s="5"/>
      <c r="N138" s="5"/>
      <c r="O138" s="5" t="s">
        <v>557</v>
      </c>
      <c r="P138" s="6">
        <f>[1]!EM_S_INFO_EMPLOYEE(B138,"2019")</f>
        <v>7751</v>
      </c>
      <c r="Q138" s="6">
        <f>[1]!EM_S_STM07_IS(B138,"83","2019-12-31","1",1000000000)</f>
        <v>27.563238999999999</v>
      </c>
      <c r="R138" s="6">
        <f>[1]!EM_S_FA_YOY_OR(B138,"2019-12-31")</f>
        <v>2.590252064</v>
      </c>
      <c r="S138" s="6">
        <f>[1]!EM_S_FA_YOY_OR(B138,"2020-12-31")</f>
        <v>3.1984412282000001</v>
      </c>
      <c r="T138" s="6">
        <f>[1]!EM_S_FA_YOY_OR(B138,"2021-12-31")</f>
        <v>9.1186051259000003</v>
      </c>
      <c r="U138" s="6">
        <f>[1]!EM_S_FA_YOY_OR(B138,"2022-12-31")</f>
        <v>20.4368398644</v>
      </c>
      <c r="V138" s="7">
        <f t="shared" si="14"/>
        <v>10.917962072833333</v>
      </c>
      <c r="W138" s="8">
        <f t="shared" si="15"/>
        <v>8.7589303543294275</v>
      </c>
      <c r="X138" s="6">
        <f>[1]!EM_S_FA_YOY_NETPROFIT(B138,"2019-12-31")</f>
        <v>-88.682392408799998</v>
      </c>
      <c r="Y138" s="6">
        <f>[1]!EM_S_FA_YOY_NETPROFIT(B138,"2020-12-31")</f>
        <v>27.328806927500001</v>
      </c>
      <c r="Z138" s="6">
        <f>[1]!EM_S_FA_YOY_NETPROFIT(B138,"2021-12-31")</f>
        <v>-53.703299475800002</v>
      </c>
      <c r="AA138" s="6">
        <f>[1]!EM_S_FA_YOY_NETPROFIT(B138,"2022-12-31")</f>
        <v>273.14298310610002</v>
      </c>
      <c r="AB138" s="7">
        <f t="shared" si="16"/>
        <v>82.256163519266678</v>
      </c>
      <c r="AC138" s="8">
        <f t="shared" si="17"/>
        <v>170.20541702901565</v>
      </c>
    </row>
    <row r="139" spans="1:29" ht="16.5" x14ac:dyDescent="0.45">
      <c r="A139" s="9">
        <v>137</v>
      </c>
      <c r="B139" s="5" t="s">
        <v>558</v>
      </c>
      <c r="C139" s="5" t="s">
        <v>559</v>
      </c>
      <c r="D139" s="5" t="s">
        <v>560</v>
      </c>
      <c r="E139" s="5" t="s">
        <v>288</v>
      </c>
      <c r="F139" s="5" t="s">
        <v>11767</v>
      </c>
      <c r="G139" s="5">
        <v>18</v>
      </c>
      <c r="H139" s="5">
        <v>2</v>
      </c>
      <c r="I139" s="5">
        <f t="shared" si="12"/>
        <v>2</v>
      </c>
      <c r="J139" s="5">
        <f t="shared" si="13"/>
        <v>4</v>
      </c>
      <c r="K139" s="5"/>
      <c r="L139" s="5"/>
      <c r="M139" s="5"/>
      <c r="N139" s="5"/>
      <c r="O139" s="5" t="s">
        <v>515</v>
      </c>
      <c r="P139" s="6">
        <f>[1]!EM_S_INFO_EMPLOYEE(B139,"2019")</f>
        <v>1383</v>
      </c>
      <c r="Q139" s="6">
        <f>[1]!EM_S_STM07_IS(B139,"83","2019-12-31","1",1000000000)</f>
        <v>2.9245901601100002</v>
      </c>
      <c r="R139" s="6">
        <f>[1]!EM_S_FA_YOY_OR(B139,"2019-12-31")</f>
        <v>-4.969344574</v>
      </c>
      <c r="S139" s="6">
        <f>[1]!EM_S_FA_YOY_OR(B139,"2020-12-31")</f>
        <v>-17.123894995299999</v>
      </c>
      <c r="T139" s="6">
        <f>[1]!EM_S_FA_YOY_OR(B139,"2021-12-31")</f>
        <v>15.5012883368</v>
      </c>
      <c r="U139" s="6">
        <f>[1]!EM_S_FA_YOY_OR(B139,"2022-12-31")</f>
        <v>9.6584667606999997</v>
      </c>
      <c r="V139" s="7">
        <f t="shared" si="14"/>
        <v>2.6786200340666668</v>
      </c>
      <c r="W139" s="8">
        <f t="shared" si="15"/>
        <v>17.396532473707353</v>
      </c>
      <c r="X139" s="6">
        <f>[1]!EM_S_FA_YOY_NETPROFIT(B139,"2019-12-31")</f>
        <v>195.19285251389999</v>
      </c>
      <c r="Y139" s="6">
        <f>[1]!EM_S_FA_YOY_NETPROFIT(B139,"2020-12-31")</f>
        <v>22.2980382796</v>
      </c>
      <c r="Z139" s="6">
        <f>[1]!EM_S_FA_YOY_NETPROFIT(B139,"2021-12-31")</f>
        <v>11.987240632100001</v>
      </c>
      <c r="AA139" s="6">
        <f>[1]!EM_S_FA_YOY_NETPROFIT(B139,"2022-12-31")</f>
        <v>10.1066181857</v>
      </c>
      <c r="AB139" s="7">
        <f t="shared" si="16"/>
        <v>14.797299032466668</v>
      </c>
      <c r="AC139" s="8">
        <f t="shared" si="17"/>
        <v>6.5635357953309361</v>
      </c>
    </row>
    <row r="140" spans="1:29" ht="16.5" x14ac:dyDescent="0.45">
      <c r="A140" s="9">
        <v>138</v>
      </c>
      <c r="B140" s="5" t="s">
        <v>561</v>
      </c>
      <c r="C140" s="5" t="s">
        <v>562</v>
      </c>
      <c r="D140" s="5" t="s">
        <v>563</v>
      </c>
      <c r="E140" s="5" t="s">
        <v>7</v>
      </c>
      <c r="F140" s="5" t="s">
        <v>11753</v>
      </c>
      <c r="G140" s="5">
        <v>3</v>
      </c>
      <c r="H140" s="5">
        <v>3</v>
      </c>
      <c r="I140" s="5">
        <f t="shared" si="12"/>
        <v>4</v>
      </c>
      <c r="J140" s="5">
        <f t="shared" si="13"/>
        <v>7</v>
      </c>
      <c r="K140" s="5"/>
      <c r="L140" s="5"/>
      <c r="M140" s="5"/>
      <c r="N140" s="5"/>
      <c r="O140" s="5" t="s">
        <v>121</v>
      </c>
      <c r="P140" s="6">
        <f>[1]!EM_S_INFO_EMPLOYEE(B140,"2019")</f>
        <v>10209</v>
      </c>
      <c r="Q140" s="6">
        <f>[1]!EM_S_STM07_IS(B140,"83","2019-12-31","1",1000000000)</f>
        <v>10.146008170909999</v>
      </c>
      <c r="R140" s="6">
        <f>[1]!EM_S_FA_YOY_OR(B140,"2019-12-31")</f>
        <v>11.7728617011</v>
      </c>
      <c r="S140" s="6">
        <f>[1]!EM_S_FA_YOY_OR(B140,"2020-12-31")</f>
        <v>5.3219813349000002</v>
      </c>
      <c r="T140" s="6">
        <f>[1]!EM_S_FA_YOY_OR(B140,"2021-12-31")</f>
        <v>6.2671659041999996</v>
      </c>
      <c r="U140" s="6">
        <f>[1]!EM_S_FA_YOY_OR(B140,"2022-12-31")</f>
        <v>5.6673988272000004</v>
      </c>
      <c r="V140" s="7">
        <f t="shared" si="14"/>
        <v>5.7521820221000004</v>
      </c>
      <c r="W140" s="8">
        <f t="shared" si="15"/>
        <v>0.47826207262733561</v>
      </c>
      <c r="X140" s="6">
        <f>[1]!EM_S_FA_YOY_NETPROFIT(B140,"2019-12-31")</f>
        <v>707.17945078410003</v>
      </c>
      <c r="Y140" s="6">
        <f>[1]!EM_S_FA_YOY_NETPROFIT(B140,"2020-12-31")</f>
        <v>22.232838496199999</v>
      </c>
      <c r="Z140" s="6">
        <f>[1]!EM_S_FA_YOY_NETPROFIT(B140,"2021-12-31")</f>
        <v>-16.840126666500002</v>
      </c>
      <c r="AA140" s="6">
        <f>[1]!EM_S_FA_YOY_NETPROFIT(B140,"2022-12-31")</f>
        <v>-46.771767524600001</v>
      </c>
      <c r="AB140" s="7">
        <f t="shared" si="16"/>
        <v>-13.793018564966667</v>
      </c>
      <c r="AC140" s="8">
        <f t="shared" si="17"/>
        <v>34.603071595716465</v>
      </c>
    </row>
    <row r="141" spans="1:29" ht="16.5" x14ac:dyDescent="0.45">
      <c r="A141" s="9">
        <v>139</v>
      </c>
      <c r="B141" s="5" t="s">
        <v>564</v>
      </c>
      <c r="C141" s="5" t="s">
        <v>565</v>
      </c>
      <c r="D141" s="5" t="s">
        <v>566</v>
      </c>
      <c r="E141" s="5" t="s">
        <v>567</v>
      </c>
      <c r="F141" s="5" t="s">
        <v>11770</v>
      </c>
      <c r="G141" s="5">
        <v>21</v>
      </c>
      <c r="H141" s="5">
        <v>3</v>
      </c>
      <c r="I141" s="5">
        <f t="shared" si="12"/>
        <v>3</v>
      </c>
      <c r="J141" s="5">
        <f t="shared" si="13"/>
        <v>7</v>
      </c>
      <c r="K141" s="5"/>
      <c r="L141" s="5"/>
      <c r="M141" s="5"/>
      <c r="N141" s="5"/>
      <c r="O141" s="5" t="s">
        <v>125</v>
      </c>
      <c r="P141" s="6">
        <f>[1]!EM_S_INFO_EMPLOYEE(B141,"2019")</f>
        <v>1136</v>
      </c>
      <c r="Q141" s="6">
        <f>[1]!EM_S_STM07_IS(B141,"83","2019-12-31","1",1000000000)</f>
        <v>0.79991122937000003</v>
      </c>
      <c r="R141" s="6">
        <f>[1]!EM_S_FA_YOY_OR(B141,"2019-12-31")</f>
        <v>5.1212049446999997</v>
      </c>
      <c r="S141" s="6">
        <f>[1]!EM_S_FA_YOY_OR(B141,"2020-12-31")</f>
        <v>11.9942735203</v>
      </c>
      <c r="T141" s="6">
        <f>[1]!EM_S_FA_YOY_OR(B141,"2021-12-31")</f>
        <v>38.038272520100001</v>
      </c>
      <c r="U141" s="6">
        <f>[1]!EM_S_FA_YOY_OR(B141,"2022-12-31")</f>
        <v>44.375977858699997</v>
      </c>
      <c r="V141" s="7">
        <f t="shared" si="14"/>
        <v>31.469507966366667</v>
      </c>
      <c r="W141" s="8">
        <f t="shared" si="15"/>
        <v>17.161153655470716</v>
      </c>
      <c r="X141" s="6">
        <f>[1]!EM_S_FA_YOY_NETPROFIT(B141,"2019-12-31")</f>
        <v>-69.603979974699996</v>
      </c>
      <c r="Y141" s="6">
        <f>[1]!EM_S_FA_YOY_NETPROFIT(B141,"2020-12-31")</f>
        <v>283.28718586309998</v>
      </c>
      <c r="Z141" s="6">
        <f>[1]!EM_S_FA_YOY_NETPROFIT(B141,"2021-12-31")</f>
        <v>31.448014033500002</v>
      </c>
      <c r="AA141" s="6">
        <f>[1]!EM_S_FA_YOY_NETPROFIT(B141,"2022-12-31")</f>
        <v>5.4508937739999999</v>
      </c>
      <c r="AB141" s="7">
        <f t="shared" si="16"/>
        <v>106.7286978902</v>
      </c>
      <c r="AC141" s="8">
        <f t="shared" si="17"/>
        <v>153.45565262284811</v>
      </c>
    </row>
    <row r="142" spans="1:29" ht="16.5" x14ac:dyDescent="0.45">
      <c r="A142" s="9">
        <v>140</v>
      </c>
      <c r="B142" s="5" t="s">
        <v>568</v>
      </c>
      <c r="C142" s="5" t="s">
        <v>569</v>
      </c>
      <c r="D142" s="5" t="s">
        <v>570</v>
      </c>
      <c r="E142" s="5" t="s">
        <v>254</v>
      </c>
      <c r="F142" s="5" t="s">
        <v>11752</v>
      </c>
      <c r="G142" s="5">
        <v>2</v>
      </c>
      <c r="H142" s="5">
        <v>3</v>
      </c>
      <c r="I142" s="5">
        <f t="shared" si="12"/>
        <v>0</v>
      </c>
      <c r="J142" s="5">
        <f t="shared" si="13"/>
        <v>2</v>
      </c>
      <c r="K142" s="5"/>
      <c r="L142" s="5"/>
      <c r="M142" s="5"/>
      <c r="N142" s="5"/>
      <c r="O142" s="5" t="s">
        <v>116</v>
      </c>
      <c r="P142" s="6">
        <f>[1]!EM_S_INFO_EMPLOYEE(B142,"2019")</f>
        <v>168</v>
      </c>
      <c r="Q142" s="6">
        <f>[1]!EM_S_STM07_IS(B142,"83","2019-12-31","1",1000000000)</f>
        <v>0.13784789572</v>
      </c>
      <c r="R142" s="6">
        <f>[1]!EM_S_FA_YOY_OR(B142,"2019-12-31")</f>
        <v>-80.376801100500003</v>
      </c>
      <c r="S142" s="6">
        <f>[1]!EM_S_FA_YOY_OR(B142,"2020-12-31")</f>
        <v>1.5790187356000001</v>
      </c>
      <c r="T142" s="6">
        <f>[1]!EM_S_FA_YOY_OR(B142,"2021-12-31")</f>
        <v>0.47911293319999998</v>
      </c>
      <c r="U142" s="6">
        <f>[1]!EM_S_FA_YOY_OR(B142,"2022-12-31")</f>
        <v>-15.262360961600001</v>
      </c>
      <c r="V142" s="7">
        <f t="shared" si="14"/>
        <v>-4.401409764266667</v>
      </c>
      <c r="W142" s="8">
        <f t="shared" si="15"/>
        <v>9.4219235762492026</v>
      </c>
      <c r="X142" s="6">
        <f>[1]!EM_S_FA_YOY_NETPROFIT(B142,"2019-12-31")</f>
        <v>145.07816424219999</v>
      </c>
      <c r="Y142" s="6">
        <f>[1]!EM_S_FA_YOY_NETPROFIT(B142,"2020-12-31")</f>
        <v>-399.3586433296</v>
      </c>
      <c r="Z142" s="6">
        <f>[1]!EM_S_FA_YOY_NETPROFIT(B142,"2021-12-31")</f>
        <v>-42.204638987400003</v>
      </c>
      <c r="AA142" s="6">
        <f>[1]!EM_S_FA_YOY_NETPROFIT(B142,"2022-12-31")</f>
        <v>64.157621091999999</v>
      </c>
      <c r="AB142" s="7">
        <f t="shared" si="16"/>
        <v>-125.80188707500001</v>
      </c>
      <c r="AC142" s="8">
        <f t="shared" si="17"/>
        <v>242.80281456709568</v>
      </c>
    </row>
    <row r="143" spans="1:29" ht="16.5" x14ac:dyDescent="0.45">
      <c r="A143" s="9">
        <v>141</v>
      </c>
      <c r="B143" s="5" t="s">
        <v>571</v>
      </c>
      <c r="C143" s="5" t="s">
        <v>572</v>
      </c>
      <c r="D143" s="5" t="s">
        <v>573</v>
      </c>
      <c r="E143" s="5" t="s">
        <v>259</v>
      </c>
      <c r="F143" s="5" t="s">
        <v>11766</v>
      </c>
      <c r="G143" s="5">
        <v>17</v>
      </c>
      <c r="H143" s="5">
        <v>2</v>
      </c>
      <c r="I143" s="5">
        <f t="shared" si="12"/>
        <v>2</v>
      </c>
      <c r="J143" s="5">
        <f t="shared" si="13"/>
        <v>11</v>
      </c>
      <c r="K143" s="5"/>
      <c r="L143" s="5"/>
      <c r="M143" s="5"/>
      <c r="N143" s="5"/>
      <c r="O143" s="5" t="s">
        <v>501</v>
      </c>
      <c r="P143" s="6">
        <f>[1]!EM_S_INFO_EMPLOYEE(B143,"2019")</f>
        <v>8274</v>
      </c>
      <c r="Q143" s="6">
        <f>[1]!EM_S_STM07_IS(B143,"83","2019-12-31","1",1000000000)</f>
        <v>10.58110512362</v>
      </c>
      <c r="R143" s="6">
        <f>[1]!EM_S_FA_YOY_OR(B143,"2019-12-31")</f>
        <v>-6.8734940519999999</v>
      </c>
      <c r="S143" s="6">
        <f>[1]!EM_S_FA_YOY_OR(B143,"2020-12-31")</f>
        <v>2.8406748682999998</v>
      </c>
      <c r="T143" s="6">
        <f>[1]!EM_S_FA_YOY_OR(B143,"2021-12-31")</f>
        <v>31.6169509942</v>
      </c>
      <c r="U143" s="6">
        <f>[1]!EM_S_FA_YOY_OR(B143,"2022-12-31")</f>
        <v>-2.1447919279000001</v>
      </c>
      <c r="V143" s="7">
        <f t="shared" si="14"/>
        <v>10.770944644866667</v>
      </c>
      <c r="W143" s="8">
        <f t="shared" si="15"/>
        <v>18.224453498838788</v>
      </c>
      <c r="X143" s="6">
        <f>[1]!EM_S_FA_YOY_NETPROFIT(B143,"2019-12-31")</f>
        <v>-27.0713883938</v>
      </c>
      <c r="Y143" s="6">
        <f>[1]!EM_S_FA_YOY_NETPROFIT(B143,"2020-12-31")</f>
        <v>-18.7367678331</v>
      </c>
      <c r="Z143" s="6">
        <f>[1]!EM_S_FA_YOY_NETPROFIT(B143,"2021-12-31")</f>
        <v>58.079074169099997</v>
      </c>
      <c r="AA143" s="6">
        <f>[1]!EM_S_FA_YOY_NETPROFIT(B143,"2022-12-31")</f>
        <v>16.615675377999999</v>
      </c>
      <c r="AB143" s="7">
        <f t="shared" si="16"/>
        <v>18.652660571333332</v>
      </c>
      <c r="AC143" s="8">
        <f t="shared" si="17"/>
        <v>38.448411893537717</v>
      </c>
    </row>
    <row r="144" spans="1:29" ht="16.5" x14ac:dyDescent="0.45">
      <c r="A144" s="9">
        <v>142</v>
      </c>
      <c r="B144" s="5" t="s">
        <v>574</v>
      </c>
      <c r="C144" s="5" t="s">
        <v>575</v>
      </c>
      <c r="D144" s="5" t="s">
        <v>576</v>
      </c>
      <c r="E144" s="5" t="s">
        <v>514</v>
      </c>
      <c r="F144" s="5" t="s">
        <v>11752</v>
      </c>
      <c r="G144" s="5">
        <v>2</v>
      </c>
      <c r="H144" s="5">
        <v>3</v>
      </c>
      <c r="I144" s="5">
        <f t="shared" si="12"/>
        <v>0</v>
      </c>
      <c r="J144" s="5">
        <f t="shared" si="13"/>
        <v>2</v>
      </c>
      <c r="K144" s="5"/>
      <c r="L144" s="5"/>
      <c r="M144" s="5"/>
      <c r="N144" s="5"/>
      <c r="O144" s="5" t="s">
        <v>75</v>
      </c>
      <c r="P144" s="6">
        <f>[1]!EM_S_INFO_EMPLOYEE(B144,"2019")</f>
        <v>47864</v>
      </c>
      <c r="Q144" s="6">
        <f>[1]!EM_S_STM07_IS(B144,"83","2019-12-31","1",1000000000)</f>
        <v>11.21145440446</v>
      </c>
      <c r="R144" s="6">
        <f>[1]!EM_S_FA_YOY_OR(B144,"2019-12-31")</f>
        <v>4.8570178025999997</v>
      </c>
      <c r="S144" s="6">
        <f>[1]!EM_S_FA_YOY_OR(B144,"2020-12-31")</f>
        <v>-14.5967671263</v>
      </c>
      <c r="T144" s="6">
        <f>[1]!EM_S_FA_YOY_OR(B144,"2021-12-31")</f>
        <v>24.939353975300001</v>
      </c>
      <c r="U144" s="6">
        <f>[1]!EM_S_FA_YOY_OR(B144,"2022-12-31")</f>
        <v>-2.4196833029999998</v>
      </c>
      <c r="V144" s="7">
        <f t="shared" si="14"/>
        <v>2.6409678486666675</v>
      </c>
      <c r="W144" s="8">
        <f t="shared" si="15"/>
        <v>20.248058190830154</v>
      </c>
      <c r="X144" s="6">
        <f>[1]!EM_S_FA_YOY_NETPROFIT(B144,"2019-12-31")</f>
        <v>22.898321998499998</v>
      </c>
      <c r="Y144" s="6">
        <f>[1]!EM_S_FA_YOY_NETPROFIT(B144,"2020-12-31")</f>
        <v>-62.013292816800003</v>
      </c>
      <c r="Z144" s="6">
        <f>[1]!EM_S_FA_YOY_NETPROFIT(B144,"2021-12-31")</f>
        <v>-59.743967423800001</v>
      </c>
      <c r="AA144" s="6">
        <f>[1]!EM_S_FA_YOY_NETPROFIT(B144,"2022-12-31")</f>
        <v>-353.71594839660003</v>
      </c>
      <c r="AB144" s="7">
        <f t="shared" si="16"/>
        <v>-158.49106954573335</v>
      </c>
      <c r="AC144" s="8">
        <f t="shared" si="17"/>
        <v>169.07351197389409</v>
      </c>
    </row>
    <row r="145" spans="1:29" ht="16.5" x14ac:dyDescent="0.45">
      <c r="A145" s="9">
        <v>143</v>
      </c>
      <c r="B145" s="5" t="s">
        <v>577</v>
      </c>
      <c r="C145" s="5" t="s">
        <v>578</v>
      </c>
      <c r="D145" s="5" t="s">
        <v>579</v>
      </c>
      <c r="E145" s="5" t="s">
        <v>440</v>
      </c>
      <c r="F145" s="5" t="s">
        <v>11776</v>
      </c>
      <c r="G145" s="5">
        <v>27</v>
      </c>
      <c r="H145" s="5">
        <v>3</v>
      </c>
      <c r="I145" s="5">
        <f t="shared" si="12"/>
        <v>2</v>
      </c>
      <c r="J145" s="5">
        <f t="shared" si="13"/>
        <v>10</v>
      </c>
      <c r="K145" s="5"/>
      <c r="L145" s="5"/>
      <c r="M145" s="5"/>
      <c r="N145" s="5"/>
      <c r="O145" s="5" t="s">
        <v>116</v>
      </c>
      <c r="P145" s="6">
        <f>[1]!EM_S_INFO_EMPLOYEE(B145,"2019")</f>
        <v>2894</v>
      </c>
      <c r="Q145" s="6">
        <f>[1]!EM_S_STM07_IS(B145,"83","2019-12-31","1",1000000000)</f>
        <v>1.3447827691200001</v>
      </c>
      <c r="R145" s="6">
        <f>[1]!EM_S_FA_YOY_OR(B145,"2019-12-31")</f>
        <v>9.8880007690999996</v>
      </c>
      <c r="S145" s="6">
        <f>[1]!EM_S_FA_YOY_OR(B145,"2020-12-31")</f>
        <v>3.0355219936000002</v>
      </c>
      <c r="T145" s="6">
        <f>[1]!EM_S_FA_YOY_OR(B145,"2021-12-31")</f>
        <v>8.2948056295000008</v>
      </c>
      <c r="U145" s="6">
        <f>[1]!EM_S_FA_YOY_OR(B145,"2022-12-31")</f>
        <v>6.4967493525000002</v>
      </c>
      <c r="V145" s="7">
        <f t="shared" si="14"/>
        <v>5.9423589918666666</v>
      </c>
      <c r="W145" s="8">
        <f t="shared" si="15"/>
        <v>2.6731119682279982</v>
      </c>
      <c r="X145" s="6">
        <f>[1]!EM_S_FA_YOY_NETPROFIT(B145,"2019-12-31")</f>
        <v>-1.9967794623999999</v>
      </c>
      <c r="Y145" s="6">
        <f>[1]!EM_S_FA_YOY_NETPROFIT(B145,"2020-12-31")</f>
        <v>11.5540451459</v>
      </c>
      <c r="Z145" s="6">
        <f>[1]!EM_S_FA_YOY_NETPROFIT(B145,"2021-12-31")</f>
        <v>3.5954098283000002</v>
      </c>
      <c r="AA145" s="6">
        <f>[1]!EM_S_FA_YOY_NETPROFIT(B145,"2022-12-31")</f>
        <v>-12.149453515799999</v>
      </c>
      <c r="AB145" s="7">
        <f t="shared" si="16"/>
        <v>1.0000004861333338</v>
      </c>
      <c r="AC145" s="8">
        <f t="shared" si="17"/>
        <v>12.063004370444284</v>
      </c>
    </row>
    <row r="146" spans="1:29" ht="16.5" x14ac:dyDescent="0.45">
      <c r="A146" s="9">
        <v>144</v>
      </c>
      <c r="B146" s="5" t="s">
        <v>580</v>
      </c>
      <c r="C146" s="5" t="s">
        <v>581</v>
      </c>
      <c r="D146" s="5" t="s">
        <v>582</v>
      </c>
      <c r="E146" s="5" t="s">
        <v>440</v>
      </c>
      <c r="F146" s="5" t="s">
        <v>11772</v>
      </c>
      <c r="G146" s="5">
        <v>23</v>
      </c>
      <c r="H146" s="5">
        <v>3</v>
      </c>
      <c r="I146" s="5">
        <f t="shared" si="12"/>
        <v>2</v>
      </c>
      <c r="J146" s="5">
        <f t="shared" si="13"/>
        <v>1</v>
      </c>
      <c r="K146" s="5"/>
      <c r="L146" s="5"/>
      <c r="M146" s="5"/>
      <c r="N146" s="5"/>
      <c r="O146" s="5" t="s">
        <v>501</v>
      </c>
      <c r="P146" s="6">
        <f>[1]!EM_S_INFO_EMPLOYEE(B146,"2019")</f>
        <v>639</v>
      </c>
      <c r="Q146" s="6">
        <f>[1]!EM_S_STM07_IS(B146,"83","2019-12-31","1",1000000000)</f>
        <v>1.7556546307600001</v>
      </c>
      <c r="R146" s="6">
        <f>[1]!EM_S_FA_YOY_OR(B146,"2019-12-31")</f>
        <v>70.894158777800001</v>
      </c>
      <c r="S146" s="6">
        <f>[1]!EM_S_FA_YOY_OR(B146,"2020-12-31")</f>
        <v>21.084324133799999</v>
      </c>
      <c r="T146" s="6">
        <f>[1]!EM_S_FA_YOY_OR(B146,"2021-12-31")</f>
        <v>-10.2203341599</v>
      </c>
      <c r="U146" s="6">
        <f>[1]!EM_S_FA_YOY_OR(B146,"2022-12-31")</f>
        <v>0.90946898119999997</v>
      </c>
      <c r="V146" s="7">
        <f t="shared" si="14"/>
        <v>3.9244863183666663</v>
      </c>
      <c r="W146" s="8">
        <f t="shared" si="15"/>
        <v>15.868621706969126</v>
      </c>
      <c r="X146" s="6">
        <f>[1]!EM_S_FA_YOY_NETPROFIT(B146,"2019-12-31")</f>
        <v>82.026575373100002</v>
      </c>
      <c r="Y146" s="6">
        <f>[1]!EM_S_FA_YOY_NETPROFIT(B146,"2020-12-31")</f>
        <v>17.9119137295</v>
      </c>
      <c r="Z146" s="6">
        <f>[1]!EM_S_FA_YOY_NETPROFIT(B146,"2021-12-31")</f>
        <v>6.7864235063000002</v>
      </c>
      <c r="AA146" s="6">
        <f>[1]!EM_S_FA_YOY_NETPROFIT(B146,"2022-12-31")</f>
        <v>14.4432565217</v>
      </c>
      <c r="AB146" s="7">
        <f t="shared" si="16"/>
        <v>13.047197919166669</v>
      </c>
      <c r="AC146" s="8">
        <f t="shared" si="17"/>
        <v>5.6926152068192835</v>
      </c>
    </row>
    <row r="147" spans="1:29" ht="16.5" x14ac:dyDescent="0.45">
      <c r="A147" s="9">
        <v>145</v>
      </c>
      <c r="B147" s="5" t="s">
        <v>583</v>
      </c>
      <c r="C147" s="5" t="s">
        <v>584</v>
      </c>
      <c r="D147" s="5" t="s">
        <v>585</v>
      </c>
      <c r="E147" s="5" t="s">
        <v>440</v>
      </c>
      <c r="F147" s="5" t="s">
        <v>11755</v>
      </c>
      <c r="G147" s="5">
        <v>5</v>
      </c>
      <c r="H147" s="5">
        <v>3</v>
      </c>
      <c r="I147" s="5">
        <f t="shared" si="12"/>
        <v>3</v>
      </c>
      <c r="J147" s="5">
        <f t="shared" si="13"/>
        <v>5</v>
      </c>
      <c r="K147" s="5"/>
      <c r="L147" s="5"/>
      <c r="M147" s="5"/>
      <c r="N147" s="5"/>
      <c r="O147" s="5" t="s">
        <v>501</v>
      </c>
      <c r="P147" s="6">
        <f>[1]!EM_S_INFO_EMPLOYEE(B147,"2019")</f>
        <v>4845</v>
      </c>
      <c r="Q147" s="6">
        <f>[1]!EM_S_STM07_IS(B147,"83","2019-12-31","1",1000000000)</f>
        <v>5.8293653587199996</v>
      </c>
      <c r="R147" s="6">
        <f>[1]!EM_S_FA_YOY_OR(B147,"2019-12-31")</f>
        <v>-64.4179548762</v>
      </c>
      <c r="S147" s="6">
        <f>[1]!EM_S_FA_YOY_OR(B147,"2020-12-31")</f>
        <v>-61.645128626000002</v>
      </c>
      <c r="T147" s="6">
        <f>[1]!EM_S_FA_YOY_OR(B147,"2021-12-31")</f>
        <v>-24.708044471000001</v>
      </c>
      <c r="U147" s="6">
        <f>[1]!EM_S_FA_YOY_OR(B147,"2022-12-31")</f>
        <v>-15.561581542000001</v>
      </c>
      <c r="V147" s="7">
        <f t="shared" si="14"/>
        <v>-33.971584879666665</v>
      </c>
      <c r="W147" s="8">
        <f t="shared" si="15"/>
        <v>24.398426458238283</v>
      </c>
      <c r="X147" s="6">
        <f>[1]!EM_S_FA_YOY_NETPROFIT(B147,"2019-12-31")</f>
        <v>-272.30769589260001</v>
      </c>
      <c r="Y147" s="6">
        <f>[1]!EM_S_FA_YOY_NETPROFIT(B147,"2020-12-31")</f>
        <v>-254.84473262399999</v>
      </c>
      <c r="Z147" s="6">
        <f>[1]!EM_S_FA_YOY_NETPROFIT(B147,"2021-12-31")</f>
        <v>84.352624328900006</v>
      </c>
      <c r="AA147" s="6">
        <f>[1]!EM_S_FA_YOY_NETPROFIT(B147,"2022-12-31")</f>
        <v>-31.238219269199998</v>
      </c>
      <c r="AB147" s="7">
        <f t="shared" si="16"/>
        <v>-67.243442521433323</v>
      </c>
      <c r="AC147" s="8">
        <f t="shared" si="17"/>
        <v>172.44127643067549</v>
      </c>
    </row>
    <row r="148" spans="1:29" ht="16.5" x14ac:dyDescent="0.45">
      <c r="A148" s="9">
        <v>146</v>
      </c>
      <c r="B148" s="5" t="s">
        <v>586</v>
      </c>
      <c r="C148" s="5" t="s">
        <v>587</v>
      </c>
      <c r="D148" s="5" t="s">
        <v>588</v>
      </c>
      <c r="E148" s="5" t="s">
        <v>435</v>
      </c>
      <c r="F148" s="5" t="s">
        <v>11773</v>
      </c>
      <c r="G148" s="5">
        <v>24</v>
      </c>
      <c r="H148" s="5">
        <v>2</v>
      </c>
      <c r="I148" s="5">
        <f t="shared" si="12"/>
        <v>1</v>
      </c>
      <c r="J148" s="5">
        <f t="shared" si="13"/>
        <v>11</v>
      </c>
      <c r="K148" s="5"/>
      <c r="L148" s="5"/>
      <c r="M148" s="5"/>
      <c r="N148" s="5"/>
      <c r="O148" s="5" t="s">
        <v>121</v>
      </c>
      <c r="P148" s="6">
        <f>[1]!EM_S_INFO_EMPLOYEE(B148,"2019")</f>
        <v>915</v>
      </c>
      <c r="Q148" s="6">
        <f>[1]!EM_S_STM07_IS(B148,"83","2019-12-31","1",1000000000)</f>
        <v>0.47303012263999999</v>
      </c>
      <c r="R148" s="6">
        <f>[1]!EM_S_FA_YOY_OR(B148,"2019-12-31")</f>
        <v>-25.063132358699999</v>
      </c>
      <c r="S148" s="6">
        <f>[1]!EM_S_FA_YOY_OR(B148,"2020-12-31")</f>
        <v>-8.4868845658000005</v>
      </c>
      <c r="T148" s="6">
        <f>[1]!EM_S_FA_YOY_OR(B148,"2021-12-31")</f>
        <v>13.035656754</v>
      </c>
      <c r="U148" s="6">
        <f>[1]!EM_S_FA_YOY_OR(B148,"2022-12-31")</f>
        <v>-4.1834657916999998</v>
      </c>
      <c r="V148" s="7">
        <f t="shared" si="14"/>
        <v>0.12176879883333314</v>
      </c>
      <c r="W148" s="8">
        <f t="shared" si="15"/>
        <v>11.388864292600388</v>
      </c>
      <c r="X148" s="6">
        <f>[1]!EM_S_FA_YOY_NETPROFIT(B148,"2019-12-31")</f>
        <v>43.530689655700002</v>
      </c>
      <c r="Y148" s="6">
        <f>[1]!EM_S_FA_YOY_NETPROFIT(B148,"2020-12-31")</f>
        <v>-15.147711516499999</v>
      </c>
      <c r="Z148" s="6">
        <f>[1]!EM_S_FA_YOY_NETPROFIT(B148,"2021-12-31")</f>
        <v>29.401926996</v>
      </c>
      <c r="AA148" s="6">
        <f>[1]!EM_S_FA_YOY_NETPROFIT(B148,"2022-12-31")</f>
        <v>-26.4111107805</v>
      </c>
      <c r="AB148" s="7">
        <f t="shared" si="16"/>
        <v>-4.0522984336666665</v>
      </c>
      <c r="AC148" s="8">
        <f t="shared" si="17"/>
        <v>29.514486952499883</v>
      </c>
    </row>
    <row r="149" spans="1:29" ht="16.5" x14ac:dyDescent="0.45">
      <c r="A149" s="9">
        <v>147</v>
      </c>
      <c r="B149" s="5" t="s">
        <v>589</v>
      </c>
      <c r="C149" s="5" t="s">
        <v>590</v>
      </c>
      <c r="D149" s="5" t="s">
        <v>591</v>
      </c>
      <c r="E149" s="5" t="s">
        <v>412</v>
      </c>
      <c r="F149" s="5" t="s">
        <v>11765</v>
      </c>
      <c r="G149" s="5">
        <v>16</v>
      </c>
      <c r="H149" s="5">
        <v>3</v>
      </c>
      <c r="I149" s="5">
        <f t="shared" si="12"/>
        <v>1</v>
      </c>
      <c r="J149" s="5">
        <f t="shared" si="13"/>
        <v>9</v>
      </c>
      <c r="K149" s="5"/>
      <c r="L149" s="5"/>
      <c r="M149" s="5"/>
      <c r="N149" s="5"/>
      <c r="O149" s="5" t="s">
        <v>592</v>
      </c>
      <c r="P149" s="6">
        <f>[1]!EM_S_INFO_EMPLOYEE(B149,"2019")</f>
        <v>2588</v>
      </c>
      <c r="Q149" s="6">
        <f>[1]!EM_S_STM07_IS(B149,"83","2019-12-31","1",1000000000)</f>
        <v>2.4452893062299998</v>
      </c>
      <c r="R149" s="6">
        <f>[1]!EM_S_FA_YOY_OR(B149,"2019-12-31")</f>
        <v>-1.071334038</v>
      </c>
      <c r="S149" s="6">
        <f>[1]!EM_S_FA_YOY_OR(B149,"2020-12-31")</f>
        <v>-10.018255438600001</v>
      </c>
      <c r="T149" s="6">
        <f>[1]!EM_S_FA_YOY_OR(B149,"2021-12-31")</f>
        <v>-6.4195936091999997</v>
      </c>
      <c r="U149" s="6">
        <f>[1]!EM_S_FA_YOY_OR(B149,"2022-12-31")</f>
        <v>-13.598933158199999</v>
      </c>
      <c r="V149" s="7">
        <f t="shared" si="14"/>
        <v>-10.012260735333333</v>
      </c>
      <c r="W149" s="8">
        <f t="shared" si="15"/>
        <v>3.589673528652618</v>
      </c>
      <c r="X149" s="6">
        <f>[1]!EM_S_FA_YOY_NETPROFIT(B149,"2019-12-31")</f>
        <v>-290.25653709660003</v>
      </c>
      <c r="Y149" s="6">
        <f>[1]!EM_S_FA_YOY_NETPROFIT(B149,"2020-12-31")</f>
        <v>-236.27816772439999</v>
      </c>
      <c r="Z149" s="6">
        <f>[1]!EM_S_FA_YOY_NETPROFIT(B149,"2021-12-31")</f>
        <v>-144.0758317033</v>
      </c>
      <c r="AA149" s="6">
        <f>[1]!EM_S_FA_YOY_NETPROFIT(B149,"2022-12-31")</f>
        <v>100.14878648769999</v>
      </c>
      <c r="AB149" s="7">
        <f t="shared" si="16"/>
        <v>-93.401737646666675</v>
      </c>
      <c r="AC149" s="8">
        <f t="shared" si="17"/>
        <v>173.84381420244148</v>
      </c>
    </row>
    <row r="150" spans="1:29" ht="16.5" x14ac:dyDescent="0.45">
      <c r="A150" s="9">
        <v>148</v>
      </c>
      <c r="B150" s="5" t="s">
        <v>593</v>
      </c>
      <c r="C150" s="5" t="s">
        <v>594</v>
      </c>
      <c r="D150" s="5" t="s">
        <v>595</v>
      </c>
      <c r="E150" s="5" t="s">
        <v>412</v>
      </c>
      <c r="F150" s="5" t="s">
        <v>11772</v>
      </c>
      <c r="G150" s="5">
        <v>23</v>
      </c>
      <c r="H150" s="5">
        <v>3</v>
      </c>
      <c r="I150" s="5">
        <f t="shared" si="12"/>
        <v>2</v>
      </c>
      <c r="J150" s="5">
        <f t="shared" si="13"/>
        <v>1</v>
      </c>
      <c r="K150" s="5"/>
      <c r="L150" s="5"/>
      <c r="M150" s="5"/>
      <c r="N150" s="5"/>
      <c r="O150" s="5" t="s">
        <v>592</v>
      </c>
      <c r="P150" s="6">
        <f>[1]!EM_S_INFO_EMPLOYEE(B150,"2019")</f>
        <v>58</v>
      </c>
      <c r="Q150" s="6">
        <f>[1]!EM_S_STM07_IS(B150,"83","2019-12-31","1",1000000000)</f>
        <v>0.30728237708</v>
      </c>
      <c r="R150" s="6">
        <f>[1]!EM_S_FA_YOY_OR(B150,"2019-12-31")</f>
        <v>-9.3253976184000003</v>
      </c>
      <c r="S150" s="6">
        <f>[1]!EM_S_FA_YOY_OR(B150,"2020-12-31")</f>
        <v>1.4628575100000001</v>
      </c>
      <c r="T150" s="6">
        <f>[1]!EM_S_FA_YOY_OR(B150,"2021-12-31")</f>
        <v>113.7885520575</v>
      </c>
      <c r="U150" s="6">
        <f>[1]!EM_S_FA_YOY_OR(B150,"2022-12-31")</f>
        <v>59.461581191100002</v>
      </c>
      <c r="V150" s="7">
        <f t="shared" si="14"/>
        <v>58.2376635862</v>
      </c>
      <c r="W150" s="8">
        <f t="shared" si="15"/>
        <v>56.172848375547566</v>
      </c>
      <c r="X150" s="6">
        <f>[1]!EM_S_FA_YOY_NETPROFIT(B150,"2019-12-31")</f>
        <v>-8.5244983909999998</v>
      </c>
      <c r="Y150" s="6">
        <f>[1]!EM_S_FA_YOY_NETPROFIT(B150,"2020-12-31")</f>
        <v>15.8219556144</v>
      </c>
      <c r="Z150" s="6">
        <f>[1]!EM_S_FA_YOY_NETPROFIT(B150,"2021-12-31")</f>
        <v>199.96205143989999</v>
      </c>
      <c r="AA150" s="6">
        <f>[1]!EM_S_FA_YOY_NETPROFIT(B150,"2022-12-31")</f>
        <v>83.204723556100006</v>
      </c>
      <c r="AB150" s="7">
        <f t="shared" si="16"/>
        <v>99.662910203466666</v>
      </c>
      <c r="AC150" s="8">
        <f t="shared" si="17"/>
        <v>93.166773333875568</v>
      </c>
    </row>
    <row r="151" spans="1:29" ht="16.5" x14ac:dyDescent="0.45">
      <c r="A151" s="9">
        <v>149</v>
      </c>
      <c r="B151" s="5" t="s">
        <v>596</v>
      </c>
      <c r="C151" s="5" t="s">
        <v>597</v>
      </c>
      <c r="D151" s="5" t="s">
        <v>598</v>
      </c>
      <c r="E151" s="5" t="s">
        <v>254</v>
      </c>
      <c r="F151" s="5" t="s">
        <v>11778</v>
      </c>
      <c r="G151" s="5">
        <v>29</v>
      </c>
      <c r="H151" s="5">
        <v>3</v>
      </c>
      <c r="I151" s="5">
        <f t="shared" si="12"/>
        <v>3</v>
      </c>
      <c r="J151" s="5">
        <f t="shared" si="13"/>
        <v>5</v>
      </c>
      <c r="K151" s="5"/>
      <c r="L151" s="5"/>
      <c r="M151" s="5"/>
      <c r="N151" s="5"/>
      <c r="O151" s="5" t="s">
        <v>116</v>
      </c>
      <c r="P151" s="6">
        <f>[1]!EM_S_INFO_EMPLOYEE(B151,"2019")</f>
        <v>3228</v>
      </c>
      <c r="Q151" s="6">
        <f>[1]!EM_S_STM07_IS(B151,"83","2019-12-31","1",1000000000)</f>
        <v>15.816934272859999</v>
      </c>
      <c r="R151" s="6">
        <f>[1]!EM_S_FA_YOY_OR(B151,"2019-12-31")</f>
        <v>21.151819182499999</v>
      </c>
      <c r="S151" s="6">
        <f>[1]!EM_S_FA_YOY_OR(B151,"2020-12-31")</f>
        <v>5.2849702889000003</v>
      </c>
      <c r="T151" s="6">
        <f>[1]!EM_S_FA_YOY_OR(B151,"2021-12-31")</f>
        <v>23.956296277300002</v>
      </c>
      <c r="U151" s="6">
        <f>[1]!EM_S_FA_YOY_OR(B151,"2022-12-31")</f>
        <v>21.709353398800001</v>
      </c>
      <c r="V151" s="7">
        <f t="shared" si="14"/>
        <v>16.983539988333334</v>
      </c>
      <c r="W151" s="8">
        <f t="shared" si="15"/>
        <v>10.193359987471519</v>
      </c>
      <c r="X151" s="6">
        <f>[1]!EM_S_FA_YOY_NETPROFIT(B151,"2019-12-31")</f>
        <v>32.2398692923</v>
      </c>
      <c r="Y151" s="6">
        <f>[1]!EM_S_FA_YOY_NETPROFIT(B151,"2020-12-31")</f>
        <v>28.354424056799999</v>
      </c>
      <c r="Z151" s="6">
        <f>[1]!EM_S_FA_YOY_NETPROFIT(B151,"2021-12-31")</f>
        <v>33.208741828800001</v>
      </c>
      <c r="AA151" s="6">
        <f>[1]!EM_S_FA_YOY_NETPROFIT(B151,"2022-12-31")</f>
        <v>31.160954456700001</v>
      </c>
      <c r="AB151" s="7">
        <f t="shared" si="16"/>
        <v>30.9080401141</v>
      </c>
      <c r="AC151" s="8">
        <f t="shared" si="17"/>
        <v>2.437021646684403</v>
      </c>
    </row>
    <row r="152" spans="1:29" ht="16.5" x14ac:dyDescent="0.45">
      <c r="A152" s="9">
        <v>150</v>
      </c>
      <c r="B152" s="5" t="s">
        <v>599</v>
      </c>
      <c r="C152" s="5" t="s">
        <v>600</v>
      </c>
      <c r="D152" s="5" t="s">
        <v>601</v>
      </c>
      <c r="E152" s="5" t="s">
        <v>120</v>
      </c>
      <c r="F152" s="5" t="s">
        <v>11766</v>
      </c>
      <c r="G152" s="5">
        <v>17</v>
      </c>
      <c r="H152" s="5">
        <v>2</v>
      </c>
      <c r="I152" s="5">
        <f t="shared" si="12"/>
        <v>2</v>
      </c>
      <c r="J152" s="5">
        <f t="shared" si="13"/>
        <v>11</v>
      </c>
      <c r="K152" s="5"/>
      <c r="L152" s="5"/>
      <c r="M152" s="5"/>
      <c r="N152" s="5"/>
      <c r="O152" s="5" t="s">
        <v>129</v>
      </c>
      <c r="P152" s="6">
        <f>[1]!EM_S_INFO_EMPLOYEE(B152,"2019")</f>
        <v>3010</v>
      </c>
      <c r="Q152" s="6">
        <f>[1]!EM_S_STM07_IS(B152,"83","2019-12-31","1",1000000000)</f>
        <v>2.0458208011000001</v>
      </c>
      <c r="R152" s="6">
        <f>[1]!EM_S_FA_YOY_OR(B152,"2019-12-31")</f>
        <v>-4.0827889964999997</v>
      </c>
      <c r="S152" s="6">
        <f>[1]!EM_S_FA_YOY_OR(B152,"2020-12-31")</f>
        <v>12.251508539</v>
      </c>
      <c r="T152" s="6">
        <f>[1]!EM_S_FA_YOY_OR(B152,"2021-12-31")</f>
        <v>6.7915611155000004</v>
      </c>
      <c r="U152" s="6">
        <f>[1]!EM_S_FA_YOY_OR(B152,"2022-12-31")</f>
        <v>-11.0252836225</v>
      </c>
      <c r="V152" s="7">
        <f t="shared" si="14"/>
        <v>2.6725953440000008</v>
      </c>
      <c r="W152" s="8">
        <f t="shared" si="15"/>
        <v>12.172784094138382</v>
      </c>
      <c r="X152" s="6">
        <f>[1]!EM_S_FA_YOY_NETPROFIT(B152,"2019-12-31")</f>
        <v>-59.810752994600001</v>
      </c>
      <c r="Y152" s="6">
        <f>[1]!EM_S_FA_YOY_NETPROFIT(B152,"2020-12-31")</f>
        <v>109.3102192433</v>
      </c>
      <c r="Z152" s="6">
        <f>[1]!EM_S_FA_YOY_NETPROFIT(B152,"2021-12-31")</f>
        <v>96.830221059899998</v>
      </c>
      <c r="AA152" s="6">
        <f>[1]!EM_S_FA_YOY_NETPROFIT(B152,"2022-12-31")</f>
        <v>-23.0110857837</v>
      </c>
      <c r="AB152" s="7">
        <f t="shared" si="16"/>
        <v>61.043118173166668</v>
      </c>
      <c r="AC152" s="8">
        <f t="shared" si="17"/>
        <v>73.0600403146708</v>
      </c>
    </row>
    <row r="153" spans="1:29" ht="16.5" x14ac:dyDescent="0.45">
      <c r="A153" s="9">
        <v>151</v>
      </c>
      <c r="B153" s="5" t="s">
        <v>602</v>
      </c>
      <c r="C153" s="5" t="s">
        <v>603</v>
      </c>
      <c r="D153" s="5" t="s">
        <v>604</v>
      </c>
      <c r="E153" s="5" t="s">
        <v>412</v>
      </c>
      <c r="F153" s="5" t="s">
        <v>11779</v>
      </c>
      <c r="G153" s="5">
        <v>30</v>
      </c>
      <c r="H153" s="5">
        <v>2</v>
      </c>
      <c r="I153" s="5">
        <f t="shared" si="12"/>
        <v>2</v>
      </c>
      <c r="J153" s="5">
        <f t="shared" si="13"/>
        <v>4</v>
      </c>
      <c r="K153" s="5"/>
      <c r="L153" s="5"/>
      <c r="M153" s="5"/>
      <c r="N153" s="5"/>
      <c r="O153" s="5" t="s">
        <v>592</v>
      </c>
      <c r="P153" s="6">
        <f>[1]!EM_S_INFO_EMPLOYEE(B153,"2019")</f>
        <v>3558</v>
      </c>
      <c r="Q153" s="6">
        <f>[1]!EM_S_STM07_IS(B153,"83","2019-12-31","1",1000000000)</f>
        <v>1.4391986722300001</v>
      </c>
      <c r="R153" s="6">
        <f>[1]!EM_S_FA_YOY_OR(B153,"2019-12-31")</f>
        <v>-9.3999747303000003</v>
      </c>
      <c r="S153" s="6">
        <f>[1]!EM_S_FA_YOY_OR(B153,"2020-12-31")</f>
        <v>-31.2737018533</v>
      </c>
      <c r="T153" s="6">
        <f>[1]!EM_S_FA_YOY_OR(B153,"2021-12-31")</f>
        <v>20.0553873749</v>
      </c>
      <c r="U153" s="6">
        <f>[1]!EM_S_FA_YOY_OR(B153,"2022-12-31")</f>
        <v>10.8918994677</v>
      </c>
      <c r="V153" s="7">
        <f t="shared" si="14"/>
        <v>-0.10880500356666663</v>
      </c>
      <c r="W153" s="8">
        <f t="shared" si="15"/>
        <v>27.375727833196311</v>
      </c>
      <c r="X153" s="6">
        <f>[1]!EM_S_FA_YOY_NETPROFIT(B153,"2019-12-31")</f>
        <v>42.027000715900002</v>
      </c>
      <c r="Y153" s="6">
        <f>[1]!EM_S_FA_YOY_NETPROFIT(B153,"2020-12-31")</f>
        <v>42.708846110099998</v>
      </c>
      <c r="Z153" s="6">
        <f>[1]!EM_S_FA_YOY_NETPROFIT(B153,"2021-12-31")</f>
        <v>74.054373495899995</v>
      </c>
      <c r="AA153" s="6">
        <f>[1]!EM_S_FA_YOY_NETPROFIT(B153,"2022-12-31")</f>
        <v>224.94845038790001</v>
      </c>
      <c r="AB153" s="7">
        <f t="shared" si="16"/>
        <v>113.90388999796666</v>
      </c>
      <c r="AC153" s="8">
        <f t="shared" si="17"/>
        <v>97.436165338741901</v>
      </c>
    </row>
    <row r="154" spans="1:29" ht="16.5" x14ac:dyDescent="0.45">
      <c r="A154" s="9">
        <v>152</v>
      </c>
      <c r="B154" s="5" t="s">
        <v>605</v>
      </c>
      <c r="C154" s="5" t="s">
        <v>606</v>
      </c>
      <c r="D154" s="5" t="s">
        <v>607</v>
      </c>
      <c r="E154" s="5" t="s">
        <v>412</v>
      </c>
      <c r="F154" s="5" t="s">
        <v>11766</v>
      </c>
      <c r="G154" s="5">
        <v>17</v>
      </c>
      <c r="H154" s="5">
        <v>2</v>
      </c>
      <c r="I154" s="5">
        <f t="shared" si="12"/>
        <v>2</v>
      </c>
      <c r="J154" s="5">
        <f t="shared" si="13"/>
        <v>11</v>
      </c>
      <c r="K154" s="5"/>
      <c r="L154" s="5"/>
      <c r="M154" s="5"/>
      <c r="N154" s="5"/>
      <c r="O154" s="5" t="s">
        <v>136</v>
      </c>
      <c r="P154" s="6">
        <f>[1]!EM_S_INFO_EMPLOYEE(B154,"2019")</f>
        <v>3655</v>
      </c>
      <c r="Q154" s="6">
        <f>[1]!EM_S_STM07_IS(B154,"83","2019-12-31","1",1000000000)</f>
        <v>4.8322052016299999</v>
      </c>
      <c r="R154" s="6">
        <f>[1]!EM_S_FA_YOY_OR(B154,"2019-12-31")</f>
        <v>-7.0570950190000001</v>
      </c>
      <c r="S154" s="6">
        <f>[1]!EM_S_FA_YOY_OR(B154,"2020-12-31")</f>
        <v>-70.686392420700003</v>
      </c>
      <c r="T154" s="6">
        <f>[1]!EM_S_FA_YOY_OR(B154,"2021-12-31")</f>
        <v>28.178029375200001</v>
      </c>
      <c r="U154" s="6">
        <f>[1]!EM_S_FA_YOY_OR(B154,"2022-12-31")</f>
        <v>34.867285854199999</v>
      </c>
      <c r="V154" s="7">
        <f t="shared" si="14"/>
        <v>-2.5470257304333352</v>
      </c>
      <c r="W154" s="8">
        <f t="shared" si="15"/>
        <v>59.105130976704785</v>
      </c>
      <c r="X154" s="6">
        <f>[1]!EM_S_FA_YOY_NETPROFIT(B154,"2019-12-31")</f>
        <v>104.2939017078</v>
      </c>
      <c r="Y154" s="6">
        <f>[1]!EM_S_FA_YOY_NETPROFIT(B154,"2020-12-31")</f>
        <v>-1413.5998606708999</v>
      </c>
      <c r="Z154" s="6">
        <f>[1]!EM_S_FA_YOY_NETPROFIT(B154,"2021-12-31")</f>
        <v>110.52365483449999</v>
      </c>
      <c r="AA154" s="6">
        <f>[1]!EM_S_FA_YOY_NETPROFIT(B154,"2022-12-31")</f>
        <v>-1267.4208275301</v>
      </c>
      <c r="AB154" s="7">
        <f t="shared" si="16"/>
        <v>-856.83234445549999</v>
      </c>
      <c r="AC154" s="8">
        <f t="shared" si="17"/>
        <v>840.93715547254806</v>
      </c>
    </row>
    <row r="155" spans="1:29" ht="16.5" x14ac:dyDescent="0.45">
      <c r="A155" s="9">
        <v>153</v>
      </c>
      <c r="B155" s="5" t="s">
        <v>608</v>
      </c>
      <c r="C155" s="5" t="s">
        <v>609</v>
      </c>
      <c r="D155" s="5" t="s">
        <v>610</v>
      </c>
      <c r="E155" s="5" t="s">
        <v>240</v>
      </c>
      <c r="F155" s="5" t="s">
        <v>11752</v>
      </c>
      <c r="G155" s="5">
        <v>2</v>
      </c>
      <c r="H155" s="5">
        <v>3</v>
      </c>
      <c r="I155" s="5">
        <f t="shared" si="12"/>
        <v>0</v>
      </c>
      <c r="J155" s="5">
        <f t="shared" si="13"/>
        <v>2</v>
      </c>
      <c r="K155" s="5"/>
      <c r="L155" s="5"/>
      <c r="M155" s="5"/>
      <c r="N155" s="5"/>
      <c r="O155" s="5" t="s">
        <v>144</v>
      </c>
      <c r="P155" s="6">
        <f>[1]!EM_S_INFO_EMPLOYEE(B155,"2019")</f>
        <v>267</v>
      </c>
      <c r="Q155" s="6">
        <f>[1]!EM_S_STM07_IS(B155,"83","2019-12-31","1",1000000000)</f>
        <v>0.91262021834999996</v>
      </c>
      <c r="R155" s="6">
        <f>[1]!EM_S_FA_YOY_OR(B155,"2019-12-31")</f>
        <v>0.10346256700000001</v>
      </c>
      <c r="S155" s="6">
        <f>[1]!EM_S_FA_YOY_OR(B155,"2020-12-31")</f>
        <v>-9.4849260776000008</v>
      </c>
      <c r="T155" s="6">
        <f>[1]!EM_S_FA_YOY_OR(B155,"2021-12-31")</f>
        <v>46.685868435499998</v>
      </c>
      <c r="U155" s="6">
        <f>[1]!EM_S_FA_YOY_OR(B155,"2022-12-31")</f>
        <v>-21.814583426399999</v>
      </c>
      <c r="V155" s="7">
        <f t="shared" si="14"/>
        <v>5.1287863104999998</v>
      </c>
      <c r="W155" s="8">
        <f t="shared" si="15"/>
        <v>36.513674406209802</v>
      </c>
      <c r="X155" s="6">
        <f>[1]!EM_S_FA_YOY_NETPROFIT(B155,"2019-12-31")</f>
        <v>39.676093838500002</v>
      </c>
      <c r="Y155" s="6">
        <f>[1]!EM_S_FA_YOY_NETPROFIT(B155,"2020-12-31")</f>
        <v>-316.94401304450002</v>
      </c>
      <c r="Z155" s="6">
        <f>[1]!EM_S_FA_YOY_NETPROFIT(B155,"2021-12-31")</f>
        <v>213.1487662859</v>
      </c>
      <c r="AA155" s="6">
        <f>[1]!EM_S_FA_YOY_NETPROFIT(B155,"2022-12-31")</f>
        <v>-74.838792372900002</v>
      </c>
      <c r="AB155" s="7">
        <f t="shared" si="16"/>
        <v>-59.544679710500013</v>
      </c>
      <c r="AC155" s="8">
        <f t="shared" si="17"/>
        <v>265.37712992297338</v>
      </c>
    </row>
    <row r="156" spans="1:29" ht="16.5" x14ac:dyDescent="0.45">
      <c r="A156" s="9">
        <v>154</v>
      </c>
      <c r="B156" s="5" t="s">
        <v>611</v>
      </c>
      <c r="C156" s="5" t="s">
        <v>612</v>
      </c>
      <c r="D156" s="5" t="s">
        <v>613</v>
      </c>
      <c r="E156" s="5" t="s">
        <v>240</v>
      </c>
      <c r="F156" s="5" t="s">
        <v>11776</v>
      </c>
      <c r="G156" s="5">
        <v>27</v>
      </c>
      <c r="H156" s="5">
        <v>3</v>
      </c>
      <c r="I156" s="5">
        <f t="shared" si="12"/>
        <v>2</v>
      </c>
      <c r="J156" s="5">
        <f t="shared" si="13"/>
        <v>10</v>
      </c>
      <c r="K156" s="5"/>
      <c r="L156" s="5"/>
      <c r="M156" s="5"/>
      <c r="N156" s="5"/>
      <c r="O156" s="5" t="s">
        <v>614</v>
      </c>
      <c r="P156" s="6">
        <f>[1]!EM_S_INFO_EMPLOYEE(B156,"2019")</f>
        <v>232</v>
      </c>
      <c r="Q156" s="6">
        <f>[1]!EM_S_STM07_IS(B156,"83","2019-12-31","1",1000000000)</f>
        <v>0.49455405896999999</v>
      </c>
      <c r="R156" s="6">
        <f>[1]!EM_S_FA_YOY_OR(B156,"2019-12-31")</f>
        <v>20.8620477423</v>
      </c>
      <c r="S156" s="6">
        <f>[1]!EM_S_FA_YOY_OR(B156,"2020-12-31")</f>
        <v>4.0903787124999997</v>
      </c>
      <c r="T156" s="6">
        <f>[1]!EM_S_FA_YOY_OR(B156,"2021-12-31")</f>
        <v>4.8259508996999996</v>
      </c>
      <c r="U156" s="6">
        <f>[1]!EM_S_FA_YOY_OR(B156,"2022-12-31")</f>
        <v>-17.4647477233</v>
      </c>
      <c r="V156" s="7">
        <f t="shared" si="14"/>
        <v>-2.8494727037000005</v>
      </c>
      <c r="W156" s="8">
        <f t="shared" si="15"/>
        <v>12.66254178806741</v>
      </c>
      <c r="X156" s="6">
        <f>[1]!EM_S_FA_YOY_NETPROFIT(B156,"2019-12-31")</f>
        <v>0.47341880130000003</v>
      </c>
      <c r="Y156" s="6">
        <f>[1]!EM_S_FA_YOY_NETPROFIT(B156,"2020-12-31")</f>
        <v>538.3196388074</v>
      </c>
      <c r="Z156" s="6">
        <f>[1]!EM_S_FA_YOY_NETPROFIT(B156,"2021-12-31")</f>
        <v>-94.297116344299994</v>
      </c>
      <c r="AA156" s="6">
        <f>[1]!EM_S_FA_YOY_NETPROFIT(B156,"2022-12-31")</f>
        <v>201.62404395999999</v>
      </c>
      <c r="AB156" s="7">
        <f t="shared" si="16"/>
        <v>215.21552214103335</v>
      </c>
      <c r="AC156" s="8">
        <f t="shared" si="17"/>
        <v>316.52730677466934</v>
      </c>
    </row>
    <row r="157" spans="1:29" ht="16.5" x14ac:dyDescent="0.45">
      <c r="A157" s="9">
        <v>155</v>
      </c>
      <c r="B157" s="5" t="s">
        <v>615</v>
      </c>
      <c r="C157" s="5" t="s">
        <v>616</v>
      </c>
      <c r="D157" s="5" t="s">
        <v>617</v>
      </c>
      <c r="E157" s="5" t="s">
        <v>120</v>
      </c>
      <c r="F157" s="5" t="s">
        <v>11766</v>
      </c>
      <c r="G157" s="5">
        <v>17</v>
      </c>
      <c r="H157" s="5">
        <v>2</v>
      </c>
      <c r="I157" s="5">
        <f t="shared" si="12"/>
        <v>2</v>
      </c>
      <c r="J157" s="5">
        <f t="shared" si="13"/>
        <v>11</v>
      </c>
      <c r="K157" s="5"/>
      <c r="L157" s="5"/>
      <c r="M157" s="5"/>
      <c r="N157" s="5"/>
      <c r="O157" s="5" t="s">
        <v>618</v>
      </c>
      <c r="P157" s="6">
        <f>[1]!EM_S_INFO_EMPLOYEE(B157,"2019")</f>
        <v>5441</v>
      </c>
      <c r="Q157" s="6">
        <f>[1]!EM_S_STM07_IS(B157,"83","2019-12-31","1",1000000000)</f>
        <v>8.7843569603000002</v>
      </c>
      <c r="R157" s="6">
        <f>[1]!EM_S_FA_YOY_OR(B157,"2019-12-31")</f>
        <v>0.71869556570000004</v>
      </c>
      <c r="S157" s="6">
        <f>[1]!EM_S_FA_YOY_OR(B157,"2020-12-31")</f>
        <v>46.667836528400002</v>
      </c>
      <c r="T157" s="6">
        <f>[1]!EM_S_FA_YOY_OR(B157,"2021-12-31")</f>
        <v>6.1984722965000003</v>
      </c>
      <c r="U157" s="6">
        <f>[1]!EM_S_FA_YOY_OR(B157,"2022-12-31")</f>
        <v>-6.9636170107000002</v>
      </c>
      <c r="V157" s="7">
        <f t="shared" si="14"/>
        <v>15.300897271400002</v>
      </c>
      <c r="W157" s="8">
        <f t="shared" si="15"/>
        <v>27.950381169081091</v>
      </c>
      <c r="X157" s="6">
        <f>[1]!EM_S_FA_YOY_NETPROFIT(B157,"2019-12-31")</f>
        <v>-6.6317274301999998</v>
      </c>
      <c r="Y157" s="6">
        <f>[1]!EM_S_FA_YOY_NETPROFIT(B157,"2020-12-31")</f>
        <v>22.5817895572</v>
      </c>
      <c r="Z157" s="6">
        <f>[1]!EM_S_FA_YOY_NETPROFIT(B157,"2021-12-31")</f>
        <v>-6.1419579682999998</v>
      </c>
      <c r="AA157" s="6">
        <f>[1]!EM_S_FA_YOY_NETPROFIT(B157,"2022-12-31")</f>
        <v>-92.792762356599994</v>
      </c>
      <c r="AB157" s="7">
        <f t="shared" si="16"/>
        <v>-25.450976922566667</v>
      </c>
      <c r="AC157" s="8">
        <f t="shared" si="17"/>
        <v>60.06205513516587</v>
      </c>
    </row>
    <row r="158" spans="1:29" ht="16.5" x14ac:dyDescent="0.45">
      <c r="A158" s="9">
        <v>156</v>
      </c>
      <c r="B158" s="5" t="s">
        <v>619</v>
      </c>
      <c r="C158" s="5" t="s">
        <v>620</v>
      </c>
      <c r="D158" s="5" t="s">
        <v>621</v>
      </c>
      <c r="E158" s="5" t="s">
        <v>479</v>
      </c>
      <c r="F158" s="5" t="s">
        <v>11770</v>
      </c>
      <c r="G158" s="5">
        <v>21</v>
      </c>
      <c r="H158" s="5">
        <v>3</v>
      </c>
      <c r="I158" s="5">
        <f t="shared" si="12"/>
        <v>3</v>
      </c>
      <c r="J158" s="5">
        <f t="shared" si="13"/>
        <v>7</v>
      </c>
      <c r="K158" s="5"/>
      <c r="L158" s="5"/>
      <c r="M158" s="5"/>
      <c r="N158" s="5"/>
      <c r="O158" s="5" t="s">
        <v>622</v>
      </c>
      <c r="P158" s="6">
        <f>[1]!EM_S_INFO_EMPLOYEE(B158,"2019")</f>
        <v>7197</v>
      </c>
      <c r="Q158" s="6">
        <f>[1]!EM_S_STM07_IS(B158,"83","2019-12-31","1",1000000000)</f>
        <v>4.7923372783299998</v>
      </c>
      <c r="R158" s="6">
        <f>[1]!EM_S_FA_YOY_OR(B158,"2019-12-31")</f>
        <v>13.4718868007</v>
      </c>
      <c r="S158" s="6">
        <f>[1]!EM_S_FA_YOY_OR(B158,"2020-12-31")</f>
        <v>11.898712291100001</v>
      </c>
      <c r="T158" s="6">
        <f>[1]!EM_S_FA_YOY_OR(B158,"2021-12-31")</f>
        <v>9.9906592890999999</v>
      </c>
      <c r="U158" s="6">
        <f>[1]!EM_S_FA_YOY_OR(B158,"2022-12-31")</f>
        <v>7.9551719514999997</v>
      </c>
      <c r="V158" s="7">
        <f t="shared" si="14"/>
        <v>9.948181177233332</v>
      </c>
      <c r="W158" s="8">
        <f t="shared" si="15"/>
        <v>1.9721133068370964</v>
      </c>
      <c r="X158" s="6">
        <f>[1]!EM_S_FA_YOY_NETPROFIT(B158,"2019-12-31")</f>
        <v>53.649156670799997</v>
      </c>
      <c r="Y158" s="6">
        <f>[1]!EM_S_FA_YOY_NETPROFIT(B158,"2020-12-31")</f>
        <v>10.1708066554</v>
      </c>
      <c r="Z158" s="6">
        <f>[1]!EM_S_FA_YOY_NETPROFIT(B158,"2021-12-31")</f>
        <v>-2.2398232883000002</v>
      </c>
      <c r="AA158" s="6">
        <f>[1]!EM_S_FA_YOY_NETPROFIT(B158,"2022-12-31")</f>
        <v>0.98414152649999997</v>
      </c>
      <c r="AB158" s="7">
        <f t="shared" si="16"/>
        <v>2.9717082978666665</v>
      </c>
      <c r="AC158" s="8">
        <f t="shared" si="17"/>
        <v>6.4396234480632835</v>
      </c>
    </row>
    <row r="159" spans="1:29" ht="16.5" x14ac:dyDescent="0.45">
      <c r="A159" s="9">
        <v>157</v>
      </c>
      <c r="B159" s="5" t="s">
        <v>623</v>
      </c>
      <c r="C159" s="5" t="s">
        <v>624</v>
      </c>
      <c r="D159" s="5" t="s">
        <v>625</v>
      </c>
      <c r="E159" s="5" t="s">
        <v>120</v>
      </c>
      <c r="F159" s="5" t="s">
        <v>11756</v>
      </c>
      <c r="G159" s="5">
        <v>6</v>
      </c>
      <c r="H159" s="5">
        <v>2</v>
      </c>
      <c r="I159" s="5">
        <f t="shared" si="12"/>
        <v>2</v>
      </c>
      <c r="J159" s="5">
        <f t="shared" si="13"/>
        <v>11</v>
      </c>
      <c r="K159" s="5"/>
      <c r="L159" s="5"/>
      <c r="M159" s="5"/>
      <c r="N159" s="5"/>
      <c r="O159" s="5" t="s">
        <v>626</v>
      </c>
      <c r="P159" s="6">
        <f>[1]!EM_S_INFO_EMPLOYEE(B159,"2019")</f>
        <v>1013</v>
      </c>
      <c r="Q159" s="6">
        <f>[1]!EM_S_STM07_IS(B159,"83","2019-12-31","1",1000000000)</f>
        <v>1.73670124952</v>
      </c>
      <c r="R159" s="6">
        <f>[1]!EM_S_FA_YOY_OR(B159,"2019-12-31")</f>
        <v>-27.108975597899999</v>
      </c>
      <c r="S159" s="6">
        <f>[1]!EM_S_FA_YOY_OR(B159,"2020-12-31")</f>
        <v>-6.8420792880999999</v>
      </c>
      <c r="T159" s="6">
        <f>[1]!EM_S_FA_YOY_OR(B159,"2021-12-31")</f>
        <v>6.4642773731999998</v>
      </c>
      <c r="U159" s="6">
        <f>[1]!EM_S_FA_YOY_OR(B159,"2022-12-31")</f>
        <v>5.8004915198999996</v>
      </c>
      <c r="V159" s="7">
        <f t="shared" si="14"/>
        <v>1.8075632016666665</v>
      </c>
      <c r="W159" s="8">
        <f t="shared" si="15"/>
        <v>7.4981590617526219</v>
      </c>
      <c r="X159" s="6">
        <f>[1]!EM_S_FA_YOY_NETPROFIT(B159,"2019-12-31")</f>
        <v>-59.523540245100001</v>
      </c>
      <c r="Y159" s="6">
        <f>[1]!EM_S_FA_YOY_NETPROFIT(B159,"2020-12-31")</f>
        <v>-80.7157272882</v>
      </c>
      <c r="Z159" s="6">
        <f>[1]!EM_S_FA_YOY_NETPROFIT(B159,"2021-12-31")</f>
        <v>-6586.2120574578003</v>
      </c>
      <c r="AA159" s="6">
        <f>[1]!EM_S_FA_YOY_NETPROFIT(B159,"2022-12-31")</f>
        <v>-29.424444918399999</v>
      </c>
      <c r="AB159" s="7">
        <f t="shared" si="16"/>
        <v>-2232.1174098881334</v>
      </c>
      <c r="AC159" s="8">
        <f t="shared" si="17"/>
        <v>3770.8437847394184</v>
      </c>
    </row>
    <row r="160" spans="1:29" ht="16.5" x14ac:dyDescent="0.45">
      <c r="A160" s="9">
        <v>158</v>
      </c>
      <c r="B160" s="5" t="s">
        <v>627</v>
      </c>
      <c r="C160" s="5" t="s">
        <v>628</v>
      </c>
      <c r="D160" s="5" t="s">
        <v>629</v>
      </c>
      <c r="E160" s="5" t="s">
        <v>254</v>
      </c>
      <c r="F160" s="5" t="s">
        <v>11769</v>
      </c>
      <c r="G160" s="5">
        <v>20</v>
      </c>
      <c r="H160" s="5">
        <v>3</v>
      </c>
      <c r="I160" s="5">
        <f t="shared" si="12"/>
        <v>4</v>
      </c>
      <c r="J160" s="5">
        <f t="shared" si="13"/>
        <v>7</v>
      </c>
      <c r="K160" s="5"/>
      <c r="L160" s="5"/>
      <c r="M160" s="5"/>
      <c r="N160" s="5"/>
      <c r="O160" s="5" t="s">
        <v>630</v>
      </c>
      <c r="P160" s="6">
        <f>[1]!EM_S_INFO_EMPLOYEE(B160,"2019")</f>
        <v>742</v>
      </c>
      <c r="Q160" s="6">
        <f>[1]!EM_S_STM07_IS(B160,"83","2019-12-31","1",1000000000)</f>
        <v>0.43426980410999999</v>
      </c>
      <c r="R160" s="6">
        <f>[1]!EM_S_FA_YOY_OR(B160,"2019-12-31")</f>
        <v>1.7723016752</v>
      </c>
      <c r="S160" s="6">
        <f>[1]!EM_S_FA_YOY_OR(B160,"2020-12-31")</f>
        <v>11.7059582428</v>
      </c>
      <c r="T160" s="6">
        <f>[1]!EM_S_FA_YOY_OR(B160,"2021-12-31")</f>
        <v>-7.3109896624999999</v>
      </c>
      <c r="U160" s="6">
        <f>[1]!EM_S_FA_YOY_OR(B160,"2022-12-31")</f>
        <v>-0.74069469860000003</v>
      </c>
      <c r="V160" s="7">
        <f t="shared" si="14"/>
        <v>1.2180912938999999</v>
      </c>
      <c r="W160" s="8">
        <f t="shared" si="15"/>
        <v>9.6586080172835551</v>
      </c>
      <c r="X160" s="6">
        <f>[1]!EM_S_FA_YOY_NETPROFIT(B160,"2019-12-31")</f>
        <v>413.92757698499997</v>
      </c>
      <c r="Y160" s="6">
        <f>[1]!EM_S_FA_YOY_NETPROFIT(B160,"2020-12-31")</f>
        <v>288.49878374910003</v>
      </c>
      <c r="Z160" s="6">
        <f>[1]!EM_S_FA_YOY_NETPROFIT(B160,"2021-12-31")</f>
        <v>23.234276545</v>
      </c>
      <c r="AA160" s="6">
        <f>[1]!EM_S_FA_YOY_NETPROFIT(B160,"2022-12-31")</f>
        <v>-31.5541272068</v>
      </c>
      <c r="AB160" s="7">
        <f t="shared" si="16"/>
        <v>93.392977695766675</v>
      </c>
      <c r="AC160" s="8">
        <f t="shared" si="17"/>
        <v>171.17286281186122</v>
      </c>
    </row>
    <row r="161" spans="1:29" ht="16.5" x14ac:dyDescent="0.45">
      <c r="A161" s="9">
        <v>159</v>
      </c>
      <c r="B161" s="5" t="s">
        <v>631</v>
      </c>
      <c r="C161" s="5" t="s">
        <v>632</v>
      </c>
      <c r="D161" s="5" t="s">
        <v>633</v>
      </c>
      <c r="E161" s="5" t="s">
        <v>634</v>
      </c>
      <c r="F161" s="5" t="s">
        <v>11766</v>
      </c>
      <c r="G161" s="5">
        <v>17</v>
      </c>
      <c r="H161" s="5">
        <v>2</v>
      </c>
      <c r="I161" s="5">
        <f t="shared" si="12"/>
        <v>2</v>
      </c>
      <c r="J161" s="5">
        <f t="shared" si="13"/>
        <v>11</v>
      </c>
      <c r="K161" s="5"/>
      <c r="L161" s="5"/>
      <c r="M161" s="5"/>
      <c r="N161" s="5"/>
      <c r="O161" s="5" t="s">
        <v>635</v>
      </c>
      <c r="P161" s="6">
        <f>[1]!EM_S_INFO_EMPLOYEE(B161,"2019")</f>
        <v>6052</v>
      </c>
      <c r="Q161" s="6">
        <f>[1]!EM_S_STM07_IS(B161,"83","2019-12-31","1",1000000000)</f>
        <v>6.45833788866</v>
      </c>
      <c r="R161" s="6">
        <f>[1]!EM_S_FA_YOY_OR(B161,"2019-12-31")</f>
        <v>-5.3768436111</v>
      </c>
      <c r="S161" s="6">
        <f>[1]!EM_S_FA_YOY_OR(B161,"2020-12-31")</f>
        <v>5.4254139953999996</v>
      </c>
      <c r="T161" s="6">
        <f>[1]!EM_S_FA_YOY_OR(B161,"2021-12-31")</f>
        <v>7.7921990959</v>
      </c>
      <c r="U161" s="6">
        <f>[1]!EM_S_FA_YOY_OR(B161,"2022-12-31")</f>
        <v>14.9957664499</v>
      </c>
      <c r="V161" s="7">
        <f t="shared" si="14"/>
        <v>9.4044598470666667</v>
      </c>
      <c r="W161" s="8">
        <f t="shared" si="15"/>
        <v>4.9847216645619179</v>
      </c>
      <c r="X161" s="6">
        <f>[1]!EM_S_FA_YOY_NETPROFIT(B161,"2019-12-31")</f>
        <v>53.609740427699997</v>
      </c>
      <c r="Y161" s="6">
        <f>[1]!EM_S_FA_YOY_NETPROFIT(B161,"2020-12-31")</f>
        <v>740.55513824479999</v>
      </c>
      <c r="Z161" s="6">
        <f>[1]!EM_S_FA_YOY_NETPROFIT(B161,"2021-12-31")</f>
        <v>-67.517928389700003</v>
      </c>
      <c r="AA161" s="6">
        <f>[1]!EM_S_FA_YOY_NETPROFIT(B161,"2022-12-31")</f>
        <v>16.7181486904</v>
      </c>
      <c r="AB161" s="7">
        <f t="shared" si="16"/>
        <v>229.91845284849998</v>
      </c>
      <c r="AC161" s="8">
        <f t="shared" si="17"/>
        <v>444.22550301040923</v>
      </c>
    </row>
    <row r="162" spans="1:29" ht="16.5" x14ac:dyDescent="0.45">
      <c r="A162" s="9">
        <v>160</v>
      </c>
      <c r="B162" s="5" t="s">
        <v>636</v>
      </c>
      <c r="C162" s="5" t="s">
        <v>637</v>
      </c>
      <c r="D162" s="5" t="s">
        <v>638</v>
      </c>
      <c r="E162" s="5" t="s">
        <v>263</v>
      </c>
      <c r="F162" s="5" t="s">
        <v>11765</v>
      </c>
      <c r="G162" s="5">
        <v>16</v>
      </c>
      <c r="H162" s="5">
        <v>3</v>
      </c>
      <c r="I162" s="5">
        <f t="shared" si="12"/>
        <v>1</v>
      </c>
      <c r="J162" s="5">
        <f t="shared" si="13"/>
        <v>9</v>
      </c>
      <c r="K162" s="5"/>
      <c r="L162" s="5"/>
      <c r="M162" s="5"/>
      <c r="N162" s="5"/>
      <c r="O162" s="5" t="s">
        <v>639</v>
      </c>
      <c r="P162" s="6">
        <f>[1]!EM_S_INFO_EMPLOYEE(B162,"2019")</f>
        <v>1336</v>
      </c>
      <c r="Q162" s="6">
        <f>[1]!EM_S_STM07_IS(B162,"83","2019-12-31","1",1000000000)</f>
        <v>0.31503445749999998</v>
      </c>
      <c r="R162" s="6">
        <f>[1]!EM_S_FA_YOY_OR(B162,"2019-12-31")</f>
        <v>69.545630301100005</v>
      </c>
      <c r="S162" s="6">
        <f>[1]!EM_S_FA_YOY_OR(B162,"2020-12-31")</f>
        <v>-12.6793546608</v>
      </c>
      <c r="T162" s="6">
        <f>[1]!EM_S_FA_YOY_OR(B162,"2021-12-31")</f>
        <v>9.3367552807000003</v>
      </c>
      <c r="U162" s="6">
        <f>[1]!EM_S_FA_YOY_OR(B162,"2022-12-31")</f>
        <v>16.5417875244</v>
      </c>
      <c r="V162" s="7">
        <f t="shared" si="14"/>
        <v>4.3997293814333336</v>
      </c>
      <c r="W162" s="8">
        <f t="shared" si="15"/>
        <v>15.223319486874114</v>
      </c>
      <c r="X162" s="6">
        <f>[1]!EM_S_FA_YOY_NETPROFIT(B162,"2019-12-31")</f>
        <v>211.1625379951</v>
      </c>
      <c r="Y162" s="6">
        <f>[1]!EM_S_FA_YOY_NETPROFIT(B162,"2020-12-31")</f>
        <v>-46.462862270400002</v>
      </c>
      <c r="Z162" s="6">
        <f>[1]!EM_S_FA_YOY_NETPROFIT(B162,"2021-12-31")</f>
        <v>55.960084379000001</v>
      </c>
      <c r="AA162" s="6">
        <f>[1]!EM_S_FA_YOY_NETPROFIT(B162,"2022-12-31")</f>
        <v>-48.7200113918</v>
      </c>
      <c r="AB162" s="7">
        <f t="shared" si="16"/>
        <v>-13.074263094400001</v>
      </c>
      <c r="AC162" s="8">
        <f t="shared" si="17"/>
        <v>59.796149782805045</v>
      </c>
    </row>
    <row r="163" spans="1:29" ht="16.5" x14ac:dyDescent="0.45">
      <c r="A163" s="9">
        <v>161</v>
      </c>
      <c r="B163" s="5" t="s">
        <v>640</v>
      </c>
      <c r="C163" s="5" t="s">
        <v>641</v>
      </c>
      <c r="D163" s="5" t="s">
        <v>642</v>
      </c>
      <c r="E163" s="5" t="s">
        <v>435</v>
      </c>
      <c r="F163" s="5" t="s">
        <v>11764</v>
      </c>
      <c r="G163" s="5">
        <v>15</v>
      </c>
      <c r="H163" s="5">
        <v>3</v>
      </c>
      <c r="I163" s="5">
        <f t="shared" si="12"/>
        <v>2</v>
      </c>
      <c r="J163" s="5">
        <f t="shared" si="13"/>
        <v>8</v>
      </c>
      <c r="K163" s="5"/>
      <c r="L163" s="5"/>
      <c r="M163" s="5"/>
      <c r="N163" s="5"/>
      <c r="O163" s="5" t="s">
        <v>643</v>
      </c>
      <c r="P163" s="6">
        <f>[1]!EM_S_INFO_EMPLOYEE(B163,"2019")</f>
        <v>1824</v>
      </c>
      <c r="Q163" s="6">
        <f>[1]!EM_S_STM07_IS(B163,"83","2019-12-31","1",1000000000)</f>
        <v>5.0110853186300002</v>
      </c>
      <c r="R163" s="6">
        <f>[1]!EM_S_FA_YOY_OR(B163,"2019-12-31")</f>
        <v>-0.51397365490000002</v>
      </c>
      <c r="S163" s="6">
        <f>[1]!EM_S_FA_YOY_OR(B163,"2020-12-31")</f>
        <v>5.8654041719999999</v>
      </c>
      <c r="T163" s="6">
        <f>[1]!EM_S_FA_YOY_OR(B163,"2021-12-31")</f>
        <v>32.248148547600003</v>
      </c>
      <c r="U163" s="6">
        <f>[1]!EM_S_FA_YOY_OR(B163,"2022-12-31")</f>
        <v>31.4447498999</v>
      </c>
      <c r="V163" s="7">
        <f t="shared" si="14"/>
        <v>23.186100873166666</v>
      </c>
      <c r="W163" s="8">
        <f t="shared" si="15"/>
        <v>15.005541076786804</v>
      </c>
      <c r="X163" s="6">
        <f>[1]!EM_S_FA_YOY_NETPROFIT(B163,"2019-12-31")</f>
        <v>5.8360201783000001</v>
      </c>
      <c r="Y163" s="6">
        <f>[1]!EM_S_FA_YOY_NETPROFIT(B163,"2020-12-31")</f>
        <v>12.5998357046</v>
      </c>
      <c r="Z163" s="6">
        <f>[1]!EM_S_FA_YOY_NETPROFIT(B163,"2021-12-31")</f>
        <v>14.3322023104</v>
      </c>
      <c r="AA163" s="6">
        <f>[1]!EM_S_FA_YOY_NETPROFIT(B163,"2022-12-31")</f>
        <v>19.0493359062</v>
      </c>
      <c r="AB163" s="7">
        <f t="shared" si="16"/>
        <v>15.327124640400001</v>
      </c>
      <c r="AC163" s="8">
        <f t="shared" si="17"/>
        <v>3.3378759780224048</v>
      </c>
    </row>
    <row r="164" spans="1:29" ht="16.5" x14ac:dyDescent="0.45">
      <c r="A164" s="9">
        <v>162</v>
      </c>
      <c r="B164" s="5" t="s">
        <v>644</v>
      </c>
      <c r="C164" s="5" t="s">
        <v>645</v>
      </c>
      <c r="D164" s="5" t="s">
        <v>646</v>
      </c>
      <c r="E164" s="5" t="s">
        <v>474</v>
      </c>
      <c r="F164" s="5" t="s">
        <v>11761</v>
      </c>
      <c r="G164" s="5">
        <v>12</v>
      </c>
      <c r="H164" s="5">
        <v>1</v>
      </c>
      <c r="I164" s="5">
        <f t="shared" si="12"/>
        <v>2</v>
      </c>
      <c r="J164" s="5">
        <f t="shared" si="13"/>
        <v>6</v>
      </c>
      <c r="K164" s="5"/>
      <c r="L164" s="5"/>
      <c r="M164" s="5"/>
      <c r="N164" s="5"/>
      <c r="O164" s="5" t="s">
        <v>647</v>
      </c>
      <c r="P164" s="6">
        <f>[1]!EM_S_INFO_EMPLOYEE(B164,"2019")</f>
        <v>1127</v>
      </c>
      <c r="Q164" s="6">
        <f>[1]!EM_S_STM07_IS(B164,"83","2019-12-31","1",1000000000)</f>
        <v>0.96639721659</v>
      </c>
      <c r="R164" s="6">
        <f>[1]!EM_S_FA_YOY_OR(B164,"2019-12-31")</f>
        <v>3.3106318634999998</v>
      </c>
      <c r="S164" s="6">
        <f>[1]!EM_S_FA_YOY_OR(B164,"2020-12-31")</f>
        <v>27.718011565200001</v>
      </c>
      <c r="T164" s="6">
        <f>[1]!EM_S_FA_YOY_OR(B164,"2021-12-31")</f>
        <v>30.159630462199999</v>
      </c>
      <c r="U164" s="6">
        <f>[1]!EM_S_FA_YOY_OR(B164,"2022-12-31")</f>
        <v>-26.859875803000001</v>
      </c>
      <c r="V164" s="7">
        <f t="shared" si="14"/>
        <v>10.339255408133333</v>
      </c>
      <c r="W164" s="8">
        <f t="shared" si="15"/>
        <v>32.238515751456092</v>
      </c>
      <c r="X164" s="6">
        <f>[1]!EM_S_FA_YOY_NETPROFIT(B164,"2019-12-31")</f>
        <v>-42.4806258662</v>
      </c>
      <c r="Y164" s="6">
        <f>[1]!EM_S_FA_YOY_NETPROFIT(B164,"2020-12-31")</f>
        <v>-1763.5898068839999</v>
      </c>
      <c r="Z164" s="6">
        <f>[1]!EM_S_FA_YOY_NETPROFIT(B164,"2021-12-31")</f>
        <v>-160.1673728561</v>
      </c>
      <c r="AA164" s="6">
        <f>[1]!EM_S_FA_YOY_NETPROFIT(B164,"2022-12-31")</f>
        <v>75.162150331000007</v>
      </c>
      <c r="AB164" s="7">
        <f t="shared" si="16"/>
        <v>-616.19834313636659</v>
      </c>
      <c r="AC164" s="8">
        <f t="shared" si="17"/>
        <v>1000.6124996378816</v>
      </c>
    </row>
    <row r="165" spans="1:29" ht="16.5" x14ac:dyDescent="0.45">
      <c r="A165" s="9">
        <v>163</v>
      </c>
      <c r="B165" s="5" t="s">
        <v>648</v>
      </c>
      <c r="C165" s="5" t="s">
        <v>649</v>
      </c>
      <c r="D165" s="5" t="s">
        <v>650</v>
      </c>
      <c r="E165" s="5" t="s">
        <v>254</v>
      </c>
      <c r="F165" s="5" t="s">
        <v>11764</v>
      </c>
      <c r="G165" s="5">
        <v>15</v>
      </c>
      <c r="H165" s="5">
        <v>3</v>
      </c>
      <c r="I165" s="5">
        <f t="shared" si="12"/>
        <v>2</v>
      </c>
      <c r="J165" s="5">
        <f t="shared" si="13"/>
        <v>8</v>
      </c>
      <c r="K165" s="5"/>
      <c r="L165" s="5"/>
      <c r="M165" s="5"/>
      <c r="N165" s="5"/>
      <c r="O165" s="5" t="s">
        <v>651</v>
      </c>
      <c r="P165" s="6">
        <f>[1]!EM_S_INFO_EMPLOYEE(B165,"2019")</f>
        <v>1090</v>
      </c>
      <c r="Q165" s="6">
        <f>[1]!EM_S_STM07_IS(B165,"83","2019-12-31","1",1000000000)</f>
        <v>1.0379575430400001</v>
      </c>
      <c r="R165" s="6">
        <f>[1]!EM_S_FA_YOY_OR(B165,"2019-12-31")</f>
        <v>64.503215664199999</v>
      </c>
      <c r="S165" s="6">
        <f>[1]!EM_S_FA_YOY_OR(B165,"2020-12-31")</f>
        <v>22.879273930099998</v>
      </c>
      <c r="T165" s="6">
        <f>[1]!EM_S_FA_YOY_OR(B165,"2021-12-31")</f>
        <v>18.194896441800001</v>
      </c>
      <c r="U165" s="6">
        <f>[1]!EM_S_FA_YOY_OR(B165,"2022-12-31")</f>
        <v>-2.5485003530000001</v>
      </c>
      <c r="V165" s="7">
        <f t="shared" si="14"/>
        <v>12.841890006299998</v>
      </c>
      <c r="W165" s="8">
        <f t="shared" si="15"/>
        <v>13.532698720948042</v>
      </c>
      <c r="X165" s="6">
        <f>[1]!EM_S_FA_YOY_NETPROFIT(B165,"2019-12-31")</f>
        <v>123.3397236901</v>
      </c>
      <c r="Y165" s="6">
        <f>[1]!EM_S_FA_YOY_NETPROFIT(B165,"2020-12-31")</f>
        <v>-3.0075136851000002</v>
      </c>
      <c r="Z165" s="6">
        <f>[1]!EM_S_FA_YOY_NETPROFIT(B165,"2021-12-31")</f>
        <v>32.873612847899999</v>
      </c>
      <c r="AA165" s="6">
        <f>[1]!EM_S_FA_YOY_NETPROFIT(B165,"2022-12-31")</f>
        <v>-15.8782698648</v>
      </c>
      <c r="AB165" s="7">
        <f t="shared" si="16"/>
        <v>4.6626097659999992</v>
      </c>
      <c r="AC165" s="8">
        <f t="shared" si="17"/>
        <v>25.264789971906552</v>
      </c>
    </row>
    <row r="166" spans="1:29" ht="16.5" x14ac:dyDescent="0.45">
      <c r="A166" s="9">
        <v>164</v>
      </c>
      <c r="B166" s="5" t="s">
        <v>652</v>
      </c>
      <c r="C166" s="5" t="s">
        <v>653</v>
      </c>
      <c r="D166" s="5" t="s">
        <v>654</v>
      </c>
      <c r="E166" s="5" t="s">
        <v>567</v>
      </c>
      <c r="F166" s="5" t="s">
        <v>11756</v>
      </c>
      <c r="G166" s="5">
        <v>6</v>
      </c>
      <c r="H166" s="5">
        <v>2</v>
      </c>
      <c r="I166" s="5">
        <f t="shared" si="12"/>
        <v>2</v>
      </c>
      <c r="J166" s="5">
        <f t="shared" si="13"/>
        <v>11</v>
      </c>
      <c r="K166" s="5"/>
      <c r="L166" s="5"/>
      <c r="M166" s="5"/>
      <c r="N166" s="5"/>
      <c r="O166" s="5" t="s">
        <v>655</v>
      </c>
      <c r="P166" s="6">
        <f>[1]!EM_S_INFO_EMPLOYEE(B166,"2019")</f>
        <v>1335</v>
      </c>
      <c r="Q166" s="6">
        <f>[1]!EM_S_STM07_IS(B166,"83","2019-12-31","1",1000000000)</f>
        <v>0.31123389522</v>
      </c>
      <c r="R166" s="6">
        <f>[1]!EM_S_FA_YOY_OR(B166,"2019-12-31")</f>
        <v>-28.0080670372</v>
      </c>
      <c r="S166" s="6">
        <f>[1]!EM_S_FA_YOY_OR(B166,"2020-12-31")</f>
        <v>-34.162437302900003</v>
      </c>
      <c r="T166" s="6">
        <f>[1]!EM_S_FA_YOY_OR(B166,"2021-12-31")</f>
        <v>-14.7098589356</v>
      </c>
      <c r="U166" s="6">
        <f>[1]!EM_S_FA_YOY_OR(B166,"2022-12-31")</f>
        <v>43.283945084899997</v>
      </c>
      <c r="V166" s="7">
        <f t="shared" si="14"/>
        <v>-1.8627837178666671</v>
      </c>
      <c r="W166" s="8">
        <f t="shared" si="15"/>
        <v>40.289837955456065</v>
      </c>
      <c r="X166" s="6">
        <f>[1]!EM_S_FA_YOY_NETPROFIT(B166,"2019-12-31")</f>
        <v>-233.60732786969999</v>
      </c>
      <c r="Y166" s="6">
        <f>[1]!EM_S_FA_YOY_NETPROFIT(B166,"2020-12-31")</f>
        <v>104.1498948694</v>
      </c>
      <c r="Z166" s="6">
        <f>[1]!EM_S_FA_YOY_NETPROFIT(B166,"2021-12-31")</f>
        <v>-1414.2519156173</v>
      </c>
      <c r="AA166" s="6">
        <f>[1]!EM_S_FA_YOY_NETPROFIT(B166,"2022-12-31")</f>
        <v>49.836939954800002</v>
      </c>
      <c r="AB166" s="7">
        <f t="shared" si="16"/>
        <v>-420.08836026436666</v>
      </c>
      <c r="AC166" s="8">
        <f t="shared" si="17"/>
        <v>861.39906858660913</v>
      </c>
    </row>
    <row r="167" spans="1:29" ht="16.5" x14ac:dyDescent="0.45">
      <c r="A167" s="9">
        <v>165</v>
      </c>
      <c r="B167" s="5" t="s">
        <v>656</v>
      </c>
      <c r="C167" s="5" t="s">
        <v>657</v>
      </c>
      <c r="D167" s="5" t="s">
        <v>658</v>
      </c>
      <c r="E167" s="5" t="s">
        <v>249</v>
      </c>
      <c r="F167" s="5" t="s">
        <v>11778</v>
      </c>
      <c r="G167" s="5">
        <v>29</v>
      </c>
      <c r="H167" s="5">
        <v>3</v>
      </c>
      <c r="I167" s="5">
        <f t="shared" si="12"/>
        <v>3</v>
      </c>
      <c r="J167" s="5">
        <f t="shared" si="13"/>
        <v>5</v>
      </c>
      <c r="K167" s="5"/>
      <c r="L167" s="5"/>
      <c r="M167" s="5"/>
      <c r="N167" s="5"/>
      <c r="O167" s="5" t="s">
        <v>659</v>
      </c>
      <c r="P167" s="6">
        <f>[1]!EM_S_INFO_EMPLOYEE(B167,"2019")</f>
        <v>9681</v>
      </c>
      <c r="Q167" s="6">
        <f>[1]!EM_S_STM07_IS(B167,"83","2019-12-31","1",1000000000)</f>
        <v>10.41696158423</v>
      </c>
      <c r="R167" s="6">
        <f>[1]!EM_S_FA_YOY_OR(B167,"2019-12-31")</f>
        <v>19.926240887300001</v>
      </c>
      <c r="S167" s="6">
        <f>[1]!EM_S_FA_YOY_OR(B167,"2020-12-31")</f>
        <v>-1.1989777327</v>
      </c>
      <c r="T167" s="6">
        <f>[1]!EM_S_FA_YOY_OR(B167,"2021-12-31")</f>
        <v>28.9325987189</v>
      </c>
      <c r="U167" s="6">
        <f>[1]!EM_S_FA_YOY_OR(B167,"2022-12-31")</f>
        <v>25.949155764699999</v>
      </c>
      <c r="V167" s="7">
        <f t="shared" si="14"/>
        <v>17.894258916966667</v>
      </c>
      <c r="W167" s="8">
        <f t="shared" si="15"/>
        <v>16.602379265797182</v>
      </c>
      <c r="X167" s="6">
        <f>[1]!EM_S_FA_YOY_NETPROFIT(B167,"2019-12-31")</f>
        <v>23.946674830999999</v>
      </c>
      <c r="Y167" s="6">
        <f>[1]!EM_S_FA_YOY_NETPROFIT(B167,"2020-12-31")</f>
        <v>-14.3625800095</v>
      </c>
      <c r="Z167" s="6">
        <f>[1]!EM_S_FA_YOY_NETPROFIT(B167,"2021-12-31")</f>
        <v>28.488923803599999</v>
      </c>
      <c r="AA167" s="6">
        <f>[1]!EM_S_FA_YOY_NETPROFIT(B167,"2022-12-31")</f>
        <v>36.957875236699998</v>
      </c>
      <c r="AB167" s="7">
        <f t="shared" si="16"/>
        <v>17.028073010266667</v>
      </c>
      <c r="AC167" s="8">
        <f t="shared" si="17"/>
        <v>27.512917099965811</v>
      </c>
    </row>
    <row r="168" spans="1:29" ht="16.5" x14ac:dyDescent="0.45">
      <c r="A168" s="9">
        <v>166</v>
      </c>
      <c r="B168" s="5" t="s">
        <v>660</v>
      </c>
      <c r="C168" s="5" t="s">
        <v>661</v>
      </c>
      <c r="D168" s="5" t="s">
        <v>662</v>
      </c>
      <c r="E168" s="5" t="s">
        <v>176</v>
      </c>
      <c r="F168" s="5" t="s">
        <v>11765</v>
      </c>
      <c r="G168" s="5">
        <v>16</v>
      </c>
      <c r="H168" s="5">
        <v>3</v>
      </c>
      <c r="I168" s="5">
        <f t="shared" si="12"/>
        <v>1</v>
      </c>
      <c r="J168" s="5">
        <f t="shared" si="13"/>
        <v>9</v>
      </c>
      <c r="K168" s="5"/>
      <c r="L168" s="5"/>
      <c r="M168" s="5"/>
      <c r="N168" s="5"/>
      <c r="O168" s="5" t="s">
        <v>663</v>
      </c>
      <c r="P168" s="6">
        <f>[1]!EM_S_INFO_EMPLOYEE(B168,"2019")</f>
        <v>7826</v>
      </c>
      <c r="Q168" s="6">
        <f>[1]!EM_S_STM07_IS(B168,"83","2019-12-31","1",1000000000)</f>
        <v>8.2201028984800004</v>
      </c>
      <c r="R168" s="6">
        <f>[1]!EM_S_FA_YOY_OR(B168,"2019-12-31")</f>
        <v>10.0923067881</v>
      </c>
      <c r="S168" s="6">
        <f>[1]!EM_S_FA_YOY_OR(B168,"2020-12-31")</f>
        <v>-10.1671296967</v>
      </c>
      <c r="T168" s="6">
        <f>[1]!EM_S_FA_YOY_OR(B168,"2021-12-31")</f>
        <v>10.302364196999999</v>
      </c>
      <c r="U168" s="6">
        <f>[1]!EM_S_FA_YOY_OR(B168,"2022-12-31")</f>
        <v>8.1499766623000003</v>
      </c>
      <c r="V168" s="7">
        <f t="shared" si="14"/>
        <v>2.7617370541999997</v>
      </c>
      <c r="W168" s="8">
        <f t="shared" si="15"/>
        <v>11.248328303431521</v>
      </c>
      <c r="X168" s="6">
        <f>[1]!EM_S_FA_YOY_NETPROFIT(B168,"2019-12-31")</f>
        <v>-15.3591864744</v>
      </c>
      <c r="Y168" s="6">
        <f>[1]!EM_S_FA_YOY_NETPROFIT(B168,"2020-12-31")</f>
        <v>-93.6473395907</v>
      </c>
      <c r="Z168" s="6">
        <f>[1]!EM_S_FA_YOY_NETPROFIT(B168,"2021-12-31")</f>
        <v>781.47257082750002</v>
      </c>
      <c r="AA168" s="6">
        <f>[1]!EM_S_FA_YOY_NETPROFIT(B168,"2022-12-31")</f>
        <v>274.10189803510002</v>
      </c>
      <c r="AB168" s="7">
        <f t="shared" si="16"/>
        <v>320.64237642396671</v>
      </c>
      <c r="AC168" s="8">
        <f t="shared" si="17"/>
        <v>439.41236498201545</v>
      </c>
    </row>
    <row r="169" spans="1:29" ht="16.5" x14ac:dyDescent="0.45">
      <c r="A169" s="9">
        <v>167</v>
      </c>
      <c r="B169" s="5" t="s">
        <v>664</v>
      </c>
      <c r="C169" s="5" t="s">
        <v>665</v>
      </c>
      <c r="D169" s="5" t="s">
        <v>666</v>
      </c>
      <c r="E169" s="5" t="s">
        <v>254</v>
      </c>
      <c r="F169" s="5" t="s">
        <v>11754</v>
      </c>
      <c r="G169" s="5">
        <v>4</v>
      </c>
      <c r="H169" s="5">
        <v>3</v>
      </c>
      <c r="I169" s="5">
        <f t="shared" si="12"/>
        <v>2</v>
      </c>
      <c r="J169" s="5">
        <f t="shared" si="13"/>
        <v>8</v>
      </c>
      <c r="K169" s="5"/>
      <c r="L169" s="5"/>
      <c r="M169" s="5"/>
      <c r="N169" s="5"/>
      <c r="O169" s="5" t="s">
        <v>667</v>
      </c>
      <c r="P169" s="6">
        <f>[1]!EM_S_INFO_EMPLOYEE(B169,"2019")</f>
        <v>3912</v>
      </c>
      <c r="Q169" s="6">
        <f>[1]!EM_S_STM07_IS(B169,"83","2019-12-31","1",1000000000)</f>
        <v>4.8380249580100001</v>
      </c>
      <c r="R169" s="6">
        <f>[1]!EM_S_FA_YOY_OR(B169,"2019-12-31")</f>
        <v>16.308463120799999</v>
      </c>
      <c r="S169" s="6">
        <f>[1]!EM_S_FA_YOY_OR(B169,"2020-12-31")</f>
        <v>11.008403744600001</v>
      </c>
      <c r="T169" s="6">
        <f>[1]!EM_S_FA_YOY_OR(B169,"2021-12-31")</f>
        <v>25.289855268099998</v>
      </c>
      <c r="U169" s="6">
        <f>[1]!EM_S_FA_YOY_OR(B169,"2022-12-31")</f>
        <v>13.016217854300001</v>
      </c>
      <c r="V169" s="7">
        <f t="shared" si="14"/>
        <v>16.438158955666669</v>
      </c>
      <c r="W169" s="8">
        <f t="shared" si="15"/>
        <v>7.7312499041511327</v>
      </c>
      <c r="X169" s="6">
        <f>[1]!EM_S_FA_YOY_NETPROFIT(B169,"2019-12-31")</f>
        <v>9.1023883998000006</v>
      </c>
      <c r="Y169" s="6">
        <f>[1]!EM_S_FA_YOY_NETPROFIT(B169,"2020-12-31")</f>
        <v>20.229622610300002</v>
      </c>
      <c r="Z169" s="6">
        <f>[1]!EM_S_FA_YOY_NETPROFIT(B169,"2021-12-31")</f>
        <v>14.2344111989</v>
      </c>
      <c r="AA169" s="6">
        <f>[1]!EM_S_FA_YOY_NETPROFIT(B169,"2022-12-31")</f>
        <v>12.0338450692</v>
      </c>
      <c r="AB169" s="7">
        <f t="shared" si="16"/>
        <v>15.499292959466667</v>
      </c>
      <c r="AC169" s="8">
        <f t="shared" si="17"/>
        <v>4.2417728342004031</v>
      </c>
    </row>
    <row r="170" spans="1:29" ht="16.5" x14ac:dyDescent="0.45">
      <c r="A170" s="9">
        <v>168</v>
      </c>
      <c r="B170" s="5" t="s">
        <v>668</v>
      </c>
      <c r="C170" s="5" t="s">
        <v>669</v>
      </c>
      <c r="D170" s="5" t="s">
        <v>670</v>
      </c>
      <c r="E170" s="5" t="s">
        <v>288</v>
      </c>
      <c r="F170" s="5" t="s">
        <v>11766</v>
      </c>
      <c r="G170" s="5">
        <v>17</v>
      </c>
      <c r="H170" s="5">
        <v>2</v>
      </c>
      <c r="I170" s="5">
        <f t="shared" si="12"/>
        <v>2</v>
      </c>
      <c r="J170" s="5">
        <f t="shared" si="13"/>
        <v>11</v>
      </c>
      <c r="K170" s="5"/>
      <c r="L170" s="5"/>
      <c r="M170" s="5"/>
      <c r="N170" s="5"/>
      <c r="O170" s="5" t="s">
        <v>671</v>
      </c>
      <c r="P170" s="6">
        <f>[1]!EM_S_INFO_EMPLOYEE(B170,"2019")</f>
        <v>4648</v>
      </c>
      <c r="Q170" s="6">
        <f>[1]!EM_S_STM07_IS(B170,"83","2019-12-31","1",1000000000)</f>
        <v>4.1237897310599996</v>
      </c>
      <c r="R170" s="6">
        <f>[1]!EM_S_FA_YOY_OR(B170,"2019-12-31")</f>
        <v>10.102358922100001</v>
      </c>
      <c r="S170" s="6">
        <f>[1]!EM_S_FA_YOY_OR(B170,"2020-12-31")</f>
        <v>7.1994864613000003</v>
      </c>
      <c r="T170" s="6">
        <f>[1]!EM_S_FA_YOY_OR(B170,"2021-12-31")</f>
        <v>-11.223618206699999</v>
      </c>
      <c r="U170" s="6">
        <f>[1]!EM_S_FA_YOY_OR(B170,"2022-12-31")</f>
        <v>-0.35987224540000001</v>
      </c>
      <c r="V170" s="7">
        <f t="shared" si="14"/>
        <v>-1.4613346635999998</v>
      </c>
      <c r="W170" s="8">
        <f t="shared" si="15"/>
        <v>9.2608104934746986</v>
      </c>
      <c r="X170" s="6">
        <f>[1]!EM_S_FA_YOY_NETPROFIT(B170,"2019-12-31")</f>
        <v>-1178.6406940745001</v>
      </c>
      <c r="Y170" s="6">
        <f>[1]!EM_S_FA_YOY_NETPROFIT(B170,"2020-12-31")</f>
        <v>76.807463797500006</v>
      </c>
      <c r="Z170" s="6">
        <f>[1]!EM_S_FA_YOY_NETPROFIT(B170,"2021-12-31")</f>
        <v>-446.52175181109999</v>
      </c>
      <c r="AA170" s="6">
        <f>[1]!EM_S_FA_YOY_NETPROFIT(B170,"2022-12-31")</f>
        <v>-75.2169353333</v>
      </c>
      <c r="AB170" s="7">
        <f t="shared" si="16"/>
        <v>-148.31040778229999</v>
      </c>
      <c r="AC170" s="8">
        <f t="shared" si="17"/>
        <v>269.2124788403533</v>
      </c>
    </row>
    <row r="171" spans="1:29" ht="16.5" x14ac:dyDescent="0.45">
      <c r="A171" s="9">
        <v>169</v>
      </c>
      <c r="B171" s="5" t="s">
        <v>672</v>
      </c>
      <c r="C171" s="5" t="s">
        <v>673</v>
      </c>
      <c r="D171" s="5" t="s">
        <v>674</v>
      </c>
      <c r="E171" s="5" t="s">
        <v>268</v>
      </c>
      <c r="F171" s="5" t="s">
        <v>11764</v>
      </c>
      <c r="G171" s="5">
        <v>15</v>
      </c>
      <c r="H171" s="5">
        <v>3</v>
      </c>
      <c r="I171" s="5">
        <f t="shared" si="12"/>
        <v>2</v>
      </c>
      <c r="J171" s="5">
        <f t="shared" si="13"/>
        <v>8</v>
      </c>
      <c r="K171" s="5"/>
      <c r="L171" s="5"/>
      <c r="M171" s="5"/>
      <c r="N171" s="5"/>
      <c r="O171" s="5" t="s">
        <v>675</v>
      </c>
      <c r="P171" s="6">
        <f>[1]!EM_S_INFO_EMPLOYEE(B171,"2019")</f>
        <v>4540</v>
      </c>
      <c r="Q171" s="6">
        <f>[1]!EM_S_STM07_IS(B171,"83","2019-12-31","1",1000000000)</f>
        <v>13.96372282486</v>
      </c>
      <c r="R171" s="6">
        <f>[1]!EM_S_FA_YOY_OR(B171,"2019-12-31")</f>
        <v>-8.9894996199999994E-2</v>
      </c>
      <c r="S171" s="6">
        <f>[1]!EM_S_FA_YOY_OR(B171,"2020-12-31")</f>
        <v>1.8306314114</v>
      </c>
      <c r="T171" s="6">
        <f>[1]!EM_S_FA_YOY_OR(B171,"2021-12-31")</f>
        <v>-2.1438965504</v>
      </c>
      <c r="U171" s="6">
        <f>[1]!EM_S_FA_YOY_OR(B171,"2022-12-31")</f>
        <v>21.7077787128</v>
      </c>
      <c r="V171" s="7">
        <f t="shared" si="14"/>
        <v>7.1315045246000004</v>
      </c>
      <c r="W171" s="8">
        <f t="shared" si="15"/>
        <v>12.778890602746847</v>
      </c>
      <c r="X171" s="6">
        <f>[1]!EM_S_FA_YOY_NETPROFIT(B171,"2019-12-31")</f>
        <v>35.275674160299999</v>
      </c>
      <c r="Y171" s="6">
        <f>[1]!EM_S_FA_YOY_NETPROFIT(B171,"2020-12-31")</f>
        <v>34.847297224199998</v>
      </c>
      <c r="Z171" s="6">
        <f>[1]!EM_S_FA_YOY_NETPROFIT(B171,"2021-12-31")</f>
        <v>-313.98768546859998</v>
      </c>
      <c r="AA171" s="6">
        <f>[1]!EM_S_FA_YOY_NETPROFIT(B171,"2022-12-31")</f>
        <v>105.49286162609999</v>
      </c>
      <c r="AB171" s="7">
        <f t="shared" si="16"/>
        <v>-57.882508872766657</v>
      </c>
      <c r="AC171" s="8">
        <f t="shared" si="17"/>
        <v>224.58872423121107</v>
      </c>
    </row>
    <row r="172" spans="1:29" ht="16.5" x14ac:dyDescent="0.45">
      <c r="A172" s="9">
        <v>170</v>
      </c>
      <c r="B172" s="5" t="s">
        <v>676</v>
      </c>
      <c r="C172" s="5" t="s">
        <v>677</v>
      </c>
      <c r="D172" s="5" t="s">
        <v>678</v>
      </c>
      <c r="E172" s="5" t="s">
        <v>240</v>
      </c>
      <c r="F172" s="5" t="s">
        <v>11764</v>
      </c>
      <c r="G172" s="5">
        <v>15</v>
      </c>
      <c r="H172" s="5">
        <v>3</v>
      </c>
      <c r="I172" s="5">
        <f t="shared" si="12"/>
        <v>2</v>
      </c>
      <c r="J172" s="5">
        <f t="shared" si="13"/>
        <v>8</v>
      </c>
      <c r="K172" s="5"/>
      <c r="L172" s="5"/>
      <c r="M172" s="5"/>
      <c r="N172" s="5"/>
      <c r="O172" s="5" t="s">
        <v>679</v>
      </c>
      <c r="P172" s="6">
        <f>[1]!EM_S_INFO_EMPLOYEE(B172,"2019")</f>
        <v>4962</v>
      </c>
      <c r="Q172" s="6">
        <f>[1]!EM_S_STM07_IS(B172,"83","2019-12-31","1",1000000000)</f>
        <v>4.3062462178300001</v>
      </c>
      <c r="R172" s="6">
        <f>[1]!EM_S_FA_YOY_OR(B172,"2019-12-31")</f>
        <v>25.60842044</v>
      </c>
      <c r="S172" s="6">
        <f>[1]!EM_S_FA_YOY_OR(B172,"2020-12-31")</f>
        <v>15.1646422888</v>
      </c>
      <c r="T172" s="6">
        <f>[1]!EM_S_FA_YOY_OR(B172,"2021-12-31")</f>
        <v>-20.026895486899999</v>
      </c>
      <c r="U172" s="6">
        <f>[1]!EM_S_FA_YOY_OR(B172,"2022-12-31")</f>
        <v>-3.3113947424000001</v>
      </c>
      <c r="V172" s="7">
        <f t="shared" si="14"/>
        <v>-2.7245493135000003</v>
      </c>
      <c r="W172" s="8">
        <f t="shared" si="15"/>
        <v>17.603106925275878</v>
      </c>
      <c r="X172" s="6">
        <f>[1]!EM_S_FA_YOY_NETPROFIT(B172,"2019-12-31")</f>
        <v>27.7918574292</v>
      </c>
      <c r="Y172" s="6">
        <f>[1]!EM_S_FA_YOY_NETPROFIT(B172,"2020-12-31")</f>
        <v>-45.793780430200002</v>
      </c>
      <c r="Z172" s="6">
        <f>[1]!EM_S_FA_YOY_NETPROFIT(B172,"2021-12-31")</f>
        <v>-81.710991255400003</v>
      </c>
      <c r="AA172" s="6">
        <f>[1]!EM_S_FA_YOY_NETPROFIT(B172,"2022-12-31")</f>
        <v>-310.01004026409998</v>
      </c>
      <c r="AB172" s="7">
        <f t="shared" si="16"/>
        <v>-145.83827064990001</v>
      </c>
      <c r="AC172" s="8">
        <f t="shared" si="17"/>
        <v>143.30662567396854</v>
      </c>
    </row>
    <row r="173" spans="1:29" ht="16.5" x14ac:dyDescent="0.45">
      <c r="A173" s="9">
        <v>171</v>
      </c>
      <c r="B173" s="5" t="s">
        <v>680</v>
      </c>
      <c r="C173" s="5" t="s">
        <v>681</v>
      </c>
      <c r="D173" s="5" t="s">
        <v>682</v>
      </c>
      <c r="E173" s="5" t="s">
        <v>33</v>
      </c>
      <c r="F173" s="5" t="s">
        <v>11768</v>
      </c>
      <c r="G173" s="5">
        <v>19</v>
      </c>
      <c r="H173" s="5">
        <v>2</v>
      </c>
      <c r="I173" s="5">
        <f t="shared" si="12"/>
        <v>2</v>
      </c>
      <c r="J173" s="5">
        <f t="shared" si="13"/>
        <v>4</v>
      </c>
      <c r="K173" s="5"/>
      <c r="L173" s="5"/>
      <c r="M173" s="5"/>
      <c r="N173" s="5"/>
      <c r="O173" s="5" t="s">
        <v>683</v>
      </c>
      <c r="P173" s="6">
        <f>[1]!EM_S_INFO_EMPLOYEE(B173,"2019")</f>
        <v>1380</v>
      </c>
      <c r="Q173" s="6">
        <f>[1]!EM_S_STM07_IS(B173,"83","2019-12-31","1",1000000000)</f>
        <v>2.9006866844600001</v>
      </c>
      <c r="R173" s="6">
        <f>[1]!EM_S_FA_YOY_OR(B173,"2019-12-31")</f>
        <v>20.770356229600001</v>
      </c>
      <c r="S173" s="6">
        <f>[1]!EM_S_FA_YOY_OR(B173,"2020-12-31")</f>
        <v>-43.538295557600001</v>
      </c>
      <c r="T173" s="6">
        <f>[1]!EM_S_FA_YOY_OR(B173,"2021-12-31")</f>
        <v>1.42377662E-2</v>
      </c>
      <c r="U173" s="6">
        <f>[1]!EM_S_FA_YOY_OR(B173,"2022-12-31")</f>
        <v>14.725141146</v>
      </c>
      <c r="V173" s="7">
        <f t="shared" si="14"/>
        <v>-9.5996388818000025</v>
      </c>
      <c r="W173" s="8">
        <f t="shared" si="15"/>
        <v>30.29813496373697</v>
      </c>
      <c r="X173" s="6">
        <f>[1]!EM_S_FA_YOY_NETPROFIT(B173,"2019-12-31")</f>
        <v>0.45555263369999999</v>
      </c>
      <c r="Y173" s="6">
        <f>[1]!EM_S_FA_YOY_NETPROFIT(B173,"2020-12-31")</f>
        <v>-26.1929854909</v>
      </c>
      <c r="Z173" s="6">
        <f>[1]!EM_S_FA_YOY_NETPROFIT(B173,"2021-12-31")</f>
        <v>43.916472985600002</v>
      </c>
      <c r="AA173" s="6">
        <f>[1]!EM_S_FA_YOY_NETPROFIT(B173,"2022-12-31")</f>
        <v>-15.0737290195</v>
      </c>
      <c r="AB173" s="7">
        <f t="shared" si="16"/>
        <v>0.88325282506666747</v>
      </c>
      <c r="AC173" s="8">
        <f t="shared" si="17"/>
        <v>37.680273276051118</v>
      </c>
    </row>
    <row r="174" spans="1:29" ht="16.5" x14ac:dyDescent="0.45">
      <c r="A174" s="9">
        <v>172</v>
      </c>
      <c r="B174" s="5" t="s">
        <v>684</v>
      </c>
      <c r="C174" s="5" t="s">
        <v>685</v>
      </c>
      <c r="D174" s="5" t="s">
        <v>686</v>
      </c>
      <c r="E174" s="5" t="s">
        <v>33</v>
      </c>
      <c r="F174" s="5" t="s">
        <v>11754</v>
      </c>
      <c r="G174" s="5">
        <v>4</v>
      </c>
      <c r="H174" s="5">
        <v>3</v>
      </c>
      <c r="I174" s="5">
        <f t="shared" si="12"/>
        <v>2</v>
      </c>
      <c r="J174" s="5">
        <f t="shared" si="13"/>
        <v>8</v>
      </c>
      <c r="K174" s="5"/>
      <c r="L174" s="5"/>
      <c r="M174" s="5"/>
      <c r="N174" s="5"/>
      <c r="O174" s="5" t="s">
        <v>687</v>
      </c>
      <c r="P174" s="6">
        <f>[1]!EM_S_INFO_EMPLOYEE(B174,"2019")</f>
        <v>1795</v>
      </c>
      <c r="Q174" s="6">
        <f>[1]!EM_S_STM07_IS(B174,"83","2019-12-31","1",1000000000)</f>
        <v>1.89855196195</v>
      </c>
      <c r="R174" s="6">
        <f>[1]!EM_S_FA_YOY_OR(B174,"2019-12-31")</f>
        <v>8.3511277866999993</v>
      </c>
      <c r="S174" s="6">
        <f>[1]!EM_S_FA_YOY_OR(B174,"2020-12-31")</f>
        <v>-0.60522978719999998</v>
      </c>
      <c r="T174" s="6">
        <f>[1]!EM_S_FA_YOY_OR(B174,"2021-12-31")</f>
        <v>-3.9656304420000001</v>
      </c>
      <c r="U174" s="6">
        <f>[1]!EM_S_FA_YOY_OR(B174,"2022-12-31")</f>
        <v>-3.2494895852000001</v>
      </c>
      <c r="V174" s="7">
        <f t="shared" si="14"/>
        <v>-2.6067832714666666</v>
      </c>
      <c r="W174" s="8">
        <f t="shared" si="15"/>
        <v>1.7699934165074136</v>
      </c>
      <c r="X174" s="6">
        <f>[1]!EM_S_FA_YOY_NETPROFIT(B174,"2019-12-31")</f>
        <v>-58.792583067800003</v>
      </c>
      <c r="Y174" s="6">
        <f>[1]!EM_S_FA_YOY_NETPROFIT(B174,"2020-12-31")</f>
        <v>-62.799395812299998</v>
      </c>
      <c r="Z174" s="6">
        <f>[1]!EM_S_FA_YOY_NETPROFIT(B174,"2021-12-31")</f>
        <v>91.317474878499993</v>
      </c>
      <c r="AA174" s="6">
        <f>[1]!EM_S_FA_YOY_NETPROFIT(B174,"2022-12-31")</f>
        <v>1.49878624E-2</v>
      </c>
      <c r="AB174" s="7">
        <f t="shared" si="16"/>
        <v>9.5110223095333328</v>
      </c>
      <c r="AC174" s="8">
        <f t="shared" si="17"/>
        <v>77.496022224028053</v>
      </c>
    </row>
    <row r="175" spans="1:29" ht="16.5" x14ac:dyDescent="0.45">
      <c r="A175" s="9">
        <v>173</v>
      </c>
      <c r="B175" s="5" t="s">
        <v>688</v>
      </c>
      <c r="C175" s="5" t="s">
        <v>689</v>
      </c>
      <c r="D175" s="5" t="s">
        <v>690</v>
      </c>
      <c r="E175" s="5" t="s">
        <v>259</v>
      </c>
      <c r="F175" s="5" t="s">
        <v>11771</v>
      </c>
      <c r="G175" s="5">
        <v>22</v>
      </c>
      <c r="H175" s="5">
        <v>3</v>
      </c>
      <c r="I175" s="5">
        <f t="shared" si="12"/>
        <v>4</v>
      </c>
      <c r="J175" s="5">
        <f t="shared" si="13"/>
        <v>7</v>
      </c>
      <c r="K175" s="5"/>
      <c r="L175" s="5"/>
      <c r="M175" s="5"/>
      <c r="N175" s="5"/>
      <c r="O175" s="5" t="s">
        <v>679</v>
      </c>
      <c r="P175" s="6">
        <f>[1]!EM_S_INFO_EMPLOYEE(B175,"2019")</f>
        <v>2797</v>
      </c>
      <c r="Q175" s="6">
        <f>[1]!EM_S_STM07_IS(B175,"83","2019-12-31","1",1000000000)</f>
        <v>1.8220623325500001</v>
      </c>
      <c r="R175" s="6">
        <f>[1]!EM_S_FA_YOY_OR(B175,"2019-12-31")</f>
        <v>4.1479968255999999</v>
      </c>
      <c r="S175" s="6">
        <f>[1]!EM_S_FA_YOY_OR(B175,"2020-12-31")</f>
        <v>-8.5442272094000007</v>
      </c>
      <c r="T175" s="6">
        <f>[1]!EM_S_FA_YOY_OR(B175,"2021-12-31")</f>
        <v>17.9276144701</v>
      </c>
      <c r="U175" s="6">
        <f>[1]!EM_S_FA_YOY_OR(B175,"2022-12-31")</f>
        <v>-8.0457792739999991</v>
      </c>
      <c r="V175" s="7">
        <f t="shared" si="14"/>
        <v>0.44586932890000003</v>
      </c>
      <c r="W175" s="8">
        <f t="shared" si="15"/>
        <v>15.141686579522062</v>
      </c>
      <c r="X175" s="6">
        <f>[1]!EM_S_FA_YOY_NETPROFIT(B175,"2019-12-31")</f>
        <v>-62.507642385300002</v>
      </c>
      <c r="Y175" s="6">
        <f>[1]!EM_S_FA_YOY_NETPROFIT(B175,"2020-12-31")</f>
        <v>-741.12584185469996</v>
      </c>
      <c r="Z175" s="6">
        <f>[1]!EM_S_FA_YOY_NETPROFIT(B175,"2021-12-31")</f>
        <v>134.71134744689999</v>
      </c>
      <c r="AA175" s="6">
        <f>[1]!EM_S_FA_YOY_NETPROFIT(B175,"2022-12-31")</f>
        <v>-25.662414179700001</v>
      </c>
      <c r="AB175" s="7">
        <f t="shared" si="16"/>
        <v>-210.69230286250001</v>
      </c>
      <c r="AC175" s="8">
        <f t="shared" si="17"/>
        <v>466.31506550872734</v>
      </c>
    </row>
    <row r="176" spans="1:29" ht="16.5" x14ac:dyDescent="0.45">
      <c r="A176" s="9">
        <v>174</v>
      </c>
      <c r="B176" s="5" t="s">
        <v>691</v>
      </c>
      <c r="C176" s="5" t="s">
        <v>692</v>
      </c>
      <c r="D176" s="5" t="s">
        <v>693</v>
      </c>
      <c r="E176" s="5" t="s">
        <v>479</v>
      </c>
      <c r="F176" s="5" t="s">
        <v>11752</v>
      </c>
      <c r="G176" s="5">
        <v>2</v>
      </c>
      <c r="H176" s="5">
        <v>3</v>
      </c>
      <c r="I176" s="5">
        <f t="shared" si="12"/>
        <v>0</v>
      </c>
      <c r="J176" s="5">
        <f t="shared" si="13"/>
        <v>2</v>
      </c>
      <c r="K176" s="5"/>
      <c r="L176" s="5"/>
      <c r="M176" s="5"/>
      <c r="N176" s="5"/>
      <c r="O176" s="5" t="s">
        <v>694</v>
      </c>
      <c r="P176" s="6">
        <f>[1]!EM_S_INFO_EMPLOYEE(B176,"2019")</f>
        <v>109</v>
      </c>
      <c r="Q176" s="6">
        <f>[1]!EM_S_STM07_IS(B176,"83","2019-12-31","1",1000000000)</f>
        <v>0.24277399999999999</v>
      </c>
      <c r="R176" s="6">
        <f>[1]!EM_S_FA_YOY_OR(B176,"2019-12-31")</f>
        <v>-15.9512409598</v>
      </c>
      <c r="S176" s="6">
        <f>[1]!EM_S_FA_YOY_OR(B176,"2020-12-31")</f>
        <v>134.85290650740001</v>
      </c>
      <c r="T176" s="6">
        <f>[1]!EM_S_FA_YOY_OR(B176,"2021-12-31")</f>
        <v>-0.45736784419999998</v>
      </c>
      <c r="U176" s="6">
        <f>[1]!EM_S_FA_YOY_OR(B176,"2022-12-31")</f>
        <v>-32.835640929500002</v>
      </c>
      <c r="V176" s="7">
        <f t="shared" si="14"/>
        <v>33.853299244566664</v>
      </c>
      <c r="W176" s="8">
        <f t="shared" si="15"/>
        <v>88.953800607008901</v>
      </c>
      <c r="X176" s="6">
        <f>[1]!EM_S_FA_YOY_NETPROFIT(B176,"2019-12-31")</f>
        <v>-177.24472454330001</v>
      </c>
      <c r="Y176" s="6">
        <f>[1]!EM_S_FA_YOY_NETPROFIT(B176,"2020-12-31")</f>
        <v>276.3302673819</v>
      </c>
      <c r="Z176" s="6">
        <f>[1]!EM_S_FA_YOY_NETPROFIT(B176,"2021-12-31")</f>
        <v>-28.243619388100001</v>
      </c>
      <c r="AA176" s="6">
        <f>[1]!EM_S_FA_YOY_NETPROFIT(B176,"2022-12-31")</f>
        <v>-561.7976792659</v>
      </c>
      <c r="AB176" s="7">
        <f t="shared" si="16"/>
        <v>-104.57034375736667</v>
      </c>
      <c r="AC176" s="8">
        <f t="shared" si="17"/>
        <v>424.24514184339324</v>
      </c>
    </row>
    <row r="177" spans="1:29" ht="16.5" x14ac:dyDescent="0.45">
      <c r="A177" s="9">
        <v>175</v>
      </c>
      <c r="B177" s="5" t="s">
        <v>695</v>
      </c>
      <c r="C177" s="5" t="s">
        <v>696</v>
      </c>
      <c r="D177" s="5" t="s">
        <v>697</v>
      </c>
      <c r="E177" s="5" t="s">
        <v>33</v>
      </c>
      <c r="F177" s="5" t="s">
        <v>11752</v>
      </c>
      <c r="G177" s="5">
        <v>2</v>
      </c>
      <c r="H177" s="5">
        <v>3</v>
      </c>
      <c r="I177" s="5">
        <f t="shared" si="12"/>
        <v>0</v>
      </c>
      <c r="J177" s="5">
        <f t="shared" si="13"/>
        <v>2</v>
      </c>
      <c r="K177" s="5"/>
      <c r="L177" s="5"/>
      <c r="M177" s="5"/>
      <c r="N177" s="5"/>
      <c r="O177" s="5" t="s">
        <v>698</v>
      </c>
      <c r="P177" s="6">
        <f>[1]!EM_S_INFO_EMPLOYEE(B177,"2019")</f>
        <v>195</v>
      </c>
      <c r="Q177" s="6">
        <f>[1]!EM_S_STM07_IS(B177,"83","2019-12-31","1",1000000000)</f>
        <v>0.54790825504999996</v>
      </c>
      <c r="R177" s="6">
        <f>[1]!EM_S_FA_YOY_OR(B177,"2019-12-31")</f>
        <v>1757.778169656</v>
      </c>
      <c r="S177" s="6">
        <f>[1]!EM_S_FA_YOY_OR(B177,"2020-12-31")</f>
        <v>-80.617612799</v>
      </c>
      <c r="T177" s="6">
        <f>[1]!EM_S_FA_YOY_OR(B177,"2021-12-31")</f>
        <v>638.8544371529</v>
      </c>
      <c r="U177" s="6">
        <f>[1]!EM_S_FA_YOY_OR(B177,"2022-12-31")</f>
        <v>-45.478230472900002</v>
      </c>
      <c r="V177" s="7">
        <f t="shared" si="14"/>
        <v>170.91953129366667</v>
      </c>
      <c r="W177" s="8">
        <f t="shared" si="15"/>
        <v>405.62421172642314</v>
      </c>
      <c r="X177" s="6">
        <f>[1]!EM_S_FA_YOY_NETPROFIT(B177,"2019-12-31")</f>
        <v>141.85253886749999</v>
      </c>
      <c r="Y177" s="6">
        <f>[1]!EM_S_FA_YOY_NETPROFIT(B177,"2020-12-31")</f>
        <v>-1288.0912211351999</v>
      </c>
      <c r="Z177" s="6">
        <f>[1]!EM_S_FA_YOY_NETPROFIT(B177,"2021-12-31")</f>
        <v>-22.6685057999</v>
      </c>
      <c r="AA177" s="6">
        <f>[1]!EM_S_FA_YOY_NETPROFIT(B177,"2022-12-31")</f>
        <v>22.0563019758</v>
      </c>
      <c r="AB177" s="7">
        <f t="shared" si="16"/>
        <v>-429.5678083197667</v>
      </c>
      <c r="AC177" s="8">
        <f t="shared" si="17"/>
        <v>743.83930715702127</v>
      </c>
    </row>
    <row r="178" spans="1:29" ht="16.5" x14ac:dyDescent="0.45">
      <c r="A178" s="9">
        <v>176</v>
      </c>
      <c r="B178" s="5" t="s">
        <v>699</v>
      </c>
      <c r="C178" s="5" t="s">
        <v>700</v>
      </c>
      <c r="D178" s="5" t="s">
        <v>701</v>
      </c>
      <c r="E178" s="5" t="s">
        <v>440</v>
      </c>
      <c r="F178" s="5" t="s">
        <v>11774</v>
      </c>
      <c r="G178" s="5">
        <v>25</v>
      </c>
      <c r="H178" s="5">
        <v>3</v>
      </c>
      <c r="I178" s="5">
        <f t="shared" si="12"/>
        <v>2</v>
      </c>
      <c r="J178" s="5">
        <f t="shared" si="13"/>
        <v>10</v>
      </c>
      <c r="K178" s="5"/>
      <c r="L178" s="5"/>
      <c r="M178" s="5"/>
      <c r="N178" s="5"/>
      <c r="O178" s="5" t="s">
        <v>702</v>
      </c>
      <c r="P178" s="6">
        <f>[1]!EM_S_INFO_EMPLOYEE(B178,"2019")</f>
        <v>691</v>
      </c>
      <c r="Q178" s="6">
        <f>[1]!EM_S_STM07_IS(B178,"83","2019-12-31","1",1000000000)</f>
        <v>0.86392027340999999</v>
      </c>
      <c r="R178" s="6">
        <f>[1]!EM_S_FA_YOY_OR(B178,"2019-12-31")</f>
        <v>-2.4754267992000001</v>
      </c>
      <c r="S178" s="6">
        <f>[1]!EM_S_FA_YOY_OR(B178,"2020-12-31")</f>
        <v>-65.347789560699994</v>
      </c>
      <c r="T178" s="6">
        <f>[1]!EM_S_FA_YOY_OR(B178,"2021-12-31")</f>
        <v>87.279681051799997</v>
      </c>
      <c r="U178" s="6">
        <f>[1]!EM_S_FA_YOY_OR(B178,"2022-12-31")</f>
        <v>-29.369178085600002</v>
      </c>
      <c r="V178" s="7">
        <f t="shared" si="14"/>
        <v>-2.4790955314999992</v>
      </c>
      <c r="W178" s="8">
        <f t="shared" si="15"/>
        <v>79.787803586871107</v>
      </c>
      <c r="X178" s="6">
        <f>[1]!EM_S_FA_YOY_NETPROFIT(B178,"2019-12-31")</f>
        <v>-137.38861972480001</v>
      </c>
      <c r="Y178" s="6">
        <f>[1]!EM_S_FA_YOY_NETPROFIT(B178,"2020-12-31")</f>
        <v>202.81835394500001</v>
      </c>
      <c r="Z178" s="6">
        <f>[1]!EM_S_FA_YOY_NETPROFIT(B178,"2021-12-31")</f>
        <v>-342.569437849</v>
      </c>
      <c r="AA178" s="6">
        <f>[1]!EM_S_FA_YOY_NETPROFIT(B178,"2022-12-31")</f>
        <v>-126.3206829672</v>
      </c>
      <c r="AB178" s="7">
        <f t="shared" si="16"/>
        <v>-88.690588957066666</v>
      </c>
      <c r="AC178" s="8">
        <f t="shared" si="17"/>
        <v>274.63426377801528</v>
      </c>
    </row>
    <row r="179" spans="1:29" ht="16.5" x14ac:dyDescent="0.45">
      <c r="A179" s="9">
        <v>177</v>
      </c>
      <c r="B179" s="5" t="s">
        <v>703</v>
      </c>
      <c r="C179" s="5" t="s">
        <v>704</v>
      </c>
      <c r="D179" s="5" t="s">
        <v>705</v>
      </c>
      <c r="E179" s="5" t="s">
        <v>293</v>
      </c>
      <c r="F179" s="5" t="s">
        <v>11768</v>
      </c>
      <c r="G179" s="5">
        <v>19</v>
      </c>
      <c r="H179" s="5">
        <v>2</v>
      </c>
      <c r="I179" s="5">
        <f t="shared" si="12"/>
        <v>2</v>
      </c>
      <c r="J179" s="5">
        <f t="shared" si="13"/>
        <v>4</v>
      </c>
      <c r="K179" s="5"/>
      <c r="L179" s="5"/>
      <c r="M179" s="5"/>
      <c r="N179" s="5"/>
      <c r="O179" s="5" t="s">
        <v>702</v>
      </c>
      <c r="P179" s="6">
        <f>[1]!EM_S_INFO_EMPLOYEE(B179,"2019")</f>
        <v>2747</v>
      </c>
      <c r="Q179" s="6">
        <f>[1]!EM_S_STM07_IS(B179,"83","2019-12-31","1",1000000000)</f>
        <v>4.76118362318</v>
      </c>
      <c r="R179" s="6">
        <f>[1]!EM_S_FA_YOY_OR(B179,"2019-12-31")</f>
        <v>-3.0076712885000001</v>
      </c>
      <c r="S179" s="6">
        <f>[1]!EM_S_FA_YOY_OR(B179,"2020-12-31")</f>
        <v>-0.35955145350000001</v>
      </c>
      <c r="T179" s="6">
        <f>[1]!EM_S_FA_YOY_OR(B179,"2021-12-31")</f>
        <v>3.664474743</v>
      </c>
      <c r="U179" s="6">
        <f>[1]!EM_S_FA_YOY_OR(B179,"2022-12-31")</f>
        <v>35.750645875700002</v>
      </c>
      <c r="V179" s="7">
        <f t="shared" si="14"/>
        <v>13.018523055066668</v>
      </c>
      <c r="W179" s="8">
        <f t="shared" si="15"/>
        <v>19.789144818733288</v>
      </c>
      <c r="X179" s="6">
        <f>[1]!EM_S_FA_YOY_NETPROFIT(B179,"2019-12-31")</f>
        <v>124.1216352177</v>
      </c>
      <c r="Y179" s="6">
        <f>[1]!EM_S_FA_YOY_NETPROFIT(B179,"2020-12-31")</f>
        <v>432.52401629000002</v>
      </c>
      <c r="Z179" s="6">
        <f>[1]!EM_S_FA_YOY_NETPROFIT(B179,"2021-12-31")</f>
        <v>-30.1604168197</v>
      </c>
      <c r="AA179" s="6">
        <f>[1]!EM_S_FA_YOY_NETPROFIT(B179,"2022-12-31")</f>
        <v>-23.5839200381</v>
      </c>
      <c r="AB179" s="7">
        <f t="shared" si="16"/>
        <v>126.25989314406667</v>
      </c>
      <c r="AC179" s="8">
        <f t="shared" si="17"/>
        <v>265.25289333434267</v>
      </c>
    </row>
    <row r="180" spans="1:29" ht="16.5" x14ac:dyDescent="0.45">
      <c r="A180" s="9">
        <v>178</v>
      </c>
      <c r="B180" s="5" t="s">
        <v>706</v>
      </c>
      <c r="C180" s="5" t="s">
        <v>707</v>
      </c>
      <c r="D180" s="5" t="s">
        <v>708</v>
      </c>
      <c r="E180" s="5" t="s">
        <v>363</v>
      </c>
      <c r="F180" s="5" t="s">
        <v>11777</v>
      </c>
      <c r="G180" s="5">
        <v>28</v>
      </c>
      <c r="H180" s="5">
        <v>3</v>
      </c>
      <c r="I180" s="5">
        <f t="shared" si="12"/>
        <v>3</v>
      </c>
      <c r="J180" s="5">
        <f t="shared" si="13"/>
        <v>5</v>
      </c>
      <c r="K180" s="5"/>
      <c r="L180" s="5"/>
      <c r="M180" s="5"/>
      <c r="N180" s="5"/>
      <c r="O180" s="5" t="s">
        <v>709</v>
      </c>
      <c r="P180" s="6">
        <f>[1]!EM_S_INFO_EMPLOYEE(B180,"2019")</f>
        <v>3728</v>
      </c>
      <c r="Q180" s="6">
        <f>[1]!EM_S_STM07_IS(B180,"83","2019-12-31","1",1000000000)</f>
        <v>3.1504044243</v>
      </c>
      <c r="R180" s="6">
        <f>[1]!EM_S_FA_YOY_OR(B180,"2019-12-31")</f>
        <v>9.0650768943000006</v>
      </c>
      <c r="S180" s="6">
        <f>[1]!EM_S_FA_YOY_OR(B180,"2020-12-31")</f>
        <v>-36.917809956399999</v>
      </c>
      <c r="T180" s="6">
        <f>[1]!EM_S_FA_YOY_OR(B180,"2021-12-31")</f>
        <v>-22.576513283600001</v>
      </c>
      <c r="U180" s="6">
        <f>[1]!EM_S_FA_YOY_OR(B180,"2022-12-31")</f>
        <v>-14.6633808409</v>
      </c>
      <c r="V180" s="7">
        <f t="shared" si="14"/>
        <v>-24.719234693633336</v>
      </c>
      <c r="W180" s="8">
        <f t="shared" si="15"/>
        <v>11.280884056445432</v>
      </c>
      <c r="X180" s="6">
        <f>[1]!EM_S_FA_YOY_NETPROFIT(B180,"2019-12-31")</f>
        <v>-3.2534681501999998</v>
      </c>
      <c r="Y180" s="6">
        <f>[1]!EM_S_FA_YOY_NETPROFIT(B180,"2020-12-31")</f>
        <v>-69.197338852800002</v>
      </c>
      <c r="Z180" s="6">
        <f>[1]!EM_S_FA_YOY_NETPROFIT(B180,"2021-12-31")</f>
        <v>-805.78611298470003</v>
      </c>
      <c r="AA180" s="6">
        <f>[1]!EM_S_FA_YOY_NETPROFIT(B180,"2022-12-31")</f>
        <v>-395.5433739293</v>
      </c>
      <c r="AB180" s="7">
        <f t="shared" si="16"/>
        <v>-423.50894192226673</v>
      </c>
      <c r="AC180" s="8">
        <f t="shared" si="17"/>
        <v>369.08984040360792</v>
      </c>
    </row>
    <row r="181" spans="1:29" ht="16.5" x14ac:dyDescent="0.45">
      <c r="A181" s="9">
        <v>179</v>
      </c>
      <c r="B181" s="5" t="s">
        <v>710</v>
      </c>
      <c r="C181" s="5" t="s">
        <v>711</v>
      </c>
      <c r="D181" s="5" t="s">
        <v>712</v>
      </c>
      <c r="E181" s="5" t="s">
        <v>272</v>
      </c>
      <c r="F181" s="5" t="s">
        <v>11772</v>
      </c>
      <c r="G181" s="5">
        <v>23</v>
      </c>
      <c r="H181" s="5">
        <v>3</v>
      </c>
      <c r="I181" s="5">
        <f t="shared" si="12"/>
        <v>2</v>
      </c>
      <c r="J181" s="5">
        <f t="shared" si="13"/>
        <v>1</v>
      </c>
      <c r="K181" s="5"/>
      <c r="L181" s="5"/>
      <c r="M181" s="5"/>
      <c r="N181" s="5"/>
      <c r="O181" s="5" t="s">
        <v>713</v>
      </c>
      <c r="P181" s="6">
        <f>[1]!EM_S_INFO_EMPLOYEE(B181,"2019")</f>
        <v>4361</v>
      </c>
      <c r="Q181" s="6">
        <f>[1]!EM_S_STM07_IS(B181,"83","2019-12-31","1",1000000000)</f>
        <v>33.125741696920002</v>
      </c>
      <c r="R181" s="6">
        <f>[1]!EM_S_FA_YOY_OR(B181,"2019-12-31")</f>
        <v>26.649054987300001</v>
      </c>
      <c r="S181" s="6">
        <f>[1]!EM_S_FA_YOY_OR(B181,"2020-12-31")</f>
        <v>3.1150590792999999</v>
      </c>
      <c r="T181" s="6">
        <f>[1]!EM_S_FA_YOY_OR(B181,"2021-12-31")</f>
        <v>-9.8543167010000001</v>
      </c>
      <c r="U181" s="6">
        <f>[1]!EM_S_FA_YOY_OR(B181,"2022-12-31")</f>
        <v>0.89056315080000004</v>
      </c>
      <c r="V181" s="7">
        <f t="shared" si="14"/>
        <v>-1.9495648236333334</v>
      </c>
      <c r="W181" s="8">
        <f t="shared" si="15"/>
        <v>6.9354828394299375</v>
      </c>
      <c r="X181" s="6">
        <f>[1]!EM_S_FA_YOY_NETPROFIT(B181,"2019-12-31")</f>
        <v>6.1924879408000004</v>
      </c>
      <c r="Y181" s="6">
        <f>[1]!EM_S_FA_YOY_NETPROFIT(B181,"2020-12-31")</f>
        <v>-0.68851166019999999</v>
      </c>
      <c r="Z181" s="6">
        <f>[1]!EM_S_FA_YOY_NETPROFIT(B181,"2021-12-31")</f>
        <v>-23.3419100652</v>
      </c>
      <c r="AA181" s="6">
        <f>[1]!EM_S_FA_YOY_NETPROFIT(B181,"2022-12-31")</f>
        <v>-6.4903450082000003</v>
      </c>
      <c r="AB181" s="7">
        <f t="shared" si="16"/>
        <v>-10.1735889112</v>
      </c>
      <c r="AC181" s="8">
        <f t="shared" si="17"/>
        <v>11.767277895106165</v>
      </c>
    </row>
    <row r="182" spans="1:29" ht="16.5" x14ac:dyDescent="0.45">
      <c r="A182" s="9">
        <v>180</v>
      </c>
      <c r="B182" s="5" t="s">
        <v>714</v>
      </c>
      <c r="C182" s="5" t="s">
        <v>715</v>
      </c>
      <c r="D182" s="5" t="s">
        <v>716</v>
      </c>
      <c r="E182" s="5" t="s">
        <v>249</v>
      </c>
      <c r="F182" s="5" t="s">
        <v>11759</v>
      </c>
      <c r="G182" s="5">
        <v>9</v>
      </c>
      <c r="H182" s="5">
        <v>2</v>
      </c>
      <c r="I182" s="5">
        <f t="shared" si="12"/>
        <v>3</v>
      </c>
      <c r="J182" s="5">
        <f t="shared" si="13"/>
        <v>2</v>
      </c>
      <c r="K182" s="5"/>
      <c r="L182" s="5"/>
      <c r="M182" s="5"/>
      <c r="N182" s="5"/>
      <c r="O182" s="5" t="s">
        <v>717</v>
      </c>
      <c r="P182" s="6">
        <f>[1]!EM_S_INFO_EMPLOYEE(B182,"2019")</f>
        <v>3812</v>
      </c>
      <c r="Q182" s="6">
        <f>[1]!EM_S_STM07_IS(B182,"83","2019-12-31","1",1000000000)</f>
        <v>3.614279528</v>
      </c>
      <c r="R182" s="6">
        <f>[1]!EM_S_FA_YOY_OR(B182,"2019-12-31")</f>
        <v>16.9541004405</v>
      </c>
      <c r="S182" s="6">
        <f>[1]!EM_S_FA_YOY_OR(B182,"2020-12-31")</f>
        <v>8.1256577762000006</v>
      </c>
      <c r="T182" s="6">
        <f>[1]!EM_S_FA_YOY_OR(B182,"2021-12-31")</f>
        <v>24.197303782900001</v>
      </c>
      <c r="U182" s="6">
        <f>[1]!EM_S_FA_YOY_OR(B182,"2022-12-31")</f>
        <v>13.0709392658</v>
      </c>
      <c r="V182" s="7">
        <f t="shared" si="14"/>
        <v>15.131300274966668</v>
      </c>
      <c r="W182" s="8">
        <f t="shared" si="15"/>
        <v>8.2315409831476725</v>
      </c>
      <c r="X182" s="6">
        <f>[1]!EM_S_FA_YOY_NETPROFIT(B182,"2019-12-31")</f>
        <v>254.9620673462</v>
      </c>
      <c r="Y182" s="6">
        <f>[1]!EM_S_FA_YOY_NETPROFIT(B182,"2020-12-31")</f>
        <v>257.72437349500001</v>
      </c>
      <c r="Z182" s="6">
        <f>[1]!EM_S_FA_YOY_NETPROFIT(B182,"2021-12-31")</f>
        <v>-487.03329209089998</v>
      </c>
      <c r="AA182" s="6">
        <f>[1]!EM_S_FA_YOY_NETPROFIT(B182,"2022-12-31")</f>
        <v>46.1815664875</v>
      </c>
      <c r="AB182" s="7">
        <f t="shared" si="16"/>
        <v>-61.042450702799989</v>
      </c>
      <c r="AC182" s="8">
        <f t="shared" si="17"/>
        <v>383.78214850232303</v>
      </c>
    </row>
    <row r="183" spans="1:29" ht="16.5" x14ac:dyDescent="0.45">
      <c r="A183" s="9">
        <v>181</v>
      </c>
      <c r="B183" s="5" t="s">
        <v>718</v>
      </c>
      <c r="C183" s="5" t="s">
        <v>719</v>
      </c>
      <c r="D183" s="5" t="s">
        <v>720</v>
      </c>
      <c r="E183" s="5" t="s">
        <v>33</v>
      </c>
      <c r="F183" s="5" t="s">
        <v>11752</v>
      </c>
      <c r="G183" s="5">
        <v>2</v>
      </c>
      <c r="H183" s="5">
        <v>3</v>
      </c>
      <c r="I183" s="5">
        <f t="shared" si="12"/>
        <v>0</v>
      </c>
      <c r="J183" s="5">
        <f t="shared" si="13"/>
        <v>2</v>
      </c>
      <c r="K183" s="5"/>
      <c r="L183" s="5"/>
      <c r="M183" s="5"/>
      <c r="N183" s="5"/>
      <c r="O183" s="5" t="s">
        <v>721</v>
      </c>
      <c r="P183" s="6">
        <f>[1]!EM_S_INFO_EMPLOYEE(B183,"2019")</f>
        <v>8398</v>
      </c>
      <c r="Q183" s="6">
        <f>[1]!EM_S_STM07_IS(B183,"83","2019-12-31","1",1000000000)</f>
        <v>11.98845754833</v>
      </c>
      <c r="R183" s="6">
        <f>[1]!EM_S_FA_YOY_OR(B183,"2019-12-31")</f>
        <v>-14.3743067054</v>
      </c>
      <c r="S183" s="6">
        <f>[1]!EM_S_FA_YOY_OR(B183,"2020-12-31")</f>
        <v>-40.9107954308</v>
      </c>
      <c r="T183" s="6">
        <f>[1]!EM_S_FA_YOY_OR(B183,"2021-12-31")</f>
        <v>21.385123005800001</v>
      </c>
      <c r="U183" s="6">
        <f>[1]!EM_S_FA_YOY_OR(B183,"2022-12-31")</f>
        <v>-38.909002957200002</v>
      </c>
      <c r="V183" s="7">
        <f t="shared" si="14"/>
        <v>-19.478225127399998</v>
      </c>
      <c r="W183" s="8">
        <f t="shared" si="15"/>
        <v>35.40284887926628</v>
      </c>
      <c r="X183" s="6">
        <f>[1]!EM_S_FA_YOY_NETPROFIT(B183,"2019-12-31")</f>
        <v>-29.312300499199999</v>
      </c>
      <c r="Y183" s="6">
        <f>[1]!EM_S_FA_YOY_NETPROFIT(B183,"2020-12-31")</f>
        <v>-238.8936432946</v>
      </c>
      <c r="Z183" s="6">
        <f>[1]!EM_S_FA_YOY_NETPROFIT(B183,"2021-12-31")</f>
        <v>-211.03156315160001</v>
      </c>
      <c r="AA183" s="6">
        <f>[1]!EM_S_FA_YOY_NETPROFIT(B183,"2022-12-31")</f>
        <v>10.880008872499999</v>
      </c>
      <c r="AB183" s="7">
        <f t="shared" si="16"/>
        <v>-146.34839919123334</v>
      </c>
      <c r="AC183" s="8">
        <f t="shared" si="17"/>
        <v>136.87458896437138</v>
      </c>
    </row>
    <row r="184" spans="1:29" ht="16.5" x14ac:dyDescent="0.45">
      <c r="A184" s="9">
        <v>182</v>
      </c>
      <c r="B184" s="5" t="s">
        <v>722</v>
      </c>
      <c r="C184" s="5" t="s">
        <v>723</v>
      </c>
      <c r="D184" s="5" t="s">
        <v>724</v>
      </c>
      <c r="E184" s="5" t="s">
        <v>263</v>
      </c>
      <c r="F184" s="5" t="s">
        <v>11763</v>
      </c>
      <c r="G184" s="5">
        <v>14</v>
      </c>
      <c r="H184" s="5">
        <v>3</v>
      </c>
      <c r="I184" s="5">
        <f t="shared" si="12"/>
        <v>0</v>
      </c>
      <c r="J184" s="5">
        <f t="shared" si="13"/>
        <v>10</v>
      </c>
      <c r="K184" s="5"/>
      <c r="L184" s="5"/>
      <c r="M184" s="5"/>
      <c r="N184" s="5"/>
      <c r="O184" s="5" t="s">
        <v>725</v>
      </c>
      <c r="P184" s="6">
        <f>[1]!EM_S_INFO_EMPLOYEE(B184,"2019")</f>
        <v>137</v>
      </c>
      <c r="Q184" s="6">
        <f>[1]!EM_S_STM07_IS(B184,"83","2019-12-31","1",1000000000)</f>
        <v>0.34561612788000001</v>
      </c>
      <c r="R184" s="6">
        <f>[1]!EM_S_FA_YOY_OR(B184,"2019-12-31")</f>
        <v>76.869791740400004</v>
      </c>
      <c r="S184" s="6">
        <f>[1]!EM_S_FA_YOY_OR(B184,"2020-12-31")</f>
        <v>-11.504097055300001</v>
      </c>
      <c r="T184" s="6">
        <f>[1]!EM_S_FA_YOY_OR(B184,"2021-12-31")</f>
        <v>13.190889134900001</v>
      </c>
      <c r="U184" s="6">
        <f>[1]!EM_S_FA_YOY_OR(B184,"2022-12-31")</f>
        <v>-28.8619863909</v>
      </c>
      <c r="V184" s="7">
        <f t="shared" si="14"/>
        <v>-9.0583981037666668</v>
      </c>
      <c r="W184" s="8">
        <f t="shared" si="15"/>
        <v>21.13284570327091</v>
      </c>
      <c r="X184" s="6">
        <f>[1]!EM_S_FA_YOY_NETPROFIT(B184,"2019-12-31")</f>
        <v>17.300375515300001</v>
      </c>
      <c r="Y184" s="6">
        <f>[1]!EM_S_FA_YOY_NETPROFIT(B184,"2020-12-31")</f>
        <v>-70.505926162199998</v>
      </c>
      <c r="Z184" s="6">
        <f>[1]!EM_S_FA_YOY_NETPROFIT(B184,"2021-12-31")</f>
        <v>-46.2583642086</v>
      </c>
      <c r="AA184" s="6">
        <f>[1]!EM_S_FA_YOY_NETPROFIT(B184,"2022-12-31")</f>
        <v>-882.07528462560003</v>
      </c>
      <c r="AB184" s="7">
        <f t="shared" si="16"/>
        <v>-332.94652499880004</v>
      </c>
      <c r="AC184" s="8">
        <f t="shared" si="17"/>
        <v>475.71397083975194</v>
      </c>
    </row>
    <row r="185" spans="1:29" ht="16.5" x14ac:dyDescent="0.45">
      <c r="A185" s="9">
        <v>183</v>
      </c>
      <c r="B185" s="5" t="s">
        <v>726</v>
      </c>
      <c r="C185" s="5" t="s">
        <v>727</v>
      </c>
      <c r="D185" s="5" t="s">
        <v>728</v>
      </c>
      <c r="E185" s="5" t="s">
        <v>103</v>
      </c>
      <c r="F185" s="5" t="s">
        <v>11765</v>
      </c>
      <c r="G185" s="5">
        <v>16</v>
      </c>
      <c r="H185" s="5">
        <v>3</v>
      </c>
      <c r="I185" s="5">
        <f t="shared" si="12"/>
        <v>1</v>
      </c>
      <c r="J185" s="5">
        <f t="shared" si="13"/>
        <v>9</v>
      </c>
      <c r="K185" s="5"/>
      <c r="L185" s="5"/>
      <c r="M185" s="5"/>
      <c r="N185" s="5"/>
      <c r="O185" s="5" t="s">
        <v>729</v>
      </c>
      <c r="P185" s="6">
        <f>[1]!EM_S_INFO_EMPLOYEE(B185,"2019")</f>
        <v>3997</v>
      </c>
      <c r="Q185" s="6">
        <f>[1]!EM_S_STM07_IS(B185,"83","2019-12-31","1",1000000000)</f>
        <v>3.0883795919699999</v>
      </c>
      <c r="R185" s="6">
        <f>[1]!EM_S_FA_YOY_OR(B185,"2019-12-31")</f>
        <v>-7.0906475409</v>
      </c>
      <c r="S185" s="6">
        <f>[1]!EM_S_FA_YOY_OR(B185,"2020-12-31")</f>
        <v>-27.092804387299999</v>
      </c>
      <c r="T185" s="6">
        <f>[1]!EM_S_FA_YOY_OR(B185,"2021-12-31")</f>
        <v>2.3144268201</v>
      </c>
      <c r="U185" s="6">
        <f>[1]!EM_S_FA_YOY_OR(B185,"2022-12-31")</f>
        <v>24.501110307899999</v>
      </c>
      <c r="V185" s="7">
        <f t="shared" si="14"/>
        <v>-9.2422419766666764E-2</v>
      </c>
      <c r="W185" s="8">
        <f t="shared" si="15"/>
        <v>25.881029748475594</v>
      </c>
      <c r="X185" s="6">
        <f>[1]!EM_S_FA_YOY_NETPROFIT(B185,"2019-12-31")</f>
        <v>50.6936824036</v>
      </c>
      <c r="Y185" s="6">
        <f>[1]!EM_S_FA_YOY_NETPROFIT(B185,"2020-12-31")</f>
        <v>21.387627906199999</v>
      </c>
      <c r="Z185" s="6">
        <f>[1]!EM_S_FA_YOY_NETPROFIT(B185,"2021-12-31")</f>
        <v>4.6970146892000004</v>
      </c>
      <c r="AA185" s="6">
        <f>[1]!EM_S_FA_YOY_NETPROFIT(B185,"2022-12-31")</f>
        <v>1.6933929430000001</v>
      </c>
      <c r="AB185" s="7">
        <f t="shared" si="16"/>
        <v>9.2593451794666652</v>
      </c>
      <c r="AC185" s="8">
        <f t="shared" si="17"/>
        <v>10.610224659414381</v>
      </c>
    </row>
    <row r="186" spans="1:29" ht="16.5" x14ac:dyDescent="0.45">
      <c r="A186" s="9">
        <v>184</v>
      </c>
      <c r="B186" s="5" t="s">
        <v>730</v>
      </c>
      <c r="C186" s="5" t="s">
        <v>731</v>
      </c>
      <c r="D186" s="5" t="s">
        <v>732</v>
      </c>
      <c r="E186" s="5" t="s">
        <v>435</v>
      </c>
      <c r="F186" s="5" t="s">
        <v>11766</v>
      </c>
      <c r="G186" s="5">
        <v>17</v>
      </c>
      <c r="H186" s="5">
        <v>2</v>
      </c>
      <c r="I186" s="5">
        <f t="shared" si="12"/>
        <v>2</v>
      </c>
      <c r="J186" s="5">
        <f t="shared" si="13"/>
        <v>11</v>
      </c>
      <c r="K186" s="5"/>
      <c r="L186" s="5"/>
      <c r="M186" s="5"/>
      <c r="N186" s="5"/>
      <c r="O186" s="5" t="s">
        <v>733</v>
      </c>
      <c r="P186" s="6">
        <f>[1]!EM_S_INFO_EMPLOYEE(B186,"2019")</f>
        <v>36764</v>
      </c>
      <c r="Q186" s="6">
        <f>[1]!EM_S_STM07_IS(B186,"83","2019-12-31","1",1000000000)</f>
        <v>70.595245133280002</v>
      </c>
      <c r="R186" s="6">
        <f>[1]!EM_S_FA_YOY_OR(B186,"2019-12-31")</f>
        <v>6.4812772915999997</v>
      </c>
      <c r="S186" s="6">
        <f>[1]!EM_S_FA_YOY_OR(B186,"2020-12-31")</f>
        <v>19.789291738999999</v>
      </c>
      <c r="T186" s="6">
        <f>[1]!EM_S_FA_YOY_OR(B186,"2021-12-31")</f>
        <v>24.331816578600002</v>
      </c>
      <c r="U186" s="6">
        <f>[1]!EM_S_FA_YOY_OR(B186,"2022-12-31")</f>
        <v>15.323092255600001</v>
      </c>
      <c r="V186" s="7">
        <f t="shared" si="14"/>
        <v>19.814733524400001</v>
      </c>
      <c r="W186" s="8">
        <f t="shared" si="15"/>
        <v>4.5044160493105156</v>
      </c>
      <c r="X186" s="6">
        <f>[1]!EM_S_FA_YOY_NETPROFIT(B186,"2019-12-31")</f>
        <v>-466.22624345200001</v>
      </c>
      <c r="Y186" s="6">
        <f>[1]!EM_S_FA_YOY_NETPROFIT(B186,"2020-12-31")</f>
        <v>224.13419860370001</v>
      </c>
      <c r="Z186" s="6">
        <f>[1]!EM_S_FA_YOY_NETPROFIT(B186,"2021-12-31")</f>
        <v>9.6013865859000003</v>
      </c>
      <c r="AA186" s="6">
        <f>[1]!EM_S_FA_YOY_NETPROFIT(B186,"2022-12-31")</f>
        <v>114.8782883761</v>
      </c>
      <c r="AB186" s="7">
        <f t="shared" si="16"/>
        <v>116.20462452190002</v>
      </c>
      <c r="AC186" s="8">
        <f t="shared" si="17"/>
        <v>107.27255582741057</v>
      </c>
    </row>
    <row r="187" spans="1:29" ht="16.5" x14ac:dyDescent="0.45">
      <c r="A187" s="9">
        <v>185</v>
      </c>
      <c r="B187" s="5" t="s">
        <v>734</v>
      </c>
      <c r="C187" s="5" t="s">
        <v>735</v>
      </c>
      <c r="D187" s="5" t="s">
        <v>736</v>
      </c>
      <c r="E187" s="5" t="s">
        <v>120</v>
      </c>
      <c r="F187" s="5" t="s">
        <v>11770</v>
      </c>
      <c r="G187" s="5">
        <v>21</v>
      </c>
      <c r="H187" s="5">
        <v>3</v>
      </c>
      <c r="I187" s="5">
        <f t="shared" si="12"/>
        <v>3</v>
      </c>
      <c r="J187" s="5">
        <f t="shared" si="13"/>
        <v>7</v>
      </c>
      <c r="K187" s="5"/>
      <c r="L187" s="5"/>
      <c r="M187" s="5"/>
      <c r="N187" s="5"/>
      <c r="O187" s="5" t="s">
        <v>737</v>
      </c>
      <c r="P187" s="6">
        <f>[1]!EM_S_INFO_EMPLOYEE(B187,"2019")</f>
        <v>643</v>
      </c>
      <c r="Q187" s="6">
        <f>[1]!EM_S_STM07_IS(B187,"83","2019-12-31","1",1000000000)</f>
        <v>67.754168435699995</v>
      </c>
      <c r="R187" s="6">
        <f>[1]!EM_S_FA_YOY_OR(B187,"2019-12-31")</f>
        <v>2.6159822953999998</v>
      </c>
      <c r="S187" s="6">
        <f>[1]!EM_S_FA_YOY_OR(B187,"2020-12-31")</f>
        <v>-12.859301913299999</v>
      </c>
      <c r="T187" s="6">
        <f>[1]!EM_S_FA_YOY_OR(B187,"2021-12-31")</f>
        <v>38.143458493799997</v>
      </c>
      <c r="U187" s="6">
        <f>[1]!EM_S_FA_YOY_OR(B187,"2022-12-31")</f>
        <v>0.54681873989999996</v>
      </c>
      <c r="V187" s="7">
        <f t="shared" si="14"/>
        <v>8.6103251067999995</v>
      </c>
      <c r="W187" s="8">
        <f t="shared" si="15"/>
        <v>26.440224913619573</v>
      </c>
      <c r="X187" s="6">
        <f>[1]!EM_S_FA_YOY_NETPROFIT(B187,"2019-12-31")</f>
        <v>110.7719743044</v>
      </c>
      <c r="Y187" s="6">
        <f>[1]!EM_S_FA_YOY_NETPROFIT(B187,"2020-12-31")</f>
        <v>-72.391329745899995</v>
      </c>
      <c r="Z187" s="6">
        <f>[1]!EM_S_FA_YOY_NETPROFIT(B187,"2021-12-31")</f>
        <v>423.15203242230001</v>
      </c>
      <c r="AA187" s="6">
        <f>[1]!EM_S_FA_YOY_NETPROFIT(B187,"2022-12-31")</f>
        <v>-39.141020752599999</v>
      </c>
      <c r="AB187" s="7">
        <f t="shared" si="16"/>
        <v>103.87322730793333</v>
      </c>
      <c r="AC187" s="8">
        <f t="shared" si="17"/>
        <v>277.00291028882856</v>
      </c>
    </row>
    <row r="188" spans="1:29" ht="16.5" x14ac:dyDescent="0.45">
      <c r="A188" s="9">
        <v>186</v>
      </c>
      <c r="B188" s="5" t="s">
        <v>738</v>
      </c>
      <c r="C188" s="5" t="s">
        <v>739</v>
      </c>
      <c r="D188" s="5" t="s">
        <v>740</v>
      </c>
      <c r="E188" s="5" t="s">
        <v>363</v>
      </c>
      <c r="F188" s="5" t="s">
        <v>11772</v>
      </c>
      <c r="G188" s="5">
        <v>23</v>
      </c>
      <c r="H188" s="5">
        <v>3</v>
      </c>
      <c r="I188" s="5">
        <f t="shared" si="12"/>
        <v>2</v>
      </c>
      <c r="J188" s="5">
        <f t="shared" si="13"/>
        <v>1</v>
      </c>
      <c r="K188" s="5"/>
      <c r="L188" s="5"/>
      <c r="M188" s="5"/>
      <c r="N188" s="5"/>
      <c r="O188" s="5" t="s">
        <v>741</v>
      </c>
      <c r="P188" s="6">
        <f>[1]!EM_S_INFO_EMPLOYEE(B188,"2019")</f>
        <v>2314</v>
      </c>
      <c r="Q188" s="6">
        <f>[1]!EM_S_STM07_IS(B188,"83","2019-12-31","1",1000000000)</f>
        <v>50.19208432232</v>
      </c>
      <c r="R188" s="6">
        <f>[1]!EM_S_FA_YOY_OR(B188,"2019-12-31")</f>
        <v>62.167092297300002</v>
      </c>
      <c r="S188" s="6">
        <f>[1]!EM_S_FA_YOY_OR(B188,"2020-12-31")</f>
        <v>-17.914525265000002</v>
      </c>
      <c r="T188" s="6">
        <f>[1]!EM_S_FA_YOY_OR(B188,"2021-12-31")</f>
        <v>20.346350779200002</v>
      </c>
      <c r="U188" s="6">
        <f>[1]!EM_S_FA_YOY_OR(B188,"2022-12-31")</f>
        <v>6.5555083700000003E-2</v>
      </c>
      <c r="V188" s="7">
        <f t="shared" si="14"/>
        <v>0.83246019929999993</v>
      </c>
      <c r="W188" s="8">
        <f t="shared" si="15"/>
        <v>19.141963496717352</v>
      </c>
      <c r="X188" s="6">
        <f>[1]!EM_S_FA_YOY_NETPROFIT(B188,"2019-12-31")</f>
        <v>22.769601144500001</v>
      </c>
      <c r="Y188" s="6">
        <f>[1]!EM_S_FA_YOY_NETPROFIT(B188,"2020-12-31")</f>
        <v>-61.6965728606</v>
      </c>
      <c r="Z188" s="6">
        <f>[1]!EM_S_FA_YOY_NETPROFIT(B188,"2021-12-31")</f>
        <v>-21.261888268700002</v>
      </c>
      <c r="AA188" s="6">
        <f>[1]!EM_S_FA_YOY_NETPROFIT(B188,"2022-12-31")</f>
        <v>-41.989405462100002</v>
      </c>
      <c r="AB188" s="7">
        <f t="shared" si="16"/>
        <v>-41.649288863800003</v>
      </c>
      <c r="AC188" s="8">
        <f t="shared" si="17"/>
        <v>20.219487851746841</v>
      </c>
    </row>
    <row r="189" spans="1:29" ht="16.5" x14ac:dyDescent="0.45">
      <c r="A189" s="9">
        <v>187</v>
      </c>
      <c r="B189" s="5" t="s">
        <v>742</v>
      </c>
      <c r="C189" s="5" t="s">
        <v>743</v>
      </c>
      <c r="D189" s="5" t="s">
        <v>744</v>
      </c>
      <c r="E189" s="5" t="s">
        <v>254</v>
      </c>
      <c r="F189" s="5" t="s">
        <v>11758</v>
      </c>
      <c r="G189" s="5">
        <v>8</v>
      </c>
      <c r="H189" s="5">
        <v>2</v>
      </c>
      <c r="I189" s="5">
        <f t="shared" si="12"/>
        <v>3</v>
      </c>
      <c r="J189" s="5">
        <f t="shared" si="13"/>
        <v>2</v>
      </c>
      <c r="K189" s="5"/>
      <c r="L189" s="5"/>
      <c r="M189" s="5"/>
      <c r="N189" s="5"/>
      <c r="O189" s="5" t="s">
        <v>745</v>
      </c>
      <c r="P189" s="6">
        <f>[1]!EM_S_INFO_EMPLOYEE(B189,"2019")</f>
        <v>1137</v>
      </c>
      <c r="Q189" s="6">
        <f>[1]!EM_S_STM07_IS(B189,"83","2019-12-31","1",1000000000)</f>
        <v>3.31087152472</v>
      </c>
      <c r="R189" s="6">
        <f>[1]!EM_S_FA_YOY_OR(B189,"2019-12-31")</f>
        <v>247.32788708379999</v>
      </c>
      <c r="S189" s="6">
        <f>[1]!EM_S_FA_YOY_OR(B189,"2020-12-31")</f>
        <v>67.1185002287</v>
      </c>
      <c r="T189" s="6">
        <f>[1]!EM_S_FA_YOY_OR(B189,"2021-12-31")</f>
        <v>19.495799310599999</v>
      </c>
      <c r="U189" s="6">
        <f>[1]!EM_S_FA_YOY_OR(B189,"2022-12-31")</f>
        <v>-0.62308246060000005</v>
      </c>
      <c r="V189" s="7">
        <f t="shared" si="14"/>
        <v>28.66373902623333</v>
      </c>
      <c r="W189" s="8">
        <f t="shared" si="15"/>
        <v>34.788918426489388</v>
      </c>
      <c r="X189" s="6">
        <f>[1]!EM_S_FA_YOY_NETPROFIT(B189,"2019-12-31")</f>
        <v>32.403912073000001</v>
      </c>
      <c r="Y189" s="6">
        <f>[1]!EM_S_FA_YOY_NETPROFIT(B189,"2020-12-31")</f>
        <v>151.1591554147</v>
      </c>
      <c r="Z189" s="6">
        <f>[1]!EM_S_FA_YOY_NETPROFIT(B189,"2021-12-31")</f>
        <v>-35.258879932799999</v>
      </c>
      <c r="AA189" s="6">
        <f>[1]!EM_S_FA_YOY_NETPROFIT(B189,"2022-12-31")</f>
        <v>10.8263024752</v>
      </c>
      <c r="AB189" s="7">
        <f t="shared" si="16"/>
        <v>42.242192652366661</v>
      </c>
      <c r="AC189" s="8">
        <f t="shared" si="17"/>
        <v>97.098607572010465</v>
      </c>
    </row>
    <row r="190" spans="1:29" ht="16.5" x14ac:dyDescent="0.45">
      <c r="A190" s="9">
        <v>188</v>
      </c>
      <c r="B190" s="5" t="s">
        <v>746</v>
      </c>
      <c r="C190" s="5" t="s">
        <v>747</v>
      </c>
      <c r="D190" s="5" t="s">
        <v>748</v>
      </c>
      <c r="E190" s="5" t="s">
        <v>254</v>
      </c>
      <c r="F190" s="5" t="s">
        <v>11780</v>
      </c>
      <c r="G190" s="5">
        <v>31</v>
      </c>
      <c r="H190" s="5">
        <v>2</v>
      </c>
      <c r="I190" s="5">
        <f t="shared" si="12"/>
        <v>2</v>
      </c>
      <c r="J190" s="5">
        <f t="shared" si="13"/>
        <v>4</v>
      </c>
      <c r="K190" s="5"/>
      <c r="L190" s="5"/>
      <c r="M190" s="5"/>
      <c r="N190" s="5"/>
      <c r="O190" s="5" t="s">
        <v>749</v>
      </c>
      <c r="P190" s="6">
        <f>[1]!EM_S_INFO_EMPLOYEE(B190,"2019")</f>
        <v>3376</v>
      </c>
      <c r="Q190" s="6">
        <f>[1]!EM_S_STM07_IS(B190,"83","2019-12-31","1",1000000000)</f>
        <v>13.15866972841</v>
      </c>
      <c r="R190" s="6">
        <f>[1]!EM_S_FA_YOY_OR(B190,"2019-12-31")</f>
        <v>-13.209412093899999</v>
      </c>
      <c r="S190" s="6">
        <f>[1]!EM_S_FA_YOY_OR(B190,"2020-12-31")</f>
        <v>-19.6050054968</v>
      </c>
      <c r="T190" s="6">
        <f>[1]!EM_S_FA_YOY_OR(B190,"2021-12-31")</f>
        <v>33.4174309458</v>
      </c>
      <c r="U190" s="6">
        <f>[1]!EM_S_FA_YOY_OR(B190,"2022-12-31")</f>
        <v>7.3062060081000002</v>
      </c>
      <c r="V190" s="7">
        <f t="shared" si="14"/>
        <v>7.0395438190333337</v>
      </c>
      <c r="W190" s="8">
        <f t="shared" si="15"/>
        <v>26.512224031938501</v>
      </c>
      <c r="X190" s="6">
        <f>[1]!EM_S_FA_YOY_NETPROFIT(B190,"2019-12-31")</f>
        <v>-53.953606587300001</v>
      </c>
      <c r="Y190" s="6">
        <f>[1]!EM_S_FA_YOY_NETPROFIT(B190,"2020-12-31")</f>
        <v>-83.337616772999993</v>
      </c>
      <c r="Z190" s="6">
        <f>[1]!EM_S_FA_YOY_NETPROFIT(B190,"2021-12-31")</f>
        <v>265.4671857514</v>
      </c>
      <c r="AA190" s="6">
        <f>[1]!EM_S_FA_YOY_NETPROFIT(B190,"2022-12-31")</f>
        <v>-6.1722388483000001</v>
      </c>
      <c r="AB190" s="7">
        <f t="shared" si="16"/>
        <v>58.652443376700006</v>
      </c>
      <c r="AC190" s="8">
        <f t="shared" si="17"/>
        <v>183.21538454835223</v>
      </c>
    </row>
    <row r="191" spans="1:29" ht="16.5" x14ac:dyDescent="0.45">
      <c r="A191" s="9">
        <v>189</v>
      </c>
      <c r="B191" s="5" t="s">
        <v>750</v>
      </c>
      <c r="C191" s="5" t="s">
        <v>751</v>
      </c>
      <c r="D191" s="5" t="s">
        <v>752</v>
      </c>
      <c r="E191" s="5" t="s">
        <v>249</v>
      </c>
      <c r="F191" s="5" t="s">
        <v>11768</v>
      </c>
      <c r="G191" s="5">
        <v>19</v>
      </c>
      <c r="H191" s="5">
        <v>2</v>
      </c>
      <c r="I191" s="5">
        <f t="shared" si="12"/>
        <v>2</v>
      </c>
      <c r="J191" s="5">
        <f t="shared" si="13"/>
        <v>4</v>
      </c>
      <c r="K191" s="5"/>
      <c r="L191" s="5"/>
      <c r="M191" s="5"/>
      <c r="N191" s="5"/>
      <c r="O191" s="5" t="s">
        <v>753</v>
      </c>
      <c r="P191" s="6">
        <f>[1]!EM_S_INFO_EMPLOYEE(B191,"2019")</f>
        <v>15292</v>
      </c>
      <c r="Q191" s="6">
        <f>[1]!EM_S_STM07_IS(B191,"83","2019-12-31","1",1000000000)</f>
        <v>92.915235942869998</v>
      </c>
      <c r="R191" s="6">
        <f>[1]!EM_S_FA_YOY_OR(B191,"2019-12-31")</f>
        <v>9.8649117274000009</v>
      </c>
      <c r="S191" s="6">
        <f>[1]!EM_S_FA_YOY_OR(B191,"2020-12-31")</f>
        <v>7.0201981429</v>
      </c>
      <c r="T191" s="6">
        <f>[1]!EM_S_FA_YOY_OR(B191,"2021-12-31")</f>
        <v>31.774131016799998</v>
      </c>
      <c r="U191" s="6">
        <f>[1]!EM_S_FA_YOY_OR(B191,"2022-12-31")</f>
        <v>-7.0120810179999999</v>
      </c>
      <c r="V191" s="7">
        <f t="shared" si="14"/>
        <v>10.594082713899999</v>
      </c>
      <c r="W191" s="8">
        <f t="shared" si="15"/>
        <v>19.638534802709696</v>
      </c>
      <c r="X191" s="6">
        <f>[1]!EM_S_FA_YOY_NETPROFIT(B191,"2019-12-31")</f>
        <v>4.3052974815000002</v>
      </c>
      <c r="Y191" s="6">
        <f>[1]!EM_S_FA_YOY_NETPROFIT(B191,"2020-12-31")</f>
        <v>-5.5043348693</v>
      </c>
      <c r="Z191" s="6">
        <f>[1]!EM_S_FA_YOY_NETPROFIT(B191,"2021-12-31")</f>
        <v>261.09506918160002</v>
      </c>
      <c r="AA191" s="6">
        <f>[1]!EM_S_FA_YOY_NETPROFIT(B191,"2022-12-31")</f>
        <v>-8.3614248076000006</v>
      </c>
      <c r="AB191" s="7">
        <f t="shared" si="16"/>
        <v>82.409769834900004</v>
      </c>
      <c r="AC191" s="8">
        <f t="shared" si="17"/>
        <v>154.75260221622682</v>
      </c>
    </row>
    <row r="192" spans="1:29" ht="16.5" x14ac:dyDescent="0.45">
      <c r="A192" s="9">
        <v>190</v>
      </c>
      <c r="B192" s="5" t="s">
        <v>754</v>
      </c>
      <c r="C192" s="5" t="s">
        <v>755</v>
      </c>
      <c r="D192" s="5" t="s">
        <v>756</v>
      </c>
      <c r="E192" s="5" t="s">
        <v>259</v>
      </c>
      <c r="F192" s="5" t="s">
        <v>11752</v>
      </c>
      <c r="G192" s="5">
        <v>2</v>
      </c>
      <c r="H192" s="5">
        <v>3</v>
      </c>
      <c r="I192" s="5">
        <f t="shared" si="12"/>
        <v>0</v>
      </c>
      <c r="J192" s="5">
        <f t="shared" si="13"/>
        <v>2</v>
      </c>
      <c r="K192" s="5"/>
      <c r="L192" s="5"/>
      <c r="M192" s="5"/>
      <c r="N192" s="5"/>
      <c r="O192" s="5" t="s">
        <v>757</v>
      </c>
      <c r="P192" s="6">
        <f>[1]!EM_S_INFO_EMPLOYEE(B192,"2019")</f>
        <v>685</v>
      </c>
      <c r="Q192" s="6">
        <f>[1]!EM_S_STM07_IS(B192,"83","2019-12-31","1",1000000000)</f>
        <v>1.64882958373</v>
      </c>
      <c r="R192" s="6">
        <f>[1]!EM_S_FA_YOY_OR(B192,"2019-12-31")</f>
        <v>-39.285675456299998</v>
      </c>
      <c r="S192" s="6">
        <f>[1]!EM_S_FA_YOY_OR(B192,"2020-12-31")</f>
        <v>-64.754492456700007</v>
      </c>
      <c r="T192" s="6">
        <f>[1]!EM_S_FA_YOY_OR(B192,"2021-12-31")</f>
        <v>-58.137454902999998</v>
      </c>
      <c r="U192" s="6">
        <f>[1]!EM_S_FA_YOY_OR(B192,"2022-12-31")</f>
        <v>12.948992991200001</v>
      </c>
      <c r="V192" s="7">
        <f t="shared" si="14"/>
        <v>-36.647651456166663</v>
      </c>
      <c r="W192" s="8">
        <f t="shared" si="15"/>
        <v>43.079190473193087</v>
      </c>
      <c r="X192" s="6">
        <f>[1]!EM_S_FA_YOY_NETPROFIT(B192,"2019-12-31")</f>
        <v>-41.562355936800003</v>
      </c>
      <c r="Y192" s="6">
        <f>[1]!EM_S_FA_YOY_NETPROFIT(B192,"2020-12-31")</f>
        <v>-60.844662024100003</v>
      </c>
      <c r="Z192" s="6">
        <f>[1]!EM_S_FA_YOY_NETPROFIT(B192,"2021-12-31")</f>
        <v>-63.3195926167</v>
      </c>
      <c r="AA192" s="6">
        <f>[1]!EM_S_FA_YOY_NETPROFIT(B192,"2022-12-31")</f>
        <v>68.072205149300004</v>
      </c>
      <c r="AB192" s="7">
        <f t="shared" si="16"/>
        <v>-18.697349830500002</v>
      </c>
      <c r="AC192" s="8">
        <f t="shared" si="17"/>
        <v>75.154827349305705</v>
      </c>
    </row>
    <row r="193" spans="1:29" ht="16.5" x14ac:dyDescent="0.45">
      <c r="A193" s="9">
        <v>191</v>
      </c>
      <c r="B193" s="5" t="s">
        <v>758</v>
      </c>
      <c r="C193" s="5" t="s">
        <v>759</v>
      </c>
      <c r="D193" s="5" t="s">
        <v>760</v>
      </c>
      <c r="E193" s="5" t="s">
        <v>474</v>
      </c>
      <c r="F193" s="5" t="s">
        <v>11763</v>
      </c>
      <c r="G193" s="5">
        <v>14</v>
      </c>
      <c r="H193" s="5">
        <v>3</v>
      </c>
      <c r="I193" s="5">
        <f t="shared" si="12"/>
        <v>0</v>
      </c>
      <c r="J193" s="5">
        <f t="shared" si="13"/>
        <v>10</v>
      </c>
      <c r="K193" s="5"/>
      <c r="L193" s="5"/>
      <c r="M193" s="5"/>
      <c r="N193" s="5"/>
      <c r="O193" s="5" t="s">
        <v>761</v>
      </c>
      <c r="P193" s="6">
        <f>[1]!EM_S_INFO_EMPLOYEE(B193,"2019")</f>
        <v>643</v>
      </c>
      <c r="Q193" s="6">
        <f>[1]!EM_S_STM07_IS(B193,"83","2019-12-31","1",1000000000)</f>
        <v>6.3768546909200001</v>
      </c>
      <c r="R193" s="6">
        <f>[1]!EM_S_FA_YOY_OR(B193,"2019-12-31")</f>
        <v>-9.0653045534000007</v>
      </c>
      <c r="S193" s="6">
        <f>[1]!EM_S_FA_YOY_OR(B193,"2020-12-31")</f>
        <v>32.339081388300002</v>
      </c>
      <c r="T193" s="6">
        <f>[1]!EM_S_FA_YOY_OR(B193,"2021-12-31")</f>
        <v>1.9127226837</v>
      </c>
      <c r="U193" s="6">
        <f>[1]!EM_S_FA_YOY_OR(B193,"2022-12-31")</f>
        <v>62.247505288399999</v>
      </c>
      <c r="V193" s="7">
        <f t="shared" si="14"/>
        <v>32.166436453466666</v>
      </c>
      <c r="W193" s="8">
        <f t="shared" si="15"/>
        <v>30.167761811149418</v>
      </c>
      <c r="X193" s="6">
        <f>[1]!EM_S_FA_YOY_NETPROFIT(B193,"2019-12-31")</f>
        <v>159.05203489940001</v>
      </c>
      <c r="Y193" s="6">
        <f>[1]!EM_S_FA_YOY_NETPROFIT(B193,"2020-12-31")</f>
        <v>76.360091438599994</v>
      </c>
      <c r="Z193" s="6">
        <f>[1]!EM_S_FA_YOY_NETPROFIT(B193,"2021-12-31")</f>
        <v>-58.559184873</v>
      </c>
      <c r="AA193" s="6">
        <f>[1]!EM_S_FA_YOY_NETPROFIT(B193,"2022-12-31")</f>
        <v>-47.2148714466</v>
      </c>
      <c r="AB193" s="7">
        <f t="shared" si="16"/>
        <v>-9.8046549603333357</v>
      </c>
      <c r="AC193" s="8">
        <f t="shared" si="17"/>
        <v>74.836127660866254</v>
      </c>
    </row>
    <row r="194" spans="1:29" ht="16.5" x14ac:dyDescent="0.45">
      <c r="A194" s="9">
        <v>192</v>
      </c>
      <c r="B194" s="5" t="s">
        <v>762</v>
      </c>
      <c r="C194" s="5" t="s">
        <v>763</v>
      </c>
      <c r="D194" s="5" t="s">
        <v>764</v>
      </c>
      <c r="E194" s="5" t="s">
        <v>272</v>
      </c>
      <c r="F194" s="5" t="s">
        <v>11768</v>
      </c>
      <c r="G194" s="5">
        <v>19</v>
      </c>
      <c r="H194" s="5">
        <v>2</v>
      </c>
      <c r="I194" s="5">
        <f t="shared" ref="I194:I257" si="18">VLOOKUP(F194,K:N,4,FALSE)</f>
        <v>2</v>
      </c>
      <c r="J194" s="5">
        <f t="shared" ref="J194:J257" si="19">VLOOKUP(F194,K:L,2,FALSE)</f>
        <v>4</v>
      </c>
      <c r="K194" s="5"/>
      <c r="L194" s="5"/>
      <c r="M194" s="5"/>
      <c r="N194" s="5"/>
      <c r="O194" s="5" t="s">
        <v>741</v>
      </c>
      <c r="P194" s="6">
        <f>[1]!EM_S_INFO_EMPLOYEE(B194,"2019")</f>
        <v>251</v>
      </c>
      <c r="Q194" s="6">
        <f>[1]!EM_S_STM07_IS(B194,"83","2019-12-31","1",1000000000)</f>
        <v>9.9665118959999993E-2</v>
      </c>
      <c r="R194" s="6">
        <f>[1]!EM_S_FA_YOY_OR(B194,"2019-12-31")</f>
        <v>-10.2776847267</v>
      </c>
      <c r="S194" s="6">
        <f>[1]!EM_S_FA_YOY_OR(B194,"2020-12-31")</f>
        <v>31.872871583799999</v>
      </c>
      <c r="T194" s="6">
        <f>[1]!EM_S_FA_YOY_OR(B194,"2021-12-31")</f>
        <v>25.2046098368</v>
      </c>
      <c r="U194" s="6">
        <f>[1]!EM_S_FA_YOY_OR(B194,"2022-12-31")</f>
        <v>39.355650044599997</v>
      </c>
      <c r="V194" s="7">
        <f t="shared" ref="V194:V257" si="20">AVERAGE(S194:U194)</f>
        <v>32.144377155066664</v>
      </c>
      <c r="W194" s="8">
        <f t="shared" ref="W194:W257" si="21">STDEV(S194:U194)</f>
        <v>7.079425908724172</v>
      </c>
      <c r="X194" s="6">
        <f>[1]!EM_S_FA_YOY_NETPROFIT(B194,"2019-12-31")</f>
        <v>-979.4756331095</v>
      </c>
      <c r="Y194" s="6">
        <f>[1]!EM_S_FA_YOY_NETPROFIT(B194,"2020-12-31")</f>
        <v>162.5911959872</v>
      </c>
      <c r="Z194" s="6">
        <f>[1]!EM_S_FA_YOY_NETPROFIT(B194,"2021-12-31")</f>
        <v>-53.349286452599998</v>
      </c>
      <c r="AA194" s="6">
        <f>[1]!EM_S_FA_YOY_NETPROFIT(B194,"2022-12-31")</f>
        <v>76.1979997113</v>
      </c>
      <c r="AB194" s="7">
        <f t="shared" ref="AB194:AB257" si="22">AVERAGE(Y194:AA194)</f>
        <v>61.813303081966666</v>
      </c>
      <c r="AC194" s="8">
        <f t="shared" ref="AC194:AC257" si="23">STDEV(Y194:AA194)</f>
        <v>108.68653371932447</v>
      </c>
    </row>
    <row r="195" spans="1:29" ht="16.5" x14ac:dyDescent="0.45">
      <c r="A195" s="9">
        <v>193</v>
      </c>
      <c r="B195" s="5" t="s">
        <v>765</v>
      </c>
      <c r="C195" s="5" t="s">
        <v>766</v>
      </c>
      <c r="D195" s="5" t="s">
        <v>767</v>
      </c>
      <c r="E195" s="5" t="s">
        <v>567</v>
      </c>
      <c r="F195" s="5" t="s">
        <v>11773</v>
      </c>
      <c r="G195" s="5">
        <v>24</v>
      </c>
      <c r="H195" s="5">
        <v>2</v>
      </c>
      <c r="I195" s="5">
        <f t="shared" si="18"/>
        <v>1</v>
      </c>
      <c r="J195" s="5">
        <f t="shared" si="19"/>
        <v>11</v>
      </c>
      <c r="K195" s="5"/>
      <c r="L195" s="5"/>
      <c r="M195" s="5"/>
      <c r="N195" s="5"/>
      <c r="O195" s="5" t="s">
        <v>753</v>
      </c>
      <c r="P195" s="6">
        <f>[1]!EM_S_INFO_EMPLOYEE(B195,"2019")</f>
        <v>2180</v>
      </c>
      <c r="Q195" s="6">
        <f>[1]!EM_S_STM07_IS(B195,"83","2019-12-31","1",1000000000)</f>
        <v>2.0872101118400002</v>
      </c>
      <c r="R195" s="6">
        <f>[1]!EM_S_FA_YOY_OR(B195,"2019-12-31")</f>
        <v>5.0352132635000002</v>
      </c>
      <c r="S195" s="6">
        <f>[1]!EM_S_FA_YOY_OR(B195,"2020-12-31")</f>
        <v>-6.3275625871000001</v>
      </c>
      <c r="T195" s="6">
        <f>[1]!EM_S_FA_YOY_OR(B195,"2021-12-31")</f>
        <v>17.3817464917</v>
      </c>
      <c r="U195" s="6">
        <f>[1]!EM_S_FA_YOY_OR(B195,"2022-12-31")</f>
        <v>-18.297450919999999</v>
      </c>
      <c r="V195" s="7">
        <f t="shared" si="20"/>
        <v>-2.4144223384666668</v>
      </c>
      <c r="W195" s="8">
        <f t="shared" si="21"/>
        <v>18.15862830557062</v>
      </c>
      <c r="X195" s="6">
        <f>[1]!EM_S_FA_YOY_NETPROFIT(B195,"2019-12-31")</f>
        <v>90.286191368600001</v>
      </c>
      <c r="Y195" s="6">
        <f>[1]!EM_S_FA_YOY_NETPROFIT(B195,"2020-12-31")</f>
        <v>36.220913912100002</v>
      </c>
      <c r="Z195" s="6">
        <f>[1]!EM_S_FA_YOY_NETPROFIT(B195,"2021-12-31")</f>
        <v>-93.828057392800005</v>
      </c>
      <c r="AA195" s="6">
        <f>[1]!EM_S_FA_YOY_NETPROFIT(B195,"2022-12-31")</f>
        <v>-9154.0863290404995</v>
      </c>
      <c r="AB195" s="7">
        <f t="shared" si="22"/>
        <v>-3070.5644908403997</v>
      </c>
      <c r="AC195" s="8">
        <f t="shared" si="23"/>
        <v>5268.8857124279621</v>
      </c>
    </row>
    <row r="196" spans="1:29" ht="16.5" x14ac:dyDescent="0.45">
      <c r="A196" s="9">
        <v>194</v>
      </c>
      <c r="B196" s="5" t="s">
        <v>768</v>
      </c>
      <c r="C196" s="5" t="s">
        <v>769</v>
      </c>
      <c r="D196" s="5" t="s">
        <v>770</v>
      </c>
      <c r="E196" s="5" t="s">
        <v>240</v>
      </c>
      <c r="F196" s="5" t="s">
        <v>11762</v>
      </c>
      <c r="G196" s="5">
        <v>13</v>
      </c>
      <c r="H196" s="5">
        <v>2</v>
      </c>
      <c r="I196" s="5">
        <f t="shared" si="18"/>
        <v>4</v>
      </c>
      <c r="J196" s="5">
        <f t="shared" si="19"/>
        <v>7</v>
      </c>
      <c r="K196" s="5"/>
      <c r="L196" s="5"/>
      <c r="M196" s="5"/>
      <c r="N196" s="5"/>
      <c r="O196" s="5" t="s">
        <v>771</v>
      </c>
      <c r="P196" s="6">
        <f>[1]!EM_S_INFO_EMPLOYEE(B196,"2019")</f>
        <v>6176</v>
      </c>
      <c r="Q196" s="6">
        <f>[1]!EM_S_STM07_IS(B196,"83","2019-12-31","1",1000000000)</f>
        <v>3.2931741304000002</v>
      </c>
      <c r="R196" s="6">
        <f>[1]!EM_S_FA_YOY_OR(B196,"2019-12-31")</f>
        <v>-28.0997838965</v>
      </c>
      <c r="S196" s="6">
        <f>[1]!EM_S_FA_YOY_OR(B196,"2020-12-31")</f>
        <v>31.5442017329</v>
      </c>
      <c r="T196" s="6">
        <f>[1]!EM_S_FA_YOY_OR(B196,"2021-12-31")</f>
        <v>16.691682889700001</v>
      </c>
      <c r="U196" s="6">
        <f>[1]!EM_S_FA_YOY_OR(B196,"2022-12-31")</f>
        <v>-23.3652606508</v>
      </c>
      <c r="V196" s="7">
        <f t="shared" si="20"/>
        <v>8.290207990599999</v>
      </c>
      <c r="W196" s="8">
        <f t="shared" si="21"/>
        <v>28.402479648384517</v>
      </c>
      <c r="X196" s="6">
        <f>[1]!EM_S_FA_YOY_NETPROFIT(B196,"2019-12-31")</f>
        <v>-66.152864998400005</v>
      </c>
      <c r="Y196" s="6">
        <f>[1]!EM_S_FA_YOY_NETPROFIT(B196,"2020-12-31")</f>
        <v>6.9679431641000003</v>
      </c>
      <c r="Z196" s="6">
        <f>[1]!EM_S_FA_YOY_NETPROFIT(B196,"2021-12-31")</f>
        <v>155.28216900839999</v>
      </c>
      <c r="AA196" s="6">
        <f>[1]!EM_S_FA_YOY_NETPROFIT(B196,"2022-12-31")</f>
        <v>-64.302034169099997</v>
      </c>
      <c r="AB196" s="7">
        <f t="shared" si="22"/>
        <v>32.649359334466666</v>
      </c>
      <c r="AC196" s="8">
        <f t="shared" si="23"/>
        <v>112.02212693776653</v>
      </c>
    </row>
    <row r="197" spans="1:29" ht="16.5" x14ac:dyDescent="0.45">
      <c r="A197" s="9">
        <v>195</v>
      </c>
      <c r="B197" s="5" t="s">
        <v>772</v>
      </c>
      <c r="C197" s="5" t="s">
        <v>773</v>
      </c>
      <c r="D197" s="5" t="s">
        <v>774</v>
      </c>
      <c r="E197" s="5" t="s">
        <v>240</v>
      </c>
      <c r="F197" s="5" t="s">
        <v>11767</v>
      </c>
      <c r="G197" s="5">
        <v>18</v>
      </c>
      <c r="H197" s="5">
        <v>2</v>
      </c>
      <c r="I197" s="5">
        <f t="shared" si="18"/>
        <v>2</v>
      </c>
      <c r="J197" s="5">
        <f t="shared" si="19"/>
        <v>4</v>
      </c>
      <c r="K197" s="5"/>
      <c r="L197" s="5"/>
      <c r="M197" s="5"/>
      <c r="N197" s="5"/>
      <c r="O197" s="5" t="s">
        <v>775</v>
      </c>
      <c r="P197" s="6">
        <f>[1]!EM_S_INFO_EMPLOYEE(B197,"2019")</f>
        <v>665</v>
      </c>
      <c r="Q197" s="6">
        <f>[1]!EM_S_STM07_IS(B197,"83","2019-12-31","1",1000000000)</f>
        <v>4.29816231659</v>
      </c>
      <c r="R197" s="6">
        <f>[1]!EM_S_FA_YOY_OR(B197,"2019-12-31")</f>
        <v>-0.5031850189</v>
      </c>
      <c r="S197" s="6">
        <f>[1]!EM_S_FA_YOY_OR(B197,"2020-12-31")</f>
        <v>-6.9853137834999997</v>
      </c>
      <c r="T197" s="6">
        <f>[1]!EM_S_FA_YOY_OR(B197,"2021-12-31")</f>
        <v>39.383026470099999</v>
      </c>
      <c r="U197" s="6">
        <f>[1]!EM_S_FA_YOY_OR(B197,"2022-12-31")</f>
        <v>8.7378607768999998</v>
      </c>
      <c r="V197" s="7">
        <f t="shared" si="20"/>
        <v>13.711857821166667</v>
      </c>
      <c r="W197" s="8">
        <f t="shared" si="21"/>
        <v>23.580950562173815</v>
      </c>
      <c r="X197" s="6">
        <f>[1]!EM_S_FA_YOY_NETPROFIT(B197,"2019-12-31")</f>
        <v>180.84590613829999</v>
      </c>
      <c r="Y197" s="6">
        <f>[1]!EM_S_FA_YOY_NETPROFIT(B197,"2020-12-31")</f>
        <v>-100.3348368022</v>
      </c>
      <c r="Z197" s="6">
        <f>[1]!EM_S_FA_YOY_NETPROFIT(B197,"2021-12-31")</f>
        <v>22041.511738130899</v>
      </c>
      <c r="AA197" s="6">
        <f>[1]!EM_S_FA_YOY_NETPROFIT(B197,"2022-12-31")</f>
        <v>-251.412973397</v>
      </c>
      <c r="AB197" s="7">
        <f t="shared" si="22"/>
        <v>7229.9213093105654</v>
      </c>
      <c r="AC197" s="8">
        <f t="shared" si="23"/>
        <v>12827.436003511411</v>
      </c>
    </row>
    <row r="198" spans="1:29" ht="16.5" x14ac:dyDescent="0.45">
      <c r="A198" s="9">
        <v>196</v>
      </c>
      <c r="B198" s="5" t="s">
        <v>776</v>
      </c>
      <c r="C198" s="5" t="s">
        <v>777</v>
      </c>
      <c r="D198" s="5" t="s">
        <v>778</v>
      </c>
      <c r="E198" s="5" t="s">
        <v>103</v>
      </c>
      <c r="F198" s="5" t="s">
        <v>11753</v>
      </c>
      <c r="G198" s="5">
        <v>3</v>
      </c>
      <c r="H198" s="5">
        <v>3</v>
      </c>
      <c r="I198" s="5">
        <f t="shared" si="18"/>
        <v>4</v>
      </c>
      <c r="J198" s="5">
        <f t="shared" si="19"/>
        <v>7</v>
      </c>
      <c r="K198" s="5"/>
      <c r="L198" s="5"/>
      <c r="M198" s="5"/>
      <c r="N198" s="5"/>
      <c r="O198" s="5" t="s">
        <v>779</v>
      </c>
      <c r="P198" s="6">
        <f>[1]!EM_S_INFO_EMPLOYEE(B198,"2019")</f>
        <v>466</v>
      </c>
      <c r="Q198" s="6">
        <f>[1]!EM_S_STM07_IS(B198,"83","2019-12-31","1",1000000000)</f>
        <v>0.11568333812999999</v>
      </c>
      <c r="R198" s="6">
        <f>[1]!EM_S_FA_YOY_OR(B198,"2019-12-31")</f>
        <v>-2.6142190475999998</v>
      </c>
      <c r="S198" s="6">
        <f>[1]!EM_S_FA_YOY_OR(B198,"2020-12-31")</f>
        <v>-4.0541607423999997</v>
      </c>
      <c r="T198" s="6">
        <f>[1]!EM_S_FA_YOY_OR(B198,"2021-12-31")</f>
        <v>190.49871164960001</v>
      </c>
      <c r="U198" s="6">
        <f>[1]!EM_S_FA_YOY_OR(B198,"2022-12-31")</f>
        <v>-51.088350792999996</v>
      </c>
      <c r="V198" s="7">
        <f t="shared" si="20"/>
        <v>45.118733371400005</v>
      </c>
      <c r="W198" s="8">
        <f t="shared" si="21"/>
        <v>128.08027686399035</v>
      </c>
      <c r="X198" s="6">
        <f>[1]!EM_S_FA_YOY_NETPROFIT(B198,"2019-12-31")</f>
        <v>111.1462911375</v>
      </c>
      <c r="Y198" s="6">
        <f>[1]!EM_S_FA_YOY_NETPROFIT(B198,"2020-12-31")</f>
        <v>-226.3934306212</v>
      </c>
      <c r="Z198" s="6">
        <f>[1]!EM_S_FA_YOY_NETPROFIT(B198,"2021-12-31")</f>
        <v>497.0664709019</v>
      </c>
      <c r="AA198" s="6">
        <f>[1]!EM_S_FA_YOY_NETPROFIT(B198,"2022-12-31")</f>
        <v>-90.408116215899994</v>
      </c>
      <c r="AB198" s="7">
        <f t="shared" si="22"/>
        <v>60.088308021599993</v>
      </c>
      <c r="AC198" s="8">
        <f t="shared" si="23"/>
        <v>384.49374189856275</v>
      </c>
    </row>
    <row r="199" spans="1:29" ht="16.5" x14ac:dyDescent="0.45">
      <c r="A199" s="9">
        <v>197</v>
      </c>
      <c r="B199" s="5" t="s">
        <v>780</v>
      </c>
      <c r="C199" s="5" t="s">
        <v>781</v>
      </c>
      <c r="D199" s="5" t="s">
        <v>782</v>
      </c>
      <c r="E199" s="5" t="s">
        <v>288</v>
      </c>
      <c r="F199" s="5" t="s">
        <v>11761</v>
      </c>
      <c r="G199" s="5">
        <v>12</v>
      </c>
      <c r="H199" s="5">
        <v>1</v>
      </c>
      <c r="I199" s="5">
        <f t="shared" si="18"/>
        <v>2</v>
      </c>
      <c r="J199" s="5">
        <f t="shared" si="19"/>
        <v>6</v>
      </c>
      <c r="K199" s="5"/>
      <c r="L199" s="5"/>
      <c r="M199" s="5"/>
      <c r="N199" s="5"/>
      <c r="O199" s="5" t="s">
        <v>779</v>
      </c>
      <c r="P199" s="6">
        <f>[1]!EM_S_INFO_EMPLOYEE(B199,"2019")</f>
        <v>1924</v>
      </c>
      <c r="Q199" s="6">
        <f>[1]!EM_S_STM07_IS(B199,"83","2019-12-31","1",1000000000)</f>
        <v>5.7270040239500002</v>
      </c>
      <c r="R199" s="6">
        <f>[1]!EM_S_FA_YOY_OR(B199,"2019-12-31")</f>
        <v>-2.0194248912999999</v>
      </c>
      <c r="S199" s="6">
        <f>[1]!EM_S_FA_YOY_OR(B199,"2020-12-31")</f>
        <v>0.91968850690000004</v>
      </c>
      <c r="T199" s="6">
        <f>[1]!EM_S_FA_YOY_OR(B199,"2021-12-31")</f>
        <v>9.9496983849999996</v>
      </c>
      <c r="U199" s="6">
        <f>[1]!EM_S_FA_YOY_OR(B199,"2022-12-31")</f>
        <v>-4.4678354051999998</v>
      </c>
      <c r="V199" s="7">
        <f t="shared" si="20"/>
        <v>2.1338504955666666</v>
      </c>
      <c r="W199" s="8">
        <f t="shared" si="21"/>
        <v>7.2850505934366669</v>
      </c>
      <c r="X199" s="6">
        <f>[1]!EM_S_FA_YOY_NETPROFIT(B199,"2019-12-31")</f>
        <v>-280.98710215480003</v>
      </c>
      <c r="Y199" s="6">
        <f>[1]!EM_S_FA_YOY_NETPROFIT(B199,"2020-12-31")</f>
        <v>135.2775393096</v>
      </c>
      <c r="Z199" s="6">
        <f>[1]!EM_S_FA_YOY_NETPROFIT(B199,"2021-12-31")</f>
        <v>-33.929212432299998</v>
      </c>
      <c r="AA199" s="6">
        <f>[1]!EM_S_FA_YOY_NETPROFIT(B199,"2022-12-31")</f>
        <v>-432.72622636800003</v>
      </c>
      <c r="AB199" s="7">
        <f t="shared" si="22"/>
        <v>-110.45929983023335</v>
      </c>
      <c r="AC199" s="8">
        <f t="shared" si="23"/>
        <v>291.63283450913917</v>
      </c>
    </row>
    <row r="200" spans="1:29" ht="16.5" x14ac:dyDescent="0.45">
      <c r="A200" s="9">
        <v>198</v>
      </c>
      <c r="B200" s="5" t="s">
        <v>783</v>
      </c>
      <c r="C200" s="5" t="s">
        <v>784</v>
      </c>
      <c r="D200" s="5" t="s">
        <v>785</v>
      </c>
      <c r="E200" s="5" t="s">
        <v>311</v>
      </c>
      <c r="F200" s="5" t="s">
        <v>11765</v>
      </c>
      <c r="G200" s="5">
        <v>16</v>
      </c>
      <c r="H200" s="5">
        <v>3</v>
      </c>
      <c r="I200" s="5">
        <f t="shared" si="18"/>
        <v>1</v>
      </c>
      <c r="J200" s="5">
        <f t="shared" si="19"/>
        <v>9</v>
      </c>
      <c r="K200" s="5"/>
      <c r="L200" s="5"/>
      <c r="M200" s="5"/>
      <c r="N200" s="5"/>
      <c r="O200" s="5" t="s">
        <v>786</v>
      </c>
      <c r="P200" s="6">
        <f>[1]!EM_S_INFO_EMPLOYEE(B200,"2019")</f>
        <v>6886</v>
      </c>
      <c r="Q200" s="6">
        <f>[1]!EM_S_STM07_IS(B200,"83","2019-12-31","1",1000000000)</f>
        <v>4.5811715792400003</v>
      </c>
      <c r="R200" s="6">
        <f>[1]!EM_S_FA_YOY_OR(B200,"2019-12-31")</f>
        <v>4.0365889320999999</v>
      </c>
      <c r="S200" s="6">
        <f>[1]!EM_S_FA_YOY_OR(B200,"2020-12-31")</f>
        <v>-10.369997793</v>
      </c>
      <c r="T200" s="6">
        <f>[1]!EM_S_FA_YOY_OR(B200,"2021-12-31")</f>
        <v>15.3807319594</v>
      </c>
      <c r="U200" s="6">
        <f>[1]!EM_S_FA_YOY_OR(B200,"2022-12-31")</f>
        <v>4.4058072469000003</v>
      </c>
      <c r="V200" s="7">
        <f t="shared" si="20"/>
        <v>3.1388471377666671</v>
      </c>
      <c r="W200" s="8">
        <f t="shared" si="21"/>
        <v>12.922032024178163</v>
      </c>
      <c r="X200" s="6">
        <f>[1]!EM_S_FA_YOY_NETPROFIT(B200,"2019-12-31")</f>
        <v>6.0292711339</v>
      </c>
      <c r="Y200" s="6">
        <f>[1]!EM_S_FA_YOY_NETPROFIT(B200,"2020-12-31")</f>
        <v>6.1932793136999997</v>
      </c>
      <c r="Z200" s="6">
        <f>[1]!EM_S_FA_YOY_NETPROFIT(B200,"2021-12-31")</f>
        <v>18.6237626902</v>
      </c>
      <c r="AA200" s="6">
        <f>[1]!EM_S_FA_YOY_NETPROFIT(B200,"2022-12-31")</f>
        <v>-11.0413507809</v>
      </c>
      <c r="AB200" s="7">
        <f t="shared" si="22"/>
        <v>4.5918970743333327</v>
      </c>
      <c r="AC200" s="8">
        <f t="shared" si="23"/>
        <v>14.897250018735972</v>
      </c>
    </row>
    <row r="201" spans="1:29" ht="16.5" x14ac:dyDescent="0.45">
      <c r="A201" s="9">
        <v>199</v>
      </c>
      <c r="B201" s="5" t="s">
        <v>787</v>
      </c>
      <c r="C201" s="5" t="s">
        <v>788</v>
      </c>
      <c r="D201" s="5" t="s">
        <v>789</v>
      </c>
      <c r="E201" s="5" t="s">
        <v>240</v>
      </c>
      <c r="F201" s="5" t="s">
        <v>58</v>
      </c>
      <c r="G201" s="5">
        <v>10</v>
      </c>
      <c r="H201" s="5">
        <v>2</v>
      </c>
      <c r="I201" s="5">
        <f t="shared" si="18"/>
        <v>3</v>
      </c>
      <c r="J201" s="5">
        <f t="shared" si="19"/>
        <v>3</v>
      </c>
      <c r="K201" s="5"/>
      <c r="L201" s="5"/>
      <c r="M201" s="5"/>
      <c r="N201" s="5"/>
      <c r="O201" s="5" t="s">
        <v>745</v>
      </c>
      <c r="P201" s="6">
        <f>[1]!EM_S_INFO_EMPLOYEE(B201,"2019")</f>
        <v>88846</v>
      </c>
      <c r="Q201" s="6">
        <f>[1]!EM_S_STM07_IS(B201,"83","2019-12-31","1",1000000000)</f>
        <v>200.50833361133999</v>
      </c>
      <c r="R201" s="6">
        <f>[1]!EM_S_FA_YOY_OR(B201,"2019-12-31")</f>
        <v>1.5066628699999999E-2</v>
      </c>
      <c r="S201" s="6">
        <f>[1]!EM_S_FA_YOY_OR(B201,"2020-12-31")</f>
        <v>-15.116510460400001</v>
      </c>
      <c r="T201" s="6">
        <f>[1]!EM_S_FA_YOY_OR(B201,"2021-12-31")</f>
        <v>11.6942708248</v>
      </c>
      <c r="U201" s="6">
        <f>[1]!EM_S_FA_YOY_OR(B201,"2022-12-31")</f>
        <v>0.59589850349999995</v>
      </c>
      <c r="V201" s="7">
        <f t="shared" si="20"/>
        <v>-0.94211371070000016</v>
      </c>
      <c r="W201" s="8">
        <f t="shared" si="21"/>
        <v>13.471399684478927</v>
      </c>
      <c r="X201" s="6">
        <f>[1]!EM_S_FA_YOY_NETPROFIT(B201,"2019-12-31")</f>
        <v>-5.8826508172</v>
      </c>
      <c r="Y201" s="6">
        <f>[1]!EM_S_FA_YOY_NETPROFIT(B201,"2020-12-31")</f>
        <v>-10.2629250727</v>
      </c>
      <c r="Z201" s="6">
        <f>[1]!EM_S_FA_YOY_NETPROFIT(B201,"2021-12-31")</f>
        <v>2.4805665865000002</v>
      </c>
      <c r="AA201" s="6">
        <f>[1]!EM_S_FA_YOY_NETPROFIT(B201,"2022-12-31")</f>
        <v>0.78596512009999997</v>
      </c>
      <c r="AB201" s="7">
        <f t="shared" si="22"/>
        <v>-2.3321311220333332</v>
      </c>
      <c r="AC201" s="8">
        <f t="shared" si="23"/>
        <v>6.9203351109920606</v>
      </c>
    </row>
    <row r="202" spans="1:29" ht="16.5" x14ac:dyDescent="0.45">
      <c r="A202" s="9">
        <v>200</v>
      </c>
      <c r="B202" s="5" t="s">
        <v>790</v>
      </c>
      <c r="C202" s="5" t="s">
        <v>791</v>
      </c>
      <c r="D202" s="5" t="s">
        <v>792</v>
      </c>
      <c r="E202" s="5" t="s">
        <v>509</v>
      </c>
      <c r="F202" s="5" t="s">
        <v>11763</v>
      </c>
      <c r="G202" s="5">
        <v>14</v>
      </c>
      <c r="H202" s="5">
        <v>3</v>
      </c>
      <c r="I202" s="5">
        <f t="shared" si="18"/>
        <v>0</v>
      </c>
      <c r="J202" s="5">
        <f t="shared" si="19"/>
        <v>10</v>
      </c>
      <c r="K202" s="5"/>
      <c r="L202" s="5"/>
      <c r="M202" s="5"/>
      <c r="N202" s="5"/>
      <c r="O202" s="5" t="s">
        <v>737</v>
      </c>
      <c r="P202" s="6">
        <f>[1]!EM_S_INFO_EMPLOYEE(B202,"2019")</f>
        <v>1274</v>
      </c>
      <c r="Q202" s="6">
        <f>[1]!EM_S_STM07_IS(B202,"83","2019-12-31","1",1000000000)</f>
        <v>20.16139953235</v>
      </c>
      <c r="R202" s="6">
        <f>[1]!EM_S_FA_YOY_OR(B202,"2019-12-31")</f>
        <v>4.8349999345999999</v>
      </c>
      <c r="S202" s="6">
        <f>[1]!EM_S_FA_YOY_OR(B202,"2020-12-31")</f>
        <v>-6.5570170945999999</v>
      </c>
      <c r="T202" s="6">
        <f>[1]!EM_S_FA_YOY_OR(B202,"2021-12-31")</f>
        <v>12.401255659</v>
      </c>
      <c r="U202" s="6">
        <f>[1]!EM_S_FA_YOY_OR(B202,"2022-12-31")</f>
        <v>-4.4544843936999996</v>
      </c>
      <c r="V202" s="7">
        <f t="shared" si="20"/>
        <v>0.46325139023333356</v>
      </c>
      <c r="W202" s="8">
        <f t="shared" si="21"/>
        <v>10.391925730123692</v>
      </c>
      <c r="X202" s="6">
        <f>[1]!EM_S_FA_YOY_NETPROFIT(B202,"2019-12-31")</f>
        <v>-26.208656487500001</v>
      </c>
      <c r="Y202" s="6">
        <f>[1]!EM_S_FA_YOY_NETPROFIT(B202,"2020-12-31")</f>
        <v>-75.021273488199995</v>
      </c>
      <c r="Z202" s="6">
        <f>[1]!EM_S_FA_YOY_NETPROFIT(B202,"2021-12-31")</f>
        <v>90.834720820900003</v>
      </c>
      <c r="AA202" s="6">
        <f>[1]!EM_S_FA_YOY_NETPROFIT(B202,"2022-12-31")</f>
        <v>2.9600266257999999</v>
      </c>
      <c r="AB202" s="7">
        <f t="shared" si="22"/>
        <v>6.2578246528333361</v>
      </c>
      <c r="AC202" s="8">
        <f t="shared" si="23"/>
        <v>82.97716141165219</v>
      </c>
    </row>
    <row r="203" spans="1:29" ht="16.5" x14ac:dyDescent="0.45">
      <c r="A203" s="9">
        <v>201</v>
      </c>
      <c r="B203" s="5" t="s">
        <v>793</v>
      </c>
      <c r="C203" s="5" t="s">
        <v>794</v>
      </c>
      <c r="D203" s="5" t="s">
        <v>795</v>
      </c>
      <c r="E203" s="5" t="s">
        <v>288</v>
      </c>
      <c r="F203" s="5" t="s">
        <v>11780</v>
      </c>
      <c r="G203" s="5">
        <v>31</v>
      </c>
      <c r="H203" s="5">
        <v>2</v>
      </c>
      <c r="I203" s="5">
        <f t="shared" si="18"/>
        <v>2</v>
      </c>
      <c r="J203" s="5">
        <f t="shared" si="19"/>
        <v>4</v>
      </c>
      <c r="K203" s="5"/>
      <c r="L203" s="5"/>
      <c r="M203" s="5"/>
      <c r="N203" s="5"/>
      <c r="O203" s="5" t="s">
        <v>737</v>
      </c>
      <c r="P203" s="6">
        <f>[1]!EM_S_INFO_EMPLOYEE(B203,"2019")</f>
        <v>2851</v>
      </c>
      <c r="Q203" s="6">
        <f>[1]!EM_S_STM07_IS(B203,"83","2019-12-31","1",1000000000)</f>
        <v>1.33592016346</v>
      </c>
      <c r="R203" s="6">
        <f>[1]!EM_S_FA_YOY_OR(B203,"2019-12-31")</f>
        <v>28.2961034619</v>
      </c>
      <c r="S203" s="6">
        <f>[1]!EM_S_FA_YOY_OR(B203,"2020-12-31")</f>
        <v>7.4051495153999998</v>
      </c>
      <c r="T203" s="6">
        <f>[1]!EM_S_FA_YOY_OR(B203,"2021-12-31")</f>
        <v>27.031290994999999</v>
      </c>
      <c r="U203" s="6">
        <f>[1]!EM_S_FA_YOY_OR(B203,"2022-12-31")</f>
        <v>-24.686061330000001</v>
      </c>
      <c r="V203" s="7">
        <f t="shared" si="20"/>
        <v>3.2501263934666653</v>
      </c>
      <c r="W203" s="8">
        <f t="shared" si="21"/>
        <v>26.107839737038685</v>
      </c>
      <c r="X203" s="6">
        <f>[1]!EM_S_FA_YOY_NETPROFIT(B203,"2019-12-31")</f>
        <v>80.887200623400005</v>
      </c>
      <c r="Y203" s="6">
        <f>[1]!EM_S_FA_YOY_NETPROFIT(B203,"2020-12-31")</f>
        <v>28.474456544799999</v>
      </c>
      <c r="Z203" s="6">
        <f>[1]!EM_S_FA_YOY_NETPROFIT(B203,"2021-12-31")</f>
        <v>-38.980379566000003</v>
      </c>
      <c r="AA203" s="6">
        <f>[1]!EM_S_FA_YOY_NETPROFIT(B203,"2022-12-31")</f>
        <v>46.432758769099998</v>
      </c>
      <c r="AB203" s="7">
        <f t="shared" si="22"/>
        <v>11.975611915966665</v>
      </c>
      <c r="AC203" s="8">
        <f t="shared" si="23"/>
        <v>45.033431532890312</v>
      </c>
    </row>
    <row r="204" spans="1:29" ht="16.5" x14ac:dyDescent="0.45">
      <c r="A204" s="9">
        <v>202</v>
      </c>
      <c r="B204" s="5" t="s">
        <v>796</v>
      </c>
      <c r="C204" s="5" t="s">
        <v>797</v>
      </c>
      <c r="D204" s="5" t="s">
        <v>798</v>
      </c>
      <c r="E204" s="5" t="s">
        <v>435</v>
      </c>
      <c r="F204" s="5" t="s">
        <v>11752</v>
      </c>
      <c r="G204" s="5">
        <v>2</v>
      </c>
      <c r="H204" s="5">
        <v>3</v>
      </c>
      <c r="I204" s="5">
        <f t="shared" si="18"/>
        <v>0</v>
      </c>
      <c r="J204" s="5">
        <f t="shared" si="19"/>
        <v>2</v>
      </c>
      <c r="K204" s="5"/>
      <c r="L204" s="5"/>
      <c r="M204" s="5"/>
      <c r="N204" s="5"/>
      <c r="O204" s="5" t="s">
        <v>737</v>
      </c>
      <c r="P204" s="6">
        <f>[1]!EM_S_INFO_EMPLOYEE(B204,"2019")</f>
        <v>22812</v>
      </c>
      <c r="Q204" s="6">
        <f>[1]!EM_S_STM07_IS(B204,"83","2019-12-31","1",1000000000)</f>
        <v>67.773374520169995</v>
      </c>
      <c r="R204" s="6">
        <f>[1]!EM_S_FA_YOY_OR(B204,"2019-12-31")</f>
        <v>64.364132419300006</v>
      </c>
      <c r="S204" s="6">
        <f>[1]!EM_S_FA_YOY_OR(B204,"2020-12-31")</f>
        <v>29.4083563109</v>
      </c>
      <c r="T204" s="6">
        <f>[1]!EM_S_FA_YOY_OR(B204,"2021-12-31")</f>
        <v>28.054759273399998</v>
      </c>
      <c r="U204" s="6">
        <f>[1]!EM_S_FA_YOY_OR(B204,"2022-12-31")</f>
        <v>-51.1512395365</v>
      </c>
      <c r="V204" s="7">
        <f t="shared" si="20"/>
        <v>2.1039586825999996</v>
      </c>
      <c r="W204" s="8">
        <f t="shared" si="21"/>
        <v>46.125320153378951</v>
      </c>
      <c r="X204" s="6">
        <f>[1]!EM_S_FA_YOY_NETPROFIT(B204,"2019-12-31")</f>
        <v>58.114452353600001</v>
      </c>
      <c r="Y204" s="6">
        <f>[1]!EM_S_FA_YOY_NETPROFIT(B204,"2020-12-31")</f>
        <v>52.656333616300003</v>
      </c>
      <c r="Z204" s="6">
        <f>[1]!EM_S_FA_YOY_NETPROFIT(B204,"2021-12-31")</f>
        <v>-31.0795369336</v>
      </c>
      <c r="AA204" s="6">
        <f>[1]!EM_S_FA_YOY_NETPROFIT(B204,"2022-12-31")</f>
        <v>-454.27419284180002</v>
      </c>
      <c r="AB204" s="7">
        <f t="shared" si="22"/>
        <v>-144.23246538636667</v>
      </c>
      <c r="AC204" s="8">
        <f t="shared" si="23"/>
        <v>271.74864963206221</v>
      </c>
    </row>
    <row r="205" spans="1:29" ht="16.5" x14ac:dyDescent="0.45">
      <c r="A205" s="9">
        <v>203</v>
      </c>
      <c r="B205" s="5" t="s">
        <v>799</v>
      </c>
      <c r="C205" s="5" t="s">
        <v>800</v>
      </c>
      <c r="D205" s="5" t="s">
        <v>801</v>
      </c>
      <c r="E205" s="5" t="s">
        <v>412</v>
      </c>
      <c r="F205" s="5" t="s">
        <v>11768</v>
      </c>
      <c r="G205" s="5">
        <v>19</v>
      </c>
      <c r="H205" s="5">
        <v>2</v>
      </c>
      <c r="I205" s="5">
        <f t="shared" si="18"/>
        <v>2</v>
      </c>
      <c r="J205" s="5">
        <f t="shared" si="19"/>
        <v>4</v>
      </c>
      <c r="K205" s="5"/>
      <c r="L205" s="5"/>
      <c r="M205" s="5"/>
      <c r="N205" s="5"/>
      <c r="O205" s="5" t="s">
        <v>802</v>
      </c>
      <c r="P205" s="6">
        <f>[1]!EM_S_INFO_EMPLOYEE(B205,"2019")</f>
        <v>7537</v>
      </c>
      <c r="Q205" s="6">
        <f>[1]!EM_S_STM07_IS(B205,"83","2019-12-31","1",1000000000)</f>
        <v>8.0846424931000005</v>
      </c>
      <c r="R205" s="6">
        <f>[1]!EM_S_FA_YOY_OR(B205,"2019-12-31")</f>
        <v>-1.1236810141</v>
      </c>
      <c r="S205" s="6">
        <f>[1]!EM_S_FA_YOY_OR(B205,"2020-12-31")</f>
        <v>12.549499517499999</v>
      </c>
      <c r="T205" s="6">
        <f>[1]!EM_S_FA_YOY_OR(B205,"2021-12-31")</f>
        <v>21.917752544700001</v>
      </c>
      <c r="U205" s="6">
        <f>[1]!EM_S_FA_YOY_OR(B205,"2022-12-31")</f>
        <v>8.1563079586999994</v>
      </c>
      <c r="V205" s="7">
        <f t="shared" si="20"/>
        <v>14.2078533403</v>
      </c>
      <c r="W205" s="8">
        <f t="shared" si="21"/>
        <v>7.0290072076064716</v>
      </c>
      <c r="X205" s="6">
        <f>[1]!EM_S_FA_YOY_NETPROFIT(B205,"2019-12-31")</f>
        <v>-1.9633588603000001</v>
      </c>
      <c r="Y205" s="6">
        <f>[1]!EM_S_FA_YOY_NETPROFIT(B205,"2020-12-31")</f>
        <v>48.623923566800002</v>
      </c>
      <c r="Z205" s="6">
        <f>[1]!EM_S_FA_YOY_NETPROFIT(B205,"2021-12-31")</f>
        <v>115.3784127688</v>
      </c>
      <c r="AA205" s="6">
        <f>[1]!EM_S_FA_YOY_NETPROFIT(B205,"2022-12-31")</f>
        <v>3.4553728247</v>
      </c>
      <c r="AB205" s="7">
        <f t="shared" si="22"/>
        <v>55.819236386766669</v>
      </c>
      <c r="AC205" s="8">
        <f t="shared" si="23"/>
        <v>56.307380622037762</v>
      </c>
    </row>
    <row r="206" spans="1:29" ht="16.5" x14ac:dyDescent="0.45">
      <c r="A206" s="9">
        <v>204</v>
      </c>
      <c r="B206" s="5" t="s">
        <v>803</v>
      </c>
      <c r="C206" s="5" t="s">
        <v>804</v>
      </c>
      <c r="D206" s="5" t="s">
        <v>805</v>
      </c>
      <c r="E206" s="5" t="s">
        <v>240</v>
      </c>
      <c r="F206" s="5" t="s">
        <v>11775</v>
      </c>
      <c r="G206" s="5">
        <v>26</v>
      </c>
      <c r="H206" s="5">
        <v>2</v>
      </c>
      <c r="I206" s="5">
        <f t="shared" si="18"/>
        <v>3</v>
      </c>
      <c r="J206" s="5">
        <f t="shared" si="19"/>
        <v>3</v>
      </c>
      <c r="K206" s="5"/>
      <c r="L206" s="5"/>
      <c r="M206" s="5"/>
      <c r="N206" s="5"/>
      <c r="O206" s="5" t="s">
        <v>806</v>
      </c>
      <c r="P206" s="6">
        <f>[1]!EM_S_INFO_EMPLOYEE(B206,"2019")</f>
        <v>1976</v>
      </c>
      <c r="Q206" s="6">
        <f>[1]!EM_S_STM07_IS(B206,"83","2019-12-31","1",1000000000)</f>
        <v>1.55803085595</v>
      </c>
      <c r="R206" s="6">
        <f>[1]!EM_S_FA_YOY_OR(B206,"2019-12-31")</f>
        <v>-3.7480794637999999</v>
      </c>
      <c r="S206" s="6">
        <f>[1]!EM_S_FA_YOY_OR(B206,"2020-12-31")</f>
        <v>-19.094004899400002</v>
      </c>
      <c r="T206" s="6">
        <f>[1]!EM_S_FA_YOY_OR(B206,"2021-12-31")</f>
        <v>14.7368656212</v>
      </c>
      <c r="U206" s="6">
        <f>[1]!EM_S_FA_YOY_OR(B206,"2022-12-31")</f>
        <v>-9.9978104478999992</v>
      </c>
      <c r="V206" s="7">
        <f t="shared" si="20"/>
        <v>-4.7849832420333334</v>
      </c>
      <c r="W206" s="8">
        <f t="shared" si="21"/>
        <v>17.507487702525122</v>
      </c>
      <c r="X206" s="6">
        <f>[1]!EM_S_FA_YOY_NETPROFIT(B206,"2019-12-31")</f>
        <v>-20.5775059847</v>
      </c>
      <c r="Y206" s="6">
        <f>[1]!EM_S_FA_YOY_NETPROFIT(B206,"2020-12-31")</f>
        <v>-1223.5928089479</v>
      </c>
      <c r="Z206" s="6">
        <f>[1]!EM_S_FA_YOY_NETPROFIT(B206,"2021-12-31")</f>
        <v>113.5345448928</v>
      </c>
      <c r="AA206" s="6">
        <f>[1]!EM_S_FA_YOY_NETPROFIT(B206,"2022-12-31")</f>
        <v>-866.43075297250004</v>
      </c>
      <c r="AB206" s="7">
        <f t="shared" si="22"/>
        <v>-658.8296723425334</v>
      </c>
      <c r="AC206" s="8">
        <f t="shared" si="23"/>
        <v>692.3157131008262</v>
      </c>
    </row>
    <row r="207" spans="1:29" ht="16.5" x14ac:dyDescent="0.45">
      <c r="A207" s="9">
        <v>205</v>
      </c>
      <c r="B207" s="5" t="s">
        <v>807</v>
      </c>
      <c r="C207" s="5" t="s">
        <v>808</v>
      </c>
      <c r="D207" s="5" t="s">
        <v>809</v>
      </c>
      <c r="E207" s="5" t="s">
        <v>103</v>
      </c>
      <c r="F207" s="5" t="s">
        <v>11765</v>
      </c>
      <c r="G207" s="5">
        <v>16</v>
      </c>
      <c r="H207" s="5">
        <v>3</v>
      </c>
      <c r="I207" s="5">
        <f t="shared" si="18"/>
        <v>1</v>
      </c>
      <c r="J207" s="5">
        <f t="shared" si="19"/>
        <v>9</v>
      </c>
      <c r="K207" s="5"/>
      <c r="L207" s="5"/>
      <c r="M207" s="5"/>
      <c r="N207" s="5"/>
      <c r="O207" s="5" t="s">
        <v>810</v>
      </c>
      <c r="P207" s="6">
        <f>[1]!EM_S_INFO_EMPLOYEE(B207,"2019")</f>
        <v>5535</v>
      </c>
      <c r="Q207" s="6">
        <f>[1]!EM_S_STM07_IS(B207,"83","2019-12-31","1",1000000000)</f>
        <v>7.3737012669600004</v>
      </c>
      <c r="R207" s="6">
        <f>[1]!EM_S_FA_YOY_OR(B207,"2019-12-31")</f>
        <v>37.1852749094</v>
      </c>
      <c r="S207" s="6">
        <f>[1]!EM_S_FA_YOY_OR(B207,"2020-12-31")</f>
        <v>16.3133736775</v>
      </c>
      <c r="T207" s="6">
        <f>[1]!EM_S_FA_YOY_OR(B207,"2021-12-31")</f>
        <v>25.302758370900001</v>
      </c>
      <c r="U207" s="6">
        <f>[1]!EM_S_FA_YOY_OR(B207,"2022-12-31")</f>
        <v>17.498103454500001</v>
      </c>
      <c r="V207" s="7">
        <f t="shared" si="20"/>
        <v>19.704745167633334</v>
      </c>
      <c r="W207" s="8">
        <f t="shared" si="21"/>
        <v>4.8840771931951039</v>
      </c>
      <c r="X207" s="6">
        <f>[1]!EM_S_FA_YOY_NETPROFIT(B207,"2019-12-31")</f>
        <v>60.593068633500003</v>
      </c>
      <c r="Y207" s="6">
        <f>[1]!EM_S_FA_YOY_NETPROFIT(B207,"2020-12-31")</f>
        <v>40.800145677700002</v>
      </c>
      <c r="Z207" s="6">
        <f>[1]!EM_S_FA_YOY_NETPROFIT(B207,"2021-12-31")</f>
        <v>17.831697605900001</v>
      </c>
      <c r="AA207" s="6">
        <f>[1]!EM_S_FA_YOY_NETPROFIT(B207,"2022-12-31")</f>
        <v>8.1449273972</v>
      </c>
      <c r="AB207" s="7">
        <f t="shared" si="22"/>
        <v>22.25892356026667</v>
      </c>
      <c r="AC207" s="8">
        <f t="shared" si="23"/>
        <v>16.771734182100509</v>
      </c>
    </row>
    <row r="208" spans="1:29" ht="16.5" x14ac:dyDescent="0.45">
      <c r="A208" s="9">
        <v>206</v>
      </c>
      <c r="B208" s="5" t="s">
        <v>811</v>
      </c>
      <c r="C208" s="5" t="s">
        <v>812</v>
      </c>
      <c r="D208" s="5" t="s">
        <v>813</v>
      </c>
      <c r="E208" s="5" t="s">
        <v>474</v>
      </c>
      <c r="F208" s="5" t="s">
        <v>11761</v>
      </c>
      <c r="G208" s="5">
        <v>12</v>
      </c>
      <c r="H208" s="5">
        <v>1</v>
      </c>
      <c r="I208" s="5">
        <f t="shared" si="18"/>
        <v>2</v>
      </c>
      <c r="J208" s="5">
        <f t="shared" si="19"/>
        <v>6</v>
      </c>
      <c r="K208" s="5"/>
      <c r="L208" s="5"/>
      <c r="M208" s="5"/>
      <c r="N208" s="5"/>
      <c r="O208" s="5" t="s">
        <v>814</v>
      </c>
      <c r="P208" s="6">
        <f>[1]!EM_S_INFO_EMPLOYEE(B208,"2019")</f>
        <v>2077</v>
      </c>
      <c r="Q208" s="6">
        <f>[1]!EM_S_STM07_IS(B208,"83","2019-12-31","1",1000000000)</f>
        <v>0.70215314362000003</v>
      </c>
      <c r="R208" s="6">
        <f>[1]!EM_S_FA_YOY_OR(B208,"2019-12-31")</f>
        <v>-6.9788940754000004</v>
      </c>
      <c r="S208" s="6">
        <f>[1]!EM_S_FA_YOY_OR(B208,"2020-12-31")</f>
        <v>-17.284206504299998</v>
      </c>
      <c r="T208" s="6">
        <f>[1]!EM_S_FA_YOY_OR(B208,"2021-12-31")</f>
        <v>-12.824017205700001</v>
      </c>
      <c r="U208" s="6">
        <f>[1]!EM_S_FA_YOY_OR(B208,"2022-12-31")</f>
        <v>49.439991872699999</v>
      </c>
      <c r="V208" s="7">
        <f t="shared" si="20"/>
        <v>6.4439227209000007</v>
      </c>
      <c r="W208" s="8">
        <f t="shared" si="21"/>
        <v>37.302410029710039</v>
      </c>
      <c r="X208" s="6">
        <f>[1]!EM_S_FA_YOY_NETPROFIT(B208,"2019-12-31")</f>
        <v>82.3238485583</v>
      </c>
      <c r="Y208" s="6">
        <f>[1]!EM_S_FA_YOY_NETPROFIT(B208,"2020-12-31")</f>
        <v>115.50742738450001</v>
      </c>
      <c r="Z208" s="6">
        <f>[1]!EM_S_FA_YOY_NETPROFIT(B208,"2021-12-31")</f>
        <v>48.835485825100001</v>
      </c>
      <c r="AA208" s="6">
        <f>[1]!EM_S_FA_YOY_NETPROFIT(B208,"2022-12-31")</f>
        <v>391.46131919710001</v>
      </c>
      <c r="AB208" s="7">
        <f t="shared" si="22"/>
        <v>185.26807746890003</v>
      </c>
      <c r="AC208" s="8">
        <f t="shared" si="23"/>
        <v>181.65358969371607</v>
      </c>
    </row>
    <row r="209" spans="1:29" ht="16.5" x14ac:dyDescent="0.45">
      <c r="A209" s="9">
        <v>207</v>
      </c>
      <c r="B209" s="5" t="s">
        <v>815</v>
      </c>
      <c r="C209" s="5" t="s">
        <v>816</v>
      </c>
      <c r="D209" s="5" t="s">
        <v>817</v>
      </c>
      <c r="E209" s="5" t="s">
        <v>363</v>
      </c>
      <c r="F209" s="5" t="s">
        <v>11771</v>
      </c>
      <c r="G209" s="5">
        <v>22</v>
      </c>
      <c r="H209" s="5">
        <v>3</v>
      </c>
      <c r="I209" s="5">
        <f t="shared" si="18"/>
        <v>4</v>
      </c>
      <c r="J209" s="5">
        <f t="shared" si="19"/>
        <v>7</v>
      </c>
      <c r="K209" s="5"/>
      <c r="L209" s="5"/>
      <c r="M209" s="5"/>
      <c r="N209" s="5"/>
      <c r="O209" s="5" t="s">
        <v>786</v>
      </c>
      <c r="P209" s="6">
        <f>[1]!EM_S_INFO_EMPLOYEE(B209,"2019")</f>
        <v>7855</v>
      </c>
      <c r="Q209" s="6">
        <f>[1]!EM_S_STM07_IS(B209,"83","2019-12-31","1",1000000000)</f>
        <v>2.6249324235299998</v>
      </c>
      <c r="R209" s="6">
        <f>[1]!EM_S_FA_YOY_OR(B209,"2019-12-31")</f>
        <v>-4.4835978371999996</v>
      </c>
      <c r="S209" s="6">
        <f>[1]!EM_S_FA_YOY_OR(B209,"2020-12-31")</f>
        <v>-9.1909167386000004</v>
      </c>
      <c r="T209" s="6">
        <f>[1]!EM_S_FA_YOY_OR(B209,"2021-12-31")</f>
        <v>-8.8820811167000002</v>
      </c>
      <c r="U209" s="6">
        <f>[1]!EM_S_FA_YOY_OR(B209,"2022-12-31")</f>
        <v>0.1671995275</v>
      </c>
      <c r="V209" s="7">
        <f t="shared" si="20"/>
        <v>-5.9685994426000013</v>
      </c>
      <c r="W209" s="8">
        <f t="shared" si="21"/>
        <v>5.3160009980669427</v>
      </c>
      <c r="X209" s="6">
        <f>[1]!EM_S_FA_YOY_NETPROFIT(B209,"2019-12-31")</f>
        <v>-41.6228490321</v>
      </c>
      <c r="Y209" s="6">
        <f>[1]!EM_S_FA_YOY_NETPROFIT(B209,"2020-12-31")</f>
        <v>-652.2293999323</v>
      </c>
      <c r="Z209" s="6">
        <f>[1]!EM_S_FA_YOY_NETPROFIT(B209,"2021-12-31")</f>
        <v>34.259695687799997</v>
      </c>
      <c r="AA209" s="6">
        <f>[1]!EM_S_FA_YOY_NETPROFIT(B209,"2022-12-31")</f>
        <v>-33.5695621399</v>
      </c>
      <c r="AB209" s="7">
        <f t="shared" si="22"/>
        <v>-217.17975546146667</v>
      </c>
      <c r="AC209" s="8">
        <f t="shared" si="23"/>
        <v>378.28738667845249</v>
      </c>
    </row>
    <row r="210" spans="1:29" ht="16.5" x14ac:dyDescent="0.45">
      <c r="A210" s="9">
        <v>208</v>
      </c>
      <c r="B210" s="5" t="s">
        <v>818</v>
      </c>
      <c r="C210" s="5" t="s">
        <v>819</v>
      </c>
      <c r="D210" s="5" t="s">
        <v>820</v>
      </c>
      <c r="E210" s="5" t="s">
        <v>288</v>
      </c>
      <c r="F210" s="5" t="s">
        <v>11765</v>
      </c>
      <c r="G210" s="5">
        <v>16</v>
      </c>
      <c r="H210" s="5">
        <v>3</v>
      </c>
      <c r="I210" s="5">
        <f t="shared" si="18"/>
        <v>1</v>
      </c>
      <c r="J210" s="5">
        <f t="shared" si="19"/>
        <v>9</v>
      </c>
      <c r="K210" s="5"/>
      <c r="L210" s="5"/>
      <c r="M210" s="5"/>
      <c r="N210" s="5"/>
      <c r="O210" s="5" t="s">
        <v>786</v>
      </c>
      <c r="P210" s="6">
        <f>[1]!EM_S_INFO_EMPLOYEE(B210,"2019")</f>
        <v>166</v>
      </c>
      <c r="Q210" s="6">
        <f>[1]!EM_S_STM07_IS(B210,"83","2019-12-31","1",1000000000)</f>
        <v>0.41886440650000001</v>
      </c>
      <c r="R210" s="6">
        <f>[1]!EM_S_FA_YOY_OR(B210,"2019-12-31")</f>
        <v>68.579666814700005</v>
      </c>
      <c r="S210" s="6">
        <f>[1]!EM_S_FA_YOY_OR(B210,"2020-12-31")</f>
        <v>-73.837992276400001</v>
      </c>
      <c r="T210" s="6">
        <f>[1]!EM_S_FA_YOY_OR(B210,"2021-12-31")</f>
        <v>130.19830447699999</v>
      </c>
      <c r="U210" s="6">
        <f>[1]!EM_S_FA_YOY_OR(B210,"2022-12-31")</f>
        <v>153.16449219379999</v>
      </c>
      <c r="V210" s="7">
        <f t="shared" si="20"/>
        <v>69.841601464799993</v>
      </c>
      <c r="W210" s="8">
        <f t="shared" si="21"/>
        <v>124.95891599957176</v>
      </c>
      <c r="X210" s="6">
        <f>[1]!EM_S_FA_YOY_NETPROFIT(B210,"2019-12-31")</f>
        <v>283.08650879189997</v>
      </c>
      <c r="Y210" s="6">
        <f>[1]!EM_S_FA_YOY_NETPROFIT(B210,"2020-12-31")</f>
        <v>-155.194179932</v>
      </c>
      <c r="Z210" s="6">
        <f>[1]!EM_S_FA_YOY_NETPROFIT(B210,"2021-12-31")</f>
        <v>1300.7877282310999</v>
      </c>
      <c r="AA210" s="6">
        <f>[1]!EM_S_FA_YOY_NETPROFIT(B210,"2022-12-31")</f>
        <v>-113.65104644669999</v>
      </c>
      <c r="AB210" s="7">
        <f t="shared" si="22"/>
        <v>343.98083395079993</v>
      </c>
      <c r="AC210" s="8">
        <f t="shared" si="23"/>
        <v>828.87938368117182</v>
      </c>
    </row>
    <row r="211" spans="1:29" ht="16.5" x14ac:dyDescent="0.45">
      <c r="A211" s="9">
        <v>209</v>
      </c>
      <c r="B211" s="5" t="s">
        <v>821</v>
      </c>
      <c r="C211" s="5" t="s">
        <v>822</v>
      </c>
      <c r="D211" s="5" t="s">
        <v>823</v>
      </c>
      <c r="E211" s="5" t="s">
        <v>103</v>
      </c>
      <c r="F211" s="5" t="s">
        <v>11764</v>
      </c>
      <c r="G211" s="5">
        <v>15</v>
      </c>
      <c r="H211" s="5">
        <v>3</v>
      </c>
      <c r="I211" s="5">
        <f t="shared" si="18"/>
        <v>2</v>
      </c>
      <c r="J211" s="5">
        <f t="shared" si="19"/>
        <v>8</v>
      </c>
      <c r="K211" s="5"/>
      <c r="L211" s="5"/>
      <c r="M211" s="5"/>
      <c r="N211" s="5"/>
      <c r="O211" s="5" t="s">
        <v>786</v>
      </c>
      <c r="P211" s="6">
        <f>[1]!EM_S_INFO_EMPLOYEE(B211,"2019")</f>
        <v>2866</v>
      </c>
      <c r="Q211" s="6">
        <f>[1]!EM_S_STM07_IS(B211,"83","2019-12-31","1",1000000000)</f>
        <v>3.72792610075</v>
      </c>
      <c r="R211" s="6">
        <f>[1]!EM_S_FA_YOY_OR(B211,"2019-12-31")</f>
        <v>-15.8296370638</v>
      </c>
      <c r="S211" s="6">
        <f>[1]!EM_S_FA_YOY_OR(B211,"2020-12-31")</f>
        <v>-38.206957240500003</v>
      </c>
      <c r="T211" s="6">
        <f>[1]!EM_S_FA_YOY_OR(B211,"2021-12-31")</f>
        <v>-14.3880008574</v>
      </c>
      <c r="U211" s="6">
        <f>[1]!EM_S_FA_YOY_OR(B211,"2022-12-31")</f>
        <v>-36.1711377962</v>
      </c>
      <c r="V211" s="7">
        <f t="shared" si="20"/>
        <v>-29.588698631366668</v>
      </c>
      <c r="W211" s="8">
        <f t="shared" si="21"/>
        <v>13.203486274997752</v>
      </c>
      <c r="X211" s="6">
        <f>[1]!EM_S_FA_YOY_NETPROFIT(B211,"2019-12-31")</f>
        <v>19.181307892</v>
      </c>
      <c r="Y211" s="6">
        <f>[1]!EM_S_FA_YOY_NETPROFIT(B211,"2020-12-31")</f>
        <v>97.720157348499995</v>
      </c>
      <c r="Z211" s="6">
        <f>[1]!EM_S_FA_YOY_NETPROFIT(B211,"2021-12-31")</f>
        <v>-1974.8394291622001</v>
      </c>
      <c r="AA211" s="6">
        <f>[1]!EM_S_FA_YOY_NETPROFIT(B211,"2022-12-31")</f>
        <v>76.795764259199998</v>
      </c>
      <c r="AB211" s="7">
        <f t="shared" si="22"/>
        <v>-600.1078358515</v>
      </c>
      <c r="AC211" s="8">
        <f t="shared" si="23"/>
        <v>1190.5984515324512</v>
      </c>
    </row>
    <row r="212" spans="1:29" ht="16.5" x14ac:dyDescent="0.45">
      <c r="A212" s="9">
        <v>210</v>
      </c>
      <c r="B212" s="5" t="s">
        <v>824</v>
      </c>
      <c r="C212" s="5" t="s">
        <v>825</v>
      </c>
      <c r="D212" s="5" t="s">
        <v>826</v>
      </c>
      <c r="E212" s="5" t="s">
        <v>363</v>
      </c>
      <c r="F212" s="5" t="s">
        <v>11762</v>
      </c>
      <c r="G212" s="5">
        <v>13</v>
      </c>
      <c r="H212" s="5">
        <v>2</v>
      </c>
      <c r="I212" s="5">
        <f t="shared" si="18"/>
        <v>4</v>
      </c>
      <c r="J212" s="5">
        <f t="shared" si="19"/>
        <v>7</v>
      </c>
      <c r="K212" s="5"/>
      <c r="L212" s="5"/>
      <c r="M212" s="5"/>
      <c r="N212" s="5"/>
      <c r="O212" s="5" t="s">
        <v>827</v>
      </c>
      <c r="P212" s="6">
        <f>[1]!EM_S_INFO_EMPLOYEE(B212,"2019")</f>
        <v>44</v>
      </c>
      <c r="Q212" s="6">
        <f>[1]!EM_S_STM07_IS(B212,"83","2019-12-31","1",1000000000)</f>
        <v>4.1296309300000002E-3</v>
      </c>
      <c r="R212" s="6">
        <f>[1]!EM_S_FA_YOY_OR(B212,"2019-12-31")</f>
        <v>-95.974126775399995</v>
      </c>
      <c r="S212" s="6">
        <f>[1]!EM_S_FA_YOY_OR(B212,"2020-12-31")</f>
        <v>16849.847029550401</v>
      </c>
      <c r="T212" s="6">
        <f>[1]!EM_S_FA_YOY_OR(B212,"2021-12-31")</f>
        <v>312.8811136429</v>
      </c>
      <c r="U212" s="6">
        <f>[1]!EM_S_FA_YOY_OR(B212,"2022-12-31")</f>
        <v>8.1029059557000007</v>
      </c>
      <c r="V212" s="7">
        <f t="shared" si="20"/>
        <v>5723.610349716334</v>
      </c>
      <c r="W212" s="8">
        <f t="shared" si="21"/>
        <v>9636.8085708254075</v>
      </c>
      <c r="X212" s="6">
        <f>[1]!EM_S_FA_YOY_NETPROFIT(B212,"2019-12-31")</f>
        <v>-20.599991194899999</v>
      </c>
      <c r="Y212" s="6">
        <f>[1]!EM_S_FA_YOY_NETPROFIT(B212,"2020-12-31")</f>
        <v>111.9890235127</v>
      </c>
      <c r="Z212" s="6">
        <f>[1]!EM_S_FA_YOY_NETPROFIT(B212,"2021-12-31")</f>
        <v>124.5598676929</v>
      </c>
      <c r="AA212" s="6">
        <f>[1]!EM_S_FA_YOY_NETPROFIT(B212,"2022-12-31")</f>
        <v>14.9008599352</v>
      </c>
      <c r="AB212" s="7">
        <f t="shared" si="22"/>
        <v>83.816583713599996</v>
      </c>
      <c r="AC212" s="8">
        <f t="shared" si="23"/>
        <v>60.01282586894456</v>
      </c>
    </row>
    <row r="213" spans="1:29" ht="16.5" x14ac:dyDescent="0.45">
      <c r="A213" s="9">
        <v>211</v>
      </c>
      <c r="B213" s="5" t="s">
        <v>828</v>
      </c>
      <c r="C213" s="5" t="s">
        <v>829</v>
      </c>
      <c r="D213" s="5" t="s">
        <v>830</v>
      </c>
      <c r="E213" s="5" t="s">
        <v>553</v>
      </c>
      <c r="F213" s="5" t="s">
        <v>11759</v>
      </c>
      <c r="G213" s="5">
        <v>9</v>
      </c>
      <c r="H213" s="5">
        <v>2</v>
      </c>
      <c r="I213" s="5">
        <f t="shared" si="18"/>
        <v>3</v>
      </c>
      <c r="J213" s="5">
        <f t="shared" si="19"/>
        <v>2</v>
      </c>
      <c r="K213" s="5"/>
      <c r="L213" s="5"/>
      <c r="M213" s="5"/>
      <c r="N213" s="5"/>
      <c r="O213" s="5" t="s">
        <v>810</v>
      </c>
      <c r="P213" s="6">
        <f>[1]!EM_S_INFO_EMPLOYEE(B213,"2019")</f>
        <v>2394</v>
      </c>
      <c r="Q213" s="6">
        <f>[1]!EM_S_STM07_IS(B213,"83","2019-12-31","1",1000000000)</f>
        <v>7.4120626391900002</v>
      </c>
      <c r="R213" s="6">
        <f>[1]!EM_S_FA_YOY_OR(B213,"2019-12-31")</f>
        <v>39.729576774599998</v>
      </c>
      <c r="S213" s="6">
        <f>[1]!EM_S_FA_YOY_OR(B213,"2020-12-31")</f>
        <v>-13.218593093200001</v>
      </c>
      <c r="T213" s="6">
        <f>[1]!EM_S_FA_YOY_OR(B213,"2021-12-31")</f>
        <v>29.262305540100002</v>
      </c>
      <c r="U213" s="6">
        <f>[1]!EM_S_FA_YOY_OR(B213,"2022-12-31")</f>
        <v>-14.186709519800001</v>
      </c>
      <c r="V213" s="7">
        <f t="shared" si="20"/>
        <v>0.61900097570000057</v>
      </c>
      <c r="W213" s="8">
        <f t="shared" si="21"/>
        <v>24.810551880814678</v>
      </c>
      <c r="X213" s="6">
        <f>[1]!EM_S_FA_YOY_NETPROFIT(B213,"2019-12-31")</f>
        <v>59.927815198099999</v>
      </c>
      <c r="Y213" s="6">
        <f>[1]!EM_S_FA_YOY_NETPROFIT(B213,"2020-12-31")</f>
        <v>-13.935636349399999</v>
      </c>
      <c r="Z213" s="6">
        <f>[1]!EM_S_FA_YOY_NETPROFIT(B213,"2021-12-31")</f>
        <v>10.116138872500001</v>
      </c>
      <c r="AA213" s="6">
        <f>[1]!EM_S_FA_YOY_NETPROFIT(B213,"2022-12-31")</f>
        <v>-57.399665773800002</v>
      </c>
      <c r="AB213" s="7">
        <f t="shared" si="22"/>
        <v>-20.406387750233332</v>
      </c>
      <c r="AC213" s="8">
        <f t="shared" si="23"/>
        <v>34.219861733032708</v>
      </c>
    </row>
    <row r="214" spans="1:29" ht="16.5" x14ac:dyDescent="0.45">
      <c r="A214" s="9">
        <v>212</v>
      </c>
      <c r="B214" s="5" t="s">
        <v>831</v>
      </c>
      <c r="C214" s="5" t="s">
        <v>832</v>
      </c>
      <c r="D214" s="5" t="s">
        <v>833</v>
      </c>
      <c r="E214" s="5" t="s">
        <v>240</v>
      </c>
      <c r="F214" s="5" t="s">
        <v>11771</v>
      </c>
      <c r="G214" s="5">
        <v>22</v>
      </c>
      <c r="H214" s="5">
        <v>3</v>
      </c>
      <c r="I214" s="5">
        <f t="shared" si="18"/>
        <v>4</v>
      </c>
      <c r="J214" s="5">
        <f t="shared" si="19"/>
        <v>7</v>
      </c>
      <c r="K214" s="5"/>
      <c r="L214" s="5"/>
      <c r="M214" s="5"/>
      <c r="N214" s="5"/>
      <c r="O214" s="5" t="s">
        <v>834</v>
      </c>
      <c r="P214" s="6">
        <f>[1]!EM_S_INFO_EMPLOYEE(B214,"2019")</f>
        <v>873</v>
      </c>
      <c r="Q214" s="6">
        <f>[1]!EM_S_STM07_IS(B214,"83","2019-12-31","1",1000000000)</f>
        <v>10.873746622540001</v>
      </c>
      <c r="R214" s="6">
        <f>[1]!EM_S_FA_YOY_OR(B214,"2019-12-31")</f>
        <v>41.694878765399999</v>
      </c>
      <c r="S214" s="6">
        <f>[1]!EM_S_FA_YOY_OR(B214,"2020-12-31")</f>
        <v>-1.2612596295</v>
      </c>
      <c r="T214" s="6">
        <f>[1]!EM_S_FA_YOY_OR(B214,"2021-12-31")</f>
        <v>-46.977306627099999</v>
      </c>
      <c r="U214" s="6">
        <f>[1]!EM_S_FA_YOY_OR(B214,"2022-12-31")</f>
        <v>-53.215780240599997</v>
      </c>
      <c r="V214" s="7">
        <f t="shared" si="20"/>
        <v>-33.818115499066664</v>
      </c>
      <c r="W214" s="8">
        <f t="shared" si="21"/>
        <v>28.367081033133939</v>
      </c>
      <c r="X214" s="6">
        <f>[1]!EM_S_FA_YOY_NETPROFIT(B214,"2019-12-31")</f>
        <v>-14.96065683</v>
      </c>
      <c r="Y214" s="6">
        <f>[1]!EM_S_FA_YOY_NETPROFIT(B214,"2020-12-31")</f>
        <v>-584.89133720259997</v>
      </c>
      <c r="Z214" s="6">
        <f>[1]!EM_S_FA_YOY_NETPROFIT(B214,"2021-12-31")</f>
        <v>104.3325933532</v>
      </c>
      <c r="AA214" s="6">
        <f>[1]!EM_S_FA_YOY_NETPROFIT(B214,"2022-12-31")</f>
        <v>-404.9608405971</v>
      </c>
      <c r="AB214" s="7">
        <f t="shared" si="22"/>
        <v>-295.17319481549998</v>
      </c>
      <c r="AC214" s="8">
        <f t="shared" si="23"/>
        <v>357.48762494301269</v>
      </c>
    </row>
    <row r="215" spans="1:29" ht="16.5" x14ac:dyDescent="0.45">
      <c r="A215" s="9">
        <v>213</v>
      </c>
      <c r="B215" s="5" t="s">
        <v>835</v>
      </c>
      <c r="C215" s="5" t="s">
        <v>836</v>
      </c>
      <c r="D215" s="5" t="s">
        <v>837</v>
      </c>
      <c r="E215" s="5" t="s">
        <v>288</v>
      </c>
      <c r="F215" s="5" t="s">
        <v>11773</v>
      </c>
      <c r="G215" s="5">
        <v>24</v>
      </c>
      <c r="H215" s="5">
        <v>2</v>
      </c>
      <c r="I215" s="5">
        <f t="shared" si="18"/>
        <v>1</v>
      </c>
      <c r="J215" s="5">
        <f t="shared" si="19"/>
        <v>11</v>
      </c>
      <c r="K215" s="5"/>
      <c r="L215" s="5"/>
      <c r="M215" s="5"/>
      <c r="N215" s="5"/>
      <c r="O215" s="5" t="s">
        <v>172</v>
      </c>
      <c r="P215" s="6">
        <f>[1]!EM_S_INFO_EMPLOYEE(B215,"2019")</f>
        <v>951</v>
      </c>
      <c r="Q215" s="6">
        <f>[1]!EM_S_STM07_IS(B215,"83","2019-12-31","1",1000000000)</f>
        <v>0.79067418798</v>
      </c>
      <c r="R215" s="6">
        <f>[1]!EM_S_FA_YOY_OR(B215,"2019-12-31")</f>
        <v>11.8636226296</v>
      </c>
      <c r="S215" s="6">
        <f>[1]!EM_S_FA_YOY_OR(B215,"2020-12-31")</f>
        <v>-13.965489781800001</v>
      </c>
      <c r="T215" s="6">
        <f>[1]!EM_S_FA_YOY_OR(B215,"2021-12-31")</f>
        <v>56.929235330700003</v>
      </c>
      <c r="U215" s="6">
        <f>[1]!EM_S_FA_YOY_OR(B215,"2022-12-31")</f>
        <v>-7.1715617639999998</v>
      </c>
      <c r="V215" s="7">
        <f t="shared" si="20"/>
        <v>11.930727928300001</v>
      </c>
      <c r="W215" s="8">
        <f t="shared" si="21"/>
        <v>39.117625385632081</v>
      </c>
      <c r="X215" s="6">
        <f>[1]!EM_S_FA_YOY_NETPROFIT(B215,"2019-12-31")</f>
        <v>180.7816552166</v>
      </c>
      <c r="Y215" s="6">
        <f>[1]!EM_S_FA_YOY_NETPROFIT(B215,"2020-12-31")</f>
        <v>-7.0164952473</v>
      </c>
      <c r="Z215" s="6">
        <f>[1]!EM_S_FA_YOY_NETPROFIT(B215,"2021-12-31")</f>
        <v>827.44227629520003</v>
      </c>
      <c r="AA215" s="6">
        <f>[1]!EM_S_FA_YOY_NETPROFIT(B215,"2022-12-31")</f>
        <v>-33.485567486900003</v>
      </c>
      <c r="AB215" s="7">
        <f t="shared" si="22"/>
        <v>262.31340452033334</v>
      </c>
      <c r="AC215" s="8">
        <f t="shared" si="23"/>
        <v>489.59486744803263</v>
      </c>
    </row>
    <row r="216" spans="1:29" ht="16.5" x14ac:dyDescent="0.45">
      <c r="A216" s="9">
        <v>214</v>
      </c>
      <c r="B216" s="5" t="s">
        <v>838</v>
      </c>
      <c r="C216" s="5" t="s">
        <v>839</v>
      </c>
      <c r="D216" s="5" t="s">
        <v>840</v>
      </c>
      <c r="E216" s="5" t="s">
        <v>363</v>
      </c>
      <c r="F216" s="5" t="s">
        <v>11766</v>
      </c>
      <c r="G216" s="5">
        <v>17</v>
      </c>
      <c r="H216" s="5">
        <v>2</v>
      </c>
      <c r="I216" s="5">
        <f t="shared" si="18"/>
        <v>2</v>
      </c>
      <c r="J216" s="5">
        <f t="shared" si="19"/>
        <v>11</v>
      </c>
      <c r="K216" s="5"/>
      <c r="L216" s="5"/>
      <c r="M216" s="5"/>
      <c r="N216" s="5"/>
      <c r="O216" s="5" t="s">
        <v>841</v>
      </c>
      <c r="P216" s="6">
        <f>[1]!EM_S_INFO_EMPLOYEE(B216,"2019")</f>
        <v>3633</v>
      </c>
      <c r="Q216" s="6">
        <f>[1]!EM_S_STM07_IS(B216,"83","2019-12-31","1",1000000000)</f>
        <v>1.24131123604</v>
      </c>
      <c r="R216" s="6">
        <f>[1]!EM_S_FA_YOY_OR(B216,"2019-12-31")</f>
        <v>-16.734035717099999</v>
      </c>
      <c r="S216" s="6">
        <f>[1]!EM_S_FA_YOY_OR(B216,"2020-12-31")</f>
        <v>-4.0102566363000003</v>
      </c>
      <c r="T216" s="6">
        <f>[1]!EM_S_FA_YOY_OR(B216,"2021-12-31")</f>
        <v>10.588344536899999</v>
      </c>
      <c r="U216" s="6">
        <f>[1]!EM_S_FA_YOY_OR(B216,"2022-12-31")</f>
        <v>-14.2008888074</v>
      </c>
      <c r="V216" s="7">
        <f t="shared" si="20"/>
        <v>-2.5409336356000005</v>
      </c>
      <c r="W216" s="8">
        <f t="shared" si="21"/>
        <v>12.45976344116646</v>
      </c>
      <c r="X216" s="6">
        <f>[1]!EM_S_FA_YOY_NETPROFIT(B216,"2019-12-31")</f>
        <v>123.6586949255</v>
      </c>
      <c r="Y216" s="6">
        <f>[1]!EM_S_FA_YOY_NETPROFIT(B216,"2020-12-31")</f>
        <v>-805.67733792030003</v>
      </c>
      <c r="Z216" s="6">
        <f>[1]!EM_S_FA_YOY_NETPROFIT(B216,"2021-12-31")</f>
        <v>47.780856503499997</v>
      </c>
      <c r="AA216" s="6">
        <f>[1]!EM_S_FA_YOY_NETPROFIT(B216,"2022-12-31")</f>
        <v>-160.58981264420001</v>
      </c>
      <c r="AB216" s="7">
        <f t="shared" si="22"/>
        <v>-306.16209802033336</v>
      </c>
      <c r="AC216" s="8">
        <f t="shared" si="23"/>
        <v>444.96200973735506</v>
      </c>
    </row>
    <row r="217" spans="1:29" ht="16.5" x14ac:dyDescent="0.45">
      <c r="A217" s="9">
        <v>215</v>
      </c>
      <c r="B217" s="5" t="s">
        <v>842</v>
      </c>
      <c r="C217" s="5" t="s">
        <v>843</v>
      </c>
      <c r="D217" s="5" t="s">
        <v>844</v>
      </c>
      <c r="E217" s="5" t="s">
        <v>176</v>
      </c>
      <c r="F217" s="5" t="s">
        <v>11755</v>
      </c>
      <c r="G217" s="5">
        <v>5</v>
      </c>
      <c r="H217" s="5">
        <v>3</v>
      </c>
      <c r="I217" s="5">
        <f t="shared" si="18"/>
        <v>3</v>
      </c>
      <c r="J217" s="5">
        <f t="shared" si="19"/>
        <v>5</v>
      </c>
      <c r="K217" s="5"/>
      <c r="L217" s="5"/>
      <c r="M217" s="5"/>
      <c r="N217" s="5"/>
      <c r="O217" s="5" t="s">
        <v>845</v>
      </c>
      <c r="P217" s="6">
        <f>[1]!EM_S_INFO_EMPLOYEE(B217,"2019")</f>
        <v>520</v>
      </c>
      <c r="Q217" s="6">
        <f>[1]!EM_S_STM07_IS(B217,"83","2019-12-31","1",1000000000)</f>
        <v>0.77576183876000004</v>
      </c>
      <c r="R217" s="6">
        <f>[1]!EM_S_FA_YOY_OR(B217,"2019-12-31")</f>
        <v>-28.669247773799999</v>
      </c>
      <c r="S217" s="6">
        <f>[1]!EM_S_FA_YOY_OR(B217,"2020-12-31")</f>
        <v>-77.341923647499996</v>
      </c>
      <c r="T217" s="6">
        <f>[1]!EM_S_FA_YOY_OR(B217,"2021-12-31")</f>
        <v>0.31953899489999998</v>
      </c>
      <c r="U217" s="6">
        <f>[1]!EM_S_FA_YOY_OR(B217,"2022-12-31")</f>
        <v>-15.2392514752</v>
      </c>
      <c r="V217" s="7">
        <f t="shared" si="20"/>
        <v>-30.753878709266662</v>
      </c>
      <c r="W217" s="8">
        <f t="shared" si="21"/>
        <v>41.089578223659771</v>
      </c>
      <c r="X217" s="6">
        <f>[1]!EM_S_FA_YOY_NETPROFIT(B217,"2019-12-31")</f>
        <v>20.037703975199999</v>
      </c>
      <c r="Y217" s="6">
        <f>[1]!EM_S_FA_YOY_NETPROFIT(B217,"2020-12-31")</f>
        <v>101.14695753479999</v>
      </c>
      <c r="Z217" s="6">
        <f>[1]!EM_S_FA_YOY_NETPROFIT(B217,"2021-12-31")</f>
        <v>-7563.7572929387998</v>
      </c>
      <c r="AA217" s="6">
        <f>[1]!EM_S_FA_YOY_NETPROFIT(B217,"2022-12-31")</f>
        <v>79.773366999900006</v>
      </c>
      <c r="AB217" s="7">
        <f t="shared" si="22"/>
        <v>-2460.9456561347001</v>
      </c>
      <c r="AC217" s="8">
        <f t="shared" si="23"/>
        <v>4419.1774300338511</v>
      </c>
    </row>
    <row r="218" spans="1:29" ht="16.5" x14ac:dyDescent="0.45">
      <c r="A218" s="9">
        <v>216</v>
      </c>
      <c r="B218" s="5" t="s">
        <v>846</v>
      </c>
      <c r="C218" s="5" t="s">
        <v>847</v>
      </c>
      <c r="D218" s="5" t="s">
        <v>848</v>
      </c>
      <c r="E218" s="5" t="s">
        <v>288</v>
      </c>
      <c r="F218" s="5" t="s">
        <v>11756</v>
      </c>
      <c r="G218" s="5">
        <v>6</v>
      </c>
      <c r="H218" s="5">
        <v>2</v>
      </c>
      <c r="I218" s="5">
        <f t="shared" si="18"/>
        <v>2</v>
      </c>
      <c r="J218" s="5">
        <f t="shared" si="19"/>
        <v>11</v>
      </c>
      <c r="K218" s="5"/>
      <c r="L218" s="5"/>
      <c r="M218" s="5"/>
      <c r="N218" s="5"/>
      <c r="O218" s="5" t="s">
        <v>849</v>
      </c>
      <c r="P218" s="6">
        <f>[1]!EM_S_INFO_EMPLOYEE(B218,"2019")</f>
        <v>5379</v>
      </c>
      <c r="Q218" s="6">
        <f>[1]!EM_S_STM07_IS(B218,"83","2019-12-31","1",1000000000)</f>
        <v>6.4031146826300001</v>
      </c>
      <c r="R218" s="6">
        <f>[1]!EM_S_FA_YOY_OR(B218,"2019-12-31")</f>
        <v>-19.978333488299999</v>
      </c>
      <c r="S218" s="6">
        <f>[1]!EM_S_FA_YOY_OR(B218,"2020-12-31")</f>
        <v>10.8548321066</v>
      </c>
      <c r="T218" s="6">
        <f>[1]!EM_S_FA_YOY_OR(B218,"2021-12-31")</f>
        <v>29.1971303873</v>
      </c>
      <c r="U218" s="6">
        <f>[1]!EM_S_FA_YOY_OR(B218,"2022-12-31")</f>
        <v>9.0202522342999991</v>
      </c>
      <c r="V218" s="7">
        <f t="shared" si="20"/>
        <v>16.3574049094</v>
      </c>
      <c r="W218" s="8">
        <f t="shared" si="21"/>
        <v>11.157299565210121</v>
      </c>
      <c r="X218" s="6">
        <f>[1]!EM_S_FA_YOY_NETPROFIT(B218,"2019-12-31")</f>
        <v>-27.185231206800001</v>
      </c>
      <c r="Y218" s="6">
        <f>[1]!EM_S_FA_YOY_NETPROFIT(B218,"2020-12-31")</f>
        <v>69.966970754200005</v>
      </c>
      <c r="Z218" s="6">
        <f>[1]!EM_S_FA_YOY_NETPROFIT(B218,"2021-12-31")</f>
        <v>55.888972639199999</v>
      </c>
      <c r="AA218" s="6">
        <f>[1]!EM_S_FA_YOY_NETPROFIT(B218,"2022-12-31")</f>
        <v>287.83639527269997</v>
      </c>
      <c r="AB218" s="7">
        <f t="shared" si="22"/>
        <v>137.89744622203332</v>
      </c>
      <c r="AC218" s="8">
        <f t="shared" si="23"/>
        <v>130.04158503934534</v>
      </c>
    </row>
    <row r="219" spans="1:29" ht="16.5" x14ac:dyDescent="0.45">
      <c r="A219" s="9">
        <v>217</v>
      </c>
      <c r="B219" s="5" t="s">
        <v>850</v>
      </c>
      <c r="C219" s="5" t="s">
        <v>851</v>
      </c>
      <c r="D219" s="5" t="s">
        <v>852</v>
      </c>
      <c r="E219" s="5" t="s">
        <v>120</v>
      </c>
      <c r="F219" s="5" t="s">
        <v>11771</v>
      </c>
      <c r="G219" s="5">
        <v>22</v>
      </c>
      <c r="H219" s="5">
        <v>3</v>
      </c>
      <c r="I219" s="5">
        <f t="shared" si="18"/>
        <v>4</v>
      </c>
      <c r="J219" s="5">
        <f t="shared" si="19"/>
        <v>7</v>
      </c>
      <c r="K219" s="5"/>
      <c r="L219" s="5"/>
      <c r="M219" s="5"/>
      <c r="N219" s="5"/>
      <c r="O219" s="5" t="s">
        <v>853</v>
      </c>
      <c r="P219" s="6">
        <f>[1]!EM_S_INFO_EMPLOYEE(B219,"2019")</f>
        <v>521</v>
      </c>
      <c r="Q219" s="6">
        <f>[1]!EM_S_STM07_IS(B219,"83","2019-12-31","1",1000000000)</f>
        <v>0.72210702862999998</v>
      </c>
      <c r="R219" s="6">
        <f>[1]!EM_S_FA_YOY_OR(B219,"2019-12-31")</f>
        <v>-26.900222365699999</v>
      </c>
      <c r="S219" s="6">
        <f>[1]!EM_S_FA_YOY_OR(B219,"2020-12-31")</f>
        <v>-21.001796819199999</v>
      </c>
      <c r="T219" s="6">
        <f>[1]!EM_S_FA_YOY_OR(B219,"2021-12-31")</f>
        <v>15.2158865413</v>
      </c>
      <c r="U219" s="6">
        <f>[1]!EM_S_FA_YOY_OR(B219,"2022-12-31")</f>
        <v>6.1287623408999998</v>
      </c>
      <c r="V219" s="7">
        <f t="shared" si="20"/>
        <v>0.11428402100000017</v>
      </c>
      <c r="W219" s="8">
        <f t="shared" si="21"/>
        <v>18.843052011172976</v>
      </c>
      <c r="X219" s="6">
        <f>[1]!EM_S_FA_YOY_NETPROFIT(B219,"2019-12-31")</f>
        <v>-35.135106512900002</v>
      </c>
      <c r="Y219" s="6">
        <f>[1]!EM_S_FA_YOY_NETPROFIT(B219,"2020-12-31")</f>
        <v>-34.560903573799997</v>
      </c>
      <c r="Z219" s="6">
        <f>[1]!EM_S_FA_YOY_NETPROFIT(B219,"2021-12-31")</f>
        <v>8.7191057321999992</v>
      </c>
      <c r="AA219" s="6">
        <f>[1]!EM_S_FA_YOY_NETPROFIT(B219,"2022-12-31")</f>
        <v>-35.553851848599997</v>
      </c>
      <c r="AB219" s="7">
        <f t="shared" si="22"/>
        <v>-20.465216563399999</v>
      </c>
      <c r="AC219" s="8">
        <f t="shared" si="23"/>
        <v>25.279240246874483</v>
      </c>
    </row>
    <row r="220" spans="1:29" ht="16.5" x14ac:dyDescent="0.45">
      <c r="A220" s="9">
        <v>218</v>
      </c>
      <c r="B220" s="5" t="s">
        <v>854</v>
      </c>
      <c r="C220" s="5" t="s">
        <v>855</v>
      </c>
      <c r="D220" s="5" t="s">
        <v>856</v>
      </c>
      <c r="E220" s="5" t="s">
        <v>288</v>
      </c>
      <c r="F220" s="5" t="s">
        <v>11757</v>
      </c>
      <c r="G220" s="5">
        <v>7</v>
      </c>
      <c r="H220" s="5">
        <v>2</v>
      </c>
      <c r="I220" s="5">
        <f t="shared" si="18"/>
        <v>4</v>
      </c>
      <c r="J220" s="5">
        <f t="shared" si="19"/>
        <v>11</v>
      </c>
      <c r="K220" s="5"/>
      <c r="L220" s="5"/>
      <c r="M220" s="5"/>
      <c r="N220" s="5"/>
      <c r="O220" s="5" t="s">
        <v>853</v>
      </c>
      <c r="P220" s="6">
        <f>[1]!EM_S_INFO_EMPLOYEE(B220,"2019")</f>
        <v>5087</v>
      </c>
      <c r="Q220" s="6">
        <f>[1]!EM_S_STM07_IS(B220,"83","2019-12-31","1",1000000000)</f>
        <v>3.4186153259999998</v>
      </c>
      <c r="R220" s="6">
        <f>[1]!EM_S_FA_YOY_OR(B220,"2019-12-31")</f>
        <v>12.3674508185</v>
      </c>
      <c r="S220" s="6">
        <f>[1]!EM_S_FA_YOY_OR(B220,"2020-12-31")</f>
        <v>8.7763080897000005</v>
      </c>
      <c r="T220" s="6">
        <f>[1]!EM_S_FA_YOY_OR(B220,"2021-12-31")</f>
        <v>19.383555531999999</v>
      </c>
      <c r="U220" s="6">
        <f>[1]!EM_S_FA_YOY_OR(B220,"2022-12-31")</f>
        <v>21.7295613372</v>
      </c>
      <c r="V220" s="7">
        <f t="shared" si="20"/>
        <v>16.62980831963333</v>
      </c>
      <c r="W220" s="8">
        <f t="shared" si="21"/>
        <v>6.9017414618109489</v>
      </c>
      <c r="X220" s="6">
        <f>[1]!EM_S_FA_YOY_NETPROFIT(B220,"2019-12-31")</f>
        <v>26.665116184599999</v>
      </c>
      <c r="Y220" s="6">
        <f>[1]!EM_S_FA_YOY_NETPROFIT(B220,"2020-12-31")</f>
        <v>12.2383773674</v>
      </c>
      <c r="Z220" s="6">
        <f>[1]!EM_S_FA_YOY_NETPROFIT(B220,"2021-12-31")</f>
        <v>29.0290194271</v>
      </c>
      <c r="AA220" s="6">
        <f>[1]!EM_S_FA_YOY_NETPROFIT(B220,"2022-12-31")</f>
        <v>17.7742164016</v>
      </c>
      <c r="AB220" s="7">
        <f t="shared" si="22"/>
        <v>19.680537732033333</v>
      </c>
      <c r="AC220" s="8">
        <f t="shared" si="23"/>
        <v>8.5561066470323119</v>
      </c>
    </row>
    <row r="221" spans="1:29" ht="16.5" x14ac:dyDescent="0.45">
      <c r="A221" s="9">
        <v>219</v>
      </c>
      <c r="B221" s="5" t="s">
        <v>857</v>
      </c>
      <c r="C221" s="5" t="s">
        <v>858</v>
      </c>
      <c r="D221" s="5" t="s">
        <v>859</v>
      </c>
      <c r="E221" s="5" t="s">
        <v>376</v>
      </c>
      <c r="F221" s="5" t="s">
        <v>11773</v>
      </c>
      <c r="G221" s="5">
        <v>24</v>
      </c>
      <c r="H221" s="5">
        <v>2</v>
      </c>
      <c r="I221" s="5">
        <f t="shared" si="18"/>
        <v>1</v>
      </c>
      <c r="J221" s="5">
        <f t="shared" si="19"/>
        <v>11</v>
      </c>
      <c r="K221" s="5"/>
      <c r="L221" s="5"/>
      <c r="M221" s="5"/>
      <c r="N221" s="5"/>
      <c r="O221" s="5" t="s">
        <v>860</v>
      </c>
      <c r="P221" s="6">
        <f>[1]!EM_S_INFO_EMPLOYEE(B221,"2019")</f>
        <v>4913</v>
      </c>
      <c r="Q221" s="6">
        <f>[1]!EM_S_STM07_IS(B221,"83","2019-12-31","1",1000000000)</f>
        <v>7.6932203537800001</v>
      </c>
      <c r="R221" s="6">
        <f>[1]!EM_S_FA_YOY_OR(B221,"2019-12-31")</f>
        <v>-13.7877543476</v>
      </c>
      <c r="S221" s="6">
        <f>[1]!EM_S_FA_YOY_OR(B221,"2020-12-31")</f>
        <v>6.2880454599999996E-2</v>
      </c>
      <c r="T221" s="6">
        <f>[1]!EM_S_FA_YOY_OR(B221,"2021-12-31")</f>
        <v>57.7729617221</v>
      </c>
      <c r="U221" s="6">
        <f>[1]!EM_S_FA_YOY_OR(B221,"2022-12-31")</f>
        <v>-9.5422356396999994</v>
      </c>
      <c r="V221" s="7">
        <f t="shared" si="20"/>
        <v>16.097868845666667</v>
      </c>
      <c r="W221" s="8">
        <f t="shared" si="21"/>
        <v>36.409814452847101</v>
      </c>
      <c r="X221" s="6">
        <f>[1]!EM_S_FA_YOY_NETPROFIT(B221,"2019-12-31")</f>
        <v>-46.721640990300003</v>
      </c>
      <c r="Y221" s="6">
        <f>[1]!EM_S_FA_YOY_NETPROFIT(B221,"2020-12-31")</f>
        <v>-85.5180934933</v>
      </c>
      <c r="Z221" s="6">
        <f>[1]!EM_S_FA_YOY_NETPROFIT(B221,"2021-12-31")</f>
        <v>4391.7967104304998</v>
      </c>
      <c r="AA221" s="6">
        <f>[1]!EM_S_FA_YOY_NETPROFIT(B221,"2022-12-31")</f>
        <v>-43.821008403699999</v>
      </c>
      <c r="AB221" s="7">
        <f t="shared" si="22"/>
        <v>1420.8192028445001</v>
      </c>
      <c r="AC221" s="8">
        <f t="shared" si="23"/>
        <v>2573.0264620991911</v>
      </c>
    </row>
    <row r="222" spans="1:29" ht="16.5" x14ac:dyDescent="0.45">
      <c r="A222" s="9">
        <v>220</v>
      </c>
      <c r="B222" s="5" t="s">
        <v>861</v>
      </c>
      <c r="C222" s="5" t="s">
        <v>862</v>
      </c>
      <c r="D222" s="5" t="s">
        <v>863</v>
      </c>
      <c r="E222" s="5" t="s">
        <v>240</v>
      </c>
      <c r="F222" s="5" t="s">
        <v>11754</v>
      </c>
      <c r="G222" s="5">
        <v>4</v>
      </c>
      <c r="H222" s="5">
        <v>3</v>
      </c>
      <c r="I222" s="5">
        <f t="shared" si="18"/>
        <v>2</v>
      </c>
      <c r="J222" s="5">
        <f t="shared" si="19"/>
        <v>8</v>
      </c>
      <c r="K222" s="5"/>
      <c r="L222" s="5"/>
      <c r="M222" s="5"/>
      <c r="N222" s="5"/>
      <c r="O222" s="5" t="s">
        <v>181</v>
      </c>
      <c r="P222" s="6">
        <f>[1]!EM_S_INFO_EMPLOYEE(B222,"2019")</f>
        <v>4036</v>
      </c>
      <c r="Q222" s="6">
        <f>[1]!EM_S_STM07_IS(B222,"83","2019-12-31","1",1000000000)</f>
        <v>2.2195784626099999</v>
      </c>
      <c r="R222" s="6">
        <f>[1]!EM_S_FA_YOY_OR(B222,"2019-12-31")</f>
        <v>8.9716692929999997</v>
      </c>
      <c r="S222" s="6">
        <f>[1]!EM_S_FA_YOY_OR(B222,"2020-12-31")</f>
        <v>-1.6338346934000001</v>
      </c>
      <c r="T222" s="6">
        <f>[1]!EM_S_FA_YOY_OR(B222,"2021-12-31")</f>
        <v>8.5820997080999994</v>
      </c>
      <c r="U222" s="6">
        <f>[1]!EM_S_FA_YOY_OR(B222,"2022-12-31")</f>
        <v>52.665780470500003</v>
      </c>
      <c r="V222" s="7">
        <f t="shared" si="20"/>
        <v>19.871348495066666</v>
      </c>
      <c r="W222" s="8">
        <f t="shared" si="21"/>
        <v>28.856496761863369</v>
      </c>
      <c r="X222" s="6">
        <f>[1]!EM_S_FA_YOY_NETPROFIT(B222,"2019-12-31")</f>
        <v>47.955246176099998</v>
      </c>
      <c r="Y222" s="6">
        <f>[1]!EM_S_FA_YOY_NETPROFIT(B222,"2020-12-31")</f>
        <v>25.986435827299999</v>
      </c>
      <c r="Z222" s="6">
        <f>[1]!EM_S_FA_YOY_NETPROFIT(B222,"2021-12-31")</f>
        <v>7.8878917262000003</v>
      </c>
      <c r="AA222" s="6">
        <f>[1]!EM_S_FA_YOY_NETPROFIT(B222,"2022-12-31")</f>
        <v>-27.980147731799999</v>
      </c>
      <c r="AB222" s="7">
        <f t="shared" si="22"/>
        <v>1.9647266072333345</v>
      </c>
      <c r="AC222" s="8">
        <f t="shared" si="23"/>
        <v>27.466542356660735</v>
      </c>
    </row>
    <row r="223" spans="1:29" ht="16.5" x14ac:dyDescent="0.45">
      <c r="A223" s="9">
        <v>221</v>
      </c>
      <c r="B223" s="5" t="s">
        <v>864</v>
      </c>
      <c r="C223" s="5" t="s">
        <v>865</v>
      </c>
      <c r="D223" s="5" t="s">
        <v>866</v>
      </c>
      <c r="E223" s="5" t="s">
        <v>103</v>
      </c>
      <c r="F223" s="5" t="s">
        <v>11772</v>
      </c>
      <c r="G223" s="5">
        <v>23</v>
      </c>
      <c r="H223" s="5">
        <v>3</v>
      </c>
      <c r="I223" s="5">
        <f t="shared" si="18"/>
        <v>2</v>
      </c>
      <c r="J223" s="5">
        <f t="shared" si="19"/>
        <v>1</v>
      </c>
      <c r="K223" s="5"/>
      <c r="L223" s="5"/>
      <c r="M223" s="5"/>
      <c r="N223" s="5"/>
      <c r="O223" s="5" t="s">
        <v>867</v>
      </c>
      <c r="P223" s="6">
        <f>[1]!EM_S_INFO_EMPLOYEE(B223,"2019")</f>
        <v>3405</v>
      </c>
      <c r="Q223" s="6">
        <f>[1]!EM_S_STM07_IS(B223,"83","2019-12-31","1",1000000000)</f>
        <v>7.9687955868499998</v>
      </c>
      <c r="R223" s="6">
        <f>[1]!EM_S_FA_YOY_OR(B223,"2019-12-31")</f>
        <v>17.532023557799999</v>
      </c>
      <c r="S223" s="6">
        <f>[1]!EM_S_FA_YOY_OR(B223,"2020-12-31")</f>
        <v>-17.0563070442</v>
      </c>
      <c r="T223" s="6">
        <f>[1]!EM_S_FA_YOY_OR(B223,"2021-12-31")</f>
        <v>13.1352394293</v>
      </c>
      <c r="U223" s="6">
        <f>[1]!EM_S_FA_YOY_OR(B223,"2022-12-31")</f>
        <v>-32.099833236999999</v>
      </c>
      <c r="V223" s="7">
        <f t="shared" si="20"/>
        <v>-12.006966950633332</v>
      </c>
      <c r="W223" s="8">
        <f t="shared" si="21"/>
        <v>23.036380495137148</v>
      </c>
      <c r="X223" s="6">
        <f>[1]!EM_S_FA_YOY_NETPROFIT(B223,"2019-12-31")</f>
        <v>234.4544455944</v>
      </c>
      <c r="Y223" s="6">
        <f>[1]!EM_S_FA_YOY_NETPROFIT(B223,"2020-12-31")</f>
        <v>40.650174743000001</v>
      </c>
      <c r="Z223" s="6">
        <f>[1]!EM_S_FA_YOY_NETPROFIT(B223,"2021-12-31")</f>
        <v>16.245506324000001</v>
      </c>
      <c r="AA223" s="6">
        <f>[1]!EM_S_FA_YOY_NETPROFIT(B223,"2022-12-31")</f>
        <v>-84.027051902699995</v>
      </c>
      <c r="AB223" s="7">
        <f t="shared" si="22"/>
        <v>-9.0437902785666662</v>
      </c>
      <c r="AC223" s="8">
        <f t="shared" si="23"/>
        <v>66.073929071951312</v>
      </c>
    </row>
    <row r="224" spans="1:29" ht="16.5" x14ac:dyDescent="0.45">
      <c r="A224" s="9">
        <v>222</v>
      </c>
      <c r="B224" s="5" t="s">
        <v>868</v>
      </c>
      <c r="C224" s="5" t="s">
        <v>869</v>
      </c>
      <c r="D224" s="5" t="s">
        <v>870</v>
      </c>
      <c r="E224" s="5" t="s">
        <v>254</v>
      </c>
      <c r="F224" s="5" t="s">
        <v>11768</v>
      </c>
      <c r="G224" s="5">
        <v>19</v>
      </c>
      <c r="H224" s="5">
        <v>2</v>
      </c>
      <c r="I224" s="5">
        <f t="shared" si="18"/>
        <v>2</v>
      </c>
      <c r="J224" s="5">
        <f t="shared" si="19"/>
        <v>4</v>
      </c>
      <c r="K224" s="5"/>
      <c r="L224" s="5"/>
      <c r="M224" s="5"/>
      <c r="N224" s="5"/>
      <c r="O224" s="5" t="s">
        <v>871</v>
      </c>
      <c r="P224" s="6">
        <f>[1]!EM_S_INFO_EMPLOYEE(B224,"2019")</f>
        <v>1035</v>
      </c>
      <c r="Q224" s="6">
        <f>[1]!EM_S_STM07_IS(B224,"83","2019-12-31","1",1000000000)</f>
        <v>1.02053016226</v>
      </c>
      <c r="R224" s="6">
        <f>[1]!EM_S_FA_YOY_OR(B224,"2019-12-31")</f>
        <v>-16.748297687400001</v>
      </c>
      <c r="S224" s="6">
        <f>[1]!EM_S_FA_YOY_OR(B224,"2020-12-31")</f>
        <v>-11.068306296799999</v>
      </c>
      <c r="T224" s="6">
        <f>[1]!EM_S_FA_YOY_OR(B224,"2021-12-31")</f>
        <v>88.355781606700006</v>
      </c>
      <c r="U224" s="6">
        <f>[1]!EM_S_FA_YOY_OR(B224,"2022-12-31")</f>
        <v>-9.5000533743000002</v>
      </c>
      <c r="V224" s="7">
        <f t="shared" si="20"/>
        <v>22.595807311866668</v>
      </c>
      <c r="W224" s="8">
        <f t="shared" si="21"/>
        <v>56.955206247981295</v>
      </c>
      <c r="X224" s="6">
        <f>[1]!EM_S_FA_YOY_NETPROFIT(B224,"2019-12-31")</f>
        <v>-57.626149439400002</v>
      </c>
      <c r="Y224" s="6">
        <f>[1]!EM_S_FA_YOY_NETPROFIT(B224,"2020-12-31")</f>
        <v>-13.871278610599999</v>
      </c>
      <c r="Z224" s="6">
        <f>[1]!EM_S_FA_YOY_NETPROFIT(B224,"2021-12-31")</f>
        <v>27.646470324900001</v>
      </c>
      <c r="AA224" s="6">
        <f>[1]!EM_S_FA_YOY_NETPROFIT(B224,"2022-12-31")</f>
        <v>-17.239666257700001</v>
      </c>
      <c r="AB224" s="7">
        <f t="shared" si="22"/>
        <v>-1.1548248477999998</v>
      </c>
      <c r="AC224" s="8">
        <f t="shared" si="23"/>
        <v>24.999449225013503</v>
      </c>
    </row>
    <row r="225" spans="1:29" ht="16.5" x14ac:dyDescent="0.45">
      <c r="A225" s="9">
        <v>223</v>
      </c>
      <c r="B225" s="5" t="s">
        <v>872</v>
      </c>
      <c r="C225" s="5" t="s">
        <v>873</v>
      </c>
      <c r="D225" s="5" t="s">
        <v>874</v>
      </c>
      <c r="E225" s="5" t="s">
        <v>240</v>
      </c>
      <c r="F225" s="5" t="s">
        <v>11764</v>
      </c>
      <c r="G225" s="5">
        <v>15</v>
      </c>
      <c r="H225" s="5">
        <v>3</v>
      </c>
      <c r="I225" s="5">
        <f t="shared" si="18"/>
        <v>2</v>
      </c>
      <c r="J225" s="5">
        <f t="shared" si="19"/>
        <v>8</v>
      </c>
      <c r="K225" s="5"/>
      <c r="L225" s="5"/>
      <c r="M225" s="5"/>
      <c r="N225" s="5"/>
      <c r="O225" s="5" t="s">
        <v>875</v>
      </c>
      <c r="P225" s="6">
        <f>[1]!EM_S_INFO_EMPLOYEE(B225,"2019")</f>
        <v>1370</v>
      </c>
      <c r="Q225" s="6">
        <f>[1]!EM_S_STM07_IS(B225,"83","2019-12-31","1",1000000000)</f>
        <v>5.6268232680099999</v>
      </c>
      <c r="R225" s="6">
        <f>[1]!EM_S_FA_YOY_OR(B225,"2019-12-31")</f>
        <v>46.750008463</v>
      </c>
      <c r="S225" s="6">
        <f>[1]!EM_S_FA_YOY_OR(B225,"2020-12-31")</f>
        <v>27.2418181416</v>
      </c>
      <c r="T225" s="6">
        <f>[1]!EM_S_FA_YOY_OR(B225,"2021-12-31")</f>
        <v>31.439655768200002</v>
      </c>
      <c r="U225" s="6">
        <f>[1]!EM_S_FA_YOY_OR(B225,"2022-12-31")</f>
        <v>4.6241912000000003E-2</v>
      </c>
      <c r="V225" s="7">
        <f t="shared" si="20"/>
        <v>19.575905273933333</v>
      </c>
      <c r="W225" s="8">
        <f t="shared" si="21"/>
        <v>17.042924439709736</v>
      </c>
      <c r="X225" s="6">
        <f>[1]!EM_S_FA_YOY_NETPROFIT(B225,"2019-12-31")</f>
        <v>91.043156042800007</v>
      </c>
      <c r="Y225" s="6">
        <f>[1]!EM_S_FA_YOY_NETPROFIT(B225,"2020-12-31")</f>
        <v>105.8377893912</v>
      </c>
      <c r="Z225" s="6">
        <f>[1]!EM_S_FA_YOY_NETPROFIT(B225,"2021-12-31")</f>
        <v>-54.651513086000001</v>
      </c>
      <c r="AA225" s="6">
        <f>[1]!EM_S_FA_YOY_NETPROFIT(B225,"2022-12-31")</f>
        <v>-77.780701588699998</v>
      </c>
      <c r="AB225" s="7">
        <f t="shared" si="22"/>
        <v>-8.8648084278333315</v>
      </c>
      <c r="AC225" s="8">
        <f t="shared" si="23"/>
        <v>100.00627130347647</v>
      </c>
    </row>
    <row r="226" spans="1:29" ht="16.5" x14ac:dyDescent="0.45">
      <c r="A226" s="9">
        <v>224</v>
      </c>
      <c r="B226" s="5" t="s">
        <v>876</v>
      </c>
      <c r="C226" s="5" t="s">
        <v>877</v>
      </c>
      <c r="D226" s="5" t="s">
        <v>878</v>
      </c>
      <c r="E226" s="5" t="s">
        <v>553</v>
      </c>
      <c r="F226" s="5" t="s">
        <v>11773</v>
      </c>
      <c r="G226" s="5">
        <v>24</v>
      </c>
      <c r="H226" s="5">
        <v>2</v>
      </c>
      <c r="I226" s="5">
        <f t="shared" si="18"/>
        <v>1</v>
      </c>
      <c r="J226" s="5">
        <f t="shared" si="19"/>
        <v>11</v>
      </c>
      <c r="K226" s="5"/>
      <c r="L226" s="5"/>
      <c r="M226" s="5"/>
      <c r="N226" s="5"/>
      <c r="O226" s="5" t="s">
        <v>879</v>
      </c>
      <c r="P226" s="6">
        <f>[1]!EM_S_INFO_EMPLOYEE(B226,"2019")</f>
        <v>30</v>
      </c>
      <c r="Q226" s="6">
        <f>[1]!EM_S_STM07_IS(B226,"83","2019-12-31","1",1000000000)</f>
        <v>1.391187159E-2</v>
      </c>
      <c r="R226" s="6">
        <f>[1]!EM_S_FA_YOY_OR(B226,"2019-12-31")</f>
        <v>-63.1195323508</v>
      </c>
      <c r="S226" s="6">
        <f>[1]!EM_S_FA_YOY_OR(B226,"2020-12-31")</f>
        <v>1810.2871939317999</v>
      </c>
      <c r="T226" s="6">
        <f>[1]!EM_S_FA_YOY_OR(B226,"2021-12-31")</f>
        <v>96.254657419099999</v>
      </c>
      <c r="U226" s="6">
        <f>[1]!EM_S_FA_YOY_OR(B226,"2022-12-31")</f>
        <v>5.1070044359000004</v>
      </c>
      <c r="V226" s="7">
        <f t="shared" si="20"/>
        <v>637.21628526226664</v>
      </c>
      <c r="W226" s="8">
        <f t="shared" si="21"/>
        <v>1016.9309176321466</v>
      </c>
      <c r="X226" s="6">
        <f>[1]!EM_S_FA_YOY_NETPROFIT(B226,"2019-12-31")</f>
        <v>-199.57818850519999</v>
      </c>
      <c r="Y226" s="6">
        <f>[1]!EM_S_FA_YOY_NETPROFIT(B226,"2020-12-31")</f>
        <v>392.40105904540002</v>
      </c>
      <c r="Z226" s="6">
        <f>[1]!EM_S_FA_YOY_NETPROFIT(B226,"2021-12-31")</f>
        <v>37.383944623799998</v>
      </c>
      <c r="AA226" s="6">
        <f>[1]!EM_S_FA_YOY_NETPROFIT(B226,"2022-12-31")</f>
        <v>-61.445090711900001</v>
      </c>
      <c r="AB226" s="7">
        <f t="shared" si="22"/>
        <v>122.77997098576668</v>
      </c>
      <c r="AC226" s="8">
        <f t="shared" si="23"/>
        <v>238.67015502821394</v>
      </c>
    </row>
    <row r="227" spans="1:29" ht="16.5" x14ac:dyDescent="0.45">
      <c r="A227" s="9">
        <v>225</v>
      </c>
      <c r="B227" s="5" t="s">
        <v>880</v>
      </c>
      <c r="C227" s="5" t="s">
        <v>881</v>
      </c>
      <c r="D227" s="5" t="s">
        <v>882</v>
      </c>
      <c r="E227" s="5" t="s">
        <v>176</v>
      </c>
      <c r="F227" s="5" t="s">
        <v>11764</v>
      </c>
      <c r="G227" s="5">
        <v>15</v>
      </c>
      <c r="H227" s="5">
        <v>3</v>
      </c>
      <c r="I227" s="5">
        <f t="shared" si="18"/>
        <v>2</v>
      </c>
      <c r="J227" s="5">
        <f t="shared" si="19"/>
        <v>8</v>
      </c>
      <c r="K227" s="5"/>
      <c r="L227" s="5"/>
      <c r="M227" s="5"/>
      <c r="N227" s="5"/>
      <c r="O227" s="5" t="s">
        <v>867</v>
      </c>
      <c r="P227" s="6">
        <f>[1]!EM_S_INFO_EMPLOYEE(B227,"2019")</f>
        <v>2551</v>
      </c>
      <c r="Q227" s="6">
        <f>[1]!EM_S_STM07_IS(B227,"83","2019-12-31","1",1000000000)</f>
        <v>1.8506606457799999</v>
      </c>
      <c r="R227" s="6">
        <f>[1]!EM_S_FA_YOY_OR(B227,"2019-12-31")</f>
        <v>-3.0269892502000002</v>
      </c>
      <c r="S227" s="6">
        <f>[1]!EM_S_FA_YOY_OR(B227,"2020-12-31")</f>
        <v>2.3311038206000001</v>
      </c>
      <c r="T227" s="6">
        <f>[1]!EM_S_FA_YOY_OR(B227,"2021-12-31")</f>
        <v>4.9360576132</v>
      </c>
      <c r="U227" s="6">
        <f>[1]!EM_S_FA_YOY_OR(B227,"2022-12-31")</f>
        <v>0.45342813479999999</v>
      </c>
      <c r="V227" s="7">
        <f t="shared" si="20"/>
        <v>2.5735298562</v>
      </c>
      <c r="W227" s="8">
        <f t="shared" si="21"/>
        <v>2.251126284153715</v>
      </c>
      <c r="X227" s="6">
        <f>[1]!EM_S_FA_YOY_NETPROFIT(B227,"2019-12-31")</f>
        <v>-547.85291837069997</v>
      </c>
      <c r="Y227" s="6">
        <f>[1]!EM_S_FA_YOY_NETPROFIT(B227,"2020-12-31")</f>
        <v>-844.05272274590004</v>
      </c>
      <c r="Z227" s="6">
        <f>[1]!EM_S_FA_YOY_NETPROFIT(B227,"2021-12-31")</f>
        <v>75.741772428199994</v>
      </c>
      <c r="AA227" s="6">
        <f>[1]!EM_S_FA_YOY_NETPROFIT(B227,"2022-12-31")</f>
        <v>-731.29243903140002</v>
      </c>
      <c r="AB227" s="7">
        <f t="shared" si="22"/>
        <v>-499.86779644970005</v>
      </c>
      <c r="AC227" s="8">
        <f t="shared" si="23"/>
        <v>501.6707109585879</v>
      </c>
    </row>
    <row r="228" spans="1:29" ht="16.5" x14ac:dyDescent="0.45">
      <c r="A228" s="9">
        <v>226</v>
      </c>
      <c r="B228" s="5" t="s">
        <v>883</v>
      </c>
      <c r="C228" s="5" t="s">
        <v>884</v>
      </c>
      <c r="D228" s="5" t="s">
        <v>885</v>
      </c>
      <c r="E228" s="5" t="s">
        <v>509</v>
      </c>
      <c r="F228" s="5" t="s">
        <v>11775</v>
      </c>
      <c r="G228" s="5">
        <v>26</v>
      </c>
      <c r="H228" s="5">
        <v>2</v>
      </c>
      <c r="I228" s="5">
        <f t="shared" si="18"/>
        <v>3</v>
      </c>
      <c r="J228" s="5">
        <f t="shared" si="19"/>
        <v>3</v>
      </c>
      <c r="K228" s="5"/>
      <c r="L228" s="5"/>
      <c r="M228" s="5"/>
      <c r="N228" s="5"/>
      <c r="O228" s="5" t="s">
        <v>886</v>
      </c>
      <c r="P228" s="6">
        <f>[1]!EM_S_INFO_EMPLOYEE(B228,"2019")</f>
        <v>863</v>
      </c>
      <c r="Q228" s="6">
        <f>[1]!EM_S_STM07_IS(B228,"83","2019-12-31","1",1000000000)</f>
        <v>0.57942266675999998</v>
      </c>
      <c r="R228" s="6">
        <f>[1]!EM_S_FA_YOY_OR(B228,"2019-12-31")</f>
        <v>-44.632060373800002</v>
      </c>
      <c r="S228" s="6">
        <f>[1]!EM_S_FA_YOY_OR(B228,"2020-12-31")</f>
        <v>-7.6290476081999996</v>
      </c>
      <c r="T228" s="6">
        <f>[1]!EM_S_FA_YOY_OR(B228,"2021-12-31")</f>
        <v>-8.146405026</v>
      </c>
      <c r="U228" s="6">
        <f>[1]!EM_S_FA_YOY_OR(B228,"2022-12-31")</f>
        <v>-15.5616981998</v>
      </c>
      <c r="V228" s="7">
        <f t="shared" si="20"/>
        <v>-10.445716944666666</v>
      </c>
      <c r="W228" s="8">
        <f t="shared" si="21"/>
        <v>4.4381147829449974</v>
      </c>
      <c r="X228" s="6">
        <f>[1]!EM_S_FA_YOY_NETPROFIT(B228,"2019-12-31")</f>
        <v>-35.640363495800003</v>
      </c>
      <c r="Y228" s="6">
        <f>[1]!EM_S_FA_YOY_NETPROFIT(B228,"2020-12-31")</f>
        <v>-171.2668605918</v>
      </c>
      <c r="Z228" s="6">
        <f>[1]!EM_S_FA_YOY_NETPROFIT(B228,"2021-12-31")</f>
        <v>-277.1156593165</v>
      </c>
      <c r="AA228" s="6">
        <f>[1]!EM_S_FA_YOY_NETPROFIT(B228,"2022-12-31")</f>
        <v>-92.554258371700001</v>
      </c>
      <c r="AB228" s="7">
        <f t="shared" si="22"/>
        <v>-180.31225942666666</v>
      </c>
      <c r="AC228" s="8">
        <f t="shared" si="23"/>
        <v>92.612591529112095</v>
      </c>
    </row>
    <row r="229" spans="1:29" ht="16.5" x14ac:dyDescent="0.45">
      <c r="A229" s="9">
        <v>227</v>
      </c>
      <c r="B229" s="5" t="s">
        <v>887</v>
      </c>
      <c r="C229" s="5" t="s">
        <v>888</v>
      </c>
      <c r="D229" s="5" t="s">
        <v>889</v>
      </c>
      <c r="E229" s="5" t="s">
        <v>440</v>
      </c>
      <c r="F229" s="5" t="s">
        <v>11776</v>
      </c>
      <c r="G229" s="5">
        <v>27</v>
      </c>
      <c r="H229" s="5">
        <v>3</v>
      </c>
      <c r="I229" s="5">
        <f t="shared" si="18"/>
        <v>2</v>
      </c>
      <c r="J229" s="5">
        <f t="shared" si="19"/>
        <v>10</v>
      </c>
      <c r="K229" s="5"/>
      <c r="L229" s="5"/>
      <c r="M229" s="5"/>
      <c r="N229" s="5"/>
      <c r="O229" s="5" t="s">
        <v>890</v>
      </c>
      <c r="P229" s="6">
        <f>[1]!EM_S_INFO_EMPLOYEE(B229,"2019")</f>
        <v>2411</v>
      </c>
      <c r="Q229" s="6">
        <f>[1]!EM_S_STM07_IS(B229,"83","2019-12-31","1",1000000000)</f>
        <v>1.9798625969600001</v>
      </c>
      <c r="R229" s="6">
        <f>[1]!EM_S_FA_YOY_OR(B229,"2019-12-31")</f>
        <v>23.546835353599999</v>
      </c>
      <c r="S229" s="6">
        <f>[1]!EM_S_FA_YOY_OR(B229,"2020-12-31")</f>
        <v>-42.850367340299996</v>
      </c>
      <c r="T229" s="6">
        <f>[1]!EM_S_FA_YOY_OR(B229,"2021-12-31")</f>
        <v>-12.856853367399999</v>
      </c>
      <c r="U229" s="6">
        <f>[1]!EM_S_FA_YOY_OR(B229,"2022-12-31")</f>
        <v>25.323343224599999</v>
      </c>
      <c r="V229" s="7">
        <f t="shared" si="20"/>
        <v>-10.127959161033333</v>
      </c>
      <c r="W229" s="8">
        <f t="shared" si="21"/>
        <v>34.168682309080125</v>
      </c>
      <c r="X229" s="6">
        <f>[1]!EM_S_FA_YOY_NETPROFIT(B229,"2019-12-31")</f>
        <v>-7219.0252026748003</v>
      </c>
      <c r="Y229" s="6">
        <f>[1]!EM_S_FA_YOY_NETPROFIT(B229,"2020-12-31")</f>
        <v>69.179523656499995</v>
      </c>
      <c r="Z229" s="6">
        <f>[1]!EM_S_FA_YOY_NETPROFIT(B229,"2021-12-31")</f>
        <v>-15.5062236373</v>
      </c>
      <c r="AA229" s="6">
        <f>[1]!EM_S_FA_YOY_NETPROFIT(B229,"2022-12-31")</f>
        <v>-44.547537205399998</v>
      </c>
      <c r="AB229" s="7">
        <f t="shared" si="22"/>
        <v>3.0419209379333338</v>
      </c>
      <c r="AC229" s="8">
        <f t="shared" si="23"/>
        <v>59.08880049095086</v>
      </c>
    </row>
    <row r="230" spans="1:29" ht="16.5" x14ac:dyDescent="0.45">
      <c r="A230" s="9">
        <v>228</v>
      </c>
      <c r="B230" s="5" t="s">
        <v>891</v>
      </c>
      <c r="C230" s="5" t="s">
        <v>892</v>
      </c>
      <c r="D230" s="5" t="s">
        <v>893</v>
      </c>
      <c r="E230" s="5" t="s">
        <v>176</v>
      </c>
      <c r="F230" s="5" t="s">
        <v>11767</v>
      </c>
      <c r="G230" s="5">
        <v>18</v>
      </c>
      <c r="H230" s="5">
        <v>2</v>
      </c>
      <c r="I230" s="5">
        <f t="shared" si="18"/>
        <v>2</v>
      </c>
      <c r="J230" s="5">
        <f t="shared" si="19"/>
        <v>4</v>
      </c>
      <c r="K230" s="5"/>
      <c r="L230" s="5"/>
      <c r="M230" s="5"/>
      <c r="N230" s="5"/>
      <c r="O230" s="5" t="s">
        <v>894</v>
      </c>
      <c r="P230" s="6">
        <f>[1]!EM_S_INFO_EMPLOYEE(B230,"2019")</f>
        <v>2868</v>
      </c>
      <c r="Q230" s="6">
        <f>[1]!EM_S_STM07_IS(B230,"83","2019-12-31","1",1000000000)</f>
        <v>11.01995277931</v>
      </c>
      <c r="R230" s="6">
        <f>[1]!EM_S_FA_YOY_OR(B230,"2019-12-31")</f>
        <v>2.1237746662000001</v>
      </c>
      <c r="S230" s="6">
        <f>[1]!EM_S_FA_YOY_OR(B230,"2020-12-31")</f>
        <v>-13.1407150178</v>
      </c>
      <c r="T230" s="6">
        <f>[1]!EM_S_FA_YOY_OR(B230,"2021-12-31")</f>
        <v>5.8489702774000003</v>
      </c>
      <c r="U230" s="6">
        <f>[1]!EM_S_FA_YOY_OR(B230,"2022-12-31")</f>
        <v>-41.3588816185</v>
      </c>
      <c r="V230" s="7">
        <f t="shared" si="20"/>
        <v>-16.216875452966665</v>
      </c>
      <c r="W230" s="8">
        <f t="shared" si="21"/>
        <v>23.753786907006447</v>
      </c>
      <c r="X230" s="6">
        <f>[1]!EM_S_FA_YOY_NETPROFIT(B230,"2019-12-31")</f>
        <v>-728.37966057029996</v>
      </c>
      <c r="Y230" s="6">
        <f>[1]!EM_S_FA_YOY_NETPROFIT(B230,"2020-12-31")</f>
        <v>148.0663322019</v>
      </c>
      <c r="Z230" s="6">
        <f>[1]!EM_S_FA_YOY_NETPROFIT(B230,"2021-12-31")</f>
        <v>-70.132113611700007</v>
      </c>
      <c r="AA230" s="6">
        <f>[1]!EM_S_FA_YOY_NETPROFIT(B230,"2022-12-31")</f>
        <v>-1756.3607839589999</v>
      </c>
      <c r="AB230" s="7">
        <f t="shared" si="22"/>
        <v>-559.47552178959995</v>
      </c>
      <c r="AC230" s="8">
        <f t="shared" si="23"/>
        <v>1042.2587915376885</v>
      </c>
    </row>
    <row r="231" spans="1:29" ht="16.5" x14ac:dyDescent="0.45">
      <c r="A231" s="9">
        <v>229</v>
      </c>
      <c r="B231" s="5" t="s">
        <v>895</v>
      </c>
      <c r="C231" s="5" t="s">
        <v>896</v>
      </c>
      <c r="D231" s="5" t="s">
        <v>897</v>
      </c>
      <c r="E231" s="5" t="s">
        <v>120</v>
      </c>
      <c r="F231" s="5" t="s">
        <v>11766</v>
      </c>
      <c r="G231" s="5">
        <v>17</v>
      </c>
      <c r="H231" s="5">
        <v>2</v>
      </c>
      <c r="I231" s="5">
        <f t="shared" si="18"/>
        <v>2</v>
      </c>
      <c r="J231" s="5">
        <f t="shared" si="19"/>
        <v>11</v>
      </c>
      <c r="K231" s="5"/>
      <c r="L231" s="5"/>
      <c r="M231" s="5"/>
      <c r="N231" s="5"/>
      <c r="O231" s="5" t="s">
        <v>879</v>
      </c>
      <c r="P231" s="6">
        <f>[1]!EM_S_INFO_EMPLOYEE(B231,"2019")</f>
        <v>4239</v>
      </c>
      <c r="Q231" s="6">
        <f>[1]!EM_S_STM07_IS(B231,"83","2019-12-31","1",1000000000)</f>
        <v>5.4895280846599999</v>
      </c>
      <c r="R231" s="6">
        <f>[1]!EM_S_FA_YOY_OR(B231,"2019-12-31")</f>
        <v>10.5500984266</v>
      </c>
      <c r="S231" s="6">
        <f>[1]!EM_S_FA_YOY_OR(B231,"2020-12-31")</f>
        <v>11.133354385200001</v>
      </c>
      <c r="T231" s="6">
        <f>[1]!EM_S_FA_YOY_OR(B231,"2021-12-31")</f>
        <v>21.100708604299999</v>
      </c>
      <c r="U231" s="6">
        <f>[1]!EM_S_FA_YOY_OR(B231,"2022-12-31")</f>
        <v>3.7036568928000002</v>
      </c>
      <c r="V231" s="7">
        <f t="shared" si="20"/>
        <v>11.979239960766668</v>
      </c>
      <c r="W231" s="8">
        <f t="shared" si="21"/>
        <v>8.7293180643372743</v>
      </c>
      <c r="X231" s="6">
        <f>[1]!EM_S_FA_YOY_NETPROFIT(B231,"2019-12-31")</f>
        <v>897.80220951629997</v>
      </c>
      <c r="Y231" s="6">
        <f>[1]!EM_S_FA_YOY_NETPROFIT(B231,"2020-12-31")</f>
        <v>-107.16089054939999</v>
      </c>
      <c r="Z231" s="6">
        <f>[1]!EM_S_FA_YOY_NETPROFIT(B231,"2021-12-31")</f>
        <v>-2983.8711574517001</v>
      </c>
      <c r="AA231" s="6">
        <f>[1]!EM_S_FA_YOY_NETPROFIT(B231,"2022-12-31")</f>
        <v>355.5061291458</v>
      </c>
      <c r="AB231" s="7">
        <f t="shared" si="22"/>
        <v>-911.84197295176671</v>
      </c>
      <c r="AC231" s="8">
        <f t="shared" si="23"/>
        <v>1809.279939324759</v>
      </c>
    </row>
    <row r="232" spans="1:29" ht="16.5" x14ac:dyDescent="0.45">
      <c r="A232" s="9">
        <v>230</v>
      </c>
      <c r="B232" s="5" t="s">
        <v>898</v>
      </c>
      <c r="C232" s="5" t="s">
        <v>899</v>
      </c>
      <c r="D232" s="5" t="s">
        <v>900</v>
      </c>
      <c r="E232" s="5" t="s">
        <v>474</v>
      </c>
      <c r="F232" s="5" t="s">
        <v>11762</v>
      </c>
      <c r="G232" s="5">
        <v>13</v>
      </c>
      <c r="H232" s="5">
        <v>2</v>
      </c>
      <c r="I232" s="5">
        <f t="shared" si="18"/>
        <v>4</v>
      </c>
      <c r="J232" s="5">
        <f t="shared" si="19"/>
        <v>7</v>
      </c>
      <c r="K232" s="5"/>
      <c r="L232" s="5"/>
      <c r="M232" s="5"/>
      <c r="N232" s="5"/>
      <c r="O232" s="5" t="s">
        <v>901</v>
      </c>
      <c r="P232" s="6">
        <f>[1]!EM_S_INFO_EMPLOYEE(B232,"2019")</f>
        <v>6077</v>
      </c>
      <c r="Q232" s="6">
        <f>[1]!EM_S_STM07_IS(B232,"83","2019-12-31","1",1000000000)</f>
        <v>83.797941843900006</v>
      </c>
      <c r="R232" s="6">
        <f>[1]!EM_S_FA_YOY_OR(B232,"2019-12-31")</f>
        <v>29.0574827752</v>
      </c>
      <c r="S232" s="6">
        <f>[1]!EM_S_FA_YOY_OR(B232,"2020-12-31")</f>
        <v>-8.9758860786000003</v>
      </c>
      <c r="T232" s="6">
        <f>[1]!EM_S_FA_YOY_OR(B232,"2021-12-31")</f>
        <v>42.310651730799997</v>
      </c>
      <c r="U232" s="6">
        <f>[1]!EM_S_FA_YOY_OR(B232,"2022-12-31")</f>
        <v>-13.403075577199999</v>
      </c>
      <c r="V232" s="7">
        <f t="shared" si="20"/>
        <v>6.643896691666666</v>
      </c>
      <c r="W232" s="8">
        <f t="shared" si="21"/>
        <v>30.967532400568917</v>
      </c>
      <c r="X232" s="6">
        <f>[1]!EM_S_FA_YOY_NETPROFIT(B232,"2019-12-31")</f>
        <v>-5644.9388551700004</v>
      </c>
      <c r="Y232" s="6">
        <f>[1]!EM_S_FA_YOY_NETPROFIT(B232,"2020-12-31")</f>
        <v>102.15310092830001</v>
      </c>
      <c r="Z232" s="6">
        <f>[1]!EM_S_FA_YOY_NETPROFIT(B232,"2021-12-31")</f>
        <v>197.83848499640001</v>
      </c>
      <c r="AA232" s="6">
        <f>[1]!EM_S_FA_YOY_NETPROFIT(B232,"2022-12-31")</f>
        <v>29.794569424500001</v>
      </c>
      <c r="AB232" s="7">
        <f t="shared" si="22"/>
        <v>109.92871844973335</v>
      </c>
      <c r="AC232" s="8">
        <f t="shared" si="23"/>
        <v>84.291367061305138</v>
      </c>
    </row>
    <row r="233" spans="1:29" ht="16.5" x14ac:dyDescent="0.45">
      <c r="A233" s="9">
        <v>231</v>
      </c>
      <c r="B233" s="5" t="s">
        <v>902</v>
      </c>
      <c r="C233" s="5" t="s">
        <v>903</v>
      </c>
      <c r="D233" s="5" t="s">
        <v>904</v>
      </c>
      <c r="E233" s="5" t="s">
        <v>263</v>
      </c>
      <c r="F233" s="5" t="s">
        <v>11761</v>
      </c>
      <c r="G233" s="5">
        <v>12</v>
      </c>
      <c r="H233" s="5">
        <v>1</v>
      </c>
      <c r="I233" s="5">
        <f t="shared" si="18"/>
        <v>2</v>
      </c>
      <c r="J233" s="5">
        <f t="shared" si="19"/>
        <v>6</v>
      </c>
      <c r="K233" s="5"/>
      <c r="L233" s="5"/>
      <c r="M233" s="5"/>
      <c r="N233" s="5"/>
      <c r="O233" s="5" t="s">
        <v>905</v>
      </c>
      <c r="P233" s="6">
        <f>[1]!EM_S_INFO_EMPLOYEE(B233,"2019")</f>
        <v>1047</v>
      </c>
      <c r="Q233" s="6">
        <f>[1]!EM_S_STM07_IS(B233,"83","2019-12-31","1",1000000000)</f>
        <v>1.1230124506300001</v>
      </c>
      <c r="R233" s="6">
        <f>[1]!EM_S_FA_YOY_OR(B233,"2019-12-31")</f>
        <v>-16.310344271600002</v>
      </c>
      <c r="S233" s="6">
        <f>[1]!EM_S_FA_YOY_OR(B233,"2020-12-31")</f>
        <v>-4.8723315898999999</v>
      </c>
      <c r="T233" s="6">
        <f>[1]!EM_S_FA_YOY_OR(B233,"2021-12-31")</f>
        <v>34.004573298799997</v>
      </c>
      <c r="U233" s="6">
        <f>[1]!EM_S_FA_YOY_OR(B233,"2022-12-31")</f>
        <v>-18.893571208299999</v>
      </c>
      <c r="V233" s="7">
        <f t="shared" si="20"/>
        <v>3.4128901668666658</v>
      </c>
      <c r="W233" s="8">
        <f t="shared" si="21"/>
        <v>27.40505606165782</v>
      </c>
      <c r="X233" s="6">
        <f>[1]!EM_S_FA_YOY_NETPROFIT(B233,"2019-12-31")</f>
        <v>-70.934109095400004</v>
      </c>
      <c r="Y233" s="6">
        <f>[1]!EM_S_FA_YOY_NETPROFIT(B233,"2020-12-31")</f>
        <v>115.7219676588</v>
      </c>
      <c r="Z233" s="6">
        <f>[1]!EM_S_FA_YOY_NETPROFIT(B233,"2021-12-31")</f>
        <v>-1105.1117458276999</v>
      </c>
      <c r="AA233" s="6">
        <f>[1]!EM_S_FA_YOY_NETPROFIT(B233,"2022-12-31")</f>
        <v>53.188412852799999</v>
      </c>
      <c r="AB233" s="7">
        <f t="shared" si="22"/>
        <v>-312.06712177203332</v>
      </c>
      <c r="AC233" s="8">
        <f t="shared" si="23"/>
        <v>687.50814044407059</v>
      </c>
    </row>
    <row r="234" spans="1:29" ht="16.5" x14ac:dyDescent="0.45">
      <c r="A234" s="9">
        <v>232</v>
      </c>
      <c r="B234" s="5" t="s">
        <v>906</v>
      </c>
      <c r="C234" s="5" t="s">
        <v>907</v>
      </c>
      <c r="D234" s="5" t="s">
        <v>908</v>
      </c>
      <c r="E234" s="5" t="s">
        <v>479</v>
      </c>
      <c r="F234" s="5" t="s">
        <v>11767</v>
      </c>
      <c r="G234" s="5">
        <v>18</v>
      </c>
      <c r="H234" s="5">
        <v>2</v>
      </c>
      <c r="I234" s="5">
        <f t="shared" si="18"/>
        <v>2</v>
      </c>
      <c r="J234" s="5">
        <f t="shared" si="19"/>
        <v>4</v>
      </c>
      <c r="K234" s="5"/>
      <c r="L234" s="5"/>
      <c r="M234" s="5"/>
      <c r="N234" s="5"/>
      <c r="O234" s="5" t="s">
        <v>909</v>
      </c>
      <c r="P234" s="6">
        <f>[1]!EM_S_INFO_EMPLOYEE(B234,"2019")</f>
        <v>16557</v>
      </c>
      <c r="Q234" s="6">
        <f>[1]!EM_S_STM07_IS(B234,"83","2019-12-31","1",1000000000)</f>
        <v>79.620543631740006</v>
      </c>
      <c r="R234" s="6">
        <f>[1]!EM_S_FA_YOY_OR(B234,"2019-12-31")</f>
        <v>-9.5897276972000007</v>
      </c>
      <c r="S234" s="6">
        <f>[1]!EM_S_FA_YOY_OR(B234,"2020-12-31")</f>
        <v>8.5519217146000006</v>
      </c>
      <c r="T234" s="6">
        <f>[1]!EM_S_FA_YOY_OR(B234,"2021-12-31")</f>
        <v>49.230697165899997</v>
      </c>
      <c r="U234" s="6">
        <f>[1]!EM_S_FA_YOY_OR(B234,"2022-12-31")</f>
        <v>17.262183071300001</v>
      </c>
      <c r="V234" s="7">
        <f t="shared" si="20"/>
        <v>25.014933983933332</v>
      </c>
      <c r="W234" s="8">
        <f t="shared" si="21"/>
        <v>21.418906440089899</v>
      </c>
      <c r="X234" s="6">
        <f>[1]!EM_S_FA_YOY_NETPROFIT(B234,"2019-12-31")</f>
        <v>86.673013381399997</v>
      </c>
      <c r="Y234" s="6">
        <f>[1]!EM_S_FA_YOY_NETPROFIT(B234,"2020-12-31")</f>
        <v>-4.8613600300000002</v>
      </c>
      <c r="Z234" s="6">
        <f>[1]!EM_S_FA_YOY_NETPROFIT(B234,"2021-12-31")</f>
        <v>3.7670283548999999</v>
      </c>
      <c r="AA234" s="6">
        <f>[1]!EM_S_FA_YOY_NETPROFIT(B234,"2022-12-31")</f>
        <v>-123.5608782451</v>
      </c>
      <c r="AB234" s="7">
        <f t="shared" si="22"/>
        <v>-41.551736640066665</v>
      </c>
      <c r="AC234" s="8">
        <f t="shared" si="23"/>
        <v>71.152911055177327</v>
      </c>
    </row>
    <row r="235" spans="1:29" ht="16.5" x14ac:dyDescent="0.45">
      <c r="A235" s="9">
        <v>233</v>
      </c>
      <c r="B235" s="5" t="s">
        <v>910</v>
      </c>
      <c r="C235" s="5" t="s">
        <v>911</v>
      </c>
      <c r="D235" s="5" t="s">
        <v>912</v>
      </c>
      <c r="E235" s="5" t="s">
        <v>259</v>
      </c>
      <c r="F235" s="5" t="s">
        <v>11765</v>
      </c>
      <c r="G235" s="5">
        <v>16</v>
      </c>
      <c r="H235" s="5">
        <v>3</v>
      </c>
      <c r="I235" s="5">
        <f t="shared" si="18"/>
        <v>1</v>
      </c>
      <c r="J235" s="5">
        <f t="shared" si="19"/>
        <v>9</v>
      </c>
      <c r="K235" s="5"/>
      <c r="L235" s="5"/>
      <c r="M235" s="5"/>
      <c r="N235" s="5"/>
      <c r="O235" s="5" t="s">
        <v>913</v>
      </c>
      <c r="P235" s="6">
        <f>[1]!EM_S_INFO_EMPLOYEE(B235,"2019")</f>
        <v>1904</v>
      </c>
      <c r="Q235" s="6">
        <f>[1]!EM_S_STM07_IS(B235,"83","2019-12-31","1",1000000000)</f>
        <v>3.2431494111200001</v>
      </c>
      <c r="R235" s="6">
        <f>[1]!EM_S_FA_YOY_OR(B235,"2019-12-31")</f>
        <v>13.4738588445</v>
      </c>
      <c r="S235" s="6">
        <f>[1]!EM_S_FA_YOY_OR(B235,"2020-12-31")</f>
        <v>6.0648155350000001</v>
      </c>
      <c r="T235" s="6">
        <f>[1]!EM_S_FA_YOY_OR(B235,"2021-12-31")</f>
        <v>5.0061861334</v>
      </c>
      <c r="U235" s="6">
        <f>[1]!EM_S_FA_YOY_OR(B235,"2022-12-31")</f>
        <v>14.768199512100001</v>
      </c>
      <c r="V235" s="7">
        <f t="shared" si="20"/>
        <v>8.6130670601666672</v>
      </c>
      <c r="W235" s="8">
        <f t="shared" si="21"/>
        <v>5.3567168749258283</v>
      </c>
      <c r="X235" s="6">
        <f>[1]!EM_S_FA_YOY_NETPROFIT(B235,"2019-12-31")</f>
        <v>198.00816770310001</v>
      </c>
      <c r="Y235" s="6">
        <f>[1]!EM_S_FA_YOY_NETPROFIT(B235,"2020-12-31")</f>
        <v>-56.625063103400002</v>
      </c>
      <c r="Z235" s="6">
        <f>[1]!EM_S_FA_YOY_NETPROFIT(B235,"2021-12-31")</f>
        <v>-13.3367640555</v>
      </c>
      <c r="AA235" s="6">
        <f>[1]!EM_S_FA_YOY_NETPROFIT(B235,"2022-12-31")</f>
        <v>1.7095551183</v>
      </c>
      <c r="AB235" s="7">
        <f t="shared" si="22"/>
        <v>-22.750757346866667</v>
      </c>
      <c r="AC235" s="8">
        <f t="shared" si="23"/>
        <v>30.285299619374676</v>
      </c>
    </row>
    <row r="236" spans="1:29" ht="16.5" x14ac:dyDescent="0.45">
      <c r="A236" s="9">
        <v>234</v>
      </c>
      <c r="B236" s="5" t="s">
        <v>914</v>
      </c>
      <c r="C236" s="5" t="s">
        <v>915</v>
      </c>
      <c r="D236" s="5" t="s">
        <v>916</v>
      </c>
      <c r="E236" s="5" t="s">
        <v>363</v>
      </c>
      <c r="F236" s="5" t="s">
        <v>11773</v>
      </c>
      <c r="G236" s="5">
        <v>24</v>
      </c>
      <c r="H236" s="5">
        <v>2</v>
      </c>
      <c r="I236" s="5">
        <f t="shared" si="18"/>
        <v>1</v>
      </c>
      <c r="J236" s="5">
        <f t="shared" si="19"/>
        <v>11</v>
      </c>
      <c r="K236" s="5"/>
      <c r="L236" s="5"/>
      <c r="M236" s="5"/>
      <c r="N236" s="5"/>
      <c r="O236" s="5" t="s">
        <v>917</v>
      </c>
      <c r="P236" s="6">
        <f>[1]!EM_S_INFO_EMPLOYEE(B236,"2019")</f>
        <v>1880</v>
      </c>
      <c r="Q236" s="6">
        <f>[1]!EM_S_STM07_IS(B236,"83","2019-12-31","1",1000000000)</f>
        <v>2.3045895698000001</v>
      </c>
      <c r="R236" s="6">
        <f>[1]!EM_S_FA_YOY_OR(B236,"2019-12-31")</f>
        <v>-38.869420668499998</v>
      </c>
      <c r="S236" s="6">
        <f>[1]!EM_S_FA_YOY_OR(B236,"2020-12-31")</f>
        <v>-22.5537504361</v>
      </c>
      <c r="T236" s="6">
        <f>[1]!EM_S_FA_YOY_OR(B236,"2021-12-31")</f>
        <v>71.656709866400007</v>
      </c>
      <c r="U236" s="6">
        <f>[1]!EM_S_FA_YOY_OR(B236,"2022-12-31")</f>
        <v>42.449197533899998</v>
      </c>
      <c r="V236" s="7">
        <f t="shared" si="20"/>
        <v>30.517385654733335</v>
      </c>
      <c r="W236" s="8">
        <f t="shared" si="21"/>
        <v>48.22529220898614</v>
      </c>
      <c r="X236" s="6">
        <f>[1]!EM_S_FA_YOY_NETPROFIT(B236,"2019-12-31")</f>
        <v>-66.273860029900007</v>
      </c>
      <c r="Y236" s="6">
        <f>[1]!EM_S_FA_YOY_NETPROFIT(B236,"2020-12-31")</f>
        <v>-1912.1804314819001</v>
      </c>
      <c r="Z236" s="6">
        <f>[1]!EM_S_FA_YOY_NETPROFIT(B236,"2021-12-31")</f>
        <v>187.89146006370001</v>
      </c>
      <c r="AA236" s="6">
        <f>[1]!EM_S_FA_YOY_NETPROFIT(B236,"2022-12-31")</f>
        <v>106.5863583289</v>
      </c>
      <c r="AB236" s="7">
        <f t="shared" si="22"/>
        <v>-539.23420436310005</v>
      </c>
      <c r="AC236" s="8">
        <f t="shared" si="23"/>
        <v>1189.7010703583639</v>
      </c>
    </row>
    <row r="237" spans="1:29" ht="16.5" x14ac:dyDescent="0.45">
      <c r="A237" s="9">
        <v>235</v>
      </c>
      <c r="B237" s="5" t="s">
        <v>918</v>
      </c>
      <c r="C237" s="5" t="s">
        <v>919</v>
      </c>
      <c r="D237" s="5" t="s">
        <v>920</v>
      </c>
      <c r="E237" s="5" t="s">
        <v>363</v>
      </c>
      <c r="F237" s="5" t="s">
        <v>11780</v>
      </c>
      <c r="G237" s="5">
        <v>31</v>
      </c>
      <c r="H237" s="5">
        <v>2</v>
      </c>
      <c r="I237" s="5">
        <f t="shared" si="18"/>
        <v>2</v>
      </c>
      <c r="J237" s="5">
        <f t="shared" si="19"/>
        <v>4</v>
      </c>
      <c r="K237" s="5"/>
      <c r="L237" s="5"/>
      <c r="M237" s="5"/>
      <c r="N237" s="5"/>
      <c r="O237" s="5" t="s">
        <v>921</v>
      </c>
      <c r="P237" s="6">
        <f>[1]!EM_S_INFO_EMPLOYEE(B237,"2019")</f>
        <v>22189</v>
      </c>
      <c r="Q237" s="6">
        <f>[1]!EM_S_STM07_IS(B237,"83","2019-12-31","1",1000000000)</f>
        <v>72.619869343030004</v>
      </c>
      <c r="R237" s="6">
        <f>[1]!EM_S_FA_YOY_OR(B237,"2019-12-31")</f>
        <v>0.59593169859999995</v>
      </c>
      <c r="S237" s="6">
        <f>[1]!EM_S_FA_YOY_OR(B237,"2020-12-31")</f>
        <v>2.9034704534000002</v>
      </c>
      <c r="T237" s="6">
        <f>[1]!EM_S_FA_YOY_OR(B237,"2021-12-31")</f>
        <v>27.584326279500001</v>
      </c>
      <c r="U237" s="6">
        <f>[1]!EM_S_FA_YOY_OR(B237,"2022-12-31")</f>
        <v>-0.25225859020000002</v>
      </c>
      <c r="V237" s="7">
        <f t="shared" si="20"/>
        <v>10.078512714233334</v>
      </c>
      <c r="W237" s="8">
        <f t="shared" si="21"/>
        <v>15.242368184949509</v>
      </c>
      <c r="X237" s="6">
        <f>[1]!EM_S_FA_YOY_NETPROFIT(B237,"2019-12-31")</f>
        <v>22.343048097299999</v>
      </c>
      <c r="Y237" s="6">
        <f>[1]!EM_S_FA_YOY_NETPROFIT(B237,"2020-12-31")</f>
        <v>11.8592532439</v>
      </c>
      <c r="Z237" s="6">
        <f>[1]!EM_S_FA_YOY_NETPROFIT(B237,"2021-12-31")</f>
        <v>31.889362551600001</v>
      </c>
      <c r="AA237" s="6">
        <f>[1]!EM_S_FA_YOY_NETPROFIT(B237,"2022-12-31")</f>
        <v>-8.6877257915000001</v>
      </c>
      <c r="AB237" s="7">
        <f t="shared" si="22"/>
        <v>11.686963334666666</v>
      </c>
      <c r="AC237" s="8">
        <f t="shared" si="23"/>
        <v>20.289092820048737</v>
      </c>
    </row>
    <row r="238" spans="1:29" ht="16.5" x14ac:dyDescent="0.45">
      <c r="A238" s="9">
        <v>236</v>
      </c>
      <c r="B238" s="5" t="s">
        <v>922</v>
      </c>
      <c r="C238" s="5" t="s">
        <v>923</v>
      </c>
      <c r="D238" s="5" t="s">
        <v>924</v>
      </c>
      <c r="E238" s="5" t="s">
        <v>268</v>
      </c>
      <c r="F238" s="5" t="s">
        <v>11780</v>
      </c>
      <c r="G238" s="5">
        <v>31</v>
      </c>
      <c r="H238" s="5">
        <v>2</v>
      </c>
      <c r="I238" s="5">
        <f t="shared" si="18"/>
        <v>2</v>
      </c>
      <c r="J238" s="5">
        <f t="shared" si="19"/>
        <v>4</v>
      </c>
      <c r="K238" s="5"/>
      <c r="L238" s="5"/>
      <c r="M238" s="5"/>
      <c r="N238" s="5"/>
      <c r="O238" s="5" t="s">
        <v>925</v>
      </c>
      <c r="P238" s="6">
        <f>[1]!EM_S_INFO_EMPLOYEE(B238,"2019")</f>
        <v>34439</v>
      </c>
      <c r="Q238" s="6">
        <f>[1]!EM_S_STM07_IS(B238,"83","2019-12-31","1",1000000000)</f>
        <v>121.49541532502001</v>
      </c>
      <c r="R238" s="6">
        <f>[1]!EM_S_FA_YOY_OR(B238,"2019-12-31")</f>
        <v>0.44513509350000002</v>
      </c>
      <c r="S238" s="6">
        <f>[1]!EM_S_FA_YOY_OR(B238,"2020-12-31")</f>
        <v>-11.390023744900001</v>
      </c>
      <c r="T238" s="6">
        <f>[1]!EM_S_FA_YOY_OR(B238,"2021-12-31")</f>
        <v>38.984118339799998</v>
      </c>
      <c r="U238" s="6">
        <f>[1]!EM_S_FA_YOY_OR(B238,"2022-12-31")</f>
        <v>-4.1143112366999999</v>
      </c>
      <c r="V238" s="7">
        <f t="shared" si="20"/>
        <v>7.8265944527333327</v>
      </c>
      <c r="W238" s="8">
        <f t="shared" si="21"/>
        <v>27.227329454159506</v>
      </c>
      <c r="X238" s="6">
        <f>[1]!EM_S_FA_YOY_NETPROFIT(B238,"2019-12-31")</f>
        <v>-34.422844985600001</v>
      </c>
      <c r="Y238" s="6">
        <f>[1]!EM_S_FA_YOY_NETPROFIT(B238,"2020-12-31")</f>
        <v>-29.044911619400001</v>
      </c>
      <c r="Z238" s="6">
        <f>[1]!EM_S_FA_YOY_NETPROFIT(B238,"2021-12-31")</f>
        <v>47.7857981266</v>
      </c>
      <c r="AA238" s="6">
        <f>[1]!EM_S_FA_YOY_NETPROFIT(B238,"2022-12-31")</f>
        <v>-47.323902433800001</v>
      </c>
      <c r="AB238" s="7">
        <f t="shared" si="22"/>
        <v>-9.5276719755333339</v>
      </c>
      <c r="AC238" s="8">
        <f t="shared" si="23"/>
        <v>50.469354737893454</v>
      </c>
    </row>
    <row r="239" spans="1:29" ht="16.5" x14ac:dyDescent="0.45">
      <c r="A239" s="9">
        <v>237</v>
      </c>
      <c r="B239" s="5" t="s">
        <v>926</v>
      </c>
      <c r="C239" s="5" t="s">
        <v>927</v>
      </c>
      <c r="D239" s="5" t="s">
        <v>928</v>
      </c>
      <c r="E239" s="5" t="s">
        <v>254</v>
      </c>
      <c r="F239" s="5" t="s">
        <v>11765</v>
      </c>
      <c r="G239" s="5">
        <v>16</v>
      </c>
      <c r="H239" s="5">
        <v>3</v>
      </c>
      <c r="I239" s="5">
        <f t="shared" si="18"/>
        <v>1</v>
      </c>
      <c r="J239" s="5">
        <f t="shared" si="19"/>
        <v>9</v>
      </c>
      <c r="K239" s="5"/>
      <c r="L239" s="5"/>
      <c r="M239" s="5"/>
      <c r="N239" s="5"/>
      <c r="O239" s="5" t="s">
        <v>929</v>
      </c>
      <c r="P239" s="6">
        <f>[1]!EM_S_INFO_EMPLOYEE(B239,"2019")</f>
        <v>1681</v>
      </c>
      <c r="Q239" s="6">
        <f>[1]!EM_S_STM07_IS(B239,"83","2019-12-31","1",1000000000)</f>
        <v>1.6176413014</v>
      </c>
      <c r="R239" s="6">
        <f>[1]!EM_S_FA_YOY_OR(B239,"2019-12-31")</f>
        <v>12.3526607951</v>
      </c>
      <c r="S239" s="6">
        <f>[1]!EM_S_FA_YOY_OR(B239,"2020-12-31")</f>
        <v>-4.7758158043999996</v>
      </c>
      <c r="T239" s="6">
        <f>[1]!EM_S_FA_YOY_OR(B239,"2021-12-31")</f>
        <v>-7.6737150109999996</v>
      </c>
      <c r="U239" s="6">
        <f>[1]!EM_S_FA_YOY_OR(B239,"2022-12-31")</f>
        <v>-3.8091995609999998</v>
      </c>
      <c r="V239" s="7">
        <f t="shared" si="20"/>
        <v>-5.4195767921333333</v>
      </c>
      <c r="W239" s="8">
        <f t="shared" si="21"/>
        <v>2.0110795789370757</v>
      </c>
      <c r="X239" s="6">
        <f>[1]!EM_S_FA_YOY_NETPROFIT(B239,"2019-12-31")</f>
        <v>49.027575003499997</v>
      </c>
      <c r="Y239" s="6">
        <f>[1]!EM_S_FA_YOY_NETPROFIT(B239,"2020-12-31")</f>
        <v>-46.867491849300002</v>
      </c>
      <c r="Z239" s="6">
        <f>[1]!EM_S_FA_YOY_NETPROFIT(B239,"2021-12-31")</f>
        <v>-153.41105551429999</v>
      </c>
      <c r="AA239" s="6">
        <f>[1]!EM_S_FA_YOY_NETPROFIT(B239,"2022-12-31")</f>
        <v>-129.60549321970001</v>
      </c>
      <c r="AB239" s="7">
        <f t="shared" si="22"/>
        <v>-109.96134686110001</v>
      </c>
      <c r="AC239" s="8">
        <f t="shared" si="23"/>
        <v>55.922286292926621</v>
      </c>
    </row>
    <row r="240" spans="1:29" ht="16.5" x14ac:dyDescent="0.45">
      <c r="A240" s="9">
        <v>238</v>
      </c>
      <c r="B240" s="5" t="s">
        <v>930</v>
      </c>
      <c r="C240" s="5" t="s">
        <v>931</v>
      </c>
      <c r="D240" s="5" t="s">
        <v>932</v>
      </c>
      <c r="E240" s="5" t="s">
        <v>933</v>
      </c>
      <c r="F240" s="5" t="s">
        <v>11754</v>
      </c>
      <c r="G240" s="5">
        <v>4</v>
      </c>
      <c r="H240" s="5">
        <v>3</v>
      </c>
      <c r="I240" s="5">
        <f t="shared" si="18"/>
        <v>2</v>
      </c>
      <c r="J240" s="5">
        <f t="shared" si="19"/>
        <v>8</v>
      </c>
      <c r="K240" s="5"/>
      <c r="L240" s="5"/>
      <c r="M240" s="5"/>
      <c r="N240" s="5"/>
      <c r="O240" s="5" t="s">
        <v>934</v>
      </c>
      <c r="P240" s="6">
        <f>[1]!EM_S_INFO_EMPLOYEE(B240,"2019")</f>
        <v>1504</v>
      </c>
      <c r="Q240" s="6">
        <f>[1]!EM_S_STM07_IS(B240,"83","2019-12-31","1",1000000000)</f>
        <v>1.90140871375</v>
      </c>
      <c r="R240" s="6">
        <f>[1]!EM_S_FA_YOY_OR(B240,"2019-12-31")</f>
        <v>-23.664501011700001</v>
      </c>
      <c r="S240" s="6">
        <f>[1]!EM_S_FA_YOY_OR(B240,"2020-12-31")</f>
        <v>-39.080929668400003</v>
      </c>
      <c r="T240" s="6">
        <f>[1]!EM_S_FA_YOY_OR(B240,"2021-12-31")</f>
        <v>-36.286632673200003</v>
      </c>
      <c r="U240" s="6">
        <f>[1]!EM_S_FA_YOY_OR(B240,"2022-12-31")</f>
        <v>-73.554773606099999</v>
      </c>
      <c r="V240" s="7">
        <f t="shared" si="20"/>
        <v>-49.640778649233333</v>
      </c>
      <c r="W240" s="8">
        <f t="shared" si="21"/>
        <v>20.757200919732178</v>
      </c>
      <c r="X240" s="6">
        <f>[1]!EM_S_FA_YOY_NETPROFIT(B240,"2019-12-31")</f>
        <v>-1115.0782161558</v>
      </c>
      <c r="Y240" s="6">
        <f>[1]!EM_S_FA_YOY_NETPROFIT(B240,"2020-12-31")</f>
        <v>-135.0547158329</v>
      </c>
      <c r="Z240" s="6">
        <f>[1]!EM_S_FA_YOY_NETPROFIT(B240,"2021-12-31")</f>
        <v>32.831674998899999</v>
      </c>
      <c r="AA240" s="6">
        <f>[1]!EM_S_FA_YOY_NETPROFIT(B240,"2022-12-31")</f>
        <v>10.3691541452</v>
      </c>
      <c r="AB240" s="7">
        <f t="shared" si="22"/>
        <v>-30.6179622296</v>
      </c>
      <c r="AC240" s="8">
        <f t="shared" si="23"/>
        <v>91.139551448166699</v>
      </c>
    </row>
    <row r="241" spans="1:29" ht="16.5" x14ac:dyDescent="0.45">
      <c r="A241" s="9">
        <v>239</v>
      </c>
      <c r="B241" s="5" t="s">
        <v>935</v>
      </c>
      <c r="C241" s="5" t="s">
        <v>936</v>
      </c>
      <c r="D241" s="5" t="s">
        <v>937</v>
      </c>
      <c r="E241" s="5" t="s">
        <v>240</v>
      </c>
      <c r="F241" s="5" t="s">
        <v>11772</v>
      </c>
      <c r="G241" s="5">
        <v>23</v>
      </c>
      <c r="H241" s="5">
        <v>3</v>
      </c>
      <c r="I241" s="5">
        <f t="shared" si="18"/>
        <v>2</v>
      </c>
      <c r="J241" s="5">
        <f t="shared" si="19"/>
        <v>1</v>
      </c>
      <c r="K241" s="5"/>
      <c r="L241" s="5"/>
      <c r="M241" s="5"/>
      <c r="N241" s="5"/>
      <c r="O241" s="5" t="s">
        <v>917</v>
      </c>
      <c r="P241" s="6">
        <f>[1]!EM_S_INFO_EMPLOYEE(B241,"2019")</f>
        <v>1564</v>
      </c>
      <c r="Q241" s="6">
        <f>[1]!EM_S_STM07_IS(B241,"83","2019-12-31","1",1000000000)</f>
        <v>1.51926612374</v>
      </c>
      <c r="R241" s="6">
        <f>[1]!EM_S_FA_YOY_OR(B241,"2019-12-31")</f>
        <v>55.256163362499997</v>
      </c>
      <c r="S241" s="6">
        <f>[1]!EM_S_FA_YOY_OR(B241,"2020-12-31")</f>
        <v>10.1203670843</v>
      </c>
      <c r="T241" s="6">
        <f>[1]!EM_S_FA_YOY_OR(B241,"2021-12-31")</f>
        <v>-39.841191254999998</v>
      </c>
      <c r="U241" s="6">
        <f>[1]!EM_S_FA_YOY_OR(B241,"2022-12-31")</f>
        <v>-75.420167717400005</v>
      </c>
      <c r="V241" s="7">
        <f t="shared" si="20"/>
        <v>-35.046997296033332</v>
      </c>
      <c r="W241" s="8">
        <f t="shared" si="21"/>
        <v>42.97131595992095</v>
      </c>
      <c r="X241" s="6">
        <f>[1]!EM_S_FA_YOY_NETPROFIT(B241,"2019-12-31")</f>
        <v>193.02534386470001</v>
      </c>
      <c r="Y241" s="6">
        <f>[1]!EM_S_FA_YOY_NETPROFIT(B241,"2020-12-31")</f>
        <v>3.4364857243000002</v>
      </c>
      <c r="Z241" s="6">
        <f>[1]!EM_S_FA_YOY_NETPROFIT(B241,"2021-12-31")</f>
        <v>-194.14075568480001</v>
      </c>
      <c r="AA241" s="6">
        <f>[1]!EM_S_FA_YOY_NETPROFIT(B241,"2022-12-31")</f>
        <v>-218.2827452521</v>
      </c>
      <c r="AB241" s="7">
        <f t="shared" si="22"/>
        <v>-136.32900507086666</v>
      </c>
      <c r="AC241" s="8">
        <f t="shared" si="23"/>
        <v>121.64087811248847</v>
      </c>
    </row>
    <row r="242" spans="1:29" ht="16.5" x14ac:dyDescent="0.45">
      <c r="A242" s="9">
        <v>240</v>
      </c>
      <c r="B242" s="5" t="s">
        <v>938</v>
      </c>
      <c r="C242" s="5" t="s">
        <v>939</v>
      </c>
      <c r="D242" s="5" t="s">
        <v>940</v>
      </c>
      <c r="E242" s="5" t="s">
        <v>249</v>
      </c>
      <c r="F242" s="5" t="s">
        <v>11761</v>
      </c>
      <c r="G242" s="5">
        <v>12</v>
      </c>
      <c r="H242" s="5">
        <v>1</v>
      </c>
      <c r="I242" s="5">
        <f t="shared" si="18"/>
        <v>2</v>
      </c>
      <c r="J242" s="5">
        <f t="shared" si="19"/>
        <v>6</v>
      </c>
      <c r="K242" s="5"/>
      <c r="L242" s="5"/>
      <c r="M242" s="5"/>
      <c r="N242" s="5"/>
      <c r="O242" s="5" t="s">
        <v>929</v>
      </c>
      <c r="P242" s="6">
        <f>[1]!EM_S_INFO_EMPLOYEE(B242,"2019")</f>
        <v>1196</v>
      </c>
      <c r="Q242" s="6">
        <f>[1]!EM_S_STM07_IS(B242,"83","2019-12-31","1",1000000000)</f>
        <v>2.4039558792400002</v>
      </c>
      <c r="R242" s="6">
        <f>[1]!EM_S_FA_YOY_OR(B242,"2019-12-31")</f>
        <v>24.7417958186</v>
      </c>
      <c r="S242" s="6">
        <f>[1]!EM_S_FA_YOY_OR(B242,"2020-12-31")</f>
        <v>2.1898251688000001</v>
      </c>
      <c r="T242" s="6">
        <f>[1]!EM_S_FA_YOY_OR(B242,"2021-12-31")</f>
        <v>6.5392887818999998</v>
      </c>
      <c r="U242" s="6">
        <f>[1]!EM_S_FA_YOY_OR(B242,"2022-12-31")</f>
        <v>14.825412012599999</v>
      </c>
      <c r="V242" s="7">
        <f t="shared" si="20"/>
        <v>7.8515086544333341</v>
      </c>
      <c r="W242" s="8">
        <f t="shared" si="21"/>
        <v>6.4191864334358169</v>
      </c>
      <c r="X242" s="6">
        <f>[1]!EM_S_FA_YOY_NETPROFIT(B242,"2019-12-31")</f>
        <v>10.795393731500001</v>
      </c>
      <c r="Y242" s="6">
        <f>[1]!EM_S_FA_YOY_NETPROFIT(B242,"2020-12-31")</f>
        <v>-10.5775565169</v>
      </c>
      <c r="Z242" s="6">
        <f>[1]!EM_S_FA_YOY_NETPROFIT(B242,"2021-12-31")</f>
        <v>227.6940196514</v>
      </c>
      <c r="AA242" s="6">
        <f>[1]!EM_S_FA_YOY_NETPROFIT(B242,"2022-12-31")</f>
        <v>-70.533277586799997</v>
      </c>
      <c r="AB242" s="7">
        <f t="shared" si="22"/>
        <v>48.86106184923333</v>
      </c>
      <c r="AC242" s="8">
        <f t="shared" si="23"/>
        <v>157.74850940486428</v>
      </c>
    </row>
    <row r="243" spans="1:29" ht="16.5" x14ac:dyDescent="0.45">
      <c r="A243" s="9">
        <v>241</v>
      </c>
      <c r="B243" s="5" t="s">
        <v>941</v>
      </c>
      <c r="C243" s="5" t="s">
        <v>942</v>
      </c>
      <c r="D243" s="5" t="s">
        <v>943</v>
      </c>
      <c r="E243" s="5" t="s">
        <v>176</v>
      </c>
      <c r="F243" s="5" t="s">
        <v>11755</v>
      </c>
      <c r="G243" s="5">
        <v>5</v>
      </c>
      <c r="H243" s="5">
        <v>3</v>
      </c>
      <c r="I243" s="5">
        <f t="shared" si="18"/>
        <v>3</v>
      </c>
      <c r="J243" s="5">
        <f t="shared" si="19"/>
        <v>5</v>
      </c>
      <c r="K243" s="5"/>
      <c r="L243" s="5"/>
      <c r="M243" s="5"/>
      <c r="N243" s="5"/>
      <c r="O243" s="5" t="s">
        <v>944</v>
      </c>
      <c r="P243" s="6">
        <f>[1]!EM_S_INFO_EMPLOYEE(B243,"2019")</f>
        <v>1505</v>
      </c>
      <c r="Q243" s="6">
        <f>[1]!EM_S_STM07_IS(B243,"83","2019-12-31","1",1000000000)</f>
        <v>2.7021725068000002</v>
      </c>
      <c r="R243" s="6">
        <f>[1]!EM_S_FA_YOY_OR(B243,"2019-12-31")</f>
        <v>5.9066849416</v>
      </c>
      <c r="S243" s="6">
        <f>[1]!EM_S_FA_YOY_OR(B243,"2020-12-31")</f>
        <v>-68.229841422099994</v>
      </c>
      <c r="T243" s="6">
        <f>[1]!EM_S_FA_YOY_OR(B243,"2021-12-31")</f>
        <v>1.1078059191</v>
      </c>
      <c r="U243" s="6">
        <f>[1]!EM_S_FA_YOY_OR(B243,"2022-12-31")</f>
        <v>-20.1261749825</v>
      </c>
      <c r="V243" s="7">
        <f t="shared" si="20"/>
        <v>-29.0827368285</v>
      </c>
      <c r="W243" s="8">
        <f t="shared" si="21"/>
        <v>35.52593890073944</v>
      </c>
      <c r="X243" s="6">
        <f>[1]!EM_S_FA_YOY_NETPROFIT(B243,"2019-12-31")</f>
        <v>70.921108966899993</v>
      </c>
      <c r="Y243" s="6">
        <f>[1]!EM_S_FA_YOY_NETPROFIT(B243,"2020-12-31")</f>
        <v>-37.216052824999998</v>
      </c>
      <c r="Z243" s="6">
        <f>[1]!EM_S_FA_YOY_NETPROFIT(B243,"2021-12-31")</f>
        <v>40.399843969599999</v>
      </c>
      <c r="AA243" s="6">
        <f>[1]!EM_S_FA_YOY_NETPROFIT(B243,"2022-12-31")</f>
        <v>-36.960591521300003</v>
      </c>
      <c r="AB243" s="7">
        <f t="shared" si="22"/>
        <v>-11.258933458900001</v>
      </c>
      <c r="AC243" s="8">
        <f t="shared" si="23"/>
        <v>44.737995922648324</v>
      </c>
    </row>
    <row r="244" spans="1:29" ht="16.5" x14ac:dyDescent="0.45">
      <c r="A244" s="9">
        <v>242</v>
      </c>
      <c r="B244" s="5" t="s">
        <v>945</v>
      </c>
      <c r="C244" s="5" t="s">
        <v>946</v>
      </c>
      <c r="D244" s="5" t="s">
        <v>947</v>
      </c>
      <c r="E244" s="5" t="s">
        <v>479</v>
      </c>
      <c r="F244" s="5" t="s">
        <v>11778</v>
      </c>
      <c r="G244" s="5">
        <v>29</v>
      </c>
      <c r="H244" s="5">
        <v>3</v>
      </c>
      <c r="I244" s="5">
        <f t="shared" si="18"/>
        <v>3</v>
      </c>
      <c r="J244" s="5">
        <f t="shared" si="19"/>
        <v>5</v>
      </c>
      <c r="K244" s="5"/>
      <c r="L244" s="5"/>
      <c r="M244" s="5"/>
      <c r="N244" s="5"/>
      <c r="O244" s="5" t="s">
        <v>294</v>
      </c>
      <c r="P244" s="6">
        <f>[1]!EM_S_INFO_EMPLOYEE(B244,"2019")</f>
        <v>2379</v>
      </c>
      <c r="Q244" s="6">
        <f>[1]!EM_S_STM07_IS(B244,"83","2019-12-31","1",1000000000)</f>
        <v>4.4756396835299999</v>
      </c>
      <c r="R244" s="6">
        <f>[1]!EM_S_FA_YOY_OR(B244,"2019-12-31")</f>
        <v>12.8956789629</v>
      </c>
      <c r="S244" s="6">
        <f>[1]!EM_S_FA_YOY_OR(B244,"2020-12-31")</f>
        <v>-14.1815925385</v>
      </c>
      <c r="T244" s="6">
        <f>[1]!EM_S_FA_YOY_OR(B244,"2021-12-31")</f>
        <v>4.7870629603000001</v>
      </c>
      <c r="U244" s="6">
        <f>[1]!EM_S_FA_YOY_OR(B244,"2022-12-31")</f>
        <v>-25.068294416699999</v>
      </c>
      <c r="V244" s="7">
        <f t="shared" si="20"/>
        <v>-11.4876079983</v>
      </c>
      <c r="W244" s="8">
        <f t="shared" si="21"/>
        <v>15.108896569710989</v>
      </c>
      <c r="X244" s="6">
        <f>[1]!EM_S_FA_YOY_NETPROFIT(B244,"2019-12-31")</f>
        <v>-42.402185006300002</v>
      </c>
      <c r="Y244" s="6">
        <f>[1]!EM_S_FA_YOY_NETPROFIT(B244,"2020-12-31")</f>
        <v>-93.026196706299999</v>
      </c>
      <c r="Z244" s="6">
        <f>[1]!EM_S_FA_YOY_NETPROFIT(B244,"2021-12-31")</f>
        <v>-11266.130964231699</v>
      </c>
      <c r="AA244" s="6">
        <f>[1]!EM_S_FA_YOY_NETPROFIT(B244,"2022-12-31")</f>
        <v>-33.260041943300003</v>
      </c>
      <c r="AB244" s="7">
        <f t="shared" si="22"/>
        <v>-3797.4724009604329</v>
      </c>
      <c r="AC244" s="8">
        <f t="shared" si="23"/>
        <v>6468.1170791318937</v>
      </c>
    </row>
    <row r="245" spans="1:29" ht="16.5" x14ac:dyDescent="0.45">
      <c r="A245" s="9">
        <v>243</v>
      </c>
      <c r="B245" s="5" t="s">
        <v>948</v>
      </c>
      <c r="C245" s="5" t="s">
        <v>949</v>
      </c>
      <c r="D245" s="5" t="s">
        <v>950</v>
      </c>
      <c r="E245" s="5" t="s">
        <v>240</v>
      </c>
      <c r="F245" s="5" t="s">
        <v>11780</v>
      </c>
      <c r="G245" s="5">
        <v>31</v>
      </c>
      <c r="H245" s="5">
        <v>2</v>
      </c>
      <c r="I245" s="5">
        <f t="shared" si="18"/>
        <v>2</v>
      </c>
      <c r="J245" s="5">
        <f t="shared" si="19"/>
        <v>4</v>
      </c>
      <c r="K245" s="5"/>
      <c r="L245" s="5"/>
      <c r="M245" s="5"/>
      <c r="N245" s="5"/>
      <c r="O245" s="5" t="s">
        <v>944</v>
      </c>
      <c r="P245" s="6">
        <f>[1]!EM_S_INFO_EMPLOYEE(B245,"2019")</f>
        <v>6664</v>
      </c>
      <c r="Q245" s="6">
        <f>[1]!EM_S_STM07_IS(B245,"83","2019-12-31","1",1000000000)</f>
        <v>29.143183753100001</v>
      </c>
      <c r="R245" s="6">
        <f>[1]!EM_S_FA_YOY_OR(B245,"2019-12-31")</f>
        <v>7.4899065934999998</v>
      </c>
      <c r="S245" s="6">
        <f>[1]!EM_S_FA_YOY_OR(B245,"2020-12-31")</f>
        <v>8.2775925017999992</v>
      </c>
      <c r="T245" s="6">
        <f>[1]!EM_S_FA_YOY_OR(B245,"2021-12-31")</f>
        <v>44.134390407799998</v>
      </c>
      <c r="U245" s="6">
        <f>[1]!EM_S_FA_YOY_OR(B245,"2022-12-31")</f>
        <v>-13.5846857875</v>
      </c>
      <c r="V245" s="7">
        <f t="shared" si="20"/>
        <v>12.942432374033332</v>
      </c>
      <c r="W245" s="8">
        <f t="shared" si="21"/>
        <v>29.140924616163009</v>
      </c>
      <c r="X245" s="6">
        <f>[1]!EM_S_FA_YOY_NETPROFIT(B245,"2019-12-31")</f>
        <v>-44.848987854999997</v>
      </c>
      <c r="Y245" s="6">
        <f>[1]!EM_S_FA_YOY_NETPROFIT(B245,"2020-12-31")</f>
        <v>2.0649650794999999</v>
      </c>
      <c r="Z245" s="6">
        <f>[1]!EM_S_FA_YOY_NETPROFIT(B245,"2021-12-31")</f>
        <v>3.2708721015000002</v>
      </c>
      <c r="AA245" s="6">
        <f>[1]!EM_S_FA_YOY_NETPROFIT(B245,"2022-12-31")</f>
        <v>-167.51513194200001</v>
      </c>
      <c r="AB245" s="7">
        <f t="shared" si="22"/>
        <v>-54.059764920333343</v>
      </c>
      <c r="AC245" s="8">
        <f t="shared" si="23"/>
        <v>98.257080062722423</v>
      </c>
    </row>
    <row r="246" spans="1:29" ht="16.5" x14ac:dyDescent="0.45">
      <c r="A246" s="9">
        <v>244</v>
      </c>
      <c r="B246" s="5" t="s">
        <v>951</v>
      </c>
      <c r="C246" s="5" t="s">
        <v>952</v>
      </c>
      <c r="D246" s="5" t="s">
        <v>953</v>
      </c>
      <c r="E246" s="5" t="s">
        <v>103</v>
      </c>
      <c r="F246" s="5" t="s">
        <v>11752</v>
      </c>
      <c r="G246" s="5">
        <v>2</v>
      </c>
      <c r="H246" s="5">
        <v>3</v>
      </c>
      <c r="I246" s="5">
        <f t="shared" si="18"/>
        <v>0</v>
      </c>
      <c r="J246" s="5">
        <f t="shared" si="19"/>
        <v>2</v>
      </c>
      <c r="K246" s="5"/>
      <c r="L246" s="5"/>
      <c r="M246" s="5"/>
      <c r="N246" s="5"/>
      <c r="O246" s="5" t="s">
        <v>954</v>
      </c>
      <c r="P246" s="6">
        <f>[1]!EM_S_INFO_EMPLOYEE(B246,"2019")</f>
        <v>994</v>
      </c>
      <c r="Q246" s="6">
        <f>[1]!EM_S_STM07_IS(B246,"83","2019-12-31","1",1000000000)</f>
        <v>3.9242841035899998</v>
      </c>
      <c r="R246" s="6">
        <f>[1]!EM_S_FA_YOY_OR(B246,"2019-12-31")</f>
        <v>20.978203299800001</v>
      </c>
      <c r="S246" s="6">
        <f>[1]!EM_S_FA_YOY_OR(B246,"2020-12-31")</f>
        <v>9.2541354770000002</v>
      </c>
      <c r="T246" s="6">
        <f>[1]!EM_S_FA_YOY_OR(B246,"2021-12-31")</f>
        <v>-32.307561517499998</v>
      </c>
      <c r="U246" s="6">
        <f>[1]!EM_S_FA_YOY_OR(B246,"2022-12-31")</f>
        <v>-25.120665858300001</v>
      </c>
      <c r="V246" s="7">
        <f t="shared" si="20"/>
        <v>-16.058030632933335</v>
      </c>
      <c r="W246" s="8">
        <f t="shared" si="21"/>
        <v>22.213558521468372</v>
      </c>
      <c r="X246" s="6">
        <f>[1]!EM_S_FA_YOY_NETPROFIT(B246,"2019-12-31")</f>
        <v>23.474961882700001</v>
      </c>
      <c r="Y246" s="6">
        <f>[1]!EM_S_FA_YOY_NETPROFIT(B246,"2020-12-31")</f>
        <v>-16.1838477019</v>
      </c>
      <c r="Z246" s="6">
        <f>[1]!EM_S_FA_YOY_NETPROFIT(B246,"2021-12-31")</f>
        <v>-41.818735023599999</v>
      </c>
      <c r="AA246" s="6">
        <f>[1]!EM_S_FA_YOY_NETPROFIT(B246,"2022-12-31")</f>
        <v>-39.784079595900003</v>
      </c>
      <c r="AB246" s="7">
        <f t="shared" si="22"/>
        <v>-32.595554107133331</v>
      </c>
      <c r="AC246" s="8">
        <f t="shared" si="23"/>
        <v>14.249317037179352</v>
      </c>
    </row>
    <row r="247" spans="1:29" ht="16.5" x14ac:dyDescent="0.45">
      <c r="A247" s="9">
        <v>245</v>
      </c>
      <c r="B247" s="5" t="s">
        <v>955</v>
      </c>
      <c r="C247" s="5" t="s">
        <v>956</v>
      </c>
      <c r="D247" s="5" t="s">
        <v>957</v>
      </c>
      <c r="E247" s="5" t="s">
        <v>293</v>
      </c>
      <c r="F247" s="5" t="s">
        <v>11771</v>
      </c>
      <c r="G247" s="5">
        <v>22</v>
      </c>
      <c r="H247" s="5">
        <v>3</v>
      </c>
      <c r="I247" s="5">
        <f t="shared" si="18"/>
        <v>4</v>
      </c>
      <c r="J247" s="5">
        <f t="shared" si="19"/>
        <v>7</v>
      </c>
      <c r="K247" s="5"/>
      <c r="L247" s="5"/>
      <c r="M247" s="5"/>
      <c r="N247" s="5"/>
      <c r="O247" s="5" t="s">
        <v>958</v>
      </c>
      <c r="P247" s="6">
        <f>[1]!EM_S_INFO_EMPLOYEE(B247,"2019")</f>
        <v>14597</v>
      </c>
      <c r="Q247" s="6">
        <f>[1]!EM_S_STM07_IS(B247,"83","2019-12-31","1",1000000000)</f>
        <v>9.4983927505000008</v>
      </c>
      <c r="R247" s="6">
        <f>[1]!EM_S_FA_YOY_OR(B247,"2019-12-31")</f>
        <v>5.4986130285000003</v>
      </c>
      <c r="S247" s="6">
        <f>[1]!EM_S_FA_YOY_OR(B247,"2020-12-31")</f>
        <v>0.90837033899999997</v>
      </c>
      <c r="T247" s="6">
        <f>[1]!EM_S_FA_YOY_OR(B247,"2021-12-31")</f>
        <v>-3.4337107856000002</v>
      </c>
      <c r="U247" s="6">
        <f>[1]!EM_S_FA_YOY_OR(B247,"2022-12-31")</f>
        <v>3.9718614797999998</v>
      </c>
      <c r="V247" s="7">
        <f t="shared" si="20"/>
        <v>0.48217367773333314</v>
      </c>
      <c r="W247" s="8">
        <f t="shared" si="21"/>
        <v>3.7211366328141677</v>
      </c>
      <c r="X247" s="6">
        <f>[1]!EM_S_FA_YOY_NETPROFIT(B247,"2019-12-31")</f>
        <v>12.4128398366</v>
      </c>
      <c r="Y247" s="6">
        <f>[1]!EM_S_FA_YOY_NETPROFIT(B247,"2020-12-31")</f>
        <v>11.513612759800001</v>
      </c>
      <c r="Z247" s="6">
        <f>[1]!EM_S_FA_YOY_NETPROFIT(B247,"2021-12-31")</f>
        <v>4.8285648897</v>
      </c>
      <c r="AA247" s="6">
        <f>[1]!EM_S_FA_YOY_NETPROFIT(B247,"2022-12-31")</f>
        <v>6.0970613218</v>
      </c>
      <c r="AB247" s="7">
        <f t="shared" si="22"/>
        <v>7.4797463237666664</v>
      </c>
      <c r="AC247" s="8">
        <f t="shared" si="23"/>
        <v>3.5505393417591944</v>
      </c>
    </row>
    <row r="248" spans="1:29" ht="16.5" x14ac:dyDescent="0.45">
      <c r="A248" s="9">
        <v>246</v>
      </c>
      <c r="B248" s="5" t="s">
        <v>959</v>
      </c>
      <c r="C248" s="5" t="s">
        <v>960</v>
      </c>
      <c r="D248" s="5" t="s">
        <v>961</v>
      </c>
      <c r="E248" s="5" t="s">
        <v>288</v>
      </c>
      <c r="F248" s="5" t="s">
        <v>11757</v>
      </c>
      <c r="G248" s="5">
        <v>7</v>
      </c>
      <c r="H248" s="5">
        <v>2</v>
      </c>
      <c r="I248" s="5">
        <f t="shared" si="18"/>
        <v>4</v>
      </c>
      <c r="J248" s="5">
        <f t="shared" si="19"/>
        <v>11</v>
      </c>
      <c r="K248" s="5"/>
      <c r="L248" s="5"/>
      <c r="M248" s="5"/>
      <c r="N248" s="5"/>
      <c r="O248" s="5" t="s">
        <v>962</v>
      </c>
      <c r="P248" s="6">
        <f>[1]!EM_S_INFO_EMPLOYEE(B248,"2019")</f>
        <v>889</v>
      </c>
      <c r="Q248" s="6">
        <f>[1]!EM_S_STM07_IS(B248,"83","2019-12-31","1",1000000000)</f>
        <v>3.5803877530400001</v>
      </c>
      <c r="R248" s="6">
        <f>[1]!EM_S_FA_YOY_OR(B248,"2019-12-31")</f>
        <v>37.5599507927</v>
      </c>
      <c r="S248" s="6">
        <f>[1]!EM_S_FA_YOY_OR(B248,"2020-12-31")</f>
        <v>7.6164598633000002</v>
      </c>
      <c r="T248" s="6">
        <f>[1]!EM_S_FA_YOY_OR(B248,"2021-12-31")</f>
        <v>8.5037804753999993</v>
      </c>
      <c r="U248" s="6">
        <f>[1]!EM_S_FA_YOY_OR(B248,"2022-12-31")</f>
        <v>-4.7146061816999998</v>
      </c>
      <c r="V248" s="7">
        <f t="shared" si="20"/>
        <v>3.801878052333334</v>
      </c>
      <c r="W248" s="8">
        <f t="shared" si="21"/>
        <v>7.3888234684940279</v>
      </c>
      <c r="X248" s="6">
        <f>[1]!EM_S_FA_YOY_NETPROFIT(B248,"2019-12-31")</f>
        <v>-54.763312868299998</v>
      </c>
      <c r="Y248" s="6">
        <f>[1]!EM_S_FA_YOY_NETPROFIT(B248,"2020-12-31")</f>
        <v>-42.003364628200003</v>
      </c>
      <c r="Z248" s="6">
        <f>[1]!EM_S_FA_YOY_NETPROFIT(B248,"2021-12-31")</f>
        <v>-130.77950218539999</v>
      </c>
      <c r="AA248" s="6">
        <f>[1]!EM_S_FA_YOY_NETPROFIT(B248,"2022-12-31")</f>
        <v>-55.057390098100001</v>
      </c>
      <c r="AB248" s="7">
        <f t="shared" si="22"/>
        <v>-75.946752303899999</v>
      </c>
      <c r="AC248" s="8">
        <f t="shared" si="23"/>
        <v>47.933023479826055</v>
      </c>
    </row>
    <row r="249" spans="1:29" ht="16.5" x14ac:dyDescent="0.45">
      <c r="A249" s="9">
        <v>247</v>
      </c>
      <c r="B249" s="5" t="s">
        <v>963</v>
      </c>
      <c r="C249" s="5" t="s">
        <v>964</v>
      </c>
      <c r="D249" s="5" t="s">
        <v>965</v>
      </c>
      <c r="E249" s="5" t="s">
        <v>440</v>
      </c>
      <c r="F249" s="5" t="s">
        <v>11774</v>
      </c>
      <c r="G249" s="5">
        <v>25</v>
      </c>
      <c r="H249" s="5">
        <v>3</v>
      </c>
      <c r="I249" s="5">
        <f t="shared" si="18"/>
        <v>2</v>
      </c>
      <c r="J249" s="5">
        <f t="shared" si="19"/>
        <v>10</v>
      </c>
      <c r="K249" s="5"/>
      <c r="L249" s="5"/>
      <c r="M249" s="5"/>
      <c r="N249" s="5"/>
      <c r="O249" s="5" t="s">
        <v>966</v>
      </c>
      <c r="P249" s="6">
        <f>[1]!EM_S_INFO_EMPLOYEE(B249,"2019")</f>
        <v>3285</v>
      </c>
      <c r="Q249" s="6">
        <f>[1]!EM_S_STM07_IS(B249,"83","2019-12-31","1",1000000000)</f>
        <v>0.50045753164999995</v>
      </c>
      <c r="R249" s="6">
        <f>[1]!EM_S_FA_YOY_OR(B249,"2019-12-31")</f>
        <v>0.89111138349999996</v>
      </c>
      <c r="S249" s="6">
        <f>[1]!EM_S_FA_YOY_OR(B249,"2020-12-31")</f>
        <v>-17.902078309099998</v>
      </c>
      <c r="T249" s="6">
        <f>[1]!EM_S_FA_YOY_OR(B249,"2021-12-31")</f>
        <v>26.389656766200002</v>
      </c>
      <c r="U249" s="6">
        <f>[1]!EM_S_FA_YOY_OR(B249,"2022-12-31")</f>
        <v>-6.6495100064999999</v>
      </c>
      <c r="V249" s="7">
        <f t="shared" si="20"/>
        <v>0.61268948353333441</v>
      </c>
      <c r="W249" s="8">
        <f t="shared" si="21"/>
        <v>23.021600836386689</v>
      </c>
      <c r="X249" s="6">
        <f>[1]!EM_S_FA_YOY_NETPROFIT(B249,"2019-12-31")</f>
        <v>-676.42798261300004</v>
      </c>
      <c r="Y249" s="6">
        <f>[1]!EM_S_FA_YOY_NETPROFIT(B249,"2020-12-31")</f>
        <v>116.03055117620001</v>
      </c>
      <c r="Z249" s="6">
        <f>[1]!EM_S_FA_YOY_NETPROFIT(B249,"2021-12-31")</f>
        <v>-2329.2759034634</v>
      </c>
      <c r="AA249" s="6">
        <f>[1]!EM_S_FA_YOY_NETPROFIT(B249,"2022-12-31")</f>
        <v>-29.188047542300001</v>
      </c>
      <c r="AB249" s="7">
        <f t="shared" si="22"/>
        <v>-747.4777999431667</v>
      </c>
      <c r="AC249" s="8">
        <f t="shared" si="23"/>
        <v>1371.8002917985534</v>
      </c>
    </row>
    <row r="250" spans="1:29" ht="16.5" x14ac:dyDescent="0.45">
      <c r="A250" s="9">
        <v>248</v>
      </c>
      <c r="B250" s="5" t="s">
        <v>967</v>
      </c>
      <c r="C250" s="5" t="s">
        <v>968</v>
      </c>
      <c r="D250" s="5" t="s">
        <v>969</v>
      </c>
      <c r="E250" s="5" t="s">
        <v>263</v>
      </c>
      <c r="F250" s="5" t="s">
        <v>11764</v>
      </c>
      <c r="G250" s="5">
        <v>15</v>
      </c>
      <c r="H250" s="5">
        <v>3</v>
      </c>
      <c r="I250" s="5">
        <f t="shared" si="18"/>
        <v>2</v>
      </c>
      <c r="J250" s="5">
        <f t="shared" si="19"/>
        <v>8</v>
      </c>
      <c r="K250" s="5"/>
      <c r="L250" s="5"/>
      <c r="M250" s="5"/>
      <c r="N250" s="5"/>
      <c r="O250" s="5" t="s">
        <v>970</v>
      </c>
      <c r="P250" s="6">
        <f>[1]!EM_S_INFO_EMPLOYEE(B250,"2019")</f>
        <v>379</v>
      </c>
      <c r="Q250" s="6">
        <f>[1]!EM_S_STM07_IS(B250,"83","2019-12-31","1",1000000000)</f>
        <v>0.24387261489000001</v>
      </c>
      <c r="R250" s="6">
        <f>[1]!EM_S_FA_YOY_OR(B250,"2019-12-31")</f>
        <v>-8.5630993327000002</v>
      </c>
      <c r="S250" s="6">
        <f>[1]!EM_S_FA_YOY_OR(B250,"2020-12-31")</f>
        <v>27.4788050517</v>
      </c>
      <c r="T250" s="6">
        <f>[1]!EM_S_FA_YOY_OR(B250,"2021-12-31")</f>
        <v>53.881369472499998</v>
      </c>
      <c r="U250" s="6">
        <f>[1]!EM_S_FA_YOY_OR(B250,"2022-12-31")</f>
        <v>-13.875963193400001</v>
      </c>
      <c r="V250" s="7">
        <f t="shared" si="20"/>
        <v>22.494737110266669</v>
      </c>
      <c r="W250" s="8">
        <f t="shared" si="21"/>
        <v>34.152521611631798</v>
      </c>
      <c r="X250" s="6">
        <f>[1]!EM_S_FA_YOY_NETPROFIT(B250,"2019-12-31")</f>
        <v>75.837880264399999</v>
      </c>
      <c r="Y250" s="6">
        <f>[1]!EM_S_FA_YOY_NETPROFIT(B250,"2020-12-31")</f>
        <v>-25.364885601699999</v>
      </c>
      <c r="Z250" s="6">
        <f>[1]!EM_S_FA_YOY_NETPROFIT(B250,"2021-12-31")</f>
        <v>21.2497659671</v>
      </c>
      <c r="AA250" s="6">
        <f>[1]!EM_S_FA_YOY_NETPROFIT(B250,"2022-12-31")</f>
        <v>-43.361566981999999</v>
      </c>
      <c r="AB250" s="7">
        <f t="shared" si="22"/>
        <v>-15.825562205533332</v>
      </c>
      <c r="AC250" s="8">
        <f t="shared" si="23"/>
        <v>33.345241107350738</v>
      </c>
    </row>
    <row r="251" spans="1:29" ht="16.5" x14ac:dyDescent="0.45">
      <c r="A251" s="9">
        <v>249</v>
      </c>
      <c r="B251" s="5" t="s">
        <v>971</v>
      </c>
      <c r="C251" s="5" t="s">
        <v>972</v>
      </c>
      <c r="D251" s="5" t="s">
        <v>973</v>
      </c>
      <c r="E251" s="5" t="s">
        <v>306</v>
      </c>
      <c r="F251" s="5" t="s">
        <v>11779</v>
      </c>
      <c r="G251" s="5">
        <v>30</v>
      </c>
      <c r="H251" s="5">
        <v>2</v>
      </c>
      <c r="I251" s="5">
        <f t="shared" si="18"/>
        <v>2</v>
      </c>
      <c r="J251" s="5">
        <f t="shared" si="19"/>
        <v>4</v>
      </c>
      <c r="K251" s="5"/>
      <c r="L251" s="5"/>
      <c r="M251" s="5"/>
      <c r="N251" s="5"/>
      <c r="O251" s="5" t="s">
        <v>974</v>
      </c>
      <c r="P251" s="6">
        <f>[1]!EM_S_INFO_EMPLOYEE(B251,"2019")</f>
        <v>4644</v>
      </c>
      <c r="Q251" s="6">
        <f>[1]!EM_S_STM07_IS(B251,"83","2019-12-31","1",1000000000)</f>
        <v>14.09006714347</v>
      </c>
      <c r="R251" s="6">
        <f>[1]!EM_S_FA_YOY_OR(B251,"2019-12-31")</f>
        <v>-6.9751571111999997</v>
      </c>
      <c r="S251" s="6">
        <f>[1]!EM_S_FA_YOY_OR(B251,"2020-12-31")</f>
        <v>-8.8274030558999996</v>
      </c>
      <c r="T251" s="6">
        <f>[1]!EM_S_FA_YOY_OR(B251,"2021-12-31")</f>
        <v>65.710884150400005</v>
      </c>
      <c r="U251" s="6">
        <f>[1]!EM_S_FA_YOY_OR(B251,"2022-12-31")</f>
        <v>15.178994218</v>
      </c>
      <c r="V251" s="7">
        <f t="shared" si="20"/>
        <v>24.020825104166665</v>
      </c>
      <c r="W251" s="8">
        <f t="shared" si="21"/>
        <v>38.047635208734</v>
      </c>
      <c r="X251" s="6">
        <f>[1]!EM_S_FA_YOY_NETPROFIT(B251,"2019-12-31")</f>
        <v>-47.692914930299999</v>
      </c>
      <c r="Y251" s="6">
        <f>[1]!EM_S_FA_YOY_NETPROFIT(B251,"2020-12-31")</f>
        <v>-20.499476063700001</v>
      </c>
      <c r="Z251" s="6">
        <f>[1]!EM_S_FA_YOY_NETPROFIT(B251,"2021-12-31")</f>
        <v>267.17002603579999</v>
      </c>
      <c r="AA251" s="6">
        <f>[1]!EM_S_FA_YOY_NETPROFIT(B251,"2022-12-31")</f>
        <v>-28.063264067399999</v>
      </c>
      <c r="AB251" s="7">
        <f t="shared" si="22"/>
        <v>72.869095301566674</v>
      </c>
      <c r="AC251" s="8">
        <f t="shared" si="23"/>
        <v>168.31203606808171</v>
      </c>
    </row>
    <row r="252" spans="1:29" ht="16.5" x14ac:dyDescent="0.45">
      <c r="A252" s="9">
        <v>250</v>
      </c>
      <c r="B252" s="5" t="s">
        <v>975</v>
      </c>
      <c r="C252" s="5" t="s">
        <v>976</v>
      </c>
      <c r="D252" s="5" t="s">
        <v>977</v>
      </c>
      <c r="E252" s="5" t="s">
        <v>33</v>
      </c>
      <c r="F252" s="5" t="s">
        <v>11762</v>
      </c>
      <c r="G252" s="5">
        <v>13</v>
      </c>
      <c r="H252" s="5">
        <v>2</v>
      </c>
      <c r="I252" s="5">
        <f t="shared" si="18"/>
        <v>4</v>
      </c>
      <c r="J252" s="5">
        <f t="shared" si="19"/>
        <v>7</v>
      </c>
      <c r="K252" s="5"/>
      <c r="L252" s="5"/>
      <c r="M252" s="5"/>
      <c r="N252" s="5"/>
      <c r="O252" s="5" t="s">
        <v>978</v>
      </c>
      <c r="P252" s="6">
        <f>[1]!EM_S_INFO_EMPLOYEE(B252,"2019")</f>
        <v>65017</v>
      </c>
      <c r="Q252" s="6">
        <f>[1]!EM_S_STM07_IS(B252,"83","2019-12-31","1",1000000000)</f>
        <v>116.059590164</v>
      </c>
      <c r="R252" s="6">
        <f>[1]!EM_S_FA_YOY_OR(B252,"2019-12-31")</f>
        <v>19.514928159899998</v>
      </c>
      <c r="S252" s="6">
        <f>[1]!EM_S_FA_YOY_OR(B252,"2020-12-31")</f>
        <v>16.795664655900001</v>
      </c>
      <c r="T252" s="6">
        <f>[1]!EM_S_FA_YOY_OR(B252,"2021-12-31")</f>
        <v>61.789481338100003</v>
      </c>
      <c r="U252" s="6">
        <f>[1]!EM_S_FA_YOY_OR(B252,"2022-12-31")</f>
        <v>-19.282850399200001</v>
      </c>
      <c r="V252" s="7">
        <f t="shared" si="20"/>
        <v>19.767431864933332</v>
      </c>
      <c r="W252" s="8">
        <f t="shared" si="21"/>
        <v>40.617782972353623</v>
      </c>
      <c r="X252" s="6">
        <f>[1]!EM_S_FA_YOY_NETPROFIT(B252,"2019-12-31")</f>
        <v>-116.53688289590001</v>
      </c>
      <c r="Y252" s="6">
        <f>[1]!EM_S_FA_YOY_NETPROFIT(B252,"2020-12-31")</f>
        <v>1050.8350990642</v>
      </c>
      <c r="Z252" s="6">
        <f>[1]!EM_S_FA_YOY_NETPROFIT(B252,"2021-12-31")</f>
        <v>572.03736036769999</v>
      </c>
      <c r="AA252" s="6">
        <f>[1]!EM_S_FA_YOY_NETPROFIT(B252,"2022-12-31")</f>
        <v>-105.6225802845</v>
      </c>
      <c r="AB252" s="7">
        <f t="shared" si="22"/>
        <v>505.74995971580006</v>
      </c>
      <c r="AC252" s="8">
        <f t="shared" si="23"/>
        <v>581.07151508659774</v>
      </c>
    </row>
    <row r="253" spans="1:29" ht="16.5" x14ac:dyDescent="0.45">
      <c r="A253" s="9">
        <v>251</v>
      </c>
      <c r="B253" s="5" t="s">
        <v>979</v>
      </c>
      <c r="C253" s="5" t="s">
        <v>980</v>
      </c>
      <c r="D253" s="5" t="s">
        <v>981</v>
      </c>
      <c r="E253" s="5" t="s">
        <v>288</v>
      </c>
      <c r="F253" s="5" t="s">
        <v>11760</v>
      </c>
      <c r="G253" s="5">
        <v>11</v>
      </c>
      <c r="H253" s="5">
        <v>2</v>
      </c>
      <c r="I253" s="5">
        <f t="shared" si="18"/>
        <v>3</v>
      </c>
      <c r="J253" s="5">
        <f t="shared" si="19"/>
        <v>3</v>
      </c>
      <c r="K253" s="5"/>
      <c r="L253" s="5"/>
      <c r="M253" s="5"/>
      <c r="N253" s="5"/>
      <c r="O253" s="5" t="s">
        <v>982</v>
      </c>
      <c r="P253" s="6">
        <f>[1]!EM_S_INFO_EMPLOYEE(B253,"2019")</f>
        <v>26413</v>
      </c>
      <c r="Q253" s="6">
        <f>[1]!EM_S_STM07_IS(B253,"83","2019-12-31","1",1000000000)</f>
        <v>6.80138144894</v>
      </c>
      <c r="R253" s="6">
        <f>[1]!EM_S_FA_YOY_OR(B253,"2019-12-31")</f>
        <v>-1.1291859409</v>
      </c>
      <c r="S253" s="6">
        <f>[1]!EM_S_FA_YOY_OR(B253,"2020-12-31")</f>
        <v>-30.1432731011</v>
      </c>
      <c r="T253" s="6">
        <f>[1]!EM_S_FA_YOY_OR(B253,"2021-12-31")</f>
        <v>10.250833093700001</v>
      </c>
      <c r="U253" s="6">
        <f>[1]!EM_S_FA_YOY_OR(B253,"2022-12-31")</f>
        <v>32.455033250200003</v>
      </c>
      <c r="V253" s="7">
        <f t="shared" si="20"/>
        <v>4.1875310809333355</v>
      </c>
      <c r="W253" s="8">
        <f t="shared" si="21"/>
        <v>31.736567441774742</v>
      </c>
      <c r="X253" s="6">
        <f>[1]!EM_S_FA_YOY_NETPROFIT(B253,"2019-12-31")</f>
        <v>15.280131205</v>
      </c>
      <c r="Y253" s="6">
        <f>[1]!EM_S_FA_YOY_NETPROFIT(B253,"2020-12-31")</f>
        <v>-90.994879592399997</v>
      </c>
      <c r="Z253" s="6">
        <f>[1]!EM_S_FA_YOY_NETPROFIT(B253,"2021-12-31")</f>
        <v>267.40680378399998</v>
      </c>
      <c r="AA253" s="6">
        <f>[1]!EM_S_FA_YOY_NETPROFIT(B253,"2022-12-31")</f>
        <v>197.49285961449999</v>
      </c>
      <c r="AB253" s="7">
        <f t="shared" si="22"/>
        <v>124.63492793536666</v>
      </c>
      <c r="AC253" s="8">
        <f t="shared" si="23"/>
        <v>189.98460547681293</v>
      </c>
    </row>
    <row r="254" spans="1:29" ht="16.5" x14ac:dyDescent="0.45">
      <c r="A254" s="9">
        <v>252</v>
      </c>
      <c r="B254" s="5" t="s">
        <v>983</v>
      </c>
      <c r="C254" s="5" t="s">
        <v>984</v>
      </c>
      <c r="D254" s="5" t="s">
        <v>985</v>
      </c>
      <c r="E254" s="5" t="s">
        <v>120</v>
      </c>
      <c r="F254" s="5" t="s">
        <v>11762</v>
      </c>
      <c r="G254" s="5">
        <v>13</v>
      </c>
      <c r="H254" s="5">
        <v>2</v>
      </c>
      <c r="I254" s="5">
        <f t="shared" si="18"/>
        <v>4</v>
      </c>
      <c r="J254" s="5">
        <f t="shared" si="19"/>
        <v>7</v>
      </c>
      <c r="K254" s="5"/>
      <c r="L254" s="5"/>
      <c r="M254" s="5"/>
      <c r="N254" s="5"/>
      <c r="O254" s="5" t="s">
        <v>986</v>
      </c>
      <c r="P254" s="6">
        <f>[1]!EM_S_INFO_EMPLOYEE(B254,"2019")</f>
        <v>4701</v>
      </c>
      <c r="Q254" s="6">
        <f>[1]!EM_S_STM07_IS(B254,"83","2019-12-31","1",1000000000)</f>
        <v>5.2665422199099998</v>
      </c>
      <c r="R254" s="6">
        <f>[1]!EM_S_FA_YOY_OR(B254,"2019-12-31")</f>
        <v>-7.6495882164999998</v>
      </c>
      <c r="S254" s="6">
        <f>[1]!EM_S_FA_YOY_OR(B254,"2020-12-31")</f>
        <v>4.9216962402000002</v>
      </c>
      <c r="T254" s="6">
        <f>[1]!EM_S_FA_YOY_OR(B254,"2021-12-31")</f>
        <v>2.9971943763</v>
      </c>
      <c r="U254" s="6">
        <f>[1]!EM_S_FA_YOY_OR(B254,"2022-12-31")</f>
        <v>-12.315264211100001</v>
      </c>
      <c r="V254" s="7">
        <f t="shared" si="20"/>
        <v>-1.4654578648666667</v>
      </c>
      <c r="W254" s="8">
        <f t="shared" si="21"/>
        <v>9.4453507171048177</v>
      </c>
      <c r="X254" s="6">
        <f>[1]!EM_S_FA_YOY_NETPROFIT(B254,"2019-12-31")</f>
        <v>-493.91641575929998</v>
      </c>
      <c r="Y254" s="6">
        <f>[1]!EM_S_FA_YOY_NETPROFIT(B254,"2020-12-31")</f>
        <v>111.366085602</v>
      </c>
      <c r="Z254" s="6">
        <f>[1]!EM_S_FA_YOY_NETPROFIT(B254,"2021-12-31")</f>
        <v>29.342727325199998</v>
      </c>
      <c r="AA254" s="6">
        <f>[1]!EM_S_FA_YOY_NETPROFIT(B254,"2022-12-31")</f>
        <v>-82.782152066199998</v>
      </c>
      <c r="AB254" s="7">
        <f t="shared" si="22"/>
        <v>19.308886953666669</v>
      </c>
      <c r="AC254" s="8">
        <f t="shared" si="23"/>
        <v>97.462264553354331</v>
      </c>
    </row>
    <row r="255" spans="1:29" ht="16.5" x14ac:dyDescent="0.45">
      <c r="A255" s="9">
        <v>253</v>
      </c>
      <c r="B255" s="5" t="s">
        <v>987</v>
      </c>
      <c r="C255" s="5" t="s">
        <v>988</v>
      </c>
      <c r="D255" s="5" t="s">
        <v>989</v>
      </c>
      <c r="E255" s="5" t="s">
        <v>249</v>
      </c>
      <c r="F255" s="5" t="s">
        <v>11772</v>
      </c>
      <c r="G255" s="5">
        <v>23</v>
      </c>
      <c r="H255" s="5">
        <v>3</v>
      </c>
      <c r="I255" s="5">
        <f t="shared" si="18"/>
        <v>2</v>
      </c>
      <c r="J255" s="5">
        <f t="shared" si="19"/>
        <v>1</v>
      </c>
      <c r="K255" s="5"/>
      <c r="L255" s="5"/>
      <c r="M255" s="5"/>
      <c r="N255" s="5"/>
      <c r="O255" s="5" t="s">
        <v>990</v>
      </c>
      <c r="P255" s="6">
        <f>[1]!EM_S_INFO_EMPLOYEE(B255,"2019")</f>
        <v>3358</v>
      </c>
      <c r="Q255" s="6">
        <f>[1]!EM_S_STM07_IS(B255,"83","2019-12-31","1",1000000000)</f>
        <v>3.1988083680899999</v>
      </c>
      <c r="R255" s="6">
        <f>[1]!EM_S_FA_YOY_OR(B255,"2019-12-31")</f>
        <v>26.041179956099999</v>
      </c>
      <c r="S255" s="6">
        <f>[1]!EM_S_FA_YOY_OR(B255,"2020-12-31")</f>
        <v>41.5722699445</v>
      </c>
      <c r="T255" s="6">
        <f>[1]!EM_S_FA_YOY_OR(B255,"2021-12-31")</f>
        <v>34.914035742499998</v>
      </c>
      <c r="U255" s="6">
        <f>[1]!EM_S_FA_YOY_OR(B255,"2022-12-31")</f>
        <v>-12.581552612999999</v>
      </c>
      <c r="V255" s="7">
        <f t="shared" si="20"/>
        <v>21.301584357999999</v>
      </c>
      <c r="W255" s="8">
        <f t="shared" si="21"/>
        <v>29.531902223169283</v>
      </c>
      <c r="X255" s="6">
        <f>[1]!EM_S_FA_YOY_NETPROFIT(B255,"2019-12-31")</f>
        <v>36.428379056899999</v>
      </c>
      <c r="Y255" s="6">
        <f>[1]!EM_S_FA_YOY_NETPROFIT(B255,"2020-12-31")</f>
        <v>49.856938179499998</v>
      </c>
      <c r="Z255" s="6">
        <f>[1]!EM_S_FA_YOY_NETPROFIT(B255,"2021-12-31")</f>
        <v>39.379185641399999</v>
      </c>
      <c r="AA255" s="6">
        <f>[1]!EM_S_FA_YOY_NETPROFIT(B255,"2022-12-31")</f>
        <v>-9.2256391335999997</v>
      </c>
      <c r="AB255" s="7">
        <f t="shared" si="22"/>
        <v>26.670161562433332</v>
      </c>
      <c r="AC255" s="8">
        <f t="shared" si="23"/>
        <v>31.525025063739847</v>
      </c>
    </row>
    <row r="256" spans="1:29" ht="16.5" x14ac:dyDescent="0.45">
      <c r="A256" s="9">
        <v>254</v>
      </c>
      <c r="B256" s="5" t="s">
        <v>991</v>
      </c>
      <c r="C256" s="5" t="s">
        <v>992</v>
      </c>
      <c r="D256" s="5" t="s">
        <v>993</v>
      </c>
      <c r="E256" s="5" t="s">
        <v>33</v>
      </c>
      <c r="F256" s="5" t="s">
        <v>11778</v>
      </c>
      <c r="G256" s="5">
        <v>29</v>
      </c>
      <c r="H256" s="5">
        <v>3</v>
      </c>
      <c r="I256" s="5">
        <f t="shared" si="18"/>
        <v>3</v>
      </c>
      <c r="J256" s="5">
        <f t="shared" si="19"/>
        <v>5</v>
      </c>
      <c r="K256" s="5"/>
      <c r="L256" s="5"/>
      <c r="M256" s="5"/>
      <c r="N256" s="5"/>
      <c r="O256" s="5" t="s">
        <v>994</v>
      </c>
      <c r="P256" s="6">
        <f>[1]!EM_S_INFO_EMPLOYEE(B256,"2019")</f>
        <v>30148</v>
      </c>
      <c r="Q256" s="6">
        <f>[1]!EM_S_STM07_IS(B256,"83","2019-12-31","1",1000000000)</f>
        <v>11.46848401165</v>
      </c>
      <c r="R256" s="6">
        <f>[1]!EM_S_FA_YOY_OR(B256,"2019-12-31")</f>
        <v>1.0993598144000001</v>
      </c>
      <c r="S256" s="6">
        <f>[1]!EM_S_FA_YOY_OR(B256,"2020-12-31")</f>
        <v>-4.7094408055999999</v>
      </c>
      <c r="T256" s="6">
        <f>[1]!EM_S_FA_YOY_OR(B256,"2021-12-31")</f>
        <v>9.4488450173</v>
      </c>
      <c r="U256" s="6">
        <f>[1]!EM_S_FA_YOY_OR(B256,"2022-12-31")</f>
        <v>10.3760743792</v>
      </c>
      <c r="V256" s="7">
        <f t="shared" si="20"/>
        <v>5.0384928636333335</v>
      </c>
      <c r="W256" s="8">
        <f t="shared" si="21"/>
        <v>8.454678981914217</v>
      </c>
      <c r="X256" s="6">
        <f>[1]!EM_S_FA_YOY_NETPROFIT(B256,"2019-12-31")</f>
        <v>17.606394906599999</v>
      </c>
      <c r="Y256" s="6">
        <f>[1]!EM_S_FA_YOY_NETPROFIT(B256,"2020-12-31")</f>
        <v>8.1146934365999996</v>
      </c>
      <c r="Z256" s="6">
        <f>[1]!EM_S_FA_YOY_NETPROFIT(B256,"2021-12-31")</f>
        <v>2.7986115199000001</v>
      </c>
      <c r="AA256" s="6">
        <f>[1]!EM_S_FA_YOY_NETPROFIT(B256,"2022-12-31")</f>
        <v>87.518351067300003</v>
      </c>
      <c r="AB256" s="7">
        <f t="shared" si="22"/>
        <v>32.810552007933332</v>
      </c>
      <c r="AC256" s="8">
        <f t="shared" si="23"/>
        <v>47.452846491820665</v>
      </c>
    </row>
    <row r="257" spans="1:29" ht="16.5" x14ac:dyDescent="0.45">
      <c r="A257" s="9">
        <v>255</v>
      </c>
      <c r="B257" s="5" t="s">
        <v>995</v>
      </c>
      <c r="C257" s="5" t="s">
        <v>996</v>
      </c>
      <c r="D257" s="5" t="s">
        <v>997</v>
      </c>
      <c r="E257" s="5" t="s">
        <v>254</v>
      </c>
      <c r="F257" s="5" t="s">
        <v>11773</v>
      </c>
      <c r="G257" s="5">
        <v>24</v>
      </c>
      <c r="H257" s="5">
        <v>2</v>
      </c>
      <c r="I257" s="5">
        <f t="shared" si="18"/>
        <v>1</v>
      </c>
      <c r="J257" s="5">
        <f t="shared" si="19"/>
        <v>11</v>
      </c>
      <c r="K257" s="5"/>
      <c r="L257" s="5"/>
      <c r="M257" s="5"/>
      <c r="N257" s="5"/>
      <c r="O257" s="5" t="s">
        <v>998</v>
      </c>
      <c r="P257" s="6">
        <f>[1]!EM_S_INFO_EMPLOYEE(B257,"2019")</f>
        <v>2410</v>
      </c>
      <c r="Q257" s="6">
        <f>[1]!EM_S_STM07_IS(B257,"83","2019-12-31","1",1000000000)</f>
        <v>2.9291309159100001</v>
      </c>
      <c r="R257" s="6">
        <f>[1]!EM_S_FA_YOY_OR(B257,"2019-12-31")</f>
        <v>10.9553107189</v>
      </c>
      <c r="S257" s="6">
        <f>[1]!EM_S_FA_YOY_OR(B257,"2020-12-31")</f>
        <v>-0.57073641470000003</v>
      </c>
      <c r="T257" s="6">
        <f>[1]!EM_S_FA_YOY_OR(B257,"2021-12-31")</f>
        <v>40.466183696100003</v>
      </c>
      <c r="U257" s="6">
        <f>[1]!EM_S_FA_YOY_OR(B257,"2022-12-31")</f>
        <v>20.0136202835</v>
      </c>
      <c r="V257" s="7">
        <f t="shared" si="20"/>
        <v>19.969689188299999</v>
      </c>
      <c r="W257" s="8">
        <f t="shared" si="21"/>
        <v>20.518495327408626</v>
      </c>
      <c r="X257" s="6">
        <f>[1]!EM_S_FA_YOY_NETPROFIT(B257,"2019-12-31")</f>
        <v>-61.157688465200003</v>
      </c>
      <c r="Y257" s="6">
        <f>[1]!EM_S_FA_YOY_NETPROFIT(B257,"2020-12-31")</f>
        <v>14.0182667224</v>
      </c>
      <c r="Z257" s="6">
        <f>[1]!EM_S_FA_YOY_NETPROFIT(B257,"2021-12-31")</f>
        <v>567.49370593169999</v>
      </c>
      <c r="AA257" s="6">
        <f>[1]!EM_S_FA_YOY_NETPROFIT(B257,"2022-12-31")</f>
        <v>11.590422197100001</v>
      </c>
      <c r="AB257" s="7">
        <f t="shared" si="22"/>
        <v>197.70079828373332</v>
      </c>
      <c r="AC257" s="8">
        <f t="shared" si="23"/>
        <v>320.25235286772357</v>
      </c>
    </row>
    <row r="258" spans="1:29" ht="16.5" x14ac:dyDescent="0.45">
      <c r="A258" s="9">
        <v>256</v>
      </c>
      <c r="B258" s="5" t="s">
        <v>999</v>
      </c>
      <c r="C258" s="5" t="s">
        <v>1000</v>
      </c>
      <c r="D258" s="5" t="s">
        <v>1001</v>
      </c>
      <c r="E258" s="5" t="s">
        <v>634</v>
      </c>
      <c r="F258" s="5" t="s">
        <v>11776</v>
      </c>
      <c r="G258" s="5">
        <v>27</v>
      </c>
      <c r="H258" s="5">
        <v>3</v>
      </c>
      <c r="I258" s="5">
        <f t="shared" ref="I258:I321" si="24">VLOOKUP(F258,K:N,4,FALSE)</f>
        <v>2</v>
      </c>
      <c r="J258" s="5">
        <f t="shared" ref="J258:J321" si="25">VLOOKUP(F258,K:L,2,FALSE)</f>
        <v>10</v>
      </c>
      <c r="K258" s="5"/>
      <c r="L258" s="5"/>
      <c r="M258" s="5"/>
      <c r="N258" s="5"/>
      <c r="O258" s="5" t="s">
        <v>1002</v>
      </c>
      <c r="P258" s="6">
        <f>[1]!EM_S_INFO_EMPLOYEE(B258,"2019")</f>
        <v>6665</v>
      </c>
      <c r="Q258" s="6">
        <f>[1]!EM_S_STM07_IS(B258,"83","2019-12-31","1",1000000000)</f>
        <v>3.6682818417999998</v>
      </c>
      <c r="R258" s="6">
        <f>[1]!EM_S_FA_YOY_OR(B258,"2019-12-31")</f>
        <v>-31.274329100900001</v>
      </c>
      <c r="S258" s="6">
        <f>[1]!EM_S_FA_YOY_OR(B258,"2020-12-31")</f>
        <v>7.6725072373999996</v>
      </c>
      <c r="T258" s="6">
        <f>[1]!EM_S_FA_YOY_OR(B258,"2021-12-31")</f>
        <v>43.198911002499997</v>
      </c>
      <c r="U258" s="6">
        <f>[1]!EM_S_FA_YOY_OR(B258,"2022-12-31")</f>
        <v>28.481292292599999</v>
      </c>
      <c r="V258" s="7">
        <f t="shared" ref="V258:V321" si="26">AVERAGE(S258:U258)</f>
        <v>26.450903510833331</v>
      </c>
      <c r="W258" s="8">
        <f t="shared" ref="W258:W321" si="27">STDEV(S258:U258)</f>
        <v>17.850019609907172</v>
      </c>
      <c r="X258" s="6">
        <f>[1]!EM_S_FA_YOY_NETPROFIT(B258,"2019-12-31")</f>
        <v>-2.8386120561000001</v>
      </c>
      <c r="Y258" s="6">
        <f>[1]!EM_S_FA_YOY_NETPROFIT(B258,"2020-12-31")</f>
        <v>104.02177272589999</v>
      </c>
      <c r="Z258" s="6">
        <f>[1]!EM_S_FA_YOY_NETPROFIT(B258,"2021-12-31")</f>
        <v>148.45960713459999</v>
      </c>
      <c r="AA258" s="6">
        <f>[1]!EM_S_FA_YOY_NETPROFIT(B258,"2022-12-31")</f>
        <v>59.191739689099997</v>
      </c>
      <c r="AB258" s="7">
        <f t="shared" ref="AB258:AB321" si="28">AVERAGE(Y258:AA258)</f>
        <v>103.89103984986667</v>
      </c>
      <c r="AC258" s="8">
        <f t="shared" ref="AC258:AC321" si="29">STDEV(Y258:AA258)</f>
        <v>44.634077316334128</v>
      </c>
    </row>
    <row r="259" spans="1:29" ht="16.5" x14ac:dyDescent="0.45">
      <c r="A259" s="9">
        <v>257</v>
      </c>
      <c r="B259" s="5" t="s">
        <v>1003</v>
      </c>
      <c r="C259" s="5" t="s">
        <v>1004</v>
      </c>
      <c r="D259" s="5" t="s">
        <v>1005</v>
      </c>
      <c r="E259" s="5" t="s">
        <v>412</v>
      </c>
      <c r="F259" s="5" t="s">
        <v>11761</v>
      </c>
      <c r="G259" s="5">
        <v>12</v>
      </c>
      <c r="H259" s="5">
        <v>1</v>
      </c>
      <c r="I259" s="5">
        <f t="shared" si="24"/>
        <v>2</v>
      </c>
      <c r="J259" s="5">
        <f t="shared" si="25"/>
        <v>6</v>
      </c>
      <c r="K259" s="5"/>
      <c r="L259" s="5"/>
      <c r="M259" s="5"/>
      <c r="N259" s="5"/>
      <c r="O259" s="5" t="s">
        <v>204</v>
      </c>
      <c r="P259" s="6">
        <f>[1]!EM_S_INFO_EMPLOYEE(B259,"2019")</f>
        <v>2229</v>
      </c>
      <c r="Q259" s="6">
        <f>[1]!EM_S_STM07_IS(B259,"83","2019-12-31","1",1000000000)</f>
        <v>1.1826993725199999</v>
      </c>
      <c r="R259" s="6">
        <f>[1]!EM_S_FA_YOY_OR(B259,"2019-12-31")</f>
        <v>3.8352103318999999</v>
      </c>
      <c r="S259" s="6">
        <f>[1]!EM_S_FA_YOY_OR(B259,"2020-12-31")</f>
        <v>100.4133194117</v>
      </c>
      <c r="T259" s="6">
        <f>[1]!EM_S_FA_YOY_OR(B259,"2021-12-31")</f>
        <v>-19.782724888200001</v>
      </c>
      <c r="U259" s="6">
        <f>[1]!EM_S_FA_YOY_OR(B259,"2022-12-31")</f>
        <v>53.992986097799999</v>
      </c>
      <c r="V259" s="7">
        <f t="shared" si="26"/>
        <v>44.874526873766662</v>
      </c>
      <c r="W259" s="8">
        <f t="shared" si="27"/>
        <v>60.614618618788242</v>
      </c>
      <c r="X259" s="6">
        <f>[1]!EM_S_FA_YOY_NETPROFIT(B259,"2019-12-31")</f>
        <v>-92.082366928799999</v>
      </c>
      <c r="Y259" s="6">
        <f>[1]!EM_S_FA_YOY_NETPROFIT(B259,"2020-12-31")</f>
        <v>249.42567251969999</v>
      </c>
      <c r="Z259" s="6">
        <f>[1]!EM_S_FA_YOY_NETPROFIT(B259,"2021-12-31")</f>
        <v>-502.89473750119998</v>
      </c>
      <c r="AA259" s="6">
        <f>[1]!EM_S_FA_YOY_NETPROFIT(B259,"2022-12-31")</f>
        <v>126.27534485069999</v>
      </c>
      <c r="AB259" s="7">
        <f t="shared" si="28"/>
        <v>-42.397906710266668</v>
      </c>
      <c r="AC259" s="8">
        <f t="shared" si="29"/>
        <v>403.52756929064412</v>
      </c>
    </row>
    <row r="260" spans="1:29" ht="16.5" x14ac:dyDescent="0.45">
      <c r="A260" s="9">
        <v>258</v>
      </c>
      <c r="B260" s="5" t="s">
        <v>1006</v>
      </c>
      <c r="C260" s="5" t="s">
        <v>1007</v>
      </c>
      <c r="D260" s="5" t="s">
        <v>1008</v>
      </c>
      <c r="E260" s="5" t="s">
        <v>435</v>
      </c>
      <c r="F260" s="5" t="s">
        <v>11752</v>
      </c>
      <c r="G260" s="5">
        <v>2</v>
      </c>
      <c r="H260" s="5">
        <v>3</v>
      </c>
      <c r="I260" s="5">
        <f t="shared" si="24"/>
        <v>0</v>
      </c>
      <c r="J260" s="5">
        <f t="shared" si="25"/>
        <v>2</v>
      </c>
      <c r="K260" s="5"/>
      <c r="L260" s="5"/>
      <c r="M260" s="5"/>
      <c r="N260" s="5"/>
      <c r="O260" s="5" t="s">
        <v>1009</v>
      </c>
      <c r="P260" s="6">
        <f>[1]!EM_S_INFO_EMPLOYEE(B260,"2019")</f>
        <v>1092</v>
      </c>
      <c r="Q260" s="6">
        <f>[1]!EM_S_STM07_IS(B260,"83","2019-12-31","1",1000000000)</f>
        <v>14.06326831116</v>
      </c>
      <c r="R260" s="6">
        <f>[1]!EM_S_FA_YOY_OR(B260,"2019-12-31")</f>
        <v>57.174200280199997</v>
      </c>
      <c r="S260" s="6">
        <f>[1]!EM_S_FA_YOY_OR(B260,"2020-12-31")</f>
        <v>-12.538123803</v>
      </c>
      <c r="T260" s="6">
        <f>[1]!EM_S_FA_YOY_OR(B260,"2021-12-31")</f>
        <v>18.231471036799999</v>
      </c>
      <c r="U260" s="6">
        <f>[1]!EM_S_FA_YOY_OR(B260,"2022-12-31")</f>
        <v>164.5152547852</v>
      </c>
      <c r="V260" s="7">
        <f t="shared" si="26"/>
        <v>56.736200673000006</v>
      </c>
      <c r="W260" s="8">
        <f t="shared" si="27"/>
        <v>94.598812733785209</v>
      </c>
      <c r="X260" s="6">
        <f>[1]!EM_S_FA_YOY_NETPROFIT(B260,"2019-12-31")</f>
        <v>-2.6173222966999998</v>
      </c>
      <c r="Y260" s="6">
        <f>[1]!EM_S_FA_YOY_NETPROFIT(B260,"2020-12-31")</f>
        <v>-20.093507941999999</v>
      </c>
      <c r="Z260" s="6">
        <f>[1]!EM_S_FA_YOY_NETPROFIT(B260,"2021-12-31")</f>
        <v>-17.499291481099998</v>
      </c>
      <c r="AA260" s="6">
        <f>[1]!EM_S_FA_YOY_NETPROFIT(B260,"2022-12-31")</f>
        <v>38.298862114800002</v>
      </c>
      <c r="AB260" s="7">
        <f t="shared" si="28"/>
        <v>0.23535423056666835</v>
      </c>
      <c r="AC260" s="8">
        <f t="shared" si="29"/>
        <v>32.98947505040541</v>
      </c>
    </row>
    <row r="261" spans="1:29" ht="16.5" x14ac:dyDescent="0.45">
      <c r="A261" s="9">
        <v>259</v>
      </c>
      <c r="B261" s="5" t="s">
        <v>1010</v>
      </c>
      <c r="C261" s="5" t="s">
        <v>1011</v>
      </c>
      <c r="D261" s="5" t="s">
        <v>1012</v>
      </c>
      <c r="E261" s="5" t="s">
        <v>306</v>
      </c>
      <c r="F261" s="5" t="s">
        <v>11768</v>
      </c>
      <c r="G261" s="5">
        <v>19</v>
      </c>
      <c r="H261" s="5">
        <v>2</v>
      </c>
      <c r="I261" s="5">
        <f t="shared" si="24"/>
        <v>2</v>
      </c>
      <c r="J261" s="5">
        <f t="shared" si="25"/>
        <v>4</v>
      </c>
      <c r="K261" s="5"/>
      <c r="L261" s="5"/>
      <c r="M261" s="5"/>
      <c r="N261" s="5"/>
      <c r="O261" s="5" t="s">
        <v>1013</v>
      </c>
      <c r="P261" s="6">
        <f>[1]!EM_S_INFO_EMPLOYEE(B261,"2019")</f>
        <v>1859</v>
      </c>
      <c r="Q261" s="6">
        <f>[1]!EM_S_STM07_IS(B261,"83","2019-12-31","1",1000000000)</f>
        <v>1.2146544245599999</v>
      </c>
      <c r="R261" s="6">
        <f>[1]!EM_S_FA_YOY_OR(B261,"2019-12-31")</f>
        <v>-33.526300188100002</v>
      </c>
      <c r="S261" s="6">
        <f>[1]!EM_S_FA_YOY_OR(B261,"2020-12-31")</f>
        <v>-7.3435579260999999</v>
      </c>
      <c r="T261" s="6">
        <f>[1]!EM_S_FA_YOY_OR(B261,"2021-12-31")</f>
        <v>16.849904773199999</v>
      </c>
      <c r="U261" s="6">
        <f>[1]!EM_S_FA_YOY_OR(B261,"2022-12-31")</f>
        <v>7.1769342003999999</v>
      </c>
      <c r="V261" s="7">
        <f t="shared" si="26"/>
        <v>5.5610936824999984</v>
      </c>
      <c r="W261" s="8">
        <f t="shared" si="27"/>
        <v>12.177401807449348</v>
      </c>
      <c r="X261" s="6">
        <f>[1]!EM_S_FA_YOY_NETPROFIT(B261,"2019-12-31")</f>
        <v>-117.9814047183</v>
      </c>
      <c r="Y261" s="6">
        <f>[1]!EM_S_FA_YOY_NETPROFIT(B261,"2020-12-31")</f>
        <v>296.00942591469999</v>
      </c>
      <c r="Z261" s="6">
        <f>[1]!EM_S_FA_YOY_NETPROFIT(B261,"2021-12-31")</f>
        <v>35.0922223054</v>
      </c>
      <c r="AA261" s="6">
        <f>[1]!EM_S_FA_YOY_NETPROFIT(B261,"2022-12-31")</f>
        <v>-27.070826998600001</v>
      </c>
      <c r="AB261" s="7">
        <f t="shared" si="28"/>
        <v>101.34360707383333</v>
      </c>
      <c r="AC261" s="8">
        <f t="shared" si="29"/>
        <v>171.42679762345128</v>
      </c>
    </row>
    <row r="262" spans="1:29" ht="16.5" x14ac:dyDescent="0.45">
      <c r="A262" s="9">
        <v>260</v>
      </c>
      <c r="B262" s="5" t="s">
        <v>1014</v>
      </c>
      <c r="C262" s="5" t="s">
        <v>1015</v>
      </c>
      <c r="D262" s="5" t="s">
        <v>1016</v>
      </c>
      <c r="E262" s="5" t="s">
        <v>120</v>
      </c>
      <c r="F262" s="5" t="s">
        <v>11776</v>
      </c>
      <c r="G262" s="5">
        <v>27</v>
      </c>
      <c r="H262" s="5">
        <v>3</v>
      </c>
      <c r="I262" s="5">
        <f t="shared" si="24"/>
        <v>2</v>
      </c>
      <c r="J262" s="5">
        <f t="shared" si="25"/>
        <v>10</v>
      </c>
      <c r="K262" s="5"/>
      <c r="L262" s="5"/>
      <c r="M262" s="5"/>
      <c r="N262" s="5"/>
      <c r="O262" s="5" t="s">
        <v>200</v>
      </c>
      <c r="P262" s="6">
        <f>[1]!EM_S_INFO_EMPLOYEE(B262,"2019")</f>
        <v>7556</v>
      </c>
      <c r="Q262" s="6">
        <f>[1]!EM_S_STM07_IS(B262,"83","2019-12-31","1",1000000000)</f>
        <v>3.0924914958</v>
      </c>
      <c r="R262" s="6">
        <f>[1]!EM_S_FA_YOY_OR(B262,"2019-12-31")</f>
        <v>12.601328047599999</v>
      </c>
      <c r="S262" s="6">
        <f>[1]!EM_S_FA_YOY_OR(B262,"2020-12-31")</f>
        <v>13.135864875699999</v>
      </c>
      <c r="T262" s="6">
        <f>[1]!EM_S_FA_YOY_OR(B262,"2021-12-31")</f>
        <v>18.253424017499999</v>
      </c>
      <c r="U262" s="6">
        <f>[1]!EM_S_FA_YOY_OR(B262,"2022-12-31")</f>
        <v>18.881548674299999</v>
      </c>
      <c r="V262" s="7">
        <f t="shared" si="26"/>
        <v>16.756945855833333</v>
      </c>
      <c r="W262" s="8">
        <f t="shared" si="27"/>
        <v>3.1516354079481772</v>
      </c>
      <c r="X262" s="6">
        <f>[1]!EM_S_FA_YOY_NETPROFIT(B262,"2019-12-31")</f>
        <v>2.0324554269999999</v>
      </c>
      <c r="Y262" s="6">
        <f>[1]!EM_S_FA_YOY_NETPROFIT(B262,"2020-12-31")</f>
        <v>41.478999499799997</v>
      </c>
      <c r="Z262" s="6">
        <f>[1]!EM_S_FA_YOY_NETPROFIT(B262,"2021-12-31")</f>
        <v>36.563579952200001</v>
      </c>
      <c r="AA262" s="6">
        <f>[1]!EM_S_FA_YOY_NETPROFIT(B262,"2022-12-31")</f>
        <v>34.419346664800003</v>
      </c>
      <c r="AB262" s="7">
        <f t="shared" si="28"/>
        <v>37.4873087056</v>
      </c>
      <c r="AC262" s="8">
        <f t="shared" si="29"/>
        <v>3.61934118937056</v>
      </c>
    </row>
    <row r="263" spans="1:29" ht="16.5" x14ac:dyDescent="0.45">
      <c r="A263" s="9">
        <v>261</v>
      </c>
      <c r="B263" s="5" t="s">
        <v>1017</v>
      </c>
      <c r="C263" s="5" t="s">
        <v>1018</v>
      </c>
      <c r="D263" s="5" t="s">
        <v>1019</v>
      </c>
      <c r="E263" s="5" t="s">
        <v>259</v>
      </c>
      <c r="F263" s="5" t="s">
        <v>11765</v>
      </c>
      <c r="G263" s="5">
        <v>16</v>
      </c>
      <c r="H263" s="5">
        <v>3</v>
      </c>
      <c r="I263" s="5">
        <f t="shared" si="24"/>
        <v>1</v>
      </c>
      <c r="J263" s="5">
        <f t="shared" si="25"/>
        <v>9</v>
      </c>
      <c r="K263" s="5"/>
      <c r="L263" s="5"/>
      <c r="M263" s="5"/>
      <c r="N263" s="5"/>
      <c r="O263" s="5" t="s">
        <v>962</v>
      </c>
      <c r="P263" s="6">
        <f>[1]!EM_S_INFO_EMPLOYEE(B263,"2019")</f>
        <v>5719</v>
      </c>
      <c r="Q263" s="6">
        <f>[1]!EM_S_STM07_IS(B263,"83","2019-12-31","1",1000000000)</f>
        <v>7.2107113861399998</v>
      </c>
      <c r="R263" s="6">
        <f>[1]!EM_S_FA_YOY_OR(B263,"2019-12-31")</f>
        <v>13.0918042778</v>
      </c>
      <c r="S263" s="6">
        <f>[1]!EM_S_FA_YOY_OR(B263,"2020-12-31")</f>
        <v>9.2773281512000008</v>
      </c>
      <c r="T263" s="6">
        <f>[1]!EM_S_FA_YOY_OR(B263,"2021-12-31")</f>
        <v>13.489716184400001</v>
      </c>
      <c r="U263" s="6">
        <f>[1]!EM_S_FA_YOY_OR(B263,"2022-12-31")</f>
        <v>17.917427565800001</v>
      </c>
      <c r="V263" s="7">
        <f t="shared" si="26"/>
        <v>13.5614906338</v>
      </c>
      <c r="W263" s="8">
        <f t="shared" si="27"/>
        <v>4.3204968640461736</v>
      </c>
      <c r="X263" s="6">
        <f>[1]!EM_S_FA_YOY_NETPROFIT(B263,"2019-12-31")</f>
        <v>49.341328198699998</v>
      </c>
      <c r="Y263" s="6">
        <f>[1]!EM_S_FA_YOY_NETPROFIT(B263,"2020-12-31")</f>
        <v>47.583835089799997</v>
      </c>
      <c r="Z263" s="6">
        <f>[1]!EM_S_FA_YOY_NETPROFIT(B263,"2021-12-31")</f>
        <v>16.9970604339</v>
      </c>
      <c r="AA263" s="6">
        <f>[1]!EM_S_FA_YOY_NETPROFIT(B263,"2022-12-31")</f>
        <v>3.5184619131999999</v>
      </c>
      <c r="AB263" s="7">
        <f t="shared" si="28"/>
        <v>22.699785812299996</v>
      </c>
      <c r="AC263" s="8">
        <f t="shared" si="29"/>
        <v>22.579417305465178</v>
      </c>
    </row>
    <row r="264" spans="1:29" ht="16.5" x14ac:dyDescent="0.45">
      <c r="A264" s="9">
        <v>262</v>
      </c>
      <c r="B264" s="5" t="s">
        <v>1020</v>
      </c>
      <c r="C264" s="5" t="s">
        <v>1021</v>
      </c>
      <c r="D264" s="5" t="s">
        <v>1022</v>
      </c>
      <c r="E264" s="5" t="s">
        <v>479</v>
      </c>
      <c r="F264" s="5" t="s">
        <v>11772</v>
      </c>
      <c r="G264" s="5">
        <v>23</v>
      </c>
      <c r="H264" s="5">
        <v>3</v>
      </c>
      <c r="I264" s="5">
        <f t="shared" si="24"/>
        <v>2</v>
      </c>
      <c r="J264" s="5">
        <f t="shared" si="25"/>
        <v>1</v>
      </c>
      <c r="K264" s="5"/>
      <c r="L264" s="5"/>
      <c r="M264" s="5"/>
      <c r="N264" s="5"/>
      <c r="O264" s="5" t="s">
        <v>1023</v>
      </c>
      <c r="P264" s="6">
        <f>[1]!EM_S_INFO_EMPLOYEE(B264,"2019")</f>
        <v>2576</v>
      </c>
      <c r="Q264" s="6">
        <f>[1]!EM_S_STM07_IS(B264,"83","2019-12-31","1",1000000000)</f>
        <v>3.56020807782</v>
      </c>
      <c r="R264" s="6">
        <f>[1]!EM_S_FA_YOY_OR(B264,"2019-12-31")</f>
        <v>67.728474171200006</v>
      </c>
      <c r="S264" s="6">
        <f>[1]!EM_S_FA_YOY_OR(B264,"2020-12-31")</f>
        <v>25.8919456231</v>
      </c>
      <c r="T264" s="6">
        <f>[1]!EM_S_FA_YOY_OR(B264,"2021-12-31")</f>
        <v>15.3557340693</v>
      </c>
      <c r="U264" s="6">
        <f>[1]!EM_S_FA_YOY_OR(B264,"2022-12-31")</f>
        <v>-30.048693680900001</v>
      </c>
      <c r="V264" s="7">
        <f t="shared" si="26"/>
        <v>3.7329953371666655</v>
      </c>
      <c r="W264" s="8">
        <f t="shared" si="27"/>
        <v>29.726332151169135</v>
      </c>
      <c r="X264" s="6">
        <f>[1]!EM_S_FA_YOY_NETPROFIT(B264,"2019-12-31")</f>
        <v>386.17610242289999</v>
      </c>
      <c r="Y264" s="6">
        <f>[1]!EM_S_FA_YOY_NETPROFIT(B264,"2020-12-31")</f>
        <v>48.843178827300001</v>
      </c>
      <c r="Z264" s="6">
        <f>[1]!EM_S_FA_YOY_NETPROFIT(B264,"2021-12-31")</f>
        <v>12.0492179795</v>
      </c>
      <c r="AA264" s="6">
        <f>[1]!EM_S_FA_YOY_NETPROFIT(B264,"2022-12-31")</f>
        <v>-58.462056663399999</v>
      </c>
      <c r="AB264" s="7">
        <f t="shared" si="28"/>
        <v>0.81011338113333409</v>
      </c>
      <c r="AC264" s="8">
        <f t="shared" si="29"/>
        <v>54.528354963802229</v>
      </c>
    </row>
    <row r="265" spans="1:29" ht="16.5" x14ac:dyDescent="0.45">
      <c r="A265" s="9">
        <v>263</v>
      </c>
      <c r="B265" s="5" t="s">
        <v>1024</v>
      </c>
      <c r="C265" s="5" t="s">
        <v>1025</v>
      </c>
      <c r="D265" s="5" t="s">
        <v>1026</v>
      </c>
      <c r="E265" s="5" t="s">
        <v>176</v>
      </c>
      <c r="F265" s="5" t="s">
        <v>11768</v>
      </c>
      <c r="G265" s="5">
        <v>19</v>
      </c>
      <c r="H265" s="5">
        <v>2</v>
      </c>
      <c r="I265" s="5">
        <f t="shared" si="24"/>
        <v>2</v>
      </c>
      <c r="J265" s="5">
        <f t="shared" si="25"/>
        <v>4</v>
      </c>
      <c r="K265" s="5"/>
      <c r="L265" s="5"/>
      <c r="M265" s="5"/>
      <c r="N265" s="5"/>
      <c r="O265" s="5" t="s">
        <v>200</v>
      </c>
      <c r="P265" s="6">
        <f>[1]!EM_S_INFO_EMPLOYEE(B265,"2019")</f>
        <v>6003</v>
      </c>
      <c r="Q265" s="6">
        <f>[1]!EM_S_STM07_IS(B265,"83","2019-12-31","1",1000000000)</f>
        <v>8.0162980345299992</v>
      </c>
      <c r="R265" s="6">
        <f>[1]!EM_S_FA_YOY_OR(B265,"2019-12-31")</f>
        <v>-4.0841469569999997</v>
      </c>
      <c r="S265" s="6">
        <f>[1]!EM_S_FA_YOY_OR(B265,"2020-12-31")</f>
        <v>-15.065104482100001</v>
      </c>
      <c r="T265" s="6">
        <f>[1]!EM_S_FA_YOY_OR(B265,"2021-12-31")</f>
        <v>108.9167946412</v>
      </c>
      <c r="U265" s="6">
        <f>[1]!EM_S_FA_YOY_OR(B265,"2022-12-31")</f>
        <v>-18.328324272</v>
      </c>
      <c r="V265" s="7">
        <f t="shared" si="26"/>
        <v>25.1744552957</v>
      </c>
      <c r="W265" s="8">
        <f t="shared" si="27"/>
        <v>72.541344763810088</v>
      </c>
      <c r="X265" s="6">
        <f>[1]!EM_S_FA_YOY_NETPROFIT(B265,"2019-12-31")</f>
        <v>282.22514821210001</v>
      </c>
      <c r="Y265" s="6">
        <f>[1]!EM_S_FA_YOY_NETPROFIT(B265,"2020-12-31")</f>
        <v>15.2637662295</v>
      </c>
      <c r="Z265" s="6">
        <f>[1]!EM_S_FA_YOY_NETPROFIT(B265,"2021-12-31")</f>
        <v>-16.154952825900001</v>
      </c>
      <c r="AA265" s="6">
        <f>[1]!EM_S_FA_YOY_NETPROFIT(B265,"2022-12-31")</f>
        <v>-71.353661011499995</v>
      </c>
      <c r="AB265" s="7">
        <f t="shared" si="28"/>
        <v>-24.081615869299998</v>
      </c>
      <c r="AC265" s="8">
        <f t="shared" si="29"/>
        <v>43.8493861498104</v>
      </c>
    </row>
    <row r="266" spans="1:29" ht="16.5" x14ac:dyDescent="0.45">
      <c r="A266" s="9">
        <v>264</v>
      </c>
      <c r="B266" s="5" t="s">
        <v>1027</v>
      </c>
      <c r="C266" s="5" t="s">
        <v>1028</v>
      </c>
      <c r="D266" s="5" t="s">
        <v>1029</v>
      </c>
      <c r="E266" s="5" t="s">
        <v>1030</v>
      </c>
      <c r="F266" s="5" t="s">
        <v>11778</v>
      </c>
      <c r="G266" s="5">
        <v>29</v>
      </c>
      <c r="H266" s="5">
        <v>3</v>
      </c>
      <c r="I266" s="5">
        <f t="shared" si="24"/>
        <v>3</v>
      </c>
      <c r="J266" s="5">
        <f t="shared" si="25"/>
        <v>5</v>
      </c>
      <c r="K266" s="5"/>
      <c r="L266" s="5"/>
      <c r="M266" s="5"/>
      <c r="N266" s="5"/>
      <c r="O266" s="5" t="s">
        <v>1031</v>
      </c>
      <c r="P266" s="6">
        <f>[1]!EM_S_INFO_EMPLOYEE(B266,"2019")</f>
        <v>273</v>
      </c>
      <c r="Q266" s="6">
        <f>[1]!EM_S_STM07_IS(B266,"83","2019-12-31","1",1000000000)</f>
        <v>0.3183641452</v>
      </c>
      <c r="R266" s="6">
        <f>[1]!EM_S_FA_YOY_OR(B266,"2019-12-31")</f>
        <v>-1.4709653382000001</v>
      </c>
      <c r="S266" s="6">
        <f>[1]!EM_S_FA_YOY_OR(B266,"2020-12-31")</f>
        <v>27.316693302699999</v>
      </c>
      <c r="T266" s="6">
        <f>[1]!EM_S_FA_YOY_OR(B266,"2021-12-31")</f>
        <v>-3.0793392749000001</v>
      </c>
      <c r="U266" s="6">
        <f>[1]!EM_S_FA_YOY_OR(B266,"2022-12-31")</f>
        <v>-29.504612441199999</v>
      </c>
      <c r="V266" s="7">
        <f t="shared" si="26"/>
        <v>-1.7557528044666668</v>
      </c>
      <c r="W266" s="8">
        <f t="shared" si="27"/>
        <v>28.433767029167562</v>
      </c>
      <c r="X266" s="6">
        <f>[1]!EM_S_FA_YOY_NETPROFIT(B266,"2019-12-31")</f>
        <v>21.530861767200001</v>
      </c>
      <c r="Y266" s="6">
        <f>[1]!EM_S_FA_YOY_NETPROFIT(B266,"2020-12-31")</f>
        <v>114.7557569774</v>
      </c>
      <c r="Z266" s="6">
        <f>[1]!EM_S_FA_YOY_NETPROFIT(B266,"2021-12-31")</f>
        <v>-80.794248838000001</v>
      </c>
      <c r="AA266" s="6">
        <f>[1]!EM_S_FA_YOY_NETPROFIT(B266,"2022-12-31")</f>
        <v>-985.76454490590004</v>
      </c>
      <c r="AB266" s="7">
        <f t="shared" si="28"/>
        <v>-317.26767892216668</v>
      </c>
      <c r="AC266" s="8">
        <f t="shared" si="29"/>
        <v>587.13371225484559</v>
      </c>
    </row>
    <row r="267" spans="1:29" ht="16.5" x14ac:dyDescent="0.45">
      <c r="A267" s="9">
        <v>265</v>
      </c>
      <c r="B267" s="5" t="s">
        <v>1032</v>
      </c>
      <c r="C267" s="5" t="s">
        <v>1033</v>
      </c>
      <c r="D267" s="5" t="s">
        <v>1034</v>
      </c>
      <c r="E267" s="5" t="s">
        <v>474</v>
      </c>
      <c r="F267" s="5" t="s">
        <v>11763</v>
      </c>
      <c r="G267" s="5">
        <v>14</v>
      </c>
      <c r="H267" s="5">
        <v>3</v>
      </c>
      <c r="I267" s="5">
        <f t="shared" si="24"/>
        <v>0</v>
      </c>
      <c r="J267" s="5">
        <f t="shared" si="25"/>
        <v>10</v>
      </c>
      <c r="K267" s="5"/>
      <c r="L267" s="5"/>
      <c r="M267" s="5"/>
      <c r="N267" s="5"/>
      <c r="O267" s="5" t="s">
        <v>200</v>
      </c>
      <c r="P267" s="6">
        <f>[1]!EM_S_INFO_EMPLOYEE(B267,"2019")</f>
        <v>1900</v>
      </c>
      <c r="Q267" s="6">
        <f>[1]!EM_S_STM07_IS(B267,"83","2019-12-31","1",1000000000)</f>
        <v>2.8437113462500001</v>
      </c>
      <c r="R267" s="6">
        <f>[1]!EM_S_FA_YOY_OR(B267,"2019-12-31")</f>
        <v>-10.061045611600001</v>
      </c>
      <c r="S267" s="6">
        <f>[1]!EM_S_FA_YOY_OR(B267,"2020-12-31")</f>
        <v>9.5810184809999992</v>
      </c>
      <c r="T267" s="6">
        <f>[1]!EM_S_FA_YOY_OR(B267,"2021-12-31")</f>
        <v>-1.7729235502</v>
      </c>
      <c r="U267" s="6">
        <f>[1]!EM_S_FA_YOY_OR(B267,"2022-12-31")</f>
        <v>-6.8084839819000003</v>
      </c>
      <c r="V267" s="7">
        <f t="shared" si="26"/>
        <v>0.33320364963333304</v>
      </c>
      <c r="W267" s="8">
        <f t="shared" si="27"/>
        <v>8.3952829959304918</v>
      </c>
      <c r="X267" s="6">
        <f>[1]!EM_S_FA_YOY_NETPROFIT(B267,"2019-12-31")</f>
        <v>23.1608892924</v>
      </c>
      <c r="Y267" s="6">
        <f>[1]!EM_S_FA_YOY_NETPROFIT(B267,"2020-12-31")</f>
        <v>16.558067467299999</v>
      </c>
      <c r="Z267" s="6">
        <f>[1]!EM_S_FA_YOY_NETPROFIT(B267,"2021-12-31")</f>
        <v>9.9111058529000005</v>
      </c>
      <c r="AA267" s="6">
        <f>[1]!EM_S_FA_YOY_NETPROFIT(B267,"2022-12-31")</f>
        <v>-34.132266807699999</v>
      </c>
      <c r="AB267" s="7">
        <f t="shared" si="28"/>
        <v>-2.5543644958333331</v>
      </c>
      <c r="AC267" s="8">
        <f t="shared" si="29"/>
        <v>27.548474739795893</v>
      </c>
    </row>
    <row r="268" spans="1:29" ht="16.5" x14ac:dyDescent="0.45">
      <c r="A268" s="9">
        <v>266</v>
      </c>
      <c r="B268" s="5" t="s">
        <v>1035</v>
      </c>
      <c r="C268" s="5" t="s">
        <v>1036</v>
      </c>
      <c r="D268" s="5" t="s">
        <v>1037</v>
      </c>
      <c r="E268" s="5" t="s">
        <v>306</v>
      </c>
      <c r="F268" s="5" t="s">
        <v>11770</v>
      </c>
      <c r="G268" s="5">
        <v>21</v>
      </c>
      <c r="H268" s="5">
        <v>3</v>
      </c>
      <c r="I268" s="5">
        <f t="shared" si="24"/>
        <v>3</v>
      </c>
      <c r="J268" s="5">
        <f t="shared" si="25"/>
        <v>7</v>
      </c>
      <c r="K268" s="5"/>
      <c r="L268" s="5"/>
      <c r="M268" s="5"/>
      <c r="N268" s="5"/>
      <c r="O268" s="5" t="s">
        <v>1038</v>
      </c>
      <c r="P268" s="6">
        <f>[1]!EM_S_INFO_EMPLOYEE(B268,"2019")</f>
        <v>413</v>
      </c>
      <c r="Q268" s="6">
        <f>[1]!EM_S_STM07_IS(B268,"83","2019-12-31","1",1000000000)</f>
        <v>0.88439399671999996</v>
      </c>
      <c r="R268" s="6">
        <f>[1]!EM_S_FA_YOY_OR(B268,"2019-12-31")</f>
        <v>-44.960452728200003</v>
      </c>
      <c r="S268" s="6">
        <f>[1]!EM_S_FA_YOY_OR(B268,"2020-12-31")</f>
        <v>-28.192253576399999</v>
      </c>
      <c r="T268" s="6">
        <f>[1]!EM_S_FA_YOY_OR(B268,"2021-12-31")</f>
        <v>52.6698711668</v>
      </c>
      <c r="U268" s="6">
        <f>[1]!EM_S_FA_YOY_OR(B268,"2022-12-31")</f>
        <v>-2.8903596804</v>
      </c>
      <c r="V268" s="7">
        <f t="shared" si="26"/>
        <v>7.1957526366666675</v>
      </c>
      <c r="W268" s="8">
        <f t="shared" si="27"/>
        <v>41.36384956396796</v>
      </c>
      <c r="X268" s="6">
        <f>[1]!EM_S_FA_YOY_NETPROFIT(B268,"2019-12-31")</f>
        <v>226.79297521559999</v>
      </c>
      <c r="Y268" s="6">
        <f>[1]!EM_S_FA_YOY_NETPROFIT(B268,"2020-12-31")</f>
        <v>-133.65051665600001</v>
      </c>
      <c r="Z268" s="6">
        <f>[1]!EM_S_FA_YOY_NETPROFIT(B268,"2021-12-31")</f>
        <v>403.48659768329998</v>
      </c>
      <c r="AA268" s="6">
        <f>[1]!EM_S_FA_YOY_NETPROFIT(B268,"2022-12-31")</f>
        <v>7.7999223522000003</v>
      </c>
      <c r="AB268" s="7">
        <f t="shared" si="28"/>
        <v>92.545334459833327</v>
      </c>
      <c r="AC268" s="8">
        <f t="shared" si="29"/>
        <v>278.41589134809993</v>
      </c>
    </row>
    <row r="269" spans="1:29" ht="16.5" x14ac:dyDescent="0.45">
      <c r="A269" s="9">
        <v>267</v>
      </c>
      <c r="B269" s="5" t="s">
        <v>1039</v>
      </c>
      <c r="C269" s="5" t="s">
        <v>1040</v>
      </c>
      <c r="D269" s="5" t="s">
        <v>1041</v>
      </c>
      <c r="E269" s="5" t="s">
        <v>288</v>
      </c>
      <c r="F269" s="5" t="s">
        <v>11765</v>
      </c>
      <c r="G269" s="5">
        <v>16</v>
      </c>
      <c r="H269" s="5">
        <v>3</v>
      </c>
      <c r="I269" s="5">
        <f t="shared" si="24"/>
        <v>1</v>
      </c>
      <c r="J269" s="5">
        <f t="shared" si="25"/>
        <v>9</v>
      </c>
      <c r="K269" s="5"/>
      <c r="L269" s="5"/>
      <c r="M269" s="5"/>
      <c r="N269" s="5"/>
      <c r="O269" s="5" t="s">
        <v>1042</v>
      </c>
      <c r="P269" s="6">
        <f>[1]!EM_S_INFO_EMPLOYEE(B269,"2019")</f>
        <v>6399</v>
      </c>
      <c r="Q269" s="6">
        <f>[1]!EM_S_STM07_IS(B269,"83","2019-12-31","1",1000000000)</f>
        <v>5.6060208633000004</v>
      </c>
      <c r="R269" s="6">
        <f>[1]!EM_S_FA_YOY_OR(B269,"2019-12-31")</f>
        <v>6.8904072684999997</v>
      </c>
      <c r="S269" s="6">
        <f>[1]!EM_S_FA_YOY_OR(B269,"2020-12-31")</f>
        <v>7.1274401202000002</v>
      </c>
      <c r="T269" s="6">
        <f>[1]!EM_S_FA_YOY_OR(B269,"2021-12-31")</f>
        <v>9.2329188790999996</v>
      </c>
      <c r="U269" s="6">
        <f>[1]!EM_S_FA_YOY_OR(B269,"2022-12-31")</f>
        <v>14.3734506684</v>
      </c>
      <c r="V269" s="7">
        <f t="shared" si="26"/>
        <v>10.244603222566667</v>
      </c>
      <c r="W269" s="8">
        <f t="shared" si="27"/>
        <v>3.727438279068898</v>
      </c>
      <c r="X269" s="6">
        <f>[1]!EM_S_FA_YOY_NETPROFIT(B269,"2019-12-31")</f>
        <v>15.2228439353</v>
      </c>
      <c r="Y269" s="6">
        <f>[1]!EM_S_FA_YOY_NETPROFIT(B269,"2020-12-31")</f>
        <v>7.4269131358999996</v>
      </c>
      <c r="Z269" s="6">
        <f>[1]!EM_S_FA_YOY_NETPROFIT(B269,"2021-12-31")</f>
        <v>4.3101194745999996</v>
      </c>
      <c r="AA269" s="6">
        <f>[1]!EM_S_FA_YOY_NETPROFIT(B269,"2022-12-31")</f>
        <v>17.742360591400001</v>
      </c>
      <c r="AB269" s="7">
        <f t="shared" si="28"/>
        <v>9.8264644006333324</v>
      </c>
      <c r="AC269" s="8">
        <f t="shared" si="29"/>
        <v>7.0302674244317087</v>
      </c>
    </row>
    <row r="270" spans="1:29" ht="16.5" x14ac:dyDescent="0.45">
      <c r="A270" s="9">
        <v>268</v>
      </c>
      <c r="B270" s="5" t="s">
        <v>1043</v>
      </c>
      <c r="C270" s="5" t="s">
        <v>1044</v>
      </c>
      <c r="D270" s="5" t="s">
        <v>1045</v>
      </c>
      <c r="E270" s="5" t="s">
        <v>254</v>
      </c>
      <c r="F270" s="5" t="s">
        <v>11766</v>
      </c>
      <c r="G270" s="5">
        <v>17</v>
      </c>
      <c r="H270" s="5">
        <v>2</v>
      </c>
      <c r="I270" s="5">
        <f t="shared" si="24"/>
        <v>2</v>
      </c>
      <c r="J270" s="5">
        <f t="shared" si="25"/>
        <v>11</v>
      </c>
      <c r="K270" s="5"/>
      <c r="L270" s="5"/>
      <c r="M270" s="5"/>
      <c r="N270" s="5"/>
      <c r="O270" s="5" t="s">
        <v>1038</v>
      </c>
      <c r="P270" s="6">
        <f>[1]!EM_S_INFO_EMPLOYEE(B270,"2019")</f>
        <v>2233</v>
      </c>
      <c r="Q270" s="6">
        <f>[1]!EM_S_STM07_IS(B270,"83","2019-12-31","1",1000000000)</f>
        <v>4.4444796236600004</v>
      </c>
      <c r="R270" s="6">
        <f>[1]!EM_S_FA_YOY_OR(B270,"2019-12-31")</f>
        <v>-5.0647373572000003</v>
      </c>
      <c r="S270" s="6">
        <f>[1]!EM_S_FA_YOY_OR(B270,"2020-12-31")</f>
        <v>-8.0140691720999992</v>
      </c>
      <c r="T270" s="6">
        <f>[1]!EM_S_FA_YOY_OR(B270,"2021-12-31")</f>
        <v>10.907678025399999</v>
      </c>
      <c r="U270" s="6">
        <f>[1]!EM_S_FA_YOY_OR(B270,"2022-12-31")</f>
        <v>-23.2359254462</v>
      </c>
      <c r="V270" s="7">
        <f t="shared" si="26"/>
        <v>-6.7807721976333326</v>
      </c>
      <c r="W270" s="8">
        <f t="shared" si="27"/>
        <v>17.105179934069252</v>
      </c>
      <c r="X270" s="6">
        <f>[1]!EM_S_FA_YOY_NETPROFIT(B270,"2019-12-31")</f>
        <v>5.9959017116000002</v>
      </c>
      <c r="Y270" s="6">
        <f>[1]!EM_S_FA_YOY_NETPROFIT(B270,"2020-12-31")</f>
        <v>-62.538390550300001</v>
      </c>
      <c r="Z270" s="6">
        <f>[1]!EM_S_FA_YOY_NETPROFIT(B270,"2021-12-31")</f>
        <v>64.219818541500004</v>
      </c>
      <c r="AA270" s="6">
        <f>[1]!EM_S_FA_YOY_NETPROFIT(B270,"2022-12-31")</f>
        <v>-175.86489855190001</v>
      </c>
      <c r="AB270" s="7">
        <f t="shared" si="28"/>
        <v>-58.061156853566672</v>
      </c>
      <c r="AC270" s="8">
        <f t="shared" si="29"/>
        <v>120.10496268529396</v>
      </c>
    </row>
    <row r="271" spans="1:29" ht="16.5" x14ac:dyDescent="0.45">
      <c r="A271" s="9">
        <v>269</v>
      </c>
      <c r="B271" s="5" t="s">
        <v>1046</v>
      </c>
      <c r="C271" s="5" t="s">
        <v>1047</v>
      </c>
      <c r="D271" s="5" t="s">
        <v>1048</v>
      </c>
      <c r="E271" s="5" t="s">
        <v>33</v>
      </c>
      <c r="F271" s="5" t="s">
        <v>11768</v>
      </c>
      <c r="G271" s="5">
        <v>19</v>
      </c>
      <c r="H271" s="5">
        <v>2</v>
      </c>
      <c r="I271" s="5">
        <f t="shared" si="24"/>
        <v>2</v>
      </c>
      <c r="J271" s="5">
        <f t="shared" si="25"/>
        <v>4</v>
      </c>
      <c r="K271" s="5"/>
      <c r="L271" s="5"/>
      <c r="M271" s="5"/>
      <c r="N271" s="5"/>
      <c r="O271" s="5" t="s">
        <v>925</v>
      </c>
      <c r="P271" s="6">
        <f>[1]!EM_S_INFO_EMPLOYEE(B271,"2019")</f>
        <v>6340</v>
      </c>
      <c r="Q271" s="6">
        <f>[1]!EM_S_STM07_IS(B271,"83","2019-12-31","1",1000000000)</f>
        <v>11.07798872123</v>
      </c>
      <c r="R271" s="6">
        <f>[1]!EM_S_FA_YOY_OR(B271,"2019-12-31")</f>
        <v>-25.159164136400001</v>
      </c>
      <c r="S271" s="6">
        <f>[1]!EM_S_FA_YOY_OR(B271,"2020-12-31")</f>
        <v>-38.7452692719</v>
      </c>
      <c r="T271" s="6">
        <f>[1]!EM_S_FA_YOY_OR(B271,"2021-12-31")</f>
        <v>-3.7318514958</v>
      </c>
      <c r="U271" s="6">
        <f>[1]!EM_S_FA_YOY_OR(B271,"2022-12-31")</f>
        <v>12.8564090075</v>
      </c>
      <c r="V271" s="7">
        <f t="shared" si="26"/>
        <v>-9.8735705867333348</v>
      </c>
      <c r="W271" s="8">
        <f t="shared" si="27"/>
        <v>26.343383141818109</v>
      </c>
      <c r="X271" s="6">
        <f>[1]!EM_S_FA_YOY_NETPROFIT(B271,"2019-12-31")</f>
        <v>-569.59741511729999</v>
      </c>
      <c r="Y271" s="6">
        <f>[1]!EM_S_FA_YOY_NETPROFIT(B271,"2020-12-31")</f>
        <v>112.0410548988</v>
      </c>
      <c r="Z271" s="6">
        <f>[1]!EM_S_FA_YOY_NETPROFIT(B271,"2021-12-31")</f>
        <v>57.742567156699998</v>
      </c>
      <c r="AA271" s="6">
        <f>[1]!EM_S_FA_YOY_NETPROFIT(B271,"2022-12-31")</f>
        <v>72.481046697599993</v>
      </c>
      <c r="AB271" s="7">
        <f t="shared" si="28"/>
        <v>80.754889584366666</v>
      </c>
      <c r="AC271" s="8">
        <f t="shared" si="29"/>
        <v>28.078885302944634</v>
      </c>
    </row>
    <row r="272" spans="1:29" ht="16.5" x14ac:dyDescent="0.45">
      <c r="A272" s="9">
        <v>270</v>
      </c>
      <c r="B272" s="5" t="s">
        <v>1049</v>
      </c>
      <c r="C272" s="5" t="s">
        <v>1050</v>
      </c>
      <c r="D272" s="5" t="s">
        <v>1051</v>
      </c>
      <c r="E272" s="5" t="s">
        <v>363</v>
      </c>
      <c r="F272" s="5" t="s">
        <v>11755</v>
      </c>
      <c r="G272" s="5">
        <v>5</v>
      </c>
      <c r="H272" s="5">
        <v>3</v>
      </c>
      <c r="I272" s="5">
        <f t="shared" si="24"/>
        <v>3</v>
      </c>
      <c r="J272" s="5">
        <f t="shared" si="25"/>
        <v>5</v>
      </c>
      <c r="K272" s="5"/>
      <c r="L272" s="5"/>
      <c r="M272" s="5"/>
      <c r="N272" s="5"/>
      <c r="O272" s="5" t="s">
        <v>1052</v>
      </c>
      <c r="P272" s="6">
        <f>[1]!EM_S_INFO_EMPLOYEE(B272,"2019")</f>
        <v>21278</v>
      </c>
      <c r="Q272" s="6">
        <f>[1]!EM_S_STM07_IS(B272,"83","2019-12-31","1",1000000000)</f>
        <v>15.547874380830001</v>
      </c>
      <c r="R272" s="6">
        <f>[1]!EM_S_FA_YOY_OR(B272,"2019-12-31")</f>
        <v>2.2317162368000001</v>
      </c>
      <c r="S272" s="6">
        <f>[1]!EM_S_FA_YOY_OR(B272,"2020-12-31")</f>
        <v>-15.5589652918</v>
      </c>
      <c r="T272" s="6">
        <f>[1]!EM_S_FA_YOY_OR(B272,"2021-12-31")</f>
        <v>-6.0800163960000004</v>
      </c>
      <c r="U272" s="6">
        <f>[1]!EM_S_FA_YOY_OR(B272,"2022-12-31")</f>
        <v>-1.0798162692</v>
      </c>
      <c r="V272" s="7">
        <f t="shared" si="26"/>
        <v>-7.5729326523333329</v>
      </c>
      <c r="W272" s="8">
        <f t="shared" si="27"/>
        <v>7.3541170996920409</v>
      </c>
      <c r="X272" s="6">
        <f>[1]!EM_S_FA_YOY_NETPROFIT(B272,"2019-12-31")</f>
        <v>-97.033062423000004</v>
      </c>
      <c r="Y272" s="6">
        <f>[1]!EM_S_FA_YOY_NETPROFIT(B272,"2020-12-31")</f>
        <v>404.69677120659998</v>
      </c>
      <c r="Z272" s="6">
        <f>[1]!EM_S_FA_YOY_NETPROFIT(B272,"2021-12-31")</f>
        <v>-120.06944939970001</v>
      </c>
      <c r="AA272" s="6">
        <f>[1]!EM_S_FA_YOY_NETPROFIT(B272,"2022-12-31")</f>
        <v>-2285.2702468808002</v>
      </c>
      <c r="AB272" s="7">
        <f t="shared" si="28"/>
        <v>-666.88097502463336</v>
      </c>
      <c r="AC272" s="8">
        <f t="shared" si="29"/>
        <v>1425.9147144961742</v>
      </c>
    </row>
    <row r="273" spans="1:29" ht="16.5" x14ac:dyDescent="0.45">
      <c r="A273" s="9">
        <v>271</v>
      </c>
      <c r="B273" s="5" t="s">
        <v>1053</v>
      </c>
      <c r="C273" s="5" t="s">
        <v>1054</v>
      </c>
      <c r="D273" s="5" t="s">
        <v>1055</v>
      </c>
      <c r="E273" s="5" t="s">
        <v>176</v>
      </c>
      <c r="F273" s="5" t="s">
        <v>11780</v>
      </c>
      <c r="G273" s="5">
        <v>31</v>
      </c>
      <c r="H273" s="5">
        <v>2</v>
      </c>
      <c r="I273" s="5">
        <f t="shared" si="24"/>
        <v>2</v>
      </c>
      <c r="J273" s="5">
        <f t="shared" si="25"/>
        <v>4</v>
      </c>
      <c r="K273" s="5"/>
      <c r="L273" s="5"/>
      <c r="M273" s="5"/>
      <c r="N273" s="5"/>
      <c r="O273" s="5" t="s">
        <v>1056</v>
      </c>
      <c r="P273" s="6">
        <f>[1]!EM_S_INFO_EMPLOYEE(B273,"2019")</f>
        <v>17582</v>
      </c>
      <c r="Q273" s="6">
        <f>[1]!EM_S_STM07_IS(B273,"83","2019-12-31","1",1000000000)</f>
        <v>52.741353582279999</v>
      </c>
      <c r="R273" s="6">
        <f>[1]!EM_S_FA_YOY_OR(B273,"2019-12-31")</f>
        <v>5.1004154986000003</v>
      </c>
      <c r="S273" s="6">
        <f>[1]!EM_S_FA_YOY_OR(B273,"2020-12-31")</f>
        <v>-7.6914235626999998</v>
      </c>
      <c r="T273" s="6">
        <f>[1]!EM_S_FA_YOY_OR(B273,"2021-12-31")</f>
        <v>60.033843595999997</v>
      </c>
      <c r="U273" s="6">
        <f>[1]!EM_S_FA_YOY_OR(B273,"2022-12-31")</f>
        <v>-19.6317574847</v>
      </c>
      <c r="V273" s="7">
        <f t="shared" si="26"/>
        <v>10.903554182866666</v>
      </c>
      <c r="W273" s="8">
        <f t="shared" si="27"/>
        <v>42.964891445293993</v>
      </c>
      <c r="X273" s="6">
        <f>[1]!EM_S_FA_YOY_NETPROFIT(B273,"2019-12-31")</f>
        <v>-46.258224203099999</v>
      </c>
      <c r="Y273" s="6">
        <f>[1]!EM_S_FA_YOY_NETPROFIT(B273,"2020-12-31")</f>
        <v>-29.698807156000001</v>
      </c>
      <c r="Z273" s="6">
        <f>[1]!EM_S_FA_YOY_NETPROFIT(B273,"2021-12-31")</f>
        <v>547.19482629180004</v>
      </c>
      <c r="AA273" s="6">
        <f>[1]!EM_S_FA_YOY_NETPROFIT(B273,"2022-12-31")</f>
        <v>-147.60162701039999</v>
      </c>
      <c r="AB273" s="7">
        <f t="shared" si="28"/>
        <v>123.29813070846667</v>
      </c>
      <c r="AC273" s="8">
        <f t="shared" si="29"/>
        <v>371.80851943877872</v>
      </c>
    </row>
    <row r="274" spans="1:29" ht="16.5" x14ac:dyDescent="0.45">
      <c r="A274" s="9">
        <v>272</v>
      </c>
      <c r="B274" s="5" t="s">
        <v>1057</v>
      </c>
      <c r="C274" s="5" t="s">
        <v>1058</v>
      </c>
      <c r="D274" s="5" t="s">
        <v>1059</v>
      </c>
      <c r="E274" s="5" t="s">
        <v>1030</v>
      </c>
      <c r="F274" s="5" t="s">
        <v>11768</v>
      </c>
      <c r="G274" s="5">
        <v>19</v>
      </c>
      <c r="H274" s="5">
        <v>2</v>
      </c>
      <c r="I274" s="5">
        <f t="shared" si="24"/>
        <v>2</v>
      </c>
      <c r="J274" s="5">
        <f t="shared" si="25"/>
        <v>4</v>
      </c>
      <c r="K274" s="5"/>
      <c r="L274" s="5"/>
      <c r="M274" s="5"/>
      <c r="N274" s="5"/>
      <c r="O274" s="5" t="s">
        <v>1060</v>
      </c>
      <c r="P274" s="6">
        <f>[1]!EM_S_INFO_EMPLOYEE(B274,"2019")</f>
        <v>919</v>
      </c>
      <c r="Q274" s="6">
        <f>[1]!EM_S_STM07_IS(B274,"83","2019-12-31","1",1000000000)</f>
        <v>0.65664053162000002</v>
      </c>
      <c r="R274" s="6">
        <f>[1]!EM_S_FA_YOY_OR(B274,"2019-12-31")</f>
        <v>31.397187125799999</v>
      </c>
      <c r="S274" s="6">
        <f>[1]!EM_S_FA_YOY_OR(B274,"2020-12-31")</f>
        <v>-41.6750752158</v>
      </c>
      <c r="T274" s="6">
        <f>[1]!EM_S_FA_YOY_OR(B274,"2021-12-31")</f>
        <v>68.182602273900002</v>
      </c>
      <c r="U274" s="6">
        <f>[1]!EM_S_FA_YOY_OR(B274,"2022-12-31")</f>
        <v>242.9817030012</v>
      </c>
      <c r="V274" s="7">
        <f t="shared" si="26"/>
        <v>89.8297433531</v>
      </c>
      <c r="W274" s="8">
        <f t="shared" si="27"/>
        <v>143.55772143600521</v>
      </c>
      <c r="X274" s="6">
        <f>[1]!EM_S_FA_YOY_NETPROFIT(B274,"2019-12-31")</f>
        <v>132.43811769449999</v>
      </c>
      <c r="Y274" s="6">
        <f>[1]!EM_S_FA_YOY_NETPROFIT(B274,"2020-12-31")</f>
        <v>-187.56037212070001</v>
      </c>
      <c r="Z274" s="6">
        <f>[1]!EM_S_FA_YOY_NETPROFIT(B274,"2021-12-31")</f>
        <v>428.7421519367</v>
      </c>
      <c r="AA274" s="6">
        <f>[1]!EM_S_FA_YOY_NETPROFIT(B274,"2022-12-31")</f>
        <v>693.69938691719994</v>
      </c>
      <c r="AB274" s="7">
        <f t="shared" si="28"/>
        <v>311.6270555777333</v>
      </c>
      <c r="AC274" s="8">
        <f t="shared" si="29"/>
        <v>452.15224213893038</v>
      </c>
    </row>
    <row r="275" spans="1:29" ht="16.5" x14ac:dyDescent="0.45">
      <c r="A275" s="9">
        <v>273</v>
      </c>
      <c r="B275" s="5" t="s">
        <v>1061</v>
      </c>
      <c r="C275" s="5" t="s">
        <v>1062</v>
      </c>
      <c r="D275" s="5" t="s">
        <v>1063</v>
      </c>
      <c r="E275" s="5" t="s">
        <v>103</v>
      </c>
      <c r="F275" s="5" t="s">
        <v>11765</v>
      </c>
      <c r="G275" s="5">
        <v>16</v>
      </c>
      <c r="H275" s="5">
        <v>3</v>
      </c>
      <c r="I275" s="5">
        <f t="shared" si="24"/>
        <v>1</v>
      </c>
      <c r="J275" s="5">
        <f t="shared" si="25"/>
        <v>9</v>
      </c>
      <c r="K275" s="5"/>
      <c r="L275" s="5"/>
      <c r="M275" s="5"/>
      <c r="N275" s="5"/>
      <c r="O275" s="5" t="s">
        <v>966</v>
      </c>
      <c r="P275" s="6">
        <f>[1]!EM_S_INFO_EMPLOYEE(B275,"2019")</f>
        <v>2116</v>
      </c>
      <c r="Q275" s="6">
        <f>[1]!EM_S_STM07_IS(B275,"83","2019-12-31","1",1000000000)</f>
        <v>1.97720643429</v>
      </c>
      <c r="R275" s="6">
        <f>[1]!EM_S_FA_YOY_OR(B275,"2019-12-31")</f>
        <v>-5.6023000467999999</v>
      </c>
      <c r="S275" s="6">
        <f>[1]!EM_S_FA_YOY_OR(B275,"2020-12-31")</f>
        <v>-43.769027999899997</v>
      </c>
      <c r="T275" s="6">
        <f>[1]!EM_S_FA_YOY_OR(B275,"2021-12-31")</f>
        <v>36.3086172641</v>
      </c>
      <c r="U275" s="6">
        <f>[1]!EM_S_FA_YOY_OR(B275,"2022-12-31")</f>
        <v>-2.951779315</v>
      </c>
      <c r="V275" s="7">
        <f t="shared" si="26"/>
        <v>-3.4707300169333322</v>
      </c>
      <c r="W275" s="8">
        <f t="shared" si="27"/>
        <v>40.041344884132364</v>
      </c>
      <c r="X275" s="6">
        <f>[1]!EM_S_FA_YOY_NETPROFIT(B275,"2019-12-31")</f>
        <v>-720.53783185019995</v>
      </c>
      <c r="Y275" s="6">
        <f>[1]!EM_S_FA_YOY_NETPROFIT(B275,"2020-12-31")</f>
        <v>82.345997927499994</v>
      </c>
      <c r="Z275" s="6">
        <f>[1]!EM_S_FA_YOY_NETPROFIT(B275,"2021-12-31")</f>
        <v>109.4238840047</v>
      </c>
      <c r="AA275" s="6">
        <f>[1]!EM_S_FA_YOY_NETPROFIT(B275,"2022-12-31")</f>
        <v>-14.1207574828</v>
      </c>
      <c r="AB275" s="7">
        <f t="shared" si="28"/>
        <v>59.216374816466669</v>
      </c>
      <c r="AC275" s="8">
        <f t="shared" si="29"/>
        <v>64.938849766627072</v>
      </c>
    </row>
    <row r="276" spans="1:29" ht="16.5" x14ac:dyDescent="0.45">
      <c r="A276" s="9">
        <v>274</v>
      </c>
      <c r="B276" s="5" t="s">
        <v>1064</v>
      </c>
      <c r="C276" s="5" t="s">
        <v>1065</v>
      </c>
      <c r="D276" s="5" t="s">
        <v>1066</v>
      </c>
      <c r="E276" s="5" t="s">
        <v>306</v>
      </c>
      <c r="F276" s="5" t="s">
        <v>11764</v>
      </c>
      <c r="G276" s="5">
        <v>15</v>
      </c>
      <c r="H276" s="5">
        <v>3</v>
      </c>
      <c r="I276" s="5">
        <f t="shared" si="24"/>
        <v>2</v>
      </c>
      <c r="J276" s="5">
        <f t="shared" si="25"/>
        <v>8</v>
      </c>
      <c r="K276" s="5"/>
      <c r="L276" s="5"/>
      <c r="M276" s="5"/>
      <c r="N276" s="5"/>
      <c r="O276" s="5" t="s">
        <v>396</v>
      </c>
      <c r="P276" s="6">
        <f>[1]!EM_S_INFO_EMPLOYEE(B276,"2019")</f>
        <v>8157</v>
      </c>
      <c r="Q276" s="6">
        <f>[1]!EM_S_STM07_IS(B276,"83","2019-12-31","1",1000000000)</f>
        <v>12.02500257332</v>
      </c>
      <c r="R276" s="6">
        <f>[1]!EM_S_FA_YOY_OR(B276,"2019-12-31")</f>
        <v>7.0788546917000001</v>
      </c>
      <c r="S276" s="6">
        <f>[1]!EM_S_FA_YOY_OR(B276,"2020-12-31")</f>
        <v>-2.8064353349000002</v>
      </c>
      <c r="T276" s="6">
        <f>[1]!EM_S_FA_YOY_OR(B276,"2021-12-31")</f>
        <v>28.749204537600001</v>
      </c>
      <c r="U276" s="6">
        <f>[1]!EM_S_FA_YOY_OR(B276,"2022-12-31")</f>
        <v>32.3732411226</v>
      </c>
      <c r="V276" s="7">
        <f t="shared" si="26"/>
        <v>19.438670108433332</v>
      </c>
      <c r="W276" s="8">
        <f t="shared" si="27"/>
        <v>19.349856522235978</v>
      </c>
      <c r="X276" s="6">
        <f>[1]!EM_S_FA_YOY_NETPROFIT(B276,"2019-12-31")</f>
        <v>-66.996374192199994</v>
      </c>
      <c r="Y276" s="6">
        <f>[1]!EM_S_FA_YOY_NETPROFIT(B276,"2020-12-31")</f>
        <v>1359.9084886056</v>
      </c>
      <c r="Z276" s="6">
        <f>[1]!EM_S_FA_YOY_NETPROFIT(B276,"2021-12-31")</f>
        <v>-192.61899860220001</v>
      </c>
      <c r="AA276" s="6">
        <f>[1]!EM_S_FA_YOY_NETPROFIT(B276,"2022-12-31")</f>
        <v>-203.47115533370001</v>
      </c>
      <c r="AB276" s="7">
        <f t="shared" si="28"/>
        <v>321.27277822323333</v>
      </c>
      <c r="AC276" s="8">
        <f t="shared" si="29"/>
        <v>899.50127653469394</v>
      </c>
    </row>
    <row r="277" spans="1:29" ht="16.5" x14ac:dyDescent="0.45">
      <c r="A277" s="9">
        <v>275</v>
      </c>
      <c r="B277" s="5" t="s">
        <v>1067</v>
      </c>
      <c r="C277" s="5" t="s">
        <v>1068</v>
      </c>
      <c r="D277" s="5" t="s">
        <v>1069</v>
      </c>
      <c r="E277" s="5" t="s">
        <v>440</v>
      </c>
      <c r="F277" s="5" t="s">
        <v>11776</v>
      </c>
      <c r="G277" s="5">
        <v>27</v>
      </c>
      <c r="H277" s="5">
        <v>3</v>
      </c>
      <c r="I277" s="5">
        <f t="shared" si="24"/>
        <v>2</v>
      </c>
      <c r="J277" s="5">
        <f t="shared" si="25"/>
        <v>10</v>
      </c>
      <c r="K277" s="5"/>
      <c r="L277" s="5"/>
      <c r="M277" s="5"/>
      <c r="N277" s="5"/>
      <c r="O277" s="5" t="s">
        <v>200</v>
      </c>
      <c r="P277" s="6">
        <f>[1]!EM_S_INFO_EMPLOYEE(B277,"2019")</f>
        <v>29223</v>
      </c>
      <c r="Q277" s="6">
        <f>[1]!EM_S_STM07_IS(B277,"83","2019-12-31","1",1000000000)</f>
        <v>34.298250487600001</v>
      </c>
      <c r="R277" s="6">
        <f>[1]!EM_S_FA_YOY_OR(B277,"2019-12-31")</f>
        <v>2.4797469179</v>
      </c>
      <c r="S277" s="6">
        <f>[1]!EM_S_FA_YOY_OR(B277,"2020-12-31")</f>
        <v>4.3805850598999996</v>
      </c>
      <c r="T277" s="6">
        <f>[1]!EM_S_FA_YOY_OR(B277,"2021-12-31")</f>
        <v>-2.3429267182000002</v>
      </c>
      <c r="U277" s="6">
        <f>[1]!EM_S_FA_YOY_OR(B277,"2022-12-31")</f>
        <v>15.169082230300001</v>
      </c>
      <c r="V277" s="7">
        <f t="shared" si="26"/>
        <v>5.735580190666667</v>
      </c>
      <c r="W277" s="8">
        <f t="shared" si="27"/>
        <v>8.8342867967022141</v>
      </c>
      <c r="X277" s="6">
        <f>[1]!EM_S_FA_YOY_NETPROFIT(B277,"2019-12-31")</f>
        <v>12.0346804339</v>
      </c>
      <c r="Y277" s="6">
        <f>[1]!EM_S_FA_YOY_NETPROFIT(B277,"2020-12-31")</f>
        <v>-27.832517203799998</v>
      </c>
      <c r="Z277" s="6">
        <f>[1]!EM_S_FA_YOY_NETPROFIT(B277,"2021-12-31")</f>
        <v>-15.989608488</v>
      </c>
      <c r="AA277" s="6">
        <f>[1]!EM_S_FA_YOY_NETPROFIT(B277,"2022-12-31")</f>
        <v>-19.8432084214</v>
      </c>
      <c r="AB277" s="7">
        <f t="shared" si="28"/>
        <v>-21.221778037733333</v>
      </c>
      <c r="AC277" s="8">
        <f t="shared" si="29"/>
        <v>6.0406094355620228</v>
      </c>
    </row>
    <row r="278" spans="1:29" ht="16.5" x14ac:dyDescent="0.45">
      <c r="A278" s="9">
        <v>276</v>
      </c>
      <c r="B278" s="5" t="s">
        <v>1070</v>
      </c>
      <c r="C278" s="5" t="s">
        <v>1071</v>
      </c>
      <c r="D278" s="5" t="s">
        <v>1072</v>
      </c>
      <c r="E278" s="5" t="s">
        <v>240</v>
      </c>
      <c r="F278" s="5" t="s">
        <v>11772</v>
      </c>
      <c r="G278" s="5">
        <v>23</v>
      </c>
      <c r="H278" s="5">
        <v>3</v>
      </c>
      <c r="I278" s="5">
        <f t="shared" si="24"/>
        <v>2</v>
      </c>
      <c r="J278" s="5">
        <f t="shared" si="25"/>
        <v>1</v>
      </c>
      <c r="K278" s="5"/>
      <c r="L278" s="5"/>
      <c r="M278" s="5"/>
      <c r="N278" s="5"/>
      <c r="O278" s="5" t="s">
        <v>204</v>
      </c>
      <c r="P278" s="6">
        <f>[1]!EM_S_INFO_EMPLOYEE(B278,"2019")</f>
        <v>11736</v>
      </c>
      <c r="Q278" s="6">
        <f>[1]!EM_S_STM07_IS(B278,"83","2019-12-31","1",1000000000)</f>
        <v>22.809882495059998</v>
      </c>
      <c r="R278" s="6">
        <f>[1]!EM_S_FA_YOY_OR(B278,"2019-12-31")</f>
        <v>49.373446606900004</v>
      </c>
      <c r="S278" s="6">
        <f>[1]!EM_S_FA_YOY_OR(B278,"2020-12-31")</f>
        <v>27.810777917700001</v>
      </c>
      <c r="T278" s="6">
        <f>[1]!EM_S_FA_YOY_OR(B278,"2021-12-31")</f>
        <v>17.481613508599999</v>
      </c>
      <c r="U278" s="6">
        <f>[1]!EM_S_FA_YOY_OR(B278,"2022-12-31")</f>
        <v>-26.621830863300001</v>
      </c>
      <c r="V278" s="7">
        <f t="shared" si="26"/>
        <v>6.2235201876666659</v>
      </c>
      <c r="W278" s="8">
        <f t="shared" si="27"/>
        <v>28.909958899892654</v>
      </c>
      <c r="X278" s="6">
        <f>[1]!EM_S_FA_YOY_NETPROFIT(B278,"2019-12-31")</f>
        <v>75.090299223399995</v>
      </c>
      <c r="Y278" s="6">
        <f>[1]!EM_S_FA_YOY_NETPROFIT(B278,"2020-12-31")</f>
        <v>32.805761899799997</v>
      </c>
      <c r="Z278" s="6">
        <f>[1]!EM_S_FA_YOY_NETPROFIT(B278,"2021-12-31")</f>
        <v>11.9211176612</v>
      </c>
      <c r="AA278" s="6">
        <f>[1]!EM_S_FA_YOY_NETPROFIT(B278,"2022-12-31")</f>
        <v>-26.187691159</v>
      </c>
      <c r="AB278" s="7">
        <f t="shared" si="28"/>
        <v>6.1797294673333321</v>
      </c>
      <c r="AC278" s="8">
        <f t="shared" si="29"/>
        <v>29.912865622415939</v>
      </c>
    </row>
    <row r="279" spans="1:29" ht="16.5" x14ac:dyDescent="0.45">
      <c r="A279" s="9">
        <v>277</v>
      </c>
      <c r="B279" s="5" t="s">
        <v>1073</v>
      </c>
      <c r="C279" s="5" t="s">
        <v>1074</v>
      </c>
      <c r="D279" s="5" t="s">
        <v>1075</v>
      </c>
      <c r="E279" s="5" t="s">
        <v>120</v>
      </c>
      <c r="F279" s="5" t="s">
        <v>11756</v>
      </c>
      <c r="G279" s="5">
        <v>6</v>
      </c>
      <c r="H279" s="5">
        <v>2</v>
      </c>
      <c r="I279" s="5">
        <f t="shared" si="24"/>
        <v>2</v>
      </c>
      <c r="J279" s="5">
        <f t="shared" si="25"/>
        <v>11</v>
      </c>
      <c r="K279" s="5"/>
      <c r="L279" s="5"/>
      <c r="M279" s="5"/>
      <c r="N279" s="5"/>
      <c r="O279" s="5" t="s">
        <v>1076</v>
      </c>
      <c r="P279" s="6">
        <f>[1]!EM_S_INFO_EMPLOYEE(B279,"2019")</f>
        <v>1143</v>
      </c>
      <c r="Q279" s="6">
        <f>[1]!EM_S_STM07_IS(B279,"83","2019-12-31","1",1000000000)</f>
        <v>1.2658793841</v>
      </c>
      <c r="R279" s="6">
        <f>[1]!EM_S_FA_YOY_OR(B279,"2019-12-31")</f>
        <v>3.2266642359</v>
      </c>
      <c r="S279" s="6">
        <f>[1]!EM_S_FA_YOY_OR(B279,"2020-12-31")</f>
        <v>-7.8224074128999996</v>
      </c>
      <c r="T279" s="6">
        <f>[1]!EM_S_FA_YOY_OR(B279,"2021-12-31")</f>
        <v>33.4817258219</v>
      </c>
      <c r="U279" s="6">
        <f>[1]!EM_S_FA_YOY_OR(B279,"2022-12-31")</f>
        <v>-3.6911175199000001</v>
      </c>
      <c r="V279" s="7">
        <f t="shared" si="26"/>
        <v>7.3227336297000001</v>
      </c>
      <c r="W279" s="8">
        <f t="shared" si="27"/>
        <v>22.74833056355315</v>
      </c>
      <c r="X279" s="6">
        <f>[1]!EM_S_FA_YOY_NETPROFIT(B279,"2019-12-31")</f>
        <v>31.822291659400001</v>
      </c>
      <c r="Y279" s="6">
        <f>[1]!EM_S_FA_YOY_NETPROFIT(B279,"2020-12-31")</f>
        <v>-22.929547234200001</v>
      </c>
      <c r="Z279" s="6">
        <f>[1]!EM_S_FA_YOY_NETPROFIT(B279,"2021-12-31")</f>
        <v>14.813346038800001</v>
      </c>
      <c r="AA279" s="6">
        <f>[1]!EM_S_FA_YOY_NETPROFIT(B279,"2022-12-31")</f>
        <v>43.130141460499999</v>
      </c>
      <c r="AB279" s="7">
        <f t="shared" si="28"/>
        <v>11.671313421699999</v>
      </c>
      <c r="AC279" s="8">
        <f t="shared" si="29"/>
        <v>33.14173945850397</v>
      </c>
    </row>
    <row r="280" spans="1:29" ht="16.5" x14ac:dyDescent="0.45">
      <c r="A280" s="9">
        <v>278</v>
      </c>
      <c r="B280" s="5" t="s">
        <v>1077</v>
      </c>
      <c r="C280" s="5" t="s">
        <v>1078</v>
      </c>
      <c r="D280" s="5" t="s">
        <v>1079</v>
      </c>
      <c r="E280" s="5" t="s">
        <v>268</v>
      </c>
      <c r="F280" s="5" t="s">
        <v>11780</v>
      </c>
      <c r="G280" s="5">
        <v>31</v>
      </c>
      <c r="H280" s="5">
        <v>2</v>
      </c>
      <c r="I280" s="5">
        <f t="shared" si="24"/>
        <v>2</v>
      </c>
      <c r="J280" s="5">
        <f t="shared" si="25"/>
        <v>4</v>
      </c>
      <c r="K280" s="5"/>
      <c r="L280" s="5"/>
      <c r="M280" s="5"/>
      <c r="N280" s="5"/>
      <c r="O280" s="5" t="s">
        <v>1080</v>
      </c>
      <c r="P280" s="6">
        <f>[1]!EM_S_INFO_EMPLOYEE(B280,"2019")</f>
        <v>15991</v>
      </c>
      <c r="Q280" s="6">
        <f>[1]!EM_S_STM07_IS(B280,"83","2019-12-31","1",1000000000)</f>
        <v>40.889707108270002</v>
      </c>
      <c r="R280" s="6">
        <f>[1]!EM_S_FA_YOY_OR(B280,"2019-12-31")</f>
        <v>0.84491031650000004</v>
      </c>
      <c r="S280" s="6">
        <f>[1]!EM_S_FA_YOY_OR(B280,"2020-12-31")</f>
        <v>5.0653675475000002</v>
      </c>
      <c r="T280" s="6">
        <f>[1]!EM_S_FA_YOY_OR(B280,"2021-12-31")</f>
        <v>24.068815894499998</v>
      </c>
      <c r="U280" s="6">
        <f>[1]!EM_S_FA_YOY_OR(B280,"2022-12-31")</f>
        <v>-10.3957463778</v>
      </c>
      <c r="V280" s="7">
        <f t="shared" si="26"/>
        <v>6.2461456880666661</v>
      </c>
      <c r="W280" s="8">
        <f t="shared" si="27"/>
        <v>17.262595138571754</v>
      </c>
      <c r="X280" s="6">
        <f>[1]!EM_S_FA_YOY_NETPROFIT(B280,"2019-12-31")</f>
        <v>-22.0209712234</v>
      </c>
      <c r="Y280" s="6">
        <f>[1]!EM_S_FA_YOY_NETPROFIT(B280,"2020-12-31")</f>
        <v>23.810104747600001</v>
      </c>
      <c r="Z280" s="6">
        <f>[1]!EM_S_FA_YOY_NETPROFIT(B280,"2021-12-31")</f>
        <v>11.011701136199999</v>
      </c>
      <c r="AA280" s="6">
        <f>[1]!EM_S_FA_YOY_NETPROFIT(B280,"2022-12-31")</f>
        <v>-12.0059588369</v>
      </c>
      <c r="AB280" s="7">
        <f t="shared" si="28"/>
        <v>7.6052823489666652</v>
      </c>
      <c r="AC280" s="8">
        <f t="shared" si="29"/>
        <v>18.149390331020733</v>
      </c>
    </row>
    <row r="281" spans="1:29" ht="16.5" x14ac:dyDescent="0.45">
      <c r="A281" s="9">
        <v>279</v>
      </c>
      <c r="B281" s="5" t="s">
        <v>1081</v>
      </c>
      <c r="C281" s="5" t="s">
        <v>1082</v>
      </c>
      <c r="D281" s="5" t="s">
        <v>1083</v>
      </c>
      <c r="E281" s="5" t="s">
        <v>553</v>
      </c>
      <c r="F281" s="5" t="s">
        <v>11758</v>
      </c>
      <c r="G281" s="5">
        <v>8</v>
      </c>
      <c r="H281" s="5">
        <v>2</v>
      </c>
      <c r="I281" s="5">
        <f t="shared" si="24"/>
        <v>3</v>
      </c>
      <c r="J281" s="5">
        <f t="shared" si="25"/>
        <v>2</v>
      </c>
      <c r="K281" s="5"/>
      <c r="L281" s="5"/>
      <c r="M281" s="5"/>
      <c r="N281" s="5"/>
      <c r="O281" s="5" t="s">
        <v>1084</v>
      </c>
      <c r="P281" s="6">
        <f>[1]!EM_S_INFO_EMPLOYEE(B281,"2019")</f>
        <v>3959</v>
      </c>
      <c r="Q281" s="6">
        <f>[1]!EM_S_STM07_IS(B281,"83","2019-12-31","1",1000000000)</f>
        <v>2.13821590409</v>
      </c>
      <c r="R281" s="6">
        <f>[1]!EM_S_FA_YOY_OR(B281,"2019-12-31")</f>
        <v>1.1144484513999999</v>
      </c>
      <c r="S281" s="6">
        <f>[1]!EM_S_FA_YOY_OR(B281,"2020-12-31")</f>
        <v>16.011171939</v>
      </c>
      <c r="T281" s="6">
        <f>[1]!EM_S_FA_YOY_OR(B281,"2021-12-31")</f>
        <v>4.0906077704000001</v>
      </c>
      <c r="U281" s="6">
        <f>[1]!EM_S_FA_YOY_OR(B281,"2022-12-31")</f>
        <v>-2.4015527552</v>
      </c>
      <c r="V281" s="7">
        <f t="shared" si="26"/>
        <v>5.900075651399999</v>
      </c>
      <c r="W281" s="8">
        <f t="shared" si="27"/>
        <v>9.3387760533904345</v>
      </c>
      <c r="X281" s="6">
        <f>[1]!EM_S_FA_YOY_NETPROFIT(B281,"2019-12-31")</f>
        <v>26.7748924811</v>
      </c>
      <c r="Y281" s="6">
        <f>[1]!EM_S_FA_YOY_NETPROFIT(B281,"2020-12-31")</f>
        <v>1.991231677</v>
      </c>
      <c r="Z281" s="6">
        <f>[1]!EM_S_FA_YOY_NETPROFIT(B281,"2021-12-31")</f>
        <v>6.0548824003000004</v>
      </c>
      <c r="AA281" s="6">
        <f>[1]!EM_S_FA_YOY_NETPROFIT(B281,"2022-12-31")</f>
        <v>-31.064815172300001</v>
      </c>
      <c r="AB281" s="7">
        <f t="shared" si="28"/>
        <v>-7.6729003650000003</v>
      </c>
      <c r="AC281" s="8">
        <f t="shared" si="29"/>
        <v>20.3596309658164</v>
      </c>
    </row>
    <row r="282" spans="1:29" ht="16.5" x14ac:dyDescent="0.45">
      <c r="A282" s="9">
        <v>280</v>
      </c>
      <c r="B282" s="5" t="s">
        <v>1085</v>
      </c>
      <c r="C282" s="5" t="s">
        <v>1086</v>
      </c>
      <c r="D282" s="5" t="s">
        <v>1087</v>
      </c>
      <c r="E282" s="5" t="s">
        <v>240</v>
      </c>
      <c r="F282" s="5" t="s">
        <v>11773</v>
      </c>
      <c r="G282" s="5">
        <v>24</v>
      </c>
      <c r="H282" s="5">
        <v>2</v>
      </c>
      <c r="I282" s="5">
        <f t="shared" si="24"/>
        <v>1</v>
      </c>
      <c r="J282" s="5">
        <f t="shared" si="25"/>
        <v>11</v>
      </c>
      <c r="K282" s="5"/>
      <c r="L282" s="5"/>
      <c r="M282" s="5"/>
      <c r="N282" s="5"/>
      <c r="O282" s="5" t="s">
        <v>1088</v>
      </c>
      <c r="P282" s="6">
        <f>[1]!EM_S_INFO_EMPLOYEE(B282,"2019")</f>
        <v>2802</v>
      </c>
      <c r="Q282" s="6">
        <f>[1]!EM_S_STM07_IS(B282,"83","2019-12-31","1",1000000000)</f>
        <v>2.9865462031200001</v>
      </c>
      <c r="R282" s="6">
        <f>[1]!EM_S_FA_YOY_OR(B282,"2019-12-31")</f>
        <v>-21.680587287000002</v>
      </c>
      <c r="S282" s="6">
        <f>[1]!EM_S_FA_YOY_OR(B282,"2020-12-31")</f>
        <v>-21.320113599300001</v>
      </c>
      <c r="T282" s="6">
        <f>[1]!EM_S_FA_YOY_OR(B282,"2021-12-31")</f>
        <v>41.296258985000001</v>
      </c>
      <c r="U282" s="6">
        <f>[1]!EM_S_FA_YOY_OR(B282,"2022-12-31")</f>
        <v>-12.24392799</v>
      </c>
      <c r="V282" s="7">
        <f t="shared" si="26"/>
        <v>2.5774057985666672</v>
      </c>
      <c r="W282" s="8">
        <f t="shared" si="27"/>
        <v>33.837205563669848</v>
      </c>
      <c r="X282" s="6">
        <f>[1]!EM_S_FA_YOY_NETPROFIT(B282,"2019-12-31")</f>
        <v>-71.673953817099999</v>
      </c>
      <c r="Y282" s="6">
        <f>[1]!EM_S_FA_YOY_NETPROFIT(B282,"2020-12-31")</f>
        <v>237.78252660699999</v>
      </c>
      <c r="Z282" s="6">
        <f>[1]!EM_S_FA_YOY_NETPROFIT(B282,"2021-12-31")</f>
        <v>53.8915386774</v>
      </c>
      <c r="AA282" s="6">
        <f>[1]!EM_S_FA_YOY_NETPROFIT(B282,"2022-12-31")</f>
        <v>-198.1227777265</v>
      </c>
      <c r="AB282" s="7">
        <f t="shared" si="28"/>
        <v>31.1837625193</v>
      </c>
      <c r="AC282" s="8">
        <f t="shared" si="29"/>
        <v>218.83804721769727</v>
      </c>
    </row>
    <row r="283" spans="1:29" ht="16.5" x14ac:dyDescent="0.45">
      <c r="A283" s="9">
        <v>281</v>
      </c>
      <c r="B283" s="5" t="s">
        <v>1089</v>
      </c>
      <c r="C283" s="5" t="s">
        <v>1090</v>
      </c>
      <c r="D283" s="5" t="s">
        <v>1091</v>
      </c>
      <c r="E283" s="5" t="s">
        <v>363</v>
      </c>
      <c r="F283" s="5" t="s">
        <v>11772</v>
      </c>
      <c r="G283" s="5">
        <v>23</v>
      </c>
      <c r="H283" s="5">
        <v>3</v>
      </c>
      <c r="I283" s="5">
        <f t="shared" si="24"/>
        <v>2</v>
      </c>
      <c r="J283" s="5">
        <f t="shared" si="25"/>
        <v>1</v>
      </c>
      <c r="K283" s="5"/>
      <c r="L283" s="5"/>
      <c r="M283" s="5"/>
      <c r="N283" s="5"/>
      <c r="O283" s="5" t="s">
        <v>1092</v>
      </c>
      <c r="P283" s="6">
        <f>[1]!EM_S_INFO_EMPLOYEE(B283,"2019")</f>
        <v>5983</v>
      </c>
      <c r="Q283" s="6">
        <f>[1]!EM_S_STM07_IS(B283,"83","2019-12-31","1",1000000000)</f>
        <v>7.0328920440899996</v>
      </c>
      <c r="R283" s="6">
        <f>[1]!EM_S_FA_YOY_OR(B283,"2019-12-31")</f>
        <v>60.964891119900003</v>
      </c>
      <c r="S283" s="6">
        <f>[1]!EM_S_FA_YOY_OR(B283,"2020-12-31")</f>
        <v>10.6816582513</v>
      </c>
      <c r="T283" s="6">
        <f>[1]!EM_S_FA_YOY_OR(B283,"2021-12-31")</f>
        <v>10.7789118865</v>
      </c>
      <c r="U283" s="6">
        <f>[1]!EM_S_FA_YOY_OR(B283,"2022-12-31")</f>
        <v>-26.110924428000001</v>
      </c>
      <c r="V283" s="7">
        <f t="shared" si="26"/>
        <v>-1.5501180967333343</v>
      </c>
      <c r="W283" s="8">
        <f t="shared" si="27"/>
        <v>21.270337804061352</v>
      </c>
      <c r="X283" s="6">
        <f>[1]!EM_S_FA_YOY_NETPROFIT(B283,"2019-12-31")</f>
        <v>597.32096235450001</v>
      </c>
      <c r="Y283" s="6">
        <f>[1]!EM_S_FA_YOY_NETPROFIT(B283,"2020-12-31")</f>
        <v>31.816389868000002</v>
      </c>
      <c r="Z283" s="6">
        <f>[1]!EM_S_FA_YOY_NETPROFIT(B283,"2021-12-31")</f>
        <v>15.7515029878</v>
      </c>
      <c r="AA283" s="6">
        <f>[1]!EM_S_FA_YOY_NETPROFIT(B283,"2022-12-31")</f>
        <v>-36.628340079700003</v>
      </c>
      <c r="AB283" s="7">
        <f t="shared" si="28"/>
        <v>3.6465175920333337</v>
      </c>
      <c r="AC283" s="8">
        <f t="shared" si="29"/>
        <v>35.792014025159141</v>
      </c>
    </row>
    <row r="284" spans="1:29" ht="16.5" x14ac:dyDescent="0.45">
      <c r="A284" s="9">
        <v>282</v>
      </c>
      <c r="B284" s="5" t="s">
        <v>1093</v>
      </c>
      <c r="C284" s="5" t="s">
        <v>1094</v>
      </c>
      <c r="D284" s="5" t="s">
        <v>1095</v>
      </c>
      <c r="E284" s="5" t="s">
        <v>363</v>
      </c>
      <c r="F284" s="5" t="s">
        <v>11755</v>
      </c>
      <c r="G284" s="5">
        <v>5</v>
      </c>
      <c r="H284" s="5">
        <v>3</v>
      </c>
      <c r="I284" s="5">
        <f t="shared" si="24"/>
        <v>3</v>
      </c>
      <c r="J284" s="5">
        <f t="shared" si="25"/>
        <v>5</v>
      </c>
      <c r="K284" s="5"/>
      <c r="L284" s="5"/>
      <c r="M284" s="5"/>
      <c r="N284" s="5"/>
      <c r="O284" s="5" t="s">
        <v>1096</v>
      </c>
      <c r="P284" s="6">
        <f>[1]!EM_S_INFO_EMPLOYEE(B284,"2019")</f>
        <v>11899</v>
      </c>
      <c r="Q284" s="6">
        <f>[1]!EM_S_STM07_IS(B284,"83","2019-12-31","1",1000000000)</f>
        <v>9.0849965847899998</v>
      </c>
      <c r="R284" s="6">
        <f>[1]!EM_S_FA_YOY_OR(B284,"2019-12-31")</f>
        <v>7.9354785157999999</v>
      </c>
      <c r="S284" s="6">
        <f>[1]!EM_S_FA_YOY_OR(B284,"2020-12-31")</f>
        <v>-2.5607110798999999</v>
      </c>
      <c r="T284" s="6">
        <f>[1]!EM_S_FA_YOY_OR(B284,"2021-12-31")</f>
        <v>44.881828381399998</v>
      </c>
      <c r="U284" s="6">
        <f>[1]!EM_S_FA_YOY_OR(B284,"2022-12-31")</f>
        <v>-0.69206136039999999</v>
      </c>
      <c r="V284" s="7">
        <f t="shared" si="26"/>
        <v>13.876351980366666</v>
      </c>
      <c r="W284" s="8">
        <f t="shared" si="27"/>
        <v>26.867780669136465</v>
      </c>
      <c r="X284" s="6">
        <f>[1]!EM_S_FA_YOY_NETPROFIT(B284,"2019-12-31")</f>
        <v>60.6031809638</v>
      </c>
      <c r="Y284" s="6">
        <f>[1]!EM_S_FA_YOY_NETPROFIT(B284,"2020-12-31")</f>
        <v>-55.441492415799999</v>
      </c>
      <c r="Z284" s="6">
        <f>[1]!EM_S_FA_YOY_NETPROFIT(B284,"2021-12-31")</f>
        <v>70.064993537800007</v>
      </c>
      <c r="AA284" s="6">
        <f>[1]!EM_S_FA_YOY_NETPROFIT(B284,"2022-12-31")</f>
        <v>-27.642202762699998</v>
      </c>
      <c r="AB284" s="7">
        <f t="shared" si="28"/>
        <v>-4.3395672135666636</v>
      </c>
      <c r="AC284" s="8">
        <f t="shared" si="29"/>
        <v>65.918351934473449</v>
      </c>
    </row>
    <row r="285" spans="1:29" ht="16.5" x14ac:dyDescent="0.45">
      <c r="A285" s="9">
        <v>283</v>
      </c>
      <c r="B285" s="5" t="s">
        <v>1097</v>
      </c>
      <c r="C285" s="5" t="s">
        <v>1098</v>
      </c>
      <c r="D285" s="5" t="s">
        <v>1099</v>
      </c>
      <c r="E285" s="5" t="s">
        <v>33</v>
      </c>
      <c r="F285" s="5" t="s">
        <v>11759</v>
      </c>
      <c r="G285" s="5">
        <v>9</v>
      </c>
      <c r="H285" s="5">
        <v>2</v>
      </c>
      <c r="I285" s="5">
        <f t="shared" si="24"/>
        <v>3</v>
      </c>
      <c r="J285" s="5">
        <f t="shared" si="25"/>
        <v>2</v>
      </c>
      <c r="K285" s="5"/>
      <c r="L285" s="5"/>
      <c r="M285" s="5"/>
      <c r="N285" s="5"/>
      <c r="O285" s="5" t="s">
        <v>1080</v>
      </c>
      <c r="P285" s="6">
        <f>[1]!EM_S_INFO_EMPLOYEE(B285,"2019")</f>
        <v>11527</v>
      </c>
      <c r="Q285" s="6">
        <f>[1]!EM_S_STM07_IS(B285,"83","2019-12-31","1",1000000000)</f>
        <v>13.323011974</v>
      </c>
      <c r="R285" s="6">
        <f>[1]!EM_S_FA_YOY_OR(B285,"2019-12-31")</f>
        <v>6.0334795199000002</v>
      </c>
      <c r="S285" s="6">
        <f>[1]!EM_S_FA_YOY_OR(B285,"2020-12-31")</f>
        <v>26.117337927299999</v>
      </c>
      <c r="T285" s="6">
        <f>[1]!EM_S_FA_YOY_OR(B285,"2021-12-31")</f>
        <v>25.151777899399999</v>
      </c>
      <c r="U285" s="6">
        <f>[1]!EM_S_FA_YOY_OR(B285,"2022-12-31")</f>
        <v>-5.4851620000999999</v>
      </c>
      <c r="V285" s="7">
        <f t="shared" si="26"/>
        <v>15.261317942200002</v>
      </c>
      <c r="W285" s="8">
        <f t="shared" si="27"/>
        <v>17.973463746286122</v>
      </c>
      <c r="X285" s="6">
        <f>[1]!EM_S_FA_YOY_NETPROFIT(B285,"2019-12-31")</f>
        <v>-81.594012123100001</v>
      </c>
      <c r="Y285" s="6">
        <f>[1]!EM_S_FA_YOY_NETPROFIT(B285,"2020-12-31")</f>
        <v>562.30223400969999</v>
      </c>
      <c r="Z285" s="6">
        <f>[1]!EM_S_FA_YOY_NETPROFIT(B285,"2021-12-31")</f>
        <v>17.395381566200001</v>
      </c>
      <c r="AA285" s="6">
        <f>[1]!EM_S_FA_YOY_NETPROFIT(B285,"2022-12-31")</f>
        <v>-11.555016949300001</v>
      </c>
      <c r="AB285" s="7">
        <f t="shared" si="28"/>
        <v>189.38086620886668</v>
      </c>
      <c r="AC285" s="8">
        <f t="shared" si="29"/>
        <v>323.28360817614134</v>
      </c>
    </row>
    <row r="286" spans="1:29" ht="16.5" x14ac:dyDescent="0.45">
      <c r="A286" s="9">
        <v>284</v>
      </c>
      <c r="B286" s="5" t="s">
        <v>1100</v>
      </c>
      <c r="C286" s="5" t="s">
        <v>1101</v>
      </c>
      <c r="D286" s="5" t="s">
        <v>1102</v>
      </c>
      <c r="E286" s="5" t="s">
        <v>435</v>
      </c>
      <c r="F286" s="5" t="s">
        <v>11765</v>
      </c>
      <c r="G286" s="5">
        <v>16</v>
      </c>
      <c r="H286" s="5">
        <v>3</v>
      </c>
      <c r="I286" s="5">
        <f t="shared" si="24"/>
        <v>1</v>
      </c>
      <c r="J286" s="5">
        <f t="shared" si="25"/>
        <v>9</v>
      </c>
      <c r="K286" s="5"/>
      <c r="L286" s="5"/>
      <c r="M286" s="5"/>
      <c r="N286" s="5"/>
      <c r="O286" s="5" t="s">
        <v>990</v>
      </c>
      <c r="P286" s="6">
        <f>[1]!EM_S_INFO_EMPLOYEE(B286,"2019")</f>
        <v>841</v>
      </c>
      <c r="Q286" s="6">
        <f>[1]!EM_S_STM07_IS(B286,"83","2019-12-31","1",1000000000)</f>
        <v>2.5090800510100002</v>
      </c>
      <c r="R286" s="6">
        <f>[1]!EM_S_FA_YOY_OR(B286,"2019-12-31")</f>
        <v>8.3463131345000008</v>
      </c>
      <c r="S286" s="6">
        <f>[1]!EM_S_FA_YOY_OR(B286,"2020-12-31")</f>
        <v>-21.1893559771</v>
      </c>
      <c r="T286" s="6">
        <f>[1]!EM_S_FA_YOY_OR(B286,"2021-12-31")</f>
        <v>13.1157744557</v>
      </c>
      <c r="U286" s="6">
        <f>[1]!EM_S_FA_YOY_OR(B286,"2022-12-31")</f>
        <v>-7.127274484</v>
      </c>
      <c r="V286" s="7">
        <f t="shared" si="26"/>
        <v>-5.0669520017999998</v>
      </c>
      <c r="W286" s="8">
        <f t="shared" si="27"/>
        <v>17.245120760691975</v>
      </c>
      <c r="X286" s="6">
        <f>[1]!EM_S_FA_YOY_NETPROFIT(B286,"2019-12-31")</f>
        <v>10.806494004599999</v>
      </c>
      <c r="Y286" s="6">
        <f>[1]!EM_S_FA_YOY_NETPROFIT(B286,"2020-12-31")</f>
        <v>-21.466822072700001</v>
      </c>
      <c r="Z286" s="6">
        <f>[1]!EM_S_FA_YOY_NETPROFIT(B286,"2021-12-31")</f>
        <v>10.139595502500001</v>
      </c>
      <c r="AA286" s="6">
        <f>[1]!EM_S_FA_YOY_NETPROFIT(B286,"2022-12-31")</f>
        <v>29.309815134299999</v>
      </c>
      <c r="AB286" s="7">
        <f t="shared" si="28"/>
        <v>5.9941961880333325</v>
      </c>
      <c r="AC286" s="8">
        <f t="shared" si="29"/>
        <v>25.64088479596813</v>
      </c>
    </row>
    <row r="287" spans="1:29" ht="16.5" x14ac:dyDescent="0.45">
      <c r="A287" s="9">
        <v>285</v>
      </c>
      <c r="B287" s="5" t="s">
        <v>1103</v>
      </c>
      <c r="C287" s="5" t="s">
        <v>1104</v>
      </c>
      <c r="D287" s="5" t="s">
        <v>1105</v>
      </c>
      <c r="E287" s="5" t="s">
        <v>311</v>
      </c>
      <c r="F287" s="5" t="s">
        <v>11759</v>
      </c>
      <c r="G287" s="5">
        <v>9</v>
      </c>
      <c r="H287" s="5">
        <v>2</v>
      </c>
      <c r="I287" s="5">
        <f t="shared" si="24"/>
        <v>3</v>
      </c>
      <c r="J287" s="5">
        <f t="shared" si="25"/>
        <v>2</v>
      </c>
      <c r="K287" s="5"/>
      <c r="L287" s="5"/>
      <c r="M287" s="5"/>
      <c r="N287" s="5"/>
      <c r="O287" s="5" t="s">
        <v>1106</v>
      </c>
      <c r="P287" s="6">
        <f>[1]!EM_S_INFO_EMPLOYEE(B287,"2019")</f>
        <v>6880</v>
      </c>
      <c r="Q287" s="6">
        <f>[1]!EM_S_STM07_IS(B287,"83","2019-12-31","1",1000000000)</f>
        <v>11.39043073054</v>
      </c>
      <c r="R287" s="6">
        <f>[1]!EM_S_FA_YOY_OR(B287,"2019-12-31")</f>
        <v>11.5886353602</v>
      </c>
      <c r="S287" s="6">
        <f>[1]!EM_S_FA_YOY_OR(B287,"2020-12-31")</f>
        <v>9.9959880694999992</v>
      </c>
      <c r="T287" s="6">
        <f>[1]!EM_S_FA_YOY_OR(B287,"2021-12-31")</f>
        <v>13.373532473299999</v>
      </c>
      <c r="U287" s="6">
        <f>[1]!EM_S_FA_YOY_OR(B287,"2022-12-31")</f>
        <v>-20.5775813023</v>
      </c>
      <c r="V287" s="7">
        <f t="shared" si="26"/>
        <v>0.93064641349999866</v>
      </c>
      <c r="W287" s="8">
        <f t="shared" si="27"/>
        <v>18.703070500747749</v>
      </c>
      <c r="X287" s="6">
        <f>[1]!EM_S_FA_YOY_NETPROFIT(B287,"2019-12-31")</f>
        <v>11.795620835899999</v>
      </c>
      <c r="Y287" s="6">
        <f>[1]!EM_S_FA_YOY_NETPROFIT(B287,"2020-12-31")</f>
        <v>6.9226014466999999</v>
      </c>
      <c r="Z287" s="6">
        <f>[1]!EM_S_FA_YOY_NETPROFIT(B287,"2021-12-31")</f>
        <v>5.0376550458000002</v>
      </c>
      <c r="AA287" s="6">
        <f>[1]!EM_S_FA_YOY_NETPROFIT(B287,"2022-12-31")</f>
        <v>-74.692017173799996</v>
      </c>
      <c r="AB287" s="7">
        <f t="shared" si="28"/>
        <v>-20.910586893766666</v>
      </c>
      <c r="AC287" s="8">
        <f t="shared" si="29"/>
        <v>46.585619433019573</v>
      </c>
    </row>
    <row r="288" spans="1:29" ht="16.5" x14ac:dyDescent="0.45">
      <c r="A288" s="9">
        <v>286</v>
      </c>
      <c r="B288" s="5" t="s">
        <v>1107</v>
      </c>
      <c r="C288" s="5" t="s">
        <v>1108</v>
      </c>
      <c r="D288" s="5" t="s">
        <v>1109</v>
      </c>
      <c r="E288" s="5" t="s">
        <v>254</v>
      </c>
      <c r="F288" s="5" t="s">
        <v>11765</v>
      </c>
      <c r="G288" s="5">
        <v>16</v>
      </c>
      <c r="H288" s="5">
        <v>3</v>
      </c>
      <c r="I288" s="5">
        <f t="shared" si="24"/>
        <v>1</v>
      </c>
      <c r="J288" s="5">
        <f t="shared" si="25"/>
        <v>9</v>
      </c>
      <c r="K288" s="5"/>
      <c r="L288" s="5"/>
      <c r="M288" s="5"/>
      <c r="N288" s="5"/>
      <c r="O288" s="5" t="s">
        <v>1110</v>
      </c>
      <c r="P288" s="6">
        <f>[1]!EM_S_INFO_EMPLOYEE(B288,"2019")</f>
        <v>698</v>
      </c>
      <c r="Q288" s="6">
        <f>[1]!EM_S_STM07_IS(B288,"83","2019-12-31","1",1000000000)</f>
        <v>0.74534079907999995</v>
      </c>
      <c r="R288" s="6">
        <f>[1]!EM_S_FA_YOY_OR(B288,"2019-12-31")</f>
        <v>17.669715750799998</v>
      </c>
      <c r="S288" s="6">
        <f>[1]!EM_S_FA_YOY_OR(B288,"2020-12-31")</f>
        <v>1.8738652099999999</v>
      </c>
      <c r="T288" s="6">
        <f>[1]!EM_S_FA_YOY_OR(B288,"2021-12-31")</f>
        <v>25.764569058300001</v>
      </c>
      <c r="U288" s="6">
        <f>[1]!EM_S_FA_YOY_OR(B288,"2022-12-31")</f>
        <v>-8.5456333116999996</v>
      </c>
      <c r="V288" s="7">
        <f t="shared" si="26"/>
        <v>6.3642669855333338</v>
      </c>
      <c r="W288" s="8">
        <f t="shared" si="27"/>
        <v>17.590346151991241</v>
      </c>
      <c r="X288" s="6">
        <f>[1]!EM_S_FA_YOY_NETPROFIT(B288,"2019-12-31")</f>
        <v>97.733660107899993</v>
      </c>
      <c r="Y288" s="6">
        <f>[1]!EM_S_FA_YOY_NETPROFIT(B288,"2020-12-31")</f>
        <v>-39.291157816800002</v>
      </c>
      <c r="Z288" s="6">
        <f>[1]!EM_S_FA_YOY_NETPROFIT(B288,"2021-12-31")</f>
        <v>62.858434604999999</v>
      </c>
      <c r="AA288" s="6">
        <f>[1]!EM_S_FA_YOY_NETPROFIT(B288,"2022-12-31")</f>
        <v>-33.173845645</v>
      </c>
      <c r="AB288" s="7">
        <f t="shared" si="28"/>
        <v>-3.2021896189333341</v>
      </c>
      <c r="AC288" s="8">
        <f t="shared" si="29"/>
        <v>57.291883645884852</v>
      </c>
    </row>
    <row r="289" spans="1:29" ht="16.5" x14ac:dyDescent="0.45">
      <c r="A289" s="9">
        <v>287</v>
      </c>
      <c r="B289" s="5" t="s">
        <v>1111</v>
      </c>
      <c r="C289" s="5" t="s">
        <v>1112</v>
      </c>
      <c r="D289" s="5" t="s">
        <v>1113</v>
      </c>
      <c r="E289" s="5" t="s">
        <v>553</v>
      </c>
      <c r="F289" s="5" t="s">
        <v>11764</v>
      </c>
      <c r="G289" s="5">
        <v>15</v>
      </c>
      <c r="H289" s="5">
        <v>3</v>
      </c>
      <c r="I289" s="5">
        <f t="shared" si="24"/>
        <v>2</v>
      </c>
      <c r="J289" s="5">
        <f t="shared" si="25"/>
        <v>8</v>
      </c>
      <c r="K289" s="5"/>
      <c r="L289" s="5"/>
      <c r="M289" s="5"/>
      <c r="N289" s="5"/>
      <c r="O289" s="5" t="s">
        <v>1114</v>
      </c>
      <c r="P289" s="6">
        <f>[1]!EM_S_INFO_EMPLOYEE(B289,"2019")</f>
        <v>2021</v>
      </c>
      <c r="Q289" s="6">
        <f>[1]!EM_S_STM07_IS(B289,"83","2019-12-31","1",1000000000)</f>
        <v>2.26760385039</v>
      </c>
      <c r="R289" s="6">
        <f>[1]!EM_S_FA_YOY_OR(B289,"2019-12-31")</f>
        <v>-1.6625752374</v>
      </c>
      <c r="S289" s="6">
        <f>[1]!EM_S_FA_YOY_OR(B289,"2020-12-31")</f>
        <v>-0.1180181961</v>
      </c>
      <c r="T289" s="6">
        <f>[1]!EM_S_FA_YOY_OR(B289,"2021-12-31")</f>
        <v>-11.1472026403</v>
      </c>
      <c r="U289" s="6">
        <f>[1]!EM_S_FA_YOY_OR(B289,"2022-12-31")</f>
        <v>1.6687452121999999</v>
      </c>
      <c r="V289" s="7">
        <f t="shared" si="26"/>
        <v>-3.1988252080666668</v>
      </c>
      <c r="W289" s="8">
        <f t="shared" si="27"/>
        <v>6.9412289058377175</v>
      </c>
      <c r="X289" s="6">
        <f>[1]!EM_S_FA_YOY_NETPROFIT(B289,"2019-12-31")</f>
        <v>-4.4930138490999996</v>
      </c>
      <c r="Y289" s="6">
        <f>[1]!EM_S_FA_YOY_NETPROFIT(B289,"2020-12-31")</f>
        <v>6.6392018589999999</v>
      </c>
      <c r="Z289" s="6">
        <f>[1]!EM_S_FA_YOY_NETPROFIT(B289,"2021-12-31")</f>
        <v>-38.686779213100003</v>
      </c>
      <c r="AA289" s="6">
        <f>[1]!EM_S_FA_YOY_NETPROFIT(B289,"2022-12-31")</f>
        <v>9.2863487842999994</v>
      </c>
      <c r="AB289" s="7">
        <f t="shared" si="28"/>
        <v>-7.5870761899333337</v>
      </c>
      <c r="AC289" s="8">
        <f t="shared" si="29"/>
        <v>26.965635405232025</v>
      </c>
    </row>
    <row r="290" spans="1:29" ht="16.5" x14ac:dyDescent="0.45">
      <c r="A290" s="9">
        <v>288</v>
      </c>
      <c r="B290" s="5" t="s">
        <v>1115</v>
      </c>
      <c r="C290" s="5" t="s">
        <v>1116</v>
      </c>
      <c r="D290" s="5" t="s">
        <v>1117</v>
      </c>
      <c r="E290" s="5" t="s">
        <v>320</v>
      </c>
      <c r="F290" s="5" t="s">
        <v>11773</v>
      </c>
      <c r="G290" s="5">
        <v>24</v>
      </c>
      <c r="H290" s="5">
        <v>2</v>
      </c>
      <c r="I290" s="5">
        <f t="shared" si="24"/>
        <v>1</v>
      </c>
      <c r="J290" s="5">
        <f t="shared" si="25"/>
        <v>11</v>
      </c>
      <c r="K290" s="5"/>
      <c r="L290" s="5"/>
      <c r="M290" s="5"/>
      <c r="N290" s="5"/>
      <c r="O290" s="5" t="s">
        <v>1118</v>
      </c>
      <c r="P290" s="6">
        <f>[1]!EM_S_INFO_EMPLOYEE(B290,"2019")</f>
        <v>15856</v>
      </c>
      <c r="Q290" s="6">
        <f>[1]!EM_S_STM07_IS(B290,"83","2019-12-31","1",1000000000)</f>
        <v>17.849179895510002</v>
      </c>
      <c r="R290" s="6">
        <f>[1]!EM_S_FA_YOY_OR(B290,"2019-12-31")</f>
        <v>-0.22669898729999999</v>
      </c>
      <c r="S290" s="6">
        <f>[1]!EM_S_FA_YOY_OR(B290,"2020-12-31")</f>
        <v>-21.473923732199999</v>
      </c>
      <c r="T290" s="6">
        <f>[1]!EM_S_FA_YOY_OR(B290,"2021-12-31")</f>
        <v>5.4370555962999996</v>
      </c>
      <c r="U290" s="6">
        <f>[1]!EM_S_FA_YOY_OR(B290,"2022-12-31")</f>
        <v>108.0604064473</v>
      </c>
      <c r="V290" s="7">
        <f t="shared" si="26"/>
        <v>30.674512770466663</v>
      </c>
      <c r="W290" s="8">
        <f t="shared" si="27"/>
        <v>68.35556017784036</v>
      </c>
      <c r="X290" s="6">
        <f>[1]!EM_S_FA_YOY_NETPROFIT(B290,"2019-12-31")</f>
        <v>-1195.9746061886001</v>
      </c>
      <c r="Y290" s="6">
        <f>[1]!EM_S_FA_YOY_NETPROFIT(B290,"2020-12-31")</f>
        <v>104.3077949521</v>
      </c>
      <c r="Z290" s="6">
        <f>[1]!EM_S_FA_YOY_NETPROFIT(B290,"2021-12-31")</f>
        <v>159.76126547059999</v>
      </c>
      <c r="AA290" s="6">
        <f>[1]!EM_S_FA_YOY_NETPROFIT(B290,"2022-12-31")</f>
        <v>276.86510100840002</v>
      </c>
      <c r="AB290" s="7">
        <f t="shared" si="28"/>
        <v>180.31138714369999</v>
      </c>
      <c r="AC290" s="8">
        <f t="shared" si="29"/>
        <v>88.095042958933405</v>
      </c>
    </row>
    <row r="291" spans="1:29" ht="16.5" x14ac:dyDescent="0.45">
      <c r="A291" s="9">
        <v>289</v>
      </c>
      <c r="B291" s="5" t="s">
        <v>1119</v>
      </c>
      <c r="C291" s="5" t="s">
        <v>1120</v>
      </c>
      <c r="D291" s="5" t="s">
        <v>1121</v>
      </c>
      <c r="E291" s="5" t="s">
        <v>412</v>
      </c>
      <c r="F291" s="5" t="s">
        <v>11771</v>
      </c>
      <c r="G291" s="5">
        <v>22</v>
      </c>
      <c r="H291" s="5">
        <v>3</v>
      </c>
      <c r="I291" s="5">
        <f t="shared" si="24"/>
        <v>4</v>
      </c>
      <c r="J291" s="5">
        <f t="shared" si="25"/>
        <v>7</v>
      </c>
      <c r="K291" s="5"/>
      <c r="L291" s="5"/>
      <c r="M291" s="5"/>
      <c r="N291" s="5"/>
      <c r="O291" s="5" t="s">
        <v>1122</v>
      </c>
      <c r="P291" s="6">
        <f>[1]!EM_S_INFO_EMPLOYEE(B291,"2019")</f>
        <v>3934</v>
      </c>
      <c r="Q291" s="6">
        <f>[1]!EM_S_STM07_IS(B291,"83","2019-12-31","1",1000000000)</f>
        <v>3.9203441744599998</v>
      </c>
      <c r="R291" s="6">
        <f>[1]!EM_S_FA_YOY_OR(B291,"2019-12-31")</f>
        <v>3.5822543446999999</v>
      </c>
      <c r="S291" s="6">
        <f>[1]!EM_S_FA_YOY_OR(B291,"2020-12-31")</f>
        <v>-24.252474368000001</v>
      </c>
      <c r="T291" s="6">
        <f>[1]!EM_S_FA_YOY_OR(B291,"2021-12-31")</f>
        <v>-66.004215484900001</v>
      </c>
      <c r="U291" s="6">
        <f>[1]!EM_S_FA_YOY_OR(B291,"2022-12-31")</f>
        <v>-24.803738774799999</v>
      </c>
      <c r="V291" s="7">
        <f t="shared" si="26"/>
        <v>-38.353476209233328</v>
      </c>
      <c r="W291" s="8">
        <f t="shared" si="27"/>
        <v>23.947828919961047</v>
      </c>
      <c r="X291" s="6">
        <f>[1]!EM_S_FA_YOY_NETPROFIT(B291,"2019-12-31")</f>
        <v>107.40812390879999</v>
      </c>
      <c r="Y291" s="6">
        <f>[1]!EM_S_FA_YOY_NETPROFIT(B291,"2020-12-31")</f>
        <v>-686.02419414350004</v>
      </c>
      <c r="Z291" s="6">
        <f>[1]!EM_S_FA_YOY_NETPROFIT(B291,"2021-12-31")</f>
        <v>103.13102715150001</v>
      </c>
      <c r="AA291" s="6">
        <f>[1]!EM_S_FA_YOY_NETPROFIT(B291,"2022-12-31")</f>
        <v>-1357.2034289334999</v>
      </c>
      <c r="AB291" s="7">
        <f t="shared" si="28"/>
        <v>-646.69886530849999</v>
      </c>
      <c r="AC291" s="8">
        <f t="shared" si="29"/>
        <v>730.96104001735534</v>
      </c>
    </row>
    <row r="292" spans="1:29" ht="16.5" x14ac:dyDescent="0.45">
      <c r="A292" s="9">
        <v>290</v>
      </c>
      <c r="B292" s="5" t="s">
        <v>1123</v>
      </c>
      <c r="C292" s="5" t="s">
        <v>1124</v>
      </c>
      <c r="D292" s="5" t="s">
        <v>1125</v>
      </c>
      <c r="E292" s="5" t="s">
        <v>259</v>
      </c>
      <c r="F292" s="5" t="s">
        <v>11768</v>
      </c>
      <c r="G292" s="5">
        <v>19</v>
      </c>
      <c r="H292" s="5">
        <v>2</v>
      </c>
      <c r="I292" s="5">
        <f t="shared" si="24"/>
        <v>2</v>
      </c>
      <c r="J292" s="5">
        <f t="shared" si="25"/>
        <v>4</v>
      </c>
      <c r="K292" s="5"/>
      <c r="L292" s="5"/>
      <c r="M292" s="5"/>
      <c r="N292" s="5"/>
      <c r="O292" s="5" t="s">
        <v>1126</v>
      </c>
      <c r="P292" s="6">
        <f>[1]!EM_S_INFO_EMPLOYEE(B292,"2019")</f>
        <v>3376</v>
      </c>
      <c r="Q292" s="6">
        <f>[1]!EM_S_STM07_IS(B292,"83","2019-12-31","1",1000000000)</f>
        <v>2.5127533889000002</v>
      </c>
      <c r="R292" s="6">
        <f>[1]!EM_S_FA_YOY_OR(B292,"2019-12-31")</f>
        <v>11.5124032455</v>
      </c>
      <c r="S292" s="6">
        <f>[1]!EM_S_FA_YOY_OR(B292,"2020-12-31")</f>
        <v>3.9315219364999998</v>
      </c>
      <c r="T292" s="6">
        <f>[1]!EM_S_FA_YOY_OR(B292,"2021-12-31")</f>
        <v>44.550565117700003</v>
      </c>
      <c r="U292" s="6">
        <f>[1]!EM_S_FA_YOY_OR(B292,"2022-12-31")</f>
        <v>25.853449193500001</v>
      </c>
      <c r="V292" s="7">
        <f t="shared" si="26"/>
        <v>24.778512082566667</v>
      </c>
      <c r="W292" s="8">
        <f t="shared" si="27"/>
        <v>20.330845643587821</v>
      </c>
      <c r="X292" s="6">
        <f>[1]!EM_S_FA_YOY_NETPROFIT(B292,"2019-12-31")</f>
        <v>20.578378172299999</v>
      </c>
      <c r="Y292" s="6">
        <f>[1]!EM_S_FA_YOY_NETPROFIT(B292,"2020-12-31")</f>
        <v>-49.468336463599996</v>
      </c>
      <c r="Z292" s="6">
        <f>[1]!EM_S_FA_YOY_NETPROFIT(B292,"2021-12-31")</f>
        <v>32.1224361608</v>
      </c>
      <c r="AA292" s="6">
        <f>[1]!EM_S_FA_YOY_NETPROFIT(B292,"2022-12-31")</f>
        <v>146.6630726411</v>
      </c>
      <c r="AB292" s="7">
        <f t="shared" si="28"/>
        <v>43.105724112766666</v>
      </c>
      <c r="AC292" s="8">
        <f t="shared" si="29"/>
        <v>98.525919787767833</v>
      </c>
    </row>
    <row r="293" spans="1:29" ht="16.5" x14ac:dyDescent="0.45">
      <c r="A293" s="9">
        <v>291</v>
      </c>
      <c r="B293" s="5" t="s">
        <v>1127</v>
      </c>
      <c r="C293" s="5" t="s">
        <v>1128</v>
      </c>
      <c r="D293" s="5" t="s">
        <v>1129</v>
      </c>
      <c r="E293" s="5" t="s">
        <v>412</v>
      </c>
      <c r="F293" s="5" t="s">
        <v>11774</v>
      </c>
      <c r="G293" s="5">
        <v>25</v>
      </c>
      <c r="H293" s="5">
        <v>3</v>
      </c>
      <c r="I293" s="5">
        <f t="shared" si="24"/>
        <v>2</v>
      </c>
      <c r="J293" s="5">
        <f t="shared" si="25"/>
        <v>10</v>
      </c>
      <c r="K293" s="5"/>
      <c r="L293" s="5"/>
      <c r="M293" s="5"/>
      <c r="N293" s="5"/>
      <c r="O293" s="5" t="s">
        <v>1002</v>
      </c>
      <c r="P293" s="6">
        <f>[1]!EM_S_INFO_EMPLOYEE(B293,"2019")</f>
        <v>6270</v>
      </c>
      <c r="Q293" s="6">
        <f>[1]!EM_S_STM07_IS(B293,"83","2019-12-31","1",1000000000)</f>
        <v>6.0355535409099996</v>
      </c>
      <c r="R293" s="6">
        <f>[1]!EM_S_FA_YOY_OR(B293,"2019-12-31")</f>
        <v>-26.235824142399998</v>
      </c>
      <c r="S293" s="6">
        <f>[1]!EM_S_FA_YOY_OR(B293,"2020-12-31")</f>
        <v>-73.249031934900003</v>
      </c>
      <c r="T293" s="6">
        <f>[1]!EM_S_FA_YOY_OR(B293,"2021-12-31")</f>
        <v>-41.783653924500001</v>
      </c>
      <c r="U293" s="6">
        <f>[1]!EM_S_FA_YOY_OR(B293,"2022-12-31")</f>
        <v>-65.9908443745</v>
      </c>
      <c r="V293" s="7">
        <f t="shared" si="26"/>
        <v>-60.341176744633337</v>
      </c>
      <c r="W293" s="8">
        <f t="shared" si="27"/>
        <v>16.475938867946613</v>
      </c>
      <c r="X293" s="6">
        <f>[1]!EM_S_FA_YOY_NETPROFIT(B293,"2019-12-31")</f>
        <v>-30.377489064399999</v>
      </c>
      <c r="Y293" s="6">
        <f>[1]!EM_S_FA_YOY_NETPROFIT(B293,"2020-12-31")</f>
        <v>-563.91308986080003</v>
      </c>
      <c r="Z293" s="6">
        <f>[1]!EM_S_FA_YOY_NETPROFIT(B293,"2021-12-31")</f>
        <v>-2.6450063209999999</v>
      </c>
      <c r="AA293" s="6">
        <f>[1]!EM_S_FA_YOY_NETPROFIT(B293,"2022-12-31")</f>
        <v>-44.505493253200001</v>
      </c>
      <c r="AB293" s="7">
        <f t="shared" si="28"/>
        <v>-203.68786314500002</v>
      </c>
      <c r="AC293" s="8">
        <f t="shared" si="29"/>
        <v>312.6655330595097</v>
      </c>
    </row>
    <row r="294" spans="1:29" ht="16.5" x14ac:dyDescent="0.45">
      <c r="A294" s="9">
        <v>292</v>
      </c>
      <c r="B294" s="5" t="s">
        <v>1130</v>
      </c>
      <c r="C294" s="5" t="s">
        <v>1131</v>
      </c>
      <c r="D294" s="5" t="s">
        <v>1132</v>
      </c>
      <c r="E294" s="5" t="s">
        <v>474</v>
      </c>
      <c r="F294" s="5" t="s">
        <v>11752</v>
      </c>
      <c r="G294" s="5">
        <v>2</v>
      </c>
      <c r="H294" s="5">
        <v>3</v>
      </c>
      <c r="I294" s="5">
        <f t="shared" si="24"/>
        <v>0</v>
      </c>
      <c r="J294" s="5">
        <f t="shared" si="25"/>
        <v>2</v>
      </c>
      <c r="K294" s="5"/>
      <c r="L294" s="5"/>
      <c r="M294" s="5"/>
      <c r="N294" s="5"/>
      <c r="O294" s="5" t="s">
        <v>1133</v>
      </c>
      <c r="P294" s="6">
        <f>[1]!EM_S_INFO_EMPLOYEE(B294,"2019")</f>
        <v>4516</v>
      </c>
      <c r="Q294" s="6">
        <f>[1]!EM_S_STM07_IS(B294,"83","2019-12-31","1",1000000000)</f>
        <v>5.2255329832199999</v>
      </c>
      <c r="R294" s="6">
        <f>[1]!EM_S_FA_YOY_OR(B294,"2019-12-31")</f>
        <v>7.3543846980999996</v>
      </c>
      <c r="S294" s="6">
        <f>[1]!EM_S_FA_YOY_OR(B294,"2020-12-31")</f>
        <v>11.3694875024</v>
      </c>
      <c r="T294" s="6">
        <f>[1]!EM_S_FA_YOY_OR(B294,"2021-12-31")</f>
        <v>48.922014391300003</v>
      </c>
      <c r="U294" s="6">
        <f>[1]!EM_S_FA_YOY_OR(B294,"2022-12-31")</f>
        <v>-15.5946011413</v>
      </c>
      <c r="V294" s="7">
        <f t="shared" si="26"/>
        <v>14.898966917466666</v>
      </c>
      <c r="W294" s="8">
        <f t="shared" si="27"/>
        <v>32.402798315135769</v>
      </c>
      <c r="X294" s="6">
        <f>[1]!EM_S_FA_YOY_NETPROFIT(B294,"2019-12-31")</f>
        <v>-9.4944428366999993</v>
      </c>
      <c r="Y294" s="6">
        <f>[1]!EM_S_FA_YOY_NETPROFIT(B294,"2020-12-31")</f>
        <v>27.027551054</v>
      </c>
      <c r="Z294" s="6">
        <f>[1]!EM_S_FA_YOY_NETPROFIT(B294,"2021-12-31")</f>
        <v>-68.537227935000004</v>
      </c>
      <c r="AA294" s="6">
        <f>[1]!EM_S_FA_YOY_NETPROFIT(B294,"2022-12-31")</f>
        <v>-4.1004720981</v>
      </c>
      <c r="AB294" s="7">
        <f t="shared" si="28"/>
        <v>-15.203382993033335</v>
      </c>
      <c r="AC294" s="8">
        <f t="shared" si="29"/>
        <v>48.740257678429707</v>
      </c>
    </row>
    <row r="295" spans="1:29" ht="16.5" x14ac:dyDescent="0.45">
      <c r="A295" s="9">
        <v>293</v>
      </c>
      <c r="B295" s="5" t="s">
        <v>1134</v>
      </c>
      <c r="C295" s="5" t="s">
        <v>1135</v>
      </c>
      <c r="D295" s="5" t="s">
        <v>1136</v>
      </c>
      <c r="E295" s="5" t="s">
        <v>33</v>
      </c>
      <c r="F295" s="5" t="s">
        <v>11761</v>
      </c>
      <c r="G295" s="5">
        <v>12</v>
      </c>
      <c r="H295" s="5">
        <v>1</v>
      </c>
      <c r="I295" s="5">
        <f t="shared" si="24"/>
        <v>2</v>
      </c>
      <c r="J295" s="5">
        <f t="shared" si="25"/>
        <v>6</v>
      </c>
      <c r="K295" s="5"/>
      <c r="L295" s="5"/>
      <c r="M295" s="5"/>
      <c r="N295" s="5"/>
      <c r="O295" s="5" t="s">
        <v>1137</v>
      </c>
      <c r="P295" s="6">
        <f>[1]!EM_S_INFO_EMPLOYEE(B295,"2019")</f>
        <v>1371</v>
      </c>
      <c r="Q295" s="6">
        <f>[1]!EM_S_STM07_IS(B295,"83","2019-12-31","1",1000000000)</f>
        <v>0.57866899510000003</v>
      </c>
      <c r="R295" s="6">
        <f>[1]!EM_S_FA_YOY_OR(B295,"2019-12-31")</f>
        <v>-7.5922945963000004</v>
      </c>
      <c r="S295" s="6">
        <f>[1]!EM_S_FA_YOY_OR(B295,"2020-12-31")</f>
        <v>-23.0498687539</v>
      </c>
      <c r="T295" s="6">
        <f>[1]!EM_S_FA_YOY_OR(B295,"2021-12-31")</f>
        <v>3.8411525282999999</v>
      </c>
      <c r="U295" s="6">
        <f>[1]!EM_S_FA_YOY_OR(B295,"2022-12-31")</f>
        <v>29.050556346800001</v>
      </c>
      <c r="V295" s="7">
        <f t="shared" si="26"/>
        <v>3.2806133737333334</v>
      </c>
      <c r="W295" s="8">
        <f t="shared" si="27"/>
        <v>26.054735213129003</v>
      </c>
      <c r="X295" s="6">
        <f>[1]!EM_S_FA_YOY_NETPROFIT(B295,"2019-12-31")</f>
        <v>-62.453812090299998</v>
      </c>
      <c r="Y295" s="6">
        <f>[1]!EM_S_FA_YOY_NETPROFIT(B295,"2020-12-31")</f>
        <v>-871.17658177459998</v>
      </c>
      <c r="Z295" s="6">
        <f>[1]!EM_S_FA_YOY_NETPROFIT(B295,"2021-12-31")</f>
        <v>43.376165299999997</v>
      </c>
      <c r="AA295" s="6">
        <f>[1]!EM_S_FA_YOY_NETPROFIT(B295,"2022-12-31")</f>
        <v>108.02302648929999</v>
      </c>
      <c r="AB295" s="7">
        <f t="shared" si="28"/>
        <v>-239.92579666176664</v>
      </c>
      <c r="AC295" s="8">
        <f t="shared" si="29"/>
        <v>547.63397396854725</v>
      </c>
    </row>
    <row r="296" spans="1:29" ht="16.5" x14ac:dyDescent="0.45">
      <c r="A296" s="9">
        <v>294</v>
      </c>
      <c r="B296" s="5" t="s">
        <v>1138</v>
      </c>
      <c r="C296" s="5" t="s">
        <v>1139</v>
      </c>
      <c r="D296" s="5" t="s">
        <v>1140</v>
      </c>
      <c r="E296" s="5" t="s">
        <v>263</v>
      </c>
      <c r="F296" s="5" t="s">
        <v>11778</v>
      </c>
      <c r="G296" s="5">
        <v>29</v>
      </c>
      <c r="H296" s="5">
        <v>3</v>
      </c>
      <c r="I296" s="5">
        <f t="shared" si="24"/>
        <v>3</v>
      </c>
      <c r="J296" s="5">
        <f t="shared" si="25"/>
        <v>5</v>
      </c>
      <c r="K296" s="5"/>
      <c r="L296" s="5"/>
      <c r="M296" s="5"/>
      <c r="N296" s="5"/>
      <c r="O296" s="5" t="s">
        <v>1141</v>
      </c>
      <c r="P296" s="6">
        <f>[1]!EM_S_INFO_EMPLOYEE(B296,"2019")</f>
        <v>1680</v>
      </c>
      <c r="Q296" s="6">
        <f>[1]!EM_S_STM07_IS(B296,"83","2019-12-31","1",1000000000)</f>
        <v>1.5119027976999999</v>
      </c>
      <c r="R296" s="6">
        <f>[1]!EM_S_FA_YOY_OR(B296,"2019-12-31")</f>
        <v>27.384220442499998</v>
      </c>
      <c r="S296" s="6">
        <f>[1]!EM_S_FA_YOY_OR(B296,"2020-12-31")</f>
        <v>20.7863136253</v>
      </c>
      <c r="T296" s="6">
        <f>[1]!EM_S_FA_YOY_OR(B296,"2021-12-31")</f>
        <v>86.9684795509</v>
      </c>
      <c r="U296" s="6">
        <f>[1]!EM_S_FA_YOY_OR(B296,"2022-12-31")</f>
        <v>18.628557015399998</v>
      </c>
      <c r="V296" s="7">
        <f t="shared" si="26"/>
        <v>42.127783397199998</v>
      </c>
      <c r="W296" s="8">
        <f t="shared" si="27"/>
        <v>38.848166006366718</v>
      </c>
      <c r="X296" s="6">
        <f>[1]!EM_S_FA_YOY_NETPROFIT(B296,"2019-12-31")</f>
        <v>34.496683829200002</v>
      </c>
      <c r="Y296" s="6">
        <f>[1]!EM_S_FA_YOY_NETPROFIT(B296,"2020-12-31")</f>
        <v>64.145383607200003</v>
      </c>
      <c r="Z296" s="6">
        <f>[1]!EM_S_FA_YOY_NETPROFIT(B296,"2021-12-31")</f>
        <v>81.748181474500001</v>
      </c>
      <c r="AA296" s="6">
        <f>[1]!EM_S_FA_YOY_NETPROFIT(B296,"2022-12-31")</f>
        <v>17.3827136602</v>
      </c>
      <c r="AB296" s="7">
        <f t="shared" si="28"/>
        <v>54.425426247300003</v>
      </c>
      <c r="AC296" s="8">
        <f t="shared" si="29"/>
        <v>33.265395534205339</v>
      </c>
    </row>
    <row r="297" spans="1:29" ht="16.5" x14ac:dyDescent="0.45">
      <c r="A297" s="9">
        <v>295</v>
      </c>
      <c r="B297" s="5" t="s">
        <v>1142</v>
      </c>
      <c r="C297" s="5" t="s">
        <v>1143</v>
      </c>
      <c r="D297" s="5" t="s">
        <v>1144</v>
      </c>
      <c r="E297" s="5" t="s">
        <v>103</v>
      </c>
      <c r="F297" s="5" t="s">
        <v>11766</v>
      </c>
      <c r="G297" s="5">
        <v>17</v>
      </c>
      <c r="H297" s="5">
        <v>2</v>
      </c>
      <c r="I297" s="5">
        <f t="shared" si="24"/>
        <v>2</v>
      </c>
      <c r="J297" s="5">
        <f t="shared" si="25"/>
        <v>11</v>
      </c>
      <c r="K297" s="5"/>
      <c r="L297" s="5"/>
      <c r="M297" s="5"/>
      <c r="N297" s="5"/>
      <c r="O297" s="5" t="s">
        <v>1145</v>
      </c>
      <c r="P297" s="6">
        <f>[1]!EM_S_INFO_EMPLOYEE(B297,"2019")</f>
        <v>6891</v>
      </c>
      <c r="Q297" s="6">
        <f>[1]!EM_S_STM07_IS(B297,"83","2019-12-31","1",1000000000)</f>
        <v>27.664311365860002</v>
      </c>
      <c r="R297" s="6">
        <f>[1]!EM_S_FA_YOY_OR(B297,"2019-12-31")</f>
        <v>8.3835812621999999</v>
      </c>
      <c r="S297" s="6">
        <f>[1]!EM_S_FA_YOY_OR(B297,"2020-12-31")</f>
        <v>6.7955322799999998</v>
      </c>
      <c r="T297" s="6">
        <f>[1]!EM_S_FA_YOY_OR(B297,"2021-12-31")</f>
        <v>-13.133092785000001</v>
      </c>
      <c r="U297" s="6">
        <f>[1]!EM_S_FA_YOY_OR(B297,"2022-12-31")</f>
        <v>-61.183529393999997</v>
      </c>
      <c r="V297" s="7">
        <f t="shared" si="26"/>
        <v>-22.507029966333334</v>
      </c>
      <c r="W297" s="8">
        <f t="shared" si="27"/>
        <v>34.945546643729315</v>
      </c>
      <c r="X297" s="6">
        <f>[1]!EM_S_FA_YOY_NETPROFIT(B297,"2019-12-31")</f>
        <v>-86.105193160499994</v>
      </c>
      <c r="Y297" s="6">
        <f>[1]!EM_S_FA_YOY_NETPROFIT(B297,"2020-12-31")</f>
        <v>33.864710955100001</v>
      </c>
      <c r="Z297" s="6">
        <f>[1]!EM_S_FA_YOY_NETPROFIT(B297,"2021-12-31")</f>
        <v>47.686731799599997</v>
      </c>
      <c r="AA297" s="6">
        <f>[1]!EM_S_FA_YOY_NETPROFIT(B297,"2022-12-31")</f>
        <v>-90.570278435099993</v>
      </c>
      <c r="AB297" s="7">
        <f t="shared" si="28"/>
        <v>-3.0062785601333339</v>
      </c>
      <c r="AC297" s="8">
        <f t="shared" si="29"/>
        <v>76.146914715133533</v>
      </c>
    </row>
    <row r="298" spans="1:29" ht="16.5" x14ac:dyDescent="0.45">
      <c r="A298" s="9">
        <v>296</v>
      </c>
      <c r="B298" s="5" t="s">
        <v>1146</v>
      </c>
      <c r="C298" s="5" t="s">
        <v>1147</v>
      </c>
      <c r="D298" s="5" t="s">
        <v>1148</v>
      </c>
      <c r="E298" s="5" t="s">
        <v>254</v>
      </c>
      <c r="F298" s="5" t="s">
        <v>58</v>
      </c>
      <c r="G298" s="5">
        <v>10</v>
      </c>
      <c r="H298" s="5">
        <v>2</v>
      </c>
      <c r="I298" s="5">
        <f t="shared" si="24"/>
        <v>3</v>
      </c>
      <c r="J298" s="5">
        <f t="shared" si="25"/>
        <v>3</v>
      </c>
      <c r="K298" s="5"/>
      <c r="L298" s="5"/>
      <c r="M298" s="5"/>
      <c r="N298" s="5"/>
      <c r="O298" s="5" t="s">
        <v>1149</v>
      </c>
      <c r="P298" s="6">
        <f>[1]!EM_S_INFO_EMPLOYEE(B298,"2019")</f>
        <v>4349</v>
      </c>
      <c r="Q298" s="6">
        <f>[1]!EM_S_STM07_IS(B298,"83","2019-12-31","1",1000000000)</f>
        <v>2.9889622200599999</v>
      </c>
      <c r="R298" s="6">
        <f>[1]!EM_S_FA_YOY_OR(B298,"2019-12-31")</f>
        <v>-21.238792939900001</v>
      </c>
      <c r="S298" s="6">
        <f>[1]!EM_S_FA_YOY_OR(B298,"2020-12-31")</f>
        <v>4.7125582532000001</v>
      </c>
      <c r="T298" s="6">
        <f>[1]!EM_S_FA_YOY_OR(B298,"2021-12-31")</f>
        <v>7.3968888373999997</v>
      </c>
      <c r="U298" s="6">
        <f>[1]!EM_S_FA_YOY_OR(B298,"2022-12-31")</f>
        <v>9.6095252263000006</v>
      </c>
      <c r="V298" s="7">
        <f t="shared" si="26"/>
        <v>7.2396574389666668</v>
      </c>
      <c r="W298" s="8">
        <f t="shared" si="27"/>
        <v>2.4522668428207424</v>
      </c>
      <c r="X298" s="6">
        <f>[1]!EM_S_FA_YOY_NETPROFIT(B298,"2019-12-31")</f>
        <v>-72.116305099300007</v>
      </c>
      <c r="Y298" s="6">
        <f>[1]!EM_S_FA_YOY_NETPROFIT(B298,"2020-12-31")</f>
        <v>109.1582539506</v>
      </c>
      <c r="Z298" s="6">
        <f>[1]!EM_S_FA_YOY_NETPROFIT(B298,"2021-12-31")</f>
        <v>78.904267163100002</v>
      </c>
      <c r="AA298" s="6">
        <f>[1]!EM_S_FA_YOY_NETPROFIT(B298,"2022-12-31")</f>
        <v>33.552279099700002</v>
      </c>
      <c r="AB298" s="7">
        <f t="shared" si="28"/>
        <v>73.871600071133329</v>
      </c>
      <c r="AC298" s="8">
        <f t="shared" si="29"/>
        <v>38.05340539074858</v>
      </c>
    </row>
    <row r="299" spans="1:29" ht="16.5" x14ac:dyDescent="0.45">
      <c r="A299" s="9">
        <v>297</v>
      </c>
      <c r="B299" s="5" t="s">
        <v>1150</v>
      </c>
      <c r="C299" s="5" t="s">
        <v>1151</v>
      </c>
      <c r="D299" s="5" t="s">
        <v>1152</v>
      </c>
      <c r="E299" s="5" t="s">
        <v>33</v>
      </c>
      <c r="F299" s="5" t="s">
        <v>11771</v>
      </c>
      <c r="G299" s="5">
        <v>22</v>
      </c>
      <c r="H299" s="5">
        <v>3</v>
      </c>
      <c r="I299" s="5">
        <f t="shared" si="24"/>
        <v>4</v>
      </c>
      <c r="J299" s="5">
        <f t="shared" si="25"/>
        <v>7</v>
      </c>
      <c r="K299" s="5"/>
      <c r="L299" s="5"/>
      <c r="M299" s="5"/>
      <c r="N299" s="5"/>
      <c r="O299" s="5" t="s">
        <v>1153</v>
      </c>
      <c r="P299" s="6">
        <f>[1]!EM_S_INFO_EMPLOYEE(B299,"2019")</f>
        <v>226</v>
      </c>
      <c r="Q299" s="6">
        <f>[1]!EM_S_STM07_IS(B299,"83","2019-12-31","1",1000000000)</f>
        <v>0.85533535754000001</v>
      </c>
      <c r="R299" s="6">
        <f>[1]!EM_S_FA_YOY_OR(B299,"2019-12-31")</f>
        <v>15.3745786316</v>
      </c>
      <c r="S299" s="6">
        <f>[1]!EM_S_FA_YOY_OR(B299,"2020-12-31")</f>
        <v>-50.220740279600001</v>
      </c>
      <c r="T299" s="6">
        <f>[1]!EM_S_FA_YOY_OR(B299,"2021-12-31")</f>
        <v>-30.0197081178</v>
      </c>
      <c r="U299" s="6">
        <f>[1]!EM_S_FA_YOY_OR(B299,"2022-12-31")</f>
        <v>-63.757541767100001</v>
      </c>
      <c r="V299" s="7">
        <f t="shared" si="26"/>
        <v>-47.999330054833337</v>
      </c>
      <c r="W299" s="8">
        <f t="shared" si="27"/>
        <v>16.97826117059644</v>
      </c>
      <c r="X299" s="6">
        <f>[1]!EM_S_FA_YOY_NETPROFIT(B299,"2019-12-31")</f>
        <v>-2010.3620221598001</v>
      </c>
      <c r="Y299" s="6">
        <f>[1]!EM_S_FA_YOY_NETPROFIT(B299,"2020-12-31")</f>
        <v>66.815649090299999</v>
      </c>
      <c r="Z299" s="6">
        <f>[1]!EM_S_FA_YOY_NETPROFIT(B299,"2021-12-31")</f>
        <v>82.524085451800005</v>
      </c>
      <c r="AA299" s="6">
        <f>[1]!EM_S_FA_YOY_NETPROFIT(B299,"2022-12-31")</f>
        <v>47.692531082499997</v>
      </c>
      <c r="AB299" s="7">
        <f t="shared" si="28"/>
        <v>65.677421874866681</v>
      </c>
      <c r="AC299" s="8">
        <f t="shared" si="29"/>
        <v>17.443651161406486</v>
      </c>
    </row>
    <row r="300" spans="1:29" ht="16.5" x14ac:dyDescent="0.45">
      <c r="A300" s="9">
        <v>298</v>
      </c>
      <c r="B300" s="5" t="s">
        <v>1154</v>
      </c>
      <c r="C300" s="5" t="s">
        <v>1155</v>
      </c>
      <c r="D300" s="5" t="s">
        <v>1156</v>
      </c>
      <c r="E300" s="5" t="s">
        <v>254</v>
      </c>
      <c r="F300" s="5" t="s">
        <v>11764</v>
      </c>
      <c r="G300" s="5">
        <v>15</v>
      </c>
      <c r="H300" s="5">
        <v>3</v>
      </c>
      <c r="I300" s="5">
        <f t="shared" si="24"/>
        <v>2</v>
      </c>
      <c r="J300" s="5">
        <f t="shared" si="25"/>
        <v>8</v>
      </c>
      <c r="K300" s="5"/>
      <c r="L300" s="5"/>
      <c r="M300" s="5"/>
      <c r="N300" s="5"/>
      <c r="O300" s="5" t="s">
        <v>1157</v>
      </c>
      <c r="P300" s="6">
        <f>[1]!EM_S_INFO_EMPLOYEE(B300,"2019")</f>
        <v>63</v>
      </c>
      <c r="Q300" s="6">
        <f>[1]!EM_S_STM07_IS(B300,"83","2019-12-31","1",1000000000)</f>
        <v>2.3529152290000001E-2</v>
      </c>
      <c r="R300" s="6">
        <f>[1]!EM_S_FA_YOY_OR(B300,"2019-12-31")</f>
        <v>-95.210299129700005</v>
      </c>
      <c r="S300" s="6">
        <f>[1]!EM_S_FA_YOY_OR(B300,"2020-12-31")</f>
        <v>1374.263024586</v>
      </c>
      <c r="T300" s="6">
        <f>[1]!EM_S_FA_YOY_OR(B300,"2021-12-31")</f>
        <v>138.3340035148</v>
      </c>
      <c r="U300" s="6">
        <f>[1]!EM_S_FA_YOY_OR(B300,"2022-12-31")</f>
        <v>116.6194037883</v>
      </c>
      <c r="V300" s="7">
        <f t="shared" si="26"/>
        <v>543.07214396303334</v>
      </c>
      <c r="W300" s="8">
        <f t="shared" si="27"/>
        <v>719.91429419300164</v>
      </c>
      <c r="X300" s="6">
        <f>[1]!EM_S_FA_YOY_NETPROFIT(B300,"2019-12-31")</f>
        <v>-3512.4419904236001</v>
      </c>
      <c r="Y300" s="6">
        <f>[1]!EM_S_FA_YOY_NETPROFIT(B300,"2020-12-31")</f>
        <v>125.8639418153</v>
      </c>
      <c r="Z300" s="6">
        <f>[1]!EM_S_FA_YOY_NETPROFIT(B300,"2021-12-31")</f>
        <v>62.924884545300003</v>
      </c>
      <c r="AA300" s="6">
        <f>[1]!EM_S_FA_YOY_NETPROFIT(B300,"2022-12-31")</f>
        <v>-4.7701156747000004</v>
      </c>
      <c r="AB300" s="7">
        <f t="shared" si="28"/>
        <v>61.339570228633335</v>
      </c>
      <c r="AC300" s="8">
        <f t="shared" si="29"/>
        <v>65.331456130926142</v>
      </c>
    </row>
    <row r="301" spans="1:29" ht="16.5" x14ac:dyDescent="0.45">
      <c r="A301" s="9">
        <v>299</v>
      </c>
      <c r="B301" s="5" t="s">
        <v>1158</v>
      </c>
      <c r="C301" s="5" t="s">
        <v>1159</v>
      </c>
      <c r="D301" s="5" t="s">
        <v>1160</v>
      </c>
      <c r="E301" s="5" t="s">
        <v>514</v>
      </c>
      <c r="F301" s="5" t="s">
        <v>11768</v>
      </c>
      <c r="G301" s="5">
        <v>19</v>
      </c>
      <c r="H301" s="5">
        <v>2</v>
      </c>
      <c r="I301" s="5">
        <f t="shared" si="24"/>
        <v>2</v>
      </c>
      <c r="J301" s="5">
        <f t="shared" si="25"/>
        <v>4</v>
      </c>
      <c r="K301" s="5"/>
      <c r="L301" s="5"/>
      <c r="M301" s="5"/>
      <c r="N301" s="5"/>
      <c r="O301" s="5" t="s">
        <v>1161</v>
      </c>
      <c r="P301" s="6">
        <f>[1]!EM_S_INFO_EMPLOYEE(B301,"2019")</f>
        <v>12000</v>
      </c>
      <c r="Q301" s="6">
        <f>[1]!EM_S_STM07_IS(B301,"83","2019-12-31","1",1000000000)</f>
        <v>24.283623386870001</v>
      </c>
      <c r="R301" s="6">
        <f>[1]!EM_S_FA_YOY_OR(B301,"2019-12-31")</f>
        <v>11.9610334192</v>
      </c>
      <c r="S301" s="6">
        <f>[1]!EM_S_FA_YOY_OR(B301,"2020-12-31")</f>
        <v>21.782076523200001</v>
      </c>
      <c r="T301" s="6">
        <f>[1]!EM_S_FA_YOY_OR(B301,"2021-12-31")</f>
        <v>40.901082490699999</v>
      </c>
      <c r="U301" s="6">
        <f>[1]!EM_S_FA_YOY_OR(B301,"2022-12-31")</f>
        <v>16.0760458277</v>
      </c>
      <c r="V301" s="7">
        <f t="shared" si="26"/>
        <v>26.253068280533331</v>
      </c>
      <c r="W301" s="8">
        <f t="shared" si="27"/>
        <v>13.002420420845906</v>
      </c>
      <c r="X301" s="6">
        <f>[1]!EM_S_FA_YOY_NETPROFIT(B301,"2019-12-31")</f>
        <v>131.2318679119</v>
      </c>
      <c r="Y301" s="6">
        <f>[1]!EM_S_FA_YOY_NETPROFIT(B301,"2020-12-31")</f>
        <v>126.2972392235</v>
      </c>
      <c r="Z301" s="6">
        <f>[1]!EM_S_FA_YOY_NETPROFIT(B301,"2021-12-31")</f>
        <v>241.41522070479999</v>
      </c>
      <c r="AA301" s="6">
        <f>[1]!EM_S_FA_YOY_NETPROFIT(B301,"2022-12-31")</f>
        <v>24.580333467900001</v>
      </c>
      <c r="AB301" s="7">
        <f t="shared" si="28"/>
        <v>130.7642644654</v>
      </c>
      <c r="AC301" s="8">
        <f t="shared" si="29"/>
        <v>108.48644070409723</v>
      </c>
    </row>
    <row r="302" spans="1:29" ht="16.5" x14ac:dyDescent="0.45">
      <c r="A302" s="9">
        <v>300</v>
      </c>
      <c r="B302" s="5" t="s">
        <v>1162</v>
      </c>
      <c r="C302" s="5" t="s">
        <v>1163</v>
      </c>
      <c r="D302" s="5" t="s">
        <v>1164</v>
      </c>
      <c r="E302" s="5" t="s">
        <v>176</v>
      </c>
      <c r="F302" s="5" t="s">
        <v>11752</v>
      </c>
      <c r="G302" s="5">
        <v>2</v>
      </c>
      <c r="H302" s="5">
        <v>3</v>
      </c>
      <c r="I302" s="5">
        <f t="shared" si="24"/>
        <v>0</v>
      </c>
      <c r="J302" s="5">
        <f t="shared" si="25"/>
        <v>2</v>
      </c>
      <c r="K302" s="5"/>
      <c r="L302" s="5"/>
      <c r="M302" s="5"/>
      <c r="N302" s="5"/>
      <c r="O302" s="5" t="s">
        <v>1165</v>
      </c>
      <c r="P302" s="6">
        <f>[1]!EM_S_INFO_EMPLOYEE(B302,"2019")</f>
        <v>158</v>
      </c>
      <c r="Q302" s="6">
        <f>[1]!EM_S_STM07_IS(B302,"83","2019-12-31","1",1000000000)</f>
        <v>0.1841348938</v>
      </c>
      <c r="R302" s="6">
        <f>[1]!EM_S_FA_YOY_OR(B302,"2019-12-31")</f>
        <v>-88.138931690700005</v>
      </c>
      <c r="S302" s="6">
        <f>[1]!EM_S_FA_YOY_OR(B302,"2020-12-31")</f>
        <v>-7.4989970858000001</v>
      </c>
      <c r="T302" s="6">
        <f>[1]!EM_S_FA_YOY_OR(B302,"2021-12-31")</f>
        <v>-32.919090019199999</v>
      </c>
      <c r="U302" s="6">
        <f>[1]!EM_S_FA_YOY_OR(B302,"2022-12-31")</f>
        <v>94.153850318400004</v>
      </c>
      <c r="V302" s="7">
        <f t="shared" si="26"/>
        <v>17.911921071133335</v>
      </c>
      <c r="W302" s="8">
        <f t="shared" si="27"/>
        <v>67.239639445007327</v>
      </c>
      <c r="X302" s="6">
        <f>[1]!EM_S_FA_YOY_NETPROFIT(B302,"2019-12-31")</f>
        <v>-188.1541689028</v>
      </c>
      <c r="Y302" s="6">
        <f>[1]!EM_S_FA_YOY_NETPROFIT(B302,"2020-12-31")</f>
        <v>29.325191734299999</v>
      </c>
      <c r="Z302" s="6">
        <f>[1]!EM_S_FA_YOY_NETPROFIT(B302,"2021-12-31")</f>
        <v>-135.13017299480001</v>
      </c>
      <c r="AA302" s="6">
        <f>[1]!EM_S_FA_YOY_NETPROFIT(B302,"2022-12-31")</f>
        <v>74.487517777600004</v>
      </c>
      <c r="AB302" s="7">
        <f t="shared" si="28"/>
        <v>-10.439154494299999</v>
      </c>
      <c r="AC302" s="8">
        <f t="shared" si="29"/>
        <v>110.32133290723675</v>
      </c>
    </row>
    <row r="303" spans="1:29" ht="16.5" x14ac:dyDescent="0.45">
      <c r="A303" s="9">
        <v>301</v>
      </c>
      <c r="B303" s="5" t="s">
        <v>1166</v>
      </c>
      <c r="C303" s="5" t="s">
        <v>1167</v>
      </c>
      <c r="D303" s="5" t="s">
        <v>1168</v>
      </c>
      <c r="E303" s="5" t="s">
        <v>254</v>
      </c>
      <c r="F303" s="5" t="s">
        <v>58</v>
      </c>
      <c r="G303" s="5">
        <v>10</v>
      </c>
      <c r="H303" s="5">
        <v>2</v>
      </c>
      <c r="I303" s="5">
        <f t="shared" si="24"/>
        <v>3</v>
      </c>
      <c r="J303" s="5">
        <f t="shared" si="25"/>
        <v>3</v>
      </c>
      <c r="K303" s="5"/>
      <c r="L303" s="5"/>
      <c r="M303" s="5"/>
      <c r="N303" s="5"/>
      <c r="O303" s="5" t="s">
        <v>1169</v>
      </c>
      <c r="P303" s="6">
        <f>[1]!EM_S_INFO_EMPLOYEE(B303,"2019")</f>
        <v>7040</v>
      </c>
      <c r="Q303" s="6">
        <f>[1]!EM_S_STM07_IS(B303,"83","2019-12-31","1",1000000000)</f>
        <v>8.8956240623500005</v>
      </c>
      <c r="R303" s="6">
        <f>[1]!EM_S_FA_YOY_OR(B303,"2019-12-31")</f>
        <v>9.1730976236000004</v>
      </c>
      <c r="S303" s="6">
        <f>[1]!EM_S_FA_YOY_OR(B303,"2020-12-31")</f>
        <v>-4.4265820069000004</v>
      </c>
      <c r="T303" s="6">
        <f>[1]!EM_S_FA_YOY_OR(B303,"2021-12-31")</f>
        <v>27.4894912291</v>
      </c>
      <c r="U303" s="6">
        <f>[1]!EM_S_FA_YOY_OR(B303,"2022-12-31")</f>
        <v>10.7132768936</v>
      </c>
      <c r="V303" s="7">
        <f t="shared" si="26"/>
        <v>11.258728705266668</v>
      </c>
      <c r="W303" s="8">
        <f t="shared" si="27"/>
        <v>15.96502649420184</v>
      </c>
      <c r="X303" s="6">
        <f>[1]!EM_S_FA_YOY_NETPROFIT(B303,"2019-12-31")</f>
        <v>90.9202275679</v>
      </c>
      <c r="Y303" s="6">
        <f>[1]!EM_S_FA_YOY_NETPROFIT(B303,"2020-12-31")</f>
        <v>-42.002405259200003</v>
      </c>
      <c r="Z303" s="6">
        <f>[1]!EM_S_FA_YOY_NETPROFIT(B303,"2021-12-31")</f>
        <v>17.145897792100001</v>
      </c>
      <c r="AA303" s="6">
        <f>[1]!EM_S_FA_YOY_NETPROFIT(B303,"2022-12-31")</f>
        <v>94.266554936899993</v>
      </c>
      <c r="AB303" s="7">
        <f t="shared" si="28"/>
        <v>23.136682489933332</v>
      </c>
      <c r="AC303" s="8">
        <f t="shared" si="29"/>
        <v>68.331723995545545</v>
      </c>
    </row>
    <row r="304" spans="1:29" ht="16.5" x14ac:dyDescent="0.45">
      <c r="A304" s="9">
        <v>302</v>
      </c>
      <c r="B304" s="5" t="s">
        <v>1170</v>
      </c>
      <c r="C304" s="5" t="s">
        <v>1171</v>
      </c>
      <c r="D304" s="5" t="s">
        <v>1172</v>
      </c>
      <c r="E304" s="5" t="s">
        <v>288</v>
      </c>
      <c r="F304" s="5" t="s">
        <v>11756</v>
      </c>
      <c r="G304" s="5">
        <v>6</v>
      </c>
      <c r="H304" s="5">
        <v>2</v>
      </c>
      <c r="I304" s="5">
        <f t="shared" si="24"/>
        <v>2</v>
      </c>
      <c r="J304" s="5">
        <f t="shared" si="25"/>
        <v>11</v>
      </c>
      <c r="K304" s="5"/>
      <c r="L304" s="5"/>
      <c r="M304" s="5"/>
      <c r="N304" s="5"/>
      <c r="O304" s="5" t="s">
        <v>1173</v>
      </c>
      <c r="P304" s="6">
        <f>[1]!EM_S_INFO_EMPLOYEE(B304,"2019")</f>
        <v>1383</v>
      </c>
      <c r="Q304" s="6">
        <f>[1]!EM_S_STM07_IS(B304,"83","2019-12-31","1",1000000000)</f>
        <v>3.8208298263399998</v>
      </c>
      <c r="R304" s="6">
        <f>[1]!EM_S_FA_YOY_OR(B304,"2019-12-31")</f>
        <v>5.9445633495000001</v>
      </c>
      <c r="S304" s="6">
        <f>[1]!EM_S_FA_YOY_OR(B304,"2020-12-31")</f>
        <v>5.8291066968000003</v>
      </c>
      <c r="T304" s="6">
        <f>[1]!EM_S_FA_YOY_OR(B304,"2021-12-31")</f>
        <v>33.137370626699997</v>
      </c>
      <c r="U304" s="6">
        <f>[1]!EM_S_FA_YOY_OR(B304,"2022-12-31")</f>
        <v>13.340741077400001</v>
      </c>
      <c r="V304" s="7">
        <f t="shared" si="26"/>
        <v>17.435739466966666</v>
      </c>
      <c r="W304" s="8">
        <f t="shared" si="27"/>
        <v>14.107164086880982</v>
      </c>
      <c r="X304" s="6">
        <f>[1]!EM_S_FA_YOY_NETPROFIT(B304,"2019-12-31")</f>
        <v>55.2440054311</v>
      </c>
      <c r="Y304" s="6">
        <f>[1]!EM_S_FA_YOY_NETPROFIT(B304,"2020-12-31")</f>
        <v>-50.4083003426</v>
      </c>
      <c r="Z304" s="6">
        <f>[1]!EM_S_FA_YOY_NETPROFIT(B304,"2021-12-31")</f>
        <v>35.118451493899997</v>
      </c>
      <c r="AA304" s="6">
        <f>[1]!EM_S_FA_YOY_NETPROFIT(B304,"2022-12-31")</f>
        <v>34.590548493599997</v>
      </c>
      <c r="AB304" s="7">
        <f t="shared" si="28"/>
        <v>6.4335665482999973</v>
      </c>
      <c r="AC304" s="8">
        <f t="shared" si="29"/>
        <v>49.227208372266311</v>
      </c>
    </row>
    <row r="305" spans="1:29" ht="16.5" x14ac:dyDescent="0.45">
      <c r="A305" s="9">
        <v>303</v>
      </c>
      <c r="B305" s="5" t="s">
        <v>1174</v>
      </c>
      <c r="C305" s="5" t="s">
        <v>1175</v>
      </c>
      <c r="D305" s="5" t="s">
        <v>1176</v>
      </c>
      <c r="E305" s="5" t="s">
        <v>440</v>
      </c>
      <c r="F305" s="5" t="s">
        <v>11775</v>
      </c>
      <c r="G305" s="5">
        <v>26</v>
      </c>
      <c r="H305" s="5">
        <v>2</v>
      </c>
      <c r="I305" s="5">
        <f t="shared" si="24"/>
        <v>3</v>
      </c>
      <c r="J305" s="5">
        <f t="shared" si="25"/>
        <v>3</v>
      </c>
      <c r="K305" s="5"/>
      <c r="L305" s="5"/>
      <c r="M305" s="5"/>
      <c r="N305" s="5"/>
      <c r="O305" s="5" t="s">
        <v>1177</v>
      </c>
      <c r="P305" s="6">
        <f>[1]!EM_S_INFO_EMPLOYEE(B305,"2019")</f>
        <v>1469</v>
      </c>
      <c r="Q305" s="6">
        <f>[1]!EM_S_STM07_IS(B305,"83","2019-12-31","1",1000000000)</f>
        <v>0.91285277705000001</v>
      </c>
      <c r="R305" s="6">
        <f>[1]!EM_S_FA_YOY_OR(B305,"2019-12-31")</f>
        <v>-6.4518736724999997</v>
      </c>
      <c r="S305" s="6">
        <f>[1]!EM_S_FA_YOY_OR(B305,"2020-12-31")</f>
        <v>1.4278968852</v>
      </c>
      <c r="T305" s="6">
        <f>[1]!EM_S_FA_YOY_OR(B305,"2021-12-31")</f>
        <v>38.6562331915</v>
      </c>
      <c r="U305" s="6">
        <f>[1]!EM_S_FA_YOY_OR(B305,"2022-12-31")</f>
        <v>0.51091112490000001</v>
      </c>
      <c r="V305" s="7">
        <f t="shared" si="26"/>
        <v>13.531680400533332</v>
      </c>
      <c r="W305" s="8">
        <f t="shared" si="27"/>
        <v>21.763331096840428</v>
      </c>
      <c r="X305" s="6">
        <f>[1]!EM_S_FA_YOY_NETPROFIT(B305,"2019-12-31")</f>
        <v>40.265103875199998</v>
      </c>
      <c r="Y305" s="6">
        <f>[1]!EM_S_FA_YOY_NETPROFIT(B305,"2020-12-31")</f>
        <v>-27.2573416649</v>
      </c>
      <c r="Z305" s="6">
        <f>[1]!EM_S_FA_YOY_NETPROFIT(B305,"2021-12-31")</f>
        <v>41.771961275599999</v>
      </c>
      <c r="AA305" s="6">
        <f>[1]!EM_S_FA_YOY_NETPROFIT(B305,"2022-12-31")</f>
        <v>81.757423852299993</v>
      </c>
      <c r="AB305" s="7">
        <f t="shared" si="28"/>
        <v>32.090681154333332</v>
      </c>
      <c r="AC305" s="8">
        <f t="shared" si="29"/>
        <v>55.148437546156721</v>
      </c>
    </row>
    <row r="306" spans="1:29" ht="16.5" x14ac:dyDescent="0.45">
      <c r="A306" s="9">
        <v>304</v>
      </c>
      <c r="B306" s="5" t="s">
        <v>1178</v>
      </c>
      <c r="C306" s="5" t="s">
        <v>1179</v>
      </c>
      <c r="D306" s="5" t="s">
        <v>1180</v>
      </c>
      <c r="E306" s="5" t="s">
        <v>272</v>
      </c>
      <c r="F306" s="5" t="s">
        <v>11765</v>
      </c>
      <c r="G306" s="5">
        <v>16</v>
      </c>
      <c r="H306" s="5">
        <v>3</v>
      </c>
      <c r="I306" s="5">
        <f t="shared" si="24"/>
        <v>1</v>
      </c>
      <c r="J306" s="5">
        <f t="shared" si="25"/>
        <v>9</v>
      </c>
      <c r="K306" s="5"/>
      <c r="L306" s="5"/>
      <c r="M306" s="5"/>
      <c r="N306" s="5"/>
      <c r="O306" s="5" t="s">
        <v>1181</v>
      </c>
      <c r="P306" s="6">
        <f>[1]!EM_S_INFO_EMPLOYEE(B306,"2019")</f>
        <v>960</v>
      </c>
      <c r="Q306" s="6">
        <f>[1]!EM_S_STM07_IS(B306,"83","2019-12-31","1",1000000000)</f>
        <v>1.7749681096300001</v>
      </c>
      <c r="R306" s="6">
        <f>[1]!EM_S_FA_YOY_OR(B306,"2019-12-31")</f>
        <v>-46.063169220799999</v>
      </c>
      <c r="S306" s="6">
        <f>[1]!EM_S_FA_YOY_OR(B306,"2020-12-31")</f>
        <v>-45.752944256500001</v>
      </c>
      <c r="T306" s="6">
        <f>[1]!EM_S_FA_YOY_OR(B306,"2021-12-31")</f>
        <v>-23.719561578</v>
      </c>
      <c r="U306" s="6">
        <f>[1]!EM_S_FA_YOY_OR(B306,"2022-12-31")</f>
        <v>-22.2775945128</v>
      </c>
      <c r="V306" s="7">
        <f t="shared" si="26"/>
        <v>-30.58336678243333</v>
      </c>
      <c r="W306" s="8">
        <f t="shared" si="27"/>
        <v>13.157008695389841</v>
      </c>
      <c r="X306" s="6">
        <f>[1]!EM_S_FA_YOY_NETPROFIT(B306,"2019-12-31")</f>
        <v>-63.923294819299997</v>
      </c>
      <c r="Y306" s="6">
        <f>[1]!EM_S_FA_YOY_NETPROFIT(B306,"2020-12-31")</f>
        <v>-18.487073068899999</v>
      </c>
      <c r="Z306" s="6">
        <f>[1]!EM_S_FA_YOY_NETPROFIT(B306,"2021-12-31")</f>
        <v>-135.1560804298</v>
      </c>
      <c r="AA306" s="6">
        <f>[1]!EM_S_FA_YOY_NETPROFIT(B306,"2022-12-31")</f>
        <v>-59.474984865899998</v>
      </c>
      <c r="AB306" s="7">
        <f t="shared" si="28"/>
        <v>-71.039379454866662</v>
      </c>
      <c r="AC306" s="8">
        <f t="shared" si="29"/>
        <v>59.187969523387316</v>
      </c>
    </row>
    <row r="307" spans="1:29" ht="16.5" x14ac:dyDescent="0.45">
      <c r="A307" s="9">
        <v>305</v>
      </c>
      <c r="B307" s="5" t="s">
        <v>1182</v>
      </c>
      <c r="C307" s="5" t="s">
        <v>1183</v>
      </c>
      <c r="D307" s="5" t="s">
        <v>1184</v>
      </c>
      <c r="E307" s="5" t="s">
        <v>567</v>
      </c>
      <c r="F307" s="5" t="s">
        <v>11775</v>
      </c>
      <c r="G307" s="5">
        <v>26</v>
      </c>
      <c r="H307" s="5">
        <v>2</v>
      </c>
      <c r="I307" s="5">
        <f t="shared" si="24"/>
        <v>3</v>
      </c>
      <c r="J307" s="5">
        <f t="shared" si="25"/>
        <v>3</v>
      </c>
      <c r="K307" s="5"/>
      <c r="L307" s="5"/>
      <c r="M307" s="5"/>
      <c r="N307" s="5"/>
      <c r="O307" s="5" t="s">
        <v>1185</v>
      </c>
      <c r="P307" s="6">
        <f>[1]!EM_S_INFO_EMPLOYEE(B307,"2019")</f>
        <v>1182</v>
      </c>
      <c r="Q307" s="6">
        <f>[1]!EM_S_STM07_IS(B307,"83","2019-12-31","1",1000000000)</f>
        <v>1.0437771489800001</v>
      </c>
      <c r="R307" s="6">
        <f>[1]!EM_S_FA_YOY_OR(B307,"2019-12-31")</f>
        <v>-0.46722544269999999</v>
      </c>
      <c r="S307" s="6">
        <f>[1]!EM_S_FA_YOY_OR(B307,"2020-12-31")</f>
        <v>11.326902156799999</v>
      </c>
      <c r="T307" s="6">
        <f>[1]!EM_S_FA_YOY_OR(B307,"2021-12-31")</f>
        <v>6.0424982893000001</v>
      </c>
      <c r="U307" s="6">
        <f>[1]!EM_S_FA_YOY_OR(B307,"2022-12-31")</f>
        <v>-10.6940973045</v>
      </c>
      <c r="V307" s="7">
        <f t="shared" si="26"/>
        <v>2.2251010471999995</v>
      </c>
      <c r="W307" s="8">
        <f t="shared" si="27"/>
        <v>11.496107845555306</v>
      </c>
      <c r="X307" s="6">
        <f>[1]!EM_S_FA_YOY_NETPROFIT(B307,"2019-12-31")</f>
        <v>15.344091827</v>
      </c>
      <c r="Y307" s="6">
        <f>[1]!EM_S_FA_YOY_NETPROFIT(B307,"2020-12-31")</f>
        <v>-5.0009118287999996</v>
      </c>
      <c r="Z307" s="6">
        <f>[1]!EM_S_FA_YOY_NETPROFIT(B307,"2021-12-31")</f>
        <v>-133.17367141049999</v>
      </c>
      <c r="AA307" s="6">
        <f>[1]!EM_S_FA_YOY_NETPROFIT(B307,"2022-12-31")</f>
        <v>-1319.4563146201001</v>
      </c>
      <c r="AB307" s="7">
        <f t="shared" si="28"/>
        <v>-485.87696595313338</v>
      </c>
      <c r="AC307" s="8">
        <f t="shared" si="29"/>
        <v>724.73992712402037</v>
      </c>
    </row>
    <row r="308" spans="1:29" ht="16.5" x14ac:dyDescent="0.45">
      <c r="A308" s="9">
        <v>306</v>
      </c>
      <c r="B308" s="5" t="s">
        <v>1186</v>
      </c>
      <c r="C308" s="5" t="s">
        <v>1187</v>
      </c>
      <c r="D308" s="5" t="s">
        <v>1188</v>
      </c>
      <c r="E308" s="5" t="s">
        <v>120</v>
      </c>
      <c r="F308" s="5" t="s">
        <v>11766</v>
      </c>
      <c r="G308" s="5">
        <v>17</v>
      </c>
      <c r="H308" s="5">
        <v>2</v>
      </c>
      <c r="I308" s="5">
        <f t="shared" si="24"/>
        <v>2</v>
      </c>
      <c r="J308" s="5">
        <f t="shared" si="25"/>
        <v>11</v>
      </c>
      <c r="K308" s="5"/>
      <c r="L308" s="5"/>
      <c r="M308" s="5"/>
      <c r="N308" s="5"/>
      <c r="O308" s="5" t="s">
        <v>1189</v>
      </c>
      <c r="P308" s="6">
        <f>[1]!EM_S_INFO_EMPLOYEE(B308,"2019")</f>
        <v>1911</v>
      </c>
      <c r="Q308" s="6">
        <f>[1]!EM_S_STM07_IS(B308,"83","2019-12-31","1",1000000000)</f>
        <v>1.4453542911599999</v>
      </c>
      <c r="R308" s="6">
        <f>[1]!EM_S_FA_YOY_OR(B308,"2019-12-31")</f>
        <v>-5.3988308007999999</v>
      </c>
      <c r="S308" s="6">
        <f>[1]!EM_S_FA_YOY_OR(B308,"2020-12-31")</f>
        <v>20.405194947999998</v>
      </c>
      <c r="T308" s="6">
        <f>[1]!EM_S_FA_YOY_OR(B308,"2021-12-31")</f>
        <v>31.131565760600001</v>
      </c>
      <c r="U308" s="6">
        <f>[1]!EM_S_FA_YOY_OR(B308,"2022-12-31")</f>
        <v>-46.761287450099999</v>
      </c>
      <c r="V308" s="7">
        <f t="shared" si="26"/>
        <v>1.5918244195</v>
      </c>
      <c r="W308" s="8">
        <f t="shared" si="27"/>
        <v>42.21707389561584</v>
      </c>
      <c r="X308" s="6">
        <f>[1]!EM_S_FA_YOY_NETPROFIT(B308,"2019-12-31")</f>
        <v>-28522.7033812314</v>
      </c>
      <c r="Y308" s="6">
        <f>[1]!EM_S_FA_YOY_NETPROFIT(B308,"2020-12-31")</f>
        <v>107.1504379771</v>
      </c>
      <c r="Z308" s="6">
        <f>[1]!EM_S_FA_YOY_NETPROFIT(B308,"2021-12-31")</f>
        <v>-14.9476599637</v>
      </c>
      <c r="AA308" s="6">
        <f>[1]!EM_S_FA_YOY_NETPROFIT(B308,"2022-12-31")</f>
        <v>-113.5908835778</v>
      </c>
      <c r="AB308" s="7">
        <f t="shared" si="28"/>
        <v>-7.1293685214666693</v>
      </c>
      <c r="AC308" s="8">
        <f t="shared" si="29"/>
        <v>110.57814893213629</v>
      </c>
    </row>
    <row r="309" spans="1:29" ht="16.5" x14ac:dyDescent="0.45">
      <c r="A309" s="9">
        <v>307</v>
      </c>
      <c r="B309" s="5" t="s">
        <v>1190</v>
      </c>
      <c r="C309" s="5" t="s">
        <v>1191</v>
      </c>
      <c r="D309" s="5" t="s">
        <v>1192</v>
      </c>
      <c r="E309" s="5" t="s">
        <v>176</v>
      </c>
      <c r="F309" s="5" t="s">
        <v>11773</v>
      </c>
      <c r="G309" s="5">
        <v>24</v>
      </c>
      <c r="H309" s="5">
        <v>2</v>
      </c>
      <c r="I309" s="5">
        <f t="shared" si="24"/>
        <v>1</v>
      </c>
      <c r="J309" s="5">
        <f t="shared" si="25"/>
        <v>11</v>
      </c>
      <c r="K309" s="5"/>
      <c r="L309" s="5"/>
      <c r="M309" s="5"/>
      <c r="N309" s="5"/>
      <c r="O309" s="5" t="s">
        <v>1193</v>
      </c>
      <c r="P309" s="6">
        <f>[1]!EM_S_INFO_EMPLOYEE(B309,"2019")</f>
        <v>4218</v>
      </c>
      <c r="Q309" s="6">
        <f>[1]!EM_S_STM07_IS(B309,"83","2019-12-31","1",1000000000)</f>
        <v>3.7739458318299999</v>
      </c>
      <c r="R309" s="6">
        <f>[1]!EM_S_FA_YOY_OR(B309,"2019-12-31")</f>
        <v>-1.3437616231</v>
      </c>
      <c r="S309" s="6">
        <f>[1]!EM_S_FA_YOY_OR(B309,"2020-12-31")</f>
        <v>-6.291935563</v>
      </c>
      <c r="T309" s="6">
        <f>[1]!EM_S_FA_YOY_OR(B309,"2021-12-31")</f>
        <v>37.383919203600001</v>
      </c>
      <c r="U309" s="6">
        <f>[1]!EM_S_FA_YOY_OR(B309,"2022-12-31")</f>
        <v>-11.6630178186</v>
      </c>
      <c r="V309" s="7">
        <f t="shared" si="26"/>
        <v>6.4763219406666677</v>
      </c>
      <c r="W309" s="8">
        <f t="shared" si="27"/>
        <v>26.90114881515041</v>
      </c>
      <c r="X309" s="6">
        <f>[1]!EM_S_FA_YOY_NETPROFIT(B309,"2019-12-31")</f>
        <v>-39.582383903199997</v>
      </c>
      <c r="Y309" s="6">
        <f>[1]!EM_S_FA_YOY_NETPROFIT(B309,"2020-12-31")</f>
        <v>-27.438537414900001</v>
      </c>
      <c r="Z309" s="6">
        <f>[1]!EM_S_FA_YOY_NETPROFIT(B309,"2021-12-31")</f>
        <v>209.36368514360001</v>
      </c>
      <c r="AA309" s="6">
        <f>[1]!EM_S_FA_YOY_NETPROFIT(B309,"2022-12-31")</f>
        <v>-71.793171195799999</v>
      </c>
      <c r="AB309" s="7">
        <f t="shared" si="28"/>
        <v>36.710658844300006</v>
      </c>
      <c r="AC309" s="8">
        <f t="shared" si="29"/>
        <v>151.15764619161521</v>
      </c>
    </row>
    <row r="310" spans="1:29" ht="16.5" x14ac:dyDescent="0.45">
      <c r="A310" s="9">
        <v>308</v>
      </c>
      <c r="B310" s="5" t="s">
        <v>1194</v>
      </c>
      <c r="C310" s="5" t="s">
        <v>1195</v>
      </c>
      <c r="D310" s="5" t="s">
        <v>1196</v>
      </c>
      <c r="E310" s="5" t="s">
        <v>263</v>
      </c>
      <c r="F310" s="5" t="s">
        <v>11767</v>
      </c>
      <c r="G310" s="5">
        <v>18</v>
      </c>
      <c r="H310" s="5">
        <v>2</v>
      </c>
      <c r="I310" s="5">
        <f t="shared" si="24"/>
        <v>2</v>
      </c>
      <c r="J310" s="5">
        <f t="shared" si="25"/>
        <v>4</v>
      </c>
      <c r="K310" s="5"/>
      <c r="L310" s="5"/>
      <c r="M310" s="5"/>
      <c r="N310" s="5"/>
      <c r="O310" s="5" t="s">
        <v>1031</v>
      </c>
      <c r="P310" s="6">
        <f>[1]!EM_S_INFO_EMPLOYEE(B310,"2019")</f>
        <v>634</v>
      </c>
      <c r="Q310" s="6">
        <f>[1]!EM_S_STM07_IS(B310,"83","2019-12-31","1",1000000000)</f>
        <v>1.7454397457299999</v>
      </c>
      <c r="R310" s="6">
        <f>[1]!EM_S_FA_YOY_OR(B310,"2019-12-31")</f>
        <v>-13.207880448899999</v>
      </c>
      <c r="S310" s="6">
        <f>[1]!EM_S_FA_YOY_OR(B310,"2020-12-31")</f>
        <v>-16.593005068699998</v>
      </c>
      <c r="T310" s="6">
        <f>[1]!EM_S_FA_YOY_OR(B310,"2021-12-31")</f>
        <v>34.108110341900002</v>
      </c>
      <c r="U310" s="6">
        <f>[1]!EM_S_FA_YOY_OR(B310,"2022-12-31")</f>
        <v>65.026030958500002</v>
      </c>
      <c r="V310" s="7">
        <f t="shared" si="26"/>
        <v>27.513712077233336</v>
      </c>
      <c r="W310" s="8">
        <f t="shared" si="27"/>
        <v>41.207175671927843</v>
      </c>
      <c r="X310" s="6">
        <f>[1]!EM_S_FA_YOY_NETPROFIT(B310,"2019-12-31")</f>
        <v>25.810933861900001</v>
      </c>
      <c r="Y310" s="6">
        <f>[1]!EM_S_FA_YOY_NETPROFIT(B310,"2020-12-31")</f>
        <v>-53.370813815699996</v>
      </c>
      <c r="Z310" s="6">
        <f>[1]!EM_S_FA_YOY_NETPROFIT(B310,"2021-12-31")</f>
        <v>165.85800104809999</v>
      </c>
      <c r="AA310" s="6">
        <f>[1]!EM_S_FA_YOY_NETPROFIT(B310,"2022-12-31")</f>
        <v>25.662605922299999</v>
      </c>
      <c r="AB310" s="7">
        <f t="shared" si="28"/>
        <v>46.049931051566666</v>
      </c>
      <c r="AC310" s="8">
        <f t="shared" si="29"/>
        <v>111.02725154704763</v>
      </c>
    </row>
    <row r="311" spans="1:29" ht="16.5" x14ac:dyDescent="0.45">
      <c r="A311" s="9">
        <v>309</v>
      </c>
      <c r="B311" s="5" t="s">
        <v>1197</v>
      </c>
      <c r="C311" s="5" t="s">
        <v>1198</v>
      </c>
      <c r="D311" s="5" t="s">
        <v>1199</v>
      </c>
      <c r="E311" s="5" t="s">
        <v>311</v>
      </c>
      <c r="F311" s="5" t="s">
        <v>11754</v>
      </c>
      <c r="G311" s="5">
        <v>4</v>
      </c>
      <c r="H311" s="5">
        <v>3</v>
      </c>
      <c r="I311" s="5">
        <f t="shared" si="24"/>
        <v>2</v>
      </c>
      <c r="J311" s="5">
        <f t="shared" si="25"/>
        <v>8</v>
      </c>
      <c r="K311" s="5"/>
      <c r="L311" s="5"/>
      <c r="M311" s="5"/>
      <c r="N311" s="5"/>
      <c r="O311" s="5" t="s">
        <v>1200</v>
      </c>
      <c r="P311" s="6">
        <f>[1]!EM_S_INFO_EMPLOYEE(B311,"2019")</f>
        <v>129</v>
      </c>
      <c r="Q311" s="6">
        <f>[1]!EM_S_STM07_IS(B311,"83","2019-12-31","1",1000000000)</f>
        <v>1.6227342490000001E-2</v>
      </c>
      <c r="R311" s="6">
        <f>[1]!EM_S_FA_YOY_OR(B311,"2019-12-31")</f>
        <v>25.836803303500002</v>
      </c>
      <c r="S311" s="6">
        <f>[1]!EM_S_FA_YOY_OR(B311,"2020-12-31")</f>
        <v>-89.754807473699998</v>
      </c>
      <c r="T311" s="6">
        <f>[1]!EM_S_FA_YOY_OR(B311,"2021-12-31")</f>
        <v>7127.4119048303</v>
      </c>
      <c r="U311" s="6">
        <f>[1]!EM_S_FA_YOY_OR(B311,"2022-12-31")</f>
        <v>30.434504995499999</v>
      </c>
      <c r="V311" s="7">
        <f t="shared" si="26"/>
        <v>2356.0305341173666</v>
      </c>
      <c r="W311" s="8">
        <f t="shared" si="27"/>
        <v>4132.57444050289</v>
      </c>
      <c r="X311" s="6">
        <f>[1]!EM_S_FA_YOY_NETPROFIT(B311,"2019-12-31")</f>
        <v>-190.30875771800001</v>
      </c>
      <c r="Y311" s="6">
        <f>[1]!EM_S_FA_YOY_NETPROFIT(B311,"2020-12-31")</f>
        <v>82.2909386141</v>
      </c>
      <c r="Z311" s="6">
        <f>[1]!EM_S_FA_YOY_NETPROFIT(B311,"2021-12-31")</f>
        <v>654.17515240800003</v>
      </c>
      <c r="AA311" s="6">
        <f>[1]!EM_S_FA_YOY_NETPROFIT(B311,"2022-12-31")</f>
        <v>-101.0379867775</v>
      </c>
      <c r="AB311" s="7">
        <f t="shared" si="28"/>
        <v>211.80936808153334</v>
      </c>
      <c r="AC311" s="8">
        <f t="shared" si="29"/>
        <v>393.91368226857423</v>
      </c>
    </row>
    <row r="312" spans="1:29" ht="16.5" x14ac:dyDescent="0.45">
      <c r="A312" s="9">
        <v>310</v>
      </c>
      <c r="B312" s="5" t="s">
        <v>1201</v>
      </c>
      <c r="C312" s="5" t="s">
        <v>1202</v>
      </c>
      <c r="D312" s="5" t="s">
        <v>1203</v>
      </c>
      <c r="E312" s="5" t="s">
        <v>363</v>
      </c>
      <c r="F312" s="5" t="s">
        <v>11757</v>
      </c>
      <c r="G312" s="5">
        <v>7</v>
      </c>
      <c r="H312" s="5">
        <v>2</v>
      </c>
      <c r="I312" s="5">
        <f t="shared" si="24"/>
        <v>4</v>
      </c>
      <c r="J312" s="5">
        <f t="shared" si="25"/>
        <v>11</v>
      </c>
      <c r="K312" s="5"/>
      <c r="L312" s="5"/>
      <c r="M312" s="5"/>
      <c r="N312" s="5"/>
      <c r="O312" s="5" t="s">
        <v>1204</v>
      </c>
      <c r="P312" s="6">
        <f>[1]!EM_S_INFO_EMPLOYEE(B312,"2019")</f>
        <v>3166</v>
      </c>
      <c r="Q312" s="6">
        <f>[1]!EM_S_STM07_IS(B312,"83","2019-12-31","1",1000000000)</f>
        <v>2.2641500591199999</v>
      </c>
      <c r="R312" s="6">
        <f>[1]!EM_S_FA_YOY_OR(B312,"2019-12-31")</f>
        <v>3.3531902745000002</v>
      </c>
      <c r="S312" s="6">
        <f>[1]!EM_S_FA_YOY_OR(B312,"2020-12-31")</f>
        <v>35.144484339900004</v>
      </c>
      <c r="T312" s="6">
        <f>[1]!EM_S_FA_YOY_OR(B312,"2021-12-31")</f>
        <v>33.5237044725</v>
      </c>
      <c r="U312" s="6">
        <f>[1]!EM_S_FA_YOY_OR(B312,"2022-12-31")</f>
        <v>19.141311481100001</v>
      </c>
      <c r="V312" s="7">
        <f t="shared" si="26"/>
        <v>29.269833431166671</v>
      </c>
      <c r="W312" s="8">
        <f t="shared" si="27"/>
        <v>8.8089130722455788</v>
      </c>
      <c r="X312" s="6">
        <f>[1]!EM_S_FA_YOY_NETPROFIT(B312,"2019-12-31")</f>
        <v>-548.20110923009997</v>
      </c>
      <c r="Y312" s="6">
        <f>[1]!EM_S_FA_YOY_NETPROFIT(B312,"2020-12-31")</f>
        <v>106.76178072819999</v>
      </c>
      <c r="Z312" s="6">
        <f>[1]!EM_S_FA_YOY_NETPROFIT(B312,"2021-12-31")</f>
        <v>235.90877404029999</v>
      </c>
      <c r="AA312" s="6">
        <f>[1]!EM_S_FA_YOY_NETPROFIT(B312,"2022-12-31")</f>
        <v>176.1846987305</v>
      </c>
      <c r="AB312" s="7">
        <f t="shared" si="28"/>
        <v>172.95175116633334</v>
      </c>
      <c r="AC312" s="8">
        <f t="shared" si="29"/>
        <v>64.634166141858657</v>
      </c>
    </row>
    <row r="313" spans="1:29" ht="16.5" x14ac:dyDescent="0.45">
      <c r="A313" s="9">
        <v>311</v>
      </c>
      <c r="B313" s="5" t="s">
        <v>1205</v>
      </c>
      <c r="C313" s="5" t="s">
        <v>1206</v>
      </c>
      <c r="D313" s="5" t="s">
        <v>1207</v>
      </c>
      <c r="E313" s="5" t="s">
        <v>288</v>
      </c>
      <c r="F313" s="5" t="s">
        <v>11773</v>
      </c>
      <c r="G313" s="5">
        <v>24</v>
      </c>
      <c r="H313" s="5">
        <v>2</v>
      </c>
      <c r="I313" s="5">
        <f t="shared" si="24"/>
        <v>1</v>
      </c>
      <c r="J313" s="5">
        <f t="shared" si="25"/>
        <v>11</v>
      </c>
      <c r="K313" s="5"/>
      <c r="L313" s="5"/>
      <c r="M313" s="5"/>
      <c r="N313" s="5"/>
      <c r="O313" s="5" t="s">
        <v>1208</v>
      </c>
      <c r="P313" s="6">
        <f>[1]!EM_S_INFO_EMPLOYEE(B313,"2019")</f>
        <v>4731</v>
      </c>
      <c r="Q313" s="6">
        <f>[1]!EM_S_STM07_IS(B313,"83","2019-12-31","1",1000000000)</f>
        <v>4.6212741583100003</v>
      </c>
      <c r="R313" s="6">
        <f>[1]!EM_S_FA_YOY_OR(B313,"2019-12-31")</f>
        <v>-12.187399146700001</v>
      </c>
      <c r="S313" s="6">
        <f>[1]!EM_S_FA_YOY_OR(B313,"2020-12-31")</f>
        <v>-20.203533465100001</v>
      </c>
      <c r="T313" s="6">
        <f>[1]!EM_S_FA_YOY_OR(B313,"2021-12-31")</f>
        <v>58.662325111000001</v>
      </c>
      <c r="U313" s="6">
        <f>[1]!EM_S_FA_YOY_OR(B313,"2022-12-31")</f>
        <v>44.698268138000003</v>
      </c>
      <c r="V313" s="7">
        <f t="shared" si="26"/>
        <v>27.719019927966666</v>
      </c>
      <c r="W313" s="8">
        <f t="shared" si="27"/>
        <v>42.085354514008699</v>
      </c>
      <c r="X313" s="6">
        <f>[1]!EM_S_FA_YOY_NETPROFIT(B313,"2019-12-31")</f>
        <v>-72.1311831031</v>
      </c>
      <c r="Y313" s="6">
        <f>[1]!EM_S_FA_YOY_NETPROFIT(B313,"2020-12-31")</f>
        <v>-253.9009606159</v>
      </c>
      <c r="Z313" s="6">
        <f>[1]!EM_S_FA_YOY_NETPROFIT(B313,"2021-12-31")</f>
        <v>340.49092323219998</v>
      </c>
      <c r="AA313" s="6">
        <f>[1]!EM_S_FA_YOY_NETPROFIT(B313,"2022-12-31")</f>
        <v>47.532136127000001</v>
      </c>
      <c r="AB313" s="7">
        <f t="shared" si="28"/>
        <v>44.707366247766657</v>
      </c>
      <c r="AC313" s="8">
        <f t="shared" si="29"/>
        <v>297.20601001624487</v>
      </c>
    </row>
    <row r="314" spans="1:29" ht="16.5" x14ac:dyDescent="0.45">
      <c r="A314" s="9">
        <v>312</v>
      </c>
      <c r="B314" s="5" t="s">
        <v>1209</v>
      </c>
      <c r="C314" s="5" t="s">
        <v>1210</v>
      </c>
      <c r="D314" s="5" t="s">
        <v>1211</v>
      </c>
      <c r="E314" s="5" t="s">
        <v>240</v>
      </c>
      <c r="F314" s="5" t="s">
        <v>11762</v>
      </c>
      <c r="G314" s="5">
        <v>13</v>
      </c>
      <c r="H314" s="5">
        <v>2</v>
      </c>
      <c r="I314" s="5">
        <f t="shared" si="24"/>
        <v>4</v>
      </c>
      <c r="J314" s="5">
        <f t="shared" si="25"/>
        <v>7</v>
      </c>
      <c r="K314" s="5"/>
      <c r="L314" s="5"/>
      <c r="M314" s="5"/>
      <c r="N314" s="5"/>
      <c r="O314" s="5" t="s">
        <v>1212</v>
      </c>
      <c r="P314" s="6">
        <f>[1]!EM_S_INFO_EMPLOYEE(B314,"2019")</f>
        <v>6727</v>
      </c>
      <c r="Q314" s="6">
        <f>[1]!EM_S_STM07_IS(B314,"83","2019-12-31","1",1000000000)</f>
        <v>4.8416912249899999</v>
      </c>
      <c r="R314" s="6">
        <f>[1]!EM_S_FA_YOY_OR(B314,"2019-12-31")</f>
        <v>-2.0147421542999999</v>
      </c>
      <c r="S314" s="6">
        <f>[1]!EM_S_FA_YOY_OR(B314,"2020-12-31")</f>
        <v>6.7509788595</v>
      </c>
      <c r="T314" s="6">
        <f>[1]!EM_S_FA_YOY_OR(B314,"2021-12-31")</f>
        <v>30.233044471500001</v>
      </c>
      <c r="U314" s="6">
        <f>[1]!EM_S_FA_YOY_OR(B314,"2022-12-31")</f>
        <v>-0.86583781950000005</v>
      </c>
      <c r="V314" s="7">
        <f t="shared" si="26"/>
        <v>12.039395170500001</v>
      </c>
      <c r="W314" s="8">
        <f t="shared" si="27"/>
        <v>16.209892974545095</v>
      </c>
      <c r="X314" s="6">
        <f>[1]!EM_S_FA_YOY_NETPROFIT(B314,"2019-12-31")</f>
        <v>9.5386966604999994</v>
      </c>
      <c r="Y314" s="6">
        <f>[1]!EM_S_FA_YOY_NETPROFIT(B314,"2020-12-31")</f>
        <v>1.2428318553</v>
      </c>
      <c r="Z314" s="6">
        <f>[1]!EM_S_FA_YOY_NETPROFIT(B314,"2021-12-31")</f>
        <v>20.574193586500002</v>
      </c>
      <c r="AA314" s="6">
        <f>[1]!EM_S_FA_YOY_NETPROFIT(B314,"2022-12-31")</f>
        <v>12.538017517</v>
      </c>
      <c r="AB314" s="7">
        <f t="shared" si="28"/>
        <v>11.451680986266666</v>
      </c>
      <c r="AC314" s="8">
        <f t="shared" si="29"/>
        <v>9.7113583956689755</v>
      </c>
    </row>
    <row r="315" spans="1:29" ht="16.5" x14ac:dyDescent="0.45">
      <c r="A315" s="9">
        <v>313</v>
      </c>
      <c r="B315" s="5" t="s">
        <v>1213</v>
      </c>
      <c r="C315" s="5" t="s">
        <v>1214</v>
      </c>
      <c r="D315" s="5" t="s">
        <v>1215</v>
      </c>
      <c r="E315" s="5" t="s">
        <v>306</v>
      </c>
      <c r="F315" s="5" t="s">
        <v>11780</v>
      </c>
      <c r="G315" s="5">
        <v>31</v>
      </c>
      <c r="H315" s="5">
        <v>2</v>
      </c>
      <c r="I315" s="5">
        <f t="shared" si="24"/>
        <v>2</v>
      </c>
      <c r="J315" s="5">
        <f t="shared" si="25"/>
        <v>4</v>
      </c>
      <c r="K315" s="5"/>
      <c r="L315" s="5"/>
      <c r="M315" s="5"/>
      <c r="N315" s="5"/>
      <c r="O315" s="5" t="s">
        <v>1216</v>
      </c>
      <c r="P315" s="6">
        <f>[1]!EM_S_INFO_EMPLOYEE(B315,"2019")</f>
        <v>18985</v>
      </c>
      <c r="Q315" s="6">
        <f>[1]!EM_S_STM07_IS(B315,"83","2019-12-31","1",1000000000)</f>
        <v>70.419388610829998</v>
      </c>
      <c r="R315" s="6">
        <f>[1]!EM_S_FA_YOY_OR(B315,"2019-12-31")</f>
        <v>-3.4638132907000001</v>
      </c>
      <c r="S315" s="6">
        <f>[1]!EM_S_FA_YOY_OR(B315,"2020-12-31")</f>
        <v>-4.2601875910000002</v>
      </c>
      <c r="T315" s="6">
        <f>[1]!EM_S_FA_YOY_OR(B315,"2021-12-31")</f>
        <v>50.457233324800001</v>
      </c>
      <c r="U315" s="6">
        <f>[1]!EM_S_FA_YOY_OR(B315,"2022-12-31")</f>
        <v>-3.7293686596</v>
      </c>
      <c r="V315" s="7">
        <f t="shared" si="26"/>
        <v>14.155892358066668</v>
      </c>
      <c r="W315" s="8">
        <f t="shared" si="27"/>
        <v>31.439003787839027</v>
      </c>
      <c r="X315" s="6">
        <f>[1]!EM_S_FA_YOY_NETPROFIT(B315,"2019-12-31")</f>
        <v>-57.964090212199999</v>
      </c>
      <c r="Y315" s="6">
        <f>[1]!EM_S_FA_YOY_NETPROFIT(B315,"2020-12-31")</f>
        <v>-17.175392327299999</v>
      </c>
      <c r="Z315" s="6">
        <f>[1]!EM_S_FA_YOY_NETPROFIT(B315,"2021-12-31")</f>
        <v>265.53225302179999</v>
      </c>
      <c r="AA315" s="6">
        <f>[1]!EM_S_FA_YOY_NETPROFIT(B315,"2022-12-31")</f>
        <v>-97.677274990499996</v>
      </c>
      <c r="AB315" s="7">
        <f t="shared" si="28"/>
        <v>50.226528567999999</v>
      </c>
      <c r="AC315" s="8">
        <f t="shared" si="29"/>
        <v>190.75522146198682</v>
      </c>
    </row>
    <row r="316" spans="1:29" ht="16.5" x14ac:dyDescent="0.45">
      <c r="A316" s="9">
        <v>314</v>
      </c>
      <c r="B316" s="5" t="s">
        <v>1217</v>
      </c>
      <c r="C316" s="5" t="s">
        <v>1218</v>
      </c>
      <c r="D316" s="5" t="s">
        <v>1219</v>
      </c>
      <c r="E316" s="5" t="s">
        <v>363</v>
      </c>
      <c r="F316" s="5" t="s">
        <v>11754</v>
      </c>
      <c r="G316" s="5">
        <v>4</v>
      </c>
      <c r="H316" s="5">
        <v>3</v>
      </c>
      <c r="I316" s="5">
        <f t="shared" si="24"/>
        <v>2</v>
      </c>
      <c r="J316" s="5">
        <f t="shared" si="25"/>
        <v>8</v>
      </c>
      <c r="K316" s="5"/>
      <c r="L316" s="5"/>
      <c r="M316" s="5"/>
      <c r="N316" s="5"/>
      <c r="O316" s="5" t="s">
        <v>1220</v>
      </c>
      <c r="P316" s="6">
        <f>[1]!EM_S_INFO_EMPLOYEE(B316,"2019")</f>
        <v>96193</v>
      </c>
      <c r="Q316" s="6">
        <f>[1]!EM_S_STM07_IS(B316,"83","2019-12-31","1",1000000000)</f>
        <v>10.17644957948</v>
      </c>
      <c r="R316" s="6">
        <f>[1]!EM_S_FA_YOY_OR(B316,"2019-12-31")</f>
        <v>-7.4344855904999996</v>
      </c>
      <c r="S316" s="6">
        <f>[1]!EM_S_FA_YOY_OR(B316,"2020-12-31")</f>
        <v>-16.269770197300002</v>
      </c>
      <c r="T316" s="6">
        <f>[1]!EM_S_FA_YOY_OR(B316,"2021-12-31")</f>
        <v>-1.9286979108</v>
      </c>
      <c r="U316" s="6">
        <f>[1]!EM_S_FA_YOY_OR(B316,"2022-12-31")</f>
        <v>-16.287969762399999</v>
      </c>
      <c r="V316" s="7">
        <f t="shared" si="26"/>
        <v>-11.495479290166665</v>
      </c>
      <c r="W316" s="8">
        <f t="shared" si="27"/>
        <v>8.2850807042834607</v>
      </c>
      <c r="X316" s="6">
        <f>[1]!EM_S_FA_YOY_NETPROFIT(B316,"2019-12-31")</f>
        <v>-37.977698739399997</v>
      </c>
      <c r="Y316" s="6">
        <f>[1]!EM_S_FA_YOY_NETPROFIT(B316,"2020-12-31")</f>
        <v>-431.38586468239998</v>
      </c>
      <c r="Z316" s="6">
        <f>[1]!EM_S_FA_YOY_NETPROFIT(B316,"2021-12-31")</f>
        <v>-216.1065573386</v>
      </c>
      <c r="AA316" s="6">
        <f>[1]!EM_S_FA_YOY_NETPROFIT(B316,"2022-12-31")</f>
        <v>82.722138511699995</v>
      </c>
      <c r="AB316" s="7">
        <f t="shared" si="28"/>
        <v>-188.25676116976669</v>
      </c>
      <c r="AC316" s="8">
        <f t="shared" si="29"/>
        <v>258.18301279720231</v>
      </c>
    </row>
    <row r="317" spans="1:29" ht="16.5" x14ac:dyDescent="0.45">
      <c r="A317" s="9">
        <v>315</v>
      </c>
      <c r="B317" s="5" t="s">
        <v>1221</v>
      </c>
      <c r="C317" s="5" t="s">
        <v>1222</v>
      </c>
      <c r="D317" s="5" t="s">
        <v>1223</v>
      </c>
      <c r="E317" s="5" t="s">
        <v>240</v>
      </c>
      <c r="F317" s="5" t="s">
        <v>11770</v>
      </c>
      <c r="G317" s="5">
        <v>21</v>
      </c>
      <c r="H317" s="5">
        <v>3</v>
      </c>
      <c r="I317" s="5">
        <f t="shared" si="24"/>
        <v>3</v>
      </c>
      <c r="J317" s="5">
        <f t="shared" si="25"/>
        <v>7</v>
      </c>
      <c r="K317" s="5"/>
      <c r="L317" s="5"/>
      <c r="M317" s="5"/>
      <c r="N317" s="5"/>
      <c r="O317" s="5" t="s">
        <v>998</v>
      </c>
      <c r="P317" s="6">
        <f>[1]!EM_S_INFO_EMPLOYEE(B317,"2019")</f>
        <v>890</v>
      </c>
      <c r="Q317" s="6">
        <f>[1]!EM_S_STM07_IS(B317,"83","2019-12-31","1",1000000000)</f>
        <v>1.63982590101</v>
      </c>
      <c r="R317" s="6">
        <f>[1]!EM_S_FA_YOY_OR(B317,"2019-12-31")</f>
        <v>1.0043090933000001</v>
      </c>
      <c r="S317" s="6">
        <f>[1]!EM_S_FA_YOY_OR(B317,"2020-12-31")</f>
        <v>-23.380741061199998</v>
      </c>
      <c r="T317" s="6">
        <f>[1]!EM_S_FA_YOY_OR(B317,"2021-12-31")</f>
        <v>323.50047451699999</v>
      </c>
      <c r="U317" s="6">
        <f>[1]!EM_S_FA_YOY_OR(B317,"2022-12-31")</f>
        <v>-22.8713585723</v>
      </c>
      <c r="V317" s="7">
        <f t="shared" si="26"/>
        <v>92.416124961166659</v>
      </c>
      <c r="W317" s="8">
        <f t="shared" si="27"/>
        <v>200.12507920013903</v>
      </c>
      <c r="X317" s="6">
        <f>[1]!EM_S_FA_YOY_NETPROFIT(B317,"2019-12-31")</f>
        <v>1.4859786208000001</v>
      </c>
      <c r="Y317" s="6">
        <f>[1]!EM_S_FA_YOY_NETPROFIT(B317,"2020-12-31")</f>
        <v>-14.738539530600001</v>
      </c>
      <c r="Z317" s="6">
        <f>[1]!EM_S_FA_YOY_NETPROFIT(B317,"2021-12-31")</f>
        <v>1.8492471361</v>
      </c>
      <c r="AA317" s="6">
        <f>[1]!EM_S_FA_YOY_NETPROFIT(B317,"2022-12-31")</f>
        <v>-11.194622132899999</v>
      </c>
      <c r="AB317" s="7">
        <f t="shared" si="28"/>
        <v>-8.0279715091333319</v>
      </c>
      <c r="AC317" s="8">
        <f t="shared" si="29"/>
        <v>8.7355265299087126</v>
      </c>
    </row>
    <row r="318" spans="1:29" ht="16.5" x14ac:dyDescent="0.45">
      <c r="A318" s="9">
        <v>316</v>
      </c>
      <c r="B318" s="5" t="s">
        <v>1224</v>
      </c>
      <c r="C318" s="5" t="s">
        <v>1225</v>
      </c>
      <c r="D318" s="5" t="s">
        <v>1226</v>
      </c>
      <c r="E318" s="5" t="s">
        <v>311</v>
      </c>
      <c r="F318" s="5" t="s">
        <v>11755</v>
      </c>
      <c r="G318" s="5">
        <v>5</v>
      </c>
      <c r="H318" s="5">
        <v>3</v>
      </c>
      <c r="I318" s="5">
        <f t="shared" si="24"/>
        <v>3</v>
      </c>
      <c r="J318" s="5">
        <f t="shared" si="25"/>
        <v>5</v>
      </c>
      <c r="K318" s="5"/>
      <c r="L318" s="5"/>
      <c r="M318" s="5"/>
      <c r="N318" s="5"/>
      <c r="O318" s="5" t="s">
        <v>1227</v>
      </c>
      <c r="P318" s="6">
        <f>[1]!EM_S_INFO_EMPLOYEE(B318,"2019")</f>
        <v>3733</v>
      </c>
      <c r="Q318" s="6">
        <f>[1]!EM_S_STM07_IS(B318,"83","2019-12-31","1",1000000000)</f>
        <v>52.941830846839999</v>
      </c>
      <c r="R318" s="6">
        <f>[1]!EM_S_FA_YOY_OR(B318,"2019-12-31")</f>
        <v>24.667689118799998</v>
      </c>
      <c r="S318" s="6">
        <f>[1]!EM_S_FA_YOY_OR(B318,"2020-12-31")</f>
        <v>12.923475080899999</v>
      </c>
      <c r="T318" s="6">
        <f>[1]!EM_S_FA_YOY_OR(B318,"2021-12-31")</f>
        <v>18.760532266999999</v>
      </c>
      <c r="U318" s="6">
        <f>[1]!EM_S_FA_YOY_OR(B318,"2022-12-31")</f>
        <v>7.6443345719</v>
      </c>
      <c r="V318" s="7">
        <f t="shared" si="26"/>
        <v>13.109447306599998</v>
      </c>
      <c r="W318" s="8">
        <f t="shared" si="27"/>
        <v>5.5604318223214939</v>
      </c>
      <c r="X318" s="6">
        <f>[1]!EM_S_FA_YOY_NETPROFIT(B318,"2019-12-31")</f>
        <v>136.62637097269999</v>
      </c>
      <c r="Y318" s="6">
        <f>[1]!EM_S_FA_YOY_NETPROFIT(B318,"2020-12-31")</f>
        <v>116.48740340400001</v>
      </c>
      <c r="Z318" s="6">
        <f>[1]!EM_S_FA_YOY_NETPROFIT(B318,"2021-12-31")</f>
        <v>7.8442386777999999</v>
      </c>
      <c r="AA318" s="6">
        <f>[1]!EM_S_FA_YOY_NETPROFIT(B318,"2022-12-31")</f>
        <v>-37.859979817199999</v>
      </c>
      <c r="AB318" s="7">
        <f t="shared" si="28"/>
        <v>28.823887421533332</v>
      </c>
      <c r="AC318" s="8">
        <f t="shared" si="29"/>
        <v>79.283591763149943</v>
      </c>
    </row>
    <row r="319" spans="1:29" ht="16.5" x14ac:dyDescent="0.45">
      <c r="A319" s="9">
        <v>317</v>
      </c>
      <c r="B319" s="5" t="s">
        <v>1228</v>
      </c>
      <c r="C319" s="5" t="s">
        <v>1229</v>
      </c>
      <c r="D319" s="5" t="s">
        <v>1230</v>
      </c>
      <c r="E319" s="5" t="s">
        <v>288</v>
      </c>
      <c r="F319" s="5" t="s">
        <v>11773</v>
      </c>
      <c r="G319" s="5">
        <v>24</v>
      </c>
      <c r="H319" s="5">
        <v>2</v>
      </c>
      <c r="I319" s="5">
        <f t="shared" si="24"/>
        <v>1</v>
      </c>
      <c r="J319" s="5">
        <f t="shared" si="25"/>
        <v>11</v>
      </c>
      <c r="K319" s="5"/>
      <c r="L319" s="5"/>
      <c r="M319" s="5"/>
      <c r="N319" s="5"/>
      <c r="O319" s="5" t="s">
        <v>1231</v>
      </c>
      <c r="P319" s="6">
        <f>[1]!EM_S_INFO_EMPLOYEE(B319,"2019")</f>
        <v>12099</v>
      </c>
      <c r="Q319" s="6">
        <f>[1]!EM_S_STM07_IS(B319,"83","2019-12-31","1",1000000000)</f>
        <v>18.081576303999999</v>
      </c>
      <c r="R319" s="6">
        <f>[1]!EM_S_FA_YOY_OR(B319,"2019-12-31")</f>
        <v>-15.0560149501</v>
      </c>
      <c r="S319" s="6">
        <f>[1]!EM_S_FA_YOY_OR(B319,"2020-12-31")</f>
        <v>-3.3743615679999999</v>
      </c>
      <c r="T319" s="6">
        <f>[1]!EM_S_FA_YOY_OR(B319,"2021-12-31")</f>
        <v>80.727135661899993</v>
      </c>
      <c r="U319" s="6">
        <f>[1]!EM_S_FA_YOY_OR(B319,"2022-12-31")</f>
        <v>-4.5216874525000001</v>
      </c>
      <c r="V319" s="7">
        <f t="shared" si="26"/>
        <v>24.277028880466663</v>
      </c>
      <c r="W319" s="8">
        <f t="shared" si="27"/>
        <v>48.890592202362711</v>
      </c>
      <c r="X319" s="6">
        <f>[1]!EM_S_FA_YOY_NETPROFIT(B319,"2019-12-31")</f>
        <v>-44.8398119565</v>
      </c>
      <c r="Y319" s="6">
        <f>[1]!EM_S_FA_YOY_NETPROFIT(B319,"2020-12-31")</f>
        <v>-52.221764982499998</v>
      </c>
      <c r="Z319" s="6">
        <f>[1]!EM_S_FA_YOY_NETPROFIT(B319,"2021-12-31")</f>
        <v>459.97122808659998</v>
      </c>
      <c r="AA319" s="6">
        <f>[1]!EM_S_FA_YOY_NETPROFIT(B319,"2022-12-31")</f>
        <v>-31.6879498355</v>
      </c>
      <c r="AB319" s="7">
        <f t="shared" si="28"/>
        <v>125.35383775619999</v>
      </c>
      <c r="AC319" s="8">
        <f t="shared" si="29"/>
        <v>289.96897734890234</v>
      </c>
    </row>
    <row r="320" spans="1:29" ht="16.5" x14ac:dyDescent="0.45">
      <c r="A320" s="9">
        <v>318</v>
      </c>
      <c r="B320" s="5" t="s">
        <v>1232</v>
      </c>
      <c r="C320" s="5" t="s">
        <v>1233</v>
      </c>
      <c r="D320" s="5" t="s">
        <v>1234</v>
      </c>
      <c r="E320" s="5" t="s">
        <v>311</v>
      </c>
      <c r="F320" s="5" t="s">
        <v>11768</v>
      </c>
      <c r="G320" s="5">
        <v>19</v>
      </c>
      <c r="H320" s="5">
        <v>2</v>
      </c>
      <c r="I320" s="5">
        <f t="shared" si="24"/>
        <v>2</v>
      </c>
      <c r="J320" s="5">
        <f t="shared" si="25"/>
        <v>4</v>
      </c>
      <c r="K320" s="5"/>
      <c r="L320" s="5"/>
      <c r="M320" s="5"/>
      <c r="N320" s="5"/>
      <c r="O320" s="5" t="s">
        <v>1235</v>
      </c>
      <c r="P320" s="6">
        <f>[1]!EM_S_INFO_EMPLOYEE(B320,"2019")</f>
        <v>494</v>
      </c>
      <c r="Q320" s="6">
        <f>[1]!EM_S_STM07_IS(B320,"83","2019-12-31","1",1000000000)</f>
        <v>1.6472851500200001</v>
      </c>
      <c r="R320" s="6">
        <f>[1]!EM_S_FA_YOY_OR(B320,"2019-12-31")</f>
        <v>78.121836405799996</v>
      </c>
      <c r="S320" s="6">
        <f>[1]!EM_S_FA_YOY_OR(B320,"2020-12-31")</f>
        <v>0.55542347179999996</v>
      </c>
      <c r="T320" s="6">
        <f>[1]!EM_S_FA_YOY_OR(B320,"2021-12-31")</f>
        <v>79.503509400900001</v>
      </c>
      <c r="U320" s="6">
        <f>[1]!EM_S_FA_YOY_OR(B320,"2022-12-31")</f>
        <v>27.329428929100001</v>
      </c>
      <c r="V320" s="7">
        <f t="shared" si="26"/>
        <v>35.796120600599998</v>
      </c>
      <c r="W320" s="8">
        <f t="shared" si="27"/>
        <v>40.149267974177626</v>
      </c>
      <c r="X320" s="6">
        <f>[1]!EM_S_FA_YOY_NETPROFIT(B320,"2019-12-31")</f>
        <v>-7.1770995891</v>
      </c>
      <c r="Y320" s="6">
        <f>[1]!EM_S_FA_YOY_NETPROFIT(B320,"2020-12-31")</f>
        <v>204.1430049073</v>
      </c>
      <c r="Z320" s="6">
        <f>[1]!EM_S_FA_YOY_NETPROFIT(B320,"2021-12-31")</f>
        <v>-27.882922738000001</v>
      </c>
      <c r="AA320" s="6">
        <f>[1]!EM_S_FA_YOY_NETPROFIT(B320,"2022-12-31")</f>
        <v>106.065988714</v>
      </c>
      <c r="AB320" s="7">
        <f t="shared" si="28"/>
        <v>94.108690294433345</v>
      </c>
      <c r="AC320" s="8">
        <f t="shared" si="29"/>
        <v>116.47420535911127</v>
      </c>
    </row>
    <row r="321" spans="1:29" ht="16.5" x14ac:dyDescent="0.45">
      <c r="A321" s="9">
        <v>319</v>
      </c>
      <c r="B321" s="5" t="s">
        <v>1236</v>
      </c>
      <c r="C321" s="5" t="s">
        <v>1237</v>
      </c>
      <c r="D321" s="5" t="s">
        <v>1238</v>
      </c>
      <c r="E321" s="5" t="s">
        <v>479</v>
      </c>
      <c r="F321" s="5" t="s">
        <v>11763</v>
      </c>
      <c r="G321" s="5">
        <v>14</v>
      </c>
      <c r="H321" s="5">
        <v>3</v>
      </c>
      <c r="I321" s="5">
        <f t="shared" si="24"/>
        <v>0</v>
      </c>
      <c r="J321" s="5">
        <f t="shared" si="25"/>
        <v>10</v>
      </c>
      <c r="K321" s="5"/>
      <c r="L321" s="5"/>
      <c r="M321" s="5"/>
      <c r="N321" s="5"/>
      <c r="O321" s="5" t="s">
        <v>1239</v>
      </c>
      <c r="P321" s="6">
        <f>[1]!EM_S_INFO_EMPLOYEE(B321,"2019")</f>
        <v>3636</v>
      </c>
      <c r="Q321" s="6">
        <f>[1]!EM_S_STM07_IS(B321,"83","2019-12-31","1",1000000000)</f>
        <v>3.5019915890000002</v>
      </c>
      <c r="R321" s="6">
        <f>[1]!EM_S_FA_YOY_OR(B321,"2019-12-31")</f>
        <v>10.536572938400001</v>
      </c>
      <c r="S321" s="6">
        <f>[1]!EM_S_FA_YOY_OR(B321,"2020-12-31")</f>
        <v>-8.9027536330999997</v>
      </c>
      <c r="T321" s="6">
        <f>[1]!EM_S_FA_YOY_OR(B321,"2021-12-31")</f>
        <v>-4.1150131133999999</v>
      </c>
      <c r="U321" s="6">
        <f>[1]!EM_S_FA_YOY_OR(B321,"2022-12-31")</f>
        <v>11.6976575196</v>
      </c>
      <c r="V321" s="7">
        <f t="shared" si="26"/>
        <v>-0.44003640896666657</v>
      </c>
      <c r="W321" s="8">
        <f t="shared" si="27"/>
        <v>10.780692243481742</v>
      </c>
      <c r="X321" s="6">
        <f>[1]!EM_S_FA_YOY_NETPROFIT(B321,"2019-12-31")</f>
        <v>-32.213022162500003</v>
      </c>
      <c r="Y321" s="6">
        <f>[1]!EM_S_FA_YOY_NETPROFIT(B321,"2020-12-31")</f>
        <v>11.597226861799999</v>
      </c>
      <c r="Z321" s="6">
        <f>[1]!EM_S_FA_YOY_NETPROFIT(B321,"2021-12-31")</f>
        <v>351.4580288304</v>
      </c>
      <c r="AA321" s="6">
        <f>[1]!EM_S_FA_YOY_NETPROFIT(B321,"2022-12-31")</f>
        <v>5.1984803168999996</v>
      </c>
      <c r="AB321" s="7">
        <f t="shared" si="28"/>
        <v>122.75124533636665</v>
      </c>
      <c r="AC321" s="8">
        <f t="shared" si="29"/>
        <v>198.09172269803818</v>
      </c>
    </row>
    <row r="322" spans="1:29" ht="16.5" x14ac:dyDescent="0.45">
      <c r="A322" s="9">
        <v>320</v>
      </c>
      <c r="B322" s="5" t="s">
        <v>1240</v>
      </c>
      <c r="C322" s="5" t="s">
        <v>1241</v>
      </c>
      <c r="D322" s="5" t="s">
        <v>1242</v>
      </c>
      <c r="E322" s="5" t="s">
        <v>509</v>
      </c>
      <c r="F322" s="5" t="s">
        <v>11769</v>
      </c>
      <c r="G322" s="5">
        <v>20</v>
      </c>
      <c r="H322" s="5">
        <v>3</v>
      </c>
      <c r="I322" s="5">
        <f t="shared" ref="I322:I385" si="30">VLOOKUP(F322,K:N,4,FALSE)</f>
        <v>4</v>
      </c>
      <c r="J322" s="5">
        <f t="shared" ref="J322:J385" si="31">VLOOKUP(F322,K:L,2,FALSE)</f>
        <v>7</v>
      </c>
      <c r="K322" s="5"/>
      <c r="L322" s="5"/>
      <c r="M322" s="5"/>
      <c r="N322" s="5"/>
      <c r="O322" s="5" t="s">
        <v>1243</v>
      </c>
      <c r="P322" s="6">
        <f>[1]!EM_S_INFO_EMPLOYEE(B322,"2019")</f>
        <v>929</v>
      </c>
      <c r="Q322" s="6">
        <f>[1]!EM_S_STM07_IS(B322,"83","2019-12-31","1",1000000000)</f>
        <v>1.1417372537099999</v>
      </c>
      <c r="R322" s="6">
        <f>[1]!EM_S_FA_YOY_OR(B322,"2019-12-31")</f>
        <v>-57.137493534500003</v>
      </c>
      <c r="S322" s="6">
        <f>[1]!EM_S_FA_YOY_OR(B322,"2020-12-31")</f>
        <v>-7.8509553348000001</v>
      </c>
      <c r="T322" s="6">
        <f>[1]!EM_S_FA_YOY_OR(B322,"2021-12-31")</f>
        <v>35.873109185200001</v>
      </c>
      <c r="U322" s="6">
        <f>[1]!EM_S_FA_YOY_OR(B322,"2022-12-31")</f>
        <v>-6.9212153119000002</v>
      </c>
      <c r="V322" s="7">
        <f t="shared" ref="V322:V385" si="32">AVERAGE(S322:U322)</f>
        <v>7.0336461795000007</v>
      </c>
      <c r="W322" s="8">
        <f t="shared" ref="W322:W385" si="33">STDEV(S322:U322)</f>
        <v>24.980033506190491</v>
      </c>
      <c r="X322" s="6">
        <f>[1]!EM_S_FA_YOY_NETPROFIT(B322,"2019-12-31")</f>
        <v>-55.804654878699999</v>
      </c>
      <c r="Y322" s="6">
        <f>[1]!EM_S_FA_YOY_NETPROFIT(B322,"2020-12-31")</f>
        <v>-65.683969978600004</v>
      </c>
      <c r="Z322" s="6">
        <f>[1]!EM_S_FA_YOY_NETPROFIT(B322,"2021-12-31")</f>
        <v>-51.7604279484</v>
      </c>
      <c r="AA322" s="6">
        <f>[1]!EM_S_FA_YOY_NETPROFIT(B322,"2022-12-31")</f>
        <v>93.882423851699997</v>
      </c>
      <c r="AB322" s="7">
        <f t="shared" ref="AB322:AB385" si="34">AVERAGE(Y322:AA322)</f>
        <v>-7.8539913584333378</v>
      </c>
      <c r="AC322" s="8">
        <f t="shared" ref="AC322:AC385" si="35">STDEV(Y322:AA322)</f>
        <v>88.380936239231886</v>
      </c>
    </row>
    <row r="323" spans="1:29" ht="16.5" x14ac:dyDescent="0.45">
      <c r="A323" s="9">
        <v>321</v>
      </c>
      <c r="B323" s="5" t="s">
        <v>1244</v>
      </c>
      <c r="C323" s="5" t="s">
        <v>1245</v>
      </c>
      <c r="D323" s="5" t="s">
        <v>1246</v>
      </c>
      <c r="E323" s="5" t="s">
        <v>440</v>
      </c>
      <c r="F323" s="5" t="s">
        <v>11756</v>
      </c>
      <c r="G323" s="5">
        <v>6</v>
      </c>
      <c r="H323" s="5">
        <v>2</v>
      </c>
      <c r="I323" s="5">
        <f t="shared" si="30"/>
        <v>2</v>
      </c>
      <c r="J323" s="5">
        <f t="shared" si="31"/>
        <v>11</v>
      </c>
      <c r="K323" s="5"/>
      <c r="L323" s="5"/>
      <c r="M323" s="5"/>
      <c r="N323" s="5"/>
      <c r="O323" s="5" t="s">
        <v>1247</v>
      </c>
      <c r="P323" s="6">
        <f>[1]!EM_S_INFO_EMPLOYEE(B323,"2019")</f>
        <v>9094</v>
      </c>
      <c r="Q323" s="6">
        <f>[1]!EM_S_STM07_IS(B323,"83","2019-12-31","1",1000000000)</f>
        <v>3.1649765398900001</v>
      </c>
      <c r="R323" s="6">
        <f>[1]!EM_S_FA_YOY_OR(B323,"2019-12-31")</f>
        <v>-0.72968192480000005</v>
      </c>
      <c r="S323" s="6">
        <f>[1]!EM_S_FA_YOY_OR(B323,"2020-12-31")</f>
        <v>29.3874539368</v>
      </c>
      <c r="T323" s="6">
        <f>[1]!EM_S_FA_YOY_OR(B323,"2021-12-31")</f>
        <v>23.377148068699999</v>
      </c>
      <c r="U323" s="6">
        <f>[1]!EM_S_FA_YOY_OR(B323,"2022-12-31")</f>
        <v>-18.828782806500001</v>
      </c>
      <c r="V323" s="7">
        <f t="shared" si="32"/>
        <v>11.311939732999997</v>
      </c>
      <c r="W323" s="8">
        <f t="shared" si="33"/>
        <v>26.275051104790869</v>
      </c>
      <c r="X323" s="6">
        <f>[1]!EM_S_FA_YOY_NETPROFIT(B323,"2019-12-31")</f>
        <v>-13.195606160900001</v>
      </c>
      <c r="Y323" s="6">
        <f>[1]!EM_S_FA_YOY_NETPROFIT(B323,"2020-12-31")</f>
        <v>165.7082532176</v>
      </c>
      <c r="Z323" s="6">
        <f>[1]!EM_S_FA_YOY_NETPROFIT(B323,"2021-12-31")</f>
        <v>57.9638114551</v>
      </c>
      <c r="AA323" s="6">
        <f>[1]!EM_S_FA_YOY_NETPROFIT(B323,"2022-12-31")</f>
        <v>-0.79321172559999997</v>
      </c>
      <c r="AB323" s="7">
        <f t="shared" si="34"/>
        <v>74.292950982366662</v>
      </c>
      <c r="AC323" s="8">
        <f t="shared" si="35"/>
        <v>84.443265304780937</v>
      </c>
    </row>
    <row r="324" spans="1:29" ht="16.5" x14ac:dyDescent="0.45">
      <c r="A324" s="9">
        <v>322</v>
      </c>
      <c r="B324" s="5" t="s">
        <v>1248</v>
      </c>
      <c r="C324" s="5" t="s">
        <v>1249</v>
      </c>
      <c r="D324" s="5" t="s">
        <v>1250</v>
      </c>
      <c r="E324" s="5" t="s">
        <v>435</v>
      </c>
      <c r="F324" s="5" t="s">
        <v>11752</v>
      </c>
      <c r="G324" s="5">
        <v>2</v>
      </c>
      <c r="H324" s="5">
        <v>3</v>
      </c>
      <c r="I324" s="5">
        <f t="shared" si="30"/>
        <v>0</v>
      </c>
      <c r="J324" s="5">
        <f t="shared" si="31"/>
        <v>2</v>
      </c>
      <c r="K324" s="5"/>
      <c r="L324" s="5"/>
      <c r="M324" s="5"/>
      <c r="N324" s="5"/>
      <c r="O324" s="5" t="s">
        <v>200</v>
      </c>
      <c r="P324" s="6">
        <f>[1]!EM_S_INFO_EMPLOYEE(B324,"2019")</f>
        <v>607</v>
      </c>
      <c r="Q324" s="6">
        <f>[1]!EM_S_STM07_IS(B324,"83","2019-12-31","1",1000000000)</f>
        <v>3.3941431617800002</v>
      </c>
      <c r="R324" s="6">
        <f>[1]!EM_S_FA_YOY_OR(B324,"2019-12-31")</f>
        <v>11.36130397</v>
      </c>
      <c r="S324" s="6">
        <f>[1]!EM_S_FA_YOY_OR(B324,"2020-12-31")</f>
        <v>78.298697370100001</v>
      </c>
      <c r="T324" s="6">
        <f>[1]!EM_S_FA_YOY_OR(B324,"2021-12-31")</f>
        <v>-16.4752158595</v>
      </c>
      <c r="U324" s="6">
        <f>[1]!EM_S_FA_YOY_OR(B324,"2022-12-31")</f>
        <v>-16.994772803</v>
      </c>
      <c r="V324" s="7">
        <f t="shared" si="32"/>
        <v>14.942902902533334</v>
      </c>
      <c r="W324" s="8">
        <f t="shared" si="33"/>
        <v>54.868342460081642</v>
      </c>
      <c r="X324" s="6">
        <f>[1]!EM_S_FA_YOY_NETPROFIT(B324,"2019-12-31")</f>
        <v>63.516179368300001</v>
      </c>
      <c r="Y324" s="6">
        <f>[1]!EM_S_FA_YOY_NETPROFIT(B324,"2020-12-31")</f>
        <v>206.30625411189999</v>
      </c>
      <c r="Z324" s="6">
        <f>[1]!EM_S_FA_YOY_NETPROFIT(B324,"2021-12-31")</f>
        <v>-446.8047071149</v>
      </c>
      <c r="AA324" s="6">
        <f>[1]!EM_S_FA_YOY_NETPROFIT(B324,"2022-12-31")</f>
        <v>59.875420766300003</v>
      </c>
      <c r="AB324" s="7">
        <f t="shared" si="34"/>
        <v>-60.20767741223333</v>
      </c>
      <c r="AC324" s="8">
        <f t="shared" si="35"/>
        <v>342.71481550957952</v>
      </c>
    </row>
    <row r="325" spans="1:29" ht="16.5" x14ac:dyDescent="0.45">
      <c r="A325" s="9">
        <v>323</v>
      </c>
      <c r="B325" s="5" t="s">
        <v>1251</v>
      </c>
      <c r="C325" s="5" t="s">
        <v>1252</v>
      </c>
      <c r="D325" s="5" t="s">
        <v>1253</v>
      </c>
      <c r="E325" s="5" t="s">
        <v>33</v>
      </c>
      <c r="F325" s="5" t="s">
        <v>11769</v>
      </c>
      <c r="G325" s="5">
        <v>20</v>
      </c>
      <c r="H325" s="5">
        <v>3</v>
      </c>
      <c r="I325" s="5">
        <f t="shared" si="30"/>
        <v>4</v>
      </c>
      <c r="J325" s="5">
        <f t="shared" si="31"/>
        <v>7</v>
      </c>
      <c r="K325" s="5"/>
      <c r="L325" s="5"/>
      <c r="M325" s="5"/>
      <c r="N325" s="5"/>
      <c r="O325" s="5" t="s">
        <v>1254</v>
      </c>
      <c r="P325" s="6">
        <f>[1]!EM_S_INFO_EMPLOYEE(B325,"2019")</f>
        <v>19627</v>
      </c>
      <c r="Q325" s="6">
        <f>[1]!EM_S_STM07_IS(B325,"83","2019-12-31","1",1000000000)</f>
        <v>3.5007078694999998</v>
      </c>
      <c r="R325" s="6">
        <f>[1]!EM_S_FA_YOY_OR(B325,"2019-12-31")</f>
        <v>-11.917874704700001</v>
      </c>
      <c r="S325" s="6">
        <f>[1]!EM_S_FA_YOY_OR(B325,"2020-12-31")</f>
        <v>-32.616305622399999</v>
      </c>
      <c r="T325" s="6">
        <f>[1]!EM_S_FA_YOY_OR(B325,"2021-12-31")</f>
        <v>12.7824714135</v>
      </c>
      <c r="U325" s="6">
        <f>[1]!EM_S_FA_YOY_OR(B325,"2022-12-31")</f>
        <v>1.7408735790000001</v>
      </c>
      <c r="V325" s="7">
        <f t="shared" si="32"/>
        <v>-6.0309868766333343</v>
      </c>
      <c r="W325" s="8">
        <f t="shared" si="33"/>
        <v>23.676224367394774</v>
      </c>
      <c r="X325" s="6">
        <f>[1]!EM_S_FA_YOY_NETPROFIT(B325,"2019-12-31")</f>
        <v>-102.03859554589999</v>
      </c>
      <c r="Y325" s="6">
        <f>[1]!EM_S_FA_YOY_NETPROFIT(B325,"2020-12-31")</f>
        <v>-7452.9514334572004</v>
      </c>
      <c r="Z325" s="6">
        <f>[1]!EM_S_FA_YOY_NETPROFIT(B325,"2021-12-31")</f>
        <v>37.704715338500002</v>
      </c>
      <c r="AA325" s="6">
        <f>[1]!EM_S_FA_YOY_NETPROFIT(B325,"2022-12-31")</f>
        <v>-1.6069426260999999</v>
      </c>
      <c r="AB325" s="7">
        <f t="shared" si="34"/>
        <v>-2472.2845535816</v>
      </c>
      <c r="AC325" s="8">
        <f t="shared" si="35"/>
        <v>4313.4288307366678</v>
      </c>
    </row>
    <row r="326" spans="1:29" ht="16.5" x14ac:dyDescent="0.45">
      <c r="A326" s="9">
        <v>324</v>
      </c>
      <c r="B326" s="5" t="s">
        <v>1255</v>
      </c>
      <c r="C326" s="5" t="s">
        <v>1256</v>
      </c>
      <c r="D326" s="5" t="s">
        <v>1257</v>
      </c>
      <c r="E326" s="5" t="s">
        <v>268</v>
      </c>
      <c r="F326" s="5" t="s">
        <v>11778</v>
      </c>
      <c r="G326" s="5">
        <v>29</v>
      </c>
      <c r="H326" s="5">
        <v>3</v>
      </c>
      <c r="I326" s="5">
        <f t="shared" si="30"/>
        <v>3</v>
      </c>
      <c r="J326" s="5">
        <f t="shared" si="31"/>
        <v>5</v>
      </c>
      <c r="K326" s="5"/>
      <c r="L326" s="5"/>
      <c r="M326" s="5"/>
      <c r="N326" s="5"/>
      <c r="O326" s="5" t="s">
        <v>1258</v>
      </c>
      <c r="P326" s="6">
        <f>[1]!EM_S_INFO_EMPLOYEE(B326,"2019")</f>
        <v>1157</v>
      </c>
      <c r="Q326" s="6">
        <f>[1]!EM_S_STM07_IS(B326,"83","2019-12-31","1",1000000000)</f>
        <v>2.2553940589699999</v>
      </c>
      <c r="R326" s="6">
        <f>[1]!EM_S_FA_YOY_OR(B326,"2019-12-31")</f>
        <v>6.2879146656999998</v>
      </c>
      <c r="S326" s="6">
        <f>[1]!EM_S_FA_YOY_OR(B326,"2020-12-31")</f>
        <v>-17.5025006672</v>
      </c>
      <c r="T326" s="6">
        <f>[1]!EM_S_FA_YOY_OR(B326,"2021-12-31")</f>
        <v>35.647002631699998</v>
      </c>
      <c r="U326" s="6">
        <f>[1]!EM_S_FA_YOY_OR(B326,"2022-12-31")</f>
        <v>6.6608552018999996</v>
      </c>
      <c r="V326" s="7">
        <f t="shared" si="32"/>
        <v>8.2684523887999983</v>
      </c>
      <c r="W326" s="8">
        <f t="shared" si="33"/>
        <v>26.611195045815624</v>
      </c>
      <c r="X326" s="6">
        <f>[1]!EM_S_FA_YOY_NETPROFIT(B326,"2019-12-31")</f>
        <v>12.8936630829</v>
      </c>
      <c r="Y326" s="6">
        <f>[1]!EM_S_FA_YOY_NETPROFIT(B326,"2020-12-31")</f>
        <v>-6.9478016144000003</v>
      </c>
      <c r="Z326" s="6">
        <f>[1]!EM_S_FA_YOY_NETPROFIT(B326,"2021-12-31")</f>
        <v>31.063356071800001</v>
      </c>
      <c r="AA326" s="6">
        <f>[1]!EM_S_FA_YOY_NETPROFIT(B326,"2022-12-31")</f>
        <v>5.9050633574000004</v>
      </c>
      <c r="AB326" s="7">
        <f t="shared" si="34"/>
        <v>10.006872604933333</v>
      </c>
      <c r="AC326" s="8">
        <f t="shared" si="35"/>
        <v>19.334700837836948</v>
      </c>
    </row>
    <row r="327" spans="1:29" ht="16.5" x14ac:dyDescent="0.45">
      <c r="A327" s="9">
        <v>325</v>
      </c>
      <c r="B327" s="5" t="s">
        <v>1259</v>
      </c>
      <c r="C327" s="5" t="s">
        <v>1260</v>
      </c>
      <c r="D327" s="5" t="s">
        <v>1261</v>
      </c>
      <c r="E327" s="5" t="s">
        <v>249</v>
      </c>
      <c r="F327" s="5" t="s">
        <v>11760</v>
      </c>
      <c r="G327" s="5">
        <v>11</v>
      </c>
      <c r="H327" s="5">
        <v>2</v>
      </c>
      <c r="I327" s="5">
        <f t="shared" si="30"/>
        <v>3</v>
      </c>
      <c r="J327" s="5">
        <f t="shared" si="31"/>
        <v>3</v>
      </c>
      <c r="K327" s="5"/>
      <c r="L327" s="5"/>
      <c r="M327" s="5"/>
      <c r="N327" s="5"/>
      <c r="O327" s="5" t="s">
        <v>1262</v>
      </c>
      <c r="P327" s="6">
        <f>[1]!EM_S_INFO_EMPLOYEE(B327,"2019")</f>
        <v>5118</v>
      </c>
      <c r="Q327" s="6">
        <f>[1]!EM_S_STM07_IS(B327,"83","2019-12-31","1",1000000000)</f>
        <v>2.97891708494</v>
      </c>
      <c r="R327" s="6">
        <f>[1]!EM_S_FA_YOY_OR(B327,"2019-12-31")</f>
        <v>7.0972034301000004</v>
      </c>
      <c r="S327" s="6">
        <f>[1]!EM_S_FA_YOY_OR(B327,"2020-12-31")</f>
        <v>13.868600042600001</v>
      </c>
      <c r="T327" s="6">
        <f>[1]!EM_S_FA_YOY_OR(B327,"2021-12-31")</f>
        <v>3.1366426731999999</v>
      </c>
      <c r="U327" s="6">
        <f>[1]!EM_S_FA_YOY_OR(B327,"2022-12-31")</f>
        <v>-0.1240235398</v>
      </c>
      <c r="V327" s="7">
        <f t="shared" si="32"/>
        <v>5.6270730586666673</v>
      </c>
      <c r="W327" s="8">
        <f t="shared" si="33"/>
        <v>7.3212062741276371</v>
      </c>
      <c r="X327" s="6">
        <f>[1]!EM_S_FA_YOY_NETPROFIT(B327,"2019-12-31")</f>
        <v>63.682556099400003</v>
      </c>
      <c r="Y327" s="6">
        <f>[1]!EM_S_FA_YOY_NETPROFIT(B327,"2020-12-31")</f>
        <v>30.316811657500001</v>
      </c>
      <c r="Z327" s="6">
        <f>[1]!EM_S_FA_YOY_NETPROFIT(B327,"2021-12-31")</f>
        <v>125.4300222303</v>
      </c>
      <c r="AA327" s="6">
        <f>[1]!EM_S_FA_YOY_NETPROFIT(B327,"2022-12-31")</f>
        <v>-139.62414421509999</v>
      </c>
      <c r="AB327" s="7">
        <f t="shared" si="34"/>
        <v>5.3742298909000015</v>
      </c>
      <c r="AC327" s="8">
        <f t="shared" si="35"/>
        <v>134.2759363266706</v>
      </c>
    </row>
    <row r="328" spans="1:29" ht="16.5" x14ac:dyDescent="0.45">
      <c r="A328" s="9">
        <v>326</v>
      </c>
      <c r="B328" s="5" t="s">
        <v>1263</v>
      </c>
      <c r="C328" s="5" t="s">
        <v>1264</v>
      </c>
      <c r="D328" s="5" t="s">
        <v>1265</v>
      </c>
      <c r="E328" s="5" t="s">
        <v>634</v>
      </c>
      <c r="F328" s="5" t="s">
        <v>11769</v>
      </c>
      <c r="G328" s="5">
        <v>20</v>
      </c>
      <c r="H328" s="5">
        <v>3</v>
      </c>
      <c r="I328" s="5">
        <f t="shared" si="30"/>
        <v>4</v>
      </c>
      <c r="J328" s="5">
        <f t="shared" si="31"/>
        <v>7</v>
      </c>
      <c r="K328" s="5"/>
      <c r="L328" s="5"/>
      <c r="M328" s="5"/>
      <c r="N328" s="5"/>
      <c r="O328" s="5" t="s">
        <v>1185</v>
      </c>
      <c r="P328" s="6">
        <f>[1]!EM_S_INFO_EMPLOYEE(B328,"2019")</f>
        <v>1706</v>
      </c>
      <c r="Q328" s="6">
        <f>[1]!EM_S_STM07_IS(B328,"83","2019-12-31","1",1000000000)</f>
        <v>11.40954649803</v>
      </c>
      <c r="R328" s="6">
        <f>[1]!EM_S_FA_YOY_OR(B328,"2019-12-31")</f>
        <v>23.151148749299999</v>
      </c>
      <c r="S328" s="6">
        <f>[1]!EM_S_FA_YOY_OR(B328,"2020-12-31")</f>
        <v>-38.492251713100003</v>
      </c>
      <c r="T328" s="6">
        <f>[1]!EM_S_FA_YOY_OR(B328,"2021-12-31")</f>
        <v>21.8119443213</v>
      </c>
      <c r="U328" s="6">
        <f>[1]!EM_S_FA_YOY_OR(B328,"2022-12-31")</f>
        <v>-19.778801932699999</v>
      </c>
      <c r="V328" s="7">
        <f t="shared" si="32"/>
        <v>-12.153036441500001</v>
      </c>
      <c r="W328" s="8">
        <f t="shared" si="33"/>
        <v>30.86686312753401</v>
      </c>
      <c r="X328" s="6">
        <f>[1]!EM_S_FA_YOY_NETPROFIT(B328,"2019-12-31")</f>
        <v>-64.734535385900003</v>
      </c>
      <c r="Y328" s="6">
        <f>[1]!EM_S_FA_YOY_NETPROFIT(B328,"2020-12-31")</f>
        <v>-780.9725280847</v>
      </c>
      <c r="Z328" s="6">
        <f>[1]!EM_S_FA_YOY_NETPROFIT(B328,"2021-12-31")</f>
        <v>125.2445397947</v>
      </c>
      <c r="AA328" s="6">
        <f>[1]!EM_S_FA_YOY_NETPROFIT(B328,"2022-12-31")</f>
        <v>21.6383779234</v>
      </c>
      <c r="AB328" s="7">
        <f t="shared" si="34"/>
        <v>-211.36320345553335</v>
      </c>
      <c r="AC328" s="8">
        <f t="shared" si="35"/>
        <v>496.00871587382119</v>
      </c>
    </row>
    <row r="329" spans="1:29" ht="16.5" x14ac:dyDescent="0.45">
      <c r="A329" s="9">
        <v>327</v>
      </c>
      <c r="B329" s="5" t="s">
        <v>1266</v>
      </c>
      <c r="C329" s="5" t="s">
        <v>1267</v>
      </c>
      <c r="D329" s="5" t="s">
        <v>1268</v>
      </c>
      <c r="E329" s="5" t="s">
        <v>363</v>
      </c>
      <c r="F329" s="5" t="s">
        <v>11756</v>
      </c>
      <c r="G329" s="5">
        <v>6</v>
      </c>
      <c r="H329" s="5">
        <v>2</v>
      </c>
      <c r="I329" s="5">
        <f t="shared" si="30"/>
        <v>2</v>
      </c>
      <c r="J329" s="5">
        <f t="shared" si="31"/>
        <v>11</v>
      </c>
      <c r="K329" s="5"/>
      <c r="L329" s="5"/>
      <c r="M329" s="5"/>
      <c r="N329" s="5"/>
      <c r="O329" s="5" t="s">
        <v>1269</v>
      </c>
      <c r="P329" s="6">
        <f>[1]!EM_S_INFO_EMPLOYEE(B329,"2019")</f>
        <v>5286</v>
      </c>
      <c r="Q329" s="6">
        <f>[1]!EM_S_STM07_IS(B329,"83","2019-12-31","1",1000000000)</f>
        <v>6.5883521698400003</v>
      </c>
      <c r="R329" s="6">
        <f>[1]!EM_S_FA_YOY_OR(B329,"2019-12-31")</f>
        <v>33.940856456799999</v>
      </c>
      <c r="S329" s="6">
        <f>[1]!EM_S_FA_YOY_OR(B329,"2020-12-31")</f>
        <v>-5.6918694942999997</v>
      </c>
      <c r="T329" s="6">
        <f>[1]!EM_S_FA_YOY_OR(B329,"2021-12-31")</f>
        <v>11.8795953896</v>
      </c>
      <c r="U329" s="6">
        <f>[1]!EM_S_FA_YOY_OR(B329,"2022-12-31")</f>
        <v>11.514684162</v>
      </c>
      <c r="V329" s="7">
        <f t="shared" si="32"/>
        <v>5.900803352433333</v>
      </c>
      <c r="W329" s="8">
        <f t="shared" si="33"/>
        <v>10.041206991669297</v>
      </c>
      <c r="X329" s="6">
        <f>[1]!EM_S_FA_YOY_NETPROFIT(B329,"2019-12-31")</f>
        <v>41.432243366999998</v>
      </c>
      <c r="Y329" s="6">
        <f>[1]!EM_S_FA_YOY_NETPROFIT(B329,"2020-12-31")</f>
        <v>-32.134221396599997</v>
      </c>
      <c r="Z329" s="6">
        <f>[1]!EM_S_FA_YOY_NETPROFIT(B329,"2021-12-31")</f>
        <v>95.228413950000004</v>
      </c>
      <c r="AA329" s="6">
        <f>[1]!EM_S_FA_YOY_NETPROFIT(B329,"2022-12-31")</f>
        <v>13.0394509352</v>
      </c>
      <c r="AB329" s="7">
        <f t="shared" si="34"/>
        <v>25.377881162866668</v>
      </c>
      <c r="AC329" s="8">
        <f t="shared" si="35"/>
        <v>64.571571654792479</v>
      </c>
    </row>
    <row r="330" spans="1:29" ht="16.5" x14ac:dyDescent="0.45">
      <c r="A330" s="9">
        <v>328</v>
      </c>
      <c r="B330" s="5" t="s">
        <v>1270</v>
      </c>
      <c r="C330" s="5" t="s">
        <v>1271</v>
      </c>
      <c r="D330" s="5" t="s">
        <v>1272</v>
      </c>
      <c r="E330" s="5" t="s">
        <v>268</v>
      </c>
      <c r="F330" s="5" t="s">
        <v>11756</v>
      </c>
      <c r="G330" s="5">
        <v>6</v>
      </c>
      <c r="H330" s="5">
        <v>2</v>
      </c>
      <c r="I330" s="5">
        <f t="shared" si="30"/>
        <v>2</v>
      </c>
      <c r="J330" s="5">
        <f t="shared" si="31"/>
        <v>11</v>
      </c>
      <c r="K330" s="5"/>
      <c r="L330" s="5"/>
      <c r="M330" s="5"/>
      <c r="N330" s="5"/>
      <c r="O330" s="5" t="s">
        <v>1273</v>
      </c>
      <c r="P330" s="6">
        <f>[1]!EM_S_INFO_EMPLOYEE(B330,"2019")</f>
        <v>1756</v>
      </c>
      <c r="Q330" s="6">
        <f>[1]!EM_S_STM07_IS(B330,"83","2019-12-31","1",1000000000)</f>
        <v>2.5464003070399999</v>
      </c>
      <c r="R330" s="6">
        <f>[1]!EM_S_FA_YOY_OR(B330,"2019-12-31")</f>
        <v>25.338894247100001</v>
      </c>
      <c r="S330" s="6">
        <f>[1]!EM_S_FA_YOY_OR(B330,"2020-12-31")</f>
        <v>4.1559466113000001</v>
      </c>
      <c r="T330" s="6">
        <f>[1]!EM_S_FA_YOY_OR(B330,"2021-12-31")</f>
        <v>15.882946881400001</v>
      </c>
      <c r="U330" s="6">
        <f>[1]!EM_S_FA_YOY_OR(B330,"2022-12-31")</f>
        <v>-7.2619705119000004</v>
      </c>
      <c r="V330" s="7">
        <f t="shared" si="32"/>
        <v>4.258974326933334</v>
      </c>
      <c r="W330" s="8">
        <f t="shared" si="33"/>
        <v>11.572802656155151</v>
      </c>
      <c r="X330" s="6">
        <f>[1]!EM_S_FA_YOY_NETPROFIT(B330,"2019-12-31")</f>
        <v>-1.9095057754</v>
      </c>
      <c r="Y330" s="6">
        <f>[1]!EM_S_FA_YOY_NETPROFIT(B330,"2020-12-31")</f>
        <v>-179.3158420513</v>
      </c>
      <c r="Z330" s="6">
        <f>[1]!EM_S_FA_YOY_NETPROFIT(B330,"2021-12-31")</f>
        <v>381.1981068366</v>
      </c>
      <c r="AA330" s="6">
        <f>[1]!EM_S_FA_YOY_NETPROFIT(B330,"2022-12-31")</f>
        <v>12.547511115900001</v>
      </c>
      <c r="AB330" s="7">
        <f t="shared" si="34"/>
        <v>71.476591967066668</v>
      </c>
      <c r="AC330" s="8">
        <f t="shared" si="35"/>
        <v>284.86566860881879</v>
      </c>
    </row>
    <row r="331" spans="1:29" ht="16.5" x14ac:dyDescent="0.45">
      <c r="A331" s="9">
        <v>329</v>
      </c>
      <c r="B331" s="5" t="s">
        <v>1274</v>
      </c>
      <c r="C331" s="5" t="s">
        <v>1275</v>
      </c>
      <c r="D331" s="5" t="s">
        <v>1276</v>
      </c>
      <c r="E331" s="5" t="s">
        <v>254</v>
      </c>
      <c r="F331" s="5" t="s">
        <v>11778</v>
      </c>
      <c r="G331" s="5">
        <v>29</v>
      </c>
      <c r="H331" s="5">
        <v>3</v>
      </c>
      <c r="I331" s="5">
        <f t="shared" si="30"/>
        <v>3</v>
      </c>
      <c r="J331" s="5">
        <f t="shared" si="31"/>
        <v>5</v>
      </c>
      <c r="K331" s="5"/>
      <c r="L331" s="5"/>
      <c r="M331" s="5"/>
      <c r="N331" s="5"/>
      <c r="O331" s="5" t="s">
        <v>1277</v>
      </c>
      <c r="P331" s="6">
        <f>[1]!EM_S_INFO_EMPLOYEE(B331,"2019")</f>
        <v>26348</v>
      </c>
      <c r="Q331" s="6">
        <f>[1]!EM_S_STM07_IS(B331,"83","2019-12-31","1",1000000000)</f>
        <v>50.118105877140003</v>
      </c>
      <c r="R331" s="6">
        <f>[1]!EM_S_FA_YOY_OR(B331,"2019-12-31")</f>
        <v>25.2007706636</v>
      </c>
      <c r="S331" s="6">
        <f>[1]!EM_S_FA_YOY_OR(B331,"2020-12-31")</f>
        <v>14.371958895800001</v>
      </c>
      <c r="T331" s="6">
        <f>[1]!EM_S_FA_YOY_OR(B331,"2021-12-31")</f>
        <v>15.5056348291</v>
      </c>
      <c r="U331" s="6">
        <f>[1]!EM_S_FA_YOY_OR(B331,"2022-12-31")</f>
        <v>11.7198278318</v>
      </c>
      <c r="V331" s="7">
        <f t="shared" si="32"/>
        <v>13.865807185566666</v>
      </c>
      <c r="W331" s="8">
        <f t="shared" si="33"/>
        <v>1.9429940351247923</v>
      </c>
      <c r="X331" s="6">
        <f>[1]!EM_S_FA_YOY_NETPROFIT(B331,"2019-12-31")</f>
        <v>29.8433618217</v>
      </c>
      <c r="Y331" s="6">
        <f>[1]!EM_S_FA_YOY_NETPROFIT(B331,"2020-12-31")</f>
        <v>14.730346321600001</v>
      </c>
      <c r="Z331" s="6">
        <f>[1]!EM_S_FA_YOY_NETPROFIT(B331,"2021-12-31")</f>
        <v>17.1857285844</v>
      </c>
      <c r="AA331" s="6">
        <f>[1]!EM_S_FA_YOY_NETPROFIT(B331,"2022-12-31")</f>
        <v>14.131137900100001</v>
      </c>
      <c r="AB331" s="7">
        <f t="shared" si="34"/>
        <v>15.349070935366667</v>
      </c>
      <c r="AC331" s="8">
        <f t="shared" si="35"/>
        <v>1.6185629962758994</v>
      </c>
    </row>
    <row r="332" spans="1:29" ht="16.5" x14ac:dyDescent="0.45">
      <c r="A332" s="9">
        <v>330</v>
      </c>
      <c r="B332" s="5" t="s">
        <v>1278</v>
      </c>
      <c r="C332" s="5" t="s">
        <v>1279</v>
      </c>
      <c r="D332" s="5" t="s">
        <v>1280</v>
      </c>
      <c r="E332" s="5" t="s">
        <v>249</v>
      </c>
      <c r="F332" s="5" t="s">
        <v>11773</v>
      </c>
      <c r="G332" s="5">
        <v>24</v>
      </c>
      <c r="H332" s="5">
        <v>2</v>
      </c>
      <c r="I332" s="5">
        <f t="shared" si="30"/>
        <v>1</v>
      </c>
      <c r="J332" s="5">
        <f t="shared" si="31"/>
        <v>11</v>
      </c>
      <c r="K332" s="5"/>
      <c r="L332" s="5"/>
      <c r="M332" s="5"/>
      <c r="N332" s="5"/>
      <c r="O332" s="5" t="s">
        <v>1281</v>
      </c>
      <c r="P332" s="6">
        <f>[1]!EM_S_INFO_EMPLOYEE(B332,"2019")</f>
        <v>1182</v>
      </c>
      <c r="Q332" s="6">
        <f>[1]!EM_S_STM07_IS(B332,"83","2019-12-31","1",1000000000)</f>
        <v>1.36056974182</v>
      </c>
      <c r="R332" s="6">
        <f>[1]!EM_S_FA_YOY_OR(B332,"2019-12-31")</f>
        <v>10.2366551216</v>
      </c>
      <c r="S332" s="6">
        <f>[1]!EM_S_FA_YOY_OR(B332,"2020-12-31")</f>
        <v>8.8838345109999999</v>
      </c>
      <c r="T332" s="6">
        <f>[1]!EM_S_FA_YOY_OR(B332,"2021-12-31")</f>
        <v>28.9304045413</v>
      </c>
      <c r="U332" s="6">
        <f>[1]!EM_S_FA_YOY_OR(B332,"2022-12-31")</f>
        <v>28.813687293699999</v>
      </c>
      <c r="V332" s="7">
        <f t="shared" si="32"/>
        <v>22.209308781999997</v>
      </c>
      <c r="W332" s="8">
        <f t="shared" si="33"/>
        <v>11.540346794584815</v>
      </c>
      <c r="X332" s="6">
        <f>[1]!EM_S_FA_YOY_NETPROFIT(B332,"2019-12-31")</f>
        <v>-16.645661494199999</v>
      </c>
      <c r="Y332" s="6">
        <f>[1]!EM_S_FA_YOY_NETPROFIT(B332,"2020-12-31")</f>
        <v>43.699310685599997</v>
      </c>
      <c r="Z332" s="6">
        <f>[1]!EM_S_FA_YOY_NETPROFIT(B332,"2021-12-31")</f>
        <v>167.04126953010001</v>
      </c>
      <c r="AA332" s="6">
        <f>[1]!EM_S_FA_YOY_NETPROFIT(B332,"2022-12-31")</f>
        <v>-17.283183352599998</v>
      </c>
      <c r="AB332" s="7">
        <f t="shared" si="34"/>
        <v>64.485798954366672</v>
      </c>
      <c r="AC332" s="8">
        <f t="shared" si="35"/>
        <v>93.903858033295705</v>
      </c>
    </row>
    <row r="333" spans="1:29" ht="16.5" x14ac:dyDescent="0.45">
      <c r="A333" s="9">
        <v>331</v>
      </c>
      <c r="B333" s="5" t="s">
        <v>1282</v>
      </c>
      <c r="C333" s="5" t="s">
        <v>1283</v>
      </c>
      <c r="D333" s="5" t="s">
        <v>1284</v>
      </c>
      <c r="E333" s="5" t="s">
        <v>33</v>
      </c>
      <c r="F333" s="5" t="s">
        <v>11778</v>
      </c>
      <c r="G333" s="5">
        <v>29</v>
      </c>
      <c r="H333" s="5">
        <v>3</v>
      </c>
      <c r="I333" s="5">
        <f t="shared" si="30"/>
        <v>3</v>
      </c>
      <c r="J333" s="5">
        <f t="shared" si="31"/>
        <v>5</v>
      </c>
      <c r="K333" s="5"/>
      <c r="L333" s="5"/>
      <c r="M333" s="5"/>
      <c r="N333" s="5"/>
      <c r="O333" s="5" t="s">
        <v>1285</v>
      </c>
      <c r="P333" s="6">
        <f>[1]!EM_S_INFO_EMPLOYEE(B333,"2019")</f>
        <v>4825</v>
      </c>
      <c r="Q333" s="6">
        <f>[1]!EM_S_STM07_IS(B333,"83","2019-12-31","1",1000000000)</f>
        <v>14.900141028949999</v>
      </c>
      <c r="R333" s="6">
        <f>[1]!EM_S_FA_YOY_OR(B333,"2019-12-31")</f>
        <v>23.403018958899999</v>
      </c>
      <c r="S333" s="6">
        <f>[1]!EM_S_FA_YOY_OR(B333,"2020-12-31")</f>
        <v>4.1023671588999999</v>
      </c>
      <c r="T333" s="6">
        <f>[1]!EM_S_FA_YOY_OR(B333,"2021-12-31")</f>
        <v>-4.1390235845000003</v>
      </c>
      <c r="U333" s="6">
        <f>[1]!EM_S_FA_YOY_OR(B333,"2022-12-31")</f>
        <v>-21.4604827432</v>
      </c>
      <c r="V333" s="7">
        <f t="shared" si="32"/>
        <v>-7.1657130562666671</v>
      </c>
      <c r="W333" s="8">
        <f t="shared" si="33"/>
        <v>13.047431189632729</v>
      </c>
      <c r="X333" s="6">
        <f>[1]!EM_S_FA_YOY_NETPROFIT(B333,"2019-12-31")</f>
        <v>12.4015173669</v>
      </c>
      <c r="Y333" s="6">
        <f>[1]!EM_S_FA_YOY_NETPROFIT(B333,"2020-12-31")</f>
        <v>-47.903388936399999</v>
      </c>
      <c r="Z333" s="6">
        <f>[1]!EM_S_FA_YOY_NETPROFIT(B333,"2021-12-31")</f>
        <v>-75.309165697699996</v>
      </c>
      <c r="AA333" s="6">
        <f>[1]!EM_S_FA_YOY_NETPROFIT(B333,"2022-12-31")</f>
        <v>-754.64927428579995</v>
      </c>
      <c r="AB333" s="7">
        <f t="shared" si="34"/>
        <v>-292.62060963996663</v>
      </c>
      <c r="AC333" s="8">
        <f t="shared" si="35"/>
        <v>400.36312812967861</v>
      </c>
    </row>
    <row r="334" spans="1:29" ht="16.5" x14ac:dyDescent="0.45">
      <c r="A334" s="9">
        <v>332</v>
      </c>
      <c r="B334" s="5" t="s">
        <v>1286</v>
      </c>
      <c r="C334" s="5" t="s">
        <v>1287</v>
      </c>
      <c r="D334" s="5" t="s">
        <v>1288</v>
      </c>
      <c r="E334" s="5" t="s">
        <v>240</v>
      </c>
      <c r="F334" s="5" t="s">
        <v>11755</v>
      </c>
      <c r="G334" s="5">
        <v>5</v>
      </c>
      <c r="H334" s="5">
        <v>3</v>
      </c>
      <c r="I334" s="5">
        <f t="shared" si="30"/>
        <v>3</v>
      </c>
      <c r="J334" s="5">
        <f t="shared" si="31"/>
        <v>5</v>
      </c>
      <c r="K334" s="5"/>
      <c r="L334" s="5"/>
      <c r="M334" s="5"/>
      <c r="N334" s="5"/>
      <c r="O334" s="5" t="s">
        <v>1289</v>
      </c>
      <c r="P334" s="6">
        <f>[1]!EM_S_INFO_EMPLOYEE(B334,"2019")</f>
        <v>1223</v>
      </c>
      <c r="Q334" s="6">
        <f>[1]!EM_S_STM07_IS(B334,"83","2019-12-31","1",1000000000)</f>
        <v>2.4357881431699999</v>
      </c>
      <c r="R334" s="6">
        <f>[1]!EM_S_FA_YOY_OR(B334,"2019-12-31")</f>
        <v>-2.8399621403999999</v>
      </c>
      <c r="S334" s="6">
        <f>[1]!EM_S_FA_YOY_OR(B334,"2020-12-31")</f>
        <v>-46.564375772600002</v>
      </c>
      <c r="T334" s="6">
        <f>[1]!EM_S_FA_YOY_OR(B334,"2021-12-31")</f>
        <v>-6.2952287655000001</v>
      </c>
      <c r="U334" s="6">
        <f>[1]!EM_S_FA_YOY_OR(B334,"2022-12-31")</f>
        <v>-4.8863548366999998</v>
      </c>
      <c r="V334" s="7">
        <f t="shared" si="32"/>
        <v>-19.248653124933334</v>
      </c>
      <c r="W334" s="8">
        <f t="shared" si="33"/>
        <v>23.666595852804861</v>
      </c>
      <c r="X334" s="6">
        <f>[1]!EM_S_FA_YOY_NETPROFIT(B334,"2019-12-31")</f>
        <v>-16.123867888300001</v>
      </c>
      <c r="Y334" s="6">
        <f>[1]!EM_S_FA_YOY_NETPROFIT(B334,"2020-12-31")</f>
        <v>-74.220131303499997</v>
      </c>
      <c r="Z334" s="6">
        <f>[1]!EM_S_FA_YOY_NETPROFIT(B334,"2021-12-31")</f>
        <v>-1825.6925594213999</v>
      </c>
      <c r="AA334" s="6">
        <f>[1]!EM_S_FA_YOY_NETPROFIT(B334,"2022-12-31")</f>
        <v>40.7531746481</v>
      </c>
      <c r="AB334" s="7">
        <f t="shared" si="34"/>
        <v>-619.71983869226665</v>
      </c>
      <c r="AC334" s="8">
        <f t="shared" si="35"/>
        <v>1045.9839232165477</v>
      </c>
    </row>
    <row r="335" spans="1:29" ht="16.5" x14ac:dyDescent="0.45">
      <c r="A335" s="9">
        <v>333</v>
      </c>
      <c r="B335" s="5" t="s">
        <v>1290</v>
      </c>
      <c r="C335" s="5" t="s">
        <v>1291</v>
      </c>
      <c r="D335" s="5" t="s">
        <v>1292</v>
      </c>
      <c r="E335" s="5" t="s">
        <v>567</v>
      </c>
      <c r="F335" s="5" t="s">
        <v>11764</v>
      </c>
      <c r="G335" s="5">
        <v>15</v>
      </c>
      <c r="H335" s="5">
        <v>3</v>
      </c>
      <c r="I335" s="5">
        <f t="shared" si="30"/>
        <v>2</v>
      </c>
      <c r="J335" s="5">
        <f t="shared" si="31"/>
        <v>8</v>
      </c>
      <c r="K335" s="5"/>
      <c r="L335" s="5"/>
      <c r="M335" s="5"/>
      <c r="N335" s="5"/>
      <c r="O335" s="5" t="s">
        <v>1293</v>
      </c>
      <c r="P335" s="6">
        <f>[1]!EM_S_INFO_EMPLOYEE(B335,"2019")</f>
        <v>625</v>
      </c>
      <c r="Q335" s="6">
        <f>[1]!EM_S_STM07_IS(B335,"83","2019-12-31","1",1000000000)</f>
        <v>1.3565641094500001</v>
      </c>
      <c r="R335" s="6">
        <f>[1]!EM_S_FA_YOY_OR(B335,"2019-12-31")</f>
        <v>13.530462652600001</v>
      </c>
      <c r="S335" s="6">
        <f>[1]!EM_S_FA_YOY_OR(B335,"2020-12-31")</f>
        <v>-11.403679384</v>
      </c>
      <c r="T335" s="6">
        <f>[1]!EM_S_FA_YOY_OR(B335,"2021-12-31")</f>
        <v>13.1129402385</v>
      </c>
      <c r="U335" s="6">
        <f>[1]!EM_S_FA_YOY_OR(B335,"2022-12-31")</f>
        <v>-14.427314727700001</v>
      </c>
      <c r="V335" s="7">
        <f t="shared" si="32"/>
        <v>-4.2393512910666669</v>
      </c>
      <c r="W335" s="8">
        <f t="shared" si="33"/>
        <v>15.103380703280353</v>
      </c>
      <c r="X335" s="6">
        <f>[1]!EM_S_FA_YOY_NETPROFIT(B335,"2019-12-31")</f>
        <v>-51.084382725399998</v>
      </c>
      <c r="Y335" s="6">
        <f>[1]!EM_S_FA_YOY_NETPROFIT(B335,"2020-12-31")</f>
        <v>34.684451737300002</v>
      </c>
      <c r="Z335" s="6">
        <f>[1]!EM_S_FA_YOY_NETPROFIT(B335,"2021-12-31")</f>
        <v>192.81468624990001</v>
      </c>
      <c r="AA335" s="6">
        <f>[1]!EM_S_FA_YOY_NETPROFIT(B335,"2022-12-31")</f>
        <v>55.859835207800003</v>
      </c>
      <c r="AB335" s="7">
        <f t="shared" si="34"/>
        <v>94.452991065000006</v>
      </c>
      <c r="AC335" s="8">
        <f t="shared" si="35"/>
        <v>85.839189919383941</v>
      </c>
    </row>
    <row r="336" spans="1:29" ht="16.5" x14ac:dyDescent="0.45">
      <c r="A336" s="9">
        <v>334</v>
      </c>
      <c r="B336" s="5" t="s">
        <v>1294</v>
      </c>
      <c r="C336" s="5" t="s">
        <v>1295</v>
      </c>
      <c r="D336" s="5" t="s">
        <v>1296</v>
      </c>
      <c r="E336" s="5" t="s">
        <v>1297</v>
      </c>
      <c r="F336" s="5" t="s">
        <v>11752</v>
      </c>
      <c r="G336" s="5">
        <v>2</v>
      </c>
      <c r="H336" s="5">
        <v>3</v>
      </c>
      <c r="I336" s="5">
        <f t="shared" si="30"/>
        <v>0</v>
      </c>
      <c r="J336" s="5">
        <f t="shared" si="31"/>
        <v>2</v>
      </c>
      <c r="K336" s="5"/>
      <c r="L336" s="5"/>
      <c r="M336" s="5"/>
      <c r="N336" s="5"/>
      <c r="O336" s="5" t="s">
        <v>1298</v>
      </c>
      <c r="P336" s="6">
        <f>[1]!EM_S_INFO_EMPLOYEE(B336,"2019")</f>
        <v>650</v>
      </c>
      <c r="Q336" s="6">
        <f>[1]!EM_S_STM07_IS(B336,"83","2019-12-31","1",1000000000)</f>
        <v>1.98758156554</v>
      </c>
      <c r="R336" s="6">
        <f>[1]!EM_S_FA_YOY_OR(B336,"2019-12-31")</f>
        <v>21.711745069500001</v>
      </c>
      <c r="S336" s="6">
        <f>[1]!EM_S_FA_YOY_OR(B336,"2020-12-31")</f>
        <v>145.9982458547</v>
      </c>
      <c r="T336" s="6">
        <f>[1]!EM_S_FA_YOY_OR(B336,"2021-12-31")</f>
        <v>-38.5144775809</v>
      </c>
      <c r="U336" s="6">
        <f>[1]!EM_S_FA_YOY_OR(B336,"2022-12-31")</f>
        <v>-55.143088765800002</v>
      </c>
      <c r="V336" s="7">
        <f t="shared" si="32"/>
        <v>17.446893169333332</v>
      </c>
      <c r="W336" s="8">
        <f t="shared" si="33"/>
        <v>111.6387718734526</v>
      </c>
      <c r="X336" s="6">
        <f>[1]!EM_S_FA_YOY_NETPROFIT(B336,"2019-12-31")</f>
        <v>142.31062134250001</v>
      </c>
      <c r="Y336" s="6">
        <f>[1]!EM_S_FA_YOY_NETPROFIT(B336,"2020-12-31")</f>
        <v>-1.1328863684999999</v>
      </c>
      <c r="Z336" s="6">
        <f>[1]!EM_S_FA_YOY_NETPROFIT(B336,"2021-12-31")</f>
        <v>-86.798497348799998</v>
      </c>
      <c r="AA336" s="6">
        <f>[1]!EM_S_FA_YOY_NETPROFIT(B336,"2022-12-31")</f>
        <v>-77.7332787526</v>
      </c>
      <c r="AB336" s="7">
        <f t="shared" si="34"/>
        <v>-55.221554156633339</v>
      </c>
      <c r="AC336" s="8">
        <f t="shared" si="35"/>
        <v>47.06094489457805</v>
      </c>
    </row>
    <row r="337" spans="1:29" ht="16.5" x14ac:dyDescent="0.45">
      <c r="A337" s="9">
        <v>335</v>
      </c>
      <c r="B337" s="5" t="s">
        <v>1299</v>
      </c>
      <c r="C337" s="5" t="s">
        <v>1300</v>
      </c>
      <c r="D337" s="5" t="s">
        <v>1301</v>
      </c>
      <c r="E337" s="5" t="s">
        <v>249</v>
      </c>
      <c r="F337" s="5" t="s">
        <v>11766</v>
      </c>
      <c r="G337" s="5">
        <v>17</v>
      </c>
      <c r="H337" s="5">
        <v>2</v>
      </c>
      <c r="I337" s="5">
        <f t="shared" si="30"/>
        <v>2</v>
      </c>
      <c r="J337" s="5">
        <f t="shared" si="31"/>
        <v>11</v>
      </c>
      <c r="K337" s="5"/>
      <c r="L337" s="5"/>
      <c r="M337" s="5"/>
      <c r="N337" s="5"/>
      <c r="O337" s="5" t="s">
        <v>1302</v>
      </c>
      <c r="P337" s="6">
        <f>[1]!EM_S_INFO_EMPLOYEE(B337,"2019")</f>
        <v>2522</v>
      </c>
      <c r="Q337" s="6">
        <f>[1]!EM_S_STM07_IS(B337,"83","2019-12-31","1",1000000000)</f>
        <v>3.37587042518</v>
      </c>
      <c r="R337" s="6">
        <f>[1]!EM_S_FA_YOY_OR(B337,"2019-12-31")</f>
        <v>7.2794997994999999</v>
      </c>
      <c r="S337" s="6">
        <f>[1]!EM_S_FA_YOY_OR(B337,"2020-12-31")</f>
        <v>-3.4351125371000002</v>
      </c>
      <c r="T337" s="6">
        <f>[1]!EM_S_FA_YOY_OR(B337,"2021-12-31")</f>
        <v>-45.375054608200003</v>
      </c>
      <c r="U337" s="6">
        <f>[1]!EM_S_FA_YOY_OR(B337,"2022-12-31")</f>
        <v>-16.438786215099999</v>
      </c>
      <c r="V337" s="7">
        <f t="shared" si="32"/>
        <v>-21.749651120133333</v>
      </c>
      <c r="W337" s="8">
        <f t="shared" si="33"/>
        <v>21.468433798520145</v>
      </c>
      <c r="X337" s="6">
        <f>[1]!EM_S_FA_YOY_NETPROFIT(B337,"2019-12-31")</f>
        <v>105.46291453240001</v>
      </c>
      <c r="Y337" s="6">
        <f>[1]!EM_S_FA_YOY_NETPROFIT(B337,"2020-12-31")</f>
        <v>111.54347568990001</v>
      </c>
      <c r="Z337" s="6">
        <f>[1]!EM_S_FA_YOY_NETPROFIT(B337,"2021-12-31")</f>
        <v>-379.7460626834</v>
      </c>
      <c r="AA337" s="6">
        <f>[1]!EM_S_FA_YOY_NETPROFIT(B337,"2022-12-31")</f>
        <v>8.5930842827999996</v>
      </c>
      <c r="AB337" s="7">
        <f t="shared" si="34"/>
        <v>-86.536500903566662</v>
      </c>
      <c r="AC337" s="8">
        <f t="shared" si="35"/>
        <v>259.09183914600663</v>
      </c>
    </row>
    <row r="338" spans="1:29" ht="16.5" x14ac:dyDescent="0.45">
      <c r="A338" s="9">
        <v>336</v>
      </c>
      <c r="B338" s="5" t="s">
        <v>1303</v>
      </c>
      <c r="C338" s="5" t="s">
        <v>1304</v>
      </c>
      <c r="D338" s="5" t="s">
        <v>1305</v>
      </c>
      <c r="E338" s="5" t="s">
        <v>288</v>
      </c>
      <c r="F338" s="5" t="s">
        <v>11778</v>
      </c>
      <c r="G338" s="5">
        <v>29</v>
      </c>
      <c r="H338" s="5">
        <v>3</v>
      </c>
      <c r="I338" s="5">
        <f t="shared" si="30"/>
        <v>3</v>
      </c>
      <c r="J338" s="5">
        <f t="shared" si="31"/>
        <v>5</v>
      </c>
      <c r="K338" s="5"/>
      <c r="L338" s="5"/>
      <c r="M338" s="5"/>
      <c r="N338" s="5"/>
      <c r="O338" s="5" t="s">
        <v>1306</v>
      </c>
      <c r="P338" s="6">
        <f>[1]!EM_S_INFO_EMPLOYEE(B338,"2019")</f>
        <v>2679</v>
      </c>
      <c r="Q338" s="6">
        <f>[1]!EM_S_STM07_IS(B338,"83","2019-12-31","1",1000000000)</f>
        <v>5.0310114889999999</v>
      </c>
      <c r="R338" s="6">
        <f>[1]!EM_S_FA_YOY_OR(B338,"2019-12-31")</f>
        <v>-2.1631263508999998</v>
      </c>
      <c r="S338" s="6">
        <f>[1]!EM_S_FA_YOY_OR(B338,"2020-12-31")</f>
        <v>-33.082682891499999</v>
      </c>
      <c r="T338" s="6">
        <f>[1]!EM_S_FA_YOY_OR(B338,"2021-12-31")</f>
        <v>16.424140111700002</v>
      </c>
      <c r="U338" s="6">
        <f>[1]!EM_S_FA_YOY_OR(B338,"2022-12-31")</f>
        <v>-0.86328964239999995</v>
      </c>
      <c r="V338" s="7">
        <f t="shared" si="32"/>
        <v>-5.8406108074</v>
      </c>
      <c r="W338" s="8">
        <f t="shared" si="33"/>
        <v>25.125916410197078</v>
      </c>
      <c r="X338" s="6">
        <f>[1]!EM_S_FA_YOY_NETPROFIT(B338,"2019-12-31")</f>
        <v>8.4710314407999991</v>
      </c>
      <c r="Y338" s="6">
        <f>[1]!EM_S_FA_YOY_NETPROFIT(B338,"2020-12-31")</f>
        <v>-58.5762082448</v>
      </c>
      <c r="Z338" s="6">
        <f>[1]!EM_S_FA_YOY_NETPROFIT(B338,"2021-12-31")</f>
        <v>7.1061098806</v>
      </c>
      <c r="AA338" s="6">
        <f>[1]!EM_S_FA_YOY_NETPROFIT(B338,"2022-12-31")</f>
        <v>-14.867352350999999</v>
      </c>
      <c r="AB338" s="7">
        <f t="shared" si="34"/>
        <v>-22.112483571733332</v>
      </c>
      <c r="AC338" s="8">
        <f t="shared" si="35"/>
        <v>33.435171203177596</v>
      </c>
    </row>
    <row r="339" spans="1:29" ht="16.5" x14ac:dyDescent="0.45">
      <c r="A339" s="9">
        <v>337</v>
      </c>
      <c r="B339" s="5" t="s">
        <v>1307</v>
      </c>
      <c r="C339" s="5" t="s">
        <v>1308</v>
      </c>
      <c r="D339" s="5" t="s">
        <v>1309</v>
      </c>
      <c r="E339" s="5" t="s">
        <v>103</v>
      </c>
      <c r="F339" s="5" t="s">
        <v>11764</v>
      </c>
      <c r="G339" s="5">
        <v>15</v>
      </c>
      <c r="H339" s="5">
        <v>3</v>
      </c>
      <c r="I339" s="5">
        <f t="shared" si="30"/>
        <v>2</v>
      </c>
      <c r="J339" s="5">
        <f t="shared" si="31"/>
        <v>8</v>
      </c>
      <c r="K339" s="5"/>
      <c r="L339" s="5"/>
      <c r="M339" s="5"/>
      <c r="N339" s="5"/>
      <c r="O339" s="5" t="s">
        <v>1310</v>
      </c>
      <c r="P339" s="6">
        <f>[1]!EM_S_INFO_EMPLOYEE(B339,"2019")</f>
        <v>2788</v>
      </c>
      <c r="Q339" s="6">
        <f>[1]!EM_S_STM07_IS(B339,"83","2019-12-31","1",1000000000)</f>
        <v>8.4541480143500003</v>
      </c>
      <c r="R339" s="6">
        <f>[1]!EM_S_FA_YOY_OR(B339,"2019-12-31")</f>
        <v>15.7926826339</v>
      </c>
      <c r="S339" s="6">
        <f>[1]!EM_S_FA_YOY_OR(B339,"2020-12-31")</f>
        <v>17.6354554206</v>
      </c>
      <c r="T339" s="6">
        <f>[1]!EM_S_FA_YOY_OR(B339,"2021-12-31")</f>
        <v>30.989390671199999</v>
      </c>
      <c r="U339" s="6">
        <f>[1]!EM_S_FA_YOY_OR(B339,"2022-12-31")</f>
        <v>12.8336705641</v>
      </c>
      <c r="V339" s="7">
        <f t="shared" si="32"/>
        <v>20.486172218633332</v>
      </c>
      <c r="W339" s="8">
        <f t="shared" si="33"/>
        <v>9.4075758221117098</v>
      </c>
      <c r="X339" s="6">
        <f>[1]!EM_S_FA_YOY_NETPROFIT(B339,"2019-12-31")</f>
        <v>59.625320392900001</v>
      </c>
      <c r="Y339" s="6">
        <f>[1]!EM_S_FA_YOY_NETPROFIT(B339,"2020-12-31")</f>
        <v>86.582449987499999</v>
      </c>
      <c r="Z339" s="6">
        <f>[1]!EM_S_FA_YOY_NETPROFIT(B339,"2021-12-31")</f>
        <v>-1.7112043639000001</v>
      </c>
      <c r="AA339" s="6">
        <f>[1]!EM_S_FA_YOY_NETPROFIT(B339,"2022-12-31")</f>
        <v>37.4946152419</v>
      </c>
      <c r="AB339" s="7">
        <f t="shared" si="34"/>
        <v>40.788620288499999</v>
      </c>
      <c r="AC339" s="8">
        <f t="shared" si="35"/>
        <v>44.238899190829713</v>
      </c>
    </row>
    <row r="340" spans="1:29" ht="16.5" x14ac:dyDescent="0.45">
      <c r="A340" s="9">
        <v>338</v>
      </c>
      <c r="B340" s="5" t="s">
        <v>1311</v>
      </c>
      <c r="C340" s="5" t="s">
        <v>1312</v>
      </c>
      <c r="D340" s="5" t="s">
        <v>1313</v>
      </c>
      <c r="E340" s="5" t="s">
        <v>254</v>
      </c>
      <c r="F340" s="5" t="s">
        <v>11761</v>
      </c>
      <c r="G340" s="5">
        <v>12</v>
      </c>
      <c r="H340" s="5">
        <v>1</v>
      </c>
      <c r="I340" s="5">
        <f t="shared" si="30"/>
        <v>2</v>
      </c>
      <c r="J340" s="5">
        <f t="shared" si="31"/>
        <v>6</v>
      </c>
      <c r="K340" s="5"/>
      <c r="L340" s="5"/>
      <c r="M340" s="5"/>
      <c r="N340" s="5"/>
      <c r="O340" s="5" t="s">
        <v>1314</v>
      </c>
      <c r="P340" s="6">
        <f>[1]!EM_S_INFO_EMPLOYEE(B340,"2019")</f>
        <v>70600</v>
      </c>
      <c r="Q340" s="6">
        <f>[1]!EM_S_STM07_IS(B340,"83","2019-12-31","1",1000000000)</f>
        <v>82.050539486670004</v>
      </c>
      <c r="R340" s="6">
        <f>[1]!EM_S_FA_YOY_OR(B340,"2019-12-31")</f>
        <v>18.804963332500002</v>
      </c>
      <c r="S340" s="6">
        <f>[1]!EM_S_FA_YOY_OR(B340,"2020-12-31")</f>
        <v>33.850703582999998</v>
      </c>
      <c r="T340" s="6">
        <f>[1]!EM_S_FA_YOY_OR(B340,"2021-12-31")</f>
        <v>14.966031961600001</v>
      </c>
      <c r="U340" s="6">
        <f>[1]!EM_S_FA_YOY_OR(B340,"2022-12-31")</f>
        <v>12.074940589800001</v>
      </c>
      <c r="V340" s="7">
        <f t="shared" si="32"/>
        <v>20.297225378133334</v>
      </c>
      <c r="W340" s="8">
        <f t="shared" si="33"/>
        <v>11.8263342129914</v>
      </c>
      <c r="X340" s="6">
        <f>[1]!EM_S_FA_YOY_NETPROFIT(B340,"2019-12-31")</f>
        <v>127.07578635430001</v>
      </c>
      <c r="Y340" s="6">
        <f>[1]!EM_S_FA_YOY_NETPROFIT(B340,"2020-12-31")</f>
        <v>-5.385901756</v>
      </c>
      <c r="Z340" s="6">
        <f>[1]!EM_S_FA_YOY_NETPROFIT(B340,"2021-12-31")</f>
        <v>-262.50485895280002</v>
      </c>
      <c r="AA340" s="6">
        <f>[1]!EM_S_FA_YOY_NETPROFIT(B340,"2022-12-31")</f>
        <v>80.013930365199997</v>
      </c>
      <c r="AB340" s="7">
        <f t="shared" si="34"/>
        <v>-62.625610114533345</v>
      </c>
      <c r="AC340" s="8">
        <f t="shared" si="35"/>
        <v>178.28928296085155</v>
      </c>
    </row>
    <row r="341" spans="1:29" ht="16.5" x14ac:dyDescent="0.45">
      <c r="A341" s="9">
        <v>339</v>
      </c>
      <c r="B341" s="5" t="s">
        <v>1315</v>
      </c>
      <c r="C341" s="5" t="s">
        <v>1316</v>
      </c>
      <c r="D341" s="5" t="s">
        <v>1317</v>
      </c>
      <c r="E341" s="5" t="s">
        <v>272</v>
      </c>
      <c r="F341" s="5" t="s">
        <v>11759</v>
      </c>
      <c r="G341" s="5">
        <v>9</v>
      </c>
      <c r="H341" s="5">
        <v>2</v>
      </c>
      <c r="I341" s="5">
        <f t="shared" si="30"/>
        <v>3</v>
      </c>
      <c r="J341" s="5">
        <f t="shared" si="31"/>
        <v>2</v>
      </c>
      <c r="K341" s="5"/>
      <c r="L341" s="5"/>
      <c r="M341" s="5"/>
      <c r="N341" s="5"/>
      <c r="O341" s="5" t="s">
        <v>1318</v>
      </c>
      <c r="P341" s="6">
        <f>[1]!EM_S_INFO_EMPLOYEE(B341,"2019")</f>
        <v>6924</v>
      </c>
      <c r="Q341" s="6">
        <f>[1]!EM_S_STM07_IS(B341,"83","2019-12-31","1",1000000000)</f>
        <v>9.6882168424199993</v>
      </c>
      <c r="R341" s="6">
        <f>[1]!EM_S_FA_YOY_OR(B341,"2019-12-31")</f>
        <v>22.144235125600002</v>
      </c>
      <c r="S341" s="6">
        <f>[1]!EM_S_FA_YOY_OR(B341,"2020-12-31")</f>
        <v>-10.279963540000001</v>
      </c>
      <c r="T341" s="6">
        <f>[1]!EM_S_FA_YOY_OR(B341,"2021-12-31")</f>
        <v>4.8606368292999997</v>
      </c>
      <c r="U341" s="6">
        <f>[1]!EM_S_FA_YOY_OR(B341,"2022-12-31")</f>
        <v>-22.0252933113</v>
      </c>
      <c r="V341" s="7">
        <f t="shared" si="32"/>
        <v>-9.1482066740000008</v>
      </c>
      <c r="W341" s="8">
        <f t="shared" si="33"/>
        <v>13.478648488780671</v>
      </c>
      <c r="X341" s="6">
        <f>[1]!EM_S_FA_YOY_NETPROFIT(B341,"2019-12-31")</f>
        <v>47.734040182900003</v>
      </c>
      <c r="Y341" s="6">
        <f>[1]!EM_S_FA_YOY_NETPROFIT(B341,"2020-12-31")</f>
        <v>-6.0676290244000004</v>
      </c>
      <c r="Z341" s="6">
        <f>[1]!EM_S_FA_YOY_NETPROFIT(B341,"2021-12-31")</f>
        <v>-9.3489273656999998</v>
      </c>
      <c r="AA341" s="6">
        <f>[1]!EM_S_FA_YOY_NETPROFIT(B341,"2022-12-31")</f>
        <v>-66.004541645000003</v>
      </c>
      <c r="AB341" s="7">
        <f t="shared" si="34"/>
        <v>-27.140366011699999</v>
      </c>
      <c r="AC341" s="8">
        <f t="shared" si="35"/>
        <v>33.697326903526736</v>
      </c>
    </row>
    <row r="342" spans="1:29" ht="16.5" x14ac:dyDescent="0.45">
      <c r="A342" s="9">
        <v>340</v>
      </c>
      <c r="B342" s="5" t="s">
        <v>1319</v>
      </c>
      <c r="C342" s="5" t="s">
        <v>1320</v>
      </c>
      <c r="D342" s="5" t="s">
        <v>1321</v>
      </c>
      <c r="E342" s="5" t="s">
        <v>514</v>
      </c>
      <c r="F342" s="5" t="s">
        <v>11768</v>
      </c>
      <c r="G342" s="5">
        <v>19</v>
      </c>
      <c r="H342" s="5">
        <v>2</v>
      </c>
      <c r="I342" s="5">
        <f t="shared" si="30"/>
        <v>2</v>
      </c>
      <c r="J342" s="5">
        <f t="shared" si="31"/>
        <v>4</v>
      </c>
      <c r="K342" s="5"/>
      <c r="L342" s="5"/>
      <c r="M342" s="5"/>
      <c r="N342" s="5"/>
      <c r="O342" s="5" t="s">
        <v>1169</v>
      </c>
      <c r="P342" s="6">
        <f>[1]!EM_S_INFO_EMPLOYEE(B342,"2019")</f>
        <v>12345</v>
      </c>
      <c r="Q342" s="6">
        <f>[1]!EM_S_STM07_IS(B342,"83","2019-12-31","1",1000000000)</f>
        <v>63.289995891419998</v>
      </c>
      <c r="R342" s="6">
        <f>[1]!EM_S_FA_YOY_OR(B342,"2019-12-31")</f>
        <v>33.437777653600001</v>
      </c>
      <c r="S342" s="6">
        <f>[1]!EM_S_FA_YOY_OR(B342,"2020-12-31")</f>
        <v>39.4193702966</v>
      </c>
      <c r="T342" s="6">
        <f>[1]!EM_S_FA_YOY_OR(B342,"2021-12-31")</f>
        <v>43.993534343699999</v>
      </c>
      <c r="U342" s="6">
        <f>[1]!EM_S_FA_YOY_OR(B342,"2022-12-31")</f>
        <v>6.1842301169000002</v>
      </c>
      <c r="V342" s="7">
        <f t="shared" si="32"/>
        <v>29.865711585733333</v>
      </c>
      <c r="W342" s="8">
        <f t="shared" si="33"/>
        <v>20.635895124793297</v>
      </c>
      <c r="X342" s="6">
        <f>[1]!EM_S_FA_YOY_NETPROFIT(B342,"2019-12-31")</f>
        <v>142.63020081720001</v>
      </c>
      <c r="Y342" s="6">
        <f>[1]!EM_S_FA_YOY_NETPROFIT(B342,"2020-12-31")</f>
        <v>-16.557134726400001</v>
      </c>
      <c r="Z342" s="6">
        <f>[1]!EM_S_FA_YOY_NETPROFIT(B342,"2021-12-31")</f>
        <v>59.302964098700002</v>
      </c>
      <c r="AA342" s="6">
        <f>[1]!EM_S_FA_YOY_NETPROFIT(B342,"2022-12-31")</f>
        <v>105.00314535059999</v>
      </c>
      <c r="AB342" s="7">
        <f t="shared" si="34"/>
        <v>49.24965824096666</v>
      </c>
      <c r="AC342" s="8">
        <f t="shared" si="35"/>
        <v>61.400546757349986</v>
      </c>
    </row>
    <row r="343" spans="1:29" ht="16.5" x14ac:dyDescent="0.45">
      <c r="A343" s="9">
        <v>341</v>
      </c>
      <c r="B343" s="5" t="s">
        <v>1322</v>
      </c>
      <c r="C343" s="5" t="s">
        <v>1323</v>
      </c>
      <c r="D343" s="5" t="s">
        <v>1324</v>
      </c>
      <c r="E343" s="5" t="s">
        <v>288</v>
      </c>
      <c r="F343" s="5" t="s">
        <v>11766</v>
      </c>
      <c r="G343" s="5">
        <v>17</v>
      </c>
      <c r="H343" s="5">
        <v>2</v>
      </c>
      <c r="I343" s="5">
        <f t="shared" si="30"/>
        <v>2</v>
      </c>
      <c r="J343" s="5">
        <f t="shared" si="31"/>
        <v>11</v>
      </c>
      <c r="K343" s="5"/>
      <c r="L343" s="5"/>
      <c r="M343" s="5"/>
      <c r="N343" s="5"/>
      <c r="O343" s="5" t="s">
        <v>1325</v>
      </c>
      <c r="P343" s="6">
        <f>[1]!EM_S_INFO_EMPLOYEE(B343,"2019")</f>
        <v>2817</v>
      </c>
      <c r="Q343" s="6">
        <f>[1]!EM_S_STM07_IS(B343,"83","2019-12-31","1",1000000000)</f>
        <v>2.65876363924</v>
      </c>
      <c r="R343" s="6">
        <f>[1]!EM_S_FA_YOY_OR(B343,"2019-12-31")</f>
        <v>12.2779665625</v>
      </c>
      <c r="S343" s="6">
        <f>[1]!EM_S_FA_YOY_OR(B343,"2020-12-31")</f>
        <v>24.436450684499999</v>
      </c>
      <c r="T343" s="6">
        <f>[1]!EM_S_FA_YOY_OR(B343,"2021-12-31")</f>
        <v>3.0892450253999999</v>
      </c>
      <c r="U343" s="6">
        <f>[1]!EM_S_FA_YOY_OR(B343,"2022-12-31")</f>
        <v>1.2853151161</v>
      </c>
      <c r="V343" s="7">
        <f t="shared" si="32"/>
        <v>9.6036702753333341</v>
      </c>
      <c r="W343" s="8">
        <f t="shared" si="33"/>
        <v>12.877191921352091</v>
      </c>
      <c r="X343" s="6">
        <f>[1]!EM_S_FA_YOY_NETPROFIT(B343,"2019-12-31")</f>
        <v>101.2365729819</v>
      </c>
      <c r="Y343" s="6">
        <f>[1]!EM_S_FA_YOY_NETPROFIT(B343,"2020-12-31")</f>
        <v>31.084811246299999</v>
      </c>
      <c r="Z343" s="6">
        <f>[1]!EM_S_FA_YOY_NETPROFIT(B343,"2021-12-31")</f>
        <v>24.704274978800001</v>
      </c>
      <c r="AA343" s="6">
        <f>[1]!EM_S_FA_YOY_NETPROFIT(B343,"2022-12-31")</f>
        <v>2.9032655782000001</v>
      </c>
      <c r="AB343" s="7">
        <f t="shared" si="34"/>
        <v>19.564117267766665</v>
      </c>
      <c r="AC343" s="8">
        <f t="shared" si="35"/>
        <v>14.777205251045375</v>
      </c>
    </row>
    <row r="344" spans="1:29" ht="16.5" x14ac:dyDescent="0.45">
      <c r="A344" s="9">
        <v>342</v>
      </c>
      <c r="B344" s="5" t="s">
        <v>1326</v>
      </c>
      <c r="C344" s="5" t="s">
        <v>1327</v>
      </c>
      <c r="D344" s="5" t="s">
        <v>1328</v>
      </c>
      <c r="E344" s="5" t="s">
        <v>176</v>
      </c>
      <c r="F344" s="5" t="s">
        <v>11773</v>
      </c>
      <c r="G344" s="5">
        <v>24</v>
      </c>
      <c r="H344" s="5">
        <v>2</v>
      </c>
      <c r="I344" s="5">
        <f t="shared" si="30"/>
        <v>1</v>
      </c>
      <c r="J344" s="5">
        <f t="shared" si="31"/>
        <v>11</v>
      </c>
      <c r="K344" s="5"/>
      <c r="L344" s="5"/>
      <c r="M344" s="5"/>
      <c r="N344" s="5"/>
      <c r="O344" s="5" t="s">
        <v>1329</v>
      </c>
      <c r="P344" s="6">
        <f>[1]!EM_S_INFO_EMPLOYEE(B344,"2019")</f>
        <v>4427</v>
      </c>
      <c r="Q344" s="6">
        <f>[1]!EM_S_STM07_IS(B344,"83","2019-12-31","1",1000000000)</f>
        <v>7.0216215936999999</v>
      </c>
      <c r="R344" s="6">
        <f>[1]!EM_S_FA_YOY_OR(B344,"2019-12-31")</f>
        <v>3.501368598</v>
      </c>
      <c r="S344" s="6">
        <f>[1]!EM_S_FA_YOY_OR(B344,"2020-12-31")</f>
        <v>-5.2686120821999998</v>
      </c>
      <c r="T344" s="6">
        <f>[1]!EM_S_FA_YOY_OR(B344,"2021-12-31")</f>
        <v>20.253201835999999</v>
      </c>
      <c r="U344" s="6">
        <f>[1]!EM_S_FA_YOY_OR(B344,"2022-12-31")</f>
        <v>-13.176262789000001</v>
      </c>
      <c r="V344" s="7">
        <f t="shared" si="32"/>
        <v>0.60277565493333241</v>
      </c>
      <c r="W344" s="8">
        <f t="shared" si="33"/>
        <v>17.471038084451404</v>
      </c>
      <c r="X344" s="6">
        <f>[1]!EM_S_FA_YOY_NETPROFIT(B344,"2019-12-31")</f>
        <v>-62.552733892100001</v>
      </c>
      <c r="Y344" s="6">
        <f>[1]!EM_S_FA_YOY_NETPROFIT(B344,"2020-12-31")</f>
        <v>107.05742651830001</v>
      </c>
      <c r="Z344" s="6">
        <f>[1]!EM_S_FA_YOY_NETPROFIT(B344,"2021-12-31")</f>
        <v>24.2227116231</v>
      </c>
      <c r="AA344" s="6">
        <f>[1]!EM_S_FA_YOY_NETPROFIT(B344,"2022-12-31")</f>
        <v>6.6850359843999998</v>
      </c>
      <c r="AB344" s="7">
        <f t="shared" si="34"/>
        <v>45.988391375266673</v>
      </c>
      <c r="AC344" s="8">
        <f t="shared" si="35"/>
        <v>53.609353723747155</v>
      </c>
    </row>
    <row r="345" spans="1:29" ht="16.5" x14ac:dyDescent="0.45">
      <c r="A345" s="9">
        <v>343</v>
      </c>
      <c r="B345" s="5" t="s">
        <v>1330</v>
      </c>
      <c r="C345" s="5" t="s">
        <v>1331</v>
      </c>
      <c r="D345" s="5" t="s">
        <v>1332</v>
      </c>
      <c r="E345" s="5" t="s">
        <v>33</v>
      </c>
      <c r="F345" s="5" t="s">
        <v>11755</v>
      </c>
      <c r="G345" s="5">
        <v>5</v>
      </c>
      <c r="H345" s="5">
        <v>3</v>
      </c>
      <c r="I345" s="5">
        <f t="shared" si="30"/>
        <v>3</v>
      </c>
      <c r="J345" s="5">
        <f t="shared" si="31"/>
        <v>5</v>
      </c>
      <c r="K345" s="5"/>
      <c r="L345" s="5"/>
      <c r="M345" s="5"/>
      <c r="N345" s="5"/>
      <c r="O345" s="5" t="s">
        <v>1165</v>
      </c>
      <c r="P345" s="6">
        <f>[1]!EM_S_INFO_EMPLOYEE(B345,"2019")</f>
        <v>1181</v>
      </c>
      <c r="Q345" s="6">
        <f>[1]!EM_S_STM07_IS(B345,"83","2019-12-31","1",1000000000)</f>
        <v>1.2541401615800001</v>
      </c>
      <c r="R345" s="6">
        <f>[1]!EM_S_FA_YOY_OR(B345,"2019-12-31")</f>
        <v>6.6999611799999997E-2</v>
      </c>
      <c r="S345" s="6">
        <f>[1]!EM_S_FA_YOY_OR(B345,"2020-12-31")</f>
        <v>-29.0503475083</v>
      </c>
      <c r="T345" s="6">
        <f>[1]!EM_S_FA_YOY_OR(B345,"2021-12-31")</f>
        <v>36.891278429300002</v>
      </c>
      <c r="U345" s="6">
        <f>[1]!EM_S_FA_YOY_OR(B345,"2022-12-31")</f>
        <v>-8.0159928321000002</v>
      </c>
      <c r="V345" s="7">
        <f t="shared" si="32"/>
        <v>-5.8353970366666154E-2</v>
      </c>
      <c r="W345" s="8">
        <f t="shared" si="33"/>
        <v>33.683341877164096</v>
      </c>
      <c r="X345" s="6">
        <f>[1]!EM_S_FA_YOY_NETPROFIT(B345,"2019-12-31")</f>
        <v>37.726445474499997</v>
      </c>
      <c r="Y345" s="6">
        <f>[1]!EM_S_FA_YOY_NETPROFIT(B345,"2020-12-31")</f>
        <v>-63.992959090299998</v>
      </c>
      <c r="Z345" s="6">
        <f>[1]!EM_S_FA_YOY_NETPROFIT(B345,"2021-12-31")</f>
        <v>-1335.3120256100001</v>
      </c>
      <c r="AA345" s="6">
        <f>[1]!EM_S_FA_YOY_NETPROFIT(B345,"2022-12-31")</f>
        <v>-4.2376109472000003</v>
      </c>
      <c r="AB345" s="7">
        <f t="shared" si="34"/>
        <v>-467.84753188250005</v>
      </c>
      <c r="AC345" s="8">
        <f t="shared" si="35"/>
        <v>751.84018336103645</v>
      </c>
    </row>
    <row r="346" spans="1:29" ht="16.5" x14ac:dyDescent="0.45">
      <c r="A346" s="9">
        <v>344</v>
      </c>
      <c r="B346" s="5" t="s">
        <v>1333</v>
      </c>
      <c r="C346" s="5" t="s">
        <v>1334</v>
      </c>
      <c r="D346" s="5" t="s">
        <v>1335</v>
      </c>
      <c r="E346" s="5" t="s">
        <v>363</v>
      </c>
      <c r="F346" s="5" t="s">
        <v>11764</v>
      </c>
      <c r="G346" s="5">
        <v>15</v>
      </c>
      <c r="H346" s="5">
        <v>3</v>
      </c>
      <c r="I346" s="5">
        <f t="shared" si="30"/>
        <v>2</v>
      </c>
      <c r="J346" s="5">
        <f t="shared" si="31"/>
        <v>8</v>
      </c>
      <c r="K346" s="5"/>
      <c r="L346" s="5"/>
      <c r="M346" s="5"/>
      <c r="N346" s="5"/>
      <c r="O346" s="5" t="s">
        <v>1181</v>
      </c>
      <c r="P346" s="6">
        <f>[1]!EM_S_INFO_EMPLOYEE(B346,"2019")</f>
        <v>4085</v>
      </c>
      <c r="Q346" s="6">
        <f>[1]!EM_S_STM07_IS(B346,"83","2019-12-31","1",1000000000)</f>
        <v>15.810756895300001</v>
      </c>
      <c r="R346" s="6">
        <f>[1]!EM_S_FA_YOY_OR(B346,"2019-12-31")</f>
        <v>28.6661926574</v>
      </c>
      <c r="S346" s="6">
        <f>[1]!EM_S_FA_YOY_OR(B346,"2020-12-31")</f>
        <v>7.6699820503999998</v>
      </c>
      <c r="T346" s="6">
        <f>[1]!EM_S_FA_YOY_OR(B346,"2021-12-31")</f>
        <v>32.864954918099997</v>
      </c>
      <c r="U346" s="6">
        <f>[1]!EM_S_FA_YOY_OR(B346,"2022-12-31")</f>
        <v>-9.0620500328000002</v>
      </c>
      <c r="V346" s="7">
        <f t="shared" si="32"/>
        <v>10.490962311899999</v>
      </c>
      <c r="W346" s="8">
        <f t="shared" si="33"/>
        <v>21.105375695898609</v>
      </c>
      <c r="X346" s="6">
        <f>[1]!EM_S_FA_YOY_NETPROFIT(B346,"2019-12-31")</f>
        <v>-5.5802327242</v>
      </c>
      <c r="Y346" s="6">
        <f>[1]!EM_S_FA_YOY_NETPROFIT(B346,"2020-12-31")</f>
        <v>53.3296244836</v>
      </c>
      <c r="Z346" s="6">
        <f>[1]!EM_S_FA_YOY_NETPROFIT(B346,"2021-12-31")</f>
        <v>-12.842251279599999</v>
      </c>
      <c r="AA346" s="6">
        <f>[1]!EM_S_FA_YOY_NETPROFIT(B346,"2022-12-31")</f>
        <v>-57.582055673699998</v>
      </c>
      <c r="AB346" s="7">
        <f t="shared" si="34"/>
        <v>-5.6982274898999989</v>
      </c>
      <c r="AC346" s="8">
        <f t="shared" si="35"/>
        <v>55.799892524624575</v>
      </c>
    </row>
    <row r="347" spans="1:29" ht="16.5" x14ac:dyDescent="0.45">
      <c r="A347" s="9">
        <v>345</v>
      </c>
      <c r="B347" s="5" t="s">
        <v>1336</v>
      </c>
      <c r="C347" s="5" t="s">
        <v>1337</v>
      </c>
      <c r="D347" s="5" t="s">
        <v>1338</v>
      </c>
      <c r="E347" s="5" t="s">
        <v>293</v>
      </c>
      <c r="F347" s="5" t="s">
        <v>11770</v>
      </c>
      <c r="G347" s="5">
        <v>21</v>
      </c>
      <c r="H347" s="5">
        <v>3</v>
      </c>
      <c r="I347" s="5">
        <f t="shared" si="30"/>
        <v>3</v>
      </c>
      <c r="J347" s="5">
        <f t="shared" si="31"/>
        <v>7</v>
      </c>
      <c r="K347" s="5"/>
      <c r="L347" s="5"/>
      <c r="M347" s="5"/>
      <c r="N347" s="5"/>
      <c r="O347" s="5" t="s">
        <v>1339</v>
      </c>
      <c r="P347" s="6">
        <f>[1]!EM_S_INFO_EMPLOYEE(B347,"2019")</f>
        <v>1568</v>
      </c>
      <c r="Q347" s="6">
        <f>[1]!EM_S_STM07_IS(B347,"83","2019-12-31","1",1000000000)</f>
        <v>2.26297520428</v>
      </c>
      <c r="R347" s="6">
        <f>[1]!EM_S_FA_YOY_OR(B347,"2019-12-31")</f>
        <v>11.584176703900001</v>
      </c>
      <c r="S347" s="6">
        <f>[1]!EM_S_FA_YOY_OR(B347,"2020-12-31")</f>
        <v>49.926411901199998</v>
      </c>
      <c r="T347" s="6">
        <f>[1]!EM_S_FA_YOY_OR(B347,"2021-12-31")</f>
        <v>65.464015629100004</v>
      </c>
      <c r="U347" s="6">
        <f>[1]!EM_S_FA_YOY_OR(B347,"2022-12-31")</f>
        <v>12.5551629046</v>
      </c>
      <c r="V347" s="7">
        <f t="shared" si="32"/>
        <v>42.648530144966664</v>
      </c>
      <c r="W347" s="8">
        <f t="shared" si="33"/>
        <v>27.194895592720957</v>
      </c>
      <c r="X347" s="6">
        <f>[1]!EM_S_FA_YOY_NETPROFIT(B347,"2019-12-31")</f>
        <v>6.9438811710000001</v>
      </c>
      <c r="Y347" s="6">
        <f>[1]!EM_S_FA_YOY_NETPROFIT(B347,"2020-12-31")</f>
        <v>0.22803011479999999</v>
      </c>
      <c r="Z347" s="6">
        <f>[1]!EM_S_FA_YOY_NETPROFIT(B347,"2021-12-31")</f>
        <v>57.709674430600003</v>
      </c>
      <c r="AA347" s="6">
        <f>[1]!EM_S_FA_YOY_NETPROFIT(B347,"2022-12-31")</f>
        <v>14.5576542814</v>
      </c>
      <c r="AB347" s="7">
        <f t="shared" si="34"/>
        <v>24.165119608933335</v>
      </c>
      <c r="AC347" s="8">
        <f t="shared" si="35"/>
        <v>29.920935828059456</v>
      </c>
    </row>
    <row r="348" spans="1:29" ht="16.5" x14ac:dyDescent="0.45">
      <c r="A348" s="9">
        <v>346</v>
      </c>
      <c r="B348" s="5" t="s">
        <v>1340</v>
      </c>
      <c r="C348" s="5" t="s">
        <v>1341</v>
      </c>
      <c r="D348" s="5" t="s">
        <v>1342</v>
      </c>
      <c r="E348" s="5" t="s">
        <v>412</v>
      </c>
      <c r="F348" s="5" t="s">
        <v>11752</v>
      </c>
      <c r="G348" s="5">
        <v>2</v>
      </c>
      <c r="H348" s="5">
        <v>3</v>
      </c>
      <c r="I348" s="5">
        <f t="shared" si="30"/>
        <v>0</v>
      </c>
      <c r="J348" s="5">
        <f t="shared" si="31"/>
        <v>2</v>
      </c>
      <c r="K348" s="5"/>
      <c r="L348" s="5"/>
      <c r="M348" s="5"/>
      <c r="N348" s="5"/>
      <c r="O348" s="5" t="s">
        <v>1343</v>
      </c>
      <c r="P348" s="6">
        <f>[1]!EM_S_INFO_EMPLOYEE(B348,"2019")</f>
        <v>501</v>
      </c>
      <c r="Q348" s="6">
        <f>[1]!EM_S_STM07_IS(B348,"83","2019-12-31","1",1000000000)</f>
        <v>0.17390116857999999</v>
      </c>
      <c r="R348" s="6">
        <f>[1]!EM_S_FA_YOY_OR(B348,"2019-12-31")</f>
        <v>-62.347689632399998</v>
      </c>
      <c r="S348" s="6">
        <f>[1]!EM_S_FA_YOY_OR(B348,"2020-12-31")</f>
        <v>-30.8583072317</v>
      </c>
      <c r="T348" s="6">
        <f>[1]!EM_S_FA_YOY_OR(B348,"2021-12-31")</f>
        <v>5.4829776962999999</v>
      </c>
      <c r="U348" s="6">
        <f>[1]!EM_S_FA_YOY_OR(B348,"2022-12-31")</f>
        <v>33.376946606499999</v>
      </c>
      <c r="V348" s="7">
        <f t="shared" si="32"/>
        <v>2.6672056903666665</v>
      </c>
      <c r="W348" s="8">
        <f t="shared" si="33"/>
        <v>32.210066561659652</v>
      </c>
      <c r="X348" s="6">
        <f>[1]!EM_S_FA_YOY_NETPROFIT(B348,"2019-12-31")</f>
        <v>-62.453360214</v>
      </c>
      <c r="Y348" s="6">
        <f>[1]!EM_S_FA_YOY_NETPROFIT(B348,"2020-12-31")</f>
        <v>48.644165051999998</v>
      </c>
      <c r="Z348" s="6">
        <f>[1]!EM_S_FA_YOY_NETPROFIT(B348,"2021-12-31")</f>
        <v>-44.677250420699998</v>
      </c>
      <c r="AA348" s="6">
        <f>[1]!EM_S_FA_YOY_NETPROFIT(B348,"2022-12-31")</f>
        <v>386.68077364099997</v>
      </c>
      <c r="AB348" s="7">
        <f t="shared" si="34"/>
        <v>130.21589609076668</v>
      </c>
      <c r="AC348" s="8">
        <f t="shared" si="35"/>
        <v>226.95351222023243</v>
      </c>
    </row>
    <row r="349" spans="1:29" ht="16.5" x14ac:dyDescent="0.45">
      <c r="A349" s="9">
        <v>347</v>
      </c>
      <c r="B349" s="5" t="s">
        <v>1344</v>
      </c>
      <c r="C349" s="5" t="s">
        <v>1345</v>
      </c>
      <c r="D349" s="5" t="s">
        <v>1346</v>
      </c>
      <c r="E349" s="5" t="s">
        <v>249</v>
      </c>
      <c r="F349" s="5" t="s">
        <v>11766</v>
      </c>
      <c r="G349" s="5">
        <v>17</v>
      </c>
      <c r="H349" s="5">
        <v>2</v>
      </c>
      <c r="I349" s="5">
        <f t="shared" si="30"/>
        <v>2</v>
      </c>
      <c r="J349" s="5">
        <f t="shared" si="31"/>
        <v>11</v>
      </c>
      <c r="K349" s="5"/>
      <c r="L349" s="5"/>
      <c r="M349" s="5"/>
      <c r="N349" s="5"/>
      <c r="O349" s="5" t="s">
        <v>1347</v>
      </c>
      <c r="P349" s="6">
        <f>[1]!EM_S_INFO_EMPLOYEE(B349,"2019")</f>
        <v>19872</v>
      </c>
      <c r="Q349" s="6">
        <f>[1]!EM_S_STM07_IS(B349,"83","2019-12-31","1",1000000000)</f>
        <v>11.706104396940001</v>
      </c>
      <c r="R349" s="6">
        <f>[1]!EM_S_FA_YOY_OR(B349,"2019-12-31")</f>
        <v>-5.4028008561999998</v>
      </c>
      <c r="S349" s="6">
        <f>[1]!EM_S_FA_YOY_OR(B349,"2020-12-31")</f>
        <v>-1.3478467598999999</v>
      </c>
      <c r="T349" s="6">
        <f>[1]!EM_S_FA_YOY_OR(B349,"2021-12-31")</f>
        <v>8.9092156328000005</v>
      </c>
      <c r="U349" s="6">
        <f>[1]!EM_S_FA_YOY_OR(B349,"2022-12-31")</f>
        <v>16.017342425900001</v>
      </c>
      <c r="V349" s="7">
        <f t="shared" si="32"/>
        <v>7.8595704329333342</v>
      </c>
      <c r="W349" s="8">
        <f t="shared" si="33"/>
        <v>8.7300495501949289</v>
      </c>
      <c r="X349" s="6">
        <f>[1]!EM_S_FA_YOY_NETPROFIT(B349,"2019-12-31")</f>
        <v>-47.935990582599999</v>
      </c>
      <c r="Y349" s="6">
        <f>[1]!EM_S_FA_YOY_NETPROFIT(B349,"2020-12-31")</f>
        <v>-16.105172596799999</v>
      </c>
      <c r="Z349" s="6">
        <f>[1]!EM_S_FA_YOY_NETPROFIT(B349,"2021-12-31")</f>
        <v>94.038297733500002</v>
      </c>
      <c r="AA349" s="6">
        <f>[1]!EM_S_FA_YOY_NETPROFIT(B349,"2022-12-31")</f>
        <v>-0.18756439259999999</v>
      </c>
      <c r="AB349" s="7">
        <f t="shared" si="34"/>
        <v>25.915186914700001</v>
      </c>
      <c r="AC349" s="8">
        <f t="shared" si="35"/>
        <v>59.530758717309183</v>
      </c>
    </row>
    <row r="350" spans="1:29" ht="16.5" x14ac:dyDescent="0.45">
      <c r="A350" s="9">
        <v>348</v>
      </c>
      <c r="B350" s="5" t="s">
        <v>1348</v>
      </c>
      <c r="C350" s="5" t="s">
        <v>1349</v>
      </c>
      <c r="D350" s="5" t="s">
        <v>1350</v>
      </c>
      <c r="E350" s="5" t="s">
        <v>254</v>
      </c>
      <c r="F350" s="5" t="s">
        <v>11774</v>
      </c>
      <c r="G350" s="5">
        <v>25</v>
      </c>
      <c r="H350" s="5">
        <v>3</v>
      </c>
      <c r="I350" s="5">
        <f t="shared" si="30"/>
        <v>2</v>
      </c>
      <c r="J350" s="5">
        <f t="shared" si="31"/>
        <v>10</v>
      </c>
      <c r="K350" s="5"/>
      <c r="L350" s="5"/>
      <c r="M350" s="5"/>
      <c r="N350" s="5"/>
      <c r="O350" s="5" t="s">
        <v>1351</v>
      </c>
      <c r="P350" s="6">
        <f>[1]!EM_S_INFO_EMPLOYEE(B350,"2019")</f>
        <v>2016</v>
      </c>
      <c r="Q350" s="6">
        <f>[1]!EM_S_STM07_IS(B350,"83","2019-12-31","1",1000000000)</f>
        <v>1.1077087812399999</v>
      </c>
      <c r="R350" s="6">
        <f>[1]!EM_S_FA_YOY_OR(B350,"2019-12-31")</f>
        <v>3.2973379922000001</v>
      </c>
      <c r="S350" s="6">
        <f>[1]!EM_S_FA_YOY_OR(B350,"2020-12-31")</f>
        <v>-57.816765535899997</v>
      </c>
      <c r="T350" s="6">
        <f>[1]!EM_S_FA_YOY_OR(B350,"2021-12-31")</f>
        <v>34.551280968100002</v>
      </c>
      <c r="U350" s="6">
        <f>[1]!EM_S_FA_YOY_OR(B350,"2022-12-31")</f>
        <v>-31.432864576299998</v>
      </c>
      <c r="V350" s="7">
        <f t="shared" si="32"/>
        <v>-18.23278304803333</v>
      </c>
      <c r="W350" s="8">
        <f t="shared" si="33"/>
        <v>47.577784921178726</v>
      </c>
      <c r="X350" s="6">
        <f>[1]!EM_S_FA_YOY_NETPROFIT(B350,"2019-12-31")</f>
        <v>8.1889153031999999</v>
      </c>
      <c r="Y350" s="6">
        <f>[1]!EM_S_FA_YOY_NETPROFIT(B350,"2020-12-31")</f>
        <v>-133.2785477013</v>
      </c>
      <c r="Z350" s="6">
        <f>[1]!EM_S_FA_YOY_NETPROFIT(B350,"2021-12-31")</f>
        <v>64.127494409700006</v>
      </c>
      <c r="AA350" s="6">
        <f>[1]!EM_S_FA_YOY_NETPROFIT(B350,"2022-12-31")</f>
        <v>-653.45405689530003</v>
      </c>
      <c r="AB350" s="7">
        <f t="shared" si="34"/>
        <v>-240.86837006229999</v>
      </c>
      <c r="AC350" s="8">
        <f t="shared" si="35"/>
        <v>370.69191803986803</v>
      </c>
    </row>
    <row r="351" spans="1:29" ht="16.5" x14ac:dyDescent="0.45">
      <c r="A351" s="9">
        <v>349</v>
      </c>
      <c r="B351" s="5" t="s">
        <v>1352</v>
      </c>
      <c r="C351" s="5" t="s">
        <v>1353</v>
      </c>
      <c r="D351" s="5" t="s">
        <v>1354</v>
      </c>
      <c r="E351" s="5" t="s">
        <v>268</v>
      </c>
      <c r="F351" s="5" t="s">
        <v>11769</v>
      </c>
      <c r="G351" s="5">
        <v>20</v>
      </c>
      <c r="H351" s="5">
        <v>3</v>
      </c>
      <c r="I351" s="5">
        <f t="shared" si="30"/>
        <v>4</v>
      </c>
      <c r="J351" s="5">
        <f t="shared" si="31"/>
        <v>7</v>
      </c>
      <c r="K351" s="5"/>
      <c r="L351" s="5"/>
      <c r="M351" s="5"/>
      <c r="N351" s="5"/>
      <c r="O351" s="5" t="s">
        <v>1355</v>
      </c>
      <c r="P351" s="6">
        <f>[1]!EM_S_INFO_EMPLOYEE(B351,"2019")</f>
        <v>5811</v>
      </c>
      <c r="Q351" s="6">
        <f>[1]!EM_S_STM07_IS(B351,"83","2019-12-31","1",1000000000)</f>
        <v>3.16263142691</v>
      </c>
      <c r="R351" s="6">
        <f>[1]!EM_S_FA_YOY_OR(B351,"2019-12-31")</f>
        <v>4.3511386164000001</v>
      </c>
      <c r="S351" s="6">
        <f>[1]!EM_S_FA_YOY_OR(B351,"2020-12-31")</f>
        <v>-18.635096478400001</v>
      </c>
      <c r="T351" s="6">
        <f>[1]!EM_S_FA_YOY_OR(B351,"2021-12-31")</f>
        <v>-24.1777556288</v>
      </c>
      <c r="U351" s="6">
        <f>[1]!EM_S_FA_YOY_OR(B351,"2022-12-31")</f>
        <v>-22.281993800999999</v>
      </c>
      <c r="V351" s="7">
        <f t="shared" si="32"/>
        <v>-21.6982819694</v>
      </c>
      <c r="W351" s="8">
        <f t="shared" si="33"/>
        <v>2.8170564852591125</v>
      </c>
      <c r="X351" s="6">
        <f>[1]!EM_S_FA_YOY_NETPROFIT(B351,"2019-12-31")</f>
        <v>-590.41106062239999</v>
      </c>
      <c r="Y351" s="6">
        <f>[1]!EM_S_FA_YOY_NETPROFIT(B351,"2020-12-31")</f>
        <v>101.64743477410001</v>
      </c>
      <c r="Z351" s="6">
        <f>[1]!EM_S_FA_YOY_NETPROFIT(B351,"2021-12-31")</f>
        <v>-9913.1474193058002</v>
      </c>
      <c r="AA351" s="6">
        <f>[1]!EM_S_FA_YOY_NETPROFIT(B351,"2022-12-31")</f>
        <v>96.059395751799997</v>
      </c>
      <c r="AB351" s="7">
        <f t="shared" si="34"/>
        <v>-3238.4801962599668</v>
      </c>
      <c r="AC351" s="8">
        <f t="shared" si="35"/>
        <v>5780.4320522212538</v>
      </c>
    </row>
    <row r="352" spans="1:29" ht="16.5" x14ac:dyDescent="0.45">
      <c r="A352" s="9">
        <v>350</v>
      </c>
      <c r="B352" s="5" t="s">
        <v>1356</v>
      </c>
      <c r="C352" s="5" t="s">
        <v>1357</v>
      </c>
      <c r="D352" s="5" t="s">
        <v>1358</v>
      </c>
      <c r="E352" s="5" t="s">
        <v>120</v>
      </c>
      <c r="F352" s="5" t="s">
        <v>11754</v>
      </c>
      <c r="G352" s="5">
        <v>4</v>
      </c>
      <c r="H352" s="5">
        <v>3</v>
      </c>
      <c r="I352" s="5">
        <f t="shared" si="30"/>
        <v>2</v>
      </c>
      <c r="J352" s="5">
        <f t="shared" si="31"/>
        <v>8</v>
      </c>
      <c r="K352" s="5"/>
      <c r="L352" s="5"/>
      <c r="M352" s="5"/>
      <c r="N352" s="5"/>
      <c r="O352" s="5" t="s">
        <v>1359</v>
      </c>
      <c r="P352" s="6">
        <f>[1]!EM_S_INFO_EMPLOYEE(B352,"2019")</f>
        <v>414</v>
      </c>
      <c r="Q352" s="6">
        <f>[1]!EM_S_STM07_IS(B352,"83","2019-12-31","1",1000000000)</f>
        <v>1.00360932563</v>
      </c>
      <c r="R352" s="6">
        <f>[1]!EM_S_FA_YOY_OR(B352,"2019-12-31")</f>
        <v>-40.897726587900003</v>
      </c>
      <c r="S352" s="6">
        <f>[1]!EM_S_FA_YOY_OR(B352,"2020-12-31")</f>
        <v>-53.462071590800001</v>
      </c>
      <c r="T352" s="6">
        <f>[1]!EM_S_FA_YOY_OR(B352,"2021-12-31")</f>
        <v>42.908734789</v>
      </c>
      <c r="U352" s="6">
        <f>[1]!EM_S_FA_YOY_OR(B352,"2022-12-31")</f>
        <v>1.5142322506000001</v>
      </c>
      <c r="V352" s="7">
        <f t="shared" si="32"/>
        <v>-3.0130348504000004</v>
      </c>
      <c r="W352" s="8">
        <f t="shared" si="33"/>
        <v>48.344650077605003</v>
      </c>
      <c r="X352" s="6">
        <f>[1]!EM_S_FA_YOY_NETPROFIT(B352,"2019-12-31")</f>
        <v>-435.40705736860002</v>
      </c>
      <c r="Y352" s="6">
        <f>[1]!EM_S_FA_YOY_NETPROFIT(B352,"2020-12-31")</f>
        <v>102.051978293</v>
      </c>
      <c r="Z352" s="6">
        <f>[1]!EM_S_FA_YOY_NETPROFIT(B352,"2021-12-31")</f>
        <v>334.52881314569998</v>
      </c>
      <c r="AA352" s="6">
        <f>[1]!EM_S_FA_YOY_NETPROFIT(B352,"2022-12-31")</f>
        <v>-99.364114864499996</v>
      </c>
      <c r="AB352" s="7">
        <f t="shared" si="34"/>
        <v>112.40555885806667</v>
      </c>
      <c r="AC352" s="8">
        <f t="shared" si="35"/>
        <v>217.13167829039625</v>
      </c>
    </row>
    <row r="353" spans="1:29" ht="16.5" x14ac:dyDescent="0.45">
      <c r="A353" s="9">
        <v>351</v>
      </c>
      <c r="B353" s="5" t="s">
        <v>1360</v>
      </c>
      <c r="C353" s="5" t="s">
        <v>1361</v>
      </c>
      <c r="D353" s="5" t="s">
        <v>1362</v>
      </c>
      <c r="E353" s="5" t="s">
        <v>435</v>
      </c>
      <c r="F353" s="5" t="s">
        <v>11771</v>
      </c>
      <c r="G353" s="5">
        <v>22</v>
      </c>
      <c r="H353" s="5">
        <v>3</v>
      </c>
      <c r="I353" s="5">
        <f t="shared" si="30"/>
        <v>4</v>
      </c>
      <c r="J353" s="5">
        <f t="shared" si="31"/>
        <v>7</v>
      </c>
      <c r="K353" s="5"/>
      <c r="L353" s="5"/>
      <c r="M353" s="5"/>
      <c r="N353" s="5"/>
      <c r="O353" s="5" t="s">
        <v>1363</v>
      </c>
      <c r="P353" s="6">
        <f>[1]!EM_S_INFO_EMPLOYEE(B353,"2019")</f>
        <v>153</v>
      </c>
      <c r="Q353" s="6">
        <f>[1]!EM_S_STM07_IS(B353,"83","2019-12-31","1",1000000000)</f>
        <v>0.54004729833999998</v>
      </c>
      <c r="R353" s="6">
        <f>[1]!EM_S_FA_YOY_OR(B353,"2019-12-31")</f>
        <v>-59.3480832459</v>
      </c>
      <c r="S353" s="6">
        <f>[1]!EM_S_FA_YOY_OR(B353,"2020-12-31")</f>
        <v>-65.755665492899993</v>
      </c>
      <c r="T353" s="6">
        <f>[1]!EM_S_FA_YOY_OR(B353,"2021-12-31")</f>
        <v>109.7050963178</v>
      </c>
      <c r="U353" s="6">
        <f>[1]!EM_S_FA_YOY_OR(B353,"2022-12-31")</f>
        <v>53.731041319900001</v>
      </c>
      <c r="V353" s="7">
        <f t="shared" si="32"/>
        <v>32.5601573816</v>
      </c>
      <c r="W353" s="8">
        <f t="shared" si="33"/>
        <v>89.625746740791655</v>
      </c>
      <c r="X353" s="6">
        <f>[1]!EM_S_FA_YOY_NETPROFIT(B353,"2019-12-31")</f>
        <v>-270.496942827</v>
      </c>
      <c r="Y353" s="6">
        <f>[1]!EM_S_FA_YOY_NETPROFIT(B353,"2020-12-31")</f>
        <v>-42.392265080800001</v>
      </c>
      <c r="Z353" s="6">
        <f>[1]!EM_S_FA_YOY_NETPROFIT(B353,"2021-12-31")</f>
        <v>56.8574218292</v>
      </c>
      <c r="AA353" s="6">
        <f>[1]!EM_S_FA_YOY_NETPROFIT(B353,"2022-12-31")</f>
        <v>102.2614671116</v>
      </c>
      <c r="AB353" s="7">
        <f t="shared" si="34"/>
        <v>38.908874619999999</v>
      </c>
      <c r="AC353" s="8">
        <f t="shared" si="35"/>
        <v>73.978296273219925</v>
      </c>
    </row>
    <row r="354" spans="1:29" ht="16.5" x14ac:dyDescent="0.45">
      <c r="A354" s="9">
        <v>352</v>
      </c>
      <c r="B354" s="5" t="s">
        <v>1364</v>
      </c>
      <c r="C354" s="5" t="s">
        <v>1365</v>
      </c>
      <c r="D354" s="5" t="s">
        <v>1366</v>
      </c>
      <c r="E354" s="5" t="s">
        <v>240</v>
      </c>
      <c r="F354" s="5" t="s">
        <v>11773</v>
      </c>
      <c r="G354" s="5">
        <v>24</v>
      </c>
      <c r="H354" s="5">
        <v>2</v>
      </c>
      <c r="I354" s="5">
        <f t="shared" si="30"/>
        <v>1</v>
      </c>
      <c r="J354" s="5">
        <f t="shared" si="31"/>
        <v>11</v>
      </c>
      <c r="K354" s="5"/>
      <c r="L354" s="5"/>
      <c r="M354" s="5"/>
      <c r="N354" s="5"/>
      <c r="O354" s="5" t="s">
        <v>1367</v>
      </c>
      <c r="P354" s="6">
        <f>[1]!EM_S_INFO_EMPLOYEE(B354,"2019")</f>
        <v>602</v>
      </c>
      <c r="Q354" s="6">
        <f>[1]!EM_S_STM07_IS(B354,"83","2019-12-31","1",1000000000)</f>
        <v>0.60543821649999996</v>
      </c>
      <c r="R354" s="6">
        <f>[1]!EM_S_FA_YOY_OR(B354,"2019-12-31")</f>
        <v>43.801612598200002</v>
      </c>
      <c r="S354" s="6">
        <f>[1]!EM_S_FA_YOY_OR(B354,"2020-12-31")</f>
        <v>-40.014959136599998</v>
      </c>
      <c r="T354" s="6">
        <f>[1]!EM_S_FA_YOY_OR(B354,"2021-12-31")</f>
        <v>129.35798996899999</v>
      </c>
      <c r="U354" s="6">
        <f>[1]!EM_S_FA_YOY_OR(B354,"2022-12-31")</f>
        <v>312.9979472242</v>
      </c>
      <c r="V354" s="7">
        <f t="shared" si="32"/>
        <v>134.11365935219999</v>
      </c>
      <c r="W354" s="8">
        <f t="shared" si="33"/>
        <v>176.55449670791867</v>
      </c>
      <c r="X354" s="6">
        <f>[1]!EM_S_FA_YOY_NETPROFIT(B354,"2019-12-31")</f>
        <v>3791.9634847674001</v>
      </c>
      <c r="Y354" s="6">
        <f>[1]!EM_S_FA_YOY_NETPROFIT(B354,"2020-12-31")</f>
        <v>31.778622534499998</v>
      </c>
      <c r="Z354" s="6">
        <f>[1]!EM_S_FA_YOY_NETPROFIT(B354,"2021-12-31")</f>
        <v>1378.8161665637999</v>
      </c>
      <c r="AA354" s="6">
        <f>[1]!EM_S_FA_YOY_NETPROFIT(B354,"2022-12-31")</f>
        <v>122.0745197271</v>
      </c>
      <c r="AB354" s="7">
        <f t="shared" si="34"/>
        <v>510.88976960846668</v>
      </c>
      <c r="AC354" s="8">
        <f t="shared" si="35"/>
        <v>753.00100276251567</v>
      </c>
    </row>
    <row r="355" spans="1:29" ht="16.5" x14ac:dyDescent="0.45">
      <c r="A355" s="9">
        <v>353</v>
      </c>
      <c r="B355" s="5" t="s">
        <v>1368</v>
      </c>
      <c r="C355" s="5" t="s">
        <v>1369</v>
      </c>
      <c r="D355" s="5" t="s">
        <v>1370</v>
      </c>
      <c r="E355" s="5" t="s">
        <v>293</v>
      </c>
      <c r="F355" s="5" t="s">
        <v>11778</v>
      </c>
      <c r="G355" s="5">
        <v>29</v>
      </c>
      <c r="H355" s="5">
        <v>3</v>
      </c>
      <c r="I355" s="5">
        <f t="shared" si="30"/>
        <v>3</v>
      </c>
      <c r="J355" s="5">
        <f t="shared" si="31"/>
        <v>5</v>
      </c>
      <c r="K355" s="5"/>
      <c r="L355" s="5"/>
      <c r="M355" s="5"/>
      <c r="N355" s="5"/>
      <c r="O355" s="5" t="s">
        <v>1371</v>
      </c>
      <c r="P355" s="6">
        <f>[1]!EM_S_INFO_EMPLOYEE(B355,"2019")</f>
        <v>43245</v>
      </c>
      <c r="Q355" s="6">
        <f>[1]!EM_S_STM07_IS(B355,"83","2019-12-31","1",1000000000)</f>
        <v>60.348305743589997</v>
      </c>
      <c r="R355" s="6">
        <f>[1]!EM_S_FA_YOY_OR(B355,"2019-12-31")</f>
        <v>23.740785049100001</v>
      </c>
      <c r="S355" s="6">
        <f>[1]!EM_S_FA_YOY_OR(B355,"2020-12-31")</f>
        <v>22.472180371899999</v>
      </c>
      <c r="T355" s="6">
        <f>[1]!EM_S_FA_YOY_OR(B355,"2021-12-31")</f>
        <v>-9.7212647377000003</v>
      </c>
      <c r="U355" s="6">
        <f>[1]!EM_S_FA_YOY_OR(B355,"2022-12-31")</f>
        <v>-6.1584961694000002</v>
      </c>
      <c r="V355" s="7">
        <f t="shared" si="32"/>
        <v>2.1974731549333328</v>
      </c>
      <c r="W355" s="8">
        <f t="shared" si="33"/>
        <v>17.64854511052134</v>
      </c>
      <c r="X355" s="6">
        <f>[1]!EM_S_FA_YOY_NETPROFIT(B355,"2019-12-31")</f>
        <v>12.533283835600001</v>
      </c>
      <c r="Y355" s="6">
        <f>[1]!EM_S_FA_YOY_NETPROFIT(B355,"2020-12-31")</f>
        <v>12.421722797099999</v>
      </c>
      <c r="Z355" s="6">
        <f>[1]!EM_S_FA_YOY_NETPROFIT(B355,"2021-12-31")</f>
        <v>-23.3314836383</v>
      </c>
      <c r="AA355" s="6">
        <f>[1]!EM_S_FA_YOY_NETPROFIT(B355,"2022-12-31")</f>
        <v>17.068059830399999</v>
      </c>
      <c r="AB355" s="7">
        <f t="shared" si="34"/>
        <v>2.0527663297333327</v>
      </c>
      <c r="AC355" s="8">
        <f t="shared" si="35"/>
        <v>22.105818731421238</v>
      </c>
    </row>
    <row r="356" spans="1:29" ht="16.5" x14ac:dyDescent="0.45">
      <c r="A356" s="9">
        <v>354</v>
      </c>
      <c r="B356" s="5" t="s">
        <v>1372</v>
      </c>
      <c r="C356" s="5" t="s">
        <v>1373</v>
      </c>
      <c r="D356" s="5" t="s">
        <v>1374</v>
      </c>
      <c r="E356" s="5" t="s">
        <v>509</v>
      </c>
      <c r="F356" s="5" t="s">
        <v>11752</v>
      </c>
      <c r="G356" s="5">
        <v>2</v>
      </c>
      <c r="H356" s="5">
        <v>3</v>
      </c>
      <c r="I356" s="5">
        <f t="shared" si="30"/>
        <v>0</v>
      </c>
      <c r="J356" s="5">
        <f t="shared" si="31"/>
        <v>2</v>
      </c>
      <c r="K356" s="5"/>
      <c r="L356" s="5"/>
      <c r="M356" s="5"/>
      <c r="N356" s="5"/>
      <c r="O356" s="5" t="s">
        <v>1375</v>
      </c>
      <c r="P356" s="6">
        <f>[1]!EM_S_INFO_EMPLOYEE(B356,"2019")</f>
        <v>646</v>
      </c>
      <c r="Q356" s="6">
        <f>[1]!EM_S_STM07_IS(B356,"83","2019-12-31","1",1000000000)</f>
        <v>1.2822827050000001</v>
      </c>
      <c r="R356" s="6">
        <f>[1]!EM_S_FA_YOY_OR(B356,"2019-12-31")</f>
        <v>728.49897531680006</v>
      </c>
      <c r="S356" s="6">
        <f>[1]!EM_S_FA_YOY_OR(B356,"2020-12-31")</f>
        <v>43.647122204600002</v>
      </c>
      <c r="T356" s="6">
        <f>[1]!EM_S_FA_YOY_OR(B356,"2021-12-31")</f>
        <v>22.392943004799999</v>
      </c>
      <c r="U356" s="6">
        <f>[1]!EM_S_FA_YOY_OR(B356,"2022-12-31")</f>
        <v>-37.006793185100001</v>
      </c>
      <c r="V356" s="7">
        <f t="shared" si="32"/>
        <v>9.6777573414333329</v>
      </c>
      <c r="W356" s="8">
        <f t="shared" si="33"/>
        <v>41.803354850569541</v>
      </c>
      <c r="X356" s="6">
        <f>[1]!EM_S_FA_YOY_NETPROFIT(B356,"2019-12-31")</f>
        <v>209.36635804529999</v>
      </c>
      <c r="Y356" s="6">
        <f>[1]!EM_S_FA_YOY_NETPROFIT(B356,"2020-12-31")</f>
        <v>40.218001879799999</v>
      </c>
      <c r="Z356" s="6">
        <f>[1]!EM_S_FA_YOY_NETPROFIT(B356,"2021-12-31")</f>
        <v>111.8289738597</v>
      </c>
      <c r="AA356" s="6">
        <f>[1]!EM_S_FA_YOY_NETPROFIT(B356,"2022-12-31")</f>
        <v>-46.030960080200003</v>
      </c>
      <c r="AB356" s="7">
        <f t="shared" si="34"/>
        <v>35.338671886433332</v>
      </c>
      <c r="AC356" s="8">
        <f t="shared" si="35"/>
        <v>79.042998309562648</v>
      </c>
    </row>
    <row r="357" spans="1:29" ht="16.5" x14ac:dyDescent="0.45">
      <c r="A357" s="9">
        <v>355</v>
      </c>
      <c r="B357" s="5" t="s">
        <v>1376</v>
      </c>
      <c r="C357" s="5" t="s">
        <v>1377</v>
      </c>
      <c r="D357" s="5" t="s">
        <v>1378</v>
      </c>
      <c r="E357" s="5" t="s">
        <v>176</v>
      </c>
      <c r="F357" s="5" t="s">
        <v>11780</v>
      </c>
      <c r="G357" s="5">
        <v>31</v>
      </c>
      <c r="H357" s="5">
        <v>2</v>
      </c>
      <c r="I357" s="5">
        <f t="shared" si="30"/>
        <v>2</v>
      </c>
      <c r="J357" s="5">
        <f t="shared" si="31"/>
        <v>4</v>
      </c>
      <c r="K357" s="5"/>
      <c r="L357" s="5"/>
      <c r="M357" s="5"/>
      <c r="N357" s="5"/>
      <c r="O357" s="5" t="s">
        <v>1379</v>
      </c>
      <c r="P357" s="6">
        <f>[1]!EM_S_INFO_EMPLOYEE(B357,"2019")</f>
        <v>33750</v>
      </c>
      <c r="Q357" s="6">
        <f>[1]!EM_S_STM07_IS(B357,"83","2019-12-31","1",1000000000)</f>
        <v>105.587</v>
      </c>
      <c r="R357" s="6">
        <f>[1]!EM_S_FA_YOY_OR(B357,"2019-12-31")</f>
        <v>0.40891238810000002</v>
      </c>
      <c r="S357" s="6">
        <f>[1]!EM_S_FA_YOY_OR(B357,"2020-12-31")</f>
        <v>-4.4361521778000004</v>
      </c>
      <c r="T357" s="6">
        <f>[1]!EM_S_FA_YOY_OR(B357,"2021-12-31")</f>
        <v>35.450878566500002</v>
      </c>
      <c r="U357" s="6">
        <f>[1]!EM_S_FA_YOY_OR(B357,"2022-12-31")</f>
        <v>-3.7084925065999998</v>
      </c>
      <c r="V357" s="7">
        <f t="shared" si="32"/>
        <v>9.1020779607000009</v>
      </c>
      <c r="W357" s="8">
        <f t="shared" si="33"/>
        <v>22.821631014728716</v>
      </c>
      <c r="X357" s="6">
        <f>[1]!EM_S_FA_YOY_NETPROFIT(B357,"2019-12-31")</f>
        <v>-77.867203219299995</v>
      </c>
      <c r="Y357" s="6">
        <f>[1]!EM_S_FA_YOY_NETPROFIT(B357,"2020-12-31")</f>
        <v>13.4090909091</v>
      </c>
      <c r="Z357" s="6">
        <f>[1]!EM_S_FA_YOY_NETPROFIT(B357,"2021-12-31")</f>
        <v>248.64729458919999</v>
      </c>
      <c r="AA357" s="6">
        <f>[1]!EM_S_FA_YOY_NETPROFIT(B357,"2022-12-31")</f>
        <v>-97.342097742199996</v>
      </c>
      <c r="AB357" s="7">
        <f t="shared" si="34"/>
        <v>54.904762585366655</v>
      </c>
      <c r="AC357" s="8">
        <f t="shared" si="35"/>
        <v>176.68781219246912</v>
      </c>
    </row>
    <row r="358" spans="1:29" ht="16.5" x14ac:dyDescent="0.45">
      <c r="A358" s="9">
        <v>356</v>
      </c>
      <c r="B358" s="5" t="s">
        <v>1380</v>
      </c>
      <c r="C358" s="5" t="s">
        <v>1381</v>
      </c>
      <c r="D358" s="5" t="s">
        <v>1382</v>
      </c>
      <c r="E358" s="5" t="s">
        <v>311</v>
      </c>
      <c r="F358" s="5" t="s">
        <v>11764</v>
      </c>
      <c r="G358" s="5">
        <v>15</v>
      </c>
      <c r="H358" s="5">
        <v>3</v>
      </c>
      <c r="I358" s="5">
        <f t="shared" si="30"/>
        <v>2</v>
      </c>
      <c r="J358" s="5">
        <f t="shared" si="31"/>
        <v>8</v>
      </c>
      <c r="K358" s="5"/>
      <c r="L358" s="5"/>
      <c r="M358" s="5"/>
      <c r="N358" s="5"/>
      <c r="O358" s="5" t="s">
        <v>1383</v>
      </c>
      <c r="P358" s="6">
        <f>[1]!EM_S_INFO_EMPLOYEE(B358,"2019")</f>
        <v>746</v>
      </c>
      <c r="Q358" s="6">
        <f>[1]!EM_S_STM07_IS(B358,"83","2019-12-31","1",1000000000)</f>
        <v>2.6703278942400002</v>
      </c>
      <c r="R358" s="6">
        <f>[1]!EM_S_FA_YOY_OR(B358,"2019-12-31")</f>
        <v>3.9993711509000001</v>
      </c>
      <c r="S358" s="6">
        <f>[1]!EM_S_FA_YOY_OR(B358,"2020-12-31")</f>
        <v>0.25695820450000001</v>
      </c>
      <c r="T358" s="6">
        <f>[1]!EM_S_FA_YOY_OR(B358,"2021-12-31")</f>
        <v>0.83555017850000002</v>
      </c>
      <c r="U358" s="6">
        <f>[1]!EM_S_FA_YOY_OR(B358,"2022-12-31")</f>
        <v>53.460254039500001</v>
      </c>
      <c r="V358" s="7">
        <f t="shared" si="32"/>
        <v>18.184254140833335</v>
      </c>
      <c r="W358" s="8">
        <f t="shared" si="33"/>
        <v>30.551281786631183</v>
      </c>
      <c r="X358" s="6">
        <f>[1]!EM_S_FA_YOY_NETPROFIT(B358,"2019-12-31")</f>
        <v>29.023198917799998</v>
      </c>
      <c r="Y358" s="6">
        <f>[1]!EM_S_FA_YOY_NETPROFIT(B358,"2020-12-31")</f>
        <v>30.003829785400001</v>
      </c>
      <c r="Z358" s="6">
        <f>[1]!EM_S_FA_YOY_NETPROFIT(B358,"2021-12-31")</f>
        <v>-178.3008674164</v>
      </c>
      <c r="AA358" s="6">
        <f>[1]!EM_S_FA_YOY_NETPROFIT(B358,"2022-12-31")</f>
        <v>104.6976261601</v>
      </c>
      <c r="AB358" s="7">
        <f t="shared" si="34"/>
        <v>-14.533137156966665</v>
      </c>
      <c r="AC358" s="8">
        <f t="shared" si="35"/>
        <v>146.66183181032881</v>
      </c>
    </row>
    <row r="359" spans="1:29" ht="16.5" x14ac:dyDescent="0.45">
      <c r="A359" s="9">
        <v>357</v>
      </c>
      <c r="B359" s="5" t="s">
        <v>1384</v>
      </c>
      <c r="C359" s="5" t="s">
        <v>1385</v>
      </c>
      <c r="D359" s="5" t="s">
        <v>1386</v>
      </c>
      <c r="E359" s="5" t="s">
        <v>263</v>
      </c>
      <c r="F359" s="5" t="s">
        <v>11770</v>
      </c>
      <c r="G359" s="5">
        <v>21</v>
      </c>
      <c r="H359" s="5">
        <v>3</v>
      </c>
      <c r="I359" s="5">
        <f t="shared" si="30"/>
        <v>3</v>
      </c>
      <c r="J359" s="5">
        <f t="shared" si="31"/>
        <v>7</v>
      </c>
      <c r="K359" s="5"/>
      <c r="L359" s="5"/>
      <c r="M359" s="5"/>
      <c r="N359" s="5"/>
      <c r="O359" s="5" t="s">
        <v>1387</v>
      </c>
      <c r="P359" s="6">
        <f>[1]!EM_S_INFO_EMPLOYEE(B359,"2019")</f>
        <v>3498</v>
      </c>
      <c r="Q359" s="6">
        <f>[1]!EM_S_STM07_IS(B359,"83","2019-12-31","1",1000000000)</f>
        <v>12.557826732900001</v>
      </c>
      <c r="R359" s="6">
        <f>[1]!EM_S_FA_YOY_OR(B359,"2019-12-31")</f>
        <v>3.9111468881000002</v>
      </c>
      <c r="S359" s="6">
        <f>[1]!EM_S_FA_YOY_OR(B359,"2020-12-31")</f>
        <v>13.8400374256</v>
      </c>
      <c r="T359" s="6">
        <f>[1]!EM_S_FA_YOY_OR(B359,"2021-12-31")</f>
        <v>12.4233789985</v>
      </c>
      <c r="U359" s="6">
        <f>[1]!EM_S_FA_YOY_OR(B359,"2022-12-31")</f>
        <v>0.63824914269999999</v>
      </c>
      <c r="V359" s="7">
        <f t="shared" si="32"/>
        <v>8.9672218556000001</v>
      </c>
      <c r="W359" s="8">
        <f t="shared" si="33"/>
        <v>7.2477976043721677</v>
      </c>
      <c r="X359" s="6">
        <f>[1]!EM_S_FA_YOY_NETPROFIT(B359,"2019-12-31")</f>
        <v>1.1956358337999999</v>
      </c>
      <c r="Y359" s="6">
        <f>[1]!EM_S_FA_YOY_NETPROFIT(B359,"2020-12-31")</f>
        <v>-42.036843538299998</v>
      </c>
      <c r="Z359" s="6">
        <f>[1]!EM_S_FA_YOY_NETPROFIT(B359,"2021-12-31")</f>
        <v>6.5386282645999998</v>
      </c>
      <c r="AA359" s="6">
        <f>[1]!EM_S_FA_YOY_NETPROFIT(B359,"2022-12-31")</f>
        <v>-23.584544581199999</v>
      </c>
      <c r="AB359" s="7">
        <f t="shared" si="34"/>
        <v>-19.694253284966667</v>
      </c>
      <c r="AC359" s="8">
        <f t="shared" si="35"/>
        <v>24.52029547121618</v>
      </c>
    </row>
    <row r="360" spans="1:29" ht="16.5" x14ac:dyDescent="0.45">
      <c r="A360" s="9">
        <v>358</v>
      </c>
      <c r="B360" s="5" t="s">
        <v>1388</v>
      </c>
      <c r="C360" s="5" t="s">
        <v>1389</v>
      </c>
      <c r="D360" s="5" t="s">
        <v>1390</v>
      </c>
      <c r="E360" s="5" t="s">
        <v>933</v>
      </c>
      <c r="F360" s="5" t="s">
        <v>11766</v>
      </c>
      <c r="G360" s="5">
        <v>17</v>
      </c>
      <c r="H360" s="5">
        <v>2</v>
      </c>
      <c r="I360" s="5">
        <f t="shared" si="30"/>
        <v>2</v>
      </c>
      <c r="J360" s="5">
        <f t="shared" si="31"/>
        <v>11</v>
      </c>
      <c r="K360" s="5"/>
      <c r="L360" s="5"/>
      <c r="M360" s="5"/>
      <c r="N360" s="5"/>
      <c r="O360" s="5" t="s">
        <v>1391</v>
      </c>
      <c r="P360" s="6">
        <f>[1]!EM_S_INFO_EMPLOYEE(B360,"2019")</f>
        <v>6435</v>
      </c>
      <c r="Q360" s="6">
        <f>[1]!EM_S_STM07_IS(B360,"83","2019-12-31","1",1000000000)</f>
        <v>5.9318888448399996</v>
      </c>
      <c r="R360" s="6">
        <f>[1]!EM_S_FA_YOY_OR(B360,"2019-12-31")</f>
        <v>2.2535601317</v>
      </c>
      <c r="S360" s="6">
        <f>[1]!EM_S_FA_YOY_OR(B360,"2020-12-31")</f>
        <v>-9.8167239204999994</v>
      </c>
      <c r="T360" s="6">
        <f>[1]!EM_S_FA_YOY_OR(B360,"2021-12-31")</f>
        <v>9.2934883160999995</v>
      </c>
      <c r="U360" s="6">
        <f>[1]!EM_S_FA_YOY_OR(B360,"2022-12-31")</f>
        <v>-1.8209824939999999</v>
      </c>
      <c r="V360" s="7">
        <f t="shared" si="32"/>
        <v>-0.78140603279999998</v>
      </c>
      <c r="W360" s="8">
        <f t="shared" si="33"/>
        <v>9.5974263397009167</v>
      </c>
      <c r="X360" s="6">
        <f>[1]!EM_S_FA_YOY_NETPROFIT(B360,"2019-12-31")</f>
        <v>-0.65112641709999997</v>
      </c>
      <c r="Y360" s="6">
        <f>[1]!EM_S_FA_YOY_NETPROFIT(B360,"2020-12-31")</f>
        <v>-490.66033891439997</v>
      </c>
      <c r="Z360" s="6">
        <f>[1]!EM_S_FA_YOY_NETPROFIT(B360,"2021-12-31")</f>
        <v>106.2435804277</v>
      </c>
      <c r="AA360" s="6">
        <f>[1]!EM_S_FA_YOY_NETPROFIT(B360,"2022-12-31")</f>
        <v>5.4285261597999996</v>
      </c>
      <c r="AB360" s="7">
        <f t="shared" si="34"/>
        <v>-126.32941077563332</v>
      </c>
      <c r="AC360" s="8">
        <f t="shared" si="35"/>
        <v>319.52102855774808</v>
      </c>
    </row>
    <row r="361" spans="1:29" ht="16.5" x14ac:dyDescent="0.45">
      <c r="A361" s="9">
        <v>359</v>
      </c>
      <c r="B361" s="5" t="s">
        <v>1392</v>
      </c>
      <c r="C361" s="5" t="s">
        <v>1393</v>
      </c>
      <c r="D361" s="5" t="s">
        <v>1394</v>
      </c>
      <c r="E361" s="5" t="s">
        <v>363</v>
      </c>
      <c r="F361" s="5" t="s">
        <v>11773</v>
      </c>
      <c r="G361" s="5">
        <v>24</v>
      </c>
      <c r="H361" s="5">
        <v>2</v>
      </c>
      <c r="I361" s="5">
        <f t="shared" si="30"/>
        <v>1</v>
      </c>
      <c r="J361" s="5">
        <f t="shared" si="31"/>
        <v>11</v>
      </c>
      <c r="K361" s="5"/>
      <c r="L361" s="5"/>
      <c r="M361" s="5"/>
      <c r="N361" s="5"/>
      <c r="O361" s="5" t="s">
        <v>1395</v>
      </c>
      <c r="P361" s="6">
        <f>[1]!EM_S_INFO_EMPLOYEE(B361,"2019")</f>
        <v>7092</v>
      </c>
      <c r="Q361" s="6">
        <f>[1]!EM_S_STM07_IS(B361,"83","2019-12-31","1",1000000000)</f>
        <v>9.3274984300600003</v>
      </c>
      <c r="R361" s="6">
        <f>[1]!EM_S_FA_YOY_OR(B361,"2019-12-31")</f>
        <v>-7.0097674810999999</v>
      </c>
      <c r="S361" s="6">
        <f>[1]!EM_S_FA_YOY_OR(B361,"2020-12-31")</f>
        <v>7.9446247344999996</v>
      </c>
      <c r="T361" s="6">
        <f>[1]!EM_S_FA_YOY_OR(B361,"2021-12-31")</f>
        <v>17.211975182900002</v>
      </c>
      <c r="U361" s="6">
        <f>[1]!EM_S_FA_YOY_OR(B361,"2022-12-31")</f>
        <v>35.217531093200002</v>
      </c>
      <c r="V361" s="7">
        <f t="shared" si="32"/>
        <v>20.124710336866666</v>
      </c>
      <c r="W361" s="8">
        <f t="shared" si="33"/>
        <v>13.867799928989085</v>
      </c>
      <c r="X361" s="6">
        <f>[1]!EM_S_FA_YOY_NETPROFIT(B361,"2019-12-31")</f>
        <v>-20.287668652899999</v>
      </c>
      <c r="Y361" s="6">
        <f>[1]!EM_S_FA_YOY_NETPROFIT(B361,"2020-12-31")</f>
        <v>47.108902988600001</v>
      </c>
      <c r="Z361" s="6">
        <f>[1]!EM_S_FA_YOY_NETPROFIT(B361,"2021-12-31")</f>
        <v>28.321777142599998</v>
      </c>
      <c r="AA361" s="6">
        <f>[1]!EM_S_FA_YOY_NETPROFIT(B361,"2022-12-31")</f>
        <v>9.8604337756000007</v>
      </c>
      <c r="AB361" s="7">
        <f t="shared" si="34"/>
        <v>28.430371302266668</v>
      </c>
      <c r="AC361" s="8">
        <f t="shared" si="35"/>
        <v>18.624472051486109</v>
      </c>
    </row>
    <row r="362" spans="1:29" ht="16.5" x14ac:dyDescent="0.45">
      <c r="A362" s="9">
        <v>360</v>
      </c>
      <c r="B362" s="5" t="s">
        <v>1396</v>
      </c>
      <c r="C362" s="5" t="s">
        <v>1397</v>
      </c>
      <c r="D362" s="5" t="s">
        <v>1398</v>
      </c>
      <c r="E362" s="5" t="s">
        <v>514</v>
      </c>
      <c r="F362" s="5" t="s">
        <v>11766</v>
      </c>
      <c r="G362" s="5">
        <v>17</v>
      </c>
      <c r="H362" s="5">
        <v>2</v>
      </c>
      <c r="I362" s="5">
        <f t="shared" si="30"/>
        <v>2</v>
      </c>
      <c r="J362" s="5">
        <f t="shared" si="31"/>
        <v>11</v>
      </c>
      <c r="K362" s="5"/>
      <c r="L362" s="5"/>
      <c r="M362" s="5"/>
      <c r="N362" s="5"/>
      <c r="O362" s="5" t="s">
        <v>1399</v>
      </c>
      <c r="P362" s="6">
        <f>[1]!EM_S_INFO_EMPLOYEE(B362,"2019")</f>
        <v>2605</v>
      </c>
      <c r="Q362" s="6">
        <f>[1]!EM_S_STM07_IS(B362,"83","2019-12-31","1",1000000000)</f>
        <v>6.8112865744800004</v>
      </c>
      <c r="R362" s="6">
        <f>[1]!EM_S_FA_YOY_OR(B362,"2019-12-31")</f>
        <v>4.2549024455</v>
      </c>
      <c r="S362" s="6">
        <f>[1]!EM_S_FA_YOY_OR(B362,"2020-12-31")</f>
        <v>46.9434974439</v>
      </c>
      <c r="T362" s="6">
        <f>[1]!EM_S_FA_YOY_OR(B362,"2021-12-31")</f>
        <v>-19.774610428100001</v>
      </c>
      <c r="U362" s="6">
        <f>[1]!EM_S_FA_YOY_OR(B362,"2022-12-31")</f>
        <v>-40.342452666200003</v>
      </c>
      <c r="V362" s="7">
        <f t="shared" si="32"/>
        <v>-4.391188550133335</v>
      </c>
      <c r="W362" s="8">
        <f t="shared" si="33"/>
        <v>45.631091627993563</v>
      </c>
      <c r="X362" s="6">
        <f>[1]!EM_S_FA_YOY_NETPROFIT(B362,"2019-12-31")</f>
        <v>-18.986739862699999</v>
      </c>
      <c r="Y362" s="6">
        <f>[1]!EM_S_FA_YOY_NETPROFIT(B362,"2020-12-31")</f>
        <v>23.030855098899998</v>
      </c>
      <c r="Z362" s="6">
        <f>[1]!EM_S_FA_YOY_NETPROFIT(B362,"2021-12-31")</f>
        <v>-67.2598121212</v>
      </c>
      <c r="AA362" s="6">
        <f>[1]!EM_S_FA_YOY_NETPROFIT(B362,"2022-12-31")</f>
        <v>-1846.3812169913999</v>
      </c>
      <c r="AB362" s="7">
        <f t="shared" si="34"/>
        <v>-630.20339133789992</v>
      </c>
      <c r="AC362" s="8">
        <f t="shared" si="35"/>
        <v>1054.2079865260075</v>
      </c>
    </row>
    <row r="363" spans="1:29" ht="16.5" x14ac:dyDescent="0.45">
      <c r="A363" s="9">
        <v>361</v>
      </c>
      <c r="B363" s="5" t="s">
        <v>1400</v>
      </c>
      <c r="C363" s="5" t="s">
        <v>1401</v>
      </c>
      <c r="D363" s="5" t="s">
        <v>1402</v>
      </c>
      <c r="E363" s="5" t="s">
        <v>474</v>
      </c>
      <c r="F363" s="5" t="s">
        <v>11770</v>
      </c>
      <c r="G363" s="5">
        <v>21</v>
      </c>
      <c r="H363" s="5">
        <v>3</v>
      </c>
      <c r="I363" s="5">
        <f t="shared" si="30"/>
        <v>3</v>
      </c>
      <c r="J363" s="5">
        <f t="shared" si="31"/>
        <v>7</v>
      </c>
      <c r="K363" s="5"/>
      <c r="L363" s="5"/>
      <c r="M363" s="5"/>
      <c r="N363" s="5"/>
      <c r="O363" s="5" t="s">
        <v>1403</v>
      </c>
      <c r="P363" s="6">
        <f>[1]!EM_S_INFO_EMPLOYEE(B363,"2019")</f>
        <v>4887</v>
      </c>
      <c r="Q363" s="6">
        <f>[1]!EM_S_STM07_IS(B363,"83","2019-12-31","1",1000000000)</f>
        <v>14.154636130469999</v>
      </c>
      <c r="R363" s="6">
        <f>[1]!EM_S_FA_YOY_OR(B363,"2019-12-31")</f>
        <v>5.7037372737999998</v>
      </c>
      <c r="S363" s="6">
        <f>[1]!EM_S_FA_YOY_OR(B363,"2020-12-31")</f>
        <v>10.9571182414</v>
      </c>
      <c r="T363" s="6">
        <f>[1]!EM_S_FA_YOY_OR(B363,"2021-12-31")</f>
        <v>50.126162379999997</v>
      </c>
      <c r="U363" s="6">
        <f>[1]!EM_S_FA_YOY_OR(B363,"2022-12-31")</f>
        <v>-6.8220228243000003</v>
      </c>
      <c r="V363" s="7">
        <f t="shared" si="32"/>
        <v>18.087085932366666</v>
      </c>
      <c r="W363" s="8">
        <f t="shared" si="33"/>
        <v>29.135910470954645</v>
      </c>
      <c r="X363" s="6">
        <f>[1]!EM_S_FA_YOY_NETPROFIT(B363,"2019-12-31")</f>
        <v>74.843526897399997</v>
      </c>
      <c r="Y363" s="6">
        <f>[1]!EM_S_FA_YOY_NETPROFIT(B363,"2020-12-31")</f>
        <v>16.457592841699999</v>
      </c>
      <c r="Z363" s="6">
        <f>[1]!EM_S_FA_YOY_NETPROFIT(B363,"2021-12-31")</f>
        <v>28.664344840199998</v>
      </c>
      <c r="AA363" s="6">
        <f>[1]!EM_S_FA_YOY_NETPROFIT(B363,"2022-12-31")</f>
        <v>12.5153533907</v>
      </c>
      <c r="AB363" s="7">
        <f t="shared" si="34"/>
        <v>19.212430357533332</v>
      </c>
      <c r="AC363" s="8">
        <f t="shared" si="35"/>
        <v>8.4195800674967263</v>
      </c>
    </row>
    <row r="364" spans="1:29" ht="16.5" x14ac:dyDescent="0.45">
      <c r="A364" s="9">
        <v>362</v>
      </c>
      <c r="B364" s="5" t="s">
        <v>1404</v>
      </c>
      <c r="C364" s="5" t="s">
        <v>1405</v>
      </c>
      <c r="D364" s="5" t="s">
        <v>1406</v>
      </c>
      <c r="E364" s="5" t="s">
        <v>259</v>
      </c>
      <c r="F364" s="5" t="s">
        <v>11770</v>
      </c>
      <c r="G364" s="5">
        <v>21</v>
      </c>
      <c r="H364" s="5">
        <v>3</v>
      </c>
      <c r="I364" s="5">
        <f t="shared" si="30"/>
        <v>3</v>
      </c>
      <c r="J364" s="5">
        <f t="shared" si="31"/>
        <v>7</v>
      </c>
      <c r="K364" s="5"/>
      <c r="L364" s="5"/>
      <c r="M364" s="5"/>
      <c r="N364" s="5"/>
      <c r="O364" s="5" t="s">
        <v>1407</v>
      </c>
      <c r="P364" s="6">
        <f>[1]!EM_S_INFO_EMPLOYEE(B364,"2019")</f>
        <v>1788</v>
      </c>
      <c r="Q364" s="6">
        <f>[1]!EM_S_STM07_IS(B364,"83","2019-12-31","1",1000000000)</f>
        <v>73.46391400588</v>
      </c>
      <c r="R364" s="6">
        <f>[1]!EM_S_FA_YOY_OR(B364,"2019-12-31")</f>
        <v>16.0680861401</v>
      </c>
      <c r="S364" s="6">
        <f>[1]!EM_S_FA_YOY_OR(B364,"2020-12-31")</f>
        <v>48.340215886499998</v>
      </c>
      <c r="T364" s="6">
        <f>[1]!EM_S_FA_YOY_OR(B364,"2021-12-31")</f>
        <v>63.585829917300003</v>
      </c>
      <c r="U364" s="6">
        <f>[1]!EM_S_FA_YOY_OR(B364,"2022-12-31")</f>
        <v>8.6018864340000007</v>
      </c>
      <c r="V364" s="7">
        <f t="shared" si="32"/>
        <v>40.175977412599998</v>
      </c>
      <c r="W364" s="8">
        <f t="shared" si="33"/>
        <v>28.38660956573916</v>
      </c>
      <c r="X364" s="6">
        <f>[1]!EM_S_FA_YOY_NETPROFIT(B364,"2019-12-31")</f>
        <v>88.292384380300007</v>
      </c>
      <c r="Y364" s="6">
        <f>[1]!EM_S_FA_YOY_NETPROFIT(B364,"2020-12-31")</f>
        <v>7.6298851446000002</v>
      </c>
      <c r="Z364" s="6">
        <f>[1]!EM_S_FA_YOY_NETPROFIT(B364,"2021-12-31")</f>
        <v>61.161263179300001</v>
      </c>
      <c r="AA364" s="6">
        <f>[1]!EM_S_FA_YOY_NETPROFIT(B364,"2022-12-31")</f>
        <v>27.8312509784</v>
      </c>
      <c r="AB364" s="7">
        <f t="shared" si="34"/>
        <v>32.207466434100006</v>
      </c>
      <c r="AC364" s="8">
        <f t="shared" si="35"/>
        <v>27.032675688128258</v>
      </c>
    </row>
    <row r="365" spans="1:29" ht="16.5" x14ac:dyDescent="0.45">
      <c r="A365" s="9">
        <v>363</v>
      </c>
      <c r="B365" s="5" t="s">
        <v>1408</v>
      </c>
      <c r="C365" s="5" t="s">
        <v>1409</v>
      </c>
      <c r="D365" s="5" t="s">
        <v>1410</v>
      </c>
      <c r="E365" s="5" t="s">
        <v>263</v>
      </c>
      <c r="F365" s="5" t="s">
        <v>11765</v>
      </c>
      <c r="G365" s="5">
        <v>16</v>
      </c>
      <c r="H365" s="5">
        <v>3</v>
      </c>
      <c r="I365" s="5">
        <f t="shared" si="30"/>
        <v>1</v>
      </c>
      <c r="J365" s="5">
        <f t="shared" si="31"/>
        <v>9</v>
      </c>
      <c r="K365" s="5"/>
      <c r="L365" s="5"/>
      <c r="M365" s="5"/>
      <c r="N365" s="5"/>
      <c r="O365" s="5" t="s">
        <v>1411</v>
      </c>
      <c r="P365" s="6">
        <f>[1]!EM_S_INFO_EMPLOYEE(B365,"2019")</f>
        <v>3055</v>
      </c>
      <c r="Q365" s="6">
        <f>[1]!EM_S_STM07_IS(B365,"83","2019-12-31","1",1000000000)</f>
        <v>1.34402911124</v>
      </c>
      <c r="R365" s="6">
        <f>[1]!EM_S_FA_YOY_OR(B365,"2019-12-31")</f>
        <v>-48.020624139799999</v>
      </c>
      <c r="S365" s="6">
        <f>[1]!EM_S_FA_YOY_OR(B365,"2020-12-31")</f>
        <v>-34.680090470700002</v>
      </c>
      <c r="T365" s="6">
        <f>[1]!EM_S_FA_YOY_OR(B365,"2021-12-31")</f>
        <v>-7.6015143530999998</v>
      </c>
      <c r="U365" s="6">
        <f>[1]!EM_S_FA_YOY_OR(B365,"2022-12-31")</f>
        <v>3.6334160089999998</v>
      </c>
      <c r="V365" s="7">
        <f t="shared" si="32"/>
        <v>-12.882729604933333</v>
      </c>
      <c r="W365" s="8">
        <f t="shared" si="33"/>
        <v>19.695167442666012</v>
      </c>
      <c r="X365" s="6">
        <f>[1]!EM_S_FA_YOY_NETPROFIT(B365,"2019-12-31")</f>
        <v>-613.08378062589998</v>
      </c>
      <c r="Y365" s="6">
        <f>[1]!EM_S_FA_YOY_NETPROFIT(B365,"2020-12-31")</f>
        <v>-12.7350137882</v>
      </c>
      <c r="Z365" s="6">
        <f>[1]!EM_S_FA_YOY_NETPROFIT(B365,"2021-12-31")</f>
        <v>81.791310922299999</v>
      </c>
      <c r="AA365" s="6">
        <f>[1]!EM_S_FA_YOY_NETPROFIT(B365,"2022-12-31")</f>
        <v>49.671688471800003</v>
      </c>
      <c r="AB365" s="7">
        <f t="shared" si="34"/>
        <v>39.575995201966663</v>
      </c>
      <c r="AC365" s="8">
        <f t="shared" si="35"/>
        <v>48.065047412518375</v>
      </c>
    </row>
    <row r="366" spans="1:29" ht="16.5" x14ac:dyDescent="0.45">
      <c r="A366" s="9">
        <v>364</v>
      </c>
      <c r="B366" s="5" t="s">
        <v>1412</v>
      </c>
      <c r="C366" s="5" t="s">
        <v>1413</v>
      </c>
      <c r="D366" s="5" t="s">
        <v>1414</v>
      </c>
      <c r="E366" s="5" t="s">
        <v>259</v>
      </c>
      <c r="F366" s="5" t="s">
        <v>11752</v>
      </c>
      <c r="G366" s="5">
        <v>2</v>
      </c>
      <c r="H366" s="5">
        <v>3</v>
      </c>
      <c r="I366" s="5">
        <f t="shared" si="30"/>
        <v>0</v>
      </c>
      <c r="J366" s="5">
        <f t="shared" si="31"/>
        <v>2</v>
      </c>
      <c r="K366" s="5"/>
      <c r="L366" s="5"/>
      <c r="M366" s="5"/>
      <c r="N366" s="5"/>
      <c r="O366" s="5" t="s">
        <v>1415</v>
      </c>
      <c r="P366" s="6">
        <f>[1]!EM_S_INFO_EMPLOYEE(B366,"2019")</f>
        <v>443</v>
      </c>
      <c r="Q366" s="6">
        <f>[1]!EM_S_STM07_IS(B366,"83","2019-12-31","1",1000000000)</f>
        <v>1.10512835615</v>
      </c>
      <c r="R366" s="6">
        <f>[1]!EM_S_FA_YOY_OR(B366,"2019-12-31")</f>
        <v>-28.1172328846</v>
      </c>
      <c r="S366" s="6">
        <f>[1]!EM_S_FA_YOY_OR(B366,"2020-12-31")</f>
        <v>2.1119894361</v>
      </c>
      <c r="T366" s="6">
        <f>[1]!EM_S_FA_YOY_OR(B366,"2021-12-31")</f>
        <v>32.209177338799996</v>
      </c>
      <c r="U366" s="6">
        <f>[1]!EM_S_FA_YOY_OR(B366,"2022-12-31")</f>
        <v>-47.142855576599999</v>
      </c>
      <c r="V366" s="7">
        <f t="shared" si="32"/>
        <v>-4.2738962672333356</v>
      </c>
      <c r="W366" s="8">
        <f t="shared" si="33"/>
        <v>40.059592285914604</v>
      </c>
      <c r="X366" s="6">
        <f>[1]!EM_S_FA_YOY_NETPROFIT(B366,"2019-12-31")</f>
        <v>-39.437211763800001</v>
      </c>
      <c r="Y366" s="6">
        <f>[1]!EM_S_FA_YOY_NETPROFIT(B366,"2020-12-31")</f>
        <v>-19.475921198000002</v>
      </c>
      <c r="Z366" s="6">
        <f>[1]!EM_S_FA_YOY_NETPROFIT(B366,"2021-12-31")</f>
        <v>61.618808478399998</v>
      </c>
      <c r="AA366" s="6">
        <f>[1]!EM_S_FA_YOY_NETPROFIT(B366,"2022-12-31")</f>
        <v>-477.73453804029998</v>
      </c>
      <c r="AB366" s="7">
        <f t="shared" si="34"/>
        <v>-145.19721691996668</v>
      </c>
      <c r="AC366" s="8">
        <f t="shared" si="35"/>
        <v>290.82622173514181</v>
      </c>
    </row>
    <row r="367" spans="1:29" ht="16.5" x14ac:dyDescent="0.45">
      <c r="A367" s="9">
        <v>365</v>
      </c>
      <c r="B367" s="5" t="s">
        <v>1416</v>
      </c>
      <c r="C367" s="5" t="s">
        <v>1417</v>
      </c>
      <c r="D367" s="5" t="s">
        <v>1418</v>
      </c>
      <c r="E367" s="5" t="s">
        <v>120</v>
      </c>
      <c r="F367" s="5" t="s">
        <v>11775</v>
      </c>
      <c r="G367" s="5">
        <v>26</v>
      </c>
      <c r="H367" s="5">
        <v>2</v>
      </c>
      <c r="I367" s="5">
        <f t="shared" si="30"/>
        <v>3</v>
      </c>
      <c r="J367" s="5">
        <f t="shared" si="31"/>
        <v>3</v>
      </c>
      <c r="K367" s="5"/>
      <c r="L367" s="5"/>
      <c r="M367" s="5"/>
      <c r="N367" s="5"/>
      <c r="O367" s="5" t="s">
        <v>1419</v>
      </c>
      <c r="P367" s="6">
        <f>[1]!EM_S_INFO_EMPLOYEE(B367,"2019")</f>
        <v>6463</v>
      </c>
      <c r="Q367" s="6">
        <f>[1]!EM_S_STM07_IS(B367,"83","2019-12-31","1",1000000000)</f>
        <v>7.2980115268799999</v>
      </c>
      <c r="R367" s="6">
        <f>[1]!EM_S_FA_YOY_OR(B367,"2019-12-31")</f>
        <v>0.5058123953</v>
      </c>
      <c r="S367" s="6">
        <f>[1]!EM_S_FA_YOY_OR(B367,"2020-12-31")</f>
        <v>-0.46426257939999999</v>
      </c>
      <c r="T367" s="6">
        <f>[1]!EM_S_FA_YOY_OR(B367,"2021-12-31")</f>
        <v>20.4621083832</v>
      </c>
      <c r="U367" s="6">
        <f>[1]!EM_S_FA_YOY_OR(B367,"2022-12-31")</f>
        <v>-15.856825902300001</v>
      </c>
      <c r="V367" s="7">
        <f t="shared" si="32"/>
        <v>1.3803399671666667</v>
      </c>
      <c r="W367" s="8">
        <f t="shared" si="33"/>
        <v>18.229595876615505</v>
      </c>
      <c r="X367" s="6">
        <f>[1]!EM_S_FA_YOY_NETPROFIT(B367,"2019-12-31")</f>
        <v>-3.6402151413000001</v>
      </c>
      <c r="Y367" s="6">
        <f>[1]!EM_S_FA_YOY_NETPROFIT(B367,"2020-12-31")</f>
        <v>-13.888236706700001</v>
      </c>
      <c r="Z367" s="6">
        <f>[1]!EM_S_FA_YOY_NETPROFIT(B367,"2021-12-31")</f>
        <v>-2.9040697706</v>
      </c>
      <c r="AA367" s="6">
        <f>[1]!EM_S_FA_YOY_NETPROFIT(B367,"2022-12-31")</f>
        <v>-30.589225449800001</v>
      </c>
      <c r="AB367" s="7">
        <f t="shared" si="34"/>
        <v>-15.7938439757</v>
      </c>
      <c r="AC367" s="8">
        <f t="shared" si="35"/>
        <v>13.940604920272802</v>
      </c>
    </row>
    <row r="368" spans="1:29" ht="16.5" x14ac:dyDescent="0.45">
      <c r="A368" s="9">
        <v>366</v>
      </c>
      <c r="B368" s="5" t="s">
        <v>1420</v>
      </c>
      <c r="C368" s="5" t="s">
        <v>1421</v>
      </c>
      <c r="D368" s="5" t="s">
        <v>1422</v>
      </c>
      <c r="E368" s="5" t="s">
        <v>479</v>
      </c>
      <c r="F368" s="5" t="s">
        <v>11761</v>
      </c>
      <c r="G368" s="5">
        <v>12</v>
      </c>
      <c r="H368" s="5">
        <v>1</v>
      </c>
      <c r="I368" s="5">
        <f t="shared" si="30"/>
        <v>2</v>
      </c>
      <c r="J368" s="5">
        <f t="shared" si="31"/>
        <v>6</v>
      </c>
      <c r="K368" s="5"/>
      <c r="L368" s="5"/>
      <c r="M368" s="5"/>
      <c r="N368" s="5"/>
      <c r="O368" s="5" t="s">
        <v>1423</v>
      </c>
      <c r="P368" s="6">
        <f>[1]!EM_S_INFO_EMPLOYEE(B368,"2019")</f>
        <v>4030</v>
      </c>
      <c r="Q368" s="6">
        <f>[1]!EM_S_STM07_IS(B368,"83","2019-12-31","1",1000000000)</f>
        <v>3.6629498040300001</v>
      </c>
      <c r="R368" s="6">
        <f>[1]!EM_S_FA_YOY_OR(B368,"2019-12-31")</f>
        <v>1.7980716254</v>
      </c>
      <c r="S368" s="6">
        <f>[1]!EM_S_FA_YOY_OR(B368,"2020-12-31")</f>
        <v>-3.1543594254</v>
      </c>
      <c r="T368" s="6">
        <f>[1]!EM_S_FA_YOY_OR(B368,"2021-12-31")</f>
        <v>-8.8535743791999995</v>
      </c>
      <c r="U368" s="6">
        <f>[1]!EM_S_FA_YOY_OR(B368,"2022-12-31")</f>
        <v>-12.241187327</v>
      </c>
      <c r="V368" s="7">
        <f t="shared" si="32"/>
        <v>-8.0830403771999997</v>
      </c>
      <c r="W368" s="8">
        <f t="shared" si="33"/>
        <v>4.5921566082291525</v>
      </c>
      <c r="X368" s="6">
        <f>[1]!EM_S_FA_YOY_NETPROFIT(B368,"2019-12-31")</f>
        <v>101.3221046684</v>
      </c>
      <c r="Y368" s="6">
        <f>[1]!EM_S_FA_YOY_NETPROFIT(B368,"2020-12-31")</f>
        <v>285.67779902209998</v>
      </c>
      <c r="Z368" s="6">
        <f>[1]!EM_S_FA_YOY_NETPROFIT(B368,"2021-12-31")</f>
        <v>-191.1571884981</v>
      </c>
      <c r="AA368" s="6">
        <f>[1]!EM_S_FA_YOY_NETPROFIT(B368,"2022-12-31")</f>
        <v>-620.51184688470005</v>
      </c>
      <c r="AB368" s="7">
        <f t="shared" si="34"/>
        <v>-175.33041212023338</v>
      </c>
      <c r="AC368" s="8">
        <f t="shared" si="35"/>
        <v>453.30208881612174</v>
      </c>
    </row>
    <row r="369" spans="1:29" ht="16.5" x14ac:dyDescent="0.45">
      <c r="A369" s="9">
        <v>367</v>
      </c>
      <c r="B369" s="5" t="s">
        <v>1424</v>
      </c>
      <c r="C369" s="5" t="s">
        <v>1425</v>
      </c>
      <c r="D369" s="5" t="s">
        <v>1426</v>
      </c>
      <c r="E369" s="5" t="s">
        <v>254</v>
      </c>
      <c r="F369" s="5" t="s">
        <v>11773</v>
      </c>
      <c r="G369" s="5">
        <v>24</v>
      </c>
      <c r="H369" s="5">
        <v>2</v>
      </c>
      <c r="I369" s="5">
        <f t="shared" si="30"/>
        <v>1</v>
      </c>
      <c r="J369" s="5">
        <f t="shared" si="31"/>
        <v>11</v>
      </c>
      <c r="K369" s="5"/>
      <c r="L369" s="5"/>
      <c r="M369" s="5"/>
      <c r="N369" s="5"/>
      <c r="O369" s="5" t="s">
        <v>1427</v>
      </c>
      <c r="P369" s="6">
        <f>[1]!EM_S_INFO_EMPLOYEE(B369,"2019")</f>
        <v>2870</v>
      </c>
      <c r="Q369" s="6">
        <f>[1]!EM_S_STM07_IS(B369,"83","2019-12-31","1",1000000000)</f>
        <v>5.5072038283199998</v>
      </c>
      <c r="R369" s="6">
        <f>[1]!EM_S_FA_YOY_OR(B369,"2019-12-31")</f>
        <v>25.0102860342</v>
      </c>
      <c r="S369" s="6">
        <f>[1]!EM_S_FA_YOY_OR(B369,"2020-12-31")</f>
        <v>2.010986816</v>
      </c>
      <c r="T369" s="6">
        <f>[1]!EM_S_FA_YOY_OR(B369,"2021-12-31")</f>
        <v>20.2013662108</v>
      </c>
      <c r="U369" s="6">
        <f>[1]!EM_S_FA_YOY_OR(B369,"2022-12-31")</f>
        <v>11.573986145299999</v>
      </c>
      <c r="V369" s="7">
        <f t="shared" si="32"/>
        <v>11.262113057366667</v>
      </c>
      <c r="W369" s="8">
        <f t="shared" si="33"/>
        <v>9.0991990993121981</v>
      </c>
      <c r="X369" s="6">
        <f>[1]!EM_S_FA_YOY_NETPROFIT(B369,"2019-12-31")</f>
        <v>-19.8325658694</v>
      </c>
      <c r="Y369" s="6">
        <f>[1]!EM_S_FA_YOY_NETPROFIT(B369,"2020-12-31")</f>
        <v>36.026139244900001</v>
      </c>
      <c r="Z369" s="6">
        <f>[1]!EM_S_FA_YOY_NETPROFIT(B369,"2021-12-31")</f>
        <v>18.358114346400001</v>
      </c>
      <c r="AA369" s="6">
        <f>[1]!EM_S_FA_YOY_NETPROFIT(B369,"2022-12-31")</f>
        <v>-18.913981528600001</v>
      </c>
      <c r="AB369" s="7">
        <f t="shared" si="34"/>
        <v>11.823424020900001</v>
      </c>
      <c r="AC369" s="8">
        <f t="shared" si="35"/>
        <v>28.046940134163105</v>
      </c>
    </row>
    <row r="370" spans="1:29" ht="16.5" x14ac:dyDescent="0.45">
      <c r="A370" s="9">
        <v>368</v>
      </c>
      <c r="B370" s="5" t="s">
        <v>1428</v>
      </c>
      <c r="C370" s="5" t="s">
        <v>1429</v>
      </c>
      <c r="D370" s="5" t="s">
        <v>1430</v>
      </c>
      <c r="E370" s="5" t="s">
        <v>259</v>
      </c>
      <c r="F370" s="5" t="s">
        <v>11766</v>
      </c>
      <c r="G370" s="5">
        <v>17</v>
      </c>
      <c r="H370" s="5">
        <v>2</v>
      </c>
      <c r="I370" s="5">
        <f t="shared" si="30"/>
        <v>2</v>
      </c>
      <c r="J370" s="5">
        <f t="shared" si="31"/>
        <v>11</v>
      </c>
      <c r="K370" s="5"/>
      <c r="L370" s="5"/>
      <c r="M370" s="5"/>
      <c r="N370" s="5"/>
      <c r="O370" s="5" t="s">
        <v>1431</v>
      </c>
      <c r="P370" s="6">
        <f>[1]!EM_S_INFO_EMPLOYEE(B370,"2019")</f>
        <v>4004</v>
      </c>
      <c r="Q370" s="6">
        <f>[1]!EM_S_STM07_IS(B370,"83","2019-12-31","1",1000000000)</f>
        <v>3.78459711045</v>
      </c>
      <c r="R370" s="6">
        <f>[1]!EM_S_FA_YOY_OR(B370,"2019-12-31")</f>
        <v>22.537587310500001</v>
      </c>
      <c r="S370" s="6">
        <f>[1]!EM_S_FA_YOY_OR(B370,"2020-12-31")</f>
        <v>-4.5486201189999997</v>
      </c>
      <c r="T370" s="6">
        <f>[1]!EM_S_FA_YOY_OR(B370,"2021-12-31")</f>
        <v>19.294365919800001</v>
      </c>
      <c r="U370" s="6">
        <f>[1]!EM_S_FA_YOY_OR(B370,"2022-12-31")</f>
        <v>31.069796371199999</v>
      </c>
      <c r="V370" s="7">
        <f t="shared" si="32"/>
        <v>15.271847390666666</v>
      </c>
      <c r="W370" s="8">
        <f t="shared" si="33"/>
        <v>18.14671843075914</v>
      </c>
      <c r="X370" s="6">
        <f>[1]!EM_S_FA_YOY_NETPROFIT(B370,"2019-12-31")</f>
        <v>366.44693045589997</v>
      </c>
      <c r="Y370" s="6">
        <f>[1]!EM_S_FA_YOY_NETPROFIT(B370,"2020-12-31")</f>
        <v>14.685129846400001</v>
      </c>
      <c r="Z370" s="6">
        <f>[1]!EM_S_FA_YOY_NETPROFIT(B370,"2021-12-31")</f>
        <v>17.6967402386</v>
      </c>
      <c r="AA370" s="6">
        <f>[1]!EM_S_FA_YOY_NETPROFIT(B370,"2022-12-31")</f>
        <v>71.449967805900002</v>
      </c>
      <c r="AB370" s="7">
        <f t="shared" si="34"/>
        <v>34.610612630300004</v>
      </c>
      <c r="AC370" s="8">
        <f t="shared" si="35"/>
        <v>31.939333377578599</v>
      </c>
    </row>
    <row r="371" spans="1:29" ht="16.5" x14ac:dyDescent="0.45">
      <c r="A371" s="9">
        <v>369</v>
      </c>
      <c r="B371" s="5" t="s">
        <v>1432</v>
      </c>
      <c r="C371" s="5" t="s">
        <v>1433</v>
      </c>
      <c r="D371" s="5" t="s">
        <v>1434</v>
      </c>
      <c r="E371" s="5" t="s">
        <v>288</v>
      </c>
      <c r="F371" s="5" t="s">
        <v>11765</v>
      </c>
      <c r="G371" s="5">
        <v>16</v>
      </c>
      <c r="H371" s="5">
        <v>3</v>
      </c>
      <c r="I371" s="5">
        <f t="shared" si="30"/>
        <v>1</v>
      </c>
      <c r="J371" s="5">
        <f t="shared" si="31"/>
        <v>9</v>
      </c>
      <c r="K371" s="5"/>
      <c r="L371" s="5"/>
      <c r="M371" s="5"/>
      <c r="N371" s="5"/>
      <c r="O371" s="5" t="s">
        <v>1435</v>
      </c>
      <c r="P371" s="6">
        <f>[1]!EM_S_INFO_EMPLOYEE(B371,"2019")</f>
        <v>2886</v>
      </c>
      <c r="Q371" s="6">
        <f>[1]!EM_S_STM07_IS(B371,"83","2019-12-31","1",1000000000)</f>
        <v>1.7999478469500001</v>
      </c>
      <c r="R371" s="6">
        <f>[1]!EM_S_FA_YOY_OR(B371,"2019-12-31")</f>
        <v>17.934148137299999</v>
      </c>
      <c r="S371" s="6">
        <f>[1]!EM_S_FA_YOY_OR(B371,"2020-12-31")</f>
        <v>1.1714845586</v>
      </c>
      <c r="T371" s="6">
        <f>[1]!EM_S_FA_YOY_OR(B371,"2021-12-31")</f>
        <v>11.318186241899999</v>
      </c>
      <c r="U371" s="6">
        <f>[1]!EM_S_FA_YOY_OR(B371,"2022-12-31")</f>
        <v>15.486513845099999</v>
      </c>
      <c r="V371" s="7">
        <f t="shared" si="32"/>
        <v>9.3253948818666661</v>
      </c>
      <c r="W371" s="8">
        <f t="shared" si="33"/>
        <v>7.362637361829373</v>
      </c>
      <c r="X371" s="6">
        <f>[1]!EM_S_FA_YOY_NETPROFIT(B371,"2019-12-31")</f>
        <v>49.868860654800002</v>
      </c>
      <c r="Y371" s="6">
        <f>[1]!EM_S_FA_YOY_NETPROFIT(B371,"2020-12-31")</f>
        <v>48.3816486041</v>
      </c>
      <c r="Z371" s="6">
        <f>[1]!EM_S_FA_YOY_NETPROFIT(B371,"2021-12-31")</f>
        <v>32.2090594258</v>
      </c>
      <c r="AA371" s="6">
        <f>[1]!EM_S_FA_YOY_NETPROFIT(B371,"2022-12-31")</f>
        <v>41.685214850199998</v>
      </c>
      <c r="AB371" s="7">
        <f t="shared" si="34"/>
        <v>40.758640960033333</v>
      </c>
      <c r="AC371" s="8">
        <f t="shared" si="35"/>
        <v>8.1260116024388527</v>
      </c>
    </row>
    <row r="372" spans="1:29" ht="16.5" x14ac:dyDescent="0.45">
      <c r="A372" s="9">
        <v>370</v>
      </c>
      <c r="B372" s="5" t="s">
        <v>1436</v>
      </c>
      <c r="C372" s="5" t="s">
        <v>1437</v>
      </c>
      <c r="D372" s="5" t="s">
        <v>1438</v>
      </c>
      <c r="E372" s="5" t="s">
        <v>263</v>
      </c>
      <c r="F372" s="5" t="s">
        <v>11771</v>
      </c>
      <c r="G372" s="5">
        <v>22</v>
      </c>
      <c r="H372" s="5">
        <v>3</v>
      </c>
      <c r="I372" s="5">
        <f t="shared" si="30"/>
        <v>4</v>
      </c>
      <c r="J372" s="5">
        <f t="shared" si="31"/>
        <v>7</v>
      </c>
      <c r="K372" s="5"/>
      <c r="L372" s="5"/>
      <c r="M372" s="5"/>
      <c r="N372" s="5"/>
      <c r="O372" s="5" t="s">
        <v>1439</v>
      </c>
      <c r="P372" s="6">
        <f>[1]!EM_S_INFO_EMPLOYEE(B372,"2019")</f>
        <v>11094</v>
      </c>
      <c r="Q372" s="6">
        <f>[1]!EM_S_STM07_IS(B372,"83","2019-12-31","1",1000000000)</f>
        <v>7.0770230652399997</v>
      </c>
      <c r="R372" s="6">
        <f>[1]!EM_S_FA_YOY_OR(B372,"2019-12-31")</f>
        <v>-32.6684355087</v>
      </c>
      <c r="S372" s="6">
        <f>[1]!EM_S_FA_YOY_OR(B372,"2020-12-31")</f>
        <v>-16.067226272799999</v>
      </c>
      <c r="T372" s="6">
        <f>[1]!EM_S_FA_YOY_OR(B372,"2021-12-31")</f>
        <v>-26.940623673499999</v>
      </c>
      <c r="U372" s="6">
        <f>[1]!EM_S_FA_YOY_OR(B372,"2022-12-31")</f>
        <v>-14.1484774321</v>
      </c>
      <c r="V372" s="7">
        <f t="shared" si="32"/>
        <v>-19.052109126133335</v>
      </c>
      <c r="W372" s="8">
        <f t="shared" si="33"/>
        <v>6.8986879623181627</v>
      </c>
      <c r="X372" s="6">
        <f>[1]!EM_S_FA_YOY_NETPROFIT(B372,"2019-12-31")</f>
        <v>10.5643881784</v>
      </c>
      <c r="Y372" s="6">
        <f>[1]!EM_S_FA_YOY_NETPROFIT(B372,"2020-12-31")</f>
        <v>-553.75196350609997</v>
      </c>
      <c r="Z372" s="6">
        <f>[1]!EM_S_FA_YOY_NETPROFIT(B372,"2021-12-31")</f>
        <v>146.2031418055</v>
      </c>
      <c r="AA372" s="6">
        <f>[1]!EM_S_FA_YOY_NETPROFIT(B372,"2022-12-31")</f>
        <v>-31.405963108600002</v>
      </c>
      <c r="AB372" s="7">
        <f t="shared" si="34"/>
        <v>-146.31826160306667</v>
      </c>
      <c r="AC372" s="8">
        <f t="shared" si="35"/>
        <v>363.85150078281146</v>
      </c>
    </row>
    <row r="373" spans="1:29" ht="16.5" x14ac:dyDescent="0.45">
      <c r="A373" s="9">
        <v>371</v>
      </c>
      <c r="B373" s="5" t="s">
        <v>1440</v>
      </c>
      <c r="C373" s="5" t="s">
        <v>1441</v>
      </c>
      <c r="D373" s="5" t="s">
        <v>1442</v>
      </c>
      <c r="E373" s="5" t="s">
        <v>120</v>
      </c>
      <c r="F373" s="5" t="s">
        <v>11765</v>
      </c>
      <c r="G373" s="5">
        <v>16</v>
      </c>
      <c r="H373" s="5">
        <v>3</v>
      </c>
      <c r="I373" s="5">
        <f t="shared" si="30"/>
        <v>1</v>
      </c>
      <c r="J373" s="5">
        <f t="shared" si="31"/>
        <v>9</v>
      </c>
      <c r="K373" s="5"/>
      <c r="L373" s="5"/>
      <c r="M373" s="5"/>
      <c r="N373" s="5"/>
      <c r="O373" s="5" t="s">
        <v>1443</v>
      </c>
      <c r="P373" s="6">
        <f>[1]!EM_S_INFO_EMPLOYEE(B373,"2019")</f>
        <v>4767</v>
      </c>
      <c r="Q373" s="6">
        <f>[1]!EM_S_STM07_IS(B373,"83","2019-12-31","1",1000000000)</f>
        <v>2.5349205397199999</v>
      </c>
      <c r="R373" s="6">
        <f>[1]!EM_S_FA_YOY_OR(B373,"2019-12-31")</f>
        <v>-12.561178209099999</v>
      </c>
      <c r="S373" s="6">
        <f>[1]!EM_S_FA_YOY_OR(B373,"2020-12-31")</f>
        <v>-1.2303409546999999</v>
      </c>
      <c r="T373" s="6">
        <f>[1]!EM_S_FA_YOY_OR(B373,"2021-12-31")</f>
        <v>12.1827119048</v>
      </c>
      <c r="U373" s="6">
        <f>[1]!EM_S_FA_YOY_OR(B373,"2022-12-31")</f>
        <v>-4.9056198659000003</v>
      </c>
      <c r="V373" s="7">
        <f t="shared" si="32"/>
        <v>2.0155836947333334</v>
      </c>
      <c r="W373" s="8">
        <f t="shared" si="33"/>
        <v>8.9947090446955489</v>
      </c>
      <c r="X373" s="6">
        <f>[1]!EM_S_FA_YOY_NETPROFIT(B373,"2019-12-31")</f>
        <v>-36.417520303300002</v>
      </c>
      <c r="Y373" s="6">
        <f>[1]!EM_S_FA_YOY_NETPROFIT(B373,"2020-12-31")</f>
        <v>-49.009257011499997</v>
      </c>
      <c r="Z373" s="6">
        <f>[1]!EM_S_FA_YOY_NETPROFIT(B373,"2021-12-31")</f>
        <v>63.292118440700001</v>
      </c>
      <c r="AA373" s="6">
        <f>[1]!EM_S_FA_YOY_NETPROFIT(B373,"2022-12-31")</f>
        <v>-25.546391242399999</v>
      </c>
      <c r="AB373" s="7">
        <f t="shared" si="34"/>
        <v>-3.7545099377333315</v>
      </c>
      <c r="AC373" s="8">
        <f t="shared" si="35"/>
        <v>59.237355614607814</v>
      </c>
    </row>
    <row r="374" spans="1:29" ht="16.5" x14ac:dyDescent="0.45">
      <c r="A374" s="9">
        <v>372</v>
      </c>
      <c r="B374" s="5" t="s">
        <v>1444</v>
      </c>
      <c r="C374" s="5" t="s">
        <v>1445</v>
      </c>
      <c r="D374" s="5" t="s">
        <v>1446</v>
      </c>
      <c r="E374" s="5" t="s">
        <v>634</v>
      </c>
      <c r="F374" s="5" t="s">
        <v>11773</v>
      </c>
      <c r="G374" s="5">
        <v>24</v>
      </c>
      <c r="H374" s="5">
        <v>2</v>
      </c>
      <c r="I374" s="5">
        <f t="shared" si="30"/>
        <v>1</v>
      </c>
      <c r="J374" s="5">
        <f t="shared" si="31"/>
        <v>11</v>
      </c>
      <c r="K374" s="5"/>
      <c r="L374" s="5"/>
      <c r="M374" s="5"/>
      <c r="N374" s="5"/>
      <c r="O374" s="5" t="s">
        <v>1447</v>
      </c>
      <c r="P374" s="6">
        <f>[1]!EM_S_INFO_EMPLOYEE(B374,"2019")</f>
        <v>1333</v>
      </c>
      <c r="Q374" s="6">
        <f>[1]!EM_S_STM07_IS(B374,"83","2019-12-31","1",1000000000)</f>
        <v>1.13656749551</v>
      </c>
      <c r="R374" s="6">
        <f>[1]!EM_S_FA_YOY_OR(B374,"2019-12-31")</f>
        <v>2.8461386946</v>
      </c>
      <c r="S374" s="6">
        <f>[1]!EM_S_FA_YOY_OR(B374,"2020-12-31")</f>
        <v>10.342320884999999</v>
      </c>
      <c r="T374" s="6">
        <f>[1]!EM_S_FA_YOY_OR(B374,"2021-12-31")</f>
        <v>10.1030974561</v>
      </c>
      <c r="U374" s="6">
        <f>[1]!EM_S_FA_YOY_OR(B374,"2022-12-31")</f>
        <v>5.8313702119000004</v>
      </c>
      <c r="V374" s="7">
        <f t="shared" si="32"/>
        <v>8.7589295176666671</v>
      </c>
      <c r="W374" s="8">
        <f t="shared" si="33"/>
        <v>2.5381606684407121</v>
      </c>
      <c r="X374" s="6">
        <f>[1]!EM_S_FA_YOY_NETPROFIT(B374,"2019-12-31")</f>
        <v>3.4610108127000001</v>
      </c>
      <c r="Y374" s="6">
        <f>[1]!EM_S_FA_YOY_NETPROFIT(B374,"2020-12-31")</f>
        <v>11.4479618066</v>
      </c>
      <c r="Z374" s="6">
        <f>[1]!EM_S_FA_YOY_NETPROFIT(B374,"2021-12-31")</f>
        <v>12.5370729238</v>
      </c>
      <c r="AA374" s="6">
        <f>[1]!EM_S_FA_YOY_NETPROFIT(B374,"2022-12-31")</f>
        <v>14.461561118900001</v>
      </c>
      <c r="AB374" s="7">
        <f t="shared" si="34"/>
        <v>12.815531949766667</v>
      </c>
      <c r="AC374" s="8">
        <f t="shared" si="35"/>
        <v>1.52597502457625</v>
      </c>
    </row>
    <row r="375" spans="1:29" ht="16.5" x14ac:dyDescent="0.45">
      <c r="A375" s="9">
        <v>373</v>
      </c>
      <c r="B375" s="5" t="s">
        <v>1448</v>
      </c>
      <c r="C375" s="5" t="s">
        <v>1449</v>
      </c>
      <c r="D375" s="5" t="s">
        <v>1450</v>
      </c>
      <c r="E375" s="5" t="s">
        <v>240</v>
      </c>
      <c r="F375" s="5" t="s">
        <v>58</v>
      </c>
      <c r="G375" s="5">
        <v>10</v>
      </c>
      <c r="H375" s="5">
        <v>2</v>
      </c>
      <c r="I375" s="5">
        <f t="shared" si="30"/>
        <v>3</v>
      </c>
      <c r="J375" s="5">
        <f t="shared" si="31"/>
        <v>3</v>
      </c>
      <c r="K375" s="5"/>
      <c r="L375" s="5"/>
      <c r="M375" s="5"/>
      <c r="N375" s="5"/>
      <c r="O375" s="5" t="s">
        <v>1451</v>
      </c>
      <c r="P375" s="6">
        <f>[1]!EM_S_INFO_EMPLOYEE(B375,"2019")</f>
        <v>34500</v>
      </c>
      <c r="Q375" s="6">
        <f>[1]!EM_S_STM07_IS(B375,"83","2019-12-31","1",1000000000)</f>
        <v>37.453043968739998</v>
      </c>
      <c r="R375" s="6">
        <f>[1]!EM_S_FA_YOY_OR(B375,"2019-12-31")</f>
        <v>3.9796270126</v>
      </c>
      <c r="S375" s="6">
        <f>[1]!EM_S_FA_YOY_OR(B375,"2020-12-31")</f>
        <v>29.2094462162</v>
      </c>
      <c r="T375" s="6">
        <f>[1]!EM_S_FA_YOY_OR(B375,"2021-12-31")</f>
        <v>39.612721223599998</v>
      </c>
      <c r="U375" s="6">
        <f>[1]!EM_S_FA_YOY_OR(B375,"2022-12-31")</f>
        <v>9.6984826173999998</v>
      </c>
      <c r="V375" s="7">
        <f t="shared" si="32"/>
        <v>26.173550019066667</v>
      </c>
      <c r="W375" s="8">
        <f t="shared" si="33"/>
        <v>15.186438592935241</v>
      </c>
      <c r="X375" s="6">
        <f>[1]!EM_S_FA_YOY_NETPROFIT(B375,"2019-12-31")</f>
        <v>37.0588344389</v>
      </c>
      <c r="Y375" s="6">
        <f>[1]!EM_S_FA_YOY_NETPROFIT(B375,"2020-12-31")</f>
        <v>45.916884813599999</v>
      </c>
      <c r="Z375" s="6">
        <f>[1]!EM_S_FA_YOY_NETPROFIT(B375,"2021-12-31")</f>
        <v>-17.6819234108</v>
      </c>
      <c r="AA375" s="6">
        <f>[1]!EM_S_FA_YOY_NETPROFIT(B375,"2022-12-31")</f>
        <v>31.007044987499999</v>
      </c>
      <c r="AB375" s="7">
        <f t="shared" si="34"/>
        <v>19.747335463433334</v>
      </c>
      <c r="AC375" s="8">
        <f t="shared" si="35"/>
        <v>33.260906419034498</v>
      </c>
    </row>
    <row r="376" spans="1:29" ht="16.5" x14ac:dyDescent="0.45">
      <c r="A376" s="9">
        <v>374</v>
      </c>
      <c r="B376" s="5" t="s">
        <v>1452</v>
      </c>
      <c r="C376" s="5" t="s">
        <v>1453</v>
      </c>
      <c r="D376" s="5" t="s">
        <v>1454</v>
      </c>
      <c r="E376" s="5" t="s">
        <v>933</v>
      </c>
      <c r="F376" s="5" t="s">
        <v>11757</v>
      </c>
      <c r="G376" s="5">
        <v>7</v>
      </c>
      <c r="H376" s="5">
        <v>2</v>
      </c>
      <c r="I376" s="5">
        <f t="shared" si="30"/>
        <v>4</v>
      </c>
      <c r="J376" s="5">
        <f t="shared" si="31"/>
        <v>11</v>
      </c>
      <c r="K376" s="5"/>
      <c r="L376" s="5"/>
      <c r="M376" s="5"/>
      <c r="N376" s="5"/>
      <c r="O376" s="5" t="s">
        <v>1455</v>
      </c>
      <c r="P376" s="6">
        <f>[1]!EM_S_INFO_EMPLOYEE(B376,"2019")</f>
        <v>1811</v>
      </c>
      <c r="Q376" s="6">
        <f>[1]!EM_S_STM07_IS(B376,"83","2019-12-31","1",1000000000)</f>
        <v>2.10317155172</v>
      </c>
      <c r="R376" s="6">
        <f>[1]!EM_S_FA_YOY_OR(B376,"2019-12-31")</f>
        <v>7.9635837180999998</v>
      </c>
      <c r="S376" s="6">
        <f>[1]!EM_S_FA_YOY_OR(B376,"2020-12-31")</f>
        <v>12.627705665900001</v>
      </c>
      <c r="T376" s="6">
        <f>[1]!EM_S_FA_YOY_OR(B376,"2021-12-31")</f>
        <v>28.575487595599999</v>
      </c>
      <c r="U376" s="6">
        <f>[1]!EM_S_FA_YOY_OR(B376,"2022-12-31")</f>
        <v>17.5169889248</v>
      </c>
      <c r="V376" s="7">
        <f t="shared" si="32"/>
        <v>19.573394062099997</v>
      </c>
      <c r="W376" s="8">
        <f t="shared" si="33"/>
        <v>8.1703450775259121</v>
      </c>
      <c r="X376" s="6">
        <f>[1]!EM_S_FA_YOY_NETPROFIT(B376,"2019-12-31")</f>
        <v>23.716696604700001</v>
      </c>
      <c r="Y376" s="6">
        <f>[1]!EM_S_FA_YOY_NETPROFIT(B376,"2020-12-31")</f>
        <v>18.285318026799999</v>
      </c>
      <c r="Z376" s="6">
        <f>[1]!EM_S_FA_YOY_NETPROFIT(B376,"2021-12-31")</f>
        <v>-47.674513330099998</v>
      </c>
      <c r="AA376" s="6">
        <f>[1]!EM_S_FA_YOY_NETPROFIT(B376,"2022-12-31")</f>
        <v>64.537689880200006</v>
      </c>
      <c r="AB376" s="7">
        <f t="shared" si="34"/>
        <v>11.716164858966669</v>
      </c>
      <c r="AC376" s="8">
        <f t="shared" si="35"/>
        <v>56.393793695177635</v>
      </c>
    </row>
    <row r="377" spans="1:29" ht="16.5" x14ac:dyDescent="0.45">
      <c r="A377" s="9">
        <v>375</v>
      </c>
      <c r="B377" s="5" t="s">
        <v>1456</v>
      </c>
      <c r="C377" s="5" t="s">
        <v>1457</v>
      </c>
      <c r="D377" s="5" t="s">
        <v>1458</v>
      </c>
      <c r="E377" s="5" t="s">
        <v>268</v>
      </c>
      <c r="F377" s="5" t="s">
        <v>11780</v>
      </c>
      <c r="G377" s="5">
        <v>31</v>
      </c>
      <c r="H377" s="5">
        <v>2</v>
      </c>
      <c r="I377" s="5">
        <f t="shared" si="30"/>
        <v>2</v>
      </c>
      <c r="J377" s="5">
        <f t="shared" si="31"/>
        <v>4</v>
      </c>
      <c r="K377" s="5"/>
      <c r="L377" s="5"/>
      <c r="M377" s="5"/>
      <c r="N377" s="5"/>
      <c r="O377" s="5" t="s">
        <v>1459</v>
      </c>
      <c r="P377" s="6">
        <f>[1]!EM_S_INFO_EMPLOYEE(B377,"2019")</f>
        <v>4040</v>
      </c>
      <c r="Q377" s="6">
        <f>[1]!EM_S_STM07_IS(B377,"83","2019-12-31","1",1000000000)</f>
        <v>5.7999395739799997</v>
      </c>
      <c r="R377" s="6">
        <f>[1]!EM_S_FA_YOY_OR(B377,"2019-12-31")</f>
        <v>16.652603104400001</v>
      </c>
      <c r="S377" s="6">
        <f>[1]!EM_S_FA_YOY_OR(B377,"2020-12-31")</f>
        <v>2.3320044508</v>
      </c>
      <c r="T377" s="6">
        <f>[1]!EM_S_FA_YOY_OR(B377,"2021-12-31")</f>
        <v>10.644433321199999</v>
      </c>
      <c r="U377" s="6">
        <f>[1]!EM_S_FA_YOY_OR(B377,"2022-12-31")</f>
        <v>-23.052638716899999</v>
      </c>
      <c r="V377" s="7">
        <f t="shared" si="32"/>
        <v>-3.3587336482999999</v>
      </c>
      <c r="W377" s="8">
        <f t="shared" si="33"/>
        <v>17.554530499834975</v>
      </c>
      <c r="X377" s="6">
        <f>[1]!EM_S_FA_YOY_NETPROFIT(B377,"2019-12-31")</f>
        <v>251.32352942669999</v>
      </c>
      <c r="Y377" s="6">
        <f>[1]!EM_S_FA_YOY_NETPROFIT(B377,"2020-12-31")</f>
        <v>101.9424997428</v>
      </c>
      <c r="Z377" s="6">
        <f>[1]!EM_S_FA_YOY_NETPROFIT(B377,"2021-12-31")</f>
        <v>34.231653526199999</v>
      </c>
      <c r="AA377" s="6">
        <f>[1]!EM_S_FA_YOY_NETPROFIT(B377,"2022-12-31")</f>
        <v>-52.156034636100003</v>
      </c>
      <c r="AB377" s="7">
        <f t="shared" si="34"/>
        <v>28.006039544299995</v>
      </c>
      <c r="AC377" s="8">
        <f t="shared" si="35"/>
        <v>77.237673945555727</v>
      </c>
    </row>
    <row r="378" spans="1:29" ht="16.5" x14ac:dyDescent="0.45">
      <c r="A378" s="9">
        <v>376</v>
      </c>
      <c r="B378" s="5" t="s">
        <v>1460</v>
      </c>
      <c r="C378" s="5" t="s">
        <v>1461</v>
      </c>
      <c r="D378" s="5" t="s">
        <v>1462</v>
      </c>
      <c r="E378" s="5" t="s">
        <v>259</v>
      </c>
      <c r="F378" s="5" t="s">
        <v>11756</v>
      </c>
      <c r="G378" s="5">
        <v>6</v>
      </c>
      <c r="H378" s="5">
        <v>2</v>
      </c>
      <c r="I378" s="5">
        <f t="shared" si="30"/>
        <v>2</v>
      </c>
      <c r="J378" s="5">
        <f t="shared" si="31"/>
        <v>11</v>
      </c>
      <c r="K378" s="5"/>
      <c r="L378" s="5"/>
      <c r="M378" s="5"/>
      <c r="N378" s="5"/>
      <c r="O378" s="5" t="s">
        <v>1463</v>
      </c>
      <c r="P378" s="6">
        <f>[1]!EM_S_INFO_EMPLOYEE(B378,"2019")</f>
        <v>1747</v>
      </c>
      <c r="Q378" s="6">
        <f>[1]!EM_S_STM07_IS(B378,"83","2019-12-31","1",1000000000)</f>
        <v>2.7780799425199998</v>
      </c>
      <c r="R378" s="6">
        <f>[1]!EM_S_FA_YOY_OR(B378,"2019-12-31")</f>
        <v>32.976645134599998</v>
      </c>
      <c r="S378" s="6">
        <f>[1]!EM_S_FA_YOY_OR(B378,"2020-12-31")</f>
        <v>5.3529779068999996</v>
      </c>
      <c r="T378" s="6">
        <f>[1]!EM_S_FA_YOY_OR(B378,"2021-12-31")</f>
        <v>-0.70573122180000003</v>
      </c>
      <c r="U378" s="6">
        <f>[1]!EM_S_FA_YOY_OR(B378,"2022-12-31")</f>
        <v>-11.9255611035</v>
      </c>
      <c r="V378" s="7">
        <f t="shared" si="32"/>
        <v>-2.4261048061333335</v>
      </c>
      <c r="W378" s="8">
        <f t="shared" si="33"/>
        <v>8.7667976784988362</v>
      </c>
      <c r="X378" s="6">
        <f>[1]!EM_S_FA_YOY_NETPROFIT(B378,"2019-12-31")</f>
        <v>277.90978796180002</v>
      </c>
      <c r="Y378" s="6">
        <f>[1]!EM_S_FA_YOY_NETPROFIT(B378,"2020-12-31")</f>
        <v>-95.090896388100006</v>
      </c>
      <c r="Z378" s="6">
        <f>[1]!EM_S_FA_YOY_NETPROFIT(B378,"2021-12-31")</f>
        <v>3951.9130229795001</v>
      </c>
      <c r="AA378" s="6">
        <f>[1]!EM_S_FA_YOY_NETPROFIT(B378,"2022-12-31")</f>
        <v>-60.834605301899998</v>
      </c>
      <c r="AB378" s="7">
        <f t="shared" si="34"/>
        <v>1265.3291737631666</v>
      </c>
      <c r="AC378" s="8">
        <f t="shared" si="35"/>
        <v>2326.7129082725874</v>
      </c>
    </row>
    <row r="379" spans="1:29" ht="16.5" x14ac:dyDescent="0.45">
      <c r="A379" s="9">
        <v>377</v>
      </c>
      <c r="B379" s="5" t="s">
        <v>1464</v>
      </c>
      <c r="C379" s="5" t="s">
        <v>1465</v>
      </c>
      <c r="D379" s="5" t="s">
        <v>1466</v>
      </c>
      <c r="E379" s="5" t="s">
        <v>363</v>
      </c>
      <c r="F379" s="5" t="s">
        <v>11752</v>
      </c>
      <c r="G379" s="5">
        <v>2</v>
      </c>
      <c r="H379" s="5">
        <v>3</v>
      </c>
      <c r="I379" s="5">
        <f t="shared" si="30"/>
        <v>0</v>
      </c>
      <c r="J379" s="5">
        <f t="shared" si="31"/>
        <v>2</v>
      </c>
      <c r="K379" s="5"/>
      <c r="L379" s="5"/>
      <c r="M379" s="5"/>
      <c r="N379" s="5"/>
      <c r="O379" s="5" t="s">
        <v>1455</v>
      </c>
      <c r="P379" s="6">
        <f>[1]!EM_S_INFO_EMPLOYEE(B379,"2019")</f>
        <v>3458</v>
      </c>
      <c r="Q379" s="6">
        <f>[1]!EM_S_STM07_IS(B379,"83","2019-12-31","1",1000000000)</f>
        <v>9.5661583606999994</v>
      </c>
      <c r="R379" s="6">
        <f>[1]!EM_S_FA_YOY_OR(B379,"2019-12-31")</f>
        <v>-10.8900330176</v>
      </c>
      <c r="S379" s="6">
        <f>[1]!EM_S_FA_YOY_OR(B379,"2020-12-31")</f>
        <v>-21.586696389</v>
      </c>
      <c r="T379" s="6">
        <f>[1]!EM_S_FA_YOY_OR(B379,"2021-12-31")</f>
        <v>67.221263820900006</v>
      </c>
      <c r="U379" s="6">
        <f>[1]!EM_S_FA_YOY_OR(B379,"2022-12-31")</f>
        <v>20.718453785600001</v>
      </c>
      <c r="V379" s="7">
        <f t="shared" si="32"/>
        <v>22.117673739166673</v>
      </c>
      <c r="W379" s="8">
        <f t="shared" si="33"/>
        <v>44.420511157793307</v>
      </c>
      <c r="X379" s="6">
        <f>[1]!EM_S_FA_YOY_NETPROFIT(B379,"2019-12-31")</f>
        <v>-43.266442754700002</v>
      </c>
      <c r="Y379" s="6">
        <f>[1]!EM_S_FA_YOY_NETPROFIT(B379,"2020-12-31")</f>
        <v>-56.763694041199997</v>
      </c>
      <c r="Z379" s="6">
        <f>[1]!EM_S_FA_YOY_NETPROFIT(B379,"2021-12-31")</f>
        <v>22.5182344979</v>
      </c>
      <c r="AA379" s="6">
        <f>[1]!EM_S_FA_YOY_NETPROFIT(B379,"2022-12-31")</f>
        <v>-60.325532450600001</v>
      </c>
      <c r="AB379" s="7">
        <f t="shared" si="34"/>
        <v>-31.523663997966668</v>
      </c>
      <c r="AC379" s="8">
        <f t="shared" si="35"/>
        <v>46.835528906929575</v>
      </c>
    </row>
    <row r="380" spans="1:29" ht="16.5" x14ac:dyDescent="0.45">
      <c r="A380" s="9">
        <v>378</v>
      </c>
      <c r="B380" s="5" t="s">
        <v>1467</v>
      </c>
      <c r="C380" s="5" t="s">
        <v>1468</v>
      </c>
      <c r="D380" s="5" t="s">
        <v>1469</v>
      </c>
      <c r="E380" s="5" t="s">
        <v>509</v>
      </c>
      <c r="F380" s="5" t="s">
        <v>11756</v>
      </c>
      <c r="G380" s="5">
        <v>6</v>
      </c>
      <c r="H380" s="5">
        <v>2</v>
      </c>
      <c r="I380" s="5">
        <f t="shared" si="30"/>
        <v>2</v>
      </c>
      <c r="J380" s="5">
        <f t="shared" si="31"/>
        <v>11</v>
      </c>
      <c r="K380" s="5"/>
      <c r="L380" s="5"/>
      <c r="M380" s="5"/>
      <c r="N380" s="5"/>
      <c r="O380" s="5" t="s">
        <v>1470</v>
      </c>
      <c r="P380" s="6">
        <f>[1]!EM_S_INFO_EMPLOYEE(B380,"2019")</f>
        <v>2293</v>
      </c>
      <c r="Q380" s="6">
        <f>[1]!EM_S_STM07_IS(B380,"83","2019-12-31","1",1000000000)</f>
        <v>0.42907281524000002</v>
      </c>
      <c r="R380" s="6">
        <f>[1]!EM_S_FA_YOY_OR(B380,"2019-12-31")</f>
        <v>-61.854721988500003</v>
      </c>
      <c r="S380" s="6">
        <f>[1]!EM_S_FA_YOY_OR(B380,"2020-12-31")</f>
        <v>-6.9059198375999999</v>
      </c>
      <c r="T380" s="6">
        <f>[1]!EM_S_FA_YOY_OR(B380,"2021-12-31")</f>
        <v>33.008005990000001</v>
      </c>
      <c r="U380" s="6">
        <f>[1]!EM_S_FA_YOY_OR(B380,"2022-12-31")</f>
        <v>-7.8780973668999996</v>
      </c>
      <c r="V380" s="7">
        <f t="shared" si="32"/>
        <v>6.0746629285000004</v>
      </c>
      <c r="W380" s="8">
        <f t="shared" si="33"/>
        <v>23.330023759920532</v>
      </c>
      <c r="X380" s="6">
        <f>[1]!EM_S_FA_YOY_NETPROFIT(B380,"2019-12-31")</f>
        <v>-4142.5324813376001</v>
      </c>
      <c r="Y380" s="6">
        <f>[1]!EM_S_FA_YOY_NETPROFIT(B380,"2020-12-31")</f>
        <v>-10.0489080699</v>
      </c>
      <c r="Z380" s="6">
        <f>[1]!EM_S_FA_YOY_NETPROFIT(B380,"2021-12-31")</f>
        <v>4.0143624646999996</v>
      </c>
      <c r="AA380" s="6">
        <f>[1]!EM_S_FA_YOY_NETPROFIT(B380,"2022-12-31")</f>
        <v>-29.271910111</v>
      </c>
      <c r="AB380" s="7">
        <f t="shared" si="34"/>
        <v>-11.768818572066666</v>
      </c>
      <c r="AC380" s="8">
        <f t="shared" si="35"/>
        <v>16.709654532561316</v>
      </c>
    </row>
    <row r="381" spans="1:29" ht="16.5" x14ac:dyDescent="0.45">
      <c r="A381" s="9">
        <v>379</v>
      </c>
      <c r="B381" s="5" t="s">
        <v>1471</v>
      </c>
      <c r="C381" s="5" t="s">
        <v>1472</v>
      </c>
      <c r="D381" s="5" t="s">
        <v>1473</v>
      </c>
      <c r="E381" s="5" t="s">
        <v>103</v>
      </c>
      <c r="F381" s="5" t="s">
        <v>11758</v>
      </c>
      <c r="G381" s="5">
        <v>8</v>
      </c>
      <c r="H381" s="5">
        <v>2</v>
      </c>
      <c r="I381" s="5">
        <f t="shared" si="30"/>
        <v>3</v>
      </c>
      <c r="J381" s="5">
        <f t="shared" si="31"/>
        <v>2</v>
      </c>
      <c r="K381" s="5"/>
      <c r="L381" s="5"/>
      <c r="M381" s="5"/>
      <c r="N381" s="5"/>
      <c r="O381" s="5" t="s">
        <v>1474</v>
      </c>
      <c r="P381" s="6">
        <f>[1]!EM_S_INFO_EMPLOYEE(B381,"2019")</f>
        <v>1884</v>
      </c>
      <c r="Q381" s="6">
        <f>[1]!EM_S_STM07_IS(B381,"83","2019-12-31","1",1000000000)</f>
        <v>13.414075951859999</v>
      </c>
      <c r="R381" s="6">
        <f>[1]!EM_S_FA_YOY_OR(B381,"2019-12-31")</f>
        <v>60.3245440042</v>
      </c>
      <c r="S381" s="6">
        <f>[1]!EM_S_FA_YOY_OR(B381,"2020-12-31")</f>
        <v>10.5367891797</v>
      </c>
      <c r="T381" s="6">
        <f>[1]!EM_S_FA_YOY_OR(B381,"2021-12-31")</f>
        <v>6.9792837526999998</v>
      </c>
      <c r="U381" s="6">
        <f>[1]!EM_S_FA_YOY_OR(B381,"2022-12-31")</f>
        <v>18.001770252899998</v>
      </c>
      <c r="V381" s="7">
        <f t="shared" si="32"/>
        <v>11.839281061766664</v>
      </c>
      <c r="W381" s="8">
        <f t="shared" si="33"/>
        <v>5.6254925107860565</v>
      </c>
      <c r="X381" s="6">
        <f>[1]!EM_S_FA_YOY_NETPROFIT(B381,"2019-12-31")</f>
        <v>29.100789282299999</v>
      </c>
      <c r="Y381" s="6">
        <f>[1]!EM_S_FA_YOY_NETPROFIT(B381,"2020-12-31")</f>
        <v>14.093427692100001</v>
      </c>
      <c r="Z381" s="6">
        <f>[1]!EM_S_FA_YOY_NETPROFIT(B381,"2021-12-31")</f>
        <v>7.9579454435999999</v>
      </c>
      <c r="AA381" s="6">
        <f>[1]!EM_S_FA_YOY_NETPROFIT(B381,"2022-12-31")</f>
        <v>0.2909987128</v>
      </c>
      <c r="AB381" s="7">
        <f t="shared" si="34"/>
        <v>7.4474572828333336</v>
      </c>
      <c r="AC381" s="8">
        <f t="shared" si="35"/>
        <v>6.9153604428017577</v>
      </c>
    </row>
    <row r="382" spans="1:29" ht="16.5" x14ac:dyDescent="0.45">
      <c r="A382" s="9">
        <v>380</v>
      </c>
      <c r="B382" s="5" t="s">
        <v>1475</v>
      </c>
      <c r="C382" s="5" t="s">
        <v>1476</v>
      </c>
      <c r="D382" s="5" t="s">
        <v>1477</v>
      </c>
      <c r="E382" s="5" t="s">
        <v>553</v>
      </c>
      <c r="F382" s="5" t="s">
        <v>11778</v>
      </c>
      <c r="G382" s="5">
        <v>29</v>
      </c>
      <c r="H382" s="5">
        <v>3</v>
      </c>
      <c r="I382" s="5">
        <f t="shared" si="30"/>
        <v>3</v>
      </c>
      <c r="J382" s="5">
        <f t="shared" si="31"/>
        <v>5</v>
      </c>
      <c r="K382" s="5"/>
      <c r="L382" s="5"/>
      <c r="M382" s="5"/>
      <c r="N382" s="5"/>
      <c r="O382" s="5" t="s">
        <v>1478</v>
      </c>
      <c r="P382" s="6">
        <f>[1]!EM_S_INFO_EMPLOYEE(B382,"2019")</f>
        <v>1390</v>
      </c>
      <c r="Q382" s="6">
        <f>[1]!EM_S_STM07_IS(B382,"83","2019-12-31","1",1000000000)</f>
        <v>0.45547171011999998</v>
      </c>
      <c r="R382" s="6">
        <f>[1]!EM_S_FA_YOY_OR(B382,"2019-12-31")</f>
        <v>-10.445684266900001</v>
      </c>
      <c r="S382" s="6">
        <f>[1]!EM_S_FA_YOY_OR(B382,"2020-12-31")</f>
        <v>-32.678828792899999</v>
      </c>
      <c r="T382" s="6">
        <f>[1]!EM_S_FA_YOY_OR(B382,"2021-12-31")</f>
        <v>0.62414374309999998</v>
      </c>
      <c r="U382" s="6">
        <f>[1]!EM_S_FA_YOY_OR(B382,"2022-12-31")</f>
        <v>-13.628039836499999</v>
      </c>
      <c r="V382" s="7">
        <f t="shared" si="32"/>
        <v>-15.2275749621</v>
      </c>
      <c r="W382" s="8">
        <f t="shared" si="33"/>
        <v>16.709005936826813</v>
      </c>
      <c r="X382" s="6">
        <f>[1]!EM_S_FA_YOY_NETPROFIT(B382,"2019-12-31")</f>
        <v>103.883879319</v>
      </c>
      <c r="Y382" s="6">
        <f>[1]!EM_S_FA_YOY_NETPROFIT(B382,"2020-12-31")</f>
        <v>-2125.1876410215</v>
      </c>
      <c r="Z382" s="6">
        <f>[1]!EM_S_FA_YOY_NETPROFIT(B382,"2021-12-31")</f>
        <v>145.92100770100001</v>
      </c>
      <c r="AA382" s="6">
        <f>[1]!EM_S_FA_YOY_NETPROFIT(B382,"2022-12-31")</f>
        <v>-279.86167731950002</v>
      </c>
      <c r="AB382" s="7">
        <f t="shared" si="34"/>
        <v>-753.04277021333337</v>
      </c>
      <c r="AC382" s="8">
        <f t="shared" si="35"/>
        <v>1207.2319096096185</v>
      </c>
    </row>
    <row r="383" spans="1:29" ht="16.5" x14ac:dyDescent="0.45">
      <c r="A383" s="9">
        <v>381</v>
      </c>
      <c r="B383" s="5" t="s">
        <v>1479</v>
      </c>
      <c r="C383" s="5" t="s">
        <v>1480</v>
      </c>
      <c r="D383" s="5" t="s">
        <v>1481</v>
      </c>
      <c r="E383" s="5" t="s">
        <v>249</v>
      </c>
      <c r="F383" s="5" t="s">
        <v>11761</v>
      </c>
      <c r="G383" s="5">
        <v>12</v>
      </c>
      <c r="H383" s="5">
        <v>1</v>
      </c>
      <c r="I383" s="5">
        <f t="shared" si="30"/>
        <v>2</v>
      </c>
      <c r="J383" s="5">
        <f t="shared" si="31"/>
        <v>6</v>
      </c>
      <c r="K383" s="5"/>
      <c r="L383" s="5"/>
      <c r="M383" s="5"/>
      <c r="N383" s="5"/>
      <c r="O383" s="5" t="s">
        <v>1482</v>
      </c>
      <c r="P383" s="6">
        <f>[1]!EM_S_INFO_EMPLOYEE(B383,"2019")</f>
        <v>10171</v>
      </c>
      <c r="Q383" s="6">
        <f>[1]!EM_S_STM07_IS(B383,"83","2019-12-31","1",1000000000)</f>
        <v>19.471955122450002</v>
      </c>
      <c r="R383" s="6">
        <f>[1]!EM_S_FA_YOY_OR(B383,"2019-12-31")</f>
        <v>9.9866248398999993</v>
      </c>
      <c r="S383" s="6">
        <f>[1]!EM_S_FA_YOY_OR(B383,"2020-12-31")</f>
        <v>2.2462846352999999</v>
      </c>
      <c r="T383" s="6">
        <f>[1]!EM_S_FA_YOY_OR(B383,"2021-12-31")</f>
        <v>17.877039377900001</v>
      </c>
      <c r="U383" s="6">
        <f>[1]!EM_S_FA_YOY_OR(B383,"2022-12-31")</f>
        <v>-15.456727690799999</v>
      </c>
      <c r="V383" s="7">
        <f t="shared" si="32"/>
        <v>1.5555321074666673</v>
      </c>
      <c r="W383" s="8">
        <f t="shared" si="33"/>
        <v>16.677615568138577</v>
      </c>
      <c r="X383" s="6">
        <f>[1]!EM_S_FA_YOY_NETPROFIT(B383,"2019-12-31")</f>
        <v>8.0219887308000004</v>
      </c>
      <c r="Y383" s="6">
        <f>[1]!EM_S_FA_YOY_NETPROFIT(B383,"2020-12-31")</f>
        <v>12.404397944299999</v>
      </c>
      <c r="Z383" s="6">
        <f>[1]!EM_S_FA_YOY_NETPROFIT(B383,"2021-12-31")</f>
        <v>80.362965123199999</v>
      </c>
      <c r="AA383" s="6">
        <f>[1]!EM_S_FA_YOY_NETPROFIT(B383,"2022-12-31")</f>
        <v>-6.0709924297000004</v>
      </c>
      <c r="AB383" s="7">
        <f t="shared" si="34"/>
        <v>28.898790212600002</v>
      </c>
      <c r="AC383" s="8">
        <f t="shared" si="35"/>
        <v>45.516546296808876</v>
      </c>
    </row>
    <row r="384" spans="1:29" ht="16.5" x14ac:dyDescent="0.45">
      <c r="A384" s="9">
        <v>382</v>
      </c>
      <c r="B384" s="5" t="s">
        <v>1483</v>
      </c>
      <c r="C384" s="5" t="s">
        <v>1484</v>
      </c>
      <c r="D384" s="5" t="s">
        <v>1485</v>
      </c>
      <c r="E384" s="5" t="s">
        <v>33</v>
      </c>
      <c r="F384" s="5" t="s">
        <v>11765</v>
      </c>
      <c r="G384" s="5">
        <v>16</v>
      </c>
      <c r="H384" s="5">
        <v>3</v>
      </c>
      <c r="I384" s="5">
        <f t="shared" si="30"/>
        <v>1</v>
      </c>
      <c r="J384" s="5">
        <f t="shared" si="31"/>
        <v>9</v>
      </c>
      <c r="K384" s="5"/>
      <c r="L384" s="5"/>
      <c r="M384" s="5"/>
      <c r="N384" s="5"/>
      <c r="O384" s="5" t="s">
        <v>1482</v>
      </c>
      <c r="P384" s="6">
        <f>[1]!EM_S_INFO_EMPLOYEE(B384,"2019")</f>
        <v>2255</v>
      </c>
      <c r="Q384" s="6">
        <f>[1]!EM_S_STM07_IS(B384,"83","2019-12-31","1",1000000000)</f>
        <v>2.1351490427400002</v>
      </c>
      <c r="R384" s="6">
        <f>[1]!EM_S_FA_YOY_OR(B384,"2019-12-31")</f>
        <v>20.391364554399999</v>
      </c>
      <c r="S384" s="6">
        <f>[1]!EM_S_FA_YOY_OR(B384,"2020-12-31")</f>
        <v>-16.1830923857</v>
      </c>
      <c r="T384" s="6">
        <f>[1]!EM_S_FA_YOY_OR(B384,"2021-12-31")</f>
        <v>9.2879421046000008</v>
      </c>
      <c r="U384" s="6">
        <f>[1]!EM_S_FA_YOY_OR(B384,"2022-12-31")</f>
        <v>5.3402434537000003</v>
      </c>
      <c r="V384" s="7">
        <f t="shared" si="32"/>
        <v>-0.51830227579999966</v>
      </c>
      <c r="W384" s="8">
        <f t="shared" si="33"/>
        <v>13.708950289865196</v>
      </c>
      <c r="X384" s="6">
        <f>[1]!EM_S_FA_YOY_NETPROFIT(B384,"2019-12-31")</f>
        <v>4.3549875033000003</v>
      </c>
      <c r="Y384" s="6">
        <f>[1]!EM_S_FA_YOY_NETPROFIT(B384,"2020-12-31")</f>
        <v>-56.090867039999999</v>
      </c>
      <c r="Z384" s="6">
        <f>[1]!EM_S_FA_YOY_NETPROFIT(B384,"2021-12-31")</f>
        <v>-280.67894608260002</v>
      </c>
      <c r="AA384" s="6">
        <f>[1]!EM_S_FA_YOY_NETPROFIT(B384,"2022-12-31")</f>
        <v>69.817418465700001</v>
      </c>
      <c r="AB384" s="7">
        <f t="shared" si="34"/>
        <v>-88.984131552299985</v>
      </c>
      <c r="AC384" s="8">
        <f t="shared" si="35"/>
        <v>177.54830477394259</v>
      </c>
    </row>
    <row r="385" spans="1:29" ht="16.5" x14ac:dyDescent="0.45">
      <c r="A385" s="9">
        <v>383</v>
      </c>
      <c r="B385" s="5" t="s">
        <v>1486</v>
      </c>
      <c r="C385" s="5" t="s">
        <v>1487</v>
      </c>
      <c r="D385" s="5" t="s">
        <v>1488</v>
      </c>
      <c r="E385" s="5" t="s">
        <v>263</v>
      </c>
      <c r="F385" s="5" t="s">
        <v>11780</v>
      </c>
      <c r="G385" s="5">
        <v>31</v>
      </c>
      <c r="H385" s="5">
        <v>2</v>
      </c>
      <c r="I385" s="5">
        <f t="shared" si="30"/>
        <v>2</v>
      </c>
      <c r="J385" s="5">
        <f t="shared" si="31"/>
        <v>4</v>
      </c>
      <c r="K385" s="5"/>
      <c r="L385" s="5"/>
      <c r="M385" s="5"/>
      <c r="N385" s="5"/>
      <c r="O385" s="5" t="s">
        <v>1489</v>
      </c>
      <c r="P385" s="6">
        <f>[1]!EM_S_INFO_EMPLOYEE(B385,"2019")</f>
        <v>24366</v>
      </c>
      <c r="Q385" s="6">
        <f>[1]!EM_S_STM07_IS(B385,"83","2019-12-31","1",1000000000)</f>
        <v>107.32181395795</v>
      </c>
      <c r="R385" s="6">
        <f>[1]!EM_S_FA_YOY_OR(B385,"2019-12-31")</f>
        <v>5.8409643496000001</v>
      </c>
      <c r="S385" s="6">
        <f>[1]!EM_S_FA_YOY_OR(B385,"2020-12-31")</f>
        <v>8.5517569891999994</v>
      </c>
      <c r="T385" s="6">
        <f>[1]!EM_S_FA_YOY_OR(B385,"2021-12-31")</f>
        <v>47.215339832600002</v>
      </c>
      <c r="U385" s="6">
        <f>[1]!EM_S_FA_YOY_OR(B385,"2022-12-31")</f>
        <v>-1.7978314688999999</v>
      </c>
      <c r="V385" s="7">
        <f t="shared" si="32"/>
        <v>17.989755117633333</v>
      </c>
      <c r="W385" s="8">
        <f t="shared" si="33"/>
        <v>25.833691117642854</v>
      </c>
      <c r="X385" s="6">
        <f>[1]!EM_S_FA_YOY_NETPROFIT(B385,"2019-12-31")</f>
        <v>-31.9991682492</v>
      </c>
      <c r="Y385" s="6">
        <f>[1]!EM_S_FA_YOY_NETPROFIT(B385,"2020-12-31")</f>
        <v>4.6995980805000004</v>
      </c>
      <c r="Z385" s="6">
        <f>[1]!EM_S_FA_YOY_NETPROFIT(B385,"2021-12-31")</f>
        <v>50.305609865100003</v>
      </c>
      <c r="AA385" s="6">
        <f>[1]!EM_S_FA_YOY_NETPROFIT(B385,"2022-12-31")</f>
        <v>-26.68092949</v>
      </c>
      <c r="AB385" s="7">
        <f t="shared" si="34"/>
        <v>9.4414261518666684</v>
      </c>
      <c r="AC385" s="8">
        <f t="shared" si="35"/>
        <v>38.711697335074206</v>
      </c>
    </row>
    <row r="386" spans="1:29" ht="16.5" x14ac:dyDescent="0.45">
      <c r="A386" s="9">
        <v>384</v>
      </c>
      <c r="B386" s="5" t="s">
        <v>1490</v>
      </c>
      <c r="C386" s="5" t="s">
        <v>1491</v>
      </c>
      <c r="D386" s="5" t="s">
        <v>1492</v>
      </c>
      <c r="E386" s="5" t="s">
        <v>293</v>
      </c>
      <c r="F386" s="5" t="s">
        <v>11768</v>
      </c>
      <c r="G386" s="5">
        <v>19</v>
      </c>
      <c r="H386" s="5">
        <v>2</v>
      </c>
      <c r="I386" s="5">
        <f t="shared" ref="I386:I449" si="36">VLOOKUP(F386,K:N,4,FALSE)</f>
        <v>2</v>
      </c>
      <c r="J386" s="5">
        <f t="shared" ref="J386:J449" si="37">VLOOKUP(F386,K:L,2,FALSE)</f>
        <v>4</v>
      </c>
      <c r="K386" s="5"/>
      <c r="L386" s="5"/>
      <c r="M386" s="5"/>
      <c r="N386" s="5"/>
      <c r="O386" s="5" t="s">
        <v>1493</v>
      </c>
      <c r="P386" s="6">
        <f>[1]!EM_S_INFO_EMPLOYEE(B386,"2019")</f>
        <v>26323</v>
      </c>
      <c r="Q386" s="6">
        <f>[1]!EM_S_STM07_IS(B386,"83","2019-12-31","1",1000000000)</f>
        <v>17.61783673523</v>
      </c>
      <c r="R386" s="6">
        <f>[1]!EM_S_FA_YOY_OR(B386,"2019-12-31")</f>
        <v>-9.0401011540000002</v>
      </c>
      <c r="S386" s="6">
        <f>[1]!EM_S_FA_YOY_OR(B386,"2020-12-31")</f>
        <v>7.2455206284999996</v>
      </c>
      <c r="T386" s="6">
        <f>[1]!EM_S_FA_YOY_OR(B386,"2021-12-31")</f>
        <v>83.163047280599997</v>
      </c>
      <c r="U386" s="6">
        <f>[1]!EM_S_FA_YOY_OR(B386,"2022-12-31")</f>
        <v>23.804703784600001</v>
      </c>
      <c r="V386" s="7">
        <f t="shared" ref="V386:V449" si="38">AVERAGE(S386:U386)</f>
        <v>38.071090564566667</v>
      </c>
      <c r="W386" s="8">
        <f t="shared" ref="W386:W449" si="39">STDEV(S386:U386)</f>
        <v>39.918855908702902</v>
      </c>
      <c r="X386" s="6">
        <f>[1]!EM_S_FA_YOY_NETPROFIT(B386,"2019-12-31")</f>
        <v>1131.0305114580001</v>
      </c>
      <c r="Y386" s="6">
        <f>[1]!EM_S_FA_YOY_NETPROFIT(B386,"2020-12-31")</f>
        <v>-52.771970165200003</v>
      </c>
      <c r="Z386" s="6">
        <f>[1]!EM_S_FA_YOY_NETPROFIT(B386,"2021-12-31")</f>
        <v>1110.2673557149999</v>
      </c>
      <c r="AA386" s="6">
        <f>[1]!EM_S_FA_YOY_NETPROFIT(B386,"2022-12-31")</f>
        <v>180.5605148331</v>
      </c>
      <c r="AB386" s="7">
        <f t="shared" ref="AB386:AB449" si="40">AVERAGE(Y386:AA386)</f>
        <v>412.6853001276333</v>
      </c>
      <c r="AC386" s="8">
        <f t="shared" ref="AC386:AC449" si="41">STDEV(Y386:AA386)</f>
        <v>615.28575097022383</v>
      </c>
    </row>
    <row r="387" spans="1:29" ht="16.5" x14ac:dyDescent="0.45">
      <c r="A387" s="9">
        <v>385</v>
      </c>
      <c r="B387" s="5" t="s">
        <v>1494</v>
      </c>
      <c r="C387" s="5" t="s">
        <v>1495</v>
      </c>
      <c r="D387" s="5" t="s">
        <v>1496</v>
      </c>
      <c r="E387" s="5" t="s">
        <v>254</v>
      </c>
      <c r="F387" s="5" t="s">
        <v>11772</v>
      </c>
      <c r="G387" s="5">
        <v>23</v>
      </c>
      <c r="H387" s="5">
        <v>3</v>
      </c>
      <c r="I387" s="5">
        <f t="shared" si="36"/>
        <v>2</v>
      </c>
      <c r="J387" s="5">
        <f t="shared" si="37"/>
        <v>1</v>
      </c>
      <c r="K387" s="5"/>
      <c r="L387" s="5"/>
      <c r="M387" s="5"/>
      <c r="N387" s="5"/>
      <c r="O387" s="5" t="s">
        <v>1497</v>
      </c>
      <c r="P387" s="6">
        <f>[1]!EM_S_INFO_EMPLOYEE(B387,"2019")</f>
        <v>638</v>
      </c>
      <c r="Q387" s="6">
        <f>[1]!EM_S_STM07_IS(B387,"83","2019-12-31","1",1000000000)</f>
        <v>1.81046087234</v>
      </c>
      <c r="R387" s="6">
        <f>[1]!EM_S_FA_YOY_OR(B387,"2019-12-31")</f>
        <v>-6.6567880047000001</v>
      </c>
      <c r="S387" s="6">
        <f>[1]!EM_S_FA_YOY_OR(B387,"2020-12-31")</f>
        <v>-18.6547670938</v>
      </c>
      <c r="T387" s="6">
        <f>[1]!EM_S_FA_YOY_OR(B387,"2021-12-31")</f>
        <v>-16.902044132099999</v>
      </c>
      <c r="U387" s="6">
        <f>[1]!EM_S_FA_YOY_OR(B387,"2022-12-31")</f>
        <v>-0.34437958629999998</v>
      </c>
      <c r="V387" s="7">
        <f t="shared" si="38"/>
        <v>-11.967063604066666</v>
      </c>
      <c r="W387" s="8">
        <f t="shared" si="39"/>
        <v>10.103618029090082</v>
      </c>
      <c r="X387" s="6">
        <f>[1]!EM_S_FA_YOY_NETPROFIT(B387,"2019-12-31")</f>
        <v>3.2165776493</v>
      </c>
      <c r="Y387" s="6">
        <f>[1]!EM_S_FA_YOY_NETPROFIT(B387,"2020-12-31")</f>
        <v>22.296260436699999</v>
      </c>
      <c r="Z387" s="6">
        <f>[1]!EM_S_FA_YOY_NETPROFIT(B387,"2021-12-31")</f>
        <v>10.9294642392</v>
      </c>
      <c r="AA387" s="6">
        <f>[1]!EM_S_FA_YOY_NETPROFIT(B387,"2022-12-31")</f>
        <v>-16.440811602899998</v>
      </c>
      <c r="AB387" s="7">
        <f t="shared" si="40"/>
        <v>5.5949710243333328</v>
      </c>
      <c r="AC387" s="8">
        <f t="shared" si="41"/>
        <v>19.911875877096158</v>
      </c>
    </row>
    <row r="388" spans="1:29" ht="16.5" x14ac:dyDescent="0.45">
      <c r="A388" s="9">
        <v>386</v>
      </c>
      <c r="B388" s="5" t="s">
        <v>1498</v>
      </c>
      <c r="C388" s="5" t="s">
        <v>1499</v>
      </c>
      <c r="D388" s="5" t="s">
        <v>1500</v>
      </c>
      <c r="E388" s="5" t="s">
        <v>120</v>
      </c>
      <c r="F388" s="5" t="s">
        <v>11773</v>
      </c>
      <c r="G388" s="5">
        <v>24</v>
      </c>
      <c r="H388" s="5">
        <v>2</v>
      </c>
      <c r="I388" s="5">
        <f t="shared" si="36"/>
        <v>1</v>
      </c>
      <c r="J388" s="5">
        <f t="shared" si="37"/>
        <v>11</v>
      </c>
      <c r="K388" s="5"/>
      <c r="L388" s="5"/>
      <c r="M388" s="5"/>
      <c r="N388" s="5"/>
      <c r="O388" s="5" t="s">
        <v>1501</v>
      </c>
      <c r="P388" s="6">
        <f>[1]!EM_S_INFO_EMPLOYEE(B388,"2019")</f>
        <v>941</v>
      </c>
      <c r="Q388" s="6">
        <f>[1]!EM_S_STM07_IS(B388,"83","2019-12-31","1",1000000000)</f>
        <v>3.1868746794199998</v>
      </c>
      <c r="R388" s="6">
        <f>[1]!EM_S_FA_YOY_OR(B388,"2019-12-31")</f>
        <v>8.6856715794999992</v>
      </c>
      <c r="S388" s="6">
        <f>[1]!EM_S_FA_YOY_OR(B388,"2020-12-31")</f>
        <v>-26.085618093400001</v>
      </c>
      <c r="T388" s="6">
        <f>[1]!EM_S_FA_YOY_OR(B388,"2021-12-31")</f>
        <v>2.6516489778999999</v>
      </c>
      <c r="U388" s="6">
        <f>[1]!EM_S_FA_YOY_OR(B388,"2022-12-31")</f>
        <v>21.067570030799999</v>
      </c>
      <c r="V388" s="7">
        <f t="shared" si="38"/>
        <v>-0.78879969490000101</v>
      </c>
      <c r="W388" s="8">
        <f t="shared" si="39"/>
        <v>23.76411796957079</v>
      </c>
      <c r="X388" s="6">
        <f>[1]!EM_S_FA_YOY_NETPROFIT(B388,"2019-12-31")</f>
        <v>82.584433849000007</v>
      </c>
      <c r="Y388" s="6">
        <f>[1]!EM_S_FA_YOY_NETPROFIT(B388,"2020-12-31")</f>
        <v>-146.56474556699999</v>
      </c>
      <c r="Z388" s="6">
        <f>[1]!EM_S_FA_YOY_NETPROFIT(B388,"2021-12-31")</f>
        <v>227.28735557429999</v>
      </c>
      <c r="AA388" s="6">
        <f>[1]!EM_S_FA_YOY_NETPROFIT(B388,"2022-12-31")</f>
        <v>-38.862791773200001</v>
      </c>
      <c r="AB388" s="7">
        <f t="shared" si="40"/>
        <v>13.953272744700001</v>
      </c>
      <c r="AC388" s="8">
        <f t="shared" si="41"/>
        <v>192.44090231889484</v>
      </c>
    </row>
    <row r="389" spans="1:29" ht="16.5" x14ac:dyDescent="0.45">
      <c r="A389" s="9">
        <v>387</v>
      </c>
      <c r="B389" s="5" t="s">
        <v>1502</v>
      </c>
      <c r="C389" s="5" t="s">
        <v>1503</v>
      </c>
      <c r="D389" s="5" t="s">
        <v>1504</v>
      </c>
      <c r="E389" s="5" t="s">
        <v>268</v>
      </c>
      <c r="F389" s="5" t="s">
        <v>11779</v>
      </c>
      <c r="G389" s="5">
        <v>30</v>
      </c>
      <c r="H389" s="5">
        <v>2</v>
      </c>
      <c r="I389" s="5">
        <f t="shared" si="36"/>
        <v>2</v>
      </c>
      <c r="J389" s="5">
        <f t="shared" si="37"/>
        <v>4</v>
      </c>
      <c r="K389" s="5"/>
      <c r="L389" s="5"/>
      <c r="M389" s="5"/>
      <c r="N389" s="5"/>
      <c r="O389" s="5" t="s">
        <v>1505</v>
      </c>
      <c r="P389" s="6">
        <f>[1]!EM_S_INFO_EMPLOYEE(B389,"2019")</f>
        <v>39806</v>
      </c>
      <c r="Q389" s="6">
        <f>[1]!EM_S_STM07_IS(B389,"83","2019-12-31","1",1000000000)</f>
        <v>21.74005443551</v>
      </c>
      <c r="R389" s="6">
        <f>[1]!EM_S_FA_YOY_OR(B389,"2019-12-31")</f>
        <v>1.3125049671</v>
      </c>
      <c r="S389" s="6">
        <f>[1]!EM_S_FA_YOY_OR(B389,"2020-12-31")</f>
        <v>-8.3658985876000003</v>
      </c>
      <c r="T389" s="6">
        <f>[1]!EM_S_FA_YOY_OR(B389,"2021-12-31")</f>
        <v>52.2303905809</v>
      </c>
      <c r="U389" s="6">
        <f>[1]!EM_S_FA_YOY_OR(B389,"2022-12-31")</f>
        <v>14.6769486506</v>
      </c>
      <c r="V389" s="7">
        <f t="shared" si="38"/>
        <v>19.513813547966667</v>
      </c>
      <c r="W389" s="8">
        <f t="shared" si="39"/>
        <v>30.586337011395315</v>
      </c>
      <c r="X389" s="6">
        <f>[1]!EM_S_FA_YOY_NETPROFIT(B389,"2019-12-31")</f>
        <v>14.677680742</v>
      </c>
      <c r="Y389" s="6">
        <f>[1]!EM_S_FA_YOY_NETPROFIT(B389,"2020-12-31")</f>
        <v>2.8977532547</v>
      </c>
      <c r="Z389" s="6">
        <f>[1]!EM_S_FA_YOY_NETPROFIT(B389,"2021-12-31")</f>
        <v>204.41153046829999</v>
      </c>
      <c r="AA389" s="6">
        <f>[1]!EM_S_FA_YOY_NETPROFIT(B389,"2022-12-31")</f>
        <v>48.643797536999998</v>
      </c>
      <c r="AB389" s="7">
        <f t="shared" si="40"/>
        <v>85.31769375333333</v>
      </c>
      <c r="AC389" s="8">
        <f t="shared" si="41"/>
        <v>105.64412714149279</v>
      </c>
    </row>
    <row r="390" spans="1:29" ht="16.5" x14ac:dyDescent="0.45">
      <c r="A390" s="9">
        <v>388</v>
      </c>
      <c r="B390" s="5" t="s">
        <v>1506</v>
      </c>
      <c r="C390" s="5" t="s">
        <v>1507</v>
      </c>
      <c r="D390" s="5" t="s">
        <v>1508</v>
      </c>
      <c r="E390" s="5" t="s">
        <v>33</v>
      </c>
      <c r="F390" s="5" t="s">
        <v>11753</v>
      </c>
      <c r="G390" s="5">
        <v>3</v>
      </c>
      <c r="H390" s="5">
        <v>3</v>
      </c>
      <c r="I390" s="5">
        <f t="shared" si="36"/>
        <v>4</v>
      </c>
      <c r="J390" s="5">
        <f t="shared" si="37"/>
        <v>7</v>
      </c>
      <c r="K390" s="5"/>
      <c r="L390" s="5"/>
      <c r="M390" s="5"/>
      <c r="N390" s="5"/>
      <c r="O390" s="5" t="s">
        <v>1509</v>
      </c>
      <c r="P390" s="6">
        <f>[1]!EM_S_INFO_EMPLOYEE(B390,"2019")</f>
        <v>14484</v>
      </c>
      <c r="Q390" s="6">
        <f>[1]!EM_S_STM07_IS(B390,"83","2019-12-31","1",1000000000)</f>
        <v>54.099057664939998</v>
      </c>
      <c r="R390" s="6">
        <f>[1]!EM_S_FA_YOY_OR(B390,"2019-12-31")</f>
        <v>11.9181134268</v>
      </c>
      <c r="S390" s="6">
        <f>[1]!EM_S_FA_YOY_OR(B390,"2020-12-31")</f>
        <v>10.362170785</v>
      </c>
      <c r="T390" s="6">
        <f>[1]!EM_S_FA_YOY_OR(B390,"2021-12-31")</f>
        <v>12.571773181199999</v>
      </c>
      <c r="U390" s="6">
        <f>[1]!EM_S_FA_YOY_OR(B390,"2022-12-31")</f>
        <v>9.4919344797999994</v>
      </c>
      <c r="V390" s="7">
        <f t="shared" si="38"/>
        <v>10.808626148666667</v>
      </c>
      <c r="W390" s="8">
        <f t="shared" si="39"/>
        <v>1.5877164105942663</v>
      </c>
      <c r="X390" s="6">
        <f>[1]!EM_S_FA_YOY_NETPROFIT(B390,"2019-12-31")</f>
        <v>4.6952521039999997</v>
      </c>
      <c r="Y390" s="6">
        <f>[1]!EM_S_FA_YOY_NETPROFIT(B390,"2020-12-31")</f>
        <v>5.4895973624999996</v>
      </c>
      <c r="Z390" s="6">
        <f>[1]!EM_S_FA_YOY_NETPROFIT(B390,"2021-12-31")</f>
        <v>23.753986274700001</v>
      </c>
      <c r="AA390" s="6">
        <f>[1]!EM_S_FA_YOY_NETPROFIT(B390,"2022-12-31")</f>
        <v>-1.3389143804000001</v>
      </c>
      <c r="AB390" s="7">
        <f t="shared" si="40"/>
        <v>9.301556418933334</v>
      </c>
      <c r="AC390" s="8">
        <f t="shared" si="41"/>
        <v>12.973499516615499</v>
      </c>
    </row>
    <row r="391" spans="1:29" ht="16.5" x14ac:dyDescent="0.45">
      <c r="A391" s="9">
        <v>389</v>
      </c>
      <c r="B391" s="5" t="s">
        <v>1510</v>
      </c>
      <c r="C391" s="5" t="s">
        <v>1511</v>
      </c>
      <c r="D391" s="5" t="s">
        <v>1512</v>
      </c>
      <c r="E391" s="5" t="s">
        <v>514</v>
      </c>
      <c r="F391" s="5" t="s">
        <v>11753</v>
      </c>
      <c r="G391" s="5">
        <v>3</v>
      </c>
      <c r="H391" s="5">
        <v>3</v>
      </c>
      <c r="I391" s="5">
        <f t="shared" si="36"/>
        <v>4</v>
      </c>
      <c r="J391" s="5">
        <f t="shared" si="37"/>
        <v>7</v>
      </c>
      <c r="K391" s="5"/>
      <c r="L391" s="5"/>
      <c r="M391" s="5"/>
      <c r="N391" s="5"/>
      <c r="O391" s="5" t="s">
        <v>1513</v>
      </c>
      <c r="P391" s="6">
        <f>[1]!EM_S_INFO_EMPLOYEE(B391,"2019")</f>
        <v>5916</v>
      </c>
      <c r="Q391" s="6">
        <f>[1]!EM_S_STM07_IS(B391,"83","2019-12-31","1",1000000000)</f>
        <v>3.3033674281900001</v>
      </c>
      <c r="R391" s="6">
        <f>[1]!EM_S_FA_YOY_OR(B391,"2019-12-31")</f>
        <v>18.834580898900001</v>
      </c>
      <c r="S391" s="6">
        <f>[1]!EM_S_FA_YOY_OR(B391,"2020-12-31")</f>
        <v>28.3368642792</v>
      </c>
      <c r="T391" s="6">
        <f>[1]!EM_S_FA_YOY_OR(B391,"2021-12-31")</f>
        <v>32.852159949200001</v>
      </c>
      <c r="U391" s="6">
        <f>[1]!EM_S_FA_YOY_OR(B391,"2022-12-31")</f>
        <v>52.108501824199998</v>
      </c>
      <c r="V391" s="7">
        <f t="shared" si="38"/>
        <v>37.765842017533338</v>
      </c>
      <c r="W391" s="8">
        <f t="shared" si="39"/>
        <v>12.624614508736823</v>
      </c>
      <c r="X391" s="6">
        <f>[1]!EM_S_FA_YOY_NETPROFIT(B391,"2019-12-31")</f>
        <v>-15.4867780334</v>
      </c>
      <c r="Y391" s="6">
        <f>[1]!EM_S_FA_YOY_NETPROFIT(B391,"2020-12-31")</f>
        <v>60.219595946699997</v>
      </c>
      <c r="Z391" s="6">
        <f>[1]!EM_S_FA_YOY_NETPROFIT(B391,"2021-12-31")</f>
        <v>-8.3470072535999993</v>
      </c>
      <c r="AA391" s="6">
        <f>[1]!EM_S_FA_YOY_NETPROFIT(B391,"2022-12-31")</f>
        <v>24.606153065299999</v>
      </c>
      <c r="AB391" s="7">
        <f t="shared" si="40"/>
        <v>25.492913919466663</v>
      </c>
      <c r="AC391" s="8">
        <f t="shared" si="41"/>
        <v>34.291901773103938</v>
      </c>
    </row>
    <row r="392" spans="1:29" ht="16.5" x14ac:dyDescent="0.45">
      <c r="A392" s="9">
        <v>390</v>
      </c>
      <c r="B392" s="5" t="s">
        <v>1514</v>
      </c>
      <c r="C392" s="5" t="s">
        <v>1515</v>
      </c>
      <c r="D392" s="5" t="s">
        <v>1516</v>
      </c>
      <c r="E392" s="5" t="s">
        <v>293</v>
      </c>
      <c r="F392" s="5" t="s">
        <v>11773</v>
      </c>
      <c r="G392" s="5">
        <v>24</v>
      </c>
      <c r="H392" s="5">
        <v>2</v>
      </c>
      <c r="I392" s="5">
        <f t="shared" si="36"/>
        <v>1</v>
      </c>
      <c r="J392" s="5">
        <f t="shared" si="37"/>
        <v>11</v>
      </c>
      <c r="K392" s="5"/>
      <c r="L392" s="5"/>
      <c r="M392" s="5"/>
      <c r="N392" s="5"/>
      <c r="O392" s="5" t="s">
        <v>1517</v>
      </c>
      <c r="P392" s="6">
        <f>[1]!EM_S_INFO_EMPLOYEE(B392,"2019")</f>
        <v>9218</v>
      </c>
      <c r="Q392" s="6">
        <f>[1]!EM_S_STM07_IS(B392,"83","2019-12-31","1",1000000000)</f>
        <v>4.8041525483000003</v>
      </c>
      <c r="R392" s="6">
        <f>[1]!EM_S_FA_YOY_OR(B392,"2019-12-31")</f>
        <v>6.8970863501000004</v>
      </c>
      <c r="S392" s="6">
        <f>[1]!EM_S_FA_YOY_OR(B392,"2020-12-31")</f>
        <v>-6.8199951595000003</v>
      </c>
      <c r="T392" s="6">
        <f>[1]!EM_S_FA_YOY_OR(B392,"2021-12-31")</f>
        <v>95.252451865899999</v>
      </c>
      <c r="U392" s="6">
        <f>[1]!EM_S_FA_YOY_OR(B392,"2022-12-31")</f>
        <v>-17.598112477000001</v>
      </c>
      <c r="V392" s="7">
        <f t="shared" si="38"/>
        <v>23.611448076466669</v>
      </c>
      <c r="W392" s="8">
        <f t="shared" si="39"/>
        <v>62.27653668273188</v>
      </c>
      <c r="X392" s="6">
        <f>[1]!EM_S_FA_YOY_NETPROFIT(B392,"2019-12-31")</f>
        <v>14.4128498203</v>
      </c>
      <c r="Y392" s="6">
        <f>[1]!EM_S_FA_YOY_NETPROFIT(B392,"2020-12-31")</f>
        <v>-35.612195889200002</v>
      </c>
      <c r="Z392" s="6">
        <f>[1]!EM_S_FA_YOY_NETPROFIT(B392,"2021-12-31")</f>
        <v>1533.3499177967001</v>
      </c>
      <c r="AA392" s="6">
        <f>[1]!EM_S_FA_YOY_NETPROFIT(B392,"2022-12-31")</f>
        <v>-131.40753412199999</v>
      </c>
      <c r="AB392" s="7">
        <f t="shared" si="40"/>
        <v>455.44339592850002</v>
      </c>
      <c r="AC392" s="8">
        <f t="shared" si="41"/>
        <v>934.72243961578488</v>
      </c>
    </row>
    <row r="393" spans="1:29" ht="16.5" x14ac:dyDescent="0.45">
      <c r="A393" s="9">
        <v>391</v>
      </c>
      <c r="B393" s="5" t="s">
        <v>1518</v>
      </c>
      <c r="C393" s="5" t="s">
        <v>1519</v>
      </c>
      <c r="D393" s="5" t="s">
        <v>1520</v>
      </c>
      <c r="E393" s="5" t="s">
        <v>435</v>
      </c>
      <c r="F393" s="5" t="s">
        <v>11765</v>
      </c>
      <c r="G393" s="5">
        <v>16</v>
      </c>
      <c r="H393" s="5">
        <v>3</v>
      </c>
      <c r="I393" s="5">
        <f t="shared" si="36"/>
        <v>1</v>
      </c>
      <c r="J393" s="5">
        <f t="shared" si="37"/>
        <v>9</v>
      </c>
      <c r="K393" s="5"/>
      <c r="L393" s="5"/>
      <c r="M393" s="5"/>
      <c r="N393" s="5"/>
      <c r="O393" s="5" t="s">
        <v>1521</v>
      </c>
      <c r="P393" s="6">
        <f>[1]!EM_S_INFO_EMPLOYEE(B393,"2019")</f>
        <v>8109</v>
      </c>
      <c r="Q393" s="6">
        <f>[1]!EM_S_STM07_IS(B393,"83","2019-12-31","1",1000000000)</f>
        <v>33.843821480549998</v>
      </c>
      <c r="R393" s="6">
        <f>[1]!EM_S_FA_YOY_OR(B393,"2019-12-31")</f>
        <v>31.163677120199999</v>
      </c>
      <c r="S393" s="6">
        <f>[1]!EM_S_FA_YOY_OR(B393,"2020-12-31")</f>
        <v>33.612484666599997</v>
      </c>
      <c r="T393" s="6">
        <f>[1]!EM_S_FA_YOY_OR(B393,"2021-12-31")</f>
        <v>38.260390832900001</v>
      </c>
      <c r="U393" s="6">
        <f>[1]!EM_S_FA_YOY_OR(B393,"2022-12-31")</f>
        <v>8.4903886883999995</v>
      </c>
      <c r="V393" s="7">
        <f t="shared" si="38"/>
        <v>26.787754729300001</v>
      </c>
      <c r="W393" s="8">
        <f t="shared" si="39"/>
        <v>16.015491280591196</v>
      </c>
      <c r="X393" s="6">
        <f>[1]!EM_S_FA_YOY_NETPROFIT(B393,"2019-12-31")</f>
        <v>25.7597444522</v>
      </c>
      <c r="Y393" s="6">
        <f>[1]!EM_S_FA_YOY_NETPROFIT(B393,"2020-12-31")</f>
        <v>21.500902032900001</v>
      </c>
      <c r="Z393" s="6">
        <f>[1]!EM_S_FA_YOY_NETPROFIT(B393,"2021-12-31")</f>
        <v>12.487653269500001</v>
      </c>
      <c r="AA393" s="6">
        <f>[1]!EM_S_FA_YOY_NETPROFIT(B393,"2022-12-31")</f>
        <v>-9.8923867041999998</v>
      </c>
      <c r="AB393" s="7">
        <f t="shared" si="40"/>
        <v>8.0320561994000013</v>
      </c>
      <c r="AC393" s="8">
        <f t="shared" si="41"/>
        <v>16.163969295041525</v>
      </c>
    </row>
    <row r="394" spans="1:29" ht="16.5" x14ac:dyDescent="0.45">
      <c r="A394" s="9">
        <v>392</v>
      </c>
      <c r="B394" s="5" t="s">
        <v>1522</v>
      </c>
      <c r="C394" s="5" t="s">
        <v>1523</v>
      </c>
      <c r="D394" s="5" t="s">
        <v>1524</v>
      </c>
      <c r="E394" s="5" t="s">
        <v>288</v>
      </c>
      <c r="F394" s="5" t="s">
        <v>11766</v>
      </c>
      <c r="G394" s="5">
        <v>17</v>
      </c>
      <c r="H394" s="5">
        <v>2</v>
      </c>
      <c r="I394" s="5">
        <f t="shared" si="36"/>
        <v>2</v>
      </c>
      <c r="J394" s="5">
        <f t="shared" si="37"/>
        <v>11</v>
      </c>
      <c r="K394" s="5"/>
      <c r="L394" s="5"/>
      <c r="M394" s="5"/>
      <c r="N394" s="5"/>
      <c r="O394" s="5" t="s">
        <v>1525</v>
      </c>
      <c r="P394" s="6">
        <f>[1]!EM_S_INFO_EMPLOYEE(B394,"2019")</f>
        <v>7786</v>
      </c>
      <c r="Q394" s="6">
        <f>[1]!EM_S_STM07_IS(B394,"83","2019-12-31","1",1000000000)</f>
        <v>39.842820013100003</v>
      </c>
      <c r="R394" s="6">
        <f>[1]!EM_S_FA_YOY_OR(B394,"2019-12-31")</f>
        <v>-1.3251299939000001</v>
      </c>
      <c r="S394" s="6">
        <f>[1]!EM_S_FA_YOY_OR(B394,"2020-12-31")</f>
        <v>50.4350815508</v>
      </c>
      <c r="T394" s="6">
        <f>[1]!EM_S_FA_YOY_OR(B394,"2021-12-31")</f>
        <v>-6.4040037216999997</v>
      </c>
      <c r="U394" s="6">
        <f>[1]!EM_S_FA_YOY_OR(B394,"2022-12-31")</f>
        <v>-48.622341106699999</v>
      </c>
      <c r="V394" s="7">
        <f t="shared" si="38"/>
        <v>-1.5304210925333332</v>
      </c>
      <c r="W394" s="8">
        <f t="shared" si="39"/>
        <v>49.708219658514572</v>
      </c>
      <c r="X394" s="6">
        <f>[1]!EM_S_FA_YOY_NETPROFIT(B394,"2019-12-31")</f>
        <v>31.166519902000001</v>
      </c>
      <c r="Y394" s="6">
        <f>[1]!EM_S_FA_YOY_NETPROFIT(B394,"2020-12-31")</f>
        <v>52.192969187199999</v>
      </c>
      <c r="Z394" s="6">
        <f>[1]!EM_S_FA_YOY_NETPROFIT(B394,"2021-12-31")</f>
        <v>-31.098853824500001</v>
      </c>
      <c r="AA394" s="6">
        <f>[1]!EM_S_FA_YOY_NETPROFIT(B394,"2022-12-31")</f>
        <v>-68.501759573399994</v>
      </c>
      <c r="AB394" s="7">
        <f t="shared" si="40"/>
        <v>-15.802548070233334</v>
      </c>
      <c r="AC394" s="8">
        <f t="shared" si="41"/>
        <v>61.78419793883149</v>
      </c>
    </row>
    <row r="395" spans="1:29" ht="16.5" x14ac:dyDescent="0.45">
      <c r="A395" s="9">
        <v>393</v>
      </c>
      <c r="B395" s="5" t="s">
        <v>1526</v>
      </c>
      <c r="C395" s="5" t="s">
        <v>1527</v>
      </c>
      <c r="D395" s="5" t="s">
        <v>1528</v>
      </c>
      <c r="E395" s="5" t="s">
        <v>363</v>
      </c>
      <c r="F395" s="5" t="s">
        <v>11765</v>
      </c>
      <c r="G395" s="5">
        <v>16</v>
      </c>
      <c r="H395" s="5">
        <v>3</v>
      </c>
      <c r="I395" s="5">
        <f t="shared" si="36"/>
        <v>1</v>
      </c>
      <c r="J395" s="5">
        <f t="shared" si="37"/>
        <v>9</v>
      </c>
      <c r="K395" s="5"/>
      <c r="L395" s="5"/>
      <c r="M395" s="5"/>
      <c r="N395" s="5"/>
      <c r="O395" s="5" t="s">
        <v>1529</v>
      </c>
      <c r="P395" s="6">
        <f>[1]!EM_S_INFO_EMPLOYEE(B395,"2019")</f>
        <v>1383</v>
      </c>
      <c r="Q395" s="6">
        <f>[1]!EM_S_STM07_IS(B395,"83","2019-12-31","1",1000000000)</f>
        <v>0.73134051793999999</v>
      </c>
      <c r="R395" s="6">
        <f>[1]!EM_S_FA_YOY_OR(B395,"2019-12-31")</f>
        <v>-13.3309195634</v>
      </c>
      <c r="S395" s="6">
        <f>[1]!EM_S_FA_YOY_OR(B395,"2020-12-31")</f>
        <v>-5.9030223528999999</v>
      </c>
      <c r="T395" s="6">
        <f>[1]!EM_S_FA_YOY_OR(B395,"2021-12-31")</f>
        <v>14.1540524951</v>
      </c>
      <c r="U395" s="6">
        <f>[1]!EM_S_FA_YOY_OR(B395,"2022-12-31")</f>
        <v>1.5364036725000001</v>
      </c>
      <c r="V395" s="7">
        <f t="shared" si="38"/>
        <v>3.2624779382333338</v>
      </c>
      <c r="W395" s="8">
        <f t="shared" si="39"/>
        <v>10.139332430820517</v>
      </c>
      <c r="X395" s="6">
        <f>[1]!EM_S_FA_YOY_NETPROFIT(B395,"2019-12-31")</f>
        <v>-52.030641223000003</v>
      </c>
      <c r="Y395" s="6">
        <f>[1]!EM_S_FA_YOY_NETPROFIT(B395,"2020-12-31")</f>
        <v>-15.488809203200001</v>
      </c>
      <c r="Z395" s="6">
        <f>[1]!EM_S_FA_YOY_NETPROFIT(B395,"2021-12-31")</f>
        <v>50.510629360899998</v>
      </c>
      <c r="AA395" s="6">
        <f>[1]!EM_S_FA_YOY_NETPROFIT(B395,"2022-12-31")</f>
        <v>-54.902729763899998</v>
      </c>
      <c r="AB395" s="7">
        <f t="shared" si="40"/>
        <v>-6.6269698687333332</v>
      </c>
      <c r="AC395" s="8">
        <f t="shared" si="41"/>
        <v>53.262493537065453</v>
      </c>
    </row>
    <row r="396" spans="1:29" ht="16.5" x14ac:dyDescent="0.45">
      <c r="A396" s="9">
        <v>394</v>
      </c>
      <c r="B396" s="5" t="s">
        <v>1530</v>
      </c>
      <c r="C396" s="5" t="s">
        <v>1531</v>
      </c>
      <c r="D396" s="5" t="s">
        <v>1532</v>
      </c>
      <c r="E396" s="5" t="s">
        <v>479</v>
      </c>
      <c r="F396" s="5" t="s">
        <v>11765</v>
      </c>
      <c r="G396" s="5">
        <v>16</v>
      </c>
      <c r="H396" s="5">
        <v>3</v>
      </c>
      <c r="I396" s="5">
        <f t="shared" si="36"/>
        <v>1</v>
      </c>
      <c r="J396" s="5">
        <f t="shared" si="37"/>
        <v>9</v>
      </c>
      <c r="K396" s="5"/>
      <c r="L396" s="5"/>
      <c r="M396" s="5"/>
      <c r="N396" s="5"/>
      <c r="O396" s="5" t="s">
        <v>1533</v>
      </c>
      <c r="P396" s="6">
        <f>[1]!EM_S_INFO_EMPLOYEE(B396,"2019")</f>
        <v>200</v>
      </c>
      <c r="Q396" s="6">
        <f>[1]!EM_S_STM07_IS(B396,"83","2019-12-31","1",1000000000)</f>
        <v>0.13866013032999999</v>
      </c>
      <c r="R396" s="6">
        <f>[1]!EM_S_FA_YOY_OR(B396,"2019-12-31")</f>
        <v>-40.002351000399997</v>
      </c>
      <c r="S396" s="6">
        <f>[1]!EM_S_FA_YOY_OR(B396,"2020-12-31")</f>
        <v>75.618372101999995</v>
      </c>
      <c r="T396" s="6">
        <f>[1]!EM_S_FA_YOY_OR(B396,"2021-12-31")</f>
        <v>-33.361560243200003</v>
      </c>
      <c r="U396" s="6">
        <f>[1]!EM_S_FA_YOY_OR(B396,"2022-12-31")</f>
        <v>-1.0233767380000001</v>
      </c>
      <c r="V396" s="7">
        <f t="shared" si="38"/>
        <v>13.744478373599996</v>
      </c>
      <c r="W396" s="8">
        <f t="shared" si="39"/>
        <v>55.970738533085303</v>
      </c>
      <c r="X396" s="6">
        <f>[1]!EM_S_FA_YOY_NETPROFIT(B396,"2019-12-31")</f>
        <v>77.750927773499996</v>
      </c>
      <c r="Y396" s="6">
        <f>[1]!EM_S_FA_YOY_NETPROFIT(B396,"2020-12-31")</f>
        <v>155.71738904119999</v>
      </c>
      <c r="Z396" s="6">
        <f>[1]!EM_S_FA_YOY_NETPROFIT(B396,"2021-12-31")</f>
        <v>-66.786701481500003</v>
      </c>
      <c r="AA396" s="6">
        <f>[1]!EM_S_FA_YOY_NETPROFIT(B396,"2022-12-31")</f>
        <v>-992.47731664130004</v>
      </c>
      <c r="AB396" s="7">
        <f t="shared" si="40"/>
        <v>-301.1822096938667</v>
      </c>
      <c r="AC396" s="8">
        <f t="shared" si="41"/>
        <v>608.92833013576478</v>
      </c>
    </row>
    <row r="397" spans="1:29" ht="16.5" x14ac:dyDescent="0.45">
      <c r="A397" s="9">
        <v>395</v>
      </c>
      <c r="B397" s="5" t="s">
        <v>1534</v>
      </c>
      <c r="C397" s="5" t="s">
        <v>1535</v>
      </c>
      <c r="D397" s="5" t="s">
        <v>1536</v>
      </c>
      <c r="E397" s="5" t="s">
        <v>412</v>
      </c>
      <c r="F397" s="5" t="s">
        <v>11760</v>
      </c>
      <c r="G397" s="5">
        <v>11</v>
      </c>
      <c r="H397" s="5">
        <v>2</v>
      </c>
      <c r="I397" s="5">
        <f t="shared" si="36"/>
        <v>3</v>
      </c>
      <c r="J397" s="5">
        <f t="shared" si="37"/>
        <v>3</v>
      </c>
      <c r="K397" s="5"/>
      <c r="L397" s="5"/>
      <c r="M397" s="5"/>
      <c r="N397" s="5"/>
      <c r="O397" s="5" t="s">
        <v>1537</v>
      </c>
      <c r="P397" s="6">
        <f>[1]!EM_S_INFO_EMPLOYEE(B397,"2019")</f>
        <v>889</v>
      </c>
      <c r="Q397" s="6">
        <f>[1]!EM_S_STM07_IS(B397,"83","2019-12-31","1",1000000000)</f>
        <v>0.73363395814999999</v>
      </c>
      <c r="R397" s="6">
        <f>[1]!EM_S_FA_YOY_OR(B397,"2019-12-31")</f>
        <v>-1.2286072654</v>
      </c>
      <c r="S397" s="6">
        <f>[1]!EM_S_FA_YOY_OR(B397,"2020-12-31")</f>
        <v>88.000857096100006</v>
      </c>
      <c r="T397" s="6">
        <f>[1]!EM_S_FA_YOY_OR(B397,"2021-12-31")</f>
        <v>-26.2860085533</v>
      </c>
      <c r="U397" s="6">
        <f>[1]!EM_S_FA_YOY_OR(B397,"2022-12-31")</f>
        <v>-17.6247157291</v>
      </c>
      <c r="V397" s="7">
        <f t="shared" si="38"/>
        <v>14.696710937900002</v>
      </c>
      <c r="W397" s="8">
        <f t="shared" si="39"/>
        <v>63.630793499167495</v>
      </c>
      <c r="X397" s="6">
        <f>[1]!EM_S_FA_YOY_NETPROFIT(B397,"2019-12-31")</f>
        <v>101.5939035402</v>
      </c>
      <c r="Y397" s="6">
        <f>[1]!EM_S_FA_YOY_NETPROFIT(B397,"2020-12-31")</f>
        <v>15970.932437387401</v>
      </c>
      <c r="Z397" s="6">
        <f>[1]!EM_S_FA_YOY_NETPROFIT(B397,"2021-12-31")</f>
        <v>-96.643917952899997</v>
      </c>
      <c r="AA397" s="6">
        <f>[1]!EM_S_FA_YOY_NETPROFIT(B397,"2022-12-31")</f>
        <v>-1415.3694108203999</v>
      </c>
      <c r="AB397" s="7">
        <f t="shared" si="40"/>
        <v>4819.6397028713664</v>
      </c>
      <c r="AC397" s="8">
        <f t="shared" si="41"/>
        <v>9679.7859723000711</v>
      </c>
    </row>
    <row r="398" spans="1:29" ht="16.5" x14ac:dyDescent="0.45">
      <c r="A398" s="9">
        <v>396</v>
      </c>
      <c r="B398" s="5" t="s">
        <v>1538</v>
      </c>
      <c r="C398" s="5" t="s">
        <v>1539</v>
      </c>
      <c r="D398" s="5" t="s">
        <v>1540</v>
      </c>
      <c r="E398" s="5" t="s">
        <v>288</v>
      </c>
      <c r="F398" s="5" t="s">
        <v>11766</v>
      </c>
      <c r="G398" s="5">
        <v>17</v>
      </c>
      <c r="H398" s="5">
        <v>2</v>
      </c>
      <c r="I398" s="5">
        <f t="shared" si="36"/>
        <v>2</v>
      </c>
      <c r="J398" s="5">
        <f t="shared" si="37"/>
        <v>11</v>
      </c>
      <c r="K398" s="5"/>
      <c r="L398" s="5"/>
      <c r="M398" s="5"/>
      <c r="N398" s="5"/>
      <c r="O398" s="5" t="s">
        <v>1541</v>
      </c>
      <c r="P398" s="6">
        <f>[1]!EM_S_INFO_EMPLOYEE(B398,"2019")</f>
        <v>5039</v>
      </c>
      <c r="Q398" s="6">
        <f>[1]!EM_S_STM07_IS(B398,"83","2019-12-31","1",1000000000)</f>
        <v>6.7412813694000002</v>
      </c>
      <c r="R398" s="6">
        <f>[1]!EM_S_FA_YOY_OR(B398,"2019-12-31")</f>
        <v>10.9020465944</v>
      </c>
      <c r="S398" s="6">
        <f>[1]!EM_S_FA_YOY_OR(B398,"2020-12-31")</f>
        <v>-34.617826077899998</v>
      </c>
      <c r="T398" s="6">
        <f>[1]!EM_S_FA_YOY_OR(B398,"2021-12-31")</f>
        <v>4.0620257319000004</v>
      </c>
      <c r="U398" s="6">
        <f>[1]!EM_S_FA_YOY_OR(B398,"2022-12-31")</f>
        <v>15.033876492899999</v>
      </c>
      <c r="V398" s="7">
        <f t="shared" si="38"/>
        <v>-5.1739746176999999</v>
      </c>
      <c r="W398" s="8">
        <f t="shared" si="39"/>
        <v>26.082574046442488</v>
      </c>
      <c r="X398" s="6">
        <f>[1]!EM_S_FA_YOY_NETPROFIT(B398,"2019-12-31")</f>
        <v>-9.5687152281000003</v>
      </c>
      <c r="Y398" s="6">
        <f>[1]!EM_S_FA_YOY_NETPROFIT(B398,"2020-12-31")</f>
        <v>-28.871013256200001</v>
      </c>
      <c r="Z398" s="6">
        <f>[1]!EM_S_FA_YOY_NETPROFIT(B398,"2021-12-31")</f>
        <v>-1033.2277946037</v>
      </c>
      <c r="AA398" s="6">
        <f>[1]!EM_S_FA_YOY_NETPROFIT(B398,"2022-12-31")</f>
        <v>144.78963048950001</v>
      </c>
      <c r="AB398" s="7">
        <f t="shared" si="40"/>
        <v>-305.76972579013335</v>
      </c>
      <c r="AC398" s="8">
        <f t="shared" si="41"/>
        <v>635.95277828468954</v>
      </c>
    </row>
    <row r="399" spans="1:29" ht="16.5" x14ac:dyDescent="0.45">
      <c r="A399" s="9">
        <v>397</v>
      </c>
      <c r="B399" s="5" t="s">
        <v>1542</v>
      </c>
      <c r="C399" s="5" t="s">
        <v>1543</v>
      </c>
      <c r="D399" s="5" t="s">
        <v>1544</v>
      </c>
      <c r="E399" s="5" t="s">
        <v>268</v>
      </c>
      <c r="F399" s="5" t="s">
        <v>11772</v>
      </c>
      <c r="G399" s="5">
        <v>23</v>
      </c>
      <c r="H399" s="5">
        <v>3</v>
      </c>
      <c r="I399" s="5">
        <f t="shared" si="36"/>
        <v>2</v>
      </c>
      <c r="J399" s="5">
        <f t="shared" si="37"/>
        <v>1</v>
      </c>
      <c r="K399" s="5"/>
      <c r="L399" s="5"/>
      <c r="M399" s="5"/>
      <c r="N399" s="5"/>
      <c r="O399" s="5" t="s">
        <v>1545</v>
      </c>
      <c r="P399" s="6">
        <f>[1]!EM_S_INFO_EMPLOYEE(B399,"2019")</f>
        <v>2816</v>
      </c>
      <c r="Q399" s="6">
        <f>[1]!EM_S_STM07_IS(B399,"83","2019-12-31","1",1000000000)</f>
        <v>11.50050844574</v>
      </c>
      <c r="R399" s="6">
        <f>[1]!EM_S_FA_YOY_OR(B399,"2019-12-31")</f>
        <v>-9.3129239224999996</v>
      </c>
      <c r="S399" s="6">
        <f>[1]!EM_S_FA_YOY_OR(B399,"2020-12-31")</f>
        <v>21.282385590299999</v>
      </c>
      <c r="T399" s="6">
        <f>[1]!EM_S_FA_YOY_OR(B399,"2021-12-31")</f>
        <v>-36.194087029499997</v>
      </c>
      <c r="U399" s="6">
        <f>[1]!EM_S_FA_YOY_OR(B399,"2022-12-31")</f>
        <v>-22.6096249382</v>
      </c>
      <c r="V399" s="7">
        <f t="shared" si="38"/>
        <v>-12.507108792466667</v>
      </c>
      <c r="W399" s="8">
        <f t="shared" si="39"/>
        <v>30.040503500436813</v>
      </c>
      <c r="X399" s="6">
        <f>[1]!EM_S_FA_YOY_NETPROFIT(B399,"2019-12-31")</f>
        <v>4.7392921833999999</v>
      </c>
      <c r="Y399" s="6">
        <f>[1]!EM_S_FA_YOY_NETPROFIT(B399,"2020-12-31")</f>
        <v>9.7559989896000001</v>
      </c>
      <c r="Z399" s="6">
        <f>[1]!EM_S_FA_YOY_NETPROFIT(B399,"2021-12-31")</f>
        <v>-19.3455460166</v>
      </c>
      <c r="AA399" s="6">
        <f>[1]!EM_S_FA_YOY_NETPROFIT(B399,"2022-12-31")</f>
        <v>-33.287795782400003</v>
      </c>
      <c r="AB399" s="7">
        <f t="shared" si="40"/>
        <v>-14.292447603133335</v>
      </c>
      <c r="AC399" s="8">
        <f t="shared" si="41"/>
        <v>21.962295412266183</v>
      </c>
    </row>
    <row r="400" spans="1:29" ht="16.5" x14ac:dyDescent="0.45">
      <c r="A400" s="9">
        <v>398</v>
      </c>
      <c r="B400" s="5" t="s">
        <v>1546</v>
      </c>
      <c r="C400" s="5" t="s">
        <v>1547</v>
      </c>
      <c r="D400" s="5" t="s">
        <v>1548</v>
      </c>
      <c r="E400" s="5" t="s">
        <v>33</v>
      </c>
      <c r="F400" s="5" t="s">
        <v>11780</v>
      </c>
      <c r="G400" s="5">
        <v>31</v>
      </c>
      <c r="H400" s="5">
        <v>2</v>
      </c>
      <c r="I400" s="5">
        <f t="shared" si="36"/>
        <v>2</v>
      </c>
      <c r="J400" s="5">
        <f t="shared" si="37"/>
        <v>4</v>
      </c>
      <c r="K400" s="5"/>
      <c r="L400" s="5"/>
      <c r="M400" s="5"/>
      <c r="N400" s="5"/>
      <c r="O400" s="5" t="s">
        <v>1549</v>
      </c>
      <c r="P400" s="6">
        <f>[1]!EM_S_INFO_EMPLOYEE(B400,"2019")</f>
        <v>17765</v>
      </c>
      <c r="Q400" s="6">
        <f>[1]!EM_S_STM07_IS(B400,"83","2019-12-31","1",1000000000)</f>
        <v>69.151432692450001</v>
      </c>
      <c r="R400" s="6">
        <f>[1]!EM_S_FA_YOY_OR(B400,"2019-12-31")</f>
        <v>5.1306529184</v>
      </c>
      <c r="S400" s="6">
        <f>[1]!EM_S_FA_YOY_OR(B400,"2020-12-31")</f>
        <v>16.138383301699999</v>
      </c>
      <c r="T400" s="6">
        <f>[1]!EM_S_FA_YOY_OR(B400,"2021-12-31")</f>
        <v>67.645409198799996</v>
      </c>
      <c r="U400" s="6">
        <f>[1]!EM_S_FA_YOY_OR(B400,"2022-12-31")</f>
        <v>-11.16080665</v>
      </c>
      <c r="V400" s="7">
        <f t="shared" si="38"/>
        <v>24.207661950166667</v>
      </c>
      <c r="W400" s="8">
        <f t="shared" si="39"/>
        <v>40.017994171770574</v>
      </c>
      <c r="X400" s="6">
        <f>[1]!EM_S_FA_YOY_NETPROFIT(B400,"2019-12-31")</f>
        <v>-47.347163541800001</v>
      </c>
      <c r="Y400" s="6">
        <f>[1]!EM_S_FA_YOY_NETPROFIT(B400,"2020-12-31")</f>
        <v>42.471352324100003</v>
      </c>
      <c r="Z400" s="6">
        <f>[1]!EM_S_FA_YOY_NETPROFIT(B400,"2021-12-31")</f>
        <v>245.33545950449999</v>
      </c>
      <c r="AA400" s="6">
        <f>[1]!EM_S_FA_YOY_NETPROFIT(B400,"2022-12-31")</f>
        <v>-82.0706335916</v>
      </c>
      <c r="AB400" s="7">
        <f t="shared" si="40"/>
        <v>68.578726079000006</v>
      </c>
      <c r="AC400" s="8">
        <f t="shared" si="41"/>
        <v>165.25702306527415</v>
      </c>
    </row>
    <row r="401" spans="1:29" ht="16.5" x14ac:dyDescent="0.45">
      <c r="A401" s="9">
        <v>399</v>
      </c>
      <c r="B401" s="5" t="s">
        <v>1550</v>
      </c>
      <c r="C401" s="5" t="s">
        <v>1551</v>
      </c>
      <c r="D401" s="5" t="s">
        <v>1552</v>
      </c>
      <c r="E401" s="5" t="s">
        <v>514</v>
      </c>
      <c r="F401" s="5" t="s">
        <v>11768</v>
      </c>
      <c r="G401" s="5">
        <v>19</v>
      </c>
      <c r="H401" s="5">
        <v>2</v>
      </c>
      <c r="I401" s="5">
        <f t="shared" si="36"/>
        <v>2</v>
      </c>
      <c r="J401" s="5">
        <f t="shared" si="37"/>
        <v>4</v>
      </c>
      <c r="K401" s="5"/>
      <c r="L401" s="5"/>
      <c r="M401" s="5"/>
      <c r="N401" s="5"/>
      <c r="O401" s="5" t="s">
        <v>1553</v>
      </c>
      <c r="P401" s="6">
        <f>[1]!EM_S_INFO_EMPLOYEE(B401,"2019")</f>
        <v>15482</v>
      </c>
      <c r="Q401" s="6">
        <f>[1]!EM_S_STM07_IS(B401,"83","2019-12-31","1",1000000000)</f>
        <v>42.887232439679998</v>
      </c>
      <c r="R401" s="6">
        <f>[1]!EM_S_FA_YOY_OR(B401,"2019-12-31")</f>
        <v>8.2927189835000004</v>
      </c>
      <c r="S401" s="6">
        <f>[1]!EM_S_FA_YOY_OR(B401,"2020-12-31")</f>
        <v>4.4489825730000003</v>
      </c>
      <c r="T401" s="6">
        <f>[1]!EM_S_FA_YOY_OR(B401,"2021-12-31")</f>
        <v>20.200893083299999</v>
      </c>
      <c r="U401" s="6">
        <f>[1]!EM_S_FA_YOY_OR(B401,"2022-12-31")</f>
        <v>-3.4292938202999999</v>
      </c>
      <c r="V401" s="7">
        <f t="shared" si="38"/>
        <v>7.0735272786666661</v>
      </c>
      <c r="W401" s="8">
        <f t="shared" si="39"/>
        <v>12.031733435328402</v>
      </c>
      <c r="X401" s="6">
        <f>[1]!EM_S_FA_YOY_NETPROFIT(B401,"2019-12-31")</f>
        <v>-1.5820269513</v>
      </c>
      <c r="Y401" s="6">
        <f>[1]!EM_S_FA_YOY_NETPROFIT(B401,"2020-12-31")</f>
        <v>-22.574908004000001</v>
      </c>
      <c r="Z401" s="6">
        <f>[1]!EM_S_FA_YOY_NETPROFIT(B401,"2021-12-31")</f>
        <v>253.815050227</v>
      </c>
      <c r="AA401" s="6">
        <f>[1]!EM_S_FA_YOY_NETPROFIT(B401,"2022-12-31")</f>
        <v>-48.320715267200001</v>
      </c>
      <c r="AB401" s="7">
        <f t="shared" si="40"/>
        <v>60.973142318599997</v>
      </c>
      <c r="AC401" s="8">
        <f t="shared" si="41"/>
        <v>167.50138128452053</v>
      </c>
    </row>
    <row r="402" spans="1:29" ht="16.5" x14ac:dyDescent="0.45">
      <c r="A402" s="9">
        <v>400</v>
      </c>
      <c r="B402" s="5" t="s">
        <v>1554</v>
      </c>
      <c r="C402" s="5" t="s">
        <v>1555</v>
      </c>
      <c r="D402" s="5" t="s">
        <v>1556</v>
      </c>
      <c r="E402" s="5" t="s">
        <v>120</v>
      </c>
      <c r="F402" s="5" t="s">
        <v>11752</v>
      </c>
      <c r="G402" s="5">
        <v>2</v>
      </c>
      <c r="H402" s="5">
        <v>3</v>
      </c>
      <c r="I402" s="5">
        <f t="shared" si="36"/>
        <v>0</v>
      </c>
      <c r="J402" s="5">
        <f t="shared" si="37"/>
        <v>2</v>
      </c>
      <c r="K402" s="5"/>
      <c r="L402" s="5"/>
      <c r="M402" s="5"/>
      <c r="N402" s="5"/>
      <c r="O402" s="5" t="s">
        <v>1557</v>
      </c>
      <c r="P402" s="6">
        <f>[1]!EM_S_INFO_EMPLOYEE(B402,"2019")</f>
        <v>42974</v>
      </c>
      <c r="Q402" s="6">
        <f>[1]!EM_S_STM07_IS(B402,"83","2019-12-31","1",1000000000)</f>
        <v>71.830786061080005</v>
      </c>
      <c r="R402" s="6">
        <f>[1]!EM_S_FA_YOY_OR(B402,"2019-12-31")</f>
        <v>79.083920827</v>
      </c>
      <c r="S402" s="6">
        <f>[1]!EM_S_FA_YOY_OR(B402,"2020-12-31")</f>
        <v>9.4250148396999993</v>
      </c>
      <c r="T402" s="6">
        <f>[1]!EM_S_FA_YOY_OR(B402,"2021-12-31")</f>
        <v>0.77563746990000004</v>
      </c>
      <c r="U402" s="6">
        <f>[1]!EM_S_FA_YOY_OR(B402,"2022-12-31")</f>
        <v>-25.469093554200001</v>
      </c>
      <c r="V402" s="7">
        <f t="shared" si="38"/>
        <v>-5.0894804148666672</v>
      </c>
      <c r="W402" s="8">
        <f t="shared" si="39"/>
        <v>18.171389765314263</v>
      </c>
      <c r="X402" s="6">
        <f>[1]!EM_S_FA_YOY_NETPROFIT(B402,"2019-12-31")</f>
        <v>99.890381056600006</v>
      </c>
      <c r="Y402" s="6">
        <f>[1]!EM_S_FA_YOY_NETPROFIT(B402,"2020-12-31")</f>
        <v>68.825383043499997</v>
      </c>
      <c r="Z402" s="6">
        <f>[1]!EM_S_FA_YOY_NETPROFIT(B402,"2021-12-31")</f>
        <v>-142.3580371948</v>
      </c>
      <c r="AA402" s="6">
        <f>[1]!EM_S_FA_YOY_NETPROFIT(B402,"2022-12-31")</f>
        <v>-191.31616344439999</v>
      </c>
      <c r="AB402" s="7">
        <f t="shared" si="40"/>
        <v>-88.282939198566666</v>
      </c>
      <c r="AC402" s="8">
        <f t="shared" si="41"/>
        <v>138.24432436724388</v>
      </c>
    </row>
    <row r="403" spans="1:29" ht="16.5" x14ac:dyDescent="0.45">
      <c r="A403" s="9">
        <v>401</v>
      </c>
      <c r="B403" s="5" t="s">
        <v>1558</v>
      </c>
      <c r="C403" s="5" t="s">
        <v>1559</v>
      </c>
      <c r="D403" s="5" t="s">
        <v>1560</v>
      </c>
      <c r="E403" s="5" t="s">
        <v>567</v>
      </c>
      <c r="F403" s="5" t="s">
        <v>11768</v>
      </c>
      <c r="G403" s="5">
        <v>19</v>
      </c>
      <c r="H403" s="5">
        <v>2</v>
      </c>
      <c r="I403" s="5">
        <f t="shared" si="36"/>
        <v>2</v>
      </c>
      <c r="J403" s="5">
        <f t="shared" si="37"/>
        <v>4</v>
      </c>
      <c r="K403" s="5"/>
      <c r="L403" s="5"/>
      <c r="M403" s="5"/>
      <c r="N403" s="5"/>
      <c r="O403" s="5" t="s">
        <v>1561</v>
      </c>
      <c r="P403" s="6">
        <f>[1]!EM_S_INFO_EMPLOYEE(B403,"2019")</f>
        <v>1158</v>
      </c>
      <c r="Q403" s="6">
        <f>[1]!EM_S_STM07_IS(B403,"83","2019-12-31","1",1000000000)</f>
        <v>0.6010687227</v>
      </c>
      <c r="R403" s="6">
        <f>[1]!EM_S_FA_YOY_OR(B403,"2019-12-31")</f>
        <v>-45.130875106300003</v>
      </c>
      <c r="S403" s="6">
        <f>[1]!EM_S_FA_YOY_OR(B403,"2020-12-31")</f>
        <v>12.539917044999999</v>
      </c>
      <c r="T403" s="6">
        <f>[1]!EM_S_FA_YOY_OR(B403,"2021-12-31")</f>
        <v>17.487251379500002</v>
      </c>
      <c r="U403" s="6">
        <f>[1]!EM_S_FA_YOY_OR(B403,"2022-12-31")</f>
        <v>24.094129227100002</v>
      </c>
      <c r="V403" s="7">
        <f t="shared" si="38"/>
        <v>18.040432550533335</v>
      </c>
      <c r="W403" s="8">
        <f t="shared" si="39"/>
        <v>5.796935556243171</v>
      </c>
      <c r="X403" s="6">
        <f>[1]!EM_S_FA_YOY_NETPROFIT(B403,"2019-12-31")</f>
        <v>38.680228645500002</v>
      </c>
      <c r="Y403" s="6">
        <f>[1]!EM_S_FA_YOY_NETPROFIT(B403,"2020-12-31")</f>
        <v>17.628232353600001</v>
      </c>
      <c r="Z403" s="6">
        <f>[1]!EM_S_FA_YOY_NETPROFIT(B403,"2021-12-31")</f>
        <v>80.309160126099997</v>
      </c>
      <c r="AA403" s="6">
        <f>[1]!EM_S_FA_YOY_NETPROFIT(B403,"2022-12-31")</f>
        <v>110.96666361290001</v>
      </c>
      <c r="AB403" s="7">
        <f t="shared" si="40"/>
        <v>69.634685364199996</v>
      </c>
      <c r="AC403" s="8">
        <f t="shared" si="41"/>
        <v>47.575981293806201</v>
      </c>
    </row>
    <row r="404" spans="1:29" ht="16.5" x14ac:dyDescent="0.45">
      <c r="A404" s="9">
        <v>402</v>
      </c>
      <c r="B404" s="5" t="s">
        <v>1562</v>
      </c>
      <c r="C404" s="5" t="s">
        <v>1563</v>
      </c>
      <c r="D404" s="5" t="s">
        <v>1564</v>
      </c>
      <c r="E404" s="5" t="s">
        <v>259</v>
      </c>
      <c r="F404" s="5" t="s">
        <v>11765</v>
      </c>
      <c r="G404" s="5">
        <v>16</v>
      </c>
      <c r="H404" s="5">
        <v>3</v>
      </c>
      <c r="I404" s="5">
        <f t="shared" si="36"/>
        <v>1</v>
      </c>
      <c r="J404" s="5">
        <f t="shared" si="37"/>
        <v>9</v>
      </c>
      <c r="K404" s="5"/>
      <c r="L404" s="5"/>
      <c r="M404" s="5"/>
      <c r="N404" s="5"/>
      <c r="O404" s="5" t="s">
        <v>1565</v>
      </c>
      <c r="P404" s="6">
        <f>[1]!EM_S_INFO_EMPLOYEE(B404,"2019")</f>
        <v>12118</v>
      </c>
      <c r="Q404" s="6">
        <f>[1]!EM_S_STM07_IS(B404,"83","2019-12-31","1",1000000000)</f>
        <v>35.445698216149999</v>
      </c>
      <c r="R404" s="6">
        <f>[1]!EM_S_FA_YOY_OR(B404,"2019-12-31")</f>
        <v>15.596208815700001</v>
      </c>
      <c r="S404" s="6">
        <f>[1]!EM_S_FA_YOY_OR(B404,"2020-12-31")</f>
        <v>-4.9727880818000001</v>
      </c>
      <c r="T404" s="6">
        <f>[1]!EM_S_FA_YOY_OR(B404,"2021-12-31")</f>
        <v>2.6133092014999999</v>
      </c>
      <c r="U404" s="6">
        <f>[1]!EM_S_FA_YOY_OR(B404,"2022-12-31")</f>
        <v>9.1174341334999998</v>
      </c>
      <c r="V404" s="7">
        <f t="shared" si="38"/>
        <v>2.2526517510666664</v>
      </c>
      <c r="W404" s="8">
        <f t="shared" si="39"/>
        <v>7.052031329095767</v>
      </c>
      <c r="X404" s="6">
        <f>[1]!EM_S_FA_YOY_NETPROFIT(B404,"2019-12-31")</f>
        <v>22.137598951600001</v>
      </c>
      <c r="Y404" s="6">
        <f>[1]!EM_S_FA_YOY_NETPROFIT(B404,"2020-12-31")</f>
        <v>-0.53620295529999995</v>
      </c>
      <c r="Z404" s="6">
        <f>[1]!EM_S_FA_YOY_NETPROFIT(B404,"2021-12-31")</f>
        <v>-19.6269633042</v>
      </c>
      <c r="AA404" s="6">
        <f>[1]!EM_S_FA_YOY_NETPROFIT(B404,"2022-12-31")</f>
        <v>8.2953843020000004</v>
      </c>
      <c r="AB404" s="7">
        <f t="shared" si="40"/>
        <v>-3.955927319166666</v>
      </c>
      <c r="AC404" s="8">
        <f t="shared" si="41"/>
        <v>14.271834500301045</v>
      </c>
    </row>
    <row r="405" spans="1:29" ht="16.5" x14ac:dyDescent="0.45">
      <c r="A405" s="9">
        <v>403</v>
      </c>
      <c r="B405" s="5" t="s">
        <v>1566</v>
      </c>
      <c r="C405" s="5" t="s">
        <v>1567</v>
      </c>
      <c r="D405" s="5" t="s">
        <v>1568</v>
      </c>
      <c r="E405" s="5" t="s">
        <v>509</v>
      </c>
      <c r="F405" s="5" t="s">
        <v>11752</v>
      </c>
      <c r="G405" s="5">
        <v>2</v>
      </c>
      <c r="H405" s="5">
        <v>3</v>
      </c>
      <c r="I405" s="5">
        <f t="shared" si="36"/>
        <v>0</v>
      </c>
      <c r="J405" s="5">
        <f t="shared" si="37"/>
        <v>2</v>
      </c>
      <c r="K405" s="5"/>
      <c r="L405" s="5"/>
      <c r="M405" s="5"/>
      <c r="N405" s="5"/>
      <c r="O405" s="5" t="s">
        <v>1569</v>
      </c>
      <c r="P405" s="6">
        <f>[1]!EM_S_INFO_EMPLOYEE(B405,"2019")</f>
        <v>123</v>
      </c>
      <c r="Q405" s="6">
        <f>[1]!EM_S_STM07_IS(B405,"83","2019-12-31","1",1000000000)</f>
        <v>1.2161109756199999</v>
      </c>
      <c r="R405" s="6">
        <f>[1]!EM_S_FA_YOY_OR(B405,"2019-12-31")</f>
        <v>-46.887162048</v>
      </c>
      <c r="S405" s="6">
        <f>[1]!EM_S_FA_YOY_OR(B405,"2020-12-31")</f>
        <v>-32.594113404700003</v>
      </c>
      <c r="T405" s="6">
        <f>[1]!EM_S_FA_YOY_OR(B405,"2021-12-31")</f>
        <v>210.06212687140001</v>
      </c>
      <c r="U405" s="6">
        <f>[1]!EM_S_FA_YOY_OR(B405,"2022-12-31")</f>
        <v>-2.9657959318999998</v>
      </c>
      <c r="V405" s="7">
        <f t="shared" si="38"/>
        <v>58.167405844933334</v>
      </c>
      <c r="W405" s="8">
        <f t="shared" si="39"/>
        <v>132.37622145177116</v>
      </c>
      <c r="X405" s="6">
        <f>[1]!EM_S_FA_YOY_NETPROFIT(B405,"2019-12-31")</f>
        <v>95.684803209400002</v>
      </c>
      <c r="Y405" s="6">
        <f>[1]!EM_S_FA_YOY_NETPROFIT(B405,"2020-12-31")</f>
        <v>-49.780374895000001</v>
      </c>
      <c r="Z405" s="6">
        <f>[1]!EM_S_FA_YOY_NETPROFIT(B405,"2021-12-31")</f>
        <v>112.6940061752</v>
      </c>
      <c r="AA405" s="6">
        <f>[1]!EM_S_FA_YOY_NETPROFIT(B405,"2022-12-31")</f>
        <v>-52.709186893599998</v>
      </c>
      <c r="AB405" s="7">
        <f t="shared" si="40"/>
        <v>3.4014814622000009</v>
      </c>
      <c r="AC405" s="8">
        <f t="shared" si="41"/>
        <v>94.66143065439627</v>
      </c>
    </row>
    <row r="406" spans="1:29" ht="16.5" x14ac:dyDescent="0.45">
      <c r="A406" s="9">
        <v>404</v>
      </c>
      <c r="B406" s="5" t="s">
        <v>1570</v>
      </c>
      <c r="C406" s="5" t="s">
        <v>1571</v>
      </c>
      <c r="D406" s="5" t="s">
        <v>1572</v>
      </c>
      <c r="E406" s="5" t="s">
        <v>363</v>
      </c>
      <c r="F406" s="5" t="s">
        <v>11764</v>
      </c>
      <c r="G406" s="5">
        <v>15</v>
      </c>
      <c r="H406" s="5">
        <v>3</v>
      </c>
      <c r="I406" s="5">
        <f t="shared" si="36"/>
        <v>2</v>
      </c>
      <c r="J406" s="5">
        <f t="shared" si="37"/>
        <v>8</v>
      </c>
      <c r="K406" s="5"/>
      <c r="L406" s="5"/>
      <c r="M406" s="5"/>
      <c r="N406" s="5"/>
      <c r="O406" s="5" t="s">
        <v>1573</v>
      </c>
      <c r="P406" s="6">
        <f>[1]!EM_S_INFO_EMPLOYEE(B406,"2019")</f>
        <v>3109</v>
      </c>
      <c r="Q406" s="6">
        <f>[1]!EM_S_STM07_IS(B406,"83","2019-12-31","1",1000000000)</f>
        <v>7.3661073804599999</v>
      </c>
      <c r="R406" s="6">
        <f>[1]!EM_S_FA_YOY_OR(B406,"2019-12-31")</f>
        <v>12.244806260000001</v>
      </c>
      <c r="S406" s="6">
        <f>[1]!EM_S_FA_YOY_OR(B406,"2020-12-31")</f>
        <v>-22.317789312199999</v>
      </c>
      <c r="T406" s="6">
        <f>[1]!EM_S_FA_YOY_OR(B406,"2021-12-31")</f>
        <v>20.752137892499999</v>
      </c>
      <c r="U406" s="6">
        <f>[1]!EM_S_FA_YOY_OR(B406,"2022-12-31")</f>
        <v>20.535653847999999</v>
      </c>
      <c r="V406" s="7">
        <f t="shared" si="38"/>
        <v>6.3233341427666661</v>
      </c>
      <c r="W406" s="8">
        <f t="shared" si="39"/>
        <v>24.804176682715394</v>
      </c>
      <c r="X406" s="6">
        <f>[1]!EM_S_FA_YOY_NETPROFIT(B406,"2019-12-31")</f>
        <v>174.19422358080001</v>
      </c>
      <c r="Y406" s="6">
        <f>[1]!EM_S_FA_YOY_NETPROFIT(B406,"2020-12-31")</f>
        <v>-39.872528273500002</v>
      </c>
      <c r="Z406" s="6">
        <f>[1]!EM_S_FA_YOY_NETPROFIT(B406,"2021-12-31")</f>
        <v>-103.2923707743</v>
      </c>
      <c r="AA406" s="6">
        <f>[1]!EM_S_FA_YOY_NETPROFIT(B406,"2022-12-31")</f>
        <v>462.12718573230001</v>
      </c>
      <c r="AB406" s="7">
        <f t="shared" si="40"/>
        <v>106.32076222816666</v>
      </c>
      <c r="AC406" s="8">
        <f t="shared" si="41"/>
        <v>309.76471290450206</v>
      </c>
    </row>
    <row r="407" spans="1:29" ht="16.5" x14ac:dyDescent="0.45">
      <c r="A407" s="9">
        <v>405</v>
      </c>
      <c r="B407" s="5" t="s">
        <v>1574</v>
      </c>
      <c r="C407" s="5" t="s">
        <v>1575</v>
      </c>
      <c r="D407" s="5" t="s">
        <v>1576</v>
      </c>
      <c r="E407" s="5" t="s">
        <v>259</v>
      </c>
      <c r="F407" s="5" t="s">
        <v>11754</v>
      </c>
      <c r="G407" s="5">
        <v>4</v>
      </c>
      <c r="H407" s="5">
        <v>3</v>
      </c>
      <c r="I407" s="5">
        <f t="shared" si="36"/>
        <v>2</v>
      </c>
      <c r="J407" s="5">
        <f t="shared" si="37"/>
        <v>8</v>
      </c>
      <c r="K407" s="5"/>
      <c r="L407" s="5"/>
      <c r="M407" s="5"/>
      <c r="N407" s="5"/>
      <c r="O407" s="5" t="s">
        <v>1577</v>
      </c>
      <c r="P407" s="6">
        <f>[1]!EM_S_INFO_EMPLOYEE(B407,"2019")</f>
        <v>7146</v>
      </c>
      <c r="Q407" s="6">
        <f>[1]!EM_S_STM07_IS(B407,"83","2019-12-31","1",1000000000)</f>
        <v>12.695858666399999</v>
      </c>
      <c r="R407" s="6">
        <f>[1]!EM_S_FA_YOY_OR(B407,"2019-12-31")</f>
        <v>-2.6746557180999999</v>
      </c>
      <c r="S407" s="6">
        <f>[1]!EM_S_FA_YOY_OR(B407,"2020-12-31")</f>
        <v>12.8874025144</v>
      </c>
      <c r="T407" s="6">
        <f>[1]!EM_S_FA_YOY_OR(B407,"2021-12-31")</f>
        <v>-17.572447840900001</v>
      </c>
      <c r="U407" s="6">
        <f>[1]!EM_S_FA_YOY_OR(B407,"2022-12-31")</f>
        <v>3.2841037430000002</v>
      </c>
      <c r="V407" s="7">
        <f t="shared" si="38"/>
        <v>-0.4669805278333336</v>
      </c>
      <c r="W407" s="8">
        <f t="shared" si="39"/>
        <v>15.572526956855373</v>
      </c>
      <c r="X407" s="6">
        <f>[1]!EM_S_FA_YOY_NETPROFIT(B407,"2019-12-31")</f>
        <v>2.4582155050000001</v>
      </c>
      <c r="Y407" s="6">
        <f>[1]!EM_S_FA_YOY_NETPROFIT(B407,"2020-12-31")</f>
        <v>2.7490241032</v>
      </c>
      <c r="Z407" s="6">
        <f>[1]!EM_S_FA_YOY_NETPROFIT(B407,"2021-12-31")</f>
        <v>-46.264259938599999</v>
      </c>
      <c r="AA407" s="6">
        <f>[1]!EM_S_FA_YOY_NETPROFIT(B407,"2022-12-31")</f>
        <v>-42.530924822599999</v>
      </c>
      <c r="AB407" s="7">
        <f t="shared" si="40"/>
        <v>-28.682053552666662</v>
      </c>
      <c r="AC407" s="8">
        <f t="shared" si="41"/>
        <v>27.284041667775888</v>
      </c>
    </row>
    <row r="408" spans="1:29" ht="16.5" x14ac:dyDescent="0.45">
      <c r="A408" s="9">
        <v>406</v>
      </c>
      <c r="B408" s="5" t="s">
        <v>1578</v>
      </c>
      <c r="C408" s="5" t="s">
        <v>1579</v>
      </c>
      <c r="D408" s="5" t="s">
        <v>1580</v>
      </c>
      <c r="E408" s="5" t="s">
        <v>306</v>
      </c>
      <c r="F408" s="5" t="s">
        <v>11767</v>
      </c>
      <c r="G408" s="5">
        <v>18</v>
      </c>
      <c r="H408" s="5">
        <v>2</v>
      </c>
      <c r="I408" s="5">
        <f t="shared" si="36"/>
        <v>2</v>
      </c>
      <c r="J408" s="5">
        <f t="shared" si="37"/>
        <v>4</v>
      </c>
      <c r="K408" s="5"/>
      <c r="L408" s="5"/>
      <c r="M408" s="5"/>
      <c r="N408" s="5"/>
      <c r="O408" s="5" t="s">
        <v>1581</v>
      </c>
      <c r="P408" s="6">
        <f>[1]!EM_S_INFO_EMPLOYEE(B408,"2019")</f>
        <v>2138</v>
      </c>
      <c r="Q408" s="6">
        <f>[1]!EM_S_STM07_IS(B408,"83","2019-12-31","1",1000000000)</f>
        <v>1.8869419511800001</v>
      </c>
      <c r="R408" s="6">
        <f>[1]!EM_S_FA_YOY_OR(B408,"2019-12-31")</f>
        <v>-19.131275054700001</v>
      </c>
      <c r="S408" s="6">
        <f>[1]!EM_S_FA_YOY_OR(B408,"2020-12-31")</f>
        <v>-23.633681592599999</v>
      </c>
      <c r="T408" s="6">
        <f>[1]!EM_S_FA_YOY_OR(B408,"2021-12-31")</f>
        <v>37.241407072100003</v>
      </c>
      <c r="U408" s="6">
        <f>[1]!EM_S_FA_YOY_OR(B408,"2022-12-31")</f>
        <v>26.5034760516</v>
      </c>
      <c r="V408" s="7">
        <f t="shared" si="38"/>
        <v>13.37040051036667</v>
      </c>
      <c r="W408" s="8">
        <f t="shared" si="39"/>
        <v>32.493112498844695</v>
      </c>
      <c r="X408" s="6">
        <f>[1]!EM_S_FA_YOY_NETPROFIT(B408,"2019-12-31")</f>
        <v>-19.538387375399999</v>
      </c>
      <c r="Y408" s="6">
        <f>[1]!EM_S_FA_YOY_NETPROFIT(B408,"2020-12-31")</f>
        <v>-81.684441484700002</v>
      </c>
      <c r="Z408" s="6">
        <f>[1]!EM_S_FA_YOY_NETPROFIT(B408,"2021-12-31")</f>
        <v>192.86116370619999</v>
      </c>
      <c r="AA408" s="6">
        <f>[1]!EM_S_FA_YOY_NETPROFIT(B408,"2022-12-31")</f>
        <v>90.6355622313</v>
      </c>
      <c r="AB408" s="7">
        <f t="shared" si="40"/>
        <v>67.270761484266657</v>
      </c>
      <c r="AC408" s="8">
        <f t="shared" si="41"/>
        <v>138.75610893892497</v>
      </c>
    </row>
    <row r="409" spans="1:29" ht="16.5" x14ac:dyDescent="0.45">
      <c r="A409" s="9">
        <v>407</v>
      </c>
      <c r="B409" s="5" t="s">
        <v>1582</v>
      </c>
      <c r="C409" s="5" t="s">
        <v>1583</v>
      </c>
      <c r="D409" s="5" t="s">
        <v>1584</v>
      </c>
      <c r="E409" s="5" t="s">
        <v>33</v>
      </c>
      <c r="F409" s="5" t="s">
        <v>11768</v>
      </c>
      <c r="G409" s="5">
        <v>19</v>
      </c>
      <c r="H409" s="5">
        <v>2</v>
      </c>
      <c r="I409" s="5">
        <f t="shared" si="36"/>
        <v>2</v>
      </c>
      <c r="J409" s="5">
        <f t="shared" si="37"/>
        <v>4</v>
      </c>
      <c r="K409" s="5"/>
      <c r="L409" s="5"/>
      <c r="M409" s="5"/>
      <c r="N409" s="5"/>
      <c r="O409" s="5" t="s">
        <v>280</v>
      </c>
      <c r="P409" s="6">
        <f>[1]!EM_S_INFO_EMPLOYEE(B409,"2019")</f>
        <v>5565</v>
      </c>
      <c r="Q409" s="6">
        <f>[1]!EM_S_STM07_IS(B409,"83","2019-12-31","1",1000000000)</f>
        <v>4.7802169003600001</v>
      </c>
      <c r="R409" s="6">
        <f>[1]!EM_S_FA_YOY_OR(B409,"2019-12-31")</f>
        <v>-5.4187672228999997</v>
      </c>
      <c r="S409" s="6">
        <f>[1]!EM_S_FA_YOY_OR(B409,"2020-12-31")</f>
        <v>4.1615997675000003</v>
      </c>
      <c r="T409" s="6">
        <f>[1]!EM_S_FA_YOY_OR(B409,"2021-12-31")</f>
        <v>27.071326795499999</v>
      </c>
      <c r="U409" s="6">
        <f>[1]!EM_S_FA_YOY_OR(B409,"2022-12-31")</f>
        <v>17.052654559200001</v>
      </c>
      <c r="V409" s="7">
        <f t="shared" si="38"/>
        <v>16.0951937074</v>
      </c>
      <c r="W409" s="8">
        <f t="shared" si="39"/>
        <v>11.484835505413896</v>
      </c>
      <c r="X409" s="6">
        <f>[1]!EM_S_FA_YOY_NETPROFIT(B409,"2019-12-31")</f>
        <v>160.82626923070001</v>
      </c>
      <c r="Y409" s="6">
        <f>[1]!EM_S_FA_YOY_NETPROFIT(B409,"2020-12-31")</f>
        <v>-22.911038721200001</v>
      </c>
      <c r="Z409" s="6">
        <f>[1]!EM_S_FA_YOY_NETPROFIT(B409,"2021-12-31")</f>
        <v>68.667870404300004</v>
      </c>
      <c r="AA409" s="6">
        <f>[1]!EM_S_FA_YOY_NETPROFIT(B409,"2022-12-31")</f>
        <v>11.5102311339</v>
      </c>
      <c r="AB409" s="7">
        <f t="shared" si="40"/>
        <v>19.089020939000001</v>
      </c>
      <c r="AC409" s="8">
        <f t="shared" si="41"/>
        <v>46.257460915365463</v>
      </c>
    </row>
    <row r="410" spans="1:29" ht="16.5" x14ac:dyDescent="0.45">
      <c r="A410" s="9">
        <v>408</v>
      </c>
      <c r="B410" s="5" t="s">
        <v>1585</v>
      </c>
      <c r="C410" s="5" t="s">
        <v>1586</v>
      </c>
      <c r="D410" s="5" t="s">
        <v>1587</v>
      </c>
      <c r="E410" s="5" t="s">
        <v>33</v>
      </c>
      <c r="F410" s="5" t="s">
        <v>11768</v>
      </c>
      <c r="G410" s="5">
        <v>19</v>
      </c>
      <c r="H410" s="5">
        <v>2</v>
      </c>
      <c r="I410" s="5">
        <f t="shared" si="36"/>
        <v>2</v>
      </c>
      <c r="J410" s="5">
        <f t="shared" si="37"/>
        <v>4</v>
      </c>
      <c r="K410" s="5"/>
      <c r="L410" s="5"/>
      <c r="M410" s="5"/>
      <c r="N410" s="5"/>
      <c r="O410" s="5" t="s">
        <v>1588</v>
      </c>
      <c r="P410" s="6">
        <f>[1]!EM_S_INFO_EMPLOYEE(B410,"2019")</f>
        <v>5117</v>
      </c>
      <c r="Q410" s="6">
        <f>[1]!EM_S_STM07_IS(B410,"83","2019-12-31","1",1000000000)</f>
        <v>4.0345115605300004</v>
      </c>
      <c r="R410" s="6">
        <f>[1]!EM_S_FA_YOY_OR(B410,"2019-12-31")</f>
        <v>-3.1223097963000002</v>
      </c>
      <c r="S410" s="6">
        <f>[1]!EM_S_FA_YOY_OR(B410,"2020-12-31")</f>
        <v>15.307840647700001</v>
      </c>
      <c r="T410" s="6">
        <f>[1]!EM_S_FA_YOY_OR(B410,"2021-12-31")</f>
        <v>53.602701043899998</v>
      </c>
      <c r="U410" s="6">
        <f>[1]!EM_S_FA_YOY_OR(B410,"2022-12-31")</f>
        <v>35.965983204399997</v>
      </c>
      <c r="V410" s="7">
        <f t="shared" si="38"/>
        <v>34.958841632000002</v>
      </c>
      <c r="W410" s="8">
        <f t="shared" si="39"/>
        <v>19.16728550946257</v>
      </c>
      <c r="X410" s="6">
        <f>[1]!EM_S_FA_YOY_NETPROFIT(B410,"2019-12-31")</f>
        <v>-17.6860539505</v>
      </c>
      <c r="Y410" s="6">
        <f>[1]!EM_S_FA_YOY_NETPROFIT(B410,"2020-12-31")</f>
        <v>-36.078704976499999</v>
      </c>
      <c r="Z410" s="6">
        <f>[1]!EM_S_FA_YOY_NETPROFIT(B410,"2021-12-31")</f>
        <v>204.4579300417</v>
      </c>
      <c r="AA410" s="6">
        <f>[1]!EM_S_FA_YOY_NETPROFIT(B410,"2022-12-31")</f>
        <v>110.9499704286</v>
      </c>
      <c r="AB410" s="7">
        <f t="shared" si="40"/>
        <v>93.109731831266672</v>
      </c>
      <c r="AC410" s="8">
        <f t="shared" si="41"/>
        <v>121.2566442772396</v>
      </c>
    </row>
    <row r="411" spans="1:29" ht="16.5" x14ac:dyDescent="0.45">
      <c r="A411" s="9">
        <v>409</v>
      </c>
      <c r="B411" s="5" t="s">
        <v>1589</v>
      </c>
      <c r="C411" s="5" t="s">
        <v>1590</v>
      </c>
      <c r="D411" s="5" t="s">
        <v>1591</v>
      </c>
      <c r="E411" s="5" t="s">
        <v>363</v>
      </c>
      <c r="F411" s="5" t="s">
        <v>11769</v>
      </c>
      <c r="G411" s="5">
        <v>20</v>
      </c>
      <c r="H411" s="5">
        <v>3</v>
      </c>
      <c r="I411" s="5">
        <f t="shared" si="36"/>
        <v>4</v>
      </c>
      <c r="J411" s="5">
        <f t="shared" si="37"/>
        <v>7</v>
      </c>
      <c r="K411" s="5"/>
      <c r="L411" s="5"/>
      <c r="M411" s="5"/>
      <c r="N411" s="5"/>
      <c r="O411" s="5" t="s">
        <v>1592</v>
      </c>
      <c r="P411" s="6">
        <f>[1]!EM_S_INFO_EMPLOYEE(B411,"2019")</f>
        <v>902</v>
      </c>
      <c r="Q411" s="6">
        <f>[1]!EM_S_STM07_IS(B411,"83","2019-12-31","1",1000000000)</f>
        <v>0.82462314035999995</v>
      </c>
      <c r="R411" s="6">
        <f>[1]!EM_S_FA_YOY_OR(B411,"2019-12-31")</f>
        <v>-8.4592710128000004</v>
      </c>
      <c r="S411" s="6">
        <f>[1]!EM_S_FA_YOY_OR(B411,"2020-12-31")</f>
        <v>6.0464307973000002</v>
      </c>
      <c r="T411" s="6">
        <f>[1]!EM_S_FA_YOY_OR(B411,"2021-12-31")</f>
        <v>-17.782240283699998</v>
      </c>
      <c r="U411" s="6">
        <f>[1]!EM_S_FA_YOY_OR(B411,"2022-12-31")</f>
        <v>-28.325096907799999</v>
      </c>
      <c r="V411" s="7">
        <f t="shared" si="38"/>
        <v>-13.353635464733332</v>
      </c>
      <c r="W411" s="8">
        <f t="shared" si="39"/>
        <v>17.608517390102591</v>
      </c>
      <c r="X411" s="6">
        <f>[1]!EM_S_FA_YOY_NETPROFIT(B411,"2019-12-31")</f>
        <v>73.878543926800006</v>
      </c>
      <c r="Y411" s="6">
        <f>[1]!EM_S_FA_YOY_NETPROFIT(B411,"2020-12-31")</f>
        <v>118.2655494235</v>
      </c>
      <c r="Z411" s="6">
        <f>[1]!EM_S_FA_YOY_NETPROFIT(B411,"2021-12-31")</f>
        <v>-525.08436821359999</v>
      </c>
      <c r="AA411" s="6">
        <f>[1]!EM_S_FA_YOY_NETPROFIT(B411,"2022-12-31")</f>
        <v>-9.8373329646999998</v>
      </c>
      <c r="AB411" s="7">
        <f t="shared" si="40"/>
        <v>-138.88538391826665</v>
      </c>
      <c r="AC411" s="8">
        <f t="shared" si="41"/>
        <v>340.53609019030802</v>
      </c>
    </row>
    <row r="412" spans="1:29" ht="16.5" x14ac:dyDescent="0.45">
      <c r="A412" s="9">
        <v>410</v>
      </c>
      <c r="B412" s="5" t="s">
        <v>1593</v>
      </c>
      <c r="C412" s="5" t="s">
        <v>1594</v>
      </c>
      <c r="D412" s="5" t="s">
        <v>1595</v>
      </c>
      <c r="E412" s="5" t="s">
        <v>272</v>
      </c>
      <c r="F412" s="5" t="s">
        <v>11761</v>
      </c>
      <c r="G412" s="5">
        <v>12</v>
      </c>
      <c r="H412" s="5">
        <v>1</v>
      </c>
      <c r="I412" s="5">
        <f t="shared" si="36"/>
        <v>2</v>
      </c>
      <c r="J412" s="5">
        <f t="shared" si="37"/>
        <v>6</v>
      </c>
      <c r="K412" s="5"/>
      <c r="L412" s="5"/>
      <c r="M412" s="5"/>
      <c r="N412" s="5"/>
      <c r="O412" s="5" t="s">
        <v>255</v>
      </c>
      <c r="P412" s="6">
        <f>[1]!EM_S_INFO_EMPLOYEE(B412,"2019")</f>
        <v>67</v>
      </c>
      <c r="Q412" s="6">
        <f>[1]!EM_S_STM07_IS(B412,"83","2019-12-31","1",1000000000)</f>
        <v>0.21318882611000001</v>
      </c>
      <c r="R412" s="6">
        <f>[1]!EM_S_FA_YOY_OR(B412,"2019-12-31")</f>
        <v>-65.980665142899994</v>
      </c>
      <c r="S412" s="6">
        <f>[1]!EM_S_FA_YOY_OR(B412,"2020-12-31")</f>
        <v>-89.227358661799997</v>
      </c>
      <c r="T412" s="6">
        <f>[1]!EM_S_FA_YOY_OR(B412,"2021-12-31")</f>
        <v>659.6059361248</v>
      </c>
      <c r="U412" s="6">
        <f>[1]!EM_S_FA_YOY_OR(B412,"2022-12-31")</f>
        <v>237.7931225049</v>
      </c>
      <c r="V412" s="7">
        <f t="shared" si="38"/>
        <v>269.39056665596667</v>
      </c>
      <c r="W412" s="8">
        <f t="shared" si="39"/>
        <v>375.41526967199746</v>
      </c>
      <c r="X412" s="6">
        <f>[1]!EM_S_FA_YOY_NETPROFIT(B412,"2019-12-31")</f>
        <v>101.09414832109999</v>
      </c>
      <c r="Y412" s="6">
        <f>[1]!EM_S_FA_YOY_NETPROFIT(B412,"2020-12-31")</f>
        <v>-5367.7053956125001</v>
      </c>
      <c r="Z412" s="6">
        <f>[1]!EM_S_FA_YOY_NETPROFIT(B412,"2021-12-31")</f>
        <v>59.9306872059</v>
      </c>
      <c r="AA412" s="6">
        <f>[1]!EM_S_FA_YOY_NETPROFIT(B412,"2022-12-31")</f>
        <v>124.4065386261</v>
      </c>
      <c r="AB412" s="7">
        <f t="shared" si="40"/>
        <v>-1727.7893899268336</v>
      </c>
      <c r="AC412" s="8">
        <f t="shared" si="41"/>
        <v>3152.4245716890855</v>
      </c>
    </row>
    <row r="413" spans="1:29" ht="16.5" x14ac:dyDescent="0.45">
      <c r="A413" s="9">
        <v>411</v>
      </c>
      <c r="B413" s="5" t="s">
        <v>1596</v>
      </c>
      <c r="C413" s="5" t="s">
        <v>1597</v>
      </c>
      <c r="D413" s="5" t="s">
        <v>1598</v>
      </c>
      <c r="E413" s="5" t="s">
        <v>240</v>
      </c>
      <c r="F413" s="5" t="s">
        <v>11773</v>
      </c>
      <c r="G413" s="5">
        <v>24</v>
      </c>
      <c r="H413" s="5">
        <v>2</v>
      </c>
      <c r="I413" s="5">
        <f t="shared" si="36"/>
        <v>1</v>
      </c>
      <c r="J413" s="5">
        <f t="shared" si="37"/>
        <v>11</v>
      </c>
      <c r="K413" s="5"/>
      <c r="L413" s="5"/>
      <c r="M413" s="5"/>
      <c r="N413" s="5"/>
      <c r="O413" s="5" t="s">
        <v>1599</v>
      </c>
      <c r="P413" s="6">
        <f>[1]!EM_S_INFO_EMPLOYEE(B413,"2019")</f>
        <v>3414</v>
      </c>
      <c r="Q413" s="6">
        <f>[1]!EM_S_STM07_IS(B413,"83","2019-12-31","1",1000000000)</f>
        <v>2.8483051554299998</v>
      </c>
      <c r="R413" s="6">
        <f>[1]!EM_S_FA_YOY_OR(B413,"2019-12-31")</f>
        <v>0.90205041929999996</v>
      </c>
      <c r="S413" s="6">
        <f>[1]!EM_S_FA_YOY_OR(B413,"2020-12-31")</f>
        <v>-19.2711825393</v>
      </c>
      <c r="T413" s="6">
        <f>[1]!EM_S_FA_YOY_OR(B413,"2021-12-31")</f>
        <v>6.8650205766000001</v>
      </c>
      <c r="U413" s="6">
        <f>[1]!EM_S_FA_YOY_OR(B413,"2022-12-31")</f>
        <v>7.2381229689</v>
      </c>
      <c r="V413" s="7">
        <f t="shared" si="38"/>
        <v>-1.7226796646000002</v>
      </c>
      <c r="W413" s="8">
        <f t="shared" si="39"/>
        <v>15.198594218094666</v>
      </c>
      <c r="X413" s="6">
        <f>[1]!EM_S_FA_YOY_NETPROFIT(B413,"2019-12-31")</f>
        <v>-43.116224593799998</v>
      </c>
      <c r="Y413" s="6">
        <f>[1]!EM_S_FA_YOY_NETPROFIT(B413,"2020-12-31")</f>
        <v>45.259916659600002</v>
      </c>
      <c r="Z413" s="6">
        <f>[1]!EM_S_FA_YOY_NETPROFIT(B413,"2021-12-31")</f>
        <v>61.288478122199997</v>
      </c>
      <c r="AA413" s="6">
        <f>[1]!EM_S_FA_YOY_NETPROFIT(B413,"2022-12-31")</f>
        <v>12.1664354565</v>
      </c>
      <c r="AB413" s="7">
        <f t="shared" si="40"/>
        <v>39.571610079433334</v>
      </c>
      <c r="AC413" s="8">
        <f t="shared" si="41"/>
        <v>25.050177498875897</v>
      </c>
    </row>
    <row r="414" spans="1:29" ht="16.5" x14ac:dyDescent="0.45">
      <c r="A414" s="9">
        <v>412</v>
      </c>
      <c r="B414" s="5" t="s">
        <v>1600</v>
      </c>
      <c r="C414" s="5" t="s">
        <v>1601</v>
      </c>
      <c r="D414" s="5" t="s">
        <v>1602</v>
      </c>
      <c r="E414" s="5" t="s">
        <v>376</v>
      </c>
      <c r="F414" s="5" t="s">
        <v>11768</v>
      </c>
      <c r="G414" s="5">
        <v>19</v>
      </c>
      <c r="H414" s="5">
        <v>2</v>
      </c>
      <c r="I414" s="5">
        <f t="shared" si="36"/>
        <v>2</v>
      </c>
      <c r="J414" s="5">
        <f t="shared" si="37"/>
        <v>4</v>
      </c>
      <c r="K414" s="5"/>
      <c r="L414" s="5"/>
      <c r="M414" s="5"/>
      <c r="N414" s="5"/>
      <c r="O414" s="5" t="s">
        <v>1603</v>
      </c>
      <c r="P414" s="6">
        <f>[1]!EM_S_INFO_EMPLOYEE(B414,"2019")</f>
        <v>1528</v>
      </c>
      <c r="Q414" s="6">
        <f>[1]!EM_S_STM07_IS(B414,"83","2019-12-31","1",1000000000)</f>
        <v>5.14895065326</v>
      </c>
      <c r="R414" s="6">
        <f>[1]!EM_S_FA_YOY_OR(B414,"2019-12-31")</f>
        <v>6.6866481245999996</v>
      </c>
      <c r="S414" s="6">
        <f>[1]!EM_S_FA_YOY_OR(B414,"2020-12-31")</f>
        <v>53.542010233600003</v>
      </c>
      <c r="T414" s="6">
        <f>[1]!EM_S_FA_YOY_OR(B414,"2021-12-31")</f>
        <v>14.3494798719</v>
      </c>
      <c r="U414" s="6">
        <f>[1]!EM_S_FA_YOY_OR(B414,"2022-12-31")</f>
        <v>-7.2863058453000003</v>
      </c>
      <c r="V414" s="7">
        <f t="shared" si="38"/>
        <v>20.201728086733333</v>
      </c>
      <c r="W414" s="8">
        <f t="shared" si="39"/>
        <v>30.83354692740776</v>
      </c>
      <c r="X414" s="6">
        <f>[1]!EM_S_FA_YOY_NETPROFIT(B414,"2019-12-31")</f>
        <v>24.019478549900001</v>
      </c>
      <c r="Y414" s="6">
        <f>[1]!EM_S_FA_YOY_NETPROFIT(B414,"2020-12-31")</f>
        <v>42.981385669300003</v>
      </c>
      <c r="Z414" s="6">
        <f>[1]!EM_S_FA_YOY_NETPROFIT(B414,"2021-12-31")</f>
        <v>4.0693108995999996</v>
      </c>
      <c r="AA414" s="6">
        <f>[1]!EM_S_FA_YOY_NETPROFIT(B414,"2022-12-31")</f>
        <v>-12.482180955500001</v>
      </c>
      <c r="AB414" s="7">
        <f t="shared" si="40"/>
        <v>11.5228385378</v>
      </c>
      <c r="AC414" s="8">
        <f t="shared" si="41"/>
        <v>28.473112077466446</v>
      </c>
    </row>
    <row r="415" spans="1:29" ht="16.5" x14ac:dyDescent="0.45">
      <c r="A415" s="9">
        <v>413</v>
      </c>
      <c r="B415" s="5" t="s">
        <v>1604</v>
      </c>
      <c r="C415" s="5" t="s">
        <v>1605</v>
      </c>
      <c r="D415" s="5" t="s">
        <v>1606</v>
      </c>
      <c r="E415" s="5" t="s">
        <v>240</v>
      </c>
      <c r="F415" s="5" t="s">
        <v>11756</v>
      </c>
      <c r="G415" s="5">
        <v>6</v>
      </c>
      <c r="H415" s="5">
        <v>2</v>
      </c>
      <c r="I415" s="5">
        <f t="shared" si="36"/>
        <v>2</v>
      </c>
      <c r="J415" s="5">
        <f t="shared" si="37"/>
        <v>11</v>
      </c>
      <c r="K415" s="5"/>
      <c r="L415" s="5"/>
      <c r="M415" s="5"/>
      <c r="N415" s="5"/>
      <c r="O415" s="5" t="s">
        <v>1607</v>
      </c>
      <c r="P415" s="6">
        <f>[1]!EM_S_INFO_EMPLOYEE(B415,"2019")</f>
        <v>864</v>
      </c>
      <c r="Q415" s="6">
        <f>[1]!EM_S_STM07_IS(B415,"83","2019-12-31","1",1000000000)</f>
        <v>1.67213150628</v>
      </c>
      <c r="R415" s="6">
        <f>[1]!EM_S_FA_YOY_OR(B415,"2019-12-31")</f>
        <v>-3.4172059945000002</v>
      </c>
      <c r="S415" s="6">
        <f>[1]!EM_S_FA_YOY_OR(B415,"2020-12-31")</f>
        <v>23.907200394699998</v>
      </c>
      <c r="T415" s="6">
        <f>[1]!EM_S_FA_YOY_OR(B415,"2021-12-31")</f>
        <v>-9.7601029803999992</v>
      </c>
      <c r="U415" s="6">
        <f>[1]!EM_S_FA_YOY_OR(B415,"2022-12-31")</f>
        <v>-69.326446448400006</v>
      </c>
      <c r="V415" s="7">
        <f t="shared" si="38"/>
        <v>-18.393116344700001</v>
      </c>
      <c r="W415" s="8">
        <f t="shared" si="39"/>
        <v>47.212550404814081</v>
      </c>
      <c r="X415" s="6">
        <f>[1]!EM_S_FA_YOY_NETPROFIT(B415,"2019-12-31")</f>
        <v>132.16204010749999</v>
      </c>
      <c r="Y415" s="6">
        <f>[1]!EM_S_FA_YOY_NETPROFIT(B415,"2020-12-31")</f>
        <v>66.465900068500005</v>
      </c>
      <c r="Z415" s="6">
        <f>[1]!EM_S_FA_YOY_NETPROFIT(B415,"2021-12-31")</f>
        <v>-25.9325614959</v>
      </c>
      <c r="AA415" s="6">
        <f>[1]!EM_S_FA_YOY_NETPROFIT(B415,"2022-12-31")</f>
        <v>-417.6259774307</v>
      </c>
      <c r="AB415" s="7">
        <f t="shared" si="40"/>
        <v>-125.69754628603334</v>
      </c>
      <c r="AC415" s="8">
        <f t="shared" si="41"/>
        <v>257.00394084100492</v>
      </c>
    </row>
    <row r="416" spans="1:29" ht="16.5" x14ac:dyDescent="0.45">
      <c r="A416" s="9">
        <v>414</v>
      </c>
      <c r="B416" s="5" t="s">
        <v>1608</v>
      </c>
      <c r="C416" s="5" t="s">
        <v>1609</v>
      </c>
      <c r="D416" s="5" t="s">
        <v>1610</v>
      </c>
      <c r="E416" s="5" t="s">
        <v>288</v>
      </c>
      <c r="F416" s="5" t="s">
        <v>11753</v>
      </c>
      <c r="G416" s="5">
        <v>3</v>
      </c>
      <c r="H416" s="5">
        <v>3</v>
      </c>
      <c r="I416" s="5">
        <f t="shared" si="36"/>
        <v>4</v>
      </c>
      <c r="J416" s="5">
        <f t="shared" si="37"/>
        <v>7</v>
      </c>
      <c r="K416" s="5"/>
      <c r="L416" s="5"/>
      <c r="M416" s="5"/>
      <c r="N416" s="5"/>
      <c r="O416" s="5" t="s">
        <v>1603</v>
      </c>
      <c r="P416" s="6">
        <f>[1]!EM_S_INFO_EMPLOYEE(B416,"2019")</f>
        <v>5469</v>
      </c>
      <c r="Q416" s="6">
        <f>[1]!EM_S_STM07_IS(B416,"83","2019-12-31","1",1000000000)</f>
        <v>51.653280173600002</v>
      </c>
      <c r="R416" s="6">
        <f>[1]!EM_S_FA_YOY_OR(B416,"2019-12-31")</f>
        <v>10.039151092699999</v>
      </c>
      <c r="S416" s="6">
        <f>[1]!EM_S_FA_YOY_OR(B416,"2020-12-31")</f>
        <v>22.040633538000002</v>
      </c>
      <c r="T416" s="6">
        <f>[1]!EM_S_FA_YOY_OR(B416,"2021-12-31")</f>
        <v>6.3605472949999999</v>
      </c>
      <c r="U416" s="6">
        <f>[1]!EM_S_FA_YOY_OR(B416,"2022-12-31")</f>
        <v>3.6957451346000001</v>
      </c>
      <c r="V416" s="7">
        <f t="shared" si="38"/>
        <v>10.698975322533334</v>
      </c>
      <c r="W416" s="8">
        <f t="shared" si="39"/>
        <v>9.912123937172348</v>
      </c>
      <c r="X416" s="6">
        <f>[1]!EM_S_FA_YOY_NETPROFIT(B416,"2019-12-31")</f>
        <v>46.679033954499999</v>
      </c>
      <c r="Y416" s="6">
        <f>[1]!EM_S_FA_YOY_NETPROFIT(B416,"2020-12-31")</f>
        <v>57.943118195099999</v>
      </c>
      <c r="Z416" s="6">
        <f>[1]!EM_S_FA_YOY_NETPROFIT(B416,"2021-12-31")</f>
        <v>34.524002486400001</v>
      </c>
      <c r="AA416" s="6">
        <f>[1]!EM_S_FA_YOY_NETPROFIT(B416,"2022-12-31")</f>
        <v>1.2679694497</v>
      </c>
      <c r="AB416" s="7">
        <f t="shared" si="40"/>
        <v>31.245030043733337</v>
      </c>
      <c r="AC416" s="8">
        <f t="shared" si="41"/>
        <v>28.479499057008169</v>
      </c>
    </row>
    <row r="417" spans="1:29" ht="16.5" x14ac:dyDescent="0.45">
      <c r="A417" s="9">
        <v>415</v>
      </c>
      <c r="B417" s="5" t="s">
        <v>1611</v>
      </c>
      <c r="C417" s="5" t="s">
        <v>1612</v>
      </c>
      <c r="D417" s="5" t="s">
        <v>1613</v>
      </c>
      <c r="E417" s="5" t="s">
        <v>479</v>
      </c>
      <c r="F417" s="5" t="s">
        <v>11774</v>
      </c>
      <c r="G417" s="5">
        <v>25</v>
      </c>
      <c r="H417" s="5">
        <v>3</v>
      </c>
      <c r="I417" s="5">
        <f t="shared" si="36"/>
        <v>2</v>
      </c>
      <c r="J417" s="5">
        <f t="shared" si="37"/>
        <v>10</v>
      </c>
      <c r="K417" s="5"/>
      <c r="L417" s="5"/>
      <c r="M417" s="5"/>
      <c r="N417" s="5"/>
      <c r="O417" s="5" t="s">
        <v>1614</v>
      </c>
      <c r="P417" s="6">
        <f>[1]!EM_S_INFO_EMPLOYEE(B417,"2019")</f>
        <v>2507</v>
      </c>
      <c r="Q417" s="6">
        <f>[1]!EM_S_STM07_IS(B417,"83","2019-12-31","1",1000000000)</f>
        <v>0.60614791088999997</v>
      </c>
      <c r="R417" s="6">
        <f>[1]!EM_S_FA_YOY_OR(B417,"2019-12-31")</f>
        <v>5.7719975335000004</v>
      </c>
      <c r="S417" s="6">
        <f>[1]!EM_S_FA_YOY_OR(B417,"2020-12-31")</f>
        <v>-57.926519031399998</v>
      </c>
      <c r="T417" s="6">
        <f>[1]!EM_S_FA_YOY_OR(B417,"2021-12-31")</f>
        <v>-6.3863143009999996</v>
      </c>
      <c r="U417" s="6">
        <f>[1]!EM_S_FA_YOY_OR(B417,"2022-12-31")</f>
        <v>-45.786360828500001</v>
      </c>
      <c r="V417" s="7">
        <f t="shared" si="38"/>
        <v>-36.699731386966668</v>
      </c>
      <c r="W417" s="8">
        <f t="shared" si="39"/>
        <v>26.944819573875264</v>
      </c>
      <c r="X417" s="6">
        <f>[1]!EM_S_FA_YOY_NETPROFIT(B417,"2019-12-31")</f>
        <v>-62.481573730699999</v>
      </c>
      <c r="Y417" s="6">
        <f>[1]!EM_S_FA_YOY_NETPROFIT(B417,"2020-12-31")</f>
        <v>-1293.8458609977999</v>
      </c>
      <c r="Z417" s="6">
        <f>[1]!EM_S_FA_YOY_NETPROFIT(B417,"2021-12-31")</f>
        <v>21.035224613899999</v>
      </c>
      <c r="AA417" s="6">
        <f>[1]!EM_S_FA_YOY_NETPROFIT(B417,"2022-12-31")</f>
        <v>-29.725621935900001</v>
      </c>
      <c r="AB417" s="7">
        <f t="shared" si="40"/>
        <v>-434.17875277326669</v>
      </c>
      <c r="AC417" s="8">
        <f t="shared" si="41"/>
        <v>744.92604908672752</v>
      </c>
    </row>
    <row r="418" spans="1:29" ht="16.5" x14ac:dyDescent="0.45">
      <c r="A418" s="9">
        <v>416</v>
      </c>
      <c r="B418" s="5" t="s">
        <v>1615</v>
      </c>
      <c r="C418" s="5" t="s">
        <v>1616</v>
      </c>
      <c r="D418" s="5" t="s">
        <v>1617</v>
      </c>
      <c r="E418" s="5" t="s">
        <v>259</v>
      </c>
      <c r="F418" s="5" t="s">
        <v>11766</v>
      </c>
      <c r="G418" s="5">
        <v>17</v>
      </c>
      <c r="H418" s="5">
        <v>2</v>
      </c>
      <c r="I418" s="5">
        <f t="shared" si="36"/>
        <v>2</v>
      </c>
      <c r="J418" s="5">
        <f t="shared" si="37"/>
        <v>11</v>
      </c>
      <c r="K418" s="5"/>
      <c r="L418" s="5"/>
      <c r="M418" s="5"/>
      <c r="N418" s="5"/>
      <c r="O418" s="5" t="s">
        <v>1618</v>
      </c>
      <c r="P418" s="6">
        <f>[1]!EM_S_INFO_EMPLOYEE(B418,"2019")</f>
        <v>8098</v>
      </c>
      <c r="Q418" s="6">
        <f>[1]!EM_S_STM07_IS(B418,"83","2019-12-31","1",1000000000)</f>
        <v>2.9858471226900001</v>
      </c>
      <c r="R418" s="6">
        <f>[1]!EM_S_FA_YOY_OR(B418,"2019-12-31")</f>
        <v>-79.776766206999994</v>
      </c>
      <c r="S418" s="6">
        <f>[1]!EM_S_FA_YOY_OR(B418,"2020-12-31")</f>
        <v>-55.1829013917</v>
      </c>
      <c r="T418" s="6">
        <f>[1]!EM_S_FA_YOY_OR(B418,"2021-12-31")</f>
        <v>-38.3359070172</v>
      </c>
      <c r="U418" s="6">
        <f>[1]!EM_S_FA_YOY_OR(B418,"2022-12-31")</f>
        <v>-5.0895795166999998</v>
      </c>
      <c r="V418" s="7">
        <f t="shared" si="38"/>
        <v>-32.869462641866669</v>
      </c>
      <c r="W418" s="8">
        <f t="shared" si="39"/>
        <v>25.490130142852326</v>
      </c>
      <c r="X418" s="6">
        <f>[1]!EM_S_FA_YOY_NETPROFIT(B418,"2019-12-31")</f>
        <v>-1497.5794102150001</v>
      </c>
      <c r="Y418" s="6">
        <f>[1]!EM_S_FA_YOY_NETPROFIT(B418,"2020-12-31")</f>
        <v>3.4614351256</v>
      </c>
      <c r="Z418" s="6">
        <f>[1]!EM_S_FA_YOY_NETPROFIT(B418,"2021-12-31")</f>
        <v>93.159721435600005</v>
      </c>
      <c r="AA418" s="6">
        <f>[1]!EM_S_FA_YOY_NETPROFIT(B418,"2022-12-31")</f>
        <v>-28.3834149845</v>
      </c>
      <c r="AB418" s="7">
        <f t="shared" si="40"/>
        <v>22.745913858900007</v>
      </c>
      <c r="AC418" s="8">
        <f t="shared" si="41"/>
        <v>63.024612991434424</v>
      </c>
    </row>
    <row r="419" spans="1:29" ht="16.5" x14ac:dyDescent="0.45">
      <c r="A419" s="9">
        <v>417</v>
      </c>
      <c r="B419" s="5" t="s">
        <v>1619</v>
      </c>
      <c r="C419" s="5" t="s">
        <v>1620</v>
      </c>
      <c r="D419" s="5" t="s">
        <v>1621</v>
      </c>
      <c r="E419" s="5" t="s">
        <v>553</v>
      </c>
      <c r="F419" s="5" t="s">
        <v>11766</v>
      </c>
      <c r="G419" s="5">
        <v>17</v>
      </c>
      <c r="H419" s="5">
        <v>2</v>
      </c>
      <c r="I419" s="5">
        <f t="shared" si="36"/>
        <v>2</v>
      </c>
      <c r="J419" s="5">
        <f t="shared" si="37"/>
        <v>11</v>
      </c>
      <c r="K419" s="5"/>
      <c r="L419" s="5"/>
      <c r="M419" s="5"/>
      <c r="N419" s="5"/>
      <c r="O419" s="5" t="s">
        <v>1581</v>
      </c>
      <c r="P419" s="6">
        <f>[1]!EM_S_INFO_EMPLOYEE(B419,"2019")</f>
        <v>10750</v>
      </c>
      <c r="Q419" s="6">
        <f>[1]!EM_S_STM07_IS(B419,"83","2019-12-31","1",1000000000)</f>
        <v>7.0484472958</v>
      </c>
      <c r="R419" s="6">
        <f>[1]!EM_S_FA_YOY_OR(B419,"2019-12-31")</f>
        <v>-21.419880347300001</v>
      </c>
      <c r="S419" s="6">
        <f>[1]!EM_S_FA_YOY_OR(B419,"2020-12-31")</f>
        <v>12.9279096005</v>
      </c>
      <c r="T419" s="6">
        <f>[1]!EM_S_FA_YOY_OR(B419,"2021-12-31")</f>
        <v>-50.044560175599997</v>
      </c>
      <c r="U419" s="6">
        <f>[1]!EM_S_FA_YOY_OR(B419,"2022-12-31")</f>
        <v>-5.9831200279000001</v>
      </c>
      <c r="V419" s="7">
        <f t="shared" si="38"/>
        <v>-14.366590200999999</v>
      </c>
      <c r="W419" s="8">
        <f t="shared" si="39"/>
        <v>32.312457605897144</v>
      </c>
      <c r="X419" s="6">
        <f>[1]!EM_S_FA_YOY_NETPROFIT(B419,"2019-12-31")</f>
        <v>-615.72873011130002</v>
      </c>
      <c r="Y419" s="6">
        <f>[1]!EM_S_FA_YOY_NETPROFIT(B419,"2020-12-31")</f>
        <v>85.087565960099994</v>
      </c>
      <c r="Z419" s="6">
        <f>[1]!EM_S_FA_YOY_NETPROFIT(B419,"2021-12-31")</f>
        <v>-156.85183927130001</v>
      </c>
      <c r="AA419" s="6">
        <f>[1]!EM_S_FA_YOY_NETPROFIT(B419,"2022-12-31")</f>
        <v>59.171053698100003</v>
      </c>
      <c r="AB419" s="7">
        <f t="shared" si="40"/>
        <v>-4.1977398710333373</v>
      </c>
      <c r="AC419" s="8">
        <f t="shared" si="41"/>
        <v>132.83588351697924</v>
      </c>
    </row>
    <row r="420" spans="1:29" ht="16.5" x14ac:dyDescent="0.45">
      <c r="A420" s="9">
        <v>418</v>
      </c>
      <c r="B420" s="5" t="s">
        <v>1622</v>
      </c>
      <c r="C420" s="5" t="s">
        <v>1623</v>
      </c>
      <c r="D420" s="5" t="s">
        <v>1624</v>
      </c>
      <c r="E420" s="5" t="s">
        <v>567</v>
      </c>
      <c r="F420" s="5" t="s">
        <v>11757</v>
      </c>
      <c r="G420" s="5">
        <v>7</v>
      </c>
      <c r="H420" s="5">
        <v>2</v>
      </c>
      <c r="I420" s="5">
        <f t="shared" si="36"/>
        <v>4</v>
      </c>
      <c r="J420" s="5">
        <f t="shared" si="37"/>
        <v>11</v>
      </c>
      <c r="K420" s="5"/>
      <c r="L420" s="5"/>
      <c r="M420" s="5"/>
      <c r="N420" s="5"/>
      <c r="O420" s="5" t="s">
        <v>1625</v>
      </c>
      <c r="P420" s="6">
        <f>[1]!EM_S_INFO_EMPLOYEE(B420,"2019")</f>
        <v>2030</v>
      </c>
      <c r="Q420" s="6">
        <f>[1]!EM_S_STM07_IS(B420,"83","2019-12-31","1",1000000000)</f>
        <v>0.71458665529999998</v>
      </c>
      <c r="R420" s="6">
        <f>[1]!EM_S_FA_YOY_OR(B420,"2019-12-31")</f>
        <v>-64.619672080000001</v>
      </c>
      <c r="S420" s="6">
        <f>[1]!EM_S_FA_YOY_OR(B420,"2020-12-31")</f>
        <v>-80.188587757700006</v>
      </c>
      <c r="T420" s="6">
        <f>[1]!EM_S_FA_YOY_OR(B420,"2021-12-31")</f>
        <v>206.20616113240001</v>
      </c>
      <c r="U420" s="6">
        <f>[1]!EM_S_FA_YOY_OR(B420,"2022-12-31")</f>
        <v>44.942130155800001</v>
      </c>
      <c r="V420" s="7">
        <f t="shared" si="38"/>
        <v>56.986567843500005</v>
      </c>
      <c r="W420" s="8">
        <f t="shared" si="39"/>
        <v>143.57677182387661</v>
      </c>
      <c r="X420" s="6">
        <f>[1]!EM_S_FA_YOY_NETPROFIT(B420,"2019-12-31")</f>
        <v>8.6433943435000007</v>
      </c>
      <c r="Y420" s="6">
        <f>[1]!EM_S_FA_YOY_NETPROFIT(B420,"2020-12-31")</f>
        <v>101.2084792727</v>
      </c>
      <c r="Z420" s="6">
        <f>[1]!EM_S_FA_YOY_NETPROFIT(B420,"2021-12-31")</f>
        <v>24.994711559199999</v>
      </c>
      <c r="AA420" s="6">
        <f>[1]!EM_S_FA_YOY_NETPROFIT(B420,"2022-12-31")</f>
        <v>-84.794508961999995</v>
      </c>
      <c r="AB420" s="7">
        <f t="shared" si="40"/>
        <v>13.802893956633335</v>
      </c>
      <c r="AC420" s="8">
        <f t="shared" si="41"/>
        <v>93.505189663442351</v>
      </c>
    </row>
    <row r="421" spans="1:29" ht="16.5" x14ac:dyDescent="0.45">
      <c r="A421" s="9">
        <v>419</v>
      </c>
      <c r="B421" s="5" t="s">
        <v>1626</v>
      </c>
      <c r="C421" s="5" t="s">
        <v>1627</v>
      </c>
      <c r="D421" s="5" t="s">
        <v>1628</v>
      </c>
      <c r="E421" s="5" t="s">
        <v>306</v>
      </c>
      <c r="F421" s="5" t="s">
        <v>11779</v>
      </c>
      <c r="G421" s="5">
        <v>30</v>
      </c>
      <c r="H421" s="5">
        <v>2</v>
      </c>
      <c r="I421" s="5">
        <f t="shared" si="36"/>
        <v>2</v>
      </c>
      <c r="J421" s="5">
        <f t="shared" si="37"/>
        <v>4</v>
      </c>
      <c r="K421" s="5"/>
      <c r="L421" s="5"/>
      <c r="M421" s="5"/>
      <c r="N421" s="5"/>
      <c r="O421" s="5" t="s">
        <v>1629</v>
      </c>
      <c r="P421" s="6">
        <f>[1]!EM_S_INFO_EMPLOYEE(B421,"2019")</f>
        <v>26631</v>
      </c>
      <c r="Q421" s="6">
        <f>[1]!EM_S_STM07_IS(B421,"83","2019-12-31","1",1000000000)</f>
        <v>32.954731135220001</v>
      </c>
      <c r="R421" s="6">
        <f>[1]!EM_S_FA_YOY_OR(B421,"2019-12-31")</f>
        <v>2.1186995471999999</v>
      </c>
      <c r="S421" s="6">
        <f>[1]!EM_S_FA_YOY_OR(B421,"2020-12-31")</f>
        <v>-6.2513165977999998</v>
      </c>
      <c r="T421" s="6">
        <f>[1]!EM_S_FA_YOY_OR(B421,"2021-12-31")</f>
        <v>60.473029917399998</v>
      </c>
      <c r="U421" s="6">
        <f>[1]!EM_S_FA_YOY_OR(B421,"2022-12-31")</f>
        <v>20.330809931200001</v>
      </c>
      <c r="V421" s="7">
        <f t="shared" si="38"/>
        <v>24.850841083599999</v>
      </c>
      <c r="W421" s="8">
        <f t="shared" si="39"/>
        <v>33.591034751613719</v>
      </c>
      <c r="X421" s="6">
        <f>[1]!EM_S_FA_YOY_NETPROFIT(B421,"2019-12-31")</f>
        <v>-5.9801458514999997</v>
      </c>
      <c r="Y421" s="6">
        <f>[1]!EM_S_FA_YOY_NETPROFIT(B421,"2020-12-31")</f>
        <v>-13.4991728016</v>
      </c>
      <c r="Z421" s="6">
        <f>[1]!EM_S_FA_YOY_NETPROFIT(B421,"2021-12-31")</f>
        <v>222.64945548739999</v>
      </c>
      <c r="AA421" s="6">
        <f>[1]!EM_S_FA_YOY_NETPROFIT(B421,"2022-12-31")</f>
        <v>86.272723880699999</v>
      </c>
      <c r="AB421" s="7">
        <f t="shared" si="40"/>
        <v>98.474335522166669</v>
      </c>
      <c r="AC421" s="8">
        <f t="shared" si="41"/>
        <v>118.54620683801296</v>
      </c>
    </row>
    <row r="422" spans="1:29" ht="16.5" x14ac:dyDescent="0.45">
      <c r="A422" s="9">
        <v>420</v>
      </c>
      <c r="B422" s="5" t="s">
        <v>1630</v>
      </c>
      <c r="C422" s="5" t="s">
        <v>1631</v>
      </c>
      <c r="D422" s="5" t="s">
        <v>1632</v>
      </c>
      <c r="E422" s="5" t="s">
        <v>933</v>
      </c>
      <c r="F422" s="5" t="s">
        <v>11767</v>
      </c>
      <c r="G422" s="5">
        <v>18</v>
      </c>
      <c r="H422" s="5">
        <v>2</v>
      </c>
      <c r="I422" s="5">
        <f t="shared" si="36"/>
        <v>2</v>
      </c>
      <c r="J422" s="5">
        <f t="shared" si="37"/>
        <v>4</v>
      </c>
      <c r="K422" s="5"/>
      <c r="L422" s="5"/>
      <c r="M422" s="5"/>
      <c r="N422" s="5"/>
      <c r="O422" s="5" t="s">
        <v>1629</v>
      </c>
      <c r="P422" s="6">
        <f>[1]!EM_S_INFO_EMPLOYEE(B422,"2019")</f>
        <v>633</v>
      </c>
      <c r="Q422" s="6">
        <f>[1]!EM_S_STM07_IS(B422,"83","2019-12-31","1",1000000000)</f>
        <v>2.1558898748900002</v>
      </c>
      <c r="R422" s="6">
        <f>[1]!EM_S_FA_YOY_OR(B422,"2019-12-31")</f>
        <v>27.554694248600001</v>
      </c>
      <c r="S422" s="6">
        <f>[1]!EM_S_FA_YOY_OR(B422,"2020-12-31")</f>
        <v>-18.2219603745</v>
      </c>
      <c r="T422" s="6">
        <f>[1]!EM_S_FA_YOY_OR(B422,"2021-12-31")</f>
        <v>17.6049851808</v>
      </c>
      <c r="U422" s="6">
        <f>[1]!EM_S_FA_YOY_OR(B422,"2022-12-31")</f>
        <v>25.832033083599999</v>
      </c>
      <c r="V422" s="7">
        <f t="shared" si="38"/>
        <v>8.4050192966333324</v>
      </c>
      <c r="W422" s="8">
        <f t="shared" si="39"/>
        <v>23.423665684600952</v>
      </c>
      <c r="X422" s="6">
        <f>[1]!EM_S_FA_YOY_NETPROFIT(B422,"2019-12-31")</f>
        <v>1653.0264663687999</v>
      </c>
      <c r="Y422" s="6">
        <f>[1]!EM_S_FA_YOY_NETPROFIT(B422,"2020-12-31")</f>
        <v>-72.880865486800005</v>
      </c>
      <c r="Z422" s="6">
        <f>[1]!EM_S_FA_YOY_NETPROFIT(B422,"2021-12-31")</f>
        <v>5.8783588058999996</v>
      </c>
      <c r="AA422" s="6">
        <f>[1]!EM_S_FA_YOY_NETPROFIT(B422,"2022-12-31")</f>
        <v>19.981421368500001</v>
      </c>
      <c r="AB422" s="7">
        <f t="shared" si="40"/>
        <v>-15.673695104133337</v>
      </c>
      <c r="AC422" s="8">
        <f t="shared" si="41"/>
        <v>50.042175720133741</v>
      </c>
    </row>
    <row r="423" spans="1:29" ht="16.5" x14ac:dyDescent="0.45">
      <c r="A423" s="9">
        <v>421</v>
      </c>
      <c r="B423" s="5" t="s">
        <v>1633</v>
      </c>
      <c r="C423" s="5" t="s">
        <v>1634</v>
      </c>
      <c r="D423" s="5" t="s">
        <v>1635</v>
      </c>
      <c r="E423" s="5" t="s">
        <v>240</v>
      </c>
      <c r="F423" s="5" t="s">
        <v>11772</v>
      </c>
      <c r="G423" s="5">
        <v>23</v>
      </c>
      <c r="H423" s="5">
        <v>3</v>
      </c>
      <c r="I423" s="5">
        <f t="shared" si="36"/>
        <v>2</v>
      </c>
      <c r="J423" s="5">
        <f t="shared" si="37"/>
        <v>1</v>
      </c>
      <c r="K423" s="5"/>
      <c r="L423" s="5"/>
      <c r="M423" s="5"/>
      <c r="N423" s="5"/>
      <c r="O423" s="5" t="s">
        <v>1636</v>
      </c>
      <c r="P423" s="6">
        <f>[1]!EM_S_INFO_EMPLOYEE(B423,"2019")</f>
        <v>2919</v>
      </c>
      <c r="Q423" s="6">
        <f>[1]!EM_S_STM07_IS(B423,"83","2019-12-31","1",1000000000)</f>
        <v>8.3719765990500008</v>
      </c>
      <c r="R423" s="6">
        <f>[1]!EM_S_FA_YOY_OR(B423,"2019-12-31")</f>
        <v>25.498823311199999</v>
      </c>
      <c r="S423" s="6">
        <f>[1]!EM_S_FA_YOY_OR(B423,"2020-12-31")</f>
        <v>-2.4427861711999999</v>
      </c>
      <c r="T423" s="6">
        <f>[1]!EM_S_FA_YOY_OR(B423,"2021-12-31")</f>
        <v>37.444948174300002</v>
      </c>
      <c r="U423" s="6">
        <f>[1]!EM_S_FA_YOY_OR(B423,"2022-12-31")</f>
        <v>6.4407230164999998</v>
      </c>
      <c r="V423" s="7">
        <f t="shared" si="38"/>
        <v>13.814295006533335</v>
      </c>
      <c r="W423" s="8">
        <f t="shared" si="39"/>
        <v>20.941227536213066</v>
      </c>
      <c r="X423" s="6">
        <f>[1]!EM_S_FA_YOY_NETPROFIT(B423,"2019-12-31")</f>
        <v>175.40547315969999</v>
      </c>
      <c r="Y423" s="6">
        <f>[1]!EM_S_FA_YOY_NETPROFIT(B423,"2020-12-31")</f>
        <v>213.62390655900001</v>
      </c>
      <c r="Z423" s="6">
        <f>[1]!EM_S_FA_YOY_NETPROFIT(B423,"2021-12-31")</f>
        <v>-36.563823147900003</v>
      </c>
      <c r="AA423" s="6">
        <f>[1]!EM_S_FA_YOY_NETPROFIT(B423,"2022-12-31")</f>
        <v>4.0605186425999999</v>
      </c>
      <c r="AB423" s="7">
        <f t="shared" si="40"/>
        <v>60.373534017899999</v>
      </c>
      <c r="AC423" s="8">
        <f t="shared" si="41"/>
        <v>134.26407486542072</v>
      </c>
    </row>
    <row r="424" spans="1:29" ht="16.5" x14ac:dyDescent="0.45">
      <c r="A424" s="9">
        <v>422</v>
      </c>
      <c r="B424" s="5" t="s">
        <v>1637</v>
      </c>
      <c r="C424" s="5" t="s">
        <v>1638</v>
      </c>
      <c r="D424" s="5" t="s">
        <v>1639</v>
      </c>
      <c r="E424" s="5" t="s">
        <v>363</v>
      </c>
      <c r="F424" s="5" t="s">
        <v>11756</v>
      </c>
      <c r="G424" s="5">
        <v>6</v>
      </c>
      <c r="H424" s="5">
        <v>2</v>
      </c>
      <c r="I424" s="5">
        <f t="shared" si="36"/>
        <v>2</v>
      </c>
      <c r="J424" s="5">
        <f t="shared" si="37"/>
        <v>11</v>
      </c>
      <c r="K424" s="5"/>
      <c r="L424" s="5"/>
      <c r="M424" s="5"/>
      <c r="N424" s="5"/>
      <c r="O424" s="5" t="s">
        <v>1603</v>
      </c>
      <c r="P424" s="6">
        <f>[1]!EM_S_INFO_EMPLOYEE(B424,"2019")</f>
        <v>6771</v>
      </c>
      <c r="Q424" s="6">
        <f>[1]!EM_S_STM07_IS(B424,"83","2019-12-31","1",1000000000)</f>
        <v>5.4602454919300003</v>
      </c>
      <c r="R424" s="6">
        <f>[1]!EM_S_FA_YOY_OR(B424,"2019-12-31")</f>
        <v>4.3457597926</v>
      </c>
      <c r="S424" s="6">
        <f>[1]!EM_S_FA_YOY_OR(B424,"2020-12-31")</f>
        <v>12.404266095700001</v>
      </c>
      <c r="T424" s="6">
        <f>[1]!EM_S_FA_YOY_OR(B424,"2021-12-31")</f>
        <v>65.648334382000002</v>
      </c>
      <c r="U424" s="6">
        <f>[1]!EM_S_FA_YOY_OR(B424,"2022-12-31")</f>
        <v>18.140328270200001</v>
      </c>
      <c r="V424" s="7">
        <f t="shared" si="38"/>
        <v>32.064309582633335</v>
      </c>
      <c r="W424" s="8">
        <f t="shared" si="39"/>
        <v>29.225684655980068</v>
      </c>
      <c r="X424" s="6">
        <f>[1]!EM_S_FA_YOY_NETPROFIT(B424,"2019-12-31")</f>
        <v>83.2618088105</v>
      </c>
      <c r="Y424" s="6">
        <f>[1]!EM_S_FA_YOY_NETPROFIT(B424,"2020-12-31")</f>
        <v>9.0700270452999998</v>
      </c>
      <c r="Z424" s="6">
        <f>[1]!EM_S_FA_YOY_NETPROFIT(B424,"2021-12-31")</f>
        <v>38.419405187999999</v>
      </c>
      <c r="AA424" s="6">
        <f>[1]!EM_S_FA_YOY_NETPROFIT(B424,"2022-12-31")</f>
        <v>19.0516614213</v>
      </c>
      <c r="AB424" s="7">
        <f t="shared" si="40"/>
        <v>22.180364551533334</v>
      </c>
      <c r="AC424" s="8">
        <f t="shared" si="41"/>
        <v>14.922737242163311</v>
      </c>
    </row>
    <row r="425" spans="1:29" ht="16.5" x14ac:dyDescent="0.45">
      <c r="A425" s="9">
        <v>423</v>
      </c>
      <c r="B425" s="5" t="s">
        <v>1640</v>
      </c>
      <c r="C425" s="5" t="s">
        <v>1641</v>
      </c>
      <c r="D425" s="5" t="s">
        <v>1642</v>
      </c>
      <c r="E425" s="5" t="s">
        <v>263</v>
      </c>
      <c r="F425" s="5" t="s">
        <v>11765</v>
      </c>
      <c r="G425" s="5">
        <v>16</v>
      </c>
      <c r="H425" s="5">
        <v>3</v>
      </c>
      <c r="I425" s="5">
        <f t="shared" si="36"/>
        <v>1</v>
      </c>
      <c r="J425" s="5">
        <f t="shared" si="37"/>
        <v>9</v>
      </c>
      <c r="K425" s="5"/>
      <c r="L425" s="5"/>
      <c r="M425" s="5"/>
      <c r="N425" s="5"/>
      <c r="O425" s="5" t="s">
        <v>1643</v>
      </c>
      <c r="P425" s="6">
        <f>[1]!EM_S_INFO_EMPLOYEE(B425,"2019")</f>
        <v>4313</v>
      </c>
      <c r="Q425" s="6">
        <f>[1]!EM_S_STM07_IS(B425,"83","2019-12-31","1",1000000000)</f>
        <v>3.1836947895800001</v>
      </c>
      <c r="R425" s="6">
        <f>[1]!EM_S_FA_YOY_OR(B425,"2019-12-31")</f>
        <v>0.68263891409999999</v>
      </c>
      <c r="S425" s="6">
        <f>[1]!EM_S_FA_YOY_OR(B425,"2020-12-31")</f>
        <v>11.805345643700001</v>
      </c>
      <c r="T425" s="6">
        <f>[1]!EM_S_FA_YOY_OR(B425,"2021-12-31")</f>
        <v>6.3102033408000002</v>
      </c>
      <c r="U425" s="6">
        <f>[1]!EM_S_FA_YOY_OR(B425,"2022-12-31")</f>
        <v>-19.8429855509</v>
      </c>
      <c r="V425" s="7">
        <f t="shared" si="38"/>
        <v>-0.57581218879999929</v>
      </c>
      <c r="W425" s="8">
        <f t="shared" si="39"/>
        <v>16.910562505611459</v>
      </c>
      <c r="X425" s="6">
        <f>[1]!EM_S_FA_YOY_NETPROFIT(B425,"2019-12-31")</f>
        <v>-43.869082647799999</v>
      </c>
      <c r="Y425" s="6">
        <f>[1]!EM_S_FA_YOY_NETPROFIT(B425,"2020-12-31")</f>
        <v>44.491675923899997</v>
      </c>
      <c r="Z425" s="6">
        <f>[1]!EM_S_FA_YOY_NETPROFIT(B425,"2021-12-31")</f>
        <v>-0.64953169919999998</v>
      </c>
      <c r="AA425" s="6">
        <f>[1]!EM_S_FA_YOY_NETPROFIT(B425,"2022-12-31")</f>
        <v>32.803081182</v>
      </c>
      <c r="AB425" s="7">
        <f t="shared" si="40"/>
        <v>25.548408468900003</v>
      </c>
      <c r="AC425" s="8">
        <f t="shared" si="41"/>
        <v>23.42871877735962</v>
      </c>
    </row>
    <row r="426" spans="1:29" ht="16.5" x14ac:dyDescent="0.45">
      <c r="A426" s="9">
        <v>424</v>
      </c>
      <c r="B426" s="5" t="s">
        <v>1644</v>
      </c>
      <c r="C426" s="5" t="s">
        <v>1645</v>
      </c>
      <c r="D426" s="5" t="s">
        <v>1646</v>
      </c>
      <c r="E426" s="5" t="s">
        <v>311</v>
      </c>
      <c r="F426" s="5" t="s">
        <v>11773</v>
      </c>
      <c r="G426" s="5">
        <v>24</v>
      </c>
      <c r="H426" s="5">
        <v>2</v>
      </c>
      <c r="I426" s="5">
        <f t="shared" si="36"/>
        <v>1</v>
      </c>
      <c r="J426" s="5">
        <f t="shared" si="37"/>
        <v>11</v>
      </c>
      <c r="K426" s="5"/>
      <c r="L426" s="5"/>
      <c r="M426" s="5"/>
      <c r="N426" s="5"/>
      <c r="O426" s="5" t="s">
        <v>1625</v>
      </c>
      <c r="P426" s="6">
        <f>[1]!EM_S_INFO_EMPLOYEE(B426,"2019")</f>
        <v>4516</v>
      </c>
      <c r="Q426" s="6">
        <f>[1]!EM_S_STM07_IS(B426,"83","2019-12-31","1",1000000000)</f>
        <v>6.9122117386499999</v>
      </c>
      <c r="R426" s="6">
        <f>[1]!EM_S_FA_YOY_OR(B426,"2019-12-31")</f>
        <v>17.787505771900001</v>
      </c>
      <c r="S426" s="6">
        <f>[1]!EM_S_FA_YOY_OR(B426,"2020-12-31")</f>
        <v>40.791488127800001</v>
      </c>
      <c r="T426" s="6">
        <f>[1]!EM_S_FA_YOY_OR(B426,"2021-12-31")</f>
        <v>25.1968637517</v>
      </c>
      <c r="U426" s="6">
        <f>[1]!EM_S_FA_YOY_OR(B426,"2022-12-31")</f>
        <v>-3.8298953949999999</v>
      </c>
      <c r="V426" s="7">
        <f t="shared" si="38"/>
        <v>20.719485494833332</v>
      </c>
      <c r="W426" s="8">
        <f t="shared" si="39"/>
        <v>22.645135325572653</v>
      </c>
      <c r="X426" s="6">
        <f>[1]!EM_S_FA_YOY_NETPROFIT(B426,"2019-12-31")</f>
        <v>-48.014543787999997</v>
      </c>
      <c r="Y426" s="6">
        <f>[1]!EM_S_FA_YOY_NETPROFIT(B426,"2020-12-31")</f>
        <v>-20.415355253600001</v>
      </c>
      <c r="Z426" s="6">
        <f>[1]!EM_S_FA_YOY_NETPROFIT(B426,"2021-12-31")</f>
        <v>202.75494627719999</v>
      </c>
      <c r="AA426" s="6">
        <f>[1]!EM_S_FA_YOY_NETPROFIT(B426,"2022-12-31")</f>
        <v>-85.014401042900005</v>
      </c>
      <c r="AB426" s="7">
        <f t="shared" si="40"/>
        <v>32.441729993566661</v>
      </c>
      <c r="AC426" s="8">
        <f t="shared" si="41"/>
        <v>150.9907378281157</v>
      </c>
    </row>
    <row r="427" spans="1:29" ht="16.5" x14ac:dyDescent="0.45">
      <c r="A427" s="9">
        <v>425</v>
      </c>
      <c r="B427" s="5" t="s">
        <v>1647</v>
      </c>
      <c r="C427" s="5" t="s">
        <v>1648</v>
      </c>
      <c r="D427" s="5" t="s">
        <v>1649</v>
      </c>
      <c r="E427" s="5" t="s">
        <v>474</v>
      </c>
      <c r="F427" s="5" t="s">
        <v>11764</v>
      </c>
      <c r="G427" s="5">
        <v>15</v>
      </c>
      <c r="H427" s="5">
        <v>3</v>
      </c>
      <c r="I427" s="5">
        <f t="shared" si="36"/>
        <v>2</v>
      </c>
      <c r="J427" s="5">
        <f t="shared" si="37"/>
        <v>8</v>
      </c>
      <c r="K427" s="5"/>
      <c r="L427" s="5"/>
      <c r="M427" s="5"/>
      <c r="N427" s="5"/>
      <c r="O427" s="5" t="s">
        <v>236</v>
      </c>
      <c r="P427" s="6">
        <f>[1]!EM_S_INFO_EMPLOYEE(B427,"2019")</f>
        <v>1873</v>
      </c>
      <c r="Q427" s="6">
        <f>[1]!EM_S_STM07_IS(B427,"83","2019-12-31","1",1000000000)</f>
        <v>0.59685105235000002</v>
      </c>
      <c r="R427" s="6">
        <f>[1]!EM_S_FA_YOY_OR(B427,"2019-12-31")</f>
        <v>6.9877184207000003</v>
      </c>
      <c r="S427" s="6">
        <f>[1]!EM_S_FA_YOY_OR(B427,"2020-12-31")</f>
        <v>-38.105171341199998</v>
      </c>
      <c r="T427" s="6">
        <f>[1]!EM_S_FA_YOY_OR(B427,"2021-12-31")</f>
        <v>57.827553152</v>
      </c>
      <c r="U427" s="6">
        <f>[1]!EM_S_FA_YOY_OR(B427,"2022-12-31")</f>
        <v>25.571252573799999</v>
      </c>
      <c r="V427" s="7">
        <f t="shared" si="38"/>
        <v>15.0978781282</v>
      </c>
      <c r="W427" s="8">
        <f t="shared" si="39"/>
        <v>48.816396695991031</v>
      </c>
      <c r="X427" s="6">
        <f>[1]!EM_S_FA_YOY_NETPROFIT(B427,"2019-12-31")</f>
        <v>123.0343595441</v>
      </c>
      <c r="Y427" s="6">
        <f>[1]!EM_S_FA_YOY_NETPROFIT(B427,"2020-12-31")</f>
        <v>-190.17435190730001</v>
      </c>
      <c r="Z427" s="6">
        <f>[1]!EM_S_FA_YOY_NETPROFIT(B427,"2021-12-31")</f>
        <v>242.27311571690001</v>
      </c>
      <c r="AA427" s="6">
        <f>[1]!EM_S_FA_YOY_NETPROFIT(B427,"2022-12-31")</f>
        <v>55.625898619300003</v>
      </c>
      <c r="AB427" s="7">
        <f t="shared" si="40"/>
        <v>35.908220809633335</v>
      </c>
      <c r="AC427" s="8">
        <f t="shared" si="41"/>
        <v>216.89696442619996</v>
      </c>
    </row>
    <row r="428" spans="1:29" ht="16.5" x14ac:dyDescent="0.45">
      <c r="A428" s="9">
        <v>426</v>
      </c>
      <c r="B428" s="5" t="s">
        <v>1650</v>
      </c>
      <c r="C428" s="5" t="s">
        <v>1651</v>
      </c>
      <c r="D428" s="5" t="s">
        <v>1652</v>
      </c>
      <c r="E428" s="5" t="s">
        <v>553</v>
      </c>
      <c r="F428" s="5" t="s">
        <v>11778</v>
      </c>
      <c r="G428" s="5">
        <v>29</v>
      </c>
      <c r="H428" s="5">
        <v>3</v>
      </c>
      <c r="I428" s="5">
        <f t="shared" si="36"/>
        <v>3</v>
      </c>
      <c r="J428" s="5">
        <f t="shared" si="37"/>
        <v>5</v>
      </c>
      <c r="K428" s="5"/>
      <c r="L428" s="5"/>
      <c r="M428" s="5"/>
      <c r="N428" s="5"/>
      <c r="O428" s="5" t="s">
        <v>1653</v>
      </c>
      <c r="P428" s="6">
        <f>[1]!EM_S_INFO_EMPLOYEE(B428,"2019")</f>
        <v>377</v>
      </c>
      <c r="Q428" s="6">
        <f>[1]!EM_S_STM07_IS(B428,"83","2019-12-31","1",1000000000)</f>
        <v>9.9046292559999999E-2</v>
      </c>
      <c r="R428" s="6">
        <f>[1]!EM_S_FA_YOY_OR(B428,"2019-12-31")</f>
        <v>288.6701111324</v>
      </c>
      <c r="S428" s="6">
        <f>[1]!EM_S_FA_YOY_OR(B428,"2020-12-31")</f>
        <v>2.6676273807999999</v>
      </c>
      <c r="T428" s="6">
        <f>[1]!EM_S_FA_YOY_OR(B428,"2021-12-31")</f>
        <v>-10.4243227532</v>
      </c>
      <c r="U428" s="6">
        <f>[1]!EM_S_FA_YOY_OR(B428,"2022-12-31")</f>
        <v>49.771403206499997</v>
      </c>
      <c r="V428" s="7">
        <f t="shared" si="38"/>
        <v>14.004902611366665</v>
      </c>
      <c r="W428" s="8">
        <f t="shared" si="39"/>
        <v>31.658833099058477</v>
      </c>
      <c r="X428" s="6">
        <f>[1]!EM_S_FA_YOY_NETPROFIT(B428,"2019-12-31")</f>
        <v>171.40900531369999</v>
      </c>
      <c r="Y428" s="6">
        <f>[1]!EM_S_FA_YOY_NETPROFIT(B428,"2020-12-31")</f>
        <v>-50.896646197700001</v>
      </c>
      <c r="Z428" s="6">
        <f>[1]!EM_S_FA_YOY_NETPROFIT(B428,"2021-12-31")</f>
        <v>-140.4835230525</v>
      </c>
      <c r="AA428" s="6">
        <f>[1]!EM_S_FA_YOY_NETPROFIT(B428,"2022-12-31")</f>
        <v>155.01725382550001</v>
      </c>
      <c r="AB428" s="7">
        <f t="shared" si="40"/>
        <v>-12.12097180823333</v>
      </c>
      <c r="AC428" s="8">
        <f t="shared" si="41"/>
        <v>151.51845424615394</v>
      </c>
    </row>
    <row r="429" spans="1:29" ht="16.5" x14ac:dyDescent="0.45">
      <c r="A429" s="9">
        <v>427</v>
      </c>
      <c r="B429" s="5" t="s">
        <v>1654</v>
      </c>
      <c r="C429" s="5" t="s">
        <v>1655</v>
      </c>
      <c r="D429" s="5" t="s">
        <v>1656</v>
      </c>
      <c r="E429" s="5" t="s">
        <v>33</v>
      </c>
      <c r="F429" s="5" t="s">
        <v>11766</v>
      </c>
      <c r="G429" s="5">
        <v>17</v>
      </c>
      <c r="H429" s="5">
        <v>2</v>
      </c>
      <c r="I429" s="5">
        <f t="shared" si="36"/>
        <v>2</v>
      </c>
      <c r="J429" s="5">
        <f t="shared" si="37"/>
        <v>11</v>
      </c>
      <c r="K429" s="5"/>
      <c r="L429" s="5"/>
      <c r="M429" s="5"/>
      <c r="N429" s="5"/>
      <c r="O429" s="5" t="s">
        <v>1636</v>
      </c>
      <c r="P429" s="6">
        <f>[1]!EM_S_INFO_EMPLOYEE(B429,"2019")</f>
        <v>70</v>
      </c>
      <c r="Q429" s="6">
        <f>[1]!EM_S_STM07_IS(B429,"83","2019-12-31","1",1000000000)</f>
        <v>6.2307786310000002E-2</v>
      </c>
      <c r="R429" s="6">
        <f>[1]!EM_S_FA_YOY_OR(B429,"2019-12-31")</f>
        <v>-6.3830392806000003</v>
      </c>
      <c r="S429" s="6">
        <f>[1]!EM_S_FA_YOY_OR(B429,"2020-12-31")</f>
        <v>-19.8573740181</v>
      </c>
      <c r="T429" s="6">
        <f>[1]!EM_S_FA_YOY_OR(B429,"2021-12-31")</f>
        <v>-0.90739793260000001</v>
      </c>
      <c r="U429" s="6">
        <f>[1]!EM_S_FA_YOY_OR(B429,"2022-12-31")</f>
        <v>-35.771138673899998</v>
      </c>
      <c r="V429" s="7">
        <f t="shared" si="38"/>
        <v>-18.84530354153333</v>
      </c>
      <c r="W429" s="8">
        <f t="shared" si="39"/>
        <v>17.453891245401376</v>
      </c>
      <c r="X429" s="6">
        <f>[1]!EM_S_FA_YOY_NETPROFIT(B429,"2019-12-31")</f>
        <v>-59.8631039343</v>
      </c>
      <c r="Y429" s="6">
        <f>[1]!EM_S_FA_YOY_NETPROFIT(B429,"2020-12-31")</f>
        <v>8.8894563689999995</v>
      </c>
      <c r="Z429" s="6">
        <f>[1]!EM_S_FA_YOY_NETPROFIT(B429,"2021-12-31")</f>
        <v>-66.957910698199996</v>
      </c>
      <c r="AA429" s="6">
        <f>[1]!EM_S_FA_YOY_NETPROFIT(B429,"2022-12-31")</f>
        <v>-269.1280069641</v>
      </c>
      <c r="AB429" s="7">
        <f t="shared" si="40"/>
        <v>-109.06548709776666</v>
      </c>
      <c r="AC429" s="8">
        <f t="shared" si="41"/>
        <v>143.71225929692605</v>
      </c>
    </row>
    <row r="430" spans="1:29" ht="16.5" x14ac:dyDescent="0.45">
      <c r="A430" s="9">
        <v>428</v>
      </c>
      <c r="B430" s="5" t="s">
        <v>1657</v>
      </c>
      <c r="C430" s="5" t="s">
        <v>1658</v>
      </c>
      <c r="D430" s="5" t="s">
        <v>1659</v>
      </c>
      <c r="E430" s="5" t="s">
        <v>474</v>
      </c>
      <c r="F430" s="5" t="s">
        <v>11753</v>
      </c>
      <c r="G430" s="5">
        <v>3</v>
      </c>
      <c r="H430" s="5">
        <v>3</v>
      </c>
      <c r="I430" s="5">
        <f t="shared" si="36"/>
        <v>4</v>
      </c>
      <c r="J430" s="5">
        <f t="shared" si="37"/>
        <v>7</v>
      </c>
      <c r="K430" s="5"/>
      <c r="L430" s="5"/>
      <c r="M430" s="5"/>
      <c r="N430" s="5"/>
      <c r="O430" s="5" t="s">
        <v>1653</v>
      </c>
      <c r="P430" s="6">
        <f>[1]!EM_S_INFO_EMPLOYEE(B430,"2019")</f>
        <v>6224</v>
      </c>
      <c r="Q430" s="6">
        <f>[1]!EM_S_STM07_IS(B430,"83","2019-12-31","1",1000000000)</f>
        <v>6.18153469703</v>
      </c>
      <c r="R430" s="6">
        <f>[1]!EM_S_FA_YOY_OR(B430,"2019-12-31")</f>
        <v>-2.2337122495999999</v>
      </c>
      <c r="S430" s="6">
        <f>[1]!EM_S_FA_YOY_OR(B430,"2020-12-31")</f>
        <v>12.8914948207</v>
      </c>
      <c r="T430" s="6">
        <f>[1]!EM_S_FA_YOY_OR(B430,"2021-12-31")</f>
        <v>10.6192465144</v>
      </c>
      <c r="U430" s="6">
        <f>[1]!EM_S_FA_YOY_OR(B430,"2022-12-31")</f>
        <v>-5.2758738007000003</v>
      </c>
      <c r="V430" s="7">
        <f t="shared" si="38"/>
        <v>6.0782891781333328</v>
      </c>
      <c r="W430" s="8">
        <f t="shared" si="39"/>
        <v>9.8984110241898353</v>
      </c>
      <c r="X430" s="6">
        <f>[1]!EM_S_FA_YOY_NETPROFIT(B430,"2019-12-31")</f>
        <v>19.3212122501</v>
      </c>
      <c r="Y430" s="6">
        <f>[1]!EM_S_FA_YOY_NETPROFIT(B430,"2020-12-31")</f>
        <v>-30.517850466300001</v>
      </c>
      <c r="Z430" s="6">
        <f>[1]!EM_S_FA_YOY_NETPROFIT(B430,"2021-12-31")</f>
        <v>49.516649553299999</v>
      </c>
      <c r="AA430" s="6">
        <f>[1]!EM_S_FA_YOY_NETPROFIT(B430,"2022-12-31")</f>
        <v>-146.54897354720001</v>
      </c>
      <c r="AB430" s="7">
        <f t="shared" si="40"/>
        <v>-42.516724820066671</v>
      </c>
      <c r="AC430" s="8">
        <f t="shared" si="41"/>
        <v>98.582005861946925</v>
      </c>
    </row>
    <row r="431" spans="1:29" ht="16.5" x14ac:dyDescent="0.45">
      <c r="A431" s="9">
        <v>429</v>
      </c>
      <c r="B431" s="5" t="s">
        <v>1660</v>
      </c>
      <c r="C431" s="5" t="s">
        <v>1661</v>
      </c>
      <c r="D431" s="5" t="s">
        <v>1662</v>
      </c>
      <c r="E431" s="5" t="s">
        <v>263</v>
      </c>
      <c r="F431" s="5" t="s">
        <v>11761</v>
      </c>
      <c r="G431" s="5">
        <v>12</v>
      </c>
      <c r="H431" s="5">
        <v>1</v>
      </c>
      <c r="I431" s="5">
        <f t="shared" si="36"/>
        <v>2</v>
      </c>
      <c r="J431" s="5">
        <f t="shared" si="37"/>
        <v>6</v>
      </c>
      <c r="K431" s="5"/>
      <c r="L431" s="5"/>
      <c r="M431" s="5"/>
      <c r="N431" s="5"/>
      <c r="O431" s="5" t="s">
        <v>1663</v>
      </c>
      <c r="P431" s="6">
        <f>[1]!EM_S_INFO_EMPLOYEE(B431,"2019")</f>
        <v>3088</v>
      </c>
      <c r="Q431" s="6">
        <f>[1]!EM_S_STM07_IS(B431,"83","2019-12-31","1",1000000000)</f>
        <v>3.1295407118699998</v>
      </c>
      <c r="R431" s="6">
        <f>[1]!EM_S_FA_YOY_OR(B431,"2019-12-31")</f>
        <v>-12.5757603728</v>
      </c>
      <c r="S431" s="6">
        <f>[1]!EM_S_FA_YOY_OR(B431,"2020-12-31")</f>
        <v>5.1441075066000002</v>
      </c>
      <c r="T431" s="6">
        <f>[1]!EM_S_FA_YOY_OR(B431,"2021-12-31")</f>
        <v>6.4705368254</v>
      </c>
      <c r="U431" s="6">
        <f>[1]!EM_S_FA_YOY_OR(B431,"2022-12-31")</f>
        <v>5.2908875583999997</v>
      </c>
      <c r="V431" s="7">
        <f t="shared" si="38"/>
        <v>5.6351772967999993</v>
      </c>
      <c r="W431" s="8">
        <f t="shared" si="39"/>
        <v>0.72715559024098764</v>
      </c>
      <c r="X431" s="6">
        <f>[1]!EM_S_FA_YOY_NETPROFIT(B431,"2019-12-31")</f>
        <v>-119.98429938300001</v>
      </c>
      <c r="Y431" s="6">
        <f>[1]!EM_S_FA_YOY_NETPROFIT(B431,"2020-12-31")</f>
        <v>228.7840415755</v>
      </c>
      <c r="Z431" s="6">
        <f>[1]!EM_S_FA_YOY_NETPROFIT(B431,"2021-12-31")</f>
        <v>-25.477953122199999</v>
      </c>
      <c r="AA431" s="6">
        <f>[1]!EM_S_FA_YOY_NETPROFIT(B431,"2022-12-31")</f>
        <v>-545.89148747659999</v>
      </c>
      <c r="AB431" s="7">
        <f t="shared" si="40"/>
        <v>-114.19513300776667</v>
      </c>
      <c r="AC431" s="8">
        <f t="shared" si="41"/>
        <v>394.88428347197328</v>
      </c>
    </row>
    <row r="432" spans="1:29" ht="16.5" x14ac:dyDescent="0.45">
      <c r="A432" s="9">
        <v>430</v>
      </c>
      <c r="B432" s="5" t="s">
        <v>1664</v>
      </c>
      <c r="C432" s="5" t="s">
        <v>1665</v>
      </c>
      <c r="D432" s="5" t="s">
        <v>1666</v>
      </c>
      <c r="E432" s="5" t="s">
        <v>7</v>
      </c>
      <c r="F432" s="5" t="s">
        <v>11765</v>
      </c>
      <c r="G432" s="5">
        <v>16</v>
      </c>
      <c r="H432" s="5">
        <v>3</v>
      </c>
      <c r="I432" s="5">
        <f t="shared" si="36"/>
        <v>1</v>
      </c>
      <c r="J432" s="5">
        <f t="shared" si="37"/>
        <v>9</v>
      </c>
      <c r="K432" s="5"/>
      <c r="L432" s="5"/>
      <c r="M432" s="5"/>
      <c r="N432" s="5"/>
      <c r="O432" s="5" t="s">
        <v>1667</v>
      </c>
      <c r="P432" s="6">
        <f>[1]!EM_S_INFO_EMPLOYEE(B432,"2019")</f>
        <v>14914</v>
      </c>
      <c r="Q432" s="6">
        <f>[1]!EM_S_STM07_IS(B432,"83","2019-12-31","1",1000000000)</f>
        <v>14.701918763709999</v>
      </c>
      <c r="R432" s="6">
        <f>[1]!EM_S_FA_YOY_OR(B432,"2019-12-31")</f>
        <v>9.4891025304000003</v>
      </c>
      <c r="S432" s="6">
        <f>[1]!EM_S_FA_YOY_OR(B432,"2020-12-31")</f>
        <v>-7.8168839529999996</v>
      </c>
      <c r="T432" s="6">
        <f>[1]!EM_S_FA_YOY_OR(B432,"2021-12-31")</f>
        <v>12.339250763600001</v>
      </c>
      <c r="U432" s="6">
        <f>[1]!EM_S_FA_YOY_OR(B432,"2022-12-31")</f>
        <v>16.3085063714</v>
      </c>
      <c r="V432" s="7">
        <f t="shared" si="38"/>
        <v>6.9436243940000004</v>
      </c>
      <c r="W432" s="8">
        <f t="shared" si="39"/>
        <v>12.93612007196924</v>
      </c>
      <c r="X432" s="6">
        <f>[1]!EM_S_FA_YOY_NETPROFIT(B432,"2019-12-31")</f>
        <v>45.035197627099997</v>
      </c>
      <c r="Y432" s="6">
        <f>[1]!EM_S_FA_YOY_NETPROFIT(B432,"2020-12-31")</f>
        <v>-23.896651743500001</v>
      </c>
      <c r="Z432" s="6">
        <f>[1]!EM_S_FA_YOY_NETPROFIT(B432,"2021-12-31")</f>
        <v>28.642964434</v>
      </c>
      <c r="AA432" s="6">
        <f>[1]!EM_S_FA_YOY_NETPROFIT(B432,"2022-12-31")</f>
        <v>18.984952079799999</v>
      </c>
      <c r="AB432" s="7">
        <f t="shared" si="40"/>
        <v>7.9104215900999995</v>
      </c>
      <c r="AC432" s="8">
        <f t="shared" si="41"/>
        <v>27.965813705222779</v>
      </c>
    </row>
    <row r="433" spans="1:29" ht="16.5" x14ac:dyDescent="0.45">
      <c r="A433" s="9">
        <v>513</v>
      </c>
      <c r="B433" s="5" t="s">
        <v>1668</v>
      </c>
      <c r="C433" s="5" t="s">
        <v>1669</v>
      </c>
      <c r="D433" s="5" t="s">
        <v>1670</v>
      </c>
      <c r="E433" s="5" t="s">
        <v>435</v>
      </c>
      <c r="F433" s="5" t="s">
        <v>11756</v>
      </c>
      <c r="G433" s="5">
        <v>6</v>
      </c>
      <c r="H433" s="5">
        <v>2</v>
      </c>
      <c r="I433" s="5">
        <f t="shared" si="36"/>
        <v>2</v>
      </c>
      <c r="J433" s="5">
        <f t="shared" si="37"/>
        <v>11</v>
      </c>
      <c r="K433" s="5"/>
      <c r="L433" s="5"/>
      <c r="M433" s="5"/>
      <c r="N433" s="5"/>
      <c r="O433" s="5" t="s">
        <v>1671</v>
      </c>
      <c r="P433" s="6">
        <f>[1]!EM_S_INFO_EMPLOYEE(B433,"2019")</f>
        <v>6325</v>
      </c>
      <c r="Q433" s="6">
        <f>[1]!EM_S_STM07_IS(B433,"83","2019-12-31","1",1000000000)</f>
        <v>5.8067860805400002</v>
      </c>
      <c r="R433" s="6">
        <f>[1]!EM_S_FA_YOY_OR(B433,"2019-12-31")</f>
        <v>-3.3594927866000002</v>
      </c>
      <c r="S433" s="6">
        <f>[1]!EM_S_FA_YOY_OR(B433,"2020-12-31")</f>
        <v>36.402214397500003</v>
      </c>
      <c r="T433" s="6">
        <f>[1]!EM_S_FA_YOY_OR(B433,"2021-12-31")</f>
        <v>20.269812441100001</v>
      </c>
      <c r="U433" s="6">
        <f>[1]!EM_S_FA_YOY_OR(B433,"2022-12-31")</f>
        <v>-12.825060324900001</v>
      </c>
      <c r="V433" s="7">
        <f t="shared" si="38"/>
        <v>14.615655504566668</v>
      </c>
      <c r="W433" s="8">
        <f t="shared" si="39"/>
        <v>25.095980995886006</v>
      </c>
      <c r="X433" s="6">
        <f>[1]!EM_S_FA_YOY_NETPROFIT(B433,"2019-12-31")</f>
        <v>11.622299244600001</v>
      </c>
      <c r="Y433" s="6">
        <f>[1]!EM_S_FA_YOY_NETPROFIT(B433,"2020-12-31")</f>
        <v>36.462514455499999</v>
      </c>
      <c r="Z433" s="6">
        <f>[1]!EM_S_FA_YOY_NETPROFIT(B433,"2021-12-31")</f>
        <v>-17.641481215799999</v>
      </c>
      <c r="AA433" s="6">
        <f>[1]!EM_S_FA_YOY_NETPROFIT(B433,"2022-12-31")</f>
        <v>-20.870607961299999</v>
      </c>
      <c r="AB433" s="7">
        <f t="shared" si="40"/>
        <v>-0.6831915738666664</v>
      </c>
      <c r="AC433" s="8">
        <f t="shared" si="41"/>
        <v>32.209616921033401</v>
      </c>
    </row>
    <row r="434" spans="1:29" ht="16.5" x14ac:dyDescent="0.45">
      <c r="A434" s="9">
        <v>514</v>
      </c>
      <c r="B434" s="5" t="s">
        <v>1672</v>
      </c>
      <c r="C434" s="5" t="s">
        <v>1673</v>
      </c>
      <c r="D434" s="5" t="s">
        <v>1674</v>
      </c>
      <c r="E434" s="5" t="s">
        <v>7</v>
      </c>
      <c r="F434" s="5" t="s">
        <v>11770</v>
      </c>
      <c r="G434" s="5">
        <v>21</v>
      </c>
      <c r="H434" s="5">
        <v>3</v>
      </c>
      <c r="I434" s="5">
        <f t="shared" si="36"/>
        <v>3</v>
      </c>
      <c r="J434" s="5">
        <f t="shared" si="37"/>
        <v>7</v>
      </c>
      <c r="K434" s="5"/>
      <c r="L434" s="5"/>
      <c r="M434" s="5"/>
      <c r="N434" s="5"/>
      <c r="O434" s="5" t="s">
        <v>1675</v>
      </c>
      <c r="P434" s="6">
        <f>[1]!EM_S_INFO_EMPLOYEE(B434,"2019")</f>
        <v>15060</v>
      </c>
      <c r="Q434" s="6">
        <f>[1]!EM_S_STM07_IS(B434,"83","2019-12-31","1",1000000000)</f>
        <v>12.12382942374</v>
      </c>
      <c r="R434" s="6">
        <f>[1]!EM_S_FA_YOY_OR(B434,"2019-12-31")</f>
        <v>24.944206592699999</v>
      </c>
      <c r="S434" s="6">
        <f>[1]!EM_S_FA_YOY_OR(B434,"2020-12-31")</f>
        <v>4.0803986512000003</v>
      </c>
      <c r="T434" s="6">
        <f>[1]!EM_S_FA_YOY_OR(B434,"2021-12-31")</f>
        <v>19.809630057</v>
      </c>
      <c r="U434" s="6">
        <f>[1]!EM_S_FA_YOY_OR(B434,"2022-12-31")</f>
        <v>6.1940122653999996</v>
      </c>
      <c r="V434" s="7">
        <f t="shared" si="38"/>
        <v>10.028013657866666</v>
      </c>
      <c r="W434" s="8">
        <f t="shared" si="39"/>
        <v>8.5367941970261025</v>
      </c>
      <c r="X434" s="6">
        <f>[1]!EM_S_FA_YOY_NETPROFIT(B434,"2019-12-31")</f>
        <v>182.9923254661</v>
      </c>
      <c r="Y434" s="6">
        <f>[1]!EM_S_FA_YOY_NETPROFIT(B434,"2020-12-31")</f>
        <v>-32.342059240700003</v>
      </c>
      <c r="Z434" s="6">
        <f>[1]!EM_S_FA_YOY_NETPROFIT(B434,"2021-12-31")</f>
        <v>37.958476819300003</v>
      </c>
      <c r="AA434" s="6">
        <f>[1]!EM_S_FA_YOY_NETPROFIT(B434,"2022-12-31")</f>
        <v>7.5333358157000001</v>
      </c>
      <c r="AB434" s="7">
        <f t="shared" si="40"/>
        <v>4.3832511314333331</v>
      </c>
      <c r="AC434" s="8">
        <f t="shared" si="41"/>
        <v>35.255972794965942</v>
      </c>
    </row>
    <row r="435" spans="1:29" ht="16.5" x14ac:dyDescent="0.45">
      <c r="A435" s="9">
        <v>515</v>
      </c>
      <c r="B435" s="5" t="s">
        <v>1676</v>
      </c>
      <c r="C435" s="5" t="s">
        <v>1677</v>
      </c>
      <c r="D435" s="5" t="s">
        <v>1678</v>
      </c>
      <c r="E435" s="5" t="s">
        <v>293</v>
      </c>
      <c r="F435" s="5" t="s">
        <v>11764</v>
      </c>
      <c r="G435" s="5">
        <v>15</v>
      </c>
      <c r="H435" s="5">
        <v>3</v>
      </c>
      <c r="I435" s="5">
        <f t="shared" si="36"/>
        <v>2</v>
      </c>
      <c r="J435" s="5">
        <f t="shared" si="37"/>
        <v>8</v>
      </c>
      <c r="K435" s="5"/>
      <c r="L435" s="5"/>
      <c r="M435" s="5"/>
      <c r="N435" s="5"/>
      <c r="O435" s="5" t="s">
        <v>1679</v>
      </c>
      <c r="P435" s="6">
        <f>[1]!EM_S_INFO_EMPLOYEE(B435,"2019")</f>
        <v>2834</v>
      </c>
      <c r="Q435" s="6">
        <f>[1]!EM_S_STM07_IS(B435,"83","2019-12-31","1",1000000000)</f>
        <v>8.0892926877899995</v>
      </c>
      <c r="R435" s="6">
        <f>[1]!EM_S_FA_YOY_OR(B435,"2019-12-31")</f>
        <v>9.6193178099999999E-2</v>
      </c>
      <c r="S435" s="6">
        <f>[1]!EM_S_FA_YOY_OR(B435,"2020-12-31")</f>
        <v>7.2348768838000002</v>
      </c>
      <c r="T435" s="6">
        <f>[1]!EM_S_FA_YOY_OR(B435,"2021-12-31")</f>
        <v>15.8304512612</v>
      </c>
      <c r="U435" s="6">
        <f>[1]!EM_S_FA_YOY_OR(B435,"2022-12-31")</f>
        <v>9.6888558653000008</v>
      </c>
      <c r="V435" s="7">
        <f t="shared" si="38"/>
        <v>10.918061336766668</v>
      </c>
      <c r="W435" s="8">
        <f t="shared" si="39"/>
        <v>4.4276612661388803</v>
      </c>
      <c r="X435" s="6">
        <f>[1]!EM_S_FA_YOY_NETPROFIT(B435,"2019-12-31")</f>
        <v>109.34082827650001</v>
      </c>
      <c r="Y435" s="6">
        <f>[1]!EM_S_FA_YOY_NETPROFIT(B435,"2020-12-31")</f>
        <v>344.65273949800002</v>
      </c>
      <c r="Z435" s="6">
        <f>[1]!EM_S_FA_YOY_NETPROFIT(B435,"2021-12-31")</f>
        <v>-523.58878152679995</v>
      </c>
      <c r="AA435" s="6">
        <f>[1]!EM_S_FA_YOY_NETPROFIT(B435,"2022-12-31")</f>
        <v>-4.4347745923000002</v>
      </c>
      <c r="AB435" s="7">
        <f t="shared" si="40"/>
        <v>-61.12360554036664</v>
      </c>
      <c r="AC435" s="8">
        <f t="shared" si="41"/>
        <v>436.88791740394743</v>
      </c>
    </row>
    <row r="436" spans="1:29" ht="16.5" x14ac:dyDescent="0.45">
      <c r="A436" s="9">
        <v>516</v>
      </c>
      <c r="B436" s="5" t="s">
        <v>1680</v>
      </c>
      <c r="C436" s="5" t="s">
        <v>1681</v>
      </c>
      <c r="D436" s="5" t="s">
        <v>1682</v>
      </c>
      <c r="E436" s="5" t="s">
        <v>7</v>
      </c>
      <c r="F436" s="5" t="s">
        <v>11752</v>
      </c>
      <c r="G436" s="5">
        <v>2</v>
      </c>
      <c r="H436" s="5">
        <v>3</v>
      </c>
      <c r="I436" s="5">
        <f t="shared" si="36"/>
        <v>0</v>
      </c>
      <c r="J436" s="5">
        <f t="shared" si="37"/>
        <v>2</v>
      </c>
      <c r="K436" s="5"/>
      <c r="L436" s="5"/>
      <c r="M436" s="5"/>
      <c r="N436" s="5"/>
      <c r="O436" s="5" t="s">
        <v>1683</v>
      </c>
      <c r="P436" s="6">
        <f>[1]!EM_S_INFO_EMPLOYEE(B436,"2019")</f>
        <v>39242</v>
      </c>
      <c r="Q436" s="6">
        <f>[1]!EM_S_STM07_IS(B436,"83","2019-12-31","1",1000000000)</f>
        <v>6.0779037157399998</v>
      </c>
      <c r="R436" s="6">
        <f>[1]!EM_S_FA_YOY_OR(B436,"2019-12-31")</f>
        <v>-8.6804901694000005</v>
      </c>
      <c r="S436" s="6">
        <f>[1]!EM_S_FA_YOY_OR(B436,"2020-12-31")</f>
        <v>42.074436921199997</v>
      </c>
      <c r="T436" s="6">
        <f>[1]!EM_S_FA_YOY_OR(B436,"2021-12-31")</f>
        <v>22.422071734500001</v>
      </c>
      <c r="U436" s="6">
        <f>[1]!EM_S_FA_YOY_OR(B436,"2022-12-31")</f>
        <v>22.971025753100001</v>
      </c>
      <c r="V436" s="7">
        <f t="shared" si="38"/>
        <v>29.155844802933331</v>
      </c>
      <c r="W436" s="8">
        <f t="shared" si="39"/>
        <v>11.191195394918314</v>
      </c>
      <c r="X436" s="6">
        <f>[1]!EM_S_FA_YOY_NETPROFIT(B436,"2019-12-31")</f>
        <v>-67.265832415399998</v>
      </c>
      <c r="Y436" s="6">
        <f>[1]!EM_S_FA_YOY_NETPROFIT(B436,"2020-12-31")</f>
        <v>51.531133111999999</v>
      </c>
      <c r="Z436" s="6">
        <f>[1]!EM_S_FA_YOY_NETPROFIT(B436,"2021-12-31")</f>
        <v>10.135475876799999</v>
      </c>
      <c r="AA436" s="6">
        <f>[1]!EM_S_FA_YOY_NETPROFIT(B436,"2022-12-31")</f>
        <v>25.6560473724</v>
      </c>
      <c r="AB436" s="7">
        <f t="shared" si="40"/>
        <v>29.107552120400001</v>
      </c>
      <c r="AC436" s="8">
        <f t="shared" si="41"/>
        <v>20.912550615662386</v>
      </c>
    </row>
    <row r="437" spans="1:29" ht="16.5" x14ac:dyDescent="0.45">
      <c r="A437" s="9">
        <v>517</v>
      </c>
      <c r="B437" s="5" t="s">
        <v>1684</v>
      </c>
      <c r="C437" s="5" t="s">
        <v>1685</v>
      </c>
      <c r="D437" s="5" t="s">
        <v>1686</v>
      </c>
      <c r="E437" s="5" t="s">
        <v>509</v>
      </c>
      <c r="F437" s="5" t="s">
        <v>11770</v>
      </c>
      <c r="G437" s="5">
        <v>21</v>
      </c>
      <c r="H437" s="5">
        <v>3</v>
      </c>
      <c r="I437" s="5">
        <f t="shared" si="36"/>
        <v>3</v>
      </c>
      <c r="J437" s="5">
        <f t="shared" si="37"/>
        <v>7</v>
      </c>
      <c r="K437" s="5"/>
      <c r="L437" s="5"/>
      <c r="M437" s="5"/>
      <c r="N437" s="5"/>
      <c r="O437" s="5" t="s">
        <v>1687</v>
      </c>
      <c r="P437" s="6">
        <f>[1]!EM_S_INFO_EMPLOYEE(B437,"2019")</f>
        <v>5204</v>
      </c>
      <c r="Q437" s="6">
        <f>[1]!EM_S_STM07_IS(B437,"83","2019-12-31","1",1000000000)</f>
        <v>8.1850738785000008</v>
      </c>
      <c r="R437" s="6">
        <f>[1]!EM_S_FA_YOY_OR(B437,"2019-12-31")</f>
        <v>21.092794189599999</v>
      </c>
      <c r="S437" s="6">
        <f>[1]!EM_S_FA_YOY_OR(B437,"2020-12-31")</f>
        <v>-14.752361198899999</v>
      </c>
      <c r="T437" s="6">
        <f>[1]!EM_S_FA_YOY_OR(B437,"2021-12-31")</f>
        <v>22.027596078599998</v>
      </c>
      <c r="U437" s="6">
        <f>[1]!EM_S_FA_YOY_OR(B437,"2022-12-31")</f>
        <v>-3.8133592044000002</v>
      </c>
      <c r="V437" s="7">
        <f t="shared" si="38"/>
        <v>1.1539585584333329</v>
      </c>
      <c r="W437" s="8">
        <f t="shared" si="39"/>
        <v>18.886423659639771</v>
      </c>
      <c r="X437" s="6">
        <f>[1]!EM_S_FA_YOY_NETPROFIT(B437,"2019-12-31")</f>
        <v>11.3049606756</v>
      </c>
      <c r="Y437" s="6">
        <f>[1]!EM_S_FA_YOY_NETPROFIT(B437,"2020-12-31")</f>
        <v>-47.259366001399997</v>
      </c>
      <c r="Z437" s="6">
        <f>[1]!EM_S_FA_YOY_NETPROFIT(B437,"2021-12-31")</f>
        <v>114.9980179721</v>
      </c>
      <c r="AA437" s="6">
        <f>[1]!EM_S_FA_YOY_NETPROFIT(B437,"2022-12-31")</f>
        <v>-5.2176930210999997</v>
      </c>
      <c r="AB437" s="7">
        <f t="shared" si="40"/>
        <v>20.840319649866668</v>
      </c>
      <c r="AC437" s="8">
        <f t="shared" si="41"/>
        <v>84.208845626520429</v>
      </c>
    </row>
    <row r="438" spans="1:29" ht="16.5" x14ac:dyDescent="0.45">
      <c r="A438" s="9">
        <v>518</v>
      </c>
      <c r="B438" s="5" t="s">
        <v>1688</v>
      </c>
      <c r="C438" s="5" t="s">
        <v>1689</v>
      </c>
      <c r="D438" s="5" t="s">
        <v>1690</v>
      </c>
      <c r="E438" s="5" t="s">
        <v>7</v>
      </c>
      <c r="F438" s="5" t="s">
        <v>11752</v>
      </c>
      <c r="G438" s="5">
        <v>2</v>
      </c>
      <c r="H438" s="5">
        <v>3</v>
      </c>
      <c r="I438" s="5">
        <f t="shared" si="36"/>
        <v>0</v>
      </c>
      <c r="J438" s="5">
        <f t="shared" si="37"/>
        <v>2</v>
      </c>
      <c r="K438" s="5"/>
      <c r="L438" s="5"/>
      <c r="M438" s="5"/>
      <c r="N438" s="5"/>
      <c r="O438" s="5" t="s">
        <v>1691</v>
      </c>
      <c r="P438" s="6">
        <f>[1]!EM_S_INFO_EMPLOYEE(B438,"2019")</f>
        <v>49014</v>
      </c>
      <c r="Q438" s="6">
        <f>[1]!EM_S_STM07_IS(B438,"83","2019-12-31","1",1000000000)</f>
        <v>97.672181191739995</v>
      </c>
      <c r="R438" s="6">
        <f>[1]!EM_S_FA_YOY_OR(B438,"2019-12-31")</f>
        <v>10.6417702853</v>
      </c>
      <c r="S438" s="6">
        <f>[1]!EM_S_FA_YOY_OR(B438,"2020-12-31")</f>
        <v>32.710068325500004</v>
      </c>
      <c r="T438" s="6">
        <f>[1]!EM_S_FA_YOY_OR(B438,"2021-12-31")</f>
        <v>23.9333426448</v>
      </c>
      <c r="U438" s="6">
        <f>[1]!EM_S_FA_YOY_OR(B438,"2022-12-31")</f>
        <v>13.918557679299999</v>
      </c>
      <c r="V438" s="7">
        <f t="shared" si="38"/>
        <v>23.520656216533336</v>
      </c>
      <c r="W438" s="8">
        <f t="shared" si="39"/>
        <v>9.4025502209570035</v>
      </c>
      <c r="X438" s="6">
        <f>[1]!EM_S_FA_YOY_NETPROFIT(B438,"2019-12-31")</f>
        <v>-3.1031561241999999</v>
      </c>
      <c r="Y438" s="6">
        <f>[1]!EM_S_FA_YOY_NETPROFIT(B438,"2020-12-31")</f>
        <v>-10.3070069298</v>
      </c>
      <c r="Z438" s="6">
        <f>[1]!EM_S_FA_YOY_NETPROFIT(B438,"2021-12-31")</f>
        <v>-10.119638204299999</v>
      </c>
      <c r="AA438" s="6">
        <f>[1]!EM_S_FA_YOY_NETPROFIT(B438,"2022-12-31")</f>
        <v>-40.148436980699998</v>
      </c>
      <c r="AB438" s="7">
        <f t="shared" si="40"/>
        <v>-20.191694038266665</v>
      </c>
      <c r="AC438" s="8">
        <f t="shared" si="41"/>
        <v>17.283300275485463</v>
      </c>
    </row>
    <row r="439" spans="1:29" ht="16.5" x14ac:dyDescent="0.45">
      <c r="A439" s="9">
        <v>519</v>
      </c>
      <c r="B439" s="5" t="s">
        <v>1692</v>
      </c>
      <c r="C439" s="5" t="s">
        <v>1693</v>
      </c>
      <c r="D439" s="5" t="s">
        <v>1694</v>
      </c>
      <c r="E439" s="5" t="s">
        <v>259</v>
      </c>
      <c r="F439" s="5" t="s">
        <v>11765</v>
      </c>
      <c r="G439" s="5">
        <v>16</v>
      </c>
      <c r="H439" s="5">
        <v>3</v>
      </c>
      <c r="I439" s="5">
        <f t="shared" si="36"/>
        <v>1</v>
      </c>
      <c r="J439" s="5">
        <f t="shared" si="37"/>
        <v>9</v>
      </c>
      <c r="K439" s="5"/>
      <c r="L439" s="5"/>
      <c r="M439" s="5"/>
      <c r="N439" s="5"/>
      <c r="O439" s="5" t="s">
        <v>1695</v>
      </c>
      <c r="P439" s="6">
        <f>[1]!EM_S_INFO_EMPLOYEE(B439,"2019")</f>
        <v>9971</v>
      </c>
      <c r="Q439" s="6">
        <f>[1]!EM_S_STM07_IS(B439,"83","2019-12-31","1",1000000000)</f>
        <v>7.6209829358699999</v>
      </c>
      <c r="R439" s="6">
        <f>[1]!EM_S_FA_YOY_OR(B439,"2019-12-31")</f>
        <v>-12.234850913400001</v>
      </c>
      <c r="S439" s="6">
        <f>[1]!EM_S_FA_YOY_OR(B439,"2020-12-31")</f>
        <v>34.641369877599999</v>
      </c>
      <c r="T439" s="6">
        <f>[1]!EM_S_FA_YOY_OR(B439,"2021-12-31")</f>
        <v>43.473609319099999</v>
      </c>
      <c r="U439" s="6">
        <f>[1]!EM_S_FA_YOY_OR(B439,"2022-12-31")</f>
        <v>6.8168933652000003</v>
      </c>
      <c r="V439" s="7">
        <f t="shared" si="38"/>
        <v>28.310624187300004</v>
      </c>
      <c r="W439" s="8">
        <f t="shared" si="39"/>
        <v>19.130798777825909</v>
      </c>
      <c r="X439" s="6">
        <f>[1]!EM_S_FA_YOY_NETPROFIT(B439,"2019-12-31")</f>
        <v>-29.7531657203</v>
      </c>
      <c r="Y439" s="6">
        <f>[1]!EM_S_FA_YOY_NETPROFIT(B439,"2020-12-31")</f>
        <v>64.604849864000002</v>
      </c>
      <c r="Z439" s="6">
        <f>[1]!EM_S_FA_YOY_NETPROFIT(B439,"2021-12-31")</f>
        <v>21.333218020899999</v>
      </c>
      <c r="AA439" s="6">
        <f>[1]!EM_S_FA_YOY_NETPROFIT(B439,"2022-12-31")</f>
        <v>-16.786831238600001</v>
      </c>
      <c r="AB439" s="7">
        <f t="shared" si="40"/>
        <v>23.05041221543333</v>
      </c>
      <c r="AC439" s="8">
        <f t="shared" si="41"/>
        <v>40.723003390014568</v>
      </c>
    </row>
    <row r="440" spans="1:29" ht="16.5" x14ac:dyDescent="0.45">
      <c r="A440" s="9">
        <v>520</v>
      </c>
      <c r="B440" s="5" t="s">
        <v>1696</v>
      </c>
      <c r="C440" s="5" t="s">
        <v>1697</v>
      </c>
      <c r="D440" s="5" t="s">
        <v>1698</v>
      </c>
      <c r="E440" s="5" t="s">
        <v>120</v>
      </c>
      <c r="F440" s="5" t="s">
        <v>11773</v>
      </c>
      <c r="G440" s="5">
        <v>24</v>
      </c>
      <c r="H440" s="5">
        <v>2</v>
      </c>
      <c r="I440" s="5">
        <f t="shared" si="36"/>
        <v>1</v>
      </c>
      <c r="J440" s="5">
        <f t="shared" si="37"/>
        <v>11</v>
      </c>
      <c r="K440" s="5"/>
      <c r="L440" s="5"/>
      <c r="M440" s="5"/>
      <c r="N440" s="5"/>
      <c r="O440" s="5" t="s">
        <v>1695</v>
      </c>
      <c r="P440" s="6">
        <f>[1]!EM_S_INFO_EMPLOYEE(B440,"2019")</f>
        <v>5401</v>
      </c>
      <c r="Q440" s="6">
        <f>[1]!EM_S_STM07_IS(B440,"83","2019-12-31","1",1000000000)</f>
        <v>5.2996508181299999</v>
      </c>
      <c r="R440" s="6">
        <f>[1]!EM_S_FA_YOY_OR(B440,"2019-12-31")</f>
        <v>-12.3256639561</v>
      </c>
      <c r="S440" s="6">
        <f>[1]!EM_S_FA_YOY_OR(B440,"2020-12-31")</f>
        <v>1.7788324627000001</v>
      </c>
      <c r="T440" s="6">
        <f>[1]!EM_S_FA_YOY_OR(B440,"2021-12-31")</f>
        <v>20.9310897959</v>
      </c>
      <c r="U440" s="6">
        <f>[1]!EM_S_FA_YOY_OR(B440,"2022-12-31")</f>
        <v>-26.069295885399999</v>
      </c>
      <c r="V440" s="7">
        <f t="shared" si="38"/>
        <v>-1.1197912089333333</v>
      </c>
      <c r="W440" s="8">
        <f t="shared" si="39"/>
        <v>23.633886221695583</v>
      </c>
      <c r="X440" s="6">
        <f>[1]!EM_S_FA_YOY_NETPROFIT(B440,"2019-12-31")</f>
        <v>2.9689707013</v>
      </c>
      <c r="Y440" s="6">
        <f>[1]!EM_S_FA_YOY_NETPROFIT(B440,"2020-12-31")</f>
        <v>30.178513657700002</v>
      </c>
      <c r="Z440" s="6">
        <f>[1]!EM_S_FA_YOY_NETPROFIT(B440,"2021-12-31")</f>
        <v>4.3352425798000001</v>
      </c>
      <c r="AA440" s="6">
        <f>[1]!EM_S_FA_YOY_NETPROFIT(B440,"2022-12-31")</f>
        <v>-66.326299164100007</v>
      </c>
      <c r="AB440" s="7">
        <f t="shared" si="40"/>
        <v>-10.604180975533334</v>
      </c>
      <c r="AC440" s="8">
        <f t="shared" si="41"/>
        <v>49.95682642609416</v>
      </c>
    </row>
    <row r="441" spans="1:29" ht="16.5" x14ac:dyDescent="0.45">
      <c r="A441" s="9">
        <v>521</v>
      </c>
      <c r="B441" s="5" t="s">
        <v>1699</v>
      </c>
      <c r="C441" s="5" t="s">
        <v>1700</v>
      </c>
      <c r="D441" s="5" t="s">
        <v>1701</v>
      </c>
      <c r="E441" s="5" t="s">
        <v>259</v>
      </c>
      <c r="F441" s="5" t="s">
        <v>11760</v>
      </c>
      <c r="G441" s="5">
        <v>11</v>
      </c>
      <c r="H441" s="5">
        <v>2</v>
      </c>
      <c r="I441" s="5">
        <f t="shared" si="36"/>
        <v>3</v>
      </c>
      <c r="J441" s="5">
        <f t="shared" si="37"/>
        <v>3</v>
      </c>
      <c r="K441" s="5"/>
      <c r="L441" s="5"/>
      <c r="M441" s="5"/>
      <c r="N441" s="5"/>
      <c r="O441" s="5" t="s">
        <v>1695</v>
      </c>
      <c r="P441" s="6">
        <f>[1]!EM_S_INFO_EMPLOYEE(B441,"2019")</f>
        <v>8741</v>
      </c>
      <c r="Q441" s="6">
        <f>[1]!EM_S_STM07_IS(B441,"83","2019-12-31","1",1000000000)</f>
        <v>2.7324844035</v>
      </c>
      <c r="R441" s="6">
        <f>[1]!EM_S_FA_YOY_OR(B441,"2019-12-31")</f>
        <v>0.77136762299999995</v>
      </c>
      <c r="S441" s="6">
        <f>[1]!EM_S_FA_YOY_OR(B441,"2020-12-31")</f>
        <v>-8.6502997230999998</v>
      </c>
      <c r="T441" s="6">
        <f>[1]!EM_S_FA_YOY_OR(B441,"2021-12-31")</f>
        <v>34.435884870999999</v>
      </c>
      <c r="U441" s="6">
        <f>[1]!EM_S_FA_YOY_OR(B441,"2022-12-31")</f>
        <v>8.1174006944000006</v>
      </c>
      <c r="V441" s="7">
        <f t="shared" si="38"/>
        <v>11.300995280766665</v>
      </c>
      <c r="W441" s="8">
        <f t="shared" si="39"/>
        <v>21.718800187555765</v>
      </c>
      <c r="X441" s="6">
        <f>[1]!EM_S_FA_YOY_NETPROFIT(B441,"2019-12-31")</f>
        <v>-13.338450720399999</v>
      </c>
      <c r="Y441" s="6">
        <f>[1]!EM_S_FA_YOY_NETPROFIT(B441,"2020-12-31")</f>
        <v>39.486406691200003</v>
      </c>
      <c r="Z441" s="6">
        <f>[1]!EM_S_FA_YOY_NETPROFIT(B441,"2021-12-31")</f>
        <v>12.7108537682</v>
      </c>
      <c r="AA441" s="6">
        <f>[1]!EM_S_FA_YOY_NETPROFIT(B441,"2022-12-31")</f>
        <v>9.3704507788000004</v>
      </c>
      <c r="AB441" s="7">
        <f t="shared" si="40"/>
        <v>20.522570412733334</v>
      </c>
      <c r="AC441" s="8">
        <f t="shared" si="41"/>
        <v>16.507873510245489</v>
      </c>
    </row>
    <row r="442" spans="1:29" ht="16.5" x14ac:dyDescent="0.45">
      <c r="A442" s="9">
        <v>522</v>
      </c>
      <c r="B442" s="5" t="s">
        <v>1702</v>
      </c>
      <c r="C442" s="5" t="s">
        <v>1703</v>
      </c>
      <c r="D442" s="5" t="s">
        <v>1704</v>
      </c>
      <c r="E442" s="5" t="s">
        <v>435</v>
      </c>
      <c r="F442" s="5" t="s">
        <v>11765</v>
      </c>
      <c r="G442" s="5">
        <v>16</v>
      </c>
      <c r="H442" s="5">
        <v>3</v>
      </c>
      <c r="I442" s="5">
        <f t="shared" si="36"/>
        <v>1</v>
      </c>
      <c r="J442" s="5">
        <f t="shared" si="37"/>
        <v>9</v>
      </c>
      <c r="K442" s="5"/>
      <c r="L442" s="5"/>
      <c r="M442" s="5"/>
      <c r="N442" s="5"/>
      <c r="O442" s="5" t="s">
        <v>1695</v>
      </c>
      <c r="P442" s="6">
        <f>[1]!EM_S_INFO_EMPLOYEE(B442,"2019")</f>
        <v>12050</v>
      </c>
      <c r="Q442" s="6">
        <f>[1]!EM_S_STM07_IS(B442,"83","2019-12-31","1",1000000000)</f>
        <v>10.09137048671</v>
      </c>
      <c r="R442" s="6">
        <f>[1]!EM_S_FA_YOY_OR(B442,"2019-12-31")</f>
        <v>-4.5609423305999997</v>
      </c>
      <c r="S442" s="6">
        <f>[1]!EM_S_FA_YOY_OR(B442,"2020-12-31")</f>
        <v>7.7788382405999998</v>
      </c>
      <c r="T442" s="6">
        <f>[1]!EM_S_FA_YOY_OR(B442,"2021-12-31")</f>
        <v>13.633429379400001</v>
      </c>
      <c r="U442" s="6">
        <f>[1]!EM_S_FA_YOY_OR(B442,"2022-12-31")</f>
        <v>6.4454345684999996</v>
      </c>
      <c r="V442" s="7">
        <f t="shared" si="38"/>
        <v>9.2859007294999998</v>
      </c>
      <c r="W442" s="8">
        <f t="shared" si="39"/>
        <v>3.8236429435119086</v>
      </c>
      <c r="X442" s="6">
        <f>[1]!EM_S_FA_YOY_NETPROFIT(B442,"2019-12-31")</f>
        <v>13.941844612200001</v>
      </c>
      <c r="Y442" s="6">
        <f>[1]!EM_S_FA_YOY_NETPROFIT(B442,"2020-12-31")</f>
        <v>-3.9593702180000001</v>
      </c>
      <c r="Z442" s="6">
        <f>[1]!EM_S_FA_YOY_NETPROFIT(B442,"2021-12-31")</f>
        <v>3.3469859271</v>
      </c>
      <c r="AA442" s="6">
        <f>[1]!EM_S_FA_YOY_NETPROFIT(B442,"2022-12-31")</f>
        <v>22.444110563999999</v>
      </c>
      <c r="AB442" s="7">
        <f t="shared" si="40"/>
        <v>7.2772420910333331</v>
      </c>
      <c r="AC442" s="8">
        <f t="shared" si="41"/>
        <v>13.633456439471349</v>
      </c>
    </row>
    <row r="443" spans="1:29" ht="16.5" x14ac:dyDescent="0.45">
      <c r="A443" s="9">
        <v>523</v>
      </c>
      <c r="B443" s="5" t="s">
        <v>1705</v>
      </c>
      <c r="C443" s="5" t="s">
        <v>1706</v>
      </c>
      <c r="D443" s="5" t="s">
        <v>1707</v>
      </c>
      <c r="E443" s="5" t="s">
        <v>249</v>
      </c>
      <c r="F443" s="5" t="s">
        <v>58</v>
      </c>
      <c r="G443" s="5">
        <v>10</v>
      </c>
      <c r="H443" s="5">
        <v>2</v>
      </c>
      <c r="I443" s="5">
        <f t="shared" si="36"/>
        <v>3</v>
      </c>
      <c r="J443" s="5">
        <f t="shared" si="37"/>
        <v>3</v>
      </c>
      <c r="K443" s="5"/>
      <c r="L443" s="5"/>
      <c r="M443" s="5"/>
      <c r="N443" s="5"/>
      <c r="O443" s="5" t="s">
        <v>1695</v>
      </c>
      <c r="P443" s="6">
        <f>[1]!EM_S_INFO_EMPLOYEE(B443,"2019")</f>
        <v>7176</v>
      </c>
      <c r="Q443" s="6">
        <f>[1]!EM_S_STM07_IS(B443,"83","2019-12-31","1",1000000000)</f>
        <v>2.9803565432500001</v>
      </c>
      <c r="R443" s="6">
        <f>[1]!EM_S_FA_YOY_OR(B443,"2019-12-31")</f>
        <v>-25.514031381500001</v>
      </c>
      <c r="S443" s="6">
        <f>[1]!EM_S_FA_YOY_OR(B443,"2020-12-31")</f>
        <v>-25.646392839499999</v>
      </c>
      <c r="T443" s="6">
        <f>[1]!EM_S_FA_YOY_OR(B443,"2021-12-31")</f>
        <v>-6.2058715901000001</v>
      </c>
      <c r="U443" s="6">
        <f>[1]!EM_S_FA_YOY_OR(B443,"2022-12-31")</f>
        <v>-42.9657597004</v>
      </c>
      <c r="V443" s="7">
        <f t="shared" si="38"/>
        <v>-24.939341376666665</v>
      </c>
      <c r="W443" s="8">
        <f t="shared" si="39"/>
        <v>18.390140967343477</v>
      </c>
      <c r="X443" s="6">
        <f>[1]!EM_S_FA_YOY_NETPROFIT(B443,"2019-12-31")</f>
        <v>106.3351257547</v>
      </c>
      <c r="Y443" s="6">
        <f>[1]!EM_S_FA_YOY_NETPROFIT(B443,"2020-12-31")</f>
        <v>-334.62962264150002</v>
      </c>
      <c r="Z443" s="6">
        <f>[1]!EM_S_FA_YOY_NETPROFIT(B443,"2021-12-31")</f>
        <v>11.1534092365</v>
      </c>
      <c r="AA443" s="6">
        <f>[1]!EM_S_FA_YOY_NETPROFIT(B443,"2022-12-31")</f>
        <v>30.523504633400002</v>
      </c>
      <c r="AB443" s="7">
        <f t="shared" si="40"/>
        <v>-97.650902923866667</v>
      </c>
      <c r="AC443" s="8">
        <f t="shared" si="41"/>
        <v>205.45798925371028</v>
      </c>
    </row>
    <row r="444" spans="1:29" ht="16.5" x14ac:dyDescent="0.45">
      <c r="A444" s="9">
        <v>524</v>
      </c>
      <c r="B444" s="5" t="s">
        <v>1708</v>
      </c>
      <c r="C444" s="5" t="s">
        <v>1709</v>
      </c>
      <c r="D444" s="5" t="s">
        <v>1710</v>
      </c>
      <c r="E444" s="5" t="s">
        <v>259</v>
      </c>
      <c r="F444" s="5" t="s">
        <v>11756</v>
      </c>
      <c r="G444" s="5">
        <v>6</v>
      </c>
      <c r="H444" s="5">
        <v>2</v>
      </c>
      <c r="I444" s="5">
        <f t="shared" si="36"/>
        <v>2</v>
      </c>
      <c r="J444" s="5">
        <f t="shared" si="37"/>
        <v>11</v>
      </c>
      <c r="K444" s="5"/>
      <c r="L444" s="5"/>
      <c r="M444" s="5"/>
      <c r="N444" s="5"/>
      <c r="O444" s="5" t="s">
        <v>1695</v>
      </c>
      <c r="P444" s="6">
        <f>[1]!EM_S_INFO_EMPLOYEE(B444,"2019")</f>
        <v>1187</v>
      </c>
      <c r="Q444" s="6">
        <f>[1]!EM_S_STM07_IS(B444,"83","2019-12-31","1",1000000000)</f>
        <v>0.86538656514000001</v>
      </c>
      <c r="R444" s="6">
        <f>[1]!EM_S_FA_YOY_OR(B444,"2019-12-31")</f>
        <v>-13.8365994742</v>
      </c>
      <c r="S444" s="6">
        <f>[1]!EM_S_FA_YOY_OR(B444,"2020-12-31")</f>
        <v>23.6319881043</v>
      </c>
      <c r="T444" s="6">
        <f>[1]!EM_S_FA_YOY_OR(B444,"2021-12-31")</f>
        <v>61.551057998700003</v>
      </c>
      <c r="U444" s="6">
        <f>[1]!EM_S_FA_YOY_OR(B444,"2022-12-31")</f>
        <v>36.373704120900001</v>
      </c>
      <c r="V444" s="7">
        <f t="shared" si="38"/>
        <v>40.518916741300004</v>
      </c>
      <c r="W444" s="8">
        <f t="shared" si="39"/>
        <v>19.296400083055406</v>
      </c>
      <c r="X444" s="6">
        <f>[1]!EM_S_FA_YOY_NETPROFIT(B444,"2019-12-31")</f>
        <v>-1931.3141165540001</v>
      </c>
      <c r="Y444" s="6">
        <f>[1]!EM_S_FA_YOY_NETPROFIT(B444,"2020-12-31")</f>
        <v>132.9317908134</v>
      </c>
      <c r="Z444" s="6">
        <f>[1]!EM_S_FA_YOY_NETPROFIT(B444,"2021-12-31")</f>
        <v>156.51432090949999</v>
      </c>
      <c r="AA444" s="6">
        <f>[1]!EM_S_FA_YOY_NETPROFIT(B444,"2022-12-31")</f>
        <v>188.96263361659999</v>
      </c>
      <c r="AB444" s="7">
        <f t="shared" si="40"/>
        <v>159.46958177983333</v>
      </c>
      <c r="AC444" s="8">
        <f t="shared" si="41"/>
        <v>28.132081533687106</v>
      </c>
    </row>
    <row r="445" spans="1:29" ht="16.5" x14ac:dyDescent="0.45">
      <c r="A445" s="9">
        <v>525</v>
      </c>
      <c r="B445" s="5" t="s">
        <v>1711</v>
      </c>
      <c r="C445" s="5" t="s">
        <v>1712</v>
      </c>
      <c r="D445" s="5" t="s">
        <v>1713</v>
      </c>
      <c r="E445" s="5" t="s">
        <v>293</v>
      </c>
      <c r="F445" s="5" t="s">
        <v>11765</v>
      </c>
      <c r="G445" s="5">
        <v>16</v>
      </c>
      <c r="H445" s="5">
        <v>3</v>
      </c>
      <c r="I445" s="5">
        <f t="shared" si="36"/>
        <v>1</v>
      </c>
      <c r="J445" s="5">
        <f t="shared" si="37"/>
        <v>9</v>
      </c>
      <c r="K445" s="5"/>
      <c r="L445" s="5"/>
      <c r="M445" s="5"/>
      <c r="N445" s="5"/>
      <c r="O445" s="5" t="s">
        <v>1695</v>
      </c>
      <c r="P445" s="6">
        <f>[1]!EM_S_INFO_EMPLOYEE(B445,"2019")</f>
        <v>2417</v>
      </c>
      <c r="Q445" s="6">
        <f>[1]!EM_S_STM07_IS(B445,"83","2019-12-31","1",1000000000)</f>
        <v>3.6999419902000001</v>
      </c>
      <c r="R445" s="6">
        <f>[1]!EM_S_FA_YOY_OR(B445,"2019-12-31")</f>
        <v>15.015805884300001</v>
      </c>
      <c r="S445" s="6">
        <f>[1]!EM_S_FA_YOY_OR(B445,"2020-12-31")</f>
        <v>35.764460002500002</v>
      </c>
      <c r="T445" s="6">
        <f>[1]!EM_S_FA_YOY_OR(B445,"2021-12-31")</f>
        <v>-11.6858856119</v>
      </c>
      <c r="U445" s="6">
        <f>[1]!EM_S_FA_YOY_OR(B445,"2022-12-31")</f>
        <v>1.8209115993</v>
      </c>
      <c r="V445" s="7">
        <f t="shared" si="38"/>
        <v>8.6331619966333353</v>
      </c>
      <c r="W445" s="8">
        <f t="shared" si="39"/>
        <v>24.447676604096319</v>
      </c>
      <c r="X445" s="6">
        <f>[1]!EM_S_FA_YOY_NETPROFIT(B445,"2019-12-31")</f>
        <v>14.000309183600001</v>
      </c>
      <c r="Y445" s="6">
        <f>[1]!EM_S_FA_YOY_NETPROFIT(B445,"2020-12-31")</f>
        <v>33.743926049499997</v>
      </c>
      <c r="Z445" s="6">
        <f>[1]!EM_S_FA_YOY_NETPROFIT(B445,"2021-12-31")</f>
        <v>-21.150343058200001</v>
      </c>
      <c r="AA445" s="6">
        <f>[1]!EM_S_FA_YOY_NETPROFIT(B445,"2022-12-31")</f>
        <v>-14.202005853399999</v>
      </c>
      <c r="AB445" s="7">
        <f t="shared" si="40"/>
        <v>-0.53614095403333428</v>
      </c>
      <c r="AC445" s="8">
        <f t="shared" si="41"/>
        <v>29.889999879607778</v>
      </c>
    </row>
    <row r="446" spans="1:29" ht="16.5" x14ac:dyDescent="0.45">
      <c r="A446" s="9">
        <v>526</v>
      </c>
      <c r="B446" s="5" t="s">
        <v>1714</v>
      </c>
      <c r="C446" s="5" t="s">
        <v>1715</v>
      </c>
      <c r="D446" s="5" t="s">
        <v>1716</v>
      </c>
      <c r="E446" s="5" t="s">
        <v>7</v>
      </c>
      <c r="F446" s="5" t="s">
        <v>11756</v>
      </c>
      <c r="G446" s="5">
        <v>6</v>
      </c>
      <c r="H446" s="5">
        <v>2</v>
      </c>
      <c r="I446" s="5">
        <f t="shared" si="36"/>
        <v>2</v>
      </c>
      <c r="J446" s="5">
        <f t="shared" si="37"/>
        <v>11</v>
      </c>
      <c r="K446" s="5"/>
      <c r="L446" s="5"/>
      <c r="M446" s="5"/>
      <c r="N446" s="5"/>
      <c r="O446" s="5" t="s">
        <v>1695</v>
      </c>
      <c r="P446" s="6">
        <f>[1]!EM_S_INFO_EMPLOYEE(B446,"2019")</f>
        <v>13005</v>
      </c>
      <c r="Q446" s="6">
        <f>[1]!EM_S_STM07_IS(B446,"83","2019-12-31","1",1000000000)</f>
        <v>9.56262734369</v>
      </c>
      <c r="R446" s="6">
        <f>[1]!EM_S_FA_YOY_OR(B446,"2019-12-31")</f>
        <v>-13.299426452900001</v>
      </c>
      <c r="S446" s="6">
        <f>[1]!EM_S_FA_YOY_OR(B446,"2020-12-31")</f>
        <v>24.887043871100001</v>
      </c>
      <c r="T446" s="6">
        <f>[1]!EM_S_FA_YOY_OR(B446,"2021-12-31")</f>
        <v>36.7582944822</v>
      </c>
      <c r="U446" s="6">
        <f>[1]!EM_S_FA_YOY_OR(B446,"2022-12-31")</f>
        <v>-8.3953117898999992</v>
      </c>
      <c r="V446" s="7">
        <f t="shared" si="38"/>
        <v>17.750008854466667</v>
      </c>
      <c r="W446" s="8">
        <f t="shared" si="39"/>
        <v>23.407584058707229</v>
      </c>
      <c r="X446" s="6">
        <f>[1]!EM_S_FA_YOY_NETPROFIT(B446,"2019-12-31")</f>
        <v>-64.304665224199994</v>
      </c>
      <c r="Y446" s="6">
        <f>[1]!EM_S_FA_YOY_NETPROFIT(B446,"2020-12-31")</f>
        <v>61.337715380900001</v>
      </c>
      <c r="Z446" s="6">
        <f>[1]!EM_S_FA_YOY_NETPROFIT(B446,"2021-12-31")</f>
        <v>109.3758399835</v>
      </c>
      <c r="AA446" s="6">
        <f>[1]!EM_S_FA_YOY_NETPROFIT(B446,"2022-12-31")</f>
        <v>-38.379793973799998</v>
      </c>
      <c r="AB446" s="7">
        <f t="shared" si="40"/>
        <v>44.11125379686667</v>
      </c>
      <c r="AC446" s="8">
        <f t="shared" si="41"/>
        <v>75.369059139414361</v>
      </c>
    </row>
    <row r="447" spans="1:29" ht="16.5" x14ac:dyDescent="0.45">
      <c r="A447" s="9">
        <v>527</v>
      </c>
      <c r="B447" s="5" t="s">
        <v>1717</v>
      </c>
      <c r="C447" s="5" t="s">
        <v>1718</v>
      </c>
      <c r="D447" s="5" t="s">
        <v>1719</v>
      </c>
      <c r="E447" s="5" t="s">
        <v>120</v>
      </c>
      <c r="F447" s="5" t="s">
        <v>11756</v>
      </c>
      <c r="G447" s="5">
        <v>6</v>
      </c>
      <c r="H447" s="5">
        <v>2</v>
      </c>
      <c r="I447" s="5">
        <f t="shared" si="36"/>
        <v>2</v>
      </c>
      <c r="J447" s="5">
        <f t="shared" si="37"/>
        <v>11</v>
      </c>
      <c r="K447" s="5"/>
      <c r="L447" s="5"/>
      <c r="M447" s="5"/>
      <c r="N447" s="5"/>
      <c r="O447" s="5" t="s">
        <v>1720</v>
      </c>
      <c r="P447" s="6">
        <f>[1]!EM_S_INFO_EMPLOYEE(B447,"2019")</f>
        <v>2847</v>
      </c>
      <c r="Q447" s="6">
        <f>[1]!EM_S_STM07_IS(B447,"83","2019-12-31","1",1000000000)</f>
        <v>3.1575730315900001</v>
      </c>
      <c r="R447" s="6">
        <f>[1]!EM_S_FA_YOY_OR(B447,"2019-12-31")</f>
        <v>-9.8547788945000008</v>
      </c>
      <c r="S447" s="6">
        <f>[1]!EM_S_FA_YOY_OR(B447,"2020-12-31")</f>
        <v>13.766106562599999</v>
      </c>
      <c r="T447" s="6">
        <f>[1]!EM_S_FA_YOY_OR(B447,"2021-12-31")</f>
        <v>5.1861128096</v>
      </c>
      <c r="U447" s="6">
        <f>[1]!EM_S_FA_YOY_OR(B447,"2022-12-31")</f>
        <v>15.1558420935</v>
      </c>
      <c r="V447" s="7">
        <f t="shared" si="38"/>
        <v>11.369353821899999</v>
      </c>
      <c r="W447" s="8">
        <f t="shared" si="39"/>
        <v>5.3997401116723243</v>
      </c>
      <c r="X447" s="6">
        <f>[1]!EM_S_FA_YOY_NETPROFIT(B447,"2019-12-31")</f>
        <v>-58.231373693400002</v>
      </c>
      <c r="Y447" s="6">
        <f>[1]!EM_S_FA_YOY_NETPROFIT(B447,"2020-12-31")</f>
        <v>47.044540119799997</v>
      </c>
      <c r="Z447" s="6">
        <f>[1]!EM_S_FA_YOY_NETPROFIT(B447,"2021-12-31")</f>
        <v>61.411316757000002</v>
      </c>
      <c r="AA447" s="6">
        <f>[1]!EM_S_FA_YOY_NETPROFIT(B447,"2022-12-31")</f>
        <v>38.70957353</v>
      </c>
      <c r="AB447" s="7">
        <f t="shared" si="40"/>
        <v>49.055143468933331</v>
      </c>
      <c r="AC447" s="8">
        <f t="shared" si="41"/>
        <v>11.483648407924195</v>
      </c>
    </row>
    <row r="448" spans="1:29" ht="16.5" x14ac:dyDescent="0.45">
      <c r="A448" s="9">
        <v>528</v>
      </c>
      <c r="B448" s="5" t="s">
        <v>1721</v>
      </c>
      <c r="C448" s="5" t="s">
        <v>1722</v>
      </c>
      <c r="D448" s="5" t="s">
        <v>1723</v>
      </c>
      <c r="E448" s="5" t="s">
        <v>259</v>
      </c>
      <c r="F448" s="5" t="s">
        <v>11770</v>
      </c>
      <c r="G448" s="5">
        <v>21</v>
      </c>
      <c r="H448" s="5">
        <v>3</v>
      </c>
      <c r="I448" s="5">
        <f t="shared" si="36"/>
        <v>3</v>
      </c>
      <c r="J448" s="5">
        <f t="shared" si="37"/>
        <v>7</v>
      </c>
      <c r="K448" s="5"/>
      <c r="L448" s="5"/>
      <c r="M448" s="5"/>
      <c r="N448" s="5"/>
      <c r="O448" s="5" t="s">
        <v>1720</v>
      </c>
      <c r="P448" s="6">
        <f>[1]!EM_S_INFO_EMPLOYEE(B448,"2019")</f>
        <v>5972</v>
      </c>
      <c r="Q448" s="6">
        <f>[1]!EM_S_STM07_IS(B448,"83","2019-12-31","1",1000000000)</f>
        <v>20.279659705859999</v>
      </c>
      <c r="R448" s="6">
        <f>[1]!EM_S_FA_YOY_OR(B448,"2019-12-31")</f>
        <v>-2.3480398199999999E-2</v>
      </c>
      <c r="S448" s="6">
        <f>[1]!EM_S_FA_YOY_OR(B448,"2020-12-31")</f>
        <v>6.7179597760999998</v>
      </c>
      <c r="T448" s="6">
        <f>[1]!EM_S_FA_YOY_OR(B448,"2021-12-31")</f>
        <v>64.641259185999999</v>
      </c>
      <c r="U448" s="6">
        <f>[1]!EM_S_FA_YOY_OR(B448,"2022-12-31")</f>
        <v>4.2619753568999998</v>
      </c>
      <c r="V448" s="7">
        <f t="shared" si="38"/>
        <v>25.207064772999999</v>
      </c>
      <c r="W448" s="8">
        <f t="shared" si="39"/>
        <v>34.173084900525865</v>
      </c>
      <c r="X448" s="6">
        <f>[1]!EM_S_FA_YOY_NETPROFIT(B448,"2019-12-31")</f>
        <v>82.246482524300006</v>
      </c>
      <c r="Y448" s="6">
        <f>[1]!EM_S_FA_YOY_NETPROFIT(B448,"2020-12-31")</f>
        <v>-3.3333026449999998</v>
      </c>
      <c r="Z448" s="6">
        <f>[1]!EM_S_FA_YOY_NETPROFIT(B448,"2021-12-31")</f>
        <v>44.130539622299999</v>
      </c>
      <c r="AA448" s="6">
        <f>[1]!EM_S_FA_YOY_NETPROFIT(B448,"2022-12-31")</f>
        <v>-64.3125380165</v>
      </c>
      <c r="AB448" s="7">
        <f t="shared" si="40"/>
        <v>-7.838433679733332</v>
      </c>
      <c r="AC448" s="8">
        <f t="shared" si="41"/>
        <v>54.36172758636161</v>
      </c>
    </row>
    <row r="449" spans="1:29" ht="16.5" x14ac:dyDescent="0.45">
      <c r="A449" s="9">
        <v>529</v>
      </c>
      <c r="B449" s="5" t="s">
        <v>1724</v>
      </c>
      <c r="C449" s="5" t="s">
        <v>1725</v>
      </c>
      <c r="D449" s="5" t="s">
        <v>1726</v>
      </c>
      <c r="E449" s="5" t="s">
        <v>259</v>
      </c>
      <c r="F449" s="5" t="s">
        <v>58</v>
      </c>
      <c r="G449" s="5">
        <v>10</v>
      </c>
      <c r="H449" s="5">
        <v>2</v>
      </c>
      <c r="I449" s="5">
        <f t="shared" si="36"/>
        <v>3</v>
      </c>
      <c r="J449" s="5">
        <f t="shared" si="37"/>
        <v>3</v>
      </c>
      <c r="K449" s="5"/>
      <c r="L449" s="5"/>
      <c r="M449" s="5"/>
      <c r="N449" s="5"/>
      <c r="O449" s="5" t="s">
        <v>1727</v>
      </c>
      <c r="P449" s="6">
        <f>[1]!EM_S_INFO_EMPLOYEE(B449,"2019")</f>
        <v>10262</v>
      </c>
      <c r="Q449" s="6">
        <f>[1]!EM_S_STM07_IS(B449,"83","2019-12-31","1",1000000000)</f>
        <v>9.1043420888399993</v>
      </c>
      <c r="R449" s="6">
        <f>[1]!EM_S_FA_YOY_OR(B449,"2019-12-31")</f>
        <v>-3.1508031798</v>
      </c>
      <c r="S449" s="6">
        <f>[1]!EM_S_FA_YOY_OR(B449,"2020-12-31")</f>
        <v>-18.933638822900001</v>
      </c>
      <c r="T449" s="6">
        <f>[1]!EM_S_FA_YOY_OR(B449,"2021-12-31")</f>
        <v>33.282373843899997</v>
      </c>
      <c r="U449" s="6">
        <f>[1]!EM_S_FA_YOY_OR(B449,"2022-12-31")</f>
        <v>3.1175934082999999</v>
      </c>
      <c r="V449" s="7">
        <f t="shared" si="38"/>
        <v>5.8221094764333321</v>
      </c>
      <c r="W449" s="8">
        <f t="shared" si="39"/>
        <v>26.212855626141685</v>
      </c>
      <c r="X449" s="6">
        <f>[1]!EM_S_FA_YOY_NETPROFIT(B449,"2019-12-31")</f>
        <v>100.9949215013</v>
      </c>
      <c r="Y449" s="6">
        <f>[1]!EM_S_FA_YOY_NETPROFIT(B449,"2020-12-31")</f>
        <v>-4601.2177214162002</v>
      </c>
      <c r="Z449" s="6">
        <f>[1]!EM_S_FA_YOY_NETPROFIT(B449,"2021-12-31")</f>
        <v>138.2645417107</v>
      </c>
      <c r="AA449" s="6">
        <f>[1]!EM_S_FA_YOY_NETPROFIT(B449,"2022-12-31")</f>
        <v>111.4085686025</v>
      </c>
      <c r="AB449" s="7">
        <f t="shared" si="40"/>
        <v>-1450.5148703676668</v>
      </c>
      <c r="AC449" s="8">
        <f t="shared" si="41"/>
        <v>2728.6217496250583</v>
      </c>
    </row>
    <row r="450" spans="1:29" ht="16.5" x14ac:dyDescent="0.45">
      <c r="A450" s="9">
        <v>530</v>
      </c>
      <c r="B450" s="5" t="s">
        <v>1728</v>
      </c>
      <c r="C450" s="5" t="s">
        <v>1729</v>
      </c>
      <c r="D450" s="5" t="s">
        <v>1730</v>
      </c>
      <c r="E450" s="5" t="s">
        <v>259</v>
      </c>
      <c r="F450" s="5" t="s">
        <v>11775</v>
      </c>
      <c r="G450" s="5">
        <v>26</v>
      </c>
      <c r="H450" s="5">
        <v>2</v>
      </c>
      <c r="I450" s="5">
        <f t="shared" ref="I450:I513" si="42">VLOOKUP(F450,K:N,4,FALSE)</f>
        <v>3</v>
      </c>
      <c r="J450" s="5">
        <f t="shared" ref="J450:J513" si="43">VLOOKUP(F450,K:L,2,FALSE)</f>
        <v>3</v>
      </c>
      <c r="K450" s="5"/>
      <c r="L450" s="5"/>
      <c r="M450" s="5"/>
      <c r="N450" s="5"/>
      <c r="O450" s="5" t="s">
        <v>1727</v>
      </c>
      <c r="P450" s="6">
        <f>[1]!EM_S_INFO_EMPLOYEE(B450,"2019")</f>
        <v>1072</v>
      </c>
      <c r="Q450" s="6">
        <f>[1]!EM_S_STM07_IS(B450,"83","2019-12-31","1",1000000000)</f>
        <v>1.1523071997300001</v>
      </c>
      <c r="R450" s="6">
        <f>[1]!EM_S_FA_YOY_OR(B450,"2019-12-31")</f>
        <v>2.1261957535999998</v>
      </c>
      <c r="S450" s="6">
        <f>[1]!EM_S_FA_YOY_OR(B450,"2020-12-31")</f>
        <v>34.532695905499999</v>
      </c>
      <c r="T450" s="6">
        <f>[1]!EM_S_FA_YOY_OR(B450,"2021-12-31")</f>
        <v>18.028431225199999</v>
      </c>
      <c r="U450" s="6">
        <f>[1]!EM_S_FA_YOY_OR(B450,"2022-12-31")</f>
        <v>-23.933325480200001</v>
      </c>
      <c r="V450" s="7">
        <f t="shared" ref="V450:V513" si="44">AVERAGE(S450:U450)</f>
        <v>9.5426005501666662</v>
      </c>
      <c r="W450" s="8">
        <f t="shared" ref="W450:W513" si="45">STDEV(S450:U450)</f>
        <v>30.142592885355519</v>
      </c>
      <c r="X450" s="6">
        <f>[1]!EM_S_FA_YOY_NETPROFIT(B450,"2019-12-31")</f>
        <v>78.366062327999998</v>
      </c>
      <c r="Y450" s="6">
        <f>[1]!EM_S_FA_YOY_NETPROFIT(B450,"2020-12-31")</f>
        <v>144.51262630529999</v>
      </c>
      <c r="Z450" s="6">
        <f>[1]!EM_S_FA_YOY_NETPROFIT(B450,"2021-12-31")</f>
        <v>-11.072161337800001</v>
      </c>
      <c r="AA450" s="6">
        <f>[1]!EM_S_FA_YOY_NETPROFIT(B450,"2022-12-31")</f>
        <v>-49.035548718100003</v>
      </c>
      <c r="AB450" s="7">
        <f t="shared" ref="AB450:AB513" si="46">AVERAGE(Y450:AA450)</f>
        <v>28.134972083133331</v>
      </c>
      <c r="AC450" s="8">
        <f t="shared" ref="AC450:AC513" si="47">STDEV(Y450:AA450)</f>
        <v>102.55790314274819</v>
      </c>
    </row>
    <row r="451" spans="1:29" ht="16.5" x14ac:dyDescent="0.45">
      <c r="A451" s="9">
        <v>531</v>
      </c>
      <c r="B451" s="5" t="s">
        <v>1731</v>
      </c>
      <c r="C451" s="5" t="s">
        <v>1732</v>
      </c>
      <c r="D451" s="5" t="s">
        <v>1733</v>
      </c>
      <c r="E451" s="5" t="s">
        <v>249</v>
      </c>
      <c r="F451" s="5" t="s">
        <v>11775</v>
      </c>
      <c r="G451" s="5">
        <v>26</v>
      </c>
      <c r="H451" s="5">
        <v>2</v>
      </c>
      <c r="I451" s="5">
        <f t="shared" si="42"/>
        <v>3</v>
      </c>
      <c r="J451" s="5">
        <f t="shared" si="43"/>
        <v>3</v>
      </c>
      <c r="K451" s="5"/>
      <c r="L451" s="5"/>
      <c r="M451" s="5"/>
      <c r="N451" s="5"/>
      <c r="O451" s="5" t="s">
        <v>1734</v>
      </c>
      <c r="P451" s="6">
        <f>[1]!EM_S_INFO_EMPLOYEE(B451,"2019")</f>
        <v>2050</v>
      </c>
      <c r="Q451" s="6">
        <f>[1]!EM_S_STM07_IS(B451,"83","2019-12-31","1",1000000000)</f>
        <v>2.59972404124</v>
      </c>
      <c r="R451" s="6">
        <f>[1]!EM_S_FA_YOY_OR(B451,"2019-12-31")</f>
        <v>11.467659295400001</v>
      </c>
      <c r="S451" s="6">
        <f>[1]!EM_S_FA_YOY_OR(B451,"2020-12-31")</f>
        <v>5.2995369328999997</v>
      </c>
      <c r="T451" s="6">
        <f>[1]!EM_S_FA_YOY_OR(B451,"2021-12-31")</f>
        <v>10.454701330800001</v>
      </c>
      <c r="U451" s="6">
        <f>[1]!EM_S_FA_YOY_OR(B451,"2022-12-31")</f>
        <v>9.2747694044000006</v>
      </c>
      <c r="V451" s="7">
        <f t="shared" si="44"/>
        <v>8.3430025560333334</v>
      </c>
      <c r="W451" s="8">
        <f t="shared" si="45"/>
        <v>2.7009391120738528</v>
      </c>
      <c r="X451" s="6">
        <f>[1]!EM_S_FA_YOY_NETPROFIT(B451,"2019-12-31")</f>
        <v>18.991806853100002</v>
      </c>
      <c r="Y451" s="6">
        <f>[1]!EM_S_FA_YOY_NETPROFIT(B451,"2020-12-31")</f>
        <v>12.591154595100001</v>
      </c>
      <c r="Z451" s="6">
        <f>[1]!EM_S_FA_YOY_NETPROFIT(B451,"2021-12-31")</f>
        <v>3.9474989019</v>
      </c>
      <c r="AA451" s="6">
        <f>[1]!EM_S_FA_YOY_NETPROFIT(B451,"2022-12-31")</f>
        <v>14.845058570699999</v>
      </c>
      <c r="AB451" s="7">
        <f t="shared" si="46"/>
        <v>10.461237355900002</v>
      </c>
      <c r="AC451" s="8">
        <f t="shared" si="47"/>
        <v>5.7525309445621495</v>
      </c>
    </row>
    <row r="452" spans="1:29" ht="16.5" x14ac:dyDescent="0.45">
      <c r="A452" s="9">
        <v>532</v>
      </c>
      <c r="B452" s="5" t="s">
        <v>1735</v>
      </c>
      <c r="C452" s="5" t="s">
        <v>1736</v>
      </c>
      <c r="D452" s="5" t="s">
        <v>1737</v>
      </c>
      <c r="E452" s="5" t="s">
        <v>120</v>
      </c>
      <c r="F452" s="5" t="s">
        <v>11764</v>
      </c>
      <c r="G452" s="5">
        <v>15</v>
      </c>
      <c r="H452" s="5">
        <v>3</v>
      </c>
      <c r="I452" s="5">
        <f t="shared" si="42"/>
        <v>2</v>
      </c>
      <c r="J452" s="5">
        <f t="shared" si="43"/>
        <v>8</v>
      </c>
      <c r="K452" s="5"/>
      <c r="L452" s="5"/>
      <c r="M452" s="5"/>
      <c r="N452" s="5"/>
      <c r="O452" s="5" t="s">
        <v>1734</v>
      </c>
      <c r="P452" s="6">
        <f>[1]!EM_S_INFO_EMPLOYEE(B452,"2019")</f>
        <v>2893</v>
      </c>
      <c r="Q452" s="6">
        <f>[1]!EM_S_STM07_IS(B452,"83","2019-12-31","1",1000000000)</f>
        <v>10.898257594049999</v>
      </c>
      <c r="R452" s="6">
        <f>[1]!EM_S_FA_YOY_OR(B452,"2019-12-31")</f>
        <v>33.500532488600001</v>
      </c>
      <c r="S452" s="6">
        <f>[1]!EM_S_FA_YOY_OR(B452,"2020-12-31")</f>
        <v>3.7352300274000001</v>
      </c>
      <c r="T452" s="6">
        <f>[1]!EM_S_FA_YOY_OR(B452,"2021-12-31")</f>
        <v>-0.70711085910000004</v>
      </c>
      <c r="U452" s="6">
        <f>[1]!EM_S_FA_YOY_OR(B452,"2022-12-31")</f>
        <v>-5.6993051682000004</v>
      </c>
      <c r="V452" s="7">
        <f t="shared" si="44"/>
        <v>-0.8903953333000002</v>
      </c>
      <c r="W452" s="8">
        <f t="shared" si="45"/>
        <v>4.7199373394268553</v>
      </c>
      <c r="X452" s="6">
        <f>[1]!EM_S_FA_YOY_NETPROFIT(B452,"2019-12-31")</f>
        <v>43.734962780099998</v>
      </c>
      <c r="Y452" s="6">
        <f>[1]!EM_S_FA_YOY_NETPROFIT(B452,"2020-12-31")</f>
        <v>23.542290168800001</v>
      </c>
      <c r="Z452" s="6">
        <f>[1]!EM_S_FA_YOY_NETPROFIT(B452,"2021-12-31")</f>
        <v>20.108467170899999</v>
      </c>
      <c r="AA452" s="6">
        <f>[1]!EM_S_FA_YOY_NETPROFIT(B452,"2022-12-31")</f>
        <v>-48.805301247300001</v>
      </c>
      <c r="AB452" s="7">
        <f t="shared" si="46"/>
        <v>-1.7181813025333337</v>
      </c>
      <c r="AC452" s="8">
        <f t="shared" si="47"/>
        <v>40.814769797401269</v>
      </c>
    </row>
    <row r="453" spans="1:29" ht="16.5" x14ac:dyDescent="0.45">
      <c r="A453" s="9">
        <v>533</v>
      </c>
      <c r="B453" s="5" t="s">
        <v>1738</v>
      </c>
      <c r="C453" s="5" t="s">
        <v>1739</v>
      </c>
      <c r="D453" s="5" t="s">
        <v>1740</v>
      </c>
      <c r="E453" s="5" t="s">
        <v>240</v>
      </c>
      <c r="F453" s="5" t="s">
        <v>11752</v>
      </c>
      <c r="G453" s="5">
        <v>2</v>
      </c>
      <c r="H453" s="5">
        <v>3</v>
      </c>
      <c r="I453" s="5">
        <f t="shared" si="42"/>
        <v>0</v>
      </c>
      <c r="J453" s="5">
        <f t="shared" si="43"/>
        <v>2</v>
      </c>
      <c r="K453" s="5"/>
      <c r="L453" s="5"/>
      <c r="M453" s="5"/>
      <c r="N453" s="5"/>
      <c r="O453" s="5" t="s">
        <v>1734</v>
      </c>
      <c r="P453" s="6">
        <f>[1]!EM_S_INFO_EMPLOYEE(B453,"2019")</f>
        <v>929</v>
      </c>
      <c r="Q453" s="6">
        <f>[1]!EM_S_STM07_IS(B453,"83","2019-12-31","1",1000000000)</f>
        <v>2.75289956646</v>
      </c>
      <c r="R453" s="6">
        <f>[1]!EM_S_FA_YOY_OR(B453,"2019-12-31")</f>
        <v>16.971508567000001</v>
      </c>
      <c r="S453" s="6">
        <f>[1]!EM_S_FA_YOY_OR(B453,"2020-12-31")</f>
        <v>7.0716895313999997</v>
      </c>
      <c r="T453" s="6">
        <f>[1]!EM_S_FA_YOY_OR(B453,"2021-12-31")</f>
        <v>-19.2393319183</v>
      </c>
      <c r="U453" s="6">
        <f>[1]!EM_S_FA_YOY_OR(B453,"2022-12-31")</f>
        <v>-65.078468267399998</v>
      </c>
      <c r="V453" s="7">
        <f t="shared" si="44"/>
        <v>-25.748703551433334</v>
      </c>
      <c r="W453" s="8">
        <f t="shared" si="45"/>
        <v>36.512877959585929</v>
      </c>
      <c r="X453" s="6">
        <f>[1]!EM_S_FA_YOY_NETPROFIT(B453,"2019-12-31")</f>
        <v>10.0050343648</v>
      </c>
      <c r="Y453" s="6">
        <f>[1]!EM_S_FA_YOY_NETPROFIT(B453,"2020-12-31")</f>
        <v>-5.3906615972000003</v>
      </c>
      <c r="Z453" s="6">
        <f>[1]!EM_S_FA_YOY_NETPROFIT(B453,"2021-12-31")</f>
        <v>-15.156609394</v>
      </c>
      <c r="AA453" s="6">
        <f>[1]!EM_S_FA_YOY_NETPROFIT(B453,"2022-12-31")</f>
        <v>-79.541488965200003</v>
      </c>
      <c r="AB453" s="7">
        <f t="shared" si="46"/>
        <v>-33.362919985466668</v>
      </c>
      <c r="AC453" s="8">
        <f t="shared" si="47"/>
        <v>40.288814934848219</v>
      </c>
    </row>
    <row r="454" spans="1:29" ht="16.5" x14ac:dyDescent="0.45">
      <c r="A454" s="9">
        <v>534</v>
      </c>
      <c r="B454" s="5" t="s">
        <v>1741</v>
      </c>
      <c r="C454" s="5" t="s">
        <v>1742</v>
      </c>
      <c r="D454" s="5" t="s">
        <v>1743</v>
      </c>
      <c r="E454" s="5" t="s">
        <v>240</v>
      </c>
      <c r="F454" s="5" t="s">
        <v>11769</v>
      </c>
      <c r="G454" s="5">
        <v>20</v>
      </c>
      <c r="H454" s="5">
        <v>3</v>
      </c>
      <c r="I454" s="5">
        <f t="shared" si="42"/>
        <v>4</v>
      </c>
      <c r="J454" s="5">
        <f t="shared" si="43"/>
        <v>7</v>
      </c>
      <c r="K454" s="5"/>
      <c r="L454" s="5"/>
      <c r="M454" s="5"/>
      <c r="N454" s="5"/>
      <c r="O454" s="5" t="s">
        <v>1744</v>
      </c>
      <c r="P454" s="6">
        <f>[1]!EM_S_INFO_EMPLOYEE(B454,"2019")</f>
        <v>1781</v>
      </c>
      <c r="Q454" s="6">
        <f>[1]!EM_S_STM07_IS(B454,"83","2019-12-31","1",1000000000)</f>
        <v>1.17872003445</v>
      </c>
      <c r="R454" s="6">
        <f>[1]!EM_S_FA_YOY_OR(B454,"2019-12-31")</f>
        <v>2.2561333424000001</v>
      </c>
      <c r="S454" s="6">
        <f>[1]!EM_S_FA_YOY_OR(B454,"2020-12-31")</f>
        <v>-9.8441798424000009</v>
      </c>
      <c r="T454" s="6">
        <f>[1]!EM_S_FA_YOY_OR(B454,"2021-12-31")</f>
        <v>0.92229069139999997</v>
      </c>
      <c r="U454" s="6">
        <f>[1]!EM_S_FA_YOY_OR(B454,"2022-12-31")</f>
        <v>19.883703539500001</v>
      </c>
      <c r="V454" s="7">
        <f t="shared" si="44"/>
        <v>3.6539381295000002</v>
      </c>
      <c r="W454" s="8">
        <f t="shared" si="45"/>
        <v>15.051019430142276</v>
      </c>
      <c r="X454" s="6">
        <f>[1]!EM_S_FA_YOY_NETPROFIT(B454,"2019-12-31")</f>
        <v>2.0332892495000001</v>
      </c>
      <c r="Y454" s="6">
        <f>[1]!EM_S_FA_YOY_NETPROFIT(B454,"2020-12-31")</f>
        <v>-7.3408499401</v>
      </c>
      <c r="Z454" s="6">
        <f>[1]!EM_S_FA_YOY_NETPROFIT(B454,"2021-12-31")</f>
        <v>23.071206350499999</v>
      </c>
      <c r="AA454" s="6">
        <f>[1]!EM_S_FA_YOY_NETPROFIT(B454,"2022-12-31")</f>
        <v>124.2351025401</v>
      </c>
      <c r="AB454" s="7">
        <f t="shared" si="46"/>
        <v>46.655152983499995</v>
      </c>
      <c r="AC454" s="8">
        <f t="shared" si="47"/>
        <v>68.885482664049803</v>
      </c>
    </row>
    <row r="455" spans="1:29" ht="16.5" x14ac:dyDescent="0.45">
      <c r="A455" s="9">
        <v>535</v>
      </c>
      <c r="B455" s="5" t="s">
        <v>1745</v>
      </c>
      <c r="C455" s="5" t="s">
        <v>1746</v>
      </c>
      <c r="D455" s="5" t="s">
        <v>1747</v>
      </c>
      <c r="E455" s="5" t="s">
        <v>259</v>
      </c>
      <c r="F455" s="5" t="s">
        <v>11765</v>
      </c>
      <c r="G455" s="5">
        <v>16</v>
      </c>
      <c r="H455" s="5">
        <v>3</v>
      </c>
      <c r="I455" s="5">
        <f t="shared" si="42"/>
        <v>1</v>
      </c>
      <c r="J455" s="5">
        <f t="shared" si="43"/>
        <v>9</v>
      </c>
      <c r="K455" s="5"/>
      <c r="L455" s="5"/>
      <c r="M455" s="5"/>
      <c r="N455" s="5"/>
      <c r="O455" s="5" t="s">
        <v>1744</v>
      </c>
      <c r="P455" s="6">
        <f>[1]!EM_S_INFO_EMPLOYEE(B455,"2019")</f>
        <v>4295</v>
      </c>
      <c r="Q455" s="6">
        <f>[1]!EM_S_STM07_IS(B455,"83","2019-12-31","1",1000000000)</f>
        <v>5.1868436360499999</v>
      </c>
      <c r="R455" s="6">
        <f>[1]!EM_S_FA_YOY_OR(B455,"2019-12-31")</f>
        <v>11.9834350036</v>
      </c>
      <c r="S455" s="6">
        <f>[1]!EM_S_FA_YOY_OR(B455,"2020-12-31")</f>
        <v>4.1168957520999996</v>
      </c>
      <c r="T455" s="6">
        <f>[1]!EM_S_FA_YOY_OR(B455,"2021-12-31")</f>
        <v>-18.356946896299998</v>
      </c>
      <c r="U455" s="6">
        <f>[1]!EM_S_FA_YOY_OR(B455,"2022-12-31")</f>
        <v>-12.9823126841</v>
      </c>
      <c r="V455" s="7">
        <f t="shared" si="44"/>
        <v>-9.0741212760999996</v>
      </c>
      <c r="W455" s="8">
        <f t="shared" si="45"/>
        <v>11.735581404746613</v>
      </c>
      <c r="X455" s="6">
        <f>[1]!EM_S_FA_YOY_NETPROFIT(B455,"2019-12-31")</f>
        <v>25.868070585000002</v>
      </c>
      <c r="Y455" s="6">
        <f>[1]!EM_S_FA_YOY_NETPROFIT(B455,"2020-12-31")</f>
        <v>6.6747178798000002</v>
      </c>
      <c r="Z455" s="6">
        <f>[1]!EM_S_FA_YOY_NETPROFIT(B455,"2021-12-31")</f>
        <v>-73.994456224199993</v>
      </c>
      <c r="AA455" s="6">
        <f>[1]!EM_S_FA_YOY_NETPROFIT(B455,"2022-12-31")</f>
        <v>-47.503483374200002</v>
      </c>
      <c r="AB455" s="7">
        <f t="shared" si="46"/>
        <v>-38.274407239533332</v>
      </c>
      <c r="AC455" s="8">
        <f t="shared" si="47"/>
        <v>41.118861820093848</v>
      </c>
    </row>
    <row r="456" spans="1:29" ht="16.5" x14ac:dyDescent="0.45">
      <c r="A456" s="9">
        <v>536</v>
      </c>
      <c r="B456" s="5" t="s">
        <v>1748</v>
      </c>
      <c r="C456" s="5" t="s">
        <v>1749</v>
      </c>
      <c r="D456" s="5" t="s">
        <v>1750</v>
      </c>
      <c r="E456" s="5" t="s">
        <v>259</v>
      </c>
      <c r="F456" s="5" t="s">
        <v>11765</v>
      </c>
      <c r="G456" s="5">
        <v>16</v>
      </c>
      <c r="H456" s="5">
        <v>3</v>
      </c>
      <c r="I456" s="5">
        <f t="shared" si="42"/>
        <v>1</v>
      </c>
      <c r="J456" s="5">
        <f t="shared" si="43"/>
        <v>9</v>
      </c>
      <c r="K456" s="5"/>
      <c r="L456" s="5"/>
      <c r="M456" s="5"/>
      <c r="N456" s="5"/>
      <c r="O456" s="5" t="s">
        <v>1751</v>
      </c>
      <c r="P456" s="6">
        <f>[1]!EM_S_INFO_EMPLOYEE(B456,"2019")</f>
        <v>3000</v>
      </c>
      <c r="Q456" s="6">
        <f>[1]!EM_S_STM07_IS(B456,"83","2019-12-31","1",1000000000)</f>
        <v>3.6466839057599998</v>
      </c>
      <c r="R456" s="6">
        <f>[1]!EM_S_FA_YOY_OR(B456,"2019-12-31")</f>
        <v>23.876670749199999</v>
      </c>
      <c r="S456" s="6">
        <f>[1]!EM_S_FA_YOY_OR(B456,"2020-12-31")</f>
        <v>-10.6564877723</v>
      </c>
      <c r="T456" s="6">
        <f>[1]!EM_S_FA_YOY_OR(B456,"2021-12-31")</f>
        <v>2.3908411056999999</v>
      </c>
      <c r="U456" s="6">
        <f>[1]!EM_S_FA_YOY_OR(B456,"2022-12-31")</f>
        <v>9.0376921023999994</v>
      </c>
      <c r="V456" s="7">
        <f t="shared" si="44"/>
        <v>0.25734847859999971</v>
      </c>
      <c r="W456" s="8">
        <f t="shared" si="45"/>
        <v>10.01893324294943</v>
      </c>
      <c r="X456" s="6">
        <f>[1]!EM_S_FA_YOY_NETPROFIT(B456,"2019-12-31")</f>
        <v>40.832471981799998</v>
      </c>
      <c r="Y456" s="6">
        <f>[1]!EM_S_FA_YOY_NETPROFIT(B456,"2020-12-31")</f>
        <v>25.170846714100001</v>
      </c>
      <c r="Z456" s="6">
        <f>[1]!EM_S_FA_YOY_NETPROFIT(B456,"2021-12-31")</f>
        <v>-5.9117936579999997</v>
      </c>
      <c r="AA456" s="6">
        <f>[1]!EM_S_FA_YOY_NETPROFIT(B456,"2022-12-31")</f>
        <v>8.0682958020999997</v>
      </c>
      <c r="AB456" s="7">
        <f t="shared" si="46"/>
        <v>9.1091162860666675</v>
      </c>
      <c r="AC456" s="8">
        <f t="shared" si="47"/>
        <v>15.567437604988456</v>
      </c>
    </row>
    <row r="457" spans="1:29" ht="16.5" x14ac:dyDescent="0.45">
      <c r="A457" s="9">
        <v>537</v>
      </c>
      <c r="B457" s="5" t="s">
        <v>1752</v>
      </c>
      <c r="C457" s="5" t="s">
        <v>1753</v>
      </c>
      <c r="D457" s="5" t="s">
        <v>1754</v>
      </c>
      <c r="E457" s="5" t="s">
        <v>259</v>
      </c>
      <c r="F457" s="5" t="s">
        <v>11756</v>
      </c>
      <c r="G457" s="5">
        <v>6</v>
      </c>
      <c r="H457" s="5">
        <v>2</v>
      </c>
      <c r="I457" s="5">
        <f t="shared" si="42"/>
        <v>2</v>
      </c>
      <c r="J457" s="5">
        <f t="shared" si="43"/>
        <v>11</v>
      </c>
      <c r="K457" s="5"/>
      <c r="L457" s="5"/>
      <c r="M457" s="5"/>
      <c r="N457" s="5"/>
      <c r="O457" s="5" t="s">
        <v>1751</v>
      </c>
      <c r="P457" s="6">
        <f>[1]!EM_S_INFO_EMPLOYEE(B457,"2019")</f>
        <v>974</v>
      </c>
      <c r="Q457" s="6">
        <f>[1]!EM_S_STM07_IS(B457,"83","2019-12-31","1",1000000000)</f>
        <v>0.70676245909000002</v>
      </c>
      <c r="R457" s="6">
        <f>[1]!EM_S_FA_YOY_OR(B457,"2019-12-31")</f>
        <v>-38.072255636000001</v>
      </c>
      <c r="S457" s="6">
        <f>[1]!EM_S_FA_YOY_OR(B457,"2020-12-31")</f>
        <v>-25.641871927299999</v>
      </c>
      <c r="T457" s="6">
        <f>[1]!EM_S_FA_YOY_OR(B457,"2021-12-31")</f>
        <v>82.544719209600004</v>
      </c>
      <c r="U457" s="6">
        <f>[1]!EM_S_FA_YOY_OR(B457,"2022-12-31")</f>
        <v>-8.9868938430000007</v>
      </c>
      <c r="V457" s="7">
        <f t="shared" si="44"/>
        <v>15.971984479766666</v>
      </c>
      <c r="W457" s="8">
        <f t="shared" si="45"/>
        <v>58.251985638291309</v>
      </c>
      <c r="X457" s="6">
        <f>[1]!EM_S_FA_YOY_NETPROFIT(B457,"2019-12-31")</f>
        <v>104.3373676673</v>
      </c>
      <c r="Y457" s="6">
        <f>[1]!EM_S_FA_YOY_NETPROFIT(B457,"2020-12-31")</f>
        <v>-865.83943658240003</v>
      </c>
      <c r="Z457" s="6">
        <f>[1]!EM_S_FA_YOY_NETPROFIT(B457,"2021-12-31")</f>
        <v>-558.76699228790005</v>
      </c>
      <c r="AA457" s="6">
        <f>[1]!EM_S_FA_YOY_NETPROFIT(B457,"2022-12-31")</f>
        <v>20.7667343249</v>
      </c>
      <c r="AB457" s="7">
        <f t="shared" si="46"/>
        <v>-467.94656484846672</v>
      </c>
      <c r="AC457" s="8">
        <f t="shared" si="47"/>
        <v>450.22648534147464</v>
      </c>
    </row>
    <row r="458" spans="1:29" ht="16.5" x14ac:dyDescent="0.45">
      <c r="A458" s="9">
        <v>538</v>
      </c>
      <c r="B458" s="5" t="s">
        <v>1755</v>
      </c>
      <c r="C458" s="5" t="s">
        <v>1756</v>
      </c>
      <c r="D458" s="5" t="s">
        <v>1757</v>
      </c>
      <c r="E458" s="5" t="s">
        <v>1297</v>
      </c>
      <c r="F458" s="5" t="s">
        <v>11765</v>
      </c>
      <c r="G458" s="5">
        <v>16</v>
      </c>
      <c r="H458" s="5">
        <v>3</v>
      </c>
      <c r="I458" s="5">
        <f t="shared" si="42"/>
        <v>1</v>
      </c>
      <c r="J458" s="5">
        <f t="shared" si="43"/>
        <v>9</v>
      </c>
      <c r="K458" s="5"/>
      <c r="L458" s="5"/>
      <c r="M458" s="5"/>
      <c r="N458" s="5"/>
      <c r="O458" s="5" t="s">
        <v>1758</v>
      </c>
      <c r="P458" s="6">
        <f>[1]!EM_S_INFO_EMPLOYEE(B458,"2019")</f>
        <v>1808</v>
      </c>
      <c r="Q458" s="6">
        <f>[1]!EM_S_STM07_IS(B458,"83","2019-12-31","1",1000000000)</f>
        <v>2.4144712893000002</v>
      </c>
      <c r="R458" s="6">
        <f>[1]!EM_S_FA_YOY_OR(B458,"2019-12-31")</f>
        <v>21.3171963128</v>
      </c>
      <c r="S458" s="6">
        <f>[1]!EM_S_FA_YOY_OR(B458,"2020-12-31")</f>
        <v>72.105125670999996</v>
      </c>
      <c r="T458" s="6">
        <f>[1]!EM_S_FA_YOY_OR(B458,"2021-12-31")</f>
        <v>16.818521089299999</v>
      </c>
      <c r="U458" s="6">
        <f>[1]!EM_S_FA_YOY_OR(B458,"2022-12-31")</f>
        <v>43.580897713900001</v>
      </c>
      <c r="V458" s="7">
        <f t="shared" si="44"/>
        <v>44.168181491399992</v>
      </c>
      <c r="W458" s="8">
        <f t="shared" si="45"/>
        <v>27.647980725901117</v>
      </c>
      <c r="X458" s="6">
        <f>[1]!EM_S_FA_YOY_NETPROFIT(B458,"2019-12-31")</f>
        <v>10.768908446199999</v>
      </c>
      <c r="Y458" s="6">
        <f>[1]!EM_S_FA_YOY_NETPROFIT(B458,"2020-12-31")</f>
        <v>317.78571667649999</v>
      </c>
      <c r="Z458" s="6">
        <f>[1]!EM_S_FA_YOY_NETPROFIT(B458,"2021-12-31")</f>
        <v>18.5275532211</v>
      </c>
      <c r="AA458" s="6">
        <f>[1]!EM_S_FA_YOY_NETPROFIT(B458,"2022-12-31")</f>
        <v>27.887309112600001</v>
      </c>
      <c r="AB458" s="7">
        <f t="shared" si="46"/>
        <v>121.40019300339999</v>
      </c>
      <c r="AC458" s="8">
        <f t="shared" si="47"/>
        <v>170.13922736645833</v>
      </c>
    </row>
    <row r="459" spans="1:29" ht="16.5" x14ac:dyDescent="0.45">
      <c r="A459" s="9">
        <v>539</v>
      </c>
      <c r="B459" s="5" t="s">
        <v>1759</v>
      </c>
      <c r="C459" s="5" t="s">
        <v>1760</v>
      </c>
      <c r="D459" s="5" t="s">
        <v>1761</v>
      </c>
      <c r="E459" s="5" t="s">
        <v>254</v>
      </c>
      <c r="F459" s="5" t="s">
        <v>11776</v>
      </c>
      <c r="G459" s="5">
        <v>27</v>
      </c>
      <c r="H459" s="5">
        <v>3</v>
      </c>
      <c r="I459" s="5">
        <f t="shared" si="42"/>
        <v>2</v>
      </c>
      <c r="J459" s="5">
        <f t="shared" si="43"/>
        <v>10</v>
      </c>
      <c r="K459" s="5"/>
      <c r="L459" s="5"/>
      <c r="M459" s="5"/>
      <c r="N459" s="5"/>
      <c r="O459" s="5" t="s">
        <v>1758</v>
      </c>
      <c r="P459" s="6">
        <f>[1]!EM_S_INFO_EMPLOYEE(B459,"2019")</f>
        <v>1240</v>
      </c>
      <c r="Q459" s="6">
        <f>[1]!EM_S_STM07_IS(B459,"83","2019-12-31","1",1000000000)</f>
        <v>0.80787876869999997</v>
      </c>
      <c r="R459" s="6">
        <f>[1]!EM_S_FA_YOY_OR(B459,"2019-12-31")</f>
        <v>56.680218447800002</v>
      </c>
      <c r="S459" s="6">
        <f>[1]!EM_S_FA_YOY_OR(B459,"2020-12-31")</f>
        <v>19.341308485100001</v>
      </c>
      <c r="T459" s="6">
        <f>[1]!EM_S_FA_YOY_OR(B459,"2021-12-31")</f>
        <v>-12.789572680999999</v>
      </c>
      <c r="U459" s="6">
        <f>[1]!EM_S_FA_YOY_OR(B459,"2022-12-31")</f>
        <v>7.4370051418000003</v>
      </c>
      <c r="V459" s="7">
        <f t="shared" si="44"/>
        <v>4.6629136486333342</v>
      </c>
      <c r="W459" s="8">
        <f t="shared" si="45"/>
        <v>16.244077962040649</v>
      </c>
      <c r="X459" s="6">
        <f>[1]!EM_S_FA_YOY_NETPROFIT(B459,"2019-12-31")</f>
        <v>21.703128272299999</v>
      </c>
      <c r="Y459" s="6">
        <f>[1]!EM_S_FA_YOY_NETPROFIT(B459,"2020-12-31")</f>
        <v>-86.774271629899999</v>
      </c>
      <c r="Z459" s="6">
        <f>[1]!EM_S_FA_YOY_NETPROFIT(B459,"2021-12-31")</f>
        <v>9683.2642705234994</v>
      </c>
      <c r="AA459" s="6">
        <f>[1]!EM_S_FA_YOY_NETPROFIT(B459,"2022-12-31")</f>
        <v>-99.684230426900001</v>
      </c>
      <c r="AB459" s="7">
        <f t="shared" si="46"/>
        <v>3165.6019228222335</v>
      </c>
      <c r="AC459" s="8">
        <f t="shared" si="47"/>
        <v>5644.4648573395443</v>
      </c>
    </row>
    <row r="460" spans="1:29" ht="16.5" x14ac:dyDescent="0.45">
      <c r="A460" s="9">
        <v>540</v>
      </c>
      <c r="B460" s="5" t="s">
        <v>1762</v>
      </c>
      <c r="C460" s="5" t="s">
        <v>1763</v>
      </c>
      <c r="D460" s="5" t="s">
        <v>1764</v>
      </c>
      <c r="E460" s="5" t="s">
        <v>120</v>
      </c>
      <c r="F460" s="5" t="s">
        <v>11755</v>
      </c>
      <c r="G460" s="5">
        <v>5</v>
      </c>
      <c r="H460" s="5">
        <v>3</v>
      </c>
      <c r="I460" s="5">
        <f t="shared" si="42"/>
        <v>3</v>
      </c>
      <c r="J460" s="5">
        <f t="shared" si="43"/>
        <v>5</v>
      </c>
      <c r="K460" s="5"/>
      <c r="L460" s="5"/>
      <c r="M460" s="5"/>
      <c r="N460" s="5"/>
      <c r="O460" s="5" t="s">
        <v>1758</v>
      </c>
      <c r="P460" s="6">
        <f>[1]!EM_S_INFO_EMPLOYEE(B460,"2019")</f>
        <v>42196</v>
      </c>
      <c r="Q460" s="6">
        <f>[1]!EM_S_STM07_IS(B460,"83","2019-12-31","1",1000000000)</f>
        <v>269.22890000000001</v>
      </c>
      <c r="R460" s="6">
        <f>[1]!EM_S_FA_YOY_OR(B460,"2019-12-31")</f>
        <v>9.9088286150999991</v>
      </c>
      <c r="S460" s="6">
        <f>[1]!EM_S_FA_YOY_OR(B460,"2020-12-31")</f>
        <v>-6.2895305816000002</v>
      </c>
      <c r="T460" s="6">
        <f>[1]!EM_S_FA_YOY_OR(B460,"2021-12-31")</f>
        <v>-44.943827532900002</v>
      </c>
      <c r="U460" s="6">
        <f>[1]!EM_S_FA_YOY_OR(B460,"2022-12-31")</f>
        <v>-48.616325061200001</v>
      </c>
      <c r="V460" s="7">
        <f t="shared" si="44"/>
        <v>-33.283227725233331</v>
      </c>
      <c r="W460" s="8">
        <f t="shared" si="45"/>
        <v>23.449233966922911</v>
      </c>
      <c r="X460" s="6">
        <f>[1]!EM_S_FA_YOY_NETPROFIT(B460,"2019-12-31")</f>
        <v>-26.282368079600001</v>
      </c>
      <c r="Y460" s="6">
        <f>[1]!EM_S_FA_YOY_NETPROFIT(B460,"2020-12-31")</f>
        <v>-157.48914647940001</v>
      </c>
      <c r="Z460" s="6">
        <f>[1]!EM_S_FA_YOY_NETPROFIT(B460,"2021-12-31")</f>
        <v>-724.57009936420002</v>
      </c>
      <c r="AA460" s="6">
        <f>[1]!EM_S_FA_YOY_NETPROFIT(B460,"2022-12-31")</f>
        <v>61.9682434972</v>
      </c>
      <c r="AB460" s="7">
        <f t="shared" si="46"/>
        <v>-273.36366744880002</v>
      </c>
      <c r="AC460" s="8">
        <f t="shared" si="47"/>
        <v>405.87044688570916</v>
      </c>
    </row>
    <row r="461" spans="1:29" ht="16.5" x14ac:dyDescent="0.45">
      <c r="A461" s="9">
        <v>541</v>
      </c>
      <c r="B461" s="5" t="s">
        <v>1765</v>
      </c>
      <c r="C461" s="5" t="s">
        <v>1766</v>
      </c>
      <c r="D461" s="5" t="s">
        <v>1767</v>
      </c>
      <c r="E461" s="5" t="s">
        <v>634</v>
      </c>
      <c r="F461" s="5" t="s">
        <v>11776</v>
      </c>
      <c r="G461" s="5">
        <v>27</v>
      </c>
      <c r="H461" s="5">
        <v>3</v>
      </c>
      <c r="I461" s="5">
        <f t="shared" si="42"/>
        <v>2</v>
      </c>
      <c r="J461" s="5">
        <f t="shared" si="43"/>
        <v>10</v>
      </c>
      <c r="K461" s="5"/>
      <c r="L461" s="5"/>
      <c r="M461" s="5"/>
      <c r="N461" s="5"/>
      <c r="O461" s="5" t="s">
        <v>1768</v>
      </c>
      <c r="P461" s="6">
        <f>[1]!EM_S_INFO_EMPLOYEE(B461,"2019")</f>
        <v>4651</v>
      </c>
      <c r="Q461" s="6">
        <f>[1]!EM_S_STM07_IS(B461,"83","2019-12-31","1",1000000000)</f>
        <v>3.5337105849800001</v>
      </c>
      <c r="R461" s="6">
        <f>[1]!EM_S_FA_YOY_OR(B461,"2019-12-31")</f>
        <v>24.6861540797</v>
      </c>
      <c r="S461" s="6">
        <f>[1]!EM_S_FA_YOY_OR(B461,"2020-12-31")</f>
        <v>19.376270408500002</v>
      </c>
      <c r="T461" s="6">
        <f>[1]!EM_S_FA_YOY_OR(B461,"2021-12-31")</f>
        <v>19.425325599699999</v>
      </c>
      <c r="U461" s="6">
        <f>[1]!EM_S_FA_YOY_OR(B461,"2022-12-31")</f>
        <v>16.958390285299998</v>
      </c>
      <c r="V461" s="7">
        <f t="shared" si="44"/>
        <v>18.586662097833333</v>
      </c>
      <c r="W461" s="8">
        <f t="shared" si="45"/>
        <v>1.4103380532921388</v>
      </c>
      <c r="X461" s="6">
        <f>[1]!EM_S_FA_YOY_NETPROFIT(B461,"2019-12-31")</f>
        <v>13.548269488100001</v>
      </c>
      <c r="Y461" s="6">
        <f>[1]!EM_S_FA_YOY_NETPROFIT(B461,"2020-12-31")</f>
        <v>10.973094654400001</v>
      </c>
      <c r="Z461" s="6">
        <f>[1]!EM_S_FA_YOY_NETPROFIT(B461,"2021-12-31")</f>
        <v>10.959985054100001</v>
      </c>
      <c r="AA461" s="6">
        <f>[1]!EM_S_FA_YOY_NETPROFIT(B461,"2022-12-31")</f>
        <v>14.8095016499</v>
      </c>
      <c r="AB461" s="7">
        <f t="shared" si="46"/>
        <v>12.247527119466668</v>
      </c>
      <c r="AC461" s="8">
        <f t="shared" si="47"/>
        <v>2.2187447095929742</v>
      </c>
    </row>
    <row r="462" spans="1:29" ht="16.5" x14ac:dyDescent="0.45">
      <c r="A462" s="9">
        <v>542</v>
      </c>
      <c r="B462" s="5" t="s">
        <v>1769</v>
      </c>
      <c r="C462" s="5" t="s">
        <v>1770</v>
      </c>
      <c r="D462" s="5" t="s">
        <v>1771</v>
      </c>
      <c r="E462" s="5" t="s">
        <v>288</v>
      </c>
      <c r="F462" s="5" t="s">
        <v>11756</v>
      </c>
      <c r="G462" s="5">
        <v>6</v>
      </c>
      <c r="H462" s="5">
        <v>2</v>
      </c>
      <c r="I462" s="5">
        <f t="shared" si="42"/>
        <v>2</v>
      </c>
      <c r="J462" s="5">
        <f t="shared" si="43"/>
        <v>11</v>
      </c>
      <c r="K462" s="5"/>
      <c r="L462" s="5"/>
      <c r="M462" s="5"/>
      <c r="N462" s="5"/>
      <c r="O462" s="5" t="s">
        <v>1772</v>
      </c>
      <c r="P462" s="6">
        <f>[1]!EM_S_INFO_EMPLOYEE(B462,"2019")</f>
        <v>2624</v>
      </c>
      <c r="Q462" s="6">
        <f>[1]!EM_S_STM07_IS(B462,"83","2019-12-31","1",1000000000)</f>
        <v>1.5751094397800001</v>
      </c>
      <c r="R462" s="6">
        <f>[1]!EM_S_FA_YOY_OR(B462,"2019-12-31")</f>
        <v>-5.2278809485000002</v>
      </c>
      <c r="S462" s="6">
        <f>[1]!EM_S_FA_YOY_OR(B462,"2020-12-31")</f>
        <v>37.4541207818</v>
      </c>
      <c r="T462" s="6">
        <f>[1]!EM_S_FA_YOY_OR(B462,"2021-12-31")</f>
        <v>52.869728611100001</v>
      </c>
      <c r="U462" s="6">
        <f>[1]!EM_S_FA_YOY_OR(B462,"2022-12-31")</f>
        <v>-25.456420914300001</v>
      </c>
      <c r="V462" s="7">
        <f t="shared" si="44"/>
        <v>21.622476159533335</v>
      </c>
      <c r="W462" s="8">
        <f t="shared" si="45"/>
        <v>41.493700165846121</v>
      </c>
      <c r="X462" s="6">
        <f>[1]!EM_S_FA_YOY_NETPROFIT(B462,"2019-12-31")</f>
        <v>-178.2590484326</v>
      </c>
      <c r="Y462" s="6">
        <f>[1]!EM_S_FA_YOY_NETPROFIT(B462,"2020-12-31")</f>
        <v>311.21976247570001</v>
      </c>
      <c r="Z462" s="6">
        <f>[1]!EM_S_FA_YOY_NETPROFIT(B462,"2021-12-31")</f>
        <v>56.064911091900001</v>
      </c>
      <c r="AA462" s="6">
        <f>[1]!EM_S_FA_YOY_NETPROFIT(B462,"2022-12-31")</f>
        <v>-42.758812579100002</v>
      </c>
      <c r="AB462" s="7">
        <f t="shared" si="46"/>
        <v>108.17528699616668</v>
      </c>
      <c r="AC462" s="8">
        <f t="shared" si="47"/>
        <v>182.65220052635459</v>
      </c>
    </row>
    <row r="463" spans="1:29" ht="16.5" x14ac:dyDescent="0.45">
      <c r="A463" s="9">
        <v>543</v>
      </c>
      <c r="B463" s="5" t="s">
        <v>1773</v>
      </c>
      <c r="C463" s="5" t="s">
        <v>1774</v>
      </c>
      <c r="D463" s="5" t="s">
        <v>1775</v>
      </c>
      <c r="E463" s="5" t="s">
        <v>240</v>
      </c>
      <c r="F463" s="5" t="s">
        <v>11771</v>
      </c>
      <c r="G463" s="5">
        <v>22</v>
      </c>
      <c r="H463" s="5">
        <v>3</v>
      </c>
      <c r="I463" s="5">
        <f t="shared" si="42"/>
        <v>4</v>
      </c>
      <c r="J463" s="5">
        <f t="shared" si="43"/>
        <v>7</v>
      </c>
      <c r="K463" s="5"/>
      <c r="L463" s="5"/>
      <c r="M463" s="5"/>
      <c r="N463" s="5"/>
      <c r="O463" s="5" t="s">
        <v>1776</v>
      </c>
      <c r="P463" s="6">
        <f>[1]!EM_S_INFO_EMPLOYEE(B463,"2019")</f>
        <v>11005</v>
      </c>
      <c r="Q463" s="6">
        <f>[1]!EM_S_STM07_IS(B463,"83","2019-12-31","1",1000000000)</f>
        <v>12.135948050910001</v>
      </c>
      <c r="R463" s="6">
        <f>[1]!EM_S_FA_YOY_OR(B463,"2019-12-31")</f>
        <v>-16.5987887653</v>
      </c>
      <c r="S463" s="6">
        <f>[1]!EM_S_FA_YOY_OR(B463,"2020-12-31")</f>
        <v>-0.32005738639999998</v>
      </c>
      <c r="T463" s="6">
        <f>[1]!EM_S_FA_YOY_OR(B463,"2021-12-31")</f>
        <v>22.644398354300002</v>
      </c>
      <c r="U463" s="6">
        <f>[1]!EM_S_FA_YOY_OR(B463,"2022-12-31")</f>
        <v>-36.474181253499999</v>
      </c>
      <c r="V463" s="7">
        <f t="shared" si="44"/>
        <v>-4.7166134285333321</v>
      </c>
      <c r="W463" s="8">
        <f t="shared" si="45"/>
        <v>29.803504701371295</v>
      </c>
      <c r="X463" s="6">
        <f>[1]!EM_S_FA_YOY_NETPROFIT(B463,"2019-12-31")</f>
        <v>-67.972956558299998</v>
      </c>
      <c r="Y463" s="6">
        <f>[1]!EM_S_FA_YOY_NETPROFIT(B463,"2020-12-31")</f>
        <v>115.67251406840001</v>
      </c>
      <c r="Z463" s="6">
        <f>[1]!EM_S_FA_YOY_NETPROFIT(B463,"2021-12-31")</f>
        <v>52.756480538799998</v>
      </c>
      <c r="AA463" s="6">
        <f>[1]!EM_S_FA_YOY_NETPROFIT(B463,"2022-12-31")</f>
        <v>-53.544249167799997</v>
      </c>
      <c r="AB463" s="7">
        <f t="shared" si="46"/>
        <v>38.294915146466671</v>
      </c>
      <c r="AC463" s="8">
        <f t="shared" si="47"/>
        <v>85.530292266726136</v>
      </c>
    </row>
    <row r="464" spans="1:29" ht="16.5" x14ac:dyDescent="0.45">
      <c r="A464" s="9">
        <v>544</v>
      </c>
      <c r="B464" s="5" t="s">
        <v>1777</v>
      </c>
      <c r="C464" s="5" t="s">
        <v>1778</v>
      </c>
      <c r="D464" s="5" t="s">
        <v>1779</v>
      </c>
      <c r="E464" s="5" t="s">
        <v>1297</v>
      </c>
      <c r="F464" s="5" t="s">
        <v>11757</v>
      </c>
      <c r="G464" s="5">
        <v>7</v>
      </c>
      <c r="H464" s="5">
        <v>2</v>
      </c>
      <c r="I464" s="5">
        <f t="shared" si="42"/>
        <v>4</v>
      </c>
      <c r="J464" s="5">
        <f t="shared" si="43"/>
        <v>11</v>
      </c>
      <c r="K464" s="5"/>
      <c r="L464" s="5"/>
      <c r="M464" s="5"/>
      <c r="N464" s="5"/>
      <c r="O464" s="5" t="s">
        <v>1780</v>
      </c>
      <c r="P464" s="6">
        <f>[1]!EM_S_INFO_EMPLOYEE(B464,"2019")</f>
        <v>5473</v>
      </c>
      <c r="Q464" s="6">
        <f>[1]!EM_S_STM07_IS(B464,"83","2019-12-31","1",1000000000)</f>
        <v>6.3800951910099997</v>
      </c>
      <c r="R464" s="6">
        <f>[1]!EM_S_FA_YOY_OR(B464,"2019-12-31")</f>
        <v>32.735674240500003</v>
      </c>
      <c r="S464" s="6">
        <f>[1]!EM_S_FA_YOY_OR(B464,"2020-12-31")</f>
        <v>15.5550135728</v>
      </c>
      <c r="T464" s="6">
        <f>[1]!EM_S_FA_YOY_OR(B464,"2021-12-31")</f>
        <v>17.9425113456</v>
      </c>
      <c r="U464" s="6">
        <f>[1]!EM_S_FA_YOY_OR(B464,"2022-12-31")</f>
        <v>21.181041499599999</v>
      </c>
      <c r="V464" s="7">
        <f t="shared" si="44"/>
        <v>18.226188806</v>
      </c>
      <c r="W464" s="8">
        <f t="shared" si="45"/>
        <v>2.8237213450405529</v>
      </c>
      <c r="X464" s="6">
        <f>[1]!EM_S_FA_YOY_NETPROFIT(B464,"2019-12-31")</f>
        <v>95.866659649799999</v>
      </c>
      <c r="Y464" s="6">
        <f>[1]!EM_S_FA_YOY_NETPROFIT(B464,"2020-12-31")</f>
        <v>72.596856680399995</v>
      </c>
      <c r="Z464" s="6">
        <f>[1]!EM_S_FA_YOY_NETPROFIT(B464,"2021-12-31")</f>
        <v>28.0210095443</v>
      </c>
      <c r="AA464" s="6">
        <f>[1]!EM_S_FA_YOY_NETPROFIT(B464,"2022-12-31")</f>
        <v>1.1921877401000001</v>
      </c>
      <c r="AB464" s="7">
        <f t="shared" si="46"/>
        <v>33.93668465493333</v>
      </c>
      <c r="AC464" s="8">
        <f t="shared" si="47"/>
        <v>36.068034263449761</v>
      </c>
    </row>
    <row r="465" spans="1:29" ht="16.5" x14ac:dyDescent="0.45">
      <c r="A465" s="9">
        <v>545</v>
      </c>
      <c r="B465" s="5" t="s">
        <v>1781</v>
      </c>
      <c r="C465" s="5" t="s">
        <v>1782</v>
      </c>
      <c r="D465" s="5" t="s">
        <v>1783</v>
      </c>
      <c r="E465" s="5" t="s">
        <v>474</v>
      </c>
      <c r="F465" s="5" t="s">
        <v>11760</v>
      </c>
      <c r="G465" s="5">
        <v>11</v>
      </c>
      <c r="H465" s="5">
        <v>2</v>
      </c>
      <c r="I465" s="5">
        <f t="shared" si="42"/>
        <v>3</v>
      </c>
      <c r="J465" s="5">
        <f t="shared" si="43"/>
        <v>3</v>
      </c>
      <c r="K465" s="5"/>
      <c r="L465" s="5"/>
      <c r="M465" s="5"/>
      <c r="N465" s="5"/>
      <c r="O465" s="5" t="s">
        <v>1784</v>
      </c>
      <c r="P465" s="6">
        <f>[1]!EM_S_INFO_EMPLOYEE(B465,"2019")</f>
        <v>2586</v>
      </c>
      <c r="Q465" s="6">
        <f>[1]!EM_S_STM07_IS(B465,"83","2019-12-31","1",1000000000)</f>
        <v>3.6231968719699998</v>
      </c>
      <c r="R465" s="6">
        <f>[1]!EM_S_FA_YOY_OR(B465,"2019-12-31")</f>
        <v>3.0185852944999998</v>
      </c>
      <c r="S465" s="6">
        <f>[1]!EM_S_FA_YOY_OR(B465,"2020-12-31")</f>
        <v>-8.0823545047999996</v>
      </c>
      <c r="T465" s="6">
        <f>[1]!EM_S_FA_YOY_OR(B465,"2021-12-31")</f>
        <v>5.5209561343000004</v>
      </c>
      <c r="U465" s="6">
        <f>[1]!EM_S_FA_YOY_OR(B465,"2022-12-31")</f>
        <v>-8.1331989383999996</v>
      </c>
      <c r="V465" s="7">
        <f t="shared" si="44"/>
        <v>-3.5648657696333328</v>
      </c>
      <c r="W465" s="8">
        <f t="shared" si="45"/>
        <v>7.8685936508122651</v>
      </c>
      <c r="X465" s="6">
        <f>[1]!EM_S_FA_YOY_NETPROFIT(B465,"2019-12-31")</f>
        <v>-3.0510743578000001</v>
      </c>
      <c r="Y465" s="6">
        <f>[1]!EM_S_FA_YOY_NETPROFIT(B465,"2020-12-31")</f>
        <v>-33.434680198700001</v>
      </c>
      <c r="Z465" s="6">
        <f>[1]!EM_S_FA_YOY_NETPROFIT(B465,"2021-12-31")</f>
        <v>16.1301912405</v>
      </c>
      <c r="AA465" s="6">
        <f>[1]!EM_S_FA_YOY_NETPROFIT(B465,"2022-12-31")</f>
        <v>-29.386688523299998</v>
      </c>
      <c r="AB465" s="7">
        <f t="shared" si="46"/>
        <v>-15.563725827166666</v>
      </c>
      <c r="AC465" s="8">
        <f t="shared" si="47"/>
        <v>27.52226087134061</v>
      </c>
    </row>
    <row r="466" spans="1:29" ht="16.5" x14ac:dyDescent="0.45">
      <c r="A466" s="9">
        <v>546</v>
      </c>
      <c r="B466" s="5" t="s">
        <v>1785</v>
      </c>
      <c r="C466" s="5" t="s">
        <v>1786</v>
      </c>
      <c r="D466" s="5" t="s">
        <v>1787</v>
      </c>
      <c r="E466" s="5" t="s">
        <v>240</v>
      </c>
      <c r="F466" s="5" t="s">
        <v>11765</v>
      </c>
      <c r="G466" s="5">
        <v>16</v>
      </c>
      <c r="H466" s="5">
        <v>3</v>
      </c>
      <c r="I466" s="5">
        <f t="shared" si="42"/>
        <v>1</v>
      </c>
      <c r="J466" s="5">
        <f t="shared" si="43"/>
        <v>9</v>
      </c>
      <c r="K466" s="5"/>
      <c r="L466" s="5"/>
      <c r="M466" s="5"/>
      <c r="N466" s="5"/>
      <c r="O466" s="5" t="s">
        <v>1788</v>
      </c>
      <c r="P466" s="6">
        <f>[1]!EM_S_INFO_EMPLOYEE(B466,"2019")</f>
        <v>1167</v>
      </c>
      <c r="Q466" s="6">
        <f>[1]!EM_S_STM07_IS(B466,"83","2019-12-31","1",1000000000)</f>
        <v>1.0982171590700001</v>
      </c>
      <c r="R466" s="6">
        <f>[1]!EM_S_FA_YOY_OR(B466,"2019-12-31")</f>
        <v>-25.729049564899999</v>
      </c>
      <c r="S466" s="6">
        <f>[1]!EM_S_FA_YOY_OR(B466,"2020-12-31")</f>
        <v>386.3527749241</v>
      </c>
      <c r="T466" s="6">
        <f>[1]!EM_S_FA_YOY_OR(B466,"2021-12-31")</f>
        <v>43.493005073900001</v>
      </c>
      <c r="U466" s="6">
        <f>[1]!EM_S_FA_YOY_OR(B466,"2022-12-31")</f>
        <v>57.172793971899999</v>
      </c>
      <c r="V466" s="7">
        <f t="shared" si="44"/>
        <v>162.33952465663333</v>
      </c>
      <c r="W466" s="8">
        <f t="shared" si="45"/>
        <v>194.12170506571243</v>
      </c>
      <c r="X466" s="6">
        <f>[1]!EM_S_FA_YOY_NETPROFIT(B466,"2019-12-31")</f>
        <v>-154.51233899830001</v>
      </c>
      <c r="Y466" s="6">
        <f>[1]!EM_S_FA_YOY_NETPROFIT(B466,"2020-12-31")</f>
        <v>5295.2633032028998</v>
      </c>
      <c r="Z466" s="6">
        <f>[1]!EM_S_FA_YOY_NETPROFIT(B466,"2021-12-31")</f>
        <v>47.690648532099999</v>
      </c>
      <c r="AA466" s="6">
        <f>[1]!EM_S_FA_YOY_NETPROFIT(B466,"2022-12-31")</f>
        <v>49.995245646699999</v>
      </c>
      <c r="AB466" s="7">
        <f t="shared" si="46"/>
        <v>1797.6497324605664</v>
      </c>
      <c r="AC466" s="8">
        <f t="shared" si="47"/>
        <v>3029.0224240623679</v>
      </c>
    </row>
    <row r="467" spans="1:29" ht="16.5" x14ac:dyDescent="0.45">
      <c r="A467" s="9">
        <v>547</v>
      </c>
      <c r="B467" s="5" t="s">
        <v>1789</v>
      </c>
      <c r="C467" s="5" t="s">
        <v>1790</v>
      </c>
      <c r="D467" s="5" t="s">
        <v>1791</v>
      </c>
      <c r="E467" s="5" t="s">
        <v>240</v>
      </c>
      <c r="F467" s="5" t="s">
        <v>11756</v>
      </c>
      <c r="G467" s="5">
        <v>6</v>
      </c>
      <c r="H467" s="5">
        <v>2</v>
      </c>
      <c r="I467" s="5">
        <f t="shared" si="42"/>
        <v>2</v>
      </c>
      <c r="J467" s="5">
        <f t="shared" si="43"/>
        <v>11</v>
      </c>
      <c r="K467" s="5"/>
      <c r="L467" s="5"/>
      <c r="M467" s="5"/>
      <c r="N467" s="5"/>
      <c r="O467" s="5" t="s">
        <v>1792</v>
      </c>
      <c r="P467" s="6">
        <f>[1]!EM_S_INFO_EMPLOYEE(B467,"2019")</f>
        <v>2382</v>
      </c>
      <c r="Q467" s="6">
        <f>[1]!EM_S_STM07_IS(B467,"83","2019-12-31","1",1000000000)</f>
        <v>1.40652330622</v>
      </c>
      <c r="R467" s="6">
        <f>[1]!EM_S_FA_YOY_OR(B467,"2019-12-31")</f>
        <v>0.3208091045</v>
      </c>
      <c r="S467" s="6">
        <f>[1]!EM_S_FA_YOY_OR(B467,"2020-12-31")</f>
        <v>19.309309170999999</v>
      </c>
      <c r="T467" s="6">
        <f>[1]!EM_S_FA_YOY_OR(B467,"2021-12-31")</f>
        <v>31.6237104217</v>
      </c>
      <c r="U467" s="6">
        <f>[1]!EM_S_FA_YOY_OR(B467,"2022-12-31")</f>
        <v>-55.187864765100002</v>
      </c>
      <c r="V467" s="7">
        <f t="shared" si="44"/>
        <v>-1.4182817241333343</v>
      </c>
      <c r="W467" s="8">
        <f t="shared" si="45"/>
        <v>46.971131185445898</v>
      </c>
      <c r="X467" s="6">
        <f>[1]!EM_S_FA_YOY_NETPROFIT(B467,"2019-12-31")</f>
        <v>-19.500218322799999</v>
      </c>
      <c r="Y467" s="6">
        <f>[1]!EM_S_FA_YOY_NETPROFIT(B467,"2020-12-31")</f>
        <v>-167.6154359089</v>
      </c>
      <c r="Z467" s="6">
        <f>[1]!EM_S_FA_YOY_NETPROFIT(B467,"2021-12-31")</f>
        <v>-442.2653508697</v>
      </c>
      <c r="AA467" s="6">
        <f>[1]!EM_S_FA_YOY_NETPROFIT(B467,"2022-12-31")</f>
        <v>109.42738261709999</v>
      </c>
      <c r="AB467" s="7">
        <f t="shared" si="46"/>
        <v>-166.81780138716667</v>
      </c>
      <c r="AC467" s="8">
        <f t="shared" si="47"/>
        <v>275.84723165396645</v>
      </c>
    </row>
    <row r="468" spans="1:29" ht="16.5" x14ac:dyDescent="0.45">
      <c r="A468" s="9">
        <v>548</v>
      </c>
      <c r="B468" s="5" t="s">
        <v>1793</v>
      </c>
      <c r="C468" s="5" t="s">
        <v>1794</v>
      </c>
      <c r="D468" s="5" t="s">
        <v>1795</v>
      </c>
      <c r="E468" s="5" t="s">
        <v>259</v>
      </c>
      <c r="F468" s="5" t="s">
        <v>58</v>
      </c>
      <c r="G468" s="5">
        <v>10</v>
      </c>
      <c r="H468" s="5">
        <v>2</v>
      </c>
      <c r="I468" s="5">
        <f t="shared" si="42"/>
        <v>3</v>
      </c>
      <c r="J468" s="5">
        <f t="shared" si="43"/>
        <v>3</v>
      </c>
      <c r="K468" s="5"/>
      <c r="L468" s="5"/>
      <c r="M468" s="5"/>
      <c r="N468" s="5"/>
      <c r="O468" s="5" t="s">
        <v>1796</v>
      </c>
      <c r="P468" s="6">
        <f>[1]!EM_S_INFO_EMPLOYEE(B468,"2019")</f>
        <v>12292</v>
      </c>
      <c r="Q468" s="6">
        <f>[1]!EM_S_STM07_IS(B468,"83","2019-12-31","1",1000000000)</f>
        <v>19.853477882970001</v>
      </c>
      <c r="R468" s="6">
        <f>[1]!EM_S_FA_YOY_OR(B468,"2019-12-31")</f>
        <v>11.2160852662</v>
      </c>
      <c r="S468" s="6">
        <f>[1]!EM_S_FA_YOY_OR(B468,"2020-12-31")</f>
        <v>-6.3290351512000003</v>
      </c>
      <c r="T468" s="6">
        <f>[1]!EM_S_FA_YOY_OR(B468,"2021-12-31")</f>
        <v>16.0692373543</v>
      </c>
      <c r="U468" s="6">
        <f>[1]!EM_S_FA_YOY_OR(B468,"2022-12-31")</f>
        <v>-6.5544691629000003</v>
      </c>
      <c r="V468" s="7">
        <f t="shared" si="44"/>
        <v>1.0619110134000003</v>
      </c>
      <c r="W468" s="8">
        <f t="shared" si="45"/>
        <v>12.997214626607926</v>
      </c>
      <c r="X468" s="6">
        <f>[1]!EM_S_FA_YOY_NETPROFIT(B468,"2019-12-31")</f>
        <v>14.7935438606</v>
      </c>
      <c r="Y468" s="6">
        <f>[1]!EM_S_FA_YOY_NETPROFIT(B468,"2020-12-31")</f>
        <v>-3.8121909248999999</v>
      </c>
      <c r="Z468" s="6">
        <f>[1]!EM_S_FA_YOY_NETPROFIT(B468,"2021-12-31")</f>
        <v>5.3590273584999997</v>
      </c>
      <c r="AA468" s="6">
        <f>[1]!EM_S_FA_YOY_NETPROFIT(B468,"2022-12-31")</f>
        <v>6.4286979558999997</v>
      </c>
      <c r="AB468" s="7">
        <f t="shared" si="46"/>
        <v>2.6585114631666666</v>
      </c>
      <c r="AC468" s="8">
        <f t="shared" si="47"/>
        <v>5.6292575747547975</v>
      </c>
    </row>
    <row r="469" spans="1:29" ht="16.5" x14ac:dyDescent="0.45">
      <c r="A469" s="9">
        <v>549</v>
      </c>
      <c r="B469" s="5" t="s">
        <v>1797</v>
      </c>
      <c r="C469" s="5" t="s">
        <v>1798</v>
      </c>
      <c r="D469" s="5" t="s">
        <v>1799</v>
      </c>
      <c r="E469" s="5" t="s">
        <v>514</v>
      </c>
      <c r="F469" s="5" t="s">
        <v>11774</v>
      </c>
      <c r="G469" s="5">
        <v>25</v>
      </c>
      <c r="H469" s="5">
        <v>3</v>
      </c>
      <c r="I469" s="5">
        <f t="shared" si="42"/>
        <v>2</v>
      </c>
      <c r="J469" s="5">
        <f t="shared" si="43"/>
        <v>10</v>
      </c>
      <c r="K469" s="5"/>
      <c r="L469" s="5"/>
      <c r="M469" s="5"/>
      <c r="N469" s="5"/>
      <c r="O469" s="5" t="s">
        <v>1800</v>
      </c>
      <c r="P469" s="6">
        <f>[1]!EM_S_INFO_EMPLOYEE(B469,"2019")</f>
        <v>1663</v>
      </c>
      <c r="Q469" s="6">
        <f>[1]!EM_S_STM07_IS(B469,"83","2019-12-31","1",1000000000)</f>
        <v>0.72269546861</v>
      </c>
      <c r="R469" s="6">
        <f>[1]!EM_S_FA_YOY_OR(B469,"2019-12-31")</f>
        <v>6.5259060359000003</v>
      </c>
      <c r="S469" s="6">
        <f>[1]!EM_S_FA_YOY_OR(B469,"2020-12-31")</f>
        <v>-40.3559599994</v>
      </c>
      <c r="T469" s="6">
        <f>[1]!EM_S_FA_YOY_OR(B469,"2021-12-31")</f>
        <v>-16.865207141100001</v>
      </c>
      <c r="U469" s="6">
        <f>[1]!EM_S_FA_YOY_OR(B469,"2022-12-31")</f>
        <v>-11.662715394199999</v>
      </c>
      <c r="V469" s="7">
        <f t="shared" si="44"/>
        <v>-22.961294178233334</v>
      </c>
      <c r="W469" s="8">
        <f t="shared" si="45"/>
        <v>15.287160605118544</v>
      </c>
      <c r="X469" s="6">
        <f>[1]!EM_S_FA_YOY_NETPROFIT(B469,"2019-12-31")</f>
        <v>16.0935499544</v>
      </c>
      <c r="Y469" s="6">
        <f>[1]!EM_S_FA_YOY_NETPROFIT(B469,"2020-12-31")</f>
        <v>-67.411375785999994</v>
      </c>
      <c r="Z469" s="6">
        <f>[1]!EM_S_FA_YOY_NETPROFIT(B469,"2021-12-31")</f>
        <v>-149.57047345000001</v>
      </c>
      <c r="AA469" s="6">
        <f>[1]!EM_S_FA_YOY_NETPROFIT(B469,"2022-12-31")</f>
        <v>100.0450349565</v>
      </c>
      <c r="AB469" s="7">
        <f t="shared" si="46"/>
        <v>-38.978938093166668</v>
      </c>
      <c r="AC469" s="8">
        <f t="shared" si="47"/>
        <v>127.21351399960031</v>
      </c>
    </row>
    <row r="470" spans="1:29" ht="16.5" x14ac:dyDescent="0.45">
      <c r="A470" s="9">
        <v>550</v>
      </c>
      <c r="B470" s="5" t="s">
        <v>1801</v>
      </c>
      <c r="C470" s="5" t="s">
        <v>1802</v>
      </c>
      <c r="D470" s="5" t="s">
        <v>1803</v>
      </c>
      <c r="E470" s="5" t="s">
        <v>259</v>
      </c>
      <c r="F470" s="5" t="s">
        <v>11754</v>
      </c>
      <c r="G470" s="5">
        <v>4</v>
      </c>
      <c r="H470" s="5">
        <v>3</v>
      </c>
      <c r="I470" s="5">
        <f t="shared" si="42"/>
        <v>2</v>
      </c>
      <c r="J470" s="5">
        <f t="shared" si="43"/>
        <v>8</v>
      </c>
      <c r="K470" s="5"/>
      <c r="L470" s="5"/>
      <c r="M470" s="5"/>
      <c r="N470" s="5"/>
      <c r="O470" s="5" t="s">
        <v>1804</v>
      </c>
      <c r="P470" s="6">
        <f>[1]!EM_S_INFO_EMPLOYEE(B470,"2019")</f>
        <v>1582</v>
      </c>
      <c r="Q470" s="6">
        <f>[1]!EM_S_STM07_IS(B470,"83","2019-12-31","1",1000000000)</f>
        <v>1.1350445465400001</v>
      </c>
      <c r="R470" s="6">
        <f>[1]!EM_S_FA_YOY_OR(B470,"2019-12-31")</f>
        <v>35.6929423156</v>
      </c>
      <c r="S470" s="6">
        <f>[1]!EM_S_FA_YOY_OR(B470,"2020-12-31")</f>
        <v>45.000727196299998</v>
      </c>
      <c r="T470" s="6">
        <f>[1]!EM_S_FA_YOY_OR(B470,"2021-12-31")</f>
        <v>74.751214738800002</v>
      </c>
      <c r="U470" s="6">
        <f>[1]!EM_S_FA_YOY_OR(B470,"2022-12-31")</f>
        <v>11.6484664024</v>
      </c>
      <c r="V470" s="7">
        <f t="shared" si="44"/>
        <v>43.800136112500006</v>
      </c>
      <c r="W470" s="8">
        <f t="shared" si="45"/>
        <v>31.568501328296108</v>
      </c>
      <c r="X470" s="6">
        <f>[1]!EM_S_FA_YOY_NETPROFIT(B470,"2019-12-31")</f>
        <v>33.433984751399997</v>
      </c>
      <c r="Y470" s="6">
        <f>[1]!EM_S_FA_YOY_NETPROFIT(B470,"2020-12-31")</f>
        <v>22.1617010724</v>
      </c>
      <c r="Z470" s="6">
        <f>[1]!EM_S_FA_YOY_NETPROFIT(B470,"2021-12-31")</f>
        <v>24.301705178999999</v>
      </c>
      <c r="AA470" s="6">
        <f>[1]!EM_S_FA_YOY_NETPROFIT(B470,"2022-12-31")</f>
        <v>8.7758520118999996</v>
      </c>
      <c r="AB470" s="7">
        <f t="shared" si="46"/>
        <v>18.413086087766668</v>
      </c>
      <c r="AC470" s="8">
        <f t="shared" si="47"/>
        <v>8.4143992577515849</v>
      </c>
    </row>
    <row r="471" spans="1:29" ht="16.5" x14ac:dyDescent="0.45">
      <c r="A471" s="9">
        <v>551</v>
      </c>
      <c r="B471" s="5" t="s">
        <v>1805</v>
      </c>
      <c r="C471" s="5" t="s">
        <v>1806</v>
      </c>
      <c r="D471" s="5" t="s">
        <v>1807</v>
      </c>
      <c r="E471" s="5" t="s">
        <v>240</v>
      </c>
      <c r="F471" s="5" t="s">
        <v>58</v>
      </c>
      <c r="G471" s="5">
        <v>10</v>
      </c>
      <c r="H471" s="5">
        <v>2</v>
      </c>
      <c r="I471" s="5">
        <f t="shared" si="42"/>
        <v>3</v>
      </c>
      <c r="J471" s="5">
        <f t="shared" si="43"/>
        <v>3</v>
      </c>
      <c r="K471" s="5"/>
      <c r="L471" s="5"/>
      <c r="M471" s="5"/>
      <c r="N471" s="5"/>
      <c r="O471" s="5" t="s">
        <v>1808</v>
      </c>
      <c r="P471" s="6">
        <f>[1]!EM_S_INFO_EMPLOYEE(B471,"2019")</f>
        <v>5305</v>
      </c>
      <c r="Q471" s="6">
        <f>[1]!EM_S_STM07_IS(B471,"83","2019-12-31","1",1000000000)</f>
        <v>5.7480576185999999</v>
      </c>
      <c r="R471" s="6">
        <f>[1]!EM_S_FA_YOY_OR(B471,"2019-12-31")</f>
        <v>-5.6930195439000002</v>
      </c>
      <c r="S471" s="6">
        <f>[1]!EM_S_FA_YOY_OR(B471,"2020-12-31")</f>
        <v>-24.140163282500001</v>
      </c>
      <c r="T471" s="6">
        <f>[1]!EM_S_FA_YOY_OR(B471,"2021-12-31")</f>
        <v>28.148370888999999</v>
      </c>
      <c r="U471" s="6">
        <f>[1]!EM_S_FA_YOY_OR(B471,"2022-12-31")</f>
        <v>4.1275672694000001</v>
      </c>
      <c r="V471" s="7">
        <f t="shared" si="44"/>
        <v>2.7119249586333325</v>
      </c>
      <c r="W471" s="8">
        <f t="shared" si="45"/>
        <v>26.172996271253609</v>
      </c>
      <c r="X471" s="6">
        <f>[1]!EM_S_FA_YOY_NETPROFIT(B471,"2019-12-31")</f>
        <v>9.6423024265000006</v>
      </c>
      <c r="Y471" s="6">
        <f>[1]!EM_S_FA_YOY_NETPROFIT(B471,"2020-12-31")</f>
        <v>-45.3635306993</v>
      </c>
      <c r="Z471" s="6">
        <f>[1]!EM_S_FA_YOY_NETPROFIT(B471,"2021-12-31")</f>
        <v>-48.2503015586</v>
      </c>
      <c r="AA471" s="6">
        <f>[1]!EM_S_FA_YOY_NETPROFIT(B471,"2022-12-31")</f>
        <v>-29.1567327347</v>
      </c>
      <c r="AB471" s="7">
        <f t="shared" si="46"/>
        <v>-40.923521664200003</v>
      </c>
      <c r="AC471" s="8">
        <f t="shared" si="47"/>
        <v>10.292052894446229</v>
      </c>
    </row>
    <row r="472" spans="1:29" ht="16.5" x14ac:dyDescent="0.45">
      <c r="A472" s="9">
        <v>552</v>
      </c>
      <c r="B472" s="5" t="s">
        <v>1809</v>
      </c>
      <c r="C472" s="5" t="s">
        <v>1810</v>
      </c>
      <c r="D472" s="5" t="s">
        <v>1811</v>
      </c>
      <c r="E472" s="5" t="s">
        <v>311</v>
      </c>
      <c r="F472" s="5" t="s">
        <v>11762</v>
      </c>
      <c r="G472" s="5">
        <v>13</v>
      </c>
      <c r="H472" s="5">
        <v>2</v>
      </c>
      <c r="I472" s="5">
        <f t="shared" si="42"/>
        <v>4</v>
      </c>
      <c r="J472" s="5">
        <f t="shared" si="43"/>
        <v>7</v>
      </c>
      <c r="K472" s="5"/>
      <c r="L472" s="5"/>
      <c r="M472" s="5"/>
      <c r="N472" s="5"/>
      <c r="O472" s="5" t="s">
        <v>1812</v>
      </c>
      <c r="P472" s="6">
        <f>[1]!EM_S_INFO_EMPLOYEE(B472,"2019")</f>
        <v>7970</v>
      </c>
      <c r="Q472" s="6">
        <f>[1]!EM_S_STM07_IS(B472,"83","2019-12-31","1",1000000000)</f>
        <v>6.0819329719599997</v>
      </c>
      <c r="R472" s="6">
        <f>[1]!EM_S_FA_YOY_OR(B472,"2019-12-31")</f>
        <v>26.647197374499999</v>
      </c>
      <c r="S472" s="6">
        <f>[1]!EM_S_FA_YOY_OR(B472,"2020-12-31")</f>
        <v>23.841267801000001</v>
      </c>
      <c r="T472" s="6">
        <f>[1]!EM_S_FA_YOY_OR(B472,"2021-12-31")</f>
        <v>40.175553090800001</v>
      </c>
      <c r="U472" s="6">
        <f>[1]!EM_S_FA_YOY_OR(B472,"2022-12-31")</f>
        <v>3.5748330672000002</v>
      </c>
      <c r="V472" s="7">
        <f t="shared" si="44"/>
        <v>22.530551319666667</v>
      </c>
      <c r="W472" s="8">
        <f t="shared" si="45"/>
        <v>18.335529985040459</v>
      </c>
      <c r="X472" s="6">
        <f>[1]!EM_S_FA_YOY_NETPROFIT(B472,"2019-12-31")</f>
        <v>-5.9245672264999998</v>
      </c>
      <c r="Y472" s="6">
        <f>[1]!EM_S_FA_YOY_NETPROFIT(B472,"2020-12-31")</f>
        <v>-31.595110460200001</v>
      </c>
      <c r="Z472" s="6">
        <f>[1]!EM_S_FA_YOY_NETPROFIT(B472,"2021-12-31")</f>
        <v>-39.388633546199998</v>
      </c>
      <c r="AA472" s="6">
        <f>[1]!EM_S_FA_YOY_NETPROFIT(B472,"2022-12-31")</f>
        <v>-25.450975848500001</v>
      </c>
      <c r="AB472" s="7">
        <f t="shared" si="46"/>
        <v>-32.144906618300006</v>
      </c>
      <c r="AC472" s="8">
        <f t="shared" si="47"/>
        <v>6.9850756893651154</v>
      </c>
    </row>
    <row r="473" spans="1:29" ht="16.5" x14ac:dyDescent="0.45">
      <c r="A473" s="9">
        <v>553</v>
      </c>
      <c r="B473" s="5" t="s">
        <v>1813</v>
      </c>
      <c r="C473" s="5" t="s">
        <v>1814</v>
      </c>
      <c r="D473" s="5" t="s">
        <v>1815</v>
      </c>
      <c r="E473" s="5" t="s">
        <v>634</v>
      </c>
      <c r="F473" s="5" t="s">
        <v>11773</v>
      </c>
      <c r="G473" s="5">
        <v>24</v>
      </c>
      <c r="H473" s="5">
        <v>2</v>
      </c>
      <c r="I473" s="5">
        <f t="shared" si="42"/>
        <v>1</v>
      </c>
      <c r="J473" s="5">
        <f t="shared" si="43"/>
        <v>11</v>
      </c>
      <c r="K473" s="5"/>
      <c r="L473" s="5"/>
      <c r="M473" s="5"/>
      <c r="N473" s="5"/>
      <c r="O473" s="5" t="s">
        <v>1816</v>
      </c>
      <c r="P473" s="6">
        <f>[1]!EM_S_INFO_EMPLOYEE(B473,"2019")</f>
        <v>8019</v>
      </c>
      <c r="Q473" s="6">
        <f>[1]!EM_S_STM07_IS(B473,"83","2019-12-31","1",1000000000)</f>
        <v>5.0244841123599997</v>
      </c>
      <c r="R473" s="6">
        <f>[1]!EM_S_FA_YOY_OR(B473,"2019-12-31")</f>
        <v>-16.744800006599998</v>
      </c>
      <c r="S473" s="6">
        <f>[1]!EM_S_FA_YOY_OR(B473,"2020-12-31")</f>
        <v>19.020476134399999</v>
      </c>
      <c r="T473" s="6">
        <f>[1]!EM_S_FA_YOY_OR(B473,"2021-12-31")</f>
        <v>0.80278530410000004</v>
      </c>
      <c r="U473" s="6">
        <f>[1]!EM_S_FA_YOY_OR(B473,"2022-12-31")</f>
        <v>5.5697950145000004</v>
      </c>
      <c r="V473" s="7">
        <f t="shared" si="44"/>
        <v>8.4643521509999999</v>
      </c>
      <c r="W473" s="8">
        <f t="shared" si="45"/>
        <v>9.4474817046367683</v>
      </c>
      <c r="X473" s="6">
        <f>[1]!EM_S_FA_YOY_NETPROFIT(B473,"2019-12-31")</f>
        <v>-23.6860879372</v>
      </c>
      <c r="Y473" s="6">
        <f>[1]!EM_S_FA_YOY_NETPROFIT(B473,"2020-12-31")</f>
        <v>-17.0711904313</v>
      </c>
      <c r="Z473" s="6">
        <f>[1]!EM_S_FA_YOY_NETPROFIT(B473,"2021-12-31")</f>
        <v>5.5930882282000001</v>
      </c>
      <c r="AA473" s="6">
        <f>[1]!EM_S_FA_YOY_NETPROFIT(B473,"2022-12-31")</f>
        <v>-2480.3883569746999</v>
      </c>
      <c r="AB473" s="7">
        <f t="shared" si="46"/>
        <v>-830.62215305926668</v>
      </c>
      <c r="AC473" s="8">
        <f t="shared" si="47"/>
        <v>1428.7843829871401</v>
      </c>
    </row>
    <row r="474" spans="1:29" ht="16.5" x14ac:dyDescent="0.45">
      <c r="A474" s="9">
        <v>554</v>
      </c>
      <c r="B474" s="5" t="s">
        <v>1817</v>
      </c>
      <c r="C474" s="5" t="s">
        <v>1818</v>
      </c>
      <c r="D474" s="5" t="s">
        <v>1819</v>
      </c>
      <c r="E474" s="5" t="s">
        <v>33</v>
      </c>
      <c r="F474" s="5" t="s">
        <v>11765</v>
      </c>
      <c r="G474" s="5">
        <v>16</v>
      </c>
      <c r="H474" s="5">
        <v>3</v>
      </c>
      <c r="I474" s="5">
        <f t="shared" si="42"/>
        <v>1</v>
      </c>
      <c r="J474" s="5">
        <f t="shared" si="43"/>
        <v>9</v>
      </c>
      <c r="K474" s="5"/>
      <c r="L474" s="5"/>
      <c r="M474" s="5"/>
      <c r="N474" s="5"/>
      <c r="O474" s="5" t="s">
        <v>1820</v>
      </c>
      <c r="P474" s="6">
        <f>[1]!EM_S_INFO_EMPLOYEE(B474,"2019")</f>
        <v>730</v>
      </c>
      <c r="Q474" s="6">
        <f>[1]!EM_S_STM07_IS(B474,"83","2019-12-31","1",1000000000)</f>
        <v>2.02970365983</v>
      </c>
      <c r="R474" s="6">
        <f>[1]!EM_S_FA_YOY_OR(B474,"2019-12-31")</f>
        <v>-6.3561619148000004</v>
      </c>
      <c r="S474" s="6">
        <f>[1]!EM_S_FA_YOY_OR(B474,"2020-12-31")</f>
        <v>-45.177523948299999</v>
      </c>
      <c r="T474" s="6">
        <f>[1]!EM_S_FA_YOY_OR(B474,"2021-12-31")</f>
        <v>9.1735077832999998</v>
      </c>
      <c r="U474" s="6">
        <f>[1]!EM_S_FA_YOY_OR(B474,"2022-12-31")</f>
        <v>-13.5531504826</v>
      </c>
      <c r="V474" s="7">
        <f t="shared" si="44"/>
        <v>-16.519055549200001</v>
      </c>
      <c r="W474" s="8">
        <f t="shared" si="45"/>
        <v>27.296631792593207</v>
      </c>
      <c r="X474" s="6">
        <f>[1]!EM_S_FA_YOY_NETPROFIT(B474,"2019-12-31")</f>
        <v>-14.8911139206</v>
      </c>
      <c r="Y474" s="6">
        <f>[1]!EM_S_FA_YOY_NETPROFIT(B474,"2020-12-31")</f>
        <v>-24.618426420999999</v>
      </c>
      <c r="Z474" s="6">
        <f>[1]!EM_S_FA_YOY_NETPROFIT(B474,"2021-12-31")</f>
        <v>16.564503330000001</v>
      </c>
      <c r="AA474" s="6">
        <f>[1]!EM_S_FA_YOY_NETPROFIT(B474,"2022-12-31")</f>
        <v>-45.803986095699997</v>
      </c>
      <c r="AB474" s="7">
        <f t="shared" si="46"/>
        <v>-17.952636395566667</v>
      </c>
      <c r="AC474" s="8">
        <f t="shared" si="47"/>
        <v>31.714061326299536</v>
      </c>
    </row>
    <row r="475" spans="1:29" ht="16.5" x14ac:dyDescent="0.45">
      <c r="A475" s="9">
        <v>555</v>
      </c>
      <c r="B475" s="5" t="s">
        <v>1821</v>
      </c>
      <c r="C475" s="5" t="s">
        <v>1822</v>
      </c>
      <c r="D475" s="5" t="s">
        <v>1823</v>
      </c>
      <c r="E475" s="5" t="s">
        <v>634</v>
      </c>
      <c r="F475" s="5" t="s">
        <v>11764</v>
      </c>
      <c r="G475" s="5">
        <v>15</v>
      </c>
      <c r="H475" s="5">
        <v>3</v>
      </c>
      <c r="I475" s="5">
        <f t="shared" si="42"/>
        <v>2</v>
      </c>
      <c r="J475" s="5">
        <f t="shared" si="43"/>
        <v>8</v>
      </c>
      <c r="K475" s="5"/>
      <c r="L475" s="5"/>
      <c r="M475" s="5"/>
      <c r="N475" s="5"/>
      <c r="O475" s="5" t="s">
        <v>1824</v>
      </c>
      <c r="P475" s="6">
        <f>[1]!EM_S_INFO_EMPLOYEE(B475,"2019")</f>
        <v>679</v>
      </c>
      <c r="Q475" s="6">
        <f>[1]!EM_S_STM07_IS(B475,"83","2019-12-31","1",1000000000)</f>
        <v>2.1743817981300002</v>
      </c>
      <c r="R475" s="6">
        <f>[1]!EM_S_FA_YOY_OR(B475,"2019-12-31")</f>
        <v>-8.9708361898</v>
      </c>
      <c r="S475" s="6">
        <f>[1]!EM_S_FA_YOY_OR(B475,"2020-12-31")</f>
        <v>21.8997728131</v>
      </c>
      <c r="T475" s="6">
        <f>[1]!EM_S_FA_YOY_OR(B475,"2021-12-31")</f>
        <v>-23.182595002900001</v>
      </c>
      <c r="U475" s="6">
        <f>[1]!EM_S_FA_YOY_OR(B475,"2022-12-31")</f>
        <v>26.137914285299999</v>
      </c>
      <c r="V475" s="7">
        <f t="shared" si="44"/>
        <v>8.2850306985</v>
      </c>
      <c r="W475" s="8">
        <f t="shared" si="45"/>
        <v>27.334027534323454</v>
      </c>
      <c r="X475" s="6">
        <f>[1]!EM_S_FA_YOY_NETPROFIT(B475,"2019-12-31")</f>
        <v>-18.929308337599998</v>
      </c>
      <c r="Y475" s="6">
        <f>[1]!EM_S_FA_YOY_NETPROFIT(B475,"2020-12-31")</f>
        <v>57.728275732999997</v>
      </c>
      <c r="Z475" s="6">
        <f>[1]!EM_S_FA_YOY_NETPROFIT(B475,"2021-12-31")</f>
        <v>-39.571566104799999</v>
      </c>
      <c r="AA475" s="6">
        <f>[1]!EM_S_FA_YOY_NETPROFIT(B475,"2022-12-31")</f>
        <v>67.056611257200004</v>
      </c>
      <c r="AB475" s="7">
        <f t="shared" si="46"/>
        <v>28.404440295133337</v>
      </c>
      <c r="AC475" s="8">
        <f t="shared" si="47"/>
        <v>59.053429582674084</v>
      </c>
    </row>
    <row r="476" spans="1:29" ht="16.5" x14ac:dyDescent="0.45">
      <c r="A476" s="9">
        <v>556</v>
      </c>
      <c r="B476" s="5" t="s">
        <v>1825</v>
      </c>
      <c r="C476" s="5" t="s">
        <v>1826</v>
      </c>
      <c r="D476" s="5" t="s">
        <v>1827</v>
      </c>
      <c r="E476" s="5" t="s">
        <v>120</v>
      </c>
      <c r="F476" s="5" t="s">
        <v>11770</v>
      </c>
      <c r="G476" s="5">
        <v>21</v>
      </c>
      <c r="H476" s="5">
        <v>3</v>
      </c>
      <c r="I476" s="5">
        <f t="shared" si="42"/>
        <v>3</v>
      </c>
      <c r="J476" s="5">
        <f t="shared" si="43"/>
        <v>7</v>
      </c>
      <c r="K476" s="5"/>
      <c r="L476" s="5"/>
      <c r="M476" s="5"/>
      <c r="N476" s="5"/>
      <c r="O476" s="5" t="s">
        <v>1828</v>
      </c>
      <c r="P476" s="6">
        <f>[1]!EM_S_INFO_EMPLOYEE(B476,"2019")</f>
        <v>1080</v>
      </c>
      <c r="Q476" s="6">
        <f>[1]!EM_S_STM07_IS(B476,"83","2019-12-31","1",1000000000)</f>
        <v>0.73682471453999998</v>
      </c>
      <c r="R476" s="6">
        <f>[1]!EM_S_FA_YOY_OR(B476,"2019-12-31")</f>
        <v>2.6621226474999999</v>
      </c>
      <c r="S476" s="6">
        <f>[1]!EM_S_FA_YOY_OR(B476,"2020-12-31")</f>
        <v>2.4276524791999998</v>
      </c>
      <c r="T476" s="6">
        <f>[1]!EM_S_FA_YOY_OR(B476,"2021-12-31")</f>
        <v>5.5671804579000002</v>
      </c>
      <c r="U476" s="6">
        <f>[1]!EM_S_FA_YOY_OR(B476,"2022-12-31")</f>
        <v>2.7462980133000001</v>
      </c>
      <c r="V476" s="7">
        <f t="shared" si="44"/>
        <v>3.580376983466667</v>
      </c>
      <c r="W476" s="8">
        <f t="shared" si="45"/>
        <v>1.727982864097831</v>
      </c>
      <c r="X476" s="6">
        <f>[1]!EM_S_FA_YOY_NETPROFIT(B476,"2019-12-31")</f>
        <v>-17.118376017900001</v>
      </c>
      <c r="Y476" s="6">
        <f>[1]!EM_S_FA_YOY_NETPROFIT(B476,"2020-12-31")</f>
        <v>-6.2185433599999999E-2</v>
      </c>
      <c r="Z476" s="6">
        <f>[1]!EM_S_FA_YOY_NETPROFIT(B476,"2021-12-31")</f>
        <v>10.5253284691</v>
      </c>
      <c r="AA476" s="6">
        <f>[1]!EM_S_FA_YOY_NETPROFIT(B476,"2022-12-31")</f>
        <v>-4.4920100302000003</v>
      </c>
      <c r="AB476" s="7">
        <f t="shared" si="46"/>
        <v>1.9903776684333332</v>
      </c>
      <c r="AC476" s="8">
        <f t="shared" si="47"/>
        <v>7.7162086134649712</v>
      </c>
    </row>
    <row r="477" spans="1:29" ht="16.5" x14ac:dyDescent="0.45">
      <c r="A477" s="9">
        <v>557</v>
      </c>
      <c r="B477" s="5" t="s">
        <v>1829</v>
      </c>
      <c r="C477" s="5" t="s">
        <v>1830</v>
      </c>
      <c r="D477" s="5" t="s">
        <v>1831</v>
      </c>
      <c r="E477" s="5" t="s">
        <v>288</v>
      </c>
      <c r="F477" s="5" t="s">
        <v>11761</v>
      </c>
      <c r="G477" s="5">
        <v>12</v>
      </c>
      <c r="H477" s="5">
        <v>1</v>
      </c>
      <c r="I477" s="5">
        <f t="shared" si="42"/>
        <v>2</v>
      </c>
      <c r="J477" s="5">
        <f t="shared" si="43"/>
        <v>6</v>
      </c>
      <c r="K477" s="5"/>
      <c r="L477" s="5"/>
      <c r="M477" s="5"/>
      <c r="N477" s="5"/>
      <c r="O477" s="5" t="s">
        <v>1832</v>
      </c>
      <c r="P477" s="6">
        <f>[1]!EM_S_INFO_EMPLOYEE(B477,"2019")</f>
        <v>755</v>
      </c>
      <c r="Q477" s="6">
        <f>[1]!EM_S_STM07_IS(B477,"83","2019-12-31","1",1000000000)</f>
        <v>0.82317698354000002</v>
      </c>
      <c r="R477" s="6">
        <f>[1]!EM_S_FA_YOY_OR(B477,"2019-12-31")</f>
        <v>8.1610978166999999</v>
      </c>
      <c r="S477" s="6">
        <f>[1]!EM_S_FA_YOY_OR(B477,"2020-12-31")</f>
        <v>9.4228844539000001</v>
      </c>
      <c r="T477" s="6">
        <f>[1]!EM_S_FA_YOY_OR(B477,"2021-12-31")</f>
        <v>22.201979334899999</v>
      </c>
      <c r="U477" s="6">
        <f>[1]!EM_S_FA_YOY_OR(B477,"2022-12-31")</f>
        <v>20.4471202123</v>
      </c>
      <c r="V477" s="7">
        <f t="shared" si="44"/>
        <v>17.357328000366667</v>
      </c>
      <c r="W477" s="8">
        <f t="shared" si="45"/>
        <v>6.9272237172689133</v>
      </c>
      <c r="X477" s="6">
        <f>[1]!EM_S_FA_YOY_NETPROFIT(B477,"2019-12-31")</f>
        <v>-62.950418047500001</v>
      </c>
      <c r="Y477" s="6">
        <f>[1]!EM_S_FA_YOY_NETPROFIT(B477,"2020-12-31")</f>
        <v>221.52924535919999</v>
      </c>
      <c r="Z477" s="6">
        <f>[1]!EM_S_FA_YOY_NETPROFIT(B477,"2021-12-31")</f>
        <v>388.15784711169999</v>
      </c>
      <c r="AA477" s="6">
        <f>[1]!EM_S_FA_YOY_NETPROFIT(B477,"2022-12-31")</f>
        <v>21.0685064814</v>
      </c>
      <c r="AB477" s="7">
        <f t="shared" si="46"/>
        <v>210.25186631743335</v>
      </c>
      <c r="AC477" s="8">
        <f t="shared" si="47"/>
        <v>183.80432655309241</v>
      </c>
    </row>
    <row r="478" spans="1:29" ht="16.5" x14ac:dyDescent="0.45">
      <c r="A478" s="9">
        <v>558</v>
      </c>
      <c r="B478" s="5" t="s">
        <v>1833</v>
      </c>
      <c r="C478" s="5" t="s">
        <v>1834</v>
      </c>
      <c r="D478" s="5" t="s">
        <v>1835</v>
      </c>
      <c r="E478" s="5" t="s">
        <v>249</v>
      </c>
      <c r="F478" s="5" t="s">
        <v>11760</v>
      </c>
      <c r="G478" s="5">
        <v>11</v>
      </c>
      <c r="H478" s="5">
        <v>2</v>
      </c>
      <c r="I478" s="5">
        <f t="shared" si="42"/>
        <v>3</v>
      </c>
      <c r="J478" s="5">
        <f t="shared" si="43"/>
        <v>3</v>
      </c>
      <c r="K478" s="5"/>
      <c r="L478" s="5"/>
      <c r="M478" s="5"/>
      <c r="N478" s="5"/>
      <c r="O478" s="5" t="s">
        <v>1836</v>
      </c>
      <c r="P478" s="6">
        <f>[1]!EM_S_INFO_EMPLOYEE(B478,"2019")</f>
        <v>19089</v>
      </c>
      <c r="Q478" s="6">
        <f>[1]!EM_S_STM07_IS(B478,"83","2019-12-31","1",1000000000)</f>
        <v>15.88687168343</v>
      </c>
      <c r="R478" s="6">
        <f>[1]!EM_S_FA_YOY_OR(B478,"2019-12-31")</f>
        <v>11.0390400846</v>
      </c>
      <c r="S478" s="6">
        <f>[1]!EM_S_FA_YOY_OR(B478,"2020-12-31")</f>
        <v>-10.418311211900001</v>
      </c>
      <c r="T478" s="6">
        <f>[1]!EM_S_FA_YOY_OR(B478,"2021-12-31")</f>
        <v>17.4027305135</v>
      </c>
      <c r="U478" s="6">
        <f>[1]!EM_S_FA_YOY_OR(B478,"2022-12-31")</f>
        <v>-13.4590503928</v>
      </c>
      <c r="V478" s="7">
        <f t="shared" si="44"/>
        <v>-2.1582103637333336</v>
      </c>
      <c r="W478" s="8">
        <f t="shared" si="45"/>
        <v>17.008360582182181</v>
      </c>
      <c r="X478" s="6">
        <f>[1]!EM_S_FA_YOY_NETPROFIT(B478,"2019-12-31")</f>
        <v>-45.144698619300001</v>
      </c>
      <c r="Y478" s="6">
        <f>[1]!EM_S_FA_YOY_NETPROFIT(B478,"2020-12-31")</f>
        <v>-214.45512911669999</v>
      </c>
      <c r="Z478" s="6">
        <f>[1]!EM_S_FA_YOY_NETPROFIT(B478,"2021-12-31")</f>
        <v>230.5075393356</v>
      </c>
      <c r="AA478" s="6">
        <f>[1]!EM_S_FA_YOY_NETPROFIT(B478,"2022-12-31")</f>
        <v>-159.5346403195</v>
      </c>
      <c r="AB478" s="7">
        <f t="shared" si="46"/>
        <v>-47.827410033533333</v>
      </c>
      <c r="AC478" s="8">
        <f t="shared" si="47"/>
        <v>242.60425192619638</v>
      </c>
    </row>
    <row r="479" spans="1:29" ht="16.5" x14ac:dyDescent="0.45">
      <c r="A479" s="9">
        <v>559</v>
      </c>
      <c r="B479" s="5" t="s">
        <v>1837</v>
      </c>
      <c r="C479" s="5" t="s">
        <v>1838</v>
      </c>
      <c r="D479" s="5" t="s">
        <v>1839</v>
      </c>
      <c r="E479" s="5" t="s">
        <v>259</v>
      </c>
      <c r="F479" s="5" t="s">
        <v>11759</v>
      </c>
      <c r="G479" s="5">
        <v>9</v>
      </c>
      <c r="H479" s="5">
        <v>2</v>
      </c>
      <c r="I479" s="5">
        <f t="shared" si="42"/>
        <v>3</v>
      </c>
      <c r="J479" s="5">
        <f t="shared" si="43"/>
        <v>2</v>
      </c>
      <c r="K479" s="5"/>
      <c r="L479" s="5"/>
      <c r="M479" s="5"/>
      <c r="N479" s="5"/>
      <c r="O479" s="5" t="s">
        <v>1840</v>
      </c>
      <c r="P479" s="6">
        <f>[1]!EM_S_INFO_EMPLOYEE(B479,"2019")</f>
        <v>2707</v>
      </c>
      <c r="Q479" s="6">
        <f>[1]!EM_S_STM07_IS(B479,"83","2019-12-31","1",1000000000)</f>
        <v>4.6318311719900001</v>
      </c>
      <c r="R479" s="6">
        <f>[1]!EM_S_FA_YOY_OR(B479,"2019-12-31")</f>
        <v>7.5555029518000003</v>
      </c>
      <c r="S479" s="6">
        <f>[1]!EM_S_FA_YOY_OR(B479,"2020-12-31")</f>
        <v>39.593968155200002</v>
      </c>
      <c r="T479" s="6">
        <f>[1]!EM_S_FA_YOY_OR(B479,"2021-12-31")</f>
        <v>45.782239540200003</v>
      </c>
      <c r="U479" s="6">
        <f>[1]!EM_S_FA_YOY_OR(B479,"2022-12-31")</f>
        <v>-5.3950980453000001</v>
      </c>
      <c r="V479" s="7">
        <f t="shared" si="44"/>
        <v>26.66036988336667</v>
      </c>
      <c r="W479" s="8">
        <f t="shared" si="45"/>
        <v>27.932748589745618</v>
      </c>
      <c r="X479" s="6">
        <f>[1]!EM_S_FA_YOY_NETPROFIT(B479,"2019-12-31")</f>
        <v>18.8617789788</v>
      </c>
      <c r="Y479" s="6">
        <f>[1]!EM_S_FA_YOY_NETPROFIT(B479,"2020-12-31")</f>
        <v>13.1257527748</v>
      </c>
      <c r="Z479" s="6">
        <f>[1]!EM_S_FA_YOY_NETPROFIT(B479,"2021-12-31")</f>
        <v>66.155257100499995</v>
      </c>
      <c r="AA479" s="6">
        <f>[1]!EM_S_FA_YOY_NETPROFIT(B479,"2022-12-31")</f>
        <v>-37.319101890100001</v>
      </c>
      <c r="AB479" s="7">
        <f t="shared" si="46"/>
        <v>13.987302661733333</v>
      </c>
      <c r="AC479" s="8">
        <f t="shared" si="47"/>
        <v>51.742559303581487</v>
      </c>
    </row>
    <row r="480" spans="1:29" ht="16.5" x14ac:dyDescent="0.45">
      <c r="A480" s="9">
        <v>560</v>
      </c>
      <c r="B480" s="5" t="s">
        <v>1841</v>
      </c>
      <c r="C480" s="5" t="s">
        <v>1842</v>
      </c>
      <c r="D480" s="5" t="s">
        <v>1843</v>
      </c>
      <c r="E480" s="5" t="s">
        <v>120</v>
      </c>
      <c r="F480" s="5" t="s">
        <v>11765</v>
      </c>
      <c r="G480" s="5">
        <v>16</v>
      </c>
      <c r="H480" s="5">
        <v>3</v>
      </c>
      <c r="I480" s="5">
        <f t="shared" si="42"/>
        <v>1</v>
      </c>
      <c r="J480" s="5">
        <f t="shared" si="43"/>
        <v>9</v>
      </c>
      <c r="K480" s="5"/>
      <c r="L480" s="5"/>
      <c r="M480" s="5"/>
      <c r="N480" s="5"/>
      <c r="O480" s="5" t="s">
        <v>1844</v>
      </c>
      <c r="P480" s="6">
        <f>[1]!EM_S_INFO_EMPLOYEE(B480,"2019")</f>
        <v>37173</v>
      </c>
      <c r="Q480" s="6">
        <f>[1]!EM_S_STM07_IS(B480,"83","2019-12-31","1",1000000000)</f>
        <v>8.5250260633800004</v>
      </c>
      <c r="R480" s="6">
        <f>[1]!EM_S_FA_YOY_OR(B480,"2019-12-31")</f>
        <v>0.78709317160000003</v>
      </c>
      <c r="S480" s="6">
        <f>[1]!EM_S_FA_YOY_OR(B480,"2020-12-31")</f>
        <v>-8.3299395014000002</v>
      </c>
      <c r="T480" s="6">
        <f>[1]!EM_S_FA_YOY_OR(B480,"2021-12-31")</f>
        <v>17.426772612299999</v>
      </c>
      <c r="U480" s="6">
        <f>[1]!EM_S_FA_YOY_OR(B480,"2022-12-31")</f>
        <v>-7.4103883224000002</v>
      </c>
      <c r="V480" s="7">
        <f t="shared" si="44"/>
        <v>0.56214826283333286</v>
      </c>
      <c r="W480" s="8">
        <f t="shared" si="45"/>
        <v>14.612428252318916</v>
      </c>
      <c r="X480" s="6">
        <f>[1]!EM_S_FA_YOY_NETPROFIT(B480,"2019-12-31")</f>
        <v>-173.37035213830001</v>
      </c>
      <c r="Y480" s="6">
        <f>[1]!EM_S_FA_YOY_NETPROFIT(B480,"2020-12-31")</f>
        <v>190.3317788423</v>
      </c>
      <c r="Z480" s="6">
        <f>[1]!EM_S_FA_YOY_NETPROFIT(B480,"2021-12-31")</f>
        <v>-74.961114240300006</v>
      </c>
      <c r="AA480" s="6">
        <f>[1]!EM_S_FA_YOY_NETPROFIT(B480,"2022-12-31")</f>
        <v>-396.95646299650002</v>
      </c>
      <c r="AB480" s="7">
        <f t="shared" si="46"/>
        <v>-93.861932798166677</v>
      </c>
      <c r="AC480" s="8">
        <f t="shared" si="47"/>
        <v>294.09998377617308</v>
      </c>
    </row>
    <row r="481" spans="1:29" ht="16.5" x14ac:dyDescent="0.45">
      <c r="A481" s="9">
        <v>561</v>
      </c>
      <c r="B481" s="5" t="s">
        <v>1845</v>
      </c>
      <c r="C481" s="5" t="s">
        <v>1846</v>
      </c>
      <c r="D481" s="5" t="s">
        <v>1847</v>
      </c>
      <c r="E481" s="5" t="s">
        <v>240</v>
      </c>
      <c r="F481" s="5" t="s">
        <v>11762</v>
      </c>
      <c r="G481" s="5">
        <v>13</v>
      </c>
      <c r="H481" s="5">
        <v>2</v>
      </c>
      <c r="I481" s="5">
        <f t="shared" si="42"/>
        <v>4</v>
      </c>
      <c r="J481" s="5">
        <f t="shared" si="43"/>
        <v>7</v>
      </c>
      <c r="K481" s="5"/>
      <c r="L481" s="5"/>
      <c r="M481" s="5"/>
      <c r="N481" s="5"/>
      <c r="O481" s="5" t="s">
        <v>1848</v>
      </c>
      <c r="P481" s="6">
        <f>[1]!EM_S_INFO_EMPLOYEE(B481,"2019")</f>
        <v>3184</v>
      </c>
      <c r="Q481" s="6">
        <f>[1]!EM_S_STM07_IS(B481,"83","2019-12-31","1",1000000000)</f>
        <v>4.4455443170000004</v>
      </c>
      <c r="R481" s="6">
        <f>[1]!EM_S_FA_YOY_OR(B481,"2019-12-31")</f>
        <v>9.9864418463</v>
      </c>
      <c r="S481" s="6">
        <f>[1]!EM_S_FA_YOY_OR(B481,"2020-12-31")</f>
        <v>-4.3080531758999996</v>
      </c>
      <c r="T481" s="6">
        <f>[1]!EM_S_FA_YOY_OR(B481,"2021-12-31")</f>
        <v>13.1959173286</v>
      </c>
      <c r="U481" s="6">
        <f>[1]!EM_S_FA_YOY_OR(B481,"2022-12-31")</f>
        <v>24.470170532899999</v>
      </c>
      <c r="V481" s="7">
        <f t="shared" si="44"/>
        <v>11.119344895200001</v>
      </c>
      <c r="W481" s="8">
        <f t="shared" si="45"/>
        <v>14.501057022224352</v>
      </c>
      <c r="X481" s="6">
        <f>[1]!EM_S_FA_YOY_NETPROFIT(B481,"2019-12-31")</f>
        <v>258.5121362049</v>
      </c>
      <c r="Y481" s="6">
        <f>[1]!EM_S_FA_YOY_NETPROFIT(B481,"2020-12-31")</f>
        <v>-46.4686398379</v>
      </c>
      <c r="Z481" s="6">
        <f>[1]!EM_S_FA_YOY_NETPROFIT(B481,"2021-12-31")</f>
        <v>-78.522713282200002</v>
      </c>
      <c r="AA481" s="6">
        <f>[1]!EM_S_FA_YOY_NETPROFIT(B481,"2022-12-31")</f>
        <v>345.6880585449</v>
      </c>
      <c r="AB481" s="7">
        <f t="shared" si="46"/>
        <v>73.565568474933329</v>
      </c>
      <c r="AC481" s="8">
        <f t="shared" si="47"/>
        <v>236.2093417024451</v>
      </c>
    </row>
    <row r="482" spans="1:29" ht="16.5" x14ac:dyDescent="0.45">
      <c r="A482" s="9">
        <v>562</v>
      </c>
      <c r="B482" s="5" t="s">
        <v>1849</v>
      </c>
      <c r="C482" s="5" t="s">
        <v>1850</v>
      </c>
      <c r="D482" s="5" t="s">
        <v>1851</v>
      </c>
      <c r="E482" s="5" t="s">
        <v>293</v>
      </c>
      <c r="F482" s="5" t="s">
        <v>11756</v>
      </c>
      <c r="G482" s="5">
        <v>6</v>
      </c>
      <c r="H482" s="5">
        <v>2</v>
      </c>
      <c r="I482" s="5">
        <f t="shared" si="42"/>
        <v>2</v>
      </c>
      <c r="J482" s="5">
        <f t="shared" si="43"/>
        <v>11</v>
      </c>
      <c r="K482" s="5"/>
      <c r="L482" s="5"/>
      <c r="M482" s="5"/>
      <c r="N482" s="5"/>
      <c r="O482" s="5" t="s">
        <v>1852</v>
      </c>
      <c r="P482" s="6">
        <f>[1]!EM_S_INFO_EMPLOYEE(B482,"2019")</f>
        <v>1723</v>
      </c>
      <c r="Q482" s="6">
        <f>[1]!EM_S_STM07_IS(B482,"83","2019-12-31","1",1000000000)</f>
        <v>2.0851292580899998</v>
      </c>
      <c r="R482" s="6">
        <f>[1]!EM_S_FA_YOY_OR(B482,"2019-12-31")</f>
        <v>0.92736078590000004</v>
      </c>
      <c r="S482" s="6">
        <f>[1]!EM_S_FA_YOY_OR(B482,"2020-12-31")</f>
        <v>12.9485686272</v>
      </c>
      <c r="T482" s="6">
        <f>[1]!EM_S_FA_YOY_OR(B482,"2021-12-31")</f>
        <v>41.304242410400001</v>
      </c>
      <c r="U482" s="6">
        <f>[1]!EM_S_FA_YOY_OR(B482,"2022-12-31")</f>
        <v>3.2485078012000002</v>
      </c>
      <c r="V482" s="7">
        <f t="shared" si="44"/>
        <v>19.167106279599999</v>
      </c>
      <c r="W482" s="8">
        <f t="shared" si="45"/>
        <v>19.775297521458512</v>
      </c>
      <c r="X482" s="6">
        <f>[1]!EM_S_FA_YOY_NETPROFIT(B482,"2019-12-31")</f>
        <v>6.7181578641000002</v>
      </c>
      <c r="Y482" s="6">
        <f>[1]!EM_S_FA_YOY_NETPROFIT(B482,"2020-12-31")</f>
        <v>57.767062726600003</v>
      </c>
      <c r="Z482" s="6">
        <f>[1]!EM_S_FA_YOY_NETPROFIT(B482,"2021-12-31")</f>
        <v>51.907472842600001</v>
      </c>
      <c r="AA482" s="6">
        <f>[1]!EM_S_FA_YOY_NETPROFIT(B482,"2022-12-31")</f>
        <v>81.294631853300004</v>
      </c>
      <c r="AB482" s="7">
        <f t="shared" si="46"/>
        <v>63.656389140833333</v>
      </c>
      <c r="AC482" s="8">
        <f t="shared" si="47"/>
        <v>15.553597747469322</v>
      </c>
    </row>
    <row r="483" spans="1:29" ht="16.5" x14ac:dyDescent="0.45">
      <c r="A483" s="9">
        <v>563</v>
      </c>
      <c r="B483" s="5" t="s">
        <v>1853</v>
      </c>
      <c r="C483" s="5" t="s">
        <v>1854</v>
      </c>
      <c r="D483" s="5" t="s">
        <v>1855</v>
      </c>
      <c r="E483" s="5" t="s">
        <v>7</v>
      </c>
      <c r="F483" s="5" t="s">
        <v>11758</v>
      </c>
      <c r="G483" s="5">
        <v>8</v>
      </c>
      <c r="H483" s="5">
        <v>2</v>
      </c>
      <c r="I483" s="5">
        <f t="shared" si="42"/>
        <v>3</v>
      </c>
      <c r="J483" s="5">
        <f t="shared" si="43"/>
        <v>2</v>
      </c>
      <c r="K483" s="5"/>
      <c r="L483" s="5"/>
      <c r="M483" s="5"/>
      <c r="N483" s="5"/>
      <c r="O483" s="5" t="s">
        <v>1856</v>
      </c>
      <c r="P483" s="6">
        <f>[1]!EM_S_INFO_EMPLOYEE(B483,"2019")</f>
        <v>2071</v>
      </c>
      <c r="Q483" s="6">
        <f>[1]!EM_S_STM07_IS(B483,"83","2019-12-31","1",1000000000)</f>
        <v>6.6768332601399996</v>
      </c>
      <c r="R483" s="6">
        <f>[1]!EM_S_FA_YOY_OR(B483,"2019-12-31")</f>
        <v>-2.6107305522000002</v>
      </c>
      <c r="S483" s="6">
        <f>[1]!EM_S_FA_YOY_OR(B483,"2020-12-31")</f>
        <v>-10.8124621033</v>
      </c>
      <c r="T483" s="6">
        <f>[1]!EM_S_FA_YOY_OR(B483,"2021-12-31")</f>
        <v>-21.586528464200001</v>
      </c>
      <c r="U483" s="6">
        <f>[1]!EM_S_FA_YOY_OR(B483,"2022-12-31")</f>
        <v>-20.181013096800001</v>
      </c>
      <c r="V483" s="7">
        <f t="shared" si="44"/>
        <v>-17.5266678881</v>
      </c>
      <c r="W483" s="8">
        <f t="shared" si="45"/>
        <v>5.8569862431527699</v>
      </c>
      <c r="X483" s="6">
        <f>[1]!EM_S_FA_YOY_NETPROFIT(B483,"2019-12-31")</f>
        <v>-26.664062665399999</v>
      </c>
      <c r="Y483" s="6">
        <f>[1]!EM_S_FA_YOY_NETPROFIT(B483,"2020-12-31")</f>
        <v>-48.680392944499999</v>
      </c>
      <c r="Z483" s="6">
        <f>[1]!EM_S_FA_YOY_NETPROFIT(B483,"2021-12-31")</f>
        <v>-1716.4248311225999</v>
      </c>
      <c r="AA483" s="6">
        <f>[1]!EM_S_FA_YOY_NETPROFIT(B483,"2022-12-31")</f>
        <v>-32.479637461099998</v>
      </c>
      <c r="AB483" s="7">
        <f t="shared" si="46"/>
        <v>-599.1949538427333</v>
      </c>
      <c r="AC483" s="8">
        <f t="shared" si="47"/>
        <v>967.58336340319931</v>
      </c>
    </row>
    <row r="484" spans="1:29" ht="16.5" x14ac:dyDescent="0.45">
      <c r="A484" s="9">
        <v>564</v>
      </c>
      <c r="B484" s="5" t="s">
        <v>1857</v>
      </c>
      <c r="C484" s="5" t="s">
        <v>1858</v>
      </c>
      <c r="D484" s="5" t="s">
        <v>1859</v>
      </c>
      <c r="E484" s="5" t="s">
        <v>259</v>
      </c>
      <c r="F484" s="5" t="s">
        <v>11766</v>
      </c>
      <c r="G484" s="5">
        <v>17</v>
      </c>
      <c r="H484" s="5">
        <v>2</v>
      </c>
      <c r="I484" s="5">
        <f t="shared" si="42"/>
        <v>2</v>
      </c>
      <c r="J484" s="5">
        <f t="shared" si="43"/>
        <v>11</v>
      </c>
      <c r="K484" s="5"/>
      <c r="L484" s="5"/>
      <c r="M484" s="5"/>
      <c r="N484" s="5"/>
      <c r="O484" s="5" t="s">
        <v>1860</v>
      </c>
      <c r="P484" s="6">
        <f>[1]!EM_S_INFO_EMPLOYEE(B484,"2019")</f>
        <v>14993</v>
      </c>
      <c r="Q484" s="6">
        <f>[1]!EM_S_STM07_IS(B484,"83","2019-12-31","1",1000000000)</f>
        <v>17.093435579760001</v>
      </c>
      <c r="R484" s="6">
        <f>[1]!EM_S_FA_YOY_OR(B484,"2019-12-31")</f>
        <v>14.512910978900001</v>
      </c>
      <c r="S484" s="6">
        <f>[1]!EM_S_FA_YOY_OR(B484,"2020-12-31")</f>
        <v>-1.1763456039</v>
      </c>
      <c r="T484" s="6">
        <f>[1]!EM_S_FA_YOY_OR(B484,"2021-12-31")</f>
        <v>4.1170398763999998</v>
      </c>
      <c r="U484" s="6">
        <f>[1]!EM_S_FA_YOY_OR(B484,"2022-12-31")</f>
        <v>11.5892746535</v>
      </c>
      <c r="V484" s="7">
        <f t="shared" si="44"/>
        <v>4.8433229753333338</v>
      </c>
      <c r="W484" s="8">
        <f t="shared" si="45"/>
        <v>6.4137259447128283</v>
      </c>
      <c r="X484" s="6">
        <f>[1]!EM_S_FA_YOY_NETPROFIT(B484,"2019-12-31")</f>
        <v>24.9414564191</v>
      </c>
      <c r="Y484" s="6">
        <f>[1]!EM_S_FA_YOY_NETPROFIT(B484,"2020-12-31")</f>
        <v>-11.342099704300001</v>
      </c>
      <c r="Z484" s="6">
        <f>[1]!EM_S_FA_YOY_NETPROFIT(B484,"2021-12-31")</f>
        <v>34.805115561299999</v>
      </c>
      <c r="AA484" s="6">
        <f>[1]!EM_S_FA_YOY_NETPROFIT(B484,"2022-12-31")</f>
        <v>-12.0776334009</v>
      </c>
      <c r="AB484" s="7">
        <f t="shared" si="46"/>
        <v>3.7951274853666663</v>
      </c>
      <c r="AC484" s="8">
        <f t="shared" si="47"/>
        <v>26.857955484490144</v>
      </c>
    </row>
    <row r="485" spans="1:29" ht="16.5" x14ac:dyDescent="0.45">
      <c r="A485" s="9">
        <v>565</v>
      </c>
      <c r="B485" s="5" t="s">
        <v>1861</v>
      </c>
      <c r="C485" s="5" t="s">
        <v>1862</v>
      </c>
      <c r="D485" s="5" t="s">
        <v>1863</v>
      </c>
      <c r="E485" s="5" t="s">
        <v>268</v>
      </c>
      <c r="F485" s="5" t="s">
        <v>11762</v>
      </c>
      <c r="G485" s="5">
        <v>13</v>
      </c>
      <c r="H485" s="5">
        <v>2</v>
      </c>
      <c r="I485" s="5">
        <f t="shared" si="42"/>
        <v>4</v>
      </c>
      <c r="J485" s="5">
        <f t="shared" si="43"/>
        <v>7</v>
      </c>
      <c r="K485" s="5"/>
      <c r="L485" s="5"/>
      <c r="M485" s="5"/>
      <c r="N485" s="5"/>
      <c r="O485" s="5" t="s">
        <v>1864</v>
      </c>
      <c r="P485" s="6">
        <f>[1]!EM_S_INFO_EMPLOYEE(B485,"2019")</f>
        <v>2192</v>
      </c>
      <c r="Q485" s="6">
        <f>[1]!EM_S_STM07_IS(B485,"83","2019-12-31","1",1000000000)</f>
        <v>3.4304099647999999</v>
      </c>
      <c r="R485" s="6">
        <f>[1]!EM_S_FA_YOY_OR(B485,"2019-12-31")</f>
        <v>39.536983745900002</v>
      </c>
      <c r="S485" s="6">
        <f>[1]!EM_S_FA_YOY_OR(B485,"2020-12-31")</f>
        <v>-4.6686762414</v>
      </c>
      <c r="T485" s="6">
        <f>[1]!EM_S_FA_YOY_OR(B485,"2021-12-31")</f>
        <v>63.354684368000001</v>
      </c>
      <c r="U485" s="6">
        <f>[1]!EM_S_FA_YOY_OR(B485,"2022-12-31")</f>
        <v>33.278767320299998</v>
      </c>
      <c r="V485" s="7">
        <f t="shared" si="44"/>
        <v>30.654925148966669</v>
      </c>
      <c r="W485" s="8">
        <f t="shared" si="45"/>
        <v>34.087502225216909</v>
      </c>
      <c r="X485" s="6">
        <f>[1]!EM_S_FA_YOY_NETPROFIT(B485,"2019-12-31")</f>
        <v>14.917080653499999</v>
      </c>
      <c r="Y485" s="6">
        <f>[1]!EM_S_FA_YOY_NETPROFIT(B485,"2020-12-31")</f>
        <v>100.11859282499999</v>
      </c>
      <c r="Z485" s="6">
        <f>[1]!EM_S_FA_YOY_NETPROFIT(B485,"2021-12-31")</f>
        <v>147.513603152</v>
      </c>
      <c r="AA485" s="6">
        <f>[1]!EM_S_FA_YOY_NETPROFIT(B485,"2022-12-31")</f>
        <v>33.0858024331</v>
      </c>
      <c r="AB485" s="7">
        <f t="shared" si="46"/>
        <v>93.572666136699993</v>
      </c>
      <c r="AC485" s="8">
        <f t="shared" si="47"/>
        <v>57.494062836935761</v>
      </c>
    </row>
    <row r="486" spans="1:29" ht="16.5" x14ac:dyDescent="0.45">
      <c r="A486" s="9">
        <v>566</v>
      </c>
      <c r="B486" s="5" t="s">
        <v>1865</v>
      </c>
      <c r="C486" s="5" t="s">
        <v>1866</v>
      </c>
      <c r="D486" s="5" t="s">
        <v>1867</v>
      </c>
      <c r="E486" s="5" t="s">
        <v>259</v>
      </c>
      <c r="F486" s="5" t="s">
        <v>58</v>
      </c>
      <c r="G486" s="5">
        <v>10</v>
      </c>
      <c r="H486" s="5">
        <v>2</v>
      </c>
      <c r="I486" s="5">
        <f t="shared" si="42"/>
        <v>3</v>
      </c>
      <c r="J486" s="5">
        <f t="shared" si="43"/>
        <v>3</v>
      </c>
      <c r="K486" s="5"/>
      <c r="L486" s="5"/>
      <c r="M486" s="5"/>
      <c r="N486" s="5"/>
      <c r="O486" s="5" t="s">
        <v>1868</v>
      </c>
      <c r="P486" s="6">
        <f>[1]!EM_S_INFO_EMPLOYEE(B486,"2019")</f>
        <v>10635</v>
      </c>
      <c r="Q486" s="6">
        <f>[1]!EM_S_STM07_IS(B486,"83","2019-12-31","1",1000000000)</f>
        <v>11.287489442229999</v>
      </c>
      <c r="R486" s="6">
        <f>[1]!EM_S_FA_YOY_OR(B486,"2019-12-31")</f>
        <v>4.1666588516000003</v>
      </c>
      <c r="S486" s="6">
        <f>[1]!EM_S_FA_YOY_OR(B486,"2020-12-31")</f>
        <v>7.2854458063000003</v>
      </c>
      <c r="T486" s="6">
        <f>[1]!EM_S_FA_YOY_OR(B486,"2021-12-31")</f>
        <v>32.295873263399997</v>
      </c>
      <c r="U486" s="6">
        <f>[1]!EM_S_FA_YOY_OR(B486,"2022-12-31")</f>
        <v>33.248880675499997</v>
      </c>
      <c r="V486" s="7">
        <f t="shared" si="44"/>
        <v>24.276733248399996</v>
      </c>
      <c r="W486" s="8">
        <f t="shared" si="45"/>
        <v>14.722599719034964</v>
      </c>
      <c r="X486" s="6">
        <f>[1]!EM_S_FA_YOY_NETPROFIT(B486,"2019-12-31")</f>
        <v>9.3424180775999996</v>
      </c>
      <c r="Y486" s="6">
        <f>[1]!EM_S_FA_YOY_NETPROFIT(B486,"2020-12-31")</f>
        <v>2.7554679057000002</v>
      </c>
      <c r="Z486" s="6">
        <f>[1]!EM_S_FA_YOY_NETPROFIT(B486,"2021-12-31")</f>
        <v>15.712856607399999</v>
      </c>
      <c r="AA486" s="6">
        <f>[1]!EM_S_FA_YOY_NETPROFIT(B486,"2022-12-31")</f>
        <v>52.980647945800001</v>
      </c>
      <c r="AB486" s="7">
        <f t="shared" si="46"/>
        <v>23.816324152966668</v>
      </c>
      <c r="AC486" s="8">
        <f t="shared" si="47"/>
        <v>26.074735228025883</v>
      </c>
    </row>
    <row r="487" spans="1:29" ht="16.5" x14ac:dyDescent="0.45">
      <c r="A487" s="9">
        <v>567</v>
      </c>
      <c r="B487" s="5" t="s">
        <v>1869</v>
      </c>
      <c r="C487" s="5" t="s">
        <v>1870</v>
      </c>
      <c r="D487" s="5" t="s">
        <v>1871</v>
      </c>
      <c r="E487" s="5" t="s">
        <v>33</v>
      </c>
      <c r="F487" s="5" t="s">
        <v>11758</v>
      </c>
      <c r="G487" s="5">
        <v>8</v>
      </c>
      <c r="H487" s="5">
        <v>2</v>
      </c>
      <c r="I487" s="5">
        <f t="shared" si="42"/>
        <v>3</v>
      </c>
      <c r="J487" s="5">
        <f t="shared" si="43"/>
        <v>2</v>
      </c>
      <c r="K487" s="5"/>
      <c r="L487" s="5"/>
      <c r="M487" s="5"/>
      <c r="N487" s="5"/>
      <c r="O487" s="5" t="s">
        <v>1872</v>
      </c>
      <c r="P487" s="6">
        <f>[1]!EM_S_INFO_EMPLOYEE(B487,"2019")</f>
        <v>5761</v>
      </c>
      <c r="Q487" s="6">
        <f>[1]!EM_S_STM07_IS(B487,"83","2019-12-31","1",1000000000)</f>
        <v>10.656800243719999</v>
      </c>
      <c r="R487" s="6">
        <f>[1]!EM_S_FA_YOY_OR(B487,"2019-12-31")</f>
        <v>-21.148430255200001</v>
      </c>
      <c r="S487" s="6">
        <f>[1]!EM_S_FA_YOY_OR(B487,"2020-12-31")</f>
        <v>-25.249700411599999</v>
      </c>
      <c r="T487" s="6">
        <f>[1]!EM_S_FA_YOY_OR(B487,"2021-12-31")</f>
        <v>8.4581374947000008</v>
      </c>
      <c r="U487" s="6">
        <f>[1]!EM_S_FA_YOY_OR(B487,"2022-12-31")</f>
        <v>12.471105033800001</v>
      </c>
      <c r="V487" s="7">
        <f t="shared" si="44"/>
        <v>-1.4401526276999992</v>
      </c>
      <c r="W487" s="8">
        <f t="shared" si="45"/>
        <v>20.717067875856145</v>
      </c>
      <c r="X487" s="6">
        <f>[1]!EM_S_FA_YOY_NETPROFIT(B487,"2019-12-31")</f>
        <v>-21.334095131600002</v>
      </c>
      <c r="Y487" s="6">
        <f>[1]!EM_S_FA_YOY_NETPROFIT(B487,"2020-12-31")</f>
        <v>-109.74780167580001</v>
      </c>
      <c r="Z487" s="6">
        <f>[1]!EM_S_FA_YOY_NETPROFIT(B487,"2021-12-31")</f>
        <v>355.48993215770003</v>
      </c>
      <c r="AA487" s="6">
        <f>[1]!EM_S_FA_YOY_NETPROFIT(B487,"2022-12-31")</f>
        <v>22.604097122500001</v>
      </c>
      <c r="AB487" s="7">
        <f t="shared" si="46"/>
        <v>89.44874253479999</v>
      </c>
      <c r="AC487" s="8">
        <f t="shared" si="47"/>
        <v>239.71377142512011</v>
      </c>
    </row>
    <row r="488" spans="1:29" ht="16.5" x14ac:dyDescent="0.45">
      <c r="A488" s="9">
        <v>568</v>
      </c>
      <c r="B488" s="5" t="s">
        <v>1873</v>
      </c>
      <c r="C488" s="5" t="s">
        <v>1874</v>
      </c>
      <c r="D488" s="5" t="s">
        <v>1875</v>
      </c>
      <c r="E488" s="5" t="s">
        <v>7</v>
      </c>
      <c r="F488" s="5" t="s">
        <v>58</v>
      </c>
      <c r="G488" s="5">
        <v>10</v>
      </c>
      <c r="H488" s="5">
        <v>2</v>
      </c>
      <c r="I488" s="5">
        <f t="shared" si="42"/>
        <v>3</v>
      </c>
      <c r="J488" s="5">
        <f t="shared" si="43"/>
        <v>3</v>
      </c>
      <c r="K488" s="5"/>
      <c r="L488" s="5"/>
      <c r="M488" s="5"/>
      <c r="N488" s="5"/>
      <c r="O488" s="5" t="s">
        <v>1876</v>
      </c>
      <c r="P488" s="6">
        <f>[1]!EM_S_INFO_EMPLOYEE(B488,"2019")</f>
        <v>546</v>
      </c>
      <c r="Q488" s="6">
        <f>[1]!EM_S_STM07_IS(B488,"83","2019-12-31","1",1000000000)</f>
        <v>0.78227598626999995</v>
      </c>
      <c r="R488" s="6">
        <f>[1]!EM_S_FA_YOY_OR(B488,"2019-12-31")</f>
        <v>-1.5782426277999999</v>
      </c>
      <c r="S488" s="6">
        <f>[1]!EM_S_FA_YOY_OR(B488,"2020-12-31")</f>
        <v>-63.124420672100001</v>
      </c>
      <c r="T488" s="6">
        <f>[1]!EM_S_FA_YOY_OR(B488,"2021-12-31")</f>
        <v>-51.729809989000003</v>
      </c>
      <c r="U488" s="6">
        <f>[1]!EM_S_FA_YOY_OR(B488,"2022-12-31")</f>
        <v>82.993034166499996</v>
      </c>
      <c r="V488" s="7">
        <f t="shared" si="44"/>
        <v>-10.620398831533336</v>
      </c>
      <c r="W488" s="8">
        <f t="shared" si="45"/>
        <v>81.271553549891067</v>
      </c>
      <c r="X488" s="6">
        <f>[1]!EM_S_FA_YOY_NETPROFIT(B488,"2019-12-31")</f>
        <v>41.911386735100002</v>
      </c>
      <c r="Y488" s="6">
        <f>[1]!EM_S_FA_YOY_NETPROFIT(B488,"2020-12-31")</f>
        <v>24.330847659300002</v>
      </c>
      <c r="Z488" s="6">
        <f>[1]!EM_S_FA_YOY_NETPROFIT(B488,"2021-12-31")</f>
        <v>-20.8934047045</v>
      </c>
      <c r="AA488" s="6">
        <f>[1]!EM_S_FA_YOY_NETPROFIT(B488,"2022-12-31")</f>
        <v>74.386396670899998</v>
      </c>
      <c r="AB488" s="7">
        <f t="shared" si="46"/>
        <v>25.941279875233334</v>
      </c>
      <c r="AC488" s="8">
        <f t="shared" si="47"/>
        <v>47.660311124409439</v>
      </c>
    </row>
    <row r="489" spans="1:29" ht="16.5" x14ac:dyDescent="0.45">
      <c r="A489" s="9">
        <v>569</v>
      </c>
      <c r="B489" s="5" t="s">
        <v>1877</v>
      </c>
      <c r="C489" s="5" t="s">
        <v>1878</v>
      </c>
      <c r="D489" s="5" t="s">
        <v>1879</v>
      </c>
      <c r="E489" s="5" t="s">
        <v>514</v>
      </c>
      <c r="F489" s="5" t="s">
        <v>11773</v>
      </c>
      <c r="G489" s="5">
        <v>24</v>
      </c>
      <c r="H489" s="5">
        <v>2</v>
      </c>
      <c r="I489" s="5">
        <f t="shared" si="42"/>
        <v>1</v>
      </c>
      <c r="J489" s="5">
        <f t="shared" si="43"/>
        <v>11</v>
      </c>
      <c r="K489" s="5"/>
      <c r="L489" s="5"/>
      <c r="M489" s="5"/>
      <c r="N489" s="5"/>
      <c r="O489" s="5" t="s">
        <v>1876</v>
      </c>
      <c r="P489" s="6">
        <f>[1]!EM_S_INFO_EMPLOYEE(B489,"2019")</f>
        <v>2651</v>
      </c>
      <c r="Q489" s="6">
        <f>[1]!EM_S_STM07_IS(B489,"83","2019-12-31","1",1000000000)</f>
        <v>1.9331379236499999</v>
      </c>
      <c r="R489" s="6">
        <f>[1]!EM_S_FA_YOY_OR(B489,"2019-12-31")</f>
        <v>5.3237323374000001</v>
      </c>
      <c r="S489" s="6">
        <f>[1]!EM_S_FA_YOY_OR(B489,"2020-12-31")</f>
        <v>2.9558462441</v>
      </c>
      <c r="T489" s="6">
        <f>[1]!EM_S_FA_YOY_OR(B489,"2021-12-31")</f>
        <v>13.493228481899999</v>
      </c>
      <c r="U489" s="6">
        <f>[1]!EM_S_FA_YOY_OR(B489,"2022-12-31")</f>
        <v>11.246725421900001</v>
      </c>
      <c r="V489" s="7">
        <f t="shared" si="44"/>
        <v>9.2319333826333345</v>
      </c>
      <c r="W489" s="8">
        <f t="shared" si="45"/>
        <v>5.550103271786476</v>
      </c>
      <c r="X489" s="6">
        <f>[1]!EM_S_FA_YOY_NETPROFIT(B489,"2019-12-31")</f>
        <v>13.164900083099999</v>
      </c>
      <c r="Y489" s="6">
        <f>[1]!EM_S_FA_YOY_NETPROFIT(B489,"2020-12-31")</f>
        <v>-9.3465317165999995</v>
      </c>
      <c r="Z489" s="6">
        <f>[1]!EM_S_FA_YOY_NETPROFIT(B489,"2021-12-31")</f>
        <v>4.1940689047999999</v>
      </c>
      <c r="AA489" s="6">
        <f>[1]!EM_S_FA_YOY_NETPROFIT(B489,"2022-12-31")</f>
        <v>3.4935348185000001</v>
      </c>
      <c r="AB489" s="7">
        <f t="shared" si="46"/>
        <v>-0.5529759977666665</v>
      </c>
      <c r="AC489" s="8">
        <f t="shared" si="47"/>
        <v>7.6234935322781547</v>
      </c>
    </row>
    <row r="490" spans="1:29" ht="16.5" x14ac:dyDescent="0.45">
      <c r="A490" s="9">
        <v>570</v>
      </c>
      <c r="B490" s="5" t="s">
        <v>1880</v>
      </c>
      <c r="C490" s="5" t="s">
        <v>1881</v>
      </c>
      <c r="D490" s="5" t="s">
        <v>1882</v>
      </c>
      <c r="E490" s="5" t="s">
        <v>240</v>
      </c>
      <c r="F490" s="5" t="s">
        <v>11773</v>
      </c>
      <c r="G490" s="5">
        <v>24</v>
      </c>
      <c r="H490" s="5">
        <v>2</v>
      </c>
      <c r="I490" s="5">
        <f t="shared" si="42"/>
        <v>1</v>
      </c>
      <c r="J490" s="5">
        <f t="shared" si="43"/>
        <v>11</v>
      </c>
      <c r="K490" s="5"/>
      <c r="L490" s="5"/>
      <c r="M490" s="5"/>
      <c r="N490" s="5"/>
      <c r="O490" s="5" t="s">
        <v>1883</v>
      </c>
      <c r="P490" s="6">
        <f>[1]!EM_S_INFO_EMPLOYEE(B490,"2019")</f>
        <v>1858</v>
      </c>
      <c r="Q490" s="6">
        <f>[1]!EM_S_STM07_IS(B490,"83","2019-12-31","1",1000000000)</f>
        <v>1.57131218959</v>
      </c>
      <c r="R490" s="6">
        <f>[1]!EM_S_FA_YOY_OR(B490,"2019-12-31")</f>
        <v>-5.3676180194000001</v>
      </c>
      <c r="S490" s="6">
        <f>[1]!EM_S_FA_YOY_OR(B490,"2020-12-31")</f>
        <v>3.4855499367</v>
      </c>
      <c r="T490" s="6">
        <f>[1]!EM_S_FA_YOY_OR(B490,"2021-12-31")</f>
        <v>22.819383785700001</v>
      </c>
      <c r="U490" s="6">
        <f>[1]!EM_S_FA_YOY_OR(B490,"2022-12-31")</f>
        <v>63.961303579300001</v>
      </c>
      <c r="V490" s="7">
        <f t="shared" si="44"/>
        <v>30.088745767233334</v>
      </c>
      <c r="W490" s="8">
        <f t="shared" si="45"/>
        <v>30.886273850596375</v>
      </c>
      <c r="X490" s="6">
        <f>[1]!EM_S_FA_YOY_NETPROFIT(B490,"2019-12-31")</f>
        <v>117.9224255014</v>
      </c>
      <c r="Y490" s="6">
        <f>[1]!EM_S_FA_YOY_NETPROFIT(B490,"2020-12-31")</f>
        <v>-19.488965413599999</v>
      </c>
      <c r="Z490" s="6">
        <f>[1]!EM_S_FA_YOY_NETPROFIT(B490,"2021-12-31")</f>
        <v>130.4558098668</v>
      </c>
      <c r="AA490" s="6">
        <f>[1]!EM_S_FA_YOY_NETPROFIT(B490,"2022-12-31")</f>
        <v>-66.499810413000006</v>
      </c>
      <c r="AB490" s="7">
        <f t="shared" si="46"/>
        <v>14.822344680066664</v>
      </c>
      <c r="AC490" s="8">
        <f t="shared" si="47"/>
        <v>102.86315467750347</v>
      </c>
    </row>
    <row r="491" spans="1:29" ht="16.5" x14ac:dyDescent="0.45">
      <c r="A491" s="9">
        <v>571</v>
      </c>
      <c r="B491" s="5" t="s">
        <v>1884</v>
      </c>
      <c r="C491" s="5" t="s">
        <v>1885</v>
      </c>
      <c r="D491" s="5" t="s">
        <v>1886</v>
      </c>
      <c r="E491" s="5" t="s">
        <v>7</v>
      </c>
      <c r="F491" s="5" t="s">
        <v>11762</v>
      </c>
      <c r="G491" s="5">
        <v>13</v>
      </c>
      <c r="H491" s="5">
        <v>2</v>
      </c>
      <c r="I491" s="5">
        <f t="shared" si="42"/>
        <v>4</v>
      </c>
      <c r="J491" s="5">
        <f t="shared" si="43"/>
        <v>7</v>
      </c>
      <c r="K491" s="5"/>
      <c r="L491" s="5"/>
      <c r="M491" s="5"/>
      <c r="N491" s="5"/>
      <c r="O491" s="5" t="s">
        <v>1883</v>
      </c>
      <c r="P491" s="6">
        <f>[1]!EM_S_INFO_EMPLOYEE(B491,"2019")</f>
        <v>11661</v>
      </c>
      <c r="Q491" s="6">
        <f>[1]!EM_S_STM07_IS(B491,"83","2019-12-31","1",1000000000)</f>
        <v>7.4862121498900001</v>
      </c>
      <c r="R491" s="6">
        <f>[1]!EM_S_FA_YOY_OR(B491,"2019-12-31")</f>
        <v>0.43072354099999999</v>
      </c>
      <c r="S491" s="6">
        <f>[1]!EM_S_FA_YOY_OR(B491,"2020-12-31")</f>
        <v>-2.8583698591000002</v>
      </c>
      <c r="T491" s="6">
        <f>[1]!EM_S_FA_YOY_OR(B491,"2021-12-31")</f>
        <v>4.3250366938999996</v>
      </c>
      <c r="U491" s="6">
        <f>[1]!EM_S_FA_YOY_OR(B491,"2022-12-31")</f>
        <v>2.2122770966999998</v>
      </c>
      <c r="V491" s="7">
        <f t="shared" si="44"/>
        <v>1.226314643833333</v>
      </c>
      <c r="W491" s="8">
        <f t="shared" si="45"/>
        <v>3.6918049644134747</v>
      </c>
      <c r="X491" s="6">
        <f>[1]!EM_S_FA_YOY_NETPROFIT(B491,"2019-12-31")</f>
        <v>-351.9843832226</v>
      </c>
      <c r="Y491" s="6">
        <f>[1]!EM_S_FA_YOY_NETPROFIT(B491,"2020-12-31")</f>
        <v>110.46929336159999</v>
      </c>
      <c r="Z491" s="6">
        <f>[1]!EM_S_FA_YOY_NETPROFIT(B491,"2021-12-31")</f>
        <v>-1205.9021570494999</v>
      </c>
      <c r="AA491" s="6">
        <f>[1]!EM_S_FA_YOY_NETPROFIT(B491,"2022-12-31")</f>
        <v>57.0031907519</v>
      </c>
      <c r="AB491" s="7">
        <f t="shared" si="46"/>
        <v>-346.14322431199997</v>
      </c>
      <c r="AC491" s="8">
        <f t="shared" si="47"/>
        <v>745.05283225319761</v>
      </c>
    </row>
    <row r="492" spans="1:29" ht="16.5" x14ac:dyDescent="0.45">
      <c r="A492" s="9">
        <v>572</v>
      </c>
      <c r="B492" s="5" t="s">
        <v>1887</v>
      </c>
      <c r="C492" s="5" t="s">
        <v>1888</v>
      </c>
      <c r="D492" s="5" t="s">
        <v>1889</v>
      </c>
      <c r="E492" s="5" t="s">
        <v>259</v>
      </c>
      <c r="F492" s="5" t="s">
        <v>11757</v>
      </c>
      <c r="G492" s="5">
        <v>7</v>
      </c>
      <c r="H492" s="5">
        <v>2</v>
      </c>
      <c r="I492" s="5">
        <f t="shared" si="42"/>
        <v>4</v>
      </c>
      <c r="J492" s="5">
        <f t="shared" si="43"/>
        <v>11</v>
      </c>
      <c r="K492" s="5"/>
      <c r="L492" s="5"/>
      <c r="M492" s="5"/>
      <c r="N492" s="5"/>
      <c r="O492" s="5" t="s">
        <v>1890</v>
      </c>
      <c r="P492" s="6">
        <f>[1]!EM_S_INFO_EMPLOYEE(B492,"2019")</f>
        <v>15243</v>
      </c>
      <c r="Q492" s="6">
        <f>[1]!EM_S_STM07_IS(B492,"83","2019-12-31","1",1000000000)</f>
        <v>6.5636382259500001</v>
      </c>
      <c r="R492" s="6">
        <f>[1]!EM_S_FA_YOY_OR(B492,"2019-12-31")</f>
        <v>1.1575939376</v>
      </c>
      <c r="S492" s="6">
        <f>[1]!EM_S_FA_YOY_OR(B492,"2020-12-31")</f>
        <v>23.495349909200002</v>
      </c>
      <c r="T492" s="6">
        <f>[1]!EM_S_FA_YOY_OR(B492,"2021-12-31")</f>
        <v>55.5359012666</v>
      </c>
      <c r="U492" s="6">
        <f>[1]!EM_S_FA_YOY_OR(B492,"2022-12-31")</f>
        <v>54.279408123300001</v>
      </c>
      <c r="V492" s="7">
        <f t="shared" si="44"/>
        <v>44.43688643303333</v>
      </c>
      <c r="W492" s="8">
        <f t="shared" si="45"/>
        <v>18.146780919465424</v>
      </c>
      <c r="X492" s="6">
        <f>[1]!EM_S_FA_YOY_NETPROFIT(B492,"2019-12-31")</f>
        <v>0.58849441719999995</v>
      </c>
      <c r="Y492" s="6">
        <f>[1]!EM_S_FA_YOY_NETPROFIT(B492,"2020-12-31")</f>
        <v>46.3819654347</v>
      </c>
      <c r="Z492" s="6">
        <f>[1]!EM_S_FA_YOY_NETPROFIT(B492,"2021-12-31")</f>
        <v>10.3051324</v>
      </c>
      <c r="AA492" s="6">
        <f>[1]!EM_S_FA_YOY_NETPROFIT(B492,"2022-12-31")</f>
        <v>48.9787475798</v>
      </c>
      <c r="AB492" s="7">
        <f t="shared" si="46"/>
        <v>35.221948471499999</v>
      </c>
      <c r="AC492" s="8">
        <f t="shared" si="47"/>
        <v>21.617622712338139</v>
      </c>
    </row>
    <row r="493" spans="1:29" ht="16.5" x14ac:dyDescent="0.45">
      <c r="A493" s="9">
        <v>573</v>
      </c>
      <c r="B493" s="5" t="s">
        <v>1891</v>
      </c>
      <c r="C493" s="5" t="s">
        <v>1892</v>
      </c>
      <c r="D493" s="5" t="s">
        <v>1893</v>
      </c>
      <c r="E493" s="5" t="s">
        <v>249</v>
      </c>
      <c r="F493" s="5" t="s">
        <v>11774</v>
      </c>
      <c r="G493" s="5">
        <v>25</v>
      </c>
      <c r="H493" s="5">
        <v>3</v>
      </c>
      <c r="I493" s="5">
        <f t="shared" si="42"/>
        <v>2</v>
      </c>
      <c r="J493" s="5">
        <f t="shared" si="43"/>
        <v>10</v>
      </c>
      <c r="K493" s="5"/>
      <c r="L493" s="5"/>
      <c r="M493" s="5"/>
      <c r="N493" s="5"/>
      <c r="O493" s="5" t="s">
        <v>1890</v>
      </c>
      <c r="P493" s="6">
        <f>[1]!EM_S_INFO_EMPLOYEE(B493,"2019")</f>
        <v>973</v>
      </c>
      <c r="Q493" s="6">
        <f>[1]!EM_S_STM07_IS(B493,"83","2019-12-31","1",1000000000)</f>
        <v>1.3814847635600001</v>
      </c>
      <c r="R493" s="6">
        <f>[1]!EM_S_FA_YOY_OR(B493,"2019-12-31")</f>
        <v>7.9774911425999999</v>
      </c>
      <c r="S493" s="6">
        <f>[1]!EM_S_FA_YOY_OR(B493,"2020-12-31")</f>
        <v>21.0382495476</v>
      </c>
      <c r="T493" s="6">
        <f>[1]!EM_S_FA_YOY_OR(B493,"2021-12-31")</f>
        <v>56.291114835099997</v>
      </c>
      <c r="U493" s="6">
        <f>[1]!EM_S_FA_YOY_OR(B493,"2022-12-31")</f>
        <v>5.6956016766999999</v>
      </c>
      <c r="V493" s="7">
        <f t="shared" si="44"/>
        <v>27.674988686466662</v>
      </c>
      <c r="W493" s="8">
        <f t="shared" si="45"/>
        <v>25.9424597472653</v>
      </c>
      <c r="X493" s="6">
        <f>[1]!EM_S_FA_YOY_NETPROFIT(B493,"2019-12-31")</f>
        <v>12.3874612611</v>
      </c>
      <c r="Y493" s="6">
        <f>[1]!EM_S_FA_YOY_NETPROFIT(B493,"2020-12-31")</f>
        <v>27.316378855</v>
      </c>
      <c r="Z493" s="6">
        <f>[1]!EM_S_FA_YOY_NETPROFIT(B493,"2021-12-31")</f>
        <v>40.015391535399999</v>
      </c>
      <c r="AA493" s="6">
        <f>[1]!EM_S_FA_YOY_NETPROFIT(B493,"2022-12-31")</f>
        <v>75.196965501400001</v>
      </c>
      <c r="AB493" s="7">
        <f t="shared" si="46"/>
        <v>47.509578630600004</v>
      </c>
      <c r="AC493" s="8">
        <f t="shared" si="47"/>
        <v>24.804430543035071</v>
      </c>
    </row>
    <row r="494" spans="1:29" ht="16.5" x14ac:dyDescent="0.45">
      <c r="A494" s="9">
        <v>574</v>
      </c>
      <c r="B494" s="5" t="s">
        <v>1894</v>
      </c>
      <c r="C494" s="5" t="s">
        <v>1895</v>
      </c>
      <c r="D494" s="5" t="s">
        <v>1896</v>
      </c>
      <c r="E494" s="5" t="s">
        <v>1297</v>
      </c>
      <c r="F494" s="5" t="s">
        <v>11756</v>
      </c>
      <c r="G494" s="5">
        <v>6</v>
      </c>
      <c r="H494" s="5">
        <v>2</v>
      </c>
      <c r="I494" s="5">
        <f t="shared" si="42"/>
        <v>2</v>
      </c>
      <c r="J494" s="5">
        <f t="shared" si="43"/>
        <v>11</v>
      </c>
      <c r="K494" s="5"/>
      <c r="L494" s="5"/>
      <c r="M494" s="5"/>
      <c r="N494" s="5"/>
      <c r="O494" s="5" t="s">
        <v>1890</v>
      </c>
      <c r="P494" s="6">
        <f>[1]!EM_S_INFO_EMPLOYEE(B494,"2019")</f>
        <v>201</v>
      </c>
      <c r="Q494" s="6">
        <f>[1]!EM_S_STM07_IS(B494,"83","2019-12-31","1",1000000000)</f>
        <v>8.95125747E-2</v>
      </c>
      <c r="R494" s="6">
        <f>[1]!EM_S_FA_YOY_OR(B494,"2019-12-31")</f>
        <v>-23.546737609800001</v>
      </c>
      <c r="S494" s="6">
        <f>[1]!EM_S_FA_YOY_OR(B494,"2020-12-31")</f>
        <v>-8.0315848516999999</v>
      </c>
      <c r="T494" s="6">
        <f>[1]!EM_S_FA_YOY_OR(B494,"2021-12-31")</f>
        <v>32.467061663800003</v>
      </c>
      <c r="U494" s="6">
        <f>[1]!EM_S_FA_YOY_OR(B494,"2022-12-31")</f>
        <v>-39.702608743600003</v>
      </c>
      <c r="V494" s="7">
        <f t="shared" si="44"/>
        <v>-5.0890439771666669</v>
      </c>
      <c r="W494" s="8">
        <f t="shared" si="45"/>
        <v>36.174704446296609</v>
      </c>
      <c r="X494" s="6">
        <f>[1]!EM_S_FA_YOY_NETPROFIT(B494,"2019-12-31")</f>
        <v>-406.08168509109998</v>
      </c>
      <c r="Y494" s="6">
        <f>[1]!EM_S_FA_YOY_NETPROFIT(B494,"2020-12-31")</f>
        <v>95.294238695900006</v>
      </c>
      <c r="Z494" s="6">
        <f>[1]!EM_S_FA_YOY_NETPROFIT(B494,"2021-12-31")</f>
        <v>405.33105981300002</v>
      </c>
      <c r="AA494" s="6">
        <f>[1]!EM_S_FA_YOY_NETPROFIT(B494,"2022-12-31")</f>
        <v>-163.93405996999999</v>
      </c>
      <c r="AB494" s="7">
        <f t="shared" si="46"/>
        <v>112.23041284630001</v>
      </c>
      <c r="AC494" s="8">
        <f t="shared" si="47"/>
        <v>285.01020972331474</v>
      </c>
    </row>
    <row r="495" spans="1:29" ht="16.5" x14ac:dyDescent="0.45">
      <c r="A495" s="9">
        <v>575</v>
      </c>
      <c r="B495" s="5" t="s">
        <v>1897</v>
      </c>
      <c r="C495" s="5" t="s">
        <v>1898</v>
      </c>
      <c r="D495" s="5" t="s">
        <v>1899</v>
      </c>
      <c r="E495" s="5" t="s">
        <v>514</v>
      </c>
      <c r="F495" s="5" t="s">
        <v>11774</v>
      </c>
      <c r="G495" s="5">
        <v>25</v>
      </c>
      <c r="H495" s="5">
        <v>3</v>
      </c>
      <c r="I495" s="5">
        <f t="shared" si="42"/>
        <v>2</v>
      </c>
      <c r="J495" s="5">
        <f t="shared" si="43"/>
        <v>10</v>
      </c>
      <c r="K495" s="5"/>
      <c r="L495" s="5"/>
      <c r="M495" s="5"/>
      <c r="N495" s="5"/>
      <c r="O495" s="5" t="s">
        <v>1900</v>
      </c>
      <c r="P495" s="6">
        <f>[1]!EM_S_INFO_EMPLOYEE(B495,"2019")</f>
        <v>2646</v>
      </c>
      <c r="Q495" s="6">
        <f>[1]!EM_S_STM07_IS(B495,"83","2019-12-31","1",1000000000)</f>
        <v>2.8786631317600002</v>
      </c>
      <c r="R495" s="6">
        <f>[1]!EM_S_FA_YOY_OR(B495,"2019-12-31")</f>
        <v>-2.5158448510000002</v>
      </c>
      <c r="S495" s="6">
        <f>[1]!EM_S_FA_YOY_OR(B495,"2020-12-31")</f>
        <v>-37.044835682399999</v>
      </c>
      <c r="T495" s="6">
        <f>[1]!EM_S_FA_YOY_OR(B495,"2021-12-31")</f>
        <v>-21.764524766600001</v>
      </c>
      <c r="U495" s="6">
        <f>[1]!EM_S_FA_YOY_OR(B495,"2022-12-31")</f>
        <v>-62.017072042099997</v>
      </c>
      <c r="V495" s="7">
        <f t="shared" si="44"/>
        <v>-40.275477497033329</v>
      </c>
      <c r="W495" s="8">
        <f t="shared" si="45"/>
        <v>20.319809926336262</v>
      </c>
      <c r="X495" s="6">
        <f>[1]!EM_S_FA_YOY_NETPROFIT(B495,"2019-12-31")</f>
        <v>-91.368292084100005</v>
      </c>
      <c r="Y495" s="6">
        <f>[1]!EM_S_FA_YOY_NETPROFIT(B495,"2020-12-31")</f>
        <v>99.683276955699995</v>
      </c>
      <c r="Z495" s="6">
        <f>[1]!EM_S_FA_YOY_NETPROFIT(B495,"2021-12-31")</f>
        <v>-392.52102066549998</v>
      </c>
      <c r="AA495" s="6">
        <f>[1]!EM_S_FA_YOY_NETPROFIT(B495,"2022-12-31")</f>
        <v>12.1032889996</v>
      </c>
      <c r="AB495" s="7">
        <f t="shared" si="46"/>
        <v>-93.578151570066652</v>
      </c>
      <c r="AC495" s="8">
        <f t="shared" si="47"/>
        <v>262.56940570038751</v>
      </c>
    </row>
    <row r="496" spans="1:29" ht="16.5" x14ac:dyDescent="0.45">
      <c r="A496" s="9">
        <v>576</v>
      </c>
      <c r="B496" s="5" t="s">
        <v>1901</v>
      </c>
      <c r="C496" s="5" t="s">
        <v>1902</v>
      </c>
      <c r="D496" s="5" t="s">
        <v>1903</v>
      </c>
      <c r="E496" s="5" t="s">
        <v>240</v>
      </c>
      <c r="F496" s="5" t="s">
        <v>11764</v>
      </c>
      <c r="G496" s="5">
        <v>15</v>
      </c>
      <c r="H496" s="5">
        <v>3</v>
      </c>
      <c r="I496" s="5">
        <f t="shared" si="42"/>
        <v>2</v>
      </c>
      <c r="J496" s="5">
        <f t="shared" si="43"/>
        <v>8</v>
      </c>
      <c r="K496" s="5"/>
      <c r="L496" s="5"/>
      <c r="M496" s="5"/>
      <c r="N496" s="5"/>
      <c r="O496" s="5" t="s">
        <v>1900</v>
      </c>
      <c r="P496" s="6">
        <f>[1]!EM_S_INFO_EMPLOYEE(B496,"2019")</f>
        <v>4220</v>
      </c>
      <c r="Q496" s="6">
        <f>[1]!EM_S_STM07_IS(B496,"83","2019-12-31","1",1000000000)</f>
        <v>11.143485046289999</v>
      </c>
      <c r="R496" s="6">
        <f>[1]!EM_S_FA_YOY_OR(B496,"2019-12-31")</f>
        <v>34.123356862400001</v>
      </c>
      <c r="S496" s="6">
        <f>[1]!EM_S_FA_YOY_OR(B496,"2020-12-31")</f>
        <v>12.9182192251</v>
      </c>
      <c r="T496" s="6">
        <f>[1]!EM_S_FA_YOY_OR(B496,"2021-12-31")</f>
        <v>14.132443576</v>
      </c>
      <c r="U496" s="6">
        <f>[1]!EM_S_FA_YOY_OR(B496,"2022-12-31")</f>
        <v>17.7042807829</v>
      </c>
      <c r="V496" s="7">
        <f t="shared" si="44"/>
        <v>14.918314528000002</v>
      </c>
      <c r="W496" s="8">
        <f t="shared" si="45"/>
        <v>2.4879290933747877</v>
      </c>
      <c r="X496" s="6">
        <f>[1]!EM_S_FA_YOY_NETPROFIT(B496,"2019-12-31")</f>
        <v>20.4092195821</v>
      </c>
      <c r="Y496" s="6">
        <f>[1]!EM_S_FA_YOY_NETPROFIT(B496,"2020-12-31")</f>
        <v>12.4349804531</v>
      </c>
      <c r="Z496" s="6">
        <f>[1]!EM_S_FA_YOY_NETPROFIT(B496,"2021-12-31")</f>
        <v>32.615582679200003</v>
      </c>
      <c r="AA496" s="6">
        <f>[1]!EM_S_FA_YOY_NETPROFIT(B496,"2022-12-31")</f>
        <v>12.580343170500001</v>
      </c>
      <c r="AB496" s="7">
        <f t="shared" si="46"/>
        <v>19.210302100933333</v>
      </c>
      <c r="AC496" s="8">
        <f t="shared" si="47"/>
        <v>11.609541038148006</v>
      </c>
    </row>
    <row r="497" spans="1:29" ht="16.5" x14ac:dyDescent="0.45">
      <c r="A497" s="9">
        <v>577</v>
      </c>
      <c r="B497" s="5" t="s">
        <v>1904</v>
      </c>
      <c r="C497" s="5" t="s">
        <v>1905</v>
      </c>
      <c r="D497" s="5" t="s">
        <v>1906</v>
      </c>
      <c r="E497" s="5" t="s">
        <v>259</v>
      </c>
      <c r="F497" s="5" t="s">
        <v>11758</v>
      </c>
      <c r="G497" s="5">
        <v>8</v>
      </c>
      <c r="H497" s="5">
        <v>2</v>
      </c>
      <c r="I497" s="5">
        <f t="shared" si="42"/>
        <v>3</v>
      </c>
      <c r="J497" s="5">
        <f t="shared" si="43"/>
        <v>2</v>
      </c>
      <c r="K497" s="5"/>
      <c r="L497" s="5"/>
      <c r="M497" s="5"/>
      <c r="N497" s="5"/>
      <c r="O497" s="5" t="s">
        <v>1907</v>
      </c>
      <c r="P497" s="6">
        <f>[1]!EM_S_INFO_EMPLOYEE(B497,"2019")</f>
        <v>6968</v>
      </c>
      <c r="Q497" s="6">
        <f>[1]!EM_S_STM07_IS(B497,"83","2019-12-31","1",1000000000)</f>
        <v>28.897411149069999</v>
      </c>
      <c r="R497" s="6">
        <f>[1]!EM_S_FA_YOY_OR(B497,"2019-12-31")</f>
        <v>9.5550277720000008</v>
      </c>
      <c r="S497" s="6">
        <f>[1]!EM_S_FA_YOY_OR(B497,"2020-12-31")</f>
        <v>27.2152253235</v>
      </c>
      <c r="T497" s="6">
        <f>[1]!EM_S_FA_YOY_OR(B497,"2021-12-31")</f>
        <v>25.190105042300001</v>
      </c>
      <c r="U497" s="6">
        <f>[1]!EM_S_FA_YOY_OR(B497,"2022-12-31")</f>
        <v>1.2201878205000001</v>
      </c>
      <c r="V497" s="7">
        <f t="shared" si="44"/>
        <v>17.875172728766668</v>
      </c>
      <c r="W497" s="8">
        <f t="shared" si="45"/>
        <v>14.459137932784053</v>
      </c>
      <c r="X497" s="6">
        <f>[1]!EM_S_FA_YOY_NETPROFIT(B497,"2019-12-31")</f>
        <v>-38.5038276266</v>
      </c>
      <c r="Y497" s="6">
        <f>[1]!EM_S_FA_YOY_NETPROFIT(B497,"2020-12-31")</f>
        <v>36.641991176799998</v>
      </c>
      <c r="Z497" s="6">
        <f>[1]!EM_S_FA_YOY_NETPROFIT(B497,"2021-12-31")</f>
        <v>-2.7892595935000002</v>
      </c>
      <c r="AA497" s="6">
        <f>[1]!EM_S_FA_YOY_NETPROFIT(B497,"2022-12-31")</f>
        <v>67.833879063599994</v>
      </c>
      <c r="AB497" s="7">
        <f t="shared" si="46"/>
        <v>33.8955368823</v>
      </c>
      <c r="AC497" s="8">
        <f t="shared" si="47"/>
        <v>35.391583559355269</v>
      </c>
    </row>
    <row r="498" spans="1:29" ht="16.5" x14ac:dyDescent="0.45">
      <c r="A498" s="9">
        <v>578</v>
      </c>
      <c r="B498" s="5" t="s">
        <v>1908</v>
      </c>
      <c r="C498" s="5" t="s">
        <v>1909</v>
      </c>
      <c r="D498" s="5" t="s">
        <v>1910</v>
      </c>
      <c r="E498" s="5" t="s">
        <v>259</v>
      </c>
      <c r="F498" s="5" t="s">
        <v>11758</v>
      </c>
      <c r="G498" s="5">
        <v>8</v>
      </c>
      <c r="H498" s="5">
        <v>2</v>
      </c>
      <c r="I498" s="5">
        <f t="shared" si="42"/>
        <v>3</v>
      </c>
      <c r="J498" s="5">
        <f t="shared" si="43"/>
        <v>2</v>
      </c>
      <c r="K498" s="5"/>
      <c r="L498" s="5"/>
      <c r="M498" s="5"/>
      <c r="N498" s="5"/>
      <c r="O498" s="5" t="s">
        <v>1907</v>
      </c>
      <c r="P498" s="6">
        <f>[1]!EM_S_INFO_EMPLOYEE(B498,"2019")</f>
        <v>2163</v>
      </c>
      <c r="Q498" s="6">
        <f>[1]!EM_S_STM07_IS(B498,"83","2019-12-31","1",1000000000)</f>
        <v>11.943356934480001</v>
      </c>
      <c r="R498" s="6">
        <f>[1]!EM_S_FA_YOY_OR(B498,"2019-12-31")</f>
        <v>20.7832215715</v>
      </c>
      <c r="S498" s="6">
        <f>[1]!EM_S_FA_YOY_OR(B498,"2020-12-31")</f>
        <v>-5.2479728243999997</v>
      </c>
      <c r="T498" s="6">
        <f>[1]!EM_S_FA_YOY_OR(B498,"2021-12-31")</f>
        <v>-8.7930200431000003</v>
      </c>
      <c r="U498" s="6">
        <f>[1]!EM_S_FA_YOY_OR(B498,"2022-12-31")</f>
        <v>-15.720803956499999</v>
      </c>
      <c r="V498" s="7">
        <f t="shared" si="44"/>
        <v>-9.9205989413333331</v>
      </c>
      <c r="W498" s="8">
        <f t="shared" si="45"/>
        <v>5.3266897421547412</v>
      </c>
      <c r="X498" s="6">
        <f>[1]!EM_S_FA_YOY_NETPROFIT(B498,"2019-12-31")</f>
        <v>95.820188248600004</v>
      </c>
      <c r="Y498" s="6">
        <f>[1]!EM_S_FA_YOY_NETPROFIT(B498,"2020-12-31")</f>
        <v>37.530919767100002</v>
      </c>
      <c r="Z498" s="6">
        <f>[1]!EM_S_FA_YOY_NETPROFIT(B498,"2021-12-31")</f>
        <v>-23.3854651093</v>
      </c>
      <c r="AA498" s="6">
        <f>[1]!EM_S_FA_YOY_NETPROFIT(B498,"2022-12-31")</f>
        <v>18.4132199005</v>
      </c>
      <c r="AB498" s="7">
        <f t="shared" si="46"/>
        <v>10.852891519433333</v>
      </c>
      <c r="AC498" s="8">
        <f t="shared" si="47"/>
        <v>31.153979048022027</v>
      </c>
    </row>
    <row r="499" spans="1:29" ht="16.5" x14ac:dyDescent="0.45">
      <c r="A499" s="9">
        <v>579</v>
      </c>
      <c r="B499" s="5" t="s">
        <v>1911</v>
      </c>
      <c r="C499" s="5" t="s">
        <v>1912</v>
      </c>
      <c r="D499" s="5" t="s">
        <v>1913</v>
      </c>
      <c r="E499" s="5" t="s">
        <v>240</v>
      </c>
      <c r="F499" s="5" t="s">
        <v>11753</v>
      </c>
      <c r="G499" s="5">
        <v>3</v>
      </c>
      <c r="H499" s="5">
        <v>3</v>
      </c>
      <c r="I499" s="5">
        <f t="shared" si="42"/>
        <v>4</v>
      </c>
      <c r="J499" s="5">
        <f t="shared" si="43"/>
        <v>7</v>
      </c>
      <c r="K499" s="5"/>
      <c r="L499" s="5"/>
      <c r="M499" s="5"/>
      <c r="N499" s="5"/>
      <c r="O499" s="5" t="s">
        <v>1914</v>
      </c>
      <c r="P499" s="6">
        <f>[1]!EM_S_INFO_EMPLOYEE(B499,"2019")</f>
        <v>4749</v>
      </c>
      <c r="Q499" s="6">
        <f>[1]!EM_S_STM07_IS(B499,"83","2019-12-31","1",1000000000)</f>
        <v>1.56520855882</v>
      </c>
      <c r="R499" s="6">
        <f>[1]!EM_S_FA_YOY_OR(B499,"2019-12-31")</f>
        <v>22.436719741400001</v>
      </c>
      <c r="S499" s="6">
        <f>[1]!EM_S_FA_YOY_OR(B499,"2020-12-31")</f>
        <v>8.0698937440999998</v>
      </c>
      <c r="T499" s="6">
        <f>[1]!EM_S_FA_YOY_OR(B499,"2021-12-31")</f>
        <v>13.2273724359</v>
      </c>
      <c r="U499" s="6">
        <f>[1]!EM_S_FA_YOY_OR(B499,"2022-12-31")</f>
        <v>10.938740661700001</v>
      </c>
      <c r="V499" s="7">
        <f t="shared" si="44"/>
        <v>10.745335613900002</v>
      </c>
      <c r="W499" s="8">
        <f t="shared" si="45"/>
        <v>2.584173126645851</v>
      </c>
      <c r="X499" s="6">
        <f>[1]!EM_S_FA_YOY_NETPROFIT(B499,"2019-12-31")</f>
        <v>17.9935858437</v>
      </c>
      <c r="Y499" s="6">
        <f>[1]!EM_S_FA_YOY_NETPROFIT(B499,"2020-12-31")</f>
        <v>26.924357562600001</v>
      </c>
      <c r="Z499" s="6">
        <f>[1]!EM_S_FA_YOY_NETPROFIT(B499,"2021-12-31")</f>
        <v>13.900861512000001</v>
      </c>
      <c r="AA499" s="6">
        <f>[1]!EM_S_FA_YOY_NETPROFIT(B499,"2022-12-31")</f>
        <v>5.5850473589999998</v>
      </c>
      <c r="AB499" s="7">
        <f t="shared" si="46"/>
        <v>15.4700888112</v>
      </c>
      <c r="AC499" s="8">
        <f t="shared" si="47"/>
        <v>10.755854021358912</v>
      </c>
    </row>
    <row r="500" spans="1:29" ht="16.5" x14ac:dyDescent="0.45">
      <c r="A500" s="9">
        <v>580</v>
      </c>
      <c r="B500" s="5" t="s">
        <v>1915</v>
      </c>
      <c r="C500" s="5" t="s">
        <v>1916</v>
      </c>
      <c r="D500" s="5" t="s">
        <v>1917</v>
      </c>
      <c r="E500" s="5" t="s">
        <v>259</v>
      </c>
      <c r="F500" s="5" t="s">
        <v>11773</v>
      </c>
      <c r="G500" s="5">
        <v>24</v>
      </c>
      <c r="H500" s="5">
        <v>2</v>
      </c>
      <c r="I500" s="5">
        <f t="shared" si="42"/>
        <v>1</v>
      </c>
      <c r="J500" s="5">
        <f t="shared" si="43"/>
        <v>11</v>
      </c>
      <c r="K500" s="5"/>
      <c r="L500" s="5"/>
      <c r="M500" s="5"/>
      <c r="N500" s="5"/>
      <c r="O500" s="5" t="s">
        <v>1914</v>
      </c>
      <c r="P500" s="6">
        <f>[1]!EM_S_INFO_EMPLOYEE(B500,"2019")</f>
        <v>6203</v>
      </c>
      <c r="Q500" s="6">
        <f>[1]!EM_S_STM07_IS(B500,"83","2019-12-31","1",1000000000)</f>
        <v>13.78524759536</v>
      </c>
      <c r="R500" s="6">
        <f>[1]!EM_S_FA_YOY_OR(B500,"2019-12-31")</f>
        <v>-8.8822392200000007</v>
      </c>
      <c r="S500" s="6">
        <f>[1]!EM_S_FA_YOY_OR(B500,"2020-12-31")</f>
        <v>6.8089815373000002</v>
      </c>
      <c r="T500" s="6">
        <f>[1]!EM_S_FA_YOY_OR(B500,"2021-12-31")</f>
        <v>92.661153257899997</v>
      </c>
      <c r="U500" s="6">
        <f>[1]!EM_S_FA_YOY_OR(B500,"2022-12-31")</f>
        <v>-8.7534059886000009</v>
      </c>
      <c r="V500" s="7">
        <f t="shared" si="44"/>
        <v>30.2389096022</v>
      </c>
      <c r="W500" s="8">
        <f t="shared" si="45"/>
        <v>54.616383564231498</v>
      </c>
      <c r="X500" s="6">
        <f>[1]!EM_S_FA_YOY_NETPROFIT(B500,"2019-12-31")</f>
        <v>-4.9029889830000002</v>
      </c>
      <c r="Y500" s="6">
        <f>[1]!EM_S_FA_YOY_NETPROFIT(B500,"2020-12-31")</f>
        <v>23.7943870193</v>
      </c>
      <c r="Z500" s="6">
        <f>[1]!EM_S_FA_YOY_NETPROFIT(B500,"2021-12-31")</f>
        <v>248.26689130240001</v>
      </c>
      <c r="AA500" s="6">
        <f>[1]!EM_S_FA_YOY_NETPROFIT(B500,"2022-12-31")</f>
        <v>-64.190071381199999</v>
      </c>
      <c r="AB500" s="7">
        <f t="shared" si="46"/>
        <v>69.290402313499996</v>
      </c>
      <c r="AC500" s="8">
        <f t="shared" si="47"/>
        <v>161.1203088940147</v>
      </c>
    </row>
    <row r="501" spans="1:29" ht="16.5" x14ac:dyDescent="0.45">
      <c r="A501" s="9">
        <v>581</v>
      </c>
      <c r="B501" s="5" t="s">
        <v>1918</v>
      </c>
      <c r="C501" s="5" t="s">
        <v>1919</v>
      </c>
      <c r="D501" s="5" t="s">
        <v>1920</v>
      </c>
      <c r="E501" s="5" t="s">
        <v>33</v>
      </c>
      <c r="F501" s="5" t="s">
        <v>11753</v>
      </c>
      <c r="G501" s="5">
        <v>3</v>
      </c>
      <c r="H501" s="5">
        <v>3</v>
      </c>
      <c r="I501" s="5">
        <f t="shared" si="42"/>
        <v>4</v>
      </c>
      <c r="J501" s="5">
        <f t="shared" si="43"/>
        <v>7</v>
      </c>
      <c r="K501" s="5"/>
      <c r="L501" s="5"/>
      <c r="M501" s="5"/>
      <c r="N501" s="5"/>
      <c r="O501" s="5" t="s">
        <v>1914</v>
      </c>
      <c r="P501" s="6">
        <f>[1]!EM_S_INFO_EMPLOYEE(B501,"2019")</f>
        <v>8991</v>
      </c>
      <c r="Q501" s="6">
        <f>[1]!EM_S_STM07_IS(B501,"83","2019-12-31","1",1000000000)</f>
        <v>8.84901266406</v>
      </c>
      <c r="R501" s="6">
        <f>[1]!EM_S_FA_YOY_OR(B501,"2019-12-31")</f>
        <v>4.4674754831000003</v>
      </c>
      <c r="S501" s="6">
        <f>[1]!EM_S_FA_YOY_OR(B501,"2020-12-31")</f>
        <v>3.5955879784000002</v>
      </c>
      <c r="T501" s="6">
        <f>[1]!EM_S_FA_YOY_OR(B501,"2021-12-31")</f>
        <v>18.730958577999999</v>
      </c>
      <c r="U501" s="6">
        <f>[1]!EM_S_FA_YOY_OR(B501,"2022-12-31")</f>
        <v>8.7193746826999998</v>
      </c>
      <c r="V501" s="7">
        <f t="shared" si="44"/>
        <v>10.348640413033333</v>
      </c>
      <c r="W501" s="8">
        <f t="shared" si="45"/>
        <v>7.6980998247514254</v>
      </c>
      <c r="X501" s="6">
        <f>[1]!EM_S_FA_YOY_NETPROFIT(B501,"2019-12-31")</f>
        <v>-27.5838320366</v>
      </c>
      <c r="Y501" s="6">
        <f>[1]!EM_S_FA_YOY_NETPROFIT(B501,"2020-12-31")</f>
        <v>-5.5036919050000002</v>
      </c>
      <c r="Z501" s="6">
        <f>[1]!EM_S_FA_YOY_NETPROFIT(B501,"2021-12-31")</f>
        <v>-30.6921427515</v>
      </c>
      <c r="AA501" s="6">
        <f>[1]!EM_S_FA_YOY_NETPROFIT(B501,"2022-12-31")</f>
        <v>8.3397035056999993</v>
      </c>
      <c r="AB501" s="7">
        <f t="shared" si="46"/>
        <v>-9.2853770502666659</v>
      </c>
      <c r="AC501" s="8">
        <f t="shared" si="47"/>
        <v>19.788812810900819</v>
      </c>
    </row>
    <row r="502" spans="1:29" ht="16.5" x14ac:dyDescent="0.45">
      <c r="A502" s="9">
        <v>582</v>
      </c>
      <c r="B502" s="5" t="s">
        <v>1921</v>
      </c>
      <c r="C502" s="5" t="s">
        <v>1922</v>
      </c>
      <c r="D502" s="5" t="s">
        <v>1923</v>
      </c>
      <c r="E502" s="5" t="s">
        <v>33</v>
      </c>
      <c r="F502" s="5" t="s">
        <v>11759</v>
      </c>
      <c r="G502" s="5">
        <v>9</v>
      </c>
      <c r="H502" s="5">
        <v>2</v>
      </c>
      <c r="I502" s="5">
        <f t="shared" si="42"/>
        <v>3</v>
      </c>
      <c r="J502" s="5">
        <f t="shared" si="43"/>
        <v>2</v>
      </c>
      <c r="K502" s="5"/>
      <c r="L502" s="5"/>
      <c r="M502" s="5"/>
      <c r="N502" s="5"/>
      <c r="O502" s="5" t="s">
        <v>1914</v>
      </c>
      <c r="P502" s="6">
        <f>[1]!EM_S_INFO_EMPLOYEE(B502,"2019")</f>
        <v>2971</v>
      </c>
      <c r="Q502" s="6">
        <f>[1]!EM_S_STM07_IS(B502,"83","2019-12-31","1",1000000000)</f>
        <v>3.9003411515100002</v>
      </c>
      <c r="R502" s="6">
        <f>[1]!EM_S_FA_YOY_OR(B502,"2019-12-31")</f>
        <v>3.0087695712000002</v>
      </c>
      <c r="S502" s="6">
        <f>[1]!EM_S_FA_YOY_OR(B502,"2020-12-31")</f>
        <v>8.1005456676000005</v>
      </c>
      <c r="T502" s="6">
        <f>[1]!EM_S_FA_YOY_OR(B502,"2021-12-31")</f>
        <v>7.6281461376999999</v>
      </c>
      <c r="U502" s="6">
        <f>[1]!EM_S_FA_YOY_OR(B502,"2022-12-31")</f>
        <v>6.1940549737000001</v>
      </c>
      <c r="V502" s="7">
        <f t="shared" si="44"/>
        <v>7.3075822596666669</v>
      </c>
      <c r="W502" s="8">
        <f t="shared" si="45"/>
        <v>0.99284822173716447</v>
      </c>
      <c r="X502" s="6">
        <f>[1]!EM_S_FA_YOY_NETPROFIT(B502,"2019-12-31")</f>
        <v>32.965530700400002</v>
      </c>
      <c r="Y502" s="6">
        <f>[1]!EM_S_FA_YOY_NETPROFIT(B502,"2020-12-31")</f>
        <v>12.2433935263</v>
      </c>
      <c r="Z502" s="6">
        <f>[1]!EM_S_FA_YOY_NETPROFIT(B502,"2021-12-31")</f>
        <v>21.935085545700002</v>
      </c>
      <c r="AA502" s="6">
        <f>[1]!EM_S_FA_YOY_NETPROFIT(B502,"2022-12-31")</f>
        <v>22.200376097100001</v>
      </c>
      <c r="AB502" s="7">
        <f t="shared" si="46"/>
        <v>18.792951723033337</v>
      </c>
      <c r="AC502" s="8">
        <f t="shared" si="47"/>
        <v>5.6736345668771326</v>
      </c>
    </row>
    <row r="503" spans="1:29" ht="16.5" x14ac:dyDescent="0.45">
      <c r="A503" s="9">
        <v>583</v>
      </c>
      <c r="B503" s="5" t="s">
        <v>1924</v>
      </c>
      <c r="C503" s="5" t="s">
        <v>1925</v>
      </c>
      <c r="D503" s="5" t="s">
        <v>1926</v>
      </c>
      <c r="E503" s="5" t="s">
        <v>259</v>
      </c>
      <c r="F503" s="5" t="s">
        <v>11775</v>
      </c>
      <c r="G503" s="5">
        <v>26</v>
      </c>
      <c r="H503" s="5">
        <v>2</v>
      </c>
      <c r="I503" s="5">
        <f t="shared" si="42"/>
        <v>3</v>
      </c>
      <c r="J503" s="5">
        <f t="shared" si="43"/>
        <v>3</v>
      </c>
      <c r="K503" s="5"/>
      <c r="L503" s="5"/>
      <c r="M503" s="5"/>
      <c r="N503" s="5"/>
      <c r="O503" s="5" t="s">
        <v>1927</v>
      </c>
      <c r="P503" s="6">
        <f>[1]!EM_S_INFO_EMPLOYEE(B503,"2019")</f>
        <v>1972</v>
      </c>
      <c r="Q503" s="6">
        <f>[1]!EM_S_STM07_IS(B503,"83","2019-12-31","1",1000000000)</f>
        <v>5.2511049500200002</v>
      </c>
      <c r="R503" s="6">
        <f>[1]!EM_S_FA_YOY_OR(B503,"2019-12-31")</f>
        <v>-11.5697347301</v>
      </c>
      <c r="S503" s="6">
        <f>[1]!EM_S_FA_YOY_OR(B503,"2020-12-31")</f>
        <v>-7.1709533467000002</v>
      </c>
      <c r="T503" s="6">
        <f>[1]!EM_S_FA_YOY_OR(B503,"2021-12-31")</f>
        <v>27.696171891999999</v>
      </c>
      <c r="U503" s="6">
        <f>[1]!EM_S_FA_YOY_OR(B503,"2022-12-31")</f>
        <v>4.1832936799999998E-2</v>
      </c>
      <c r="V503" s="7">
        <f t="shared" si="44"/>
        <v>6.8556838273666658</v>
      </c>
      <c r="W503" s="8">
        <f t="shared" si="45"/>
        <v>18.405176678640029</v>
      </c>
      <c r="X503" s="6">
        <f>[1]!EM_S_FA_YOY_NETPROFIT(B503,"2019-12-31")</f>
        <v>-43.174003384199999</v>
      </c>
      <c r="Y503" s="6">
        <f>[1]!EM_S_FA_YOY_NETPROFIT(B503,"2020-12-31")</f>
        <v>63.133326611299999</v>
      </c>
      <c r="Z503" s="6">
        <f>[1]!EM_S_FA_YOY_NETPROFIT(B503,"2021-12-31")</f>
        <v>41.130225857299997</v>
      </c>
      <c r="AA503" s="6">
        <f>[1]!EM_S_FA_YOY_NETPROFIT(B503,"2022-12-31")</f>
        <v>-73.730121823800005</v>
      </c>
      <c r="AB503" s="7">
        <f t="shared" si="46"/>
        <v>10.177810214933331</v>
      </c>
      <c r="AC503" s="8">
        <f t="shared" si="47"/>
        <v>73.494488942778474</v>
      </c>
    </row>
    <row r="504" spans="1:29" ht="16.5" x14ac:dyDescent="0.45">
      <c r="A504" s="9">
        <v>584</v>
      </c>
      <c r="B504" s="5" t="s">
        <v>1928</v>
      </c>
      <c r="C504" s="5" t="s">
        <v>1929</v>
      </c>
      <c r="D504" s="5" t="s">
        <v>1930</v>
      </c>
      <c r="E504" s="5" t="s">
        <v>311</v>
      </c>
      <c r="F504" s="5" t="s">
        <v>11773</v>
      </c>
      <c r="G504" s="5">
        <v>24</v>
      </c>
      <c r="H504" s="5">
        <v>2</v>
      </c>
      <c r="I504" s="5">
        <f t="shared" si="42"/>
        <v>1</v>
      </c>
      <c r="J504" s="5">
        <f t="shared" si="43"/>
        <v>11</v>
      </c>
      <c r="K504" s="5"/>
      <c r="L504" s="5"/>
      <c r="M504" s="5"/>
      <c r="N504" s="5"/>
      <c r="O504" s="5" t="s">
        <v>1927</v>
      </c>
      <c r="P504" s="6">
        <f>[1]!EM_S_INFO_EMPLOYEE(B504,"2019")</f>
        <v>4275</v>
      </c>
      <c r="Q504" s="6">
        <f>[1]!EM_S_STM07_IS(B504,"83","2019-12-31","1",1000000000)</f>
        <v>6.5442087105100004</v>
      </c>
      <c r="R504" s="6">
        <f>[1]!EM_S_FA_YOY_OR(B504,"2019-12-31")</f>
        <v>-17.0882473916</v>
      </c>
      <c r="S504" s="6">
        <f>[1]!EM_S_FA_YOY_OR(B504,"2020-12-31")</f>
        <v>-15.0428080165</v>
      </c>
      <c r="T504" s="6">
        <f>[1]!EM_S_FA_YOY_OR(B504,"2021-12-31")</f>
        <v>42.638799690399999</v>
      </c>
      <c r="U504" s="6">
        <f>[1]!EM_S_FA_YOY_OR(B504,"2022-12-31")</f>
        <v>24.749101690900002</v>
      </c>
      <c r="V504" s="7">
        <f t="shared" si="44"/>
        <v>17.448364454933333</v>
      </c>
      <c r="W504" s="8">
        <f t="shared" si="45"/>
        <v>29.525709814577684</v>
      </c>
      <c r="X504" s="6">
        <f>[1]!EM_S_FA_YOY_NETPROFIT(B504,"2019-12-31")</f>
        <v>-179.23805771280001</v>
      </c>
      <c r="Y504" s="6">
        <f>[1]!EM_S_FA_YOY_NETPROFIT(B504,"2020-12-31")</f>
        <v>126.3324989618</v>
      </c>
      <c r="Z504" s="6">
        <f>[1]!EM_S_FA_YOY_NETPROFIT(B504,"2021-12-31")</f>
        <v>442.96304529309998</v>
      </c>
      <c r="AA504" s="6">
        <f>[1]!EM_S_FA_YOY_NETPROFIT(B504,"2022-12-31")</f>
        <v>-97.411241375700001</v>
      </c>
      <c r="AB504" s="7">
        <f t="shared" si="46"/>
        <v>157.29476762639999</v>
      </c>
      <c r="AC504" s="8">
        <f t="shared" si="47"/>
        <v>271.51443605054919</v>
      </c>
    </row>
    <row r="505" spans="1:29" ht="16.5" x14ac:dyDescent="0.45">
      <c r="A505" s="9">
        <v>585</v>
      </c>
      <c r="B505" s="5" t="s">
        <v>1931</v>
      </c>
      <c r="C505" s="5" t="s">
        <v>1932</v>
      </c>
      <c r="D505" s="5" t="s">
        <v>1933</v>
      </c>
      <c r="E505" s="5" t="s">
        <v>176</v>
      </c>
      <c r="F505" s="5" t="s">
        <v>11761</v>
      </c>
      <c r="G505" s="5">
        <v>12</v>
      </c>
      <c r="H505" s="5">
        <v>1</v>
      </c>
      <c r="I505" s="5">
        <f t="shared" si="42"/>
        <v>2</v>
      </c>
      <c r="J505" s="5">
        <f t="shared" si="43"/>
        <v>6</v>
      </c>
      <c r="K505" s="5"/>
      <c r="L505" s="5"/>
      <c r="M505" s="5"/>
      <c r="N505" s="5"/>
      <c r="O505" s="5" t="s">
        <v>1934</v>
      </c>
      <c r="P505" s="6">
        <f>[1]!EM_S_INFO_EMPLOYEE(B505,"2019")</f>
        <v>2412</v>
      </c>
      <c r="Q505" s="6">
        <f>[1]!EM_S_STM07_IS(B505,"83","2019-12-31","1",1000000000)</f>
        <v>2.7288692454099999</v>
      </c>
      <c r="R505" s="6">
        <f>[1]!EM_S_FA_YOY_OR(B505,"2019-12-31")</f>
        <v>-2.4706292687000002</v>
      </c>
      <c r="S505" s="6">
        <f>[1]!EM_S_FA_YOY_OR(B505,"2020-12-31")</f>
        <v>-29.397094897399999</v>
      </c>
      <c r="T505" s="6">
        <f>[1]!EM_S_FA_YOY_OR(B505,"2021-12-31")</f>
        <v>8.1060733808999998</v>
      </c>
      <c r="U505" s="6">
        <f>[1]!EM_S_FA_YOY_OR(B505,"2022-12-31")</f>
        <v>-2.9882458802</v>
      </c>
      <c r="V505" s="7">
        <f t="shared" si="44"/>
        <v>-8.0930891322333327</v>
      </c>
      <c r="W505" s="8">
        <f t="shared" si="45"/>
        <v>19.26568130636689</v>
      </c>
      <c r="X505" s="6">
        <f>[1]!EM_S_FA_YOY_NETPROFIT(B505,"2019-12-31")</f>
        <v>-1232.4666544852</v>
      </c>
      <c r="Y505" s="6">
        <f>[1]!EM_S_FA_YOY_NETPROFIT(B505,"2020-12-31")</f>
        <v>109.3497748278</v>
      </c>
      <c r="Z505" s="6">
        <f>[1]!EM_S_FA_YOY_NETPROFIT(B505,"2021-12-31")</f>
        <v>-33.520373847000002</v>
      </c>
      <c r="AA505" s="6">
        <f>[1]!EM_S_FA_YOY_NETPROFIT(B505,"2022-12-31")</f>
        <v>18.152101245699999</v>
      </c>
      <c r="AB505" s="7">
        <f t="shared" si="46"/>
        <v>31.327167408833333</v>
      </c>
      <c r="AC505" s="8">
        <f t="shared" si="47"/>
        <v>72.340560005380595</v>
      </c>
    </row>
    <row r="506" spans="1:29" ht="16.5" x14ac:dyDescent="0.45">
      <c r="A506" s="9">
        <v>586</v>
      </c>
      <c r="B506" s="5" t="s">
        <v>1935</v>
      </c>
      <c r="C506" s="5" t="s">
        <v>1936</v>
      </c>
      <c r="D506" s="5" t="s">
        <v>1937</v>
      </c>
      <c r="E506" s="5" t="s">
        <v>363</v>
      </c>
      <c r="F506" s="5" t="s">
        <v>11755</v>
      </c>
      <c r="G506" s="5">
        <v>5</v>
      </c>
      <c r="H506" s="5">
        <v>3</v>
      </c>
      <c r="I506" s="5">
        <f t="shared" si="42"/>
        <v>3</v>
      </c>
      <c r="J506" s="5">
        <f t="shared" si="43"/>
        <v>5</v>
      </c>
      <c r="K506" s="5"/>
      <c r="L506" s="5"/>
      <c r="M506" s="5"/>
      <c r="N506" s="5"/>
      <c r="O506" s="5" t="s">
        <v>1938</v>
      </c>
      <c r="P506" s="6">
        <f>[1]!EM_S_INFO_EMPLOYEE(B506,"2019")</f>
        <v>21</v>
      </c>
      <c r="Q506" s="6">
        <f>[1]!EM_S_STM07_IS(B506,"83","2019-12-31","1",1000000000)</f>
        <v>1.532669997E-2</v>
      </c>
      <c r="R506" s="6">
        <f>[1]!EM_S_FA_YOY_OR(B506,"2019-12-31")</f>
        <v>-38.780331087199997</v>
      </c>
      <c r="S506" s="6">
        <f>[1]!EM_S_FA_YOY_OR(B506,"2020-12-31")</f>
        <v>72.990066106200004</v>
      </c>
      <c r="T506" s="6">
        <f>[1]!EM_S_FA_YOY_OR(B506,"2021-12-31")</f>
        <v>379.62258078949998</v>
      </c>
      <c r="U506" s="6">
        <f>[1]!EM_S_FA_YOY_OR(B506,"2022-12-31")</f>
        <v>182.4099080469</v>
      </c>
      <c r="V506" s="7">
        <f t="shared" si="44"/>
        <v>211.67418498086667</v>
      </c>
      <c r="W506" s="8">
        <f t="shared" si="45"/>
        <v>155.39682491480303</v>
      </c>
      <c r="X506" s="6">
        <f>[1]!EM_S_FA_YOY_NETPROFIT(B506,"2019-12-31")</f>
        <v>103.39211347760001</v>
      </c>
      <c r="Y506" s="6">
        <f>[1]!EM_S_FA_YOY_NETPROFIT(B506,"2020-12-31")</f>
        <v>-2468.893440453</v>
      </c>
      <c r="Z506" s="6">
        <f>[1]!EM_S_FA_YOY_NETPROFIT(B506,"2021-12-31")</f>
        <v>104.2877023052</v>
      </c>
      <c r="AA506" s="6">
        <f>[1]!EM_S_FA_YOY_NETPROFIT(B506,"2022-12-31")</f>
        <v>-219.5976421252</v>
      </c>
      <c r="AB506" s="7">
        <f t="shared" si="46"/>
        <v>-861.40112675766659</v>
      </c>
      <c r="AC506" s="8">
        <f t="shared" si="47"/>
        <v>1401.5167080796368</v>
      </c>
    </row>
    <row r="507" spans="1:29" ht="16.5" x14ac:dyDescent="0.45">
      <c r="A507" s="9">
        <v>587</v>
      </c>
      <c r="B507" s="5" t="s">
        <v>1939</v>
      </c>
      <c r="C507" s="5" t="s">
        <v>1940</v>
      </c>
      <c r="D507" s="5" t="s">
        <v>1941</v>
      </c>
      <c r="E507" s="5" t="s">
        <v>288</v>
      </c>
      <c r="F507" s="5" t="s">
        <v>11756</v>
      </c>
      <c r="G507" s="5">
        <v>6</v>
      </c>
      <c r="H507" s="5">
        <v>2</v>
      </c>
      <c r="I507" s="5">
        <f t="shared" si="42"/>
        <v>2</v>
      </c>
      <c r="J507" s="5">
        <f t="shared" si="43"/>
        <v>11</v>
      </c>
      <c r="K507" s="5"/>
      <c r="L507" s="5"/>
      <c r="M507" s="5"/>
      <c r="N507" s="5"/>
      <c r="O507" s="5" t="s">
        <v>1938</v>
      </c>
      <c r="P507" s="6">
        <f>[1]!EM_S_INFO_EMPLOYEE(B507,"2019")</f>
        <v>2626</v>
      </c>
      <c r="Q507" s="6">
        <f>[1]!EM_S_STM07_IS(B507,"83","2019-12-31","1",1000000000)</f>
        <v>2.8653791067699999</v>
      </c>
      <c r="R507" s="6">
        <f>[1]!EM_S_FA_YOY_OR(B507,"2019-12-31")</f>
        <v>3.7805154730999999</v>
      </c>
      <c r="S507" s="6">
        <f>[1]!EM_S_FA_YOY_OR(B507,"2020-12-31")</f>
        <v>7.5622038169000003</v>
      </c>
      <c r="T507" s="6">
        <f>[1]!EM_S_FA_YOY_OR(B507,"2021-12-31")</f>
        <v>76.985111841099993</v>
      </c>
      <c r="U507" s="6">
        <f>[1]!EM_S_FA_YOY_OR(B507,"2022-12-31")</f>
        <v>5.1536101249000001</v>
      </c>
      <c r="V507" s="7">
        <f t="shared" si="44"/>
        <v>29.900308594299997</v>
      </c>
      <c r="W507" s="8">
        <f t="shared" si="45"/>
        <v>40.794415714478454</v>
      </c>
      <c r="X507" s="6">
        <f>[1]!EM_S_FA_YOY_NETPROFIT(B507,"2019-12-31")</f>
        <v>116.8372316999</v>
      </c>
      <c r="Y507" s="6">
        <f>[1]!EM_S_FA_YOY_NETPROFIT(B507,"2020-12-31")</f>
        <v>27.855978232799998</v>
      </c>
      <c r="Z507" s="6">
        <f>[1]!EM_S_FA_YOY_NETPROFIT(B507,"2021-12-31")</f>
        <v>73.158504946400001</v>
      </c>
      <c r="AA507" s="6">
        <f>[1]!EM_S_FA_YOY_NETPROFIT(B507,"2022-12-31")</f>
        <v>83.811284862400001</v>
      </c>
      <c r="AB507" s="7">
        <f t="shared" si="46"/>
        <v>61.608589347199995</v>
      </c>
      <c r="AC507" s="8">
        <f t="shared" si="47"/>
        <v>29.711942005944749</v>
      </c>
    </row>
    <row r="508" spans="1:29" ht="16.5" x14ac:dyDescent="0.45">
      <c r="A508" s="9">
        <v>588</v>
      </c>
      <c r="B508" s="5" t="s">
        <v>1942</v>
      </c>
      <c r="C508" s="5" t="s">
        <v>1943</v>
      </c>
      <c r="D508" s="5" t="s">
        <v>1944</v>
      </c>
      <c r="E508" s="5" t="s">
        <v>249</v>
      </c>
      <c r="F508" s="5" t="s">
        <v>11757</v>
      </c>
      <c r="G508" s="5">
        <v>7</v>
      </c>
      <c r="H508" s="5">
        <v>2</v>
      </c>
      <c r="I508" s="5">
        <f t="shared" si="42"/>
        <v>4</v>
      </c>
      <c r="J508" s="5">
        <f t="shared" si="43"/>
        <v>11</v>
      </c>
      <c r="K508" s="5"/>
      <c r="L508" s="5"/>
      <c r="M508" s="5"/>
      <c r="N508" s="5"/>
      <c r="O508" s="5" t="s">
        <v>1938</v>
      </c>
      <c r="P508" s="6">
        <f>[1]!EM_S_INFO_EMPLOYEE(B508,"2019")</f>
        <v>7947</v>
      </c>
      <c r="Q508" s="6">
        <f>[1]!EM_S_STM07_IS(B508,"83","2019-12-31","1",1000000000)</f>
        <v>4.9588985823199998</v>
      </c>
      <c r="R508" s="6">
        <f>[1]!EM_S_FA_YOY_OR(B508,"2019-12-31")</f>
        <v>-3.2786574765999998</v>
      </c>
      <c r="S508" s="6">
        <f>[1]!EM_S_FA_YOY_OR(B508,"2020-12-31")</f>
        <v>35.599329547400004</v>
      </c>
      <c r="T508" s="6">
        <f>[1]!EM_S_FA_YOY_OR(B508,"2021-12-31")</f>
        <v>54.011332395399997</v>
      </c>
      <c r="U508" s="6">
        <f>[1]!EM_S_FA_YOY_OR(B508,"2022-12-31")</f>
        <v>122.59096909110001</v>
      </c>
      <c r="V508" s="7">
        <f t="shared" si="44"/>
        <v>70.733877011300009</v>
      </c>
      <c r="W508" s="8">
        <f t="shared" si="45"/>
        <v>45.843417863945646</v>
      </c>
      <c r="X508" s="6">
        <f>[1]!EM_S_FA_YOY_NETPROFIT(B508,"2019-12-31")</f>
        <v>-91.690911539799998</v>
      </c>
      <c r="Y508" s="6">
        <f>[1]!EM_S_FA_YOY_NETPROFIT(B508,"2020-12-31")</f>
        <v>203.94286865999999</v>
      </c>
      <c r="Z508" s="6">
        <f>[1]!EM_S_FA_YOY_NETPROFIT(B508,"2021-12-31")</f>
        <v>-47.714026009199998</v>
      </c>
      <c r="AA508" s="6">
        <f>[1]!EM_S_FA_YOY_NETPROFIT(B508,"2022-12-31")</f>
        <v>376.03103480359999</v>
      </c>
      <c r="AB508" s="7">
        <f t="shared" si="46"/>
        <v>177.41995915146666</v>
      </c>
      <c r="AC508" s="8">
        <f t="shared" si="47"/>
        <v>213.11397816053568</v>
      </c>
    </row>
    <row r="509" spans="1:29" ht="16.5" x14ac:dyDescent="0.45">
      <c r="A509" s="9">
        <v>589</v>
      </c>
      <c r="B509" s="5" t="s">
        <v>1945</v>
      </c>
      <c r="C509" s="5" t="s">
        <v>1946</v>
      </c>
      <c r="D509" s="5" t="s">
        <v>1947</v>
      </c>
      <c r="E509" s="5" t="s">
        <v>120</v>
      </c>
      <c r="F509" s="5" t="s">
        <v>11780</v>
      </c>
      <c r="G509" s="5">
        <v>31</v>
      </c>
      <c r="H509" s="5">
        <v>2</v>
      </c>
      <c r="I509" s="5">
        <f t="shared" si="42"/>
        <v>2</v>
      </c>
      <c r="J509" s="5">
        <f t="shared" si="43"/>
        <v>4</v>
      </c>
      <c r="K509" s="5"/>
      <c r="L509" s="5"/>
      <c r="M509" s="5"/>
      <c r="N509" s="5"/>
      <c r="O509" s="5" t="s">
        <v>1948</v>
      </c>
      <c r="P509" s="6">
        <f>[1]!EM_S_INFO_EMPLOYEE(B509,"2019")</f>
        <v>4342</v>
      </c>
      <c r="Q509" s="6">
        <f>[1]!EM_S_STM07_IS(B509,"83","2019-12-31","1",1000000000)</f>
        <v>13.474565780880001</v>
      </c>
      <c r="R509" s="6">
        <f>[1]!EM_S_FA_YOY_OR(B509,"2019-12-31")</f>
        <v>-8.4138495180999993</v>
      </c>
      <c r="S509" s="6">
        <f>[1]!EM_S_FA_YOY_OR(B509,"2020-12-31")</f>
        <v>7.0700311730000003</v>
      </c>
      <c r="T509" s="6">
        <f>[1]!EM_S_FA_YOY_OR(B509,"2021-12-31")</f>
        <v>28.141417391200001</v>
      </c>
      <c r="U509" s="6">
        <f>[1]!EM_S_FA_YOY_OR(B509,"2022-12-31")</f>
        <v>-1.6985160486999999</v>
      </c>
      <c r="V509" s="7">
        <f t="shared" si="44"/>
        <v>11.170977505166666</v>
      </c>
      <c r="W509" s="8">
        <f t="shared" si="45"/>
        <v>15.336842163199668</v>
      </c>
      <c r="X509" s="6">
        <f>[1]!EM_S_FA_YOY_NETPROFIT(B509,"2019-12-31")</f>
        <v>-57.694304556900001</v>
      </c>
      <c r="Y509" s="6">
        <f>[1]!EM_S_FA_YOY_NETPROFIT(B509,"2020-12-31")</f>
        <v>26.391976705000001</v>
      </c>
      <c r="Z509" s="6">
        <f>[1]!EM_S_FA_YOY_NETPROFIT(B509,"2021-12-31")</f>
        <v>74.016310787199998</v>
      </c>
      <c r="AA509" s="6">
        <f>[1]!EM_S_FA_YOY_NETPROFIT(B509,"2022-12-31")</f>
        <v>-62.0256586896</v>
      </c>
      <c r="AB509" s="7">
        <f t="shared" si="46"/>
        <v>12.794209600866667</v>
      </c>
      <c r="AC509" s="8">
        <f t="shared" si="47"/>
        <v>69.032809717157917</v>
      </c>
    </row>
    <row r="510" spans="1:29" ht="16.5" x14ac:dyDescent="0.45">
      <c r="A510" s="9">
        <v>590</v>
      </c>
      <c r="B510" s="5" t="s">
        <v>1949</v>
      </c>
      <c r="C510" s="5" t="s">
        <v>1950</v>
      </c>
      <c r="D510" s="5" t="s">
        <v>1951</v>
      </c>
      <c r="E510" s="5" t="s">
        <v>240</v>
      </c>
      <c r="F510" s="5" t="s">
        <v>58</v>
      </c>
      <c r="G510" s="5">
        <v>10</v>
      </c>
      <c r="H510" s="5">
        <v>2</v>
      </c>
      <c r="I510" s="5">
        <f t="shared" si="42"/>
        <v>3</v>
      </c>
      <c r="J510" s="5">
        <f t="shared" si="43"/>
        <v>3</v>
      </c>
      <c r="K510" s="5"/>
      <c r="L510" s="5"/>
      <c r="M510" s="5"/>
      <c r="N510" s="5"/>
      <c r="O510" s="5" t="s">
        <v>1948</v>
      </c>
      <c r="P510" s="6">
        <f>[1]!EM_S_INFO_EMPLOYEE(B510,"2019")</f>
        <v>521</v>
      </c>
      <c r="Q510" s="6">
        <f>[1]!EM_S_STM07_IS(B510,"83","2019-12-31","1",1000000000)</f>
        <v>0.35352964019999999</v>
      </c>
      <c r="R510" s="6">
        <f>[1]!EM_S_FA_YOY_OR(B510,"2019-12-31")</f>
        <v>-37.546398348300002</v>
      </c>
      <c r="S510" s="6">
        <f>[1]!EM_S_FA_YOY_OR(B510,"2020-12-31")</f>
        <v>-5.4402756072000003</v>
      </c>
      <c r="T510" s="6">
        <f>[1]!EM_S_FA_YOY_OR(B510,"2021-12-31")</f>
        <v>-53.488919661799997</v>
      </c>
      <c r="U510" s="6">
        <f>[1]!EM_S_FA_YOY_OR(B510,"2022-12-31")</f>
        <v>0.42839104360000002</v>
      </c>
      <c r="V510" s="7">
        <f t="shared" si="44"/>
        <v>-19.500268075133331</v>
      </c>
      <c r="W510" s="8">
        <f t="shared" si="45"/>
        <v>29.580933717082303</v>
      </c>
      <c r="X510" s="6">
        <f>[1]!EM_S_FA_YOY_NETPROFIT(B510,"2019-12-31")</f>
        <v>30.194873125200001</v>
      </c>
      <c r="Y510" s="6">
        <f>[1]!EM_S_FA_YOY_NETPROFIT(B510,"2020-12-31")</f>
        <v>107.2284245749</v>
      </c>
      <c r="Z510" s="6">
        <f>[1]!EM_S_FA_YOY_NETPROFIT(B510,"2021-12-31")</f>
        <v>-498.59107839730001</v>
      </c>
      <c r="AA510" s="6">
        <f>[1]!EM_S_FA_YOY_NETPROFIT(B510,"2022-12-31")</f>
        <v>111.1104932252</v>
      </c>
      <c r="AB510" s="7">
        <f t="shared" si="46"/>
        <v>-93.417386865733349</v>
      </c>
      <c r="AC510" s="8">
        <f t="shared" si="47"/>
        <v>350.8960784138792</v>
      </c>
    </row>
    <row r="511" spans="1:29" ht="16.5" x14ac:dyDescent="0.45">
      <c r="A511" s="9">
        <v>591</v>
      </c>
      <c r="B511" s="5" t="s">
        <v>1952</v>
      </c>
      <c r="C511" s="5" t="s">
        <v>1953</v>
      </c>
      <c r="D511" s="5" t="s">
        <v>1954</v>
      </c>
      <c r="E511" s="5" t="s">
        <v>120</v>
      </c>
      <c r="F511" s="5" t="s">
        <v>11762</v>
      </c>
      <c r="G511" s="5">
        <v>13</v>
      </c>
      <c r="H511" s="5">
        <v>2</v>
      </c>
      <c r="I511" s="5">
        <f t="shared" si="42"/>
        <v>4</v>
      </c>
      <c r="J511" s="5">
        <f t="shared" si="43"/>
        <v>7</v>
      </c>
      <c r="K511" s="5"/>
      <c r="L511" s="5"/>
      <c r="M511" s="5"/>
      <c r="N511" s="5"/>
      <c r="O511" s="5" t="s">
        <v>1955</v>
      </c>
      <c r="P511" s="6">
        <f>[1]!EM_S_INFO_EMPLOYEE(B511,"2019")</f>
        <v>836</v>
      </c>
      <c r="Q511" s="6">
        <f>[1]!EM_S_STM07_IS(B511,"83","2019-12-31","1",1000000000)</f>
        <v>0.93239647168999995</v>
      </c>
      <c r="R511" s="6">
        <f>[1]!EM_S_FA_YOY_OR(B511,"2019-12-31")</f>
        <v>-44.826782958499997</v>
      </c>
      <c r="S511" s="6">
        <f>[1]!EM_S_FA_YOY_OR(B511,"2020-12-31")</f>
        <v>-7.7273521445000002</v>
      </c>
      <c r="T511" s="6">
        <f>[1]!EM_S_FA_YOY_OR(B511,"2021-12-31")</f>
        <v>-20.5405484534</v>
      </c>
      <c r="U511" s="6">
        <f>[1]!EM_S_FA_YOY_OR(B511,"2022-12-31")</f>
        <v>-16.7267889522</v>
      </c>
      <c r="V511" s="7">
        <f t="shared" si="44"/>
        <v>-14.998229850033333</v>
      </c>
      <c r="W511" s="8">
        <f t="shared" si="45"/>
        <v>6.5791669183768686</v>
      </c>
      <c r="X511" s="6">
        <f>[1]!EM_S_FA_YOY_NETPROFIT(B511,"2019-12-31")</f>
        <v>17.222527805399999</v>
      </c>
      <c r="Y511" s="6">
        <f>[1]!EM_S_FA_YOY_NETPROFIT(B511,"2020-12-31")</f>
        <v>126.6409929638</v>
      </c>
      <c r="Z511" s="6">
        <f>[1]!EM_S_FA_YOY_NETPROFIT(B511,"2021-12-31")</f>
        <v>25.559079940699998</v>
      </c>
      <c r="AA511" s="6">
        <f>[1]!EM_S_FA_YOY_NETPROFIT(B511,"2022-12-31")</f>
        <v>-58.592309299500002</v>
      </c>
      <c r="AB511" s="7">
        <f t="shared" si="46"/>
        <v>31.202587868333328</v>
      </c>
      <c r="AC511" s="8">
        <f t="shared" si="47"/>
        <v>92.745517159260643</v>
      </c>
    </row>
    <row r="512" spans="1:29" ht="16.5" x14ac:dyDescent="0.45">
      <c r="A512" s="9">
        <v>592</v>
      </c>
      <c r="B512" s="5" t="s">
        <v>1956</v>
      </c>
      <c r="C512" s="5" t="s">
        <v>1957</v>
      </c>
      <c r="D512" s="5" t="s">
        <v>1958</v>
      </c>
      <c r="E512" s="5" t="s">
        <v>288</v>
      </c>
      <c r="F512" s="5" t="s">
        <v>11775</v>
      </c>
      <c r="G512" s="5">
        <v>26</v>
      </c>
      <c r="H512" s="5">
        <v>2</v>
      </c>
      <c r="I512" s="5">
        <f t="shared" si="42"/>
        <v>3</v>
      </c>
      <c r="J512" s="5">
        <f t="shared" si="43"/>
        <v>3</v>
      </c>
      <c r="K512" s="5"/>
      <c r="L512" s="5"/>
      <c r="M512" s="5"/>
      <c r="N512" s="5"/>
      <c r="O512" s="5" t="s">
        <v>1955</v>
      </c>
      <c r="P512" s="6">
        <f>[1]!EM_S_INFO_EMPLOYEE(B512,"2019")</f>
        <v>10145</v>
      </c>
      <c r="Q512" s="6">
        <f>[1]!EM_S_STM07_IS(B512,"83","2019-12-31","1",1000000000)</f>
        <v>22.76270453551</v>
      </c>
      <c r="R512" s="6">
        <f>[1]!EM_S_FA_YOY_OR(B512,"2019-12-31")</f>
        <v>4.5676583676</v>
      </c>
      <c r="S512" s="6">
        <f>[1]!EM_S_FA_YOY_OR(B512,"2020-12-31")</f>
        <v>-5.1578061865000002</v>
      </c>
      <c r="T512" s="6">
        <f>[1]!EM_S_FA_YOY_OR(B512,"2021-12-31")</f>
        <v>48.210497866899999</v>
      </c>
      <c r="U512" s="6">
        <f>[1]!EM_S_FA_YOY_OR(B512,"2022-12-31")</f>
        <v>23.6565967485</v>
      </c>
      <c r="V512" s="7">
        <f t="shared" si="44"/>
        <v>22.236429476300003</v>
      </c>
      <c r="W512" s="8">
        <f t="shared" si="45"/>
        <v>26.712480710237458</v>
      </c>
      <c r="X512" s="6">
        <f>[1]!EM_S_FA_YOY_NETPROFIT(B512,"2019-12-31")</f>
        <v>-1.9906599107</v>
      </c>
      <c r="Y512" s="6">
        <f>[1]!EM_S_FA_YOY_NETPROFIT(B512,"2020-12-31")</f>
        <v>-10.4527369858</v>
      </c>
      <c r="Z512" s="6">
        <f>[1]!EM_S_FA_YOY_NETPROFIT(B512,"2021-12-31")</f>
        <v>50.7568701326</v>
      </c>
      <c r="AA512" s="6">
        <f>[1]!EM_S_FA_YOY_NETPROFIT(B512,"2022-12-31")</f>
        <v>-4.1544494016</v>
      </c>
      <c r="AB512" s="7">
        <f t="shared" si="46"/>
        <v>12.049894581733334</v>
      </c>
      <c r="AC512" s="8">
        <f t="shared" si="47"/>
        <v>33.668821984810585</v>
      </c>
    </row>
    <row r="513" spans="1:29" ht="16.5" x14ac:dyDescent="0.45">
      <c r="A513" s="9">
        <v>593</v>
      </c>
      <c r="B513" s="5" t="s">
        <v>1959</v>
      </c>
      <c r="C513" s="5" t="s">
        <v>1960</v>
      </c>
      <c r="D513" s="5" t="s">
        <v>1961</v>
      </c>
      <c r="E513" s="5" t="s">
        <v>120</v>
      </c>
      <c r="F513" s="5" t="s">
        <v>11762</v>
      </c>
      <c r="G513" s="5">
        <v>13</v>
      </c>
      <c r="H513" s="5">
        <v>2</v>
      </c>
      <c r="I513" s="5">
        <f t="shared" si="42"/>
        <v>4</v>
      </c>
      <c r="J513" s="5">
        <f t="shared" si="43"/>
        <v>7</v>
      </c>
      <c r="K513" s="5"/>
      <c r="L513" s="5"/>
      <c r="M513" s="5"/>
      <c r="N513" s="5"/>
      <c r="O513" s="5" t="s">
        <v>1955</v>
      </c>
      <c r="P513" s="6">
        <f>[1]!EM_S_INFO_EMPLOYEE(B513,"2019")</f>
        <v>1687</v>
      </c>
      <c r="Q513" s="6">
        <f>[1]!EM_S_STM07_IS(B513,"83","2019-12-31","1",1000000000)</f>
        <v>1.98055330906</v>
      </c>
      <c r="R513" s="6">
        <f>[1]!EM_S_FA_YOY_OR(B513,"2019-12-31")</f>
        <v>5.0510016748000002</v>
      </c>
      <c r="S513" s="6">
        <f>[1]!EM_S_FA_YOY_OR(B513,"2020-12-31")</f>
        <v>-8.8809580750000006</v>
      </c>
      <c r="T513" s="6">
        <f>[1]!EM_S_FA_YOY_OR(B513,"2021-12-31")</f>
        <v>37.1828762074</v>
      </c>
      <c r="U513" s="6">
        <f>[1]!EM_S_FA_YOY_OR(B513,"2022-12-31")</f>
        <v>32.011859177799998</v>
      </c>
      <c r="V513" s="7">
        <f t="shared" si="44"/>
        <v>20.104592436733331</v>
      </c>
      <c r="W513" s="8">
        <f t="shared" si="45"/>
        <v>25.235024432944126</v>
      </c>
      <c r="X513" s="6">
        <f>[1]!EM_S_FA_YOY_NETPROFIT(B513,"2019-12-31")</f>
        <v>4.0482283084999997</v>
      </c>
      <c r="Y513" s="6">
        <f>[1]!EM_S_FA_YOY_NETPROFIT(B513,"2020-12-31")</f>
        <v>-24.209335275099999</v>
      </c>
      <c r="Z513" s="6">
        <f>[1]!EM_S_FA_YOY_NETPROFIT(B513,"2021-12-31")</f>
        <v>111.5985503369</v>
      </c>
      <c r="AA513" s="6">
        <f>[1]!EM_S_FA_YOY_NETPROFIT(B513,"2022-12-31")</f>
        <v>69.482697597699996</v>
      </c>
      <c r="AB513" s="7">
        <f t="shared" si="46"/>
        <v>52.290637553166668</v>
      </c>
      <c r="AC513" s="8">
        <f t="shared" si="47"/>
        <v>69.517052908129301</v>
      </c>
    </row>
    <row r="514" spans="1:29" ht="16.5" x14ac:dyDescent="0.45">
      <c r="A514" s="9">
        <v>594</v>
      </c>
      <c r="B514" s="5" t="s">
        <v>1962</v>
      </c>
      <c r="C514" s="5" t="s">
        <v>1963</v>
      </c>
      <c r="D514" s="5" t="s">
        <v>1964</v>
      </c>
      <c r="E514" s="5" t="s">
        <v>120</v>
      </c>
      <c r="F514" s="5" t="s">
        <v>11759</v>
      </c>
      <c r="G514" s="5">
        <v>9</v>
      </c>
      <c r="H514" s="5">
        <v>2</v>
      </c>
      <c r="I514" s="5">
        <f t="shared" ref="I514:I577" si="48">VLOOKUP(F514,K:N,4,FALSE)</f>
        <v>3</v>
      </c>
      <c r="J514" s="5">
        <f t="shared" ref="J514:J577" si="49">VLOOKUP(F514,K:L,2,FALSE)</f>
        <v>2</v>
      </c>
      <c r="K514" s="5"/>
      <c r="L514" s="5"/>
      <c r="M514" s="5"/>
      <c r="N514" s="5"/>
      <c r="O514" s="5" t="s">
        <v>1965</v>
      </c>
      <c r="P514" s="6">
        <f>[1]!EM_S_INFO_EMPLOYEE(B514,"2019")</f>
        <v>17609</v>
      </c>
      <c r="Q514" s="6">
        <f>[1]!EM_S_STM07_IS(B514,"83","2019-12-31","1",1000000000)</f>
        <v>13.5904669513</v>
      </c>
      <c r="R514" s="6">
        <f>[1]!EM_S_FA_YOY_OR(B514,"2019-12-31")</f>
        <v>18.6076320767</v>
      </c>
      <c r="S514" s="6">
        <f>[1]!EM_S_FA_YOY_OR(B514,"2020-12-31")</f>
        <v>37.676445314299997</v>
      </c>
      <c r="T514" s="6">
        <f>[1]!EM_S_FA_YOY_OR(B514,"2021-12-31")</f>
        <v>7.5813336930000004</v>
      </c>
      <c r="U514" s="6">
        <f>[1]!EM_S_FA_YOY_OR(B514,"2022-12-31")</f>
        <v>8.9358249840999999</v>
      </c>
      <c r="V514" s="7">
        <f t="shared" ref="V514:V577" si="50">AVERAGE(S514:U514)</f>
        <v>18.0645346638</v>
      </c>
      <c r="W514" s="8">
        <f t="shared" ref="W514:W577" si="51">STDEV(S514:U514)</f>
        <v>16.997909906421224</v>
      </c>
      <c r="X514" s="6">
        <f>[1]!EM_S_FA_YOY_NETPROFIT(B514,"2019-12-31")</f>
        <v>44.694711210900003</v>
      </c>
      <c r="Y514" s="6">
        <f>[1]!EM_S_FA_YOY_NETPROFIT(B514,"2020-12-31")</f>
        <v>37.811463942800003</v>
      </c>
      <c r="Z514" s="6">
        <f>[1]!EM_S_FA_YOY_NETPROFIT(B514,"2021-12-31")</f>
        <v>78.781011344000007</v>
      </c>
      <c r="AA514" s="6">
        <f>[1]!EM_S_FA_YOY_NETPROFIT(B514,"2022-12-31")</f>
        <v>7.3662369003999997</v>
      </c>
      <c r="AB514" s="7">
        <f t="shared" ref="AB514:AB577" si="52">AVERAGE(Y514:AA514)</f>
        <v>41.319570729066669</v>
      </c>
      <c r="AC514" s="8">
        <f t="shared" ref="AC514:AC577" si="53">STDEV(Y514:AA514)</f>
        <v>35.836400658066289</v>
      </c>
    </row>
    <row r="515" spans="1:29" ht="16.5" x14ac:dyDescent="0.45">
      <c r="A515" s="9">
        <v>595</v>
      </c>
      <c r="B515" s="5" t="s">
        <v>1966</v>
      </c>
      <c r="C515" s="5" t="s">
        <v>1967</v>
      </c>
      <c r="D515" s="5" t="s">
        <v>1968</v>
      </c>
      <c r="E515" s="5" t="s">
        <v>120</v>
      </c>
      <c r="F515" s="5" t="s">
        <v>11758</v>
      </c>
      <c r="G515" s="5">
        <v>8</v>
      </c>
      <c r="H515" s="5">
        <v>2</v>
      </c>
      <c r="I515" s="5">
        <f t="shared" si="48"/>
        <v>3</v>
      </c>
      <c r="J515" s="5">
        <f t="shared" si="49"/>
        <v>2</v>
      </c>
      <c r="K515" s="5"/>
      <c r="L515" s="5"/>
      <c r="M515" s="5"/>
      <c r="N515" s="5"/>
      <c r="O515" s="5" t="s">
        <v>1965</v>
      </c>
      <c r="P515" s="6">
        <f>[1]!EM_S_INFO_EMPLOYEE(B515,"2019")</f>
        <v>17254</v>
      </c>
      <c r="Q515" s="6">
        <f>[1]!EM_S_STM07_IS(B515,"83","2019-12-31","1",1000000000)</f>
        <v>30.8346545303</v>
      </c>
      <c r="R515" s="6">
        <f>[1]!EM_S_FA_YOY_OR(B515,"2019-12-31")</f>
        <v>22.903068789999999</v>
      </c>
      <c r="S515" s="6">
        <f>[1]!EM_S_FA_YOY_OR(B515,"2020-12-31")</f>
        <v>1.3250457252000001</v>
      </c>
      <c r="T515" s="6">
        <f>[1]!EM_S_FA_YOY_OR(B515,"2021-12-31")</f>
        <v>-18.7851140048</v>
      </c>
      <c r="U515" s="6">
        <f>[1]!EM_S_FA_YOY_OR(B515,"2022-12-31")</f>
        <v>-14.0334186474</v>
      </c>
      <c r="V515" s="7">
        <f t="shared" si="50"/>
        <v>-10.497828975666666</v>
      </c>
      <c r="W515" s="8">
        <f t="shared" si="51"/>
        <v>10.510943194436884</v>
      </c>
      <c r="X515" s="6">
        <f>[1]!EM_S_FA_YOY_NETPROFIT(B515,"2019-12-31")</f>
        <v>4.1052382219999997</v>
      </c>
      <c r="Y515" s="6">
        <f>[1]!EM_S_FA_YOY_NETPROFIT(B515,"2020-12-31")</f>
        <v>3.5344825320000002</v>
      </c>
      <c r="Z515" s="6">
        <f>[1]!EM_S_FA_YOY_NETPROFIT(B515,"2021-12-31")</f>
        <v>-308.2725232697</v>
      </c>
      <c r="AA515" s="6">
        <f>[1]!EM_S_FA_YOY_NETPROFIT(B515,"2022-12-31")</f>
        <v>126.7323678037</v>
      </c>
      <c r="AB515" s="7">
        <f t="shared" si="52"/>
        <v>-59.33522431133332</v>
      </c>
      <c r="AC515" s="8">
        <f t="shared" si="53"/>
        <v>224.21365668346377</v>
      </c>
    </row>
    <row r="516" spans="1:29" ht="16.5" x14ac:dyDescent="0.45">
      <c r="A516" s="9">
        <v>596</v>
      </c>
      <c r="B516" s="5" t="s">
        <v>1969</v>
      </c>
      <c r="C516" s="5" t="s">
        <v>1970</v>
      </c>
      <c r="D516" s="5" t="s">
        <v>1971</v>
      </c>
      <c r="E516" s="5" t="s">
        <v>259</v>
      </c>
      <c r="F516" s="5" t="s">
        <v>11765</v>
      </c>
      <c r="G516" s="5">
        <v>16</v>
      </c>
      <c r="H516" s="5">
        <v>3</v>
      </c>
      <c r="I516" s="5">
        <f t="shared" si="48"/>
        <v>1</v>
      </c>
      <c r="J516" s="5">
        <f t="shared" si="49"/>
        <v>9</v>
      </c>
      <c r="K516" s="5"/>
      <c r="L516" s="5"/>
      <c r="M516" s="5"/>
      <c r="N516" s="5"/>
      <c r="O516" s="5" t="s">
        <v>1965</v>
      </c>
      <c r="P516" s="6">
        <f>[1]!EM_S_INFO_EMPLOYEE(B516,"2019")</f>
        <v>3776</v>
      </c>
      <c r="Q516" s="6">
        <f>[1]!EM_S_STM07_IS(B516,"83","2019-12-31","1",1000000000)</f>
        <v>15.794900821280001</v>
      </c>
      <c r="R516" s="6">
        <f>[1]!EM_S_FA_YOY_OR(B516,"2019-12-31")</f>
        <v>10.1817840332</v>
      </c>
      <c r="S516" s="6">
        <f>[1]!EM_S_FA_YOY_OR(B516,"2020-12-31")</f>
        <v>-17.910048291199999</v>
      </c>
      <c r="T516" s="6">
        <f>[1]!EM_S_FA_YOY_OR(B516,"2021-12-31")</f>
        <v>-85.909923990999999</v>
      </c>
      <c r="U516" s="6">
        <f>[1]!EM_S_FA_YOY_OR(B516,"2022-12-31")</f>
        <v>-7.4678037139000004</v>
      </c>
      <c r="V516" s="7">
        <f t="shared" si="50"/>
        <v>-37.095925332033332</v>
      </c>
      <c r="W516" s="8">
        <f t="shared" si="51"/>
        <v>42.595363207293317</v>
      </c>
      <c r="X516" s="6">
        <f>[1]!EM_S_FA_YOY_NETPROFIT(B516,"2019-12-31")</f>
        <v>66.813060160299997</v>
      </c>
      <c r="Y516" s="6">
        <f>[1]!EM_S_FA_YOY_NETPROFIT(B516,"2020-12-31")</f>
        <v>-29.9423072576</v>
      </c>
      <c r="Z516" s="6">
        <f>[1]!EM_S_FA_YOY_NETPROFIT(B516,"2021-12-31")</f>
        <v>-44.848465697999998</v>
      </c>
      <c r="AA516" s="6">
        <f>[1]!EM_S_FA_YOY_NETPROFIT(B516,"2022-12-31")</f>
        <v>-53.882642285099998</v>
      </c>
      <c r="AB516" s="7">
        <f t="shared" si="52"/>
        <v>-42.891138413566665</v>
      </c>
      <c r="AC516" s="8">
        <f t="shared" si="53"/>
        <v>12.089592957623768</v>
      </c>
    </row>
    <row r="517" spans="1:29" ht="16.5" x14ac:dyDescent="0.45">
      <c r="A517" s="9">
        <v>597</v>
      </c>
      <c r="B517" s="5" t="s">
        <v>1972</v>
      </c>
      <c r="C517" s="5" t="s">
        <v>1973</v>
      </c>
      <c r="D517" s="5" t="s">
        <v>1974</v>
      </c>
      <c r="E517" s="5" t="s">
        <v>288</v>
      </c>
      <c r="F517" s="5" t="s">
        <v>11760</v>
      </c>
      <c r="G517" s="5">
        <v>11</v>
      </c>
      <c r="H517" s="5">
        <v>2</v>
      </c>
      <c r="I517" s="5">
        <f t="shared" si="48"/>
        <v>3</v>
      </c>
      <c r="J517" s="5">
        <f t="shared" si="49"/>
        <v>3</v>
      </c>
      <c r="K517" s="5"/>
      <c r="L517" s="5"/>
      <c r="M517" s="5"/>
      <c r="N517" s="5"/>
      <c r="O517" s="5" t="s">
        <v>1975</v>
      </c>
      <c r="P517" s="6">
        <f>[1]!EM_S_INFO_EMPLOYEE(B517,"2019")</f>
        <v>13993</v>
      </c>
      <c r="Q517" s="6">
        <f>[1]!EM_S_STM07_IS(B517,"83","2019-12-31","1",1000000000)</f>
        <v>4.9869253146599997</v>
      </c>
      <c r="R517" s="6">
        <f>[1]!EM_S_FA_YOY_OR(B517,"2019-12-31")</f>
        <v>-3.2517839285000001</v>
      </c>
      <c r="S517" s="6">
        <f>[1]!EM_S_FA_YOY_OR(B517,"2020-12-31")</f>
        <v>-11.1259529839</v>
      </c>
      <c r="T517" s="6">
        <f>[1]!EM_S_FA_YOY_OR(B517,"2021-12-31")</f>
        <v>16.3603979954</v>
      </c>
      <c r="U517" s="6">
        <f>[1]!EM_S_FA_YOY_OR(B517,"2022-12-31")</f>
        <v>1.7670795747000001</v>
      </c>
      <c r="V517" s="7">
        <f t="shared" si="50"/>
        <v>2.3338415287333336</v>
      </c>
      <c r="W517" s="8">
        <f t="shared" si="51"/>
        <v>13.751937567983694</v>
      </c>
      <c r="X517" s="6">
        <f>[1]!EM_S_FA_YOY_NETPROFIT(B517,"2019-12-31")</f>
        <v>-9.6193308226000003</v>
      </c>
      <c r="Y517" s="6">
        <f>[1]!EM_S_FA_YOY_NETPROFIT(B517,"2020-12-31")</f>
        <v>-47.631119081100003</v>
      </c>
      <c r="Z517" s="6">
        <f>[1]!EM_S_FA_YOY_NETPROFIT(B517,"2021-12-31")</f>
        <v>39.307293126600001</v>
      </c>
      <c r="AA517" s="6">
        <f>[1]!EM_S_FA_YOY_NETPROFIT(B517,"2022-12-31")</f>
        <v>-26.979085589699999</v>
      </c>
      <c r="AB517" s="7">
        <f t="shared" si="52"/>
        <v>-11.7676371814</v>
      </c>
      <c r="AC517" s="8">
        <f t="shared" si="53"/>
        <v>45.421503732348732</v>
      </c>
    </row>
    <row r="518" spans="1:29" ht="16.5" x14ac:dyDescent="0.45">
      <c r="A518" s="9">
        <v>598</v>
      </c>
      <c r="B518" s="5" t="s">
        <v>1976</v>
      </c>
      <c r="C518" s="5" t="s">
        <v>1977</v>
      </c>
      <c r="D518" s="5" t="s">
        <v>1978</v>
      </c>
      <c r="E518" s="5" t="s">
        <v>240</v>
      </c>
      <c r="F518" s="5" t="s">
        <v>11775</v>
      </c>
      <c r="G518" s="5">
        <v>26</v>
      </c>
      <c r="H518" s="5">
        <v>2</v>
      </c>
      <c r="I518" s="5">
        <f t="shared" si="48"/>
        <v>3</v>
      </c>
      <c r="J518" s="5">
        <f t="shared" si="49"/>
        <v>3</v>
      </c>
      <c r="K518" s="5"/>
      <c r="L518" s="5"/>
      <c r="M518" s="5"/>
      <c r="N518" s="5"/>
      <c r="O518" s="5" t="s">
        <v>1975</v>
      </c>
      <c r="P518" s="6">
        <f>[1]!EM_S_INFO_EMPLOYEE(B518,"2019")</f>
        <v>3750</v>
      </c>
      <c r="Q518" s="6">
        <f>[1]!EM_S_STM07_IS(B518,"83","2019-12-31","1",1000000000)</f>
        <v>2.56942429856</v>
      </c>
      <c r="R518" s="6">
        <f>[1]!EM_S_FA_YOY_OR(B518,"2019-12-31")</f>
        <v>15.4955681926</v>
      </c>
      <c r="S518" s="6">
        <f>[1]!EM_S_FA_YOY_OR(B518,"2020-12-31")</f>
        <v>29.992154444200001</v>
      </c>
      <c r="T518" s="6">
        <f>[1]!EM_S_FA_YOY_OR(B518,"2021-12-31")</f>
        <v>23.520298176699999</v>
      </c>
      <c r="U518" s="6">
        <f>[1]!EM_S_FA_YOY_OR(B518,"2022-12-31")</f>
        <v>-20.137460703799999</v>
      </c>
      <c r="V518" s="7">
        <f t="shared" si="50"/>
        <v>11.124997305700001</v>
      </c>
      <c r="W518" s="8">
        <f t="shared" si="51"/>
        <v>27.266778164711866</v>
      </c>
      <c r="X518" s="6">
        <f>[1]!EM_S_FA_YOY_NETPROFIT(B518,"2019-12-31")</f>
        <v>222.4341209964</v>
      </c>
      <c r="Y518" s="6">
        <f>[1]!EM_S_FA_YOY_NETPROFIT(B518,"2020-12-31")</f>
        <v>27.723587047199999</v>
      </c>
      <c r="Z518" s="6">
        <f>[1]!EM_S_FA_YOY_NETPROFIT(B518,"2021-12-31")</f>
        <v>-74.561127528100002</v>
      </c>
      <c r="AA518" s="6">
        <f>[1]!EM_S_FA_YOY_NETPROFIT(B518,"2022-12-31")</f>
        <v>-46.069689788300003</v>
      </c>
      <c r="AB518" s="7">
        <f t="shared" si="52"/>
        <v>-30.9690767564</v>
      </c>
      <c r="AC518" s="8">
        <f t="shared" si="53"/>
        <v>52.787897234044458</v>
      </c>
    </row>
    <row r="519" spans="1:29" ht="16.5" x14ac:dyDescent="0.45">
      <c r="A519" s="9">
        <v>599</v>
      </c>
      <c r="B519" s="5" t="s">
        <v>1979</v>
      </c>
      <c r="C519" s="5" t="s">
        <v>1980</v>
      </c>
      <c r="D519" s="5" t="s">
        <v>1981</v>
      </c>
      <c r="E519" s="5" t="s">
        <v>259</v>
      </c>
      <c r="F519" s="5" t="s">
        <v>11766</v>
      </c>
      <c r="G519" s="5">
        <v>17</v>
      </c>
      <c r="H519" s="5">
        <v>2</v>
      </c>
      <c r="I519" s="5">
        <f t="shared" si="48"/>
        <v>2</v>
      </c>
      <c r="J519" s="5">
        <f t="shared" si="49"/>
        <v>11</v>
      </c>
      <c r="K519" s="5"/>
      <c r="L519" s="5"/>
      <c r="M519" s="5"/>
      <c r="N519" s="5"/>
      <c r="O519" s="5" t="s">
        <v>1982</v>
      </c>
      <c r="P519" s="6">
        <f>[1]!EM_S_INFO_EMPLOYEE(B519,"2019")</f>
        <v>9833</v>
      </c>
      <c r="Q519" s="6">
        <f>[1]!EM_S_STM07_IS(B519,"83","2019-12-31","1",1000000000)</f>
        <v>10.787734491149999</v>
      </c>
      <c r="R519" s="6">
        <f>[1]!EM_S_FA_YOY_OR(B519,"2019-12-31")</f>
        <v>-1.9748643807999999</v>
      </c>
      <c r="S519" s="6">
        <f>[1]!EM_S_FA_YOY_OR(B519,"2020-12-31")</f>
        <v>-15.3216212963</v>
      </c>
      <c r="T519" s="6">
        <f>[1]!EM_S_FA_YOY_OR(B519,"2021-12-31")</f>
        <v>16.233402616199999</v>
      </c>
      <c r="U519" s="6">
        <f>[1]!EM_S_FA_YOY_OR(B519,"2022-12-31")</f>
        <v>31.732177044</v>
      </c>
      <c r="V519" s="7">
        <f t="shared" si="50"/>
        <v>10.881319454633333</v>
      </c>
      <c r="W519" s="8">
        <f t="shared" si="51"/>
        <v>23.979128011432127</v>
      </c>
      <c r="X519" s="6">
        <f>[1]!EM_S_FA_YOY_NETPROFIT(B519,"2019-12-31")</f>
        <v>-19.123293692200001</v>
      </c>
      <c r="Y519" s="6">
        <f>[1]!EM_S_FA_YOY_NETPROFIT(B519,"2020-12-31")</f>
        <v>-26.541395162200001</v>
      </c>
      <c r="Z519" s="6">
        <f>[1]!EM_S_FA_YOY_NETPROFIT(B519,"2021-12-31")</f>
        <v>-30.465717361700001</v>
      </c>
      <c r="AA519" s="6">
        <f>[1]!EM_S_FA_YOY_NETPROFIT(B519,"2022-12-31")</f>
        <v>93.9878203743</v>
      </c>
      <c r="AB519" s="7">
        <f t="shared" si="52"/>
        <v>12.326902616799998</v>
      </c>
      <c r="AC519" s="8">
        <f t="shared" si="53"/>
        <v>70.747644433784913</v>
      </c>
    </row>
    <row r="520" spans="1:29" ht="16.5" x14ac:dyDescent="0.45">
      <c r="A520" s="9">
        <v>600</v>
      </c>
      <c r="B520" s="5" t="s">
        <v>1983</v>
      </c>
      <c r="C520" s="5" t="s">
        <v>1984</v>
      </c>
      <c r="D520" s="5" t="s">
        <v>1985</v>
      </c>
      <c r="E520" s="5" t="s">
        <v>288</v>
      </c>
      <c r="F520" s="5" t="s">
        <v>11765</v>
      </c>
      <c r="G520" s="5">
        <v>16</v>
      </c>
      <c r="H520" s="5">
        <v>3</v>
      </c>
      <c r="I520" s="5">
        <f t="shared" si="48"/>
        <v>1</v>
      </c>
      <c r="J520" s="5">
        <f t="shared" si="49"/>
        <v>9</v>
      </c>
      <c r="K520" s="5"/>
      <c r="L520" s="5"/>
      <c r="M520" s="5"/>
      <c r="N520" s="5"/>
      <c r="O520" s="5" t="s">
        <v>1982</v>
      </c>
      <c r="P520" s="6">
        <f>[1]!EM_S_INFO_EMPLOYEE(B520,"2019")</f>
        <v>1215</v>
      </c>
      <c r="Q520" s="6">
        <f>[1]!EM_S_STM07_IS(B520,"83","2019-12-31","1",1000000000)</f>
        <v>0.58557578223999995</v>
      </c>
      <c r="R520" s="6">
        <f>[1]!EM_S_FA_YOY_OR(B520,"2019-12-31")</f>
        <v>-19.234746747300001</v>
      </c>
      <c r="S520" s="6">
        <f>[1]!EM_S_FA_YOY_OR(B520,"2020-12-31")</f>
        <v>-26.912144986099999</v>
      </c>
      <c r="T520" s="6">
        <f>[1]!EM_S_FA_YOY_OR(B520,"2021-12-31")</f>
        <v>-9.1160619512000007</v>
      </c>
      <c r="U520" s="6">
        <f>[1]!EM_S_FA_YOY_OR(B520,"2022-12-31")</f>
        <v>61.7870909285</v>
      </c>
      <c r="V520" s="7">
        <f t="shared" si="50"/>
        <v>8.5862946637333337</v>
      </c>
      <c r="W520" s="8">
        <f t="shared" si="51"/>
        <v>46.924606394195486</v>
      </c>
      <c r="X520" s="6">
        <f>[1]!EM_S_FA_YOY_NETPROFIT(B520,"2019-12-31")</f>
        <v>-30.009457748700001</v>
      </c>
      <c r="Y520" s="6">
        <f>[1]!EM_S_FA_YOY_NETPROFIT(B520,"2020-12-31")</f>
        <v>70.057733998499998</v>
      </c>
      <c r="Z520" s="6">
        <f>[1]!EM_S_FA_YOY_NETPROFIT(B520,"2021-12-31")</f>
        <v>-225.02967543540001</v>
      </c>
      <c r="AA520" s="6">
        <f>[1]!EM_S_FA_YOY_NETPROFIT(B520,"2022-12-31")</f>
        <v>-57.434279911700003</v>
      </c>
      <c r="AB520" s="7">
        <f t="shared" si="52"/>
        <v>-70.802073782866671</v>
      </c>
      <c r="AC520" s="8">
        <f t="shared" si="53"/>
        <v>147.99718996095513</v>
      </c>
    </row>
    <row r="521" spans="1:29" ht="16.5" x14ac:dyDescent="0.45">
      <c r="A521" s="9">
        <v>601</v>
      </c>
      <c r="B521" s="5" t="s">
        <v>1986</v>
      </c>
      <c r="C521" s="5" t="s">
        <v>1987</v>
      </c>
      <c r="D521" s="5" t="s">
        <v>1988</v>
      </c>
      <c r="E521" s="5" t="s">
        <v>293</v>
      </c>
      <c r="F521" s="5" t="s">
        <v>11760</v>
      </c>
      <c r="G521" s="5">
        <v>11</v>
      </c>
      <c r="H521" s="5">
        <v>2</v>
      </c>
      <c r="I521" s="5">
        <f t="shared" si="48"/>
        <v>3</v>
      </c>
      <c r="J521" s="5">
        <f t="shared" si="49"/>
        <v>3</v>
      </c>
      <c r="K521" s="5"/>
      <c r="L521" s="5"/>
      <c r="M521" s="5"/>
      <c r="N521" s="5"/>
      <c r="O521" s="5" t="s">
        <v>1989</v>
      </c>
      <c r="P521" s="6">
        <f>[1]!EM_S_INFO_EMPLOYEE(B521,"2019")</f>
        <v>9153</v>
      </c>
      <c r="Q521" s="6">
        <f>[1]!EM_S_STM07_IS(B521,"83","2019-12-31","1",1000000000)</f>
        <v>5.7320438947400003</v>
      </c>
      <c r="R521" s="6">
        <f>[1]!EM_S_FA_YOY_OR(B521,"2019-12-31")</f>
        <v>-5.4100888434999996</v>
      </c>
      <c r="S521" s="6">
        <f>[1]!EM_S_FA_YOY_OR(B521,"2020-12-31")</f>
        <v>-15.1098971324</v>
      </c>
      <c r="T521" s="6">
        <f>[1]!EM_S_FA_YOY_OR(B521,"2021-12-31")</f>
        <v>8.9913339869000009</v>
      </c>
      <c r="U521" s="6">
        <f>[1]!EM_S_FA_YOY_OR(B521,"2022-12-31")</f>
        <v>-35.120145102999999</v>
      </c>
      <c r="V521" s="7">
        <f t="shared" si="50"/>
        <v>-13.746236082833333</v>
      </c>
      <c r="W521" s="8">
        <f t="shared" si="51"/>
        <v>22.087334050723509</v>
      </c>
      <c r="X521" s="6">
        <f>[1]!EM_S_FA_YOY_NETPROFIT(B521,"2019-12-31")</f>
        <v>-27.480113237699999</v>
      </c>
      <c r="Y521" s="6">
        <f>[1]!EM_S_FA_YOY_NETPROFIT(B521,"2020-12-31")</f>
        <v>-39.822299097699997</v>
      </c>
      <c r="Z521" s="6">
        <f>[1]!EM_S_FA_YOY_NETPROFIT(B521,"2021-12-31")</f>
        <v>-72.907786134199995</v>
      </c>
      <c r="AA521" s="6">
        <f>[1]!EM_S_FA_YOY_NETPROFIT(B521,"2022-12-31")</f>
        <v>-333.88206907260002</v>
      </c>
      <c r="AB521" s="7">
        <f t="shared" si="52"/>
        <v>-148.87071810149999</v>
      </c>
      <c r="AC521" s="8">
        <f t="shared" si="53"/>
        <v>161.07626254114621</v>
      </c>
    </row>
    <row r="522" spans="1:29" ht="16.5" x14ac:dyDescent="0.45">
      <c r="A522" s="9">
        <v>602</v>
      </c>
      <c r="B522" s="5" t="s">
        <v>1990</v>
      </c>
      <c r="C522" s="5" t="s">
        <v>1991</v>
      </c>
      <c r="D522" s="5" t="s">
        <v>1992</v>
      </c>
      <c r="E522" s="5" t="s">
        <v>288</v>
      </c>
      <c r="F522" s="5" t="s">
        <v>11759</v>
      </c>
      <c r="G522" s="5">
        <v>9</v>
      </c>
      <c r="H522" s="5">
        <v>2</v>
      </c>
      <c r="I522" s="5">
        <f t="shared" si="48"/>
        <v>3</v>
      </c>
      <c r="J522" s="5">
        <f t="shared" si="49"/>
        <v>2</v>
      </c>
      <c r="K522" s="5"/>
      <c r="L522" s="5"/>
      <c r="M522" s="5"/>
      <c r="N522" s="5"/>
      <c r="O522" s="5" t="s">
        <v>1989</v>
      </c>
      <c r="P522" s="6">
        <f>[1]!EM_S_INFO_EMPLOYEE(B522,"2019")</f>
        <v>2566</v>
      </c>
      <c r="Q522" s="6">
        <f>[1]!EM_S_STM07_IS(B522,"83","2019-12-31","1",1000000000)</f>
        <v>2.1470405016099998</v>
      </c>
      <c r="R522" s="6">
        <f>[1]!EM_S_FA_YOY_OR(B522,"2019-12-31")</f>
        <v>16.536868279299998</v>
      </c>
      <c r="S522" s="6">
        <f>[1]!EM_S_FA_YOY_OR(B522,"2020-12-31")</f>
        <v>8.3205517943</v>
      </c>
      <c r="T522" s="6">
        <f>[1]!EM_S_FA_YOY_OR(B522,"2021-12-31")</f>
        <v>36.0377065379</v>
      </c>
      <c r="U522" s="6">
        <f>[1]!EM_S_FA_YOY_OR(B522,"2022-12-31")</f>
        <v>6.5165811194999996</v>
      </c>
      <c r="V522" s="7">
        <f t="shared" si="50"/>
        <v>16.958279817233333</v>
      </c>
      <c r="W522" s="8">
        <f t="shared" si="51"/>
        <v>16.547869063442928</v>
      </c>
      <c r="X522" s="6">
        <f>[1]!EM_S_FA_YOY_NETPROFIT(B522,"2019-12-31")</f>
        <v>10.772821671699999</v>
      </c>
      <c r="Y522" s="6">
        <f>[1]!EM_S_FA_YOY_NETPROFIT(B522,"2020-12-31")</f>
        <v>8.8197318828999993</v>
      </c>
      <c r="Z522" s="6">
        <f>[1]!EM_S_FA_YOY_NETPROFIT(B522,"2021-12-31")</f>
        <v>44.266086106800003</v>
      </c>
      <c r="AA522" s="6">
        <f>[1]!EM_S_FA_YOY_NETPROFIT(B522,"2022-12-31")</f>
        <v>9.0175493369000002</v>
      </c>
      <c r="AB522" s="7">
        <f t="shared" si="52"/>
        <v>20.701122442200003</v>
      </c>
      <c r="AC522" s="8">
        <f t="shared" si="53"/>
        <v>20.408096856927042</v>
      </c>
    </row>
    <row r="523" spans="1:29" ht="16.5" x14ac:dyDescent="0.45">
      <c r="A523" s="9">
        <v>603</v>
      </c>
      <c r="B523" s="5" t="s">
        <v>1993</v>
      </c>
      <c r="C523" s="5" t="s">
        <v>1994</v>
      </c>
      <c r="D523" s="5" t="s">
        <v>1995</v>
      </c>
      <c r="E523" s="5" t="s">
        <v>120</v>
      </c>
      <c r="F523" s="5" t="s">
        <v>11769</v>
      </c>
      <c r="G523" s="5">
        <v>20</v>
      </c>
      <c r="H523" s="5">
        <v>3</v>
      </c>
      <c r="I523" s="5">
        <f t="shared" si="48"/>
        <v>4</v>
      </c>
      <c r="J523" s="5">
        <f t="shared" si="49"/>
        <v>7</v>
      </c>
      <c r="K523" s="5"/>
      <c r="L523" s="5"/>
      <c r="M523" s="5"/>
      <c r="N523" s="5"/>
      <c r="O523" s="5" t="s">
        <v>1989</v>
      </c>
      <c r="P523" s="6">
        <f>[1]!EM_S_INFO_EMPLOYEE(B523,"2019")</f>
        <v>211</v>
      </c>
      <c r="Q523" s="6">
        <f>[1]!EM_S_STM07_IS(B523,"83","2019-12-31","1",1000000000)</f>
        <v>0.26504382218</v>
      </c>
      <c r="R523" s="6">
        <f>[1]!EM_S_FA_YOY_OR(B523,"2019-12-31")</f>
        <v>-65.414176029700002</v>
      </c>
      <c r="S523" s="6">
        <f>[1]!EM_S_FA_YOY_OR(B523,"2020-12-31")</f>
        <v>-40.073208353399998</v>
      </c>
      <c r="T523" s="6">
        <f>[1]!EM_S_FA_YOY_OR(B523,"2021-12-31")</f>
        <v>48.039126407399998</v>
      </c>
      <c r="U523" s="6">
        <f>[1]!EM_S_FA_YOY_OR(B523,"2022-12-31")</f>
        <v>-25.247902622800002</v>
      </c>
      <c r="V523" s="7">
        <f t="shared" si="50"/>
        <v>-5.7606615229333338</v>
      </c>
      <c r="W523" s="8">
        <f t="shared" si="51"/>
        <v>47.177964226035336</v>
      </c>
      <c r="X523" s="6">
        <f>[1]!EM_S_FA_YOY_NETPROFIT(B523,"2019-12-31")</f>
        <v>110.9979575314</v>
      </c>
      <c r="Y523" s="6">
        <f>[1]!EM_S_FA_YOY_NETPROFIT(B523,"2020-12-31")</f>
        <v>-603.7803836562</v>
      </c>
      <c r="Z523" s="6">
        <f>[1]!EM_S_FA_YOY_NETPROFIT(B523,"2021-12-31")</f>
        <v>85.591594383499995</v>
      </c>
      <c r="AA523" s="6">
        <f>[1]!EM_S_FA_YOY_NETPROFIT(B523,"2022-12-31")</f>
        <v>-1073.3147078934001</v>
      </c>
      <c r="AB523" s="7">
        <f t="shared" si="52"/>
        <v>-530.50116572203331</v>
      </c>
      <c r="AC523" s="8">
        <f t="shared" si="53"/>
        <v>582.91795065863403</v>
      </c>
    </row>
    <row r="524" spans="1:29" ht="16.5" x14ac:dyDescent="0.45">
      <c r="A524" s="9">
        <v>604</v>
      </c>
      <c r="B524" s="5" t="s">
        <v>1996</v>
      </c>
      <c r="C524" s="5" t="s">
        <v>1997</v>
      </c>
      <c r="D524" s="5" t="s">
        <v>1998</v>
      </c>
      <c r="E524" s="5" t="s">
        <v>120</v>
      </c>
      <c r="F524" s="5" t="s">
        <v>11757</v>
      </c>
      <c r="G524" s="5">
        <v>7</v>
      </c>
      <c r="H524" s="5">
        <v>2</v>
      </c>
      <c r="I524" s="5">
        <f t="shared" si="48"/>
        <v>4</v>
      </c>
      <c r="J524" s="5">
        <f t="shared" si="49"/>
        <v>11</v>
      </c>
      <c r="K524" s="5"/>
      <c r="L524" s="5"/>
      <c r="M524" s="5"/>
      <c r="N524" s="5"/>
      <c r="O524" s="5" t="s">
        <v>1999</v>
      </c>
      <c r="P524" s="6">
        <f>[1]!EM_S_INFO_EMPLOYEE(B524,"2019")</f>
        <v>1250</v>
      </c>
      <c r="Q524" s="6">
        <f>[1]!EM_S_STM07_IS(B524,"83","2019-12-31","1",1000000000)</f>
        <v>1.9884410325099999</v>
      </c>
      <c r="R524" s="6">
        <f>[1]!EM_S_FA_YOY_OR(B524,"2019-12-31")</f>
        <v>18.648777516199999</v>
      </c>
      <c r="S524" s="6">
        <f>[1]!EM_S_FA_YOY_OR(B524,"2020-12-31")</f>
        <v>-7.7825010082999997</v>
      </c>
      <c r="T524" s="6">
        <f>[1]!EM_S_FA_YOY_OR(B524,"2021-12-31")</f>
        <v>-11.7012818654</v>
      </c>
      <c r="U524" s="6">
        <f>[1]!EM_S_FA_YOY_OR(B524,"2022-12-31")</f>
        <v>-6.8864461063000002</v>
      </c>
      <c r="V524" s="7">
        <f t="shared" si="50"/>
        <v>-8.7900763266666662</v>
      </c>
      <c r="W524" s="8">
        <f t="shared" si="51"/>
        <v>2.5606770322344992</v>
      </c>
      <c r="X524" s="6">
        <f>[1]!EM_S_FA_YOY_NETPROFIT(B524,"2019-12-31")</f>
        <v>3.8955749097000001</v>
      </c>
      <c r="Y524" s="6">
        <f>[1]!EM_S_FA_YOY_NETPROFIT(B524,"2020-12-31")</f>
        <v>-19.6307651487</v>
      </c>
      <c r="Z524" s="6">
        <f>[1]!EM_S_FA_YOY_NETPROFIT(B524,"2021-12-31")</f>
        <v>101.6969136724</v>
      </c>
      <c r="AA524" s="6">
        <f>[1]!EM_S_FA_YOY_NETPROFIT(B524,"2022-12-31")</f>
        <v>-79.977288909099997</v>
      </c>
      <c r="AB524" s="7">
        <f t="shared" si="52"/>
        <v>0.69628653820000375</v>
      </c>
      <c r="AC524" s="8">
        <f t="shared" si="53"/>
        <v>92.527135174592985</v>
      </c>
    </row>
    <row r="525" spans="1:29" ht="16.5" x14ac:dyDescent="0.45">
      <c r="A525" s="9">
        <v>605</v>
      </c>
      <c r="B525" s="5" t="s">
        <v>2000</v>
      </c>
      <c r="C525" s="5" t="s">
        <v>2001</v>
      </c>
      <c r="D525" s="5" t="s">
        <v>2002</v>
      </c>
      <c r="E525" s="5" t="s">
        <v>120</v>
      </c>
      <c r="F525" s="5" t="s">
        <v>11755</v>
      </c>
      <c r="G525" s="5">
        <v>5</v>
      </c>
      <c r="H525" s="5">
        <v>3</v>
      </c>
      <c r="I525" s="5">
        <f t="shared" si="48"/>
        <v>3</v>
      </c>
      <c r="J525" s="5">
        <f t="shared" si="49"/>
        <v>5</v>
      </c>
      <c r="K525" s="5"/>
      <c r="L525" s="5"/>
      <c r="M525" s="5"/>
      <c r="N525" s="5"/>
      <c r="O525" s="5" t="s">
        <v>1999</v>
      </c>
      <c r="P525" s="6">
        <f>[1]!EM_S_INFO_EMPLOYEE(B525,"2019")</f>
        <v>15353</v>
      </c>
      <c r="Q525" s="6">
        <f>[1]!EM_S_STM07_IS(B525,"83","2019-12-31","1",1000000000)</f>
        <v>39.326128847420001</v>
      </c>
      <c r="R525" s="6">
        <f>[1]!EM_S_FA_YOY_OR(B525,"2019-12-31")</f>
        <v>6.7658846866999998</v>
      </c>
      <c r="S525" s="6">
        <f>[1]!EM_S_FA_YOY_OR(B525,"2020-12-31")</f>
        <v>-23.388518641400001</v>
      </c>
      <c r="T525" s="6">
        <f>[1]!EM_S_FA_YOY_OR(B525,"2021-12-31")</f>
        <v>30.693426884299999</v>
      </c>
      <c r="U525" s="6">
        <f>[1]!EM_S_FA_YOY_OR(B525,"2022-12-31")</f>
        <v>8.6925170420000004</v>
      </c>
      <c r="V525" s="7">
        <f t="shared" si="50"/>
        <v>5.3324750949666662</v>
      </c>
      <c r="W525" s="8">
        <f t="shared" si="51"/>
        <v>27.197088435631546</v>
      </c>
      <c r="X525" s="6">
        <f>[1]!EM_S_FA_YOY_NETPROFIT(B525,"2019-12-31")</f>
        <v>-13.288675311</v>
      </c>
      <c r="Y525" s="6">
        <f>[1]!EM_S_FA_YOY_NETPROFIT(B525,"2020-12-31")</f>
        <v>2.6627531737000001</v>
      </c>
      <c r="Z525" s="6">
        <f>[1]!EM_S_FA_YOY_NETPROFIT(B525,"2021-12-31")</f>
        <v>21.478879187</v>
      </c>
      <c r="AA525" s="6">
        <f>[1]!EM_S_FA_YOY_NETPROFIT(B525,"2022-12-31")</f>
        <v>46.620720955099998</v>
      </c>
      <c r="AB525" s="7">
        <f t="shared" si="52"/>
        <v>23.587451105266666</v>
      </c>
      <c r="AC525" s="8">
        <f t="shared" si="53"/>
        <v>22.054711277151807</v>
      </c>
    </row>
    <row r="526" spans="1:29" ht="16.5" x14ac:dyDescent="0.45">
      <c r="A526" s="9">
        <v>606</v>
      </c>
      <c r="B526" s="5" t="s">
        <v>2003</v>
      </c>
      <c r="C526" s="5" t="s">
        <v>2004</v>
      </c>
      <c r="D526" s="5" t="s">
        <v>2005</v>
      </c>
      <c r="E526" s="5" t="s">
        <v>272</v>
      </c>
      <c r="F526" s="5" t="s">
        <v>11773</v>
      </c>
      <c r="G526" s="5">
        <v>24</v>
      </c>
      <c r="H526" s="5">
        <v>2</v>
      </c>
      <c r="I526" s="5">
        <f t="shared" si="48"/>
        <v>1</v>
      </c>
      <c r="J526" s="5">
        <f t="shared" si="49"/>
        <v>11</v>
      </c>
      <c r="K526" s="5"/>
      <c r="L526" s="5"/>
      <c r="M526" s="5"/>
      <c r="N526" s="5"/>
      <c r="O526" s="5" t="s">
        <v>1999</v>
      </c>
      <c r="P526" s="6">
        <f>[1]!EM_S_INFO_EMPLOYEE(B526,"2019")</f>
        <v>19834</v>
      </c>
      <c r="Q526" s="6">
        <f>[1]!EM_S_STM07_IS(B526,"83","2019-12-31","1",1000000000)</f>
        <v>83.119888254269995</v>
      </c>
      <c r="R526" s="6">
        <f>[1]!EM_S_FA_YOY_OR(B526,"2019-12-31")</f>
        <v>18.366242347099998</v>
      </c>
      <c r="S526" s="6">
        <f>[1]!EM_S_FA_YOY_OR(B526,"2020-12-31")</f>
        <v>1.2667731467000001</v>
      </c>
      <c r="T526" s="6">
        <f>[1]!EM_S_FA_YOY_OR(B526,"2021-12-31")</f>
        <v>-25.8285102466</v>
      </c>
      <c r="U526" s="6">
        <f>[1]!EM_S_FA_YOY_OR(B526,"2022-12-31")</f>
        <v>-11.102615048500001</v>
      </c>
      <c r="V526" s="7">
        <f t="shared" si="50"/>
        <v>-11.888117382799999</v>
      </c>
      <c r="W526" s="8">
        <f t="shared" si="51"/>
        <v>13.564709948196564</v>
      </c>
      <c r="X526" s="6">
        <f>[1]!EM_S_FA_YOY_NETPROFIT(B526,"2019-12-31")</f>
        <v>-92.526567542699993</v>
      </c>
      <c r="Y526" s="6">
        <f>[1]!EM_S_FA_YOY_NETPROFIT(B526,"2020-12-31")</f>
        <v>-118.649003897</v>
      </c>
      <c r="Z526" s="6">
        <f>[1]!EM_S_FA_YOY_NETPROFIT(B526,"2021-12-31")</f>
        <v>6593.2863530565</v>
      </c>
      <c r="AA526" s="6">
        <f>[1]!EM_S_FA_YOY_NETPROFIT(B526,"2022-12-31")</f>
        <v>-64.344196697699999</v>
      </c>
      <c r="AB526" s="7">
        <f t="shared" si="52"/>
        <v>2136.7643841539334</v>
      </c>
      <c r="AC526" s="8">
        <f t="shared" si="53"/>
        <v>3859.5567488384786</v>
      </c>
    </row>
    <row r="527" spans="1:29" ht="16.5" x14ac:dyDescent="0.45">
      <c r="A527" s="9">
        <v>607</v>
      </c>
      <c r="B527" s="5" t="s">
        <v>2006</v>
      </c>
      <c r="C527" s="5" t="s">
        <v>2007</v>
      </c>
      <c r="D527" s="5" t="s">
        <v>2008</v>
      </c>
      <c r="E527" s="5" t="s">
        <v>474</v>
      </c>
      <c r="F527" s="5" t="s">
        <v>11769</v>
      </c>
      <c r="G527" s="5">
        <v>20</v>
      </c>
      <c r="H527" s="5">
        <v>3</v>
      </c>
      <c r="I527" s="5">
        <f t="shared" si="48"/>
        <v>4</v>
      </c>
      <c r="J527" s="5">
        <f t="shared" si="49"/>
        <v>7</v>
      </c>
      <c r="K527" s="5"/>
      <c r="L527" s="5"/>
      <c r="M527" s="5"/>
      <c r="N527" s="5"/>
      <c r="O527" s="5" t="s">
        <v>2009</v>
      </c>
      <c r="P527" s="6">
        <f>[1]!EM_S_INFO_EMPLOYEE(B527,"2019")</f>
        <v>806</v>
      </c>
      <c r="Q527" s="6">
        <f>[1]!EM_S_STM07_IS(B527,"83","2019-12-31","1",1000000000)</f>
        <v>0.52407967922999998</v>
      </c>
      <c r="R527" s="6">
        <f>[1]!EM_S_FA_YOY_OR(B527,"2019-12-31")</f>
        <v>-46.707573607500002</v>
      </c>
      <c r="S527" s="6">
        <f>[1]!EM_S_FA_YOY_OR(B527,"2020-12-31")</f>
        <v>-16.847795911399999</v>
      </c>
      <c r="T527" s="6">
        <f>[1]!EM_S_FA_YOY_OR(B527,"2021-12-31")</f>
        <v>10.2552347271</v>
      </c>
      <c r="U527" s="6">
        <f>[1]!EM_S_FA_YOY_OR(B527,"2022-12-31")</f>
        <v>7.0921294832999999</v>
      </c>
      <c r="V527" s="7">
        <f t="shared" si="50"/>
        <v>0.1665227663333336</v>
      </c>
      <c r="W527" s="8">
        <f t="shared" si="51"/>
        <v>14.819466547296422</v>
      </c>
      <c r="X527" s="6">
        <f>[1]!EM_S_FA_YOY_NETPROFIT(B527,"2019-12-31")</f>
        <v>0.99811740790000003</v>
      </c>
      <c r="Y527" s="6">
        <f>[1]!EM_S_FA_YOY_NETPROFIT(B527,"2020-12-31")</f>
        <v>-22.530456022300001</v>
      </c>
      <c r="Z527" s="6">
        <f>[1]!EM_S_FA_YOY_NETPROFIT(B527,"2021-12-31")</f>
        <v>21.962864384300001</v>
      </c>
      <c r="AA527" s="6">
        <f>[1]!EM_S_FA_YOY_NETPROFIT(B527,"2022-12-31")</f>
        <v>-25.700702362099999</v>
      </c>
      <c r="AB527" s="7">
        <f t="shared" si="52"/>
        <v>-8.7560980000333331</v>
      </c>
      <c r="AC527" s="8">
        <f t="shared" si="53"/>
        <v>26.650583538476575</v>
      </c>
    </row>
    <row r="528" spans="1:29" ht="16.5" x14ac:dyDescent="0.45">
      <c r="A528" s="9">
        <v>608</v>
      </c>
      <c r="B528" s="5" t="s">
        <v>2010</v>
      </c>
      <c r="C528" s="5" t="s">
        <v>2011</v>
      </c>
      <c r="D528" s="5" t="s">
        <v>2012</v>
      </c>
      <c r="E528" s="5" t="s">
        <v>288</v>
      </c>
      <c r="F528" s="5" t="s">
        <v>11777</v>
      </c>
      <c r="G528" s="5">
        <v>28</v>
      </c>
      <c r="H528" s="5">
        <v>3</v>
      </c>
      <c r="I528" s="5">
        <f t="shared" si="48"/>
        <v>3</v>
      </c>
      <c r="J528" s="5">
        <f t="shared" si="49"/>
        <v>5</v>
      </c>
      <c r="K528" s="5"/>
      <c r="L528" s="5"/>
      <c r="M528" s="5"/>
      <c r="N528" s="5"/>
      <c r="O528" s="5" t="s">
        <v>2009</v>
      </c>
      <c r="P528" s="6">
        <f>[1]!EM_S_INFO_EMPLOYEE(B528,"2019")</f>
        <v>3621</v>
      </c>
      <c r="Q528" s="6">
        <f>[1]!EM_S_STM07_IS(B528,"83","2019-12-31","1",1000000000)</f>
        <v>5.4749782054100002</v>
      </c>
      <c r="R528" s="6">
        <f>[1]!EM_S_FA_YOY_OR(B528,"2019-12-31")</f>
        <v>0.3462272059</v>
      </c>
      <c r="S528" s="6">
        <f>[1]!EM_S_FA_YOY_OR(B528,"2020-12-31")</f>
        <v>-26.908991480299999</v>
      </c>
      <c r="T528" s="6">
        <f>[1]!EM_S_FA_YOY_OR(B528,"2021-12-31")</f>
        <v>-21.207707538099999</v>
      </c>
      <c r="U528" s="6">
        <f>[1]!EM_S_FA_YOY_OR(B528,"2022-12-31")</f>
        <v>-6.3973174636000003</v>
      </c>
      <c r="V528" s="7">
        <f t="shared" si="50"/>
        <v>-18.171338827333333</v>
      </c>
      <c r="W528" s="8">
        <f t="shared" si="51"/>
        <v>10.587579702303707</v>
      </c>
      <c r="X528" s="6">
        <f>[1]!EM_S_FA_YOY_NETPROFIT(B528,"2019-12-31")</f>
        <v>-68.741135242499993</v>
      </c>
      <c r="Y528" s="6">
        <f>[1]!EM_S_FA_YOY_NETPROFIT(B528,"2020-12-31")</f>
        <v>-1277.1228671899</v>
      </c>
      <c r="Z528" s="6">
        <f>[1]!EM_S_FA_YOY_NETPROFIT(B528,"2021-12-31")</f>
        <v>96.917755083299994</v>
      </c>
      <c r="AA528" s="6">
        <f>[1]!EM_S_FA_YOY_NETPROFIT(B528,"2022-12-31")</f>
        <v>-4877.0588560178003</v>
      </c>
      <c r="AB528" s="7">
        <f t="shared" si="52"/>
        <v>-2019.0879893747999</v>
      </c>
      <c r="AC528" s="8">
        <f t="shared" si="53"/>
        <v>2568.6562661923717</v>
      </c>
    </row>
    <row r="529" spans="1:29" ht="16.5" x14ac:dyDescent="0.45">
      <c r="A529" s="9">
        <v>609</v>
      </c>
      <c r="B529" s="5" t="s">
        <v>2013</v>
      </c>
      <c r="C529" s="5" t="s">
        <v>2014</v>
      </c>
      <c r="D529" s="5" t="s">
        <v>2015</v>
      </c>
      <c r="E529" s="5" t="s">
        <v>259</v>
      </c>
      <c r="F529" s="5" t="s">
        <v>11771</v>
      </c>
      <c r="G529" s="5">
        <v>22</v>
      </c>
      <c r="H529" s="5">
        <v>3</v>
      </c>
      <c r="I529" s="5">
        <f t="shared" si="48"/>
        <v>4</v>
      </c>
      <c r="J529" s="5">
        <f t="shared" si="49"/>
        <v>7</v>
      </c>
      <c r="K529" s="5"/>
      <c r="L529" s="5"/>
      <c r="M529" s="5"/>
      <c r="N529" s="5"/>
      <c r="O529" s="5" t="s">
        <v>2009</v>
      </c>
      <c r="P529" s="6">
        <f>[1]!EM_S_INFO_EMPLOYEE(B529,"2019")</f>
        <v>670</v>
      </c>
      <c r="Q529" s="6">
        <f>[1]!EM_S_STM07_IS(B529,"83","2019-12-31","1",1000000000)</f>
        <v>0.37060776279000002</v>
      </c>
      <c r="R529" s="6">
        <f>[1]!EM_S_FA_YOY_OR(B529,"2019-12-31")</f>
        <v>-14.898792971300001</v>
      </c>
      <c r="S529" s="6">
        <f>[1]!EM_S_FA_YOY_OR(B529,"2020-12-31")</f>
        <v>5.6133013512999996</v>
      </c>
      <c r="T529" s="6">
        <f>[1]!EM_S_FA_YOY_OR(B529,"2021-12-31")</f>
        <v>23.827788992999999</v>
      </c>
      <c r="U529" s="6">
        <f>[1]!EM_S_FA_YOY_OR(B529,"2022-12-31")</f>
        <v>-9.3411065788999998</v>
      </c>
      <c r="V529" s="7">
        <f t="shared" si="50"/>
        <v>6.6999945884666658</v>
      </c>
      <c r="W529" s="8">
        <f t="shared" si="51"/>
        <v>16.611128348450013</v>
      </c>
      <c r="X529" s="6">
        <f>[1]!EM_S_FA_YOY_NETPROFIT(B529,"2019-12-31")</f>
        <v>9.0004333382000006</v>
      </c>
      <c r="Y529" s="6">
        <f>[1]!EM_S_FA_YOY_NETPROFIT(B529,"2020-12-31")</f>
        <v>-0.63741706809999998</v>
      </c>
      <c r="Z529" s="6">
        <f>[1]!EM_S_FA_YOY_NETPROFIT(B529,"2021-12-31")</f>
        <v>-44.3217805771</v>
      </c>
      <c r="AA529" s="6">
        <f>[1]!EM_S_FA_YOY_NETPROFIT(B529,"2022-12-31")</f>
        <v>34.835971437700003</v>
      </c>
      <c r="AB529" s="7">
        <f t="shared" si="52"/>
        <v>-3.3744087358333323</v>
      </c>
      <c r="AC529" s="8">
        <f t="shared" si="53"/>
        <v>39.64978901017097</v>
      </c>
    </row>
    <row r="530" spans="1:29" ht="16.5" x14ac:dyDescent="0.45">
      <c r="A530" s="9">
        <v>610</v>
      </c>
      <c r="B530" s="5" t="s">
        <v>2016</v>
      </c>
      <c r="C530" s="5" t="s">
        <v>2017</v>
      </c>
      <c r="D530" s="5" t="s">
        <v>2018</v>
      </c>
      <c r="E530" s="5" t="s">
        <v>263</v>
      </c>
      <c r="F530" s="5" t="s">
        <v>11773</v>
      </c>
      <c r="G530" s="5">
        <v>24</v>
      </c>
      <c r="H530" s="5">
        <v>2</v>
      </c>
      <c r="I530" s="5">
        <f t="shared" si="48"/>
        <v>1</v>
      </c>
      <c r="J530" s="5">
        <f t="shared" si="49"/>
        <v>11</v>
      </c>
      <c r="K530" s="5"/>
      <c r="L530" s="5"/>
      <c r="M530" s="5"/>
      <c r="N530" s="5"/>
      <c r="O530" s="5" t="s">
        <v>2019</v>
      </c>
      <c r="P530" s="6">
        <f>[1]!EM_S_INFO_EMPLOYEE(B530,"2019")</f>
        <v>5335</v>
      </c>
      <c r="Q530" s="6">
        <f>[1]!EM_S_STM07_IS(B530,"83","2019-12-31","1",1000000000)</f>
        <v>2.5215739686499998</v>
      </c>
      <c r="R530" s="6">
        <f>[1]!EM_S_FA_YOY_OR(B530,"2019-12-31")</f>
        <v>15.9953248845</v>
      </c>
      <c r="S530" s="6">
        <f>[1]!EM_S_FA_YOY_OR(B530,"2020-12-31")</f>
        <v>-20.720409159399999</v>
      </c>
      <c r="T530" s="6">
        <f>[1]!EM_S_FA_YOY_OR(B530,"2021-12-31")</f>
        <v>-3.5330639741000001</v>
      </c>
      <c r="U530" s="6">
        <f>[1]!EM_S_FA_YOY_OR(B530,"2022-12-31")</f>
        <v>19.332221251</v>
      </c>
      <c r="V530" s="7">
        <f t="shared" si="50"/>
        <v>-1.6404172941666662</v>
      </c>
      <c r="W530" s="8">
        <f t="shared" si="51"/>
        <v>20.093279580230842</v>
      </c>
      <c r="X530" s="6">
        <f>[1]!EM_S_FA_YOY_NETPROFIT(B530,"2019-12-31")</f>
        <v>18.974493877899999</v>
      </c>
      <c r="Y530" s="6">
        <f>[1]!EM_S_FA_YOY_NETPROFIT(B530,"2020-12-31")</f>
        <v>-6.7215828939</v>
      </c>
      <c r="Z530" s="6">
        <f>[1]!EM_S_FA_YOY_NETPROFIT(B530,"2021-12-31")</f>
        <v>-8.5402435066999995</v>
      </c>
      <c r="AA530" s="6">
        <f>[1]!EM_S_FA_YOY_NETPROFIT(B530,"2022-12-31")</f>
        <v>6.7472500655000003</v>
      </c>
      <c r="AB530" s="7">
        <f t="shared" si="52"/>
        <v>-2.8381921116999997</v>
      </c>
      <c r="AC530" s="8">
        <f t="shared" si="53"/>
        <v>8.3508926412372837</v>
      </c>
    </row>
    <row r="531" spans="1:29" ht="16.5" x14ac:dyDescent="0.45">
      <c r="A531" s="9">
        <v>611</v>
      </c>
      <c r="B531" s="5" t="s">
        <v>2020</v>
      </c>
      <c r="C531" s="5" t="s">
        <v>2021</v>
      </c>
      <c r="D531" s="5" t="s">
        <v>2022</v>
      </c>
      <c r="E531" s="5" t="s">
        <v>263</v>
      </c>
      <c r="F531" s="5" t="s">
        <v>11756</v>
      </c>
      <c r="G531" s="5">
        <v>6</v>
      </c>
      <c r="H531" s="5">
        <v>2</v>
      </c>
      <c r="I531" s="5">
        <f t="shared" si="48"/>
        <v>2</v>
      </c>
      <c r="J531" s="5">
        <f t="shared" si="49"/>
        <v>11</v>
      </c>
      <c r="K531" s="5"/>
      <c r="L531" s="5"/>
      <c r="M531" s="5"/>
      <c r="N531" s="5"/>
      <c r="O531" s="5" t="s">
        <v>2019</v>
      </c>
      <c r="P531" s="6">
        <f>[1]!EM_S_INFO_EMPLOYEE(B531,"2019")</f>
        <v>4961</v>
      </c>
      <c r="Q531" s="6">
        <f>[1]!EM_S_STM07_IS(B531,"83","2019-12-31","1",1000000000)</f>
        <v>7.4273556091700002</v>
      </c>
      <c r="R531" s="6">
        <f>[1]!EM_S_FA_YOY_OR(B531,"2019-12-31")</f>
        <v>29.047504575800001</v>
      </c>
      <c r="S531" s="6">
        <f>[1]!EM_S_FA_YOY_OR(B531,"2020-12-31")</f>
        <v>26.254457091999999</v>
      </c>
      <c r="T531" s="6">
        <f>[1]!EM_S_FA_YOY_OR(B531,"2021-12-31")</f>
        <v>21.651032061900001</v>
      </c>
      <c r="U531" s="6">
        <f>[1]!EM_S_FA_YOY_OR(B531,"2022-12-31")</f>
        <v>-35.987986176900002</v>
      </c>
      <c r="V531" s="7">
        <f t="shared" si="50"/>
        <v>3.9725009923333325</v>
      </c>
      <c r="W531" s="8">
        <f t="shared" si="51"/>
        <v>34.68325650229206</v>
      </c>
      <c r="X531" s="6">
        <f>[1]!EM_S_FA_YOY_NETPROFIT(B531,"2019-12-31")</f>
        <v>12.312440003100001</v>
      </c>
      <c r="Y531" s="6">
        <f>[1]!EM_S_FA_YOY_NETPROFIT(B531,"2020-12-31")</f>
        <v>11.509622154000001</v>
      </c>
      <c r="Z531" s="6">
        <f>[1]!EM_S_FA_YOY_NETPROFIT(B531,"2021-12-31")</f>
        <v>-44.185638101800002</v>
      </c>
      <c r="AA531" s="6">
        <f>[1]!EM_S_FA_YOY_NETPROFIT(B531,"2022-12-31")</f>
        <v>-463.28273215839999</v>
      </c>
      <c r="AB531" s="7">
        <f t="shared" si="52"/>
        <v>-165.31958270206667</v>
      </c>
      <c r="AC531" s="8">
        <f t="shared" si="53"/>
        <v>259.54194136823679</v>
      </c>
    </row>
    <row r="532" spans="1:29" ht="16.5" x14ac:dyDescent="0.45">
      <c r="A532" s="9">
        <v>612</v>
      </c>
      <c r="B532" s="5" t="s">
        <v>2023</v>
      </c>
      <c r="C532" s="5" t="s">
        <v>2024</v>
      </c>
      <c r="D532" s="5" t="s">
        <v>2025</v>
      </c>
      <c r="E532" s="5" t="s">
        <v>474</v>
      </c>
      <c r="F532" s="5" t="s">
        <v>11760</v>
      </c>
      <c r="G532" s="5">
        <v>11</v>
      </c>
      <c r="H532" s="5">
        <v>2</v>
      </c>
      <c r="I532" s="5">
        <f t="shared" si="48"/>
        <v>3</v>
      </c>
      <c r="J532" s="5">
        <f t="shared" si="49"/>
        <v>3</v>
      </c>
      <c r="K532" s="5"/>
      <c r="L532" s="5"/>
      <c r="M532" s="5"/>
      <c r="N532" s="5"/>
      <c r="O532" s="5" t="s">
        <v>2019</v>
      </c>
      <c r="P532" s="6">
        <f>[1]!EM_S_INFO_EMPLOYEE(B532,"2019")</f>
        <v>4569</v>
      </c>
      <c r="Q532" s="6">
        <f>[1]!EM_S_STM07_IS(B532,"83","2019-12-31","1",1000000000)</f>
        <v>1.91914940277</v>
      </c>
      <c r="R532" s="6">
        <f>[1]!EM_S_FA_YOY_OR(B532,"2019-12-31")</f>
        <v>-15.5488283179</v>
      </c>
      <c r="S532" s="6">
        <f>[1]!EM_S_FA_YOY_OR(B532,"2020-12-31")</f>
        <v>-17.154996601299999</v>
      </c>
      <c r="T532" s="6">
        <f>[1]!EM_S_FA_YOY_OR(B532,"2021-12-31")</f>
        <v>42.254993022400001</v>
      </c>
      <c r="U532" s="6">
        <f>[1]!EM_S_FA_YOY_OR(B532,"2022-12-31")</f>
        <v>-6.6008595559999996</v>
      </c>
      <c r="V532" s="7">
        <f t="shared" si="50"/>
        <v>6.1663789550333341</v>
      </c>
      <c r="W532" s="8">
        <f t="shared" si="51"/>
        <v>31.696032893254085</v>
      </c>
      <c r="X532" s="6">
        <f>[1]!EM_S_FA_YOY_NETPROFIT(B532,"2019-12-31")</f>
        <v>104.7090227815</v>
      </c>
      <c r="Y532" s="6">
        <f>[1]!EM_S_FA_YOY_NETPROFIT(B532,"2020-12-31")</f>
        <v>487.16513232049999</v>
      </c>
      <c r="Z532" s="6">
        <f>[1]!EM_S_FA_YOY_NETPROFIT(B532,"2021-12-31")</f>
        <v>-34.490636029500003</v>
      </c>
      <c r="AA532" s="6">
        <f>[1]!EM_S_FA_YOY_NETPROFIT(B532,"2022-12-31")</f>
        <v>-50.011133987100003</v>
      </c>
      <c r="AB532" s="7">
        <f t="shared" si="52"/>
        <v>134.22112076796665</v>
      </c>
      <c r="AC532" s="8">
        <f t="shared" si="53"/>
        <v>305.75697527989291</v>
      </c>
    </row>
    <row r="533" spans="1:29" ht="16.5" x14ac:dyDescent="0.45">
      <c r="A533" s="9">
        <v>613</v>
      </c>
      <c r="B533" s="5" t="s">
        <v>2026</v>
      </c>
      <c r="C533" s="5" t="s">
        <v>2027</v>
      </c>
      <c r="D533" s="5" t="s">
        <v>2028</v>
      </c>
      <c r="E533" s="5" t="s">
        <v>259</v>
      </c>
      <c r="F533" s="5" t="s">
        <v>11765</v>
      </c>
      <c r="G533" s="5">
        <v>16</v>
      </c>
      <c r="H533" s="5">
        <v>3</v>
      </c>
      <c r="I533" s="5">
        <f t="shared" si="48"/>
        <v>1</v>
      </c>
      <c r="J533" s="5">
        <f t="shared" si="49"/>
        <v>9</v>
      </c>
      <c r="K533" s="5"/>
      <c r="L533" s="5"/>
      <c r="M533" s="5"/>
      <c r="N533" s="5"/>
      <c r="O533" s="5" t="s">
        <v>2029</v>
      </c>
      <c r="P533" s="6">
        <f>[1]!EM_S_INFO_EMPLOYEE(B533,"2019")</f>
        <v>3294</v>
      </c>
      <c r="Q533" s="6">
        <f>[1]!EM_S_STM07_IS(B533,"83","2019-12-31","1",1000000000)</f>
        <v>2.9414127702999999</v>
      </c>
      <c r="R533" s="6">
        <f>[1]!EM_S_FA_YOY_OR(B533,"2019-12-31")</f>
        <v>8.1955143409000009</v>
      </c>
      <c r="S533" s="6">
        <f>[1]!EM_S_FA_YOY_OR(B533,"2020-12-31")</f>
        <v>-15.979605072</v>
      </c>
      <c r="T533" s="6">
        <f>[1]!EM_S_FA_YOY_OR(B533,"2021-12-31")</f>
        <v>0.54389753789999995</v>
      </c>
      <c r="U533" s="6">
        <f>[1]!EM_S_FA_YOY_OR(B533,"2022-12-31")</f>
        <v>8.8261871804999998</v>
      </c>
      <c r="V533" s="7">
        <f t="shared" si="50"/>
        <v>-2.2031734512000001</v>
      </c>
      <c r="W533" s="8">
        <f t="shared" si="51"/>
        <v>12.628999627164195</v>
      </c>
      <c r="X533" s="6">
        <f>[1]!EM_S_FA_YOY_NETPROFIT(B533,"2019-12-31")</f>
        <v>27.401209482700001</v>
      </c>
      <c r="Y533" s="6">
        <f>[1]!EM_S_FA_YOY_NETPROFIT(B533,"2020-12-31")</f>
        <v>-58.522783907799997</v>
      </c>
      <c r="Z533" s="6">
        <f>[1]!EM_S_FA_YOY_NETPROFIT(B533,"2021-12-31")</f>
        <v>-70.638738354200001</v>
      </c>
      <c r="AA533" s="6">
        <f>[1]!EM_S_FA_YOY_NETPROFIT(B533,"2022-12-31")</f>
        <v>-8.2984670155</v>
      </c>
      <c r="AB533" s="7">
        <f t="shared" si="52"/>
        <v>-45.819996425833331</v>
      </c>
      <c r="AC533" s="8">
        <f t="shared" si="53"/>
        <v>33.054469667575852</v>
      </c>
    </row>
    <row r="534" spans="1:29" ht="16.5" x14ac:dyDescent="0.45">
      <c r="A534" s="9">
        <v>614</v>
      </c>
      <c r="B534" s="5" t="s">
        <v>2030</v>
      </c>
      <c r="C534" s="5" t="s">
        <v>2031</v>
      </c>
      <c r="D534" s="5" t="s">
        <v>2032</v>
      </c>
      <c r="E534" s="5" t="s">
        <v>272</v>
      </c>
      <c r="F534" s="5" t="s">
        <v>11761</v>
      </c>
      <c r="G534" s="5">
        <v>12</v>
      </c>
      <c r="H534" s="5">
        <v>1</v>
      </c>
      <c r="I534" s="5">
        <f t="shared" si="48"/>
        <v>2</v>
      </c>
      <c r="J534" s="5">
        <f t="shared" si="49"/>
        <v>6</v>
      </c>
      <c r="K534" s="5"/>
      <c r="L534" s="5"/>
      <c r="M534" s="5"/>
      <c r="N534" s="5"/>
      <c r="O534" s="5" t="s">
        <v>2029</v>
      </c>
      <c r="P534" s="6">
        <f>[1]!EM_S_INFO_EMPLOYEE(B534,"2019")</f>
        <v>2922</v>
      </c>
      <c r="Q534" s="6">
        <f>[1]!EM_S_STM07_IS(B534,"83","2019-12-31","1",1000000000)</f>
        <v>7.4763163920200002</v>
      </c>
      <c r="R534" s="6">
        <f>[1]!EM_S_FA_YOY_OR(B534,"2019-12-31")</f>
        <v>41.784003876900002</v>
      </c>
      <c r="S534" s="6">
        <f>[1]!EM_S_FA_YOY_OR(B534,"2020-12-31")</f>
        <v>60.330412942700001</v>
      </c>
      <c r="T534" s="6">
        <f>[1]!EM_S_FA_YOY_OR(B534,"2021-12-31")</f>
        <v>31.347197492399999</v>
      </c>
      <c r="U534" s="6">
        <f>[1]!EM_S_FA_YOY_OR(B534,"2022-12-31")</f>
        <v>6.4971699185</v>
      </c>
      <c r="V534" s="7">
        <f t="shared" si="50"/>
        <v>32.724926784533338</v>
      </c>
      <c r="W534" s="8">
        <f t="shared" si="51"/>
        <v>26.943053225784293</v>
      </c>
      <c r="X534" s="6">
        <f>[1]!EM_S_FA_YOY_NETPROFIT(B534,"2019-12-31")</f>
        <v>96.770505807600003</v>
      </c>
      <c r="Y534" s="6">
        <f>[1]!EM_S_FA_YOY_NETPROFIT(B534,"2020-12-31")</f>
        <v>201.3720058943</v>
      </c>
      <c r="Z534" s="6">
        <f>[1]!EM_S_FA_YOY_NETPROFIT(B534,"2021-12-31")</f>
        <v>-138.00579638190001</v>
      </c>
      <c r="AA534" s="6">
        <f>[1]!EM_S_FA_YOY_NETPROFIT(B534,"2022-12-31")</f>
        <v>130.796902528</v>
      </c>
      <c r="AB534" s="7">
        <f t="shared" si="52"/>
        <v>64.721037346800003</v>
      </c>
      <c r="AC534" s="8">
        <f t="shared" si="53"/>
        <v>179.07774328218167</v>
      </c>
    </row>
    <row r="535" spans="1:29" ht="16.5" x14ac:dyDescent="0.45">
      <c r="A535" s="9">
        <v>615</v>
      </c>
      <c r="B535" s="5" t="s">
        <v>2033</v>
      </c>
      <c r="C535" s="5" t="s">
        <v>2034</v>
      </c>
      <c r="D535" s="5" t="s">
        <v>2035</v>
      </c>
      <c r="E535" s="5" t="s">
        <v>240</v>
      </c>
      <c r="F535" s="5" t="s">
        <v>11766</v>
      </c>
      <c r="G535" s="5">
        <v>17</v>
      </c>
      <c r="H535" s="5">
        <v>2</v>
      </c>
      <c r="I535" s="5">
        <f t="shared" si="48"/>
        <v>2</v>
      </c>
      <c r="J535" s="5">
        <f t="shared" si="49"/>
        <v>11</v>
      </c>
      <c r="K535" s="5"/>
      <c r="L535" s="5"/>
      <c r="M535" s="5"/>
      <c r="N535" s="5"/>
      <c r="O535" s="5" t="s">
        <v>2036</v>
      </c>
      <c r="P535" s="6">
        <f>[1]!EM_S_INFO_EMPLOYEE(B535,"2019")</f>
        <v>7666</v>
      </c>
      <c r="Q535" s="6">
        <f>[1]!EM_S_STM07_IS(B535,"83","2019-12-31","1",1000000000)</f>
        <v>5.9063165897900003</v>
      </c>
      <c r="R535" s="6">
        <f>[1]!EM_S_FA_YOY_OR(B535,"2019-12-31")</f>
        <v>-2.5376788868000002</v>
      </c>
      <c r="S535" s="6">
        <f>[1]!EM_S_FA_YOY_OR(B535,"2020-12-31")</f>
        <v>-5.2535359471999996</v>
      </c>
      <c r="T535" s="6">
        <f>[1]!EM_S_FA_YOY_OR(B535,"2021-12-31")</f>
        <v>7.2783681379000003</v>
      </c>
      <c r="U535" s="6">
        <f>[1]!EM_S_FA_YOY_OR(B535,"2022-12-31")</f>
        <v>11.134181417900001</v>
      </c>
      <c r="V535" s="7">
        <f t="shared" si="50"/>
        <v>4.3863378695333344</v>
      </c>
      <c r="W535" s="8">
        <f t="shared" si="51"/>
        <v>8.568091935458078</v>
      </c>
      <c r="X535" s="6">
        <f>[1]!EM_S_FA_YOY_NETPROFIT(B535,"2019-12-31")</f>
        <v>-79.337266859099998</v>
      </c>
      <c r="Y535" s="6">
        <f>[1]!EM_S_FA_YOY_NETPROFIT(B535,"2020-12-31")</f>
        <v>126.917075208</v>
      </c>
      <c r="Z535" s="6">
        <f>[1]!EM_S_FA_YOY_NETPROFIT(B535,"2021-12-31")</f>
        <v>79.253474556900002</v>
      </c>
      <c r="AA535" s="6">
        <f>[1]!EM_S_FA_YOY_NETPROFIT(B535,"2022-12-31")</f>
        <v>38.575008864499999</v>
      </c>
      <c r="AB535" s="7">
        <f t="shared" si="52"/>
        <v>81.581852876466669</v>
      </c>
      <c r="AC535" s="8">
        <f t="shared" si="53"/>
        <v>44.21703496005933</v>
      </c>
    </row>
    <row r="536" spans="1:29" ht="16.5" x14ac:dyDescent="0.45">
      <c r="A536" s="9">
        <v>616</v>
      </c>
      <c r="B536" s="5" t="s">
        <v>2037</v>
      </c>
      <c r="C536" s="5" t="s">
        <v>2038</v>
      </c>
      <c r="D536" s="5" t="s">
        <v>2039</v>
      </c>
      <c r="E536" s="5" t="s">
        <v>363</v>
      </c>
      <c r="F536" s="5" t="s">
        <v>11765</v>
      </c>
      <c r="G536" s="5">
        <v>16</v>
      </c>
      <c r="H536" s="5">
        <v>3</v>
      </c>
      <c r="I536" s="5">
        <f t="shared" si="48"/>
        <v>1</v>
      </c>
      <c r="J536" s="5">
        <f t="shared" si="49"/>
        <v>9</v>
      </c>
      <c r="K536" s="5"/>
      <c r="L536" s="5"/>
      <c r="M536" s="5"/>
      <c r="N536" s="5"/>
      <c r="O536" s="5" t="s">
        <v>2036</v>
      </c>
      <c r="P536" s="6">
        <f>[1]!EM_S_INFO_EMPLOYEE(B536,"2019")</f>
        <v>945</v>
      </c>
      <c r="Q536" s="6">
        <f>[1]!EM_S_STM07_IS(B536,"83","2019-12-31","1",1000000000)</f>
        <v>15.93557098322</v>
      </c>
      <c r="R536" s="6">
        <f>[1]!EM_S_FA_YOY_OR(B536,"2019-12-31")</f>
        <v>11.4914444307</v>
      </c>
      <c r="S536" s="6">
        <f>[1]!EM_S_FA_YOY_OR(B536,"2020-12-31")</f>
        <v>-19.415001933500001</v>
      </c>
      <c r="T536" s="6">
        <f>[1]!EM_S_FA_YOY_OR(B536,"2021-12-31")</f>
        <v>5.3799667311999997</v>
      </c>
      <c r="U536" s="6">
        <f>[1]!EM_S_FA_YOY_OR(B536,"2022-12-31")</f>
        <v>-9.4015279261</v>
      </c>
      <c r="V536" s="7">
        <f t="shared" si="50"/>
        <v>-7.8121877094666674</v>
      </c>
      <c r="W536" s="8">
        <f t="shared" si="51"/>
        <v>12.473657022462168</v>
      </c>
      <c r="X536" s="6">
        <f>[1]!EM_S_FA_YOY_NETPROFIT(B536,"2019-12-31")</f>
        <v>124.2138737416</v>
      </c>
      <c r="Y536" s="6">
        <f>[1]!EM_S_FA_YOY_NETPROFIT(B536,"2020-12-31")</f>
        <v>-84.413598068200002</v>
      </c>
      <c r="Z536" s="6">
        <f>[1]!EM_S_FA_YOY_NETPROFIT(B536,"2021-12-31")</f>
        <v>16.094367572700001</v>
      </c>
      <c r="AA536" s="6">
        <f>[1]!EM_S_FA_YOY_NETPROFIT(B536,"2022-12-31")</f>
        <v>282.1335952906</v>
      </c>
      <c r="AB536" s="7">
        <f t="shared" si="52"/>
        <v>71.271454931700006</v>
      </c>
      <c r="AC536" s="8">
        <f t="shared" si="53"/>
        <v>189.40061897171935</v>
      </c>
    </row>
    <row r="537" spans="1:29" ht="16.5" x14ac:dyDescent="0.45">
      <c r="A537" s="9">
        <v>617</v>
      </c>
      <c r="B537" s="5" t="s">
        <v>2040</v>
      </c>
      <c r="C537" s="5" t="s">
        <v>2041</v>
      </c>
      <c r="D537" s="5" t="s">
        <v>2042</v>
      </c>
      <c r="E537" s="5" t="s">
        <v>259</v>
      </c>
      <c r="F537" s="5" t="s">
        <v>11775</v>
      </c>
      <c r="G537" s="5">
        <v>26</v>
      </c>
      <c r="H537" s="5">
        <v>2</v>
      </c>
      <c r="I537" s="5">
        <f t="shared" si="48"/>
        <v>3</v>
      </c>
      <c r="J537" s="5">
        <f t="shared" si="49"/>
        <v>3</v>
      </c>
      <c r="K537" s="5"/>
      <c r="L537" s="5"/>
      <c r="M537" s="5"/>
      <c r="N537" s="5"/>
      <c r="O537" s="5" t="s">
        <v>2043</v>
      </c>
      <c r="P537" s="6">
        <f>[1]!EM_S_INFO_EMPLOYEE(B537,"2019")</f>
        <v>2393</v>
      </c>
      <c r="Q537" s="6">
        <f>[1]!EM_S_STM07_IS(B537,"83","2019-12-31","1",1000000000)</f>
        <v>2.1652332477199998</v>
      </c>
      <c r="R537" s="6">
        <f>[1]!EM_S_FA_YOY_OR(B537,"2019-12-31")</f>
        <v>5.7083440764000004</v>
      </c>
      <c r="S537" s="6">
        <f>[1]!EM_S_FA_YOY_OR(B537,"2020-12-31")</f>
        <v>19.767124284200001</v>
      </c>
      <c r="T537" s="6">
        <f>[1]!EM_S_FA_YOY_OR(B537,"2021-12-31")</f>
        <v>9.6366498819000004</v>
      </c>
      <c r="U537" s="6">
        <f>[1]!EM_S_FA_YOY_OR(B537,"2022-12-31")</f>
        <v>-12.5469779046</v>
      </c>
      <c r="V537" s="7">
        <f t="shared" si="50"/>
        <v>5.6189320871666668</v>
      </c>
      <c r="W537" s="8">
        <f t="shared" si="51"/>
        <v>16.527457223530785</v>
      </c>
      <c r="X537" s="6">
        <f>[1]!EM_S_FA_YOY_NETPROFIT(B537,"2019-12-31")</f>
        <v>101.7716495091</v>
      </c>
      <c r="Y537" s="6">
        <f>[1]!EM_S_FA_YOY_NETPROFIT(B537,"2020-12-31")</f>
        <v>-2070.1856520574001</v>
      </c>
      <c r="Z537" s="6">
        <f>[1]!EM_S_FA_YOY_NETPROFIT(B537,"2021-12-31")</f>
        <v>107.6551216674</v>
      </c>
      <c r="AA537" s="6">
        <f>[1]!EM_S_FA_YOY_NETPROFIT(B537,"2022-12-31")</f>
        <v>-306.8985985603</v>
      </c>
      <c r="AB537" s="7">
        <f t="shared" si="52"/>
        <v>-756.47637631676673</v>
      </c>
      <c r="AC537" s="8">
        <f t="shared" si="53"/>
        <v>1156.4331985090585</v>
      </c>
    </row>
    <row r="538" spans="1:29" ht="16.5" x14ac:dyDescent="0.45">
      <c r="A538" s="9">
        <v>618</v>
      </c>
      <c r="B538" s="5" t="s">
        <v>2044</v>
      </c>
      <c r="C538" s="5" t="s">
        <v>2045</v>
      </c>
      <c r="D538" s="5" t="s">
        <v>2046</v>
      </c>
      <c r="E538" s="5" t="s">
        <v>120</v>
      </c>
      <c r="F538" s="5" t="s">
        <v>11769</v>
      </c>
      <c r="G538" s="5">
        <v>20</v>
      </c>
      <c r="H538" s="5">
        <v>3</v>
      </c>
      <c r="I538" s="5">
        <f t="shared" si="48"/>
        <v>4</v>
      </c>
      <c r="J538" s="5">
        <f t="shared" si="49"/>
        <v>7</v>
      </c>
      <c r="K538" s="5"/>
      <c r="L538" s="5"/>
      <c r="M538" s="5"/>
      <c r="N538" s="5"/>
      <c r="O538" s="5" t="s">
        <v>2043</v>
      </c>
      <c r="P538" s="6">
        <f>[1]!EM_S_INFO_EMPLOYEE(B538,"2019")</f>
        <v>1377</v>
      </c>
      <c r="Q538" s="6">
        <f>[1]!EM_S_STM07_IS(B538,"83","2019-12-31","1",1000000000)</f>
        <v>1.5354672553499999</v>
      </c>
      <c r="R538" s="6">
        <f>[1]!EM_S_FA_YOY_OR(B538,"2019-12-31")</f>
        <v>-9.1603614592000007</v>
      </c>
      <c r="S538" s="6">
        <f>[1]!EM_S_FA_YOY_OR(B538,"2020-12-31")</f>
        <v>-31.475989834100002</v>
      </c>
      <c r="T538" s="6">
        <f>[1]!EM_S_FA_YOY_OR(B538,"2021-12-31")</f>
        <v>-8.7703525614999993</v>
      </c>
      <c r="U538" s="6">
        <f>[1]!EM_S_FA_YOY_OR(B538,"2022-12-31")</f>
        <v>7.6924291277999997</v>
      </c>
      <c r="V538" s="7">
        <f t="shared" si="50"/>
        <v>-10.851304422600002</v>
      </c>
      <c r="W538" s="8">
        <f t="shared" si="51"/>
        <v>19.666952775656263</v>
      </c>
      <c r="X538" s="6">
        <f>[1]!EM_S_FA_YOY_NETPROFIT(B538,"2019-12-31")</f>
        <v>-41.047361559800002</v>
      </c>
      <c r="Y538" s="6">
        <f>[1]!EM_S_FA_YOY_NETPROFIT(B538,"2020-12-31")</f>
        <v>-130.41647625580001</v>
      </c>
      <c r="Z538" s="6">
        <f>[1]!EM_S_FA_YOY_NETPROFIT(B538,"2021-12-31")</f>
        <v>300.5207644235</v>
      </c>
      <c r="AA538" s="6">
        <f>[1]!EM_S_FA_YOY_NETPROFIT(B538,"2022-12-31")</f>
        <v>54.3110986465</v>
      </c>
      <c r="AB538" s="7">
        <f t="shared" si="52"/>
        <v>74.805128938066659</v>
      </c>
      <c r="AC538" s="8">
        <f t="shared" si="53"/>
        <v>216.19835871085138</v>
      </c>
    </row>
    <row r="539" spans="1:29" ht="16.5" x14ac:dyDescent="0.45">
      <c r="A539" s="9">
        <v>619</v>
      </c>
      <c r="B539" s="5" t="s">
        <v>2047</v>
      </c>
      <c r="C539" s="5" t="s">
        <v>2048</v>
      </c>
      <c r="D539" s="5" t="s">
        <v>2049</v>
      </c>
      <c r="E539" s="5" t="s">
        <v>7</v>
      </c>
      <c r="F539" s="5" t="s">
        <v>11766</v>
      </c>
      <c r="G539" s="5">
        <v>17</v>
      </c>
      <c r="H539" s="5">
        <v>2</v>
      </c>
      <c r="I539" s="5">
        <f t="shared" si="48"/>
        <v>2</v>
      </c>
      <c r="J539" s="5">
        <f t="shared" si="49"/>
        <v>11</v>
      </c>
      <c r="K539" s="5"/>
      <c r="L539" s="5"/>
      <c r="M539" s="5"/>
      <c r="N539" s="5"/>
      <c r="O539" s="5" t="s">
        <v>2050</v>
      </c>
      <c r="P539" s="6">
        <f>[1]!EM_S_INFO_EMPLOYEE(B539,"2019")</f>
        <v>3795</v>
      </c>
      <c r="Q539" s="6">
        <f>[1]!EM_S_STM07_IS(B539,"83","2019-12-31","1",1000000000)</f>
        <v>1.9665963341499999</v>
      </c>
      <c r="R539" s="6">
        <f>[1]!EM_S_FA_YOY_OR(B539,"2019-12-31")</f>
        <v>30.808075293400002</v>
      </c>
      <c r="S539" s="6">
        <f>[1]!EM_S_FA_YOY_OR(B539,"2020-12-31")</f>
        <v>-5.0476980987999998</v>
      </c>
      <c r="T539" s="6">
        <f>[1]!EM_S_FA_YOY_OR(B539,"2021-12-31")</f>
        <v>41.067186813799999</v>
      </c>
      <c r="U539" s="6">
        <f>[1]!EM_S_FA_YOY_OR(B539,"2022-12-31")</f>
        <v>-30.723815771600002</v>
      </c>
      <c r="V539" s="7">
        <f t="shared" si="50"/>
        <v>1.7652243144666666</v>
      </c>
      <c r="W539" s="8">
        <f t="shared" si="51"/>
        <v>36.377176181104559</v>
      </c>
      <c r="X539" s="6">
        <f>[1]!EM_S_FA_YOY_NETPROFIT(B539,"2019-12-31")</f>
        <v>406.2456178969</v>
      </c>
      <c r="Y539" s="6">
        <f>[1]!EM_S_FA_YOY_NETPROFIT(B539,"2020-12-31")</f>
        <v>650.26440138349994</v>
      </c>
      <c r="Z539" s="6">
        <f>[1]!EM_S_FA_YOY_NETPROFIT(B539,"2021-12-31")</f>
        <v>68.706244069700006</v>
      </c>
      <c r="AA539" s="6">
        <f>[1]!EM_S_FA_YOY_NETPROFIT(B539,"2022-12-31")</f>
        <v>-31.2178311855</v>
      </c>
      <c r="AB539" s="7">
        <f t="shared" si="52"/>
        <v>229.2509380892333</v>
      </c>
      <c r="AC539" s="8">
        <f t="shared" si="53"/>
        <v>368.01556680414524</v>
      </c>
    </row>
    <row r="540" spans="1:29" ht="16.5" x14ac:dyDescent="0.45">
      <c r="A540" s="9">
        <v>620</v>
      </c>
      <c r="B540" s="5" t="s">
        <v>2051</v>
      </c>
      <c r="C540" s="5" t="s">
        <v>2052</v>
      </c>
      <c r="D540" s="5" t="s">
        <v>2053</v>
      </c>
      <c r="E540" s="5" t="s">
        <v>7</v>
      </c>
      <c r="F540" s="5" t="s">
        <v>11762</v>
      </c>
      <c r="G540" s="5">
        <v>13</v>
      </c>
      <c r="H540" s="5">
        <v>2</v>
      </c>
      <c r="I540" s="5">
        <f t="shared" si="48"/>
        <v>4</v>
      </c>
      <c r="J540" s="5">
        <f t="shared" si="49"/>
        <v>7</v>
      </c>
      <c r="K540" s="5"/>
      <c r="L540" s="5"/>
      <c r="M540" s="5"/>
      <c r="N540" s="5"/>
      <c r="O540" s="5" t="s">
        <v>2050</v>
      </c>
      <c r="P540" s="6">
        <f>[1]!EM_S_INFO_EMPLOYEE(B540,"2019")</f>
        <v>1209</v>
      </c>
      <c r="Q540" s="6">
        <f>[1]!EM_S_STM07_IS(B540,"83","2019-12-31","1",1000000000)</f>
        <v>4.8021713619100002</v>
      </c>
      <c r="R540" s="6">
        <f>[1]!EM_S_FA_YOY_OR(B540,"2019-12-31")</f>
        <v>8.7427509297999997</v>
      </c>
      <c r="S540" s="6">
        <f>[1]!EM_S_FA_YOY_OR(B540,"2020-12-31")</f>
        <v>40.593262912500002</v>
      </c>
      <c r="T540" s="6">
        <f>[1]!EM_S_FA_YOY_OR(B540,"2021-12-31")</f>
        <v>13.786136368299999</v>
      </c>
      <c r="U540" s="6">
        <f>[1]!EM_S_FA_YOY_OR(B540,"2022-12-31")</f>
        <v>-19.900602628000001</v>
      </c>
      <c r="V540" s="7">
        <f t="shared" si="50"/>
        <v>11.4929322176</v>
      </c>
      <c r="W540" s="8">
        <f t="shared" si="51"/>
        <v>30.312060816869813</v>
      </c>
      <c r="X540" s="6">
        <f>[1]!EM_S_FA_YOY_NETPROFIT(B540,"2019-12-31")</f>
        <v>24.4307451936</v>
      </c>
      <c r="Y540" s="6">
        <f>[1]!EM_S_FA_YOY_NETPROFIT(B540,"2020-12-31")</f>
        <v>55.062741272300002</v>
      </c>
      <c r="Z540" s="6">
        <f>[1]!EM_S_FA_YOY_NETPROFIT(B540,"2021-12-31")</f>
        <v>12.1918647916</v>
      </c>
      <c r="AA540" s="6">
        <f>[1]!EM_S_FA_YOY_NETPROFIT(B540,"2022-12-31")</f>
        <v>-25.304116668500001</v>
      </c>
      <c r="AB540" s="7">
        <f t="shared" si="52"/>
        <v>13.983496465133333</v>
      </c>
      <c r="AC540" s="8">
        <f t="shared" si="53"/>
        <v>40.213373669208458</v>
      </c>
    </row>
    <row r="541" spans="1:29" ht="16.5" x14ac:dyDescent="0.45">
      <c r="A541" s="9">
        <v>621</v>
      </c>
      <c r="B541" s="5" t="s">
        <v>2054</v>
      </c>
      <c r="C541" s="5" t="s">
        <v>2055</v>
      </c>
      <c r="D541" s="5" t="s">
        <v>2056</v>
      </c>
      <c r="E541" s="5" t="s">
        <v>288</v>
      </c>
      <c r="F541" s="5" t="s">
        <v>11765</v>
      </c>
      <c r="G541" s="5">
        <v>16</v>
      </c>
      <c r="H541" s="5">
        <v>3</v>
      </c>
      <c r="I541" s="5">
        <f t="shared" si="48"/>
        <v>1</v>
      </c>
      <c r="J541" s="5">
        <f t="shared" si="49"/>
        <v>9</v>
      </c>
      <c r="K541" s="5"/>
      <c r="L541" s="5"/>
      <c r="M541" s="5"/>
      <c r="N541" s="5"/>
      <c r="O541" s="5" t="s">
        <v>2057</v>
      </c>
      <c r="P541" s="6">
        <f>[1]!EM_S_INFO_EMPLOYEE(B541,"2019")</f>
        <v>1319</v>
      </c>
      <c r="Q541" s="6">
        <f>[1]!EM_S_STM07_IS(B541,"83","2019-12-31","1",1000000000)</f>
        <v>0.86029053541</v>
      </c>
      <c r="R541" s="6">
        <f>[1]!EM_S_FA_YOY_OR(B541,"2019-12-31")</f>
        <v>11.0889785274</v>
      </c>
      <c r="S541" s="6">
        <f>[1]!EM_S_FA_YOY_OR(B541,"2020-12-31")</f>
        <v>16.9467143679</v>
      </c>
      <c r="T541" s="6">
        <f>[1]!EM_S_FA_YOY_OR(B541,"2021-12-31")</f>
        <v>-6.3023682150000004</v>
      </c>
      <c r="U541" s="6">
        <f>[1]!EM_S_FA_YOY_OR(B541,"2022-12-31")</f>
        <v>7.6531080295000002</v>
      </c>
      <c r="V541" s="7">
        <f t="shared" si="50"/>
        <v>6.0991513941333331</v>
      </c>
      <c r="W541" s="8">
        <f t="shared" si="51"/>
        <v>11.702181256290475</v>
      </c>
      <c r="X541" s="6">
        <f>[1]!EM_S_FA_YOY_NETPROFIT(B541,"2019-12-31")</f>
        <v>143.1266108927</v>
      </c>
      <c r="Y541" s="6">
        <f>[1]!EM_S_FA_YOY_NETPROFIT(B541,"2020-12-31")</f>
        <v>91.611661905999995</v>
      </c>
      <c r="Z541" s="6">
        <f>[1]!EM_S_FA_YOY_NETPROFIT(B541,"2021-12-31")</f>
        <v>-13.4183434945</v>
      </c>
      <c r="AA541" s="6">
        <f>[1]!EM_S_FA_YOY_NETPROFIT(B541,"2022-12-31")</f>
        <v>-44.282074449200003</v>
      </c>
      <c r="AB541" s="7">
        <f t="shared" si="52"/>
        <v>11.303747987433333</v>
      </c>
      <c r="AC541" s="8">
        <f t="shared" si="53"/>
        <v>71.240180029074622</v>
      </c>
    </row>
    <row r="542" spans="1:29" ht="16.5" x14ac:dyDescent="0.45">
      <c r="A542" s="9">
        <v>622</v>
      </c>
      <c r="B542" s="5" t="s">
        <v>2058</v>
      </c>
      <c r="C542" s="5" t="s">
        <v>2059</v>
      </c>
      <c r="D542" s="5" t="s">
        <v>2060</v>
      </c>
      <c r="E542" s="5" t="s">
        <v>268</v>
      </c>
      <c r="F542" s="5" t="s">
        <v>11773</v>
      </c>
      <c r="G542" s="5">
        <v>24</v>
      </c>
      <c r="H542" s="5">
        <v>2</v>
      </c>
      <c r="I542" s="5">
        <f t="shared" si="48"/>
        <v>1</v>
      </c>
      <c r="J542" s="5">
        <f t="shared" si="49"/>
        <v>11</v>
      </c>
      <c r="K542" s="5"/>
      <c r="L542" s="5"/>
      <c r="M542" s="5"/>
      <c r="N542" s="5"/>
      <c r="O542" s="5" t="s">
        <v>2057</v>
      </c>
      <c r="P542" s="6">
        <f>[1]!EM_S_INFO_EMPLOYEE(B542,"2019")</f>
        <v>2035</v>
      </c>
      <c r="Q542" s="6">
        <f>[1]!EM_S_STM07_IS(B542,"83","2019-12-31","1",1000000000)</f>
        <v>2.9962559524699999</v>
      </c>
      <c r="R542" s="6">
        <f>[1]!EM_S_FA_YOY_OR(B542,"2019-12-31")</f>
        <v>-9.8897325207000009</v>
      </c>
      <c r="S542" s="6">
        <f>[1]!EM_S_FA_YOY_OR(B542,"2020-12-31")</f>
        <v>-7.8022943011999999</v>
      </c>
      <c r="T542" s="6">
        <f>[1]!EM_S_FA_YOY_OR(B542,"2021-12-31")</f>
        <v>4.5876892823000004</v>
      </c>
      <c r="U542" s="6">
        <f>[1]!EM_S_FA_YOY_OR(B542,"2022-12-31")</f>
        <v>-1.8896758845999999</v>
      </c>
      <c r="V542" s="7">
        <f t="shared" si="50"/>
        <v>-1.7014269678333331</v>
      </c>
      <c r="W542" s="8">
        <f t="shared" si="51"/>
        <v>6.197136559803063</v>
      </c>
      <c r="X542" s="6">
        <f>[1]!EM_S_FA_YOY_NETPROFIT(B542,"2019-12-31")</f>
        <v>-45.863299616699997</v>
      </c>
      <c r="Y542" s="6">
        <f>[1]!EM_S_FA_YOY_NETPROFIT(B542,"2020-12-31")</f>
        <v>86.746331408700001</v>
      </c>
      <c r="Z542" s="6">
        <f>[1]!EM_S_FA_YOY_NETPROFIT(B542,"2021-12-31")</f>
        <v>21.9214750306</v>
      </c>
      <c r="AA542" s="6">
        <f>[1]!EM_S_FA_YOY_NETPROFIT(B542,"2022-12-31")</f>
        <v>-18.256594376700001</v>
      </c>
      <c r="AB542" s="7">
        <f t="shared" si="52"/>
        <v>30.137070687533328</v>
      </c>
      <c r="AC542" s="8">
        <f t="shared" si="53"/>
        <v>52.981370451057813</v>
      </c>
    </row>
    <row r="543" spans="1:29" ht="16.5" x14ac:dyDescent="0.45">
      <c r="A543" s="9">
        <v>623</v>
      </c>
      <c r="B543" s="5" t="s">
        <v>2061</v>
      </c>
      <c r="C543" s="5" t="s">
        <v>2062</v>
      </c>
      <c r="D543" s="5" t="s">
        <v>2063</v>
      </c>
      <c r="E543" s="5" t="s">
        <v>440</v>
      </c>
      <c r="F543" s="5" t="s">
        <v>11773</v>
      </c>
      <c r="G543" s="5">
        <v>24</v>
      </c>
      <c r="H543" s="5">
        <v>2</v>
      </c>
      <c r="I543" s="5">
        <f t="shared" si="48"/>
        <v>1</v>
      </c>
      <c r="J543" s="5">
        <f t="shared" si="49"/>
        <v>11</v>
      </c>
      <c r="K543" s="5"/>
      <c r="L543" s="5"/>
      <c r="M543" s="5"/>
      <c r="N543" s="5"/>
      <c r="O543" s="5" t="s">
        <v>2064</v>
      </c>
      <c r="P543" s="6">
        <f>[1]!EM_S_INFO_EMPLOYEE(B543,"2019")</f>
        <v>1166</v>
      </c>
      <c r="Q543" s="6">
        <f>[1]!EM_S_STM07_IS(B543,"83","2019-12-31","1",1000000000)</f>
        <v>1.97445308588</v>
      </c>
      <c r="R543" s="6">
        <f>[1]!EM_S_FA_YOY_OR(B543,"2019-12-31")</f>
        <v>-3.8085235299</v>
      </c>
      <c r="S543" s="6">
        <f>[1]!EM_S_FA_YOY_OR(B543,"2020-12-31")</f>
        <v>-1.7453911215</v>
      </c>
      <c r="T543" s="6">
        <f>[1]!EM_S_FA_YOY_OR(B543,"2021-12-31")</f>
        <v>46.250436341099999</v>
      </c>
      <c r="U543" s="6">
        <f>[1]!EM_S_FA_YOY_OR(B543,"2022-12-31")</f>
        <v>14.8184789787</v>
      </c>
      <c r="V543" s="7">
        <f t="shared" si="50"/>
        <v>19.774508066100001</v>
      </c>
      <c r="W543" s="8">
        <f t="shared" si="51"/>
        <v>24.378710624052353</v>
      </c>
      <c r="X543" s="6">
        <f>[1]!EM_S_FA_YOY_NETPROFIT(B543,"2019-12-31")</f>
        <v>-38.601082611300001</v>
      </c>
      <c r="Y543" s="6">
        <f>[1]!EM_S_FA_YOY_NETPROFIT(B543,"2020-12-31")</f>
        <v>46.356214385199998</v>
      </c>
      <c r="Z543" s="6">
        <f>[1]!EM_S_FA_YOY_NETPROFIT(B543,"2021-12-31")</f>
        <v>151.81909169740001</v>
      </c>
      <c r="AA543" s="6">
        <f>[1]!EM_S_FA_YOY_NETPROFIT(B543,"2022-12-31")</f>
        <v>-26.883125701200001</v>
      </c>
      <c r="AB543" s="7">
        <f t="shared" si="52"/>
        <v>57.097393460466662</v>
      </c>
      <c r="AC543" s="8">
        <f t="shared" si="53"/>
        <v>89.834015393609874</v>
      </c>
    </row>
    <row r="544" spans="1:29" ht="16.5" x14ac:dyDescent="0.45">
      <c r="A544" s="9">
        <v>624</v>
      </c>
      <c r="B544" s="5" t="s">
        <v>2065</v>
      </c>
      <c r="C544" s="5" t="s">
        <v>2066</v>
      </c>
      <c r="D544" s="5" t="s">
        <v>2067</v>
      </c>
      <c r="E544" s="5" t="s">
        <v>474</v>
      </c>
      <c r="F544" s="5" t="s">
        <v>11780</v>
      </c>
      <c r="G544" s="5">
        <v>31</v>
      </c>
      <c r="H544" s="5">
        <v>2</v>
      </c>
      <c r="I544" s="5">
        <f t="shared" si="48"/>
        <v>2</v>
      </c>
      <c r="J544" s="5">
        <f t="shared" si="49"/>
        <v>4</v>
      </c>
      <c r="K544" s="5"/>
      <c r="L544" s="5"/>
      <c r="M544" s="5"/>
      <c r="N544" s="5"/>
      <c r="O544" s="5" t="s">
        <v>2064</v>
      </c>
      <c r="P544" s="6">
        <f>[1]!EM_S_INFO_EMPLOYEE(B544,"2019")</f>
        <v>11590</v>
      </c>
      <c r="Q544" s="6">
        <f>[1]!EM_S_STM07_IS(B544,"83","2019-12-31","1",1000000000)</f>
        <v>45.511323230800002</v>
      </c>
      <c r="R544" s="6">
        <f>[1]!EM_S_FA_YOY_OR(B544,"2019-12-31")</f>
        <v>25.554666876300001</v>
      </c>
      <c r="S544" s="6">
        <f>[1]!EM_S_FA_YOY_OR(B544,"2020-12-31")</f>
        <v>-4.7098273868999998</v>
      </c>
      <c r="T544" s="6">
        <f>[1]!EM_S_FA_YOY_OR(B544,"2021-12-31")</f>
        <v>29.0248060871</v>
      </c>
      <c r="U544" s="6">
        <f>[1]!EM_S_FA_YOY_OR(B544,"2022-12-31")</f>
        <v>-17.680415396800001</v>
      </c>
      <c r="V544" s="7">
        <f t="shared" si="50"/>
        <v>2.2115211011333336</v>
      </c>
      <c r="W544" s="8">
        <f t="shared" si="51"/>
        <v>24.109608606002702</v>
      </c>
      <c r="X544" s="6">
        <f>[1]!EM_S_FA_YOY_NETPROFIT(B544,"2019-12-31")</f>
        <v>-43.451227694700002</v>
      </c>
      <c r="Y544" s="6">
        <f>[1]!EM_S_FA_YOY_NETPROFIT(B544,"2020-12-31")</f>
        <v>-40.856640071699999</v>
      </c>
      <c r="Z544" s="6">
        <f>[1]!EM_S_FA_YOY_NETPROFIT(B544,"2021-12-31")</f>
        <v>55.865051958800002</v>
      </c>
      <c r="AA544" s="6">
        <f>[1]!EM_S_FA_YOY_NETPROFIT(B544,"2022-12-31")</f>
        <v>-96.247241693600003</v>
      </c>
      <c r="AB544" s="7">
        <f t="shared" si="52"/>
        <v>-27.079609935500002</v>
      </c>
      <c r="AC544" s="8">
        <f t="shared" si="53"/>
        <v>76.98631300159019</v>
      </c>
    </row>
    <row r="545" spans="1:29" ht="16.5" x14ac:dyDescent="0.45">
      <c r="A545" s="9">
        <v>625</v>
      </c>
      <c r="B545" s="5" t="s">
        <v>2068</v>
      </c>
      <c r="C545" s="5" t="s">
        <v>2069</v>
      </c>
      <c r="D545" s="5" t="s">
        <v>2070</v>
      </c>
      <c r="E545" s="5" t="s">
        <v>288</v>
      </c>
      <c r="F545" s="5" t="s">
        <v>11776</v>
      </c>
      <c r="G545" s="5">
        <v>27</v>
      </c>
      <c r="H545" s="5">
        <v>3</v>
      </c>
      <c r="I545" s="5">
        <f t="shared" si="48"/>
        <v>2</v>
      </c>
      <c r="J545" s="5">
        <f t="shared" si="49"/>
        <v>10</v>
      </c>
      <c r="K545" s="5"/>
      <c r="L545" s="5"/>
      <c r="M545" s="5"/>
      <c r="N545" s="5"/>
      <c r="O545" s="5" t="s">
        <v>2064</v>
      </c>
      <c r="P545" s="6">
        <f>[1]!EM_S_INFO_EMPLOYEE(B545,"2019")</f>
        <v>2157</v>
      </c>
      <c r="Q545" s="6">
        <f>[1]!EM_S_STM07_IS(B545,"83","2019-12-31","1",1000000000)</f>
        <v>2.5514373848899998</v>
      </c>
      <c r="R545" s="6">
        <f>[1]!EM_S_FA_YOY_OR(B545,"2019-12-31")</f>
        <v>16.653319344500002</v>
      </c>
      <c r="S545" s="6">
        <f>[1]!EM_S_FA_YOY_OR(B545,"2020-12-31")</f>
        <v>16.2083734074</v>
      </c>
      <c r="T545" s="6">
        <f>[1]!EM_S_FA_YOY_OR(B545,"2021-12-31")</f>
        <v>3.8494920737</v>
      </c>
      <c r="U545" s="6">
        <f>[1]!EM_S_FA_YOY_OR(B545,"2022-12-31")</f>
        <v>-27.616529393899999</v>
      </c>
      <c r="V545" s="7">
        <f t="shared" si="50"/>
        <v>-2.5195546376000002</v>
      </c>
      <c r="W545" s="8">
        <f t="shared" si="51"/>
        <v>22.595997286995082</v>
      </c>
      <c r="X545" s="6">
        <f>[1]!EM_S_FA_YOY_NETPROFIT(B545,"2019-12-31")</f>
        <v>41.490864571800003</v>
      </c>
      <c r="Y545" s="6">
        <f>[1]!EM_S_FA_YOY_NETPROFIT(B545,"2020-12-31")</f>
        <v>15.5297514621</v>
      </c>
      <c r="Z545" s="6">
        <f>[1]!EM_S_FA_YOY_NETPROFIT(B545,"2021-12-31")</f>
        <v>-86.849366466800006</v>
      </c>
      <c r="AA545" s="6">
        <f>[1]!EM_S_FA_YOY_NETPROFIT(B545,"2022-12-31")</f>
        <v>249.1161769473</v>
      </c>
      <c r="AB545" s="7">
        <f t="shared" si="52"/>
        <v>59.265520647533329</v>
      </c>
      <c r="AC545" s="8">
        <f t="shared" si="53"/>
        <v>172.19995563316502</v>
      </c>
    </row>
    <row r="546" spans="1:29" ht="16.5" x14ac:dyDescent="0.45">
      <c r="A546" s="9">
        <v>626</v>
      </c>
      <c r="B546" s="5" t="s">
        <v>2071</v>
      </c>
      <c r="C546" s="5" t="s">
        <v>2072</v>
      </c>
      <c r="D546" s="5" t="s">
        <v>2073</v>
      </c>
      <c r="E546" s="5" t="s">
        <v>259</v>
      </c>
      <c r="F546" s="5" t="s">
        <v>11757</v>
      </c>
      <c r="G546" s="5">
        <v>7</v>
      </c>
      <c r="H546" s="5">
        <v>2</v>
      </c>
      <c r="I546" s="5">
        <f t="shared" si="48"/>
        <v>4</v>
      </c>
      <c r="J546" s="5">
        <f t="shared" si="49"/>
        <v>11</v>
      </c>
      <c r="K546" s="5"/>
      <c r="L546" s="5"/>
      <c r="M546" s="5"/>
      <c r="N546" s="5"/>
      <c r="O546" s="5" t="s">
        <v>2074</v>
      </c>
      <c r="P546" s="6">
        <f>[1]!EM_S_INFO_EMPLOYEE(B546,"2019")</f>
        <v>641</v>
      </c>
      <c r="Q546" s="6">
        <f>[1]!EM_S_STM07_IS(B546,"83","2019-12-31","1",1000000000)</f>
        <v>0.71038990333999996</v>
      </c>
      <c r="R546" s="6">
        <f>[1]!EM_S_FA_YOY_OR(B546,"2019-12-31")</f>
        <v>24.482580361</v>
      </c>
      <c r="S546" s="6">
        <f>[1]!EM_S_FA_YOY_OR(B546,"2020-12-31")</f>
        <v>42.223022129100002</v>
      </c>
      <c r="T546" s="6">
        <f>[1]!EM_S_FA_YOY_OR(B546,"2021-12-31")</f>
        <v>2.3074094672999999</v>
      </c>
      <c r="U546" s="6">
        <f>[1]!EM_S_FA_YOY_OR(B546,"2022-12-31")</f>
        <v>26.440277996599999</v>
      </c>
      <c r="V546" s="7">
        <f t="shared" si="50"/>
        <v>23.656903197666665</v>
      </c>
      <c r="W546" s="8">
        <f t="shared" si="51"/>
        <v>20.102845942682229</v>
      </c>
      <c r="X546" s="6">
        <f>[1]!EM_S_FA_YOY_NETPROFIT(B546,"2019-12-31")</f>
        <v>59.278046270200001</v>
      </c>
      <c r="Y546" s="6">
        <f>[1]!EM_S_FA_YOY_NETPROFIT(B546,"2020-12-31")</f>
        <v>216.8476103081</v>
      </c>
      <c r="Z546" s="6">
        <f>[1]!EM_S_FA_YOY_NETPROFIT(B546,"2021-12-31")</f>
        <v>-41.480531938799999</v>
      </c>
      <c r="AA546" s="6">
        <f>[1]!EM_S_FA_YOY_NETPROFIT(B546,"2022-12-31")</f>
        <v>129.913294355</v>
      </c>
      <c r="AB546" s="7">
        <f t="shared" si="52"/>
        <v>101.76012424143335</v>
      </c>
      <c r="AC546" s="8">
        <f t="shared" si="53"/>
        <v>131.44507601947748</v>
      </c>
    </row>
    <row r="547" spans="1:29" ht="16.5" x14ac:dyDescent="0.45">
      <c r="A547" s="9">
        <v>627</v>
      </c>
      <c r="B547" s="5" t="s">
        <v>2075</v>
      </c>
      <c r="C547" s="5" t="s">
        <v>2076</v>
      </c>
      <c r="D547" s="5" t="s">
        <v>2077</v>
      </c>
      <c r="E547" s="5" t="s">
        <v>514</v>
      </c>
      <c r="F547" s="5" t="s">
        <v>11768</v>
      </c>
      <c r="G547" s="5">
        <v>19</v>
      </c>
      <c r="H547" s="5">
        <v>2</v>
      </c>
      <c r="I547" s="5">
        <f t="shared" si="48"/>
        <v>2</v>
      </c>
      <c r="J547" s="5">
        <f t="shared" si="49"/>
        <v>4</v>
      </c>
      <c r="K547" s="5"/>
      <c r="L547" s="5"/>
      <c r="M547" s="5"/>
      <c r="N547" s="5"/>
      <c r="O547" s="5" t="s">
        <v>2078</v>
      </c>
      <c r="P547" s="6">
        <f>[1]!EM_S_INFO_EMPLOYEE(B547,"2019")</f>
        <v>1663</v>
      </c>
      <c r="Q547" s="6">
        <f>[1]!EM_S_STM07_IS(B547,"83","2019-12-31","1",1000000000)</f>
        <v>1.8666748201200001</v>
      </c>
      <c r="R547" s="6">
        <f>[1]!EM_S_FA_YOY_OR(B547,"2019-12-31")</f>
        <v>73.818235567499997</v>
      </c>
      <c r="S547" s="6">
        <f>[1]!EM_S_FA_YOY_OR(B547,"2020-12-31")</f>
        <v>-7.7226645345999998</v>
      </c>
      <c r="T547" s="6">
        <f>[1]!EM_S_FA_YOY_OR(B547,"2021-12-31")</f>
        <v>5.9298524591000001</v>
      </c>
      <c r="U547" s="6">
        <f>[1]!EM_S_FA_YOY_OR(B547,"2022-12-31")</f>
        <v>7.8935380749000004</v>
      </c>
      <c r="V547" s="7">
        <f t="shared" si="50"/>
        <v>2.0335753331333337</v>
      </c>
      <c r="W547" s="8">
        <f t="shared" si="51"/>
        <v>8.5060083215916826</v>
      </c>
      <c r="X547" s="6">
        <f>[1]!EM_S_FA_YOY_NETPROFIT(B547,"2019-12-31")</f>
        <v>109.22056305930001</v>
      </c>
      <c r="Y547" s="6">
        <f>[1]!EM_S_FA_YOY_NETPROFIT(B547,"2020-12-31")</f>
        <v>-635.92645087719995</v>
      </c>
      <c r="Z547" s="6">
        <f>[1]!EM_S_FA_YOY_NETPROFIT(B547,"2021-12-31")</f>
        <v>121.09693367129999</v>
      </c>
      <c r="AA547" s="6">
        <f>[1]!EM_S_FA_YOY_NETPROFIT(B547,"2022-12-31")</f>
        <v>-1004.3799187557</v>
      </c>
      <c r="AB547" s="7">
        <f t="shared" si="52"/>
        <v>-506.40314532053327</v>
      </c>
      <c r="AC547" s="8">
        <f t="shared" si="53"/>
        <v>573.80898507167967</v>
      </c>
    </row>
    <row r="548" spans="1:29" ht="16.5" x14ac:dyDescent="0.45">
      <c r="A548" s="9">
        <v>628</v>
      </c>
      <c r="B548" s="5" t="s">
        <v>2079</v>
      </c>
      <c r="C548" s="5" t="s">
        <v>2080</v>
      </c>
      <c r="D548" s="5" t="s">
        <v>2081</v>
      </c>
      <c r="E548" s="5" t="s">
        <v>259</v>
      </c>
      <c r="F548" s="5" t="s">
        <v>11769</v>
      </c>
      <c r="G548" s="5">
        <v>20</v>
      </c>
      <c r="H548" s="5">
        <v>3</v>
      </c>
      <c r="I548" s="5">
        <f t="shared" si="48"/>
        <v>4</v>
      </c>
      <c r="J548" s="5">
        <f t="shared" si="49"/>
        <v>7</v>
      </c>
      <c r="K548" s="5"/>
      <c r="L548" s="5"/>
      <c r="M548" s="5"/>
      <c r="N548" s="5"/>
      <c r="O548" s="5" t="s">
        <v>2078</v>
      </c>
      <c r="P548" s="6">
        <f>[1]!EM_S_INFO_EMPLOYEE(B548,"2019")</f>
        <v>1174</v>
      </c>
      <c r="Q548" s="6">
        <f>[1]!EM_S_STM07_IS(B548,"83","2019-12-31","1",1000000000)</f>
        <v>5.55889102137</v>
      </c>
      <c r="R548" s="6">
        <f>[1]!EM_S_FA_YOY_OR(B548,"2019-12-31")</f>
        <v>56.429226601000003</v>
      </c>
      <c r="S548" s="6">
        <f>[1]!EM_S_FA_YOY_OR(B548,"2020-12-31")</f>
        <v>57.190600731099998</v>
      </c>
      <c r="T548" s="6">
        <f>[1]!EM_S_FA_YOY_OR(B548,"2021-12-31")</f>
        <v>17.459931989800001</v>
      </c>
      <c r="U548" s="6">
        <f>[1]!EM_S_FA_YOY_OR(B548,"2022-12-31")</f>
        <v>0.31529361690000002</v>
      </c>
      <c r="V548" s="7">
        <f t="shared" si="50"/>
        <v>24.988608779266666</v>
      </c>
      <c r="W548" s="8">
        <f t="shared" si="51"/>
        <v>29.175518341305143</v>
      </c>
      <c r="X548" s="6">
        <f>[1]!EM_S_FA_YOY_NETPROFIT(B548,"2019-12-31")</f>
        <v>-24.4949229403</v>
      </c>
      <c r="Y548" s="6">
        <f>[1]!EM_S_FA_YOY_NETPROFIT(B548,"2020-12-31")</f>
        <v>-98.486716637399994</v>
      </c>
      <c r="Z548" s="6">
        <f>[1]!EM_S_FA_YOY_NETPROFIT(B548,"2021-12-31")</f>
        <v>-27777.690308810201</v>
      </c>
      <c r="AA548" s="6">
        <f>[1]!EM_S_FA_YOY_NETPROFIT(B548,"2022-12-31")</f>
        <v>118.5702225213</v>
      </c>
      <c r="AB548" s="7">
        <f t="shared" si="52"/>
        <v>-9252.5356009754341</v>
      </c>
      <c r="AC548" s="8">
        <f t="shared" si="53"/>
        <v>16043.621665341612</v>
      </c>
    </row>
    <row r="549" spans="1:29" ht="16.5" x14ac:dyDescent="0.45">
      <c r="A549" s="9">
        <v>629</v>
      </c>
      <c r="B549" s="5" t="s">
        <v>2082</v>
      </c>
      <c r="C549" s="5" t="s">
        <v>2083</v>
      </c>
      <c r="D549" s="5" t="s">
        <v>2084</v>
      </c>
      <c r="E549" s="5" t="s">
        <v>1297</v>
      </c>
      <c r="F549" s="5" t="s">
        <v>11758</v>
      </c>
      <c r="G549" s="5">
        <v>8</v>
      </c>
      <c r="H549" s="5">
        <v>2</v>
      </c>
      <c r="I549" s="5">
        <f t="shared" si="48"/>
        <v>3</v>
      </c>
      <c r="J549" s="5">
        <f t="shared" si="49"/>
        <v>2</v>
      </c>
      <c r="K549" s="5"/>
      <c r="L549" s="5"/>
      <c r="M549" s="5"/>
      <c r="N549" s="5"/>
      <c r="O549" s="5" t="s">
        <v>2078</v>
      </c>
      <c r="P549" s="6">
        <f>[1]!EM_S_INFO_EMPLOYEE(B549,"2019")</f>
        <v>4866</v>
      </c>
      <c r="Q549" s="6">
        <f>[1]!EM_S_STM07_IS(B549,"83","2019-12-31","1",1000000000)</f>
        <v>5.5813298482800002</v>
      </c>
      <c r="R549" s="6">
        <f>[1]!EM_S_FA_YOY_OR(B549,"2019-12-31")</f>
        <v>6.8125522426999998</v>
      </c>
      <c r="S549" s="6">
        <f>[1]!EM_S_FA_YOY_OR(B549,"2020-12-31")</f>
        <v>-8.6843567661000005</v>
      </c>
      <c r="T549" s="6">
        <f>[1]!EM_S_FA_YOY_OR(B549,"2021-12-31")</f>
        <v>3.3045862192</v>
      </c>
      <c r="U549" s="6">
        <f>[1]!EM_S_FA_YOY_OR(B549,"2022-12-31")</f>
        <v>8.6339040264999998</v>
      </c>
      <c r="V549" s="7">
        <f t="shared" si="50"/>
        <v>1.0847111598666663</v>
      </c>
      <c r="W549" s="8">
        <f t="shared" si="51"/>
        <v>8.8699731216849926</v>
      </c>
      <c r="X549" s="6">
        <f>[1]!EM_S_FA_YOY_NETPROFIT(B549,"2019-12-31")</f>
        <v>-72.380074045300006</v>
      </c>
      <c r="Y549" s="6">
        <f>[1]!EM_S_FA_YOY_NETPROFIT(B549,"2020-12-31")</f>
        <v>8.9414088066000001</v>
      </c>
      <c r="Z549" s="6">
        <f>[1]!EM_S_FA_YOY_NETPROFIT(B549,"2021-12-31")</f>
        <v>151.8219703236</v>
      </c>
      <c r="AA549" s="6">
        <f>[1]!EM_S_FA_YOY_NETPROFIT(B549,"2022-12-31")</f>
        <v>28.798300181999998</v>
      </c>
      <c r="AB549" s="7">
        <f t="shared" si="52"/>
        <v>63.1872264374</v>
      </c>
      <c r="AC549" s="8">
        <f t="shared" si="53"/>
        <v>77.399369516830106</v>
      </c>
    </row>
    <row r="550" spans="1:29" ht="16.5" x14ac:dyDescent="0.45">
      <c r="A550" s="9">
        <v>630</v>
      </c>
      <c r="B550" s="5" t="s">
        <v>2085</v>
      </c>
      <c r="C550" s="5" t="s">
        <v>2086</v>
      </c>
      <c r="D550" s="5" t="s">
        <v>2087</v>
      </c>
      <c r="E550" s="5" t="s">
        <v>288</v>
      </c>
      <c r="F550" s="5" t="s">
        <v>11775</v>
      </c>
      <c r="G550" s="5">
        <v>26</v>
      </c>
      <c r="H550" s="5">
        <v>2</v>
      </c>
      <c r="I550" s="5">
        <f t="shared" si="48"/>
        <v>3</v>
      </c>
      <c r="J550" s="5">
        <f t="shared" si="49"/>
        <v>3</v>
      </c>
      <c r="K550" s="5"/>
      <c r="L550" s="5"/>
      <c r="M550" s="5"/>
      <c r="N550" s="5"/>
      <c r="O550" s="5" t="s">
        <v>2088</v>
      </c>
      <c r="P550" s="6">
        <f>[1]!EM_S_INFO_EMPLOYEE(B550,"2019")</f>
        <v>1746</v>
      </c>
      <c r="Q550" s="6">
        <f>[1]!EM_S_STM07_IS(B550,"83","2019-12-31","1",1000000000)</f>
        <v>1.4956341155499999</v>
      </c>
      <c r="R550" s="6">
        <f>[1]!EM_S_FA_YOY_OR(B550,"2019-12-31")</f>
        <v>-3.2359400577000001</v>
      </c>
      <c r="S550" s="6">
        <f>[1]!EM_S_FA_YOY_OR(B550,"2020-12-31")</f>
        <v>-21.046247372100002</v>
      </c>
      <c r="T550" s="6">
        <f>[1]!EM_S_FA_YOY_OR(B550,"2021-12-31")</f>
        <v>1.7006473010000001</v>
      </c>
      <c r="U550" s="6">
        <f>[1]!EM_S_FA_YOY_OR(B550,"2022-12-31")</f>
        <v>-11.3218381954</v>
      </c>
      <c r="V550" s="7">
        <f t="shared" si="50"/>
        <v>-10.222479422166666</v>
      </c>
      <c r="W550" s="8">
        <f t="shared" si="51"/>
        <v>11.413226826865843</v>
      </c>
      <c r="X550" s="6">
        <f>[1]!EM_S_FA_YOY_NETPROFIT(B550,"2019-12-31")</f>
        <v>3.8571893231000001</v>
      </c>
      <c r="Y550" s="6">
        <f>[1]!EM_S_FA_YOY_NETPROFIT(B550,"2020-12-31")</f>
        <v>-38.478300233299997</v>
      </c>
      <c r="Z550" s="6">
        <f>[1]!EM_S_FA_YOY_NETPROFIT(B550,"2021-12-31")</f>
        <v>14.6080442371</v>
      </c>
      <c r="AA550" s="6">
        <f>[1]!EM_S_FA_YOY_NETPROFIT(B550,"2022-12-31")</f>
        <v>-27.683732644799999</v>
      </c>
      <c r="AB550" s="7">
        <f t="shared" si="52"/>
        <v>-17.184662880333331</v>
      </c>
      <c r="AC550" s="8">
        <f t="shared" si="53"/>
        <v>28.057313516209025</v>
      </c>
    </row>
    <row r="551" spans="1:29" ht="16.5" x14ac:dyDescent="0.45">
      <c r="A551" s="9">
        <v>631</v>
      </c>
      <c r="B551" s="5" t="s">
        <v>2089</v>
      </c>
      <c r="C551" s="5" t="s">
        <v>2090</v>
      </c>
      <c r="D551" s="5" t="s">
        <v>2091</v>
      </c>
      <c r="E551" s="5" t="s">
        <v>259</v>
      </c>
      <c r="F551" s="5" t="s">
        <v>11762</v>
      </c>
      <c r="G551" s="5">
        <v>13</v>
      </c>
      <c r="H551" s="5">
        <v>2</v>
      </c>
      <c r="I551" s="5">
        <f t="shared" si="48"/>
        <v>4</v>
      </c>
      <c r="J551" s="5">
        <f t="shared" si="49"/>
        <v>7</v>
      </c>
      <c r="K551" s="5"/>
      <c r="L551" s="5"/>
      <c r="M551" s="5"/>
      <c r="N551" s="5"/>
      <c r="O551" s="5" t="s">
        <v>2088</v>
      </c>
      <c r="P551" s="6">
        <f>[1]!EM_S_INFO_EMPLOYEE(B551,"2019")</f>
        <v>936</v>
      </c>
      <c r="Q551" s="6">
        <f>[1]!EM_S_STM07_IS(B551,"83","2019-12-31","1",1000000000)</f>
        <v>1.4182696451800001</v>
      </c>
      <c r="R551" s="6">
        <f>[1]!EM_S_FA_YOY_OR(B551,"2019-12-31")</f>
        <v>-4.3581845282999998</v>
      </c>
      <c r="S551" s="6">
        <f>[1]!EM_S_FA_YOY_OR(B551,"2020-12-31")</f>
        <v>9.1916839687999996</v>
      </c>
      <c r="T551" s="6">
        <f>[1]!EM_S_FA_YOY_OR(B551,"2021-12-31")</f>
        <v>41.713149733900003</v>
      </c>
      <c r="U551" s="6">
        <f>[1]!EM_S_FA_YOY_OR(B551,"2022-12-31")</f>
        <v>-22.4105009566</v>
      </c>
      <c r="V551" s="7">
        <f t="shared" si="50"/>
        <v>9.4981109153666683</v>
      </c>
      <c r="W551" s="8">
        <f t="shared" si="51"/>
        <v>32.062923565615506</v>
      </c>
      <c r="X551" s="6">
        <f>[1]!EM_S_FA_YOY_NETPROFIT(B551,"2019-12-31")</f>
        <v>0.1229766404</v>
      </c>
      <c r="Y551" s="6">
        <f>[1]!EM_S_FA_YOY_NETPROFIT(B551,"2020-12-31")</f>
        <v>-4.9071842474</v>
      </c>
      <c r="Z551" s="6">
        <f>[1]!EM_S_FA_YOY_NETPROFIT(B551,"2021-12-31")</f>
        <v>106.1122026609</v>
      </c>
      <c r="AA551" s="6">
        <f>[1]!EM_S_FA_YOY_NETPROFIT(B551,"2022-12-31")</f>
        <v>-43.733252438699999</v>
      </c>
      <c r="AB551" s="7">
        <f t="shared" si="52"/>
        <v>19.157255324933335</v>
      </c>
      <c r="AC551" s="8">
        <f t="shared" si="53"/>
        <v>77.767204157340146</v>
      </c>
    </row>
    <row r="552" spans="1:29" ht="16.5" x14ac:dyDescent="0.45">
      <c r="A552" s="9">
        <v>632</v>
      </c>
      <c r="B552" s="5" t="s">
        <v>2092</v>
      </c>
      <c r="C552" s="5" t="s">
        <v>2093</v>
      </c>
      <c r="D552" s="5" t="s">
        <v>2094</v>
      </c>
      <c r="E552" s="5" t="s">
        <v>259</v>
      </c>
      <c r="F552" s="5" t="s">
        <v>11770</v>
      </c>
      <c r="G552" s="5">
        <v>21</v>
      </c>
      <c r="H552" s="5">
        <v>3</v>
      </c>
      <c r="I552" s="5">
        <f t="shared" si="48"/>
        <v>3</v>
      </c>
      <c r="J552" s="5">
        <f t="shared" si="49"/>
        <v>7</v>
      </c>
      <c r="K552" s="5"/>
      <c r="L552" s="5"/>
      <c r="M552" s="5"/>
      <c r="N552" s="5"/>
      <c r="O552" s="5" t="s">
        <v>2095</v>
      </c>
      <c r="P552" s="6">
        <f>[1]!EM_S_INFO_EMPLOYEE(B552,"2019")</f>
        <v>8328</v>
      </c>
      <c r="Q552" s="6">
        <f>[1]!EM_S_STM07_IS(B552,"83","2019-12-31","1",1000000000)</f>
        <v>34.404046688249998</v>
      </c>
      <c r="R552" s="6">
        <f>[1]!EM_S_FA_YOY_OR(B552,"2019-12-31")</f>
        <v>148.29728743429999</v>
      </c>
      <c r="S552" s="6">
        <f>[1]!EM_S_FA_YOY_OR(B552,"2020-12-31")</f>
        <v>-2.6264963923</v>
      </c>
      <c r="T552" s="6">
        <f>[1]!EM_S_FA_YOY_OR(B552,"2021-12-31")</f>
        <v>24.5634687951</v>
      </c>
      <c r="U552" s="6">
        <f>[1]!EM_S_FA_YOY_OR(B552,"2022-12-31")</f>
        <v>13.6528983754</v>
      </c>
      <c r="V552" s="7">
        <f t="shared" si="50"/>
        <v>11.863290259400001</v>
      </c>
      <c r="W552" s="8">
        <f t="shared" si="51"/>
        <v>13.683039670688887</v>
      </c>
      <c r="X552" s="6">
        <f>[1]!EM_S_FA_YOY_NETPROFIT(B552,"2019-12-31")</f>
        <v>0.79647030770000005</v>
      </c>
      <c r="Y552" s="6">
        <f>[1]!EM_S_FA_YOY_NETPROFIT(B552,"2020-12-31")</f>
        <v>-45.707041851699998</v>
      </c>
      <c r="Z552" s="6">
        <f>[1]!EM_S_FA_YOY_NETPROFIT(B552,"2021-12-31")</f>
        <v>5.0606331520000003</v>
      </c>
      <c r="AA552" s="6">
        <f>[1]!EM_S_FA_YOY_NETPROFIT(B552,"2022-12-31")</f>
        <v>1.5210542835</v>
      </c>
      <c r="AB552" s="7">
        <f t="shared" si="52"/>
        <v>-13.041784805399999</v>
      </c>
      <c r="AC552" s="8">
        <f t="shared" si="53"/>
        <v>28.344248412459656</v>
      </c>
    </row>
    <row r="553" spans="1:29" ht="16.5" x14ac:dyDescent="0.45">
      <c r="A553" s="9">
        <v>633</v>
      </c>
      <c r="B553" s="5" t="s">
        <v>2096</v>
      </c>
      <c r="C553" s="5" t="s">
        <v>2097</v>
      </c>
      <c r="D553" s="5" t="s">
        <v>2098</v>
      </c>
      <c r="E553" s="5" t="s">
        <v>7</v>
      </c>
      <c r="F553" s="5" t="s">
        <v>11757</v>
      </c>
      <c r="G553" s="5">
        <v>7</v>
      </c>
      <c r="H553" s="5">
        <v>2</v>
      </c>
      <c r="I553" s="5">
        <f t="shared" si="48"/>
        <v>4</v>
      </c>
      <c r="J553" s="5">
        <f t="shared" si="49"/>
        <v>11</v>
      </c>
      <c r="K553" s="5"/>
      <c r="L553" s="5"/>
      <c r="M553" s="5"/>
      <c r="N553" s="5"/>
      <c r="O553" s="5" t="s">
        <v>2095</v>
      </c>
      <c r="P553" s="6">
        <f>[1]!EM_S_INFO_EMPLOYEE(B553,"2019")</f>
        <v>3585</v>
      </c>
      <c r="Q553" s="6">
        <f>[1]!EM_S_STM07_IS(B553,"83","2019-12-31","1",1000000000)</f>
        <v>3.19532507574</v>
      </c>
      <c r="R553" s="6">
        <f>[1]!EM_S_FA_YOY_OR(B553,"2019-12-31")</f>
        <v>-15.7200145253</v>
      </c>
      <c r="S553" s="6">
        <f>[1]!EM_S_FA_YOY_OR(B553,"2020-12-31")</f>
        <v>4.4428609968000004</v>
      </c>
      <c r="T553" s="6">
        <f>[1]!EM_S_FA_YOY_OR(B553,"2021-12-31")</f>
        <v>-4.1688631266999998</v>
      </c>
      <c r="U553" s="6">
        <f>[1]!EM_S_FA_YOY_OR(B553,"2022-12-31")</f>
        <v>10.651567548799999</v>
      </c>
      <c r="V553" s="7">
        <f t="shared" si="50"/>
        <v>3.6418551396333334</v>
      </c>
      <c r="W553" s="8">
        <f t="shared" si="51"/>
        <v>7.4426137303528535</v>
      </c>
      <c r="X553" s="6">
        <f>[1]!EM_S_FA_YOY_NETPROFIT(B553,"2019-12-31")</f>
        <v>-121.30265161209999</v>
      </c>
      <c r="Y553" s="6">
        <f>[1]!EM_S_FA_YOY_NETPROFIT(B553,"2020-12-31")</f>
        <v>107.3106389882</v>
      </c>
      <c r="Z553" s="6">
        <f>[1]!EM_S_FA_YOY_NETPROFIT(B553,"2021-12-31")</f>
        <v>-438.10734968209999</v>
      </c>
      <c r="AA553" s="6">
        <f>[1]!EM_S_FA_YOY_NETPROFIT(B553,"2022-12-31")</f>
        <v>82.078097051499995</v>
      </c>
      <c r="AB553" s="7">
        <f t="shared" si="52"/>
        <v>-82.906204547466658</v>
      </c>
      <c r="AC553" s="8">
        <f t="shared" si="53"/>
        <v>307.87182466387367</v>
      </c>
    </row>
    <row r="554" spans="1:29" ht="16.5" x14ac:dyDescent="0.45">
      <c r="A554" s="9">
        <v>634</v>
      </c>
      <c r="B554" s="5" t="s">
        <v>2099</v>
      </c>
      <c r="C554" s="5" t="s">
        <v>2100</v>
      </c>
      <c r="D554" s="5" t="s">
        <v>2101</v>
      </c>
      <c r="E554" s="5" t="s">
        <v>259</v>
      </c>
      <c r="F554" s="5" t="s">
        <v>11756</v>
      </c>
      <c r="G554" s="5">
        <v>6</v>
      </c>
      <c r="H554" s="5">
        <v>2</v>
      </c>
      <c r="I554" s="5">
        <f t="shared" si="48"/>
        <v>2</v>
      </c>
      <c r="J554" s="5">
        <f t="shared" si="49"/>
        <v>11</v>
      </c>
      <c r="K554" s="5"/>
      <c r="L554" s="5"/>
      <c r="M554" s="5"/>
      <c r="N554" s="5"/>
      <c r="O554" s="5" t="s">
        <v>2102</v>
      </c>
      <c r="P554" s="6">
        <f>[1]!EM_S_INFO_EMPLOYEE(B554,"2019")</f>
        <v>2110</v>
      </c>
      <c r="Q554" s="6">
        <f>[1]!EM_S_STM07_IS(B554,"83","2019-12-31","1",1000000000)</f>
        <v>1.1792227991499999</v>
      </c>
      <c r="R554" s="6">
        <f>[1]!EM_S_FA_YOY_OR(B554,"2019-12-31")</f>
        <v>-36.9833440588</v>
      </c>
      <c r="S554" s="6">
        <f>[1]!EM_S_FA_YOY_OR(B554,"2020-12-31")</f>
        <v>-38.7950036346</v>
      </c>
      <c r="T554" s="6">
        <f>[1]!EM_S_FA_YOY_OR(B554,"2021-12-31")</f>
        <v>16.0596271818</v>
      </c>
      <c r="U554" s="6">
        <f>[1]!EM_S_FA_YOY_OR(B554,"2022-12-31")</f>
        <v>-16.1151865673</v>
      </c>
      <c r="V554" s="7">
        <f t="shared" si="50"/>
        <v>-12.950187673366665</v>
      </c>
      <c r="W554" s="8">
        <f t="shared" si="51"/>
        <v>27.563935568054038</v>
      </c>
      <c r="X554" s="6">
        <f>[1]!EM_S_FA_YOY_NETPROFIT(B554,"2019-12-31")</f>
        <v>-161.18170174599999</v>
      </c>
      <c r="Y554" s="6">
        <f>[1]!EM_S_FA_YOY_NETPROFIT(B554,"2020-12-31")</f>
        <v>111.7852355637</v>
      </c>
      <c r="Z554" s="6">
        <f>[1]!EM_S_FA_YOY_NETPROFIT(B554,"2021-12-31")</f>
        <v>-459.17193768009997</v>
      </c>
      <c r="AA554" s="6">
        <f>[1]!EM_S_FA_YOY_NETPROFIT(B554,"2022-12-31")</f>
        <v>109.0772874268</v>
      </c>
      <c r="AB554" s="7">
        <f t="shared" si="52"/>
        <v>-79.436471563199987</v>
      </c>
      <c r="AC554" s="8">
        <f t="shared" si="53"/>
        <v>328.86334763248169</v>
      </c>
    </row>
    <row r="555" spans="1:29" ht="16.5" x14ac:dyDescent="0.45">
      <c r="A555" s="9">
        <v>635</v>
      </c>
      <c r="B555" s="5" t="s">
        <v>2103</v>
      </c>
      <c r="C555" s="5" t="s">
        <v>2104</v>
      </c>
      <c r="D555" s="5" t="s">
        <v>2105</v>
      </c>
      <c r="E555" s="5" t="s">
        <v>176</v>
      </c>
      <c r="F555" s="5" t="s">
        <v>11769</v>
      </c>
      <c r="G555" s="5">
        <v>20</v>
      </c>
      <c r="H555" s="5">
        <v>3</v>
      </c>
      <c r="I555" s="5">
        <f t="shared" si="48"/>
        <v>4</v>
      </c>
      <c r="J555" s="5">
        <f t="shared" si="49"/>
        <v>7</v>
      </c>
      <c r="K555" s="5"/>
      <c r="L555" s="5"/>
      <c r="M555" s="5"/>
      <c r="N555" s="5"/>
      <c r="O555" s="5" t="s">
        <v>2102</v>
      </c>
      <c r="P555" s="6">
        <f>[1]!EM_S_INFO_EMPLOYEE(B555,"2019")</f>
        <v>1040</v>
      </c>
      <c r="Q555" s="6">
        <f>[1]!EM_S_STM07_IS(B555,"83","2019-12-31","1",1000000000)</f>
        <v>3.20069656159</v>
      </c>
      <c r="R555" s="6">
        <f>[1]!EM_S_FA_YOY_OR(B555,"2019-12-31")</f>
        <v>15.6105357396</v>
      </c>
      <c r="S555" s="6">
        <f>[1]!EM_S_FA_YOY_OR(B555,"2020-12-31")</f>
        <v>-14.529690416199999</v>
      </c>
      <c r="T555" s="6">
        <f>[1]!EM_S_FA_YOY_OR(B555,"2021-12-31")</f>
        <v>16.069487693900001</v>
      </c>
      <c r="U555" s="6">
        <f>[1]!EM_S_FA_YOY_OR(B555,"2022-12-31")</f>
        <v>30.932755340700002</v>
      </c>
      <c r="V555" s="7">
        <f t="shared" si="50"/>
        <v>10.824184206133333</v>
      </c>
      <c r="W555" s="8">
        <f t="shared" si="51"/>
        <v>23.180668671521357</v>
      </c>
      <c r="X555" s="6">
        <f>[1]!EM_S_FA_YOY_NETPROFIT(B555,"2019-12-31")</f>
        <v>-397.50936051159999</v>
      </c>
      <c r="Y555" s="6">
        <f>[1]!EM_S_FA_YOY_NETPROFIT(B555,"2020-12-31")</f>
        <v>137.944729309</v>
      </c>
      <c r="Z555" s="6">
        <f>[1]!EM_S_FA_YOY_NETPROFIT(B555,"2021-12-31")</f>
        <v>-338.16883027770001</v>
      </c>
      <c r="AA555" s="6">
        <f>[1]!EM_S_FA_YOY_NETPROFIT(B555,"2022-12-31")</f>
        <v>-204.24188222129999</v>
      </c>
      <c r="AB555" s="7">
        <f t="shared" si="52"/>
        <v>-134.82199439666667</v>
      </c>
      <c r="AC555" s="8">
        <f t="shared" si="53"/>
        <v>245.5307944530951</v>
      </c>
    </row>
    <row r="556" spans="1:29" ht="16.5" x14ac:dyDescent="0.45">
      <c r="A556" s="9">
        <v>636</v>
      </c>
      <c r="B556" s="5" t="s">
        <v>2106</v>
      </c>
      <c r="C556" s="5" t="s">
        <v>2107</v>
      </c>
      <c r="D556" s="5" t="s">
        <v>2108</v>
      </c>
      <c r="E556" s="5" t="s">
        <v>259</v>
      </c>
      <c r="F556" s="5" t="s">
        <v>11761</v>
      </c>
      <c r="G556" s="5">
        <v>12</v>
      </c>
      <c r="H556" s="5">
        <v>1</v>
      </c>
      <c r="I556" s="5">
        <f t="shared" si="48"/>
        <v>2</v>
      </c>
      <c r="J556" s="5">
        <f t="shared" si="49"/>
        <v>6</v>
      </c>
      <c r="K556" s="5"/>
      <c r="L556" s="5"/>
      <c r="M556" s="5"/>
      <c r="N556" s="5"/>
      <c r="O556" s="5" t="s">
        <v>2109</v>
      </c>
      <c r="P556" s="6">
        <f>[1]!EM_S_INFO_EMPLOYEE(B556,"2019")</f>
        <v>5338</v>
      </c>
      <c r="Q556" s="6">
        <f>[1]!EM_S_STM07_IS(B556,"83","2019-12-31","1",1000000000)</f>
        <v>6.0068833848500001</v>
      </c>
      <c r="R556" s="6">
        <f>[1]!EM_S_FA_YOY_OR(B556,"2019-12-31")</f>
        <v>32.926512203199998</v>
      </c>
      <c r="S556" s="6">
        <f>[1]!EM_S_FA_YOY_OR(B556,"2020-12-31")</f>
        <v>79.196895861000002</v>
      </c>
      <c r="T556" s="6">
        <f>[1]!EM_S_FA_YOY_OR(B556,"2021-12-31")</f>
        <v>-2.3923655473999998</v>
      </c>
      <c r="U556" s="6">
        <f>[1]!EM_S_FA_YOY_OR(B556,"2022-12-31")</f>
        <v>-8.9056963857000007</v>
      </c>
      <c r="V556" s="7">
        <f t="shared" si="50"/>
        <v>22.632944642633333</v>
      </c>
      <c r="W556" s="8">
        <f t="shared" si="51"/>
        <v>49.093953830666464</v>
      </c>
      <c r="X556" s="6">
        <f>[1]!EM_S_FA_YOY_NETPROFIT(B556,"2019-12-31")</f>
        <v>117.38833396770001</v>
      </c>
      <c r="Y556" s="6">
        <f>[1]!EM_S_FA_YOY_NETPROFIT(B556,"2020-12-31")</f>
        <v>3145.4023430274001</v>
      </c>
      <c r="Z556" s="6">
        <f>[1]!EM_S_FA_YOY_NETPROFIT(B556,"2021-12-31")</f>
        <v>-237.80711444479999</v>
      </c>
      <c r="AA556" s="6">
        <f>[1]!EM_S_FA_YOY_NETPROFIT(B556,"2022-12-31")</f>
        <v>110.6622911157</v>
      </c>
      <c r="AB556" s="7">
        <f t="shared" si="52"/>
        <v>1006.0858398994334</v>
      </c>
      <c r="AC556" s="8">
        <f t="shared" si="53"/>
        <v>1860.877227833603</v>
      </c>
    </row>
    <row r="557" spans="1:29" ht="16.5" x14ac:dyDescent="0.45">
      <c r="A557" s="9">
        <v>637</v>
      </c>
      <c r="B557" s="5" t="s">
        <v>2110</v>
      </c>
      <c r="C557" s="5" t="s">
        <v>2111</v>
      </c>
      <c r="D557" s="5" t="s">
        <v>2112</v>
      </c>
      <c r="E557" s="5" t="s">
        <v>263</v>
      </c>
      <c r="F557" s="5" t="s">
        <v>11757</v>
      </c>
      <c r="G557" s="5">
        <v>7</v>
      </c>
      <c r="H557" s="5">
        <v>2</v>
      </c>
      <c r="I557" s="5">
        <f t="shared" si="48"/>
        <v>4</v>
      </c>
      <c r="J557" s="5">
        <f t="shared" si="49"/>
        <v>11</v>
      </c>
      <c r="K557" s="5"/>
      <c r="L557" s="5"/>
      <c r="M557" s="5"/>
      <c r="N557" s="5"/>
      <c r="O557" s="5" t="s">
        <v>2109</v>
      </c>
      <c r="P557" s="6">
        <f>[1]!EM_S_INFO_EMPLOYEE(B557,"2019")</f>
        <v>1300</v>
      </c>
      <c r="Q557" s="6">
        <f>[1]!EM_S_STM07_IS(B557,"83","2019-12-31","1",1000000000)</f>
        <v>1.2100413350799999</v>
      </c>
      <c r="R557" s="6">
        <f>[1]!EM_S_FA_YOY_OR(B557,"2019-12-31")</f>
        <v>12.142647912099999</v>
      </c>
      <c r="S557" s="6">
        <f>[1]!EM_S_FA_YOY_OR(B557,"2020-12-31")</f>
        <v>1.9937620277999999</v>
      </c>
      <c r="T557" s="6">
        <f>[1]!EM_S_FA_YOY_OR(B557,"2021-12-31")</f>
        <v>51.643552902800003</v>
      </c>
      <c r="U557" s="6">
        <f>[1]!EM_S_FA_YOY_OR(B557,"2022-12-31")</f>
        <v>12.223589731200001</v>
      </c>
      <c r="V557" s="7">
        <f t="shared" si="50"/>
        <v>21.95363488726667</v>
      </c>
      <c r="W557" s="8">
        <f t="shared" si="51"/>
        <v>26.216040271885653</v>
      </c>
      <c r="X557" s="6">
        <f>[1]!EM_S_FA_YOY_NETPROFIT(B557,"2019-12-31")</f>
        <v>-6.2120594946000001</v>
      </c>
      <c r="Y557" s="6">
        <f>[1]!EM_S_FA_YOY_NETPROFIT(B557,"2020-12-31")</f>
        <v>-65.020966750300005</v>
      </c>
      <c r="Z557" s="6">
        <f>[1]!EM_S_FA_YOY_NETPROFIT(B557,"2021-12-31")</f>
        <v>934.93480689180001</v>
      </c>
      <c r="AA557" s="6">
        <f>[1]!EM_S_FA_YOY_NETPROFIT(B557,"2022-12-31")</f>
        <v>58.487329639099997</v>
      </c>
      <c r="AB557" s="7">
        <f t="shared" si="52"/>
        <v>309.46705659353336</v>
      </c>
      <c r="AC557" s="8">
        <f t="shared" si="53"/>
        <v>545.17979127681735</v>
      </c>
    </row>
    <row r="558" spans="1:29" ht="16.5" x14ac:dyDescent="0.45">
      <c r="A558" s="9">
        <v>638</v>
      </c>
      <c r="B558" s="5" t="s">
        <v>2113</v>
      </c>
      <c r="C558" s="5" t="s">
        <v>2114</v>
      </c>
      <c r="D558" s="5" t="s">
        <v>2115</v>
      </c>
      <c r="E558" s="5" t="s">
        <v>259</v>
      </c>
      <c r="F558" s="5" t="s">
        <v>11766</v>
      </c>
      <c r="G558" s="5">
        <v>17</v>
      </c>
      <c r="H558" s="5">
        <v>2</v>
      </c>
      <c r="I558" s="5">
        <f t="shared" si="48"/>
        <v>2</v>
      </c>
      <c r="J558" s="5">
        <f t="shared" si="49"/>
        <v>11</v>
      </c>
      <c r="K558" s="5"/>
      <c r="L558" s="5"/>
      <c r="M558" s="5"/>
      <c r="N558" s="5"/>
      <c r="O558" s="5" t="s">
        <v>2116</v>
      </c>
      <c r="P558" s="6">
        <f>[1]!EM_S_INFO_EMPLOYEE(B558,"2019")</f>
        <v>6645</v>
      </c>
      <c r="Q558" s="6">
        <f>[1]!EM_S_STM07_IS(B558,"83","2019-12-31","1",1000000000)</f>
        <v>5.5207436425300003</v>
      </c>
      <c r="R558" s="6">
        <f>[1]!EM_S_FA_YOY_OR(B558,"2019-12-31")</f>
        <v>9.9915913638999996</v>
      </c>
      <c r="S558" s="6">
        <f>[1]!EM_S_FA_YOY_OR(B558,"2020-12-31")</f>
        <v>14.553164196599999</v>
      </c>
      <c r="T558" s="6">
        <f>[1]!EM_S_FA_YOY_OR(B558,"2021-12-31")</f>
        <v>23.595594377099999</v>
      </c>
      <c r="U558" s="6">
        <f>[1]!EM_S_FA_YOY_OR(B558,"2022-12-31")</f>
        <v>8.4849881294999996</v>
      </c>
      <c r="V558" s="7">
        <f t="shared" si="50"/>
        <v>15.544582234400002</v>
      </c>
      <c r="W558" s="8">
        <f t="shared" si="51"/>
        <v>7.6039323765245586</v>
      </c>
      <c r="X558" s="6">
        <f>[1]!EM_S_FA_YOY_NETPROFIT(B558,"2019-12-31")</f>
        <v>-12.280778981799999</v>
      </c>
      <c r="Y558" s="6">
        <f>[1]!EM_S_FA_YOY_NETPROFIT(B558,"2020-12-31")</f>
        <v>4.7073121699999998</v>
      </c>
      <c r="Z558" s="6">
        <f>[1]!EM_S_FA_YOY_NETPROFIT(B558,"2021-12-31")</f>
        <v>-27.713279871299999</v>
      </c>
      <c r="AA558" s="6">
        <f>[1]!EM_S_FA_YOY_NETPROFIT(B558,"2022-12-31")</f>
        <v>69.742320262899995</v>
      </c>
      <c r="AB558" s="7">
        <f t="shared" si="52"/>
        <v>15.578784187199998</v>
      </c>
      <c r="AC558" s="8">
        <f t="shared" si="53"/>
        <v>49.629025552038016</v>
      </c>
    </row>
    <row r="559" spans="1:29" ht="16.5" x14ac:dyDescent="0.45">
      <c r="A559" s="9">
        <v>639</v>
      </c>
      <c r="B559" s="5" t="s">
        <v>2117</v>
      </c>
      <c r="C559" s="5" t="s">
        <v>2118</v>
      </c>
      <c r="D559" s="5" t="s">
        <v>2119</v>
      </c>
      <c r="E559" s="5" t="s">
        <v>120</v>
      </c>
      <c r="F559" s="5" t="s">
        <v>11755</v>
      </c>
      <c r="G559" s="5">
        <v>5</v>
      </c>
      <c r="H559" s="5">
        <v>3</v>
      </c>
      <c r="I559" s="5">
        <f t="shared" si="48"/>
        <v>3</v>
      </c>
      <c r="J559" s="5">
        <f t="shared" si="49"/>
        <v>5</v>
      </c>
      <c r="K559" s="5"/>
      <c r="L559" s="5"/>
      <c r="M559" s="5"/>
      <c r="N559" s="5"/>
      <c r="O559" s="5" t="s">
        <v>2116</v>
      </c>
      <c r="P559" s="6">
        <f>[1]!EM_S_INFO_EMPLOYEE(B559,"2019")</f>
        <v>646</v>
      </c>
      <c r="Q559" s="6">
        <f>[1]!EM_S_STM07_IS(B559,"83","2019-12-31","1",1000000000)</f>
        <v>3.9068482364100001</v>
      </c>
      <c r="R559" s="6">
        <f>[1]!EM_S_FA_YOY_OR(B559,"2019-12-31")</f>
        <v>16.522857157400001</v>
      </c>
      <c r="S559" s="6">
        <f>[1]!EM_S_FA_YOY_OR(B559,"2020-12-31")</f>
        <v>6.7845623399999999</v>
      </c>
      <c r="T559" s="6">
        <f>[1]!EM_S_FA_YOY_OR(B559,"2021-12-31")</f>
        <v>-6.8030494987000001</v>
      </c>
      <c r="U559" s="6">
        <f>[1]!EM_S_FA_YOY_OR(B559,"2022-12-31")</f>
        <v>-14.876652886600001</v>
      </c>
      <c r="V559" s="7">
        <f t="shared" si="50"/>
        <v>-4.9650466817666663</v>
      </c>
      <c r="W559" s="8">
        <f t="shared" si="51"/>
        <v>10.946951723633527</v>
      </c>
      <c r="X559" s="6">
        <f>[1]!EM_S_FA_YOY_NETPROFIT(B559,"2019-12-31")</f>
        <v>35.939208528800002</v>
      </c>
      <c r="Y559" s="6">
        <f>[1]!EM_S_FA_YOY_NETPROFIT(B559,"2020-12-31")</f>
        <v>-1.7432307489000001</v>
      </c>
      <c r="Z559" s="6">
        <f>[1]!EM_S_FA_YOY_NETPROFIT(B559,"2021-12-31")</f>
        <v>-59.704236472700003</v>
      </c>
      <c r="AA559" s="6">
        <f>[1]!EM_S_FA_YOY_NETPROFIT(B559,"2022-12-31")</f>
        <v>-161.7355389073</v>
      </c>
      <c r="AB559" s="7">
        <f t="shared" si="52"/>
        <v>-74.394335376299992</v>
      </c>
      <c r="AC559" s="8">
        <f t="shared" si="53"/>
        <v>81.001443948927658</v>
      </c>
    </row>
    <row r="560" spans="1:29" ht="16.5" x14ac:dyDescent="0.45">
      <c r="A560" s="9">
        <v>640</v>
      </c>
      <c r="B560" s="5" t="s">
        <v>2120</v>
      </c>
      <c r="C560" s="5" t="s">
        <v>2121</v>
      </c>
      <c r="D560" s="5" t="s">
        <v>2122</v>
      </c>
      <c r="E560" s="5" t="s">
        <v>376</v>
      </c>
      <c r="F560" s="5" t="s">
        <v>11779</v>
      </c>
      <c r="G560" s="5">
        <v>30</v>
      </c>
      <c r="H560" s="5">
        <v>2</v>
      </c>
      <c r="I560" s="5">
        <f t="shared" si="48"/>
        <v>2</v>
      </c>
      <c r="J560" s="5">
        <f t="shared" si="49"/>
        <v>4</v>
      </c>
      <c r="K560" s="5"/>
      <c r="L560" s="5"/>
      <c r="M560" s="5"/>
      <c r="N560" s="5"/>
      <c r="O560" s="5" t="s">
        <v>2116</v>
      </c>
      <c r="P560" s="6">
        <f>[1]!EM_S_INFO_EMPLOYEE(B560,"2019")</f>
        <v>7438</v>
      </c>
      <c r="Q560" s="6">
        <f>[1]!EM_S_STM07_IS(B560,"83","2019-12-31","1",1000000000)</f>
        <v>19.155000719210001</v>
      </c>
      <c r="R560" s="6">
        <f>[1]!EM_S_FA_YOY_OR(B560,"2019-12-31")</f>
        <v>7.8089084458000002</v>
      </c>
      <c r="S560" s="6">
        <f>[1]!EM_S_FA_YOY_OR(B560,"2020-12-31")</f>
        <v>4.7973030288</v>
      </c>
      <c r="T560" s="6">
        <f>[1]!EM_S_FA_YOY_OR(B560,"2021-12-31")</f>
        <v>22.791702516800001</v>
      </c>
      <c r="U560" s="6">
        <f>[1]!EM_S_FA_YOY_OR(B560,"2022-12-31")</f>
        <v>8.5938823744999997</v>
      </c>
      <c r="V560" s="7">
        <f t="shared" si="50"/>
        <v>12.060962640033333</v>
      </c>
      <c r="W560" s="8">
        <f t="shared" si="51"/>
        <v>9.48499274692246</v>
      </c>
      <c r="X560" s="6">
        <f>[1]!EM_S_FA_YOY_NETPROFIT(B560,"2019-12-31")</f>
        <v>23.617130474500001</v>
      </c>
      <c r="Y560" s="6">
        <f>[1]!EM_S_FA_YOY_NETPROFIT(B560,"2020-12-31")</f>
        <v>-4.9201695765000002</v>
      </c>
      <c r="Z560" s="6">
        <f>[1]!EM_S_FA_YOY_NETPROFIT(B560,"2021-12-31")</f>
        <v>85.419783842699999</v>
      </c>
      <c r="AA560" s="6">
        <f>[1]!EM_S_FA_YOY_NETPROFIT(B560,"2022-12-31")</f>
        <v>-1.7897722319</v>
      </c>
      <c r="AB560" s="7">
        <f t="shared" si="52"/>
        <v>26.236614011433332</v>
      </c>
      <c r="AC560" s="8">
        <f t="shared" si="53"/>
        <v>51.278022001059917</v>
      </c>
    </row>
    <row r="561" spans="1:29" ht="16.5" x14ac:dyDescent="0.45">
      <c r="A561" s="9">
        <v>641</v>
      </c>
      <c r="B561" s="5" t="s">
        <v>2123</v>
      </c>
      <c r="C561" s="5" t="s">
        <v>2124</v>
      </c>
      <c r="D561" s="5" t="s">
        <v>2125</v>
      </c>
      <c r="E561" s="5" t="s">
        <v>509</v>
      </c>
      <c r="F561" s="5" t="s">
        <v>11757</v>
      </c>
      <c r="G561" s="5">
        <v>7</v>
      </c>
      <c r="H561" s="5">
        <v>2</v>
      </c>
      <c r="I561" s="5">
        <f t="shared" si="48"/>
        <v>4</v>
      </c>
      <c r="J561" s="5">
        <f t="shared" si="49"/>
        <v>11</v>
      </c>
      <c r="K561" s="5"/>
      <c r="L561" s="5"/>
      <c r="M561" s="5"/>
      <c r="N561" s="5"/>
      <c r="O561" s="5" t="s">
        <v>2126</v>
      </c>
      <c r="P561" s="6">
        <f>[1]!EM_S_INFO_EMPLOYEE(B561,"2019")</f>
        <v>9395</v>
      </c>
      <c r="Q561" s="6">
        <f>[1]!EM_S_STM07_IS(B561,"83","2019-12-31","1",1000000000)</f>
        <v>16.886971336009999</v>
      </c>
      <c r="R561" s="6">
        <f>[1]!EM_S_FA_YOY_OR(B561,"2019-12-31")</f>
        <v>22.7632992158</v>
      </c>
      <c r="S561" s="6">
        <f>[1]!EM_S_FA_YOY_OR(B561,"2020-12-31")</f>
        <v>12.8489870765</v>
      </c>
      <c r="T561" s="6">
        <f>[1]!EM_S_FA_YOY_OR(B561,"2021-12-31")</f>
        <v>115.69590171900001</v>
      </c>
      <c r="U561" s="6">
        <f>[1]!EM_S_FA_YOY_OR(B561,"2022-12-31")</f>
        <v>63.023161339200001</v>
      </c>
      <c r="V561" s="7">
        <f t="shared" si="50"/>
        <v>63.856016711566667</v>
      </c>
      <c r="W561" s="8">
        <f t="shared" si="51"/>
        <v>51.428515426015174</v>
      </c>
      <c r="X561" s="6">
        <f>[1]!EM_S_FA_YOY_NETPROFIT(B561,"2019-12-31")</f>
        <v>59.848979033299997</v>
      </c>
      <c r="Y561" s="6">
        <f>[1]!EM_S_FA_YOY_NETPROFIT(B561,"2020-12-31")</f>
        <v>16.988476711699999</v>
      </c>
      <c r="Z561" s="6">
        <f>[1]!EM_S_FA_YOY_NETPROFIT(B561,"2021-12-31")</f>
        <v>200.58253156230001</v>
      </c>
      <c r="AA561" s="6">
        <f>[1]!EM_S_FA_YOY_NETPROFIT(B561,"2022-12-31")</f>
        <v>59.477744397000002</v>
      </c>
      <c r="AB561" s="7">
        <f t="shared" si="52"/>
        <v>92.349584223666668</v>
      </c>
      <c r="AC561" s="8">
        <f t="shared" si="53"/>
        <v>96.109898732200335</v>
      </c>
    </row>
    <row r="562" spans="1:29" ht="16.5" x14ac:dyDescent="0.45">
      <c r="A562" s="9">
        <v>642</v>
      </c>
      <c r="B562" s="5" t="s">
        <v>2127</v>
      </c>
      <c r="C562" s="5" t="s">
        <v>2128</v>
      </c>
      <c r="D562" s="5" t="s">
        <v>2129</v>
      </c>
      <c r="E562" s="5" t="s">
        <v>7</v>
      </c>
      <c r="F562" s="5" t="s">
        <v>11762</v>
      </c>
      <c r="G562" s="5">
        <v>13</v>
      </c>
      <c r="H562" s="5">
        <v>2</v>
      </c>
      <c r="I562" s="5">
        <f t="shared" si="48"/>
        <v>4</v>
      </c>
      <c r="J562" s="5">
        <f t="shared" si="49"/>
        <v>7</v>
      </c>
      <c r="K562" s="5"/>
      <c r="L562" s="5"/>
      <c r="M562" s="5"/>
      <c r="N562" s="5"/>
      <c r="O562" s="5" t="s">
        <v>2126</v>
      </c>
      <c r="P562" s="6">
        <f>[1]!EM_S_INFO_EMPLOYEE(B562,"2019")</f>
        <v>5801</v>
      </c>
      <c r="Q562" s="6">
        <f>[1]!EM_S_STM07_IS(B562,"83","2019-12-31","1",1000000000)</f>
        <v>3.9780832072900001</v>
      </c>
      <c r="R562" s="6">
        <f>[1]!EM_S_FA_YOY_OR(B562,"2019-12-31")</f>
        <v>12.8526490315</v>
      </c>
      <c r="S562" s="6">
        <f>[1]!EM_S_FA_YOY_OR(B562,"2020-12-31")</f>
        <v>2.9334351060000001</v>
      </c>
      <c r="T562" s="6">
        <f>[1]!EM_S_FA_YOY_OR(B562,"2021-12-31")</f>
        <v>32.035271713199997</v>
      </c>
      <c r="U562" s="6">
        <f>[1]!EM_S_FA_YOY_OR(B562,"2022-12-31")</f>
        <v>-1.2151344707</v>
      </c>
      <c r="V562" s="7">
        <f t="shared" si="50"/>
        <v>11.251190782833332</v>
      </c>
      <c r="W562" s="8">
        <f t="shared" si="51"/>
        <v>18.118669169483827</v>
      </c>
      <c r="X562" s="6">
        <f>[1]!EM_S_FA_YOY_NETPROFIT(B562,"2019-12-31")</f>
        <v>562.88021262500001</v>
      </c>
      <c r="Y562" s="6">
        <f>[1]!EM_S_FA_YOY_NETPROFIT(B562,"2020-12-31")</f>
        <v>89.827639169299999</v>
      </c>
      <c r="Z562" s="6">
        <f>[1]!EM_S_FA_YOY_NETPROFIT(B562,"2021-12-31")</f>
        <v>36.535552409799998</v>
      </c>
      <c r="AA562" s="6">
        <f>[1]!EM_S_FA_YOY_NETPROFIT(B562,"2022-12-31")</f>
        <v>12.9135127361</v>
      </c>
      <c r="AB562" s="7">
        <f t="shared" si="52"/>
        <v>46.425568105066667</v>
      </c>
      <c r="AC562" s="8">
        <f t="shared" si="53"/>
        <v>39.399302266474656</v>
      </c>
    </row>
    <row r="563" spans="1:29" ht="16.5" x14ac:dyDescent="0.45">
      <c r="A563" s="9">
        <v>643</v>
      </c>
      <c r="B563" s="5" t="s">
        <v>2130</v>
      </c>
      <c r="C563" s="5" t="s">
        <v>2131</v>
      </c>
      <c r="D563" s="5" t="s">
        <v>2132</v>
      </c>
      <c r="E563" s="5" t="s">
        <v>259</v>
      </c>
      <c r="F563" s="5" t="s">
        <v>11756</v>
      </c>
      <c r="G563" s="5">
        <v>6</v>
      </c>
      <c r="H563" s="5">
        <v>2</v>
      </c>
      <c r="I563" s="5">
        <f t="shared" si="48"/>
        <v>2</v>
      </c>
      <c r="J563" s="5">
        <f t="shared" si="49"/>
        <v>11</v>
      </c>
      <c r="K563" s="5"/>
      <c r="L563" s="5"/>
      <c r="M563" s="5"/>
      <c r="N563" s="5"/>
      <c r="O563" s="5" t="s">
        <v>2133</v>
      </c>
      <c r="P563" s="6">
        <f>[1]!EM_S_INFO_EMPLOYEE(B563,"2019")</f>
        <v>4670</v>
      </c>
      <c r="Q563" s="6">
        <f>[1]!EM_S_STM07_IS(B563,"83","2019-12-31","1",1000000000)</f>
        <v>14.03262415853</v>
      </c>
      <c r="R563" s="6">
        <f>[1]!EM_S_FA_YOY_OR(B563,"2019-12-31")</f>
        <v>14.5516732867</v>
      </c>
      <c r="S563" s="6">
        <f>[1]!EM_S_FA_YOY_OR(B563,"2020-12-31")</f>
        <v>10.7980069352</v>
      </c>
      <c r="T563" s="6">
        <f>[1]!EM_S_FA_YOY_OR(B563,"2021-12-31")</f>
        <v>30.441724991800001</v>
      </c>
      <c r="U563" s="6">
        <f>[1]!EM_S_FA_YOY_OR(B563,"2022-12-31")</f>
        <v>-6.1976774300000002E-2</v>
      </c>
      <c r="V563" s="7">
        <f t="shared" si="50"/>
        <v>13.725918384233333</v>
      </c>
      <c r="W563" s="8">
        <f t="shared" si="51"/>
        <v>15.461191883190262</v>
      </c>
      <c r="X563" s="6">
        <f>[1]!EM_S_FA_YOY_NETPROFIT(B563,"2019-12-31")</f>
        <v>116.6794207585</v>
      </c>
      <c r="Y563" s="6">
        <f>[1]!EM_S_FA_YOY_NETPROFIT(B563,"2020-12-31")</f>
        <v>1445.4231363177</v>
      </c>
      <c r="Z563" s="6">
        <f>[1]!EM_S_FA_YOY_NETPROFIT(B563,"2021-12-31")</f>
        <v>-121.4999295551</v>
      </c>
      <c r="AA563" s="6">
        <f>[1]!EM_S_FA_YOY_NETPROFIT(B563,"2022-12-31")</f>
        <v>55.384288869199999</v>
      </c>
      <c r="AB563" s="7">
        <f t="shared" si="52"/>
        <v>459.76916521060002</v>
      </c>
      <c r="AC563" s="8">
        <f t="shared" si="53"/>
        <v>858.1709152326772</v>
      </c>
    </row>
    <row r="564" spans="1:29" ht="16.5" x14ac:dyDescent="0.45">
      <c r="A564" s="9">
        <v>644</v>
      </c>
      <c r="B564" s="5" t="s">
        <v>2134</v>
      </c>
      <c r="C564" s="5" t="s">
        <v>2135</v>
      </c>
      <c r="D564" s="5" t="s">
        <v>2136</v>
      </c>
      <c r="E564" s="5" t="s">
        <v>293</v>
      </c>
      <c r="F564" s="5" t="s">
        <v>11756</v>
      </c>
      <c r="G564" s="5">
        <v>6</v>
      </c>
      <c r="H564" s="5">
        <v>2</v>
      </c>
      <c r="I564" s="5">
        <f t="shared" si="48"/>
        <v>2</v>
      </c>
      <c r="J564" s="5">
        <f t="shared" si="49"/>
        <v>11</v>
      </c>
      <c r="K564" s="5"/>
      <c r="L564" s="5"/>
      <c r="M564" s="5"/>
      <c r="N564" s="5"/>
      <c r="O564" s="5" t="s">
        <v>2133</v>
      </c>
      <c r="P564" s="6">
        <f>[1]!EM_S_INFO_EMPLOYEE(B564,"2019")</f>
        <v>3387</v>
      </c>
      <c r="Q564" s="6">
        <f>[1]!EM_S_STM07_IS(B564,"83","2019-12-31","1",1000000000)</f>
        <v>3.3861475990900001</v>
      </c>
      <c r="R564" s="6">
        <f>[1]!EM_S_FA_YOY_OR(B564,"2019-12-31")</f>
        <v>12.3349267422</v>
      </c>
      <c r="S564" s="6">
        <f>[1]!EM_S_FA_YOY_OR(B564,"2020-12-31")</f>
        <v>-16.342701951599999</v>
      </c>
      <c r="T564" s="6">
        <f>[1]!EM_S_FA_YOY_OR(B564,"2021-12-31")</f>
        <v>19.8930230233</v>
      </c>
      <c r="U564" s="6">
        <f>[1]!EM_S_FA_YOY_OR(B564,"2022-12-31")</f>
        <v>30.066282802900002</v>
      </c>
      <c r="V564" s="7">
        <f t="shared" si="50"/>
        <v>11.205534624866667</v>
      </c>
      <c r="W564" s="8">
        <f t="shared" si="51"/>
        <v>24.393704259307125</v>
      </c>
      <c r="X564" s="6">
        <f>[1]!EM_S_FA_YOY_NETPROFIT(B564,"2019-12-31")</f>
        <v>139.25157551219999</v>
      </c>
      <c r="Y564" s="6">
        <f>[1]!EM_S_FA_YOY_NETPROFIT(B564,"2020-12-31")</f>
        <v>40.326069482999998</v>
      </c>
      <c r="Z564" s="6">
        <f>[1]!EM_S_FA_YOY_NETPROFIT(B564,"2021-12-31")</f>
        <v>18.819610838700001</v>
      </c>
      <c r="AA564" s="6">
        <f>[1]!EM_S_FA_YOY_NETPROFIT(B564,"2022-12-31")</f>
        <v>34.326565051999999</v>
      </c>
      <c r="AB564" s="7">
        <f t="shared" si="52"/>
        <v>31.157415124566665</v>
      </c>
      <c r="AC564" s="8">
        <f t="shared" si="53"/>
        <v>11.09795360873615</v>
      </c>
    </row>
    <row r="565" spans="1:29" ht="16.5" x14ac:dyDescent="0.45">
      <c r="A565" s="9">
        <v>645</v>
      </c>
      <c r="B565" s="5" t="s">
        <v>2137</v>
      </c>
      <c r="C565" s="5" t="s">
        <v>2138</v>
      </c>
      <c r="D565" s="5" t="s">
        <v>2139</v>
      </c>
      <c r="E565" s="5" t="s">
        <v>259</v>
      </c>
      <c r="F565" s="5" t="s">
        <v>11752</v>
      </c>
      <c r="G565" s="5">
        <v>2</v>
      </c>
      <c r="H565" s="5">
        <v>3</v>
      </c>
      <c r="I565" s="5">
        <f t="shared" si="48"/>
        <v>0</v>
      </c>
      <c r="J565" s="5">
        <f t="shared" si="49"/>
        <v>2</v>
      </c>
      <c r="K565" s="5"/>
      <c r="L565" s="5"/>
      <c r="M565" s="5"/>
      <c r="N565" s="5"/>
      <c r="O565" s="5" t="s">
        <v>2133</v>
      </c>
      <c r="P565" s="6">
        <f>[1]!EM_S_INFO_EMPLOYEE(B565,"2019")</f>
        <v>409</v>
      </c>
      <c r="Q565" s="6">
        <f>[1]!EM_S_STM07_IS(B565,"83","2019-12-31","1",1000000000)</f>
        <v>3.83978931466</v>
      </c>
      <c r="R565" s="6">
        <f>[1]!EM_S_FA_YOY_OR(B565,"2019-12-31")</f>
        <v>21.289415395500001</v>
      </c>
      <c r="S565" s="6">
        <f>[1]!EM_S_FA_YOY_OR(B565,"2020-12-31")</f>
        <v>36.468822189500003</v>
      </c>
      <c r="T565" s="6">
        <f>[1]!EM_S_FA_YOY_OR(B565,"2021-12-31")</f>
        <v>40.701382995000003</v>
      </c>
      <c r="U565" s="6">
        <f>[1]!EM_S_FA_YOY_OR(B565,"2022-12-31")</f>
        <v>-18.2446695416</v>
      </c>
      <c r="V565" s="7">
        <f t="shared" si="50"/>
        <v>19.641845214300002</v>
      </c>
      <c r="W565" s="8">
        <f t="shared" si="51"/>
        <v>32.878863164726901</v>
      </c>
      <c r="X565" s="6">
        <f>[1]!EM_S_FA_YOY_NETPROFIT(B565,"2019-12-31")</f>
        <v>-31.6182310515</v>
      </c>
      <c r="Y565" s="6">
        <f>[1]!EM_S_FA_YOY_NETPROFIT(B565,"2020-12-31")</f>
        <v>-22.228031767899999</v>
      </c>
      <c r="Z565" s="6">
        <f>[1]!EM_S_FA_YOY_NETPROFIT(B565,"2021-12-31")</f>
        <v>13.5474132769</v>
      </c>
      <c r="AA565" s="6">
        <f>[1]!EM_S_FA_YOY_NETPROFIT(B565,"2022-12-31")</f>
        <v>-68.894010774199998</v>
      </c>
      <c r="AB565" s="7">
        <f t="shared" si="52"/>
        <v>-25.858209755066667</v>
      </c>
      <c r="AC565" s="8">
        <f t="shared" si="53"/>
        <v>41.340425058980763</v>
      </c>
    </row>
    <row r="566" spans="1:29" ht="16.5" x14ac:dyDescent="0.45">
      <c r="A566" s="9">
        <v>646</v>
      </c>
      <c r="B566" s="5" t="s">
        <v>2140</v>
      </c>
      <c r="C566" s="5" t="s">
        <v>2141</v>
      </c>
      <c r="D566" s="5" t="s">
        <v>2142</v>
      </c>
      <c r="E566" s="5" t="s">
        <v>509</v>
      </c>
      <c r="F566" s="5" t="s">
        <v>11762</v>
      </c>
      <c r="G566" s="5">
        <v>13</v>
      </c>
      <c r="H566" s="5">
        <v>2</v>
      </c>
      <c r="I566" s="5">
        <f t="shared" si="48"/>
        <v>4</v>
      </c>
      <c r="J566" s="5">
        <f t="shared" si="49"/>
        <v>7</v>
      </c>
      <c r="K566" s="5"/>
      <c r="L566" s="5"/>
      <c r="M566" s="5"/>
      <c r="N566" s="5"/>
      <c r="O566" s="5" t="s">
        <v>2143</v>
      </c>
      <c r="P566" s="6">
        <f>[1]!EM_S_INFO_EMPLOYEE(B566,"2019")</f>
        <v>832</v>
      </c>
      <c r="Q566" s="6">
        <f>[1]!EM_S_STM07_IS(B566,"83","2019-12-31","1",1000000000)</f>
        <v>0.41824259018999999</v>
      </c>
      <c r="R566" s="6">
        <f>[1]!EM_S_FA_YOY_OR(B566,"2019-12-31")</f>
        <v>6.5955864167999998</v>
      </c>
      <c r="S566" s="6">
        <f>[1]!EM_S_FA_YOY_OR(B566,"2020-12-31")</f>
        <v>9.4799142219999997</v>
      </c>
      <c r="T566" s="6">
        <f>[1]!EM_S_FA_YOY_OR(B566,"2021-12-31")</f>
        <v>52.891063712899999</v>
      </c>
      <c r="U566" s="6">
        <f>[1]!EM_S_FA_YOY_OR(B566,"2022-12-31")</f>
        <v>-17.0482154247</v>
      </c>
      <c r="V566" s="7">
        <f t="shared" si="50"/>
        <v>15.107587503399998</v>
      </c>
      <c r="W566" s="8">
        <f t="shared" si="51"/>
        <v>35.307629791497192</v>
      </c>
      <c r="X566" s="6">
        <f>[1]!EM_S_FA_YOY_NETPROFIT(B566,"2019-12-31")</f>
        <v>121.3828148404</v>
      </c>
      <c r="Y566" s="6">
        <f>[1]!EM_S_FA_YOY_NETPROFIT(B566,"2020-12-31")</f>
        <v>-48.692593369900003</v>
      </c>
      <c r="Z566" s="6">
        <f>[1]!EM_S_FA_YOY_NETPROFIT(B566,"2021-12-31")</f>
        <v>316.4654553144</v>
      </c>
      <c r="AA566" s="6">
        <f>[1]!EM_S_FA_YOY_NETPROFIT(B566,"2022-12-31")</f>
        <v>-40.711634692399997</v>
      </c>
      <c r="AB566" s="7">
        <f t="shared" si="52"/>
        <v>75.687075750700004</v>
      </c>
      <c r="AC566" s="8">
        <f t="shared" si="53"/>
        <v>208.55837306218103</v>
      </c>
    </row>
    <row r="567" spans="1:29" ht="16.5" x14ac:dyDescent="0.45">
      <c r="A567" s="9">
        <v>647</v>
      </c>
      <c r="B567" s="5" t="s">
        <v>2144</v>
      </c>
      <c r="C567" s="5" t="s">
        <v>2145</v>
      </c>
      <c r="D567" s="5" t="s">
        <v>2146</v>
      </c>
      <c r="E567" s="5" t="s">
        <v>259</v>
      </c>
      <c r="F567" s="5" t="s">
        <v>11758</v>
      </c>
      <c r="G567" s="5">
        <v>8</v>
      </c>
      <c r="H567" s="5">
        <v>2</v>
      </c>
      <c r="I567" s="5">
        <f t="shared" si="48"/>
        <v>3</v>
      </c>
      <c r="J567" s="5">
        <f t="shared" si="49"/>
        <v>2</v>
      </c>
      <c r="K567" s="5"/>
      <c r="L567" s="5"/>
      <c r="M567" s="5"/>
      <c r="N567" s="5"/>
      <c r="O567" s="5" t="s">
        <v>2147</v>
      </c>
      <c r="P567" s="6">
        <f>[1]!EM_S_INFO_EMPLOYEE(B567,"2019")</f>
        <v>5338</v>
      </c>
      <c r="Q567" s="6">
        <f>[1]!EM_S_STM07_IS(B567,"83","2019-12-31","1",1000000000)</f>
        <v>8.9763746293699995</v>
      </c>
      <c r="R567" s="6">
        <f>[1]!EM_S_FA_YOY_OR(B567,"2019-12-31")</f>
        <v>3.2403194061999998</v>
      </c>
      <c r="S567" s="6">
        <f>[1]!EM_S_FA_YOY_OR(B567,"2020-12-31")</f>
        <v>3.1183558378999998</v>
      </c>
      <c r="T567" s="6">
        <f>[1]!EM_S_FA_YOY_OR(B567,"2021-12-31")</f>
        <v>21.939863113200001</v>
      </c>
      <c r="U567" s="6">
        <f>[1]!EM_S_FA_YOY_OR(B567,"2022-12-31")</f>
        <v>6.8868608783000003</v>
      </c>
      <c r="V567" s="7">
        <f t="shared" si="50"/>
        <v>10.648359943133334</v>
      </c>
      <c r="W567" s="8">
        <f t="shared" si="51"/>
        <v>9.9586113710496438</v>
      </c>
      <c r="X567" s="6">
        <f>[1]!EM_S_FA_YOY_NETPROFIT(B567,"2019-12-31")</f>
        <v>46.267648549699999</v>
      </c>
      <c r="Y567" s="6">
        <f>[1]!EM_S_FA_YOY_NETPROFIT(B567,"2020-12-31")</f>
        <v>-0.59564312159999999</v>
      </c>
      <c r="Z567" s="6">
        <f>[1]!EM_S_FA_YOY_NETPROFIT(B567,"2021-12-31")</f>
        <v>88.0517044029</v>
      </c>
      <c r="AA567" s="6">
        <f>[1]!EM_S_FA_YOY_NETPROFIT(B567,"2022-12-31")</f>
        <v>-40.672613997100001</v>
      </c>
      <c r="AB567" s="7">
        <f t="shared" si="52"/>
        <v>15.594482428066664</v>
      </c>
      <c r="AC567" s="8">
        <f t="shared" si="53"/>
        <v>65.871675710214191</v>
      </c>
    </row>
    <row r="568" spans="1:29" ht="16.5" x14ac:dyDescent="0.45">
      <c r="A568" s="9">
        <v>648</v>
      </c>
      <c r="B568" s="5" t="s">
        <v>2148</v>
      </c>
      <c r="C568" s="5" t="s">
        <v>2149</v>
      </c>
      <c r="D568" s="5" t="s">
        <v>2150</v>
      </c>
      <c r="E568" s="5" t="s">
        <v>249</v>
      </c>
      <c r="F568" s="5" t="s">
        <v>11773</v>
      </c>
      <c r="G568" s="5">
        <v>24</v>
      </c>
      <c r="H568" s="5">
        <v>2</v>
      </c>
      <c r="I568" s="5">
        <f t="shared" si="48"/>
        <v>1</v>
      </c>
      <c r="J568" s="5">
        <f t="shared" si="49"/>
        <v>11</v>
      </c>
      <c r="K568" s="5"/>
      <c r="L568" s="5"/>
      <c r="M568" s="5"/>
      <c r="N568" s="5"/>
      <c r="O568" s="5" t="s">
        <v>2147</v>
      </c>
      <c r="P568" s="6">
        <f>[1]!EM_S_INFO_EMPLOYEE(B568,"2019")</f>
        <v>708</v>
      </c>
      <c r="Q568" s="6">
        <f>[1]!EM_S_STM07_IS(B568,"83","2019-12-31","1",1000000000)</f>
        <v>1.03773214609</v>
      </c>
      <c r="R568" s="6">
        <f>[1]!EM_S_FA_YOY_OR(B568,"2019-12-31")</f>
        <v>0.1938597755</v>
      </c>
      <c r="S568" s="6">
        <f>[1]!EM_S_FA_YOY_OR(B568,"2020-12-31")</f>
        <v>8.0921652948999991</v>
      </c>
      <c r="T568" s="6">
        <f>[1]!EM_S_FA_YOY_OR(B568,"2021-12-31")</f>
        <v>82.486585198900002</v>
      </c>
      <c r="U568" s="6">
        <f>[1]!EM_S_FA_YOY_OR(B568,"2022-12-31")</f>
        <v>32.599463226700003</v>
      </c>
      <c r="V568" s="7">
        <f t="shared" si="50"/>
        <v>41.059404573499997</v>
      </c>
      <c r="W568" s="8">
        <f t="shared" si="51"/>
        <v>37.911876554803257</v>
      </c>
      <c r="X568" s="6">
        <f>[1]!EM_S_FA_YOY_NETPROFIT(B568,"2019-12-31")</f>
        <v>-18.608465258100001</v>
      </c>
      <c r="Y568" s="6">
        <f>[1]!EM_S_FA_YOY_NETPROFIT(B568,"2020-12-31")</f>
        <v>101.8344745829</v>
      </c>
      <c r="Z568" s="6">
        <f>[1]!EM_S_FA_YOY_NETPROFIT(B568,"2021-12-31")</f>
        <v>187.5933508281</v>
      </c>
      <c r="AA568" s="6">
        <f>[1]!EM_S_FA_YOY_NETPROFIT(B568,"2022-12-31")</f>
        <v>83.190256002300004</v>
      </c>
      <c r="AB568" s="7">
        <f t="shared" si="52"/>
        <v>124.20602713776668</v>
      </c>
      <c r="AC568" s="8">
        <f t="shared" si="53"/>
        <v>55.680933227520647</v>
      </c>
    </row>
    <row r="569" spans="1:29" ht="16.5" x14ac:dyDescent="0.45">
      <c r="A569" s="9">
        <v>649</v>
      </c>
      <c r="B569" s="5" t="s">
        <v>2151</v>
      </c>
      <c r="C569" s="5" t="s">
        <v>2152</v>
      </c>
      <c r="D569" s="5" t="s">
        <v>2153</v>
      </c>
      <c r="E569" s="5" t="s">
        <v>7</v>
      </c>
      <c r="F569" s="5" t="s">
        <v>11762</v>
      </c>
      <c r="G569" s="5">
        <v>13</v>
      </c>
      <c r="H569" s="5">
        <v>2</v>
      </c>
      <c r="I569" s="5">
        <f t="shared" si="48"/>
        <v>4</v>
      </c>
      <c r="J569" s="5">
        <f t="shared" si="49"/>
        <v>7</v>
      </c>
      <c r="K569" s="5"/>
      <c r="L569" s="5"/>
      <c r="M569" s="5"/>
      <c r="N569" s="5"/>
      <c r="O569" s="5" t="s">
        <v>2154</v>
      </c>
      <c r="P569" s="6">
        <f>[1]!EM_S_INFO_EMPLOYEE(B569,"2019")</f>
        <v>777</v>
      </c>
      <c r="Q569" s="6">
        <f>[1]!EM_S_STM07_IS(B569,"83","2019-12-31","1",1000000000)</f>
        <v>0.76302924612</v>
      </c>
      <c r="R569" s="6">
        <f>[1]!EM_S_FA_YOY_OR(B569,"2019-12-31")</f>
        <v>-26.315372308499999</v>
      </c>
      <c r="S569" s="6">
        <f>[1]!EM_S_FA_YOY_OR(B569,"2020-12-31")</f>
        <v>2.7045761214000001</v>
      </c>
      <c r="T569" s="6">
        <f>[1]!EM_S_FA_YOY_OR(B569,"2021-12-31")</f>
        <v>17.571689243200002</v>
      </c>
      <c r="U569" s="6">
        <f>[1]!EM_S_FA_YOY_OR(B569,"2022-12-31")</f>
        <v>-30.725503468599999</v>
      </c>
      <c r="V569" s="7">
        <f t="shared" si="50"/>
        <v>-3.4830793679999998</v>
      </c>
      <c r="W569" s="8">
        <f t="shared" si="51"/>
        <v>24.736006474405144</v>
      </c>
      <c r="X569" s="6">
        <f>[1]!EM_S_FA_YOY_NETPROFIT(B569,"2019-12-31")</f>
        <v>125.960380114</v>
      </c>
      <c r="Y569" s="6">
        <f>[1]!EM_S_FA_YOY_NETPROFIT(B569,"2020-12-31")</f>
        <v>-71.693508696799995</v>
      </c>
      <c r="Z569" s="6">
        <f>[1]!EM_S_FA_YOY_NETPROFIT(B569,"2021-12-31")</f>
        <v>-474.24696378089999</v>
      </c>
      <c r="AA569" s="6">
        <f>[1]!EM_S_FA_YOY_NETPROFIT(B569,"2022-12-31")</f>
        <v>238.22293930820001</v>
      </c>
      <c r="AB569" s="7">
        <f t="shared" si="52"/>
        <v>-102.57251105650001</v>
      </c>
      <c r="AC569" s="8">
        <f t="shared" si="53"/>
        <v>357.23728149788013</v>
      </c>
    </row>
    <row r="570" spans="1:29" ht="16.5" x14ac:dyDescent="0.45">
      <c r="A570" s="9">
        <v>650</v>
      </c>
      <c r="B570" s="5" t="s">
        <v>2155</v>
      </c>
      <c r="C570" s="5" t="s">
        <v>2156</v>
      </c>
      <c r="D570" s="5" t="s">
        <v>2157</v>
      </c>
      <c r="E570" s="5" t="s">
        <v>7</v>
      </c>
      <c r="F570" s="5" t="s">
        <v>11762</v>
      </c>
      <c r="G570" s="5">
        <v>13</v>
      </c>
      <c r="H570" s="5">
        <v>2</v>
      </c>
      <c r="I570" s="5">
        <f t="shared" si="48"/>
        <v>4</v>
      </c>
      <c r="J570" s="5">
        <f t="shared" si="49"/>
        <v>7</v>
      </c>
      <c r="K570" s="5"/>
      <c r="L570" s="5"/>
      <c r="M570" s="5"/>
      <c r="N570" s="5"/>
      <c r="O570" s="5" t="s">
        <v>2154</v>
      </c>
      <c r="P570" s="6">
        <f>[1]!EM_S_INFO_EMPLOYEE(B570,"2019")</f>
        <v>5895</v>
      </c>
      <c r="Q570" s="6">
        <f>[1]!EM_S_STM07_IS(B570,"83","2019-12-31","1",1000000000)</f>
        <v>2.6932273924699999</v>
      </c>
      <c r="R570" s="6">
        <f>[1]!EM_S_FA_YOY_OR(B570,"2019-12-31")</f>
        <v>14.0211069543</v>
      </c>
      <c r="S570" s="6">
        <f>[1]!EM_S_FA_YOY_OR(B570,"2020-12-31")</f>
        <v>29.087098041200001</v>
      </c>
      <c r="T570" s="6">
        <f>[1]!EM_S_FA_YOY_OR(B570,"2021-12-31")</f>
        <v>31.6604026061</v>
      </c>
      <c r="U570" s="6">
        <f>[1]!EM_S_FA_YOY_OR(B570,"2022-12-31")</f>
        <v>-7.4084393258999999</v>
      </c>
      <c r="V570" s="7">
        <f t="shared" si="50"/>
        <v>17.779687107133334</v>
      </c>
      <c r="W570" s="8">
        <f t="shared" si="51"/>
        <v>21.851470408207962</v>
      </c>
      <c r="X570" s="6">
        <f>[1]!EM_S_FA_YOY_NETPROFIT(B570,"2019-12-31")</f>
        <v>-15.987396456500001</v>
      </c>
      <c r="Y570" s="6">
        <f>[1]!EM_S_FA_YOY_NETPROFIT(B570,"2020-12-31")</f>
        <v>47.1611970899</v>
      </c>
      <c r="Z570" s="6">
        <f>[1]!EM_S_FA_YOY_NETPROFIT(B570,"2021-12-31")</f>
        <v>42.335776725599999</v>
      </c>
      <c r="AA570" s="6">
        <f>[1]!EM_S_FA_YOY_NETPROFIT(B570,"2022-12-31")</f>
        <v>-38.225462392600001</v>
      </c>
      <c r="AB570" s="7">
        <f t="shared" si="52"/>
        <v>17.090503807633333</v>
      </c>
      <c r="AC570" s="8">
        <f t="shared" si="53"/>
        <v>47.965750884585013</v>
      </c>
    </row>
    <row r="571" spans="1:29" ht="16.5" x14ac:dyDescent="0.45">
      <c r="A571" s="9">
        <v>651</v>
      </c>
      <c r="B571" s="5" t="s">
        <v>2158</v>
      </c>
      <c r="C571" s="5" t="s">
        <v>2159</v>
      </c>
      <c r="D571" s="5" t="s">
        <v>2160</v>
      </c>
      <c r="E571" s="5" t="s">
        <v>7</v>
      </c>
      <c r="F571" s="5" t="s">
        <v>11762</v>
      </c>
      <c r="G571" s="5">
        <v>13</v>
      </c>
      <c r="H571" s="5">
        <v>2</v>
      </c>
      <c r="I571" s="5">
        <f t="shared" si="48"/>
        <v>4</v>
      </c>
      <c r="J571" s="5">
        <f t="shared" si="49"/>
        <v>7</v>
      </c>
      <c r="K571" s="5"/>
      <c r="L571" s="5"/>
      <c r="M571" s="5"/>
      <c r="N571" s="5"/>
      <c r="O571" s="5" t="s">
        <v>2161</v>
      </c>
      <c r="P571" s="6">
        <f>[1]!EM_S_INFO_EMPLOYEE(B571,"2019")</f>
        <v>5861</v>
      </c>
      <c r="Q571" s="6">
        <f>[1]!EM_S_STM07_IS(B571,"83","2019-12-31","1",1000000000)</f>
        <v>4.0988553806999999</v>
      </c>
      <c r="R571" s="6">
        <f>[1]!EM_S_FA_YOY_OR(B571,"2019-12-31")</f>
        <v>20.317562327499999</v>
      </c>
      <c r="S571" s="6">
        <f>[1]!EM_S_FA_YOY_OR(B571,"2020-12-31")</f>
        <v>35.652090200400004</v>
      </c>
      <c r="T571" s="6">
        <f>[1]!EM_S_FA_YOY_OR(B571,"2021-12-31")</f>
        <v>39.6902734592</v>
      </c>
      <c r="U571" s="6">
        <f>[1]!EM_S_FA_YOY_OR(B571,"2022-12-31")</f>
        <v>14.266246071599999</v>
      </c>
      <c r="V571" s="7">
        <f t="shared" si="50"/>
        <v>29.869536577066668</v>
      </c>
      <c r="W571" s="8">
        <f t="shared" si="51"/>
        <v>13.662859764939512</v>
      </c>
      <c r="X571" s="6">
        <f>[1]!EM_S_FA_YOY_NETPROFIT(B571,"2019-12-31")</f>
        <v>43.877287276300002</v>
      </c>
      <c r="Y571" s="6">
        <f>[1]!EM_S_FA_YOY_NETPROFIT(B571,"2020-12-31")</f>
        <v>61.813111030199998</v>
      </c>
      <c r="Z571" s="6">
        <f>[1]!EM_S_FA_YOY_NETPROFIT(B571,"2021-12-31")</f>
        <v>4.6719763947999997</v>
      </c>
      <c r="AA571" s="6">
        <f>[1]!EM_S_FA_YOY_NETPROFIT(B571,"2022-12-31")</f>
        <v>1.6879355556</v>
      </c>
      <c r="AB571" s="7">
        <f t="shared" si="52"/>
        <v>22.724340993533335</v>
      </c>
      <c r="AC571" s="8">
        <f t="shared" si="53"/>
        <v>33.884732287079686</v>
      </c>
    </row>
    <row r="572" spans="1:29" ht="16.5" x14ac:dyDescent="0.45">
      <c r="A572" s="9">
        <v>652</v>
      </c>
      <c r="B572" s="5" t="s">
        <v>2162</v>
      </c>
      <c r="C572" s="5" t="s">
        <v>2163</v>
      </c>
      <c r="D572" s="5" t="s">
        <v>2164</v>
      </c>
      <c r="E572" s="5" t="s">
        <v>249</v>
      </c>
      <c r="F572" s="5" t="s">
        <v>11758</v>
      </c>
      <c r="G572" s="5">
        <v>8</v>
      </c>
      <c r="H572" s="5">
        <v>2</v>
      </c>
      <c r="I572" s="5">
        <f t="shared" si="48"/>
        <v>3</v>
      </c>
      <c r="J572" s="5">
        <f t="shared" si="49"/>
        <v>2</v>
      </c>
      <c r="K572" s="5"/>
      <c r="L572" s="5"/>
      <c r="M572" s="5"/>
      <c r="N572" s="5"/>
      <c r="O572" s="5" t="s">
        <v>2165</v>
      </c>
      <c r="P572" s="6">
        <f>[1]!EM_S_INFO_EMPLOYEE(B572,"2019")</f>
        <v>1228</v>
      </c>
      <c r="Q572" s="6">
        <f>[1]!EM_S_STM07_IS(B572,"83","2019-12-31","1",1000000000)</f>
        <v>4.5179959962999998</v>
      </c>
      <c r="R572" s="6">
        <f>[1]!EM_S_FA_YOY_OR(B572,"2019-12-31")</f>
        <v>11.9966246737</v>
      </c>
      <c r="S572" s="6">
        <f>[1]!EM_S_FA_YOY_OR(B572,"2020-12-31")</f>
        <v>15.3233595195</v>
      </c>
      <c r="T572" s="6">
        <f>[1]!EM_S_FA_YOY_OR(B572,"2021-12-31")</f>
        <v>15.216380410799999</v>
      </c>
      <c r="U572" s="6">
        <f>[1]!EM_S_FA_YOY_OR(B572,"2022-12-31")</f>
        <v>3.8465093767999998</v>
      </c>
      <c r="V572" s="7">
        <f t="shared" si="50"/>
        <v>11.462083102366668</v>
      </c>
      <c r="W572" s="8">
        <f t="shared" si="51"/>
        <v>6.5954972147352571</v>
      </c>
      <c r="X572" s="6">
        <f>[1]!EM_S_FA_YOY_NETPROFIT(B572,"2019-12-31")</f>
        <v>20.444231643399998</v>
      </c>
      <c r="Y572" s="6">
        <f>[1]!EM_S_FA_YOY_NETPROFIT(B572,"2020-12-31")</f>
        <v>12.6467540855</v>
      </c>
      <c r="Z572" s="6">
        <f>[1]!EM_S_FA_YOY_NETPROFIT(B572,"2021-12-31")</f>
        <v>31.344070321899999</v>
      </c>
      <c r="AA572" s="6">
        <f>[1]!EM_S_FA_YOY_NETPROFIT(B572,"2022-12-31")</f>
        <v>13.410277965600001</v>
      </c>
      <c r="AB572" s="7">
        <f t="shared" si="52"/>
        <v>19.133700790999999</v>
      </c>
      <c r="AC572" s="8">
        <f t="shared" si="53"/>
        <v>10.581379174744612</v>
      </c>
    </row>
    <row r="573" spans="1:29" ht="16.5" x14ac:dyDescent="0.45">
      <c r="A573" s="9">
        <v>653</v>
      </c>
      <c r="B573" s="5" t="s">
        <v>2166</v>
      </c>
      <c r="C573" s="5" t="s">
        <v>2167</v>
      </c>
      <c r="D573" s="5" t="s">
        <v>2168</v>
      </c>
      <c r="E573" s="5" t="s">
        <v>240</v>
      </c>
      <c r="F573" s="5" t="s">
        <v>11762</v>
      </c>
      <c r="G573" s="5">
        <v>13</v>
      </c>
      <c r="H573" s="5">
        <v>2</v>
      </c>
      <c r="I573" s="5">
        <f t="shared" si="48"/>
        <v>4</v>
      </c>
      <c r="J573" s="5">
        <f t="shared" si="49"/>
        <v>7</v>
      </c>
      <c r="K573" s="5"/>
      <c r="L573" s="5"/>
      <c r="M573" s="5"/>
      <c r="N573" s="5"/>
      <c r="O573" s="5" t="s">
        <v>2169</v>
      </c>
      <c r="P573" s="6">
        <f>[1]!EM_S_INFO_EMPLOYEE(B573,"2019")</f>
        <v>889</v>
      </c>
      <c r="Q573" s="6">
        <f>[1]!EM_S_STM07_IS(B573,"83","2019-12-31","1",1000000000)</f>
        <v>0.98954067199999995</v>
      </c>
      <c r="R573" s="6">
        <f>[1]!EM_S_FA_YOY_OR(B573,"2019-12-31")</f>
        <v>-1.4474081863999999</v>
      </c>
      <c r="S573" s="6">
        <f>[1]!EM_S_FA_YOY_OR(B573,"2020-12-31")</f>
        <v>-2.6152797476999998</v>
      </c>
      <c r="T573" s="6">
        <f>[1]!EM_S_FA_YOY_OR(B573,"2021-12-31")</f>
        <v>52.513180968199997</v>
      </c>
      <c r="U573" s="6">
        <f>[1]!EM_S_FA_YOY_OR(B573,"2022-12-31")</f>
        <v>-39.733250566999999</v>
      </c>
      <c r="V573" s="7">
        <f t="shared" si="50"/>
        <v>3.3882168844999989</v>
      </c>
      <c r="W573" s="8">
        <f t="shared" si="51"/>
        <v>46.41532625765128</v>
      </c>
      <c r="X573" s="6">
        <f>[1]!EM_S_FA_YOY_NETPROFIT(B573,"2019-12-31")</f>
        <v>15.5766848738</v>
      </c>
      <c r="Y573" s="6">
        <f>[1]!EM_S_FA_YOY_NETPROFIT(B573,"2020-12-31")</f>
        <v>-10031.1857929693</v>
      </c>
      <c r="Z573" s="6">
        <f>[1]!EM_S_FA_YOY_NETPROFIT(B573,"2021-12-31")</f>
        <v>106.2357992802</v>
      </c>
      <c r="AA573" s="6">
        <f>[1]!EM_S_FA_YOY_NETPROFIT(B573,"2022-12-31")</f>
        <v>501.74636353289998</v>
      </c>
      <c r="AB573" s="7">
        <f t="shared" si="52"/>
        <v>-3141.0678767187328</v>
      </c>
      <c r="AC573" s="8">
        <f t="shared" si="53"/>
        <v>5970.293194348721</v>
      </c>
    </row>
    <row r="574" spans="1:29" ht="16.5" x14ac:dyDescent="0.45">
      <c r="A574" s="9">
        <v>654</v>
      </c>
      <c r="B574" s="5" t="s">
        <v>2170</v>
      </c>
      <c r="C574" s="5" t="s">
        <v>2171</v>
      </c>
      <c r="D574" s="5" t="s">
        <v>2172</v>
      </c>
      <c r="E574" s="5" t="s">
        <v>259</v>
      </c>
      <c r="F574" s="5" t="s">
        <v>8</v>
      </c>
      <c r="G574" s="5">
        <v>1</v>
      </c>
      <c r="H574" s="5">
        <v>3</v>
      </c>
      <c r="I574" s="5">
        <f t="shared" si="48"/>
        <v>3</v>
      </c>
      <c r="J574" s="5">
        <f t="shared" si="49"/>
        <v>1</v>
      </c>
      <c r="K574" s="5"/>
      <c r="L574" s="5"/>
      <c r="M574" s="5"/>
      <c r="N574" s="5"/>
      <c r="O574" s="5" t="s">
        <v>2173</v>
      </c>
      <c r="P574" s="6">
        <f>[1]!EM_S_INFO_EMPLOYEE(B574,"2019")</f>
        <v>17337</v>
      </c>
      <c r="Q574" s="6">
        <f>[1]!EM_S_STM07_IS(B574,"83","2019-12-31","1",1000000000)</f>
        <v>35.081391000000004</v>
      </c>
      <c r="R574" s="6">
        <f>[1]!EM_S_FA_YOY_OR(B574,"2019-12-31")</f>
        <v>21.2617433954</v>
      </c>
      <c r="S574" s="6">
        <f>[1]!EM_S_FA_YOY_OR(B574,"2020-12-31")</f>
        <v>17.185451228600002</v>
      </c>
      <c r="T574" s="6">
        <f>[1]!EM_S_FA_YOY_OR(B574,"2021-12-31")</f>
        <v>28.369536133899999</v>
      </c>
      <c r="U574" s="6">
        <f>[1]!EM_S_FA_YOY_OR(B574,"2022-12-31")</f>
        <v>9.6733239852999997</v>
      </c>
      <c r="V574" s="7">
        <f t="shared" si="50"/>
        <v>18.409437115933333</v>
      </c>
      <c r="W574" s="8">
        <f t="shared" si="51"/>
        <v>9.4080121846040292</v>
      </c>
      <c r="X574" s="6">
        <f>[1]!EM_S_FA_YOY_NETPROFIT(B574,"2019-12-31")</f>
        <v>22.906081259600001</v>
      </c>
      <c r="Y574" s="6">
        <f>[1]!EM_S_FA_YOY_NETPROFIT(B574,"2020-12-31")</f>
        <v>9.7447795823999996</v>
      </c>
      <c r="Z574" s="6">
        <f>[1]!EM_S_FA_YOY_NETPROFIT(B574,"2021-12-31")</f>
        <v>29.552061310799999</v>
      </c>
      <c r="AA574" s="6">
        <f>[1]!EM_S_FA_YOY_NETPROFIT(B574,"2022-12-31")</f>
        <v>17.966239991799998</v>
      </c>
      <c r="AB574" s="7">
        <f t="shared" si="52"/>
        <v>19.08769362833333</v>
      </c>
      <c r="AC574" s="8">
        <f t="shared" si="53"/>
        <v>9.9511479770538305</v>
      </c>
    </row>
    <row r="575" spans="1:29" ht="16.5" x14ac:dyDescent="0.45">
      <c r="A575" s="9">
        <v>655</v>
      </c>
      <c r="B575" s="5" t="s">
        <v>2174</v>
      </c>
      <c r="C575" s="5" t="s">
        <v>2175</v>
      </c>
      <c r="D575" s="5" t="s">
        <v>2176</v>
      </c>
      <c r="E575" s="5" t="s">
        <v>259</v>
      </c>
      <c r="F575" s="5" t="s">
        <v>11760</v>
      </c>
      <c r="G575" s="5">
        <v>11</v>
      </c>
      <c r="H575" s="5">
        <v>2</v>
      </c>
      <c r="I575" s="5">
        <f t="shared" si="48"/>
        <v>3</v>
      </c>
      <c r="J575" s="5">
        <f t="shared" si="49"/>
        <v>3</v>
      </c>
      <c r="K575" s="5"/>
      <c r="L575" s="5"/>
      <c r="M575" s="5"/>
      <c r="N575" s="5"/>
      <c r="O575" s="5" t="s">
        <v>2177</v>
      </c>
      <c r="P575" s="6">
        <f>[1]!EM_S_INFO_EMPLOYEE(B575,"2019")</f>
        <v>605</v>
      </c>
      <c r="Q575" s="6">
        <f>[1]!EM_S_STM07_IS(B575,"83","2019-12-31","1",1000000000)</f>
        <v>0.54331983133999995</v>
      </c>
      <c r="R575" s="6">
        <f>[1]!EM_S_FA_YOY_OR(B575,"2019-12-31")</f>
        <v>-14.902140384400001</v>
      </c>
      <c r="S575" s="6">
        <f>[1]!EM_S_FA_YOY_OR(B575,"2020-12-31")</f>
        <v>-15.0265938588</v>
      </c>
      <c r="T575" s="6">
        <f>[1]!EM_S_FA_YOY_OR(B575,"2021-12-31")</f>
        <v>30.1854506962</v>
      </c>
      <c r="U575" s="6">
        <f>[1]!EM_S_FA_YOY_OR(B575,"2022-12-31")</f>
        <v>-3.6042272702</v>
      </c>
      <c r="V575" s="7">
        <f t="shared" si="50"/>
        <v>3.8515431890666663</v>
      </c>
      <c r="W575" s="8">
        <f t="shared" si="51"/>
        <v>23.510075033201861</v>
      </c>
      <c r="X575" s="6">
        <f>[1]!EM_S_FA_YOY_NETPROFIT(B575,"2019-12-31")</f>
        <v>-13.617843216800001</v>
      </c>
      <c r="Y575" s="6">
        <f>[1]!EM_S_FA_YOY_NETPROFIT(B575,"2020-12-31")</f>
        <v>-19.4852599932</v>
      </c>
      <c r="Z575" s="6">
        <f>[1]!EM_S_FA_YOY_NETPROFIT(B575,"2021-12-31")</f>
        <v>0.3747373517</v>
      </c>
      <c r="AA575" s="6">
        <f>[1]!EM_S_FA_YOY_NETPROFIT(B575,"2022-12-31")</f>
        <v>23.275653763200001</v>
      </c>
      <c r="AB575" s="7">
        <f t="shared" si="52"/>
        <v>1.3883770405666667</v>
      </c>
      <c r="AC575" s="8">
        <f t="shared" si="53"/>
        <v>21.39847039824819</v>
      </c>
    </row>
    <row r="576" spans="1:29" ht="16.5" x14ac:dyDescent="0.45">
      <c r="A576" s="9">
        <v>656</v>
      </c>
      <c r="B576" s="5" t="s">
        <v>2178</v>
      </c>
      <c r="C576" s="5" t="s">
        <v>2179</v>
      </c>
      <c r="D576" s="5" t="s">
        <v>2180</v>
      </c>
      <c r="E576" s="5" t="s">
        <v>553</v>
      </c>
      <c r="F576" s="5" t="s">
        <v>11773</v>
      </c>
      <c r="G576" s="5">
        <v>24</v>
      </c>
      <c r="H576" s="5">
        <v>2</v>
      </c>
      <c r="I576" s="5">
        <f t="shared" si="48"/>
        <v>1</v>
      </c>
      <c r="J576" s="5">
        <f t="shared" si="49"/>
        <v>11</v>
      </c>
      <c r="K576" s="5"/>
      <c r="L576" s="5"/>
      <c r="M576" s="5"/>
      <c r="N576" s="5"/>
      <c r="O576" s="5" t="s">
        <v>2177</v>
      </c>
      <c r="P576" s="6">
        <f>[1]!EM_S_INFO_EMPLOYEE(B576,"2019")</f>
        <v>2390</v>
      </c>
      <c r="Q576" s="6">
        <f>[1]!EM_S_STM07_IS(B576,"83","2019-12-31","1",1000000000)</f>
        <v>3.3769802172999999</v>
      </c>
      <c r="R576" s="6">
        <f>[1]!EM_S_FA_YOY_OR(B576,"2019-12-31")</f>
        <v>9.3269207382000001</v>
      </c>
      <c r="S576" s="6">
        <f>[1]!EM_S_FA_YOY_OR(B576,"2020-12-31")</f>
        <v>10.026695287300001</v>
      </c>
      <c r="T576" s="6">
        <f>[1]!EM_S_FA_YOY_OR(B576,"2021-12-31")</f>
        <v>44.637821950400003</v>
      </c>
      <c r="U576" s="6">
        <f>[1]!EM_S_FA_YOY_OR(B576,"2022-12-31")</f>
        <v>1.9935988955999999</v>
      </c>
      <c r="V576" s="7">
        <f t="shared" si="50"/>
        <v>18.886038711100003</v>
      </c>
      <c r="W576" s="8">
        <f t="shared" si="51"/>
        <v>22.660503401568668</v>
      </c>
      <c r="X576" s="6">
        <f>[1]!EM_S_FA_YOY_NETPROFIT(B576,"2019-12-31")</f>
        <v>6.9214321665999998</v>
      </c>
      <c r="Y576" s="6">
        <f>[1]!EM_S_FA_YOY_NETPROFIT(B576,"2020-12-31")</f>
        <v>10.271021022599999</v>
      </c>
      <c r="Z576" s="6">
        <f>[1]!EM_S_FA_YOY_NETPROFIT(B576,"2021-12-31")</f>
        <v>156.03055869889999</v>
      </c>
      <c r="AA576" s="6">
        <f>[1]!EM_S_FA_YOY_NETPROFIT(B576,"2022-12-31")</f>
        <v>-46.945145048599997</v>
      </c>
      <c r="AB576" s="7">
        <f t="shared" si="52"/>
        <v>39.7854782243</v>
      </c>
      <c r="AC576" s="8">
        <f t="shared" si="53"/>
        <v>104.6571137853584</v>
      </c>
    </row>
    <row r="577" spans="1:29" ht="16.5" x14ac:dyDescent="0.45">
      <c r="A577" s="9">
        <v>657</v>
      </c>
      <c r="B577" s="5" t="s">
        <v>2181</v>
      </c>
      <c r="C577" s="5" t="s">
        <v>2182</v>
      </c>
      <c r="D577" s="5" t="s">
        <v>2183</v>
      </c>
      <c r="E577" s="5" t="s">
        <v>268</v>
      </c>
      <c r="F577" s="5" t="s">
        <v>11752</v>
      </c>
      <c r="G577" s="5">
        <v>2</v>
      </c>
      <c r="H577" s="5">
        <v>3</v>
      </c>
      <c r="I577" s="5">
        <f t="shared" si="48"/>
        <v>0</v>
      </c>
      <c r="J577" s="5">
        <f t="shared" si="49"/>
        <v>2</v>
      </c>
      <c r="K577" s="5"/>
      <c r="L577" s="5"/>
      <c r="M577" s="5"/>
      <c r="N577" s="5"/>
      <c r="O577" s="5" t="s">
        <v>2184</v>
      </c>
      <c r="P577" s="6">
        <f>[1]!EM_S_INFO_EMPLOYEE(B577,"2019")</f>
        <v>24054</v>
      </c>
      <c r="Q577" s="6">
        <f>[1]!EM_S_STM07_IS(B577,"83","2019-12-31","1",1000000000)</f>
        <v>70.911900243969995</v>
      </c>
      <c r="R577" s="6">
        <f>[1]!EM_S_FA_YOY_OR(B577,"2019-12-31")</f>
        <v>25.8025511958</v>
      </c>
      <c r="S577" s="6">
        <f>[1]!EM_S_FA_YOY_OR(B577,"2020-12-31")</f>
        <v>0.84530452420000002</v>
      </c>
      <c r="T577" s="6">
        <f>[1]!EM_S_FA_YOY_OR(B577,"2021-12-31")</f>
        <v>-33.9350016096</v>
      </c>
      <c r="U577" s="6">
        <f>[1]!EM_S_FA_YOY_OR(B577,"2022-12-31")</f>
        <v>-32.703565654099997</v>
      </c>
      <c r="V577" s="7">
        <f t="shared" si="50"/>
        <v>-21.931087579833331</v>
      </c>
      <c r="W577" s="8">
        <f t="shared" si="51"/>
        <v>19.734541712075014</v>
      </c>
      <c r="X577" s="6">
        <f>[1]!EM_S_FA_YOY_NETPROFIT(B577,"2019-12-31")</f>
        <v>15.833272171899999</v>
      </c>
      <c r="Y577" s="6">
        <f>[1]!EM_S_FA_YOY_NETPROFIT(B577,"2020-12-31")</f>
        <v>-18.915759981000001</v>
      </c>
      <c r="Z577" s="6">
        <f>[1]!EM_S_FA_YOY_NETPROFIT(B577,"2021-12-31")</f>
        <v>-164.35278359789999</v>
      </c>
      <c r="AA577" s="6">
        <f>[1]!EM_S_FA_YOY_NETPROFIT(B577,"2022-12-31")</f>
        <v>-268.52877658239998</v>
      </c>
      <c r="AB577" s="7">
        <f t="shared" si="52"/>
        <v>-150.59910672043333</v>
      </c>
      <c r="AC577" s="8">
        <f t="shared" si="53"/>
        <v>125.37359065987546</v>
      </c>
    </row>
    <row r="578" spans="1:29" ht="16.5" x14ac:dyDescent="0.45">
      <c r="A578" s="9">
        <v>658</v>
      </c>
      <c r="B578" s="5" t="s">
        <v>2185</v>
      </c>
      <c r="C578" s="5" t="s">
        <v>2186</v>
      </c>
      <c r="D578" s="5" t="s">
        <v>2187</v>
      </c>
      <c r="E578" s="5" t="s">
        <v>33</v>
      </c>
      <c r="F578" s="5" t="s">
        <v>11769</v>
      </c>
      <c r="G578" s="5">
        <v>20</v>
      </c>
      <c r="H578" s="5">
        <v>3</v>
      </c>
      <c r="I578" s="5">
        <f t="shared" ref="I578:I641" si="54">VLOOKUP(F578,K:N,4,FALSE)</f>
        <v>4</v>
      </c>
      <c r="J578" s="5">
        <f t="shared" ref="J578:J641" si="55">VLOOKUP(F578,K:L,2,FALSE)</f>
        <v>7</v>
      </c>
      <c r="K578" s="5"/>
      <c r="L578" s="5"/>
      <c r="M578" s="5"/>
      <c r="N578" s="5"/>
      <c r="O578" s="5" t="s">
        <v>2188</v>
      </c>
      <c r="P578" s="6">
        <f>[1]!EM_S_INFO_EMPLOYEE(B578,"2019")</f>
        <v>237</v>
      </c>
      <c r="Q578" s="6">
        <f>[1]!EM_S_STM07_IS(B578,"83","2019-12-31","1",1000000000)</f>
        <v>0.17243565747</v>
      </c>
      <c r="R578" s="6">
        <f>[1]!EM_S_FA_YOY_OR(B578,"2019-12-31")</f>
        <v>-25.906498468199999</v>
      </c>
      <c r="S578" s="6">
        <f>[1]!EM_S_FA_YOY_OR(B578,"2020-12-31")</f>
        <v>-6.2211462162000002</v>
      </c>
      <c r="T578" s="6">
        <f>[1]!EM_S_FA_YOY_OR(B578,"2021-12-31")</f>
        <v>35.001459059399998</v>
      </c>
      <c r="U578" s="6">
        <f>[1]!EM_S_FA_YOY_OR(B578,"2022-12-31")</f>
        <v>7.1590427067000002</v>
      </c>
      <c r="V578" s="7">
        <f t="shared" ref="V578:V641" si="56">AVERAGE(S578:U578)</f>
        <v>11.979785183300001</v>
      </c>
      <c r="W578" s="8">
        <f t="shared" ref="W578:W641" si="57">STDEV(S578:U578)</f>
        <v>21.029870778163446</v>
      </c>
      <c r="X578" s="6">
        <f>[1]!EM_S_FA_YOY_NETPROFIT(B578,"2019-12-31")</f>
        <v>-181.6366106104</v>
      </c>
      <c r="Y578" s="6">
        <f>[1]!EM_S_FA_YOY_NETPROFIT(B578,"2020-12-31")</f>
        <v>139.8659903887</v>
      </c>
      <c r="Z578" s="6">
        <f>[1]!EM_S_FA_YOY_NETPROFIT(B578,"2021-12-31")</f>
        <v>361.32819961220002</v>
      </c>
      <c r="AA578" s="6">
        <f>[1]!EM_S_FA_YOY_NETPROFIT(B578,"2022-12-31")</f>
        <v>-71.463094510800005</v>
      </c>
      <c r="AB578" s="7">
        <f t="shared" ref="AB578:AB641" si="58">AVERAGE(Y578:AA578)</f>
        <v>143.24369849669998</v>
      </c>
      <c r="AC578" s="8">
        <f t="shared" ref="AC578:AC641" si="59">STDEV(Y578:AA578)</f>
        <v>216.41541708300826</v>
      </c>
    </row>
    <row r="579" spans="1:29" ht="16.5" x14ac:dyDescent="0.45">
      <c r="A579" s="9">
        <v>659</v>
      </c>
      <c r="B579" s="5" t="s">
        <v>2189</v>
      </c>
      <c r="C579" s="5" t="s">
        <v>2190</v>
      </c>
      <c r="D579" s="5" t="s">
        <v>2191</v>
      </c>
      <c r="E579" s="5" t="s">
        <v>440</v>
      </c>
      <c r="F579" s="5" t="s">
        <v>11768</v>
      </c>
      <c r="G579" s="5">
        <v>19</v>
      </c>
      <c r="H579" s="5">
        <v>2</v>
      </c>
      <c r="I579" s="5">
        <f t="shared" si="54"/>
        <v>2</v>
      </c>
      <c r="J579" s="5">
        <f t="shared" si="55"/>
        <v>4</v>
      </c>
      <c r="K579" s="5"/>
      <c r="L579" s="5"/>
      <c r="M579" s="5"/>
      <c r="N579" s="5"/>
      <c r="O579" s="5" t="s">
        <v>2188</v>
      </c>
      <c r="P579" s="6">
        <f>[1]!EM_S_INFO_EMPLOYEE(B579,"2019")</f>
        <v>1428</v>
      </c>
      <c r="Q579" s="6">
        <f>[1]!EM_S_STM07_IS(B579,"83","2019-12-31","1",1000000000)</f>
        <v>2.0061026103000001</v>
      </c>
      <c r="R579" s="6">
        <f>[1]!EM_S_FA_YOY_OR(B579,"2019-12-31")</f>
        <v>16.6230523101</v>
      </c>
      <c r="S579" s="6">
        <f>[1]!EM_S_FA_YOY_OR(B579,"2020-12-31")</f>
        <v>1.1585364273000001</v>
      </c>
      <c r="T579" s="6">
        <f>[1]!EM_S_FA_YOY_OR(B579,"2021-12-31")</f>
        <v>17.997245902900001</v>
      </c>
      <c r="U579" s="6">
        <f>[1]!EM_S_FA_YOY_OR(B579,"2022-12-31")</f>
        <v>22.832200488600002</v>
      </c>
      <c r="V579" s="7">
        <f t="shared" si="56"/>
        <v>13.995994272933336</v>
      </c>
      <c r="W579" s="8">
        <f t="shared" si="57"/>
        <v>11.377365222900027</v>
      </c>
      <c r="X579" s="6">
        <f>[1]!EM_S_FA_YOY_NETPROFIT(B579,"2019-12-31")</f>
        <v>13.519714308599999</v>
      </c>
      <c r="Y579" s="6">
        <f>[1]!EM_S_FA_YOY_NETPROFIT(B579,"2020-12-31")</f>
        <v>6.0699464956</v>
      </c>
      <c r="Z579" s="6">
        <f>[1]!EM_S_FA_YOY_NETPROFIT(B579,"2021-12-31")</f>
        <v>41.632969512400003</v>
      </c>
      <c r="AA579" s="6">
        <f>[1]!EM_S_FA_YOY_NETPROFIT(B579,"2022-12-31")</f>
        <v>46.682475382500002</v>
      </c>
      <c r="AB579" s="7">
        <f t="shared" si="58"/>
        <v>31.461797130166669</v>
      </c>
      <c r="AC579" s="8">
        <f t="shared" si="59"/>
        <v>22.134451345564266</v>
      </c>
    </row>
    <row r="580" spans="1:29" ht="16.5" x14ac:dyDescent="0.45">
      <c r="A580" s="9">
        <v>660</v>
      </c>
      <c r="B580" s="5" t="s">
        <v>2192</v>
      </c>
      <c r="C580" s="5" t="s">
        <v>2193</v>
      </c>
      <c r="D580" s="5" t="s">
        <v>2194</v>
      </c>
      <c r="E580" s="5" t="s">
        <v>120</v>
      </c>
      <c r="F580" s="5" t="s">
        <v>11756</v>
      </c>
      <c r="G580" s="5">
        <v>6</v>
      </c>
      <c r="H580" s="5">
        <v>2</v>
      </c>
      <c r="I580" s="5">
        <f t="shared" si="54"/>
        <v>2</v>
      </c>
      <c r="J580" s="5">
        <f t="shared" si="55"/>
        <v>11</v>
      </c>
      <c r="K580" s="5"/>
      <c r="L580" s="5"/>
      <c r="M580" s="5"/>
      <c r="N580" s="5"/>
      <c r="O580" s="5" t="s">
        <v>2188</v>
      </c>
      <c r="P580" s="6">
        <f>[1]!EM_S_INFO_EMPLOYEE(B580,"2019")</f>
        <v>1301</v>
      </c>
      <c r="Q580" s="6">
        <f>[1]!EM_S_STM07_IS(B580,"83","2019-12-31","1",1000000000)</f>
        <v>1.47167192163</v>
      </c>
      <c r="R580" s="6">
        <f>[1]!EM_S_FA_YOY_OR(B580,"2019-12-31")</f>
        <v>9.3590859622</v>
      </c>
      <c r="S580" s="6">
        <f>[1]!EM_S_FA_YOY_OR(B580,"2020-12-31")</f>
        <v>-3.2419480651999999</v>
      </c>
      <c r="T580" s="6">
        <f>[1]!EM_S_FA_YOY_OR(B580,"2021-12-31")</f>
        <v>34.913263504200003</v>
      </c>
      <c r="U580" s="6">
        <f>[1]!EM_S_FA_YOY_OR(B580,"2022-12-31")</f>
        <v>-12.653023727600001</v>
      </c>
      <c r="V580" s="7">
        <f t="shared" si="56"/>
        <v>6.3394305704666678</v>
      </c>
      <c r="W580" s="8">
        <f t="shared" si="57"/>
        <v>25.189085586311627</v>
      </c>
      <c r="X580" s="6">
        <f>[1]!EM_S_FA_YOY_NETPROFIT(B580,"2019-12-31")</f>
        <v>25.700521653999999</v>
      </c>
      <c r="Y580" s="6">
        <f>[1]!EM_S_FA_YOY_NETPROFIT(B580,"2020-12-31")</f>
        <v>-10.8167072625</v>
      </c>
      <c r="Z580" s="6">
        <f>[1]!EM_S_FA_YOY_NETPROFIT(B580,"2021-12-31")</f>
        <v>11.612521745800001</v>
      </c>
      <c r="AA580" s="6">
        <f>[1]!EM_S_FA_YOY_NETPROFIT(B580,"2022-12-31")</f>
        <v>0.46808942320000002</v>
      </c>
      <c r="AB580" s="7">
        <f t="shared" si="58"/>
        <v>0.42130130216666695</v>
      </c>
      <c r="AC580" s="8">
        <f t="shared" si="59"/>
        <v>11.214687705098788</v>
      </c>
    </row>
    <row r="581" spans="1:29" ht="16.5" x14ac:dyDescent="0.45">
      <c r="A581" s="9">
        <v>661</v>
      </c>
      <c r="B581" s="5" t="s">
        <v>2195</v>
      </c>
      <c r="C581" s="5" t="s">
        <v>2196</v>
      </c>
      <c r="D581" s="5" t="s">
        <v>2197</v>
      </c>
      <c r="E581" s="5" t="s">
        <v>33</v>
      </c>
      <c r="F581" s="5" t="s">
        <v>11776</v>
      </c>
      <c r="G581" s="5">
        <v>27</v>
      </c>
      <c r="H581" s="5">
        <v>3</v>
      </c>
      <c r="I581" s="5">
        <f t="shared" si="54"/>
        <v>2</v>
      </c>
      <c r="J581" s="5">
        <f t="shared" si="55"/>
        <v>10</v>
      </c>
      <c r="K581" s="5"/>
      <c r="L581" s="5"/>
      <c r="M581" s="5"/>
      <c r="N581" s="5"/>
      <c r="O581" s="5" t="s">
        <v>2198</v>
      </c>
      <c r="P581" s="6">
        <f>[1]!EM_S_INFO_EMPLOYEE(B581,"2019")</f>
        <v>5389</v>
      </c>
      <c r="Q581" s="6">
        <f>[1]!EM_S_STM07_IS(B581,"83","2019-12-31","1",1000000000)</f>
        <v>2.9870025764500001</v>
      </c>
      <c r="R581" s="6">
        <f>[1]!EM_S_FA_YOY_OR(B581,"2019-12-31")</f>
        <v>-2.0987241365</v>
      </c>
      <c r="S581" s="6">
        <f>[1]!EM_S_FA_YOY_OR(B581,"2020-12-31")</f>
        <v>21.336960122000001</v>
      </c>
      <c r="T581" s="6">
        <f>[1]!EM_S_FA_YOY_OR(B581,"2021-12-31")</f>
        <v>6.2446912140000004</v>
      </c>
      <c r="U581" s="6">
        <f>[1]!EM_S_FA_YOY_OR(B581,"2022-12-31")</f>
        <v>-0.89826396450000001</v>
      </c>
      <c r="V581" s="7">
        <f t="shared" si="56"/>
        <v>8.8944624571666662</v>
      </c>
      <c r="W581" s="8">
        <f t="shared" si="57"/>
        <v>11.351971779169125</v>
      </c>
      <c r="X581" s="6">
        <f>[1]!EM_S_FA_YOY_NETPROFIT(B581,"2019-12-31")</f>
        <v>-677.65886909359995</v>
      </c>
      <c r="Y581" s="6">
        <f>[1]!EM_S_FA_YOY_NETPROFIT(B581,"2020-12-31")</f>
        <v>116.992375068</v>
      </c>
      <c r="Z581" s="6">
        <f>[1]!EM_S_FA_YOY_NETPROFIT(B581,"2021-12-31")</f>
        <v>50.4569402164</v>
      </c>
      <c r="AA581" s="6">
        <f>[1]!EM_S_FA_YOY_NETPROFIT(B581,"2022-12-31")</f>
        <v>-62.238659773099997</v>
      </c>
      <c r="AB581" s="7">
        <f t="shared" si="58"/>
        <v>35.070218503766668</v>
      </c>
      <c r="AC581" s="8">
        <f t="shared" si="59"/>
        <v>90.600796720279547</v>
      </c>
    </row>
    <row r="582" spans="1:29" ht="16.5" x14ac:dyDescent="0.45">
      <c r="A582" s="9">
        <v>662</v>
      </c>
      <c r="B582" s="5" t="s">
        <v>2199</v>
      </c>
      <c r="C582" s="5" t="s">
        <v>2200</v>
      </c>
      <c r="D582" s="5" t="s">
        <v>2201</v>
      </c>
      <c r="E582" s="5" t="s">
        <v>240</v>
      </c>
      <c r="F582" s="5" t="s">
        <v>11753</v>
      </c>
      <c r="G582" s="5">
        <v>3</v>
      </c>
      <c r="H582" s="5">
        <v>3</v>
      </c>
      <c r="I582" s="5">
        <f t="shared" si="54"/>
        <v>4</v>
      </c>
      <c r="J582" s="5">
        <f t="shared" si="55"/>
        <v>7</v>
      </c>
      <c r="K582" s="5"/>
      <c r="L582" s="5"/>
      <c r="M582" s="5"/>
      <c r="N582" s="5"/>
      <c r="O582" s="5" t="s">
        <v>2198</v>
      </c>
      <c r="P582" s="6">
        <f>[1]!EM_S_INFO_EMPLOYEE(B582,"2019")</f>
        <v>26018</v>
      </c>
      <c r="Q582" s="6">
        <f>[1]!EM_S_STM07_IS(B582,"83","2019-12-31","1",1000000000)</f>
        <v>6.4962650968400002</v>
      </c>
      <c r="R582" s="6">
        <f>[1]!EM_S_FA_YOY_OR(B582,"2019-12-31")</f>
        <v>19.001406710200001</v>
      </c>
      <c r="S582" s="6">
        <f>[1]!EM_S_FA_YOY_OR(B582,"2020-12-31")</f>
        <v>-1.3161418439000001</v>
      </c>
      <c r="T582" s="6">
        <f>[1]!EM_S_FA_YOY_OR(B582,"2021-12-31")</f>
        <v>5.7882333006</v>
      </c>
      <c r="U582" s="6">
        <f>[1]!EM_S_FA_YOY_OR(B582,"2022-12-31")</f>
        <v>10.979689906100001</v>
      </c>
      <c r="V582" s="7">
        <f t="shared" si="56"/>
        <v>5.1505937876000001</v>
      </c>
      <c r="W582" s="8">
        <f t="shared" si="57"/>
        <v>6.1726661757688772</v>
      </c>
      <c r="X582" s="6">
        <f>[1]!EM_S_FA_YOY_NETPROFIT(B582,"2019-12-31")</f>
        <v>12.6748614551</v>
      </c>
      <c r="Y582" s="6">
        <f>[1]!EM_S_FA_YOY_NETPROFIT(B582,"2020-12-31")</f>
        <v>-3.8877158027999998</v>
      </c>
      <c r="Z582" s="6">
        <f>[1]!EM_S_FA_YOY_NETPROFIT(B582,"2021-12-31")</f>
        <v>15.262137453699999</v>
      </c>
      <c r="AA582" s="6">
        <f>[1]!EM_S_FA_YOY_NETPROFIT(B582,"2022-12-31")</f>
        <v>12.2696213512</v>
      </c>
      <c r="AB582" s="7">
        <f t="shared" si="58"/>
        <v>7.8813476673666658</v>
      </c>
      <c r="AC582" s="8">
        <f t="shared" si="59"/>
        <v>10.301549853276402</v>
      </c>
    </row>
    <row r="583" spans="1:29" ht="16.5" x14ac:dyDescent="0.45">
      <c r="A583" s="9">
        <v>663</v>
      </c>
      <c r="B583" s="5" t="s">
        <v>2202</v>
      </c>
      <c r="C583" s="5" t="s">
        <v>2203</v>
      </c>
      <c r="D583" s="5" t="s">
        <v>2204</v>
      </c>
      <c r="E583" s="5" t="s">
        <v>33</v>
      </c>
      <c r="F583" s="5" t="s">
        <v>11753</v>
      </c>
      <c r="G583" s="5">
        <v>3</v>
      </c>
      <c r="H583" s="5">
        <v>3</v>
      </c>
      <c r="I583" s="5">
        <f t="shared" si="54"/>
        <v>4</v>
      </c>
      <c r="J583" s="5">
        <f t="shared" si="55"/>
        <v>7</v>
      </c>
      <c r="K583" s="5"/>
      <c r="L583" s="5"/>
      <c r="M583" s="5"/>
      <c r="N583" s="5"/>
      <c r="O583" s="5" t="s">
        <v>2198</v>
      </c>
      <c r="P583" s="6">
        <f>[1]!EM_S_INFO_EMPLOYEE(B583,"2019")</f>
        <v>5574</v>
      </c>
      <c r="Q583" s="6">
        <f>[1]!EM_S_STM07_IS(B583,"83","2019-12-31","1",1000000000)</f>
        <v>3.6625401164000002</v>
      </c>
      <c r="R583" s="6">
        <f>[1]!EM_S_FA_YOY_OR(B583,"2019-12-31")</f>
        <v>18.241071436399999</v>
      </c>
      <c r="S583" s="6">
        <f>[1]!EM_S_FA_YOY_OR(B583,"2020-12-31")</f>
        <v>-9.4257050259999993</v>
      </c>
      <c r="T583" s="6">
        <f>[1]!EM_S_FA_YOY_OR(B583,"2021-12-31")</f>
        <v>-3.0934913392999999</v>
      </c>
      <c r="U583" s="6">
        <f>[1]!EM_S_FA_YOY_OR(B583,"2022-12-31")</f>
        <v>-19.266233394</v>
      </c>
      <c r="V583" s="7">
        <f t="shared" si="56"/>
        <v>-10.5951432531</v>
      </c>
      <c r="W583" s="8">
        <f t="shared" si="57"/>
        <v>8.149545123331583</v>
      </c>
      <c r="X583" s="6">
        <f>[1]!EM_S_FA_YOY_NETPROFIT(B583,"2019-12-31")</f>
        <v>-14.2786604471</v>
      </c>
      <c r="Y583" s="6">
        <f>[1]!EM_S_FA_YOY_NETPROFIT(B583,"2020-12-31")</f>
        <v>-97.6204041254</v>
      </c>
      <c r="Z583" s="6">
        <f>[1]!EM_S_FA_YOY_NETPROFIT(B583,"2021-12-31")</f>
        <v>-3834.5076764390001</v>
      </c>
      <c r="AA583" s="6">
        <f>[1]!EM_S_FA_YOY_NETPROFIT(B583,"2022-12-31")</f>
        <v>-79.511444725900006</v>
      </c>
      <c r="AB583" s="7">
        <f t="shared" si="58"/>
        <v>-1337.2131750967667</v>
      </c>
      <c r="AC583" s="8">
        <f t="shared" si="59"/>
        <v>2162.7394326243393</v>
      </c>
    </row>
    <row r="584" spans="1:29" ht="16.5" x14ac:dyDescent="0.45">
      <c r="A584" s="9">
        <v>664</v>
      </c>
      <c r="B584" s="5" t="s">
        <v>2205</v>
      </c>
      <c r="C584" s="5" t="s">
        <v>2206</v>
      </c>
      <c r="D584" s="5" t="s">
        <v>2207</v>
      </c>
      <c r="E584" s="5" t="s">
        <v>259</v>
      </c>
      <c r="F584" s="5" t="s">
        <v>11760</v>
      </c>
      <c r="G584" s="5">
        <v>11</v>
      </c>
      <c r="H584" s="5">
        <v>2</v>
      </c>
      <c r="I584" s="5">
        <f t="shared" si="54"/>
        <v>3</v>
      </c>
      <c r="J584" s="5">
        <f t="shared" si="55"/>
        <v>3</v>
      </c>
      <c r="K584" s="5"/>
      <c r="L584" s="5"/>
      <c r="M584" s="5"/>
      <c r="N584" s="5"/>
      <c r="O584" s="5" t="s">
        <v>2208</v>
      </c>
      <c r="P584" s="6">
        <f>[1]!EM_S_INFO_EMPLOYEE(B584,"2019")</f>
        <v>7683</v>
      </c>
      <c r="Q584" s="6">
        <f>[1]!EM_S_STM07_IS(B584,"83","2019-12-31","1",1000000000)</f>
        <v>3.2725535955499998</v>
      </c>
      <c r="R584" s="6">
        <f>[1]!EM_S_FA_YOY_OR(B584,"2019-12-31")</f>
        <v>5.2419934790999996</v>
      </c>
      <c r="S584" s="6">
        <f>[1]!EM_S_FA_YOY_OR(B584,"2020-12-31")</f>
        <v>15.7403560406</v>
      </c>
      <c r="T584" s="6">
        <f>[1]!EM_S_FA_YOY_OR(B584,"2021-12-31")</f>
        <v>17.522763791799999</v>
      </c>
      <c r="U584" s="6">
        <f>[1]!EM_S_FA_YOY_OR(B584,"2022-12-31")</f>
        <v>-3.1137667658999999</v>
      </c>
      <c r="V584" s="7">
        <f t="shared" si="56"/>
        <v>10.0497843555</v>
      </c>
      <c r="W584" s="8">
        <f t="shared" si="57"/>
        <v>11.434751984287539</v>
      </c>
      <c r="X584" s="6">
        <f>[1]!EM_S_FA_YOY_NETPROFIT(B584,"2019-12-31")</f>
        <v>301.05071564939999</v>
      </c>
      <c r="Y584" s="6">
        <f>[1]!EM_S_FA_YOY_NETPROFIT(B584,"2020-12-31")</f>
        <v>90.969126846400002</v>
      </c>
      <c r="Z584" s="6">
        <f>[1]!EM_S_FA_YOY_NETPROFIT(B584,"2021-12-31")</f>
        <v>22.911208161600001</v>
      </c>
      <c r="AA584" s="6">
        <f>[1]!EM_S_FA_YOY_NETPROFIT(B584,"2022-12-31")</f>
        <v>-0.70365476900000001</v>
      </c>
      <c r="AB584" s="7">
        <f t="shared" si="58"/>
        <v>37.725560079666671</v>
      </c>
      <c r="AC584" s="8">
        <f t="shared" si="59"/>
        <v>47.598040814097047</v>
      </c>
    </row>
    <row r="585" spans="1:29" ht="16.5" x14ac:dyDescent="0.45">
      <c r="A585" s="9">
        <v>665</v>
      </c>
      <c r="B585" s="5" t="s">
        <v>2209</v>
      </c>
      <c r="C585" s="5" t="s">
        <v>2210</v>
      </c>
      <c r="D585" s="5" t="s">
        <v>2211</v>
      </c>
      <c r="E585" s="5" t="s">
        <v>263</v>
      </c>
      <c r="F585" s="5" t="s">
        <v>11768</v>
      </c>
      <c r="G585" s="5">
        <v>19</v>
      </c>
      <c r="H585" s="5">
        <v>2</v>
      </c>
      <c r="I585" s="5">
        <f t="shared" si="54"/>
        <v>2</v>
      </c>
      <c r="J585" s="5">
        <f t="shared" si="55"/>
        <v>4</v>
      </c>
      <c r="K585" s="5"/>
      <c r="L585" s="5"/>
      <c r="M585" s="5"/>
      <c r="N585" s="5"/>
      <c r="O585" s="5" t="s">
        <v>2208</v>
      </c>
      <c r="P585" s="6">
        <f>[1]!EM_S_INFO_EMPLOYEE(B585,"2019")</f>
        <v>5362</v>
      </c>
      <c r="Q585" s="6">
        <f>[1]!EM_S_STM07_IS(B585,"83","2019-12-31","1",1000000000)</f>
        <v>13.829217053360001</v>
      </c>
      <c r="R585" s="6">
        <f>[1]!EM_S_FA_YOY_OR(B585,"2019-12-31")</f>
        <v>10.9807981028</v>
      </c>
      <c r="S585" s="6">
        <f>[1]!EM_S_FA_YOY_OR(B585,"2020-12-31")</f>
        <v>8.5574988235999996</v>
      </c>
      <c r="T585" s="6">
        <f>[1]!EM_S_FA_YOY_OR(B585,"2021-12-31")</f>
        <v>32.194010082799998</v>
      </c>
      <c r="U585" s="6">
        <f>[1]!EM_S_FA_YOY_OR(B585,"2022-12-31")</f>
        <v>6.0214421017999999</v>
      </c>
      <c r="V585" s="7">
        <f t="shared" si="56"/>
        <v>15.590983669399998</v>
      </c>
      <c r="W585" s="8">
        <f t="shared" si="57"/>
        <v>14.4344470100898</v>
      </c>
      <c r="X585" s="6">
        <f>[1]!EM_S_FA_YOY_NETPROFIT(B585,"2019-12-31")</f>
        <v>-39.954196828800001</v>
      </c>
      <c r="Y585" s="6">
        <f>[1]!EM_S_FA_YOY_NETPROFIT(B585,"2020-12-31")</f>
        <v>44.703160212</v>
      </c>
      <c r="Z585" s="6">
        <f>[1]!EM_S_FA_YOY_NETPROFIT(B585,"2021-12-31")</f>
        <v>61.8409256152</v>
      </c>
      <c r="AA585" s="6">
        <f>[1]!EM_S_FA_YOY_NETPROFIT(B585,"2022-12-31")</f>
        <v>18.745566276200002</v>
      </c>
      <c r="AB585" s="7">
        <f t="shared" si="58"/>
        <v>41.763217367800003</v>
      </c>
      <c r="AC585" s="8">
        <f t="shared" si="59"/>
        <v>21.697579290896819</v>
      </c>
    </row>
    <row r="586" spans="1:29" ht="16.5" x14ac:dyDescent="0.45">
      <c r="A586" s="9">
        <v>666</v>
      </c>
      <c r="B586" s="5" t="s">
        <v>2212</v>
      </c>
      <c r="C586" s="5" t="s">
        <v>2213</v>
      </c>
      <c r="D586" s="5" t="s">
        <v>2214</v>
      </c>
      <c r="E586" s="5" t="s">
        <v>120</v>
      </c>
      <c r="F586" s="5" t="s">
        <v>11762</v>
      </c>
      <c r="G586" s="5">
        <v>13</v>
      </c>
      <c r="H586" s="5">
        <v>2</v>
      </c>
      <c r="I586" s="5">
        <f t="shared" si="54"/>
        <v>4</v>
      </c>
      <c r="J586" s="5">
        <f t="shared" si="55"/>
        <v>7</v>
      </c>
      <c r="K586" s="5"/>
      <c r="L586" s="5"/>
      <c r="M586" s="5"/>
      <c r="N586" s="5"/>
      <c r="O586" s="5" t="s">
        <v>2208</v>
      </c>
      <c r="P586" s="6">
        <f>[1]!EM_S_INFO_EMPLOYEE(B586,"2019")</f>
        <v>12254</v>
      </c>
      <c r="Q586" s="6">
        <f>[1]!EM_S_STM07_IS(B586,"83","2019-12-31","1",1000000000)</f>
        <v>8.2665746204699992</v>
      </c>
      <c r="R586" s="6">
        <f>[1]!EM_S_FA_YOY_OR(B586,"2019-12-31")</f>
        <v>14.450109708899999</v>
      </c>
      <c r="S586" s="6">
        <f>[1]!EM_S_FA_YOY_OR(B586,"2020-12-31")</f>
        <v>30.2679830983</v>
      </c>
      <c r="T586" s="6">
        <f>[1]!EM_S_FA_YOY_OR(B586,"2021-12-31")</f>
        <v>46.835112602199999</v>
      </c>
      <c r="U586" s="6">
        <f>[1]!EM_S_FA_YOY_OR(B586,"2022-12-31")</f>
        <v>35.518979838699998</v>
      </c>
      <c r="V586" s="7">
        <f t="shared" si="56"/>
        <v>37.540691846400001</v>
      </c>
      <c r="W586" s="8">
        <f t="shared" si="57"/>
        <v>8.466577501051189</v>
      </c>
      <c r="X586" s="6">
        <f>[1]!EM_S_FA_YOY_NETPROFIT(B586,"2019-12-31")</f>
        <v>-75.532824391999995</v>
      </c>
      <c r="Y586" s="6">
        <f>[1]!EM_S_FA_YOY_NETPROFIT(B586,"2020-12-31")</f>
        <v>937.61994983930003</v>
      </c>
      <c r="Z586" s="6">
        <f>[1]!EM_S_FA_YOY_NETPROFIT(B586,"2021-12-31")</f>
        <v>148.76435360900001</v>
      </c>
      <c r="AA586" s="6">
        <f>[1]!EM_S_FA_YOY_NETPROFIT(B586,"2022-12-31")</f>
        <v>-45.1114798885</v>
      </c>
      <c r="AB586" s="7">
        <f t="shared" si="58"/>
        <v>347.09094118659999</v>
      </c>
      <c r="AC586" s="8">
        <f t="shared" si="59"/>
        <v>520.51930055363289</v>
      </c>
    </row>
    <row r="587" spans="1:29" ht="16.5" x14ac:dyDescent="0.45">
      <c r="A587" s="9">
        <v>667</v>
      </c>
      <c r="B587" s="5" t="s">
        <v>2215</v>
      </c>
      <c r="C587" s="5" t="s">
        <v>2216</v>
      </c>
      <c r="D587" s="5" t="s">
        <v>2217</v>
      </c>
      <c r="E587" s="5" t="s">
        <v>311</v>
      </c>
      <c r="F587" s="5" t="s">
        <v>11761</v>
      </c>
      <c r="G587" s="5">
        <v>12</v>
      </c>
      <c r="H587" s="5">
        <v>1</v>
      </c>
      <c r="I587" s="5">
        <f t="shared" si="54"/>
        <v>2</v>
      </c>
      <c r="J587" s="5">
        <f t="shared" si="55"/>
        <v>6</v>
      </c>
      <c r="K587" s="5"/>
      <c r="L587" s="5"/>
      <c r="M587" s="5"/>
      <c r="N587" s="5"/>
      <c r="O587" s="5" t="s">
        <v>2218</v>
      </c>
      <c r="P587" s="6">
        <f>[1]!EM_S_INFO_EMPLOYEE(B587,"2019")</f>
        <v>23853</v>
      </c>
      <c r="Q587" s="6">
        <f>[1]!EM_S_STM07_IS(B587,"83","2019-12-31","1",1000000000)</f>
        <v>24.517770453370002</v>
      </c>
      <c r="R587" s="6">
        <f>[1]!EM_S_FA_YOY_OR(B587,"2019-12-31")</f>
        <v>10.8749979826</v>
      </c>
      <c r="S587" s="6">
        <f>[1]!EM_S_FA_YOY_OR(B587,"2020-12-31")</f>
        <v>100.5333459177</v>
      </c>
      <c r="T587" s="6">
        <f>[1]!EM_S_FA_YOY_OR(B587,"2021-12-31")</f>
        <v>-3.0429005212</v>
      </c>
      <c r="U587" s="6">
        <f>[1]!EM_S_FA_YOY_OR(B587,"2022-12-31")</f>
        <v>-69.760916269000006</v>
      </c>
      <c r="V587" s="7">
        <f t="shared" si="56"/>
        <v>9.2431763758333343</v>
      </c>
      <c r="W587" s="8">
        <f t="shared" si="57"/>
        <v>85.80935087487839</v>
      </c>
      <c r="X587" s="6">
        <f>[1]!EM_S_FA_YOY_NETPROFIT(B587,"2019-12-31")</f>
        <v>779.27270967039999</v>
      </c>
      <c r="Y587" s="6">
        <f>[1]!EM_S_FA_YOY_NETPROFIT(B587,"2020-12-31")</f>
        <v>252.2855394872</v>
      </c>
      <c r="Z587" s="6">
        <f>[1]!EM_S_FA_YOY_NETPROFIT(B587,"2021-12-31")</f>
        <v>-420.48487066029998</v>
      </c>
      <c r="AA587" s="6">
        <f>[1]!EM_S_FA_YOY_NETPROFIT(B587,"2022-12-31")</f>
        <v>24.948196603700001</v>
      </c>
      <c r="AB587" s="7">
        <f t="shared" si="58"/>
        <v>-47.750378189799989</v>
      </c>
      <c r="AC587" s="8">
        <f t="shared" si="59"/>
        <v>342.22626765820212</v>
      </c>
    </row>
    <row r="588" spans="1:29" ht="16.5" x14ac:dyDescent="0.45">
      <c r="A588" s="9">
        <v>668</v>
      </c>
      <c r="B588" s="5" t="s">
        <v>2219</v>
      </c>
      <c r="C588" s="5" t="s">
        <v>2220</v>
      </c>
      <c r="D588" s="5" t="s">
        <v>2221</v>
      </c>
      <c r="E588" s="5" t="s">
        <v>1297</v>
      </c>
      <c r="F588" s="5" t="s">
        <v>11756</v>
      </c>
      <c r="G588" s="5">
        <v>6</v>
      </c>
      <c r="H588" s="5">
        <v>2</v>
      </c>
      <c r="I588" s="5">
        <f t="shared" si="54"/>
        <v>2</v>
      </c>
      <c r="J588" s="5">
        <f t="shared" si="55"/>
        <v>11</v>
      </c>
      <c r="K588" s="5"/>
      <c r="L588" s="5"/>
      <c r="M588" s="5"/>
      <c r="N588" s="5"/>
      <c r="O588" s="5" t="s">
        <v>2218</v>
      </c>
      <c r="P588" s="6">
        <f>[1]!EM_S_INFO_EMPLOYEE(B588,"2019")</f>
        <v>1755</v>
      </c>
      <c r="Q588" s="6">
        <f>[1]!EM_S_STM07_IS(B588,"83","2019-12-31","1",1000000000)</f>
        <v>1.8069715469700001</v>
      </c>
      <c r="R588" s="6">
        <f>[1]!EM_S_FA_YOY_OR(B588,"2019-12-31")</f>
        <v>4.3508887811000001</v>
      </c>
      <c r="S588" s="6">
        <f>[1]!EM_S_FA_YOY_OR(B588,"2020-12-31")</f>
        <v>25.746757753299999</v>
      </c>
      <c r="T588" s="6">
        <f>[1]!EM_S_FA_YOY_OR(B588,"2021-12-31")</f>
        <v>31.2011629494</v>
      </c>
      <c r="U588" s="6">
        <f>[1]!EM_S_FA_YOY_OR(B588,"2022-12-31")</f>
        <v>9.5456170565999994</v>
      </c>
      <c r="V588" s="7">
        <f t="shared" si="56"/>
        <v>22.164512586433332</v>
      </c>
      <c r="W588" s="8">
        <f t="shared" si="57"/>
        <v>11.263437632687738</v>
      </c>
      <c r="X588" s="6">
        <f>[1]!EM_S_FA_YOY_NETPROFIT(B588,"2019-12-31")</f>
        <v>20.761935243700002</v>
      </c>
      <c r="Y588" s="6">
        <f>[1]!EM_S_FA_YOY_NETPROFIT(B588,"2020-12-31")</f>
        <v>48.902694611599998</v>
      </c>
      <c r="Z588" s="6">
        <f>[1]!EM_S_FA_YOY_NETPROFIT(B588,"2021-12-31")</f>
        <v>33.803452034000003</v>
      </c>
      <c r="AA588" s="6">
        <f>[1]!EM_S_FA_YOY_NETPROFIT(B588,"2022-12-31")</f>
        <v>32.408037714300001</v>
      </c>
      <c r="AB588" s="7">
        <f t="shared" si="58"/>
        <v>38.371394786633338</v>
      </c>
      <c r="AC588" s="8">
        <f t="shared" si="59"/>
        <v>9.1470214979201039</v>
      </c>
    </row>
    <row r="589" spans="1:29" ht="16.5" x14ac:dyDescent="0.45">
      <c r="A589" s="9">
        <v>669</v>
      </c>
      <c r="B589" s="5" t="s">
        <v>2222</v>
      </c>
      <c r="C589" s="5" t="s">
        <v>2223</v>
      </c>
      <c r="D589" s="5" t="s">
        <v>2224</v>
      </c>
      <c r="E589" s="5" t="s">
        <v>363</v>
      </c>
      <c r="F589" s="5" t="s">
        <v>11774</v>
      </c>
      <c r="G589" s="5">
        <v>25</v>
      </c>
      <c r="H589" s="5">
        <v>3</v>
      </c>
      <c r="I589" s="5">
        <f t="shared" si="54"/>
        <v>2</v>
      </c>
      <c r="J589" s="5">
        <f t="shared" si="55"/>
        <v>10</v>
      </c>
      <c r="K589" s="5"/>
      <c r="L589" s="5"/>
      <c r="M589" s="5"/>
      <c r="N589" s="5"/>
      <c r="O589" s="5" t="s">
        <v>2218</v>
      </c>
      <c r="P589" s="6">
        <f>[1]!EM_S_INFO_EMPLOYEE(B589,"2019")</f>
        <v>1608</v>
      </c>
      <c r="Q589" s="6">
        <f>[1]!EM_S_STM07_IS(B589,"83","2019-12-31","1",1000000000)</f>
        <v>0.67664219207999998</v>
      </c>
      <c r="R589" s="6">
        <f>[1]!EM_S_FA_YOY_OR(B589,"2019-12-31")</f>
        <v>4.3877825752000001</v>
      </c>
      <c r="S589" s="6">
        <f>[1]!EM_S_FA_YOY_OR(B589,"2020-12-31")</f>
        <v>-40.093269663800001</v>
      </c>
      <c r="T589" s="6">
        <f>[1]!EM_S_FA_YOY_OR(B589,"2021-12-31")</f>
        <v>7.2068896185</v>
      </c>
      <c r="U589" s="6">
        <f>[1]!EM_S_FA_YOY_OR(B589,"2022-12-31")</f>
        <v>-41.047722849199999</v>
      </c>
      <c r="V589" s="7">
        <f t="shared" si="56"/>
        <v>-24.644700964833334</v>
      </c>
      <c r="W589" s="8">
        <f t="shared" si="57"/>
        <v>27.588414456742459</v>
      </c>
      <c r="X589" s="6">
        <f>[1]!EM_S_FA_YOY_NETPROFIT(B589,"2019-12-31")</f>
        <v>-83.239969916299998</v>
      </c>
      <c r="Y589" s="6">
        <f>[1]!EM_S_FA_YOY_NETPROFIT(B589,"2020-12-31")</f>
        <v>13.025002728900001</v>
      </c>
      <c r="Z589" s="6">
        <f>[1]!EM_S_FA_YOY_NETPROFIT(B589,"2021-12-31")</f>
        <v>-763.74807582660003</v>
      </c>
      <c r="AA589" s="6">
        <f>[1]!EM_S_FA_YOY_NETPROFIT(B589,"2022-12-31")</f>
        <v>53.123229163799998</v>
      </c>
      <c r="AB589" s="7">
        <f t="shared" si="58"/>
        <v>-232.53328131130002</v>
      </c>
      <c r="AC589" s="8">
        <f t="shared" si="59"/>
        <v>460.48217704353709</v>
      </c>
    </row>
    <row r="590" spans="1:29" ht="16.5" x14ac:dyDescent="0.45">
      <c r="A590" s="9">
        <v>670</v>
      </c>
      <c r="B590" s="5" t="s">
        <v>2225</v>
      </c>
      <c r="C590" s="5" t="s">
        <v>2226</v>
      </c>
      <c r="D590" s="5" t="s">
        <v>2227</v>
      </c>
      <c r="E590" s="5" t="s">
        <v>120</v>
      </c>
      <c r="F590" s="5" t="s">
        <v>11768</v>
      </c>
      <c r="G590" s="5">
        <v>19</v>
      </c>
      <c r="H590" s="5">
        <v>2</v>
      </c>
      <c r="I590" s="5">
        <f t="shared" si="54"/>
        <v>2</v>
      </c>
      <c r="J590" s="5">
        <f t="shared" si="55"/>
        <v>4</v>
      </c>
      <c r="K590" s="5"/>
      <c r="L590" s="5"/>
      <c r="M590" s="5"/>
      <c r="N590" s="5"/>
      <c r="O590" s="5" t="s">
        <v>2228</v>
      </c>
      <c r="P590" s="6">
        <f>[1]!EM_S_INFO_EMPLOYEE(B590,"2019")</f>
        <v>1957</v>
      </c>
      <c r="Q590" s="6">
        <f>[1]!EM_S_STM07_IS(B590,"83","2019-12-31","1",1000000000)</f>
        <v>4.3306497844700003</v>
      </c>
      <c r="R590" s="6">
        <f>[1]!EM_S_FA_YOY_OR(B590,"2019-12-31")</f>
        <v>4.6644787216000001</v>
      </c>
      <c r="S590" s="6">
        <f>[1]!EM_S_FA_YOY_OR(B590,"2020-12-31")</f>
        <v>1.0668482332</v>
      </c>
      <c r="T590" s="6">
        <f>[1]!EM_S_FA_YOY_OR(B590,"2021-12-31")</f>
        <v>42.4163816123</v>
      </c>
      <c r="U590" s="6">
        <f>[1]!EM_S_FA_YOY_OR(B590,"2022-12-31")</f>
        <v>8.8468512513000004</v>
      </c>
      <c r="V590" s="7">
        <f t="shared" si="56"/>
        <v>17.4433603656</v>
      </c>
      <c r="W590" s="8">
        <f t="shared" si="57"/>
        <v>21.974324890232886</v>
      </c>
      <c r="X590" s="6">
        <f>[1]!EM_S_FA_YOY_NETPROFIT(B590,"2019-12-31")</f>
        <v>105.0958146681</v>
      </c>
      <c r="Y590" s="6">
        <f>[1]!EM_S_FA_YOY_NETPROFIT(B590,"2020-12-31")</f>
        <v>0.19509625729999999</v>
      </c>
      <c r="Z590" s="6">
        <f>[1]!EM_S_FA_YOY_NETPROFIT(B590,"2021-12-31")</f>
        <v>367.66139211780001</v>
      </c>
      <c r="AA590" s="6">
        <f>[1]!EM_S_FA_YOY_NETPROFIT(B590,"2022-12-31")</f>
        <v>-461.19291161899997</v>
      </c>
      <c r="AB590" s="7">
        <f t="shared" si="58"/>
        <v>-31.112141081299985</v>
      </c>
      <c r="AC590" s="8">
        <f t="shared" si="59"/>
        <v>415.31310060975136</v>
      </c>
    </row>
    <row r="591" spans="1:29" ht="16.5" x14ac:dyDescent="0.45">
      <c r="A591" s="9">
        <v>671</v>
      </c>
      <c r="B591" s="5" t="s">
        <v>2229</v>
      </c>
      <c r="C591" s="5" t="s">
        <v>2230</v>
      </c>
      <c r="D591" s="5" t="s">
        <v>2231</v>
      </c>
      <c r="E591" s="5" t="s">
        <v>7</v>
      </c>
      <c r="F591" s="5" t="s">
        <v>11762</v>
      </c>
      <c r="G591" s="5">
        <v>13</v>
      </c>
      <c r="H591" s="5">
        <v>2</v>
      </c>
      <c r="I591" s="5">
        <f t="shared" si="54"/>
        <v>4</v>
      </c>
      <c r="J591" s="5">
        <f t="shared" si="55"/>
        <v>7</v>
      </c>
      <c r="K591" s="5"/>
      <c r="L591" s="5"/>
      <c r="M591" s="5"/>
      <c r="N591" s="5"/>
      <c r="O591" s="5" t="s">
        <v>2228</v>
      </c>
      <c r="P591" s="6">
        <f>[1]!EM_S_INFO_EMPLOYEE(B591,"2019")</f>
        <v>686</v>
      </c>
      <c r="Q591" s="6">
        <f>[1]!EM_S_STM07_IS(B591,"83","2019-12-31","1",1000000000)</f>
        <v>0.62884963804000005</v>
      </c>
      <c r="R591" s="6">
        <f>[1]!EM_S_FA_YOY_OR(B591,"2019-12-31")</f>
        <v>43.608474136200002</v>
      </c>
      <c r="S591" s="6">
        <f>[1]!EM_S_FA_YOY_OR(B591,"2020-12-31")</f>
        <v>-24.621255405799999</v>
      </c>
      <c r="T591" s="6">
        <f>[1]!EM_S_FA_YOY_OR(B591,"2021-12-31")</f>
        <v>3.8455175172999998</v>
      </c>
      <c r="U591" s="6">
        <f>[1]!EM_S_FA_YOY_OR(B591,"2022-12-31")</f>
        <v>-2.3135592456</v>
      </c>
      <c r="V591" s="7">
        <f t="shared" si="56"/>
        <v>-7.6964323780333332</v>
      </c>
      <c r="W591" s="8">
        <f t="shared" si="57"/>
        <v>14.977342305420519</v>
      </c>
      <c r="X591" s="6">
        <f>[1]!EM_S_FA_YOY_NETPROFIT(B591,"2019-12-31")</f>
        <v>477.09978504409997</v>
      </c>
      <c r="Y591" s="6">
        <f>[1]!EM_S_FA_YOY_NETPROFIT(B591,"2020-12-31")</f>
        <v>-159.6513857562</v>
      </c>
      <c r="Z591" s="6">
        <f>[1]!EM_S_FA_YOY_NETPROFIT(B591,"2021-12-31")</f>
        <v>84.460472278300003</v>
      </c>
      <c r="AA591" s="6">
        <f>[1]!EM_S_FA_YOY_NETPROFIT(B591,"2022-12-31")</f>
        <v>54.341089292100001</v>
      </c>
      <c r="AB591" s="7">
        <f t="shared" si="58"/>
        <v>-6.9499413952666655</v>
      </c>
      <c r="AC591" s="8">
        <f t="shared" si="59"/>
        <v>133.09805648582463</v>
      </c>
    </row>
    <row r="592" spans="1:29" ht="16.5" x14ac:dyDescent="0.45">
      <c r="A592" s="9">
        <v>672</v>
      </c>
      <c r="B592" s="5" t="s">
        <v>2232</v>
      </c>
      <c r="C592" s="5" t="s">
        <v>2233</v>
      </c>
      <c r="D592" s="5" t="s">
        <v>2234</v>
      </c>
      <c r="E592" s="5" t="s">
        <v>1297</v>
      </c>
      <c r="F592" s="5" t="s">
        <v>11775</v>
      </c>
      <c r="G592" s="5">
        <v>26</v>
      </c>
      <c r="H592" s="5">
        <v>2</v>
      </c>
      <c r="I592" s="5">
        <f t="shared" si="54"/>
        <v>3</v>
      </c>
      <c r="J592" s="5">
        <f t="shared" si="55"/>
        <v>3</v>
      </c>
      <c r="K592" s="5"/>
      <c r="L592" s="5"/>
      <c r="M592" s="5"/>
      <c r="N592" s="5"/>
      <c r="O592" s="5" t="s">
        <v>2235</v>
      </c>
      <c r="P592" s="6">
        <f>[1]!EM_S_INFO_EMPLOYEE(B592,"2019")</f>
        <v>917</v>
      </c>
      <c r="Q592" s="6">
        <f>[1]!EM_S_STM07_IS(B592,"83","2019-12-31","1",1000000000)</f>
        <v>1.1662375437600001</v>
      </c>
      <c r="R592" s="6">
        <f>[1]!EM_S_FA_YOY_OR(B592,"2019-12-31")</f>
        <v>19.262002800699999</v>
      </c>
      <c r="S592" s="6">
        <f>[1]!EM_S_FA_YOY_OR(B592,"2020-12-31")</f>
        <v>2.4408012657999998</v>
      </c>
      <c r="T592" s="6">
        <f>[1]!EM_S_FA_YOY_OR(B592,"2021-12-31")</f>
        <v>5.5351738091999998</v>
      </c>
      <c r="U592" s="6">
        <f>[1]!EM_S_FA_YOY_OR(B592,"2022-12-31")</f>
        <v>-7.7888479967000004</v>
      </c>
      <c r="V592" s="7">
        <f t="shared" si="56"/>
        <v>6.2375692766666248E-2</v>
      </c>
      <c r="W592" s="8">
        <f t="shared" si="57"/>
        <v>6.9731678902683019</v>
      </c>
      <c r="X592" s="6">
        <f>[1]!EM_S_FA_YOY_NETPROFIT(B592,"2019-12-31")</f>
        <v>65.474454263499993</v>
      </c>
      <c r="Y592" s="6">
        <f>[1]!EM_S_FA_YOY_NETPROFIT(B592,"2020-12-31")</f>
        <v>54.059152145500001</v>
      </c>
      <c r="Z592" s="6">
        <f>[1]!EM_S_FA_YOY_NETPROFIT(B592,"2021-12-31")</f>
        <v>-16.355640254899999</v>
      </c>
      <c r="AA592" s="6">
        <f>[1]!EM_S_FA_YOY_NETPROFIT(B592,"2022-12-31")</f>
        <v>-687.99446411990004</v>
      </c>
      <c r="AB592" s="7">
        <f t="shared" si="58"/>
        <v>-216.76365074310002</v>
      </c>
      <c r="AC592" s="8">
        <f t="shared" si="59"/>
        <v>409.61374531870661</v>
      </c>
    </row>
    <row r="593" spans="1:29" ht="16.5" x14ac:dyDescent="0.45">
      <c r="A593" s="9">
        <v>673</v>
      </c>
      <c r="B593" s="5" t="s">
        <v>2236</v>
      </c>
      <c r="C593" s="5" t="s">
        <v>2237</v>
      </c>
      <c r="D593" s="5" t="s">
        <v>2238</v>
      </c>
      <c r="E593" s="5" t="s">
        <v>7</v>
      </c>
      <c r="F593" s="5" t="s">
        <v>11758</v>
      </c>
      <c r="G593" s="5">
        <v>8</v>
      </c>
      <c r="H593" s="5">
        <v>2</v>
      </c>
      <c r="I593" s="5">
        <f t="shared" si="54"/>
        <v>3</v>
      </c>
      <c r="J593" s="5">
        <f t="shared" si="55"/>
        <v>2</v>
      </c>
      <c r="K593" s="5"/>
      <c r="L593" s="5"/>
      <c r="M593" s="5"/>
      <c r="N593" s="5"/>
      <c r="O593" s="5" t="s">
        <v>2235</v>
      </c>
      <c r="P593" s="6">
        <f>[1]!EM_S_INFO_EMPLOYEE(B593,"2019")</f>
        <v>3085</v>
      </c>
      <c r="Q593" s="6">
        <f>[1]!EM_S_STM07_IS(B593,"83","2019-12-31","1",1000000000)</f>
        <v>4.7036718770399997</v>
      </c>
      <c r="R593" s="6">
        <f>[1]!EM_S_FA_YOY_OR(B593,"2019-12-31")</f>
        <v>-1.5305365794000001</v>
      </c>
      <c r="S593" s="6">
        <f>[1]!EM_S_FA_YOY_OR(B593,"2020-12-31")</f>
        <v>-6.0075191332999998</v>
      </c>
      <c r="T593" s="6">
        <f>[1]!EM_S_FA_YOY_OR(B593,"2021-12-31")</f>
        <v>-1.2601635111</v>
      </c>
      <c r="U593" s="6">
        <f>[1]!EM_S_FA_YOY_OR(B593,"2022-12-31")</f>
        <v>-17.165788721999999</v>
      </c>
      <c r="V593" s="7">
        <f t="shared" si="56"/>
        <v>-8.1444904554666664</v>
      </c>
      <c r="W593" s="8">
        <f t="shared" si="57"/>
        <v>8.1653054542513264</v>
      </c>
      <c r="X593" s="6">
        <f>[1]!EM_S_FA_YOY_NETPROFIT(B593,"2019-12-31")</f>
        <v>224.92873376649999</v>
      </c>
      <c r="Y593" s="6">
        <f>[1]!EM_S_FA_YOY_NETPROFIT(B593,"2020-12-31")</f>
        <v>120.7297849748</v>
      </c>
      <c r="Z593" s="6">
        <f>[1]!EM_S_FA_YOY_NETPROFIT(B593,"2021-12-31")</f>
        <v>-4.8658674696000004</v>
      </c>
      <c r="AA593" s="6">
        <f>[1]!EM_S_FA_YOY_NETPROFIT(B593,"2022-12-31")</f>
        <v>-210.2553215291</v>
      </c>
      <c r="AB593" s="7">
        <f t="shared" si="58"/>
        <v>-31.463801341300002</v>
      </c>
      <c r="AC593" s="8">
        <f t="shared" si="59"/>
        <v>167.08791921180895</v>
      </c>
    </row>
    <row r="594" spans="1:29" ht="16.5" x14ac:dyDescent="0.45">
      <c r="A594" s="9">
        <v>674</v>
      </c>
      <c r="B594" s="5" t="s">
        <v>2239</v>
      </c>
      <c r="C594" s="5" t="s">
        <v>2240</v>
      </c>
      <c r="D594" s="5" t="s">
        <v>2241</v>
      </c>
      <c r="E594" s="5" t="s">
        <v>259</v>
      </c>
      <c r="F594" s="5" t="s">
        <v>11756</v>
      </c>
      <c r="G594" s="5">
        <v>6</v>
      </c>
      <c r="H594" s="5">
        <v>2</v>
      </c>
      <c r="I594" s="5">
        <f t="shared" si="54"/>
        <v>2</v>
      </c>
      <c r="J594" s="5">
        <f t="shared" si="55"/>
        <v>11</v>
      </c>
      <c r="K594" s="5"/>
      <c r="L594" s="5"/>
      <c r="M594" s="5"/>
      <c r="N594" s="5"/>
      <c r="O594" s="5" t="s">
        <v>2235</v>
      </c>
      <c r="P594" s="6">
        <f>[1]!EM_S_INFO_EMPLOYEE(B594,"2019")</f>
        <v>1449</v>
      </c>
      <c r="Q594" s="6">
        <f>[1]!EM_S_STM07_IS(B594,"83","2019-12-31","1",1000000000)</f>
        <v>1.02026275887</v>
      </c>
      <c r="R594" s="6">
        <f>[1]!EM_S_FA_YOY_OR(B594,"2019-12-31")</f>
        <v>-91.324771808199998</v>
      </c>
      <c r="S594" s="6">
        <f>[1]!EM_S_FA_YOY_OR(B594,"2020-12-31")</f>
        <v>21.307622367899999</v>
      </c>
      <c r="T594" s="6">
        <f>[1]!EM_S_FA_YOY_OR(B594,"2021-12-31")</f>
        <v>30.4612213847</v>
      </c>
      <c r="U594" s="6">
        <f>[1]!EM_S_FA_YOY_OR(B594,"2022-12-31")</f>
        <v>-9.0576753010999997</v>
      </c>
      <c r="V594" s="7">
        <f t="shared" si="56"/>
        <v>14.237056150500001</v>
      </c>
      <c r="W594" s="8">
        <f t="shared" si="57"/>
        <v>20.68648058012073</v>
      </c>
      <c r="X594" s="6">
        <f>[1]!EM_S_FA_YOY_NETPROFIT(B594,"2019-12-31")</f>
        <v>100.7934909988</v>
      </c>
      <c r="Y594" s="6">
        <f>[1]!EM_S_FA_YOY_NETPROFIT(B594,"2020-12-31")</f>
        <v>6471.7268485061004</v>
      </c>
      <c r="Z594" s="6">
        <f>[1]!EM_S_FA_YOY_NETPROFIT(B594,"2021-12-31")</f>
        <v>-77.229126000500003</v>
      </c>
      <c r="AA594" s="6">
        <f>[1]!EM_S_FA_YOY_NETPROFIT(B594,"2022-12-31")</f>
        <v>-1.3920101636</v>
      </c>
      <c r="AB594" s="7">
        <f t="shared" si="58"/>
        <v>2131.0352374473332</v>
      </c>
      <c r="AC594" s="8">
        <f t="shared" si="59"/>
        <v>3759.3404426536817</v>
      </c>
    </row>
    <row r="595" spans="1:29" ht="16.5" x14ac:dyDescent="0.45">
      <c r="A595" s="9">
        <v>675</v>
      </c>
      <c r="B595" s="5" t="s">
        <v>2242</v>
      </c>
      <c r="C595" s="5" t="s">
        <v>2243</v>
      </c>
      <c r="D595" s="5" t="s">
        <v>2244</v>
      </c>
      <c r="E595" s="5" t="s">
        <v>120</v>
      </c>
      <c r="F595" s="5" t="s">
        <v>11773</v>
      </c>
      <c r="G595" s="5">
        <v>24</v>
      </c>
      <c r="H595" s="5">
        <v>2</v>
      </c>
      <c r="I595" s="5">
        <f t="shared" si="54"/>
        <v>1</v>
      </c>
      <c r="J595" s="5">
        <f t="shared" si="55"/>
        <v>11</v>
      </c>
      <c r="K595" s="5"/>
      <c r="L595" s="5"/>
      <c r="M595" s="5"/>
      <c r="N595" s="5"/>
      <c r="O595" s="5" t="s">
        <v>2245</v>
      </c>
      <c r="P595" s="6">
        <f>[1]!EM_S_INFO_EMPLOYEE(B595,"2019")</f>
        <v>1296</v>
      </c>
      <c r="Q595" s="6">
        <f>[1]!EM_S_STM07_IS(B595,"83","2019-12-31","1",1000000000)</f>
        <v>2.3828000575599999</v>
      </c>
      <c r="R595" s="6">
        <f>[1]!EM_S_FA_YOY_OR(B595,"2019-12-31")</f>
        <v>-3.4190812317999999</v>
      </c>
      <c r="S595" s="6">
        <f>[1]!EM_S_FA_YOY_OR(B595,"2020-12-31")</f>
        <v>9.5690013786999994</v>
      </c>
      <c r="T595" s="6">
        <f>[1]!EM_S_FA_YOY_OR(B595,"2021-12-31")</f>
        <v>31.3231460316</v>
      </c>
      <c r="U595" s="6">
        <f>[1]!EM_S_FA_YOY_OR(B595,"2022-12-31")</f>
        <v>-26.5313194776</v>
      </c>
      <c r="V595" s="7">
        <f t="shared" si="56"/>
        <v>4.7869426442333323</v>
      </c>
      <c r="W595" s="8">
        <f t="shared" si="57"/>
        <v>29.222180944339524</v>
      </c>
      <c r="X595" s="6">
        <f>[1]!EM_S_FA_YOY_NETPROFIT(B595,"2019-12-31")</f>
        <v>189.7898362418</v>
      </c>
      <c r="Y595" s="6">
        <f>[1]!EM_S_FA_YOY_NETPROFIT(B595,"2020-12-31")</f>
        <v>31.9986605695</v>
      </c>
      <c r="Z595" s="6">
        <f>[1]!EM_S_FA_YOY_NETPROFIT(B595,"2021-12-31")</f>
        <v>-76.800792622499998</v>
      </c>
      <c r="AA595" s="6">
        <f>[1]!EM_S_FA_YOY_NETPROFIT(B595,"2022-12-31")</f>
        <v>-402.16359331130002</v>
      </c>
      <c r="AB595" s="7">
        <f t="shared" si="58"/>
        <v>-148.98857512143334</v>
      </c>
      <c r="AC595" s="8">
        <f t="shared" si="59"/>
        <v>225.90379065057553</v>
      </c>
    </row>
    <row r="596" spans="1:29" ht="16.5" x14ac:dyDescent="0.45">
      <c r="A596" s="9">
        <v>676</v>
      </c>
      <c r="B596" s="5" t="s">
        <v>2246</v>
      </c>
      <c r="C596" s="5" t="s">
        <v>2247</v>
      </c>
      <c r="D596" s="5" t="s">
        <v>2248</v>
      </c>
      <c r="E596" s="5" t="s">
        <v>479</v>
      </c>
      <c r="F596" s="5" t="s">
        <v>11773</v>
      </c>
      <c r="G596" s="5">
        <v>24</v>
      </c>
      <c r="H596" s="5">
        <v>2</v>
      </c>
      <c r="I596" s="5">
        <f t="shared" si="54"/>
        <v>1</v>
      </c>
      <c r="J596" s="5">
        <f t="shared" si="55"/>
        <v>11</v>
      </c>
      <c r="K596" s="5"/>
      <c r="L596" s="5"/>
      <c r="M596" s="5"/>
      <c r="N596" s="5"/>
      <c r="O596" s="5" t="s">
        <v>2245</v>
      </c>
      <c r="P596" s="6">
        <f>[1]!EM_S_INFO_EMPLOYEE(B596,"2019")</f>
        <v>551</v>
      </c>
      <c r="Q596" s="6">
        <f>[1]!EM_S_STM07_IS(B596,"83","2019-12-31","1",1000000000)</f>
        <v>0.74140263125999994</v>
      </c>
      <c r="R596" s="6">
        <f>[1]!EM_S_FA_YOY_OR(B596,"2019-12-31")</f>
        <v>19.666727236900002</v>
      </c>
      <c r="S596" s="6">
        <f>[1]!EM_S_FA_YOY_OR(B596,"2020-12-31")</f>
        <v>5.7011913226999997</v>
      </c>
      <c r="T596" s="6">
        <f>[1]!EM_S_FA_YOY_OR(B596,"2021-12-31")</f>
        <v>34.397581425600002</v>
      </c>
      <c r="U596" s="6">
        <f>[1]!EM_S_FA_YOY_OR(B596,"2022-12-31")</f>
        <v>32.993755084900002</v>
      </c>
      <c r="V596" s="7">
        <f t="shared" si="56"/>
        <v>24.364175944399999</v>
      </c>
      <c r="W596" s="8">
        <f t="shared" si="57"/>
        <v>16.177853020134314</v>
      </c>
      <c r="X596" s="6">
        <f>[1]!EM_S_FA_YOY_NETPROFIT(B596,"2019-12-31")</f>
        <v>28.566135017899999</v>
      </c>
      <c r="Y596" s="6">
        <f>[1]!EM_S_FA_YOY_NETPROFIT(B596,"2020-12-31")</f>
        <v>-17.807636766400002</v>
      </c>
      <c r="Z596" s="6">
        <f>[1]!EM_S_FA_YOY_NETPROFIT(B596,"2021-12-31")</f>
        <v>52.226258170000001</v>
      </c>
      <c r="AA596" s="6">
        <f>[1]!EM_S_FA_YOY_NETPROFIT(B596,"2022-12-31")</f>
        <v>43.537612794300003</v>
      </c>
      <c r="AB596" s="7">
        <f t="shared" si="58"/>
        <v>25.985411399300002</v>
      </c>
      <c r="AC596" s="8">
        <f t="shared" si="59"/>
        <v>38.173897369127232</v>
      </c>
    </row>
    <row r="597" spans="1:29" ht="16.5" x14ac:dyDescent="0.45">
      <c r="A597" s="9">
        <v>677</v>
      </c>
      <c r="B597" s="5" t="s">
        <v>2249</v>
      </c>
      <c r="C597" s="5" t="s">
        <v>2250</v>
      </c>
      <c r="D597" s="5" t="s">
        <v>2251</v>
      </c>
      <c r="E597" s="5" t="s">
        <v>240</v>
      </c>
      <c r="F597" s="5" t="s">
        <v>11768</v>
      </c>
      <c r="G597" s="5">
        <v>19</v>
      </c>
      <c r="H597" s="5">
        <v>2</v>
      </c>
      <c r="I597" s="5">
        <f t="shared" si="54"/>
        <v>2</v>
      </c>
      <c r="J597" s="5">
        <f t="shared" si="55"/>
        <v>4</v>
      </c>
      <c r="K597" s="5"/>
      <c r="L597" s="5"/>
      <c r="M597" s="5"/>
      <c r="N597" s="5"/>
      <c r="O597" s="5" t="s">
        <v>2245</v>
      </c>
      <c r="P597" s="6">
        <f>[1]!EM_S_INFO_EMPLOYEE(B597,"2019")</f>
        <v>841</v>
      </c>
      <c r="Q597" s="6">
        <f>[1]!EM_S_STM07_IS(B597,"83","2019-12-31","1",1000000000)</f>
        <v>0.47162028332</v>
      </c>
      <c r="R597" s="6">
        <f>[1]!EM_S_FA_YOY_OR(B597,"2019-12-31")</f>
        <v>-6.2976675805999998</v>
      </c>
      <c r="S597" s="6">
        <f>[1]!EM_S_FA_YOY_OR(B597,"2020-12-31")</f>
        <v>62.8010193593</v>
      </c>
      <c r="T597" s="6">
        <f>[1]!EM_S_FA_YOY_OR(B597,"2021-12-31")</f>
        <v>67.530469561399997</v>
      </c>
      <c r="U597" s="6">
        <f>[1]!EM_S_FA_YOY_OR(B597,"2022-12-31")</f>
        <v>6.4785174700999999</v>
      </c>
      <c r="V597" s="7">
        <f t="shared" si="56"/>
        <v>45.603335463599997</v>
      </c>
      <c r="W597" s="8">
        <f t="shared" si="57"/>
        <v>33.965504001441111</v>
      </c>
      <c r="X597" s="6">
        <f>[1]!EM_S_FA_YOY_NETPROFIT(B597,"2019-12-31")</f>
        <v>-2194.1957854973002</v>
      </c>
      <c r="Y597" s="6">
        <f>[1]!EM_S_FA_YOY_NETPROFIT(B597,"2020-12-31")</f>
        <v>30.9262231073</v>
      </c>
      <c r="Z597" s="6">
        <f>[1]!EM_S_FA_YOY_NETPROFIT(B597,"2021-12-31")</f>
        <v>196.85435817600001</v>
      </c>
      <c r="AA597" s="6">
        <f>[1]!EM_S_FA_YOY_NETPROFIT(B597,"2022-12-31")</f>
        <v>-38.1282110414</v>
      </c>
      <c r="AB597" s="7">
        <f t="shared" si="58"/>
        <v>63.217456747299998</v>
      </c>
      <c r="AC597" s="8">
        <f t="shared" si="59"/>
        <v>120.77352684465809</v>
      </c>
    </row>
    <row r="598" spans="1:29" ht="16.5" x14ac:dyDescent="0.45">
      <c r="A598" s="9">
        <v>678</v>
      </c>
      <c r="B598" s="5" t="s">
        <v>2252</v>
      </c>
      <c r="C598" s="5" t="s">
        <v>2253</v>
      </c>
      <c r="D598" s="5" t="s">
        <v>2254</v>
      </c>
      <c r="E598" s="5" t="s">
        <v>7</v>
      </c>
      <c r="F598" s="5" t="s">
        <v>11757</v>
      </c>
      <c r="G598" s="5">
        <v>7</v>
      </c>
      <c r="H598" s="5">
        <v>2</v>
      </c>
      <c r="I598" s="5">
        <f t="shared" si="54"/>
        <v>4</v>
      </c>
      <c r="J598" s="5">
        <f t="shared" si="55"/>
        <v>11</v>
      </c>
      <c r="K598" s="5"/>
      <c r="L598" s="5"/>
      <c r="M598" s="5"/>
      <c r="N598" s="5"/>
      <c r="O598" s="5" t="s">
        <v>2255</v>
      </c>
      <c r="P598" s="6">
        <f>[1]!EM_S_INFO_EMPLOYEE(B598,"2019")</f>
        <v>870</v>
      </c>
      <c r="Q598" s="6">
        <f>[1]!EM_S_STM07_IS(B598,"83","2019-12-31","1",1000000000)</f>
        <v>1.0923214425700001</v>
      </c>
      <c r="R598" s="6">
        <f>[1]!EM_S_FA_YOY_OR(B598,"2019-12-31")</f>
        <v>-42.453619644</v>
      </c>
      <c r="S598" s="6">
        <f>[1]!EM_S_FA_YOY_OR(B598,"2020-12-31")</f>
        <v>-28.133895247600002</v>
      </c>
      <c r="T598" s="6">
        <f>[1]!EM_S_FA_YOY_OR(B598,"2021-12-31")</f>
        <v>-57.974179290899997</v>
      </c>
      <c r="U598" s="6">
        <f>[1]!EM_S_FA_YOY_OR(B598,"2022-12-31")</f>
        <v>-25.9159945446</v>
      </c>
      <c r="V598" s="7">
        <f t="shared" si="56"/>
        <v>-37.341356361033334</v>
      </c>
      <c r="W598" s="8">
        <f t="shared" si="57"/>
        <v>17.902927342295598</v>
      </c>
      <c r="X598" s="6">
        <f>[1]!EM_S_FA_YOY_NETPROFIT(B598,"2019-12-31")</f>
        <v>-51.729401589299997</v>
      </c>
      <c r="Y598" s="6">
        <f>[1]!EM_S_FA_YOY_NETPROFIT(B598,"2020-12-31")</f>
        <v>83.628630053199998</v>
      </c>
      <c r="Z598" s="6">
        <f>[1]!EM_S_FA_YOY_NETPROFIT(B598,"2021-12-31")</f>
        <v>-31.137576222500002</v>
      </c>
      <c r="AA598" s="6">
        <f>[1]!EM_S_FA_YOY_NETPROFIT(B598,"2022-12-31")</f>
        <v>52.341346075799997</v>
      </c>
      <c r="AB598" s="7">
        <f t="shared" si="58"/>
        <v>34.944133302166669</v>
      </c>
      <c r="AC598" s="8">
        <f t="shared" si="59"/>
        <v>59.328052259849507</v>
      </c>
    </row>
    <row r="599" spans="1:29" ht="16.5" x14ac:dyDescent="0.45">
      <c r="A599" s="9">
        <v>679</v>
      </c>
      <c r="B599" s="5" t="s">
        <v>2256</v>
      </c>
      <c r="C599" s="5" t="s">
        <v>2257</v>
      </c>
      <c r="D599" s="5" t="s">
        <v>2258</v>
      </c>
      <c r="E599" s="5" t="s">
        <v>240</v>
      </c>
      <c r="F599" s="5" t="s">
        <v>11757</v>
      </c>
      <c r="G599" s="5">
        <v>7</v>
      </c>
      <c r="H599" s="5">
        <v>2</v>
      </c>
      <c r="I599" s="5">
        <f t="shared" si="54"/>
        <v>4</v>
      </c>
      <c r="J599" s="5">
        <f t="shared" si="55"/>
        <v>11</v>
      </c>
      <c r="K599" s="5"/>
      <c r="L599" s="5"/>
      <c r="M599" s="5"/>
      <c r="N599" s="5"/>
      <c r="O599" s="5" t="s">
        <v>2255</v>
      </c>
      <c r="P599" s="6">
        <f>[1]!EM_S_INFO_EMPLOYEE(B599,"2019")</f>
        <v>1780</v>
      </c>
      <c r="Q599" s="6">
        <f>[1]!EM_S_STM07_IS(B599,"83","2019-12-31","1",1000000000)</f>
        <v>2.55361604457</v>
      </c>
      <c r="R599" s="6">
        <f>[1]!EM_S_FA_YOY_OR(B599,"2019-12-31")</f>
        <v>-5.5228795428000002</v>
      </c>
      <c r="S599" s="6">
        <f>[1]!EM_S_FA_YOY_OR(B599,"2020-12-31")</f>
        <v>-16.0965770396</v>
      </c>
      <c r="T599" s="6">
        <f>[1]!EM_S_FA_YOY_OR(B599,"2021-12-31")</f>
        <v>-11.8272959887</v>
      </c>
      <c r="U599" s="6">
        <f>[1]!EM_S_FA_YOY_OR(B599,"2022-12-31")</f>
        <v>24.4974998466</v>
      </c>
      <c r="V599" s="7">
        <f t="shared" si="56"/>
        <v>-1.1421243939000003</v>
      </c>
      <c r="W599" s="8">
        <f t="shared" si="57"/>
        <v>22.306937005524084</v>
      </c>
      <c r="X599" s="6">
        <f>[1]!EM_S_FA_YOY_NETPROFIT(B599,"2019-12-31")</f>
        <v>22.543438055500001</v>
      </c>
      <c r="Y599" s="6">
        <f>[1]!EM_S_FA_YOY_NETPROFIT(B599,"2020-12-31")</f>
        <v>137.91325117049999</v>
      </c>
      <c r="Z599" s="6">
        <f>[1]!EM_S_FA_YOY_NETPROFIT(B599,"2021-12-31")</f>
        <v>15.3109467586</v>
      </c>
      <c r="AA599" s="6">
        <f>[1]!EM_S_FA_YOY_NETPROFIT(B599,"2022-12-31")</f>
        <v>-88.1526356177</v>
      </c>
      <c r="AB599" s="7">
        <f t="shared" si="58"/>
        <v>21.690520770466666</v>
      </c>
      <c r="AC599" s="8">
        <f t="shared" si="59"/>
        <v>113.16788641555287</v>
      </c>
    </row>
    <row r="600" spans="1:29" ht="16.5" x14ac:dyDescent="0.45">
      <c r="A600" s="9">
        <v>680</v>
      </c>
      <c r="B600" s="5" t="s">
        <v>2259</v>
      </c>
      <c r="C600" s="5" t="s">
        <v>2260</v>
      </c>
      <c r="D600" s="5" t="s">
        <v>2261</v>
      </c>
      <c r="E600" s="5" t="s">
        <v>7</v>
      </c>
      <c r="F600" s="5" t="s">
        <v>11773</v>
      </c>
      <c r="G600" s="5">
        <v>24</v>
      </c>
      <c r="H600" s="5">
        <v>2</v>
      </c>
      <c r="I600" s="5">
        <f t="shared" si="54"/>
        <v>1</v>
      </c>
      <c r="J600" s="5">
        <f t="shared" si="55"/>
        <v>11</v>
      </c>
      <c r="K600" s="5"/>
      <c r="L600" s="5"/>
      <c r="M600" s="5"/>
      <c r="N600" s="5"/>
      <c r="O600" s="5" t="s">
        <v>2255</v>
      </c>
      <c r="P600" s="6">
        <f>[1]!EM_S_INFO_EMPLOYEE(B600,"2019")</f>
        <v>2407</v>
      </c>
      <c r="Q600" s="6">
        <f>[1]!EM_S_STM07_IS(B600,"83","2019-12-31","1",1000000000)</f>
        <v>2.27850333624</v>
      </c>
      <c r="R600" s="6">
        <f>[1]!EM_S_FA_YOY_OR(B600,"2019-12-31")</f>
        <v>-0.53841816590000002</v>
      </c>
      <c r="S600" s="6">
        <f>[1]!EM_S_FA_YOY_OR(B600,"2020-12-31")</f>
        <v>-6.6703131652999996</v>
      </c>
      <c r="T600" s="6">
        <f>[1]!EM_S_FA_YOY_OR(B600,"2021-12-31")</f>
        <v>16.8700602471</v>
      </c>
      <c r="U600" s="6">
        <f>[1]!EM_S_FA_YOY_OR(B600,"2022-12-31")</f>
        <v>14.8908740382</v>
      </c>
      <c r="V600" s="7">
        <f t="shared" si="56"/>
        <v>8.3635403733333344</v>
      </c>
      <c r="W600" s="8">
        <f t="shared" si="57"/>
        <v>13.057253106154581</v>
      </c>
      <c r="X600" s="6">
        <f>[1]!EM_S_FA_YOY_NETPROFIT(B600,"2019-12-31")</f>
        <v>282.73875838790002</v>
      </c>
      <c r="Y600" s="6">
        <f>[1]!EM_S_FA_YOY_NETPROFIT(B600,"2020-12-31")</f>
        <v>156.74195784310001</v>
      </c>
      <c r="Z600" s="6">
        <f>[1]!EM_S_FA_YOY_NETPROFIT(B600,"2021-12-31")</f>
        <v>4.9191147759999998</v>
      </c>
      <c r="AA600" s="6">
        <f>[1]!EM_S_FA_YOY_NETPROFIT(B600,"2022-12-31")</f>
        <v>51.16770374</v>
      </c>
      <c r="AB600" s="7">
        <f t="shared" si="58"/>
        <v>70.94292545303334</v>
      </c>
      <c r="AC600" s="8">
        <f t="shared" si="59"/>
        <v>77.819267952056961</v>
      </c>
    </row>
    <row r="601" spans="1:29" ht="16.5" x14ac:dyDescent="0.45">
      <c r="A601" s="9">
        <v>681</v>
      </c>
      <c r="B601" s="5" t="s">
        <v>2262</v>
      </c>
      <c r="C601" s="5" t="s">
        <v>2263</v>
      </c>
      <c r="D601" s="5" t="s">
        <v>2264</v>
      </c>
      <c r="E601" s="5" t="s">
        <v>249</v>
      </c>
      <c r="F601" s="5" t="s">
        <v>11768</v>
      </c>
      <c r="G601" s="5">
        <v>19</v>
      </c>
      <c r="H601" s="5">
        <v>2</v>
      </c>
      <c r="I601" s="5">
        <f t="shared" si="54"/>
        <v>2</v>
      </c>
      <c r="J601" s="5">
        <f t="shared" si="55"/>
        <v>4</v>
      </c>
      <c r="K601" s="5"/>
      <c r="L601" s="5"/>
      <c r="M601" s="5"/>
      <c r="N601" s="5"/>
      <c r="O601" s="5" t="s">
        <v>2265</v>
      </c>
      <c r="P601" s="6">
        <f>[1]!EM_S_INFO_EMPLOYEE(B601,"2019")</f>
        <v>6035</v>
      </c>
      <c r="Q601" s="6">
        <f>[1]!EM_S_STM07_IS(B601,"83","2019-12-31","1",1000000000)</f>
        <v>17.047972097039999</v>
      </c>
      <c r="R601" s="6">
        <f>[1]!EM_S_FA_YOY_OR(B601,"2019-12-31")</f>
        <v>30.066633189099999</v>
      </c>
      <c r="S601" s="6">
        <f>[1]!EM_S_FA_YOY_OR(B601,"2020-12-31")</f>
        <v>34.761436177599997</v>
      </c>
      <c r="T601" s="6">
        <f>[1]!EM_S_FA_YOY_OR(B601,"2021-12-31")</f>
        <v>62.572715349699997</v>
      </c>
      <c r="U601" s="6">
        <f>[1]!EM_S_FA_YOY_OR(B601,"2022-12-31")</f>
        <v>8.6915895345000003</v>
      </c>
      <c r="V601" s="7">
        <f t="shared" si="56"/>
        <v>35.341913687266661</v>
      </c>
      <c r="W601" s="8">
        <f t="shared" si="57"/>
        <v>26.945252742974496</v>
      </c>
      <c r="X601" s="6">
        <f>[1]!EM_S_FA_YOY_NETPROFIT(B601,"2019-12-31")</f>
        <v>17.197774749699999</v>
      </c>
      <c r="Y601" s="6">
        <f>[1]!EM_S_FA_YOY_NETPROFIT(B601,"2020-12-31")</f>
        <v>-37.0458155938</v>
      </c>
      <c r="Z601" s="6">
        <f>[1]!EM_S_FA_YOY_NETPROFIT(B601,"2021-12-31")</f>
        <v>101.1180383005</v>
      </c>
      <c r="AA601" s="6">
        <f>[1]!EM_S_FA_YOY_NETPROFIT(B601,"2022-12-31")</f>
        <v>-71.122266678800003</v>
      </c>
      <c r="AB601" s="7">
        <f t="shared" si="58"/>
        <v>-2.3500146573666663</v>
      </c>
      <c r="AC601" s="8">
        <f t="shared" si="59"/>
        <v>91.211455513033158</v>
      </c>
    </row>
    <row r="602" spans="1:29" ht="16.5" x14ac:dyDescent="0.45">
      <c r="A602" s="9">
        <v>682</v>
      </c>
      <c r="B602" s="5" t="s">
        <v>2266</v>
      </c>
      <c r="C602" s="5" t="s">
        <v>2267</v>
      </c>
      <c r="D602" s="5" t="s">
        <v>2268</v>
      </c>
      <c r="E602" s="5" t="s">
        <v>120</v>
      </c>
      <c r="F602" s="5" t="s">
        <v>11765</v>
      </c>
      <c r="G602" s="5">
        <v>16</v>
      </c>
      <c r="H602" s="5">
        <v>3</v>
      </c>
      <c r="I602" s="5">
        <f t="shared" si="54"/>
        <v>1</v>
      </c>
      <c r="J602" s="5">
        <f t="shared" si="55"/>
        <v>9</v>
      </c>
      <c r="K602" s="5"/>
      <c r="L602" s="5"/>
      <c r="M602" s="5"/>
      <c r="N602" s="5"/>
      <c r="O602" s="5" t="s">
        <v>2265</v>
      </c>
      <c r="P602" s="6">
        <f>[1]!EM_S_INFO_EMPLOYEE(B602,"2019")</f>
        <v>5047</v>
      </c>
      <c r="Q602" s="6">
        <f>[1]!EM_S_STM07_IS(B602,"83","2019-12-31","1",1000000000)</f>
        <v>2.9820349520299998</v>
      </c>
      <c r="R602" s="6">
        <f>[1]!EM_S_FA_YOY_OR(B602,"2019-12-31")</f>
        <v>-36.696199661800001</v>
      </c>
      <c r="S602" s="6">
        <f>[1]!EM_S_FA_YOY_OR(B602,"2020-12-31")</f>
        <v>3.3992300409</v>
      </c>
      <c r="T602" s="6">
        <f>[1]!EM_S_FA_YOY_OR(B602,"2021-12-31")</f>
        <v>-1.7669568681000001</v>
      </c>
      <c r="U602" s="6">
        <f>[1]!EM_S_FA_YOY_OR(B602,"2022-12-31")</f>
        <v>-33.266243063099999</v>
      </c>
      <c r="V602" s="7">
        <f t="shared" si="56"/>
        <v>-10.544656630099999</v>
      </c>
      <c r="W602" s="8">
        <f t="shared" si="57"/>
        <v>19.846290316300877</v>
      </c>
      <c r="X602" s="6">
        <f>[1]!EM_S_FA_YOY_NETPROFIT(B602,"2019-12-31")</f>
        <v>-1129.6489296689999</v>
      </c>
      <c r="Y602" s="6">
        <f>[1]!EM_S_FA_YOY_NETPROFIT(B602,"2020-12-31")</f>
        <v>17.215593685599998</v>
      </c>
      <c r="Z602" s="6">
        <f>[1]!EM_S_FA_YOY_NETPROFIT(B602,"2021-12-31")</f>
        <v>-126.4732700829</v>
      </c>
      <c r="AA602" s="6">
        <f>[1]!EM_S_FA_YOY_NETPROFIT(B602,"2022-12-31")</f>
        <v>98.523492875100004</v>
      </c>
      <c r="AB602" s="7">
        <f t="shared" si="58"/>
        <v>-3.5780611740666664</v>
      </c>
      <c r="AC602" s="8">
        <f t="shared" si="59"/>
        <v>113.93053979162836</v>
      </c>
    </row>
    <row r="603" spans="1:29" ht="16.5" x14ac:dyDescent="0.45">
      <c r="A603" s="9">
        <v>683</v>
      </c>
      <c r="B603" s="5" t="s">
        <v>2269</v>
      </c>
      <c r="C603" s="5" t="s">
        <v>2270</v>
      </c>
      <c r="D603" s="5" t="s">
        <v>2271</v>
      </c>
      <c r="E603" s="5" t="s">
        <v>259</v>
      </c>
      <c r="F603" s="5" t="s">
        <v>11765</v>
      </c>
      <c r="G603" s="5">
        <v>16</v>
      </c>
      <c r="H603" s="5">
        <v>3</v>
      </c>
      <c r="I603" s="5">
        <f t="shared" si="54"/>
        <v>1</v>
      </c>
      <c r="J603" s="5">
        <f t="shared" si="55"/>
        <v>9</v>
      </c>
      <c r="K603" s="5"/>
      <c r="L603" s="5"/>
      <c r="M603" s="5"/>
      <c r="N603" s="5"/>
      <c r="O603" s="5" t="s">
        <v>2272</v>
      </c>
      <c r="P603" s="6">
        <f>[1]!EM_S_INFO_EMPLOYEE(B603,"2019")</f>
        <v>3587</v>
      </c>
      <c r="Q603" s="6">
        <f>[1]!EM_S_STM07_IS(B603,"83","2019-12-31","1",1000000000)</f>
        <v>0.87219743191999999</v>
      </c>
      <c r="R603" s="6">
        <f>[1]!EM_S_FA_YOY_OR(B603,"2019-12-31")</f>
        <v>-17.631044651900002</v>
      </c>
      <c r="S603" s="6">
        <f>[1]!EM_S_FA_YOY_OR(B603,"2020-12-31")</f>
        <v>-16.963405015300001</v>
      </c>
      <c r="T603" s="6">
        <f>[1]!EM_S_FA_YOY_OR(B603,"2021-12-31")</f>
        <v>-1.7573563055999999</v>
      </c>
      <c r="U603" s="6">
        <f>[1]!EM_S_FA_YOY_OR(B603,"2022-12-31")</f>
        <v>-0.25543326799999999</v>
      </c>
      <c r="V603" s="7">
        <f t="shared" si="56"/>
        <v>-6.3253981963000001</v>
      </c>
      <c r="W603" s="8">
        <f t="shared" si="57"/>
        <v>9.2433400355897479</v>
      </c>
      <c r="X603" s="6">
        <f>[1]!EM_S_FA_YOY_NETPROFIT(B603,"2019-12-31")</f>
        <v>-3939.9234199356001</v>
      </c>
      <c r="Y603" s="6">
        <f>[1]!EM_S_FA_YOY_NETPROFIT(B603,"2020-12-31")</f>
        <v>72.655321174799994</v>
      </c>
      <c r="Z603" s="6">
        <f>[1]!EM_S_FA_YOY_NETPROFIT(B603,"2021-12-31")</f>
        <v>66.566263376099997</v>
      </c>
      <c r="AA603" s="6">
        <f>[1]!EM_S_FA_YOY_NETPROFIT(B603,"2022-12-31")</f>
        <v>28.528902585899999</v>
      </c>
      <c r="AB603" s="7">
        <f t="shared" si="58"/>
        <v>55.916829045599997</v>
      </c>
      <c r="AC603" s="8">
        <f t="shared" si="59"/>
        <v>23.913239910987151</v>
      </c>
    </row>
    <row r="604" spans="1:29" ht="16.5" x14ac:dyDescent="0.45">
      <c r="A604" s="9">
        <v>684</v>
      </c>
      <c r="B604" s="5" t="s">
        <v>2273</v>
      </c>
      <c r="C604" s="5" t="s">
        <v>2274</v>
      </c>
      <c r="D604" s="5" t="s">
        <v>2275</v>
      </c>
      <c r="E604" s="5" t="s">
        <v>474</v>
      </c>
      <c r="F604" s="5" t="s">
        <v>11771</v>
      </c>
      <c r="G604" s="5">
        <v>22</v>
      </c>
      <c r="H604" s="5">
        <v>3</v>
      </c>
      <c r="I604" s="5">
        <f t="shared" si="54"/>
        <v>4</v>
      </c>
      <c r="J604" s="5">
        <f t="shared" si="55"/>
        <v>7</v>
      </c>
      <c r="K604" s="5"/>
      <c r="L604" s="5"/>
      <c r="M604" s="5"/>
      <c r="N604" s="5"/>
      <c r="O604" s="5" t="s">
        <v>2272</v>
      </c>
      <c r="P604" s="6">
        <f>[1]!EM_S_INFO_EMPLOYEE(B604,"2019")</f>
        <v>1846</v>
      </c>
      <c r="Q604" s="6">
        <f>[1]!EM_S_STM07_IS(B604,"83","2019-12-31","1",1000000000)</f>
        <v>3.2205019209099999</v>
      </c>
      <c r="R604" s="6">
        <f>[1]!EM_S_FA_YOY_OR(B604,"2019-12-31")</f>
        <v>-10.0733433535</v>
      </c>
      <c r="S604" s="6">
        <f>[1]!EM_S_FA_YOY_OR(B604,"2020-12-31")</f>
        <v>46.037413718099998</v>
      </c>
      <c r="T604" s="6">
        <f>[1]!EM_S_FA_YOY_OR(B604,"2021-12-31")</f>
        <v>-31.867127834000001</v>
      </c>
      <c r="U604" s="6">
        <f>[1]!EM_S_FA_YOY_OR(B604,"2022-12-31")</f>
        <v>-38.192405125800001</v>
      </c>
      <c r="V604" s="7">
        <f t="shared" si="56"/>
        <v>-8.0073730805666674</v>
      </c>
      <c r="W604" s="8">
        <f t="shared" si="57"/>
        <v>46.910889122777675</v>
      </c>
      <c r="X604" s="6">
        <f>[1]!EM_S_FA_YOY_NETPROFIT(B604,"2019-12-31")</f>
        <v>-74.646407801600006</v>
      </c>
      <c r="Y604" s="6">
        <f>[1]!EM_S_FA_YOY_NETPROFIT(B604,"2020-12-31")</f>
        <v>-172.90327039600001</v>
      </c>
      <c r="Z604" s="6">
        <f>[1]!EM_S_FA_YOY_NETPROFIT(B604,"2021-12-31")</f>
        <v>188.50955907119999</v>
      </c>
      <c r="AA604" s="6">
        <f>[1]!EM_S_FA_YOY_NETPROFIT(B604,"2022-12-31")</f>
        <v>-480.72631398990001</v>
      </c>
      <c r="AB604" s="7">
        <f t="shared" si="58"/>
        <v>-155.04000843823334</v>
      </c>
      <c r="AC604" s="8">
        <f t="shared" si="59"/>
        <v>334.97535065104722</v>
      </c>
    </row>
    <row r="605" spans="1:29" ht="16.5" x14ac:dyDescent="0.45">
      <c r="A605" s="9">
        <v>685</v>
      </c>
      <c r="B605" s="5" t="s">
        <v>2276</v>
      </c>
      <c r="C605" s="5" t="s">
        <v>2277</v>
      </c>
      <c r="D605" s="5" t="s">
        <v>2278</v>
      </c>
      <c r="E605" s="5" t="s">
        <v>479</v>
      </c>
      <c r="F605" s="5" t="s">
        <v>11756</v>
      </c>
      <c r="G605" s="5">
        <v>6</v>
      </c>
      <c r="H605" s="5">
        <v>2</v>
      </c>
      <c r="I605" s="5">
        <f t="shared" si="54"/>
        <v>2</v>
      </c>
      <c r="J605" s="5">
        <f t="shared" si="55"/>
        <v>11</v>
      </c>
      <c r="K605" s="5"/>
      <c r="L605" s="5"/>
      <c r="M605" s="5"/>
      <c r="N605" s="5"/>
      <c r="O605" s="5" t="s">
        <v>2279</v>
      </c>
      <c r="P605" s="6">
        <f>[1]!EM_S_INFO_EMPLOYEE(B605,"2019")</f>
        <v>809</v>
      </c>
      <c r="Q605" s="6">
        <f>[1]!EM_S_STM07_IS(B605,"83","2019-12-31","1",1000000000)</f>
        <v>0.23092007281999999</v>
      </c>
      <c r="R605" s="6">
        <f>[1]!EM_S_FA_YOY_OR(B605,"2019-12-31")</f>
        <v>-6.6985777222999996</v>
      </c>
      <c r="S605" s="6">
        <f>[1]!EM_S_FA_YOY_OR(B605,"2020-12-31")</f>
        <v>-8.3942604352999997</v>
      </c>
      <c r="T605" s="6">
        <f>[1]!EM_S_FA_YOY_OR(B605,"2021-12-31")</f>
        <v>10.5286239481</v>
      </c>
      <c r="U605" s="6">
        <f>[1]!EM_S_FA_YOY_OR(B605,"2022-12-31")</f>
        <v>17.023704503499999</v>
      </c>
      <c r="V605" s="7">
        <f t="shared" si="56"/>
        <v>6.3860226721000002</v>
      </c>
      <c r="W605" s="8">
        <f t="shared" si="57"/>
        <v>13.205646307790246</v>
      </c>
      <c r="X605" s="6">
        <f>[1]!EM_S_FA_YOY_NETPROFIT(B605,"2019-12-31")</f>
        <v>114.0462154186</v>
      </c>
      <c r="Y605" s="6">
        <f>[1]!EM_S_FA_YOY_NETPROFIT(B605,"2020-12-31")</f>
        <v>-837.46964944130002</v>
      </c>
      <c r="Z605" s="6">
        <f>[1]!EM_S_FA_YOY_NETPROFIT(B605,"2021-12-31")</f>
        <v>138.07747352379999</v>
      </c>
      <c r="AA605" s="6">
        <f>[1]!EM_S_FA_YOY_NETPROFIT(B605,"2022-12-31")</f>
        <v>-73.945978200100001</v>
      </c>
      <c r="AB605" s="7">
        <f t="shared" si="58"/>
        <v>-257.77938470586668</v>
      </c>
      <c r="AC605" s="8">
        <f t="shared" si="59"/>
        <v>513.09754266806499</v>
      </c>
    </row>
    <row r="606" spans="1:29" ht="16.5" x14ac:dyDescent="0.45">
      <c r="A606" s="9">
        <v>686</v>
      </c>
      <c r="B606" s="5" t="s">
        <v>2280</v>
      </c>
      <c r="C606" s="5" t="s">
        <v>2281</v>
      </c>
      <c r="D606" s="5" t="s">
        <v>2282</v>
      </c>
      <c r="E606" s="5" t="s">
        <v>311</v>
      </c>
      <c r="F606" s="5" t="s">
        <v>11768</v>
      </c>
      <c r="G606" s="5">
        <v>19</v>
      </c>
      <c r="H606" s="5">
        <v>2</v>
      </c>
      <c r="I606" s="5">
        <f t="shared" si="54"/>
        <v>2</v>
      </c>
      <c r="J606" s="5">
        <f t="shared" si="55"/>
        <v>4</v>
      </c>
      <c r="K606" s="5"/>
      <c r="L606" s="5"/>
      <c r="M606" s="5"/>
      <c r="N606" s="5"/>
      <c r="O606" s="5" t="s">
        <v>2279</v>
      </c>
      <c r="P606" s="6">
        <f>[1]!EM_S_INFO_EMPLOYEE(B606,"2019")</f>
        <v>3632</v>
      </c>
      <c r="Q606" s="6">
        <f>[1]!EM_S_STM07_IS(B606,"83","2019-12-31","1",1000000000)</f>
        <v>2.6888624450999998</v>
      </c>
      <c r="R606" s="6">
        <f>[1]!EM_S_FA_YOY_OR(B606,"2019-12-31")</f>
        <v>-8.8333709694000007</v>
      </c>
      <c r="S606" s="6">
        <f>[1]!EM_S_FA_YOY_OR(B606,"2020-12-31")</f>
        <v>-28.927731401799999</v>
      </c>
      <c r="T606" s="6">
        <f>[1]!EM_S_FA_YOY_OR(B606,"2021-12-31")</f>
        <v>61.730032242999997</v>
      </c>
      <c r="U606" s="6">
        <f>[1]!EM_S_FA_YOY_OR(B606,"2022-12-31")</f>
        <v>120.3652221155</v>
      </c>
      <c r="V606" s="7">
        <f t="shared" si="56"/>
        <v>51.055840985566668</v>
      </c>
      <c r="W606" s="8">
        <f t="shared" si="57"/>
        <v>75.216688718195201</v>
      </c>
      <c r="X606" s="6">
        <f>[1]!EM_S_FA_YOY_NETPROFIT(B606,"2019-12-31")</f>
        <v>-9.6092935991000008</v>
      </c>
      <c r="Y606" s="6">
        <f>[1]!EM_S_FA_YOY_NETPROFIT(B606,"2020-12-31")</f>
        <v>100.6484308033</v>
      </c>
      <c r="Z606" s="6">
        <f>[1]!EM_S_FA_YOY_NETPROFIT(B606,"2021-12-31")</f>
        <v>2771.2652021312001</v>
      </c>
      <c r="AA606" s="6">
        <f>[1]!EM_S_FA_YOY_NETPROFIT(B606,"2022-12-31")</f>
        <v>504.61728604870001</v>
      </c>
      <c r="AB606" s="7">
        <f t="shared" si="58"/>
        <v>1125.5103063277334</v>
      </c>
      <c r="AC606" s="8">
        <f t="shared" si="59"/>
        <v>1439.5067182190849</v>
      </c>
    </row>
    <row r="607" spans="1:29" ht="16.5" x14ac:dyDescent="0.45">
      <c r="A607" s="9">
        <v>687</v>
      </c>
      <c r="B607" s="5" t="s">
        <v>2283</v>
      </c>
      <c r="C607" s="5" t="s">
        <v>2284</v>
      </c>
      <c r="D607" s="5" t="s">
        <v>2285</v>
      </c>
      <c r="E607" s="5" t="s">
        <v>240</v>
      </c>
      <c r="F607" s="5" t="s">
        <v>11753</v>
      </c>
      <c r="G607" s="5">
        <v>3</v>
      </c>
      <c r="H607" s="5">
        <v>3</v>
      </c>
      <c r="I607" s="5">
        <f t="shared" si="54"/>
        <v>4</v>
      </c>
      <c r="J607" s="5">
        <f t="shared" si="55"/>
        <v>7</v>
      </c>
      <c r="K607" s="5"/>
      <c r="L607" s="5"/>
      <c r="M607" s="5"/>
      <c r="N607" s="5"/>
      <c r="O607" s="5" t="s">
        <v>2286</v>
      </c>
      <c r="P607" s="6">
        <f>[1]!EM_S_INFO_EMPLOYEE(B607,"2019")</f>
        <v>344</v>
      </c>
      <c r="Q607" s="6">
        <f>[1]!EM_S_STM07_IS(B607,"83","2019-12-31","1",1000000000)</f>
        <v>0.21397197932000001</v>
      </c>
      <c r="R607" s="6">
        <f>[1]!EM_S_FA_YOY_OR(B607,"2019-12-31")</f>
        <v>-45.721864589299997</v>
      </c>
      <c r="S607" s="6">
        <f>[1]!EM_S_FA_YOY_OR(B607,"2020-12-31")</f>
        <v>-14.814423505200001</v>
      </c>
      <c r="T607" s="6">
        <f>[1]!EM_S_FA_YOY_OR(B607,"2021-12-31")</f>
        <v>-52.900856406700001</v>
      </c>
      <c r="U607" s="6">
        <f>[1]!EM_S_FA_YOY_OR(B607,"2022-12-31")</f>
        <v>-20.757846514099999</v>
      </c>
      <c r="V607" s="7">
        <f t="shared" si="56"/>
        <v>-29.491042141999998</v>
      </c>
      <c r="W607" s="8">
        <f t="shared" si="57"/>
        <v>20.490134753009666</v>
      </c>
      <c r="X607" s="6">
        <f>[1]!EM_S_FA_YOY_NETPROFIT(B607,"2019-12-31")</f>
        <v>170.95489005140001</v>
      </c>
      <c r="Y607" s="6">
        <f>[1]!EM_S_FA_YOY_NETPROFIT(B607,"2020-12-31")</f>
        <v>9.2993527776999994</v>
      </c>
      <c r="Z607" s="6">
        <f>[1]!EM_S_FA_YOY_NETPROFIT(B607,"2021-12-31")</f>
        <v>-188.0602850009</v>
      </c>
      <c r="AA607" s="6">
        <f>[1]!EM_S_FA_YOY_NETPROFIT(B607,"2022-12-31")</f>
        <v>185.72140335610001</v>
      </c>
      <c r="AB607" s="7">
        <f t="shared" si="58"/>
        <v>2.3201570443000037</v>
      </c>
      <c r="AC607" s="8">
        <f t="shared" si="59"/>
        <v>186.98855450953729</v>
      </c>
    </row>
    <row r="608" spans="1:29" ht="16.5" x14ac:dyDescent="0.45">
      <c r="A608" s="9">
        <v>688</v>
      </c>
      <c r="B608" s="5" t="s">
        <v>2287</v>
      </c>
      <c r="C608" s="5" t="s">
        <v>2288</v>
      </c>
      <c r="D608" s="5" t="s">
        <v>2289</v>
      </c>
      <c r="E608" s="5" t="s">
        <v>1297</v>
      </c>
      <c r="F608" s="5" t="s">
        <v>11753</v>
      </c>
      <c r="G608" s="5">
        <v>3</v>
      </c>
      <c r="H608" s="5">
        <v>3</v>
      </c>
      <c r="I608" s="5">
        <f t="shared" si="54"/>
        <v>4</v>
      </c>
      <c r="J608" s="5">
        <f t="shared" si="55"/>
        <v>7</v>
      </c>
      <c r="K608" s="5"/>
      <c r="L608" s="5"/>
      <c r="M608" s="5"/>
      <c r="N608" s="5"/>
      <c r="O608" s="5" t="s">
        <v>2286</v>
      </c>
      <c r="P608" s="6">
        <f>[1]!EM_S_INFO_EMPLOYEE(B608,"2019")</f>
        <v>965</v>
      </c>
      <c r="Q608" s="6">
        <f>[1]!EM_S_STM07_IS(B608,"83","2019-12-31","1",1000000000)</f>
        <v>0.91907572170999996</v>
      </c>
      <c r="R608" s="6">
        <f>[1]!EM_S_FA_YOY_OR(B608,"2019-12-31")</f>
        <v>-19.170762504999999</v>
      </c>
      <c r="S608" s="6">
        <f>[1]!EM_S_FA_YOY_OR(B608,"2020-12-31")</f>
        <v>-28.132601383299999</v>
      </c>
      <c r="T608" s="6">
        <f>[1]!EM_S_FA_YOY_OR(B608,"2021-12-31")</f>
        <v>23.835176804900001</v>
      </c>
      <c r="U608" s="6">
        <f>[1]!EM_S_FA_YOY_OR(B608,"2022-12-31")</f>
        <v>-23.393356490399999</v>
      </c>
      <c r="V608" s="7">
        <f t="shared" si="56"/>
        <v>-9.2302603562666654</v>
      </c>
      <c r="W608" s="8">
        <f t="shared" si="57"/>
        <v>28.733385834826635</v>
      </c>
      <c r="X608" s="6">
        <f>[1]!EM_S_FA_YOY_NETPROFIT(B608,"2019-12-31")</f>
        <v>103.80919301839999</v>
      </c>
      <c r="Y608" s="6">
        <f>[1]!EM_S_FA_YOY_NETPROFIT(B608,"2020-12-31")</f>
        <v>-2619.2342412264002</v>
      </c>
      <c r="Z608" s="6">
        <f>[1]!EM_S_FA_YOY_NETPROFIT(B608,"2021-12-31")</f>
        <v>103.10834891339999</v>
      </c>
      <c r="AA608" s="6">
        <f>[1]!EM_S_FA_YOY_NETPROFIT(B608,"2022-12-31")</f>
        <v>-1829.8719191764001</v>
      </c>
      <c r="AB608" s="7">
        <f t="shared" si="58"/>
        <v>-1448.6659371631333</v>
      </c>
      <c r="AC608" s="8">
        <f t="shared" si="59"/>
        <v>1400.6340689360281</v>
      </c>
    </row>
    <row r="609" spans="1:29" ht="16.5" x14ac:dyDescent="0.45">
      <c r="A609" s="9">
        <v>689</v>
      </c>
      <c r="B609" s="5" t="s">
        <v>2290</v>
      </c>
      <c r="C609" s="5" t="s">
        <v>2291</v>
      </c>
      <c r="D609" s="5" t="s">
        <v>2292</v>
      </c>
      <c r="E609" s="5" t="s">
        <v>293</v>
      </c>
      <c r="F609" s="5" t="s">
        <v>11776</v>
      </c>
      <c r="G609" s="5">
        <v>27</v>
      </c>
      <c r="H609" s="5">
        <v>3</v>
      </c>
      <c r="I609" s="5">
        <f t="shared" si="54"/>
        <v>2</v>
      </c>
      <c r="J609" s="5">
        <f t="shared" si="55"/>
        <v>10</v>
      </c>
      <c r="K609" s="5"/>
      <c r="L609" s="5"/>
      <c r="M609" s="5"/>
      <c r="N609" s="5"/>
      <c r="O609" s="5" t="s">
        <v>2286</v>
      </c>
      <c r="P609" s="6">
        <f>[1]!EM_S_INFO_EMPLOYEE(B609,"2019")</f>
        <v>13317</v>
      </c>
      <c r="Q609" s="6">
        <f>[1]!EM_S_STM07_IS(B609,"83","2019-12-31","1",1000000000)</f>
        <v>9.1588265036400003</v>
      </c>
      <c r="R609" s="6">
        <f>[1]!EM_S_FA_YOY_OR(B609,"2019-12-31")</f>
        <v>17.1802026871</v>
      </c>
      <c r="S609" s="6">
        <f>[1]!EM_S_FA_YOY_OR(B609,"2020-12-31")</f>
        <v>12.516842308299999</v>
      </c>
      <c r="T609" s="6">
        <f>[1]!EM_S_FA_YOY_OR(B609,"2021-12-31")</f>
        <v>24.8576905354</v>
      </c>
      <c r="U609" s="6">
        <f>[1]!EM_S_FA_YOY_OR(B609,"2022-12-31")</f>
        <v>23.092295993800001</v>
      </c>
      <c r="V609" s="7">
        <f t="shared" si="56"/>
        <v>20.155609612499997</v>
      </c>
      <c r="W609" s="8">
        <f t="shared" si="57"/>
        <v>6.6739964727038954</v>
      </c>
      <c r="X609" s="6">
        <f>[1]!EM_S_FA_YOY_NETPROFIT(B609,"2019-12-31")</f>
        <v>15.448849769800001</v>
      </c>
      <c r="Y609" s="6">
        <f>[1]!EM_S_FA_YOY_NETPROFIT(B609,"2020-12-31")</f>
        <v>31.723149434300002</v>
      </c>
      <c r="Z609" s="6">
        <f>[1]!EM_S_FA_YOY_NETPROFIT(B609,"2021-12-31")</f>
        <v>38.8137137684</v>
      </c>
      <c r="AA609" s="6">
        <f>[1]!EM_S_FA_YOY_NETPROFIT(B609,"2022-12-31")</f>
        <v>36.469619887100002</v>
      </c>
      <c r="AB609" s="7">
        <f t="shared" si="58"/>
        <v>35.668827696600005</v>
      </c>
      <c r="AC609" s="8">
        <f t="shared" si="59"/>
        <v>3.6124751546933966</v>
      </c>
    </row>
    <row r="610" spans="1:29" ht="16.5" x14ac:dyDescent="0.45">
      <c r="A610" s="9">
        <v>690</v>
      </c>
      <c r="B610" s="5" t="s">
        <v>2293</v>
      </c>
      <c r="C610" s="5" t="s">
        <v>2294</v>
      </c>
      <c r="D610" s="5" t="s">
        <v>2295</v>
      </c>
      <c r="E610" s="5" t="s">
        <v>240</v>
      </c>
      <c r="F610" s="5" t="s">
        <v>11753</v>
      </c>
      <c r="G610" s="5">
        <v>3</v>
      </c>
      <c r="H610" s="5">
        <v>3</v>
      </c>
      <c r="I610" s="5">
        <f t="shared" si="54"/>
        <v>4</v>
      </c>
      <c r="J610" s="5">
        <f t="shared" si="55"/>
        <v>7</v>
      </c>
      <c r="K610" s="5"/>
      <c r="L610" s="5"/>
      <c r="M610" s="5"/>
      <c r="N610" s="5"/>
      <c r="O610" s="5" t="s">
        <v>2296</v>
      </c>
      <c r="P610" s="6">
        <f>[1]!EM_S_INFO_EMPLOYEE(B610,"2019")</f>
        <v>18491</v>
      </c>
      <c r="Q610" s="6">
        <f>[1]!EM_S_STM07_IS(B610,"83","2019-12-31","1",1000000000)</f>
        <v>23.295845261029999</v>
      </c>
      <c r="R610" s="6">
        <f>[1]!EM_S_FA_YOY_OR(B610,"2019-12-31")</f>
        <v>6.2452951898000002</v>
      </c>
      <c r="S610" s="6">
        <f>[1]!EM_S_FA_YOY_OR(B610,"2020-12-31")</f>
        <v>-15.9284206141</v>
      </c>
      <c r="T610" s="6">
        <f>[1]!EM_S_FA_YOY_OR(B610,"2021-12-31")</f>
        <v>7.9377355837000003</v>
      </c>
      <c r="U610" s="6">
        <f>[1]!EM_S_FA_YOY_OR(B610,"2022-12-31")</f>
        <v>13.442184471899999</v>
      </c>
      <c r="V610" s="7">
        <f t="shared" si="56"/>
        <v>1.8171664804999998</v>
      </c>
      <c r="W610" s="8">
        <f t="shared" si="57"/>
        <v>15.612627433898727</v>
      </c>
      <c r="X610" s="6">
        <f>[1]!EM_S_FA_YOY_NETPROFIT(B610,"2019-12-31")</f>
        <v>-28.9032741563</v>
      </c>
      <c r="Y610" s="6">
        <f>[1]!EM_S_FA_YOY_NETPROFIT(B610,"2020-12-31")</f>
        <v>-117.3796346945</v>
      </c>
      <c r="Z610" s="6">
        <f>[1]!EM_S_FA_YOY_NETPROFIT(B610,"2021-12-31")</f>
        <v>4293.1539137784002</v>
      </c>
      <c r="AA610" s="6">
        <f>[1]!EM_S_FA_YOY_NETPROFIT(B610,"2022-12-31")</f>
        <v>28.659747567099998</v>
      </c>
      <c r="AB610" s="7">
        <f t="shared" si="58"/>
        <v>1401.4780088836667</v>
      </c>
      <c r="AC610" s="8">
        <f t="shared" si="59"/>
        <v>2505.329125984133</v>
      </c>
    </row>
    <row r="611" spans="1:29" ht="16.5" x14ac:dyDescent="0.45">
      <c r="A611" s="9">
        <v>691</v>
      </c>
      <c r="B611" s="5" t="s">
        <v>2297</v>
      </c>
      <c r="C611" s="5" t="s">
        <v>2298</v>
      </c>
      <c r="D611" s="5" t="s">
        <v>2299</v>
      </c>
      <c r="E611" s="5" t="s">
        <v>240</v>
      </c>
      <c r="F611" s="5" t="s">
        <v>11771</v>
      </c>
      <c r="G611" s="5">
        <v>22</v>
      </c>
      <c r="H611" s="5">
        <v>3</v>
      </c>
      <c r="I611" s="5">
        <f t="shared" si="54"/>
        <v>4</v>
      </c>
      <c r="J611" s="5">
        <f t="shared" si="55"/>
        <v>7</v>
      </c>
      <c r="K611" s="5"/>
      <c r="L611" s="5"/>
      <c r="M611" s="5"/>
      <c r="N611" s="5"/>
      <c r="O611" s="5" t="s">
        <v>2300</v>
      </c>
      <c r="P611" s="6">
        <f>[1]!EM_S_INFO_EMPLOYEE(B611,"2019")</f>
        <v>2108</v>
      </c>
      <c r="Q611" s="6">
        <f>[1]!EM_S_STM07_IS(B611,"83","2019-12-31","1",1000000000)</f>
        <v>0.67861740785000002</v>
      </c>
      <c r="R611" s="6">
        <f>[1]!EM_S_FA_YOY_OR(B611,"2019-12-31")</f>
        <v>-14.866150319300001</v>
      </c>
      <c r="S611" s="6">
        <f>[1]!EM_S_FA_YOY_OR(B611,"2020-12-31")</f>
        <v>-25.309800341599999</v>
      </c>
      <c r="T611" s="6">
        <f>[1]!EM_S_FA_YOY_OR(B611,"2021-12-31")</f>
        <v>7.7193900462</v>
      </c>
      <c r="U611" s="6">
        <f>[1]!EM_S_FA_YOY_OR(B611,"2022-12-31")</f>
        <v>2.8708108100000001E-2</v>
      </c>
      <c r="V611" s="7">
        <f t="shared" si="56"/>
        <v>-5.8539007291000003</v>
      </c>
      <c r="W611" s="8">
        <f t="shared" si="57"/>
        <v>17.282524973712974</v>
      </c>
      <c r="X611" s="6">
        <f>[1]!EM_S_FA_YOY_NETPROFIT(B611,"2019-12-31")</f>
        <v>65.336703813599996</v>
      </c>
      <c r="Y611" s="6">
        <f>[1]!EM_S_FA_YOY_NETPROFIT(B611,"2020-12-31")</f>
        <v>276.05316866340002</v>
      </c>
      <c r="Z611" s="6">
        <f>[1]!EM_S_FA_YOY_NETPROFIT(B611,"2021-12-31")</f>
        <v>-71.372522183200005</v>
      </c>
      <c r="AA611" s="6">
        <f>[1]!EM_S_FA_YOY_NETPROFIT(B611,"2022-12-31")</f>
        <v>-50.5367234462</v>
      </c>
      <c r="AB611" s="7">
        <f t="shared" si="58"/>
        <v>51.381307678000006</v>
      </c>
      <c r="AC611" s="8">
        <f t="shared" si="59"/>
        <v>194.8502411243937</v>
      </c>
    </row>
    <row r="612" spans="1:29" ht="16.5" x14ac:dyDescent="0.45">
      <c r="A612" s="9">
        <v>692</v>
      </c>
      <c r="B612" s="5" t="s">
        <v>2301</v>
      </c>
      <c r="C612" s="5" t="s">
        <v>2302</v>
      </c>
      <c r="D612" s="5" t="s">
        <v>2303</v>
      </c>
      <c r="E612" s="5" t="s">
        <v>120</v>
      </c>
      <c r="F612" s="5" t="s">
        <v>11768</v>
      </c>
      <c r="G612" s="5">
        <v>19</v>
      </c>
      <c r="H612" s="5">
        <v>2</v>
      </c>
      <c r="I612" s="5">
        <f t="shared" si="54"/>
        <v>2</v>
      </c>
      <c r="J612" s="5">
        <f t="shared" si="55"/>
        <v>4</v>
      </c>
      <c r="K612" s="5"/>
      <c r="L612" s="5"/>
      <c r="M612" s="5"/>
      <c r="N612" s="5"/>
      <c r="O612" s="5" t="s">
        <v>2296</v>
      </c>
      <c r="P612" s="6">
        <f>[1]!EM_S_INFO_EMPLOYEE(B612,"2019")</f>
        <v>3604</v>
      </c>
      <c r="Q612" s="6">
        <f>[1]!EM_S_STM07_IS(B612,"83","2019-12-31","1",1000000000)</f>
        <v>5.5720583224900002</v>
      </c>
      <c r="R612" s="6">
        <f>[1]!EM_S_FA_YOY_OR(B612,"2019-12-31")</f>
        <v>9.2335055318000006</v>
      </c>
      <c r="S612" s="6">
        <f>[1]!EM_S_FA_YOY_OR(B612,"2020-12-31")</f>
        <v>6.7025445773000003</v>
      </c>
      <c r="T612" s="6">
        <f>[1]!EM_S_FA_YOY_OR(B612,"2021-12-31")</f>
        <v>36.515436701100001</v>
      </c>
      <c r="U612" s="6">
        <f>[1]!EM_S_FA_YOY_OR(B612,"2022-12-31")</f>
        <v>12.173209749</v>
      </c>
      <c r="V612" s="7">
        <f t="shared" si="56"/>
        <v>18.463730342466668</v>
      </c>
      <c r="W612" s="8">
        <f t="shared" si="57"/>
        <v>15.870731589909621</v>
      </c>
      <c r="X612" s="6">
        <f>[1]!EM_S_FA_YOY_NETPROFIT(B612,"2019-12-31")</f>
        <v>177.26286594460001</v>
      </c>
      <c r="Y612" s="6">
        <f>[1]!EM_S_FA_YOY_NETPROFIT(B612,"2020-12-31")</f>
        <v>-73.365247126499995</v>
      </c>
      <c r="Z612" s="6">
        <f>[1]!EM_S_FA_YOY_NETPROFIT(B612,"2021-12-31")</f>
        <v>113.234217059</v>
      </c>
      <c r="AA612" s="6">
        <f>[1]!EM_S_FA_YOY_NETPROFIT(B612,"2022-12-31")</f>
        <v>32.140193206699998</v>
      </c>
      <c r="AB612" s="7">
        <f t="shared" si="58"/>
        <v>24.003054379733339</v>
      </c>
      <c r="AC612" s="8">
        <f t="shared" si="59"/>
        <v>93.565483912583503</v>
      </c>
    </row>
    <row r="613" spans="1:29" ht="16.5" x14ac:dyDescent="0.45">
      <c r="A613" s="9">
        <v>693</v>
      </c>
      <c r="B613" s="5" t="s">
        <v>2304</v>
      </c>
      <c r="C613" s="5" t="s">
        <v>2305</v>
      </c>
      <c r="D613" s="5" t="s">
        <v>2306</v>
      </c>
      <c r="E613" s="5" t="s">
        <v>7</v>
      </c>
      <c r="F613" s="5" t="s">
        <v>11770</v>
      </c>
      <c r="G613" s="5">
        <v>21</v>
      </c>
      <c r="H613" s="5">
        <v>3</v>
      </c>
      <c r="I613" s="5">
        <f t="shared" si="54"/>
        <v>3</v>
      </c>
      <c r="J613" s="5">
        <f t="shared" si="55"/>
        <v>7</v>
      </c>
      <c r="K613" s="5"/>
      <c r="L613" s="5"/>
      <c r="M613" s="5"/>
      <c r="N613" s="5"/>
      <c r="O613" s="5" t="s">
        <v>2296</v>
      </c>
      <c r="P613" s="6">
        <f>[1]!EM_S_INFO_EMPLOYEE(B613,"2019")</f>
        <v>13264</v>
      </c>
      <c r="Q613" s="6">
        <f>[1]!EM_S_STM07_IS(B613,"83","2019-12-31","1",1000000000)</f>
        <v>72.025131493000004</v>
      </c>
      <c r="R613" s="6">
        <f>[1]!EM_S_FA_YOY_OR(B613,"2019-12-31")</f>
        <v>3.0734546148000002</v>
      </c>
      <c r="S613" s="6">
        <f>[1]!EM_S_FA_YOY_OR(B613,"2020-12-31")</f>
        <v>-5.1693621453</v>
      </c>
      <c r="T613" s="6">
        <f>[1]!EM_S_FA_YOY_OR(B613,"2021-12-31")</f>
        <v>3.0641999364000001</v>
      </c>
      <c r="U613" s="6">
        <f>[1]!EM_S_FA_YOY_OR(B613,"2022-12-31")</f>
        <v>21.635920844600001</v>
      </c>
      <c r="V613" s="7">
        <f t="shared" si="56"/>
        <v>6.5102528785666669</v>
      </c>
      <c r="W613" s="8">
        <f t="shared" si="57"/>
        <v>13.730887069024975</v>
      </c>
      <c r="X613" s="6">
        <f>[1]!EM_S_FA_YOY_NETPROFIT(B613,"2019-12-31")</f>
        <v>-87.734164777000004</v>
      </c>
      <c r="Y613" s="6">
        <f>[1]!EM_S_FA_YOY_NETPROFIT(B613,"2020-12-31")</f>
        <v>336.25901804120002</v>
      </c>
      <c r="Z613" s="6">
        <f>[1]!EM_S_FA_YOY_NETPROFIT(B613,"2021-12-31")</f>
        <v>428.32011049030001</v>
      </c>
      <c r="AA613" s="6">
        <f>[1]!EM_S_FA_YOY_NETPROFIT(B613,"2022-12-31")</f>
        <v>-46.976737002199997</v>
      </c>
      <c r="AB613" s="7">
        <f t="shared" si="58"/>
        <v>239.20079717643333</v>
      </c>
      <c r="AC613" s="8">
        <f t="shared" si="59"/>
        <v>252.07537957355652</v>
      </c>
    </row>
    <row r="614" spans="1:29" ht="16.5" x14ac:dyDescent="0.45">
      <c r="A614" s="9">
        <v>694</v>
      </c>
      <c r="B614" s="5" t="s">
        <v>2307</v>
      </c>
      <c r="C614" s="5" t="s">
        <v>2308</v>
      </c>
      <c r="D614" s="5" t="s">
        <v>2309</v>
      </c>
      <c r="E614" s="5" t="s">
        <v>1297</v>
      </c>
      <c r="F614" s="5" t="s">
        <v>11756</v>
      </c>
      <c r="G614" s="5">
        <v>6</v>
      </c>
      <c r="H614" s="5">
        <v>2</v>
      </c>
      <c r="I614" s="5">
        <f t="shared" si="54"/>
        <v>2</v>
      </c>
      <c r="J614" s="5">
        <f t="shared" si="55"/>
        <v>11</v>
      </c>
      <c r="K614" s="5"/>
      <c r="L614" s="5"/>
      <c r="M614" s="5"/>
      <c r="N614" s="5"/>
      <c r="O614" s="5" t="s">
        <v>2300</v>
      </c>
      <c r="P614" s="6">
        <f>[1]!EM_S_INFO_EMPLOYEE(B614,"2019")</f>
        <v>958</v>
      </c>
      <c r="Q614" s="6">
        <f>[1]!EM_S_STM07_IS(B614,"83","2019-12-31","1",1000000000)</f>
        <v>2.0584124153899999</v>
      </c>
      <c r="R614" s="6">
        <f>[1]!EM_S_FA_YOY_OR(B614,"2019-12-31")</f>
        <v>21.762638134300001</v>
      </c>
      <c r="S614" s="6">
        <f>[1]!EM_S_FA_YOY_OR(B614,"2020-12-31")</f>
        <v>10.062229047100001</v>
      </c>
      <c r="T614" s="6">
        <f>[1]!EM_S_FA_YOY_OR(B614,"2021-12-31")</f>
        <v>9.9498651262000006</v>
      </c>
      <c r="U614" s="6">
        <f>[1]!EM_S_FA_YOY_OR(B614,"2022-12-31")</f>
        <v>8.6188738733000001</v>
      </c>
      <c r="V614" s="7">
        <f t="shared" si="56"/>
        <v>9.5436560155333332</v>
      </c>
      <c r="W614" s="8">
        <f t="shared" si="57"/>
        <v>0.80285298817732553</v>
      </c>
      <c r="X614" s="6">
        <f>[1]!EM_S_FA_YOY_NETPROFIT(B614,"2019-12-31")</f>
        <v>140.154355385</v>
      </c>
      <c r="Y614" s="6">
        <f>[1]!EM_S_FA_YOY_NETPROFIT(B614,"2020-12-31")</f>
        <v>143.4138314521</v>
      </c>
      <c r="Z614" s="6">
        <f>[1]!EM_S_FA_YOY_NETPROFIT(B614,"2021-12-31")</f>
        <v>7.2641596452000003</v>
      </c>
      <c r="AA614" s="6">
        <f>[1]!EM_S_FA_YOY_NETPROFIT(B614,"2022-12-31")</f>
        <v>-2.5186652531</v>
      </c>
      <c r="AB614" s="7">
        <f t="shared" si="58"/>
        <v>49.386441948066668</v>
      </c>
      <c r="AC614" s="8">
        <f t="shared" si="59"/>
        <v>81.576886422902277</v>
      </c>
    </row>
    <row r="615" spans="1:29" ht="16.5" x14ac:dyDescent="0.45">
      <c r="A615" s="9">
        <v>695</v>
      </c>
      <c r="B615" s="5" t="s">
        <v>2310</v>
      </c>
      <c r="C615" s="5" t="s">
        <v>2311</v>
      </c>
      <c r="D615" s="5" t="s">
        <v>2312</v>
      </c>
      <c r="E615" s="5" t="s">
        <v>553</v>
      </c>
      <c r="F615" s="5" t="s">
        <v>11762</v>
      </c>
      <c r="G615" s="5">
        <v>13</v>
      </c>
      <c r="H615" s="5">
        <v>2</v>
      </c>
      <c r="I615" s="5">
        <f t="shared" si="54"/>
        <v>4</v>
      </c>
      <c r="J615" s="5">
        <f t="shared" si="55"/>
        <v>7</v>
      </c>
      <c r="K615" s="5"/>
      <c r="L615" s="5"/>
      <c r="M615" s="5"/>
      <c r="N615" s="5"/>
      <c r="O615" s="5" t="s">
        <v>2313</v>
      </c>
      <c r="P615" s="6">
        <f>[1]!EM_S_INFO_EMPLOYEE(B615,"2019")</f>
        <v>20285</v>
      </c>
      <c r="Q615" s="6">
        <f>[1]!EM_S_STM07_IS(B615,"83","2019-12-31","1",1000000000)</f>
        <v>8.1034906281199994</v>
      </c>
      <c r="R615" s="6">
        <f>[1]!EM_S_FA_YOY_OR(B615,"2019-12-31")</f>
        <v>13.7858025928</v>
      </c>
      <c r="S615" s="6">
        <f>[1]!EM_S_FA_YOY_OR(B615,"2020-12-31")</f>
        <v>3.4379455676999999</v>
      </c>
      <c r="T615" s="6">
        <f>[1]!EM_S_FA_YOY_OR(B615,"2021-12-31")</f>
        <v>44.317248594600002</v>
      </c>
      <c r="U615" s="6">
        <f>[1]!EM_S_FA_YOY_OR(B615,"2022-12-31")</f>
        <v>-1.577548728</v>
      </c>
      <c r="V615" s="7">
        <f t="shared" si="56"/>
        <v>15.392548478100002</v>
      </c>
      <c r="W615" s="8">
        <f t="shared" si="57"/>
        <v>25.174739390500974</v>
      </c>
      <c r="X615" s="6">
        <f>[1]!EM_S_FA_YOY_NETPROFIT(B615,"2019-12-31")</f>
        <v>-31.7593655875</v>
      </c>
      <c r="Y615" s="6">
        <f>[1]!EM_S_FA_YOY_NETPROFIT(B615,"2020-12-31")</f>
        <v>180.01105676809999</v>
      </c>
      <c r="Z615" s="6">
        <f>[1]!EM_S_FA_YOY_NETPROFIT(B615,"2021-12-31")</f>
        <v>109.5030770707</v>
      </c>
      <c r="AA615" s="6">
        <f>[1]!EM_S_FA_YOY_NETPROFIT(B615,"2022-12-31")</f>
        <v>-40.487561075099997</v>
      </c>
      <c r="AB615" s="7">
        <f t="shared" si="58"/>
        <v>83.008857587899996</v>
      </c>
      <c r="AC615" s="8">
        <f t="shared" si="59"/>
        <v>112.61157963190318</v>
      </c>
    </row>
    <row r="616" spans="1:29" ht="16.5" x14ac:dyDescent="0.45">
      <c r="A616" s="9">
        <v>696</v>
      </c>
      <c r="B616" s="5" t="s">
        <v>2314</v>
      </c>
      <c r="C616" s="5" t="s">
        <v>2315</v>
      </c>
      <c r="D616" s="5" t="s">
        <v>2316</v>
      </c>
      <c r="E616" s="5" t="s">
        <v>33</v>
      </c>
      <c r="F616" s="5" t="s">
        <v>11774</v>
      </c>
      <c r="G616" s="5">
        <v>25</v>
      </c>
      <c r="H616" s="5">
        <v>3</v>
      </c>
      <c r="I616" s="5">
        <f t="shared" si="54"/>
        <v>2</v>
      </c>
      <c r="J616" s="5">
        <f t="shared" si="55"/>
        <v>10</v>
      </c>
      <c r="K616" s="5"/>
      <c r="L616" s="5"/>
      <c r="M616" s="5"/>
      <c r="N616" s="5"/>
      <c r="O616" s="5" t="s">
        <v>2313</v>
      </c>
      <c r="P616" s="6">
        <f>[1]!EM_S_INFO_EMPLOYEE(B616,"2019")</f>
        <v>4154</v>
      </c>
      <c r="Q616" s="6">
        <f>[1]!EM_S_STM07_IS(B616,"83","2019-12-31","1",1000000000)</f>
        <v>1.56631894067</v>
      </c>
      <c r="R616" s="6">
        <f>[1]!EM_S_FA_YOY_OR(B616,"2019-12-31")</f>
        <v>-11.868824285800001</v>
      </c>
      <c r="S616" s="6">
        <f>[1]!EM_S_FA_YOY_OR(B616,"2020-12-31")</f>
        <v>-49.9898838493</v>
      </c>
      <c r="T616" s="6">
        <f>[1]!EM_S_FA_YOY_OR(B616,"2021-12-31")</f>
        <v>20.991205578599999</v>
      </c>
      <c r="U616" s="6">
        <f>[1]!EM_S_FA_YOY_OR(B616,"2022-12-31")</f>
        <v>-24.157354869100001</v>
      </c>
      <c r="V616" s="7">
        <f t="shared" si="56"/>
        <v>-17.718677713266668</v>
      </c>
      <c r="W616" s="8">
        <f t="shared" si="57"/>
        <v>35.925912469005873</v>
      </c>
      <c r="X616" s="6">
        <f>[1]!EM_S_FA_YOY_NETPROFIT(B616,"2019-12-31")</f>
        <v>-52.180500260599999</v>
      </c>
      <c r="Y616" s="6">
        <f>[1]!EM_S_FA_YOY_NETPROFIT(B616,"2020-12-31")</f>
        <v>-824.29183935900005</v>
      </c>
      <c r="Z616" s="6">
        <f>[1]!EM_S_FA_YOY_NETPROFIT(B616,"2021-12-31")</f>
        <v>39.720786496700001</v>
      </c>
      <c r="AA616" s="6">
        <f>[1]!EM_S_FA_YOY_NETPROFIT(B616,"2022-12-31")</f>
        <v>-72.518405366799996</v>
      </c>
      <c r="AB616" s="7">
        <f t="shared" si="58"/>
        <v>-285.69648607636668</v>
      </c>
      <c r="AC616" s="8">
        <f t="shared" si="59"/>
        <v>469.80115472482225</v>
      </c>
    </row>
    <row r="617" spans="1:29" ht="16.5" x14ac:dyDescent="0.45">
      <c r="A617" s="9">
        <v>697</v>
      </c>
      <c r="B617" s="5" t="s">
        <v>2317</v>
      </c>
      <c r="C617" s="5" t="s">
        <v>2318</v>
      </c>
      <c r="D617" s="5" t="s">
        <v>2319</v>
      </c>
      <c r="E617" s="5" t="s">
        <v>240</v>
      </c>
      <c r="F617" s="5" t="s">
        <v>11755</v>
      </c>
      <c r="G617" s="5">
        <v>5</v>
      </c>
      <c r="H617" s="5">
        <v>3</v>
      </c>
      <c r="I617" s="5">
        <f t="shared" si="54"/>
        <v>3</v>
      </c>
      <c r="J617" s="5">
        <f t="shared" si="55"/>
        <v>5</v>
      </c>
      <c r="K617" s="5"/>
      <c r="L617" s="5"/>
      <c r="M617" s="5"/>
      <c r="N617" s="5"/>
      <c r="O617" s="5" t="s">
        <v>2320</v>
      </c>
      <c r="P617" s="6">
        <f>[1]!EM_S_INFO_EMPLOYEE(B617,"2019")</f>
        <v>3137</v>
      </c>
      <c r="Q617" s="6">
        <f>[1]!EM_S_STM07_IS(B617,"83","2019-12-31","1",1000000000)</f>
        <v>8.0186470329499997</v>
      </c>
      <c r="R617" s="6">
        <f>[1]!EM_S_FA_YOY_OR(B617,"2019-12-31")</f>
        <v>5.3312064569000004</v>
      </c>
      <c r="S617" s="6">
        <f>[1]!EM_S_FA_YOY_OR(B617,"2020-12-31")</f>
        <v>-70.619405021299997</v>
      </c>
      <c r="T617" s="6">
        <f>[1]!EM_S_FA_YOY_OR(B617,"2021-12-31")</f>
        <v>56.956593421800001</v>
      </c>
      <c r="U617" s="6">
        <f>[1]!EM_S_FA_YOY_OR(B617,"2022-12-31")</f>
        <v>-18.144460017899998</v>
      </c>
      <c r="V617" s="7">
        <f t="shared" si="56"/>
        <v>-10.602423872466664</v>
      </c>
      <c r="W617" s="8">
        <f t="shared" si="57"/>
        <v>64.121529743158263</v>
      </c>
      <c r="X617" s="6">
        <f>[1]!EM_S_FA_YOY_NETPROFIT(B617,"2019-12-31")</f>
        <v>-43.113101127599997</v>
      </c>
      <c r="Y617" s="6">
        <f>[1]!EM_S_FA_YOY_NETPROFIT(B617,"2020-12-31")</f>
        <v>-41.205654067700003</v>
      </c>
      <c r="Z617" s="6">
        <f>[1]!EM_S_FA_YOY_NETPROFIT(B617,"2021-12-31")</f>
        <v>12.5349775194</v>
      </c>
      <c r="AA617" s="6">
        <f>[1]!EM_S_FA_YOY_NETPROFIT(B617,"2022-12-31")</f>
        <v>-155.4771638231</v>
      </c>
      <c r="AB617" s="7">
        <f t="shared" si="58"/>
        <v>-61.382613457133338</v>
      </c>
      <c r="AC617" s="8">
        <f t="shared" si="59"/>
        <v>85.80415011685146</v>
      </c>
    </row>
    <row r="618" spans="1:29" ht="16.5" x14ac:dyDescent="0.45">
      <c r="A618" s="9">
        <v>698</v>
      </c>
      <c r="B618" s="5" t="s">
        <v>2321</v>
      </c>
      <c r="C618" s="5" t="s">
        <v>2322</v>
      </c>
      <c r="D618" s="5" t="s">
        <v>2323</v>
      </c>
      <c r="E618" s="5" t="s">
        <v>259</v>
      </c>
      <c r="F618" s="5" t="s">
        <v>11752</v>
      </c>
      <c r="G618" s="5">
        <v>2</v>
      </c>
      <c r="H618" s="5">
        <v>3</v>
      </c>
      <c r="I618" s="5">
        <f t="shared" si="54"/>
        <v>0</v>
      </c>
      <c r="J618" s="5">
        <f t="shared" si="55"/>
        <v>2</v>
      </c>
      <c r="K618" s="5"/>
      <c r="L618" s="5"/>
      <c r="M618" s="5"/>
      <c r="N618" s="5"/>
      <c r="O618" s="5" t="s">
        <v>2320</v>
      </c>
      <c r="P618" s="6">
        <f>[1]!EM_S_INFO_EMPLOYEE(B618,"2019")</f>
        <v>17</v>
      </c>
      <c r="Q618" s="6">
        <f>[1]!EM_S_STM07_IS(B618,"83","2019-12-31","1",1000000000)</f>
        <v>2.1274024789999998E-2</v>
      </c>
      <c r="R618" s="6">
        <f>[1]!EM_S_FA_YOY_OR(B618,"2019-12-31")</f>
        <v>-85.248911620399994</v>
      </c>
      <c r="S618" s="6">
        <f>[1]!EM_S_FA_YOY_OR(B618,"2020-12-31")</f>
        <v>-38.017863661600003</v>
      </c>
      <c r="T618" s="6">
        <f>[1]!EM_S_FA_YOY_OR(B618,"2021-12-31")</f>
        <v>62.782501420400003</v>
      </c>
      <c r="U618" s="6">
        <f>[1]!EM_S_FA_YOY_OR(B618,"2022-12-31")</f>
        <v>11.8152451633</v>
      </c>
      <c r="V618" s="7">
        <f t="shared" si="56"/>
        <v>12.193294307366665</v>
      </c>
      <c r="W618" s="8">
        <f t="shared" si="57"/>
        <v>50.401245927383769</v>
      </c>
      <c r="X618" s="6">
        <f>[1]!EM_S_FA_YOY_NETPROFIT(B618,"2019-12-31")</f>
        <v>180.4905064854</v>
      </c>
      <c r="Y618" s="6">
        <f>[1]!EM_S_FA_YOY_NETPROFIT(B618,"2020-12-31")</f>
        <v>-122.06983393279999</v>
      </c>
      <c r="Z618" s="6">
        <f>[1]!EM_S_FA_YOY_NETPROFIT(B618,"2021-12-31")</f>
        <v>232.9831365771</v>
      </c>
      <c r="AA618" s="6">
        <f>[1]!EM_S_FA_YOY_NETPROFIT(B618,"2022-12-31")</f>
        <v>-59.6095771301</v>
      </c>
      <c r="AB618" s="7">
        <f t="shared" si="58"/>
        <v>17.101241838066667</v>
      </c>
      <c r="AC618" s="8">
        <f t="shared" si="59"/>
        <v>189.54963802933287</v>
      </c>
    </row>
    <row r="619" spans="1:29" ht="16.5" x14ac:dyDescent="0.45">
      <c r="A619" s="9">
        <v>699</v>
      </c>
      <c r="B619" s="5" t="s">
        <v>2324</v>
      </c>
      <c r="C619" s="5" t="s">
        <v>2325</v>
      </c>
      <c r="D619" s="5" t="s">
        <v>2326</v>
      </c>
      <c r="E619" s="5" t="s">
        <v>293</v>
      </c>
      <c r="F619" s="5" t="s">
        <v>11776</v>
      </c>
      <c r="G619" s="5">
        <v>27</v>
      </c>
      <c r="H619" s="5">
        <v>3</v>
      </c>
      <c r="I619" s="5">
        <f t="shared" si="54"/>
        <v>2</v>
      </c>
      <c r="J619" s="5">
        <f t="shared" si="55"/>
        <v>10</v>
      </c>
      <c r="K619" s="5"/>
      <c r="L619" s="5"/>
      <c r="M619" s="5"/>
      <c r="N619" s="5"/>
      <c r="O619" s="5" t="s">
        <v>2327</v>
      </c>
      <c r="P619" s="6">
        <f>[1]!EM_S_INFO_EMPLOYEE(B619,"2019")</f>
        <v>3225</v>
      </c>
      <c r="Q619" s="6">
        <f>[1]!EM_S_STM07_IS(B619,"83","2019-12-31","1",1000000000)</f>
        <v>2.5523628269700001</v>
      </c>
      <c r="R619" s="6">
        <f>[1]!EM_S_FA_YOY_OR(B619,"2019-12-31")</f>
        <v>-1.2055800425000001</v>
      </c>
      <c r="S619" s="6">
        <f>[1]!EM_S_FA_YOY_OR(B619,"2020-12-31")</f>
        <v>30.5836710797</v>
      </c>
      <c r="T619" s="6">
        <f>[1]!EM_S_FA_YOY_OR(B619,"2021-12-31")</f>
        <v>23.878843827499999</v>
      </c>
      <c r="U619" s="6">
        <f>[1]!EM_S_FA_YOY_OR(B619,"2022-12-31")</f>
        <v>-20.4349966071</v>
      </c>
      <c r="V619" s="7">
        <f t="shared" si="56"/>
        <v>11.342506100033333</v>
      </c>
      <c r="W619" s="8">
        <f t="shared" si="57"/>
        <v>27.723562827437252</v>
      </c>
      <c r="X619" s="6">
        <f>[1]!EM_S_FA_YOY_NETPROFIT(B619,"2019-12-31")</f>
        <v>-40.313757002199999</v>
      </c>
      <c r="Y619" s="6">
        <f>[1]!EM_S_FA_YOY_NETPROFIT(B619,"2020-12-31")</f>
        <v>49.879384534099998</v>
      </c>
      <c r="Z619" s="6">
        <f>[1]!EM_S_FA_YOY_NETPROFIT(B619,"2021-12-31")</f>
        <v>6.3864373744999998</v>
      </c>
      <c r="AA619" s="6">
        <f>[1]!EM_S_FA_YOY_NETPROFIT(B619,"2022-12-31")</f>
        <v>-219.0273028094</v>
      </c>
      <c r="AB619" s="7">
        <f t="shared" si="58"/>
        <v>-54.253826966933332</v>
      </c>
      <c r="AC619" s="8">
        <f t="shared" si="59"/>
        <v>144.34553290304103</v>
      </c>
    </row>
    <row r="620" spans="1:29" ht="16.5" x14ac:dyDescent="0.45">
      <c r="A620" s="9">
        <v>700</v>
      </c>
      <c r="B620" s="5" t="s">
        <v>2328</v>
      </c>
      <c r="C620" s="5" t="s">
        <v>2329</v>
      </c>
      <c r="D620" s="5" t="s">
        <v>2330</v>
      </c>
      <c r="E620" s="5" t="s">
        <v>254</v>
      </c>
      <c r="F620" s="5" t="s">
        <v>11766</v>
      </c>
      <c r="G620" s="5">
        <v>17</v>
      </c>
      <c r="H620" s="5">
        <v>2</v>
      </c>
      <c r="I620" s="5">
        <f t="shared" si="54"/>
        <v>2</v>
      </c>
      <c r="J620" s="5">
        <f t="shared" si="55"/>
        <v>11</v>
      </c>
      <c r="K620" s="5"/>
      <c r="L620" s="5"/>
      <c r="M620" s="5"/>
      <c r="N620" s="5"/>
      <c r="O620" s="5" t="s">
        <v>2327</v>
      </c>
      <c r="P620" s="6">
        <f>[1]!EM_S_INFO_EMPLOYEE(B620,"2019")</f>
        <v>1124</v>
      </c>
      <c r="Q620" s="6">
        <f>[1]!EM_S_STM07_IS(B620,"83","2019-12-31","1",1000000000)</f>
        <v>1.67470864352</v>
      </c>
      <c r="R620" s="6">
        <f>[1]!EM_S_FA_YOY_OR(B620,"2019-12-31")</f>
        <v>-21.940206919200001</v>
      </c>
      <c r="S620" s="6">
        <f>[1]!EM_S_FA_YOY_OR(B620,"2020-12-31")</f>
        <v>-41.2584823141</v>
      </c>
      <c r="T620" s="6">
        <f>[1]!EM_S_FA_YOY_OR(B620,"2021-12-31")</f>
        <v>28.906583766800001</v>
      </c>
      <c r="U620" s="6">
        <f>[1]!EM_S_FA_YOY_OR(B620,"2022-12-31")</f>
        <v>20.205760812200001</v>
      </c>
      <c r="V620" s="7">
        <f t="shared" si="56"/>
        <v>2.6179540883000008</v>
      </c>
      <c r="W620" s="8">
        <f t="shared" si="57"/>
        <v>38.246337518149531</v>
      </c>
      <c r="X620" s="6">
        <f>[1]!EM_S_FA_YOY_NETPROFIT(B620,"2019-12-31")</f>
        <v>213.93242616079999</v>
      </c>
      <c r="Y620" s="6">
        <f>[1]!EM_S_FA_YOY_NETPROFIT(B620,"2020-12-31")</f>
        <v>-81.877853291199997</v>
      </c>
      <c r="Z620" s="6">
        <f>[1]!EM_S_FA_YOY_NETPROFIT(B620,"2021-12-31")</f>
        <v>-31.453150246500002</v>
      </c>
      <c r="AA620" s="6">
        <f>[1]!EM_S_FA_YOY_NETPROFIT(B620,"2022-12-31")</f>
        <v>4.0298667149999998</v>
      </c>
      <c r="AB620" s="7">
        <f t="shared" si="58"/>
        <v>-36.433712274233336</v>
      </c>
      <c r="AC620" s="8">
        <f t="shared" si="59"/>
        <v>43.169880562146432</v>
      </c>
    </row>
    <row r="621" spans="1:29" ht="16.5" x14ac:dyDescent="0.45">
      <c r="A621" s="9">
        <v>701</v>
      </c>
      <c r="B621" s="5" t="s">
        <v>2331</v>
      </c>
      <c r="C621" s="5" t="s">
        <v>2332</v>
      </c>
      <c r="D621" s="5" t="s">
        <v>2333</v>
      </c>
      <c r="E621" s="5" t="s">
        <v>7</v>
      </c>
      <c r="F621" s="5" t="s">
        <v>11775</v>
      </c>
      <c r="G621" s="5">
        <v>26</v>
      </c>
      <c r="H621" s="5">
        <v>2</v>
      </c>
      <c r="I621" s="5">
        <f t="shared" si="54"/>
        <v>3</v>
      </c>
      <c r="J621" s="5">
        <f t="shared" si="55"/>
        <v>3</v>
      </c>
      <c r="K621" s="5"/>
      <c r="L621" s="5"/>
      <c r="M621" s="5"/>
      <c r="N621" s="5"/>
      <c r="O621" s="5" t="s">
        <v>2334</v>
      </c>
      <c r="P621" s="6">
        <f>[1]!EM_S_INFO_EMPLOYEE(B621,"2019")</f>
        <v>5009</v>
      </c>
      <c r="Q621" s="6">
        <f>[1]!EM_S_STM07_IS(B621,"83","2019-12-31","1",1000000000)</f>
        <v>3.9886972679500001</v>
      </c>
      <c r="R621" s="6">
        <f>[1]!EM_S_FA_YOY_OR(B621,"2019-12-31")</f>
        <v>18.2184826258</v>
      </c>
      <c r="S621" s="6">
        <f>[1]!EM_S_FA_YOY_OR(B621,"2020-12-31")</f>
        <v>5.0825886188</v>
      </c>
      <c r="T621" s="6">
        <f>[1]!EM_S_FA_YOY_OR(B621,"2021-12-31")</f>
        <v>20.891476183799998</v>
      </c>
      <c r="U621" s="6">
        <f>[1]!EM_S_FA_YOY_OR(B621,"2022-12-31")</f>
        <v>2.3991301146000001</v>
      </c>
      <c r="V621" s="7">
        <f t="shared" si="56"/>
        <v>9.4577316390666653</v>
      </c>
      <c r="W621" s="8">
        <f t="shared" si="57"/>
        <v>9.9924032705653598</v>
      </c>
      <c r="X621" s="6">
        <f>[1]!EM_S_FA_YOY_NETPROFIT(B621,"2019-12-31")</f>
        <v>18.517357805900001</v>
      </c>
      <c r="Y621" s="6">
        <f>[1]!EM_S_FA_YOY_NETPROFIT(B621,"2020-12-31")</f>
        <v>-10.6223890795</v>
      </c>
      <c r="Z621" s="6">
        <f>[1]!EM_S_FA_YOY_NETPROFIT(B621,"2021-12-31")</f>
        <v>22.1776455746</v>
      </c>
      <c r="AA621" s="6">
        <f>[1]!EM_S_FA_YOY_NETPROFIT(B621,"2022-12-31")</f>
        <v>-78.029899309699999</v>
      </c>
      <c r="AB621" s="7">
        <f t="shared" si="58"/>
        <v>-22.158214271533335</v>
      </c>
      <c r="AC621" s="8">
        <f t="shared" si="59"/>
        <v>51.090062243851428</v>
      </c>
    </row>
    <row r="622" spans="1:29" ht="16.5" x14ac:dyDescent="0.45">
      <c r="A622" s="9">
        <v>702</v>
      </c>
      <c r="B622" s="5" t="s">
        <v>2335</v>
      </c>
      <c r="C622" s="5" t="s">
        <v>2336</v>
      </c>
      <c r="D622" s="5" t="s">
        <v>2337</v>
      </c>
      <c r="E622" s="5" t="s">
        <v>240</v>
      </c>
      <c r="F622" s="5" t="s">
        <v>11768</v>
      </c>
      <c r="G622" s="5">
        <v>19</v>
      </c>
      <c r="H622" s="5">
        <v>2</v>
      </c>
      <c r="I622" s="5">
        <f t="shared" si="54"/>
        <v>2</v>
      </c>
      <c r="J622" s="5">
        <f t="shared" si="55"/>
        <v>4</v>
      </c>
      <c r="K622" s="5"/>
      <c r="L622" s="5"/>
      <c r="M622" s="5"/>
      <c r="N622" s="5"/>
      <c r="O622" s="5" t="s">
        <v>2334</v>
      </c>
      <c r="P622" s="6">
        <f>[1]!EM_S_INFO_EMPLOYEE(B622,"2019")</f>
        <v>512</v>
      </c>
      <c r="Q622" s="6">
        <f>[1]!EM_S_STM07_IS(B622,"83","2019-12-31","1",1000000000)</f>
        <v>0.26979729327000002</v>
      </c>
      <c r="R622" s="6">
        <f>[1]!EM_S_FA_YOY_OR(B622,"2019-12-31")</f>
        <v>-29.532324191400001</v>
      </c>
      <c r="S622" s="6">
        <f>[1]!EM_S_FA_YOY_OR(B622,"2020-12-31")</f>
        <v>44.528873404899997</v>
      </c>
      <c r="T622" s="6">
        <f>[1]!EM_S_FA_YOY_OR(B622,"2021-12-31")</f>
        <v>136.09002130409999</v>
      </c>
      <c r="U622" s="6">
        <f>[1]!EM_S_FA_YOY_OR(B622,"2022-12-31")</f>
        <v>225.04932553930001</v>
      </c>
      <c r="V622" s="7">
        <f t="shared" si="56"/>
        <v>135.22274008276668</v>
      </c>
      <c r="W622" s="8">
        <f t="shared" si="57"/>
        <v>90.263351047031833</v>
      </c>
      <c r="X622" s="6">
        <f>[1]!EM_S_FA_YOY_NETPROFIT(B622,"2019-12-31")</f>
        <v>-7703.4957215994</v>
      </c>
      <c r="Y622" s="6">
        <f>[1]!EM_S_FA_YOY_NETPROFIT(B622,"2020-12-31")</f>
        <v>106.1706025008</v>
      </c>
      <c r="Z622" s="6">
        <f>[1]!EM_S_FA_YOY_NETPROFIT(B622,"2021-12-31")</f>
        <v>322.18161684770001</v>
      </c>
      <c r="AA622" s="6">
        <f>[1]!EM_S_FA_YOY_NETPROFIT(B622,"2022-12-31")</f>
        <v>2717.0459071929999</v>
      </c>
      <c r="AB622" s="7">
        <f t="shared" si="58"/>
        <v>1048.4660421804999</v>
      </c>
      <c r="AC622" s="8">
        <f t="shared" si="59"/>
        <v>1449.0632367235198</v>
      </c>
    </row>
    <row r="623" spans="1:29" ht="16.5" x14ac:dyDescent="0.45">
      <c r="A623" s="9">
        <v>703</v>
      </c>
      <c r="B623" s="5" t="s">
        <v>2338</v>
      </c>
      <c r="C623" s="5" t="s">
        <v>2339</v>
      </c>
      <c r="D623" s="5" t="s">
        <v>2340</v>
      </c>
      <c r="E623" s="5" t="s">
        <v>288</v>
      </c>
      <c r="F623" s="5" t="s">
        <v>11760</v>
      </c>
      <c r="G623" s="5">
        <v>11</v>
      </c>
      <c r="H623" s="5">
        <v>2</v>
      </c>
      <c r="I623" s="5">
        <f t="shared" si="54"/>
        <v>3</v>
      </c>
      <c r="J623" s="5">
        <f t="shared" si="55"/>
        <v>3</v>
      </c>
      <c r="K623" s="5"/>
      <c r="L623" s="5"/>
      <c r="M623" s="5"/>
      <c r="N623" s="5"/>
      <c r="O623" s="5" t="s">
        <v>2341</v>
      </c>
      <c r="P623" s="6">
        <f>[1]!EM_S_INFO_EMPLOYEE(B623,"2019")</f>
        <v>3028</v>
      </c>
      <c r="Q623" s="6">
        <f>[1]!EM_S_STM07_IS(B623,"83","2019-12-31","1",1000000000)</f>
        <v>1.1500940906299999</v>
      </c>
      <c r="R623" s="6">
        <f>[1]!EM_S_FA_YOY_OR(B623,"2019-12-31")</f>
        <v>-13.386767968999999</v>
      </c>
      <c r="S623" s="6">
        <f>[1]!EM_S_FA_YOY_OR(B623,"2020-12-31")</f>
        <v>-31.6364743237</v>
      </c>
      <c r="T623" s="6">
        <f>[1]!EM_S_FA_YOY_OR(B623,"2021-12-31")</f>
        <v>-12.273333272</v>
      </c>
      <c r="U623" s="6">
        <f>[1]!EM_S_FA_YOY_OR(B623,"2022-12-31")</f>
        <v>-14.124183403</v>
      </c>
      <c r="V623" s="7">
        <f t="shared" si="56"/>
        <v>-19.344663666233334</v>
      </c>
      <c r="W623" s="8">
        <f t="shared" si="57"/>
        <v>10.685170493778466</v>
      </c>
      <c r="X623" s="6">
        <f>[1]!EM_S_FA_YOY_NETPROFIT(B623,"2019-12-31")</f>
        <v>-59.157749983800002</v>
      </c>
      <c r="Y623" s="6">
        <f>[1]!EM_S_FA_YOY_NETPROFIT(B623,"2020-12-31")</f>
        <v>-100.7202555561</v>
      </c>
      <c r="Z623" s="6">
        <f>[1]!EM_S_FA_YOY_NETPROFIT(B623,"2021-12-31")</f>
        <v>-1495.5452765445</v>
      </c>
      <c r="AA623" s="6">
        <f>[1]!EM_S_FA_YOY_NETPROFIT(B623,"2022-12-31")</f>
        <v>-3714.9135905999001</v>
      </c>
      <c r="AB623" s="7">
        <f t="shared" si="58"/>
        <v>-1770.3930409001666</v>
      </c>
      <c r="AC623" s="8">
        <f t="shared" si="59"/>
        <v>1822.7052246447417</v>
      </c>
    </row>
    <row r="624" spans="1:29" ht="16.5" x14ac:dyDescent="0.45">
      <c r="A624" s="9">
        <v>704</v>
      </c>
      <c r="B624" s="5" t="s">
        <v>2342</v>
      </c>
      <c r="C624" s="5" t="s">
        <v>2343</v>
      </c>
      <c r="D624" s="5" t="s">
        <v>2344</v>
      </c>
      <c r="E624" s="5" t="s">
        <v>363</v>
      </c>
      <c r="F624" s="5" t="s">
        <v>11769</v>
      </c>
      <c r="G624" s="5">
        <v>20</v>
      </c>
      <c r="H624" s="5">
        <v>3</v>
      </c>
      <c r="I624" s="5">
        <f t="shared" si="54"/>
        <v>4</v>
      </c>
      <c r="J624" s="5">
        <f t="shared" si="55"/>
        <v>7</v>
      </c>
      <c r="K624" s="5"/>
      <c r="L624" s="5"/>
      <c r="M624" s="5"/>
      <c r="N624" s="5"/>
      <c r="O624" s="5" t="s">
        <v>2341</v>
      </c>
      <c r="P624" s="6">
        <f>[1]!EM_S_INFO_EMPLOYEE(B624,"2019")</f>
        <v>3320</v>
      </c>
      <c r="Q624" s="6">
        <f>[1]!EM_S_STM07_IS(B624,"83","2019-12-31","1",1000000000)</f>
        <v>1.7133344662000001</v>
      </c>
      <c r="R624" s="6">
        <f>[1]!EM_S_FA_YOY_OR(B624,"2019-12-31")</f>
        <v>43.365818263000001</v>
      </c>
      <c r="S624" s="6">
        <f>[1]!EM_S_FA_YOY_OR(B624,"2020-12-31")</f>
        <v>-12.933699798399999</v>
      </c>
      <c r="T624" s="6">
        <f>[1]!EM_S_FA_YOY_OR(B624,"2021-12-31")</f>
        <v>23.1801141597</v>
      </c>
      <c r="U624" s="6">
        <f>[1]!EM_S_FA_YOY_OR(B624,"2022-12-31")</f>
        <v>12.8226406253</v>
      </c>
      <c r="V624" s="7">
        <f t="shared" si="56"/>
        <v>7.6896849955333337</v>
      </c>
      <c r="W624" s="8">
        <f t="shared" si="57"/>
        <v>18.596029543236632</v>
      </c>
      <c r="X624" s="6">
        <f>[1]!EM_S_FA_YOY_NETPROFIT(B624,"2019-12-31")</f>
        <v>37.882283594599997</v>
      </c>
      <c r="Y624" s="6">
        <f>[1]!EM_S_FA_YOY_NETPROFIT(B624,"2020-12-31")</f>
        <v>-26.235456662800001</v>
      </c>
      <c r="Z624" s="6">
        <f>[1]!EM_S_FA_YOY_NETPROFIT(B624,"2021-12-31")</f>
        <v>18.581789693699999</v>
      </c>
      <c r="AA624" s="6">
        <f>[1]!EM_S_FA_YOY_NETPROFIT(B624,"2022-12-31")</f>
        <v>21.3164656708</v>
      </c>
      <c r="AB624" s="7">
        <f t="shared" si="58"/>
        <v>4.5542662338999991</v>
      </c>
      <c r="AC624" s="8">
        <f t="shared" si="59"/>
        <v>26.699717043755562</v>
      </c>
    </row>
    <row r="625" spans="1:29" ht="16.5" x14ac:dyDescent="0.45">
      <c r="A625" s="9">
        <v>705</v>
      </c>
      <c r="B625" s="5" t="s">
        <v>2345</v>
      </c>
      <c r="C625" s="5" t="s">
        <v>2346</v>
      </c>
      <c r="D625" s="5" t="s">
        <v>2347</v>
      </c>
      <c r="E625" s="5" t="s">
        <v>1297</v>
      </c>
      <c r="F625" s="5" t="s">
        <v>11753</v>
      </c>
      <c r="G625" s="5">
        <v>3</v>
      </c>
      <c r="H625" s="5">
        <v>3</v>
      </c>
      <c r="I625" s="5">
        <f t="shared" si="54"/>
        <v>4</v>
      </c>
      <c r="J625" s="5">
        <f t="shared" si="55"/>
        <v>7</v>
      </c>
      <c r="K625" s="5"/>
      <c r="L625" s="5"/>
      <c r="M625" s="5"/>
      <c r="N625" s="5"/>
      <c r="O625" s="5" t="s">
        <v>2348</v>
      </c>
      <c r="P625" s="6">
        <f>[1]!EM_S_INFO_EMPLOYEE(B625,"2019")</f>
        <v>823</v>
      </c>
      <c r="Q625" s="6">
        <f>[1]!EM_S_STM07_IS(B625,"83","2019-12-31","1",1000000000)</f>
        <v>2.4407614313299999</v>
      </c>
      <c r="R625" s="6">
        <f>[1]!EM_S_FA_YOY_OR(B625,"2019-12-31")</f>
        <v>-35.325537537300001</v>
      </c>
      <c r="S625" s="6">
        <f>[1]!EM_S_FA_YOY_OR(B625,"2020-12-31")</f>
        <v>-49.778263168400002</v>
      </c>
      <c r="T625" s="6">
        <f>[1]!EM_S_FA_YOY_OR(B625,"2021-12-31")</f>
        <v>-23.934179401600002</v>
      </c>
      <c r="U625" s="6">
        <f>[1]!EM_S_FA_YOY_OR(B625,"2022-12-31")</f>
        <v>-28.427825656300001</v>
      </c>
      <c r="V625" s="7">
        <f t="shared" si="56"/>
        <v>-34.046756075433336</v>
      </c>
      <c r="W625" s="8">
        <f t="shared" si="57"/>
        <v>13.80791261297812</v>
      </c>
      <c r="X625" s="6">
        <f>[1]!EM_S_FA_YOY_NETPROFIT(B625,"2019-12-31")</f>
        <v>-43.894430571699999</v>
      </c>
      <c r="Y625" s="6">
        <f>[1]!EM_S_FA_YOY_NETPROFIT(B625,"2020-12-31")</f>
        <v>-218.5918648551</v>
      </c>
      <c r="Z625" s="6">
        <f>[1]!EM_S_FA_YOY_NETPROFIT(B625,"2021-12-31")</f>
        <v>143.53694635869999</v>
      </c>
      <c r="AA625" s="6">
        <f>[1]!EM_S_FA_YOY_NETPROFIT(B625,"2022-12-31")</f>
        <v>-46.646961862600001</v>
      </c>
      <c r="AB625" s="7">
        <f t="shared" si="58"/>
        <v>-40.567293452999998</v>
      </c>
      <c r="AC625" s="8">
        <f t="shared" si="59"/>
        <v>181.14094168287306</v>
      </c>
    </row>
    <row r="626" spans="1:29" ht="16.5" x14ac:dyDescent="0.45">
      <c r="A626" s="9">
        <v>706</v>
      </c>
      <c r="B626" s="5" t="s">
        <v>2349</v>
      </c>
      <c r="C626" s="5" t="s">
        <v>2350</v>
      </c>
      <c r="D626" s="5" t="s">
        <v>2351</v>
      </c>
      <c r="E626" s="5" t="s">
        <v>259</v>
      </c>
      <c r="F626" s="5" t="s">
        <v>11757</v>
      </c>
      <c r="G626" s="5">
        <v>7</v>
      </c>
      <c r="H626" s="5">
        <v>2</v>
      </c>
      <c r="I626" s="5">
        <f t="shared" si="54"/>
        <v>4</v>
      </c>
      <c r="J626" s="5">
        <f t="shared" si="55"/>
        <v>11</v>
      </c>
      <c r="K626" s="5"/>
      <c r="L626" s="5"/>
      <c r="M626" s="5"/>
      <c r="N626" s="5"/>
      <c r="O626" s="5" t="s">
        <v>2348</v>
      </c>
      <c r="P626" s="6">
        <f>[1]!EM_S_INFO_EMPLOYEE(B626,"2019")</f>
        <v>2321</v>
      </c>
      <c r="Q626" s="6">
        <f>[1]!EM_S_STM07_IS(B626,"83","2019-12-31","1",1000000000)</f>
        <v>1.11621446704</v>
      </c>
      <c r="R626" s="6">
        <f>[1]!EM_S_FA_YOY_OR(B626,"2019-12-31")</f>
        <v>-18.143185234000001</v>
      </c>
      <c r="S626" s="6">
        <f>[1]!EM_S_FA_YOY_OR(B626,"2020-12-31")</f>
        <v>1.0507143391</v>
      </c>
      <c r="T626" s="6">
        <f>[1]!EM_S_FA_YOY_OR(B626,"2021-12-31")</f>
        <v>67.629810679399995</v>
      </c>
      <c r="U626" s="6">
        <f>[1]!EM_S_FA_YOY_OR(B626,"2022-12-31")</f>
        <v>23.2642921363</v>
      </c>
      <c r="V626" s="7">
        <f t="shared" si="56"/>
        <v>30.648272384933332</v>
      </c>
      <c r="W626" s="8">
        <f t="shared" si="57"/>
        <v>33.898176803581819</v>
      </c>
      <c r="X626" s="6">
        <f>[1]!EM_S_FA_YOY_NETPROFIT(B626,"2019-12-31")</f>
        <v>102.26558732159999</v>
      </c>
      <c r="Y626" s="6">
        <f>[1]!EM_S_FA_YOY_NETPROFIT(B626,"2020-12-31")</f>
        <v>-5738.5196286234004</v>
      </c>
      <c r="Z626" s="6">
        <f>[1]!EM_S_FA_YOY_NETPROFIT(B626,"2021-12-31")</f>
        <v>99.880605952099998</v>
      </c>
      <c r="AA626" s="6">
        <f>[1]!EM_S_FA_YOY_NETPROFIT(B626,"2022-12-31")</f>
        <v>-29777.157133443401</v>
      </c>
      <c r="AB626" s="7">
        <f t="shared" si="58"/>
        <v>-11805.265385371567</v>
      </c>
      <c r="AC626" s="8">
        <f t="shared" si="59"/>
        <v>15835.510698366572</v>
      </c>
    </row>
    <row r="627" spans="1:29" ht="16.5" x14ac:dyDescent="0.45">
      <c r="A627" s="9">
        <v>707</v>
      </c>
      <c r="B627" s="5" t="s">
        <v>2352</v>
      </c>
      <c r="C627" s="5" t="s">
        <v>2353</v>
      </c>
      <c r="D627" s="5" t="s">
        <v>2354</v>
      </c>
      <c r="E627" s="5" t="s">
        <v>7</v>
      </c>
      <c r="F627" s="5" t="s">
        <v>11753</v>
      </c>
      <c r="G627" s="5">
        <v>3</v>
      </c>
      <c r="H627" s="5">
        <v>3</v>
      </c>
      <c r="I627" s="5">
        <f t="shared" si="54"/>
        <v>4</v>
      </c>
      <c r="J627" s="5">
        <f t="shared" si="55"/>
        <v>7</v>
      </c>
      <c r="K627" s="5"/>
      <c r="L627" s="5"/>
      <c r="M627" s="5"/>
      <c r="N627" s="5"/>
      <c r="O627" s="5" t="s">
        <v>2355</v>
      </c>
      <c r="P627" s="6">
        <f>[1]!EM_S_INFO_EMPLOYEE(B627,"2019")</f>
        <v>1239</v>
      </c>
      <c r="Q627" s="6">
        <f>[1]!EM_S_STM07_IS(B627,"83","2019-12-31","1",1000000000)</f>
        <v>1.3327277447600001</v>
      </c>
      <c r="R627" s="6">
        <f>[1]!EM_S_FA_YOY_OR(B627,"2019-12-31")</f>
        <v>2.4710010399999999E-2</v>
      </c>
      <c r="S627" s="6">
        <f>[1]!EM_S_FA_YOY_OR(B627,"2020-12-31")</f>
        <v>-0.29896098780000002</v>
      </c>
      <c r="T627" s="6">
        <f>[1]!EM_S_FA_YOY_OR(B627,"2021-12-31")</f>
        <v>-5.5534741970999999</v>
      </c>
      <c r="U627" s="6">
        <f>[1]!EM_S_FA_YOY_OR(B627,"2022-12-31")</f>
        <v>-2.3972809992999999</v>
      </c>
      <c r="V627" s="7">
        <f t="shared" si="56"/>
        <v>-2.7499053947333336</v>
      </c>
      <c r="W627" s="8">
        <f t="shared" si="57"/>
        <v>2.6449452243606273</v>
      </c>
      <c r="X627" s="6">
        <f>[1]!EM_S_FA_YOY_NETPROFIT(B627,"2019-12-31")</f>
        <v>105.6257434881</v>
      </c>
      <c r="Y627" s="6">
        <f>[1]!EM_S_FA_YOY_NETPROFIT(B627,"2020-12-31")</f>
        <v>-19.197803031900001</v>
      </c>
      <c r="Z627" s="6">
        <f>[1]!EM_S_FA_YOY_NETPROFIT(B627,"2021-12-31")</f>
        <v>124.01643513170001</v>
      </c>
      <c r="AA627" s="6">
        <f>[1]!EM_S_FA_YOY_NETPROFIT(B627,"2022-12-31")</f>
        <v>-2198.6978410264001</v>
      </c>
      <c r="AB627" s="7">
        <f t="shared" si="58"/>
        <v>-697.95973630886658</v>
      </c>
      <c r="AC627" s="8">
        <f t="shared" si="59"/>
        <v>1301.6484639550633</v>
      </c>
    </row>
    <row r="628" spans="1:29" ht="16.5" x14ac:dyDescent="0.45">
      <c r="A628" s="9">
        <v>708</v>
      </c>
      <c r="B628" s="5" t="s">
        <v>2356</v>
      </c>
      <c r="C628" s="5" t="s">
        <v>2357</v>
      </c>
      <c r="D628" s="5" t="s">
        <v>2358</v>
      </c>
      <c r="E628" s="5" t="s">
        <v>240</v>
      </c>
      <c r="F628" s="5" t="s">
        <v>11765</v>
      </c>
      <c r="G628" s="5">
        <v>16</v>
      </c>
      <c r="H628" s="5">
        <v>3</v>
      </c>
      <c r="I628" s="5">
        <f t="shared" si="54"/>
        <v>1</v>
      </c>
      <c r="J628" s="5">
        <f t="shared" si="55"/>
        <v>9</v>
      </c>
      <c r="K628" s="5"/>
      <c r="L628" s="5"/>
      <c r="M628" s="5"/>
      <c r="N628" s="5"/>
      <c r="O628" s="5" t="s">
        <v>2355</v>
      </c>
      <c r="P628" s="6">
        <f>[1]!EM_S_INFO_EMPLOYEE(B628,"2019")</f>
        <v>827</v>
      </c>
      <c r="Q628" s="6">
        <f>[1]!EM_S_STM07_IS(B628,"83","2019-12-31","1",1000000000)</f>
        <v>0.50050400446999999</v>
      </c>
      <c r="R628" s="6">
        <f>[1]!EM_S_FA_YOY_OR(B628,"2019-12-31")</f>
        <v>-6.7934327952000002</v>
      </c>
      <c r="S628" s="6">
        <f>[1]!EM_S_FA_YOY_OR(B628,"2020-12-31")</f>
        <v>8.8360880741999992</v>
      </c>
      <c r="T628" s="6">
        <f>[1]!EM_S_FA_YOY_OR(B628,"2021-12-31")</f>
        <v>5.5044635239000002</v>
      </c>
      <c r="U628" s="6">
        <f>[1]!EM_S_FA_YOY_OR(B628,"2022-12-31")</f>
        <v>14.699909072800001</v>
      </c>
      <c r="V628" s="7">
        <f t="shared" si="56"/>
        <v>9.6801535569666672</v>
      </c>
      <c r="W628" s="8">
        <f t="shared" si="57"/>
        <v>4.655468785750239</v>
      </c>
      <c r="X628" s="6">
        <f>[1]!EM_S_FA_YOY_NETPROFIT(B628,"2019-12-31")</f>
        <v>-440.54966908950001</v>
      </c>
      <c r="Y628" s="6">
        <f>[1]!EM_S_FA_YOY_NETPROFIT(B628,"2020-12-31")</f>
        <v>116.23638985060001</v>
      </c>
      <c r="Z628" s="6">
        <f>[1]!EM_S_FA_YOY_NETPROFIT(B628,"2021-12-31")</f>
        <v>-92.553464122199998</v>
      </c>
      <c r="AA628" s="6">
        <f>[1]!EM_S_FA_YOY_NETPROFIT(B628,"2022-12-31")</f>
        <v>2874.0475368303</v>
      </c>
      <c r="AB628" s="7">
        <f t="shared" si="58"/>
        <v>965.91015418623329</v>
      </c>
      <c r="AC628" s="8">
        <f t="shared" si="59"/>
        <v>1655.7896919788175</v>
      </c>
    </row>
    <row r="629" spans="1:29" ht="16.5" x14ac:dyDescent="0.45">
      <c r="A629" s="9">
        <v>709</v>
      </c>
      <c r="B629" s="5" t="s">
        <v>2359</v>
      </c>
      <c r="C629" s="5" t="s">
        <v>2360</v>
      </c>
      <c r="D629" s="5" t="s">
        <v>2361</v>
      </c>
      <c r="E629" s="5" t="s">
        <v>259</v>
      </c>
      <c r="F629" s="5" t="s">
        <v>11762</v>
      </c>
      <c r="G629" s="5">
        <v>13</v>
      </c>
      <c r="H629" s="5">
        <v>2</v>
      </c>
      <c r="I629" s="5">
        <f t="shared" si="54"/>
        <v>4</v>
      </c>
      <c r="J629" s="5">
        <f t="shared" si="55"/>
        <v>7</v>
      </c>
      <c r="K629" s="5"/>
      <c r="L629" s="5"/>
      <c r="M629" s="5"/>
      <c r="N629" s="5"/>
      <c r="O629" s="5" t="s">
        <v>2362</v>
      </c>
      <c r="P629" s="6">
        <f>[1]!EM_S_INFO_EMPLOYEE(B629,"2019")</f>
        <v>600</v>
      </c>
      <c r="Q629" s="6">
        <f>[1]!EM_S_STM07_IS(B629,"83","2019-12-31","1",1000000000)</f>
        <v>0.21038345505</v>
      </c>
      <c r="R629" s="6">
        <f>[1]!EM_S_FA_YOY_OR(B629,"2019-12-31")</f>
        <v>18.673259585499999</v>
      </c>
      <c r="S629" s="6">
        <f>[1]!EM_S_FA_YOY_OR(B629,"2020-12-31")</f>
        <v>24.7266539556</v>
      </c>
      <c r="T629" s="6">
        <f>[1]!EM_S_FA_YOY_OR(B629,"2021-12-31")</f>
        <v>16.003969629499998</v>
      </c>
      <c r="U629" s="6">
        <f>[1]!EM_S_FA_YOY_OR(B629,"2022-12-31")</f>
        <v>-40.595817131300002</v>
      </c>
      <c r="V629" s="7">
        <f t="shared" si="56"/>
        <v>4.4935484599998667E-2</v>
      </c>
      <c r="W629" s="8">
        <f t="shared" si="57"/>
        <v>35.465115047794285</v>
      </c>
      <c r="X629" s="6">
        <f>[1]!EM_S_FA_YOY_NETPROFIT(B629,"2019-12-31")</f>
        <v>118.8142684383</v>
      </c>
      <c r="Y629" s="6">
        <f>[1]!EM_S_FA_YOY_NETPROFIT(B629,"2020-12-31")</f>
        <v>-46.087735734399999</v>
      </c>
      <c r="Z629" s="6">
        <f>[1]!EM_S_FA_YOY_NETPROFIT(B629,"2021-12-31")</f>
        <v>286.70903239</v>
      </c>
      <c r="AA629" s="6">
        <f>[1]!EM_S_FA_YOY_NETPROFIT(B629,"2022-12-31")</f>
        <v>-324.74465900339999</v>
      </c>
      <c r="AB629" s="7">
        <f t="shared" si="58"/>
        <v>-28.04112078259999</v>
      </c>
      <c r="AC629" s="8">
        <f t="shared" si="59"/>
        <v>306.12605967651251</v>
      </c>
    </row>
    <row r="630" spans="1:29" ht="16.5" x14ac:dyDescent="0.45">
      <c r="A630" s="9">
        <v>710</v>
      </c>
      <c r="B630" s="5" t="s">
        <v>2363</v>
      </c>
      <c r="C630" s="5" t="s">
        <v>2364</v>
      </c>
      <c r="D630" s="5" t="s">
        <v>2365</v>
      </c>
      <c r="E630" s="5" t="s">
        <v>514</v>
      </c>
      <c r="F630" s="5" t="s">
        <v>11758</v>
      </c>
      <c r="G630" s="5">
        <v>8</v>
      </c>
      <c r="H630" s="5">
        <v>2</v>
      </c>
      <c r="I630" s="5">
        <f t="shared" si="54"/>
        <v>3</v>
      </c>
      <c r="J630" s="5">
        <f t="shared" si="55"/>
        <v>2</v>
      </c>
      <c r="K630" s="5"/>
      <c r="L630" s="5"/>
      <c r="M630" s="5"/>
      <c r="N630" s="5"/>
      <c r="O630" s="5" t="s">
        <v>2362</v>
      </c>
      <c r="P630" s="6">
        <f>[1]!EM_S_INFO_EMPLOYEE(B630,"2019")</f>
        <v>359</v>
      </c>
      <c r="Q630" s="6">
        <f>[1]!EM_S_STM07_IS(B630,"83","2019-12-31","1",1000000000)</f>
        <v>0.68222507638999996</v>
      </c>
      <c r="R630" s="6">
        <f>[1]!EM_S_FA_YOY_OR(B630,"2019-12-31")</f>
        <v>-10.1907881581</v>
      </c>
      <c r="S630" s="6">
        <f>[1]!EM_S_FA_YOY_OR(B630,"2020-12-31")</f>
        <v>-60.758889538799998</v>
      </c>
      <c r="T630" s="6">
        <f>[1]!EM_S_FA_YOY_OR(B630,"2021-12-31")</f>
        <v>46.519094967999997</v>
      </c>
      <c r="U630" s="6">
        <f>[1]!EM_S_FA_YOY_OR(B630,"2022-12-31")</f>
        <v>48.933843834299999</v>
      </c>
      <c r="V630" s="7">
        <f t="shared" si="56"/>
        <v>11.564683087833332</v>
      </c>
      <c r="W630" s="8">
        <f t="shared" si="57"/>
        <v>62.64568717103959</v>
      </c>
      <c r="X630" s="6">
        <f>[1]!EM_S_FA_YOY_NETPROFIT(B630,"2019-12-31")</f>
        <v>128.8483875407</v>
      </c>
      <c r="Y630" s="6">
        <f>[1]!EM_S_FA_YOY_NETPROFIT(B630,"2020-12-31")</f>
        <v>-274.70838093560002</v>
      </c>
      <c r="Z630" s="6">
        <f>[1]!EM_S_FA_YOY_NETPROFIT(B630,"2021-12-31")</f>
        <v>6.2377706714999999</v>
      </c>
      <c r="AA630" s="6">
        <f>[1]!EM_S_FA_YOY_NETPROFIT(B630,"2022-12-31")</f>
        <v>98.919865439600002</v>
      </c>
      <c r="AB630" s="7">
        <f t="shared" si="58"/>
        <v>-56.516914941499998</v>
      </c>
      <c r="AC630" s="8">
        <f t="shared" si="59"/>
        <v>194.55880742629373</v>
      </c>
    </row>
    <row r="631" spans="1:29" ht="16.5" x14ac:dyDescent="0.45">
      <c r="A631" s="9">
        <v>711</v>
      </c>
      <c r="B631" s="5" t="s">
        <v>2366</v>
      </c>
      <c r="C631" s="5" t="s">
        <v>2367</v>
      </c>
      <c r="D631" s="5" t="s">
        <v>2368</v>
      </c>
      <c r="E631" s="5" t="s">
        <v>120</v>
      </c>
      <c r="F631" s="5" t="s">
        <v>11759</v>
      </c>
      <c r="G631" s="5">
        <v>9</v>
      </c>
      <c r="H631" s="5">
        <v>2</v>
      </c>
      <c r="I631" s="5">
        <f t="shared" si="54"/>
        <v>3</v>
      </c>
      <c r="J631" s="5">
        <f t="shared" si="55"/>
        <v>2</v>
      </c>
      <c r="K631" s="5"/>
      <c r="L631" s="5"/>
      <c r="M631" s="5"/>
      <c r="N631" s="5"/>
      <c r="O631" s="5" t="s">
        <v>2369</v>
      </c>
      <c r="P631" s="6">
        <f>[1]!EM_S_INFO_EMPLOYEE(B631,"2019")</f>
        <v>2055</v>
      </c>
      <c r="Q631" s="6">
        <f>[1]!EM_S_STM07_IS(B631,"83","2019-12-31","1",1000000000)</f>
        <v>0.98432153249999998</v>
      </c>
      <c r="R631" s="6">
        <f>[1]!EM_S_FA_YOY_OR(B631,"2019-12-31")</f>
        <v>-8.0968685476999998</v>
      </c>
      <c r="S631" s="6">
        <f>[1]!EM_S_FA_YOY_OR(B631,"2020-12-31")</f>
        <v>69.732690536299998</v>
      </c>
      <c r="T631" s="6">
        <f>[1]!EM_S_FA_YOY_OR(B631,"2021-12-31")</f>
        <v>-10.3569381375</v>
      </c>
      <c r="U631" s="6">
        <f>[1]!EM_S_FA_YOY_OR(B631,"2022-12-31")</f>
        <v>-3.7025993897</v>
      </c>
      <c r="V631" s="7">
        <f t="shared" si="56"/>
        <v>18.557717669700001</v>
      </c>
      <c r="W631" s="8">
        <f t="shared" si="57"/>
        <v>44.443542185176383</v>
      </c>
      <c r="X631" s="6">
        <f>[1]!EM_S_FA_YOY_NETPROFIT(B631,"2019-12-31")</f>
        <v>50.624746191299998</v>
      </c>
      <c r="Y631" s="6">
        <f>[1]!EM_S_FA_YOY_NETPROFIT(B631,"2020-12-31")</f>
        <v>23.170218762800001</v>
      </c>
      <c r="Z631" s="6">
        <f>[1]!EM_S_FA_YOY_NETPROFIT(B631,"2021-12-31")</f>
        <v>19.723717606400001</v>
      </c>
      <c r="AA631" s="6">
        <f>[1]!EM_S_FA_YOY_NETPROFIT(B631,"2022-12-31")</f>
        <v>-12.3876597006</v>
      </c>
      <c r="AB631" s="7">
        <f t="shared" si="58"/>
        <v>10.168758889533335</v>
      </c>
      <c r="AC631" s="8">
        <f t="shared" si="59"/>
        <v>19.610293400794674</v>
      </c>
    </row>
    <row r="632" spans="1:29" ht="16.5" x14ac:dyDescent="0.45">
      <c r="A632" s="9">
        <v>712</v>
      </c>
      <c r="B632" s="5" t="s">
        <v>2370</v>
      </c>
      <c r="C632" s="5" t="s">
        <v>2371</v>
      </c>
      <c r="D632" s="5" t="s">
        <v>2372</v>
      </c>
      <c r="E632" s="5" t="s">
        <v>272</v>
      </c>
      <c r="F632" s="5" t="s">
        <v>11757</v>
      </c>
      <c r="G632" s="5">
        <v>7</v>
      </c>
      <c r="H632" s="5">
        <v>2</v>
      </c>
      <c r="I632" s="5">
        <f t="shared" si="54"/>
        <v>4</v>
      </c>
      <c r="J632" s="5">
        <f t="shared" si="55"/>
        <v>11</v>
      </c>
      <c r="K632" s="5"/>
      <c r="L632" s="5"/>
      <c r="M632" s="5"/>
      <c r="N632" s="5"/>
      <c r="O632" s="5" t="s">
        <v>2369</v>
      </c>
      <c r="P632" s="6">
        <f>[1]!EM_S_INFO_EMPLOYEE(B632,"2019")</f>
        <v>8961</v>
      </c>
      <c r="Q632" s="6">
        <f>[1]!EM_S_STM07_IS(B632,"83","2019-12-31","1",1000000000)</f>
        <v>38.244553924009999</v>
      </c>
      <c r="R632" s="6">
        <f>[1]!EM_S_FA_YOY_OR(B632,"2019-12-31")</f>
        <v>33.114324724799999</v>
      </c>
      <c r="S632" s="6">
        <f>[1]!EM_S_FA_YOY_OR(B632,"2020-12-31")</f>
        <v>47.119261879699998</v>
      </c>
      <c r="T632" s="6">
        <f>[1]!EM_S_FA_YOY_OR(B632,"2021-12-31")</f>
        <v>-10.120629364599999</v>
      </c>
      <c r="U632" s="6">
        <f>[1]!EM_S_FA_YOY_OR(B632,"2022-12-31")</f>
        <v>-8.7701960498999991</v>
      </c>
      <c r="V632" s="7">
        <f t="shared" si="56"/>
        <v>9.4094788217333321</v>
      </c>
      <c r="W632" s="8">
        <f t="shared" si="57"/>
        <v>32.664609614130477</v>
      </c>
      <c r="X632" s="6">
        <f>[1]!EM_S_FA_YOY_NETPROFIT(B632,"2019-12-31")</f>
        <v>-32.0735257702</v>
      </c>
      <c r="Y632" s="6">
        <f>[1]!EM_S_FA_YOY_NETPROFIT(B632,"2020-12-31")</f>
        <v>32.995732447800002</v>
      </c>
      <c r="Z632" s="6">
        <f>[1]!EM_S_FA_YOY_NETPROFIT(B632,"2021-12-31")</f>
        <v>17.737424385699999</v>
      </c>
      <c r="AA632" s="6">
        <f>[1]!EM_S_FA_YOY_NETPROFIT(B632,"2022-12-31")</f>
        <v>-35.547994016700002</v>
      </c>
      <c r="AB632" s="7">
        <f t="shared" si="58"/>
        <v>5.061720938933334</v>
      </c>
      <c r="AC632" s="8">
        <f t="shared" si="59"/>
        <v>35.987021310645154</v>
      </c>
    </row>
    <row r="633" spans="1:29" ht="16.5" x14ac:dyDescent="0.45">
      <c r="A633" s="9">
        <v>713</v>
      </c>
      <c r="B633" s="5" t="s">
        <v>2373</v>
      </c>
      <c r="C633" s="5" t="s">
        <v>2374</v>
      </c>
      <c r="D633" s="5" t="s">
        <v>2375</v>
      </c>
      <c r="E633" s="5" t="s">
        <v>259</v>
      </c>
      <c r="F633" s="5" t="s">
        <v>11768</v>
      </c>
      <c r="G633" s="5">
        <v>19</v>
      </c>
      <c r="H633" s="5">
        <v>2</v>
      </c>
      <c r="I633" s="5">
        <f t="shared" si="54"/>
        <v>2</v>
      </c>
      <c r="J633" s="5">
        <f t="shared" si="55"/>
        <v>4</v>
      </c>
      <c r="K633" s="5"/>
      <c r="L633" s="5"/>
      <c r="M633" s="5"/>
      <c r="N633" s="5"/>
      <c r="O633" s="5" t="s">
        <v>2376</v>
      </c>
      <c r="P633" s="6">
        <f>[1]!EM_S_INFO_EMPLOYEE(B633,"2019")</f>
        <v>8383</v>
      </c>
      <c r="Q633" s="6">
        <f>[1]!EM_S_STM07_IS(B633,"83","2019-12-31","1",1000000000)</f>
        <v>41.258821257210002</v>
      </c>
      <c r="R633" s="6">
        <f>[1]!EM_S_FA_YOY_OR(B633,"2019-12-31")</f>
        <v>1.369281862</v>
      </c>
      <c r="S633" s="6">
        <f>[1]!EM_S_FA_YOY_OR(B633,"2020-12-31")</f>
        <v>12.7742689947</v>
      </c>
      <c r="T633" s="6">
        <f>[1]!EM_S_FA_YOY_OR(B633,"2021-12-31")</f>
        <v>36.415355722999998</v>
      </c>
      <c r="U633" s="6">
        <f>[1]!EM_S_FA_YOY_OR(B633,"2022-12-31")</f>
        <v>16.672626465600001</v>
      </c>
      <c r="V633" s="7">
        <f t="shared" si="56"/>
        <v>21.954083727766669</v>
      </c>
      <c r="W633" s="8">
        <f t="shared" si="57"/>
        <v>12.674604077951322</v>
      </c>
      <c r="X633" s="6">
        <f>[1]!EM_S_FA_YOY_NETPROFIT(B633,"2019-12-31")</f>
        <v>16.940020855699998</v>
      </c>
      <c r="Y633" s="6">
        <f>[1]!EM_S_FA_YOY_NETPROFIT(B633,"2020-12-31")</f>
        <v>-35.365789644400003</v>
      </c>
      <c r="Z633" s="6">
        <f>[1]!EM_S_FA_YOY_NETPROFIT(B633,"2021-12-31")</f>
        <v>61.627224493100002</v>
      </c>
      <c r="AA633" s="6">
        <f>[1]!EM_S_FA_YOY_NETPROFIT(B633,"2022-12-31")</f>
        <v>8.2629496140000001</v>
      </c>
      <c r="AB633" s="7">
        <f t="shared" si="58"/>
        <v>11.508128154233333</v>
      </c>
      <c r="AC633" s="8">
        <f t="shared" si="59"/>
        <v>48.577871358138083</v>
      </c>
    </row>
    <row r="634" spans="1:29" ht="16.5" x14ac:dyDescent="0.45">
      <c r="A634" s="9">
        <v>714</v>
      </c>
      <c r="B634" s="5" t="s">
        <v>2377</v>
      </c>
      <c r="C634" s="5" t="s">
        <v>2378</v>
      </c>
      <c r="D634" s="5" t="s">
        <v>2379</v>
      </c>
      <c r="E634" s="5" t="s">
        <v>176</v>
      </c>
      <c r="F634" s="5" t="s">
        <v>11756</v>
      </c>
      <c r="G634" s="5">
        <v>6</v>
      </c>
      <c r="H634" s="5">
        <v>2</v>
      </c>
      <c r="I634" s="5">
        <f t="shared" si="54"/>
        <v>2</v>
      </c>
      <c r="J634" s="5">
        <f t="shared" si="55"/>
        <v>11</v>
      </c>
      <c r="K634" s="5"/>
      <c r="L634" s="5"/>
      <c r="M634" s="5"/>
      <c r="N634" s="5"/>
      <c r="O634" s="5" t="s">
        <v>2376</v>
      </c>
      <c r="P634" s="6">
        <f>[1]!EM_S_INFO_EMPLOYEE(B634,"2019")</f>
        <v>5542</v>
      </c>
      <c r="Q634" s="6">
        <f>[1]!EM_S_STM07_IS(B634,"83","2019-12-31","1",1000000000)</f>
        <v>7.2103952207399997</v>
      </c>
      <c r="R634" s="6">
        <f>[1]!EM_S_FA_YOY_OR(B634,"2019-12-31")</f>
        <v>9.7224385997000002</v>
      </c>
      <c r="S634" s="6">
        <f>[1]!EM_S_FA_YOY_OR(B634,"2020-12-31")</f>
        <v>13.1964249838</v>
      </c>
      <c r="T634" s="6">
        <f>[1]!EM_S_FA_YOY_OR(B634,"2021-12-31")</f>
        <v>11.516409818</v>
      </c>
      <c r="U634" s="6">
        <f>[1]!EM_S_FA_YOY_OR(B634,"2022-12-31")</f>
        <v>13.7074808747</v>
      </c>
      <c r="V634" s="7">
        <f t="shared" si="56"/>
        <v>12.806771892166665</v>
      </c>
      <c r="W634" s="8">
        <f t="shared" si="57"/>
        <v>1.1463290290059287</v>
      </c>
      <c r="X634" s="6">
        <f>[1]!EM_S_FA_YOY_NETPROFIT(B634,"2019-12-31")</f>
        <v>1455.1321897449</v>
      </c>
      <c r="Y634" s="6">
        <f>[1]!EM_S_FA_YOY_NETPROFIT(B634,"2020-12-31")</f>
        <v>36.166363246499998</v>
      </c>
      <c r="Z634" s="6">
        <f>[1]!EM_S_FA_YOY_NETPROFIT(B634,"2021-12-31")</f>
        <v>160.1267648047</v>
      </c>
      <c r="AA634" s="6">
        <f>[1]!EM_S_FA_YOY_NETPROFIT(B634,"2022-12-31")</f>
        <v>189.68761782870001</v>
      </c>
      <c r="AB634" s="7">
        <f t="shared" si="58"/>
        <v>128.66024862663335</v>
      </c>
      <c r="AC634" s="8">
        <f t="shared" si="59"/>
        <v>81.454282468213776</v>
      </c>
    </row>
    <row r="635" spans="1:29" ht="16.5" x14ac:dyDescent="0.45">
      <c r="A635" s="9">
        <v>715</v>
      </c>
      <c r="B635" s="5" t="s">
        <v>2380</v>
      </c>
      <c r="C635" s="5" t="s">
        <v>2381</v>
      </c>
      <c r="D635" s="5" t="s">
        <v>2382</v>
      </c>
      <c r="E635" s="5" t="s">
        <v>272</v>
      </c>
      <c r="F635" s="5" t="s">
        <v>11759</v>
      </c>
      <c r="G635" s="5">
        <v>9</v>
      </c>
      <c r="H635" s="5">
        <v>2</v>
      </c>
      <c r="I635" s="5">
        <f t="shared" si="54"/>
        <v>3</v>
      </c>
      <c r="J635" s="5">
        <f t="shared" si="55"/>
        <v>2</v>
      </c>
      <c r="K635" s="5"/>
      <c r="L635" s="5"/>
      <c r="M635" s="5"/>
      <c r="N635" s="5"/>
      <c r="O635" s="5" t="s">
        <v>2383</v>
      </c>
      <c r="P635" s="6">
        <f>[1]!EM_S_INFO_EMPLOYEE(B635,"2019")</f>
        <v>1132</v>
      </c>
      <c r="Q635" s="6">
        <f>[1]!EM_S_STM07_IS(B635,"83","2019-12-31","1",1000000000)</f>
        <v>0.83953886225999996</v>
      </c>
      <c r="R635" s="6">
        <f>[1]!EM_S_FA_YOY_OR(B635,"2019-12-31")</f>
        <v>6.3842356197000001</v>
      </c>
      <c r="S635" s="6">
        <f>[1]!EM_S_FA_YOY_OR(B635,"2020-12-31")</f>
        <v>3.8086277000000002</v>
      </c>
      <c r="T635" s="6">
        <f>[1]!EM_S_FA_YOY_OR(B635,"2021-12-31")</f>
        <v>32.031149237599998</v>
      </c>
      <c r="U635" s="6">
        <f>[1]!EM_S_FA_YOY_OR(B635,"2022-12-31")</f>
        <v>-46.119286113900003</v>
      </c>
      <c r="V635" s="7">
        <f t="shared" si="56"/>
        <v>-3.4265030587666678</v>
      </c>
      <c r="W635" s="8">
        <f t="shared" si="57"/>
        <v>39.574397964208927</v>
      </c>
      <c r="X635" s="6">
        <f>[1]!EM_S_FA_YOY_NETPROFIT(B635,"2019-12-31")</f>
        <v>363.80734085149999</v>
      </c>
      <c r="Y635" s="6">
        <f>[1]!EM_S_FA_YOY_NETPROFIT(B635,"2020-12-31")</f>
        <v>45.359039467000002</v>
      </c>
      <c r="Z635" s="6">
        <f>[1]!EM_S_FA_YOY_NETPROFIT(B635,"2021-12-31")</f>
        <v>-26.142568441200002</v>
      </c>
      <c r="AA635" s="6">
        <f>[1]!EM_S_FA_YOY_NETPROFIT(B635,"2022-12-31")</f>
        <v>-819.63899428289994</v>
      </c>
      <c r="AB635" s="7">
        <f t="shared" si="58"/>
        <v>-266.80750775236663</v>
      </c>
      <c r="AC635" s="8">
        <f t="shared" si="59"/>
        <v>480.0990620257802</v>
      </c>
    </row>
    <row r="636" spans="1:29" ht="16.5" x14ac:dyDescent="0.45">
      <c r="A636" s="9">
        <v>716</v>
      </c>
      <c r="B636" s="5" t="s">
        <v>2384</v>
      </c>
      <c r="C636" s="5" t="s">
        <v>2385</v>
      </c>
      <c r="D636" s="5" t="s">
        <v>2386</v>
      </c>
      <c r="E636" s="5" t="s">
        <v>259</v>
      </c>
      <c r="F636" s="5" t="s">
        <v>11773</v>
      </c>
      <c r="G636" s="5">
        <v>24</v>
      </c>
      <c r="H636" s="5">
        <v>2</v>
      </c>
      <c r="I636" s="5">
        <f t="shared" si="54"/>
        <v>1</v>
      </c>
      <c r="J636" s="5">
        <f t="shared" si="55"/>
        <v>11</v>
      </c>
      <c r="K636" s="5"/>
      <c r="L636" s="5"/>
      <c r="M636" s="5"/>
      <c r="N636" s="5"/>
      <c r="O636" s="5" t="s">
        <v>2383</v>
      </c>
      <c r="P636" s="6">
        <f>[1]!EM_S_INFO_EMPLOYEE(B636,"2019")</f>
        <v>2476</v>
      </c>
      <c r="Q636" s="6">
        <f>[1]!EM_S_STM07_IS(B636,"83","2019-12-31","1",1000000000)</f>
        <v>4.0136291568700004</v>
      </c>
      <c r="R636" s="6">
        <f>[1]!EM_S_FA_YOY_OR(B636,"2019-12-31")</f>
        <v>12.443031399400001</v>
      </c>
      <c r="S636" s="6">
        <f>[1]!EM_S_FA_YOY_OR(B636,"2020-12-31")</f>
        <v>-12.484266462700001</v>
      </c>
      <c r="T636" s="6">
        <f>[1]!EM_S_FA_YOY_OR(B636,"2021-12-31")</f>
        <v>44.265083829799998</v>
      </c>
      <c r="U636" s="6">
        <f>[1]!EM_S_FA_YOY_OR(B636,"2022-12-31")</f>
        <v>8.7712447226000005</v>
      </c>
      <c r="V636" s="7">
        <f t="shared" si="56"/>
        <v>13.5173540299</v>
      </c>
      <c r="W636" s="8">
        <f t="shared" si="57"/>
        <v>28.670827592220757</v>
      </c>
      <c r="X636" s="6">
        <f>[1]!EM_S_FA_YOY_NETPROFIT(B636,"2019-12-31")</f>
        <v>-6.8073739174999996</v>
      </c>
      <c r="Y636" s="6">
        <f>[1]!EM_S_FA_YOY_NETPROFIT(B636,"2020-12-31")</f>
        <v>-22.901688994499999</v>
      </c>
      <c r="Z636" s="6">
        <f>[1]!EM_S_FA_YOY_NETPROFIT(B636,"2021-12-31")</f>
        <v>127.5349801272</v>
      </c>
      <c r="AA636" s="6">
        <f>[1]!EM_S_FA_YOY_NETPROFIT(B636,"2022-12-31")</f>
        <v>-42.327971521899997</v>
      </c>
      <c r="AB636" s="7">
        <f t="shared" si="58"/>
        <v>20.768439870266672</v>
      </c>
      <c r="AC636" s="8">
        <f t="shared" si="59"/>
        <v>92.9713165553501</v>
      </c>
    </row>
    <row r="637" spans="1:29" ht="16.5" x14ac:dyDescent="0.45">
      <c r="A637" s="9">
        <v>717</v>
      </c>
      <c r="B637" s="5" t="s">
        <v>2387</v>
      </c>
      <c r="C637" s="5" t="s">
        <v>2388</v>
      </c>
      <c r="D637" s="5" t="s">
        <v>2389</v>
      </c>
      <c r="E637" s="5" t="s">
        <v>272</v>
      </c>
      <c r="F637" s="5" t="s">
        <v>11767</v>
      </c>
      <c r="G637" s="5">
        <v>18</v>
      </c>
      <c r="H637" s="5">
        <v>2</v>
      </c>
      <c r="I637" s="5">
        <f t="shared" si="54"/>
        <v>2</v>
      </c>
      <c r="J637" s="5">
        <f t="shared" si="55"/>
        <v>4</v>
      </c>
      <c r="K637" s="5"/>
      <c r="L637" s="5"/>
      <c r="M637" s="5"/>
      <c r="N637" s="5"/>
      <c r="O637" s="5" t="s">
        <v>2390</v>
      </c>
      <c r="P637" s="6">
        <f>[1]!EM_S_INFO_EMPLOYEE(B637,"2019")</f>
        <v>825</v>
      </c>
      <c r="Q637" s="6">
        <f>[1]!EM_S_STM07_IS(B637,"83","2019-12-31","1",1000000000)</f>
        <v>0.30207609784</v>
      </c>
      <c r="R637" s="6">
        <f>[1]!EM_S_FA_YOY_OR(B637,"2019-12-31")</f>
        <v>15.999613663</v>
      </c>
      <c r="S637" s="6">
        <f>[1]!EM_S_FA_YOY_OR(B637,"2020-12-31")</f>
        <v>-35.273010804899997</v>
      </c>
      <c r="T637" s="6">
        <f>[1]!EM_S_FA_YOY_OR(B637,"2021-12-31")</f>
        <v>-1.8360977867999999</v>
      </c>
      <c r="U637" s="6">
        <f>[1]!EM_S_FA_YOY_OR(B637,"2022-12-31")</f>
        <v>2.4930649270999998</v>
      </c>
      <c r="V637" s="7">
        <f t="shared" si="56"/>
        <v>-11.538681221533331</v>
      </c>
      <c r="W637" s="8">
        <f t="shared" si="57"/>
        <v>20.668193269605379</v>
      </c>
      <c r="X637" s="6">
        <f>[1]!EM_S_FA_YOY_NETPROFIT(B637,"2019-12-31")</f>
        <v>115.2560140722</v>
      </c>
      <c r="Y637" s="6">
        <f>[1]!EM_S_FA_YOY_NETPROFIT(B637,"2020-12-31")</f>
        <v>-115.99510996790001</v>
      </c>
      <c r="Z637" s="6">
        <f>[1]!EM_S_FA_YOY_NETPROFIT(B637,"2021-12-31")</f>
        <v>194.67474204690001</v>
      </c>
      <c r="AA637" s="6">
        <f>[1]!EM_S_FA_YOY_NETPROFIT(B637,"2022-12-31")</f>
        <v>-224.99066341700001</v>
      </c>
      <c r="AB637" s="7">
        <f t="shared" si="58"/>
        <v>-48.770343779333338</v>
      </c>
      <c r="AC637" s="8">
        <f t="shared" si="59"/>
        <v>217.75936266352704</v>
      </c>
    </row>
    <row r="638" spans="1:29" ht="16.5" x14ac:dyDescent="0.45">
      <c r="A638" s="9">
        <v>718</v>
      </c>
      <c r="B638" s="5" t="s">
        <v>2391</v>
      </c>
      <c r="C638" s="5" t="s">
        <v>2392</v>
      </c>
      <c r="D638" s="5" t="s">
        <v>2393</v>
      </c>
      <c r="E638" s="5" t="s">
        <v>249</v>
      </c>
      <c r="F638" s="5" t="s">
        <v>11752</v>
      </c>
      <c r="G638" s="5">
        <v>2</v>
      </c>
      <c r="H638" s="5">
        <v>3</v>
      </c>
      <c r="I638" s="5">
        <f t="shared" si="54"/>
        <v>0</v>
      </c>
      <c r="J638" s="5">
        <f t="shared" si="55"/>
        <v>2</v>
      </c>
      <c r="K638" s="5"/>
      <c r="L638" s="5"/>
      <c r="M638" s="5"/>
      <c r="N638" s="5"/>
      <c r="O638" s="5" t="s">
        <v>2390</v>
      </c>
      <c r="P638" s="6">
        <f>[1]!EM_S_INFO_EMPLOYEE(B638,"2019")</f>
        <v>229</v>
      </c>
      <c r="Q638" s="6">
        <f>[1]!EM_S_STM07_IS(B638,"83","2019-12-31","1",1000000000)</f>
        <v>3.4956506028900001</v>
      </c>
      <c r="R638" s="6">
        <f>[1]!EM_S_FA_YOY_OR(B638,"2019-12-31")</f>
        <v>77.311962133099996</v>
      </c>
      <c r="S638" s="6">
        <f>[1]!EM_S_FA_YOY_OR(B638,"2020-12-31")</f>
        <v>53.312868700899998</v>
      </c>
      <c r="T638" s="6">
        <f>[1]!EM_S_FA_YOY_OR(B638,"2021-12-31")</f>
        <v>41.013206210299998</v>
      </c>
      <c r="U638" s="6">
        <f>[1]!EM_S_FA_YOY_OR(B638,"2022-12-31")</f>
        <v>-46.728499373200002</v>
      </c>
      <c r="V638" s="7">
        <f t="shared" si="56"/>
        <v>15.865858512666664</v>
      </c>
      <c r="W638" s="8">
        <f t="shared" si="57"/>
        <v>54.556032239374204</v>
      </c>
      <c r="X638" s="6">
        <f>[1]!EM_S_FA_YOY_NETPROFIT(B638,"2019-12-31")</f>
        <v>148.2519338482</v>
      </c>
      <c r="Y638" s="6">
        <f>[1]!EM_S_FA_YOY_NETPROFIT(B638,"2020-12-31")</f>
        <v>23.991816572099999</v>
      </c>
      <c r="Z638" s="6">
        <f>[1]!EM_S_FA_YOY_NETPROFIT(B638,"2021-12-31")</f>
        <v>1.18748421E-2</v>
      </c>
      <c r="AA638" s="6">
        <f>[1]!EM_S_FA_YOY_NETPROFIT(B638,"2022-12-31")</f>
        <v>-55.195819003799997</v>
      </c>
      <c r="AB638" s="7">
        <f t="shared" si="58"/>
        <v>-10.397375863199999</v>
      </c>
      <c r="AC638" s="8">
        <f t="shared" si="59"/>
        <v>40.607077981673676</v>
      </c>
    </row>
    <row r="639" spans="1:29" ht="16.5" x14ac:dyDescent="0.45">
      <c r="A639" s="9">
        <v>719</v>
      </c>
      <c r="B639" s="5" t="s">
        <v>2394</v>
      </c>
      <c r="C639" s="5" t="s">
        <v>2395</v>
      </c>
      <c r="D639" s="5" t="s">
        <v>2396</v>
      </c>
      <c r="E639" s="5" t="s">
        <v>240</v>
      </c>
      <c r="F639" s="5" t="s">
        <v>11756</v>
      </c>
      <c r="G639" s="5">
        <v>6</v>
      </c>
      <c r="H639" s="5">
        <v>2</v>
      </c>
      <c r="I639" s="5">
        <f t="shared" si="54"/>
        <v>2</v>
      </c>
      <c r="J639" s="5">
        <f t="shared" si="55"/>
        <v>11</v>
      </c>
      <c r="K639" s="5"/>
      <c r="L639" s="5"/>
      <c r="M639" s="5"/>
      <c r="N639" s="5"/>
      <c r="O639" s="5" t="s">
        <v>2397</v>
      </c>
      <c r="P639" s="6">
        <f>[1]!EM_S_INFO_EMPLOYEE(B639,"2019")</f>
        <v>1305</v>
      </c>
      <c r="Q639" s="6">
        <f>[1]!EM_S_STM07_IS(B639,"83","2019-12-31","1",1000000000)</f>
        <v>0.71214140955000005</v>
      </c>
      <c r="R639" s="6">
        <f>[1]!EM_S_FA_YOY_OR(B639,"2019-12-31")</f>
        <v>-27.7387644706</v>
      </c>
      <c r="S639" s="6">
        <f>[1]!EM_S_FA_YOY_OR(B639,"2020-12-31")</f>
        <v>30.537276099100001</v>
      </c>
      <c r="T639" s="6">
        <f>[1]!EM_S_FA_YOY_OR(B639,"2021-12-31")</f>
        <v>14.3297596107</v>
      </c>
      <c r="U639" s="6">
        <f>[1]!EM_S_FA_YOY_OR(B639,"2022-12-31")</f>
        <v>8.0220978617000007</v>
      </c>
      <c r="V639" s="7">
        <f t="shared" si="56"/>
        <v>17.6297111905</v>
      </c>
      <c r="W639" s="8">
        <f t="shared" si="57"/>
        <v>11.614670597448775</v>
      </c>
      <c r="X639" s="6">
        <f>[1]!EM_S_FA_YOY_NETPROFIT(B639,"2019-12-31")</f>
        <v>-455.03651035600001</v>
      </c>
      <c r="Y639" s="6">
        <f>[1]!EM_S_FA_YOY_NETPROFIT(B639,"2020-12-31")</f>
        <v>146.32726670220001</v>
      </c>
      <c r="Z639" s="6">
        <f>[1]!EM_S_FA_YOY_NETPROFIT(B639,"2021-12-31")</f>
        <v>-398.90487495690002</v>
      </c>
      <c r="AA639" s="6">
        <f>[1]!EM_S_FA_YOY_NETPROFIT(B639,"2022-12-31")</f>
        <v>146.3932001595</v>
      </c>
      <c r="AB639" s="7">
        <f t="shared" si="58"/>
        <v>-35.394802698400007</v>
      </c>
      <c r="AC639" s="8">
        <f t="shared" si="59"/>
        <v>314.80895883351241</v>
      </c>
    </row>
    <row r="640" spans="1:29" ht="16.5" x14ac:dyDescent="0.45">
      <c r="A640" s="9">
        <v>720</v>
      </c>
      <c r="B640" s="5" t="s">
        <v>2398</v>
      </c>
      <c r="C640" s="5" t="s">
        <v>2399</v>
      </c>
      <c r="D640" s="5" t="s">
        <v>2400</v>
      </c>
      <c r="E640" s="5" t="s">
        <v>7</v>
      </c>
      <c r="F640" s="5" t="s">
        <v>11754</v>
      </c>
      <c r="G640" s="5">
        <v>4</v>
      </c>
      <c r="H640" s="5">
        <v>3</v>
      </c>
      <c r="I640" s="5">
        <f t="shared" si="54"/>
        <v>2</v>
      </c>
      <c r="J640" s="5">
        <f t="shared" si="55"/>
        <v>8</v>
      </c>
      <c r="K640" s="5"/>
      <c r="L640" s="5"/>
      <c r="M640" s="5"/>
      <c r="N640" s="5"/>
      <c r="O640" s="5" t="s">
        <v>2397</v>
      </c>
      <c r="P640" s="6">
        <f>[1]!EM_S_INFO_EMPLOYEE(B640,"2019")</f>
        <v>307</v>
      </c>
      <c r="Q640" s="6">
        <f>[1]!EM_S_STM07_IS(B640,"83","2019-12-31","1",1000000000)</f>
        <v>0.31353627880000001</v>
      </c>
      <c r="R640" s="6">
        <f>[1]!EM_S_FA_YOY_OR(B640,"2019-12-31")</f>
        <v>-99.236185281199994</v>
      </c>
      <c r="S640" s="6">
        <f>[1]!EM_S_FA_YOY_OR(B640,"2020-12-31")</f>
        <v>-21.5172871089</v>
      </c>
      <c r="T640" s="6">
        <f>[1]!EM_S_FA_YOY_OR(B640,"2021-12-31")</f>
        <v>7.9879764229000001</v>
      </c>
      <c r="U640" s="6">
        <f>[1]!EM_S_FA_YOY_OR(B640,"2022-12-31")</f>
        <v>33.203153797399999</v>
      </c>
      <c r="V640" s="7">
        <f t="shared" si="56"/>
        <v>6.5579477038</v>
      </c>
      <c r="W640" s="8">
        <f t="shared" si="57"/>
        <v>27.388234697549525</v>
      </c>
      <c r="X640" s="6">
        <f>[1]!EM_S_FA_YOY_NETPROFIT(B640,"2019-12-31")</f>
        <v>-407.17907112440002</v>
      </c>
      <c r="Y640" s="6">
        <f>[1]!EM_S_FA_YOY_NETPROFIT(B640,"2020-12-31")</f>
        <v>167.18721347530001</v>
      </c>
      <c r="Z640" s="6">
        <f>[1]!EM_S_FA_YOY_NETPROFIT(B640,"2021-12-31")</f>
        <v>-99.940646077300002</v>
      </c>
      <c r="AA640" s="6">
        <f>[1]!EM_S_FA_YOY_NETPROFIT(B640,"2022-12-31")</f>
        <v>1697.483582092</v>
      </c>
      <c r="AB640" s="7">
        <f t="shared" si="58"/>
        <v>588.24338316333331</v>
      </c>
      <c r="AC640" s="8">
        <f t="shared" si="59"/>
        <v>969.87096436936872</v>
      </c>
    </row>
    <row r="641" spans="1:29" ht="16.5" x14ac:dyDescent="0.45">
      <c r="A641" s="9">
        <v>721</v>
      </c>
      <c r="B641" s="5" t="s">
        <v>2401</v>
      </c>
      <c r="C641" s="5" t="s">
        <v>2402</v>
      </c>
      <c r="D641" s="5" t="s">
        <v>2403</v>
      </c>
      <c r="E641" s="5" t="s">
        <v>1297</v>
      </c>
      <c r="F641" s="5" t="s">
        <v>11773</v>
      </c>
      <c r="G641" s="5">
        <v>24</v>
      </c>
      <c r="H641" s="5">
        <v>2</v>
      </c>
      <c r="I641" s="5">
        <f t="shared" si="54"/>
        <v>1</v>
      </c>
      <c r="J641" s="5">
        <f t="shared" si="55"/>
        <v>11</v>
      </c>
      <c r="K641" s="5"/>
      <c r="L641" s="5"/>
      <c r="M641" s="5"/>
      <c r="N641" s="5"/>
      <c r="O641" s="5" t="s">
        <v>2404</v>
      </c>
      <c r="P641" s="6">
        <f>[1]!EM_S_INFO_EMPLOYEE(B641,"2019")</f>
        <v>408</v>
      </c>
      <c r="Q641" s="6">
        <f>[1]!EM_S_STM07_IS(B641,"83","2019-12-31","1",1000000000)</f>
        <v>1.1046588642299999</v>
      </c>
      <c r="R641" s="6">
        <f>[1]!EM_S_FA_YOY_OR(B641,"2019-12-31")</f>
        <v>2.2711688967999999</v>
      </c>
      <c r="S641" s="6">
        <f>[1]!EM_S_FA_YOY_OR(B641,"2020-12-31")</f>
        <v>-16.617830560600002</v>
      </c>
      <c r="T641" s="6">
        <f>[1]!EM_S_FA_YOY_OR(B641,"2021-12-31")</f>
        <v>-38.579958991799998</v>
      </c>
      <c r="U641" s="6">
        <f>[1]!EM_S_FA_YOY_OR(B641,"2022-12-31")</f>
        <v>-34.1603222293</v>
      </c>
      <c r="V641" s="7">
        <f t="shared" si="56"/>
        <v>-29.786037260566662</v>
      </c>
      <c r="W641" s="8">
        <f t="shared" si="57"/>
        <v>11.616133093585661</v>
      </c>
      <c r="X641" s="6">
        <f>[1]!EM_S_FA_YOY_NETPROFIT(B641,"2019-12-31")</f>
        <v>-790.71667015150001</v>
      </c>
      <c r="Y641" s="6">
        <f>[1]!EM_S_FA_YOY_NETPROFIT(B641,"2020-12-31")</f>
        <v>159.88366275999999</v>
      </c>
      <c r="Z641" s="6">
        <f>[1]!EM_S_FA_YOY_NETPROFIT(B641,"2021-12-31")</f>
        <v>-1522.9442272327999</v>
      </c>
      <c r="AA641" s="6">
        <f>[1]!EM_S_FA_YOY_NETPROFIT(B641,"2022-12-31")</f>
        <v>111.7191571605</v>
      </c>
      <c r="AB641" s="7">
        <f t="shared" si="58"/>
        <v>-417.11380243743332</v>
      </c>
      <c r="AC641" s="8">
        <f t="shared" si="59"/>
        <v>957.97998476076566</v>
      </c>
    </row>
    <row r="642" spans="1:29" ht="16.5" x14ac:dyDescent="0.45">
      <c r="A642" s="9">
        <v>722</v>
      </c>
      <c r="B642" s="5" t="s">
        <v>2405</v>
      </c>
      <c r="C642" s="5" t="s">
        <v>2406</v>
      </c>
      <c r="D642" s="5" t="s">
        <v>2407</v>
      </c>
      <c r="E642" s="5" t="s">
        <v>240</v>
      </c>
      <c r="F642" s="5" t="s">
        <v>11753</v>
      </c>
      <c r="G642" s="5">
        <v>3</v>
      </c>
      <c r="H642" s="5">
        <v>3</v>
      </c>
      <c r="I642" s="5">
        <f t="shared" ref="I642:I705" si="60">VLOOKUP(F642,K:N,4,FALSE)</f>
        <v>4</v>
      </c>
      <c r="J642" s="5">
        <f t="shared" ref="J642:J705" si="61">VLOOKUP(F642,K:L,2,FALSE)</f>
        <v>7</v>
      </c>
      <c r="K642" s="5"/>
      <c r="L642" s="5"/>
      <c r="M642" s="5"/>
      <c r="N642" s="5"/>
      <c r="O642" s="5" t="s">
        <v>2404</v>
      </c>
      <c r="P642" s="6">
        <f>[1]!EM_S_INFO_EMPLOYEE(B642,"2019")</f>
        <v>5281</v>
      </c>
      <c r="Q642" s="6">
        <f>[1]!EM_S_STM07_IS(B642,"83","2019-12-31","1",1000000000)</f>
        <v>7.0910682313300004</v>
      </c>
      <c r="R642" s="6">
        <f>[1]!EM_S_FA_YOY_OR(B642,"2019-12-31")</f>
        <v>12.5506103106</v>
      </c>
      <c r="S642" s="6">
        <f>[1]!EM_S_FA_YOY_OR(B642,"2020-12-31")</f>
        <v>-19.558391562800001</v>
      </c>
      <c r="T642" s="6">
        <f>[1]!EM_S_FA_YOY_OR(B642,"2021-12-31")</f>
        <v>-41.243568346799997</v>
      </c>
      <c r="U642" s="6">
        <f>[1]!EM_S_FA_YOY_OR(B642,"2022-12-31")</f>
        <v>5.7118838894000001</v>
      </c>
      <c r="V642" s="7">
        <f t="shared" ref="V642:V705" si="62">AVERAGE(S642:U642)</f>
        <v>-18.3633586734</v>
      </c>
      <c r="W642" s="8">
        <f t="shared" ref="W642:W705" si="63">STDEV(S642:U642)</f>
        <v>23.500525555433342</v>
      </c>
      <c r="X642" s="6">
        <f>[1]!EM_S_FA_YOY_NETPROFIT(B642,"2019-12-31")</f>
        <v>-17.184951651999999</v>
      </c>
      <c r="Y642" s="6">
        <f>[1]!EM_S_FA_YOY_NETPROFIT(B642,"2020-12-31")</f>
        <v>-1.6609348847000001</v>
      </c>
      <c r="Z642" s="6">
        <f>[1]!EM_S_FA_YOY_NETPROFIT(B642,"2021-12-31")</f>
        <v>-42.998917479100001</v>
      </c>
      <c r="AA642" s="6">
        <f>[1]!EM_S_FA_YOY_NETPROFIT(B642,"2022-12-31")</f>
        <v>-9.2311133073999994</v>
      </c>
      <c r="AB642" s="7">
        <f t="shared" ref="AB642:AB705" si="64">AVERAGE(Y642:AA642)</f>
        <v>-17.963655223733333</v>
      </c>
      <c r="AC642" s="8">
        <f t="shared" ref="AC642:AC705" si="65">STDEV(Y642:AA642)</f>
        <v>22.009092836464621</v>
      </c>
    </row>
    <row r="643" spans="1:29" ht="16.5" x14ac:dyDescent="0.45">
      <c r="A643" s="9">
        <v>723</v>
      </c>
      <c r="B643" s="5" t="s">
        <v>2408</v>
      </c>
      <c r="C643" s="5" t="s">
        <v>2409</v>
      </c>
      <c r="D643" s="5" t="s">
        <v>2410</v>
      </c>
      <c r="E643" s="5" t="s">
        <v>7</v>
      </c>
      <c r="F643" s="5" t="s">
        <v>11762</v>
      </c>
      <c r="G643" s="5">
        <v>13</v>
      </c>
      <c r="H643" s="5">
        <v>2</v>
      </c>
      <c r="I643" s="5">
        <f t="shared" si="60"/>
        <v>4</v>
      </c>
      <c r="J643" s="5">
        <f t="shared" si="61"/>
        <v>7</v>
      </c>
      <c r="K643" s="5"/>
      <c r="L643" s="5"/>
      <c r="M643" s="5"/>
      <c r="N643" s="5"/>
      <c r="O643" s="5" t="s">
        <v>2404</v>
      </c>
      <c r="P643" s="6">
        <f>[1]!EM_S_INFO_EMPLOYEE(B643,"2019")</f>
        <v>189</v>
      </c>
      <c r="Q643" s="6">
        <f>[1]!EM_S_STM07_IS(B643,"83","2019-12-31","1",1000000000)</f>
        <v>0.18806752089000001</v>
      </c>
      <c r="R643" s="6">
        <f>[1]!EM_S_FA_YOY_OR(B643,"2019-12-31")</f>
        <v>51.6952200355</v>
      </c>
      <c r="S643" s="6">
        <f>[1]!EM_S_FA_YOY_OR(B643,"2020-12-31")</f>
        <v>106.1208994756</v>
      </c>
      <c r="T643" s="6">
        <f>[1]!EM_S_FA_YOY_OR(B643,"2021-12-31")</f>
        <v>121.177657035</v>
      </c>
      <c r="U643" s="6">
        <f>[1]!EM_S_FA_YOY_OR(B643,"2022-12-31")</f>
        <v>-2.2761328291999998</v>
      </c>
      <c r="V643" s="7">
        <f t="shared" si="62"/>
        <v>75.007474560466662</v>
      </c>
      <c r="W643" s="8">
        <f t="shared" si="63"/>
        <v>67.351640406308903</v>
      </c>
      <c r="X643" s="6">
        <f>[1]!EM_S_FA_YOY_NETPROFIT(B643,"2019-12-31")</f>
        <v>92.761057971499994</v>
      </c>
      <c r="Y643" s="6">
        <f>[1]!EM_S_FA_YOY_NETPROFIT(B643,"2020-12-31")</f>
        <v>480.6521400849</v>
      </c>
      <c r="Z643" s="6">
        <f>[1]!EM_S_FA_YOY_NETPROFIT(B643,"2021-12-31")</f>
        <v>35.204659427400003</v>
      </c>
      <c r="AA643" s="6">
        <f>[1]!EM_S_FA_YOY_NETPROFIT(B643,"2022-12-31")</f>
        <v>24.151900827799999</v>
      </c>
      <c r="AB643" s="7">
        <f t="shared" si="64"/>
        <v>180.00290011336665</v>
      </c>
      <c r="AC643" s="8">
        <f t="shared" si="65"/>
        <v>260.42852184382713</v>
      </c>
    </row>
    <row r="644" spans="1:29" ht="16.5" x14ac:dyDescent="0.45">
      <c r="A644" s="9">
        <v>724</v>
      </c>
      <c r="B644" s="5" t="s">
        <v>2411</v>
      </c>
      <c r="C644" s="5" t="s">
        <v>2412</v>
      </c>
      <c r="D644" s="5" t="s">
        <v>2413</v>
      </c>
      <c r="E644" s="5" t="s">
        <v>259</v>
      </c>
      <c r="F644" s="5" t="s">
        <v>11776</v>
      </c>
      <c r="G644" s="5">
        <v>27</v>
      </c>
      <c r="H644" s="5">
        <v>3</v>
      </c>
      <c r="I644" s="5">
        <f t="shared" si="60"/>
        <v>2</v>
      </c>
      <c r="J644" s="5">
        <f t="shared" si="61"/>
        <v>10</v>
      </c>
      <c r="K644" s="5"/>
      <c r="L644" s="5"/>
      <c r="M644" s="5"/>
      <c r="N644" s="5"/>
      <c r="O644" s="5" t="s">
        <v>2414</v>
      </c>
      <c r="P644" s="6">
        <f>[1]!EM_S_INFO_EMPLOYEE(B644,"2019")</f>
        <v>605</v>
      </c>
      <c r="Q644" s="6">
        <f>[1]!EM_S_STM07_IS(B644,"83","2019-12-31","1",1000000000)</f>
        <v>0.53045078723000005</v>
      </c>
      <c r="R644" s="6">
        <f>[1]!EM_S_FA_YOY_OR(B644,"2019-12-31")</f>
        <v>25.2471769657</v>
      </c>
      <c r="S644" s="6">
        <f>[1]!EM_S_FA_YOY_OR(B644,"2020-12-31")</f>
        <v>105.52099785599999</v>
      </c>
      <c r="T644" s="6">
        <f>[1]!EM_S_FA_YOY_OR(B644,"2021-12-31")</f>
        <v>-26.120061184499999</v>
      </c>
      <c r="U644" s="6">
        <f>[1]!EM_S_FA_YOY_OR(B644,"2022-12-31")</f>
        <v>-50.239825735399997</v>
      </c>
      <c r="V644" s="7">
        <f t="shared" si="62"/>
        <v>9.7203703120333316</v>
      </c>
      <c r="W644" s="8">
        <f t="shared" si="63"/>
        <v>83.837705949418009</v>
      </c>
      <c r="X644" s="6">
        <f>[1]!EM_S_FA_YOY_NETPROFIT(B644,"2019-12-31")</f>
        <v>145.2099727989</v>
      </c>
      <c r="Y644" s="6">
        <f>[1]!EM_S_FA_YOY_NETPROFIT(B644,"2020-12-31")</f>
        <v>190.42515221630001</v>
      </c>
      <c r="Z644" s="6">
        <f>[1]!EM_S_FA_YOY_NETPROFIT(B644,"2021-12-31")</f>
        <v>-57.860988012500002</v>
      </c>
      <c r="AA644" s="6">
        <f>[1]!EM_S_FA_YOY_NETPROFIT(B644,"2022-12-31")</f>
        <v>-195.37585798160001</v>
      </c>
      <c r="AB644" s="7">
        <f t="shared" si="64"/>
        <v>-20.937231259266667</v>
      </c>
      <c r="AC644" s="8">
        <f t="shared" si="65"/>
        <v>195.53293258939527</v>
      </c>
    </row>
    <row r="645" spans="1:29" ht="16.5" x14ac:dyDescent="0.45">
      <c r="A645" s="9">
        <v>725</v>
      </c>
      <c r="B645" s="5" t="s">
        <v>2415</v>
      </c>
      <c r="C645" s="5" t="s">
        <v>2416</v>
      </c>
      <c r="D645" s="5" t="s">
        <v>2417</v>
      </c>
      <c r="E645" s="5" t="s">
        <v>7</v>
      </c>
      <c r="F645" s="5" t="s">
        <v>11773</v>
      </c>
      <c r="G645" s="5">
        <v>24</v>
      </c>
      <c r="H645" s="5">
        <v>2</v>
      </c>
      <c r="I645" s="5">
        <f t="shared" si="60"/>
        <v>1</v>
      </c>
      <c r="J645" s="5">
        <f t="shared" si="61"/>
        <v>11</v>
      </c>
      <c r="K645" s="5"/>
      <c r="L645" s="5"/>
      <c r="M645" s="5"/>
      <c r="N645" s="5"/>
      <c r="O645" s="5" t="s">
        <v>2414</v>
      </c>
      <c r="P645" s="6">
        <f>[1]!EM_S_INFO_EMPLOYEE(B645,"2019")</f>
        <v>3138</v>
      </c>
      <c r="Q645" s="6">
        <f>[1]!EM_S_STM07_IS(B645,"83","2019-12-31","1",1000000000)</f>
        <v>4.0583945341199996</v>
      </c>
      <c r="R645" s="6">
        <f>[1]!EM_S_FA_YOY_OR(B645,"2019-12-31")</f>
        <v>1.3219589164000001</v>
      </c>
      <c r="S645" s="6">
        <f>[1]!EM_S_FA_YOY_OR(B645,"2020-12-31")</f>
        <v>1.7994861521000001</v>
      </c>
      <c r="T645" s="6">
        <f>[1]!EM_S_FA_YOY_OR(B645,"2021-12-31")</f>
        <v>8.9351135997999993</v>
      </c>
      <c r="U645" s="6">
        <f>[1]!EM_S_FA_YOY_OR(B645,"2022-12-31")</f>
        <v>-5.2305251669999997</v>
      </c>
      <c r="V645" s="7">
        <f t="shared" si="62"/>
        <v>1.8346915282999998</v>
      </c>
      <c r="W645" s="8">
        <f t="shared" si="63"/>
        <v>7.0828850041315636</v>
      </c>
      <c r="X645" s="6">
        <f>[1]!EM_S_FA_YOY_NETPROFIT(B645,"2019-12-31")</f>
        <v>-26.744200552500001</v>
      </c>
      <c r="Y645" s="6">
        <f>[1]!EM_S_FA_YOY_NETPROFIT(B645,"2020-12-31")</f>
        <v>-30.402974937</v>
      </c>
      <c r="Z645" s="6">
        <f>[1]!EM_S_FA_YOY_NETPROFIT(B645,"2021-12-31")</f>
        <v>70.176792407199997</v>
      </c>
      <c r="AA645" s="6">
        <f>[1]!EM_S_FA_YOY_NETPROFIT(B645,"2022-12-31")</f>
        <v>10.0626763512</v>
      </c>
      <c r="AB645" s="7">
        <f t="shared" si="64"/>
        <v>16.612164607133334</v>
      </c>
      <c r="AC645" s="8">
        <f t="shared" si="65"/>
        <v>50.608736864935743</v>
      </c>
    </row>
    <row r="646" spans="1:29" ht="16.5" x14ac:dyDescent="0.45">
      <c r="A646" s="9">
        <v>726</v>
      </c>
      <c r="B646" s="5" t="s">
        <v>2418</v>
      </c>
      <c r="C646" s="5" t="s">
        <v>2419</v>
      </c>
      <c r="D646" s="5" t="s">
        <v>2420</v>
      </c>
      <c r="E646" s="5" t="s">
        <v>293</v>
      </c>
      <c r="F646" s="5" t="s">
        <v>11778</v>
      </c>
      <c r="G646" s="5">
        <v>29</v>
      </c>
      <c r="H646" s="5">
        <v>3</v>
      </c>
      <c r="I646" s="5">
        <f t="shared" si="60"/>
        <v>3</v>
      </c>
      <c r="J646" s="5">
        <f t="shared" si="61"/>
        <v>5</v>
      </c>
      <c r="K646" s="5"/>
      <c r="L646" s="5"/>
      <c r="M646" s="5"/>
      <c r="N646" s="5"/>
      <c r="O646" s="5" t="s">
        <v>2421</v>
      </c>
      <c r="P646" s="6">
        <f>[1]!EM_S_INFO_EMPLOYEE(B646,"2019")</f>
        <v>6785</v>
      </c>
      <c r="Q646" s="6">
        <f>[1]!EM_S_STM07_IS(B646,"83","2019-12-31","1",1000000000)</f>
        <v>5.9857222540699997</v>
      </c>
      <c r="R646" s="6">
        <f>[1]!EM_S_FA_YOY_OR(B646,"2019-12-31")</f>
        <v>8.0588684551000007</v>
      </c>
      <c r="S646" s="6">
        <f>[1]!EM_S_FA_YOY_OR(B646,"2020-12-31")</f>
        <v>15.7100601912</v>
      </c>
      <c r="T646" s="6">
        <f>[1]!EM_S_FA_YOY_OR(B646,"2021-12-31")</f>
        <v>0.2506040195</v>
      </c>
      <c r="U646" s="6">
        <f>[1]!EM_S_FA_YOY_OR(B646,"2022-12-31")</f>
        <v>7.0693748918999999</v>
      </c>
      <c r="V646" s="7">
        <f t="shared" si="62"/>
        <v>7.676679700866667</v>
      </c>
      <c r="W646" s="8">
        <f t="shared" si="63"/>
        <v>7.7476003142536882</v>
      </c>
      <c r="X646" s="6">
        <f>[1]!EM_S_FA_YOY_NETPROFIT(B646,"2019-12-31")</f>
        <v>115.92503146200001</v>
      </c>
      <c r="Y646" s="6">
        <f>[1]!EM_S_FA_YOY_NETPROFIT(B646,"2020-12-31")</f>
        <v>250.30124107489999</v>
      </c>
      <c r="Z646" s="6">
        <f>[1]!EM_S_FA_YOY_NETPROFIT(B646,"2021-12-31")</f>
        <v>-16.640276551500001</v>
      </c>
      <c r="AA646" s="6">
        <f>[1]!EM_S_FA_YOY_NETPROFIT(B646,"2022-12-31")</f>
        <v>25.199296112900001</v>
      </c>
      <c r="AB646" s="7">
        <f t="shared" si="64"/>
        <v>86.286753545433328</v>
      </c>
      <c r="AC646" s="8">
        <f t="shared" si="65"/>
        <v>143.57298335637552</v>
      </c>
    </row>
    <row r="647" spans="1:29" ht="16.5" x14ac:dyDescent="0.45">
      <c r="A647" s="9">
        <v>727</v>
      </c>
      <c r="B647" s="5" t="s">
        <v>2422</v>
      </c>
      <c r="C647" s="5" t="s">
        <v>2423</v>
      </c>
      <c r="D647" s="5" t="s">
        <v>2424</v>
      </c>
      <c r="E647" s="5" t="s">
        <v>474</v>
      </c>
      <c r="F647" s="5" t="s">
        <v>11762</v>
      </c>
      <c r="G647" s="5">
        <v>13</v>
      </c>
      <c r="H647" s="5">
        <v>2</v>
      </c>
      <c r="I647" s="5">
        <f t="shared" si="60"/>
        <v>4</v>
      </c>
      <c r="J647" s="5">
        <f t="shared" si="61"/>
        <v>7</v>
      </c>
      <c r="K647" s="5"/>
      <c r="L647" s="5"/>
      <c r="M647" s="5"/>
      <c r="N647" s="5"/>
      <c r="O647" s="5" t="s">
        <v>2421</v>
      </c>
      <c r="P647" s="6">
        <f>[1]!EM_S_INFO_EMPLOYEE(B647,"2019")</f>
        <v>24621</v>
      </c>
      <c r="Q647" s="6">
        <f>[1]!EM_S_STM07_IS(B647,"83","2019-12-31","1",1000000000)</f>
        <v>18.629941857790001</v>
      </c>
      <c r="R647" s="6">
        <f>[1]!EM_S_FA_YOY_OR(B647,"2019-12-31")</f>
        <v>10.207953658799999</v>
      </c>
      <c r="S647" s="6">
        <f>[1]!EM_S_FA_YOY_OR(B647,"2020-12-31")</f>
        <v>-7.9283860046000001</v>
      </c>
      <c r="T647" s="6">
        <f>[1]!EM_S_FA_YOY_OR(B647,"2021-12-31")</f>
        <v>-5.3652246417000002</v>
      </c>
      <c r="U647" s="6">
        <f>[1]!EM_S_FA_YOY_OR(B647,"2022-12-31")</f>
        <v>-26.6398410973</v>
      </c>
      <c r="V647" s="7">
        <f t="shared" si="62"/>
        <v>-13.311150581200001</v>
      </c>
      <c r="W647" s="8">
        <f t="shared" si="63"/>
        <v>11.613911580451537</v>
      </c>
      <c r="X647" s="6">
        <f>[1]!EM_S_FA_YOY_NETPROFIT(B647,"2019-12-31")</f>
        <v>-19.4993557542</v>
      </c>
      <c r="Y647" s="6">
        <f>[1]!EM_S_FA_YOY_NETPROFIT(B647,"2020-12-31")</f>
        <v>-403.58495129480002</v>
      </c>
      <c r="Z647" s="6">
        <f>[1]!EM_S_FA_YOY_NETPROFIT(B647,"2021-12-31")</f>
        <v>103.5793096</v>
      </c>
      <c r="AA647" s="6">
        <f>[1]!EM_S_FA_YOY_NETPROFIT(B647,"2022-12-31")</f>
        <v>-3175.8231074525002</v>
      </c>
      <c r="AB647" s="7">
        <f t="shared" si="64"/>
        <v>-1158.6095830491001</v>
      </c>
      <c r="AC647" s="8">
        <f t="shared" si="65"/>
        <v>1765.2667501426611</v>
      </c>
    </row>
    <row r="648" spans="1:29" ht="16.5" x14ac:dyDescent="0.45">
      <c r="A648" s="9">
        <v>728</v>
      </c>
      <c r="B648" s="5" t="s">
        <v>2425</v>
      </c>
      <c r="C648" s="5" t="s">
        <v>2426</v>
      </c>
      <c r="D648" s="5" t="s">
        <v>2427</v>
      </c>
      <c r="E648" s="5" t="s">
        <v>7</v>
      </c>
      <c r="F648" s="5" t="s">
        <v>11757</v>
      </c>
      <c r="G648" s="5">
        <v>7</v>
      </c>
      <c r="H648" s="5">
        <v>2</v>
      </c>
      <c r="I648" s="5">
        <f t="shared" si="60"/>
        <v>4</v>
      </c>
      <c r="J648" s="5">
        <f t="shared" si="61"/>
        <v>11</v>
      </c>
      <c r="K648" s="5"/>
      <c r="L648" s="5"/>
      <c r="M648" s="5"/>
      <c r="N648" s="5"/>
      <c r="O648" s="5" t="s">
        <v>2428</v>
      </c>
      <c r="P648" s="6">
        <f>[1]!EM_S_INFO_EMPLOYEE(B648,"2019")</f>
        <v>1011</v>
      </c>
      <c r="Q648" s="6">
        <f>[1]!EM_S_STM07_IS(B648,"83","2019-12-31","1",1000000000)</f>
        <v>1.05389190766</v>
      </c>
      <c r="R648" s="6">
        <f>[1]!EM_S_FA_YOY_OR(B648,"2019-12-31")</f>
        <v>-5.9650285439999999</v>
      </c>
      <c r="S648" s="6">
        <f>[1]!EM_S_FA_YOY_OR(B648,"2020-12-31")</f>
        <v>29.096114778099999</v>
      </c>
      <c r="T648" s="6">
        <f>[1]!EM_S_FA_YOY_OR(B648,"2021-12-31")</f>
        <v>4.6395064434000002</v>
      </c>
      <c r="U648" s="6">
        <f>[1]!EM_S_FA_YOY_OR(B648,"2022-12-31")</f>
        <v>-7.0787305517999997</v>
      </c>
      <c r="V648" s="7">
        <f t="shared" si="62"/>
        <v>8.8856302232333331</v>
      </c>
      <c r="W648" s="8">
        <f t="shared" si="63"/>
        <v>18.457438447027165</v>
      </c>
      <c r="X648" s="6">
        <f>[1]!EM_S_FA_YOY_NETPROFIT(B648,"2019-12-31")</f>
        <v>-12.792365822100001</v>
      </c>
      <c r="Y648" s="6">
        <f>[1]!EM_S_FA_YOY_NETPROFIT(B648,"2020-12-31")</f>
        <v>134.32821832970001</v>
      </c>
      <c r="Z648" s="6">
        <f>[1]!EM_S_FA_YOY_NETPROFIT(B648,"2021-12-31")</f>
        <v>21.087453609200001</v>
      </c>
      <c r="AA648" s="6">
        <f>[1]!EM_S_FA_YOY_NETPROFIT(B648,"2022-12-31")</f>
        <v>-50.758729629000001</v>
      </c>
      <c r="AB648" s="7">
        <f t="shared" si="64"/>
        <v>34.885647436633334</v>
      </c>
      <c r="AC648" s="8">
        <f t="shared" si="65"/>
        <v>93.311774127605119</v>
      </c>
    </row>
    <row r="649" spans="1:29" ht="16.5" x14ac:dyDescent="0.45">
      <c r="A649" s="9">
        <v>729</v>
      </c>
      <c r="B649" s="5" t="s">
        <v>2429</v>
      </c>
      <c r="C649" s="5" t="s">
        <v>2430</v>
      </c>
      <c r="D649" s="5" t="s">
        <v>2431</v>
      </c>
      <c r="E649" s="5" t="s">
        <v>553</v>
      </c>
      <c r="F649" s="5" t="s">
        <v>11765</v>
      </c>
      <c r="G649" s="5">
        <v>16</v>
      </c>
      <c r="H649" s="5">
        <v>3</v>
      </c>
      <c r="I649" s="5">
        <f t="shared" si="60"/>
        <v>1</v>
      </c>
      <c r="J649" s="5">
        <f t="shared" si="61"/>
        <v>9</v>
      </c>
      <c r="K649" s="5"/>
      <c r="L649" s="5"/>
      <c r="M649" s="5"/>
      <c r="N649" s="5"/>
      <c r="O649" s="5" t="s">
        <v>2432</v>
      </c>
      <c r="P649" s="6">
        <f>[1]!EM_S_INFO_EMPLOYEE(B649,"2019")</f>
        <v>7818</v>
      </c>
      <c r="Q649" s="6">
        <f>[1]!EM_S_STM07_IS(B649,"83","2019-12-31","1",1000000000)</f>
        <v>3.6844677215799999</v>
      </c>
      <c r="R649" s="6">
        <f>[1]!EM_S_FA_YOY_OR(B649,"2019-12-31")</f>
        <v>-4.0101289285000004</v>
      </c>
      <c r="S649" s="6">
        <f>[1]!EM_S_FA_YOY_OR(B649,"2020-12-31")</f>
        <v>-23.8452957977</v>
      </c>
      <c r="T649" s="6">
        <f>[1]!EM_S_FA_YOY_OR(B649,"2021-12-31")</f>
        <v>7.4904870401999997</v>
      </c>
      <c r="U649" s="6">
        <f>[1]!EM_S_FA_YOY_OR(B649,"2022-12-31")</f>
        <v>4.5311983543999999</v>
      </c>
      <c r="V649" s="7">
        <f t="shared" si="62"/>
        <v>-3.9412034677000007</v>
      </c>
      <c r="W649" s="8">
        <f t="shared" si="63"/>
        <v>17.300838592170891</v>
      </c>
      <c r="X649" s="6">
        <f>[1]!EM_S_FA_YOY_NETPROFIT(B649,"2019-12-31")</f>
        <v>-79.977137462100004</v>
      </c>
      <c r="Y649" s="6">
        <f>[1]!EM_S_FA_YOY_NETPROFIT(B649,"2020-12-31")</f>
        <v>98.297782928000004</v>
      </c>
      <c r="Z649" s="6">
        <f>[1]!EM_S_FA_YOY_NETPROFIT(B649,"2021-12-31")</f>
        <v>-763.97774228840001</v>
      </c>
      <c r="AA649" s="6">
        <f>[1]!EM_S_FA_YOY_NETPROFIT(B649,"2022-12-31")</f>
        <v>144.73148193770001</v>
      </c>
      <c r="AB649" s="7">
        <f t="shared" si="64"/>
        <v>-173.64949247423337</v>
      </c>
      <c r="AC649" s="8">
        <f t="shared" si="65"/>
        <v>511.76616144233662</v>
      </c>
    </row>
    <row r="650" spans="1:29" ht="16.5" x14ac:dyDescent="0.45">
      <c r="A650" s="9">
        <v>730</v>
      </c>
      <c r="B650" s="5" t="s">
        <v>2433</v>
      </c>
      <c r="C650" s="5" t="s">
        <v>2434</v>
      </c>
      <c r="D650" s="5" t="s">
        <v>2435</v>
      </c>
      <c r="E650" s="5" t="s">
        <v>120</v>
      </c>
      <c r="F650" s="5" t="s">
        <v>11767</v>
      </c>
      <c r="G650" s="5">
        <v>18</v>
      </c>
      <c r="H650" s="5">
        <v>2</v>
      </c>
      <c r="I650" s="5">
        <f t="shared" si="60"/>
        <v>2</v>
      </c>
      <c r="J650" s="5">
        <f t="shared" si="61"/>
        <v>4</v>
      </c>
      <c r="K650" s="5"/>
      <c r="L650" s="5"/>
      <c r="M650" s="5"/>
      <c r="N650" s="5"/>
      <c r="O650" s="5" t="s">
        <v>2432</v>
      </c>
      <c r="P650" s="6">
        <f>[1]!EM_S_INFO_EMPLOYEE(B650,"2019")</f>
        <v>1804</v>
      </c>
      <c r="Q650" s="6">
        <f>[1]!EM_S_STM07_IS(B650,"83","2019-12-31","1",1000000000)</f>
        <v>46.187623600179997</v>
      </c>
      <c r="R650" s="6">
        <f>[1]!EM_S_FA_YOY_OR(B650,"2019-12-31")</f>
        <v>-5.6295044636</v>
      </c>
      <c r="S650" s="6">
        <f>[1]!EM_S_FA_YOY_OR(B650,"2020-12-31")</f>
        <v>-37.035623079200001</v>
      </c>
      <c r="T650" s="6">
        <f>[1]!EM_S_FA_YOY_OR(B650,"2021-12-31")</f>
        <v>-9.3346394663000005</v>
      </c>
      <c r="U650" s="6">
        <f>[1]!EM_S_FA_YOY_OR(B650,"2022-12-31")</f>
        <v>1.804482806</v>
      </c>
      <c r="V650" s="7">
        <f t="shared" si="62"/>
        <v>-14.855259913166664</v>
      </c>
      <c r="W650" s="8">
        <f t="shared" si="63"/>
        <v>19.99990984685078</v>
      </c>
      <c r="X650" s="6">
        <f>[1]!EM_S_FA_YOY_NETPROFIT(B650,"2019-12-31")</f>
        <v>2.5004117480999999</v>
      </c>
      <c r="Y650" s="6">
        <f>[1]!EM_S_FA_YOY_NETPROFIT(B650,"2020-12-31")</f>
        <v>9.5337129725</v>
      </c>
      <c r="Z650" s="6">
        <f>[1]!EM_S_FA_YOY_NETPROFIT(B650,"2021-12-31")</f>
        <v>-0.36314881510000002</v>
      </c>
      <c r="AA650" s="6">
        <f>[1]!EM_S_FA_YOY_NETPROFIT(B650,"2022-12-31")</f>
        <v>-96.481380202699995</v>
      </c>
      <c r="AB650" s="7">
        <f t="shared" si="64"/>
        <v>-29.103605348433334</v>
      </c>
      <c r="AC650" s="8">
        <f t="shared" si="65"/>
        <v>58.560314006542875</v>
      </c>
    </row>
    <row r="651" spans="1:29" ht="16.5" x14ac:dyDescent="0.45">
      <c r="A651" s="9">
        <v>731</v>
      </c>
      <c r="B651" s="5" t="s">
        <v>2436</v>
      </c>
      <c r="C651" s="5" t="s">
        <v>2437</v>
      </c>
      <c r="D651" s="5" t="s">
        <v>2438</v>
      </c>
      <c r="E651" s="5" t="s">
        <v>474</v>
      </c>
      <c r="F651" s="5" t="s">
        <v>11762</v>
      </c>
      <c r="G651" s="5">
        <v>13</v>
      </c>
      <c r="H651" s="5">
        <v>2</v>
      </c>
      <c r="I651" s="5">
        <f t="shared" si="60"/>
        <v>4</v>
      </c>
      <c r="J651" s="5">
        <f t="shared" si="61"/>
        <v>7</v>
      </c>
      <c r="K651" s="5"/>
      <c r="L651" s="5"/>
      <c r="M651" s="5"/>
      <c r="N651" s="5"/>
      <c r="O651" s="5" t="s">
        <v>2439</v>
      </c>
      <c r="P651" s="6">
        <f>[1]!EM_S_INFO_EMPLOYEE(B651,"2019")</f>
        <v>1259</v>
      </c>
      <c r="Q651" s="6">
        <f>[1]!EM_S_STM07_IS(B651,"83","2019-12-31","1",1000000000)</f>
        <v>0.50114570757999999</v>
      </c>
      <c r="R651" s="6">
        <f>[1]!EM_S_FA_YOY_OR(B651,"2019-12-31")</f>
        <v>1.9997050006999999</v>
      </c>
      <c r="S651" s="6">
        <f>[1]!EM_S_FA_YOY_OR(B651,"2020-12-31")</f>
        <v>9.0412996588999999</v>
      </c>
      <c r="T651" s="6">
        <f>[1]!EM_S_FA_YOY_OR(B651,"2021-12-31")</f>
        <v>26.030401817000001</v>
      </c>
      <c r="U651" s="6">
        <f>[1]!EM_S_FA_YOY_OR(B651,"2022-12-31")</f>
        <v>11.568907875700001</v>
      </c>
      <c r="V651" s="7">
        <f t="shared" si="62"/>
        <v>15.546869783866667</v>
      </c>
      <c r="W651" s="8">
        <f t="shared" si="63"/>
        <v>9.1665442638820185</v>
      </c>
      <c r="X651" s="6">
        <f>[1]!EM_S_FA_YOY_NETPROFIT(B651,"2019-12-31")</f>
        <v>-10.706985056400001</v>
      </c>
      <c r="Y651" s="6">
        <f>[1]!EM_S_FA_YOY_NETPROFIT(B651,"2020-12-31")</f>
        <v>8.6282638579000004</v>
      </c>
      <c r="Z651" s="6">
        <f>[1]!EM_S_FA_YOY_NETPROFIT(B651,"2021-12-31")</f>
        <v>32.5349553259</v>
      </c>
      <c r="AA651" s="6">
        <f>[1]!EM_S_FA_YOY_NETPROFIT(B651,"2022-12-31")</f>
        <v>20.8783612123</v>
      </c>
      <c r="AB651" s="7">
        <f t="shared" si="64"/>
        <v>20.680526798700001</v>
      </c>
      <c r="AC651" s="8">
        <f t="shared" si="65"/>
        <v>11.954573521374122</v>
      </c>
    </row>
    <row r="652" spans="1:29" ht="16.5" x14ac:dyDescent="0.45">
      <c r="A652" s="9">
        <v>732</v>
      </c>
      <c r="B652" s="5" t="s">
        <v>2440</v>
      </c>
      <c r="C652" s="5" t="s">
        <v>2441</v>
      </c>
      <c r="D652" s="5" t="s">
        <v>2442</v>
      </c>
      <c r="E652" s="5" t="s">
        <v>120</v>
      </c>
      <c r="F652" s="5" t="s">
        <v>11765</v>
      </c>
      <c r="G652" s="5">
        <v>16</v>
      </c>
      <c r="H652" s="5">
        <v>3</v>
      </c>
      <c r="I652" s="5">
        <f t="shared" si="60"/>
        <v>1</v>
      </c>
      <c r="J652" s="5">
        <f t="shared" si="61"/>
        <v>9</v>
      </c>
      <c r="K652" s="5"/>
      <c r="L652" s="5"/>
      <c r="M652" s="5"/>
      <c r="N652" s="5"/>
      <c r="O652" s="5" t="s">
        <v>2443</v>
      </c>
      <c r="P652" s="6">
        <f>[1]!EM_S_INFO_EMPLOYEE(B652,"2019")</f>
        <v>5005</v>
      </c>
      <c r="Q652" s="6">
        <f>[1]!EM_S_STM07_IS(B652,"83","2019-12-31","1",1000000000)</f>
        <v>4.6359346876399998</v>
      </c>
      <c r="R652" s="6">
        <f>[1]!EM_S_FA_YOY_OR(B652,"2019-12-31")</f>
        <v>10.817611769499999</v>
      </c>
      <c r="S652" s="6">
        <f>[1]!EM_S_FA_YOY_OR(B652,"2020-12-31")</f>
        <v>45.077265812500002</v>
      </c>
      <c r="T652" s="6">
        <f>[1]!EM_S_FA_YOY_OR(B652,"2021-12-31")</f>
        <v>2.5071166013999999</v>
      </c>
      <c r="U652" s="6">
        <f>[1]!EM_S_FA_YOY_OR(B652,"2022-12-31")</f>
        <v>3.0078587159999999</v>
      </c>
      <c r="V652" s="7">
        <f t="shared" si="62"/>
        <v>16.864080376633336</v>
      </c>
      <c r="W652" s="8">
        <f t="shared" si="63"/>
        <v>24.43461806526312</v>
      </c>
      <c r="X652" s="6">
        <f>[1]!EM_S_FA_YOY_NETPROFIT(B652,"2019-12-31")</f>
        <v>1.4236353691999999</v>
      </c>
      <c r="Y652" s="6">
        <f>[1]!EM_S_FA_YOY_NETPROFIT(B652,"2020-12-31")</f>
        <v>130.65490399239999</v>
      </c>
      <c r="Z652" s="6">
        <f>[1]!EM_S_FA_YOY_NETPROFIT(B652,"2021-12-31")</f>
        <v>-15.5177204016</v>
      </c>
      <c r="AA652" s="6">
        <f>[1]!EM_S_FA_YOY_NETPROFIT(B652,"2022-12-31")</f>
        <v>5.9746950401000003</v>
      </c>
      <c r="AB652" s="7">
        <f t="shared" si="64"/>
        <v>40.370626210299996</v>
      </c>
      <c r="AC652" s="8">
        <f t="shared" si="65"/>
        <v>78.923501514797252</v>
      </c>
    </row>
    <row r="653" spans="1:29" ht="16.5" x14ac:dyDescent="0.45">
      <c r="A653" s="9">
        <v>733</v>
      </c>
      <c r="B653" s="5" t="s">
        <v>2444</v>
      </c>
      <c r="C653" s="5" t="s">
        <v>2445</v>
      </c>
      <c r="D653" s="5" t="s">
        <v>2446</v>
      </c>
      <c r="E653" s="5" t="s">
        <v>259</v>
      </c>
      <c r="F653" s="5" t="s">
        <v>11773</v>
      </c>
      <c r="G653" s="5">
        <v>24</v>
      </c>
      <c r="H653" s="5">
        <v>2</v>
      </c>
      <c r="I653" s="5">
        <f t="shared" si="60"/>
        <v>1</v>
      </c>
      <c r="J653" s="5">
        <f t="shared" si="61"/>
        <v>11</v>
      </c>
      <c r="K653" s="5"/>
      <c r="L653" s="5"/>
      <c r="M653" s="5"/>
      <c r="N653" s="5"/>
      <c r="O653" s="5" t="s">
        <v>2447</v>
      </c>
      <c r="P653" s="6">
        <f>[1]!EM_S_INFO_EMPLOYEE(B653,"2019")</f>
        <v>1177</v>
      </c>
      <c r="Q653" s="6">
        <f>[1]!EM_S_STM07_IS(B653,"83","2019-12-31","1",1000000000)</f>
        <v>0.94611817494999995</v>
      </c>
      <c r="R653" s="6">
        <f>[1]!EM_S_FA_YOY_OR(B653,"2019-12-31")</f>
        <v>2.9407791109999999</v>
      </c>
      <c r="S653" s="6">
        <f>[1]!EM_S_FA_YOY_OR(B653,"2020-12-31")</f>
        <v>-4.8270415757</v>
      </c>
      <c r="T653" s="6">
        <f>[1]!EM_S_FA_YOY_OR(B653,"2021-12-31")</f>
        <v>8.6667880060000009</v>
      </c>
      <c r="U653" s="6">
        <f>[1]!EM_S_FA_YOY_OR(B653,"2022-12-31")</f>
        <v>-11.6433262623</v>
      </c>
      <c r="V653" s="7">
        <f t="shared" si="62"/>
        <v>-2.6011932773333331</v>
      </c>
      <c r="W653" s="8">
        <f t="shared" si="63"/>
        <v>10.336391337568308</v>
      </c>
      <c r="X653" s="6">
        <f>[1]!EM_S_FA_YOY_NETPROFIT(B653,"2019-12-31")</f>
        <v>62.2448542371</v>
      </c>
      <c r="Y653" s="6">
        <f>[1]!EM_S_FA_YOY_NETPROFIT(B653,"2020-12-31")</f>
        <v>29.735494134300001</v>
      </c>
      <c r="Z653" s="6">
        <f>[1]!EM_S_FA_YOY_NETPROFIT(B653,"2021-12-31")</f>
        <v>-33.048029271399997</v>
      </c>
      <c r="AA653" s="6">
        <f>[1]!EM_S_FA_YOY_NETPROFIT(B653,"2022-12-31")</f>
        <v>-40.076819868199998</v>
      </c>
      <c r="AB653" s="7">
        <f t="shared" si="64"/>
        <v>-14.463118335099997</v>
      </c>
      <c r="AC653" s="8">
        <f t="shared" si="65"/>
        <v>38.438118872787818</v>
      </c>
    </row>
    <row r="654" spans="1:29" ht="16.5" x14ac:dyDescent="0.45">
      <c r="A654" s="9">
        <v>734</v>
      </c>
      <c r="B654" s="5" t="s">
        <v>2448</v>
      </c>
      <c r="C654" s="5" t="s">
        <v>2449</v>
      </c>
      <c r="D654" s="5" t="s">
        <v>2450</v>
      </c>
      <c r="E654" s="5" t="s">
        <v>293</v>
      </c>
      <c r="F654" s="5" t="s">
        <v>11759</v>
      </c>
      <c r="G654" s="5">
        <v>9</v>
      </c>
      <c r="H654" s="5">
        <v>2</v>
      </c>
      <c r="I654" s="5">
        <f t="shared" si="60"/>
        <v>3</v>
      </c>
      <c r="J654" s="5">
        <f t="shared" si="61"/>
        <v>2</v>
      </c>
      <c r="K654" s="5"/>
      <c r="L654" s="5"/>
      <c r="M654" s="5"/>
      <c r="N654" s="5"/>
      <c r="O654" s="5" t="s">
        <v>2447</v>
      </c>
      <c r="P654" s="6">
        <f>[1]!EM_S_INFO_EMPLOYEE(B654,"2019")</f>
        <v>4490</v>
      </c>
      <c r="Q654" s="6">
        <f>[1]!EM_S_STM07_IS(B654,"83","2019-12-31","1",1000000000)</f>
        <v>4.1401234418500001</v>
      </c>
      <c r="R654" s="6">
        <f>[1]!EM_S_FA_YOY_OR(B654,"2019-12-31")</f>
        <v>6.4829190768</v>
      </c>
      <c r="S654" s="6">
        <f>[1]!EM_S_FA_YOY_OR(B654,"2020-12-31")</f>
        <v>0.82253324080000001</v>
      </c>
      <c r="T654" s="6">
        <f>[1]!EM_S_FA_YOY_OR(B654,"2021-12-31")</f>
        <v>4.8794998521000004</v>
      </c>
      <c r="U654" s="6">
        <f>[1]!EM_S_FA_YOY_OR(B654,"2022-12-31")</f>
        <v>12.7475387443</v>
      </c>
      <c r="V654" s="7">
        <f t="shared" si="62"/>
        <v>6.1498572790666666</v>
      </c>
      <c r="W654" s="8">
        <f t="shared" si="63"/>
        <v>6.0631505884988002</v>
      </c>
      <c r="X654" s="6">
        <f>[1]!EM_S_FA_YOY_NETPROFIT(B654,"2019-12-31")</f>
        <v>13.5858981894</v>
      </c>
      <c r="Y654" s="6">
        <f>[1]!EM_S_FA_YOY_NETPROFIT(B654,"2020-12-31")</f>
        <v>18.1592584379</v>
      </c>
      <c r="Z654" s="6">
        <f>[1]!EM_S_FA_YOY_NETPROFIT(B654,"2021-12-31")</f>
        <v>-74.764972993599997</v>
      </c>
      <c r="AA654" s="6">
        <f>[1]!EM_S_FA_YOY_NETPROFIT(B654,"2022-12-31")</f>
        <v>174.97835291000001</v>
      </c>
      <c r="AB654" s="7">
        <f t="shared" si="64"/>
        <v>39.457546118100005</v>
      </c>
      <c r="AC654" s="8">
        <f t="shared" si="65"/>
        <v>126.22656218850832</v>
      </c>
    </row>
    <row r="655" spans="1:29" ht="16.5" x14ac:dyDescent="0.45">
      <c r="A655" s="9">
        <v>735</v>
      </c>
      <c r="B655" s="5" t="s">
        <v>2451</v>
      </c>
      <c r="C655" s="5" t="s">
        <v>2452</v>
      </c>
      <c r="D655" s="5" t="s">
        <v>2453</v>
      </c>
      <c r="E655" s="5" t="s">
        <v>249</v>
      </c>
      <c r="F655" s="5" t="s">
        <v>11773</v>
      </c>
      <c r="G655" s="5">
        <v>24</v>
      </c>
      <c r="H655" s="5">
        <v>2</v>
      </c>
      <c r="I655" s="5">
        <f t="shared" si="60"/>
        <v>1</v>
      </c>
      <c r="J655" s="5">
        <f t="shared" si="61"/>
        <v>11</v>
      </c>
      <c r="K655" s="5"/>
      <c r="L655" s="5"/>
      <c r="M655" s="5"/>
      <c r="N655" s="5"/>
      <c r="O655" s="5" t="s">
        <v>2454</v>
      </c>
      <c r="P655" s="6">
        <f>[1]!EM_S_INFO_EMPLOYEE(B655,"2019")</f>
        <v>4044</v>
      </c>
      <c r="Q655" s="6">
        <f>[1]!EM_S_STM07_IS(B655,"83","2019-12-31","1",1000000000)</f>
        <v>3.6331869542000002</v>
      </c>
      <c r="R655" s="6">
        <f>[1]!EM_S_FA_YOY_OR(B655,"2019-12-31")</f>
        <v>25.922596871</v>
      </c>
      <c r="S655" s="6">
        <f>[1]!EM_S_FA_YOY_OR(B655,"2020-12-31")</f>
        <v>7.8609126577000001</v>
      </c>
      <c r="T655" s="6">
        <f>[1]!EM_S_FA_YOY_OR(B655,"2021-12-31")</f>
        <v>65.386518178000003</v>
      </c>
      <c r="U655" s="6">
        <f>[1]!EM_S_FA_YOY_OR(B655,"2022-12-31")</f>
        <v>8.6695762621999997</v>
      </c>
      <c r="V655" s="7">
        <f t="shared" si="62"/>
        <v>27.305669032633332</v>
      </c>
      <c r="W655" s="8">
        <f t="shared" si="63"/>
        <v>32.981461276457125</v>
      </c>
      <c r="X655" s="6">
        <f>[1]!EM_S_FA_YOY_NETPROFIT(B655,"2019-12-31")</f>
        <v>89.814001339699999</v>
      </c>
      <c r="Y655" s="6">
        <f>[1]!EM_S_FA_YOY_NETPROFIT(B655,"2020-12-31")</f>
        <v>4.3002685221999997</v>
      </c>
      <c r="Z655" s="6">
        <f>[1]!EM_S_FA_YOY_NETPROFIT(B655,"2021-12-31")</f>
        <v>121.26597966849999</v>
      </c>
      <c r="AA655" s="6">
        <f>[1]!EM_S_FA_YOY_NETPROFIT(B655,"2022-12-31")</f>
        <v>-48.335362030600002</v>
      </c>
      <c r="AB655" s="7">
        <f t="shared" si="64"/>
        <v>25.743628720033332</v>
      </c>
      <c r="AC655" s="8">
        <f t="shared" si="65"/>
        <v>86.810235853637877</v>
      </c>
    </row>
    <row r="656" spans="1:29" ht="16.5" x14ac:dyDescent="0.45">
      <c r="A656" s="9">
        <v>736</v>
      </c>
      <c r="B656" s="5" t="s">
        <v>2455</v>
      </c>
      <c r="C656" s="5" t="s">
        <v>2456</v>
      </c>
      <c r="D656" s="5" t="s">
        <v>2457</v>
      </c>
      <c r="E656" s="5" t="s">
        <v>7</v>
      </c>
      <c r="F656" s="5" t="s">
        <v>11757</v>
      </c>
      <c r="G656" s="5">
        <v>7</v>
      </c>
      <c r="H656" s="5">
        <v>2</v>
      </c>
      <c r="I656" s="5">
        <f t="shared" si="60"/>
        <v>4</v>
      </c>
      <c r="J656" s="5">
        <f t="shared" si="61"/>
        <v>11</v>
      </c>
      <c r="K656" s="5"/>
      <c r="L656" s="5"/>
      <c r="M656" s="5"/>
      <c r="N656" s="5"/>
      <c r="O656" s="5" t="s">
        <v>2454</v>
      </c>
      <c r="P656" s="6">
        <f>[1]!EM_S_INFO_EMPLOYEE(B656,"2019")</f>
        <v>581</v>
      </c>
      <c r="Q656" s="6">
        <f>[1]!EM_S_STM07_IS(B656,"83","2019-12-31","1",1000000000)</f>
        <v>0.33892553706</v>
      </c>
      <c r="R656" s="6">
        <f>[1]!EM_S_FA_YOY_OR(B656,"2019-12-31")</f>
        <v>-3.8882028713999999</v>
      </c>
      <c r="S656" s="6">
        <f>[1]!EM_S_FA_YOY_OR(B656,"2020-12-31")</f>
        <v>-4.6629303673000004</v>
      </c>
      <c r="T656" s="6">
        <f>[1]!EM_S_FA_YOY_OR(B656,"2021-12-31")</f>
        <v>-10.8706671846</v>
      </c>
      <c r="U656" s="6">
        <f>[1]!EM_S_FA_YOY_OR(B656,"2022-12-31")</f>
        <v>8.3064152903000004</v>
      </c>
      <c r="V656" s="7">
        <f t="shared" si="62"/>
        <v>-2.4090607538666671</v>
      </c>
      <c r="W656" s="8">
        <f t="shared" si="63"/>
        <v>9.785196433288796</v>
      </c>
      <c r="X656" s="6">
        <f>[1]!EM_S_FA_YOY_NETPROFIT(B656,"2019-12-31")</f>
        <v>16.183106986399999</v>
      </c>
      <c r="Y656" s="6">
        <f>[1]!EM_S_FA_YOY_NETPROFIT(B656,"2020-12-31")</f>
        <v>-50.956905745199997</v>
      </c>
      <c r="Z656" s="6">
        <f>[1]!EM_S_FA_YOY_NETPROFIT(B656,"2021-12-31")</f>
        <v>-673.83882448129998</v>
      </c>
      <c r="AA656" s="6">
        <f>[1]!EM_S_FA_YOY_NETPROFIT(B656,"2022-12-31")</f>
        <v>-19.6926316371</v>
      </c>
      <c r="AB656" s="7">
        <f t="shared" si="64"/>
        <v>-248.16278728786665</v>
      </c>
      <c r="AC656" s="8">
        <f t="shared" si="65"/>
        <v>368.97754699900855</v>
      </c>
    </row>
    <row r="657" spans="1:29" ht="16.5" x14ac:dyDescent="0.45">
      <c r="A657" s="9">
        <v>737</v>
      </c>
      <c r="B657" s="5" t="s">
        <v>2458</v>
      </c>
      <c r="C657" s="5" t="s">
        <v>2459</v>
      </c>
      <c r="D657" s="5" t="s">
        <v>2460</v>
      </c>
      <c r="E657" s="5" t="s">
        <v>474</v>
      </c>
      <c r="F657" s="5" t="s">
        <v>11775</v>
      </c>
      <c r="G657" s="5">
        <v>26</v>
      </c>
      <c r="H657" s="5">
        <v>2</v>
      </c>
      <c r="I657" s="5">
        <f t="shared" si="60"/>
        <v>3</v>
      </c>
      <c r="J657" s="5">
        <f t="shared" si="61"/>
        <v>3</v>
      </c>
      <c r="K657" s="5"/>
      <c r="L657" s="5"/>
      <c r="M657" s="5"/>
      <c r="N657" s="5"/>
      <c r="O657" s="5" t="s">
        <v>2461</v>
      </c>
      <c r="P657" s="6">
        <f>[1]!EM_S_INFO_EMPLOYEE(B657,"2019")</f>
        <v>8554</v>
      </c>
      <c r="Q657" s="6">
        <f>[1]!EM_S_STM07_IS(B657,"83","2019-12-31","1",1000000000)</f>
        <v>11.096782559299999</v>
      </c>
      <c r="R657" s="6">
        <f>[1]!EM_S_FA_YOY_OR(B657,"2019-12-31")</f>
        <v>-8.7895268799000004</v>
      </c>
      <c r="S657" s="6">
        <f>[1]!EM_S_FA_YOY_OR(B657,"2020-12-31")</f>
        <v>8.1986241724000006</v>
      </c>
      <c r="T657" s="6">
        <f>[1]!EM_S_FA_YOY_OR(B657,"2021-12-31")</f>
        <v>46.159889501800002</v>
      </c>
      <c r="U657" s="6">
        <f>[1]!EM_S_FA_YOY_OR(B657,"2022-12-31")</f>
        <v>-12.385552670999999</v>
      </c>
      <c r="V657" s="7">
        <f t="shared" si="62"/>
        <v>13.990987001066669</v>
      </c>
      <c r="W657" s="8">
        <f t="shared" si="63"/>
        <v>29.699424239475697</v>
      </c>
      <c r="X657" s="6">
        <f>[1]!EM_S_FA_YOY_NETPROFIT(B657,"2019-12-31")</f>
        <v>1.7510571014</v>
      </c>
      <c r="Y657" s="6">
        <f>[1]!EM_S_FA_YOY_NETPROFIT(B657,"2020-12-31")</f>
        <v>12.7403190111</v>
      </c>
      <c r="Z657" s="6">
        <f>[1]!EM_S_FA_YOY_NETPROFIT(B657,"2021-12-31")</f>
        <v>-29.270069416799998</v>
      </c>
      <c r="AA657" s="6">
        <f>[1]!EM_S_FA_YOY_NETPROFIT(B657,"2022-12-31")</f>
        <v>-52.644873007999998</v>
      </c>
      <c r="AB657" s="7">
        <f t="shared" si="64"/>
        <v>-23.058207804566667</v>
      </c>
      <c r="AC657" s="8">
        <f t="shared" si="65"/>
        <v>33.132253958352997</v>
      </c>
    </row>
    <row r="658" spans="1:29" ht="16.5" x14ac:dyDescent="0.45">
      <c r="A658" s="9">
        <v>738</v>
      </c>
      <c r="B658" s="5" t="s">
        <v>2462</v>
      </c>
      <c r="C658" s="5" t="s">
        <v>2463</v>
      </c>
      <c r="D658" s="5" t="s">
        <v>2464</v>
      </c>
      <c r="E658" s="5" t="s">
        <v>474</v>
      </c>
      <c r="F658" s="5" t="s">
        <v>11775</v>
      </c>
      <c r="G658" s="5">
        <v>26</v>
      </c>
      <c r="H658" s="5">
        <v>2</v>
      </c>
      <c r="I658" s="5">
        <f t="shared" si="60"/>
        <v>3</v>
      </c>
      <c r="J658" s="5">
        <f t="shared" si="61"/>
        <v>3</v>
      </c>
      <c r="K658" s="5"/>
      <c r="L658" s="5"/>
      <c r="M658" s="5"/>
      <c r="N658" s="5"/>
      <c r="O658" s="5" t="s">
        <v>2461</v>
      </c>
      <c r="P658" s="6">
        <f>[1]!EM_S_INFO_EMPLOYEE(B658,"2019")</f>
        <v>1202</v>
      </c>
      <c r="Q658" s="6">
        <f>[1]!EM_S_STM07_IS(B658,"83","2019-12-31","1",1000000000)</f>
        <v>0.62656338707000003</v>
      </c>
      <c r="R658" s="6">
        <f>[1]!EM_S_FA_YOY_OR(B658,"2019-12-31")</f>
        <v>-11.206011877</v>
      </c>
      <c r="S658" s="6">
        <f>[1]!EM_S_FA_YOY_OR(B658,"2020-12-31")</f>
        <v>-24.3780167629</v>
      </c>
      <c r="T658" s="6">
        <f>[1]!EM_S_FA_YOY_OR(B658,"2021-12-31")</f>
        <v>21.233772648399999</v>
      </c>
      <c r="U658" s="6">
        <f>[1]!EM_S_FA_YOY_OR(B658,"2022-12-31")</f>
        <v>-5.0114965413999997</v>
      </c>
      <c r="V658" s="7">
        <f t="shared" si="62"/>
        <v>-2.7185802186333334</v>
      </c>
      <c r="W658" s="8">
        <f t="shared" si="63"/>
        <v>22.892180592346417</v>
      </c>
      <c r="X658" s="6">
        <f>[1]!EM_S_FA_YOY_NETPROFIT(B658,"2019-12-31")</f>
        <v>258.05713595259999</v>
      </c>
      <c r="Y658" s="6">
        <f>[1]!EM_S_FA_YOY_NETPROFIT(B658,"2020-12-31")</f>
        <v>-22.078184761599999</v>
      </c>
      <c r="Z658" s="6">
        <f>[1]!EM_S_FA_YOY_NETPROFIT(B658,"2021-12-31")</f>
        <v>-46.116651990299999</v>
      </c>
      <c r="AA658" s="6">
        <f>[1]!EM_S_FA_YOY_NETPROFIT(B658,"2022-12-31")</f>
        <v>-370.25896964539999</v>
      </c>
      <c r="AB658" s="7">
        <f t="shared" si="64"/>
        <v>-146.1512687991</v>
      </c>
      <c r="AC658" s="8">
        <f t="shared" si="65"/>
        <v>194.45477150390866</v>
      </c>
    </row>
    <row r="659" spans="1:29" ht="16.5" x14ac:dyDescent="0.45">
      <c r="A659" s="9">
        <v>739</v>
      </c>
      <c r="B659" s="5" t="s">
        <v>2465</v>
      </c>
      <c r="C659" s="5" t="s">
        <v>2466</v>
      </c>
      <c r="D659" s="5" t="s">
        <v>2467</v>
      </c>
      <c r="E659" s="5" t="s">
        <v>249</v>
      </c>
      <c r="F659" s="5" t="s">
        <v>11753</v>
      </c>
      <c r="G659" s="5">
        <v>3</v>
      </c>
      <c r="H659" s="5">
        <v>3</v>
      </c>
      <c r="I659" s="5">
        <f t="shared" si="60"/>
        <v>4</v>
      </c>
      <c r="J659" s="5">
        <f t="shared" si="61"/>
        <v>7</v>
      </c>
      <c r="K659" s="5"/>
      <c r="L659" s="5"/>
      <c r="M659" s="5"/>
      <c r="N659" s="5"/>
      <c r="O659" s="5" t="s">
        <v>2468</v>
      </c>
      <c r="P659" s="6">
        <f>[1]!EM_S_INFO_EMPLOYEE(B659,"2019")</f>
        <v>10447</v>
      </c>
      <c r="Q659" s="6">
        <f>[1]!EM_S_STM07_IS(B659,"83","2019-12-31","1",1000000000)</f>
        <v>10.07868891969</v>
      </c>
      <c r="R659" s="6">
        <f>[1]!EM_S_FA_YOY_OR(B659,"2019-12-31")</f>
        <v>27.300826522099999</v>
      </c>
      <c r="S659" s="6">
        <f>[1]!EM_S_FA_YOY_OR(B659,"2020-12-31")</f>
        <v>29.229684234099999</v>
      </c>
      <c r="T659" s="6">
        <f>[1]!EM_S_FA_YOY_OR(B659,"2021-12-31")</f>
        <v>40.607191333099998</v>
      </c>
      <c r="U659" s="6">
        <f>[1]!EM_S_FA_YOY_OR(B659,"2022-12-31")</f>
        <v>2.7664047042000002</v>
      </c>
      <c r="V659" s="7">
        <f t="shared" si="62"/>
        <v>24.2010934238</v>
      </c>
      <c r="W659" s="8">
        <f t="shared" si="63"/>
        <v>19.415105648091629</v>
      </c>
      <c r="X659" s="6">
        <f>[1]!EM_S_FA_YOY_NETPROFIT(B659,"2019-12-31")</f>
        <v>52.6075391563</v>
      </c>
      <c r="Y659" s="6">
        <f>[1]!EM_S_FA_YOY_NETPROFIT(B659,"2020-12-31")</f>
        <v>52.881894808200002</v>
      </c>
      <c r="Z659" s="6">
        <f>[1]!EM_S_FA_YOY_NETPROFIT(B659,"2021-12-31")</f>
        <v>11.7170336153</v>
      </c>
      <c r="AA659" s="6">
        <f>[1]!EM_S_FA_YOY_NETPROFIT(B659,"2022-12-31")</f>
        <v>-69.043123743300001</v>
      </c>
      <c r="AB659" s="7">
        <f t="shared" si="64"/>
        <v>-1.481398439933334</v>
      </c>
      <c r="AC659" s="8">
        <f t="shared" si="65"/>
        <v>62.024805471144873</v>
      </c>
    </row>
    <row r="660" spans="1:29" ht="16.5" x14ac:dyDescent="0.45">
      <c r="A660" s="9">
        <v>740</v>
      </c>
      <c r="B660" s="5" t="s">
        <v>2469</v>
      </c>
      <c r="C660" s="5" t="s">
        <v>2470</v>
      </c>
      <c r="D660" s="5" t="s">
        <v>2471</v>
      </c>
      <c r="E660" s="5" t="s">
        <v>176</v>
      </c>
      <c r="F660" s="5" t="s">
        <v>11776</v>
      </c>
      <c r="G660" s="5">
        <v>27</v>
      </c>
      <c r="H660" s="5">
        <v>3</v>
      </c>
      <c r="I660" s="5">
        <f t="shared" si="60"/>
        <v>2</v>
      </c>
      <c r="J660" s="5">
        <f t="shared" si="61"/>
        <v>10</v>
      </c>
      <c r="K660" s="5"/>
      <c r="L660" s="5"/>
      <c r="M660" s="5"/>
      <c r="N660" s="5"/>
      <c r="O660" s="5" t="s">
        <v>2468</v>
      </c>
      <c r="P660" s="6">
        <f>[1]!EM_S_INFO_EMPLOYEE(B660,"2019")</f>
        <v>94</v>
      </c>
      <c r="Q660" s="6">
        <f>[1]!EM_S_STM07_IS(B660,"83","2019-12-31","1",1000000000)</f>
        <v>0.35881128406000001</v>
      </c>
      <c r="R660" s="6">
        <f>[1]!EM_S_FA_YOY_OR(B660,"2019-12-31")</f>
        <v>44.957644959299998</v>
      </c>
      <c r="S660" s="6">
        <f>[1]!EM_S_FA_YOY_OR(B660,"2020-12-31")</f>
        <v>-22.382244767</v>
      </c>
      <c r="T660" s="6">
        <f>[1]!EM_S_FA_YOY_OR(B660,"2021-12-31")</f>
        <v>101.57640916370001</v>
      </c>
      <c r="U660" s="6">
        <f>[1]!EM_S_FA_YOY_OR(B660,"2022-12-31")</f>
        <v>-66.045228603599995</v>
      </c>
      <c r="V660" s="7">
        <f t="shared" si="62"/>
        <v>4.3829785977000029</v>
      </c>
      <c r="W660" s="8">
        <f t="shared" si="63"/>
        <v>86.957094295231002</v>
      </c>
      <c r="X660" s="6">
        <f>[1]!EM_S_FA_YOY_NETPROFIT(B660,"2019-12-31")</f>
        <v>136.07898330949999</v>
      </c>
      <c r="Y660" s="6">
        <f>[1]!EM_S_FA_YOY_NETPROFIT(B660,"2020-12-31")</f>
        <v>-449.2134041736</v>
      </c>
      <c r="Z660" s="6">
        <f>[1]!EM_S_FA_YOY_NETPROFIT(B660,"2021-12-31")</f>
        <v>113.9366754724</v>
      </c>
      <c r="AA660" s="6">
        <f>[1]!EM_S_FA_YOY_NETPROFIT(B660,"2022-12-31")</f>
        <v>-327.96159296730002</v>
      </c>
      <c r="AB660" s="7">
        <f t="shared" si="64"/>
        <v>-221.07944055616667</v>
      </c>
      <c r="AC660" s="8">
        <f t="shared" si="65"/>
        <v>296.3989691772756</v>
      </c>
    </row>
    <row r="661" spans="1:29" ht="16.5" x14ac:dyDescent="0.45">
      <c r="A661" s="9">
        <v>741</v>
      </c>
      <c r="B661" s="5" t="s">
        <v>2472</v>
      </c>
      <c r="C661" s="5" t="s">
        <v>2473</v>
      </c>
      <c r="D661" s="5" t="s">
        <v>2474</v>
      </c>
      <c r="E661" s="5" t="s">
        <v>103</v>
      </c>
      <c r="F661" s="5" t="s">
        <v>11753</v>
      </c>
      <c r="G661" s="5">
        <v>3</v>
      </c>
      <c r="H661" s="5">
        <v>3</v>
      </c>
      <c r="I661" s="5">
        <f t="shared" si="60"/>
        <v>4</v>
      </c>
      <c r="J661" s="5">
        <f t="shared" si="61"/>
        <v>7</v>
      </c>
      <c r="K661" s="5"/>
      <c r="L661" s="5"/>
      <c r="M661" s="5"/>
      <c r="N661" s="5"/>
      <c r="O661" s="5" t="s">
        <v>2475</v>
      </c>
      <c r="P661" s="6">
        <f>[1]!EM_S_INFO_EMPLOYEE(B661,"2019")</f>
        <v>1496</v>
      </c>
      <c r="Q661" s="6">
        <f>[1]!EM_S_STM07_IS(B661,"83","2019-12-31","1",1000000000)</f>
        <v>1.52138925661</v>
      </c>
      <c r="R661" s="6">
        <f>[1]!EM_S_FA_YOY_OR(B661,"2019-12-31")</f>
        <v>-4.1975669323</v>
      </c>
      <c r="S661" s="6">
        <f>[1]!EM_S_FA_YOY_OR(B661,"2020-12-31")</f>
        <v>2.0024453530000001</v>
      </c>
      <c r="T661" s="6">
        <f>[1]!EM_S_FA_YOY_OR(B661,"2021-12-31")</f>
        <v>-32.262171327399997</v>
      </c>
      <c r="U661" s="6">
        <f>[1]!EM_S_FA_YOY_OR(B661,"2022-12-31")</f>
        <v>46.607045475699998</v>
      </c>
      <c r="V661" s="7">
        <f t="shared" si="62"/>
        <v>5.4491065004333334</v>
      </c>
      <c r="W661" s="8">
        <f t="shared" si="63"/>
        <v>39.547413879829328</v>
      </c>
      <c r="X661" s="6">
        <f>[1]!EM_S_FA_YOY_NETPROFIT(B661,"2019-12-31")</f>
        <v>19.836234336299999</v>
      </c>
      <c r="Y661" s="6">
        <f>[1]!EM_S_FA_YOY_NETPROFIT(B661,"2020-12-31")</f>
        <v>35.612328646800002</v>
      </c>
      <c r="Z661" s="6">
        <f>[1]!EM_S_FA_YOY_NETPROFIT(B661,"2021-12-31")</f>
        <v>-68.544215463300006</v>
      </c>
      <c r="AA661" s="6">
        <f>[1]!EM_S_FA_YOY_NETPROFIT(B661,"2022-12-31")</f>
        <v>81.069433819400004</v>
      </c>
      <c r="AB661" s="7">
        <f t="shared" si="64"/>
        <v>16.045849000966665</v>
      </c>
      <c r="AC661" s="8">
        <f t="shared" si="65"/>
        <v>76.701997087558283</v>
      </c>
    </row>
    <row r="662" spans="1:29" ht="16.5" x14ac:dyDescent="0.45">
      <c r="A662" s="9">
        <v>742</v>
      </c>
      <c r="B662" s="5" t="s">
        <v>2476</v>
      </c>
      <c r="C662" s="5" t="s">
        <v>2477</v>
      </c>
      <c r="D662" s="5" t="s">
        <v>2478</v>
      </c>
      <c r="E662" s="5" t="s">
        <v>240</v>
      </c>
      <c r="F662" s="5" t="s">
        <v>11759</v>
      </c>
      <c r="G662" s="5">
        <v>9</v>
      </c>
      <c r="H662" s="5">
        <v>2</v>
      </c>
      <c r="I662" s="5">
        <f t="shared" si="60"/>
        <v>3</v>
      </c>
      <c r="J662" s="5">
        <f t="shared" si="61"/>
        <v>2</v>
      </c>
      <c r="K662" s="5"/>
      <c r="L662" s="5"/>
      <c r="M662" s="5"/>
      <c r="N662" s="5"/>
      <c r="O662" s="5" t="s">
        <v>2479</v>
      </c>
      <c r="P662" s="6">
        <f>[1]!EM_S_INFO_EMPLOYEE(B662,"2019")</f>
        <v>2695</v>
      </c>
      <c r="Q662" s="6">
        <f>[1]!EM_S_STM07_IS(B662,"83","2019-12-31","1",1000000000)</f>
        <v>6.8907023831399998</v>
      </c>
      <c r="R662" s="6">
        <f>[1]!EM_S_FA_YOY_OR(B662,"2019-12-31")</f>
        <v>3.9267940729999999</v>
      </c>
      <c r="S662" s="6">
        <f>[1]!EM_S_FA_YOY_OR(B662,"2020-12-31")</f>
        <v>2.2633490650999999</v>
      </c>
      <c r="T662" s="6">
        <f>[1]!EM_S_FA_YOY_OR(B662,"2021-12-31")</f>
        <v>9.4617648896999995</v>
      </c>
      <c r="U662" s="6">
        <f>[1]!EM_S_FA_YOY_OR(B662,"2022-12-31")</f>
        <v>-21.759784245700001</v>
      </c>
      <c r="V662" s="7">
        <f t="shared" si="62"/>
        <v>-3.3448900969666671</v>
      </c>
      <c r="W662" s="8">
        <f t="shared" si="63"/>
        <v>16.348869761477484</v>
      </c>
      <c r="X662" s="6">
        <f>[1]!EM_S_FA_YOY_NETPROFIT(B662,"2019-12-31")</f>
        <v>0.60238053479999998</v>
      </c>
      <c r="Y662" s="6">
        <f>[1]!EM_S_FA_YOY_NETPROFIT(B662,"2020-12-31")</f>
        <v>2.811977862</v>
      </c>
      <c r="Z662" s="6">
        <f>[1]!EM_S_FA_YOY_NETPROFIT(B662,"2021-12-31")</f>
        <v>3.0466301846000001</v>
      </c>
      <c r="AA662" s="6">
        <f>[1]!EM_S_FA_YOY_NETPROFIT(B662,"2022-12-31")</f>
        <v>-85.293494453799994</v>
      </c>
      <c r="AB662" s="7">
        <f t="shared" si="64"/>
        <v>-26.478295469066666</v>
      </c>
      <c r="AC662" s="8">
        <f t="shared" si="65"/>
        <v>50.935591575424525</v>
      </c>
    </row>
    <row r="663" spans="1:29" ht="16.5" x14ac:dyDescent="0.45">
      <c r="A663" s="9">
        <v>743</v>
      </c>
      <c r="B663" s="5" t="s">
        <v>2480</v>
      </c>
      <c r="C663" s="5" t="s">
        <v>2481</v>
      </c>
      <c r="D663" s="5" t="s">
        <v>2482</v>
      </c>
      <c r="E663" s="5" t="s">
        <v>288</v>
      </c>
      <c r="F663" s="5" t="s">
        <v>11761</v>
      </c>
      <c r="G663" s="5">
        <v>12</v>
      </c>
      <c r="H663" s="5">
        <v>1</v>
      </c>
      <c r="I663" s="5">
        <f t="shared" si="60"/>
        <v>2</v>
      </c>
      <c r="J663" s="5">
        <f t="shared" si="61"/>
        <v>6</v>
      </c>
      <c r="K663" s="5"/>
      <c r="L663" s="5"/>
      <c r="M663" s="5"/>
      <c r="N663" s="5"/>
      <c r="O663" s="5" t="s">
        <v>2479</v>
      </c>
      <c r="P663" s="6">
        <f>[1]!EM_S_INFO_EMPLOYEE(B663,"2019")</f>
        <v>4530</v>
      </c>
      <c r="Q663" s="6">
        <f>[1]!EM_S_STM07_IS(B663,"83","2019-12-31","1",1000000000)</f>
        <v>3.27605200043</v>
      </c>
      <c r="R663" s="6">
        <f>[1]!EM_S_FA_YOY_OR(B663,"2019-12-31")</f>
        <v>80.229492152199995</v>
      </c>
      <c r="S663" s="6">
        <f>[1]!EM_S_FA_YOY_OR(B663,"2020-12-31")</f>
        <v>-48.661255036299998</v>
      </c>
      <c r="T663" s="6">
        <f>[1]!EM_S_FA_YOY_OR(B663,"2021-12-31")</f>
        <v>5.5621076694999996</v>
      </c>
      <c r="U663" s="6">
        <f>[1]!EM_S_FA_YOY_OR(B663,"2022-12-31")</f>
        <v>-9.3942525248000006</v>
      </c>
      <c r="V663" s="7">
        <f t="shared" si="62"/>
        <v>-17.497799963866665</v>
      </c>
      <c r="W663" s="8">
        <f t="shared" si="63"/>
        <v>28.005247304819296</v>
      </c>
      <c r="X663" s="6">
        <f>[1]!EM_S_FA_YOY_NETPROFIT(B663,"2019-12-31")</f>
        <v>323.04143312330001</v>
      </c>
      <c r="Y663" s="6">
        <f>[1]!EM_S_FA_YOY_NETPROFIT(B663,"2020-12-31")</f>
        <v>-95.963947217899999</v>
      </c>
      <c r="Z663" s="6">
        <f>[1]!EM_S_FA_YOY_NETPROFIT(B663,"2021-12-31")</f>
        <v>-34.427837141200001</v>
      </c>
      <c r="AA663" s="6">
        <f>[1]!EM_S_FA_YOY_NETPROFIT(B663,"2022-12-31")</f>
        <v>-1191.4876569474</v>
      </c>
      <c r="AB663" s="7">
        <f t="shared" si="64"/>
        <v>-440.62648043550001</v>
      </c>
      <c r="AC663" s="8">
        <f t="shared" si="65"/>
        <v>650.99236017442547</v>
      </c>
    </row>
    <row r="664" spans="1:29" ht="16.5" x14ac:dyDescent="0.45">
      <c r="A664" s="9">
        <v>744</v>
      </c>
      <c r="B664" s="5" t="s">
        <v>2483</v>
      </c>
      <c r="C664" s="5" t="s">
        <v>2484</v>
      </c>
      <c r="D664" s="5" t="s">
        <v>2485</v>
      </c>
      <c r="E664" s="5" t="s">
        <v>474</v>
      </c>
      <c r="F664" s="5" t="s">
        <v>11775</v>
      </c>
      <c r="G664" s="5">
        <v>26</v>
      </c>
      <c r="H664" s="5">
        <v>2</v>
      </c>
      <c r="I664" s="5">
        <f t="shared" si="60"/>
        <v>3</v>
      </c>
      <c r="J664" s="5">
        <f t="shared" si="61"/>
        <v>3</v>
      </c>
      <c r="K664" s="5"/>
      <c r="L664" s="5"/>
      <c r="M664" s="5"/>
      <c r="N664" s="5"/>
      <c r="O664" s="5" t="s">
        <v>2479</v>
      </c>
      <c r="P664" s="6">
        <f>[1]!EM_S_INFO_EMPLOYEE(B664,"2019")</f>
        <v>460</v>
      </c>
      <c r="Q664" s="6">
        <f>[1]!EM_S_STM07_IS(B664,"83","2019-12-31","1",1000000000)</f>
        <v>0.43275274882999998</v>
      </c>
      <c r="R664" s="6">
        <f>[1]!EM_S_FA_YOY_OR(B664,"2019-12-31")</f>
        <v>-39.464344027999999</v>
      </c>
      <c r="S664" s="6">
        <f>[1]!EM_S_FA_YOY_OR(B664,"2020-12-31")</f>
        <v>-22.641145625299998</v>
      </c>
      <c r="T664" s="6">
        <f>[1]!EM_S_FA_YOY_OR(B664,"2021-12-31")</f>
        <v>17.6175213808</v>
      </c>
      <c r="U664" s="6">
        <f>[1]!EM_S_FA_YOY_OR(B664,"2022-12-31")</f>
        <v>-8.2649221677</v>
      </c>
      <c r="V664" s="7">
        <f t="shared" si="62"/>
        <v>-4.4295154707333326</v>
      </c>
      <c r="W664" s="8">
        <f t="shared" si="63"/>
        <v>20.401539786873041</v>
      </c>
      <c r="X664" s="6">
        <f>[1]!EM_S_FA_YOY_NETPROFIT(B664,"2019-12-31")</f>
        <v>-68.306404577600006</v>
      </c>
      <c r="Y664" s="6">
        <f>[1]!EM_S_FA_YOY_NETPROFIT(B664,"2020-12-31")</f>
        <v>-2702.3232039323002</v>
      </c>
      <c r="Z664" s="6">
        <f>[1]!EM_S_FA_YOY_NETPROFIT(B664,"2021-12-31")</f>
        <v>103.6175248911</v>
      </c>
      <c r="AA664" s="6">
        <f>[1]!EM_S_FA_YOY_NETPROFIT(B664,"2022-12-31")</f>
        <v>-716.06683075640001</v>
      </c>
      <c r="AB664" s="7">
        <f t="shared" si="64"/>
        <v>-1104.9241699325335</v>
      </c>
      <c r="AC664" s="8">
        <f t="shared" si="65"/>
        <v>1442.8213216094553</v>
      </c>
    </row>
    <row r="665" spans="1:29" ht="16.5" x14ac:dyDescent="0.45">
      <c r="A665" s="9">
        <v>745</v>
      </c>
      <c r="B665" s="5" t="s">
        <v>2486</v>
      </c>
      <c r="C665" s="5" t="s">
        <v>2487</v>
      </c>
      <c r="D665" s="5" t="s">
        <v>2488</v>
      </c>
      <c r="E665" s="5" t="s">
        <v>259</v>
      </c>
      <c r="F665" s="5" t="s">
        <v>11753</v>
      </c>
      <c r="G665" s="5">
        <v>3</v>
      </c>
      <c r="H665" s="5">
        <v>3</v>
      </c>
      <c r="I665" s="5">
        <f t="shared" si="60"/>
        <v>4</v>
      </c>
      <c r="J665" s="5">
        <f t="shared" si="61"/>
        <v>7</v>
      </c>
      <c r="K665" s="5"/>
      <c r="L665" s="5"/>
      <c r="M665" s="5"/>
      <c r="N665" s="5"/>
      <c r="O665" s="5" t="s">
        <v>2489</v>
      </c>
      <c r="P665" s="6">
        <f>[1]!EM_S_INFO_EMPLOYEE(B665,"2019")</f>
        <v>13658</v>
      </c>
      <c r="Q665" s="6">
        <f>[1]!EM_S_STM07_IS(B665,"83","2019-12-31","1",1000000000)</f>
        <v>26.149430652420001</v>
      </c>
      <c r="R665" s="6">
        <f>[1]!EM_S_FA_YOY_OR(B665,"2019-12-31")</f>
        <v>10.495120763199999</v>
      </c>
      <c r="S665" s="6">
        <f>[1]!EM_S_FA_YOY_OR(B665,"2020-12-31")</f>
        <v>1.2104949163000001</v>
      </c>
      <c r="T665" s="6">
        <f>[1]!EM_S_FA_YOY_OR(B665,"2021-12-31")</f>
        <v>24.0667982073</v>
      </c>
      <c r="U665" s="6">
        <f>[1]!EM_S_FA_YOY_OR(B665,"2022-12-31")</f>
        <v>-6.9135866753000004</v>
      </c>
      <c r="V665" s="7">
        <f t="shared" si="62"/>
        <v>6.1212354827666671</v>
      </c>
      <c r="W665" s="8">
        <f t="shared" si="63"/>
        <v>16.063392902866557</v>
      </c>
      <c r="X665" s="6">
        <f>[1]!EM_S_FA_YOY_NETPROFIT(B665,"2019-12-31")</f>
        <v>21.824843972299998</v>
      </c>
      <c r="Y665" s="6">
        <f>[1]!EM_S_FA_YOY_NETPROFIT(B665,"2020-12-31")</f>
        <v>24.4991408359</v>
      </c>
      <c r="Z665" s="6">
        <f>[1]!EM_S_FA_YOY_NETPROFIT(B665,"2021-12-31")</f>
        <v>-13.307825273500001</v>
      </c>
      <c r="AA665" s="6">
        <f>[1]!EM_S_FA_YOY_NETPROFIT(B665,"2022-12-31")</f>
        <v>-33.7001502046</v>
      </c>
      <c r="AB665" s="7">
        <f t="shared" si="64"/>
        <v>-7.5029448807333337</v>
      </c>
      <c r="AC665" s="8">
        <f t="shared" si="65"/>
        <v>29.530693298413279</v>
      </c>
    </row>
    <row r="666" spans="1:29" ht="16.5" x14ac:dyDescent="0.45">
      <c r="A666" s="9">
        <v>746</v>
      </c>
      <c r="B666" s="5" t="s">
        <v>2490</v>
      </c>
      <c r="C666" s="5" t="s">
        <v>2491</v>
      </c>
      <c r="D666" s="5" t="s">
        <v>2492</v>
      </c>
      <c r="E666" s="5" t="s">
        <v>288</v>
      </c>
      <c r="F666" s="5" t="s">
        <v>11768</v>
      </c>
      <c r="G666" s="5">
        <v>19</v>
      </c>
      <c r="H666" s="5">
        <v>2</v>
      </c>
      <c r="I666" s="5">
        <f t="shared" si="60"/>
        <v>2</v>
      </c>
      <c r="J666" s="5">
        <f t="shared" si="61"/>
        <v>4</v>
      </c>
      <c r="K666" s="5"/>
      <c r="L666" s="5"/>
      <c r="M666" s="5"/>
      <c r="N666" s="5"/>
      <c r="O666" s="5" t="s">
        <v>2489</v>
      </c>
      <c r="P666" s="6">
        <f>[1]!EM_S_INFO_EMPLOYEE(B666,"2019")</f>
        <v>5450</v>
      </c>
      <c r="Q666" s="6">
        <f>[1]!EM_S_STM07_IS(B666,"83","2019-12-31","1",1000000000)</f>
        <v>28.53607755921</v>
      </c>
      <c r="R666" s="6">
        <f>[1]!EM_S_FA_YOY_OR(B666,"2019-12-31")</f>
        <v>34.5980616023</v>
      </c>
      <c r="S666" s="6">
        <f>[1]!EM_S_FA_YOY_OR(B666,"2020-12-31")</f>
        <v>26.342207799499999</v>
      </c>
      <c r="T666" s="6">
        <f>[1]!EM_S_FA_YOY_OR(B666,"2021-12-31")</f>
        <v>14.7831019256</v>
      </c>
      <c r="U666" s="6">
        <f>[1]!EM_S_FA_YOY_OR(B666,"2022-12-31")</f>
        <v>20.9359489494</v>
      </c>
      <c r="V666" s="7">
        <f t="shared" si="62"/>
        <v>20.687086224833333</v>
      </c>
      <c r="W666" s="8">
        <f t="shared" si="63"/>
        <v>5.7835699738800228</v>
      </c>
      <c r="X666" s="6">
        <f>[1]!EM_S_FA_YOY_NETPROFIT(B666,"2019-12-31")</f>
        <v>-25.884165008699998</v>
      </c>
      <c r="Y666" s="6">
        <f>[1]!EM_S_FA_YOY_NETPROFIT(B666,"2020-12-31")</f>
        <v>25.590590027299999</v>
      </c>
      <c r="Z666" s="6">
        <f>[1]!EM_S_FA_YOY_NETPROFIT(B666,"2021-12-31")</f>
        <v>16.932325749699999</v>
      </c>
      <c r="AA666" s="6">
        <f>[1]!EM_S_FA_YOY_NETPROFIT(B666,"2022-12-31")</f>
        <v>9.1551613007999997</v>
      </c>
      <c r="AB666" s="7">
        <f t="shared" si="64"/>
        <v>17.2260256926</v>
      </c>
      <c r="AC666" s="8">
        <f t="shared" si="65"/>
        <v>8.2216497187796751</v>
      </c>
    </row>
    <row r="667" spans="1:29" ht="16.5" x14ac:dyDescent="0.45">
      <c r="A667" s="9">
        <v>747</v>
      </c>
      <c r="B667" s="5" t="s">
        <v>2493</v>
      </c>
      <c r="C667" s="5" t="s">
        <v>2494</v>
      </c>
      <c r="D667" s="5" t="s">
        <v>2495</v>
      </c>
      <c r="E667" s="5" t="s">
        <v>7</v>
      </c>
      <c r="F667" s="5" t="s">
        <v>11771</v>
      </c>
      <c r="G667" s="5">
        <v>22</v>
      </c>
      <c r="H667" s="5">
        <v>3</v>
      </c>
      <c r="I667" s="5">
        <f t="shared" si="60"/>
        <v>4</v>
      </c>
      <c r="J667" s="5">
        <f t="shared" si="61"/>
        <v>7</v>
      </c>
      <c r="K667" s="5"/>
      <c r="L667" s="5"/>
      <c r="M667" s="5"/>
      <c r="N667" s="5"/>
      <c r="O667" s="5" t="s">
        <v>2496</v>
      </c>
      <c r="P667" s="6">
        <f>[1]!EM_S_INFO_EMPLOYEE(B667,"2019")</f>
        <v>2208</v>
      </c>
      <c r="Q667" s="6">
        <f>[1]!EM_S_STM07_IS(B667,"83","2019-12-31","1",1000000000)</f>
        <v>1.6986137968499999</v>
      </c>
      <c r="R667" s="6">
        <f>[1]!EM_S_FA_YOY_OR(B667,"2019-12-31")</f>
        <v>8.8572028915000001</v>
      </c>
      <c r="S667" s="6">
        <f>[1]!EM_S_FA_YOY_OR(B667,"2020-12-31")</f>
        <v>2.6689305675999999</v>
      </c>
      <c r="T667" s="6">
        <f>[1]!EM_S_FA_YOY_OR(B667,"2021-12-31")</f>
        <v>2.0373498656</v>
      </c>
      <c r="U667" s="6">
        <f>[1]!EM_S_FA_YOY_OR(B667,"2022-12-31")</f>
        <v>-15.4280999343</v>
      </c>
      <c r="V667" s="7">
        <f t="shared" si="62"/>
        <v>-3.5739398337000003</v>
      </c>
      <c r="W667" s="8">
        <f t="shared" si="63"/>
        <v>10.270859619027876</v>
      </c>
      <c r="X667" s="6">
        <f>[1]!EM_S_FA_YOY_NETPROFIT(B667,"2019-12-31")</f>
        <v>-7.6216353814</v>
      </c>
      <c r="Y667" s="6">
        <f>[1]!EM_S_FA_YOY_NETPROFIT(B667,"2020-12-31")</f>
        <v>-2.7768230970999999</v>
      </c>
      <c r="Z667" s="6">
        <f>[1]!EM_S_FA_YOY_NETPROFIT(B667,"2021-12-31")</f>
        <v>-21.8526780716</v>
      </c>
      <c r="AA667" s="6">
        <f>[1]!EM_S_FA_YOY_NETPROFIT(B667,"2022-12-31")</f>
        <v>-24.180414839600001</v>
      </c>
      <c r="AB667" s="7">
        <f t="shared" si="64"/>
        <v>-16.269972002766668</v>
      </c>
      <c r="AC667" s="8">
        <f t="shared" si="65"/>
        <v>11.743227416606771</v>
      </c>
    </row>
    <row r="668" spans="1:29" ht="16.5" x14ac:dyDescent="0.45">
      <c r="A668" s="9">
        <v>748</v>
      </c>
      <c r="B668" s="5" t="s">
        <v>2497</v>
      </c>
      <c r="C668" s="5" t="s">
        <v>2498</v>
      </c>
      <c r="D668" s="5" t="s">
        <v>2499</v>
      </c>
      <c r="E668" s="5" t="s">
        <v>120</v>
      </c>
      <c r="F668" s="5" t="s">
        <v>11766</v>
      </c>
      <c r="G668" s="5">
        <v>17</v>
      </c>
      <c r="H668" s="5">
        <v>2</v>
      </c>
      <c r="I668" s="5">
        <f t="shared" si="60"/>
        <v>2</v>
      </c>
      <c r="J668" s="5">
        <f t="shared" si="61"/>
        <v>11</v>
      </c>
      <c r="K668" s="5"/>
      <c r="L668" s="5"/>
      <c r="M668" s="5"/>
      <c r="N668" s="5"/>
      <c r="O668" s="5" t="s">
        <v>2500</v>
      </c>
      <c r="P668" s="6">
        <f>[1]!EM_S_INFO_EMPLOYEE(B668,"2019")</f>
        <v>4471</v>
      </c>
      <c r="Q668" s="6">
        <f>[1]!EM_S_STM07_IS(B668,"83","2019-12-31","1",1000000000)</f>
        <v>3.2106483465300002</v>
      </c>
      <c r="R668" s="6">
        <f>[1]!EM_S_FA_YOY_OR(B668,"2019-12-31")</f>
        <v>-21.5159871838</v>
      </c>
      <c r="S668" s="6">
        <f>[1]!EM_S_FA_YOY_OR(B668,"2020-12-31")</f>
        <v>16.079158873899999</v>
      </c>
      <c r="T668" s="6">
        <f>[1]!EM_S_FA_YOY_OR(B668,"2021-12-31")</f>
        <v>37.846738889000001</v>
      </c>
      <c r="U668" s="6">
        <f>[1]!EM_S_FA_YOY_OR(B668,"2022-12-31")</f>
        <v>21.2710117554</v>
      </c>
      <c r="V668" s="7">
        <f t="shared" si="62"/>
        <v>25.065636506100002</v>
      </c>
      <c r="W668" s="8">
        <f t="shared" si="63"/>
        <v>11.369092649697865</v>
      </c>
      <c r="X668" s="6">
        <f>[1]!EM_S_FA_YOY_NETPROFIT(B668,"2019-12-31")</f>
        <v>192.77385215609999</v>
      </c>
      <c r="Y668" s="6">
        <f>[1]!EM_S_FA_YOY_NETPROFIT(B668,"2020-12-31")</f>
        <v>-393.21293992620002</v>
      </c>
      <c r="Z668" s="6">
        <f>[1]!EM_S_FA_YOY_NETPROFIT(B668,"2021-12-31")</f>
        <v>56.474996771599997</v>
      </c>
      <c r="AA668" s="6">
        <f>[1]!EM_S_FA_YOY_NETPROFIT(B668,"2022-12-31")</f>
        <v>188.2045653493</v>
      </c>
      <c r="AB668" s="7">
        <f t="shared" si="64"/>
        <v>-49.511125935100011</v>
      </c>
      <c r="AC668" s="8">
        <f t="shared" si="65"/>
        <v>304.8546744188061</v>
      </c>
    </row>
    <row r="669" spans="1:29" ht="16.5" x14ac:dyDescent="0.45">
      <c r="A669" s="9">
        <v>749</v>
      </c>
      <c r="B669" s="5" t="s">
        <v>2501</v>
      </c>
      <c r="C669" s="5" t="s">
        <v>2502</v>
      </c>
      <c r="D669" s="5" t="s">
        <v>2503</v>
      </c>
      <c r="E669" s="5" t="s">
        <v>254</v>
      </c>
      <c r="F669" s="5" t="s">
        <v>11768</v>
      </c>
      <c r="G669" s="5">
        <v>19</v>
      </c>
      <c r="H669" s="5">
        <v>2</v>
      </c>
      <c r="I669" s="5">
        <f t="shared" si="60"/>
        <v>2</v>
      </c>
      <c r="J669" s="5">
        <f t="shared" si="61"/>
        <v>4</v>
      </c>
      <c r="K669" s="5"/>
      <c r="L669" s="5"/>
      <c r="M669" s="5"/>
      <c r="N669" s="5"/>
      <c r="O669" s="5" t="s">
        <v>2504</v>
      </c>
      <c r="P669" s="6">
        <f>[1]!EM_S_INFO_EMPLOYEE(B669,"2019")</f>
        <v>2200</v>
      </c>
      <c r="Q669" s="6">
        <f>[1]!EM_S_STM07_IS(B669,"83","2019-12-31","1",1000000000)</f>
        <v>2.2787921845599999</v>
      </c>
      <c r="R669" s="6">
        <f>[1]!EM_S_FA_YOY_OR(B669,"2019-12-31")</f>
        <v>-9.5096500114999998</v>
      </c>
      <c r="S669" s="6">
        <f>[1]!EM_S_FA_YOY_OR(B669,"2020-12-31")</f>
        <v>-21.427011859099999</v>
      </c>
      <c r="T669" s="6">
        <f>[1]!EM_S_FA_YOY_OR(B669,"2021-12-31")</f>
        <v>63.878676417800001</v>
      </c>
      <c r="U669" s="6">
        <f>[1]!EM_S_FA_YOY_OR(B669,"2022-12-31")</f>
        <v>299.02595443659999</v>
      </c>
      <c r="V669" s="7">
        <f t="shared" si="62"/>
        <v>113.82587299843333</v>
      </c>
      <c r="W669" s="8">
        <f t="shared" si="63"/>
        <v>165.9625491989882</v>
      </c>
      <c r="X669" s="6">
        <f>[1]!EM_S_FA_YOY_NETPROFIT(B669,"2019-12-31")</f>
        <v>-163.84160419380001</v>
      </c>
      <c r="Y669" s="6">
        <f>[1]!EM_S_FA_YOY_NETPROFIT(B669,"2020-12-31")</f>
        <v>137.00375394759999</v>
      </c>
      <c r="Z669" s="6">
        <f>[1]!EM_S_FA_YOY_NETPROFIT(B669,"2021-12-31")</f>
        <v>3658.6492758228001</v>
      </c>
      <c r="AA669" s="6">
        <f>[1]!EM_S_FA_YOY_NETPROFIT(B669,"2022-12-31")</f>
        <v>545.00864326160001</v>
      </c>
      <c r="AB669" s="7">
        <f t="shared" si="64"/>
        <v>1446.8872243440001</v>
      </c>
      <c r="AC669" s="8">
        <f t="shared" si="65"/>
        <v>1926.2750392135893</v>
      </c>
    </row>
    <row r="670" spans="1:29" ht="16.5" x14ac:dyDescent="0.45">
      <c r="A670" s="9">
        <v>750</v>
      </c>
      <c r="B670" s="5" t="s">
        <v>2505</v>
      </c>
      <c r="C670" s="5" t="s">
        <v>2506</v>
      </c>
      <c r="D670" s="5" t="s">
        <v>2507</v>
      </c>
      <c r="E670" s="5" t="s">
        <v>288</v>
      </c>
      <c r="F670" s="5" t="s">
        <v>11762</v>
      </c>
      <c r="G670" s="5">
        <v>13</v>
      </c>
      <c r="H670" s="5">
        <v>2</v>
      </c>
      <c r="I670" s="5">
        <f t="shared" si="60"/>
        <v>4</v>
      </c>
      <c r="J670" s="5">
        <f t="shared" si="61"/>
        <v>7</v>
      </c>
      <c r="K670" s="5"/>
      <c r="L670" s="5"/>
      <c r="M670" s="5"/>
      <c r="N670" s="5"/>
      <c r="O670" s="5" t="s">
        <v>2500</v>
      </c>
      <c r="P670" s="6">
        <f>[1]!EM_S_INFO_EMPLOYEE(B670,"2019")</f>
        <v>59611</v>
      </c>
      <c r="Q670" s="6">
        <f>[1]!EM_S_STM07_IS(B670,"83","2019-12-31","1",1000000000)</f>
        <v>35.147806427740001</v>
      </c>
      <c r="R670" s="6">
        <f>[1]!EM_S_FA_YOY_OR(B670,"2019-12-31")</f>
        <v>47.987101395099998</v>
      </c>
      <c r="S670" s="6">
        <f>[1]!EM_S_FA_YOY_OR(B670,"2020-12-31")</f>
        <v>64.285481122899995</v>
      </c>
      <c r="T670" s="6">
        <f>[1]!EM_S_FA_YOY_OR(B670,"2021-12-31")</f>
        <v>35.465367070699997</v>
      </c>
      <c r="U670" s="6">
        <f>[1]!EM_S_FA_YOY_OR(B670,"2022-12-31")</f>
        <v>34.099235242100001</v>
      </c>
      <c r="V670" s="7">
        <f t="shared" si="62"/>
        <v>44.616694478566664</v>
      </c>
      <c r="W670" s="8">
        <f t="shared" si="63"/>
        <v>17.047359182246012</v>
      </c>
      <c r="X670" s="6">
        <f>[1]!EM_S_FA_YOY_NETPROFIT(B670,"2019-12-31")</f>
        <v>51.472241768400004</v>
      </c>
      <c r="Y670" s="6">
        <f>[1]!EM_S_FA_YOY_NETPROFIT(B670,"2020-12-31")</f>
        <v>122.9531951222</v>
      </c>
      <c r="Z670" s="6">
        <f>[1]!EM_S_FA_YOY_NETPROFIT(B670,"2021-12-31")</f>
        <v>51.025139211300001</v>
      </c>
      <c r="AA670" s="6">
        <f>[1]!EM_S_FA_YOY_NETPROFIT(B670,"2022-12-31")</f>
        <v>-58.416746263299999</v>
      </c>
      <c r="AB670" s="7">
        <f t="shared" si="64"/>
        <v>38.520529356733341</v>
      </c>
      <c r="AC670" s="8">
        <f t="shared" si="65"/>
        <v>91.329282600139365</v>
      </c>
    </row>
    <row r="671" spans="1:29" ht="16.5" x14ac:dyDescent="0.45">
      <c r="A671" s="9">
        <v>751</v>
      </c>
      <c r="B671" s="5" t="s">
        <v>2508</v>
      </c>
      <c r="C671" s="5" t="s">
        <v>2509</v>
      </c>
      <c r="D671" s="5" t="s">
        <v>2510</v>
      </c>
      <c r="E671" s="5" t="s">
        <v>288</v>
      </c>
      <c r="F671" s="5" t="s">
        <v>58</v>
      </c>
      <c r="G671" s="5">
        <v>10</v>
      </c>
      <c r="H671" s="5">
        <v>2</v>
      </c>
      <c r="I671" s="5">
        <f t="shared" si="60"/>
        <v>3</v>
      </c>
      <c r="J671" s="5">
        <f t="shared" si="61"/>
        <v>3</v>
      </c>
      <c r="K671" s="5"/>
      <c r="L671" s="5"/>
      <c r="M671" s="5"/>
      <c r="N671" s="5"/>
      <c r="O671" s="5" t="s">
        <v>2511</v>
      </c>
      <c r="P671" s="6">
        <f>[1]!EM_S_INFO_EMPLOYEE(B671,"2019")</f>
        <v>2950</v>
      </c>
      <c r="Q671" s="6">
        <f>[1]!EM_S_STM07_IS(B671,"83","2019-12-31","1",1000000000)</f>
        <v>9.3514395100699996</v>
      </c>
      <c r="R671" s="6">
        <f>[1]!EM_S_FA_YOY_OR(B671,"2019-12-31")</f>
        <v>14.478797673700001</v>
      </c>
      <c r="S671" s="6">
        <f>[1]!EM_S_FA_YOY_OR(B671,"2020-12-31")</f>
        <v>20.021603058299998</v>
      </c>
      <c r="T671" s="6">
        <f>[1]!EM_S_FA_YOY_OR(B671,"2021-12-31")</f>
        <v>-6.0877498919999997</v>
      </c>
      <c r="U671" s="6">
        <f>[1]!EM_S_FA_YOY_OR(B671,"2022-12-31")</f>
        <v>-3.4513261095000001</v>
      </c>
      <c r="V671" s="7">
        <f t="shared" si="62"/>
        <v>3.4941756855999997</v>
      </c>
      <c r="W671" s="8">
        <f t="shared" si="63"/>
        <v>14.373746006526545</v>
      </c>
      <c r="X671" s="6">
        <f>[1]!EM_S_FA_YOY_NETPROFIT(B671,"2019-12-31")</f>
        <v>8.6425656041999996</v>
      </c>
      <c r="Y671" s="6">
        <f>[1]!EM_S_FA_YOY_NETPROFIT(B671,"2020-12-31")</f>
        <v>13.720453688299999</v>
      </c>
      <c r="Z671" s="6">
        <f>[1]!EM_S_FA_YOY_NETPROFIT(B671,"2021-12-31")</f>
        <v>-23.464454648099998</v>
      </c>
      <c r="AA671" s="6">
        <f>[1]!EM_S_FA_YOY_NETPROFIT(B671,"2022-12-31")</f>
        <v>-25.494644676699998</v>
      </c>
      <c r="AB671" s="7">
        <f t="shared" si="64"/>
        <v>-11.746215212166666</v>
      </c>
      <c r="AC671" s="8">
        <f t="shared" si="65"/>
        <v>22.078130277551896</v>
      </c>
    </row>
    <row r="672" spans="1:29" ht="16.5" x14ac:dyDescent="0.45">
      <c r="A672" s="9">
        <v>752</v>
      </c>
      <c r="B672" s="5" t="s">
        <v>2512</v>
      </c>
      <c r="C672" s="5" t="s">
        <v>2513</v>
      </c>
      <c r="D672" s="5" t="s">
        <v>2514</v>
      </c>
      <c r="E672" s="5" t="s">
        <v>7</v>
      </c>
      <c r="F672" s="5" t="s">
        <v>11777</v>
      </c>
      <c r="G672" s="5">
        <v>28</v>
      </c>
      <c r="H672" s="5">
        <v>3</v>
      </c>
      <c r="I672" s="5">
        <f t="shared" si="60"/>
        <v>3</v>
      </c>
      <c r="J672" s="5">
        <f t="shared" si="61"/>
        <v>5</v>
      </c>
      <c r="K672" s="5"/>
      <c r="L672" s="5"/>
      <c r="M672" s="5"/>
      <c r="N672" s="5"/>
      <c r="O672" s="5" t="s">
        <v>2511</v>
      </c>
      <c r="P672" s="6">
        <f>[1]!EM_S_INFO_EMPLOYEE(B672,"2019")</f>
        <v>4550</v>
      </c>
      <c r="Q672" s="6">
        <f>[1]!EM_S_STM07_IS(B672,"83","2019-12-31","1",1000000000)</f>
        <v>2.1495148626099998</v>
      </c>
      <c r="R672" s="6">
        <f>[1]!EM_S_FA_YOY_OR(B672,"2019-12-31")</f>
        <v>-5.6546516251999996</v>
      </c>
      <c r="S672" s="6">
        <f>[1]!EM_S_FA_YOY_OR(B672,"2020-12-31")</f>
        <v>1.3858274628</v>
      </c>
      <c r="T672" s="6">
        <f>[1]!EM_S_FA_YOY_OR(B672,"2021-12-31")</f>
        <v>37.770734999399998</v>
      </c>
      <c r="U672" s="6">
        <f>[1]!EM_S_FA_YOY_OR(B672,"2022-12-31")</f>
        <v>-12.9876577082</v>
      </c>
      <c r="V672" s="7">
        <f t="shared" si="62"/>
        <v>8.7229682513333326</v>
      </c>
      <c r="W672" s="8">
        <f t="shared" si="63"/>
        <v>26.162546393227952</v>
      </c>
      <c r="X672" s="6">
        <f>[1]!EM_S_FA_YOY_NETPROFIT(B672,"2019-12-31")</f>
        <v>45.413006965999998</v>
      </c>
      <c r="Y672" s="6">
        <f>[1]!EM_S_FA_YOY_NETPROFIT(B672,"2020-12-31")</f>
        <v>13.428286440400001</v>
      </c>
      <c r="Z672" s="6">
        <f>[1]!EM_S_FA_YOY_NETPROFIT(B672,"2021-12-31")</f>
        <v>24.855425300699999</v>
      </c>
      <c r="AA672" s="6">
        <f>[1]!EM_S_FA_YOY_NETPROFIT(B672,"2022-12-31")</f>
        <v>-33.588087914900001</v>
      </c>
      <c r="AB672" s="7">
        <f t="shared" si="64"/>
        <v>1.5652079420666662</v>
      </c>
      <c r="AC672" s="8">
        <f t="shared" si="65"/>
        <v>30.975159932415472</v>
      </c>
    </row>
    <row r="673" spans="1:29" ht="16.5" x14ac:dyDescent="0.45">
      <c r="A673" s="9">
        <v>753</v>
      </c>
      <c r="B673" s="5" t="s">
        <v>2515</v>
      </c>
      <c r="C673" s="5" t="s">
        <v>2516</v>
      </c>
      <c r="D673" s="5" t="s">
        <v>2517</v>
      </c>
      <c r="E673" s="5" t="s">
        <v>259</v>
      </c>
      <c r="F673" s="5" t="s">
        <v>11752</v>
      </c>
      <c r="G673" s="5">
        <v>2</v>
      </c>
      <c r="H673" s="5">
        <v>3</v>
      </c>
      <c r="I673" s="5">
        <f t="shared" si="60"/>
        <v>0</v>
      </c>
      <c r="J673" s="5">
        <f t="shared" si="61"/>
        <v>2</v>
      </c>
      <c r="K673" s="5"/>
      <c r="L673" s="5"/>
      <c r="M673" s="5"/>
      <c r="N673" s="5"/>
      <c r="O673" s="5" t="s">
        <v>2518</v>
      </c>
      <c r="P673" s="6">
        <f>[1]!EM_S_INFO_EMPLOYEE(B673,"2019")</f>
        <v>1520</v>
      </c>
      <c r="Q673" s="6">
        <f>[1]!EM_S_STM07_IS(B673,"83","2019-12-31","1",1000000000)</f>
        <v>24.954503284579999</v>
      </c>
      <c r="R673" s="6">
        <f>[1]!EM_S_FA_YOY_OR(B673,"2019-12-31")</f>
        <v>18.181115356700001</v>
      </c>
      <c r="S673" s="6">
        <f>[1]!EM_S_FA_YOY_OR(B673,"2020-12-31")</f>
        <v>14.5957484459</v>
      </c>
      <c r="T673" s="6">
        <f>[1]!EM_S_FA_YOY_OR(B673,"2021-12-31")</f>
        <v>32.799322718600003</v>
      </c>
      <c r="U673" s="6">
        <f>[1]!EM_S_FA_YOY_OR(B673,"2022-12-31")</f>
        <v>9.2846188772999998</v>
      </c>
      <c r="V673" s="7">
        <f t="shared" si="62"/>
        <v>18.893230013933334</v>
      </c>
      <c r="W673" s="8">
        <f t="shared" si="63"/>
        <v>12.33233899374738</v>
      </c>
      <c r="X673" s="6">
        <f>[1]!EM_S_FA_YOY_NETPROFIT(B673,"2019-12-31")</f>
        <v>26.039487093799998</v>
      </c>
      <c r="Y673" s="6">
        <f>[1]!EM_S_FA_YOY_NETPROFIT(B673,"2020-12-31")</f>
        <v>-10.703790532999999</v>
      </c>
      <c r="Z673" s="6">
        <f>[1]!EM_S_FA_YOY_NETPROFIT(B673,"2021-12-31")</f>
        <v>38.703003170099997</v>
      </c>
      <c r="AA673" s="6">
        <f>[1]!EM_S_FA_YOY_NETPROFIT(B673,"2022-12-31")</f>
        <v>-20.6728592479</v>
      </c>
      <c r="AB673" s="7">
        <f t="shared" si="64"/>
        <v>2.4421177963999994</v>
      </c>
      <c r="AC673" s="8">
        <f t="shared" si="65"/>
        <v>31.79598148861043</v>
      </c>
    </row>
    <row r="674" spans="1:29" ht="16.5" x14ac:dyDescent="0.45">
      <c r="A674" s="9">
        <v>754</v>
      </c>
      <c r="B674" s="5" t="s">
        <v>2519</v>
      </c>
      <c r="C674" s="5" t="s">
        <v>2520</v>
      </c>
      <c r="D674" s="5" t="s">
        <v>2521</v>
      </c>
      <c r="E674" s="5" t="s">
        <v>120</v>
      </c>
      <c r="F674" s="5" t="s">
        <v>11757</v>
      </c>
      <c r="G674" s="5">
        <v>7</v>
      </c>
      <c r="H674" s="5">
        <v>2</v>
      </c>
      <c r="I674" s="5">
        <f t="shared" si="60"/>
        <v>4</v>
      </c>
      <c r="J674" s="5">
        <f t="shared" si="61"/>
        <v>11</v>
      </c>
      <c r="K674" s="5"/>
      <c r="L674" s="5"/>
      <c r="M674" s="5"/>
      <c r="N674" s="5"/>
      <c r="O674" s="5" t="s">
        <v>2522</v>
      </c>
      <c r="P674" s="6">
        <f>[1]!EM_S_INFO_EMPLOYEE(B674,"2019")</f>
        <v>2564</v>
      </c>
      <c r="Q674" s="6">
        <f>[1]!EM_S_STM07_IS(B674,"83","2019-12-31","1",1000000000)</f>
        <v>3.5189569151</v>
      </c>
      <c r="R674" s="6">
        <f>[1]!EM_S_FA_YOY_OR(B674,"2019-12-31")</f>
        <v>-18.201452962600001</v>
      </c>
      <c r="S674" s="6">
        <f>[1]!EM_S_FA_YOY_OR(B674,"2020-12-31")</f>
        <v>21.632733199299999</v>
      </c>
      <c r="T674" s="6">
        <f>[1]!EM_S_FA_YOY_OR(B674,"2021-12-31")</f>
        <v>57.797277188700001</v>
      </c>
      <c r="U674" s="6">
        <f>[1]!EM_S_FA_YOY_OR(B674,"2022-12-31")</f>
        <v>-5.9183564918</v>
      </c>
      <c r="V674" s="7">
        <f t="shared" si="62"/>
        <v>24.503884632066669</v>
      </c>
      <c r="W674" s="8">
        <f t="shared" si="63"/>
        <v>31.954704297479033</v>
      </c>
      <c r="X674" s="6">
        <f>[1]!EM_S_FA_YOY_NETPROFIT(B674,"2019-12-31")</f>
        <v>-60.511589853700002</v>
      </c>
      <c r="Y674" s="6">
        <f>[1]!EM_S_FA_YOY_NETPROFIT(B674,"2020-12-31")</f>
        <v>91.298950403000006</v>
      </c>
      <c r="Z674" s="6">
        <f>[1]!EM_S_FA_YOY_NETPROFIT(B674,"2021-12-31")</f>
        <v>152.5671037848</v>
      </c>
      <c r="AA674" s="6">
        <f>[1]!EM_S_FA_YOY_NETPROFIT(B674,"2022-12-31")</f>
        <v>-42.692483369599998</v>
      </c>
      <c r="AB674" s="7">
        <f t="shared" si="64"/>
        <v>67.057856939399997</v>
      </c>
      <c r="AC674" s="8">
        <f t="shared" si="65"/>
        <v>99.861401718381273</v>
      </c>
    </row>
    <row r="675" spans="1:29" ht="16.5" x14ac:dyDescent="0.45">
      <c r="A675" s="9">
        <v>755</v>
      </c>
      <c r="B675" s="5" t="s">
        <v>2523</v>
      </c>
      <c r="C675" s="5" t="s">
        <v>2524</v>
      </c>
      <c r="D675" s="5" t="s">
        <v>2525</v>
      </c>
      <c r="E675" s="5" t="s">
        <v>254</v>
      </c>
      <c r="F675" s="5" t="s">
        <v>11773</v>
      </c>
      <c r="G675" s="5">
        <v>24</v>
      </c>
      <c r="H675" s="5">
        <v>2</v>
      </c>
      <c r="I675" s="5">
        <f t="shared" si="60"/>
        <v>1</v>
      </c>
      <c r="J675" s="5">
        <f t="shared" si="61"/>
        <v>11</v>
      </c>
      <c r="K675" s="5"/>
      <c r="L675" s="5"/>
      <c r="M675" s="5"/>
      <c r="N675" s="5"/>
      <c r="O675" s="5" t="s">
        <v>2522</v>
      </c>
      <c r="P675" s="6">
        <f>[1]!EM_S_INFO_EMPLOYEE(B675,"2019")</f>
        <v>3763</v>
      </c>
      <c r="Q675" s="6">
        <f>[1]!EM_S_STM07_IS(B675,"83","2019-12-31","1",1000000000)</f>
        <v>2.4608358775100001</v>
      </c>
      <c r="R675" s="6">
        <f>[1]!EM_S_FA_YOY_OR(B675,"2019-12-31")</f>
        <v>4.1239355853999999</v>
      </c>
      <c r="S675" s="6">
        <f>[1]!EM_S_FA_YOY_OR(B675,"2020-12-31")</f>
        <v>-4.1553055855999999</v>
      </c>
      <c r="T675" s="6">
        <f>[1]!EM_S_FA_YOY_OR(B675,"2021-12-31")</f>
        <v>11.655877499400001</v>
      </c>
      <c r="U675" s="6">
        <f>[1]!EM_S_FA_YOY_OR(B675,"2022-12-31")</f>
        <v>-2.8414347104000002</v>
      </c>
      <c r="V675" s="7">
        <f t="shared" si="62"/>
        <v>1.5530457344666668</v>
      </c>
      <c r="W675" s="8">
        <f t="shared" si="63"/>
        <v>8.7739370536882806</v>
      </c>
      <c r="X675" s="6">
        <f>[1]!EM_S_FA_YOY_NETPROFIT(B675,"2019-12-31")</f>
        <v>8.3789670733000001</v>
      </c>
      <c r="Y675" s="6">
        <f>[1]!EM_S_FA_YOY_NETPROFIT(B675,"2020-12-31")</f>
        <v>-39.452674667300002</v>
      </c>
      <c r="Z675" s="6">
        <f>[1]!EM_S_FA_YOY_NETPROFIT(B675,"2021-12-31")</f>
        <v>17.862012132699999</v>
      </c>
      <c r="AA675" s="6">
        <f>[1]!EM_S_FA_YOY_NETPROFIT(B675,"2022-12-31")</f>
        <v>-7.5725645816</v>
      </c>
      <c r="AB675" s="7">
        <f t="shared" si="64"/>
        <v>-9.7210757054000023</v>
      </c>
      <c r="AC675" s="8">
        <f t="shared" si="65"/>
        <v>28.71768454771977</v>
      </c>
    </row>
    <row r="676" spans="1:29" ht="16.5" x14ac:dyDescent="0.45">
      <c r="A676" s="9">
        <v>756</v>
      </c>
      <c r="B676" s="5" t="s">
        <v>2526</v>
      </c>
      <c r="C676" s="5" t="s">
        <v>2527</v>
      </c>
      <c r="D676" s="5" t="s">
        <v>2528</v>
      </c>
      <c r="E676" s="5" t="s">
        <v>259</v>
      </c>
      <c r="F676" s="5" t="s">
        <v>11759</v>
      </c>
      <c r="G676" s="5">
        <v>9</v>
      </c>
      <c r="H676" s="5">
        <v>2</v>
      </c>
      <c r="I676" s="5">
        <f t="shared" si="60"/>
        <v>3</v>
      </c>
      <c r="J676" s="5">
        <f t="shared" si="61"/>
        <v>2</v>
      </c>
      <c r="K676" s="5"/>
      <c r="L676" s="5"/>
      <c r="M676" s="5"/>
      <c r="N676" s="5"/>
      <c r="O676" s="5" t="s">
        <v>2529</v>
      </c>
      <c r="P676" s="6">
        <f>[1]!EM_S_INFO_EMPLOYEE(B676,"2019")</f>
        <v>1675</v>
      </c>
      <c r="Q676" s="6">
        <f>[1]!EM_S_STM07_IS(B676,"83","2019-12-31","1",1000000000)</f>
        <v>2.2459864738799999</v>
      </c>
      <c r="R676" s="6">
        <f>[1]!EM_S_FA_YOY_OR(B676,"2019-12-31")</f>
        <v>-32.039826680200001</v>
      </c>
      <c r="S676" s="6">
        <f>[1]!EM_S_FA_YOY_OR(B676,"2020-12-31")</f>
        <v>-55.593718418199998</v>
      </c>
      <c r="T676" s="6">
        <f>[1]!EM_S_FA_YOY_OR(B676,"2021-12-31")</f>
        <v>16.719049555800002</v>
      </c>
      <c r="U676" s="6">
        <f>[1]!EM_S_FA_YOY_OR(B676,"2022-12-31")</f>
        <v>-19.6931618604</v>
      </c>
      <c r="V676" s="7">
        <f t="shared" si="62"/>
        <v>-19.522610240933332</v>
      </c>
      <c r="W676" s="8">
        <f t="shared" si="63"/>
        <v>36.156685673697567</v>
      </c>
      <c r="X676" s="6">
        <f>[1]!EM_S_FA_YOY_NETPROFIT(B676,"2019-12-31")</f>
        <v>57.010098630000002</v>
      </c>
      <c r="Y676" s="6">
        <f>[1]!EM_S_FA_YOY_NETPROFIT(B676,"2020-12-31")</f>
        <v>110.40307365530001</v>
      </c>
      <c r="Z676" s="6">
        <f>[1]!EM_S_FA_YOY_NETPROFIT(B676,"2021-12-31")</f>
        <v>-51.139495509600003</v>
      </c>
      <c r="AA676" s="6">
        <f>[1]!EM_S_FA_YOY_NETPROFIT(B676,"2022-12-31")</f>
        <v>-34.452874613600002</v>
      </c>
      <c r="AB676" s="7">
        <f t="shared" si="64"/>
        <v>8.2702345106999999</v>
      </c>
      <c r="AC676" s="8">
        <f t="shared" si="65"/>
        <v>88.842267266398935</v>
      </c>
    </row>
    <row r="677" spans="1:29" ht="16.5" x14ac:dyDescent="0.45">
      <c r="A677" s="9">
        <v>757</v>
      </c>
      <c r="B677" s="5" t="s">
        <v>2530</v>
      </c>
      <c r="C677" s="5" t="s">
        <v>2531</v>
      </c>
      <c r="D677" s="5" t="s">
        <v>2532</v>
      </c>
      <c r="E677" s="5" t="s">
        <v>288</v>
      </c>
      <c r="F677" s="5" t="s">
        <v>11756</v>
      </c>
      <c r="G677" s="5">
        <v>6</v>
      </c>
      <c r="H677" s="5">
        <v>2</v>
      </c>
      <c r="I677" s="5">
        <f t="shared" si="60"/>
        <v>2</v>
      </c>
      <c r="J677" s="5">
        <f t="shared" si="61"/>
        <v>11</v>
      </c>
      <c r="K677" s="5"/>
      <c r="L677" s="5"/>
      <c r="M677" s="5"/>
      <c r="N677" s="5"/>
      <c r="O677" s="5" t="s">
        <v>2529</v>
      </c>
      <c r="P677" s="6">
        <f>[1]!EM_S_INFO_EMPLOYEE(B677,"2019")</f>
        <v>398</v>
      </c>
      <c r="Q677" s="6">
        <f>[1]!EM_S_STM07_IS(B677,"83","2019-12-31","1",1000000000)</f>
        <v>0.16137829921999999</v>
      </c>
      <c r="R677" s="6">
        <f>[1]!EM_S_FA_YOY_OR(B677,"2019-12-31")</f>
        <v>94.234765383500005</v>
      </c>
      <c r="S677" s="6">
        <f>[1]!EM_S_FA_YOY_OR(B677,"2020-12-31")</f>
        <v>30.137635317200001</v>
      </c>
      <c r="T677" s="6">
        <f>[1]!EM_S_FA_YOY_OR(B677,"2021-12-31")</f>
        <v>50.02854232</v>
      </c>
      <c r="U677" s="6">
        <f>[1]!EM_S_FA_YOY_OR(B677,"2022-12-31")</f>
        <v>-19.238856515599998</v>
      </c>
      <c r="V677" s="7">
        <f t="shared" si="62"/>
        <v>20.309107040533338</v>
      </c>
      <c r="W677" s="8">
        <f t="shared" si="63"/>
        <v>35.664311453138232</v>
      </c>
      <c r="X677" s="6">
        <f>[1]!EM_S_FA_YOY_NETPROFIT(B677,"2019-12-31")</f>
        <v>102.205235003</v>
      </c>
      <c r="Y677" s="6">
        <f>[1]!EM_S_FA_YOY_NETPROFIT(B677,"2020-12-31")</f>
        <v>-855.30886331700003</v>
      </c>
      <c r="Z677" s="6">
        <f>[1]!EM_S_FA_YOY_NETPROFIT(B677,"2021-12-31")</f>
        <v>112.2098011193</v>
      </c>
      <c r="AA677" s="6">
        <f>[1]!EM_S_FA_YOY_NETPROFIT(B677,"2022-12-31")</f>
        <v>-5.4302362756000004</v>
      </c>
      <c r="AB677" s="7">
        <f t="shared" si="64"/>
        <v>-249.50976615776668</v>
      </c>
      <c r="AC677" s="8">
        <f t="shared" si="65"/>
        <v>527.92443037690077</v>
      </c>
    </row>
    <row r="678" spans="1:29" ht="16.5" x14ac:dyDescent="0.45">
      <c r="A678" s="9">
        <v>758</v>
      </c>
      <c r="B678" s="5" t="s">
        <v>2533</v>
      </c>
      <c r="C678" s="5" t="s">
        <v>2534</v>
      </c>
      <c r="D678" s="5" t="s">
        <v>2535</v>
      </c>
      <c r="E678" s="5" t="s">
        <v>240</v>
      </c>
      <c r="F678" s="5" t="s">
        <v>11757</v>
      </c>
      <c r="G678" s="5">
        <v>7</v>
      </c>
      <c r="H678" s="5">
        <v>2</v>
      </c>
      <c r="I678" s="5">
        <f t="shared" si="60"/>
        <v>4</v>
      </c>
      <c r="J678" s="5">
        <f t="shared" si="61"/>
        <v>11</v>
      </c>
      <c r="K678" s="5"/>
      <c r="L678" s="5"/>
      <c r="M678" s="5"/>
      <c r="N678" s="5"/>
      <c r="O678" s="5" t="s">
        <v>2536</v>
      </c>
      <c r="P678" s="6">
        <f>[1]!EM_S_INFO_EMPLOYEE(B678,"2019")</f>
        <v>13263</v>
      </c>
      <c r="Q678" s="6">
        <f>[1]!EM_S_STM07_IS(B678,"83","2019-12-31","1",1000000000)</f>
        <v>8.14595295158</v>
      </c>
      <c r="R678" s="6">
        <f>[1]!EM_S_FA_YOY_OR(B678,"2019-12-31")</f>
        <v>-5.6916751681999997</v>
      </c>
      <c r="S678" s="6">
        <f>[1]!EM_S_FA_YOY_OR(B678,"2020-12-31")</f>
        <v>-4.5358394806</v>
      </c>
      <c r="T678" s="6">
        <f>[1]!EM_S_FA_YOY_OR(B678,"2021-12-31")</f>
        <v>28.815425923199999</v>
      </c>
      <c r="U678" s="6">
        <f>[1]!EM_S_FA_YOY_OR(B678,"2022-12-31")</f>
        <v>9.1128108873000002</v>
      </c>
      <c r="V678" s="7">
        <f t="shared" si="62"/>
        <v>11.130799109966667</v>
      </c>
      <c r="W678" s="8">
        <f t="shared" si="63"/>
        <v>16.7669595740788</v>
      </c>
      <c r="X678" s="6">
        <f>[1]!EM_S_FA_YOY_NETPROFIT(B678,"2019-12-31")</f>
        <v>101.31342655980001</v>
      </c>
      <c r="Y678" s="6">
        <f>[1]!EM_S_FA_YOY_NETPROFIT(B678,"2020-12-31")</f>
        <v>152.27530963109999</v>
      </c>
      <c r="Z678" s="6">
        <f>[1]!EM_S_FA_YOY_NETPROFIT(B678,"2021-12-31")</f>
        <v>238.71861613499999</v>
      </c>
      <c r="AA678" s="6">
        <f>[1]!EM_S_FA_YOY_NETPROFIT(B678,"2022-12-31")</f>
        <v>57.931118360900001</v>
      </c>
      <c r="AB678" s="7">
        <f t="shared" si="64"/>
        <v>149.64168137566665</v>
      </c>
      <c r="AC678" s="8">
        <f t="shared" si="65"/>
        <v>90.422518413257606</v>
      </c>
    </row>
    <row r="679" spans="1:29" ht="16.5" x14ac:dyDescent="0.45">
      <c r="A679" s="9">
        <v>759</v>
      </c>
      <c r="B679" s="5" t="s">
        <v>2537</v>
      </c>
      <c r="C679" s="5" t="s">
        <v>2538</v>
      </c>
      <c r="D679" s="5" t="s">
        <v>2539</v>
      </c>
      <c r="E679" s="5" t="s">
        <v>259</v>
      </c>
      <c r="F679" s="5" t="s">
        <v>11773</v>
      </c>
      <c r="G679" s="5">
        <v>24</v>
      </c>
      <c r="H679" s="5">
        <v>2</v>
      </c>
      <c r="I679" s="5">
        <f t="shared" si="60"/>
        <v>1</v>
      </c>
      <c r="J679" s="5">
        <f t="shared" si="61"/>
        <v>11</v>
      </c>
      <c r="K679" s="5"/>
      <c r="L679" s="5"/>
      <c r="M679" s="5"/>
      <c r="N679" s="5"/>
      <c r="O679" s="5" t="s">
        <v>2536</v>
      </c>
      <c r="P679" s="6">
        <f>[1]!EM_S_INFO_EMPLOYEE(B679,"2019")</f>
        <v>5405</v>
      </c>
      <c r="Q679" s="6">
        <f>[1]!EM_S_STM07_IS(B679,"83","2019-12-31","1",1000000000)</f>
        <v>4.2837844634</v>
      </c>
      <c r="R679" s="6">
        <f>[1]!EM_S_FA_YOY_OR(B679,"2019-12-31")</f>
        <v>4.1237556784000002</v>
      </c>
      <c r="S679" s="6">
        <f>[1]!EM_S_FA_YOY_OR(B679,"2020-12-31")</f>
        <v>11.6255673843</v>
      </c>
      <c r="T679" s="6">
        <f>[1]!EM_S_FA_YOY_OR(B679,"2021-12-31")</f>
        <v>37.746924973900001</v>
      </c>
      <c r="U679" s="6">
        <f>[1]!EM_S_FA_YOY_OR(B679,"2022-12-31")</f>
        <v>19.412895709600001</v>
      </c>
      <c r="V679" s="7">
        <f t="shared" si="62"/>
        <v>22.928462689266667</v>
      </c>
      <c r="W679" s="8">
        <f t="shared" si="63"/>
        <v>13.4108440812773</v>
      </c>
      <c r="X679" s="6">
        <f>[1]!EM_S_FA_YOY_NETPROFIT(B679,"2019-12-31")</f>
        <v>316.85820568050002</v>
      </c>
      <c r="Y679" s="6">
        <f>[1]!EM_S_FA_YOY_NETPROFIT(B679,"2020-12-31")</f>
        <v>-31.836530803599999</v>
      </c>
      <c r="Z679" s="6">
        <f>[1]!EM_S_FA_YOY_NETPROFIT(B679,"2021-12-31")</f>
        <v>141.77629719270001</v>
      </c>
      <c r="AA679" s="6">
        <f>[1]!EM_S_FA_YOY_NETPROFIT(B679,"2022-12-31")</f>
        <v>127.92488713989999</v>
      </c>
      <c r="AB679" s="7">
        <f t="shared" si="64"/>
        <v>79.288217842999998</v>
      </c>
      <c r="AC679" s="8">
        <f t="shared" si="65"/>
        <v>96.485738383660745</v>
      </c>
    </row>
    <row r="680" spans="1:29" ht="16.5" x14ac:dyDescent="0.45">
      <c r="A680" s="9">
        <v>760</v>
      </c>
      <c r="B680" s="5" t="s">
        <v>2540</v>
      </c>
      <c r="C680" s="5" t="s">
        <v>2541</v>
      </c>
      <c r="D680" s="5" t="s">
        <v>2542</v>
      </c>
      <c r="E680" s="5" t="s">
        <v>263</v>
      </c>
      <c r="F680" s="5" t="s">
        <v>11755</v>
      </c>
      <c r="G680" s="5">
        <v>5</v>
      </c>
      <c r="H680" s="5">
        <v>3</v>
      </c>
      <c r="I680" s="5">
        <f t="shared" si="60"/>
        <v>3</v>
      </c>
      <c r="J680" s="5">
        <f t="shared" si="61"/>
        <v>5</v>
      </c>
      <c r="K680" s="5"/>
      <c r="L680" s="5"/>
      <c r="M680" s="5"/>
      <c r="N680" s="5"/>
      <c r="O680" s="5" t="s">
        <v>2536</v>
      </c>
      <c r="P680" s="6">
        <f>[1]!EM_S_INFO_EMPLOYEE(B680,"2019")</f>
        <v>27408</v>
      </c>
      <c r="Q680" s="6">
        <f>[1]!EM_S_STM07_IS(B680,"83","2019-12-31","1",1000000000)</f>
        <v>19.725078458780001</v>
      </c>
      <c r="R680" s="6">
        <f>[1]!EM_S_FA_YOY_OR(B680,"2019-12-31")</f>
        <v>6.8677472264999997</v>
      </c>
      <c r="S680" s="6">
        <f>[1]!EM_S_FA_YOY_OR(B680,"2020-12-31")</f>
        <v>-20.465564863899999</v>
      </c>
      <c r="T680" s="6">
        <f>[1]!EM_S_FA_YOY_OR(B680,"2021-12-31")</f>
        <v>-15.2299815578</v>
      </c>
      <c r="U680" s="6">
        <f>[1]!EM_S_FA_YOY_OR(B680,"2022-12-31")</f>
        <v>-34.476657169900001</v>
      </c>
      <c r="V680" s="7">
        <f t="shared" si="62"/>
        <v>-23.390734530533337</v>
      </c>
      <c r="W680" s="8">
        <f t="shared" si="63"/>
        <v>9.9511855431046463</v>
      </c>
      <c r="X680" s="6">
        <f>[1]!EM_S_FA_YOY_NETPROFIT(B680,"2019-12-31")</f>
        <v>12.4311373017</v>
      </c>
      <c r="Y680" s="6">
        <f>[1]!EM_S_FA_YOY_NETPROFIT(B680,"2020-12-31")</f>
        <v>-34.184560449000003</v>
      </c>
      <c r="Z680" s="6">
        <f>[1]!EM_S_FA_YOY_NETPROFIT(B680,"2021-12-31")</f>
        <v>-238.76569636849999</v>
      </c>
      <c r="AA680" s="6">
        <f>[1]!EM_S_FA_YOY_NETPROFIT(B680,"2022-12-31")</f>
        <v>-1419.1695532041001</v>
      </c>
      <c r="AB680" s="7">
        <f t="shared" si="64"/>
        <v>-564.03993667386669</v>
      </c>
      <c r="AC680" s="8">
        <f t="shared" si="65"/>
        <v>747.59504820048539</v>
      </c>
    </row>
    <row r="681" spans="1:29" ht="16.5" x14ac:dyDescent="0.45">
      <c r="A681" s="9">
        <v>761</v>
      </c>
      <c r="B681" s="5" t="s">
        <v>2543</v>
      </c>
      <c r="C681" s="5" t="s">
        <v>2544</v>
      </c>
      <c r="D681" s="5" t="s">
        <v>2545</v>
      </c>
      <c r="E681" s="5" t="s">
        <v>1297</v>
      </c>
      <c r="F681" s="5" t="s">
        <v>11765</v>
      </c>
      <c r="G681" s="5">
        <v>16</v>
      </c>
      <c r="H681" s="5">
        <v>3</v>
      </c>
      <c r="I681" s="5">
        <f t="shared" si="60"/>
        <v>1</v>
      </c>
      <c r="J681" s="5">
        <f t="shared" si="61"/>
        <v>9</v>
      </c>
      <c r="K681" s="5"/>
      <c r="L681" s="5"/>
      <c r="M681" s="5"/>
      <c r="N681" s="5"/>
      <c r="O681" s="5" t="s">
        <v>2546</v>
      </c>
      <c r="P681" s="6">
        <f>[1]!EM_S_INFO_EMPLOYEE(B681,"2019")</f>
        <v>2790</v>
      </c>
      <c r="Q681" s="6">
        <f>[1]!EM_S_STM07_IS(B681,"83","2019-12-31","1",1000000000)</f>
        <v>2.5849839823599998</v>
      </c>
      <c r="R681" s="6">
        <f>[1]!EM_S_FA_YOY_OR(B681,"2019-12-31")</f>
        <v>43.273099645899997</v>
      </c>
      <c r="S681" s="6">
        <f>[1]!EM_S_FA_YOY_OR(B681,"2020-12-31")</f>
        <v>6.8355570184000003</v>
      </c>
      <c r="T681" s="6">
        <f>[1]!EM_S_FA_YOY_OR(B681,"2021-12-31")</f>
        <v>55.257799166300003</v>
      </c>
      <c r="U681" s="6">
        <f>[1]!EM_S_FA_YOY_OR(B681,"2022-12-31")</f>
        <v>53.1627121888</v>
      </c>
      <c r="V681" s="7">
        <f t="shared" si="62"/>
        <v>38.418689457833331</v>
      </c>
      <c r="W681" s="8">
        <f t="shared" si="63"/>
        <v>27.371847551378629</v>
      </c>
      <c r="X681" s="6">
        <f>[1]!EM_S_FA_YOY_NETPROFIT(B681,"2019-12-31")</f>
        <v>139.77966892379999</v>
      </c>
      <c r="Y681" s="6">
        <f>[1]!EM_S_FA_YOY_NETPROFIT(B681,"2020-12-31")</f>
        <v>117.61668138180001</v>
      </c>
      <c r="Z681" s="6">
        <f>[1]!EM_S_FA_YOY_NETPROFIT(B681,"2021-12-31")</f>
        <v>-2.2480634585999999</v>
      </c>
      <c r="AA681" s="6">
        <f>[1]!EM_S_FA_YOY_NETPROFIT(B681,"2022-12-31")</f>
        <v>45.312178575300003</v>
      </c>
      <c r="AB681" s="7">
        <f t="shared" si="64"/>
        <v>53.560265499499998</v>
      </c>
      <c r="AC681" s="8">
        <f t="shared" si="65"/>
        <v>60.356544527875521</v>
      </c>
    </row>
    <row r="682" spans="1:29" ht="16.5" x14ac:dyDescent="0.45">
      <c r="A682" s="9">
        <v>762</v>
      </c>
      <c r="B682" s="5" t="s">
        <v>2547</v>
      </c>
      <c r="C682" s="5" t="s">
        <v>2548</v>
      </c>
      <c r="D682" s="5" t="s">
        <v>2549</v>
      </c>
      <c r="E682" s="5" t="s">
        <v>254</v>
      </c>
      <c r="F682" s="5" t="s">
        <v>11753</v>
      </c>
      <c r="G682" s="5">
        <v>3</v>
      </c>
      <c r="H682" s="5">
        <v>3</v>
      </c>
      <c r="I682" s="5">
        <f t="shared" si="60"/>
        <v>4</v>
      </c>
      <c r="J682" s="5">
        <f t="shared" si="61"/>
        <v>7</v>
      </c>
      <c r="K682" s="5"/>
      <c r="L682" s="5"/>
      <c r="M682" s="5"/>
      <c r="N682" s="5"/>
      <c r="O682" s="5" t="s">
        <v>2546</v>
      </c>
      <c r="P682" s="6">
        <f>[1]!EM_S_INFO_EMPLOYEE(B682,"2019")</f>
        <v>716</v>
      </c>
      <c r="Q682" s="6">
        <f>[1]!EM_S_STM07_IS(B682,"83","2019-12-31","1",1000000000)</f>
        <v>0.34250909173999999</v>
      </c>
      <c r="R682" s="6">
        <f>[1]!EM_S_FA_YOY_OR(B682,"2019-12-31")</f>
        <v>0.79753735110000001</v>
      </c>
      <c r="S682" s="6">
        <f>[1]!EM_S_FA_YOY_OR(B682,"2020-12-31")</f>
        <v>4.3321520473000001</v>
      </c>
      <c r="T682" s="6">
        <f>[1]!EM_S_FA_YOY_OR(B682,"2021-12-31")</f>
        <v>-15.669767475900001</v>
      </c>
      <c r="U682" s="6">
        <f>[1]!EM_S_FA_YOY_OR(B682,"2022-12-31")</f>
        <v>-18.406691304900001</v>
      </c>
      <c r="V682" s="7">
        <f t="shared" si="62"/>
        <v>-9.9147689111666661</v>
      </c>
      <c r="W682" s="8">
        <f t="shared" si="63"/>
        <v>12.413853374719494</v>
      </c>
      <c r="X682" s="6">
        <f>[1]!EM_S_FA_YOY_NETPROFIT(B682,"2019-12-31")</f>
        <v>4.9349668833000004</v>
      </c>
      <c r="Y682" s="6">
        <f>[1]!EM_S_FA_YOY_NETPROFIT(B682,"2020-12-31")</f>
        <v>29.444977396599999</v>
      </c>
      <c r="Z682" s="6">
        <f>[1]!EM_S_FA_YOY_NETPROFIT(B682,"2021-12-31")</f>
        <v>-66.927714038900007</v>
      </c>
      <c r="AA682" s="6">
        <f>[1]!EM_S_FA_YOY_NETPROFIT(B682,"2022-12-31")</f>
        <v>-351.13534686449998</v>
      </c>
      <c r="AB682" s="7">
        <f t="shared" si="64"/>
        <v>-129.53936116893331</v>
      </c>
      <c r="AC682" s="8">
        <f t="shared" si="65"/>
        <v>197.86487705230269</v>
      </c>
    </row>
    <row r="683" spans="1:29" ht="16.5" x14ac:dyDescent="0.45">
      <c r="A683" s="9">
        <v>763</v>
      </c>
      <c r="B683" s="5" t="s">
        <v>2550</v>
      </c>
      <c r="C683" s="5" t="s">
        <v>2551</v>
      </c>
      <c r="D683" s="5" t="s">
        <v>2552</v>
      </c>
      <c r="E683" s="5" t="s">
        <v>288</v>
      </c>
      <c r="F683" s="5" t="s">
        <v>11773</v>
      </c>
      <c r="G683" s="5">
        <v>24</v>
      </c>
      <c r="H683" s="5">
        <v>2</v>
      </c>
      <c r="I683" s="5">
        <f t="shared" si="60"/>
        <v>1</v>
      </c>
      <c r="J683" s="5">
        <f t="shared" si="61"/>
        <v>11</v>
      </c>
      <c r="K683" s="5"/>
      <c r="L683" s="5"/>
      <c r="M683" s="5"/>
      <c r="N683" s="5"/>
      <c r="O683" s="5" t="s">
        <v>2553</v>
      </c>
      <c r="P683" s="6">
        <f>[1]!EM_S_INFO_EMPLOYEE(B683,"2019")</f>
        <v>1730</v>
      </c>
      <c r="Q683" s="6">
        <f>[1]!EM_S_STM07_IS(B683,"83","2019-12-31","1",1000000000)</f>
        <v>2.54196504567</v>
      </c>
      <c r="R683" s="6">
        <f>[1]!EM_S_FA_YOY_OR(B683,"2019-12-31")</f>
        <v>17.007589094499998</v>
      </c>
      <c r="S683" s="6">
        <f>[1]!EM_S_FA_YOY_OR(B683,"2020-12-31")</f>
        <v>-3.6932848063999999</v>
      </c>
      <c r="T683" s="6">
        <f>[1]!EM_S_FA_YOY_OR(B683,"2021-12-31")</f>
        <v>80.406152338499993</v>
      </c>
      <c r="U683" s="6">
        <f>[1]!EM_S_FA_YOY_OR(B683,"2022-12-31")</f>
        <v>-14.8474944382</v>
      </c>
      <c r="V683" s="7">
        <f t="shared" si="62"/>
        <v>20.621791031299995</v>
      </c>
      <c r="W683" s="8">
        <f t="shared" si="63"/>
        <v>52.074288193021985</v>
      </c>
      <c r="X683" s="6">
        <f>[1]!EM_S_FA_YOY_NETPROFIT(B683,"2019-12-31")</f>
        <v>43.154618014100002</v>
      </c>
      <c r="Y683" s="6">
        <f>[1]!EM_S_FA_YOY_NETPROFIT(B683,"2020-12-31")</f>
        <v>22.476198865200001</v>
      </c>
      <c r="Z683" s="6">
        <f>[1]!EM_S_FA_YOY_NETPROFIT(B683,"2021-12-31")</f>
        <v>291.8861457676</v>
      </c>
      <c r="AA683" s="6">
        <f>[1]!EM_S_FA_YOY_NETPROFIT(B683,"2022-12-31")</f>
        <v>-56.934392915899998</v>
      </c>
      <c r="AB683" s="7">
        <f t="shared" si="64"/>
        <v>85.809317238966671</v>
      </c>
      <c r="AC683" s="8">
        <f t="shared" si="65"/>
        <v>182.83121988345135</v>
      </c>
    </row>
    <row r="684" spans="1:29" ht="16.5" x14ac:dyDescent="0.45">
      <c r="A684" s="9">
        <v>764</v>
      </c>
      <c r="B684" s="5" t="s">
        <v>2554</v>
      </c>
      <c r="C684" s="5" t="s">
        <v>2555</v>
      </c>
      <c r="D684" s="5" t="s">
        <v>2556</v>
      </c>
      <c r="E684" s="5" t="s">
        <v>120</v>
      </c>
      <c r="F684" s="5" t="s">
        <v>11757</v>
      </c>
      <c r="G684" s="5">
        <v>7</v>
      </c>
      <c r="H684" s="5">
        <v>2</v>
      </c>
      <c r="I684" s="5">
        <f t="shared" si="60"/>
        <v>4</v>
      </c>
      <c r="J684" s="5">
        <f t="shared" si="61"/>
        <v>11</v>
      </c>
      <c r="K684" s="5"/>
      <c r="L684" s="5"/>
      <c r="M684" s="5"/>
      <c r="N684" s="5"/>
      <c r="O684" s="5" t="s">
        <v>2553</v>
      </c>
      <c r="P684" s="6">
        <f>[1]!EM_S_INFO_EMPLOYEE(B684,"2019")</f>
        <v>1274</v>
      </c>
      <c r="Q684" s="6">
        <f>[1]!EM_S_STM07_IS(B684,"83","2019-12-31","1",1000000000)</f>
        <v>2.0596786764099999</v>
      </c>
      <c r="R684" s="6">
        <f>[1]!EM_S_FA_YOY_OR(B684,"2019-12-31")</f>
        <v>5.5756534284999999</v>
      </c>
      <c r="S684" s="6">
        <f>[1]!EM_S_FA_YOY_OR(B684,"2020-12-31")</f>
        <v>-1.6783561011999999</v>
      </c>
      <c r="T684" s="6">
        <f>[1]!EM_S_FA_YOY_OR(B684,"2021-12-31")</f>
        <v>25.069306960399999</v>
      </c>
      <c r="U684" s="6">
        <f>[1]!EM_S_FA_YOY_OR(B684,"2022-12-31")</f>
        <v>-6.6323344793999999</v>
      </c>
      <c r="V684" s="7">
        <f t="shared" si="62"/>
        <v>5.5862054599333328</v>
      </c>
      <c r="W684" s="8">
        <f t="shared" si="63"/>
        <v>17.053706591267282</v>
      </c>
      <c r="X684" s="6">
        <f>[1]!EM_S_FA_YOY_NETPROFIT(B684,"2019-12-31")</f>
        <v>-1345.3812306073</v>
      </c>
      <c r="Y684" s="6">
        <f>[1]!EM_S_FA_YOY_NETPROFIT(B684,"2020-12-31")</f>
        <v>136.42893192220001</v>
      </c>
      <c r="Z684" s="6">
        <f>[1]!EM_S_FA_YOY_NETPROFIT(B684,"2021-12-31")</f>
        <v>-55.0059059142</v>
      </c>
      <c r="AA684" s="6">
        <f>[1]!EM_S_FA_YOY_NETPROFIT(B684,"2022-12-31")</f>
        <v>1.6492925836000001</v>
      </c>
      <c r="AB684" s="7">
        <f t="shared" si="64"/>
        <v>27.69077286386667</v>
      </c>
      <c r="AC684" s="8">
        <f t="shared" si="65"/>
        <v>98.338412157980414</v>
      </c>
    </row>
    <row r="685" spans="1:29" ht="16.5" x14ac:dyDescent="0.45">
      <c r="A685" s="9">
        <v>765</v>
      </c>
      <c r="B685" s="5" t="s">
        <v>2557</v>
      </c>
      <c r="C685" s="5" t="s">
        <v>2558</v>
      </c>
      <c r="D685" s="5" t="s">
        <v>2559</v>
      </c>
      <c r="E685" s="5" t="s">
        <v>7</v>
      </c>
      <c r="F685" s="5" t="s">
        <v>11764</v>
      </c>
      <c r="G685" s="5">
        <v>15</v>
      </c>
      <c r="H685" s="5">
        <v>3</v>
      </c>
      <c r="I685" s="5">
        <f t="shared" si="60"/>
        <v>2</v>
      </c>
      <c r="J685" s="5">
        <f t="shared" si="61"/>
        <v>8</v>
      </c>
      <c r="K685" s="5"/>
      <c r="L685" s="5"/>
      <c r="M685" s="5"/>
      <c r="N685" s="5"/>
      <c r="O685" s="5" t="s">
        <v>2553</v>
      </c>
      <c r="P685" s="6">
        <f>[1]!EM_S_INFO_EMPLOYEE(B685,"2019")</f>
        <v>474</v>
      </c>
      <c r="Q685" s="6">
        <f>[1]!EM_S_STM07_IS(B685,"83","2019-12-31","1",1000000000)</f>
        <v>0.43128290318000001</v>
      </c>
      <c r="R685" s="6">
        <f>[1]!EM_S_FA_YOY_OR(B685,"2019-12-31")</f>
        <v>-28.551647984900001</v>
      </c>
      <c r="S685" s="6">
        <f>[1]!EM_S_FA_YOY_OR(B685,"2020-12-31")</f>
        <v>-3.8966686706</v>
      </c>
      <c r="T685" s="6">
        <f>[1]!EM_S_FA_YOY_OR(B685,"2021-12-31")</f>
        <v>-18.0003420613</v>
      </c>
      <c r="U685" s="6">
        <f>[1]!EM_S_FA_YOY_OR(B685,"2022-12-31")</f>
        <v>-11.341758447</v>
      </c>
      <c r="V685" s="7">
        <f t="shared" si="62"/>
        <v>-11.0795897263</v>
      </c>
      <c r="W685" s="8">
        <f t="shared" si="63"/>
        <v>7.0554907771515039</v>
      </c>
      <c r="X685" s="6">
        <f>[1]!EM_S_FA_YOY_NETPROFIT(B685,"2019-12-31")</f>
        <v>-39.463775066099998</v>
      </c>
      <c r="Y685" s="6">
        <f>[1]!EM_S_FA_YOY_NETPROFIT(B685,"2020-12-31")</f>
        <v>117.5325820804</v>
      </c>
      <c r="Z685" s="6">
        <f>[1]!EM_S_FA_YOY_NETPROFIT(B685,"2021-12-31")</f>
        <v>-1021.5782640863</v>
      </c>
      <c r="AA685" s="6">
        <f>[1]!EM_S_FA_YOY_NETPROFIT(B685,"2022-12-31")</f>
        <v>94.500678753399995</v>
      </c>
      <c r="AB685" s="7">
        <f t="shared" si="64"/>
        <v>-269.84833441749998</v>
      </c>
      <c r="AC685" s="8">
        <f t="shared" si="65"/>
        <v>651.11906170270458</v>
      </c>
    </row>
    <row r="686" spans="1:29" ht="16.5" x14ac:dyDescent="0.45">
      <c r="A686" s="9">
        <v>766</v>
      </c>
      <c r="B686" s="5" t="s">
        <v>2560</v>
      </c>
      <c r="C686" s="5" t="s">
        <v>2561</v>
      </c>
      <c r="D686" s="5" t="s">
        <v>2562</v>
      </c>
      <c r="E686" s="5" t="s">
        <v>254</v>
      </c>
      <c r="F686" s="5" t="s">
        <v>11773</v>
      </c>
      <c r="G686" s="5">
        <v>24</v>
      </c>
      <c r="H686" s="5">
        <v>2</v>
      </c>
      <c r="I686" s="5">
        <f t="shared" si="60"/>
        <v>1</v>
      </c>
      <c r="J686" s="5">
        <f t="shared" si="61"/>
        <v>11</v>
      </c>
      <c r="K686" s="5"/>
      <c r="L686" s="5"/>
      <c r="M686" s="5"/>
      <c r="N686" s="5"/>
      <c r="O686" s="5" t="s">
        <v>2563</v>
      </c>
      <c r="P686" s="6">
        <f>[1]!EM_S_INFO_EMPLOYEE(B686,"2019")</f>
        <v>4608</v>
      </c>
      <c r="Q686" s="6">
        <f>[1]!EM_S_STM07_IS(B686,"83","2019-12-31","1",1000000000)</f>
        <v>4.1638421240400003</v>
      </c>
      <c r="R686" s="6">
        <f>[1]!EM_S_FA_YOY_OR(B686,"2019-12-31")</f>
        <v>3.3963354690999998</v>
      </c>
      <c r="S686" s="6">
        <f>[1]!EM_S_FA_YOY_OR(B686,"2020-12-31")</f>
        <v>19.330840981000001</v>
      </c>
      <c r="T686" s="6">
        <f>[1]!EM_S_FA_YOY_OR(B686,"2021-12-31")</f>
        <v>30.701969322</v>
      </c>
      <c r="U686" s="6">
        <f>[1]!EM_S_FA_YOY_OR(B686,"2022-12-31")</f>
        <v>56.078719835100003</v>
      </c>
      <c r="V686" s="7">
        <f t="shared" si="62"/>
        <v>35.370510046033338</v>
      </c>
      <c r="W686" s="8">
        <f t="shared" si="63"/>
        <v>18.813508562675665</v>
      </c>
      <c r="X686" s="6">
        <f>[1]!EM_S_FA_YOY_NETPROFIT(B686,"2019-12-31")</f>
        <v>-40.662142164000002</v>
      </c>
      <c r="Y686" s="6">
        <f>[1]!EM_S_FA_YOY_NETPROFIT(B686,"2020-12-31")</f>
        <v>73.461455799000007</v>
      </c>
      <c r="Z686" s="6">
        <f>[1]!EM_S_FA_YOY_NETPROFIT(B686,"2021-12-31")</f>
        <v>73.389046922399999</v>
      </c>
      <c r="AA686" s="6">
        <f>[1]!EM_S_FA_YOY_NETPROFIT(B686,"2022-12-31")</f>
        <v>74.169185434599996</v>
      </c>
      <c r="AB686" s="7">
        <f t="shared" si="64"/>
        <v>73.673229385333329</v>
      </c>
      <c r="AC686" s="8">
        <f t="shared" si="65"/>
        <v>0.43103371498731463</v>
      </c>
    </row>
    <row r="687" spans="1:29" ht="16.5" x14ac:dyDescent="0.45">
      <c r="A687" s="9">
        <v>767</v>
      </c>
      <c r="B687" s="5" t="s">
        <v>2564</v>
      </c>
      <c r="C687" s="5" t="s">
        <v>2565</v>
      </c>
      <c r="D687" s="5" t="s">
        <v>2566</v>
      </c>
      <c r="E687" s="5" t="s">
        <v>254</v>
      </c>
      <c r="F687" s="5" t="s">
        <v>11764</v>
      </c>
      <c r="G687" s="5">
        <v>15</v>
      </c>
      <c r="H687" s="5">
        <v>3</v>
      </c>
      <c r="I687" s="5">
        <f t="shared" si="60"/>
        <v>2</v>
      </c>
      <c r="J687" s="5">
        <f t="shared" si="61"/>
        <v>8</v>
      </c>
      <c r="K687" s="5"/>
      <c r="L687" s="5"/>
      <c r="M687" s="5"/>
      <c r="N687" s="5"/>
      <c r="O687" s="5" t="s">
        <v>2567</v>
      </c>
      <c r="P687" s="6">
        <f>[1]!EM_S_INFO_EMPLOYEE(B687,"2019")</f>
        <v>292</v>
      </c>
      <c r="Q687" s="6">
        <f>[1]!EM_S_STM07_IS(B687,"83","2019-12-31","1",1000000000)</f>
        <v>1.1062819001599999</v>
      </c>
      <c r="R687" s="6">
        <f>[1]!EM_S_FA_YOY_OR(B687,"2019-12-31")</f>
        <v>15.2080841789</v>
      </c>
      <c r="S687" s="6">
        <f>[1]!EM_S_FA_YOY_OR(B687,"2020-12-31")</f>
        <v>-13.358362138</v>
      </c>
      <c r="T687" s="6">
        <f>[1]!EM_S_FA_YOY_OR(B687,"2021-12-31")</f>
        <v>57.775663759099999</v>
      </c>
      <c r="U687" s="6">
        <f>[1]!EM_S_FA_YOY_OR(B687,"2022-12-31")</f>
        <v>22.194632956500001</v>
      </c>
      <c r="V687" s="7">
        <f t="shared" si="62"/>
        <v>22.203978192533331</v>
      </c>
      <c r="W687" s="8">
        <f t="shared" si="63"/>
        <v>35.567013869348109</v>
      </c>
      <c r="X687" s="6">
        <f>[1]!EM_S_FA_YOY_NETPROFIT(B687,"2019-12-31")</f>
        <v>-560.67191456590001</v>
      </c>
      <c r="Y687" s="6">
        <f>[1]!EM_S_FA_YOY_NETPROFIT(B687,"2020-12-31")</f>
        <v>112.2888787329</v>
      </c>
      <c r="Z687" s="6">
        <f>[1]!EM_S_FA_YOY_NETPROFIT(B687,"2021-12-31")</f>
        <v>-67.683328597599996</v>
      </c>
      <c r="AA687" s="6">
        <f>[1]!EM_S_FA_YOY_NETPROFIT(B687,"2022-12-31")</f>
        <v>-230.43806059619999</v>
      </c>
      <c r="AB687" s="7">
        <f t="shared" si="64"/>
        <v>-61.94417015363333</v>
      </c>
      <c r="AC687" s="8">
        <f t="shared" si="65"/>
        <v>171.43553362767844</v>
      </c>
    </row>
    <row r="688" spans="1:29" ht="16.5" x14ac:dyDescent="0.45">
      <c r="A688" s="9">
        <v>768</v>
      </c>
      <c r="B688" s="5" t="s">
        <v>2568</v>
      </c>
      <c r="C688" s="5" t="s">
        <v>2569</v>
      </c>
      <c r="D688" s="5" t="s">
        <v>2570</v>
      </c>
      <c r="E688" s="5" t="s">
        <v>263</v>
      </c>
      <c r="F688" s="5" t="s">
        <v>11753</v>
      </c>
      <c r="G688" s="5">
        <v>3</v>
      </c>
      <c r="H688" s="5">
        <v>3</v>
      </c>
      <c r="I688" s="5">
        <f t="shared" si="60"/>
        <v>4</v>
      </c>
      <c r="J688" s="5">
        <f t="shared" si="61"/>
        <v>7</v>
      </c>
      <c r="K688" s="5"/>
      <c r="L688" s="5"/>
      <c r="M688" s="5"/>
      <c r="N688" s="5"/>
      <c r="O688" s="5" t="s">
        <v>2571</v>
      </c>
      <c r="P688" s="6">
        <f>[1]!EM_S_INFO_EMPLOYEE(B688,"2019")</f>
        <v>3842</v>
      </c>
      <c r="Q688" s="6">
        <f>[1]!EM_S_STM07_IS(B688,"83","2019-12-31","1",1000000000)</f>
        <v>1.2397363560200001</v>
      </c>
      <c r="R688" s="6">
        <f>[1]!EM_S_FA_YOY_OR(B688,"2019-12-31")</f>
        <v>4.6191030715999997</v>
      </c>
      <c r="S688" s="6">
        <f>[1]!EM_S_FA_YOY_OR(B688,"2020-12-31")</f>
        <v>20.072721467099999</v>
      </c>
      <c r="T688" s="6">
        <f>[1]!EM_S_FA_YOY_OR(B688,"2021-12-31")</f>
        <v>49.826872305499997</v>
      </c>
      <c r="U688" s="6">
        <f>[1]!EM_S_FA_YOY_OR(B688,"2022-12-31")</f>
        <v>0.28520324679999998</v>
      </c>
      <c r="V688" s="7">
        <f t="shared" si="62"/>
        <v>23.394932339799997</v>
      </c>
      <c r="W688" s="8">
        <f t="shared" si="63"/>
        <v>24.93736267315477</v>
      </c>
      <c r="X688" s="6">
        <f>[1]!EM_S_FA_YOY_NETPROFIT(B688,"2019-12-31")</f>
        <v>101.5663362975</v>
      </c>
      <c r="Y688" s="6">
        <f>[1]!EM_S_FA_YOY_NETPROFIT(B688,"2020-12-31")</f>
        <v>125.6162225974</v>
      </c>
      <c r="Z688" s="6">
        <f>[1]!EM_S_FA_YOY_NETPROFIT(B688,"2021-12-31")</f>
        <v>106.5280871992</v>
      </c>
      <c r="AA688" s="6">
        <f>[1]!EM_S_FA_YOY_NETPROFIT(B688,"2022-12-31")</f>
        <v>-1118.6068163707</v>
      </c>
      <c r="AB688" s="7">
        <f t="shared" si="64"/>
        <v>-295.48750219136667</v>
      </c>
      <c r="AC688" s="8">
        <f t="shared" si="65"/>
        <v>712.90612513818189</v>
      </c>
    </row>
    <row r="689" spans="1:29" ht="16.5" x14ac:dyDescent="0.45">
      <c r="A689" s="9">
        <v>769</v>
      </c>
      <c r="B689" s="5" t="s">
        <v>2572</v>
      </c>
      <c r="C689" s="5" t="s">
        <v>2573</v>
      </c>
      <c r="D689" s="5" t="s">
        <v>2574</v>
      </c>
      <c r="E689" s="5" t="s">
        <v>120</v>
      </c>
      <c r="F689" s="5" t="s">
        <v>11765</v>
      </c>
      <c r="G689" s="5">
        <v>16</v>
      </c>
      <c r="H689" s="5">
        <v>3</v>
      </c>
      <c r="I689" s="5">
        <f t="shared" si="60"/>
        <v>1</v>
      </c>
      <c r="J689" s="5">
        <f t="shared" si="61"/>
        <v>9</v>
      </c>
      <c r="K689" s="5"/>
      <c r="L689" s="5"/>
      <c r="M689" s="5"/>
      <c r="N689" s="5"/>
      <c r="O689" s="5" t="s">
        <v>2571</v>
      </c>
      <c r="P689" s="6">
        <f>[1]!EM_S_INFO_EMPLOYEE(B689,"2019")</f>
        <v>4414</v>
      </c>
      <c r="Q689" s="6">
        <f>[1]!EM_S_STM07_IS(B689,"83","2019-12-31","1",1000000000)</f>
        <v>4.1493124260999998</v>
      </c>
      <c r="R689" s="6">
        <f>[1]!EM_S_FA_YOY_OR(B689,"2019-12-31")</f>
        <v>7.5461667551999998</v>
      </c>
      <c r="S689" s="6">
        <f>[1]!EM_S_FA_YOY_OR(B689,"2020-12-31")</f>
        <v>-18.991314035599999</v>
      </c>
      <c r="T689" s="6">
        <f>[1]!EM_S_FA_YOY_OR(B689,"2021-12-31")</f>
        <v>17.087440964599999</v>
      </c>
      <c r="U689" s="6">
        <f>[1]!EM_S_FA_YOY_OR(B689,"2022-12-31")</f>
        <v>9.2195071119000005</v>
      </c>
      <c r="V689" s="7">
        <f t="shared" si="62"/>
        <v>2.4385446803000002</v>
      </c>
      <c r="W689" s="8">
        <f t="shared" si="63"/>
        <v>18.971168367161575</v>
      </c>
      <c r="X689" s="6">
        <f>[1]!EM_S_FA_YOY_NETPROFIT(B689,"2019-12-31")</f>
        <v>26.5645150392</v>
      </c>
      <c r="Y689" s="6">
        <f>[1]!EM_S_FA_YOY_NETPROFIT(B689,"2020-12-31")</f>
        <v>10.657852225799999</v>
      </c>
      <c r="Z689" s="6">
        <f>[1]!EM_S_FA_YOY_NETPROFIT(B689,"2021-12-31")</f>
        <v>9.7533690816000007</v>
      </c>
      <c r="AA689" s="6">
        <f>[1]!EM_S_FA_YOY_NETPROFIT(B689,"2022-12-31")</f>
        <v>10.3214150642</v>
      </c>
      <c r="AB689" s="7">
        <f t="shared" si="64"/>
        <v>10.244212123866665</v>
      </c>
      <c r="AC689" s="8">
        <f t="shared" si="65"/>
        <v>0.45715715025859871</v>
      </c>
    </row>
    <row r="690" spans="1:29" ht="16.5" x14ac:dyDescent="0.45">
      <c r="A690" s="9">
        <v>770</v>
      </c>
      <c r="B690" s="5" t="s">
        <v>2575</v>
      </c>
      <c r="C690" s="5" t="s">
        <v>2576</v>
      </c>
      <c r="D690" s="5" t="s">
        <v>2577</v>
      </c>
      <c r="E690" s="5" t="s">
        <v>259</v>
      </c>
      <c r="F690" s="5" t="s">
        <v>11773</v>
      </c>
      <c r="G690" s="5">
        <v>24</v>
      </c>
      <c r="H690" s="5">
        <v>2</v>
      </c>
      <c r="I690" s="5">
        <f t="shared" si="60"/>
        <v>1</v>
      </c>
      <c r="J690" s="5">
        <f t="shared" si="61"/>
        <v>11</v>
      </c>
      <c r="K690" s="5"/>
      <c r="L690" s="5"/>
      <c r="M690" s="5"/>
      <c r="N690" s="5"/>
      <c r="O690" s="5" t="s">
        <v>2578</v>
      </c>
      <c r="P690" s="6">
        <f>[1]!EM_S_INFO_EMPLOYEE(B690,"2019")</f>
        <v>652</v>
      </c>
      <c r="Q690" s="6">
        <f>[1]!EM_S_STM07_IS(B690,"83","2019-12-31","1",1000000000)</f>
        <v>1.64571545622</v>
      </c>
      <c r="R690" s="6">
        <f>[1]!EM_S_FA_YOY_OR(B690,"2019-12-31")</f>
        <v>12.0807753271</v>
      </c>
      <c r="S690" s="6">
        <f>[1]!EM_S_FA_YOY_OR(B690,"2020-12-31")</f>
        <v>-8.3026879557999997</v>
      </c>
      <c r="T690" s="6">
        <f>[1]!EM_S_FA_YOY_OR(B690,"2021-12-31")</f>
        <v>10.9076455073</v>
      </c>
      <c r="U690" s="6">
        <f>[1]!EM_S_FA_YOY_OR(B690,"2022-12-31")</f>
        <v>-5.3457785348</v>
      </c>
      <c r="V690" s="7">
        <f t="shared" si="62"/>
        <v>-0.91360699443333326</v>
      </c>
      <c r="W690" s="8">
        <f t="shared" si="63"/>
        <v>10.343709990293718</v>
      </c>
      <c r="X690" s="6">
        <f>[1]!EM_S_FA_YOY_NETPROFIT(B690,"2019-12-31")</f>
        <v>59.1407891729</v>
      </c>
      <c r="Y690" s="6">
        <f>[1]!EM_S_FA_YOY_NETPROFIT(B690,"2020-12-31")</f>
        <v>193.9211639383</v>
      </c>
      <c r="Z690" s="6">
        <f>[1]!EM_S_FA_YOY_NETPROFIT(B690,"2021-12-31")</f>
        <v>37.486015038799998</v>
      </c>
      <c r="AA690" s="6">
        <f>[1]!EM_S_FA_YOY_NETPROFIT(B690,"2022-12-31")</f>
        <v>-72.161283441799995</v>
      </c>
      <c r="AB690" s="7">
        <f t="shared" si="64"/>
        <v>53.081965178433336</v>
      </c>
      <c r="AC690" s="8">
        <f t="shared" si="65"/>
        <v>133.72506289590731</v>
      </c>
    </row>
    <row r="691" spans="1:29" ht="16.5" x14ac:dyDescent="0.45">
      <c r="A691" s="9">
        <v>771</v>
      </c>
      <c r="B691" s="5" t="s">
        <v>2579</v>
      </c>
      <c r="C691" s="5" t="s">
        <v>2580</v>
      </c>
      <c r="D691" s="5" t="s">
        <v>2581</v>
      </c>
      <c r="E691" s="5" t="s">
        <v>474</v>
      </c>
      <c r="F691" s="5" t="s">
        <v>11755</v>
      </c>
      <c r="G691" s="5">
        <v>5</v>
      </c>
      <c r="H691" s="5">
        <v>3</v>
      </c>
      <c r="I691" s="5">
        <f t="shared" si="60"/>
        <v>3</v>
      </c>
      <c r="J691" s="5">
        <f t="shared" si="61"/>
        <v>5</v>
      </c>
      <c r="K691" s="5"/>
      <c r="L691" s="5"/>
      <c r="M691" s="5"/>
      <c r="N691" s="5"/>
      <c r="O691" s="5" t="s">
        <v>2582</v>
      </c>
      <c r="P691" s="6">
        <f>[1]!EM_S_INFO_EMPLOYEE(B691,"2019")</f>
        <v>6098</v>
      </c>
      <c r="Q691" s="6">
        <f>[1]!EM_S_STM07_IS(B691,"83","2019-12-31","1",1000000000)</f>
        <v>6.0055189885100004</v>
      </c>
      <c r="R691" s="6">
        <f>[1]!EM_S_FA_YOY_OR(B691,"2019-12-31")</f>
        <v>-12.328365335799999</v>
      </c>
      <c r="S691" s="6">
        <f>[1]!EM_S_FA_YOY_OR(B691,"2020-12-31")</f>
        <v>-13.5591774779</v>
      </c>
      <c r="T691" s="6">
        <f>[1]!EM_S_FA_YOY_OR(B691,"2021-12-31")</f>
        <v>-3.0646332653999999</v>
      </c>
      <c r="U691" s="6">
        <f>[1]!EM_S_FA_YOY_OR(B691,"2022-12-31")</f>
        <v>-39.947885187799997</v>
      </c>
      <c r="V691" s="7">
        <f t="shared" si="62"/>
        <v>-18.857231977033333</v>
      </c>
      <c r="W691" s="8">
        <f t="shared" si="63"/>
        <v>19.003831303177947</v>
      </c>
      <c r="X691" s="6">
        <f>[1]!EM_S_FA_YOY_NETPROFIT(B691,"2019-12-31")</f>
        <v>-11355056.282420101</v>
      </c>
      <c r="Y691" s="6">
        <f>[1]!EM_S_FA_YOY_NETPROFIT(B691,"2020-12-31")</f>
        <v>124.84507093000001</v>
      </c>
      <c r="Z691" s="6">
        <f>[1]!EM_S_FA_YOY_NETPROFIT(B691,"2021-12-31")</f>
        <v>-96.113966658999999</v>
      </c>
      <c r="AA691" s="6">
        <f>[1]!EM_S_FA_YOY_NETPROFIT(B691,"2022-12-31")</f>
        <v>2779.3836056820001</v>
      </c>
      <c r="AB691" s="7">
        <f t="shared" si="64"/>
        <v>936.03823665099992</v>
      </c>
      <c r="AC691" s="8">
        <f t="shared" si="65"/>
        <v>1600.2022797818688</v>
      </c>
    </row>
    <row r="692" spans="1:29" ht="16.5" x14ac:dyDescent="0.45">
      <c r="A692" s="9">
        <v>772</v>
      </c>
      <c r="B692" s="5" t="s">
        <v>2583</v>
      </c>
      <c r="C692" s="5" t="s">
        <v>2584</v>
      </c>
      <c r="D692" s="5" t="s">
        <v>2585</v>
      </c>
      <c r="E692" s="5" t="s">
        <v>514</v>
      </c>
      <c r="F692" s="5" t="s">
        <v>11766</v>
      </c>
      <c r="G692" s="5">
        <v>17</v>
      </c>
      <c r="H692" s="5">
        <v>2</v>
      </c>
      <c r="I692" s="5">
        <f t="shared" si="60"/>
        <v>2</v>
      </c>
      <c r="J692" s="5">
        <f t="shared" si="61"/>
        <v>11</v>
      </c>
      <c r="K692" s="5"/>
      <c r="L692" s="5"/>
      <c r="M692" s="5"/>
      <c r="N692" s="5"/>
      <c r="O692" s="5" t="s">
        <v>2586</v>
      </c>
      <c r="P692" s="6">
        <f>[1]!EM_S_INFO_EMPLOYEE(B692,"2019")</f>
        <v>2154</v>
      </c>
      <c r="Q692" s="6">
        <f>[1]!EM_S_STM07_IS(B692,"83","2019-12-31","1",1000000000)</f>
        <v>0.74679332814999999</v>
      </c>
      <c r="R692" s="6">
        <f>[1]!EM_S_FA_YOY_OR(B692,"2019-12-31")</f>
        <v>-2.6078932729000002</v>
      </c>
      <c r="S692" s="6">
        <f>[1]!EM_S_FA_YOY_OR(B692,"2020-12-31")</f>
        <v>-14.4230676293</v>
      </c>
      <c r="T692" s="6">
        <f>[1]!EM_S_FA_YOY_OR(B692,"2021-12-31")</f>
        <v>22.750068657100002</v>
      </c>
      <c r="U692" s="6">
        <f>[1]!EM_S_FA_YOY_OR(B692,"2022-12-31")</f>
        <v>-6.0188244621000004</v>
      </c>
      <c r="V692" s="7">
        <f t="shared" si="62"/>
        <v>0.76939218856666702</v>
      </c>
      <c r="W692" s="8">
        <f t="shared" si="63"/>
        <v>19.494112683425943</v>
      </c>
      <c r="X692" s="6">
        <f>[1]!EM_S_FA_YOY_NETPROFIT(B692,"2019-12-31")</f>
        <v>110.2755928009</v>
      </c>
      <c r="Y692" s="6">
        <f>[1]!EM_S_FA_YOY_NETPROFIT(B692,"2020-12-31")</f>
        <v>-947.44499954330001</v>
      </c>
      <c r="Z692" s="6">
        <f>[1]!EM_S_FA_YOY_NETPROFIT(B692,"2021-12-31")</f>
        <v>110.15711679429999</v>
      </c>
      <c r="AA692" s="6">
        <f>[1]!EM_S_FA_YOY_NETPROFIT(B692,"2022-12-31")</f>
        <v>-22.014539655899998</v>
      </c>
      <c r="AB692" s="7">
        <f t="shared" si="64"/>
        <v>-286.4341408016333</v>
      </c>
      <c r="AC692" s="8">
        <f t="shared" si="65"/>
        <v>576.25415679454682</v>
      </c>
    </row>
    <row r="693" spans="1:29" ht="16.5" x14ac:dyDescent="0.45">
      <c r="A693" s="9">
        <v>773</v>
      </c>
      <c r="B693" s="5" t="s">
        <v>2587</v>
      </c>
      <c r="C693" s="5" t="s">
        <v>2588</v>
      </c>
      <c r="D693" s="5" t="s">
        <v>2589</v>
      </c>
      <c r="E693" s="5" t="s">
        <v>259</v>
      </c>
      <c r="F693" s="5" t="s">
        <v>11754</v>
      </c>
      <c r="G693" s="5">
        <v>4</v>
      </c>
      <c r="H693" s="5">
        <v>3</v>
      </c>
      <c r="I693" s="5">
        <f t="shared" si="60"/>
        <v>2</v>
      </c>
      <c r="J693" s="5">
        <f t="shared" si="61"/>
        <v>8</v>
      </c>
      <c r="K693" s="5"/>
      <c r="L693" s="5"/>
      <c r="M693" s="5"/>
      <c r="N693" s="5"/>
      <c r="O693" s="5" t="s">
        <v>2586</v>
      </c>
      <c r="P693" s="6">
        <f>[1]!EM_S_INFO_EMPLOYEE(B693,"2019")</f>
        <v>1381</v>
      </c>
      <c r="Q693" s="6">
        <f>[1]!EM_S_STM07_IS(B693,"83","2019-12-31","1",1000000000)</f>
        <v>1.0834542034900001</v>
      </c>
      <c r="R693" s="6">
        <f>[1]!EM_S_FA_YOY_OR(B693,"2019-12-31")</f>
        <v>-1.8292319050000001</v>
      </c>
      <c r="S693" s="6">
        <f>[1]!EM_S_FA_YOY_OR(B693,"2020-12-31")</f>
        <v>27.602237755299999</v>
      </c>
      <c r="T693" s="6">
        <f>[1]!EM_S_FA_YOY_OR(B693,"2021-12-31")</f>
        <v>69.416420421400005</v>
      </c>
      <c r="U693" s="6">
        <f>[1]!EM_S_FA_YOY_OR(B693,"2022-12-31")</f>
        <v>18.559664612799999</v>
      </c>
      <c r="V693" s="7">
        <f t="shared" si="62"/>
        <v>38.526107596499997</v>
      </c>
      <c r="W693" s="8">
        <f t="shared" si="63"/>
        <v>27.131173989978802</v>
      </c>
      <c r="X693" s="6">
        <f>[1]!EM_S_FA_YOY_NETPROFIT(B693,"2019-12-31")</f>
        <v>36.444535015200003</v>
      </c>
      <c r="Y693" s="6">
        <f>[1]!EM_S_FA_YOY_NETPROFIT(B693,"2020-12-31")</f>
        <v>42.616244933899999</v>
      </c>
      <c r="Z693" s="6">
        <f>[1]!EM_S_FA_YOY_NETPROFIT(B693,"2021-12-31")</f>
        <v>45.339405548599998</v>
      </c>
      <c r="AA693" s="6">
        <f>[1]!EM_S_FA_YOY_NETPROFIT(B693,"2022-12-31")</f>
        <v>-36.124241085100003</v>
      </c>
      <c r="AB693" s="7">
        <f t="shared" si="64"/>
        <v>17.277136465800002</v>
      </c>
      <c r="AC693" s="8">
        <f t="shared" si="65"/>
        <v>46.26698870883741</v>
      </c>
    </row>
    <row r="694" spans="1:29" ht="16.5" x14ac:dyDescent="0.45">
      <c r="A694" s="9">
        <v>774</v>
      </c>
      <c r="B694" s="5" t="s">
        <v>2590</v>
      </c>
      <c r="C694" s="5" t="s">
        <v>2591</v>
      </c>
      <c r="D694" s="5" t="s">
        <v>2592</v>
      </c>
      <c r="E694" s="5" t="s">
        <v>440</v>
      </c>
      <c r="F694" s="5" t="s">
        <v>11764</v>
      </c>
      <c r="G694" s="5">
        <v>15</v>
      </c>
      <c r="H694" s="5">
        <v>3</v>
      </c>
      <c r="I694" s="5">
        <f t="shared" si="60"/>
        <v>2</v>
      </c>
      <c r="J694" s="5">
        <f t="shared" si="61"/>
        <v>8</v>
      </c>
      <c r="K694" s="5"/>
      <c r="L694" s="5"/>
      <c r="M694" s="5"/>
      <c r="N694" s="5"/>
      <c r="O694" s="5" t="s">
        <v>2593</v>
      </c>
      <c r="P694" s="6">
        <f>[1]!EM_S_INFO_EMPLOYEE(B694,"2019")</f>
        <v>1877</v>
      </c>
      <c r="Q694" s="6">
        <f>[1]!EM_S_STM07_IS(B694,"83","2019-12-31","1",1000000000)</f>
        <v>9.5820813437699996</v>
      </c>
      <c r="R694" s="6">
        <f>[1]!EM_S_FA_YOY_OR(B694,"2019-12-31")</f>
        <v>6.5508653555</v>
      </c>
      <c r="S694" s="6">
        <f>[1]!EM_S_FA_YOY_OR(B694,"2020-12-31")</f>
        <v>-15.929677250399999</v>
      </c>
      <c r="T694" s="6">
        <f>[1]!EM_S_FA_YOY_OR(B694,"2021-12-31")</f>
        <v>-7.7253745596999996</v>
      </c>
      <c r="U694" s="6">
        <f>[1]!EM_S_FA_YOY_OR(B694,"2022-12-31")</f>
        <v>12.4696504961</v>
      </c>
      <c r="V694" s="7">
        <f t="shared" si="62"/>
        <v>-3.7284671046666662</v>
      </c>
      <c r="W694" s="8">
        <f t="shared" si="63"/>
        <v>14.615468039592743</v>
      </c>
      <c r="X694" s="6">
        <f>[1]!EM_S_FA_YOY_NETPROFIT(B694,"2019-12-31")</f>
        <v>11.783159292500001</v>
      </c>
      <c r="Y694" s="6">
        <f>[1]!EM_S_FA_YOY_NETPROFIT(B694,"2020-12-31")</f>
        <v>-20.643170123200001</v>
      </c>
      <c r="Z694" s="6">
        <f>[1]!EM_S_FA_YOY_NETPROFIT(B694,"2021-12-31")</f>
        <v>16.651849572</v>
      </c>
      <c r="AA694" s="6">
        <f>[1]!EM_S_FA_YOY_NETPROFIT(B694,"2022-12-31")</f>
        <v>43.578978314300002</v>
      </c>
      <c r="AB694" s="7">
        <f t="shared" si="64"/>
        <v>13.195885921033332</v>
      </c>
      <c r="AC694" s="8">
        <f t="shared" si="65"/>
        <v>32.250253503649759</v>
      </c>
    </row>
    <row r="695" spans="1:29" ht="16.5" x14ac:dyDescent="0.45">
      <c r="A695" s="9">
        <v>775</v>
      </c>
      <c r="B695" s="5" t="s">
        <v>2594</v>
      </c>
      <c r="C695" s="5" t="s">
        <v>2595</v>
      </c>
      <c r="D695" s="5" t="s">
        <v>2596</v>
      </c>
      <c r="E695" s="5" t="s">
        <v>254</v>
      </c>
      <c r="F695" s="5" t="s">
        <v>11753</v>
      </c>
      <c r="G695" s="5">
        <v>3</v>
      </c>
      <c r="H695" s="5">
        <v>3</v>
      </c>
      <c r="I695" s="5">
        <f t="shared" si="60"/>
        <v>4</v>
      </c>
      <c r="J695" s="5">
        <f t="shared" si="61"/>
        <v>7</v>
      </c>
      <c r="K695" s="5"/>
      <c r="L695" s="5"/>
      <c r="M695" s="5"/>
      <c r="N695" s="5"/>
      <c r="O695" s="5" t="s">
        <v>2597</v>
      </c>
      <c r="P695" s="6">
        <f>[1]!EM_S_INFO_EMPLOYEE(B695,"2019")</f>
        <v>2061</v>
      </c>
      <c r="Q695" s="6">
        <f>[1]!EM_S_STM07_IS(B695,"83","2019-12-31","1",1000000000)</f>
        <v>2.1037599879000002</v>
      </c>
      <c r="R695" s="6">
        <f>[1]!EM_S_FA_YOY_OR(B695,"2019-12-31")</f>
        <v>8.9467504941999998</v>
      </c>
      <c r="S695" s="6">
        <f>[1]!EM_S_FA_YOY_OR(B695,"2020-12-31")</f>
        <v>13.306886536</v>
      </c>
      <c r="T695" s="6">
        <f>[1]!EM_S_FA_YOY_OR(B695,"2021-12-31")</f>
        <v>17.0013928682</v>
      </c>
      <c r="U695" s="6">
        <f>[1]!EM_S_FA_YOY_OR(B695,"2022-12-31")</f>
        <v>16.353726527100001</v>
      </c>
      <c r="V695" s="7">
        <f t="shared" si="62"/>
        <v>15.5540019771</v>
      </c>
      <c r="W695" s="8">
        <f t="shared" si="63"/>
        <v>1.972818738904085</v>
      </c>
      <c r="X695" s="6">
        <f>[1]!EM_S_FA_YOY_NETPROFIT(B695,"2019-12-31")</f>
        <v>27.694576167800001</v>
      </c>
      <c r="Y695" s="6">
        <f>[1]!EM_S_FA_YOY_NETPROFIT(B695,"2020-12-31")</f>
        <v>2.1977794858999999</v>
      </c>
      <c r="Z695" s="6">
        <f>[1]!EM_S_FA_YOY_NETPROFIT(B695,"2021-12-31")</f>
        <v>46.915387218699998</v>
      </c>
      <c r="AA695" s="6">
        <f>[1]!EM_S_FA_YOY_NETPROFIT(B695,"2022-12-31")</f>
        <v>21.798140103400002</v>
      </c>
      <c r="AB695" s="7">
        <f t="shared" si="64"/>
        <v>23.637102269333337</v>
      </c>
      <c r="AC695" s="8">
        <f t="shared" si="65"/>
        <v>22.415451071123776</v>
      </c>
    </row>
    <row r="696" spans="1:29" ht="16.5" x14ac:dyDescent="0.45">
      <c r="A696" s="9">
        <v>776</v>
      </c>
      <c r="B696" s="5" t="s">
        <v>2598</v>
      </c>
      <c r="C696" s="5" t="s">
        <v>2599</v>
      </c>
      <c r="D696" s="5" t="s">
        <v>2600</v>
      </c>
      <c r="E696" s="5" t="s">
        <v>1297</v>
      </c>
      <c r="F696" s="5" t="s">
        <v>11760</v>
      </c>
      <c r="G696" s="5">
        <v>11</v>
      </c>
      <c r="H696" s="5">
        <v>2</v>
      </c>
      <c r="I696" s="5">
        <f t="shared" si="60"/>
        <v>3</v>
      </c>
      <c r="J696" s="5">
        <f t="shared" si="61"/>
        <v>3</v>
      </c>
      <c r="K696" s="5"/>
      <c r="L696" s="5"/>
      <c r="M696" s="5"/>
      <c r="N696" s="5"/>
      <c r="O696" s="5" t="s">
        <v>2601</v>
      </c>
      <c r="P696" s="6">
        <f>[1]!EM_S_INFO_EMPLOYEE(B696,"2019")</f>
        <v>5288</v>
      </c>
      <c r="Q696" s="6">
        <f>[1]!EM_S_STM07_IS(B696,"83","2019-12-31","1",1000000000)</f>
        <v>5.4632919769999999</v>
      </c>
      <c r="R696" s="6">
        <f>[1]!EM_S_FA_YOY_OR(B696,"2019-12-31")</f>
        <v>-28.839007980200002</v>
      </c>
      <c r="S696" s="6">
        <f>[1]!EM_S_FA_YOY_OR(B696,"2020-12-31")</f>
        <v>-30.096387229899999</v>
      </c>
      <c r="T696" s="6">
        <f>[1]!EM_S_FA_YOY_OR(B696,"2021-12-31")</f>
        <v>-30.907249287199999</v>
      </c>
      <c r="U696" s="6">
        <f>[1]!EM_S_FA_YOY_OR(B696,"2022-12-31")</f>
        <v>-45.451506498999997</v>
      </c>
      <c r="V696" s="7">
        <f t="shared" si="62"/>
        <v>-35.485047672033332</v>
      </c>
      <c r="W696" s="8">
        <f t="shared" si="63"/>
        <v>8.640723377195247</v>
      </c>
      <c r="X696" s="6">
        <f>[1]!EM_S_FA_YOY_NETPROFIT(B696,"2019-12-31")</f>
        <v>-2145.1950445635998</v>
      </c>
      <c r="Y696" s="6">
        <f>[1]!EM_S_FA_YOY_NETPROFIT(B696,"2020-12-31")</f>
        <v>-4.1060236927</v>
      </c>
      <c r="Z696" s="6">
        <f>[1]!EM_S_FA_YOY_NETPROFIT(B696,"2021-12-31")</f>
        <v>45.487105107200001</v>
      </c>
      <c r="AA696" s="6">
        <f>[1]!EM_S_FA_YOY_NETPROFIT(B696,"2022-12-31")</f>
        <v>-104.89977027339999</v>
      </c>
      <c r="AB696" s="7">
        <f t="shared" si="64"/>
        <v>-21.172896286299999</v>
      </c>
      <c r="AC696" s="8">
        <f t="shared" si="65"/>
        <v>76.632314833754435</v>
      </c>
    </row>
    <row r="697" spans="1:29" ht="16.5" x14ac:dyDescent="0.45">
      <c r="A697" s="9">
        <v>777</v>
      </c>
      <c r="B697" s="5" t="s">
        <v>2602</v>
      </c>
      <c r="C697" s="5" t="s">
        <v>2603</v>
      </c>
      <c r="D697" s="5" t="s">
        <v>2604</v>
      </c>
      <c r="E697" s="5" t="s">
        <v>288</v>
      </c>
      <c r="F697" s="5" t="s">
        <v>11757</v>
      </c>
      <c r="G697" s="5">
        <v>7</v>
      </c>
      <c r="H697" s="5">
        <v>2</v>
      </c>
      <c r="I697" s="5">
        <f t="shared" si="60"/>
        <v>4</v>
      </c>
      <c r="J697" s="5">
        <f t="shared" si="61"/>
        <v>11</v>
      </c>
      <c r="K697" s="5"/>
      <c r="L697" s="5"/>
      <c r="M697" s="5"/>
      <c r="N697" s="5"/>
      <c r="O697" s="5" t="s">
        <v>2605</v>
      </c>
      <c r="P697" s="6">
        <f>[1]!EM_S_INFO_EMPLOYEE(B697,"2019")</f>
        <v>1562</v>
      </c>
      <c r="Q697" s="6">
        <f>[1]!EM_S_STM07_IS(B697,"83","2019-12-31","1",1000000000)</f>
        <v>1.20251959194</v>
      </c>
      <c r="R697" s="6">
        <f>[1]!EM_S_FA_YOY_OR(B697,"2019-12-31")</f>
        <v>3.7124490564000001</v>
      </c>
      <c r="S697" s="6">
        <f>[1]!EM_S_FA_YOY_OR(B697,"2020-12-31")</f>
        <v>13.781254544299999</v>
      </c>
      <c r="T697" s="6">
        <f>[1]!EM_S_FA_YOY_OR(B697,"2021-12-31")</f>
        <v>11.9963071345</v>
      </c>
      <c r="U697" s="6">
        <f>[1]!EM_S_FA_YOY_OR(B697,"2022-12-31")</f>
        <v>11.699870371899999</v>
      </c>
      <c r="V697" s="7">
        <f t="shared" si="62"/>
        <v>12.492477350233331</v>
      </c>
      <c r="W697" s="8">
        <f t="shared" si="63"/>
        <v>1.125912376925911</v>
      </c>
      <c r="X697" s="6">
        <f>[1]!EM_S_FA_YOY_NETPROFIT(B697,"2019-12-31")</f>
        <v>-8.0046652375999994</v>
      </c>
      <c r="Y697" s="6">
        <f>[1]!EM_S_FA_YOY_NETPROFIT(B697,"2020-12-31")</f>
        <v>86.268196019100003</v>
      </c>
      <c r="Z697" s="6">
        <f>[1]!EM_S_FA_YOY_NETPROFIT(B697,"2021-12-31")</f>
        <v>44.399072341100002</v>
      </c>
      <c r="AA697" s="6">
        <f>[1]!EM_S_FA_YOY_NETPROFIT(B697,"2022-12-31")</f>
        <v>-13.576899108399999</v>
      </c>
      <c r="AB697" s="7">
        <f t="shared" si="64"/>
        <v>39.03012308393334</v>
      </c>
      <c r="AC697" s="8">
        <f t="shared" si="65"/>
        <v>50.138607552956671</v>
      </c>
    </row>
    <row r="698" spans="1:29" ht="16.5" x14ac:dyDescent="0.45">
      <c r="A698" s="9">
        <v>778</v>
      </c>
      <c r="B698" s="5" t="s">
        <v>2606</v>
      </c>
      <c r="C698" s="5" t="s">
        <v>2607</v>
      </c>
      <c r="D698" s="5" t="s">
        <v>2608</v>
      </c>
      <c r="E698" s="5" t="s">
        <v>33</v>
      </c>
      <c r="F698" s="5" t="s">
        <v>11759</v>
      </c>
      <c r="G698" s="5">
        <v>9</v>
      </c>
      <c r="H698" s="5">
        <v>2</v>
      </c>
      <c r="I698" s="5">
        <f t="shared" si="60"/>
        <v>3</v>
      </c>
      <c r="J698" s="5">
        <f t="shared" si="61"/>
        <v>2</v>
      </c>
      <c r="K698" s="5"/>
      <c r="L698" s="5"/>
      <c r="M698" s="5"/>
      <c r="N698" s="5"/>
      <c r="O698" s="5" t="s">
        <v>2609</v>
      </c>
      <c r="P698" s="6">
        <f>[1]!EM_S_INFO_EMPLOYEE(B698,"2019")</f>
        <v>8036</v>
      </c>
      <c r="Q698" s="6">
        <f>[1]!EM_S_STM07_IS(B698,"83","2019-12-31","1",1000000000)</f>
        <v>18.154344171399998</v>
      </c>
      <c r="R698" s="6">
        <f>[1]!EM_S_FA_YOY_OR(B698,"2019-12-31")</f>
        <v>29.2518956489</v>
      </c>
      <c r="S698" s="6">
        <f>[1]!EM_S_FA_YOY_OR(B698,"2020-12-31")</f>
        <v>19.697923721999999</v>
      </c>
      <c r="T698" s="6">
        <f>[1]!EM_S_FA_YOY_OR(B698,"2021-12-31")</f>
        <v>46.956524621699998</v>
      </c>
      <c r="U698" s="6">
        <f>[1]!EM_S_FA_YOY_OR(B698,"2022-12-31")</f>
        <v>-2.2557813749000002</v>
      </c>
      <c r="V698" s="7">
        <f t="shared" si="62"/>
        <v>21.466222322933334</v>
      </c>
      <c r="W698" s="8">
        <f t="shared" si="63"/>
        <v>24.653760876026499</v>
      </c>
      <c r="X698" s="6">
        <f>[1]!EM_S_FA_YOY_NETPROFIT(B698,"2019-12-31")</f>
        <v>37.349509576999999</v>
      </c>
      <c r="Y698" s="6">
        <f>[1]!EM_S_FA_YOY_NETPROFIT(B698,"2020-12-31")</f>
        <v>63.199192785299999</v>
      </c>
      <c r="Z698" s="6">
        <f>[1]!EM_S_FA_YOY_NETPROFIT(B698,"2021-12-31")</f>
        <v>24.403576756900001</v>
      </c>
      <c r="AA698" s="6">
        <f>[1]!EM_S_FA_YOY_NETPROFIT(B698,"2022-12-31")</f>
        <v>-49.734484630499999</v>
      </c>
      <c r="AB698" s="7">
        <f t="shared" si="64"/>
        <v>12.622761637233337</v>
      </c>
      <c r="AC698" s="8">
        <f t="shared" si="65"/>
        <v>57.381134332869536</v>
      </c>
    </row>
    <row r="699" spans="1:29" ht="16.5" x14ac:dyDescent="0.45">
      <c r="A699" s="9">
        <v>779</v>
      </c>
      <c r="B699" s="5" t="s">
        <v>2610</v>
      </c>
      <c r="C699" s="5" t="s">
        <v>2611</v>
      </c>
      <c r="D699" s="5" t="s">
        <v>2612</v>
      </c>
      <c r="E699" s="5" t="s">
        <v>254</v>
      </c>
      <c r="F699" s="5" t="s">
        <v>11756</v>
      </c>
      <c r="G699" s="5">
        <v>6</v>
      </c>
      <c r="H699" s="5">
        <v>2</v>
      </c>
      <c r="I699" s="5">
        <f t="shared" si="60"/>
        <v>2</v>
      </c>
      <c r="J699" s="5">
        <f t="shared" si="61"/>
        <v>11</v>
      </c>
      <c r="K699" s="5"/>
      <c r="L699" s="5"/>
      <c r="M699" s="5"/>
      <c r="N699" s="5"/>
      <c r="O699" s="5" t="s">
        <v>2613</v>
      </c>
      <c r="P699" s="6">
        <f>[1]!EM_S_INFO_EMPLOYEE(B699,"2019")</f>
        <v>1162</v>
      </c>
      <c r="Q699" s="6">
        <f>[1]!EM_S_STM07_IS(B699,"83","2019-12-31","1",1000000000)</f>
        <v>0.87706710296000001</v>
      </c>
      <c r="R699" s="6">
        <f>[1]!EM_S_FA_YOY_OR(B699,"2019-12-31")</f>
        <v>33.009042776500003</v>
      </c>
      <c r="S699" s="6">
        <f>[1]!EM_S_FA_YOY_OR(B699,"2020-12-31")</f>
        <v>45.168126046799998</v>
      </c>
      <c r="T699" s="6">
        <f>[1]!EM_S_FA_YOY_OR(B699,"2021-12-31")</f>
        <v>20.278815358500001</v>
      </c>
      <c r="U699" s="6">
        <f>[1]!EM_S_FA_YOY_OR(B699,"2022-12-31")</f>
        <v>10.9190453406</v>
      </c>
      <c r="V699" s="7">
        <f t="shared" si="62"/>
        <v>25.455328915299997</v>
      </c>
      <c r="W699" s="8">
        <f t="shared" si="63"/>
        <v>17.701612970510659</v>
      </c>
      <c r="X699" s="6">
        <f>[1]!EM_S_FA_YOY_NETPROFIT(B699,"2019-12-31")</f>
        <v>48.236787169599999</v>
      </c>
      <c r="Y699" s="6">
        <f>[1]!EM_S_FA_YOY_NETPROFIT(B699,"2020-12-31")</f>
        <v>9.7313402627999999</v>
      </c>
      <c r="Z699" s="6">
        <f>[1]!EM_S_FA_YOY_NETPROFIT(B699,"2021-12-31")</f>
        <v>-18.977344507000002</v>
      </c>
      <c r="AA699" s="6">
        <f>[1]!EM_S_FA_YOY_NETPROFIT(B699,"2022-12-31")</f>
        <v>-78.879619650099997</v>
      </c>
      <c r="AB699" s="7">
        <f t="shared" si="64"/>
        <v>-29.375207964766663</v>
      </c>
      <c r="AC699" s="8">
        <f t="shared" si="65"/>
        <v>45.211306412623848</v>
      </c>
    </row>
    <row r="700" spans="1:29" ht="16.5" x14ac:dyDescent="0.45">
      <c r="A700" s="9">
        <v>780</v>
      </c>
      <c r="B700" s="5" t="s">
        <v>2614</v>
      </c>
      <c r="C700" s="5" t="s">
        <v>2615</v>
      </c>
      <c r="D700" s="5" t="s">
        <v>2616</v>
      </c>
      <c r="E700" s="5" t="s">
        <v>259</v>
      </c>
      <c r="F700" s="5" t="s">
        <v>11762</v>
      </c>
      <c r="G700" s="5">
        <v>13</v>
      </c>
      <c r="H700" s="5">
        <v>2</v>
      </c>
      <c r="I700" s="5">
        <f t="shared" si="60"/>
        <v>4</v>
      </c>
      <c r="J700" s="5">
        <f t="shared" si="61"/>
        <v>7</v>
      </c>
      <c r="K700" s="5"/>
      <c r="L700" s="5"/>
      <c r="M700" s="5"/>
      <c r="N700" s="5"/>
      <c r="O700" s="5" t="s">
        <v>2613</v>
      </c>
      <c r="P700" s="6">
        <f>[1]!EM_S_INFO_EMPLOYEE(B700,"2019")</f>
        <v>5597</v>
      </c>
      <c r="Q700" s="6">
        <f>[1]!EM_S_STM07_IS(B700,"83","2019-12-31","1",1000000000)</f>
        <v>2.9998381678500001</v>
      </c>
      <c r="R700" s="6">
        <f>[1]!EM_S_FA_YOY_OR(B700,"2019-12-31")</f>
        <v>28.981438937</v>
      </c>
      <c r="S700" s="6">
        <f>[1]!EM_S_FA_YOY_OR(B700,"2020-12-31")</f>
        <v>7.4533444699000002</v>
      </c>
      <c r="T700" s="6">
        <f>[1]!EM_S_FA_YOY_OR(B700,"2021-12-31")</f>
        <v>18.178036297999999</v>
      </c>
      <c r="U700" s="6">
        <f>[1]!EM_S_FA_YOY_OR(B700,"2022-12-31")</f>
        <v>14.8615090173</v>
      </c>
      <c r="V700" s="7">
        <f t="shared" si="62"/>
        <v>13.4976299284</v>
      </c>
      <c r="W700" s="8">
        <f t="shared" si="63"/>
        <v>5.4908904859578769</v>
      </c>
      <c r="X700" s="6">
        <f>[1]!EM_S_FA_YOY_NETPROFIT(B700,"2019-12-31")</f>
        <v>4.1621526016999999</v>
      </c>
      <c r="Y700" s="6">
        <f>[1]!EM_S_FA_YOY_NETPROFIT(B700,"2020-12-31")</f>
        <v>-7.6870813662000002</v>
      </c>
      <c r="Z700" s="6">
        <f>[1]!EM_S_FA_YOY_NETPROFIT(B700,"2021-12-31")</f>
        <v>7.4922098899999998E-2</v>
      </c>
      <c r="AA700" s="6">
        <f>[1]!EM_S_FA_YOY_NETPROFIT(B700,"2022-12-31")</f>
        <v>29.0033908624</v>
      </c>
      <c r="AB700" s="7">
        <f t="shared" si="64"/>
        <v>7.1304105316999999</v>
      </c>
      <c r="AC700" s="8">
        <f t="shared" si="65"/>
        <v>19.33604473149687</v>
      </c>
    </row>
    <row r="701" spans="1:29" ht="16.5" x14ac:dyDescent="0.45">
      <c r="A701" s="9">
        <v>781</v>
      </c>
      <c r="B701" s="5" t="s">
        <v>2617</v>
      </c>
      <c r="C701" s="5" t="s">
        <v>2618</v>
      </c>
      <c r="D701" s="5" t="s">
        <v>2619</v>
      </c>
      <c r="E701" s="5" t="s">
        <v>120</v>
      </c>
      <c r="F701" s="5" t="s">
        <v>11773</v>
      </c>
      <c r="G701" s="5">
        <v>24</v>
      </c>
      <c r="H701" s="5">
        <v>2</v>
      </c>
      <c r="I701" s="5">
        <f t="shared" si="60"/>
        <v>1</v>
      </c>
      <c r="J701" s="5">
        <f t="shared" si="61"/>
        <v>11</v>
      </c>
      <c r="K701" s="5"/>
      <c r="L701" s="5"/>
      <c r="M701" s="5"/>
      <c r="N701" s="5"/>
      <c r="O701" s="5" t="s">
        <v>2620</v>
      </c>
      <c r="P701" s="6">
        <f>[1]!EM_S_INFO_EMPLOYEE(B701,"2019")</f>
        <v>3241</v>
      </c>
      <c r="Q701" s="6">
        <f>[1]!EM_S_STM07_IS(B701,"83","2019-12-31","1",1000000000)</f>
        <v>6.31457462892</v>
      </c>
      <c r="R701" s="6">
        <f>[1]!EM_S_FA_YOY_OR(B701,"2019-12-31")</f>
        <v>8.7562481176000002</v>
      </c>
      <c r="S701" s="6">
        <f>[1]!EM_S_FA_YOY_OR(B701,"2020-12-31")</f>
        <v>-3.4088113984000001</v>
      </c>
      <c r="T701" s="6">
        <f>[1]!EM_S_FA_YOY_OR(B701,"2021-12-31")</f>
        <v>54.333985398499998</v>
      </c>
      <c r="U701" s="6">
        <f>[1]!EM_S_FA_YOY_OR(B701,"2022-12-31")</f>
        <v>-3.9131155033999998</v>
      </c>
      <c r="V701" s="7">
        <f t="shared" si="62"/>
        <v>15.670686165566666</v>
      </c>
      <c r="W701" s="8">
        <f t="shared" si="63"/>
        <v>33.484348751903291</v>
      </c>
      <c r="X701" s="6">
        <f>[1]!EM_S_FA_YOY_NETPROFIT(B701,"2019-12-31")</f>
        <v>40.443812664299998</v>
      </c>
      <c r="Y701" s="6">
        <f>[1]!EM_S_FA_YOY_NETPROFIT(B701,"2020-12-31")</f>
        <v>-13.229170938699999</v>
      </c>
      <c r="Z701" s="6">
        <f>[1]!EM_S_FA_YOY_NETPROFIT(B701,"2021-12-31")</f>
        <v>830.41689170109998</v>
      </c>
      <c r="AA701" s="6">
        <f>[1]!EM_S_FA_YOY_NETPROFIT(B701,"2022-12-31")</f>
        <v>-47.386281702700003</v>
      </c>
      <c r="AB701" s="7">
        <f t="shared" si="64"/>
        <v>256.60047968656664</v>
      </c>
      <c r="AC701" s="8">
        <f t="shared" si="65"/>
        <v>497.23297665868921</v>
      </c>
    </row>
    <row r="702" spans="1:29" ht="16.5" x14ac:dyDescent="0.45">
      <c r="A702" s="9">
        <v>782</v>
      </c>
      <c r="B702" s="5" t="s">
        <v>2621</v>
      </c>
      <c r="C702" s="5" t="s">
        <v>2622</v>
      </c>
      <c r="D702" s="5" t="s">
        <v>2623</v>
      </c>
      <c r="E702" s="5" t="s">
        <v>479</v>
      </c>
      <c r="F702" s="5" t="s">
        <v>11765</v>
      </c>
      <c r="G702" s="5">
        <v>16</v>
      </c>
      <c r="H702" s="5">
        <v>3</v>
      </c>
      <c r="I702" s="5">
        <f t="shared" si="60"/>
        <v>1</v>
      </c>
      <c r="J702" s="5">
        <f t="shared" si="61"/>
        <v>9</v>
      </c>
      <c r="K702" s="5"/>
      <c r="L702" s="5"/>
      <c r="M702" s="5"/>
      <c r="N702" s="5"/>
      <c r="O702" s="5" t="s">
        <v>2624</v>
      </c>
      <c r="P702" s="6">
        <f>[1]!EM_S_INFO_EMPLOYEE(B702,"2019")</f>
        <v>2193</v>
      </c>
      <c r="Q702" s="6">
        <f>[1]!EM_S_STM07_IS(B702,"83","2019-12-31","1",1000000000)</f>
        <v>1.6404237314800001</v>
      </c>
      <c r="R702" s="6">
        <f>[1]!EM_S_FA_YOY_OR(B702,"2019-12-31")</f>
        <v>3.5180939137</v>
      </c>
      <c r="S702" s="6">
        <f>[1]!EM_S_FA_YOY_OR(B702,"2020-12-31")</f>
        <v>-4.5073145810000002</v>
      </c>
      <c r="T702" s="6">
        <f>[1]!EM_S_FA_YOY_OR(B702,"2021-12-31")</f>
        <v>11.1549051308</v>
      </c>
      <c r="U702" s="6">
        <f>[1]!EM_S_FA_YOY_OR(B702,"2022-12-31")</f>
        <v>12.549116248000001</v>
      </c>
      <c r="V702" s="7">
        <f t="shared" si="62"/>
        <v>6.3989022659333337</v>
      </c>
      <c r="W702" s="8">
        <f t="shared" si="63"/>
        <v>9.4707513215203978</v>
      </c>
      <c r="X702" s="6">
        <f>[1]!EM_S_FA_YOY_NETPROFIT(B702,"2019-12-31")</f>
        <v>-5.1297020411999998</v>
      </c>
      <c r="Y702" s="6">
        <f>[1]!EM_S_FA_YOY_NETPROFIT(B702,"2020-12-31")</f>
        <v>-29.357116121200001</v>
      </c>
      <c r="Z702" s="6">
        <f>[1]!EM_S_FA_YOY_NETPROFIT(B702,"2021-12-31")</f>
        <v>24.076899664300001</v>
      </c>
      <c r="AA702" s="6">
        <f>[1]!EM_S_FA_YOY_NETPROFIT(B702,"2022-12-31")</f>
        <v>-4.1290779603000001</v>
      </c>
      <c r="AB702" s="7">
        <f t="shared" si="64"/>
        <v>-3.1364314724</v>
      </c>
      <c r="AC702" s="8">
        <f t="shared" si="65"/>
        <v>26.730834648935318</v>
      </c>
    </row>
    <row r="703" spans="1:29" ht="16.5" x14ac:dyDescent="0.45">
      <c r="A703" s="9">
        <v>783</v>
      </c>
      <c r="B703" s="5" t="s">
        <v>2625</v>
      </c>
      <c r="C703" s="5" t="s">
        <v>2626</v>
      </c>
      <c r="D703" s="5" t="s">
        <v>2627</v>
      </c>
      <c r="E703" s="5" t="s">
        <v>259</v>
      </c>
      <c r="F703" s="5" t="s">
        <v>11757</v>
      </c>
      <c r="G703" s="5">
        <v>7</v>
      </c>
      <c r="H703" s="5">
        <v>2</v>
      </c>
      <c r="I703" s="5">
        <f t="shared" si="60"/>
        <v>4</v>
      </c>
      <c r="J703" s="5">
        <f t="shared" si="61"/>
        <v>11</v>
      </c>
      <c r="K703" s="5"/>
      <c r="L703" s="5"/>
      <c r="M703" s="5"/>
      <c r="N703" s="5"/>
      <c r="O703" s="5" t="s">
        <v>2624</v>
      </c>
      <c r="P703" s="6">
        <f>[1]!EM_S_INFO_EMPLOYEE(B703,"2019")</f>
        <v>4929</v>
      </c>
      <c r="Q703" s="6">
        <f>[1]!EM_S_STM07_IS(B703,"83","2019-12-31","1",1000000000)</f>
        <v>9.7454087842200003</v>
      </c>
      <c r="R703" s="6">
        <f>[1]!EM_S_FA_YOY_OR(B703,"2019-12-31")</f>
        <v>11.5056431116</v>
      </c>
      <c r="S703" s="6">
        <f>[1]!EM_S_FA_YOY_OR(B703,"2020-12-31")</f>
        <v>-4.3468624559000002</v>
      </c>
      <c r="T703" s="6">
        <f>[1]!EM_S_FA_YOY_OR(B703,"2021-12-31")</f>
        <v>36.963805585700001</v>
      </c>
      <c r="U703" s="6">
        <f>[1]!EM_S_FA_YOY_OR(B703,"2022-12-31")</f>
        <v>14.9401804702</v>
      </c>
      <c r="V703" s="7">
        <f t="shared" si="62"/>
        <v>15.852374533333332</v>
      </c>
      <c r="W703" s="8">
        <f t="shared" si="63"/>
        <v>20.670435336911261</v>
      </c>
      <c r="X703" s="6">
        <f>[1]!EM_S_FA_YOY_NETPROFIT(B703,"2019-12-31")</f>
        <v>102.16000050069999</v>
      </c>
      <c r="Y703" s="6">
        <f>[1]!EM_S_FA_YOY_NETPROFIT(B703,"2020-12-31")</f>
        <v>-2.9304117043</v>
      </c>
      <c r="Z703" s="6">
        <f>[1]!EM_S_FA_YOY_NETPROFIT(B703,"2021-12-31")</f>
        <v>21.078302968700001</v>
      </c>
      <c r="AA703" s="6">
        <f>[1]!EM_S_FA_YOY_NETPROFIT(B703,"2022-12-31")</f>
        <v>50.931828461800002</v>
      </c>
      <c r="AB703" s="7">
        <f t="shared" si="64"/>
        <v>23.026573242066672</v>
      </c>
      <c r="AC703" s="8">
        <f t="shared" si="65"/>
        <v>26.983922004060531</v>
      </c>
    </row>
    <row r="704" spans="1:29" ht="16.5" x14ac:dyDescent="0.45">
      <c r="A704" s="9">
        <v>784</v>
      </c>
      <c r="B704" s="5" t="s">
        <v>2628</v>
      </c>
      <c r="C704" s="5" t="s">
        <v>2629</v>
      </c>
      <c r="D704" s="5" t="s">
        <v>2630</v>
      </c>
      <c r="E704" s="5" t="s">
        <v>263</v>
      </c>
      <c r="F704" s="5" t="s">
        <v>11755</v>
      </c>
      <c r="G704" s="5">
        <v>5</v>
      </c>
      <c r="H704" s="5">
        <v>3</v>
      </c>
      <c r="I704" s="5">
        <f t="shared" si="60"/>
        <v>3</v>
      </c>
      <c r="J704" s="5">
        <f t="shared" si="61"/>
        <v>5</v>
      </c>
      <c r="K704" s="5"/>
      <c r="L704" s="5"/>
      <c r="M704" s="5"/>
      <c r="N704" s="5"/>
      <c r="O704" s="5" t="s">
        <v>2631</v>
      </c>
      <c r="P704" s="6">
        <f>[1]!EM_S_INFO_EMPLOYEE(B704,"2019")</f>
        <v>4459</v>
      </c>
      <c r="Q704" s="6">
        <f>[1]!EM_S_STM07_IS(B704,"83","2019-12-31","1",1000000000)</f>
        <v>6.2660344109999997</v>
      </c>
      <c r="R704" s="6">
        <f>[1]!EM_S_FA_YOY_OR(B704,"2019-12-31")</f>
        <v>-13.435633857399999</v>
      </c>
      <c r="S704" s="6">
        <f>[1]!EM_S_FA_YOY_OR(B704,"2020-12-31")</f>
        <v>-62.976961762199998</v>
      </c>
      <c r="T704" s="6">
        <f>[1]!EM_S_FA_YOY_OR(B704,"2021-12-31")</f>
        <v>10.928598968799999</v>
      </c>
      <c r="U704" s="6">
        <f>[1]!EM_S_FA_YOY_OR(B704,"2022-12-31")</f>
        <v>-30.292387191700001</v>
      </c>
      <c r="V704" s="7">
        <f t="shared" si="62"/>
        <v>-27.446916661700001</v>
      </c>
      <c r="W704" s="8">
        <f t="shared" si="63"/>
        <v>37.034855253446125</v>
      </c>
      <c r="X704" s="6">
        <f>[1]!EM_S_FA_YOY_NETPROFIT(B704,"2019-12-31")</f>
        <v>-47.960420055299998</v>
      </c>
      <c r="Y704" s="6">
        <f>[1]!EM_S_FA_YOY_NETPROFIT(B704,"2020-12-31")</f>
        <v>-98.927075898599995</v>
      </c>
      <c r="Z704" s="6">
        <f>[1]!EM_S_FA_YOY_NETPROFIT(B704,"2021-12-31")</f>
        <v>3309.1325637550999</v>
      </c>
      <c r="AA704" s="6">
        <f>[1]!EM_S_FA_YOY_NETPROFIT(B704,"2022-12-31")</f>
        <v>-94.407756760300003</v>
      </c>
      <c r="AB704" s="7">
        <f t="shared" si="64"/>
        <v>1038.5992436987333</v>
      </c>
      <c r="AC704" s="8">
        <f t="shared" si="65"/>
        <v>1966.3408336745713</v>
      </c>
    </row>
    <row r="705" spans="1:29" ht="16.5" x14ac:dyDescent="0.45">
      <c r="A705" s="9">
        <v>785</v>
      </c>
      <c r="B705" s="5" t="s">
        <v>2632</v>
      </c>
      <c r="C705" s="5" t="s">
        <v>2633</v>
      </c>
      <c r="D705" s="5" t="s">
        <v>2634</v>
      </c>
      <c r="E705" s="5" t="s">
        <v>1297</v>
      </c>
      <c r="F705" s="5" t="s">
        <v>11756</v>
      </c>
      <c r="G705" s="5">
        <v>6</v>
      </c>
      <c r="H705" s="5">
        <v>2</v>
      </c>
      <c r="I705" s="5">
        <f t="shared" si="60"/>
        <v>2</v>
      </c>
      <c r="J705" s="5">
        <f t="shared" si="61"/>
        <v>11</v>
      </c>
      <c r="K705" s="5"/>
      <c r="L705" s="5"/>
      <c r="M705" s="5"/>
      <c r="N705" s="5"/>
      <c r="O705" s="5" t="s">
        <v>2635</v>
      </c>
      <c r="P705" s="6">
        <f>[1]!EM_S_INFO_EMPLOYEE(B705,"2019")</f>
        <v>747</v>
      </c>
      <c r="Q705" s="6">
        <f>[1]!EM_S_STM07_IS(B705,"83","2019-12-31","1",1000000000)</f>
        <v>0.78523950208000004</v>
      </c>
      <c r="R705" s="6">
        <f>[1]!EM_S_FA_YOY_OR(B705,"2019-12-31")</f>
        <v>11.846390103199999</v>
      </c>
      <c r="S705" s="6">
        <f>[1]!EM_S_FA_YOY_OR(B705,"2020-12-31")</f>
        <v>-7.5236794129</v>
      </c>
      <c r="T705" s="6">
        <f>[1]!EM_S_FA_YOY_OR(B705,"2021-12-31")</f>
        <v>6.7847527469999998</v>
      </c>
      <c r="U705" s="6">
        <f>[1]!EM_S_FA_YOY_OR(B705,"2022-12-31")</f>
        <v>-22.112781610999999</v>
      </c>
      <c r="V705" s="7">
        <f t="shared" si="62"/>
        <v>-7.6172360922999998</v>
      </c>
      <c r="W705" s="8">
        <f t="shared" si="63"/>
        <v>14.448994346740637</v>
      </c>
      <c r="X705" s="6">
        <f>[1]!EM_S_FA_YOY_NETPROFIT(B705,"2019-12-31")</f>
        <v>44.636237313899997</v>
      </c>
      <c r="Y705" s="6">
        <f>[1]!EM_S_FA_YOY_NETPROFIT(B705,"2020-12-31")</f>
        <v>-29.016380114699999</v>
      </c>
      <c r="Z705" s="6">
        <f>[1]!EM_S_FA_YOY_NETPROFIT(B705,"2021-12-31")</f>
        <v>42.508261408999999</v>
      </c>
      <c r="AA705" s="6">
        <f>[1]!EM_S_FA_YOY_NETPROFIT(B705,"2022-12-31")</f>
        <v>-138.51745869530001</v>
      </c>
      <c r="AB705" s="7">
        <f t="shared" si="64"/>
        <v>-41.675192467000002</v>
      </c>
      <c r="AC705" s="8">
        <f t="shared" si="65"/>
        <v>91.174349366738838</v>
      </c>
    </row>
    <row r="706" spans="1:29" ht="16.5" x14ac:dyDescent="0.45">
      <c r="A706" s="9">
        <v>786</v>
      </c>
      <c r="B706" s="5" t="s">
        <v>2636</v>
      </c>
      <c r="C706" s="5" t="s">
        <v>2637</v>
      </c>
      <c r="D706" s="5" t="s">
        <v>2638</v>
      </c>
      <c r="E706" s="5" t="s">
        <v>33</v>
      </c>
      <c r="F706" s="5" t="s">
        <v>11753</v>
      </c>
      <c r="G706" s="5">
        <v>3</v>
      </c>
      <c r="H706" s="5">
        <v>3</v>
      </c>
      <c r="I706" s="5">
        <f t="shared" ref="I706:I769" si="66">VLOOKUP(F706,K:N,4,FALSE)</f>
        <v>4</v>
      </c>
      <c r="J706" s="5">
        <f t="shared" ref="J706:J769" si="67">VLOOKUP(F706,K:L,2,FALSE)</f>
        <v>7</v>
      </c>
      <c r="K706" s="5"/>
      <c r="L706" s="5"/>
      <c r="M706" s="5"/>
      <c r="N706" s="5"/>
      <c r="O706" s="5" t="s">
        <v>2635</v>
      </c>
      <c r="P706" s="6">
        <f>[1]!EM_S_INFO_EMPLOYEE(B706,"2019")</f>
        <v>3208</v>
      </c>
      <c r="Q706" s="6">
        <f>[1]!EM_S_STM07_IS(B706,"83","2019-12-31","1",1000000000)</f>
        <v>3.10165019618</v>
      </c>
      <c r="R706" s="6">
        <f>[1]!EM_S_FA_YOY_OR(B706,"2019-12-31")</f>
        <v>14.021382231800001</v>
      </c>
      <c r="S706" s="6">
        <f>[1]!EM_S_FA_YOY_OR(B706,"2020-12-31")</f>
        <v>-9.0352379932000009</v>
      </c>
      <c r="T706" s="6">
        <f>[1]!EM_S_FA_YOY_OR(B706,"2021-12-31")</f>
        <v>-3.9981129420000001</v>
      </c>
      <c r="U706" s="6">
        <f>[1]!EM_S_FA_YOY_OR(B706,"2022-12-31")</f>
        <v>6.9698340396000003</v>
      </c>
      <c r="V706" s="7">
        <f t="shared" ref="V706:V769" si="68">AVERAGE(S706:U706)</f>
        <v>-2.0211722985333336</v>
      </c>
      <c r="W706" s="8">
        <f t="shared" ref="W706:W769" si="69">STDEV(S706:U706)</f>
        <v>8.1836302106474719</v>
      </c>
      <c r="X706" s="6">
        <f>[1]!EM_S_FA_YOY_NETPROFIT(B706,"2019-12-31")</f>
        <v>106.3836673653</v>
      </c>
      <c r="Y706" s="6">
        <f>[1]!EM_S_FA_YOY_NETPROFIT(B706,"2020-12-31")</f>
        <v>40.972632904999998</v>
      </c>
      <c r="Z706" s="6">
        <f>[1]!EM_S_FA_YOY_NETPROFIT(B706,"2021-12-31")</f>
        <v>-277.5125227684</v>
      </c>
      <c r="AA706" s="6">
        <f>[1]!EM_S_FA_YOY_NETPROFIT(B706,"2022-12-31")</f>
        <v>144.08738794390001</v>
      </c>
      <c r="AB706" s="7">
        <f t="shared" ref="AB706:AB769" si="70">AVERAGE(Y706:AA706)</f>
        <v>-30.817500639833327</v>
      </c>
      <c r="AC706" s="8">
        <f t="shared" ref="AC706:AC769" si="71">STDEV(Y706:AA706)</f>
        <v>219.77713401066904</v>
      </c>
    </row>
    <row r="707" spans="1:29" ht="16.5" x14ac:dyDescent="0.45">
      <c r="A707" s="9">
        <v>787</v>
      </c>
      <c r="B707" s="5" t="s">
        <v>2639</v>
      </c>
      <c r="C707" s="5" t="s">
        <v>2640</v>
      </c>
      <c r="D707" s="5" t="s">
        <v>2641</v>
      </c>
      <c r="E707" s="5" t="s">
        <v>259</v>
      </c>
      <c r="F707" s="5" t="s">
        <v>11755</v>
      </c>
      <c r="G707" s="5">
        <v>5</v>
      </c>
      <c r="H707" s="5">
        <v>3</v>
      </c>
      <c r="I707" s="5">
        <f t="shared" si="66"/>
        <v>3</v>
      </c>
      <c r="J707" s="5">
        <f t="shared" si="67"/>
        <v>5</v>
      </c>
      <c r="K707" s="5"/>
      <c r="L707" s="5"/>
      <c r="M707" s="5"/>
      <c r="N707" s="5"/>
      <c r="O707" s="5" t="s">
        <v>2642</v>
      </c>
      <c r="P707" s="6">
        <f>[1]!EM_S_INFO_EMPLOYEE(B707,"2019")</f>
        <v>2147</v>
      </c>
      <c r="Q707" s="6">
        <f>[1]!EM_S_STM07_IS(B707,"83","2019-12-31","1",1000000000)</f>
        <v>12.46825848814</v>
      </c>
      <c r="R707" s="6">
        <f>[1]!EM_S_FA_YOY_OR(B707,"2019-12-31")</f>
        <v>-10.8718882554</v>
      </c>
      <c r="S707" s="6">
        <f>[1]!EM_S_FA_YOY_OR(B707,"2020-12-31")</f>
        <v>29.5736303216</v>
      </c>
      <c r="T707" s="6">
        <f>[1]!EM_S_FA_YOY_OR(B707,"2021-12-31")</f>
        <v>2.4333763584999999</v>
      </c>
      <c r="U707" s="6">
        <f>[1]!EM_S_FA_YOY_OR(B707,"2022-12-31")</f>
        <v>-24.050080323</v>
      </c>
      <c r="V707" s="7">
        <f t="shared" si="68"/>
        <v>2.6523087856999994</v>
      </c>
      <c r="W707" s="8">
        <f t="shared" si="69"/>
        <v>26.812525699376152</v>
      </c>
      <c r="X707" s="6">
        <f>[1]!EM_S_FA_YOY_NETPROFIT(B707,"2019-12-31")</f>
        <v>-244.7708483774</v>
      </c>
      <c r="Y707" s="6">
        <f>[1]!EM_S_FA_YOY_NETPROFIT(B707,"2020-12-31")</f>
        <v>106.110976275</v>
      </c>
      <c r="Z707" s="6">
        <f>[1]!EM_S_FA_YOY_NETPROFIT(B707,"2021-12-31")</f>
        <v>-249.88785682919999</v>
      </c>
      <c r="AA707" s="6">
        <f>[1]!EM_S_FA_YOY_NETPROFIT(B707,"2022-12-31")</f>
        <v>-280.13594345619998</v>
      </c>
      <c r="AB707" s="7">
        <f t="shared" si="70"/>
        <v>-141.30427467013331</v>
      </c>
      <c r="AC707" s="8">
        <f t="shared" si="71"/>
        <v>214.80099274987325</v>
      </c>
    </row>
    <row r="708" spans="1:29" ht="16.5" x14ac:dyDescent="0.45">
      <c r="A708" s="9">
        <v>788</v>
      </c>
      <c r="B708" s="5" t="s">
        <v>2643</v>
      </c>
      <c r="C708" s="5" t="s">
        <v>2644</v>
      </c>
      <c r="D708" s="5" t="s">
        <v>2645</v>
      </c>
      <c r="E708" s="5" t="s">
        <v>363</v>
      </c>
      <c r="F708" s="5" t="s">
        <v>11769</v>
      </c>
      <c r="G708" s="5">
        <v>20</v>
      </c>
      <c r="H708" s="5">
        <v>3</v>
      </c>
      <c r="I708" s="5">
        <f t="shared" si="66"/>
        <v>4</v>
      </c>
      <c r="J708" s="5">
        <f t="shared" si="67"/>
        <v>7</v>
      </c>
      <c r="K708" s="5"/>
      <c r="L708" s="5"/>
      <c r="M708" s="5"/>
      <c r="N708" s="5"/>
      <c r="O708" s="5" t="s">
        <v>2642</v>
      </c>
      <c r="P708" s="6">
        <f>[1]!EM_S_INFO_EMPLOYEE(B708,"2019")</f>
        <v>4424</v>
      </c>
      <c r="Q708" s="6">
        <f>[1]!EM_S_STM07_IS(B708,"83","2019-12-31","1",1000000000)</f>
        <v>5.3379157206899999</v>
      </c>
      <c r="R708" s="6">
        <f>[1]!EM_S_FA_YOY_OR(B708,"2019-12-31")</f>
        <v>8.2950369668999997</v>
      </c>
      <c r="S708" s="6">
        <f>[1]!EM_S_FA_YOY_OR(B708,"2020-12-31")</f>
        <v>13.2655032476</v>
      </c>
      <c r="T708" s="6">
        <f>[1]!EM_S_FA_YOY_OR(B708,"2021-12-31")</f>
        <v>7.2822230606999998</v>
      </c>
      <c r="U708" s="6">
        <f>[1]!EM_S_FA_YOY_OR(B708,"2022-12-31")</f>
        <v>6.5612073173000001</v>
      </c>
      <c r="V708" s="7">
        <f t="shared" si="68"/>
        <v>9.0363112085333324</v>
      </c>
      <c r="W708" s="8">
        <f t="shared" si="69"/>
        <v>3.6802873397380713</v>
      </c>
      <c r="X708" s="6">
        <f>[1]!EM_S_FA_YOY_NETPROFIT(B708,"2019-12-31")</f>
        <v>5.8131502944999998</v>
      </c>
      <c r="Y708" s="6">
        <f>[1]!EM_S_FA_YOY_NETPROFIT(B708,"2020-12-31")</f>
        <v>38.037696506300001</v>
      </c>
      <c r="Z708" s="6">
        <f>[1]!EM_S_FA_YOY_NETPROFIT(B708,"2021-12-31")</f>
        <v>25.057071801300001</v>
      </c>
      <c r="AA708" s="6">
        <f>[1]!EM_S_FA_YOY_NETPROFIT(B708,"2022-12-31")</f>
        <v>8.4529735637000005</v>
      </c>
      <c r="AB708" s="7">
        <f t="shared" si="70"/>
        <v>23.849247290433336</v>
      </c>
      <c r="AC708" s="8">
        <f t="shared" si="71"/>
        <v>14.829298295414672</v>
      </c>
    </row>
    <row r="709" spans="1:29" ht="16.5" x14ac:dyDescent="0.45">
      <c r="A709" s="9">
        <v>789</v>
      </c>
      <c r="B709" s="5" t="s">
        <v>2646</v>
      </c>
      <c r="C709" s="5" t="s">
        <v>2647</v>
      </c>
      <c r="D709" s="5" t="s">
        <v>2648</v>
      </c>
      <c r="E709" s="5" t="s">
        <v>268</v>
      </c>
      <c r="F709" s="5" t="s">
        <v>11756</v>
      </c>
      <c r="G709" s="5">
        <v>6</v>
      </c>
      <c r="H709" s="5">
        <v>2</v>
      </c>
      <c r="I709" s="5">
        <f t="shared" si="66"/>
        <v>2</v>
      </c>
      <c r="J709" s="5">
        <f t="shared" si="67"/>
        <v>11</v>
      </c>
      <c r="K709" s="5"/>
      <c r="L709" s="5"/>
      <c r="M709" s="5"/>
      <c r="N709" s="5"/>
      <c r="O709" s="5" t="s">
        <v>2642</v>
      </c>
      <c r="P709" s="6">
        <f>[1]!EM_S_INFO_EMPLOYEE(B709,"2019")</f>
        <v>1599</v>
      </c>
      <c r="Q709" s="6">
        <f>[1]!EM_S_STM07_IS(B709,"83","2019-12-31","1",1000000000)</f>
        <v>1.16821707664</v>
      </c>
      <c r="R709" s="6">
        <f>[1]!EM_S_FA_YOY_OR(B709,"2019-12-31")</f>
        <v>10.832470820699999</v>
      </c>
      <c r="S709" s="6">
        <f>[1]!EM_S_FA_YOY_OR(B709,"2020-12-31")</f>
        <v>10.6248137972</v>
      </c>
      <c r="T709" s="6">
        <f>[1]!EM_S_FA_YOY_OR(B709,"2021-12-31")</f>
        <v>22.5240581286</v>
      </c>
      <c r="U709" s="6">
        <f>[1]!EM_S_FA_YOY_OR(B709,"2022-12-31")</f>
        <v>-8.1804123915000009</v>
      </c>
      <c r="V709" s="7">
        <f t="shared" si="68"/>
        <v>8.3228198447666681</v>
      </c>
      <c r="W709" s="8">
        <f t="shared" si="69"/>
        <v>15.481133989398263</v>
      </c>
      <c r="X709" s="6">
        <f>[1]!EM_S_FA_YOY_NETPROFIT(B709,"2019-12-31")</f>
        <v>-16.157845281099998</v>
      </c>
      <c r="Y709" s="6">
        <f>[1]!EM_S_FA_YOY_NETPROFIT(B709,"2020-12-31")</f>
        <v>85.433805113600002</v>
      </c>
      <c r="Z709" s="6">
        <f>[1]!EM_S_FA_YOY_NETPROFIT(B709,"2021-12-31")</f>
        <v>71.456675864000005</v>
      </c>
      <c r="AA709" s="6">
        <f>[1]!EM_S_FA_YOY_NETPROFIT(B709,"2022-12-31")</f>
        <v>-37.3503259879</v>
      </c>
      <c r="AB709" s="7">
        <f t="shared" si="70"/>
        <v>39.846718329900007</v>
      </c>
      <c r="AC709" s="8">
        <f t="shared" si="71"/>
        <v>67.218879595455093</v>
      </c>
    </row>
    <row r="710" spans="1:29" ht="16.5" x14ac:dyDescent="0.45">
      <c r="A710" s="9">
        <v>790</v>
      </c>
      <c r="B710" s="5" t="s">
        <v>2649</v>
      </c>
      <c r="C710" s="5" t="s">
        <v>2650</v>
      </c>
      <c r="D710" s="5" t="s">
        <v>2651</v>
      </c>
      <c r="E710" s="5" t="s">
        <v>288</v>
      </c>
      <c r="F710" s="5" t="s">
        <v>11766</v>
      </c>
      <c r="G710" s="5">
        <v>17</v>
      </c>
      <c r="H710" s="5">
        <v>2</v>
      </c>
      <c r="I710" s="5">
        <f t="shared" si="66"/>
        <v>2</v>
      </c>
      <c r="J710" s="5">
        <f t="shared" si="67"/>
        <v>11</v>
      </c>
      <c r="K710" s="5"/>
      <c r="L710" s="5"/>
      <c r="M710" s="5"/>
      <c r="N710" s="5"/>
      <c r="O710" s="5" t="s">
        <v>2642</v>
      </c>
      <c r="P710" s="6">
        <f>[1]!EM_S_INFO_EMPLOYEE(B710,"2019")</f>
        <v>3194</v>
      </c>
      <c r="Q710" s="6">
        <f>[1]!EM_S_STM07_IS(B710,"83","2019-12-31","1",1000000000)</f>
        <v>3.6025634844300001</v>
      </c>
      <c r="R710" s="6">
        <f>[1]!EM_S_FA_YOY_OR(B710,"2019-12-31")</f>
        <v>5.7911363933000004</v>
      </c>
      <c r="S710" s="6">
        <f>[1]!EM_S_FA_YOY_OR(B710,"2020-12-31")</f>
        <v>22.923817993699998</v>
      </c>
      <c r="T710" s="6">
        <f>[1]!EM_S_FA_YOY_OR(B710,"2021-12-31")</f>
        <v>6.5998864557000001</v>
      </c>
      <c r="U710" s="6">
        <f>[1]!EM_S_FA_YOY_OR(B710,"2022-12-31")</f>
        <v>-33.561918042099997</v>
      </c>
      <c r="V710" s="7">
        <f t="shared" si="68"/>
        <v>-1.3460711975666655</v>
      </c>
      <c r="W710" s="8">
        <f t="shared" si="69"/>
        <v>29.06911206327343</v>
      </c>
      <c r="X710" s="6">
        <f>[1]!EM_S_FA_YOY_NETPROFIT(B710,"2019-12-31")</f>
        <v>2.7005884474999999</v>
      </c>
      <c r="Y710" s="6">
        <f>[1]!EM_S_FA_YOY_NETPROFIT(B710,"2020-12-31")</f>
        <v>43.353042193900002</v>
      </c>
      <c r="Z710" s="6">
        <f>[1]!EM_S_FA_YOY_NETPROFIT(B710,"2021-12-31")</f>
        <v>6.5189686543000001</v>
      </c>
      <c r="AA710" s="6">
        <f>[1]!EM_S_FA_YOY_NETPROFIT(B710,"2022-12-31")</f>
        <v>-62.543400803399997</v>
      </c>
      <c r="AB710" s="7">
        <f t="shared" si="70"/>
        <v>-4.2237966517333305</v>
      </c>
      <c r="AC710" s="8">
        <f t="shared" si="71"/>
        <v>53.759365832248122</v>
      </c>
    </row>
    <row r="711" spans="1:29" ht="16.5" x14ac:dyDescent="0.45">
      <c r="A711" s="9">
        <v>791</v>
      </c>
      <c r="B711" s="5" t="s">
        <v>2652</v>
      </c>
      <c r="C711" s="5" t="s">
        <v>2653</v>
      </c>
      <c r="D711" s="5" t="s">
        <v>2654</v>
      </c>
      <c r="E711" s="5" t="s">
        <v>259</v>
      </c>
      <c r="F711" s="5" t="s">
        <v>11766</v>
      </c>
      <c r="G711" s="5">
        <v>17</v>
      </c>
      <c r="H711" s="5">
        <v>2</v>
      </c>
      <c r="I711" s="5">
        <f t="shared" si="66"/>
        <v>2</v>
      </c>
      <c r="J711" s="5">
        <f t="shared" si="67"/>
        <v>11</v>
      </c>
      <c r="K711" s="5"/>
      <c r="L711" s="5"/>
      <c r="M711" s="5"/>
      <c r="N711" s="5"/>
      <c r="O711" s="5" t="s">
        <v>2655</v>
      </c>
      <c r="P711" s="6">
        <f>[1]!EM_S_INFO_EMPLOYEE(B711,"2019")</f>
        <v>3009</v>
      </c>
      <c r="Q711" s="6">
        <f>[1]!EM_S_STM07_IS(B711,"83","2019-12-31","1",1000000000)</f>
        <v>3.1834877981799998</v>
      </c>
      <c r="R711" s="6">
        <f>[1]!EM_S_FA_YOY_OR(B711,"2019-12-31")</f>
        <v>-18.465898195000001</v>
      </c>
      <c r="S711" s="6">
        <f>[1]!EM_S_FA_YOY_OR(B711,"2020-12-31")</f>
        <v>-8.2446154347</v>
      </c>
      <c r="T711" s="6">
        <f>[1]!EM_S_FA_YOY_OR(B711,"2021-12-31")</f>
        <v>24.292314266399998</v>
      </c>
      <c r="U711" s="6">
        <f>[1]!EM_S_FA_YOY_OR(B711,"2022-12-31")</f>
        <v>3.2852557439000001</v>
      </c>
      <c r="V711" s="7">
        <f t="shared" si="68"/>
        <v>6.4443181918666648</v>
      </c>
      <c r="W711" s="8">
        <f t="shared" si="69"/>
        <v>16.496899868041744</v>
      </c>
      <c r="X711" s="6">
        <f>[1]!EM_S_FA_YOY_NETPROFIT(B711,"2019-12-31")</f>
        <v>-854.57586108750002</v>
      </c>
      <c r="Y711" s="6">
        <f>[1]!EM_S_FA_YOY_NETPROFIT(B711,"2020-12-31")</f>
        <v>118.0680512238</v>
      </c>
      <c r="Z711" s="6">
        <f>[1]!EM_S_FA_YOY_NETPROFIT(B711,"2021-12-31")</f>
        <v>167.04449875430001</v>
      </c>
      <c r="AA711" s="6">
        <f>[1]!EM_S_FA_YOY_NETPROFIT(B711,"2022-12-31")</f>
        <v>49.181746148400002</v>
      </c>
      <c r="AB711" s="7">
        <f t="shared" si="70"/>
        <v>111.43143204216666</v>
      </c>
      <c r="AC711" s="8">
        <f t="shared" si="71"/>
        <v>59.210984188589684</v>
      </c>
    </row>
    <row r="712" spans="1:29" ht="16.5" x14ac:dyDescent="0.45">
      <c r="A712" s="9">
        <v>792</v>
      </c>
      <c r="B712" s="5" t="s">
        <v>2656</v>
      </c>
      <c r="C712" s="5" t="s">
        <v>2657</v>
      </c>
      <c r="D712" s="5" t="s">
        <v>2658</v>
      </c>
      <c r="E712" s="5" t="s">
        <v>7</v>
      </c>
      <c r="F712" s="5" t="s">
        <v>11752</v>
      </c>
      <c r="G712" s="5">
        <v>2</v>
      </c>
      <c r="H712" s="5">
        <v>3</v>
      </c>
      <c r="I712" s="5">
        <f t="shared" si="66"/>
        <v>0</v>
      </c>
      <c r="J712" s="5">
        <f t="shared" si="67"/>
        <v>2</v>
      </c>
      <c r="K712" s="5"/>
      <c r="L712" s="5"/>
      <c r="M712" s="5"/>
      <c r="N712" s="5"/>
      <c r="O712" s="5" t="s">
        <v>2655</v>
      </c>
      <c r="P712" s="6">
        <f>[1]!EM_S_INFO_EMPLOYEE(B712,"2019")</f>
        <v>26598</v>
      </c>
      <c r="Q712" s="6">
        <f>[1]!EM_S_STM07_IS(B712,"83","2019-12-31","1",1000000000)</f>
        <v>6.6498519922700003</v>
      </c>
      <c r="R712" s="6">
        <f>[1]!EM_S_FA_YOY_OR(B712,"2019-12-31")</f>
        <v>-11.7312034604</v>
      </c>
      <c r="S712" s="6">
        <f>[1]!EM_S_FA_YOY_OR(B712,"2020-12-31")</f>
        <v>1.0954590524000001</v>
      </c>
      <c r="T712" s="6">
        <f>[1]!EM_S_FA_YOY_OR(B712,"2021-12-31")</f>
        <v>-9.5228201377000001</v>
      </c>
      <c r="U712" s="6">
        <f>[1]!EM_S_FA_YOY_OR(B712,"2022-12-31")</f>
        <v>-34.575832686699997</v>
      </c>
      <c r="V712" s="7">
        <f t="shared" si="68"/>
        <v>-14.334397923999999</v>
      </c>
      <c r="W712" s="8">
        <f t="shared" si="69"/>
        <v>18.315941804319198</v>
      </c>
      <c r="X712" s="6">
        <f>[1]!EM_S_FA_YOY_NETPROFIT(B712,"2019-12-31")</f>
        <v>-78.676290485999999</v>
      </c>
      <c r="Y712" s="6">
        <f>[1]!EM_S_FA_YOY_NETPROFIT(B712,"2020-12-31")</f>
        <v>37.914058252499999</v>
      </c>
      <c r="Z712" s="6">
        <f>[1]!EM_S_FA_YOY_NETPROFIT(B712,"2021-12-31")</f>
        <v>-945.50778166539999</v>
      </c>
      <c r="AA712" s="6">
        <f>[1]!EM_S_FA_YOY_NETPROFIT(B712,"2022-12-31")</f>
        <v>69.875329634699995</v>
      </c>
      <c r="AB712" s="7">
        <f t="shared" si="70"/>
        <v>-279.23946459273333</v>
      </c>
      <c r="AC712" s="8">
        <f t="shared" si="71"/>
        <v>577.22654432053309</v>
      </c>
    </row>
    <row r="713" spans="1:29" ht="16.5" x14ac:dyDescent="0.45">
      <c r="A713" s="9">
        <v>793</v>
      </c>
      <c r="B713" s="5" t="s">
        <v>2659</v>
      </c>
      <c r="C713" s="5" t="s">
        <v>2660</v>
      </c>
      <c r="D713" s="5" t="s">
        <v>2661</v>
      </c>
      <c r="E713" s="5" t="s">
        <v>288</v>
      </c>
      <c r="F713" s="5" t="s">
        <v>11761</v>
      </c>
      <c r="G713" s="5">
        <v>12</v>
      </c>
      <c r="H713" s="5">
        <v>1</v>
      </c>
      <c r="I713" s="5">
        <f t="shared" si="66"/>
        <v>2</v>
      </c>
      <c r="J713" s="5">
        <f t="shared" si="67"/>
        <v>6</v>
      </c>
      <c r="K713" s="5"/>
      <c r="L713" s="5"/>
      <c r="M713" s="5"/>
      <c r="N713" s="5"/>
      <c r="O713" s="5" t="s">
        <v>2655</v>
      </c>
      <c r="P713" s="6">
        <f>[1]!EM_S_INFO_EMPLOYEE(B713,"2019")</f>
        <v>1058</v>
      </c>
      <c r="Q713" s="6">
        <f>[1]!EM_S_STM07_IS(B713,"83","2019-12-31","1",1000000000)</f>
        <v>1.8051700750099999</v>
      </c>
      <c r="R713" s="6">
        <f>[1]!EM_S_FA_YOY_OR(B713,"2019-12-31")</f>
        <v>4.3443396152</v>
      </c>
      <c r="S713" s="6">
        <f>[1]!EM_S_FA_YOY_OR(B713,"2020-12-31")</f>
        <v>13.816326586800001</v>
      </c>
      <c r="T713" s="6">
        <f>[1]!EM_S_FA_YOY_OR(B713,"2021-12-31")</f>
        <v>34.576375878599997</v>
      </c>
      <c r="U713" s="6">
        <f>[1]!EM_S_FA_YOY_OR(B713,"2022-12-31")</f>
        <v>-1.8890448584999999</v>
      </c>
      <c r="V713" s="7">
        <f t="shared" si="68"/>
        <v>15.5012192023</v>
      </c>
      <c r="W713" s="8">
        <f t="shared" si="69"/>
        <v>18.291005295711752</v>
      </c>
      <c r="X713" s="6">
        <f>[1]!EM_S_FA_YOY_NETPROFIT(B713,"2019-12-31")</f>
        <v>-18.095645881199999</v>
      </c>
      <c r="Y713" s="6">
        <f>[1]!EM_S_FA_YOY_NETPROFIT(B713,"2020-12-31")</f>
        <v>42.766320401900003</v>
      </c>
      <c r="Z713" s="6">
        <f>[1]!EM_S_FA_YOY_NETPROFIT(B713,"2021-12-31")</f>
        <v>304.2755608407</v>
      </c>
      <c r="AA713" s="6">
        <f>[1]!EM_S_FA_YOY_NETPROFIT(B713,"2022-12-31")</f>
        <v>-33.937277816600002</v>
      </c>
      <c r="AB713" s="7">
        <f t="shared" si="70"/>
        <v>104.36820114199999</v>
      </c>
      <c r="AC713" s="8">
        <f t="shared" si="71"/>
        <v>177.32195250784756</v>
      </c>
    </row>
    <row r="714" spans="1:29" ht="16.5" x14ac:dyDescent="0.45">
      <c r="A714" s="9">
        <v>794</v>
      </c>
      <c r="B714" s="5" t="s">
        <v>2662</v>
      </c>
      <c r="C714" s="5" t="s">
        <v>2663</v>
      </c>
      <c r="D714" s="5" t="s">
        <v>2664</v>
      </c>
      <c r="E714" s="5" t="s">
        <v>1030</v>
      </c>
      <c r="F714" s="5" t="s">
        <v>11765</v>
      </c>
      <c r="G714" s="5">
        <v>16</v>
      </c>
      <c r="H714" s="5">
        <v>3</v>
      </c>
      <c r="I714" s="5">
        <f t="shared" si="66"/>
        <v>1</v>
      </c>
      <c r="J714" s="5">
        <f t="shared" si="67"/>
        <v>9</v>
      </c>
      <c r="K714" s="5"/>
      <c r="L714" s="5"/>
      <c r="M714" s="5"/>
      <c r="N714" s="5"/>
      <c r="O714" s="5" t="s">
        <v>2655</v>
      </c>
      <c r="P714" s="6">
        <f>[1]!EM_S_INFO_EMPLOYEE(B714,"2019")</f>
        <v>2191</v>
      </c>
      <c r="Q714" s="6">
        <f>[1]!EM_S_STM07_IS(B714,"83","2019-12-31","1",1000000000)</f>
        <v>1.40267690418</v>
      </c>
      <c r="R714" s="6">
        <f>[1]!EM_S_FA_YOY_OR(B714,"2019-12-31")</f>
        <v>15.617080761</v>
      </c>
      <c r="S714" s="6">
        <f>[1]!EM_S_FA_YOY_OR(B714,"2020-12-31")</f>
        <v>5.2426114053999999</v>
      </c>
      <c r="T714" s="6">
        <f>[1]!EM_S_FA_YOY_OR(B714,"2021-12-31")</f>
        <v>19.2198887415</v>
      </c>
      <c r="U714" s="6">
        <f>[1]!EM_S_FA_YOY_OR(B714,"2022-12-31")</f>
        <v>15.493110483900001</v>
      </c>
      <c r="V714" s="7">
        <f t="shared" si="68"/>
        <v>13.318536876933331</v>
      </c>
      <c r="W714" s="8">
        <f t="shared" si="69"/>
        <v>7.2379312107570311</v>
      </c>
      <c r="X714" s="6">
        <f>[1]!EM_S_FA_YOY_NETPROFIT(B714,"2019-12-31")</f>
        <v>14.7895195143</v>
      </c>
      <c r="Y714" s="6">
        <f>[1]!EM_S_FA_YOY_NETPROFIT(B714,"2020-12-31")</f>
        <v>11.396681346899999</v>
      </c>
      <c r="Z714" s="6">
        <f>[1]!EM_S_FA_YOY_NETPROFIT(B714,"2021-12-31")</f>
        <v>75.869387330199999</v>
      </c>
      <c r="AA714" s="6">
        <f>[1]!EM_S_FA_YOY_NETPROFIT(B714,"2022-12-31")</f>
        <v>-33.948857042900002</v>
      </c>
      <c r="AB714" s="7">
        <f t="shared" si="70"/>
        <v>17.772403878066665</v>
      </c>
      <c r="AC714" s="8">
        <f t="shared" si="71"/>
        <v>55.186040604878492</v>
      </c>
    </row>
    <row r="715" spans="1:29" ht="16.5" x14ac:dyDescent="0.45">
      <c r="A715" s="9">
        <v>795</v>
      </c>
      <c r="B715" s="5" t="s">
        <v>2665</v>
      </c>
      <c r="C715" s="5" t="s">
        <v>2666</v>
      </c>
      <c r="D715" s="5" t="s">
        <v>2667</v>
      </c>
      <c r="E715" s="5" t="s">
        <v>240</v>
      </c>
      <c r="F715" s="5" t="s">
        <v>11762</v>
      </c>
      <c r="G715" s="5">
        <v>13</v>
      </c>
      <c r="H715" s="5">
        <v>2</v>
      </c>
      <c r="I715" s="5">
        <f t="shared" si="66"/>
        <v>4</v>
      </c>
      <c r="J715" s="5">
        <f t="shared" si="67"/>
        <v>7</v>
      </c>
      <c r="K715" s="5"/>
      <c r="L715" s="5"/>
      <c r="M715" s="5"/>
      <c r="N715" s="5"/>
      <c r="O715" s="5" t="s">
        <v>2668</v>
      </c>
      <c r="P715" s="6">
        <f>[1]!EM_S_INFO_EMPLOYEE(B715,"2019")</f>
        <v>2045</v>
      </c>
      <c r="Q715" s="6">
        <f>[1]!EM_S_STM07_IS(B715,"83","2019-12-31","1",1000000000)</f>
        <v>1.3213043061</v>
      </c>
      <c r="R715" s="6">
        <f>[1]!EM_S_FA_YOY_OR(B715,"2019-12-31")</f>
        <v>-5.1760629641999998</v>
      </c>
      <c r="S715" s="6">
        <f>[1]!EM_S_FA_YOY_OR(B715,"2020-12-31")</f>
        <v>-3.2941638053000002</v>
      </c>
      <c r="T715" s="6">
        <f>[1]!EM_S_FA_YOY_OR(B715,"2021-12-31")</f>
        <v>93.490385107500003</v>
      </c>
      <c r="U715" s="6">
        <f>[1]!EM_S_FA_YOY_OR(B715,"2022-12-31")</f>
        <v>-30.141947848099999</v>
      </c>
      <c r="V715" s="7">
        <f t="shared" si="68"/>
        <v>20.018091151366665</v>
      </c>
      <c r="W715" s="8">
        <f t="shared" si="69"/>
        <v>65.029488398606958</v>
      </c>
      <c r="X715" s="6">
        <f>[1]!EM_S_FA_YOY_NETPROFIT(B715,"2019-12-31")</f>
        <v>-48.539230706600001</v>
      </c>
      <c r="Y715" s="6">
        <f>[1]!EM_S_FA_YOY_NETPROFIT(B715,"2020-12-31")</f>
        <v>13.3732686529</v>
      </c>
      <c r="Z715" s="6">
        <f>[1]!EM_S_FA_YOY_NETPROFIT(B715,"2021-12-31")</f>
        <v>254.58378335430001</v>
      </c>
      <c r="AA715" s="6">
        <f>[1]!EM_S_FA_YOY_NETPROFIT(B715,"2022-12-31")</f>
        <v>-575.49960713459996</v>
      </c>
      <c r="AB715" s="7">
        <f t="shared" si="70"/>
        <v>-102.51418504246665</v>
      </c>
      <c r="AC715" s="8">
        <f t="shared" si="71"/>
        <v>427.00355412383129</v>
      </c>
    </row>
    <row r="716" spans="1:29" ht="16.5" x14ac:dyDescent="0.45">
      <c r="A716" s="9">
        <v>796</v>
      </c>
      <c r="B716" s="5" t="s">
        <v>2669</v>
      </c>
      <c r="C716" s="5" t="s">
        <v>2670</v>
      </c>
      <c r="D716" s="5" t="s">
        <v>2671</v>
      </c>
      <c r="E716" s="5" t="s">
        <v>7</v>
      </c>
      <c r="F716" s="5" t="s">
        <v>11762</v>
      </c>
      <c r="G716" s="5">
        <v>13</v>
      </c>
      <c r="H716" s="5">
        <v>2</v>
      </c>
      <c r="I716" s="5">
        <f t="shared" si="66"/>
        <v>4</v>
      </c>
      <c r="J716" s="5">
        <f t="shared" si="67"/>
        <v>7</v>
      </c>
      <c r="K716" s="5"/>
      <c r="L716" s="5"/>
      <c r="M716" s="5"/>
      <c r="N716" s="5"/>
      <c r="O716" s="5" t="s">
        <v>2668</v>
      </c>
      <c r="P716" s="6">
        <f>[1]!EM_S_INFO_EMPLOYEE(B716,"2019")</f>
        <v>480</v>
      </c>
      <c r="Q716" s="6">
        <f>[1]!EM_S_STM07_IS(B716,"83","2019-12-31","1",1000000000)</f>
        <v>0.20448029628</v>
      </c>
      <c r="R716" s="6">
        <f>[1]!EM_S_FA_YOY_OR(B716,"2019-12-31")</f>
        <v>-36.950668174100002</v>
      </c>
      <c r="S716" s="6">
        <f>[1]!EM_S_FA_YOY_OR(B716,"2020-12-31")</f>
        <v>-31.816976052800001</v>
      </c>
      <c r="T716" s="6">
        <f>[1]!EM_S_FA_YOY_OR(B716,"2021-12-31")</f>
        <v>31.873867794999999</v>
      </c>
      <c r="U716" s="6">
        <f>[1]!EM_S_FA_YOY_OR(B716,"2022-12-31")</f>
        <v>-26.5276118817</v>
      </c>
      <c r="V716" s="7">
        <f t="shared" si="68"/>
        <v>-8.8235733798333342</v>
      </c>
      <c r="W716" s="8">
        <f t="shared" si="69"/>
        <v>35.344103213519134</v>
      </c>
      <c r="X716" s="6">
        <f>[1]!EM_S_FA_YOY_NETPROFIT(B716,"2019-12-31")</f>
        <v>108.4454247952</v>
      </c>
      <c r="Y716" s="6">
        <f>[1]!EM_S_FA_YOY_NETPROFIT(B716,"2020-12-31")</f>
        <v>-341.9670850091</v>
      </c>
      <c r="Z716" s="6">
        <f>[1]!EM_S_FA_YOY_NETPROFIT(B716,"2021-12-31")</f>
        <v>17.532410434599999</v>
      </c>
      <c r="AA716" s="6">
        <f>[1]!EM_S_FA_YOY_NETPROFIT(B716,"2022-12-31")</f>
        <v>2.0522323921000001</v>
      </c>
      <c r="AB716" s="7">
        <f t="shared" si="70"/>
        <v>-107.46081406079999</v>
      </c>
      <c r="AC716" s="8">
        <f t="shared" si="71"/>
        <v>203.23582930579684</v>
      </c>
    </row>
    <row r="717" spans="1:29" ht="16.5" x14ac:dyDescent="0.45">
      <c r="A717" s="9">
        <v>797</v>
      </c>
      <c r="B717" s="5" t="s">
        <v>2672</v>
      </c>
      <c r="C717" s="5" t="s">
        <v>2673</v>
      </c>
      <c r="D717" s="5" t="s">
        <v>2674</v>
      </c>
      <c r="E717" s="5" t="s">
        <v>120</v>
      </c>
      <c r="F717" s="5" t="s">
        <v>58</v>
      </c>
      <c r="G717" s="5">
        <v>10</v>
      </c>
      <c r="H717" s="5">
        <v>2</v>
      </c>
      <c r="I717" s="5">
        <f t="shared" si="66"/>
        <v>3</v>
      </c>
      <c r="J717" s="5">
        <f t="shared" si="67"/>
        <v>3</v>
      </c>
      <c r="K717" s="5"/>
      <c r="L717" s="5"/>
      <c r="M717" s="5"/>
      <c r="N717" s="5"/>
      <c r="O717" s="5" t="s">
        <v>2668</v>
      </c>
      <c r="P717" s="6">
        <f>[1]!EM_S_INFO_EMPLOYEE(B717,"2019")</f>
        <v>758</v>
      </c>
      <c r="Q717" s="6">
        <f>[1]!EM_S_STM07_IS(B717,"83","2019-12-31","1",1000000000)</f>
        <v>1.7260507200299999</v>
      </c>
      <c r="R717" s="6">
        <f>[1]!EM_S_FA_YOY_OR(B717,"2019-12-31")</f>
        <v>-0.47421257230000002</v>
      </c>
      <c r="S717" s="6">
        <f>[1]!EM_S_FA_YOY_OR(B717,"2020-12-31")</f>
        <v>5.5766940272000003</v>
      </c>
      <c r="T717" s="6">
        <f>[1]!EM_S_FA_YOY_OR(B717,"2021-12-31")</f>
        <v>24.503314084199999</v>
      </c>
      <c r="U717" s="6">
        <f>[1]!EM_S_FA_YOY_OR(B717,"2022-12-31")</f>
        <v>-5.9753638845000001</v>
      </c>
      <c r="V717" s="7">
        <f t="shared" si="68"/>
        <v>8.0348814089666671</v>
      </c>
      <c r="W717" s="8">
        <f t="shared" si="69"/>
        <v>15.387315119371454</v>
      </c>
      <c r="X717" s="6">
        <f>[1]!EM_S_FA_YOY_NETPROFIT(B717,"2019-12-31")</f>
        <v>-2006.7786829516999</v>
      </c>
      <c r="Y717" s="6">
        <f>[1]!EM_S_FA_YOY_NETPROFIT(B717,"2020-12-31")</f>
        <v>104.5971284556</v>
      </c>
      <c r="Z717" s="6">
        <f>[1]!EM_S_FA_YOY_NETPROFIT(B717,"2021-12-31")</f>
        <v>48.830381727599999</v>
      </c>
      <c r="AA717" s="6">
        <f>[1]!EM_S_FA_YOY_NETPROFIT(B717,"2022-12-31")</f>
        <v>-19.5715938823</v>
      </c>
      <c r="AB717" s="7">
        <f t="shared" si="70"/>
        <v>44.618638766966676</v>
      </c>
      <c r="AC717" s="8">
        <f t="shared" si="71"/>
        <v>62.191414084513788</v>
      </c>
    </row>
    <row r="718" spans="1:29" ht="16.5" x14ac:dyDescent="0.45">
      <c r="A718" s="9">
        <v>798</v>
      </c>
      <c r="B718" s="5" t="s">
        <v>2675</v>
      </c>
      <c r="C718" s="5" t="s">
        <v>2676</v>
      </c>
      <c r="D718" s="5" t="s">
        <v>2677</v>
      </c>
      <c r="E718" s="5" t="s">
        <v>240</v>
      </c>
      <c r="F718" s="5" t="s">
        <v>11771</v>
      </c>
      <c r="G718" s="5">
        <v>22</v>
      </c>
      <c r="H718" s="5">
        <v>3</v>
      </c>
      <c r="I718" s="5">
        <f t="shared" si="66"/>
        <v>4</v>
      </c>
      <c r="J718" s="5">
        <f t="shared" si="67"/>
        <v>7</v>
      </c>
      <c r="K718" s="5"/>
      <c r="L718" s="5"/>
      <c r="M718" s="5"/>
      <c r="N718" s="5"/>
      <c r="O718" s="5" t="s">
        <v>2668</v>
      </c>
      <c r="P718" s="6">
        <f>[1]!EM_S_INFO_EMPLOYEE(B718,"2019")</f>
        <v>3492</v>
      </c>
      <c r="Q718" s="6">
        <f>[1]!EM_S_STM07_IS(B718,"83","2019-12-31","1",1000000000)</f>
        <v>2.0703411699599998</v>
      </c>
      <c r="R718" s="6">
        <f>[1]!EM_S_FA_YOY_OR(B718,"2019-12-31")</f>
        <v>36.952632385800001</v>
      </c>
      <c r="S718" s="6">
        <f>[1]!EM_S_FA_YOY_OR(B718,"2020-12-31")</f>
        <v>3.8932036637</v>
      </c>
      <c r="T718" s="6">
        <f>[1]!EM_S_FA_YOY_OR(B718,"2021-12-31")</f>
        <v>30.695739516300002</v>
      </c>
      <c r="U718" s="6">
        <f>[1]!EM_S_FA_YOY_OR(B718,"2022-12-31")</f>
        <v>38.7518388206</v>
      </c>
      <c r="V718" s="7">
        <f t="shared" si="68"/>
        <v>24.446927333533335</v>
      </c>
      <c r="W718" s="8">
        <f t="shared" si="69"/>
        <v>18.250119219393774</v>
      </c>
      <c r="X718" s="6">
        <f>[1]!EM_S_FA_YOY_NETPROFIT(B718,"2019-12-31")</f>
        <v>1181.1316670338001</v>
      </c>
      <c r="Y718" s="6">
        <f>[1]!EM_S_FA_YOY_NETPROFIT(B718,"2020-12-31")</f>
        <v>-83.371852565300003</v>
      </c>
      <c r="Z718" s="6">
        <f>[1]!EM_S_FA_YOY_NETPROFIT(B718,"2021-12-31")</f>
        <v>-2638.6043732685998</v>
      </c>
      <c r="AA718" s="6">
        <f>[1]!EM_S_FA_YOY_NETPROFIT(B718,"2022-12-31")</f>
        <v>62.234465636400003</v>
      </c>
      <c r="AB718" s="7">
        <f t="shared" si="70"/>
        <v>-886.58058673249991</v>
      </c>
      <c r="AC718" s="8">
        <f t="shared" si="71"/>
        <v>1519.0427286341499</v>
      </c>
    </row>
    <row r="719" spans="1:29" ht="16.5" x14ac:dyDescent="0.45">
      <c r="A719" s="9">
        <v>799</v>
      </c>
      <c r="B719" s="5" t="s">
        <v>2678</v>
      </c>
      <c r="C719" s="5" t="s">
        <v>2679</v>
      </c>
      <c r="D719" s="5" t="s">
        <v>2680</v>
      </c>
      <c r="E719" s="5" t="s">
        <v>240</v>
      </c>
      <c r="F719" s="5" t="s">
        <v>11771</v>
      </c>
      <c r="G719" s="5">
        <v>22</v>
      </c>
      <c r="H719" s="5">
        <v>3</v>
      </c>
      <c r="I719" s="5">
        <f t="shared" si="66"/>
        <v>4</v>
      </c>
      <c r="J719" s="5">
        <f t="shared" si="67"/>
        <v>7</v>
      </c>
      <c r="K719" s="5"/>
      <c r="L719" s="5"/>
      <c r="M719" s="5"/>
      <c r="N719" s="5"/>
      <c r="O719" s="5" t="s">
        <v>2681</v>
      </c>
      <c r="P719" s="6">
        <f>[1]!EM_S_INFO_EMPLOYEE(B719,"2019")</f>
        <v>4217</v>
      </c>
      <c r="Q719" s="6">
        <f>[1]!EM_S_STM07_IS(B719,"83","2019-12-31","1",1000000000)</f>
        <v>2.72692035165</v>
      </c>
      <c r="R719" s="6">
        <f>[1]!EM_S_FA_YOY_OR(B719,"2019-12-31")</f>
        <v>-3.9745797240999998</v>
      </c>
      <c r="S719" s="6">
        <f>[1]!EM_S_FA_YOY_OR(B719,"2020-12-31")</f>
        <v>-13.154817207000001</v>
      </c>
      <c r="T719" s="6">
        <f>[1]!EM_S_FA_YOY_OR(B719,"2021-12-31")</f>
        <v>11.659399962</v>
      </c>
      <c r="U719" s="6">
        <f>[1]!EM_S_FA_YOY_OR(B719,"2022-12-31")</f>
        <v>0.4703769961</v>
      </c>
      <c r="V719" s="7">
        <f t="shared" si="68"/>
        <v>-0.34168008296666685</v>
      </c>
      <c r="W719" s="8">
        <f t="shared" si="69"/>
        <v>12.42702381716235</v>
      </c>
      <c r="X719" s="6">
        <f>[1]!EM_S_FA_YOY_NETPROFIT(B719,"2019-12-31")</f>
        <v>106.1512077263</v>
      </c>
      <c r="Y719" s="6">
        <f>[1]!EM_S_FA_YOY_NETPROFIT(B719,"2020-12-31")</f>
        <v>-532.47821895610002</v>
      </c>
      <c r="Z719" s="6">
        <f>[1]!EM_S_FA_YOY_NETPROFIT(B719,"2021-12-31")</f>
        <v>9.3034453404999997</v>
      </c>
      <c r="AA719" s="6">
        <f>[1]!EM_S_FA_YOY_NETPROFIT(B719,"2022-12-31")</f>
        <v>57.147538801300001</v>
      </c>
      <c r="AB719" s="7">
        <f t="shared" si="70"/>
        <v>-155.34241160476665</v>
      </c>
      <c r="AC719" s="8">
        <f t="shared" si="71"/>
        <v>327.48408695641689</v>
      </c>
    </row>
    <row r="720" spans="1:29" ht="16.5" x14ac:dyDescent="0.45">
      <c r="A720" s="9">
        <v>800</v>
      </c>
      <c r="B720" s="5" t="s">
        <v>2682</v>
      </c>
      <c r="C720" s="5" t="s">
        <v>2683</v>
      </c>
      <c r="D720" s="5" t="s">
        <v>2684</v>
      </c>
      <c r="E720" s="5" t="s">
        <v>120</v>
      </c>
      <c r="F720" s="5" t="s">
        <v>11760</v>
      </c>
      <c r="G720" s="5">
        <v>11</v>
      </c>
      <c r="H720" s="5">
        <v>2</v>
      </c>
      <c r="I720" s="5">
        <f t="shared" si="66"/>
        <v>3</v>
      </c>
      <c r="J720" s="5">
        <f t="shared" si="67"/>
        <v>3</v>
      </c>
      <c r="K720" s="5"/>
      <c r="L720" s="5"/>
      <c r="M720" s="5"/>
      <c r="N720" s="5"/>
      <c r="O720" s="5" t="s">
        <v>2681</v>
      </c>
      <c r="P720" s="6">
        <f>[1]!EM_S_INFO_EMPLOYEE(B720,"2019")</f>
        <v>3529</v>
      </c>
      <c r="Q720" s="6">
        <f>[1]!EM_S_STM07_IS(B720,"83","2019-12-31","1",1000000000)</f>
        <v>4.8601958948700004</v>
      </c>
      <c r="R720" s="6">
        <f>[1]!EM_S_FA_YOY_OR(B720,"2019-12-31")</f>
        <v>0.98460847070000002</v>
      </c>
      <c r="S720" s="6">
        <f>[1]!EM_S_FA_YOY_OR(B720,"2020-12-31")</f>
        <v>1.0379848115000001</v>
      </c>
      <c r="T720" s="6">
        <f>[1]!EM_S_FA_YOY_OR(B720,"2021-12-31")</f>
        <v>17.296361533199999</v>
      </c>
      <c r="U720" s="6">
        <f>[1]!EM_S_FA_YOY_OR(B720,"2022-12-31")</f>
        <v>-7.7464301727000002</v>
      </c>
      <c r="V720" s="7">
        <f t="shared" si="68"/>
        <v>3.529305390666666</v>
      </c>
      <c r="W720" s="8">
        <f t="shared" si="69"/>
        <v>12.705918415345188</v>
      </c>
      <c r="X720" s="6">
        <f>[1]!EM_S_FA_YOY_NETPROFIT(B720,"2019-12-31")</f>
        <v>2.6085534957999998</v>
      </c>
      <c r="Y720" s="6">
        <f>[1]!EM_S_FA_YOY_NETPROFIT(B720,"2020-12-31")</f>
        <v>6.0628608961000001</v>
      </c>
      <c r="Z720" s="6">
        <f>[1]!EM_S_FA_YOY_NETPROFIT(B720,"2021-12-31")</f>
        <v>21.1829824366</v>
      </c>
      <c r="AA720" s="6">
        <f>[1]!EM_S_FA_YOY_NETPROFIT(B720,"2022-12-31")</f>
        <v>-20.1910557472</v>
      </c>
      <c r="AB720" s="7">
        <f t="shared" si="70"/>
        <v>2.3515958618333328</v>
      </c>
      <c r="AC720" s="8">
        <f t="shared" si="71"/>
        <v>20.935206591399158</v>
      </c>
    </row>
    <row r="721" spans="1:29" ht="16.5" x14ac:dyDescent="0.45">
      <c r="A721" s="9">
        <v>801</v>
      </c>
      <c r="B721" s="5" t="s">
        <v>2685</v>
      </c>
      <c r="C721" s="5" t="s">
        <v>2686</v>
      </c>
      <c r="D721" s="5" t="s">
        <v>2687</v>
      </c>
      <c r="E721" s="5" t="s">
        <v>7</v>
      </c>
      <c r="F721" s="5" t="s">
        <v>11765</v>
      </c>
      <c r="G721" s="5">
        <v>16</v>
      </c>
      <c r="H721" s="5">
        <v>3</v>
      </c>
      <c r="I721" s="5">
        <f t="shared" si="66"/>
        <v>1</v>
      </c>
      <c r="J721" s="5">
        <f t="shared" si="67"/>
        <v>9</v>
      </c>
      <c r="K721" s="5"/>
      <c r="L721" s="5"/>
      <c r="M721" s="5"/>
      <c r="N721" s="5"/>
      <c r="O721" s="5" t="s">
        <v>2681</v>
      </c>
      <c r="P721" s="6">
        <f>[1]!EM_S_INFO_EMPLOYEE(B721,"2019")</f>
        <v>4270</v>
      </c>
      <c r="Q721" s="6">
        <f>[1]!EM_S_STM07_IS(B721,"83","2019-12-31","1",1000000000)</f>
        <v>4.4704659805900002</v>
      </c>
      <c r="R721" s="6">
        <f>[1]!EM_S_FA_YOY_OR(B721,"2019-12-31")</f>
        <v>-3.8997215464999999</v>
      </c>
      <c r="S721" s="6">
        <f>[1]!EM_S_FA_YOY_OR(B721,"2020-12-31")</f>
        <v>-38.741010266499998</v>
      </c>
      <c r="T721" s="6">
        <f>[1]!EM_S_FA_YOY_OR(B721,"2021-12-31")</f>
        <v>11.678746389500001</v>
      </c>
      <c r="U721" s="6">
        <f>[1]!EM_S_FA_YOY_OR(B721,"2022-12-31")</f>
        <v>13.851047576599999</v>
      </c>
      <c r="V721" s="7">
        <f t="shared" si="68"/>
        <v>-4.4037387668000001</v>
      </c>
      <c r="W721" s="8">
        <f t="shared" si="69"/>
        <v>29.756778784756783</v>
      </c>
      <c r="X721" s="6">
        <f>[1]!EM_S_FA_YOY_NETPROFIT(B721,"2019-12-31")</f>
        <v>-53.1245891883</v>
      </c>
      <c r="Y721" s="6">
        <f>[1]!EM_S_FA_YOY_NETPROFIT(B721,"2020-12-31")</f>
        <v>-92.647131075199994</v>
      </c>
      <c r="Z721" s="6">
        <f>[1]!EM_S_FA_YOY_NETPROFIT(B721,"2021-12-31")</f>
        <v>953.80078595600003</v>
      </c>
      <c r="AA721" s="6">
        <f>[1]!EM_S_FA_YOY_NETPROFIT(B721,"2022-12-31")</f>
        <v>20.043876195399999</v>
      </c>
      <c r="AB721" s="7">
        <f t="shared" si="70"/>
        <v>293.73251035873335</v>
      </c>
      <c r="AC721" s="8">
        <f t="shared" si="71"/>
        <v>574.40613864875911</v>
      </c>
    </row>
    <row r="722" spans="1:29" ht="16.5" x14ac:dyDescent="0.45">
      <c r="A722" s="9">
        <v>802</v>
      </c>
      <c r="B722" s="5" t="s">
        <v>2688</v>
      </c>
      <c r="C722" s="5" t="s">
        <v>2689</v>
      </c>
      <c r="D722" s="5" t="s">
        <v>2690</v>
      </c>
      <c r="E722" s="5" t="s">
        <v>240</v>
      </c>
      <c r="F722" s="5" t="s">
        <v>11768</v>
      </c>
      <c r="G722" s="5">
        <v>19</v>
      </c>
      <c r="H722" s="5">
        <v>2</v>
      </c>
      <c r="I722" s="5">
        <f t="shared" si="66"/>
        <v>2</v>
      </c>
      <c r="J722" s="5">
        <f t="shared" si="67"/>
        <v>4</v>
      </c>
      <c r="K722" s="5"/>
      <c r="L722" s="5"/>
      <c r="M722" s="5"/>
      <c r="N722" s="5"/>
      <c r="O722" s="5" t="s">
        <v>2691</v>
      </c>
      <c r="P722" s="6">
        <f>[1]!EM_S_INFO_EMPLOYEE(B722,"2019")</f>
        <v>543</v>
      </c>
      <c r="Q722" s="6">
        <f>[1]!EM_S_STM07_IS(B722,"83","2019-12-31","1",1000000000)</f>
        <v>5.1255961780600003</v>
      </c>
      <c r="R722" s="6">
        <f>[1]!EM_S_FA_YOY_OR(B722,"2019-12-31")</f>
        <v>-10.976261866</v>
      </c>
      <c r="S722" s="6">
        <f>[1]!EM_S_FA_YOY_OR(B722,"2020-12-31")</f>
        <v>5.9830714066999997</v>
      </c>
      <c r="T722" s="6">
        <f>[1]!EM_S_FA_YOY_OR(B722,"2021-12-31")</f>
        <v>23.623142639499999</v>
      </c>
      <c r="U722" s="6">
        <f>[1]!EM_S_FA_YOY_OR(B722,"2022-12-31")</f>
        <v>-28.4992666592</v>
      </c>
      <c r="V722" s="7">
        <f t="shared" si="68"/>
        <v>0.36898246233333271</v>
      </c>
      <c r="W722" s="8">
        <f t="shared" si="69"/>
        <v>26.510844644819354</v>
      </c>
      <c r="X722" s="6">
        <f>[1]!EM_S_FA_YOY_NETPROFIT(B722,"2019-12-31")</f>
        <v>6.7051214436000004</v>
      </c>
      <c r="Y722" s="6">
        <f>[1]!EM_S_FA_YOY_NETPROFIT(B722,"2020-12-31")</f>
        <v>-14.077562221100001</v>
      </c>
      <c r="Z722" s="6">
        <f>[1]!EM_S_FA_YOY_NETPROFIT(B722,"2021-12-31")</f>
        <v>33.858567988399997</v>
      </c>
      <c r="AA722" s="6">
        <f>[1]!EM_S_FA_YOY_NETPROFIT(B722,"2022-12-31")</f>
        <v>-50.649527918300002</v>
      </c>
      <c r="AB722" s="7">
        <f t="shared" si="70"/>
        <v>-10.289507383666669</v>
      </c>
      <c r="AC722" s="8">
        <f t="shared" si="71"/>
        <v>42.381205599092539</v>
      </c>
    </row>
    <row r="723" spans="1:29" ht="16.5" x14ac:dyDescent="0.45">
      <c r="A723" s="9">
        <v>803</v>
      </c>
      <c r="B723" s="5" t="s">
        <v>2692</v>
      </c>
      <c r="C723" s="5" t="s">
        <v>2693</v>
      </c>
      <c r="D723" s="5" t="s">
        <v>2694</v>
      </c>
      <c r="E723" s="5" t="s">
        <v>293</v>
      </c>
      <c r="F723" s="5" t="s">
        <v>11769</v>
      </c>
      <c r="G723" s="5">
        <v>20</v>
      </c>
      <c r="H723" s="5">
        <v>3</v>
      </c>
      <c r="I723" s="5">
        <f t="shared" si="66"/>
        <v>4</v>
      </c>
      <c r="J723" s="5">
        <f t="shared" si="67"/>
        <v>7</v>
      </c>
      <c r="K723" s="5"/>
      <c r="L723" s="5"/>
      <c r="M723" s="5"/>
      <c r="N723" s="5"/>
      <c r="O723" s="5" t="s">
        <v>2691</v>
      </c>
      <c r="P723" s="6">
        <f>[1]!EM_S_INFO_EMPLOYEE(B723,"2019")</f>
        <v>765</v>
      </c>
      <c r="Q723" s="6">
        <f>[1]!EM_S_STM07_IS(B723,"83","2019-12-31","1",1000000000)</f>
        <v>0.50440891017</v>
      </c>
      <c r="R723" s="6">
        <f>[1]!EM_S_FA_YOY_OR(B723,"2019-12-31")</f>
        <v>-4.5959746091999998</v>
      </c>
      <c r="S723" s="6">
        <f>[1]!EM_S_FA_YOY_OR(B723,"2020-12-31")</f>
        <v>26.417588419499999</v>
      </c>
      <c r="T723" s="6">
        <f>[1]!EM_S_FA_YOY_OR(B723,"2021-12-31")</f>
        <v>15.6049032527</v>
      </c>
      <c r="U723" s="6">
        <f>[1]!EM_S_FA_YOY_OR(B723,"2022-12-31")</f>
        <v>-11.5725816974</v>
      </c>
      <c r="V723" s="7">
        <f t="shared" si="68"/>
        <v>10.149969991599999</v>
      </c>
      <c r="W723" s="8">
        <f t="shared" si="69"/>
        <v>19.573719090659338</v>
      </c>
      <c r="X723" s="6">
        <f>[1]!EM_S_FA_YOY_NETPROFIT(B723,"2019-12-31")</f>
        <v>90.801933418000004</v>
      </c>
      <c r="Y723" s="6">
        <f>[1]!EM_S_FA_YOY_NETPROFIT(B723,"2020-12-31")</f>
        <v>29.2329430204</v>
      </c>
      <c r="Z723" s="6">
        <f>[1]!EM_S_FA_YOY_NETPROFIT(B723,"2021-12-31")</f>
        <v>38.0164065134</v>
      </c>
      <c r="AA723" s="6">
        <f>[1]!EM_S_FA_YOY_NETPROFIT(B723,"2022-12-31")</f>
        <v>-12.4780042277</v>
      </c>
      <c r="AB723" s="7">
        <f t="shared" si="70"/>
        <v>18.257115102033335</v>
      </c>
      <c r="AC723" s="8">
        <f t="shared" si="71"/>
        <v>26.977267798888132</v>
      </c>
    </row>
    <row r="724" spans="1:29" ht="16.5" x14ac:dyDescent="0.45">
      <c r="A724" s="9">
        <v>804</v>
      </c>
      <c r="B724" s="5" t="s">
        <v>2695</v>
      </c>
      <c r="C724" s="5" t="s">
        <v>2696</v>
      </c>
      <c r="D724" s="5" t="s">
        <v>2697</v>
      </c>
      <c r="E724" s="5" t="s">
        <v>263</v>
      </c>
      <c r="F724" s="5" t="s">
        <v>11776</v>
      </c>
      <c r="G724" s="5">
        <v>27</v>
      </c>
      <c r="H724" s="5">
        <v>3</v>
      </c>
      <c r="I724" s="5">
        <f t="shared" si="66"/>
        <v>2</v>
      </c>
      <c r="J724" s="5">
        <f t="shared" si="67"/>
        <v>10</v>
      </c>
      <c r="K724" s="5"/>
      <c r="L724" s="5"/>
      <c r="M724" s="5"/>
      <c r="N724" s="5"/>
      <c r="O724" s="5" t="s">
        <v>2691</v>
      </c>
      <c r="P724" s="6">
        <f>[1]!EM_S_INFO_EMPLOYEE(B724,"2019")</f>
        <v>606</v>
      </c>
      <c r="Q724" s="6">
        <f>[1]!EM_S_STM07_IS(B724,"83","2019-12-31","1",1000000000)</f>
        <v>0.34941293642999999</v>
      </c>
      <c r="R724" s="6">
        <f>[1]!EM_S_FA_YOY_OR(B724,"2019-12-31")</f>
        <v>-31.405991743400001</v>
      </c>
      <c r="S724" s="6">
        <f>[1]!EM_S_FA_YOY_OR(B724,"2020-12-31")</f>
        <v>-1.2288133015</v>
      </c>
      <c r="T724" s="6">
        <f>[1]!EM_S_FA_YOY_OR(B724,"2021-12-31")</f>
        <v>38.658335411800003</v>
      </c>
      <c r="U724" s="6">
        <f>[1]!EM_S_FA_YOY_OR(B724,"2022-12-31")</f>
        <v>16.4835666223</v>
      </c>
      <c r="V724" s="7">
        <f t="shared" si="68"/>
        <v>17.971029577533333</v>
      </c>
      <c r="W724" s="8">
        <f t="shared" si="69"/>
        <v>19.985133666093436</v>
      </c>
      <c r="X724" s="6">
        <f>[1]!EM_S_FA_YOY_NETPROFIT(B724,"2019-12-31")</f>
        <v>-701.13107616690002</v>
      </c>
      <c r="Y724" s="6">
        <f>[1]!EM_S_FA_YOY_NETPROFIT(B724,"2020-12-31")</f>
        <v>119.0007137396</v>
      </c>
      <c r="Z724" s="6">
        <f>[1]!EM_S_FA_YOY_NETPROFIT(B724,"2021-12-31")</f>
        <v>-31.3236398361</v>
      </c>
      <c r="AA724" s="6">
        <f>[1]!EM_S_FA_YOY_NETPROFIT(B724,"2022-12-31")</f>
        <v>11.9362611874</v>
      </c>
      <c r="AB724" s="7">
        <f t="shared" si="70"/>
        <v>33.2044450303</v>
      </c>
      <c r="AC724" s="8">
        <f t="shared" si="71"/>
        <v>77.386074667665895</v>
      </c>
    </row>
    <row r="725" spans="1:29" ht="16.5" x14ac:dyDescent="0.45">
      <c r="A725" s="9">
        <v>805</v>
      </c>
      <c r="B725" s="5" t="s">
        <v>2698</v>
      </c>
      <c r="C725" s="5" t="s">
        <v>2699</v>
      </c>
      <c r="D725" s="5" t="s">
        <v>2700</v>
      </c>
      <c r="E725" s="5" t="s">
        <v>249</v>
      </c>
      <c r="F725" s="5" t="s">
        <v>11753</v>
      </c>
      <c r="G725" s="5">
        <v>3</v>
      </c>
      <c r="H725" s="5">
        <v>3</v>
      </c>
      <c r="I725" s="5">
        <f t="shared" si="66"/>
        <v>4</v>
      </c>
      <c r="J725" s="5">
        <f t="shared" si="67"/>
        <v>7</v>
      </c>
      <c r="K725" s="5"/>
      <c r="L725" s="5"/>
      <c r="M725" s="5"/>
      <c r="N725" s="5"/>
      <c r="O725" s="5" t="s">
        <v>2691</v>
      </c>
      <c r="P725" s="6">
        <f>[1]!EM_S_INFO_EMPLOYEE(B725,"2019")</f>
        <v>2840</v>
      </c>
      <c r="Q725" s="6">
        <f>[1]!EM_S_STM07_IS(B725,"83","2019-12-31","1",1000000000)</f>
        <v>2.7556764121000001</v>
      </c>
      <c r="R725" s="6">
        <f>[1]!EM_S_FA_YOY_OR(B725,"2019-12-31")</f>
        <v>12.2037032869</v>
      </c>
      <c r="S725" s="6">
        <f>[1]!EM_S_FA_YOY_OR(B725,"2020-12-31")</f>
        <v>0.38688983700000001</v>
      </c>
      <c r="T725" s="6">
        <f>[1]!EM_S_FA_YOY_OR(B725,"2021-12-31")</f>
        <v>0.1544898375</v>
      </c>
      <c r="U725" s="6">
        <f>[1]!EM_S_FA_YOY_OR(B725,"2022-12-31")</f>
        <v>-12.835068659399999</v>
      </c>
      <c r="V725" s="7">
        <f t="shared" si="68"/>
        <v>-4.0978963283000001</v>
      </c>
      <c r="W725" s="8">
        <f t="shared" si="69"/>
        <v>7.567505381395276</v>
      </c>
      <c r="X725" s="6">
        <f>[1]!EM_S_FA_YOY_NETPROFIT(B725,"2019-12-31")</f>
        <v>53.066053591100001</v>
      </c>
      <c r="Y725" s="6">
        <f>[1]!EM_S_FA_YOY_NETPROFIT(B725,"2020-12-31")</f>
        <v>2.6367715308999999</v>
      </c>
      <c r="Z725" s="6">
        <f>[1]!EM_S_FA_YOY_NETPROFIT(B725,"2021-12-31")</f>
        <v>-28.6512645629</v>
      </c>
      <c r="AA725" s="6">
        <f>[1]!EM_S_FA_YOY_NETPROFIT(B725,"2022-12-31")</f>
        <v>-518.66976793590004</v>
      </c>
      <c r="AB725" s="7">
        <f t="shared" si="70"/>
        <v>-181.56142032263335</v>
      </c>
      <c r="AC725" s="8">
        <f t="shared" si="71"/>
        <v>292.3632395215958</v>
      </c>
    </row>
    <row r="726" spans="1:29" ht="16.5" x14ac:dyDescent="0.45">
      <c r="A726" s="9">
        <v>806</v>
      </c>
      <c r="B726" s="5" t="s">
        <v>2701</v>
      </c>
      <c r="C726" s="5" t="s">
        <v>2702</v>
      </c>
      <c r="D726" s="5" t="s">
        <v>2703</v>
      </c>
      <c r="E726" s="5" t="s">
        <v>474</v>
      </c>
      <c r="F726" s="5" t="s">
        <v>11761</v>
      </c>
      <c r="G726" s="5">
        <v>12</v>
      </c>
      <c r="H726" s="5">
        <v>1</v>
      </c>
      <c r="I726" s="5">
        <f t="shared" si="66"/>
        <v>2</v>
      </c>
      <c r="J726" s="5">
        <f t="shared" si="67"/>
        <v>6</v>
      </c>
      <c r="K726" s="5"/>
      <c r="L726" s="5"/>
      <c r="M726" s="5"/>
      <c r="N726" s="5"/>
      <c r="O726" s="5" t="s">
        <v>2704</v>
      </c>
      <c r="P726" s="6">
        <f>[1]!EM_S_INFO_EMPLOYEE(B726,"2019")</f>
        <v>22314</v>
      </c>
      <c r="Q726" s="6">
        <f>[1]!EM_S_STM07_IS(B726,"83","2019-12-31","1",1000000000)</f>
        <v>14.55843676199</v>
      </c>
      <c r="R726" s="6">
        <f>[1]!EM_S_FA_YOY_OR(B726,"2019-12-31")</f>
        <v>26.077322103299998</v>
      </c>
      <c r="S726" s="6">
        <f>[1]!EM_S_FA_YOY_OR(B726,"2020-12-31")</f>
        <v>-5.590141826</v>
      </c>
      <c r="T726" s="6">
        <f>[1]!EM_S_FA_YOY_OR(B726,"2021-12-31")</f>
        <v>5.3373474934000003</v>
      </c>
      <c r="U726" s="6">
        <f>[1]!EM_S_FA_YOY_OR(B726,"2022-12-31")</f>
        <v>16.154562225599999</v>
      </c>
      <c r="V726" s="7">
        <f t="shared" si="68"/>
        <v>5.300589297666666</v>
      </c>
      <c r="W726" s="8">
        <f t="shared" si="69"/>
        <v>10.872398628942582</v>
      </c>
      <c r="X726" s="6">
        <f>[1]!EM_S_FA_YOY_NETPROFIT(B726,"2019-12-31")</f>
        <v>165.53850261849999</v>
      </c>
      <c r="Y726" s="6">
        <f>[1]!EM_S_FA_YOY_NETPROFIT(B726,"2020-12-31")</f>
        <v>-50.437418953300003</v>
      </c>
      <c r="Z726" s="6">
        <f>[1]!EM_S_FA_YOY_NETPROFIT(B726,"2021-12-31")</f>
        <v>-77.842098951599993</v>
      </c>
      <c r="AA726" s="6">
        <f>[1]!EM_S_FA_YOY_NETPROFIT(B726,"2022-12-31")</f>
        <v>-10.3144563839</v>
      </c>
      <c r="AB726" s="7">
        <f t="shared" si="70"/>
        <v>-46.197991429599995</v>
      </c>
      <c r="AC726" s="8">
        <f t="shared" si="71"/>
        <v>33.962850101019079</v>
      </c>
    </row>
    <row r="727" spans="1:29" ht="16.5" x14ac:dyDescent="0.45">
      <c r="A727" s="9">
        <v>807</v>
      </c>
      <c r="B727" s="5" t="s">
        <v>2705</v>
      </c>
      <c r="C727" s="5" t="s">
        <v>2706</v>
      </c>
      <c r="D727" s="5" t="s">
        <v>2707</v>
      </c>
      <c r="E727" s="5" t="s">
        <v>474</v>
      </c>
      <c r="F727" s="5" t="s">
        <v>11757</v>
      </c>
      <c r="G727" s="5">
        <v>7</v>
      </c>
      <c r="H727" s="5">
        <v>2</v>
      </c>
      <c r="I727" s="5">
        <f t="shared" si="66"/>
        <v>4</v>
      </c>
      <c r="J727" s="5">
        <f t="shared" si="67"/>
        <v>11</v>
      </c>
      <c r="K727" s="5"/>
      <c r="L727" s="5"/>
      <c r="M727" s="5"/>
      <c r="N727" s="5"/>
      <c r="O727" s="5" t="s">
        <v>2704</v>
      </c>
      <c r="P727" s="6">
        <f>[1]!EM_S_INFO_EMPLOYEE(B727,"2019")</f>
        <v>2036</v>
      </c>
      <c r="Q727" s="6">
        <f>[1]!EM_S_STM07_IS(B727,"83","2019-12-31","1",1000000000)</f>
        <v>6.9748650512600001</v>
      </c>
      <c r="R727" s="6">
        <f>[1]!EM_S_FA_YOY_OR(B727,"2019-12-31")</f>
        <v>36.638493959199998</v>
      </c>
      <c r="S727" s="6">
        <f>[1]!EM_S_FA_YOY_OR(B727,"2020-12-31")</f>
        <v>13.8582618483</v>
      </c>
      <c r="T727" s="6">
        <f>[1]!EM_S_FA_YOY_OR(B727,"2021-12-31")</f>
        <v>41.3436153468</v>
      </c>
      <c r="U727" s="6">
        <f>[1]!EM_S_FA_YOY_OR(B727,"2022-12-31")</f>
        <v>16.7353227324</v>
      </c>
      <c r="V727" s="7">
        <f t="shared" si="68"/>
        <v>23.979066642499998</v>
      </c>
      <c r="W727" s="8">
        <f t="shared" si="69"/>
        <v>15.106787666830764</v>
      </c>
      <c r="X727" s="6">
        <f>[1]!EM_S_FA_YOY_NETPROFIT(B727,"2019-12-31")</f>
        <v>69.556714325100003</v>
      </c>
      <c r="Y727" s="6">
        <f>[1]!EM_S_FA_YOY_NETPROFIT(B727,"2020-12-31")</f>
        <v>6.9377671862000003</v>
      </c>
      <c r="Z727" s="6">
        <f>[1]!EM_S_FA_YOY_NETPROFIT(B727,"2021-12-31")</f>
        <v>-16.3981943183</v>
      </c>
      <c r="AA727" s="6">
        <f>[1]!EM_S_FA_YOY_NETPROFIT(B727,"2022-12-31")</f>
        <v>24.136599808</v>
      </c>
      <c r="AB727" s="7">
        <f t="shared" si="70"/>
        <v>4.8920575586333337</v>
      </c>
      <c r="AC727" s="8">
        <f t="shared" si="71"/>
        <v>20.344681851177238</v>
      </c>
    </row>
    <row r="728" spans="1:29" ht="16.5" x14ac:dyDescent="0.45">
      <c r="A728" s="9">
        <v>808</v>
      </c>
      <c r="B728" s="5" t="s">
        <v>2708</v>
      </c>
      <c r="C728" s="5" t="s">
        <v>2709</v>
      </c>
      <c r="D728" s="5" t="s">
        <v>2710</v>
      </c>
      <c r="E728" s="5" t="s">
        <v>7</v>
      </c>
      <c r="F728" s="5" t="s">
        <v>11775</v>
      </c>
      <c r="G728" s="5">
        <v>26</v>
      </c>
      <c r="H728" s="5">
        <v>2</v>
      </c>
      <c r="I728" s="5">
        <f t="shared" si="66"/>
        <v>3</v>
      </c>
      <c r="J728" s="5">
        <f t="shared" si="67"/>
        <v>3</v>
      </c>
      <c r="K728" s="5"/>
      <c r="L728" s="5"/>
      <c r="M728" s="5"/>
      <c r="N728" s="5"/>
      <c r="O728" s="5" t="s">
        <v>2704</v>
      </c>
      <c r="P728" s="6">
        <f>[1]!EM_S_INFO_EMPLOYEE(B728,"2019")</f>
        <v>3233</v>
      </c>
      <c r="Q728" s="6">
        <f>[1]!EM_S_STM07_IS(B728,"83","2019-12-31","1",1000000000)</f>
        <v>5.9812695597300003</v>
      </c>
      <c r="R728" s="6">
        <f>[1]!EM_S_FA_YOY_OR(B728,"2019-12-31")</f>
        <v>41.0263644395</v>
      </c>
      <c r="S728" s="6">
        <f>[1]!EM_S_FA_YOY_OR(B728,"2020-12-31")</f>
        <v>33.9068150007</v>
      </c>
      <c r="T728" s="6">
        <f>[1]!EM_S_FA_YOY_OR(B728,"2021-12-31")</f>
        <v>2.834411824</v>
      </c>
      <c r="U728" s="6">
        <f>[1]!EM_S_FA_YOY_OR(B728,"2022-12-31")</f>
        <v>4.7690388861999997</v>
      </c>
      <c r="V728" s="7">
        <f t="shared" si="68"/>
        <v>13.836755236966667</v>
      </c>
      <c r="W728" s="8">
        <f t="shared" si="69"/>
        <v>17.408077712869968</v>
      </c>
      <c r="X728" s="6">
        <f>[1]!EM_S_FA_YOY_NETPROFIT(B728,"2019-12-31")</f>
        <v>19.032206047900001</v>
      </c>
      <c r="Y728" s="6">
        <f>[1]!EM_S_FA_YOY_NETPROFIT(B728,"2020-12-31")</f>
        <v>-13.092758829099999</v>
      </c>
      <c r="Z728" s="6">
        <f>[1]!EM_S_FA_YOY_NETPROFIT(B728,"2021-12-31")</f>
        <v>-382.46771966919999</v>
      </c>
      <c r="AA728" s="6">
        <f>[1]!EM_S_FA_YOY_NETPROFIT(B728,"2022-12-31")</f>
        <v>121.35011086670001</v>
      </c>
      <c r="AB728" s="7">
        <f t="shared" si="70"/>
        <v>-91.403455877199988</v>
      </c>
      <c r="AC728" s="8">
        <f t="shared" si="71"/>
        <v>260.87837308905983</v>
      </c>
    </row>
    <row r="729" spans="1:29" ht="16.5" x14ac:dyDescent="0.45">
      <c r="A729" s="9">
        <v>809</v>
      </c>
      <c r="B729" s="5" t="s">
        <v>2711</v>
      </c>
      <c r="C729" s="5" t="s">
        <v>2712</v>
      </c>
      <c r="D729" s="5" t="s">
        <v>2713</v>
      </c>
      <c r="E729" s="5" t="s">
        <v>272</v>
      </c>
      <c r="F729" s="5" t="s">
        <v>11759</v>
      </c>
      <c r="G729" s="5">
        <v>9</v>
      </c>
      <c r="H729" s="5">
        <v>2</v>
      </c>
      <c r="I729" s="5">
        <f t="shared" si="66"/>
        <v>3</v>
      </c>
      <c r="J729" s="5">
        <f t="shared" si="67"/>
        <v>2</v>
      </c>
      <c r="K729" s="5"/>
      <c r="L729" s="5"/>
      <c r="M729" s="5"/>
      <c r="N729" s="5"/>
      <c r="O729" s="5" t="s">
        <v>2714</v>
      </c>
      <c r="P729" s="6">
        <f>[1]!EM_S_INFO_EMPLOYEE(B729,"2019")</f>
        <v>5690</v>
      </c>
      <c r="Q729" s="6">
        <f>[1]!EM_S_STM07_IS(B729,"83","2019-12-31","1",1000000000)</f>
        <v>22.896385054980001</v>
      </c>
      <c r="R729" s="6">
        <f>[1]!EM_S_FA_YOY_OR(B729,"2019-12-31")</f>
        <v>21.473564649899998</v>
      </c>
      <c r="S729" s="6">
        <f>[1]!EM_S_FA_YOY_OR(B729,"2020-12-31")</f>
        <v>2.3004094443000001</v>
      </c>
      <c r="T729" s="6">
        <f>[1]!EM_S_FA_YOY_OR(B729,"2021-12-31")</f>
        <v>14.9564632589</v>
      </c>
      <c r="U729" s="6">
        <f>[1]!EM_S_FA_YOY_OR(B729,"2022-12-31")</f>
        <v>-7.6884906803000002</v>
      </c>
      <c r="V729" s="7">
        <f t="shared" si="68"/>
        <v>3.1894606742999998</v>
      </c>
      <c r="W729" s="8">
        <f t="shared" si="69"/>
        <v>11.34862519401781</v>
      </c>
      <c r="X729" s="6">
        <f>[1]!EM_S_FA_YOY_NETPROFIT(B729,"2019-12-31")</f>
        <v>116.83627766710001</v>
      </c>
      <c r="Y729" s="6">
        <f>[1]!EM_S_FA_YOY_NETPROFIT(B729,"2020-12-31")</f>
        <v>28.9565958978</v>
      </c>
      <c r="Z729" s="6">
        <f>[1]!EM_S_FA_YOY_NETPROFIT(B729,"2021-12-31")</f>
        <v>3.6924893432000001</v>
      </c>
      <c r="AA729" s="6">
        <f>[1]!EM_S_FA_YOY_NETPROFIT(B729,"2022-12-31")</f>
        <v>-27.094212069499999</v>
      </c>
      <c r="AB729" s="7">
        <f t="shared" si="70"/>
        <v>1.8516243905000007</v>
      </c>
      <c r="AC729" s="8">
        <f t="shared" si="71"/>
        <v>28.070711716615676</v>
      </c>
    </row>
    <row r="730" spans="1:29" ht="16.5" x14ac:dyDescent="0.45">
      <c r="A730" s="9">
        <v>810</v>
      </c>
      <c r="B730" s="5" t="s">
        <v>2715</v>
      </c>
      <c r="C730" s="5" t="s">
        <v>2716</v>
      </c>
      <c r="D730" s="5" t="s">
        <v>2717</v>
      </c>
      <c r="E730" s="5" t="s">
        <v>7</v>
      </c>
      <c r="F730" s="5" t="s">
        <v>11775</v>
      </c>
      <c r="G730" s="5">
        <v>26</v>
      </c>
      <c r="H730" s="5">
        <v>2</v>
      </c>
      <c r="I730" s="5">
        <f t="shared" si="66"/>
        <v>3</v>
      </c>
      <c r="J730" s="5">
        <f t="shared" si="67"/>
        <v>3</v>
      </c>
      <c r="K730" s="5"/>
      <c r="L730" s="5"/>
      <c r="M730" s="5"/>
      <c r="N730" s="5"/>
      <c r="O730" s="5" t="s">
        <v>2714</v>
      </c>
      <c r="P730" s="6">
        <f>[1]!EM_S_INFO_EMPLOYEE(B730,"2019")</f>
        <v>4900</v>
      </c>
      <c r="Q730" s="6">
        <f>[1]!EM_S_STM07_IS(B730,"83","2019-12-31","1",1000000000)</f>
        <v>3.39213263163</v>
      </c>
      <c r="R730" s="6">
        <f>[1]!EM_S_FA_YOY_OR(B730,"2019-12-31")</f>
        <v>4.4071862733999998</v>
      </c>
      <c r="S730" s="6">
        <f>[1]!EM_S_FA_YOY_OR(B730,"2020-12-31")</f>
        <v>-0.79214410869999996</v>
      </c>
      <c r="T730" s="6">
        <f>[1]!EM_S_FA_YOY_OR(B730,"2021-12-31")</f>
        <v>7.1289593373000004</v>
      </c>
      <c r="U730" s="6">
        <f>[1]!EM_S_FA_YOY_OR(B730,"2022-12-31")</f>
        <v>14.547930298800001</v>
      </c>
      <c r="V730" s="7">
        <f t="shared" si="68"/>
        <v>6.9615818424666669</v>
      </c>
      <c r="W730" s="8">
        <f t="shared" si="69"/>
        <v>7.6714067892559079</v>
      </c>
      <c r="X730" s="6">
        <f>[1]!EM_S_FA_YOY_NETPROFIT(B730,"2019-12-31")</f>
        <v>35.200104257900001</v>
      </c>
      <c r="Y730" s="6">
        <f>[1]!EM_S_FA_YOY_NETPROFIT(B730,"2020-12-31")</f>
        <v>-64.3221507457</v>
      </c>
      <c r="Z730" s="6">
        <f>[1]!EM_S_FA_YOY_NETPROFIT(B730,"2021-12-31")</f>
        <v>-51.311247837800003</v>
      </c>
      <c r="AA730" s="6">
        <f>[1]!EM_S_FA_YOY_NETPROFIT(B730,"2022-12-31")</f>
        <v>42.215047216000002</v>
      </c>
      <c r="AB730" s="7">
        <f t="shared" si="70"/>
        <v>-24.472783789166666</v>
      </c>
      <c r="AC730" s="8">
        <f t="shared" si="71"/>
        <v>58.118594285735718</v>
      </c>
    </row>
    <row r="731" spans="1:29" ht="16.5" x14ac:dyDescent="0.45">
      <c r="A731" s="9">
        <v>811</v>
      </c>
      <c r="B731" s="5" t="s">
        <v>2718</v>
      </c>
      <c r="C731" s="5" t="s">
        <v>2719</v>
      </c>
      <c r="D731" s="5" t="s">
        <v>2720</v>
      </c>
      <c r="E731" s="5" t="s">
        <v>120</v>
      </c>
      <c r="F731" s="5" t="s">
        <v>11778</v>
      </c>
      <c r="G731" s="5">
        <v>29</v>
      </c>
      <c r="H731" s="5">
        <v>3</v>
      </c>
      <c r="I731" s="5">
        <f t="shared" si="66"/>
        <v>3</v>
      </c>
      <c r="J731" s="5">
        <f t="shared" si="67"/>
        <v>5</v>
      </c>
      <c r="K731" s="5"/>
      <c r="L731" s="5"/>
      <c r="M731" s="5"/>
      <c r="N731" s="5"/>
      <c r="O731" s="5" t="s">
        <v>2721</v>
      </c>
      <c r="P731" s="6">
        <f>[1]!EM_S_INFO_EMPLOYEE(B731,"2019")</f>
        <v>15799</v>
      </c>
      <c r="Q731" s="6">
        <f>[1]!EM_S_STM07_IS(B731,"83","2019-12-31","1",1000000000)</f>
        <v>23.126476885070002</v>
      </c>
      <c r="R731" s="6">
        <f>[1]!EM_S_FA_YOY_OR(B731,"2019-12-31")</f>
        <v>-4.2770429568999999</v>
      </c>
      <c r="S731" s="6">
        <f>[1]!EM_S_FA_YOY_OR(B731,"2020-12-31")</f>
        <v>-8.7580385172999993</v>
      </c>
      <c r="T731" s="6">
        <f>[1]!EM_S_FA_YOY_OR(B731,"2021-12-31")</f>
        <v>20.137039838100002</v>
      </c>
      <c r="U731" s="6">
        <f>[1]!EM_S_FA_YOY_OR(B731,"2022-12-31")</f>
        <v>18.756152102400002</v>
      </c>
      <c r="V731" s="7">
        <f t="shared" si="68"/>
        <v>10.045051141066667</v>
      </c>
      <c r="W731" s="8">
        <f t="shared" si="69"/>
        <v>16.298584240972691</v>
      </c>
      <c r="X731" s="6">
        <f>[1]!EM_S_FA_YOY_NETPROFIT(B731,"2019-12-31")</f>
        <v>-8.9859437481000004</v>
      </c>
      <c r="Y731" s="6">
        <f>[1]!EM_S_FA_YOY_NETPROFIT(B731,"2020-12-31")</f>
        <v>1.3337961831</v>
      </c>
      <c r="Z731" s="6">
        <f>[1]!EM_S_FA_YOY_NETPROFIT(B731,"2021-12-31")</f>
        <v>0.37692140880000002</v>
      </c>
      <c r="AA731" s="6">
        <f>[1]!EM_S_FA_YOY_NETPROFIT(B731,"2022-12-31")</f>
        <v>24.978389261</v>
      </c>
      <c r="AB731" s="7">
        <f t="shared" si="70"/>
        <v>8.8963689509666661</v>
      </c>
      <c r="AC731" s="8">
        <f t="shared" si="71"/>
        <v>13.93565338520826</v>
      </c>
    </row>
    <row r="732" spans="1:29" ht="16.5" x14ac:dyDescent="0.45">
      <c r="A732" s="9">
        <v>812</v>
      </c>
      <c r="B732" s="5" t="s">
        <v>2722</v>
      </c>
      <c r="C732" s="5" t="s">
        <v>2723</v>
      </c>
      <c r="D732" s="5" t="s">
        <v>2724</v>
      </c>
      <c r="E732" s="5" t="s">
        <v>363</v>
      </c>
      <c r="F732" s="5" t="s">
        <v>11752</v>
      </c>
      <c r="G732" s="5">
        <v>2</v>
      </c>
      <c r="H732" s="5">
        <v>3</v>
      </c>
      <c r="I732" s="5">
        <f t="shared" si="66"/>
        <v>0</v>
      </c>
      <c r="J732" s="5">
        <f t="shared" si="67"/>
        <v>2</v>
      </c>
      <c r="K732" s="5"/>
      <c r="L732" s="5"/>
      <c r="M732" s="5"/>
      <c r="N732" s="5"/>
      <c r="O732" s="5" t="s">
        <v>2721</v>
      </c>
      <c r="P732" s="6">
        <f>[1]!EM_S_INFO_EMPLOYEE(B732,"2019")</f>
        <v>815</v>
      </c>
      <c r="Q732" s="6">
        <f>[1]!EM_S_STM07_IS(B732,"83","2019-12-31","1",1000000000)</f>
        <v>6.3686771850900001</v>
      </c>
      <c r="R732" s="6">
        <f>[1]!EM_S_FA_YOY_OR(B732,"2019-12-31")</f>
        <v>57.994689406200003</v>
      </c>
      <c r="S732" s="6">
        <f>[1]!EM_S_FA_YOY_OR(B732,"2020-12-31")</f>
        <v>-36.801010771400001</v>
      </c>
      <c r="T732" s="6">
        <f>[1]!EM_S_FA_YOY_OR(B732,"2021-12-31")</f>
        <v>-18.675606481300001</v>
      </c>
      <c r="U732" s="6">
        <f>[1]!EM_S_FA_YOY_OR(B732,"2022-12-31")</f>
        <v>199.9767905425</v>
      </c>
      <c r="V732" s="7">
        <f t="shared" si="68"/>
        <v>48.166724429933332</v>
      </c>
      <c r="W732" s="8">
        <f t="shared" si="69"/>
        <v>131.78336275871962</v>
      </c>
      <c r="X732" s="6">
        <f>[1]!EM_S_FA_YOY_NETPROFIT(B732,"2019-12-31")</f>
        <v>-259.25614477009998</v>
      </c>
      <c r="Y732" s="6">
        <f>[1]!EM_S_FA_YOY_NETPROFIT(B732,"2020-12-31")</f>
        <v>118.426627678</v>
      </c>
      <c r="Z732" s="6">
        <f>[1]!EM_S_FA_YOY_NETPROFIT(B732,"2021-12-31")</f>
        <v>-3724.8534399465002</v>
      </c>
      <c r="AA732" s="6">
        <f>[1]!EM_S_FA_YOY_NETPROFIT(B732,"2022-12-31")</f>
        <v>47.003052092300003</v>
      </c>
      <c r="AB732" s="7">
        <f t="shared" si="70"/>
        <v>-1186.4745867254001</v>
      </c>
      <c r="AC732" s="8">
        <f t="shared" si="71"/>
        <v>2198.5906243881354</v>
      </c>
    </row>
    <row r="733" spans="1:29" ht="16.5" x14ac:dyDescent="0.45">
      <c r="A733" s="9">
        <v>813</v>
      </c>
      <c r="B733" s="5" t="s">
        <v>2725</v>
      </c>
      <c r="C733" s="5" t="s">
        <v>2726</v>
      </c>
      <c r="D733" s="5" t="s">
        <v>2727</v>
      </c>
      <c r="E733" s="5" t="s">
        <v>33</v>
      </c>
      <c r="F733" s="5" t="s">
        <v>11774</v>
      </c>
      <c r="G733" s="5">
        <v>25</v>
      </c>
      <c r="H733" s="5">
        <v>3</v>
      </c>
      <c r="I733" s="5">
        <f t="shared" si="66"/>
        <v>2</v>
      </c>
      <c r="J733" s="5">
        <f t="shared" si="67"/>
        <v>10</v>
      </c>
      <c r="K733" s="5"/>
      <c r="L733" s="5"/>
      <c r="M733" s="5"/>
      <c r="N733" s="5"/>
      <c r="O733" s="5" t="s">
        <v>2728</v>
      </c>
      <c r="P733" s="6">
        <f>[1]!EM_S_INFO_EMPLOYEE(B733,"2019")</f>
        <v>524</v>
      </c>
      <c r="Q733" s="6">
        <f>[1]!EM_S_STM07_IS(B733,"83","2019-12-31","1",1000000000)</f>
        <v>9.3083737220000004E-2</v>
      </c>
      <c r="R733" s="6">
        <f>[1]!EM_S_FA_YOY_OR(B733,"2019-12-31")</f>
        <v>14.0023136137</v>
      </c>
      <c r="S733" s="6">
        <f>[1]!EM_S_FA_YOY_OR(B733,"2020-12-31")</f>
        <v>192.25418994189999</v>
      </c>
      <c r="T733" s="6">
        <f>[1]!EM_S_FA_YOY_OR(B733,"2021-12-31")</f>
        <v>16.5897790482</v>
      </c>
      <c r="U733" s="6">
        <f>[1]!EM_S_FA_YOY_OR(B733,"2022-12-31")</f>
        <v>-58.879397580300001</v>
      </c>
      <c r="V733" s="7">
        <f t="shared" si="68"/>
        <v>49.988190469933329</v>
      </c>
      <c r="W733" s="8">
        <f t="shared" si="69"/>
        <v>128.8549964478062</v>
      </c>
      <c r="X733" s="6">
        <f>[1]!EM_S_FA_YOY_NETPROFIT(B733,"2019-12-31")</f>
        <v>-559.99573540510005</v>
      </c>
      <c r="Y733" s="6">
        <f>[1]!EM_S_FA_YOY_NETPROFIT(B733,"2020-12-31")</f>
        <v>69.347427988999996</v>
      </c>
      <c r="Z733" s="6">
        <f>[1]!EM_S_FA_YOY_NETPROFIT(B733,"2021-12-31")</f>
        <v>143.40440688269999</v>
      </c>
      <c r="AA733" s="6">
        <f>[1]!EM_S_FA_YOY_NETPROFIT(B733,"2022-12-31")</f>
        <v>-550.00571937849998</v>
      </c>
      <c r="AB733" s="7">
        <f t="shared" si="70"/>
        <v>-112.41796150226666</v>
      </c>
      <c r="AC733" s="8">
        <f t="shared" si="71"/>
        <v>380.76684915191498</v>
      </c>
    </row>
    <row r="734" spans="1:29" ht="16.5" x14ac:dyDescent="0.45">
      <c r="A734" s="9">
        <v>814</v>
      </c>
      <c r="B734" s="5" t="s">
        <v>2729</v>
      </c>
      <c r="C734" s="5" t="s">
        <v>2730</v>
      </c>
      <c r="D734" s="5" t="s">
        <v>2731</v>
      </c>
      <c r="E734" s="5" t="s">
        <v>272</v>
      </c>
      <c r="F734" s="5" t="s">
        <v>11758</v>
      </c>
      <c r="G734" s="5">
        <v>8</v>
      </c>
      <c r="H734" s="5">
        <v>2</v>
      </c>
      <c r="I734" s="5">
        <f t="shared" si="66"/>
        <v>3</v>
      </c>
      <c r="J734" s="5">
        <f t="shared" si="67"/>
        <v>2</v>
      </c>
      <c r="K734" s="5"/>
      <c r="L734" s="5"/>
      <c r="M734" s="5"/>
      <c r="N734" s="5"/>
      <c r="O734" s="5" t="s">
        <v>2728</v>
      </c>
      <c r="P734" s="6">
        <f>[1]!EM_S_INFO_EMPLOYEE(B734,"2019")</f>
        <v>4243</v>
      </c>
      <c r="Q734" s="6">
        <f>[1]!EM_S_STM07_IS(B734,"83","2019-12-31","1",1000000000)</f>
        <v>11.12635540019</v>
      </c>
      <c r="R734" s="6">
        <f>[1]!EM_S_FA_YOY_OR(B734,"2019-12-31")</f>
        <v>8.5210318445999995</v>
      </c>
      <c r="S734" s="6">
        <f>[1]!EM_S_FA_YOY_OR(B734,"2020-12-31")</f>
        <v>6.8255035695000004</v>
      </c>
      <c r="T734" s="6">
        <f>[1]!EM_S_FA_YOY_OR(B734,"2021-12-31")</f>
        <v>3.6573492059000001</v>
      </c>
      <c r="U734" s="6">
        <f>[1]!EM_S_FA_YOY_OR(B734,"2022-12-31")</f>
        <v>-5.3765816855999997</v>
      </c>
      <c r="V734" s="7">
        <f t="shared" si="68"/>
        <v>1.7020903632666673</v>
      </c>
      <c r="W734" s="8">
        <f t="shared" si="69"/>
        <v>6.3316663682994294</v>
      </c>
      <c r="X734" s="6">
        <f>[1]!EM_S_FA_YOY_NETPROFIT(B734,"2019-12-31")</f>
        <v>-24.4578583065</v>
      </c>
      <c r="Y734" s="6">
        <f>[1]!EM_S_FA_YOY_NETPROFIT(B734,"2020-12-31")</f>
        <v>66.407469935500004</v>
      </c>
      <c r="Z734" s="6">
        <f>[1]!EM_S_FA_YOY_NETPROFIT(B734,"2021-12-31")</f>
        <v>-14.342738902200001</v>
      </c>
      <c r="AA734" s="6">
        <f>[1]!EM_S_FA_YOY_NETPROFIT(B734,"2022-12-31")</f>
        <v>-29.851804947000002</v>
      </c>
      <c r="AB734" s="7">
        <f t="shared" si="70"/>
        <v>7.4043086954333353</v>
      </c>
      <c r="AC734" s="8">
        <f t="shared" si="71"/>
        <v>51.683290913374229</v>
      </c>
    </row>
    <row r="735" spans="1:29" ht="16.5" x14ac:dyDescent="0.45">
      <c r="A735" s="9">
        <v>815</v>
      </c>
      <c r="B735" s="5" t="s">
        <v>2732</v>
      </c>
      <c r="C735" s="5" t="s">
        <v>2733</v>
      </c>
      <c r="D735" s="5" t="s">
        <v>2734</v>
      </c>
      <c r="E735" s="5" t="s">
        <v>240</v>
      </c>
      <c r="F735" s="5" t="s">
        <v>11753</v>
      </c>
      <c r="G735" s="5">
        <v>3</v>
      </c>
      <c r="H735" s="5">
        <v>3</v>
      </c>
      <c r="I735" s="5">
        <f t="shared" si="66"/>
        <v>4</v>
      </c>
      <c r="J735" s="5">
        <f t="shared" si="67"/>
        <v>7</v>
      </c>
      <c r="K735" s="5"/>
      <c r="L735" s="5"/>
      <c r="M735" s="5"/>
      <c r="N735" s="5"/>
      <c r="O735" s="5" t="s">
        <v>2735</v>
      </c>
      <c r="P735" s="6">
        <f>[1]!EM_S_INFO_EMPLOYEE(B735,"2019")</f>
        <v>1511</v>
      </c>
      <c r="Q735" s="6">
        <f>[1]!EM_S_STM07_IS(B735,"83","2019-12-31","1",1000000000)</f>
        <v>1.1017421573499999</v>
      </c>
      <c r="R735" s="6">
        <f>[1]!EM_S_FA_YOY_OR(B735,"2019-12-31")</f>
        <v>-5.7948017832999996</v>
      </c>
      <c r="S735" s="6">
        <f>[1]!EM_S_FA_YOY_OR(B735,"2020-12-31")</f>
        <v>-41.834032070500001</v>
      </c>
      <c r="T735" s="6">
        <f>[1]!EM_S_FA_YOY_OR(B735,"2021-12-31")</f>
        <v>7.4596401205999996</v>
      </c>
      <c r="U735" s="6">
        <f>[1]!EM_S_FA_YOY_OR(B735,"2022-12-31")</f>
        <v>-25.282814997399999</v>
      </c>
      <c r="V735" s="7">
        <f t="shared" si="68"/>
        <v>-19.885735649099999</v>
      </c>
      <c r="W735" s="8">
        <f t="shared" si="69"/>
        <v>25.086109276645335</v>
      </c>
      <c r="X735" s="6">
        <f>[1]!EM_S_FA_YOY_NETPROFIT(B735,"2019-12-31")</f>
        <v>-816.70906765469999</v>
      </c>
      <c r="Y735" s="6">
        <f>[1]!EM_S_FA_YOY_NETPROFIT(B735,"2020-12-31")</f>
        <v>102.5411236201</v>
      </c>
      <c r="Z735" s="6">
        <f>[1]!EM_S_FA_YOY_NETPROFIT(B735,"2021-12-31")</f>
        <v>-1382.3383844586001</v>
      </c>
      <c r="AA735" s="6">
        <f>[1]!EM_S_FA_YOY_NETPROFIT(B735,"2022-12-31")</f>
        <v>110.573041033</v>
      </c>
      <c r="AB735" s="7">
        <f t="shared" si="70"/>
        <v>-389.74140660183338</v>
      </c>
      <c r="AC735" s="8">
        <f t="shared" si="71"/>
        <v>859.62357940096194</v>
      </c>
    </row>
    <row r="736" spans="1:29" ht="16.5" x14ac:dyDescent="0.45">
      <c r="A736" s="9">
        <v>816</v>
      </c>
      <c r="B736" s="5" t="s">
        <v>2736</v>
      </c>
      <c r="C736" s="5" t="s">
        <v>2737</v>
      </c>
      <c r="D736" s="5" t="s">
        <v>2738</v>
      </c>
      <c r="E736" s="5" t="s">
        <v>120</v>
      </c>
      <c r="F736" s="5" t="s">
        <v>11757</v>
      </c>
      <c r="G736" s="5">
        <v>7</v>
      </c>
      <c r="H736" s="5">
        <v>2</v>
      </c>
      <c r="I736" s="5">
        <f t="shared" si="66"/>
        <v>4</v>
      </c>
      <c r="J736" s="5">
        <f t="shared" si="67"/>
        <v>11</v>
      </c>
      <c r="K736" s="5"/>
      <c r="L736" s="5"/>
      <c r="M736" s="5"/>
      <c r="N736" s="5"/>
      <c r="O736" s="5" t="s">
        <v>2735</v>
      </c>
      <c r="P736" s="6">
        <f>[1]!EM_S_INFO_EMPLOYEE(B736,"2019")</f>
        <v>7139</v>
      </c>
      <c r="Q736" s="6">
        <f>[1]!EM_S_STM07_IS(B736,"83","2019-12-31","1",1000000000)</f>
        <v>11.82509801572</v>
      </c>
      <c r="R736" s="6">
        <f>[1]!EM_S_FA_YOY_OR(B736,"2019-12-31")</f>
        <v>-29.302353801799999</v>
      </c>
      <c r="S736" s="6">
        <f>[1]!EM_S_FA_YOY_OR(B736,"2020-12-31")</f>
        <v>-23.608251469500001</v>
      </c>
      <c r="T736" s="6">
        <f>[1]!EM_S_FA_YOY_OR(B736,"2021-12-31")</f>
        <v>16.881658308700001</v>
      </c>
      <c r="U736" s="6">
        <f>[1]!EM_S_FA_YOY_OR(B736,"2022-12-31")</f>
        <v>-21.342824750799998</v>
      </c>
      <c r="V736" s="7">
        <f t="shared" si="68"/>
        <v>-9.3564726371999996</v>
      </c>
      <c r="W736" s="8">
        <f t="shared" si="69"/>
        <v>22.751102747011988</v>
      </c>
      <c r="X736" s="6">
        <f>[1]!EM_S_FA_YOY_NETPROFIT(B736,"2019-12-31")</f>
        <v>158.28320881159999</v>
      </c>
      <c r="Y736" s="6">
        <f>[1]!EM_S_FA_YOY_NETPROFIT(B736,"2020-12-31")</f>
        <v>-2517.3599628510001</v>
      </c>
      <c r="Z736" s="6">
        <f>[1]!EM_S_FA_YOY_NETPROFIT(B736,"2021-12-31")</f>
        <v>-32.503034080600003</v>
      </c>
      <c r="AA736" s="6">
        <f>[1]!EM_S_FA_YOY_NETPROFIT(B736,"2022-12-31")</f>
        <v>88.324282088800004</v>
      </c>
      <c r="AB736" s="7">
        <f t="shared" si="70"/>
        <v>-820.51290494760008</v>
      </c>
      <c r="AC736" s="8">
        <f t="shared" si="71"/>
        <v>1470.7539779037634</v>
      </c>
    </row>
    <row r="737" spans="1:29" ht="16.5" x14ac:dyDescent="0.45">
      <c r="A737" s="9">
        <v>817</v>
      </c>
      <c r="B737" s="5" t="s">
        <v>2739</v>
      </c>
      <c r="C737" s="5" t="s">
        <v>2740</v>
      </c>
      <c r="D737" s="5" t="s">
        <v>2741</v>
      </c>
      <c r="E737" s="5" t="s">
        <v>33</v>
      </c>
      <c r="F737" s="5" t="s">
        <v>11758</v>
      </c>
      <c r="G737" s="5">
        <v>8</v>
      </c>
      <c r="H737" s="5">
        <v>2</v>
      </c>
      <c r="I737" s="5">
        <f t="shared" si="66"/>
        <v>3</v>
      </c>
      <c r="J737" s="5">
        <f t="shared" si="67"/>
        <v>2</v>
      </c>
      <c r="K737" s="5"/>
      <c r="L737" s="5"/>
      <c r="M737" s="5"/>
      <c r="N737" s="5"/>
      <c r="O737" s="5" t="s">
        <v>2735</v>
      </c>
      <c r="P737" s="6">
        <f>[1]!EM_S_INFO_EMPLOYEE(B737,"2019")</f>
        <v>3388</v>
      </c>
      <c r="Q737" s="6">
        <f>[1]!EM_S_STM07_IS(B737,"83","2019-12-31","1",1000000000)</f>
        <v>8.1331971646200003</v>
      </c>
      <c r="R737" s="6">
        <f>[1]!EM_S_FA_YOY_OR(B737,"2019-12-31")</f>
        <v>-38.816672443999998</v>
      </c>
      <c r="S737" s="6">
        <f>[1]!EM_S_FA_YOY_OR(B737,"2020-12-31")</f>
        <v>7.2829695506999998</v>
      </c>
      <c r="T737" s="6">
        <f>[1]!EM_S_FA_YOY_OR(B737,"2021-12-31")</f>
        <v>20.183198463299998</v>
      </c>
      <c r="U737" s="6">
        <f>[1]!EM_S_FA_YOY_OR(B737,"2022-12-31")</f>
        <v>-67.833700254999997</v>
      </c>
      <c r="V737" s="7">
        <f t="shared" si="68"/>
        <v>-13.455844080333334</v>
      </c>
      <c r="W737" s="8">
        <f t="shared" si="69"/>
        <v>47.532277539729996</v>
      </c>
      <c r="X737" s="6">
        <f>[1]!EM_S_FA_YOY_NETPROFIT(B737,"2019-12-31")</f>
        <v>-97.227340768800005</v>
      </c>
      <c r="Y737" s="6">
        <f>[1]!EM_S_FA_YOY_NETPROFIT(B737,"2020-12-31")</f>
        <v>-1208.9216667423</v>
      </c>
      <c r="Z737" s="6">
        <f>[1]!EM_S_FA_YOY_NETPROFIT(B737,"2021-12-31")</f>
        <v>-139.1412073475</v>
      </c>
      <c r="AA737" s="6">
        <f>[1]!EM_S_FA_YOY_NETPROFIT(B737,"2022-12-31")</f>
        <v>-422.38528320159998</v>
      </c>
      <c r="AB737" s="7">
        <f t="shared" si="70"/>
        <v>-590.14938576380007</v>
      </c>
      <c r="AC737" s="8">
        <f t="shared" si="71"/>
        <v>554.2708303772738</v>
      </c>
    </row>
    <row r="738" spans="1:29" ht="16.5" x14ac:dyDescent="0.45">
      <c r="A738" s="9">
        <v>818</v>
      </c>
      <c r="B738" s="5" t="s">
        <v>2742</v>
      </c>
      <c r="C738" s="5" t="s">
        <v>2743</v>
      </c>
      <c r="D738" s="5" t="s">
        <v>2744</v>
      </c>
      <c r="E738" s="5" t="s">
        <v>240</v>
      </c>
      <c r="F738" s="5" t="s">
        <v>11761</v>
      </c>
      <c r="G738" s="5">
        <v>12</v>
      </c>
      <c r="H738" s="5">
        <v>1</v>
      </c>
      <c r="I738" s="5">
        <f t="shared" si="66"/>
        <v>2</v>
      </c>
      <c r="J738" s="5">
        <f t="shared" si="67"/>
        <v>6</v>
      </c>
      <c r="K738" s="5"/>
      <c r="L738" s="5"/>
      <c r="M738" s="5"/>
      <c r="N738" s="5"/>
      <c r="O738" s="5" t="s">
        <v>2735</v>
      </c>
      <c r="P738" s="6">
        <f>[1]!EM_S_INFO_EMPLOYEE(B738,"2019")</f>
        <v>20774</v>
      </c>
      <c r="Q738" s="6">
        <f>[1]!EM_S_STM07_IS(B738,"83","2019-12-31","1",1000000000)</f>
        <v>47.612587464500002</v>
      </c>
      <c r="R738" s="6">
        <f>[1]!EM_S_FA_YOY_OR(B738,"2019-12-31")</f>
        <v>12.942113303799999</v>
      </c>
      <c r="S738" s="6">
        <f>[1]!EM_S_FA_YOY_OR(B738,"2020-12-31")</f>
        <v>26.6972992193</v>
      </c>
      <c r="T738" s="6">
        <f>[1]!EM_S_FA_YOY_OR(B738,"2021-12-31")</f>
        <v>42.561428129500001</v>
      </c>
      <c r="U738" s="6">
        <f>[1]!EM_S_FA_YOY_OR(B738,"2022-12-31")</f>
        <v>21.6320497452</v>
      </c>
      <c r="V738" s="7">
        <f t="shared" si="68"/>
        <v>30.296925697999995</v>
      </c>
      <c r="W738" s="8">
        <f t="shared" si="69"/>
        <v>10.919143875685482</v>
      </c>
      <c r="X738" s="6">
        <f>[1]!EM_S_FA_YOY_NETPROFIT(B738,"2019-12-31")</f>
        <v>20.5915948096</v>
      </c>
      <c r="Y738" s="6">
        <f>[1]!EM_S_FA_YOY_NETPROFIT(B738,"2020-12-31")</f>
        <v>59.251178058800001</v>
      </c>
      <c r="Z738" s="6">
        <f>[1]!EM_S_FA_YOY_NETPROFIT(B738,"2021-12-31")</f>
        <v>-36.448750342300002</v>
      </c>
      <c r="AA738" s="6">
        <f>[1]!EM_S_FA_YOY_NETPROFIT(B738,"2022-12-31")</f>
        <v>70.932659921999999</v>
      </c>
      <c r="AB738" s="7">
        <f t="shared" si="70"/>
        <v>31.245029212833334</v>
      </c>
      <c r="AC738" s="8">
        <f t="shared" si="71"/>
        <v>58.914769773583167</v>
      </c>
    </row>
    <row r="739" spans="1:29" ht="16.5" x14ac:dyDescent="0.45">
      <c r="A739" s="9">
        <v>819</v>
      </c>
      <c r="B739" s="5" t="s">
        <v>2745</v>
      </c>
      <c r="C739" s="5" t="s">
        <v>2746</v>
      </c>
      <c r="D739" s="5" t="s">
        <v>2747</v>
      </c>
      <c r="E739" s="5" t="s">
        <v>254</v>
      </c>
      <c r="F739" s="5" t="s">
        <v>11773</v>
      </c>
      <c r="G739" s="5">
        <v>24</v>
      </c>
      <c r="H739" s="5">
        <v>2</v>
      </c>
      <c r="I739" s="5">
        <f t="shared" si="66"/>
        <v>1</v>
      </c>
      <c r="J739" s="5">
        <f t="shared" si="67"/>
        <v>11</v>
      </c>
      <c r="K739" s="5"/>
      <c r="L739" s="5"/>
      <c r="M739" s="5"/>
      <c r="N739" s="5"/>
      <c r="O739" s="5" t="s">
        <v>2748</v>
      </c>
      <c r="P739" s="6">
        <f>[1]!EM_S_INFO_EMPLOYEE(B739,"2019")</f>
        <v>15477</v>
      </c>
      <c r="Q739" s="6">
        <f>[1]!EM_S_STM07_IS(B739,"83","2019-12-31","1",1000000000)</f>
        <v>1.9084036446599999</v>
      </c>
      <c r="R739" s="6">
        <f>[1]!EM_S_FA_YOY_OR(B739,"2019-12-31")</f>
        <v>166.2038437651</v>
      </c>
      <c r="S739" s="6">
        <f>[1]!EM_S_FA_YOY_OR(B739,"2020-12-31")</f>
        <v>171.42642338549999</v>
      </c>
      <c r="T739" s="6">
        <f>[1]!EM_S_FA_YOY_OR(B739,"2021-12-31")</f>
        <v>28.3889128848</v>
      </c>
      <c r="U739" s="6">
        <f>[1]!EM_S_FA_YOY_OR(B739,"2022-12-31")</f>
        <v>50.719313421300001</v>
      </c>
      <c r="V739" s="7">
        <f t="shared" si="68"/>
        <v>83.511549897199998</v>
      </c>
      <c r="W739" s="8">
        <f t="shared" si="69"/>
        <v>76.950831265022572</v>
      </c>
      <c r="X739" s="6">
        <f>[1]!EM_S_FA_YOY_NETPROFIT(B739,"2019-12-31")</f>
        <v>138.68583887130001</v>
      </c>
      <c r="Y739" s="6">
        <f>[1]!EM_S_FA_YOY_NETPROFIT(B739,"2020-12-31")</f>
        <v>695.04415831009999</v>
      </c>
      <c r="Z739" s="6">
        <f>[1]!EM_S_FA_YOY_NETPROFIT(B739,"2021-12-31")</f>
        <v>21.293212092600001</v>
      </c>
      <c r="AA739" s="6">
        <f>[1]!EM_S_FA_YOY_NETPROFIT(B739,"2022-12-31")</f>
        <v>34.669375483899998</v>
      </c>
      <c r="AB739" s="7">
        <f t="shared" si="70"/>
        <v>250.3355819622</v>
      </c>
      <c r="AC739" s="8">
        <f t="shared" si="71"/>
        <v>385.18699205035426</v>
      </c>
    </row>
    <row r="740" spans="1:29" ht="16.5" x14ac:dyDescent="0.45">
      <c r="A740" s="9">
        <v>820</v>
      </c>
      <c r="B740" s="5" t="s">
        <v>2749</v>
      </c>
      <c r="C740" s="5" t="s">
        <v>2750</v>
      </c>
      <c r="D740" s="5" t="s">
        <v>2751</v>
      </c>
      <c r="E740" s="5" t="s">
        <v>7</v>
      </c>
      <c r="F740" s="5" t="s">
        <v>11769</v>
      </c>
      <c r="G740" s="5">
        <v>20</v>
      </c>
      <c r="H740" s="5">
        <v>3</v>
      </c>
      <c r="I740" s="5">
        <f t="shared" si="66"/>
        <v>4</v>
      </c>
      <c r="J740" s="5">
        <f t="shared" si="67"/>
        <v>7</v>
      </c>
      <c r="K740" s="5"/>
      <c r="L740" s="5"/>
      <c r="M740" s="5"/>
      <c r="N740" s="5"/>
      <c r="O740" s="5" t="s">
        <v>2748</v>
      </c>
      <c r="P740" s="6">
        <f>[1]!EM_S_INFO_EMPLOYEE(B740,"2019")</f>
        <v>2689</v>
      </c>
      <c r="Q740" s="6">
        <f>[1]!EM_S_STM07_IS(B740,"83","2019-12-31","1",1000000000)</f>
        <v>4.7734590615999997</v>
      </c>
      <c r="R740" s="6">
        <f>[1]!EM_S_FA_YOY_OR(B740,"2019-12-31")</f>
        <v>7.9946425072</v>
      </c>
      <c r="S740" s="6">
        <f>[1]!EM_S_FA_YOY_OR(B740,"2020-12-31")</f>
        <v>-17.457235856600001</v>
      </c>
      <c r="T740" s="6">
        <f>[1]!EM_S_FA_YOY_OR(B740,"2021-12-31")</f>
        <v>23.775448254099999</v>
      </c>
      <c r="U740" s="6">
        <f>[1]!EM_S_FA_YOY_OR(B740,"2022-12-31")</f>
        <v>-28.715567891900001</v>
      </c>
      <c r="V740" s="7">
        <f t="shared" si="68"/>
        <v>-7.4657851648000007</v>
      </c>
      <c r="W740" s="8">
        <f t="shared" si="69"/>
        <v>27.635095606943558</v>
      </c>
      <c r="X740" s="6">
        <f>[1]!EM_S_FA_YOY_NETPROFIT(B740,"2019-12-31")</f>
        <v>576.18114967090003</v>
      </c>
      <c r="Y740" s="6">
        <f>[1]!EM_S_FA_YOY_NETPROFIT(B740,"2020-12-31")</f>
        <v>-1502.999341108</v>
      </c>
      <c r="Z740" s="6">
        <f>[1]!EM_S_FA_YOY_NETPROFIT(B740,"2021-12-31")</f>
        <v>101.8568433592</v>
      </c>
      <c r="AA740" s="6">
        <f>[1]!EM_S_FA_YOY_NETPROFIT(B740,"2022-12-31")</f>
        <v>-619.0101038903</v>
      </c>
      <c r="AB740" s="7">
        <f t="shared" si="70"/>
        <v>-673.38420054636663</v>
      </c>
      <c r="AC740" s="8">
        <f t="shared" si="71"/>
        <v>803.80859039700943</v>
      </c>
    </row>
    <row r="741" spans="1:29" ht="16.5" x14ac:dyDescent="0.45">
      <c r="A741" s="9">
        <v>821</v>
      </c>
      <c r="B741" s="5" t="s">
        <v>2752</v>
      </c>
      <c r="C741" s="5" t="s">
        <v>2753</v>
      </c>
      <c r="D741" s="5" t="s">
        <v>2754</v>
      </c>
      <c r="E741" s="5" t="s">
        <v>7</v>
      </c>
      <c r="F741" s="5" t="s">
        <v>11752</v>
      </c>
      <c r="G741" s="5">
        <v>2</v>
      </c>
      <c r="H741" s="5">
        <v>3</v>
      </c>
      <c r="I741" s="5">
        <f t="shared" si="66"/>
        <v>0</v>
      </c>
      <c r="J741" s="5">
        <f t="shared" si="67"/>
        <v>2</v>
      </c>
      <c r="K741" s="5"/>
      <c r="L741" s="5"/>
      <c r="M741" s="5"/>
      <c r="N741" s="5"/>
      <c r="O741" s="5" t="s">
        <v>2748</v>
      </c>
      <c r="P741" s="6">
        <f>[1]!EM_S_INFO_EMPLOYEE(B741,"2019")</f>
        <v>3712</v>
      </c>
      <c r="Q741" s="6">
        <f>[1]!EM_S_STM07_IS(B741,"83","2019-12-31","1",1000000000)</f>
        <v>7.2379814517799996</v>
      </c>
      <c r="R741" s="6">
        <f>[1]!EM_S_FA_YOY_OR(B741,"2019-12-31")</f>
        <v>2.6419641344999998</v>
      </c>
      <c r="S741" s="6">
        <f>[1]!EM_S_FA_YOY_OR(B741,"2020-12-31")</f>
        <v>55.0941499945</v>
      </c>
      <c r="T741" s="6">
        <f>[1]!EM_S_FA_YOY_OR(B741,"2021-12-31")</f>
        <v>-0.46458832589999999</v>
      </c>
      <c r="U741" s="6">
        <f>[1]!EM_S_FA_YOY_OR(B741,"2022-12-31")</f>
        <v>8.6779412854999993</v>
      </c>
      <c r="V741" s="7">
        <f t="shared" si="68"/>
        <v>21.102500984699997</v>
      </c>
      <c r="W741" s="8">
        <f t="shared" si="69"/>
        <v>29.790445007215144</v>
      </c>
      <c r="X741" s="6">
        <f>[1]!EM_S_FA_YOY_NETPROFIT(B741,"2019-12-31")</f>
        <v>-36.4112892522</v>
      </c>
      <c r="Y741" s="6">
        <f>[1]!EM_S_FA_YOY_NETPROFIT(B741,"2020-12-31")</f>
        <v>250.87339877619999</v>
      </c>
      <c r="Z741" s="6">
        <f>[1]!EM_S_FA_YOY_NETPROFIT(B741,"2021-12-31")</f>
        <v>-43.6410504794</v>
      </c>
      <c r="AA741" s="6">
        <f>[1]!EM_S_FA_YOY_NETPROFIT(B741,"2022-12-31")</f>
        <v>-16.580151837700001</v>
      </c>
      <c r="AB741" s="7">
        <f t="shared" si="70"/>
        <v>63.550732153033323</v>
      </c>
      <c r="AC741" s="8">
        <f t="shared" si="71"/>
        <v>162.7894625948947</v>
      </c>
    </row>
    <row r="742" spans="1:29" ht="16.5" x14ac:dyDescent="0.45">
      <c r="A742" s="9">
        <v>822</v>
      </c>
      <c r="B742" s="5" t="s">
        <v>2755</v>
      </c>
      <c r="C742" s="5" t="s">
        <v>2756</v>
      </c>
      <c r="D742" s="5" t="s">
        <v>2757</v>
      </c>
      <c r="E742" s="5" t="s">
        <v>120</v>
      </c>
      <c r="F742" s="5" t="s">
        <v>11755</v>
      </c>
      <c r="G742" s="5">
        <v>5</v>
      </c>
      <c r="H742" s="5">
        <v>3</v>
      </c>
      <c r="I742" s="5">
        <f t="shared" si="66"/>
        <v>3</v>
      </c>
      <c r="J742" s="5">
        <f t="shared" si="67"/>
        <v>5</v>
      </c>
      <c r="K742" s="5"/>
      <c r="L742" s="5"/>
      <c r="M742" s="5"/>
      <c r="N742" s="5"/>
      <c r="O742" s="5" t="s">
        <v>2758</v>
      </c>
      <c r="P742" s="6">
        <f>[1]!EM_S_INFO_EMPLOYEE(B742,"2019")</f>
        <v>2060</v>
      </c>
      <c r="Q742" s="6">
        <f>[1]!EM_S_STM07_IS(B742,"83","2019-12-31","1",1000000000)</f>
        <v>1.00983961816</v>
      </c>
      <c r="R742" s="6">
        <f>[1]!EM_S_FA_YOY_OR(B742,"2019-12-31")</f>
        <v>11.748841540100001</v>
      </c>
      <c r="S742" s="6">
        <f>[1]!EM_S_FA_YOY_OR(B742,"2020-12-31")</f>
        <v>15.515093628800001</v>
      </c>
      <c r="T742" s="6">
        <f>[1]!EM_S_FA_YOY_OR(B742,"2021-12-31")</f>
        <v>28.715904435599999</v>
      </c>
      <c r="U742" s="6">
        <f>[1]!EM_S_FA_YOY_OR(B742,"2022-12-31")</f>
        <v>0.62288455750000005</v>
      </c>
      <c r="V742" s="7">
        <f t="shared" si="68"/>
        <v>14.9512942073</v>
      </c>
      <c r="W742" s="8">
        <f t="shared" si="69"/>
        <v>14.054993554199632</v>
      </c>
      <c r="X742" s="6">
        <f>[1]!EM_S_FA_YOY_NETPROFIT(B742,"2019-12-31")</f>
        <v>176.72883482610001</v>
      </c>
      <c r="Y742" s="6">
        <f>[1]!EM_S_FA_YOY_NETPROFIT(B742,"2020-12-31")</f>
        <v>14.8961241642</v>
      </c>
      <c r="Z742" s="6">
        <f>[1]!EM_S_FA_YOY_NETPROFIT(B742,"2021-12-31")</f>
        <v>44.951697035800002</v>
      </c>
      <c r="AA742" s="6">
        <f>[1]!EM_S_FA_YOY_NETPROFIT(B742,"2022-12-31")</f>
        <v>21.059877105399998</v>
      </c>
      <c r="AB742" s="7">
        <f t="shared" si="70"/>
        <v>26.969232768466668</v>
      </c>
      <c r="AC742" s="8">
        <f t="shared" si="71"/>
        <v>15.87528671944157</v>
      </c>
    </row>
    <row r="743" spans="1:29" ht="16.5" x14ac:dyDescent="0.45">
      <c r="A743" s="9">
        <v>823</v>
      </c>
      <c r="B743" s="5" t="s">
        <v>2759</v>
      </c>
      <c r="C743" s="5" t="s">
        <v>2760</v>
      </c>
      <c r="D743" s="5" t="s">
        <v>2761</v>
      </c>
      <c r="E743" s="5" t="s">
        <v>103</v>
      </c>
      <c r="F743" s="5" t="s">
        <v>11772</v>
      </c>
      <c r="G743" s="5">
        <v>23</v>
      </c>
      <c r="H743" s="5">
        <v>3</v>
      </c>
      <c r="I743" s="5">
        <f t="shared" si="66"/>
        <v>2</v>
      </c>
      <c r="J743" s="5">
        <f t="shared" si="67"/>
        <v>1</v>
      </c>
      <c r="K743" s="5"/>
      <c r="L743" s="5"/>
      <c r="M743" s="5"/>
      <c r="N743" s="5"/>
      <c r="O743" s="5" t="s">
        <v>2758</v>
      </c>
      <c r="P743" s="6">
        <f>[1]!EM_S_INFO_EMPLOYEE(B743,"2019")</f>
        <v>1310</v>
      </c>
      <c r="Q743" s="6">
        <f>[1]!EM_S_STM07_IS(B743,"83","2019-12-31","1",1000000000)</f>
        <v>4.2084552206400003</v>
      </c>
      <c r="R743" s="6">
        <f>[1]!EM_S_FA_YOY_OR(B743,"2019-12-31")</f>
        <v>7.1269926149999998</v>
      </c>
      <c r="S743" s="6">
        <f>[1]!EM_S_FA_YOY_OR(B743,"2020-12-31")</f>
        <v>-21.942012189700002</v>
      </c>
      <c r="T743" s="6">
        <f>[1]!EM_S_FA_YOY_OR(B743,"2021-12-31")</f>
        <v>-40.3797096228</v>
      </c>
      <c r="U743" s="6">
        <f>[1]!EM_S_FA_YOY_OR(B743,"2022-12-31")</f>
        <v>-15.2467420117</v>
      </c>
      <c r="V743" s="7">
        <f t="shared" si="68"/>
        <v>-25.856154608066664</v>
      </c>
      <c r="W743" s="8">
        <f t="shared" si="69"/>
        <v>13.015640529324459</v>
      </c>
      <c r="X743" s="6">
        <f>[1]!EM_S_FA_YOY_NETPROFIT(B743,"2019-12-31")</f>
        <v>-108.4240750586</v>
      </c>
      <c r="Y743" s="6">
        <f>[1]!EM_S_FA_YOY_NETPROFIT(B743,"2020-12-31")</f>
        <v>-2042.1830664437</v>
      </c>
      <c r="Z743" s="6">
        <f>[1]!EM_S_FA_YOY_NETPROFIT(B743,"2021-12-31")</f>
        <v>46.251618999900003</v>
      </c>
      <c r="AA743" s="6">
        <f>[1]!EM_S_FA_YOY_NETPROFIT(B743,"2022-12-31")</f>
        <v>77.575974150600004</v>
      </c>
      <c r="AB743" s="7">
        <f t="shared" si="70"/>
        <v>-639.45182443106671</v>
      </c>
      <c r="AC743" s="8">
        <f t="shared" si="71"/>
        <v>1214.9018506838856</v>
      </c>
    </row>
    <row r="744" spans="1:29" ht="16.5" x14ac:dyDescent="0.45">
      <c r="A744" s="9">
        <v>824</v>
      </c>
      <c r="B744" s="5" t="s">
        <v>2762</v>
      </c>
      <c r="C744" s="5" t="s">
        <v>2763</v>
      </c>
      <c r="D744" s="5" t="s">
        <v>2764</v>
      </c>
      <c r="E744" s="5" t="s">
        <v>240</v>
      </c>
      <c r="F744" s="5" t="s">
        <v>11765</v>
      </c>
      <c r="G744" s="5">
        <v>16</v>
      </c>
      <c r="H744" s="5">
        <v>3</v>
      </c>
      <c r="I744" s="5">
        <f t="shared" si="66"/>
        <v>1</v>
      </c>
      <c r="J744" s="5">
        <f t="shared" si="67"/>
        <v>9</v>
      </c>
      <c r="K744" s="5"/>
      <c r="L744" s="5"/>
      <c r="M744" s="5"/>
      <c r="N744" s="5"/>
      <c r="O744" s="5" t="s">
        <v>2765</v>
      </c>
      <c r="P744" s="6">
        <f>[1]!EM_S_INFO_EMPLOYEE(B744,"2019")</f>
        <v>1807</v>
      </c>
      <c r="Q744" s="6">
        <f>[1]!EM_S_STM07_IS(B744,"83","2019-12-31","1",1000000000)</f>
        <v>2.5315164392799998</v>
      </c>
      <c r="R744" s="6">
        <f>[1]!EM_S_FA_YOY_OR(B744,"2019-12-31")</f>
        <v>7.1992178236999997</v>
      </c>
      <c r="S744" s="6">
        <f>[1]!EM_S_FA_YOY_OR(B744,"2020-12-31")</f>
        <v>-25.111149529799999</v>
      </c>
      <c r="T744" s="6">
        <f>[1]!EM_S_FA_YOY_OR(B744,"2021-12-31")</f>
        <v>28.1287728402</v>
      </c>
      <c r="U744" s="6">
        <f>[1]!EM_S_FA_YOY_OR(B744,"2022-12-31")</f>
        <v>10.170705802600001</v>
      </c>
      <c r="V744" s="7">
        <f t="shared" si="68"/>
        <v>4.3961097043333339</v>
      </c>
      <c r="W744" s="8">
        <f t="shared" si="69"/>
        <v>27.085638326694351</v>
      </c>
      <c r="X744" s="6">
        <f>[1]!EM_S_FA_YOY_NETPROFIT(B744,"2019-12-31")</f>
        <v>-25.720246602500001</v>
      </c>
      <c r="Y744" s="6">
        <f>[1]!EM_S_FA_YOY_NETPROFIT(B744,"2020-12-31")</f>
        <v>-235.85463495459999</v>
      </c>
      <c r="Z744" s="6">
        <f>[1]!EM_S_FA_YOY_NETPROFIT(B744,"2021-12-31")</f>
        <v>163.2255413005</v>
      </c>
      <c r="AA744" s="6">
        <f>[1]!EM_S_FA_YOY_NETPROFIT(B744,"2022-12-31")</f>
        <v>14.8098910636</v>
      </c>
      <c r="AB744" s="7">
        <f t="shared" si="70"/>
        <v>-19.273067530166664</v>
      </c>
      <c r="AC744" s="8">
        <f t="shared" si="71"/>
        <v>201.71138495342481</v>
      </c>
    </row>
    <row r="745" spans="1:29" ht="16.5" x14ac:dyDescent="0.45">
      <c r="A745" s="9">
        <v>825</v>
      </c>
      <c r="B745" s="5" t="s">
        <v>2766</v>
      </c>
      <c r="C745" s="5" t="s">
        <v>2767</v>
      </c>
      <c r="D745" s="5" t="s">
        <v>2768</v>
      </c>
      <c r="E745" s="5" t="s">
        <v>259</v>
      </c>
      <c r="F745" s="5" t="s">
        <v>11780</v>
      </c>
      <c r="G745" s="5">
        <v>31</v>
      </c>
      <c r="H745" s="5">
        <v>2</v>
      </c>
      <c r="I745" s="5">
        <f t="shared" si="66"/>
        <v>2</v>
      </c>
      <c r="J745" s="5">
        <f t="shared" si="67"/>
        <v>4</v>
      </c>
      <c r="K745" s="5"/>
      <c r="L745" s="5"/>
      <c r="M745" s="5"/>
      <c r="N745" s="5"/>
      <c r="O745" s="5" t="s">
        <v>2765</v>
      </c>
      <c r="P745" s="6">
        <f>[1]!EM_S_INFO_EMPLOYEE(B745,"2019")</f>
        <v>2950</v>
      </c>
      <c r="Q745" s="6">
        <f>[1]!EM_S_STM07_IS(B745,"83","2019-12-31","1",1000000000)</f>
        <v>4.43686089895</v>
      </c>
      <c r="R745" s="6">
        <f>[1]!EM_S_FA_YOY_OR(B745,"2019-12-31")</f>
        <v>9.2000621818999999</v>
      </c>
      <c r="S745" s="6">
        <f>[1]!EM_S_FA_YOY_OR(B745,"2020-12-31")</f>
        <v>11.683615725999999</v>
      </c>
      <c r="T745" s="6">
        <f>[1]!EM_S_FA_YOY_OR(B745,"2021-12-31")</f>
        <v>20.555725728900001</v>
      </c>
      <c r="U745" s="6">
        <f>[1]!EM_S_FA_YOY_OR(B745,"2022-12-31")</f>
        <v>9.4326149363000003</v>
      </c>
      <c r="V745" s="7">
        <f t="shared" si="68"/>
        <v>13.890652130399999</v>
      </c>
      <c r="W745" s="8">
        <f t="shared" si="69"/>
        <v>5.8808295072951919</v>
      </c>
      <c r="X745" s="6">
        <f>[1]!EM_S_FA_YOY_NETPROFIT(B745,"2019-12-31")</f>
        <v>64.652851373700003</v>
      </c>
      <c r="Y745" s="6">
        <f>[1]!EM_S_FA_YOY_NETPROFIT(B745,"2020-12-31")</f>
        <v>52.862299398499999</v>
      </c>
      <c r="Z745" s="6">
        <f>[1]!EM_S_FA_YOY_NETPROFIT(B745,"2021-12-31")</f>
        <v>3.4058904274000001</v>
      </c>
      <c r="AA745" s="6">
        <f>[1]!EM_S_FA_YOY_NETPROFIT(B745,"2022-12-31")</f>
        <v>61.800440087399998</v>
      </c>
      <c r="AB745" s="7">
        <f t="shared" si="70"/>
        <v>39.3562099711</v>
      </c>
      <c r="AC745" s="8">
        <f t="shared" si="71"/>
        <v>31.453007745114707</v>
      </c>
    </row>
    <row r="746" spans="1:29" ht="16.5" x14ac:dyDescent="0.45">
      <c r="A746" s="9">
        <v>826</v>
      </c>
      <c r="B746" s="5" t="s">
        <v>2769</v>
      </c>
      <c r="C746" s="5" t="s">
        <v>2770</v>
      </c>
      <c r="D746" s="5" t="s">
        <v>2771</v>
      </c>
      <c r="E746" s="5" t="s">
        <v>240</v>
      </c>
      <c r="F746" s="5" t="s">
        <v>11773</v>
      </c>
      <c r="G746" s="5">
        <v>24</v>
      </c>
      <c r="H746" s="5">
        <v>2</v>
      </c>
      <c r="I746" s="5">
        <f t="shared" si="66"/>
        <v>1</v>
      </c>
      <c r="J746" s="5">
        <f t="shared" si="67"/>
        <v>11</v>
      </c>
      <c r="K746" s="5"/>
      <c r="L746" s="5"/>
      <c r="M746" s="5"/>
      <c r="N746" s="5"/>
      <c r="O746" s="5" t="s">
        <v>2765</v>
      </c>
      <c r="P746" s="6">
        <f>[1]!EM_S_INFO_EMPLOYEE(B746,"2019")</f>
        <v>317</v>
      </c>
      <c r="Q746" s="6">
        <f>[1]!EM_S_STM07_IS(B746,"83","2019-12-31","1",1000000000)</f>
        <v>0.38305500925000002</v>
      </c>
      <c r="R746" s="6">
        <f>[1]!EM_S_FA_YOY_OR(B746,"2019-12-31")</f>
        <v>-21.4146347304</v>
      </c>
      <c r="S746" s="6">
        <f>[1]!EM_S_FA_YOY_OR(B746,"2020-12-31")</f>
        <v>-17.8802753981</v>
      </c>
      <c r="T746" s="6">
        <f>[1]!EM_S_FA_YOY_OR(B746,"2021-12-31")</f>
        <v>23.263222796099999</v>
      </c>
      <c r="U746" s="6">
        <f>[1]!EM_S_FA_YOY_OR(B746,"2022-12-31")</f>
        <v>4.0538082306999996</v>
      </c>
      <c r="V746" s="7">
        <f t="shared" si="68"/>
        <v>3.1455852095666663</v>
      </c>
      <c r="W746" s="8">
        <f t="shared" si="69"/>
        <v>20.586780047062291</v>
      </c>
      <c r="X746" s="6">
        <f>[1]!EM_S_FA_YOY_NETPROFIT(B746,"2019-12-31")</f>
        <v>-763.78109160049996</v>
      </c>
      <c r="Y746" s="6">
        <f>[1]!EM_S_FA_YOY_NETPROFIT(B746,"2020-12-31")</f>
        <v>102.507724297</v>
      </c>
      <c r="Z746" s="6">
        <f>[1]!EM_S_FA_YOY_NETPROFIT(B746,"2021-12-31")</f>
        <v>-608.18066970610005</v>
      </c>
      <c r="AA746" s="6">
        <f>[1]!EM_S_FA_YOY_NETPROFIT(B746,"2022-12-31")</f>
        <v>15.3924292411</v>
      </c>
      <c r="AB746" s="7">
        <f t="shared" si="70"/>
        <v>-163.4268387226667</v>
      </c>
      <c r="AC746" s="8">
        <f t="shared" si="71"/>
        <v>387.62320143278248</v>
      </c>
    </row>
    <row r="747" spans="1:29" ht="16.5" x14ac:dyDescent="0.45">
      <c r="A747" s="9">
        <v>827</v>
      </c>
      <c r="B747" s="5" t="s">
        <v>2772</v>
      </c>
      <c r="C747" s="5" t="s">
        <v>2773</v>
      </c>
      <c r="D747" s="5" t="s">
        <v>2774</v>
      </c>
      <c r="E747" s="5" t="s">
        <v>412</v>
      </c>
      <c r="F747" s="5" t="s">
        <v>11770</v>
      </c>
      <c r="G747" s="5">
        <v>21</v>
      </c>
      <c r="H747" s="5">
        <v>3</v>
      </c>
      <c r="I747" s="5">
        <f t="shared" si="66"/>
        <v>3</v>
      </c>
      <c r="J747" s="5">
        <f t="shared" si="67"/>
        <v>7</v>
      </c>
      <c r="K747" s="5"/>
      <c r="L747" s="5"/>
      <c r="M747" s="5"/>
      <c r="N747" s="5"/>
      <c r="O747" s="5" t="s">
        <v>2775</v>
      </c>
      <c r="P747" s="6">
        <f>[1]!EM_S_INFO_EMPLOYEE(B747,"2019")</f>
        <v>1211</v>
      </c>
      <c r="Q747" s="6">
        <f>[1]!EM_S_STM07_IS(B747,"83","2019-12-31","1",1000000000)</f>
        <v>1.1101756202599999</v>
      </c>
      <c r="R747" s="6">
        <f>[1]!EM_S_FA_YOY_OR(B747,"2019-12-31")</f>
        <v>5.7732574334000004</v>
      </c>
      <c r="S747" s="6">
        <f>[1]!EM_S_FA_YOY_OR(B747,"2020-12-31")</f>
        <v>-3.3734869427</v>
      </c>
      <c r="T747" s="6">
        <f>[1]!EM_S_FA_YOY_OR(B747,"2021-12-31")</f>
        <v>30.425341169599999</v>
      </c>
      <c r="U747" s="6">
        <f>[1]!EM_S_FA_YOY_OR(B747,"2022-12-31")</f>
        <v>111.81211405019999</v>
      </c>
      <c r="V747" s="7">
        <f t="shared" si="68"/>
        <v>46.287989425699998</v>
      </c>
      <c r="W747" s="8">
        <f t="shared" si="69"/>
        <v>59.2085160791626</v>
      </c>
      <c r="X747" s="6">
        <f>[1]!EM_S_FA_YOY_NETPROFIT(B747,"2019-12-31")</f>
        <v>4.0870000904000001</v>
      </c>
      <c r="Y747" s="6">
        <f>[1]!EM_S_FA_YOY_NETPROFIT(B747,"2020-12-31")</f>
        <v>13.7925932758</v>
      </c>
      <c r="Z747" s="6">
        <f>[1]!EM_S_FA_YOY_NETPROFIT(B747,"2021-12-31")</f>
        <v>14.5117287152</v>
      </c>
      <c r="AA747" s="6">
        <f>[1]!EM_S_FA_YOY_NETPROFIT(B747,"2022-12-31")</f>
        <v>132.00701597299999</v>
      </c>
      <c r="AB747" s="7">
        <f t="shared" si="70"/>
        <v>53.437112654666663</v>
      </c>
      <c r="AC747" s="8">
        <f t="shared" si="71"/>
        <v>68.044482285738908</v>
      </c>
    </row>
    <row r="748" spans="1:29" ht="16.5" x14ac:dyDescent="0.45">
      <c r="A748" s="9">
        <v>828</v>
      </c>
      <c r="B748" s="5" t="s">
        <v>2776</v>
      </c>
      <c r="C748" s="5" t="s">
        <v>2777</v>
      </c>
      <c r="D748" s="5" t="s">
        <v>2778</v>
      </c>
      <c r="E748" s="5" t="s">
        <v>293</v>
      </c>
      <c r="F748" s="5" t="s">
        <v>11761</v>
      </c>
      <c r="G748" s="5">
        <v>12</v>
      </c>
      <c r="H748" s="5">
        <v>1</v>
      </c>
      <c r="I748" s="5">
        <f t="shared" si="66"/>
        <v>2</v>
      </c>
      <c r="J748" s="5">
        <f t="shared" si="67"/>
        <v>6</v>
      </c>
      <c r="K748" s="5"/>
      <c r="L748" s="5"/>
      <c r="M748" s="5"/>
      <c r="N748" s="5"/>
      <c r="O748" s="5" t="s">
        <v>2775</v>
      </c>
      <c r="P748" s="6">
        <f>[1]!EM_S_INFO_EMPLOYEE(B748,"2019")</f>
        <v>3086</v>
      </c>
      <c r="Q748" s="6">
        <f>[1]!EM_S_STM07_IS(B748,"83","2019-12-31","1",1000000000)</f>
        <v>5.5176861346799999</v>
      </c>
      <c r="R748" s="6">
        <f>[1]!EM_S_FA_YOY_OR(B748,"2019-12-31")</f>
        <v>3.1569074842</v>
      </c>
      <c r="S748" s="6">
        <f>[1]!EM_S_FA_YOY_OR(B748,"2020-12-31")</f>
        <v>-43.353859406799998</v>
      </c>
      <c r="T748" s="6">
        <f>[1]!EM_S_FA_YOY_OR(B748,"2021-12-31")</f>
        <v>2.140468738</v>
      </c>
      <c r="U748" s="6">
        <f>[1]!EM_S_FA_YOY_OR(B748,"2022-12-31")</f>
        <v>-9.2121271836999998</v>
      </c>
      <c r="V748" s="7">
        <f t="shared" si="68"/>
        <v>-16.808505950833332</v>
      </c>
      <c r="W748" s="8">
        <f t="shared" si="69"/>
        <v>23.679362346081046</v>
      </c>
      <c r="X748" s="6">
        <f>[1]!EM_S_FA_YOY_NETPROFIT(B748,"2019-12-31")</f>
        <v>-117.9135584764</v>
      </c>
      <c r="Y748" s="6">
        <f>[1]!EM_S_FA_YOY_NETPROFIT(B748,"2020-12-31")</f>
        <v>-2860.9046341955</v>
      </c>
      <c r="Z748" s="6">
        <f>[1]!EM_S_FA_YOY_NETPROFIT(B748,"2021-12-31")</f>
        <v>-108.09030453050001</v>
      </c>
      <c r="AA748" s="6">
        <f>[1]!EM_S_FA_YOY_NETPROFIT(B748,"2022-12-31")</f>
        <v>78.200159500500007</v>
      </c>
      <c r="AB748" s="7">
        <f t="shared" si="70"/>
        <v>-963.59825974183332</v>
      </c>
      <c r="AC748" s="8">
        <f t="shared" si="71"/>
        <v>1645.7535183477837</v>
      </c>
    </row>
    <row r="749" spans="1:29" ht="16.5" x14ac:dyDescent="0.45">
      <c r="A749" s="9">
        <v>829</v>
      </c>
      <c r="B749" s="5" t="s">
        <v>2779</v>
      </c>
      <c r="C749" s="5" t="s">
        <v>2780</v>
      </c>
      <c r="D749" s="5" t="s">
        <v>2781</v>
      </c>
      <c r="E749" s="5" t="s">
        <v>259</v>
      </c>
      <c r="F749" s="5" t="s">
        <v>11753</v>
      </c>
      <c r="G749" s="5">
        <v>3</v>
      </c>
      <c r="H749" s="5">
        <v>3</v>
      </c>
      <c r="I749" s="5">
        <f t="shared" si="66"/>
        <v>4</v>
      </c>
      <c r="J749" s="5">
        <f t="shared" si="67"/>
        <v>7</v>
      </c>
      <c r="K749" s="5"/>
      <c r="L749" s="5"/>
      <c r="M749" s="5"/>
      <c r="N749" s="5"/>
      <c r="O749" s="5" t="s">
        <v>2782</v>
      </c>
      <c r="P749" s="6">
        <f>[1]!EM_S_INFO_EMPLOYEE(B749,"2019")</f>
        <v>1967</v>
      </c>
      <c r="Q749" s="6">
        <f>[1]!EM_S_STM07_IS(B749,"83","2019-12-31","1",1000000000)</f>
        <v>1.00534278409</v>
      </c>
      <c r="R749" s="6">
        <f>[1]!EM_S_FA_YOY_OR(B749,"2019-12-31")</f>
        <v>0.85120588060000002</v>
      </c>
      <c r="S749" s="6">
        <f>[1]!EM_S_FA_YOY_OR(B749,"2020-12-31")</f>
        <v>13.251287401400001</v>
      </c>
      <c r="T749" s="6">
        <f>[1]!EM_S_FA_YOY_OR(B749,"2021-12-31")</f>
        <v>-2.3412293585000001</v>
      </c>
      <c r="U749" s="6">
        <f>[1]!EM_S_FA_YOY_OR(B749,"2022-12-31")</f>
        <v>-12.5292042205</v>
      </c>
      <c r="V749" s="7">
        <f t="shared" si="68"/>
        <v>-0.53971539253333312</v>
      </c>
      <c r="W749" s="8">
        <f t="shared" si="69"/>
        <v>12.984318483998063</v>
      </c>
      <c r="X749" s="6">
        <f>[1]!EM_S_FA_YOY_NETPROFIT(B749,"2019-12-31")</f>
        <v>21.504694595499998</v>
      </c>
      <c r="Y749" s="6">
        <f>[1]!EM_S_FA_YOY_NETPROFIT(B749,"2020-12-31")</f>
        <v>-24.834743724700001</v>
      </c>
      <c r="Z749" s="6">
        <f>[1]!EM_S_FA_YOY_NETPROFIT(B749,"2021-12-31")</f>
        <v>-69.651627661199996</v>
      </c>
      <c r="AA749" s="6">
        <f>[1]!EM_S_FA_YOY_NETPROFIT(B749,"2022-12-31")</f>
        <v>202.19819135809999</v>
      </c>
      <c r="AB749" s="7">
        <f t="shared" si="70"/>
        <v>35.903939990733328</v>
      </c>
      <c r="AC749" s="8">
        <f t="shared" si="71"/>
        <v>145.74797357019796</v>
      </c>
    </row>
    <row r="750" spans="1:29" ht="16.5" x14ac:dyDescent="0.45">
      <c r="A750" s="9">
        <v>830</v>
      </c>
      <c r="B750" s="5" t="s">
        <v>2783</v>
      </c>
      <c r="C750" s="5" t="s">
        <v>2784</v>
      </c>
      <c r="D750" s="5" t="s">
        <v>2785</v>
      </c>
      <c r="E750" s="5" t="s">
        <v>288</v>
      </c>
      <c r="F750" s="5" t="s">
        <v>11758</v>
      </c>
      <c r="G750" s="5">
        <v>8</v>
      </c>
      <c r="H750" s="5">
        <v>2</v>
      </c>
      <c r="I750" s="5">
        <f t="shared" si="66"/>
        <v>3</v>
      </c>
      <c r="J750" s="5">
        <f t="shared" si="67"/>
        <v>2</v>
      </c>
      <c r="K750" s="5"/>
      <c r="L750" s="5"/>
      <c r="M750" s="5"/>
      <c r="N750" s="5"/>
      <c r="O750" s="5" t="s">
        <v>2782</v>
      </c>
      <c r="P750" s="6">
        <f>[1]!EM_S_INFO_EMPLOYEE(B750,"2019")</f>
        <v>87</v>
      </c>
      <c r="Q750" s="6">
        <f>[1]!EM_S_STM07_IS(B750,"83","2019-12-31","1",1000000000)</f>
        <v>0.10465797715</v>
      </c>
      <c r="R750" s="6">
        <f>[1]!EM_S_FA_YOY_OR(B750,"2019-12-31")</f>
        <v>-54.368870229899997</v>
      </c>
      <c r="S750" s="6">
        <f>[1]!EM_S_FA_YOY_OR(B750,"2020-12-31")</f>
        <v>19.794563543199999</v>
      </c>
      <c r="T750" s="6">
        <f>[1]!EM_S_FA_YOY_OR(B750,"2021-12-31")</f>
        <v>-0.12084026589999999</v>
      </c>
      <c r="U750" s="6">
        <f>[1]!EM_S_FA_YOY_OR(B750,"2022-12-31")</f>
        <v>459.2164634239</v>
      </c>
      <c r="V750" s="7">
        <f t="shared" si="68"/>
        <v>159.63006223373333</v>
      </c>
      <c r="W750" s="8">
        <f t="shared" si="69"/>
        <v>259.64045266632951</v>
      </c>
      <c r="X750" s="6">
        <f>[1]!EM_S_FA_YOY_NETPROFIT(B750,"2019-12-31")</f>
        <v>30.843074853400001</v>
      </c>
      <c r="Y750" s="6">
        <f>[1]!EM_S_FA_YOY_NETPROFIT(B750,"2020-12-31")</f>
        <v>89.301847163600002</v>
      </c>
      <c r="Z750" s="6">
        <f>[1]!EM_S_FA_YOY_NETPROFIT(B750,"2021-12-31")</f>
        <v>-2793.7913339310999</v>
      </c>
      <c r="AA750" s="6">
        <f>[1]!EM_S_FA_YOY_NETPROFIT(B750,"2022-12-31")</f>
        <v>103.205202267</v>
      </c>
      <c r="AB750" s="7">
        <f t="shared" si="70"/>
        <v>-867.09476150016656</v>
      </c>
      <c r="AC750" s="8">
        <f t="shared" si="71"/>
        <v>1668.5826582712684</v>
      </c>
    </row>
    <row r="751" spans="1:29" ht="16.5" x14ac:dyDescent="0.45">
      <c r="A751" s="9">
        <v>831</v>
      </c>
      <c r="B751" s="5" t="s">
        <v>2786</v>
      </c>
      <c r="C751" s="5" t="s">
        <v>2787</v>
      </c>
      <c r="D751" s="5" t="s">
        <v>2788</v>
      </c>
      <c r="E751" s="5" t="s">
        <v>1297</v>
      </c>
      <c r="F751" s="5" t="s">
        <v>11773</v>
      </c>
      <c r="G751" s="5">
        <v>24</v>
      </c>
      <c r="H751" s="5">
        <v>2</v>
      </c>
      <c r="I751" s="5">
        <f t="shared" si="66"/>
        <v>1</v>
      </c>
      <c r="J751" s="5">
        <f t="shared" si="67"/>
        <v>11</v>
      </c>
      <c r="K751" s="5"/>
      <c r="L751" s="5"/>
      <c r="M751" s="5"/>
      <c r="N751" s="5"/>
      <c r="O751" s="5" t="s">
        <v>2782</v>
      </c>
      <c r="P751" s="6">
        <f>[1]!EM_S_INFO_EMPLOYEE(B751,"2019")</f>
        <v>1216</v>
      </c>
      <c r="Q751" s="6">
        <f>[1]!EM_S_STM07_IS(B751,"83","2019-12-31","1",1000000000)</f>
        <v>3.5999665830000001</v>
      </c>
      <c r="R751" s="6">
        <f>[1]!EM_S_FA_YOY_OR(B751,"2019-12-31")</f>
        <v>-1.7884903103000001</v>
      </c>
      <c r="S751" s="6">
        <f>[1]!EM_S_FA_YOY_OR(B751,"2020-12-31")</f>
        <v>23.543981660299998</v>
      </c>
      <c r="T751" s="6">
        <f>[1]!EM_S_FA_YOY_OR(B751,"2021-12-31")</f>
        <v>9.5161096048000005</v>
      </c>
      <c r="U751" s="6">
        <f>[1]!EM_S_FA_YOY_OR(B751,"2022-12-31")</f>
        <v>38.755774281900003</v>
      </c>
      <c r="V751" s="7">
        <f t="shared" si="68"/>
        <v>23.938621849</v>
      </c>
      <c r="W751" s="8">
        <f t="shared" si="69"/>
        <v>14.623826560316399</v>
      </c>
      <c r="X751" s="6">
        <f>[1]!EM_S_FA_YOY_NETPROFIT(B751,"2019-12-31")</f>
        <v>131.59053554499999</v>
      </c>
      <c r="Y751" s="6">
        <f>[1]!EM_S_FA_YOY_NETPROFIT(B751,"2020-12-31")</f>
        <v>142.67916761570001</v>
      </c>
      <c r="Z751" s="6">
        <f>[1]!EM_S_FA_YOY_NETPROFIT(B751,"2021-12-31")</f>
        <v>-94.7239680351</v>
      </c>
      <c r="AA751" s="6">
        <f>[1]!EM_S_FA_YOY_NETPROFIT(B751,"2022-12-31")</f>
        <v>931.11785409339996</v>
      </c>
      <c r="AB751" s="7">
        <f t="shared" si="70"/>
        <v>326.35768455800002</v>
      </c>
      <c r="AC751" s="8">
        <f t="shared" si="71"/>
        <v>537.02067855583766</v>
      </c>
    </row>
    <row r="752" spans="1:29" ht="16.5" x14ac:dyDescent="0.45">
      <c r="A752" s="9">
        <v>832</v>
      </c>
      <c r="B752" s="5" t="s">
        <v>2789</v>
      </c>
      <c r="C752" s="5" t="s">
        <v>2790</v>
      </c>
      <c r="D752" s="5" t="s">
        <v>2791</v>
      </c>
      <c r="E752" s="5" t="s">
        <v>7</v>
      </c>
      <c r="F752" s="5" t="s">
        <v>11758</v>
      </c>
      <c r="G752" s="5">
        <v>8</v>
      </c>
      <c r="H752" s="5">
        <v>2</v>
      </c>
      <c r="I752" s="5">
        <f t="shared" si="66"/>
        <v>3</v>
      </c>
      <c r="J752" s="5">
        <f t="shared" si="67"/>
        <v>2</v>
      </c>
      <c r="K752" s="5"/>
      <c r="L752" s="5"/>
      <c r="M752" s="5"/>
      <c r="N752" s="5"/>
      <c r="O752" s="5" t="s">
        <v>2792</v>
      </c>
      <c r="P752" s="6">
        <f>[1]!EM_S_INFO_EMPLOYEE(B752,"2019")</f>
        <v>1927</v>
      </c>
      <c r="Q752" s="6">
        <f>[1]!EM_S_STM07_IS(B752,"83","2019-12-31","1",1000000000)</f>
        <v>4.0306478129599999</v>
      </c>
      <c r="R752" s="6">
        <f>[1]!EM_S_FA_YOY_OR(B752,"2019-12-31")</f>
        <v>2.6716056951999998</v>
      </c>
      <c r="S752" s="6">
        <f>[1]!EM_S_FA_YOY_OR(B752,"2020-12-31")</f>
        <v>-11.4639262248</v>
      </c>
      <c r="T752" s="6">
        <f>[1]!EM_S_FA_YOY_OR(B752,"2021-12-31")</f>
        <v>-27.404868906499999</v>
      </c>
      <c r="U752" s="6">
        <f>[1]!EM_S_FA_YOY_OR(B752,"2022-12-31")</f>
        <v>-48.635035971999997</v>
      </c>
      <c r="V752" s="7">
        <f t="shared" si="68"/>
        <v>-29.1679437011</v>
      </c>
      <c r="W752" s="8">
        <f t="shared" si="69"/>
        <v>18.648168127408972</v>
      </c>
      <c r="X752" s="6">
        <f>[1]!EM_S_FA_YOY_NETPROFIT(B752,"2019-12-31")</f>
        <v>119.04259269160001</v>
      </c>
      <c r="Y752" s="6">
        <f>[1]!EM_S_FA_YOY_NETPROFIT(B752,"2020-12-31")</f>
        <v>-517.01140672899999</v>
      </c>
      <c r="Z752" s="6">
        <f>[1]!EM_S_FA_YOY_NETPROFIT(B752,"2021-12-31")</f>
        <v>36.411048312200002</v>
      </c>
      <c r="AA752" s="6">
        <f>[1]!EM_S_FA_YOY_NETPROFIT(B752,"2022-12-31")</f>
        <v>-254.20413166820001</v>
      </c>
      <c r="AB752" s="7">
        <f t="shared" si="70"/>
        <v>-244.93483002833332</v>
      </c>
      <c r="AC752" s="8">
        <f t="shared" si="71"/>
        <v>276.82764204577802</v>
      </c>
    </row>
    <row r="753" spans="1:29" ht="16.5" x14ac:dyDescent="0.45">
      <c r="A753" s="9">
        <v>833</v>
      </c>
      <c r="B753" s="5" t="s">
        <v>2793</v>
      </c>
      <c r="C753" s="5" t="s">
        <v>2794</v>
      </c>
      <c r="D753" s="5" t="s">
        <v>2795</v>
      </c>
      <c r="E753" s="5" t="s">
        <v>259</v>
      </c>
      <c r="F753" s="5" t="s">
        <v>11773</v>
      </c>
      <c r="G753" s="5">
        <v>24</v>
      </c>
      <c r="H753" s="5">
        <v>2</v>
      </c>
      <c r="I753" s="5">
        <f t="shared" si="66"/>
        <v>1</v>
      </c>
      <c r="J753" s="5">
        <f t="shared" si="67"/>
        <v>11</v>
      </c>
      <c r="K753" s="5"/>
      <c r="L753" s="5"/>
      <c r="M753" s="5"/>
      <c r="N753" s="5"/>
      <c r="O753" s="5" t="s">
        <v>2792</v>
      </c>
      <c r="P753" s="6">
        <f>[1]!EM_S_INFO_EMPLOYEE(B753,"2019")</f>
        <v>2983</v>
      </c>
      <c r="Q753" s="6">
        <f>[1]!EM_S_STM07_IS(B753,"83","2019-12-31","1",1000000000)</f>
        <v>3.4298424320400001</v>
      </c>
      <c r="R753" s="6">
        <f>[1]!EM_S_FA_YOY_OR(B753,"2019-12-31")</f>
        <v>4.0836861481</v>
      </c>
      <c r="S753" s="6">
        <f>[1]!EM_S_FA_YOY_OR(B753,"2020-12-31")</f>
        <v>0.59664893019999998</v>
      </c>
      <c r="T753" s="6">
        <f>[1]!EM_S_FA_YOY_OR(B753,"2021-12-31")</f>
        <v>29.5171712866</v>
      </c>
      <c r="U753" s="6">
        <f>[1]!EM_S_FA_YOY_OR(B753,"2022-12-31")</f>
        <v>41.789858736200003</v>
      </c>
      <c r="V753" s="7">
        <f t="shared" si="68"/>
        <v>23.967892984333332</v>
      </c>
      <c r="W753" s="8">
        <f t="shared" si="69"/>
        <v>21.149846353751354</v>
      </c>
      <c r="X753" s="6">
        <f>[1]!EM_S_FA_YOY_NETPROFIT(B753,"2019-12-31")</f>
        <v>-39.541434362499999</v>
      </c>
      <c r="Y753" s="6">
        <f>[1]!EM_S_FA_YOY_NETPROFIT(B753,"2020-12-31")</f>
        <v>-70.181860436799994</v>
      </c>
      <c r="Z753" s="6">
        <f>[1]!EM_S_FA_YOY_NETPROFIT(B753,"2021-12-31")</f>
        <v>327.59383305329999</v>
      </c>
      <c r="AA753" s="6">
        <f>[1]!EM_S_FA_YOY_NETPROFIT(B753,"2022-12-31")</f>
        <v>98.549193266900005</v>
      </c>
      <c r="AB753" s="7">
        <f t="shared" si="70"/>
        <v>118.65372196113333</v>
      </c>
      <c r="AC753" s="8">
        <f t="shared" si="71"/>
        <v>199.64849019813656</v>
      </c>
    </row>
    <row r="754" spans="1:29" ht="16.5" x14ac:dyDescent="0.45">
      <c r="A754" s="9">
        <v>834</v>
      </c>
      <c r="B754" s="5" t="s">
        <v>2796</v>
      </c>
      <c r="C754" s="5" t="s">
        <v>2797</v>
      </c>
      <c r="D754" s="5" t="s">
        <v>2798</v>
      </c>
      <c r="E754" s="5" t="s">
        <v>7</v>
      </c>
      <c r="F754" s="5" t="s">
        <v>11760</v>
      </c>
      <c r="G754" s="5">
        <v>11</v>
      </c>
      <c r="H754" s="5">
        <v>2</v>
      </c>
      <c r="I754" s="5">
        <f t="shared" si="66"/>
        <v>3</v>
      </c>
      <c r="J754" s="5">
        <f t="shared" si="67"/>
        <v>3</v>
      </c>
      <c r="K754" s="5"/>
      <c r="L754" s="5"/>
      <c r="M754" s="5"/>
      <c r="N754" s="5"/>
      <c r="O754" s="5" t="s">
        <v>2799</v>
      </c>
      <c r="P754" s="6">
        <f>[1]!EM_S_INFO_EMPLOYEE(B754,"2019")</f>
        <v>4506</v>
      </c>
      <c r="Q754" s="6">
        <f>[1]!EM_S_STM07_IS(B754,"83","2019-12-31","1",1000000000)</f>
        <v>2.7888431444999999</v>
      </c>
      <c r="R754" s="6">
        <f>[1]!EM_S_FA_YOY_OR(B754,"2019-12-31")</f>
        <v>-4.4423982197000003</v>
      </c>
      <c r="S754" s="6">
        <f>[1]!EM_S_FA_YOY_OR(B754,"2020-12-31")</f>
        <v>3.0552690978000001</v>
      </c>
      <c r="T754" s="6">
        <f>[1]!EM_S_FA_YOY_OR(B754,"2021-12-31")</f>
        <v>10.6203110331</v>
      </c>
      <c r="U754" s="6">
        <f>[1]!EM_S_FA_YOY_OR(B754,"2022-12-31")</f>
        <v>-3.1356782132999999</v>
      </c>
      <c r="V754" s="7">
        <f t="shared" si="68"/>
        <v>3.5133006392000001</v>
      </c>
      <c r="W754" s="8">
        <f t="shared" si="69"/>
        <v>6.889423394338313</v>
      </c>
      <c r="X754" s="6">
        <f>[1]!EM_S_FA_YOY_NETPROFIT(B754,"2019-12-31")</f>
        <v>-6.7180989198000001</v>
      </c>
      <c r="Y754" s="6">
        <f>[1]!EM_S_FA_YOY_NETPROFIT(B754,"2020-12-31")</f>
        <v>1.8926747318999999</v>
      </c>
      <c r="Z754" s="6">
        <f>[1]!EM_S_FA_YOY_NETPROFIT(B754,"2021-12-31")</f>
        <v>5.6933180283000002</v>
      </c>
      <c r="AA754" s="6">
        <f>[1]!EM_S_FA_YOY_NETPROFIT(B754,"2022-12-31")</f>
        <v>-2.2061490068</v>
      </c>
      <c r="AB754" s="7">
        <f t="shared" si="70"/>
        <v>1.7932812511333331</v>
      </c>
      <c r="AC754" s="8">
        <f t="shared" si="71"/>
        <v>3.9506713553106496</v>
      </c>
    </row>
    <row r="755" spans="1:29" ht="16.5" x14ac:dyDescent="0.45">
      <c r="A755" s="9">
        <v>835</v>
      </c>
      <c r="B755" s="5" t="s">
        <v>2800</v>
      </c>
      <c r="C755" s="5" t="s">
        <v>2801</v>
      </c>
      <c r="D755" s="5" t="s">
        <v>2802</v>
      </c>
      <c r="E755" s="5" t="s">
        <v>1297</v>
      </c>
      <c r="F755" s="5" t="s">
        <v>11766</v>
      </c>
      <c r="G755" s="5">
        <v>17</v>
      </c>
      <c r="H755" s="5">
        <v>2</v>
      </c>
      <c r="I755" s="5">
        <f t="shared" si="66"/>
        <v>2</v>
      </c>
      <c r="J755" s="5">
        <f t="shared" si="67"/>
        <v>11</v>
      </c>
      <c r="K755" s="5"/>
      <c r="L755" s="5"/>
      <c r="M755" s="5"/>
      <c r="N755" s="5"/>
      <c r="O755" s="5" t="s">
        <v>2799</v>
      </c>
      <c r="P755" s="6">
        <f>[1]!EM_S_INFO_EMPLOYEE(B755,"2019")</f>
        <v>1966</v>
      </c>
      <c r="Q755" s="6">
        <f>[1]!EM_S_STM07_IS(B755,"83","2019-12-31","1",1000000000)</f>
        <v>3.6024872023099999</v>
      </c>
      <c r="R755" s="6">
        <f>[1]!EM_S_FA_YOY_OR(B755,"2019-12-31")</f>
        <v>-11.728010013900001</v>
      </c>
      <c r="S755" s="6">
        <f>[1]!EM_S_FA_YOY_OR(B755,"2020-12-31")</f>
        <v>17.9906099096</v>
      </c>
      <c r="T755" s="6">
        <f>[1]!EM_S_FA_YOY_OR(B755,"2021-12-31")</f>
        <v>11.0816293969</v>
      </c>
      <c r="U755" s="6">
        <f>[1]!EM_S_FA_YOY_OR(B755,"2022-12-31")</f>
        <v>28.069681150000001</v>
      </c>
      <c r="V755" s="7">
        <f t="shared" si="68"/>
        <v>19.047306818833334</v>
      </c>
      <c r="W755" s="8">
        <f t="shared" si="69"/>
        <v>8.5431804300265402</v>
      </c>
      <c r="X755" s="6">
        <f>[1]!EM_S_FA_YOY_NETPROFIT(B755,"2019-12-31")</f>
        <v>-3.9226608052</v>
      </c>
      <c r="Y755" s="6">
        <f>[1]!EM_S_FA_YOY_NETPROFIT(B755,"2020-12-31")</f>
        <v>14.690842291899999</v>
      </c>
      <c r="Z755" s="6">
        <f>[1]!EM_S_FA_YOY_NETPROFIT(B755,"2021-12-31")</f>
        <v>124.1868052319</v>
      </c>
      <c r="AA755" s="6">
        <f>[1]!EM_S_FA_YOY_NETPROFIT(B755,"2022-12-31")</f>
        <v>-15.228301527599999</v>
      </c>
      <c r="AB755" s="7">
        <f t="shared" si="70"/>
        <v>41.216448665400002</v>
      </c>
      <c r="AC755" s="8">
        <f t="shared" si="71"/>
        <v>73.395155448449671</v>
      </c>
    </row>
    <row r="756" spans="1:29" ht="16.5" x14ac:dyDescent="0.45">
      <c r="A756" s="9">
        <v>836</v>
      </c>
      <c r="B756" s="5" t="s">
        <v>2803</v>
      </c>
      <c r="C756" s="5" t="s">
        <v>2804</v>
      </c>
      <c r="D756" s="5" t="s">
        <v>2805</v>
      </c>
      <c r="E756" s="5" t="s">
        <v>479</v>
      </c>
      <c r="F756" s="5" t="s">
        <v>11778</v>
      </c>
      <c r="G756" s="5">
        <v>29</v>
      </c>
      <c r="H756" s="5">
        <v>3</v>
      </c>
      <c r="I756" s="5">
        <f t="shared" si="66"/>
        <v>3</v>
      </c>
      <c r="J756" s="5">
        <f t="shared" si="67"/>
        <v>5</v>
      </c>
      <c r="K756" s="5"/>
      <c r="L756" s="5"/>
      <c r="M756" s="5"/>
      <c r="N756" s="5"/>
      <c r="O756" s="5" t="s">
        <v>2806</v>
      </c>
      <c r="P756" s="6">
        <f>[1]!EM_S_INFO_EMPLOYEE(B756,"2019")</f>
        <v>2025</v>
      </c>
      <c r="Q756" s="6">
        <f>[1]!EM_S_STM07_IS(B756,"83","2019-12-31","1",1000000000)</f>
        <v>2.2532483157600001</v>
      </c>
      <c r="R756" s="6">
        <f>[1]!EM_S_FA_YOY_OR(B756,"2019-12-31")</f>
        <v>-3.5388052058000001</v>
      </c>
      <c r="S756" s="6">
        <f>[1]!EM_S_FA_YOY_OR(B756,"2020-12-31")</f>
        <v>10.514615725300001</v>
      </c>
      <c r="T756" s="6">
        <f>[1]!EM_S_FA_YOY_OR(B756,"2021-12-31")</f>
        <v>3.1532808315</v>
      </c>
      <c r="U756" s="6">
        <f>[1]!EM_S_FA_YOY_OR(B756,"2022-12-31")</f>
        <v>12.535951320900001</v>
      </c>
      <c r="V756" s="7">
        <f t="shared" si="68"/>
        <v>8.7346159592333326</v>
      </c>
      <c r="W756" s="8">
        <f t="shared" si="69"/>
        <v>4.938109532357748</v>
      </c>
      <c r="X756" s="6">
        <f>[1]!EM_S_FA_YOY_NETPROFIT(B756,"2019-12-31")</f>
        <v>114.3759397247</v>
      </c>
      <c r="Y756" s="6">
        <f>[1]!EM_S_FA_YOY_NETPROFIT(B756,"2020-12-31")</f>
        <v>-231.7640542959</v>
      </c>
      <c r="Z756" s="6">
        <f>[1]!EM_S_FA_YOY_NETPROFIT(B756,"2021-12-31")</f>
        <v>-292.58863220040001</v>
      </c>
      <c r="AA756" s="6">
        <f>[1]!EM_S_FA_YOY_NETPROFIT(B756,"2022-12-31")</f>
        <v>100.2860571315</v>
      </c>
      <c r="AB756" s="7">
        <f t="shared" si="70"/>
        <v>-141.35554312160002</v>
      </c>
      <c r="AC756" s="8">
        <f t="shared" si="71"/>
        <v>211.46608368477052</v>
      </c>
    </row>
    <row r="757" spans="1:29" ht="16.5" x14ac:dyDescent="0.45">
      <c r="A757" s="9">
        <v>837</v>
      </c>
      <c r="B757" s="5" t="s">
        <v>2807</v>
      </c>
      <c r="C757" s="5" t="s">
        <v>2808</v>
      </c>
      <c r="D757" s="5" t="s">
        <v>2809</v>
      </c>
      <c r="E757" s="5" t="s">
        <v>288</v>
      </c>
      <c r="F757" s="5" t="s">
        <v>11778</v>
      </c>
      <c r="G757" s="5">
        <v>29</v>
      </c>
      <c r="H757" s="5">
        <v>3</v>
      </c>
      <c r="I757" s="5">
        <f t="shared" si="66"/>
        <v>3</v>
      </c>
      <c r="J757" s="5">
        <f t="shared" si="67"/>
        <v>5</v>
      </c>
      <c r="K757" s="5"/>
      <c r="L757" s="5"/>
      <c r="M757" s="5"/>
      <c r="N757" s="5"/>
      <c r="O757" s="5" t="s">
        <v>2806</v>
      </c>
      <c r="P757" s="6">
        <f>[1]!EM_S_INFO_EMPLOYEE(B757,"2019")</f>
        <v>1872</v>
      </c>
      <c r="Q757" s="6">
        <f>[1]!EM_S_STM07_IS(B757,"83","2019-12-31","1",1000000000)</f>
        <v>2.3464711526499999</v>
      </c>
      <c r="R757" s="6">
        <f>[1]!EM_S_FA_YOY_OR(B757,"2019-12-31")</f>
        <v>16.246406842199999</v>
      </c>
      <c r="S757" s="6">
        <f>[1]!EM_S_FA_YOY_OR(B757,"2020-12-31")</f>
        <v>39.806198895100003</v>
      </c>
      <c r="T757" s="6">
        <f>[1]!EM_S_FA_YOY_OR(B757,"2021-12-31")</f>
        <v>-4.5871065858</v>
      </c>
      <c r="U757" s="6">
        <f>[1]!EM_S_FA_YOY_OR(B757,"2022-12-31")</f>
        <v>-1.7633899175000001</v>
      </c>
      <c r="V757" s="7">
        <f t="shared" si="68"/>
        <v>11.151900797266668</v>
      </c>
      <c r="W757" s="8">
        <f t="shared" si="69"/>
        <v>24.85548115738921</v>
      </c>
      <c r="X757" s="6">
        <f>[1]!EM_S_FA_YOY_NETPROFIT(B757,"2019-12-31")</f>
        <v>3.6871800454999999</v>
      </c>
      <c r="Y757" s="6">
        <f>[1]!EM_S_FA_YOY_NETPROFIT(B757,"2020-12-31")</f>
        <v>253.6378723217</v>
      </c>
      <c r="Z757" s="6">
        <f>[1]!EM_S_FA_YOY_NETPROFIT(B757,"2021-12-31")</f>
        <v>50.964194071900003</v>
      </c>
      <c r="AA757" s="6">
        <f>[1]!EM_S_FA_YOY_NETPROFIT(B757,"2022-12-31")</f>
        <v>-44.626990366199998</v>
      </c>
      <c r="AB757" s="7">
        <f t="shared" si="70"/>
        <v>86.658358675800002</v>
      </c>
      <c r="AC757" s="8">
        <f t="shared" si="71"/>
        <v>152.30245276631527</v>
      </c>
    </row>
    <row r="758" spans="1:29" ht="16.5" x14ac:dyDescent="0.45">
      <c r="A758" s="9">
        <v>838</v>
      </c>
      <c r="B758" s="5" t="s">
        <v>2810</v>
      </c>
      <c r="C758" s="5" t="s">
        <v>2811</v>
      </c>
      <c r="D758" s="5" t="s">
        <v>2812</v>
      </c>
      <c r="E758" s="5" t="s">
        <v>249</v>
      </c>
      <c r="F758" s="5" t="s">
        <v>11753</v>
      </c>
      <c r="G758" s="5">
        <v>3</v>
      </c>
      <c r="H758" s="5">
        <v>3</v>
      </c>
      <c r="I758" s="5">
        <f t="shared" si="66"/>
        <v>4</v>
      </c>
      <c r="J758" s="5">
        <f t="shared" si="67"/>
        <v>7</v>
      </c>
      <c r="K758" s="5"/>
      <c r="L758" s="5"/>
      <c r="M758" s="5"/>
      <c r="N758" s="5"/>
      <c r="O758" s="5" t="s">
        <v>2806</v>
      </c>
      <c r="P758" s="6">
        <f>[1]!EM_S_INFO_EMPLOYEE(B758,"2019")</f>
        <v>1475</v>
      </c>
      <c r="Q758" s="6">
        <f>[1]!EM_S_STM07_IS(B758,"83","2019-12-31","1",1000000000)</f>
        <v>1.4596182345499999</v>
      </c>
      <c r="R758" s="6">
        <f>[1]!EM_S_FA_YOY_OR(B758,"2019-12-31")</f>
        <v>16.828317800499999</v>
      </c>
      <c r="S758" s="6">
        <f>[1]!EM_S_FA_YOY_OR(B758,"2020-12-31")</f>
        <v>7.9699428238000003</v>
      </c>
      <c r="T758" s="6">
        <f>[1]!EM_S_FA_YOY_OR(B758,"2021-12-31")</f>
        <v>-36.085266466599997</v>
      </c>
      <c r="U758" s="6">
        <f>[1]!EM_S_FA_YOY_OR(B758,"2022-12-31")</f>
        <v>-2.3631988687000001</v>
      </c>
      <c r="V758" s="7">
        <f t="shared" si="68"/>
        <v>-10.159507503833332</v>
      </c>
      <c r="W758" s="8">
        <f t="shared" si="69"/>
        <v>23.039144681518181</v>
      </c>
      <c r="X758" s="6">
        <f>[1]!EM_S_FA_YOY_NETPROFIT(B758,"2019-12-31")</f>
        <v>69.942706449799999</v>
      </c>
      <c r="Y758" s="6">
        <f>[1]!EM_S_FA_YOY_NETPROFIT(B758,"2020-12-31")</f>
        <v>-206.61321753999999</v>
      </c>
      <c r="Z758" s="6">
        <f>[1]!EM_S_FA_YOY_NETPROFIT(B758,"2021-12-31")</f>
        <v>55.488895443499999</v>
      </c>
      <c r="AA758" s="6">
        <f>[1]!EM_S_FA_YOY_NETPROFIT(B758,"2022-12-31")</f>
        <v>-17.8204704258</v>
      </c>
      <c r="AB758" s="7">
        <f t="shared" si="70"/>
        <v>-56.314930840766671</v>
      </c>
      <c r="AC758" s="8">
        <f t="shared" si="71"/>
        <v>135.22480179162187</v>
      </c>
    </row>
    <row r="759" spans="1:29" ht="16.5" x14ac:dyDescent="0.45">
      <c r="A759" s="9">
        <v>839</v>
      </c>
      <c r="B759" s="5" t="s">
        <v>2813</v>
      </c>
      <c r="C759" s="5" t="s">
        <v>2814</v>
      </c>
      <c r="D759" s="5" t="s">
        <v>2815</v>
      </c>
      <c r="E759" s="5" t="s">
        <v>259</v>
      </c>
      <c r="F759" s="5" t="s">
        <v>11765</v>
      </c>
      <c r="G759" s="5">
        <v>16</v>
      </c>
      <c r="H759" s="5">
        <v>3</v>
      </c>
      <c r="I759" s="5">
        <f t="shared" si="66"/>
        <v>1</v>
      </c>
      <c r="J759" s="5">
        <f t="shared" si="67"/>
        <v>9</v>
      </c>
      <c r="K759" s="5"/>
      <c r="L759" s="5"/>
      <c r="M759" s="5"/>
      <c r="N759" s="5"/>
      <c r="O759" s="5" t="s">
        <v>2816</v>
      </c>
      <c r="P759" s="6">
        <f>[1]!EM_S_INFO_EMPLOYEE(B759,"2019")</f>
        <v>3690</v>
      </c>
      <c r="Q759" s="6">
        <f>[1]!EM_S_STM07_IS(B759,"83","2019-12-31","1",1000000000)</f>
        <v>3.7085455309699999</v>
      </c>
      <c r="R759" s="6">
        <f>[1]!EM_S_FA_YOY_OR(B759,"2019-12-31")</f>
        <v>2.3963748179</v>
      </c>
      <c r="S759" s="6">
        <f>[1]!EM_S_FA_YOY_OR(B759,"2020-12-31")</f>
        <v>8.3678962234000007</v>
      </c>
      <c r="T759" s="6">
        <f>[1]!EM_S_FA_YOY_OR(B759,"2021-12-31")</f>
        <v>7.9195886601999996</v>
      </c>
      <c r="U759" s="6">
        <f>[1]!EM_S_FA_YOY_OR(B759,"2022-12-31")</f>
        <v>0.51589549079999997</v>
      </c>
      <c r="V759" s="7">
        <f t="shared" si="68"/>
        <v>5.6011267914666663</v>
      </c>
      <c r="W759" s="8">
        <f t="shared" si="69"/>
        <v>4.4096403429038959</v>
      </c>
      <c r="X759" s="6">
        <f>[1]!EM_S_FA_YOY_NETPROFIT(B759,"2019-12-31")</f>
        <v>28.117050725599999</v>
      </c>
      <c r="Y759" s="6">
        <f>[1]!EM_S_FA_YOY_NETPROFIT(B759,"2020-12-31")</f>
        <v>19.553536061900001</v>
      </c>
      <c r="Z759" s="6">
        <f>[1]!EM_S_FA_YOY_NETPROFIT(B759,"2021-12-31")</f>
        <v>16.8015945173</v>
      </c>
      <c r="AA759" s="6">
        <f>[1]!EM_S_FA_YOY_NETPROFIT(B759,"2022-12-31")</f>
        <v>20.301259159200001</v>
      </c>
      <c r="AB759" s="7">
        <f t="shared" si="70"/>
        <v>18.885463246133334</v>
      </c>
      <c r="AC759" s="8">
        <f t="shared" si="71"/>
        <v>1.8430013881752958</v>
      </c>
    </row>
    <row r="760" spans="1:29" ht="16.5" x14ac:dyDescent="0.45">
      <c r="A760" s="9">
        <v>840</v>
      </c>
      <c r="B760" s="5" t="s">
        <v>2817</v>
      </c>
      <c r="C760" s="5" t="s">
        <v>2818</v>
      </c>
      <c r="D760" s="5" t="s">
        <v>2819</v>
      </c>
      <c r="E760" s="5" t="s">
        <v>120</v>
      </c>
      <c r="F760" s="5" t="s">
        <v>11759</v>
      </c>
      <c r="G760" s="5">
        <v>9</v>
      </c>
      <c r="H760" s="5">
        <v>2</v>
      </c>
      <c r="I760" s="5">
        <f t="shared" si="66"/>
        <v>3</v>
      </c>
      <c r="J760" s="5">
        <f t="shared" si="67"/>
        <v>2</v>
      </c>
      <c r="K760" s="5"/>
      <c r="L760" s="5"/>
      <c r="M760" s="5"/>
      <c r="N760" s="5"/>
      <c r="O760" s="5" t="s">
        <v>2816</v>
      </c>
      <c r="P760" s="6">
        <f>[1]!EM_S_INFO_EMPLOYEE(B760,"2019")</f>
        <v>918</v>
      </c>
      <c r="Q760" s="6">
        <f>[1]!EM_S_STM07_IS(B760,"83","2019-12-31","1",1000000000)</f>
        <v>0.71143897350999996</v>
      </c>
      <c r="R760" s="6">
        <f>[1]!EM_S_FA_YOY_OR(B760,"2019-12-31")</f>
        <v>-35.498144150999998</v>
      </c>
      <c r="S760" s="6">
        <f>[1]!EM_S_FA_YOY_OR(B760,"2020-12-31")</f>
        <v>18.037313897299999</v>
      </c>
      <c r="T760" s="6">
        <f>[1]!EM_S_FA_YOY_OR(B760,"2021-12-31")</f>
        <v>71.836916308400006</v>
      </c>
      <c r="U760" s="6">
        <f>[1]!EM_S_FA_YOY_OR(B760,"2022-12-31")</f>
        <v>-4.3944153633000003</v>
      </c>
      <c r="V760" s="7">
        <f t="shared" si="68"/>
        <v>28.493271614133334</v>
      </c>
      <c r="W760" s="8">
        <f t="shared" si="69"/>
        <v>39.176514277591593</v>
      </c>
      <c r="X760" s="6">
        <f>[1]!EM_S_FA_YOY_NETPROFIT(B760,"2019-12-31")</f>
        <v>125.70874049610001</v>
      </c>
      <c r="Y760" s="6">
        <f>[1]!EM_S_FA_YOY_NETPROFIT(B760,"2020-12-31")</f>
        <v>-37.695622263399997</v>
      </c>
      <c r="Z760" s="6">
        <f>[1]!EM_S_FA_YOY_NETPROFIT(B760,"2021-12-31")</f>
        <v>55.122388490600002</v>
      </c>
      <c r="AA760" s="6">
        <f>[1]!EM_S_FA_YOY_NETPROFIT(B760,"2022-12-31")</f>
        <v>-213.89867665259999</v>
      </c>
      <c r="AB760" s="7">
        <f t="shared" si="70"/>
        <v>-65.490636808466661</v>
      </c>
      <c r="AC760" s="8">
        <f t="shared" si="71"/>
        <v>136.64737647633714</v>
      </c>
    </row>
    <row r="761" spans="1:29" ht="16.5" x14ac:dyDescent="0.45">
      <c r="A761" s="9">
        <v>841</v>
      </c>
      <c r="B761" s="5" t="s">
        <v>2820</v>
      </c>
      <c r="C761" s="5" t="s">
        <v>2821</v>
      </c>
      <c r="D761" s="5" t="s">
        <v>2822</v>
      </c>
      <c r="E761" s="5" t="s">
        <v>7</v>
      </c>
      <c r="F761" s="5" t="s">
        <v>11756</v>
      </c>
      <c r="G761" s="5">
        <v>6</v>
      </c>
      <c r="H761" s="5">
        <v>2</v>
      </c>
      <c r="I761" s="5">
        <f t="shared" si="66"/>
        <v>2</v>
      </c>
      <c r="J761" s="5">
        <f t="shared" si="67"/>
        <v>11</v>
      </c>
      <c r="K761" s="5"/>
      <c r="L761" s="5"/>
      <c r="M761" s="5"/>
      <c r="N761" s="5"/>
      <c r="O761" s="5" t="s">
        <v>2823</v>
      </c>
      <c r="P761" s="6">
        <f>[1]!EM_S_INFO_EMPLOYEE(B761,"2019")</f>
        <v>3350</v>
      </c>
      <c r="Q761" s="6">
        <f>[1]!EM_S_STM07_IS(B761,"83","2019-12-31","1",1000000000)</f>
        <v>2.2420251489899998</v>
      </c>
      <c r="R761" s="6">
        <f>[1]!EM_S_FA_YOY_OR(B761,"2019-12-31")</f>
        <v>0.62673483470000002</v>
      </c>
      <c r="S761" s="6">
        <f>[1]!EM_S_FA_YOY_OR(B761,"2020-12-31")</f>
        <v>1.9807568778</v>
      </c>
      <c r="T761" s="6">
        <f>[1]!EM_S_FA_YOY_OR(B761,"2021-12-31")</f>
        <v>31.5924614009</v>
      </c>
      <c r="U761" s="6">
        <f>[1]!EM_S_FA_YOY_OR(B761,"2022-12-31")</f>
        <v>36.164283294599997</v>
      </c>
      <c r="V761" s="7">
        <f t="shared" si="68"/>
        <v>23.245833857766666</v>
      </c>
      <c r="W761" s="8">
        <f t="shared" si="69"/>
        <v>18.557424742669976</v>
      </c>
      <c r="X761" s="6">
        <f>[1]!EM_S_FA_YOY_NETPROFIT(B761,"2019-12-31")</f>
        <v>-347.23675789340001</v>
      </c>
      <c r="Y761" s="6">
        <f>[1]!EM_S_FA_YOY_NETPROFIT(B761,"2020-12-31")</f>
        <v>117.76497002160001</v>
      </c>
      <c r="Z761" s="6">
        <f>[1]!EM_S_FA_YOY_NETPROFIT(B761,"2021-12-31")</f>
        <v>104.1161014401</v>
      </c>
      <c r="AA761" s="6">
        <f>[1]!EM_S_FA_YOY_NETPROFIT(B761,"2022-12-31")</f>
        <v>63.276731330300002</v>
      </c>
      <c r="AB761" s="7">
        <f t="shared" si="70"/>
        <v>95.052600930666657</v>
      </c>
      <c r="AC761" s="8">
        <f t="shared" si="71"/>
        <v>28.352289502496912</v>
      </c>
    </row>
    <row r="762" spans="1:29" ht="16.5" x14ac:dyDescent="0.45">
      <c r="A762" s="9">
        <v>842</v>
      </c>
      <c r="B762" s="5" t="s">
        <v>2824</v>
      </c>
      <c r="C762" s="5" t="s">
        <v>2825</v>
      </c>
      <c r="D762" s="5" t="s">
        <v>2826</v>
      </c>
      <c r="E762" s="5" t="s">
        <v>474</v>
      </c>
      <c r="F762" s="5" t="s">
        <v>11757</v>
      </c>
      <c r="G762" s="5">
        <v>7</v>
      </c>
      <c r="H762" s="5">
        <v>2</v>
      </c>
      <c r="I762" s="5">
        <f t="shared" si="66"/>
        <v>4</v>
      </c>
      <c r="J762" s="5">
        <f t="shared" si="67"/>
        <v>11</v>
      </c>
      <c r="K762" s="5"/>
      <c r="L762" s="5"/>
      <c r="M762" s="5"/>
      <c r="N762" s="5"/>
      <c r="O762" s="5" t="s">
        <v>2823</v>
      </c>
      <c r="P762" s="6">
        <f>[1]!EM_S_INFO_EMPLOYEE(B762,"2019")</f>
        <v>3816</v>
      </c>
      <c r="Q762" s="6">
        <f>[1]!EM_S_STM07_IS(B762,"83","2019-12-31","1",1000000000)</f>
        <v>3.8693081546000001</v>
      </c>
      <c r="R762" s="6">
        <f>[1]!EM_S_FA_YOY_OR(B762,"2019-12-31")</f>
        <v>12.5804352356</v>
      </c>
      <c r="S762" s="6">
        <f>[1]!EM_S_FA_YOY_OR(B762,"2020-12-31")</f>
        <v>7.7088577870000004</v>
      </c>
      <c r="T762" s="6">
        <f>[1]!EM_S_FA_YOY_OR(B762,"2021-12-31")</f>
        <v>16.751145720699999</v>
      </c>
      <c r="U762" s="6">
        <f>[1]!EM_S_FA_YOY_OR(B762,"2022-12-31")</f>
        <v>16.087934371100001</v>
      </c>
      <c r="V762" s="7">
        <f t="shared" si="68"/>
        <v>13.515979292933332</v>
      </c>
      <c r="W762" s="8">
        <f t="shared" si="69"/>
        <v>5.0400354623816499</v>
      </c>
      <c r="X762" s="6">
        <f>[1]!EM_S_FA_YOY_NETPROFIT(B762,"2019-12-31")</f>
        <v>135.5568017432</v>
      </c>
      <c r="Y762" s="6">
        <f>[1]!EM_S_FA_YOY_NETPROFIT(B762,"2020-12-31")</f>
        <v>80.597191465700007</v>
      </c>
      <c r="Z762" s="6">
        <f>[1]!EM_S_FA_YOY_NETPROFIT(B762,"2021-12-31")</f>
        <v>14.8199888504</v>
      </c>
      <c r="AA762" s="6">
        <f>[1]!EM_S_FA_YOY_NETPROFIT(B762,"2022-12-31")</f>
        <v>-40.981258827799998</v>
      </c>
      <c r="AB762" s="7">
        <f t="shared" si="70"/>
        <v>18.145307162766667</v>
      </c>
      <c r="AC762" s="8">
        <f t="shared" si="71"/>
        <v>60.857400538892428</v>
      </c>
    </row>
    <row r="763" spans="1:29" ht="16.5" x14ac:dyDescent="0.45">
      <c r="A763" s="9">
        <v>843</v>
      </c>
      <c r="B763" s="5" t="s">
        <v>2827</v>
      </c>
      <c r="C763" s="5" t="s">
        <v>2828</v>
      </c>
      <c r="D763" s="5" t="s">
        <v>2829</v>
      </c>
      <c r="E763" s="5" t="s">
        <v>7</v>
      </c>
      <c r="F763" s="5" t="s">
        <v>11755</v>
      </c>
      <c r="G763" s="5">
        <v>5</v>
      </c>
      <c r="H763" s="5">
        <v>3</v>
      </c>
      <c r="I763" s="5">
        <f t="shared" si="66"/>
        <v>3</v>
      </c>
      <c r="J763" s="5">
        <f t="shared" si="67"/>
        <v>5</v>
      </c>
      <c r="K763" s="5"/>
      <c r="L763" s="5"/>
      <c r="M763" s="5"/>
      <c r="N763" s="5"/>
      <c r="O763" s="5" t="s">
        <v>2823</v>
      </c>
      <c r="P763" s="6">
        <f>[1]!EM_S_INFO_EMPLOYEE(B763,"2019")</f>
        <v>11585</v>
      </c>
      <c r="Q763" s="6">
        <f>[1]!EM_S_STM07_IS(B763,"83","2019-12-31","1",1000000000)</f>
        <v>7.6006236017899997</v>
      </c>
      <c r="R763" s="6">
        <f>[1]!EM_S_FA_YOY_OR(B763,"2019-12-31")</f>
        <v>-6.5219851509</v>
      </c>
      <c r="S763" s="6">
        <f>[1]!EM_S_FA_YOY_OR(B763,"2020-12-31")</f>
        <v>-21.306877170700002</v>
      </c>
      <c r="T763" s="6">
        <f>[1]!EM_S_FA_YOY_OR(B763,"2021-12-31")</f>
        <v>-14.8069377302</v>
      </c>
      <c r="U763" s="6">
        <f>[1]!EM_S_FA_YOY_OR(B763,"2022-12-31")</f>
        <v>-22.0781798911</v>
      </c>
      <c r="V763" s="7">
        <f t="shared" si="68"/>
        <v>-19.397331597333334</v>
      </c>
      <c r="W763" s="8">
        <f t="shared" si="69"/>
        <v>3.9940598221841359</v>
      </c>
      <c r="X763" s="6">
        <f>[1]!EM_S_FA_YOY_NETPROFIT(B763,"2019-12-31")</f>
        <v>110.34305136739999</v>
      </c>
      <c r="Y763" s="6">
        <f>[1]!EM_S_FA_YOY_NETPROFIT(B763,"2020-12-31")</f>
        <v>-5.7675034793000002</v>
      </c>
      <c r="Z763" s="6">
        <f>[1]!EM_S_FA_YOY_NETPROFIT(B763,"2021-12-31")</f>
        <v>-2575.2166742687</v>
      </c>
      <c r="AA763" s="6">
        <f>[1]!EM_S_FA_YOY_NETPROFIT(B763,"2022-12-31")</f>
        <v>40.839582891200003</v>
      </c>
      <c r="AB763" s="7">
        <f t="shared" si="70"/>
        <v>-846.71486495226679</v>
      </c>
      <c r="AC763" s="8">
        <f t="shared" si="71"/>
        <v>1497.1078564126983</v>
      </c>
    </row>
    <row r="764" spans="1:29" ht="16.5" x14ac:dyDescent="0.45">
      <c r="A764" s="9">
        <v>844</v>
      </c>
      <c r="B764" s="5" t="s">
        <v>2830</v>
      </c>
      <c r="C764" s="5" t="s">
        <v>2831</v>
      </c>
      <c r="D764" s="5" t="s">
        <v>2832</v>
      </c>
      <c r="E764" s="5" t="s">
        <v>509</v>
      </c>
      <c r="F764" s="5" t="s">
        <v>11756</v>
      </c>
      <c r="G764" s="5">
        <v>6</v>
      </c>
      <c r="H764" s="5">
        <v>2</v>
      </c>
      <c r="I764" s="5">
        <f t="shared" si="66"/>
        <v>2</v>
      </c>
      <c r="J764" s="5">
        <f t="shared" si="67"/>
        <v>11</v>
      </c>
      <c r="K764" s="5"/>
      <c r="L764" s="5"/>
      <c r="M764" s="5"/>
      <c r="N764" s="5"/>
      <c r="O764" s="5" t="s">
        <v>2833</v>
      </c>
      <c r="P764" s="6">
        <f>[1]!EM_S_INFO_EMPLOYEE(B764,"2019")</f>
        <v>937</v>
      </c>
      <c r="Q764" s="6">
        <f>[1]!EM_S_STM07_IS(B764,"83","2019-12-31","1",1000000000)</f>
        <v>0.5313477137</v>
      </c>
      <c r="R764" s="6">
        <f>[1]!EM_S_FA_YOY_OR(B764,"2019-12-31")</f>
        <v>17.191049254500001</v>
      </c>
      <c r="S764" s="6">
        <f>[1]!EM_S_FA_YOY_OR(B764,"2020-12-31")</f>
        <v>-32.130558677300002</v>
      </c>
      <c r="T764" s="6">
        <f>[1]!EM_S_FA_YOY_OR(B764,"2021-12-31")</f>
        <v>102.6435187838</v>
      </c>
      <c r="U764" s="6">
        <f>[1]!EM_S_FA_YOY_OR(B764,"2022-12-31")</f>
        <v>-33.675036930399997</v>
      </c>
      <c r="V764" s="7">
        <f t="shared" si="68"/>
        <v>12.279307725366669</v>
      </c>
      <c r="W764" s="8">
        <f t="shared" si="69"/>
        <v>78.261512465760518</v>
      </c>
      <c r="X764" s="6">
        <f>[1]!EM_S_FA_YOY_NETPROFIT(B764,"2019-12-31")</f>
        <v>-14.511745725000001</v>
      </c>
      <c r="Y764" s="6">
        <f>[1]!EM_S_FA_YOY_NETPROFIT(B764,"2020-12-31")</f>
        <v>-1490.6702439987</v>
      </c>
      <c r="Z764" s="6">
        <f>[1]!EM_S_FA_YOY_NETPROFIT(B764,"2021-12-31")</f>
        <v>137.3457258963</v>
      </c>
      <c r="AA764" s="6">
        <f>[1]!EM_S_FA_YOY_NETPROFIT(B764,"2022-12-31")</f>
        <v>32.963392439099998</v>
      </c>
      <c r="AB764" s="7">
        <f t="shared" si="70"/>
        <v>-440.12037522109995</v>
      </c>
      <c r="AC764" s="8">
        <f t="shared" si="71"/>
        <v>911.29862722159703</v>
      </c>
    </row>
    <row r="765" spans="1:29" ht="16.5" x14ac:dyDescent="0.45">
      <c r="A765" s="9">
        <v>845</v>
      </c>
      <c r="B765" s="5" t="s">
        <v>2834</v>
      </c>
      <c r="C765" s="5" t="s">
        <v>2835</v>
      </c>
      <c r="D765" s="5" t="s">
        <v>2836</v>
      </c>
      <c r="E765" s="5" t="s">
        <v>103</v>
      </c>
      <c r="F765" s="5" t="s">
        <v>11776</v>
      </c>
      <c r="G765" s="5">
        <v>27</v>
      </c>
      <c r="H765" s="5">
        <v>3</v>
      </c>
      <c r="I765" s="5">
        <f t="shared" si="66"/>
        <v>2</v>
      </c>
      <c r="J765" s="5">
        <f t="shared" si="67"/>
        <v>10</v>
      </c>
      <c r="K765" s="5"/>
      <c r="L765" s="5"/>
      <c r="M765" s="5"/>
      <c r="N765" s="5"/>
      <c r="O765" s="5" t="s">
        <v>2833</v>
      </c>
      <c r="P765" s="6">
        <f>[1]!EM_S_INFO_EMPLOYEE(B765,"2019")</f>
        <v>1227</v>
      </c>
      <c r="Q765" s="6">
        <f>[1]!EM_S_STM07_IS(B765,"83","2019-12-31","1",1000000000)</f>
        <v>0.40219280525000001</v>
      </c>
      <c r="R765" s="6">
        <f>[1]!EM_S_FA_YOY_OR(B765,"2019-12-31")</f>
        <v>4.5293572342999999</v>
      </c>
      <c r="S765" s="6">
        <f>[1]!EM_S_FA_YOY_OR(B765,"2020-12-31")</f>
        <v>9.5857433714999996</v>
      </c>
      <c r="T765" s="6">
        <f>[1]!EM_S_FA_YOY_OR(B765,"2021-12-31")</f>
        <v>24.0735615836</v>
      </c>
      <c r="U765" s="6">
        <f>[1]!EM_S_FA_YOY_OR(B765,"2022-12-31")</f>
        <v>14.6685229092</v>
      </c>
      <c r="V765" s="7">
        <f t="shared" si="68"/>
        <v>16.109275954766666</v>
      </c>
      <c r="W765" s="8">
        <f t="shared" si="69"/>
        <v>7.3505813471076102</v>
      </c>
      <c r="X765" s="6">
        <f>[1]!EM_S_FA_YOY_NETPROFIT(B765,"2019-12-31")</f>
        <v>13.5838108441</v>
      </c>
      <c r="Y765" s="6">
        <f>[1]!EM_S_FA_YOY_NETPROFIT(B765,"2020-12-31")</f>
        <v>11.082740208200001</v>
      </c>
      <c r="Z765" s="6">
        <f>[1]!EM_S_FA_YOY_NETPROFIT(B765,"2021-12-31")</f>
        <v>9.9001691494999999</v>
      </c>
      <c r="AA765" s="6">
        <f>[1]!EM_S_FA_YOY_NETPROFIT(B765,"2022-12-31")</f>
        <v>103.222092561</v>
      </c>
      <c r="AB765" s="7">
        <f t="shared" si="70"/>
        <v>41.401667306233328</v>
      </c>
      <c r="AC765" s="8">
        <f t="shared" si="71"/>
        <v>53.54132378441313</v>
      </c>
    </row>
    <row r="766" spans="1:29" ht="16.5" x14ac:dyDescent="0.45">
      <c r="A766" s="9">
        <v>846</v>
      </c>
      <c r="B766" s="5" t="s">
        <v>2837</v>
      </c>
      <c r="C766" s="5" t="s">
        <v>2838</v>
      </c>
      <c r="D766" s="5" t="s">
        <v>2839</v>
      </c>
      <c r="E766" s="5" t="s">
        <v>288</v>
      </c>
      <c r="F766" s="5" t="s">
        <v>11757</v>
      </c>
      <c r="G766" s="5">
        <v>7</v>
      </c>
      <c r="H766" s="5">
        <v>2</v>
      </c>
      <c r="I766" s="5">
        <f t="shared" si="66"/>
        <v>4</v>
      </c>
      <c r="J766" s="5">
        <f t="shared" si="67"/>
        <v>11</v>
      </c>
      <c r="K766" s="5"/>
      <c r="L766" s="5"/>
      <c r="M766" s="5"/>
      <c r="N766" s="5"/>
      <c r="O766" s="5" t="s">
        <v>2840</v>
      </c>
      <c r="P766" s="6">
        <f>[1]!EM_S_INFO_EMPLOYEE(B766,"2019")</f>
        <v>2492</v>
      </c>
      <c r="Q766" s="6">
        <f>[1]!EM_S_STM07_IS(B766,"83","2019-12-31","1",1000000000)</f>
        <v>1.84135345919</v>
      </c>
      <c r="R766" s="6">
        <f>[1]!EM_S_FA_YOY_OR(B766,"2019-12-31")</f>
        <v>-6.1437181163999997</v>
      </c>
      <c r="S766" s="6">
        <f>[1]!EM_S_FA_YOY_OR(B766,"2020-12-31")</f>
        <v>13.230359034199999</v>
      </c>
      <c r="T766" s="6">
        <f>[1]!EM_S_FA_YOY_OR(B766,"2021-12-31")</f>
        <v>-2.2574774925000001</v>
      </c>
      <c r="U766" s="6">
        <f>[1]!EM_S_FA_YOY_OR(B766,"2022-12-31")</f>
        <v>7.9105073916000004</v>
      </c>
      <c r="V766" s="7">
        <f t="shared" si="68"/>
        <v>6.294462977766667</v>
      </c>
      <c r="W766" s="8">
        <f t="shared" si="69"/>
        <v>7.8693690808130929</v>
      </c>
      <c r="X766" s="6">
        <f>[1]!EM_S_FA_YOY_NETPROFIT(B766,"2019-12-31")</f>
        <v>-21.820244913900002</v>
      </c>
      <c r="Y766" s="6">
        <f>[1]!EM_S_FA_YOY_NETPROFIT(B766,"2020-12-31")</f>
        <v>-6.8636918474000002</v>
      </c>
      <c r="Z766" s="6">
        <f>[1]!EM_S_FA_YOY_NETPROFIT(B766,"2021-12-31")</f>
        <v>-144.58576911</v>
      </c>
      <c r="AA766" s="6">
        <f>[1]!EM_S_FA_YOY_NETPROFIT(B766,"2022-12-31")</f>
        <v>126.23463801</v>
      </c>
      <c r="AB766" s="7">
        <f t="shared" si="70"/>
        <v>-8.4049409824666643</v>
      </c>
      <c r="AC766" s="8">
        <f t="shared" si="71"/>
        <v>135.41678188035962</v>
      </c>
    </row>
    <row r="767" spans="1:29" ht="16.5" x14ac:dyDescent="0.45">
      <c r="A767" s="9">
        <v>847</v>
      </c>
      <c r="B767" s="5" t="s">
        <v>2841</v>
      </c>
      <c r="C767" s="5" t="s">
        <v>2842</v>
      </c>
      <c r="D767" s="5" t="s">
        <v>2843</v>
      </c>
      <c r="E767" s="5" t="s">
        <v>7</v>
      </c>
      <c r="F767" s="5" t="s">
        <v>11757</v>
      </c>
      <c r="G767" s="5">
        <v>7</v>
      </c>
      <c r="H767" s="5">
        <v>2</v>
      </c>
      <c r="I767" s="5">
        <f t="shared" si="66"/>
        <v>4</v>
      </c>
      <c r="J767" s="5">
        <f t="shared" si="67"/>
        <v>11</v>
      </c>
      <c r="K767" s="5"/>
      <c r="L767" s="5"/>
      <c r="M767" s="5"/>
      <c r="N767" s="5"/>
      <c r="O767" s="5" t="s">
        <v>2840</v>
      </c>
      <c r="P767" s="6">
        <f>[1]!EM_S_INFO_EMPLOYEE(B767,"2019")</f>
        <v>5080</v>
      </c>
      <c r="Q767" s="6">
        <f>[1]!EM_S_STM07_IS(B767,"83","2019-12-31","1",1000000000)</f>
        <v>14.35401010679</v>
      </c>
      <c r="R767" s="6">
        <f>[1]!EM_S_FA_YOY_OR(B767,"2019-12-31")</f>
        <v>3.4282540951999998</v>
      </c>
      <c r="S767" s="6">
        <f>[1]!EM_S_FA_YOY_OR(B767,"2020-12-31")</f>
        <v>-13.1512643042</v>
      </c>
      <c r="T767" s="6">
        <f>[1]!EM_S_FA_YOY_OR(B767,"2021-12-31")</f>
        <v>54.825850289000002</v>
      </c>
      <c r="U767" s="6">
        <f>[1]!EM_S_FA_YOY_OR(B767,"2022-12-31")</f>
        <v>52.280943239700001</v>
      </c>
      <c r="V767" s="7">
        <f t="shared" si="68"/>
        <v>31.318509741499998</v>
      </c>
      <c r="W767" s="8">
        <f t="shared" si="69"/>
        <v>38.53296952908125</v>
      </c>
      <c r="X767" s="6">
        <f>[1]!EM_S_FA_YOY_NETPROFIT(B767,"2019-12-31")</f>
        <v>-3.7504869187000001</v>
      </c>
      <c r="Y767" s="6">
        <f>[1]!EM_S_FA_YOY_NETPROFIT(B767,"2020-12-31")</f>
        <v>-43.0008720545</v>
      </c>
      <c r="Z767" s="6">
        <f>[1]!EM_S_FA_YOY_NETPROFIT(B767,"2021-12-31")</f>
        <v>124.8199906025</v>
      </c>
      <c r="AA767" s="6">
        <f>[1]!EM_S_FA_YOY_NETPROFIT(B767,"2022-12-31")</f>
        <v>38.737049944399999</v>
      </c>
      <c r="AB767" s="7">
        <f t="shared" si="70"/>
        <v>40.185389497466666</v>
      </c>
      <c r="AC767" s="8">
        <f t="shared" si="71"/>
        <v>83.919805477197372</v>
      </c>
    </row>
    <row r="768" spans="1:29" ht="16.5" x14ac:dyDescent="0.45">
      <c r="A768" s="9">
        <v>848</v>
      </c>
      <c r="B768" s="5" t="s">
        <v>2844</v>
      </c>
      <c r="C768" s="5" t="s">
        <v>2845</v>
      </c>
      <c r="D768" s="5" t="s">
        <v>2846</v>
      </c>
      <c r="E768" s="5" t="s">
        <v>7</v>
      </c>
      <c r="F768" s="5" t="s">
        <v>11773</v>
      </c>
      <c r="G768" s="5">
        <v>24</v>
      </c>
      <c r="H768" s="5">
        <v>2</v>
      </c>
      <c r="I768" s="5">
        <f t="shared" si="66"/>
        <v>1</v>
      </c>
      <c r="J768" s="5">
        <f t="shared" si="67"/>
        <v>11</v>
      </c>
      <c r="K768" s="5"/>
      <c r="L768" s="5"/>
      <c r="M768" s="5"/>
      <c r="N768" s="5"/>
      <c r="O768" s="5" t="s">
        <v>2840</v>
      </c>
      <c r="P768" s="6">
        <f>[1]!EM_S_INFO_EMPLOYEE(B768,"2019")</f>
        <v>2436</v>
      </c>
      <c r="Q768" s="6">
        <f>[1]!EM_S_STM07_IS(B768,"83","2019-12-31","1",1000000000)</f>
        <v>3.3219696165000001</v>
      </c>
      <c r="R768" s="6">
        <f>[1]!EM_S_FA_YOY_OR(B768,"2019-12-31")</f>
        <v>5.4137203352999999</v>
      </c>
      <c r="S768" s="6">
        <f>[1]!EM_S_FA_YOY_OR(B768,"2020-12-31")</f>
        <v>-32.359415943499997</v>
      </c>
      <c r="T768" s="6">
        <f>[1]!EM_S_FA_YOY_OR(B768,"2021-12-31")</f>
        <v>-40.716334219399997</v>
      </c>
      <c r="U768" s="6">
        <f>[1]!EM_S_FA_YOY_OR(B768,"2022-12-31")</f>
        <v>-26.524207281599999</v>
      </c>
      <c r="V768" s="7">
        <f t="shared" si="68"/>
        <v>-33.199985814833333</v>
      </c>
      <c r="W768" s="8">
        <f t="shared" si="69"/>
        <v>7.1333046364291759</v>
      </c>
      <c r="X768" s="6">
        <f>[1]!EM_S_FA_YOY_NETPROFIT(B768,"2019-12-31")</f>
        <v>-100.3999409823</v>
      </c>
      <c r="Y768" s="6">
        <f>[1]!EM_S_FA_YOY_NETPROFIT(B768,"2020-12-31")</f>
        <v>-119163.036902523</v>
      </c>
      <c r="Z768" s="6">
        <f>[1]!EM_S_FA_YOY_NETPROFIT(B768,"2021-12-31")</f>
        <v>2.0324397543999999</v>
      </c>
      <c r="AA768" s="6">
        <f>[1]!EM_S_FA_YOY_NETPROFIT(B768,"2022-12-31")</f>
        <v>2.9739765720000002</v>
      </c>
      <c r="AB768" s="7">
        <f t="shared" si="70"/>
        <v>-39719.343495398869</v>
      </c>
      <c r="AC768" s="8">
        <f t="shared" si="71"/>
        <v>68800.256662642452</v>
      </c>
    </row>
    <row r="769" spans="1:29" ht="16.5" x14ac:dyDescent="0.45">
      <c r="A769" s="9">
        <v>849</v>
      </c>
      <c r="B769" s="5" t="s">
        <v>2847</v>
      </c>
      <c r="C769" s="5" t="s">
        <v>2848</v>
      </c>
      <c r="D769" s="5" t="s">
        <v>2849</v>
      </c>
      <c r="E769" s="5" t="s">
        <v>268</v>
      </c>
      <c r="F769" s="5" t="s">
        <v>11756</v>
      </c>
      <c r="G769" s="5">
        <v>6</v>
      </c>
      <c r="H769" s="5">
        <v>2</v>
      </c>
      <c r="I769" s="5">
        <f t="shared" si="66"/>
        <v>2</v>
      </c>
      <c r="J769" s="5">
        <f t="shared" si="67"/>
        <v>11</v>
      </c>
      <c r="K769" s="5"/>
      <c r="L769" s="5"/>
      <c r="M769" s="5"/>
      <c r="N769" s="5"/>
      <c r="O769" s="5" t="s">
        <v>2850</v>
      </c>
      <c r="P769" s="6">
        <f>[1]!EM_S_INFO_EMPLOYEE(B769,"2019")</f>
        <v>2221</v>
      </c>
      <c r="Q769" s="6">
        <f>[1]!EM_S_STM07_IS(B769,"83","2019-12-31","1",1000000000)</f>
        <v>1.96595409659</v>
      </c>
      <c r="R769" s="6">
        <f>[1]!EM_S_FA_YOY_OR(B769,"2019-12-31")</f>
        <v>16.664135239</v>
      </c>
      <c r="S769" s="6">
        <f>[1]!EM_S_FA_YOY_OR(B769,"2020-12-31")</f>
        <v>12.6527974988</v>
      </c>
      <c r="T769" s="6">
        <f>[1]!EM_S_FA_YOY_OR(B769,"2021-12-31")</f>
        <v>11.3424711788</v>
      </c>
      <c r="U769" s="6">
        <f>[1]!EM_S_FA_YOY_OR(B769,"2022-12-31")</f>
        <v>-11.8938319129</v>
      </c>
      <c r="V769" s="7">
        <f t="shared" si="68"/>
        <v>4.0338122549000008</v>
      </c>
      <c r="W769" s="8">
        <f t="shared" si="69"/>
        <v>13.80929488852567</v>
      </c>
      <c r="X769" s="6">
        <f>[1]!EM_S_FA_YOY_NETPROFIT(B769,"2019-12-31")</f>
        <v>2.3009884172000001</v>
      </c>
      <c r="Y769" s="6">
        <f>[1]!EM_S_FA_YOY_NETPROFIT(B769,"2020-12-31")</f>
        <v>81.914922319599995</v>
      </c>
      <c r="Z769" s="6">
        <f>[1]!EM_S_FA_YOY_NETPROFIT(B769,"2021-12-31")</f>
        <v>-27.7406862106</v>
      </c>
      <c r="AA769" s="6">
        <f>[1]!EM_S_FA_YOY_NETPROFIT(B769,"2022-12-31")</f>
        <v>-62.081641147100001</v>
      </c>
      <c r="AB769" s="7">
        <f t="shared" si="70"/>
        <v>-2.6358016793666699</v>
      </c>
      <c r="AC769" s="8">
        <f t="shared" si="71"/>
        <v>75.209334480832624</v>
      </c>
    </row>
    <row r="770" spans="1:29" ht="16.5" x14ac:dyDescent="0.45">
      <c r="A770" s="9">
        <v>850</v>
      </c>
      <c r="B770" s="5" t="s">
        <v>2851</v>
      </c>
      <c r="C770" s="5" t="s">
        <v>2852</v>
      </c>
      <c r="D770" s="5" t="s">
        <v>2853</v>
      </c>
      <c r="E770" s="5" t="s">
        <v>311</v>
      </c>
      <c r="F770" s="5" t="s">
        <v>11771</v>
      </c>
      <c r="G770" s="5">
        <v>22</v>
      </c>
      <c r="H770" s="5">
        <v>3</v>
      </c>
      <c r="I770" s="5">
        <f t="shared" ref="I770:I833" si="72">VLOOKUP(F770,K:N,4,FALSE)</f>
        <v>4</v>
      </c>
      <c r="J770" s="5">
        <f t="shared" ref="J770:J833" si="73">VLOOKUP(F770,K:L,2,FALSE)</f>
        <v>7</v>
      </c>
      <c r="K770" s="5"/>
      <c r="L770" s="5"/>
      <c r="M770" s="5"/>
      <c r="N770" s="5"/>
      <c r="O770" s="5" t="s">
        <v>2850</v>
      </c>
      <c r="P770" s="6">
        <f>[1]!EM_S_INFO_EMPLOYEE(B770,"2019")</f>
        <v>186</v>
      </c>
      <c r="Q770" s="6">
        <f>[1]!EM_S_STM07_IS(B770,"83","2019-12-31","1",1000000000)</f>
        <v>1.1714273577100001</v>
      </c>
      <c r="R770" s="6">
        <f>[1]!EM_S_FA_YOY_OR(B770,"2019-12-31")</f>
        <v>-18.369165075800002</v>
      </c>
      <c r="S770" s="6">
        <f>[1]!EM_S_FA_YOY_OR(B770,"2020-12-31")</f>
        <v>-42.448905698399997</v>
      </c>
      <c r="T770" s="6">
        <f>[1]!EM_S_FA_YOY_OR(B770,"2021-12-31")</f>
        <v>-39.8828878403</v>
      </c>
      <c r="U770" s="6">
        <f>[1]!EM_S_FA_YOY_OR(B770,"2022-12-31")</f>
        <v>15.0853079604</v>
      </c>
      <c r="V770" s="7">
        <f t="shared" ref="V770:V833" si="74">AVERAGE(S770:U770)</f>
        <v>-22.415495192766667</v>
      </c>
      <c r="W770" s="8">
        <f t="shared" ref="W770:W833" si="75">STDEV(S770:U770)</f>
        <v>32.501981320550875</v>
      </c>
      <c r="X770" s="6">
        <f>[1]!EM_S_FA_YOY_NETPROFIT(B770,"2019-12-31")</f>
        <v>114.2505354587</v>
      </c>
      <c r="Y770" s="6">
        <f>[1]!EM_S_FA_YOY_NETPROFIT(B770,"2020-12-31")</f>
        <v>-328.7271739752</v>
      </c>
      <c r="Z770" s="6">
        <f>[1]!EM_S_FA_YOY_NETPROFIT(B770,"2021-12-31")</f>
        <v>30.5888277868</v>
      </c>
      <c r="AA770" s="6">
        <f>[1]!EM_S_FA_YOY_NETPROFIT(B770,"2022-12-31")</f>
        <v>121.9500124377</v>
      </c>
      <c r="AB770" s="7">
        <f t="shared" ref="AB770:AB833" si="76">AVERAGE(Y770:AA770)</f>
        <v>-58.729444583566675</v>
      </c>
      <c r="AC770" s="8">
        <f t="shared" ref="AC770:AC833" si="77">STDEV(Y770:AA770)</f>
        <v>238.24524533069325</v>
      </c>
    </row>
    <row r="771" spans="1:29" ht="16.5" x14ac:dyDescent="0.45">
      <c r="A771" s="9">
        <v>851</v>
      </c>
      <c r="B771" s="5" t="s">
        <v>2854</v>
      </c>
      <c r="C771" s="5" t="s">
        <v>2855</v>
      </c>
      <c r="D771" s="5" t="s">
        <v>2856</v>
      </c>
      <c r="E771" s="5" t="s">
        <v>259</v>
      </c>
      <c r="F771" s="5" t="s">
        <v>11755</v>
      </c>
      <c r="G771" s="5">
        <v>5</v>
      </c>
      <c r="H771" s="5">
        <v>3</v>
      </c>
      <c r="I771" s="5">
        <f t="shared" si="72"/>
        <v>3</v>
      </c>
      <c r="J771" s="5">
        <f t="shared" si="73"/>
        <v>5</v>
      </c>
      <c r="K771" s="5"/>
      <c r="L771" s="5"/>
      <c r="M771" s="5"/>
      <c r="N771" s="5"/>
      <c r="O771" s="5" t="s">
        <v>2850</v>
      </c>
      <c r="P771" s="6">
        <f>[1]!EM_S_INFO_EMPLOYEE(B771,"2019")</f>
        <v>1194</v>
      </c>
      <c r="Q771" s="6">
        <f>[1]!EM_S_STM07_IS(B771,"83","2019-12-31","1",1000000000)</f>
        <v>1.42206604178</v>
      </c>
      <c r="R771" s="6">
        <f>[1]!EM_S_FA_YOY_OR(B771,"2019-12-31")</f>
        <v>-17.031605025800001</v>
      </c>
      <c r="S771" s="6">
        <f>[1]!EM_S_FA_YOY_OR(B771,"2020-12-31")</f>
        <v>0.88371552490000005</v>
      </c>
      <c r="T771" s="6">
        <f>[1]!EM_S_FA_YOY_OR(B771,"2021-12-31")</f>
        <v>0.67697311549999994</v>
      </c>
      <c r="U771" s="6">
        <f>[1]!EM_S_FA_YOY_OR(B771,"2022-12-31")</f>
        <v>-8.6501751129999995</v>
      </c>
      <c r="V771" s="7">
        <f t="shared" si="74"/>
        <v>-2.363162157533333</v>
      </c>
      <c r="W771" s="8">
        <f t="shared" si="75"/>
        <v>5.4456941277136943</v>
      </c>
      <c r="X771" s="6">
        <f>[1]!EM_S_FA_YOY_NETPROFIT(B771,"2019-12-31")</f>
        <v>-17.330270197400001</v>
      </c>
      <c r="Y771" s="6">
        <f>[1]!EM_S_FA_YOY_NETPROFIT(B771,"2020-12-31")</f>
        <v>-29.173020631499998</v>
      </c>
      <c r="Z771" s="6">
        <f>[1]!EM_S_FA_YOY_NETPROFIT(B771,"2021-12-31")</f>
        <v>73.746894695600005</v>
      </c>
      <c r="AA771" s="6">
        <f>[1]!EM_S_FA_YOY_NETPROFIT(B771,"2022-12-31")</f>
        <v>-7.4058286468999999</v>
      </c>
      <c r="AB771" s="7">
        <f t="shared" si="76"/>
        <v>12.389348472400004</v>
      </c>
      <c r="AC771" s="8">
        <f t="shared" si="77"/>
        <v>54.240335734789674</v>
      </c>
    </row>
    <row r="772" spans="1:29" ht="16.5" x14ac:dyDescent="0.45">
      <c r="A772" s="9">
        <v>852</v>
      </c>
      <c r="B772" s="5" t="s">
        <v>2857</v>
      </c>
      <c r="C772" s="5" t="s">
        <v>2858</v>
      </c>
      <c r="D772" s="5" t="s">
        <v>2859</v>
      </c>
      <c r="E772" s="5" t="s">
        <v>240</v>
      </c>
      <c r="F772" s="5" t="s">
        <v>11760</v>
      </c>
      <c r="G772" s="5">
        <v>11</v>
      </c>
      <c r="H772" s="5">
        <v>2</v>
      </c>
      <c r="I772" s="5">
        <f t="shared" si="72"/>
        <v>3</v>
      </c>
      <c r="J772" s="5">
        <f t="shared" si="73"/>
        <v>3</v>
      </c>
      <c r="K772" s="5"/>
      <c r="L772" s="5"/>
      <c r="M772" s="5"/>
      <c r="N772" s="5"/>
      <c r="O772" s="5" t="s">
        <v>2860</v>
      </c>
      <c r="P772" s="6">
        <f>[1]!EM_S_INFO_EMPLOYEE(B772,"2019")</f>
        <v>5871</v>
      </c>
      <c r="Q772" s="6">
        <f>[1]!EM_S_STM07_IS(B772,"83","2019-12-31","1",1000000000)</f>
        <v>3.5427779097399998</v>
      </c>
      <c r="R772" s="6">
        <f>[1]!EM_S_FA_YOY_OR(B772,"2019-12-31")</f>
        <v>9.0748336874</v>
      </c>
      <c r="S772" s="6">
        <f>[1]!EM_S_FA_YOY_OR(B772,"2020-12-31")</f>
        <v>-9.2447066458999991</v>
      </c>
      <c r="T772" s="6">
        <f>[1]!EM_S_FA_YOY_OR(B772,"2021-12-31")</f>
        <v>44.202800380399999</v>
      </c>
      <c r="U772" s="6">
        <f>[1]!EM_S_FA_YOY_OR(B772,"2022-12-31")</f>
        <v>-4.7250967701000004</v>
      </c>
      <c r="V772" s="7">
        <f t="shared" si="74"/>
        <v>10.077665654799999</v>
      </c>
      <c r="W772" s="8">
        <f t="shared" si="75"/>
        <v>29.639506294599787</v>
      </c>
      <c r="X772" s="6">
        <f>[1]!EM_S_FA_YOY_NETPROFIT(B772,"2019-12-31")</f>
        <v>12.0813266364</v>
      </c>
      <c r="Y772" s="6">
        <f>[1]!EM_S_FA_YOY_NETPROFIT(B772,"2020-12-31")</f>
        <v>78.1544676412</v>
      </c>
      <c r="Z772" s="6">
        <f>[1]!EM_S_FA_YOY_NETPROFIT(B772,"2021-12-31")</f>
        <v>148.08596810110001</v>
      </c>
      <c r="AA772" s="6">
        <f>[1]!EM_S_FA_YOY_NETPROFIT(B772,"2022-12-31")</f>
        <v>-42.318920939800002</v>
      </c>
      <c r="AB772" s="7">
        <f t="shared" si="76"/>
        <v>61.307171600833335</v>
      </c>
      <c r="AC772" s="8">
        <f t="shared" si="77"/>
        <v>96.313960465620838</v>
      </c>
    </row>
    <row r="773" spans="1:29" ht="16.5" x14ac:dyDescent="0.45">
      <c r="A773" s="9">
        <v>853</v>
      </c>
      <c r="B773" s="5" t="s">
        <v>2861</v>
      </c>
      <c r="C773" s="5" t="s">
        <v>2862</v>
      </c>
      <c r="D773" s="5" t="s">
        <v>2863</v>
      </c>
      <c r="E773" s="5" t="s">
        <v>1297</v>
      </c>
      <c r="F773" s="5" t="s">
        <v>11757</v>
      </c>
      <c r="G773" s="5">
        <v>7</v>
      </c>
      <c r="H773" s="5">
        <v>2</v>
      </c>
      <c r="I773" s="5">
        <f t="shared" si="72"/>
        <v>4</v>
      </c>
      <c r="J773" s="5">
        <f t="shared" si="73"/>
        <v>11</v>
      </c>
      <c r="K773" s="5"/>
      <c r="L773" s="5"/>
      <c r="M773" s="5"/>
      <c r="N773" s="5"/>
      <c r="O773" s="5" t="s">
        <v>2860</v>
      </c>
      <c r="P773" s="6">
        <f>[1]!EM_S_INFO_EMPLOYEE(B773,"2019")</f>
        <v>439</v>
      </c>
      <c r="Q773" s="6">
        <f>[1]!EM_S_STM07_IS(B773,"83","2019-12-31","1",1000000000)</f>
        <v>0.45165667366000001</v>
      </c>
      <c r="R773" s="6">
        <f>[1]!EM_S_FA_YOY_OR(B773,"2019-12-31")</f>
        <v>-19.258169395700001</v>
      </c>
      <c r="S773" s="6">
        <f>[1]!EM_S_FA_YOY_OR(B773,"2020-12-31")</f>
        <v>33.823364099099997</v>
      </c>
      <c r="T773" s="6">
        <f>[1]!EM_S_FA_YOY_OR(B773,"2021-12-31")</f>
        <v>13.9847186582</v>
      </c>
      <c r="U773" s="6">
        <f>[1]!EM_S_FA_YOY_OR(B773,"2022-12-31")</f>
        <v>5.3197157488000002</v>
      </c>
      <c r="V773" s="7">
        <f t="shared" si="74"/>
        <v>17.709266168700001</v>
      </c>
      <c r="W773" s="8">
        <f t="shared" si="75"/>
        <v>14.61227849918926</v>
      </c>
      <c r="X773" s="6">
        <f>[1]!EM_S_FA_YOY_NETPROFIT(B773,"2019-12-31")</f>
        <v>62.887212155100002</v>
      </c>
      <c r="Y773" s="6">
        <f>[1]!EM_S_FA_YOY_NETPROFIT(B773,"2020-12-31")</f>
        <v>64.422920527000002</v>
      </c>
      <c r="Z773" s="6">
        <f>[1]!EM_S_FA_YOY_NETPROFIT(B773,"2021-12-31")</f>
        <v>150.77605807099999</v>
      </c>
      <c r="AA773" s="6">
        <f>[1]!EM_S_FA_YOY_NETPROFIT(B773,"2022-12-31")</f>
        <v>2.9217831286</v>
      </c>
      <c r="AB773" s="7">
        <f t="shared" si="76"/>
        <v>72.706920575533331</v>
      </c>
      <c r="AC773" s="8">
        <f t="shared" si="77"/>
        <v>74.274424584030129</v>
      </c>
    </row>
    <row r="774" spans="1:29" ht="16.5" x14ac:dyDescent="0.45">
      <c r="A774" s="9">
        <v>854</v>
      </c>
      <c r="B774" s="5" t="s">
        <v>2864</v>
      </c>
      <c r="C774" s="5" t="s">
        <v>2865</v>
      </c>
      <c r="D774" s="5" t="s">
        <v>2866</v>
      </c>
      <c r="E774" s="5" t="s">
        <v>249</v>
      </c>
      <c r="F774" s="5" t="s">
        <v>11756</v>
      </c>
      <c r="G774" s="5">
        <v>6</v>
      </c>
      <c r="H774" s="5">
        <v>2</v>
      </c>
      <c r="I774" s="5">
        <f t="shared" si="72"/>
        <v>2</v>
      </c>
      <c r="J774" s="5">
        <f t="shared" si="73"/>
        <v>11</v>
      </c>
      <c r="K774" s="5"/>
      <c r="L774" s="5"/>
      <c r="M774" s="5"/>
      <c r="N774" s="5"/>
      <c r="O774" s="5" t="s">
        <v>2860</v>
      </c>
      <c r="P774" s="6">
        <f>[1]!EM_S_INFO_EMPLOYEE(B774,"2019")</f>
        <v>978</v>
      </c>
      <c r="Q774" s="6">
        <f>[1]!EM_S_STM07_IS(B774,"83","2019-12-31","1",1000000000)</f>
        <v>0.81838008874000001</v>
      </c>
      <c r="R774" s="6">
        <f>[1]!EM_S_FA_YOY_OR(B774,"2019-12-31")</f>
        <v>9.6651975559000007</v>
      </c>
      <c r="S774" s="6">
        <f>[1]!EM_S_FA_YOY_OR(B774,"2020-12-31")</f>
        <v>-0.78247534220000003</v>
      </c>
      <c r="T774" s="6">
        <f>[1]!EM_S_FA_YOY_OR(B774,"2021-12-31")</f>
        <v>30.4688916337</v>
      </c>
      <c r="U774" s="6">
        <f>[1]!EM_S_FA_YOY_OR(B774,"2022-12-31")</f>
        <v>2.2133860835000001</v>
      </c>
      <c r="V774" s="7">
        <f t="shared" si="74"/>
        <v>10.633267458333334</v>
      </c>
      <c r="W774" s="8">
        <f t="shared" si="75"/>
        <v>17.243340344616882</v>
      </c>
      <c r="X774" s="6">
        <f>[1]!EM_S_FA_YOY_NETPROFIT(B774,"2019-12-31")</f>
        <v>-2.3463847969999998</v>
      </c>
      <c r="Y774" s="6">
        <f>[1]!EM_S_FA_YOY_NETPROFIT(B774,"2020-12-31")</f>
        <v>38.845379285100002</v>
      </c>
      <c r="Z774" s="6">
        <f>[1]!EM_S_FA_YOY_NETPROFIT(B774,"2021-12-31")</f>
        <v>-19.2751775411</v>
      </c>
      <c r="AA774" s="6">
        <f>[1]!EM_S_FA_YOY_NETPROFIT(B774,"2022-12-31")</f>
        <v>-236.84519450330001</v>
      </c>
      <c r="AB774" s="7">
        <f t="shared" si="76"/>
        <v>-72.424997586433335</v>
      </c>
      <c r="AC774" s="8">
        <f t="shared" si="77"/>
        <v>145.32721922297554</v>
      </c>
    </row>
    <row r="775" spans="1:29" ht="16.5" x14ac:dyDescent="0.45">
      <c r="A775" s="9">
        <v>855</v>
      </c>
      <c r="B775" s="5" t="s">
        <v>2867</v>
      </c>
      <c r="C775" s="5" t="s">
        <v>2868</v>
      </c>
      <c r="D775" s="5" t="s">
        <v>2869</v>
      </c>
      <c r="E775" s="5" t="s">
        <v>240</v>
      </c>
      <c r="F775" s="5" t="s">
        <v>11775</v>
      </c>
      <c r="G775" s="5">
        <v>26</v>
      </c>
      <c r="H775" s="5">
        <v>2</v>
      </c>
      <c r="I775" s="5">
        <f t="shared" si="72"/>
        <v>3</v>
      </c>
      <c r="J775" s="5">
        <f t="shared" si="73"/>
        <v>3</v>
      </c>
      <c r="K775" s="5"/>
      <c r="L775" s="5"/>
      <c r="M775" s="5"/>
      <c r="N775" s="5"/>
      <c r="O775" s="5" t="s">
        <v>2870</v>
      </c>
      <c r="P775" s="6">
        <f>[1]!EM_S_INFO_EMPLOYEE(B775,"2019")</f>
        <v>1156</v>
      </c>
      <c r="Q775" s="6">
        <f>[1]!EM_S_STM07_IS(B775,"83","2019-12-31","1",1000000000)</f>
        <v>0.71243124847999995</v>
      </c>
      <c r="R775" s="6">
        <f>[1]!EM_S_FA_YOY_OR(B775,"2019-12-31")</f>
        <v>-14.190566932099999</v>
      </c>
      <c r="S775" s="6">
        <f>[1]!EM_S_FA_YOY_OR(B775,"2020-12-31")</f>
        <v>-28.742855004900001</v>
      </c>
      <c r="T775" s="6">
        <f>[1]!EM_S_FA_YOY_OR(B775,"2021-12-31")</f>
        <v>-13.389277445299999</v>
      </c>
      <c r="U775" s="6">
        <f>[1]!EM_S_FA_YOY_OR(B775,"2022-12-31")</f>
        <v>-27.751063069099999</v>
      </c>
      <c r="V775" s="7">
        <f t="shared" si="74"/>
        <v>-23.294398506433335</v>
      </c>
      <c r="W775" s="8">
        <f t="shared" si="75"/>
        <v>8.592408290913534</v>
      </c>
      <c r="X775" s="6">
        <f>[1]!EM_S_FA_YOY_NETPROFIT(B775,"2019-12-31")</f>
        <v>-1270.7458828095</v>
      </c>
      <c r="Y775" s="6">
        <f>[1]!EM_S_FA_YOY_NETPROFIT(B775,"2020-12-31")</f>
        <v>29.905701906800001</v>
      </c>
      <c r="Z775" s="6">
        <f>[1]!EM_S_FA_YOY_NETPROFIT(B775,"2021-12-31")</f>
        <v>54.257457364099999</v>
      </c>
      <c r="AA775" s="6">
        <f>[1]!EM_S_FA_YOY_NETPROFIT(B775,"2022-12-31")</f>
        <v>27.4311205809</v>
      </c>
      <c r="AB775" s="7">
        <f t="shared" si="76"/>
        <v>37.198093283933332</v>
      </c>
      <c r="AC775" s="8">
        <f t="shared" si="77"/>
        <v>14.825562899916605</v>
      </c>
    </row>
    <row r="776" spans="1:29" ht="16.5" x14ac:dyDescent="0.45">
      <c r="A776" s="9">
        <v>856</v>
      </c>
      <c r="B776" s="5" t="s">
        <v>2871</v>
      </c>
      <c r="C776" s="5" t="s">
        <v>2872</v>
      </c>
      <c r="D776" s="5" t="s">
        <v>2873</v>
      </c>
      <c r="E776" s="5" t="s">
        <v>120</v>
      </c>
      <c r="F776" s="5" t="s">
        <v>11765</v>
      </c>
      <c r="G776" s="5">
        <v>16</v>
      </c>
      <c r="H776" s="5">
        <v>3</v>
      </c>
      <c r="I776" s="5">
        <f t="shared" si="72"/>
        <v>1</v>
      </c>
      <c r="J776" s="5">
        <f t="shared" si="73"/>
        <v>9</v>
      </c>
      <c r="K776" s="5"/>
      <c r="L776" s="5"/>
      <c r="M776" s="5"/>
      <c r="N776" s="5"/>
      <c r="O776" s="5" t="s">
        <v>2870</v>
      </c>
      <c r="P776" s="6">
        <f>[1]!EM_S_INFO_EMPLOYEE(B776,"2019")</f>
        <v>1504</v>
      </c>
      <c r="Q776" s="6">
        <f>[1]!EM_S_STM07_IS(B776,"83","2019-12-31","1",1000000000)</f>
        <v>1.1573894283399999</v>
      </c>
      <c r="R776" s="6">
        <f>[1]!EM_S_FA_YOY_OR(B776,"2019-12-31")</f>
        <v>-14.565261425399999</v>
      </c>
      <c r="S776" s="6">
        <f>[1]!EM_S_FA_YOY_OR(B776,"2020-12-31")</f>
        <v>10.710647015099999</v>
      </c>
      <c r="T776" s="6">
        <f>[1]!EM_S_FA_YOY_OR(B776,"2021-12-31")</f>
        <v>5.9713966132999996</v>
      </c>
      <c r="U776" s="6">
        <f>[1]!EM_S_FA_YOY_OR(B776,"2022-12-31")</f>
        <v>15.847770063800001</v>
      </c>
      <c r="V776" s="7">
        <f t="shared" si="74"/>
        <v>10.843271230733334</v>
      </c>
      <c r="W776" s="8">
        <f t="shared" si="75"/>
        <v>4.9395222461655743</v>
      </c>
      <c r="X776" s="6">
        <f>[1]!EM_S_FA_YOY_NETPROFIT(B776,"2019-12-31")</f>
        <v>-301.61886669709997</v>
      </c>
      <c r="Y776" s="6">
        <f>[1]!EM_S_FA_YOY_NETPROFIT(B776,"2020-12-31")</f>
        <v>105.32566473270001</v>
      </c>
      <c r="Z776" s="6">
        <f>[1]!EM_S_FA_YOY_NETPROFIT(B776,"2021-12-31")</f>
        <v>401.19529666070002</v>
      </c>
      <c r="AA776" s="6">
        <f>[1]!EM_S_FA_YOY_NETPROFIT(B776,"2022-12-31")</f>
        <v>51.684259101099997</v>
      </c>
      <c r="AB776" s="7">
        <f t="shared" si="76"/>
        <v>186.06840683150003</v>
      </c>
      <c r="AC776" s="8">
        <f t="shared" si="77"/>
        <v>188.22601877854729</v>
      </c>
    </row>
    <row r="777" spans="1:29" ht="16.5" x14ac:dyDescent="0.45">
      <c r="A777" s="9">
        <v>857</v>
      </c>
      <c r="B777" s="5" t="s">
        <v>2874</v>
      </c>
      <c r="C777" s="5" t="s">
        <v>2875</v>
      </c>
      <c r="D777" s="5" t="s">
        <v>2876</v>
      </c>
      <c r="E777" s="5" t="s">
        <v>33</v>
      </c>
      <c r="F777" s="5" t="s">
        <v>11757</v>
      </c>
      <c r="G777" s="5">
        <v>7</v>
      </c>
      <c r="H777" s="5">
        <v>2</v>
      </c>
      <c r="I777" s="5">
        <f t="shared" si="72"/>
        <v>4</v>
      </c>
      <c r="J777" s="5">
        <f t="shared" si="73"/>
        <v>11</v>
      </c>
      <c r="K777" s="5"/>
      <c r="L777" s="5"/>
      <c r="M777" s="5"/>
      <c r="N777" s="5"/>
      <c r="O777" s="5" t="s">
        <v>2870</v>
      </c>
      <c r="P777" s="6">
        <f>[1]!EM_S_INFO_EMPLOYEE(B777,"2019")</f>
        <v>2296</v>
      </c>
      <c r="Q777" s="6">
        <f>[1]!EM_S_STM07_IS(B777,"83","2019-12-31","1",1000000000)</f>
        <v>2.4209929083600001</v>
      </c>
      <c r="R777" s="6">
        <f>[1]!EM_S_FA_YOY_OR(B777,"2019-12-31")</f>
        <v>-6.1619717801</v>
      </c>
      <c r="S777" s="6">
        <f>[1]!EM_S_FA_YOY_OR(B777,"2020-12-31")</f>
        <v>-9.8347067279000004</v>
      </c>
      <c r="T777" s="6">
        <f>[1]!EM_S_FA_YOY_OR(B777,"2021-12-31")</f>
        <v>6.8847026194999996</v>
      </c>
      <c r="U777" s="6">
        <f>[1]!EM_S_FA_YOY_OR(B777,"2022-12-31")</f>
        <v>-6.7074500249</v>
      </c>
      <c r="V777" s="7">
        <f t="shared" si="74"/>
        <v>-3.2191513777666665</v>
      </c>
      <c r="W777" s="8">
        <f t="shared" si="75"/>
        <v>8.8888037901719823</v>
      </c>
      <c r="X777" s="6">
        <f>[1]!EM_S_FA_YOY_NETPROFIT(B777,"2019-12-31")</f>
        <v>-9.3674253741999998</v>
      </c>
      <c r="Y777" s="6">
        <f>[1]!EM_S_FA_YOY_NETPROFIT(B777,"2020-12-31")</f>
        <v>-33.736965994000002</v>
      </c>
      <c r="Z777" s="6">
        <f>[1]!EM_S_FA_YOY_NETPROFIT(B777,"2021-12-31")</f>
        <v>81.166858772200001</v>
      </c>
      <c r="AA777" s="6">
        <f>[1]!EM_S_FA_YOY_NETPROFIT(B777,"2022-12-31")</f>
        <v>-86.964775568999997</v>
      </c>
      <c r="AB777" s="7">
        <f t="shared" si="76"/>
        <v>-13.1782942636</v>
      </c>
      <c r="AC777" s="8">
        <f t="shared" si="77"/>
        <v>85.930529231755031</v>
      </c>
    </row>
    <row r="778" spans="1:29" ht="16.5" x14ac:dyDescent="0.45">
      <c r="A778" s="9">
        <v>858</v>
      </c>
      <c r="B778" s="5" t="s">
        <v>2877</v>
      </c>
      <c r="C778" s="5" t="s">
        <v>2878</v>
      </c>
      <c r="D778" s="5" t="s">
        <v>2879</v>
      </c>
      <c r="E778" s="5" t="s">
        <v>7</v>
      </c>
      <c r="F778" s="5" t="s">
        <v>11762</v>
      </c>
      <c r="G778" s="5">
        <v>13</v>
      </c>
      <c r="H778" s="5">
        <v>2</v>
      </c>
      <c r="I778" s="5">
        <f t="shared" si="72"/>
        <v>4</v>
      </c>
      <c r="J778" s="5">
        <f t="shared" si="73"/>
        <v>7</v>
      </c>
      <c r="K778" s="5"/>
      <c r="L778" s="5"/>
      <c r="M778" s="5"/>
      <c r="N778" s="5"/>
      <c r="O778" s="5" t="s">
        <v>2880</v>
      </c>
      <c r="P778" s="6">
        <f>[1]!EM_S_INFO_EMPLOYEE(B778,"2019")</f>
        <v>3221</v>
      </c>
      <c r="Q778" s="6">
        <f>[1]!EM_S_STM07_IS(B778,"83","2019-12-31","1",1000000000)</f>
        <v>1.2431455795299999</v>
      </c>
      <c r="R778" s="6">
        <f>[1]!EM_S_FA_YOY_OR(B778,"2019-12-31")</f>
        <v>41.127610538100001</v>
      </c>
      <c r="S778" s="6">
        <f>[1]!EM_S_FA_YOY_OR(B778,"2020-12-31")</f>
        <v>55.587687712399998</v>
      </c>
      <c r="T778" s="6">
        <f>[1]!EM_S_FA_YOY_OR(B778,"2021-12-31")</f>
        <v>19.1029851057</v>
      </c>
      <c r="U778" s="6">
        <f>[1]!EM_S_FA_YOY_OR(B778,"2022-12-31")</f>
        <v>-3.8750706601</v>
      </c>
      <c r="V778" s="7">
        <f t="shared" si="74"/>
        <v>23.605200719333336</v>
      </c>
      <c r="W778" s="8">
        <f t="shared" si="75"/>
        <v>29.985952834457542</v>
      </c>
      <c r="X778" s="6">
        <f>[1]!EM_S_FA_YOY_NETPROFIT(B778,"2019-12-31")</f>
        <v>165.41677702289999</v>
      </c>
      <c r="Y778" s="6">
        <f>[1]!EM_S_FA_YOY_NETPROFIT(B778,"2020-12-31")</f>
        <v>138.607766559</v>
      </c>
      <c r="Z778" s="6">
        <f>[1]!EM_S_FA_YOY_NETPROFIT(B778,"2021-12-31")</f>
        <v>12.4491542749</v>
      </c>
      <c r="AA778" s="6">
        <f>[1]!EM_S_FA_YOY_NETPROFIT(B778,"2022-12-31")</f>
        <v>-18.499970507600001</v>
      </c>
      <c r="AB778" s="7">
        <f t="shared" si="76"/>
        <v>44.185650108766659</v>
      </c>
      <c r="AC778" s="8">
        <f t="shared" si="77"/>
        <v>83.223278819130627</v>
      </c>
    </row>
    <row r="779" spans="1:29" ht="16.5" x14ac:dyDescent="0.45">
      <c r="A779" s="9">
        <v>859</v>
      </c>
      <c r="B779" s="5" t="s">
        <v>2881</v>
      </c>
      <c r="C779" s="5" t="s">
        <v>2882</v>
      </c>
      <c r="D779" s="5" t="s">
        <v>2883</v>
      </c>
      <c r="E779" s="5" t="s">
        <v>7</v>
      </c>
      <c r="F779" s="5" t="s">
        <v>11770</v>
      </c>
      <c r="G779" s="5">
        <v>21</v>
      </c>
      <c r="H779" s="5">
        <v>3</v>
      </c>
      <c r="I779" s="5">
        <f t="shared" si="72"/>
        <v>3</v>
      </c>
      <c r="J779" s="5">
        <f t="shared" si="73"/>
        <v>7</v>
      </c>
      <c r="K779" s="5"/>
      <c r="L779" s="5"/>
      <c r="M779" s="5"/>
      <c r="N779" s="5"/>
      <c r="O779" s="5" t="s">
        <v>2880</v>
      </c>
      <c r="P779" s="6">
        <f>[1]!EM_S_INFO_EMPLOYEE(B779,"2019")</f>
        <v>114813</v>
      </c>
      <c r="Q779" s="6">
        <f>[1]!EM_S_STM07_IS(B779,"83","2019-12-31","1",1000000000)</f>
        <v>112.19339606426</v>
      </c>
      <c r="R779" s="6">
        <f>[1]!EM_S_FA_YOY_OR(B779,"2019-12-31")</f>
        <v>23.367134657800001</v>
      </c>
      <c r="S779" s="6">
        <f>[1]!EM_S_FA_YOY_OR(B779,"2020-12-31")</f>
        <v>37.251278109899999</v>
      </c>
      <c r="T779" s="6">
        <f>[1]!EM_S_FA_YOY_OR(B779,"2021-12-31")</f>
        <v>34.548255315500001</v>
      </c>
      <c r="U779" s="6">
        <f>[1]!EM_S_FA_YOY_OR(B779,"2022-12-31")</f>
        <v>29.106010388800001</v>
      </c>
      <c r="V779" s="7">
        <f t="shared" si="74"/>
        <v>33.6351812714</v>
      </c>
      <c r="W779" s="8">
        <f t="shared" si="75"/>
        <v>4.1486895183425325</v>
      </c>
      <c r="X779" s="6">
        <f>[1]!EM_S_FA_YOY_NETPROFIT(B779,"2019-12-31")</f>
        <v>25.9998679899</v>
      </c>
      <c r="Y779" s="6">
        <f>[1]!EM_S_FA_YOY_NETPROFIT(B779,"2020-12-31")</f>
        <v>23.2406629014</v>
      </c>
      <c r="Z779" s="6">
        <f>[1]!EM_S_FA_YOY_NETPROFIT(B779,"2021-12-31")</f>
        <v>-43.462294039500001</v>
      </c>
      <c r="AA779" s="6">
        <f>[1]!EM_S_FA_YOY_NETPROFIT(B779,"2022-12-31")</f>
        <v>78.699652200599999</v>
      </c>
      <c r="AB779" s="7">
        <f t="shared" si="76"/>
        <v>19.492673687499998</v>
      </c>
      <c r="AC779" s="8">
        <f t="shared" si="77"/>
        <v>61.167154949800498</v>
      </c>
    </row>
    <row r="780" spans="1:29" ht="16.5" x14ac:dyDescent="0.45">
      <c r="A780" s="9">
        <v>860</v>
      </c>
      <c r="B780" s="5" t="s">
        <v>2884</v>
      </c>
      <c r="C780" s="5" t="s">
        <v>2885</v>
      </c>
      <c r="D780" s="5" t="s">
        <v>2886</v>
      </c>
      <c r="E780" s="5" t="s">
        <v>288</v>
      </c>
      <c r="F780" s="5" t="s">
        <v>11756</v>
      </c>
      <c r="G780" s="5">
        <v>6</v>
      </c>
      <c r="H780" s="5">
        <v>2</v>
      </c>
      <c r="I780" s="5">
        <f t="shared" si="72"/>
        <v>2</v>
      </c>
      <c r="J780" s="5">
        <f t="shared" si="73"/>
        <v>11</v>
      </c>
      <c r="K780" s="5"/>
      <c r="L780" s="5"/>
      <c r="M780" s="5"/>
      <c r="N780" s="5"/>
      <c r="O780" s="5" t="s">
        <v>2880</v>
      </c>
      <c r="P780" s="6">
        <f>[1]!EM_S_INFO_EMPLOYEE(B780,"2019")</f>
        <v>4990</v>
      </c>
      <c r="Q780" s="6">
        <f>[1]!EM_S_STM07_IS(B780,"83","2019-12-31","1",1000000000)</f>
        <v>6.9254269765499998</v>
      </c>
      <c r="R780" s="6">
        <f>[1]!EM_S_FA_YOY_OR(B780,"2019-12-31")</f>
        <v>50.658509307899998</v>
      </c>
      <c r="S780" s="6">
        <f>[1]!EM_S_FA_YOY_OR(B780,"2020-12-31")</f>
        <v>19.775389054800002</v>
      </c>
      <c r="T780" s="6">
        <f>[1]!EM_S_FA_YOY_OR(B780,"2021-12-31")</f>
        <v>5.8012975518000003</v>
      </c>
      <c r="U780" s="6">
        <f>[1]!EM_S_FA_YOY_OR(B780,"2022-12-31")</f>
        <v>29.999865802799999</v>
      </c>
      <c r="V780" s="7">
        <f t="shared" si="74"/>
        <v>18.5255174698</v>
      </c>
      <c r="W780" s="8">
        <f t="shared" si="75"/>
        <v>12.147605137796464</v>
      </c>
      <c r="X780" s="6">
        <f>[1]!EM_S_FA_YOY_NETPROFIT(B780,"2019-12-31")</f>
        <v>118.6908114779</v>
      </c>
      <c r="Y780" s="6">
        <f>[1]!EM_S_FA_YOY_NETPROFIT(B780,"2020-12-31")</f>
        <v>23.680640050899999</v>
      </c>
      <c r="Z780" s="6">
        <f>[1]!EM_S_FA_YOY_NETPROFIT(B780,"2021-12-31")</f>
        <v>-6.4096939112999998</v>
      </c>
      <c r="AA780" s="6">
        <f>[1]!EM_S_FA_YOY_NETPROFIT(B780,"2022-12-31")</f>
        <v>41.964539986299997</v>
      </c>
      <c r="AB780" s="7">
        <f t="shared" si="76"/>
        <v>19.745162041966665</v>
      </c>
      <c r="AC780" s="8">
        <f t="shared" si="77"/>
        <v>24.426064289279733</v>
      </c>
    </row>
    <row r="781" spans="1:29" ht="16.5" x14ac:dyDescent="0.45">
      <c r="A781" s="9">
        <v>861</v>
      </c>
      <c r="B781" s="5" t="s">
        <v>2887</v>
      </c>
      <c r="C781" s="5" t="s">
        <v>2888</v>
      </c>
      <c r="D781" s="5" t="s">
        <v>2889</v>
      </c>
      <c r="E781" s="5" t="s">
        <v>176</v>
      </c>
      <c r="F781" s="5" t="s">
        <v>11771</v>
      </c>
      <c r="G781" s="5">
        <v>22</v>
      </c>
      <c r="H781" s="5">
        <v>3</v>
      </c>
      <c r="I781" s="5">
        <f t="shared" si="72"/>
        <v>4</v>
      </c>
      <c r="J781" s="5">
        <f t="shared" si="73"/>
        <v>7</v>
      </c>
      <c r="K781" s="5"/>
      <c r="L781" s="5"/>
      <c r="M781" s="5"/>
      <c r="N781" s="5"/>
      <c r="O781" s="5" t="s">
        <v>2890</v>
      </c>
      <c r="P781" s="6">
        <f>[1]!EM_S_INFO_EMPLOYEE(B781,"2019")</f>
        <v>735</v>
      </c>
      <c r="Q781" s="6">
        <f>[1]!EM_S_STM07_IS(B781,"83","2019-12-31","1",1000000000)</f>
        <v>1.33490616946</v>
      </c>
      <c r="R781" s="6">
        <f>[1]!EM_S_FA_YOY_OR(B781,"2019-12-31")</f>
        <v>-48.633968599299997</v>
      </c>
      <c r="S781" s="6">
        <f>[1]!EM_S_FA_YOY_OR(B781,"2020-12-31")</f>
        <v>-25.368040603699999</v>
      </c>
      <c r="T781" s="6">
        <f>[1]!EM_S_FA_YOY_OR(B781,"2021-12-31")</f>
        <v>77.068806484500001</v>
      </c>
      <c r="U781" s="6">
        <f>[1]!EM_S_FA_YOY_OR(B781,"2022-12-31")</f>
        <v>-1.2141253827</v>
      </c>
      <c r="V781" s="7">
        <f t="shared" si="74"/>
        <v>16.828880166033336</v>
      </c>
      <c r="W781" s="8">
        <f t="shared" si="75"/>
        <v>53.548944408517833</v>
      </c>
      <c r="X781" s="6">
        <f>[1]!EM_S_FA_YOY_NETPROFIT(B781,"2019-12-31")</f>
        <v>83.786515768000001</v>
      </c>
      <c r="Y781" s="6">
        <f>[1]!EM_S_FA_YOY_NETPROFIT(B781,"2020-12-31")</f>
        <v>115.2038037758</v>
      </c>
      <c r="Z781" s="6">
        <f>[1]!EM_S_FA_YOY_NETPROFIT(B781,"2021-12-31")</f>
        <v>-66.723584818700004</v>
      </c>
      <c r="AA781" s="6">
        <f>[1]!EM_S_FA_YOY_NETPROFIT(B781,"2022-12-31")</f>
        <v>-558.23707437209998</v>
      </c>
      <c r="AB781" s="7">
        <f t="shared" si="76"/>
        <v>-169.91895180500001</v>
      </c>
      <c r="AC781" s="8">
        <f t="shared" si="77"/>
        <v>348.37855404104818</v>
      </c>
    </row>
    <row r="782" spans="1:29" ht="16.5" x14ac:dyDescent="0.45">
      <c r="A782" s="9">
        <v>862</v>
      </c>
      <c r="B782" s="5" t="s">
        <v>2891</v>
      </c>
      <c r="C782" s="5" t="s">
        <v>2892</v>
      </c>
      <c r="D782" s="5" t="s">
        <v>2893</v>
      </c>
      <c r="E782" s="5" t="s">
        <v>288</v>
      </c>
      <c r="F782" s="5" t="s">
        <v>11766</v>
      </c>
      <c r="G782" s="5">
        <v>17</v>
      </c>
      <c r="H782" s="5">
        <v>2</v>
      </c>
      <c r="I782" s="5">
        <f t="shared" si="72"/>
        <v>2</v>
      </c>
      <c r="J782" s="5">
        <f t="shared" si="73"/>
        <v>11</v>
      </c>
      <c r="K782" s="5"/>
      <c r="L782" s="5"/>
      <c r="M782" s="5"/>
      <c r="N782" s="5"/>
      <c r="O782" s="5" t="s">
        <v>2890</v>
      </c>
      <c r="P782" s="6">
        <f>[1]!EM_S_INFO_EMPLOYEE(B782,"2019")</f>
        <v>2814</v>
      </c>
      <c r="Q782" s="6">
        <f>[1]!EM_S_STM07_IS(B782,"83","2019-12-31","1",1000000000)</f>
        <v>1.8321141948499999</v>
      </c>
      <c r="R782" s="6">
        <f>[1]!EM_S_FA_YOY_OR(B782,"2019-12-31")</f>
        <v>-3.0469301020000001</v>
      </c>
      <c r="S782" s="6">
        <f>[1]!EM_S_FA_YOY_OR(B782,"2020-12-31")</f>
        <v>-20.028087555399999</v>
      </c>
      <c r="T782" s="6">
        <f>[1]!EM_S_FA_YOY_OR(B782,"2021-12-31")</f>
        <v>-3.1868627098000002</v>
      </c>
      <c r="U782" s="6">
        <f>[1]!EM_S_FA_YOY_OR(B782,"2022-12-31")</f>
        <v>-42.1766621624</v>
      </c>
      <c r="V782" s="7">
        <f t="shared" si="74"/>
        <v>-21.797204142533332</v>
      </c>
      <c r="W782" s="8">
        <f t="shared" si="75"/>
        <v>19.555010750767806</v>
      </c>
      <c r="X782" s="6">
        <f>[1]!EM_S_FA_YOY_NETPROFIT(B782,"2019-12-31")</f>
        <v>112.417915939</v>
      </c>
      <c r="Y782" s="6">
        <f>[1]!EM_S_FA_YOY_NETPROFIT(B782,"2020-12-31")</f>
        <v>-1379.7202830558999</v>
      </c>
      <c r="Z782" s="6">
        <f>[1]!EM_S_FA_YOY_NETPROFIT(B782,"2021-12-31")</f>
        <v>-40.0153498986</v>
      </c>
      <c r="AA782" s="6">
        <f>[1]!EM_S_FA_YOY_NETPROFIT(B782,"2022-12-31")</f>
        <v>5.4860068198</v>
      </c>
      <c r="AB782" s="7">
        <f t="shared" si="76"/>
        <v>-471.41654204490004</v>
      </c>
      <c r="AC782" s="8">
        <f t="shared" si="77"/>
        <v>786.94304610736401</v>
      </c>
    </row>
    <row r="783" spans="1:29" ht="16.5" x14ac:dyDescent="0.45">
      <c r="A783" s="9">
        <v>863</v>
      </c>
      <c r="B783" s="5" t="s">
        <v>2894</v>
      </c>
      <c r="C783" s="5" t="s">
        <v>2895</v>
      </c>
      <c r="D783" s="5" t="s">
        <v>2896</v>
      </c>
      <c r="E783" s="5" t="s">
        <v>7</v>
      </c>
      <c r="F783" s="5" t="s">
        <v>11755</v>
      </c>
      <c r="G783" s="5">
        <v>5</v>
      </c>
      <c r="H783" s="5">
        <v>3</v>
      </c>
      <c r="I783" s="5">
        <f t="shared" si="72"/>
        <v>3</v>
      </c>
      <c r="J783" s="5">
        <f t="shared" si="73"/>
        <v>5</v>
      </c>
      <c r="K783" s="5"/>
      <c r="L783" s="5"/>
      <c r="M783" s="5"/>
      <c r="N783" s="5"/>
      <c r="O783" s="5" t="s">
        <v>2890</v>
      </c>
      <c r="P783" s="6">
        <f>[1]!EM_S_INFO_EMPLOYEE(B783,"2019")</f>
        <v>1015</v>
      </c>
      <c r="Q783" s="6">
        <f>[1]!EM_S_STM07_IS(B783,"83","2019-12-31","1",1000000000)</f>
        <v>0.84839352578000005</v>
      </c>
      <c r="R783" s="6">
        <f>[1]!EM_S_FA_YOY_OR(B783,"2019-12-31")</f>
        <v>-55.771793854000002</v>
      </c>
      <c r="S783" s="6">
        <f>[1]!EM_S_FA_YOY_OR(B783,"2020-12-31")</f>
        <v>-45.009361459799997</v>
      </c>
      <c r="T783" s="6">
        <f>[1]!EM_S_FA_YOY_OR(B783,"2021-12-31")</f>
        <v>-28.667085976199999</v>
      </c>
      <c r="U783" s="6">
        <f>[1]!EM_S_FA_YOY_OR(B783,"2022-12-31")</f>
        <v>-51.209679370499998</v>
      </c>
      <c r="V783" s="7">
        <f t="shared" si="74"/>
        <v>-41.628708935499994</v>
      </c>
      <c r="W783" s="8">
        <f t="shared" si="75"/>
        <v>11.645331161144643</v>
      </c>
      <c r="X783" s="6">
        <f>[1]!EM_S_FA_YOY_NETPROFIT(B783,"2019-12-31")</f>
        <v>-19.6438426458</v>
      </c>
      <c r="Y783" s="6">
        <f>[1]!EM_S_FA_YOY_NETPROFIT(B783,"2020-12-31")</f>
        <v>69.403917767300001</v>
      </c>
      <c r="Z783" s="6">
        <f>[1]!EM_S_FA_YOY_NETPROFIT(B783,"2021-12-31")</f>
        <v>218.95946209030001</v>
      </c>
      <c r="AA783" s="6">
        <f>[1]!EM_S_FA_YOY_NETPROFIT(B783,"2022-12-31")</f>
        <v>-107.32859093579999</v>
      </c>
      <c r="AB783" s="7">
        <f t="shared" si="76"/>
        <v>60.344929640600014</v>
      </c>
      <c r="AC783" s="8">
        <f t="shared" si="77"/>
        <v>163.33255136775563</v>
      </c>
    </row>
    <row r="784" spans="1:29" ht="16.5" x14ac:dyDescent="0.45">
      <c r="A784" s="9">
        <v>864</v>
      </c>
      <c r="B784" s="5" t="s">
        <v>2897</v>
      </c>
      <c r="C784" s="5" t="s">
        <v>2898</v>
      </c>
      <c r="D784" s="5" t="s">
        <v>2899</v>
      </c>
      <c r="E784" s="5" t="s">
        <v>254</v>
      </c>
      <c r="F784" s="5" t="s">
        <v>11770</v>
      </c>
      <c r="G784" s="5">
        <v>21</v>
      </c>
      <c r="H784" s="5">
        <v>3</v>
      </c>
      <c r="I784" s="5">
        <f t="shared" si="72"/>
        <v>3</v>
      </c>
      <c r="J784" s="5">
        <f t="shared" si="73"/>
        <v>7</v>
      </c>
      <c r="K784" s="5"/>
      <c r="L784" s="5"/>
      <c r="M784" s="5"/>
      <c r="N784" s="5"/>
      <c r="O784" s="5" t="s">
        <v>2900</v>
      </c>
      <c r="P784" s="6">
        <f>[1]!EM_S_INFO_EMPLOYEE(B784,"2019")</f>
        <v>2540</v>
      </c>
      <c r="Q784" s="6">
        <f>[1]!EM_S_STM07_IS(B784,"83","2019-12-31","1",1000000000)</f>
        <v>0.88561482108</v>
      </c>
      <c r="R784" s="6">
        <f>[1]!EM_S_FA_YOY_OR(B784,"2019-12-31")</f>
        <v>-7.7484284408999997</v>
      </c>
      <c r="S784" s="6">
        <f>[1]!EM_S_FA_YOY_OR(B784,"2020-12-31")</f>
        <v>-28.9865719509</v>
      </c>
      <c r="T784" s="6">
        <f>[1]!EM_S_FA_YOY_OR(B784,"2021-12-31")</f>
        <v>10.780739416799999</v>
      </c>
      <c r="U784" s="6">
        <f>[1]!EM_S_FA_YOY_OR(B784,"2022-12-31")</f>
        <v>4.7213955110999999</v>
      </c>
      <c r="V784" s="7">
        <f t="shared" si="74"/>
        <v>-4.4948123410000003</v>
      </c>
      <c r="W784" s="8">
        <f t="shared" si="75"/>
        <v>21.42577020164579</v>
      </c>
      <c r="X784" s="6">
        <f>[1]!EM_S_FA_YOY_NETPROFIT(B784,"2019-12-31")</f>
        <v>109.8996276933</v>
      </c>
      <c r="Y784" s="6">
        <f>[1]!EM_S_FA_YOY_NETPROFIT(B784,"2020-12-31")</f>
        <v>-7.2701052585000001</v>
      </c>
      <c r="Z784" s="6">
        <f>[1]!EM_S_FA_YOY_NETPROFIT(B784,"2021-12-31")</f>
        <v>-9.8416047111000005</v>
      </c>
      <c r="AA784" s="6">
        <f>[1]!EM_S_FA_YOY_NETPROFIT(B784,"2022-12-31")</f>
        <v>-15.5406409511</v>
      </c>
      <c r="AB784" s="7">
        <f t="shared" si="76"/>
        <v>-10.884116973566668</v>
      </c>
      <c r="AC784" s="8">
        <f t="shared" si="77"/>
        <v>4.2326781148213559</v>
      </c>
    </row>
    <row r="785" spans="1:29" ht="16.5" x14ac:dyDescent="0.45">
      <c r="A785" s="9">
        <v>865</v>
      </c>
      <c r="B785" s="5" t="s">
        <v>2901</v>
      </c>
      <c r="C785" s="5" t="s">
        <v>2902</v>
      </c>
      <c r="D785" s="5" t="s">
        <v>2903</v>
      </c>
      <c r="E785" s="5" t="s">
        <v>293</v>
      </c>
      <c r="F785" s="5" t="s">
        <v>11757</v>
      </c>
      <c r="G785" s="5">
        <v>7</v>
      </c>
      <c r="H785" s="5">
        <v>2</v>
      </c>
      <c r="I785" s="5">
        <f t="shared" si="72"/>
        <v>4</v>
      </c>
      <c r="J785" s="5">
        <f t="shared" si="73"/>
        <v>11</v>
      </c>
      <c r="K785" s="5"/>
      <c r="L785" s="5"/>
      <c r="M785" s="5"/>
      <c r="N785" s="5"/>
      <c r="O785" s="5" t="s">
        <v>2900</v>
      </c>
      <c r="P785" s="6">
        <f>[1]!EM_S_INFO_EMPLOYEE(B785,"2019")</f>
        <v>12524</v>
      </c>
      <c r="Q785" s="6">
        <f>[1]!EM_S_STM07_IS(B785,"83","2019-12-31","1",1000000000)</f>
        <v>1.6267517201299999</v>
      </c>
      <c r="R785" s="6">
        <f>[1]!EM_S_FA_YOY_OR(B785,"2019-12-31")</f>
        <v>-43.390600791300002</v>
      </c>
      <c r="S785" s="6">
        <f>[1]!EM_S_FA_YOY_OR(B785,"2020-12-31")</f>
        <v>1.4238686735999999</v>
      </c>
      <c r="T785" s="6">
        <f>[1]!EM_S_FA_YOY_OR(B785,"2021-12-31")</f>
        <v>3.5321416291999999</v>
      </c>
      <c r="U785" s="6">
        <f>[1]!EM_S_FA_YOY_OR(B785,"2022-12-31")</f>
        <v>40.889448833599999</v>
      </c>
      <c r="V785" s="7">
        <f t="shared" si="74"/>
        <v>15.281819712133332</v>
      </c>
      <c r="W785" s="8">
        <f t="shared" si="75"/>
        <v>22.201896442213432</v>
      </c>
      <c r="X785" s="6">
        <f>[1]!EM_S_FA_YOY_NETPROFIT(B785,"2019-12-31")</f>
        <v>-95.598391270600004</v>
      </c>
      <c r="Y785" s="6">
        <f>[1]!EM_S_FA_YOY_NETPROFIT(B785,"2020-12-31")</f>
        <v>-7407.7590437094004</v>
      </c>
      <c r="Z785" s="6">
        <f>[1]!EM_S_FA_YOY_NETPROFIT(B785,"2021-12-31")</f>
        <v>50.452350938099997</v>
      </c>
      <c r="AA785" s="6">
        <f>[1]!EM_S_FA_YOY_NETPROFIT(B785,"2022-12-31")</f>
        <v>108.05583700699999</v>
      </c>
      <c r="AB785" s="7">
        <f t="shared" si="76"/>
        <v>-2416.4169519214333</v>
      </c>
      <c r="AC785" s="8">
        <f t="shared" si="77"/>
        <v>4322.7250026276861</v>
      </c>
    </row>
    <row r="786" spans="1:29" ht="16.5" x14ac:dyDescent="0.45">
      <c r="A786" s="9">
        <v>866</v>
      </c>
      <c r="B786" s="5" t="s">
        <v>2904</v>
      </c>
      <c r="C786" s="5" t="s">
        <v>2905</v>
      </c>
      <c r="D786" s="5" t="s">
        <v>2906</v>
      </c>
      <c r="E786" s="5" t="s">
        <v>306</v>
      </c>
      <c r="F786" s="5" t="s">
        <v>11773</v>
      </c>
      <c r="G786" s="5">
        <v>24</v>
      </c>
      <c r="H786" s="5">
        <v>2</v>
      </c>
      <c r="I786" s="5">
        <f t="shared" si="72"/>
        <v>1</v>
      </c>
      <c r="J786" s="5">
        <f t="shared" si="73"/>
        <v>11</v>
      </c>
      <c r="K786" s="5"/>
      <c r="L786" s="5"/>
      <c r="M786" s="5"/>
      <c r="N786" s="5"/>
      <c r="O786" s="5" t="s">
        <v>2907</v>
      </c>
      <c r="P786" s="6">
        <f>[1]!EM_S_INFO_EMPLOYEE(B786,"2019")</f>
        <v>1816</v>
      </c>
      <c r="Q786" s="6">
        <f>[1]!EM_S_STM07_IS(B786,"83","2019-12-31","1",1000000000)</f>
        <v>0.84289205464000005</v>
      </c>
      <c r="R786" s="6">
        <f>[1]!EM_S_FA_YOY_OR(B786,"2019-12-31")</f>
        <v>-5.9887245267000004</v>
      </c>
      <c r="S786" s="6">
        <f>[1]!EM_S_FA_YOY_OR(B786,"2020-12-31")</f>
        <v>14.1928904444</v>
      </c>
      <c r="T786" s="6">
        <f>[1]!EM_S_FA_YOY_OR(B786,"2021-12-31")</f>
        <v>-11.4242824804</v>
      </c>
      <c r="U786" s="6">
        <f>[1]!EM_S_FA_YOY_OR(B786,"2022-12-31")</f>
        <v>27.861215222599998</v>
      </c>
      <c r="V786" s="7">
        <f t="shared" si="74"/>
        <v>10.2099410622</v>
      </c>
      <c r="W786" s="8">
        <f t="shared" si="75"/>
        <v>19.943307067258932</v>
      </c>
      <c r="X786" s="6">
        <f>[1]!EM_S_FA_YOY_NETPROFIT(B786,"2019-12-31")</f>
        <v>4.2184128844000002</v>
      </c>
      <c r="Y786" s="6">
        <f>[1]!EM_S_FA_YOY_NETPROFIT(B786,"2020-12-31")</f>
        <v>3.8321709142999998</v>
      </c>
      <c r="Z786" s="6">
        <f>[1]!EM_S_FA_YOY_NETPROFIT(B786,"2021-12-31")</f>
        <v>-19.814636892500001</v>
      </c>
      <c r="AA786" s="6">
        <f>[1]!EM_S_FA_YOY_NETPROFIT(B786,"2022-12-31")</f>
        <v>49.960840517599998</v>
      </c>
      <c r="AB786" s="7">
        <f t="shared" si="76"/>
        <v>11.326124846466664</v>
      </c>
      <c r="AC786" s="8">
        <f t="shared" si="77"/>
        <v>35.48624833798187</v>
      </c>
    </row>
    <row r="787" spans="1:29" ht="16.5" x14ac:dyDescent="0.45">
      <c r="A787" s="9">
        <v>867</v>
      </c>
      <c r="B787" s="5" t="s">
        <v>2908</v>
      </c>
      <c r="C787" s="5" t="s">
        <v>2909</v>
      </c>
      <c r="D787" s="5" t="s">
        <v>2910</v>
      </c>
      <c r="E787" s="5" t="s">
        <v>249</v>
      </c>
      <c r="F787" s="5" t="s">
        <v>11773</v>
      </c>
      <c r="G787" s="5">
        <v>24</v>
      </c>
      <c r="H787" s="5">
        <v>2</v>
      </c>
      <c r="I787" s="5">
        <f t="shared" si="72"/>
        <v>1</v>
      </c>
      <c r="J787" s="5">
        <f t="shared" si="73"/>
        <v>11</v>
      </c>
      <c r="K787" s="5"/>
      <c r="L787" s="5"/>
      <c r="M787" s="5"/>
      <c r="N787" s="5"/>
      <c r="O787" s="5" t="s">
        <v>2907</v>
      </c>
      <c r="P787" s="6">
        <f>[1]!EM_S_INFO_EMPLOYEE(B787,"2019")</f>
        <v>1510</v>
      </c>
      <c r="Q787" s="6">
        <f>[1]!EM_S_STM07_IS(B787,"83","2019-12-31","1",1000000000)</f>
        <v>2.0786905502700002</v>
      </c>
      <c r="R787" s="6">
        <f>[1]!EM_S_FA_YOY_OR(B787,"2019-12-31")</f>
        <v>7.2668212798000003</v>
      </c>
      <c r="S787" s="6">
        <f>[1]!EM_S_FA_YOY_OR(B787,"2020-12-31")</f>
        <v>-10.0722532843</v>
      </c>
      <c r="T787" s="6">
        <f>[1]!EM_S_FA_YOY_OR(B787,"2021-12-31")</f>
        <v>38.621322070799998</v>
      </c>
      <c r="U787" s="6">
        <f>[1]!EM_S_FA_YOY_OR(B787,"2022-12-31")</f>
        <v>-2.8957182178999998</v>
      </c>
      <c r="V787" s="7">
        <f t="shared" si="74"/>
        <v>8.5511168561999984</v>
      </c>
      <c r="W787" s="8">
        <f t="shared" si="75"/>
        <v>26.287612959832146</v>
      </c>
      <c r="X787" s="6">
        <f>[1]!EM_S_FA_YOY_NETPROFIT(B787,"2019-12-31")</f>
        <v>64.926680573699997</v>
      </c>
      <c r="Y787" s="6">
        <f>[1]!EM_S_FA_YOY_NETPROFIT(B787,"2020-12-31")</f>
        <v>-35.304684874800003</v>
      </c>
      <c r="Z787" s="6">
        <f>[1]!EM_S_FA_YOY_NETPROFIT(B787,"2021-12-31")</f>
        <v>-5.8188101102000003</v>
      </c>
      <c r="AA787" s="6">
        <f>[1]!EM_S_FA_YOY_NETPROFIT(B787,"2022-12-31")</f>
        <v>-72.248343664800004</v>
      </c>
      <c r="AB787" s="7">
        <f t="shared" si="76"/>
        <v>-37.790612883266668</v>
      </c>
      <c r="AC787" s="8">
        <f t="shared" si="77"/>
        <v>33.284465004231201</v>
      </c>
    </row>
    <row r="788" spans="1:29" ht="16.5" x14ac:dyDescent="0.45">
      <c r="A788" s="9">
        <v>868</v>
      </c>
      <c r="B788" s="5" t="s">
        <v>2911</v>
      </c>
      <c r="C788" s="5" t="s">
        <v>2912</v>
      </c>
      <c r="D788" s="5" t="s">
        <v>2913</v>
      </c>
      <c r="E788" s="5" t="s">
        <v>33</v>
      </c>
      <c r="F788" s="5" t="s">
        <v>11753</v>
      </c>
      <c r="G788" s="5">
        <v>3</v>
      </c>
      <c r="H788" s="5">
        <v>3</v>
      </c>
      <c r="I788" s="5">
        <f t="shared" si="72"/>
        <v>4</v>
      </c>
      <c r="J788" s="5">
        <f t="shared" si="73"/>
        <v>7</v>
      </c>
      <c r="K788" s="5"/>
      <c r="L788" s="5"/>
      <c r="M788" s="5"/>
      <c r="N788" s="5"/>
      <c r="O788" s="5" t="s">
        <v>2907</v>
      </c>
      <c r="P788" s="6">
        <f>[1]!EM_S_INFO_EMPLOYEE(B788,"2019")</f>
        <v>1771</v>
      </c>
      <c r="Q788" s="6">
        <f>[1]!EM_S_STM07_IS(B788,"83","2019-12-31","1",1000000000)</f>
        <v>1.10450777897</v>
      </c>
      <c r="R788" s="6">
        <f>[1]!EM_S_FA_YOY_OR(B788,"2019-12-31")</f>
        <v>47.803334968199998</v>
      </c>
      <c r="S788" s="6">
        <f>[1]!EM_S_FA_YOY_OR(B788,"2020-12-31")</f>
        <v>40.801229887200002</v>
      </c>
      <c r="T788" s="6">
        <f>[1]!EM_S_FA_YOY_OR(B788,"2021-12-31")</f>
        <v>3.7359912843999998</v>
      </c>
      <c r="U788" s="6">
        <f>[1]!EM_S_FA_YOY_OR(B788,"2022-12-31")</f>
        <v>-13.187430728400001</v>
      </c>
      <c r="V788" s="7">
        <f t="shared" si="74"/>
        <v>10.449930147733333</v>
      </c>
      <c r="W788" s="8">
        <f t="shared" si="75"/>
        <v>27.61343151551511</v>
      </c>
      <c r="X788" s="6">
        <f>[1]!EM_S_FA_YOY_NETPROFIT(B788,"2019-12-31")</f>
        <v>165.7979093637</v>
      </c>
      <c r="Y788" s="6">
        <f>[1]!EM_S_FA_YOY_NETPROFIT(B788,"2020-12-31")</f>
        <v>344.46133957630002</v>
      </c>
      <c r="Z788" s="6">
        <f>[1]!EM_S_FA_YOY_NETPROFIT(B788,"2021-12-31")</f>
        <v>-43.7160358199</v>
      </c>
      <c r="AA788" s="6">
        <f>[1]!EM_S_FA_YOY_NETPROFIT(B788,"2022-12-31")</f>
        <v>-262.22348279260001</v>
      </c>
      <c r="AB788" s="7">
        <f t="shared" si="76"/>
        <v>12.840606987933333</v>
      </c>
      <c r="AC788" s="8">
        <f t="shared" si="77"/>
        <v>307.27123003539651</v>
      </c>
    </row>
    <row r="789" spans="1:29" ht="16.5" x14ac:dyDescent="0.45">
      <c r="A789" s="9">
        <v>869</v>
      </c>
      <c r="B789" s="5" t="s">
        <v>2914</v>
      </c>
      <c r="C789" s="5" t="s">
        <v>2915</v>
      </c>
      <c r="D789" s="5" t="s">
        <v>2916</v>
      </c>
      <c r="E789" s="5" t="s">
        <v>288</v>
      </c>
      <c r="F789" s="5" t="s">
        <v>11766</v>
      </c>
      <c r="G789" s="5">
        <v>17</v>
      </c>
      <c r="H789" s="5">
        <v>2</v>
      </c>
      <c r="I789" s="5">
        <f t="shared" si="72"/>
        <v>2</v>
      </c>
      <c r="J789" s="5">
        <f t="shared" si="73"/>
        <v>11</v>
      </c>
      <c r="K789" s="5"/>
      <c r="L789" s="5"/>
      <c r="M789" s="5"/>
      <c r="N789" s="5"/>
      <c r="O789" s="5" t="s">
        <v>2917</v>
      </c>
      <c r="P789" s="6">
        <f>[1]!EM_S_INFO_EMPLOYEE(B789,"2019")</f>
        <v>2525</v>
      </c>
      <c r="Q789" s="6">
        <f>[1]!EM_S_STM07_IS(B789,"83","2019-12-31","1",1000000000)</f>
        <v>1.63284512818</v>
      </c>
      <c r="R789" s="6">
        <f>[1]!EM_S_FA_YOY_OR(B789,"2019-12-31")</f>
        <v>-14.08392922</v>
      </c>
      <c r="S789" s="6">
        <f>[1]!EM_S_FA_YOY_OR(B789,"2020-12-31")</f>
        <v>-2.2281399785999998</v>
      </c>
      <c r="T789" s="6">
        <f>[1]!EM_S_FA_YOY_OR(B789,"2021-12-31")</f>
        <v>22.750682793900001</v>
      </c>
      <c r="U789" s="6">
        <f>[1]!EM_S_FA_YOY_OR(B789,"2022-12-31")</f>
        <v>16.059447601999999</v>
      </c>
      <c r="V789" s="7">
        <f t="shared" si="74"/>
        <v>12.193996805766666</v>
      </c>
      <c r="W789" s="8">
        <f t="shared" si="75"/>
        <v>12.930262146165749</v>
      </c>
      <c r="X789" s="6">
        <f>[1]!EM_S_FA_YOY_NETPROFIT(B789,"2019-12-31")</f>
        <v>-23.9794120858</v>
      </c>
      <c r="Y789" s="6">
        <f>[1]!EM_S_FA_YOY_NETPROFIT(B789,"2020-12-31")</f>
        <v>-23.808077925799999</v>
      </c>
      <c r="Z789" s="6">
        <f>[1]!EM_S_FA_YOY_NETPROFIT(B789,"2021-12-31")</f>
        <v>-35.318378947799999</v>
      </c>
      <c r="AA789" s="6">
        <f>[1]!EM_S_FA_YOY_NETPROFIT(B789,"2022-12-31")</f>
        <v>42.351588393299998</v>
      </c>
      <c r="AB789" s="7">
        <f t="shared" si="76"/>
        <v>-5.5916228267666668</v>
      </c>
      <c r="AC789" s="8">
        <f t="shared" si="77"/>
        <v>41.917005904205617</v>
      </c>
    </row>
    <row r="790" spans="1:29" ht="16.5" x14ac:dyDescent="0.45">
      <c r="A790" s="9">
        <v>870</v>
      </c>
      <c r="B790" s="5" t="s">
        <v>2918</v>
      </c>
      <c r="C790" s="5" t="s">
        <v>2919</v>
      </c>
      <c r="D790" s="5" t="s">
        <v>2920</v>
      </c>
      <c r="E790" s="5" t="s">
        <v>259</v>
      </c>
      <c r="F790" s="5" t="s">
        <v>11757</v>
      </c>
      <c r="G790" s="5">
        <v>7</v>
      </c>
      <c r="H790" s="5">
        <v>2</v>
      </c>
      <c r="I790" s="5">
        <f t="shared" si="72"/>
        <v>4</v>
      </c>
      <c r="J790" s="5">
        <f t="shared" si="73"/>
        <v>11</v>
      </c>
      <c r="K790" s="5"/>
      <c r="L790" s="5"/>
      <c r="M790" s="5"/>
      <c r="N790" s="5"/>
      <c r="O790" s="5" t="s">
        <v>2917</v>
      </c>
      <c r="P790" s="6">
        <f>[1]!EM_S_INFO_EMPLOYEE(B790,"2019")</f>
        <v>1661</v>
      </c>
      <c r="Q790" s="6">
        <f>[1]!EM_S_STM07_IS(B790,"83","2019-12-31","1",1000000000)</f>
        <v>1.17360207961</v>
      </c>
      <c r="R790" s="6">
        <f>[1]!EM_S_FA_YOY_OR(B790,"2019-12-31")</f>
        <v>19.2585034618</v>
      </c>
      <c r="S790" s="6">
        <f>[1]!EM_S_FA_YOY_OR(B790,"2020-12-31")</f>
        <v>22.144906702699998</v>
      </c>
      <c r="T790" s="6">
        <f>[1]!EM_S_FA_YOY_OR(B790,"2021-12-31")</f>
        <v>26.883772091099999</v>
      </c>
      <c r="U790" s="6">
        <f>[1]!EM_S_FA_YOY_OR(B790,"2022-12-31")</f>
        <v>-11.533068806699999</v>
      </c>
      <c r="V790" s="7">
        <f t="shared" si="74"/>
        <v>12.498536662366666</v>
      </c>
      <c r="W790" s="8">
        <f t="shared" si="75"/>
        <v>20.946425885052562</v>
      </c>
      <c r="X790" s="6">
        <f>[1]!EM_S_FA_YOY_NETPROFIT(B790,"2019-12-31")</f>
        <v>3.2960765255000002</v>
      </c>
      <c r="Y790" s="6">
        <f>[1]!EM_S_FA_YOY_NETPROFIT(B790,"2020-12-31")</f>
        <v>8.4660152857999993</v>
      </c>
      <c r="Z790" s="6">
        <f>[1]!EM_S_FA_YOY_NETPROFIT(B790,"2021-12-31")</f>
        <v>6.1219492756999996</v>
      </c>
      <c r="AA790" s="6">
        <f>[1]!EM_S_FA_YOY_NETPROFIT(B790,"2022-12-31")</f>
        <v>-166.87058973910001</v>
      </c>
      <c r="AB790" s="7">
        <f t="shared" si="76"/>
        <v>-50.760875059200004</v>
      </c>
      <c r="AC790" s="8">
        <f t="shared" si="77"/>
        <v>100.56079277556819</v>
      </c>
    </row>
    <row r="791" spans="1:29" ht="16.5" x14ac:dyDescent="0.45">
      <c r="A791" s="9">
        <v>871</v>
      </c>
      <c r="B791" s="5" t="s">
        <v>2921</v>
      </c>
      <c r="C791" s="5" t="s">
        <v>2922</v>
      </c>
      <c r="D791" s="5" t="s">
        <v>2923</v>
      </c>
      <c r="E791" s="5" t="s">
        <v>363</v>
      </c>
      <c r="F791" s="5" t="s">
        <v>11765</v>
      </c>
      <c r="G791" s="5">
        <v>16</v>
      </c>
      <c r="H791" s="5">
        <v>3</v>
      </c>
      <c r="I791" s="5">
        <f t="shared" si="72"/>
        <v>1</v>
      </c>
      <c r="J791" s="5">
        <f t="shared" si="73"/>
        <v>9</v>
      </c>
      <c r="K791" s="5"/>
      <c r="L791" s="5"/>
      <c r="M791" s="5"/>
      <c r="N791" s="5"/>
      <c r="O791" s="5" t="s">
        <v>2917</v>
      </c>
      <c r="P791" s="6">
        <f>[1]!EM_S_INFO_EMPLOYEE(B791,"2019")</f>
        <v>944</v>
      </c>
      <c r="Q791" s="6">
        <f>[1]!EM_S_STM07_IS(B791,"83","2019-12-31","1",1000000000)</f>
        <v>1.37044305237</v>
      </c>
      <c r="R791" s="6">
        <f>[1]!EM_S_FA_YOY_OR(B791,"2019-12-31")</f>
        <v>36.307178848</v>
      </c>
      <c r="S791" s="6">
        <f>[1]!EM_S_FA_YOY_OR(B791,"2020-12-31")</f>
        <v>-14.4179309588</v>
      </c>
      <c r="T791" s="6">
        <f>[1]!EM_S_FA_YOY_OR(B791,"2021-12-31")</f>
        <v>33.470135521400003</v>
      </c>
      <c r="U791" s="6">
        <f>[1]!EM_S_FA_YOY_OR(B791,"2022-12-31")</f>
        <v>-6.5772984149999996</v>
      </c>
      <c r="V791" s="7">
        <f t="shared" si="74"/>
        <v>4.1583020492000013</v>
      </c>
      <c r="W791" s="8">
        <f t="shared" si="75"/>
        <v>25.685726888647952</v>
      </c>
      <c r="X791" s="6">
        <f>[1]!EM_S_FA_YOY_NETPROFIT(B791,"2019-12-31")</f>
        <v>-40.241981156000001</v>
      </c>
      <c r="Y791" s="6">
        <f>[1]!EM_S_FA_YOY_NETPROFIT(B791,"2020-12-31")</f>
        <v>10.9902678007</v>
      </c>
      <c r="Z791" s="6">
        <f>[1]!EM_S_FA_YOY_NETPROFIT(B791,"2021-12-31")</f>
        <v>0.32577911729999998</v>
      </c>
      <c r="AA791" s="6">
        <f>[1]!EM_S_FA_YOY_NETPROFIT(B791,"2022-12-31")</f>
        <v>11.487292332699999</v>
      </c>
      <c r="AB791" s="7">
        <f t="shared" si="76"/>
        <v>7.6011130835666663</v>
      </c>
      <c r="AC791" s="8">
        <f t="shared" si="77"/>
        <v>6.3055231017646394</v>
      </c>
    </row>
    <row r="792" spans="1:29" ht="16.5" x14ac:dyDescent="0.45">
      <c r="A792" s="9">
        <v>872</v>
      </c>
      <c r="B792" s="5" t="s">
        <v>2924</v>
      </c>
      <c r="C792" s="5" t="s">
        <v>2925</v>
      </c>
      <c r="D792" s="5" t="s">
        <v>2926</v>
      </c>
      <c r="E792" s="5" t="s">
        <v>254</v>
      </c>
      <c r="F792" s="5" t="s">
        <v>11757</v>
      </c>
      <c r="G792" s="5">
        <v>7</v>
      </c>
      <c r="H792" s="5">
        <v>2</v>
      </c>
      <c r="I792" s="5">
        <f t="shared" si="72"/>
        <v>4</v>
      </c>
      <c r="J792" s="5">
        <f t="shared" si="73"/>
        <v>11</v>
      </c>
      <c r="K792" s="5"/>
      <c r="L792" s="5"/>
      <c r="M792" s="5"/>
      <c r="N792" s="5"/>
      <c r="O792" s="5" t="s">
        <v>2927</v>
      </c>
      <c r="P792" s="6">
        <f>[1]!EM_S_INFO_EMPLOYEE(B792,"2019")</f>
        <v>1183</v>
      </c>
      <c r="Q792" s="6">
        <f>[1]!EM_S_STM07_IS(B792,"83","2019-12-31","1",1000000000)</f>
        <v>0.50975844161999995</v>
      </c>
      <c r="R792" s="6">
        <f>[1]!EM_S_FA_YOY_OR(B792,"2019-12-31")</f>
        <v>-63.051989906000003</v>
      </c>
      <c r="S792" s="6">
        <f>[1]!EM_S_FA_YOY_OR(B792,"2020-12-31")</f>
        <v>-13.673284795100001</v>
      </c>
      <c r="T792" s="6">
        <f>[1]!EM_S_FA_YOY_OR(B792,"2021-12-31")</f>
        <v>-7.2176662905000004</v>
      </c>
      <c r="U792" s="6">
        <f>[1]!EM_S_FA_YOY_OR(B792,"2022-12-31")</f>
        <v>22.240610807100001</v>
      </c>
      <c r="V792" s="7">
        <f t="shared" si="74"/>
        <v>0.44988657383333336</v>
      </c>
      <c r="W792" s="8">
        <f t="shared" si="75"/>
        <v>19.145378019954055</v>
      </c>
      <c r="X792" s="6">
        <f>[1]!EM_S_FA_YOY_NETPROFIT(B792,"2019-12-31")</f>
        <v>-302.56052178919998</v>
      </c>
      <c r="Y792" s="6">
        <f>[1]!EM_S_FA_YOY_NETPROFIT(B792,"2020-12-31")</f>
        <v>-120.95249791099999</v>
      </c>
      <c r="Z792" s="6">
        <f>[1]!EM_S_FA_YOY_NETPROFIT(B792,"2021-12-31")</f>
        <v>43.329125877000003</v>
      </c>
      <c r="AA792" s="6">
        <f>[1]!EM_S_FA_YOY_NETPROFIT(B792,"2022-12-31")</f>
        <v>143.2873795495</v>
      </c>
      <c r="AB792" s="7">
        <f t="shared" si="76"/>
        <v>21.888002505166668</v>
      </c>
      <c r="AC792" s="8">
        <f t="shared" si="77"/>
        <v>133.41840030021964</v>
      </c>
    </row>
    <row r="793" spans="1:29" ht="16.5" x14ac:dyDescent="0.45">
      <c r="A793" s="9">
        <v>873</v>
      </c>
      <c r="B793" s="5" t="s">
        <v>2928</v>
      </c>
      <c r="C793" s="5" t="s">
        <v>2929</v>
      </c>
      <c r="D793" s="5" t="s">
        <v>2930</v>
      </c>
      <c r="E793" s="5" t="s">
        <v>120</v>
      </c>
      <c r="F793" s="5" t="s">
        <v>11756</v>
      </c>
      <c r="G793" s="5">
        <v>6</v>
      </c>
      <c r="H793" s="5">
        <v>2</v>
      </c>
      <c r="I793" s="5">
        <f t="shared" si="72"/>
        <v>2</v>
      </c>
      <c r="J793" s="5">
        <f t="shared" si="73"/>
        <v>11</v>
      </c>
      <c r="K793" s="5"/>
      <c r="L793" s="5"/>
      <c r="M793" s="5"/>
      <c r="N793" s="5"/>
      <c r="O793" s="5" t="s">
        <v>2927</v>
      </c>
      <c r="P793" s="6">
        <f>[1]!EM_S_INFO_EMPLOYEE(B793,"2019")</f>
        <v>4775</v>
      </c>
      <c r="Q793" s="6">
        <f>[1]!EM_S_STM07_IS(B793,"83","2019-12-31","1",1000000000)</f>
        <v>3.6631302784700002</v>
      </c>
      <c r="R793" s="6">
        <f>[1]!EM_S_FA_YOY_OR(B793,"2019-12-31")</f>
        <v>18.477515813899998</v>
      </c>
      <c r="S793" s="6">
        <f>[1]!EM_S_FA_YOY_OR(B793,"2020-12-31")</f>
        <v>16.843237208800002</v>
      </c>
      <c r="T793" s="6">
        <f>[1]!EM_S_FA_YOY_OR(B793,"2021-12-31")</f>
        <v>20.788933436200001</v>
      </c>
      <c r="U793" s="6">
        <f>[1]!EM_S_FA_YOY_OR(B793,"2022-12-31")</f>
        <v>-1.0702624025</v>
      </c>
      <c r="V793" s="7">
        <f t="shared" si="74"/>
        <v>12.1873027475</v>
      </c>
      <c r="W793" s="8">
        <f t="shared" si="75"/>
        <v>11.649652568192776</v>
      </c>
      <c r="X793" s="6">
        <f>[1]!EM_S_FA_YOY_NETPROFIT(B793,"2019-12-31")</f>
        <v>1604.3121793534999</v>
      </c>
      <c r="Y793" s="6">
        <f>[1]!EM_S_FA_YOY_NETPROFIT(B793,"2020-12-31")</f>
        <v>91.847480645700003</v>
      </c>
      <c r="Z793" s="6">
        <f>[1]!EM_S_FA_YOY_NETPROFIT(B793,"2021-12-31")</f>
        <v>-15.6919964774</v>
      </c>
      <c r="AA793" s="6">
        <f>[1]!EM_S_FA_YOY_NETPROFIT(B793,"2022-12-31")</f>
        <v>-32.384649785699999</v>
      </c>
      <c r="AB793" s="7">
        <f t="shared" si="76"/>
        <v>14.590278127533336</v>
      </c>
      <c r="AC793" s="8">
        <f t="shared" si="77"/>
        <v>67.425274744101259</v>
      </c>
    </row>
    <row r="794" spans="1:29" ht="16.5" x14ac:dyDescent="0.45">
      <c r="A794" s="9">
        <v>874</v>
      </c>
      <c r="B794" s="5" t="s">
        <v>2931</v>
      </c>
      <c r="C794" s="5" t="s">
        <v>2932</v>
      </c>
      <c r="D794" s="5" t="s">
        <v>2933</v>
      </c>
      <c r="E794" s="5" t="s">
        <v>33</v>
      </c>
      <c r="F794" s="5" t="s">
        <v>11753</v>
      </c>
      <c r="G794" s="5">
        <v>3</v>
      </c>
      <c r="H794" s="5">
        <v>3</v>
      </c>
      <c r="I794" s="5">
        <f t="shared" si="72"/>
        <v>4</v>
      </c>
      <c r="J794" s="5">
        <f t="shared" si="73"/>
        <v>7</v>
      </c>
      <c r="K794" s="5"/>
      <c r="L794" s="5"/>
      <c r="M794" s="5"/>
      <c r="N794" s="5"/>
      <c r="O794" s="5" t="s">
        <v>2927</v>
      </c>
      <c r="P794" s="6">
        <f>[1]!EM_S_INFO_EMPLOYEE(B794,"2019")</f>
        <v>4597</v>
      </c>
      <c r="Q794" s="6">
        <f>[1]!EM_S_STM07_IS(B794,"83","2019-12-31","1",1000000000)</f>
        <v>7.0627350381899996</v>
      </c>
      <c r="R794" s="6">
        <f>[1]!EM_S_FA_YOY_OR(B794,"2019-12-31")</f>
        <v>17.3972658741</v>
      </c>
      <c r="S794" s="6">
        <f>[1]!EM_S_FA_YOY_OR(B794,"2020-12-31")</f>
        <v>20.8116911113</v>
      </c>
      <c r="T794" s="6">
        <f>[1]!EM_S_FA_YOY_OR(B794,"2021-12-31")</f>
        <v>23.114483472900002</v>
      </c>
      <c r="U794" s="6">
        <f>[1]!EM_S_FA_YOY_OR(B794,"2022-12-31")</f>
        <v>0.9134114914</v>
      </c>
      <c r="V794" s="7">
        <f t="shared" si="74"/>
        <v>14.946528691866666</v>
      </c>
      <c r="W794" s="8">
        <f t="shared" si="75"/>
        <v>12.207456612115646</v>
      </c>
      <c r="X794" s="6">
        <f>[1]!EM_S_FA_YOY_NETPROFIT(B794,"2019-12-31")</f>
        <v>7.9157290563</v>
      </c>
      <c r="Y794" s="6">
        <f>[1]!EM_S_FA_YOY_NETPROFIT(B794,"2020-12-31")</f>
        <v>9.6119995338000006</v>
      </c>
      <c r="Z794" s="6">
        <f>[1]!EM_S_FA_YOY_NETPROFIT(B794,"2021-12-31")</f>
        <v>5.7415909093000002</v>
      </c>
      <c r="AA794" s="6">
        <f>[1]!EM_S_FA_YOY_NETPROFIT(B794,"2022-12-31")</f>
        <v>2.1265670546000002</v>
      </c>
      <c r="AB794" s="7">
        <f t="shared" si="76"/>
        <v>5.8267191658999993</v>
      </c>
      <c r="AC794" s="8">
        <f t="shared" si="77"/>
        <v>3.7434422615046969</v>
      </c>
    </row>
    <row r="795" spans="1:29" ht="16.5" x14ac:dyDescent="0.45">
      <c r="A795" s="9">
        <v>875</v>
      </c>
      <c r="B795" s="5" t="s">
        <v>2934</v>
      </c>
      <c r="C795" s="5" t="s">
        <v>2935</v>
      </c>
      <c r="D795" s="5" t="s">
        <v>2936</v>
      </c>
      <c r="E795" s="5" t="s">
        <v>7</v>
      </c>
      <c r="F795" s="5" t="s">
        <v>11762</v>
      </c>
      <c r="G795" s="5">
        <v>13</v>
      </c>
      <c r="H795" s="5">
        <v>2</v>
      </c>
      <c r="I795" s="5">
        <f t="shared" si="72"/>
        <v>4</v>
      </c>
      <c r="J795" s="5">
        <f t="shared" si="73"/>
        <v>7</v>
      </c>
      <c r="K795" s="5"/>
      <c r="L795" s="5"/>
      <c r="M795" s="5"/>
      <c r="N795" s="5"/>
      <c r="O795" s="5" t="s">
        <v>2937</v>
      </c>
      <c r="P795" s="6">
        <f>[1]!EM_S_INFO_EMPLOYEE(B795,"2019")</f>
        <v>15093</v>
      </c>
      <c r="Q795" s="6">
        <f>[1]!EM_S_STM07_IS(B795,"83","2019-12-31","1",1000000000)</f>
        <v>3.3431714267600001</v>
      </c>
      <c r="R795" s="6">
        <f>[1]!EM_S_FA_YOY_OR(B795,"2019-12-31")</f>
        <v>6.2614065314999996</v>
      </c>
      <c r="S795" s="6">
        <f>[1]!EM_S_FA_YOY_OR(B795,"2020-12-31")</f>
        <v>-9.0496479513000008</v>
      </c>
      <c r="T795" s="6">
        <f>[1]!EM_S_FA_YOY_OR(B795,"2021-12-31")</f>
        <v>-17.937055923799999</v>
      </c>
      <c r="U795" s="6">
        <f>[1]!EM_S_FA_YOY_OR(B795,"2022-12-31")</f>
        <v>-22.832850680699998</v>
      </c>
      <c r="V795" s="7">
        <f t="shared" si="74"/>
        <v>-16.606518185266665</v>
      </c>
      <c r="W795" s="8">
        <f t="shared" si="75"/>
        <v>6.9872682340941363</v>
      </c>
      <c r="X795" s="6">
        <f>[1]!EM_S_FA_YOY_NETPROFIT(B795,"2019-12-31")</f>
        <v>144.25710756359999</v>
      </c>
      <c r="Y795" s="6">
        <f>[1]!EM_S_FA_YOY_NETPROFIT(B795,"2020-12-31")</f>
        <v>-1466.6973048146001</v>
      </c>
      <c r="Z795" s="6">
        <f>[1]!EM_S_FA_YOY_NETPROFIT(B795,"2021-12-31")</f>
        <v>72.882051346899999</v>
      </c>
      <c r="AA795" s="6">
        <f>[1]!EM_S_FA_YOY_NETPROFIT(B795,"2022-12-31")</f>
        <v>20.418708111800001</v>
      </c>
      <c r="AB795" s="7">
        <f t="shared" si="76"/>
        <v>-457.79884845196671</v>
      </c>
      <c r="AC795" s="8">
        <f t="shared" si="77"/>
        <v>874.12537546625958</v>
      </c>
    </row>
    <row r="796" spans="1:29" ht="16.5" x14ac:dyDescent="0.45">
      <c r="A796" s="9">
        <v>876</v>
      </c>
      <c r="B796" s="5" t="s">
        <v>2938</v>
      </c>
      <c r="C796" s="5" t="s">
        <v>2939</v>
      </c>
      <c r="D796" s="5" t="s">
        <v>2940</v>
      </c>
      <c r="E796" s="5" t="s">
        <v>259</v>
      </c>
      <c r="F796" s="5" t="s">
        <v>11765</v>
      </c>
      <c r="G796" s="5">
        <v>16</v>
      </c>
      <c r="H796" s="5">
        <v>3</v>
      </c>
      <c r="I796" s="5">
        <f t="shared" si="72"/>
        <v>1</v>
      </c>
      <c r="J796" s="5">
        <f t="shared" si="73"/>
        <v>9</v>
      </c>
      <c r="K796" s="5"/>
      <c r="L796" s="5"/>
      <c r="M796" s="5"/>
      <c r="N796" s="5"/>
      <c r="O796" s="5" t="s">
        <v>2937</v>
      </c>
      <c r="P796" s="6">
        <f>[1]!EM_S_INFO_EMPLOYEE(B796,"2019")</f>
        <v>781</v>
      </c>
      <c r="Q796" s="6">
        <f>[1]!EM_S_STM07_IS(B796,"83","2019-12-31","1",1000000000)</f>
        <v>0.70929112411999995</v>
      </c>
      <c r="R796" s="6">
        <f>[1]!EM_S_FA_YOY_OR(B796,"2019-12-31")</f>
        <v>-37.363505204600003</v>
      </c>
      <c r="S796" s="6">
        <f>[1]!EM_S_FA_YOY_OR(B796,"2020-12-31")</f>
        <v>-27.4084688316</v>
      </c>
      <c r="T796" s="6">
        <f>[1]!EM_S_FA_YOY_OR(B796,"2021-12-31")</f>
        <v>-38.7952507758</v>
      </c>
      <c r="U796" s="6">
        <f>[1]!EM_S_FA_YOY_OR(B796,"2022-12-31")</f>
        <v>18.501990202799998</v>
      </c>
      <c r="V796" s="7">
        <f t="shared" si="74"/>
        <v>-15.900576468200001</v>
      </c>
      <c r="W796" s="8">
        <f t="shared" si="75"/>
        <v>30.332608623816711</v>
      </c>
      <c r="X796" s="6">
        <f>[1]!EM_S_FA_YOY_NETPROFIT(B796,"2019-12-31")</f>
        <v>-1359.5637255403001</v>
      </c>
      <c r="Y796" s="6">
        <f>[1]!EM_S_FA_YOY_NETPROFIT(B796,"2020-12-31")</f>
        <v>101.4196460685</v>
      </c>
      <c r="Z796" s="6">
        <f>[1]!EM_S_FA_YOY_NETPROFIT(B796,"2021-12-31")</f>
        <v>-936.95845584749998</v>
      </c>
      <c r="AA796" s="6">
        <f>[1]!EM_S_FA_YOY_NETPROFIT(B796,"2022-12-31")</f>
        <v>41.8607510856</v>
      </c>
      <c r="AB796" s="7">
        <f t="shared" si="76"/>
        <v>-264.55935289780001</v>
      </c>
      <c r="AC796" s="8">
        <f t="shared" si="77"/>
        <v>583.07566466846049</v>
      </c>
    </row>
    <row r="797" spans="1:29" ht="16.5" x14ac:dyDescent="0.45">
      <c r="A797" s="9">
        <v>877</v>
      </c>
      <c r="B797" s="5" t="s">
        <v>2941</v>
      </c>
      <c r="C797" s="5" t="s">
        <v>2942</v>
      </c>
      <c r="D797" s="5" t="s">
        <v>2943</v>
      </c>
      <c r="E797" s="5" t="s">
        <v>33</v>
      </c>
      <c r="F797" s="5" t="s">
        <v>11762</v>
      </c>
      <c r="G797" s="5">
        <v>13</v>
      </c>
      <c r="H797" s="5">
        <v>2</v>
      </c>
      <c r="I797" s="5">
        <f t="shared" si="72"/>
        <v>4</v>
      </c>
      <c r="J797" s="5">
        <f t="shared" si="73"/>
        <v>7</v>
      </c>
      <c r="K797" s="5"/>
      <c r="L797" s="5"/>
      <c r="M797" s="5"/>
      <c r="N797" s="5"/>
      <c r="O797" s="5" t="s">
        <v>2937</v>
      </c>
      <c r="P797" s="6">
        <f>[1]!EM_S_INFO_EMPLOYEE(B797,"2019")</f>
        <v>4643</v>
      </c>
      <c r="Q797" s="6">
        <f>[1]!EM_S_STM07_IS(B797,"83","2019-12-31","1",1000000000)</f>
        <v>4.0583128817</v>
      </c>
      <c r="R797" s="6">
        <f>[1]!EM_S_FA_YOY_OR(B797,"2019-12-31")</f>
        <v>22.0967165725</v>
      </c>
      <c r="S797" s="6">
        <f>[1]!EM_S_FA_YOY_OR(B797,"2020-12-31")</f>
        <v>49.2256316291</v>
      </c>
      <c r="T797" s="6">
        <f>[1]!EM_S_FA_YOY_OR(B797,"2021-12-31")</f>
        <v>59.897775981599999</v>
      </c>
      <c r="U797" s="6">
        <f>[1]!EM_S_FA_YOY_OR(B797,"2022-12-31")</f>
        <v>51.682192995000001</v>
      </c>
      <c r="V797" s="7">
        <f t="shared" si="74"/>
        <v>53.601866868566667</v>
      </c>
      <c r="W797" s="8">
        <f t="shared" si="75"/>
        <v>5.5890542228350446</v>
      </c>
      <c r="X797" s="6">
        <f>[1]!EM_S_FA_YOY_NETPROFIT(B797,"2019-12-31")</f>
        <v>30.6894781851</v>
      </c>
      <c r="Y797" s="6">
        <f>[1]!EM_S_FA_YOY_NETPROFIT(B797,"2020-12-31")</f>
        <v>70.725597033100001</v>
      </c>
      <c r="Z797" s="6">
        <f>[1]!EM_S_FA_YOY_NETPROFIT(B797,"2021-12-31")</f>
        <v>89.095456890700007</v>
      </c>
      <c r="AA797" s="6">
        <f>[1]!EM_S_FA_YOY_NETPROFIT(B797,"2022-12-31")</f>
        <v>112.92605027480001</v>
      </c>
      <c r="AB797" s="7">
        <f t="shared" si="76"/>
        <v>90.915701399533347</v>
      </c>
      <c r="AC797" s="8">
        <f t="shared" si="77"/>
        <v>21.159029538359736</v>
      </c>
    </row>
    <row r="798" spans="1:29" ht="16.5" x14ac:dyDescent="0.45">
      <c r="A798" s="9">
        <v>878</v>
      </c>
      <c r="B798" s="5" t="s">
        <v>2944</v>
      </c>
      <c r="C798" s="5" t="s">
        <v>2945</v>
      </c>
      <c r="D798" s="5" t="s">
        <v>2946</v>
      </c>
      <c r="E798" s="5" t="s">
        <v>259</v>
      </c>
      <c r="F798" s="5" t="s">
        <v>11759</v>
      </c>
      <c r="G798" s="5">
        <v>9</v>
      </c>
      <c r="H798" s="5">
        <v>2</v>
      </c>
      <c r="I798" s="5">
        <f t="shared" si="72"/>
        <v>3</v>
      </c>
      <c r="J798" s="5">
        <f t="shared" si="73"/>
        <v>2</v>
      </c>
      <c r="K798" s="5"/>
      <c r="L798" s="5"/>
      <c r="M798" s="5"/>
      <c r="N798" s="5"/>
      <c r="O798" s="5" t="s">
        <v>2947</v>
      </c>
      <c r="P798" s="6">
        <f>[1]!EM_S_INFO_EMPLOYEE(B798,"2019")</f>
        <v>4480</v>
      </c>
      <c r="Q798" s="6">
        <f>[1]!EM_S_STM07_IS(B798,"83","2019-12-31","1",1000000000)</f>
        <v>4.6640608828500003</v>
      </c>
      <c r="R798" s="6">
        <f>[1]!EM_S_FA_YOY_OR(B798,"2019-12-31")</f>
        <v>2.0685495900999999</v>
      </c>
      <c r="S798" s="6">
        <f>[1]!EM_S_FA_YOY_OR(B798,"2020-12-31")</f>
        <v>9.4498299513999999</v>
      </c>
      <c r="T798" s="6">
        <f>[1]!EM_S_FA_YOY_OR(B798,"2021-12-31")</f>
        <v>25.129639240100001</v>
      </c>
      <c r="U798" s="6">
        <f>[1]!EM_S_FA_YOY_OR(B798,"2022-12-31")</f>
        <v>8.8611090553</v>
      </c>
      <c r="V798" s="7">
        <f t="shared" si="74"/>
        <v>14.480192748933334</v>
      </c>
      <c r="W798" s="8">
        <f t="shared" si="75"/>
        <v>9.2273875500892846</v>
      </c>
      <c r="X798" s="6">
        <f>[1]!EM_S_FA_YOY_NETPROFIT(B798,"2019-12-31")</f>
        <v>0.57361845960000002</v>
      </c>
      <c r="Y798" s="6">
        <f>[1]!EM_S_FA_YOY_NETPROFIT(B798,"2020-12-31")</f>
        <v>21.388838882400002</v>
      </c>
      <c r="Z798" s="6">
        <f>[1]!EM_S_FA_YOY_NETPROFIT(B798,"2021-12-31")</f>
        <v>2.7632334495999999</v>
      </c>
      <c r="AA798" s="6">
        <f>[1]!EM_S_FA_YOY_NETPROFIT(B798,"2022-12-31")</f>
        <v>6.7258331658000001</v>
      </c>
      <c r="AB798" s="7">
        <f t="shared" si="76"/>
        <v>10.292635165933335</v>
      </c>
      <c r="AC798" s="8">
        <f t="shared" si="77"/>
        <v>9.8117201252228732</v>
      </c>
    </row>
    <row r="799" spans="1:29" ht="16.5" x14ac:dyDescent="0.45">
      <c r="A799" s="9">
        <v>879</v>
      </c>
      <c r="B799" s="5" t="s">
        <v>2948</v>
      </c>
      <c r="C799" s="5" t="s">
        <v>2949</v>
      </c>
      <c r="D799" s="5" t="s">
        <v>2950</v>
      </c>
      <c r="E799" s="5" t="s">
        <v>33</v>
      </c>
      <c r="F799" s="5" t="s">
        <v>11753</v>
      </c>
      <c r="G799" s="5">
        <v>3</v>
      </c>
      <c r="H799" s="5">
        <v>3</v>
      </c>
      <c r="I799" s="5">
        <f t="shared" si="72"/>
        <v>4</v>
      </c>
      <c r="J799" s="5">
        <f t="shared" si="73"/>
        <v>7</v>
      </c>
      <c r="K799" s="5"/>
      <c r="L799" s="5"/>
      <c r="M799" s="5"/>
      <c r="N799" s="5"/>
      <c r="O799" s="5" t="s">
        <v>2947</v>
      </c>
      <c r="P799" s="6">
        <f>[1]!EM_S_INFO_EMPLOYEE(B799,"2019")</f>
        <v>6226</v>
      </c>
      <c r="Q799" s="6">
        <f>[1]!EM_S_STM07_IS(B799,"83","2019-12-31","1",1000000000)</f>
        <v>8.7221897675799998</v>
      </c>
      <c r="R799" s="6">
        <f>[1]!EM_S_FA_YOY_OR(B799,"2019-12-31")</f>
        <v>20.284575611800001</v>
      </c>
      <c r="S799" s="6">
        <f>[1]!EM_S_FA_YOY_OR(B799,"2020-12-31")</f>
        <v>7.9877398155000003</v>
      </c>
      <c r="T799" s="6">
        <f>[1]!EM_S_FA_YOY_OR(B799,"2021-12-31")</f>
        <v>9.1539440000999992</v>
      </c>
      <c r="U799" s="6">
        <f>[1]!EM_S_FA_YOY_OR(B799,"2022-12-31")</f>
        <v>-31.880518969499999</v>
      </c>
      <c r="V799" s="7">
        <f t="shared" si="74"/>
        <v>-4.9129450512999995</v>
      </c>
      <c r="W799" s="8">
        <f t="shared" si="75"/>
        <v>23.361882208529995</v>
      </c>
      <c r="X799" s="6">
        <f>[1]!EM_S_FA_YOY_NETPROFIT(B799,"2019-12-31")</f>
        <v>20.609879857100001</v>
      </c>
      <c r="Y799" s="6">
        <f>[1]!EM_S_FA_YOY_NETPROFIT(B799,"2020-12-31")</f>
        <v>7.3270883527999997</v>
      </c>
      <c r="Z799" s="6">
        <f>[1]!EM_S_FA_YOY_NETPROFIT(B799,"2021-12-31")</f>
        <v>-29.691072313100001</v>
      </c>
      <c r="AA799" s="6">
        <f>[1]!EM_S_FA_YOY_NETPROFIT(B799,"2022-12-31")</f>
        <v>-159.00824801709999</v>
      </c>
      <c r="AB799" s="7">
        <f t="shared" si="76"/>
        <v>-60.45741065913333</v>
      </c>
      <c r="AC799" s="8">
        <f t="shared" si="77"/>
        <v>87.331476070995691</v>
      </c>
    </row>
    <row r="800" spans="1:29" ht="16.5" x14ac:dyDescent="0.45">
      <c r="A800" s="9">
        <v>880</v>
      </c>
      <c r="B800" s="5" t="s">
        <v>2951</v>
      </c>
      <c r="C800" s="5" t="s">
        <v>2952</v>
      </c>
      <c r="D800" s="5" t="s">
        <v>2953</v>
      </c>
      <c r="E800" s="5" t="s">
        <v>288</v>
      </c>
      <c r="F800" s="5" t="s">
        <v>11775</v>
      </c>
      <c r="G800" s="5">
        <v>26</v>
      </c>
      <c r="H800" s="5">
        <v>2</v>
      </c>
      <c r="I800" s="5">
        <f t="shared" si="72"/>
        <v>3</v>
      </c>
      <c r="J800" s="5">
        <f t="shared" si="73"/>
        <v>3</v>
      </c>
      <c r="K800" s="5"/>
      <c r="L800" s="5"/>
      <c r="M800" s="5"/>
      <c r="N800" s="5"/>
      <c r="O800" s="5" t="s">
        <v>2947</v>
      </c>
      <c r="P800" s="6">
        <f>[1]!EM_S_INFO_EMPLOYEE(B800,"2019")</f>
        <v>1716</v>
      </c>
      <c r="Q800" s="6">
        <f>[1]!EM_S_STM07_IS(B800,"83","2019-12-31","1",1000000000)</f>
        <v>1.1725531042999999</v>
      </c>
      <c r="R800" s="6">
        <f>[1]!EM_S_FA_YOY_OR(B800,"2019-12-31")</f>
        <v>-6.0370934397999996</v>
      </c>
      <c r="S800" s="6">
        <f>[1]!EM_S_FA_YOY_OR(B800,"2020-12-31")</f>
        <v>-47.460902213200001</v>
      </c>
      <c r="T800" s="6">
        <f>[1]!EM_S_FA_YOY_OR(B800,"2021-12-31")</f>
        <v>10.8029092461</v>
      </c>
      <c r="U800" s="6">
        <f>[1]!EM_S_FA_YOY_OR(B800,"2022-12-31")</f>
        <v>23.1478936832</v>
      </c>
      <c r="V800" s="7">
        <f t="shared" si="74"/>
        <v>-4.5033664279666672</v>
      </c>
      <c r="W800" s="8">
        <f t="shared" si="75"/>
        <v>37.710901218914962</v>
      </c>
      <c r="X800" s="6">
        <f>[1]!EM_S_FA_YOY_NETPROFIT(B800,"2019-12-31")</f>
        <v>104.7409439266</v>
      </c>
      <c r="Y800" s="6">
        <f>[1]!EM_S_FA_YOY_NETPROFIT(B800,"2020-12-31")</f>
        <v>-585.02654139360004</v>
      </c>
      <c r="Z800" s="6">
        <f>[1]!EM_S_FA_YOY_NETPROFIT(B800,"2021-12-31")</f>
        <v>-270.70427298470003</v>
      </c>
      <c r="AA800" s="6">
        <f>[1]!EM_S_FA_YOY_NETPROFIT(B800,"2022-12-31")</f>
        <v>-25.323636559099999</v>
      </c>
      <c r="AB800" s="7">
        <f t="shared" si="76"/>
        <v>-293.68481697913336</v>
      </c>
      <c r="AC800" s="8">
        <f t="shared" si="77"/>
        <v>280.55821939796101</v>
      </c>
    </row>
    <row r="801" spans="1:29" ht="16.5" x14ac:dyDescent="0.45">
      <c r="A801" s="9">
        <v>881</v>
      </c>
      <c r="B801" s="5" t="s">
        <v>2954</v>
      </c>
      <c r="C801" s="5" t="s">
        <v>2955</v>
      </c>
      <c r="D801" s="5" t="s">
        <v>2956</v>
      </c>
      <c r="E801" s="5" t="s">
        <v>259</v>
      </c>
      <c r="F801" s="5" t="s">
        <v>11758</v>
      </c>
      <c r="G801" s="5">
        <v>8</v>
      </c>
      <c r="H801" s="5">
        <v>2</v>
      </c>
      <c r="I801" s="5">
        <f t="shared" si="72"/>
        <v>3</v>
      </c>
      <c r="J801" s="5">
        <f t="shared" si="73"/>
        <v>2</v>
      </c>
      <c r="K801" s="5"/>
      <c r="L801" s="5"/>
      <c r="M801" s="5"/>
      <c r="N801" s="5"/>
      <c r="O801" s="5" t="s">
        <v>2957</v>
      </c>
      <c r="P801" s="6">
        <f>[1]!EM_S_INFO_EMPLOYEE(B801,"2019")</f>
        <v>6847</v>
      </c>
      <c r="Q801" s="6">
        <f>[1]!EM_S_STM07_IS(B801,"83","2019-12-31","1",1000000000)</f>
        <v>10.785629767250001</v>
      </c>
      <c r="R801" s="6">
        <f>[1]!EM_S_FA_YOY_OR(B801,"2019-12-31")</f>
        <v>17.241821793900002</v>
      </c>
      <c r="S801" s="6">
        <f>[1]!EM_S_FA_YOY_OR(B801,"2020-12-31")</f>
        <v>1.5969330600000001E-2</v>
      </c>
      <c r="T801" s="6">
        <f>[1]!EM_S_FA_YOY_OR(B801,"2021-12-31")</f>
        <v>11.9486394246</v>
      </c>
      <c r="U801" s="6">
        <f>[1]!EM_S_FA_YOY_OR(B801,"2022-12-31")</f>
        <v>0.33055283949999997</v>
      </c>
      <c r="V801" s="7">
        <f t="shared" si="74"/>
        <v>4.0983871982333335</v>
      </c>
      <c r="W801" s="8">
        <f t="shared" si="75"/>
        <v>6.8003371761405376</v>
      </c>
      <c r="X801" s="6">
        <f>[1]!EM_S_FA_YOY_NETPROFIT(B801,"2019-12-31")</f>
        <v>18.451094638000001</v>
      </c>
      <c r="Y801" s="6">
        <f>[1]!EM_S_FA_YOY_NETPROFIT(B801,"2020-12-31")</f>
        <v>-25.015397672700001</v>
      </c>
      <c r="Z801" s="6">
        <f>[1]!EM_S_FA_YOY_NETPROFIT(B801,"2021-12-31")</f>
        <v>-363.2809973629</v>
      </c>
      <c r="AA801" s="6">
        <f>[1]!EM_S_FA_YOY_NETPROFIT(B801,"2022-12-31")</f>
        <v>123.2323593121</v>
      </c>
      <c r="AB801" s="7">
        <f t="shared" si="76"/>
        <v>-88.354678574499985</v>
      </c>
      <c r="AC801" s="8">
        <f t="shared" si="77"/>
        <v>249.36461243460707</v>
      </c>
    </row>
    <row r="802" spans="1:29" ht="16.5" x14ac:dyDescent="0.45">
      <c r="A802" s="9">
        <v>882</v>
      </c>
      <c r="B802" s="5" t="s">
        <v>2958</v>
      </c>
      <c r="C802" s="5" t="s">
        <v>2959</v>
      </c>
      <c r="D802" s="5" t="s">
        <v>2960</v>
      </c>
      <c r="E802" s="5" t="s">
        <v>288</v>
      </c>
      <c r="F802" s="5" t="s">
        <v>11753</v>
      </c>
      <c r="G802" s="5">
        <v>3</v>
      </c>
      <c r="H802" s="5">
        <v>3</v>
      </c>
      <c r="I802" s="5">
        <f t="shared" si="72"/>
        <v>4</v>
      </c>
      <c r="J802" s="5">
        <f t="shared" si="73"/>
        <v>7</v>
      </c>
      <c r="K802" s="5"/>
      <c r="L802" s="5"/>
      <c r="M802" s="5"/>
      <c r="N802" s="5"/>
      <c r="O802" s="5" t="s">
        <v>2957</v>
      </c>
      <c r="P802" s="6">
        <f>[1]!EM_S_INFO_EMPLOYEE(B802,"2019")</f>
        <v>4764</v>
      </c>
      <c r="Q802" s="6">
        <f>[1]!EM_S_STM07_IS(B802,"83","2019-12-31","1",1000000000)</f>
        <v>2.4508607090500001</v>
      </c>
      <c r="R802" s="6">
        <f>[1]!EM_S_FA_YOY_OR(B802,"2019-12-31")</f>
        <v>-6.9951132673999998</v>
      </c>
      <c r="S802" s="6">
        <f>[1]!EM_S_FA_YOY_OR(B802,"2020-12-31")</f>
        <v>-2.2412035292999999</v>
      </c>
      <c r="T802" s="6">
        <f>[1]!EM_S_FA_YOY_OR(B802,"2021-12-31")</f>
        <v>10.422588268</v>
      </c>
      <c r="U802" s="6">
        <f>[1]!EM_S_FA_YOY_OR(B802,"2022-12-31")</f>
        <v>-13.952180706</v>
      </c>
      <c r="V802" s="7">
        <f t="shared" si="74"/>
        <v>-1.9235986557666667</v>
      </c>
      <c r="W802" s="8">
        <f t="shared" si="75"/>
        <v>12.190487901463884</v>
      </c>
      <c r="X802" s="6">
        <f>[1]!EM_S_FA_YOY_NETPROFIT(B802,"2019-12-31")</f>
        <v>-6.8271509399000001</v>
      </c>
      <c r="Y802" s="6">
        <f>[1]!EM_S_FA_YOY_NETPROFIT(B802,"2020-12-31")</f>
        <v>-37.290461371399999</v>
      </c>
      <c r="Z802" s="6">
        <f>[1]!EM_S_FA_YOY_NETPROFIT(B802,"2021-12-31")</f>
        <v>-25.491719652899999</v>
      </c>
      <c r="AA802" s="6">
        <f>[1]!EM_S_FA_YOY_NETPROFIT(B802,"2022-12-31")</f>
        <v>-100.8879338549</v>
      </c>
      <c r="AB802" s="7">
        <f t="shared" si="76"/>
        <v>-54.556704959733338</v>
      </c>
      <c r="AC802" s="8">
        <f t="shared" si="77"/>
        <v>40.555389959131361</v>
      </c>
    </row>
    <row r="803" spans="1:29" ht="16.5" x14ac:dyDescent="0.45">
      <c r="A803" s="9">
        <v>883</v>
      </c>
      <c r="B803" s="5" t="s">
        <v>2961</v>
      </c>
      <c r="C803" s="5" t="s">
        <v>2962</v>
      </c>
      <c r="D803" s="5" t="s">
        <v>2963</v>
      </c>
      <c r="E803" s="5" t="s">
        <v>363</v>
      </c>
      <c r="F803" s="5" t="s">
        <v>11752</v>
      </c>
      <c r="G803" s="5">
        <v>2</v>
      </c>
      <c r="H803" s="5">
        <v>3</v>
      </c>
      <c r="I803" s="5">
        <f t="shared" si="72"/>
        <v>0</v>
      </c>
      <c r="J803" s="5">
        <f t="shared" si="73"/>
        <v>2</v>
      </c>
      <c r="K803" s="5"/>
      <c r="L803" s="5"/>
      <c r="M803" s="5"/>
      <c r="N803" s="5"/>
      <c r="O803" s="5" t="s">
        <v>2957</v>
      </c>
      <c r="P803" s="6">
        <f>[1]!EM_S_INFO_EMPLOYEE(B803,"2019")</f>
        <v>6273</v>
      </c>
      <c r="Q803" s="6">
        <f>[1]!EM_S_STM07_IS(B803,"83","2019-12-31","1",1000000000)</f>
        <v>4.9565425300500001</v>
      </c>
      <c r="R803" s="6">
        <f>[1]!EM_S_FA_YOY_OR(B803,"2019-12-31")</f>
        <v>12.6659997392</v>
      </c>
      <c r="S803" s="6">
        <f>[1]!EM_S_FA_YOY_OR(B803,"2020-12-31")</f>
        <v>-10.8858577184</v>
      </c>
      <c r="T803" s="6">
        <f>[1]!EM_S_FA_YOY_OR(B803,"2021-12-31")</f>
        <v>-13.656896461900001</v>
      </c>
      <c r="U803" s="6">
        <f>[1]!EM_S_FA_YOY_OR(B803,"2022-12-31")</f>
        <v>-42.049276584700003</v>
      </c>
      <c r="V803" s="7">
        <f t="shared" si="74"/>
        <v>-22.197343588333336</v>
      </c>
      <c r="W803" s="8">
        <f t="shared" si="75"/>
        <v>17.248017181655062</v>
      </c>
      <c r="X803" s="6">
        <f>[1]!EM_S_FA_YOY_NETPROFIT(B803,"2019-12-31")</f>
        <v>-3.5455848602</v>
      </c>
      <c r="Y803" s="6">
        <f>[1]!EM_S_FA_YOY_NETPROFIT(B803,"2020-12-31")</f>
        <v>-1091.8078457014001</v>
      </c>
      <c r="Z803" s="6">
        <f>[1]!EM_S_FA_YOY_NETPROFIT(B803,"2021-12-31")</f>
        <v>62.077553739599999</v>
      </c>
      <c r="AA803" s="6">
        <f>[1]!EM_S_FA_YOY_NETPROFIT(B803,"2022-12-31")</f>
        <v>54.3276718798</v>
      </c>
      <c r="AB803" s="7">
        <f t="shared" si="76"/>
        <v>-325.134206694</v>
      </c>
      <c r="AC803" s="8">
        <f t="shared" si="77"/>
        <v>663.97015499858651</v>
      </c>
    </row>
    <row r="804" spans="1:29" ht="16.5" x14ac:dyDescent="0.45">
      <c r="A804" s="9">
        <v>884</v>
      </c>
      <c r="B804" s="5" t="s">
        <v>2964</v>
      </c>
      <c r="C804" s="5" t="s">
        <v>2965</v>
      </c>
      <c r="D804" s="5" t="s">
        <v>2966</v>
      </c>
      <c r="E804" s="5" t="s">
        <v>311</v>
      </c>
      <c r="F804" s="5" t="s">
        <v>11768</v>
      </c>
      <c r="G804" s="5">
        <v>19</v>
      </c>
      <c r="H804" s="5">
        <v>2</v>
      </c>
      <c r="I804" s="5">
        <f t="shared" si="72"/>
        <v>2</v>
      </c>
      <c r="J804" s="5">
        <f t="shared" si="73"/>
        <v>4</v>
      </c>
      <c r="K804" s="5"/>
      <c r="L804" s="5"/>
      <c r="M804" s="5"/>
      <c r="N804" s="5"/>
      <c r="O804" s="5" t="s">
        <v>2967</v>
      </c>
      <c r="P804" s="6">
        <f>[1]!EM_S_INFO_EMPLOYEE(B804,"2019")</f>
        <v>3552</v>
      </c>
      <c r="Q804" s="6">
        <f>[1]!EM_S_STM07_IS(B804,"83","2019-12-31","1",1000000000)</f>
        <v>1.8277996750000001</v>
      </c>
      <c r="R804" s="6">
        <f>[1]!EM_S_FA_YOY_OR(B804,"2019-12-31")</f>
        <v>-2.2178005366</v>
      </c>
      <c r="S804" s="6">
        <f>[1]!EM_S_FA_YOY_OR(B804,"2020-12-31")</f>
        <v>5.6584692384000004</v>
      </c>
      <c r="T804" s="6">
        <f>[1]!EM_S_FA_YOY_OR(B804,"2021-12-31")</f>
        <v>37.965906267800001</v>
      </c>
      <c r="U804" s="6">
        <f>[1]!EM_S_FA_YOY_OR(B804,"2022-12-31")</f>
        <v>20.227226622700002</v>
      </c>
      <c r="V804" s="7">
        <f t="shared" si="74"/>
        <v>21.283867376300002</v>
      </c>
      <c r="W804" s="8">
        <f t="shared" si="75"/>
        <v>16.179616469922514</v>
      </c>
      <c r="X804" s="6">
        <f>[1]!EM_S_FA_YOY_NETPROFIT(B804,"2019-12-31")</f>
        <v>-712.83404411319998</v>
      </c>
      <c r="Y804" s="6">
        <f>[1]!EM_S_FA_YOY_NETPROFIT(B804,"2020-12-31")</f>
        <v>112.7606167304</v>
      </c>
      <c r="Z804" s="6">
        <f>[1]!EM_S_FA_YOY_NETPROFIT(B804,"2021-12-31")</f>
        <v>335.5668578826</v>
      </c>
      <c r="AA804" s="6">
        <f>[1]!EM_S_FA_YOY_NETPROFIT(B804,"2022-12-31")</f>
        <v>24.123052107100001</v>
      </c>
      <c r="AB804" s="7">
        <f t="shared" si="76"/>
        <v>157.4835089067</v>
      </c>
      <c r="AC804" s="8">
        <f t="shared" si="77"/>
        <v>160.46623898017168</v>
      </c>
    </row>
    <row r="805" spans="1:29" ht="16.5" x14ac:dyDescent="0.45">
      <c r="A805" s="9">
        <v>885</v>
      </c>
      <c r="B805" s="5" t="s">
        <v>2968</v>
      </c>
      <c r="C805" s="5" t="s">
        <v>2969</v>
      </c>
      <c r="D805" s="5" t="s">
        <v>2970</v>
      </c>
      <c r="E805" s="5" t="s">
        <v>288</v>
      </c>
      <c r="F805" s="5" t="s">
        <v>11768</v>
      </c>
      <c r="G805" s="5">
        <v>19</v>
      </c>
      <c r="H805" s="5">
        <v>2</v>
      </c>
      <c r="I805" s="5">
        <f t="shared" si="72"/>
        <v>2</v>
      </c>
      <c r="J805" s="5">
        <f t="shared" si="73"/>
        <v>4</v>
      </c>
      <c r="K805" s="5"/>
      <c r="L805" s="5"/>
      <c r="M805" s="5"/>
      <c r="N805" s="5"/>
      <c r="O805" s="5" t="s">
        <v>2967</v>
      </c>
      <c r="P805" s="6">
        <f>[1]!EM_S_INFO_EMPLOYEE(B805,"2019")</f>
        <v>1806</v>
      </c>
      <c r="Q805" s="6">
        <f>[1]!EM_S_STM07_IS(B805,"83","2019-12-31","1",1000000000)</f>
        <v>2.8782718088600001</v>
      </c>
      <c r="R805" s="6">
        <f>[1]!EM_S_FA_YOY_OR(B805,"2019-12-31")</f>
        <v>89.650878042900004</v>
      </c>
      <c r="S805" s="6">
        <f>[1]!EM_S_FA_YOY_OR(B805,"2020-12-31")</f>
        <v>-17.7612703438</v>
      </c>
      <c r="T805" s="6">
        <f>[1]!EM_S_FA_YOY_OR(B805,"2021-12-31")</f>
        <v>34.788806729400001</v>
      </c>
      <c r="U805" s="6">
        <f>[1]!EM_S_FA_YOY_OR(B805,"2022-12-31")</f>
        <v>10.6172476342</v>
      </c>
      <c r="V805" s="7">
        <f t="shared" si="74"/>
        <v>9.2149280065999992</v>
      </c>
      <c r="W805" s="8">
        <f t="shared" si="75"/>
        <v>26.303089654131497</v>
      </c>
      <c r="X805" s="6">
        <f>[1]!EM_S_FA_YOY_NETPROFIT(B805,"2019-12-31")</f>
        <v>3652.1779194822002</v>
      </c>
      <c r="Y805" s="6">
        <f>[1]!EM_S_FA_YOY_NETPROFIT(B805,"2020-12-31")</f>
        <v>-150.8331491429</v>
      </c>
      <c r="Z805" s="6">
        <f>[1]!EM_S_FA_YOY_NETPROFIT(B805,"2021-12-31")</f>
        <v>54.452947538099998</v>
      </c>
      <c r="AA805" s="6">
        <f>[1]!EM_S_FA_YOY_NETPROFIT(B805,"2022-12-31")</f>
        <v>129.46648989389999</v>
      </c>
      <c r="AB805" s="7">
        <f t="shared" si="76"/>
        <v>11.028762763033333</v>
      </c>
      <c r="AC805" s="8">
        <f t="shared" si="77"/>
        <v>145.10760413766897</v>
      </c>
    </row>
    <row r="806" spans="1:29" ht="16.5" x14ac:dyDescent="0.45">
      <c r="A806" s="9">
        <v>886</v>
      </c>
      <c r="B806" s="5" t="s">
        <v>2971</v>
      </c>
      <c r="C806" s="5" t="s">
        <v>2972</v>
      </c>
      <c r="D806" s="5" t="s">
        <v>2973</v>
      </c>
      <c r="E806" s="5" t="s">
        <v>120</v>
      </c>
      <c r="F806" s="5" t="s">
        <v>11753</v>
      </c>
      <c r="G806" s="5">
        <v>3</v>
      </c>
      <c r="H806" s="5">
        <v>3</v>
      </c>
      <c r="I806" s="5">
        <f t="shared" si="72"/>
        <v>4</v>
      </c>
      <c r="J806" s="5">
        <f t="shared" si="73"/>
        <v>7</v>
      </c>
      <c r="K806" s="5"/>
      <c r="L806" s="5"/>
      <c r="M806" s="5"/>
      <c r="N806" s="5"/>
      <c r="O806" s="5" t="s">
        <v>2967</v>
      </c>
      <c r="P806" s="6">
        <f>[1]!EM_S_INFO_EMPLOYEE(B806,"2019")</f>
        <v>1037</v>
      </c>
      <c r="Q806" s="6">
        <f>[1]!EM_S_STM07_IS(B806,"83","2019-12-31","1",1000000000)</f>
        <v>0.75014278839000004</v>
      </c>
      <c r="R806" s="6">
        <f>[1]!EM_S_FA_YOY_OR(B806,"2019-12-31")</f>
        <v>23.201880854300001</v>
      </c>
      <c r="S806" s="6">
        <f>[1]!EM_S_FA_YOY_OR(B806,"2020-12-31")</f>
        <v>12.5832302144</v>
      </c>
      <c r="T806" s="6">
        <f>[1]!EM_S_FA_YOY_OR(B806,"2021-12-31")</f>
        <v>35.018564437999999</v>
      </c>
      <c r="U806" s="6">
        <f>[1]!EM_S_FA_YOY_OR(B806,"2022-12-31")</f>
        <v>1.2328814417</v>
      </c>
      <c r="V806" s="7">
        <f t="shared" si="74"/>
        <v>16.278225364700003</v>
      </c>
      <c r="W806" s="8">
        <f t="shared" si="75"/>
        <v>17.193249714704141</v>
      </c>
      <c r="X806" s="6">
        <f>[1]!EM_S_FA_YOY_NETPROFIT(B806,"2019-12-31")</f>
        <v>8.5689474681999993</v>
      </c>
      <c r="Y806" s="6">
        <f>[1]!EM_S_FA_YOY_NETPROFIT(B806,"2020-12-31")</f>
        <v>6.2056707438999998</v>
      </c>
      <c r="Z806" s="6">
        <f>[1]!EM_S_FA_YOY_NETPROFIT(B806,"2021-12-31")</f>
        <v>-75.852221705700003</v>
      </c>
      <c r="AA806" s="6">
        <f>[1]!EM_S_FA_YOY_NETPROFIT(B806,"2022-12-31")</f>
        <v>-1704.1701511171</v>
      </c>
      <c r="AB806" s="7">
        <f t="shared" si="76"/>
        <v>-591.2722340263</v>
      </c>
      <c r="AC806" s="8">
        <f t="shared" si="77"/>
        <v>964.67077535659723</v>
      </c>
    </row>
    <row r="807" spans="1:29" ht="16.5" x14ac:dyDescent="0.45">
      <c r="A807" s="9">
        <v>887</v>
      </c>
      <c r="B807" s="5" t="s">
        <v>2974</v>
      </c>
      <c r="C807" s="5" t="s">
        <v>2975</v>
      </c>
      <c r="D807" s="5" t="s">
        <v>2976</v>
      </c>
      <c r="E807" s="5" t="s">
        <v>259</v>
      </c>
      <c r="F807" s="5" t="s">
        <v>11773</v>
      </c>
      <c r="G807" s="5">
        <v>24</v>
      </c>
      <c r="H807" s="5">
        <v>2</v>
      </c>
      <c r="I807" s="5">
        <f t="shared" si="72"/>
        <v>1</v>
      </c>
      <c r="J807" s="5">
        <f t="shared" si="73"/>
        <v>11</v>
      </c>
      <c r="K807" s="5"/>
      <c r="L807" s="5"/>
      <c r="M807" s="5"/>
      <c r="N807" s="5"/>
      <c r="O807" s="5" t="s">
        <v>2977</v>
      </c>
      <c r="P807" s="6">
        <f>[1]!EM_S_INFO_EMPLOYEE(B807,"2019")</f>
        <v>1335</v>
      </c>
      <c r="Q807" s="6">
        <f>[1]!EM_S_STM07_IS(B807,"83","2019-12-31","1",1000000000)</f>
        <v>1.5252770625700001</v>
      </c>
      <c r="R807" s="6">
        <f>[1]!EM_S_FA_YOY_OR(B807,"2019-12-31")</f>
        <v>12.306186133900001</v>
      </c>
      <c r="S807" s="6">
        <f>[1]!EM_S_FA_YOY_OR(B807,"2020-12-31")</f>
        <v>18.7423215038</v>
      </c>
      <c r="T807" s="6">
        <f>[1]!EM_S_FA_YOY_OR(B807,"2021-12-31")</f>
        <v>5.8012137905000003</v>
      </c>
      <c r="U807" s="6">
        <f>[1]!EM_S_FA_YOY_OR(B807,"2022-12-31")</f>
        <v>21.861356518099999</v>
      </c>
      <c r="V807" s="7">
        <f t="shared" si="74"/>
        <v>15.468297270799999</v>
      </c>
      <c r="W807" s="8">
        <f t="shared" si="75"/>
        <v>8.5159539757107812</v>
      </c>
      <c r="X807" s="6">
        <f>[1]!EM_S_FA_YOY_NETPROFIT(B807,"2019-12-31")</f>
        <v>60.870154577400001</v>
      </c>
      <c r="Y807" s="6">
        <f>[1]!EM_S_FA_YOY_NETPROFIT(B807,"2020-12-31")</f>
        <v>27.6181945045</v>
      </c>
      <c r="Z807" s="6">
        <f>[1]!EM_S_FA_YOY_NETPROFIT(B807,"2021-12-31")</f>
        <v>-52.555183465699997</v>
      </c>
      <c r="AA807" s="6">
        <f>[1]!EM_S_FA_YOY_NETPROFIT(B807,"2022-12-31")</f>
        <v>-24.023150981200001</v>
      </c>
      <c r="AB807" s="7">
        <f t="shared" si="76"/>
        <v>-16.320046647466665</v>
      </c>
      <c r="AC807" s="8">
        <f t="shared" si="77"/>
        <v>40.637987106529074</v>
      </c>
    </row>
    <row r="808" spans="1:29" ht="16.5" x14ac:dyDescent="0.45">
      <c r="A808" s="9">
        <v>888</v>
      </c>
      <c r="B808" s="5" t="s">
        <v>2978</v>
      </c>
      <c r="C808" s="5" t="s">
        <v>2979</v>
      </c>
      <c r="D808" s="5" t="s">
        <v>2980</v>
      </c>
      <c r="E808" s="5" t="s">
        <v>288</v>
      </c>
      <c r="F808" s="5" t="s">
        <v>11765</v>
      </c>
      <c r="G808" s="5">
        <v>16</v>
      </c>
      <c r="H808" s="5">
        <v>3</v>
      </c>
      <c r="I808" s="5">
        <f t="shared" si="72"/>
        <v>1</v>
      </c>
      <c r="J808" s="5">
        <f t="shared" si="73"/>
        <v>9</v>
      </c>
      <c r="K808" s="5"/>
      <c r="L808" s="5"/>
      <c r="M808" s="5"/>
      <c r="N808" s="5"/>
      <c r="O808" s="5" t="s">
        <v>2977</v>
      </c>
      <c r="P808" s="6">
        <f>[1]!EM_S_INFO_EMPLOYEE(B808,"2019")</f>
        <v>4106</v>
      </c>
      <c r="Q808" s="6">
        <f>[1]!EM_S_STM07_IS(B808,"83","2019-12-31","1",1000000000)</f>
        <v>3.4756141547800001</v>
      </c>
      <c r="R808" s="6">
        <f>[1]!EM_S_FA_YOY_OR(B808,"2019-12-31")</f>
        <v>31.001012056699999</v>
      </c>
      <c r="S808" s="6">
        <f>[1]!EM_S_FA_YOY_OR(B808,"2020-12-31")</f>
        <v>126.4182614603</v>
      </c>
      <c r="T808" s="6">
        <f>[1]!EM_S_FA_YOY_OR(B808,"2021-12-31")</f>
        <v>3.0391205968000001</v>
      </c>
      <c r="U808" s="6">
        <f>[1]!EM_S_FA_YOY_OR(B808,"2022-12-31")</f>
        <v>-39.564342184200001</v>
      </c>
      <c r="V808" s="7">
        <f t="shared" si="74"/>
        <v>29.964346624300003</v>
      </c>
      <c r="W808" s="8">
        <f t="shared" si="75"/>
        <v>86.204884000999442</v>
      </c>
      <c r="X808" s="6">
        <f>[1]!EM_S_FA_YOY_NETPROFIT(B808,"2019-12-31")</f>
        <v>46.186644807100002</v>
      </c>
      <c r="Y808" s="6">
        <f>[1]!EM_S_FA_YOY_NETPROFIT(B808,"2020-12-31")</f>
        <v>239.40193032350001</v>
      </c>
      <c r="Z808" s="6">
        <f>[1]!EM_S_FA_YOY_NETPROFIT(B808,"2021-12-31")</f>
        <v>-34.448124776699999</v>
      </c>
      <c r="AA808" s="6">
        <f>[1]!EM_S_FA_YOY_NETPROFIT(B808,"2022-12-31")</f>
        <v>-132.21541290580001</v>
      </c>
      <c r="AB808" s="7">
        <f t="shared" si="76"/>
        <v>24.24613088033334</v>
      </c>
      <c r="AC808" s="8">
        <f t="shared" si="77"/>
        <v>192.63598880414514</v>
      </c>
    </row>
    <row r="809" spans="1:29" ht="16.5" x14ac:dyDescent="0.45">
      <c r="A809" s="9">
        <v>889</v>
      </c>
      <c r="B809" s="5" t="s">
        <v>2981</v>
      </c>
      <c r="C809" s="5" t="s">
        <v>2982</v>
      </c>
      <c r="D809" s="5" t="s">
        <v>2983</v>
      </c>
      <c r="E809" s="5" t="s">
        <v>33</v>
      </c>
      <c r="F809" s="5" t="s">
        <v>11776</v>
      </c>
      <c r="G809" s="5">
        <v>27</v>
      </c>
      <c r="H809" s="5">
        <v>3</v>
      </c>
      <c r="I809" s="5">
        <f t="shared" si="72"/>
        <v>2</v>
      </c>
      <c r="J809" s="5">
        <f t="shared" si="73"/>
        <v>10</v>
      </c>
      <c r="K809" s="5"/>
      <c r="L809" s="5"/>
      <c r="M809" s="5"/>
      <c r="N809" s="5"/>
      <c r="O809" s="5" t="s">
        <v>2977</v>
      </c>
      <c r="P809" s="6">
        <f>[1]!EM_S_INFO_EMPLOYEE(B809,"2019")</f>
        <v>2192</v>
      </c>
      <c r="Q809" s="6">
        <f>[1]!EM_S_STM07_IS(B809,"83","2019-12-31","1",1000000000)</f>
        <v>1.54891372716</v>
      </c>
      <c r="R809" s="6">
        <f>[1]!EM_S_FA_YOY_OR(B809,"2019-12-31")</f>
        <v>-32.655673536899997</v>
      </c>
      <c r="S809" s="6">
        <f>[1]!EM_S_FA_YOY_OR(B809,"2020-12-31")</f>
        <v>15.709420402099999</v>
      </c>
      <c r="T809" s="6">
        <f>[1]!EM_S_FA_YOY_OR(B809,"2021-12-31")</f>
        <v>24.689226662900001</v>
      </c>
      <c r="U809" s="6">
        <f>[1]!EM_S_FA_YOY_OR(B809,"2022-12-31")</f>
        <v>-8.7262666651000007</v>
      </c>
      <c r="V809" s="7">
        <f t="shared" si="74"/>
        <v>10.557460133299999</v>
      </c>
      <c r="W809" s="8">
        <f t="shared" si="75"/>
        <v>17.293230454338875</v>
      </c>
      <c r="X809" s="6">
        <f>[1]!EM_S_FA_YOY_NETPROFIT(B809,"2019-12-31")</f>
        <v>-658.22800428810001</v>
      </c>
      <c r="Y809" s="6">
        <f>[1]!EM_S_FA_YOY_NETPROFIT(B809,"2020-12-31")</f>
        <v>-15.1099509327</v>
      </c>
      <c r="Z809" s="6">
        <f>[1]!EM_S_FA_YOY_NETPROFIT(B809,"2021-12-31")</f>
        <v>90.788273176199993</v>
      </c>
      <c r="AA809" s="6">
        <f>[1]!EM_S_FA_YOY_NETPROFIT(B809,"2022-12-31")</f>
        <v>-231.0684874941</v>
      </c>
      <c r="AB809" s="7">
        <f t="shared" si="76"/>
        <v>-51.7967217502</v>
      </c>
      <c r="AC809" s="8">
        <f t="shared" si="77"/>
        <v>164.03470048150336</v>
      </c>
    </row>
    <row r="810" spans="1:29" ht="16.5" x14ac:dyDescent="0.45">
      <c r="A810" s="9">
        <v>890</v>
      </c>
      <c r="B810" s="5" t="s">
        <v>2984</v>
      </c>
      <c r="C810" s="5" t="s">
        <v>2985</v>
      </c>
      <c r="D810" s="5" t="s">
        <v>2986</v>
      </c>
      <c r="E810" s="5" t="s">
        <v>120</v>
      </c>
      <c r="F810" s="5" t="s">
        <v>11762</v>
      </c>
      <c r="G810" s="5">
        <v>13</v>
      </c>
      <c r="H810" s="5">
        <v>2</v>
      </c>
      <c r="I810" s="5">
        <f t="shared" si="72"/>
        <v>4</v>
      </c>
      <c r="J810" s="5">
        <f t="shared" si="73"/>
        <v>7</v>
      </c>
      <c r="K810" s="5"/>
      <c r="L810" s="5"/>
      <c r="M810" s="5"/>
      <c r="N810" s="5"/>
      <c r="O810" s="5" t="s">
        <v>2987</v>
      </c>
      <c r="P810" s="6">
        <f>[1]!EM_S_INFO_EMPLOYEE(B810,"2019")</f>
        <v>20581</v>
      </c>
      <c r="Q810" s="6">
        <f>[1]!EM_S_STM07_IS(B810,"83","2019-12-31","1",1000000000)</f>
        <v>23.552825103229999</v>
      </c>
      <c r="R810" s="6">
        <f>[1]!EM_S_FA_YOY_OR(B810,"2019-12-31")</f>
        <v>18.801140460999999</v>
      </c>
      <c r="S810" s="6">
        <f>[1]!EM_S_FA_YOY_OR(B810,"2020-12-31")</f>
        <v>19.278300191700001</v>
      </c>
      <c r="T810" s="6">
        <f>[1]!EM_S_FA_YOY_OR(B810,"2021-12-31")</f>
        <v>13.169417856000001</v>
      </c>
      <c r="U810" s="6">
        <f>[1]!EM_S_FA_YOY_OR(B810,"2022-12-31")</f>
        <v>-0.66995937660000004</v>
      </c>
      <c r="V810" s="7">
        <f t="shared" si="74"/>
        <v>10.5925862237</v>
      </c>
      <c r="W810" s="8">
        <f t="shared" si="75"/>
        <v>10.220729469905002</v>
      </c>
      <c r="X810" s="6">
        <f>[1]!EM_S_FA_YOY_NETPROFIT(B810,"2019-12-31")</f>
        <v>-12.994808767</v>
      </c>
      <c r="Y810" s="6">
        <f>[1]!EM_S_FA_YOY_NETPROFIT(B810,"2020-12-31")</f>
        <v>117.8393180236</v>
      </c>
      <c r="Z810" s="6">
        <f>[1]!EM_S_FA_YOY_NETPROFIT(B810,"2021-12-31")</f>
        <v>21.0587570271</v>
      </c>
      <c r="AA810" s="6">
        <f>[1]!EM_S_FA_YOY_NETPROFIT(B810,"2022-12-31")</f>
        <v>27.210484581100001</v>
      </c>
      <c r="AB810" s="7">
        <f t="shared" si="76"/>
        <v>55.369519877266669</v>
      </c>
      <c r="AC810" s="8">
        <f t="shared" si="77"/>
        <v>54.187800271900535</v>
      </c>
    </row>
    <row r="811" spans="1:29" ht="16.5" x14ac:dyDescent="0.45">
      <c r="A811" s="9">
        <v>891</v>
      </c>
      <c r="B811" s="5" t="s">
        <v>2988</v>
      </c>
      <c r="C811" s="5" t="s">
        <v>2989</v>
      </c>
      <c r="D811" s="5" t="s">
        <v>2990</v>
      </c>
      <c r="E811" s="5" t="s">
        <v>33</v>
      </c>
      <c r="F811" s="5" t="s">
        <v>11761</v>
      </c>
      <c r="G811" s="5">
        <v>12</v>
      </c>
      <c r="H811" s="5">
        <v>1</v>
      </c>
      <c r="I811" s="5">
        <f t="shared" si="72"/>
        <v>2</v>
      </c>
      <c r="J811" s="5">
        <f t="shared" si="73"/>
        <v>6</v>
      </c>
      <c r="K811" s="5"/>
      <c r="L811" s="5"/>
      <c r="M811" s="5"/>
      <c r="N811" s="5"/>
      <c r="O811" s="5" t="s">
        <v>2987</v>
      </c>
      <c r="P811" s="6">
        <f>[1]!EM_S_INFO_EMPLOYEE(B811,"2019")</f>
        <v>13855</v>
      </c>
      <c r="Q811" s="6">
        <f>[1]!EM_S_STM07_IS(B811,"83","2019-12-31","1",1000000000)</f>
        <v>16.577901766949999</v>
      </c>
      <c r="R811" s="6">
        <f>[1]!EM_S_FA_YOY_OR(B811,"2019-12-31")</f>
        <v>-14.1133329941</v>
      </c>
      <c r="S811" s="6">
        <f>[1]!EM_S_FA_YOY_OR(B811,"2020-12-31")</f>
        <v>37.616096737200003</v>
      </c>
      <c r="T811" s="6">
        <f>[1]!EM_S_FA_YOY_OR(B811,"2021-12-31")</f>
        <v>37.320367055399998</v>
      </c>
      <c r="U811" s="6">
        <f>[1]!EM_S_FA_YOY_OR(B811,"2022-12-31")</f>
        <v>3.4112143645000002</v>
      </c>
      <c r="V811" s="7">
        <f t="shared" si="74"/>
        <v>26.115892719033329</v>
      </c>
      <c r="W811" s="8">
        <f t="shared" si="75"/>
        <v>19.663384205123123</v>
      </c>
      <c r="X811" s="6">
        <f>[1]!EM_S_FA_YOY_NETPROFIT(B811,"2019-12-31")</f>
        <v>27.7542473291</v>
      </c>
      <c r="Y811" s="6">
        <f>[1]!EM_S_FA_YOY_NETPROFIT(B811,"2020-12-31")</f>
        <v>314.47760168460002</v>
      </c>
      <c r="Z811" s="6">
        <f>[1]!EM_S_FA_YOY_NETPROFIT(B811,"2021-12-31")</f>
        <v>-136.4583820213</v>
      </c>
      <c r="AA811" s="6">
        <f>[1]!EM_S_FA_YOY_NETPROFIT(B811,"2022-12-31")</f>
        <v>133.49816308679999</v>
      </c>
      <c r="AB811" s="7">
        <f t="shared" si="76"/>
        <v>103.83912758336668</v>
      </c>
      <c r="AC811" s="8">
        <f t="shared" si="77"/>
        <v>226.92632976463389</v>
      </c>
    </row>
    <row r="812" spans="1:29" ht="16.5" x14ac:dyDescent="0.45">
      <c r="A812" s="9">
        <v>892</v>
      </c>
      <c r="B812" s="5" t="s">
        <v>2991</v>
      </c>
      <c r="C812" s="5" t="s">
        <v>2992</v>
      </c>
      <c r="D812" s="5" t="s">
        <v>2993</v>
      </c>
      <c r="E812" s="5" t="s">
        <v>254</v>
      </c>
      <c r="F812" s="5" t="s">
        <v>11773</v>
      </c>
      <c r="G812" s="5">
        <v>24</v>
      </c>
      <c r="H812" s="5">
        <v>2</v>
      </c>
      <c r="I812" s="5">
        <f t="shared" si="72"/>
        <v>1</v>
      </c>
      <c r="J812" s="5">
        <f t="shared" si="73"/>
        <v>11</v>
      </c>
      <c r="K812" s="5"/>
      <c r="L812" s="5"/>
      <c r="M812" s="5"/>
      <c r="N812" s="5"/>
      <c r="O812" s="5" t="s">
        <v>2987</v>
      </c>
      <c r="P812" s="6">
        <f>[1]!EM_S_INFO_EMPLOYEE(B812,"2019")</f>
        <v>4206</v>
      </c>
      <c r="Q812" s="6">
        <f>[1]!EM_S_STM07_IS(B812,"83","2019-12-31","1",1000000000)</f>
        <v>23.103208447269999</v>
      </c>
      <c r="R812" s="6">
        <f>[1]!EM_S_FA_YOY_OR(B812,"2019-12-31")</f>
        <v>27.478825684699999</v>
      </c>
      <c r="S812" s="6">
        <f>[1]!EM_S_FA_YOY_OR(B812,"2020-12-31")</f>
        <v>-6.3070813151999996</v>
      </c>
      <c r="T812" s="6">
        <f>[1]!EM_S_FA_YOY_OR(B812,"2021-12-31")</f>
        <v>-13.033360460400001</v>
      </c>
      <c r="U812" s="6">
        <f>[1]!EM_S_FA_YOY_OR(B812,"2022-12-31")</f>
        <v>8.0456587308999996</v>
      </c>
      <c r="V812" s="7">
        <f t="shared" si="74"/>
        <v>-3.7649276815666664</v>
      </c>
      <c r="W812" s="8">
        <f t="shared" si="75"/>
        <v>10.766994536059949</v>
      </c>
      <c r="X812" s="6">
        <f>[1]!EM_S_FA_YOY_NETPROFIT(B812,"2019-12-31")</f>
        <v>-81.119507952500001</v>
      </c>
      <c r="Y812" s="6">
        <f>[1]!EM_S_FA_YOY_NETPROFIT(B812,"2020-12-31")</f>
        <v>358.14973061590001</v>
      </c>
      <c r="Z812" s="6">
        <f>[1]!EM_S_FA_YOY_NETPROFIT(B812,"2021-12-31")</f>
        <v>506.48864263050001</v>
      </c>
      <c r="AA812" s="6">
        <f>[1]!EM_S_FA_YOY_NETPROFIT(B812,"2022-12-31")</f>
        <v>-20.868491987500001</v>
      </c>
      <c r="AB812" s="7">
        <f t="shared" si="76"/>
        <v>281.25662708630006</v>
      </c>
      <c r="AC812" s="8">
        <f t="shared" si="77"/>
        <v>271.95734754909114</v>
      </c>
    </row>
    <row r="813" spans="1:29" ht="16.5" x14ac:dyDescent="0.45">
      <c r="A813" s="9">
        <v>893</v>
      </c>
      <c r="B813" s="5" t="s">
        <v>2994</v>
      </c>
      <c r="C813" s="5" t="s">
        <v>2995</v>
      </c>
      <c r="D813" s="5" t="s">
        <v>2996</v>
      </c>
      <c r="E813" s="5" t="s">
        <v>120</v>
      </c>
      <c r="F813" s="5" t="s">
        <v>11762</v>
      </c>
      <c r="G813" s="5">
        <v>13</v>
      </c>
      <c r="H813" s="5">
        <v>2</v>
      </c>
      <c r="I813" s="5">
        <f t="shared" si="72"/>
        <v>4</v>
      </c>
      <c r="J813" s="5">
        <f t="shared" si="73"/>
        <v>7</v>
      </c>
      <c r="K813" s="5"/>
      <c r="L813" s="5"/>
      <c r="M813" s="5"/>
      <c r="N813" s="5"/>
      <c r="O813" s="5" t="s">
        <v>2997</v>
      </c>
      <c r="P813" s="6">
        <f>[1]!EM_S_INFO_EMPLOYEE(B813,"2019")</f>
        <v>6267</v>
      </c>
      <c r="Q813" s="6">
        <f>[1]!EM_S_STM07_IS(B813,"83","2019-12-31","1",1000000000)</f>
        <v>2.68955915568</v>
      </c>
      <c r="R813" s="6">
        <f>[1]!EM_S_FA_YOY_OR(B813,"2019-12-31")</f>
        <v>51.255846374100003</v>
      </c>
      <c r="S813" s="6">
        <f>[1]!EM_S_FA_YOY_OR(B813,"2020-12-31")</f>
        <v>27.691226456100001</v>
      </c>
      <c r="T813" s="6">
        <f>[1]!EM_S_FA_YOY_OR(B813,"2021-12-31")</f>
        <v>32.324767389000002</v>
      </c>
      <c r="U813" s="6">
        <f>[1]!EM_S_FA_YOY_OR(B813,"2022-12-31")</f>
        <v>20.312864472499999</v>
      </c>
      <c r="V813" s="7">
        <f t="shared" si="74"/>
        <v>26.776286105866664</v>
      </c>
      <c r="W813" s="8">
        <f t="shared" si="75"/>
        <v>6.0579938760467131</v>
      </c>
      <c r="X813" s="6">
        <f>[1]!EM_S_FA_YOY_NETPROFIT(B813,"2019-12-31")</f>
        <v>106.3140723046</v>
      </c>
      <c r="Y813" s="6">
        <f>[1]!EM_S_FA_YOY_NETPROFIT(B813,"2020-12-31")</f>
        <v>304.85279415629998</v>
      </c>
      <c r="Z813" s="6">
        <f>[1]!EM_S_FA_YOY_NETPROFIT(B813,"2021-12-31")</f>
        <v>-878.85257916019998</v>
      </c>
      <c r="AA813" s="6">
        <f>[1]!EM_S_FA_YOY_NETPROFIT(B813,"2022-12-31")</f>
        <v>-42.981168678499998</v>
      </c>
      <c r="AB813" s="7">
        <f t="shared" si="76"/>
        <v>-205.66031789413333</v>
      </c>
      <c r="AC813" s="8">
        <f t="shared" si="77"/>
        <v>608.38966287793744</v>
      </c>
    </row>
    <row r="814" spans="1:29" ht="16.5" x14ac:dyDescent="0.45">
      <c r="A814" s="9">
        <v>894</v>
      </c>
      <c r="B814" s="5" t="s">
        <v>2998</v>
      </c>
      <c r="C814" s="5" t="s">
        <v>2999</v>
      </c>
      <c r="D814" s="5" t="s">
        <v>3000</v>
      </c>
      <c r="E814" s="5" t="s">
        <v>259</v>
      </c>
      <c r="F814" s="5" t="s">
        <v>11762</v>
      </c>
      <c r="G814" s="5">
        <v>13</v>
      </c>
      <c r="H814" s="5">
        <v>2</v>
      </c>
      <c r="I814" s="5">
        <f t="shared" si="72"/>
        <v>4</v>
      </c>
      <c r="J814" s="5">
        <f t="shared" si="73"/>
        <v>7</v>
      </c>
      <c r="K814" s="5"/>
      <c r="L814" s="5"/>
      <c r="M814" s="5"/>
      <c r="N814" s="5"/>
      <c r="O814" s="5" t="s">
        <v>2997</v>
      </c>
      <c r="P814" s="6">
        <f>[1]!EM_S_INFO_EMPLOYEE(B814,"2019")</f>
        <v>900</v>
      </c>
      <c r="Q814" s="6">
        <f>[1]!EM_S_STM07_IS(B814,"83","2019-12-31","1",1000000000)</f>
        <v>1.5149894723099999</v>
      </c>
      <c r="R814" s="6">
        <f>[1]!EM_S_FA_YOY_OR(B814,"2019-12-31")</f>
        <v>80.862347912199994</v>
      </c>
      <c r="S814" s="6">
        <f>[1]!EM_S_FA_YOY_OR(B814,"2020-12-31")</f>
        <v>34.6036695094</v>
      </c>
      <c r="T814" s="6">
        <f>[1]!EM_S_FA_YOY_OR(B814,"2021-12-31")</f>
        <v>13.748091301400001</v>
      </c>
      <c r="U814" s="6">
        <f>[1]!EM_S_FA_YOY_OR(B814,"2022-12-31")</f>
        <v>-21.4425819545</v>
      </c>
      <c r="V814" s="7">
        <f t="shared" si="74"/>
        <v>8.9697262854333335</v>
      </c>
      <c r="W814" s="8">
        <f t="shared" si="75"/>
        <v>28.327021639382401</v>
      </c>
      <c r="X814" s="6">
        <f>[1]!EM_S_FA_YOY_NETPROFIT(B814,"2019-12-31")</f>
        <v>79.775113981299995</v>
      </c>
      <c r="Y814" s="6">
        <f>[1]!EM_S_FA_YOY_NETPROFIT(B814,"2020-12-31")</f>
        <v>2.6426448270999998</v>
      </c>
      <c r="Z814" s="6">
        <f>[1]!EM_S_FA_YOY_NETPROFIT(B814,"2021-12-31")</f>
        <v>22.836893563899999</v>
      </c>
      <c r="AA814" s="6">
        <f>[1]!EM_S_FA_YOY_NETPROFIT(B814,"2022-12-31")</f>
        <v>-51.886366712899999</v>
      </c>
      <c r="AB814" s="7">
        <f t="shared" si="76"/>
        <v>-8.8022761073000009</v>
      </c>
      <c r="AC814" s="8">
        <f t="shared" si="77"/>
        <v>38.653991617873046</v>
      </c>
    </row>
    <row r="815" spans="1:29" ht="16.5" x14ac:dyDescent="0.45">
      <c r="A815" s="9">
        <v>895</v>
      </c>
      <c r="B815" s="5" t="s">
        <v>3001</v>
      </c>
      <c r="C815" s="5" t="s">
        <v>3002</v>
      </c>
      <c r="D815" s="5" t="s">
        <v>3003</v>
      </c>
      <c r="E815" s="5" t="s">
        <v>259</v>
      </c>
      <c r="F815" s="5" t="s">
        <v>11776</v>
      </c>
      <c r="G815" s="5">
        <v>27</v>
      </c>
      <c r="H815" s="5">
        <v>3</v>
      </c>
      <c r="I815" s="5">
        <f t="shared" si="72"/>
        <v>2</v>
      </c>
      <c r="J815" s="5">
        <f t="shared" si="73"/>
        <v>10</v>
      </c>
      <c r="K815" s="5"/>
      <c r="L815" s="5"/>
      <c r="M815" s="5"/>
      <c r="N815" s="5"/>
      <c r="O815" s="5" t="s">
        <v>2997</v>
      </c>
      <c r="P815" s="6">
        <f>[1]!EM_S_INFO_EMPLOYEE(B815,"2019")</f>
        <v>2039</v>
      </c>
      <c r="Q815" s="6">
        <f>[1]!EM_S_STM07_IS(B815,"83","2019-12-31","1",1000000000)</f>
        <v>3.10049530111</v>
      </c>
      <c r="R815" s="6">
        <f>[1]!EM_S_FA_YOY_OR(B815,"2019-12-31")</f>
        <v>14.037053033599999</v>
      </c>
      <c r="S815" s="6">
        <f>[1]!EM_S_FA_YOY_OR(B815,"2020-12-31")</f>
        <v>-3.6176155739000002</v>
      </c>
      <c r="T815" s="6">
        <f>[1]!EM_S_FA_YOY_OR(B815,"2021-12-31")</f>
        <v>-2.4930062042999999</v>
      </c>
      <c r="U815" s="6">
        <f>[1]!EM_S_FA_YOY_OR(B815,"2022-12-31")</f>
        <v>32.399645423099997</v>
      </c>
      <c r="V815" s="7">
        <f t="shared" si="74"/>
        <v>8.7630078816333334</v>
      </c>
      <c r="W815" s="8">
        <f t="shared" si="75"/>
        <v>20.477650310974436</v>
      </c>
      <c r="X815" s="6">
        <f>[1]!EM_S_FA_YOY_NETPROFIT(B815,"2019-12-31")</f>
        <v>-2.9344580337999999</v>
      </c>
      <c r="Y815" s="6">
        <f>[1]!EM_S_FA_YOY_NETPROFIT(B815,"2020-12-31")</f>
        <v>16.9285881773</v>
      </c>
      <c r="Z815" s="6">
        <f>[1]!EM_S_FA_YOY_NETPROFIT(B815,"2021-12-31")</f>
        <v>-19.402413661499999</v>
      </c>
      <c r="AA815" s="6">
        <f>[1]!EM_S_FA_YOY_NETPROFIT(B815,"2022-12-31")</f>
        <v>29.66333989</v>
      </c>
      <c r="AB815" s="7">
        <f t="shared" si="76"/>
        <v>9.0631714686000002</v>
      </c>
      <c r="AC815" s="8">
        <f t="shared" si="77"/>
        <v>25.460962823413741</v>
      </c>
    </row>
    <row r="816" spans="1:29" ht="16.5" x14ac:dyDescent="0.45">
      <c r="A816" s="9">
        <v>896</v>
      </c>
      <c r="B816" s="5" t="s">
        <v>3004</v>
      </c>
      <c r="C816" s="5" t="s">
        <v>3005</v>
      </c>
      <c r="D816" s="5" t="s">
        <v>3006</v>
      </c>
      <c r="E816" s="5" t="s">
        <v>634</v>
      </c>
      <c r="F816" s="5" t="s">
        <v>11765</v>
      </c>
      <c r="G816" s="5">
        <v>16</v>
      </c>
      <c r="H816" s="5">
        <v>3</v>
      </c>
      <c r="I816" s="5">
        <f t="shared" si="72"/>
        <v>1</v>
      </c>
      <c r="J816" s="5">
        <f t="shared" si="73"/>
        <v>9</v>
      </c>
      <c r="K816" s="5"/>
      <c r="L816" s="5"/>
      <c r="M816" s="5"/>
      <c r="N816" s="5"/>
      <c r="O816" s="5" t="s">
        <v>3007</v>
      </c>
      <c r="P816" s="6">
        <f>[1]!EM_S_INFO_EMPLOYEE(B816,"2019")</f>
        <v>6407</v>
      </c>
      <c r="Q816" s="6">
        <f>[1]!EM_S_STM07_IS(B816,"83","2019-12-31","1",1000000000)</f>
        <v>6.6550635775</v>
      </c>
      <c r="R816" s="6">
        <f>[1]!EM_S_FA_YOY_OR(B816,"2019-12-31")</f>
        <v>1.1364968017999999</v>
      </c>
      <c r="S816" s="6">
        <f>[1]!EM_S_FA_YOY_OR(B816,"2020-12-31")</f>
        <v>-12.162799684499999</v>
      </c>
      <c r="T816" s="6">
        <f>[1]!EM_S_FA_YOY_OR(B816,"2021-12-31")</f>
        <v>10.7130577393</v>
      </c>
      <c r="U816" s="6">
        <f>[1]!EM_S_FA_YOY_OR(B816,"2022-12-31")</f>
        <v>-1.8826178049</v>
      </c>
      <c r="V816" s="7">
        <f t="shared" si="74"/>
        <v>-1.1107865833666664</v>
      </c>
      <c r="W816" s="8">
        <f t="shared" si="75"/>
        <v>11.457443248578919</v>
      </c>
      <c r="X816" s="6">
        <f>[1]!EM_S_FA_YOY_NETPROFIT(B816,"2019-12-31")</f>
        <v>120.5521475994</v>
      </c>
      <c r="Y816" s="6">
        <f>[1]!EM_S_FA_YOY_NETPROFIT(B816,"2020-12-31")</f>
        <v>-16.360680425000002</v>
      </c>
      <c r="Z816" s="6">
        <f>[1]!EM_S_FA_YOY_NETPROFIT(B816,"2021-12-31")</f>
        <v>69.536425575099997</v>
      </c>
      <c r="AA816" s="6">
        <f>[1]!EM_S_FA_YOY_NETPROFIT(B816,"2022-12-31")</f>
        <v>-28.2222582602</v>
      </c>
      <c r="AB816" s="7">
        <f t="shared" si="76"/>
        <v>8.3178289633000002</v>
      </c>
      <c r="AC816" s="8">
        <f t="shared" si="77"/>
        <v>53.34755557215199</v>
      </c>
    </row>
    <row r="817" spans="1:29" ht="16.5" x14ac:dyDescent="0.45">
      <c r="A817" s="9">
        <v>897</v>
      </c>
      <c r="B817" s="5" t="s">
        <v>3008</v>
      </c>
      <c r="C817" s="5" t="s">
        <v>3009</v>
      </c>
      <c r="D817" s="5" t="s">
        <v>3010</v>
      </c>
      <c r="E817" s="5" t="s">
        <v>120</v>
      </c>
      <c r="F817" s="5" t="s">
        <v>11773</v>
      </c>
      <c r="G817" s="5">
        <v>24</v>
      </c>
      <c r="H817" s="5">
        <v>2</v>
      </c>
      <c r="I817" s="5">
        <f t="shared" si="72"/>
        <v>1</v>
      </c>
      <c r="J817" s="5">
        <f t="shared" si="73"/>
        <v>11</v>
      </c>
      <c r="K817" s="5"/>
      <c r="L817" s="5"/>
      <c r="M817" s="5"/>
      <c r="N817" s="5"/>
      <c r="O817" s="5" t="s">
        <v>3007</v>
      </c>
      <c r="P817" s="6">
        <f>[1]!EM_S_INFO_EMPLOYEE(B817,"2019")</f>
        <v>1929</v>
      </c>
      <c r="Q817" s="6">
        <f>[1]!EM_S_STM07_IS(B817,"83","2019-12-31","1",1000000000)</f>
        <v>3.37716962434</v>
      </c>
      <c r="R817" s="6">
        <f>[1]!EM_S_FA_YOY_OR(B817,"2019-12-31")</f>
        <v>12.5424944341</v>
      </c>
      <c r="S817" s="6">
        <f>[1]!EM_S_FA_YOY_OR(B817,"2020-12-31")</f>
        <v>-10.9236552737</v>
      </c>
      <c r="T817" s="6">
        <f>[1]!EM_S_FA_YOY_OR(B817,"2021-12-31")</f>
        <v>25.146051631599999</v>
      </c>
      <c r="U817" s="6">
        <f>[1]!EM_S_FA_YOY_OR(B817,"2022-12-31")</f>
        <v>12.7200794701</v>
      </c>
      <c r="V817" s="7">
        <f t="shared" si="74"/>
        <v>8.9808252759999991</v>
      </c>
      <c r="W817" s="8">
        <f t="shared" si="75"/>
        <v>18.323276331066786</v>
      </c>
      <c r="X817" s="6">
        <f>[1]!EM_S_FA_YOY_NETPROFIT(B817,"2019-12-31")</f>
        <v>15.8387985933</v>
      </c>
      <c r="Y817" s="6">
        <f>[1]!EM_S_FA_YOY_NETPROFIT(B817,"2020-12-31")</f>
        <v>-47.382737358299998</v>
      </c>
      <c r="Z817" s="6">
        <f>[1]!EM_S_FA_YOY_NETPROFIT(B817,"2021-12-31")</f>
        <v>27.027091575699998</v>
      </c>
      <c r="AA817" s="6">
        <f>[1]!EM_S_FA_YOY_NETPROFIT(B817,"2022-12-31")</f>
        <v>6.1466677339000002</v>
      </c>
      <c r="AB817" s="7">
        <f t="shared" si="76"/>
        <v>-4.7363260162333338</v>
      </c>
      <c r="AC817" s="8">
        <f t="shared" si="77"/>
        <v>38.380142329346135</v>
      </c>
    </row>
    <row r="818" spans="1:29" ht="16.5" x14ac:dyDescent="0.45">
      <c r="A818" s="9">
        <v>898</v>
      </c>
      <c r="B818" s="5" t="s">
        <v>3011</v>
      </c>
      <c r="C818" s="5" t="s">
        <v>3012</v>
      </c>
      <c r="D818" s="5" t="s">
        <v>3013</v>
      </c>
      <c r="E818" s="5" t="s">
        <v>33</v>
      </c>
      <c r="F818" s="5" t="s">
        <v>11759</v>
      </c>
      <c r="G818" s="5">
        <v>9</v>
      </c>
      <c r="H818" s="5">
        <v>2</v>
      </c>
      <c r="I818" s="5">
        <f t="shared" si="72"/>
        <v>3</v>
      </c>
      <c r="J818" s="5">
        <f t="shared" si="73"/>
        <v>2</v>
      </c>
      <c r="K818" s="5"/>
      <c r="L818" s="5"/>
      <c r="M818" s="5"/>
      <c r="N818" s="5"/>
      <c r="O818" s="5" t="s">
        <v>3014</v>
      </c>
      <c r="P818" s="6">
        <f>[1]!EM_S_INFO_EMPLOYEE(B818,"2019")</f>
        <v>2235</v>
      </c>
      <c r="Q818" s="6">
        <f>[1]!EM_S_STM07_IS(B818,"83","2019-12-31","1",1000000000)</f>
        <v>3.7424069250900001</v>
      </c>
      <c r="R818" s="6">
        <f>[1]!EM_S_FA_YOY_OR(B818,"2019-12-31")</f>
        <v>17.0629027795</v>
      </c>
      <c r="S818" s="6">
        <f>[1]!EM_S_FA_YOY_OR(B818,"2020-12-31")</f>
        <v>15.1886091536</v>
      </c>
      <c r="T818" s="6">
        <f>[1]!EM_S_FA_YOY_OR(B818,"2021-12-31")</f>
        <v>13.916667271</v>
      </c>
      <c r="U818" s="6">
        <f>[1]!EM_S_FA_YOY_OR(B818,"2022-12-31")</f>
        <v>-3.8973431092999999</v>
      </c>
      <c r="V818" s="7">
        <f t="shared" si="74"/>
        <v>8.4026444384333328</v>
      </c>
      <c r="W818" s="8">
        <f t="shared" si="75"/>
        <v>10.671069735222158</v>
      </c>
      <c r="X818" s="6">
        <f>[1]!EM_S_FA_YOY_NETPROFIT(B818,"2019-12-31")</f>
        <v>25.0406220106</v>
      </c>
      <c r="Y818" s="6">
        <f>[1]!EM_S_FA_YOY_NETPROFIT(B818,"2020-12-31")</f>
        <v>9.0533944113999993</v>
      </c>
      <c r="Z818" s="6">
        <f>[1]!EM_S_FA_YOY_NETPROFIT(B818,"2021-12-31")</f>
        <v>-12.2636110288</v>
      </c>
      <c r="AA818" s="6">
        <f>[1]!EM_S_FA_YOY_NETPROFIT(B818,"2022-12-31")</f>
        <v>-34.631227940800002</v>
      </c>
      <c r="AB818" s="7">
        <f t="shared" si="76"/>
        <v>-12.613814852733334</v>
      </c>
      <c r="AC818" s="8">
        <f t="shared" si="77"/>
        <v>21.844416667704955</v>
      </c>
    </row>
    <row r="819" spans="1:29" ht="16.5" x14ac:dyDescent="0.45">
      <c r="A819" s="9">
        <v>899</v>
      </c>
      <c r="B819" s="5" t="s">
        <v>3015</v>
      </c>
      <c r="C819" s="5" t="s">
        <v>3016</v>
      </c>
      <c r="D819" s="5" t="s">
        <v>3017</v>
      </c>
      <c r="E819" s="5" t="s">
        <v>509</v>
      </c>
      <c r="F819" s="5" t="s">
        <v>11765</v>
      </c>
      <c r="G819" s="5">
        <v>16</v>
      </c>
      <c r="H819" s="5">
        <v>3</v>
      </c>
      <c r="I819" s="5">
        <f t="shared" si="72"/>
        <v>1</v>
      </c>
      <c r="J819" s="5">
        <f t="shared" si="73"/>
        <v>9</v>
      </c>
      <c r="K819" s="5"/>
      <c r="L819" s="5"/>
      <c r="M819" s="5"/>
      <c r="N819" s="5"/>
      <c r="O819" s="5" t="s">
        <v>3014</v>
      </c>
      <c r="P819" s="6">
        <f>[1]!EM_S_INFO_EMPLOYEE(B819,"2019")</f>
        <v>1679</v>
      </c>
      <c r="Q819" s="6">
        <f>[1]!EM_S_STM07_IS(B819,"83","2019-12-31","1",1000000000)</f>
        <v>1.61527637324</v>
      </c>
      <c r="R819" s="6">
        <f>[1]!EM_S_FA_YOY_OR(B819,"2019-12-31")</f>
        <v>7.4267368767999997</v>
      </c>
      <c r="S819" s="6">
        <f>[1]!EM_S_FA_YOY_OR(B819,"2020-12-31")</f>
        <v>-29.371990187600002</v>
      </c>
      <c r="T819" s="6">
        <f>[1]!EM_S_FA_YOY_OR(B819,"2021-12-31")</f>
        <v>-4.2860549338</v>
      </c>
      <c r="U819" s="6">
        <f>[1]!EM_S_FA_YOY_OR(B819,"2022-12-31")</f>
        <v>5.0047367013999997</v>
      </c>
      <c r="V819" s="7">
        <f t="shared" si="74"/>
        <v>-9.5511028066666679</v>
      </c>
      <c r="W819" s="8">
        <f t="shared" si="75"/>
        <v>17.782867730709448</v>
      </c>
      <c r="X819" s="6">
        <f>[1]!EM_S_FA_YOY_NETPROFIT(B819,"2019-12-31")</f>
        <v>1.7082311633</v>
      </c>
      <c r="Y819" s="6">
        <f>[1]!EM_S_FA_YOY_NETPROFIT(B819,"2020-12-31")</f>
        <v>-95.420757184999999</v>
      </c>
      <c r="Z819" s="6">
        <f>[1]!EM_S_FA_YOY_NETPROFIT(B819,"2021-12-31")</f>
        <v>1317.3131996274999</v>
      </c>
      <c r="AA819" s="6">
        <f>[1]!EM_S_FA_YOY_NETPROFIT(B819,"2022-12-31")</f>
        <v>-23.3394361187</v>
      </c>
      <c r="AB819" s="7">
        <f t="shared" si="76"/>
        <v>399.5176687746</v>
      </c>
      <c r="AC819" s="8">
        <f t="shared" si="77"/>
        <v>795.65093260288018</v>
      </c>
    </row>
    <row r="820" spans="1:29" ht="16.5" x14ac:dyDescent="0.45">
      <c r="A820" s="9">
        <v>900</v>
      </c>
      <c r="B820" s="5" t="s">
        <v>3018</v>
      </c>
      <c r="C820" s="5" t="s">
        <v>3019</v>
      </c>
      <c r="D820" s="5" t="s">
        <v>3020</v>
      </c>
      <c r="E820" s="5" t="s">
        <v>120</v>
      </c>
      <c r="F820" s="5" t="s">
        <v>11760</v>
      </c>
      <c r="G820" s="5">
        <v>11</v>
      </c>
      <c r="H820" s="5">
        <v>2</v>
      </c>
      <c r="I820" s="5">
        <f t="shared" si="72"/>
        <v>3</v>
      </c>
      <c r="J820" s="5">
        <f t="shared" si="73"/>
        <v>3</v>
      </c>
      <c r="K820" s="5"/>
      <c r="L820" s="5"/>
      <c r="M820" s="5"/>
      <c r="N820" s="5"/>
      <c r="O820" s="5" t="s">
        <v>3014</v>
      </c>
      <c r="P820" s="6">
        <f>[1]!EM_S_INFO_EMPLOYEE(B820,"2019")</f>
        <v>7596</v>
      </c>
      <c r="Q820" s="6">
        <f>[1]!EM_S_STM07_IS(B820,"83","2019-12-31","1",1000000000)</f>
        <v>3.9105273253599999</v>
      </c>
      <c r="R820" s="6">
        <f>[1]!EM_S_FA_YOY_OR(B820,"2019-12-31")</f>
        <v>-6.1929787385999999</v>
      </c>
      <c r="S820" s="6">
        <f>[1]!EM_S_FA_YOY_OR(B820,"2020-12-31")</f>
        <v>-0.95301446249999999</v>
      </c>
      <c r="T820" s="6">
        <f>[1]!EM_S_FA_YOY_OR(B820,"2021-12-31")</f>
        <v>0.61245221480000001</v>
      </c>
      <c r="U820" s="6">
        <f>[1]!EM_S_FA_YOY_OR(B820,"2022-12-31")</f>
        <v>7.9662616685999996</v>
      </c>
      <c r="V820" s="7">
        <f t="shared" si="74"/>
        <v>2.5418998069666663</v>
      </c>
      <c r="W820" s="8">
        <f t="shared" si="75"/>
        <v>4.7623993620748415</v>
      </c>
      <c r="X820" s="6">
        <f>[1]!EM_S_FA_YOY_NETPROFIT(B820,"2019-12-31")</f>
        <v>6.0433945400000001E-2</v>
      </c>
      <c r="Y820" s="6">
        <f>[1]!EM_S_FA_YOY_NETPROFIT(B820,"2020-12-31")</f>
        <v>19.223603368100001</v>
      </c>
      <c r="Z820" s="6">
        <f>[1]!EM_S_FA_YOY_NETPROFIT(B820,"2021-12-31")</f>
        <v>-62.285760191199998</v>
      </c>
      <c r="AA820" s="6">
        <f>[1]!EM_S_FA_YOY_NETPROFIT(B820,"2022-12-31")</f>
        <v>-14.797556761499999</v>
      </c>
      <c r="AB820" s="7">
        <f t="shared" si="76"/>
        <v>-19.286571194866664</v>
      </c>
      <c r="AC820" s="8">
        <f t="shared" si="77"/>
        <v>40.939681543677963</v>
      </c>
    </row>
    <row r="821" spans="1:29" ht="16.5" x14ac:dyDescent="0.45">
      <c r="A821" s="9">
        <v>901</v>
      </c>
      <c r="B821" s="5" t="s">
        <v>3021</v>
      </c>
      <c r="C821" s="5" t="s">
        <v>3022</v>
      </c>
      <c r="D821" s="5" t="s">
        <v>3023</v>
      </c>
      <c r="E821" s="5" t="s">
        <v>120</v>
      </c>
      <c r="F821" s="5" t="s">
        <v>11773</v>
      </c>
      <c r="G821" s="5">
        <v>24</v>
      </c>
      <c r="H821" s="5">
        <v>2</v>
      </c>
      <c r="I821" s="5">
        <f t="shared" si="72"/>
        <v>1</v>
      </c>
      <c r="J821" s="5">
        <f t="shared" si="73"/>
        <v>11</v>
      </c>
      <c r="K821" s="5"/>
      <c r="L821" s="5"/>
      <c r="M821" s="5"/>
      <c r="N821" s="5"/>
      <c r="O821" s="5" t="s">
        <v>3024</v>
      </c>
      <c r="P821" s="6">
        <f>[1]!EM_S_INFO_EMPLOYEE(B821,"2019")</f>
        <v>742</v>
      </c>
      <c r="Q821" s="6">
        <f>[1]!EM_S_STM07_IS(B821,"83","2019-12-31","1",1000000000)</f>
        <v>1.4165967794600001</v>
      </c>
      <c r="R821" s="6">
        <f>[1]!EM_S_FA_YOY_OR(B821,"2019-12-31")</f>
        <v>1.5005623733</v>
      </c>
      <c r="S821" s="6">
        <f>[1]!EM_S_FA_YOY_OR(B821,"2020-12-31")</f>
        <v>-5.2834634650999996</v>
      </c>
      <c r="T821" s="6">
        <f>[1]!EM_S_FA_YOY_OR(B821,"2021-12-31")</f>
        <v>9.5547852777000006</v>
      </c>
      <c r="U821" s="6">
        <f>[1]!EM_S_FA_YOY_OR(B821,"2022-12-31")</f>
        <v>-5.2377650404000002</v>
      </c>
      <c r="V821" s="7">
        <f t="shared" si="74"/>
        <v>-0.32214774259999973</v>
      </c>
      <c r="W821" s="8">
        <f t="shared" si="75"/>
        <v>8.5537054252601177</v>
      </c>
      <c r="X821" s="6">
        <f>[1]!EM_S_FA_YOY_NETPROFIT(B821,"2019-12-31")</f>
        <v>-15.647189296800001</v>
      </c>
      <c r="Y821" s="6">
        <f>[1]!EM_S_FA_YOY_NETPROFIT(B821,"2020-12-31")</f>
        <v>39.321261328600002</v>
      </c>
      <c r="Z821" s="6">
        <f>[1]!EM_S_FA_YOY_NETPROFIT(B821,"2021-12-31")</f>
        <v>19.657940892399999</v>
      </c>
      <c r="AA821" s="6">
        <f>[1]!EM_S_FA_YOY_NETPROFIT(B821,"2022-12-31")</f>
        <v>-190.03396766770001</v>
      </c>
      <c r="AB821" s="7">
        <f t="shared" si="76"/>
        <v>-43.684921815566668</v>
      </c>
      <c r="AC821" s="8">
        <f t="shared" si="77"/>
        <v>127.12275153966948</v>
      </c>
    </row>
    <row r="822" spans="1:29" ht="16.5" x14ac:dyDescent="0.45">
      <c r="A822" s="9">
        <v>902</v>
      </c>
      <c r="B822" s="5" t="s">
        <v>3025</v>
      </c>
      <c r="C822" s="5" t="s">
        <v>3026</v>
      </c>
      <c r="D822" s="5" t="s">
        <v>3027</v>
      </c>
      <c r="E822" s="5" t="s">
        <v>474</v>
      </c>
      <c r="F822" s="5" t="s">
        <v>11769</v>
      </c>
      <c r="G822" s="5">
        <v>20</v>
      </c>
      <c r="H822" s="5">
        <v>3</v>
      </c>
      <c r="I822" s="5">
        <f t="shared" si="72"/>
        <v>4</v>
      </c>
      <c r="J822" s="5">
        <f t="shared" si="73"/>
        <v>7</v>
      </c>
      <c r="K822" s="5"/>
      <c r="L822" s="5"/>
      <c r="M822" s="5"/>
      <c r="N822" s="5"/>
      <c r="O822" s="5" t="s">
        <v>3028</v>
      </c>
      <c r="P822" s="6">
        <f>[1]!EM_S_INFO_EMPLOYEE(B822,"2019")</f>
        <v>8601</v>
      </c>
      <c r="Q822" s="6">
        <f>[1]!EM_S_STM07_IS(B822,"83","2019-12-31","1",1000000000)</f>
        <v>9.2657677514099994</v>
      </c>
      <c r="R822" s="6">
        <f>[1]!EM_S_FA_YOY_OR(B822,"2019-12-31")</f>
        <v>1.4695820279</v>
      </c>
      <c r="S822" s="6">
        <f>[1]!EM_S_FA_YOY_OR(B822,"2020-12-31")</f>
        <v>11.207560841299999</v>
      </c>
      <c r="T822" s="6">
        <f>[1]!EM_S_FA_YOY_OR(B822,"2021-12-31")</f>
        <v>31.486488564199998</v>
      </c>
      <c r="U822" s="6">
        <f>[1]!EM_S_FA_YOY_OR(B822,"2022-12-31")</f>
        <v>16.177921829799999</v>
      </c>
      <c r="V822" s="7">
        <f t="shared" si="74"/>
        <v>19.623990411766666</v>
      </c>
      <c r="W822" s="8">
        <f t="shared" si="75"/>
        <v>10.569544403680036</v>
      </c>
      <c r="X822" s="6">
        <f>[1]!EM_S_FA_YOY_NETPROFIT(B822,"2019-12-31")</f>
        <v>2.5537253084999998</v>
      </c>
      <c r="Y822" s="6">
        <f>[1]!EM_S_FA_YOY_NETPROFIT(B822,"2020-12-31")</f>
        <v>-29.692316187799999</v>
      </c>
      <c r="Z822" s="6">
        <f>[1]!EM_S_FA_YOY_NETPROFIT(B822,"2021-12-31")</f>
        <v>32.269644295299997</v>
      </c>
      <c r="AA822" s="6">
        <f>[1]!EM_S_FA_YOY_NETPROFIT(B822,"2022-12-31")</f>
        <v>13.2950450593</v>
      </c>
      <c r="AB822" s="7">
        <f t="shared" si="76"/>
        <v>5.2907910555999988</v>
      </c>
      <c r="AC822" s="8">
        <f t="shared" si="77"/>
        <v>31.747002982078829</v>
      </c>
    </row>
    <row r="823" spans="1:29" ht="16.5" x14ac:dyDescent="0.45">
      <c r="A823" s="9">
        <v>903</v>
      </c>
      <c r="B823" s="5" t="s">
        <v>3029</v>
      </c>
      <c r="C823" s="5" t="s">
        <v>3030</v>
      </c>
      <c r="D823" s="5" t="s">
        <v>3031</v>
      </c>
      <c r="E823" s="5" t="s">
        <v>263</v>
      </c>
      <c r="F823" s="5" t="s">
        <v>11760</v>
      </c>
      <c r="G823" s="5">
        <v>11</v>
      </c>
      <c r="H823" s="5">
        <v>2</v>
      </c>
      <c r="I823" s="5">
        <f t="shared" si="72"/>
        <v>3</v>
      </c>
      <c r="J823" s="5">
        <f t="shared" si="73"/>
        <v>3</v>
      </c>
      <c r="K823" s="5"/>
      <c r="L823" s="5"/>
      <c r="M823" s="5"/>
      <c r="N823" s="5"/>
      <c r="O823" s="5" t="s">
        <v>3024</v>
      </c>
      <c r="P823" s="6">
        <f>[1]!EM_S_INFO_EMPLOYEE(B823,"2019")</f>
        <v>3708</v>
      </c>
      <c r="Q823" s="6">
        <f>[1]!EM_S_STM07_IS(B823,"83","2019-12-31","1",1000000000)</f>
        <v>2.60360985753</v>
      </c>
      <c r="R823" s="6">
        <f>[1]!EM_S_FA_YOY_OR(B823,"2019-12-31")</f>
        <v>12.8035190927</v>
      </c>
      <c r="S823" s="6">
        <f>[1]!EM_S_FA_YOY_OR(B823,"2020-12-31")</f>
        <v>-14.729576680299999</v>
      </c>
      <c r="T823" s="6">
        <f>[1]!EM_S_FA_YOY_OR(B823,"2021-12-31")</f>
        <v>10.925360002</v>
      </c>
      <c r="U823" s="6">
        <f>[1]!EM_S_FA_YOY_OR(B823,"2022-12-31")</f>
        <v>-17.4553980166</v>
      </c>
      <c r="V823" s="7">
        <f t="shared" si="74"/>
        <v>-7.0865382316333339</v>
      </c>
      <c r="W823" s="8">
        <f t="shared" si="75"/>
        <v>15.658189038756358</v>
      </c>
      <c r="X823" s="6">
        <f>[1]!EM_S_FA_YOY_NETPROFIT(B823,"2019-12-31")</f>
        <v>2.2879206456999999</v>
      </c>
      <c r="Y823" s="6">
        <f>[1]!EM_S_FA_YOY_NETPROFIT(B823,"2020-12-31")</f>
        <v>-50.481199400999998</v>
      </c>
      <c r="Z823" s="6">
        <f>[1]!EM_S_FA_YOY_NETPROFIT(B823,"2021-12-31")</f>
        <v>-436.37021955289998</v>
      </c>
      <c r="AA823" s="6">
        <f>[1]!EM_S_FA_YOY_NETPROFIT(B823,"2022-12-31")</f>
        <v>-183.80244605799999</v>
      </c>
      <c r="AB823" s="7">
        <f t="shared" si="76"/>
        <v>-223.55128833729998</v>
      </c>
      <c r="AC823" s="8">
        <f t="shared" si="77"/>
        <v>195.99122892455387</v>
      </c>
    </row>
    <row r="824" spans="1:29" ht="16.5" x14ac:dyDescent="0.45">
      <c r="A824" s="9">
        <v>904</v>
      </c>
      <c r="B824" s="5" t="s">
        <v>3032</v>
      </c>
      <c r="C824" s="5" t="s">
        <v>3033</v>
      </c>
      <c r="D824" s="5" t="s">
        <v>3034</v>
      </c>
      <c r="E824" s="5" t="s">
        <v>474</v>
      </c>
      <c r="F824" s="5" t="s">
        <v>11759</v>
      </c>
      <c r="G824" s="5">
        <v>9</v>
      </c>
      <c r="H824" s="5">
        <v>2</v>
      </c>
      <c r="I824" s="5">
        <f t="shared" si="72"/>
        <v>3</v>
      </c>
      <c r="J824" s="5">
        <f t="shared" si="73"/>
        <v>2</v>
      </c>
      <c r="K824" s="5"/>
      <c r="L824" s="5"/>
      <c r="M824" s="5"/>
      <c r="N824" s="5"/>
      <c r="O824" s="5" t="s">
        <v>3035</v>
      </c>
      <c r="P824" s="6">
        <f>[1]!EM_S_INFO_EMPLOYEE(B824,"2019")</f>
        <v>2348</v>
      </c>
      <c r="Q824" s="6">
        <f>[1]!EM_S_STM07_IS(B824,"83","2019-12-31","1",1000000000)</f>
        <v>3.39352314914</v>
      </c>
      <c r="R824" s="6">
        <f>[1]!EM_S_FA_YOY_OR(B824,"2019-12-31")</f>
        <v>24.959455582299999</v>
      </c>
      <c r="S824" s="6">
        <f>[1]!EM_S_FA_YOY_OR(B824,"2020-12-31")</f>
        <v>14.062498549900001</v>
      </c>
      <c r="T824" s="6">
        <f>[1]!EM_S_FA_YOY_OR(B824,"2021-12-31")</f>
        <v>27.049471565899999</v>
      </c>
      <c r="U824" s="6">
        <f>[1]!EM_S_FA_YOY_OR(B824,"2022-12-31")</f>
        <v>-19.746367809700001</v>
      </c>
      <c r="V824" s="7">
        <f t="shared" si="74"/>
        <v>7.1218674353666662</v>
      </c>
      <c r="W824" s="8">
        <f t="shared" si="75"/>
        <v>24.157647151942591</v>
      </c>
      <c r="X824" s="6">
        <f>[1]!EM_S_FA_YOY_NETPROFIT(B824,"2019-12-31")</f>
        <v>63.705489860500002</v>
      </c>
      <c r="Y824" s="6">
        <f>[1]!EM_S_FA_YOY_NETPROFIT(B824,"2020-12-31")</f>
        <v>-9.0376261659000008</v>
      </c>
      <c r="Z824" s="6">
        <f>[1]!EM_S_FA_YOY_NETPROFIT(B824,"2021-12-31")</f>
        <v>-27.481029613800001</v>
      </c>
      <c r="AA824" s="6">
        <f>[1]!EM_S_FA_YOY_NETPROFIT(B824,"2022-12-31")</f>
        <v>-24.5698342827</v>
      </c>
      <c r="AB824" s="7">
        <f t="shared" si="76"/>
        <v>-20.362830020800001</v>
      </c>
      <c r="AC824" s="8">
        <f t="shared" si="77"/>
        <v>9.9153389417727951</v>
      </c>
    </row>
    <row r="825" spans="1:29" ht="16.5" x14ac:dyDescent="0.45">
      <c r="A825" s="9">
        <v>905</v>
      </c>
      <c r="B825" s="5" t="s">
        <v>3036</v>
      </c>
      <c r="C825" s="5" t="s">
        <v>3037</v>
      </c>
      <c r="D825" s="5" t="s">
        <v>3038</v>
      </c>
      <c r="E825" s="5" t="s">
        <v>7</v>
      </c>
      <c r="F825" s="5" t="s">
        <v>11765</v>
      </c>
      <c r="G825" s="5">
        <v>16</v>
      </c>
      <c r="H825" s="5">
        <v>3</v>
      </c>
      <c r="I825" s="5">
        <f t="shared" si="72"/>
        <v>1</v>
      </c>
      <c r="J825" s="5">
        <f t="shared" si="73"/>
        <v>9</v>
      </c>
      <c r="K825" s="5"/>
      <c r="L825" s="5"/>
      <c r="M825" s="5"/>
      <c r="N825" s="5"/>
      <c r="O825" s="5" t="s">
        <v>3035</v>
      </c>
      <c r="P825" s="6">
        <f>[1]!EM_S_INFO_EMPLOYEE(B825,"2019")</f>
        <v>2162</v>
      </c>
      <c r="Q825" s="6">
        <f>[1]!EM_S_STM07_IS(B825,"83","2019-12-31","1",1000000000)</f>
        <v>4.6246536164199998</v>
      </c>
      <c r="R825" s="6">
        <f>[1]!EM_S_FA_YOY_OR(B825,"2019-12-31")</f>
        <v>-3.9525006209</v>
      </c>
      <c r="S825" s="6">
        <f>[1]!EM_S_FA_YOY_OR(B825,"2020-12-31")</f>
        <v>15.2967404162</v>
      </c>
      <c r="T825" s="6">
        <f>[1]!EM_S_FA_YOY_OR(B825,"2021-12-31")</f>
        <v>19.375245702800001</v>
      </c>
      <c r="U825" s="6">
        <f>[1]!EM_S_FA_YOY_OR(B825,"2022-12-31")</f>
        <v>12.477785624499999</v>
      </c>
      <c r="V825" s="7">
        <f t="shared" si="74"/>
        <v>15.716590581166669</v>
      </c>
      <c r="W825" s="8">
        <f t="shared" si="75"/>
        <v>3.4678443597864104</v>
      </c>
      <c r="X825" s="6">
        <f>[1]!EM_S_FA_YOY_NETPROFIT(B825,"2019-12-31")</f>
        <v>83.650415359099995</v>
      </c>
      <c r="Y825" s="6">
        <f>[1]!EM_S_FA_YOY_NETPROFIT(B825,"2020-12-31")</f>
        <v>-2.1007705605</v>
      </c>
      <c r="Z825" s="6">
        <f>[1]!EM_S_FA_YOY_NETPROFIT(B825,"2021-12-31")</f>
        <v>-77.155817646299994</v>
      </c>
      <c r="AA825" s="6">
        <f>[1]!EM_S_FA_YOY_NETPROFIT(B825,"2022-12-31")</f>
        <v>206.22877814</v>
      </c>
      <c r="AB825" s="7">
        <f t="shared" si="76"/>
        <v>42.324063311066674</v>
      </c>
      <c r="AC825" s="8">
        <f t="shared" si="77"/>
        <v>146.82261978533273</v>
      </c>
    </row>
    <row r="826" spans="1:29" ht="16.5" x14ac:dyDescent="0.45">
      <c r="A826" s="9">
        <v>906</v>
      </c>
      <c r="B826" s="5" t="s">
        <v>3039</v>
      </c>
      <c r="C826" s="5" t="s">
        <v>3040</v>
      </c>
      <c r="D826" s="5" t="s">
        <v>3041</v>
      </c>
      <c r="E826" s="5" t="s">
        <v>240</v>
      </c>
      <c r="F826" s="5" t="s">
        <v>11771</v>
      </c>
      <c r="G826" s="5">
        <v>22</v>
      </c>
      <c r="H826" s="5">
        <v>3</v>
      </c>
      <c r="I826" s="5">
        <f t="shared" si="72"/>
        <v>4</v>
      </c>
      <c r="J826" s="5">
        <f t="shared" si="73"/>
        <v>7</v>
      </c>
      <c r="K826" s="5"/>
      <c r="L826" s="5"/>
      <c r="M826" s="5"/>
      <c r="N826" s="5"/>
      <c r="O826" s="5" t="s">
        <v>3035</v>
      </c>
      <c r="P826" s="6">
        <f>[1]!EM_S_INFO_EMPLOYEE(B826,"2019")</f>
        <v>2491</v>
      </c>
      <c r="Q826" s="6">
        <f>[1]!EM_S_STM07_IS(B826,"83","2019-12-31","1",1000000000)</f>
        <v>11.53569301364</v>
      </c>
      <c r="R826" s="6">
        <f>[1]!EM_S_FA_YOY_OR(B826,"2019-12-31")</f>
        <v>-4.7797767646000002</v>
      </c>
      <c r="S826" s="6">
        <f>[1]!EM_S_FA_YOY_OR(B826,"2020-12-31")</f>
        <v>15.2186318812</v>
      </c>
      <c r="T826" s="6">
        <f>[1]!EM_S_FA_YOY_OR(B826,"2021-12-31")</f>
        <v>-2.1688478517999998</v>
      </c>
      <c r="U826" s="6">
        <f>[1]!EM_S_FA_YOY_OR(B826,"2022-12-31")</f>
        <v>12.278968242199999</v>
      </c>
      <c r="V826" s="7">
        <f t="shared" si="74"/>
        <v>8.4429174238666675</v>
      </c>
      <c r="W826" s="8">
        <f t="shared" si="75"/>
        <v>9.3068564659071793</v>
      </c>
      <c r="X826" s="6">
        <f>[1]!EM_S_FA_YOY_NETPROFIT(B826,"2019-12-31")</f>
        <v>-27.7777339067</v>
      </c>
      <c r="Y826" s="6">
        <f>[1]!EM_S_FA_YOY_NETPROFIT(B826,"2020-12-31")</f>
        <v>-593.95860255749994</v>
      </c>
      <c r="Z826" s="6">
        <f>[1]!EM_S_FA_YOY_NETPROFIT(B826,"2021-12-31")</f>
        <v>121.4104123611</v>
      </c>
      <c r="AA826" s="6">
        <f>[1]!EM_S_FA_YOY_NETPROFIT(B826,"2022-12-31")</f>
        <v>11.825616392700001</v>
      </c>
      <c r="AB826" s="7">
        <f t="shared" si="76"/>
        <v>-153.57419126789998</v>
      </c>
      <c r="AC826" s="8">
        <f t="shared" si="77"/>
        <v>385.29992104466436</v>
      </c>
    </row>
    <row r="827" spans="1:29" ht="16.5" x14ac:dyDescent="0.45">
      <c r="A827" s="9">
        <v>907</v>
      </c>
      <c r="B827" s="5" t="s">
        <v>3042</v>
      </c>
      <c r="C827" s="5" t="s">
        <v>3043</v>
      </c>
      <c r="D827" s="5" t="s">
        <v>3044</v>
      </c>
      <c r="E827" s="5" t="s">
        <v>1297</v>
      </c>
      <c r="F827" s="5" t="s">
        <v>11753</v>
      </c>
      <c r="G827" s="5">
        <v>3</v>
      </c>
      <c r="H827" s="5">
        <v>3</v>
      </c>
      <c r="I827" s="5">
        <f t="shared" si="72"/>
        <v>4</v>
      </c>
      <c r="J827" s="5">
        <f t="shared" si="73"/>
        <v>7</v>
      </c>
      <c r="K827" s="5"/>
      <c r="L827" s="5"/>
      <c r="M827" s="5"/>
      <c r="N827" s="5"/>
      <c r="O827" s="5" t="s">
        <v>3035</v>
      </c>
      <c r="P827" s="6">
        <f>[1]!EM_S_INFO_EMPLOYEE(B827,"2019")</f>
        <v>896</v>
      </c>
      <c r="Q827" s="6">
        <f>[1]!EM_S_STM07_IS(B827,"83","2019-12-31","1",1000000000)</f>
        <v>1.2037121017100001</v>
      </c>
      <c r="R827" s="6">
        <f>[1]!EM_S_FA_YOY_OR(B827,"2019-12-31")</f>
        <v>22.820996855600001</v>
      </c>
      <c r="S827" s="6">
        <f>[1]!EM_S_FA_YOY_OR(B827,"2020-12-31")</f>
        <v>26.3206881047</v>
      </c>
      <c r="T827" s="6">
        <f>[1]!EM_S_FA_YOY_OR(B827,"2021-12-31")</f>
        <v>12.2531753986</v>
      </c>
      <c r="U827" s="6">
        <f>[1]!EM_S_FA_YOY_OR(B827,"2022-12-31")</f>
        <v>2.6207737980000001</v>
      </c>
      <c r="V827" s="7">
        <f t="shared" si="74"/>
        <v>13.731545767100002</v>
      </c>
      <c r="W827" s="8">
        <f t="shared" si="75"/>
        <v>11.918920620008965</v>
      </c>
      <c r="X827" s="6">
        <f>[1]!EM_S_FA_YOY_NETPROFIT(B827,"2019-12-31")</f>
        <v>14.245768656499999</v>
      </c>
      <c r="Y827" s="6">
        <f>[1]!EM_S_FA_YOY_NETPROFIT(B827,"2020-12-31")</f>
        <v>87.4280187783</v>
      </c>
      <c r="Z827" s="6">
        <f>[1]!EM_S_FA_YOY_NETPROFIT(B827,"2021-12-31")</f>
        <v>-18.705868342199999</v>
      </c>
      <c r="AA827" s="6">
        <f>[1]!EM_S_FA_YOY_NETPROFIT(B827,"2022-12-31")</f>
        <v>16.053675685399998</v>
      </c>
      <c r="AB827" s="7">
        <f t="shared" si="76"/>
        <v>28.258608707166669</v>
      </c>
      <c r="AC827" s="8">
        <f t="shared" si="77"/>
        <v>54.10934107320211</v>
      </c>
    </row>
    <row r="828" spans="1:29" ht="16.5" x14ac:dyDescent="0.45">
      <c r="A828" s="9">
        <v>908</v>
      </c>
      <c r="B828" s="5" t="s">
        <v>3045</v>
      </c>
      <c r="C828" s="5" t="s">
        <v>3046</v>
      </c>
      <c r="D828" s="5" t="s">
        <v>3047</v>
      </c>
      <c r="E828" s="5" t="s">
        <v>7</v>
      </c>
      <c r="F828" s="5" t="s">
        <v>11762</v>
      </c>
      <c r="G828" s="5">
        <v>13</v>
      </c>
      <c r="H828" s="5">
        <v>2</v>
      </c>
      <c r="I828" s="5">
        <f t="shared" si="72"/>
        <v>4</v>
      </c>
      <c r="J828" s="5">
        <f t="shared" si="73"/>
        <v>7</v>
      </c>
      <c r="K828" s="5"/>
      <c r="L828" s="5"/>
      <c r="M828" s="5"/>
      <c r="N828" s="5"/>
      <c r="O828" s="5" t="s">
        <v>3048</v>
      </c>
      <c r="P828" s="6">
        <f>[1]!EM_S_INFO_EMPLOYEE(B828,"2019")</f>
        <v>4177</v>
      </c>
      <c r="Q828" s="6">
        <f>[1]!EM_S_STM07_IS(B828,"83","2019-12-31","1",1000000000)</f>
        <v>3.64938310432</v>
      </c>
      <c r="R828" s="6">
        <f>[1]!EM_S_FA_YOY_OR(B828,"2019-12-31")</f>
        <v>36.624158490900001</v>
      </c>
      <c r="S828" s="6">
        <f>[1]!EM_S_FA_YOY_OR(B828,"2020-12-31")</f>
        <v>27.8483811899</v>
      </c>
      <c r="T828" s="6">
        <f>[1]!EM_S_FA_YOY_OR(B828,"2021-12-31")</f>
        <v>28.295352580199999</v>
      </c>
      <c r="U828" s="6">
        <f>[1]!EM_S_FA_YOY_OR(B828,"2022-12-31")</f>
        <v>-0.34036711619999999</v>
      </c>
      <c r="V828" s="7">
        <f t="shared" si="74"/>
        <v>18.601122217966665</v>
      </c>
      <c r="W828" s="8">
        <f t="shared" si="75"/>
        <v>16.405333264008963</v>
      </c>
      <c r="X828" s="6">
        <f>[1]!EM_S_FA_YOY_NETPROFIT(B828,"2019-12-31")</f>
        <v>35.978324995199998</v>
      </c>
      <c r="Y828" s="6">
        <f>[1]!EM_S_FA_YOY_NETPROFIT(B828,"2020-12-31")</f>
        <v>31.213153245499999</v>
      </c>
      <c r="Z828" s="6">
        <f>[1]!EM_S_FA_YOY_NETPROFIT(B828,"2021-12-31")</f>
        <v>47.644498994300001</v>
      </c>
      <c r="AA828" s="6">
        <f>[1]!EM_S_FA_YOY_NETPROFIT(B828,"2022-12-31")</f>
        <v>-18.388304342400001</v>
      </c>
      <c r="AB828" s="7">
        <f t="shared" si="76"/>
        <v>20.156449299133332</v>
      </c>
      <c r="AC828" s="8">
        <f t="shared" si="77"/>
        <v>34.376893485945253</v>
      </c>
    </row>
    <row r="829" spans="1:29" ht="16.5" x14ac:dyDescent="0.45">
      <c r="A829" s="9">
        <v>909</v>
      </c>
      <c r="B829" s="5" t="s">
        <v>3049</v>
      </c>
      <c r="C829" s="5" t="s">
        <v>3050</v>
      </c>
      <c r="D829" s="5" t="s">
        <v>3051</v>
      </c>
      <c r="E829" s="5" t="s">
        <v>259</v>
      </c>
      <c r="F829" s="5" t="s">
        <v>58</v>
      </c>
      <c r="G829" s="5">
        <v>10</v>
      </c>
      <c r="H829" s="5">
        <v>2</v>
      </c>
      <c r="I829" s="5">
        <f t="shared" si="72"/>
        <v>3</v>
      </c>
      <c r="J829" s="5">
        <f t="shared" si="73"/>
        <v>3</v>
      </c>
      <c r="K829" s="5"/>
      <c r="L829" s="5"/>
      <c r="M829" s="5"/>
      <c r="N829" s="5"/>
      <c r="O829" s="5" t="s">
        <v>3048</v>
      </c>
      <c r="P829" s="6">
        <f>[1]!EM_S_INFO_EMPLOYEE(B829,"2019")</f>
        <v>5320</v>
      </c>
      <c r="Q829" s="6">
        <f>[1]!EM_S_STM07_IS(B829,"83","2019-12-31","1",1000000000)</f>
        <v>3.5421419150300002</v>
      </c>
      <c r="R829" s="6">
        <f>[1]!EM_S_FA_YOY_OR(B829,"2019-12-31")</f>
        <v>8.7305372021000007</v>
      </c>
      <c r="S829" s="6">
        <f>[1]!EM_S_FA_YOY_OR(B829,"2020-12-31")</f>
        <v>-18.3277761971</v>
      </c>
      <c r="T829" s="6">
        <f>[1]!EM_S_FA_YOY_OR(B829,"2021-12-31")</f>
        <v>21.268309762099999</v>
      </c>
      <c r="U829" s="6">
        <f>[1]!EM_S_FA_YOY_OR(B829,"2022-12-31")</f>
        <v>-16.198002048399999</v>
      </c>
      <c r="V829" s="7">
        <f t="shared" si="74"/>
        <v>-4.4191561611333334</v>
      </c>
      <c r="W829" s="8">
        <f t="shared" si="75"/>
        <v>22.271470846108773</v>
      </c>
      <c r="X829" s="6">
        <f>[1]!EM_S_FA_YOY_NETPROFIT(B829,"2019-12-31")</f>
        <v>-4.7171631413000004</v>
      </c>
      <c r="Y829" s="6">
        <f>[1]!EM_S_FA_YOY_NETPROFIT(B829,"2020-12-31")</f>
        <v>-17.397228277300002</v>
      </c>
      <c r="Z829" s="6">
        <f>[1]!EM_S_FA_YOY_NETPROFIT(B829,"2021-12-31")</f>
        <v>-195.37685183650001</v>
      </c>
      <c r="AA829" s="6">
        <f>[1]!EM_S_FA_YOY_NETPROFIT(B829,"2022-12-31")</f>
        <v>1.902101131</v>
      </c>
      <c r="AB829" s="7">
        <f t="shared" si="76"/>
        <v>-70.290659660933343</v>
      </c>
      <c r="AC829" s="8">
        <f t="shared" si="77"/>
        <v>108.75675902508137</v>
      </c>
    </row>
    <row r="830" spans="1:29" ht="16.5" x14ac:dyDescent="0.45">
      <c r="A830" s="9">
        <v>910</v>
      </c>
      <c r="B830" s="5" t="s">
        <v>3052</v>
      </c>
      <c r="C830" s="5" t="s">
        <v>3053</v>
      </c>
      <c r="D830" s="5" t="s">
        <v>3054</v>
      </c>
      <c r="E830" s="5" t="s">
        <v>259</v>
      </c>
      <c r="F830" s="5" t="s">
        <v>11760</v>
      </c>
      <c r="G830" s="5">
        <v>11</v>
      </c>
      <c r="H830" s="5">
        <v>2</v>
      </c>
      <c r="I830" s="5">
        <f t="shared" si="72"/>
        <v>3</v>
      </c>
      <c r="J830" s="5">
        <f t="shared" si="73"/>
        <v>3</v>
      </c>
      <c r="K830" s="5"/>
      <c r="L830" s="5"/>
      <c r="M830" s="5"/>
      <c r="N830" s="5"/>
      <c r="O830" s="5" t="s">
        <v>3048</v>
      </c>
      <c r="P830" s="6">
        <f>[1]!EM_S_INFO_EMPLOYEE(B830,"2019")</f>
        <v>3136</v>
      </c>
      <c r="Q830" s="6">
        <f>[1]!EM_S_STM07_IS(B830,"83","2019-12-31","1",1000000000)</f>
        <v>3.43846594617</v>
      </c>
      <c r="R830" s="6">
        <f>[1]!EM_S_FA_YOY_OR(B830,"2019-12-31")</f>
        <v>8.0869465631999997</v>
      </c>
      <c r="S830" s="6">
        <f>[1]!EM_S_FA_YOY_OR(B830,"2020-12-31")</f>
        <v>-24.3029989391</v>
      </c>
      <c r="T830" s="6">
        <f>[1]!EM_S_FA_YOY_OR(B830,"2021-12-31")</f>
        <v>41.956530833599999</v>
      </c>
      <c r="U830" s="6">
        <f>[1]!EM_S_FA_YOY_OR(B830,"2022-12-31")</f>
        <v>16.952226647100002</v>
      </c>
      <c r="V830" s="7">
        <f t="shared" si="74"/>
        <v>11.535252847199999</v>
      </c>
      <c r="W830" s="8">
        <f t="shared" si="75"/>
        <v>33.460260388801998</v>
      </c>
      <c r="X830" s="6">
        <f>[1]!EM_S_FA_YOY_NETPROFIT(B830,"2019-12-31")</f>
        <v>10.9747598912</v>
      </c>
      <c r="Y830" s="6">
        <f>[1]!EM_S_FA_YOY_NETPROFIT(B830,"2020-12-31")</f>
        <v>20.7732642066</v>
      </c>
      <c r="Z830" s="6">
        <f>[1]!EM_S_FA_YOY_NETPROFIT(B830,"2021-12-31")</f>
        <v>-28.9032809779</v>
      </c>
      <c r="AA830" s="6">
        <f>[1]!EM_S_FA_YOY_NETPROFIT(B830,"2022-12-31")</f>
        <v>66.952807288399995</v>
      </c>
      <c r="AB830" s="7">
        <f t="shared" si="76"/>
        <v>19.607596839033331</v>
      </c>
      <c r="AC830" s="8">
        <f t="shared" si="77"/>
        <v>47.938674363586976</v>
      </c>
    </row>
    <row r="831" spans="1:29" ht="16.5" x14ac:dyDescent="0.45">
      <c r="A831" s="9">
        <v>911</v>
      </c>
      <c r="B831" s="5" t="s">
        <v>3055</v>
      </c>
      <c r="C831" s="5" t="s">
        <v>3056</v>
      </c>
      <c r="D831" s="5" t="s">
        <v>3057</v>
      </c>
      <c r="E831" s="5" t="s">
        <v>33</v>
      </c>
      <c r="F831" s="5" t="s">
        <v>11753</v>
      </c>
      <c r="G831" s="5">
        <v>3</v>
      </c>
      <c r="H831" s="5">
        <v>3</v>
      </c>
      <c r="I831" s="5">
        <f t="shared" si="72"/>
        <v>4</v>
      </c>
      <c r="J831" s="5">
        <f t="shared" si="73"/>
        <v>7</v>
      </c>
      <c r="K831" s="5"/>
      <c r="L831" s="5"/>
      <c r="M831" s="5"/>
      <c r="N831" s="5"/>
      <c r="O831" s="5" t="s">
        <v>3058</v>
      </c>
      <c r="P831" s="6">
        <f>[1]!EM_S_INFO_EMPLOYEE(B831,"2019")</f>
        <v>4696</v>
      </c>
      <c r="Q831" s="6">
        <f>[1]!EM_S_STM07_IS(B831,"83","2019-12-31","1",1000000000)</f>
        <v>2.30974264397</v>
      </c>
      <c r="R831" s="6">
        <f>[1]!EM_S_FA_YOY_OR(B831,"2019-12-31")</f>
        <v>8.2526552080000002</v>
      </c>
      <c r="S831" s="6">
        <f>[1]!EM_S_FA_YOY_OR(B831,"2020-12-31")</f>
        <v>-7.0175351009</v>
      </c>
      <c r="T831" s="6">
        <f>[1]!EM_S_FA_YOY_OR(B831,"2021-12-31")</f>
        <v>42.482416563500003</v>
      </c>
      <c r="U831" s="6">
        <f>[1]!EM_S_FA_YOY_OR(B831,"2022-12-31")</f>
        <v>9.3719014038000008</v>
      </c>
      <c r="V831" s="7">
        <f t="shared" si="74"/>
        <v>14.945594288800002</v>
      </c>
      <c r="W831" s="8">
        <f t="shared" si="75"/>
        <v>25.216281307455088</v>
      </c>
      <c r="X831" s="6">
        <f>[1]!EM_S_FA_YOY_NETPROFIT(B831,"2019-12-31")</f>
        <v>-18.796914363799999</v>
      </c>
      <c r="Y831" s="6">
        <f>[1]!EM_S_FA_YOY_NETPROFIT(B831,"2020-12-31")</f>
        <v>-216.4837174139</v>
      </c>
      <c r="Z831" s="6">
        <f>[1]!EM_S_FA_YOY_NETPROFIT(B831,"2021-12-31")</f>
        <v>135.19069237389999</v>
      </c>
      <c r="AA831" s="6">
        <f>[1]!EM_S_FA_YOY_NETPROFIT(B831,"2022-12-31")</f>
        <v>-506.71894367229999</v>
      </c>
      <c r="AB831" s="7">
        <f t="shared" si="76"/>
        <v>-196.00398957076666</v>
      </c>
      <c r="AC831" s="8">
        <f t="shared" si="77"/>
        <v>321.44448922269277</v>
      </c>
    </row>
    <row r="832" spans="1:29" ht="16.5" x14ac:dyDescent="0.45">
      <c r="A832" s="9">
        <v>912</v>
      </c>
      <c r="B832" s="5" t="s">
        <v>3059</v>
      </c>
      <c r="C832" s="5" t="s">
        <v>3060</v>
      </c>
      <c r="D832" s="5" t="s">
        <v>3061</v>
      </c>
      <c r="E832" s="5" t="s">
        <v>293</v>
      </c>
      <c r="F832" s="5" t="s">
        <v>11766</v>
      </c>
      <c r="G832" s="5">
        <v>17</v>
      </c>
      <c r="H832" s="5">
        <v>2</v>
      </c>
      <c r="I832" s="5">
        <f t="shared" si="72"/>
        <v>2</v>
      </c>
      <c r="J832" s="5">
        <f t="shared" si="73"/>
        <v>11</v>
      </c>
      <c r="K832" s="5"/>
      <c r="L832" s="5"/>
      <c r="M832" s="5"/>
      <c r="N832" s="5"/>
      <c r="O832" s="5" t="s">
        <v>3058</v>
      </c>
      <c r="P832" s="6">
        <f>[1]!EM_S_INFO_EMPLOYEE(B832,"2019")</f>
        <v>1730</v>
      </c>
      <c r="Q832" s="6">
        <f>[1]!EM_S_STM07_IS(B832,"83","2019-12-31","1",1000000000)</f>
        <v>1.7541993111</v>
      </c>
      <c r="R832" s="6">
        <f>[1]!EM_S_FA_YOY_OR(B832,"2019-12-31")</f>
        <v>2.0111573496999999</v>
      </c>
      <c r="S832" s="6">
        <f>[1]!EM_S_FA_YOY_OR(B832,"2020-12-31")</f>
        <v>23.4369525993</v>
      </c>
      <c r="T832" s="6">
        <f>[1]!EM_S_FA_YOY_OR(B832,"2021-12-31")</f>
        <v>-7.3717366151999997</v>
      </c>
      <c r="U832" s="6">
        <f>[1]!EM_S_FA_YOY_OR(B832,"2022-12-31")</f>
        <v>-46.438430307499999</v>
      </c>
      <c r="V832" s="7">
        <f t="shared" si="74"/>
        <v>-10.124404774466667</v>
      </c>
      <c r="W832" s="8">
        <f t="shared" si="75"/>
        <v>35.018925891427052</v>
      </c>
      <c r="X832" s="6">
        <f>[1]!EM_S_FA_YOY_NETPROFIT(B832,"2019-12-31")</f>
        <v>0.45733095280000002</v>
      </c>
      <c r="Y832" s="6">
        <f>[1]!EM_S_FA_YOY_NETPROFIT(B832,"2020-12-31")</f>
        <v>18.979261471499999</v>
      </c>
      <c r="Z832" s="6">
        <f>[1]!EM_S_FA_YOY_NETPROFIT(B832,"2021-12-31")</f>
        <v>-27.5886684958</v>
      </c>
      <c r="AA832" s="6">
        <f>[1]!EM_S_FA_YOY_NETPROFIT(B832,"2022-12-31")</f>
        <v>-69.001658174900001</v>
      </c>
      <c r="AB832" s="7">
        <f t="shared" si="76"/>
        <v>-25.870355066399998</v>
      </c>
      <c r="AC832" s="8">
        <f t="shared" si="77"/>
        <v>44.01562229751859</v>
      </c>
    </row>
    <row r="833" spans="1:29" ht="16.5" x14ac:dyDescent="0.45">
      <c r="A833" s="9">
        <v>913</v>
      </c>
      <c r="B833" s="5" t="s">
        <v>3062</v>
      </c>
      <c r="C833" s="5" t="s">
        <v>3063</v>
      </c>
      <c r="D833" s="5" t="s">
        <v>3064</v>
      </c>
      <c r="E833" s="5" t="s">
        <v>293</v>
      </c>
      <c r="F833" s="5" t="s">
        <v>11773</v>
      </c>
      <c r="G833" s="5">
        <v>24</v>
      </c>
      <c r="H833" s="5">
        <v>2</v>
      </c>
      <c r="I833" s="5">
        <f t="shared" si="72"/>
        <v>1</v>
      </c>
      <c r="J833" s="5">
        <f t="shared" si="73"/>
        <v>11</v>
      </c>
      <c r="K833" s="5"/>
      <c r="L833" s="5"/>
      <c r="M833" s="5"/>
      <c r="N833" s="5"/>
      <c r="O833" s="5" t="s">
        <v>3058</v>
      </c>
      <c r="P833" s="6">
        <f>[1]!EM_S_INFO_EMPLOYEE(B833,"2019")</f>
        <v>4241</v>
      </c>
      <c r="Q833" s="6">
        <f>[1]!EM_S_STM07_IS(B833,"83","2019-12-31","1",1000000000)</f>
        <v>3.8874694015300002</v>
      </c>
      <c r="R833" s="6">
        <f>[1]!EM_S_FA_YOY_OR(B833,"2019-12-31")</f>
        <v>-1.5850270531999999</v>
      </c>
      <c r="S833" s="6">
        <f>[1]!EM_S_FA_YOY_OR(B833,"2020-12-31")</f>
        <v>6.2560472229000004</v>
      </c>
      <c r="T833" s="6">
        <f>[1]!EM_S_FA_YOY_OR(B833,"2021-12-31")</f>
        <v>85.292325411500002</v>
      </c>
      <c r="U833" s="6">
        <f>[1]!EM_S_FA_YOY_OR(B833,"2022-12-31")</f>
        <v>58.465614059499998</v>
      </c>
      <c r="V833" s="7">
        <f t="shared" si="74"/>
        <v>50.004662231299996</v>
      </c>
      <c r="W833" s="8">
        <f t="shared" si="75"/>
        <v>40.19171676920238</v>
      </c>
      <c r="X833" s="6">
        <f>[1]!EM_S_FA_YOY_NETPROFIT(B833,"2019-12-31")</f>
        <v>-419.47216480560002</v>
      </c>
      <c r="Y833" s="6">
        <f>[1]!EM_S_FA_YOY_NETPROFIT(B833,"2020-12-31")</f>
        <v>110.6359653265</v>
      </c>
      <c r="Z833" s="6">
        <f>[1]!EM_S_FA_YOY_NETPROFIT(B833,"2021-12-31")</f>
        <v>2763.7400490924001</v>
      </c>
      <c r="AA833" s="6">
        <f>[1]!EM_S_FA_YOY_NETPROFIT(B833,"2022-12-31")</f>
        <v>60.255181959700003</v>
      </c>
      <c r="AB833" s="7">
        <f t="shared" si="76"/>
        <v>978.21039879286673</v>
      </c>
      <c r="AC833" s="8">
        <f t="shared" si="77"/>
        <v>1546.519206122977</v>
      </c>
    </row>
    <row r="834" spans="1:29" ht="16.5" x14ac:dyDescent="0.45">
      <c r="A834" s="9">
        <v>914</v>
      </c>
      <c r="B834" s="5" t="s">
        <v>3065</v>
      </c>
      <c r="C834" s="5" t="s">
        <v>3066</v>
      </c>
      <c r="D834" s="5" t="s">
        <v>3067</v>
      </c>
      <c r="E834" s="5" t="s">
        <v>288</v>
      </c>
      <c r="F834" s="5" t="s">
        <v>11767</v>
      </c>
      <c r="G834" s="5">
        <v>18</v>
      </c>
      <c r="H834" s="5">
        <v>2</v>
      </c>
      <c r="I834" s="5">
        <f t="shared" ref="I834:I897" si="78">VLOOKUP(F834,K:N,4,FALSE)</f>
        <v>2</v>
      </c>
      <c r="J834" s="5">
        <f t="shared" ref="J834:J897" si="79">VLOOKUP(F834,K:L,2,FALSE)</f>
        <v>4</v>
      </c>
      <c r="K834" s="5"/>
      <c r="L834" s="5"/>
      <c r="M834" s="5"/>
      <c r="N834" s="5"/>
      <c r="O834" s="5" t="s">
        <v>3058</v>
      </c>
      <c r="P834" s="6">
        <f>[1]!EM_S_INFO_EMPLOYEE(B834,"2019")</f>
        <v>2306</v>
      </c>
      <c r="Q834" s="6">
        <f>[1]!EM_S_STM07_IS(B834,"83","2019-12-31","1",1000000000)</f>
        <v>30.057692948620002</v>
      </c>
      <c r="R834" s="6">
        <f>[1]!EM_S_FA_YOY_OR(B834,"2019-12-31")</f>
        <v>7.6408326911</v>
      </c>
      <c r="S834" s="6">
        <f>[1]!EM_S_FA_YOY_OR(B834,"2020-12-31")</f>
        <v>-17.871543244200002</v>
      </c>
      <c r="T834" s="6">
        <f>[1]!EM_S_FA_YOY_OR(B834,"2021-12-31")</f>
        <v>41.344027949299999</v>
      </c>
      <c r="U834" s="6">
        <f>[1]!EM_S_FA_YOY_OR(B834,"2022-12-31")</f>
        <v>-14.5637090303</v>
      </c>
      <c r="V834" s="7">
        <f t="shared" ref="V834:V897" si="80">AVERAGE(S834:U834)</f>
        <v>2.969591891599999</v>
      </c>
      <c r="W834" s="8">
        <f t="shared" ref="W834:W897" si="81">STDEV(S834:U834)</f>
        <v>33.274366242748208</v>
      </c>
      <c r="X834" s="6">
        <f>[1]!EM_S_FA_YOY_NETPROFIT(B834,"2019-12-31")</f>
        <v>-25.2450554819</v>
      </c>
      <c r="Y834" s="6">
        <f>[1]!EM_S_FA_YOY_NETPROFIT(B834,"2020-12-31")</f>
        <v>62.854438469199998</v>
      </c>
      <c r="Z834" s="6">
        <f>[1]!EM_S_FA_YOY_NETPROFIT(B834,"2021-12-31")</f>
        <v>137.89377853080001</v>
      </c>
      <c r="AA834" s="6">
        <f>[1]!EM_S_FA_YOY_NETPROFIT(B834,"2022-12-31")</f>
        <v>-75.576015318399996</v>
      </c>
      <c r="AB834" s="7">
        <f t="shared" ref="AB834:AB897" si="82">AVERAGE(Y834:AA834)</f>
        <v>41.724067227200003</v>
      </c>
      <c r="AC834" s="8">
        <f t="shared" ref="AC834:AC897" si="83">STDEV(Y834:AA834)</f>
        <v>108.29223269987345</v>
      </c>
    </row>
    <row r="835" spans="1:29" ht="16.5" x14ac:dyDescent="0.45">
      <c r="A835" s="9">
        <v>915</v>
      </c>
      <c r="B835" s="5" t="s">
        <v>3068</v>
      </c>
      <c r="C835" s="5" t="s">
        <v>3069</v>
      </c>
      <c r="D835" s="5" t="s">
        <v>3070</v>
      </c>
      <c r="E835" s="5" t="s">
        <v>120</v>
      </c>
      <c r="F835" s="5" t="s">
        <v>11762</v>
      </c>
      <c r="G835" s="5">
        <v>13</v>
      </c>
      <c r="H835" s="5">
        <v>2</v>
      </c>
      <c r="I835" s="5">
        <f t="shared" si="78"/>
        <v>4</v>
      </c>
      <c r="J835" s="5">
        <f t="shared" si="79"/>
        <v>7</v>
      </c>
      <c r="K835" s="5"/>
      <c r="L835" s="5"/>
      <c r="M835" s="5"/>
      <c r="N835" s="5"/>
      <c r="O835" s="5" t="s">
        <v>3071</v>
      </c>
      <c r="P835" s="6">
        <f>[1]!EM_S_INFO_EMPLOYEE(B835,"2019")</f>
        <v>1043</v>
      </c>
      <c r="Q835" s="6">
        <f>[1]!EM_S_STM07_IS(B835,"83","2019-12-31","1",1000000000)</f>
        <v>1.83238517837</v>
      </c>
      <c r="R835" s="6">
        <f>[1]!EM_S_FA_YOY_OR(B835,"2019-12-31")</f>
        <v>18.417131622399999</v>
      </c>
      <c r="S835" s="6">
        <f>[1]!EM_S_FA_YOY_OR(B835,"2020-12-31")</f>
        <v>24.047719707700001</v>
      </c>
      <c r="T835" s="6">
        <f>[1]!EM_S_FA_YOY_OR(B835,"2021-12-31")</f>
        <v>66.399320768899997</v>
      </c>
      <c r="U835" s="6">
        <f>[1]!EM_S_FA_YOY_OR(B835,"2022-12-31")</f>
        <v>12.608056169899999</v>
      </c>
      <c r="V835" s="7">
        <f t="shared" si="80"/>
        <v>34.351698882166666</v>
      </c>
      <c r="W835" s="8">
        <f t="shared" si="81"/>
        <v>28.337325683818325</v>
      </c>
      <c r="X835" s="6">
        <f>[1]!EM_S_FA_YOY_NETPROFIT(B835,"2019-12-31")</f>
        <v>120.76733359399999</v>
      </c>
      <c r="Y835" s="6">
        <f>[1]!EM_S_FA_YOY_NETPROFIT(B835,"2020-12-31")</f>
        <v>32.340076042500002</v>
      </c>
      <c r="Z835" s="6">
        <f>[1]!EM_S_FA_YOY_NETPROFIT(B835,"2021-12-31")</f>
        <v>-17.5132761759</v>
      </c>
      <c r="AA835" s="6">
        <f>[1]!EM_S_FA_YOY_NETPROFIT(B835,"2022-12-31")</f>
        <v>59.8300969059</v>
      </c>
      <c r="AB835" s="7">
        <f t="shared" si="82"/>
        <v>24.885632257500003</v>
      </c>
      <c r="AC835" s="8">
        <f t="shared" si="83"/>
        <v>39.206834723367045</v>
      </c>
    </row>
    <row r="836" spans="1:29" ht="16.5" x14ac:dyDescent="0.45">
      <c r="A836" s="9">
        <v>916</v>
      </c>
      <c r="B836" s="5" t="s">
        <v>3072</v>
      </c>
      <c r="C836" s="5" t="s">
        <v>3073</v>
      </c>
      <c r="D836" s="5" t="s">
        <v>3074</v>
      </c>
      <c r="E836" s="5" t="s">
        <v>33</v>
      </c>
      <c r="F836" s="5" t="s">
        <v>11753</v>
      </c>
      <c r="G836" s="5">
        <v>3</v>
      </c>
      <c r="H836" s="5">
        <v>3</v>
      </c>
      <c r="I836" s="5">
        <f t="shared" si="78"/>
        <v>4</v>
      </c>
      <c r="J836" s="5">
        <f t="shared" si="79"/>
        <v>7</v>
      </c>
      <c r="K836" s="5"/>
      <c r="L836" s="5"/>
      <c r="M836" s="5"/>
      <c r="N836" s="5"/>
      <c r="O836" s="5" t="s">
        <v>3071</v>
      </c>
      <c r="P836" s="6">
        <f>[1]!EM_S_INFO_EMPLOYEE(B836,"2019")</f>
        <v>7115</v>
      </c>
      <c r="Q836" s="6">
        <f>[1]!EM_S_STM07_IS(B836,"83","2019-12-31","1",1000000000)</f>
        <v>3.5406511728100001</v>
      </c>
      <c r="R836" s="6">
        <f>[1]!EM_S_FA_YOY_OR(B836,"2019-12-31")</f>
        <v>21.058345164799999</v>
      </c>
      <c r="S836" s="6">
        <f>[1]!EM_S_FA_YOY_OR(B836,"2020-12-31")</f>
        <v>13.940833505900001</v>
      </c>
      <c r="T836" s="6">
        <f>[1]!EM_S_FA_YOY_OR(B836,"2021-12-31")</f>
        <v>40.919671591899998</v>
      </c>
      <c r="U836" s="6">
        <f>[1]!EM_S_FA_YOY_OR(B836,"2022-12-31")</f>
        <v>17.8011657664</v>
      </c>
      <c r="V836" s="7">
        <f t="shared" si="80"/>
        <v>24.220556954733336</v>
      </c>
      <c r="W836" s="8">
        <f t="shared" si="81"/>
        <v>14.590094706316671</v>
      </c>
      <c r="X836" s="6">
        <f>[1]!EM_S_FA_YOY_NETPROFIT(B836,"2019-12-31")</f>
        <v>-41.163127995700002</v>
      </c>
      <c r="Y836" s="6">
        <f>[1]!EM_S_FA_YOY_NETPROFIT(B836,"2020-12-31")</f>
        <v>49.802519896900002</v>
      </c>
      <c r="Z836" s="6">
        <f>[1]!EM_S_FA_YOY_NETPROFIT(B836,"2021-12-31")</f>
        <v>88.449199894800003</v>
      </c>
      <c r="AA836" s="6">
        <f>[1]!EM_S_FA_YOY_NETPROFIT(B836,"2022-12-31")</f>
        <v>40.8182474173</v>
      </c>
      <c r="AB836" s="7">
        <f t="shared" si="82"/>
        <v>59.689989069666666</v>
      </c>
      <c r="AC836" s="8">
        <f t="shared" si="83"/>
        <v>25.30807071786144</v>
      </c>
    </row>
    <row r="837" spans="1:29" ht="16.5" x14ac:dyDescent="0.45">
      <c r="A837" s="9">
        <v>917</v>
      </c>
      <c r="B837" s="5" t="s">
        <v>3075</v>
      </c>
      <c r="C837" s="5" t="s">
        <v>3076</v>
      </c>
      <c r="D837" s="5" t="s">
        <v>3077</v>
      </c>
      <c r="E837" s="5" t="s">
        <v>263</v>
      </c>
      <c r="F837" s="5" t="s">
        <v>11765</v>
      </c>
      <c r="G837" s="5">
        <v>16</v>
      </c>
      <c r="H837" s="5">
        <v>3</v>
      </c>
      <c r="I837" s="5">
        <f t="shared" si="78"/>
        <v>1</v>
      </c>
      <c r="J837" s="5">
        <f t="shared" si="79"/>
        <v>9</v>
      </c>
      <c r="K837" s="5"/>
      <c r="L837" s="5"/>
      <c r="M837" s="5"/>
      <c r="N837" s="5"/>
      <c r="O837" s="5" t="s">
        <v>3071</v>
      </c>
      <c r="P837" s="6">
        <f>[1]!EM_S_INFO_EMPLOYEE(B837,"2019")</f>
        <v>1561</v>
      </c>
      <c r="Q837" s="6">
        <f>[1]!EM_S_STM07_IS(B837,"83","2019-12-31","1",1000000000)</f>
        <v>0.88749096327999999</v>
      </c>
      <c r="R837" s="6">
        <f>[1]!EM_S_FA_YOY_OR(B837,"2019-12-31")</f>
        <v>-3.7376069263999998</v>
      </c>
      <c r="S837" s="6">
        <f>[1]!EM_S_FA_YOY_OR(B837,"2020-12-31")</f>
        <v>-16.479450941100001</v>
      </c>
      <c r="T837" s="6">
        <f>[1]!EM_S_FA_YOY_OR(B837,"2021-12-31")</f>
        <v>20.3170903358</v>
      </c>
      <c r="U837" s="6">
        <f>[1]!EM_S_FA_YOY_OR(B837,"2022-12-31")</f>
        <v>2.7165545414999999</v>
      </c>
      <c r="V837" s="7">
        <f t="shared" si="80"/>
        <v>2.184731312066666</v>
      </c>
      <c r="W837" s="8">
        <f t="shared" si="81"/>
        <v>18.40403459696202</v>
      </c>
      <c r="X837" s="6">
        <f>[1]!EM_S_FA_YOY_NETPROFIT(B837,"2019-12-31")</f>
        <v>13.449477228299999</v>
      </c>
      <c r="Y837" s="6">
        <f>[1]!EM_S_FA_YOY_NETPROFIT(B837,"2020-12-31")</f>
        <v>-34.358767028899997</v>
      </c>
      <c r="Z837" s="6">
        <f>[1]!EM_S_FA_YOY_NETPROFIT(B837,"2021-12-31")</f>
        <v>27.040484837800001</v>
      </c>
      <c r="AA837" s="6">
        <f>[1]!EM_S_FA_YOY_NETPROFIT(B837,"2022-12-31")</f>
        <v>24.298813464799998</v>
      </c>
      <c r="AB837" s="7">
        <f t="shared" si="82"/>
        <v>5.6601770912333338</v>
      </c>
      <c r="AC837" s="8">
        <f t="shared" si="83"/>
        <v>34.684522583526324</v>
      </c>
    </row>
    <row r="838" spans="1:29" ht="16.5" x14ac:dyDescent="0.45">
      <c r="A838" s="9">
        <v>918</v>
      </c>
      <c r="B838" s="5" t="s">
        <v>3078</v>
      </c>
      <c r="C838" s="5" t="s">
        <v>3079</v>
      </c>
      <c r="D838" s="5" t="s">
        <v>3080</v>
      </c>
      <c r="E838" s="5" t="s">
        <v>33</v>
      </c>
      <c r="F838" s="5" t="s">
        <v>11776</v>
      </c>
      <c r="G838" s="5">
        <v>27</v>
      </c>
      <c r="H838" s="5">
        <v>3</v>
      </c>
      <c r="I838" s="5">
        <f t="shared" si="78"/>
        <v>2</v>
      </c>
      <c r="J838" s="5">
        <f t="shared" si="79"/>
        <v>10</v>
      </c>
      <c r="K838" s="5"/>
      <c r="L838" s="5"/>
      <c r="M838" s="5"/>
      <c r="N838" s="5"/>
      <c r="O838" s="5" t="s">
        <v>3081</v>
      </c>
      <c r="P838" s="6">
        <f>[1]!EM_S_INFO_EMPLOYEE(B838,"2019")</f>
        <v>1339</v>
      </c>
      <c r="Q838" s="6">
        <f>[1]!EM_S_STM07_IS(B838,"83","2019-12-31","1",1000000000)</f>
        <v>1.1247670190300001</v>
      </c>
      <c r="R838" s="6">
        <f>[1]!EM_S_FA_YOY_OR(B838,"2019-12-31")</f>
        <v>13.1550133363</v>
      </c>
      <c r="S838" s="6">
        <f>[1]!EM_S_FA_YOY_OR(B838,"2020-12-31")</f>
        <v>8.0721923850999993</v>
      </c>
      <c r="T838" s="6">
        <f>[1]!EM_S_FA_YOY_OR(B838,"2021-12-31")</f>
        <v>33.451876266100001</v>
      </c>
      <c r="U838" s="6">
        <f>[1]!EM_S_FA_YOY_OR(B838,"2022-12-31")</f>
        <v>-15.933033093100001</v>
      </c>
      <c r="V838" s="7">
        <f t="shared" si="80"/>
        <v>8.5303451860333315</v>
      </c>
      <c r="W838" s="8">
        <f t="shared" si="81"/>
        <v>24.695642249106466</v>
      </c>
      <c r="X838" s="6">
        <f>[1]!EM_S_FA_YOY_NETPROFIT(B838,"2019-12-31")</f>
        <v>2.1812218475999998</v>
      </c>
      <c r="Y838" s="6">
        <f>[1]!EM_S_FA_YOY_NETPROFIT(B838,"2020-12-31")</f>
        <v>19.6625877034</v>
      </c>
      <c r="Z838" s="6">
        <f>[1]!EM_S_FA_YOY_NETPROFIT(B838,"2021-12-31")</f>
        <v>-233.16416592479999</v>
      </c>
      <c r="AA838" s="6">
        <f>[1]!EM_S_FA_YOY_NETPROFIT(B838,"2022-12-31")</f>
        <v>-289.28209596810001</v>
      </c>
      <c r="AB838" s="7">
        <f t="shared" si="82"/>
        <v>-167.59455806316666</v>
      </c>
      <c r="AC838" s="8">
        <f t="shared" si="83"/>
        <v>164.57896128778754</v>
      </c>
    </row>
    <row r="839" spans="1:29" ht="16.5" x14ac:dyDescent="0.45">
      <c r="A839" s="9">
        <v>919</v>
      </c>
      <c r="B839" s="5" t="s">
        <v>3082</v>
      </c>
      <c r="C839" s="5" t="s">
        <v>3083</v>
      </c>
      <c r="D839" s="5" t="s">
        <v>3084</v>
      </c>
      <c r="E839" s="5" t="s">
        <v>363</v>
      </c>
      <c r="F839" s="5" t="s">
        <v>11776</v>
      </c>
      <c r="G839" s="5">
        <v>27</v>
      </c>
      <c r="H839" s="5">
        <v>3</v>
      </c>
      <c r="I839" s="5">
        <f t="shared" si="78"/>
        <v>2</v>
      </c>
      <c r="J839" s="5">
        <f t="shared" si="79"/>
        <v>10</v>
      </c>
      <c r="K839" s="5"/>
      <c r="L839" s="5"/>
      <c r="M839" s="5"/>
      <c r="N839" s="5"/>
      <c r="O839" s="5" t="s">
        <v>3085</v>
      </c>
      <c r="P839" s="6">
        <f>[1]!EM_S_INFO_EMPLOYEE(B839,"2019")</f>
        <v>2956</v>
      </c>
      <c r="Q839" s="6">
        <f>[1]!EM_S_STM07_IS(B839,"83","2019-12-31","1",1000000000)</f>
        <v>1.6379722649699999</v>
      </c>
      <c r="R839" s="6">
        <f>[1]!EM_S_FA_YOY_OR(B839,"2019-12-31")</f>
        <v>51.101178080899999</v>
      </c>
      <c r="S839" s="6">
        <f>[1]!EM_S_FA_YOY_OR(B839,"2020-12-31")</f>
        <v>103.5149992214</v>
      </c>
      <c r="T839" s="6">
        <f>[1]!EM_S_FA_YOY_OR(B839,"2021-12-31")</f>
        <v>4.9845520776000001</v>
      </c>
      <c r="U839" s="6">
        <f>[1]!EM_S_FA_YOY_OR(B839,"2022-12-31")</f>
        <v>-27.747851711900001</v>
      </c>
      <c r="V839" s="7">
        <f t="shared" si="80"/>
        <v>26.917233195700003</v>
      </c>
      <c r="W839" s="8">
        <f t="shared" si="81"/>
        <v>68.324709180176015</v>
      </c>
      <c r="X839" s="6">
        <f>[1]!EM_S_FA_YOY_NETPROFIT(B839,"2019-12-31")</f>
        <v>67.338546817799994</v>
      </c>
      <c r="Y839" s="6">
        <f>[1]!EM_S_FA_YOY_NETPROFIT(B839,"2020-12-31")</f>
        <v>353.59232363339999</v>
      </c>
      <c r="Z839" s="6">
        <f>[1]!EM_S_FA_YOY_NETPROFIT(B839,"2021-12-31")</f>
        <v>11.086310511000001</v>
      </c>
      <c r="AA839" s="6">
        <f>[1]!EM_S_FA_YOY_NETPROFIT(B839,"2022-12-31")</f>
        <v>-54.7353602807</v>
      </c>
      <c r="AB839" s="7">
        <f t="shared" si="82"/>
        <v>103.31442462123334</v>
      </c>
      <c r="AC839" s="8">
        <f t="shared" si="83"/>
        <v>219.23136896190505</v>
      </c>
    </row>
    <row r="840" spans="1:29" ht="16.5" x14ac:dyDescent="0.45">
      <c r="A840" s="9">
        <v>920</v>
      </c>
      <c r="B840" s="5" t="s">
        <v>3086</v>
      </c>
      <c r="C840" s="5" t="s">
        <v>3087</v>
      </c>
      <c r="D840" s="5" t="s">
        <v>3088</v>
      </c>
      <c r="E840" s="5" t="s">
        <v>259</v>
      </c>
      <c r="F840" s="5" t="s">
        <v>11753</v>
      </c>
      <c r="G840" s="5">
        <v>3</v>
      </c>
      <c r="H840" s="5">
        <v>3</v>
      </c>
      <c r="I840" s="5">
        <f t="shared" si="78"/>
        <v>4</v>
      </c>
      <c r="J840" s="5">
        <f t="shared" si="79"/>
        <v>7</v>
      </c>
      <c r="K840" s="5"/>
      <c r="L840" s="5"/>
      <c r="M840" s="5"/>
      <c r="N840" s="5"/>
      <c r="O840" s="5" t="s">
        <v>3081</v>
      </c>
      <c r="P840" s="6">
        <f>[1]!EM_S_INFO_EMPLOYEE(B840,"2019")</f>
        <v>40403</v>
      </c>
      <c r="Q840" s="6">
        <f>[1]!EM_S_STM07_IS(B840,"83","2019-12-31","1",1000000000)</f>
        <v>57.658110065220001</v>
      </c>
      <c r="R840" s="6">
        <f>[1]!EM_S_FA_YOY_OR(B840,"2019-12-31")</f>
        <v>15.6930730043</v>
      </c>
      <c r="S840" s="6">
        <f>[1]!EM_S_FA_YOY_OR(B840,"2020-12-31")</f>
        <v>10.1379334493</v>
      </c>
      <c r="T840" s="6">
        <f>[1]!EM_S_FA_YOY_OR(B840,"2021-12-31")</f>
        <v>28.213589019</v>
      </c>
      <c r="U840" s="6">
        <f>[1]!EM_S_FA_YOY_OR(B840,"2022-12-31")</f>
        <v>2.1447641777999999</v>
      </c>
      <c r="V840" s="7">
        <f t="shared" si="80"/>
        <v>13.498762215366668</v>
      </c>
      <c r="W840" s="8">
        <f t="shared" si="81"/>
        <v>13.355421545065788</v>
      </c>
      <c r="X840" s="6">
        <f>[1]!EM_S_FA_YOY_NETPROFIT(B840,"2019-12-31")</f>
        <v>9.5314188886999993</v>
      </c>
      <c r="Y840" s="6">
        <f>[1]!EM_S_FA_YOY_NETPROFIT(B840,"2020-12-31")</f>
        <v>9.7321879890999998</v>
      </c>
      <c r="Z840" s="6">
        <f>[1]!EM_S_FA_YOY_NETPROFIT(B840,"2021-12-31")</f>
        <v>28.018074487100002</v>
      </c>
      <c r="AA840" s="6">
        <f>[1]!EM_S_FA_YOY_NETPROFIT(B840,"2022-12-31")</f>
        <v>-22.579032816600002</v>
      </c>
      <c r="AB840" s="7">
        <f t="shared" si="82"/>
        <v>5.057076553199999</v>
      </c>
      <c r="AC840" s="8">
        <f t="shared" si="83"/>
        <v>25.620486277178568</v>
      </c>
    </row>
    <row r="841" spans="1:29" ht="16.5" x14ac:dyDescent="0.45">
      <c r="A841" s="9">
        <v>921</v>
      </c>
      <c r="B841" s="5" t="s">
        <v>3089</v>
      </c>
      <c r="C841" s="5" t="s">
        <v>3090</v>
      </c>
      <c r="D841" s="5" t="s">
        <v>3091</v>
      </c>
      <c r="E841" s="5" t="s">
        <v>7</v>
      </c>
      <c r="F841" s="5" t="s">
        <v>11755</v>
      </c>
      <c r="G841" s="5">
        <v>5</v>
      </c>
      <c r="H841" s="5">
        <v>3</v>
      </c>
      <c r="I841" s="5">
        <f t="shared" si="78"/>
        <v>3</v>
      </c>
      <c r="J841" s="5">
        <f t="shared" si="79"/>
        <v>5</v>
      </c>
      <c r="K841" s="5"/>
      <c r="L841" s="5"/>
      <c r="M841" s="5"/>
      <c r="N841" s="5"/>
      <c r="O841" s="5" t="s">
        <v>3081</v>
      </c>
      <c r="P841" s="6">
        <f>[1]!EM_S_INFO_EMPLOYEE(B841,"2019")</f>
        <v>2228</v>
      </c>
      <c r="Q841" s="6">
        <f>[1]!EM_S_STM07_IS(B841,"83","2019-12-31","1",1000000000)</f>
        <v>55.969322613030002</v>
      </c>
      <c r="R841" s="6">
        <f>[1]!EM_S_FA_YOY_OR(B841,"2019-12-31")</f>
        <v>-1.7794762755</v>
      </c>
      <c r="S841" s="6">
        <f>[1]!EM_S_FA_YOY_OR(B841,"2020-12-31")</f>
        <v>14.760404167300001</v>
      </c>
      <c r="T841" s="6">
        <f>[1]!EM_S_FA_YOY_OR(B841,"2021-12-31")</f>
        <v>48.420856608199998</v>
      </c>
      <c r="U841" s="6">
        <f>[1]!EM_S_FA_YOY_OR(B841,"2022-12-31")</f>
        <v>-3.9316706368999998</v>
      </c>
      <c r="V841" s="7">
        <f t="shared" si="80"/>
        <v>19.749863379533334</v>
      </c>
      <c r="W841" s="8">
        <f t="shared" si="81"/>
        <v>26.530507056220003</v>
      </c>
      <c r="X841" s="6">
        <f>[1]!EM_S_FA_YOY_NETPROFIT(B841,"2019-12-31")</f>
        <v>558.80882885840003</v>
      </c>
      <c r="Y841" s="6">
        <f>[1]!EM_S_FA_YOY_NETPROFIT(B841,"2020-12-31")</f>
        <v>148.91092496869999</v>
      </c>
      <c r="Z841" s="6">
        <f>[1]!EM_S_FA_YOY_NETPROFIT(B841,"2021-12-31")</f>
        <v>29.535297155999999</v>
      </c>
      <c r="AA841" s="6">
        <f>[1]!EM_S_FA_YOY_NETPROFIT(B841,"2022-12-31")</f>
        <v>-22.141470388199998</v>
      </c>
      <c r="AB841" s="7">
        <f t="shared" si="82"/>
        <v>52.101583912166667</v>
      </c>
      <c r="AC841" s="8">
        <f t="shared" si="83"/>
        <v>87.730601632523076</v>
      </c>
    </row>
    <row r="842" spans="1:29" ht="16.5" x14ac:dyDescent="0.45">
      <c r="A842" s="9">
        <v>922</v>
      </c>
      <c r="B842" s="5" t="s">
        <v>3092</v>
      </c>
      <c r="C842" s="5" t="s">
        <v>3093</v>
      </c>
      <c r="D842" s="5" t="s">
        <v>3094</v>
      </c>
      <c r="E842" s="5" t="s">
        <v>259</v>
      </c>
      <c r="F842" s="5" t="s">
        <v>58</v>
      </c>
      <c r="G842" s="5">
        <v>10</v>
      </c>
      <c r="H842" s="5">
        <v>2</v>
      </c>
      <c r="I842" s="5">
        <f t="shared" si="78"/>
        <v>3</v>
      </c>
      <c r="J842" s="5">
        <f t="shared" si="79"/>
        <v>3</v>
      </c>
      <c r="K842" s="5"/>
      <c r="L842" s="5"/>
      <c r="M842" s="5"/>
      <c r="N842" s="5"/>
      <c r="O842" s="5" t="s">
        <v>3095</v>
      </c>
      <c r="P842" s="6">
        <f>[1]!EM_S_INFO_EMPLOYEE(B842,"2019")</f>
        <v>3519</v>
      </c>
      <c r="Q842" s="6">
        <f>[1]!EM_S_STM07_IS(B842,"83","2019-12-31","1",1000000000)</f>
        <v>2.00763716245</v>
      </c>
      <c r="R842" s="6">
        <f>[1]!EM_S_FA_YOY_OR(B842,"2019-12-31")</f>
        <v>-31.205723318099999</v>
      </c>
      <c r="S842" s="6">
        <f>[1]!EM_S_FA_YOY_OR(B842,"2020-12-31")</f>
        <v>17.1698774503</v>
      </c>
      <c r="T842" s="6">
        <f>[1]!EM_S_FA_YOY_OR(B842,"2021-12-31")</f>
        <v>1.0633596269000001</v>
      </c>
      <c r="U842" s="6">
        <f>[1]!EM_S_FA_YOY_OR(B842,"2022-12-31")</f>
        <v>32.530444689299998</v>
      </c>
      <c r="V842" s="7">
        <f t="shared" si="80"/>
        <v>16.9212272555</v>
      </c>
      <c r="W842" s="8">
        <f t="shared" si="81"/>
        <v>15.735016071507834</v>
      </c>
      <c r="X842" s="6">
        <f>[1]!EM_S_FA_YOY_NETPROFIT(B842,"2019-12-31")</f>
        <v>55.9493114518</v>
      </c>
      <c r="Y842" s="6">
        <f>[1]!EM_S_FA_YOY_NETPROFIT(B842,"2020-12-31")</f>
        <v>103.726055258</v>
      </c>
      <c r="Z842" s="6">
        <f>[1]!EM_S_FA_YOY_NETPROFIT(B842,"2021-12-31")</f>
        <v>80.729279220899997</v>
      </c>
      <c r="AA842" s="6">
        <f>[1]!EM_S_FA_YOY_NETPROFIT(B842,"2022-12-31")</f>
        <v>-53.095480668699999</v>
      </c>
      <c r="AB842" s="7">
        <f t="shared" si="82"/>
        <v>43.786617936733336</v>
      </c>
      <c r="AC842" s="8">
        <f t="shared" si="83"/>
        <v>84.686591026382771</v>
      </c>
    </row>
    <row r="843" spans="1:29" ht="16.5" x14ac:dyDescent="0.45">
      <c r="A843" s="9">
        <v>923</v>
      </c>
      <c r="B843" s="5" t="s">
        <v>3096</v>
      </c>
      <c r="C843" s="5" t="s">
        <v>3097</v>
      </c>
      <c r="D843" s="5" t="s">
        <v>3098</v>
      </c>
      <c r="E843" s="5" t="s">
        <v>7</v>
      </c>
      <c r="F843" s="5" t="s">
        <v>11755</v>
      </c>
      <c r="G843" s="5">
        <v>5</v>
      </c>
      <c r="H843" s="5">
        <v>3</v>
      </c>
      <c r="I843" s="5">
        <f t="shared" si="78"/>
        <v>3</v>
      </c>
      <c r="J843" s="5">
        <f t="shared" si="79"/>
        <v>5</v>
      </c>
      <c r="K843" s="5"/>
      <c r="L843" s="5"/>
      <c r="M843" s="5"/>
      <c r="N843" s="5"/>
      <c r="O843" s="5" t="s">
        <v>3095</v>
      </c>
      <c r="P843" s="6">
        <f>[1]!EM_S_INFO_EMPLOYEE(B843,"2019")</f>
        <v>16785</v>
      </c>
      <c r="Q843" s="6">
        <f>[1]!EM_S_STM07_IS(B843,"83","2019-12-31","1",1000000000)</f>
        <v>19.392529091</v>
      </c>
      <c r="R843" s="6">
        <f>[1]!EM_S_FA_YOY_OR(B843,"2019-12-31")</f>
        <v>1.3302138877</v>
      </c>
      <c r="S843" s="6">
        <f>[1]!EM_S_FA_YOY_OR(B843,"2020-12-31")</f>
        <v>-39.152204705400003</v>
      </c>
      <c r="T843" s="6">
        <f>[1]!EM_S_FA_YOY_OR(B843,"2021-12-31")</f>
        <v>3.9688238842999999</v>
      </c>
      <c r="U843" s="6">
        <f>[1]!EM_S_FA_YOY_OR(B843,"2022-12-31")</f>
        <v>-1.1673714491</v>
      </c>
      <c r="V843" s="7">
        <f t="shared" si="80"/>
        <v>-12.116917423400002</v>
      </c>
      <c r="W843" s="8">
        <f t="shared" si="81"/>
        <v>23.553666263257469</v>
      </c>
      <c r="X843" s="6">
        <f>[1]!EM_S_FA_YOY_NETPROFIT(B843,"2019-12-31")</f>
        <v>-4.8450311158000003</v>
      </c>
      <c r="Y843" s="6">
        <f>[1]!EM_S_FA_YOY_NETPROFIT(B843,"2020-12-31")</f>
        <v>-70.180159437100002</v>
      </c>
      <c r="Z843" s="6">
        <f>[1]!EM_S_FA_YOY_NETPROFIT(B843,"2021-12-31")</f>
        <v>-9.0878598606000001</v>
      </c>
      <c r="AA843" s="6">
        <f>[1]!EM_S_FA_YOY_NETPROFIT(B843,"2022-12-31")</f>
        <v>-48.785070623800003</v>
      </c>
      <c r="AB843" s="7">
        <f t="shared" si="82"/>
        <v>-42.68436330716667</v>
      </c>
      <c r="AC843" s="8">
        <f t="shared" si="83"/>
        <v>30.999697405113864</v>
      </c>
    </row>
    <row r="844" spans="1:29" ht="16.5" x14ac:dyDescent="0.45">
      <c r="A844" s="9">
        <v>924</v>
      </c>
      <c r="B844" s="5" t="s">
        <v>3099</v>
      </c>
      <c r="C844" s="5" t="s">
        <v>3100</v>
      </c>
      <c r="D844" s="5" t="s">
        <v>3101</v>
      </c>
      <c r="E844" s="5" t="s">
        <v>240</v>
      </c>
      <c r="F844" s="5" t="s">
        <v>58</v>
      </c>
      <c r="G844" s="5">
        <v>10</v>
      </c>
      <c r="H844" s="5">
        <v>2</v>
      </c>
      <c r="I844" s="5">
        <f t="shared" si="78"/>
        <v>3</v>
      </c>
      <c r="J844" s="5">
        <f t="shared" si="79"/>
        <v>3</v>
      </c>
      <c r="K844" s="5"/>
      <c r="L844" s="5"/>
      <c r="M844" s="5"/>
      <c r="N844" s="5"/>
      <c r="O844" s="5" t="s">
        <v>3095</v>
      </c>
      <c r="P844" s="6">
        <f>[1]!EM_S_INFO_EMPLOYEE(B844,"2019")</f>
        <v>2495</v>
      </c>
      <c r="Q844" s="6">
        <f>[1]!EM_S_STM07_IS(B844,"83","2019-12-31","1",1000000000)</f>
        <v>3.5148139783099999</v>
      </c>
      <c r="R844" s="6">
        <f>[1]!EM_S_FA_YOY_OR(B844,"2019-12-31")</f>
        <v>-28.2563178895</v>
      </c>
      <c r="S844" s="6">
        <f>[1]!EM_S_FA_YOY_OR(B844,"2020-12-31")</f>
        <v>-12.848499560600001</v>
      </c>
      <c r="T844" s="6">
        <f>[1]!EM_S_FA_YOY_OR(B844,"2021-12-31")</f>
        <v>22.2361333313</v>
      </c>
      <c r="U844" s="6">
        <f>[1]!EM_S_FA_YOY_OR(B844,"2022-12-31")</f>
        <v>-27.5984058445</v>
      </c>
      <c r="V844" s="7">
        <f t="shared" si="80"/>
        <v>-6.0702573579333334</v>
      </c>
      <c r="W844" s="8">
        <f t="shared" si="81"/>
        <v>25.599389626211693</v>
      </c>
      <c r="X844" s="6">
        <f>[1]!EM_S_FA_YOY_NETPROFIT(B844,"2019-12-31")</f>
        <v>116.4707491927</v>
      </c>
      <c r="Y844" s="6">
        <f>[1]!EM_S_FA_YOY_NETPROFIT(B844,"2020-12-31")</f>
        <v>-52.078329968299997</v>
      </c>
      <c r="Z844" s="6">
        <f>[1]!EM_S_FA_YOY_NETPROFIT(B844,"2021-12-31")</f>
        <v>21.973455991600002</v>
      </c>
      <c r="AA844" s="6">
        <f>[1]!EM_S_FA_YOY_NETPROFIT(B844,"2022-12-31")</f>
        <v>-36.1015200501</v>
      </c>
      <c r="AB844" s="7">
        <f t="shared" si="82"/>
        <v>-22.068798008933332</v>
      </c>
      <c r="AC844" s="8">
        <f t="shared" si="83"/>
        <v>38.96927914237309</v>
      </c>
    </row>
    <row r="845" spans="1:29" ht="16.5" x14ac:dyDescent="0.45">
      <c r="A845" s="9">
        <v>925</v>
      </c>
      <c r="B845" s="5" t="s">
        <v>3102</v>
      </c>
      <c r="C845" s="5" t="s">
        <v>3103</v>
      </c>
      <c r="D845" s="5" t="s">
        <v>3104</v>
      </c>
      <c r="E845" s="5" t="s">
        <v>7</v>
      </c>
      <c r="F845" s="5" t="s">
        <v>11753</v>
      </c>
      <c r="G845" s="5">
        <v>3</v>
      </c>
      <c r="H845" s="5">
        <v>3</v>
      </c>
      <c r="I845" s="5">
        <f t="shared" si="78"/>
        <v>4</v>
      </c>
      <c r="J845" s="5">
        <f t="shared" si="79"/>
        <v>7</v>
      </c>
      <c r="K845" s="5"/>
      <c r="L845" s="5"/>
      <c r="M845" s="5"/>
      <c r="N845" s="5"/>
      <c r="O845" s="5" t="s">
        <v>3105</v>
      </c>
      <c r="P845" s="6">
        <f>[1]!EM_S_INFO_EMPLOYEE(B845,"2019")</f>
        <v>2187</v>
      </c>
      <c r="Q845" s="6">
        <f>[1]!EM_S_STM07_IS(B845,"83","2019-12-31","1",1000000000)</f>
        <v>2.2058525492699999</v>
      </c>
      <c r="R845" s="6">
        <f>[1]!EM_S_FA_YOY_OR(B845,"2019-12-31")</f>
        <v>-12.722987353800001</v>
      </c>
      <c r="S845" s="6">
        <f>[1]!EM_S_FA_YOY_OR(B845,"2020-12-31")</f>
        <v>45.566780648300004</v>
      </c>
      <c r="T845" s="6">
        <f>[1]!EM_S_FA_YOY_OR(B845,"2021-12-31")</f>
        <v>-1.4634116982000001</v>
      </c>
      <c r="U845" s="6">
        <f>[1]!EM_S_FA_YOY_OR(B845,"2022-12-31")</f>
        <v>13.601061015899999</v>
      </c>
      <c r="V845" s="7">
        <f t="shared" si="80"/>
        <v>19.234809988666669</v>
      </c>
      <c r="W845" s="8">
        <f t="shared" si="81"/>
        <v>24.015913342059445</v>
      </c>
      <c r="X845" s="6">
        <f>[1]!EM_S_FA_YOY_NETPROFIT(B845,"2019-12-31")</f>
        <v>-260.55078911089998</v>
      </c>
      <c r="Y845" s="6">
        <f>[1]!EM_S_FA_YOY_NETPROFIT(B845,"2020-12-31")</f>
        <v>191.13129276629999</v>
      </c>
      <c r="Z845" s="6">
        <f>[1]!EM_S_FA_YOY_NETPROFIT(B845,"2021-12-31")</f>
        <v>-260.73197919030002</v>
      </c>
      <c r="AA845" s="6">
        <f>[1]!EM_S_FA_YOY_NETPROFIT(B845,"2022-12-31")</f>
        <v>141.274744556</v>
      </c>
      <c r="AB845" s="7">
        <f t="shared" si="82"/>
        <v>23.891352710666656</v>
      </c>
      <c r="AC845" s="8">
        <f t="shared" si="83"/>
        <v>247.74835952366539</v>
      </c>
    </row>
    <row r="846" spans="1:29" ht="16.5" x14ac:dyDescent="0.45">
      <c r="A846" s="9">
        <v>926</v>
      </c>
      <c r="B846" s="5" t="s">
        <v>3106</v>
      </c>
      <c r="C846" s="5" t="s">
        <v>3107</v>
      </c>
      <c r="D846" s="5" t="s">
        <v>3108</v>
      </c>
      <c r="E846" s="5" t="s">
        <v>254</v>
      </c>
      <c r="F846" s="5" t="s">
        <v>11765</v>
      </c>
      <c r="G846" s="5">
        <v>16</v>
      </c>
      <c r="H846" s="5">
        <v>3</v>
      </c>
      <c r="I846" s="5">
        <f t="shared" si="78"/>
        <v>1</v>
      </c>
      <c r="J846" s="5">
        <f t="shared" si="79"/>
        <v>9</v>
      </c>
      <c r="K846" s="5"/>
      <c r="L846" s="5"/>
      <c r="M846" s="5"/>
      <c r="N846" s="5"/>
      <c r="O846" s="5" t="s">
        <v>3105</v>
      </c>
      <c r="P846" s="6">
        <f>[1]!EM_S_INFO_EMPLOYEE(B846,"2019")</f>
        <v>20242</v>
      </c>
      <c r="Q846" s="6">
        <f>[1]!EM_S_STM07_IS(B846,"83","2019-12-31","1",1000000000)</f>
        <v>17.636267044</v>
      </c>
      <c r="R846" s="6">
        <f>[1]!EM_S_FA_YOY_OR(B846,"2019-12-31")</f>
        <v>7.8552671373000003</v>
      </c>
      <c r="S846" s="6">
        <f>[1]!EM_S_FA_YOY_OR(B846,"2020-12-31")</f>
        <v>-6.6457701284999997</v>
      </c>
      <c r="T846" s="6">
        <f>[1]!EM_S_FA_YOY_OR(B846,"2021-12-31")</f>
        <v>4.9392390332999998</v>
      </c>
      <c r="U846" s="6">
        <f>[1]!EM_S_FA_YOY_OR(B846,"2022-12-31")</f>
        <v>9.4646487146999991</v>
      </c>
      <c r="V846" s="7">
        <f t="shared" si="80"/>
        <v>2.5860392064999997</v>
      </c>
      <c r="W846" s="8">
        <f t="shared" si="81"/>
        <v>8.3090048077054366</v>
      </c>
      <c r="X846" s="6">
        <f>[1]!EM_S_FA_YOY_NETPROFIT(B846,"2019-12-31")</f>
        <v>-19.404012552600001</v>
      </c>
      <c r="Y846" s="6">
        <f>[1]!EM_S_FA_YOY_NETPROFIT(B846,"2020-12-31")</f>
        <v>-22.521270679800001</v>
      </c>
      <c r="Z846" s="6">
        <f>[1]!EM_S_FA_YOY_NETPROFIT(B846,"2021-12-31")</f>
        <v>9.6830747129999999</v>
      </c>
      <c r="AA846" s="6">
        <f>[1]!EM_S_FA_YOY_NETPROFIT(B846,"2022-12-31")</f>
        <v>96.685790339600004</v>
      </c>
      <c r="AB846" s="7">
        <f t="shared" si="82"/>
        <v>27.949198124266669</v>
      </c>
      <c r="AC846" s="8">
        <f t="shared" si="83"/>
        <v>61.667003312772195</v>
      </c>
    </row>
    <row r="847" spans="1:29" ht="16.5" x14ac:dyDescent="0.45">
      <c r="A847" s="9">
        <v>927</v>
      </c>
      <c r="B847" s="5" t="s">
        <v>3109</v>
      </c>
      <c r="C847" s="5" t="s">
        <v>3110</v>
      </c>
      <c r="D847" s="5" t="s">
        <v>3111</v>
      </c>
      <c r="E847" s="5" t="s">
        <v>293</v>
      </c>
      <c r="F847" s="5" t="s">
        <v>11772</v>
      </c>
      <c r="G847" s="5">
        <v>23</v>
      </c>
      <c r="H847" s="5">
        <v>3</v>
      </c>
      <c r="I847" s="5">
        <f t="shared" si="78"/>
        <v>2</v>
      </c>
      <c r="J847" s="5">
        <f t="shared" si="79"/>
        <v>1</v>
      </c>
      <c r="K847" s="5"/>
      <c r="L847" s="5"/>
      <c r="M847" s="5"/>
      <c r="N847" s="5"/>
      <c r="O847" s="5" t="s">
        <v>3105</v>
      </c>
      <c r="P847" s="6">
        <f>[1]!EM_S_INFO_EMPLOYEE(B847,"2019")</f>
        <v>3083</v>
      </c>
      <c r="Q847" s="6">
        <f>[1]!EM_S_STM07_IS(B847,"83","2019-12-31","1",1000000000)</f>
        <v>11.2583963026</v>
      </c>
      <c r="R847" s="6">
        <f>[1]!EM_S_FA_YOY_OR(B847,"2019-12-31")</f>
        <v>-75.0578565207</v>
      </c>
      <c r="S847" s="6">
        <f>[1]!EM_S_FA_YOY_OR(B847,"2020-12-31")</f>
        <v>381.15932470770002</v>
      </c>
      <c r="T847" s="6">
        <f>[1]!EM_S_FA_YOY_OR(B847,"2021-12-31")</f>
        <v>303.87931916989999</v>
      </c>
      <c r="U847" s="6">
        <f>[1]!EM_S_FA_YOY_OR(B847,"2022-12-31")</f>
        <v>-28.683887682400002</v>
      </c>
      <c r="V847" s="7">
        <f t="shared" si="80"/>
        <v>218.78491873173331</v>
      </c>
      <c r="W847" s="8">
        <f t="shared" si="81"/>
        <v>217.76973486921332</v>
      </c>
      <c r="X847" s="6">
        <f>[1]!EM_S_FA_YOY_NETPROFIT(B847,"2019-12-31")</f>
        <v>48.536450015</v>
      </c>
      <c r="Y847" s="6">
        <f>[1]!EM_S_FA_YOY_NETPROFIT(B847,"2020-12-31")</f>
        <v>39.249262467100003</v>
      </c>
      <c r="Z847" s="6">
        <f>[1]!EM_S_FA_YOY_NETPROFIT(B847,"2021-12-31")</f>
        <v>27.339268173099999</v>
      </c>
      <c r="AA847" s="6">
        <f>[1]!EM_S_FA_YOY_NETPROFIT(B847,"2022-12-31")</f>
        <v>-46.672982470800001</v>
      </c>
      <c r="AB847" s="7">
        <f t="shared" si="82"/>
        <v>6.6385160564666679</v>
      </c>
      <c r="AC847" s="8">
        <f t="shared" si="83"/>
        <v>46.551572448606343</v>
      </c>
    </row>
    <row r="848" spans="1:29" ht="16.5" x14ac:dyDescent="0.45">
      <c r="A848" s="9">
        <v>928</v>
      </c>
      <c r="B848" s="5" t="s">
        <v>3112</v>
      </c>
      <c r="C848" s="5" t="s">
        <v>3113</v>
      </c>
      <c r="D848" s="5" t="s">
        <v>3114</v>
      </c>
      <c r="E848" s="5" t="s">
        <v>634</v>
      </c>
      <c r="F848" s="5" t="s">
        <v>11765</v>
      </c>
      <c r="G848" s="5">
        <v>16</v>
      </c>
      <c r="H848" s="5">
        <v>3</v>
      </c>
      <c r="I848" s="5">
        <f t="shared" si="78"/>
        <v>1</v>
      </c>
      <c r="J848" s="5">
        <f t="shared" si="79"/>
        <v>9</v>
      </c>
      <c r="K848" s="5"/>
      <c r="L848" s="5"/>
      <c r="M848" s="5"/>
      <c r="N848" s="5"/>
      <c r="O848" s="5" t="s">
        <v>3105</v>
      </c>
      <c r="P848" s="6">
        <f>[1]!EM_S_INFO_EMPLOYEE(B848,"2019")</f>
        <v>5961</v>
      </c>
      <c r="Q848" s="6">
        <f>[1]!EM_S_STM07_IS(B848,"83","2019-12-31","1",1000000000)</f>
        <v>2.85058525074</v>
      </c>
      <c r="R848" s="6">
        <f>[1]!EM_S_FA_YOY_OR(B848,"2019-12-31")</f>
        <v>-9.1256706201999993</v>
      </c>
      <c r="S848" s="6">
        <f>[1]!EM_S_FA_YOY_OR(B848,"2020-12-31")</f>
        <v>8.3247098387000005</v>
      </c>
      <c r="T848" s="6">
        <f>[1]!EM_S_FA_YOY_OR(B848,"2021-12-31")</f>
        <v>0.76950150709999998</v>
      </c>
      <c r="U848" s="6">
        <f>[1]!EM_S_FA_YOY_OR(B848,"2022-12-31")</f>
        <v>13.7895007943</v>
      </c>
      <c r="V848" s="7">
        <f t="shared" si="80"/>
        <v>7.6279040467000003</v>
      </c>
      <c r="W848" s="8">
        <f t="shared" si="81"/>
        <v>6.5379086177076289</v>
      </c>
      <c r="X848" s="6">
        <f>[1]!EM_S_FA_YOY_NETPROFIT(B848,"2019-12-31")</f>
        <v>-48.7227729775</v>
      </c>
      <c r="Y848" s="6">
        <f>[1]!EM_S_FA_YOY_NETPROFIT(B848,"2020-12-31")</f>
        <v>-45.976018919399998</v>
      </c>
      <c r="Z848" s="6">
        <f>[1]!EM_S_FA_YOY_NETPROFIT(B848,"2021-12-31")</f>
        <v>-24.093269541200002</v>
      </c>
      <c r="AA848" s="6">
        <f>[1]!EM_S_FA_YOY_NETPROFIT(B848,"2022-12-31")</f>
        <v>24.136232211999999</v>
      </c>
      <c r="AB848" s="7">
        <f t="shared" si="82"/>
        <v>-15.311018749533337</v>
      </c>
      <c r="AC848" s="8">
        <f t="shared" si="83"/>
        <v>35.871686417060495</v>
      </c>
    </row>
    <row r="849" spans="1:29" ht="16.5" x14ac:dyDescent="0.45">
      <c r="A849" s="9">
        <v>929</v>
      </c>
      <c r="B849" s="5" t="s">
        <v>3115</v>
      </c>
      <c r="C849" s="5" t="s">
        <v>3116</v>
      </c>
      <c r="D849" s="5" t="s">
        <v>3117</v>
      </c>
      <c r="E849" s="5" t="s">
        <v>240</v>
      </c>
      <c r="F849" s="5" t="s">
        <v>11771</v>
      </c>
      <c r="G849" s="5">
        <v>22</v>
      </c>
      <c r="H849" s="5">
        <v>3</v>
      </c>
      <c r="I849" s="5">
        <f t="shared" si="78"/>
        <v>4</v>
      </c>
      <c r="J849" s="5">
        <f t="shared" si="79"/>
        <v>7</v>
      </c>
      <c r="K849" s="5"/>
      <c r="L849" s="5"/>
      <c r="M849" s="5"/>
      <c r="N849" s="5"/>
      <c r="O849" s="5" t="s">
        <v>3118</v>
      </c>
      <c r="P849" s="6">
        <f>[1]!EM_S_INFO_EMPLOYEE(B849,"2019")</f>
        <v>660</v>
      </c>
      <c r="Q849" s="6">
        <f>[1]!EM_S_STM07_IS(B849,"83","2019-12-31","1",1000000000)</f>
        <v>0.80370280928000004</v>
      </c>
      <c r="R849" s="6">
        <f>[1]!EM_S_FA_YOY_OR(B849,"2019-12-31")</f>
        <v>7.9290707819000001</v>
      </c>
      <c r="S849" s="6">
        <f>[1]!EM_S_FA_YOY_OR(B849,"2020-12-31")</f>
        <v>-26.6129758053</v>
      </c>
      <c r="T849" s="6">
        <f>[1]!EM_S_FA_YOY_OR(B849,"2021-12-31")</f>
        <v>58.157177325399999</v>
      </c>
      <c r="U849" s="6">
        <f>[1]!EM_S_FA_YOY_OR(B849,"2022-12-31")</f>
        <v>-33.400201057399997</v>
      </c>
      <c r="V849" s="7">
        <f t="shared" si="80"/>
        <v>-0.61866651243333237</v>
      </c>
      <c r="W849" s="8">
        <f t="shared" si="81"/>
        <v>51.014375138706868</v>
      </c>
      <c r="X849" s="6">
        <f>[1]!EM_S_FA_YOY_NETPROFIT(B849,"2019-12-31")</f>
        <v>-24.488915910199999</v>
      </c>
      <c r="Y849" s="6">
        <f>[1]!EM_S_FA_YOY_NETPROFIT(B849,"2020-12-31")</f>
        <v>-40.744291921600002</v>
      </c>
      <c r="Z849" s="6">
        <f>[1]!EM_S_FA_YOY_NETPROFIT(B849,"2021-12-31")</f>
        <v>-35.5901292418</v>
      </c>
      <c r="AA849" s="6">
        <f>[1]!EM_S_FA_YOY_NETPROFIT(B849,"2022-12-31")</f>
        <v>-1018.1712944347</v>
      </c>
      <c r="AB849" s="7">
        <f t="shared" si="82"/>
        <v>-364.83523853270003</v>
      </c>
      <c r="AC849" s="8">
        <f t="shared" si="83"/>
        <v>565.81149051995965</v>
      </c>
    </row>
    <row r="850" spans="1:29" ht="16.5" x14ac:dyDescent="0.45">
      <c r="A850" s="9">
        <v>930</v>
      </c>
      <c r="B850" s="5" t="s">
        <v>3119</v>
      </c>
      <c r="C850" s="5" t="s">
        <v>3120</v>
      </c>
      <c r="D850" s="5" t="s">
        <v>3121</v>
      </c>
      <c r="E850" s="5" t="s">
        <v>120</v>
      </c>
      <c r="F850" s="5" t="s">
        <v>11762</v>
      </c>
      <c r="G850" s="5">
        <v>13</v>
      </c>
      <c r="H850" s="5">
        <v>2</v>
      </c>
      <c r="I850" s="5">
        <f t="shared" si="78"/>
        <v>4</v>
      </c>
      <c r="J850" s="5">
        <f t="shared" si="79"/>
        <v>7</v>
      </c>
      <c r="K850" s="5"/>
      <c r="L850" s="5"/>
      <c r="M850" s="5"/>
      <c r="N850" s="5"/>
      <c r="O850" s="5" t="s">
        <v>3118</v>
      </c>
      <c r="P850" s="6">
        <f>[1]!EM_S_INFO_EMPLOYEE(B850,"2019")</f>
        <v>7078</v>
      </c>
      <c r="Q850" s="6">
        <f>[1]!EM_S_STM07_IS(B850,"83","2019-12-31","1",1000000000)</f>
        <v>13.64964446342</v>
      </c>
      <c r="R850" s="6">
        <f>[1]!EM_S_FA_YOY_OR(B850,"2019-12-31")</f>
        <v>-21.0063900251</v>
      </c>
      <c r="S850" s="6">
        <f>[1]!EM_S_FA_YOY_OR(B850,"2020-12-31")</f>
        <v>-29.703563418600002</v>
      </c>
      <c r="T850" s="6">
        <f>[1]!EM_S_FA_YOY_OR(B850,"2021-12-31")</f>
        <v>-47.842698961499998</v>
      </c>
      <c r="U850" s="6">
        <f>[1]!EM_S_FA_YOY_OR(B850,"2022-12-31")</f>
        <v>-17.619393261399999</v>
      </c>
      <c r="V850" s="7">
        <f t="shared" si="80"/>
        <v>-31.721885213833332</v>
      </c>
      <c r="W850" s="8">
        <f t="shared" si="81"/>
        <v>15.212405102818549</v>
      </c>
      <c r="X850" s="6">
        <f>[1]!EM_S_FA_YOY_NETPROFIT(B850,"2019-12-31")</f>
        <v>-278.1697029133</v>
      </c>
      <c r="Y850" s="6">
        <f>[1]!EM_S_FA_YOY_NETPROFIT(B850,"2020-12-31")</f>
        <v>114.17859145440001</v>
      </c>
      <c r="Z850" s="6">
        <f>[1]!EM_S_FA_YOY_NETPROFIT(B850,"2021-12-31")</f>
        <v>-91.106453222900001</v>
      </c>
      <c r="AA850" s="6">
        <f>[1]!EM_S_FA_YOY_NETPROFIT(B850,"2022-12-31")</f>
        <v>-741.03410861329996</v>
      </c>
      <c r="AB850" s="7">
        <f t="shared" si="82"/>
        <v>-239.3206567939333</v>
      </c>
      <c r="AC850" s="8">
        <f t="shared" si="83"/>
        <v>446.45579646188736</v>
      </c>
    </row>
    <row r="851" spans="1:29" ht="16.5" x14ac:dyDescent="0.45">
      <c r="A851" s="9">
        <v>931</v>
      </c>
      <c r="B851" s="5" t="s">
        <v>3122</v>
      </c>
      <c r="C851" s="5" t="s">
        <v>3123</v>
      </c>
      <c r="D851" s="5" t="s">
        <v>3124</v>
      </c>
      <c r="E851" s="5" t="s">
        <v>259</v>
      </c>
      <c r="F851" s="5" t="s">
        <v>11773</v>
      </c>
      <c r="G851" s="5">
        <v>24</v>
      </c>
      <c r="H851" s="5">
        <v>2</v>
      </c>
      <c r="I851" s="5">
        <f t="shared" si="78"/>
        <v>1</v>
      </c>
      <c r="J851" s="5">
        <f t="shared" si="79"/>
        <v>11</v>
      </c>
      <c r="K851" s="5"/>
      <c r="L851" s="5"/>
      <c r="M851" s="5"/>
      <c r="N851" s="5"/>
      <c r="O851" s="5" t="s">
        <v>3118</v>
      </c>
      <c r="P851" s="6">
        <f>[1]!EM_S_INFO_EMPLOYEE(B851,"2019")</f>
        <v>2148</v>
      </c>
      <c r="Q851" s="6">
        <f>[1]!EM_S_STM07_IS(B851,"83","2019-12-31","1",1000000000)</f>
        <v>3.0840447988899999</v>
      </c>
      <c r="R851" s="6">
        <f>[1]!EM_S_FA_YOY_OR(B851,"2019-12-31")</f>
        <v>-20.112004086999999</v>
      </c>
      <c r="S851" s="6">
        <f>[1]!EM_S_FA_YOY_OR(B851,"2020-12-31")</f>
        <v>-20.6752228836</v>
      </c>
      <c r="T851" s="6">
        <f>[1]!EM_S_FA_YOY_OR(B851,"2021-12-31")</f>
        <v>18.416804426799999</v>
      </c>
      <c r="U851" s="6">
        <f>[1]!EM_S_FA_YOY_OR(B851,"2022-12-31")</f>
        <v>-15.528731775300001</v>
      </c>
      <c r="V851" s="7">
        <f t="shared" si="80"/>
        <v>-5.9290500773666679</v>
      </c>
      <c r="W851" s="8">
        <f t="shared" si="81"/>
        <v>21.240575941708641</v>
      </c>
      <c r="X851" s="6">
        <f>[1]!EM_S_FA_YOY_NETPROFIT(B851,"2019-12-31")</f>
        <v>105.9320214315</v>
      </c>
      <c r="Y851" s="6">
        <f>[1]!EM_S_FA_YOY_NETPROFIT(B851,"2020-12-31")</f>
        <v>-1312.3954635987</v>
      </c>
      <c r="Z851" s="6">
        <f>[1]!EM_S_FA_YOY_NETPROFIT(B851,"2021-12-31")</f>
        <v>-87.906435917799996</v>
      </c>
      <c r="AA851" s="6">
        <f>[1]!EM_S_FA_YOY_NETPROFIT(B851,"2022-12-31")</f>
        <v>136.72343148229999</v>
      </c>
      <c r="AB851" s="7">
        <f t="shared" si="82"/>
        <v>-421.1928226780667</v>
      </c>
      <c r="AC851" s="8">
        <f t="shared" si="83"/>
        <v>779.93349378006587</v>
      </c>
    </row>
    <row r="852" spans="1:29" ht="16.5" x14ac:dyDescent="0.45">
      <c r="A852" s="9">
        <v>932</v>
      </c>
      <c r="B852" s="5" t="s">
        <v>3125</v>
      </c>
      <c r="C852" s="5" t="s">
        <v>3126</v>
      </c>
      <c r="D852" s="5" t="s">
        <v>3127</v>
      </c>
      <c r="E852" s="5" t="s">
        <v>514</v>
      </c>
      <c r="F852" s="5" t="s">
        <v>11768</v>
      </c>
      <c r="G852" s="5">
        <v>19</v>
      </c>
      <c r="H852" s="5">
        <v>2</v>
      </c>
      <c r="I852" s="5">
        <f t="shared" si="78"/>
        <v>2</v>
      </c>
      <c r="J852" s="5">
        <f t="shared" si="79"/>
        <v>4</v>
      </c>
      <c r="K852" s="5"/>
      <c r="L852" s="5"/>
      <c r="M852" s="5"/>
      <c r="N852" s="5"/>
      <c r="O852" s="5" t="s">
        <v>3118</v>
      </c>
      <c r="P852" s="6">
        <f>[1]!EM_S_INFO_EMPLOYEE(B852,"2019")</f>
        <v>1489</v>
      </c>
      <c r="Q852" s="6">
        <f>[1]!EM_S_STM07_IS(B852,"83","2019-12-31","1",1000000000)</f>
        <v>0.41846617950999998</v>
      </c>
      <c r="R852" s="6">
        <f>[1]!EM_S_FA_YOY_OR(B852,"2019-12-31")</f>
        <v>-10.015772412</v>
      </c>
      <c r="S852" s="6">
        <f>[1]!EM_S_FA_YOY_OR(B852,"2020-12-31")</f>
        <v>60.117988489399998</v>
      </c>
      <c r="T852" s="6">
        <f>[1]!EM_S_FA_YOY_OR(B852,"2021-12-31")</f>
        <v>-16.947908292499999</v>
      </c>
      <c r="U852" s="6">
        <f>[1]!EM_S_FA_YOY_OR(B852,"2022-12-31")</f>
        <v>-3.573202062</v>
      </c>
      <c r="V852" s="7">
        <f t="shared" si="80"/>
        <v>13.198959378300001</v>
      </c>
      <c r="W852" s="8">
        <f t="shared" si="81"/>
        <v>41.179693554399243</v>
      </c>
      <c r="X852" s="6">
        <f>[1]!EM_S_FA_YOY_NETPROFIT(B852,"2019-12-31")</f>
        <v>-849.82040013719995</v>
      </c>
      <c r="Y852" s="6">
        <f>[1]!EM_S_FA_YOY_NETPROFIT(B852,"2020-12-31")</f>
        <v>140.8923409638</v>
      </c>
      <c r="Z852" s="6">
        <f>[1]!EM_S_FA_YOY_NETPROFIT(B852,"2021-12-31")</f>
        <v>-2.914656232</v>
      </c>
      <c r="AA852" s="6">
        <f>[1]!EM_S_FA_YOY_NETPROFIT(B852,"2022-12-31")</f>
        <v>-351.67605785720002</v>
      </c>
      <c r="AB852" s="7">
        <f t="shared" si="82"/>
        <v>-71.232791041800013</v>
      </c>
      <c r="AC852" s="8">
        <f t="shared" si="83"/>
        <v>253.29120106547018</v>
      </c>
    </row>
    <row r="853" spans="1:29" ht="16.5" x14ac:dyDescent="0.45">
      <c r="A853" s="9">
        <v>933</v>
      </c>
      <c r="B853" s="5" t="s">
        <v>3128</v>
      </c>
      <c r="C853" s="5" t="s">
        <v>3129</v>
      </c>
      <c r="D853" s="5" t="s">
        <v>3130</v>
      </c>
      <c r="E853" s="5" t="s">
        <v>7</v>
      </c>
      <c r="F853" s="5" t="s">
        <v>58</v>
      </c>
      <c r="G853" s="5">
        <v>10</v>
      </c>
      <c r="H853" s="5">
        <v>2</v>
      </c>
      <c r="I853" s="5">
        <f t="shared" si="78"/>
        <v>3</v>
      </c>
      <c r="J853" s="5">
        <f t="shared" si="79"/>
        <v>3</v>
      </c>
      <c r="K853" s="5"/>
      <c r="L853" s="5"/>
      <c r="M853" s="5"/>
      <c r="N853" s="5"/>
      <c r="O853" s="5" t="s">
        <v>3131</v>
      </c>
      <c r="P853" s="6">
        <f>[1]!EM_S_INFO_EMPLOYEE(B853,"2019")</f>
        <v>8705</v>
      </c>
      <c r="Q853" s="6">
        <f>[1]!EM_S_STM07_IS(B853,"83","2019-12-31","1",1000000000)</f>
        <v>13.302201407109999</v>
      </c>
      <c r="R853" s="6">
        <f>[1]!EM_S_FA_YOY_OR(B853,"2019-12-31")</f>
        <v>3.3512757512000002</v>
      </c>
      <c r="S853" s="6">
        <f>[1]!EM_S_FA_YOY_OR(B853,"2020-12-31")</f>
        <v>51.705907356700003</v>
      </c>
      <c r="T853" s="6">
        <f>[1]!EM_S_FA_YOY_OR(B853,"2021-12-31")</f>
        <v>11.650931613699999</v>
      </c>
      <c r="U853" s="6">
        <f>[1]!EM_S_FA_YOY_OR(B853,"2022-12-31")</f>
        <v>-33.3201632532</v>
      </c>
      <c r="V853" s="7">
        <f t="shared" si="80"/>
        <v>10.012225239066668</v>
      </c>
      <c r="W853" s="8">
        <f t="shared" si="81"/>
        <v>42.536715785032385</v>
      </c>
      <c r="X853" s="6">
        <f>[1]!EM_S_FA_YOY_NETPROFIT(B853,"2019-12-31")</f>
        <v>179.70992705879999</v>
      </c>
      <c r="Y853" s="6">
        <f>[1]!EM_S_FA_YOY_NETPROFIT(B853,"2020-12-31")</f>
        <v>52.083215686800003</v>
      </c>
      <c r="Z853" s="6">
        <f>[1]!EM_S_FA_YOY_NETPROFIT(B853,"2021-12-31")</f>
        <v>-77.1019216774</v>
      </c>
      <c r="AA853" s="6">
        <f>[1]!EM_S_FA_YOY_NETPROFIT(B853,"2022-12-31")</f>
        <v>188.9029357348</v>
      </c>
      <c r="AB853" s="7">
        <f t="shared" si="82"/>
        <v>54.628076581400002</v>
      </c>
      <c r="AC853" s="8">
        <f t="shared" si="83"/>
        <v>133.02068741158595</v>
      </c>
    </row>
    <row r="854" spans="1:29" ht="16.5" x14ac:dyDescent="0.45">
      <c r="A854" s="9">
        <v>934</v>
      </c>
      <c r="B854" s="5" t="s">
        <v>3132</v>
      </c>
      <c r="C854" s="5" t="s">
        <v>3133</v>
      </c>
      <c r="D854" s="5" t="s">
        <v>3134</v>
      </c>
      <c r="E854" s="5" t="s">
        <v>259</v>
      </c>
      <c r="F854" s="5" t="s">
        <v>11756</v>
      </c>
      <c r="G854" s="5">
        <v>6</v>
      </c>
      <c r="H854" s="5">
        <v>2</v>
      </c>
      <c r="I854" s="5">
        <f t="shared" si="78"/>
        <v>2</v>
      </c>
      <c r="J854" s="5">
        <f t="shared" si="79"/>
        <v>11</v>
      </c>
      <c r="K854" s="5"/>
      <c r="L854" s="5"/>
      <c r="M854" s="5"/>
      <c r="N854" s="5"/>
      <c r="O854" s="5" t="s">
        <v>3131</v>
      </c>
      <c r="P854" s="6">
        <f>[1]!EM_S_INFO_EMPLOYEE(B854,"2019")</f>
        <v>4201</v>
      </c>
      <c r="Q854" s="6">
        <f>[1]!EM_S_STM07_IS(B854,"83","2019-12-31","1",1000000000)</f>
        <v>8.1870123946300009</v>
      </c>
      <c r="R854" s="6">
        <f>[1]!EM_S_FA_YOY_OR(B854,"2019-12-31")</f>
        <v>3.6171001041999999</v>
      </c>
      <c r="S854" s="6">
        <f>[1]!EM_S_FA_YOY_OR(B854,"2020-12-31")</f>
        <v>22.398350602499999</v>
      </c>
      <c r="T854" s="6">
        <f>[1]!EM_S_FA_YOY_OR(B854,"2021-12-31")</f>
        <v>18.5322770609</v>
      </c>
      <c r="U854" s="6">
        <f>[1]!EM_S_FA_YOY_OR(B854,"2022-12-31")</f>
        <v>7.7906906002999996</v>
      </c>
      <c r="V854" s="7">
        <f t="shared" si="80"/>
        <v>16.240439421233333</v>
      </c>
      <c r="W854" s="8">
        <f t="shared" si="81"/>
        <v>7.5687067924390554</v>
      </c>
      <c r="X854" s="6">
        <f>[1]!EM_S_FA_YOY_NETPROFIT(B854,"2019-12-31")</f>
        <v>-13.8575316494</v>
      </c>
      <c r="Y854" s="6">
        <f>[1]!EM_S_FA_YOY_NETPROFIT(B854,"2020-12-31")</f>
        <v>32.3875121429</v>
      </c>
      <c r="Z854" s="6">
        <f>[1]!EM_S_FA_YOY_NETPROFIT(B854,"2021-12-31")</f>
        <v>40.620917108100002</v>
      </c>
      <c r="AA854" s="6">
        <f>[1]!EM_S_FA_YOY_NETPROFIT(B854,"2022-12-31")</f>
        <v>0.71478397979999997</v>
      </c>
      <c r="AB854" s="7">
        <f t="shared" si="82"/>
        <v>24.574404410266666</v>
      </c>
      <c r="AC854" s="8">
        <f t="shared" si="83"/>
        <v>21.069132745433588</v>
      </c>
    </row>
    <row r="855" spans="1:29" ht="16.5" x14ac:dyDescent="0.45">
      <c r="A855" s="9">
        <v>935</v>
      </c>
      <c r="B855" s="5" t="s">
        <v>3135</v>
      </c>
      <c r="C855" s="5" t="s">
        <v>3136</v>
      </c>
      <c r="D855" s="5" t="s">
        <v>3137</v>
      </c>
      <c r="E855" s="5" t="s">
        <v>293</v>
      </c>
      <c r="F855" s="5" t="s">
        <v>11758</v>
      </c>
      <c r="G855" s="5">
        <v>8</v>
      </c>
      <c r="H855" s="5">
        <v>2</v>
      </c>
      <c r="I855" s="5">
        <f t="shared" si="78"/>
        <v>3</v>
      </c>
      <c r="J855" s="5">
        <f t="shared" si="79"/>
        <v>2</v>
      </c>
      <c r="K855" s="5"/>
      <c r="L855" s="5"/>
      <c r="M855" s="5"/>
      <c r="N855" s="5"/>
      <c r="O855" s="5" t="s">
        <v>3131</v>
      </c>
      <c r="P855" s="6">
        <f>[1]!EM_S_INFO_EMPLOYEE(B855,"2019")</f>
        <v>1269</v>
      </c>
      <c r="Q855" s="6">
        <f>[1]!EM_S_STM07_IS(B855,"83","2019-12-31","1",1000000000)</f>
        <v>2.7088251671300001</v>
      </c>
      <c r="R855" s="6">
        <f>[1]!EM_S_FA_YOY_OR(B855,"2019-12-31")</f>
        <v>-49.166375757499999</v>
      </c>
      <c r="S855" s="6">
        <f>[1]!EM_S_FA_YOY_OR(B855,"2020-12-31")</f>
        <v>77.979511531100002</v>
      </c>
      <c r="T855" s="6">
        <f>[1]!EM_S_FA_YOY_OR(B855,"2021-12-31")</f>
        <v>-16.080390179399998</v>
      </c>
      <c r="U855" s="6">
        <f>[1]!EM_S_FA_YOY_OR(B855,"2022-12-31")</f>
        <v>4.9105476038000004</v>
      </c>
      <c r="V855" s="7">
        <f t="shared" si="80"/>
        <v>22.269889651833335</v>
      </c>
      <c r="W855" s="8">
        <f t="shared" si="81"/>
        <v>49.374349055989533</v>
      </c>
      <c r="X855" s="6">
        <f>[1]!EM_S_FA_YOY_NETPROFIT(B855,"2019-12-31")</f>
        <v>-2178.1153258085001</v>
      </c>
      <c r="Y855" s="6">
        <f>[1]!EM_S_FA_YOY_NETPROFIT(B855,"2020-12-31")</f>
        <v>102.6711502025</v>
      </c>
      <c r="Z855" s="6">
        <f>[1]!EM_S_FA_YOY_NETPROFIT(B855,"2021-12-31")</f>
        <v>-2885.9144778322998</v>
      </c>
      <c r="AA855" s="6">
        <f>[1]!EM_S_FA_YOY_NETPROFIT(B855,"2022-12-31")</f>
        <v>7.1739609836999998</v>
      </c>
      <c r="AB855" s="7">
        <f t="shared" si="82"/>
        <v>-925.35645554869996</v>
      </c>
      <c r="AC855" s="8">
        <f t="shared" si="83"/>
        <v>1698.5643194599986</v>
      </c>
    </row>
    <row r="856" spans="1:29" ht="16.5" x14ac:dyDescent="0.45">
      <c r="A856" s="9">
        <v>936</v>
      </c>
      <c r="B856" s="5" t="s">
        <v>3138</v>
      </c>
      <c r="C856" s="5" t="s">
        <v>3139</v>
      </c>
      <c r="D856" s="5" t="s">
        <v>3140</v>
      </c>
      <c r="E856" s="5" t="s">
        <v>509</v>
      </c>
      <c r="F856" s="5" t="s">
        <v>11765</v>
      </c>
      <c r="G856" s="5">
        <v>16</v>
      </c>
      <c r="H856" s="5">
        <v>3</v>
      </c>
      <c r="I856" s="5">
        <f t="shared" si="78"/>
        <v>1</v>
      </c>
      <c r="J856" s="5">
        <f t="shared" si="79"/>
        <v>9</v>
      </c>
      <c r="K856" s="5"/>
      <c r="L856" s="5"/>
      <c r="M856" s="5"/>
      <c r="N856" s="5"/>
      <c r="O856" s="5" t="s">
        <v>3131</v>
      </c>
      <c r="P856" s="6">
        <f>[1]!EM_S_INFO_EMPLOYEE(B856,"2019")</f>
        <v>1230</v>
      </c>
      <c r="Q856" s="6">
        <f>[1]!EM_S_STM07_IS(B856,"83","2019-12-31","1",1000000000)</f>
        <v>0.70627640649000001</v>
      </c>
      <c r="R856" s="6">
        <f>[1]!EM_S_FA_YOY_OR(B856,"2019-12-31")</f>
        <v>25.252896342500001</v>
      </c>
      <c r="S856" s="6">
        <f>[1]!EM_S_FA_YOY_OR(B856,"2020-12-31")</f>
        <v>184.3589566174</v>
      </c>
      <c r="T856" s="6">
        <f>[1]!EM_S_FA_YOY_OR(B856,"2021-12-31")</f>
        <v>19.355967780299999</v>
      </c>
      <c r="U856" s="6">
        <f>[1]!EM_S_FA_YOY_OR(B856,"2022-12-31")</f>
        <v>997.80089759149996</v>
      </c>
      <c r="V856" s="7">
        <f t="shared" si="80"/>
        <v>400.50527399640004</v>
      </c>
      <c r="W856" s="8">
        <f t="shared" si="81"/>
        <v>523.81107572834742</v>
      </c>
      <c r="X856" s="6">
        <f>[1]!EM_S_FA_YOY_NETPROFIT(B856,"2019-12-31")</f>
        <v>1046.3895017028999</v>
      </c>
      <c r="Y856" s="6">
        <f>[1]!EM_S_FA_YOY_NETPROFIT(B856,"2020-12-31")</f>
        <v>775.20789904690002</v>
      </c>
      <c r="Z856" s="6">
        <f>[1]!EM_S_FA_YOY_NETPROFIT(B856,"2021-12-31")</f>
        <v>294.54954999360001</v>
      </c>
      <c r="AA856" s="6">
        <f>[1]!EM_S_FA_YOY_NETPROFIT(B856,"2022-12-31")</f>
        <v>1664.1310569734001</v>
      </c>
      <c r="AB856" s="7">
        <f t="shared" si="82"/>
        <v>911.29616867130005</v>
      </c>
      <c r="AC856" s="8">
        <f t="shared" si="83"/>
        <v>694.85853877770535</v>
      </c>
    </row>
    <row r="857" spans="1:29" ht="16.5" x14ac:dyDescent="0.45">
      <c r="A857" s="9">
        <v>937</v>
      </c>
      <c r="B857" s="5" t="s">
        <v>3141</v>
      </c>
      <c r="C857" s="5" t="s">
        <v>3142</v>
      </c>
      <c r="D857" s="5" t="s">
        <v>3143</v>
      </c>
      <c r="E857" s="5" t="s">
        <v>240</v>
      </c>
      <c r="F857" s="5" t="s">
        <v>11765</v>
      </c>
      <c r="G857" s="5">
        <v>16</v>
      </c>
      <c r="H857" s="5">
        <v>3</v>
      </c>
      <c r="I857" s="5">
        <f t="shared" si="78"/>
        <v>1</v>
      </c>
      <c r="J857" s="5">
        <f t="shared" si="79"/>
        <v>9</v>
      </c>
      <c r="K857" s="5"/>
      <c r="L857" s="5"/>
      <c r="M857" s="5"/>
      <c r="N857" s="5"/>
      <c r="O857" s="5" t="s">
        <v>3144</v>
      </c>
      <c r="P857" s="6">
        <f>[1]!EM_S_INFO_EMPLOYEE(B857,"2019")</f>
        <v>2130</v>
      </c>
      <c r="Q857" s="6">
        <f>[1]!EM_S_STM07_IS(B857,"83","2019-12-31","1",1000000000)</f>
        <v>4.0131552372500003</v>
      </c>
      <c r="R857" s="6">
        <f>[1]!EM_S_FA_YOY_OR(B857,"2019-12-31")</f>
        <v>21.049617401799999</v>
      </c>
      <c r="S857" s="6">
        <f>[1]!EM_S_FA_YOY_OR(B857,"2020-12-31")</f>
        <v>-10.7448286408</v>
      </c>
      <c r="T857" s="6">
        <f>[1]!EM_S_FA_YOY_OR(B857,"2021-12-31")</f>
        <v>-36.789298812299997</v>
      </c>
      <c r="U857" s="6">
        <f>[1]!EM_S_FA_YOY_OR(B857,"2022-12-31")</f>
        <v>-67.9863544735</v>
      </c>
      <c r="V857" s="7">
        <f t="shared" si="80"/>
        <v>-38.506827308866669</v>
      </c>
      <c r="W857" s="8">
        <f t="shared" si="81"/>
        <v>28.659387607140257</v>
      </c>
      <c r="X857" s="6">
        <f>[1]!EM_S_FA_YOY_NETPROFIT(B857,"2019-12-31")</f>
        <v>-62.996995346299997</v>
      </c>
      <c r="Y857" s="6">
        <f>[1]!EM_S_FA_YOY_NETPROFIT(B857,"2020-12-31")</f>
        <v>-73.593135789200005</v>
      </c>
      <c r="Z857" s="6">
        <f>[1]!EM_S_FA_YOY_NETPROFIT(B857,"2021-12-31")</f>
        <v>-3193.9302415993002</v>
      </c>
      <c r="AA857" s="6">
        <f>[1]!EM_S_FA_YOY_NETPROFIT(B857,"2022-12-31")</f>
        <v>-2.6029107654999999</v>
      </c>
      <c r="AB857" s="7">
        <f t="shared" si="82"/>
        <v>-1090.0420960513334</v>
      </c>
      <c r="AC857" s="8">
        <f t="shared" si="83"/>
        <v>1822.3662913215817</v>
      </c>
    </row>
    <row r="858" spans="1:29" ht="16.5" x14ac:dyDescent="0.45">
      <c r="A858" s="9">
        <v>938</v>
      </c>
      <c r="B858" s="5" t="s">
        <v>3145</v>
      </c>
      <c r="C858" s="5" t="s">
        <v>3146</v>
      </c>
      <c r="D858" s="5" t="s">
        <v>3147</v>
      </c>
      <c r="E858" s="5" t="s">
        <v>259</v>
      </c>
      <c r="F858" s="5" t="s">
        <v>11766</v>
      </c>
      <c r="G858" s="5">
        <v>17</v>
      </c>
      <c r="H858" s="5">
        <v>2</v>
      </c>
      <c r="I858" s="5">
        <f t="shared" si="78"/>
        <v>2</v>
      </c>
      <c r="J858" s="5">
        <f t="shared" si="79"/>
        <v>11</v>
      </c>
      <c r="K858" s="5"/>
      <c r="L858" s="5"/>
      <c r="M858" s="5"/>
      <c r="N858" s="5"/>
      <c r="O858" s="5" t="s">
        <v>3144</v>
      </c>
      <c r="P858" s="6">
        <f>[1]!EM_S_INFO_EMPLOYEE(B858,"2019")</f>
        <v>3856</v>
      </c>
      <c r="Q858" s="6">
        <f>[1]!EM_S_STM07_IS(B858,"83","2019-12-31","1",1000000000)</f>
        <v>5.0998345964</v>
      </c>
      <c r="R858" s="6">
        <f>[1]!EM_S_FA_YOY_OR(B858,"2019-12-31")</f>
        <v>16.6809574844</v>
      </c>
      <c r="S858" s="6">
        <f>[1]!EM_S_FA_YOY_OR(B858,"2020-12-31")</f>
        <v>18.923141948800001</v>
      </c>
      <c r="T858" s="6">
        <f>[1]!EM_S_FA_YOY_OR(B858,"2021-12-31")</f>
        <v>-9.7261073885999991</v>
      </c>
      <c r="U858" s="6">
        <f>[1]!EM_S_FA_YOY_OR(B858,"2022-12-31")</f>
        <v>-6.8094165901999997</v>
      </c>
      <c r="V858" s="7">
        <f t="shared" si="80"/>
        <v>0.79587265666666751</v>
      </c>
      <c r="W858" s="8">
        <f t="shared" si="81"/>
        <v>15.766267481414488</v>
      </c>
      <c r="X858" s="6">
        <f>[1]!EM_S_FA_YOY_NETPROFIT(B858,"2019-12-31")</f>
        <v>12.1598879671</v>
      </c>
      <c r="Y858" s="6">
        <f>[1]!EM_S_FA_YOY_NETPROFIT(B858,"2020-12-31")</f>
        <v>54.773429810800003</v>
      </c>
      <c r="Z858" s="6">
        <f>[1]!EM_S_FA_YOY_NETPROFIT(B858,"2021-12-31")</f>
        <v>-222.48267275309999</v>
      </c>
      <c r="AA858" s="6">
        <f>[1]!EM_S_FA_YOY_NETPROFIT(B858,"2022-12-31")</f>
        <v>138.30029170809999</v>
      </c>
      <c r="AB858" s="7">
        <f t="shared" si="82"/>
        <v>-9.8029837447333339</v>
      </c>
      <c r="AC858" s="8">
        <f t="shared" si="83"/>
        <v>188.86151474592256</v>
      </c>
    </row>
    <row r="859" spans="1:29" ht="16.5" x14ac:dyDescent="0.45">
      <c r="A859" s="9">
        <v>939</v>
      </c>
      <c r="B859" s="5" t="s">
        <v>3148</v>
      </c>
      <c r="C859" s="5" t="s">
        <v>3149</v>
      </c>
      <c r="D859" s="5" t="s">
        <v>3150</v>
      </c>
      <c r="E859" s="5" t="s">
        <v>120</v>
      </c>
      <c r="F859" s="5" t="s">
        <v>11765</v>
      </c>
      <c r="G859" s="5">
        <v>16</v>
      </c>
      <c r="H859" s="5">
        <v>3</v>
      </c>
      <c r="I859" s="5">
        <f t="shared" si="78"/>
        <v>1</v>
      </c>
      <c r="J859" s="5">
        <f t="shared" si="79"/>
        <v>9</v>
      </c>
      <c r="K859" s="5"/>
      <c r="L859" s="5"/>
      <c r="M859" s="5"/>
      <c r="N859" s="5"/>
      <c r="O859" s="5" t="s">
        <v>3144</v>
      </c>
      <c r="P859" s="6">
        <f>[1]!EM_S_INFO_EMPLOYEE(B859,"2019")</f>
        <v>3017</v>
      </c>
      <c r="Q859" s="6">
        <f>[1]!EM_S_STM07_IS(B859,"83","2019-12-31","1",1000000000)</f>
        <v>5.0384674834199998</v>
      </c>
      <c r="R859" s="6">
        <f>[1]!EM_S_FA_YOY_OR(B859,"2019-12-31")</f>
        <v>7.8033677681000002</v>
      </c>
      <c r="S859" s="6">
        <f>[1]!EM_S_FA_YOY_OR(B859,"2020-12-31")</f>
        <v>-15.835833197199999</v>
      </c>
      <c r="T859" s="6">
        <f>[1]!EM_S_FA_YOY_OR(B859,"2021-12-31")</f>
        <v>3.0474798418</v>
      </c>
      <c r="U859" s="6">
        <f>[1]!EM_S_FA_YOY_OR(B859,"2022-12-31")</f>
        <v>-20.601724956200002</v>
      </c>
      <c r="V859" s="7">
        <f t="shared" si="80"/>
        <v>-11.130026103866667</v>
      </c>
      <c r="W859" s="8">
        <f t="shared" si="81"/>
        <v>12.50718542255556</v>
      </c>
      <c r="X859" s="6">
        <f>[1]!EM_S_FA_YOY_NETPROFIT(B859,"2019-12-31")</f>
        <v>-204.1667534876</v>
      </c>
      <c r="Y859" s="6">
        <f>[1]!EM_S_FA_YOY_NETPROFIT(B859,"2020-12-31")</f>
        <v>159.26048597350001</v>
      </c>
      <c r="Z859" s="6">
        <f>[1]!EM_S_FA_YOY_NETPROFIT(B859,"2021-12-31")</f>
        <v>-270.53813815379999</v>
      </c>
      <c r="AA859" s="6">
        <f>[1]!EM_S_FA_YOY_NETPROFIT(B859,"2022-12-31")</f>
        <v>109.9396263978</v>
      </c>
      <c r="AB859" s="7">
        <f t="shared" si="82"/>
        <v>-0.446008594166661</v>
      </c>
      <c r="AC859" s="8">
        <f t="shared" si="83"/>
        <v>235.20300940860599</v>
      </c>
    </row>
    <row r="860" spans="1:29" ht="16.5" x14ac:dyDescent="0.45">
      <c r="A860" s="9">
        <v>940</v>
      </c>
      <c r="B860" s="5" t="s">
        <v>3151</v>
      </c>
      <c r="C860" s="5" t="s">
        <v>3152</v>
      </c>
      <c r="D860" s="5" t="s">
        <v>3153</v>
      </c>
      <c r="E860" s="5" t="s">
        <v>7</v>
      </c>
      <c r="F860" s="5" t="s">
        <v>11762</v>
      </c>
      <c r="G860" s="5">
        <v>13</v>
      </c>
      <c r="H860" s="5">
        <v>2</v>
      </c>
      <c r="I860" s="5">
        <f t="shared" si="78"/>
        <v>4</v>
      </c>
      <c r="J860" s="5">
        <f t="shared" si="79"/>
        <v>7</v>
      </c>
      <c r="K860" s="5"/>
      <c r="L860" s="5"/>
      <c r="M860" s="5"/>
      <c r="N860" s="5"/>
      <c r="O860" s="5" t="s">
        <v>3144</v>
      </c>
      <c r="P860" s="6">
        <f>[1]!EM_S_INFO_EMPLOYEE(B860,"2019")</f>
        <v>5494</v>
      </c>
      <c r="Q860" s="6">
        <f>[1]!EM_S_STM07_IS(B860,"83","2019-12-31","1",1000000000)</f>
        <v>3.8037221987400001</v>
      </c>
      <c r="R860" s="6">
        <f>[1]!EM_S_FA_YOY_OR(B860,"2019-12-31")</f>
        <v>9.5145116729999994</v>
      </c>
      <c r="S860" s="6">
        <f>[1]!EM_S_FA_YOY_OR(B860,"2020-12-31")</f>
        <v>6.0712374665000004</v>
      </c>
      <c r="T860" s="6">
        <f>[1]!EM_S_FA_YOY_OR(B860,"2021-12-31")</f>
        <v>24.9174166297</v>
      </c>
      <c r="U860" s="6">
        <f>[1]!EM_S_FA_YOY_OR(B860,"2022-12-31")</f>
        <v>6.2275545102000001</v>
      </c>
      <c r="V860" s="7">
        <f t="shared" si="80"/>
        <v>12.405402868800001</v>
      </c>
      <c r="W860" s="8">
        <f t="shared" si="81"/>
        <v>10.836003646144228</v>
      </c>
      <c r="X860" s="6">
        <f>[1]!EM_S_FA_YOY_NETPROFIT(B860,"2019-12-31")</f>
        <v>33.691743473400003</v>
      </c>
      <c r="Y860" s="6">
        <f>[1]!EM_S_FA_YOY_NETPROFIT(B860,"2020-12-31")</f>
        <v>69.6583058107</v>
      </c>
      <c r="Z860" s="6">
        <f>[1]!EM_S_FA_YOY_NETPROFIT(B860,"2021-12-31")</f>
        <v>12.058831404599999</v>
      </c>
      <c r="AA860" s="6">
        <f>[1]!EM_S_FA_YOY_NETPROFIT(B860,"2022-12-31")</f>
        <v>-20.498579814700001</v>
      </c>
      <c r="AB860" s="7">
        <f t="shared" si="82"/>
        <v>20.406185800199999</v>
      </c>
      <c r="AC860" s="8">
        <f t="shared" si="83"/>
        <v>45.654405597621917</v>
      </c>
    </row>
    <row r="861" spans="1:29" ht="16.5" x14ac:dyDescent="0.45">
      <c r="A861" s="9">
        <v>941</v>
      </c>
      <c r="B861" s="5" t="s">
        <v>3154</v>
      </c>
      <c r="C861" s="5" t="s">
        <v>3155</v>
      </c>
      <c r="D861" s="5" t="s">
        <v>3156</v>
      </c>
      <c r="E861" s="5" t="s">
        <v>933</v>
      </c>
      <c r="F861" s="5" t="s">
        <v>11765</v>
      </c>
      <c r="G861" s="5">
        <v>16</v>
      </c>
      <c r="H861" s="5">
        <v>3</v>
      </c>
      <c r="I861" s="5">
        <f t="shared" si="78"/>
        <v>1</v>
      </c>
      <c r="J861" s="5">
        <f t="shared" si="79"/>
        <v>9</v>
      </c>
      <c r="K861" s="5"/>
      <c r="L861" s="5"/>
      <c r="M861" s="5"/>
      <c r="N861" s="5"/>
      <c r="O861" s="5" t="s">
        <v>3028</v>
      </c>
      <c r="P861" s="6">
        <f>[1]!EM_S_INFO_EMPLOYEE(B861,"2019")</f>
        <v>7375</v>
      </c>
      <c r="Q861" s="6">
        <f>[1]!EM_S_STM07_IS(B861,"83","2019-12-31","1",1000000000)</f>
        <v>5.0538598948700004</v>
      </c>
      <c r="R861" s="6">
        <f>[1]!EM_S_FA_YOY_OR(B861,"2019-12-31")</f>
        <v>-7.7988219440000002</v>
      </c>
      <c r="S861" s="6">
        <f>[1]!EM_S_FA_YOY_OR(B861,"2020-12-31")</f>
        <v>-39.552157549699999</v>
      </c>
      <c r="T861" s="6">
        <f>[1]!EM_S_FA_YOY_OR(B861,"2021-12-31")</f>
        <v>2.9579030300000002</v>
      </c>
      <c r="U861" s="6">
        <f>[1]!EM_S_FA_YOY_OR(B861,"2022-12-31")</f>
        <v>-1.1880076367000001</v>
      </c>
      <c r="V861" s="7">
        <f t="shared" si="80"/>
        <v>-12.594087385466667</v>
      </c>
      <c r="W861" s="8">
        <f t="shared" si="81"/>
        <v>23.438223141886414</v>
      </c>
      <c r="X861" s="6">
        <f>[1]!EM_S_FA_YOY_NETPROFIT(B861,"2019-12-31")</f>
        <v>-2161.7286808868998</v>
      </c>
      <c r="Y861" s="6">
        <f>[1]!EM_S_FA_YOY_NETPROFIT(B861,"2020-12-31")</f>
        <v>115.3930856936</v>
      </c>
      <c r="Z861" s="6">
        <f>[1]!EM_S_FA_YOY_NETPROFIT(B861,"2021-12-31")</f>
        <v>-86.826498862400001</v>
      </c>
      <c r="AA861" s="6">
        <f>[1]!EM_S_FA_YOY_NETPROFIT(B861,"2022-12-31")</f>
        <v>-637.76662327530005</v>
      </c>
      <c r="AB861" s="7">
        <f t="shared" si="82"/>
        <v>-203.06667881470003</v>
      </c>
      <c r="AC861" s="8">
        <f t="shared" si="83"/>
        <v>389.80279806594115</v>
      </c>
    </row>
    <row r="862" spans="1:29" ht="16.5" x14ac:dyDescent="0.45">
      <c r="A862" s="9">
        <v>942</v>
      </c>
      <c r="B862" s="5" t="s">
        <v>3157</v>
      </c>
      <c r="C862" s="5" t="s">
        <v>3158</v>
      </c>
      <c r="D862" s="5" t="s">
        <v>3159</v>
      </c>
      <c r="E862" s="5" t="s">
        <v>120</v>
      </c>
      <c r="F862" s="5" t="s">
        <v>11756</v>
      </c>
      <c r="G862" s="5">
        <v>6</v>
      </c>
      <c r="H862" s="5">
        <v>2</v>
      </c>
      <c r="I862" s="5">
        <f t="shared" si="78"/>
        <v>2</v>
      </c>
      <c r="J862" s="5">
        <f t="shared" si="79"/>
        <v>11</v>
      </c>
      <c r="K862" s="5"/>
      <c r="L862" s="5"/>
      <c r="M862" s="5"/>
      <c r="N862" s="5"/>
      <c r="O862" s="5" t="s">
        <v>3028</v>
      </c>
      <c r="P862" s="6">
        <f>[1]!EM_S_INFO_EMPLOYEE(B862,"2019")</f>
        <v>1396</v>
      </c>
      <c r="Q862" s="6">
        <f>[1]!EM_S_STM07_IS(B862,"83","2019-12-31","1",1000000000)</f>
        <v>1.34822064974</v>
      </c>
      <c r="R862" s="6">
        <f>[1]!EM_S_FA_YOY_OR(B862,"2019-12-31")</f>
        <v>23.978415578</v>
      </c>
      <c r="S862" s="6">
        <f>[1]!EM_S_FA_YOY_OR(B862,"2020-12-31")</f>
        <v>17.603276253499999</v>
      </c>
      <c r="T862" s="6">
        <f>[1]!EM_S_FA_YOY_OR(B862,"2021-12-31")</f>
        <v>20.445382287800001</v>
      </c>
      <c r="U862" s="6">
        <f>[1]!EM_S_FA_YOY_OR(B862,"2022-12-31")</f>
        <v>2.3736526160000002</v>
      </c>
      <c r="V862" s="7">
        <f t="shared" si="80"/>
        <v>13.4741037191</v>
      </c>
      <c r="W862" s="8">
        <f t="shared" si="81"/>
        <v>9.7177365006871099</v>
      </c>
      <c r="X862" s="6">
        <f>[1]!EM_S_FA_YOY_NETPROFIT(B862,"2019-12-31")</f>
        <v>66.465525089300002</v>
      </c>
      <c r="Y862" s="6">
        <f>[1]!EM_S_FA_YOY_NETPROFIT(B862,"2020-12-31")</f>
        <v>25.577249812800002</v>
      </c>
      <c r="Z862" s="6">
        <f>[1]!EM_S_FA_YOY_NETPROFIT(B862,"2021-12-31")</f>
        <v>17.295376146799999</v>
      </c>
      <c r="AA862" s="6">
        <f>[1]!EM_S_FA_YOY_NETPROFIT(B862,"2022-12-31")</f>
        <v>-10.2002026162</v>
      </c>
      <c r="AB862" s="7">
        <f t="shared" si="82"/>
        <v>10.890807781133333</v>
      </c>
      <c r="AC862" s="8">
        <f t="shared" si="83"/>
        <v>18.728865356454811</v>
      </c>
    </row>
    <row r="863" spans="1:29" ht="16.5" x14ac:dyDescent="0.45">
      <c r="A863" s="9">
        <v>943</v>
      </c>
      <c r="B863" s="5" t="s">
        <v>3160</v>
      </c>
      <c r="C863" s="5" t="s">
        <v>3161</v>
      </c>
      <c r="D863" s="5" t="s">
        <v>3162</v>
      </c>
      <c r="E863" s="5" t="s">
        <v>33</v>
      </c>
      <c r="F863" s="5" t="s">
        <v>11753</v>
      </c>
      <c r="G863" s="5">
        <v>3</v>
      </c>
      <c r="H863" s="5">
        <v>3</v>
      </c>
      <c r="I863" s="5">
        <f t="shared" si="78"/>
        <v>4</v>
      </c>
      <c r="J863" s="5">
        <f t="shared" si="79"/>
        <v>7</v>
      </c>
      <c r="K863" s="5"/>
      <c r="L863" s="5"/>
      <c r="M863" s="5"/>
      <c r="N863" s="5"/>
      <c r="O863" s="5" t="s">
        <v>3028</v>
      </c>
      <c r="P863" s="6">
        <f>[1]!EM_S_INFO_EMPLOYEE(B863,"2019")</f>
        <v>4609</v>
      </c>
      <c r="Q863" s="6">
        <f>[1]!EM_S_STM07_IS(B863,"83","2019-12-31","1",1000000000)</f>
        <v>3.0894955301999998</v>
      </c>
      <c r="R863" s="6">
        <f>[1]!EM_S_FA_YOY_OR(B863,"2019-12-31")</f>
        <v>22.511239049</v>
      </c>
      <c r="S863" s="6">
        <f>[1]!EM_S_FA_YOY_OR(B863,"2020-12-31")</f>
        <v>18.036919008999998</v>
      </c>
      <c r="T863" s="6">
        <f>[1]!EM_S_FA_YOY_OR(B863,"2021-12-31")</f>
        <v>20.272473726800001</v>
      </c>
      <c r="U863" s="6">
        <f>[1]!EM_S_FA_YOY_OR(B863,"2022-12-31")</f>
        <v>1.1600084513</v>
      </c>
      <c r="V863" s="7">
        <f t="shared" si="80"/>
        <v>13.156467062366668</v>
      </c>
      <c r="W863" s="8">
        <f t="shared" si="81"/>
        <v>10.449195692939529</v>
      </c>
      <c r="X863" s="6">
        <f>[1]!EM_S_FA_YOY_NETPROFIT(B863,"2019-12-31")</f>
        <v>21.735236932700001</v>
      </c>
      <c r="Y863" s="6">
        <f>[1]!EM_S_FA_YOY_NETPROFIT(B863,"2020-12-31")</f>
        <v>18.7917873534</v>
      </c>
      <c r="Z863" s="6">
        <f>[1]!EM_S_FA_YOY_NETPROFIT(B863,"2021-12-31")</f>
        <v>6.5122210238999996</v>
      </c>
      <c r="AA863" s="6">
        <f>[1]!EM_S_FA_YOY_NETPROFIT(B863,"2022-12-31")</f>
        <v>-27.369067725400001</v>
      </c>
      <c r="AB863" s="7">
        <f t="shared" si="82"/>
        <v>-0.68835311603333338</v>
      </c>
      <c r="AC863" s="8">
        <f t="shared" si="83"/>
        <v>23.907997330600516</v>
      </c>
    </row>
    <row r="864" spans="1:29" ht="16.5" x14ac:dyDescent="0.45">
      <c r="A864" s="9">
        <v>944</v>
      </c>
      <c r="B864" s="5" t="s">
        <v>3163</v>
      </c>
      <c r="C864" s="5" t="s">
        <v>3164</v>
      </c>
      <c r="D864" s="5" t="s">
        <v>3165</v>
      </c>
      <c r="E864" s="5" t="s">
        <v>259</v>
      </c>
      <c r="F864" s="5" t="s">
        <v>11773</v>
      </c>
      <c r="G864" s="5">
        <v>24</v>
      </c>
      <c r="H864" s="5">
        <v>2</v>
      </c>
      <c r="I864" s="5">
        <f t="shared" si="78"/>
        <v>1</v>
      </c>
      <c r="J864" s="5">
        <f t="shared" si="79"/>
        <v>11</v>
      </c>
      <c r="K864" s="5"/>
      <c r="L864" s="5"/>
      <c r="M864" s="5"/>
      <c r="N864" s="5"/>
      <c r="O864" s="5" t="s">
        <v>3166</v>
      </c>
      <c r="P864" s="6">
        <f>[1]!EM_S_INFO_EMPLOYEE(B864,"2019")</f>
        <v>5503</v>
      </c>
      <c r="Q864" s="6">
        <f>[1]!EM_S_STM07_IS(B864,"83","2019-12-31","1",1000000000)</f>
        <v>6.5131689204000001</v>
      </c>
      <c r="R864" s="6">
        <f>[1]!EM_S_FA_YOY_OR(B864,"2019-12-31")</f>
        <v>0.75935576159999996</v>
      </c>
      <c r="S864" s="6">
        <f>[1]!EM_S_FA_YOY_OR(B864,"2020-12-31")</f>
        <v>-19.729854425599999</v>
      </c>
      <c r="T864" s="6">
        <f>[1]!EM_S_FA_YOY_OR(B864,"2021-12-31")</f>
        <v>6.5823701684999998</v>
      </c>
      <c r="U864" s="6">
        <f>[1]!EM_S_FA_YOY_OR(B864,"2022-12-31")</f>
        <v>12.485096973899999</v>
      </c>
      <c r="V864" s="7">
        <f t="shared" si="80"/>
        <v>-0.22079576106666701</v>
      </c>
      <c r="W864" s="8">
        <f t="shared" si="81"/>
        <v>17.15118285766172</v>
      </c>
      <c r="X864" s="6">
        <f>[1]!EM_S_FA_YOY_NETPROFIT(B864,"2019-12-31")</f>
        <v>4.9737097314999996</v>
      </c>
      <c r="Y864" s="6">
        <f>[1]!EM_S_FA_YOY_NETPROFIT(B864,"2020-12-31")</f>
        <v>-43.760148675499998</v>
      </c>
      <c r="Z864" s="6">
        <f>[1]!EM_S_FA_YOY_NETPROFIT(B864,"2021-12-31")</f>
        <v>5.9363697717999999</v>
      </c>
      <c r="AA864" s="6">
        <f>[1]!EM_S_FA_YOY_NETPROFIT(B864,"2022-12-31")</f>
        <v>-21.2734521412</v>
      </c>
      <c r="AB864" s="7">
        <f t="shared" si="82"/>
        <v>-19.699077014966665</v>
      </c>
      <c r="AC864" s="8">
        <f t="shared" si="83"/>
        <v>24.885638011196015</v>
      </c>
    </row>
    <row r="865" spans="1:29" ht="16.5" x14ac:dyDescent="0.45">
      <c r="A865" s="9">
        <v>945</v>
      </c>
      <c r="B865" s="5" t="s">
        <v>3167</v>
      </c>
      <c r="C865" s="5" t="s">
        <v>3168</v>
      </c>
      <c r="D865" s="5" t="s">
        <v>3169</v>
      </c>
      <c r="E865" s="5" t="s">
        <v>240</v>
      </c>
      <c r="F865" s="5" t="s">
        <v>11757</v>
      </c>
      <c r="G865" s="5">
        <v>7</v>
      </c>
      <c r="H865" s="5">
        <v>2</v>
      </c>
      <c r="I865" s="5">
        <f t="shared" si="78"/>
        <v>4</v>
      </c>
      <c r="J865" s="5">
        <f t="shared" si="79"/>
        <v>11</v>
      </c>
      <c r="K865" s="5"/>
      <c r="L865" s="5"/>
      <c r="M865" s="5"/>
      <c r="N865" s="5"/>
      <c r="O865" s="5" t="s">
        <v>3166</v>
      </c>
      <c r="P865" s="6">
        <f>[1]!EM_S_INFO_EMPLOYEE(B865,"2019")</f>
        <v>3086</v>
      </c>
      <c r="Q865" s="6">
        <f>[1]!EM_S_STM07_IS(B865,"83","2019-12-31","1",1000000000)</f>
        <v>9.9252604763099992</v>
      </c>
      <c r="R865" s="6">
        <f>[1]!EM_S_FA_YOY_OR(B865,"2019-12-31")</f>
        <v>16.019268965599998</v>
      </c>
      <c r="S865" s="6">
        <f>[1]!EM_S_FA_YOY_OR(B865,"2020-12-31")</f>
        <v>8.2213837104999996</v>
      </c>
      <c r="T865" s="6">
        <f>[1]!EM_S_FA_YOY_OR(B865,"2021-12-31")</f>
        <v>16.916897887299999</v>
      </c>
      <c r="U865" s="6">
        <f>[1]!EM_S_FA_YOY_OR(B865,"2022-12-31")</f>
        <v>-3.425726864</v>
      </c>
      <c r="V865" s="7">
        <f t="shared" si="80"/>
        <v>7.2375182445999995</v>
      </c>
      <c r="W865" s="8">
        <f t="shared" si="81"/>
        <v>10.206938271797954</v>
      </c>
      <c r="X865" s="6">
        <f>[1]!EM_S_FA_YOY_NETPROFIT(B865,"2019-12-31")</f>
        <v>10.2738747177</v>
      </c>
      <c r="Y865" s="6">
        <f>[1]!EM_S_FA_YOY_NETPROFIT(B865,"2020-12-31")</f>
        <v>26.5701591236</v>
      </c>
      <c r="Z865" s="6">
        <f>[1]!EM_S_FA_YOY_NETPROFIT(B865,"2021-12-31")</f>
        <v>55.560323279199999</v>
      </c>
      <c r="AA865" s="6">
        <f>[1]!EM_S_FA_YOY_NETPROFIT(B865,"2022-12-31")</f>
        <v>-30.9341855007</v>
      </c>
      <c r="AB865" s="7">
        <f t="shared" si="82"/>
        <v>17.0654323007</v>
      </c>
      <c r="AC865" s="8">
        <f t="shared" si="83"/>
        <v>44.023628726543151</v>
      </c>
    </row>
    <row r="866" spans="1:29" ht="16.5" x14ac:dyDescent="0.45">
      <c r="A866" s="9">
        <v>946</v>
      </c>
      <c r="B866" s="5" t="s">
        <v>3170</v>
      </c>
      <c r="C866" s="5" t="s">
        <v>3171</v>
      </c>
      <c r="D866" s="5" t="s">
        <v>3172</v>
      </c>
      <c r="E866" s="5" t="s">
        <v>268</v>
      </c>
      <c r="F866" s="5" t="s">
        <v>11773</v>
      </c>
      <c r="G866" s="5">
        <v>24</v>
      </c>
      <c r="H866" s="5">
        <v>2</v>
      </c>
      <c r="I866" s="5">
        <f t="shared" si="78"/>
        <v>1</v>
      </c>
      <c r="J866" s="5">
        <f t="shared" si="79"/>
        <v>11</v>
      </c>
      <c r="K866" s="5"/>
      <c r="L866" s="5"/>
      <c r="M866" s="5"/>
      <c r="N866" s="5"/>
      <c r="O866" s="5" t="s">
        <v>3166</v>
      </c>
      <c r="P866" s="6">
        <f>[1]!EM_S_INFO_EMPLOYEE(B866,"2019")</f>
        <v>1462</v>
      </c>
      <c r="Q866" s="6">
        <f>[1]!EM_S_STM07_IS(B866,"83","2019-12-31","1",1000000000)</f>
        <v>2.8059303550500001</v>
      </c>
      <c r="R866" s="6">
        <f>[1]!EM_S_FA_YOY_OR(B866,"2019-12-31")</f>
        <v>-9.0677351616999999</v>
      </c>
      <c r="S866" s="6">
        <f>[1]!EM_S_FA_YOY_OR(B866,"2020-12-31")</f>
        <v>-18.1823672612</v>
      </c>
      <c r="T866" s="6">
        <f>[1]!EM_S_FA_YOY_OR(B866,"2021-12-31")</f>
        <v>49.778736755799997</v>
      </c>
      <c r="U866" s="6">
        <f>[1]!EM_S_FA_YOY_OR(B866,"2022-12-31")</f>
        <v>32.617799343000001</v>
      </c>
      <c r="V866" s="7">
        <f t="shared" si="80"/>
        <v>21.404722945866666</v>
      </c>
      <c r="W866" s="8">
        <f t="shared" si="81"/>
        <v>35.340878972067671</v>
      </c>
      <c r="X866" s="6">
        <f>[1]!EM_S_FA_YOY_NETPROFIT(B866,"2019-12-31")</f>
        <v>-85.517547195600002</v>
      </c>
      <c r="Y866" s="6">
        <f>[1]!EM_S_FA_YOY_NETPROFIT(B866,"2020-12-31")</f>
        <v>302.96834936760001</v>
      </c>
      <c r="Z866" s="6">
        <f>[1]!EM_S_FA_YOY_NETPROFIT(B866,"2021-12-31")</f>
        <v>121.590645467</v>
      </c>
      <c r="AA866" s="6">
        <f>[1]!EM_S_FA_YOY_NETPROFIT(B866,"2022-12-31")</f>
        <v>-39.586045285399997</v>
      </c>
      <c r="AB866" s="7">
        <f t="shared" si="82"/>
        <v>128.32431651639999</v>
      </c>
      <c r="AC866" s="8">
        <f t="shared" si="83"/>
        <v>171.37644257123546</v>
      </c>
    </row>
    <row r="867" spans="1:29" ht="16.5" x14ac:dyDescent="0.45">
      <c r="A867" s="9">
        <v>947</v>
      </c>
      <c r="B867" s="5" t="s">
        <v>3173</v>
      </c>
      <c r="C867" s="5" t="s">
        <v>3174</v>
      </c>
      <c r="D867" s="5" t="s">
        <v>3175</v>
      </c>
      <c r="E867" s="5" t="s">
        <v>259</v>
      </c>
      <c r="F867" s="5" t="s">
        <v>11780</v>
      </c>
      <c r="G867" s="5">
        <v>31</v>
      </c>
      <c r="H867" s="5">
        <v>2</v>
      </c>
      <c r="I867" s="5">
        <f t="shared" si="78"/>
        <v>2</v>
      </c>
      <c r="J867" s="5">
        <f t="shared" si="79"/>
        <v>4</v>
      </c>
      <c r="K867" s="5"/>
      <c r="L867" s="5"/>
      <c r="M867" s="5"/>
      <c r="N867" s="5"/>
      <c r="O867" s="5" t="s">
        <v>3166</v>
      </c>
      <c r="P867" s="6">
        <f>[1]!EM_S_INFO_EMPLOYEE(B867,"2019")</f>
        <v>1936</v>
      </c>
      <c r="Q867" s="6">
        <f>[1]!EM_S_STM07_IS(B867,"83","2019-12-31","1",1000000000)</f>
        <v>5.0490969107000003</v>
      </c>
      <c r="R867" s="6">
        <f>[1]!EM_S_FA_YOY_OR(B867,"2019-12-31")</f>
        <v>5.0212644621999996</v>
      </c>
      <c r="S867" s="6">
        <f>[1]!EM_S_FA_YOY_OR(B867,"2020-12-31")</f>
        <v>1.2035629099</v>
      </c>
      <c r="T867" s="6">
        <f>[1]!EM_S_FA_YOY_OR(B867,"2021-12-31")</f>
        <v>37.840933952</v>
      </c>
      <c r="U867" s="6">
        <f>[1]!EM_S_FA_YOY_OR(B867,"2022-12-31")</f>
        <v>-13.550851830199999</v>
      </c>
      <c r="V867" s="7">
        <f t="shared" si="80"/>
        <v>8.4978816772333339</v>
      </c>
      <c r="W867" s="8">
        <f t="shared" si="81"/>
        <v>26.460994429168512</v>
      </c>
      <c r="X867" s="6">
        <f>[1]!EM_S_FA_YOY_NETPROFIT(B867,"2019-12-31")</f>
        <v>42.939124792199998</v>
      </c>
      <c r="Y867" s="6">
        <f>[1]!EM_S_FA_YOY_NETPROFIT(B867,"2020-12-31")</f>
        <v>107.64663523759999</v>
      </c>
      <c r="Z867" s="6">
        <f>[1]!EM_S_FA_YOY_NETPROFIT(B867,"2021-12-31")</f>
        <v>-32.184685401899998</v>
      </c>
      <c r="AA867" s="6">
        <f>[1]!EM_S_FA_YOY_NETPROFIT(B867,"2022-12-31")</f>
        <v>-36.057910804999999</v>
      </c>
      <c r="AB867" s="7">
        <f t="shared" si="82"/>
        <v>13.134679676899999</v>
      </c>
      <c r="AC867" s="8">
        <f t="shared" si="83"/>
        <v>81.872661961649953</v>
      </c>
    </row>
    <row r="868" spans="1:29" ht="16.5" x14ac:dyDescent="0.45">
      <c r="A868" s="9">
        <v>948</v>
      </c>
      <c r="B868" s="5" t="s">
        <v>3176</v>
      </c>
      <c r="C868" s="5" t="s">
        <v>3177</v>
      </c>
      <c r="D868" s="5" t="s">
        <v>3178</v>
      </c>
      <c r="E868" s="5" t="s">
        <v>259</v>
      </c>
      <c r="F868" s="5" t="s">
        <v>11756</v>
      </c>
      <c r="G868" s="5">
        <v>6</v>
      </c>
      <c r="H868" s="5">
        <v>2</v>
      </c>
      <c r="I868" s="5">
        <f t="shared" si="78"/>
        <v>2</v>
      </c>
      <c r="J868" s="5">
        <f t="shared" si="79"/>
        <v>11</v>
      </c>
      <c r="K868" s="5"/>
      <c r="L868" s="5"/>
      <c r="M868" s="5"/>
      <c r="N868" s="5"/>
      <c r="O868" s="5" t="s">
        <v>3179</v>
      </c>
      <c r="P868" s="6">
        <f>[1]!EM_S_INFO_EMPLOYEE(B868,"2019")</f>
        <v>6435</v>
      </c>
      <c r="Q868" s="6">
        <f>[1]!EM_S_STM07_IS(B868,"83","2019-12-31","1",1000000000)</f>
        <v>6.6254641213400003</v>
      </c>
      <c r="R868" s="6">
        <f>[1]!EM_S_FA_YOY_OR(B868,"2019-12-31")</f>
        <v>11.6399058988</v>
      </c>
      <c r="S868" s="6">
        <f>[1]!EM_S_FA_YOY_OR(B868,"2020-12-31")</f>
        <v>28.963646890500002</v>
      </c>
      <c r="T868" s="6">
        <f>[1]!EM_S_FA_YOY_OR(B868,"2021-12-31")</f>
        <v>27.798698887</v>
      </c>
      <c r="U868" s="6">
        <f>[1]!EM_S_FA_YOY_OR(B868,"2022-12-31")</f>
        <v>15.481275350600001</v>
      </c>
      <c r="V868" s="7">
        <f t="shared" si="80"/>
        <v>24.081207042700001</v>
      </c>
      <c r="W868" s="8">
        <f t="shared" si="81"/>
        <v>7.47050164274824</v>
      </c>
      <c r="X868" s="6">
        <f>[1]!EM_S_FA_YOY_NETPROFIT(B868,"2019-12-31")</f>
        <v>22.868000358300002</v>
      </c>
      <c r="Y868" s="6">
        <f>[1]!EM_S_FA_YOY_NETPROFIT(B868,"2020-12-31")</f>
        <v>50.9976203692</v>
      </c>
      <c r="Z868" s="6">
        <f>[1]!EM_S_FA_YOY_NETPROFIT(B868,"2021-12-31")</f>
        <v>-4.9233899055999997</v>
      </c>
      <c r="AA868" s="6">
        <f>[1]!EM_S_FA_YOY_NETPROFIT(B868,"2022-12-31")</f>
        <v>11.3563939823</v>
      </c>
      <c r="AB868" s="7">
        <f t="shared" si="82"/>
        <v>19.143541481966668</v>
      </c>
      <c r="AC868" s="8">
        <f t="shared" si="83"/>
        <v>28.762294713300353</v>
      </c>
    </row>
    <row r="869" spans="1:29" ht="16.5" x14ac:dyDescent="0.45">
      <c r="A869" s="9">
        <v>949</v>
      </c>
      <c r="B869" s="5" t="s">
        <v>3180</v>
      </c>
      <c r="C869" s="5" t="s">
        <v>3181</v>
      </c>
      <c r="D869" s="5" t="s">
        <v>3182</v>
      </c>
      <c r="E869" s="5" t="s">
        <v>120</v>
      </c>
      <c r="F869" s="5" t="s">
        <v>11756</v>
      </c>
      <c r="G869" s="5">
        <v>6</v>
      </c>
      <c r="H869" s="5">
        <v>2</v>
      </c>
      <c r="I869" s="5">
        <f t="shared" si="78"/>
        <v>2</v>
      </c>
      <c r="J869" s="5">
        <f t="shared" si="79"/>
        <v>11</v>
      </c>
      <c r="K869" s="5"/>
      <c r="L869" s="5"/>
      <c r="M869" s="5"/>
      <c r="N869" s="5"/>
      <c r="O869" s="5" t="s">
        <v>3179</v>
      </c>
      <c r="P869" s="6">
        <f>[1]!EM_S_INFO_EMPLOYEE(B869,"2019")</f>
        <v>594</v>
      </c>
      <c r="Q869" s="6">
        <f>[1]!EM_S_STM07_IS(B869,"83","2019-12-31","1",1000000000)</f>
        <v>0.59753943130999998</v>
      </c>
      <c r="R869" s="6">
        <f>[1]!EM_S_FA_YOY_OR(B869,"2019-12-31")</f>
        <v>-38.408222910799999</v>
      </c>
      <c r="S869" s="6">
        <f>[1]!EM_S_FA_YOY_OR(B869,"2020-12-31")</f>
        <v>-35.263428212299999</v>
      </c>
      <c r="T869" s="6">
        <f>[1]!EM_S_FA_YOY_OR(B869,"2021-12-31")</f>
        <v>24.488298599499998</v>
      </c>
      <c r="U869" s="6">
        <f>[1]!EM_S_FA_YOY_OR(B869,"2022-12-31")</f>
        <v>36.247645946699997</v>
      </c>
      <c r="V869" s="7">
        <f t="shared" si="80"/>
        <v>8.4908387779666654</v>
      </c>
      <c r="W869" s="8">
        <f t="shared" si="81"/>
        <v>38.34576211786225</v>
      </c>
      <c r="X869" s="6">
        <f>[1]!EM_S_FA_YOY_NETPROFIT(B869,"2019-12-31")</f>
        <v>13.8888590051</v>
      </c>
      <c r="Y869" s="6">
        <f>[1]!EM_S_FA_YOY_NETPROFIT(B869,"2020-12-31")</f>
        <v>106.9346566295</v>
      </c>
      <c r="Z869" s="6">
        <f>[1]!EM_S_FA_YOY_NETPROFIT(B869,"2021-12-31")</f>
        <v>66.654891391700005</v>
      </c>
      <c r="AA869" s="6">
        <f>[1]!EM_S_FA_YOY_NETPROFIT(B869,"2022-12-31")</f>
        <v>-86.660022848300002</v>
      </c>
      <c r="AB869" s="7">
        <f t="shared" si="82"/>
        <v>28.976508390966671</v>
      </c>
      <c r="AC869" s="8">
        <f t="shared" si="83"/>
        <v>102.14925545343192</v>
      </c>
    </row>
    <row r="870" spans="1:29" ht="16.5" x14ac:dyDescent="0.45">
      <c r="A870" s="9">
        <v>950</v>
      </c>
      <c r="B870" s="5" t="s">
        <v>3183</v>
      </c>
      <c r="C870" s="5" t="s">
        <v>3184</v>
      </c>
      <c r="D870" s="5" t="s">
        <v>3185</v>
      </c>
      <c r="E870" s="5" t="s">
        <v>240</v>
      </c>
      <c r="F870" s="5" t="s">
        <v>11776</v>
      </c>
      <c r="G870" s="5">
        <v>27</v>
      </c>
      <c r="H870" s="5">
        <v>3</v>
      </c>
      <c r="I870" s="5">
        <f t="shared" si="78"/>
        <v>2</v>
      </c>
      <c r="J870" s="5">
        <f t="shared" si="79"/>
        <v>10</v>
      </c>
      <c r="K870" s="5"/>
      <c r="L870" s="5"/>
      <c r="M870" s="5"/>
      <c r="N870" s="5"/>
      <c r="O870" s="5" t="s">
        <v>3179</v>
      </c>
      <c r="P870" s="6">
        <f>[1]!EM_S_INFO_EMPLOYEE(B870,"2019")</f>
        <v>2253</v>
      </c>
      <c r="Q870" s="6">
        <f>[1]!EM_S_STM07_IS(B870,"83","2019-12-31","1",1000000000)</f>
        <v>1.3335812601799999</v>
      </c>
      <c r="R870" s="6">
        <f>[1]!EM_S_FA_YOY_OR(B870,"2019-12-31")</f>
        <v>-5.9125167012000004</v>
      </c>
      <c r="S870" s="6">
        <f>[1]!EM_S_FA_YOY_OR(B870,"2020-12-31")</f>
        <v>-14.113658965500001</v>
      </c>
      <c r="T870" s="6">
        <f>[1]!EM_S_FA_YOY_OR(B870,"2021-12-31")</f>
        <v>-16.002005488399998</v>
      </c>
      <c r="U870" s="6">
        <f>[1]!EM_S_FA_YOY_OR(B870,"2022-12-31")</f>
        <v>47.891253959799997</v>
      </c>
      <c r="V870" s="7">
        <f t="shared" si="80"/>
        <v>5.9251965019666661</v>
      </c>
      <c r="W870" s="8">
        <f t="shared" si="81"/>
        <v>36.355934138229259</v>
      </c>
      <c r="X870" s="6">
        <f>[1]!EM_S_FA_YOY_NETPROFIT(B870,"2019-12-31")</f>
        <v>-735.17966732110006</v>
      </c>
      <c r="Y870" s="6">
        <f>[1]!EM_S_FA_YOY_NETPROFIT(B870,"2020-12-31")</f>
        <v>122.462014091</v>
      </c>
      <c r="Z870" s="6">
        <f>[1]!EM_S_FA_YOY_NETPROFIT(B870,"2021-12-31")</f>
        <v>-225.6416732616</v>
      </c>
      <c r="AA870" s="6">
        <f>[1]!EM_S_FA_YOY_NETPROFIT(B870,"2022-12-31")</f>
        <v>213.45793436</v>
      </c>
      <c r="AB870" s="7">
        <f t="shared" si="82"/>
        <v>36.759425063133328</v>
      </c>
      <c r="AC870" s="8">
        <f t="shared" si="83"/>
        <v>231.75594205525849</v>
      </c>
    </row>
    <row r="871" spans="1:29" ht="16.5" x14ac:dyDescent="0.45">
      <c r="A871" s="9">
        <v>951</v>
      </c>
      <c r="B871" s="5" t="s">
        <v>3186</v>
      </c>
      <c r="C871" s="5" t="s">
        <v>3187</v>
      </c>
      <c r="D871" s="5" t="s">
        <v>3188</v>
      </c>
      <c r="E871" s="5" t="s">
        <v>293</v>
      </c>
      <c r="F871" s="5" t="s">
        <v>11766</v>
      </c>
      <c r="G871" s="5">
        <v>17</v>
      </c>
      <c r="H871" s="5">
        <v>2</v>
      </c>
      <c r="I871" s="5">
        <f t="shared" si="78"/>
        <v>2</v>
      </c>
      <c r="J871" s="5">
        <f t="shared" si="79"/>
        <v>11</v>
      </c>
      <c r="K871" s="5"/>
      <c r="L871" s="5"/>
      <c r="M871" s="5"/>
      <c r="N871" s="5"/>
      <c r="O871" s="5" t="s">
        <v>3085</v>
      </c>
      <c r="P871" s="6">
        <f>[1]!EM_S_INFO_EMPLOYEE(B871,"2019")</f>
        <v>4380</v>
      </c>
      <c r="Q871" s="6">
        <f>[1]!EM_S_STM07_IS(B871,"83","2019-12-31","1",1000000000)</f>
        <v>1.4901939819800001</v>
      </c>
      <c r="R871" s="6">
        <f>[1]!EM_S_FA_YOY_OR(B871,"2019-12-31")</f>
        <v>-6.6634611327000002</v>
      </c>
      <c r="S871" s="6">
        <f>[1]!EM_S_FA_YOY_OR(B871,"2020-12-31")</f>
        <v>22.1499953161</v>
      </c>
      <c r="T871" s="6">
        <f>[1]!EM_S_FA_YOY_OR(B871,"2021-12-31")</f>
        <v>34.521651202400001</v>
      </c>
      <c r="U871" s="6">
        <f>[1]!EM_S_FA_YOY_OR(B871,"2022-12-31")</f>
        <v>-6.006946342</v>
      </c>
      <c r="V871" s="7">
        <f t="shared" si="80"/>
        <v>16.888233392166665</v>
      </c>
      <c r="W871" s="8">
        <f t="shared" si="81"/>
        <v>20.770325193340199</v>
      </c>
      <c r="X871" s="6">
        <f>[1]!EM_S_FA_YOY_NETPROFIT(B871,"2019-12-31")</f>
        <v>-69.799591932699997</v>
      </c>
      <c r="Y871" s="6">
        <f>[1]!EM_S_FA_YOY_NETPROFIT(B871,"2020-12-31")</f>
        <v>78.640304716700001</v>
      </c>
      <c r="Z871" s="6">
        <f>[1]!EM_S_FA_YOY_NETPROFIT(B871,"2021-12-31")</f>
        <v>43.760107377499999</v>
      </c>
      <c r="AA871" s="6">
        <f>[1]!EM_S_FA_YOY_NETPROFIT(B871,"2022-12-31")</f>
        <v>-21.030199589799999</v>
      </c>
      <c r="AB871" s="7">
        <f t="shared" si="82"/>
        <v>33.790070834799998</v>
      </c>
      <c r="AC871" s="8">
        <f t="shared" si="83"/>
        <v>50.57769843196791</v>
      </c>
    </row>
    <row r="872" spans="1:29" ht="16.5" x14ac:dyDescent="0.45">
      <c r="A872" s="9">
        <v>952</v>
      </c>
      <c r="B872" s="5" t="s">
        <v>3189</v>
      </c>
      <c r="C872" s="5" t="s">
        <v>3190</v>
      </c>
      <c r="D872" s="5" t="s">
        <v>3191</v>
      </c>
      <c r="E872" s="5" t="s">
        <v>240</v>
      </c>
      <c r="F872" s="5" t="s">
        <v>11762</v>
      </c>
      <c r="G872" s="5">
        <v>13</v>
      </c>
      <c r="H872" s="5">
        <v>2</v>
      </c>
      <c r="I872" s="5">
        <f t="shared" si="78"/>
        <v>4</v>
      </c>
      <c r="J872" s="5">
        <f t="shared" si="79"/>
        <v>7</v>
      </c>
      <c r="K872" s="5"/>
      <c r="L872" s="5"/>
      <c r="M872" s="5"/>
      <c r="N872" s="5"/>
      <c r="O872" s="5" t="s">
        <v>3085</v>
      </c>
      <c r="P872" s="6">
        <f>[1]!EM_S_INFO_EMPLOYEE(B872,"2019")</f>
        <v>4784</v>
      </c>
      <c r="Q872" s="6">
        <f>[1]!EM_S_STM07_IS(B872,"83","2019-12-31","1",1000000000)</f>
        <v>4.0691047313200004</v>
      </c>
      <c r="R872" s="6">
        <f>[1]!EM_S_FA_YOY_OR(B872,"2019-12-31")</f>
        <v>8.0282712000000006E-2</v>
      </c>
      <c r="S872" s="6">
        <f>[1]!EM_S_FA_YOY_OR(B872,"2020-12-31")</f>
        <v>-19.803726683400001</v>
      </c>
      <c r="T872" s="6">
        <f>[1]!EM_S_FA_YOY_OR(B872,"2021-12-31")</f>
        <v>16.642109166899999</v>
      </c>
      <c r="U872" s="6">
        <f>[1]!EM_S_FA_YOY_OR(B872,"2022-12-31")</f>
        <v>-11.4905926672</v>
      </c>
      <c r="V872" s="7">
        <f t="shared" si="80"/>
        <v>-4.8840700612333334</v>
      </c>
      <c r="W872" s="8">
        <f t="shared" si="81"/>
        <v>19.099982811880082</v>
      </c>
      <c r="X872" s="6">
        <f>[1]!EM_S_FA_YOY_NETPROFIT(B872,"2019-12-31")</f>
        <v>-9.4435505223000007</v>
      </c>
      <c r="Y872" s="6">
        <f>[1]!EM_S_FA_YOY_NETPROFIT(B872,"2020-12-31")</f>
        <v>-78.012119432899993</v>
      </c>
      <c r="Z872" s="6">
        <f>[1]!EM_S_FA_YOY_NETPROFIT(B872,"2021-12-31")</f>
        <v>132.76458813580001</v>
      </c>
      <c r="AA872" s="6">
        <f>[1]!EM_S_FA_YOY_NETPROFIT(B872,"2022-12-31")</f>
        <v>-48.012684057500003</v>
      </c>
      <c r="AB872" s="7">
        <f t="shared" si="82"/>
        <v>2.246594881800005</v>
      </c>
      <c r="AC872" s="8">
        <f t="shared" si="83"/>
        <v>114.02281110812474</v>
      </c>
    </row>
    <row r="873" spans="1:29" ht="16.5" x14ac:dyDescent="0.45">
      <c r="A873" s="9">
        <v>953</v>
      </c>
      <c r="B873" s="5" t="s">
        <v>3192</v>
      </c>
      <c r="C873" s="5" t="s">
        <v>3193</v>
      </c>
      <c r="D873" s="5" t="s">
        <v>3194</v>
      </c>
      <c r="E873" s="5" t="s">
        <v>1297</v>
      </c>
      <c r="F873" s="5" t="s">
        <v>11757</v>
      </c>
      <c r="G873" s="5">
        <v>7</v>
      </c>
      <c r="H873" s="5">
        <v>2</v>
      </c>
      <c r="I873" s="5">
        <f t="shared" si="78"/>
        <v>4</v>
      </c>
      <c r="J873" s="5">
        <f t="shared" si="79"/>
        <v>11</v>
      </c>
      <c r="K873" s="5"/>
      <c r="L873" s="5"/>
      <c r="M873" s="5"/>
      <c r="N873" s="5"/>
      <c r="O873" s="5" t="s">
        <v>3195</v>
      </c>
      <c r="P873" s="6">
        <f>[1]!EM_S_INFO_EMPLOYEE(B873,"2019")</f>
        <v>169</v>
      </c>
      <c r="Q873" s="6">
        <f>[1]!EM_S_STM07_IS(B873,"83","2019-12-31","1",1000000000)</f>
        <v>0.36702323367</v>
      </c>
      <c r="R873" s="6">
        <f>[1]!EM_S_FA_YOY_OR(B873,"2019-12-31")</f>
        <v>-37.262391676199996</v>
      </c>
      <c r="S873" s="6">
        <f>[1]!EM_S_FA_YOY_OR(B873,"2020-12-31")</f>
        <v>23.771996681899999</v>
      </c>
      <c r="T873" s="6">
        <f>[1]!EM_S_FA_YOY_OR(B873,"2021-12-31")</f>
        <v>151.4563504496</v>
      </c>
      <c r="U873" s="6">
        <f>[1]!EM_S_FA_YOY_OR(B873,"2022-12-31")</f>
        <v>-5.5859923334000001</v>
      </c>
      <c r="V873" s="7">
        <f t="shared" si="80"/>
        <v>56.54745159936666</v>
      </c>
      <c r="W873" s="8">
        <f t="shared" si="81"/>
        <v>83.49399493663293</v>
      </c>
      <c r="X873" s="6">
        <f>[1]!EM_S_FA_YOY_NETPROFIT(B873,"2019-12-31")</f>
        <v>329.95106377079998</v>
      </c>
      <c r="Y873" s="6">
        <f>[1]!EM_S_FA_YOY_NETPROFIT(B873,"2020-12-31")</f>
        <v>-79.532114667299993</v>
      </c>
      <c r="Z873" s="6">
        <f>[1]!EM_S_FA_YOY_NETPROFIT(B873,"2021-12-31")</f>
        <v>105.2952704984</v>
      </c>
      <c r="AA873" s="6">
        <f>[1]!EM_S_FA_YOY_NETPROFIT(B873,"2022-12-31")</f>
        <v>13.725533153300001</v>
      </c>
      <c r="AB873" s="7">
        <f t="shared" si="82"/>
        <v>13.162896328133336</v>
      </c>
      <c r="AC873" s="8">
        <f t="shared" si="83"/>
        <v>92.414977124626716</v>
      </c>
    </row>
    <row r="874" spans="1:29" ht="16.5" x14ac:dyDescent="0.45">
      <c r="A874" s="9">
        <v>954</v>
      </c>
      <c r="B874" s="5" t="s">
        <v>3196</v>
      </c>
      <c r="C874" s="5" t="s">
        <v>3197</v>
      </c>
      <c r="D874" s="5" t="s">
        <v>3198</v>
      </c>
      <c r="E874" s="5" t="s">
        <v>263</v>
      </c>
      <c r="F874" s="5" t="s">
        <v>11757</v>
      </c>
      <c r="G874" s="5">
        <v>7</v>
      </c>
      <c r="H874" s="5">
        <v>2</v>
      </c>
      <c r="I874" s="5">
        <f t="shared" si="78"/>
        <v>4</v>
      </c>
      <c r="J874" s="5">
        <f t="shared" si="79"/>
        <v>11</v>
      </c>
      <c r="K874" s="5"/>
      <c r="L874" s="5"/>
      <c r="M874" s="5"/>
      <c r="N874" s="5"/>
      <c r="O874" s="5" t="s">
        <v>3195</v>
      </c>
      <c r="P874" s="6">
        <f>[1]!EM_S_INFO_EMPLOYEE(B874,"2019")</f>
        <v>1606</v>
      </c>
      <c r="Q874" s="6">
        <f>[1]!EM_S_STM07_IS(B874,"83","2019-12-31","1",1000000000)</f>
        <v>1.1591253916599999</v>
      </c>
      <c r="R874" s="6">
        <f>[1]!EM_S_FA_YOY_OR(B874,"2019-12-31")</f>
        <v>10.0447047415</v>
      </c>
      <c r="S874" s="6">
        <f>[1]!EM_S_FA_YOY_OR(B874,"2020-12-31")</f>
        <v>34.7331797963</v>
      </c>
      <c r="T874" s="6">
        <f>[1]!EM_S_FA_YOY_OR(B874,"2021-12-31")</f>
        <v>-2.5919998310999999</v>
      </c>
      <c r="U874" s="6">
        <f>[1]!EM_S_FA_YOY_OR(B874,"2022-12-31")</f>
        <v>-19.6119701376</v>
      </c>
      <c r="V874" s="7">
        <f t="shared" si="80"/>
        <v>4.1764032758666678</v>
      </c>
      <c r="W874" s="8">
        <f t="shared" si="81"/>
        <v>27.797613041380277</v>
      </c>
      <c r="X874" s="6">
        <f>[1]!EM_S_FA_YOY_NETPROFIT(B874,"2019-12-31")</f>
        <v>157.3635011129</v>
      </c>
      <c r="Y874" s="6">
        <f>[1]!EM_S_FA_YOY_NETPROFIT(B874,"2020-12-31")</f>
        <v>58.436940070799999</v>
      </c>
      <c r="Z874" s="6">
        <f>[1]!EM_S_FA_YOY_NETPROFIT(B874,"2021-12-31")</f>
        <v>19.345126332500001</v>
      </c>
      <c r="AA874" s="6">
        <f>[1]!EM_S_FA_YOY_NETPROFIT(B874,"2022-12-31")</f>
        <v>-80.426317186399999</v>
      </c>
      <c r="AB874" s="7">
        <f t="shared" si="82"/>
        <v>-0.88141692769999713</v>
      </c>
      <c r="AC874" s="8">
        <f t="shared" si="83"/>
        <v>71.607163351248474</v>
      </c>
    </row>
    <row r="875" spans="1:29" ht="16.5" x14ac:dyDescent="0.45">
      <c r="A875" s="9">
        <v>955</v>
      </c>
      <c r="B875" s="5" t="s">
        <v>3199</v>
      </c>
      <c r="C875" s="5" t="s">
        <v>3200</v>
      </c>
      <c r="D875" s="5" t="s">
        <v>3201</v>
      </c>
      <c r="E875" s="5" t="s">
        <v>120</v>
      </c>
      <c r="F875" s="5" t="s">
        <v>11773</v>
      </c>
      <c r="G875" s="5">
        <v>24</v>
      </c>
      <c r="H875" s="5">
        <v>2</v>
      </c>
      <c r="I875" s="5">
        <f t="shared" si="78"/>
        <v>1</v>
      </c>
      <c r="J875" s="5">
        <f t="shared" si="79"/>
        <v>11</v>
      </c>
      <c r="K875" s="5"/>
      <c r="L875" s="5"/>
      <c r="M875" s="5"/>
      <c r="N875" s="5"/>
      <c r="O875" s="5" t="s">
        <v>3195</v>
      </c>
      <c r="P875" s="6">
        <f>[1]!EM_S_INFO_EMPLOYEE(B875,"2019")</f>
        <v>1098</v>
      </c>
      <c r="Q875" s="6">
        <f>[1]!EM_S_STM07_IS(B875,"83","2019-12-31","1",1000000000)</f>
        <v>2.6350260008999999</v>
      </c>
      <c r="R875" s="6">
        <f>[1]!EM_S_FA_YOY_OR(B875,"2019-12-31")</f>
        <v>27.868689688700002</v>
      </c>
      <c r="S875" s="6">
        <f>[1]!EM_S_FA_YOY_OR(B875,"2020-12-31")</f>
        <v>3.9606459110999999</v>
      </c>
      <c r="T875" s="6">
        <f>[1]!EM_S_FA_YOY_OR(B875,"2021-12-31")</f>
        <v>43.912264809</v>
      </c>
      <c r="U875" s="6">
        <f>[1]!EM_S_FA_YOY_OR(B875,"2022-12-31")</f>
        <v>-31.579597470700001</v>
      </c>
      <c r="V875" s="7">
        <f t="shared" si="80"/>
        <v>5.4311044164666669</v>
      </c>
      <c r="W875" s="8">
        <f t="shared" si="81"/>
        <v>37.767406632919631</v>
      </c>
      <c r="X875" s="6">
        <f>[1]!EM_S_FA_YOY_NETPROFIT(B875,"2019-12-31")</f>
        <v>-1041.2451800514</v>
      </c>
      <c r="Y875" s="6">
        <f>[1]!EM_S_FA_YOY_NETPROFIT(B875,"2020-12-31")</f>
        <v>115.601871941</v>
      </c>
      <c r="Z875" s="6">
        <f>[1]!EM_S_FA_YOY_NETPROFIT(B875,"2021-12-31")</f>
        <v>-554.11440044020003</v>
      </c>
      <c r="AA875" s="6">
        <f>[1]!EM_S_FA_YOY_NETPROFIT(B875,"2022-12-31")</f>
        <v>13.539160734499999</v>
      </c>
      <c r="AB875" s="7">
        <f t="shared" si="82"/>
        <v>-141.6577892549</v>
      </c>
      <c r="AC875" s="8">
        <f t="shared" si="83"/>
        <v>360.82480698747929</v>
      </c>
    </row>
    <row r="876" spans="1:29" ht="16.5" x14ac:dyDescent="0.45">
      <c r="A876" s="9">
        <v>956</v>
      </c>
      <c r="B876" s="5" t="s">
        <v>3202</v>
      </c>
      <c r="C876" s="5" t="s">
        <v>3203</v>
      </c>
      <c r="D876" s="5" t="s">
        <v>3204</v>
      </c>
      <c r="E876" s="5" t="s">
        <v>1297</v>
      </c>
      <c r="F876" s="5" t="s">
        <v>11766</v>
      </c>
      <c r="G876" s="5">
        <v>17</v>
      </c>
      <c r="H876" s="5">
        <v>2</v>
      </c>
      <c r="I876" s="5">
        <f t="shared" si="78"/>
        <v>2</v>
      </c>
      <c r="J876" s="5">
        <f t="shared" si="79"/>
        <v>11</v>
      </c>
      <c r="K876" s="5"/>
      <c r="L876" s="5"/>
      <c r="M876" s="5"/>
      <c r="N876" s="5"/>
      <c r="O876" s="5" t="s">
        <v>3195</v>
      </c>
      <c r="P876" s="6">
        <f>[1]!EM_S_INFO_EMPLOYEE(B876,"2019")</f>
        <v>3052</v>
      </c>
      <c r="Q876" s="6">
        <f>[1]!EM_S_STM07_IS(B876,"83","2019-12-31","1",1000000000)</f>
        <v>3.4059988207999998</v>
      </c>
      <c r="R876" s="6">
        <f>[1]!EM_S_FA_YOY_OR(B876,"2019-12-31")</f>
        <v>-7.6417727313999997</v>
      </c>
      <c r="S876" s="6">
        <f>[1]!EM_S_FA_YOY_OR(B876,"2020-12-31")</f>
        <v>-0.65073348890000005</v>
      </c>
      <c r="T876" s="6">
        <f>[1]!EM_S_FA_YOY_OR(B876,"2021-12-31")</f>
        <v>21.8645240056</v>
      </c>
      <c r="U876" s="6">
        <f>[1]!EM_S_FA_YOY_OR(B876,"2022-12-31")</f>
        <v>2.4569903528000001</v>
      </c>
      <c r="V876" s="7">
        <f t="shared" si="80"/>
        <v>7.8902602898333329</v>
      </c>
      <c r="W876" s="8">
        <f t="shared" si="81"/>
        <v>12.201414740406632</v>
      </c>
      <c r="X876" s="6">
        <f>[1]!EM_S_FA_YOY_NETPROFIT(B876,"2019-12-31")</f>
        <v>-4.7215804171000002</v>
      </c>
      <c r="Y876" s="6">
        <f>[1]!EM_S_FA_YOY_NETPROFIT(B876,"2020-12-31")</f>
        <v>39.519769860099998</v>
      </c>
      <c r="Z876" s="6">
        <f>[1]!EM_S_FA_YOY_NETPROFIT(B876,"2021-12-31")</f>
        <v>-46.3687197072</v>
      </c>
      <c r="AA876" s="6">
        <f>[1]!EM_S_FA_YOY_NETPROFIT(B876,"2022-12-31")</f>
        <v>-12.7745051311</v>
      </c>
      <c r="AB876" s="7">
        <f t="shared" si="82"/>
        <v>-6.5411516594000005</v>
      </c>
      <c r="AC876" s="8">
        <f t="shared" si="83"/>
        <v>43.282203983455091</v>
      </c>
    </row>
    <row r="877" spans="1:29" ht="16.5" x14ac:dyDescent="0.45">
      <c r="A877" s="9">
        <v>957</v>
      </c>
      <c r="B877" s="5" t="s">
        <v>3205</v>
      </c>
      <c r="C877" s="5" t="s">
        <v>3206</v>
      </c>
      <c r="D877" s="5" t="s">
        <v>3207</v>
      </c>
      <c r="E877" s="5" t="s">
        <v>120</v>
      </c>
      <c r="F877" s="5" t="s">
        <v>11773</v>
      </c>
      <c r="G877" s="5">
        <v>24</v>
      </c>
      <c r="H877" s="5">
        <v>2</v>
      </c>
      <c r="I877" s="5">
        <f t="shared" si="78"/>
        <v>1</v>
      </c>
      <c r="J877" s="5">
        <f t="shared" si="79"/>
        <v>11</v>
      </c>
      <c r="K877" s="5"/>
      <c r="L877" s="5"/>
      <c r="M877" s="5"/>
      <c r="N877" s="5"/>
      <c r="O877" s="5" t="s">
        <v>3208</v>
      </c>
      <c r="P877" s="6">
        <f>[1]!EM_S_INFO_EMPLOYEE(B877,"2019")</f>
        <v>974</v>
      </c>
      <c r="Q877" s="6">
        <f>[1]!EM_S_STM07_IS(B877,"83","2019-12-31","1",1000000000)</f>
        <v>2.57464110473</v>
      </c>
      <c r="R877" s="6">
        <f>[1]!EM_S_FA_YOY_OR(B877,"2019-12-31")</f>
        <v>-14.9518854627</v>
      </c>
      <c r="S877" s="6">
        <f>[1]!EM_S_FA_YOY_OR(B877,"2020-12-31")</f>
        <v>-15.066602057200001</v>
      </c>
      <c r="T877" s="6">
        <f>[1]!EM_S_FA_YOY_OR(B877,"2021-12-31")</f>
        <v>83.8751350661</v>
      </c>
      <c r="U877" s="6">
        <f>[1]!EM_S_FA_YOY_OR(B877,"2022-12-31")</f>
        <v>-3.6030521001000002</v>
      </c>
      <c r="V877" s="7">
        <f t="shared" si="80"/>
        <v>21.735160302933334</v>
      </c>
      <c r="W877" s="8">
        <f t="shared" si="81"/>
        <v>54.119179521496584</v>
      </c>
      <c r="X877" s="6">
        <f>[1]!EM_S_FA_YOY_NETPROFIT(B877,"2019-12-31")</f>
        <v>-38.838381509800001</v>
      </c>
      <c r="Y877" s="6">
        <f>[1]!EM_S_FA_YOY_NETPROFIT(B877,"2020-12-31")</f>
        <v>2.6839111877000001</v>
      </c>
      <c r="Z877" s="6">
        <f>[1]!EM_S_FA_YOY_NETPROFIT(B877,"2021-12-31")</f>
        <v>250.66007698510001</v>
      </c>
      <c r="AA877" s="6">
        <f>[1]!EM_S_FA_YOY_NETPROFIT(B877,"2022-12-31")</f>
        <v>-43.758792953899999</v>
      </c>
      <c r="AB877" s="7">
        <f t="shared" si="82"/>
        <v>69.861731739633342</v>
      </c>
      <c r="AC877" s="8">
        <f t="shared" si="83"/>
        <v>158.28854167191088</v>
      </c>
    </row>
    <row r="878" spans="1:29" ht="16.5" x14ac:dyDescent="0.45">
      <c r="A878" s="9">
        <v>958</v>
      </c>
      <c r="B878" s="5" t="s">
        <v>3209</v>
      </c>
      <c r="C878" s="5" t="s">
        <v>3210</v>
      </c>
      <c r="D878" s="5" t="s">
        <v>3211</v>
      </c>
      <c r="E878" s="5" t="s">
        <v>7</v>
      </c>
      <c r="F878" s="5" t="s">
        <v>11762</v>
      </c>
      <c r="G878" s="5">
        <v>13</v>
      </c>
      <c r="H878" s="5">
        <v>2</v>
      </c>
      <c r="I878" s="5">
        <f t="shared" si="78"/>
        <v>4</v>
      </c>
      <c r="J878" s="5">
        <f t="shared" si="79"/>
        <v>7</v>
      </c>
      <c r="K878" s="5"/>
      <c r="L878" s="5"/>
      <c r="M878" s="5"/>
      <c r="N878" s="5"/>
      <c r="O878" s="5" t="s">
        <v>3208</v>
      </c>
      <c r="P878" s="6">
        <f>[1]!EM_S_INFO_EMPLOYEE(B878,"2019")</f>
        <v>36434</v>
      </c>
      <c r="Q878" s="6">
        <f>[1]!EM_S_STM07_IS(B878,"83","2019-12-31","1",1000000000)</f>
        <v>51.974129540269999</v>
      </c>
      <c r="R878" s="6">
        <f>[1]!EM_S_FA_YOY_OR(B878,"2019-12-31")</f>
        <v>20.7498525725</v>
      </c>
      <c r="S878" s="6">
        <f>[1]!EM_S_FA_YOY_OR(B878,"2020-12-31")</f>
        <v>-6.9735242258000003</v>
      </c>
      <c r="T878" s="6">
        <f>[1]!EM_S_FA_YOY_OR(B878,"2021-12-31")</f>
        <v>-52.752669690600001</v>
      </c>
      <c r="U878" s="6">
        <f>[1]!EM_S_FA_YOY_OR(B878,"2022-12-31")</f>
        <v>-35.093559211399999</v>
      </c>
      <c r="V878" s="7">
        <f t="shared" si="80"/>
        <v>-31.606584375933334</v>
      </c>
      <c r="W878" s="8">
        <f t="shared" si="81"/>
        <v>23.087914262644276</v>
      </c>
      <c r="X878" s="6">
        <f>[1]!EM_S_FA_YOY_NETPROFIT(B878,"2019-12-31")</f>
        <v>197.35316558810001</v>
      </c>
      <c r="Y878" s="6">
        <f>[1]!EM_S_FA_YOY_NETPROFIT(B878,"2020-12-31")</f>
        <v>-459.23459714519998</v>
      </c>
      <c r="Z878" s="6">
        <f>[1]!EM_S_FA_YOY_NETPROFIT(B878,"2021-12-31")</f>
        <v>-52.537787383400001</v>
      </c>
      <c r="AA878" s="6">
        <f>[1]!EM_S_FA_YOY_NETPROFIT(B878,"2022-12-31")</f>
        <v>-101.4301551497</v>
      </c>
      <c r="AB878" s="7">
        <f t="shared" si="82"/>
        <v>-204.40084655943335</v>
      </c>
      <c r="AC878" s="8">
        <f t="shared" si="83"/>
        <v>222.0423298262188</v>
      </c>
    </row>
    <row r="879" spans="1:29" ht="16.5" x14ac:dyDescent="0.45">
      <c r="A879" s="9">
        <v>959</v>
      </c>
      <c r="B879" s="5" t="s">
        <v>3212</v>
      </c>
      <c r="C879" s="5" t="s">
        <v>3213</v>
      </c>
      <c r="D879" s="5" t="s">
        <v>3214</v>
      </c>
      <c r="E879" s="5" t="s">
        <v>567</v>
      </c>
      <c r="F879" s="5" t="s">
        <v>11759</v>
      </c>
      <c r="G879" s="5">
        <v>9</v>
      </c>
      <c r="H879" s="5">
        <v>2</v>
      </c>
      <c r="I879" s="5">
        <f t="shared" si="78"/>
        <v>3</v>
      </c>
      <c r="J879" s="5">
        <f t="shared" si="79"/>
        <v>2</v>
      </c>
      <c r="K879" s="5"/>
      <c r="L879" s="5"/>
      <c r="M879" s="5"/>
      <c r="N879" s="5"/>
      <c r="O879" s="5" t="s">
        <v>3208</v>
      </c>
      <c r="P879" s="6">
        <f>[1]!EM_S_INFO_EMPLOYEE(B879,"2019")</f>
        <v>2034</v>
      </c>
      <c r="Q879" s="6">
        <f>[1]!EM_S_STM07_IS(B879,"83","2019-12-31","1",1000000000)</f>
        <v>1.9992362092</v>
      </c>
      <c r="R879" s="6">
        <f>[1]!EM_S_FA_YOY_OR(B879,"2019-12-31")</f>
        <v>38.634518903999997</v>
      </c>
      <c r="S879" s="6">
        <f>[1]!EM_S_FA_YOY_OR(B879,"2020-12-31")</f>
        <v>3.2531293864999999</v>
      </c>
      <c r="T879" s="6">
        <f>[1]!EM_S_FA_YOY_OR(B879,"2021-12-31")</f>
        <v>18.140518628999999</v>
      </c>
      <c r="U879" s="6">
        <f>[1]!EM_S_FA_YOY_OR(B879,"2022-12-31")</f>
        <v>5.6483665339</v>
      </c>
      <c r="V879" s="7">
        <f t="shared" si="80"/>
        <v>9.0140048497999992</v>
      </c>
      <c r="W879" s="8">
        <f t="shared" si="81"/>
        <v>7.9940121697128301</v>
      </c>
      <c r="X879" s="6">
        <f>[1]!EM_S_FA_YOY_NETPROFIT(B879,"2019-12-31")</f>
        <v>107.8003947274</v>
      </c>
      <c r="Y879" s="6">
        <f>[1]!EM_S_FA_YOY_NETPROFIT(B879,"2020-12-31")</f>
        <v>11.312623947500001</v>
      </c>
      <c r="Z879" s="6">
        <f>[1]!EM_S_FA_YOY_NETPROFIT(B879,"2021-12-31")</f>
        <v>-11.969130360399999</v>
      </c>
      <c r="AA879" s="6">
        <f>[1]!EM_S_FA_YOY_NETPROFIT(B879,"2022-12-31")</f>
        <v>23.3540771911</v>
      </c>
      <c r="AB879" s="7">
        <f t="shared" si="82"/>
        <v>7.5658569260666679</v>
      </c>
      <c r="AC879" s="8">
        <f t="shared" si="83"/>
        <v>17.957197589442011</v>
      </c>
    </row>
    <row r="880" spans="1:29" ht="16.5" x14ac:dyDescent="0.45">
      <c r="A880" s="9">
        <v>960</v>
      </c>
      <c r="B880" s="5" t="s">
        <v>3215</v>
      </c>
      <c r="C880" s="5" t="s">
        <v>3216</v>
      </c>
      <c r="D880" s="5" t="s">
        <v>3217</v>
      </c>
      <c r="E880" s="5" t="s">
        <v>288</v>
      </c>
      <c r="F880" s="5" t="s">
        <v>11761</v>
      </c>
      <c r="G880" s="5">
        <v>12</v>
      </c>
      <c r="H880" s="5">
        <v>1</v>
      </c>
      <c r="I880" s="5">
        <f t="shared" si="78"/>
        <v>2</v>
      </c>
      <c r="J880" s="5">
        <f t="shared" si="79"/>
        <v>6</v>
      </c>
      <c r="K880" s="5"/>
      <c r="L880" s="5"/>
      <c r="M880" s="5"/>
      <c r="N880" s="5"/>
      <c r="O880" s="5" t="s">
        <v>3218</v>
      </c>
      <c r="P880" s="6">
        <f>[1]!EM_S_INFO_EMPLOYEE(B880,"2019")</f>
        <v>3945</v>
      </c>
      <c r="Q880" s="6">
        <f>[1]!EM_S_STM07_IS(B880,"83","2019-12-31","1",1000000000)</f>
        <v>3.58353410526</v>
      </c>
      <c r="R880" s="6">
        <f>[1]!EM_S_FA_YOY_OR(B880,"2019-12-31")</f>
        <v>143.2616927075</v>
      </c>
      <c r="S880" s="6">
        <f>[1]!EM_S_FA_YOY_OR(B880,"2020-12-31")</f>
        <v>-51.136606462899998</v>
      </c>
      <c r="T880" s="6">
        <f>[1]!EM_S_FA_YOY_OR(B880,"2021-12-31")</f>
        <v>19.353427580599998</v>
      </c>
      <c r="U880" s="6">
        <f>[1]!EM_S_FA_YOY_OR(B880,"2022-12-31")</f>
        <v>0.64268667339999996</v>
      </c>
      <c r="V880" s="7">
        <f t="shared" si="80"/>
        <v>-10.380164069633333</v>
      </c>
      <c r="W880" s="8">
        <f t="shared" si="81"/>
        <v>36.514910019618561</v>
      </c>
      <c r="X880" s="6">
        <f>[1]!EM_S_FA_YOY_NETPROFIT(B880,"2019-12-31")</f>
        <v>505.64780346049997</v>
      </c>
      <c r="Y880" s="6">
        <f>[1]!EM_S_FA_YOY_NETPROFIT(B880,"2020-12-31")</f>
        <v>-95.562485965099995</v>
      </c>
      <c r="Z880" s="6">
        <f>[1]!EM_S_FA_YOY_NETPROFIT(B880,"2021-12-31")</f>
        <v>-85.9878169861</v>
      </c>
      <c r="AA880" s="6">
        <f>[1]!EM_S_FA_YOY_NETPROFIT(B880,"2022-12-31")</f>
        <v>-2769.9052098334</v>
      </c>
      <c r="AB880" s="7">
        <f t="shared" si="82"/>
        <v>-983.81850426153335</v>
      </c>
      <c r="AC880" s="8">
        <f t="shared" si="83"/>
        <v>1546.8038687684154</v>
      </c>
    </row>
    <row r="881" spans="1:29" ht="16.5" x14ac:dyDescent="0.45">
      <c r="A881" s="9">
        <v>961</v>
      </c>
      <c r="B881" s="5" t="s">
        <v>3219</v>
      </c>
      <c r="C881" s="5" t="s">
        <v>3220</v>
      </c>
      <c r="D881" s="5" t="s">
        <v>3221</v>
      </c>
      <c r="E881" s="5" t="s">
        <v>268</v>
      </c>
      <c r="F881" s="5" t="s">
        <v>11757</v>
      </c>
      <c r="G881" s="5">
        <v>7</v>
      </c>
      <c r="H881" s="5">
        <v>2</v>
      </c>
      <c r="I881" s="5">
        <f t="shared" si="78"/>
        <v>4</v>
      </c>
      <c r="J881" s="5">
        <f t="shared" si="79"/>
        <v>11</v>
      </c>
      <c r="K881" s="5"/>
      <c r="L881" s="5"/>
      <c r="M881" s="5"/>
      <c r="N881" s="5"/>
      <c r="O881" s="5" t="s">
        <v>3218</v>
      </c>
      <c r="P881" s="6">
        <f>[1]!EM_S_INFO_EMPLOYEE(B881,"2019")</f>
        <v>22162</v>
      </c>
      <c r="Q881" s="6">
        <f>[1]!EM_S_STM07_IS(B881,"83","2019-12-31","1",1000000000)</f>
        <v>21.155479989810001</v>
      </c>
      <c r="R881" s="6">
        <f>[1]!EM_S_FA_YOY_OR(B881,"2019-12-31")</f>
        <v>7.6672342311000001</v>
      </c>
      <c r="S881" s="6">
        <f>[1]!EM_S_FA_YOY_OR(B881,"2020-12-31")</f>
        <v>22.174117179900001</v>
      </c>
      <c r="T881" s="6">
        <f>[1]!EM_S_FA_YOY_OR(B881,"2021-12-31")</f>
        <v>59.796182114300002</v>
      </c>
      <c r="U881" s="6">
        <f>[1]!EM_S_FA_YOY_OR(B881,"2022-12-31")</f>
        <v>76.722279719100001</v>
      </c>
      <c r="V881" s="7">
        <f t="shared" si="80"/>
        <v>52.897526337766671</v>
      </c>
      <c r="W881" s="8">
        <f t="shared" si="81"/>
        <v>27.92076463392555</v>
      </c>
      <c r="X881" s="6">
        <f>[1]!EM_S_FA_YOY_NETPROFIT(B881,"2019-12-31")</f>
        <v>72.033550349899997</v>
      </c>
      <c r="Y881" s="6">
        <f>[1]!EM_S_FA_YOY_NETPROFIT(B881,"2020-12-31")</f>
        <v>20.577717481000001</v>
      </c>
      <c r="Z881" s="6">
        <f>[1]!EM_S_FA_YOY_NETPROFIT(B881,"2021-12-31")</f>
        <v>34.864545422699997</v>
      </c>
      <c r="AA881" s="6">
        <f>[1]!EM_S_FA_YOY_NETPROFIT(B881,"2022-12-31")</f>
        <v>165.28267776609999</v>
      </c>
      <c r="AB881" s="7">
        <f t="shared" si="82"/>
        <v>73.574980223266664</v>
      </c>
      <c r="AC881" s="8">
        <f t="shared" si="83"/>
        <v>79.741800234348759</v>
      </c>
    </row>
    <row r="882" spans="1:29" ht="16.5" x14ac:dyDescent="0.45">
      <c r="A882" s="9">
        <v>962</v>
      </c>
      <c r="B882" s="5" t="s">
        <v>3222</v>
      </c>
      <c r="C882" s="5" t="s">
        <v>3223</v>
      </c>
      <c r="D882" s="5" t="s">
        <v>3224</v>
      </c>
      <c r="E882" s="5" t="s">
        <v>311</v>
      </c>
      <c r="F882" s="5" t="s">
        <v>11768</v>
      </c>
      <c r="G882" s="5">
        <v>19</v>
      </c>
      <c r="H882" s="5">
        <v>2</v>
      </c>
      <c r="I882" s="5">
        <f t="shared" si="78"/>
        <v>2</v>
      </c>
      <c r="J882" s="5">
        <f t="shared" si="79"/>
        <v>4</v>
      </c>
      <c r="K882" s="5"/>
      <c r="L882" s="5"/>
      <c r="M882" s="5"/>
      <c r="N882" s="5"/>
      <c r="O882" s="5" t="s">
        <v>3218</v>
      </c>
      <c r="P882" s="6">
        <f>[1]!EM_S_INFO_EMPLOYEE(B882,"2019")</f>
        <v>4844</v>
      </c>
      <c r="Q882" s="6">
        <f>[1]!EM_S_STM07_IS(B882,"83","2019-12-31","1",1000000000)</f>
        <v>5.3417202037199996</v>
      </c>
      <c r="R882" s="6">
        <f>[1]!EM_S_FA_YOY_OR(B882,"2019-12-31")</f>
        <v>6.7515032427000001</v>
      </c>
      <c r="S882" s="6">
        <f>[1]!EM_S_FA_YOY_OR(B882,"2020-12-31")</f>
        <v>3.4121194409000002</v>
      </c>
      <c r="T882" s="6">
        <f>[1]!EM_S_FA_YOY_OR(B882,"2021-12-31")</f>
        <v>102.068112864</v>
      </c>
      <c r="U882" s="6">
        <f>[1]!EM_S_FA_YOY_OR(B882,"2022-12-31")</f>
        <v>274.67931809330003</v>
      </c>
      <c r="V882" s="7">
        <f t="shared" si="80"/>
        <v>126.71985013273336</v>
      </c>
      <c r="W882" s="8">
        <f t="shared" si="81"/>
        <v>137.3035118959277</v>
      </c>
      <c r="X882" s="6">
        <f>[1]!EM_S_FA_YOY_NETPROFIT(B882,"2019-12-31")</f>
        <v>-73.665523653899996</v>
      </c>
      <c r="Y882" s="6">
        <f>[1]!EM_S_FA_YOY_NETPROFIT(B882,"2020-12-31")</f>
        <v>200.96377714229999</v>
      </c>
      <c r="Z882" s="6">
        <f>[1]!EM_S_FA_YOY_NETPROFIT(B882,"2021-12-31")</f>
        <v>409.2738919537</v>
      </c>
      <c r="AA882" s="6">
        <f>[1]!EM_S_FA_YOY_NETPROFIT(B882,"2022-12-31")</f>
        <v>277.74286942549998</v>
      </c>
      <c r="AB882" s="7">
        <f t="shared" si="82"/>
        <v>295.99351284049999</v>
      </c>
      <c r="AC882" s="8">
        <f t="shared" si="83"/>
        <v>105.34747491981368</v>
      </c>
    </row>
    <row r="883" spans="1:29" ht="16.5" x14ac:dyDescent="0.45">
      <c r="A883" s="9">
        <v>963</v>
      </c>
      <c r="B883" s="5" t="s">
        <v>3225</v>
      </c>
      <c r="C883" s="5" t="s">
        <v>3226</v>
      </c>
      <c r="D883" s="5" t="s">
        <v>3227</v>
      </c>
      <c r="E883" s="5" t="s">
        <v>240</v>
      </c>
      <c r="F883" s="5" t="s">
        <v>11778</v>
      </c>
      <c r="G883" s="5">
        <v>29</v>
      </c>
      <c r="H883" s="5">
        <v>3</v>
      </c>
      <c r="I883" s="5">
        <f t="shared" si="78"/>
        <v>3</v>
      </c>
      <c r="J883" s="5">
        <f t="shared" si="79"/>
        <v>5</v>
      </c>
      <c r="K883" s="5"/>
      <c r="L883" s="5"/>
      <c r="M883" s="5"/>
      <c r="N883" s="5"/>
      <c r="O883" s="5" t="s">
        <v>3228</v>
      </c>
      <c r="P883" s="6">
        <f>[1]!EM_S_INFO_EMPLOYEE(B883,"2019")</f>
        <v>4717</v>
      </c>
      <c r="Q883" s="6">
        <f>[1]!EM_S_STM07_IS(B883,"83","2019-12-31","1",1000000000)</f>
        <v>4.24360716229</v>
      </c>
      <c r="R883" s="6">
        <f>[1]!EM_S_FA_YOY_OR(B883,"2019-12-31")</f>
        <v>5.0580344785999998</v>
      </c>
      <c r="S883" s="6">
        <f>[1]!EM_S_FA_YOY_OR(B883,"2020-12-31")</f>
        <v>0.13298186009999999</v>
      </c>
      <c r="T883" s="6">
        <f>[1]!EM_S_FA_YOY_OR(B883,"2021-12-31")</f>
        <v>6.7920026098999999</v>
      </c>
      <c r="U883" s="6">
        <f>[1]!EM_S_FA_YOY_OR(B883,"2022-12-31")</f>
        <v>8.6004787981999993</v>
      </c>
      <c r="V883" s="7">
        <f t="shared" si="80"/>
        <v>5.1751544227333328</v>
      </c>
      <c r="W883" s="8">
        <f t="shared" si="81"/>
        <v>4.459290823039165</v>
      </c>
      <c r="X883" s="6">
        <f>[1]!EM_S_FA_YOY_NETPROFIT(B883,"2019-12-31")</f>
        <v>34.997174748299997</v>
      </c>
      <c r="Y883" s="6">
        <f>[1]!EM_S_FA_YOY_NETPROFIT(B883,"2020-12-31")</f>
        <v>14.420850637099999</v>
      </c>
      <c r="Z883" s="6">
        <f>[1]!EM_S_FA_YOY_NETPROFIT(B883,"2021-12-31")</f>
        <v>7.1191623151999996</v>
      </c>
      <c r="AA883" s="6">
        <f>[1]!EM_S_FA_YOY_NETPROFIT(B883,"2022-12-31")</f>
        <v>-3.4746575610999999</v>
      </c>
      <c r="AB883" s="7">
        <f t="shared" si="82"/>
        <v>6.0217851304000005</v>
      </c>
      <c r="AC883" s="8">
        <f t="shared" si="83"/>
        <v>8.9980820696552044</v>
      </c>
    </row>
    <row r="884" spans="1:29" ht="16.5" x14ac:dyDescent="0.45">
      <c r="A884" s="9">
        <v>964</v>
      </c>
      <c r="B884" s="5" t="s">
        <v>3229</v>
      </c>
      <c r="C884" s="5" t="s">
        <v>3230</v>
      </c>
      <c r="D884" s="5" t="s">
        <v>3231</v>
      </c>
      <c r="E884" s="5" t="s">
        <v>33</v>
      </c>
      <c r="F884" s="5" t="s">
        <v>11765</v>
      </c>
      <c r="G884" s="5">
        <v>16</v>
      </c>
      <c r="H884" s="5">
        <v>3</v>
      </c>
      <c r="I884" s="5">
        <f t="shared" si="78"/>
        <v>1</v>
      </c>
      <c r="J884" s="5">
        <f t="shared" si="79"/>
        <v>9</v>
      </c>
      <c r="K884" s="5"/>
      <c r="L884" s="5"/>
      <c r="M884" s="5"/>
      <c r="N884" s="5"/>
      <c r="O884" s="5" t="s">
        <v>3228</v>
      </c>
      <c r="P884" s="6">
        <f>[1]!EM_S_INFO_EMPLOYEE(B884,"2019")</f>
        <v>2960</v>
      </c>
      <c r="Q884" s="6">
        <f>[1]!EM_S_STM07_IS(B884,"83","2019-12-31","1",1000000000)</f>
        <v>22.18657287461</v>
      </c>
      <c r="R884" s="6">
        <f>[1]!EM_S_FA_YOY_OR(B884,"2019-12-31")</f>
        <v>23.534044331600001</v>
      </c>
      <c r="S884" s="6">
        <f>[1]!EM_S_FA_YOY_OR(B884,"2020-12-31")</f>
        <v>4.8207671494</v>
      </c>
      <c r="T884" s="6">
        <f>[1]!EM_S_FA_YOY_OR(B884,"2021-12-31")</f>
        <v>10.188635332200001</v>
      </c>
      <c r="U884" s="6">
        <f>[1]!EM_S_FA_YOY_OR(B884,"2022-12-31")</f>
        <v>2.3186619629999998</v>
      </c>
      <c r="V884" s="7">
        <f t="shared" si="80"/>
        <v>5.7760214815333333</v>
      </c>
      <c r="W884" s="8">
        <f t="shared" si="81"/>
        <v>4.021007751456585</v>
      </c>
      <c r="X884" s="6">
        <f>[1]!EM_S_FA_YOY_NETPROFIT(B884,"2019-12-31")</f>
        <v>15.6306192653</v>
      </c>
      <c r="Y884" s="6">
        <f>[1]!EM_S_FA_YOY_NETPROFIT(B884,"2020-12-31")</f>
        <v>-10.4423508651</v>
      </c>
      <c r="Z884" s="6">
        <f>[1]!EM_S_FA_YOY_NETPROFIT(B884,"2021-12-31")</f>
        <v>1.8573385262</v>
      </c>
      <c r="AA884" s="6">
        <f>[1]!EM_S_FA_YOY_NETPROFIT(B884,"2022-12-31")</f>
        <v>-22.191531114099998</v>
      </c>
      <c r="AB884" s="7">
        <f t="shared" si="82"/>
        <v>-10.258847817666666</v>
      </c>
      <c r="AC884" s="8">
        <f t="shared" si="83"/>
        <v>12.025484928698249</v>
      </c>
    </row>
    <row r="885" spans="1:29" ht="16.5" x14ac:dyDescent="0.45">
      <c r="A885" s="9">
        <v>965</v>
      </c>
      <c r="B885" s="5" t="s">
        <v>3232</v>
      </c>
      <c r="C885" s="5" t="s">
        <v>3233</v>
      </c>
      <c r="D885" s="5" t="s">
        <v>3234</v>
      </c>
      <c r="E885" s="5" t="s">
        <v>120</v>
      </c>
      <c r="F885" s="5" t="s">
        <v>11762</v>
      </c>
      <c r="G885" s="5">
        <v>13</v>
      </c>
      <c r="H885" s="5">
        <v>2</v>
      </c>
      <c r="I885" s="5">
        <f t="shared" si="78"/>
        <v>4</v>
      </c>
      <c r="J885" s="5">
        <f t="shared" si="79"/>
        <v>7</v>
      </c>
      <c r="K885" s="5"/>
      <c r="L885" s="5"/>
      <c r="M885" s="5"/>
      <c r="N885" s="5"/>
      <c r="O885" s="5" t="s">
        <v>3228</v>
      </c>
      <c r="P885" s="6">
        <f>[1]!EM_S_INFO_EMPLOYEE(B885,"2019")</f>
        <v>7617</v>
      </c>
      <c r="Q885" s="6">
        <f>[1]!EM_S_STM07_IS(B885,"83","2019-12-31","1",1000000000)</f>
        <v>7.128544582</v>
      </c>
      <c r="R885" s="6">
        <f>[1]!EM_S_FA_YOY_OR(B885,"2019-12-31")</f>
        <v>29.683344092399999</v>
      </c>
      <c r="S885" s="6">
        <f>[1]!EM_S_FA_YOY_OR(B885,"2020-12-31")</f>
        <v>4.6500337367000002</v>
      </c>
      <c r="T885" s="6">
        <f>[1]!EM_S_FA_YOY_OR(B885,"2021-12-31")</f>
        <v>-0.55380869129999999</v>
      </c>
      <c r="U885" s="6">
        <f>[1]!EM_S_FA_YOY_OR(B885,"2022-12-31")</f>
        <v>12.3649543544</v>
      </c>
      <c r="V885" s="7">
        <f t="shared" si="80"/>
        <v>5.4870597999333341</v>
      </c>
      <c r="W885" s="8">
        <f t="shared" si="81"/>
        <v>6.4999283942698085</v>
      </c>
      <c r="X885" s="6">
        <f>[1]!EM_S_FA_YOY_NETPROFIT(B885,"2019-12-31")</f>
        <v>111.4093573129</v>
      </c>
      <c r="Y885" s="6">
        <f>[1]!EM_S_FA_YOY_NETPROFIT(B885,"2020-12-31")</f>
        <v>11.3461061408</v>
      </c>
      <c r="Z885" s="6">
        <f>[1]!EM_S_FA_YOY_NETPROFIT(B885,"2021-12-31")</f>
        <v>-20.8004863691</v>
      </c>
      <c r="AA885" s="6">
        <f>[1]!EM_S_FA_YOY_NETPROFIT(B885,"2022-12-31")</f>
        <v>28.027638169399999</v>
      </c>
      <c r="AB885" s="7">
        <f t="shared" si="82"/>
        <v>6.1910859803666662</v>
      </c>
      <c r="AC885" s="8">
        <f t="shared" si="83"/>
        <v>24.81888617822468</v>
      </c>
    </row>
    <row r="886" spans="1:29" ht="16.5" x14ac:dyDescent="0.45">
      <c r="A886" s="9">
        <v>966</v>
      </c>
      <c r="B886" s="5" t="s">
        <v>3235</v>
      </c>
      <c r="C886" s="5" t="s">
        <v>3236</v>
      </c>
      <c r="D886" s="5" t="s">
        <v>3237</v>
      </c>
      <c r="E886" s="5" t="s">
        <v>240</v>
      </c>
      <c r="F886" s="5" t="s">
        <v>11776</v>
      </c>
      <c r="G886" s="5">
        <v>27</v>
      </c>
      <c r="H886" s="5">
        <v>3</v>
      </c>
      <c r="I886" s="5">
        <f t="shared" si="78"/>
        <v>2</v>
      </c>
      <c r="J886" s="5">
        <f t="shared" si="79"/>
        <v>10</v>
      </c>
      <c r="K886" s="5"/>
      <c r="L886" s="5"/>
      <c r="M886" s="5"/>
      <c r="N886" s="5"/>
      <c r="O886" s="5" t="s">
        <v>3238</v>
      </c>
      <c r="P886" s="6">
        <f>[1]!EM_S_INFO_EMPLOYEE(B886,"2019")</f>
        <v>8317</v>
      </c>
      <c r="Q886" s="6">
        <f>[1]!EM_S_STM07_IS(B886,"83","2019-12-31","1",1000000000)</f>
        <v>4.60710784747</v>
      </c>
      <c r="R886" s="6">
        <f>[1]!EM_S_FA_YOY_OR(B886,"2019-12-31")</f>
        <v>11.200699973800001</v>
      </c>
      <c r="S886" s="6">
        <f>[1]!EM_S_FA_YOY_OR(B886,"2020-12-31")</f>
        <v>11.1774460928</v>
      </c>
      <c r="T886" s="6">
        <f>[1]!EM_S_FA_YOY_OR(B886,"2021-12-31")</f>
        <v>6.8737945771</v>
      </c>
      <c r="U886" s="6">
        <f>[1]!EM_S_FA_YOY_OR(B886,"2022-12-31")</f>
        <v>2.5842636203999998</v>
      </c>
      <c r="V886" s="7">
        <f t="shared" si="80"/>
        <v>6.8785014300999991</v>
      </c>
      <c r="W886" s="8">
        <f t="shared" si="81"/>
        <v>4.2965931698078572</v>
      </c>
      <c r="X886" s="6">
        <f>[1]!EM_S_FA_YOY_NETPROFIT(B886,"2019-12-31")</f>
        <v>23.6396675829</v>
      </c>
      <c r="Y886" s="6">
        <f>[1]!EM_S_FA_YOY_NETPROFIT(B886,"2020-12-31")</f>
        <v>4.2229151690000002</v>
      </c>
      <c r="Z886" s="6">
        <f>[1]!EM_S_FA_YOY_NETPROFIT(B886,"2021-12-31")</f>
        <v>19.058094150399999</v>
      </c>
      <c r="AA886" s="6">
        <f>[1]!EM_S_FA_YOY_NETPROFIT(B886,"2022-12-31")</f>
        <v>0.44372609860000001</v>
      </c>
      <c r="AB886" s="7">
        <f t="shared" si="82"/>
        <v>7.9082451393333324</v>
      </c>
      <c r="AC886" s="8">
        <f t="shared" si="83"/>
        <v>9.8392030792460989</v>
      </c>
    </row>
    <row r="887" spans="1:29" ht="16.5" x14ac:dyDescent="0.45">
      <c r="A887" s="9">
        <v>967</v>
      </c>
      <c r="B887" s="5" t="s">
        <v>3239</v>
      </c>
      <c r="C887" s="5" t="s">
        <v>3240</v>
      </c>
      <c r="D887" s="5" t="s">
        <v>3241</v>
      </c>
      <c r="E887" s="5" t="s">
        <v>254</v>
      </c>
      <c r="F887" s="5" t="s">
        <v>11768</v>
      </c>
      <c r="G887" s="5">
        <v>19</v>
      </c>
      <c r="H887" s="5">
        <v>2</v>
      </c>
      <c r="I887" s="5">
        <f t="shared" si="78"/>
        <v>2</v>
      </c>
      <c r="J887" s="5">
        <f t="shared" si="79"/>
        <v>4</v>
      </c>
      <c r="K887" s="5"/>
      <c r="L887" s="5"/>
      <c r="M887" s="5"/>
      <c r="N887" s="5"/>
      <c r="O887" s="5" t="s">
        <v>3238</v>
      </c>
      <c r="P887" s="6">
        <f>[1]!EM_S_INFO_EMPLOYEE(B887,"2019")</f>
        <v>1851</v>
      </c>
      <c r="Q887" s="6">
        <f>[1]!EM_S_STM07_IS(B887,"83","2019-12-31","1",1000000000)</f>
        <v>4.84061528361</v>
      </c>
      <c r="R887" s="6">
        <f>[1]!EM_S_FA_YOY_OR(B887,"2019-12-31")</f>
        <v>-22.4809461372</v>
      </c>
      <c r="S887" s="6">
        <f>[1]!EM_S_FA_YOY_OR(B887,"2020-12-31")</f>
        <v>-33.0776767873</v>
      </c>
      <c r="T887" s="6">
        <f>[1]!EM_S_FA_YOY_OR(B887,"2021-12-31")</f>
        <v>136.5622474278</v>
      </c>
      <c r="U887" s="6">
        <f>[1]!EM_S_FA_YOY_OR(B887,"2022-12-31")</f>
        <v>427.82448090840001</v>
      </c>
      <c r="V887" s="7">
        <f t="shared" si="80"/>
        <v>177.10301718296668</v>
      </c>
      <c r="W887" s="8">
        <f t="shared" si="81"/>
        <v>233.11019980128296</v>
      </c>
      <c r="X887" s="6">
        <f>[1]!EM_S_FA_YOY_NETPROFIT(B887,"2019-12-31")</f>
        <v>-295.49459758709997</v>
      </c>
      <c r="Y887" s="6">
        <f>[1]!EM_S_FA_YOY_NETPROFIT(B887,"2020-12-31")</f>
        <v>79.436220024700006</v>
      </c>
      <c r="Z887" s="6">
        <f>[1]!EM_S_FA_YOY_NETPROFIT(B887,"2021-12-31")</f>
        <v>329.73989365519998</v>
      </c>
      <c r="AA887" s="6">
        <f>[1]!EM_S_FA_YOY_NETPROFIT(B887,"2022-12-31")</f>
        <v>1101.0806266101999</v>
      </c>
      <c r="AB887" s="7">
        <f t="shared" si="82"/>
        <v>503.41891343003334</v>
      </c>
      <c r="AC887" s="8">
        <f t="shared" si="83"/>
        <v>532.50598570280852</v>
      </c>
    </row>
    <row r="888" spans="1:29" ht="16.5" x14ac:dyDescent="0.45">
      <c r="A888" s="9">
        <v>968</v>
      </c>
      <c r="B888" s="5" t="s">
        <v>3242</v>
      </c>
      <c r="C888" s="5" t="s">
        <v>3243</v>
      </c>
      <c r="D888" s="5" t="s">
        <v>3244</v>
      </c>
      <c r="E888" s="5" t="s">
        <v>33</v>
      </c>
      <c r="F888" s="5" t="s">
        <v>11769</v>
      </c>
      <c r="G888" s="5">
        <v>20</v>
      </c>
      <c r="H888" s="5">
        <v>3</v>
      </c>
      <c r="I888" s="5">
        <f t="shared" si="78"/>
        <v>4</v>
      </c>
      <c r="J888" s="5">
        <f t="shared" si="79"/>
        <v>7</v>
      </c>
      <c r="K888" s="5"/>
      <c r="L888" s="5"/>
      <c r="M888" s="5"/>
      <c r="N888" s="5"/>
      <c r="O888" s="5" t="s">
        <v>3245</v>
      </c>
      <c r="P888" s="6">
        <f>[1]!EM_S_INFO_EMPLOYEE(B888,"2019")</f>
        <v>1060</v>
      </c>
      <c r="Q888" s="6">
        <f>[1]!EM_S_STM07_IS(B888,"83","2019-12-31","1",1000000000)</f>
        <v>1.0135657981599999</v>
      </c>
      <c r="R888" s="6">
        <f>[1]!EM_S_FA_YOY_OR(B888,"2019-12-31")</f>
        <v>9.1341887936999999</v>
      </c>
      <c r="S888" s="6">
        <f>[1]!EM_S_FA_YOY_OR(B888,"2020-12-31")</f>
        <v>-4.2987382830999996</v>
      </c>
      <c r="T888" s="6">
        <f>[1]!EM_S_FA_YOY_OR(B888,"2021-12-31")</f>
        <v>-8.1026419902000004</v>
      </c>
      <c r="U888" s="6">
        <f>[1]!EM_S_FA_YOY_OR(B888,"2022-12-31")</f>
        <v>0.44585908200000002</v>
      </c>
      <c r="V888" s="7">
        <f t="shared" si="80"/>
        <v>-3.985173730433333</v>
      </c>
      <c r="W888" s="8">
        <f t="shared" si="81"/>
        <v>4.2828681618592839</v>
      </c>
      <c r="X888" s="6">
        <f>[1]!EM_S_FA_YOY_NETPROFIT(B888,"2019-12-31")</f>
        <v>145.74208177040001</v>
      </c>
      <c r="Y888" s="6">
        <f>[1]!EM_S_FA_YOY_NETPROFIT(B888,"2020-12-31")</f>
        <v>92.722400523900006</v>
      </c>
      <c r="Z888" s="6">
        <f>[1]!EM_S_FA_YOY_NETPROFIT(B888,"2021-12-31")</f>
        <v>-88.644452463500002</v>
      </c>
      <c r="AA888" s="6">
        <f>[1]!EM_S_FA_YOY_NETPROFIT(B888,"2022-12-31")</f>
        <v>-0.39534588859999997</v>
      </c>
      <c r="AB888" s="7">
        <f t="shared" si="82"/>
        <v>1.227534057266668</v>
      </c>
      <c r="AC888" s="8">
        <f t="shared" si="83"/>
        <v>90.694317049787145</v>
      </c>
    </row>
    <row r="889" spans="1:29" ht="16.5" x14ac:dyDescent="0.45">
      <c r="A889" s="9">
        <v>969</v>
      </c>
      <c r="B889" s="5" t="s">
        <v>3246</v>
      </c>
      <c r="C889" s="5" t="s">
        <v>3247</v>
      </c>
      <c r="D889" s="5" t="s">
        <v>3248</v>
      </c>
      <c r="E889" s="5" t="s">
        <v>259</v>
      </c>
      <c r="F889" s="5" t="s">
        <v>11770</v>
      </c>
      <c r="G889" s="5">
        <v>21</v>
      </c>
      <c r="H889" s="5">
        <v>3</v>
      </c>
      <c r="I889" s="5">
        <f t="shared" si="78"/>
        <v>3</v>
      </c>
      <c r="J889" s="5">
        <f t="shared" si="79"/>
        <v>7</v>
      </c>
      <c r="K889" s="5"/>
      <c r="L889" s="5"/>
      <c r="M889" s="5"/>
      <c r="N889" s="5"/>
      <c r="O889" s="5" t="s">
        <v>3245</v>
      </c>
      <c r="P889" s="6">
        <f>[1]!EM_S_INFO_EMPLOYEE(B889,"2019")</f>
        <v>11139</v>
      </c>
      <c r="Q889" s="6">
        <f>[1]!EM_S_STM07_IS(B889,"83","2019-12-31","1",1000000000)</f>
        <v>23.088941220359999</v>
      </c>
      <c r="R889" s="6">
        <f>[1]!EM_S_FA_YOY_OR(B889,"2019-12-31")</f>
        <v>35.713492881900002</v>
      </c>
      <c r="S889" s="6">
        <f>[1]!EM_S_FA_YOY_OR(B889,"2020-12-31")</f>
        <v>-6.5957400648000002</v>
      </c>
      <c r="T889" s="6">
        <f>[1]!EM_S_FA_YOY_OR(B889,"2021-12-31")</f>
        <v>17.1042988431</v>
      </c>
      <c r="U889" s="6">
        <f>[1]!EM_S_FA_YOY_OR(B889,"2022-12-31")</f>
        <v>33.324056650000003</v>
      </c>
      <c r="V889" s="7">
        <f t="shared" si="80"/>
        <v>14.610871809433334</v>
      </c>
      <c r="W889" s="8">
        <f t="shared" si="81"/>
        <v>20.076364865605129</v>
      </c>
      <c r="X889" s="6">
        <f>[1]!EM_S_FA_YOY_NETPROFIT(B889,"2019-12-31")</f>
        <v>-30.827741705299999</v>
      </c>
      <c r="Y889" s="6">
        <f>[1]!EM_S_FA_YOY_NETPROFIT(B889,"2020-12-31")</f>
        <v>-96.546239428299998</v>
      </c>
      <c r="Z889" s="6">
        <f>[1]!EM_S_FA_YOY_NETPROFIT(B889,"2021-12-31")</f>
        <v>-1959.5357145004</v>
      </c>
      <c r="AA889" s="6">
        <f>[1]!EM_S_FA_YOY_NETPROFIT(B889,"2022-12-31")</f>
        <v>130.01851338739999</v>
      </c>
      <c r="AB889" s="7">
        <f t="shared" si="82"/>
        <v>-642.0211468471</v>
      </c>
      <c r="AC889" s="8">
        <f t="shared" si="83"/>
        <v>1146.6108205440094</v>
      </c>
    </row>
    <row r="890" spans="1:29" ht="16.5" x14ac:dyDescent="0.45">
      <c r="A890" s="9">
        <v>970</v>
      </c>
      <c r="B890" s="5" t="s">
        <v>3249</v>
      </c>
      <c r="C890" s="5" t="s">
        <v>3250</v>
      </c>
      <c r="D890" s="5" t="s">
        <v>3251</v>
      </c>
      <c r="E890" s="5" t="s">
        <v>288</v>
      </c>
      <c r="F890" s="5" t="s">
        <v>11758</v>
      </c>
      <c r="G890" s="5">
        <v>8</v>
      </c>
      <c r="H890" s="5">
        <v>2</v>
      </c>
      <c r="I890" s="5">
        <f t="shared" si="78"/>
        <v>3</v>
      </c>
      <c r="J890" s="5">
        <f t="shared" si="79"/>
        <v>2</v>
      </c>
      <c r="K890" s="5"/>
      <c r="L890" s="5"/>
      <c r="M890" s="5"/>
      <c r="N890" s="5"/>
      <c r="O890" s="5" t="s">
        <v>3245</v>
      </c>
      <c r="P890" s="6">
        <f>[1]!EM_S_INFO_EMPLOYEE(B890,"2019")</f>
        <v>448</v>
      </c>
      <c r="Q890" s="6">
        <f>[1]!EM_S_STM07_IS(B890,"83","2019-12-31","1",1000000000)</f>
        <v>0.63100777344000003</v>
      </c>
      <c r="R890" s="6">
        <f>[1]!EM_S_FA_YOY_OR(B890,"2019-12-31")</f>
        <v>20.563412941399999</v>
      </c>
      <c r="S890" s="6">
        <f>[1]!EM_S_FA_YOY_OR(B890,"2020-12-31")</f>
        <v>7.1245440837</v>
      </c>
      <c r="T890" s="6">
        <f>[1]!EM_S_FA_YOY_OR(B890,"2021-12-31")</f>
        <v>289.2906260725</v>
      </c>
      <c r="U890" s="6">
        <f>[1]!EM_S_FA_YOY_OR(B890,"2022-12-31")</f>
        <v>-0.8212771069</v>
      </c>
      <c r="V890" s="7">
        <f t="shared" si="80"/>
        <v>98.531297683099993</v>
      </c>
      <c r="W890" s="8">
        <f t="shared" si="81"/>
        <v>165.25018924128184</v>
      </c>
      <c r="X890" s="6">
        <f>[1]!EM_S_FA_YOY_NETPROFIT(B890,"2019-12-31")</f>
        <v>54.07932538</v>
      </c>
      <c r="Y890" s="6">
        <f>[1]!EM_S_FA_YOY_NETPROFIT(B890,"2020-12-31")</f>
        <v>368.71904642060002</v>
      </c>
      <c r="Z890" s="6">
        <f>[1]!EM_S_FA_YOY_NETPROFIT(B890,"2021-12-31")</f>
        <v>3.2841714608000001</v>
      </c>
      <c r="AA890" s="6">
        <f>[1]!EM_S_FA_YOY_NETPROFIT(B890,"2022-12-31")</f>
        <v>-27.495719084800001</v>
      </c>
      <c r="AB890" s="7">
        <f t="shared" si="82"/>
        <v>114.83583293220001</v>
      </c>
      <c r="AC890" s="8">
        <f t="shared" si="83"/>
        <v>220.4072707146866</v>
      </c>
    </row>
    <row r="891" spans="1:29" ht="16.5" x14ac:dyDescent="0.45">
      <c r="A891" s="9">
        <v>971</v>
      </c>
      <c r="B891" s="5" t="s">
        <v>3252</v>
      </c>
      <c r="C891" s="5" t="s">
        <v>3253</v>
      </c>
      <c r="D891" s="5" t="s">
        <v>3254</v>
      </c>
      <c r="E891" s="5" t="s">
        <v>288</v>
      </c>
      <c r="F891" s="5" t="s">
        <v>11773</v>
      </c>
      <c r="G891" s="5">
        <v>24</v>
      </c>
      <c r="H891" s="5">
        <v>2</v>
      </c>
      <c r="I891" s="5">
        <f t="shared" si="78"/>
        <v>1</v>
      </c>
      <c r="J891" s="5">
        <f t="shared" si="79"/>
        <v>11</v>
      </c>
      <c r="K891" s="5"/>
      <c r="L891" s="5"/>
      <c r="M891" s="5"/>
      <c r="N891" s="5"/>
      <c r="O891" s="5" t="s">
        <v>3245</v>
      </c>
      <c r="P891" s="6">
        <f>[1]!EM_S_INFO_EMPLOYEE(B891,"2019")</f>
        <v>8568</v>
      </c>
      <c r="Q891" s="6">
        <f>[1]!EM_S_STM07_IS(B891,"83","2019-12-31","1",1000000000)</f>
        <v>11.30887193</v>
      </c>
      <c r="R891" s="6">
        <f>[1]!EM_S_FA_YOY_OR(B891,"2019-12-31")</f>
        <v>-26.952699684700001</v>
      </c>
      <c r="S891" s="6">
        <f>[1]!EM_S_FA_YOY_OR(B891,"2020-12-31")</f>
        <v>-17.277460548200001</v>
      </c>
      <c r="T891" s="6">
        <f>[1]!EM_S_FA_YOY_OR(B891,"2021-12-31")</f>
        <v>-0.4169909322</v>
      </c>
      <c r="U891" s="6">
        <f>[1]!EM_S_FA_YOY_OR(B891,"2022-12-31")</f>
        <v>7.0925401195999997</v>
      </c>
      <c r="V891" s="7">
        <f t="shared" si="80"/>
        <v>-3.5339704536000007</v>
      </c>
      <c r="W891" s="8">
        <f t="shared" si="81"/>
        <v>12.480420831837495</v>
      </c>
      <c r="X891" s="6">
        <f>[1]!EM_S_FA_YOY_NETPROFIT(B891,"2019-12-31")</f>
        <v>-253.70808865199999</v>
      </c>
      <c r="Y891" s="6">
        <f>[1]!EM_S_FA_YOY_NETPROFIT(B891,"2020-12-31")</f>
        <v>-353.02185643640001</v>
      </c>
      <c r="Z891" s="6">
        <f>[1]!EM_S_FA_YOY_NETPROFIT(B891,"2021-12-31")</f>
        <v>82.361108223100004</v>
      </c>
      <c r="AA891" s="6">
        <f>[1]!EM_S_FA_YOY_NETPROFIT(B891,"2022-12-31")</f>
        <v>-76.071900667799994</v>
      </c>
      <c r="AB891" s="7">
        <f t="shared" si="82"/>
        <v>-115.57754962703332</v>
      </c>
      <c r="AC891" s="8">
        <f t="shared" si="83"/>
        <v>220.36357163490408</v>
      </c>
    </row>
    <row r="892" spans="1:29" ht="16.5" x14ac:dyDescent="0.45">
      <c r="A892" s="9">
        <v>972</v>
      </c>
      <c r="B892" s="5" t="s">
        <v>3255</v>
      </c>
      <c r="C892" s="5" t="s">
        <v>3256</v>
      </c>
      <c r="D892" s="5" t="s">
        <v>3257</v>
      </c>
      <c r="E892" s="5" t="s">
        <v>120</v>
      </c>
      <c r="F892" s="5" t="s">
        <v>11757</v>
      </c>
      <c r="G892" s="5">
        <v>7</v>
      </c>
      <c r="H892" s="5">
        <v>2</v>
      </c>
      <c r="I892" s="5">
        <f t="shared" si="78"/>
        <v>4</v>
      </c>
      <c r="J892" s="5">
        <f t="shared" si="79"/>
        <v>11</v>
      </c>
      <c r="K892" s="5"/>
      <c r="L892" s="5"/>
      <c r="M892" s="5"/>
      <c r="N892" s="5"/>
      <c r="O892" s="5" t="s">
        <v>3258</v>
      </c>
      <c r="P892" s="6">
        <f>[1]!EM_S_INFO_EMPLOYEE(B892,"2019")</f>
        <v>2418</v>
      </c>
      <c r="Q892" s="6">
        <f>[1]!EM_S_STM07_IS(B892,"83","2019-12-31","1",1000000000)</f>
        <v>7.38089548576</v>
      </c>
      <c r="R892" s="6">
        <f>[1]!EM_S_FA_YOY_OR(B892,"2019-12-31")</f>
        <v>-3.3177116307999999</v>
      </c>
      <c r="S892" s="6">
        <f>[1]!EM_S_FA_YOY_OR(B892,"2020-12-31")</f>
        <v>-26.3654265893</v>
      </c>
      <c r="T892" s="6">
        <f>[1]!EM_S_FA_YOY_OR(B892,"2021-12-31")</f>
        <v>8.1883653630000008</v>
      </c>
      <c r="U892" s="6">
        <f>[1]!EM_S_FA_YOY_OR(B892,"2022-12-31")</f>
        <v>0.18808052880000001</v>
      </c>
      <c r="V892" s="7">
        <f t="shared" si="80"/>
        <v>-5.9963268991666654</v>
      </c>
      <c r="W892" s="8">
        <f t="shared" si="81"/>
        <v>18.088015535072525</v>
      </c>
      <c r="X892" s="6">
        <f>[1]!EM_S_FA_YOY_NETPROFIT(B892,"2019-12-31")</f>
        <v>-538.00158191399998</v>
      </c>
      <c r="Y892" s="6">
        <f>[1]!EM_S_FA_YOY_NETPROFIT(B892,"2020-12-31")</f>
        <v>101.6390998323</v>
      </c>
      <c r="Z892" s="6">
        <f>[1]!EM_S_FA_YOY_NETPROFIT(B892,"2021-12-31")</f>
        <v>256.5520294808</v>
      </c>
      <c r="AA892" s="6">
        <f>[1]!EM_S_FA_YOY_NETPROFIT(B892,"2022-12-31")</f>
        <v>-285.32674488100002</v>
      </c>
      <c r="AB892" s="7">
        <f t="shared" si="82"/>
        <v>24.288128144033333</v>
      </c>
      <c r="AC892" s="8">
        <f t="shared" si="83"/>
        <v>279.09770895118601</v>
      </c>
    </row>
    <row r="893" spans="1:29" ht="16.5" x14ac:dyDescent="0.45">
      <c r="A893" s="9">
        <v>973</v>
      </c>
      <c r="B893" s="5" t="s">
        <v>3259</v>
      </c>
      <c r="C893" s="5" t="s">
        <v>3260</v>
      </c>
      <c r="D893" s="5" t="s">
        <v>3261</v>
      </c>
      <c r="E893" s="5" t="s">
        <v>259</v>
      </c>
      <c r="F893" s="5" t="s">
        <v>11766</v>
      </c>
      <c r="G893" s="5">
        <v>17</v>
      </c>
      <c r="H893" s="5">
        <v>2</v>
      </c>
      <c r="I893" s="5">
        <f t="shared" si="78"/>
        <v>2</v>
      </c>
      <c r="J893" s="5">
        <f t="shared" si="79"/>
        <v>11</v>
      </c>
      <c r="K893" s="5"/>
      <c r="L893" s="5"/>
      <c r="M893" s="5"/>
      <c r="N893" s="5"/>
      <c r="O893" s="5" t="s">
        <v>3258</v>
      </c>
      <c r="P893" s="6">
        <f>[1]!EM_S_INFO_EMPLOYEE(B893,"2019")</f>
        <v>4578</v>
      </c>
      <c r="Q893" s="6">
        <f>[1]!EM_S_STM07_IS(B893,"83","2019-12-31","1",1000000000)</f>
        <v>3.2358243419999999</v>
      </c>
      <c r="R893" s="6">
        <f>[1]!EM_S_FA_YOY_OR(B893,"2019-12-31")</f>
        <v>2.701693471</v>
      </c>
      <c r="S893" s="6">
        <f>[1]!EM_S_FA_YOY_OR(B893,"2020-12-31")</f>
        <v>13.2383809495</v>
      </c>
      <c r="T893" s="6">
        <f>[1]!EM_S_FA_YOY_OR(B893,"2021-12-31")</f>
        <v>47.1267399356</v>
      </c>
      <c r="U893" s="6">
        <f>[1]!EM_S_FA_YOY_OR(B893,"2022-12-31")</f>
        <v>26.839780573799999</v>
      </c>
      <c r="V893" s="7">
        <f t="shared" si="80"/>
        <v>29.0683004863</v>
      </c>
      <c r="W893" s="8">
        <f t="shared" si="81"/>
        <v>17.053736964167211</v>
      </c>
      <c r="X893" s="6">
        <f>[1]!EM_S_FA_YOY_NETPROFIT(B893,"2019-12-31")</f>
        <v>-61.5309654729</v>
      </c>
      <c r="Y893" s="6">
        <f>[1]!EM_S_FA_YOY_NETPROFIT(B893,"2020-12-31")</f>
        <v>7.3441009241000001</v>
      </c>
      <c r="Z893" s="6">
        <f>[1]!EM_S_FA_YOY_NETPROFIT(B893,"2021-12-31")</f>
        <v>340.12616070550001</v>
      </c>
      <c r="AA893" s="6">
        <f>[1]!EM_S_FA_YOY_NETPROFIT(B893,"2022-12-31")</f>
        <v>65.272399304499999</v>
      </c>
      <c r="AB893" s="7">
        <f t="shared" si="82"/>
        <v>137.58088697803336</v>
      </c>
      <c r="AC893" s="8">
        <f t="shared" si="83"/>
        <v>177.78459683086427</v>
      </c>
    </row>
    <row r="894" spans="1:29" ht="16.5" x14ac:dyDescent="0.45">
      <c r="A894" s="9">
        <v>974</v>
      </c>
      <c r="B894" s="5" t="s">
        <v>3262</v>
      </c>
      <c r="C894" s="5" t="s">
        <v>3263</v>
      </c>
      <c r="D894" s="5" t="s">
        <v>3264</v>
      </c>
      <c r="E894" s="5" t="s">
        <v>474</v>
      </c>
      <c r="F894" s="5" t="s">
        <v>11753</v>
      </c>
      <c r="G894" s="5">
        <v>3</v>
      </c>
      <c r="H894" s="5">
        <v>3</v>
      </c>
      <c r="I894" s="5">
        <f t="shared" si="78"/>
        <v>4</v>
      </c>
      <c r="J894" s="5">
        <f t="shared" si="79"/>
        <v>7</v>
      </c>
      <c r="K894" s="5"/>
      <c r="L894" s="5"/>
      <c r="M894" s="5"/>
      <c r="N894" s="5"/>
      <c r="O894" s="5" t="s">
        <v>3265</v>
      </c>
      <c r="P894" s="6">
        <f>[1]!EM_S_INFO_EMPLOYEE(B894,"2019")</f>
        <v>1058</v>
      </c>
      <c r="Q894" s="6">
        <f>[1]!EM_S_STM07_IS(B894,"83","2019-12-31","1",1000000000)</f>
        <v>0.72732283338000003</v>
      </c>
      <c r="R894" s="6">
        <f>[1]!EM_S_FA_YOY_OR(B894,"2019-12-31")</f>
        <v>-10.4820617775</v>
      </c>
      <c r="S894" s="6">
        <f>[1]!EM_S_FA_YOY_OR(B894,"2020-12-31")</f>
        <v>0.4334641682</v>
      </c>
      <c r="T894" s="6">
        <f>[1]!EM_S_FA_YOY_OR(B894,"2021-12-31")</f>
        <v>-1.8160035355999999</v>
      </c>
      <c r="U894" s="6">
        <f>[1]!EM_S_FA_YOY_OR(B894,"2022-12-31")</f>
        <v>-7.1777534193000001</v>
      </c>
      <c r="V894" s="7">
        <f t="shared" si="80"/>
        <v>-2.8534309288999999</v>
      </c>
      <c r="W894" s="8">
        <f t="shared" si="81"/>
        <v>3.9102237772721216</v>
      </c>
      <c r="X894" s="6">
        <f>[1]!EM_S_FA_YOY_NETPROFIT(B894,"2019-12-31")</f>
        <v>81.612343718100007</v>
      </c>
      <c r="Y894" s="6">
        <f>[1]!EM_S_FA_YOY_NETPROFIT(B894,"2020-12-31")</f>
        <v>-10.0985132116</v>
      </c>
      <c r="Z894" s="6">
        <f>[1]!EM_S_FA_YOY_NETPROFIT(B894,"2021-12-31")</f>
        <v>-37.372666562600003</v>
      </c>
      <c r="AA894" s="6">
        <f>[1]!EM_S_FA_YOY_NETPROFIT(B894,"2022-12-31")</f>
        <v>-60.981026463399999</v>
      </c>
      <c r="AB894" s="7">
        <f t="shared" si="82"/>
        <v>-36.150735412533329</v>
      </c>
      <c r="AC894" s="8">
        <f t="shared" si="83"/>
        <v>25.463255398839486</v>
      </c>
    </row>
    <row r="895" spans="1:29" ht="16.5" x14ac:dyDescent="0.45">
      <c r="A895" s="9">
        <v>975</v>
      </c>
      <c r="B895" s="5" t="s">
        <v>3266</v>
      </c>
      <c r="C895" s="5" t="s">
        <v>3267</v>
      </c>
      <c r="D895" s="5" t="s">
        <v>3268</v>
      </c>
      <c r="E895" s="5" t="s">
        <v>7</v>
      </c>
      <c r="F895" s="5" t="s">
        <v>11762</v>
      </c>
      <c r="G895" s="5">
        <v>13</v>
      </c>
      <c r="H895" s="5">
        <v>2</v>
      </c>
      <c r="I895" s="5">
        <f t="shared" si="78"/>
        <v>4</v>
      </c>
      <c r="J895" s="5">
        <f t="shared" si="79"/>
        <v>7</v>
      </c>
      <c r="K895" s="5"/>
      <c r="L895" s="5"/>
      <c r="M895" s="5"/>
      <c r="N895" s="5"/>
      <c r="O895" s="5" t="s">
        <v>3265</v>
      </c>
      <c r="P895" s="6">
        <f>[1]!EM_S_INFO_EMPLOYEE(B895,"2019")</f>
        <v>137284</v>
      </c>
      <c r="Q895" s="6">
        <f>[1]!EM_S_STM07_IS(B895,"83","2019-12-31","1",1000000000)</f>
        <v>62.516314588420002</v>
      </c>
      <c r="R895" s="6">
        <f>[1]!EM_S_FA_YOY_OR(B895,"2019-12-31")</f>
        <v>74.383199685199997</v>
      </c>
      <c r="S895" s="6">
        <f>[1]!EM_S_FA_YOY_OR(B895,"2020-12-31")</f>
        <v>47.963391349200002</v>
      </c>
      <c r="T895" s="6">
        <f>[1]!EM_S_FA_YOY_OR(B895,"2021-12-31")</f>
        <v>66.425948254800005</v>
      </c>
      <c r="U895" s="6">
        <f>[1]!EM_S_FA_YOY_OR(B895,"2022-12-31")</f>
        <v>39.028138655900001</v>
      </c>
      <c r="V895" s="7">
        <f t="shared" si="80"/>
        <v>51.139159419966667</v>
      </c>
      <c r="W895" s="8">
        <f t="shared" si="81"/>
        <v>13.972262516638837</v>
      </c>
      <c r="X895" s="6">
        <f>[1]!EM_S_FA_YOY_NETPROFIT(B895,"2019-12-31")</f>
        <v>75.144998185399999</v>
      </c>
      <c r="Y895" s="6">
        <f>[1]!EM_S_FA_YOY_NETPROFIT(B895,"2020-12-31")</f>
        <v>52.026968367800002</v>
      </c>
      <c r="Z895" s="6">
        <f>[1]!EM_S_FA_YOY_NETPROFIT(B895,"2021-12-31")</f>
        <v>4.3998788202999997</v>
      </c>
      <c r="AA895" s="6">
        <f>[1]!EM_S_FA_YOY_NETPROFIT(B895,"2022-12-31")</f>
        <v>34.141408000600002</v>
      </c>
      <c r="AB895" s="7">
        <f t="shared" si="82"/>
        <v>30.189418396233332</v>
      </c>
      <c r="AC895" s="8">
        <f t="shared" si="83"/>
        <v>24.058233124362289</v>
      </c>
    </row>
    <row r="896" spans="1:29" ht="16.5" x14ac:dyDescent="0.45">
      <c r="A896" s="9">
        <v>976</v>
      </c>
      <c r="B896" s="5" t="s">
        <v>3269</v>
      </c>
      <c r="C896" s="5" t="s">
        <v>3270</v>
      </c>
      <c r="D896" s="5" t="s">
        <v>3271</v>
      </c>
      <c r="E896" s="5" t="s">
        <v>288</v>
      </c>
      <c r="F896" s="5" t="s">
        <v>11767</v>
      </c>
      <c r="G896" s="5">
        <v>18</v>
      </c>
      <c r="H896" s="5">
        <v>2</v>
      </c>
      <c r="I896" s="5">
        <f t="shared" si="78"/>
        <v>2</v>
      </c>
      <c r="J896" s="5">
        <f t="shared" si="79"/>
        <v>4</v>
      </c>
      <c r="K896" s="5"/>
      <c r="L896" s="5"/>
      <c r="M896" s="5"/>
      <c r="N896" s="5"/>
      <c r="O896" s="5" t="s">
        <v>3265</v>
      </c>
      <c r="P896" s="6">
        <f>[1]!EM_S_INFO_EMPLOYEE(B896,"2019")</f>
        <v>479</v>
      </c>
      <c r="Q896" s="6">
        <f>[1]!EM_S_STM07_IS(B896,"83","2019-12-31","1",1000000000)</f>
        <v>0.41689227468000001</v>
      </c>
      <c r="R896" s="6">
        <f>[1]!EM_S_FA_YOY_OR(B896,"2019-12-31")</f>
        <v>-7.3347654296</v>
      </c>
      <c r="S896" s="6">
        <f>[1]!EM_S_FA_YOY_OR(B896,"2020-12-31")</f>
        <v>7.2974121704000003</v>
      </c>
      <c r="T896" s="6">
        <f>[1]!EM_S_FA_YOY_OR(B896,"2021-12-31")</f>
        <v>46.912259980499996</v>
      </c>
      <c r="U896" s="6">
        <f>[1]!EM_S_FA_YOY_OR(B896,"2022-12-31")</f>
        <v>-9.8720628973999993</v>
      </c>
      <c r="V896" s="7">
        <f t="shared" si="80"/>
        <v>14.779203084499999</v>
      </c>
      <c r="W896" s="8">
        <f t="shared" si="81"/>
        <v>29.12211749919863</v>
      </c>
      <c r="X896" s="6">
        <f>[1]!EM_S_FA_YOY_NETPROFIT(B896,"2019-12-31")</f>
        <v>134.55157934939999</v>
      </c>
      <c r="Y896" s="6">
        <f>[1]!EM_S_FA_YOY_NETPROFIT(B896,"2020-12-31")</f>
        <v>-85.552660443199997</v>
      </c>
      <c r="Z896" s="6">
        <f>[1]!EM_S_FA_YOY_NETPROFIT(B896,"2021-12-31")</f>
        <v>36.149908582599998</v>
      </c>
      <c r="AA896" s="6">
        <f>[1]!EM_S_FA_YOY_NETPROFIT(B896,"2022-12-31")</f>
        <v>65.0891285525</v>
      </c>
      <c r="AB896" s="7">
        <f t="shared" si="82"/>
        <v>5.2287922306333341</v>
      </c>
      <c r="AC896" s="8">
        <f t="shared" si="83"/>
        <v>79.939500406839826</v>
      </c>
    </row>
    <row r="897" spans="1:29" ht="16.5" x14ac:dyDescent="0.45">
      <c r="A897" s="9">
        <v>977</v>
      </c>
      <c r="B897" s="5" t="s">
        <v>3272</v>
      </c>
      <c r="C897" s="5" t="s">
        <v>3273</v>
      </c>
      <c r="D897" s="5" t="s">
        <v>3274</v>
      </c>
      <c r="E897" s="5" t="s">
        <v>120</v>
      </c>
      <c r="F897" s="5" t="s">
        <v>11780</v>
      </c>
      <c r="G897" s="5">
        <v>31</v>
      </c>
      <c r="H897" s="5">
        <v>2</v>
      </c>
      <c r="I897" s="5">
        <f t="shared" si="78"/>
        <v>2</v>
      </c>
      <c r="J897" s="5">
        <f t="shared" si="79"/>
        <v>4</v>
      </c>
      <c r="K897" s="5"/>
      <c r="L897" s="5"/>
      <c r="M897" s="5"/>
      <c r="N897" s="5"/>
      <c r="O897" s="5" t="s">
        <v>3275</v>
      </c>
      <c r="P897" s="6">
        <f>[1]!EM_S_INFO_EMPLOYEE(B897,"2019")</f>
        <v>3958</v>
      </c>
      <c r="Q897" s="6">
        <f>[1]!EM_S_STM07_IS(B897,"83","2019-12-31","1",1000000000)</f>
        <v>5.2851113881199998</v>
      </c>
      <c r="R897" s="6">
        <f>[1]!EM_S_FA_YOY_OR(B897,"2019-12-31")</f>
        <v>-1.6929572291999999</v>
      </c>
      <c r="S897" s="6">
        <f>[1]!EM_S_FA_YOY_OR(B897,"2020-12-31")</f>
        <v>-25.415833806599998</v>
      </c>
      <c r="T897" s="6">
        <f>[1]!EM_S_FA_YOY_OR(B897,"2021-12-31")</f>
        <v>7.2195299442999996</v>
      </c>
      <c r="U897" s="6">
        <f>[1]!EM_S_FA_YOY_OR(B897,"2022-12-31")</f>
        <v>47.248402580200001</v>
      </c>
      <c r="V897" s="7">
        <f t="shared" si="80"/>
        <v>9.6840329059666672</v>
      </c>
      <c r="W897" s="8">
        <f t="shared" si="81"/>
        <v>36.394754341185418</v>
      </c>
      <c r="X897" s="6">
        <f>[1]!EM_S_FA_YOY_NETPROFIT(B897,"2019-12-31")</f>
        <v>24.918727678900002</v>
      </c>
      <c r="Y897" s="6">
        <f>[1]!EM_S_FA_YOY_NETPROFIT(B897,"2020-12-31")</f>
        <v>-79.234409144899999</v>
      </c>
      <c r="Z897" s="6">
        <f>[1]!EM_S_FA_YOY_NETPROFIT(B897,"2021-12-31")</f>
        <v>5.8803793350999998</v>
      </c>
      <c r="AA897" s="6">
        <f>[1]!EM_S_FA_YOY_NETPROFIT(B897,"2022-12-31")</f>
        <v>230.80702771669999</v>
      </c>
      <c r="AB897" s="7">
        <f t="shared" si="82"/>
        <v>52.484332635633336</v>
      </c>
      <c r="AC897" s="8">
        <f t="shared" si="83"/>
        <v>160.18854356735406</v>
      </c>
    </row>
    <row r="898" spans="1:29" ht="16.5" x14ac:dyDescent="0.45">
      <c r="A898" s="9">
        <v>978</v>
      </c>
      <c r="B898" s="5" t="s">
        <v>3276</v>
      </c>
      <c r="C898" s="5" t="s">
        <v>3277</v>
      </c>
      <c r="D898" s="5" t="s">
        <v>3278</v>
      </c>
      <c r="E898" s="5" t="s">
        <v>259</v>
      </c>
      <c r="F898" s="5" t="s">
        <v>11764</v>
      </c>
      <c r="G898" s="5">
        <v>15</v>
      </c>
      <c r="H898" s="5">
        <v>3</v>
      </c>
      <c r="I898" s="5">
        <f t="shared" ref="I898:I961" si="84">VLOOKUP(F898,K:N,4,FALSE)</f>
        <v>2</v>
      </c>
      <c r="J898" s="5">
        <f t="shared" ref="J898:J961" si="85">VLOOKUP(F898,K:L,2,FALSE)</f>
        <v>8</v>
      </c>
      <c r="K898" s="5"/>
      <c r="L898" s="5"/>
      <c r="M898" s="5"/>
      <c r="N898" s="5"/>
      <c r="O898" s="5" t="s">
        <v>3275</v>
      </c>
      <c r="P898" s="6">
        <f>[1]!EM_S_INFO_EMPLOYEE(B898,"2019")</f>
        <v>2317</v>
      </c>
      <c r="Q898" s="6">
        <f>[1]!EM_S_STM07_IS(B898,"83","2019-12-31","1",1000000000)</f>
        <v>4.1156963957899997</v>
      </c>
      <c r="R898" s="6">
        <f>[1]!EM_S_FA_YOY_OR(B898,"2019-12-31")</f>
        <v>36.369540107600002</v>
      </c>
      <c r="S898" s="6">
        <f>[1]!EM_S_FA_YOY_OR(B898,"2020-12-31")</f>
        <v>13.1351345887</v>
      </c>
      <c r="T898" s="6">
        <f>[1]!EM_S_FA_YOY_OR(B898,"2021-12-31")</f>
        <v>-1.8595482163999999</v>
      </c>
      <c r="U898" s="6">
        <f>[1]!EM_S_FA_YOY_OR(B898,"2022-12-31")</f>
        <v>4.6767740427</v>
      </c>
      <c r="V898" s="7">
        <f t="shared" ref="V898:V961" si="86">AVERAGE(S898:U898)</f>
        <v>5.3174534716666662</v>
      </c>
      <c r="W898" s="8">
        <f t="shared" ref="W898:W961" si="87">STDEV(S898:U898)</f>
        <v>7.5178441527086859</v>
      </c>
      <c r="X898" s="6">
        <f>[1]!EM_S_FA_YOY_NETPROFIT(B898,"2019-12-31")</f>
        <v>135.75388446400001</v>
      </c>
      <c r="Y898" s="6">
        <f>[1]!EM_S_FA_YOY_NETPROFIT(B898,"2020-12-31")</f>
        <v>6.6591110777000004</v>
      </c>
      <c r="Z898" s="6">
        <f>[1]!EM_S_FA_YOY_NETPROFIT(B898,"2021-12-31")</f>
        <v>6.6567909412999997</v>
      </c>
      <c r="AA898" s="6">
        <f>[1]!EM_S_FA_YOY_NETPROFIT(B898,"2022-12-31")</f>
        <v>-5.4605965980000004</v>
      </c>
      <c r="AB898" s="7">
        <f t="shared" ref="AB898:AB961" si="88">AVERAGE(Y898:AA898)</f>
        <v>2.6184351403333328</v>
      </c>
      <c r="AC898" s="8">
        <f t="shared" ref="AC898:AC961" si="89">STDEV(Y898:AA898)</f>
        <v>6.9966468195490776</v>
      </c>
    </row>
    <row r="899" spans="1:29" ht="16.5" x14ac:dyDescent="0.45">
      <c r="A899" s="9">
        <v>979</v>
      </c>
      <c r="B899" s="5" t="s">
        <v>3279</v>
      </c>
      <c r="C899" s="5" t="s">
        <v>3280</v>
      </c>
      <c r="D899" s="5" t="s">
        <v>3281</v>
      </c>
      <c r="E899" s="5" t="s">
        <v>254</v>
      </c>
      <c r="F899" s="5" t="s">
        <v>11764</v>
      </c>
      <c r="G899" s="5">
        <v>15</v>
      </c>
      <c r="H899" s="5">
        <v>3</v>
      </c>
      <c r="I899" s="5">
        <f t="shared" si="84"/>
        <v>2</v>
      </c>
      <c r="J899" s="5">
        <f t="shared" si="85"/>
        <v>8</v>
      </c>
      <c r="K899" s="5"/>
      <c r="L899" s="5"/>
      <c r="M899" s="5"/>
      <c r="N899" s="5"/>
      <c r="O899" s="5" t="s">
        <v>3275</v>
      </c>
      <c r="P899" s="6">
        <f>[1]!EM_S_INFO_EMPLOYEE(B899,"2019")</f>
        <v>1933</v>
      </c>
      <c r="Q899" s="6">
        <f>[1]!EM_S_STM07_IS(B899,"83","2019-12-31","1",1000000000)</f>
        <v>1.9967705918600001</v>
      </c>
      <c r="R899" s="6">
        <f>[1]!EM_S_FA_YOY_OR(B899,"2019-12-31")</f>
        <v>1.865106242</v>
      </c>
      <c r="S899" s="6">
        <f>[1]!EM_S_FA_YOY_OR(B899,"2020-12-31")</f>
        <v>17.294492286600001</v>
      </c>
      <c r="T899" s="6">
        <f>[1]!EM_S_FA_YOY_OR(B899,"2021-12-31")</f>
        <v>-26.382730164400002</v>
      </c>
      <c r="U899" s="6">
        <f>[1]!EM_S_FA_YOY_OR(B899,"2022-12-31")</f>
        <v>-4.3367499638</v>
      </c>
      <c r="V899" s="7">
        <f t="shared" si="86"/>
        <v>-4.4749959472</v>
      </c>
      <c r="W899" s="8">
        <f t="shared" si="87"/>
        <v>21.838939402417857</v>
      </c>
      <c r="X899" s="6">
        <f>[1]!EM_S_FA_YOY_NETPROFIT(B899,"2019-12-31")</f>
        <v>-705.15356373170005</v>
      </c>
      <c r="Y899" s="6">
        <f>[1]!EM_S_FA_YOY_NETPROFIT(B899,"2020-12-31")</f>
        <v>138.2472451045</v>
      </c>
      <c r="Z899" s="6">
        <f>[1]!EM_S_FA_YOY_NETPROFIT(B899,"2021-12-31")</f>
        <v>-361.45411065949997</v>
      </c>
      <c r="AA899" s="6">
        <f>[1]!EM_S_FA_YOY_NETPROFIT(B899,"2022-12-31")</f>
        <v>-194.54552307169999</v>
      </c>
      <c r="AB899" s="7">
        <f t="shared" si="88"/>
        <v>-139.25079620889997</v>
      </c>
      <c r="AC899" s="8">
        <f t="shared" si="89"/>
        <v>254.39829274627348</v>
      </c>
    </row>
    <row r="900" spans="1:29" ht="16.5" x14ac:dyDescent="0.45">
      <c r="A900" s="9">
        <v>980</v>
      </c>
      <c r="B900" s="5" t="s">
        <v>3282</v>
      </c>
      <c r="C900" s="5" t="s">
        <v>3283</v>
      </c>
      <c r="D900" s="5" t="s">
        <v>3284</v>
      </c>
      <c r="E900" s="5" t="s">
        <v>288</v>
      </c>
      <c r="F900" s="5" t="s">
        <v>11761</v>
      </c>
      <c r="G900" s="5">
        <v>12</v>
      </c>
      <c r="H900" s="5">
        <v>1</v>
      </c>
      <c r="I900" s="5">
        <f t="shared" si="84"/>
        <v>2</v>
      </c>
      <c r="J900" s="5">
        <f t="shared" si="85"/>
        <v>6</v>
      </c>
      <c r="K900" s="5"/>
      <c r="L900" s="5"/>
      <c r="M900" s="5"/>
      <c r="N900" s="5"/>
      <c r="O900" s="5" t="s">
        <v>3275</v>
      </c>
      <c r="P900" s="6">
        <f>[1]!EM_S_INFO_EMPLOYEE(B900,"2019")</f>
        <v>851</v>
      </c>
      <c r="Q900" s="6">
        <f>[1]!EM_S_STM07_IS(B900,"83","2019-12-31","1",1000000000)</f>
        <v>2.1217753268399999</v>
      </c>
      <c r="R900" s="6">
        <f>[1]!EM_S_FA_YOY_OR(B900,"2019-12-31")</f>
        <v>-10.824137475600001</v>
      </c>
      <c r="S900" s="6">
        <f>[1]!EM_S_FA_YOY_OR(B900,"2020-12-31")</f>
        <v>-4.8140220685999999</v>
      </c>
      <c r="T900" s="6">
        <f>[1]!EM_S_FA_YOY_OR(B900,"2021-12-31")</f>
        <v>7.2165216093</v>
      </c>
      <c r="U900" s="6">
        <f>[1]!EM_S_FA_YOY_OR(B900,"2022-12-31")</f>
        <v>9.9727517893000002</v>
      </c>
      <c r="V900" s="7">
        <f t="shared" si="86"/>
        <v>4.125083776666667</v>
      </c>
      <c r="W900" s="8">
        <f t="shared" si="87"/>
        <v>7.8631998058008312</v>
      </c>
      <c r="X900" s="6">
        <f>[1]!EM_S_FA_YOY_NETPROFIT(B900,"2019-12-31")</f>
        <v>103.5838457146</v>
      </c>
      <c r="Y900" s="6">
        <f>[1]!EM_S_FA_YOY_NETPROFIT(B900,"2020-12-31")</f>
        <v>88.697909772000003</v>
      </c>
      <c r="Z900" s="6">
        <f>[1]!EM_S_FA_YOY_NETPROFIT(B900,"2021-12-31")</f>
        <v>-24.201024567099999</v>
      </c>
      <c r="AA900" s="6">
        <f>[1]!EM_S_FA_YOY_NETPROFIT(B900,"2022-12-31")</f>
        <v>-216.46738279569999</v>
      </c>
      <c r="AB900" s="7">
        <f t="shared" si="88"/>
        <v>-50.656832530266662</v>
      </c>
      <c r="AC900" s="8">
        <f t="shared" si="89"/>
        <v>154.29321526956539</v>
      </c>
    </row>
    <row r="901" spans="1:29" ht="16.5" x14ac:dyDescent="0.45">
      <c r="A901" s="9">
        <v>981</v>
      </c>
      <c r="B901" s="5" t="s">
        <v>3285</v>
      </c>
      <c r="C901" s="5" t="s">
        <v>3286</v>
      </c>
      <c r="D901" s="5" t="s">
        <v>3287</v>
      </c>
      <c r="E901" s="5" t="s">
        <v>7</v>
      </c>
      <c r="F901" s="5" t="s">
        <v>11758</v>
      </c>
      <c r="G901" s="5">
        <v>8</v>
      </c>
      <c r="H901" s="5">
        <v>2</v>
      </c>
      <c r="I901" s="5">
        <f t="shared" si="84"/>
        <v>3</v>
      </c>
      <c r="J901" s="5">
        <f t="shared" si="85"/>
        <v>2</v>
      </c>
      <c r="K901" s="5"/>
      <c r="L901" s="5"/>
      <c r="M901" s="5"/>
      <c r="N901" s="5"/>
      <c r="O901" s="5" t="s">
        <v>3288</v>
      </c>
      <c r="P901" s="6">
        <f>[1]!EM_S_INFO_EMPLOYEE(B901,"2019")</f>
        <v>3999</v>
      </c>
      <c r="Q901" s="6">
        <f>[1]!EM_S_STM07_IS(B901,"83","2019-12-31","1",1000000000)</f>
        <v>13.04625628452</v>
      </c>
      <c r="R901" s="6">
        <f>[1]!EM_S_FA_YOY_OR(B901,"2019-12-31")</f>
        <v>-9.3861290220000004</v>
      </c>
      <c r="S901" s="6">
        <f>[1]!EM_S_FA_YOY_OR(B901,"2020-12-31")</f>
        <v>-6.1303273931</v>
      </c>
      <c r="T901" s="6">
        <f>[1]!EM_S_FA_YOY_OR(B901,"2021-12-31")</f>
        <v>-34.377960111900002</v>
      </c>
      <c r="U901" s="6">
        <f>[1]!EM_S_FA_YOY_OR(B901,"2022-12-31")</f>
        <v>-55.6551097826</v>
      </c>
      <c r="V901" s="7">
        <f t="shared" si="86"/>
        <v>-32.054465762533333</v>
      </c>
      <c r="W901" s="8">
        <f t="shared" si="87"/>
        <v>24.844013105283278</v>
      </c>
      <c r="X901" s="6">
        <f>[1]!EM_S_FA_YOY_NETPROFIT(B901,"2019-12-31")</f>
        <v>-58.329114682099998</v>
      </c>
      <c r="Y901" s="6">
        <f>[1]!EM_S_FA_YOY_NETPROFIT(B901,"2020-12-31")</f>
        <v>-697.31565727350005</v>
      </c>
      <c r="Z901" s="6">
        <f>[1]!EM_S_FA_YOY_NETPROFIT(B901,"2021-12-31")</f>
        <v>-618.4466625522</v>
      </c>
      <c r="AA901" s="6">
        <f>[1]!EM_S_FA_YOY_NETPROFIT(B901,"2022-12-31")</f>
        <v>2.2963666004999999</v>
      </c>
      <c r="AB901" s="7">
        <f t="shared" si="88"/>
        <v>-437.82198440840006</v>
      </c>
      <c r="AC901" s="8">
        <f t="shared" si="89"/>
        <v>383.18820669898247</v>
      </c>
    </row>
    <row r="902" spans="1:29" ht="16.5" x14ac:dyDescent="0.45">
      <c r="A902" s="9">
        <v>982</v>
      </c>
      <c r="B902" s="5" t="s">
        <v>3289</v>
      </c>
      <c r="C902" s="5" t="s">
        <v>3290</v>
      </c>
      <c r="D902" s="5" t="s">
        <v>3291</v>
      </c>
      <c r="E902" s="5" t="s">
        <v>120</v>
      </c>
      <c r="F902" s="5" t="s">
        <v>11756</v>
      </c>
      <c r="G902" s="5">
        <v>6</v>
      </c>
      <c r="H902" s="5">
        <v>2</v>
      </c>
      <c r="I902" s="5">
        <f t="shared" si="84"/>
        <v>2</v>
      </c>
      <c r="J902" s="5">
        <f t="shared" si="85"/>
        <v>11</v>
      </c>
      <c r="K902" s="5"/>
      <c r="L902" s="5"/>
      <c r="M902" s="5"/>
      <c r="N902" s="5"/>
      <c r="O902" s="5" t="s">
        <v>3288</v>
      </c>
      <c r="P902" s="6">
        <f>[1]!EM_S_INFO_EMPLOYEE(B902,"2019")</f>
        <v>1871</v>
      </c>
      <c r="Q902" s="6">
        <f>[1]!EM_S_STM07_IS(B902,"83","2019-12-31","1",1000000000)</f>
        <v>2.3136888774400002</v>
      </c>
      <c r="R902" s="6">
        <f>[1]!EM_S_FA_YOY_OR(B902,"2019-12-31")</f>
        <v>18.015056146100001</v>
      </c>
      <c r="S902" s="6">
        <f>[1]!EM_S_FA_YOY_OR(B902,"2020-12-31")</f>
        <v>56.232167948600001</v>
      </c>
      <c r="T902" s="6">
        <f>[1]!EM_S_FA_YOY_OR(B902,"2021-12-31")</f>
        <v>6.4206305332999998</v>
      </c>
      <c r="U902" s="6">
        <f>[1]!EM_S_FA_YOY_OR(B902,"2022-12-31")</f>
        <v>34.506009098</v>
      </c>
      <c r="V902" s="7">
        <f t="shared" si="86"/>
        <v>32.386269193300002</v>
      </c>
      <c r="W902" s="8">
        <f t="shared" si="87"/>
        <v>24.973331533190382</v>
      </c>
      <c r="X902" s="6">
        <f>[1]!EM_S_FA_YOY_NETPROFIT(B902,"2019-12-31")</f>
        <v>31.149667397000002</v>
      </c>
      <c r="Y902" s="6">
        <f>[1]!EM_S_FA_YOY_NETPROFIT(B902,"2020-12-31")</f>
        <v>94.938718444200006</v>
      </c>
      <c r="Z902" s="6">
        <f>[1]!EM_S_FA_YOY_NETPROFIT(B902,"2021-12-31")</f>
        <v>62.062163328099999</v>
      </c>
      <c r="AA902" s="6">
        <f>[1]!EM_S_FA_YOY_NETPROFIT(B902,"2022-12-31")</f>
        <v>-73.815046625999997</v>
      </c>
      <c r="AB902" s="7">
        <f t="shared" si="88"/>
        <v>27.728611715433335</v>
      </c>
      <c r="AC902" s="8">
        <f t="shared" si="89"/>
        <v>89.462578104461073</v>
      </c>
    </row>
    <row r="903" spans="1:29" ht="16.5" x14ac:dyDescent="0.45">
      <c r="A903" s="9">
        <v>983</v>
      </c>
      <c r="B903" s="5" t="s">
        <v>3292</v>
      </c>
      <c r="C903" s="5" t="s">
        <v>3293</v>
      </c>
      <c r="D903" s="5" t="s">
        <v>3294</v>
      </c>
      <c r="E903" s="5" t="s">
        <v>120</v>
      </c>
      <c r="F903" s="5" t="s">
        <v>11762</v>
      </c>
      <c r="G903" s="5">
        <v>13</v>
      </c>
      <c r="H903" s="5">
        <v>2</v>
      </c>
      <c r="I903" s="5">
        <f t="shared" si="84"/>
        <v>4</v>
      </c>
      <c r="J903" s="5">
        <f t="shared" si="85"/>
        <v>7</v>
      </c>
      <c r="K903" s="5"/>
      <c r="L903" s="5"/>
      <c r="M903" s="5"/>
      <c r="N903" s="5"/>
      <c r="O903" s="5" t="s">
        <v>3288</v>
      </c>
      <c r="P903" s="6">
        <f>[1]!EM_S_INFO_EMPLOYEE(B903,"2019")</f>
        <v>3205</v>
      </c>
      <c r="Q903" s="6">
        <f>[1]!EM_S_STM07_IS(B903,"83","2019-12-31","1",1000000000)</f>
        <v>2.12303268924</v>
      </c>
      <c r="R903" s="6">
        <f>[1]!EM_S_FA_YOY_OR(B903,"2019-12-31")</f>
        <v>8.2793767754999994</v>
      </c>
      <c r="S903" s="6">
        <f>[1]!EM_S_FA_YOY_OR(B903,"2020-12-31")</f>
        <v>24.117039071299999</v>
      </c>
      <c r="T903" s="6">
        <f>[1]!EM_S_FA_YOY_OR(B903,"2021-12-31")</f>
        <v>34.710520997300002</v>
      </c>
      <c r="U903" s="6">
        <f>[1]!EM_S_FA_YOY_OR(B903,"2022-12-31")</f>
        <v>27.382671414600001</v>
      </c>
      <c r="V903" s="7">
        <f t="shared" si="86"/>
        <v>28.736743827733335</v>
      </c>
      <c r="W903" s="8">
        <f t="shared" si="87"/>
        <v>5.4249975948500504</v>
      </c>
      <c r="X903" s="6">
        <f>[1]!EM_S_FA_YOY_NETPROFIT(B903,"2019-12-31")</f>
        <v>3.2392163411000001</v>
      </c>
      <c r="Y903" s="6">
        <f>[1]!EM_S_FA_YOY_NETPROFIT(B903,"2020-12-31")</f>
        <v>43.898909208699997</v>
      </c>
      <c r="Z903" s="6">
        <f>[1]!EM_S_FA_YOY_NETPROFIT(B903,"2021-12-31")</f>
        <v>14.439592594700001</v>
      </c>
      <c r="AA903" s="6">
        <f>[1]!EM_S_FA_YOY_NETPROFIT(B903,"2022-12-31")</f>
        <v>51.1192556289</v>
      </c>
      <c r="AB903" s="7">
        <f t="shared" si="88"/>
        <v>36.485919144100002</v>
      </c>
      <c r="AC903" s="8">
        <f t="shared" si="89"/>
        <v>19.430999365678755</v>
      </c>
    </row>
    <row r="904" spans="1:29" ht="16.5" x14ac:dyDescent="0.45">
      <c r="A904" s="9">
        <v>984</v>
      </c>
      <c r="B904" s="5" t="s">
        <v>3295</v>
      </c>
      <c r="C904" s="5" t="s">
        <v>3296</v>
      </c>
      <c r="D904" s="5" t="s">
        <v>3297</v>
      </c>
      <c r="E904" s="5" t="s">
        <v>288</v>
      </c>
      <c r="F904" s="5" t="s">
        <v>11760</v>
      </c>
      <c r="G904" s="5">
        <v>11</v>
      </c>
      <c r="H904" s="5">
        <v>2</v>
      </c>
      <c r="I904" s="5">
        <f t="shared" si="84"/>
        <v>3</v>
      </c>
      <c r="J904" s="5">
        <f t="shared" si="85"/>
        <v>3</v>
      </c>
      <c r="K904" s="5"/>
      <c r="L904" s="5"/>
      <c r="M904" s="5"/>
      <c r="N904" s="5"/>
      <c r="O904" s="5" t="s">
        <v>3298</v>
      </c>
      <c r="P904" s="6">
        <f>[1]!EM_S_INFO_EMPLOYEE(B904,"2019")</f>
        <v>397</v>
      </c>
      <c r="Q904" s="6">
        <f>[1]!EM_S_STM07_IS(B904,"83","2019-12-31","1",1000000000)</f>
        <v>3.5847390088900002</v>
      </c>
      <c r="R904" s="6">
        <f>[1]!EM_S_FA_YOY_OR(B904,"2019-12-31")</f>
        <v>108.40473952000001</v>
      </c>
      <c r="S904" s="6">
        <f>[1]!EM_S_FA_YOY_OR(B904,"2020-12-31")</f>
        <v>-57.442332997800001</v>
      </c>
      <c r="T904" s="6">
        <f>[1]!EM_S_FA_YOY_OR(B904,"2021-12-31")</f>
        <v>2.0496320932000001</v>
      </c>
      <c r="U904" s="6">
        <f>[1]!EM_S_FA_YOY_OR(B904,"2022-12-31")</f>
        <v>15.6066247746</v>
      </c>
      <c r="V904" s="7">
        <f t="shared" si="86"/>
        <v>-13.262025376666665</v>
      </c>
      <c r="W904" s="8">
        <f t="shared" si="87"/>
        <v>38.857080419974459</v>
      </c>
      <c r="X904" s="6">
        <f>[1]!EM_S_FA_YOY_NETPROFIT(B904,"2019-12-31")</f>
        <v>11.18471201</v>
      </c>
      <c r="Y904" s="6">
        <f>[1]!EM_S_FA_YOY_NETPROFIT(B904,"2020-12-31")</f>
        <v>-129.37835324260001</v>
      </c>
      <c r="Z904" s="6">
        <f>[1]!EM_S_FA_YOY_NETPROFIT(B904,"2021-12-31")</f>
        <v>-1268.2991060953</v>
      </c>
      <c r="AA904" s="6">
        <f>[1]!EM_S_FA_YOY_NETPROFIT(B904,"2022-12-31")</f>
        <v>21.939615430900002</v>
      </c>
      <c r="AB904" s="7">
        <f t="shared" si="88"/>
        <v>-458.57928130233336</v>
      </c>
      <c r="AC904" s="8">
        <f t="shared" si="89"/>
        <v>705.30768314823626</v>
      </c>
    </row>
    <row r="905" spans="1:29" ht="16.5" x14ac:dyDescent="0.45">
      <c r="A905" s="9">
        <v>985</v>
      </c>
      <c r="B905" s="5" t="s">
        <v>3299</v>
      </c>
      <c r="C905" s="5" t="s">
        <v>3300</v>
      </c>
      <c r="D905" s="5" t="s">
        <v>3301</v>
      </c>
      <c r="E905" s="5" t="s">
        <v>1297</v>
      </c>
      <c r="F905" s="5" t="s">
        <v>11760</v>
      </c>
      <c r="G905" s="5">
        <v>11</v>
      </c>
      <c r="H905" s="5">
        <v>2</v>
      </c>
      <c r="I905" s="5">
        <f t="shared" si="84"/>
        <v>3</v>
      </c>
      <c r="J905" s="5">
        <f t="shared" si="85"/>
        <v>3</v>
      </c>
      <c r="K905" s="5"/>
      <c r="L905" s="5"/>
      <c r="M905" s="5"/>
      <c r="N905" s="5"/>
      <c r="O905" s="5" t="s">
        <v>3298</v>
      </c>
      <c r="P905" s="6">
        <f>[1]!EM_S_INFO_EMPLOYEE(B905,"2019")</f>
        <v>1552</v>
      </c>
      <c r="Q905" s="6">
        <f>[1]!EM_S_STM07_IS(B905,"83","2019-12-31","1",1000000000)</f>
        <v>1.0053563490799999</v>
      </c>
      <c r="R905" s="6">
        <f>[1]!EM_S_FA_YOY_OR(B905,"2019-12-31")</f>
        <v>14.356800725499999</v>
      </c>
      <c r="S905" s="6">
        <f>[1]!EM_S_FA_YOY_OR(B905,"2020-12-31")</f>
        <v>16.505283372600001</v>
      </c>
      <c r="T905" s="6">
        <f>[1]!EM_S_FA_YOY_OR(B905,"2021-12-31")</f>
        <v>-1.3702096923</v>
      </c>
      <c r="U905" s="6">
        <f>[1]!EM_S_FA_YOY_OR(B905,"2022-12-31")</f>
        <v>18.171253123300001</v>
      </c>
      <c r="V905" s="7">
        <f t="shared" si="86"/>
        <v>11.102108934533334</v>
      </c>
      <c r="W905" s="8">
        <f t="shared" si="87"/>
        <v>10.833416485555336</v>
      </c>
      <c r="X905" s="6">
        <f>[1]!EM_S_FA_YOY_NETPROFIT(B905,"2019-12-31")</f>
        <v>-193.67770933540001</v>
      </c>
      <c r="Y905" s="6">
        <f>[1]!EM_S_FA_YOY_NETPROFIT(B905,"2020-12-31")</f>
        <v>210.1447481971</v>
      </c>
      <c r="Z905" s="6">
        <f>[1]!EM_S_FA_YOY_NETPROFIT(B905,"2021-12-31")</f>
        <v>11.639845537199999</v>
      </c>
      <c r="AA905" s="6">
        <f>[1]!EM_S_FA_YOY_NETPROFIT(B905,"2022-12-31")</f>
        <v>355.15469778990001</v>
      </c>
      <c r="AB905" s="7">
        <f t="shared" si="88"/>
        <v>192.31309717473334</v>
      </c>
      <c r="AC905" s="8">
        <f t="shared" si="89"/>
        <v>172.45025156022876</v>
      </c>
    </row>
    <row r="906" spans="1:29" ht="16.5" x14ac:dyDescent="0.45">
      <c r="A906" s="9">
        <v>986</v>
      </c>
      <c r="B906" s="5" t="s">
        <v>3302</v>
      </c>
      <c r="C906" s="5" t="s">
        <v>3303</v>
      </c>
      <c r="D906" s="5" t="s">
        <v>3304</v>
      </c>
      <c r="E906" s="5" t="s">
        <v>176</v>
      </c>
      <c r="F906" s="5" t="s">
        <v>11757</v>
      </c>
      <c r="G906" s="5">
        <v>7</v>
      </c>
      <c r="H906" s="5">
        <v>2</v>
      </c>
      <c r="I906" s="5">
        <f t="shared" si="84"/>
        <v>4</v>
      </c>
      <c r="J906" s="5">
        <f t="shared" si="85"/>
        <v>11</v>
      </c>
      <c r="K906" s="5"/>
      <c r="L906" s="5"/>
      <c r="M906" s="5"/>
      <c r="N906" s="5"/>
      <c r="O906" s="5" t="s">
        <v>3298</v>
      </c>
      <c r="P906" s="6">
        <f>[1]!EM_S_INFO_EMPLOYEE(B906,"2019")</f>
        <v>621</v>
      </c>
      <c r="Q906" s="6">
        <f>[1]!EM_S_STM07_IS(B906,"83","2019-12-31","1",1000000000)</f>
        <v>1.687338341</v>
      </c>
      <c r="R906" s="6">
        <f>[1]!EM_S_FA_YOY_OR(B906,"2019-12-31")</f>
        <v>73.991578740099996</v>
      </c>
      <c r="S906" s="6">
        <f>[1]!EM_S_FA_YOY_OR(B906,"2020-12-31")</f>
        <v>97.080646787099994</v>
      </c>
      <c r="T906" s="6">
        <f>[1]!EM_S_FA_YOY_OR(B906,"2021-12-31")</f>
        <v>33.2759354505</v>
      </c>
      <c r="U906" s="6">
        <f>[1]!EM_S_FA_YOY_OR(B906,"2022-12-31")</f>
        <v>15.2106379391</v>
      </c>
      <c r="V906" s="7">
        <f t="shared" si="86"/>
        <v>48.522406725566661</v>
      </c>
      <c r="W906" s="8">
        <f t="shared" si="87"/>
        <v>43.01180944751075</v>
      </c>
      <c r="X906" s="6">
        <f>[1]!EM_S_FA_YOY_NETPROFIT(B906,"2019-12-31")</f>
        <v>179.9318544706</v>
      </c>
      <c r="Y906" s="6">
        <f>[1]!EM_S_FA_YOY_NETPROFIT(B906,"2020-12-31")</f>
        <v>164.75022372940001</v>
      </c>
      <c r="Z906" s="6">
        <f>[1]!EM_S_FA_YOY_NETPROFIT(B906,"2021-12-31")</f>
        <v>24.166409460099999</v>
      </c>
      <c r="AA906" s="6">
        <f>[1]!EM_S_FA_YOY_NETPROFIT(B906,"2022-12-31")</f>
        <v>-22.016835408799999</v>
      </c>
      <c r="AB906" s="7">
        <f t="shared" si="88"/>
        <v>55.633265926900002</v>
      </c>
      <c r="AC906" s="8">
        <f t="shared" si="89"/>
        <v>97.278496527802176</v>
      </c>
    </row>
    <row r="907" spans="1:29" ht="16.5" x14ac:dyDescent="0.45">
      <c r="A907" s="9">
        <v>987</v>
      </c>
      <c r="B907" s="5" t="s">
        <v>3305</v>
      </c>
      <c r="C907" s="5" t="s">
        <v>3306</v>
      </c>
      <c r="D907" s="5" t="s">
        <v>3307</v>
      </c>
      <c r="E907" s="5" t="s">
        <v>259</v>
      </c>
      <c r="F907" s="5" t="s">
        <v>11766</v>
      </c>
      <c r="G907" s="5">
        <v>17</v>
      </c>
      <c r="H907" s="5">
        <v>2</v>
      </c>
      <c r="I907" s="5">
        <f t="shared" si="84"/>
        <v>2</v>
      </c>
      <c r="J907" s="5">
        <f t="shared" si="85"/>
        <v>11</v>
      </c>
      <c r="K907" s="5"/>
      <c r="L907" s="5"/>
      <c r="M907" s="5"/>
      <c r="N907" s="5"/>
      <c r="O907" s="5" t="s">
        <v>3308</v>
      </c>
      <c r="P907" s="6">
        <f>[1]!EM_S_INFO_EMPLOYEE(B907,"2019")</f>
        <v>1773</v>
      </c>
      <c r="Q907" s="6">
        <f>[1]!EM_S_STM07_IS(B907,"83","2019-12-31","1",1000000000)</f>
        <v>2.11902371559</v>
      </c>
      <c r="R907" s="6">
        <f>[1]!EM_S_FA_YOY_OR(B907,"2019-12-31")</f>
        <v>-21.966176648499999</v>
      </c>
      <c r="S907" s="6">
        <f>[1]!EM_S_FA_YOY_OR(B907,"2020-12-31")</f>
        <v>23.956004180200001</v>
      </c>
      <c r="T907" s="6">
        <f>[1]!EM_S_FA_YOY_OR(B907,"2021-12-31")</f>
        <v>4.1202345352999998</v>
      </c>
      <c r="U907" s="6">
        <f>[1]!EM_S_FA_YOY_OR(B907,"2022-12-31")</f>
        <v>10.669761792799999</v>
      </c>
      <c r="V907" s="7">
        <f t="shared" si="86"/>
        <v>12.915333502766666</v>
      </c>
      <c r="W907" s="8">
        <f t="shared" si="87"/>
        <v>10.106749407194982</v>
      </c>
      <c r="X907" s="6">
        <f>[1]!EM_S_FA_YOY_NETPROFIT(B907,"2019-12-31")</f>
        <v>-87.612395833400001</v>
      </c>
      <c r="Y907" s="6">
        <f>[1]!EM_S_FA_YOY_NETPROFIT(B907,"2020-12-31")</f>
        <v>-926.27294274459996</v>
      </c>
      <c r="Z907" s="6">
        <f>[1]!EM_S_FA_YOY_NETPROFIT(B907,"2021-12-31")</f>
        <v>140.7922573411</v>
      </c>
      <c r="AA907" s="6">
        <f>[1]!EM_S_FA_YOY_NETPROFIT(B907,"2022-12-31")</f>
        <v>61.532982135300003</v>
      </c>
      <c r="AB907" s="7">
        <f t="shared" si="88"/>
        <v>-241.31590108939997</v>
      </c>
      <c r="AC907" s="8">
        <f t="shared" si="89"/>
        <v>594.51250605964526</v>
      </c>
    </row>
    <row r="908" spans="1:29" ht="16.5" x14ac:dyDescent="0.45">
      <c r="A908" s="9">
        <v>988</v>
      </c>
      <c r="B908" s="5" t="s">
        <v>3309</v>
      </c>
      <c r="C908" s="5" t="s">
        <v>3310</v>
      </c>
      <c r="D908" s="5" t="s">
        <v>3311</v>
      </c>
      <c r="E908" s="5" t="s">
        <v>259</v>
      </c>
      <c r="F908" s="5" t="s">
        <v>11775</v>
      </c>
      <c r="G908" s="5">
        <v>26</v>
      </c>
      <c r="H908" s="5">
        <v>2</v>
      </c>
      <c r="I908" s="5">
        <f t="shared" si="84"/>
        <v>3</v>
      </c>
      <c r="J908" s="5">
        <f t="shared" si="85"/>
        <v>3</v>
      </c>
      <c r="K908" s="5"/>
      <c r="L908" s="5"/>
      <c r="M908" s="5"/>
      <c r="N908" s="5"/>
      <c r="O908" s="5" t="s">
        <v>3308</v>
      </c>
      <c r="P908" s="6">
        <f>[1]!EM_S_INFO_EMPLOYEE(B908,"2019")</f>
        <v>10327</v>
      </c>
      <c r="Q908" s="6">
        <f>[1]!EM_S_STM07_IS(B908,"83","2019-12-31","1",1000000000)</f>
        <v>4.6852063184699997</v>
      </c>
      <c r="R908" s="6">
        <f>[1]!EM_S_FA_YOY_OR(B908,"2019-12-31")</f>
        <v>6.8193285825999999</v>
      </c>
      <c r="S908" s="6">
        <f>[1]!EM_S_FA_YOY_OR(B908,"2020-12-31")</f>
        <v>5.7506201867</v>
      </c>
      <c r="T908" s="6">
        <f>[1]!EM_S_FA_YOY_OR(B908,"2021-12-31")</f>
        <v>64.508790420300002</v>
      </c>
      <c r="U908" s="6">
        <f>[1]!EM_S_FA_YOY_OR(B908,"2022-12-31")</f>
        <v>0.83796544910000004</v>
      </c>
      <c r="V908" s="7">
        <f t="shared" si="86"/>
        <v>23.699125352033334</v>
      </c>
      <c r="W908" s="8">
        <f t="shared" si="87"/>
        <v>35.427462742635051</v>
      </c>
      <c r="X908" s="6">
        <f>[1]!EM_S_FA_YOY_NETPROFIT(B908,"2019-12-31")</f>
        <v>672.77547809459998</v>
      </c>
      <c r="Y908" s="6">
        <f>[1]!EM_S_FA_YOY_NETPROFIT(B908,"2020-12-31")</f>
        <v>5.3903496671999998</v>
      </c>
      <c r="Z908" s="6">
        <f>[1]!EM_S_FA_YOY_NETPROFIT(B908,"2021-12-31")</f>
        <v>-76.6561986862</v>
      </c>
      <c r="AA908" s="6">
        <f>[1]!EM_S_FA_YOY_NETPROFIT(B908,"2022-12-31")</f>
        <v>31.7355697259</v>
      </c>
      <c r="AB908" s="7">
        <f t="shared" si="88"/>
        <v>-13.176759764366667</v>
      </c>
      <c r="AC908" s="8">
        <f t="shared" si="89"/>
        <v>56.530938691643968</v>
      </c>
    </row>
    <row r="909" spans="1:29" ht="16.5" x14ac:dyDescent="0.45">
      <c r="A909" s="9">
        <v>989</v>
      </c>
      <c r="B909" s="5" t="s">
        <v>3312</v>
      </c>
      <c r="C909" s="5" t="s">
        <v>3313</v>
      </c>
      <c r="D909" s="5" t="s">
        <v>3314</v>
      </c>
      <c r="E909" s="5" t="s">
        <v>288</v>
      </c>
      <c r="F909" s="5" t="s">
        <v>11756</v>
      </c>
      <c r="G909" s="5">
        <v>6</v>
      </c>
      <c r="H909" s="5">
        <v>2</v>
      </c>
      <c r="I909" s="5">
        <f t="shared" si="84"/>
        <v>2</v>
      </c>
      <c r="J909" s="5">
        <f t="shared" si="85"/>
        <v>11</v>
      </c>
      <c r="K909" s="5"/>
      <c r="L909" s="5"/>
      <c r="M909" s="5"/>
      <c r="N909" s="5"/>
      <c r="O909" s="5" t="s">
        <v>3308</v>
      </c>
      <c r="P909" s="6">
        <f>[1]!EM_S_INFO_EMPLOYEE(B909,"2019")</f>
        <v>3213</v>
      </c>
      <c r="Q909" s="6">
        <f>[1]!EM_S_STM07_IS(B909,"83","2019-12-31","1",1000000000)</f>
        <v>4.3889042159100002</v>
      </c>
      <c r="R909" s="6">
        <f>[1]!EM_S_FA_YOY_OR(B909,"2019-12-31")</f>
        <v>-1.4175737706</v>
      </c>
      <c r="S909" s="6">
        <f>[1]!EM_S_FA_YOY_OR(B909,"2020-12-31")</f>
        <v>-31.4243628569</v>
      </c>
      <c r="T909" s="6">
        <f>[1]!EM_S_FA_YOY_OR(B909,"2021-12-31")</f>
        <v>24.0801152638</v>
      </c>
      <c r="U909" s="6">
        <f>[1]!EM_S_FA_YOY_OR(B909,"2022-12-31")</f>
        <v>-25.942621494400001</v>
      </c>
      <c r="V909" s="7">
        <f t="shared" si="86"/>
        <v>-11.095623029166667</v>
      </c>
      <c r="W909" s="8">
        <f t="shared" si="87"/>
        <v>30.586137308146597</v>
      </c>
      <c r="X909" s="6">
        <f>[1]!EM_S_FA_YOY_NETPROFIT(B909,"2019-12-31")</f>
        <v>-319.62269079409998</v>
      </c>
      <c r="Y909" s="6">
        <f>[1]!EM_S_FA_YOY_NETPROFIT(B909,"2020-12-31")</f>
        <v>105.0933753507</v>
      </c>
      <c r="Z909" s="6">
        <f>[1]!EM_S_FA_YOY_NETPROFIT(B909,"2021-12-31")</f>
        <v>-3316.1293700083002</v>
      </c>
      <c r="AA909" s="6">
        <f>[1]!EM_S_FA_YOY_NETPROFIT(B909,"2022-12-31")</f>
        <v>-21.854091435899999</v>
      </c>
      <c r="AB909" s="7">
        <f t="shared" si="88"/>
        <v>-1077.6300286978333</v>
      </c>
      <c r="AC909" s="8">
        <f t="shared" si="89"/>
        <v>1939.6361490280667</v>
      </c>
    </row>
    <row r="910" spans="1:29" ht="16.5" x14ac:dyDescent="0.45">
      <c r="A910" s="9">
        <v>990</v>
      </c>
      <c r="B910" s="5" t="s">
        <v>3315</v>
      </c>
      <c r="C910" s="5" t="s">
        <v>3316</v>
      </c>
      <c r="D910" s="5" t="s">
        <v>3317</v>
      </c>
      <c r="E910" s="5" t="s">
        <v>120</v>
      </c>
      <c r="F910" s="5" t="s">
        <v>11769</v>
      </c>
      <c r="G910" s="5">
        <v>20</v>
      </c>
      <c r="H910" s="5">
        <v>3</v>
      </c>
      <c r="I910" s="5">
        <f t="shared" si="84"/>
        <v>4</v>
      </c>
      <c r="J910" s="5">
        <f t="shared" si="85"/>
        <v>7</v>
      </c>
      <c r="K910" s="5"/>
      <c r="L910" s="5"/>
      <c r="M910" s="5"/>
      <c r="N910" s="5"/>
      <c r="O910" s="5" t="s">
        <v>3308</v>
      </c>
      <c r="P910" s="6">
        <f>[1]!EM_S_INFO_EMPLOYEE(B910,"2019")</f>
        <v>3995</v>
      </c>
      <c r="Q910" s="6">
        <f>[1]!EM_S_STM07_IS(B910,"83","2019-12-31","1",1000000000)</f>
        <v>3.5387070928200002</v>
      </c>
      <c r="R910" s="6">
        <f>[1]!EM_S_FA_YOY_OR(B910,"2019-12-31")</f>
        <v>-18.188293573999999</v>
      </c>
      <c r="S910" s="6">
        <f>[1]!EM_S_FA_YOY_OR(B910,"2020-12-31")</f>
        <v>1.3497578397000001</v>
      </c>
      <c r="T910" s="6">
        <f>[1]!EM_S_FA_YOY_OR(B910,"2021-12-31")</f>
        <v>-16.986276294500001</v>
      </c>
      <c r="U910" s="6">
        <f>[1]!EM_S_FA_YOY_OR(B910,"2022-12-31")</f>
        <v>11.373475073</v>
      </c>
      <c r="V910" s="7">
        <f t="shared" si="86"/>
        <v>-1.4210144606000004</v>
      </c>
      <c r="W910" s="8">
        <f t="shared" si="87"/>
        <v>14.381472760523758</v>
      </c>
      <c r="X910" s="6">
        <f>[1]!EM_S_FA_YOY_NETPROFIT(B910,"2019-12-31")</f>
        <v>-571.47869778890004</v>
      </c>
      <c r="Y910" s="6">
        <f>[1]!EM_S_FA_YOY_NETPROFIT(B910,"2020-12-31")</f>
        <v>102.3586619716</v>
      </c>
      <c r="Z910" s="6">
        <f>[1]!EM_S_FA_YOY_NETPROFIT(B910,"2021-12-31")</f>
        <v>-1395.0976893812001</v>
      </c>
      <c r="AA910" s="6">
        <f>[1]!EM_S_FA_YOY_NETPROFIT(B910,"2022-12-31")</f>
        <v>120.84289786950001</v>
      </c>
      <c r="AB910" s="7">
        <f t="shared" si="88"/>
        <v>-390.63204318003335</v>
      </c>
      <c r="AC910" s="8">
        <f t="shared" si="89"/>
        <v>869.94186158784657</v>
      </c>
    </row>
    <row r="911" spans="1:29" ht="16.5" x14ac:dyDescent="0.45">
      <c r="A911" s="9">
        <v>991</v>
      </c>
      <c r="B911" s="5" t="s">
        <v>3318</v>
      </c>
      <c r="C911" s="5" t="s">
        <v>3319</v>
      </c>
      <c r="D911" s="5" t="s">
        <v>3320</v>
      </c>
      <c r="E911" s="5" t="s">
        <v>240</v>
      </c>
      <c r="F911" s="5" t="s">
        <v>11770</v>
      </c>
      <c r="G911" s="5">
        <v>21</v>
      </c>
      <c r="H911" s="5">
        <v>3</v>
      </c>
      <c r="I911" s="5">
        <f t="shared" si="84"/>
        <v>3</v>
      </c>
      <c r="J911" s="5">
        <f t="shared" si="85"/>
        <v>7</v>
      </c>
      <c r="K911" s="5"/>
      <c r="L911" s="5"/>
      <c r="M911" s="5"/>
      <c r="N911" s="5"/>
      <c r="O911" s="5" t="s">
        <v>3321</v>
      </c>
      <c r="P911" s="6">
        <f>[1]!EM_S_INFO_EMPLOYEE(B911,"2019")</f>
        <v>517</v>
      </c>
      <c r="Q911" s="6">
        <f>[1]!EM_S_STM07_IS(B911,"83","2019-12-31","1",1000000000)</f>
        <v>0.27484603835999999</v>
      </c>
      <c r="R911" s="6">
        <f>[1]!EM_S_FA_YOY_OR(B911,"2019-12-31")</f>
        <v>7.9644167969000002</v>
      </c>
      <c r="S911" s="6">
        <f>[1]!EM_S_FA_YOY_OR(B911,"2020-12-31")</f>
        <v>34.3728804729</v>
      </c>
      <c r="T911" s="6">
        <f>[1]!EM_S_FA_YOY_OR(B911,"2021-12-31")</f>
        <v>11.616144218300001</v>
      </c>
      <c r="U911" s="6">
        <f>[1]!EM_S_FA_YOY_OR(B911,"2022-12-31")</f>
        <v>-2.5442801722000001</v>
      </c>
      <c r="V911" s="7">
        <f t="shared" si="86"/>
        <v>14.481581506333335</v>
      </c>
      <c r="W911" s="8">
        <f t="shared" si="87"/>
        <v>18.624640551236656</v>
      </c>
      <c r="X911" s="6">
        <f>[1]!EM_S_FA_YOY_NETPROFIT(B911,"2019-12-31")</f>
        <v>-6.5639688213999996</v>
      </c>
      <c r="Y911" s="6">
        <f>[1]!EM_S_FA_YOY_NETPROFIT(B911,"2020-12-31")</f>
        <v>107.6178006608</v>
      </c>
      <c r="Z911" s="6">
        <f>[1]!EM_S_FA_YOY_NETPROFIT(B911,"2021-12-31")</f>
        <v>16.5170693126</v>
      </c>
      <c r="AA911" s="6">
        <f>[1]!EM_S_FA_YOY_NETPROFIT(B911,"2022-12-31")</f>
        <v>8.5377519480000004</v>
      </c>
      <c r="AB911" s="7">
        <f t="shared" si="88"/>
        <v>44.224207307133334</v>
      </c>
      <c r="AC911" s="8">
        <f t="shared" si="89"/>
        <v>55.045237170156589</v>
      </c>
    </row>
    <row r="912" spans="1:29" ht="16.5" x14ac:dyDescent="0.45">
      <c r="A912" s="9">
        <v>992</v>
      </c>
      <c r="B912" s="5" t="s">
        <v>3322</v>
      </c>
      <c r="C912" s="5" t="s">
        <v>3323</v>
      </c>
      <c r="D912" s="5" t="s">
        <v>3324</v>
      </c>
      <c r="E912" s="5" t="s">
        <v>259</v>
      </c>
      <c r="F912" s="5" t="s">
        <v>11767</v>
      </c>
      <c r="G912" s="5">
        <v>18</v>
      </c>
      <c r="H912" s="5">
        <v>2</v>
      </c>
      <c r="I912" s="5">
        <f t="shared" si="84"/>
        <v>2</v>
      </c>
      <c r="J912" s="5">
        <f t="shared" si="85"/>
        <v>4</v>
      </c>
      <c r="K912" s="5"/>
      <c r="L912" s="5"/>
      <c r="M912" s="5"/>
      <c r="N912" s="5"/>
      <c r="O912" s="5" t="s">
        <v>3321</v>
      </c>
      <c r="P912" s="6">
        <f>[1]!EM_S_INFO_EMPLOYEE(B912,"2019")</f>
        <v>13962</v>
      </c>
      <c r="Q912" s="6">
        <f>[1]!EM_S_STM07_IS(B912,"83","2019-12-31","1",1000000000)</f>
        <v>82.499880682370005</v>
      </c>
      <c r="R912" s="6">
        <f>[1]!EM_S_FA_YOY_OR(B912,"2019-12-31")</f>
        <v>-9.7618993032999999</v>
      </c>
      <c r="S912" s="6">
        <f>[1]!EM_S_FA_YOY_OR(B912,"2020-12-31")</f>
        <v>30.018361520300001</v>
      </c>
      <c r="T912" s="6">
        <f>[1]!EM_S_FA_YOY_OR(B912,"2021-12-31")</f>
        <v>65.034530227100007</v>
      </c>
      <c r="U912" s="6">
        <f>[1]!EM_S_FA_YOY_OR(B912,"2022-12-31")</f>
        <v>57.910665955399999</v>
      </c>
      <c r="V912" s="7">
        <f t="shared" si="86"/>
        <v>50.987852567600008</v>
      </c>
      <c r="W912" s="8">
        <f t="shared" si="87"/>
        <v>18.506134837601742</v>
      </c>
      <c r="X912" s="6">
        <f>[1]!EM_S_FA_YOY_NETPROFIT(B912,"2019-12-31")</f>
        <v>50.268313003099998</v>
      </c>
      <c r="Y912" s="6">
        <f>[1]!EM_S_FA_YOY_NETPROFIT(B912,"2020-12-31")</f>
        <v>352.25626631149999</v>
      </c>
      <c r="Z912" s="6">
        <f>[1]!EM_S_FA_YOY_NETPROFIT(B912,"2021-12-31")</f>
        <v>76.852775531899994</v>
      </c>
      <c r="AA912" s="6">
        <f>[1]!EM_S_FA_YOY_NETPROFIT(B912,"2022-12-31")</f>
        <v>-73.949806150599997</v>
      </c>
      <c r="AB912" s="7">
        <f t="shared" si="88"/>
        <v>118.38641189759998</v>
      </c>
      <c r="AC912" s="8">
        <f t="shared" si="89"/>
        <v>216.11729746415685</v>
      </c>
    </row>
    <row r="913" spans="1:29" ht="16.5" x14ac:dyDescent="0.45">
      <c r="A913" s="9">
        <v>993</v>
      </c>
      <c r="B913" s="5" t="s">
        <v>3325</v>
      </c>
      <c r="C913" s="5" t="s">
        <v>3326</v>
      </c>
      <c r="D913" s="5" t="s">
        <v>3327</v>
      </c>
      <c r="E913" s="5" t="s">
        <v>268</v>
      </c>
      <c r="F913" s="5" t="s">
        <v>11760</v>
      </c>
      <c r="G913" s="5">
        <v>11</v>
      </c>
      <c r="H913" s="5">
        <v>2</v>
      </c>
      <c r="I913" s="5">
        <f t="shared" si="84"/>
        <v>3</v>
      </c>
      <c r="J913" s="5">
        <f t="shared" si="85"/>
        <v>3</v>
      </c>
      <c r="K913" s="5"/>
      <c r="L913" s="5"/>
      <c r="M913" s="5"/>
      <c r="N913" s="5"/>
      <c r="O913" s="5" t="s">
        <v>3321</v>
      </c>
      <c r="P913" s="6">
        <f>[1]!EM_S_INFO_EMPLOYEE(B913,"2019")</f>
        <v>1229</v>
      </c>
      <c r="Q913" s="6">
        <f>[1]!EM_S_STM07_IS(B913,"83","2019-12-31","1",1000000000)</f>
        <v>0.47718089025999999</v>
      </c>
      <c r="R913" s="6">
        <f>[1]!EM_S_FA_YOY_OR(B913,"2019-12-31")</f>
        <v>-4.8250858301999999</v>
      </c>
      <c r="S913" s="6">
        <f>[1]!EM_S_FA_YOY_OR(B913,"2020-12-31")</f>
        <v>-29.142877002900001</v>
      </c>
      <c r="T913" s="6">
        <f>[1]!EM_S_FA_YOY_OR(B913,"2021-12-31")</f>
        <v>22.739712497100001</v>
      </c>
      <c r="U913" s="6">
        <f>[1]!EM_S_FA_YOY_OR(B913,"2022-12-31")</f>
        <v>-23.314457425200001</v>
      </c>
      <c r="V913" s="7">
        <f t="shared" si="86"/>
        <v>-9.9058739770000006</v>
      </c>
      <c r="W913" s="8">
        <f t="shared" si="87"/>
        <v>28.421705717143102</v>
      </c>
      <c r="X913" s="6">
        <f>[1]!EM_S_FA_YOY_NETPROFIT(B913,"2019-12-31")</f>
        <v>-8.0181931958000003</v>
      </c>
      <c r="Y913" s="6">
        <f>[1]!EM_S_FA_YOY_NETPROFIT(B913,"2020-12-31")</f>
        <v>-3085.1367766295998</v>
      </c>
      <c r="Z913" s="6">
        <f>[1]!EM_S_FA_YOY_NETPROFIT(B913,"2021-12-31")</f>
        <v>104.07311538179999</v>
      </c>
      <c r="AA913" s="6">
        <f>[1]!EM_S_FA_YOY_NETPROFIT(B913,"2022-12-31")</f>
        <v>-2285.3269773321999</v>
      </c>
      <c r="AB913" s="7">
        <f t="shared" si="88"/>
        <v>-1755.4635461933333</v>
      </c>
      <c r="AC913" s="8">
        <f t="shared" si="89"/>
        <v>1659.3165386898097</v>
      </c>
    </row>
    <row r="914" spans="1:29" ht="16.5" x14ac:dyDescent="0.45">
      <c r="A914" s="9">
        <v>994</v>
      </c>
      <c r="B914" s="5" t="s">
        <v>3328</v>
      </c>
      <c r="C914" s="5" t="s">
        <v>3329</v>
      </c>
      <c r="D914" s="5" t="s">
        <v>3330</v>
      </c>
      <c r="E914" s="5" t="s">
        <v>240</v>
      </c>
      <c r="F914" s="5" t="s">
        <v>11778</v>
      </c>
      <c r="G914" s="5">
        <v>29</v>
      </c>
      <c r="H914" s="5">
        <v>3</v>
      </c>
      <c r="I914" s="5">
        <f t="shared" si="84"/>
        <v>3</v>
      </c>
      <c r="J914" s="5">
        <f t="shared" si="85"/>
        <v>5</v>
      </c>
      <c r="K914" s="5"/>
      <c r="L914" s="5"/>
      <c r="M914" s="5"/>
      <c r="N914" s="5"/>
      <c r="O914" s="5" t="s">
        <v>3321</v>
      </c>
      <c r="P914" s="6">
        <f>[1]!EM_S_INFO_EMPLOYEE(B914,"2019")</f>
        <v>450</v>
      </c>
      <c r="Q914" s="6">
        <f>[1]!EM_S_STM07_IS(B914,"83","2019-12-31","1",1000000000)</f>
        <v>0.29659341813000001</v>
      </c>
      <c r="R914" s="6">
        <f>[1]!EM_S_FA_YOY_OR(B914,"2019-12-31")</f>
        <v>-7.0123838439000004</v>
      </c>
      <c r="S914" s="6">
        <f>[1]!EM_S_FA_YOY_OR(B914,"2020-12-31")</f>
        <v>-17.958849739800002</v>
      </c>
      <c r="T914" s="6">
        <f>[1]!EM_S_FA_YOY_OR(B914,"2021-12-31")</f>
        <v>14.9865397871</v>
      </c>
      <c r="U914" s="6">
        <f>[1]!EM_S_FA_YOY_OR(B914,"2022-12-31")</f>
        <v>-25.803030395499999</v>
      </c>
      <c r="V914" s="7">
        <f t="shared" si="86"/>
        <v>-9.5917801160666674</v>
      </c>
      <c r="W914" s="8">
        <f t="shared" si="87"/>
        <v>21.64377853995493</v>
      </c>
      <c r="X914" s="6">
        <f>[1]!EM_S_FA_YOY_NETPROFIT(B914,"2019-12-31")</f>
        <v>-20.5036222369</v>
      </c>
      <c r="Y914" s="6">
        <f>[1]!EM_S_FA_YOY_NETPROFIT(B914,"2020-12-31")</f>
        <v>-65.154829198100003</v>
      </c>
      <c r="Z914" s="6">
        <f>[1]!EM_S_FA_YOY_NETPROFIT(B914,"2021-12-31")</f>
        <v>174.04128919870001</v>
      </c>
      <c r="AA914" s="6">
        <f>[1]!EM_S_FA_YOY_NETPROFIT(B914,"2022-12-31")</f>
        <v>-305.00612169710001</v>
      </c>
      <c r="AB914" s="7">
        <f t="shared" si="88"/>
        <v>-65.373220565500006</v>
      </c>
      <c r="AC914" s="8">
        <f t="shared" si="89"/>
        <v>239.52378011918645</v>
      </c>
    </row>
    <row r="915" spans="1:29" ht="16.5" x14ac:dyDescent="0.45">
      <c r="A915" s="9">
        <v>995</v>
      </c>
      <c r="B915" s="5" t="s">
        <v>3331</v>
      </c>
      <c r="C915" s="5" t="s">
        <v>3332</v>
      </c>
      <c r="D915" s="5" t="s">
        <v>3333</v>
      </c>
      <c r="E915" s="5" t="s">
        <v>120</v>
      </c>
      <c r="F915" s="5" t="s">
        <v>11773</v>
      </c>
      <c r="G915" s="5">
        <v>24</v>
      </c>
      <c r="H915" s="5">
        <v>2</v>
      </c>
      <c r="I915" s="5">
        <f t="shared" si="84"/>
        <v>1</v>
      </c>
      <c r="J915" s="5">
        <f t="shared" si="85"/>
        <v>11</v>
      </c>
      <c r="K915" s="5"/>
      <c r="L915" s="5"/>
      <c r="M915" s="5"/>
      <c r="N915" s="5"/>
      <c r="O915" s="5" t="s">
        <v>3334</v>
      </c>
      <c r="P915" s="6">
        <f>[1]!EM_S_INFO_EMPLOYEE(B915,"2019")</f>
        <v>2904</v>
      </c>
      <c r="Q915" s="6">
        <f>[1]!EM_S_STM07_IS(B915,"83","2019-12-31","1",1000000000)</f>
        <v>1.22638034853</v>
      </c>
      <c r="R915" s="6">
        <f>[1]!EM_S_FA_YOY_OR(B915,"2019-12-31")</f>
        <v>-51.316969270500003</v>
      </c>
      <c r="S915" s="6">
        <f>[1]!EM_S_FA_YOY_OR(B915,"2020-12-31")</f>
        <v>33.874267598800003</v>
      </c>
      <c r="T915" s="6">
        <f>[1]!EM_S_FA_YOY_OR(B915,"2021-12-31")</f>
        <v>-35.138898787400002</v>
      </c>
      <c r="U915" s="6">
        <f>[1]!EM_S_FA_YOY_OR(B915,"2022-12-31")</f>
        <v>-75.578264647599994</v>
      </c>
      <c r="V915" s="7">
        <f t="shared" si="86"/>
        <v>-25.614298612066666</v>
      </c>
      <c r="W915" s="8">
        <f t="shared" si="87"/>
        <v>55.34440089261313</v>
      </c>
      <c r="X915" s="6">
        <f>[1]!EM_S_FA_YOY_NETPROFIT(B915,"2019-12-31")</f>
        <v>0.18038239189999999</v>
      </c>
      <c r="Y915" s="6">
        <f>[1]!EM_S_FA_YOY_NETPROFIT(B915,"2020-12-31")</f>
        <v>39.699734607499998</v>
      </c>
      <c r="Z915" s="6">
        <f>[1]!EM_S_FA_YOY_NETPROFIT(B915,"2021-12-31")</f>
        <v>158.36127383499999</v>
      </c>
      <c r="AA915" s="6">
        <f>[1]!EM_S_FA_YOY_NETPROFIT(B915,"2022-12-31")</f>
        <v>-283.9499242823</v>
      </c>
      <c r="AB915" s="7">
        <f t="shared" si="88"/>
        <v>-28.629638613266668</v>
      </c>
      <c r="AC915" s="8">
        <f t="shared" si="89"/>
        <v>228.93552897824199</v>
      </c>
    </row>
    <row r="916" spans="1:29" ht="16.5" x14ac:dyDescent="0.45">
      <c r="A916" s="9">
        <v>996</v>
      </c>
      <c r="B916" s="5" t="s">
        <v>3335</v>
      </c>
      <c r="C916" s="5" t="s">
        <v>3336</v>
      </c>
      <c r="D916" s="5" t="s">
        <v>3337</v>
      </c>
      <c r="E916" s="5" t="s">
        <v>254</v>
      </c>
      <c r="F916" s="5" t="s">
        <v>11768</v>
      </c>
      <c r="G916" s="5">
        <v>19</v>
      </c>
      <c r="H916" s="5">
        <v>2</v>
      </c>
      <c r="I916" s="5">
        <f t="shared" si="84"/>
        <v>2</v>
      </c>
      <c r="J916" s="5">
        <f t="shared" si="85"/>
        <v>4</v>
      </c>
      <c r="K916" s="5"/>
      <c r="L916" s="5"/>
      <c r="M916" s="5"/>
      <c r="N916" s="5"/>
      <c r="O916" s="5" t="s">
        <v>3334</v>
      </c>
      <c r="P916" s="6">
        <f>[1]!EM_S_INFO_EMPLOYEE(B916,"2019")</f>
        <v>4043</v>
      </c>
      <c r="Q916" s="6">
        <f>[1]!EM_S_STM07_IS(B916,"83","2019-12-31","1",1000000000)</f>
        <v>3.1967392862000001</v>
      </c>
      <c r="R916" s="6">
        <f>[1]!EM_S_FA_YOY_OR(B916,"2019-12-31")</f>
        <v>4.2420635254999999</v>
      </c>
      <c r="S916" s="6">
        <f>[1]!EM_S_FA_YOY_OR(B916,"2020-12-31")</f>
        <v>1.6710528903999999</v>
      </c>
      <c r="T916" s="6">
        <f>[1]!EM_S_FA_YOY_OR(B916,"2021-12-31")</f>
        <v>61.264157759900002</v>
      </c>
      <c r="U916" s="6">
        <f>[1]!EM_S_FA_YOY_OR(B916,"2022-12-31")</f>
        <v>175.82328048510001</v>
      </c>
      <c r="V916" s="7">
        <f t="shared" si="86"/>
        <v>79.586163711800012</v>
      </c>
      <c r="W916" s="8">
        <f t="shared" si="87"/>
        <v>88.510008025223584</v>
      </c>
      <c r="X916" s="6">
        <f>[1]!EM_S_FA_YOY_NETPROFIT(B916,"2019-12-31")</f>
        <v>-66.472929368500004</v>
      </c>
      <c r="Y916" s="6">
        <f>[1]!EM_S_FA_YOY_NETPROFIT(B916,"2020-12-31")</f>
        <v>348.97990965140002</v>
      </c>
      <c r="Z916" s="6">
        <f>[1]!EM_S_FA_YOY_NETPROFIT(B916,"2021-12-31")</f>
        <v>185.55710779579999</v>
      </c>
      <c r="AA916" s="6">
        <f>[1]!EM_S_FA_YOY_NETPROFIT(B916,"2022-12-31")</f>
        <v>370.7602098676</v>
      </c>
      <c r="AB916" s="7">
        <f t="shared" si="88"/>
        <v>301.76574243826667</v>
      </c>
      <c r="AC916" s="8">
        <f t="shared" si="89"/>
        <v>101.22712306233286</v>
      </c>
    </row>
    <row r="917" spans="1:29" ht="16.5" x14ac:dyDescent="0.45">
      <c r="A917" s="9">
        <v>997</v>
      </c>
      <c r="B917" s="5" t="s">
        <v>3338</v>
      </c>
      <c r="C917" s="5" t="s">
        <v>3339</v>
      </c>
      <c r="D917" s="5" t="s">
        <v>3340</v>
      </c>
      <c r="E917" s="5" t="s">
        <v>288</v>
      </c>
      <c r="F917" s="5" t="s">
        <v>11757</v>
      </c>
      <c r="G917" s="5">
        <v>7</v>
      </c>
      <c r="H917" s="5">
        <v>2</v>
      </c>
      <c r="I917" s="5">
        <f t="shared" si="84"/>
        <v>4</v>
      </c>
      <c r="J917" s="5">
        <f t="shared" si="85"/>
        <v>11</v>
      </c>
      <c r="K917" s="5"/>
      <c r="L917" s="5"/>
      <c r="M917" s="5"/>
      <c r="N917" s="5"/>
      <c r="O917" s="5" t="s">
        <v>3334</v>
      </c>
      <c r="P917" s="6">
        <f>[1]!EM_S_INFO_EMPLOYEE(B917,"2019")</f>
        <v>2769</v>
      </c>
      <c r="Q917" s="6">
        <f>[1]!EM_S_STM07_IS(B917,"83","2019-12-31","1",1000000000)</f>
        <v>6.1796088309900004</v>
      </c>
      <c r="R917" s="6">
        <f>[1]!EM_S_FA_YOY_OR(B917,"2019-12-31")</f>
        <v>10.9806913209</v>
      </c>
      <c r="S917" s="6">
        <f>[1]!EM_S_FA_YOY_OR(B917,"2020-12-31")</f>
        <v>12.4952872392</v>
      </c>
      <c r="T917" s="6">
        <f>[1]!EM_S_FA_YOY_OR(B917,"2021-12-31")</f>
        <v>29.1943589113</v>
      </c>
      <c r="U917" s="6">
        <f>[1]!EM_S_FA_YOY_OR(B917,"2022-12-31")</f>
        <v>9.5825878259999993</v>
      </c>
      <c r="V917" s="7">
        <f t="shared" si="86"/>
        <v>17.090744658833334</v>
      </c>
      <c r="W917" s="8">
        <f t="shared" si="87"/>
        <v>10.582724741166595</v>
      </c>
      <c r="X917" s="6">
        <f>[1]!EM_S_FA_YOY_NETPROFIT(B917,"2019-12-31")</f>
        <v>97.065993918499998</v>
      </c>
      <c r="Y917" s="6">
        <f>[1]!EM_S_FA_YOY_NETPROFIT(B917,"2020-12-31")</f>
        <v>33.833128472200002</v>
      </c>
      <c r="Z917" s="6">
        <f>[1]!EM_S_FA_YOY_NETPROFIT(B917,"2021-12-31")</f>
        <v>32.308035004899999</v>
      </c>
      <c r="AA917" s="6">
        <f>[1]!EM_S_FA_YOY_NETPROFIT(B917,"2022-12-31")</f>
        <v>0.82282296430000001</v>
      </c>
      <c r="AB917" s="7">
        <f t="shared" si="88"/>
        <v>22.321328813800005</v>
      </c>
      <c r="AC917" s="8">
        <f t="shared" si="89"/>
        <v>18.633861458155668</v>
      </c>
    </row>
    <row r="918" spans="1:29" ht="16.5" x14ac:dyDescent="0.45">
      <c r="A918" s="9">
        <v>998</v>
      </c>
      <c r="B918" s="5" t="s">
        <v>3341</v>
      </c>
      <c r="C918" s="5" t="s">
        <v>3342</v>
      </c>
      <c r="D918" s="5" t="s">
        <v>3343</v>
      </c>
      <c r="E918" s="5" t="s">
        <v>306</v>
      </c>
      <c r="F918" s="5" t="s">
        <v>11772</v>
      </c>
      <c r="G918" s="5">
        <v>23</v>
      </c>
      <c r="H918" s="5">
        <v>3</v>
      </c>
      <c r="I918" s="5">
        <f t="shared" si="84"/>
        <v>2</v>
      </c>
      <c r="J918" s="5">
        <f t="shared" si="85"/>
        <v>1</v>
      </c>
      <c r="K918" s="5"/>
      <c r="L918" s="5"/>
      <c r="M918" s="5"/>
      <c r="N918" s="5"/>
      <c r="O918" s="5" t="s">
        <v>3344</v>
      </c>
      <c r="P918" s="6">
        <f>[1]!EM_S_INFO_EMPLOYEE(B918,"2019")</f>
        <v>2517</v>
      </c>
      <c r="Q918" s="6">
        <f>[1]!EM_S_STM07_IS(B918,"83","2019-12-31","1",1000000000)</f>
        <v>5.1021807370000003</v>
      </c>
      <c r="R918" s="6">
        <f>[1]!EM_S_FA_YOY_OR(B918,"2019-12-31")</f>
        <v>-25.5279668831</v>
      </c>
      <c r="S918" s="6">
        <f>[1]!EM_S_FA_YOY_OR(B918,"2020-12-31")</f>
        <v>-34.499144321499998</v>
      </c>
      <c r="T918" s="6">
        <f>[1]!EM_S_FA_YOY_OR(B918,"2021-12-31")</f>
        <v>19.508374037900001</v>
      </c>
      <c r="U918" s="6">
        <f>[1]!EM_S_FA_YOY_OR(B918,"2022-12-31")</f>
        <v>4.1717880143999997</v>
      </c>
      <c r="V918" s="7">
        <f t="shared" si="86"/>
        <v>-3.6063274230666651</v>
      </c>
      <c r="W918" s="8">
        <f t="shared" si="87"/>
        <v>27.831229215651796</v>
      </c>
      <c r="X918" s="6">
        <f>[1]!EM_S_FA_YOY_NETPROFIT(B918,"2019-12-31")</f>
        <v>137.15239171260001</v>
      </c>
      <c r="Y918" s="6">
        <f>[1]!EM_S_FA_YOY_NETPROFIT(B918,"2020-12-31")</f>
        <v>46.618693014500003</v>
      </c>
      <c r="Z918" s="6">
        <f>[1]!EM_S_FA_YOY_NETPROFIT(B918,"2021-12-31")</f>
        <v>6.5392405321</v>
      </c>
      <c r="AA918" s="6">
        <f>[1]!EM_S_FA_YOY_NETPROFIT(B918,"2022-12-31")</f>
        <v>-30.194990459700001</v>
      </c>
      <c r="AB918" s="7">
        <f t="shared" si="88"/>
        <v>7.6543143623000018</v>
      </c>
      <c r="AC918" s="8">
        <f t="shared" si="89"/>
        <v>38.418980132920559</v>
      </c>
    </row>
    <row r="919" spans="1:29" ht="16.5" x14ac:dyDescent="0.45">
      <c r="A919" s="9">
        <v>999</v>
      </c>
      <c r="B919" s="5" t="s">
        <v>3345</v>
      </c>
      <c r="C919" s="5" t="s">
        <v>3346</v>
      </c>
      <c r="D919" s="5" t="s">
        <v>3347</v>
      </c>
      <c r="E919" s="5" t="s">
        <v>103</v>
      </c>
      <c r="F919" s="5" t="s">
        <v>11768</v>
      </c>
      <c r="G919" s="5">
        <v>19</v>
      </c>
      <c r="H919" s="5">
        <v>2</v>
      </c>
      <c r="I919" s="5">
        <f t="shared" si="84"/>
        <v>2</v>
      </c>
      <c r="J919" s="5">
        <f t="shared" si="85"/>
        <v>4</v>
      </c>
      <c r="K919" s="5"/>
      <c r="L919" s="5"/>
      <c r="M919" s="5"/>
      <c r="N919" s="5"/>
      <c r="O919" s="5" t="s">
        <v>3348</v>
      </c>
      <c r="P919" s="6">
        <f>[1]!EM_S_INFO_EMPLOYEE(B919,"2019")</f>
        <v>853</v>
      </c>
      <c r="Q919" s="6">
        <f>[1]!EM_S_STM07_IS(B919,"83","2019-12-31","1",1000000000)</f>
        <v>0.18177696904999999</v>
      </c>
      <c r="R919" s="6">
        <f>[1]!EM_S_FA_YOY_OR(B919,"2019-12-31")</f>
        <v>-61.960559167500001</v>
      </c>
      <c r="S919" s="6">
        <f>[1]!EM_S_FA_YOY_OR(B919,"2020-12-31")</f>
        <v>-42.693615200899998</v>
      </c>
      <c r="T919" s="6">
        <f>[1]!EM_S_FA_YOY_OR(B919,"2021-12-31")</f>
        <v>252.26890926889999</v>
      </c>
      <c r="U919" s="6">
        <f>[1]!EM_S_FA_YOY_OR(B919,"2022-12-31")</f>
        <v>38.4535501696</v>
      </c>
      <c r="V919" s="7">
        <f t="shared" si="86"/>
        <v>82.676281412533328</v>
      </c>
      <c r="W919" s="8">
        <f t="shared" si="87"/>
        <v>152.37276718409319</v>
      </c>
      <c r="X919" s="6">
        <f>[1]!EM_S_FA_YOY_NETPROFIT(B919,"2019-12-31")</f>
        <v>-132.4861460356</v>
      </c>
      <c r="Y919" s="6">
        <f>[1]!EM_S_FA_YOY_NETPROFIT(B919,"2020-12-31")</f>
        <v>152.48032055069999</v>
      </c>
      <c r="Z919" s="6">
        <f>[1]!EM_S_FA_YOY_NETPROFIT(B919,"2021-12-31")</f>
        <v>-109.1173124563</v>
      </c>
      <c r="AA919" s="6">
        <f>[1]!EM_S_FA_YOY_NETPROFIT(B919,"2022-12-31")</f>
        <v>9.6114757265000001</v>
      </c>
      <c r="AB919" s="7">
        <f t="shared" si="88"/>
        <v>17.658161273633329</v>
      </c>
      <c r="AC919" s="8">
        <f t="shared" si="89"/>
        <v>130.98432066448677</v>
      </c>
    </row>
    <row r="920" spans="1:29" ht="16.5" x14ac:dyDescent="0.45">
      <c r="A920" s="9">
        <v>1000</v>
      </c>
      <c r="B920" s="5" t="s">
        <v>3349</v>
      </c>
      <c r="C920" s="5" t="s">
        <v>3350</v>
      </c>
      <c r="D920" s="5" t="s">
        <v>3351</v>
      </c>
      <c r="E920" s="5" t="s">
        <v>240</v>
      </c>
      <c r="F920" s="5" t="s">
        <v>11768</v>
      </c>
      <c r="G920" s="5">
        <v>19</v>
      </c>
      <c r="H920" s="5">
        <v>2</v>
      </c>
      <c r="I920" s="5">
        <f t="shared" si="84"/>
        <v>2</v>
      </c>
      <c r="J920" s="5">
        <f t="shared" si="85"/>
        <v>4</v>
      </c>
      <c r="K920" s="5"/>
      <c r="L920" s="5"/>
      <c r="M920" s="5"/>
      <c r="N920" s="5"/>
      <c r="O920" s="5" t="s">
        <v>3348</v>
      </c>
      <c r="P920" s="6">
        <f>[1]!EM_S_INFO_EMPLOYEE(B920,"2019")</f>
        <v>279</v>
      </c>
      <c r="Q920" s="6">
        <f>[1]!EM_S_STM07_IS(B920,"83","2019-12-31","1",1000000000)</f>
        <v>1.06352053953</v>
      </c>
      <c r="R920" s="6">
        <f>[1]!EM_S_FA_YOY_OR(B920,"2019-12-31")</f>
        <v>41.472230345699998</v>
      </c>
      <c r="S920" s="6">
        <f>[1]!EM_S_FA_YOY_OR(B920,"2020-12-31")</f>
        <v>-58.193084974500003</v>
      </c>
      <c r="T920" s="6">
        <f>[1]!EM_S_FA_YOY_OR(B920,"2021-12-31")</f>
        <v>47.060723387000003</v>
      </c>
      <c r="U920" s="6">
        <f>[1]!EM_S_FA_YOY_OR(B920,"2022-12-31")</f>
        <v>-45.250163143999998</v>
      </c>
      <c r="V920" s="7">
        <f t="shared" si="86"/>
        <v>-18.794174910500001</v>
      </c>
      <c r="W920" s="8">
        <f t="shared" si="87"/>
        <v>57.39800108634585</v>
      </c>
      <c r="X920" s="6">
        <f>[1]!EM_S_FA_YOY_NETPROFIT(B920,"2019-12-31")</f>
        <v>34.239455120000002</v>
      </c>
      <c r="Y920" s="6">
        <f>[1]!EM_S_FA_YOY_NETPROFIT(B920,"2020-12-31")</f>
        <v>104.8381700634</v>
      </c>
      <c r="Z920" s="6">
        <f>[1]!EM_S_FA_YOY_NETPROFIT(B920,"2021-12-31")</f>
        <v>-57.232448543700002</v>
      </c>
      <c r="AA920" s="6">
        <f>[1]!EM_S_FA_YOY_NETPROFIT(B920,"2022-12-31")</f>
        <v>-1942.1773388296999</v>
      </c>
      <c r="AB920" s="7">
        <f t="shared" si="88"/>
        <v>-631.52387243666669</v>
      </c>
      <c r="AC920" s="8">
        <f t="shared" si="89"/>
        <v>1137.9481987682821</v>
      </c>
    </row>
    <row r="921" spans="1:29" ht="16.5" x14ac:dyDescent="0.45">
      <c r="A921" s="9">
        <v>1001</v>
      </c>
      <c r="B921" s="5" t="s">
        <v>3352</v>
      </c>
      <c r="C921" s="5" t="s">
        <v>3353</v>
      </c>
      <c r="D921" s="5" t="s">
        <v>3354</v>
      </c>
      <c r="E921" s="5" t="s">
        <v>263</v>
      </c>
      <c r="F921" s="5" t="s">
        <v>11761</v>
      </c>
      <c r="G921" s="5">
        <v>12</v>
      </c>
      <c r="H921" s="5">
        <v>1</v>
      </c>
      <c r="I921" s="5">
        <f t="shared" si="84"/>
        <v>2</v>
      </c>
      <c r="J921" s="5">
        <f t="shared" si="85"/>
        <v>6</v>
      </c>
      <c r="K921" s="5"/>
      <c r="L921" s="5"/>
      <c r="M921" s="5"/>
      <c r="N921" s="5"/>
      <c r="O921" s="5" t="s">
        <v>3355</v>
      </c>
      <c r="P921" s="6">
        <f>[1]!EM_S_INFO_EMPLOYEE(B921,"2019")</f>
        <v>2664</v>
      </c>
      <c r="Q921" s="6">
        <f>[1]!EM_S_STM07_IS(B921,"83","2019-12-31","1",1000000000)</f>
        <v>13.48818095545</v>
      </c>
      <c r="R921" s="6">
        <f>[1]!EM_S_FA_YOY_OR(B921,"2019-12-31")</f>
        <v>0.69698956639999998</v>
      </c>
      <c r="S921" s="6">
        <f>[1]!EM_S_FA_YOY_OR(B921,"2020-12-31")</f>
        <v>-0.31006875880000001</v>
      </c>
      <c r="T921" s="6">
        <f>[1]!EM_S_FA_YOY_OR(B921,"2021-12-31")</f>
        <v>6.3760426044000003</v>
      </c>
      <c r="U921" s="6">
        <f>[1]!EM_S_FA_YOY_OR(B921,"2022-12-31")</f>
        <v>35.7714271862</v>
      </c>
      <c r="V921" s="7">
        <f t="shared" si="86"/>
        <v>13.945800343933334</v>
      </c>
      <c r="W921" s="8">
        <f t="shared" si="87"/>
        <v>19.194908480732114</v>
      </c>
      <c r="X921" s="6">
        <f>[1]!EM_S_FA_YOY_NETPROFIT(B921,"2019-12-31")</f>
        <v>110.4387561217</v>
      </c>
      <c r="Y921" s="6">
        <f>[1]!EM_S_FA_YOY_NETPROFIT(B921,"2020-12-31")</f>
        <v>1.2523364612000001</v>
      </c>
      <c r="Z921" s="6">
        <f>[1]!EM_S_FA_YOY_NETPROFIT(B921,"2021-12-31")</f>
        <v>117.7111467587</v>
      </c>
      <c r="AA921" s="6">
        <f>[1]!EM_S_FA_YOY_NETPROFIT(B921,"2022-12-31")</f>
        <v>-13.036337912</v>
      </c>
      <c r="AB921" s="7">
        <f t="shared" si="88"/>
        <v>35.309048435966666</v>
      </c>
      <c r="AC921" s="8">
        <f t="shared" si="89"/>
        <v>71.719041473153382</v>
      </c>
    </row>
    <row r="922" spans="1:29" ht="16.5" x14ac:dyDescent="0.45">
      <c r="A922" s="9">
        <v>1002</v>
      </c>
      <c r="B922" s="5" t="s">
        <v>3356</v>
      </c>
      <c r="C922" s="5" t="s">
        <v>3357</v>
      </c>
      <c r="D922" s="5" t="s">
        <v>3358</v>
      </c>
      <c r="E922" s="5" t="s">
        <v>1297</v>
      </c>
      <c r="F922" s="5" t="s">
        <v>11757</v>
      </c>
      <c r="G922" s="5">
        <v>7</v>
      </c>
      <c r="H922" s="5">
        <v>2</v>
      </c>
      <c r="I922" s="5">
        <f t="shared" si="84"/>
        <v>4</v>
      </c>
      <c r="J922" s="5">
        <f t="shared" si="85"/>
        <v>11</v>
      </c>
      <c r="K922" s="5"/>
      <c r="L922" s="5"/>
      <c r="M922" s="5"/>
      <c r="N922" s="5"/>
      <c r="O922" s="5" t="s">
        <v>3355</v>
      </c>
      <c r="P922" s="6">
        <f>[1]!EM_S_INFO_EMPLOYEE(B922,"2019")</f>
        <v>2520</v>
      </c>
      <c r="Q922" s="6">
        <f>[1]!EM_S_STM07_IS(B922,"83","2019-12-31","1",1000000000)</f>
        <v>8.6835907876099991</v>
      </c>
      <c r="R922" s="6">
        <f>[1]!EM_S_FA_YOY_OR(B922,"2019-12-31")</f>
        <v>-22.406533358000001</v>
      </c>
      <c r="S922" s="6">
        <f>[1]!EM_S_FA_YOY_OR(B922,"2020-12-31")</f>
        <v>-31.402040961800001</v>
      </c>
      <c r="T922" s="6">
        <f>[1]!EM_S_FA_YOY_OR(B922,"2021-12-31")</f>
        <v>-21.073608192799998</v>
      </c>
      <c r="U922" s="6">
        <f>[1]!EM_S_FA_YOY_OR(B922,"2022-12-31")</f>
        <v>77.681152258400004</v>
      </c>
      <c r="V922" s="7">
        <f t="shared" si="86"/>
        <v>8.4018343679333345</v>
      </c>
      <c r="W922" s="8">
        <f t="shared" si="87"/>
        <v>60.219490585625095</v>
      </c>
      <c r="X922" s="6">
        <f>[1]!EM_S_FA_YOY_NETPROFIT(B922,"2019-12-31")</f>
        <v>23.262561995599999</v>
      </c>
      <c r="Y922" s="6">
        <f>[1]!EM_S_FA_YOY_NETPROFIT(B922,"2020-12-31")</f>
        <v>-3872.4284528167</v>
      </c>
      <c r="Z922" s="6">
        <f>[1]!EM_S_FA_YOY_NETPROFIT(B922,"2021-12-31")</f>
        <v>25.710938426599999</v>
      </c>
      <c r="AA922" s="6">
        <f>[1]!EM_S_FA_YOY_NETPROFIT(B922,"2022-12-31")</f>
        <v>102.92772637100001</v>
      </c>
      <c r="AB922" s="7">
        <f t="shared" si="88"/>
        <v>-1247.9299293397</v>
      </c>
      <c r="AC922" s="8">
        <f t="shared" si="89"/>
        <v>2273.2102812729022</v>
      </c>
    </row>
    <row r="923" spans="1:29" ht="16.5" x14ac:dyDescent="0.45">
      <c r="A923" s="9">
        <v>1003</v>
      </c>
      <c r="B923" s="5" t="s">
        <v>3359</v>
      </c>
      <c r="C923" s="5" t="s">
        <v>3360</v>
      </c>
      <c r="D923" s="5" t="s">
        <v>3361</v>
      </c>
      <c r="E923" s="5" t="s">
        <v>435</v>
      </c>
      <c r="F923" s="5" t="s">
        <v>11778</v>
      </c>
      <c r="G923" s="5">
        <v>29</v>
      </c>
      <c r="H923" s="5">
        <v>3</v>
      </c>
      <c r="I923" s="5">
        <f t="shared" si="84"/>
        <v>3</v>
      </c>
      <c r="J923" s="5">
        <f t="shared" si="85"/>
        <v>5</v>
      </c>
      <c r="K923" s="5"/>
      <c r="L923" s="5"/>
      <c r="M923" s="5"/>
      <c r="N923" s="5"/>
      <c r="O923" s="5" t="s">
        <v>3362</v>
      </c>
      <c r="P923" s="6">
        <f>[1]!EM_S_INFO_EMPLOYEE(B923,"2019")</f>
        <v>2607</v>
      </c>
      <c r="Q923" s="6">
        <f>[1]!EM_S_STM07_IS(B923,"83","2019-12-31","1",1000000000)</f>
        <v>1.9895931231199999</v>
      </c>
      <c r="R923" s="6">
        <f>[1]!EM_S_FA_YOY_OR(B923,"2019-12-31")</f>
        <v>3.9302656043000002</v>
      </c>
      <c r="S923" s="6">
        <f>[1]!EM_S_FA_YOY_OR(B923,"2020-12-31")</f>
        <v>14.231727688399999</v>
      </c>
      <c r="T923" s="6">
        <f>[1]!EM_S_FA_YOY_OR(B923,"2021-12-31")</f>
        <v>10.819542785399999</v>
      </c>
      <c r="U923" s="6">
        <f>[1]!EM_S_FA_YOY_OR(B923,"2022-12-31")</f>
        <v>1.1779222009000001</v>
      </c>
      <c r="V923" s="7">
        <f t="shared" si="86"/>
        <v>8.7430642248999995</v>
      </c>
      <c r="W923" s="8">
        <f t="shared" si="87"/>
        <v>6.7701020550308835</v>
      </c>
      <c r="X923" s="6">
        <f>[1]!EM_S_FA_YOY_NETPROFIT(B923,"2019-12-31")</f>
        <v>-8.5501110335000003</v>
      </c>
      <c r="Y923" s="6">
        <f>[1]!EM_S_FA_YOY_NETPROFIT(B923,"2020-12-31")</f>
        <v>28.417122586400001</v>
      </c>
      <c r="Z923" s="6">
        <f>[1]!EM_S_FA_YOY_NETPROFIT(B923,"2021-12-31")</f>
        <v>-4.5228495370999999</v>
      </c>
      <c r="AA923" s="6">
        <f>[1]!EM_S_FA_YOY_NETPROFIT(B923,"2022-12-31")</f>
        <v>21.137427915100002</v>
      </c>
      <c r="AB923" s="7">
        <f t="shared" si="88"/>
        <v>15.010566988133334</v>
      </c>
      <c r="AC923" s="8">
        <f t="shared" si="89"/>
        <v>17.303590941999076</v>
      </c>
    </row>
    <row r="924" spans="1:29" ht="16.5" x14ac:dyDescent="0.45">
      <c r="A924" s="9">
        <v>1004</v>
      </c>
      <c r="B924" s="5" t="s">
        <v>3363</v>
      </c>
      <c r="C924" s="5" t="s">
        <v>3364</v>
      </c>
      <c r="D924" s="5" t="s">
        <v>3365</v>
      </c>
      <c r="E924" s="5" t="s">
        <v>259</v>
      </c>
      <c r="F924" s="5" t="s">
        <v>58</v>
      </c>
      <c r="G924" s="5">
        <v>10</v>
      </c>
      <c r="H924" s="5">
        <v>2</v>
      </c>
      <c r="I924" s="5">
        <f t="shared" si="84"/>
        <v>3</v>
      </c>
      <c r="J924" s="5">
        <f t="shared" si="85"/>
        <v>3</v>
      </c>
      <c r="K924" s="5"/>
      <c r="L924" s="5"/>
      <c r="M924" s="5"/>
      <c r="N924" s="5"/>
      <c r="O924" s="5" t="s">
        <v>3362</v>
      </c>
      <c r="P924" s="6">
        <f>[1]!EM_S_INFO_EMPLOYEE(B924,"2019")</f>
        <v>4512</v>
      </c>
      <c r="Q924" s="6">
        <f>[1]!EM_S_STM07_IS(B924,"83","2019-12-31","1",1000000000)</f>
        <v>7.7605818555299999</v>
      </c>
      <c r="R924" s="6">
        <f>[1]!EM_S_FA_YOY_OR(B924,"2019-12-31")</f>
        <v>4.5212359383000003</v>
      </c>
      <c r="S924" s="6">
        <f>[1]!EM_S_FA_YOY_OR(B924,"2020-12-31")</f>
        <v>4.7424143013000002</v>
      </c>
      <c r="T924" s="6">
        <f>[1]!EM_S_FA_YOY_OR(B924,"2021-12-31")</f>
        <v>24.8392105609</v>
      </c>
      <c r="U924" s="6">
        <f>[1]!EM_S_FA_YOY_OR(B924,"2022-12-31")</f>
        <v>1.2199263090000001</v>
      </c>
      <c r="V924" s="7">
        <f t="shared" si="86"/>
        <v>10.267183723733334</v>
      </c>
      <c r="W924" s="8">
        <f t="shared" si="87"/>
        <v>12.742054583986979</v>
      </c>
      <c r="X924" s="6">
        <f>[1]!EM_S_FA_YOY_NETPROFIT(B924,"2019-12-31")</f>
        <v>8.7877908807999994</v>
      </c>
      <c r="Y924" s="6">
        <f>[1]!EM_S_FA_YOY_NETPROFIT(B924,"2020-12-31")</f>
        <v>4.5292092121999996</v>
      </c>
      <c r="Z924" s="6">
        <f>[1]!EM_S_FA_YOY_NETPROFIT(B924,"2021-12-31")</f>
        <v>-20.0648884537</v>
      </c>
      <c r="AA924" s="6">
        <f>[1]!EM_S_FA_YOY_NETPROFIT(B924,"2022-12-31")</f>
        <v>15.5335379566</v>
      </c>
      <c r="AB924" s="7">
        <f t="shared" si="88"/>
        <v>-7.137616333334762E-4</v>
      </c>
      <c r="AC924" s="8">
        <f t="shared" si="89"/>
        <v>18.226413315132341</v>
      </c>
    </row>
    <row r="925" spans="1:29" ht="16.5" x14ac:dyDescent="0.45">
      <c r="A925" s="9">
        <v>1005</v>
      </c>
      <c r="B925" s="5" t="s">
        <v>3366</v>
      </c>
      <c r="C925" s="5" t="s">
        <v>3367</v>
      </c>
      <c r="D925" s="5" t="s">
        <v>3368</v>
      </c>
      <c r="E925" s="5" t="s">
        <v>509</v>
      </c>
      <c r="F925" s="5" t="s">
        <v>11766</v>
      </c>
      <c r="G925" s="5">
        <v>17</v>
      </c>
      <c r="H925" s="5">
        <v>2</v>
      </c>
      <c r="I925" s="5">
        <f t="shared" si="84"/>
        <v>2</v>
      </c>
      <c r="J925" s="5">
        <f t="shared" si="85"/>
        <v>11</v>
      </c>
      <c r="K925" s="5"/>
      <c r="L925" s="5"/>
      <c r="M925" s="5"/>
      <c r="N925" s="5"/>
      <c r="O925" s="5" t="s">
        <v>3369</v>
      </c>
      <c r="P925" s="6">
        <f>[1]!EM_S_INFO_EMPLOYEE(B925,"2019")</f>
        <v>2926</v>
      </c>
      <c r="Q925" s="6">
        <f>[1]!EM_S_STM07_IS(B925,"83","2019-12-31","1",1000000000)</f>
        <v>2.1687133042300002</v>
      </c>
      <c r="R925" s="6">
        <f>[1]!EM_S_FA_YOY_OR(B925,"2019-12-31")</f>
        <v>-2.5957921051000001</v>
      </c>
      <c r="S925" s="6">
        <f>[1]!EM_S_FA_YOY_OR(B925,"2020-12-31")</f>
        <v>-37.9423726347</v>
      </c>
      <c r="T925" s="6">
        <f>[1]!EM_S_FA_YOY_OR(B925,"2021-12-31")</f>
        <v>39.617345550300001</v>
      </c>
      <c r="U925" s="6">
        <f>[1]!EM_S_FA_YOY_OR(B925,"2022-12-31")</f>
        <v>35.822785309399997</v>
      </c>
      <c r="V925" s="7">
        <f t="shared" si="86"/>
        <v>12.499252741666666</v>
      </c>
      <c r="W925" s="8">
        <f t="shared" si="87"/>
        <v>43.724911089820907</v>
      </c>
      <c r="X925" s="6">
        <f>[1]!EM_S_FA_YOY_NETPROFIT(B925,"2019-12-31")</f>
        <v>-62.241075237499999</v>
      </c>
      <c r="Y925" s="6">
        <f>[1]!EM_S_FA_YOY_NETPROFIT(B925,"2020-12-31")</f>
        <v>-1120.4922594187999</v>
      </c>
      <c r="Z925" s="6">
        <f>[1]!EM_S_FA_YOY_NETPROFIT(B925,"2021-12-31")</f>
        <v>74.504864998299993</v>
      </c>
      <c r="AA925" s="6">
        <f>[1]!EM_S_FA_YOY_NETPROFIT(B925,"2022-12-31")</f>
        <v>135.18855346859999</v>
      </c>
      <c r="AB925" s="7">
        <f t="shared" si="88"/>
        <v>-303.59961365063327</v>
      </c>
      <c r="AC925" s="8">
        <f t="shared" si="89"/>
        <v>708.10015078672075</v>
      </c>
    </row>
    <row r="926" spans="1:29" ht="16.5" x14ac:dyDescent="0.45">
      <c r="A926" s="9">
        <v>1006</v>
      </c>
      <c r="B926" s="5" t="s">
        <v>3370</v>
      </c>
      <c r="C926" s="5" t="s">
        <v>3371</v>
      </c>
      <c r="D926" s="5" t="s">
        <v>3372</v>
      </c>
      <c r="E926" s="5" t="s">
        <v>240</v>
      </c>
      <c r="F926" s="5" t="s">
        <v>11777</v>
      </c>
      <c r="G926" s="5">
        <v>28</v>
      </c>
      <c r="H926" s="5">
        <v>3</v>
      </c>
      <c r="I926" s="5">
        <f t="shared" si="84"/>
        <v>3</v>
      </c>
      <c r="J926" s="5">
        <f t="shared" si="85"/>
        <v>5</v>
      </c>
      <c r="K926" s="5"/>
      <c r="L926" s="5"/>
      <c r="M926" s="5"/>
      <c r="N926" s="5"/>
      <c r="O926" s="5" t="s">
        <v>3369</v>
      </c>
      <c r="P926" s="6">
        <f>[1]!EM_S_INFO_EMPLOYEE(B926,"2019")</f>
        <v>6044</v>
      </c>
      <c r="Q926" s="6">
        <f>[1]!EM_S_STM07_IS(B926,"83","2019-12-31","1",1000000000)</f>
        <v>6.6349143526800001</v>
      </c>
      <c r="R926" s="6">
        <f>[1]!EM_S_FA_YOY_OR(B926,"2019-12-31")</f>
        <v>16.842366139100001</v>
      </c>
      <c r="S926" s="6">
        <f>[1]!EM_S_FA_YOY_OR(B926,"2020-12-31")</f>
        <v>17.9145351463</v>
      </c>
      <c r="T926" s="6">
        <f>[1]!EM_S_FA_YOY_OR(B926,"2021-12-31")</f>
        <v>16.9532463858</v>
      </c>
      <c r="U926" s="6">
        <f>[1]!EM_S_FA_YOY_OR(B926,"2022-12-31")</f>
        <v>-6.3408122156999998</v>
      </c>
      <c r="V926" s="7">
        <f t="shared" si="86"/>
        <v>9.508989772133333</v>
      </c>
      <c r="W926" s="8">
        <f t="shared" si="87"/>
        <v>13.734743765735496</v>
      </c>
      <c r="X926" s="6">
        <f>[1]!EM_S_FA_YOY_NETPROFIT(B926,"2019-12-31")</f>
        <v>48.3643153465</v>
      </c>
      <c r="Y926" s="6">
        <f>[1]!EM_S_FA_YOY_NETPROFIT(B926,"2020-12-31")</f>
        <v>50.023202648100003</v>
      </c>
      <c r="Z926" s="6">
        <f>[1]!EM_S_FA_YOY_NETPROFIT(B926,"2021-12-31")</f>
        <v>-35.859139270599997</v>
      </c>
      <c r="AA926" s="6">
        <f>[1]!EM_S_FA_YOY_NETPROFIT(B926,"2022-12-31")</f>
        <v>-39.992291049099997</v>
      </c>
      <c r="AB926" s="7">
        <f t="shared" si="88"/>
        <v>-8.6094092238666633</v>
      </c>
      <c r="AC926" s="8">
        <f t="shared" si="89"/>
        <v>50.819367539379556</v>
      </c>
    </row>
    <row r="927" spans="1:29" ht="16.5" x14ac:dyDescent="0.45">
      <c r="A927" s="9">
        <v>1007</v>
      </c>
      <c r="B927" s="5" t="s">
        <v>3373</v>
      </c>
      <c r="C927" s="5" t="s">
        <v>3374</v>
      </c>
      <c r="D927" s="5" t="s">
        <v>3375</v>
      </c>
      <c r="E927" s="5" t="s">
        <v>474</v>
      </c>
      <c r="F927" s="5" t="s">
        <v>11753</v>
      </c>
      <c r="G927" s="5">
        <v>3</v>
      </c>
      <c r="H927" s="5">
        <v>3</v>
      </c>
      <c r="I927" s="5">
        <f t="shared" si="84"/>
        <v>4</v>
      </c>
      <c r="J927" s="5">
        <f t="shared" si="85"/>
        <v>7</v>
      </c>
      <c r="K927" s="5"/>
      <c r="L927" s="5"/>
      <c r="M927" s="5"/>
      <c r="N927" s="5"/>
      <c r="O927" s="5" t="s">
        <v>3376</v>
      </c>
      <c r="P927" s="6">
        <f>[1]!EM_S_INFO_EMPLOYEE(B927,"2019")</f>
        <v>2765</v>
      </c>
      <c r="Q927" s="6">
        <f>[1]!EM_S_STM07_IS(B927,"83","2019-12-31","1",1000000000)</f>
        <v>2.2843285905699999</v>
      </c>
      <c r="R927" s="6">
        <f>[1]!EM_S_FA_YOY_OR(B927,"2019-12-31")</f>
        <v>-20.427217175500001</v>
      </c>
      <c r="S927" s="6">
        <f>[1]!EM_S_FA_YOY_OR(B927,"2020-12-31")</f>
        <v>-7.3492725111999997</v>
      </c>
      <c r="T927" s="6">
        <f>[1]!EM_S_FA_YOY_OR(B927,"2021-12-31")</f>
        <v>5.9667255629999998</v>
      </c>
      <c r="U927" s="6">
        <f>[1]!EM_S_FA_YOY_OR(B927,"2022-12-31")</f>
        <v>-22.250347445300001</v>
      </c>
      <c r="V927" s="7">
        <f t="shared" si="86"/>
        <v>-7.8776314645000012</v>
      </c>
      <c r="W927" s="8">
        <f t="shared" si="87"/>
        <v>14.115954614427688</v>
      </c>
      <c r="X927" s="6">
        <f>[1]!EM_S_FA_YOY_NETPROFIT(B927,"2019-12-31")</f>
        <v>103.2013279537</v>
      </c>
      <c r="Y927" s="6">
        <f>[1]!EM_S_FA_YOY_NETPROFIT(B927,"2020-12-31")</f>
        <v>-64.151235662999994</v>
      </c>
      <c r="Z927" s="6">
        <f>[1]!EM_S_FA_YOY_NETPROFIT(B927,"2021-12-31")</f>
        <v>-2594.3634235492</v>
      </c>
      <c r="AA927" s="6">
        <f>[1]!EM_S_FA_YOY_NETPROFIT(B927,"2022-12-31")</f>
        <v>34.147657097699998</v>
      </c>
      <c r="AB927" s="7">
        <f t="shared" si="88"/>
        <v>-874.78900070483326</v>
      </c>
      <c r="AC927" s="8">
        <f t="shared" si="89"/>
        <v>1490.0059781272348</v>
      </c>
    </row>
    <row r="928" spans="1:29" ht="16.5" x14ac:dyDescent="0.45">
      <c r="A928" s="9">
        <v>1008</v>
      </c>
      <c r="B928" s="5" t="s">
        <v>3377</v>
      </c>
      <c r="C928" s="5" t="s">
        <v>3378</v>
      </c>
      <c r="D928" s="5" t="s">
        <v>3379</v>
      </c>
      <c r="E928" s="5" t="s">
        <v>120</v>
      </c>
      <c r="F928" s="5" t="s">
        <v>11773</v>
      </c>
      <c r="G928" s="5">
        <v>24</v>
      </c>
      <c r="H928" s="5">
        <v>2</v>
      </c>
      <c r="I928" s="5">
        <f t="shared" si="84"/>
        <v>1</v>
      </c>
      <c r="J928" s="5">
        <f t="shared" si="85"/>
        <v>11</v>
      </c>
      <c r="K928" s="5"/>
      <c r="L928" s="5"/>
      <c r="M928" s="5"/>
      <c r="N928" s="5"/>
      <c r="O928" s="5" t="s">
        <v>3376</v>
      </c>
      <c r="P928" s="6">
        <f>[1]!EM_S_INFO_EMPLOYEE(B928,"2019")</f>
        <v>1839</v>
      </c>
      <c r="Q928" s="6">
        <f>[1]!EM_S_STM07_IS(B928,"83","2019-12-31","1",1000000000)</f>
        <v>1.5044346633600001</v>
      </c>
      <c r="R928" s="6">
        <f>[1]!EM_S_FA_YOY_OR(B928,"2019-12-31")</f>
        <v>1.5554645693</v>
      </c>
      <c r="S928" s="6">
        <f>[1]!EM_S_FA_YOY_OR(B928,"2020-12-31")</f>
        <v>-10.798991502</v>
      </c>
      <c r="T928" s="6">
        <f>[1]!EM_S_FA_YOY_OR(B928,"2021-12-31")</f>
        <v>7.5978736577000001</v>
      </c>
      <c r="U928" s="6">
        <f>[1]!EM_S_FA_YOY_OR(B928,"2022-12-31")</f>
        <v>9.0575209800000001E-2</v>
      </c>
      <c r="V928" s="7">
        <f t="shared" si="86"/>
        <v>-1.0368475448333332</v>
      </c>
      <c r="W928" s="8">
        <f t="shared" si="87"/>
        <v>9.2501066738062363</v>
      </c>
      <c r="X928" s="6">
        <f>[1]!EM_S_FA_YOY_NETPROFIT(B928,"2019-12-31")</f>
        <v>40.961856152700001</v>
      </c>
      <c r="Y928" s="6">
        <f>[1]!EM_S_FA_YOY_NETPROFIT(B928,"2020-12-31")</f>
        <v>102.86969571829999</v>
      </c>
      <c r="Z928" s="6">
        <f>[1]!EM_S_FA_YOY_NETPROFIT(B928,"2021-12-31")</f>
        <v>-3413.5900765963002</v>
      </c>
      <c r="AA928" s="6">
        <f>[1]!EM_S_FA_YOY_NETPROFIT(B928,"2022-12-31")</f>
        <v>34.711365289500002</v>
      </c>
      <c r="AB928" s="7">
        <f t="shared" si="88"/>
        <v>-1092.0030051961667</v>
      </c>
      <c r="AC928" s="8">
        <f t="shared" si="89"/>
        <v>2010.8421835317899</v>
      </c>
    </row>
    <row r="929" spans="1:29" ht="16.5" x14ac:dyDescent="0.45">
      <c r="A929" s="9">
        <v>1009</v>
      </c>
      <c r="B929" s="5" t="s">
        <v>3380</v>
      </c>
      <c r="C929" s="5" t="s">
        <v>3381</v>
      </c>
      <c r="D929" s="5" t="s">
        <v>3382</v>
      </c>
      <c r="E929" s="5" t="s">
        <v>120</v>
      </c>
      <c r="F929" s="5" t="s">
        <v>11756</v>
      </c>
      <c r="G929" s="5">
        <v>6</v>
      </c>
      <c r="H929" s="5">
        <v>2</v>
      </c>
      <c r="I929" s="5">
        <f t="shared" si="84"/>
        <v>2</v>
      </c>
      <c r="J929" s="5">
        <f t="shared" si="85"/>
        <v>11</v>
      </c>
      <c r="K929" s="5"/>
      <c r="L929" s="5"/>
      <c r="M929" s="5"/>
      <c r="N929" s="5"/>
      <c r="O929" s="5" t="s">
        <v>3376</v>
      </c>
      <c r="P929" s="6">
        <f>[1]!EM_S_INFO_EMPLOYEE(B929,"2019")</f>
        <v>1508</v>
      </c>
      <c r="Q929" s="6">
        <f>[1]!EM_S_STM07_IS(B929,"83","2019-12-31","1",1000000000)</f>
        <v>0.82711377125999996</v>
      </c>
      <c r="R929" s="6">
        <f>[1]!EM_S_FA_YOY_OR(B929,"2019-12-31")</f>
        <v>2.4772343171000002</v>
      </c>
      <c r="S929" s="6">
        <f>[1]!EM_S_FA_YOY_OR(B929,"2020-12-31")</f>
        <v>-40.079478708800004</v>
      </c>
      <c r="T929" s="6">
        <f>[1]!EM_S_FA_YOY_OR(B929,"2021-12-31")</f>
        <v>28.018819478800001</v>
      </c>
      <c r="U929" s="6">
        <f>[1]!EM_S_FA_YOY_OR(B929,"2022-12-31")</f>
        <v>7.8098374565000004</v>
      </c>
      <c r="V929" s="7">
        <f t="shared" si="86"/>
        <v>-1.4169405911666673</v>
      </c>
      <c r="W929" s="8">
        <f t="shared" si="87"/>
        <v>34.974199474291034</v>
      </c>
      <c r="X929" s="6">
        <f>[1]!EM_S_FA_YOY_NETPROFIT(B929,"2019-12-31")</f>
        <v>-29.731283986299999</v>
      </c>
      <c r="Y929" s="6">
        <f>[1]!EM_S_FA_YOY_NETPROFIT(B929,"2020-12-31")</f>
        <v>-689.42419828120001</v>
      </c>
      <c r="Z929" s="6">
        <f>[1]!EM_S_FA_YOY_NETPROFIT(B929,"2021-12-31")</f>
        <v>103.5791214436</v>
      </c>
      <c r="AA929" s="6">
        <f>[1]!EM_S_FA_YOY_NETPROFIT(B929,"2022-12-31")</f>
        <v>94.420886184500006</v>
      </c>
      <c r="AB929" s="7">
        <f t="shared" si="88"/>
        <v>-163.80806355103334</v>
      </c>
      <c r="AC929" s="8">
        <f t="shared" si="89"/>
        <v>455.21995687225285</v>
      </c>
    </row>
    <row r="930" spans="1:29" ht="16.5" x14ac:dyDescent="0.45">
      <c r="A930" s="9">
        <v>1010</v>
      </c>
      <c r="B930" s="5" t="s">
        <v>3383</v>
      </c>
      <c r="C930" s="5" t="s">
        <v>3384</v>
      </c>
      <c r="D930" s="5" t="s">
        <v>3385</v>
      </c>
      <c r="E930" s="5" t="s">
        <v>259</v>
      </c>
      <c r="F930" s="5" t="s">
        <v>11778</v>
      </c>
      <c r="G930" s="5">
        <v>29</v>
      </c>
      <c r="H930" s="5">
        <v>3</v>
      </c>
      <c r="I930" s="5">
        <f t="shared" si="84"/>
        <v>3</v>
      </c>
      <c r="J930" s="5">
        <f t="shared" si="85"/>
        <v>5</v>
      </c>
      <c r="K930" s="5"/>
      <c r="L930" s="5"/>
      <c r="M930" s="5"/>
      <c r="N930" s="5"/>
      <c r="O930" s="5" t="s">
        <v>3376</v>
      </c>
      <c r="P930" s="6">
        <f>[1]!EM_S_INFO_EMPLOYEE(B930,"2019")</f>
        <v>416</v>
      </c>
      <c r="Q930" s="6">
        <f>[1]!EM_S_STM07_IS(B930,"83","2019-12-31","1",1000000000)</f>
        <v>0.28153859024</v>
      </c>
      <c r="R930" s="6">
        <f>[1]!EM_S_FA_YOY_OR(B930,"2019-12-31")</f>
        <v>-33.976898587199997</v>
      </c>
      <c r="S930" s="6">
        <f>[1]!EM_S_FA_YOY_OR(B930,"2020-12-31")</f>
        <v>152.31948476560001</v>
      </c>
      <c r="T930" s="6">
        <f>[1]!EM_S_FA_YOY_OR(B930,"2021-12-31")</f>
        <v>-28.787886707599998</v>
      </c>
      <c r="U930" s="6">
        <f>[1]!EM_S_FA_YOY_OR(B930,"2022-12-31")</f>
        <v>-12.1216141631</v>
      </c>
      <c r="V930" s="7">
        <f t="shared" si="86"/>
        <v>37.136661298300005</v>
      </c>
      <c r="W930" s="8">
        <f t="shared" si="87"/>
        <v>100.09871765690252</v>
      </c>
      <c r="X930" s="6">
        <f>[1]!EM_S_FA_YOY_NETPROFIT(B930,"2019-12-31")</f>
        <v>134.28672372860001</v>
      </c>
      <c r="Y930" s="6">
        <f>[1]!EM_S_FA_YOY_NETPROFIT(B930,"2020-12-31")</f>
        <v>78.033336481199996</v>
      </c>
      <c r="Z930" s="6">
        <f>[1]!EM_S_FA_YOY_NETPROFIT(B930,"2021-12-31")</f>
        <v>-29.082440425400002</v>
      </c>
      <c r="AA930" s="6">
        <f>[1]!EM_S_FA_YOY_NETPROFIT(B930,"2022-12-31")</f>
        <v>20.298505408299999</v>
      </c>
      <c r="AB930" s="7">
        <f t="shared" si="88"/>
        <v>23.083133821366662</v>
      </c>
      <c r="AC930" s="8">
        <f t="shared" si="89"/>
        <v>53.612153772491446</v>
      </c>
    </row>
    <row r="931" spans="1:29" ht="16.5" x14ac:dyDescent="0.45">
      <c r="A931" s="9">
        <v>1011</v>
      </c>
      <c r="B931" s="5" t="s">
        <v>3386</v>
      </c>
      <c r="C931" s="5" t="s">
        <v>3387</v>
      </c>
      <c r="D931" s="5" t="s">
        <v>3388</v>
      </c>
      <c r="E931" s="5" t="s">
        <v>120</v>
      </c>
      <c r="F931" s="5" t="s">
        <v>11766</v>
      </c>
      <c r="G931" s="5">
        <v>17</v>
      </c>
      <c r="H931" s="5">
        <v>2</v>
      </c>
      <c r="I931" s="5">
        <f t="shared" si="84"/>
        <v>2</v>
      </c>
      <c r="J931" s="5">
        <f t="shared" si="85"/>
        <v>11</v>
      </c>
      <c r="K931" s="5"/>
      <c r="L931" s="5"/>
      <c r="M931" s="5"/>
      <c r="N931" s="5"/>
      <c r="O931" s="5" t="s">
        <v>3389</v>
      </c>
      <c r="P931" s="6">
        <f>[1]!EM_S_INFO_EMPLOYEE(B931,"2019")</f>
        <v>2230</v>
      </c>
      <c r="Q931" s="6">
        <f>[1]!EM_S_STM07_IS(B931,"83","2019-12-31","1",1000000000)</f>
        <v>1.5739931192600001</v>
      </c>
      <c r="R931" s="6">
        <f>[1]!EM_S_FA_YOY_OR(B931,"2019-12-31")</f>
        <v>-10.904024287</v>
      </c>
      <c r="S931" s="6">
        <f>[1]!EM_S_FA_YOY_OR(B931,"2020-12-31")</f>
        <v>-5.3386845312000002</v>
      </c>
      <c r="T931" s="6">
        <f>[1]!EM_S_FA_YOY_OR(B931,"2021-12-31")</f>
        <v>15.678677626000001</v>
      </c>
      <c r="U931" s="6">
        <f>[1]!EM_S_FA_YOY_OR(B931,"2022-12-31")</f>
        <v>3.5078417795000001</v>
      </c>
      <c r="V931" s="7">
        <f t="shared" si="86"/>
        <v>4.6159449581000001</v>
      </c>
      <c r="W931" s="8">
        <f t="shared" si="87"/>
        <v>10.552407189951648</v>
      </c>
      <c r="X931" s="6">
        <f>[1]!EM_S_FA_YOY_NETPROFIT(B931,"2019-12-31")</f>
        <v>-26.531247048299999</v>
      </c>
      <c r="Y931" s="6">
        <f>[1]!EM_S_FA_YOY_NETPROFIT(B931,"2020-12-31")</f>
        <v>25.391455618399998</v>
      </c>
      <c r="Z931" s="6">
        <f>[1]!EM_S_FA_YOY_NETPROFIT(B931,"2021-12-31")</f>
        <v>-10.004866402199999</v>
      </c>
      <c r="AA931" s="6">
        <f>[1]!EM_S_FA_YOY_NETPROFIT(B931,"2022-12-31")</f>
        <v>4.6537402491000002</v>
      </c>
      <c r="AB931" s="7">
        <f t="shared" si="88"/>
        <v>6.6801098217666661</v>
      </c>
      <c r="AC931" s="8">
        <f t="shared" si="89"/>
        <v>17.784952442451878</v>
      </c>
    </row>
    <row r="932" spans="1:29" ht="16.5" x14ac:dyDescent="0.45">
      <c r="A932" s="9">
        <v>1012</v>
      </c>
      <c r="B932" s="5" t="s">
        <v>3390</v>
      </c>
      <c r="C932" s="5" t="s">
        <v>3391</v>
      </c>
      <c r="D932" s="5" t="s">
        <v>3392</v>
      </c>
      <c r="E932" s="5" t="s">
        <v>474</v>
      </c>
      <c r="F932" s="5" t="s">
        <v>11771</v>
      </c>
      <c r="G932" s="5">
        <v>22</v>
      </c>
      <c r="H932" s="5">
        <v>3</v>
      </c>
      <c r="I932" s="5">
        <f t="shared" si="84"/>
        <v>4</v>
      </c>
      <c r="J932" s="5">
        <f t="shared" si="85"/>
        <v>7</v>
      </c>
      <c r="K932" s="5"/>
      <c r="L932" s="5"/>
      <c r="M932" s="5"/>
      <c r="N932" s="5"/>
      <c r="O932" s="5" t="s">
        <v>3389</v>
      </c>
      <c r="P932" s="6">
        <f>[1]!EM_S_INFO_EMPLOYEE(B932,"2019")</f>
        <v>1379</v>
      </c>
      <c r="Q932" s="6">
        <f>[1]!EM_S_STM07_IS(B932,"83","2019-12-31","1",1000000000)</f>
        <v>2.03687635519</v>
      </c>
      <c r="R932" s="6">
        <f>[1]!EM_S_FA_YOY_OR(B932,"2019-12-31")</f>
        <v>-10.8102920987</v>
      </c>
      <c r="S932" s="6">
        <f>[1]!EM_S_FA_YOY_OR(B932,"2020-12-31")</f>
        <v>-24.237457985700001</v>
      </c>
      <c r="T932" s="6">
        <f>[1]!EM_S_FA_YOY_OR(B932,"2021-12-31")</f>
        <v>53.921724207700002</v>
      </c>
      <c r="U932" s="6">
        <f>[1]!EM_S_FA_YOY_OR(B932,"2022-12-31")</f>
        <v>56.844560577700001</v>
      </c>
      <c r="V932" s="7">
        <f t="shared" si="86"/>
        <v>28.842942266566666</v>
      </c>
      <c r="W932" s="8">
        <f t="shared" si="87"/>
        <v>45.992199461616011</v>
      </c>
      <c r="X932" s="6">
        <f>[1]!EM_S_FA_YOY_NETPROFIT(B932,"2019-12-31")</f>
        <v>-640.3071041549</v>
      </c>
      <c r="Y932" s="6">
        <f>[1]!EM_S_FA_YOY_NETPROFIT(B932,"2020-12-31")</f>
        <v>113.19211432900001</v>
      </c>
      <c r="Z932" s="6">
        <f>[1]!EM_S_FA_YOY_NETPROFIT(B932,"2021-12-31")</f>
        <v>248.12355051879999</v>
      </c>
      <c r="AA932" s="6">
        <f>[1]!EM_S_FA_YOY_NETPROFIT(B932,"2022-12-31")</f>
        <v>61.203883567699997</v>
      </c>
      <c r="AB932" s="7">
        <f t="shared" si="88"/>
        <v>140.83984947183333</v>
      </c>
      <c r="AC932" s="8">
        <f t="shared" si="89"/>
        <v>96.478175859485077</v>
      </c>
    </row>
    <row r="933" spans="1:29" ht="16.5" x14ac:dyDescent="0.45">
      <c r="A933" s="9">
        <v>1013</v>
      </c>
      <c r="B933" s="5" t="s">
        <v>3393</v>
      </c>
      <c r="C933" s="5" t="s">
        <v>3394</v>
      </c>
      <c r="D933" s="5" t="s">
        <v>3395</v>
      </c>
      <c r="E933" s="5" t="s">
        <v>7</v>
      </c>
      <c r="F933" s="5" t="s">
        <v>11757</v>
      </c>
      <c r="G933" s="5">
        <v>7</v>
      </c>
      <c r="H933" s="5">
        <v>2</v>
      </c>
      <c r="I933" s="5">
        <f t="shared" si="84"/>
        <v>4</v>
      </c>
      <c r="J933" s="5">
        <f t="shared" si="85"/>
        <v>11</v>
      </c>
      <c r="K933" s="5"/>
      <c r="L933" s="5"/>
      <c r="M933" s="5"/>
      <c r="N933" s="5"/>
      <c r="O933" s="5" t="s">
        <v>3389</v>
      </c>
      <c r="P933" s="6">
        <f>[1]!EM_S_INFO_EMPLOYEE(B933,"2019")</f>
        <v>2882</v>
      </c>
      <c r="Q933" s="6">
        <f>[1]!EM_S_STM07_IS(B933,"83","2019-12-31","1",1000000000)</f>
        <v>2.6101725224700001</v>
      </c>
      <c r="R933" s="6">
        <f>[1]!EM_S_FA_YOY_OR(B933,"2019-12-31")</f>
        <v>-3.8475736807000001</v>
      </c>
      <c r="S933" s="6">
        <f>[1]!EM_S_FA_YOY_OR(B933,"2020-12-31")</f>
        <v>-7.1881731543000003</v>
      </c>
      <c r="T933" s="6">
        <f>[1]!EM_S_FA_YOY_OR(B933,"2021-12-31")</f>
        <v>15.825108227499999</v>
      </c>
      <c r="U933" s="6">
        <f>[1]!EM_S_FA_YOY_OR(B933,"2022-12-31")</f>
        <v>56.835900542700003</v>
      </c>
      <c r="V933" s="7">
        <f t="shared" si="86"/>
        <v>21.824278538633337</v>
      </c>
      <c r="W933" s="8">
        <f t="shared" si="87"/>
        <v>32.430896325976093</v>
      </c>
      <c r="X933" s="6">
        <f>[1]!EM_S_FA_YOY_NETPROFIT(B933,"2019-12-31")</f>
        <v>38.9271104842</v>
      </c>
      <c r="Y933" s="6">
        <f>[1]!EM_S_FA_YOY_NETPROFIT(B933,"2020-12-31")</f>
        <v>-5.4677707575000003</v>
      </c>
      <c r="Z933" s="6">
        <f>[1]!EM_S_FA_YOY_NETPROFIT(B933,"2021-12-31")</f>
        <v>22.4480434725</v>
      </c>
      <c r="AA933" s="6">
        <f>[1]!EM_S_FA_YOY_NETPROFIT(B933,"2022-12-31")</f>
        <v>83.158046332599994</v>
      </c>
      <c r="AB933" s="7">
        <f t="shared" si="88"/>
        <v>33.379439682533331</v>
      </c>
      <c r="AC933" s="8">
        <f t="shared" si="89"/>
        <v>45.312861651494856</v>
      </c>
    </row>
    <row r="934" spans="1:29" ht="16.5" x14ac:dyDescent="0.45">
      <c r="A934" s="9">
        <v>1014</v>
      </c>
      <c r="B934" s="5" t="s">
        <v>3396</v>
      </c>
      <c r="C934" s="5" t="s">
        <v>3397</v>
      </c>
      <c r="D934" s="5" t="s">
        <v>3398</v>
      </c>
      <c r="E934" s="5" t="s">
        <v>120</v>
      </c>
      <c r="F934" s="5" t="s">
        <v>11776</v>
      </c>
      <c r="G934" s="5">
        <v>27</v>
      </c>
      <c r="H934" s="5">
        <v>3</v>
      </c>
      <c r="I934" s="5">
        <f t="shared" si="84"/>
        <v>2</v>
      </c>
      <c r="J934" s="5">
        <f t="shared" si="85"/>
        <v>10</v>
      </c>
      <c r="K934" s="5"/>
      <c r="L934" s="5"/>
      <c r="M934" s="5"/>
      <c r="N934" s="5"/>
      <c r="O934" s="5" t="s">
        <v>3389</v>
      </c>
      <c r="P934" s="6">
        <f>[1]!EM_S_INFO_EMPLOYEE(B934,"2019")</f>
        <v>2110</v>
      </c>
      <c r="Q934" s="6">
        <f>[1]!EM_S_STM07_IS(B934,"83","2019-12-31","1",1000000000)</f>
        <v>1.20033737824</v>
      </c>
      <c r="R934" s="6">
        <f>[1]!EM_S_FA_YOY_OR(B934,"2019-12-31")</f>
        <v>-20.994222307499999</v>
      </c>
      <c r="S934" s="6">
        <f>[1]!EM_S_FA_YOY_OR(B934,"2020-12-31")</f>
        <v>24.721869868399999</v>
      </c>
      <c r="T934" s="6">
        <f>[1]!EM_S_FA_YOY_OR(B934,"2021-12-31")</f>
        <v>-4.8294448322000001</v>
      </c>
      <c r="U934" s="6">
        <f>[1]!EM_S_FA_YOY_OR(B934,"2022-12-31")</f>
        <v>-8.0096208309999994</v>
      </c>
      <c r="V934" s="7">
        <f t="shared" si="86"/>
        <v>3.9609347350666666</v>
      </c>
      <c r="W934" s="8">
        <f t="shared" si="87"/>
        <v>18.049673142572185</v>
      </c>
      <c r="X934" s="6">
        <f>[1]!EM_S_FA_YOY_NETPROFIT(B934,"2019-12-31")</f>
        <v>113.07259691589999</v>
      </c>
      <c r="Y934" s="6">
        <f>[1]!EM_S_FA_YOY_NETPROFIT(B934,"2020-12-31")</f>
        <v>11.4261476398</v>
      </c>
      <c r="Z934" s="6">
        <f>[1]!EM_S_FA_YOY_NETPROFIT(B934,"2021-12-31")</f>
        <v>-91.552563959400004</v>
      </c>
      <c r="AA934" s="6">
        <f>[1]!EM_S_FA_YOY_NETPROFIT(B934,"2022-12-31")</f>
        <v>1261.7748021528</v>
      </c>
      <c r="AB934" s="7">
        <f t="shared" si="88"/>
        <v>393.88279527773335</v>
      </c>
      <c r="AC934" s="8">
        <f t="shared" si="89"/>
        <v>753.37809595108411</v>
      </c>
    </row>
    <row r="935" spans="1:29" ht="16.5" x14ac:dyDescent="0.45">
      <c r="A935" s="9">
        <v>1015</v>
      </c>
      <c r="B935" s="5" t="s">
        <v>3399</v>
      </c>
      <c r="C935" s="5" t="s">
        <v>3400</v>
      </c>
      <c r="D935" s="5" t="s">
        <v>3401</v>
      </c>
      <c r="E935" s="5" t="s">
        <v>259</v>
      </c>
      <c r="F935" s="5" t="s">
        <v>11756</v>
      </c>
      <c r="G935" s="5">
        <v>6</v>
      </c>
      <c r="H935" s="5">
        <v>2</v>
      </c>
      <c r="I935" s="5">
        <f t="shared" si="84"/>
        <v>2</v>
      </c>
      <c r="J935" s="5">
        <f t="shared" si="85"/>
        <v>11</v>
      </c>
      <c r="K935" s="5"/>
      <c r="L935" s="5"/>
      <c r="M935" s="5"/>
      <c r="N935" s="5"/>
      <c r="O935" s="5" t="s">
        <v>3402</v>
      </c>
      <c r="P935" s="6">
        <f>[1]!EM_S_INFO_EMPLOYEE(B935,"2019")</f>
        <v>1208</v>
      </c>
      <c r="Q935" s="6">
        <f>[1]!EM_S_STM07_IS(B935,"83","2019-12-31","1",1000000000)</f>
        <v>2.1600476607500001</v>
      </c>
      <c r="R935" s="6">
        <f>[1]!EM_S_FA_YOY_OR(B935,"2019-12-31")</f>
        <v>9.7097065307000001</v>
      </c>
      <c r="S935" s="6">
        <f>[1]!EM_S_FA_YOY_OR(B935,"2020-12-31")</f>
        <v>-11.3642071048</v>
      </c>
      <c r="T935" s="6">
        <f>[1]!EM_S_FA_YOY_OR(B935,"2021-12-31")</f>
        <v>14.112446590499999</v>
      </c>
      <c r="U935" s="6">
        <f>[1]!EM_S_FA_YOY_OR(B935,"2022-12-31")</f>
        <v>-2.0875922251999999</v>
      </c>
      <c r="V935" s="7">
        <f t="shared" si="86"/>
        <v>0.22021575349999978</v>
      </c>
      <c r="W935" s="8">
        <f t="shared" si="87"/>
        <v>12.894163568354262</v>
      </c>
      <c r="X935" s="6">
        <f>[1]!EM_S_FA_YOY_NETPROFIT(B935,"2019-12-31")</f>
        <v>-5.7568902312999999</v>
      </c>
      <c r="Y935" s="6">
        <f>[1]!EM_S_FA_YOY_NETPROFIT(B935,"2020-12-31")</f>
        <v>-38.934969727899997</v>
      </c>
      <c r="Z935" s="6">
        <f>[1]!EM_S_FA_YOY_NETPROFIT(B935,"2021-12-31")</f>
        <v>-52.938252085800002</v>
      </c>
      <c r="AA935" s="6">
        <f>[1]!EM_S_FA_YOY_NETPROFIT(B935,"2022-12-31")</f>
        <v>-3107.8738740242002</v>
      </c>
      <c r="AB935" s="7">
        <f t="shared" si="88"/>
        <v>-1066.5823652793001</v>
      </c>
      <c r="AC935" s="8">
        <f t="shared" si="89"/>
        <v>1767.8241685005673</v>
      </c>
    </row>
    <row r="936" spans="1:29" ht="16.5" x14ac:dyDescent="0.45">
      <c r="A936" s="9">
        <v>1016</v>
      </c>
      <c r="B936" s="5" t="s">
        <v>3403</v>
      </c>
      <c r="C936" s="5" t="s">
        <v>3404</v>
      </c>
      <c r="D936" s="5" t="s">
        <v>3405</v>
      </c>
      <c r="E936" s="5" t="s">
        <v>288</v>
      </c>
      <c r="F936" s="5" t="s">
        <v>11775</v>
      </c>
      <c r="G936" s="5">
        <v>26</v>
      </c>
      <c r="H936" s="5">
        <v>2</v>
      </c>
      <c r="I936" s="5">
        <f t="shared" si="84"/>
        <v>3</v>
      </c>
      <c r="J936" s="5">
        <f t="shared" si="85"/>
        <v>3</v>
      </c>
      <c r="K936" s="5"/>
      <c r="L936" s="5"/>
      <c r="M936" s="5"/>
      <c r="N936" s="5"/>
      <c r="O936" s="5" t="s">
        <v>3402</v>
      </c>
      <c r="P936" s="6">
        <f>[1]!EM_S_INFO_EMPLOYEE(B936,"2019")</f>
        <v>1644</v>
      </c>
      <c r="Q936" s="6">
        <f>[1]!EM_S_STM07_IS(B936,"83","2019-12-31","1",1000000000)</f>
        <v>3.2498211750100001</v>
      </c>
      <c r="R936" s="6">
        <f>[1]!EM_S_FA_YOY_OR(B936,"2019-12-31")</f>
        <v>-11.6678531422</v>
      </c>
      <c r="S936" s="6">
        <f>[1]!EM_S_FA_YOY_OR(B936,"2020-12-31")</f>
        <v>-13.976713848899999</v>
      </c>
      <c r="T936" s="6">
        <f>[1]!EM_S_FA_YOY_OR(B936,"2021-12-31")</f>
        <v>31.6996152661</v>
      </c>
      <c r="U936" s="6">
        <f>[1]!EM_S_FA_YOY_OR(B936,"2022-12-31")</f>
        <v>-15.7569551084</v>
      </c>
      <c r="V936" s="7">
        <f t="shared" si="86"/>
        <v>0.65531543626666655</v>
      </c>
      <c r="W936" s="8">
        <f t="shared" si="87"/>
        <v>26.899883432441655</v>
      </c>
      <c r="X936" s="6">
        <f>[1]!EM_S_FA_YOY_NETPROFIT(B936,"2019-12-31")</f>
        <v>127.4279471923</v>
      </c>
      <c r="Y936" s="6">
        <f>[1]!EM_S_FA_YOY_NETPROFIT(B936,"2020-12-31")</f>
        <v>15.3557328454</v>
      </c>
      <c r="Z936" s="6">
        <f>[1]!EM_S_FA_YOY_NETPROFIT(B936,"2021-12-31")</f>
        <v>2.5853470785999999</v>
      </c>
      <c r="AA936" s="6">
        <f>[1]!EM_S_FA_YOY_NETPROFIT(B936,"2022-12-31")</f>
        <v>-94.456865726399997</v>
      </c>
      <c r="AB936" s="7">
        <f t="shared" si="88"/>
        <v>-25.50526193413333</v>
      </c>
      <c r="AC936" s="8">
        <f t="shared" si="89"/>
        <v>60.054254114946048</v>
      </c>
    </row>
    <row r="937" spans="1:29" ht="16.5" x14ac:dyDescent="0.45">
      <c r="A937" s="9">
        <v>1017</v>
      </c>
      <c r="B937" s="5" t="s">
        <v>3406</v>
      </c>
      <c r="C937" s="5" t="s">
        <v>3407</v>
      </c>
      <c r="D937" s="5" t="s">
        <v>3408</v>
      </c>
      <c r="E937" s="5" t="s">
        <v>259</v>
      </c>
      <c r="F937" s="5" t="s">
        <v>11773</v>
      </c>
      <c r="G937" s="5">
        <v>24</v>
      </c>
      <c r="H937" s="5">
        <v>2</v>
      </c>
      <c r="I937" s="5">
        <f t="shared" si="84"/>
        <v>1</v>
      </c>
      <c r="J937" s="5">
        <f t="shared" si="85"/>
        <v>11</v>
      </c>
      <c r="K937" s="5"/>
      <c r="L937" s="5"/>
      <c r="M937" s="5"/>
      <c r="N937" s="5"/>
      <c r="O937" s="5" t="s">
        <v>3402</v>
      </c>
      <c r="P937" s="6">
        <f>[1]!EM_S_INFO_EMPLOYEE(B937,"2019")</f>
        <v>930</v>
      </c>
      <c r="Q937" s="6">
        <f>[1]!EM_S_STM07_IS(B937,"83","2019-12-31","1",1000000000)</f>
        <v>1.24581074275</v>
      </c>
      <c r="R937" s="6">
        <f>[1]!EM_S_FA_YOY_OR(B937,"2019-12-31")</f>
        <v>18.786622793500001</v>
      </c>
      <c r="S937" s="6">
        <f>[1]!EM_S_FA_YOY_OR(B937,"2020-12-31")</f>
        <v>16.349784056299999</v>
      </c>
      <c r="T937" s="6">
        <f>[1]!EM_S_FA_YOY_OR(B937,"2021-12-31")</f>
        <v>23.9029014997</v>
      </c>
      <c r="U937" s="6">
        <f>[1]!EM_S_FA_YOY_OR(B937,"2022-12-31")</f>
        <v>4.9167356202999999</v>
      </c>
      <c r="V937" s="7">
        <f t="shared" si="86"/>
        <v>15.056473725433335</v>
      </c>
      <c r="W937" s="8">
        <f t="shared" si="87"/>
        <v>9.5589284132149412</v>
      </c>
      <c r="X937" s="6">
        <f>[1]!EM_S_FA_YOY_NETPROFIT(B937,"2019-12-31")</f>
        <v>42.351986872099999</v>
      </c>
      <c r="Y937" s="6">
        <f>[1]!EM_S_FA_YOY_NETPROFIT(B937,"2020-12-31")</f>
        <v>1161.7992158765001</v>
      </c>
      <c r="Z937" s="6">
        <f>[1]!EM_S_FA_YOY_NETPROFIT(B937,"2021-12-31")</f>
        <v>4.8871533781999998</v>
      </c>
      <c r="AA937" s="6">
        <f>[1]!EM_S_FA_YOY_NETPROFIT(B937,"2022-12-31")</f>
        <v>-12.428527110399999</v>
      </c>
      <c r="AB937" s="7">
        <f t="shared" si="88"/>
        <v>384.75261404810004</v>
      </c>
      <c r="AC937" s="8">
        <f t="shared" si="89"/>
        <v>672.9977891921294</v>
      </c>
    </row>
    <row r="938" spans="1:29" ht="16.5" x14ac:dyDescent="0.45">
      <c r="A938" s="9">
        <v>1018</v>
      </c>
      <c r="B938" s="5" t="s">
        <v>3409</v>
      </c>
      <c r="C938" s="5" t="s">
        <v>3410</v>
      </c>
      <c r="D938" s="5" t="s">
        <v>3411</v>
      </c>
      <c r="E938" s="5" t="s">
        <v>263</v>
      </c>
      <c r="F938" s="5" t="s">
        <v>11756</v>
      </c>
      <c r="G938" s="5">
        <v>6</v>
      </c>
      <c r="H938" s="5">
        <v>2</v>
      </c>
      <c r="I938" s="5">
        <f t="shared" si="84"/>
        <v>2</v>
      </c>
      <c r="J938" s="5">
        <f t="shared" si="85"/>
        <v>11</v>
      </c>
      <c r="K938" s="5"/>
      <c r="L938" s="5"/>
      <c r="M938" s="5"/>
      <c r="N938" s="5"/>
      <c r="O938" s="5" t="s">
        <v>3402</v>
      </c>
      <c r="P938" s="6">
        <f>[1]!EM_S_INFO_EMPLOYEE(B938,"2019")</f>
        <v>1658</v>
      </c>
      <c r="Q938" s="6">
        <f>[1]!EM_S_STM07_IS(B938,"83","2019-12-31","1",1000000000)</f>
        <v>1.33386714346</v>
      </c>
      <c r="R938" s="6">
        <f>[1]!EM_S_FA_YOY_OR(B938,"2019-12-31")</f>
        <v>-5.1356323824999999</v>
      </c>
      <c r="S938" s="6">
        <f>[1]!EM_S_FA_YOY_OR(B938,"2020-12-31")</f>
        <v>12.5697016672</v>
      </c>
      <c r="T938" s="6">
        <f>[1]!EM_S_FA_YOY_OR(B938,"2021-12-31")</f>
        <v>18.157914764099999</v>
      </c>
      <c r="U938" s="6">
        <f>[1]!EM_S_FA_YOY_OR(B938,"2022-12-31")</f>
        <v>-10.5871775533</v>
      </c>
      <c r="V938" s="7">
        <f t="shared" si="86"/>
        <v>6.7134796259999989</v>
      </c>
      <c r="W938" s="8">
        <f t="shared" si="87"/>
        <v>15.241114970068287</v>
      </c>
      <c r="X938" s="6">
        <f>[1]!EM_S_FA_YOY_NETPROFIT(B938,"2019-12-31")</f>
        <v>-25.9012876289</v>
      </c>
      <c r="Y938" s="6">
        <f>[1]!EM_S_FA_YOY_NETPROFIT(B938,"2020-12-31")</f>
        <v>-24.573441983999999</v>
      </c>
      <c r="Z938" s="6">
        <f>[1]!EM_S_FA_YOY_NETPROFIT(B938,"2021-12-31")</f>
        <v>3.9688238261</v>
      </c>
      <c r="AA938" s="6">
        <f>[1]!EM_S_FA_YOY_NETPROFIT(B938,"2022-12-31")</f>
        <v>-44.620627332799998</v>
      </c>
      <c r="AB938" s="7">
        <f t="shared" si="88"/>
        <v>-21.741748496899998</v>
      </c>
      <c r="AC938" s="8">
        <f t="shared" si="89"/>
        <v>24.418180869680807</v>
      </c>
    </row>
    <row r="939" spans="1:29" ht="16.5" x14ac:dyDescent="0.45">
      <c r="A939" s="9">
        <v>1019</v>
      </c>
      <c r="B939" s="5" t="s">
        <v>3412</v>
      </c>
      <c r="C939" s="5" t="s">
        <v>3413</v>
      </c>
      <c r="D939" s="5" t="s">
        <v>3414</v>
      </c>
      <c r="E939" s="5" t="s">
        <v>272</v>
      </c>
      <c r="F939" s="5" t="s">
        <v>11765</v>
      </c>
      <c r="G939" s="5">
        <v>16</v>
      </c>
      <c r="H939" s="5">
        <v>3</v>
      </c>
      <c r="I939" s="5">
        <f t="shared" si="84"/>
        <v>1</v>
      </c>
      <c r="J939" s="5">
        <f t="shared" si="85"/>
        <v>9</v>
      </c>
      <c r="K939" s="5"/>
      <c r="L939" s="5"/>
      <c r="M939" s="5"/>
      <c r="N939" s="5"/>
      <c r="O939" s="5" t="s">
        <v>3415</v>
      </c>
      <c r="P939" s="6">
        <f>[1]!EM_S_INFO_EMPLOYEE(B939,"2019")</f>
        <v>1611</v>
      </c>
      <c r="Q939" s="6">
        <f>[1]!EM_S_STM07_IS(B939,"83","2019-12-31","1",1000000000)</f>
        <v>1.28486705087</v>
      </c>
      <c r="R939" s="6">
        <f>[1]!EM_S_FA_YOY_OR(B939,"2019-12-31")</f>
        <v>9.3232348944000005</v>
      </c>
      <c r="S939" s="6">
        <f>[1]!EM_S_FA_YOY_OR(B939,"2020-12-31")</f>
        <v>-28.315649214699999</v>
      </c>
      <c r="T939" s="6">
        <f>[1]!EM_S_FA_YOY_OR(B939,"2021-12-31")</f>
        <v>13.400844724300001</v>
      </c>
      <c r="U939" s="6">
        <f>[1]!EM_S_FA_YOY_OR(B939,"2022-12-31")</f>
        <v>-26.523544255200001</v>
      </c>
      <c r="V939" s="7">
        <f t="shared" si="86"/>
        <v>-13.812782915199998</v>
      </c>
      <c r="W939" s="8">
        <f t="shared" si="87"/>
        <v>23.584720838341187</v>
      </c>
      <c r="X939" s="6">
        <f>[1]!EM_S_FA_YOY_NETPROFIT(B939,"2019-12-31")</f>
        <v>412.15871065459999</v>
      </c>
      <c r="Y939" s="6">
        <f>[1]!EM_S_FA_YOY_NETPROFIT(B939,"2020-12-31")</f>
        <v>-79.570376104700003</v>
      </c>
      <c r="Z939" s="6">
        <f>[1]!EM_S_FA_YOY_NETPROFIT(B939,"2021-12-31")</f>
        <v>13.5403508118</v>
      </c>
      <c r="AA939" s="6">
        <f>[1]!EM_S_FA_YOY_NETPROFIT(B939,"2022-12-31")</f>
        <v>-313.48706363140002</v>
      </c>
      <c r="AB939" s="7">
        <f t="shared" si="88"/>
        <v>-126.50569630810001</v>
      </c>
      <c r="AC939" s="8">
        <f t="shared" si="89"/>
        <v>168.49013520469944</v>
      </c>
    </row>
    <row r="940" spans="1:29" ht="16.5" x14ac:dyDescent="0.45">
      <c r="A940" s="9">
        <v>1020</v>
      </c>
      <c r="B940" s="5" t="s">
        <v>3416</v>
      </c>
      <c r="C940" s="5" t="s">
        <v>3417</v>
      </c>
      <c r="D940" s="5" t="s">
        <v>3418</v>
      </c>
      <c r="E940" s="5" t="s">
        <v>288</v>
      </c>
      <c r="F940" s="5" t="s">
        <v>11756</v>
      </c>
      <c r="G940" s="5">
        <v>6</v>
      </c>
      <c r="H940" s="5">
        <v>2</v>
      </c>
      <c r="I940" s="5">
        <f t="shared" si="84"/>
        <v>2</v>
      </c>
      <c r="J940" s="5">
        <f t="shared" si="85"/>
        <v>11</v>
      </c>
      <c r="K940" s="5"/>
      <c r="L940" s="5"/>
      <c r="M940" s="5"/>
      <c r="N940" s="5"/>
      <c r="O940" s="5" t="s">
        <v>3415</v>
      </c>
      <c r="P940" s="6">
        <f>[1]!EM_S_INFO_EMPLOYEE(B940,"2019")</f>
        <v>2046</v>
      </c>
      <c r="Q940" s="6">
        <f>[1]!EM_S_STM07_IS(B940,"83","2019-12-31","1",1000000000)</f>
        <v>2.1777232684899999</v>
      </c>
      <c r="R940" s="6">
        <f>[1]!EM_S_FA_YOY_OR(B940,"2019-12-31")</f>
        <v>16.199614112900001</v>
      </c>
      <c r="S940" s="6">
        <f>[1]!EM_S_FA_YOY_OR(B940,"2020-12-31")</f>
        <v>-4.0197546844999996</v>
      </c>
      <c r="T940" s="6">
        <f>[1]!EM_S_FA_YOY_OR(B940,"2021-12-31")</f>
        <v>9.3510769304999997</v>
      </c>
      <c r="U940" s="6">
        <f>[1]!EM_S_FA_YOY_OR(B940,"2022-12-31")</f>
        <v>5.2221537518999996</v>
      </c>
      <c r="V940" s="7">
        <f t="shared" si="86"/>
        <v>3.5178253326333331</v>
      </c>
      <c r="W940" s="8">
        <f t="shared" si="87"/>
        <v>6.8464104492581281</v>
      </c>
      <c r="X940" s="6">
        <f>[1]!EM_S_FA_YOY_NETPROFIT(B940,"2019-12-31")</f>
        <v>9.8967058269999999</v>
      </c>
      <c r="Y940" s="6">
        <f>[1]!EM_S_FA_YOY_NETPROFIT(B940,"2020-12-31")</f>
        <v>-38.232661405499996</v>
      </c>
      <c r="Z940" s="6">
        <f>[1]!EM_S_FA_YOY_NETPROFIT(B940,"2021-12-31")</f>
        <v>-39.721995502299997</v>
      </c>
      <c r="AA940" s="6">
        <f>[1]!EM_S_FA_YOY_NETPROFIT(B940,"2022-12-31")</f>
        <v>69.952751931799995</v>
      </c>
      <c r="AB940" s="7">
        <f t="shared" si="88"/>
        <v>-2.6673016586666685</v>
      </c>
      <c r="AC940" s="8">
        <f t="shared" si="89"/>
        <v>62.895219743829976</v>
      </c>
    </row>
    <row r="941" spans="1:29" ht="16.5" x14ac:dyDescent="0.45">
      <c r="A941" s="9">
        <v>1021</v>
      </c>
      <c r="B941" s="5" t="s">
        <v>3419</v>
      </c>
      <c r="C941" s="5" t="s">
        <v>3420</v>
      </c>
      <c r="D941" s="5" t="s">
        <v>3421</v>
      </c>
      <c r="E941" s="5" t="s">
        <v>1297</v>
      </c>
      <c r="F941" s="5" t="s">
        <v>11756</v>
      </c>
      <c r="G941" s="5">
        <v>6</v>
      </c>
      <c r="H941" s="5">
        <v>2</v>
      </c>
      <c r="I941" s="5">
        <f t="shared" si="84"/>
        <v>2</v>
      </c>
      <c r="J941" s="5">
        <f t="shared" si="85"/>
        <v>11</v>
      </c>
      <c r="K941" s="5"/>
      <c r="L941" s="5"/>
      <c r="M941" s="5"/>
      <c r="N941" s="5"/>
      <c r="O941" s="5" t="s">
        <v>3422</v>
      </c>
      <c r="P941" s="6">
        <f>[1]!EM_S_INFO_EMPLOYEE(B941,"2019")</f>
        <v>2446</v>
      </c>
      <c r="Q941" s="6">
        <f>[1]!EM_S_STM07_IS(B941,"83","2019-12-31","1",1000000000)</f>
        <v>3.5339693032900001</v>
      </c>
      <c r="R941" s="6">
        <f>[1]!EM_S_FA_YOY_OR(B941,"2019-12-31")</f>
        <v>0.53982093509999995</v>
      </c>
      <c r="S941" s="6">
        <f>[1]!EM_S_FA_YOY_OR(B941,"2020-12-31")</f>
        <v>11.972207966399999</v>
      </c>
      <c r="T941" s="6">
        <f>[1]!EM_S_FA_YOY_OR(B941,"2021-12-31")</f>
        <v>7.7620474603999998</v>
      </c>
      <c r="U941" s="6">
        <f>[1]!EM_S_FA_YOY_OR(B941,"2022-12-31")</f>
        <v>-27.365346581499999</v>
      </c>
      <c r="V941" s="7">
        <f t="shared" si="86"/>
        <v>-2.5436970515666673</v>
      </c>
      <c r="W941" s="8">
        <f t="shared" si="87"/>
        <v>21.599006387139667</v>
      </c>
      <c r="X941" s="6">
        <f>[1]!EM_S_FA_YOY_NETPROFIT(B941,"2019-12-31")</f>
        <v>120.4792463305</v>
      </c>
      <c r="Y941" s="6">
        <f>[1]!EM_S_FA_YOY_NETPROFIT(B941,"2020-12-31")</f>
        <v>53.324220518300002</v>
      </c>
      <c r="Z941" s="6">
        <f>[1]!EM_S_FA_YOY_NETPROFIT(B941,"2021-12-31")</f>
        <v>82.212100744500006</v>
      </c>
      <c r="AA941" s="6">
        <f>[1]!EM_S_FA_YOY_NETPROFIT(B941,"2022-12-31")</f>
        <v>-726.35703696710004</v>
      </c>
      <c r="AB941" s="7">
        <f t="shared" si="88"/>
        <v>-196.9402385681</v>
      </c>
      <c r="AC941" s="8">
        <f t="shared" si="89"/>
        <v>458.71585674170495</v>
      </c>
    </row>
    <row r="942" spans="1:29" ht="16.5" x14ac:dyDescent="0.45">
      <c r="A942" s="9">
        <v>1022</v>
      </c>
      <c r="B942" s="5" t="s">
        <v>3423</v>
      </c>
      <c r="C942" s="5" t="s">
        <v>3424</v>
      </c>
      <c r="D942" s="5" t="s">
        <v>3425</v>
      </c>
      <c r="E942" s="5" t="s">
        <v>7</v>
      </c>
      <c r="F942" s="5" t="s">
        <v>11753</v>
      </c>
      <c r="G942" s="5">
        <v>3</v>
      </c>
      <c r="H942" s="5">
        <v>3</v>
      </c>
      <c r="I942" s="5">
        <f t="shared" si="84"/>
        <v>4</v>
      </c>
      <c r="J942" s="5">
        <f t="shared" si="85"/>
        <v>7</v>
      </c>
      <c r="K942" s="5"/>
      <c r="L942" s="5"/>
      <c r="M942" s="5"/>
      <c r="N942" s="5"/>
      <c r="O942" s="5" t="s">
        <v>3422</v>
      </c>
      <c r="P942" s="6">
        <f>[1]!EM_S_INFO_EMPLOYEE(B942,"2019")</f>
        <v>1556</v>
      </c>
      <c r="Q942" s="6">
        <f>[1]!EM_S_STM07_IS(B942,"83","2019-12-31","1",1000000000)</f>
        <v>4.7511464731600004</v>
      </c>
      <c r="R942" s="6">
        <f>[1]!EM_S_FA_YOY_OR(B942,"2019-12-31")</f>
        <v>11.246473547000001</v>
      </c>
      <c r="S942" s="6">
        <f>[1]!EM_S_FA_YOY_OR(B942,"2020-12-31")</f>
        <v>10.2309129676</v>
      </c>
      <c r="T942" s="6">
        <f>[1]!EM_S_FA_YOY_OR(B942,"2021-12-31")</f>
        <v>-43.946307172099999</v>
      </c>
      <c r="U942" s="6">
        <f>[1]!EM_S_FA_YOY_OR(B942,"2022-12-31")</f>
        <v>-37.414818524099999</v>
      </c>
      <c r="V942" s="7">
        <f t="shared" si="86"/>
        <v>-23.710070909533332</v>
      </c>
      <c r="W942" s="8">
        <f t="shared" si="87"/>
        <v>29.574615397340452</v>
      </c>
      <c r="X942" s="6">
        <f>[1]!EM_S_FA_YOY_NETPROFIT(B942,"2019-12-31")</f>
        <v>-47.623762281099999</v>
      </c>
      <c r="Y942" s="6">
        <f>[1]!EM_S_FA_YOY_NETPROFIT(B942,"2020-12-31")</f>
        <v>11.870290925899999</v>
      </c>
      <c r="Z942" s="6">
        <f>[1]!EM_S_FA_YOY_NETPROFIT(B942,"2021-12-31")</f>
        <v>-1859.8600339858999</v>
      </c>
      <c r="AA942" s="6">
        <f>[1]!EM_S_FA_YOY_NETPROFIT(B942,"2022-12-31")</f>
        <v>23.085420506399998</v>
      </c>
      <c r="AB942" s="7">
        <f t="shared" si="88"/>
        <v>-608.30144085120003</v>
      </c>
      <c r="AC942" s="8">
        <f t="shared" si="89"/>
        <v>1083.8960415186775</v>
      </c>
    </row>
    <row r="943" spans="1:29" ht="16.5" x14ac:dyDescent="0.45">
      <c r="A943" s="9">
        <v>1023</v>
      </c>
      <c r="B943" s="5" t="s">
        <v>3426</v>
      </c>
      <c r="C943" s="5" t="s">
        <v>3427</v>
      </c>
      <c r="D943" s="5" t="s">
        <v>3428</v>
      </c>
      <c r="E943" s="5" t="s">
        <v>311</v>
      </c>
      <c r="F943" s="5" t="s">
        <v>11756</v>
      </c>
      <c r="G943" s="5">
        <v>6</v>
      </c>
      <c r="H943" s="5">
        <v>2</v>
      </c>
      <c r="I943" s="5">
        <f t="shared" si="84"/>
        <v>2</v>
      </c>
      <c r="J943" s="5">
        <f t="shared" si="85"/>
        <v>11</v>
      </c>
      <c r="K943" s="5"/>
      <c r="L943" s="5"/>
      <c r="M943" s="5"/>
      <c r="N943" s="5"/>
      <c r="O943" s="5" t="s">
        <v>3422</v>
      </c>
      <c r="P943" s="6">
        <f>[1]!EM_S_INFO_EMPLOYEE(B943,"2019")</f>
        <v>775</v>
      </c>
      <c r="Q943" s="6">
        <f>[1]!EM_S_STM07_IS(B943,"83","2019-12-31","1",1000000000)</f>
        <v>0.21765751298</v>
      </c>
      <c r="R943" s="6">
        <f>[1]!EM_S_FA_YOY_OR(B943,"2019-12-31")</f>
        <v>-9.5250246233000002</v>
      </c>
      <c r="S943" s="6">
        <f>[1]!EM_S_FA_YOY_OR(B943,"2020-12-31")</f>
        <v>37.9753262216</v>
      </c>
      <c r="T943" s="6">
        <f>[1]!EM_S_FA_YOY_OR(B943,"2021-12-31")</f>
        <v>-15.442416408</v>
      </c>
      <c r="U943" s="6">
        <f>[1]!EM_S_FA_YOY_OR(B943,"2022-12-31")</f>
        <v>43.319208362399998</v>
      </c>
      <c r="V943" s="7">
        <f t="shared" si="86"/>
        <v>21.950706058666668</v>
      </c>
      <c r="W943" s="8">
        <f t="shared" si="87"/>
        <v>32.493437413407634</v>
      </c>
      <c r="X943" s="6">
        <f>[1]!EM_S_FA_YOY_NETPROFIT(B943,"2019-12-31")</f>
        <v>-205.81971893369999</v>
      </c>
      <c r="Y943" s="6">
        <f>[1]!EM_S_FA_YOY_NETPROFIT(B943,"2020-12-31")</f>
        <v>106.13774516860001</v>
      </c>
      <c r="Z943" s="6">
        <f>[1]!EM_S_FA_YOY_NETPROFIT(B943,"2021-12-31")</f>
        <v>-433.03986105590002</v>
      </c>
      <c r="AA943" s="6">
        <f>[1]!EM_S_FA_YOY_NETPROFIT(B943,"2022-12-31")</f>
        <v>-31.7577555216</v>
      </c>
      <c r="AB943" s="7">
        <f t="shared" si="88"/>
        <v>-119.55329046963334</v>
      </c>
      <c r="AC943" s="8">
        <f t="shared" si="89"/>
        <v>280.1056313805633</v>
      </c>
    </row>
    <row r="944" spans="1:29" ht="16.5" x14ac:dyDescent="0.45">
      <c r="A944" s="9">
        <v>1024</v>
      </c>
      <c r="B944" s="5" t="s">
        <v>3429</v>
      </c>
      <c r="C944" s="5" t="s">
        <v>3430</v>
      </c>
      <c r="D944" s="5" t="s">
        <v>3431</v>
      </c>
      <c r="E944" s="5" t="s">
        <v>120</v>
      </c>
      <c r="F944" s="5" t="s">
        <v>11753</v>
      </c>
      <c r="G944" s="5">
        <v>3</v>
      </c>
      <c r="H944" s="5">
        <v>3</v>
      </c>
      <c r="I944" s="5">
        <f t="shared" si="84"/>
        <v>4</v>
      </c>
      <c r="J944" s="5">
        <f t="shared" si="85"/>
        <v>7</v>
      </c>
      <c r="K944" s="5"/>
      <c r="L944" s="5"/>
      <c r="M944" s="5"/>
      <c r="N944" s="5"/>
      <c r="O944" s="5" t="s">
        <v>3432</v>
      </c>
      <c r="P944" s="6">
        <f>[1]!EM_S_INFO_EMPLOYEE(B944,"2019")</f>
        <v>3770</v>
      </c>
      <c r="Q944" s="6">
        <f>[1]!EM_S_STM07_IS(B944,"83","2019-12-31","1",1000000000)</f>
        <v>1.2624510441000001</v>
      </c>
      <c r="R944" s="6">
        <f>[1]!EM_S_FA_YOY_OR(B944,"2019-12-31")</f>
        <v>-0.12964182269999999</v>
      </c>
      <c r="S944" s="6">
        <f>[1]!EM_S_FA_YOY_OR(B944,"2020-12-31")</f>
        <v>-19.879691611999998</v>
      </c>
      <c r="T944" s="6">
        <f>[1]!EM_S_FA_YOY_OR(B944,"2021-12-31")</f>
        <v>18.8259214208</v>
      </c>
      <c r="U944" s="6">
        <f>[1]!EM_S_FA_YOY_OR(B944,"2022-12-31")</f>
        <v>1.4821065148999999</v>
      </c>
      <c r="V944" s="7">
        <f t="shared" si="86"/>
        <v>0.14277877456666724</v>
      </c>
      <c r="W944" s="8">
        <f t="shared" si="87"/>
        <v>19.387533859628306</v>
      </c>
      <c r="X944" s="6">
        <f>[1]!EM_S_FA_YOY_NETPROFIT(B944,"2019-12-31")</f>
        <v>-308.2319765812</v>
      </c>
      <c r="Y944" s="6">
        <f>[1]!EM_S_FA_YOY_NETPROFIT(B944,"2020-12-31")</f>
        <v>-86.612994332599996</v>
      </c>
      <c r="Z944" s="6">
        <f>[1]!EM_S_FA_YOY_NETPROFIT(B944,"2021-12-31")</f>
        <v>68.883100024200004</v>
      </c>
      <c r="AA944" s="6">
        <f>[1]!EM_S_FA_YOY_NETPROFIT(B944,"2022-12-31")</f>
        <v>14.3286561017</v>
      </c>
      <c r="AB944" s="7">
        <f t="shared" si="88"/>
        <v>-1.1337460688999972</v>
      </c>
      <c r="AC944" s="8">
        <f t="shared" si="89"/>
        <v>78.892795936756755</v>
      </c>
    </row>
    <row r="945" spans="1:29" ht="16.5" x14ac:dyDescent="0.45">
      <c r="A945" s="9">
        <v>1025</v>
      </c>
      <c r="B945" s="5" t="s">
        <v>3433</v>
      </c>
      <c r="C945" s="5" t="s">
        <v>3434</v>
      </c>
      <c r="D945" s="5" t="s">
        <v>3435</v>
      </c>
      <c r="E945" s="5" t="s">
        <v>120</v>
      </c>
      <c r="F945" s="5" t="s">
        <v>11757</v>
      </c>
      <c r="G945" s="5">
        <v>7</v>
      </c>
      <c r="H945" s="5">
        <v>2</v>
      </c>
      <c r="I945" s="5">
        <f t="shared" si="84"/>
        <v>4</v>
      </c>
      <c r="J945" s="5">
        <f t="shared" si="85"/>
        <v>11</v>
      </c>
      <c r="K945" s="5"/>
      <c r="L945" s="5"/>
      <c r="M945" s="5"/>
      <c r="N945" s="5"/>
      <c r="O945" s="5" t="s">
        <v>3432</v>
      </c>
      <c r="P945" s="6">
        <f>[1]!EM_S_INFO_EMPLOYEE(B945,"2019")</f>
        <v>1524</v>
      </c>
      <c r="Q945" s="6">
        <f>[1]!EM_S_STM07_IS(B945,"83","2019-12-31","1",1000000000)</f>
        <v>6.0584455412900002</v>
      </c>
      <c r="R945" s="6">
        <f>[1]!EM_S_FA_YOY_OR(B945,"2019-12-31")</f>
        <v>61.183230559800002</v>
      </c>
      <c r="S945" s="6">
        <f>[1]!EM_S_FA_YOY_OR(B945,"2020-12-31")</f>
        <v>34.935534952700003</v>
      </c>
      <c r="T945" s="6">
        <f>[1]!EM_S_FA_YOY_OR(B945,"2021-12-31")</f>
        <v>1.4240191973</v>
      </c>
      <c r="U945" s="6">
        <f>[1]!EM_S_FA_YOY_OR(B945,"2022-12-31")</f>
        <v>-17.486969179100001</v>
      </c>
      <c r="V945" s="7">
        <f t="shared" si="86"/>
        <v>6.2908616569666664</v>
      </c>
      <c r="W945" s="8">
        <f t="shared" si="87"/>
        <v>26.547963227101956</v>
      </c>
      <c r="X945" s="6">
        <f>[1]!EM_S_FA_YOY_NETPROFIT(B945,"2019-12-31")</f>
        <v>58.932175654200002</v>
      </c>
      <c r="Y945" s="6">
        <f>[1]!EM_S_FA_YOY_NETPROFIT(B945,"2020-12-31")</f>
        <v>44.5497145382</v>
      </c>
      <c r="Z945" s="6">
        <f>[1]!EM_S_FA_YOY_NETPROFIT(B945,"2021-12-31")</f>
        <v>17.947187220499998</v>
      </c>
      <c r="AA945" s="6">
        <f>[1]!EM_S_FA_YOY_NETPROFIT(B945,"2022-12-31")</f>
        <v>-52.768655413700003</v>
      </c>
      <c r="AB945" s="7">
        <f t="shared" si="88"/>
        <v>3.2427487816666649</v>
      </c>
      <c r="AC945" s="8">
        <f t="shared" si="89"/>
        <v>50.297929031668865</v>
      </c>
    </row>
    <row r="946" spans="1:29" ht="16.5" x14ac:dyDescent="0.45">
      <c r="A946" s="9">
        <v>1026</v>
      </c>
      <c r="B946" s="5" t="s">
        <v>3436</v>
      </c>
      <c r="C946" s="5" t="s">
        <v>3437</v>
      </c>
      <c r="D946" s="5" t="s">
        <v>3438</v>
      </c>
      <c r="E946" s="5" t="s">
        <v>259</v>
      </c>
      <c r="F946" s="5" t="s">
        <v>11768</v>
      </c>
      <c r="G946" s="5">
        <v>19</v>
      </c>
      <c r="H946" s="5">
        <v>2</v>
      </c>
      <c r="I946" s="5">
        <f t="shared" si="84"/>
        <v>2</v>
      </c>
      <c r="J946" s="5">
        <f t="shared" si="85"/>
        <v>4</v>
      </c>
      <c r="K946" s="5"/>
      <c r="L946" s="5"/>
      <c r="M946" s="5"/>
      <c r="N946" s="5"/>
      <c r="O946" s="5" t="s">
        <v>3432</v>
      </c>
      <c r="P946" s="6">
        <f>[1]!EM_S_INFO_EMPLOYEE(B946,"2019")</f>
        <v>2363</v>
      </c>
      <c r="Q946" s="6">
        <f>[1]!EM_S_STM07_IS(B946,"83","2019-12-31","1",1000000000)</f>
        <v>1.65319420293</v>
      </c>
      <c r="R946" s="6">
        <f>[1]!EM_S_FA_YOY_OR(B946,"2019-12-31")</f>
        <v>10.3076381802</v>
      </c>
      <c r="S946" s="6">
        <f>[1]!EM_S_FA_YOY_OR(B946,"2020-12-31")</f>
        <v>-15.7347612082</v>
      </c>
      <c r="T946" s="6">
        <f>[1]!EM_S_FA_YOY_OR(B946,"2021-12-31")</f>
        <v>4.6804698979000001</v>
      </c>
      <c r="U946" s="6">
        <f>[1]!EM_S_FA_YOY_OR(B946,"2022-12-31")</f>
        <v>14.8327911449</v>
      </c>
      <c r="V946" s="7">
        <f t="shared" si="86"/>
        <v>1.2594999448666666</v>
      </c>
      <c r="W946" s="8">
        <f t="shared" si="87"/>
        <v>15.568271926567348</v>
      </c>
      <c r="X946" s="6">
        <f>[1]!EM_S_FA_YOY_NETPROFIT(B946,"2019-12-31")</f>
        <v>2.4950311292</v>
      </c>
      <c r="Y946" s="6">
        <f>[1]!EM_S_FA_YOY_NETPROFIT(B946,"2020-12-31")</f>
        <v>27.412292223400001</v>
      </c>
      <c r="Z946" s="6">
        <f>[1]!EM_S_FA_YOY_NETPROFIT(B946,"2021-12-31")</f>
        <v>100.4213955748</v>
      </c>
      <c r="AA946" s="6">
        <f>[1]!EM_S_FA_YOY_NETPROFIT(B946,"2022-12-31")</f>
        <v>-30.847379212500002</v>
      </c>
      <c r="AB946" s="7">
        <f t="shared" si="88"/>
        <v>32.328769528566667</v>
      </c>
      <c r="AC946" s="8">
        <f t="shared" si="89"/>
        <v>65.772346927556768</v>
      </c>
    </row>
    <row r="947" spans="1:29" ht="16.5" x14ac:dyDescent="0.45">
      <c r="A947" s="9">
        <v>1027</v>
      </c>
      <c r="B947" s="5" t="s">
        <v>3439</v>
      </c>
      <c r="C947" s="5" t="s">
        <v>3440</v>
      </c>
      <c r="D947" s="5" t="s">
        <v>3441</v>
      </c>
      <c r="E947" s="5" t="s">
        <v>263</v>
      </c>
      <c r="F947" s="5" t="s">
        <v>11757</v>
      </c>
      <c r="G947" s="5">
        <v>7</v>
      </c>
      <c r="H947" s="5">
        <v>2</v>
      </c>
      <c r="I947" s="5">
        <f t="shared" si="84"/>
        <v>4</v>
      </c>
      <c r="J947" s="5">
        <f t="shared" si="85"/>
        <v>11</v>
      </c>
      <c r="K947" s="5"/>
      <c r="L947" s="5"/>
      <c r="M947" s="5"/>
      <c r="N947" s="5"/>
      <c r="O947" s="5" t="s">
        <v>3432</v>
      </c>
      <c r="P947" s="6">
        <f>[1]!EM_S_INFO_EMPLOYEE(B947,"2019")</f>
        <v>2759</v>
      </c>
      <c r="Q947" s="6">
        <f>[1]!EM_S_STM07_IS(B947,"83","2019-12-31","1",1000000000)</f>
        <v>5.8443173962200001</v>
      </c>
      <c r="R947" s="6">
        <f>[1]!EM_S_FA_YOY_OR(B947,"2019-12-31")</f>
        <v>23.3254337031</v>
      </c>
      <c r="S947" s="6">
        <f>[1]!EM_S_FA_YOY_OR(B947,"2020-12-31")</f>
        <v>33.397095466000003</v>
      </c>
      <c r="T947" s="6">
        <f>[1]!EM_S_FA_YOY_OR(B947,"2021-12-31")</f>
        <v>64.598100030300003</v>
      </c>
      <c r="U947" s="6">
        <f>[1]!EM_S_FA_YOY_OR(B947,"2022-12-31")</f>
        <v>2.8866525743000002</v>
      </c>
      <c r="V947" s="7">
        <f t="shared" si="86"/>
        <v>33.627282690199998</v>
      </c>
      <c r="W947" s="8">
        <f t="shared" si="87"/>
        <v>30.856367679902004</v>
      </c>
      <c r="X947" s="6">
        <f>[1]!EM_S_FA_YOY_NETPROFIT(B947,"2019-12-31")</f>
        <v>52.136597246599997</v>
      </c>
      <c r="Y947" s="6">
        <f>[1]!EM_S_FA_YOY_NETPROFIT(B947,"2020-12-31")</f>
        <v>21.6014301921</v>
      </c>
      <c r="Z947" s="6">
        <f>[1]!EM_S_FA_YOY_NETPROFIT(B947,"2021-12-31")</f>
        <v>38.610667380099997</v>
      </c>
      <c r="AA947" s="6">
        <f>[1]!EM_S_FA_YOY_NETPROFIT(B947,"2022-12-31")</f>
        <v>17.105673511300001</v>
      </c>
      <c r="AB947" s="7">
        <f t="shared" si="88"/>
        <v>25.772590361166664</v>
      </c>
      <c r="AC947" s="8">
        <f t="shared" si="89"/>
        <v>11.343064982238614</v>
      </c>
    </row>
    <row r="948" spans="1:29" ht="16.5" x14ac:dyDescent="0.45">
      <c r="A948" s="9">
        <v>1028</v>
      </c>
      <c r="B948" s="5" t="s">
        <v>3442</v>
      </c>
      <c r="C948" s="5" t="s">
        <v>3443</v>
      </c>
      <c r="D948" s="5" t="s">
        <v>3444</v>
      </c>
      <c r="E948" s="5" t="s">
        <v>259</v>
      </c>
      <c r="F948" s="5" t="s">
        <v>11757</v>
      </c>
      <c r="G948" s="5">
        <v>7</v>
      </c>
      <c r="H948" s="5">
        <v>2</v>
      </c>
      <c r="I948" s="5">
        <f t="shared" si="84"/>
        <v>4</v>
      </c>
      <c r="J948" s="5">
        <f t="shared" si="85"/>
        <v>11</v>
      </c>
      <c r="K948" s="5"/>
      <c r="L948" s="5"/>
      <c r="M948" s="5"/>
      <c r="N948" s="5"/>
      <c r="O948" s="5" t="s">
        <v>3445</v>
      </c>
      <c r="P948" s="6">
        <f>[1]!EM_S_INFO_EMPLOYEE(B948,"2019")</f>
        <v>2156</v>
      </c>
      <c r="Q948" s="6">
        <f>[1]!EM_S_STM07_IS(B948,"83","2019-12-31","1",1000000000)</f>
        <v>3.9274329854199999</v>
      </c>
      <c r="R948" s="6">
        <f>[1]!EM_S_FA_YOY_OR(B948,"2019-12-31")</f>
        <v>9.9549410787999992</v>
      </c>
      <c r="S948" s="6">
        <f>[1]!EM_S_FA_YOY_OR(B948,"2020-12-31")</f>
        <v>36.365568580599998</v>
      </c>
      <c r="T948" s="6">
        <f>[1]!EM_S_FA_YOY_OR(B948,"2021-12-31")</f>
        <v>22.825633573200001</v>
      </c>
      <c r="U948" s="6">
        <f>[1]!EM_S_FA_YOY_OR(B948,"2022-12-31")</f>
        <v>11.6372715814</v>
      </c>
      <c r="V948" s="7">
        <f t="shared" si="86"/>
        <v>23.609491245066664</v>
      </c>
      <c r="W948" s="8">
        <f t="shared" si="87"/>
        <v>12.382769995339057</v>
      </c>
      <c r="X948" s="6">
        <f>[1]!EM_S_FA_YOY_NETPROFIT(B948,"2019-12-31")</f>
        <v>94.089690940400004</v>
      </c>
      <c r="Y948" s="6">
        <f>[1]!EM_S_FA_YOY_NETPROFIT(B948,"2020-12-31")</f>
        <v>40.217796784999997</v>
      </c>
      <c r="Z948" s="6">
        <f>[1]!EM_S_FA_YOY_NETPROFIT(B948,"2021-12-31")</f>
        <v>-23.399650454900002</v>
      </c>
      <c r="AA948" s="6">
        <f>[1]!EM_S_FA_YOY_NETPROFIT(B948,"2022-12-31")</f>
        <v>-44.20238707</v>
      </c>
      <c r="AB948" s="7">
        <f t="shared" si="88"/>
        <v>-9.1280802466333348</v>
      </c>
      <c r="AC948" s="8">
        <f t="shared" si="89"/>
        <v>43.982384515679847</v>
      </c>
    </row>
    <row r="949" spans="1:29" ht="16.5" x14ac:dyDescent="0.45">
      <c r="A949" s="9">
        <v>1029</v>
      </c>
      <c r="B949" s="5" t="s">
        <v>3446</v>
      </c>
      <c r="C949" s="5" t="s">
        <v>3447</v>
      </c>
      <c r="D949" s="5" t="s">
        <v>3448</v>
      </c>
      <c r="E949" s="5" t="s">
        <v>293</v>
      </c>
      <c r="F949" s="5" t="s">
        <v>11756</v>
      </c>
      <c r="G949" s="5">
        <v>6</v>
      </c>
      <c r="H949" s="5">
        <v>2</v>
      </c>
      <c r="I949" s="5">
        <f t="shared" si="84"/>
        <v>2</v>
      </c>
      <c r="J949" s="5">
        <f t="shared" si="85"/>
        <v>11</v>
      </c>
      <c r="K949" s="5"/>
      <c r="L949" s="5"/>
      <c r="M949" s="5"/>
      <c r="N949" s="5"/>
      <c r="O949" s="5" t="s">
        <v>3449</v>
      </c>
      <c r="P949" s="6">
        <f>[1]!EM_S_INFO_EMPLOYEE(B949,"2019")</f>
        <v>2261</v>
      </c>
      <c r="Q949" s="6">
        <f>[1]!EM_S_STM07_IS(B949,"83","2019-12-31","1",1000000000)</f>
        <v>1.0465762115699999</v>
      </c>
      <c r="R949" s="6">
        <f>[1]!EM_S_FA_YOY_OR(B949,"2019-12-31")</f>
        <v>-49.258785123099997</v>
      </c>
      <c r="S949" s="6">
        <f>[1]!EM_S_FA_YOY_OR(B949,"2020-12-31")</f>
        <v>-13.5299830041</v>
      </c>
      <c r="T949" s="6">
        <f>[1]!EM_S_FA_YOY_OR(B949,"2021-12-31")</f>
        <v>-49.794519150900001</v>
      </c>
      <c r="U949" s="6">
        <f>[1]!EM_S_FA_YOY_OR(B949,"2022-12-31")</f>
        <v>146.45948800350001</v>
      </c>
      <c r="V949" s="7">
        <f t="shared" si="86"/>
        <v>27.711661949500002</v>
      </c>
      <c r="W949" s="8">
        <f t="shared" si="87"/>
        <v>104.42491939139299</v>
      </c>
      <c r="X949" s="6">
        <f>[1]!EM_S_FA_YOY_NETPROFIT(B949,"2019-12-31")</f>
        <v>-1473.4272999609</v>
      </c>
      <c r="Y949" s="6">
        <f>[1]!EM_S_FA_YOY_NETPROFIT(B949,"2020-12-31")</f>
        <v>101.9587836387</v>
      </c>
      <c r="Z949" s="6">
        <f>[1]!EM_S_FA_YOY_NETPROFIT(B949,"2021-12-31")</f>
        <v>-1203.1890644943001</v>
      </c>
      <c r="AA949" s="6">
        <f>[1]!EM_S_FA_YOY_NETPROFIT(B949,"2022-12-31")</f>
        <v>104.09613219080001</v>
      </c>
      <c r="AB949" s="7">
        <f t="shared" si="88"/>
        <v>-332.37804955493334</v>
      </c>
      <c r="AC949" s="8">
        <f t="shared" si="89"/>
        <v>754.14521802468914</v>
      </c>
    </row>
    <row r="950" spans="1:29" ht="16.5" x14ac:dyDescent="0.45">
      <c r="A950" s="9">
        <v>1030</v>
      </c>
      <c r="B950" s="5" t="s">
        <v>3450</v>
      </c>
      <c r="C950" s="5" t="s">
        <v>3451</v>
      </c>
      <c r="D950" s="5" t="s">
        <v>3452</v>
      </c>
      <c r="E950" s="5" t="s">
        <v>293</v>
      </c>
      <c r="F950" s="5" t="s">
        <v>11766</v>
      </c>
      <c r="G950" s="5">
        <v>17</v>
      </c>
      <c r="H950" s="5">
        <v>2</v>
      </c>
      <c r="I950" s="5">
        <f t="shared" si="84"/>
        <v>2</v>
      </c>
      <c r="J950" s="5">
        <f t="shared" si="85"/>
        <v>11</v>
      </c>
      <c r="K950" s="5"/>
      <c r="L950" s="5"/>
      <c r="M950" s="5"/>
      <c r="N950" s="5"/>
      <c r="O950" s="5" t="s">
        <v>3449</v>
      </c>
      <c r="P950" s="6">
        <f>[1]!EM_S_INFO_EMPLOYEE(B950,"2019")</f>
        <v>4221</v>
      </c>
      <c r="Q950" s="6">
        <f>[1]!EM_S_STM07_IS(B950,"83","2019-12-31","1",1000000000)</f>
        <v>2.6382623296399998</v>
      </c>
      <c r="R950" s="6">
        <f>[1]!EM_S_FA_YOY_OR(B950,"2019-12-31")</f>
        <v>-6.4634755287000001</v>
      </c>
      <c r="S950" s="6">
        <f>[1]!EM_S_FA_YOY_OR(B950,"2020-12-31")</f>
        <v>1.0311437693000001</v>
      </c>
      <c r="T950" s="6">
        <f>[1]!EM_S_FA_YOY_OR(B950,"2021-12-31")</f>
        <v>16.8856356565</v>
      </c>
      <c r="U950" s="6">
        <f>[1]!EM_S_FA_YOY_OR(B950,"2022-12-31")</f>
        <v>4.5726870136000004</v>
      </c>
      <c r="V950" s="7">
        <f t="shared" si="86"/>
        <v>7.4964888131333334</v>
      </c>
      <c r="W950" s="8">
        <f t="shared" si="87"/>
        <v>8.3218201718457259</v>
      </c>
      <c r="X950" s="6">
        <f>[1]!EM_S_FA_YOY_NETPROFIT(B950,"2019-12-31")</f>
        <v>-70.752595762300004</v>
      </c>
      <c r="Y950" s="6">
        <f>[1]!EM_S_FA_YOY_NETPROFIT(B950,"2020-12-31")</f>
        <v>69.592156887300007</v>
      </c>
      <c r="Z950" s="6">
        <f>[1]!EM_S_FA_YOY_NETPROFIT(B950,"2021-12-31")</f>
        <v>1.0274600637</v>
      </c>
      <c r="AA950" s="6">
        <f>[1]!EM_S_FA_YOY_NETPROFIT(B950,"2022-12-31")</f>
        <v>-38.258756476000002</v>
      </c>
      <c r="AB950" s="7">
        <f t="shared" si="88"/>
        <v>10.786953491666671</v>
      </c>
      <c r="AC950" s="8">
        <f t="shared" si="89"/>
        <v>54.583794869012216</v>
      </c>
    </row>
    <row r="951" spans="1:29" ht="16.5" x14ac:dyDescent="0.45">
      <c r="A951" s="9">
        <v>1031</v>
      </c>
      <c r="B951" s="5" t="s">
        <v>3453</v>
      </c>
      <c r="C951" s="5" t="s">
        <v>3454</v>
      </c>
      <c r="D951" s="5" t="s">
        <v>3455</v>
      </c>
      <c r="E951" s="5" t="s">
        <v>288</v>
      </c>
      <c r="F951" s="5" t="s">
        <v>11766</v>
      </c>
      <c r="G951" s="5">
        <v>17</v>
      </c>
      <c r="H951" s="5">
        <v>2</v>
      </c>
      <c r="I951" s="5">
        <f t="shared" si="84"/>
        <v>2</v>
      </c>
      <c r="J951" s="5">
        <f t="shared" si="85"/>
        <v>11</v>
      </c>
      <c r="K951" s="5"/>
      <c r="L951" s="5"/>
      <c r="M951" s="5"/>
      <c r="N951" s="5"/>
      <c r="O951" s="5" t="s">
        <v>3445</v>
      </c>
      <c r="P951" s="6">
        <f>[1]!EM_S_INFO_EMPLOYEE(B951,"2019")</f>
        <v>3802</v>
      </c>
      <c r="Q951" s="6">
        <f>[1]!EM_S_STM07_IS(B951,"83","2019-12-31","1",1000000000)</f>
        <v>5.3028387015599998</v>
      </c>
      <c r="R951" s="6">
        <f>[1]!EM_S_FA_YOY_OR(B951,"2019-12-31")</f>
        <v>5.8189124904999998</v>
      </c>
      <c r="S951" s="6">
        <f>[1]!EM_S_FA_YOY_OR(B951,"2020-12-31")</f>
        <v>19.256685990800001</v>
      </c>
      <c r="T951" s="6">
        <f>[1]!EM_S_FA_YOY_OR(B951,"2021-12-31")</f>
        <v>14.641329236000001</v>
      </c>
      <c r="U951" s="6">
        <f>[1]!EM_S_FA_YOY_OR(B951,"2022-12-31")</f>
        <v>8.1998578953999992</v>
      </c>
      <c r="V951" s="7">
        <f t="shared" si="86"/>
        <v>14.032624374066666</v>
      </c>
      <c r="W951" s="8">
        <f t="shared" si="87"/>
        <v>5.5534901719110614</v>
      </c>
      <c r="X951" s="6">
        <f>[1]!EM_S_FA_YOY_NETPROFIT(B951,"2019-12-31")</f>
        <v>-1870.7254803972</v>
      </c>
      <c r="Y951" s="6">
        <f>[1]!EM_S_FA_YOY_NETPROFIT(B951,"2020-12-31")</f>
        <v>108.6019727442</v>
      </c>
      <c r="Z951" s="6">
        <f>[1]!EM_S_FA_YOY_NETPROFIT(B951,"2021-12-31")</f>
        <v>30.020879220699999</v>
      </c>
      <c r="AA951" s="6">
        <f>[1]!EM_S_FA_YOY_NETPROFIT(B951,"2022-12-31")</f>
        <v>-66.719001653600003</v>
      </c>
      <c r="AB951" s="7">
        <f t="shared" si="88"/>
        <v>23.967950103766668</v>
      </c>
      <c r="AC951" s="8">
        <f t="shared" si="89"/>
        <v>87.817079654925195</v>
      </c>
    </row>
    <row r="952" spans="1:29" ht="16.5" x14ac:dyDescent="0.45">
      <c r="A952" s="9">
        <v>1032</v>
      </c>
      <c r="B952" s="5" t="s">
        <v>3456</v>
      </c>
      <c r="C952" s="5" t="s">
        <v>3457</v>
      </c>
      <c r="D952" s="5" t="s">
        <v>3458</v>
      </c>
      <c r="E952" s="5" t="s">
        <v>249</v>
      </c>
      <c r="F952" s="5" t="s">
        <v>11773</v>
      </c>
      <c r="G952" s="5">
        <v>24</v>
      </c>
      <c r="H952" s="5">
        <v>2</v>
      </c>
      <c r="I952" s="5">
        <f t="shared" si="84"/>
        <v>1</v>
      </c>
      <c r="J952" s="5">
        <f t="shared" si="85"/>
        <v>11</v>
      </c>
      <c r="K952" s="5"/>
      <c r="L952" s="5"/>
      <c r="M952" s="5"/>
      <c r="N952" s="5"/>
      <c r="O952" s="5" t="s">
        <v>3459</v>
      </c>
      <c r="P952" s="6">
        <f>[1]!EM_S_INFO_EMPLOYEE(B952,"2019")</f>
        <v>2978</v>
      </c>
      <c r="Q952" s="6">
        <f>[1]!EM_S_STM07_IS(B952,"83","2019-12-31","1",1000000000)</f>
        <v>3.0159316964</v>
      </c>
      <c r="R952" s="6">
        <f>[1]!EM_S_FA_YOY_OR(B952,"2019-12-31")</f>
        <v>-3.5460085670999999</v>
      </c>
      <c r="S952" s="6">
        <f>[1]!EM_S_FA_YOY_OR(B952,"2020-12-31")</f>
        <v>25.720925039099999</v>
      </c>
      <c r="T952" s="6">
        <f>[1]!EM_S_FA_YOY_OR(B952,"2021-12-31")</f>
        <v>5.2306427628999996</v>
      </c>
      <c r="U952" s="6">
        <f>[1]!EM_S_FA_YOY_OR(B952,"2022-12-31")</f>
        <v>22.402309076200002</v>
      </c>
      <c r="V952" s="7">
        <f t="shared" si="86"/>
        <v>17.784625626066667</v>
      </c>
      <c r="W952" s="8">
        <f t="shared" si="87"/>
        <v>10.997961960009475</v>
      </c>
      <c r="X952" s="6">
        <f>[1]!EM_S_FA_YOY_NETPROFIT(B952,"2019-12-31")</f>
        <v>-19.8083625447</v>
      </c>
      <c r="Y952" s="6">
        <f>[1]!EM_S_FA_YOY_NETPROFIT(B952,"2020-12-31")</f>
        <v>20.046922861199999</v>
      </c>
      <c r="Z952" s="6">
        <f>[1]!EM_S_FA_YOY_NETPROFIT(B952,"2021-12-31")</f>
        <v>52.438108541299997</v>
      </c>
      <c r="AA952" s="6">
        <f>[1]!EM_S_FA_YOY_NETPROFIT(B952,"2022-12-31")</f>
        <v>15.739693169700001</v>
      </c>
      <c r="AB952" s="7">
        <f t="shared" si="88"/>
        <v>29.408241524066668</v>
      </c>
      <c r="AC952" s="8">
        <f t="shared" si="89"/>
        <v>20.060387285080601</v>
      </c>
    </row>
    <row r="953" spans="1:29" ht="16.5" x14ac:dyDescent="0.45">
      <c r="A953" s="9">
        <v>1033</v>
      </c>
      <c r="B953" s="5" t="s">
        <v>3460</v>
      </c>
      <c r="C953" s="5" t="s">
        <v>3461</v>
      </c>
      <c r="D953" s="5" t="s">
        <v>3462</v>
      </c>
      <c r="E953" s="5" t="s">
        <v>254</v>
      </c>
      <c r="F953" s="5" t="s">
        <v>11773</v>
      </c>
      <c r="G953" s="5">
        <v>24</v>
      </c>
      <c r="H953" s="5">
        <v>2</v>
      </c>
      <c r="I953" s="5">
        <f t="shared" si="84"/>
        <v>1</v>
      </c>
      <c r="J953" s="5">
        <f t="shared" si="85"/>
        <v>11</v>
      </c>
      <c r="K953" s="5"/>
      <c r="L953" s="5"/>
      <c r="M953" s="5"/>
      <c r="N953" s="5"/>
      <c r="O953" s="5" t="s">
        <v>3459</v>
      </c>
      <c r="P953" s="6">
        <f>[1]!EM_S_INFO_EMPLOYEE(B953,"2019")</f>
        <v>9328</v>
      </c>
      <c r="Q953" s="6">
        <f>[1]!EM_S_STM07_IS(B953,"83","2019-12-31","1",1000000000)</f>
        <v>8.6264733638499997</v>
      </c>
      <c r="R953" s="6">
        <f>[1]!EM_S_FA_YOY_OR(B953,"2019-12-31")</f>
        <v>9.6358185931999998</v>
      </c>
      <c r="S953" s="6">
        <f>[1]!EM_S_FA_YOY_OR(B953,"2020-12-31")</f>
        <v>6.1188704490000001</v>
      </c>
      <c r="T953" s="6">
        <f>[1]!EM_S_FA_YOY_OR(B953,"2021-12-31")</f>
        <v>62.741022633</v>
      </c>
      <c r="U953" s="6">
        <f>[1]!EM_S_FA_YOY_OR(B953,"2022-12-31")</f>
        <v>37.6158535808</v>
      </c>
      <c r="V953" s="7">
        <f t="shared" si="86"/>
        <v>35.491915554266662</v>
      </c>
      <c r="W953" s="8">
        <f t="shared" si="87"/>
        <v>28.370766010850502</v>
      </c>
      <c r="X953" s="6">
        <f>[1]!EM_S_FA_YOY_NETPROFIT(B953,"2019-12-31")</f>
        <v>29.9996963201</v>
      </c>
      <c r="Y953" s="6">
        <f>[1]!EM_S_FA_YOY_NETPROFIT(B953,"2020-12-31")</f>
        <v>131.75036060119999</v>
      </c>
      <c r="Z953" s="6">
        <f>[1]!EM_S_FA_YOY_NETPROFIT(B953,"2021-12-31")</f>
        <v>144.10891015670001</v>
      </c>
      <c r="AA953" s="6">
        <f>[1]!EM_S_FA_YOY_NETPROFIT(B953,"2022-12-31")</f>
        <v>20.580038525900001</v>
      </c>
      <c r="AB953" s="7">
        <f t="shared" si="88"/>
        <v>98.81310309460001</v>
      </c>
      <c r="AC953" s="8">
        <f t="shared" si="89"/>
        <v>68.033026763747017</v>
      </c>
    </row>
    <row r="954" spans="1:29" ht="16.5" x14ac:dyDescent="0.45">
      <c r="A954" s="9">
        <v>1034</v>
      </c>
      <c r="B954" s="5" t="s">
        <v>3463</v>
      </c>
      <c r="C954" s="5" t="s">
        <v>3464</v>
      </c>
      <c r="D954" s="5" t="s">
        <v>3465</v>
      </c>
      <c r="E954" s="5" t="s">
        <v>120</v>
      </c>
      <c r="F954" s="5" t="s">
        <v>11768</v>
      </c>
      <c r="G954" s="5">
        <v>19</v>
      </c>
      <c r="H954" s="5">
        <v>2</v>
      </c>
      <c r="I954" s="5">
        <f t="shared" si="84"/>
        <v>2</v>
      </c>
      <c r="J954" s="5">
        <f t="shared" si="85"/>
        <v>4</v>
      </c>
      <c r="K954" s="5"/>
      <c r="L954" s="5"/>
      <c r="M954" s="5"/>
      <c r="N954" s="5"/>
      <c r="O954" s="5" t="s">
        <v>3459</v>
      </c>
      <c r="P954" s="6">
        <f>[1]!EM_S_INFO_EMPLOYEE(B954,"2019")</f>
        <v>2728</v>
      </c>
      <c r="Q954" s="6">
        <f>[1]!EM_S_STM07_IS(B954,"83","2019-12-31","1",1000000000)</f>
        <v>3.5310123293700002</v>
      </c>
      <c r="R954" s="6">
        <f>[1]!EM_S_FA_YOY_OR(B954,"2019-12-31")</f>
        <v>-1.6438643171</v>
      </c>
      <c r="S954" s="6">
        <f>[1]!EM_S_FA_YOY_OR(B954,"2020-12-31")</f>
        <v>12.9874310284</v>
      </c>
      <c r="T954" s="6">
        <f>[1]!EM_S_FA_YOY_OR(B954,"2021-12-31")</f>
        <v>50.811330629099999</v>
      </c>
      <c r="U954" s="6">
        <f>[1]!EM_S_FA_YOY_OR(B954,"2022-12-31")</f>
        <v>11.8362770803</v>
      </c>
      <c r="V954" s="7">
        <f t="shared" si="86"/>
        <v>25.211679579266661</v>
      </c>
      <c r="W954" s="8">
        <f t="shared" si="87"/>
        <v>22.177418453417463</v>
      </c>
      <c r="X954" s="6">
        <f>[1]!EM_S_FA_YOY_NETPROFIT(B954,"2019-12-31")</f>
        <v>-3.4876684567999998</v>
      </c>
      <c r="Y954" s="6">
        <f>[1]!EM_S_FA_YOY_NETPROFIT(B954,"2020-12-31")</f>
        <v>-1.3099617729999999</v>
      </c>
      <c r="Z954" s="6">
        <f>[1]!EM_S_FA_YOY_NETPROFIT(B954,"2021-12-31")</f>
        <v>28.222248324199999</v>
      </c>
      <c r="AA954" s="6">
        <f>[1]!EM_S_FA_YOY_NETPROFIT(B954,"2022-12-31")</f>
        <v>47.316214776800003</v>
      </c>
      <c r="AB954" s="7">
        <f t="shared" si="88"/>
        <v>24.742833775999998</v>
      </c>
      <c r="AC954" s="8">
        <f t="shared" si="89"/>
        <v>24.499102139910136</v>
      </c>
    </row>
    <row r="955" spans="1:29" ht="16.5" x14ac:dyDescent="0.45">
      <c r="A955" s="9">
        <v>1035</v>
      </c>
      <c r="B955" s="5" t="s">
        <v>3466</v>
      </c>
      <c r="C955" s="5" t="s">
        <v>3467</v>
      </c>
      <c r="D955" s="5" t="s">
        <v>3468</v>
      </c>
      <c r="E955" s="5" t="s">
        <v>249</v>
      </c>
      <c r="F955" s="5" t="s">
        <v>11758</v>
      </c>
      <c r="G955" s="5">
        <v>8</v>
      </c>
      <c r="H955" s="5">
        <v>2</v>
      </c>
      <c r="I955" s="5">
        <f t="shared" si="84"/>
        <v>3</v>
      </c>
      <c r="J955" s="5">
        <f t="shared" si="85"/>
        <v>2</v>
      </c>
      <c r="K955" s="5"/>
      <c r="L955" s="5"/>
      <c r="M955" s="5"/>
      <c r="N955" s="5"/>
      <c r="O955" s="5" t="s">
        <v>3459</v>
      </c>
      <c r="P955" s="6">
        <f>[1]!EM_S_INFO_EMPLOYEE(B955,"2019")</f>
        <v>11113</v>
      </c>
      <c r="Q955" s="6">
        <f>[1]!EM_S_STM07_IS(B955,"83","2019-12-31","1",1000000000)</f>
        <v>10.75491838638</v>
      </c>
      <c r="R955" s="6">
        <f>[1]!EM_S_FA_YOY_OR(B955,"2019-12-31")</f>
        <v>36.579170300100003</v>
      </c>
      <c r="S955" s="6">
        <f>[1]!EM_S_FA_YOY_OR(B955,"2020-12-31")</f>
        <v>25.0676707296</v>
      </c>
      <c r="T955" s="6">
        <f>[1]!EM_S_FA_YOY_OR(B955,"2021-12-31")</f>
        <v>45.081536117500001</v>
      </c>
      <c r="U955" s="6">
        <f>[1]!EM_S_FA_YOY_OR(B955,"2022-12-31")</f>
        <v>1.7057258094000001</v>
      </c>
      <c r="V955" s="7">
        <f t="shared" si="86"/>
        <v>23.951644218833334</v>
      </c>
      <c r="W955" s="8">
        <f t="shared" si="87"/>
        <v>21.709430355276925</v>
      </c>
      <c r="X955" s="6">
        <f>[1]!EM_S_FA_YOY_NETPROFIT(B955,"2019-12-31")</f>
        <v>34.38517547</v>
      </c>
      <c r="Y955" s="6">
        <f>[1]!EM_S_FA_YOY_NETPROFIT(B955,"2020-12-31")</f>
        <v>42.919671864199998</v>
      </c>
      <c r="Z955" s="6">
        <f>[1]!EM_S_FA_YOY_NETPROFIT(B955,"2021-12-31")</f>
        <v>43.9285017224</v>
      </c>
      <c r="AA955" s="6">
        <f>[1]!EM_S_FA_YOY_NETPROFIT(B955,"2022-12-31")</f>
        <v>1.0922511987000001</v>
      </c>
      <c r="AB955" s="7">
        <f t="shared" si="88"/>
        <v>29.313474928433333</v>
      </c>
      <c r="AC955" s="8">
        <f t="shared" si="89"/>
        <v>24.445501345307832</v>
      </c>
    </row>
    <row r="956" spans="1:29" ht="16.5" x14ac:dyDescent="0.45">
      <c r="A956" s="9">
        <v>1036</v>
      </c>
      <c r="B956" s="5" t="s">
        <v>3469</v>
      </c>
      <c r="C956" s="5" t="s">
        <v>3470</v>
      </c>
      <c r="D956" s="5" t="s">
        <v>3471</v>
      </c>
      <c r="E956" s="5" t="s">
        <v>33</v>
      </c>
      <c r="F956" s="5" t="s">
        <v>11758</v>
      </c>
      <c r="G956" s="5">
        <v>8</v>
      </c>
      <c r="H956" s="5">
        <v>2</v>
      </c>
      <c r="I956" s="5">
        <f t="shared" si="84"/>
        <v>3</v>
      </c>
      <c r="J956" s="5">
        <f t="shared" si="85"/>
        <v>2</v>
      </c>
      <c r="K956" s="5"/>
      <c r="L956" s="5"/>
      <c r="M956" s="5"/>
      <c r="N956" s="5"/>
      <c r="O956" s="5" t="s">
        <v>3472</v>
      </c>
      <c r="P956" s="6">
        <f>[1]!EM_S_INFO_EMPLOYEE(B956,"2019")</f>
        <v>2005</v>
      </c>
      <c r="Q956" s="6">
        <f>[1]!EM_S_STM07_IS(B956,"83","2019-12-31","1",1000000000)</f>
        <v>4.1002786159299998</v>
      </c>
      <c r="R956" s="6">
        <f>[1]!EM_S_FA_YOY_OR(B956,"2019-12-31")</f>
        <v>15.053002083200001</v>
      </c>
      <c r="S956" s="6">
        <f>[1]!EM_S_FA_YOY_OR(B956,"2020-12-31")</f>
        <v>38.107232340499998</v>
      </c>
      <c r="T956" s="6">
        <f>[1]!EM_S_FA_YOY_OR(B956,"2021-12-31")</f>
        <v>-8.6334935418000001</v>
      </c>
      <c r="U956" s="6">
        <f>[1]!EM_S_FA_YOY_OR(B956,"2022-12-31")</f>
        <v>-57.927768379699998</v>
      </c>
      <c r="V956" s="7">
        <f t="shared" si="86"/>
        <v>-9.4846765269999995</v>
      </c>
      <c r="W956" s="8">
        <f t="shared" si="87"/>
        <v>48.023158217550872</v>
      </c>
      <c r="X956" s="6">
        <f>[1]!EM_S_FA_YOY_NETPROFIT(B956,"2019-12-31")</f>
        <v>11.697090791600001</v>
      </c>
      <c r="Y956" s="6">
        <f>[1]!EM_S_FA_YOY_NETPROFIT(B956,"2020-12-31")</f>
        <v>-31.5225469588</v>
      </c>
      <c r="Z956" s="6">
        <f>[1]!EM_S_FA_YOY_NETPROFIT(B956,"2021-12-31")</f>
        <v>-286.08903170650001</v>
      </c>
      <c r="AA956" s="6">
        <f>[1]!EM_S_FA_YOY_NETPROFIT(B956,"2022-12-31")</f>
        <v>-123.4371308289</v>
      </c>
      <c r="AB956" s="7">
        <f t="shared" si="88"/>
        <v>-147.01623649806666</v>
      </c>
      <c r="AC956" s="8">
        <f t="shared" si="89"/>
        <v>128.91083917700072</v>
      </c>
    </row>
    <row r="957" spans="1:29" ht="16.5" x14ac:dyDescent="0.45">
      <c r="A957" s="9">
        <v>1037</v>
      </c>
      <c r="B957" s="5" t="s">
        <v>3473</v>
      </c>
      <c r="C957" s="5" t="s">
        <v>3474</v>
      </c>
      <c r="D957" s="5" t="s">
        <v>3475</v>
      </c>
      <c r="E957" s="5" t="s">
        <v>240</v>
      </c>
      <c r="F957" s="5" t="s">
        <v>58</v>
      </c>
      <c r="G957" s="5">
        <v>10</v>
      </c>
      <c r="H957" s="5">
        <v>2</v>
      </c>
      <c r="I957" s="5">
        <f t="shared" si="84"/>
        <v>3</v>
      </c>
      <c r="J957" s="5">
        <f t="shared" si="85"/>
        <v>3</v>
      </c>
      <c r="K957" s="5"/>
      <c r="L957" s="5"/>
      <c r="M957" s="5"/>
      <c r="N957" s="5"/>
      <c r="O957" s="5" t="s">
        <v>3472</v>
      </c>
      <c r="P957" s="6">
        <f>[1]!EM_S_INFO_EMPLOYEE(B957,"2019")</f>
        <v>5192</v>
      </c>
      <c r="Q957" s="6">
        <f>[1]!EM_S_STM07_IS(B957,"83","2019-12-31","1",1000000000)</f>
        <v>6.2197103014500001</v>
      </c>
      <c r="R957" s="6">
        <f>[1]!EM_S_FA_YOY_OR(B957,"2019-12-31")</f>
        <v>-10.04025</v>
      </c>
      <c r="S957" s="6">
        <f>[1]!EM_S_FA_YOY_OR(B957,"2020-12-31")</f>
        <v>0.80440891950000004</v>
      </c>
      <c r="T957" s="6">
        <f>[1]!EM_S_FA_YOY_OR(B957,"2021-12-31")</f>
        <v>20.054991444300001</v>
      </c>
      <c r="U957" s="6">
        <f>[1]!EM_S_FA_YOY_OR(B957,"2022-12-31")</f>
        <v>-11.947784065900001</v>
      </c>
      <c r="V957" s="7">
        <f t="shared" si="86"/>
        <v>2.970538765966666</v>
      </c>
      <c r="W957" s="8">
        <f t="shared" si="87"/>
        <v>16.110974488617362</v>
      </c>
      <c r="X957" s="6">
        <f>[1]!EM_S_FA_YOY_NETPROFIT(B957,"2019-12-31")</f>
        <v>23.020962290899998</v>
      </c>
      <c r="Y957" s="6">
        <f>[1]!EM_S_FA_YOY_NETPROFIT(B957,"2020-12-31")</f>
        <v>0.52387133860000001</v>
      </c>
      <c r="Z957" s="6">
        <f>[1]!EM_S_FA_YOY_NETPROFIT(B957,"2021-12-31")</f>
        <v>-41.674057683900003</v>
      </c>
      <c r="AA957" s="6">
        <f>[1]!EM_S_FA_YOY_NETPROFIT(B957,"2022-12-31")</f>
        <v>53.983319398900001</v>
      </c>
      <c r="AB957" s="7">
        <f t="shared" si="88"/>
        <v>4.2777110178666673</v>
      </c>
      <c r="AC957" s="8">
        <f t="shared" si="89"/>
        <v>47.939043918746179</v>
      </c>
    </row>
    <row r="958" spans="1:29" ht="16.5" x14ac:dyDescent="0.45">
      <c r="A958" s="9">
        <v>1038</v>
      </c>
      <c r="B958" s="5" t="s">
        <v>3476</v>
      </c>
      <c r="C958" s="5" t="s">
        <v>3477</v>
      </c>
      <c r="D958" s="5" t="s">
        <v>3478</v>
      </c>
      <c r="E958" s="5" t="s">
        <v>240</v>
      </c>
      <c r="F958" s="5" t="s">
        <v>11769</v>
      </c>
      <c r="G958" s="5">
        <v>20</v>
      </c>
      <c r="H958" s="5">
        <v>3</v>
      </c>
      <c r="I958" s="5">
        <f t="shared" si="84"/>
        <v>4</v>
      </c>
      <c r="J958" s="5">
        <f t="shared" si="85"/>
        <v>7</v>
      </c>
      <c r="K958" s="5"/>
      <c r="L958" s="5"/>
      <c r="M958" s="5"/>
      <c r="N958" s="5"/>
      <c r="O958" s="5" t="s">
        <v>3472</v>
      </c>
      <c r="P958" s="6">
        <f>[1]!EM_S_INFO_EMPLOYEE(B958,"2019")</f>
        <v>6467</v>
      </c>
      <c r="Q958" s="6">
        <f>[1]!EM_S_STM07_IS(B958,"83","2019-12-31","1",1000000000)</f>
        <v>6.2262067335999998</v>
      </c>
      <c r="R958" s="6">
        <f>[1]!EM_S_FA_YOY_OR(B958,"2019-12-31")</f>
        <v>-0.67132413940000002</v>
      </c>
      <c r="S958" s="6">
        <f>[1]!EM_S_FA_YOY_OR(B958,"2020-12-31")</f>
        <v>1.1115832619999999</v>
      </c>
      <c r="T958" s="6">
        <f>[1]!EM_S_FA_YOY_OR(B958,"2021-12-31")</f>
        <v>4.0857720482</v>
      </c>
      <c r="U958" s="6">
        <f>[1]!EM_S_FA_YOY_OR(B958,"2022-12-31")</f>
        <v>7.9798826840999997</v>
      </c>
      <c r="V958" s="7">
        <f t="shared" si="86"/>
        <v>4.3924126647666668</v>
      </c>
      <c r="W958" s="8">
        <f t="shared" si="87"/>
        <v>3.4444020654826408</v>
      </c>
      <c r="X958" s="6">
        <f>[1]!EM_S_FA_YOY_NETPROFIT(B958,"2019-12-31")</f>
        <v>101.2122103966</v>
      </c>
      <c r="Y958" s="6">
        <f>[1]!EM_S_FA_YOY_NETPROFIT(B958,"2020-12-31")</f>
        <v>108.6557515415</v>
      </c>
      <c r="Z958" s="6">
        <f>[1]!EM_S_FA_YOY_NETPROFIT(B958,"2021-12-31")</f>
        <v>47.823228364800002</v>
      </c>
      <c r="AA958" s="6">
        <f>[1]!EM_S_FA_YOY_NETPROFIT(B958,"2022-12-31")</f>
        <v>42.828549148900002</v>
      </c>
      <c r="AB958" s="7">
        <f t="shared" si="88"/>
        <v>66.435843018400007</v>
      </c>
      <c r="AC958" s="8">
        <f t="shared" si="89"/>
        <v>36.6487000027509</v>
      </c>
    </row>
    <row r="959" spans="1:29" ht="16.5" x14ac:dyDescent="0.45">
      <c r="A959" s="9">
        <v>1039</v>
      </c>
      <c r="B959" s="5" t="s">
        <v>3479</v>
      </c>
      <c r="C959" s="5" t="s">
        <v>3480</v>
      </c>
      <c r="D959" s="5" t="s">
        <v>3481</v>
      </c>
      <c r="E959" s="5" t="s">
        <v>288</v>
      </c>
      <c r="F959" s="5" t="s">
        <v>11773</v>
      </c>
      <c r="G959" s="5">
        <v>24</v>
      </c>
      <c r="H959" s="5">
        <v>2</v>
      </c>
      <c r="I959" s="5">
        <f t="shared" si="84"/>
        <v>1</v>
      </c>
      <c r="J959" s="5">
        <f t="shared" si="85"/>
        <v>11</v>
      </c>
      <c r="K959" s="5"/>
      <c r="L959" s="5"/>
      <c r="M959" s="5"/>
      <c r="N959" s="5"/>
      <c r="O959" s="5" t="s">
        <v>3482</v>
      </c>
      <c r="P959" s="6">
        <f>[1]!EM_S_INFO_EMPLOYEE(B959,"2019")</f>
        <v>1912</v>
      </c>
      <c r="Q959" s="6">
        <f>[1]!EM_S_STM07_IS(B959,"83","2019-12-31","1",1000000000)</f>
        <v>2.6059230488999998</v>
      </c>
      <c r="R959" s="6">
        <f>[1]!EM_S_FA_YOY_OR(B959,"2019-12-31")</f>
        <v>18.588034441000001</v>
      </c>
      <c r="S959" s="6">
        <f>[1]!EM_S_FA_YOY_OR(B959,"2020-12-31")</f>
        <v>1.7446563466</v>
      </c>
      <c r="T959" s="6">
        <f>[1]!EM_S_FA_YOY_OR(B959,"2021-12-31")</f>
        <v>4.9168645952999999</v>
      </c>
      <c r="U959" s="6">
        <f>[1]!EM_S_FA_YOY_OR(B959,"2022-12-31")</f>
        <v>29.993889365499999</v>
      </c>
      <c r="V959" s="7">
        <f t="shared" si="86"/>
        <v>12.218470102466666</v>
      </c>
      <c r="W959" s="8">
        <f t="shared" si="87"/>
        <v>15.475460373628389</v>
      </c>
      <c r="X959" s="6">
        <f>[1]!EM_S_FA_YOY_NETPROFIT(B959,"2019-12-31")</f>
        <v>-31.917004071299999</v>
      </c>
      <c r="Y959" s="6">
        <f>[1]!EM_S_FA_YOY_NETPROFIT(B959,"2020-12-31")</f>
        <v>2.4269549816999998</v>
      </c>
      <c r="Z959" s="6">
        <f>[1]!EM_S_FA_YOY_NETPROFIT(B959,"2021-12-31")</f>
        <v>29.9697397879</v>
      </c>
      <c r="AA959" s="6">
        <f>[1]!EM_S_FA_YOY_NETPROFIT(B959,"2022-12-31")</f>
        <v>104.59812601829999</v>
      </c>
      <c r="AB959" s="7">
        <f t="shared" si="88"/>
        <v>45.66494026263333</v>
      </c>
      <c r="AC959" s="8">
        <f t="shared" si="89"/>
        <v>52.862950506040569</v>
      </c>
    </row>
    <row r="960" spans="1:29" ht="16.5" x14ac:dyDescent="0.45">
      <c r="A960" s="9">
        <v>1040</v>
      </c>
      <c r="B960" s="5" t="s">
        <v>3483</v>
      </c>
      <c r="C960" s="5" t="s">
        <v>3484</v>
      </c>
      <c r="D960" s="5" t="s">
        <v>3485</v>
      </c>
      <c r="E960" s="5" t="s">
        <v>120</v>
      </c>
      <c r="F960" s="5" t="s">
        <v>11757</v>
      </c>
      <c r="G960" s="5">
        <v>7</v>
      </c>
      <c r="H960" s="5">
        <v>2</v>
      </c>
      <c r="I960" s="5">
        <f t="shared" si="84"/>
        <v>4</v>
      </c>
      <c r="J960" s="5">
        <f t="shared" si="85"/>
        <v>11</v>
      </c>
      <c r="K960" s="5"/>
      <c r="L960" s="5"/>
      <c r="M960" s="5"/>
      <c r="N960" s="5"/>
      <c r="O960" s="5" t="s">
        <v>3482</v>
      </c>
      <c r="P960" s="6">
        <f>[1]!EM_S_INFO_EMPLOYEE(B960,"2019")</f>
        <v>1136</v>
      </c>
      <c r="Q960" s="6">
        <f>[1]!EM_S_STM07_IS(B960,"83","2019-12-31","1",1000000000)</f>
        <v>0.71988713482</v>
      </c>
      <c r="R960" s="6">
        <f>[1]!EM_S_FA_YOY_OR(B960,"2019-12-31")</f>
        <v>1.8638592742</v>
      </c>
      <c r="S960" s="6">
        <f>[1]!EM_S_FA_YOY_OR(B960,"2020-12-31")</f>
        <v>-20.137214218499999</v>
      </c>
      <c r="T960" s="6">
        <f>[1]!EM_S_FA_YOY_OR(B960,"2021-12-31")</f>
        <v>-19.150146651699998</v>
      </c>
      <c r="U960" s="6">
        <f>[1]!EM_S_FA_YOY_OR(B960,"2022-12-31")</f>
        <v>33.532668371500002</v>
      </c>
      <c r="V960" s="7">
        <f t="shared" si="86"/>
        <v>-1.9182308328999984</v>
      </c>
      <c r="W960" s="8">
        <f t="shared" si="87"/>
        <v>30.70534589278801</v>
      </c>
      <c r="X960" s="6">
        <f>[1]!EM_S_FA_YOY_NETPROFIT(B960,"2019-12-31")</f>
        <v>6.7070906568000002</v>
      </c>
      <c r="Y960" s="6">
        <f>[1]!EM_S_FA_YOY_NETPROFIT(B960,"2020-12-31")</f>
        <v>9.1307681483999996</v>
      </c>
      <c r="Z960" s="6">
        <f>[1]!EM_S_FA_YOY_NETPROFIT(B960,"2021-12-31")</f>
        <v>21.6064183943</v>
      </c>
      <c r="AA960" s="6">
        <f>[1]!EM_S_FA_YOY_NETPROFIT(B960,"2022-12-31")</f>
        <v>-96.1008642619</v>
      </c>
      <c r="AB960" s="7">
        <f t="shared" si="88"/>
        <v>-21.787892573066667</v>
      </c>
      <c r="AC960" s="8">
        <f t="shared" si="89"/>
        <v>64.658516710356992</v>
      </c>
    </row>
    <row r="961" spans="1:29" ht="16.5" x14ac:dyDescent="0.45">
      <c r="A961" s="9">
        <v>1041</v>
      </c>
      <c r="B961" s="5" t="s">
        <v>3486</v>
      </c>
      <c r="C961" s="5" t="s">
        <v>3487</v>
      </c>
      <c r="D961" s="5" t="s">
        <v>3488</v>
      </c>
      <c r="E961" s="5" t="s">
        <v>120</v>
      </c>
      <c r="F961" s="5" t="s">
        <v>11766</v>
      </c>
      <c r="G961" s="5">
        <v>17</v>
      </c>
      <c r="H961" s="5">
        <v>2</v>
      </c>
      <c r="I961" s="5">
        <f t="shared" si="84"/>
        <v>2</v>
      </c>
      <c r="J961" s="5">
        <f t="shared" si="85"/>
        <v>11</v>
      </c>
      <c r="K961" s="5"/>
      <c r="L961" s="5"/>
      <c r="M961" s="5"/>
      <c r="N961" s="5"/>
      <c r="O961" s="5" t="s">
        <v>3489</v>
      </c>
      <c r="P961" s="6">
        <f>[1]!EM_S_INFO_EMPLOYEE(B961,"2019")</f>
        <v>4875</v>
      </c>
      <c r="Q961" s="6">
        <f>[1]!EM_S_STM07_IS(B961,"83","2019-12-31","1",1000000000)</f>
        <v>7.2616533979</v>
      </c>
      <c r="R961" s="6">
        <f>[1]!EM_S_FA_YOY_OR(B961,"2019-12-31")</f>
        <v>47.210665925000001</v>
      </c>
      <c r="S961" s="6">
        <f>[1]!EM_S_FA_YOY_OR(B961,"2020-12-31")</f>
        <v>-29.034718685400001</v>
      </c>
      <c r="T961" s="6">
        <f>[1]!EM_S_FA_YOY_OR(B961,"2021-12-31")</f>
        <v>-48.124119383</v>
      </c>
      <c r="U961" s="6">
        <f>[1]!EM_S_FA_YOY_OR(B961,"2022-12-31")</f>
        <v>-3.2072031591000001</v>
      </c>
      <c r="V961" s="7">
        <f t="shared" si="86"/>
        <v>-26.78868040916667</v>
      </c>
      <c r="W961" s="8">
        <f t="shared" si="87"/>
        <v>22.542534389902602</v>
      </c>
      <c r="X961" s="6">
        <f>[1]!EM_S_FA_YOY_NETPROFIT(B961,"2019-12-31")</f>
        <v>-60.282644761500002</v>
      </c>
      <c r="Y961" s="6">
        <f>[1]!EM_S_FA_YOY_NETPROFIT(B961,"2020-12-31")</f>
        <v>-3482.9330978118001</v>
      </c>
      <c r="Z961" s="6">
        <f>[1]!EM_S_FA_YOY_NETPROFIT(B961,"2021-12-31")</f>
        <v>-3.3231013032000001</v>
      </c>
      <c r="AA961" s="6">
        <f>[1]!EM_S_FA_YOY_NETPROFIT(B961,"2022-12-31")</f>
        <v>86.958751764699997</v>
      </c>
      <c r="AB961" s="7">
        <f t="shared" si="88"/>
        <v>-1133.0991491167667</v>
      </c>
      <c r="AC961" s="8">
        <f t="shared" si="89"/>
        <v>2035.5164929516327</v>
      </c>
    </row>
    <row r="962" spans="1:29" ht="16.5" x14ac:dyDescent="0.45">
      <c r="A962" s="9">
        <v>1042</v>
      </c>
      <c r="B962" s="5" t="s">
        <v>3490</v>
      </c>
      <c r="C962" s="5" t="s">
        <v>3491</v>
      </c>
      <c r="D962" s="5" t="s">
        <v>3492</v>
      </c>
      <c r="E962" s="5" t="s">
        <v>7</v>
      </c>
      <c r="F962" s="5" t="s">
        <v>11761</v>
      </c>
      <c r="G962" s="5">
        <v>12</v>
      </c>
      <c r="H962" s="5">
        <v>1</v>
      </c>
      <c r="I962" s="5">
        <f t="shared" ref="I962:I1025" si="90">VLOOKUP(F962,K:N,4,FALSE)</f>
        <v>2</v>
      </c>
      <c r="J962" s="5">
        <f t="shared" ref="J962:J1025" si="91">VLOOKUP(F962,K:L,2,FALSE)</f>
        <v>6</v>
      </c>
      <c r="K962" s="5"/>
      <c r="L962" s="5"/>
      <c r="M962" s="5"/>
      <c r="N962" s="5"/>
      <c r="O962" s="5" t="s">
        <v>3489</v>
      </c>
      <c r="P962" s="6">
        <f>[1]!EM_S_INFO_EMPLOYEE(B962,"2019")</f>
        <v>2093</v>
      </c>
      <c r="Q962" s="6">
        <f>[1]!EM_S_STM07_IS(B962,"83","2019-12-31","1",1000000000)</f>
        <v>2.4000071441599999</v>
      </c>
      <c r="R962" s="6">
        <f>[1]!EM_S_FA_YOY_OR(B962,"2019-12-31")</f>
        <v>-14.3045592703</v>
      </c>
      <c r="S962" s="6">
        <f>[1]!EM_S_FA_YOY_OR(B962,"2020-12-31")</f>
        <v>69.551220157499998</v>
      </c>
      <c r="T962" s="6">
        <f>[1]!EM_S_FA_YOY_OR(B962,"2021-12-31")</f>
        <v>19.605597188899999</v>
      </c>
      <c r="U962" s="6">
        <f>[1]!EM_S_FA_YOY_OR(B962,"2022-12-31")</f>
        <v>-18.3500492067</v>
      </c>
      <c r="V962" s="7">
        <f t="shared" ref="V962:V1025" si="92">AVERAGE(S962:U962)</f>
        <v>23.602256046566669</v>
      </c>
      <c r="W962" s="8">
        <f t="shared" ref="W962:W1025" si="93">STDEV(S962:U962)</f>
        <v>44.086712856345223</v>
      </c>
      <c r="X962" s="6">
        <f>[1]!EM_S_FA_YOY_NETPROFIT(B962,"2019-12-31")</f>
        <v>169.2277542283</v>
      </c>
      <c r="Y962" s="6">
        <f>[1]!EM_S_FA_YOY_NETPROFIT(B962,"2020-12-31")</f>
        <v>35.456977891699999</v>
      </c>
      <c r="Z962" s="6">
        <f>[1]!EM_S_FA_YOY_NETPROFIT(B962,"2021-12-31")</f>
        <v>-550.75524827050003</v>
      </c>
      <c r="AA962" s="6">
        <f>[1]!EM_S_FA_YOY_NETPROFIT(B962,"2022-12-31")</f>
        <v>98.628018249500002</v>
      </c>
      <c r="AB962" s="7">
        <f t="shared" ref="AB962:AB1025" si="94">AVERAGE(Y962:AA962)</f>
        <v>-138.89008404310002</v>
      </c>
      <c r="AC962" s="8">
        <f t="shared" ref="AC962:AC1025" si="95">STDEV(Y962:AA962)</f>
        <v>358.08145751074443</v>
      </c>
    </row>
    <row r="963" spans="1:29" ht="16.5" x14ac:dyDescent="0.45">
      <c r="A963" s="9">
        <v>1043</v>
      </c>
      <c r="B963" s="5" t="s">
        <v>3493</v>
      </c>
      <c r="C963" s="5" t="s">
        <v>3494</v>
      </c>
      <c r="D963" s="5" t="s">
        <v>3495</v>
      </c>
      <c r="E963" s="5" t="s">
        <v>263</v>
      </c>
      <c r="F963" s="5" t="s">
        <v>11773</v>
      </c>
      <c r="G963" s="5">
        <v>24</v>
      </c>
      <c r="H963" s="5">
        <v>2</v>
      </c>
      <c r="I963" s="5">
        <f t="shared" si="90"/>
        <v>1</v>
      </c>
      <c r="J963" s="5">
        <f t="shared" si="91"/>
        <v>11</v>
      </c>
      <c r="K963" s="5"/>
      <c r="L963" s="5"/>
      <c r="M963" s="5"/>
      <c r="N963" s="5"/>
      <c r="O963" s="5" t="s">
        <v>3489</v>
      </c>
      <c r="P963" s="6">
        <f>[1]!EM_S_INFO_EMPLOYEE(B963,"2019")</f>
        <v>648</v>
      </c>
      <c r="Q963" s="6">
        <f>[1]!EM_S_STM07_IS(B963,"83","2019-12-31","1",1000000000)</f>
        <v>0.51452743804000001</v>
      </c>
      <c r="R963" s="6">
        <f>[1]!EM_S_FA_YOY_OR(B963,"2019-12-31")</f>
        <v>1.9755265234999999</v>
      </c>
      <c r="S963" s="6">
        <f>[1]!EM_S_FA_YOY_OR(B963,"2020-12-31")</f>
        <v>0.82129603549999997</v>
      </c>
      <c r="T963" s="6">
        <f>[1]!EM_S_FA_YOY_OR(B963,"2021-12-31")</f>
        <v>28.675027105400002</v>
      </c>
      <c r="U963" s="6">
        <f>[1]!EM_S_FA_YOY_OR(B963,"2022-12-31")</f>
        <v>27.655187024100002</v>
      </c>
      <c r="V963" s="7">
        <f t="shared" si="92"/>
        <v>19.050503388333336</v>
      </c>
      <c r="W963" s="8">
        <f t="shared" si="93"/>
        <v>15.795189741889811</v>
      </c>
      <c r="X963" s="6">
        <f>[1]!EM_S_FA_YOY_NETPROFIT(B963,"2019-12-31")</f>
        <v>-4.8148116410000004</v>
      </c>
      <c r="Y963" s="6">
        <f>[1]!EM_S_FA_YOY_NETPROFIT(B963,"2020-12-31")</f>
        <v>-21.623672732900001</v>
      </c>
      <c r="Z963" s="6">
        <f>[1]!EM_S_FA_YOY_NETPROFIT(B963,"2021-12-31")</f>
        <v>91.352894612</v>
      </c>
      <c r="AA963" s="6">
        <f>[1]!EM_S_FA_YOY_NETPROFIT(B963,"2022-12-31")</f>
        <v>21.2699446188</v>
      </c>
      <c r="AB963" s="7">
        <f t="shared" si="94"/>
        <v>30.333055499299999</v>
      </c>
      <c r="AC963" s="8">
        <f t="shared" si="95"/>
        <v>57.03096681964422</v>
      </c>
    </row>
    <row r="964" spans="1:29" ht="16.5" x14ac:dyDescent="0.45">
      <c r="A964" s="9">
        <v>1044</v>
      </c>
      <c r="B964" s="5" t="s">
        <v>3496</v>
      </c>
      <c r="C964" s="5" t="s">
        <v>3497</v>
      </c>
      <c r="D964" s="5" t="s">
        <v>3498</v>
      </c>
      <c r="E964" s="5" t="s">
        <v>120</v>
      </c>
      <c r="F964" s="5" t="s">
        <v>11765</v>
      </c>
      <c r="G964" s="5">
        <v>16</v>
      </c>
      <c r="H964" s="5">
        <v>3</v>
      </c>
      <c r="I964" s="5">
        <f t="shared" si="90"/>
        <v>1</v>
      </c>
      <c r="J964" s="5">
        <f t="shared" si="91"/>
        <v>9</v>
      </c>
      <c r="K964" s="5"/>
      <c r="L964" s="5"/>
      <c r="M964" s="5"/>
      <c r="N964" s="5"/>
      <c r="O964" s="5" t="s">
        <v>3489</v>
      </c>
      <c r="P964" s="6">
        <f>[1]!EM_S_INFO_EMPLOYEE(B964,"2019")</f>
        <v>1371</v>
      </c>
      <c r="Q964" s="6">
        <f>[1]!EM_S_STM07_IS(B964,"83","2019-12-31","1",1000000000)</f>
        <v>1.6751530960500001</v>
      </c>
      <c r="R964" s="6">
        <f>[1]!EM_S_FA_YOY_OR(B964,"2019-12-31")</f>
        <v>26.744358722899999</v>
      </c>
      <c r="S964" s="6">
        <f>[1]!EM_S_FA_YOY_OR(B964,"2020-12-31")</f>
        <v>-0.45049606139999998</v>
      </c>
      <c r="T964" s="6">
        <f>[1]!EM_S_FA_YOY_OR(B964,"2021-12-31")</f>
        <v>12.4327842155</v>
      </c>
      <c r="U964" s="6">
        <f>[1]!EM_S_FA_YOY_OR(B964,"2022-12-31")</f>
        <v>22.860041260399999</v>
      </c>
      <c r="V964" s="7">
        <f t="shared" si="92"/>
        <v>11.614109804833333</v>
      </c>
      <c r="W964" s="8">
        <f t="shared" si="93"/>
        <v>11.676812852862204</v>
      </c>
      <c r="X964" s="6">
        <f>[1]!EM_S_FA_YOY_NETPROFIT(B964,"2019-12-31")</f>
        <v>21.734051375300002</v>
      </c>
      <c r="Y964" s="6">
        <f>[1]!EM_S_FA_YOY_NETPROFIT(B964,"2020-12-31")</f>
        <v>-157.4617066708</v>
      </c>
      <c r="Z964" s="6">
        <f>[1]!EM_S_FA_YOY_NETPROFIT(B964,"2021-12-31")</f>
        <v>226.22576575299999</v>
      </c>
      <c r="AA964" s="6">
        <f>[1]!EM_S_FA_YOY_NETPROFIT(B964,"2022-12-31")</f>
        <v>71.678336115299999</v>
      </c>
      <c r="AB964" s="7">
        <f t="shared" si="94"/>
        <v>46.814131732499995</v>
      </c>
      <c r="AC964" s="8">
        <f t="shared" si="95"/>
        <v>193.04841521865262</v>
      </c>
    </row>
    <row r="965" spans="1:29" ht="16.5" x14ac:dyDescent="0.45">
      <c r="A965" s="9">
        <v>1045</v>
      </c>
      <c r="B965" s="5" t="s">
        <v>3499</v>
      </c>
      <c r="C965" s="5" t="s">
        <v>3500</v>
      </c>
      <c r="D965" s="5" t="s">
        <v>3501</v>
      </c>
      <c r="E965" s="5" t="s">
        <v>7</v>
      </c>
      <c r="F965" s="5" t="s">
        <v>11765</v>
      </c>
      <c r="G965" s="5">
        <v>16</v>
      </c>
      <c r="H965" s="5">
        <v>3</v>
      </c>
      <c r="I965" s="5">
        <f t="shared" si="90"/>
        <v>1</v>
      </c>
      <c r="J965" s="5">
        <f t="shared" si="91"/>
        <v>9</v>
      </c>
      <c r="K965" s="5"/>
      <c r="L965" s="5"/>
      <c r="M965" s="5"/>
      <c r="N965" s="5"/>
      <c r="O965" s="5" t="s">
        <v>3502</v>
      </c>
      <c r="P965" s="6">
        <f>[1]!EM_S_INFO_EMPLOYEE(B965,"2019")</f>
        <v>1706</v>
      </c>
      <c r="Q965" s="6">
        <f>[1]!EM_S_STM07_IS(B965,"83","2019-12-31","1",1000000000)</f>
        <v>1.53081996688</v>
      </c>
      <c r="R965" s="6">
        <f>[1]!EM_S_FA_YOY_OR(B965,"2019-12-31")</f>
        <v>-6.1095523920000003</v>
      </c>
      <c r="S965" s="6">
        <f>[1]!EM_S_FA_YOY_OR(B965,"2020-12-31")</f>
        <v>48.109766240600003</v>
      </c>
      <c r="T965" s="6">
        <f>[1]!EM_S_FA_YOY_OR(B965,"2021-12-31")</f>
        <v>-21.038192047900001</v>
      </c>
      <c r="U965" s="6">
        <f>[1]!EM_S_FA_YOY_OR(B965,"2022-12-31")</f>
        <v>-28.743079303199998</v>
      </c>
      <c r="V965" s="7">
        <f t="shared" si="92"/>
        <v>-0.55716837016666554</v>
      </c>
      <c r="W965" s="8">
        <f t="shared" si="93"/>
        <v>42.322502468671438</v>
      </c>
      <c r="X965" s="6">
        <f>[1]!EM_S_FA_YOY_NETPROFIT(B965,"2019-12-31")</f>
        <v>-43.269732967000003</v>
      </c>
      <c r="Y965" s="6">
        <f>[1]!EM_S_FA_YOY_NETPROFIT(B965,"2020-12-31")</f>
        <v>384.07289022340001</v>
      </c>
      <c r="Z965" s="6">
        <f>[1]!EM_S_FA_YOY_NETPROFIT(B965,"2021-12-31")</f>
        <v>-80.197763568499994</v>
      </c>
      <c r="AA965" s="6">
        <f>[1]!EM_S_FA_YOY_NETPROFIT(B965,"2022-12-31")</f>
        <v>-547.59851514529998</v>
      </c>
      <c r="AB965" s="7">
        <f t="shared" si="94"/>
        <v>-81.241129496799999</v>
      </c>
      <c r="AC965" s="8">
        <f t="shared" si="95"/>
        <v>465.83657902183609</v>
      </c>
    </row>
    <row r="966" spans="1:29" ht="16.5" x14ac:dyDescent="0.45">
      <c r="A966" s="9">
        <v>1046</v>
      </c>
      <c r="B966" s="5" t="s">
        <v>3503</v>
      </c>
      <c r="C966" s="5" t="s">
        <v>3504</v>
      </c>
      <c r="D966" s="5" t="s">
        <v>3505</v>
      </c>
      <c r="E966" s="5" t="s">
        <v>259</v>
      </c>
      <c r="F966" s="5" t="s">
        <v>11756</v>
      </c>
      <c r="G966" s="5">
        <v>6</v>
      </c>
      <c r="H966" s="5">
        <v>2</v>
      </c>
      <c r="I966" s="5">
        <f t="shared" si="90"/>
        <v>2</v>
      </c>
      <c r="J966" s="5">
        <f t="shared" si="91"/>
        <v>11</v>
      </c>
      <c r="K966" s="5"/>
      <c r="L966" s="5"/>
      <c r="M966" s="5"/>
      <c r="N966" s="5"/>
      <c r="O966" s="5" t="s">
        <v>3502</v>
      </c>
      <c r="P966" s="6">
        <f>[1]!EM_S_INFO_EMPLOYEE(B966,"2019")</f>
        <v>469</v>
      </c>
      <c r="Q966" s="6">
        <f>[1]!EM_S_STM07_IS(B966,"83","2019-12-31","1",1000000000)</f>
        <v>0.34037096389999999</v>
      </c>
      <c r="R966" s="6">
        <f>[1]!EM_S_FA_YOY_OR(B966,"2019-12-31")</f>
        <v>9.4978567507000005</v>
      </c>
      <c r="S966" s="6">
        <f>[1]!EM_S_FA_YOY_OR(B966,"2020-12-31")</f>
        <v>7.7274724902000003</v>
      </c>
      <c r="T966" s="6">
        <f>[1]!EM_S_FA_YOY_OR(B966,"2021-12-31")</f>
        <v>-3.6842972416999999</v>
      </c>
      <c r="U966" s="6">
        <f>[1]!EM_S_FA_YOY_OR(B966,"2022-12-31")</f>
        <v>290.91374294529999</v>
      </c>
      <c r="V966" s="7">
        <f t="shared" si="92"/>
        <v>98.318972731266669</v>
      </c>
      <c r="W966" s="8">
        <f t="shared" si="93"/>
        <v>166.88953309734765</v>
      </c>
      <c r="X966" s="6">
        <f>[1]!EM_S_FA_YOY_NETPROFIT(B966,"2019-12-31")</f>
        <v>95.445632967099996</v>
      </c>
      <c r="Y966" s="6">
        <f>[1]!EM_S_FA_YOY_NETPROFIT(B966,"2020-12-31")</f>
        <v>-86.475978309499993</v>
      </c>
      <c r="Z966" s="6">
        <f>[1]!EM_S_FA_YOY_NETPROFIT(B966,"2021-12-31")</f>
        <v>-16.0305133972</v>
      </c>
      <c r="AA966" s="6">
        <f>[1]!EM_S_FA_YOY_NETPROFIT(B966,"2022-12-31")</f>
        <v>-800.8788211287</v>
      </c>
      <c r="AB966" s="7">
        <f t="shared" si="94"/>
        <v>-301.1284376118</v>
      </c>
      <c r="AC966" s="8">
        <f t="shared" si="95"/>
        <v>434.22744645018008</v>
      </c>
    </row>
    <row r="967" spans="1:29" ht="16.5" x14ac:dyDescent="0.45">
      <c r="A967" s="9">
        <v>1047</v>
      </c>
      <c r="B967" s="5" t="s">
        <v>3506</v>
      </c>
      <c r="C967" s="5" t="s">
        <v>3507</v>
      </c>
      <c r="D967" s="5" t="s">
        <v>3508</v>
      </c>
      <c r="E967" s="5" t="s">
        <v>120</v>
      </c>
      <c r="F967" s="5" t="s">
        <v>11766</v>
      </c>
      <c r="G967" s="5">
        <v>17</v>
      </c>
      <c r="H967" s="5">
        <v>2</v>
      </c>
      <c r="I967" s="5">
        <f t="shared" si="90"/>
        <v>2</v>
      </c>
      <c r="J967" s="5">
        <f t="shared" si="91"/>
        <v>11</v>
      </c>
      <c r="K967" s="5"/>
      <c r="L967" s="5"/>
      <c r="M967" s="5"/>
      <c r="N967" s="5"/>
      <c r="O967" s="5" t="s">
        <v>3502</v>
      </c>
      <c r="P967" s="6">
        <f>[1]!EM_S_INFO_EMPLOYEE(B967,"2019")</f>
        <v>915</v>
      </c>
      <c r="Q967" s="6">
        <f>[1]!EM_S_STM07_IS(B967,"83","2019-12-31","1",1000000000)</f>
        <v>0.40743935029</v>
      </c>
      <c r="R967" s="6">
        <f>[1]!EM_S_FA_YOY_OR(B967,"2019-12-31")</f>
        <v>3.6575650741999999</v>
      </c>
      <c r="S967" s="6">
        <f>[1]!EM_S_FA_YOY_OR(B967,"2020-12-31")</f>
        <v>14.3673039087</v>
      </c>
      <c r="T967" s="6">
        <f>[1]!EM_S_FA_YOY_OR(B967,"2021-12-31")</f>
        <v>27.946419801200001</v>
      </c>
      <c r="U967" s="6">
        <f>[1]!EM_S_FA_YOY_OR(B967,"2022-12-31")</f>
        <v>-1.450471786</v>
      </c>
      <c r="V967" s="7">
        <f t="shared" si="92"/>
        <v>13.621083974633335</v>
      </c>
      <c r="W967" s="8">
        <f t="shared" si="93"/>
        <v>14.712645645494774</v>
      </c>
      <c r="X967" s="6">
        <f>[1]!EM_S_FA_YOY_NETPROFIT(B967,"2019-12-31")</f>
        <v>-53.1840258625</v>
      </c>
      <c r="Y967" s="6">
        <f>[1]!EM_S_FA_YOY_NETPROFIT(B967,"2020-12-31")</f>
        <v>832.54424429400001</v>
      </c>
      <c r="Z967" s="6">
        <f>[1]!EM_S_FA_YOY_NETPROFIT(B967,"2021-12-31")</f>
        <v>-50.400959242399999</v>
      </c>
      <c r="AA967" s="6">
        <f>[1]!EM_S_FA_YOY_NETPROFIT(B967,"2022-12-31")</f>
        <v>-80.595294916699999</v>
      </c>
      <c r="AB967" s="7">
        <f t="shared" si="94"/>
        <v>233.84933004496668</v>
      </c>
      <c r="AC967" s="8">
        <f t="shared" si="95"/>
        <v>518.70475681012044</v>
      </c>
    </row>
    <row r="968" spans="1:29" ht="16.5" x14ac:dyDescent="0.45">
      <c r="A968" s="9">
        <v>1048</v>
      </c>
      <c r="B968" s="5" t="s">
        <v>3509</v>
      </c>
      <c r="C968" s="5" t="s">
        <v>3510</v>
      </c>
      <c r="D968" s="5" t="s">
        <v>3511</v>
      </c>
      <c r="E968" s="5" t="s">
        <v>263</v>
      </c>
      <c r="F968" s="5" t="s">
        <v>11767</v>
      </c>
      <c r="G968" s="5">
        <v>18</v>
      </c>
      <c r="H968" s="5">
        <v>2</v>
      </c>
      <c r="I968" s="5">
        <f t="shared" si="90"/>
        <v>2</v>
      </c>
      <c r="J968" s="5">
        <f t="shared" si="91"/>
        <v>4</v>
      </c>
      <c r="K968" s="5"/>
      <c r="L968" s="5"/>
      <c r="M968" s="5"/>
      <c r="N968" s="5"/>
      <c r="O968" s="5" t="s">
        <v>3502</v>
      </c>
      <c r="P968" s="6">
        <f>[1]!EM_S_INFO_EMPLOYEE(B968,"2019")</f>
        <v>1364</v>
      </c>
      <c r="Q968" s="6">
        <f>[1]!EM_S_STM07_IS(B968,"83","2019-12-31","1",1000000000)</f>
        <v>2.2934487117</v>
      </c>
      <c r="R968" s="6">
        <f>[1]!EM_S_FA_YOY_OR(B968,"2019-12-31")</f>
        <v>38.011464683200003</v>
      </c>
      <c r="S968" s="6">
        <f>[1]!EM_S_FA_YOY_OR(B968,"2020-12-31")</f>
        <v>-50.488324886599997</v>
      </c>
      <c r="T968" s="6">
        <f>[1]!EM_S_FA_YOY_OR(B968,"2021-12-31")</f>
        <v>40.401304814</v>
      </c>
      <c r="U968" s="6">
        <f>[1]!EM_S_FA_YOY_OR(B968,"2022-12-31")</f>
        <v>24.6267774903</v>
      </c>
      <c r="V968" s="7">
        <f t="shared" si="92"/>
        <v>4.8465858059000011</v>
      </c>
      <c r="W968" s="8">
        <f t="shared" si="93"/>
        <v>48.566173249307511</v>
      </c>
      <c r="X968" s="6">
        <f>[1]!EM_S_FA_YOY_NETPROFIT(B968,"2019-12-31")</f>
        <v>119.14382528180001</v>
      </c>
      <c r="Y968" s="6">
        <f>[1]!EM_S_FA_YOY_NETPROFIT(B968,"2020-12-31")</f>
        <v>-284.96379062170001</v>
      </c>
      <c r="Z968" s="6">
        <f>[1]!EM_S_FA_YOY_NETPROFIT(B968,"2021-12-31")</f>
        <v>154.49175808620001</v>
      </c>
      <c r="AA968" s="6">
        <f>[1]!EM_S_FA_YOY_NETPROFIT(B968,"2022-12-31")</f>
        <v>71.966039664999997</v>
      </c>
      <c r="AB968" s="7">
        <f t="shared" si="94"/>
        <v>-19.501997623500003</v>
      </c>
      <c r="AC968" s="8">
        <f t="shared" si="95"/>
        <v>233.57032389967307</v>
      </c>
    </row>
    <row r="969" spans="1:29" ht="16.5" x14ac:dyDescent="0.45">
      <c r="A969" s="9">
        <v>1049</v>
      </c>
      <c r="B969" s="5" t="s">
        <v>3512</v>
      </c>
      <c r="C969" s="5" t="s">
        <v>3513</v>
      </c>
      <c r="D969" s="5" t="s">
        <v>3514</v>
      </c>
      <c r="E969" s="5" t="s">
        <v>249</v>
      </c>
      <c r="F969" s="5" t="s">
        <v>11771</v>
      </c>
      <c r="G969" s="5">
        <v>22</v>
      </c>
      <c r="H969" s="5">
        <v>3</v>
      </c>
      <c r="I969" s="5">
        <f t="shared" si="90"/>
        <v>4</v>
      </c>
      <c r="J969" s="5">
        <f t="shared" si="91"/>
        <v>7</v>
      </c>
      <c r="K969" s="5"/>
      <c r="L969" s="5"/>
      <c r="M969" s="5"/>
      <c r="N969" s="5"/>
      <c r="O969" s="5" t="s">
        <v>3515</v>
      </c>
      <c r="P969" s="6">
        <f>[1]!EM_S_INFO_EMPLOYEE(B969,"2019")</f>
        <v>2818</v>
      </c>
      <c r="Q969" s="6">
        <f>[1]!EM_S_STM07_IS(B969,"83","2019-12-31","1",1000000000)</f>
        <v>13.227135966700001</v>
      </c>
      <c r="R969" s="6">
        <f>[1]!EM_S_FA_YOY_OR(B969,"2019-12-31")</f>
        <v>73.296097062000001</v>
      </c>
      <c r="S969" s="6">
        <f>[1]!EM_S_FA_YOY_OR(B969,"2020-12-31")</f>
        <v>8.8648602449999991</v>
      </c>
      <c r="T969" s="6">
        <f>[1]!EM_S_FA_YOY_OR(B969,"2021-12-31")</f>
        <v>12.616893166400001</v>
      </c>
      <c r="U969" s="6">
        <f>[1]!EM_S_FA_YOY_OR(B969,"2022-12-31")</f>
        <v>1.1687844739</v>
      </c>
      <c r="V969" s="7">
        <f t="shared" si="92"/>
        <v>7.5501792951000004</v>
      </c>
      <c r="W969" s="8">
        <f t="shared" si="93"/>
        <v>5.8361877676138905</v>
      </c>
      <c r="X969" s="6">
        <f>[1]!EM_S_FA_YOY_NETPROFIT(B969,"2019-12-31")</f>
        <v>109.89909718609999</v>
      </c>
      <c r="Y969" s="6">
        <f>[1]!EM_S_FA_YOY_NETPROFIT(B969,"2020-12-31")</f>
        <v>25.6115540624</v>
      </c>
      <c r="Z969" s="6">
        <f>[1]!EM_S_FA_YOY_NETPROFIT(B969,"2021-12-31")</f>
        <v>-6.1222165618000002</v>
      </c>
      <c r="AA969" s="6">
        <f>[1]!EM_S_FA_YOY_NETPROFIT(B969,"2022-12-31")</f>
        <v>2.0969521931999999</v>
      </c>
      <c r="AB969" s="7">
        <f t="shared" si="94"/>
        <v>7.1954298979333338</v>
      </c>
      <c r="AC969" s="8">
        <f t="shared" si="95"/>
        <v>16.469787663676232</v>
      </c>
    </row>
    <row r="970" spans="1:29" ht="16.5" x14ac:dyDescent="0.45">
      <c r="A970" s="9">
        <v>1050</v>
      </c>
      <c r="B970" s="5" t="s">
        <v>3516</v>
      </c>
      <c r="C970" s="5" t="s">
        <v>3517</v>
      </c>
      <c r="D970" s="5" t="s">
        <v>3518</v>
      </c>
      <c r="E970" s="5" t="s">
        <v>249</v>
      </c>
      <c r="F970" s="5" t="s">
        <v>11761</v>
      </c>
      <c r="G970" s="5">
        <v>12</v>
      </c>
      <c r="H970" s="5">
        <v>1</v>
      </c>
      <c r="I970" s="5">
        <f t="shared" si="90"/>
        <v>2</v>
      </c>
      <c r="J970" s="5">
        <f t="shared" si="91"/>
        <v>6</v>
      </c>
      <c r="K970" s="5"/>
      <c r="L970" s="5"/>
      <c r="M970" s="5"/>
      <c r="N970" s="5"/>
      <c r="O970" s="5" t="s">
        <v>3515</v>
      </c>
      <c r="P970" s="6">
        <f>[1]!EM_S_INFO_EMPLOYEE(B970,"2019")</f>
        <v>2646</v>
      </c>
      <c r="Q970" s="6">
        <f>[1]!EM_S_STM07_IS(B970,"83","2019-12-31","1",1000000000)</f>
        <v>18.62608330722</v>
      </c>
      <c r="R970" s="6">
        <f>[1]!EM_S_FA_YOY_OR(B970,"2019-12-31")</f>
        <v>6.8215638552</v>
      </c>
      <c r="S970" s="6">
        <f>[1]!EM_S_FA_YOY_OR(B970,"2020-12-31")</f>
        <v>-13.5488028141</v>
      </c>
      <c r="T970" s="6">
        <f>[1]!EM_S_FA_YOY_OR(B970,"2021-12-31")</f>
        <v>18.4992316184</v>
      </c>
      <c r="U970" s="6">
        <f>[1]!EM_S_FA_YOY_OR(B970,"2022-12-31")</f>
        <v>-4.3601063098999999</v>
      </c>
      <c r="V970" s="7">
        <f t="shared" si="92"/>
        <v>0.19677416479999987</v>
      </c>
      <c r="W970" s="8">
        <f t="shared" si="93"/>
        <v>16.502817865207231</v>
      </c>
      <c r="X970" s="6">
        <f>[1]!EM_S_FA_YOY_NETPROFIT(B970,"2019-12-31")</f>
        <v>1.9755855400000001E-2</v>
      </c>
      <c r="Y970" s="6">
        <f>[1]!EM_S_FA_YOY_NETPROFIT(B970,"2020-12-31")</f>
        <v>-15.1836071631</v>
      </c>
      <c r="Z970" s="6">
        <f>[1]!EM_S_FA_YOY_NETPROFIT(B970,"2021-12-31")</f>
        <v>196.18021209360001</v>
      </c>
      <c r="AA970" s="6">
        <f>[1]!EM_S_FA_YOY_NETPROFIT(B970,"2022-12-31")</f>
        <v>-8.8705623639999995</v>
      </c>
      <c r="AB970" s="7">
        <f t="shared" si="94"/>
        <v>57.37534752216667</v>
      </c>
      <c r="AC970" s="8">
        <f t="shared" si="95"/>
        <v>120.24997486560785</v>
      </c>
    </row>
    <row r="971" spans="1:29" ht="16.5" x14ac:dyDescent="0.45">
      <c r="A971" s="9">
        <v>1051</v>
      </c>
      <c r="B971" s="5" t="s">
        <v>3519</v>
      </c>
      <c r="C971" s="5" t="s">
        <v>3520</v>
      </c>
      <c r="D971" s="5" t="s">
        <v>3521</v>
      </c>
      <c r="E971" s="5" t="s">
        <v>249</v>
      </c>
      <c r="F971" s="5" t="s">
        <v>11778</v>
      </c>
      <c r="G971" s="5">
        <v>29</v>
      </c>
      <c r="H971" s="5">
        <v>3</v>
      </c>
      <c r="I971" s="5">
        <f t="shared" si="90"/>
        <v>3</v>
      </c>
      <c r="J971" s="5">
        <f t="shared" si="91"/>
        <v>5</v>
      </c>
      <c r="K971" s="5"/>
      <c r="L971" s="5"/>
      <c r="M971" s="5"/>
      <c r="N971" s="5"/>
      <c r="O971" s="5" t="s">
        <v>3515</v>
      </c>
      <c r="P971" s="6">
        <f>[1]!EM_S_INFO_EMPLOYEE(B971,"2019")</f>
        <v>4550</v>
      </c>
      <c r="Q971" s="6">
        <f>[1]!EM_S_STM07_IS(B971,"83","2019-12-31","1",1000000000)</f>
        <v>4.8372522944299998</v>
      </c>
      <c r="R971" s="6">
        <f>[1]!EM_S_FA_YOY_OR(B971,"2019-12-31")</f>
        <v>15.2537475772</v>
      </c>
      <c r="S971" s="6">
        <f>[1]!EM_S_FA_YOY_OR(B971,"2020-12-31")</f>
        <v>9.3452176551000008</v>
      </c>
      <c r="T971" s="6">
        <f>[1]!EM_S_FA_YOY_OR(B971,"2021-12-31")</f>
        <v>13.153374729999999</v>
      </c>
      <c r="U971" s="6">
        <f>[1]!EM_S_FA_YOY_OR(B971,"2022-12-31")</f>
        <v>15.0097789141</v>
      </c>
      <c r="V971" s="7">
        <f t="shared" si="92"/>
        <v>12.502790433066666</v>
      </c>
      <c r="W971" s="8">
        <f t="shared" si="93"/>
        <v>2.8877774342568499</v>
      </c>
      <c r="X971" s="6">
        <f>[1]!EM_S_FA_YOY_NETPROFIT(B971,"2019-12-31")</f>
        <v>36.666100675800003</v>
      </c>
      <c r="Y971" s="6">
        <f>[1]!EM_S_FA_YOY_NETPROFIT(B971,"2020-12-31")</f>
        <v>30.724223656300001</v>
      </c>
      <c r="Z971" s="6">
        <f>[1]!EM_S_FA_YOY_NETPROFIT(B971,"2021-12-31")</f>
        <v>15.487041829300001</v>
      </c>
      <c r="AA971" s="6">
        <f>[1]!EM_S_FA_YOY_NETPROFIT(B971,"2022-12-31")</f>
        <v>5.2400110815999996</v>
      </c>
      <c r="AB971" s="7">
        <f t="shared" si="94"/>
        <v>17.150425522400003</v>
      </c>
      <c r="AC971" s="8">
        <f t="shared" si="95"/>
        <v>12.823275970709577</v>
      </c>
    </row>
    <row r="972" spans="1:29" ht="16.5" x14ac:dyDescent="0.45">
      <c r="A972" s="9">
        <v>1052</v>
      </c>
      <c r="B972" s="5" t="s">
        <v>3522</v>
      </c>
      <c r="C972" s="5" t="s">
        <v>3523</v>
      </c>
      <c r="D972" s="5" t="s">
        <v>3524</v>
      </c>
      <c r="E972" s="5" t="s">
        <v>435</v>
      </c>
      <c r="F972" s="5" t="s">
        <v>11771</v>
      </c>
      <c r="G972" s="5">
        <v>22</v>
      </c>
      <c r="H972" s="5">
        <v>3</v>
      </c>
      <c r="I972" s="5">
        <f t="shared" si="90"/>
        <v>4</v>
      </c>
      <c r="J972" s="5">
        <f t="shared" si="91"/>
        <v>7</v>
      </c>
      <c r="K972" s="5"/>
      <c r="L972" s="5"/>
      <c r="M972" s="5"/>
      <c r="N972" s="5"/>
      <c r="O972" s="5" t="s">
        <v>3515</v>
      </c>
      <c r="P972" s="6">
        <f>[1]!EM_S_INFO_EMPLOYEE(B972,"2019")</f>
        <v>2039</v>
      </c>
      <c r="Q972" s="6">
        <f>[1]!EM_S_STM07_IS(B972,"83","2019-12-31","1",1000000000)</f>
        <v>2.5714332604300001</v>
      </c>
      <c r="R972" s="6">
        <f>[1]!EM_S_FA_YOY_OR(B972,"2019-12-31")</f>
        <v>-31.964507556299999</v>
      </c>
      <c r="S972" s="6">
        <f>[1]!EM_S_FA_YOY_OR(B972,"2020-12-31")</f>
        <v>-13.772043959299999</v>
      </c>
      <c r="T972" s="6">
        <f>[1]!EM_S_FA_YOY_OR(B972,"2021-12-31")</f>
        <v>-4.1954603389000003</v>
      </c>
      <c r="U972" s="6">
        <f>[1]!EM_S_FA_YOY_OR(B972,"2022-12-31")</f>
        <v>-4.0748714119000002</v>
      </c>
      <c r="V972" s="7">
        <f t="shared" si="92"/>
        <v>-7.3474585700333321</v>
      </c>
      <c r="W972" s="8">
        <f t="shared" si="93"/>
        <v>5.5641808462982958</v>
      </c>
      <c r="X972" s="6">
        <f>[1]!EM_S_FA_YOY_NETPROFIT(B972,"2019-12-31")</f>
        <v>-26.4247402586</v>
      </c>
      <c r="Y972" s="6">
        <f>[1]!EM_S_FA_YOY_NETPROFIT(B972,"2020-12-31")</f>
        <v>21.835903230100001</v>
      </c>
      <c r="Z972" s="6">
        <f>[1]!EM_S_FA_YOY_NETPROFIT(B972,"2021-12-31")</f>
        <v>-4.9213367448999996</v>
      </c>
      <c r="AA972" s="6">
        <f>[1]!EM_S_FA_YOY_NETPROFIT(B972,"2022-12-31")</f>
        <v>-15.7333381518</v>
      </c>
      <c r="AB972" s="7">
        <f t="shared" si="94"/>
        <v>0.39374277780000061</v>
      </c>
      <c r="AC972" s="8">
        <f t="shared" si="95"/>
        <v>19.340360060048923</v>
      </c>
    </row>
    <row r="973" spans="1:29" ht="16.5" x14ac:dyDescent="0.45">
      <c r="A973" s="9">
        <v>1053</v>
      </c>
      <c r="B973" s="5" t="s">
        <v>3525</v>
      </c>
      <c r="C973" s="5" t="s">
        <v>3526</v>
      </c>
      <c r="D973" s="5" t="s">
        <v>3527</v>
      </c>
      <c r="E973" s="5" t="s">
        <v>120</v>
      </c>
      <c r="F973" s="5" t="s">
        <v>11756</v>
      </c>
      <c r="G973" s="5">
        <v>6</v>
      </c>
      <c r="H973" s="5">
        <v>2</v>
      </c>
      <c r="I973" s="5">
        <f t="shared" si="90"/>
        <v>2</v>
      </c>
      <c r="J973" s="5">
        <f t="shared" si="91"/>
        <v>11</v>
      </c>
      <c r="K973" s="5"/>
      <c r="L973" s="5"/>
      <c r="M973" s="5"/>
      <c r="N973" s="5"/>
      <c r="O973" s="5" t="s">
        <v>3528</v>
      </c>
      <c r="P973" s="6">
        <f>[1]!EM_S_INFO_EMPLOYEE(B973,"2019")</f>
        <v>1685</v>
      </c>
      <c r="Q973" s="6">
        <f>[1]!EM_S_STM07_IS(B973,"83","2019-12-31","1",1000000000)</f>
        <v>1.4681297046699999</v>
      </c>
      <c r="R973" s="6">
        <f>[1]!EM_S_FA_YOY_OR(B973,"2019-12-31")</f>
        <v>-4.2243710121999998</v>
      </c>
      <c r="S973" s="6">
        <f>[1]!EM_S_FA_YOY_OR(B973,"2020-12-31")</f>
        <v>11.614279059099999</v>
      </c>
      <c r="T973" s="6">
        <f>[1]!EM_S_FA_YOY_OR(B973,"2021-12-31")</f>
        <v>21.9999341971</v>
      </c>
      <c r="U973" s="6">
        <f>[1]!EM_S_FA_YOY_OR(B973,"2022-12-31")</f>
        <v>-8.4534090204000005</v>
      </c>
      <c r="V973" s="7">
        <f t="shared" si="92"/>
        <v>8.3869347452666663</v>
      </c>
      <c r="W973" s="8">
        <f t="shared" si="93"/>
        <v>15.48106397411811</v>
      </c>
      <c r="X973" s="6">
        <f>[1]!EM_S_FA_YOY_NETPROFIT(B973,"2019-12-31")</f>
        <v>-18.895077636300002</v>
      </c>
      <c r="Y973" s="6">
        <f>[1]!EM_S_FA_YOY_NETPROFIT(B973,"2020-12-31")</f>
        <v>34.0362182561</v>
      </c>
      <c r="Z973" s="6">
        <f>[1]!EM_S_FA_YOY_NETPROFIT(B973,"2021-12-31")</f>
        <v>-33.4060714007</v>
      </c>
      <c r="AA973" s="6">
        <f>[1]!EM_S_FA_YOY_NETPROFIT(B973,"2022-12-31")</f>
        <v>-304.32492063490002</v>
      </c>
      <c r="AB973" s="7">
        <f t="shared" si="94"/>
        <v>-101.23159125983334</v>
      </c>
      <c r="AC973" s="8">
        <f t="shared" si="95"/>
        <v>179.0873835199591</v>
      </c>
    </row>
    <row r="974" spans="1:29" ht="16.5" x14ac:dyDescent="0.45">
      <c r="A974" s="9">
        <v>1054</v>
      </c>
      <c r="B974" s="5" t="s">
        <v>3529</v>
      </c>
      <c r="C974" s="5" t="s">
        <v>3530</v>
      </c>
      <c r="D974" s="5" t="s">
        <v>3531</v>
      </c>
      <c r="E974" s="5" t="s">
        <v>293</v>
      </c>
      <c r="F974" s="5" t="s">
        <v>11757</v>
      </c>
      <c r="G974" s="5">
        <v>7</v>
      </c>
      <c r="H974" s="5">
        <v>2</v>
      </c>
      <c r="I974" s="5">
        <f t="shared" si="90"/>
        <v>4</v>
      </c>
      <c r="J974" s="5">
        <f t="shared" si="91"/>
        <v>11</v>
      </c>
      <c r="K974" s="5"/>
      <c r="L974" s="5"/>
      <c r="M974" s="5"/>
      <c r="N974" s="5"/>
      <c r="O974" s="5" t="s">
        <v>3528</v>
      </c>
      <c r="P974" s="6">
        <f>[1]!EM_S_INFO_EMPLOYEE(B974,"2019")</f>
        <v>561</v>
      </c>
      <c r="Q974" s="6">
        <f>[1]!EM_S_STM07_IS(B974,"83","2019-12-31","1",1000000000)</f>
        <v>1.7970155880300001</v>
      </c>
      <c r="R974" s="6">
        <f>[1]!EM_S_FA_YOY_OR(B974,"2019-12-31")</f>
        <v>-25.635326061699999</v>
      </c>
      <c r="S974" s="6">
        <f>[1]!EM_S_FA_YOY_OR(B974,"2020-12-31")</f>
        <v>8.0893914109999994</v>
      </c>
      <c r="T974" s="6">
        <f>[1]!EM_S_FA_YOY_OR(B974,"2021-12-31")</f>
        <v>22.132413537800002</v>
      </c>
      <c r="U974" s="6">
        <f>[1]!EM_S_FA_YOY_OR(B974,"2022-12-31")</f>
        <v>133.53369241679999</v>
      </c>
      <c r="V974" s="7">
        <f t="shared" si="92"/>
        <v>54.585165788533324</v>
      </c>
      <c r="W974" s="8">
        <f t="shared" si="93"/>
        <v>68.731026546924539</v>
      </c>
      <c r="X974" s="6">
        <f>[1]!EM_S_FA_YOY_NETPROFIT(B974,"2019-12-31")</f>
        <v>482.06693962949998</v>
      </c>
      <c r="Y974" s="6">
        <f>[1]!EM_S_FA_YOY_NETPROFIT(B974,"2020-12-31")</f>
        <v>15.2337365274</v>
      </c>
      <c r="Z974" s="6">
        <f>[1]!EM_S_FA_YOY_NETPROFIT(B974,"2021-12-31")</f>
        <v>-77.815239954999996</v>
      </c>
      <c r="AA974" s="6">
        <f>[1]!EM_S_FA_YOY_NETPROFIT(B974,"2022-12-31")</f>
        <v>370.28394590440001</v>
      </c>
      <c r="AB974" s="7">
        <f t="shared" si="94"/>
        <v>102.5674808256</v>
      </c>
      <c r="AC974" s="8">
        <f t="shared" si="95"/>
        <v>236.4711552427099</v>
      </c>
    </row>
    <row r="975" spans="1:29" ht="16.5" x14ac:dyDescent="0.45">
      <c r="A975" s="9">
        <v>1055</v>
      </c>
      <c r="B975" s="5" t="s">
        <v>3532</v>
      </c>
      <c r="C975" s="5" t="s">
        <v>3533</v>
      </c>
      <c r="D975" s="5" t="s">
        <v>3534</v>
      </c>
      <c r="E975" s="5" t="s">
        <v>1297</v>
      </c>
      <c r="F975" s="5" t="s">
        <v>11755</v>
      </c>
      <c r="G975" s="5">
        <v>5</v>
      </c>
      <c r="H975" s="5">
        <v>3</v>
      </c>
      <c r="I975" s="5">
        <f t="shared" si="90"/>
        <v>3</v>
      </c>
      <c r="J975" s="5">
        <f t="shared" si="91"/>
        <v>5</v>
      </c>
      <c r="K975" s="5"/>
      <c r="L975" s="5"/>
      <c r="M975" s="5"/>
      <c r="N975" s="5"/>
      <c r="O975" s="5" t="s">
        <v>3528</v>
      </c>
      <c r="P975" s="6">
        <f>[1]!EM_S_INFO_EMPLOYEE(B975,"2019")</f>
        <v>931</v>
      </c>
      <c r="Q975" s="6">
        <f>[1]!EM_S_STM07_IS(B975,"83","2019-12-31","1",1000000000)</f>
        <v>1.9286540865299999</v>
      </c>
      <c r="R975" s="6">
        <f>[1]!EM_S_FA_YOY_OR(B975,"2019-12-31")</f>
        <v>-6.7991570333000002</v>
      </c>
      <c r="S975" s="6">
        <f>[1]!EM_S_FA_YOY_OR(B975,"2020-12-31")</f>
        <v>-69.462039581200003</v>
      </c>
      <c r="T975" s="6">
        <f>[1]!EM_S_FA_YOY_OR(B975,"2021-12-31")</f>
        <v>5.1216198905999999</v>
      </c>
      <c r="U975" s="6">
        <f>[1]!EM_S_FA_YOY_OR(B975,"2022-12-31")</f>
        <v>-22.332519620100001</v>
      </c>
      <c r="V975" s="7">
        <f t="shared" si="92"/>
        <v>-28.890979770233333</v>
      </c>
      <c r="W975" s="8">
        <f t="shared" si="93"/>
        <v>37.721885089520924</v>
      </c>
      <c r="X975" s="6">
        <f>[1]!EM_S_FA_YOY_NETPROFIT(B975,"2019-12-31")</f>
        <v>-6.3070613013000001</v>
      </c>
      <c r="Y975" s="6">
        <f>[1]!EM_S_FA_YOY_NETPROFIT(B975,"2020-12-31")</f>
        <v>-62.422565429999999</v>
      </c>
      <c r="Z975" s="6">
        <f>[1]!EM_S_FA_YOY_NETPROFIT(B975,"2021-12-31")</f>
        <v>32.970592128100002</v>
      </c>
      <c r="AA975" s="6">
        <f>[1]!EM_S_FA_YOY_NETPROFIT(B975,"2022-12-31")</f>
        <v>-72.486773138700002</v>
      </c>
      <c r="AB975" s="7">
        <f t="shared" si="94"/>
        <v>-33.979582146866669</v>
      </c>
      <c r="AC975" s="8">
        <f t="shared" si="95"/>
        <v>58.1985089653272</v>
      </c>
    </row>
    <row r="976" spans="1:29" ht="16.5" x14ac:dyDescent="0.45">
      <c r="A976" s="9">
        <v>1056</v>
      </c>
      <c r="B976" s="5" t="s">
        <v>3535</v>
      </c>
      <c r="C976" s="5" t="s">
        <v>3536</v>
      </c>
      <c r="D976" s="5" t="s">
        <v>3537</v>
      </c>
      <c r="E976" s="5" t="s">
        <v>259</v>
      </c>
      <c r="F976" s="5" t="s">
        <v>11773</v>
      </c>
      <c r="G976" s="5">
        <v>24</v>
      </c>
      <c r="H976" s="5">
        <v>2</v>
      </c>
      <c r="I976" s="5">
        <f t="shared" si="90"/>
        <v>1</v>
      </c>
      <c r="J976" s="5">
        <f t="shared" si="91"/>
        <v>11</v>
      </c>
      <c r="K976" s="5"/>
      <c r="L976" s="5"/>
      <c r="M976" s="5"/>
      <c r="N976" s="5"/>
      <c r="O976" s="5" t="s">
        <v>3538</v>
      </c>
      <c r="P976" s="6">
        <f>[1]!EM_S_INFO_EMPLOYEE(B976,"2019")</f>
        <v>2381</v>
      </c>
      <c r="Q976" s="6">
        <f>[1]!EM_S_STM07_IS(B976,"83","2019-12-31","1",1000000000)</f>
        <v>1.2577171084800001</v>
      </c>
      <c r="R976" s="6">
        <f>[1]!EM_S_FA_YOY_OR(B976,"2019-12-31")</f>
        <v>-11.116447040600001</v>
      </c>
      <c r="S976" s="6">
        <f>[1]!EM_S_FA_YOY_OR(B976,"2020-12-31")</f>
        <v>52.5614906749</v>
      </c>
      <c r="T976" s="6">
        <f>[1]!EM_S_FA_YOY_OR(B976,"2021-12-31")</f>
        <v>42.433056519499999</v>
      </c>
      <c r="U976" s="6">
        <f>[1]!EM_S_FA_YOY_OR(B976,"2022-12-31")</f>
        <v>24.821271550700001</v>
      </c>
      <c r="V976" s="7">
        <f t="shared" si="92"/>
        <v>39.938606248366668</v>
      </c>
      <c r="W976" s="8">
        <f t="shared" si="93"/>
        <v>14.037330618070712</v>
      </c>
      <c r="X976" s="6">
        <f>[1]!EM_S_FA_YOY_NETPROFIT(B976,"2019-12-31")</f>
        <v>100.8753543564</v>
      </c>
      <c r="Y976" s="6">
        <f>[1]!EM_S_FA_YOY_NETPROFIT(B976,"2020-12-31")</f>
        <v>-36.0445026664</v>
      </c>
      <c r="Z976" s="6">
        <f>[1]!EM_S_FA_YOY_NETPROFIT(B976,"2021-12-31")</f>
        <v>1.0838381184999999</v>
      </c>
      <c r="AA976" s="6">
        <f>[1]!EM_S_FA_YOY_NETPROFIT(B976,"2022-12-31")</f>
        <v>978.35343529010004</v>
      </c>
      <c r="AB976" s="7">
        <f t="shared" si="94"/>
        <v>314.46425691406665</v>
      </c>
      <c r="AC976" s="8">
        <f t="shared" si="95"/>
        <v>575.24452130895031</v>
      </c>
    </row>
    <row r="977" spans="1:29" ht="16.5" x14ac:dyDescent="0.45">
      <c r="A977" s="9">
        <v>1057</v>
      </c>
      <c r="B977" s="5" t="s">
        <v>3539</v>
      </c>
      <c r="C977" s="5" t="s">
        <v>3540</v>
      </c>
      <c r="D977" s="5" t="s">
        <v>3541</v>
      </c>
      <c r="E977" s="5" t="s">
        <v>259</v>
      </c>
      <c r="F977" s="5" t="s">
        <v>11760</v>
      </c>
      <c r="G977" s="5">
        <v>11</v>
      </c>
      <c r="H977" s="5">
        <v>2</v>
      </c>
      <c r="I977" s="5">
        <f t="shared" si="90"/>
        <v>3</v>
      </c>
      <c r="J977" s="5">
        <f t="shared" si="91"/>
        <v>3</v>
      </c>
      <c r="K977" s="5"/>
      <c r="L977" s="5"/>
      <c r="M977" s="5"/>
      <c r="N977" s="5"/>
      <c r="O977" s="5" t="s">
        <v>3542</v>
      </c>
      <c r="P977" s="6">
        <f>[1]!EM_S_INFO_EMPLOYEE(B977,"2019")</f>
        <v>6540</v>
      </c>
      <c r="Q977" s="6">
        <f>[1]!EM_S_STM07_IS(B977,"83","2019-12-31","1",1000000000)</f>
        <v>19.336765180659999</v>
      </c>
      <c r="R977" s="6">
        <f>[1]!EM_S_FA_YOY_OR(B977,"2019-12-31")</f>
        <v>23.014208201599999</v>
      </c>
      <c r="S977" s="6">
        <f>[1]!EM_S_FA_YOY_OR(B977,"2020-12-31")</f>
        <v>-21.3678675363</v>
      </c>
      <c r="T977" s="6">
        <f>[1]!EM_S_FA_YOY_OR(B977,"2021-12-31")</f>
        <v>1.4132332274999999</v>
      </c>
      <c r="U977" s="6">
        <f>[1]!EM_S_FA_YOY_OR(B977,"2022-12-31")</f>
        <v>-13.5448497765</v>
      </c>
      <c r="V977" s="7">
        <f t="shared" si="92"/>
        <v>-11.166494695099999</v>
      </c>
      <c r="W977" s="8">
        <f t="shared" si="93"/>
        <v>11.575278297843131</v>
      </c>
      <c r="X977" s="6">
        <f>[1]!EM_S_FA_YOY_NETPROFIT(B977,"2019-12-31")</f>
        <v>-8.7807213139000009</v>
      </c>
      <c r="Y977" s="6">
        <f>[1]!EM_S_FA_YOY_NETPROFIT(B977,"2020-12-31")</f>
        <v>-48.211138202199997</v>
      </c>
      <c r="Z977" s="6">
        <f>[1]!EM_S_FA_YOY_NETPROFIT(B977,"2021-12-31")</f>
        <v>86.883238302999999</v>
      </c>
      <c r="AA977" s="6">
        <f>[1]!EM_S_FA_YOY_NETPROFIT(B977,"2022-12-31")</f>
        <v>-58.930150970900002</v>
      </c>
      <c r="AB977" s="7">
        <f t="shared" si="94"/>
        <v>-6.7526836233666669</v>
      </c>
      <c r="AC977" s="8">
        <f t="shared" si="95"/>
        <v>81.268005481458474</v>
      </c>
    </row>
    <row r="978" spans="1:29" ht="16.5" x14ac:dyDescent="0.45">
      <c r="A978" s="9">
        <v>1058</v>
      </c>
      <c r="B978" s="5" t="s">
        <v>3543</v>
      </c>
      <c r="C978" s="5" t="s">
        <v>3544</v>
      </c>
      <c r="D978" s="5" t="s">
        <v>3545</v>
      </c>
      <c r="E978" s="5" t="s">
        <v>120</v>
      </c>
      <c r="F978" s="5" t="s">
        <v>11758</v>
      </c>
      <c r="G978" s="5">
        <v>8</v>
      </c>
      <c r="H978" s="5">
        <v>2</v>
      </c>
      <c r="I978" s="5">
        <f t="shared" si="90"/>
        <v>3</v>
      </c>
      <c r="J978" s="5">
        <f t="shared" si="91"/>
        <v>2</v>
      </c>
      <c r="K978" s="5"/>
      <c r="L978" s="5"/>
      <c r="M978" s="5"/>
      <c r="N978" s="5"/>
      <c r="O978" s="5" t="s">
        <v>3538</v>
      </c>
      <c r="P978" s="6">
        <f>[1]!EM_S_INFO_EMPLOYEE(B978,"2019")</f>
        <v>2838</v>
      </c>
      <c r="Q978" s="6">
        <f>[1]!EM_S_STM07_IS(B978,"83","2019-12-31","1",1000000000)</f>
        <v>8.3896554480799992</v>
      </c>
      <c r="R978" s="6">
        <f>[1]!EM_S_FA_YOY_OR(B978,"2019-12-31")</f>
        <v>46.431247661699999</v>
      </c>
      <c r="S978" s="6">
        <f>[1]!EM_S_FA_YOY_OR(B978,"2020-12-31")</f>
        <v>8.3409479230999999</v>
      </c>
      <c r="T978" s="6">
        <f>[1]!EM_S_FA_YOY_OR(B978,"2021-12-31")</f>
        <v>-15.5623103685</v>
      </c>
      <c r="U978" s="6">
        <f>[1]!EM_S_FA_YOY_OR(B978,"2022-12-31")</f>
        <v>-53.215430595400001</v>
      </c>
      <c r="V978" s="7">
        <f t="shared" si="92"/>
        <v>-20.145597680266665</v>
      </c>
      <c r="W978" s="8">
        <f t="shared" si="93"/>
        <v>31.033076322125449</v>
      </c>
      <c r="X978" s="6">
        <f>[1]!EM_S_FA_YOY_NETPROFIT(B978,"2019-12-31")</f>
        <v>99.503836997099995</v>
      </c>
      <c r="Y978" s="6">
        <f>[1]!EM_S_FA_YOY_NETPROFIT(B978,"2020-12-31")</f>
        <v>-35289.438281278402</v>
      </c>
      <c r="Z978" s="6">
        <f>[1]!EM_S_FA_YOY_NETPROFIT(B978,"2021-12-31")</f>
        <v>-26.426151718</v>
      </c>
      <c r="AA978" s="6">
        <f>[1]!EM_S_FA_YOY_NETPROFIT(B978,"2022-12-31")</f>
        <v>-98.379319651399996</v>
      </c>
      <c r="AB978" s="7">
        <f t="shared" si="94"/>
        <v>-11804.747917549268</v>
      </c>
      <c r="AC978" s="8">
        <f t="shared" si="95"/>
        <v>20338.370274551693</v>
      </c>
    </row>
    <row r="979" spans="1:29" ht="16.5" x14ac:dyDescent="0.45">
      <c r="A979" s="9">
        <v>1059</v>
      </c>
      <c r="B979" s="5" t="s">
        <v>3546</v>
      </c>
      <c r="C979" s="5" t="s">
        <v>3547</v>
      </c>
      <c r="D979" s="5" t="s">
        <v>3548</v>
      </c>
      <c r="E979" s="5" t="s">
        <v>1297</v>
      </c>
      <c r="F979" s="5" t="s">
        <v>11775</v>
      </c>
      <c r="G979" s="5">
        <v>26</v>
      </c>
      <c r="H979" s="5">
        <v>2</v>
      </c>
      <c r="I979" s="5">
        <f t="shared" si="90"/>
        <v>3</v>
      </c>
      <c r="J979" s="5">
        <f t="shared" si="91"/>
        <v>3</v>
      </c>
      <c r="K979" s="5"/>
      <c r="L979" s="5"/>
      <c r="M979" s="5"/>
      <c r="N979" s="5"/>
      <c r="O979" s="5" t="s">
        <v>3549</v>
      </c>
      <c r="P979" s="6">
        <f>[1]!EM_S_INFO_EMPLOYEE(B979,"2019")</f>
        <v>1902</v>
      </c>
      <c r="Q979" s="6">
        <f>[1]!EM_S_STM07_IS(B979,"83","2019-12-31","1",1000000000)</f>
        <v>1.7343668460999999</v>
      </c>
      <c r="R979" s="6">
        <f>[1]!EM_S_FA_YOY_OR(B979,"2019-12-31")</f>
        <v>-15.5968702724</v>
      </c>
      <c r="S979" s="6">
        <f>[1]!EM_S_FA_YOY_OR(B979,"2020-12-31")</f>
        <v>-7.8237471822</v>
      </c>
      <c r="T979" s="6">
        <f>[1]!EM_S_FA_YOY_OR(B979,"2021-12-31")</f>
        <v>-3.0300685075999998</v>
      </c>
      <c r="U979" s="6">
        <f>[1]!EM_S_FA_YOY_OR(B979,"2022-12-31")</f>
        <v>-8.9751023063000002</v>
      </c>
      <c r="V979" s="7">
        <f t="shared" si="92"/>
        <v>-6.6096393320333329</v>
      </c>
      <c r="W979" s="8">
        <f t="shared" si="93"/>
        <v>3.1529985919436423</v>
      </c>
      <c r="X979" s="6">
        <f>[1]!EM_S_FA_YOY_NETPROFIT(B979,"2019-12-31")</f>
        <v>-269.60195195099999</v>
      </c>
      <c r="Y979" s="6">
        <f>[1]!EM_S_FA_YOY_NETPROFIT(B979,"2020-12-31")</f>
        <v>107.63179440099999</v>
      </c>
      <c r="Z979" s="6">
        <f>[1]!EM_S_FA_YOY_NETPROFIT(B979,"2021-12-31")</f>
        <v>-274.91432920940002</v>
      </c>
      <c r="AA979" s="6">
        <f>[1]!EM_S_FA_YOY_NETPROFIT(B979,"2022-12-31")</f>
        <v>-123.7258106335</v>
      </c>
      <c r="AB979" s="7">
        <f t="shared" si="94"/>
        <v>-97.002781813966678</v>
      </c>
      <c r="AC979" s="8">
        <f t="shared" si="95"/>
        <v>192.6680419122566</v>
      </c>
    </row>
    <row r="980" spans="1:29" ht="16.5" x14ac:dyDescent="0.45">
      <c r="A980" s="9">
        <v>1060</v>
      </c>
      <c r="B980" s="5" t="s">
        <v>3550</v>
      </c>
      <c r="C980" s="5" t="s">
        <v>3551</v>
      </c>
      <c r="D980" s="5" t="s">
        <v>3552</v>
      </c>
      <c r="E980" s="5" t="s">
        <v>103</v>
      </c>
      <c r="F980" s="5" t="s">
        <v>11765</v>
      </c>
      <c r="G980" s="5">
        <v>16</v>
      </c>
      <c r="H980" s="5">
        <v>3</v>
      </c>
      <c r="I980" s="5">
        <f t="shared" si="90"/>
        <v>1</v>
      </c>
      <c r="J980" s="5">
        <f t="shared" si="91"/>
        <v>9</v>
      </c>
      <c r="K980" s="5"/>
      <c r="L980" s="5"/>
      <c r="M980" s="5"/>
      <c r="N980" s="5"/>
      <c r="O980" s="5" t="s">
        <v>3549</v>
      </c>
      <c r="P980" s="6">
        <f>[1]!EM_S_INFO_EMPLOYEE(B980,"2019")</f>
        <v>1816</v>
      </c>
      <c r="Q980" s="6">
        <f>[1]!EM_S_STM07_IS(B980,"83","2019-12-31","1",1000000000)</f>
        <v>1.0127484839900001</v>
      </c>
      <c r="R980" s="6">
        <f>[1]!EM_S_FA_YOY_OR(B980,"2019-12-31")</f>
        <v>3.8622437685</v>
      </c>
      <c r="S980" s="6">
        <f>[1]!EM_S_FA_YOY_OR(B980,"2020-12-31")</f>
        <v>-16.8016619763</v>
      </c>
      <c r="T980" s="6">
        <f>[1]!EM_S_FA_YOY_OR(B980,"2021-12-31")</f>
        <v>4.1941678335999999</v>
      </c>
      <c r="U980" s="6">
        <f>[1]!EM_S_FA_YOY_OR(B980,"2022-12-31")</f>
        <v>-5.4546766768000001</v>
      </c>
      <c r="V980" s="7">
        <f t="shared" si="92"/>
        <v>-6.0207236064999998</v>
      </c>
      <c r="W980" s="8">
        <f t="shared" si="93"/>
        <v>10.509354128419998</v>
      </c>
      <c r="X980" s="6">
        <f>[1]!EM_S_FA_YOY_NETPROFIT(B980,"2019-12-31")</f>
        <v>8.7421174490000002</v>
      </c>
      <c r="Y980" s="6">
        <f>[1]!EM_S_FA_YOY_NETPROFIT(B980,"2020-12-31")</f>
        <v>-2.9425372137000001</v>
      </c>
      <c r="Z980" s="6">
        <f>[1]!EM_S_FA_YOY_NETPROFIT(B980,"2021-12-31")</f>
        <v>16.828807229300001</v>
      </c>
      <c r="AA980" s="6">
        <f>[1]!EM_S_FA_YOY_NETPROFIT(B980,"2022-12-31")</f>
        <v>-15.642154637799999</v>
      </c>
      <c r="AB980" s="7">
        <f t="shared" si="94"/>
        <v>-0.58529487406666603</v>
      </c>
      <c r="AC980" s="8">
        <f t="shared" si="95"/>
        <v>16.36332132329759</v>
      </c>
    </row>
    <row r="981" spans="1:29" ht="16.5" x14ac:dyDescent="0.45">
      <c r="A981" s="9">
        <v>1061</v>
      </c>
      <c r="B981" s="5" t="s">
        <v>3553</v>
      </c>
      <c r="C981" s="5" t="s">
        <v>3554</v>
      </c>
      <c r="D981" s="5" t="s">
        <v>3555</v>
      </c>
      <c r="E981" s="5" t="s">
        <v>263</v>
      </c>
      <c r="F981" s="5" t="s">
        <v>11761</v>
      </c>
      <c r="G981" s="5">
        <v>12</v>
      </c>
      <c r="H981" s="5">
        <v>1</v>
      </c>
      <c r="I981" s="5">
        <f t="shared" si="90"/>
        <v>2</v>
      </c>
      <c r="J981" s="5">
        <f t="shared" si="91"/>
        <v>6</v>
      </c>
      <c r="K981" s="5"/>
      <c r="L981" s="5"/>
      <c r="M981" s="5"/>
      <c r="N981" s="5"/>
      <c r="O981" s="5" t="s">
        <v>3556</v>
      </c>
      <c r="P981" s="6">
        <f>[1]!EM_S_INFO_EMPLOYEE(B981,"2019")</f>
        <v>9754</v>
      </c>
      <c r="Q981" s="6">
        <f>[1]!EM_S_STM07_IS(B981,"83","2019-12-31","1",1000000000)</f>
        <v>15.3550468565</v>
      </c>
      <c r="R981" s="6">
        <f>[1]!EM_S_FA_YOY_OR(B981,"2019-12-31")</f>
        <v>-0.40669984770000001</v>
      </c>
      <c r="S981" s="6">
        <f>[1]!EM_S_FA_YOY_OR(B981,"2020-12-31")</f>
        <v>20.666372577400001</v>
      </c>
      <c r="T981" s="6">
        <f>[1]!EM_S_FA_YOY_OR(B981,"2021-12-31")</f>
        <v>17.355029718400001</v>
      </c>
      <c r="U981" s="6">
        <f>[1]!EM_S_FA_YOY_OR(B981,"2022-12-31")</f>
        <v>22.060266159299999</v>
      </c>
      <c r="V981" s="7">
        <f t="shared" si="92"/>
        <v>20.027222818366667</v>
      </c>
      <c r="W981" s="8">
        <f t="shared" si="93"/>
        <v>2.416856802139423</v>
      </c>
      <c r="X981" s="6">
        <f>[1]!EM_S_FA_YOY_NETPROFIT(B981,"2019-12-31")</f>
        <v>47.779934558400001</v>
      </c>
      <c r="Y981" s="6">
        <f>[1]!EM_S_FA_YOY_NETPROFIT(B981,"2020-12-31")</f>
        <v>270.77427416839998</v>
      </c>
      <c r="Z981" s="6">
        <f>[1]!EM_S_FA_YOY_NETPROFIT(B981,"2021-12-31")</f>
        <v>-209.7087113883</v>
      </c>
      <c r="AA981" s="6">
        <f>[1]!EM_S_FA_YOY_NETPROFIT(B981,"2022-12-31")</f>
        <v>112.16484075850001</v>
      </c>
      <c r="AB981" s="7">
        <f t="shared" si="94"/>
        <v>57.743467846199998</v>
      </c>
      <c r="AC981" s="8">
        <f t="shared" si="95"/>
        <v>244.82083086333708</v>
      </c>
    </row>
    <row r="982" spans="1:29" ht="16.5" x14ac:dyDescent="0.45">
      <c r="A982" s="9">
        <v>1062</v>
      </c>
      <c r="B982" s="5" t="s">
        <v>3557</v>
      </c>
      <c r="C982" s="5" t="s">
        <v>3558</v>
      </c>
      <c r="D982" s="5" t="s">
        <v>3559</v>
      </c>
      <c r="E982" s="5" t="s">
        <v>1297</v>
      </c>
      <c r="F982" s="5" t="s">
        <v>11778</v>
      </c>
      <c r="G982" s="5">
        <v>29</v>
      </c>
      <c r="H982" s="5">
        <v>3</v>
      </c>
      <c r="I982" s="5">
        <f t="shared" si="90"/>
        <v>3</v>
      </c>
      <c r="J982" s="5">
        <f t="shared" si="91"/>
        <v>5</v>
      </c>
      <c r="K982" s="5"/>
      <c r="L982" s="5"/>
      <c r="M982" s="5"/>
      <c r="N982" s="5"/>
      <c r="O982" s="5" t="s">
        <v>3556</v>
      </c>
      <c r="P982" s="6">
        <f>[1]!EM_S_INFO_EMPLOYEE(B982,"2019")</f>
        <v>1452</v>
      </c>
      <c r="Q982" s="6">
        <f>[1]!EM_S_STM07_IS(B982,"83","2019-12-31","1",1000000000)</f>
        <v>1.46843960833</v>
      </c>
      <c r="R982" s="6">
        <f>[1]!EM_S_FA_YOY_OR(B982,"2019-12-31")</f>
        <v>19.386177210900001</v>
      </c>
      <c r="S982" s="6">
        <f>[1]!EM_S_FA_YOY_OR(B982,"2020-12-31")</f>
        <v>31.2034342659</v>
      </c>
      <c r="T982" s="6">
        <f>[1]!EM_S_FA_YOY_OR(B982,"2021-12-31")</f>
        <v>34.656873298599997</v>
      </c>
      <c r="U982" s="6">
        <f>[1]!EM_S_FA_YOY_OR(B982,"2022-12-31")</f>
        <v>-3.6608854599999997E-2</v>
      </c>
      <c r="V982" s="7">
        <f t="shared" si="92"/>
        <v>21.941232903300001</v>
      </c>
      <c r="W982" s="8">
        <f t="shared" si="93"/>
        <v>19.111533338264977</v>
      </c>
      <c r="X982" s="6">
        <f>[1]!EM_S_FA_YOY_NETPROFIT(B982,"2019-12-31")</f>
        <v>142.68227649619999</v>
      </c>
      <c r="Y982" s="6">
        <f>[1]!EM_S_FA_YOY_NETPROFIT(B982,"2020-12-31")</f>
        <v>78.371730329599998</v>
      </c>
      <c r="Z982" s="6">
        <f>[1]!EM_S_FA_YOY_NETPROFIT(B982,"2021-12-31")</f>
        <v>24.087801448800001</v>
      </c>
      <c r="AA982" s="6">
        <f>[1]!EM_S_FA_YOY_NETPROFIT(B982,"2022-12-31")</f>
        <v>-21.616139477800001</v>
      </c>
      <c r="AB982" s="7">
        <f t="shared" si="94"/>
        <v>26.947797433533328</v>
      </c>
      <c r="AC982" s="8">
        <f t="shared" si="95"/>
        <v>50.055251571937106</v>
      </c>
    </row>
    <row r="983" spans="1:29" ht="16.5" x14ac:dyDescent="0.45">
      <c r="A983" s="9">
        <v>1063</v>
      </c>
      <c r="B983" s="5" t="s">
        <v>3560</v>
      </c>
      <c r="C983" s="5" t="s">
        <v>3561</v>
      </c>
      <c r="D983" s="5" t="s">
        <v>3562</v>
      </c>
      <c r="E983" s="5" t="s">
        <v>259</v>
      </c>
      <c r="F983" s="5" t="s">
        <v>11760</v>
      </c>
      <c r="G983" s="5">
        <v>11</v>
      </c>
      <c r="H983" s="5">
        <v>2</v>
      </c>
      <c r="I983" s="5">
        <f t="shared" si="90"/>
        <v>3</v>
      </c>
      <c r="J983" s="5">
        <f t="shared" si="91"/>
        <v>3</v>
      </c>
      <c r="K983" s="5"/>
      <c r="L983" s="5"/>
      <c r="M983" s="5"/>
      <c r="N983" s="5"/>
      <c r="O983" s="5" t="s">
        <v>3563</v>
      </c>
      <c r="P983" s="6">
        <f>[1]!EM_S_INFO_EMPLOYEE(B983,"2019")</f>
        <v>1152</v>
      </c>
      <c r="Q983" s="6">
        <f>[1]!EM_S_STM07_IS(B983,"83","2019-12-31","1",1000000000)</f>
        <v>0.35912242213000001</v>
      </c>
      <c r="R983" s="6">
        <f>[1]!EM_S_FA_YOY_OR(B983,"2019-12-31")</f>
        <v>12.2754958831</v>
      </c>
      <c r="S983" s="6">
        <f>[1]!EM_S_FA_YOY_OR(B983,"2020-12-31")</f>
        <v>-29.074014961500001</v>
      </c>
      <c r="T983" s="6">
        <f>[1]!EM_S_FA_YOY_OR(B983,"2021-12-31")</f>
        <v>9.5406005594999996</v>
      </c>
      <c r="U983" s="6">
        <f>[1]!EM_S_FA_YOY_OR(B983,"2022-12-31")</f>
        <v>-50.426624485799998</v>
      </c>
      <c r="V983" s="7">
        <f t="shared" si="92"/>
        <v>-23.3200129626</v>
      </c>
      <c r="W983" s="8">
        <f t="shared" si="93"/>
        <v>30.394874965377355</v>
      </c>
      <c r="X983" s="6">
        <f>[1]!EM_S_FA_YOY_NETPROFIT(B983,"2019-12-31")</f>
        <v>122.4201103306</v>
      </c>
      <c r="Y983" s="6">
        <f>[1]!EM_S_FA_YOY_NETPROFIT(B983,"2020-12-31")</f>
        <v>-457.28080612169998</v>
      </c>
      <c r="Z983" s="6">
        <f>[1]!EM_S_FA_YOY_NETPROFIT(B983,"2021-12-31")</f>
        <v>120.79127432680001</v>
      </c>
      <c r="AA983" s="6">
        <f>[1]!EM_S_FA_YOY_NETPROFIT(B983,"2022-12-31")</f>
        <v>-318.58515864060001</v>
      </c>
      <c r="AB983" s="7">
        <f t="shared" si="94"/>
        <v>-218.35823014516666</v>
      </c>
      <c r="AC983" s="8">
        <f t="shared" si="95"/>
        <v>301.78785668948939</v>
      </c>
    </row>
    <row r="984" spans="1:29" ht="16.5" x14ac:dyDescent="0.45">
      <c r="A984" s="9">
        <v>1064</v>
      </c>
      <c r="B984" s="5" t="s">
        <v>3564</v>
      </c>
      <c r="C984" s="5" t="s">
        <v>3565</v>
      </c>
      <c r="D984" s="5" t="s">
        <v>3566</v>
      </c>
      <c r="E984" s="5" t="s">
        <v>259</v>
      </c>
      <c r="F984" s="5" t="s">
        <v>11778</v>
      </c>
      <c r="G984" s="5">
        <v>29</v>
      </c>
      <c r="H984" s="5">
        <v>3</v>
      </c>
      <c r="I984" s="5">
        <f t="shared" si="90"/>
        <v>3</v>
      </c>
      <c r="J984" s="5">
        <f t="shared" si="91"/>
        <v>5</v>
      </c>
      <c r="K984" s="5"/>
      <c r="L984" s="5"/>
      <c r="M984" s="5"/>
      <c r="N984" s="5"/>
      <c r="O984" s="5" t="s">
        <v>3563</v>
      </c>
      <c r="P984" s="6">
        <f>[1]!EM_S_INFO_EMPLOYEE(B984,"2019")</f>
        <v>2107</v>
      </c>
      <c r="Q984" s="6">
        <f>[1]!EM_S_STM07_IS(B984,"83","2019-12-31","1",1000000000)</f>
        <v>2.7854761104099999</v>
      </c>
      <c r="R984" s="6">
        <f>[1]!EM_S_FA_YOY_OR(B984,"2019-12-31")</f>
        <v>11.829469497</v>
      </c>
      <c r="S984" s="6">
        <f>[1]!EM_S_FA_YOY_OR(B984,"2020-12-31")</f>
        <v>-4.3203269172000001</v>
      </c>
      <c r="T984" s="6">
        <f>[1]!EM_S_FA_YOY_OR(B984,"2021-12-31")</f>
        <v>-4.7117453015999997</v>
      </c>
      <c r="U984" s="6">
        <f>[1]!EM_S_FA_YOY_OR(B984,"2022-12-31")</f>
        <v>4.5308857536999998</v>
      </c>
      <c r="V984" s="7">
        <f t="shared" si="92"/>
        <v>-1.5003954883666666</v>
      </c>
      <c r="W984" s="8">
        <f t="shared" si="93"/>
        <v>5.2269079916897816</v>
      </c>
      <c r="X984" s="6">
        <f>[1]!EM_S_FA_YOY_NETPROFIT(B984,"2019-12-31")</f>
        <v>-288.41938327930001</v>
      </c>
      <c r="Y984" s="6">
        <f>[1]!EM_S_FA_YOY_NETPROFIT(B984,"2020-12-31")</f>
        <v>-228.83245724259999</v>
      </c>
      <c r="Z984" s="6">
        <f>[1]!EM_S_FA_YOY_NETPROFIT(B984,"2021-12-31")</f>
        <v>125.8922787022</v>
      </c>
      <c r="AA984" s="6">
        <f>[1]!EM_S_FA_YOY_NETPROFIT(B984,"2022-12-31")</f>
        <v>-302.836906516</v>
      </c>
      <c r="AB984" s="7">
        <f t="shared" si="94"/>
        <v>-135.25902835213333</v>
      </c>
      <c r="AC984" s="8">
        <f t="shared" si="95"/>
        <v>229.17061004894327</v>
      </c>
    </row>
    <row r="985" spans="1:29" ht="16.5" x14ac:dyDescent="0.45">
      <c r="A985" s="9">
        <v>1065</v>
      </c>
      <c r="B985" s="5" t="s">
        <v>3567</v>
      </c>
      <c r="C985" s="5" t="s">
        <v>3568</v>
      </c>
      <c r="D985" s="5" t="s">
        <v>3569</v>
      </c>
      <c r="E985" s="5" t="s">
        <v>249</v>
      </c>
      <c r="F985" s="5" t="s">
        <v>11775</v>
      </c>
      <c r="G985" s="5">
        <v>26</v>
      </c>
      <c r="H985" s="5">
        <v>2</v>
      </c>
      <c r="I985" s="5">
        <f t="shared" si="90"/>
        <v>3</v>
      </c>
      <c r="J985" s="5">
        <f t="shared" si="91"/>
        <v>3</v>
      </c>
      <c r="K985" s="5"/>
      <c r="L985" s="5"/>
      <c r="M985" s="5"/>
      <c r="N985" s="5"/>
      <c r="O985" s="5" t="s">
        <v>3563</v>
      </c>
      <c r="P985" s="6">
        <f>[1]!EM_S_INFO_EMPLOYEE(B985,"2019")</f>
        <v>2110</v>
      </c>
      <c r="Q985" s="6">
        <f>[1]!EM_S_STM07_IS(B985,"83","2019-12-31","1",1000000000)</f>
        <v>0.86731120723999999</v>
      </c>
      <c r="R985" s="6">
        <f>[1]!EM_S_FA_YOY_OR(B985,"2019-12-31")</f>
        <v>9.1430241161999994</v>
      </c>
      <c r="S985" s="6">
        <f>[1]!EM_S_FA_YOY_OR(B985,"2020-12-31")</f>
        <v>-9.6833413518999993</v>
      </c>
      <c r="T985" s="6">
        <f>[1]!EM_S_FA_YOY_OR(B985,"2021-12-31")</f>
        <v>22.195770649100002</v>
      </c>
      <c r="U985" s="6">
        <f>[1]!EM_S_FA_YOY_OR(B985,"2022-12-31")</f>
        <v>17.392363083799999</v>
      </c>
      <c r="V985" s="7">
        <f t="shared" si="92"/>
        <v>9.9682641269999994</v>
      </c>
      <c r="W985" s="8">
        <f t="shared" si="93"/>
        <v>17.187419221143838</v>
      </c>
      <c r="X985" s="6">
        <f>[1]!EM_S_FA_YOY_NETPROFIT(B985,"2019-12-31")</f>
        <v>110.1618515463</v>
      </c>
      <c r="Y985" s="6">
        <f>[1]!EM_S_FA_YOY_NETPROFIT(B985,"2020-12-31")</f>
        <v>-70.981914548399999</v>
      </c>
      <c r="Z985" s="6">
        <f>[1]!EM_S_FA_YOY_NETPROFIT(B985,"2021-12-31")</f>
        <v>90.776438856200002</v>
      </c>
      <c r="AA985" s="6">
        <f>[1]!EM_S_FA_YOY_NETPROFIT(B985,"2022-12-31")</f>
        <v>-1687.2371220924001</v>
      </c>
      <c r="AB985" s="7">
        <f t="shared" si="94"/>
        <v>-555.81419926153342</v>
      </c>
      <c r="AC985" s="8">
        <f t="shared" si="95"/>
        <v>983.17333871215089</v>
      </c>
    </row>
    <row r="986" spans="1:29" ht="16.5" x14ac:dyDescent="0.45">
      <c r="A986" s="9">
        <v>1066</v>
      </c>
      <c r="B986" s="5" t="s">
        <v>3570</v>
      </c>
      <c r="C986" s="5" t="s">
        <v>3571</v>
      </c>
      <c r="D986" s="5" t="s">
        <v>3572</v>
      </c>
      <c r="E986" s="5" t="s">
        <v>240</v>
      </c>
      <c r="F986" s="5" t="s">
        <v>11775</v>
      </c>
      <c r="G986" s="5">
        <v>26</v>
      </c>
      <c r="H986" s="5">
        <v>2</v>
      </c>
      <c r="I986" s="5">
        <f t="shared" si="90"/>
        <v>3</v>
      </c>
      <c r="J986" s="5">
        <f t="shared" si="91"/>
        <v>3</v>
      </c>
      <c r="K986" s="5"/>
      <c r="L986" s="5"/>
      <c r="M986" s="5"/>
      <c r="N986" s="5"/>
      <c r="O986" s="5" t="s">
        <v>3563</v>
      </c>
      <c r="P986" s="6">
        <f>[1]!EM_S_INFO_EMPLOYEE(B986,"2019")</f>
        <v>11801</v>
      </c>
      <c r="Q986" s="6">
        <f>[1]!EM_S_STM07_IS(B986,"83","2019-12-31","1",1000000000)</f>
        <v>7.6860768288500001</v>
      </c>
      <c r="R986" s="6">
        <f>[1]!EM_S_FA_YOY_OR(B986,"2019-12-31")</f>
        <v>5.1318582700000004</v>
      </c>
      <c r="S986" s="6">
        <f>[1]!EM_S_FA_YOY_OR(B986,"2020-12-31")</f>
        <v>8.6748484785999995</v>
      </c>
      <c r="T986" s="6">
        <f>[1]!EM_S_FA_YOY_OR(B986,"2021-12-31")</f>
        <v>24.593604555300001</v>
      </c>
      <c r="U986" s="6">
        <f>[1]!EM_S_FA_YOY_OR(B986,"2022-12-31")</f>
        <v>7.8354865654000001</v>
      </c>
      <c r="V986" s="7">
        <f t="shared" si="92"/>
        <v>13.701313199766668</v>
      </c>
      <c r="W986" s="8">
        <f t="shared" si="93"/>
        <v>9.4423323567698141</v>
      </c>
      <c r="X986" s="6">
        <f>[1]!EM_S_FA_YOY_NETPROFIT(B986,"2019-12-31")</f>
        <v>13.5416110934</v>
      </c>
      <c r="Y986" s="6">
        <f>[1]!EM_S_FA_YOY_NETPROFIT(B986,"2020-12-31")</f>
        <v>11.7996518303</v>
      </c>
      <c r="Z986" s="6">
        <f>[1]!EM_S_FA_YOY_NETPROFIT(B986,"2021-12-31")</f>
        <v>-87.426019756200006</v>
      </c>
      <c r="AA986" s="6">
        <f>[1]!EM_S_FA_YOY_NETPROFIT(B986,"2022-12-31")</f>
        <v>598.80118515499998</v>
      </c>
      <c r="AB986" s="7">
        <f t="shared" si="94"/>
        <v>174.39160574303332</v>
      </c>
      <c r="AC986" s="8">
        <f t="shared" si="95"/>
        <v>370.88280062295934</v>
      </c>
    </row>
    <row r="987" spans="1:29" ht="16.5" x14ac:dyDescent="0.45">
      <c r="A987" s="9">
        <v>1067</v>
      </c>
      <c r="B987" s="5" t="s">
        <v>3573</v>
      </c>
      <c r="C987" s="5" t="s">
        <v>3574</v>
      </c>
      <c r="D987" s="5" t="s">
        <v>3575</v>
      </c>
      <c r="E987" s="5" t="s">
        <v>33</v>
      </c>
      <c r="F987" s="5" t="s">
        <v>11754</v>
      </c>
      <c r="G987" s="5">
        <v>4</v>
      </c>
      <c r="H987" s="5">
        <v>3</v>
      </c>
      <c r="I987" s="5">
        <f t="shared" si="90"/>
        <v>2</v>
      </c>
      <c r="J987" s="5">
        <f t="shared" si="91"/>
        <v>8</v>
      </c>
      <c r="K987" s="5"/>
      <c r="L987" s="5"/>
      <c r="M987" s="5"/>
      <c r="N987" s="5"/>
      <c r="O987" s="5" t="s">
        <v>3576</v>
      </c>
      <c r="P987" s="6">
        <f>[1]!EM_S_INFO_EMPLOYEE(B987,"2019")</f>
        <v>1900</v>
      </c>
      <c r="Q987" s="6">
        <f>[1]!EM_S_STM07_IS(B987,"83","2019-12-31","1",1000000000)</f>
        <v>3.3752988692199999</v>
      </c>
      <c r="R987" s="6">
        <f>[1]!EM_S_FA_YOY_OR(B987,"2019-12-31")</f>
        <v>-17.4284549632</v>
      </c>
      <c r="S987" s="6">
        <f>[1]!EM_S_FA_YOY_OR(B987,"2020-12-31")</f>
        <v>22.1487352947</v>
      </c>
      <c r="T987" s="6">
        <f>[1]!EM_S_FA_YOY_OR(B987,"2021-12-31")</f>
        <v>46.3427553577</v>
      </c>
      <c r="U987" s="6">
        <f>[1]!EM_S_FA_YOY_OR(B987,"2022-12-31")</f>
        <v>16.752688359899999</v>
      </c>
      <c r="V987" s="7">
        <f t="shared" si="92"/>
        <v>28.414726337433336</v>
      </c>
      <c r="W987" s="8">
        <f t="shared" si="93"/>
        <v>15.758807031126556</v>
      </c>
      <c r="X987" s="6">
        <f>[1]!EM_S_FA_YOY_NETPROFIT(B987,"2019-12-31")</f>
        <v>-33.346575991900004</v>
      </c>
      <c r="Y987" s="6">
        <f>[1]!EM_S_FA_YOY_NETPROFIT(B987,"2020-12-31")</f>
        <v>-43.638069816799998</v>
      </c>
      <c r="Z987" s="6">
        <f>[1]!EM_S_FA_YOY_NETPROFIT(B987,"2021-12-31")</f>
        <v>77.690786820200003</v>
      </c>
      <c r="AA987" s="6">
        <f>[1]!EM_S_FA_YOY_NETPROFIT(B987,"2022-12-31")</f>
        <v>-12.1912916225</v>
      </c>
      <c r="AB987" s="7">
        <f t="shared" si="94"/>
        <v>7.2871417936333351</v>
      </c>
      <c r="AC987" s="8">
        <f t="shared" si="95"/>
        <v>62.966101113777718</v>
      </c>
    </row>
    <row r="988" spans="1:29" ht="16.5" x14ac:dyDescent="0.45">
      <c r="A988" s="9">
        <v>1068</v>
      </c>
      <c r="B988" s="5" t="s">
        <v>3577</v>
      </c>
      <c r="C988" s="5" t="s">
        <v>3578</v>
      </c>
      <c r="D988" s="5" t="s">
        <v>3579</v>
      </c>
      <c r="E988" s="5" t="s">
        <v>259</v>
      </c>
      <c r="F988" s="5" t="s">
        <v>11760</v>
      </c>
      <c r="G988" s="5">
        <v>11</v>
      </c>
      <c r="H988" s="5">
        <v>2</v>
      </c>
      <c r="I988" s="5">
        <f t="shared" si="90"/>
        <v>3</v>
      </c>
      <c r="J988" s="5">
        <f t="shared" si="91"/>
        <v>3</v>
      </c>
      <c r="K988" s="5"/>
      <c r="L988" s="5"/>
      <c r="M988" s="5"/>
      <c r="N988" s="5"/>
      <c r="O988" s="5" t="s">
        <v>3576</v>
      </c>
      <c r="P988" s="6">
        <f>[1]!EM_S_INFO_EMPLOYEE(B988,"2019")</f>
        <v>982</v>
      </c>
      <c r="Q988" s="6">
        <f>[1]!EM_S_STM07_IS(B988,"83","2019-12-31","1",1000000000)</f>
        <v>3.4294977649099998</v>
      </c>
      <c r="R988" s="6">
        <f>[1]!EM_S_FA_YOY_OR(B988,"2019-12-31")</f>
        <v>-16.221770889599998</v>
      </c>
      <c r="S988" s="6">
        <f>[1]!EM_S_FA_YOY_OR(B988,"2020-12-31")</f>
        <v>-26.8195569407</v>
      </c>
      <c r="T988" s="6">
        <f>[1]!EM_S_FA_YOY_OR(B988,"2021-12-31")</f>
        <v>42.729443112699997</v>
      </c>
      <c r="U988" s="6">
        <f>[1]!EM_S_FA_YOY_OR(B988,"2022-12-31")</f>
        <v>-3.0297249956000001</v>
      </c>
      <c r="V988" s="7">
        <f t="shared" si="92"/>
        <v>4.2933870587999987</v>
      </c>
      <c r="W988" s="8">
        <f t="shared" si="93"/>
        <v>35.34808099074025</v>
      </c>
      <c r="X988" s="6">
        <f>[1]!EM_S_FA_YOY_NETPROFIT(B988,"2019-12-31")</f>
        <v>-39.7882751442</v>
      </c>
      <c r="Y988" s="6">
        <f>[1]!EM_S_FA_YOY_NETPROFIT(B988,"2020-12-31")</f>
        <v>-565.08629033559998</v>
      </c>
      <c r="Z988" s="6">
        <f>[1]!EM_S_FA_YOY_NETPROFIT(B988,"2021-12-31")</f>
        <v>153.4707723388</v>
      </c>
      <c r="AA988" s="6">
        <f>[1]!EM_S_FA_YOY_NETPROFIT(B988,"2022-12-31")</f>
        <v>-217.84138482980001</v>
      </c>
      <c r="AB988" s="7">
        <f t="shared" si="94"/>
        <v>-209.8189676088667</v>
      </c>
      <c r="AC988" s="8">
        <f t="shared" si="95"/>
        <v>359.34570049377999</v>
      </c>
    </row>
    <row r="989" spans="1:29" ht="16.5" x14ac:dyDescent="0.45">
      <c r="A989" s="9">
        <v>1069</v>
      </c>
      <c r="B989" s="5" t="s">
        <v>3580</v>
      </c>
      <c r="C989" s="5" t="s">
        <v>3581</v>
      </c>
      <c r="D989" s="5" t="s">
        <v>3582</v>
      </c>
      <c r="E989" s="5" t="s">
        <v>240</v>
      </c>
      <c r="F989" s="5" t="s">
        <v>11775</v>
      </c>
      <c r="G989" s="5">
        <v>26</v>
      </c>
      <c r="H989" s="5">
        <v>2</v>
      </c>
      <c r="I989" s="5">
        <f t="shared" si="90"/>
        <v>3</v>
      </c>
      <c r="J989" s="5">
        <f t="shared" si="91"/>
        <v>3</v>
      </c>
      <c r="K989" s="5"/>
      <c r="L989" s="5"/>
      <c r="M989" s="5"/>
      <c r="N989" s="5"/>
      <c r="O989" s="5" t="s">
        <v>3576</v>
      </c>
      <c r="P989" s="6">
        <f>[1]!EM_S_INFO_EMPLOYEE(B989,"2019")</f>
        <v>173</v>
      </c>
      <c r="Q989" s="6">
        <f>[1]!EM_S_STM07_IS(B989,"83","2019-12-31","1",1000000000)</f>
        <v>2.4064433919999999E-2</v>
      </c>
      <c r="R989" s="6">
        <f>[1]!EM_S_FA_YOY_OR(B989,"2019-12-31")</f>
        <v>26.351350927799999</v>
      </c>
      <c r="S989" s="6">
        <f>[1]!EM_S_FA_YOY_OR(B989,"2020-12-31")</f>
        <v>278.48557461519999</v>
      </c>
      <c r="T989" s="6">
        <f>[1]!EM_S_FA_YOY_OR(B989,"2021-12-31")</f>
        <v>-43.759462976099996</v>
      </c>
      <c r="U989" s="6">
        <f>[1]!EM_S_FA_YOY_OR(B989,"2022-12-31")</f>
        <v>65.859246212399995</v>
      </c>
      <c r="V989" s="7">
        <f t="shared" si="92"/>
        <v>100.19511928383334</v>
      </c>
      <c r="W989" s="8">
        <f t="shared" si="93"/>
        <v>163.84346248092342</v>
      </c>
      <c r="X989" s="6">
        <f>[1]!EM_S_FA_YOY_NETPROFIT(B989,"2019-12-31")</f>
        <v>-1048.6130349268001</v>
      </c>
      <c r="Y989" s="6">
        <f>[1]!EM_S_FA_YOY_NETPROFIT(B989,"2020-12-31")</f>
        <v>138.94963223799999</v>
      </c>
      <c r="Z989" s="6">
        <f>[1]!EM_S_FA_YOY_NETPROFIT(B989,"2021-12-31")</f>
        <v>-22.639765286500001</v>
      </c>
      <c r="AA989" s="6">
        <f>[1]!EM_S_FA_YOY_NETPROFIT(B989,"2022-12-31")</f>
        <v>-40.896197037900002</v>
      </c>
      <c r="AB989" s="7">
        <f t="shared" si="94"/>
        <v>25.137889971199996</v>
      </c>
      <c r="AC989" s="8">
        <f t="shared" si="95"/>
        <v>98.98564963380683</v>
      </c>
    </row>
    <row r="990" spans="1:29" ht="16.5" x14ac:dyDescent="0.45">
      <c r="A990" s="9">
        <v>1070</v>
      </c>
      <c r="B990" s="5" t="s">
        <v>3583</v>
      </c>
      <c r="C990" s="5" t="s">
        <v>3584</v>
      </c>
      <c r="D990" s="5" t="s">
        <v>3585</v>
      </c>
      <c r="E990" s="5" t="s">
        <v>120</v>
      </c>
      <c r="F990" s="5" t="s">
        <v>11757</v>
      </c>
      <c r="G990" s="5">
        <v>7</v>
      </c>
      <c r="H990" s="5">
        <v>2</v>
      </c>
      <c r="I990" s="5">
        <f t="shared" si="90"/>
        <v>4</v>
      </c>
      <c r="J990" s="5">
        <f t="shared" si="91"/>
        <v>11</v>
      </c>
      <c r="K990" s="5"/>
      <c r="L990" s="5"/>
      <c r="M990" s="5"/>
      <c r="N990" s="5"/>
      <c r="O990" s="5" t="s">
        <v>3586</v>
      </c>
      <c r="P990" s="6">
        <f>[1]!EM_S_INFO_EMPLOYEE(B990,"2019")</f>
        <v>1089</v>
      </c>
      <c r="Q990" s="6">
        <f>[1]!EM_S_STM07_IS(B990,"83","2019-12-31","1",1000000000)</f>
        <v>1.29355731628</v>
      </c>
      <c r="R990" s="6">
        <f>[1]!EM_S_FA_YOY_OR(B990,"2019-12-31")</f>
        <v>11.969383797900001</v>
      </c>
      <c r="S990" s="6">
        <f>[1]!EM_S_FA_YOY_OR(B990,"2020-12-31")</f>
        <v>17.190914323000001</v>
      </c>
      <c r="T990" s="6">
        <f>[1]!EM_S_FA_YOY_OR(B990,"2021-12-31")</f>
        <v>32.511141827700001</v>
      </c>
      <c r="U990" s="6">
        <f>[1]!EM_S_FA_YOY_OR(B990,"2022-12-31")</f>
        <v>-12.762061710899999</v>
      </c>
      <c r="V990" s="7">
        <f t="shared" si="92"/>
        <v>12.313331479933334</v>
      </c>
      <c r="W990" s="8">
        <f t="shared" si="93"/>
        <v>23.027350052820008</v>
      </c>
      <c r="X990" s="6">
        <f>[1]!EM_S_FA_YOY_NETPROFIT(B990,"2019-12-31")</f>
        <v>104.57429530180001</v>
      </c>
      <c r="Y990" s="6">
        <f>[1]!EM_S_FA_YOY_NETPROFIT(B990,"2020-12-31")</f>
        <v>181.32868149289999</v>
      </c>
      <c r="Z990" s="6">
        <f>[1]!EM_S_FA_YOY_NETPROFIT(B990,"2021-12-31")</f>
        <v>15.565627217199999</v>
      </c>
      <c r="AA990" s="6">
        <f>[1]!EM_S_FA_YOY_NETPROFIT(B990,"2022-12-31")</f>
        <v>-34.396624222</v>
      </c>
      <c r="AB990" s="7">
        <f t="shared" si="94"/>
        <v>54.165894829366664</v>
      </c>
      <c r="AC990" s="8">
        <f t="shared" si="95"/>
        <v>112.92403365203056</v>
      </c>
    </row>
    <row r="991" spans="1:29" ht="16.5" x14ac:dyDescent="0.45">
      <c r="A991" s="9">
        <v>1071</v>
      </c>
      <c r="B991" s="5" t="s">
        <v>3587</v>
      </c>
      <c r="C991" s="5" t="s">
        <v>3588</v>
      </c>
      <c r="D991" s="5" t="s">
        <v>3589</v>
      </c>
      <c r="E991" s="5" t="s">
        <v>7</v>
      </c>
      <c r="F991" s="5" t="s">
        <v>11753</v>
      </c>
      <c r="G991" s="5">
        <v>3</v>
      </c>
      <c r="H991" s="5">
        <v>3</v>
      </c>
      <c r="I991" s="5">
        <f t="shared" si="90"/>
        <v>4</v>
      </c>
      <c r="J991" s="5">
        <f t="shared" si="91"/>
        <v>7</v>
      </c>
      <c r="K991" s="5"/>
      <c r="L991" s="5"/>
      <c r="M991" s="5"/>
      <c r="N991" s="5"/>
      <c r="O991" s="5" t="s">
        <v>3586</v>
      </c>
      <c r="P991" s="6">
        <f>[1]!EM_S_INFO_EMPLOYEE(B991,"2019")</f>
        <v>165</v>
      </c>
      <c r="Q991" s="6">
        <f>[1]!EM_S_STM07_IS(B991,"83","2019-12-31","1",1000000000)</f>
        <v>0.44968014428000003</v>
      </c>
      <c r="R991" s="6">
        <f>[1]!EM_S_FA_YOY_OR(B991,"2019-12-31")</f>
        <v>-5.2515179070000002</v>
      </c>
      <c r="S991" s="6">
        <f>[1]!EM_S_FA_YOY_OR(B991,"2020-12-31")</f>
        <v>9.30694351E-2</v>
      </c>
      <c r="T991" s="6">
        <f>[1]!EM_S_FA_YOY_OR(B991,"2021-12-31")</f>
        <v>8.1549616337999993</v>
      </c>
      <c r="U991" s="6">
        <f>[1]!EM_S_FA_YOY_OR(B991,"2022-12-31")</f>
        <v>-8.0748738496999994</v>
      </c>
      <c r="V991" s="7">
        <f t="shared" si="92"/>
        <v>5.7719073066666716E-2</v>
      </c>
      <c r="W991" s="8">
        <f t="shared" si="93"/>
        <v>8.1149754892692574</v>
      </c>
      <c r="X991" s="6">
        <f>[1]!EM_S_FA_YOY_NETPROFIT(B991,"2019-12-31")</f>
        <v>-2324.6606555864</v>
      </c>
      <c r="Y991" s="6">
        <f>[1]!EM_S_FA_YOY_NETPROFIT(B991,"2020-12-31")</f>
        <v>126.752092121</v>
      </c>
      <c r="Z991" s="6">
        <f>[1]!EM_S_FA_YOY_NETPROFIT(B991,"2021-12-31")</f>
        <v>-7.6294194839999996</v>
      </c>
      <c r="AA991" s="6">
        <f>[1]!EM_S_FA_YOY_NETPROFIT(B991,"2022-12-31")</f>
        <v>-13.3185641729</v>
      </c>
      <c r="AB991" s="7">
        <f t="shared" si="94"/>
        <v>35.268036154700006</v>
      </c>
      <c r="AC991" s="8">
        <f t="shared" si="95"/>
        <v>79.278565601659594</v>
      </c>
    </row>
    <row r="992" spans="1:29" ht="16.5" x14ac:dyDescent="0.45">
      <c r="A992" s="9">
        <v>1072</v>
      </c>
      <c r="B992" s="5" t="s">
        <v>3590</v>
      </c>
      <c r="C992" s="5" t="s">
        <v>3591</v>
      </c>
      <c r="D992" s="5" t="s">
        <v>3592</v>
      </c>
      <c r="E992" s="5" t="s">
        <v>474</v>
      </c>
      <c r="F992" s="5" t="s">
        <v>11768</v>
      </c>
      <c r="G992" s="5">
        <v>19</v>
      </c>
      <c r="H992" s="5">
        <v>2</v>
      </c>
      <c r="I992" s="5">
        <f t="shared" si="90"/>
        <v>2</v>
      </c>
      <c r="J992" s="5">
        <f t="shared" si="91"/>
        <v>4</v>
      </c>
      <c r="K992" s="5"/>
      <c r="L992" s="5"/>
      <c r="M992" s="5"/>
      <c r="N992" s="5"/>
      <c r="O992" s="5" t="s">
        <v>3586</v>
      </c>
      <c r="P992" s="6">
        <f>[1]!EM_S_INFO_EMPLOYEE(B992,"2019")</f>
        <v>1752</v>
      </c>
      <c r="Q992" s="6">
        <f>[1]!EM_S_STM07_IS(B992,"83","2019-12-31","1",1000000000)</f>
        <v>1.4633032875100001</v>
      </c>
      <c r="R992" s="6">
        <f>[1]!EM_S_FA_YOY_OR(B992,"2019-12-31")</f>
        <v>2.6076716060999998</v>
      </c>
      <c r="S992" s="6">
        <f>[1]!EM_S_FA_YOY_OR(B992,"2020-12-31")</f>
        <v>8.8761806967000005</v>
      </c>
      <c r="T992" s="6">
        <f>[1]!EM_S_FA_YOY_OR(B992,"2021-12-31")</f>
        <v>40.8233546429</v>
      </c>
      <c r="U992" s="6">
        <f>[1]!EM_S_FA_YOY_OR(B992,"2022-12-31")</f>
        <v>24.412946721099999</v>
      </c>
      <c r="V992" s="7">
        <f t="shared" si="92"/>
        <v>24.7041606869</v>
      </c>
      <c r="W992" s="8">
        <f t="shared" si="93"/>
        <v>15.975577766315604</v>
      </c>
      <c r="X992" s="6">
        <f>[1]!EM_S_FA_YOY_NETPROFIT(B992,"2019-12-31")</f>
        <v>36.1471561408</v>
      </c>
      <c r="Y992" s="6">
        <f>[1]!EM_S_FA_YOY_NETPROFIT(B992,"2020-12-31")</f>
        <v>35.463554746100002</v>
      </c>
      <c r="Z992" s="6">
        <f>[1]!EM_S_FA_YOY_NETPROFIT(B992,"2021-12-31")</f>
        <v>-6.7744893288999997</v>
      </c>
      <c r="AA992" s="6">
        <f>[1]!EM_S_FA_YOY_NETPROFIT(B992,"2022-12-31")</f>
        <v>-12.222010751199999</v>
      </c>
      <c r="AB992" s="7">
        <f t="shared" si="94"/>
        <v>5.4890182220000012</v>
      </c>
      <c r="AC992" s="8">
        <f t="shared" si="95"/>
        <v>26.101216490569133</v>
      </c>
    </row>
    <row r="993" spans="1:29" ht="16.5" x14ac:dyDescent="0.45">
      <c r="A993" s="9">
        <v>1073</v>
      </c>
      <c r="B993" s="5" t="s">
        <v>3593</v>
      </c>
      <c r="C993" s="5" t="s">
        <v>3594</v>
      </c>
      <c r="D993" s="5" t="s">
        <v>3595</v>
      </c>
      <c r="E993" s="5" t="s">
        <v>240</v>
      </c>
      <c r="F993" s="5" t="s">
        <v>11762</v>
      </c>
      <c r="G993" s="5">
        <v>13</v>
      </c>
      <c r="H993" s="5">
        <v>2</v>
      </c>
      <c r="I993" s="5">
        <f t="shared" si="90"/>
        <v>4</v>
      </c>
      <c r="J993" s="5">
        <f t="shared" si="91"/>
        <v>7</v>
      </c>
      <c r="K993" s="5"/>
      <c r="L993" s="5"/>
      <c r="M993" s="5"/>
      <c r="N993" s="5"/>
      <c r="O993" s="5" t="s">
        <v>3596</v>
      </c>
      <c r="P993" s="6">
        <f>[1]!EM_S_INFO_EMPLOYEE(B993,"2019")</f>
        <v>4465</v>
      </c>
      <c r="Q993" s="6">
        <f>[1]!EM_S_STM07_IS(B993,"83","2019-12-31","1",1000000000)</f>
        <v>2.09877479277</v>
      </c>
      <c r="R993" s="6">
        <f>[1]!EM_S_FA_YOY_OR(B993,"2019-12-31")</f>
        <v>19.158031983099999</v>
      </c>
      <c r="S993" s="6">
        <f>[1]!EM_S_FA_YOY_OR(B993,"2020-12-31")</f>
        <v>11.477317426300001</v>
      </c>
      <c r="T993" s="6">
        <f>[1]!EM_S_FA_YOY_OR(B993,"2021-12-31")</f>
        <v>25.865733393300001</v>
      </c>
      <c r="U993" s="6">
        <f>[1]!EM_S_FA_YOY_OR(B993,"2022-12-31")</f>
        <v>3.7180565585999998</v>
      </c>
      <c r="V993" s="7">
        <f t="shared" si="92"/>
        <v>13.687035792733333</v>
      </c>
      <c r="W993" s="8">
        <f t="shared" si="93"/>
        <v>11.23797307070058</v>
      </c>
      <c r="X993" s="6">
        <f>[1]!EM_S_FA_YOY_NETPROFIT(B993,"2019-12-31")</f>
        <v>74.561335901899994</v>
      </c>
      <c r="Y993" s="6">
        <f>[1]!EM_S_FA_YOY_NETPROFIT(B993,"2020-12-31")</f>
        <v>-0.55050842590000004</v>
      </c>
      <c r="Z993" s="6">
        <f>[1]!EM_S_FA_YOY_NETPROFIT(B993,"2021-12-31")</f>
        <v>-8.8519165404999995</v>
      </c>
      <c r="AA993" s="6">
        <f>[1]!EM_S_FA_YOY_NETPROFIT(B993,"2022-12-31")</f>
        <v>-220.96722951469999</v>
      </c>
      <c r="AB993" s="7">
        <f t="shared" si="94"/>
        <v>-76.789884827033333</v>
      </c>
      <c r="AC993" s="8">
        <f t="shared" si="95"/>
        <v>124.93021405993414</v>
      </c>
    </row>
    <row r="994" spans="1:29" ht="16.5" x14ac:dyDescent="0.45">
      <c r="A994" s="9">
        <v>1074</v>
      </c>
      <c r="B994" s="5" t="s">
        <v>3597</v>
      </c>
      <c r="C994" s="5" t="s">
        <v>3598</v>
      </c>
      <c r="D994" s="5" t="s">
        <v>3599</v>
      </c>
      <c r="E994" s="5" t="s">
        <v>288</v>
      </c>
      <c r="F994" s="5" t="s">
        <v>11757</v>
      </c>
      <c r="G994" s="5">
        <v>7</v>
      </c>
      <c r="H994" s="5">
        <v>2</v>
      </c>
      <c r="I994" s="5">
        <f t="shared" si="90"/>
        <v>4</v>
      </c>
      <c r="J994" s="5">
        <f t="shared" si="91"/>
        <v>11</v>
      </c>
      <c r="K994" s="5"/>
      <c r="L994" s="5"/>
      <c r="M994" s="5"/>
      <c r="N994" s="5"/>
      <c r="O994" s="5" t="s">
        <v>3596</v>
      </c>
      <c r="P994" s="6">
        <f>[1]!EM_S_INFO_EMPLOYEE(B994,"2019")</f>
        <v>1744</v>
      </c>
      <c r="Q994" s="6">
        <f>[1]!EM_S_STM07_IS(B994,"83","2019-12-31","1",1000000000)</f>
        <v>1.8565453888300001</v>
      </c>
      <c r="R994" s="6">
        <f>[1]!EM_S_FA_YOY_OR(B994,"2019-12-31")</f>
        <v>1.1432889420000001</v>
      </c>
      <c r="S994" s="6">
        <f>[1]!EM_S_FA_YOY_OR(B994,"2020-12-31")</f>
        <v>-5.1308532904000002</v>
      </c>
      <c r="T994" s="6">
        <f>[1]!EM_S_FA_YOY_OR(B994,"2021-12-31")</f>
        <v>18.692900102900001</v>
      </c>
      <c r="U994" s="6">
        <f>[1]!EM_S_FA_YOY_OR(B994,"2022-12-31")</f>
        <v>33.758767881300003</v>
      </c>
      <c r="V994" s="7">
        <f t="shared" si="92"/>
        <v>15.773604897933334</v>
      </c>
      <c r="W994" s="8">
        <f t="shared" si="93"/>
        <v>19.608477046672704</v>
      </c>
      <c r="X994" s="6">
        <f>[1]!EM_S_FA_YOY_NETPROFIT(B994,"2019-12-31")</f>
        <v>37.742102175799999</v>
      </c>
      <c r="Y994" s="6">
        <f>[1]!EM_S_FA_YOY_NETPROFIT(B994,"2020-12-31")</f>
        <v>19.627039807300001</v>
      </c>
      <c r="Z994" s="6">
        <f>[1]!EM_S_FA_YOY_NETPROFIT(B994,"2021-12-31")</f>
        <v>18.010185507999999</v>
      </c>
      <c r="AA994" s="6">
        <f>[1]!EM_S_FA_YOY_NETPROFIT(B994,"2022-12-31")</f>
        <v>295.08151543909997</v>
      </c>
      <c r="AB994" s="7">
        <f t="shared" si="94"/>
        <v>110.90624691813332</v>
      </c>
      <c r="AC994" s="8">
        <f t="shared" si="95"/>
        <v>159.50251002894569</v>
      </c>
    </row>
    <row r="995" spans="1:29" ht="16.5" x14ac:dyDescent="0.45">
      <c r="A995" s="9">
        <v>1075</v>
      </c>
      <c r="B995" s="5" t="s">
        <v>3600</v>
      </c>
      <c r="C995" s="5" t="s">
        <v>3601</v>
      </c>
      <c r="D995" s="5" t="s">
        <v>3602</v>
      </c>
      <c r="E995" s="5" t="s">
        <v>288</v>
      </c>
      <c r="F995" s="5" t="s">
        <v>11765</v>
      </c>
      <c r="G995" s="5">
        <v>16</v>
      </c>
      <c r="H995" s="5">
        <v>3</v>
      </c>
      <c r="I995" s="5">
        <f t="shared" si="90"/>
        <v>1</v>
      </c>
      <c r="J995" s="5">
        <f t="shared" si="91"/>
        <v>9</v>
      </c>
      <c r="K995" s="5"/>
      <c r="L995" s="5"/>
      <c r="M995" s="5"/>
      <c r="N995" s="5"/>
      <c r="O995" s="5" t="s">
        <v>3603</v>
      </c>
      <c r="P995" s="6">
        <f>[1]!EM_S_INFO_EMPLOYEE(B995,"2019")</f>
        <v>946</v>
      </c>
      <c r="Q995" s="6">
        <f>[1]!EM_S_STM07_IS(B995,"83","2019-12-31","1",1000000000)</f>
        <v>0.56763722577999998</v>
      </c>
      <c r="R995" s="6">
        <f>[1]!EM_S_FA_YOY_OR(B995,"2019-12-31")</f>
        <v>-14.588845104900001</v>
      </c>
      <c r="S995" s="6">
        <f>[1]!EM_S_FA_YOY_OR(B995,"2020-12-31")</f>
        <v>-51.231102366599998</v>
      </c>
      <c r="T995" s="6">
        <f>[1]!EM_S_FA_YOY_OR(B995,"2021-12-31")</f>
        <v>45.472831054799997</v>
      </c>
      <c r="U995" s="6">
        <f>[1]!EM_S_FA_YOY_OR(B995,"2022-12-31")</f>
        <v>-11.33127152</v>
      </c>
      <c r="V995" s="7">
        <f t="shared" si="92"/>
        <v>-5.6965142772666679</v>
      </c>
      <c r="W995" s="8">
        <f t="shared" si="93"/>
        <v>48.59758792040035</v>
      </c>
      <c r="X995" s="6">
        <f>[1]!EM_S_FA_YOY_NETPROFIT(B995,"2019-12-31")</f>
        <v>174.12369590629999</v>
      </c>
      <c r="Y995" s="6">
        <f>[1]!EM_S_FA_YOY_NETPROFIT(B995,"2020-12-31")</f>
        <v>-371.16200844949998</v>
      </c>
      <c r="Z995" s="6">
        <f>[1]!EM_S_FA_YOY_NETPROFIT(B995,"2021-12-31")</f>
        <v>240.62620032300001</v>
      </c>
      <c r="AA995" s="6">
        <f>[1]!EM_S_FA_YOY_NETPROFIT(B995,"2022-12-31")</f>
        <v>-100.31152666200001</v>
      </c>
      <c r="AB995" s="7">
        <f t="shared" si="94"/>
        <v>-76.949111596166659</v>
      </c>
      <c r="AC995" s="8">
        <f t="shared" si="95"/>
        <v>306.56248127673291</v>
      </c>
    </row>
    <row r="996" spans="1:29" ht="16.5" x14ac:dyDescent="0.45">
      <c r="A996" s="9">
        <v>1076</v>
      </c>
      <c r="B996" s="5" t="s">
        <v>3604</v>
      </c>
      <c r="C996" s="5" t="s">
        <v>3605</v>
      </c>
      <c r="D996" s="5" t="s">
        <v>3606</v>
      </c>
      <c r="E996" s="5" t="s">
        <v>293</v>
      </c>
      <c r="F996" s="5" t="s">
        <v>11778</v>
      </c>
      <c r="G996" s="5">
        <v>29</v>
      </c>
      <c r="H996" s="5">
        <v>3</v>
      </c>
      <c r="I996" s="5">
        <f t="shared" si="90"/>
        <v>3</v>
      </c>
      <c r="J996" s="5">
        <f t="shared" si="91"/>
        <v>5</v>
      </c>
      <c r="K996" s="5"/>
      <c r="L996" s="5"/>
      <c r="M996" s="5"/>
      <c r="N996" s="5"/>
      <c r="O996" s="5" t="s">
        <v>3603</v>
      </c>
      <c r="P996" s="6">
        <f>[1]!EM_S_INFO_EMPLOYEE(B996,"2019")</f>
        <v>3025</v>
      </c>
      <c r="Q996" s="6">
        <f>[1]!EM_S_STM07_IS(B996,"83","2019-12-31","1",1000000000)</f>
        <v>5.9611684755700001</v>
      </c>
      <c r="R996" s="6">
        <f>[1]!EM_S_FA_YOY_OR(B996,"2019-12-31")</f>
        <v>20.441351372300002</v>
      </c>
      <c r="S996" s="6">
        <f>[1]!EM_S_FA_YOY_OR(B996,"2020-12-31")</f>
        <v>-49.651218863399997</v>
      </c>
      <c r="T996" s="6">
        <f>[1]!EM_S_FA_YOY_OR(B996,"2021-12-31")</f>
        <v>-57.315482052999997</v>
      </c>
      <c r="U996" s="6">
        <f>[1]!EM_S_FA_YOY_OR(B996,"2022-12-31")</f>
        <v>9.3174487430999999</v>
      </c>
      <c r="V996" s="7">
        <f t="shared" si="92"/>
        <v>-32.549750724433331</v>
      </c>
      <c r="W996" s="8">
        <f t="shared" si="93"/>
        <v>36.460005842025481</v>
      </c>
      <c r="X996" s="6">
        <f>[1]!EM_S_FA_YOY_NETPROFIT(B996,"2019-12-31")</f>
        <v>75.324778037900003</v>
      </c>
      <c r="Y996" s="6">
        <f>[1]!EM_S_FA_YOY_NETPROFIT(B996,"2020-12-31")</f>
        <v>1024.1337987009999</v>
      </c>
      <c r="Z996" s="6">
        <f>[1]!EM_S_FA_YOY_NETPROFIT(B996,"2021-12-31")</f>
        <v>-97.442850597100005</v>
      </c>
      <c r="AA996" s="6">
        <f>[1]!EM_S_FA_YOY_NETPROFIT(B996,"2022-12-31")</f>
        <v>-469.84567918070002</v>
      </c>
      <c r="AB996" s="7">
        <f t="shared" si="94"/>
        <v>152.2817563077333</v>
      </c>
      <c r="AC996" s="8">
        <f t="shared" si="95"/>
        <v>777.66667316611256</v>
      </c>
    </row>
    <row r="997" spans="1:29" ht="16.5" x14ac:dyDescent="0.45">
      <c r="A997" s="9">
        <v>1077</v>
      </c>
      <c r="B997" s="5" t="s">
        <v>3607</v>
      </c>
      <c r="C997" s="5" t="s">
        <v>3608</v>
      </c>
      <c r="D997" s="5" t="s">
        <v>3609</v>
      </c>
      <c r="E997" s="5" t="s">
        <v>7</v>
      </c>
      <c r="F997" s="5" t="s">
        <v>11769</v>
      </c>
      <c r="G997" s="5">
        <v>20</v>
      </c>
      <c r="H997" s="5">
        <v>3</v>
      </c>
      <c r="I997" s="5">
        <f t="shared" si="90"/>
        <v>4</v>
      </c>
      <c r="J997" s="5">
        <f t="shared" si="91"/>
        <v>7</v>
      </c>
      <c r="K997" s="5"/>
      <c r="L997" s="5"/>
      <c r="M997" s="5"/>
      <c r="N997" s="5"/>
      <c r="O997" s="5" t="s">
        <v>3610</v>
      </c>
      <c r="P997" s="6">
        <f>[1]!EM_S_INFO_EMPLOYEE(B997,"2019")</f>
        <v>8164</v>
      </c>
      <c r="Q997" s="6">
        <f>[1]!EM_S_STM07_IS(B997,"83","2019-12-31","1",1000000000)</f>
        <v>7.8435389942500002</v>
      </c>
      <c r="R997" s="6">
        <f>[1]!EM_S_FA_YOY_OR(B997,"2019-12-31")</f>
        <v>13.1083833876</v>
      </c>
      <c r="S997" s="6">
        <f>[1]!EM_S_FA_YOY_OR(B997,"2020-12-31")</f>
        <v>-22.1114235808</v>
      </c>
      <c r="T997" s="6">
        <f>[1]!EM_S_FA_YOY_OR(B997,"2021-12-31")</f>
        <v>-6.3868422166999999</v>
      </c>
      <c r="U997" s="6">
        <f>[1]!EM_S_FA_YOY_OR(B997,"2022-12-31")</f>
        <v>-1.1577375147</v>
      </c>
      <c r="V997" s="7">
        <f t="shared" si="92"/>
        <v>-9.8853344373999992</v>
      </c>
      <c r="W997" s="8">
        <f t="shared" si="93"/>
        <v>10.906137070608098</v>
      </c>
      <c r="X997" s="6">
        <f>[1]!EM_S_FA_YOY_NETPROFIT(B997,"2019-12-31")</f>
        <v>-83.052493877800003</v>
      </c>
      <c r="Y997" s="6">
        <f>[1]!EM_S_FA_YOY_NETPROFIT(B997,"2020-12-31")</f>
        <v>17.9343351435</v>
      </c>
      <c r="Z997" s="6">
        <f>[1]!EM_S_FA_YOY_NETPROFIT(B997,"2021-12-31")</f>
        <v>-787.21957460399994</v>
      </c>
      <c r="AA997" s="6">
        <f>[1]!EM_S_FA_YOY_NETPROFIT(B997,"2022-12-31")</f>
        <v>162.15494449619999</v>
      </c>
      <c r="AB997" s="7">
        <f t="shared" si="94"/>
        <v>-202.37676498810001</v>
      </c>
      <c r="AC997" s="8">
        <f t="shared" si="95"/>
        <v>511.59625683744093</v>
      </c>
    </row>
    <row r="998" spans="1:29" ht="16.5" x14ac:dyDescent="0.45">
      <c r="A998" s="9">
        <v>1078</v>
      </c>
      <c r="B998" s="5" t="s">
        <v>3611</v>
      </c>
      <c r="C998" s="5" t="s">
        <v>3612</v>
      </c>
      <c r="D998" s="5" t="s">
        <v>3613</v>
      </c>
      <c r="E998" s="5" t="s">
        <v>240</v>
      </c>
      <c r="F998" s="5" t="s">
        <v>11762</v>
      </c>
      <c r="G998" s="5">
        <v>13</v>
      </c>
      <c r="H998" s="5">
        <v>2</v>
      </c>
      <c r="I998" s="5">
        <f t="shared" si="90"/>
        <v>4</v>
      </c>
      <c r="J998" s="5">
        <f t="shared" si="91"/>
        <v>7</v>
      </c>
      <c r="K998" s="5"/>
      <c r="L998" s="5"/>
      <c r="M998" s="5"/>
      <c r="N998" s="5"/>
      <c r="O998" s="5" t="s">
        <v>3614</v>
      </c>
      <c r="P998" s="6">
        <f>[1]!EM_S_INFO_EMPLOYEE(B998,"2019")</f>
        <v>1356</v>
      </c>
      <c r="Q998" s="6">
        <f>[1]!EM_S_STM07_IS(B998,"83","2019-12-31","1",1000000000)</f>
        <v>3.3376619616799998</v>
      </c>
      <c r="R998" s="6">
        <f>[1]!EM_S_FA_YOY_OR(B998,"2019-12-31")</f>
        <v>-0.51910547110000005</v>
      </c>
      <c r="S998" s="6">
        <f>[1]!EM_S_FA_YOY_OR(B998,"2020-12-31")</f>
        <v>69.146039204900006</v>
      </c>
      <c r="T998" s="6">
        <f>[1]!EM_S_FA_YOY_OR(B998,"2021-12-31")</f>
        <v>-4.7049567655000004</v>
      </c>
      <c r="U998" s="6">
        <f>[1]!EM_S_FA_YOY_OR(B998,"2022-12-31")</f>
        <v>14.9315913349</v>
      </c>
      <c r="V998" s="7">
        <f t="shared" si="92"/>
        <v>26.457557924766672</v>
      </c>
      <c r="W998" s="8">
        <f t="shared" si="93"/>
        <v>38.250860524020261</v>
      </c>
      <c r="X998" s="6">
        <f>[1]!EM_S_FA_YOY_NETPROFIT(B998,"2019-12-31")</f>
        <v>-44.966237436699998</v>
      </c>
      <c r="Y998" s="6">
        <f>[1]!EM_S_FA_YOY_NETPROFIT(B998,"2020-12-31")</f>
        <v>86.688666619900005</v>
      </c>
      <c r="Z998" s="6">
        <f>[1]!EM_S_FA_YOY_NETPROFIT(B998,"2021-12-31")</f>
        <v>209.4035213242</v>
      </c>
      <c r="AA998" s="6">
        <f>[1]!EM_S_FA_YOY_NETPROFIT(B998,"2022-12-31")</f>
        <v>-56.903951534199997</v>
      </c>
      <c r="AB998" s="7">
        <f t="shared" si="94"/>
        <v>79.729412136633343</v>
      </c>
      <c r="AC998" s="8">
        <f t="shared" si="95"/>
        <v>133.2900631790645</v>
      </c>
    </row>
    <row r="999" spans="1:29" ht="16.5" x14ac:dyDescent="0.45">
      <c r="A999" s="9">
        <v>1079</v>
      </c>
      <c r="B999" s="5" t="s">
        <v>3615</v>
      </c>
      <c r="C999" s="5" t="s">
        <v>3616</v>
      </c>
      <c r="D999" s="5" t="s">
        <v>3617</v>
      </c>
      <c r="E999" s="5" t="s">
        <v>120</v>
      </c>
      <c r="F999" s="5" t="s">
        <v>11773</v>
      </c>
      <c r="G999" s="5">
        <v>24</v>
      </c>
      <c r="H999" s="5">
        <v>2</v>
      </c>
      <c r="I999" s="5">
        <f t="shared" si="90"/>
        <v>1</v>
      </c>
      <c r="J999" s="5">
        <f t="shared" si="91"/>
        <v>11</v>
      </c>
      <c r="K999" s="5"/>
      <c r="L999" s="5"/>
      <c r="M999" s="5"/>
      <c r="N999" s="5"/>
      <c r="O999" s="5" t="s">
        <v>3614</v>
      </c>
      <c r="P999" s="6">
        <f>[1]!EM_S_INFO_EMPLOYEE(B999,"2019")</f>
        <v>1433</v>
      </c>
      <c r="Q999" s="6">
        <f>[1]!EM_S_STM07_IS(B999,"83","2019-12-31","1",1000000000)</f>
        <v>4.4723066604800001</v>
      </c>
      <c r="R999" s="6">
        <f>[1]!EM_S_FA_YOY_OR(B999,"2019-12-31")</f>
        <v>15.935992307299999</v>
      </c>
      <c r="S999" s="6">
        <f>[1]!EM_S_FA_YOY_OR(B999,"2020-12-31")</f>
        <v>13.1700963535</v>
      </c>
      <c r="T999" s="6">
        <f>[1]!EM_S_FA_YOY_OR(B999,"2021-12-31")</f>
        <v>17.187070533499998</v>
      </c>
      <c r="U999" s="6">
        <f>[1]!EM_S_FA_YOY_OR(B999,"2022-12-31")</f>
        <v>2.2000838593999998</v>
      </c>
      <c r="V999" s="7">
        <f t="shared" si="92"/>
        <v>10.852416915466668</v>
      </c>
      <c r="W999" s="8">
        <f t="shared" si="93"/>
        <v>7.7576524074957494</v>
      </c>
      <c r="X999" s="6">
        <f>[1]!EM_S_FA_YOY_NETPROFIT(B999,"2019-12-31")</f>
        <v>-46.013001985700001</v>
      </c>
      <c r="Y999" s="6">
        <f>[1]!EM_S_FA_YOY_NETPROFIT(B999,"2020-12-31")</f>
        <v>315.33033195889999</v>
      </c>
      <c r="Z999" s="6">
        <f>[1]!EM_S_FA_YOY_NETPROFIT(B999,"2021-12-31")</f>
        <v>92.276370826100006</v>
      </c>
      <c r="AA999" s="6">
        <f>[1]!EM_S_FA_YOY_NETPROFIT(B999,"2022-12-31")</f>
        <v>-49.5817114452</v>
      </c>
      <c r="AB999" s="7">
        <f t="shared" si="94"/>
        <v>119.34166377993331</v>
      </c>
      <c r="AC999" s="8">
        <f t="shared" si="95"/>
        <v>183.95542236462225</v>
      </c>
    </row>
    <row r="1000" spans="1:29" ht="16.5" x14ac:dyDescent="0.45">
      <c r="A1000" s="9">
        <v>1080</v>
      </c>
      <c r="B1000" s="5" t="s">
        <v>3618</v>
      </c>
      <c r="C1000" s="5" t="s">
        <v>3619</v>
      </c>
      <c r="D1000" s="5" t="s">
        <v>3620</v>
      </c>
      <c r="E1000" s="5" t="s">
        <v>259</v>
      </c>
      <c r="F1000" s="5" t="s">
        <v>11758</v>
      </c>
      <c r="G1000" s="5">
        <v>8</v>
      </c>
      <c r="H1000" s="5">
        <v>2</v>
      </c>
      <c r="I1000" s="5">
        <f t="shared" si="90"/>
        <v>3</v>
      </c>
      <c r="J1000" s="5">
        <f t="shared" si="91"/>
        <v>2</v>
      </c>
      <c r="K1000" s="5"/>
      <c r="L1000" s="5"/>
      <c r="M1000" s="5"/>
      <c r="N1000" s="5"/>
      <c r="O1000" s="5" t="s">
        <v>3614</v>
      </c>
      <c r="P1000" s="6">
        <f>[1]!EM_S_INFO_EMPLOYEE(B1000,"2019")</f>
        <v>1817</v>
      </c>
      <c r="Q1000" s="6">
        <f>[1]!EM_S_STM07_IS(B1000,"83","2019-12-31","1",1000000000)</f>
        <v>3.4376041342699999</v>
      </c>
      <c r="R1000" s="6">
        <f>[1]!EM_S_FA_YOY_OR(B1000,"2019-12-31")</f>
        <v>-2.8865074850000001</v>
      </c>
      <c r="S1000" s="6">
        <f>[1]!EM_S_FA_YOY_OR(B1000,"2020-12-31")</f>
        <v>-37.437698025800003</v>
      </c>
      <c r="T1000" s="6">
        <f>[1]!EM_S_FA_YOY_OR(B1000,"2021-12-31")</f>
        <v>19.997965921500001</v>
      </c>
      <c r="U1000" s="6">
        <f>[1]!EM_S_FA_YOY_OR(B1000,"2022-12-31")</f>
        <v>-0.28236370620000001</v>
      </c>
      <c r="V1000" s="7">
        <f t="shared" si="92"/>
        <v>-5.9073652701666681</v>
      </c>
      <c r="W1000" s="8">
        <f t="shared" si="93"/>
        <v>29.128068168225042</v>
      </c>
      <c r="X1000" s="6">
        <f>[1]!EM_S_FA_YOY_NETPROFIT(B1000,"2019-12-31")</f>
        <v>-526.05154499059995</v>
      </c>
      <c r="Y1000" s="6">
        <f>[1]!EM_S_FA_YOY_NETPROFIT(B1000,"2020-12-31")</f>
        <v>61.7881668741</v>
      </c>
      <c r="Z1000" s="6">
        <f>[1]!EM_S_FA_YOY_NETPROFIT(B1000,"2021-12-31")</f>
        <v>86.181451855899994</v>
      </c>
      <c r="AA1000" s="6">
        <f>[1]!EM_S_FA_YOY_NETPROFIT(B1000,"2022-12-31")</f>
        <v>-1233.6196605888999</v>
      </c>
      <c r="AB1000" s="7">
        <f t="shared" si="94"/>
        <v>-361.88334728629997</v>
      </c>
      <c r="AC1000" s="8">
        <f t="shared" si="95"/>
        <v>755.04430865735117</v>
      </c>
    </row>
    <row r="1001" spans="1:29" ht="16.5" x14ac:dyDescent="0.45">
      <c r="A1001" s="9">
        <v>1081</v>
      </c>
      <c r="B1001" s="5" t="s">
        <v>3621</v>
      </c>
      <c r="C1001" s="5" t="s">
        <v>3622</v>
      </c>
      <c r="D1001" s="5" t="s">
        <v>3623</v>
      </c>
      <c r="E1001" s="5" t="s">
        <v>7</v>
      </c>
      <c r="F1001" s="5" t="s">
        <v>11762</v>
      </c>
      <c r="G1001" s="5">
        <v>13</v>
      </c>
      <c r="H1001" s="5">
        <v>2</v>
      </c>
      <c r="I1001" s="5">
        <f t="shared" si="90"/>
        <v>4</v>
      </c>
      <c r="J1001" s="5">
        <f t="shared" si="91"/>
        <v>7</v>
      </c>
      <c r="K1001" s="5"/>
      <c r="L1001" s="5"/>
      <c r="M1001" s="5"/>
      <c r="N1001" s="5"/>
      <c r="O1001" s="5" t="s">
        <v>3624</v>
      </c>
      <c r="P1001" s="6">
        <f>[1]!EM_S_INFO_EMPLOYEE(B1001,"2019")</f>
        <v>1451</v>
      </c>
      <c r="Q1001" s="6">
        <f>[1]!EM_S_STM07_IS(B1001,"83","2019-12-31","1",1000000000)</f>
        <v>1.24513042049</v>
      </c>
      <c r="R1001" s="6">
        <f>[1]!EM_S_FA_YOY_OR(B1001,"2019-12-31")</f>
        <v>-20.862321869799999</v>
      </c>
      <c r="S1001" s="6">
        <f>[1]!EM_S_FA_YOY_OR(B1001,"2020-12-31")</f>
        <v>-34.181035830200003</v>
      </c>
      <c r="T1001" s="6">
        <f>[1]!EM_S_FA_YOY_OR(B1001,"2021-12-31")</f>
        <v>17.846041384199999</v>
      </c>
      <c r="U1001" s="6">
        <f>[1]!EM_S_FA_YOY_OR(B1001,"2022-12-31")</f>
        <v>-4.3501358725000001</v>
      </c>
      <c r="V1001" s="7">
        <f t="shared" si="92"/>
        <v>-6.8950434395000011</v>
      </c>
      <c r="W1001" s="8">
        <f t="shared" si="93"/>
        <v>26.106734892776526</v>
      </c>
      <c r="X1001" s="6">
        <f>[1]!EM_S_FA_YOY_NETPROFIT(B1001,"2019-12-31")</f>
        <v>-0.71647054700000001</v>
      </c>
      <c r="Y1001" s="6">
        <f>[1]!EM_S_FA_YOY_NETPROFIT(B1001,"2020-12-31")</f>
        <v>-185.2463240216</v>
      </c>
      <c r="Z1001" s="6">
        <f>[1]!EM_S_FA_YOY_NETPROFIT(B1001,"2021-12-31")</f>
        <v>120.7818793373</v>
      </c>
      <c r="AA1001" s="6">
        <f>[1]!EM_S_FA_YOY_NETPROFIT(B1001,"2022-12-31")</f>
        <v>-39.600009061000002</v>
      </c>
      <c r="AB1001" s="7">
        <f t="shared" si="94"/>
        <v>-34.688151248433336</v>
      </c>
      <c r="AC1001" s="8">
        <f t="shared" si="95"/>
        <v>153.0732180139531</v>
      </c>
    </row>
    <row r="1002" spans="1:29" ht="16.5" x14ac:dyDescent="0.45">
      <c r="A1002" s="9">
        <v>1082</v>
      </c>
      <c r="B1002" s="5" t="s">
        <v>3625</v>
      </c>
      <c r="C1002" s="5" t="s">
        <v>3626</v>
      </c>
      <c r="D1002" s="5" t="s">
        <v>3627</v>
      </c>
      <c r="E1002" s="5" t="s">
        <v>288</v>
      </c>
      <c r="F1002" s="5" t="s">
        <v>11773</v>
      </c>
      <c r="G1002" s="5">
        <v>24</v>
      </c>
      <c r="H1002" s="5">
        <v>2</v>
      </c>
      <c r="I1002" s="5">
        <f t="shared" si="90"/>
        <v>1</v>
      </c>
      <c r="J1002" s="5">
        <f t="shared" si="91"/>
        <v>11</v>
      </c>
      <c r="K1002" s="5"/>
      <c r="L1002" s="5"/>
      <c r="M1002" s="5"/>
      <c r="N1002" s="5"/>
      <c r="O1002" s="5" t="s">
        <v>3624</v>
      </c>
      <c r="P1002" s="6">
        <f>[1]!EM_S_INFO_EMPLOYEE(B1002,"2019")</f>
        <v>3759</v>
      </c>
      <c r="Q1002" s="6">
        <f>[1]!EM_S_STM07_IS(B1002,"83","2019-12-31","1",1000000000)</f>
        <v>5.7808728779200003</v>
      </c>
      <c r="R1002" s="6">
        <f>[1]!EM_S_FA_YOY_OR(B1002,"2019-12-31")</f>
        <v>1.578955806</v>
      </c>
      <c r="S1002" s="6">
        <f>[1]!EM_S_FA_YOY_OR(B1002,"2020-12-31")</f>
        <v>7.0496187110999999</v>
      </c>
      <c r="T1002" s="6">
        <f>[1]!EM_S_FA_YOY_OR(B1002,"2021-12-31")</f>
        <v>4.0879167526</v>
      </c>
      <c r="U1002" s="6">
        <f>[1]!EM_S_FA_YOY_OR(B1002,"2022-12-31")</f>
        <v>40.434952598599999</v>
      </c>
      <c r="V1002" s="7">
        <f t="shared" si="92"/>
        <v>17.1908293541</v>
      </c>
      <c r="W1002" s="8">
        <f t="shared" si="93"/>
        <v>20.184396663682431</v>
      </c>
      <c r="X1002" s="6">
        <f>[1]!EM_S_FA_YOY_NETPROFIT(B1002,"2019-12-31")</f>
        <v>-45.360683892099999</v>
      </c>
      <c r="Y1002" s="6">
        <f>[1]!EM_S_FA_YOY_NETPROFIT(B1002,"2020-12-31")</f>
        <v>160.7136653256</v>
      </c>
      <c r="Z1002" s="6">
        <f>[1]!EM_S_FA_YOY_NETPROFIT(B1002,"2021-12-31")</f>
        <v>52.689461993899997</v>
      </c>
      <c r="AA1002" s="6">
        <f>[1]!EM_S_FA_YOY_NETPROFIT(B1002,"2022-12-31")</f>
        <v>9.8482152936999992</v>
      </c>
      <c r="AB1002" s="7">
        <f t="shared" si="94"/>
        <v>74.417114204400008</v>
      </c>
      <c r="AC1002" s="8">
        <f t="shared" si="95"/>
        <v>77.744222655238261</v>
      </c>
    </row>
    <row r="1003" spans="1:29" ht="16.5" x14ac:dyDescent="0.45">
      <c r="A1003" s="9">
        <v>1083</v>
      </c>
      <c r="B1003" s="5" t="s">
        <v>3628</v>
      </c>
      <c r="C1003" s="5" t="s">
        <v>3629</v>
      </c>
      <c r="D1003" s="5" t="s">
        <v>3630</v>
      </c>
      <c r="E1003" s="5" t="s">
        <v>288</v>
      </c>
      <c r="F1003" s="5" t="s">
        <v>11765</v>
      </c>
      <c r="G1003" s="5">
        <v>16</v>
      </c>
      <c r="H1003" s="5">
        <v>3</v>
      </c>
      <c r="I1003" s="5">
        <f t="shared" si="90"/>
        <v>1</v>
      </c>
      <c r="J1003" s="5">
        <f t="shared" si="91"/>
        <v>9</v>
      </c>
      <c r="K1003" s="5"/>
      <c r="L1003" s="5"/>
      <c r="M1003" s="5"/>
      <c r="N1003" s="5"/>
      <c r="O1003" s="5" t="s">
        <v>3624</v>
      </c>
      <c r="P1003" s="6">
        <f>[1]!EM_S_INFO_EMPLOYEE(B1003,"2019")</f>
        <v>10011</v>
      </c>
      <c r="Q1003" s="6">
        <f>[1]!EM_S_STM07_IS(B1003,"83","2019-12-31","1",1000000000)</f>
        <v>35.258509453800002</v>
      </c>
      <c r="R1003" s="6">
        <f>[1]!EM_S_FA_YOY_OR(B1003,"2019-12-31")</f>
        <v>3.9505692883000001</v>
      </c>
      <c r="S1003" s="6">
        <f>[1]!EM_S_FA_YOY_OR(B1003,"2020-12-31")</f>
        <v>-22.759314521</v>
      </c>
      <c r="T1003" s="6">
        <f>[1]!EM_S_FA_YOY_OR(B1003,"2021-12-31")</f>
        <v>-22.670980773299998</v>
      </c>
      <c r="U1003" s="6">
        <f>[1]!EM_S_FA_YOY_OR(B1003,"2022-12-31")</f>
        <v>-41.541110713199998</v>
      </c>
      <c r="V1003" s="7">
        <f t="shared" si="92"/>
        <v>-28.990468669166663</v>
      </c>
      <c r="W1003" s="8">
        <f t="shared" si="93"/>
        <v>10.869264579576605</v>
      </c>
      <c r="X1003" s="6">
        <f>[1]!EM_S_FA_YOY_NETPROFIT(B1003,"2019-12-31")</f>
        <v>-134.3199230246</v>
      </c>
      <c r="Y1003" s="6">
        <f>[1]!EM_S_FA_YOY_NETPROFIT(B1003,"2020-12-31")</f>
        <v>243.7701259888</v>
      </c>
      <c r="Z1003" s="6">
        <f>[1]!EM_S_FA_YOY_NETPROFIT(B1003,"2021-12-31")</f>
        <v>-38.914196716699998</v>
      </c>
      <c r="AA1003" s="6">
        <f>[1]!EM_S_FA_YOY_NETPROFIT(B1003,"2022-12-31")</f>
        <v>-555.34381675520001</v>
      </c>
      <c r="AB1003" s="7">
        <f t="shared" si="94"/>
        <v>-116.82929582769999</v>
      </c>
      <c r="AC1003" s="8">
        <f t="shared" si="95"/>
        <v>405.21456708029757</v>
      </c>
    </row>
    <row r="1004" spans="1:29" ht="16.5" x14ac:dyDescent="0.45">
      <c r="A1004" s="9">
        <v>1084</v>
      </c>
      <c r="B1004" s="5" t="s">
        <v>3631</v>
      </c>
      <c r="C1004" s="5" t="s">
        <v>3632</v>
      </c>
      <c r="D1004" s="5" t="s">
        <v>3633</v>
      </c>
      <c r="E1004" s="5" t="s">
        <v>259</v>
      </c>
      <c r="F1004" s="5" t="s">
        <v>11766</v>
      </c>
      <c r="G1004" s="5">
        <v>17</v>
      </c>
      <c r="H1004" s="5">
        <v>2</v>
      </c>
      <c r="I1004" s="5">
        <f t="shared" si="90"/>
        <v>2</v>
      </c>
      <c r="J1004" s="5">
        <f t="shared" si="91"/>
        <v>11</v>
      </c>
      <c r="K1004" s="5"/>
      <c r="L1004" s="5"/>
      <c r="M1004" s="5"/>
      <c r="N1004" s="5"/>
      <c r="O1004" s="5" t="s">
        <v>3624</v>
      </c>
      <c r="P1004" s="6">
        <f>[1]!EM_S_INFO_EMPLOYEE(B1004,"2019")</f>
        <v>3076</v>
      </c>
      <c r="Q1004" s="6">
        <f>[1]!EM_S_STM07_IS(B1004,"83","2019-12-31","1",1000000000)</f>
        <v>2.2491151607200002</v>
      </c>
      <c r="R1004" s="6">
        <f>[1]!EM_S_FA_YOY_OR(B1004,"2019-12-31")</f>
        <v>-0.27084677759999998</v>
      </c>
      <c r="S1004" s="6">
        <f>[1]!EM_S_FA_YOY_OR(B1004,"2020-12-31")</f>
        <v>12.135074079600001</v>
      </c>
      <c r="T1004" s="6">
        <f>[1]!EM_S_FA_YOY_OR(B1004,"2021-12-31")</f>
        <v>7.5759760505999996</v>
      </c>
      <c r="U1004" s="6">
        <f>[1]!EM_S_FA_YOY_OR(B1004,"2022-12-31")</f>
        <v>23.992462353699999</v>
      </c>
      <c r="V1004" s="7">
        <f t="shared" si="92"/>
        <v>14.567837494633332</v>
      </c>
      <c r="W1004" s="8">
        <f t="shared" si="93"/>
        <v>8.4743146631518798</v>
      </c>
      <c r="X1004" s="6">
        <f>[1]!EM_S_FA_YOY_NETPROFIT(B1004,"2019-12-31")</f>
        <v>466.26176223499999</v>
      </c>
      <c r="Y1004" s="6">
        <f>[1]!EM_S_FA_YOY_NETPROFIT(B1004,"2020-12-31")</f>
        <v>-48.760495304000003</v>
      </c>
      <c r="Z1004" s="6">
        <f>[1]!EM_S_FA_YOY_NETPROFIT(B1004,"2021-12-31")</f>
        <v>-84.695411678699998</v>
      </c>
      <c r="AA1004" s="6">
        <f>[1]!EM_S_FA_YOY_NETPROFIT(B1004,"2022-12-31")</f>
        <v>566.56143868859999</v>
      </c>
      <c r="AB1004" s="7">
        <f t="shared" si="94"/>
        <v>144.36851056863333</v>
      </c>
      <c r="AC1004" s="8">
        <f t="shared" si="95"/>
        <v>366.07100536589576</v>
      </c>
    </row>
    <row r="1005" spans="1:29" ht="16.5" x14ac:dyDescent="0.45">
      <c r="A1005" s="9">
        <v>1085</v>
      </c>
      <c r="B1005" s="5" t="s">
        <v>3634</v>
      </c>
      <c r="C1005" s="5" t="s">
        <v>3635</v>
      </c>
      <c r="D1005" s="5" t="s">
        <v>3636</v>
      </c>
      <c r="E1005" s="5" t="s">
        <v>311</v>
      </c>
      <c r="F1005" s="5" t="s">
        <v>11773</v>
      </c>
      <c r="G1005" s="5">
        <v>24</v>
      </c>
      <c r="H1005" s="5">
        <v>2</v>
      </c>
      <c r="I1005" s="5">
        <f t="shared" si="90"/>
        <v>1</v>
      </c>
      <c r="J1005" s="5">
        <f t="shared" si="91"/>
        <v>11</v>
      </c>
      <c r="K1005" s="5"/>
      <c r="L1005" s="5"/>
      <c r="M1005" s="5"/>
      <c r="N1005" s="5"/>
      <c r="O1005" s="5" t="s">
        <v>3637</v>
      </c>
      <c r="P1005" s="6">
        <f>[1]!EM_S_INFO_EMPLOYEE(B1005,"2019")</f>
        <v>600</v>
      </c>
      <c r="Q1005" s="6">
        <f>[1]!EM_S_STM07_IS(B1005,"83","2019-12-31","1",1000000000)</f>
        <v>0.37817505400000001</v>
      </c>
      <c r="R1005" s="6">
        <f>[1]!EM_S_FA_YOY_OR(B1005,"2019-12-31")</f>
        <v>12.849867483300001</v>
      </c>
      <c r="S1005" s="6">
        <f>[1]!EM_S_FA_YOY_OR(B1005,"2020-12-31")</f>
        <v>-15.9485722292</v>
      </c>
      <c r="T1005" s="6">
        <f>[1]!EM_S_FA_YOY_OR(B1005,"2021-12-31")</f>
        <v>66.160193763799995</v>
      </c>
      <c r="U1005" s="6">
        <f>[1]!EM_S_FA_YOY_OR(B1005,"2022-12-31")</f>
        <v>-29.221480849700001</v>
      </c>
      <c r="V1005" s="7">
        <f t="shared" si="92"/>
        <v>6.9967135616333325</v>
      </c>
      <c r="W1005" s="8">
        <f t="shared" si="93"/>
        <v>51.665080741601102</v>
      </c>
      <c r="X1005" s="6">
        <f>[1]!EM_S_FA_YOY_NETPROFIT(B1005,"2019-12-31")</f>
        <v>163.20677343169999</v>
      </c>
      <c r="Y1005" s="6">
        <f>[1]!EM_S_FA_YOY_NETPROFIT(B1005,"2020-12-31")</f>
        <v>-738.43033444069999</v>
      </c>
      <c r="Z1005" s="6">
        <f>[1]!EM_S_FA_YOY_NETPROFIT(B1005,"2021-12-31")</f>
        <v>103.40365827470001</v>
      </c>
      <c r="AA1005" s="6">
        <f>[1]!EM_S_FA_YOY_NETPROFIT(B1005,"2022-12-31")</f>
        <v>-462.37530909129998</v>
      </c>
      <c r="AB1005" s="7">
        <f t="shared" si="94"/>
        <v>-365.80066175243337</v>
      </c>
      <c r="AC1005" s="8">
        <f t="shared" si="95"/>
        <v>429.14579655899911</v>
      </c>
    </row>
    <row r="1006" spans="1:29" ht="16.5" x14ac:dyDescent="0.45">
      <c r="A1006" s="9">
        <v>1086</v>
      </c>
      <c r="B1006" s="5" t="s">
        <v>3638</v>
      </c>
      <c r="C1006" s="5" t="s">
        <v>3639</v>
      </c>
      <c r="D1006" s="5" t="s">
        <v>3640</v>
      </c>
      <c r="E1006" s="5" t="s">
        <v>479</v>
      </c>
      <c r="F1006" s="5" t="s">
        <v>11766</v>
      </c>
      <c r="G1006" s="5">
        <v>17</v>
      </c>
      <c r="H1006" s="5">
        <v>2</v>
      </c>
      <c r="I1006" s="5">
        <f t="shared" si="90"/>
        <v>2</v>
      </c>
      <c r="J1006" s="5">
        <f t="shared" si="91"/>
        <v>11</v>
      </c>
      <c r="K1006" s="5"/>
      <c r="L1006" s="5"/>
      <c r="M1006" s="5"/>
      <c r="N1006" s="5"/>
      <c r="O1006" s="5" t="s">
        <v>3641</v>
      </c>
      <c r="P1006" s="6">
        <f>[1]!EM_S_INFO_EMPLOYEE(B1006,"2019")</f>
        <v>902</v>
      </c>
      <c r="Q1006" s="6">
        <f>[1]!EM_S_STM07_IS(B1006,"83","2019-12-31","1",1000000000)</f>
        <v>0.75090444730000006</v>
      </c>
      <c r="R1006" s="6">
        <f>[1]!EM_S_FA_YOY_OR(B1006,"2019-12-31")</f>
        <v>5.7487482699000001</v>
      </c>
      <c r="S1006" s="6">
        <f>[1]!EM_S_FA_YOY_OR(B1006,"2020-12-31")</f>
        <v>-19.862757061300002</v>
      </c>
      <c r="T1006" s="6">
        <f>[1]!EM_S_FA_YOY_OR(B1006,"2021-12-31")</f>
        <v>0.72473252219999995</v>
      </c>
      <c r="U1006" s="6">
        <f>[1]!EM_S_FA_YOY_OR(B1006,"2022-12-31")</f>
        <v>-8.8558829811000006</v>
      </c>
      <c r="V1006" s="7">
        <f t="shared" si="92"/>
        <v>-9.3313025067333353</v>
      </c>
      <c r="W1006" s="8">
        <f t="shared" si="93"/>
        <v>10.301975520825865</v>
      </c>
      <c r="X1006" s="6">
        <f>[1]!EM_S_FA_YOY_NETPROFIT(B1006,"2019-12-31")</f>
        <v>-5734.3653188998996</v>
      </c>
      <c r="Y1006" s="6">
        <f>[1]!EM_S_FA_YOY_NETPROFIT(B1006,"2020-12-31")</f>
        <v>-124.6722883891</v>
      </c>
      <c r="Z1006" s="6">
        <f>[1]!EM_S_FA_YOY_NETPROFIT(B1006,"2021-12-31")</f>
        <v>88.756237304300001</v>
      </c>
      <c r="AA1006" s="6">
        <f>[1]!EM_S_FA_YOY_NETPROFIT(B1006,"2022-12-31")</f>
        <v>110.3191548074</v>
      </c>
      <c r="AB1006" s="7">
        <f t="shared" si="94"/>
        <v>24.801034574199999</v>
      </c>
      <c r="AC1006" s="8">
        <f t="shared" si="95"/>
        <v>129.89590278788478</v>
      </c>
    </row>
    <row r="1007" spans="1:29" ht="16.5" x14ac:dyDescent="0.45">
      <c r="A1007" s="9">
        <v>1087</v>
      </c>
      <c r="B1007" s="5" t="s">
        <v>3642</v>
      </c>
      <c r="C1007" s="5" t="s">
        <v>3643</v>
      </c>
      <c r="D1007" s="5" t="s">
        <v>3644</v>
      </c>
      <c r="E1007" s="5" t="s">
        <v>474</v>
      </c>
      <c r="F1007" s="5" t="s">
        <v>11758</v>
      </c>
      <c r="G1007" s="5">
        <v>8</v>
      </c>
      <c r="H1007" s="5">
        <v>2</v>
      </c>
      <c r="I1007" s="5">
        <f t="shared" si="90"/>
        <v>3</v>
      </c>
      <c r="J1007" s="5">
        <f t="shared" si="91"/>
        <v>2</v>
      </c>
      <c r="K1007" s="5"/>
      <c r="L1007" s="5"/>
      <c r="M1007" s="5"/>
      <c r="N1007" s="5"/>
      <c r="O1007" s="5" t="s">
        <v>3645</v>
      </c>
      <c r="P1007" s="6">
        <f>[1]!EM_S_INFO_EMPLOYEE(B1007,"2019")</f>
        <v>3228</v>
      </c>
      <c r="Q1007" s="6">
        <f>[1]!EM_S_STM07_IS(B1007,"83","2019-12-31","1",1000000000)</f>
        <v>2.6363323635999998</v>
      </c>
      <c r="R1007" s="6">
        <f>[1]!EM_S_FA_YOY_OR(B1007,"2019-12-31")</f>
        <v>-9.1594393831000005</v>
      </c>
      <c r="S1007" s="6">
        <f>[1]!EM_S_FA_YOY_OR(B1007,"2020-12-31")</f>
        <v>13.3300064196</v>
      </c>
      <c r="T1007" s="6">
        <f>[1]!EM_S_FA_YOY_OR(B1007,"2021-12-31")</f>
        <v>26.465689589899998</v>
      </c>
      <c r="U1007" s="6">
        <f>[1]!EM_S_FA_YOY_OR(B1007,"2022-12-31")</f>
        <v>-10.5985861814</v>
      </c>
      <c r="V1007" s="7">
        <f t="shared" si="92"/>
        <v>9.7323699426999983</v>
      </c>
      <c r="W1007" s="8">
        <f t="shared" si="93"/>
        <v>18.792215829371617</v>
      </c>
      <c r="X1007" s="6">
        <f>[1]!EM_S_FA_YOY_NETPROFIT(B1007,"2019-12-31")</f>
        <v>0.65929623690000005</v>
      </c>
      <c r="Y1007" s="6">
        <f>[1]!EM_S_FA_YOY_NETPROFIT(B1007,"2020-12-31")</f>
        <v>-5.9936937162000001</v>
      </c>
      <c r="Z1007" s="6">
        <f>[1]!EM_S_FA_YOY_NETPROFIT(B1007,"2021-12-31")</f>
        <v>41.188294579199997</v>
      </c>
      <c r="AA1007" s="6">
        <f>[1]!EM_S_FA_YOY_NETPROFIT(B1007,"2022-12-31")</f>
        <v>-72.422682153899999</v>
      </c>
      <c r="AB1007" s="7">
        <f t="shared" si="94"/>
        <v>-12.4093604303</v>
      </c>
      <c r="AC1007" s="8">
        <f t="shared" si="95"/>
        <v>57.07656343107962</v>
      </c>
    </row>
    <row r="1008" spans="1:29" ht="16.5" x14ac:dyDescent="0.45">
      <c r="A1008" s="9">
        <v>1088</v>
      </c>
      <c r="B1008" s="5" t="s">
        <v>3646</v>
      </c>
      <c r="C1008" s="5" t="s">
        <v>3647</v>
      </c>
      <c r="D1008" s="5" t="s">
        <v>3648</v>
      </c>
      <c r="E1008" s="5" t="s">
        <v>7</v>
      </c>
      <c r="F1008" s="5" t="s">
        <v>11766</v>
      </c>
      <c r="G1008" s="5">
        <v>17</v>
      </c>
      <c r="H1008" s="5">
        <v>2</v>
      </c>
      <c r="I1008" s="5">
        <f t="shared" si="90"/>
        <v>2</v>
      </c>
      <c r="J1008" s="5">
        <f t="shared" si="91"/>
        <v>11</v>
      </c>
      <c r="K1008" s="5"/>
      <c r="L1008" s="5"/>
      <c r="M1008" s="5"/>
      <c r="N1008" s="5"/>
      <c r="O1008" s="5" t="s">
        <v>3649</v>
      </c>
      <c r="P1008" s="6">
        <f>[1]!EM_S_INFO_EMPLOYEE(B1008,"2019")</f>
        <v>229154</v>
      </c>
      <c r="Q1008" s="6">
        <f>[1]!EM_S_STM07_IS(B1008,"83","2019-12-31","1",1000000000)</f>
        <v>127.738523</v>
      </c>
      <c r="R1008" s="6">
        <f>[1]!EM_S_FA_YOY_OR(B1008,"2019-12-31")</f>
        <v>-1.7809305433</v>
      </c>
      <c r="S1008" s="6">
        <f>[1]!EM_S_FA_YOY_OR(B1008,"2020-12-31")</f>
        <v>22.592376459499999</v>
      </c>
      <c r="T1008" s="6">
        <f>[1]!EM_S_FA_YOY_OR(B1008,"2021-12-31")</f>
        <v>38.023998706299999</v>
      </c>
      <c r="U1008" s="6">
        <f>[1]!EM_S_FA_YOY_OR(B1008,"2022-12-31")</f>
        <v>96.195029207499999</v>
      </c>
      <c r="V1008" s="7">
        <f t="shared" si="92"/>
        <v>52.270468124433329</v>
      </c>
      <c r="W1008" s="8">
        <f t="shared" si="93"/>
        <v>38.814417953217138</v>
      </c>
      <c r="X1008" s="6">
        <f>[1]!EM_S_FA_YOY_NETPROFIT(B1008,"2019-12-31")</f>
        <v>-40.417828841099997</v>
      </c>
      <c r="Y1008" s="6">
        <f>[1]!EM_S_FA_YOY_NETPROFIT(B1008,"2020-12-31")</f>
        <v>183.8305274967</v>
      </c>
      <c r="Z1008" s="6">
        <f>[1]!EM_S_FA_YOY_NETPROFIT(B1008,"2021-12-31")</f>
        <v>-34.032417558900001</v>
      </c>
      <c r="AA1008" s="6">
        <f>[1]!EM_S_FA_YOY_NETPROFIT(B1008,"2022-12-31")</f>
        <v>346.48138037630002</v>
      </c>
      <c r="AB1008" s="7">
        <f t="shared" si="94"/>
        <v>165.42649677136669</v>
      </c>
      <c r="AC1008" s="8">
        <f t="shared" si="95"/>
        <v>190.92333242684563</v>
      </c>
    </row>
    <row r="1009" spans="1:29" ht="16.5" x14ac:dyDescent="0.45">
      <c r="A1009" s="9">
        <v>1089</v>
      </c>
      <c r="B1009" s="5" t="s">
        <v>3650</v>
      </c>
      <c r="C1009" s="5" t="s">
        <v>3651</v>
      </c>
      <c r="D1009" s="5" t="s">
        <v>3652</v>
      </c>
      <c r="E1009" s="5" t="s">
        <v>288</v>
      </c>
      <c r="F1009" s="5" t="s">
        <v>11756</v>
      </c>
      <c r="G1009" s="5">
        <v>6</v>
      </c>
      <c r="H1009" s="5">
        <v>2</v>
      </c>
      <c r="I1009" s="5">
        <f t="shared" si="90"/>
        <v>2</v>
      </c>
      <c r="J1009" s="5">
        <f t="shared" si="91"/>
        <v>11</v>
      </c>
      <c r="K1009" s="5"/>
      <c r="L1009" s="5"/>
      <c r="M1009" s="5"/>
      <c r="N1009" s="5"/>
      <c r="O1009" s="5" t="s">
        <v>3645</v>
      </c>
      <c r="P1009" s="6">
        <f>[1]!EM_S_INFO_EMPLOYEE(B1009,"2019")</f>
        <v>12679</v>
      </c>
      <c r="Q1009" s="6">
        <f>[1]!EM_S_STM07_IS(B1009,"83","2019-12-31","1",1000000000)</f>
        <v>4.3870561023199999</v>
      </c>
      <c r="R1009" s="6">
        <f>[1]!EM_S_FA_YOY_OR(B1009,"2019-12-31")</f>
        <v>17.792112321299999</v>
      </c>
      <c r="S1009" s="6">
        <f>[1]!EM_S_FA_YOY_OR(B1009,"2020-12-31")</f>
        <v>20.684128554899999</v>
      </c>
      <c r="T1009" s="6">
        <f>[1]!EM_S_FA_YOY_OR(B1009,"2021-12-31")</f>
        <v>13.482912036</v>
      </c>
      <c r="U1009" s="6">
        <f>[1]!EM_S_FA_YOY_OR(B1009,"2022-12-31")</f>
        <v>10.5503407424</v>
      </c>
      <c r="V1009" s="7">
        <f t="shared" si="92"/>
        <v>14.905793777766666</v>
      </c>
      <c r="W1009" s="8">
        <f t="shared" si="93"/>
        <v>5.2145813058656127</v>
      </c>
      <c r="X1009" s="6">
        <f>[1]!EM_S_FA_YOY_NETPROFIT(B1009,"2019-12-31")</f>
        <v>16.770695551599999</v>
      </c>
      <c r="Y1009" s="6">
        <f>[1]!EM_S_FA_YOY_NETPROFIT(B1009,"2020-12-31")</f>
        <v>16.709098559499999</v>
      </c>
      <c r="Z1009" s="6">
        <f>[1]!EM_S_FA_YOY_NETPROFIT(B1009,"2021-12-31")</f>
        <v>4.4052855056000002</v>
      </c>
      <c r="AA1009" s="6">
        <f>[1]!EM_S_FA_YOY_NETPROFIT(B1009,"2022-12-31")</f>
        <v>14.1275419116</v>
      </c>
      <c r="AB1009" s="7">
        <f t="shared" si="94"/>
        <v>11.747308658899998</v>
      </c>
      <c r="AC1009" s="8">
        <f t="shared" si="95"/>
        <v>6.488072646732169</v>
      </c>
    </row>
    <row r="1010" spans="1:29" ht="16.5" x14ac:dyDescent="0.45">
      <c r="A1010" s="9">
        <v>1090</v>
      </c>
      <c r="B1010" s="5" t="s">
        <v>3653</v>
      </c>
      <c r="C1010" s="5" t="s">
        <v>3654</v>
      </c>
      <c r="D1010" s="5" t="s">
        <v>3655</v>
      </c>
      <c r="E1010" s="5" t="s">
        <v>412</v>
      </c>
      <c r="F1010" s="5" t="s">
        <v>11759</v>
      </c>
      <c r="G1010" s="5">
        <v>9</v>
      </c>
      <c r="H1010" s="5">
        <v>2</v>
      </c>
      <c r="I1010" s="5">
        <f t="shared" si="90"/>
        <v>3</v>
      </c>
      <c r="J1010" s="5">
        <f t="shared" si="91"/>
        <v>2</v>
      </c>
      <c r="K1010" s="5"/>
      <c r="L1010" s="5"/>
      <c r="M1010" s="5"/>
      <c r="N1010" s="5"/>
      <c r="O1010" s="5" t="s">
        <v>3656</v>
      </c>
      <c r="P1010" s="6">
        <f>[1]!EM_S_INFO_EMPLOYEE(B1010,"2019")</f>
        <v>5911</v>
      </c>
      <c r="Q1010" s="6">
        <f>[1]!EM_S_STM07_IS(B1010,"83","2019-12-31","1",1000000000)</f>
        <v>2.5767795235399999</v>
      </c>
      <c r="R1010" s="6">
        <f>[1]!EM_S_FA_YOY_OR(B1010,"2019-12-31")</f>
        <v>-17.4365839142</v>
      </c>
      <c r="S1010" s="6">
        <f>[1]!EM_S_FA_YOY_OR(B1010,"2020-12-31")</f>
        <v>12.7011132672</v>
      </c>
      <c r="T1010" s="6">
        <f>[1]!EM_S_FA_YOY_OR(B1010,"2021-12-31")</f>
        <v>-4.3238879003999999</v>
      </c>
      <c r="U1010" s="6">
        <f>[1]!EM_S_FA_YOY_OR(B1010,"2022-12-31")</f>
        <v>-30.4327110756</v>
      </c>
      <c r="V1010" s="7">
        <f t="shared" si="92"/>
        <v>-7.3518285695999994</v>
      </c>
      <c r="W1010" s="8">
        <f t="shared" si="93"/>
        <v>21.725745536828605</v>
      </c>
      <c r="X1010" s="6">
        <f>[1]!EM_S_FA_YOY_NETPROFIT(B1010,"2019-12-31")</f>
        <v>-433.2170174986</v>
      </c>
      <c r="Y1010" s="6">
        <f>[1]!EM_S_FA_YOY_NETPROFIT(B1010,"2020-12-31")</f>
        <v>111.74385584540001</v>
      </c>
      <c r="Z1010" s="6">
        <f>[1]!EM_S_FA_YOY_NETPROFIT(B1010,"2021-12-31")</f>
        <v>-2486.0626271408</v>
      </c>
      <c r="AA1010" s="6">
        <f>[1]!EM_S_FA_YOY_NETPROFIT(B1010,"2022-12-31")</f>
        <v>53.018898599099998</v>
      </c>
      <c r="AB1010" s="7">
        <f t="shared" si="94"/>
        <v>-773.76662423210007</v>
      </c>
      <c r="AC1010" s="8">
        <f t="shared" si="95"/>
        <v>1483.1825094484252</v>
      </c>
    </row>
    <row r="1011" spans="1:29" ht="16.5" x14ac:dyDescent="0.45">
      <c r="A1011" s="9">
        <v>1091</v>
      </c>
      <c r="B1011" s="5" t="s">
        <v>3657</v>
      </c>
      <c r="C1011" s="5" t="s">
        <v>3658</v>
      </c>
      <c r="D1011" s="5" t="s">
        <v>3659</v>
      </c>
      <c r="E1011" s="5" t="s">
        <v>249</v>
      </c>
      <c r="F1011" s="5" t="s">
        <v>11773</v>
      </c>
      <c r="G1011" s="5">
        <v>24</v>
      </c>
      <c r="H1011" s="5">
        <v>2</v>
      </c>
      <c r="I1011" s="5">
        <f t="shared" si="90"/>
        <v>1</v>
      </c>
      <c r="J1011" s="5">
        <f t="shared" si="91"/>
        <v>11</v>
      </c>
      <c r="K1011" s="5"/>
      <c r="L1011" s="5"/>
      <c r="M1011" s="5"/>
      <c r="N1011" s="5"/>
      <c r="O1011" s="5" t="s">
        <v>3656</v>
      </c>
      <c r="P1011" s="6">
        <f>[1]!EM_S_INFO_EMPLOYEE(B1011,"2019")</f>
        <v>3517</v>
      </c>
      <c r="Q1011" s="6">
        <f>[1]!EM_S_STM07_IS(B1011,"83","2019-12-31","1",1000000000)</f>
        <v>3.9718561061800002</v>
      </c>
      <c r="R1011" s="6">
        <f>[1]!EM_S_FA_YOY_OR(B1011,"2019-12-31")</f>
        <v>-3.8942234561000002</v>
      </c>
      <c r="S1011" s="6">
        <f>[1]!EM_S_FA_YOY_OR(B1011,"2020-12-31")</f>
        <v>-7.6943770756000003</v>
      </c>
      <c r="T1011" s="6">
        <f>[1]!EM_S_FA_YOY_OR(B1011,"2021-12-31")</f>
        <v>59.4361581673</v>
      </c>
      <c r="U1011" s="6">
        <f>[1]!EM_S_FA_YOY_OR(B1011,"2022-12-31")</f>
        <v>24.039319689300001</v>
      </c>
      <c r="V1011" s="7">
        <f t="shared" si="92"/>
        <v>25.260366926999996</v>
      </c>
      <c r="W1011" s="8">
        <f t="shared" si="93"/>
        <v>33.581920846894405</v>
      </c>
      <c r="X1011" s="6">
        <f>[1]!EM_S_FA_YOY_NETPROFIT(B1011,"2019-12-31")</f>
        <v>-11.3235481489</v>
      </c>
      <c r="Y1011" s="6">
        <f>[1]!EM_S_FA_YOY_NETPROFIT(B1011,"2020-12-31")</f>
        <v>-11.113227632599999</v>
      </c>
      <c r="Z1011" s="6">
        <f>[1]!EM_S_FA_YOY_NETPROFIT(B1011,"2021-12-31")</f>
        <v>63.731857120800001</v>
      </c>
      <c r="AA1011" s="6">
        <f>[1]!EM_S_FA_YOY_NETPROFIT(B1011,"2022-12-31")</f>
        <v>44.043666922600003</v>
      </c>
      <c r="AB1011" s="7">
        <f t="shared" si="94"/>
        <v>32.220765470266663</v>
      </c>
      <c r="AC1011" s="8">
        <f t="shared" si="95"/>
        <v>38.797969366960388</v>
      </c>
    </row>
    <row r="1012" spans="1:29" ht="16.5" x14ac:dyDescent="0.45">
      <c r="A1012" s="9">
        <v>1092</v>
      </c>
      <c r="B1012" s="5" t="s">
        <v>3660</v>
      </c>
      <c r="C1012" s="5" t="s">
        <v>3661</v>
      </c>
      <c r="D1012" s="5" t="s">
        <v>3662</v>
      </c>
      <c r="E1012" s="5" t="s">
        <v>288</v>
      </c>
      <c r="F1012" s="5" t="s">
        <v>11756</v>
      </c>
      <c r="G1012" s="5">
        <v>6</v>
      </c>
      <c r="H1012" s="5">
        <v>2</v>
      </c>
      <c r="I1012" s="5">
        <f t="shared" si="90"/>
        <v>2</v>
      </c>
      <c r="J1012" s="5">
        <f t="shared" si="91"/>
        <v>11</v>
      </c>
      <c r="K1012" s="5"/>
      <c r="L1012" s="5"/>
      <c r="M1012" s="5"/>
      <c r="N1012" s="5"/>
      <c r="O1012" s="5" t="s">
        <v>3656</v>
      </c>
      <c r="P1012" s="6">
        <f>[1]!EM_S_INFO_EMPLOYEE(B1012,"2019")</f>
        <v>1108</v>
      </c>
      <c r="Q1012" s="6">
        <f>[1]!EM_S_STM07_IS(B1012,"83","2019-12-31","1",1000000000)</f>
        <v>1.07864817392</v>
      </c>
      <c r="R1012" s="6">
        <f>[1]!EM_S_FA_YOY_OR(B1012,"2019-12-31")</f>
        <v>14.3876940199</v>
      </c>
      <c r="S1012" s="6">
        <f>[1]!EM_S_FA_YOY_OR(B1012,"2020-12-31")</f>
        <v>4.6671306759000002</v>
      </c>
      <c r="T1012" s="6">
        <f>[1]!EM_S_FA_YOY_OR(B1012,"2021-12-31")</f>
        <v>50.214628377899999</v>
      </c>
      <c r="U1012" s="6">
        <f>[1]!EM_S_FA_YOY_OR(B1012,"2022-12-31")</f>
        <v>10.544691734300001</v>
      </c>
      <c r="V1012" s="7">
        <f t="shared" si="92"/>
        <v>21.808816929366667</v>
      </c>
      <c r="W1012" s="8">
        <f t="shared" si="93"/>
        <v>24.775068598008477</v>
      </c>
      <c r="X1012" s="6">
        <f>[1]!EM_S_FA_YOY_NETPROFIT(B1012,"2019-12-31")</f>
        <v>-10.478753366599999</v>
      </c>
      <c r="Y1012" s="6">
        <f>[1]!EM_S_FA_YOY_NETPROFIT(B1012,"2020-12-31")</f>
        <v>9.4901837518000001</v>
      </c>
      <c r="Z1012" s="6">
        <f>[1]!EM_S_FA_YOY_NETPROFIT(B1012,"2021-12-31")</f>
        <v>32.625472734799999</v>
      </c>
      <c r="AA1012" s="6">
        <f>[1]!EM_S_FA_YOY_NETPROFIT(B1012,"2022-12-31")</f>
        <v>5.6408577300999996</v>
      </c>
      <c r="AB1012" s="7">
        <f t="shared" si="94"/>
        <v>15.918838072233335</v>
      </c>
      <c r="AC1012" s="8">
        <f t="shared" si="95"/>
        <v>14.595823341514162</v>
      </c>
    </row>
    <row r="1013" spans="1:29" ht="16.5" x14ac:dyDescent="0.45">
      <c r="A1013" s="9">
        <v>1093</v>
      </c>
      <c r="B1013" s="5" t="s">
        <v>3663</v>
      </c>
      <c r="C1013" s="5" t="s">
        <v>3664</v>
      </c>
      <c r="D1013" s="5" t="s">
        <v>3665</v>
      </c>
      <c r="E1013" s="5" t="s">
        <v>33</v>
      </c>
      <c r="F1013" s="5" t="s">
        <v>11775</v>
      </c>
      <c r="G1013" s="5">
        <v>26</v>
      </c>
      <c r="H1013" s="5">
        <v>2</v>
      </c>
      <c r="I1013" s="5">
        <f t="shared" si="90"/>
        <v>3</v>
      </c>
      <c r="J1013" s="5">
        <f t="shared" si="91"/>
        <v>3</v>
      </c>
      <c r="K1013" s="5"/>
      <c r="L1013" s="5"/>
      <c r="M1013" s="5"/>
      <c r="N1013" s="5"/>
      <c r="O1013" s="5" t="s">
        <v>3666</v>
      </c>
      <c r="P1013" s="6">
        <f>[1]!EM_S_INFO_EMPLOYEE(B1013,"2019")</f>
        <v>2482</v>
      </c>
      <c r="Q1013" s="6">
        <f>[1]!EM_S_STM07_IS(B1013,"83","2019-12-31","1",1000000000)</f>
        <v>1.95268969049</v>
      </c>
      <c r="R1013" s="6">
        <f>[1]!EM_S_FA_YOY_OR(B1013,"2019-12-31")</f>
        <v>5.8712350174000001</v>
      </c>
      <c r="S1013" s="6">
        <f>[1]!EM_S_FA_YOY_OR(B1013,"2020-12-31")</f>
        <v>4.4826351712000001</v>
      </c>
      <c r="T1013" s="6">
        <f>[1]!EM_S_FA_YOY_OR(B1013,"2021-12-31")</f>
        <v>17.8802333611</v>
      </c>
      <c r="U1013" s="6">
        <f>[1]!EM_S_FA_YOY_OR(B1013,"2022-12-31")</f>
        <v>-6.9123286819</v>
      </c>
      <c r="V1013" s="7">
        <f t="shared" si="92"/>
        <v>5.1501799501333325</v>
      </c>
      <c r="W1013" s="8">
        <f t="shared" si="93"/>
        <v>12.409754034142336</v>
      </c>
      <c r="X1013" s="6">
        <f>[1]!EM_S_FA_YOY_NETPROFIT(B1013,"2019-12-31")</f>
        <v>18.343009213799998</v>
      </c>
      <c r="Y1013" s="6">
        <f>[1]!EM_S_FA_YOY_NETPROFIT(B1013,"2020-12-31")</f>
        <v>-341.22907877080002</v>
      </c>
      <c r="Z1013" s="6">
        <f>[1]!EM_S_FA_YOY_NETPROFIT(B1013,"2021-12-31")</f>
        <v>120.3023270274</v>
      </c>
      <c r="AA1013" s="6">
        <f>[1]!EM_S_FA_YOY_NETPROFIT(B1013,"2022-12-31")</f>
        <v>-95.803912497100001</v>
      </c>
      <c r="AB1013" s="7">
        <f t="shared" si="94"/>
        <v>-105.57688808016667</v>
      </c>
      <c r="AC1013" s="8">
        <f t="shared" si="95"/>
        <v>230.92085857134282</v>
      </c>
    </row>
    <row r="1014" spans="1:29" ht="16.5" x14ac:dyDescent="0.45">
      <c r="A1014" s="9">
        <v>1094</v>
      </c>
      <c r="B1014" s="5" t="s">
        <v>3667</v>
      </c>
      <c r="C1014" s="5" t="s">
        <v>3668</v>
      </c>
      <c r="D1014" s="5" t="s">
        <v>3669</v>
      </c>
      <c r="E1014" s="5" t="s">
        <v>240</v>
      </c>
      <c r="F1014" s="5" t="s">
        <v>11762</v>
      </c>
      <c r="G1014" s="5">
        <v>13</v>
      </c>
      <c r="H1014" s="5">
        <v>2</v>
      </c>
      <c r="I1014" s="5">
        <f t="shared" si="90"/>
        <v>4</v>
      </c>
      <c r="J1014" s="5">
        <f t="shared" si="91"/>
        <v>7</v>
      </c>
      <c r="K1014" s="5"/>
      <c r="L1014" s="5"/>
      <c r="M1014" s="5"/>
      <c r="N1014" s="5"/>
      <c r="O1014" s="5" t="s">
        <v>3666</v>
      </c>
      <c r="P1014" s="6">
        <f>[1]!EM_S_INFO_EMPLOYEE(B1014,"2019")</f>
        <v>71244</v>
      </c>
      <c r="Q1014" s="6">
        <f>[1]!EM_S_STM07_IS(B1014,"83","2019-12-31","1",1000000000)</f>
        <v>23.915823147040001</v>
      </c>
      <c r="R1014" s="6">
        <f>[1]!EM_S_FA_YOY_OR(B1014,"2019-12-31")</f>
        <v>6.2941325078999997</v>
      </c>
      <c r="S1014" s="6">
        <f>[1]!EM_S_FA_YOY_OR(B1014,"2020-12-31")</f>
        <v>17.673340436699998</v>
      </c>
      <c r="T1014" s="6">
        <f>[1]!EM_S_FA_YOY_OR(B1014,"2021-12-31")</f>
        <v>7.9663936757</v>
      </c>
      <c r="U1014" s="6">
        <f>[1]!EM_S_FA_YOY_OR(B1014,"2022-12-31")</f>
        <v>13.494331457099999</v>
      </c>
      <c r="V1014" s="7">
        <f t="shared" si="92"/>
        <v>13.044688523166664</v>
      </c>
      <c r="W1014" s="8">
        <f t="shared" si="93"/>
        <v>4.8690695139060463</v>
      </c>
      <c r="X1014" s="6">
        <f>[1]!EM_S_FA_YOY_NETPROFIT(B1014,"2019-12-31")</f>
        <v>353.59627747460002</v>
      </c>
      <c r="Y1014" s="6">
        <f>[1]!EM_S_FA_YOY_NETPROFIT(B1014,"2020-12-31")</f>
        <v>19.901718473599999</v>
      </c>
      <c r="Z1014" s="6">
        <f>[1]!EM_S_FA_YOY_NETPROFIT(B1014,"2021-12-31")</f>
        <v>-47.812096135200001</v>
      </c>
      <c r="AA1014" s="6">
        <f>[1]!EM_S_FA_YOY_NETPROFIT(B1014,"2022-12-31")</f>
        <v>34.330465131399997</v>
      </c>
      <c r="AB1014" s="7">
        <f t="shared" si="94"/>
        <v>2.1400291565999985</v>
      </c>
      <c r="AC1014" s="8">
        <f t="shared" si="95"/>
        <v>43.857249097549513</v>
      </c>
    </row>
    <row r="1015" spans="1:29" ht="16.5" x14ac:dyDescent="0.45">
      <c r="A1015" s="9">
        <v>1095</v>
      </c>
      <c r="B1015" s="5" t="s">
        <v>3670</v>
      </c>
      <c r="C1015" s="5" t="s">
        <v>3671</v>
      </c>
      <c r="D1015" s="5" t="s">
        <v>3672</v>
      </c>
      <c r="E1015" s="5" t="s">
        <v>293</v>
      </c>
      <c r="F1015" s="5" t="s">
        <v>11773</v>
      </c>
      <c r="G1015" s="5">
        <v>24</v>
      </c>
      <c r="H1015" s="5">
        <v>2</v>
      </c>
      <c r="I1015" s="5">
        <f t="shared" si="90"/>
        <v>1</v>
      </c>
      <c r="J1015" s="5">
        <f t="shared" si="91"/>
        <v>11</v>
      </c>
      <c r="K1015" s="5"/>
      <c r="L1015" s="5"/>
      <c r="M1015" s="5"/>
      <c r="N1015" s="5"/>
      <c r="O1015" s="5" t="s">
        <v>3666</v>
      </c>
      <c r="P1015" s="6">
        <f>[1]!EM_S_INFO_EMPLOYEE(B1015,"2019")</f>
        <v>9085</v>
      </c>
      <c r="Q1015" s="6">
        <f>[1]!EM_S_STM07_IS(B1015,"83","2019-12-31","1",1000000000)</f>
        <v>11.41988728348</v>
      </c>
      <c r="R1015" s="6">
        <f>[1]!EM_S_FA_YOY_OR(B1015,"2019-12-31")</f>
        <v>8.7921408665000005</v>
      </c>
      <c r="S1015" s="6">
        <f>[1]!EM_S_FA_YOY_OR(B1015,"2020-12-31")</f>
        <v>24.2075262199</v>
      </c>
      <c r="T1015" s="6">
        <f>[1]!EM_S_FA_YOY_OR(B1015,"2021-12-31")</f>
        <v>45.772228487600003</v>
      </c>
      <c r="U1015" s="6">
        <f>[1]!EM_S_FA_YOY_OR(B1015,"2022-12-31")</f>
        <v>17.2480078028</v>
      </c>
      <c r="V1015" s="7">
        <f t="shared" si="92"/>
        <v>29.07592083676667</v>
      </c>
      <c r="W1015" s="8">
        <f t="shared" si="93"/>
        <v>14.872247342884824</v>
      </c>
      <c r="X1015" s="6">
        <f>[1]!EM_S_FA_YOY_NETPROFIT(B1015,"2019-12-31")</f>
        <v>12.2534970923</v>
      </c>
      <c r="Y1015" s="6">
        <f>[1]!EM_S_FA_YOY_NETPROFIT(B1015,"2020-12-31")</f>
        <v>-10.6206176506</v>
      </c>
      <c r="Z1015" s="6">
        <f>[1]!EM_S_FA_YOY_NETPROFIT(B1015,"2021-12-31")</f>
        <v>103.4174527655</v>
      </c>
      <c r="AA1015" s="6">
        <f>[1]!EM_S_FA_YOY_NETPROFIT(B1015,"2022-12-31")</f>
        <v>-25.3111922722</v>
      </c>
      <c r="AB1015" s="7">
        <f t="shared" si="94"/>
        <v>22.495214280900001</v>
      </c>
      <c r="AC1015" s="8">
        <f t="shared" si="95"/>
        <v>70.464599315521966</v>
      </c>
    </row>
    <row r="1016" spans="1:29" ht="16.5" x14ac:dyDescent="0.45">
      <c r="A1016" s="9">
        <v>1096</v>
      </c>
      <c r="B1016" s="5" t="s">
        <v>3673</v>
      </c>
      <c r="C1016" s="5" t="s">
        <v>3674</v>
      </c>
      <c r="D1016" s="5" t="s">
        <v>3675</v>
      </c>
      <c r="E1016" s="5" t="s">
        <v>259</v>
      </c>
      <c r="F1016" s="5" t="s">
        <v>11771</v>
      </c>
      <c r="G1016" s="5">
        <v>22</v>
      </c>
      <c r="H1016" s="5">
        <v>3</v>
      </c>
      <c r="I1016" s="5">
        <f t="shared" si="90"/>
        <v>4</v>
      </c>
      <c r="J1016" s="5">
        <f t="shared" si="91"/>
        <v>7</v>
      </c>
      <c r="K1016" s="5"/>
      <c r="L1016" s="5"/>
      <c r="M1016" s="5"/>
      <c r="N1016" s="5"/>
      <c r="O1016" s="5" t="s">
        <v>3676</v>
      </c>
      <c r="P1016" s="6">
        <f>[1]!EM_S_INFO_EMPLOYEE(B1016,"2019")</f>
        <v>6527</v>
      </c>
      <c r="Q1016" s="6">
        <f>[1]!EM_S_STM07_IS(B1016,"83","2019-12-31","1",1000000000)</f>
        <v>14.689715624190001</v>
      </c>
      <c r="R1016" s="6">
        <f>[1]!EM_S_FA_YOY_OR(B1016,"2019-12-31")</f>
        <v>17.296990202700002</v>
      </c>
      <c r="S1016" s="6">
        <f>[1]!EM_S_FA_YOY_OR(B1016,"2020-12-31")</f>
        <v>1.9962905143</v>
      </c>
      <c r="T1016" s="6">
        <f>[1]!EM_S_FA_YOY_OR(B1016,"2021-12-31")</f>
        <v>-7.0343774581999998</v>
      </c>
      <c r="U1016" s="6">
        <f>[1]!EM_S_FA_YOY_OR(B1016,"2022-12-31")</f>
        <v>-17.617054275800001</v>
      </c>
      <c r="V1016" s="7">
        <f t="shared" si="92"/>
        <v>-7.5517137398999994</v>
      </c>
      <c r="W1016" s="8">
        <f t="shared" si="93"/>
        <v>9.8169012975127803</v>
      </c>
      <c r="X1016" s="6">
        <f>[1]!EM_S_FA_YOY_NETPROFIT(B1016,"2019-12-31")</f>
        <v>-18.5636402447</v>
      </c>
      <c r="Y1016" s="6">
        <f>[1]!EM_S_FA_YOY_NETPROFIT(B1016,"2020-12-31")</f>
        <v>8.6691064910000009</v>
      </c>
      <c r="Z1016" s="6">
        <f>[1]!EM_S_FA_YOY_NETPROFIT(B1016,"2021-12-31")</f>
        <v>-14.747433603699999</v>
      </c>
      <c r="AA1016" s="6">
        <f>[1]!EM_S_FA_YOY_NETPROFIT(B1016,"2022-12-31")</f>
        <v>-379.54001964219998</v>
      </c>
      <c r="AB1016" s="7">
        <f t="shared" si="94"/>
        <v>-128.5394489183</v>
      </c>
      <c r="AC1016" s="8">
        <f t="shared" si="95"/>
        <v>217.68796123188423</v>
      </c>
    </row>
    <row r="1017" spans="1:29" ht="16.5" x14ac:dyDescent="0.45">
      <c r="A1017" s="9">
        <v>1097</v>
      </c>
      <c r="B1017" s="5" t="s">
        <v>3677</v>
      </c>
      <c r="C1017" s="5" t="s">
        <v>3678</v>
      </c>
      <c r="D1017" s="5" t="s">
        <v>3679</v>
      </c>
      <c r="E1017" s="5" t="s">
        <v>268</v>
      </c>
      <c r="F1017" s="5" t="s">
        <v>11765</v>
      </c>
      <c r="G1017" s="5">
        <v>16</v>
      </c>
      <c r="H1017" s="5">
        <v>3</v>
      </c>
      <c r="I1017" s="5">
        <f t="shared" si="90"/>
        <v>1</v>
      </c>
      <c r="J1017" s="5">
        <f t="shared" si="91"/>
        <v>9</v>
      </c>
      <c r="K1017" s="5"/>
      <c r="L1017" s="5"/>
      <c r="M1017" s="5"/>
      <c r="N1017" s="5"/>
      <c r="O1017" s="5" t="s">
        <v>3676</v>
      </c>
      <c r="P1017" s="6">
        <f>[1]!EM_S_INFO_EMPLOYEE(B1017,"2019")</f>
        <v>9618</v>
      </c>
      <c r="Q1017" s="6">
        <f>[1]!EM_S_STM07_IS(B1017,"83","2019-12-31","1",1000000000)</f>
        <v>5.8252944988499999</v>
      </c>
      <c r="R1017" s="6">
        <f>[1]!EM_S_FA_YOY_OR(B1017,"2019-12-31")</f>
        <v>20.993343805599999</v>
      </c>
      <c r="S1017" s="6">
        <f>[1]!EM_S_FA_YOY_OR(B1017,"2020-12-31")</f>
        <v>50.7645609745</v>
      </c>
      <c r="T1017" s="6">
        <f>[1]!EM_S_FA_YOY_OR(B1017,"2021-12-31")</f>
        <v>15.192910319699999</v>
      </c>
      <c r="U1017" s="6">
        <f>[1]!EM_S_FA_YOY_OR(B1017,"2022-12-31")</f>
        <v>23.881548894400002</v>
      </c>
      <c r="V1017" s="7">
        <f t="shared" si="92"/>
        <v>29.946340062866668</v>
      </c>
      <c r="W1017" s="8">
        <f t="shared" si="93"/>
        <v>18.545130129352476</v>
      </c>
      <c r="X1017" s="6">
        <f>[1]!EM_S_FA_YOY_NETPROFIT(B1017,"2019-12-31")</f>
        <v>1.7013679906000001</v>
      </c>
      <c r="Y1017" s="6">
        <f>[1]!EM_S_FA_YOY_NETPROFIT(B1017,"2020-12-31")</f>
        <v>101.4664431827</v>
      </c>
      <c r="Z1017" s="6">
        <f>[1]!EM_S_FA_YOY_NETPROFIT(B1017,"2021-12-31")</f>
        <v>10.428704768899999</v>
      </c>
      <c r="AA1017" s="6">
        <f>[1]!EM_S_FA_YOY_NETPROFIT(B1017,"2022-12-31")</f>
        <v>75.668233900700002</v>
      </c>
      <c r="AB1017" s="7">
        <f t="shared" si="94"/>
        <v>62.521127284100004</v>
      </c>
      <c r="AC1017" s="8">
        <f t="shared" si="95"/>
        <v>46.921234672225481</v>
      </c>
    </row>
    <row r="1018" spans="1:29" ht="16.5" x14ac:dyDescent="0.45">
      <c r="A1018" s="9">
        <v>1098</v>
      </c>
      <c r="B1018" s="5" t="s">
        <v>3680</v>
      </c>
      <c r="C1018" s="5" t="s">
        <v>3681</v>
      </c>
      <c r="D1018" s="5" t="s">
        <v>3682</v>
      </c>
      <c r="E1018" s="5" t="s">
        <v>1297</v>
      </c>
      <c r="F1018" s="5" t="s">
        <v>11771</v>
      </c>
      <c r="G1018" s="5">
        <v>22</v>
      </c>
      <c r="H1018" s="5">
        <v>3</v>
      </c>
      <c r="I1018" s="5">
        <f t="shared" si="90"/>
        <v>4</v>
      </c>
      <c r="J1018" s="5">
        <f t="shared" si="91"/>
        <v>7</v>
      </c>
      <c r="K1018" s="5"/>
      <c r="L1018" s="5"/>
      <c r="M1018" s="5"/>
      <c r="N1018" s="5"/>
      <c r="O1018" s="5" t="s">
        <v>3683</v>
      </c>
      <c r="P1018" s="6">
        <f>[1]!EM_S_INFO_EMPLOYEE(B1018,"2019")</f>
        <v>1148</v>
      </c>
      <c r="Q1018" s="6">
        <f>[1]!EM_S_STM07_IS(B1018,"83","2019-12-31","1",1000000000)</f>
        <v>1.7365959278400001</v>
      </c>
      <c r="R1018" s="6">
        <f>[1]!EM_S_FA_YOY_OR(B1018,"2019-12-31")</f>
        <v>77.273840950999997</v>
      </c>
      <c r="S1018" s="6">
        <f>[1]!EM_S_FA_YOY_OR(B1018,"2020-12-31")</f>
        <v>47.5239988975</v>
      </c>
      <c r="T1018" s="6">
        <f>[1]!EM_S_FA_YOY_OR(B1018,"2021-12-31")</f>
        <v>48.610600884999997</v>
      </c>
      <c r="U1018" s="6">
        <f>[1]!EM_S_FA_YOY_OR(B1018,"2022-12-31")</f>
        <v>2.8261359577</v>
      </c>
      <c r="V1018" s="7">
        <f t="shared" si="92"/>
        <v>32.9869119134</v>
      </c>
      <c r="W1018" s="8">
        <f t="shared" si="93"/>
        <v>26.125647947127696</v>
      </c>
      <c r="X1018" s="6">
        <f>[1]!EM_S_FA_YOY_NETPROFIT(B1018,"2019-12-31")</f>
        <v>106.5413015787</v>
      </c>
      <c r="Y1018" s="6">
        <f>[1]!EM_S_FA_YOY_NETPROFIT(B1018,"2020-12-31")</f>
        <v>156.0618482587</v>
      </c>
      <c r="Z1018" s="6">
        <f>[1]!EM_S_FA_YOY_NETPROFIT(B1018,"2021-12-31")</f>
        <v>-49.976785522199997</v>
      </c>
      <c r="AA1018" s="6">
        <f>[1]!EM_S_FA_YOY_NETPROFIT(B1018,"2022-12-31")</f>
        <v>-36.8900728757</v>
      </c>
      <c r="AB1018" s="7">
        <f t="shared" si="94"/>
        <v>23.064996620266665</v>
      </c>
      <c r="AC1018" s="8">
        <f t="shared" si="95"/>
        <v>115.36436807469887</v>
      </c>
    </row>
    <row r="1019" spans="1:29" ht="16.5" x14ac:dyDescent="0.45">
      <c r="A1019" s="9">
        <v>1099</v>
      </c>
      <c r="B1019" s="5" t="s">
        <v>3684</v>
      </c>
      <c r="C1019" s="5" t="s">
        <v>3685</v>
      </c>
      <c r="D1019" s="5" t="s">
        <v>3686</v>
      </c>
      <c r="E1019" s="5" t="s">
        <v>176</v>
      </c>
      <c r="F1019" s="5" t="s">
        <v>11757</v>
      </c>
      <c r="G1019" s="5">
        <v>7</v>
      </c>
      <c r="H1019" s="5">
        <v>2</v>
      </c>
      <c r="I1019" s="5">
        <f t="shared" si="90"/>
        <v>4</v>
      </c>
      <c r="J1019" s="5">
        <f t="shared" si="91"/>
        <v>11</v>
      </c>
      <c r="K1019" s="5"/>
      <c r="L1019" s="5"/>
      <c r="M1019" s="5"/>
      <c r="N1019" s="5"/>
      <c r="O1019" s="5" t="s">
        <v>3683</v>
      </c>
      <c r="P1019" s="6">
        <f>[1]!EM_S_INFO_EMPLOYEE(B1019,"2019")</f>
        <v>1396</v>
      </c>
      <c r="Q1019" s="6">
        <f>[1]!EM_S_STM07_IS(B1019,"83","2019-12-31","1",1000000000)</f>
        <v>0.73685008718</v>
      </c>
      <c r="R1019" s="6">
        <f>[1]!EM_S_FA_YOY_OR(B1019,"2019-12-31")</f>
        <v>22.016935849300001</v>
      </c>
      <c r="S1019" s="6">
        <f>[1]!EM_S_FA_YOY_OR(B1019,"2020-12-31")</f>
        <v>18.024045330300002</v>
      </c>
      <c r="T1019" s="6">
        <f>[1]!EM_S_FA_YOY_OR(B1019,"2021-12-31")</f>
        <v>7.4059450551000001</v>
      </c>
      <c r="U1019" s="6">
        <f>[1]!EM_S_FA_YOY_OR(B1019,"2022-12-31")</f>
        <v>29.115197321099998</v>
      </c>
      <c r="V1019" s="7">
        <f t="shared" si="92"/>
        <v>18.181729235500001</v>
      </c>
      <c r="W1019" s="8">
        <f t="shared" si="93"/>
        <v>10.855485094995791</v>
      </c>
      <c r="X1019" s="6">
        <f>[1]!EM_S_FA_YOY_NETPROFIT(B1019,"2019-12-31")</f>
        <v>328.13754437879999</v>
      </c>
      <c r="Y1019" s="6">
        <f>[1]!EM_S_FA_YOY_NETPROFIT(B1019,"2020-12-31")</f>
        <v>127.82229875500001</v>
      </c>
      <c r="Z1019" s="6">
        <f>[1]!EM_S_FA_YOY_NETPROFIT(B1019,"2021-12-31")</f>
        <v>50.046295876599999</v>
      </c>
      <c r="AA1019" s="6">
        <f>[1]!EM_S_FA_YOY_NETPROFIT(B1019,"2022-12-31")</f>
        <v>13.7052809392</v>
      </c>
      <c r="AB1019" s="7">
        <f t="shared" si="94"/>
        <v>63.857958523599997</v>
      </c>
      <c r="AC1019" s="8">
        <f t="shared" si="95"/>
        <v>58.298756055329392</v>
      </c>
    </row>
    <row r="1020" spans="1:29" ht="16.5" x14ac:dyDescent="0.45">
      <c r="A1020" s="9">
        <v>1100</v>
      </c>
      <c r="B1020" s="5" t="s">
        <v>3687</v>
      </c>
      <c r="C1020" s="5" t="s">
        <v>3688</v>
      </c>
      <c r="D1020" s="5" t="s">
        <v>3689</v>
      </c>
      <c r="E1020" s="5" t="s">
        <v>249</v>
      </c>
      <c r="F1020" s="5" t="s">
        <v>11774</v>
      </c>
      <c r="G1020" s="5">
        <v>25</v>
      </c>
      <c r="H1020" s="5">
        <v>3</v>
      </c>
      <c r="I1020" s="5">
        <f t="shared" si="90"/>
        <v>2</v>
      </c>
      <c r="J1020" s="5">
        <f t="shared" si="91"/>
        <v>10</v>
      </c>
      <c r="K1020" s="5"/>
      <c r="L1020" s="5"/>
      <c r="M1020" s="5"/>
      <c r="N1020" s="5"/>
      <c r="O1020" s="5" t="s">
        <v>3690</v>
      </c>
      <c r="P1020" s="6">
        <f>[1]!EM_S_INFO_EMPLOYEE(B1020,"2019")</f>
        <v>35209</v>
      </c>
      <c r="Q1020" s="6">
        <f>[1]!EM_S_STM07_IS(B1020,"83","2019-12-31","1",1000000000)</f>
        <v>9.1761299958899993</v>
      </c>
      <c r="R1020" s="6">
        <f>[1]!EM_S_FA_YOY_OR(B1020,"2019-12-31")</f>
        <v>47.124385547099997</v>
      </c>
      <c r="S1020" s="6">
        <f>[1]!EM_S_FA_YOY_OR(B1020,"2020-12-31")</f>
        <v>22.082994683599999</v>
      </c>
      <c r="T1020" s="6">
        <f>[1]!EM_S_FA_YOY_OR(B1020,"2021-12-31")</f>
        <v>-38.301925002099999</v>
      </c>
      <c r="U1020" s="6">
        <f>[1]!EM_S_FA_YOY_OR(B1020,"2022-12-31")</f>
        <v>-30.1937610373</v>
      </c>
      <c r="V1020" s="7">
        <f t="shared" si="92"/>
        <v>-15.4708971186</v>
      </c>
      <c r="W1020" s="8">
        <f t="shared" si="93"/>
        <v>32.774329479617563</v>
      </c>
      <c r="X1020" s="6">
        <f>[1]!EM_S_FA_YOY_NETPROFIT(B1020,"2019-12-31")</f>
        <v>56.523754455300001</v>
      </c>
      <c r="Y1020" s="6">
        <f>[1]!EM_S_FA_YOY_NETPROFIT(B1020,"2020-12-31")</f>
        <v>27.696164023200001</v>
      </c>
      <c r="Z1020" s="6">
        <f>[1]!EM_S_FA_YOY_NETPROFIT(B1020,"2021-12-31")</f>
        <v>-202.82871379310001</v>
      </c>
      <c r="AA1020" s="6">
        <f>[1]!EM_S_FA_YOY_NETPROFIT(B1020,"2022-12-31")</f>
        <v>53.489896661300001</v>
      </c>
      <c r="AB1020" s="7">
        <f t="shared" si="94"/>
        <v>-40.547551036199998</v>
      </c>
      <c r="AC1020" s="8">
        <f t="shared" si="95"/>
        <v>141.13012081108005</v>
      </c>
    </row>
    <row r="1021" spans="1:29" ht="16.5" x14ac:dyDescent="0.45">
      <c r="A1021" s="9">
        <v>1101</v>
      </c>
      <c r="B1021" s="5" t="s">
        <v>3691</v>
      </c>
      <c r="C1021" s="5" t="s">
        <v>3692</v>
      </c>
      <c r="D1021" s="5" t="s">
        <v>3693</v>
      </c>
      <c r="E1021" s="5" t="s">
        <v>120</v>
      </c>
      <c r="F1021" s="5" t="s">
        <v>11764</v>
      </c>
      <c r="G1021" s="5">
        <v>15</v>
      </c>
      <c r="H1021" s="5">
        <v>3</v>
      </c>
      <c r="I1021" s="5">
        <f t="shared" si="90"/>
        <v>2</v>
      </c>
      <c r="J1021" s="5">
        <f t="shared" si="91"/>
        <v>8</v>
      </c>
      <c r="K1021" s="5"/>
      <c r="L1021" s="5"/>
      <c r="M1021" s="5"/>
      <c r="N1021" s="5"/>
      <c r="O1021" s="5" t="s">
        <v>3690</v>
      </c>
      <c r="P1021" s="6">
        <f>[1]!EM_S_INFO_EMPLOYEE(B1021,"2019")</f>
        <v>4692</v>
      </c>
      <c r="Q1021" s="6">
        <f>[1]!EM_S_STM07_IS(B1021,"83","2019-12-31","1",1000000000)</f>
        <v>21.090469468639998</v>
      </c>
      <c r="R1021" s="6">
        <f>[1]!EM_S_FA_YOY_OR(B1021,"2019-12-31")</f>
        <v>-5.1907989855999999</v>
      </c>
      <c r="S1021" s="6">
        <f>[1]!EM_S_FA_YOY_OR(B1021,"2020-12-31")</f>
        <v>3.5214758582000001</v>
      </c>
      <c r="T1021" s="6">
        <f>[1]!EM_S_FA_YOY_OR(B1021,"2021-12-31")</f>
        <v>35.868489441199998</v>
      </c>
      <c r="U1021" s="6">
        <f>[1]!EM_S_FA_YOY_OR(B1021,"2022-12-31")</f>
        <v>12.409301706899999</v>
      </c>
      <c r="V1021" s="7">
        <f t="shared" si="92"/>
        <v>17.266422335433333</v>
      </c>
      <c r="W1021" s="8">
        <f t="shared" si="93"/>
        <v>16.711554013160764</v>
      </c>
      <c r="X1021" s="6">
        <f>[1]!EM_S_FA_YOY_NETPROFIT(B1021,"2019-12-31")</f>
        <v>-4.9181527361999997</v>
      </c>
      <c r="Y1021" s="6">
        <f>[1]!EM_S_FA_YOY_NETPROFIT(B1021,"2020-12-31")</f>
        <v>-1.7990022774000001</v>
      </c>
      <c r="Z1021" s="6">
        <f>[1]!EM_S_FA_YOY_NETPROFIT(B1021,"2021-12-31")</f>
        <v>-125.5411739374</v>
      </c>
      <c r="AA1021" s="6">
        <f>[1]!EM_S_FA_YOY_NETPROFIT(B1021,"2022-12-31")</f>
        <v>139.5371300347</v>
      </c>
      <c r="AB1021" s="7">
        <f t="shared" si="94"/>
        <v>4.0656512732999959</v>
      </c>
      <c r="AC1021" s="8">
        <f t="shared" si="95"/>
        <v>132.63642949858672</v>
      </c>
    </row>
    <row r="1022" spans="1:29" ht="16.5" x14ac:dyDescent="0.45">
      <c r="A1022" s="9">
        <v>1102</v>
      </c>
      <c r="B1022" s="5" t="s">
        <v>3694</v>
      </c>
      <c r="C1022" s="5" t="s">
        <v>3695</v>
      </c>
      <c r="D1022" s="5" t="s">
        <v>3696</v>
      </c>
      <c r="E1022" s="5" t="s">
        <v>7</v>
      </c>
      <c r="F1022" s="5" t="s">
        <v>11753</v>
      </c>
      <c r="G1022" s="5">
        <v>3</v>
      </c>
      <c r="H1022" s="5">
        <v>3</v>
      </c>
      <c r="I1022" s="5">
        <f t="shared" si="90"/>
        <v>4</v>
      </c>
      <c r="J1022" s="5">
        <f t="shared" si="91"/>
        <v>7</v>
      </c>
      <c r="K1022" s="5"/>
      <c r="L1022" s="5"/>
      <c r="M1022" s="5"/>
      <c r="N1022" s="5"/>
      <c r="O1022" s="5" t="s">
        <v>3697</v>
      </c>
      <c r="P1022" s="6">
        <f>[1]!EM_S_INFO_EMPLOYEE(B1022,"2019")</f>
        <v>2832</v>
      </c>
      <c r="Q1022" s="6">
        <f>[1]!EM_S_STM07_IS(B1022,"83","2019-12-31","1",1000000000)</f>
        <v>1.1641916651399999</v>
      </c>
      <c r="R1022" s="6">
        <f>[1]!EM_S_FA_YOY_OR(B1022,"2019-12-31")</f>
        <v>28.841141428299998</v>
      </c>
      <c r="S1022" s="6">
        <f>[1]!EM_S_FA_YOY_OR(B1022,"2020-12-31")</f>
        <v>17.780362135200001</v>
      </c>
      <c r="T1022" s="6">
        <f>[1]!EM_S_FA_YOY_OR(B1022,"2021-12-31")</f>
        <v>9.7509174286999993</v>
      </c>
      <c r="U1022" s="6">
        <f>[1]!EM_S_FA_YOY_OR(B1022,"2022-12-31")</f>
        <v>-8.5880307312999999</v>
      </c>
      <c r="V1022" s="7">
        <f t="shared" si="92"/>
        <v>6.3144162775333328</v>
      </c>
      <c r="W1022" s="8">
        <f t="shared" si="93"/>
        <v>13.515923598185934</v>
      </c>
      <c r="X1022" s="6">
        <f>[1]!EM_S_FA_YOY_NETPROFIT(B1022,"2019-12-31")</f>
        <v>47.6539871604</v>
      </c>
      <c r="Y1022" s="6">
        <f>[1]!EM_S_FA_YOY_NETPROFIT(B1022,"2020-12-31")</f>
        <v>13.0970196696</v>
      </c>
      <c r="Z1022" s="6">
        <f>[1]!EM_S_FA_YOY_NETPROFIT(B1022,"2021-12-31")</f>
        <v>1.710819968</v>
      </c>
      <c r="AA1022" s="6">
        <f>[1]!EM_S_FA_YOY_NETPROFIT(B1022,"2022-12-31")</f>
        <v>-84.868277094000007</v>
      </c>
      <c r="AB1022" s="7">
        <f t="shared" si="94"/>
        <v>-23.353479152133335</v>
      </c>
      <c r="AC1022" s="8">
        <f t="shared" si="95"/>
        <v>53.576712854398707</v>
      </c>
    </row>
    <row r="1023" spans="1:29" ht="16.5" x14ac:dyDescent="0.45">
      <c r="A1023" s="9">
        <v>1103</v>
      </c>
      <c r="B1023" s="5" t="s">
        <v>3698</v>
      </c>
      <c r="C1023" s="5" t="s">
        <v>3699</v>
      </c>
      <c r="D1023" s="5" t="s">
        <v>3700</v>
      </c>
      <c r="E1023" s="5" t="s">
        <v>259</v>
      </c>
      <c r="F1023" s="5" t="s">
        <v>11757</v>
      </c>
      <c r="G1023" s="5">
        <v>7</v>
      </c>
      <c r="H1023" s="5">
        <v>2</v>
      </c>
      <c r="I1023" s="5">
        <f t="shared" si="90"/>
        <v>4</v>
      </c>
      <c r="J1023" s="5">
        <f t="shared" si="91"/>
        <v>11</v>
      </c>
      <c r="K1023" s="5"/>
      <c r="L1023" s="5"/>
      <c r="M1023" s="5"/>
      <c r="N1023" s="5"/>
      <c r="O1023" s="5" t="s">
        <v>3697</v>
      </c>
      <c r="P1023" s="6">
        <f>[1]!EM_S_INFO_EMPLOYEE(B1023,"2019")</f>
        <v>1878</v>
      </c>
      <c r="Q1023" s="6">
        <f>[1]!EM_S_STM07_IS(B1023,"83","2019-12-31","1",1000000000)</f>
        <v>5.1260103134400001</v>
      </c>
      <c r="R1023" s="6">
        <f>[1]!EM_S_FA_YOY_OR(B1023,"2019-12-31")</f>
        <v>5.6468967960000001</v>
      </c>
      <c r="S1023" s="6">
        <f>[1]!EM_S_FA_YOY_OR(B1023,"2020-12-31")</f>
        <v>-41.156632697100001</v>
      </c>
      <c r="T1023" s="6">
        <f>[1]!EM_S_FA_YOY_OR(B1023,"2021-12-31")</f>
        <v>-16.159029006000001</v>
      </c>
      <c r="U1023" s="6">
        <f>[1]!EM_S_FA_YOY_OR(B1023,"2022-12-31")</f>
        <v>164.33928944549999</v>
      </c>
      <c r="V1023" s="7">
        <f t="shared" si="92"/>
        <v>35.674542580799994</v>
      </c>
      <c r="W1023" s="8">
        <f t="shared" si="93"/>
        <v>112.12574575846672</v>
      </c>
      <c r="X1023" s="6">
        <f>[1]!EM_S_FA_YOY_NETPROFIT(B1023,"2019-12-31")</f>
        <v>-1402.5143991968</v>
      </c>
      <c r="Y1023" s="6">
        <f>[1]!EM_S_FA_YOY_NETPROFIT(B1023,"2020-12-31")</f>
        <v>101.7692432219</v>
      </c>
      <c r="Z1023" s="6">
        <f>[1]!EM_S_FA_YOY_NETPROFIT(B1023,"2021-12-31")</f>
        <v>-1806.7604874495</v>
      </c>
      <c r="AA1023" s="6">
        <f>[1]!EM_S_FA_YOY_NETPROFIT(B1023,"2022-12-31")</f>
        <v>-96.963179559300002</v>
      </c>
      <c r="AB1023" s="7">
        <f t="shared" si="94"/>
        <v>-600.65147459563332</v>
      </c>
      <c r="AC1023" s="8">
        <f t="shared" si="95"/>
        <v>1049.2367974540439</v>
      </c>
    </row>
    <row r="1024" spans="1:29" ht="16.5" x14ac:dyDescent="0.45">
      <c r="A1024" s="9">
        <v>1104</v>
      </c>
      <c r="B1024" s="5" t="s">
        <v>3701</v>
      </c>
      <c r="C1024" s="5" t="s">
        <v>3702</v>
      </c>
      <c r="D1024" s="5" t="s">
        <v>3703</v>
      </c>
      <c r="E1024" s="5" t="s">
        <v>240</v>
      </c>
      <c r="F1024" s="5" t="s">
        <v>11756</v>
      </c>
      <c r="G1024" s="5">
        <v>6</v>
      </c>
      <c r="H1024" s="5">
        <v>2</v>
      </c>
      <c r="I1024" s="5">
        <f t="shared" si="90"/>
        <v>2</v>
      </c>
      <c r="J1024" s="5">
        <f t="shared" si="91"/>
        <v>11</v>
      </c>
      <c r="K1024" s="5"/>
      <c r="L1024" s="5"/>
      <c r="M1024" s="5"/>
      <c r="N1024" s="5"/>
      <c r="O1024" s="5" t="s">
        <v>3704</v>
      </c>
      <c r="P1024" s="6">
        <f>[1]!EM_S_INFO_EMPLOYEE(B1024,"2019")</f>
        <v>1634</v>
      </c>
      <c r="Q1024" s="6">
        <f>[1]!EM_S_STM07_IS(B1024,"83","2019-12-31","1",1000000000)</f>
        <v>9.9735036021900001</v>
      </c>
      <c r="R1024" s="6">
        <f>[1]!EM_S_FA_YOY_OR(B1024,"2019-12-31")</f>
        <v>50.626445920899997</v>
      </c>
      <c r="S1024" s="6">
        <f>[1]!EM_S_FA_YOY_OR(B1024,"2020-12-31")</f>
        <v>-70.759822631500001</v>
      </c>
      <c r="T1024" s="6">
        <f>[1]!EM_S_FA_YOY_OR(B1024,"2021-12-31")</f>
        <v>20.8644813734</v>
      </c>
      <c r="U1024" s="6">
        <f>[1]!EM_S_FA_YOY_OR(B1024,"2022-12-31")</f>
        <v>10.4397564145</v>
      </c>
      <c r="V1024" s="7">
        <f t="shared" si="92"/>
        <v>-13.151861614533336</v>
      </c>
      <c r="W1024" s="8">
        <f t="shared" si="93"/>
        <v>50.161505180929744</v>
      </c>
      <c r="X1024" s="6">
        <f>[1]!EM_S_FA_YOY_NETPROFIT(B1024,"2019-12-31")</f>
        <v>147.540153479</v>
      </c>
      <c r="Y1024" s="6">
        <f>[1]!EM_S_FA_YOY_NETPROFIT(B1024,"2020-12-31")</f>
        <v>-78.410949817900004</v>
      </c>
      <c r="Z1024" s="6">
        <f>[1]!EM_S_FA_YOY_NETPROFIT(B1024,"2021-12-31")</f>
        <v>23.997609558899999</v>
      </c>
      <c r="AA1024" s="6">
        <f>[1]!EM_S_FA_YOY_NETPROFIT(B1024,"2022-12-31")</f>
        <v>-1.7567666953000001</v>
      </c>
      <c r="AB1024" s="7">
        <f t="shared" si="94"/>
        <v>-18.723368984766669</v>
      </c>
      <c r="AC1024" s="8">
        <f t="shared" si="95"/>
        <v>53.270793624129482</v>
      </c>
    </row>
    <row r="1025" spans="1:29" ht="16.5" x14ac:dyDescent="0.45">
      <c r="A1025" s="9">
        <v>1105</v>
      </c>
      <c r="B1025" s="5" t="s">
        <v>3705</v>
      </c>
      <c r="C1025" s="5" t="s">
        <v>3706</v>
      </c>
      <c r="D1025" s="5" t="s">
        <v>3707</v>
      </c>
      <c r="E1025" s="5" t="s">
        <v>33</v>
      </c>
      <c r="F1025" s="5" t="s">
        <v>11760</v>
      </c>
      <c r="G1025" s="5">
        <v>11</v>
      </c>
      <c r="H1025" s="5">
        <v>2</v>
      </c>
      <c r="I1025" s="5">
        <f t="shared" si="90"/>
        <v>3</v>
      </c>
      <c r="J1025" s="5">
        <f t="shared" si="91"/>
        <v>3</v>
      </c>
      <c r="K1025" s="5"/>
      <c r="L1025" s="5"/>
      <c r="M1025" s="5"/>
      <c r="N1025" s="5"/>
      <c r="O1025" s="5" t="s">
        <v>3704</v>
      </c>
      <c r="P1025" s="6">
        <f>[1]!EM_S_INFO_EMPLOYEE(B1025,"2019")</f>
        <v>4151</v>
      </c>
      <c r="Q1025" s="6">
        <f>[1]!EM_S_STM07_IS(B1025,"83","2019-12-31","1",1000000000)</f>
        <v>3.0072551554000002</v>
      </c>
      <c r="R1025" s="6">
        <f>[1]!EM_S_FA_YOY_OR(B1025,"2019-12-31")</f>
        <v>12.9888698408</v>
      </c>
      <c r="S1025" s="6">
        <f>[1]!EM_S_FA_YOY_OR(B1025,"2020-12-31")</f>
        <v>-4.3500939864000001</v>
      </c>
      <c r="T1025" s="6">
        <f>[1]!EM_S_FA_YOY_OR(B1025,"2021-12-31")</f>
        <v>27.4220471651</v>
      </c>
      <c r="U1025" s="6">
        <f>[1]!EM_S_FA_YOY_OR(B1025,"2022-12-31")</f>
        <v>1.1925930778</v>
      </c>
      <c r="V1025" s="7">
        <f t="shared" si="92"/>
        <v>8.0881820854999997</v>
      </c>
      <c r="W1025" s="8">
        <f t="shared" si="93"/>
        <v>16.971420069046808</v>
      </c>
      <c r="X1025" s="6">
        <f>[1]!EM_S_FA_YOY_NETPROFIT(B1025,"2019-12-31")</f>
        <v>-80.069848322599995</v>
      </c>
      <c r="Y1025" s="6">
        <f>[1]!EM_S_FA_YOY_NETPROFIT(B1025,"2020-12-31")</f>
        <v>233.44694474830001</v>
      </c>
      <c r="Z1025" s="6">
        <f>[1]!EM_S_FA_YOY_NETPROFIT(B1025,"2021-12-31")</f>
        <v>66.168640932200006</v>
      </c>
      <c r="AA1025" s="6">
        <f>[1]!EM_S_FA_YOY_NETPROFIT(B1025,"2022-12-31")</f>
        <v>-83.257507977900005</v>
      </c>
      <c r="AB1025" s="7">
        <f t="shared" si="94"/>
        <v>72.119359234200019</v>
      </c>
      <c r="AC1025" s="8">
        <f t="shared" si="95"/>
        <v>158.43606243650083</v>
      </c>
    </row>
    <row r="1026" spans="1:29" ht="16.5" x14ac:dyDescent="0.45">
      <c r="A1026" s="9">
        <v>1106</v>
      </c>
      <c r="B1026" s="5" t="s">
        <v>3708</v>
      </c>
      <c r="C1026" s="5" t="s">
        <v>3709</v>
      </c>
      <c r="D1026" s="5" t="s">
        <v>3710</v>
      </c>
      <c r="E1026" s="5" t="s">
        <v>293</v>
      </c>
      <c r="F1026" s="5" t="s">
        <v>11759</v>
      </c>
      <c r="G1026" s="5">
        <v>9</v>
      </c>
      <c r="H1026" s="5">
        <v>2</v>
      </c>
      <c r="I1026" s="5">
        <f t="shared" ref="I1026:I1089" si="96">VLOOKUP(F1026,K:N,4,FALSE)</f>
        <v>3</v>
      </c>
      <c r="J1026" s="5">
        <f t="shared" ref="J1026:J1089" si="97">VLOOKUP(F1026,K:L,2,FALSE)</f>
        <v>2</v>
      </c>
      <c r="K1026" s="5"/>
      <c r="L1026" s="5"/>
      <c r="M1026" s="5"/>
      <c r="N1026" s="5"/>
      <c r="O1026" s="5" t="s">
        <v>3704</v>
      </c>
      <c r="P1026" s="6">
        <f>[1]!EM_S_INFO_EMPLOYEE(B1026,"2019")</f>
        <v>2024</v>
      </c>
      <c r="Q1026" s="6">
        <f>[1]!EM_S_STM07_IS(B1026,"83","2019-12-31","1",1000000000)</f>
        <v>1.0946687417800001</v>
      </c>
      <c r="R1026" s="6">
        <f>[1]!EM_S_FA_YOY_OR(B1026,"2019-12-31")</f>
        <v>7.8103890189999996</v>
      </c>
      <c r="S1026" s="6">
        <f>[1]!EM_S_FA_YOY_OR(B1026,"2020-12-31")</f>
        <v>-2.6795489613000001</v>
      </c>
      <c r="T1026" s="6">
        <f>[1]!EM_S_FA_YOY_OR(B1026,"2021-12-31")</f>
        <v>59.4847232077</v>
      </c>
      <c r="U1026" s="6">
        <f>[1]!EM_S_FA_YOY_OR(B1026,"2022-12-31")</f>
        <v>-11.939705431</v>
      </c>
      <c r="V1026" s="7">
        <f t="shared" ref="V1026:V1089" si="98">AVERAGE(S1026:U1026)</f>
        <v>14.9551562718</v>
      </c>
      <c r="W1026" s="8">
        <f t="shared" ref="W1026:W1089" si="99">STDEV(S1026:U1026)</f>
        <v>38.840692232308768</v>
      </c>
      <c r="X1026" s="6">
        <f>[1]!EM_S_FA_YOY_NETPROFIT(B1026,"2019-12-31")</f>
        <v>2.9591662702999999</v>
      </c>
      <c r="Y1026" s="6">
        <f>[1]!EM_S_FA_YOY_NETPROFIT(B1026,"2020-12-31")</f>
        <v>-70.601441816399998</v>
      </c>
      <c r="Z1026" s="6">
        <f>[1]!EM_S_FA_YOY_NETPROFIT(B1026,"2021-12-31")</f>
        <v>508.77728122970001</v>
      </c>
      <c r="AA1026" s="6">
        <f>[1]!EM_S_FA_YOY_NETPROFIT(B1026,"2022-12-31")</f>
        <v>-33.260508184599999</v>
      </c>
      <c r="AB1026" s="7">
        <f t="shared" ref="AB1026:AB1089" si="100">AVERAGE(Y1026:AA1026)</f>
        <v>134.97177707623334</v>
      </c>
      <c r="AC1026" s="8">
        <f t="shared" ref="AC1026:AC1089" si="101">STDEV(Y1026:AA1026)</f>
        <v>324.26301443842488</v>
      </c>
    </row>
    <row r="1027" spans="1:29" ht="16.5" x14ac:dyDescent="0.45">
      <c r="A1027" s="9">
        <v>1107</v>
      </c>
      <c r="B1027" s="5" t="s">
        <v>3711</v>
      </c>
      <c r="C1027" s="5" t="s">
        <v>3712</v>
      </c>
      <c r="D1027" s="5" t="s">
        <v>3713</v>
      </c>
      <c r="E1027" s="5" t="s">
        <v>474</v>
      </c>
      <c r="F1027" s="5" t="s">
        <v>58</v>
      </c>
      <c r="G1027" s="5">
        <v>10</v>
      </c>
      <c r="H1027" s="5">
        <v>2</v>
      </c>
      <c r="I1027" s="5">
        <f t="shared" si="96"/>
        <v>3</v>
      </c>
      <c r="J1027" s="5">
        <f t="shared" si="97"/>
        <v>3</v>
      </c>
      <c r="K1027" s="5"/>
      <c r="L1027" s="5"/>
      <c r="M1027" s="5"/>
      <c r="N1027" s="5"/>
      <c r="O1027" s="5" t="s">
        <v>3714</v>
      </c>
      <c r="P1027" s="6">
        <f>[1]!EM_S_INFO_EMPLOYEE(B1027,"2019")</f>
        <v>10135</v>
      </c>
      <c r="Q1027" s="6">
        <f>[1]!EM_S_STM07_IS(B1027,"83","2019-12-31","1",1000000000)</f>
        <v>5.2762712521599999</v>
      </c>
      <c r="R1027" s="6">
        <f>[1]!EM_S_FA_YOY_OR(B1027,"2019-12-31")</f>
        <v>-3.1349091133</v>
      </c>
      <c r="S1027" s="6">
        <f>[1]!EM_S_FA_YOY_OR(B1027,"2020-12-31")</f>
        <v>33.8333331754</v>
      </c>
      <c r="T1027" s="6">
        <f>[1]!EM_S_FA_YOY_OR(B1027,"2021-12-31")</f>
        <v>12.2541043049</v>
      </c>
      <c r="U1027" s="6">
        <f>[1]!EM_S_FA_YOY_OR(B1027,"2022-12-31")</f>
        <v>-23.999648776200001</v>
      </c>
      <c r="V1027" s="7">
        <f t="shared" si="98"/>
        <v>7.3625962346999989</v>
      </c>
      <c r="W1027" s="8">
        <f t="shared" si="99"/>
        <v>29.225136248684052</v>
      </c>
      <c r="X1027" s="6">
        <f>[1]!EM_S_FA_YOY_NETPROFIT(B1027,"2019-12-31")</f>
        <v>-35.041705393299999</v>
      </c>
      <c r="Y1027" s="6">
        <f>[1]!EM_S_FA_YOY_NETPROFIT(B1027,"2020-12-31")</f>
        <v>42.326465028199998</v>
      </c>
      <c r="Z1027" s="6">
        <f>[1]!EM_S_FA_YOY_NETPROFIT(B1027,"2021-12-31")</f>
        <v>14.7649705996</v>
      </c>
      <c r="AA1027" s="6">
        <f>[1]!EM_S_FA_YOY_NETPROFIT(B1027,"2022-12-31")</f>
        <v>-76.330322853599995</v>
      </c>
      <c r="AB1027" s="7">
        <f t="shared" si="100"/>
        <v>-6.4129624085999994</v>
      </c>
      <c r="AC1027" s="8">
        <f t="shared" si="101"/>
        <v>62.0986067676359</v>
      </c>
    </row>
    <row r="1028" spans="1:29" ht="16.5" x14ac:dyDescent="0.45">
      <c r="A1028" s="9">
        <v>1108</v>
      </c>
      <c r="B1028" s="5" t="s">
        <v>3715</v>
      </c>
      <c r="C1028" s="5" t="s">
        <v>3716</v>
      </c>
      <c r="D1028" s="5" t="s">
        <v>3717</v>
      </c>
      <c r="E1028" s="5" t="s">
        <v>259</v>
      </c>
      <c r="F1028" s="5" t="s">
        <v>11775</v>
      </c>
      <c r="G1028" s="5">
        <v>26</v>
      </c>
      <c r="H1028" s="5">
        <v>2</v>
      </c>
      <c r="I1028" s="5">
        <f t="shared" si="96"/>
        <v>3</v>
      </c>
      <c r="J1028" s="5">
        <f t="shared" si="97"/>
        <v>3</v>
      </c>
      <c r="K1028" s="5"/>
      <c r="L1028" s="5"/>
      <c r="M1028" s="5"/>
      <c r="N1028" s="5"/>
      <c r="O1028" s="5" t="s">
        <v>3714</v>
      </c>
      <c r="P1028" s="6">
        <f>[1]!EM_S_INFO_EMPLOYEE(B1028,"2019")</f>
        <v>4297</v>
      </c>
      <c r="Q1028" s="6">
        <f>[1]!EM_S_STM07_IS(B1028,"83","2019-12-31","1",1000000000)</f>
        <v>1.79374364556</v>
      </c>
      <c r="R1028" s="6">
        <f>[1]!EM_S_FA_YOY_OR(B1028,"2019-12-31")</f>
        <v>-3.0723387000000001E-2</v>
      </c>
      <c r="S1028" s="6">
        <f>[1]!EM_S_FA_YOY_OR(B1028,"2020-12-31")</f>
        <v>-16.8254240698</v>
      </c>
      <c r="T1028" s="6">
        <f>[1]!EM_S_FA_YOY_OR(B1028,"2021-12-31")</f>
        <v>60.121204154300003</v>
      </c>
      <c r="U1028" s="6">
        <f>[1]!EM_S_FA_YOY_OR(B1028,"2022-12-31")</f>
        <v>1.6320599745</v>
      </c>
      <c r="V1028" s="7">
        <f t="shared" si="98"/>
        <v>14.975946686333335</v>
      </c>
      <c r="W1028" s="8">
        <f t="shared" si="99"/>
        <v>40.171387618529529</v>
      </c>
      <c r="X1028" s="6">
        <f>[1]!EM_S_FA_YOY_NETPROFIT(B1028,"2019-12-31")</f>
        <v>-48.079248212099998</v>
      </c>
      <c r="Y1028" s="6">
        <f>[1]!EM_S_FA_YOY_NETPROFIT(B1028,"2020-12-31")</f>
        <v>-168.07014007570001</v>
      </c>
      <c r="Z1028" s="6">
        <f>[1]!EM_S_FA_YOY_NETPROFIT(B1028,"2021-12-31")</f>
        <v>494.33441212740001</v>
      </c>
      <c r="AA1028" s="6">
        <f>[1]!EM_S_FA_YOY_NETPROFIT(B1028,"2022-12-31")</f>
        <v>55.523050955899997</v>
      </c>
      <c r="AB1028" s="7">
        <f t="shared" si="100"/>
        <v>127.26244100253332</v>
      </c>
      <c r="AC1028" s="8">
        <f t="shared" si="101"/>
        <v>336.97900937305371</v>
      </c>
    </row>
    <row r="1029" spans="1:29" ht="16.5" x14ac:dyDescent="0.45">
      <c r="A1029" s="9">
        <v>1109</v>
      </c>
      <c r="B1029" s="5" t="s">
        <v>3718</v>
      </c>
      <c r="C1029" s="5" t="s">
        <v>3719</v>
      </c>
      <c r="D1029" s="5" t="s">
        <v>3720</v>
      </c>
      <c r="E1029" s="5" t="s">
        <v>240</v>
      </c>
      <c r="F1029" s="5" t="s">
        <v>11764</v>
      </c>
      <c r="G1029" s="5">
        <v>15</v>
      </c>
      <c r="H1029" s="5">
        <v>3</v>
      </c>
      <c r="I1029" s="5">
        <f t="shared" si="96"/>
        <v>2</v>
      </c>
      <c r="J1029" s="5">
        <f t="shared" si="97"/>
        <v>8</v>
      </c>
      <c r="K1029" s="5"/>
      <c r="L1029" s="5"/>
      <c r="M1029" s="5"/>
      <c r="N1029" s="5"/>
      <c r="O1029" s="5" t="s">
        <v>3721</v>
      </c>
      <c r="P1029" s="6">
        <f>[1]!EM_S_INFO_EMPLOYEE(B1029,"2019")</f>
        <v>3895</v>
      </c>
      <c r="Q1029" s="6">
        <f>[1]!EM_S_STM07_IS(B1029,"83","2019-12-31","1",1000000000)</f>
        <v>2.4981564489700001</v>
      </c>
      <c r="R1029" s="6">
        <f>[1]!EM_S_FA_YOY_OR(B1029,"2019-12-31")</f>
        <v>24.461852032199999</v>
      </c>
      <c r="S1029" s="6">
        <f>[1]!EM_S_FA_YOY_OR(B1029,"2020-12-31")</f>
        <v>20.984451301099998</v>
      </c>
      <c r="T1029" s="6">
        <f>[1]!EM_S_FA_YOY_OR(B1029,"2021-12-31")</f>
        <v>-12.280361228</v>
      </c>
      <c r="U1029" s="6">
        <f>[1]!EM_S_FA_YOY_OR(B1029,"2022-12-31")</f>
        <v>10.844006955199999</v>
      </c>
      <c r="V1029" s="7">
        <f t="shared" si="98"/>
        <v>6.5160323427666667</v>
      </c>
      <c r="W1029" s="8">
        <f t="shared" si="99"/>
        <v>17.049500325037172</v>
      </c>
      <c r="X1029" s="6">
        <f>[1]!EM_S_FA_YOY_NETPROFIT(B1029,"2019-12-31")</f>
        <v>81.9680613421</v>
      </c>
      <c r="Y1029" s="6">
        <f>[1]!EM_S_FA_YOY_NETPROFIT(B1029,"2020-12-31")</f>
        <v>18.1178145702</v>
      </c>
      <c r="Z1029" s="6">
        <f>[1]!EM_S_FA_YOY_NETPROFIT(B1029,"2021-12-31")</f>
        <v>-144.5962968597</v>
      </c>
      <c r="AA1029" s="6">
        <f>[1]!EM_S_FA_YOY_NETPROFIT(B1029,"2022-12-31")</f>
        <v>141.63578170260001</v>
      </c>
      <c r="AB1029" s="7">
        <f t="shared" si="100"/>
        <v>5.0524331377000022</v>
      </c>
      <c r="AC1029" s="8">
        <f t="shared" si="101"/>
        <v>143.56263038655362</v>
      </c>
    </row>
    <row r="1030" spans="1:29" ht="16.5" x14ac:dyDescent="0.45">
      <c r="A1030" s="9">
        <v>1110</v>
      </c>
      <c r="B1030" s="5" t="s">
        <v>3722</v>
      </c>
      <c r="C1030" s="5" t="s">
        <v>3723</v>
      </c>
      <c r="D1030" s="5" t="s">
        <v>3724</v>
      </c>
      <c r="E1030" s="5" t="s">
        <v>259</v>
      </c>
      <c r="F1030" s="5" t="s">
        <v>11764</v>
      </c>
      <c r="G1030" s="5">
        <v>15</v>
      </c>
      <c r="H1030" s="5">
        <v>3</v>
      </c>
      <c r="I1030" s="5">
        <f t="shared" si="96"/>
        <v>2</v>
      </c>
      <c r="J1030" s="5">
        <f t="shared" si="97"/>
        <v>8</v>
      </c>
      <c r="K1030" s="5"/>
      <c r="L1030" s="5"/>
      <c r="M1030" s="5"/>
      <c r="N1030" s="5"/>
      <c r="O1030" s="5" t="s">
        <v>3721</v>
      </c>
      <c r="P1030" s="6">
        <f>[1]!EM_S_INFO_EMPLOYEE(B1030,"2019")</f>
        <v>1467</v>
      </c>
      <c r="Q1030" s="6">
        <f>[1]!EM_S_STM07_IS(B1030,"83","2019-12-31","1",1000000000)</f>
        <v>2.4521333157299998</v>
      </c>
      <c r="R1030" s="6">
        <f>[1]!EM_S_FA_YOY_OR(B1030,"2019-12-31")</f>
        <v>-14.248879328399999</v>
      </c>
      <c r="S1030" s="6">
        <f>[1]!EM_S_FA_YOY_OR(B1030,"2020-12-31")</f>
        <v>16.158807078599999</v>
      </c>
      <c r="T1030" s="6">
        <f>[1]!EM_S_FA_YOY_OR(B1030,"2021-12-31")</f>
        <v>24.7460648297</v>
      </c>
      <c r="U1030" s="6">
        <f>[1]!EM_S_FA_YOY_OR(B1030,"2022-12-31")</f>
        <v>-6.0043894716999997</v>
      </c>
      <c r="V1030" s="7">
        <f t="shared" si="98"/>
        <v>11.633494145533332</v>
      </c>
      <c r="W1030" s="8">
        <f t="shared" si="99"/>
        <v>15.866834996062</v>
      </c>
      <c r="X1030" s="6">
        <f>[1]!EM_S_FA_YOY_NETPROFIT(B1030,"2019-12-31")</f>
        <v>103.4928861722</v>
      </c>
      <c r="Y1030" s="6">
        <f>[1]!EM_S_FA_YOY_NETPROFIT(B1030,"2020-12-31")</f>
        <v>269.07654488719999</v>
      </c>
      <c r="Z1030" s="6">
        <f>[1]!EM_S_FA_YOY_NETPROFIT(B1030,"2021-12-31")</f>
        <v>-48.8172936673</v>
      </c>
      <c r="AA1030" s="6">
        <f>[1]!EM_S_FA_YOY_NETPROFIT(B1030,"2022-12-31")</f>
        <v>-519.75489929640003</v>
      </c>
      <c r="AB1030" s="7">
        <f t="shared" si="100"/>
        <v>-99.831882692166687</v>
      </c>
      <c r="AC1030" s="8">
        <f t="shared" si="101"/>
        <v>396.88238566762828</v>
      </c>
    </row>
    <row r="1031" spans="1:29" ht="16.5" x14ac:dyDescent="0.45">
      <c r="A1031" s="9">
        <v>1111</v>
      </c>
      <c r="B1031" s="5" t="s">
        <v>3725</v>
      </c>
      <c r="C1031" s="5" t="s">
        <v>3726</v>
      </c>
      <c r="D1031" s="5" t="s">
        <v>3727</v>
      </c>
      <c r="E1031" s="5" t="s">
        <v>7</v>
      </c>
      <c r="F1031" s="5" t="s">
        <v>11758</v>
      </c>
      <c r="G1031" s="5">
        <v>8</v>
      </c>
      <c r="H1031" s="5">
        <v>2</v>
      </c>
      <c r="I1031" s="5">
        <f t="shared" si="96"/>
        <v>3</v>
      </c>
      <c r="J1031" s="5">
        <f t="shared" si="97"/>
        <v>2</v>
      </c>
      <c r="K1031" s="5"/>
      <c r="L1031" s="5"/>
      <c r="M1031" s="5"/>
      <c r="N1031" s="5"/>
      <c r="O1031" s="5" t="s">
        <v>3728</v>
      </c>
      <c r="P1031" s="6">
        <f>[1]!EM_S_INFO_EMPLOYEE(B1031,"2019")</f>
        <v>699</v>
      </c>
      <c r="Q1031" s="6">
        <f>[1]!EM_S_STM07_IS(B1031,"83","2019-12-31","1",1000000000)</f>
        <v>3.81799817936</v>
      </c>
      <c r="R1031" s="6">
        <f>[1]!EM_S_FA_YOY_OR(B1031,"2019-12-31")</f>
        <v>5.6486886415999997</v>
      </c>
      <c r="S1031" s="6">
        <f>[1]!EM_S_FA_YOY_OR(B1031,"2020-12-31")</f>
        <v>-1.4173869231</v>
      </c>
      <c r="T1031" s="6">
        <f>[1]!EM_S_FA_YOY_OR(B1031,"2021-12-31")</f>
        <v>-6.5482362269000003</v>
      </c>
      <c r="U1031" s="6">
        <f>[1]!EM_S_FA_YOY_OR(B1031,"2022-12-31")</f>
        <v>-38.887933372299997</v>
      </c>
      <c r="V1031" s="7">
        <f t="shared" si="98"/>
        <v>-15.617852174099999</v>
      </c>
      <c r="W1031" s="8">
        <f t="shared" si="99"/>
        <v>20.31511537926113</v>
      </c>
      <c r="X1031" s="6">
        <f>[1]!EM_S_FA_YOY_NETPROFIT(B1031,"2019-12-31")</f>
        <v>7.9812616924000004</v>
      </c>
      <c r="Y1031" s="6">
        <f>[1]!EM_S_FA_YOY_NETPROFIT(B1031,"2020-12-31")</f>
        <v>-5.3551678095000002</v>
      </c>
      <c r="Z1031" s="6">
        <f>[1]!EM_S_FA_YOY_NETPROFIT(B1031,"2021-12-31")</f>
        <v>-1137.6728497682</v>
      </c>
      <c r="AA1031" s="6">
        <f>[1]!EM_S_FA_YOY_NETPROFIT(B1031,"2022-12-31")</f>
        <v>101.8702035184</v>
      </c>
      <c r="AB1031" s="7">
        <f t="shared" si="100"/>
        <v>-347.05260468643331</v>
      </c>
      <c r="AC1031" s="8">
        <f t="shared" si="101"/>
        <v>686.79298119154225</v>
      </c>
    </row>
    <row r="1032" spans="1:29" ht="16.5" x14ac:dyDescent="0.45">
      <c r="A1032" s="9">
        <v>1112</v>
      </c>
      <c r="B1032" s="5" t="s">
        <v>3729</v>
      </c>
      <c r="C1032" s="5" t="s">
        <v>3730</v>
      </c>
      <c r="D1032" s="5" t="s">
        <v>3731</v>
      </c>
      <c r="E1032" s="5" t="s">
        <v>176</v>
      </c>
      <c r="F1032" s="5" t="s">
        <v>11774</v>
      </c>
      <c r="G1032" s="5">
        <v>25</v>
      </c>
      <c r="H1032" s="5">
        <v>3</v>
      </c>
      <c r="I1032" s="5">
        <f t="shared" si="96"/>
        <v>2</v>
      </c>
      <c r="J1032" s="5">
        <f t="shared" si="97"/>
        <v>10</v>
      </c>
      <c r="K1032" s="5"/>
      <c r="L1032" s="5"/>
      <c r="M1032" s="5"/>
      <c r="N1032" s="5"/>
      <c r="O1032" s="5" t="s">
        <v>3728</v>
      </c>
      <c r="P1032" s="6">
        <f>[1]!EM_S_INFO_EMPLOYEE(B1032,"2019")</f>
        <v>687</v>
      </c>
      <c r="Q1032" s="6">
        <f>[1]!EM_S_STM07_IS(B1032,"83","2019-12-31","1",1000000000)</f>
        <v>0.62981943365000004</v>
      </c>
      <c r="R1032" s="6">
        <f>[1]!EM_S_FA_YOY_OR(B1032,"2019-12-31")</f>
        <v>137.3484997482</v>
      </c>
      <c r="S1032" s="6">
        <f>[1]!EM_S_FA_YOY_OR(B1032,"2020-12-31")</f>
        <v>-43.410314549299997</v>
      </c>
      <c r="T1032" s="6">
        <f>[1]!EM_S_FA_YOY_OR(B1032,"2021-12-31")</f>
        <v>-5.6112219193000001</v>
      </c>
      <c r="U1032" s="6">
        <f>[1]!EM_S_FA_YOY_OR(B1032,"2022-12-31")</f>
        <v>-54.262835095900002</v>
      </c>
      <c r="V1032" s="7">
        <f t="shared" si="98"/>
        <v>-34.428123854833331</v>
      </c>
      <c r="W1032" s="8">
        <f t="shared" si="99"/>
        <v>25.539277171157419</v>
      </c>
      <c r="X1032" s="6">
        <f>[1]!EM_S_FA_YOY_NETPROFIT(B1032,"2019-12-31")</f>
        <v>377.33399438499998</v>
      </c>
      <c r="Y1032" s="6">
        <f>[1]!EM_S_FA_YOY_NETPROFIT(B1032,"2020-12-31")</f>
        <v>-406.6212922931</v>
      </c>
      <c r="Z1032" s="6">
        <f>[1]!EM_S_FA_YOY_NETPROFIT(B1032,"2021-12-31")</f>
        <v>56.9180745866</v>
      </c>
      <c r="AA1032" s="6">
        <f>[1]!EM_S_FA_YOY_NETPROFIT(B1032,"2022-12-31")</f>
        <v>-147.81101560170001</v>
      </c>
      <c r="AB1032" s="7">
        <f t="shared" si="100"/>
        <v>-165.8380777694</v>
      </c>
      <c r="AC1032" s="8">
        <f t="shared" si="101"/>
        <v>232.29489316299416</v>
      </c>
    </row>
    <row r="1033" spans="1:29" ht="16.5" x14ac:dyDescent="0.45">
      <c r="A1033" s="9">
        <v>1113</v>
      </c>
      <c r="B1033" s="5" t="s">
        <v>3732</v>
      </c>
      <c r="C1033" s="5" t="s">
        <v>3733</v>
      </c>
      <c r="D1033" s="5" t="s">
        <v>3734</v>
      </c>
      <c r="E1033" s="5" t="s">
        <v>103</v>
      </c>
      <c r="F1033" s="5" t="s">
        <v>11765</v>
      </c>
      <c r="G1033" s="5">
        <v>16</v>
      </c>
      <c r="H1033" s="5">
        <v>3</v>
      </c>
      <c r="I1033" s="5">
        <f t="shared" si="96"/>
        <v>1</v>
      </c>
      <c r="J1033" s="5">
        <f t="shared" si="97"/>
        <v>9</v>
      </c>
      <c r="K1033" s="5"/>
      <c r="L1033" s="5"/>
      <c r="M1033" s="5"/>
      <c r="N1033" s="5"/>
      <c r="O1033" s="5" t="s">
        <v>3735</v>
      </c>
      <c r="P1033" s="6">
        <f>[1]!EM_S_INFO_EMPLOYEE(B1033,"2019")</f>
        <v>439</v>
      </c>
      <c r="Q1033" s="6">
        <f>[1]!EM_S_STM07_IS(B1033,"83","2019-12-31","1",1000000000)</f>
        <v>0.15532187461999999</v>
      </c>
      <c r="R1033" s="6">
        <f>[1]!EM_S_FA_YOY_OR(B1033,"2019-12-31")</f>
        <v>-63.229213577899998</v>
      </c>
      <c r="S1033" s="6">
        <f>[1]!EM_S_FA_YOY_OR(B1033,"2020-12-31")</f>
        <v>-26.381878109700001</v>
      </c>
      <c r="T1033" s="6">
        <f>[1]!EM_S_FA_YOY_OR(B1033,"2021-12-31")</f>
        <v>47.017286021499999</v>
      </c>
      <c r="U1033" s="6">
        <f>[1]!EM_S_FA_YOY_OR(B1033,"2022-12-31")</f>
        <v>197.81642770229999</v>
      </c>
      <c r="V1033" s="7">
        <f t="shared" si="98"/>
        <v>72.817278538033335</v>
      </c>
      <c r="W1033" s="8">
        <f t="shared" si="99"/>
        <v>114.30419849083695</v>
      </c>
      <c r="X1033" s="6">
        <f>[1]!EM_S_FA_YOY_NETPROFIT(B1033,"2019-12-31")</f>
        <v>-79.146465920099999</v>
      </c>
      <c r="Y1033" s="6">
        <f>[1]!EM_S_FA_YOY_NETPROFIT(B1033,"2020-12-31")</f>
        <v>-4078.8401588084998</v>
      </c>
      <c r="Z1033" s="6">
        <f>[1]!EM_S_FA_YOY_NETPROFIT(B1033,"2021-12-31")</f>
        <v>75.152227115499997</v>
      </c>
      <c r="AA1033" s="6">
        <f>[1]!EM_S_FA_YOY_NETPROFIT(B1033,"2022-12-31")</f>
        <v>-279.55292710380002</v>
      </c>
      <c r="AB1033" s="7">
        <f t="shared" si="100"/>
        <v>-1427.7469529322668</v>
      </c>
      <c r="AC1033" s="8">
        <f t="shared" si="101"/>
        <v>2302.7538570784714</v>
      </c>
    </row>
    <row r="1034" spans="1:29" ht="16.5" x14ac:dyDescent="0.45">
      <c r="A1034" s="9">
        <v>1114</v>
      </c>
      <c r="B1034" s="5" t="s">
        <v>3736</v>
      </c>
      <c r="C1034" s="5" t="s">
        <v>3737</v>
      </c>
      <c r="D1034" s="5" t="s">
        <v>3738</v>
      </c>
      <c r="E1034" s="5" t="s">
        <v>120</v>
      </c>
      <c r="F1034" s="5" t="s">
        <v>11757</v>
      </c>
      <c r="G1034" s="5">
        <v>7</v>
      </c>
      <c r="H1034" s="5">
        <v>2</v>
      </c>
      <c r="I1034" s="5">
        <f t="shared" si="96"/>
        <v>4</v>
      </c>
      <c r="J1034" s="5">
        <f t="shared" si="97"/>
        <v>11</v>
      </c>
      <c r="K1034" s="5"/>
      <c r="L1034" s="5"/>
      <c r="M1034" s="5"/>
      <c r="N1034" s="5"/>
      <c r="O1034" s="5" t="s">
        <v>3739</v>
      </c>
      <c r="P1034" s="6">
        <f>[1]!EM_S_INFO_EMPLOYEE(B1034,"2019")</f>
        <v>819</v>
      </c>
      <c r="Q1034" s="6">
        <f>[1]!EM_S_STM07_IS(B1034,"83","2019-12-31","1",1000000000)</f>
        <v>1.1843677912799999</v>
      </c>
      <c r="R1034" s="6">
        <f>[1]!EM_S_FA_YOY_OR(B1034,"2019-12-31")</f>
        <v>-22.608080087099999</v>
      </c>
      <c r="S1034" s="6">
        <f>[1]!EM_S_FA_YOY_OR(B1034,"2020-12-31")</f>
        <v>52.2211501954</v>
      </c>
      <c r="T1034" s="6">
        <f>[1]!EM_S_FA_YOY_OR(B1034,"2021-12-31")</f>
        <v>12.7089546993</v>
      </c>
      <c r="U1034" s="6">
        <f>[1]!EM_S_FA_YOY_OR(B1034,"2022-12-31")</f>
        <v>55.924234012600003</v>
      </c>
      <c r="V1034" s="7">
        <f t="shared" si="98"/>
        <v>40.284779635766661</v>
      </c>
      <c r="W1034" s="8">
        <f t="shared" si="99"/>
        <v>23.953033171903208</v>
      </c>
      <c r="X1034" s="6">
        <f>[1]!EM_S_FA_YOY_NETPROFIT(B1034,"2019-12-31")</f>
        <v>-213.902959772</v>
      </c>
      <c r="Y1034" s="6">
        <f>[1]!EM_S_FA_YOY_NETPROFIT(B1034,"2020-12-31")</f>
        <v>249.50642570209999</v>
      </c>
      <c r="Z1034" s="6">
        <f>[1]!EM_S_FA_YOY_NETPROFIT(B1034,"2021-12-31")</f>
        <v>-59.611321361199998</v>
      </c>
      <c r="AA1034" s="6">
        <f>[1]!EM_S_FA_YOY_NETPROFIT(B1034,"2022-12-31")</f>
        <v>52.180789398800002</v>
      </c>
      <c r="AB1034" s="7">
        <f t="shared" si="100"/>
        <v>80.691964579900002</v>
      </c>
      <c r="AC1034" s="8">
        <f t="shared" si="101"/>
        <v>156.51872322514041</v>
      </c>
    </row>
    <row r="1035" spans="1:29" ht="16.5" x14ac:dyDescent="0.45">
      <c r="A1035" s="9">
        <v>1115</v>
      </c>
      <c r="B1035" s="5" t="s">
        <v>3740</v>
      </c>
      <c r="C1035" s="5" t="s">
        <v>3741</v>
      </c>
      <c r="D1035" s="5" t="s">
        <v>3742</v>
      </c>
      <c r="E1035" s="5" t="s">
        <v>259</v>
      </c>
      <c r="F1035" s="5" t="s">
        <v>11771</v>
      </c>
      <c r="G1035" s="5">
        <v>22</v>
      </c>
      <c r="H1035" s="5">
        <v>3</v>
      </c>
      <c r="I1035" s="5">
        <f t="shared" si="96"/>
        <v>4</v>
      </c>
      <c r="J1035" s="5">
        <f t="shared" si="97"/>
        <v>7</v>
      </c>
      <c r="K1035" s="5"/>
      <c r="L1035" s="5"/>
      <c r="M1035" s="5"/>
      <c r="N1035" s="5"/>
      <c r="O1035" s="5" t="s">
        <v>3743</v>
      </c>
      <c r="P1035" s="6">
        <f>[1]!EM_S_INFO_EMPLOYEE(B1035,"2019")</f>
        <v>4842</v>
      </c>
      <c r="Q1035" s="6">
        <f>[1]!EM_S_STM07_IS(B1035,"83","2019-12-31","1",1000000000)</f>
        <v>8.0390212787700008</v>
      </c>
      <c r="R1035" s="6">
        <f>[1]!EM_S_FA_YOY_OR(B1035,"2019-12-31")</f>
        <v>6.5426949900000003E-2</v>
      </c>
      <c r="S1035" s="6">
        <f>[1]!EM_S_FA_YOY_OR(B1035,"2020-12-31")</f>
        <v>27.189203968299999</v>
      </c>
      <c r="T1035" s="6">
        <f>[1]!EM_S_FA_YOY_OR(B1035,"2021-12-31")</f>
        <v>-16.6924978252</v>
      </c>
      <c r="U1035" s="6">
        <f>[1]!EM_S_FA_YOY_OR(B1035,"2022-12-31")</f>
        <v>-9.9506467626999999</v>
      </c>
      <c r="V1035" s="7">
        <f t="shared" si="98"/>
        <v>0.18201979346666639</v>
      </c>
      <c r="W1035" s="8">
        <f t="shared" si="99"/>
        <v>23.630576309672584</v>
      </c>
      <c r="X1035" s="6">
        <f>[1]!EM_S_FA_YOY_NETPROFIT(B1035,"2019-12-31")</f>
        <v>-17.746546722200002</v>
      </c>
      <c r="Y1035" s="6">
        <f>[1]!EM_S_FA_YOY_NETPROFIT(B1035,"2020-12-31")</f>
        <v>3.9479128555999998</v>
      </c>
      <c r="Z1035" s="6">
        <f>[1]!EM_S_FA_YOY_NETPROFIT(B1035,"2021-12-31")</f>
        <v>-88.209530603000005</v>
      </c>
      <c r="AA1035" s="6">
        <f>[1]!EM_S_FA_YOY_NETPROFIT(B1035,"2022-12-31")</f>
        <v>689.11199661529997</v>
      </c>
      <c r="AB1035" s="7">
        <f t="shared" si="100"/>
        <v>201.61679295596664</v>
      </c>
      <c r="AC1035" s="8">
        <f t="shared" si="101"/>
        <v>424.69039168475126</v>
      </c>
    </row>
    <row r="1036" spans="1:29" ht="16.5" x14ac:dyDescent="0.45">
      <c r="A1036" s="9">
        <v>1116</v>
      </c>
      <c r="B1036" s="5" t="s">
        <v>3744</v>
      </c>
      <c r="C1036" s="5" t="s">
        <v>3745</v>
      </c>
      <c r="D1036" s="5" t="s">
        <v>3746</v>
      </c>
      <c r="E1036" s="5" t="s">
        <v>7</v>
      </c>
      <c r="F1036" s="5" t="s">
        <v>11776</v>
      </c>
      <c r="G1036" s="5">
        <v>27</v>
      </c>
      <c r="H1036" s="5">
        <v>3</v>
      </c>
      <c r="I1036" s="5">
        <f t="shared" si="96"/>
        <v>2</v>
      </c>
      <c r="J1036" s="5">
        <f t="shared" si="97"/>
        <v>10</v>
      </c>
      <c r="K1036" s="5"/>
      <c r="L1036" s="5"/>
      <c r="M1036" s="5"/>
      <c r="N1036" s="5"/>
      <c r="O1036" s="5" t="s">
        <v>3747</v>
      </c>
      <c r="P1036" s="6">
        <f>[1]!EM_S_INFO_EMPLOYEE(B1036,"2019")</f>
        <v>896</v>
      </c>
      <c r="Q1036" s="6">
        <f>[1]!EM_S_STM07_IS(B1036,"83","2019-12-31","1",1000000000)</f>
        <v>0.48128234241000001</v>
      </c>
      <c r="R1036" s="6">
        <f>[1]!EM_S_FA_YOY_OR(B1036,"2019-12-31")</f>
        <v>3.7795012493</v>
      </c>
      <c r="S1036" s="6">
        <f>[1]!EM_S_FA_YOY_OR(B1036,"2020-12-31")</f>
        <v>32.252922590700003</v>
      </c>
      <c r="T1036" s="6">
        <f>[1]!EM_S_FA_YOY_OR(B1036,"2021-12-31")</f>
        <v>35.009673568499998</v>
      </c>
      <c r="U1036" s="6">
        <f>[1]!EM_S_FA_YOY_OR(B1036,"2022-12-31")</f>
        <v>35.875197899100002</v>
      </c>
      <c r="V1036" s="7">
        <f t="shared" si="98"/>
        <v>34.379264686100001</v>
      </c>
      <c r="W1036" s="8">
        <f t="shared" si="99"/>
        <v>1.8916345106065515</v>
      </c>
      <c r="X1036" s="6">
        <f>[1]!EM_S_FA_YOY_NETPROFIT(B1036,"2019-12-31")</f>
        <v>57.973761339799999</v>
      </c>
      <c r="Y1036" s="6">
        <f>[1]!EM_S_FA_YOY_NETPROFIT(B1036,"2020-12-31")</f>
        <v>45.836279000899999</v>
      </c>
      <c r="Z1036" s="6">
        <f>[1]!EM_S_FA_YOY_NETPROFIT(B1036,"2021-12-31")</f>
        <v>65.604885335500001</v>
      </c>
      <c r="AA1036" s="6">
        <f>[1]!EM_S_FA_YOY_NETPROFIT(B1036,"2022-12-31")</f>
        <v>39.742091737899997</v>
      </c>
      <c r="AB1036" s="7">
        <f t="shared" si="100"/>
        <v>50.394418691433337</v>
      </c>
      <c r="AC1036" s="8">
        <f t="shared" si="101"/>
        <v>13.520484504884664</v>
      </c>
    </row>
    <row r="1037" spans="1:29" ht="16.5" x14ac:dyDescent="0.45">
      <c r="A1037" s="9">
        <v>1117</v>
      </c>
      <c r="B1037" s="5" t="s">
        <v>3748</v>
      </c>
      <c r="C1037" s="5" t="s">
        <v>3749</v>
      </c>
      <c r="D1037" s="5" t="s">
        <v>3750</v>
      </c>
      <c r="E1037" s="5" t="s">
        <v>474</v>
      </c>
      <c r="F1037" s="5" t="s">
        <v>11778</v>
      </c>
      <c r="G1037" s="5">
        <v>29</v>
      </c>
      <c r="H1037" s="5">
        <v>3</v>
      </c>
      <c r="I1037" s="5">
        <f t="shared" si="96"/>
        <v>3</v>
      </c>
      <c r="J1037" s="5">
        <f t="shared" si="97"/>
        <v>5</v>
      </c>
      <c r="K1037" s="5"/>
      <c r="L1037" s="5"/>
      <c r="M1037" s="5"/>
      <c r="N1037" s="5"/>
      <c r="O1037" s="5" t="s">
        <v>3743</v>
      </c>
      <c r="P1037" s="6">
        <f>[1]!EM_S_INFO_EMPLOYEE(B1037,"2019")</f>
        <v>2071</v>
      </c>
      <c r="Q1037" s="6">
        <f>[1]!EM_S_STM07_IS(B1037,"83","2019-12-31","1",1000000000)</f>
        <v>3.1917849334500001</v>
      </c>
      <c r="R1037" s="6">
        <f>[1]!EM_S_FA_YOY_OR(B1037,"2019-12-31")</f>
        <v>11.110481437800001</v>
      </c>
      <c r="S1037" s="6">
        <f>[1]!EM_S_FA_YOY_OR(B1037,"2020-12-31")</f>
        <v>9.7945730921000003</v>
      </c>
      <c r="T1037" s="6">
        <f>[1]!EM_S_FA_YOY_OR(B1037,"2021-12-31")</f>
        <v>3.1889234233999999</v>
      </c>
      <c r="U1037" s="6">
        <f>[1]!EM_S_FA_YOY_OR(B1037,"2022-12-31")</f>
        <v>-16.783838017000001</v>
      </c>
      <c r="V1037" s="7">
        <f t="shared" si="98"/>
        <v>-1.2667805005000001</v>
      </c>
      <c r="W1037" s="8">
        <f t="shared" si="99"/>
        <v>13.838098039982805</v>
      </c>
      <c r="X1037" s="6">
        <f>[1]!EM_S_FA_YOY_NETPROFIT(B1037,"2019-12-31")</f>
        <v>-33.853851980199998</v>
      </c>
      <c r="Y1037" s="6">
        <f>[1]!EM_S_FA_YOY_NETPROFIT(B1037,"2020-12-31")</f>
        <v>110.0533585085</v>
      </c>
      <c r="Z1037" s="6">
        <f>[1]!EM_S_FA_YOY_NETPROFIT(B1037,"2021-12-31")</f>
        <v>-17.9895086165</v>
      </c>
      <c r="AA1037" s="6">
        <f>[1]!EM_S_FA_YOY_NETPROFIT(B1037,"2022-12-31")</f>
        <v>-68.720106236299998</v>
      </c>
      <c r="AB1037" s="7">
        <f t="shared" si="100"/>
        <v>7.7812478852333316</v>
      </c>
      <c r="AC1037" s="8">
        <f t="shared" si="101"/>
        <v>92.130813749900113</v>
      </c>
    </row>
    <row r="1038" spans="1:29" ht="16.5" x14ac:dyDescent="0.45">
      <c r="A1038" s="9">
        <v>1118</v>
      </c>
      <c r="B1038" s="5" t="s">
        <v>3751</v>
      </c>
      <c r="C1038" s="5" t="s">
        <v>3752</v>
      </c>
      <c r="D1038" s="5" t="s">
        <v>3753</v>
      </c>
      <c r="E1038" s="5" t="s">
        <v>363</v>
      </c>
      <c r="F1038" s="5" t="s">
        <v>11770</v>
      </c>
      <c r="G1038" s="5">
        <v>21</v>
      </c>
      <c r="H1038" s="5">
        <v>3</v>
      </c>
      <c r="I1038" s="5">
        <f t="shared" si="96"/>
        <v>3</v>
      </c>
      <c r="J1038" s="5">
        <f t="shared" si="97"/>
        <v>7</v>
      </c>
      <c r="K1038" s="5"/>
      <c r="L1038" s="5"/>
      <c r="M1038" s="5"/>
      <c r="N1038" s="5"/>
      <c r="O1038" s="5" t="s">
        <v>3747</v>
      </c>
      <c r="P1038" s="6">
        <f>[1]!EM_S_INFO_EMPLOYEE(B1038,"2019")</f>
        <v>2932</v>
      </c>
      <c r="Q1038" s="6">
        <f>[1]!EM_S_STM07_IS(B1038,"83","2019-12-31","1",1000000000)</f>
        <v>2.2128664540099998</v>
      </c>
      <c r="R1038" s="6">
        <f>[1]!EM_S_FA_YOY_OR(B1038,"2019-12-31")</f>
        <v>9.6166926145999998</v>
      </c>
      <c r="S1038" s="6">
        <f>[1]!EM_S_FA_YOY_OR(B1038,"2020-12-31")</f>
        <v>-11.8701377177</v>
      </c>
      <c r="T1038" s="6">
        <f>[1]!EM_S_FA_YOY_OR(B1038,"2021-12-31")</f>
        <v>11.6899887551</v>
      </c>
      <c r="U1038" s="6">
        <f>[1]!EM_S_FA_YOY_OR(B1038,"2022-12-31")</f>
        <v>-12.4281376549</v>
      </c>
      <c r="V1038" s="7">
        <f t="shared" si="98"/>
        <v>-4.2027622058333334</v>
      </c>
      <c r="W1038" s="8">
        <f t="shared" si="99"/>
        <v>13.766353577188273</v>
      </c>
      <c r="X1038" s="6">
        <f>[1]!EM_S_FA_YOY_NETPROFIT(B1038,"2019-12-31")</f>
        <v>14.7307967307</v>
      </c>
      <c r="Y1038" s="6">
        <f>[1]!EM_S_FA_YOY_NETPROFIT(B1038,"2020-12-31")</f>
        <v>-53.985947683799999</v>
      </c>
      <c r="Z1038" s="6">
        <f>[1]!EM_S_FA_YOY_NETPROFIT(B1038,"2021-12-31")</f>
        <v>107.0492948335</v>
      </c>
      <c r="AA1038" s="6">
        <f>[1]!EM_S_FA_YOY_NETPROFIT(B1038,"2022-12-31")</f>
        <v>-95.837799759399999</v>
      </c>
      <c r="AB1038" s="7">
        <f t="shared" si="100"/>
        <v>-14.2581508699</v>
      </c>
      <c r="AC1038" s="8">
        <f t="shared" si="101"/>
        <v>107.11917040311683</v>
      </c>
    </row>
    <row r="1039" spans="1:29" ht="16.5" x14ac:dyDescent="0.45">
      <c r="A1039" s="9">
        <v>1119</v>
      </c>
      <c r="B1039" s="5" t="s">
        <v>3754</v>
      </c>
      <c r="C1039" s="5" t="s">
        <v>3755</v>
      </c>
      <c r="D1039" s="5" t="s">
        <v>3756</v>
      </c>
      <c r="E1039" s="5" t="s">
        <v>254</v>
      </c>
      <c r="F1039" s="5" t="s">
        <v>11758</v>
      </c>
      <c r="G1039" s="5">
        <v>8</v>
      </c>
      <c r="H1039" s="5">
        <v>2</v>
      </c>
      <c r="I1039" s="5">
        <f t="shared" si="96"/>
        <v>3</v>
      </c>
      <c r="J1039" s="5">
        <f t="shared" si="97"/>
        <v>2</v>
      </c>
      <c r="K1039" s="5"/>
      <c r="L1039" s="5"/>
      <c r="M1039" s="5"/>
      <c r="N1039" s="5"/>
      <c r="O1039" s="5" t="s">
        <v>3747</v>
      </c>
      <c r="P1039" s="6">
        <f>[1]!EM_S_INFO_EMPLOYEE(B1039,"2019")</f>
        <v>690</v>
      </c>
      <c r="Q1039" s="6">
        <f>[1]!EM_S_STM07_IS(B1039,"83","2019-12-31","1",1000000000)</f>
        <v>2.7952441974200002</v>
      </c>
      <c r="R1039" s="6">
        <f>[1]!EM_S_FA_YOY_OR(B1039,"2019-12-31")</f>
        <v>2.5547918910999998</v>
      </c>
      <c r="S1039" s="6">
        <f>[1]!EM_S_FA_YOY_OR(B1039,"2020-12-31")</f>
        <v>-22.1784718352</v>
      </c>
      <c r="T1039" s="6">
        <f>[1]!EM_S_FA_YOY_OR(B1039,"2021-12-31")</f>
        <v>-17.724167680400001</v>
      </c>
      <c r="U1039" s="6">
        <f>[1]!EM_S_FA_YOY_OR(B1039,"2022-12-31")</f>
        <v>-25.2029096194</v>
      </c>
      <c r="V1039" s="7">
        <f t="shared" si="98"/>
        <v>-21.701849711666668</v>
      </c>
      <c r="W1039" s="8">
        <f t="shared" si="99"/>
        <v>3.7620834299654295</v>
      </c>
      <c r="X1039" s="6">
        <f>[1]!EM_S_FA_YOY_NETPROFIT(B1039,"2019-12-31")</f>
        <v>101.5997957606</v>
      </c>
      <c r="Y1039" s="6">
        <f>[1]!EM_S_FA_YOY_NETPROFIT(B1039,"2020-12-31")</f>
        <v>94.315505632699995</v>
      </c>
      <c r="Z1039" s="6">
        <f>[1]!EM_S_FA_YOY_NETPROFIT(B1039,"2021-12-31")</f>
        <v>-4.2621418827999999</v>
      </c>
      <c r="AA1039" s="6">
        <f>[1]!EM_S_FA_YOY_NETPROFIT(B1039,"2022-12-31")</f>
        <v>-86.519948930599995</v>
      </c>
      <c r="AB1039" s="7">
        <f t="shared" si="100"/>
        <v>1.1778049397666688</v>
      </c>
      <c r="AC1039" s="8">
        <f t="shared" si="101"/>
        <v>90.540378687374059</v>
      </c>
    </row>
    <row r="1040" spans="1:29" ht="16.5" x14ac:dyDescent="0.45">
      <c r="A1040" s="9">
        <v>1120</v>
      </c>
      <c r="B1040" s="5" t="s">
        <v>3757</v>
      </c>
      <c r="C1040" s="5" t="s">
        <v>3758</v>
      </c>
      <c r="D1040" s="5" t="s">
        <v>3759</v>
      </c>
      <c r="E1040" s="5" t="s">
        <v>259</v>
      </c>
      <c r="F1040" s="5" t="s">
        <v>11767</v>
      </c>
      <c r="G1040" s="5">
        <v>18</v>
      </c>
      <c r="H1040" s="5">
        <v>2</v>
      </c>
      <c r="I1040" s="5">
        <f t="shared" si="96"/>
        <v>2</v>
      </c>
      <c r="J1040" s="5">
        <f t="shared" si="97"/>
        <v>4</v>
      </c>
      <c r="K1040" s="5"/>
      <c r="L1040" s="5"/>
      <c r="M1040" s="5"/>
      <c r="N1040" s="5"/>
      <c r="O1040" s="5" t="s">
        <v>3747</v>
      </c>
      <c r="P1040" s="6">
        <f>[1]!EM_S_INFO_EMPLOYEE(B1040,"2019")</f>
        <v>137</v>
      </c>
      <c r="Q1040" s="6">
        <f>[1]!EM_S_STM07_IS(B1040,"83","2019-12-31","1",1000000000)</f>
        <v>9.683681677E-2</v>
      </c>
      <c r="R1040" s="6">
        <f>[1]!EM_S_FA_YOY_OR(B1040,"2019-12-31")</f>
        <v>-96.197430864400005</v>
      </c>
      <c r="S1040" s="6">
        <f>[1]!EM_S_FA_YOY_OR(B1040,"2020-12-31")</f>
        <v>12.1199314594</v>
      </c>
      <c r="T1040" s="6">
        <f>[1]!EM_S_FA_YOY_OR(B1040,"2021-12-31")</f>
        <v>16.691355044000002</v>
      </c>
      <c r="U1040" s="6">
        <f>[1]!EM_S_FA_YOY_OR(B1040,"2022-12-31")</f>
        <v>33.764615362100002</v>
      </c>
      <c r="V1040" s="7">
        <f t="shared" si="98"/>
        <v>20.858633955166667</v>
      </c>
      <c r="W1040" s="8">
        <f t="shared" si="99"/>
        <v>11.408231477952274</v>
      </c>
      <c r="X1040" s="6">
        <f>[1]!EM_S_FA_YOY_NETPROFIT(B1040,"2019-12-31")</f>
        <v>104.828409517</v>
      </c>
      <c r="Y1040" s="6">
        <f>[1]!EM_S_FA_YOY_NETPROFIT(B1040,"2020-12-31")</f>
        <v>-154.43283224320001</v>
      </c>
      <c r="Z1040" s="6">
        <f>[1]!EM_S_FA_YOY_NETPROFIT(B1040,"2021-12-31")</f>
        <v>-79.708857914199996</v>
      </c>
      <c r="AA1040" s="6">
        <f>[1]!EM_S_FA_YOY_NETPROFIT(B1040,"2022-12-31")</f>
        <v>153.2406261127</v>
      </c>
      <c r="AB1040" s="7">
        <f t="shared" si="100"/>
        <v>-26.967021348233335</v>
      </c>
      <c r="AC1040" s="8">
        <f t="shared" si="101"/>
        <v>160.47434448357558</v>
      </c>
    </row>
    <row r="1041" spans="1:29" ht="16.5" x14ac:dyDescent="0.45">
      <c r="A1041" s="9">
        <v>1121</v>
      </c>
      <c r="B1041" s="5" t="s">
        <v>3760</v>
      </c>
      <c r="C1041" s="5" t="s">
        <v>3761</v>
      </c>
      <c r="D1041" s="5" t="s">
        <v>3762</v>
      </c>
      <c r="E1041" s="5" t="s">
        <v>254</v>
      </c>
      <c r="F1041" s="5" t="s">
        <v>11757</v>
      </c>
      <c r="G1041" s="5">
        <v>7</v>
      </c>
      <c r="H1041" s="5">
        <v>2</v>
      </c>
      <c r="I1041" s="5">
        <f t="shared" si="96"/>
        <v>4</v>
      </c>
      <c r="J1041" s="5">
        <f t="shared" si="97"/>
        <v>11</v>
      </c>
      <c r="K1041" s="5"/>
      <c r="L1041" s="5"/>
      <c r="M1041" s="5"/>
      <c r="N1041" s="5"/>
      <c r="O1041" s="5" t="s">
        <v>3641</v>
      </c>
      <c r="P1041" s="6">
        <f>[1]!EM_S_INFO_EMPLOYEE(B1041,"2019")</f>
        <v>1321</v>
      </c>
      <c r="Q1041" s="6">
        <f>[1]!EM_S_STM07_IS(B1041,"83","2019-12-31","1",1000000000)</f>
        <v>3.6231743970300001</v>
      </c>
      <c r="R1041" s="6">
        <f>[1]!EM_S_FA_YOY_OR(B1041,"2019-12-31")</f>
        <v>-0.67096113300000004</v>
      </c>
      <c r="S1041" s="6">
        <f>[1]!EM_S_FA_YOY_OR(B1041,"2020-12-31")</f>
        <v>-39.0777689098</v>
      </c>
      <c r="T1041" s="6">
        <f>[1]!EM_S_FA_YOY_OR(B1041,"2021-12-31")</f>
        <v>-31.263090315300001</v>
      </c>
      <c r="U1041" s="6">
        <f>[1]!EM_S_FA_YOY_OR(B1041,"2022-12-31")</f>
        <v>-43.375014026499997</v>
      </c>
      <c r="V1041" s="7">
        <f t="shared" si="98"/>
        <v>-37.905291083866665</v>
      </c>
      <c r="W1041" s="8">
        <f t="shared" si="99"/>
        <v>6.140496900553801</v>
      </c>
      <c r="X1041" s="6">
        <f>[1]!EM_S_FA_YOY_NETPROFIT(B1041,"2019-12-31")</f>
        <v>123.1076692318</v>
      </c>
      <c r="Y1041" s="6">
        <f>[1]!EM_S_FA_YOY_NETPROFIT(B1041,"2020-12-31")</f>
        <v>-1532.2501013543001</v>
      </c>
      <c r="Z1041" s="6">
        <f>[1]!EM_S_FA_YOY_NETPROFIT(B1041,"2021-12-31")</f>
        <v>-43.542337827300003</v>
      </c>
      <c r="AA1041" s="6">
        <f>[1]!EM_S_FA_YOY_NETPROFIT(B1041,"2022-12-31")</f>
        <v>-11.157169027</v>
      </c>
      <c r="AB1041" s="7">
        <f t="shared" si="100"/>
        <v>-528.98320273620004</v>
      </c>
      <c r="AC1041" s="8">
        <f t="shared" si="101"/>
        <v>869.00549606239076</v>
      </c>
    </row>
    <row r="1042" spans="1:29" ht="16.5" x14ac:dyDescent="0.45">
      <c r="A1042" s="9">
        <v>1122</v>
      </c>
      <c r="B1042" s="5" t="s">
        <v>3763</v>
      </c>
      <c r="C1042" s="5" t="s">
        <v>3764</v>
      </c>
      <c r="D1042" s="5" t="s">
        <v>3765</v>
      </c>
      <c r="E1042" s="5" t="s">
        <v>120</v>
      </c>
      <c r="F1042" s="5" t="s">
        <v>11775</v>
      </c>
      <c r="G1042" s="5">
        <v>26</v>
      </c>
      <c r="H1042" s="5">
        <v>2</v>
      </c>
      <c r="I1042" s="5">
        <f t="shared" si="96"/>
        <v>3</v>
      </c>
      <c r="J1042" s="5">
        <f t="shared" si="97"/>
        <v>3</v>
      </c>
      <c r="K1042" s="5"/>
      <c r="L1042" s="5"/>
      <c r="M1042" s="5"/>
      <c r="N1042" s="5"/>
      <c r="O1042" s="5" t="s">
        <v>3641</v>
      </c>
      <c r="P1042" s="6">
        <f>[1]!EM_S_INFO_EMPLOYEE(B1042,"2019")</f>
        <v>3154</v>
      </c>
      <c r="Q1042" s="6">
        <f>[1]!EM_S_STM07_IS(B1042,"83","2019-12-31","1",1000000000)</f>
        <v>1.7976295816100001</v>
      </c>
      <c r="R1042" s="6">
        <f>[1]!EM_S_FA_YOY_OR(B1042,"2019-12-31")</f>
        <v>1.6632313374000001</v>
      </c>
      <c r="S1042" s="6">
        <f>[1]!EM_S_FA_YOY_OR(B1042,"2020-12-31")</f>
        <v>-12.761159806</v>
      </c>
      <c r="T1042" s="6">
        <f>[1]!EM_S_FA_YOY_OR(B1042,"2021-12-31")</f>
        <v>29.670373915500001</v>
      </c>
      <c r="U1042" s="6">
        <f>[1]!EM_S_FA_YOY_OR(B1042,"2022-12-31")</f>
        <v>-2.9807293496999998</v>
      </c>
      <c r="V1042" s="7">
        <f t="shared" si="98"/>
        <v>4.6428282532666669</v>
      </c>
      <c r="W1042" s="8">
        <f t="shared" si="99"/>
        <v>22.21930998892655</v>
      </c>
      <c r="X1042" s="6">
        <f>[1]!EM_S_FA_YOY_NETPROFIT(B1042,"2019-12-31")</f>
        <v>-35.035224013499999</v>
      </c>
      <c r="Y1042" s="6">
        <f>[1]!EM_S_FA_YOY_NETPROFIT(B1042,"2020-12-31")</f>
        <v>-174.49115553319999</v>
      </c>
      <c r="Z1042" s="6">
        <f>[1]!EM_S_FA_YOY_NETPROFIT(B1042,"2021-12-31")</f>
        <v>215.63687663580001</v>
      </c>
      <c r="AA1042" s="6">
        <f>[1]!EM_S_FA_YOY_NETPROFIT(B1042,"2022-12-31")</f>
        <v>-165.57642327880001</v>
      </c>
      <c r="AB1042" s="7">
        <f t="shared" si="100"/>
        <v>-41.476900725399993</v>
      </c>
      <c r="AC1042" s="8">
        <f t="shared" si="101"/>
        <v>222.71167233555687</v>
      </c>
    </row>
    <row r="1043" spans="1:29" ht="16.5" x14ac:dyDescent="0.45">
      <c r="A1043" s="9">
        <v>1123</v>
      </c>
      <c r="B1043" s="5" t="s">
        <v>3766</v>
      </c>
      <c r="C1043" s="5" t="s">
        <v>3767</v>
      </c>
      <c r="D1043" s="5" t="s">
        <v>3768</v>
      </c>
      <c r="E1043" s="5" t="s">
        <v>259</v>
      </c>
      <c r="F1043" s="5" t="s">
        <v>11773</v>
      </c>
      <c r="G1043" s="5">
        <v>24</v>
      </c>
      <c r="H1043" s="5">
        <v>2</v>
      </c>
      <c r="I1043" s="5">
        <f t="shared" si="96"/>
        <v>1</v>
      </c>
      <c r="J1043" s="5">
        <f t="shared" si="97"/>
        <v>11</v>
      </c>
      <c r="K1043" s="5"/>
      <c r="L1043" s="5"/>
      <c r="M1043" s="5"/>
      <c r="N1043" s="5"/>
      <c r="O1043" s="5" t="s">
        <v>3769</v>
      </c>
      <c r="P1043" s="6">
        <f>[1]!EM_S_INFO_EMPLOYEE(B1043,"2019")</f>
        <v>1401</v>
      </c>
      <c r="Q1043" s="6">
        <f>[1]!EM_S_STM07_IS(B1043,"83","2019-12-31","1",1000000000)</f>
        <v>1.3916419072599999</v>
      </c>
      <c r="R1043" s="6">
        <f>[1]!EM_S_FA_YOY_OR(B1043,"2019-12-31")</f>
        <v>16.226338501699999</v>
      </c>
      <c r="S1043" s="6">
        <f>[1]!EM_S_FA_YOY_OR(B1043,"2020-12-31")</f>
        <v>-8.9952661806999998</v>
      </c>
      <c r="T1043" s="6">
        <f>[1]!EM_S_FA_YOY_OR(B1043,"2021-12-31")</f>
        <v>1.3687206968000001</v>
      </c>
      <c r="U1043" s="6">
        <f>[1]!EM_S_FA_YOY_OR(B1043,"2022-12-31")</f>
        <v>0.2184631853</v>
      </c>
      <c r="V1043" s="7">
        <f t="shared" si="98"/>
        <v>-2.4693607661999999</v>
      </c>
      <c r="W1043" s="8">
        <f t="shared" si="99"/>
        <v>5.6807881667019453</v>
      </c>
      <c r="X1043" s="6">
        <f>[1]!EM_S_FA_YOY_NETPROFIT(B1043,"2019-12-31")</f>
        <v>-4.2231623695999998</v>
      </c>
      <c r="Y1043" s="6">
        <f>[1]!EM_S_FA_YOY_NETPROFIT(B1043,"2020-12-31")</f>
        <v>-17.931648031999998</v>
      </c>
      <c r="Z1043" s="6">
        <f>[1]!EM_S_FA_YOY_NETPROFIT(B1043,"2021-12-31")</f>
        <v>-65.868072493900002</v>
      </c>
      <c r="AA1043" s="6">
        <f>[1]!EM_S_FA_YOY_NETPROFIT(B1043,"2022-12-31")</f>
        <v>469.7271308736</v>
      </c>
      <c r="AB1043" s="7">
        <f t="shared" si="100"/>
        <v>128.64247011590001</v>
      </c>
      <c r="AC1043" s="8">
        <f t="shared" si="101"/>
        <v>296.35879361121431</v>
      </c>
    </row>
    <row r="1044" spans="1:29" ht="16.5" x14ac:dyDescent="0.45">
      <c r="A1044" s="9">
        <v>1124</v>
      </c>
      <c r="B1044" s="5" t="s">
        <v>3770</v>
      </c>
      <c r="C1044" s="5" t="s">
        <v>3771</v>
      </c>
      <c r="D1044" s="5" t="s">
        <v>3772</v>
      </c>
      <c r="E1044" s="5" t="s">
        <v>259</v>
      </c>
      <c r="F1044" s="5" t="s">
        <v>11756</v>
      </c>
      <c r="G1044" s="5">
        <v>6</v>
      </c>
      <c r="H1044" s="5">
        <v>2</v>
      </c>
      <c r="I1044" s="5">
        <f t="shared" si="96"/>
        <v>2</v>
      </c>
      <c r="J1044" s="5">
        <f t="shared" si="97"/>
        <v>11</v>
      </c>
      <c r="K1044" s="5"/>
      <c r="L1044" s="5"/>
      <c r="M1044" s="5"/>
      <c r="N1044" s="5"/>
      <c r="O1044" s="5" t="s">
        <v>3769</v>
      </c>
      <c r="P1044" s="6">
        <f>[1]!EM_S_INFO_EMPLOYEE(B1044,"2019")</f>
        <v>470</v>
      </c>
      <c r="Q1044" s="6">
        <f>[1]!EM_S_STM07_IS(B1044,"83","2019-12-31","1",1000000000)</f>
        <v>0.12281426232000001</v>
      </c>
      <c r="R1044" s="6">
        <f>[1]!EM_S_FA_YOY_OR(B1044,"2019-12-31")</f>
        <v>-24.129635488800002</v>
      </c>
      <c r="S1044" s="6">
        <f>[1]!EM_S_FA_YOY_OR(B1044,"2020-12-31")</f>
        <v>38.284789080499998</v>
      </c>
      <c r="T1044" s="6">
        <f>[1]!EM_S_FA_YOY_OR(B1044,"2021-12-31")</f>
        <v>24.929672442600001</v>
      </c>
      <c r="U1044" s="6">
        <f>[1]!EM_S_FA_YOY_OR(B1044,"2022-12-31")</f>
        <v>7.7745109149999996</v>
      </c>
      <c r="V1044" s="7">
        <f t="shared" si="98"/>
        <v>23.662990812699999</v>
      </c>
      <c r="W1044" s="8">
        <f t="shared" si="99"/>
        <v>15.29452942060302</v>
      </c>
      <c r="X1044" s="6">
        <f>[1]!EM_S_FA_YOY_NETPROFIT(B1044,"2019-12-31")</f>
        <v>-810.25880569549997</v>
      </c>
      <c r="Y1044" s="6">
        <f>[1]!EM_S_FA_YOY_NETPROFIT(B1044,"2020-12-31")</f>
        <v>-13.1752898451</v>
      </c>
      <c r="Z1044" s="6">
        <f>[1]!EM_S_FA_YOY_NETPROFIT(B1044,"2021-12-31")</f>
        <v>64.452093042200005</v>
      </c>
      <c r="AA1044" s="6">
        <f>[1]!EM_S_FA_YOY_NETPROFIT(B1044,"2022-12-31")</f>
        <v>-234.7679632135</v>
      </c>
      <c r="AB1044" s="7">
        <f t="shared" si="100"/>
        <v>-61.163720005466665</v>
      </c>
      <c r="AC1044" s="8">
        <f t="shared" si="101"/>
        <v>155.27500632219713</v>
      </c>
    </row>
    <row r="1045" spans="1:29" ht="16.5" x14ac:dyDescent="0.45">
      <c r="A1045" s="9">
        <v>1125</v>
      </c>
      <c r="B1045" s="5" t="s">
        <v>3773</v>
      </c>
      <c r="C1045" s="5" t="s">
        <v>3774</v>
      </c>
      <c r="D1045" s="5" t="s">
        <v>3775</v>
      </c>
      <c r="E1045" s="5" t="s">
        <v>259</v>
      </c>
      <c r="F1045" s="5" t="s">
        <v>11760</v>
      </c>
      <c r="G1045" s="5">
        <v>11</v>
      </c>
      <c r="H1045" s="5">
        <v>2</v>
      </c>
      <c r="I1045" s="5">
        <f t="shared" si="96"/>
        <v>3</v>
      </c>
      <c r="J1045" s="5">
        <f t="shared" si="97"/>
        <v>3</v>
      </c>
      <c r="K1045" s="5"/>
      <c r="L1045" s="5"/>
      <c r="M1045" s="5"/>
      <c r="N1045" s="5"/>
      <c r="O1045" s="5" t="s">
        <v>3776</v>
      </c>
      <c r="P1045" s="6">
        <f>[1]!EM_S_INFO_EMPLOYEE(B1045,"2019")</f>
        <v>1261</v>
      </c>
      <c r="Q1045" s="6">
        <f>[1]!EM_S_STM07_IS(B1045,"83","2019-12-31","1",1000000000)</f>
        <v>0.60089650781000004</v>
      </c>
      <c r="R1045" s="6">
        <f>[1]!EM_S_FA_YOY_OR(B1045,"2019-12-31")</f>
        <v>44.615606103099999</v>
      </c>
      <c r="S1045" s="6">
        <f>[1]!EM_S_FA_YOY_OR(B1045,"2020-12-31")</f>
        <v>4.1163152536999998</v>
      </c>
      <c r="T1045" s="6">
        <f>[1]!EM_S_FA_YOY_OR(B1045,"2021-12-31")</f>
        <v>-1.9181217345999999</v>
      </c>
      <c r="U1045" s="6">
        <f>[1]!EM_S_FA_YOY_OR(B1045,"2022-12-31")</f>
        <v>-0.84435062770000002</v>
      </c>
      <c r="V1045" s="7">
        <f t="shared" si="98"/>
        <v>0.4512809638000001</v>
      </c>
      <c r="W1045" s="8">
        <f t="shared" si="99"/>
        <v>3.2190997743329435</v>
      </c>
      <c r="X1045" s="6">
        <f>[1]!EM_S_FA_YOY_NETPROFIT(B1045,"2019-12-31")</f>
        <v>224.7220740109</v>
      </c>
      <c r="Y1045" s="6">
        <f>[1]!EM_S_FA_YOY_NETPROFIT(B1045,"2020-12-31")</f>
        <v>61.337117415199998</v>
      </c>
      <c r="Z1045" s="6">
        <f>[1]!EM_S_FA_YOY_NETPROFIT(B1045,"2021-12-31")</f>
        <v>-9.7423605528999992</v>
      </c>
      <c r="AA1045" s="6">
        <f>[1]!EM_S_FA_YOY_NETPROFIT(B1045,"2022-12-31")</f>
        <v>31.117327297999999</v>
      </c>
      <c r="AB1045" s="7">
        <f t="shared" si="100"/>
        <v>27.570694720100004</v>
      </c>
      <c r="AC1045" s="8">
        <f t="shared" si="101"/>
        <v>35.672216065677347</v>
      </c>
    </row>
    <row r="1046" spans="1:29" ht="16.5" x14ac:dyDescent="0.45">
      <c r="A1046" s="9">
        <v>1126</v>
      </c>
      <c r="B1046" s="5" t="s">
        <v>3777</v>
      </c>
      <c r="C1046" s="5" t="s">
        <v>3778</v>
      </c>
      <c r="D1046" s="5" t="s">
        <v>3779</v>
      </c>
      <c r="E1046" s="5" t="s">
        <v>120</v>
      </c>
      <c r="F1046" s="5" t="s">
        <v>11762</v>
      </c>
      <c r="G1046" s="5">
        <v>13</v>
      </c>
      <c r="H1046" s="5">
        <v>2</v>
      </c>
      <c r="I1046" s="5">
        <f t="shared" si="96"/>
        <v>4</v>
      </c>
      <c r="J1046" s="5">
        <f t="shared" si="97"/>
        <v>7</v>
      </c>
      <c r="K1046" s="5"/>
      <c r="L1046" s="5"/>
      <c r="M1046" s="5"/>
      <c r="N1046" s="5"/>
      <c r="O1046" s="5" t="s">
        <v>3780</v>
      </c>
      <c r="P1046" s="6">
        <f>[1]!EM_S_INFO_EMPLOYEE(B1046,"2019")</f>
        <v>6391</v>
      </c>
      <c r="Q1046" s="6">
        <f>[1]!EM_S_STM07_IS(B1046,"83","2019-12-31","1",1000000000)</f>
        <v>3.1361359807900002</v>
      </c>
      <c r="R1046" s="6">
        <f>[1]!EM_S_FA_YOY_OR(B1046,"2019-12-31")</f>
        <v>-11.763999759600001</v>
      </c>
      <c r="S1046" s="6">
        <f>[1]!EM_S_FA_YOY_OR(B1046,"2020-12-31")</f>
        <v>-7.3602107400000003</v>
      </c>
      <c r="T1046" s="6">
        <f>[1]!EM_S_FA_YOY_OR(B1046,"2021-12-31")</f>
        <v>33.679296985800001</v>
      </c>
      <c r="U1046" s="6">
        <f>[1]!EM_S_FA_YOY_OR(B1046,"2022-12-31")</f>
        <v>8.1067694270999997</v>
      </c>
      <c r="V1046" s="7">
        <f t="shared" si="98"/>
        <v>11.4752852243</v>
      </c>
      <c r="W1046" s="8">
        <f t="shared" si="99"/>
        <v>20.726081940419636</v>
      </c>
      <c r="X1046" s="6">
        <f>[1]!EM_S_FA_YOY_NETPROFIT(B1046,"2019-12-31")</f>
        <v>-219.40375101870001</v>
      </c>
      <c r="Y1046" s="6">
        <f>[1]!EM_S_FA_YOY_NETPROFIT(B1046,"2020-12-31")</f>
        <v>171.90431632709999</v>
      </c>
      <c r="Z1046" s="6">
        <f>[1]!EM_S_FA_YOY_NETPROFIT(B1046,"2021-12-31")</f>
        <v>-57.648268465000001</v>
      </c>
      <c r="AA1046" s="6">
        <f>[1]!EM_S_FA_YOY_NETPROFIT(B1046,"2022-12-31")</f>
        <v>16.757910284699999</v>
      </c>
      <c r="AB1046" s="7">
        <f t="shared" si="100"/>
        <v>43.67131938226666</v>
      </c>
      <c r="AC1046" s="8">
        <f t="shared" si="101"/>
        <v>117.11893949367584</v>
      </c>
    </row>
    <row r="1047" spans="1:29" ht="16.5" x14ac:dyDescent="0.45">
      <c r="A1047" s="9">
        <v>1127</v>
      </c>
      <c r="B1047" s="5" t="s">
        <v>3781</v>
      </c>
      <c r="C1047" s="5" t="s">
        <v>3782</v>
      </c>
      <c r="D1047" s="5" t="s">
        <v>3783</v>
      </c>
      <c r="E1047" s="5" t="s">
        <v>1297</v>
      </c>
      <c r="F1047" s="5" t="s">
        <v>11762</v>
      </c>
      <c r="G1047" s="5">
        <v>13</v>
      </c>
      <c r="H1047" s="5">
        <v>2</v>
      </c>
      <c r="I1047" s="5">
        <f t="shared" si="96"/>
        <v>4</v>
      </c>
      <c r="J1047" s="5">
        <f t="shared" si="97"/>
        <v>7</v>
      </c>
      <c r="K1047" s="5"/>
      <c r="L1047" s="5"/>
      <c r="M1047" s="5"/>
      <c r="N1047" s="5"/>
      <c r="O1047" s="5" t="s">
        <v>3780</v>
      </c>
      <c r="P1047" s="6">
        <f>[1]!EM_S_INFO_EMPLOYEE(B1047,"2019")</f>
        <v>2726</v>
      </c>
      <c r="Q1047" s="6">
        <f>[1]!EM_S_STM07_IS(B1047,"83","2019-12-31","1",1000000000)</f>
        <v>3.3222177339600001</v>
      </c>
      <c r="R1047" s="6">
        <f>[1]!EM_S_FA_YOY_OR(B1047,"2019-12-31")</f>
        <v>-9.8012440202000004</v>
      </c>
      <c r="S1047" s="6">
        <f>[1]!EM_S_FA_YOY_OR(B1047,"2020-12-31")</f>
        <v>8.5661529598000001</v>
      </c>
      <c r="T1047" s="6">
        <f>[1]!EM_S_FA_YOY_OR(B1047,"2021-12-31")</f>
        <v>63.334987631099999</v>
      </c>
      <c r="U1047" s="6">
        <f>[1]!EM_S_FA_YOY_OR(B1047,"2022-12-31")</f>
        <v>-36.168927113099997</v>
      </c>
      <c r="V1047" s="7">
        <f t="shared" si="98"/>
        <v>11.910737825933333</v>
      </c>
      <c r="W1047" s="8">
        <f t="shared" si="99"/>
        <v>49.836201182477097</v>
      </c>
      <c r="X1047" s="6">
        <f>[1]!EM_S_FA_YOY_NETPROFIT(B1047,"2019-12-31")</f>
        <v>-46.856924331199998</v>
      </c>
      <c r="Y1047" s="6">
        <f>[1]!EM_S_FA_YOY_NETPROFIT(B1047,"2020-12-31")</f>
        <v>13.8292024503</v>
      </c>
      <c r="Z1047" s="6">
        <f>[1]!EM_S_FA_YOY_NETPROFIT(B1047,"2021-12-31")</f>
        <v>281.79440869040002</v>
      </c>
      <c r="AA1047" s="6">
        <f>[1]!EM_S_FA_YOY_NETPROFIT(B1047,"2022-12-31")</f>
        <v>-86.1895006405</v>
      </c>
      <c r="AB1047" s="7">
        <f t="shared" si="100"/>
        <v>69.81137016673334</v>
      </c>
      <c r="AC1047" s="8">
        <f t="shared" si="101"/>
        <v>190.27228307950207</v>
      </c>
    </row>
    <row r="1048" spans="1:29" ht="16.5" x14ac:dyDescent="0.45">
      <c r="A1048" s="9">
        <v>1128</v>
      </c>
      <c r="B1048" s="5" t="s">
        <v>3784</v>
      </c>
      <c r="C1048" s="5" t="s">
        <v>3785</v>
      </c>
      <c r="D1048" s="5" t="s">
        <v>3786</v>
      </c>
      <c r="E1048" s="5" t="s">
        <v>259</v>
      </c>
      <c r="F1048" s="5" t="s">
        <v>11773</v>
      </c>
      <c r="G1048" s="5">
        <v>24</v>
      </c>
      <c r="H1048" s="5">
        <v>2</v>
      </c>
      <c r="I1048" s="5">
        <f t="shared" si="96"/>
        <v>1</v>
      </c>
      <c r="J1048" s="5">
        <f t="shared" si="97"/>
        <v>11</v>
      </c>
      <c r="K1048" s="5"/>
      <c r="L1048" s="5"/>
      <c r="M1048" s="5"/>
      <c r="N1048" s="5"/>
      <c r="O1048" s="5" t="s">
        <v>3780</v>
      </c>
      <c r="P1048" s="6">
        <f>[1]!EM_S_INFO_EMPLOYEE(B1048,"2019")</f>
        <v>1938</v>
      </c>
      <c r="Q1048" s="6">
        <f>[1]!EM_S_STM07_IS(B1048,"83","2019-12-31","1",1000000000)</f>
        <v>6.5797912894700001</v>
      </c>
      <c r="R1048" s="6">
        <f>[1]!EM_S_FA_YOY_OR(B1048,"2019-12-31")</f>
        <v>-6.8554764123999998</v>
      </c>
      <c r="S1048" s="6">
        <f>[1]!EM_S_FA_YOY_OR(B1048,"2020-12-31")</f>
        <v>18.6021098955</v>
      </c>
      <c r="T1048" s="6">
        <f>[1]!EM_S_FA_YOY_OR(B1048,"2021-12-31")</f>
        <v>43.535891086600003</v>
      </c>
      <c r="U1048" s="6">
        <f>[1]!EM_S_FA_YOY_OR(B1048,"2022-12-31")</f>
        <v>0.30393928320000002</v>
      </c>
      <c r="V1048" s="7">
        <f t="shared" si="98"/>
        <v>20.813980088433336</v>
      </c>
      <c r="W1048" s="8">
        <f t="shared" si="99"/>
        <v>21.700684125060786</v>
      </c>
      <c r="X1048" s="6">
        <f>[1]!EM_S_FA_YOY_NETPROFIT(B1048,"2019-12-31")</f>
        <v>86.799629321599994</v>
      </c>
      <c r="Y1048" s="6">
        <f>[1]!EM_S_FA_YOY_NETPROFIT(B1048,"2020-12-31")</f>
        <v>-7.9788612455000001</v>
      </c>
      <c r="Z1048" s="6">
        <f>[1]!EM_S_FA_YOY_NETPROFIT(B1048,"2021-12-31")</f>
        <v>124.5006202375</v>
      </c>
      <c r="AA1048" s="6">
        <f>[1]!EM_S_FA_YOY_NETPROFIT(B1048,"2022-12-31")</f>
        <v>-116.510711861</v>
      </c>
      <c r="AB1048" s="7">
        <f t="shared" si="100"/>
        <v>3.6823769999993297E-3</v>
      </c>
      <c r="AC1048" s="8">
        <f t="shared" si="101"/>
        <v>120.70379572319672</v>
      </c>
    </row>
    <row r="1049" spans="1:29" ht="16.5" x14ac:dyDescent="0.45">
      <c r="A1049" s="9">
        <v>1129</v>
      </c>
      <c r="B1049" s="5" t="s">
        <v>3787</v>
      </c>
      <c r="C1049" s="5" t="s">
        <v>3788</v>
      </c>
      <c r="D1049" s="5" t="s">
        <v>3789</v>
      </c>
      <c r="E1049" s="5" t="s">
        <v>240</v>
      </c>
      <c r="F1049" s="5" t="s">
        <v>11774</v>
      </c>
      <c r="G1049" s="5">
        <v>25</v>
      </c>
      <c r="H1049" s="5">
        <v>3</v>
      </c>
      <c r="I1049" s="5">
        <f t="shared" si="96"/>
        <v>2</v>
      </c>
      <c r="J1049" s="5">
        <f t="shared" si="97"/>
        <v>10</v>
      </c>
      <c r="K1049" s="5"/>
      <c r="L1049" s="5"/>
      <c r="M1049" s="5"/>
      <c r="N1049" s="5"/>
      <c r="O1049" s="5" t="s">
        <v>3780</v>
      </c>
      <c r="P1049" s="6">
        <f>[1]!EM_S_INFO_EMPLOYEE(B1049,"2019")</f>
        <v>4746</v>
      </c>
      <c r="Q1049" s="6">
        <f>[1]!EM_S_STM07_IS(B1049,"83","2019-12-31","1",1000000000)</f>
        <v>1.2526252091000001</v>
      </c>
      <c r="R1049" s="6">
        <f>[1]!EM_S_FA_YOY_OR(B1049,"2019-12-31")</f>
        <v>-3.4670079751</v>
      </c>
      <c r="S1049" s="6">
        <f>[1]!EM_S_FA_YOY_OR(B1049,"2020-12-31")</f>
        <v>-20.531126416900001</v>
      </c>
      <c r="T1049" s="6">
        <f>[1]!EM_S_FA_YOY_OR(B1049,"2021-12-31")</f>
        <v>5.4949940702999998</v>
      </c>
      <c r="U1049" s="6">
        <f>[1]!EM_S_FA_YOY_OR(B1049,"2022-12-31")</f>
        <v>-45.987968222100001</v>
      </c>
      <c r="V1049" s="7">
        <f t="shared" si="98"/>
        <v>-20.341366856233336</v>
      </c>
      <c r="W1049" s="8">
        <f t="shared" si="99"/>
        <v>25.742005712809526</v>
      </c>
      <c r="X1049" s="6">
        <f>[1]!EM_S_FA_YOY_NETPROFIT(B1049,"2019-12-31")</f>
        <v>70.685252948699997</v>
      </c>
      <c r="Y1049" s="6">
        <f>[1]!EM_S_FA_YOY_NETPROFIT(B1049,"2020-12-31")</f>
        <v>112.3296606607</v>
      </c>
      <c r="Z1049" s="6">
        <f>[1]!EM_S_FA_YOY_NETPROFIT(B1049,"2021-12-31")</f>
        <v>-2007.9930427539</v>
      </c>
      <c r="AA1049" s="6">
        <f>[1]!EM_S_FA_YOY_NETPROFIT(B1049,"2022-12-31")</f>
        <v>105.0346148325</v>
      </c>
      <c r="AB1049" s="7">
        <f t="shared" si="100"/>
        <v>-596.87625575356662</v>
      </c>
      <c r="AC1049" s="8">
        <f t="shared" si="101"/>
        <v>1222.0684286647031</v>
      </c>
    </row>
    <row r="1050" spans="1:29" ht="16.5" x14ac:dyDescent="0.45">
      <c r="A1050" s="9">
        <v>1130</v>
      </c>
      <c r="B1050" s="5" t="s">
        <v>3790</v>
      </c>
      <c r="C1050" s="5" t="s">
        <v>3791</v>
      </c>
      <c r="D1050" s="5" t="s">
        <v>3792</v>
      </c>
      <c r="E1050" s="5" t="s">
        <v>474</v>
      </c>
      <c r="F1050" s="5" t="s">
        <v>11756</v>
      </c>
      <c r="G1050" s="5">
        <v>6</v>
      </c>
      <c r="H1050" s="5">
        <v>2</v>
      </c>
      <c r="I1050" s="5">
        <f t="shared" si="96"/>
        <v>2</v>
      </c>
      <c r="J1050" s="5">
        <f t="shared" si="97"/>
        <v>11</v>
      </c>
      <c r="K1050" s="5"/>
      <c r="L1050" s="5"/>
      <c r="M1050" s="5"/>
      <c r="N1050" s="5"/>
      <c r="O1050" s="5" t="s">
        <v>3776</v>
      </c>
      <c r="P1050" s="6">
        <f>[1]!EM_S_INFO_EMPLOYEE(B1050,"2019")</f>
        <v>3029</v>
      </c>
      <c r="Q1050" s="6">
        <f>[1]!EM_S_STM07_IS(B1050,"83","2019-12-31","1",1000000000)</f>
        <v>1.51356867862</v>
      </c>
      <c r="R1050" s="6">
        <f>[1]!EM_S_FA_YOY_OR(B1050,"2019-12-31")</f>
        <v>16.123266152300001</v>
      </c>
      <c r="S1050" s="6">
        <f>[1]!EM_S_FA_YOY_OR(B1050,"2020-12-31")</f>
        <v>-3.6463746211000001</v>
      </c>
      <c r="T1050" s="6">
        <f>[1]!EM_S_FA_YOY_OR(B1050,"2021-12-31")</f>
        <v>37.732136602300002</v>
      </c>
      <c r="U1050" s="6">
        <f>[1]!EM_S_FA_YOY_OR(B1050,"2022-12-31")</f>
        <v>-2.12224068</v>
      </c>
      <c r="V1050" s="7">
        <f t="shared" si="98"/>
        <v>10.6545071004</v>
      </c>
      <c r="W1050" s="8">
        <f t="shared" si="99"/>
        <v>23.462294445540216</v>
      </c>
      <c r="X1050" s="6">
        <f>[1]!EM_S_FA_YOY_NETPROFIT(B1050,"2019-12-31")</f>
        <v>229.21673900050001</v>
      </c>
      <c r="Y1050" s="6">
        <f>[1]!EM_S_FA_YOY_NETPROFIT(B1050,"2020-12-31")</f>
        <v>-495.30201338910001</v>
      </c>
      <c r="Z1050" s="6">
        <f>[1]!EM_S_FA_YOY_NETPROFIT(B1050,"2021-12-31")</f>
        <v>35.948076900700002</v>
      </c>
      <c r="AA1050" s="6">
        <f>[1]!EM_S_FA_YOY_NETPROFIT(B1050,"2022-12-31")</f>
        <v>-77.856338753499998</v>
      </c>
      <c r="AB1050" s="7">
        <f t="shared" si="100"/>
        <v>-179.07009174730001</v>
      </c>
      <c r="AC1050" s="8">
        <f t="shared" si="101"/>
        <v>279.713840298523</v>
      </c>
    </row>
    <row r="1051" spans="1:29" ht="16.5" x14ac:dyDescent="0.45">
      <c r="A1051" s="9">
        <v>1131</v>
      </c>
      <c r="B1051" s="5" t="s">
        <v>3793</v>
      </c>
      <c r="C1051" s="5" t="s">
        <v>3794</v>
      </c>
      <c r="D1051" s="5" t="s">
        <v>3795</v>
      </c>
      <c r="E1051" s="5" t="s">
        <v>306</v>
      </c>
      <c r="F1051" s="5" t="s">
        <v>11755</v>
      </c>
      <c r="G1051" s="5">
        <v>5</v>
      </c>
      <c r="H1051" s="5">
        <v>3</v>
      </c>
      <c r="I1051" s="5">
        <f t="shared" si="96"/>
        <v>3</v>
      </c>
      <c r="J1051" s="5">
        <f t="shared" si="97"/>
        <v>5</v>
      </c>
      <c r="K1051" s="5"/>
      <c r="L1051" s="5"/>
      <c r="M1051" s="5"/>
      <c r="N1051" s="5"/>
      <c r="O1051" s="5" t="s">
        <v>3796</v>
      </c>
      <c r="P1051" s="6">
        <f>[1]!EM_S_INFO_EMPLOYEE(B1051,"2019")</f>
        <v>5224</v>
      </c>
      <c r="Q1051" s="6">
        <f>[1]!EM_S_STM07_IS(B1051,"83","2019-12-31","1",1000000000)</f>
        <v>17.874236565619999</v>
      </c>
      <c r="R1051" s="6">
        <f>[1]!EM_S_FA_YOY_OR(B1051,"2019-12-31")</f>
        <v>-16.994793813000001</v>
      </c>
      <c r="S1051" s="6">
        <f>[1]!EM_S_FA_YOY_OR(B1051,"2020-12-31")</f>
        <v>-4.7730288560999998</v>
      </c>
      <c r="T1051" s="6">
        <f>[1]!EM_S_FA_YOY_OR(B1051,"2021-12-31")</f>
        <v>-46.310927087800003</v>
      </c>
      <c r="U1051" s="6">
        <f>[1]!EM_S_FA_YOY_OR(B1051,"2022-12-31")</f>
        <v>-17.728347219300002</v>
      </c>
      <c r="V1051" s="7">
        <f t="shared" si="98"/>
        <v>-22.937434387733333</v>
      </c>
      <c r="W1051" s="8">
        <f t="shared" si="99"/>
        <v>21.25323949949793</v>
      </c>
      <c r="X1051" s="6">
        <f>[1]!EM_S_FA_YOY_NETPROFIT(B1051,"2019-12-31")</f>
        <v>-544.40264945870001</v>
      </c>
      <c r="Y1051" s="6">
        <f>[1]!EM_S_FA_YOY_NETPROFIT(B1051,"2020-12-31")</f>
        <v>-23.959533954899999</v>
      </c>
      <c r="Z1051" s="6">
        <f>[1]!EM_S_FA_YOY_NETPROFIT(B1051,"2021-12-31")</f>
        <v>132.82830908810001</v>
      </c>
      <c r="AA1051" s="6">
        <f>[1]!EM_S_FA_YOY_NETPROFIT(B1051,"2022-12-31")</f>
        <v>-97.920718395600005</v>
      </c>
      <c r="AB1051" s="7">
        <f t="shared" si="100"/>
        <v>3.649352245866671</v>
      </c>
      <c r="AC1051" s="8">
        <f t="shared" si="101"/>
        <v>117.82600039508894</v>
      </c>
    </row>
    <row r="1052" spans="1:29" ht="16.5" x14ac:dyDescent="0.45">
      <c r="A1052" s="9">
        <v>1132</v>
      </c>
      <c r="B1052" s="5" t="s">
        <v>3797</v>
      </c>
      <c r="C1052" s="5" t="s">
        <v>3798</v>
      </c>
      <c r="D1052" s="5" t="s">
        <v>3799</v>
      </c>
      <c r="E1052" s="5" t="s">
        <v>259</v>
      </c>
      <c r="F1052" s="5" t="s">
        <v>11759</v>
      </c>
      <c r="G1052" s="5">
        <v>9</v>
      </c>
      <c r="H1052" s="5">
        <v>2</v>
      </c>
      <c r="I1052" s="5">
        <f t="shared" si="96"/>
        <v>3</v>
      </c>
      <c r="J1052" s="5">
        <f t="shared" si="97"/>
        <v>2</v>
      </c>
      <c r="K1052" s="5"/>
      <c r="L1052" s="5"/>
      <c r="M1052" s="5"/>
      <c r="N1052" s="5"/>
      <c r="O1052" s="5" t="s">
        <v>3796</v>
      </c>
      <c r="P1052" s="6">
        <f>[1]!EM_S_INFO_EMPLOYEE(B1052,"2019")</f>
        <v>5929</v>
      </c>
      <c r="Q1052" s="6">
        <f>[1]!EM_S_STM07_IS(B1052,"83","2019-12-31","1",1000000000)</f>
        <v>6.2906063437000004</v>
      </c>
      <c r="R1052" s="6">
        <f>[1]!EM_S_FA_YOY_OR(B1052,"2019-12-31")</f>
        <v>17.498485835499999</v>
      </c>
      <c r="S1052" s="6">
        <f>[1]!EM_S_FA_YOY_OR(B1052,"2020-12-31")</f>
        <v>11.8540899455</v>
      </c>
      <c r="T1052" s="6">
        <f>[1]!EM_S_FA_YOY_OR(B1052,"2021-12-31")</f>
        <v>26.216415747999999</v>
      </c>
      <c r="U1052" s="6">
        <f>[1]!EM_S_FA_YOY_OR(B1052,"2022-12-31")</f>
        <v>-10.1616174783</v>
      </c>
      <c r="V1052" s="7">
        <f t="shared" si="98"/>
        <v>9.302962738399998</v>
      </c>
      <c r="W1052" s="8">
        <f t="shared" si="99"/>
        <v>18.322704845997798</v>
      </c>
      <c r="X1052" s="6">
        <f>[1]!EM_S_FA_YOY_NETPROFIT(B1052,"2019-12-31")</f>
        <v>109.9643062753</v>
      </c>
      <c r="Y1052" s="6">
        <f>[1]!EM_S_FA_YOY_NETPROFIT(B1052,"2020-12-31")</f>
        <v>49.662358974999997</v>
      </c>
      <c r="Z1052" s="6">
        <f>[1]!EM_S_FA_YOY_NETPROFIT(B1052,"2021-12-31")</f>
        <v>-24.969785724400001</v>
      </c>
      <c r="AA1052" s="6">
        <f>[1]!EM_S_FA_YOY_NETPROFIT(B1052,"2022-12-31")</f>
        <v>-85.450385496799996</v>
      </c>
      <c r="AB1052" s="7">
        <f t="shared" si="100"/>
        <v>-20.252604082066668</v>
      </c>
      <c r="AC1052" s="8">
        <f t="shared" si="101"/>
        <v>67.679777494171432</v>
      </c>
    </row>
    <row r="1053" spans="1:29" ht="16.5" x14ac:dyDescent="0.45">
      <c r="A1053" s="9">
        <v>1133</v>
      </c>
      <c r="B1053" s="5" t="s">
        <v>3800</v>
      </c>
      <c r="C1053" s="5" t="s">
        <v>3801</v>
      </c>
      <c r="D1053" s="5" t="s">
        <v>3802</v>
      </c>
      <c r="E1053" s="5" t="s">
        <v>33</v>
      </c>
      <c r="F1053" s="5" t="s">
        <v>11753</v>
      </c>
      <c r="G1053" s="5">
        <v>3</v>
      </c>
      <c r="H1053" s="5">
        <v>3</v>
      </c>
      <c r="I1053" s="5">
        <f t="shared" si="96"/>
        <v>4</v>
      </c>
      <c r="J1053" s="5">
        <f t="shared" si="97"/>
        <v>7</v>
      </c>
      <c r="K1053" s="5"/>
      <c r="L1053" s="5"/>
      <c r="M1053" s="5"/>
      <c r="N1053" s="5"/>
      <c r="O1053" s="5" t="s">
        <v>3803</v>
      </c>
      <c r="P1053" s="6">
        <f>[1]!EM_S_INFO_EMPLOYEE(B1053,"2019")</f>
        <v>826</v>
      </c>
      <c r="Q1053" s="6">
        <f>[1]!EM_S_STM07_IS(B1053,"83","2019-12-31","1",1000000000)</f>
        <v>3.25658698187</v>
      </c>
      <c r="R1053" s="6">
        <f>[1]!EM_S_FA_YOY_OR(B1053,"2019-12-31")</f>
        <v>19.1053890618</v>
      </c>
      <c r="S1053" s="6">
        <f>[1]!EM_S_FA_YOY_OR(B1053,"2020-12-31")</f>
        <v>-13.620502243900001</v>
      </c>
      <c r="T1053" s="6">
        <f>[1]!EM_S_FA_YOY_OR(B1053,"2021-12-31")</f>
        <v>27.354860362699998</v>
      </c>
      <c r="U1053" s="6">
        <f>[1]!EM_S_FA_YOY_OR(B1053,"2022-12-31")</f>
        <v>4.3609540274</v>
      </c>
      <c r="V1053" s="7">
        <f t="shared" si="98"/>
        <v>6.0317707153999995</v>
      </c>
      <c r="W1053" s="8">
        <f t="shared" si="99"/>
        <v>20.538714820778413</v>
      </c>
      <c r="X1053" s="6">
        <f>[1]!EM_S_FA_YOY_NETPROFIT(B1053,"2019-12-31")</f>
        <v>102.3801226969</v>
      </c>
      <c r="Y1053" s="6">
        <f>[1]!EM_S_FA_YOY_NETPROFIT(B1053,"2020-12-31")</f>
        <v>-3217.3595071113</v>
      </c>
      <c r="Z1053" s="6">
        <f>[1]!EM_S_FA_YOY_NETPROFIT(B1053,"2021-12-31")</f>
        <v>105.1992286341</v>
      </c>
      <c r="AA1053" s="6">
        <f>[1]!EM_S_FA_YOY_NETPROFIT(B1053,"2022-12-31")</f>
        <v>-78.332827082600005</v>
      </c>
      <c r="AB1053" s="7">
        <f t="shared" si="100"/>
        <v>-1063.4977018532666</v>
      </c>
      <c r="AC1053" s="8">
        <f t="shared" si="101"/>
        <v>1867.5549552773393</v>
      </c>
    </row>
    <row r="1054" spans="1:29" ht="16.5" x14ac:dyDescent="0.45">
      <c r="A1054" s="9">
        <v>1134</v>
      </c>
      <c r="B1054" s="5" t="s">
        <v>3804</v>
      </c>
      <c r="C1054" s="5" t="s">
        <v>3805</v>
      </c>
      <c r="D1054" s="5" t="s">
        <v>3806</v>
      </c>
      <c r="E1054" s="5" t="s">
        <v>288</v>
      </c>
      <c r="F1054" s="5" t="s">
        <v>11762</v>
      </c>
      <c r="G1054" s="5">
        <v>13</v>
      </c>
      <c r="H1054" s="5">
        <v>2</v>
      </c>
      <c r="I1054" s="5">
        <f t="shared" si="96"/>
        <v>4</v>
      </c>
      <c r="J1054" s="5">
        <f t="shared" si="97"/>
        <v>7</v>
      </c>
      <c r="K1054" s="5"/>
      <c r="L1054" s="5"/>
      <c r="M1054" s="5"/>
      <c r="N1054" s="5"/>
      <c r="O1054" s="5" t="s">
        <v>3803</v>
      </c>
      <c r="P1054" s="6">
        <f>[1]!EM_S_INFO_EMPLOYEE(B1054,"2019")</f>
        <v>3583</v>
      </c>
      <c r="Q1054" s="6">
        <f>[1]!EM_S_STM07_IS(B1054,"83","2019-12-31","1",1000000000)</f>
        <v>2.8701276687099999</v>
      </c>
      <c r="R1054" s="6">
        <f>[1]!EM_S_FA_YOY_OR(B1054,"2019-12-31")</f>
        <v>9.0612992586000001</v>
      </c>
      <c r="S1054" s="6">
        <f>[1]!EM_S_FA_YOY_OR(B1054,"2020-12-31")</f>
        <v>1.6716406667999999</v>
      </c>
      <c r="T1054" s="6">
        <f>[1]!EM_S_FA_YOY_OR(B1054,"2021-12-31")</f>
        <v>49.361367064200003</v>
      </c>
      <c r="U1054" s="6">
        <f>[1]!EM_S_FA_YOY_OR(B1054,"2022-12-31")</f>
        <v>16.5638483848</v>
      </c>
      <c r="V1054" s="7">
        <f t="shared" si="98"/>
        <v>22.532285371933337</v>
      </c>
      <c r="W1054" s="8">
        <f t="shared" si="99"/>
        <v>24.398651213064081</v>
      </c>
      <c r="X1054" s="6">
        <f>[1]!EM_S_FA_YOY_NETPROFIT(B1054,"2019-12-31")</f>
        <v>18.2373616044</v>
      </c>
      <c r="Y1054" s="6">
        <f>[1]!EM_S_FA_YOY_NETPROFIT(B1054,"2020-12-31")</f>
        <v>3.2529142293</v>
      </c>
      <c r="Z1054" s="6">
        <f>[1]!EM_S_FA_YOY_NETPROFIT(B1054,"2021-12-31")</f>
        <v>25.194271024100001</v>
      </c>
      <c r="AA1054" s="6">
        <f>[1]!EM_S_FA_YOY_NETPROFIT(B1054,"2022-12-31")</f>
        <v>19.4295946941</v>
      </c>
      <c r="AB1054" s="7">
        <f t="shared" si="100"/>
        <v>15.958926649166665</v>
      </c>
      <c r="AC1054" s="8">
        <f t="shared" si="101"/>
        <v>11.374969758543102</v>
      </c>
    </row>
    <row r="1055" spans="1:29" ht="16.5" x14ac:dyDescent="0.45">
      <c r="A1055" s="9">
        <v>1135</v>
      </c>
      <c r="B1055" s="5" t="s">
        <v>3807</v>
      </c>
      <c r="C1055" s="5" t="s">
        <v>3808</v>
      </c>
      <c r="D1055" s="5" t="s">
        <v>3809</v>
      </c>
      <c r="E1055" s="5" t="s">
        <v>553</v>
      </c>
      <c r="F1055" s="5" t="s">
        <v>11765</v>
      </c>
      <c r="G1055" s="5">
        <v>16</v>
      </c>
      <c r="H1055" s="5">
        <v>3</v>
      </c>
      <c r="I1055" s="5">
        <f t="shared" si="96"/>
        <v>1</v>
      </c>
      <c r="J1055" s="5">
        <f t="shared" si="97"/>
        <v>9</v>
      </c>
      <c r="K1055" s="5"/>
      <c r="L1055" s="5"/>
      <c r="M1055" s="5"/>
      <c r="N1055" s="5"/>
      <c r="O1055" s="5" t="s">
        <v>3810</v>
      </c>
      <c r="P1055" s="6">
        <f>[1]!EM_S_INFO_EMPLOYEE(B1055,"2019")</f>
        <v>1440</v>
      </c>
      <c r="Q1055" s="6">
        <f>[1]!EM_S_STM07_IS(B1055,"83","2019-12-31","1",1000000000)</f>
        <v>0.62881516407000004</v>
      </c>
      <c r="R1055" s="6">
        <f>[1]!EM_S_FA_YOY_OR(B1055,"2019-12-31")</f>
        <v>15.467691799300001</v>
      </c>
      <c r="S1055" s="6">
        <f>[1]!EM_S_FA_YOY_OR(B1055,"2020-12-31")</f>
        <v>6.2396475295</v>
      </c>
      <c r="T1055" s="6">
        <f>[1]!EM_S_FA_YOY_OR(B1055,"2021-12-31")</f>
        <v>22.3919744126</v>
      </c>
      <c r="U1055" s="6">
        <f>[1]!EM_S_FA_YOY_OR(B1055,"2022-12-31")</f>
        <v>24.6484161158</v>
      </c>
      <c r="V1055" s="7">
        <f t="shared" si="98"/>
        <v>17.760012685966668</v>
      </c>
      <c r="W1055" s="8">
        <f t="shared" si="99"/>
        <v>10.04051753117006</v>
      </c>
      <c r="X1055" s="6">
        <f>[1]!EM_S_FA_YOY_NETPROFIT(B1055,"2019-12-31")</f>
        <v>-2.7374125413999999</v>
      </c>
      <c r="Y1055" s="6">
        <f>[1]!EM_S_FA_YOY_NETPROFIT(B1055,"2020-12-31")</f>
        <v>51.872833684500002</v>
      </c>
      <c r="Z1055" s="6">
        <f>[1]!EM_S_FA_YOY_NETPROFIT(B1055,"2021-12-31")</f>
        <v>-13.1776170192</v>
      </c>
      <c r="AA1055" s="6">
        <f>[1]!EM_S_FA_YOY_NETPROFIT(B1055,"2022-12-31")</f>
        <v>13.2706803591</v>
      </c>
      <c r="AB1055" s="7">
        <f t="shared" si="100"/>
        <v>17.321965674800001</v>
      </c>
      <c r="AC1055" s="8">
        <f t="shared" si="101"/>
        <v>32.713910935877585</v>
      </c>
    </row>
    <row r="1056" spans="1:29" ht="16.5" x14ac:dyDescent="0.45">
      <c r="A1056" s="9">
        <v>1136</v>
      </c>
      <c r="B1056" s="5" t="s">
        <v>3811</v>
      </c>
      <c r="C1056" s="5" t="s">
        <v>3812</v>
      </c>
      <c r="D1056" s="5" t="s">
        <v>3813</v>
      </c>
      <c r="E1056" s="5" t="s">
        <v>120</v>
      </c>
      <c r="F1056" s="5" t="s">
        <v>11754</v>
      </c>
      <c r="G1056" s="5">
        <v>4</v>
      </c>
      <c r="H1056" s="5">
        <v>3</v>
      </c>
      <c r="I1056" s="5">
        <f t="shared" si="96"/>
        <v>2</v>
      </c>
      <c r="J1056" s="5">
        <f t="shared" si="97"/>
        <v>8</v>
      </c>
      <c r="K1056" s="5"/>
      <c r="L1056" s="5"/>
      <c r="M1056" s="5"/>
      <c r="N1056" s="5"/>
      <c r="O1056" s="5" t="s">
        <v>3803</v>
      </c>
      <c r="P1056" s="6">
        <f>[1]!EM_S_INFO_EMPLOYEE(B1056,"2019")</f>
        <v>1555</v>
      </c>
      <c r="Q1056" s="6">
        <f>[1]!EM_S_STM07_IS(B1056,"83","2019-12-31","1",1000000000)</f>
        <v>2.1613403870700001</v>
      </c>
      <c r="R1056" s="6">
        <f>[1]!EM_S_FA_YOY_OR(B1056,"2019-12-31")</f>
        <v>12.8096417653</v>
      </c>
      <c r="S1056" s="6">
        <f>[1]!EM_S_FA_YOY_OR(B1056,"2020-12-31")</f>
        <v>56.184918916299999</v>
      </c>
      <c r="T1056" s="6">
        <f>[1]!EM_S_FA_YOY_OR(B1056,"2021-12-31")</f>
        <v>100.7540183432</v>
      </c>
      <c r="U1056" s="6">
        <f>[1]!EM_S_FA_YOY_OR(B1056,"2022-12-31")</f>
        <v>25.0587251872</v>
      </c>
      <c r="V1056" s="7">
        <f t="shared" si="98"/>
        <v>60.66588748223333</v>
      </c>
      <c r="W1056" s="8">
        <f t="shared" si="99"/>
        <v>38.046072871715147</v>
      </c>
      <c r="X1056" s="6">
        <f>[1]!EM_S_FA_YOY_NETPROFIT(B1056,"2019-12-31")</f>
        <v>13.724853033</v>
      </c>
      <c r="Y1056" s="6">
        <f>[1]!EM_S_FA_YOY_NETPROFIT(B1056,"2020-12-31")</f>
        <v>25.616767831899999</v>
      </c>
      <c r="Z1056" s="6">
        <f>[1]!EM_S_FA_YOY_NETPROFIT(B1056,"2021-12-31")</f>
        <v>136.62341654939999</v>
      </c>
      <c r="AA1056" s="6">
        <f>[1]!EM_S_FA_YOY_NETPROFIT(B1056,"2022-12-31")</f>
        <v>-29.950164647200001</v>
      </c>
      <c r="AB1056" s="7">
        <f t="shared" si="100"/>
        <v>44.096673244699993</v>
      </c>
      <c r="AC1056" s="8">
        <f t="shared" si="101"/>
        <v>84.810492665793404</v>
      </c>
    </row>
    <row r="1057" spans="1:29" ht="16.5" x14ac:dyDescent="0.45">
      <c r="A1057" s="9">
        <v>1137</v>
      </c>
      <c r="B1057" s="5" t="s">
        <v>3814</v>
      </c>
      <c r="C1057" s="5" t="s">
        <v>3815</v>
      </c>
      <c r="D1057" s="5" t="s">
        <v>3816</v>
      </c>
      <c r="E1057" s="5" t="s">
        <v>320</v>
      </c>
      <c r="F1057" s="5" t="s">
        <v>11778</v>
      </c>
      <c r="G1057" s="5">
        <v>29</v>
      </c>
      <c r="H1057" s="5">
        <v>3</v>
      </c>
      <c r="I1057" s="5">
        <f t="shared" si="96"/>
        <v>3</v>
      </c>
      <c r="J1057" s="5">
        <f t="shared" si="97"/>
        <v>5</v>
      </c>
      <c r="K1057" s="5"/>
      <c r="L1057" s="5"/>
      <c r="M1057" s="5"/>
      <c r="N1057" s="5"/>
      <c r="O1057" s="5" t="s">
        <v>3810</v>
      </c>
      <c r="P1057" s="6">
        <f>[1]!EM_S_INFO_EMPLOYEE(B1057,"2019")</f>
        <v>2395</v>
      </c>
      <c r="Q1057" s="6">
        <f>[1]!EM_S_STM07_IS(B1057,"83","2019-12-31","1",1000000000)</f>
        <v>1.2537254764100001</v>
      </c>
      <c r="R1057" s="6">
        <f>[1]!EM_S_FA_YOY_OR(B1057,"2019-12-31")</f>
        <v>-7.0355547334999997</v>
      </c>
      <c r="S1057" s="6">
        <f>[1]!EM_S_FA_YOY_OR(B1057,"2020-12-31")</f>
        <v>-39.073994269700002</v>
      </c>
      <c r="T1057" s="6">
        <f>[1]!EM_S_FA_YOY_OR(B1057,"2021-12-31")</f>
        <v>38.004183851199997</v>
      </c>
      <c r="U1057" s="6">
        <f>[1]!EM_S_FA_YOY_OR(B1057,"2022-12-31")</f>
        <v>-7.0449334075000003</v>
      </c>
      <c r="V1057" s="7">
        <f t="shared" si="98"/>
        <v>-2.7049146086666682</v>
      </c>
      <c r="W1057" s="8">
        <f t="shared" si="99"/>
        <v>38.721934455679857</v>
      </c>
      <c r="X1057" s="6">
        <f>[1]!EM_S_FA_YOY_NETPROFIT(B1057,"2019-12-31")</f>
        <v>-78.808759247799998</v>
      </c>
      <c r="Y1057" s="6">
        <f>[1]!EM_S_FA_YOY_NETPROFIT(B1057,"2020-12-31")</f>
        <v>-678.83906500989997</v>
      </c>
      <c r="Z1057" s="6">
        <f>[1]!EM_S_FA_YOY_NETPROFIT(B1057,"2021-12-31")</f>
        <v>147.0921702789</v>
      </c>
      <c r="AA1057" s="6">
        <f>[1]!EM_S_FA_YOY_NETPROFIT(B1057,"2022-12-31")</f>
        <v>24.399236399999999</v>
      </c>
      <c r="AB1057" s="7">
        <f t="shared" si="100"/>
        <v>-169.11588611033332</v>
      </c>
      <c r="AC1057" s="8">
        <f t="shared" si="101"/>
        <v>445.67553033183543</v>
      </c>
    </row>
    <row r="1058" spans="1:29" ht="16.5" x14ac:dyDescent="0.45">
      <c r="A1058" s="9">
        <v>1138</v>
      </c>
      <c r="B1058" s="5" t="s">
        <v>3817</v>
      </c>
      <c r="C1058" s="5" t="s">
        <v>3818</v>
      </c>
      <c r="D1058" s="5" t="s">
        <v>3819</v>
      </c>
      <c r="E1058" s="5" t="s">
        <v>240</v>
      </c>
      <c r="F1058" s="5" t="s">
        <v>11772</v>
      </c>
      <c r="G1058" s="5">
        <v>23</v>
      </c>
      <c r="H1058" s="5">
        <v>3</v>
      </c>
      <c r="I1058" s="5">
        <f t="shared" si="96"/>
        <v>2</v>
      </c>
      <c r="J1058" s="5">
        <f t="shared" si="97"/>
        <v>1</v>
      </c>
      <c r="K1058" s="5"/>
      <c r="L1058" s="5"/>
      <c r="M1058" s="5"/>
      <c r="N1058" s="5"/>
      <c r="O1058" s="5" t="s">
        <v>3820</v>
      </c>
      <c r="P1058" s="6">
        <f>[1]!EM_S_INFO_EMPLOYEE(B1058,"2019")</f>
        <v>359</v>
      </c>
      <c r="Q1058" s="6">
        <f>[1]!EM_S_STM07_IS(B1058,"83","2019-12-31","1",1000000000)</f>
        <v>1.79191107532</v>
      </c>
      <c r="R1058" s="6">
        <f>[1]!EM_S_FA_YOY_OR(B1058,"2019-12-31")</f>
        <v>20.5918918267</v>
      </c>
      <c r="S1058" s="6">
        <f>[1]!EM_S_FA_YOY_OR(B1058,"2020-12-31")</f>
        <v>17.773678089600001</v>
      </c>
      <c r="T1058" s="6">
        <f>[1]!EM_S_FA_YOY_OR(B1058,"2021-12-31")</f>
        <v>-18.11404671</v>
      </c>
      <c r="U1058" s="6">
        <f>[1]!EM_S_FA_YOY_OR(B1058,"2022-12-31")</f>
        <v>-4.1222307294</v>
      </c>
      <c r="V1058" s="7">
        <f t="shared" si="98"/>
        <v>-1.4875331165999999</v>
      </c>
      <c r="W1058" s="8">
        <f t="shared" si="99"/>
        <v>18.088350434910495</v>
      </c>
      <c r="X1058" s="6">
        <f>[1]!EM_S_FA_YOY_NETPROFIT(B1058,"2019-12-31")</f>
        <v>-138.6161289497</v>
      </c>
      <c r="Y1058" s="6">
        <f>[1]!EM_S_FA_YOY_NETPROFIT(B1058,"2020-12-31")</f>
        <v>-1783.0674008650999</v>
      </c>
      <c r="Z1058" s="6">
        <f>[1]!EM_S_FA_YOY_NETPROFIT(B1058,"2021-12-31")</f>
        <v>89.254597799500004</v>
      </c>
      <c r="AA1058" s="6">
        <f>[1]!EM_S_FA_YOY_NETPROFIT(B1058,"2022-12-31")</f>
        <v>-193.72844228330001</v>
      </c>
      <c r="AB1058" s="7">
        <f t="shared" si="100"/>
        <v>-629.18041511629997</v>
      </c>
      <c r="AC1058" s="8">
        <f t="shared" si="101"/>
        <v>1009.2627171128261</v>
      </c>
    </row>
    <row r="1059" spans="1:29" ht="16.5" x14ac:dyDescent="0.45">
      <c r="A1059" s="9">
        <v>1139</v>
      </c>
      <c r="B1059" s="5" t="s">
        <v>3821</v>
      </c>
      <c r="C1059" s="5" t="s">
        <v>3822</v>
      </c>
      <c r="D1059" s="5" t="s">
        <v>3823</v>
      </c>
      <c r="E1059" s="5" t="s">
        <v>259</v>
      </c>
      <c r="F1059" s="5" t="s">
        <v>11773</v>
      </c>
      <c r="G1059" s="5">
        <v>24</v>
      </c>
      <c r="H1059" s="5">
        <v>2</v>
      </c>
      <c r="I1059" s="5">
        <f t="shared" si="96"/>
        <v>1</v>
      </c>
      <c r="J1059" s="5">
        <f t="shared" si="97"/>
        <v>11</v>
      </c>
      <c r="K1059" s="5"/>
      <c r="L1059" s="5"/>
      <c r="M1059" s="5"/>
      <c r="N1059" s="5"/>
      <c r="O1059" s="5" t="s">
        <v>3820</v>
      </c>
      <c r="P1059" s="6">
        <f>[1]!EM_S_INFO_EMPLOYEE(B1059,"2019")</f>
        <v>2696</v>
      </c>
      <c r="Q1059" s="6">
        <f>[1]!EM_S_STM07_IS(B1059,"83","2019-12-31","1",1000000000)</f>
        <v>10.778665238589999</v>
      </c>
      <c r="R1059" s="6">
        <f>[1]!EM_S_FA_YOY_OR(B1059,"2019-12-31")</f>
        <v>7.4717692259000001</v>
      </c>
      <c r="S1059" s="6">
        <f>[1]!EM_S_FA_YOY_OR(B1059,"2020-12-31")</f>
        <v>-5.6756046400000003E-2</v>
      </c>
      <c r="T1059" s="6">
        <f>[1]!EM_S_FA_YOY_OR(B1059,"2021-12-31")</f>
        <v>165.09085805309999</v>
      </c>
      <c r="U1059" s="6">
        <f>[1]!EM_S_FA_YOY_OR(B1059,"2022-12-31")</f>
        <v>29.7193259308</v>
      </c>
      <c r="V1059" s="7">
        <f t="shared" si="98"/>
        <v>64.917809312499998</v>
      </c>
      <c r="W1059" s="8">
        <f t="shared" si="99"/>
        <v>88.020642663912668</v>
      </c>
      <c r="X1059" s="6">
        <f>[1]!EM_S_FA_YOY_NETPROFIT(B1059,"2019-12-31")</f>
        <v>35.479522951</v>
      </c>
      <c r="Y1059" s="6">
        <f>[1]!EM_S_FA_YOY_NETPROFIT(B1059,"2020-12-31")</f>
        <v>30.803116930800002</v>
      </c>
      <c r="Z1059" s="6">
        <f>[1]!EM_S_FA_YOY_NETPROFIT(B1059,"2021-12-31")</f>
        <v>262.73491659929999</v>
      </c>
      <c r="AA1059" s="6">
        <f>[1]!EM_S_FA_YOY_NETPROFIT(B1059,"2022-12-31")</f>
        <v>-48.8295582565</v>
      </c>
      <c r="AB1059" s="7">
        <f t="shared" si="100"/>
        <v>81.569491757866658</v>
      </c>
      <c r="AC1059" s="8">
        <f t="shared" si="101"/>
        <v>161.86730401120013</v>
      </c>
    </row>
    <row r="1060" spans="1:29" ht="16.5" x14ac:dyDescent="0.45">
      <c r="A1060" s="9">
        <v>1140</v>
      </c>
      <c r="B1060" s="5" t="s">
        <v>3824</v>
      </c>
      <c r="C1060" s="5" t="s">
        <v>3825</v>
      </c>
      <c r="D1060" s="5" t="s">
        <v>3826</v>
      </c>
      <c r="E1060" s="5" t="s">
        <v>33</v>
      </c>
      <c r="F1060" s="5" t="s">
        <v>11753</v>
      </c>
      <c r="G1060" s="5">
        <v>3</v>
      </c>
      <c r="H1060" s="5">
        <v>3</v>
      </c>
      <c r="I1060" s="5">
        <f t="shared" si="96"/>
        <v>4</v>
      </c>
      <c r="J1060" s="5">
        <f t="shared" si="97"/>
        <v>7</v>
      </c>
      <c r="K1060" s="5"/>
      <c r="L1060" s="5"/>
      <c r="M1060" s="5"/>
      <c r="N1060" s="5"/>
      <c r="O1060" s="5" t="s">
        <v>3827</v>
      </c>
      <c r="P1060" s="6">
        <f>[1]!EM_S_INFO_EMPLOYEE(B1060,"2019")</f>
        <v>18261</v>
      </c>
      <c r="Q1060" s="6">
        <f>[1]!EM_S_STM07_IS(B1060,"83","2019-12-31","1",1000000000)</f>
        <v>3.6876459667499999</v>
      </c>
      <c r="R1060" s="6">
        <f>[1]!EM_S_FA_YOY_OR(B1060,"2019-12-31")</f>
        <v>27.911655279200001</v>
      </c>
      <c r="S1060" s="6">
        <f>[1]!EM_S_FA_YOY_OR(B1060,"2020-12-31")</f>
        <v>16.8758714907</v>
      </c>
      <c r="T1060" s="6">
        <f>[1]!EM_S_FA_YOY_OR(B1060,"2021-12-31")</f>
        <v>28.3640224287</v>
      </c>
      <c r="U1060" s="6">
        <f>[1]!EM_S_FA_YOY_OR(B1060,"2022-12-31")</f>
        <v>17.110221208799999</v>
      </c>
      <c r="V1060" s="7">
        <f t="shared" si="98"/>
        <v>20.783371709400001</v>
      </c>
      <c r="W1060" s="8">
        <f t="shared" si="99"/>
        <v>6.5660817040005668</v>
      </c>
      <c r="X1060" s="6">
        <f>[1]!EM_S_FA_YOY_NETPROFIT(B1060,"2019-12-31")</f>
        <v>11.1757382099</v>
      </c>
      <c r="Y1060" s="6">
        <f>[1]!EM_S_FA_YOY_NETPROFIT(B1060,"2020-12-31")</f>
        <v>36.643886629299999</v>
      </c>
      <c r="Z1060" s="6">
        <f>[1]!EM_S_FA_YOY_NETPROFIT(B1060,"2021-12-31")</f>
        <v>21.875196023699999</v>
      </c>
      <c r="AA1060" s="6">
        <f>[1]!EM_S_FA_YOY_NETPROFIT(B1060,"2022-12-31")</f>
        <v>-28.190008445899998</v>
      </c>
      <c r="AB1060" s="7">
        <f t="shared" si="100"/>
        <v>10.109691402366666</v>
      </c>
      <c r="AC1060" s="8">
        <f t="shared" si="101"/>
        <v>33.980565208681746</v>
      </c>
    </row>
    <row r="1061" spans="1:29" ht="16.5" x14ac:dyDescent="0.45">
      <c r="A1061" s="9">
        <v>1141</v>
      </c>
      <c r="B1061" s="5" t="s">
        <v>3828</v>
      </c>
      <c r="C1061" s="5" t="s">
        <v>3829</v>
      </c>
      <c r="D1061" s="5" t="s">
        <v>3830</v>
      </c>
      <c r="E1061" s="5" t="s">
        <v>263</v>
      </c>
      <c r="F1061" s="5" t="s">
        <v>11778</v>
      </c>
      <c r="G1061" s="5">
        <v>29</v>
      </c>
      <c r="H1061" s="5">
        <v>3</v>
      </c>
      <c r="I1061" s="5">
        <f t="shared" si="96"/>
        <v>3</v>
      </c>
      <c r="J1061" s="5">
        <f t="shared" si="97"/>
        <v>5</v>
      </c>
      <c r="K1061" s="5"/>
      <c r="L1061" s="5"/>
      <c r="M1061" s="5"/>
      <c r="N1061" s="5"/>
      <c r="O1061" s="5" t="s">
        <v>3827</v>
      </c>
      <c r="P1061" s="6">
        <f>[1]!EM_S_INFO_EMPLOYEE(B1061,"2019")</f>
        <v>1478</v>
      </c>
      <c r="Q1061" s="6">
        <f>[1]!EM_S_STM07_IS(B1061,"83","2019-12-31","1",1000000000)</f>
        <v>2.0397528170500001</v>
      </c>
      <c r="R1061" s="6">
        <f>[1]!EM_S_FA_YOY_OR(B1061,"2019-12-31")</f>
        <v>14.053720548699999</v>
      </c>
      <c r="S1061" s="6">
        <f>[1]!EM_S_FA_YOY_OR(B1061,"2020-12-31")</f>
        <v>1.6127314528000001</v>
      </c>
      <c r="T1061" s="6">
        <f>[1]!EM_S_FA_YOY_OR(B1061,"2021-12-31")</f>
        <v>-15.340978035499999</v>
      </c>
      <c r="U1061" s="6">
        <f>[1]!EM_S_FA_YOY_OR(B1061,"2022-12-31")</f>
        <v>-3.9081865589000002</v>
      </c>
      <c r="V1061" s="7">
        <f t="shared" si="98"/>
        <v>-5.8788110471999993</v>
      </c>
      <c r="W1061" s="8">
        <f t="shared" si="99"/>
        <v>8.646940904668778</v>
      </c>
      <c r="X1061" s="6">
        <f>[1]!EM_S_FA_YOY_NETPROFIT(B1061,"2019-12-31")</f>
        <v>40.858113593500001</v>
      </c>
      <c r="Y1061" s="6">
        <f>[1]!EM_S_FA_YOY_NETPROFIT(B1061,"2020-12-31")</f>
        <v>8.4716049655999992</v>
      </c>
      <c r="Z1061" s="6">
        <f>[1]!EM_S_FA_YOY_NETPROFIT(B1061,"2021-12-31")</f>
        <v>-145.48153650820001</v>
      </c>
      <c r="AA1061" s="6">
        <f>[1]!EM_S_FA_YOY_NETPROFIT(B1061,"2022-12-31")</f>
        <v>-5.2460687622000002</v>
      </c>
      <c r="AB1061" s="7">
        <f t="shared" si="100"/>
        <v>-47.418666768266668</v>
      </c>
      <c r="AC1061" s="8">
        <f t="shared" si="101"/>
        <v>85.201458082294252</v>
      </c>
    </row>
    <row r="1062" spans="1:29" ht="16.5" x14ac:dyDescent="0.45">
      <c r="A1062" s="9">
        <v>1142</v>
      </c>
      <c r="B1062" s="5" t="s">
        <v>3831</v>
      </c>
      <c r="C1062" s="5" t="s">
        <v>3832</v>
      </c>
      <c r="D1062" s="5" t="s">
        <v>3833</v>
      </c>
      <c r="E1062" s="5" t="s">
        <v>254</v>
      </c>
      <c r="F1062" s="5" t="s">
        <v>11776</v>
      </c>
      <c r="G1062" s="5">
        <v>27</v>
      </c>
      <c r="H1062" s="5">
        <v>3</v>
      </c>
      <c r="I1062" s="5">
        <f t="shared" si="96"/>
        <v>2</v>
      </c>
      <c r="J1062" s="5">
        <f t="shared" si="97"/>
        <v>10</v>
      </c>
      <c r="K1062" s="5"/>
      <c r="L1062" s="5"/>
      <c r="M1062" s="5"/>
      <c r="N1062" s="5"/>
      <c r="O1062" s="5" t="s">
        <v>3827</v>
      </c>
      <c r="P1062" s="6">
        <f>[1]!EM_S_INFO_EMPLOYEE(B1062,"2019")</f>
        <v>1140</v>
      </c>
      <c r="Q1062" s="6">
        <f>[1]!EM_S_STM07_IS(B1062,"83","2019-12-31","1",1000000000)</f>
        <v>0.68783695216999996</v>
      </c>
      <c r="R1062" s="6">
        <f>[1]!EM_S_FA_YOY_OR(B1062,"2019-12-31")</f>
        <v>33.145912168199999</v>
      </c>
      <c r="S1062" s="6">
        <f>[1]!EM_S_FA_YOY_OR(B1062,"2020-12-31")</f>
        <v>19.059590168300002</v>
      </c>
      <c r="T1062" s="6">
        <f>[1]!EM_S_FA_YOY_OR(B1062,"2021-12-31")</f>
        <v>17.096336815200001</v>
      </c>
      <c r="U1062" s="6">
        <f>[1]!EM_S_FA_YOY_OR(B1062,"2022-12-31")</f>
        <v>6.3596971352000002</v>
      </c>
      <c r="V1062" s="7">
        <f t="shared" si="98"/>
        <v>14.171874706233334</v>
      </c>
      <c r="W1062" s="8">
        <f t="shared" si="99"/>
        <v>6.8363864528807756</v>
      </c>
      <c r="X1062" s="6">
        <f>[1]!EM_S_FA_YOY_NETPROFIT(B1062,"2019-12-31")</f>
        <v>49.734056312600003</v>
      </c>
      <c r="Y1062" s="6">
        <f>[1]!EM_S_FA_YOY_NETPROFIT(B1062,"2020-12-31")</f>
        <v>7.519113258</v>
      </c>
      <c r="Z1062" s="6">
        <f>[1]!EM_S_FA_YOY_NETPROFIT(B1062,"2021-12-31")</f>
        <v>4.0189029458999999</v>
      </c>
      <c r="AA1062" s="6">
        <f>[1]!EM_S_FA_YOY_NETPROFIT(B1062,"2022-12-31")</f>
        <v>9.8977844237999992</v>
      </c>
      <c r="AB1062" s="7">
        <f t="shared" si="100"/>
        <v>7.1452668758999991</v>
      </c>
      <c r="AC1062" s="8">
        <f t="shared" si="101"/>
        <v>2.9572170525438053</v>
      </c>
    </row>
    <row r="1063" spans="1:29" ht="16.5" x14ac:dyDescent="0.45">
      <c r="A1063" s="9">
        <v>1143</v>
      </c>
      <c r="B1063" s="5" t="s">
        <v>3834</v>
      </c>
      <c r="C1063" s="5" t="s">
        <v>3835</v>
      </c>
      <c r="D1063" s="5" t="s">
        <v>3836</v>
      </c>
      <c r="E1063" s="5" t="s">
        <v>120</v>
      </c>
      <c r="F1063" s="5" t="s">
        <v>11759</v>
      </c>
      <c r="G1063" s="5">
        <v>9</v>
      </c>
      <c r="H1063" s="5">
        <v>2</v>
      </c>
      <c r="I1063" s="5">
        <f t="shared" si="96"/>
        <v>3</v>
      </c>
      <c r="J1063" s="5">
        <f t="shared" si="97"/>
        <v>2</v>
      </c>
      <c r="K1063" s="5"/>
      <c r="L1063" s="5"/>
      <c r="M1063" s="5"/>
      <c r="N1063" s="5"/>
      <c r="O1063" s="5" t="s">
        <v>3837</v>
      </c>
      <c r="P1063" s="6">
        <f>[1]!EM_S_INFO_EMPLOYEE(B1063,"2019")</f>
        <v>829</v>
      </c>
      <c r="Q1063" s="6">
        <f>[1]!EM_S_STM07_IS(B1063,"83","2019-12-31","1",1000000000)</f>
        <v>2.1953654362699999</v>
      </c>
      <c r="R1063" s="6">
        <f>[1]!EM_S_FA_YOY_OR(B1063,"2019-12-31")</f>
        <v>-19.8907605287</v>
      </c>
      <c r="S1063" s="6">
        <f>[1]!EM_S_FA_YOY_OR(B1063,"2020-12-31")</f>
        <v>-48.487674635099999</v>
      </c>
      <c r="T1063" s="6">
        <f>[1]!EM_S_FA_YOY_OR(B1063,"2021-12-31")</f>
        <v>-48.211980508099998</v>
      </c>
      <c r="U1063" s="6">
        <f>[1]!EM_S_FA_YOY_OR(B1063,"2022-12-31")</f>
        <v>-26.308968462799999</v>
      </c>
      <c r="V1063" s="7">
        <f t="shared" si="98"/>
        <v>-41.002874535333333</v>
      </c>
      <c r="W1063" s="8">
        <f t="shared" si="99"/>
        <v>12.726042533491675</v>
      </c>
      <c r="X1063" s="6">
        <f>[1]!EM_S_FA_YOY_NETPROFIT(B1063,"2019-12-31")</f>
        <v>-664.29510912700005</v>
      </c>
      <c r="Y1063" s="6">
        <f>[1]!EM_S_FA_YOY_NETPROFIT(B1063,"2020-12-31")</f>
        <v>67.574305499399998</v>
      </c>
      <c r="Z1063" s="6">
        <f>[1]!EM_S_FA_YOY_NETPROFIT(B1063,"2021-12-31")</f>
        <v>52.716338442900003</v>
      </c>
      <c r="AA1063" s="6">
        <f>[1]!EM_S_FA_YOY_NETPROFIT(B1063,"2022-12-31")</f>
        <v>35.379295402899999</v>
      </c>
      <c r="AB1063" s="7">
        <f t="shared" si="100"/>
        <v>51.889979781733331</v>
      </c>
      <c r="AC1063" s="8">
        <f t="shared" si="101"/>
        <v>16.113404986411098</v>
      </c>
    </row>
    <row r="1064" spans="1:29" ht="16.5" x14ac:dyDescent="0.45">
      <c r="A1064" s="9">
        <v>1144</v>
      </c>
      <c r="B1064" s="5" t="s">
        <v>3838</v>
      </c>
      <c r="C1064" s="5" t="s">
        <v>3839</v>
      </c>
      <c r="D1064" s="5" t="s">
        <v>3840</v>
      </c>
      <c r="E1064" s="5" t="s">
        <v>1030</v>
      </c>
      <c r="F1064" s="5" t="s">
        <v>11765</v>
      </c>
      <c r="G1064" s="5">
        <v>16</v>
      </c>
      <c r="H1064" s="5">
        <v>3</v>
      </c>
      <c r="I1064" s="5">
        <f t="shared" si="96"/>
        <v>1</v>
      </c>
      <c r="J1064" s="5">
        <f t="shared" si="97"/>
        <v>9</v>
      </c>
      <c r="K1064" s="5"/>
      <c r="L1064" s="5"/>
      <c r="M1064" s="5"/>
      <c r="N1064" s="5"/>
      <c r="O1064" s="5" t="s">
        <v>3841</v>
      </c>
      <c r="P1064" s="6">
        <f>[1]!EM_S_INFO_EMPLOYEE(B1064,"2019")</f>
        <v>3552</v>
      </c>
      <c r="Q1064" s="6">
        <f>[1]!EM_S_STM07_IS(B1064,"83","2019-12-31","1",1000000000)</f>
        <v>3.9373404620299999</v>
      </c>
      <c r="R1064" s="6">
        <f>[1]!EM_S_FA_YOY_OR(B1064,"2019-12-31")</f>
        <v>14.903012499200001</v>
      </c>
      <c r="S1064" s="6">
        <f>[1]!EM_S_FA_YOY_OR(B1064,"2020-12-31")</f>
        <v>-15.4353146046</v>
      </c>
      <c r="T1064" s="6">
        <f>[1]!EM_S_FA_YOY_OR(B1064,"2021-12-31")</f>
        <v>-16.707254951399999</v>
      </c>
      <c r="U1064" s="6">
        <f>[1]!EM_S_FA_YOY_OR(B1064,"2022-12-31")</f>
        <v>8.7252787730999994</v>
      </c>
      <c r="V1064" s="7">
        <f t="shared" si="98"/>
        <v>-7.8057635942999992</v>
      </c>
      <c r="W1064" s="8">
        <f t="shared" si="99"/>
        <v>14.330421465401317</v>
      </c>
      <c r="X1064" s="6">
        <f>[1]!EM_S_FA_YOY_NETPROFIT(B1064,"2019-12-31")</f>
        <v>49.539602295199998</v>
      </c>
      <c r="Y1064" s="6">
        <f>[1]!EM_S_FA_YOY_NETPROFIT(B1064,"2020-12-31")</f>
        <v>26.6092735545</v>
      </c>
      <c r="Z1064" s="6">
        <f>[1]!EM_S_FA_YOY_NETPROFIT(B1064,"2021-12-31")</f>
        <v>-13.9091061823</v>
      </c>
      <c r="AA1064" s="6">
        <f>[1]!EM_S_FA_YOY_NETPROFIT(B1064,"2022-12-31")</f>
        <v>-24.332003507500001</v>
      </c>
      <c r="AB1064" s="7">
        <f t="shared" si="100"/>
        <v>-3.8772787117666674</v>
      </c>
      <c r="AC1064" s="8">
        <f t="shared" si="101"/>
        <v>26.911551404104749</v>
      </c>
    </row>
    <row r="1065" spans="1:29" ht="16.5" x14ac:dyDescent="0.45">
      <c r="A1065" s="9">
        <v>1145</v>
      </c>
      <c r="B1065" s="5" t="s">
        <v>3842</v>
      </c>
      <c r="C1065" s="5" t="s">
        <v>3843</v>
      </c>
      <c r="D1065" s="5" t="s">
        <v>3844</v>
      </c>
      <c r="E1065" s="5" t="s">
        <v>7</v>
      </c>
      <c r="F1065" s="5" t="s">
        <v>11762</v>
      </c>
      <c r="G1065" s="5">
        <v>13</v>
      </c>
      <c r="H1065" s="5">
        <v>2</v>
      </c>
      <c r="I1065" s="5">
        <f t="shared" si="96"/>
        <v>4</v>
      </c>
      <c r="J1065" s="5">
        <f t="shared" si="97"/>
        <v>7</v>
      </c>
      <c r="K1065" s="5"/>
      <c r="L1065" s="5"/>
      <c r="M1065" s="5"/>
      <c r="N1065" s="5"/>
      <c r="O1065" s="5" t="s">
        <v>3845</v>
      </c>
      <c r="P1065" s="6">
        <f>[1]!EM_S_INFO_EMPLOYEE(B1065,"2019")</f>
        <v>1849</v>
      </c>
      <c r="Q1065" s="6">
        <f>[1]!EM_S_STM07_IS(B1065,"83","2019-12-31","1",1000000000)</f>
        <v>4.17977440729</v>
      </c>
      <c r="R1065" s="6">
        <f>[1]!EM_S_FA_YOY_OR(B1065,"2019-12-31")</f>
        <v>-8.6792142288999994</v>
      </c>
      <c r="S1065" s="6">
        <f>[1]!EM_S_FA_YOY_OR(B1065,"2020-12-31")</f>
        <v>-0.47748800549999998</v>
      </c>
      <c r="T1065" s="6">
        <f>[1]!EM_S_FA_YOY_OR(B1065,"2021-12-31")</f>
        <v>6.0427314038000004</v>
      </c>
      <c r="U1065" s="6">
        <f>[1]!EM_S_FA_YOY_OR(B1065,"2022-12-31")</f>
        <v>-15.042058816999999</v>
      </c>
      <c r="V1065" s="7">
        <f t="shared" si="98"/>
        <v>-3.1589384728999996</v>
      </c>
      <c r="W1065" s="8">
        <f t="shared" si="99"/>
        <v>10.795125155394244</v>
      </c>
      <c r="X1065" s="6">
        <f>[1]!EM_S_FA_YOY_NETPROFIT(B1065,"2019-12-31")</f>
        <v>107.5032887055</v>
      </c>
      <c r="Y1065" s="6">
        <f>[1]!EM_S_FA_YOY_NETPROFIT(B1065,"2020-12-31")</f>
        <v>38.271178477200003</v>
      </c>
      <c r="Z1065" s="6">
        <f>[1]!EM_S_FA_YOY_NETPROFIT(B1065,"2021-12-31")</f>
        <v>-405.20852311670001</v>
      </c>
      <c r="AA1065" s="6">
        <f>[1]!EM_S_FA_YOY_NETPROFIT(B1065,"2022-12-31")</f>
        <v>43.585913847100002</v>
      </c>
      <c r="AB1065" s="7">
        <f t="shared" si="100"/>
        <v>-107.78381026413332</v>
      </c>
      <c r="AC1065" s="8">
        <f t="shared" si="101"/>
        <v>257.59106441137823</v>
      </c>
    </row>
    <row r="1066" spans="1:29" ht="16.5" x14ac:dyDescent="0.45">
      <c r="A1066" s="9">
        <v>1146</v>
      </c>
      <c r="B1066" s="5" t="s">
        <v>3846</v>
      </c>
      <c r="C1066" s="5" t="s">
        <v>3847</v>
      </c>
      <c r="D1066" s="5" t="s">
        <v>3848</v>
      </c>
      <c r="E1066" s="5" t="s">
        <v>288</v>
      </c>
      <c r="F1066" s="5" t="s">
        <v>11762</v>
      </c>
      <c r="G1066" s="5">
        <v>13</v>
      </c>
      <c r="H1066" s="5">
        <v>2</v>
      </c>
      <c r="I1066" s="5">
        <f t="shared" si="96"/>
        <v>4</v>
      </c>
      <c r="J1066" s="5">
        <f t="shared" si="97"/>
        <v>7</v>
      </c>
      <c r="K1066" s="5"/>
      <c r="L1066" s="5"/>
      <c r="M1066" s="5"/>
      <c r="N1066" s="5"/>
      <c r="O1066" s="5" t="s">
        <v>3845</v>
      </c>
      <c r="P1066" s="6">
        <f>[1]!EM_S_INFO_EMPLOYEE(B1066,"2019")</f>
        <v>2643</v>
      </c>
      <c r="Q1066" s="6">
        <f>[1]!EM_S_STM07_IS(B1066,"83","2019-12-31","1",1000000000)</f>
        <v>0.98432586430000002</v>
      </c>
      <c r="R1066" s="6">
        <f>[1]!EM_S_FA_YOY_OR(B1066,"2019-12-31")</f>
        <v>22.3121217373</v>
      </c>
      <c r="S1066" s="6">
        <f>[1]!EM_S_FA_YOY_OR(B1066,"2020-12-31")</f>
        <v>19.888738145600001</v>
      </c>
      <c r="T1066" s="6">
        <f>[1]!EM_S_FA_YOY_OR(B1066,"2021-12-31")</f>
        <v>-20.620329323299998</v>
      </c>
      <c r="U1066" s="6">
        <f>[1]!EM_S_FA_YOY_OR(B1066,"2022-12-31")</f>
        <v>2.814913368</v>
      </c>
      <c r="V1066" s="7">
        <f t="shared" si="98"/>
        <v>0.69444073010000107</v>
      </c>
      <c r="W1066" s="8">
        <f t="shared" si="99"/>
        <v>20.337611461428676</v>
      </c>
      <c r="X1066" s="6">
        <f>[1]!EM_S_FA_YOY_NETPROFIT(B1066,"2019-12-31")</f>
        <v>44.3454567498</v>
      </c>
      <c r="Y1066" s="6">
        <f>[1]!EM_S_FA_YOY_NETPROFIT(B1066,"2020-12-31")</f>
        <v>49.052845627899998</v>
      </c>
      <c r="Z1066" s="6">
        <f>[1]!EM_S_FA_YOY_NETPROFIT(B1066,"2021-12-31")</f>
        <v>42.706872650699999</v>
      </c>
      <c r="AA1066" s="6">
        <f>[1]!EM_S_FA_YOY_NETPROFIT(B1066,"2022-12-31")</f>
        <v>-5.1217297737000003</v>
      </c>
      <c r="AB1066" s="7">
        <f t="shared" si="100"/>
        <v>28.879329501633332</v>
      </c>
      <c r="AC1066" s="8">
        <f t="shared" si="101"/>
        <v>29.616243298912618</v>
      </c>
    </row>
    <row r="1067" spans="1:29" ht="16.5" x14ac:dyDescent="0.45">
      <c r="A1067" s="9">
        <v>1147</v>
      </c>
      <c r="B1067" s="5" t="s">
        <v>3849</v>
      </c>
      <c r="C1067" s="5" t="s">
        <v>3850</v>
      </c>
      <c r="D1067" s="5" t="s">
        <v>3851</v>
      </c>
      <c r="E1067" s="5" t="s">
        <v>240</v>
      </c>
      <c r="F1067" s="5" t="s">
        <v>11760</v>
      </c>
      <c r="G1067" s="5">
        <v>11</v>
      </c>
      <c r="H1067" s="5">
        <v>2</v>
      </c>
      <c r="I1067" s="5">
        <f t="shared" si="96"/>
        <v>3</v>
      </c>
      <c r="J1067" s="5">
        <f t="shared" si="97"/>
        <v>3</v>
      </c>
      <c r="K1067" s="5"/>
      <c r="L1067" s="5"/>
      <c r="M1067" s="5"/>
      <c r="N1067" s="5"/>
      <c r="O1067" s="5" t="s">
        <v>3852</v>
      </c>
      <c r="P1067" s="6">
        <f>[1]!EM_S_INFO_EMPLOYEE(B1067,"2019")</f>
        <v>1106</v>
      </c>
      <c r="Q1067" s="6">
        <f>[1]!EM_S_STM07_IS(B1067,"83","2019-12-31","1",1000000000)</f>
        <v>1.3717410325199999</v>
      </c>
      <c r="R1067" s="6">
        <f>[1]!EM_S_FA_YOY_OR(B1067,"2019-12-31")</f>
        <v>-12.520694410200001</v>
      </c>
      <c r="S1067" s="6">
        <f>[1]!EM_S_FA_YOY_OR(B1067,"2020-12-31")</f>
        <v>-62.678861011400002</v>
      </c>
      <c r="T1067" s="6">
        <f>[1]!EM_S_FA_YOY_OR(B1067,"2021-12-31")</f>
        <v>-24.753215576900001</v>
      </c>
      <c r="U1067" s="6">
        <f>[1]!EM_S_FA_YOY_OR(B1067,"2022-12-31")</f>
        <v>-40.322854725299997</v>
      </c>
      <c r="V1067" s="7">
        <f t="shared" si="98"/>
        <v>-42.58497710453333</v>
      </c>
      <c r="W1067" s="8">
        <f t="shared" si="99"/>
        <v>19.063749464620646</v>
      </c>
      <c r="X1067" s="6">
        <f>[1]!EM_S_FA_YOY_NETPROFIT(B1067,"2019-12-31")</f>
        <v>-25093.489988062502</v>
      </c>
      <c r="Y1067" s="6">
        <f>[1]!EM_S_FA_YOY_NETPROFIT(B1067,"2020-12-31")</f>
        <v>100.49028535470001</v>
      </c>
      <c r="Z1067" s="6">
        <f>[1]!EM_S_FA_YOY_NETPROFIT(B1067,"2021-12-31")</f>
        <v>-639.72245707069999</v>
      </c>
      <c r="AA1067" s="6">
        <f>[1]!EM_S_FA_YOY_NETPROFIT(B1067,"2022-12-31")</f>
        <v>-4.9007210205999998</v>
      </c>
      <c r="AB1067" s="7">
        <f t="shared" si="100"/>
        <v>-181.37763091220003</v>
      </c>
      <c r="AC1067" s="8">
        <f t="shared" si="101"/>
        <v>400.42077968794132</v>
      </c>
    </row>
    <row r="1068" spans="1:29" ht="16.5" x14ac:dyDescent="0.45">
      <c r="A1068" s="9">
        <v>1148</v>
      </c>
      <c r="B1068" s="5" t="s">
        <v>3853</v>
      </c>
      <c r="C1068" s="5" t="s">
        <v>3854</v>
      </c>
      <c r="D1068" s="5" t="s">
        <v>3855</v>
      </c>
      <c r="E1068" s="5" t="s">
        <v>33</v>
      </c>
      <c r="F1068" s="5" t="s">
        <v>11753</v>
      </c>
      <c r="G1068" s="5">
        <v>3</v>
      </c>
      <c r="H1068" s="5">
        <v>3</v>
      </c>
      <c r="I1068" s="5">
        <f t="shared" si="96"/>
        <v>4</v>
      </c>
      <c r="J1068" s="5">
        <f t="shared" si="97"/>
        <v>7</v>
      </c>
      <c r="K1068" s="5"/>
      <c r="L1068" s="5"/>
      <c r="M1068" s="5"/>
      <c r="N1068" s="5"/>
      <c r="O1068" s="5" t="s">
        <v>3852</v>
      </c>
      <c r="P1068" s="6">
        <f>[1]!EM_S_INFO_EMPLOYEE(B1068,"2019")</f>
        <v>1036</v>
      </c>
      <c r="Q1068" s="6">
        <f>[1]!EM_S_STM07_IS(B1068,"83","2019-12-31","1",1000000000)</f>
        <v>1.67239441643</v>
      </c>
      <c r="R1068" s="6">
        <f>[1]!EM_S_FA_YOY_OR(B1068,"2019-12-31")</f>
        <v>12.571751665700001</v>
      </c>
      <c r="S1068" s="6">
        <f>[1]!EM_S_FA_YOY_OR(B1068,"2020-12-31")</f>
        <v>5.1428215296999999</v>
      </c>
      <c r="T1068" s="6">
        <f>[1]!EM_S_FA_YOY_OR(B1068,"2021-12-31")</f>
        <v>-8.6617065114000003</v>
      </c>
      <c r="U1068" s="6">
        <f>[1]!EM_S_FA_YOY_OR(B1068,"2022-12-31")</f>
        <v>-23.230740573999999</v>
      </c>
      <c r="V1068" s="7">
        <f t="shared" si="98"/>
        <v>-8.9165418518999999</v>
      </c>
      <c r="W1068" s="8">
        <f t="shared" si="99"/>
        <v>14.188497538541773</v>
      </c>
      <c r="X1068" s="6">
        <f>[1]!EM_S_FA_YOY_NETPROFIT(B1068,"2019-12-31")</f>
        <v>-2085.4901851505001</v>
      </c>
      <c r="Y1068" s="6">
        <f>[1]!EM_S_FA_YOY_NETPROFIT(B1068,"2020-12-31")</f>
        <v>102.4380310805</v>
      </c>
      <c r="Z1068" s="6">
        <f>[1]!EM_S_FA_YOY_NETPROFIT(B1068,"2021-12-31")</f>
        <v>-1443.3527575574001</v>
      </c>
      <c r="AA1068" s="6">
        <f>[1]!EM_S_FA_YOY_NETPROFIT(B1068,"2022-12-31")</f>
        <v>-81.856512288499999</v>
      </c>
      <c r="AB1068" s="7">
        <f t="shared" si="100"/>
        <v>-474.25707958846669</v>
      </c>
      <c r="AC1068" s="8">
        <f t="shared" si="101"/>
        <v>844.30500677921304</v>
      </c>
    </row>
    <row r="1069" spans="1:29" ht="16.5" x14ac:dyDescent="0.45">
      <c r="A1069" s="9">
        <v>1149</v>
      </c>
      <c r="B1069" s="5" t="s">
        <v>3856</v>
      </c>
      <c r="C1069" s="5" t="s">
        <v>3857</v>
      </c>
      <c r="D1069" s="5" t="s">
        <v>3858</v>
      </c>
      <c r="E1069" s="5" t="s">
        <v>33</v>
      </c>
      <c r="F1069" s="5" t="s">
        <v>11754</v>
      </c>
      <c r="G1069" s="5">
        <v>4</v>
      </c>
      <c r="H1069" s="5">
        <v>3</v>
      </c>
      <c r="I1069" s="5">
        <f t="shared" si="96"/>
        <v>2</v>
      </c>
      <c r="J1069" s="5">
        <f t="shared" si="97"/>
        <v>8</v>
      </c>
      <c r="K1069" s="5"/>
      <c r="L1069" s="5"/>
      <c r="M1069" s="5"/>
      <c r="N1069" s="5"/>
      <c r="O1069" s="5" t="s">
        <v>3859</v>
      </c>
      <c r="P1069" s="6">
        <f>[1]!EM_S_INFO_EMPLOYEE(B1069,"2019")</f>
        <v>2107</v>
      </c>
      <c r="Q1069" s="6">
        <f>[1]!EM_S_STM07_IS(B1069,"83","2019-12-31","1",1000000000)</f>
        <v>1.2432863192900001</v>
      </c>
      <c r="R1069" s="6">
        <f>[1]!EM_S_FA_YOY_OR(B1069,"2019-12-31")</f>
        <v>-3.5309067060000001</v>
      </c>
      <c r="S1069" s="6">
        <f>[1]!EM_S_FA_YOY_OR(B1069,"2020-12-31")</f>
        <v>-2.452466636</v>
      </c>
      <c r="T1069" s="6">
        <f>[1]!EM_S_FA_YOY_OR(B1069,"2021-12-31")</f>
        <v>13.861949085599999</v>
      </c>
      <c r="U1069" s="6">
        <f>[1]!EM_S_FA_YOY_OR(B1069,"2022-12-31")</f>
        <v>8.9693892476000006</v>
      </c>
      <c r="V1069" s="7">
        <f t="shared" si="98"/>
        <v>6.7929572323999992</v>
      </c>
      <c r="W1069" s="8">
        <f t="shared" si="99"/>
        <v>8.372137261290451</v>
      </c>
      <c r="X1069" s="6">
        <f>[1]!EM_S_FA_YOY_NETPROFIT(B1069,"2019-12-31")</f>
        <v>-22.818122291000002</v>
      </c>
      <c r="Y1069" s="6">
        <f>[1]!EM_S_FA_YOY_NETPROFIT(B1069,"2020-12-31")</f>
        <v>8.1448622954999994</v>
      </c>
      <c r="Z1069" s="6">
        <f>[1]!EM_S_FA_YOY_NETPROFIT(B1069,"2021-12-31")</f>
        <v>47.010201524899998</v>
      </c>
      <c r="AA1069" s="6">
        <f>[1]!EM_S_FA_YOY_NETPROFIT(B1069,"2022-12-31")</f>
        <v>28.4960969706</v>
      </c>
      <c r="AB1069" s="7">
        <f t="shared" si="100"/>
        <v>27.883720263666664</v>
      </c>
      <c r="AC1069" s="8">
        <f t="shared" si="101"/>
        <v>19.439904893735473</v>
      </c>
    </row>
    <row r="1070" spans="1:29" ht="16.5" x14ac:dyDescent="0.45">
      <c r="A1070" s="9">
        <v>1150</v>
      </c>
      <c r="B1070" s="5" t="s">
        <v>3860</v>
      </c>
      <c r="C1070" s="5" t="s">
        <v>3861</v>
      </c>
      <c r="D1070" s="5" t="s">
        <v>3862</v>
      </c>
      <c r="E1070" s="5" t="s">
        <v>33</v>
      </c>
      <c r="F1070" s="5" t="s">
        <v>11774</v>
      </c>
      <c r="G1070" s="5">
        <v>25</v>
      </c>
      <c r="H1070" s="5">
        <v>3</v>
      </c>
      <c r="I1070" s="5">
        <f t="shared" si="96"/>
        <v>2</v>
      </c>
      <c r="J1070" s="5">
        <f t="shared" si="97"/>
        <v>10</v>
      </c>
      <c r="K1070" s="5"/>
      <c r="L1070" s="5"/>
      <c r="M1070" s="5"/>
      <c r="N1070" s="5"/>
      <c r="O1070" s="5" t="s">
        <v>3859</v>
      </c>
      <c r="P1070" s="6">
        <f>[1]!EM_S_INFO_EMPLOYEE(B1070,"2019")</f>
        <v>692</v>
      </c>
      <c r="Q1070" s="6">
        <f>[1]!EM_S_STM07_IS(B1070,"83","2019-12-31","1",1000000000)</f>
        <v>0.79473384686000004</v>
      </c>
      <c r="R1070" s="6">
        <f>[1]!EM_S_FA_YOY_OR(B1070,"2019-12-31")</f>
        <v>228.68185844019999</v>
      </c>
      <c r="S1070" s="6">
        <f>[1]!EM_S_FA_YOY_OR(B1070,"2020-12-31")</f>
        <v>-59.606312519799999</v>
      </c>
      <c r="T1070" s="6">
        <f>[1]!EM_S_FA_YOY_OR(B1070,"2021-12-31")</f>
        <v>-11.4386178306</v>
      </c>
      <c r="U1070" s="6">
        <f>[1]!EM_S_FA_YOY_OR(B1070,"2022-12-31")</f>
        <v>-39.571127986500002</v>
      </c>
      <c r="V1070" s="7">
        <f t="shared" si="98"/>
        <v>-36.872019445633335</v>
      </c>
      <c r="W1070" s="8">
        <f t="shared" si="99"/>
        <v>24.197016202509992</v>
      </c>
      <c r="X1070" s="6">
        <f>[1]!EM_S_FA_YOY_NETPROFIT(B1070,"2019-12-31")</f>
        <v>138.64691515440001</v>
      </c>
      <c r="Y1070" s="6">
        <f>[1]!EM_S_FA_YOY_NETPROFIT(B1070,"2020-12-31")</f>
        <v>-462.61045861740001</v>
      </c>
      <c r="Z1070" s="6">
        <f>[1]!EM_S_FA_YOY_NETPROFIT(B1070,"2021-12-31")</f>
        <v>9.1985320117999994</v>
      </c>
      <c r="AA1070" s="6">
        <f>[1]!EM_S_FA_YOY_NETPROFIT(B1070,"2022-12-31")</f>
        <v>19.791022737999999</v>
      </c>
      <c r="AB1070" s="7">
        <f t="shared" si="100"/>
        <v>-144.54030128920002</v>
      </c>
      <c r="AC1070" s="8">
        <f t="shared" si="101"/>
        <v>275.50774753541066</v>
      </c>
    </row>
    <row r="1071" spans="1:29" ht="16.5" x14ac:dyDescent="0.45">
      <c r="A1071" s="9">
        <v>1151</v>
      </c>
      <c r="B1071" s="5" t="s">
        <v>3863</v>
      </c>
      <c r="C1071" s="5" t="s">
        <v>3864</v>
      </c>
      <c r="D1071" s="5" t="s">
        <v>3865</v>
      </c>
      <c r="E1071" s="5" t="s">
        <v>7</v>
      </c>
      <c r="F1071" s="5" t="s">
        <v>11762</v>
      </c>
      <c r="G1071" s="5">
        <v>13</v>
      </c>
      <c r="H1071" s="5">
        <v>2</v>
      </c>
      <c r="I1071" s="5">
        <f t="shared" si="96"/>
        <v>4</v>
      </c>
      <c r="J1071" s="5">
        <f t="shared" si="97"/>
        <v>7</v>
      </c>
      <c r="K1071" s="5"/>
      <c r="L1071" s="5"/>
      <c r="M1071" s="5"/>
      <c r="N1071" s="5"/>
      <c r="O1071" s="5" t="s">
        <v>3866</v>
      </c>
      <c r="P1071" s="6">
        <f>[1]!EM_S_INFO_EMPLOYEE(B1071,"2019")</f>
        <v>2043</v>
      </c>
      <c r="Q1071" s="6">
        <f>[1]!EM_S_STM07_IS(B1071,"83","2019-12-31","1",1000000000)</f>
        <v>1.2478471095699999</v>
      </c>
      <c r="R1071" s="6">
        <f>[1]!EM_S_FA_YOY_OR(B1071,"2019-12-31")</f>
        <v>-6.7222060657</v>
      </c>
      <c r="S1071" s="6">
        <f>[1]!EM_S_FA_YOY_OR(B1071,"2020-12-31")</f>
        <v>-1.0328511218</v>
      </c>
      <c r="T1071" s="6">
        <f>[1]!EM_S_FA_YOY_OR(B1071,"2021-12-31")</f>
        <v>31.654903357399998</v>
      </c>
      <c r="U1071" s="6">
        <f>[1]!EM_S_FA_YOY_OR(B1071,"2022-12-31")</f>
        <v>-5.0847866176999998</v>
      </c>
      <c r="V1071" s="7">
        <f t="shared" si="98"/>
        <v>8.5124218726333325</v>
      </c>
      <c r="W1071" s="8">
        <f t="shared" si="99"/>
        <v>20.144115326077479</v>
      </c>
      <c r="X1071" s="6">
        <f>[1]!EM_S_FA_YOY_NETPROFIT(B1071,"2019-12-31")</f>
        <v>123.7977713148</v>
      </c>
      <c r="Y1071" s="6">
        <f>[1]!EM_S_FA_YOY_NETPROFIT(B1071,"2020-12-31")</f>
        <v>-3.1552757001999998</v>
      </c>
      <c r="Z1071" s="6">
        <f>[1]!EM_S_FA_YOY_NETPROFIT(B1071,"2021-12-31")</f>
        <v>7.6274260968999998</v>
      </c>
      <c r="AA1071" s="6">
        <f>[1]!EM_S_FA_YOY_NETPROFIT(B1071,"2022-12-31")</f>
        <v>27.224566454800001</v>
      </c>
      <c r="AB1071" s="7">
        <f t="shared" si="100"/>
        <v>10.565572283833333</v>
      </c>
      <c r="AC1071" s="8">
        <f t="shared" si="101"/>
        <v>15.40156581658248</v>
      </c>
    </row>
    <row r="1072" spans="1:29" ht="16.5" x14ac:dyDescent="0.45">
      <c r="A1072" s="9">
        <v>1152</v>
      </c>
      <c r="B1072" s="5" t="s">
        <v>3867</v>
      </c>
      <c r="C1072" s="5" t="s">
        <v>3868</v>
      </c>
      <c r="D1072" s="5" t="s">
        <v>3869</v>
      </c>
      <c r="E1072" s="5" t="s">
        <v>263</v>
      </c>
      <c r="F1072" s="5" t="s">
        <v>11778</v>
      </c>
      <c r="G1072" s="5">
        <v>29</v>
      </c>
      <c r="H1072" s="5">
        <v>3</v>
      </c>
      <c r="I1072" s="5">
        <f t="shared" si="96"/>
        <v>3</v>
      </c>
      <c r="J1072" s="5">
        <f t="shared" si="97"/>
        <v>5</v>
      </c>
      <c r="K1072" s="5"/>
      <c r="L1072" s="5"/>
      <c r="M1072" s="5"/>
      <c r="N1072" s="5"/>
      <c r="O1072" s="5" t="s">
        <v>3866</v>
      </c>
      <c r="P1072" s="6">
        <f>[1]!EM_S_INFO_EMPLOYEE(B1072,"2019")</f>
        <v>4227</v>
      </c>
      <c r="Q1072" s="6">
        <f>[1]!EM_S_STM07_IS(B1072,"83","2019-12-31","1",1000000000)</f>
        <v>3.0339733094299999</v>
      </c>
      <c r="R1072" s="6">
        <f>[1]!EM_S_FA_YOY_OR(B1072,"2019-12-31")</f>
        <v>6.2217792751000003</v>
      </c>
      <c r="S1072" s="6">
        <f>[1]!EM_S_FA_YOY_OR(B1072,"2020-12-31")</f>
        <v>30.447823124199999</v>
      </c>
      <c r="T1072" s="6">
        <f>[1]!EM_S_FA_YOY_OR(B1072,"2021-12-31")</f>
        <v>9.3208495048</v>
      </c>
      <c r="U1072" s="6">
        <f>[1]!EM_S_FA_YOY_OR(B1072,"2022-12-31")</f>
        <v>16.020453081300001</v>
      </c>
      <c r="V1072" s="7">
        <f t="shared" si="98"/>
        <v>18.596375236766665</v>
      </c>
      <c r="W1072" s="8">
        <f t="shared" si="99"/>
        <v>10.796470941561134</v>
      </c>
      <c r="X1072" s="6">
        <f>[1]!EM_S_FA_YOY_NETPROFIT(B1072,"2019-12-31")</f>
        <v>11.735326348999999</v>
      </c>
      <c r="Y1072" s="6">
        <f>[1]!EM_S_FA_YOY_NETPROFIT(B1072,"2020-12-31")</f>
        <v>41.655173111499998</v>
      </c>
      <c r="Z1072" s="6">
        <f>[1]!EM_S_FA_YOY_NETPROFIT(B1072,"2021-12-31")</f>
        <v>-76.988525515600003</v>
      </c>
      <c r="AA1072" s="6">
        <f>[1]!EM_S_FA_YOY_NETPROFIT(B1072,"2022-12-31")</f>
        <v>129.3302783357</v>
      </c>
      <c r="AB1072" s="7">
        <f t="shared" si="100"/>
        <v>31.332308643866668</v>
      </c>
      <c r="AC1072" s="8">
        <f t="shared" si="101"/>
        <v>103.54604460707635</v>
      </c>
    </row>
    <row r="1073" spans="1:29" ht="16.5" x14ac:dyDescent="0.45">
      <c r="A1073" s="9">
        <v>1153</v>
      </c>
      <c r="B1073" s="5" t="s">
        <v>3870</v>
      </c>
      <c r="C1073" s="5" t="s">
        <v>3871</v>
      </c>
      <c r="D1073" s="5" t="s">
        <v>3872</v>
      </c>
      <c r="E1073" s="5" t="s">
        <v>33</v>
      </c>
      <c r="F1073" s="5" t="s">
        <v>11766</v>
      </c>
      <c r="G1073" s="5">
        <v>17</v>
      </c>
      <c r="H1073" s="5">
        <v>2</v>
      </c>
      <c r="I1073" s="5">
        <f t="shared" si="96"/>
        <v>2</v>
      </c>
      <c r="J1073" s="5">
        <f t="shared" si="97"/>
        <v>11</v>
      </c>
      <c r="K1073" s="5"/>
      <c r="L1073" s="5"/>
      <c r="M1073" s="5"/>
      <c r="N1073" s="5"/>
      <c r="O1073" s="5" t="s">
        <v>3859</v>
      </c>
      <c r="P1073" s="6">
        <f>[1]!EM_S_INFO_EMPLOYEE(B1073,"2019")</f>
        <v>7934</v>
      </c>
      <c r="Q1073" s="6">
        <f>[1]!EM_S_STM07_IS(B1073,"83","2019-12-31","1",1000000000)</f>
        <v>3.6302929293099999</v>
      </c>
      <c r="R1073" s="6">
        <f>[1]!EM_S_FA_YOY_OR(B1073,"2019-12-31")</f>
        <v>-32.908653965399999</v>
      </c>
      <c r="S1073" s="6">
        <f>[1]!EM_S_FA_YOY_OR(B1073,"2020-12-31")</f>
        <v>3.4097849479</v>
      </c>
      <c r="T1073" s="6">
        <f>[1]!EM_S_FA_YOY_OR(B1073,"2021-12-31")</f>
        <v>-6.5306003463</v>
      </c>
      <c r="U1073" s="6">
        <f>[1]!EM_S_FA_YOY_OR(B1073,"2022-12-31")</f>
        <v>1.9808038869</v>
      </c>
      <c r="V1073" s="7">
        <f t="shared" si="98"/>
        <v>-0.38000383716666669</v>
      </c>
      <c r="W1073" s="8">
        <f t="shared" si="99"/>
        <v>5.3742790011122912</v>
      </c>
      <c r="X1073" s="6">
        <f>[1]!EM_S_FA_YOY_NETPROFIT(B1073,"2019-12-31")</f>
        <v>-2383.0320328076</v>
      </c>
      <c r="Y1073" s="6">
        <f>[1]!EM_S_FA_YOY_NETPROFIT(B1073,"2020-12-31")</f>
        <v>105.4030343579</v>
      </c>
      <c r="Z1073" s="6">
        <f>[1]!EM_S_FA_YOY_NETPROFIT(B1073,"2021-12-31")</f>
        <v>-9.2631234824999993</v>
      </c>
      <c r="AA1073" s="6">
        <f>[1]!EM_S_FA_YOY_NETPROFIT(B1073,"2022-12-31")</f>
        <v>327.9463060521</v>
      </c>
      <c r="AB1073" s="7">
        <f t="shared" si="100"/>
        <v>141.36207230916668</v>
      </c>
      <c r="AC1073" s="8">
        <f t="shared" si="101"/>
        <v>171.45652262176574</v>
      </c>
    </row>
    <row r="1074" spans="1:29" ht="16.5" x14ac:dyDescent="0.45">
      <c r="A1074" s="9">
        <v>1154</v>
      </c>
      <c r="B1074" s="5" t="s">
        <v>3873</v>
      </c>
      <c r="C1074" s="5" t="s">
        <v>3874</v>
      </c>
      <c r="D1074" s="5" t="s">
        <v>3875</v>
      </c>
      <c r="E1074" s="5" t="s">
        <v>240</v>
      </c>
      <c r="F1074" s="5" t="s">
        <v>11758</v>
      </c>
      <c r="G1074" s="5">
        <v>8</v>
      </c>
      <c r="H1074" s="5">
        <v>2</v>
      </c>
      <c r="I1074" s="5">
        <f t="shared" si="96"/>
        <v>3</v>
      </c>
      <c r="J1074" s="5">
        <f t="shared" si="97"/>
        <v>2</v>
      </c>
      <c r="K1074" s="5"/>
      <c r="L1074" s="5"/>
      <c r="M1074" s="5"/>
      <c r="N1074" s="5"/>
      <c r="O1074" s="5" t="s">
        <v>3866</v>
      </c>
      <c r="P1074" s="6">
        <f>[1]!EM_S_INFO_EMPLOYEE(B1074,"2019")</f>
        <v>2179</v>
      </c>
      <c r="Q1074" s="6">
        <f>[1]!EM_S_STM07_IS(B1074,"83","2019-12-31","1",1000000000)</f>
        <v>3.09061104804</v>
      </c>
      <c r="R1074" s="6">
        <f>[1]!EM_S_FA_YOY_OR(B1074,"2019-12-31")</f>
        <v>-18.787149668000001</v>
      </c>
      <c r="S1074" s="6">
        <f>[1]!EM_S_FA_YOY_OR(B1074,"2020-12-31")</f>
        <v>-17.767735947199998</v>
      </c>
      <c r="T1074" s="6">
        <f>[1]!EM_S_FA_YOY_OR(B1074,"2021-12-31")</f>
        <v>10.034604877</v>
      </c>
      <c r="U1074" s="6">
        <f>[1]!EM_S_FA_YOY_OR(B1074,"2022-12-31")</f>
        <v>-11.653827400000001</v>
      </c>
      <c r="V1074" s="7">
        <f t="shared" si="98"/>
        <v>-6.4623194900666663</v>
      </c>
      <c r="W1074" s="8">
        <f t="shared" si="99"/>
        <v>14.610145605380522</v>
      </c>
      <c r="X1074" s="6">
        <f>[1]!EM_S_FA_YOY_NETPROFIT(B1074,"2019-12-31")</f>
        <v>-2261.5388614287999</v>
      </c>
      <c r="Y1074" s="6">
        <f>[1]!EM_S_FA_YOY_NETPROFIT(B1074,"2020-12-31")</f>
        <v>79.050660288299994</v>
      </c>
      <c r="Z1074" s="6">
        <f>[1]!EM_S_FA_YOY_NETPROFIT(B1074,"2021-12-31")</f>
        <v>-210.8594036545</v>
      </c>
      <c r="AA1074" s="6">
        <f>[1]!EM_S_FA_YOY_NETPROFIT(B1074,"2022-12-31")</f>
        <v>62.207387257699999</v>
      </c>
      <c r="AB1074" s="7">
        <f t="shared" si="100"/>
        <v>-23.200452036166677</v>
      </c>
      <c r="AC1074" s="8">
        <f t="shared" si="101"/>
        <v>162.73547724287047</v>
      </c>
    </row>
    <row r="1075" spans="1:29" ht="16.5" x14ac:dyDescent="0.45">
      <c r="A1075" s="9">
        <v>1155</v>
      </c>
      <c r="B1075" s="5" t="s">
        <v>3876</v>
      </c>
      <c r="C1075" s="5" t="s">
        <v>3877</v>
      </c>
      <c r="D1075" s="5" t="s">
        <v>3878</v>
      </c>
      <c r="E1075" s="5" t="s">
        <v>259</v>
      </c>
      <c r="F1075" s="5" t="s">
        <v>11766</v>
      </c>
      <c r="G1075" s="5">
        <v>17</v>
      </c>
      <c r="H1075" s="5">
        <v>2</v>
      </c>
      <c r="I1075" s="5">
        <f t="shared" si="96"/>
        <v>2</v>
      </c>
      <c r="J1075" s="5">
        <f t="shared" si="97"/>
        <v>11</v>
      </c>
      <c r="K1075" s="5"/>
      <c r="L1075" s="5"/>
      <c r="M1075" s="5"/>
      <c r="N1075" s="5"/>
      <c r="O1075" s="5" t="s">
        <v>3866</v>
      </c>
      <c r="P1075" s="6">
        <f>[1]!EM_S_INFO_EMPLOYEE(B1075,"2019")</f>
        <v>2976</v>
      </c>
      <c r="Q1075" s="6">
        <f>[1]!EM_S_STM07_IS(B1075,"83","2019-12-31","1",1000000000)</f>
        <v>2.9719701291199998</v>
      </c>
      <c r="R1075" s="6">
        <f>[1]!EM_S_FA_YOY_OR(B1075,"2019-12-31")</f>
        <v>12.9684391677</v>
      </c>
      <c r="S1075" s="6">
        <f>[1]!EM_S_FA_YOY_OR(B1075,"2020-12-31")</f>
        <v>-3.1521989196</v>
      </c>
      <c r="T1075" s="6">
        <f>[1]!EM_S_FA_YOY_OR(B1075,"2021-12-31")</f>
        <v>16.584501651099998</v>
      </c>
      <c r="U1075" s="6">
        <f>[1]!EM_S_FA_YOY_OR(B1075,"2022-12-31")</f>
        <v>10.7725086845</v>
      </c>
      <c r="V1075" s="7">
        <f t="shared" si="98"/>
        <v>8.068270472</v>
      </c>
      <c r="W1075" s="8">
        <f t="shared" si="99"/>
        <v>10.142436373319102</v>
      </c>
      <c r="X1075" s="6">
        <f>[1]!EM_S_FA_YOY_NETPROFIT(B1075,"2019-12-31")</f>
        <v>18.417810373799998</v>
      </c>
      <c r="Y1075" s="6">
        <f>[1]!EM_S_FA_YOY_NETPROFIT(B1075,"2020-12-31")</f>
        <v>-11.4957920222</v>
      </c>
      <c r="Z1075" s="6">
        <f>[1]!EM_S_FA_YOY_NETPROFIT(B1075,"2021-12-31")</f>
        <v>-32.4945654777</v>
      </c>
      <c r="AA1075" s="6">
        <f>[1]!EM_S_FA_YOY_NETPROFIT(B1075,"2022-12-31")</f>
        <v>2.4551468704000001</v>
      </c>
      <c r="AB1075" s="7">
        <f t="shared" si="100"/>
        <v>-13.845070209833333</v>
      </c>
      <c r="AC1075" s="8">
        <f t="shared" si="101"/>
        <v>17.592894284508752</v>
      </c>
    </row>
    <row r="1076" spans="1:29" ht="16.5" x14ac:dyDescent="0.45">
      <c r="A1076" s="9">
        <v>1156</v>
      </c>
      <c r="B1076" s="5" t="s">
        <v>3879</v>
      </c>
      <c r="C1076" s="5" t="s">
        <v>3880</v>
      </c>
      <c r="D1076" s="5" t="s">
        <v>3881</v>
      </c>
      <c r="E1076" s="5" t="s">
        <v>553</v>
      </c>
      <c r="F1076" s="5" t="s">
        <v>11757</v>
      </c>
      <c r="G1076" s="5">
        <v>7</v>
      </c>
      <c r="H1076" s="5">
        <v>2</v>
      </c>
      <c r="I1076" s="5">
        <f t="shared" si="96"/>
        <v>4</v>
      </c>
      <c r="J1076" s="5">
        <f t="shared" si="97"/>
        <v>11</v>
      </c>
      <c r="K1076" s="5"/>
      <c r="L1076" s="5"/>
      <c r="M1076" s="5"/>
      <c r="N1076" s="5"/>
      <c r="O1076" s="5" t="s">
        <v>3882</v>
      </c>
      <c r="P1076" s="6">
        <f>[1]!EM_S_INFO_EMPLOYEE(B1076,"2019")</f>
        <v>781</v>
      </c>
      <c r="Q1076" s="6">
        <f>[1]!EM_S_STM07_IS(B1076,"83","2019-12-31","1",1000000000)</f>
        <v>0.74408466339000001</v>
      </c>
      <c r="R1076" s="6">
        <f>[1]!EM_S_FA_YOY_OR(B1076,"2019-12-31")</f>
        <v>29.399696303399999</v>
      </c>
      <c r="S1076" s="6">
        <f>[1]!EM_S_FA_YOY_OR(B1076,"2020-12-31")</f>
        <v>-40.795648286499997</v>
      </c>
      <c r="T1076" s="6">
        <f>[1]!EM_S_FA_YOY_OR(B1076,"2021-12-31")</f>
        <v>63.106996316500002</v>
      </c>
      <c r="U1076" s="6">
        <f>[1]!EM_S_FA_YOY_OR(B1076,"2022-12-31")</f>
        <v>-9.2313494585000004</v>
      </c>
      <c r="V1076" s="7">
        <f t="shared" si="98"/>
        <v>4.3599995238333351</v>
      </c>
      <c r="W1076" s="8">
        <f t="shared" si="99"/>
        <v>53.268034169133848</v>
      </c>
      <c r="X1076" s="6">
        <f>[1]!EM_S_FA_YOY_NETPROFIT(B1076,"2019-12-31")</f>
        <v>109.68373259969999</v>
      </c>
      <c r="Y1076" s="6">
        <f>[1]!EM_S_FA_YOY_NETPROFIT(B1076,"2020-12-31")</f>
        <v>-1327.9696330290001</v>
      </c>
      <c r="Z1076" s="6">
        <f>[1]!EM_S_FA_YOY_NETPROFIT(B1076,"2021-12-31")</f>
        <v>74.911759101000001</v>
      </c>
      <c r="AA1076" s="6">
        <f>[1]!EM_S_FA_YOY_NETPROFIT(B1076,"2022-12-31")</f>
        <v>-18.1014183339</v>
      </c>
      <c r="AB1076" s="7">
        <f t="shared" si="100"/>
        <v>-423.71976408730006</v>
      </c>
      <c r="AC1076" s="8">
        <f t="shared" si="101"/>
        <v>784.48309854639024</v>
      </c>
    </row>
    <row r="1077" spans="1:29" ht="16.5" x14ac:dyDescent="0.45">
      <c r="A1077" s="9">
        <v>1157</v>
      </c>
      <c r="B1077" s="5" t="s">
        <v>3883</v>
      </c>
      <c r="C1077" s="5" t="s">
        <v>3884</v>
      </c>
      <c r="D1077" s="5" t="s">
        <v>3885</v>
      </c>
      <c r="E1077" s="5" t="s">
        <v>240</v>
      </c>
      <c r="F1077" s="5" t="s">
        <v>11773</v>
      </c>
      <c r="G1077" s="5">
        <v>24</v>
      </c>
      <c r="H1077" s="5">
        <v>2</v>
      </c>
      <c r="I1077" s="5">
        <f t="shared" si="96"/>
        <v>1</v>
      </c>
      <c r="J1077" s="5">
        <f t="shared" si="97"/>
        <v>11</v>
      </c>
      <c r="K1077" s="5"/>
      <c r="L1077" s="5"/>
      <c r="M1077" s="5"/>
      <c r="N1077" s="5"/>
      <c r="O1077" s="5" t="s">
        <v>3882</v>
      </c>
      <c r="P1077" s="6">
        <f>[1]!EM_S_INFO_EMPLOYEE(B1077,"2019")</f>
        <v>927</v>
      </c>
      <c r="Q1077" s="6">
        <f>[1]!EM_S_STM07_IS(B1077,"83","2019-12-31","1",1000000000)</f>
        <v>3.8509127755499999</v>
      </c>
      <c r="R1077" s="6">
        <f>[1]!EM_S_FA_YOY_OR(B1077,"2019-12-31")</f>
        <v>3.2627911424999998</v>
      </c>
      <c r="S1077" s="6">
        <f>[1]!EM_S_FA_YOY_OR(B1077,"2020-12-31")</f>
        <v>16.018267653999999</v>
      </c>
      <c r="T1077" s="6">
        <f>[1]!EM_S_FA_YOY_OR(B1077,"2021-12-31")</f>
        <v>16.230290734800001</v>
      </c>
      <c r="U1077" s="6">
        <f>[1]!EM_S_FA_YOY_OR(B1077,"2022-12-31")</f>
        <v>-5.9886554781000001</v>
      </c>
      <c r="V1077" s="7">
        <f t="shared" si="98"/>
        <v>8.7533009702333331</v>
      </c>
      <c r="W1077" s="8">
        <f t="shared" si="99"/>
        <v>12.767348917849608</v>
      </c>
      <c r="X1077" s="6">
        <f>[1]!EM_S_FA_YOY_NETPROFIT(B1077,"2019-12-31")</f>
        <v>49.489970972099997</v>
      </c>
      <c r="Y1077" s="6">
        <f>[1]!EM_S_FA_YOY_NETPROFIT(B1077,"2020-12-31")</f>
        <v>5.8545200905000003</v>
      </c>
      <c r="Z1077" s="6">
        <f>[1]!EM_S_FA_YOY_NETPROFIT(B1077,"2021-12-31")</f>
        <v>7.4150911181000003</v>
      </c>
      <c r="AA1077" s="6">
        <f>[1]!EM_S_FA_YOY_NETPROFIT(B1077,"2022-12-31")</f>
        <v>-83.011922160599994</v>
      </c>
      <c r="AB1077" s="7">
        <f t="shared" si="100"/>
        <v>-23.247436984</v>
      </c>
      <c r="AC1077" s="8">
        <f t="shared" si="101"/>
        <v>51.763443778414477</v>
      </c>
    </row>
    <row r="1078" spans="1:29" ht="16.5" x14ac:dyDescent="0.45">
      <c r="A1078" s="9">
        <v>1158</v>
      </c>
      <c r="B1078" s="5" t="s">
        <v>3886</v>
      </c>
      <c r="C1078" s="5" t="s">
        <v>3887</v>
      </c>
      <c r="D1078" s="5" t="s">
        <v>3888</v>
      </c>
      <c r="E1078" s="5" t="s">
        <v>263</v>
      </c>
      <c r="F1078" s="5" t="s">
        <v>11756</v>
      </c>
      <c r="G1078" s="5">
        <v>6</v>
      </c>
      <c r="H1078" s="5">
        <v>2</v>
      </c>
      <c r="I1078" s="5">
        <f t="shared" si="96"/>
        <v>2</v>
      </c>
      <c r="J1078" s="5">
        <f t="shared" si="97"/>
        <v>11</v>
      </c>
      <c r="K1078" s="5"/>
      <c r="L1078" s="5"/>
      <c r="M1078" s="5"/>
      <c r="N1078" s="5"/>
      <c r="O1078" s="5" t="s">
        <v>3889</v>
      </c>
      <c r="P1078" s="6">
        <f>[1]!EM_S_INFO_EMPLOYEE(B1078,"2019")</f>
        <v>407</v>
      </c>
      <c r="Q1078" s="6">
        <f>[1]!EM_S_STM07_IS(B1078,"83","2019-12-31","1",1000000000)</f>
        <v>0.22215130573</v>
      </c>
      <c r="R1078" s="6">
        <f>[1]!EM_S_FA_YOY_OR(B1078,"2019-12-31")</f>
        <v>20.0819904168</v>
      </c>
      <c r="S1078" s="6">
        <f>[1]!EM_S_FA_YOY_OR(B1078,"2020-12-31")</f>
        <v>30.6107022988</v>
      </c>
      <c r="T1078" s="6">
        <f>[1]!EM_S_FA_YOY_OR(B1078,"2021-12-31")</f>
        <v>-21.087535384799999</v>
      </c>
      <c r="U1078" s="6">
        <f>[1]!EM_S_FA_YOY_OR(B1078,"2022-12-31")</f>
        <v>417.9549234529</v>
      </c>
      <c r="V1078" s="7">
        <f t="shared" si="98"/>
        <v>142.49269678896667</v>
      </c>
      <c r="W1078" s="8">
        <f t="shared" si="99"/>
        <v>239.95365319970989</v>
      </c>
      <c r="X1078" s="6">
        <f>[1]!EM_S_FA_YOY_NETPROFIT(B1078,"2019-12-31")</f>
        <v>-5.2806021286</v>
      </c>
      <c r="Y1078" s="6">
        <f>[1]!EM_S_FA_YOY_NETPROFIT(B1078,"2020-12-31")</f>
        <v>-51.394472350199997</v>
      </c>
      <c r="Z1078" s="6">
        <f>[1]!EM_S_FA_YOY_NETPROFIT(B1078,"2021-12-31")</f>
        <v>-1939.3436208311</v>
      </c>
      <c r="AA1078" s="6">
        <f>[1]!EM_S_FA_YOY_NETPROFIT(B1078,"2022-12-31")</f>
        <v>301.53532245529999</v>
      </c>
      <c r="AB1078" s="7">
        <f t="shared" si="100"/>
        <v>-563.06759024199994</v>
      </c>
      <c r="AC1078" s="8">
        <f t="shared" si="101"/>
        <v>1204.8824192824502</v>
      </c>
    </row>
    <row r="1079" spans="1:29" ht="16.5" x14ac:dyDescent="0.45">
      <c r="A1079" s="9">
        <v>1159</v>
      </c>
      <c r="B1079" s="5" t="s">
        <v>3890</v>
      </c>
      <c r="C1079" s="5" t="s">
        <v>3891</v>
      </c>
      <c r="D1079" s="5" t="s">
        <v>3892</v>
      </c>
      <c r="E1079" s="5" t="s">
        <v>240</v>
      </c>
      <c r="F1079" s="5" t="s">
        <v>58</v>
      </c>
      <c r="G1079" s="5">
        <v>10</v>
      </c>
      <c r="H1079" s="5">
        <v>2</v>
      </c>
      <c r="I1079" s="5">
        <f t="shared" si="96"/>
        <v>3</v>
      </c>
      <c r="J1079" s="5">
        <f t="shared" si="97"/>
        <v>3</v>
      </c>
      <c r="K1079" s="5"/>
      <c r="L1079" s="5"/>
      <c r="M1079" s="5"/>
      <c r="N1079" s="5"/>
      <c r="O1079" s="5" t="s">
        <v>3893</v>
      </c>
      <c r="P1079" s="6">
        <f>[1]!EM_S_INFO_EMPLOYEE(B1079,"2019")</f>
        <v>8830</v>
      </c>
      <c r="Q1079" s="6">
        <f>[1]!EM_S_STM07_IS(B1079,"83","2019-12-31","1",1000000000)</f>
        <v>7.3925075407799996</v>
      </c>
      <c r="R1079" s="6">
        <f>[1]!EM_S_FA_YOY_OR(B1079,"2019-12-31")</f>
        <v>-5.2592525310999996</v>
      </c>
      <c r="S1079" s="6">
        <f>[1]!EM_S_FA_YOY_OR(B1079,"2020-12-31")</f>
        <v>12.8863728882</v>
      </c>
      <c r="T1079" s="6">
        <f>[1]!EM_S_FA_YOY_OR(B1079,"2021-12-31")</f>
        <v>21.293469235100002</v>
      </c>
      <c r="U1079" s="6">
        <f>[1]!EM_S_FA_YOY_OR(B1079,"2022-12-31")</f>
        <v>-22.5187485963</v>
      </c>
      <c r="V1079" s="7">
        <f t="shared" si="98"/>
        <v>3.8870311756666687</v>
      </c>
      <c r="W1079" s="8">
        <f t="shared" si="99"/>
        <v>23.251209028149866</v>
      </c>
      <c r="X1079" s="6">
        <f>[1]!EM_S_FA_YOY_NETPROFIT(B1079,"2019-12-31")</f>
        <v>102.20393551799999</v>
      </c>
      <c r="Y1079" s="6">
        <f>[1]!EM_S_FA_YOY_NETPROFIT(B1079,"2020-12-31")</f>
        <v>-337.6181397853</v>
      </c>
      <c r="Z1079" s="6">
        <f>[1]!EM_S_FA_YOY_NETPROFIT(B1079,"2021-12-31")</f>
        <v>170.24996047249999</v>
      </c>
      <c r="AA1079" s="6">
        <f>[1]!EM_S_FA_YOY_NETPROFIT(B1079,"2022-12-31")</f>
        <v>138.5323969522</v>
      </c>
      <c r="AB1079" s="7">
        <f t="shared" si="100"/>
        <v>-9.611927453533335</v>
      </c>
      <c r="AC1079" s="8">
        <f t="shared" si="101"/>
        <v>284.50405525245168</v>
      </c>
    </row>
    <row r="1080" spans="1:29" ht="16.5" x14ac:dyDescent="0.45">
      <c r="A1080" s="9">
        <v>1160</v>
      </c>
      <c r="B1080" s="5" t="s">
        <v>3894</v>
      </c>
      <c r="C1080" s="5" t="s">
        <v>3895</v>
      </c>
      <c r="D1080" s="5" t="s">
        <v>3896</v>
      </c>
      <c r="E1080" s="5" t="s">
        <v>1297</v>
      </c>
      <c r="F1080" s="5" t="s">
        <v>11773</v>
      </c>
      <c r="G1080" s="5">
        <v>24</v>
      </c>
      <c r="H1080" s="5">
        <v>2</v>
      </c>
      <c r="I1080" s="5">
        <f t="shared" si="96"/>
        <v>1</v>
      </c>
      <c r="J1080" s="5">
        <f t="shared" si="97"/>
        <v>11</v>
      </c>
      <c r="K1080" s="5"/>
      <c r="L1080" s="5"/>
      <c r="M1080" s="5"/>
      <c r="N1080" s="5"/>
      <c r="O1080" s="5" t="s">
        <v>3893</v>
      </c>
      <c r="P1080" s="6">
        <f>[1]!EM_S_INFO_EMPLOYEE(B1080,"2019")</f>
        <v>811</v>
      </c>
      <c r="Q1080" s="6">
        <f>[1]!EM_S_STM07_IS(B1080,"83","2019-12-31","1",1000000000)</f>
        <v>1.0660744234299999</v>
      </c>
      <c r="R1080" s="6">
        <f>[1]!EM_S_FA_YOY_OR(B1080,"2019-12-31")</f>
        <v>14.8383922952</v>
      </c>
      <c r="S1080" s="6">
        <f>[1]!EM_S_FA_YOY_OR(B1080,"2020-12-31")</f>
        <v>81.2383317221</v>
      </c>
      <c r="T1080" s="6">
        <f>[1]!EM_S_FA_YOY_OR(B1080,"2021-12-31")</f>
        <v>17.570065702499999</v>
      </c>
      <c r="U1080" s="6">
        <f>[1]!EM_S_FA_YOY_OR(B1080,"2022-12-31")</f>
        <v>8.5731496316999998</v>
      </c>
      <c r="V1080" s="7">
        <f t="shared" si="98"/>
        <v>35.793849018766672</v>
      </c>
      <c r="W1080" s="8">
        <f t="shared" si="99"/>
        <v>39.612332433554414</v>
      </c>
      <c r="X1080" s="6">
        <f>[1]!EM_S_FA_YOY_NETPROFIT(B1080,"2019-12-31")</f>
        <v>73.772019491899997</v>
      </c>
      <c r="Y1080" s="6">
        <f>[1]!EM_S_FA_YOY_NETPROFIT(B1080,"2020-12-31")</f>
        <v>54.831200574100002</v>
      </c>
      <c r="Z1080" s="6">
        <f>[1]!EM_S_FA_YOY_NETPROFIT(B1080,"2021-12-31")</f>
        <v>-90.007584004400002</v>
      </c>
      <c r="AA1080" s="6">
        <f>[1]!EM_S_FA_YOY_NETPROFIT(B1080,"2022-12-31")</f>
        <v>136.38803520030001</v>
      </c>
      <c r="AB1080" s="7">
        <f t="shared" si="100"/>
        <v>33.737217256666668</v>
      </c>
      <c r="AC1080" s="8">
        <f t="shared" si="101"/>
        <v>114.6623791743264</v>
      </c>
    </row>
    <row r="1081" spans="1:29" ht="16.5" x14ac:dyDescent="0.45">
      <c r="A1081" s="9">
        <v>1161</v>
      </c>
      <c r="B1081" s="5" t="s">
        <v>3897</v>
      </c>
      <c r="C1081" s="5" t="s">
        <v>3898</v>
      </c>
      <c r="D1081" s="5" t="s">
        <v>3899</v>
      </c>
      <c r="E1081" s="5" t="s">
        <v>311</v>
      </c>
      <c r="F1081" s="5" t="s">
        <v>11772</v>
      </c>
      <c r="G1081" s="5">
        <v>23</v>
      </c>
      <c r="H1081" s="5">
        <v>3</v>
      </c>
      <c r="I1081" s="5">
        <f t="shared" si="96"/>
        <v>2</v>
      </c>
      <c r="J1081" s="5">
        <f t="shared" si="97"/>
        <v>1</v>
      </c>
      <c r="K1081" s="5"/>
      <c r="L1081" s="5"/>
      <c r="M1081" s="5"/>
      <c r="N1081" s="5"/>
      <c r="O1081" s="5" t="s">
        <v>3893</v>
      </c>
      <c r="P1081" s="6">
        <f>[1]!EM_S_INFO_EMPLOYEE(B1081,"2019")</f>
        <v>2743</v>
      </c>
      <c r="Q1081" s="6">
        <f>[1]!EM_S_STM07_IS(B1081,"83","2019-12-31","1",1000000000)</f>
        <v>1.66971429097</v>
      </c>
      <c r="R1081" s="6">
        <f>[1]!EM_S_FA_YOY_OR(B1081,"2019-12-31")</f>
        <v>37.794517816599999</v>
      </c>
      <c r="S1081" s="6">
        <f>[1]!EM_S_FA_YOY_OR(B1081,"2020-12-31")</f>
        <v>32.117528669400002</v>
      </c>
      <c r="T1081" s="6">
        <f>[1]!EM_S_FA_YOY_OR(B1081,"2021-12-31")</f>
        <v>6.4263793498000004</v>
      </c>
      <c r="U1081" s="6">
        <f>[1]!EM_S_FA_YOY_OR(B1081,"2022-12-31")</f>
        <v>-19.326713312500001</v>
      </c>
      <c r="V1081" s="7">
        <f t="shared" si="98"/>
        <v>6.4057315689000012</v>
      </c>
      <c r="W1081" s="8">
        <f t="shared" si="99"/>
        <v>25.722127206380364</v>
      </c>
      <c r="X1081" s="6">
        <f>[1]!EM_S_FA_YOY_NETPROFIT(B1081,"2019-12-31")</f>
        <v>117.9321194493</v>
      </c>
      <c r="Y1081" s="6">
        <f>[1]!EM_S_FA_YOY_NETPROFIT(B1081,"2020-12-31")</f>
        <v>-576.30732258659998</v>
      </c>
      <c r="Z1081" s="6">
        <f>[1]!EM_S_FA_YOY_NETPROFIT(B1081,"2021-12-31")</f>
        <v>120.8800645733</v>
      </c>
      <c r="AA1081" s="6">
        <f>[1]!EM_S_FA_YOY_NETPROFIT(B1081,"2022-12-31")</f>
        <v>-671.4205297213</v>
      </c>
      <c r="AB1081" s="7">
        <f t="shared" si="100"/>
        <v>-375.61592924486666</v>
      </c>
      <c r="AC1081" s="8">
        <f t="shared" si="101"/>
        <v>432.60008605059113</v>
      </c>
    </row>
    <row r="1082" spans="1:29" ht="16.5" x14ac:dyDescent="0.45">
      <c r="A1082" s="9">
        <v>1162</v>
      </c>
      <c r="B1082" s="5" t="s">
        <v>3900</v>
      </c>
      <c r="C1082" s="5" t="s">
        <v>3901</v>
      </c>
      <c r="D1082" s="5" t="s">
        <v>3902</v>
      </c>
      <c r="E1082" s="5" t="s">
        <v>288</v>
      </c>
      <c r="F1082" s="5" t="s">
        <v>11759</v>
      </c>
      <c r="G1082" s="5">
        <v>9</v>
      </c>
      <c r="H1082" s="5">
        <v>2</v>
      </c>
      <c r="I1082" s="5">
        <f t="shared" si="96"/>
        <v>3</v>
      </c>
      <c r="J1082" s="5">
        <f t="shared" si="97"/>
        <v>2</v>
      </c>
      <c r="K1082" s="5"/>
      <c r="L1082" s="5"/>
      <c r="M1082" s="5"/>
      <c r="N1082" s="5"/>
      <c r="O1082" s="5" t="s">
        <v>3903</v>
      </c>
      <c r="P1082" s="6">
        <f>[1]!EM_S_INFO_EMPLOYEE(B1082,"2019")</f>
        <v>1177</v>
      </c>
      <c r="Q1082" s="6">
        <f>[1]!EM_S_STM07_IS(B1082,"83","2019-12-31","1",1000000000)</f>
        <v>1.1180709256900001</v>
      </c>
      <c r="R1082" s="6">
        <f>[1]!EM_S_FA_YOY_OR(B1082,"2019-12-31")</f>
        <v>10.4753706919</v>
      </c>
      <c r="S1082" s="6">
        <f>[1]!EM_S_FA_YOY_OR(B1082,"2020-12-31")</f>
        <v>-25.159358360599999</v>
      </c>
      <c r="T1082" s="6">
        <f>[1]!EM_S_FA_YOY_OR(B1082,"2021-12-31")</f>
        <v>64.426679436399994</v>
      </c>
      <c r="U1082" s="6">
        <f>[1]!EM_S_FA_YOY_OR(B1082,"2022-12-31")</f>
        <v>-27.573153791999999</v>
      </c>
      <c r="V1082" s="7">
        <f t="shared" si="98"/>
        <v>3.8980557612666664</v>
      </c>
      <c r="W1082" s="8">
        <f t="shared" si="99"/>
        <v>52.433217668769814</v>
      </c>
      <c r="X1082" s="6">
        <f>[1]!EM_S_FA_YOY_NETPROFIT(B1082,"2019-12-31")</f>
        <v>107.301478054</v>
      </c>
      <c r="Y1082" s="6">
        <f>[1]!EM_S_FA_YOY_NETPROFIT(B1082,"2020-12-31")</f>
        <v>-1466.9566489324</v>
      </c>
      <c r="Z1082" s="6">
        <f>[1]!EM_S_FA_YOY_NETPROFIT(B1082,"2021-12-31")</f>
        <v>113.1552885749</v>
      </c>
      <c r="AA1082" s="6">
        <f>[1]!EM_S_FA_YOY_NETPROFIT(B1082,"2022-12-31")</f>
        <v>-5083.2909481685001</v>
      </c>
      <c r="AB1082" s="7">
        <f t="shared" si="100"/>
        <v>-2145.6974361753332</v>
      </c>
      <c r="AC1082" s="8">
        <f t="shared" si="101"/>
        <v>2663.8844128530668</v>
      </c>
    </row>
    <row r="1083" spans="1:29" ht="16.5" x14ac:dyDescent="0.45">
      <c r="A1083" s="9">
        <v>1163</v>
      </c>
      <c r="B1083" s="5" t="s">
        <v>3904</v>
      </c>
      <c r="C1083" s="5" t="s">
        <v>3905</v>
      </c>
      <c r="D1083" s="5" t="s">
        <v>3906</v>
      </c>
      <c r="E1083" s="5" t="s">
        <v>7</v>
      </c>
      <c r="F1083" s="5" t="s">
        <v>11754</v>
      </c>
      <c r="G1083" s="5">
        <v>4</v>
      </c>
      <c r="H1083" s="5">
        <v>3</v>
      </c>
      <c r="I1083" s="5">
        <f t="shared" si="96"/>
        <v>2</v>
      </c>
      <c r="J1083" s="5">
        <f t="shared" si="97"/>
        <v>8</v>
      </c>
      <c r="K1083" s="5"/>
      <c r="L1083" s="5"/>
      <c r="M1083" s="5"/>
      <c r="N1083" s="5"/>
      <c r="O1083" s="5" t="s">
        <v>3903</v>
      </c>
      <c r="P1083" s="6">
        <f>[1]!EM_S_INFO_EMPLOYEE(B1083,"2019")</f>
        <v>4807</v>
      </c>
      <c r="Q1083" s="6">
        <f>[1]!EM_S_STM07_IS(B1083,"83","2019-12-31","1",1000000000)</f>
        <v>3.4585910612199999</v>
      </c>
      <c r="R1083" s="6">
        <f>[1]!EM_S_FA_YOY_OR(B1083,"2019-12-31")</f>
        <v>5.3138283645</v>
      </c>
      <c r="S1083" s="6">
        <f>[1]!EM_S_FA_YOY_OR(B1083,"2020-12-31")</f>
        <v>-4.1511079957000003</v>
      </c>
      <c r="T1083" s="6">
        <f>[1]!EM_S_FA_YOY_OR(B1083,"2021-12-31")</f>
        <v>21.122313740799999</v>
      </c>
      <c r="U1083" s="6">
        <f>[1]!EM_S_FA_YOY_OR(B1083,"2022-12-31")</f>
        <v>-3.4059423376</v>
      </c>
      <c r="V1083" s="7">
        <f t="shared" si="98"/>
        <v>4.5217544691666669</v>
      </c>
      <c r="W1083" s="8">
        <f t="shared" si="99"/>
        <v>14.381333180994085</v>
      </c>
      <c r="X1083" s="6">
        <f>[1]!EM_S_FA_YOY_NETPROFIT(B1083,"2019-12-31")</f>
        <v>-1.5606300453999999</v>
      </c>
      <c r="Y1083" s="6">
        <f>[1]!EM_S_FA_YOY_NETPROFIT(B1083,"2020-12-31")</f>
        <v>-28.5447444114</v>
      </c>
      <c r="Z1083" s="6">
        <f>[1]!EM_S_FA_YOY_NETPROFIT(B1083,"2021-12-31")</f>
        <v>-53.270032644799997</v>
      </c>
      <c r="AA1083" s="6">
        <f>[1]!EM_S_FA_YOY_NETPROFIT(B1083,"2022-12-31")</f>
        <v>-464.91747085740002</v>
      </c>
      <c r="AB1083" s="7">
        <f t="shared" si="100"/>
        <v>-182.24408263786668</v>
      </c>
      <c r="AC1083" s="8">
        <f t="shared" si="101"/>
        <v>245.11429635006894</v>
      </c>
    </row>
    <row r="1084" spans="1:29" ht="16.5" x14ac:dyDescent="0.45">
      <c r="A1084" s="9">
        <v>1164</v>
      </c>
      <c r="B1084" s="5" t="s">
        <v>3907</v>
      </c>
      <c r="C1084" s="5" t="s">
        <v>3908</v>
      </c>
      <c r="D1084" s="5" t="s">
        <v>3909</v>
      </c>
      <c r="E1084" s="5" t="s">
        <v>440</v>
      </c>
      <c r="F1084" s="5" t="s">
        <v>11772</v>
      </c>
      <c r="G1084" s="5">
        <v>23</v>
      </c>
      <c r="H1084" s="5">
        <v>3</v>
      </c>
      <c r="I1084" s="5">
        <f t="shared" si="96"/>
        <v>2</v>
      </c>
      <c r="J1084" s="5">
        <f t="shared" si="97"/>
        <v>1</v>
      </c>
      <c r="K1084" s="5"/>
      <c r="L1084" s="5"/>
      <c r="M1084" s="5"/>
      <c r="N1084" s="5"/>
      <c r="O1084" s="5" t="s">
        <v>3910</v>
      </c>
      <c r="P1084" s="6">
        <f>[1]!EM_S_INFO_EMPLOYEE(B1084,"2019")</f>
        <v>2749</v>
      </c>
      <c r="Q1084" s="6">
        <f>[1]!EM_S_STM07_IS(B1084,"83","2019-12-31","1",1000000000)</f>
        <v>3.6805445874</v>
      </c>
      <c r="R1084" s="6">
        <f>[1]!EM_S_FA_YOY_OR(B1084,"2019-12-31")</f>
        <v>64.505249226999993</v>
      </c>
      <c r="S1084" s="6">
        <f>[1]!EM_S_FA_YOY_OR(B1084,"2020-12-31")</f>
        <v>40.853174766000002</v>
      </c>
      <c r="T1084" s="6">
        <f>[1]!EM_S_FA_YOY_OR(B1084,"2021-12-31")</f>
        <v>30.223943417000001</v>
      </c>
      <c r="U1084" s="6">
        <f>[1]!EM_S_FA_YOY_OR(B1084,"2022-12-31")</f>
        <v>-21.3685069034</v>
      </c>
      <c r="V1084" s="7">
        <f t="shared" si="98"/>
        <v>16.569537093200001</v>
      </c>
      <c r="W1084" s="8">
        <f t="shared" si="99"/>
        <v>33.282375613582765</v>
      </c>
      <c r="X1084" s="6">
        <f>[1]!EM_S_FA_YOY_NETPROFIT(B1084,"2019-12-31")</f>
        <v>205.3793408937</v>
      </c>
      <c r="Y1084" s="6">
        <f>[1]!EM_S_FA_YOY_NETPROFIT(B1084,"2020-12-31")</f>
        <v>83.727939482599993</v>
      </c>
      <c r="Z1084" s="6">
        <f>[1]!EM_S_FA_YOY_NETPROFIT(B1084,"2021-12-31")</f>
        <v>25.8850936692</v>
      </c>
      <c r="AA1084" s="6">
        <f>[1]!EM_S_FA_YOY_NETPROFIT(B1084,"2022-12-31")</f>
        <v>-67.876955374800005</v>
      </c>
      <c r="AB1084" s="7">
        <f t="shared" si="100"/>
        <v>13.912025925666663</v>
      </c>
      <c r="AC1084" s="8">
        <f t="shared" si="101"/>
        <v>76.508344640138802</v>
      </c>
    </row>
    <row r="1085" spans="1:29" ht="16.5" x14ac:dyDescent="0.45">
      <c r="A1085" s="9">
        <v>1165</v>
      </c>
      <c r="B1085" s="5" t="s">
        <v>3911</v>
      </c>
      <c r="C1085" s="5" t="s">
        <v>3912</v>
      </c>
      <c r="D1085" s="5" t="s">
        <v>3913</v>
      </c>
      <c r="E1085" s="5" t="s">
        <v>474</v>
      </c>
      <c r="F1085" s="5" t="s">
        <v>11760</v>
      </c>
      <c r="G1085" s="5">
        <v>11</v>
      </c>
      <c r="H1085" s="5">
        <v>2</v>
      </c>
      <c r="I1085" s="5">
        <f t="shared" si="96"/>
        <v>3</v>
      </c>
      <c r="J1085" s="5">
        <f t="shared" si="97"/>
        <v>3</v>
      </c>
      <c r="K1085" s="5"/>
      <c r="L1085" s="5"/>
      <c r="M1085" s="5"/>
      <c r="N1085" s="5"/>
      <c r="O1085" s="5" t="s">
        <v>3914</v>
      </c>
      <c r="P1085" s="6">
        <f>[1]!EM_S_INFO_EMPLOYEE(B1085,"2019")</f>
        <v>2272</v>
      </c>
      <c r="Q1085" s="6">
        <f>[1]!EM_S_STM07_IS(B1085,"83","2019-12-31","1",1000000000)</f>
        <v>1.58710099137</v>
      </c>
      <c r="R1085" s="6">
        <f>[1]!EM_S_FA_YOY_OR(B1085,"2019-12-31")</f>
        <v>-12.15943498</v>
      </c>
      <c r="S1085" s="6">
        <f>[1]!EM_S_FA_YOY_OR(B1085,"2020-12-31")</f>
        <v>-7.9806191904999997</v>
      </c>
      <c r="T1085" s="6">
        <f>[1]!EM_S_FA_YOY_OR(B1085,"2021-12-31")</f>
        <v>18.207278609100001</v>
      </c>
      <c r="U1085" s="6">
        <f>[1]!EM_S_FA_YOY_OR(B1085,"2022-12-31")</f>
        <v>15.139799486299999</v>
      </c>
      <c r="V1085" s="7">
        <f t="shared" si="98"/>
        <v>8.4554863016333339</v>
      </c>
      <c r="W1085" s="8">
        <f t="shared" si="99"/>
        <v>14.316477564457156</v>
      </c>
      <c r="X1085" s="6">
        <f>[1]!EM_S_FA_YOY_NETPROFIT(B1085,"2019-12-31")</f>
        <v>1.7855063958999999</v>
      </c>
      <c r="Y1085" s="6">
        <f>[1]!EM_S_FA_YOY_NETPROFIT(B1085,"2020-12-31")</f>
        <v>-2.1261991787999999</v>
      </c>
      <c r="Z1085" s="6">
        <f>[1]!EM_S_FA_YOY_NETPROFIT(B1085,"2021-12-31")</f>
        <v>56.950824007800001</v>
      </c>
      <c r="AA1085" s="6">
        <f>[1]!EM_S_FA_YOY_NETPROFIT(B1085,"2022-12-31")</f>
        <v>-7.4300423950000001</v>
      </c>
      <c r="AB1085" s="7">
        <f t="shared" si="100"/>
        <v>15.798194144666667</v>
      </c>
      <c r="AC1085" s="8">
        <f t="shared" si="101"/>
        <v>35.737751701870501</v>
      </c>
    </row>
    <row r="1086" spans="1:29" ht="16.5" x14ac:dyDescent="0.45">
      <c r="A1086" s="9">
        <v>1166</v>
      </c>
      <c r="B1086" s="5" t="s">
        <v>3915</v>
      </c>
      <c r="C1086" s="5" t="s">
        <v>3916</v>
      </c>
      <c r="D1086" s="5" t="s">
        <v>3917</v>
      </c>
      <c r="E1086" s="5" t="s">
        <v>288</v>
      </c>
      <c r="F1086" s="5" t="s">
        <v>11765</v>
      </c>
      <c r="G1086" s="5">
        <v>16</v>
      </c>
      <c r="H1086" s="5">
        <v>3</v>
      </c>
      <c r="I1086" s="5">
        <f t="shared" si="96"/>
        <v>1</v>
      </c>
      <c r="J1086" s="5">
        <f t="shared" si="97"/>
        <v>9</v>
      </c>
      <c r="K1086" s="5"/>
      <c r="L1086" s="5"/>
      <c r="M1086" s="5"/>
      <c r="N1086" s="5"/>
      <c r="O1086" s="5" t="s">
        <v>3918</v>
      </c>
      <c r="P1086" s="6">
        <f>[1]!EM_S_INFO_EMPLOYEE(B1086,"2019")</f>
        <v>1932</v>
      </c>
      <c r="Q1086" s="6">
        <f>[1]!EM_S_STM07_IS(B1086,"83","2019-12-31","1",1000000000)</f>
        <v>2.9927610121599999</v>
      </c>
      <c r="R1086" s="6">
        <f>[1]!EM_S_FA_YOY_OR(B1086,"2019-12-31")</f>
        <v>28.2892483515</v>
      </c>
      <c r="S1086" s="6">
        <f>[1]!EM_S_FA_YOY_OR(B1086,"2020-12-31")</f>
        <v>14.2415827635</v>
      </c>
      <c r="T1086" s="6">
        <f>[1]!EM_S_FA_YOY_OR(B1086,"2021-12-31")</f>
        <v>14.4216345655</v>
      </c>
      <c r="U1086" s="6">
        <f>[1]!EM_S_FA_YOY_OR(B1086,"2022-12-31")</f>
        <v>-8.4123303567000001</v>
      </c>
      <c r="V1086" s="7">
        <f t="shared" si="98"/>
        <v>6.750295657433333</v>
      </c>
      <c r="W1086" s="8">
        <f t="shared" si="99"/>
        <v>13.131527915524742</v>
      </c>
      <c r="X1086" s="6">
        <f>[1]!EM_S_FA_YOY_NETPROFIT(B1086,"2019-12-31")</f>
        <v>-24.473767322099999</v>
      </c>
      <c r="Y1086" s="6">
        <f>[1]!EM_S_FA_YOY_NETPROFIT(B1086,"2020-12-31")</f>
        <v>76.226852361499994</v>
      </c>
      <c r="Z1086" s="6">
        <f>[1]!EM_S_FA_YOY_NETPROFIT(B1086,"2021-12-31")</f>
        <v>-49.5916213275</v>
      </c>
      <c r="AA1086" s="6">
        <f>[1]!EM_S_FA_YOY_NETPROFIT(B1086,"2022-12-31")</f>
        <v>35.2565121393</v>
      </c>
      <c r="AB1086" s="7">
        <f t="shared" si="100"/>
        <v>20.630581057766666</v>
      </c>
      <c r="AC1086" s="8">
        <f t="shared" si="101"/>
        <v>64.171726448325487</v>
      </c>
    </row>
    <row r="1087" spans="1:29" ht="16.5" x14ac:dyDescent="0.45">
      <c r="A1087" s="9">
        <v>1167</v>
      </c>
      <c r="B1087" s="5" t="s">
        <v>3919</v>
      </c>
      <c r="C1087" s="5" t="s">
        <v>3920</v>
      </c>
      <c r="D1087" s="5" t="s">
        <v>3921</v>
      </c>
      <c r="E1087" s="5" t="s">
        <v>240</v>
      </c>
      <c r="F1087" s="5" t="s">
        <v>58</v>
      </c>
      <c r="G1087" s="5">
        <v>10</v>
      </c>
      <c r="H1087" s="5">
        <v>2</v>
      </c>
      <c r="I1087" s="5">
        <f t="shared" si="96"/>
        <v>3</v>
      </c>
      <c r="J1087" s="5">
        <f t="shared" si="97"/>
        <v>3</v>
      </c>
      <c r="K1087" s="5"/>
      <c r="L1087" s="5"/>
      <c r="M1087" s="5"/>
      <c r="N1087" s="5"/>
      <c r="O1087" s="5" t="s">
        <v>3918</v>
      </c>
      <c r="P1087" s="6">
        <f>[1]!EM_S_INFO_EMPLOYEE(B1087,"2019")</f>
        <v>3686</v>
      </c>
      <c r="Q1087" s="6">
        <f>[1]!EM_S_STM07_IS(B1087,"83","2019-12-31","1",1000000000)</f>
        <v>1.6819314115199999</v>
      </c>
      <c r="R1087" s="6">
        <f>[1]!EM_S_FA_YOY_OR(B1087,"2019-12-31")</f>
        <v>3.9443721545999999</v>
      </c>
      <c r="S1087" s="6">
        <f>[1]!EM_S_FA_YOY_OR(B1087,"2020-12-31")</f>
        <v>2.7610245241000002</v>
      </c>
      <c r="T1087" s="6">
        <f>[1]!EM_S_FA_YOY_OR(B1087,"2021-12-31")</f>
        <v>23.395539266699998</v>
      </c>
      <c r="U1087" s="6">
        <f>[1]!EM_S_FA_YOY_OR(B1087,"2022-12-31")</f>
        <v>-1.5180872277999999</v>
      </c>
      <c r="V1087" s="7">
        <f t="shared" si="98"/>
        <v>8.212825521000001</v>
      </c>
      <c r="W1087" s="8">
        <f t="shared" si="99"/>
        <v>13.321553845524662</v>
      </c>
      <c r="X1087" s="6">
        <f>[1]!EM_S_FA_YOY_NETPROFIT(B1087,"2019-12-31")</f>
        <v>22.174328545400002</v>
      </c>
      <c r="Y1087" s="6">
        <f>[1]!EM_S_FA_YOY_NETPROFIT(B1087,"2020-12-31")</f>
        <v>231.3641870571</v>
      </c>
      <c r="Z1087" s="6">
        <f>[1]!EM_S_FA_YOY_NETPROFIT(B1087,"2021-12-31")</f>
        <v>20.618435160099999</v>
      </c>
      <c r="AA1087" s="6">
        <f>[1]!EM_S_FA_YOY_NETPROFIT(B1087,"2022-12-31")</f>
        <v>18.134042312199998</v>
      </c>
      <c r="AB1087" s="7">
        <f t="shared" si="100"/>
        <v>90.038888176466671</v>
      </c>
      <c r="AC1087" s="8">
        <f t="shared" si="101"/>
        <v>122.39760263065175</v>
      </c>
    </row>
    <row r="1088" spans="1:29" ht="16.5" x14ac:dyDescent="0.45">
      <c r="A1088" s="9">
        <v>1168</v>
      </c>
      <c r="B1088" s="5" t="s">
        <v>3922</v>
      </c>
      <c r="C1088" s="5" t="s">
        <v>3923</v>
      </c>
      <c r="D1088" s="5" t="s">
        <v>3924</v>
      </c>
      <c r="E1088" s="5" t="s">
        <v>259</v>
      </c>
      <c r="F1088" s="5" t="s">
        <v>58</v>
      </c>
      <c r="G1088" s="5">
        <v>10</v>
      </c>
      <c r="H1088" s="5">
        <v>2</v>
      </c>
      <c r="I1088" s="5">
        <f t="shared" si="96"/>
        <v>3</v>
      </c>
      <c r="J1088" s="5">
        <f t="shared" si="97"/>
        <v>3</v>
      </c>
      <c r="K1088" s="5"/>
      <c r="L1088" s="5"/>
      <c r="M1088" s="5"/>
      <c r="N1088" s="5"/>
      <c r="O1088" s="5" t="s">
        <v>3918</v>
      </c>
      <c r="P1088" s="6">
        <f>[1]!EM_S_INFO_EMPLOYEE(B1088,"2019")</f>
        <v>1269</v>
      </c>
      <c r="Q1088" s="6">
        <f>[1]!EM_S_STM07_IS(B1088,"83","2019-12-31","1",1000000000)</f>
        <v>1.6844757265500001</v>
      </c>
      <c r="R1088" s="6">
        <f>[1]!EM_S_FA_YOY_OR(B1088,"2019-12-31")</f>
        <v>20.2424312333</v>
      </c>
      <c r="S1088" s="6">
        <f>[1]!EM_S_FA_YOY_OR(B1088,"2020-12-31")</f>
        <v>5.1257516021000002</v>
      </c>
      <c r="T1088" s="6">
        <f>[1]!EM_S_FA_YOY_OR(B1088,"2021-12-31")</f>
        <v>22.187190334299999</v>
      </c>
      <c r="U1088" s="6">
        <f>[1]!EM_S_FA_YOY_OR(B1088,"2022-12-31")</f>
        <v>-15.241564650100001</v>
      </c>
      <c r="V1088" s="7">
        <f t="shared" si="98"/>
        <v>4.023792428766666</v>
      </c>
      <c r="W1088" s="8">
        <f t="shared" si="99"/>
        <v>18.738694203047665</v>
      </c>
      <c r="X1088" s="6">
        <f>[1]!EM_S_FA_YOY_NETPROFIT(B1088,"2019-12-31")</f>
        <v>21.849612174400001</v>
      </c>
      <c r="Y1088" s="6">
        <f>[1]!EM_S_FA_YOY_NETPROFIT(B1088,"2020-12-31")</f>
        <v>18.1625120737</v>
      </c>
      <c r="Z1088" s="6">
        <f>[1]!EM_S_FA_YOY_NETPROFIT(B1088,"2021-12-31")</f>
        <v>22.282729024000002</v>
      </c>
      <c r="AA1088" s="6">
        <f>[1]!EM_S_FA_YOY_NETPROFIT(B1088,"2022-12-31")</f>
        <v>-31.973811412500002</v>
      </c>
      <c r="AB1088" s="7">
        <f t="shared" si="100"/>
        <v>2.8238098950666681</v>
      </c>
      <c r="AC1088" s="8">
        <f t="shared" si="101"/>
        <v>30.205957747239172</v>
      </c>
    </row>
    <row r="1089" spans="1:29" ht="16.5" x14ac:dyDescent="0.45">
      <c r="A1089" s="9">
        <v>1169</v>
      </c>
      <c r="B1089" s="5" t="s">
        <v>3925</v>
      </c>
      <c r="C1089" s="5" t="s">
        <v>3926</v>
      </c>
      <c r="D1089" s="5" t="s">
        <v>3927</v>
      </c>
      <c r="E1089" s="5" t="s">
        <v>240</v>
      </c>
      <c r="F1089" s="5" t="s">
        <v>11775</v>
      </c>
      <c r="G1089" s="5">
        <v>26</v>
      </c>
      <c r="H1089" s="5">
        <v>2</v>
      </c>
      <c r="I1089" s="5">
        <f t="shared" si="96"/>
        <v>3</v>
      </c>
      <c r="J1089" s="5">
        <f t="shared" si="97"/>
        <v>3</v>
      </c>
      <c r="K1089" s="5"/>
      <c r="L1089" s="5"/>
      <c r="M1089" s="5"/>
      <c r="N1089" s="5"/>
      <c r="O1089" s="5" t="s">
        <v>3928</v>
      </c>
      <c r="P1089" s="6">
        <f>[1]!EM_S_INFO_EMPLOYEE(B1089,"2019")</f>
        <v>2534</v>
      </c>
      <c r="Q1089" s="6">
        <f>[1]!EM_S_STM07_IS(B1089,"83","2019-12-31","1",1000000000)</f>
        <v>2.0534559517500002</v>
      </c>
      <c r="R1089" s="6">
        <f>[1]!EM_S_FA_YOY_OR(B1089,"2019-12-31")</f>
        <v>3.9955730677000001</v>
      </c>
      <c r="S1089" s="6">
        <f>[1]!EM_S_FA_YOY_OR(B1089,"2020-12-31")</f>
        <v>-14.685479921000001</v>
      </c>
      <c r="T1089" s="6">
        <f>[1]!EM_S_FA_YOY_OR(B1089,"2021-12-31")</f>
        <v>15.313543792400001</v>
      </c>
      <c r="U1089" s="6">
        <f>[1]!EM_S_FA_YOY_OR(B1089,"2022-12-31")</f>
        <v>-17.821063201400001</v>
      </c>
      <c r="V1089" s="7">
        <f t="shared" si="98"/>
        <v>-5.7309997766666667</v>
      </c>
      <c r="W1089" s="8">
        <f t="shared" si="99"/>
        <v>18.292418679601663</v>
      </c>
      <c r="X1089" s="6">
        <f>[1]!EM_S_FA_YOY_NETPROFIT(B1089,"2019-12-31")</f>
        <v>7.5057839498999996</v>
      </c>
      <c r="Y1089" s="6">
        <f>[1]!EM_S_FA_YOY_NETPROFIT(B1089,"2020-12-31")</f>
        <v>-7.5725050917000001</v>
      </c>
      <c r="Z1089" s="6">
        <f>[1]!EM_S_FA_YOY_NETPROFIT(B1089,"2021-12-31")</f>
        <v>10.291558264400001</v>
      </c>
      <c r="AA1089" s="6">
        <f>[1]!EM_S_FA_YOY_NETPROFIT(B1089,"2022-12-31")</f>
        <v>-34.346789687200001</v>
      </c>
      <c r="AB1089" s="7">
        <f t="shared" si="100"/>
        <v>-10.542578838166667</v>
      </c>
      <c r="AC1089" s="8">
        <f t="shared" si="101"/>
        <v>22.466898551126629</v>
      </c>
    </row>
    <row r="1090" spans="1:29" ht="16.5" x14ac:dyDescent="0.45">
      <c r="A1090" s="9">
        <v>1170</v>
      </c>
      <c r="B1090" s="5" t="s">
        <v>3929</v>
      </c>
      <c r="C1090" s="5" t="s">
        <v>3930</v>
      </c>
      <c r="D1090" s="5" t="s">
        <v>3931</v>
      </c>
      <c r="E1090" s="5" t="s">
        <v>474</v>
      </c>
      <c r="F1090" s="5" t="s">
        <v>11761</v>
      </c>
      <c r="G1090" s="5">
        <v>12</v>
      </c>
      <c r="H1090" s="5">
        <v>1</v>
      </c>
      <c r="I1090" s="5">
        <f t="shared" ref="I1090:I1153" si="102">VLOOKUP(F1090,K:N,4,FALSE)</f>
        <v>2</v>
      </c>
      <c r="J1090" s="5">
        <f t="shared" ref="J1090:J1153" si="103">VLOOKUP(F1090,K:L,2,FALSE)</f>
        <v>6</v>
      </c>
      <c r="K1090" s="5"/>
      <c r="L1090" s="5"/>
      <c r="M1090" s="5"/>
      <c r="N1090" s="5"/>
      <c r="O1090" s="5" t="s">
        <v>3932</v>
      </c>
      <c r="P1090" s="6">
        <f>[1]!EM_S_INFO_EMPLOYEE(B1090,"2019")</f>
        <v>272</v>
      </c>
      <c r="Q1090" s="6">
        <f>[1]!EM_S_STM07_IS(B1090,"83","2019-12-31","1",1000000000)</f>
        <v>0.12855223282</v>
      </c>
      <c r="R1090" s="6">
        <f>[1]!EM_S_FA_YOY_OR(B1090,"2019-12-31")</f>
        <v>-23.7046693795</v>
      </c>
      <c r="S1090" s="6">
        <f>[1]!EM_S_FA_YOY_OR(B1090,"2020-12-31")</f>
        <v>15.153132857099999</v>
      </c>
      <c r="T1090" s="6">
        <f>[1]!EM_S_FA_YOY_OR(B1090,"2021-12-31")</f>
        <v>28.2740253214</v>
      </c>
      <c r="U1090" s="6">
        <f>[1]!EM_S_FA_YOY_OR(B1090,"2022-12-31")</f>
        <v>-8.3218645243000005</v>
      </c>
      <c r="V1090" s="7">
        <f t="shared" ref="V1090:V1153" si="104">AVERAGE(S1090:U1090)</f>
        <v>11.701764551399998</v>
      </c>
      <c r="W1090" s="8">
        <f t="shared" ref="W1090:W1153" si="105">STDEV(S1090:U1090)</f>
        <v>18.54046239406787</v>
      </c>
      <c r="X1090" s="6">
        <f>[1]!EM_S_FA_YOY_NETPROFIT(B1090,"2019-12-31")</f>
        <v>-90.840306435700001</v>
      </c>
      <c r="Y1090" s="6">
        <f>[1]!EM_S_FA_YOY_NETPROFIT(B1090,"2020-12-31")</f>
        <v>100.4498493479</v>
      </c>
      <c r="Z1090" s="6">
        <f>[1]!EM_S_FA_YOY_NETPROFIT(B1090,"2021-12-31")</f>
        <v>48.229875162100001</v>
      </c>
      <c r="AA1090" s="6">
        <f>[1]!EM_S_FA_YOY_NETPROFIT(B1090,"2022-12-31")</f>
        <v>-21.2728776358</v>
      </c>
      <c r="AB1090" s="7">
        <f t="shared" ref="AB1090:AB1153" si="106">AVERAGE(Y1090:AA1090)</f>
        <v>42.468948958066669</v>
      </c>
      <c r="AC1090" s="8">
        <f t="shared" ref="AC1090:AC1153" si="107">STDEV(Y1090:AA1090)</f>
        <v>61.065512108991037</v>
      </c>
    </row>
    <row r="1091" spans="1:29" ht="16.5" x14ac:dyDescent="0.45">
      <c r="A1091" s="9">
        <v>1171</v>
      </c>
      <c r="B1091" s="5" t="s">
        <v>3933</v>
      </c>
      <c r="C1091" s="5" t="s">
        <v>3934</v>
      </c>
      <c r="D1091" s="5" t="s">
        <v>3935</v>
      </c>
      <c r="E1091" s="5" t="s">
        <v>7</v>
      </c>
      <c r="F1091" s="5" t="s">
        <v>11762</v>
      </c>
      <c r="G1091" s="5">
        <v>13</v>
      </c>
      <c r="H1091" s="5">
        <v>2</v>
      </c>
      <c r="I1091" s="5">
        <f t="shared" si="102"/>
        <v>4</v>
      </c>
      <c r="J1091" s="5">
        <f t="shared" si="103"/>
        <v>7</v>
      </c>
      <c r="K1091" s="5"/>
      <c r="L1091" s="5"/>
      <c r="M1091" s="5"/>
      <c r="N1091" s="5"/>
      <c r="O1091" s="5" t="s">
        <v>3932</v>
      </c>
      <c r="P1091" s="6">
        <f>[1]!EM_S_INFO_EMPLOYEE(B1091,"2019")</f>
        <v>7258</v>
      </c>
      <c r="Q1091" s="6">
        <f>[1]!EM_S_STM07_IS(B1091,"83","2019-12-31","1",1000000000)</f>
        <v>3.5356391942599998</v>
      </c>
      <c r="R1091" s="6">
        <f>[1]!EM_S_FA_YOY_OR(B1091,"2019-12-31")</f>
        <v>5.4648198729999997</v>
      </c>
      <c r="S1091" s="6">
        <f>[1]!EM_S_FA_YOY_OR(B1091,"2020-12-31")</f>
        <v>5.9097917899999998E-2</v>
      </c>
      <c r="T1091" s="6">
        <f>[1]!EM_S_FA_YOY_OR(B1091,"2021-12-31")</f>
        <v>17.811454585100002</v>
      </c>
      <c r="U1091" s="6">
        <f>[1]!EM_S_FA_YOY_OR(B1091,"2022-12-31")</f>
        <v>-29.384656164700001</v>
      </c>
      <c r="V1091" s="7">
        <f t="shared" si="104"/>
        <v>-3.8380345538999996</v>
      </c>
      <c r="W1091" s="8">
        <f t="shared" si="105"/>
        <v>23.838182577619364</v>
      </c>
      <c r="X1091" s="6">
        <f>[1]!EM_S_FA_YOY_NETPROFIT(B1091,"2019-12-31")</f>
        <v>-292.3909539974</v>
      </c>
      <c r="Y1091" s="6">
        <f>[1]!EM_S_FA_YOY_NETPROFIT(B1091,"2020-12-31")</f>
        <v>134.60735730089999</v>
      </c>
      <c r="Z1091" s="6">
        <f>[1]!EM_S_FA_YOY_NETPROFIT(B1091,"2021-12-31")</f>
        <v>-100.1909010614</v>
      </c>
      <c r="AA1091" s="6">
        <f>[1]!EM_S_FA_YOY_NETPROFIT(B1091,"2022-12-31")</f>
        <v>3803.7024305298</v>
      </c>
      <c r="AB1091" s="7">
        <f t="shared" si="106"/>
        <v>1279.3729622564333</v>
      </c>
      <c r="AC1091" s="8">
        <f t="shared" si="107"/>
        <v>2189.2834452915104</v>
      </c>
    </row>
    <row r="1092" spans="1:29" ht="16.5" x14ac:dyDescent="0.45">
      <c r="A1092" s="9">
        <v>1172</v>
      </c>
      <c r="B1092" s="5" t="s">
        <v>3936</v>
      </c>
      <c r="C1092" s="5" t="s">
        <v>3937</v>
      </c>
      <c r="D1092" s="5" t="s">
        <v>3938</v>
      </c>
      <c r="E1092" s="5" t="s">
        <v>474</v>
      </c>
      <c r="F1092" s="5" t="s">
        <v>11770</v>
      </c>
      <c r="G1092" s="5">
        <v>21</v>
      </c>
      <c r="H1092" s="5">
        <v>3</v>
      </c>
      <c r="I1092" s="5">
        <f t="shared" si="102"/>
        <v>3</v>
      </c>
      <c r="J1092" s="5">
        <f t="shared" si="103"/>
        <v>7</v>
      </c>
      <c r="K1092" s="5"/>
      <c r="L1092" s="5"/>
      <c r="M1092" s="5"/>
      <c r="N1092" s="5"/>
      <c r="O1092" s="5" t="s">
        <v>3939</v>
      </c>
      <c r="P1092" s="6">
        <f>[1]!EM_S_INFO_EMPLOYEE(B1092,"2019")</f>
        <v>5498</v>
      </c>
      <c r="Q1092" s="6">
        <f>[1]!EM_S_STM07_IS(B1092,"83","2019-12-31","1",1000000000)</f>
        <v>6.0628920521299996</v>
      </c>
      <c r="R1092" s="6">
        <f>[1]!EM_S_FA_YOY_OR(B1092,"2019-12-31")</f>
        <v>-11.353787630599999</v>
      </c>
      <c r="S1092" s="6">
        <f>[1]!EM_S_FA_YOY_OR(B1092,"2020-12-31")</f>
        <v>-40.6234927637</v>
      </c>
      <c r="T1092" s="6">
        <f>[1]!EM_S_FA_YOY_OR(B1092,"2021-12-31")</f>
        <v>37.988885268099999</v>
      </c>
      <c r="U1092" s="6">
        <f>[1]!EM_S_FA_YOY_OR(B1092,"2022-12-31")</f>
        <v>0.52312570839999994</v>
      </c>
      <c r="V1092" s="7">
        <f t="shared" si="104"/>
        <v>-0.70382726240000038</v>
      </c>
      <c r="W1092" s="8">
        <f t="shared" si="105"/>
        <v>39.320548764584579</v>
      </c>
      <c r="X1092" s="6">
        <f>[1]!EM_S_FA_YOY_NETPROFIT(B1092,"2019-12-31")</f>
        <v>-33.609221189400003</v>
      </c>
      <c r="Y1092" s="6">
        <f>[1]!EM_S_FA_YOY_NETPROFIT(B1092,"2020-12-31")</f>
        <v>-703.49919674590001</v>
      </c>
      <c r="Z1092" s="6">
        <f>[1]!EM_S_FA_YOY_NETPROFIT(B1092,"2021-12-31")</f>
        <v>97.813748016800005</v>
      </c>
      <c r="AA1092" s="6">
        <f>[1]!EM_S_FA_YOY_NETPROFIT(B1092,"2022-12-31")</f>
        <v>-466.18249370590001</v>
      </c>
      <c r="AB1092" s="7">
        <f t="shared" si="106"/>
        <v>-357.28931414499999</v>
      </c>
      <c r="AC1092" s="8">
        <f t="shared" si="107"/>
        <v>411.6052748413573</v>
      </c>
    </row>
    <row r="1093" spans="1:29" ht="16.5" x14ac:dyDescent="0.45">
      <c r="A1093" s="9">
        <v>1173</v>
      </c>
      <c r="B1093" s="5" t="s">
        <v>3940</v>
      </c>
      <c r="C1093" s="5" t="s">
        <v>3941</v>
      </c>
      <c r="D1093" s="5" t="s">
        <v>3942</v>
      </c>
      <c r="E1093" s="5" t="s">
        <v>240</v>
      </c>
      <c r="F1093" s="5" t="s">
        <v>11773</v>
      </c>
      <c r="G1093" s="5">
        <v>24</v>
      </c>
      <c r="H1093" s="5">
        <v>2</v>
      </c>
      <c r="I1093" s="5">
        <f t="shared" si="102"/>
        <v>1</v>
      </c>
      <c r="J1093" s="5">
        <f t="shared" si="103"/>
        <v>11</v>
      </c>
      <c r="K1093" s="5"/>
      <c r="L1093" s="5"/>
      <c r="M1093" s="5"/>
      <c r="N1093" s="5"/>
      <c r="O1093" s="5" t="s">
        <v>3939</v>
      </c>
      <c r="P1093" s="6">
        <f>[1]!EM_S_INFO_EMPLOYEE(B1093,"2019")</f>
        <v>3785</v>
      </c>
      <c r="Q1093" s="6">
        <f>[1]!EM_S_STM07_IS(B1093,"83","2019-12-31","1",1000000000)</f>
        <v>5.9024120060599996</v>
      </c>
      <c r="R1093" s="6">
        <f>[1]!EM_S_FA_YOY_OR(B1093,"2019-12-31")</f>
        <v>28.8764158597</v>
      </c>
      <c r="S1093" s="6">
        <f>[1]!EM_S_FA_YOY_OR(B1093,"2020-12-31")</f>
        <v>8.3431423604999999</v>
      </c>
      <c r="T1093" s="6">
        <f>[1]!EM_S_FA_YOY_OR(B1093,"2021-12-31")</f>
        <v>33.333382629100001</v>
      </c>
      <c r="U1093" s="6">
        <f>[1]!EM_S_FA_YOY_OR(B1093,"2022-12-31")</f>
        <v>19.2618735852</v>
      </c>
      <c r="V1093" s="7">
        <f t="shared" si="104"/>
        <v>20.312799524933332</v>
      </c>
      <c r="W1093" s="8">
        <f t="shared" si="105"/>
        <v>12.528222586172895</v>
      </c>
      <c r="X1093" s="6">
        <f>[1]!EM_S_FA_YOY_NETPROFIT(B1093,"2019-12-31")</f>
        <v>40.981032697000003</v>
      </c>
      <c r="Y1093" s="6">
        <f>[1]!EM_S_FA_YOY_NETPROFIT(B1093,"2020-12-31")</f>
        <v>33.700369097399999</v>
      </c>
      <c r="Z1093" s="6">
        <f>[1]!EM_S_FA_YOY_NETPROFIT(B1093,"2021-12-31")</f>
        <v>37.503835332900003</v>
      </c>
      <c r="AA1093" s="6">
        <f>[1]!EM_S_FA_YOY_NETPROFIT(B1093,"2022-12-31")</f>
        <v>22.1233377137</v>
      </c>
      <c r="AB1093" s="7">
        <f t="shared" si="106"/>
        <v>31.109180714666664</v>
      </c>
      <c r="AC1093" s="8">
        <f t="shared" si="107"/>
        <v>8.0109687104409186</v>
      </c>
    </row>
    <row r="1094" spans="1:29" ht="16.5" x14ac:dyDescent="0.45">
      <c r="A1094" s="9">
        <v>1174</v>
      </c>
      <c r="B1094" s="5" t="s">
        <v>3943</v>
      </c>
      <c r="C1094" s="5" t="s">
        <v>3944</v>
      </c>
      <c r="D1094" s="5" t="s">
        <v>3945</v>
      </c>
      <c r="E1094" s="5" t="s">
        <v>120</v>
      </c>
      <c r="F1094" s="5" t="s">
        <v>11756</v>
      </c>
      <c r="G1094" s="5">
        <v>6</v>
      </c>
      <c r="H1094" s="5">
        <v>2</v>
      </c>
      <c r="I1094" s="5">
        <f t="shared" si="102"/>
        <v>2</v>
      </c>
      <c r="J1094" s="5">
        <f t="shared" si="103"/>
        <v>11</v>
      </c>
      <c r="K1094" s="5"/>
      <c r="L1094" s="5"/>
      <c r="M1094" s="5"/>
      <c r="N1094" s="5"/>
      <c r="O1094" s="5" t="s">
        <v>3939</v>
      </c>
      <c r="P1094" s="6">
        <f>[1]!EM_S_INFO_EMPLOYEE(B1094,"2019")</f>
        <v>1056</v>
      </c>
      <c r="Q1094" s="6">
        <f>[1]!EM_S_STM07_IS(B1094,"83","2019-12-31","1",1000000000)</f>
        <v>13.68718903515</v>
      </c>
      <c r="R1094" s="6">
        <f>[1]!EM_S_FA_YOY_OR(B1094,"2019-12-31")</f>
        <v>37.592960032699999</v>
      </c>
      <c r="S1094" s="6">
        <f>[1]!EM_S_FA_YOY_OR(B1094,"2020-12-31")</f>
        <v>-44.205268793899997</v>
      </c>
      <c r="T1094" s="6">
        <f>[1]!EM_S_FA_YOY_OR(B1094,"2021-12-31")</f>
        <v>-7.5345945818000004</v>
      </c>
      <c r="U1094" s="6">
        <f>[1]!EM_S_FA_YOY_OR(B1094,"2022-12-31")</f>
        <v>-79.093949582500002</v>
      </c>
      <c r="V1094" s="7">
        <f t="shared" si="104"/>
        <v>-43.611270986066664</v>
      </c>
      <c r="W1094" s="8">
        <f t="shared" si="105"/>
        <v>35.78337528903382</v>
      </c>
      <c r="X1094" s="6">
        <f>[1]!EM_S_FA_YOY_NETPROFIT(B1094,"2019-12-31")</f>
        <v>12.4278520915</v>
      </c>
      <c r="Y1094" s="6">
        <f>[1]!EM_S_FA_YOY_NETPROFIT(B1094,"2020-12-31")</f>
        <v>-394.90463465879998</v>
      </c>
      <c r="Z1094" s="6">
        <f>[1]!EM_S_FA_YOY_NETPROFIT(B1094,"2021-12-31")</f>
        <v>-30.416720376699999</v>
      </c>
      <c r="AA1094" s="6">
        <f>[1]!EM_S_FA_YOY_NETPROFIT(B1094,"2022-12-31")</f>
        <v>87.211656162300002</v>
      </c>
      <c r="AB1094" s="7">
        <f t="shared" si="106"/>
        <v>-112.70323295773333</v>
      </c>
      <c r="AC1094" s="8">
        <f t="shared" si="107"/>
        <v>251.37090540342029</v>
      </c>
    </row>
    <row r="1095" spans="1:29" ht="16.5" x14ac:dyDescent="0.45">
      <c r="A1095" s="9">
        <v>1175</v>
      </c>
      <c r="B1095" s="5" t="s">
        <v>3946</v>
      </c>
      <c r="C1095" s="5" t="s">
        <v>3947</v>
      </c>
      <c r="D1095" s="5" t="s">
        <v>3948</v>
      </c>
      <c r="E1095" s="5" t="s">
        <v>259</v>
      </c>
      <c r="F1095" s="5" t="s">
        <v>11756</v>
      </c>
      <c r="G1095" s="5">
        <v>6</v>
      </c>
      <c r="H1095" s="5">
        <v>2</v>
      </c>
      <c r="I1095" s="5">
        <f t="shared" si="102"/>
        <v>2</v>
      </c>
      <c r="J1095" s="5">
        <f t="shared" si="103"/>
        <v>11</v>
      </c>
      <c r="K1095" s="5"/>
      <c r="L1095" s="5"/>
      <c r="M1095" s="5"/>
      <c r="N1095" s="5"/>
      <c r="O1095" s="5" t="s">
        <v>3949</v>
      </c>
      <c r="P1095" s="6">
        <f>[1]!EM_S_INFO_EMPLOYEE(B1095,"2019")</f>
        <v>2698</v>
      </c>
      <c r="Q1095" s="6">
        <f>[1]!EM_S_STM07_IS(B1095,"83","2019-12-31","1",1000000000)</f>
        <v>1.48121506487</v>
      </c>
      <c r="R1095" s="6">
        <f>[1]!EM_S_FA_YOY_OR(B1095,"2019-12-31")</f>
        <v>-1.9997423761999999</v>
      </c>
      <c r="S1095" s="6">
        <f>[1]!EM_S_FA_YOY_OR(B1095,"2020-12-31")</f>
        <v>0.20022648840000001</v>
      </c>
      <c r="T1095" s="6">
        <f>[1]!EM_S_FA_YOY_OR(B1095,"2021-12-31")</f>
        <v>28.450452474999999</v>
      </c>
      <c r="U1095" s="6">
        <f>[1]!EM_S_FA_YOY_OR(B1095,"2022-12-31")</f>
        <v>9.0283660799999998E-2</v>
      </c>
      <c r="V1095" s="7">
        <f t="shared" si="104"/>
        <v>9.5803208747333333</v>
      </c>
      <c r="W1095" s="8">
        <f t="shared" si="105"/>
        <v>16.342105794996929</v>
      </c>
      <c r="X1095" s="6">
        <f>[1]!EM_S_FA_YOY_NETPROFIT(B1095,"2019-12-31")</f>
        <v>-12781.5508959134</v>
      </c>
      <c r="Y1095" s="6">
        <f>[1]!EM_S_FA_YOY_NETPROFIT(B1095,"2020-12-31")</f>
        <v>106.2181884127</v>
      </c>
      <c r="Z1095" s="6">
        <f>[1]!EM_S_FA_YOY_NETPROFIT(B1095,"2021-12-31")</f>
        <v>-1.5388956390999999</v>
      </c>
      <c r="AA1095" s="6">
        <f>[1]!EM_S_FA_YOY_NETPROFIT(B1095,"2022-12-31")</f>
        <v>45.079581856600001</v>
      </c>
      <c r="AB1095" s="7">
        <f t="shared" si="106"/>
        <v>49.919624876733337</v>
      </c>
      <c r="AC1095" s="8">
        <f t="shared" si="107"/>
        <v>54.041343461873971</v>
      </c>
    </row>
    <row r="1096" spans="1:29" ht="16.5" x14ac:dyDescent="0.45">
      <c r="A1096" s="9">
        <v>1176</v>
      </c>
      <c r="B1096" s="5" t="s">
        <v>3950</v>
      </c>
      <c r="C1096" s="5" t="s">
        <v>3951</v>
      </c>
      <c r="D1096" s="5" t="s">
        <v>3952</v>
      </c>
      <c r="E1096" s="5" t="s">
        <v>259</v>
      </c>
      <c r="F1096" s="5" t="s">
        <v>11760</v>
      </c>
      <c r="G1096" s="5">
        <v>11</v>
      </c>
      <c r="H1096" s="5">
        <v>2</v>
      </c>
      <c r="I1096" s="5">
        <f t="shared" si="102"/>
        <v>3</v>
      </c>
      <c r="J1096" s="5">
        <f t="shared" si="103"/>
        <v>3</v>
      </c>
      <c r="K1096" s="5"/>
      <c r="L1096" s="5"/>
      <c r="M1096" s="5"/>
      <c r="N1096" s="5"/>
      <c r="O1096" s="5" t="s">
        <v>3953</v>
      </c>
      <c r="P1096" s="6">
        <f>[1]!EM_S_INFO_EMPLOYEE(B1096,"2019")</f>
        <v>3887</v>
      </c>
      <c r="Q1096" s="6">
        <f>[1]!EM_S_STM07_IS(B1096,"83","2019-12-31","1",1000000000)</f>
        <v>1.12106753652</v>
      </c>
      <c r="R1096" s="6">
        <f>[1]!EM_S_FA_YOY_OR(B1096,"2019-12-31")</f>
        <v>11.5949139208</v>
      </c>
      <c r="S1096" s="6">
        <f>[1]!EM_S_FA_YOY_OR(B1096,"2020-12-31")</f>
        <v>-2.9073356170000002</v>
      </c>
      <c r="T1096" s="6">
        <f>[1]!EM_S_FA_YOY_OR(B1096,"2021-12-31")</f>
        <v>19.769253839600001</v>
      </c>
      <c r="U1096" s="6">
        <f>[1]!EM_S_FA_YOY_OR(B1096,"2022-12-31")</f>
        <v>-1.8700640431</v>
      </c>
      <c r="V1096" s="7">
        <f t="shared" si="104"/>
        <v>4.9972847265000002</v>
      </c>
      <c r="W1096" s="8">
        <f t="shared" si="105"/>
        <v>12.803409182256519</v>
      </c>
      <c r="X1096" s="6">
        <f>[1]!EM_S_FA_YOY_NETPROFIT(B1096,"2019-12-31")</f>
        <v>22.290301775100001</v>
      </c>
      <c r="Y1096" s="6">
        <f>[1]!EM_S_FA_YOY_NETPROFIT(B1096,"2020-12-31")</f>
        <v>0.95619599479999995</v>
      </c>
      <c r="Z1096" s="6">
        <f>[1]!EM_S_FA_YOY_NETPROFIT(B1096,"2021-12-31")</f>
        <v>31.7227785111</v>
      </c>
      <c r="AA1096" s="6">
        <f>[1]!EM_S_FA_YOY_NETPROFIT(B1096,"2022-12-31")</f>
        <v>-33.191900271000002</v>
      </c>
      <c r="AB1096" s="7">
        <f t="shared" si="106"/>
        <v>-0.17097525503333344</v>
      </c>
      <c r="AC1096" s="8">
        <f t="shared" si="107"/>
        <v>32.47201513019548</v>
      </c>
    </row>
    <row r="1097" spans="1:29" ht="16.5" x14ac:dyDescent="0.45">
      <c r="A1097" s="9">
        <v>1177</v>
      </c>
      <c r="B1097" s="5" t="s">
        <v>3954</v>
      </c>
      <c r="C1097" s="5" t="s">
        <v>3955</v>
      </c>
      <c r="D1097" s="5" t="s">
        <v>3956</v>
      </c>
      <c r="E1097" s="5" t="s">
        <v>376</v>
      </c>
      <c r="F1097" s="5" t="s">
        <v>11761</v>
      </c>
      <c r="G1097" s="5">
        <v>12</v>
      </c>
      <c r="H1097" s="5">
        <v>1</v>
      </c>
      <c r="I1097" s="5">
        <f t="shared" si="102"/>
        <v>2</v>
      </c>
      <c r="J1097" s="5">
        <f t="shared" si="103"/>
        <v>6</v>
      </c>
      <c r="K1097" s="5"/>
      <c r="L1097" s="5"/>
      <c r="M1097" s="5"/>
      <c r="N1097" s="5"/>
      <c r="O1097" s="5" t="s">
        <v>3953</v>
      </c>
      <c r="P1097" s="6">
        <f>[1]!EM_S_INFO_EMPLOYEE(B1097,"2019")</f>
        <v>2094</v>
      </c>
      <c r="Q1097" s="6">
        <f>[1]!EM_S_STM07_IS(B1097,"83","2019-12-31","1",1000000000)</f>
        <v>1.7823640818399999</v>
      </c>
      <c r="R1097" s="6">
        <f>[1]!EM_S_FA_YOY_OR(B1097,"2019-12-31")</f>
        <v>9.4219974469000007</v>
      </c>
      <c r="S1097" s="6">
        <f>[1]!EM_S_FA_YOY_OR(B1097,"2020-12-31")</f>
        <v>1.8107907374000001</v>
      </c>
      <c r="T1097" s="6">
        <f>[1]!EM_S_FA_YOY_OR(B1097,"2021-12-31")</f>
        <v>14.512515691600001</v>
      </c>
      <c r="U1097" s="6">
        <f>[1]!EM_S_FA_YOY_OR(B1097,"2022-12-31")</f>
        <v>2.1519167362</v>
      </c>
      <c r="V1097" s="7">
        <f t="shared" si="104"/>
        <v>6.158407721733334</v>
      </c>
      <c r="W1097" s="8">
        <f t="shared" si="105"/>
        <v>7.2368799710860641</v>
      </c>
      <c r="X1097" s="6">
        <f>[1]!EM_S_FA_YOY_NETPROFIT(B1097,"2019-12-31")</f>
        <v>15.7691093657</v>
      </c>
      <c r="Y1097" s="6">
        <f>[1]!EM_S_FA_YOY_NETPROFIT(B1097,"2020-12-31")</f>
        <v>-26.8669302405</v>
      </c>
      <c r="Z1097" s="6">
        <f>[1]!EM_S_FA_YOY_NETPROFIT(B1097,"2021-12-31")</f>
        <v>-12.2881289378</v>
      </c>
      <c r="AA1097" s="6">
        <f>[1]!EM_S_FA_YOY_NETPROFIT(B1097,"2022-12-31")</f>
        <v>-3.3159136923000001</v>
      </c>
      <c r="AB1097" s="7">
        <f t="shared" si="106"/>
        <v>-14.156990956866666</v>
      </c>
      <c r="AC1097" s="8">
        <f t="shared" si="107"/>
        <v>11.886213823086392</v>
      </c>
    </row>
    <row r="1098" spans="1:29" ht="16.5" x14ac:dyDescent="0.45">
      <c r="A1098" s="9">
        <v>1178</v>
      </c>
      <c r="B1098" s="5" t="s">
        <v>3957</v>
      </c>
      <c r="C1098" s="5" t="s">
        <v>3958</v>
      </c>
      <c r="D1098" s="5" t="s">
        <v>3959</v>
      </c>
      <c r="E1098" s="5" t="s">
        <v>176</v>
      </c>
      <c r="F1098" s="5" t="s">
        <v>11756</v>
      </c>
      <c r="G1098" s="5">
        <v>6</v>
      </c>
      <c r="H1098" s="5">
        <v>2</v>
      </c>
      <c r="I1098" s="5">
        <f t="shared" si="102"/>
        <v>2</v>
      </c>
      <c r="J1098" s="5">
        <f t="shared" si="103"/>
        <v>11</v>
      </c>
      <c r="K1098" s="5"/>
      <c r="L1098" s="5"/>
      <c r="M1098" s="5"/>
      <c r="N1098" s="5"/>
      <c r="O1098" s="5" t="s">
        <v>3960</v>
      </c>
      <c r="P1098" s="6">
        <f>[1]!EM_S_INFO_EMPLOYEE(B1098,"2019")</f>
        <v>1783</v>
      </c>
      <c r="Q1098" s="6">
        <f>[1]!EM_S_STM07_IS(B1098,"83","2019-12-31","1",1000000000)</f>
        <v>0.80974861928999997</v>
      </c>
      <c r="R1098" s="6">
        <f>[1]!EM_S_FA_YOY_OR(B1098,"2019-12-31")</f>
        <v>-34.423258736400001</v>
      </c>
      <c r="S1098" s="6">
        <f>[1]!EM_S_FA_YOY_OR(B1098,"2020-12-31")</f>
        <v>13.0244554998</v>
      </c>
      <c r="T1098" s="6">
        <f>[1]!EM_S_FA_YOY_OR(B1098,"2021-12-31")</f>
        <v>-3.1850360567</v>
      </c>
      <c r="U1098" s="6">
        <f>[1]!EM_S_FA_YOY_OR(B1098,"2022-12-31")</f>
        <v>20.232002404599999</v>
      </c>
      <c r="V1098" s="7">
        <f t="shared" si="104"/>
        <v>10.023807282566667</v>
      </c>
      <c r="W1098" s="8">
        <f t="shared" si="105"/>
        <v>11.993429028730274</v>
      </c>
      <c r="X1098" s="6">
        <f>[1]!EM_S_FA_YOY_NETPROFIT(B1098,"2019-12-31")</f>
        <v>-1397.7701738303001</v>
      </c>
      <c r="Y1098" s="6">
        <f>[1]!EM_S_FA_YOY_NETPROFIT(B1098,"2020-12-31")</f>
        <v>106.2363683689</v>
      </c>
      <c r="Z1098" s="6">
        <f>[1]!EM_S_FA_YOY_NETPROFIT(B1098,"2021-12-31")</f>
        <v>-80.539651671499996</v>
      </c>
      <c r="AA1098" s="6">
        <f>[1]!EM_S_FA_YOY_NETPROFIT(B1098,"2022-12-31")</f>
        <v>-282.73054900459999</v>
      </c>
      <c r="AB1098" s="7">
        <f t="shared" si="106"/>
        <v>-85.677944102399991</v>
      </c>
      <c r="AC1098" s="8">
        <f t="shared" si="107"/>
        <v>194.53436004878387</v>
      </c>
    </row>
    <row r="1099" spans="1:29" ht="16.5" x14ac:dyDescent="0.45">
      <c r="A1099" s="9">
        <v>1179</v>
      </c>
      <c r="B1099" s="5" t="s">
        <v>3961</v>
      </c>
      <c r="C1099" s="5" t="s">
        <v>3962</v>
      </c>
      <c r="D1099" s="5" t="s">
        <v>3963</v>
      </c>
      <c r="E1099" s="5" t="s">
        <v>249</v>
      </c>
      <c r="F1099" s="5" t="s">
        <v>11756</v>
      </c>
      <c r="G1099" s="5">
        <v>6</v>
      </c>
      <c r="H1099" s="5">
        <v>2</v>
      </c>
      <c r="I1099" s="5">
        <f t="shared" si="102"/>
        <v>2</v>
      </c>
      <c r="J1099" s="5">
        <f t="shared" si="103"/>
        <v>11</v>
      </c>
      <c r="K1099" s="5"/>
      <c r="L1099" s="5"/>
      <c r="M1099" s="5"/>
      <c r="N1099" s="5"/>
      <c r="O1099" s="5" t="s">
        <v>3964</v>
      </c>
      <c r="P1099" s="6">
        <f>[1]!EM_S_INFO_EMPLOYEE(B1099,"2019")</f>
        <v>1241</v>
      </c>
      <c r="Q1099" s="6">
        <f>[1]!EM_S_STM07_IS(B1099,"83","2019-12-31","1",1000000000)</f>
        <v>1.5007783004199999</v>
      </c>
      <c r="R1099" s="6">
        <f>[1]!EM_S_FA_YOY_OR(B1099,"2019-12-31")</f>
        <v>21.058017289999999</v>
      </c>
      <c r="S1099" s="6">
        <f>[1]!EM_S_FA_YOY_OR(B1099,"2020-12-31")</f>
        <v>-0.32043927999999999</v>
      </c>
      <c r="T1099" s="6">
        <f>[1]!EM_S_FA_YOY_OR(B1099,"2021-12-31")</f>
        <v>21.184221605499999</v>
      </c>
      <c r="U1099" s="6">
        <f>[1]!EM_S_FA_YOY_OR(B1099,"2022-12-31")</f>
        <v>16.789707998899999</v>
      </c>
      <c r="V1099" s="7">
        <f t="shared" si="104"/>
        <v>12.551163441466665</v>
      </c>
      <c r="W1099" s="8">
        <f t="shared" si="105"/>
        <v>11.361626420724246</v>
      </c>
      <c r="X1099" s="6">
        <f>[1]!EM_S_FA_YOY_NETPROFIT(B1099,"2019-12-31")</f>
        <v>21.6361014672</v>
      </c>
      <c r="Y1099" s="6">
        <f>[1]!EM_S_FA_YOY_NETPROFIT(B1099,"2020-12-31")</f>
        <v>-19.533071452000001</v>
      </c>
      <c r="Z1099" s="6">
        <f>[1]!EM_S_FA_YOY_NETPROFIT(B1099,"2021-12-31")</f>
        <v>16.636566978499999</v>
      </c>
      <c r="AA1099" s="6">
        <f>[1]!EM_S_FA_YOY_NETPROFIT(B1099,"2022-12-31")</f>
        <v>42.854453241500003</v>
      </c>
      <c r="AB1099" s="7">
        <f t="shared" si="106"/>
        <v>13.319316256</v>
      </c>
      <c r="AC1099" s="8">
        <f t="shared" si="107"/>
        <v>31.32577091808697</v>
      </c>
    </row>
    <row r="1100" spans="1:29" ht="16.5" x14ac:dyDescent="0.45">
      <c r="A1100" s="9">
        <v>1180</v>
      </c>
      <c r="B1100" s="5" t="s">
        <v>3965</v>
      </c>
      <c r="C1100" s="5" t="s">
        <v>3966</v>
      </c>
      <c r="D1100" s="5" t="s">
        <v>3967</v>
      </c>
      <c r="E1100" s="5" t="s">
        <v>268</v>
      </c>
      <c r="F1100" s="5" t="s">
        <v>11756</v>
      </c>
      <c r="G1100" s="5">
        <v>6</v>
      </c>
      <c r="H1100" s="5">
        <v>2</v>
      </c>
      <c r="I1100" s="5">
        <f t="shared" si="102"/>
        <v>2</v>
      </c>
      <c r="J1100" s="5">
        <f t="shared" si="103"/>
        <v>11</v>
      </c>
      <c r="K1100" s="5"/>
      <c r="L1100" s="5"/>
      <c r="M1100" s="5"/>
      <c r="N1100" s="5"/>
      <c r="O1100" s="5" t="s">
        <v>3964</v>
      </c>
      <c r="P1100" s="6">
        <f>[1]!EM_S_INFO_EMPLOYEE(B1100,"2019")</f>
        <v>836</v>
      </c>
      <c r="Q1100" s="6">
        <f>[1]!EM_S_STM07_IS(B1100,"83","2019-12-31","1",1000000000)</f>
        <v>0.39126939730999999</v>
      </c>
      <c r="R1100" s="6">
        <f>[1]!EM_S_FA_YOY_OR(B1100,"2019-12-31")</f>
        <v>-6.0870558943999997</v>
      </c>
      <c r="S1100" s="6">
        <f>[1]!EM_S_FA_YOY_OR(B1100,"2020-12-31")</f>
        <v>-38.439429143700004</v>
      </c>
      <c r="T1100" s="6">
        <f>[1]!EM_S_FA_YOY_OR(B1100,"2021-12-31")</f>
        <v>47.890745147099999</v>
      </c>
      <c r="U1100" s="6">
        <f>[1]!EM_S_FA_YOY_OR(B1100,"2022-12-31")</f>
        <v>-7.6641050658000003</v>
      </c>
      <c r="V1100" s="7">
        <f t="shared" si="104"/>
        <v>0.59573697919999835</v>
      </c>
      <c r="W1100" s="8">
        <f t="shared" si="105"/>
        <v>43.753782593351154</v>
      </c>
      <c r="X1100" s="6">
        <f>[1]!EM_S_FA_YOY_NETPROFIT(B1100,"2019-12-31")</f>
        <v>3.3138878420000002</v>
      </c>
      <c r="Y1100" s="6">
        <f>[1]!EM_S_FA_YOY_NETPROFIT(B1100,"2020-12-31")</f>
        <v>-200.37652679609999</v>
      </c>
      <c r="Z1100" s="6">
        <f>[1]!EM_S_FA_YOY_NETPROFIT(B1100,"2021-12-31")</f>
        <v>200.8667160983</v>
      </c>
      <c r="AA1100" s="6">
        <f>[1]!EM_S_FA_YOY_NETPROFIT(B1100,"2022-12-31")</f>
        <v>-15.413260946399999</v>
      </c>
      <c r="AB1100" s="7">
        <f t="shared" si="106"/>
        <v>-4.9743572147333301</v>
      </c>
      <c r="AC1100" s="8">
        <f t="shared" si="107"/>
        <v>200.82520515473865</v>
      </c>
    </row>
    <row r="1101" spans="1:29" ht="16.5" x14ac:dyDescent="0.45">
      <c r="A1101" s="9">
        <v>1181</v>
      </c>
      <c r="B1101" s="5" t="s">
        <v>3968</v>
      </c>
      <c r="C1101" s="5" t="s">
        <v>3969</v>
      </c>
      <c r="D1101" s="5" t="s">
        <v>3970</v>
      </c>
      <c r="E1101" s="5" t="s">
        <v>120</v>
      </c>
      <c r="F1101" s="5" t="s">
        <v>11757</v>
      </c>
      <c r="G1101" s="5">
        <v>7</v>
      </c>
      <c r="H1101" s="5">
        <v>2</v>
      </c>
      <c r="I1101" s="5">
        <f t="shared" si="102"/>
        <v>4</v>
      </c>
      <c r="J1101" s="5">
        <f t="shared" si="103"/>
        <v>11</v>
      </c>
      <c r="K1101" s="5"/>
      <c r="L1101" s="5"/>
      <c r="M1101" s="5"/>
      <c r="N1101" s="5"/>
      <c r="O1101" s="5" t="s">
        <v>3971</v>
      </c>
      <c r="P1101" s="6">
        <f>[1]!EM_S_INFO_EMPLOYEE(B1101,"2019")</f>
        <v>1150</v>
      </c>
      <c r="Q1101" s="6">
        <f>[1]!EM_S_STM07_IS(B1101,"83","2019-12-31","1",1000000000)</f>
        <v>2.7929954849500001</v>
      </c>
      <c r="R1101" s="6">
        <f>[1]!EM_S_FA_YOY_OR(B1101,"2019-12-31")</f>
        <v>-6.9002728877999999</v>
      </c>
      <c r="S1101" s="6">
        <f>[1]!EM_S_FA_YOY_OR(B1101,"2020-12-31")</f>
        <v>-5.1279155194000001</v>
      </c>
      <c r="T1101" s="6">
        <f>[1]!EM_S_FA_YOY_OR(B1101,"2021-12-31")</f>
        <v>13.2651332356</v>
      </c>
      <c r="U1101" s="6">
        <f>[1]!EM_S_FA_YOY_OR(B1101,"2022-12-31")</f>
        <v>0.56397229429999995</v>
      </c>
      <c r="V1101" s="7">
        <f t="shared" si="104"/>
        <v>2.9003966701666664</v>
      </c>
      <c r="W1101" s="8">
        <f t="shared" si="105"/>
        <v>9.4164865939510438</v>
      </c>
      <c r="X1101" s="6">
        <f>[1]!EM_S_FA_YOY_NETPROFIT(B1101,"2019-12-31")</f>
        <v>101.97702411829999</v>
      </c>
      <c r="Y1101" s="6">
        <f>[1]!EM_S_FA_YOY_NETPROFIT(B1101,"2020-12-31")</f>
        <v>-1681.107096809</v>
      </c>
      <c r="Z1101" s="6">
        <f>[1]!EM_S_FA_YOY_NETPROFIT(B1101,"2021-12-31")</f>
        <v>134.3112372761</v>
      </c>
      <c r="AA1101" s="6">
        <f>[1]!EM_S_FA_YOY_NETPROFIT(B1101,"2022-12-31")</f>
        <v>47.753066625899997</v>
      </c>
      <c r="AB1101" s="7">
        <f t="shared" si="106"/>
        <v>-499.68093096900003</v>
      </c>
      <c r="AC1101" s="8">
        <f t="shared" si="107"/>
        <v>1024.0600169058109</v>
      </c>
    </row>
    <row r="1102" spans="1:29" ht="16.5" x14ac:dyDescent="0.45">
      <c r="A1102" s="9">
        <v>1182</v>
      </c>
      <c r="B1102" s="5" t="s">
        <v>3972</v>
      </c>
      <c r="C1102" s="5" t="s">
        <v>3973</v>
      </c>
      <c r="D1102" s="5" t="s">
        <v>3974</v>
      </c>
      <c r="E1102" s="5" t="s">
        <v>412</v>
      </c>
      <c r="F1102" s="5" t="s">
        <v>11765</v>
      </c>
      <c r="G1102" s="5">
        <v>16</v>
      </c>
      <c r="H1102" s="5">
        <v>3</v>
      </c>
      <c r="I1102" s="5">
        <f t="shared" si="102"/>
        <v>1</v>
      </c>
      <c r="J1102" s="5">
        <f t="shared" si="103"/>
        <v>9</v>
      </c>
      <c r="K1102" s="5"/>
      <c r="L1102" s="5"/>
      <c r="M1102" s="5"/>
      <c r="N1102" s="5"/>
      <c r="O1102" s="5" t="s">
        <v>3971</v>
      </c>
      <c r="P1102" s="6">
        <f>[1]!EM_S_INFO_EMPLOYEE(B1102,"2019")</f>
        <v>353</v>
      </c>
      <c r="Q1102" s="6">
        <f>[1]!EM_S_STM07_IS(B1102,"83","2019-12-31","1",1000000000)</f>
        <v>0.34664879861999998</v>
      </c>
      <c r="R1102" s="6">
        <f>[1]!EM_S_FA_YOY_OR(B1102,"2019-12-31")</f>
        <v>2.7890956321</v>
      </c>
      <c r="S1102" s="6">
        <f>[1]!EM_S_FA_YOY_OR(B1102,"2020-12-31")</f>
        <v>-22.272408252200002</v>
      </c>
      <c r="T1102" s="6">
        <f>[1]!EM_S_FA_YOY_OR(B1102,"2021-12-31")</f>
        <v>18.873002821</v>
      </c>
      <c r="U1102" s="6">
        <f>[1]!EM_S_FA_YOY_OR(B1102,"2022-12-31")</f>
        <v>-14.2180212073</v>
      </c>
      <c r="V1102" s="7">
        <f t="shared" si="104"/>
        <v>-5.8724755461666662</v>
      </c>
      <c r="W1102" s="8">
        <f t="shared" si="105"/>
        <v>21.805327614649553</v>
      </c>
      <c r="X1102" s="6">
        <f>[1]!EM_S_FA_YOY_NETPROFIT(B1102,"2019-12-31")</f>
        <v>109.79854094940001</v>
      </c>
      <c r="Y1102" s="6">
        <f>[1]!EM_S_FA_YOY_NETPROFIT(B1102,"2020-12-31")</f>
        <v>-985.45930689859995</v>
      </c>
      <c r="Z1102" s="6">
        <f>[1]!EM_S_FA_YOY_NETPROFIT(B1102,"2021-12-31")</f>
        <v>48.957193190300003</v>
      </c>
      <c r="AA1102" s="6">
        <f>[1]!EM_S_FA_YOY_NETPROFIT(B1102,"2022-12-31")</f>
        <v>79.1808129275</v>
      </c>
      <c r="AB1102" s="7">
        <f t="shared" si="106"/>
        <v>-285.77376692693332</v>
      </c>
      <c r="AC1102" s="8">
        <f t="shared" si="107"/>
        <v>606.13386139662805</v>
      </c>
    </row>
    <row r="1103" spans="1:29" ht="16.5" x14ac:dyDescent="0.45">
      <c r="A1103" s="9">
        <v>1183</v>
      </c>
      <c r="B1103" s="5" t="s">
        <v>3975</v>
      </c>
      <c r="C1103" s="5" t="s">
        <v>3976</v>
      </c>
      <c r="D1103" s="5" t="s">
        <v>3977</v>
      </c>
      <c r="E1103" s="5" t="s">
        <v>363</v>
      </c>
      <c r="F1103" s="5" t="s">
        <v>11759</v>
      </c>
      <c r="G1103" s="5">
        <v>9</v>
      </c>
      <c r="H1103" s="5">
        <v>2</v>
      </c>
      <c r="I1103" s="5">
        <f t="shared" si="102"/>
        <v>3</v>
      </c>
      <c r="J1103" s="5">
        <f t="shared" si="103"/>
        <v>2</v>
      </c>
      <c r="K1103" s="5"/>
      <c r="L1103" s="5"/>
      <c r="M1103" s="5"/>
      <c r="N1103" s="5"/>
      <c r="O1103" s="5" t="s">
        <v>3978</v>
      </c>
      <c r="P1103" s="6">
        <f>[1]!EM_S_INFO_EMPLOYEE(B1103,"2019")</f>
        <v>2004</v>
      </c>
      <c r="Q1103" s="6">
        <f>[1]!EM_S_STM07_IS(B1103,"83","2019-12-31","1",1000000000)</f>
        <v>1.64036348598</v>
      </c>
      <c r="R1103" s="6">
        <f>[1]!EM_S_FA_YOY_OR(B1103,"2019-12-31")</f>
        <v>-1.4428423585000001</v>
      </c>
      <c r="S1103" s="6">
        <f>[1]!EM_S_FA_YOY_OR(B1103,"2020-12-31")</f>
        <v>-12.8960714414</v>
      </c>
      <c r="T1103" s="6">
        <f>[1]!EM_S_FA_YOY_OR(B1103,"2021-12-31")</f>
        <v>4.4778972234000003</v>
      </c>
      <c r="U1103" s="6">
        <f>[1]!EM_S_FA_YOY_OR(B1103,"2022-12-31")</f>
        <v>-29.2799245629</v>
      </c>
      <c r="V1103" s="7">
        <f t="shared" si="104"/>
        <v>-12.566032926966665</v>
      </c>
      <c r="W1103" s="8">
        <f t="shared" si="105"/>
        <v>16.88133072375086</v>
      </c>
      <c r="X1103" s="6">
        <f>[1]!EM_S_FA_YOY_NETPROFIT(B1103,"2019-12-31")</f>
        <v>91.283745744900003</v>
      </c>
      <c r="Y1103" s="6">
        <f>[1]!EM_S_FA_YOY_NETPROFIT(B1103,"2020-12-31")</f>
        <v>-2359.7761414143001</v>
      </c>
      <c r="Z1103" s="6">
        <f>[1]!EM_S_FA_YOY_NETPROFIT(B1103,"2021-12-31")</f>
        <v>-100.19193606020001</v>
      </c>
      <c r="AA1103" s="6">
        <f>[1]!EM_S_FA_YOY_NETPROFIT(B1103,"2022-12-31")</f>
        <v>76.058436978100005</v>
      </c>
      <c r="AB1103" s="7">
        <f t="shared" si="106"/>
        <v>-794.63654683213338</v>
      </c>
      <c r="AC1103" s="8">
        <f t="shared" si="107"/>
        <v>1358.3123762211906</v>
      </c>
    </row>
    <row r="1104" spans="1:29" ht="16.5" x14ac:dyDescent="0.45">
      <c r="A1104" s="9">
        <v>1184</v>
      </c>
      <c r="B1104" s="5" t="s">
        <v>3979</v>
      </c>
      <c r="C1104" s="5" t="s">
        <v>3980</v>
      </c>
      <c r="D1104" s="5" t="s">
        <v>3981</v>
      </c>
      <c r="E1104" s="5" t="s">
        <v>311</v>
      </c>
      <c r="F1104" s="5" t="s">
        <v>11778</v>
      </c>
      <c r="G1104" s="5">
        <v>29</v>
      </c>
      <c r="H1104" s="5">
        <v>3</v>
      </c>
      <c r="I1104" s="5">
        <f t="shared" si="102"/>
        <v>3</v>
      </c>
      <c r="J1104" s="5">
        <f t="shared" si="103"/>
        <v>5</v>
      </c>
      <c r="K1104" s="5"/>
      <c r="L1104" s="5"/>
      <c r="M1104" s="5"/>
      <c r="N1104" s="5"/>
      <c r="O1104" s="5" t="s">
        <v>3982</v>
      </c>
      <c r="P1104" s="6">
        <f>[1]!EM_S_INFO_EMPLOYEE(B1104,"2019")</f>
        <v>1885</v>
      </c>
      <c r="Q1104" s="6">
        <f>[1]!EM_S_STM07_IS(B1104,"83","2019-12-31","1",1000000000)</f>
        <v>2.11691565297</v>
      </c>
      <c r="R1104" s="6">
        <f>[1]!EM_S_FA_YOY_OR(B1104,"2019-12-31")</f>
        <v>11.558782860599999</v>
      </c>
      <c r="S1104" s="6">
        <f>[1]!EM_S_FA_YOY_OR(B1104,"2020-12-31")</f>
        <v>15.0909828581</v>
      </c>
      <c r="T1104" s="6">
        <f>[1]!EM_S_FA_YOY_OR(B1104,"2021-12-31")</f>
        <v>-4.0076277815000001</v>
      </c>
      <c r="U1104" s="6">
        <f>[1]!EM_S_FA_YOY_OR(B1104,"2022-12-31")</f>
        <v>-16.462399507800001</v>
      </c>
      <c r="V1104" s="7">
        <f t="shared" si="104"/>
        <v>-1.7930148104000001</v>
      </c>
      <c r="W1104" s="8">
        <f t="shared" si="105"/>
        <v>15.892840137653044</v>
      </c>
      <c r="X1104" s="6">
        <f>[1]!EM_S_FA_YOY_NETPROFIT(B1104,"2019-12-31")</f>
        <v>25.7440536543</v>
      </c>
      <c r="Y1104" s="6">
        <f>[1]!EM_S_FA_YOY_NETPROFIT(B1104,"2020-12-31")</f>
        <v>26.431351602399999</v>
      </c>
      <c r="Z1104" s="6">
        <f>[1]!EM_S_FA_YOY_NETPROFIT(B1104,"2021-12-31")</f>
        <v>-49.378478625699998</v>
      </c>
      <c r="AA1104" s="6">
        <f>[1]!EM_S_FA_YOY_NETPROFIT(B1104,"2022-12-31")</f>
        <v>-86.673632743699997</v>
      </c>
      <c r="AB1104" s="7">
        <f t="shared" si="106"/>
        <v>-36.540253255666663</v>
      </c>
      <c r="AC1104" s="8">
        <f t="shared" si="107"/>
        <v>57.635053517557402</v>
      </c>
    </row>
    <row r="1105" spans="1:29" ht="16.5" x14ac:dyDescent="0.45">
      <c r="A1105" s="9">
        <v>1185</v>
      </c>
      <c r="B1105" s="5" t="s">
        <v>3983</v>
      </c>
      <c r="C1105" s="5" t="s">
        <v>3984</v>
      </c>
      <c r="D1105" s="5" t="s">
        <v>3985</v>
      </c>
      <c r="E1105" s="5" t="s">
        <v>479</v>
      </c>
      <c r="F1105" s="5" t="s">
        <v>11761</v>
      </c>
      <c r="G1105" s="5">
        <v>12</v>
      </c>
      <c r="H1105" s="5">
        <v>1</v>
      </c>
      <c r="I1105" s="5">
        <f t="shared" si="102"/>
        <v>2</v>
      </c>
      <c r="J1105" s="5">
        <f t="shared" si="103"/>
        <v>6</v>
      </c>
      <c r="K1105" s="5"/>
      <c r="L1105" s="5"/>
      <c r="M1105" s="5"/>
      <c r="N1105" s="5"/>
      <c r="O1105" s="5" t="s">
        <v>3982</v>
      </c>
      <c r="P1105" s="6">
        <f>[1]!EM_S_INFO_EMPLOYEE(B1105,"2019")</f>
        <v>3284</v>
      </c>
      <c r="Q1105" s="6">
        <f>[1]!EM_S_STM07_IS(B1105,"83","2019-12-31","1",1000000000)</f>
        <v>2.8441337349700002</v>
      </c>
      <c r="R1105" s="6">
        <f>[1]!EM_S_FA_YOY_OR(B1105,"2019-12-31")</f>
        <v>-13.1308831856</v>
      </c>
      <c r="S1105" s="6">
        <f>[1]!EM_S_FA_YOY_OR(B1105,"2020-12-31")</f>
        <v>-12.7124643576</v>
      </c>
      <c r="T1105" s="6">
        <f>[1]!EM_S_FA_YOY_OR(B1105,"2021-12-31")</f>
        <v>17.027108012300001</v>
      </c>
      <c r="U1105" s="6">
        <f>[1]!EM_S_FA_YOY_OR(B1105,"2022-12-31")</f>
        <v>10.6255982985</v>
      </c>
      <c r="V1105" s="7">
        <f t="shared" si="104"/>
        <v>4.9800806510666673</v>
      </c>
      <c r="W1105" s="8">
        <f t="shared" si="105"/>
        <v>15.652937210528277</v>
      </c>
      <c r="X1105" s="6">
        <f>[1]!EM_S_FA_YOY_NETPROFIT(B1105,"2019-12-31")</f>
        <v>-374.18667474990002</v>
      </c>
      <c r="Y1105" s="6">
        <f>[1]!EM_S_FA_YOY_NETPROFIT(B1105,"2020-12-31")</f>
        <v>109.3525877926</v>
      </c>
      <c r="Z1105" s="6">
        <f>[1]!EM_S_FA_YOY_NETPROFIT(B1105,"2021-12-31")</f>
        <v>21.206913665199998</v>
      </c>
      <c r="AA1105" s="6">
        <f>[1]!EM_S_FA_YOY_NETPROFIT(B1105,"2022-12-31")</f>
        <v>110.76510864319999</v>
      </c>
      <c r="AB1105" s="7">
        <f t="shared" si="106"/>
        <v>80.44153670033333</v>
      </c>
      <c r="AC1105" s="8">
        <f t="shared" si="107"/>
        <v>51.303549861331298</v>
      </c>
    </row>
    <row r="1106" spans="1:29" ht="16.5" x14ac:dyDescent="0.45">
      <c r="A1106" s="9">
        <v>1186</v>
      </c>
      <c r="B1106" s="5" t="s">
        <v>3986</v>
      </c>
      <c r="C1106" s="5" t="s">
        <v>3987</v>
      </c>
      <c r="D1106" s="5" t="s">
        <v>3988</v>
      </c>
      <c r="E1106" s="5" t="s">
        <v>254</v>
      </c>
      <c r="F1106" s="5" t="s">
        <v>11755</v>
      </c>
      <c r="G1106" s="5">
        <v>5</v>
      </c>
      <c r="H1106" s="5">
        <v>3</v>
      </c>
      <c r="I1106" s="5">
        <f t="shared" si="102"/>
        <v>3</v>
      </c>
      <c r="J1106" s="5">
        <f t="shared" si="103"/>
        <v>5</v>
      </c>
      <c r="K1106" s="5"/>
      <c r="L1106" s="5"/>
      <c r="M1106" s="5"/>
      <c r="N1106" s="5"/>
      <c r="O1106" s="5" t="s">
        <v>3982</v>
      </c>
      <c r="P1106" s="6">
        <f>[1]!EM_S_INFO_EMPLOYEE(B1106,"2019")</f>
        <v>15631</v>
      </c>
      <c r="Q1106" s="6">
        <f>[1]!EM_S_STM07_IS(B1106,"83","2019-12-31","1",1000000000)</f>
        <v>7.8227789646800003</v>
      </c>
      <c r="R1106" s="6">
        <f>[1]!EM_S_FA_YOY_OR(B1106,"2019-12-31")</f>
        <v>8.3484748004</v>
      </c>
      <c r="S1106" s="6">
        <f>[1]!EM_S_FA_YOY_OR(B1106,"2020-12-31")</f>
        <v>15.731000102099999</v>
      </c>
      <c r="T1106" s="6">
        <f>[1]!EM_S_FA_YOY_OR(B1106,"2021-12-31")</f>
        <v>3.2881696241</v>
      </c>
      <c r="U1106" s="6">
        <f>[1]!EM_S_FA_YOY_OR(B1106,"2022-12-31")</f>
        <v>7.1544541333999998</v>
      </c>
      <c r="V1106" s="7">
        <f t="shared" si="104"/>
        <v>8.7245412865333325</v>
      </c>
      <c r="W1106" s="8">
        <f t="shared" si="105"/>
        <v>6.3682719655639071</v>
      </c>
      <c r="X1106" s="6">
        <f>[1]!EM_S_FA_YOY_NETPROFIT(B1106,"2019-12-31")</f>
        <v>60.2948418848</v>
      </c>
      <c r="Y1106" s="6">
        <f>[1]!EM_S_FA_YOY_NETPROFIT(B1106,"2020-12-31")</f>
        <v>-2.1880054977999999</v>
      </c>
      <c r="Z1106" s="6">
        <f>[1]!EM_S_FA_YOY_NETPROFIT(B1106,"2021-12-31")</f>
        <v>-4.7594526753000004</v>
      </c>
      <c r="AA1106" s="6">
        <f>[1]!EM_S_FA_YOY_NETPROFIT(B1106,"2022-12-31")</f>
        <v>1.0345422424999999</v>
      </c>
      <c r="AB1106" s="7">
        <f t="shared" si="106"/>
        <v>-1.9709719768666669</v>
      </c>
      <c r="AC1106" s="8">
        <f t="shared" si="107"/>
        <v>2.9030883449835967</v>
      </c>
    </row>
    <row r="1107" spans="1:29" ht="16.5" x14ac:dyDescent="0.45">
      <c r="A1107" s="9">
        <v>1187</v>
      </c>
      <c r="B1107" s="5" t="s">
        <v>3989</v>
      </c>
      <c r="C1107" s="5" t="s">
        <v>3990</v>
      </c>
      <c r="D1107" s="5" t="s">
        <v>3991</v>
      </c>
      <c r="E1107" s="5" t="s">
        <v>933</v>
      </c>
      <c r="F1107" s="5" t="s">
        <v>11756</v>
      </c>
      <c r="G1107" s="5">
        <v>6</v>
      </c>
      <c r="H1107" s="5">
        <v>2</v>
      </c>
      <c r="I1107" s="5">
        <f t="shared" si="102"/>
        <v>2</v>
      </c>
      <c r="J1107" s="5">
        <f t="shared" si="103"/>
        <v>11</v>
      </c>
      <c r="K1107" s="5"/>
      <c r="L1107" s="5"/>
      <c r="M1107" s="5"/>
      <c r="N1107" s="5"/>
      <c r="O1107" s="5" t="s">
        <v>3992</v>
      </c>
      <c r="P1107" s="6">
        <f>[1]!EM_S_INFO_EMPLOYEE(B1107,"2019")</f>
        <v>1180</v>
      </c>
      <c r="Q1107" s="6">
        <f>[1]!EM_S_STM07_IS(B1107,"83","2019-12-31","1",1000000000)</f>
        <v>1.4597410767700001</v>
      </c>
      <c r="R1107" s="6">
        <f>[1]!EM_S_FA_YOY_OR(B1107,"2019-12-31")</f>
        <v>59.434376714700001</v>
      </c>
      <c r="S1107" s="6">
        <f>[1]!EM_S_FA_YOY_OR(B1107,"2020-12-31")</f>
        <v>25.221720594099999</v>
      </c>
      <c r="T1107" s="6">
        <f>[1]!EM_S_FA_YOY_OR(B1107,"2021-12-31")</f>
        <v>15.5938459487</v>
      </c>
      <c r="U1107" s="6">
        <f>[1]!EM_S_FA_YOY_OR(B1107,"2022-12-31")</f>
        <v>1.9305353502</v>
      </c>
      <c r="V1107" s="7">
        <f t="shared" si="104"/>
        <v>14.248700631</v>
      </c>
      <c r="W1107" s="8">
        <f t="shared" si="105"/>
        <v>11.703712635771348</v>
      </c>
      <c r="X1107" s="6">
        <f>[1]!EM_S_FA_YOY_NETPROFIT(B1107,"2019-12-31")</f>
        <v>100.0843034725</v>
      </c>
      <c r="Y1107" s="6">
        <f>[1]!EM_S_FA_YOY_NETPROFIT(B1107,"2020-12-31")</f>
        <v>43.365516252200003</v>
      </c>
      <c r="Z1107" s="6">
        <f>[1]!EM_S_FA_YOY_NETPROFIT(B1107,"2021-12-31")</f>
        <v>10.652679493699999</v>
      </c>
      <c r="AA1107" s="6">
        <f>[1]!EM_S_FA_YOY_NETPROFIT(B1107,"2022-12-31")</f>
        <v>-13.8764120847</v>
      </c>
      <c r="AB1107" s="7">
        <f t="shared" si="106"/>
        <v>13.380594553733333</v>
      </c>
      <c r="AC1107" s="8">
        <f t="shared" si="107"/>
        <v>28.718299572968562</v>
      </c>
    </row>
    <row r="1108" spans="1:29" ht="16.5" x14ac:dyDescent="0.45">
      <c r="A1108" s="9">
        <v>1188</v>
      </c>
      <c r="B1108" s="5" t="s">
        <v>3993</v>
      </c>
      <c r="C1108" s="5" t="s">
        <v>3994</v>
      </c>
      <c r="D1108" s="5" t="s">
        <v>3995</v>
      </c>
      <c r="E1108" s="5" t="s">
        <v>259</v>
      </c>
      <c r="F1108" s="5" t="s">
        <v>11771</v>
      </c>
      <c r="G1108" s="5">
        <v>22</v>
      </c>
      <c r="H1108" s="5">
        <v>3</v>
      </c>
      <c r="I1108" s="5">
        <f t="shared" si="102"/>
        <v>4</v>
      </c>
      <c r="J1108" s="5">
        <f t="shared" si="103"/>
        <v>7</v>
      </c>
      <c r="K1108" s="5"/>
      <c r="L1108" s="5"/>
      <c r="M1108" s="5"/>
      <c r="N1108" s="5"/>
      <c r="O1108" s="5" t="s">
        <v>3992</v>
      </c>
      <c r="P1108" s="6">
        <f>[1]!EM_S_INFO_EMPLOYEE(B1108,"2019")</f>
        <v>3529</v>
      </c>
      <c r="Q1108" s="6">
        <f>[1]!EM_S_STM07_IS(B1108,"83","2019-12-31","1",1000000000)</f>
        <v>1.37975492674</v>
      </c>
      <c r="R1108" s="6">
        <f>[1]!EM_S_FA_YOY_OR(B1108,"2019-12-31")</f>
        <v>65.086758796500007</v>
      </c>
      <c r="S1108" s="6">
        <f>[1]!EM_S_FA_YOY_OR(B1108,"2020-12-31")</f>
        <v>-28.213992316700001</v>
      </c>
      <c r="T1108" s="6">
        <f>[1]!EM_S_FA_YOY_OR(B1108,"2021-12-31")</f>
        <v>4.0222710938999997</v>
      </c>
      <c r="U1108" s="6">
        <f>[1]!EM_S_FA_YOY_OR(B1108,"2022-12-31")</f>
        <v>19.890732475</v>
      </c>
      <c r="V1108" s="7">
        <f t="shared" si="104"/>
        <v>-1.4336629159333338</v>
      </c>
      <c r="W1108" s="8">
        <f t="shared" si="105"/>
        <v>24.512069450804049</v>
      </c>
      <c r="X1108" s="6">
        <f>[1]!EM_S_FA_YOY_NETPROFIT(B1108,"2019-12-31")</f>
        <v>113.0388794652</v>
      </c>
      <c r="Y1108" s="6">
        <f>[1]!EM_S_FA_YOY_NETPROFIT(B1108,"2020-12-31")</f>
        <v>-3089.7729187228001</v>
      </c>
      <c r="Z1108" s="6">
        <f>[1]!EM_S_FA_YOY_NETPROFIT(B1108,"2021-12-31")</f>
        <v>74.933255602599999</v>
      </c>
      <c r="AA1108" s="6">
        <f>[1]!EM_S_FA_YOY_NETPROFIT(B1108,"2022-12-31")</f>
        <v>-217.55718078359999</v>
      </c>
      <c r="AB1108" s="7">
        <f t="shared" si="106"/>
        <v>-1077.4656146345999</v>
      </c>
      <c r="AC1108" s="8">
        <f t="shared" si="107"/>
        <v>1748.8348059234718</v>
      </c>
    </row>
    <row r="1109" spans="1:29" ht="16.5" x14ac:dyDescent="0.45">
      <c r="A1109" s="9">
        <v>1189</v>
      </c>
      <c r="B1109" s="5" t="s">
        <v>3996</v>
      </c>
      <c r="C1109" s="5" t="s">
        <v>3997</v>
      </c>
      <c r="D1109" s="5" t="s">
        <v>3998</v>
      </c>
      <c r="E1109" s="5" t="s">
        <v>272</v>
      </c>
      <c r="F1109" s="5" t="s">
        <v>11764</v>
      </c>
      <c r="G1109" s="5">
        <v>15</v>
      </c>
      <c r="H1109" s="5">
        <v>3</v>
      </c>
      <c r="I1109" s="5">
        <f t="shared" si="102"/>
        <v>2</v>
      </c>
      <c r="J1109" s="5">
        <f t="shared" si="103"/>
        <v>8</v>
      </c>
      <c r="K1109" s="5"/>
      <c r="L1109" s="5"/>
      <c r="M1109" s="5"/>
      <c r="N1109" s="5"/>
      <c r="O1109" s="5" t="s">
        <v>3999</v>
      </c>
      <c r="P1109" s="6">
        <f>[1]!EM_S_INFO_EMPLOYEE(B1109,"2019")</f>
        <v>549</v>
      </c>
      <c r="Q1109" s="6">
        <f>[1]!EM_S_STM07_IS(B1109,"83","2019-12-31","1",1000000000)</f>
        <v>0.51874004238000004</v>
      </c>
      <c r="R1109" s="6">
        <f>[1]!EM_S_FA_YOY_OR(B1109,"2019-12-31")</f>
        <v>25.8977495484</v>
      </c>
      <c r="S1109" s="6">
        <f>[1]!EM_S_FA_YOY_OR(B1109,"2020-12-31")</f>
        <v>-19.22102697</v>
      </c>
      <c r="T1109" s="6">
        <f>[1]!EM_S_FA_YOY_OR(B1109,"2021-12-31")</f>
        <v>41.349972406100001</v>
      </c>
      <c r="U1109" s="6">
        <f>[1]!EM_S_FA_YOY_OR(B1109,"2022-12-31")</f>
        <v>-1.5577600908</v>
      </c>
      <c r="V1109" s="7">
        <f t="shared" si="104"/>
        <v>6.8570617817666673</v>
      </c>
      <c r="W1109" s="8">
        <f t="shared" si="105"/>
        <v>31.149934377381062</v>
      </c>
      <c r="X1109" s="6">
        <f>[1]!EM_S_FA_YOY_NETPROFIT(B1109,"2019-12-31")</f>
        <v>-0.34609192830000002</v>
      </c>
      <c r="Y1109" s="6">
        <f>[1]!EM_S_FA_YOY_NETPROFIT(B1109,"2020-12-31")</f>
        <v>-397.16471181140002</v>
      </c>
      <c r="Z1109" s="6">
        <f>[1]!EM_S_FA_YOY_NETPROFIT(B1109,"2021-12-31")</f>
        <v>-12.988464725</v>
      </c>
      <c r="AA1109" s="6">
        <f>[1]!EM_S_FA_YOY_NETPROFIT(B1109,"2022-12-31")</f>
        <v>131.99273904469999</v>
      </c>
      <c r="AB1109" s="7">
        <f t="shared" si="106"/>
        <v>-92.720145830566665</v>
      </c>
      <c r="AC1109" s="8">
        <f t="shared" si="107"/>
        <v>273.4405925938417</v>
      </c>
    </row>
    <row r="1110" spans="1:29" ht="16.5" x14ac:dyDescent="0.45">
      <c r="A1110" s="9">
        <v>1190</v>
      </c>
      <c r="B1110" s="5" t="s">
        <v>4000</v>
      </c>
      <c r="C1110" s="5" t="s">
        <v>4001</v>
      </c>
      <c r="D1110" s="5" t="s">
        <v>4002</v>
      </c>
      <c r="E1110" s="5" t="s">
        <v>33</v>
      </c>
      <c r="F1110" s="5" t="s">
        <v>11775</v>
      </c>
      <c r="G1110" s="5">
        <v>26</v>
      </c>
      <c r="H1110" s="5">
        <v>2</v>
      </c>
      <c r="I1110" s="5">
        <f t="shared" si="102"/>
        <v>3</v>
      </c>
      <c r="J1110" s="5">
        <f t="shared" si="103"/>
        <v>3</v>
      </c>
      <c r="K1110" s="5"/>
      <c r="L1110" s="5"/>
      <c r="M1110" s="5"/>
      <c r="N1110" s="5"/>
      <c r="O1110" s="5" t="s">
        <v>4003</v>
      </c>
      <c r="P1110" s="6">
        <f>[1]!EM_S_INFO_EMPLOYEE(B1110,"2019")</f>
        <v>4184</v>
      </c>
      <c r="Q1110" s="6">
        <f>[1]!EM_S_STM07_IS(B1110,"83","2019-12-31","1",1000000000)</f>
        <v>9.3691625490000003</v>
      </c>
      <c r="R1110" s="6">
        <f>[1]!EM_S_FA_YOY_OR(B1110,"2019-12-31")</f>
        <v>14.602049475899999</v>
      </c>
      <c r="S1110" s="6">
        <f>[1]!EM_S_FA_YOY_OR(B1110,"2020-12-31")</f>
        <v>12.720989360200001</v>
      </c>
      <c r="T1110" s="6">
        <f>[1]!EM_S_FA_YOY_OR(B1110,"2021-12-31")</f>
        <v>20.220162818399999</v>
      </c>
      <c r="U1110" s="6">
        <f>[1]!EM_S_FA_YOY_OR(B1110,"2022-12-31")</f>
        <v>0.62551721400000004</v>
      </c>
      <c r="V1110" s="7">
        <f t="shared" si="104"/>
        <v>11.188889797533333</v>
      </c>
      <c r="W1110" s="8">
        <f t="shared" si="105"/>
        <v>9.8867603841172667</v>
      </c>
      <c r="X1110" s="6">
        <f>[1]!EM_S_FA_YOY_NETPROFIT(B1110,"2019-12-31")</f>
        <v>209.8789460818</v>
      </c>
      <c r="Y1110" s="6">
        <f>[1]!EM_S_FA_YOY_NETPROFIT(B1110,"2020-12-31")</f>
        <v>2.4499891409000001</v>
      </c>
      <c r="Z1110" s="6">
        <f>[1]!EM_S_FA_YOY_NETPROFIT(B1110,"2021-12-31")</f>
        <v>18.205208320400001</v>
      </c>
      <c r="AA1110" s="6">
        <f>[1]!EM_S_FA_YOY_NETPROFIT(B1110,"2022-12-31")</f>
        <v>-37.1327469963</v>
      </c>
      <c r="AB1110" s="7">
        <f t="shared" si="106"/>
        <v>-5.4925165116666657</v>
      </c>
      <c r="AC1110" s="8">
        <f t="shared" si="107"/>
        <v>28.511135924214972</v>
      </c>
    </row>
    <row r="1111" spans="1:29" ht="16.5" x14ac:dyDescent="0.45">
      <c r="A1111" s="9">
        <v>1191</v>
      </c>
      <c r="B1111" s="5" t="s">
        <v>4004</v>
      </c>
      <c r="C1111" s="5" t="s">
        <v>4005</v>
      </c>
      <c r="D1111" s="5" t="s">
        <v>4006</v>
      </c>
      <c r="E1111" s="5" t="s">
        <v>474</v>
      </c>
      <c r="F1111" s="5" t="s">
        <v>11778</v>
      </c>
      <c r="G1111" s="5">
        <v>29</v>
      </c>
      <c r="H1111" s="5">
        <v>3</v>
      </c>
      <c r="I1111" s="5">
        <f t="shared" si="102"/>
        <v>3</v>
      </c>
      <c r="J1111" s="5">
        <f t="shared" si="103"/>
        <v>5</v>
      </c>
      <c r="K1111" s="5"/>
      <c r="L1111" s="5"/>
      <c r="M1111" s="5"/>
      <c r="N1111" s="5"/>
      <c r="O1111" s="5" t="s">
        <v>4003</v>
      </c>
      <c r="P1111" s="6">
        <f>[1]!EM_S_INFO_EMPLOYEE(B1111,"2019")</f>
        <v>1490</v>
      </c>
      <c r="Q1111" s="6">
        <f>[1]!EM_S_STM07_IS(B1111,"83","2019-12-31","1",1000000000)</f>
        <v>1.3851837365899999</v>
      </c>
      <c r="R1111" s="6">
        <f>[1]!EM_S_FA_YOY_OR(B1111,"2019-12-31")</f>
        <v>21.028221275700002</v>
      </c>
      <c r="S1111" s="6">
        <f>[1]!EM_S_FA_YOY_OR(B1111,"2020-12-31")</f>
        <v>15.923351222899999</v>
      </c>
      <c r="T1111" s="6">
        <f>[1]!EM_S_FA_YOY_OR(B1111,"2021-12-31")</f>
        <v>-3.4534423592999999</v>
      </c>
      <c r="U1111" s="6">
        <f>[1]!EM_S_FA_YOY_OR(B1111,"2022-12-31")</f>
        <v>4.5861797795000001</v>
      </c>
      <c r="V1111" s="7">
        <f t="shared" si="104"/>
        <v>5.6853628810333321</v>
      </c>
      <c r="W1111" s="8">
        <f t="shared" si="105"/>
        <v>9.7350493064914208</v>
      </c>
      <c r="X1111" s="6">
        <f>[1]!EM_S_FA_YOY_NETPROFIT(B1111,"2019-12-31")</f>
        <v>-80.398234512299993</v>
      </c>
      <c r="Y1111" s="6">
        <f>[1]!EM_S_FA_YOY_NETPROFIT(B1111,"2020-12-31")</f>
        <v>930.64299049379997</v>
      </c>
      <c r="Z1111" s="6">
        <f>[1]!EM_S_FA_YOY_NETPROFIT(B1111,"2021-12-31")</f>
        <v>-151.9498468566</v>
      </c>
      <c r="AA1111" s="6">
        <f>[1]!EM_S_FA_YOY_NETPROFIT(B1111,"2022-12-31")</f>
        <v>275.54228651720001</v>
      </c>
      <c r="AB1111" s="7">
        <f t="shared" si="106"/>
        <v>351.4118100514666</v>
      </c>
      <c r="AC1111" s="8">
        <f t="shared" si="107"/>
        <v>545.26961342219045</v>
      </c>
    </row>
    <row r="1112" spans="1:29" ht="16.5" x14ac:dyDescent="0.45">
      <c r="A1112" s="9">
        <v>1192</v>
      </c>
      <c r="B1112" s="5" t="s">
        <v>4007</v>
      </c>
      <c r="C1112" s="5" t="s">
        <v>4008</v>
      </c>
      <c r="D1112" s="5" t="s">
        <v>4009</v>
      </c>
      <c r="E1112" s="5" t="s">
        <v>259</v>
      </c>
      <c r="F1112" s="5" t="s">
        <v>11766</v>
      </c>
      <c r="G1112" s="5">
        <v>17</v>
      </c>
      <c r="H1112" s="5">
        <v>2</v>
      </c>
      <c r="I1112" s="5">
        <f t="shared" si="102"/>
        <v>2</v>
      </c>
      <c r="J1112" s="5">
        <f t="shared" si="103"/>
        <v>11</v>
      </c>
      <c r="K1112" s="5"/>
      <c r="L1112" s="5"/>
      <c r="M1112" s="5"/>
      <c r="N1112" s="5"/>
      <c r="O1112" s="5" t="s">
        <v>4010</v>
      </c>
      <c r="P1112" s="6">
        <f>[1]!EM_S_INFO_EMPLOYEE(B1112,"2019")</f>
        <v>1537</v>
      </c>
      <c r="Q1112" s="6">
        <f>[1]!EM_S_STM07_IS(B1112,"83","2019-12-31","1",1000000000)</f>
        <v>0.98237036205999995</v>
      </c>
      <c r="R1112" s="6">
        <f>[1]!EM_S_FA_YOY_OR(B1112,"2019-12-31")</f>
        <v>-13.302238970199999</v>
      </c>
      <c r="S1112" s="6">
        <f>[1]!EM_S_FA_YOY_OR(B1112,"2020-12-31")</f>
        <v>12.1906220765</v>
      </c>
      <c r="T1112" s="6">
        <f>[1]!EM_S_FA_YOY_OR(B1112,"2021-12-31")</f>
        <v>6.8765574900999997</v>
      </c>
      <c r="U1112" s="6">
        <f>[1]!EM_S_FA_YOY_OR(B1112,"2022-12-31")</f>
        <v>17.699033520499999</v>
      </c>
      <c r="V1112" s="7">
        <f t="shared" si="104"/>
        <v>12.255404362366667</v>
      </c>
      <c r="W1112" s="8">
        <f t="shared" si="105"/>
        <v>5.411528842717849</v>
      </c>
      <c r="X1112" s="6">
        <f>[1]!EM_S_FA_YOY_NETPROFIT(B1112,"2019-12-31")</f>
        <v>-10064.717714120799</v>
      </c>
      <c r="Y1112" s="6">
        <f>[1]!EM_S_FA_YOY_NETPROFIT(B1112,"2020-12-31")</f>
        <v>117.66399549339999</v>
      </c>
      <c r="Z1112" s="6">
        <f>[1]!EM_S_FA_YOY_NETPROFIT(B1112,"2021-12-31")</f>
        <v>-26.0280476131</v>
      </c>
      <c r="AA1112" s="6">
        <f>[1]!EM_S_FA_YOY_NETPROFIT(B1112,"2022-12-31")</f>
        <v>-28.6430319354</v>
      </c>
      <c r="AB1112" s="7">
        <f t="shared" si="106"/>
        <v>20.997638648299997</v>
      </c>
      <c r="AC1112" s="8">
        <f t="shared" si="107"/>
        <v>83.725730483702719</v>
      </c>
    </row>
    <row r="1113" spans="1:29" ht="16.5" x14ac:dyDescent="0.45">
      <c r="A1113" s="9">
        <v>1193</v>
      </c>
      <c r="B1113" s="5" t="s">
        <v>4011</v>
      </c>
      <c r="C1113" s="5" t="s">
        <v>4012</v>
      </c>
      <c r="D1113" s="5" t="s">
        <v>4013</v>
      </c>
      <c r="E1113" s="5" t="s">
        <v>240</v>
      </c>
      <c r="F1113" s="5" t="s">
        <v>58</v>
      </c>
      <c r="G1113" s="5">
        <v>10</v>
      </c>
      <c r="H1113" s="5">
        <v>2</v>
      </c>
      <c r="I1113" s="5">
        <f t="shared" si="102"/>
        <v>3</v>
      </c>
      <c r="J1113" s="5">
        <f t="shared" si="103"/>
        <v>3</v>
      </c>
      <c r="K1113" s="5"/>
      <c r="L1113" s="5"/>
      <c r="M1113" s="5"/>
      <c r="N1113" s="5"/>
      <c r="O1113" s="5" t="s">
        <v>4014</v>
      </c>
      <c r="P1113" s="6">
        <f>[1]!EM_S_INFO_EMPLOYEE(B1113,"2019")</f>
        <v>20980</v>
      </c>
      <c r="Q1113" s="6">
        <f>[1]!EM_S_STM07_IS(B1113,"83","2019-12-31","1",1000000000)</f>
        <v>9.1245320146999997</v>
      </c>
      <c r="R1113" s="6">
        <f>[1]!EM_S_FA_YOY_OR(B1113,"2019-12-31")</f>
        <v>8.0550946039000006</v>
      </c>
      <c r="S1113" s="6">
        <f>[1]!EM_S_FA_YOY_OR(B1113,"2020-12-31")</f>
        <v>44.566842784800002</v>
      </c>
      <c r="T1113" s="6">
        <f>[1]!EM_S_FA_YOY_OR(B1113,"2021-12-31")</f>
        <v>13.049302469300001</v>
      </c>
      <c r="U1113" s="6">
        <f>[1]!EM_S_FA_YOY_OR(B1113,"2022-12-31")</f>
        <v>-8.1546453552999996</v>
      </c>
      <c r="V1113" s="7">
        <f t="shared" si="104"/>
        <v>16.487166632933334</v>
      </c>
      <c r="W1113" s="8">
        <f t="shared" si="105"/>
        <v>26.528343529748931</v>
      </c>
      <c r="X1113" s="6">
        <f>[1]!EM_S_FA_YOY_NETPROFIT(B1113,"2019-12-31")</f>
        <v>36.717841134899999</v>
      </c>
      <c r="Y1113" s="6">
        <f>[1]!EM_S_FA_YOY_NETPROFIT(B1113,"2020-12-31")</f>
        <v>67.857627156999996</v>
      </c>
      <c r="Z1113" s="6">
        <f>[1]!EM_S_FA_YOY_NETPROFIT(B1113,"2021-12-31")</f>
        <v>-28.5811485971</v>
      </c>
      <c r="AA1113" s="6">
        <f>[1]!EM_S_FA_YOY_NETPROFIT(B1113,"2022-12-31")</f>
        <v>24.7804675828</v>
      </c>
      <c r="AB1113" s="7">
        <f t="shared" si="106"/>
        <v>21.352315380899999</v>
      </c>
      <c r="AC1113" s="8">
        <f t="shared" si="107"/>
        <v>48.310697965118862</v>
      </c>
    </row>
    <row r="1114" spans="1:29" ht="16.5" x14ac:dyDescent="0.45">
      <c r="A1114" s="9">
        <v>1194</v>
      </c>
      <c r="B1114" s="5" t="s">
        <v>4015</v>
      </c>
      <c r="C1114" s="5" t="s">
        <v>4016</v>
      </c>
      <c r="D1114" s="5" t="s">
        <v>4017</v>
      </c>
      <c r="E1114" s="5" t="s">
        <v>1297</v>
      </c>
      <c r="F1114" s="5" t="s">
        <v>11757</v>
      </c>
      <c r="G1114" s="5">
        <v>7</v>
      </c>
      <c r="H1114" s="5">
        <v>2</v>
      </c>
      <c r="I1114" s="5">
        <f t="shared" si="102"/>
        <v>4</v>
      </c>
      <c r="J1114" s="5">
        <f t="shared" si="103"/>
        <v>11</v>
      </c>
      <c r="K1114" s="5"/>
      <c r="L1114" s="5"/>
      <c r="M1114" s="5"/>
      <c r="N1114" s="5"/>
      <c r="O1114" s="5" t="s">
        <v>4014</v>
      </c>
      <c r="P1114" s="6">
        <f>[1]!EM_S_INFO_EMPLOYEE(B1114,"2019")</f>
        <v>2229</v>
      </c>
      <c r="Q1114" s="6">
        <f>[1]!EM_S_STM07_IS(B1114,"83","2019-12-31","1",1000000000)</f>
        <v>2.0385132297399999</v>
      </c>
      <c r="R1114" s="6">
        <f>[1]!EM_S_FA_YOY_OR(B1114,"2019-12-31")</f>
        <v>29.529193579099999</v>
      </c>
      <c r="S1114" s="6">
        <f>[1]!EM_S_FA_YOY_OR(B1114,"2020-12-31")</f>
        <v>47.978594315800002</v>
      </c>
      <c r="T1114" s="6">
        <f>[1]!EM_S_FA_YOY_OR(B1114,"2021-12-31")</f>
        <v>33.501412446000003</v>
      </c>
      <c r="U1114" s="6">
        <f>[1]!EM_S_FA_YOY_OR(B1114,"2022-12-31")</f>
        <v>3.2259378376000001</v>
      </c>
      <c r="V1114" s="7">
        <f t="shared" si="104"/>
        <v>28.23531486646667</v>
      </c>
      <c r="W1114" s="8">
        <f t="shared" si="105"/>
        <v>22.836350480140627</v>
      </c>
      <c r="X1114" s="6">
        <f>[1]!EM_S_FA_YOY_NETPROFIT(B1114,"2019-12-31")</f>
        <v>23.032706817600001</v>
      </c>
      <c r="Y1114" s="6">
        <f>[1]!EM_S_FA_YOY_NETPROFIT(B1114,"2020-12-31")</f>
        <v>37.488536288399999</v>
      </c>
      <c r="Z1114" s="6">
        <f>[1]!EM_S_FA_YOY_NETPROFIT(B1114,"2021-12-31")</f>
        <v>11.4690572902</v>
      </c>
      <c r="AA1114" s="6">
        <f>[1]!EM_S_FA_YOY_NETPROFIT(B1114,"2022-12-31")</f>
        <v>0.77357088480000002</v>
      </c>
      <c r="AB1114" s="7">
        <f t="shared" si="106"/>
        <v>16.577054821133334</v>
      </c>
      <c r="AC1114" s="8">
        <f t="shared" si="107"/>
        <v>18.882952635350804</v>
      </c>
    </row>
    <row r="1115" spans="1:29" ht="16.5" x14ac:dyDescent="0.45">
      <c r="A1115" s="9">
        <v>1195</v>
      </c>
      <c r="B1115" s="5" t="s">
        <v>4018</v>
      </c>
      <c r="C1115" s="5" t="s">
        <v>4019</v>
      </c>
      <c r="D1115" s="5" t="s">
        <v>4020</v>
      </c>
      <c r="E1115" s="5" t="s">
        <v>33</v>
      </c>
      <c r="F1115" s="5" t="s">
        <v>11774</v>
      </c>
      <c r="G1115" s="5">
        <v>25</v>
      </c>
      <c r="H1115" s="5">
        <v>3</v>
      </c>
      <c r="I1115" s="5">
        <f t="shared" si="102"/>
        <v>2</v>
      </c>
      <c r="J1115" s="5">
        <f t="shared" si="103"/>
        <v>10</v>
      </c>
      <c r="K1115" s="5"/>
      <c r="L1115" s="5"/>
      <c r="M1115" s="5"/>
      <c r="N1115" s="5"/>
      <c r="O1115" s="5" t="s">
        <v>4021</v>
      </c>
      <c r="P1115" s="6">
        <f>[1]!EM_S_INFO_EMPLOYEE(B1115,"2019")</f>
        <v>5468</v>
      </c>
      <c r="Q1115" s="6">
        <f>[1]!EM_S_STM07_IS(B1115,"83","2019-12-31","1",1000000000)</f>
        <v>12.676858042719999</v>
      </c>
      <c r="R1115" s="6">
        <f>[1]!EM_S_FA_YOY_OR(B1115,"2019-12-31")</f>
        <v>3.6991856195000001</v>
      </c>
      <c r="S1115" s="6">
        <f>[1]!EM_S_FA_YOY_OR(B1115,"2020-12-31")</f>
        <v>-87.629841928999994</v>
      </c>
      <c r="T1115" s="6">
        <f>[1]!EM_S_FA_YOY_OR(B1115,"2021-12-31")</f>
        <v>-56.186832492599997</v>
      </c>
      <c r="U1115" s="6">
        <f>[1]!EM_S_FA_YOY_OR(B1115,"2022-12-31")</f>
        <v>-26.825504821799999</v>
      </c>
      <c r="V1115" s="7">
        <f t="shared" si="104"/>
        <v>-56.880726414466665</v>
      </c>
      <c r="W1115" s="8">
        <f t="shared" si="105"/>
        <v>30.408106967429053</v>
      </c>
      <c r="X1115" s="6">
        <f>[1]!EM_S_FA_YOY_NETPROFIT(B1115,"2019-12-31")</f>
        <v>56.554304527200003</v>
      </c>
      <c r="Y1115" s="6">
        <f>[1]!EM_S_FA_YOY_NETPROFIT(B1115,"2020-12-31")</f>
        <v>-2238.6580975761999</v>
      </c>
      <c r="Z1115" s="6">
        <f>[1]!EM_S_FA_YOY_NETPROFIT(B1115,"2021-12-31")</f>
        <v>67.6976610225</v>
      </c>
      <c r="AA1115" s="6">
        <f>[1]!EM_S_FA_YOY_NETPROFIT(B1115,"2022-12-31")</f>
        <v>53.410909573799998</v>
      </c>
      <c r="AB1115" s="7">
        <f t="shared" si="106"/>
        <v>-705.84984232663328</v>
      </c>
      <c r="AC1115" s="8">
        <f t="shared" si="107"/>
        <v>1327.4701082652125</v>
      </c>
    </row>
    <row r="1116" spans="1:29" ht="16.5" x14ac:dyDescent="0.45">
      <c r="A1116" s="9">
        <v>1196</v>
      </c>
      <c r="B1116" s="5" t="s">
        <v>4022</v>
      </c>
      <c r="C1116" s="5" t="s">
        <v>4023</v>
      </c>
      <c r="D1116" s="5" t="s">
        <v>4024</v>
      </c>
      <c r="E1116" s="5" t="s">
        <v>120</v>
      </c>
      <c r="F1116" s="5" t="s">
        <v>11766</v>
      </c>
      <c r="G1116" s="5">
        <v>17</v>
      </c>
      <c r="H1116" s="5">
        <v>2</v>
      </c>
      <c r="I1116" s="5">
        <f t="shared" si="102"/>
        <v>2</v>
      </c>
      <c r="J1116" s="5">
        <f t="shared" si="103"/>
        <v>11</v>
      </c>
      <c r="K1116" s="5"/>
      <c r="L1116" s="5"/>
      <c r="M1116" s="5"/>
      <c r="N1116" s="5"/>
      <c r="O1116" s="5" t="s">
        <v>4014</v>
      </c>
      <c r="P1116" s="6">
        <f>[1]!EM_S_INFO_EMPLOYEE(B1116,"2019")</f>
        <v>2799</v>
      </c>
      <c r="Q1116" s="6">
        <f>[1]!EM_S_STM07_IS(B1116,"83","2019-12-31","1",1000000000)</f>
        <v>1.30948907636</v>
      </c>
      <c r="R1116" s="6">
        <f>[1]!EM_S_FA_YOY_OR(B1116,"2019-12-31")</f>
        <v>-3.3451446424000002</v>
      </c>
      <c r="S1116" s="6">
        <f>[1]!EM_S_FA_YOY_OR(B1116,"2020-12-31")</f>
        <v>9.5279341983000005</v>
      </c>
      <c r="T1116" s="6">
        <f>[1]!EM_S_FA_YOY_OR(B1116,"2021-12-31")</f>
        <v>13.1138266052</v>
      </c>
      <c r="U1116" s="6">
        <f>[1]!EM_S_FA_YOY_OR(B1116,"2022-12-31")</f>
        <v>-8.2897237196999995</v>
      </c>
      <c r="V1116" s="7">
        <f t="shared" si="104"/>
        <v>4.7840123612666661</v>
      </c>
      <c r="W1116" s="8">
        <f t="shared" si="105"/>
        <v>11.4632712357574</v>
      </c>
      <c r="X1116" s="6">
        <f>[1]!EM_S_FA_YOY_NETPROFIT(B1116,"2019-12-31")</f>
        <v>112.7536904999</v>
      </c>
      <c r="Y1116" s="6">
        <f>[1]!EM_S_FA_YOY_NETPROFIT(B1116,"2020-12-31")</f>
        <v>336.76456576200002</v>
      </c>
      <c r="Z1116" s="6">
        <f>[1]!EM_S_FA_YOY_NETPROFIT(B1116,"2021-12-31")</f>
        <v>-261.32096598110002</v>
      </c>
      <c r="AA1116" s="6">
        <f>[1]!EM_S_FA_YOY_NETPROFIT(B1116,"2022-12-31")</f>
        <v>-206.58750492499999</v>
      </c>
      <c r="AB1116" s="7">
        <f t="shared" si="106"/>
        <v>-43.71463504803333</v>
      </c>
      <c r="AC1116" s="8">
        <f t="shared" si="107"/>
        <v>330.63916075773022</v>
      </c>
    </row>
    <row r="1117" spans="1:29" ht="16.5" x14ac:dyDescent="0.45">
      <c r="A1117" s="9">
        <v>1197</v>
      </c>
      <c r="B1117" s="5" t="s">
        <v>4025</v>
      </c>
      <c r="C1117" s="5" t="s">
        <v>4026</v>
      </c>
      <c r="D1117" s="5" t="s">
        <v>4027</v>
      </c>
      <c r="E1117" s="5" t="s">
        <v>240</v>
      </c>
      <c r="F1117" s="5" t="s">
        <v>11757</v>
      </c>
      <c r="G1117" s="5">
        <v>7</v>
      </c>
      <c r="H1117" s="5">
        <v>2</v>
      </c>
      <c r="I1117" s="5">
        <f t="shared" si="102"/>
        <v>4</v>
      </c>
      <c r="J1117" s="5">
        <f t="shared" si="103"/>
        <v>11</v>
      </c>
      <c r="K1117" s="5"/>
      <c r="L1117" s="5"/>
      <c r="M1117" s="5"/>
      <c r="N1117" s="5"/>
      <c r="O1117" s="5" t="s">
        <v>4021</v>
      </c>
      <c r="P1117" s="6">
        <f>[1]!EM_S_INFO_EMPLOYEE(B1117,"2019")</f>
        <v>2602</v>
      </c>
      <c r="Q1117" s="6">
        <f>[1]!EM_S_STM07_IS(B1117,"83","2019-12-31","1",1000000000)</f>
        <v>2.7545896246999999</v>
      </c>
      <c r="R1117" s="6">
        <f>[1]!EM_S_FA_YOY_OR(B1117,"2019-12-31")</f>
        <v>32.441954197199998</v>
      </c>
      <c r="S1117" s="6">
        <f>[1]!EM_S_FA_YOY_OR(B1117,"2020-12-31")</f>
        <v>49.533939960200001</v>
      </c>
      <c r="T1117" s="6">
        <f>[1]!EM_S_FA_YOY_OR(B1117,"2021-12-31")</f>
        <v>169.25653726069999</v>
      </c>
      <c r="U1117" s="6">
        <f>[1]!EM_S_FA_YOY_OR(B1117,"2022-12-31")</f>
        <v>101.2202203409</v>
      </c>
      <c r="V1117" s="7">
        <f t="shared" si="104"/>
        <v>106.6702325206</v>
      </c>
      <c r="W1117" s="8">
        <f t="shared" si="105"/>
        <v>60.047081949613357</v>
      </c>
      <c r="X1117" s="6">
        <f>[1]!EM_S_FA_YOY_NETPROFIT(B1117,"2019-12-31")</f>
        <v>-106.4653287255</v>
      </c>
      <c r="Y1117" s="6">
        <f>[1]!EM_S_FA_YOY_NETPROFIT(B1117,"2020-12-31")</f>
        <v>1831.3238819876999</v>
      </c>
      <c r="Z1117" s="6">
        <f>[1]!EM_S_FA_YOY_NETPROFIT(B1117,"2021-12-31")</f>
        <v>361.06149697040001</v>
      </c>
      <c r="AA1117" s="6">
        <f>[1]!EM_S_FA_YOY_NETPROFIT(B1117,"2022-12-31")</f>
        <v>153.2775227743</v>
      </c>
      <c r="AB1117" s="7">
        <f t="shared" si="106"/>
        <v>781.88763391079999</v>
      </c>
      <c r="AC1117" s="8">
        <f t="shared" si="107"/>
        <v>914.75727603909866</v>
      </c>
    </row>
    <row r="1118" spans="1:29" ht="16.5" x14ac:dyDescent="0.45">
      <c r="A1118" s="9">
        <v>1198</v>
      </c>
      <c r="B1118" s="5" t="s">
        <v>4028</v>
      </c>
      <c r="C1118" s="5" t="s">
        <v>4029</v>
      </c>
      <c r="D1118" s="5" t="s">
        <v>4030</v>
      </c>
      <c r="E1118" s="5" t="s">
        <v>259</v>
      </c>
      <c r="F1118" s="5" t="s">
        <v>11771</v>
      </c>
      <c r="G1118" s="5">
        <v>22</v>
      </c>
      <c r="H1118" s="5">
        <v>3</v>
      </c>
      <c r="I1118" s="5">
        <f t="shared" si="102"/>
        <v>4</v>
      </c>
      <c r="J1118" s="5">
        <f t="shared" si="103"/>
        <v>7</v>
      </c>
      <c r="K1118" s="5"/>
      <c r="L1118" s="5"/>
      <c r="M1118" s="5"/>
      <c r="N1118" s="5"/>
      <c r="O1118" s="5" t="s">
        <v>4021</v>
      </c>
      <c r="P1118" s="6">
        <f>[1]!EM_S_INFO_EMPLOYEE(B1118,"2019")</f>
        <v>808</v>
      </c>
      <c r="Q1118" s="6">
        <f>[1]!EM_S_STM07_IS(B1118,"83","2019-12-31","1",1000000000)</f>
        <v>2.9970038207999998</v>
      </c>
      <c r="R1118" s="6">
        <f>[1]!EM_S_FA_YOY_OR(B1118,"2019-12-31")</f>
        <v>-43.265739095100002</v>
      </c>
      <c r="S1118" s="6">
        <f>[1]!EM_S_FA_YOY_OR(B1118,"2020-12-31")</f>
        <v>32.150191043900001</v>
      </c>
      <c r="T1118" s="6">
        <f>[1]!EM_S_FA_YOY_OR(B1118,"2021-12-31")</f>
        <v>12.373260223200001</v>
      </c>
      <c r="U1118" s="6">
        <f>[1]!EM_S_FA_YOY_OR(B1118,"2022-12-31")</f>
        <v>-5.9523207233999997</v>
      </c>
      <c r="V1118" s="7">
        <f t="shared" si="104"/>
        <v>12.857043514566667</v>
      </c>
      <c r="W1118" s="8">
        <f t="shared" si="105"/>
        <v>19.0558622331571</v>
      </c>
      <c r="X1118" s="6">
        <f>[1]!EM_S_FA_YOY_NETPROFIT(B1118,"2019-12-31")</f>
        <v>46.315714906700002</v>
      </c>
      <c r="Y1118" s="6">
        <f>[1]!EM_S_FA_YOY_NETPROFIT(B1118,"2020-12-31")</f>
        <v>-2113.5815622303999</v>
      </c>
      <c r="Z1118" s="6">
        <f>[1]!EM_S_FA_YOY_NETPROFIT(B1118,"2021-12-31")</f>
        <v>105.6258254633</v>
      </c>
      <c r="AA1118" s="6">
        <f>[1]!EM_S_FA_YOY_NETPROFIT(B1118,"2022-12-31")</f>
        <v>-731.10399969139996</v>
      </c>
      <c r="AB1118" s="7">
        <f t="shared" si="106"/>
        <v>-913.01991215283317</v>
      </c>
      <c r="AC1118" s="8">
        <f t="shared" si="107"/>
        <v>1120.7320852030518</v>
      </c>
    </row>
    <row r="1119" spans="1:29" ht="16.5" x14ac:dyDescent="0.45">
      <c r="A1119" s="9">
        <v>1199</v>
      </c>
      <c r="B1119" s="5" t="s">
        <v>4031</v>
      </c>
      <c r="C1119" s="5" t="s">
        <v>4032</v>
      </c>
      <c r="D1119" s="5" t="s">
        <v>4033</v>
      </c>
      <c r="E1119" s="5" t="s">
        <v>33</v>
      </c>
      <c r="F1119" s="5" t="s">
        <v>11758</v>
      </c>
      <c r="G1119" s="5">
        <v>8</v>
      </c>
      <c r="H1119" s="5">
        <v>2</v>
      </c>
      <c r="I1119" s="5">
        <f t="shared" si="102"/>
        <v>3</v>
      </c>
      <c r="J1119" s="5">
        <f t="shared" si="103"/>
        <v>2</v>
      </c>
      <c r="K1119" s="5"/>
      <c r="L1119" s="5"/>
      <c r="M1119" s="5"/>
      <c r="N1119" s="5"/>
      <c r="O1119" s="5" t="s">
        <v>4034</v>
      </c>
      <c r="P1119" s="6">
        <f>[1]!EM_S_INFO_EMPLOYEE(B1119,"2019")</f>
        <v>6943</v>
      </c>
      <c r="Q1119" s="6">
        <f>[1]!EM_S_STM07_IS(B1119,"83","2019-12-31","1",1000000000)</f>
        <v>3.7989660676799999</v>
      </c>
      <c r="R1119" s="6">
        <f>[1]!EM_S_FA_YOY_OR(B1119,"2019-12-31")</f>
        <v>-9.6214272808000008</v>
      </c>
      <c r="S1119" s="6">
        <f>[1]!EM_S_FA_YOY_OR(B1119,"2020-12-31")</f>
        <v>-9.2735963963000003</v>
      </c>
      <c r="T1119" s="6">
        <f>[1]!EM_S_FA_YOY_OR(B1119,"2021-12-31")</f>
        <v>24.524022029000001</v>
      </c>
      <c r="U1119" s="6">
        <f>[1]!EM_S_FA_YOY_OR(B1119,"2022-12-31")</f>
        <v>-41.177131871199997</v>
      </c>
      <c r="V1119" s="7">
        <f t="shared" si="104"/>
        <v>-8.6422354128333314</v>
      </c>
      <c r="W1119" s="8">
        <f t="shared" si="105"/>
        <v>32.855126973929416</v>
      </c>
      <c r="X1119" s="6">
        <f>[1]!EM_S_FA_YOY_NETPROFIT(B1119,"2019-12-31")</f>
        <v>-163.61921916360001</v>
      </c>
      <c r="Y1119" s="6">
        <f>[1]!EM_S_FA_YOY_NETPROFIT(B1119,"2020-12-31")</f>
        <v>210.8937333874</v>
      </c>
      <c r="Z1119" s="6">
        <f>[1]!EM_S_FA_YOY_NETPROFIT(B1119,"2021-12-31")</f>
        <v>-45.181322622800003</v>
      </c>
      <c r="AA1119" s="6">
        <f>[1]!EM_S_FA_YOY_NETPROFIT(B1119,"2022-12-31")</f>
        <v>-743.76172308360003</v>
      </c>
      <c r="AB1119" s="7">
        <f t="shared" si="106"/>
        <v>-192.68310410633333</v>
      </c>
      <c r="AC1119" s="8">
        <f t="shared" si="107"/>
        <v>494.12482410629337</v>
      </c>
    </row>
    <row r="1120" spans="1:29" ht="16.5" x14ac:dyDescent="0.45">
      <c r="A1120" s="9">
        <v>1200</v>
      </c>
      <c r="B1120" s="5" t="s">
        <v>4035</v>
      </c>
      <c r="C1120" s="5" t="s">
        <v>4036</v>
      </c>
      <c r="D1120" s="5" t="s">
        <v>4037</v>
      </c>
      <c r="E1120" s="5" t="s">
        <v>293</v>
      </c>
      <c r="F1120" s="5" t="s">
        <v>11761</v>
      </c>
      <c r="G1120" s="5">
        <v>12</v>
      </c>
      <c r="H1120" s="5">
        <v>1</v>
      </c>
      <c r="I1120" s="5">
        <f t="shared" si="102"/>
        <v>2</v>
      </c>
      <c r="J1120" s="5">
        <f t="shared" si="103"/>
        <v>6</v>
      </c>
      <c r="K1120" s="5"/>
      <c r="L1120" s="5"/>
      <c r="M1120" s="5"/>
      <c r="N1120" s="5"/>
      <c r="O1120" s="5" t="s">
        <v>4038</v>
      </c>
      <c r="P1120" s="6">
        <f>[1]!EM_S_INFO_EMPLOYEE(B1120,"2019")</f>
        <v>50319</v>
      </c>
      <c r="Q1120" s="6">
        <f>[1]!EM_S_STM07_IS(B1120,"83","2019-12-31","1",1000000000)</f>
        <v>20.221332525640001</v>
      </c>
      <c r="R1120" s="6">
        <f>[1]!EM_S_FA_YOY_OR(B1120,"2019-12-31")</f>
        <v>51.038948001599998</v>
      </c>
      <c r="S1120" s="6">
        <f>[1]!EM_S_FA_YOY_OR(B1120,"2020-12-31")</f>
        <v>178.30542589859999</v>
      </c>
      <c r="T1120" s="6">
        <f>[1]!EM_S_FA_YOY_OR(B1120,"2021-12-31")</f>
        <v>40.1812083027</v>
      </c>
      <c r="U1120" s="6">
        <f>[1]!EM_S_FA_YOY_OR(B1120,"2022-12-31")</f>
        <v>58.228440839800001</v>
      </c>
      <c r="V1120" s="7">
        <f t="shared" si="104"/>
        <v>92.238358347033326</v>
      </c>
      <c r="W1120" s="8">
        <f t="shared" si="105"/>
        <v>75.080495058680171</v>
      </c>
      <c r="X1120" s="6">
        <f>[1]!EM_S_FA_YOY_NETPROFIT(B1120,"2019-12-31")</f>
        <v>1099.9072286096</v>
      </c>
      <c r="Y1120" s="6">
        <f>[1]!EM_S_FA_YOY_NETPROFIT(B1120,"2020-12-31")</f>
        <v>379.36511938630002</v>
      </c>
      <c r="Z1120" s="6">
        <f>[1]!EM_S_FA_YOY_NETPROFIT(B1120,"2021-12-31")</f>
        <v>-74.852210918799997</v>
      </c>
      <c r="AA1120" s="6">
        <f>[1]!EM_S_FA_YOY_NETPROFIT(B1120,"2022-12-31")</f>
        <v>95.4996164824</v>
      </c>
      <c r="AB1120" s="7">
        <f t="shared" si="106"/>
        <v>133.33750831663335</v>
      </c>
      <c r="AC1120" s="8">
        <f t="shared" si="107"/>
        <v>229.46050930654155</v>
      </c>
    </row>
    <row r="1121" spans="1:29" ht="16.5" x14ac:dyDescent="0.45">
      <c r="A1121" s="9">
        <v>1201</v>
      </c>
      <c r="B1121" s="5" t="s">
        <v>4039</v>
      </c>
      <c r="C1121" s="5" t="s">
        <v>4040</v>
      </c>
      <c r="D1121" s="5" t="s">
        <v>4041</v>
      </c>
      <c r="E1121" s="5" t="s">
        <v>240</v>
      </c>
      <c r="F1121" s="5" t="s">
        <v>11766</v>
      </c>
      <c r="G1121" s="5">
        <v>17</v>
      </c>
      <c r="H1121" s="5">
        <v>2</v>
      </c>
      <c r="I1121" s="5">
        <f t="shared" si="102"/>
        <v>2</v>
      </c>
      <c r="J1121" s="5">
        <f t="shared" si="103"/>
        <v>11</v>
      </c>
      <c r="K1121" s="5"/>
      <c r="L1121" s="5"/>
      <c r="M1121" s="5"/>
      <c r="N1121" s="5"/>
      <c r="O1121" s="5" t="s">
        <v>4034</v>
      </c>
      <c r="P1121" s="6">
        <f>[1]!EM_S_INFO_EMPLOYEE(B1121,"2019")</f>
        <v>1343</v>
      </c>
      <c r="Q1121" s="6">
        <f>[1]!EM_S_STM07_IS(B1121,"83","2019-12-31","1",1000000000)</f>
        <v>0.33569524981999999</v>
      </c>
      <c r="R1121" s="6">
        <f>[1]!EM_S_FA_YOY_OR(B1121,"2019-12-31")</f>
        <v>-5.2968946619999997</v>
      </c>
      <c r="S1121" s="6">
        <f>[1]!EM_S_FA_YOY_OR(B1121,"2020-12-31")</f>
        <v>11.0096660319</v>
      </c>
      <c r="T1121" s="6">
        <f>[1]!EM_S_FA_YOY_OR(B1121,"2021-12-31")</f>
        <v>30.281099940699999</v>
      </c>
      <c r="U1121" s="6">
        <f>[1]!EM_S_FA_YOY_OR(B1121,"2022-12-31")</f>
        <v>4.4694205410999999</v>
      </c>
      <c r="V1121" s="7">
        <f t="shared" si="104"/>
        <v>15.253395504566667</v>
      </c>
      <c r="W1121" s="8">
        <f t="shared" si="105"/>
        <v>13.418927983815196</v>
      </c>
      <c r="X1121" s="6">
        <f>[1]!EM_S_FA_YOY_NETPROFIT(B1121,"2019-12-31")</f>
        <v>-63.663474792400002</v>
      </c>
      <c r="Y1121" s="6">
        <f>[1]!EM_S_FA_YOY_NETPROFIT(B1121,"2020-12-31")</f>
        <v>311.20176046069997</v>
      </c>
      <c r="Z1121" s="6">
        <f>[1]!EM_S_FA_YOY_NETPROFIT(B1121,"2021-12-31")</f>
        <v>-55.108635492600001</v>
      </c>
      <c r="AA1121" s="6">
        <f>[1]!EM_S_FA_YOY_NETPROFIT(B1121,"2022-12-31")</f>
        <v>-2017.1584603939</v>
      </c>
      <c r="AB1121" s="7">
        <f t="shared" si="106"/>
        <v>-587.02177847526661</v>
      </c>
      <c r="AC1121" s="8">
        <f t="shared" si="107"/>
        <v>1252.0040028980716</v>
      </c>
    </row>
    <row r="1122" spans="1:29" ht="16.5" x14ac:dyDescent="0.45">
      <c r="A1122" s="9">
        <v>1202</v>
      </c>
      <c r="B1122" s="5" t="s">
        <v>4042</v>
      </c>
      <c r="C1122" s="5" t="s">
        <v>4043</v>
      </c>
      <c r="D1122" s="5" t="s">
        <v>4044</v>
      </c>
      <c r="E1122" s="5" t="s">
        <v>263</v>
      </c>
      <c r="F1122" s="5" t="s">
        <v>11768</v>
      </c>
      <c r="G1122" s="5">
        <v>19</v>
      </c>
      <c r="H1122" s="5">
        <v>2</v>
      </c>
      <c r="I1122" s="5">
        <f t="shared" si="102"/>
        <v>2</v>
      </c>
      <c r="J1122" s="5">
        <f t="shared" si="103"/>
        <v>4</v>
      </c>
      <c r="K1122" s="5"/>
      <c r="L1122" s="5"/>
      <c r="M1122" s="5"/>
      <c r="N1122" s="5"/>
      <c r="O1122" s="5" t="s">
        <v>4038</v>
      </c>
      <c r="P1122" s="6">
        <f>[1]!EM_S_INFO_EMPLOYEE(B1122,"2019")</f>
        <v>453</v>
      </c>
      <c r="Q1122" s="6">
        <f>[1]!EM_S_STM07_IS(B1122,"83","2019-12-31","1",1000000000)</f>
        <v>6.1991980979200001</v>
      </c>
      <c r="R1122" s="6">
        <f>[1]!EM_S_FA_YOY_OR(B1122,"2019-12-31")</f>
        <v>-41.827530092499998</v>
      </c>
      <c r="S1122" s="6">
        <f>[1]!EM_S_FA_YOY_OR(B1122,"2020-12-31")</f>
        <v>-80.559681847999997</v>
      </c>
      <c r="T1122" s="6">
        <f>[1]!EM_S_FA_YOY_OR(B1122,"2021-12-31")</f>
        <v>65.072356347400003</v>
      </c>
      <c r="U1122" s="6">
        <f>[1]!EM_S_FA_YOY_OR(B1122,"2022-12-31")</f>
        <v>70.593971084200007</v>
      </c>
      <c r="V1122" s="7">
        <f t="shared" si="104"/>
        <v>18.368881861200006</v>
      </c>
      <c r="W1122" s="8">
        <f t="shared" si="105"/>
        <v>85.719120361208468</v>
      </c>
      <c r="X1122" s="6">
        <f>[1]!EM_S_FA_YOY_NETPROFIT(B1122,"2019-12-31")</f>
        <v>-3380.0154859222998</v>
      </c>
      <c r="Y1122" s="6">
        <f>[1]!EM_S_FA_YOY_NETPROFIT(B1122,"2020-12-31")</f>
        <v>105.11201149039999</v>
      </c>
      <c r="Z1122" s="6">
        <f>[1]!EM_S_FA_YOY_NETPROFIT(B1122,"2021-12-31")</f>
        <v>-93.281715561400006</v>
      </c>
      <c r="AA1122" s="6">
        <f>[1]!EM_S_FA_YOY_NETPROFIT(B1122,"2022-12-31")</f>
        <v>-1218.3209871424001</v>
      </c>
      <c r="AB1122" s="7">
        <f t="shared" si="106"/>
        <v>-402.16356373780008</v>
      </c>
      <c r="AC1122" s="8">
        <f t="shared" si="107"/>
        <v>713.73995444223431</v>
      </c>
    </row>
    <row r="1123" spans="1:29" ht="16.5" x14ac:dyDescent="0.45">
      <c r="A1123" s="9">
        <v>1203</v>
      </c>
      <c r="B1123" s="5" t="s">
        <v>4045</v>
      </c>
      <c r="C1123" s="5" t="s">
        <v>4046</v>
      </c>
      <c r="D1123" s="5" t="s">
        <v>4047</v>
      </c>
      <c r="E1123" s="5" t="s">
        <v>240</v>
      </c>
      <c r="F1123" s="5" t="s">
        <v>11758</v>
      </c>
      <c r="G1123" s="5">
        <v>8</v>
      </c>
      <c r="H1123" s="5">
        <v>2</v>
      </c>
      <c r="I1123" s="5">
        <f t="shared" si="102"/>
        <v>3</v>
      </c>
      <c r="J1123" s="5">
        <f t="shared" si="103"/>
        <v>2</v>
      </c>
      <c r="K1123" s="5"/>
      <c r="L1123" s="5"/>
      <c r="M1123" s="5"/>
      <c r="N1123" s="5"/>
      <c r="O1123" s="5" t="s">
        <v>4034</v>
      </c>
      <c r="P1123" s="6">
        <f>[1]!EM_S_INFO_EMPLOYEE(B1123,"2019")</f>
        <v>2932</v>
      </c>
      <c r="Q1123" s="6">
        <f>[1]!EM_S_STM07_IS(B1123,"83","2019-12-31","1",1000000000)</f>
        <v>7.95663820558</v>
      </c>
      <c r="R1123" s="6">
        <f>[1]!EM_S_FA_YOY_OR(B1123,"2019-12-31")</f>
        <v>-10.0223188308</v>
      </c>
      <c r="S1123" s="6">
        <f>[1]!EM_S_FA_YOY_OR(B1123,"2020-12-31")</f>
        <v>-16.405843187999999</v>
      </c>
      <c r="T1123" s="6">
        <f>[1]!EM_S_FA_YOY_OR(B1123,"2021-12-31")</f>
        <v>-27.841961529199999</v>
      </c>
      <c r="U1123" s="6">
        <f>[1]!EM_S_FA_YOY_OR(B1123,"2022-12-31")</f>
        <v>-46.479847083800003</v>
      </c>
      <c r="V1123" s="7">
        <f t="shared" si="104"/>
        <v>-30.242550600333335</v>
      </c>
      <c r="W1123" s="8">
        <f t="shared" si="105"/>
        <v>15.180037829250681</v>
      </c>
      <c r="X1123" s="6">
        <f>[1]!EM_S_FA_YOY_NETPROFIT(B1123,"2019-12-31")</f>
        <v>-56.0530062769</v>
      </c>
      <c r="Y1123" s="6">
        <f>[1]!EM_S_FA_YOY_NETPROFIT(B1123,"2020-12-31")</f>
        <v>-228.6792130197</v>
      </c>
      <c r="Z1123" s="6">
        <f>[1]!EM_S_FA_YOY_NETPROFIT(B1123,"2021-12-31")</f>
        <v>111.3366626215</v>
      </c>
      <c r="AA1123" s="6">
        <f>[1]!EM_S_FA_YOY_NETPROFIT(B1123,"2022-12-31")</f>
        <v>-3106.2578352319001</v>
      </c>
      <c r="AB1123" s="7">
        <f t="shared" si="106"/>
        <v>-1074.5334618766999</v>
      </c>
      <c r="AC1123" s="8">
        <f t="shared" si="107"/>
        <v>1767.7190517404622</v>
      </c>
    </row>
    <row r="1124" spans="1:29" ht="16.5" x14ac:dyDescent="0.45">
      <c r="A1124" s="9">
        <v>1204</v>
      </c>
      <c r="B1124" s="5" t="s">
        <v>4048</v>
      </c>
      <c r="C1124" s="5" t="s">
        <v>4049</v>
      </c>
      <c r="D1124" s="5" t="s">
        <v>4050</v>
      </c>
      <c r="E1124" s="5" t="s">
        <v>259</v>
      </c>
      <c r="F1124" s="5" t="s">
        <v>11759</v>
      </c>
      <c r="G1124" s="5">
        <v>9</v>
      </c>
      <c r="H1124" s="5">
        <v>2</v>
      </c>
      <c r="I1124" s="5">
        <f t="shared" si="102"/>
        <v>3</v>
      </c>
      <c r="J1124" s="5">
        <f t="shared" si="103"/>
        <v>2</v>
      </c>
      <c r="K1124" s="5"/>
      <c r="L1124" s="5"/>
      <c r="M1124" s="5"/>
      <c r="N1124" s="5"/>
      <c r="O1124" s="5" t="s">
        <v>4038</v>
      </c>
      <c r="P1124" s="6">
        <f>[1]!EM_S_INFO_EMPLOYEE(B1124,"2019")</f>
        <v>860</v>
      </c>
      <c r="Q1124" s="6">
        <f>[1]!EM_S_STM07_IS(B1124,"83","2019-12-31","1",1000000000)</f>
        <v>0.70704958585</v>
      </c>
      <c r="R1124" s="6">
        <f>[1]!EM_S_FA_YOY_OR(B1124,"2019-12-31")</f>
        <v>-2.5180921777999998</v>
      </c>
      <c r="S1124" s="6">
        <f>[1]!EM_S_FA_YOY_OR(B1124,"2020-12-31")</f>
        <v>7.1286191561000001</v>
      </c>
      <c r="T1124" s="6">
        <f>[1]!EM_S_FA_YOY_OR(B1124,"2021-12-31")</f>
        <v>28.922980684300001</v>
      </c>
      <c r="U1124" s="6">
        <f>[1]!EM_S_FA_YOY_OR(B1124,"2022-12-31")</f>
        <v>-2.5837352324</v>
      </c>
      <c r="V1124" s="7">
        <f t="shared" si="104"/>
        <v>11.155954869333334</v>
      </c>
      <c r="W1124" s="8">
        <f t="shared" si="105"/>
        <v>16.134833797539496</v>
      </c>
      <c r="X1124" s="6">
        <f>[1]!EM_S_FA_YOY_NETPROFIT(B1124,"2019-12-31")</f>
        <v>-8.6181486548000006</v>
      </c>
      <c r="Y1124" s="6">
        <f>[1]!EM_S_FA_YOY_NETPROFIT(B1124,"2020-12-31")</f>
        <v>-16.260480391400002</v>
      </c>
      <c r="Z1124" s="6">
        <f>[1]!EM_S_FA_YOY_NETPROFIT(B1124,"2021-12-31")</f>
        <v>-535.77396990049999</v>
      </c>
      <c r="AA1124" s="6">
        <f>[1]!EM_S_FA_YOY_NETPROFIT(B1124,"2022-12-31")</f>
        <v>127.71679904219999</v>
      </c>
      <c r="AB1124" s="7">
        <f t="shared" si="106"/>
        <v>-141.43921708323333</v>
      </c>
      <c r="AC1124" s="8">
        <f t="shared" si="107"/>
        <v>349.00900734489119</v>
      </c>
    </row>
    <row r="1125" spans="1:29" ht="16.5" x14ac:dyDescent="0.45">
      <c r="A1125" s="9">
        <v>1205</v>
      </c>
      <c r="B1125" s="5" t="s">
        <v>4051</v>
      </c>
      <c r="C1125" s="5" t="s">
        <v>4052</v>
      </c>
      <c r="D1125" s="5" t="s">
        <v>4053</v>
      </c>
      <c r="E1125" s="5" t="s">
        <v>272</v>
      </c>
      <c r="F1125" s="5" t="s">
        <v>11778</v>
      </c>
      <c r="G1125" s="5">
        <v>29</v>
      </c>
      <c r="H1125" s="5">
        <v>3</v>
      </c>
      <c r="I1125" s="5">
        <f t="shared" si="102"/>
        <v>3</v>
      </c>
      <c r="J1125" s="5">
        <f t="shared" si="103"/>
        <v>5</v>
      </c>
      <c r="K1125" s="5"/>
      <c r="L1125" s="5"/>
      <c r="M1125" s="5"/>
      <c r="N1125" s="5"/>
      <c r="O1125" s="5" t="s">
        <v>4038</v>
      </c>
      <c r="P1125" s="6">
        <f>[1]!EM_S_INFO_EMPLOYEE(B1125,"2019")</f>
        <v>1919</v>
      </c>
      <c r="Q1125" s="6">
        <f>[1]!EM_S_STM07_IS(B1125,"83","2019-12-31","1",1000000000)</f>
        <v>0.67057044752999995</v>
      </c>
      <c r="R1125" s="6">
        <f>[1]!EM_S_FA_YOY_OR(B1125,"2019-12-31")</f>
        <v>11.723523506999999</v>
      </c>
      <c r="S1125" s="6">
        <f>[1]!EM_S_FA_YOY_OR(B1125,"2020-12-31")</f>
        <v>30.548457404400001</v>
      </c>
      <c r="T1125" s="6">
        <f>[1]!EM_S_FA_YOY_OR(B1125,"2021-12-31")</f>
        <v>30.934471809200002</v>
      </c>
      <c r="U1125" s="6">
        <f>[1]!EM_S_FA_YOY_OR(B1125,"2022-12-31")</f>
        <v>-13.708965002499999</v>
      </c>
      <c r="V1125" s="7">
        <f t="shared" si="104"/>
        <v>15.924654737033334</v>
      </c>
      <c r="W1125" s="8">
        <f t="shared" si="105"/>
        <v>25.664193264753582</v>
      </c>
      <c r="X1125" s="6">
        <f>[1]!EM_S_FA_YOY_NETPROFIT(B1125,"2019-12-31")</f>
        <v>54.182855396900003</v>
      </c>
      <c r="Y1125" s="6">
        <f>[1]!EM_S_FA_YOY_NETPROFIT(B1125,"2020-12-31")</f>
        <v>173.15563923069999</v>
      </c>
      <c r="Z1125" s="6">
        <f>[1]!EM_S_FA_YOY_NETPROFIT(B1125,"2021-12-31")</f>
        <v>-68.7580384627</v>
      </c>
      <c r="AA1125" s="6">
        <f>[1]!EM_S_FA_YOY_NETPROFIT(B1125,"2022-12-31")</f>
        <v>-2273.2930124822001</v>
      </c>
      <c r="AB1125" s="7">
        <f t="shared" si="106"/>
        <v>-722.96513723806675</v>
      </c>
      <c r="AC1125" s="8">
        <f t="shared" si="107"/>
        <v>1348.0608099907915</v>
      </c>
    </row>
    <row r="1126" spans="1:29" ht="16.5" x14ac:dyDescent="0.45">
      <c r="A1126" s="9">
        <v>1206</v>
      </c>
      <c r="B1126" s="5" t="s">
        <v>4054</v>
      </c>
      <c r="C1126" s="5" t="s">
        <v>4055</v>
      </c>
      <c r="D1126" s="5" t="s">
        <v>4056</v>
      </c>
      <c r="E1126" s="5" t="s">
        <v>33</v>
      </c>
      <c r="F1126" s="5" t="s">
        <v>11760</v>
      </c>
      <c r="G1126" s="5">
        <v>11</v>
      </c>
      <c r="H1126" s="5">
        <v>2</v>
      </c>
      <c r="I1126" s="5">
        <f t="shared" si="102"/>
        <v>3</v>
      </c>
      <c r="J1126" s="5">
        <f t="shared" si="103"/>
        <v>3</v>
      </c>
      <c r="K1126" s="5"/>
      <c r="L1126" s="5"/>
      <c r="M1126" s="5"/>
      <c r="N1126" s="5"/>
      <c r="O1126" s="5" t="s">
        <v>4057</v>
      </c>
      <c r="P1126" s="6">
        <f>[1]!EM_S_INFO_EMPLOYEE(B1126,"2019")</f>
        <v>2038</v>
      </c>
      <c r="Q1126" s="6">
        <f>[1]!EM_S_STM07_IS(B1126,"83","2019-12-31","1",1000000000)</f>
        <v>10.85282332265</v>
      </c>
      <c r="R1126" s="6">
        <f>[1]!EM_S_FA_YOY_OR(B1126,"2019-12-31")</f>
        <v>-27.624868345300001</v>
      </c>
      <c r="S1126" s="6">
        <f>[1]!EM_S_FA_YOY_OR(B1126,"2020-12-31")</f>
        <v>-63.520758438000001</v>
      </c>
      <c r="T1126" s="6">
        <f>[1]!EM_S_FA_YOY_OR(B1126,"2021-12-31")</f>
        <v>-24.2644679844</v>
      </c>
      <c r="U1126" s="6">
        <f>[1]!EM_S_FA_YOY_OR(B1126,"2022-12-31")</f>
        <v>-38.208042886400001</v>
      </c>
      <c r="V1126" s="7">
        <f t="shared" si="104"/>
        <v>-41.997756436266663</v>
      </c>
      <c r="W1126" s="8">
        <f t="shared" si="105"/>
        <v>19.900641488074804</v>
      </c>
      <c r="X1126" s="6">
        <f>[1]!EM_S_FA_YOY_NETPROFIT(B1126,"2019-12-31")</f>
        <v>143.90909086030001</v>
      </c>
      <c r="Y1126" s="6">
        <f>[1]!EM_S_FA_YOY_NETPROFIT(B1126,"2020-12-31")</f>
        <v>-6547.7010831532998</v>
      </c>
      <c r="Z1126" s="6">
        <f>[1]!EM_S_FA_YOY_NETPROFIT(B1126,"2021-12-31")</f>
        <v>47.4448288213</v>
      </c>
      <c r="AA1126" s="6">
        <f>[1]!EM_S_FA_YOY_NETPROFIT(B1126,"2022-12-31")</f>
        <v>-160.0973108542</v>
      </c>
      <c r="AB1126" s="7">
        <f t="shared" si="106"/>
        <v>-2220.1178550620666</v>
      </c>
      <c r="AC1126" s="8">
        <f t="shared" si="107"/>
        <v>3749.2333725680069</v>
      </c>
    </row>
    <row r="1127" spans="1:29" ht="16.5" x14ac:dyDescent="0.45">
      <c r="A1127" s="9">
        <v>1207</v>
      </c>
      <c r="B1127" s="5" t="s">
        <v>4058</v>
      </c>
      <c r="C1127" s="5" t="s">
        <v>4059</v>
      </c>
      <c r="D1127" s="5" t="s">
        <v>4060</v>
      </c>
      <c r="E1127" s="5" t="s">
        <v>120</v>
      </c>
      <c r="F1127" s="5" t="s">
        <v>11760</v>
      </c>
      <c r="G1127" s="5">
        <v>11</v>
      </c>
      <c r="H1127" s="5">
        <v>2</v>
      </c>
      <c r="I1127" s="5">
        <f t="shared" si="102"/>
        <v>3</v>
      </c>
      <c r="J1127" s="5">
        <f t="shared" si="103"/>
        <v>3</v>
      </c>
      <c r="K1127" s="5"/>
      <c r="L1127" s="5"/>
      <c r="M1127" s="5"/>
      <c r="N1127" s="5"/>
      <c r="O1127" s="5" t="s">
        <v>4038</v>
      </c>
      <c r="P1127" s="6">
        <f>[1]!EM_S_INFO_EMPLOYEE(B1127,"2019")</f>
        <v>2145</v>
      </c>
      <c r="Q1127" s="6">
        <f>[1]!EM_S_STM07_IS(B1127,"83","2019-12-31","1",1000000000)</f>
        <v>2.4137783659399998</v>
      </c>
      <c r="R1127" s="6">
        <f>[1]!EM_S_FA_YOY_OR(B1127,"2019-12-31")</f>
        <v>5.8389692741000001</v>
      </c>
      <c r="S1127" s="6">
        <f>[1]!EM_S_FA_YOY_OR(B1127,"2020-12-31")</f>
        <v>-1.9460306224999999</v>
      </c>
      <c r="T1127" s="6">
        <f>[1]!EM_S_FA_YOY_OR(B1127,"2021-12-31")</f>
        <v>33.075137378299999</v>
      </c>
      <c r="U1127" s="6">
        <f>[1]!EM_S_FA_YOY_OR(B1127,"2022-12-31")</f>
        <v>-9.9695869597000009</v>
      </c>
      <c r="V1127" s="7">
        <f t="shared" si="104"/>
        <v>7.0531732653666666</v>
      </c>
      <c r="W1127" s="8">
        <f t="shared" si="105"/>
        <v>22.889983099494597</v>
      </c>
      <c r="X1127" s="6">
        <f>[1]!EM_S_FA_YOY_NETPROFIT(B1127,"2019-12-31")</f>
        <v>-51.850234909000001</v>
      </c>
      <c r="Y1127" s="6">
        <f>[1]!EM_S_FA_YOY_NETPROFIT(B1127,"2020-12-31")</f>
        <v>-41.248208589900003</v>
      </c>
      <c r="Z1127" s="6">
        <f>[1]!EM_S_FA_YOY_NETPROFIT(B1127,"2021-12-31")</f>
        <v>284.59711394459998</v>
      </c>
      <c r="AA1127" s="6">
        <f>[1]!EM_S_FA_YOY_NETPROFIT(B1127,"2022-12-31")</f>
        <v>-18.7895773059</v>
      </c>
      <c r="AB1127" s="7">
        <f t="shared" si="106"/>
        <v>74.85310934959999</v>
      </c>
      <c r="AC1127" s="8">
        <f t="shared" si="107"/>
        <v>181.99040669070499</v>
      </c>
    </row>
    <row r="1128" spans="1:29" ht="16.5" x14ac:dyDescent="0.45">
      <c r="A1128" s="9">
        <v>1208</v>
      </c>
      <c r="B1128" s="5" t="s">
        <v>4061</v>
      </c>
      <c r="C1128" s="5" t="s">
        <v>4062</v>
      </c>
      <c r="D1128" s="5" t="s">
        <v>4063</v>
      </c>
      <c r="E1128" s="5" t="s">
        <v>240</v>
      </c>
      <c r="F1128" s="5" t="s">
        <v>58</v>
      </c>
      <c r="G1128" s="5">
        <v>10</v>
      </c>
      <c r="H1128" s="5">
        <v>2</v>
      </c>
      <c r="I1128" s="5">
        <f t="shared" si="102"/>
        <v>3</v>
      </c>
      <c r="J1128" s="5">
        <f t="shared" si="103"/>
        <v>3</v>
      </c>
      <c r="K1128" s="5"/>
      <c r="L1128" s="5"/>
      <c r="M1128" s="5"/>
      <c r="N1128" s="5"/>
      <c r="O1128" s="5" t="s">
        <v>4064</v>
      </c>
      <c r="P1128" s="6">
        <f>[1]!EM_S_INFO_EMPLOYEE(B1128,"2019")</f>
        <v>1328</v>
      </c>
      <c r="Q1128" s="6">
        <f>[1]!EM_S_STM07_IS(B1128,"83","2019-12-31","1",1000000000)</f>
        <v>1.0008179029299999</v>
      </c>
      <c r="R1128" s="6">
        <f>[1]!EM_S_FA_YOY_OR(B1128,"2019-12-31")</f>
        <v>20.507566113999999</v>
      </c>
      <c r="S1128" s="6">
        <f>[1]!EM_S_FA_YOY_OR(B1128,"2020-12-31")</f>
        <v>8.8322788952</v>
      </c>
      <c r="T1128" s="6">
        <f>[1]!EM_S_FA_YOY_OR(B1128,"2021-12-31")</f>
        <v>21.236513995799999</v>
      </c>
      <c r="U1128" s="6">
        <f>[1]!EM_S_FA_YOY_OR(B1128,"2022-12-31")</f>
        <v>30.5765782201</v>
      </c>
      <c r="V1128" s="7">
        <f t="shared" si="104"/>
        <v>20.215123703700002</v>
      </c>
      <c r="W1128" s="8">
        <f t="shared" si="105"/>
        <v>10.908073472401469</v>
      </c>
      <c r="X1128" s="6">
        <f>[1]!EM_S_FA_YOY_NETPROFIT(B1128,"2019-12-31")</f>
        <v>143.26090153749999</v>
      </c>
      <c r="Y1128" s="6">
        <f>[1]!EM_S_FA_YOY_NETPROFIT(B1128,"2020-12-31")</f>
        <v>-33.7470788547</v>
      </c>
      <c r="Z1128" s="6">
        <f>[1]!EM_S_FA_YOY_NETPROFIT(B1128,"2021-12-31")</f>
        <v>-32.392319462099998</v>
      </c>
      <c r="AA1128" s="6">
        <f>[1]!EM_S_FA_YOY_NETPROFIT(B1128,"2022-12-31")</f>
        <v>-53.364334190100003</v>
      </c>
      <c r="AB1128" s="7">
        <f t="shared" si="106"/>
        <v>-39.8345775023</v>
      </c>
      <c r="AC1128" s="8">
        <f t="shared" si="107"/>
        <v>11.736676713459437</v>
      </c>
    </row>
    <row r="1129" spans="1:29" ht="16.5" x14ac:dyDescent="0.45">
      <c r="A1129" s="9">
        <v>1209</v>
      </c>
      <c r="B1129" s="5" t="s">
        <v>4065</v>
      </c>
      <c r="C1129" s="5" t="s">
        <v>4066</v>
      </c>
      <c r="D1129" s="5" t="s">
        <v>4067</v>
      </c>
      <c r="E1129" s="5" t="s">
        <v>7</v>
      </c>
      <c r="F1129" s="5" t="s">
        <v>11762</v>
      </c>
      <c r="G1129" s="5">
        <v>13</v>
      </c>
      <c r="H1129" s="5">
        <v>2</v>
      </c>
      <c r="I1129" s="5">
        <f t="shared" si="102"/>
        <v>4</v>
      </c>
      <c r="J1129" s="5">
        <f t="shared" si="103"/>
        <v>7</v>
      </c>
      <c r="K1129" s="5"/>
      <c r="L1129" s="5"/>
      <c r="M1129" s="5"/>
      <c r="N1129" s="5"/>
      <c r="O1129" s="5" t="s">
        <v>4068</v>
      </c>
      <c r="P1129" s="6">
        <f>[1]!EM_S_INFO_EMPLOYEE(B1129,"2019")</f>
        <v>2744</v>
      </c>
      <c r="Q1129" s="6">
        <f>[1]!EM_S_STM07_IS(B1129,"83","2019-12-31","1",1000000000)</f>
        <v>1.4945807477799999</v>
      </c>
      <c r="R1129" s="6">
        <f>[1]!EM_S_FA_YOY_OR(B1129,"2019-12-31")</f>
        <v>19.261484287999998</v>
      </c>
      <c r="S1129" s="6">
        <f>[1]!EM_S_FA_YOY_OR(B1129,"2020-12-31")</f>
        <v>14.0321822084</v>
      </c>
      <c r="T1129" s="6">
        <f>[1]!EM_S_FA_YOY_OR(B1129,"2021-12-31")</f>
        <v>23.957868104599999</v>
      </c>
      <c r="U1129" s="6">
        <f>[1]!EM_S_FA_YOY_OR(B1129,"2022-12-31")</f>
        <v>-17.912855063599999</v>
      </c>
      <c r="V1129" s="7">
        <f t="shared" si="104"/>
        <v>6.6923984164666663</v>
      </c>
      <c r="W1129" s="8">
        <f t="shared" si="105"/>
        <v>21.87906954697241</v>
      </c>
      <c r="X1129" s="6">
        <f>[1]!EM_S_FA_YOY_NETPROFIT(B1129,"2019-12-31")</f>
        <v>35.457361143599996</v>
      </c>
      <c r="Y1129" s="6">
        <f>[1]!EM_S_FA_YOY_NETPROFIT(B1129,"2020-12-31")</f>
        <v>30.016604576199999</v>
      </c>
      <c r="Z1129" s="6">
        <f>[1]!EM_S_FA_YOY_NETPROFIT(B1129,"2021-12-31")</f>
        <v>26.8125360451</v>
      </c>
      <c r="AA1129" s="6">
        <f>[1]!EM_S_FA_YOY_NETPROFIT(B1129,"2022-12-31")</f>
        <v>-66.526660601700002</v>
      </c>
      <c r="AB1129" s="7">
        <f t="shared" si="106"/>
        <v>-3.2325066601333341</v>
      </c>
      <c r="AC1129" s="8">
        <f t="shared" si="107"/>
        <v>54.837751195431515</v>
      </c>
    </row>
    <row r="1130" spans="1:29" ht="16.5" x14ac:dyDescent="0.45">
      <c r="A1130" s="9">
        <v>1210</v>
      </c>
      <c r="B1130" s="5" t="s">
        <v>4069</v>
      </c>
      <c r="C1130" s="5" t="s">
        <v>4070</v>
      </c>
      <c r="D1130" s="5" t="s">
        <v>4071</v>
      </c>
      <c r="E1130" s="5" t="s">
        <v>259</v>
      </c>
      <c r="F1130" s="5" t="s">
        <v>11766</v>
      </c>
      <c r="G1130" s="5">
        <v>17</v>
      </c>
      <c r="H1130" s="5">
        <v>2</v>
      </c>
      <c r="I1130" s="5">
        <f t="shared" si="102"/>
        <v>2</v>
      </c>
      <c r="J1130" s="5">
        <f t="shared" si="103"/>
        <v>11</v>
      </c>
      <c r="K1130" s="5"/>
      <c r="L1130" s="5"/>
      <c r="M1130" s="5"/>
      <c r="N1130" s="5"/>
      <c r="O1130" s="5" t="s">
        <v>4064</v>
      </c>
      <c r="P1130" s="6">
        <f>[1]!EM_S_INFO_EMPLOYEE(B1130,"2019")</f>
        <v>1322</v>
      </c>
      <c r="Q1130" s="6">
        <f>[1]!EM_S_STM07_IS(B1130,"83","2019-12-31","1",1000000000)</f>
        <v>0.71490548322000003</v>
      </c>
      <c r="R1130" s="6">
        <f>[1]!EM_S_FA_YOY_OR(B1130,"2019-12-31")</f>
        <v>-26.0930326599</v>
      </c>
      <c r="S1130" s="6">
        <f>[1]!EM_S_FA_YOY_OR(B1130,"2020-12-31")</f>
        <v>1.0229472219</v>
      </c>
      <c r="T1130" s="6">
        <f>[1]!EM_S_FA_YOY_OR(B1130,"2021-12-31")</f>
        <v>30.712409213499999</v>
      </c>
      <c r="U1130" s="6">
        <f>[1]!EM_S_FA_YOY_OR(B1130,"2022-12-31")</f>
        <v>-18.054209515099998</v>
      </c>
      <c r="V1130" s="7">
        <f t="shared" si="104"/>
        <v>4.5603823067666669</v>
      </c>
      <c r="W1130" s="8">
        <f t="shared" si="105"/>
        <v>24.575004797352417</v>
      </c>
      <c r="X1130" s="6">
        <f>[1]!EM_S_FA_YOY_NETPROFIT(B1130,"2019-12-31")</f>
        <v>-28.784012427899999</v>
      </c>
      <c r="Y1130" s="6">
        <f>[1]!EM_S_FA_YOY_NETPROFIT(B1130,"2020-12-31")</f>
        <v>-119.3607066168</v>
      </c>
      <c r="Z1130" s="6">
        <f>[1]!EM_S_FA_YOY_NETPROFIT(B1130,"2021-12-31")</f>
        <v>209.6605262418</v>
      </c>
      <c r="AA1130" s="6">
        <f>[1]!EM_S_FA_YOY_NETPROFIT(B1130,"2022-12-31")</f>
        <v>-63.884307759800002</v>
      </c>
      <c r="AB1130" s="7">
        <f t="shared" si="106"/>
        <v>8.8051706217333319</v>
      </c>
      <c r="AC1130" s="8">
        <f t="shared" si="107"/>
        <v>176.14358665158042</v>
      </c>
    </row>
    <row r="1131" spans="1:29" ht="16.5" x14ac:dyDescent="0.45">
      <c r="A1131" s="9">
        <v>1211</v>
      </c>
      <c r="B1131" s="5" t="s">
        <v>4072</v>
      </c>
      <c r="C1131" s="5" t="s">
        <v>4073</v>
      </c>
      <c r="D1131" s="5" t="s">
        <v>4074</v>
      </c>
      <c r="E1131" s="5" t="s">
        <v>288</v>
      </c>
      <c r="F1131" s="5" t="s">
        <v>11778</v>
      </c>
      <c r="G1131" s="5">
        <v>29</v>
      </c>
      <c r="H1131" s="5">
        <v>3</v>
      </c>
      <c r="I1131" s="5">
        <f t="shared" si="102"/>
        <v>3</v>
      </c>
      <c r="J1131" s="5">
        <f t="shared" si="103"/>
        <v>5</v>
      </c>
      <c r="K1131" s="5"/>
      <c r="L1131" s="5"/>
      <c r="M1131" s="5"/>
      <c r="N1131" s="5"/>
      <c r="O1131" s="5" t="s">
        <v>4075</v>
      </c>
      <c r="P1131" s="6">
        <f>[1]!EM_S_INFO_EMPLOYEE(B1131,"2019")</f>
        <v>5210</v>
      </c>
      <c r="Q1131" s="6">
        <f>[1]!EM_S_STM07_IS(B1131,"83","2019-12-31","1",1000000000)</f>
        <v>16.82236211363</v>
      </c>
      <c r="R1131" s="6">
        <f>[1]!EM_S_FA_YOY_OR(B1131,"2019-12-31")</f>
        <v>91.632250679999999</v>
      </c>
      <c r="S1131" s="6">
        <f>[1]!EM_S_FA_YOY_OR(B1131,"2020-12-31")</f>
        <v>43.2714300847</v>
      </c>
      <c r="T1131" s="6">
        <f>[1]!EM_S_FA_YOY_OR(B1131,"2021-12-31")</f>
        <v>-19.051314512099999</v>
      </c>
      <c r="U1131" s="6">
        <f>[1]!EM_S_FA_YOY_OR(B1131,"2022-12-31")</f>
        <v>-17.394462877399999</v>
      </c>
      <c r="V1131" s="7">
        <f t="shared" si="104"/>
        <v>2.2752175650666673</v>
      </c>
      <c r="W1131" s="8">
        <f t="shared" si="105"/>
        <v>35.513425208659577</v>
      </c>
      <c r="X1131" s="6">
        <f>[1]!EM_S_FA_YOY_NETPROFIT(B1131,"2019-12-31")</f>
        <v>44.597151955500003</v>
      </c>
      <c r="Y1131" s="6">
        <f>[1]!EM_S_FA_YOY_NETPROFIT(B1131,"2020-12-31")</f>
        <v>227.65657559830001</v>
      </c>
      <c r="Z1131" s="6">
        <f>[1]!EM_S_FA_YOY_NETPROFIT(B1131,"2021-12-31")</f>
        <v>-186.99946688430001</v>
      </c>
      <c r="AA1131" s="6">
        <f>[1]!EM_S_FA_YOY_NETPROFIT(B1131,"2022-12-31")</f>
        <v>111.7527418177</v>
      </c>
      <c r="AB1131" s="7">
        <f t="shared" si="106"/>
        <v>50.803283510566665</v>
      </c>
      <c r="AC1131" s="8">
        <f t="shared" si="107"/>
        <v>213.94166434517302</v>
      </c>
    </row>
    <row r="1132" spans="1:29" ht="16.5" x14ac:dyDescent="0.45">
      <c r="A1132" s="9">
        <v>1212</v>
      </c>
      <c r="B1132" s="5" t="s">
        <v>4076</v>
      </c>
      <c r="C1132" s="5" t="s">
        <v>4077</v>
      </c>
      <c r="D1132" s="5" t="s">
        <v>4078</v>
      </c>
      <c r="E1132" s="5" t="s">
        <v>514</v>
      </c>
      <c r="F1132" s="5" t="s">
        <v>11765</v>
      </c>
      <c r="G1132" s="5">
        <v>16</v>
      </c>
      <c r="H1132" s="5">
        <v>3</v>
      </c>
      <c r="I1132" s="5">
        <f t="shared" si="102"/>
        <v>1</v>
      </c>
      <c r="J1132" s="5">
        <f t="shared" si="103"/>
        <v>9</v>
      </c>
      <c r="K1132" s="5"/>
      <c r="L1132" s="5"/>
      <c r="M1132" s="5"/>
      <c r="N1132" s="5"/>
      <c r="O1132" s="5" t="s">
        <v>4079</v>
      </c>
      <c r="P1132" s="6">
        <f>[1]!EM_S_INFO_EMPLOYEE(B1132,"2019")</f>
        <v>27644</v>
      </c>
      <c r="Q1132" s="6">
        <f>[1]!EM_S_STM07_IS(B1132,"83","2019-12-31","1",1000000000)</f>
        <v>10.47909310569</v>
      </c>
      <c r="R1132" s="6">
        <f>[1]!EM_S_FA_YOY_OR(B1132,"2019-12-31")</f>
        <v>14.197745751799999</v>
      </c>
      <c r="S1132" s="6">
        <f>[1]!EM_S_FA_YOY_OR(B1132,"2020-12-31")</f>
        <v>20.776522661800001</v>
      </c>
      <c r="T1132" s="6">
        <f>[1]!EM_S_FA_YOY_OR(B1132,"2021-12-31")</f>
        <v>15.2581676017</v>
      </c>
      <c r="U1132" s="6">
        <f>[1]!EM_S_FA_YOY_OR(B1132,"2022-12-31")</f>
        <v>19.4977447793</v>
      </c>
      <c r="V1132" s="7">
        <f t="shared" si="104"/>
        <v>18.510811680933333</v>
      </c>
      <c r="W1132" s="8">
        <f t="shared" si="105"/>
        <v>2.8885270204416535</v>
      </c>
      <c r="X1132" s="6">
        <f>[1]!EM_S_FA_YOY_NETPROFIT(B1132,"2019-12-31")</f>
        <v>16.073081050199999</v>
      </c>
      <c r="Y1132" s="6">
        <f>[1]!EM_S_FA_YOY_NETPROFIT(B1132,"2020-12-31")</f>
        <v>30.8042359224</v>
      </c>
      <c r="Z1132" s="6">
        <f>[1]!EM_S_FA_YOY_NETPROFIT(B1132,"2021-12-31")</f>
        <v>16.224806257200001</v>
      </c>
      <c r="AA1132" s="6">
        <f>[1]!EM_S_FA_YOY_NETPROFIT(B1132,"2022-12-31")</f>
        <v>10.441651578</v>
      </c>
      <c r="AB1132" s="7">
        <f t="shared" si="106"/>
        <v>19.156897919199999</v>
      </c>
      <c r="AC1132" s="8">
        <f t="shared" si="107"/>
        <v>10.493168321888229</v>
      </c>
    </row>
    <row r="1133" spans="1:29" ht="16.5" x14ac:dyDescent="0.45">
      <c r="A1133" s="9">
        <v>1213</v>
      </c>
      <c r="B1133" s="5" t="s">
        <v>4080</v>
      </c>
      <c r="C1133" s="5" t="s">
        <v>4081</v>
      </c>
      <c r="D1133" s="5" t="s">
        <v>4082</v>
      </c>
      <c r="E1133" s="5" t="s">
        <v>240</v>
      </c>
      <c r="F1133" s="5" t="s">
        <v>11765</v>
      </c>
      <c r="G1133" s="5">
        <v>16</v>
      </c>
      <c r="H1133" s="5">
        <v>3</v>
      </c>
      <c r="I1133" s="5">
        <f t="shared" si="102"/>
        <v>1</v>
      </c>
      <c r="J1133" s="5">
        <f t="shared" si="103"/>
        <v>9</v>
      </c>
      <c r="K1133" s="5"/>
      <c r="L1133" s="5"/>
      <c r="M1133" s="5"/>
      <c r="N1133" s="5"/>
      <c r="O1133" s="5" t="s">
        <v>4083</v>
      </c>
      <c r="P1133" s="6">
        <f>[1]!EM_S_INFO_EMPLOYEE(B1133,"2019")</f>
        <v>1361</v>
      </c>
      <c r="Q1133" s="6">
        <f>[1]!EM_S_STM07_IS(B1133,"83","2019-12-31","1",1000000000)</f>
        <v>0.92112227668000002</v>
      </c>
      <c r="R1133" s="6">
        <f>[1]!EM_S_FA_YOY_OR(B1133,"2019-12-31")</f>
        <v>4.0844799460000001</v>
      </c>
      <c r="S1133" s="6">
        <f>[1]!EM_S_FA_YOY_OR(B1133,"2020-12-31")</f>
        <v>-31.312573502100001</v>
      </c>
      <c r="T1133" s="6">
        <f>[1]!EM_S_FA_YOY_OR(B1133,"2021-12-31")</f>
        <v>19.830293257699999</v>
      </c>
      <c r="U1133" s="6">
        <f>[1]!EM_S_FA_YOY_OR(B1133,"2022-12-31")</f>
        <v>16.937105174700001</v>
      </c>
      <c r="V1133" s="7">
        <f t="shared" si="104"/>
        <v>1.8182749767666664</v>
      </c>
      <c r="W1133" s="8">
        <f t="shared" si="105"/>
        <v>28.728600296883933</v>
      </c>
      <c r="X1133" s="6">
        <f>[1]!EM_S_FA_YOY_NETPROFIT(B1133,"2019-12-31")</f>
        <v>10.3917282268</v>
      </c>
      <c r="Y1133" s="6">
        <f>[1]!EM_S_FA_YOY_NETPROFIT(B1133,"2020-12-31")</f>
        <v>-74.482343878799995</v>
      </c>
      <c r="Z1133" s="6">
        <f>[1]!EM_S_FA_YOY_NETPROFIT(B1133,"2021-12-31")</f>
        <v>189.65683682229999</v>
      </c>
      <c r="AA1133" s="6">
        <f>[1]!EM_S_FA_YOY_NETPROFIT(B1133,"2022-12-31")</f>
        <v>40.409489172299999</v>
      </c>
      <c r="AB1133" s="7">
        <f t="shared" si="106"/>
        <v>51.861327371933328</v>
      </c>
      <c r="AC1133" s="8">
        <f t="shared" si="107"/>
        <v>132.44144043302697</v>
      </c>
    </row>
    <row r="1134" spans="1:29" ht="16.5" x14ac:dyDescent="0.45">
      <c r="A1134" s="9">
        <v>1214</v>
      </c>
      <c r="B1134" s="5" t="s">
        <v>4084</v>
      </c>
      <c r="C1134" s="5" t="s">
        <v>4085</v>
      </c>
      <c r="D1134" s="5" t="s">
        <v>4086</v>
      </c>
      <c r="E1134" s="5" t="s">
        <v>474</v>
      </c>
      <c r="F1134" s="5" t="s">
        <v>11762</v>
      </c>
      <c r="G1134" s="5">
        <v>13</v>
      </c>
      <c r="H1134" s="5">
        <v>2</v>
      </c>
      <c r="I1134" s="5">
        <f t="shared" si="102"/>
        <v>4</v>
      </c>
      <c r="J1134" s="5">
        <f t="shared" si="103"/>
        <v>7</v>
      </c>
      <c r="K1134" s="5"/>
      <c r="L1134" s="5"/>
      <c r="M1134" s="5"/>
      <c r="N1134" s="5"/>
      <c r="O1134" s="5" t="s">
        <v>4087</v>
      </c>
      <c r="P1134" s="6">
        <f>[1]!EM_S_INFO_EMPLOYEE(B1134,"2019")</f>
        <v>559</v>
      </c>
      <c r="Q1134" s="6">
        <f>[1]!EM_S_STM07_IS(B1134,"83","2019-12-31","1",1000000000)</f>
        <v>0.17807730392000001</v>
      </c>
      <c r="R1134" s="6">
        <f>[1]!EM_S_FA_YOY_OR(B1134,"2019-12-31")</f>
        <v>0.68849784749999998</v>
      </c>
      <c r="S1134" s="6">
        <f>[1]!EM_S_FA_YOY_OR(B1134,"2020-12-31")</f>
        <v>-4.9878862351000004</v>
      </c>
      <c r="T1134" s="6">
        <f>[1]!EM_S_FA_YOY_OR(B1134,"2021-12-31")</f>
        <v>31.557222493600001</v>
      </c>
      <c r="U1134" s="6">
        <f>[1]!EM_S_FA_YOY_OR(B1134,"2022-12-31")</f>
        <v>13.6670184287</v>
      </c>
      <c r="V1134" s="7">
        <f t="shared" si="104"/>
        <v>13.412118229066669</v>
      </c>
      <c r="W1134" s="8">
        <f t="shared" si="105"/>
        <v>18.27388775225338</v>
      </c>
      <c r="X1134" s="6">
        <f>[1]!EM_S_FA_YOY_NETPROFIT(B1134,"2019-12-31")</f>
        <v>4.7629017455999998</v>
      </c>
      <c r="Y1134" s="6">
        <f>[1]!EM_S_FA_YOY_NETPROFIT(B1134,"2020-12-31")</f>
        <v>-50.091732062600002</v>
      </c>
      <c r="Z1134" s="6">
        <f>[1]!EM_S_FA_YOY_NETPROFIT(B1134,"2021-12-31")</f>
        <v>123.8530698604</v>
      </c>
      <c r="AA1134" s="6">
        <f>[1]!EM_S_FA_YOY_NETPROFIT(B1134,"2022-12-31")</f>
        <v>25.6835731645</v>
      </c>
      <c r="AB1134" s="7">
        <f t="shared" si="106"/>
        <v>33.148303654099998</v>
      </c>
      <c r="AC1134" s="8">
        <f t="shared" si="107"/>
        <v>87.212328142125045</v>
      </c>
    </row>
    <row r="1135" spans="1:29" ht="16.5" x14ac:dyDescent="0.45">
      <c r="A1135" s="9">
        <v>1215</v>
      </c>
      <c r="B1135" s="5" t="s">
        <v>4088</v>
      </c>
      <c r="C1135" s="5" t="s">
        <v>4089</v>
      </c>
      <c r="D1135" s="5" t="s">
        <v>4090</v>
      </c>
      <c r="E1135" s="5" t="s">
        <v>259</v>
      </c>
      <c r="F1135" s="5" t="s">
        <v>11756</v>
      </c>
      <c r="G1135" s="5">
        <v>6</v>
      </c>
      <c r="H1135" s="5">
        <v>2</v>
      </c>
      <c r="I1135" s="5">
        <f t="shared" si="102"/>
        <v>2</v>
      </c>
      <c r="J1135" s="5">
        <f t="shared" si="103"/>
        <v>11</v>
      </c>
      <c r="K1135" s="5"/>
      <c r="L1135" s="5"/>
      <c r="M1135" s="5"/>
      <c r="N1135" s="5"/>
      <c r="O1135" s="5" t="s">
        <v>4091</v>
      </c>
      <c r="P1135" s="6">
        <f>[1]!EM_S_INFO_EMPLOYEE(B1135,"2019")</f>
        <v>1455</v>
      </c>
      <c r="Q1135" s="6">
        <f>[1]!EM_S_STM07_IS(B1135,"83","2019-12-31","1",1000000000)</f>
        <v>1.0025307159700001</v>
      </c>
      <c r="R1135" s="6">
        <f>[1]!EM_S_FA_YOY_OR(B1135,"2019-12-31")</f>
        <v>6.7691679212000002</v>
      </c>
      <c r="S1135" s="6">
        <f>[1]!EM_S_FA_YOY_OR(B1135,"2020-12-31")</f>
        <v>-19.391213448399998</v>
      </c>
      <c r="T1135" s="6">
        <f>[1]!EM_S_FA_YOY_OR(B1135,"2021-12-31")</f>
        <v>13.745475197299999</v>
      </c>
      <c r="U1135" s="6">
        <f>[1]!EM_S_FA_YOY_OR(B1135,"2022-12-31")</f>
        <v>33.792912095600002</v>
      </c>
      <c r="V1135" s="7">
        <f t="shared" si="104"/>
        <v>9.3823912815000003</v>
      </c>
      <c r="W1135" s="8">
        <f t="shared" si="105"/>
        <v>26.859173077595351</v>
      </c>
      <c r="X1135" s="6">
        <f>[1]!EM_S_FA_YOY_NETPROFIT(B1135,"2019-12-31")</f>
        <v>-20.2202432124</v>
      </c>
      <c r="Y1135" s="6">
        <f>[1]!EM_S_FA_YOY_NETPROFIT(B1135,"2020-12-31")</f>
        <v>10.816812153800001</v>
      </c>
      <c r="Z1135" s="6">
        <f>[1]!EM_S_FA_YOY_NETPROFIT(B1135,"2021-12-31")</f>
        <v>53.624091669000002</v>
      </c>
      <c r="AA1135" s="6">
        <f>[1]!EM_S_FA_YOY_NETPROFIT(B1135,"2022-12-31")</f>
        <v>-1.1930250922000001</v>
      </c>
      <c r="AB1135" s="7">
        <f t="shared" si="106"/>
        <v>21.082626243533337</v>
      </c>
      <c r="AC1135" s="8">
        <f t="shared" si="107"/>
        <v>28.814393568084753</v>
      </c>
    </row>
    <row r="1136" spans="1:29" ht="16.5" x14ac:dyDescent="0.45">
      <c r="A1136" s="9">
        <v>1216</v>
      </c>
      <c r="B1136" s="5" t="s">
        <v>4092</v>
      </c>
      <c r="C1136" s="5" t="s">
        <v>4093</v>
      </c>
      <c r="D1136" s="5" t="s">
        <v>4094</v>
      </c>
      <c r="E1136" s="5" t="s">
        <v>176</v>
      </c>
      <c r="F1136" s="5" t="s">
        <v>11760</v>
      </c>
      <c r="G1136" s="5">
        <v>11</v>
      </c>
      <c r="H1136" s="5">
        <v>2</v>
      </c>
      <c r="I1136" s="5">
        <f t="shared" si="102"/>
        <v>3</v>
      </c>
      <c r="J1136" s="5">
        <f t="shared" si="103"/>
        <v>3</v>
      </c>
      <c r="K1136" s="5"/>
      <c r="L1136" s="5"/>
      <c r="M1136" s="5"/>
      <c r="N1136" s="5"/>
      <c r="O1136" s="5" t="s">
        <v>4068</v>
      </c>
      <c r="P1136" s="6">
        <f>[1]!EM_S_INFO_EMPLOYEE(B1136,"2019")</f>
        <v>794</v>
      </c>
      <c r="Q1136" s="6">
        <f>[1]!EM_S_STM07_IS(B1136,"83","2019-12-31","1",1000000000)</f>
        <v>2.2736468589099998</v>
      </c>
      <c r="R1136" s="6">
        <f>[1]!EM_S_FA_YOY_OR(B1136,"2019-12-31")</f>
        <v>-15.562290045899999</v>
      </c>
      <c r="S1136" s="6">
        <f>[1]!EM_S_FA_YOY_OR(B1136,"2020-12-31")</f>
        <v>-7.2209173313999999</v>
      </c>
      <c r="T1136" s="6">
        <f>[1]!EM_S_FA_YOY_OR(B1136,"2021-12-31")</f>
        <v>74.455295402499999</v>
      </c>
      <c r="U1136" s="6">
        <f>[1]!EM_S_FA_YOY_OR(B1136,"2022-12-31")</f>
        <v>14.2865336989</v>
      </c>
      <c r="V1136" s="7">
        <f t="shared" si="104"/>
        <v>27.173637256666666</v>
      </c>
      <c r="W1136" s="8">
        <f t="shared" si="105"/>
        <v>42.335670659855786</v>
      </c>
      <c r="X1136" s="6">
        <f>[1]!EM_S_FA_YOY_NETPROFIT(B1136,"2019-12-31")</f>
        <v>13.097915824399999</v>
      </c>
      <c r="Y1136" s="6">
        <f>[1]!EM_S_FA_YOY_NETPROFIT(B1136,"2020-12-31")</f>
        <v>-9.9601533031000002</v>
      </c>
      <c r="Z1136" s="6">
        <f>[1]!EM_S_FA_YOY_NETPROFIT(B1136,"2021-12-31")</f>
        <v>17.602201688000001</v>
      </c>
      <c r="AA1136" s="6">
        <f>[1]!EM_S_FA_YOY_NETPROFIT(B1136,"2022-12-31")</f>
        <v>40.136975294800003</v>
      </c>
      <c r="AB1136" s="7">
        <f t="shared" si="106"/>
        <v>15.926341226566668</v>
      </c>
      <c r="AC1136" s="8">
        <f t="shared" si="107"/>
        <v>25.090575016393693</v>
      </c>
    </row>
    <row r="1137" spans="1:29" ht="16.5" x14ac:dyDescent="0.45">
      <c r="A1137" s="9">
        <v>1217</v>
      </c>
      <c r="B1137" s="5" t="s">
        <v>4095</v>
      </c>
      <c r="C1137" s="5" t="s">
        <v>4096</v>
      </c>
      <c r="D1137" s="5" t="s">
        <v>4097</v>
      </c>
      <c r="E1137" s="5" t="s">
        <v>240</v>
      </c>
      <c r="F1137" s="5" t="s">
        <v>11778</v>
      </c>
      <c r="G1137" s="5">
        <v>29</v>
      </c>
      <c r="H1137" s="5">
        <v>3</v>
      </c>
      <c r="I1137" s="5">
        <f t="shared" si="102"/>
        <v>3</v>
      </c>
      <c r="J1137" s="5">
        <f t="shared" si="103"/>
        <v>5</v>
      </c>
      <c r="K1137" s="5"/>
      <c r="L1137" s="5"/>
      <c r="M1137" s="5"/>
      <c r="N1137" s="5"/>
      <c r="O1137" s="5" t="s">
        <v>4098</v>
      </c>
      <c r="P1137" s="6">
        <f>[1]!EM_S_INFO_EMPLOYEE(B1137,"2019")</f>
        <v>1433</v>
      </c>
      <c r="Q1137" s="6">
        <f>[1]!EM_S_STM07_IS(B1137,"83","2019-12-31","1",1000000000)</f>
        <v>1.4707571990999999</v>
      </c>
      <c r="R1137" s="6">
        <f>[1]!EM_S_FA_YOY_OR(B1137,"2019-12-31")</f>
        <v>13.3797380198</v>
      </c>
      <c r="S1137" s="6">
        <f>[1]!EM_S_FA_YOY_OR(B1137,"2020-12-31")</f>
        <v>11.303029693299999</v>
      </c>
      <c r="T1137" s="6">
        <f>[1]!EM_S_FA_YOY_OR(B1137,"2021-12-31")</f>
        <v>21.243138992999999</v>
      </c>
      <c r="U1137" s="6">
        <f>[1]!EM_S_FA_YOY_OR(B1137,"2022-12-31")</f>
        <v>-5.5197203320000003</v>
      </c>
      <c r="V1137" s="7">
        <f t="shared" si="104"/>
        <v>9.0088161181000004</v>
      </c>
      <c r="W1137" s="8">
        <f t="shared" si="105"/>
        <v>13.528127060273674</v>
      </c>
      <c r="X1137" s="6">
        <f>[1]!EM_S_FA_YOY_NETPROFIT(B1137,"2019-12-31")</f>
        <v>180.57390590329999</v>
      </c>
      <c r="Y1137" s="6">
        <f>[1]!EM_S_FA_YOY_NETPROFIT(B1137,"2020-12-31")</f>
        <v>-15.498335179</v>
      </c>
      <c r="Z1137" s="6">
        <f>[1]!EM_S_FA_YOY_NETPROFIT(B1137,"2021-12-31")</f>
        <v>45.154373670399998</v>
      </c>
      <c r="AA1137" s="6">
        <f>[1]!EM_S_FA_YOY_NETPROFIT(B1137,"2022-12-31")</f>
        <v>-34.947397159200001</v>
      </c>
      <c r="AB1137" s="7">
        <f t="shared" si="106"/>
        <v>-1.7637862226000014</v>
      </c>
      <c r="AC1137" s="8">
        <f t="shared" si="107"/>
        <v>41.779801325356374</v>
      </c>
    </row>
    <row r="1138" spans="1:29" ht="16.5" x14ac:dyDescent="0.45">
      <c r="A1138" s="9">
        <v>1218</v>
      </c>
      <c r="B1138" s="5" t="s">
        <v>4099</v>
      </c>
      <c r="C1138" s="5" t="s">
        <v>4100</v>
      </c>
      <c r="D1138" s="5" t="s">
        <v>4101</v>
      </c>
      <c r="E1138" s="5" t="s">
        <v>7</v>
      </c>
      <c r="F1138" s="5" t="s">
        <v>11757</v>
      </c>
      <c r="G1138" s="5">
        <v>7</v>
      </c>
      <c r="H1138" s="5">
        <v>2</v>
      </c>
      <c r="I1138" s="5">
        <f t="shared" si="102"/>
        <v>4</v>
      </c>
      <c r="J1138" s="5">
        <f t="shared" si="103"/>
        <v>11</v>
      </c>
      <c r="K1138" s="5"/>
      <c r="L1138" s="5"/>
      <c r="M1138" s="5"/>
      <c r="N1138" s="5"/>
      <c r="O1138" s="5" t="s">
        <v>4102</v>
      </c>
      <c r="P1138" s="6">
        <f>[1]!EM_S_INFO_EMPLOYEE(B1138,"2019")</f>
        <v>3113</v>
      </c>
      <c r="Q1138" s="6">
        <f>[1]!EM_S_STM07_IS(B1138,"83","2019-12-31","1",1000000000)</f>
        <v>2.9318203438100001</v>
      </c>
      <c r="R1138" s="6">
        <f>[1]!EM_S_FA_YOY_OR(B1138,"2019-12-31")</f>
        <v>-0.82351350270000001</v>
      </c>
      <c r="S1138" s="6">
        <f>[1]!EM_S_FA_YOY_OR(B1138,"2020-12-31")</f>
        <v>-13.138476643500001</v>
      </c>
      <c r="T1138" s="6">
        <f>[1]!EM_S_FA_YOY_OR(B1138,"2021-12-31")</f>
        <v>22.133421611700001</v>
      </c>
      <c r="U1138" s="6">
        <f>[1]!EM_S_FA_YOY_OR(B1138,"2022-12-31")</f>
        <v>31.122486176500001</v>
      </c>
      <c r="V1138" s="7">
        <f t="shared" si="104"/>
        <v>13.372477048233334</v>
      </c>
      <c r="W1138" s="8">
        <f t="shared" si="105"/>
        <v>23.394952867476732</v>
      </c>
      <c r="X1138" s="6">
        <f>[1]!EM_S_FA_YOY_NETPROFIT(B1138,"2019-12-31")</f>
        <v>88.423910000099994</v>
      </c>
      <c r="Y1138" s="6">
        <f>[1]!EM_S_FA_YOY_NETPROFIT(B1138,"2020-12-31")</f>
        <v>-59.3068059748</v>
      </c>
      <c r="Z1138" s="6">
        <f>[1]!EM_S_FA_YOY_NETPROFIT(B1138,"2021-12-31")</f>
        <v>-760.73968876599997</v>
      </c>
      <c r="AA1138" s="6">
        <f>[1]!EM_S_FA_YOY_NETPROFIT(B1138,"2022-12-31")</f>
        <v>132.38688173169999</v>
      </c>
      <c r="AB1138" s="7">
        <f t="shared" si="106"/>
        <v>-229.21987100303332</v>
      </c>
      <c r="AC1138" s="8">
        <f t="shared" si="107"/>
        <v>470.18252305111497</v>
      </c>
    </row>
    <row r="1139" spans="1:29" ht="16.5" x14ac:dyDescent="0.45">
      <c r="A1139" s="9">
        <v>1219</v>
      </c>
      <c r="B1139" s="5" t="s">
        <v>4103</v>
      </c>
      <c r="C1139" s="5" t="s">
        <v>4104</v>
      </c>
      <c r="D1139" s="5" t="s">
        <v>4105</v>
      </c>
      <c r="E1139" s="5" t="s">
        <v>120</v>
      </c>
      <c r="F1139" s="5" t="s">
        <v>11773</v>
      </c>
      <c r="G1139" s="5">
        <v>24</v>
      </c>
      <c r="H1139" s="5">
        <v>2</v>
      </c>
      <c r="I1139" s="5">
        <f t="shared" si="102"/>
        <v>1</v>
      </c>
      <c r="J1139" s="5">
        <f t="shared" si="103"/>
        <v>11</v>
      </c>
      <c r="K1139" s="5"/>
      <c r="L1139" s="5"/>
      <c r="M1139" s="5"/>
      <c r="N1139" s="5"/>
      <c r="O1139" s="5" t="s">
        <v>4106</v>
      </c>
      <c r="P1139" s="6">
        <f>[1]!EM_S_INFO_EMPLOYEE(B1139,"2019")</f>
        <v>3828</v>
      </c>
      <c r="Q1139" s="6">
        <f>[1]!EM_S_STM07_IS(B1139,"83","2019-12-31","1",1000000000)</f>
        <v>2.8326745770100001</v>
      </c>
      <c r="R1139" s="6">
        <f>[1]!EM_S_FA_YOY_OR(B1139,"2019-12-31")</f>
        <v>86.460509634800005</v>
      </c>
      <c r="S1139" s="6">
        <f>[1]!EM_S_FA_YOY_OR(B1139,"2020-12-31")</f>
        <v>54.908295259699997</v>
      </c>
      <c r="T1139" s="6">
        <f>[1]!EM_S_FA_YOY_OR(B1139,"2021-12-31")</f>
        <v>7.9652295530000004</v>
      </c>
      <c r="U1139" s="6">
        <f>[1]!EM_S_FA_YOY_OR(B1139,"2022-12-31")</f>
        <v>5.8847500470999998</v>
      </c>
      <c r="V1139" s="7">
        <f t="shared" si="104"/>
        <v>22.919424953266667</v>
      </c>
      <c r="W1139" s="8">
        <f t="shared" si="105"/>
        <v>27.722697674558596</v>
      </c>
      <c r="X1139" s="6">
        <f>[1]!EM_S_FA_YOY_NETPROFIT(B1139,"2019-12-31")</f>
        <v>65.466539789799995</v>
      </c>
      <c r="Y1139" s="6">
        <f>[1]!EM_S_FA_YOY_NETPROFIT(B1139,"2020-12-31")</f>
        <v>24.197483277300002</v>
      </c>
      <c r="Z1139" s="6">
        <f>[1]!EM_S_FA_YOY_NETPROFIT(B1139,"2021-12-31")</f>
        <v>-22.061260117900002</v>
      </c>
      <c r="AA1139" s="6">
        <f>[1]!EM_S_FA_YOY_NETPROFIT(B1139,"2022-12-31")</f>
        <v>-32.122652847200001</v>
      </c>
      <c r="AB1139" s="7">
        <f t="shared" si="106"/>
        <v>-9.9954765626000004</v>
      </c>
      <c r="AC1139" s="8">
        <f t="shared" si="107"/>
        <v>30.036257804078449</v>
      </c>
    </row>
    <row r="1140" spans="1:29" ht="16.5" x14ac:dyDescent="0.45">
      <c r="A1140" s="9">
        <v>1220</v>
      </c>
      <c r="B1140" s="5" t="s">
        <v>4107</v>
      </c>
      <c r="C1140" s="5" t="s">
        <v>4108</v>
      </c>
      <c r="D1140" s="5" t="s">
        <v>4109</v>
      </c>
      <c r="E1140" s="5" t="s">
        <v>7</v>
      </c>
      <c r="F1140" s="5" t="s">
        <v>11775</v>
      </c>
      <c r="G1140" s="5">
        <v>26</v>
      </c>
      <c r="H1140" s="5">
        <v>2</v>
      </c>
      <c r="I1140" s="5">
        <f t="shared" si="102"/>
        <v>3</v>
      </c>
      <c r="J1140" s="5">
        <f t="shared" si="103"/>
        <v>3</v>
      </c>
      <c r="K1140" s="5"/>
      <c r="L1140" s="5"/>
      <c r="M1140" s="5"/>
      <c r="N1140" s="5"/>
      <c r="O1140" s="5" t="s">
        <v>4102</v>
      </c>
      <c r="P1140" s="6">
        <f>[1]!EM_S_INFO_EMPLOYEE(B1140,"2019")</f>
        <v>2120</v>
      </c>
      <c r="Q1140" s="6">
        <f>[1]!EM_S_STM07_IS(B1140,"83","2019-12-31","1",1000000000)</f>
        <v>1.32560118701</v>
      </c>
      <c r="R1140" s="6">
        <f>[1]!EM_S_FA_YOY_OR(B1140,"2019-12-31")</f>
        <v>45.399783846200002</v>
      </c>
      <c r="S1140" s="6">
        <f>[1]!EM_S_FA_YOY_OR(B1140,"2020-12-31")</f>
        <v>16.296455181799999</v>
      </c>
      <c r="T1140" s="6">
        <f>[1]!EM_S_FA_YOY_OR(B1140,"2021-12-31")</f>
        <v>12.5522217578</v>
      </c>
      <c r="U1140" s="6">
        <f>[1]!EM_S_FA_YOY_OR(B1140,"2022-12-31")</f>
        <v>0.89646317880000004</v>
      </c>
      <c r="V1140" s="7">
        <f t="shared" si="104"/>
        <v>9.9150467061333334</v>
      </c>
      <c r="W1140" s="8">
        <f t="shared" si="105"/>
        <v>8.0315600983224797</v>
      </c>
      <c r="X1140" s="6">
        <f>[1]!EM_S_FA_YOY_NETPROFIT(B1140,"2019-12-31")</f>
        <v>18.049674047300002</v>
      </c>
      <c r="Y1140" s="6">
        <f>[1]!EM_S_FA_YOY_NETPROFIT(B1140,"2020-12-31")</f>
        <v>50.402197003600001</v>
      </c>
      <c r="Z1140" s="6">
        <f>[1]!EM_S_FA_YOY_NETPROFIT(B1140,"2021-12-31")</f>
        <v>-7.7896093118999996</v>
      </c>
      <c r="AA1140" s="6">
        <f>[1]!EM_S_FA_YOY_NETPROFIT(B1140,"2022-12-31")</f>
        <v>-24.863617896600001</v>
      </c>
      <c r="AB1140" s="7">
        <f t="shared" si="106"/>
        <v>5.9163232650333333</v>
      </c>
      <c r="AC1140" s="8">
        <f t="shared" si="107"/>
        <v>39.460425289147274</v>
      </c>
    </row>
    <row r="1141" spans="1:29" ht="16.5" x14ac:dyDescent="0.45">
      <c r="A1141" s="9">
        <v>1221</v>
      </c>
      <c r="B1141" s="5" t="s">
        <v>4110</v>
      </c>
      <c r="C1141" s="5" t="s">
        <v>4111</v>
      </c>
      <c r="D1141" s="5" t="s">
        <v>4112</v>
      </c>
      <c r="E1141" s="5" t="s">
        <v>7</v>
      </c>
      <c r="F1141" s="5" t="s">
        <v>11772</v>
      </c>
      <c r="G1141" s="5">
        <v>23</v>
      </c>
      <c r="H1141" s="5">
        <v>3</v>
      </c>
      <c r="I1141" s="5">
        <f t="shared" si="102"/>
        <v>2</v>
      </c>
      <c r="J1141" s="5">
        <f t="shared" si="103"/>
        <v>1</v>
      </c>
      <c r="K1141" s="5"/>
      <c r="L1141" s="5"/>
      <c r="M1141" s="5"/>
      <c r="N1141" s="5"/>
      <c r="O1141" s="5" t="s">
        <v>4113</v>
      </c>
      <c r="P1141" s="6">
        <f>[1]!EM_S_INFO_EMPLOYEE(B1141,"2019")</f>
        <v>10423</v>
      </c>
      <c r="Q1141" s="6">
        <f>[1]!EM_S_STM07_IS(B1141,"83","2019-12-31","1",1000000000)</f>
        <v>14.092914615730001</v>
      </c>
      <c r="R1141" s="6">
        <f>[1]!EM_S_FA_YOY_OR(B1141,"2019-12-31")</f>
        <v>40.494569438500001</v>
      </c>
      <c r="S1141" s="6">
        <f>[1]!EM_S_FA_YOY_OR(B1141,"2020-12-31")</f>
        <v>33.287341597999998</v>
      </c>
      <c r="T1141" s="6">
        <f>[1]!EM_S_FA_YOY_OR(B1141,"2021-12-31")</f>
        <v>26.799119814099999</v>
      </c>
      <c r="U1141" s="6">
        <f>[1]!EM_S_FA_YOY_OR(B1141,"2022-12-31")</f>
        <v>-33.345605856399999</v>
      </c>
      <c r="V1141" s="7">
        <f t="shared" si="104"/>
        <v>8.9136185185666648</v>
      </c>
      <c r="W1141" s="8">
        <f t="shared" si="105"/>
        <v>36.741064070867644</v>
      </c>
      <c r="X1141" s="6">
        <f>[1]!EM_S_FA_YOY_NETPROFIT(B1141,"2019-12-31")</f>
        <v>43.2028283816</v>
      </c>
      <c r="Y1141" s="6">
        <f>[1]!EM_S_FA_YOY_NETPROFIT(B1141,"2020-12-31")</f>
        <v>34.691773352699997</v>
      </c>
      <c r="Z1141" s="6">
        <f>[1]!EM_S_FA_YOY_NETPROFIT(B1141,"2021-12-31")</f>
        <v>52.865183400500001</v>
      </c>
      <c r="AA1141" s="6">
        <f>[1]!EM_S_FA_YOY_NETPROFIT(B1141,"2022-12-31")</f>
        <v>-39.858094090900003</v>
      </c>
      <c r="AB1141" s="7">
        <f t="shared" si="106"/>
        <v>15.899620887433331</v>
      </c>
      <c r="AC1141" s="8">
        <f t="shared" si="107"/>
        <v>49.135122803297875</v>
      </c>
    </row>
    <row r="1142" spans="1:29" ht="16.5" x14ac:dyDescent="0.45">
      <c r="A1142" s="9">
        <v>1222</v>
      </c>
      <c r="B1142" s="5" t="s">
        <v>4114</v>
      </c>
      <c r="C1142" s="5" t="s">
        <v>4115</v>
      </c>
      <c r="D1142" s="5" t="s">
        <v>4116</v>
      </c>
      <c r="E1142" s="5" t="s">
        <v>933</v>
      </c>
      <c r="F1142" s="5" t="s">
        <v>11765</v>
      </c>
      <c r="G1142" s="5">
        <v>16</v>
      </c>
      <c r="H1142" s="5">
        <v>3</v>
      </c>
      <c r="I1142" s="5">
        <f t="shared" si="102"/>
        <v>1</v>
      </c>
      <c r="J1142" s="5">
        <f t="shared" si="103"/>
        <v>9</v>
      </c>
      <c r="K1142" s="5"/>
      <c r="L1142" s="5"/>
      <c r="M1142" s="5"/>
      <c r="N1142" s="5"/>
      <c r="O1142" s="5" t="s">
        <v>4117</v>
      </c>
      <c r="P1142" s="6">
        <f>[1]!EM_S_INFO_EMPLOYEE(B1142,"2019")</f>
        <v>5772</v>
      </c>
      <c r="Q1142" s="6">
        <f>[1]!EM_S_STM07_IS(B1142,"83","2019-12-31","1",1000000000)</f>
        <v>4.3714136418900003</v>
      </c>
      <c r="R1142" s="6">
        <f>[1]!EM_S_FA_YOY_OR(B1142,"2019-12-31")</f>
        <v>-2.2439200474000001</v>
      </c>
      <c r="S1142" s="6">
        <f>[1]!EM_S_FA_YOY_OR(B1142,"2020-12-31")</f>
        <v>-20.8062052507</v>
      </c>
      <c r="T1142" s="6">
        <f>[1]!EM_S_FA_YOY_OR(B1142,"2021-12-31")</f>
        <v>28.857415872699999</v>
      </c>
      <c r="U1142" s="6">
        <f>[1]!EM_S_FA_YOY_OR(B1142,"2022-12-31")</f>
        <v>14.2036690928</v>
      </c>
      <c r="V1142" s="7">
        <f t="shared" si="104"/>
        <v>7.4182932382666662</v>
      </c>
      <c r="W1142" s="8">
        <f t="shared" si="105"/>
        <v>25.517637231679949</v>
      </c>
      <c r="X1142" s="6">
        <f>[1]!EM_S_FA_YOY_NETPROFIT(B1142,"2019-12-31")</f>
        <v>4.4945430249999996</v>
      </c>
      <c r="Y1142" s="6">
        <f>[1]!EM_S_FA_YOY_NETPROFIT(B1142,"2020-12-31")</f>
        <v>-2.3891888371999999</v>
      </c>
      <c r="Z1142" s="6">
        <f>[1]!EM_S_FA_YOY_NETPROFIT(B1142,"2021-12-31")</f>
        <v>22.971810032600001</v>
      </c>
      <c r="AA1142" s="6">
        <f>[1]!EM_S_FA_YOY_NETPROFIT(B1142,"2022-12-31")</f>
        <v>19.328291117399999</v>
      </c>
      <c r="AB1142" s="7">
        <f t="shared" si="106"/>
        <v>13.303637437600001</v>
      </c>
      <c r="AC1142" s="8">
        <f t="shared" si="107"/>
        <v>13.711943877132988</v>
      </c>
    </row>
    <row r="1143" spans="1:29" ht="16.5" x14ac:dyDescent="0.45">
      <c r="A1143" s="9">
        <v>1223</v>
      </c>
      <c r="B1143" s="5" t="s">
        <v>4118</v>
      </c>
      <c r="C1143" s="5" t="s">
        <v>4119</v>
      </c>
      <c r="D1143" s="5" t="s">
        <v>4120</v>
      </c>
      <c r="E1143" s="5" t="s">
        <v>33</v>
      </c>
      <c r="F1143" s="5" t="s">
        <v>11768</v>
      </c>
      <c r="G1143" s="5">
        <v>19</v>
      </c>
      <c r="H1143" s="5">
        <v>2</v>
      </c>
      <c r="I1143" s="5">
        <f t="shared" si="102"/>
        <v>2</v>
      </c>
      <c r="J1143" s="5">
        <f t="shared" si="103"/>
        <v>4</v>
      </c>
      <c r="K1143" s="5"/>
      <c r="L1143" s="5"/>
      <c r="M1143" s="5"/>
      <c r="N1143" s="5"/>
      <c r="O1143" s="5" t="s">
        <v>4117</v>
      </c>
      <c r="P1143" s="6">
        <f>[1]!EM_S_INFO_EMPLOYEE(B1143,"2019")</f>
        <v>1182</v>
      </c>
      <c r="Q1143" s="6">
        <f>[1]!EM_S_STM07_IS(B1143,"83","2019-12-31","1",1000000000)</f>
        <v>1.1649334848499999</v>
      </c>
      <c r="R1143" s="6">
        <f>[1]!EM_S_FA_YOY_OR(B1143,"2019-12-31")</f>
        <v>34.340850080999999</v>
      </c>
      <c r="S1143" s="6">
        <f>[1]!EM_S_FA_YOY_OR(B1143,"2020-12-31")</f>
        <v>9.5092414392000002</v>
      </c>
      <c r="T1143" s="6">
        <f>[1]!EM_S_FA_YOY_OR(B1143,"2021-12-31")</f>
        <v>87.666956705100006</v>
      </c>
      <c r="U1143" s="6">
        <f>[1]!EM_S_FA_YOY_OR(B1143,"2022-12-31")</f>
        <v>232.51094766189999</v>
      </c>
      <c r="V1143" s="7">
        <f t="shared" si="104"/>
        <v>109.89571526873333</v>
      </c>
      <c r="W1143" s="8">
        <f t="shared" si="105"/>
        <v>113.15046851435959</v>
      </c>
      <c r="X1143" s="6">
        <f>[1]!EM_S_FA_YOY_NETPROFIT(B1143,"2019-12-31")</f>
        <v>26.164150353699998</v>
      </c>
      <c r="Y1143" s="6">
        <f>[1]!EM_S_FA_YOY_NETPROFIT(B1143,"2020-12-31")</f>
        <v>23.3006990433</v>
      </c>
      <c r="Z1143" s="6">
        <f>[1]!EM_S_FA_YOY_NETPROFIT(B1143,"2021-12-31")</f>
        <v>224.83203822440001</v>
      </c>
      <c r="AA1143" s="6">
        <f>[1]!EM_S_FA_YOY_NETPROFIT(B1143,"2022-12-31")</f>
        <v>487.95857533700001</v>
      </c>
      <c r="AB1143" s="7">
        <f t="shared" si="106"/>
        <v>245.36377086823336</v>
      </c>
      <c r="AC1143" s="8">
        <f t="shared" si="107"/>
        <v>233.00836794943919</v>
      </c>
    </row>
    <row r="1144" spans="1:29" ht="16.5" x14ac:dyDescent="0.45">
      <c r="A1144" s="9">
        <v>1224</v>
      </c>
      <c r="B1144" s="5" t="s">
        <v>4121</v>
      </c>
      <c r="C1144" s="5" t="s">
        <v>4122</v>
      </c>
      <c r="D1144" s="5" t="s">
        <v>4123</v>
      </c>
      <c r="E1144" s="5" t="s">
        <v>33</v>
      </c>
      <c r="F1144" s="5" t="s">
        <v>11771</v>
      </c>
      <c r="G1144" s="5">
        <v>22</v>
      </c>
      <c r="H1144" s="5">
        <v>3</v>
      </c>
      <c r="I1144" s="5">
        <f t="shared" si="102"/>
        <v>4</v>
      </c>
      <c r="J1144" s="5">
        <f t="shared" si="103"/>
        <v>7</v>
      </c>
      <c r="K1144" s="5"/>
      <c r="L1144" s="5"/>
      <c r="M1144" s="5"/>
      <c r="N1144" s="5"/>
      <c r="O1144" s="5" t="s">
        <v>4124</v>
      </c>
      <c r="P1144" s="6">
        <f>[1]!EM_S_INFO_EMPLOYEE(B1144,"2019")</f>
        <v>14260</v>
      </c>
      <c r="Q1144" s="6">
        <f>[1]!EM_S_STM07_IS(B1144,"83","2019-12-31","1",1000000000)</f>
        <v>15.43536298583</v>
      </c>
      <c r="R1144" s="6">
        <f>[1]!EM_S_FA_YOY_OR(B1144,"2019-12-31")</f>
        <v>-5.2314030584999998</v>
      </c>
      <c r="S1144" s="6">
        <f>[1]!EM_S_FA_YOY_OR(B1144,"2020-12-31")</f>
        <v>-59.213906256000001</v>
      </c>
      <c r="T1144" s="6">
        <f>[1]!EM_S_FA_YOY_OR(B1144,"2021-12-31")</f>
        <v>98.401759983299996</v>
      </c>
      <c r="U1144" s="6">
        <f>[1]!EM_S_FA_YOY_OR(B1144,"2022-12-31")</f>
        <v>-22.3775192379</v>
      </c>
      <c r="V1144" s="7">
        <f t="shared" si="104"/>
        <v>5.6034448297999981</v>
      </c>
      <c r="W1144" s="8">
        <f t="shared" si="105"/>
        <v>82.449228763118469</v>
      </c>
      <c r="X1144" s="6">
        <f>[1]!EM_S_FA_YOY_NETPROFIT(B1144,"2019-12-31")</f>
        <v>-320.9340999543</v>
      </c>
      <c r="Y1144" s="6">
        <f>[1]!EM_S_FA_YOY_NETPROFIT(B1144,"2020-12-31")</f>
        <v>-44.8904063214</v>
      </c>
      <c r="Z1144" s="6">
        <f>[1]!EM_S_FA_YOY_NETPROFIT(B1144,"2021-12-31")</f>
        <v>101.69810637099999</v>
      </c>
      <c r="AA1144" s="6">
        <f>[1]!EM_S_FA_YOY_NETPROFIT(B1144,"2022-12-31")</f>
        <v>-1785.5155853347001</v>
      </c>
      <c r="AB1144" s="7">
        <f t="shared" si="106"/>
        <v>-576.23596176169997</v>
      </c>
      <c r="AC1144" s="8">
        <f t="shared" si="107"/>
        <v>1049.8285355261521</v>
      </c>
    </row>
    <row r="1145" spans="1:29" ht="16.5" x14ac:dyDescent="0.45">
      <c r="A1145" s="9">
        <v>1225</v>
      </c>
      <c r="B1145" s="5" t="s">
        <v>4125</v>
      </c>
      <c r="C1145" s="5" t="s">
        <v>4126</v>
      </c>
      <c r="D1145" s="5" t="s">
        <v>4127</v>
      </c>
      <c r="E1145" s="5" t="s">
        <v>474</v>
      </c>
      <c r="F1145" s="5" t="s">
        <v>11760</v>
      </c>
      <c r="G1145" s="5">
        <v>11</v>
      </c>
      <c r="H1145" s="5">
        <v>2</v>
      </c>
      <c r="I1145" s="5">
        <f t="shared" si="102"/>
        <v>3</v>
      </c>
      <c r="J1145" s="5">
        <f t="shared" si="103"/>
        <v>3</v>
      </c>
      <c r="K1145" s="5"/>
      <c r="L1145" s="5"/>
      <c r="M1145" s="5"/>
      <c r="N1145" s="5"/>
      <c r="O1145" s="5" t="s">
        <v>4124</v>
      </c>
      <c r="P1145" s="6">
        <f>[1]!EM_S_INFO_EMPLOYEE(B1145,"2019")</f>
        <v>846</v>
      </c>
      <c r="Q1145" s="6">
        <f>[1]!EM_S_STM07_IS(B1145,"83","2019-12-31","1",1000000000)</f>
        <v>1.9411094152499999</v>
      </c>
      <c r="R1145" s="6">
        <f>[1]!EM_S_FA_YOY_OR(B1145,"2019-12-31")</f>
        <v>4.5687415386000003</v>
      </c>
      <c r="S1145" s="6">
        <f>[1]!EM_S_FA_YOY_OR(B1145,"2020-12-31")</f>
        <v>-21.9871114697</v>
      </c>
      <c r="T1145" s="6">
        <f>[1]!EM_S_FA_YOY_OR(B1145,"2021-12-31")</f>
        <v>-44.398517775899997</v>
      </c>
      <c r="U1145" s="6">
        <f>[1]!EM_S_FA_YOY_OR(B1145,"2022-12-31")</f>
        <v>-56.472633928599997</v>
      </c>
      <c r="V1145" s="7">
        <f t="shared" si="104"/>
        <v>-40.952754391399999</v>
      </c>
      <c r="W1145" s="8">
        <f t="shared" si="105"/>
        <v>17.499079369849554</v>
      </c>
      <c r="X1145" s="6">
        <f>[1]!EM_S_FA_YOY_NETPROFIT(B1145,"2019-12-31")</f>
        <v>-918.43285733489995</v>
      </c>
      <c r="Y1145" s="6">
        <f>[1]!EM_S_FA_YOY_NETPROFIT(B1145,"2020-12-31")</f>
        <v>-442.79980544569997</v>
      </c>
      <c r="Z1145" s="6">
        <f>[1]!EM_S_FA_YOY_NETPROFIT(B1145,"2021-12-31")</f>
        <v>50.675293916000001</v>
      </c>
      <c r="AA1145" s="6">
        <f>[1]!EM_S_FA_YOY_NETPROFIT(B1145,"2022-12-31")</f>
        <v>8.2075930360000005</v>
      </c>
      <c r="AB1145" s="7">
        <f t="shared" si="106"/>
        <v>-127.97230616456666</v>
      </c>
      <c r="AC1145" s="8">
        <f t="shared" si="107"/>
        <v>273.47420743502903</v>
      </c>
    </row>
    <row r="1146" spans="1:29" ht="16.5" x14ac:dyDescent="0.45">
      <c r="A1146" s="9">
        <v>1226</v>
      </c>
      <c r="B1146" s="5" t="s">
        <v>4128</v>
      </c>
      <c r="C1146" s="5" t="s">
        <v>4129</v>
      </c>
      <c r="D1146" s="5" t="s">
        <v>4130</v>
      </c>
      <c r="E1146" s="5" t="s">
        <v>240</v>
      </c>
      <c r="F1146" s="5" t="s">
        <v>11762</v>
      </c>
      <c r="G1146" s="5">
        <v>13</v>
      </c>
      <c r="H1146" s="5">
        <v>2</v>
      </c>
      <c r="I1146" s="5">
        <f t="shared" si="102"/>
        <v>4</v>
      </c>
      <c r="J1146" s="5">
        <f t="shared" si="103"/>
        <v>7</v>
      </c>
      <c r="K1146" s="5"/>
      <c r="L1146" s="5"/>
      <c r="M1146" s="5"/>
      <c r="N1146" s="5"/>
      <c r="O1146" s="5" t="s">
        <v>4131</v>
      </c>
      <c r="P1146" s="6">
        <f>[1]!EM_S_INFO_EMPLOYEE(B1146,"2019")</f>
        <v>947</v>
      </c>
      <c r="Q1146" s="6">
        <f>[1]!EM_S_STM07_IS(B1146,"83","2019-12-31","1",1000000000)</f>
        <v>1.7136234964799999</v>
      </c>
      <c r="R1146" s="6">
        <f>[1]!EM_S_FA_YOY_OR(B1146,"2019-12-31")</f>
        <v>12.7220664526</v>
      </c>
      <c r="S1146" s="6">
        <f>[1]!EM_S_FA_YOY_OR(B1146,"2020-12-31")</f>
        <v>17.544172013699999</v>
      </c>
      <c r="T1146" s="6">
        <f>[1]!EM_S_FA_YOY_OR(B1146,"2021-12-31")</f>
        <v>28.0912063257</v>
      </c>
      <c r="U1146" s="6">
        <f>[1]!EM_S_FA_YOY_OR(B1146,"2022-12-31")</f>
        <v>27.992505330699998</v>
      </c>
      <c r="V1146" s="7">
        <f t="shared" si="104"/>
        <v>24.542627890033334</v>
      </c>
      <c r="W1146" s="8">
        <f t="shared" si="105"/>
        <v>6.061041491471717</v>
      </c>
      <c r="X1146" s="6">
        <f>[1]!EM_S_FA_YOY_NETPROFIT(B1146,"2019-12-31")</f>
        <v>-93.1602843358</v>
      </c>
      <c r="Y1146" s="6">
        <f>[1]!EM_S_FA_YOY_NETPROFIT(B1146,"2020-12-31")</f>
        <v>293.53978059539998</v>
      </c>
      <c r="Z1146" s="6">
        <f>[1]!EM_S_FA_YOY_NETPROFIT(B1146,"2021-12-31")</f>
        <v>76.157420417899999</v>
      </c>
      <c r="AA1146" s="6">
        <f>[1]!EM_S_FA_YOY_NETPROFIT(B1146,"2022-12-31")</f>
        <v>83.436422052599994</v>
      </c>
      <c r="AB1146" s="7">
        <f t="shared" si="106"/>
        <v>151.04454102196664</v>
      </c>
      <c r="AC1146" s="8">
        <f t="shared" si="107"/>
        <v>123.45815461935719</v>
      </c>
    </row>
    <row r="1147" spans="1:29" ht="16.5" x14ac:dyDescent="0.45">
      <c r="A1147" s="9">
        <v>1227</v>
      </c>
      <c r="B1147" s="5" t="s">
        <v>4132</v>
      </c>
      <c r="C1147" s="5" t="s">
        <v>4133</v>
      </c>
      <c r="D1147" s="5" t="s">
        <v>4134</v>
      </c>
      <c r="E1147" s="5" t="s">
        <v>435</v>
      </c>
      <c r="F1147" s="5" t="s">
        <v>11765</v>
      </c>
      <c r="G1147" s="5">
        <v>16</v>
      </c>
      <c r="H1147" s="5">
        <v>3</v>
      </c>
      <c r="I1147" s="5">
        <f t="shared" si="102"/>
        <v>1</v>
      </c>
      <c r="J1147" s="5">
        <f t="shared" si="103"/>
        <v>9</v>
      </c>
      <c r="K1147" s="5"/>
      <c r="L1147" s="5"/>
      <c r="M1147" s="5"/>
      <c r="N1147" s="5"/>
      <c r="O1147" s="5" t="s">
        <v>4135</v>
      </c>
      <c r="P1147" s="6">
        <f>[1]!EM_S_INFO_EMPLOYEE(B1147,"2019")</f>
        <v>3122</v>
      </c>
      <c r="Q1147" s="6">
        <f>[1]!EM_S_STM07_IS(B1147,"83","2019-12-31","1",1000000000)</f>
        <v>3.1801170499200002</v>
      </c>
      <c r="R1147" s="6">
        <f>[1]!EM_S_FA_YOY_OR(B1147,"2019-12-31")</f>
        <v>10.989484428200001</v>
      </c>
      <c r="S1147" s="6">
        <f>[1]!EM_S_FA_YOY_OR(B1147,"2020-12-31")</f>
        <v>-19.829684957200001</v>
      </c>
      <c r="T1147" s="6">
        <f>[1]!EM_S_FA_YOY_OR(B1147,"2021-12-31")</f>
        <v>-2.3676957066000002</v>
      </c>
      <c r="U1147" s="6">
        <f>[1]!EM_S_FA_YOY_OR(B1147,"2022-12-31")</f>
        <v>-16.556754269799999</v>
      </c>
      <c r="V1147" s="7">
        <f t="shared" si="104"/>
        <v>-12.918044977866666</v>
      </c>
      <c r="W1147" s="8">
        <f t="shared" si="105"/>
        <v>9.2822637934083225</v>
      </c>
      <c r="X1147" s="6">
        <f>[1]!EM_S_FA_YOY_NETPROFIT(B1147,"2019-12-31")</f>
        <v>3.3004339314000002</v>
      </c>
      <c r="Y1147" s="6">
        <f>[1]!EM_S_FA_YOY_NETPROFIT(B1147,"2020-12-31")</f>
        <v>-41.805280581300003</v>
      </c>
      <c r="Z1147" s="6">
        <f>[1]!EM_S_FA_YOY_NETPROFIT(B1147,"2021-12-31")</f>
        <v>-527.16010116350003</v>
      </c>
      <c r="AA1147" s="6">
        <f>[1]!EM_S_FA_YOY_NETPROFIT(B1147,"2022-12-31")</f>
        <v>19.1910229864</v>
      </c>
      <c r="AB1147" s="7">
        <f t="shared" si="106"/>
        <v>-183.25811958613338</v>
      </c>
      <c r="AC1147" s="8">
        <f t="shared" si="107"/>
        <v>299.38531520744351</v>
      </c>
    </row>
    <row r="1148" spans="1:29" ht="16.5" x14ac:dyDescent="0.45">
      <c r="A1148" s="9">
        <v>1228</v>
      </c>
      <c r="B1148" s="5" t="s">
        <v>4136</v>
      </c>
      <c r="C1148" s="5" t="s">
        <v>4137</v>
      </c>
      <c r="D1148" s="5" t="s">
        <v>4138</v>
      </c>
      <c r="E1148" s="5" t="s">
        <v>249</v>
      </c>
      <c r="F1148" s="5" t="s">
        <v>11758</v>
      </c>
      <c r="G1148" s="5">
        <v>8</v>
      </c>
      <c r="H1148" s="5">
        <v>2</v>
      </c>
      <c r="I1148" s="5">
        <f t="shared" si="102"/>
        <v>3</v>
      </c>
      <c r="J1148" s="5">
        <f t="shared" si="103"/>
        <v>2</v>
      </c>
      <c r="K1148" s="5"/>
      <c r="L1148" s="5"/>
      <c r="M1148" s="5"/>
      <c r="N1148" s="5"/>
      <c r="O1148" s="5" t="s">
        <v>4135</v>
      </c>
      <c r="P1148" s="6">
        <f>[1]!EM_S_INFO_EMPLOYEE(B1148,"2019")</f>
        <v>2302</v>
      </c>
      <c r="Q1148" s="6">
        <f>[1]!EM_S_STM07_IS(B1148,"83","2019-12-31","1",1000000000)</f>
        <v>3.7398400772599998</v>
      </c>
      <c r="R1148" s="6">
        <f>[1]!EM_S_FA_YOY_OR(B1148,"2019-12-31")</f>
        <v>5.8943260717000001</v>
      </c>
      <c r="S1148" s="6">
        <f>[1]!EM_S_FA_YOY_OR(B1148,"2020-12-31")</f>
        <v>8.9462623122</v>
      </c>
      <c r="T1148" s="6">
        <f>[1]!EM_S_FA_YOY_OR(B1148,"2021-12-31")</f>
        <v>40.8173824518</v>
      </c>
      <c r="U1148" s="6">
        <f>[1]!EM_S_FA_YOY_OR(B1148,"2022-12-31")</f>
        <v>-17.0752340218</v>
      </c>
      <c r="V1148" s="7">
        <f t="shared" si="104"/>
        <v>10.896136914066666</v>
      </c>
      <c r="W1148" s="8">
        <f t="shared" si="105"/>
        <v>28.99552152940328</v>
      </c>
      <c r="X1148" s="6">
        <f>[1]!EM_S_FA_YOY_NETPROFIT(B1148,"2019-12-31")</f>
        <v>0.87938665410000005</v>
      </c>
      <c r="Y1148" s="6">
        <f>[1]!EM_S_FA_YOY_NETPROFIT(B1148,"2020-12-31")</f>
        <v>47.914241832099997</v>
      </c>
      <c r="Z1148" s="6">
        <f>[1]!EM_S_FA_YOY_NETPROFIT(B1148,"2021-12-31")</f>
        <v>24.248356385099999</v>
      </c>
      <c r="AA1148" s="6">
        <f>[1]!EM_S_FA_YOY_NETPROFIT(B1148,"2022-12-31")</f>
        <v>-37.236605045600001</v>
      </c>
      <c r="AB1148" s="7">
        <f t="shared" si="106"/>
        <v>11.641997723866666</v>
      </c>
      <c r="AC1148" s="8">
        <f t="shared" si="107"/>
        <v>43.952893989123375</v>
      </c>
    </row>
    <row r="1149" spans="1:29" ht="16.5" x14ac:dyDescent="0.45">
      <c r="A1149" s="9">
        <v>1229</v>
      </c>
      <c r="B1149" s="5" t="s">
        <v>4139</v>
      </c>
      <c r="C1149" s="5" t="s">
        <v>4140</v>
      </c>
      <c r="D1149" s="5" t="s">
        <v>4141</v>
      </c>
      <c r="E1149" s="5" t="s">
        <v>240</v>
      </c>
      <c r="F1149" s="5" t="s">
        <v>11762</v>
      </c>
      <c r="G1149" s="5">
        <v>13</v>
      </c>
      <c r="H1149" s="5">
        <v>2</v>
      </c>
      <c r="I1149" s="5">
        <f t="shared" si="102"/>
        <v>4</v>
      </c>
      <c r="J1149" s="5">
        <f t="shared" si="103"/>
        <v>7</v>
      </c>
      <c r="K1149" s="5"/>
      <c r="L1149" s="5"/>
      <c r="M1149" s="5"/>
      <c r="N1149" s="5"/>
      <c r="O1149" s="5" t="s">
        <v>4135</v>
      </c>
      <c r="P1149" s="6">
        <f>[1]!EM_S_INFO_EMPLOYEE(B1149,"2019")</f>
        <v>21687</v>
      </c>
      <c r="Q1149" s="6">
        <f>[1]!EM_S_STM07_IS(B1149,"83","2019-12-31","1",1000000000)</f>
        <v>18.972686221299998</v>
      </c>
      <c r="R1149" s="6">
        <f>[1]!EM_S_FA_YOY_OR(B1149,"2019-12-31")</f>
        <v>5.6864901305000002</v>
      </c>
      <c r="S1149" s="6">
        <f>[1]!EM_S_FA_YOY_OR(B1149,"2020-12-31")</f>
        <v>-8.3877377000000006</v>
      </c>
      <c r="T1149" s="6">
        <f>[1]!EM_S_FA_YOY_OR(B1149,"2021-12-31")</f>
        <v>7.095591121</v>
      </c>
      <c r="U1149" s="6">
        <f>[1]!EM_S_FA_YOY_OR(B1149,"2022-12-31")</f>
        <v>-11.2698513971</v>
      </c>
      <c r="V1149" s="7">
        <f t="shared" si="104"/>
        <v>-4.1873326586999999</v>
      </c>
      <c r="W1149" s="8">
        <f t="shared" si="105"/>
        <v>9.8769895010900299</v>
      </c>
      <c r="X1149" s="6">
        <f>[1]!EM_S_FA_YOY_NETPROFIT(B1149,"2019-12-31")</f>
        <v>-31.054009983699999</v>
      </c>
      <c r="Y1149" s="6">
        <f>[1]!EM_S_FA_YOY_NETPROFIT(B1149,"2020-12-31")</f>
        <v>-39.544882641699999</v>
      </c>
      <c r="Z1149" s="6">
        <f>[1]!EM_S_FA_YOY_NETPROFIT(B1149,"2021-12-31")</f>
        <v>285.36576109779998</v>
      </c>
      <c r="AA1149" s="6">
        <f>[1]!EM_S_FA_YOY_NETPROFIT(B1149,"2022-12-31")</f>
        <v>-83.083310895699995</v>
      </c>
      <c r="AB1149" s="7">
        <f t="shared" si="106"/>
        <v>54.245855853466672</v>
      </c>
      <c r="AC1149" s="8">
        <f t="shared" si="107"/>
        <v>201.33605398392854</v>
      </c>
    </row>
    <row r="1150" spans="1:29" ht="16.5" x14ac:dyDescent="0.45">
      <c r="A1150" s="9">
        <v>1230</v>
      </c>
      <c r="B1150" s="5" t="s">
        <v>4142</v>
      </c>
      <c r="C1150" s="5" t="s">
        <v>4143</v>
      </c>
      <c r="D1150" s="5" t="s">
        <v>4144</v>
      </c>
      <c r="E1150" s="5" t="s">
        <v>288</v>
      </c>
      <c r="F1150" s="5" t="s">
        <v>11761</v>
      </c>
      <c r="G1150" s="5">
        <v>12</v>
      </c>
      <c r="H1150" s="5">
        <v>1</v>
      </c>
      <c r="I1150" s="5">
        <f t="shared" si="102"/>
        <v>2</v>
      </c>
      <c r="J1150" s="5">
        <f t="shared" si="103"/>
        <v>6</v>
      </c>
      <c r="K1150" s="5"/>
      <c r="L1150" s="5"/>
      <c r="M1150" s="5"/>
      <c r="N1150" s="5"/>
      <c r="O1150" s="5" t="s">
        <v>4131</v>
      </c>
      <c r="P1150" s="6">
        <f>[1]!EM_S_INFO_EMPLOYEE(B1150,"2019")</f>
        <v>5190</v>
      </c>
      <c r="Q1150" s="6">
        <f>[1]!EM_S_STM07_IS(B1150,"83","2019-12-31","1",1000000000)</f>
        <v>3.5333871374300001</v>
      </c>
      <c r="R1150" s="6">
        <f>[1]!EM_S_FA_YOY_OR(B1150,"2019-12-31")</f>
        <v>37.0699938407</v>
      </c>
      <c r="S1150" s="6">
        <f>[1]!EM_S_FA_YOY_OR(B1150,"2020-12-31")</f>
        <v>-9.7658827045999992</v>
      </c>
      <c r="T1150" s="6">
        <f>[1]!EM_S_FA_YOY_OR(B1150,"2021-12-31")</f>
        <v>3.8721019149</v>
      </c>
      <c r="U1150" s="6">
        <f>[1]!EM_S_FA_YOY_OR(B1150,"2022-12-31")</f>
        <v>54.062278064799997</v>
      </c>
      <c r="V1150" s="7">
        <f t="shared" si="104"/>
        <v>16.056165758366664</v>
      </c>
      <c r="W1150" s="8">
        <f t="shared" si="105"/>
        <v>33.613198086575267</v>
      </c>
      <c r="X1150" s="6">
        <f>[1]!EM_S_FA_YOY_NETPROFIT(B1150,"2019-12-31")</f>
        <v>151.69475289010001</v>
      </c>
      <c r="Y1150" s="6">
        <f>[1]!EM_S_FA_YOY_NETPROFIT(B1150,"2020-12-31")</f>
        <v>-66.353504740800005</v>
      </c>
      <c r="Z1150" s="6">
        <f>[1]!EM_S_FA_YOY_NETPROFIT(B1150,"2021-12-31")</f>
        <v>-75.539802054899994</v>
      </c>
      <c r="AA1150" s="6">
        <f>[1]!EM_S_FA_YOY_NETPROFIT(B1150,"2022-12-31")</f>
        <v>40.380031904299997</v>
      </c>
      <c r="AB1150" s="7">
        <f t="shared" si="106"/>
        <v>-33.837758297133334</v>
      </c>
      <c r="AC1150" s="8">
        <f t="shared" si="107"/>
        <v>64.438399276935343</v>
      </c>
    </row>
    <row r="1151" spans="1:29" ht="16.5" x14ac:dyDescent="0.45">
      <c r="A1151" s="9">
        <v>1231</v>
      </c>
      <c r="B1151" s="5" t="s">
        <v>4145</v>
      </c>
      <c r="C1151" s="5" t="s">
        <v>4146</v>
      </c>
      <c r="D1151" s="5" t="s">
        <v>4147</v>
      </c>
      <c r="E1151" s="5" t="s">
        <v>120</v>
      </c>
      <c r="F1151" s="5" t="s">
        <v>11756</v>
      </c>
      <c r="G1151" s="5">
        <v>6</v>
      </c>
      <c r="H1151" s="5">
        <v>2</v>
      </c>
      <c r="I1151" s="5">
        <f t="shared" si="102"/>
        <v>2</v>
      </c>
      <c r="J1151" s="5">
        <f t="shared" si="103"/>
        <v>11</v>
      </c>
      <c r="K1151" s="5"/>
      <c r="L1151" s="5"/>
      <c r="M1151" s="5"/>
      <c r="N1151" s="5"/>
      <c r="O1151" s="5" t="s">
        <v>4148</v>
      </c>
      <c r="P1151" s="6">
        <f>[1]!EM_S_INFO_EMPLOYEE(B1151,"2019")</f>
        <v>1683</v>
      </c>
      <c r="Q1151" s="6">
        <f>[1]!EM_S_STM07_IS(B1151,"83","2019-12-31","1",1000000000)</f>
        <v>1.4214597152699999</v>
      </c>
      <c r="R1151" s="6">
        <f>[1]!EM_S_FA_YOY_OR(B1151,"2019-12-31")</f>
        <v>-2.7080217252000001</v>
      </c>
      <c r="S1151" s="6">
        <f>[1]!EM_S_FA_YOY_OR(B1151,"2020-12-31")</f>
        <v>58.744594916499999</v>
      </c>
      <c r="T1151" s="6">
        <f>[1]!EM_S_FA_YOY_OR(B1151,"2021-12-31")</f>
        <v>20.325774379599999</v>
      </c>
      <c r="U1151" s="6">
        <f>[1]!EM_S_FA_YOY_OR(B1151,"2022-12-31")</f>
        <v>28.486545377199999</v>
      </c>
      <c r="V1151" s="7">
        <f t="shared" si="104"/>
        <v>35.852304891099998</v>
      </c>
      <c r="W1151" s="8">
        <f t="shared" si="105"/>
        <v>20.240856028688331</v>
      </c>
      <c r="X1151" s="6">
        <f>[1]!EM_S_FA_YOY_NETPROFIT(B1151,"2019-12-31")</f>
        <v>-22.637887969200001</v>
      </c>
      <c r="Y1151" s="6">
        <f>[1]!EM_S_FA_YOY_NETPROFIT(B1151,"2020-12-31")</f>
        <v>79.949671477799996</v>
      </c>
      <c r="Z1151" s="6">
        <f>[1]!EM_S_FA_YOY_NETPROFIT(B1151,"2021-12-31")</f>
        <v>3.5022305741999999</v>
      </c>
      <c r="AA1151" s="6">
        <f>[1]!EM_S_FA_YOY_NETPROFIT(B1151,"2022-12-31")</f>
        <v>16.570234123100001</v>
      </c>
      <c r="AB1151" s="7">
        <f t="shared" si="106"/>
        <v>33.34071205836667</v>
      </c>
      <c r="AC1151" s="8">
        <f t="shared" si="107"/>
        <v>40.88996824173752</v>
      </c>
    </row>
    <row r="1152" spans="1:29" ht="16.5" x14ac:dyDescent="0.45">
      <c r="A1152" s="9">
        <v>1232</v>
      </c>
      <c r="B1152" s="5" t="s">
        <v>4149</v>
      </c>
      <c r="C1152" s="5" t="s">
        <v>4150</v>
      </c>
      <c r="D1152" s="5" t="s">
        <v>4151</v>
      </c>
      <c r="E1152" s="5" t="s">
        <v>311</v>
      </c>
      <c r="F1152" s="5" t="s">
        <v>11773</v>
      </c>
      <c r="G1152" s="5">
        <v>24</v>
      </c>
      <c r="H1152" s="5">
        <v>2</v>
      </c>
      <c r="I1152" s="5">
        <f t="shared" si="102"/>
        <v>1</v>
      </c>
      <c r="J1152" s="5">
        <f t="shared" si="103"/>
        <v>11</v>
      </c>
      <c r="K1152" s="5"/>
      <c r="L1152" s="5"/>
      <c r="M1152" s="5"/>
      <c r="N1152" s="5"/>
      <c r="O1152" s="5" t="s">
        <v>4152</v>
      </c>
      <c r="P1152" s="6">
        <f>[1]!EM_S_INFO_EMPLOYEE(B1152,"2019")</f>
        <v>1392</v>
      </c>
      <c r="Q1152" s="6">
        <f>[1]!EM_S_STM07_IS(B1152,"83","2019-12-31","1",1000000000)</f>
        <v>1.84951217925</v>
      </c>
      <c r="R1152" s="6">
        <f>[1]!EM_S_FA_YOY_OR(B1152,"2019-12-31")</f>
        <v>24.559109465599999</v>
      </c>
      <c r="S1152" s="6">
        <f>[1]!EM_S_FA_YOY_OR(B1152,"2020-12-31")</f>
        <v>-15.026410244199999</v>
      </c>
      <c r="T1152" s="6">
        <f>[1]!EM_S_FA_YOY_OR(B1152,"2021-12-31")</f>
        <v>38.368377194700003</v>
      </c>
      <c r="U1152" s="6">
        <f>[1]!EM_S_FA_YOY_OR(B1152,"2022-12-31")</f>
        <v>19.182032214300001</v>
      </c>
      <c r="V1152" s="7">
        <f t="shared" si="104"/>
        <v>14.174666388266667</v>
      </c>
      <c r="W1152" s="8">
        <f t="shared" si="105"/>
        <v>27.047294056857577</v>
      </c>
      <c r="X1152" s="6">
        <f>[1]!EM_S_FA_YOY_NETPROFIT(B1152,"2019-12-31")</f>
        <v>-132.473809515</v>
      </c>
      <c r="Y1152" s="6">
        <f>[1]!EM_S_FA_YOY_NETPROFIT(B1152,"2020-12-31")</f>
        <v>-645.99246351429997</v>
      </c>
      <c r="Z1152" s="6">
        <f>[1]!EM_S_FA_YOY_NETPROFIT(B1152,"2021-12-31")</f>
        <v>245.858279982</v>
      </c>
      <c r="AA1152" s="6">
        <f>[1]!EM_S_FA_YOY_NETPROFIT(B1152,"2022-12-31")</f>
        <v>-10.354396726899999</v>
      </c>
      <c r="AB1152" s="7">
        <f t="shared" si="106"/>
        <v>-136.82952675306666</v>
      </c>
      <c r="AC1152" s="8">
        <f t="shared" si="107"/>
        <v>459.18014553667018</v>
      </c>
    </row>
    <row r="1153" spans="1:29" ht="16.5" x14ac:dyDescent="0.45">
      <c r="A1153" s="9">
        <v>1233</v>
      </c>
      <c r="B1153" s="5" t="s">
        <v>4153</v>
      </c>
      <c r="C1153" s="5" t="s">
        <v>4154</v>
      </c>
      <c r="D1153" s="5" t="s">
        <v>4155</v>
      </c>
      <c r="E1153" s="5" t="s">
        <v>254</v>
      </c>
      <c r="F1153" s="5" t="s">
        <v>11773</v>
      </c>
      <c r="G1153" s="5">
        <v>24</v>
      </c>
      <c r="H1153" s="5">
        <v>2</v>
      </c>
      <c r="I1153" s="5">
        <f t="shared" si="102"/>
        <v>1</v>
      </c>
      <c r="J1153" s="5">
        <f t="shared" si="103"/>
        <v>11</v>
      </c>
      <c r="K1153" s="5"/>
      <c r="L1153" s="5"/>
      <c r="M1153" s="5"/>
      <c r="N1153" s="5"/>
      <c r="O1153" s="5" t="s">
        <v>4148</v>
      </c>
      <c r="P1153" s="6">
        <f>[1]!EM_S_INFO_EMPLOYEE(B1153,"2019")</f>
        <v>1207</v>
      </c>
      <c r="Q1153" s="6">
        <f>[1]!EM_S_STM07_IS(B1153,"83","2019-12-31","1",1000000000)</f>
        <v>1.0142806931899999</v>
      </c>
      <c r="R1153" s="6">
        <f>[1]!EM_S_FA_YOY_OR(B1153,"2019-12-31")</f>
        <v>17.2010146953</v>
      </c>
      <c r="S1153" s="6">
        <f>[1]!EM_S_FA_YOY_OR(B1153,"2020-12-31")</f>
        <v>14.371033731500001</v>
      </c>
      <c r="T1153" s="6">
        <f>[1]!EM_S_FA_YOY_OR(B1153,"2021-12-31")</f>
        <v>17.105902158100001</v>
      </c>
      <c r="U1153" s="6">
        <f>[1]!EM_S_FA_YOY_OR(B1153,"2022-12-31")</f>
        <v>21.342656616700001</v>
      </c>
      <c r="V1153" s="7">
        <f t="shared" si="104"/>
        <v>17.606530835433333</v>
      </c>
      <c r="W1153" s="8">
        <f t="shared" si="105"/>
        <v>3.512670382741244</v>
      </c>
      <c r="X1153" s="6">
        <f>[1]!EM_S_FA_YOY_NETPROFIT(B1153,"2019-12-31")</f>
        <v>-14.2612125983</v>
      </c>
      <c r="Y1153" s="6">
        <f>[1]!EM_S_FA_YOY_NETPROFIT(B1153,"2020-12-31")</f>
        <v>-15.2950186115</v>
      </c>
      <c r="Z1153" s="6">
        <f>[1]!EM_S_FA_YOY_NETPROFIT(B1153,"2021-12-31")</f>
        <v>19.668338240600001</v>
      </c>
      <c r="AA1153" s="6">
        <f>[1]!EM_S_FA_YOY_NETPROFIT(B1153,"2022-12-31")</f>
        <v>-43.467421727599998</v>
      </c>
      <c r="AB1153" s="7">
        <f t="shared" si="106"/>
        <v>-13.031367366166664</v>
      </c>
      <c r="AC1153" s="8">
        <f t="shared" si="107"/>
        <v>31.628691632929044</v>
      </c>
    </row>
    <row r="1154" spans="1:29" ht="16.5" x14ac:dyDescent="0.45">
      <c r="A1154" s="9">
        <v>1234</v>
      </c>
      <c r="B1154" s="5" t="s">
        <v>4156</v>
      </c>
      <c r="C1154" s="5" t="s">
        <v>4157</v>
      </c>
      <c r="D1154" s="5" t="s">
        <v>4158</v>
      </c>
      <c r="E1154" s="5" t="s">
        <v>514</v>
      </c>
      <c r="F1154" s="5" t="s">
        <v>11765</v>
      </c>
      <c r="G1154" s="5">
        <v>16</v>
      </c>
      <c r="H1154" s="5">
        <v>3</v>
      </c>
      <c r="I1154" s="5">
        <f t="shared" ref="I1154:I1217" si="108">VLOOKUP(F1154,K:N,4,FALSE)</f>
        <v>1</v>
      </c>
      <c r="J1154" s="5">
        <f t="shared" ref="J1154:J1217" si="109">VLOOKUP(F1154,K:L,2,FALSE)</f>
        <v>9</v>
      </c>
      <c r="K1154" s="5"/>
      <c r="L1154" s="5"/>
      <c r="M1154" s="5"/>
      <c r="N1154" s="5"/>
      <c r="O1154" s="5" t="s">
        <v>4159</v>
      </c>
      <c r="P1154" s="6">
        <f>[1]!EM_S_INFO_EMPLOYEE(B1154,"2019")</f>
        <v>241</v>
      </c>
      <c r="Q1154" s="6">
        <f>[1]!EM_S_STM07_IS(B1154,"83","2019-12-31","1",1000000000)</f>
        <v>0.27529232231</v>
      </c>
      <c r="R1154" s="6">
        <f>[1]!EM_S_FA_YOY_OR(B1154,"2019-12-31")</f>
        <v>-18.064077734200001</v>
      </c>
      <c r="S1154" s="6">
        <f>[1]!EM_S_FA_YOY_OR(B1154,"2020-12-31")</f>
        <v>-7.7247358267999999</v>
      </c>
      <c r="T1154" s="6">
        <f>[1]!EM_S_FA_YOY_OR(B1154,"2021-12-31")</f>
        <v>176.55306536699999</v>
      </c>
      <c r="U1154" s="6">
        <f>[1]!EM_S_FA_YOY_OR(B1154,"2022-12-31")</f>
        <v>-82.4964778067</v>
      </c>
      <c r="V1154" s="7">
        <f t="shared" ref="V1154:V1217" si="110">AVERAGE(S1154:U1154)</f>
        <v>28.777283911166666</v>
      </c>
      <c r="W1154" s="8">
        <f t="shared" ref="W1154:W1217" si="111">STDEV(S1154:U1154)</f>
        <v>133.32653351204644</v>
      </c>
      <c r="X1154" s="6">
        <f>[1]!EM_S_FA_YOY_NETPROFIT(B1154,"2019-12-31")</f>
        <v>-273.10831733660001</v>
      </c>
      <c r="Y1154" s="6">
        <f>[1]!EM_S_FA_YOY_NETPROFIT(B1154,"2020-12-31")</f>
        <v>132.39444934689999</v>
      </c>
      <c r="Z1154" s="6">
        <f>[1]!EM_S_FA_YOY_NETPROFIT(B1154,"2021-12-31")</f>
        <v>-196.2076027171</v>
      </c>
      <c r="AA1154" s="6">
        <f>[1]!EM_S_FA_YOY_NETPROFIT(B1154,"2022-12-31")</f>
        <v>-885.61310233250003</v>
      </c>
      <c r="AB1154" s="7">
        <f t="shared" ref="AB1154:AB1217" si="112">AVERAGE(Y1154:AA1154)</f>
        <v>-316.47541856756669</v>
      </c>
      <c r="AC1154" s="8">
        <f t="shared" ref="AC1154:AC1217" si="113">STDEV(Y1154:AA1154)</f>
        <v>519.55086802559856</v>
      </c>
    </row>
    <row r="1155" spans="1:29" ht="16.5" x14ac:dyDescent="0.45">
      <c r="A1155" s="9">
        <v>1235</v>
      </c>
      <c r="B1155" s="5" t="s">
        <v>4160</v>
      </c>
      <c r="C1155" s="5" t="s">
        <v>4161</v>
      </c>
      <c r="D1155" s="5" t="s">
        <v>4162</v>
      </c>
      <c r="E1155" s="5" t="s">
        <v>474</v>
      </c>
      <c r="F1155" s="5" t="s">
        <v>11775</v>
      </c>
      <c r="G1155" s="5">
        <v>26</v>
      </c>
      <c r="H1155" s="5">
        <v>2</v>
      </c>
      <c r="I1155" s="5">
        <f t="shared" si="108"/>
        <v>3</v>
      </c>
      <c r="J1155" s="5">
        <f t="shared" si="109"/>
        <v>3</v>
      </c>
      <c r="K1155" s="5"/>
      <c r="L1155" s="5"/>
      <c r="M1155" s="5"/>
      <c r="N1155" s="5"/>
      <c r="O1155" s="5" t="s">
        <v>4163</v>
      </c>
      <c r="P1155" s="6">
        <f>[1]!EM_S_INFO_EMPLOYEE(B1155,"2019")</f>
        <v>2759</v>
      </c>
      <c r="Q1155" s="6">
        <f>[1]!EM_S_STM07_IS(B1155,"83","2019-12-31","1",1000000000)</f>
        <v>2.5494825022500001</v>
      </c>
      <c r="R1155" s="6">
        <f>[1]!EM_S_FA_YOY_OR(B1155,"2019-12-31")</f>
        <v>21.502027469800002</v>
      </c>
      <c r="S1155" s="6">
        <f>[1]!EM_S_FA_YOY_OR(B1155,"2020-12-31")</f>
        <v>27.002959729400001</v>
      </c>
      <c r="T1155" s="6">
        <f>[1]!EM_S_FA_YOY_OR(B1155,"2021-12-31")</f>
        <v>75.8666681654</v>
      </c>
      <c r="U1155" s="6">
        <f>[1]!EM_S_FA_YOY_OR(B1155,"2022-12-31")</f>
        <v>20.778746212600002</v>
      </c>
      <c r="V1155" s="7">
        <f t="shared" si="110"/>
        <v>41.216124702466665</v>
      </c>
      <c r="W1155" s="8">
        <f t="shared" si="111"/>
        <v>30.169195053616409</v>
      </c>
      <c r="X1155" s="6">
        <f>[1]!EM_S_FA_YOY_NETPROFIT(B1155,"2019-12-31")</f>
        <v>10.3535747962</v>
      </c>
      <c r="Y1155" s="6">
        <f>[1]!EM_S_FA_YOY_NETPROFIT(B1155,"2020-12-31")</f>
        <v>-85.782105114299995</v>
      </c>
      <c r="Z1155" s="6">
        <f>[1]!EM_S_FA_YOY_NETPROFIT(B1155,"2021-12-31")</f>
        <v>2524.8466117130001</v>
      </c>
      <c r="AA1155" s="6">
        <f>[1]!EM_S_FA_YOY_NETPROFIT(B1155,"2022-12-31")</f>
        <v>26.140841637000001</v>
      </c>
      <c r="AB1155" s="7">
        <f t="shared" si="112"/>
        <v>821.73511607856665</v>
      </c>
      <c r="AC1155" s="8">
        <f t="shared" si="113"/>
        <v>1475.9990722978084</v>
      </c>
    </row>
    <row r="1156" spans="1:29" ht="16.5" x14ac:dyDescent="0.45">
      <c r="A1156" s="9">
        <v>1236</v>
      </c>
      <c r="B1156" s="5" t="s">
        <v>4164</v>
      </c>
      <c r="C1156" s="5" t="s">
        <v>4165</v>
      </c>
      <c r="D1156" s="5" t="s">
        <v>4166</v>
      </c>
      <c r="E1156" s="5" t="s">
        <v>306</v>
      </c>
      <c r="F1156" s="5" t="s">
        <v>11773</v>
      </c>
      <c r="G1156" s="5">
        <v>24</v>
      </c>
      <c r="H1156" s="5">
        <v>2</v>
      </c>
      <c r="I1156" s="5">
        <f t="shared" si="108"/>
        <v>1</v>
      </c>
      <c r="J1156" s="5">
        <f t="shared" si="109"/>
        <v>11</v>
      </c>
      <c r="K1156" s="5"/>
      <c r="L1156" s="5"/>
      <c r="M1156" s="5"/>
      <c r="N1156" s="5"/>
      <c r="O1156" s="5" t="s">
        <v>4167</v>
      </c>
      <c r="P1156" s="6">
        <f>[1]!EM_S_INFO_EMPLOYEE(B1156,"2019")</f>
        <v>783</v>
      </c>
      <c r="Q1156" s="6">
        <f>[1]!EM_S_STM07_IS(B1156,"83","2019-12-31","1",1000000000)</f>
        <v>2.8560357385100001</v>
      </c>
      <c r="R1156" s="6">
        <f>[1]!EM_S_FA_YOY_OR(B1156,"2019-12-31")</f>
        <v>10.395610636200001</v>
      </c>
      <c r="S1156" s="6">
        <f>[1]!EM_S_FA_YOY_OR(B1156,"2020-12-31")</f>
        <v>-16.2741596985</v>
      </c>
      <c r="T1156" s="6">
        <f>[1]!EM_S_FA_YOY_OR(B1156,"2021-12-31")</f>
        <v>57.199484628500002</v>
      </c>
      <c r="U1156" s="6">
        <f>[1]!EM_S_FA_YOY_OR(B1156,"2022-12-31")</f>
        <v>19.819116708399999</v>
      </c>
      <c r="V1156" s="7">
        <f t="shared" si="110"/>
        <v>20.248147212800003</v>
      </c>
      <c r="W1156" s="8">
        <f t="shared" si="111"/>
        <v>36.738701025660994</v>
      </c>
      <c r="X1156" s="6">
        <f>[1]!EM_S_FA_YOY_NETPROFIT(B1156,"2019-12-31")</f>
        <v>-67.239470169100002</v>
      </c>
      <c r="Y1156" s="6">
        <f>[1]!EM_S_FA_YOY_NETPROFIT(B1156,"2020-12-31")</f>
        <v>73.800561418900003</v>
      </c>
      <c r="Z1156" s="6">
        <f>[1]!EM_S_FA_YOY_NETPROFIT(B1156,"2021-12-31")</f>
        <v>100.45544789580001</v>
      </c>
      <c r="AA1156" s="6">
        <f>[1]!EM_S_FA_YOY_NETPROFIT(B1156,"2022-12-31")</f>
        <v>-87.5824952201</v>
      </c>
      <c r="AB1156" s="7">
        <f t="shared" si="112"/>
        <v>28.891171364866668</v>
      </c>
      <c r="AC1156" s="8">
        <f t="shared" si="113"/>
        <v>101.74579597744366</v>
      </c>
    </row>
    <row r="1157" spans="1:29" ht="16.5" x14ac:dyDescent="0.45">
      <c r="A1157" s="9">
        <v>1237</v>
      </c>
      <c r="B1157" s="5" t="s">
        <v>4168</v>
      </c>
      <c r="C1157" s="5" t="s">
        <v>4169</v>
      </c>
      <c r="D1157" s="5" t="s">
        <v>4170</v>
      </c>
      <c r="E1157" s="5" t="s">
        <v>33</v>
      </c>
      <c r="F1157" s="5" t="s">
        <v>11765</v>
      </c>
      <c r="G1157" s="5">
        <v>16</v>
      </c>
      <c r="H1157" s="5">
        <v>3</v>
      </c>
      <c r="I1157" s="5">
        <f t="shared" si="108"/>
        <v>1</v>
      </c>
      <c r="J1157" s="5">
        <f t="shared" si="109"/>
        <v>9</v>
      </c>
      <c r="K1157" s="5"/>
      <c r="L1157" s="5"/>
      <c r="M1157" s="5"/>
      <c r="N1157" s="5"/>
      <c r="O1157" s="5" t="s">
        <v>4171</v>
      </c>
      <c r="P1157" s="6">
        <f>[1]!EM_S_INFO_EMPLOYEE(B1157,"2019")</f>
        <v>2049</v>
      </c>
      <c r="Q1157" s="6">
        <f>[1]!EM_S_STM07_IS(B1157,"83","2019-12-31","1",1000000000)</f>
        <v>4.5186316924099996</v>
      </c>
      <c r="R1157" s="6">
        <f>[1]!EM_S_FA_YOY_OR(B1157,"2019-12-31")</f>
        <v>14.922879332200001</v>
      </c>
      <c r="S1157" s="6">
        <f>[1]!EM_S_FA_YOY_OR(B1157,"2020-12-31")</f>
        <v>-16.286850316799999</v>
      </c>
      <c r="T1157" s="6">
        <f>[1]!EM_S_FA_YOY_OR(B1157,"2021-12-31")</f>
        <v>-17.871476048200002</v>
      </c>
      <c r="U1157" s="6">
        <f>[1]!EM_S_FA_YOY_OR(B1157,"2022-12-31")</f>
        <v>-39.724069254500002</v>
      </c>
      <c r="V1157" s="7">
        <f t="shared" si="110"/>
        <v>-24.627465206500002</v>
      </c>
      <c r="W1157" s="8">
        <f t="shared" si="111"/>
        <v>13.098028478123009</v>
      </c>
      <c r="X1157" s="6">
        <f>[1]!EM_S_FA_YOY_NETPROFIT(B1157,"2019-12-31")</f>
        <v>16.5940111241</v>
      </c>
      <c r="Y1157" s="6">
        <f>[1]!EM_S_FA_YOY_NETPROFIT(B1157,"2020-12-31")</f>
        <v>-6.9922810390999999</v>
      </c>
      <c r="Z1157" s="6">
        <f>[1]!EM_S_FA_YOY_NETPROFIT(B1157,"2021-12-31")</f>
        <v>-47.535013376099997</v>
      </c>
      <c r="AA1157" s="6">
        <f>[1]!EM_S_FA_YOY_NETPROFIT(B1157,"2022-12-31")</f>
        <v>-169.95014956399999</v>
      </c>
      <c r="AB1157" s="7">
        <f t="shared" si="112"/>
        <v>-74.825814659733325</v>
      </c>
      <c r="AC1157" s="8">
        <f t="shared" si="113"/>
        <v>84.837536530545961</v>
      </c>
    </row>
    <row r="1158" spans="1:29" ht="16.5" x14ac:dyDescent="0.45">
      <c r="A1158" s="9">
        <v>1238</v>
      </c>
      <c r="B1158" s="5" t="s">
        <v>4172</v>
      </c>
      <c r="C1158" s="5" t="s">
        <v>4173</v>
      </c>
      <c r="D1158" s="5" t="s">
        <v>4174</v>
      </c>
      <c r="E1158" s="5" t="s">
        <v>259</v>
      </c>
      <c r="F1158" s="5" t="s">
        <v>11768</v>
      </c>
      <c r="G1158" s="5">
        <v>19</v>
      </c>
      <c r="H1158" s="5">
        <v>2</v>
      </c>
      <c r="I1158" s="5">
        <f t="shared" si="108"/>
        <v>2</v>
      </c>
      <c r="J1158" s="5">
        <f t="shared" si="109"/>
        <v>4</v>
      </c>
      <c r="K1158" s="5"/>
      <c r="L1158" s="5"/>
      <c r="M1158" s="5"/>
      <c r="N1158" s="5"/>
      <c r="O1158" s="5" t="s">
        <v>4171</v>
      </c>
      <c r="P1158" s="6">
        <f>[1]!EM_S_INFO_EMPLOYEE(B1158,"2019")</f>
        <v>1420</v>
      </c>
      <c r="Q1158" s="6">
        <f>[1]!EM_S_STM07_IS(B1158,"83","2019-12-31","1",1000000000)</f>
        <v>4.9094223463100004</v>
      </c>
      <c r="R1158" s="6">
        <f>[1]!EM_S_FA_YOY_OR(B1158,"2019-12-31")</f>
        <v>2.400174201</v>
      </c>
      <c r="S1158" s="6">
        <f>[1]!EM_S_FA_YOY_OR(B1158,"2020-12-31")</f>
        <v>1.2975843528</v>
      </c>
      <c r="T1158" s="6">
        <f>[1]!EM_S_FA_YOY_OR(B1158,"2021-12-31")</f>
        <v>44.7631947498</v>
      </c>
      <c r="U1158" s="6">
        <f>[1]!EM_S_FA_YOY_OR(B1158,"2022-12-31")</f>
        <v>116.393621012</v>
      </c>
      <c r="V1158" s="7">
        <f t="shared" si="110"/>
        <v>54.151466704866664</v>
      </c>
      <c r="W1158" s="8">
        <f t="shared" si="111"/>
        <v>58.119524700316468</v>
      </c>
      <c r="X1158" s="6">
        <f>[1]!EM_S_FA_YOY_NETPROFIT(B1158,"2019-12-31")</f>
        <v>-11.889531379499999</v>
      </c>
      <c r="Y1158" s="6">
        <f>[1]!EM_S_FA_YOY_NETPROFIT(B1158,"2020-12-31")</f>
        <v>-24.358188724800002</v>
      </c>
      <c r="Z1158" s="6">
        <f>[1]!EM_S_FA_YOY_NETPROFIT(B1158,"2021-12-31")</f>
        <v>249.61760812509999</v>
      </c>
      <c r="AA1158" s="6">
        <f>[1]!EM_S_FA_YOY_NETPROFIT(B1158,"2022-12-31")</f>
        <v>622.12693559169998</v>
      </c>
      <c r="AB1158" s="7">
        <f t="shared" si="112"/>
        <v>282.46211833066667</v>
      </c>
      <c r="AC1158" s="8">
        <f t="shared" si="113"/>
        <v>324.49164146186075</v>
      </c>
    </row>
    <row r="1159" spans="1:29" ht="16.5" x14ac:dyDescent="0.45">
      <c r="A1159" s="9">
        <v>1239</v>
      </c>
      <c r="B1159" s="5" t="s">
        <v>4175</v>
      </c>
      <c r="C1159" s="5" t="s">
        <v>4176</v>
      </c>
      <c r="D1159" s="5" t="s">
        <v>4177</v>
      </c>
      <c r="E1159" s="5" t="s">
        <v>240</v>
      </c>
      <c r="F1159" s="5" t="s">
        <v>11756</v>
      </c>
      <c r="G1159" s="5">
        <v>6</v>
      </c>
      <c r="H1159" s="5">
        <v>2</v>
      </c>
      <c r="I1159" s="5">
        <f t="shared" si="108"/>
        <v>2</v>
      </c>
      <c r="J1159" s="5">
        <f t="shared" si="109"/>
        <v>11</v>
      </c>
      <c r="K1159" s="5"/>
      <c r="L1159" s="5"/>
      <c r="M1159" s="5"/>
      <c r="N1159" s="5"/>
      <c r="O1159" s="5" t="s">
        <v>4178</v>
      </c>
      <c r="P1159" s="6">
        <f>[1]!EM_S_INFO_EMPLOYEE(B1159,"2019")</f>
        <v>1483</v>
      </c>
      <c r="Q1159" s="6">
        <f>[1]!EM_S_STM07_IS(B1159,"83","2019-12-31","1",1000000000)</f>
        <v>1.51997276592</v>
      </c>
      <c r="R1159" s="6">
        <f>[1]!EM_S_FA_YOY_OR(B1159,"2019-12-31")</f>
        <v>35.004556840799999</v>
      </c>
      <c r="S1159" s="6">
        <f>[1]!EM_S_FA_YOY_OR(B1159,"2020-12-31")</f>
        <v>40.326217564799997</v>
      </c>
      <c r="T1159" s="6">
        <f>[1]!EM_S_FA_YOY_OR(B1159,"2021-12-31")</f>
        <v>30.1869286198</v>
      </c>
      <c r="U1159" s="6">
        <f>[1]!EM_S_FA_YOY_OR(B1159,"2022-12-31")</f>
        <v>6.609953569</v>
      </c>
      <c r="V1159" s="7">
        <f t="shared" si="110"/>
        <v>25.707699917866666</v>
      </c>
      <c r="W1159" s="8">
        <f t="shared" si="111"/>
        <v>17.298677168552139</v>
      </c>
      <c r="X1159" s="6">
        <f>[1]!EM_S_FA_YOY_NETPROFIT(B1159,"2019-12-31")</f>
        <v>25.998059728899999</v>
      </c>
      <c r="Y1159" s="6">
        <f>[1]!EM_S_FA_YOY_NETPROFIT(B1159,"2020-12-31")</f>
        <v>28.141613314000001</v>
      </c>
      <c r="Z1159" s="6">
        <f>[1]!EM_S_FA_YOY_NETPROFIT(B1159,"2021-12-31")</f>
        <v>12.524694953099999</v>
      </c>
      <c r="AA1159" s="6">
        <f>[1]!EM_S_FA_YOY_NETPROFIT(B1159,"2022-12-31")</f>
        <v>0.68753171960000004</v>
      </c>
      <c r="AB1159" s="7">
        <f t="shared" si="112"/>
        <v>13.784613328900001</v>
      </c>
      <c r="AC1159" s="8">
        <f t="shared" si="113"/>
        <v>13.770337497071452</v>
      </c>
    </row>
    <row r="1160" spans="1:29" ht="16.5" x14ac:dyDescent="0.45">
      <c r="A1160" s="9">
        <v>1240</v>
      </c>
      <c r="B1160" s="5" t="s">
        <v>4179</v>
      </c>
      <c r="C1160" s="5" t="s">
        <v>4180</v>
      </c>
      <c r="D1160" s="5" t="s">
        <v>4181</v>
      </c>
      <c r="E1160" s="5" t="s">
        <v>259</v>
      </c>
      <c r="F1160" s="5" t="s">
        <v>11763</v>
      </c>
      <c r="G1160" s="5">
        <v>14</v>
      </c>
      <c r="H1160" s="5">
        <v>3</v>
      </c>
      <c r="I1160" s="5">
        <f t="shared" si="108"/>
        <v>0</v>
      </c>
      <c r="J1160" s="5">
        <f t="shared" si="109"/>
        <v>10</v>
      </c>
      <c r="K1160" s="5"/>
      <c r="L1160" s="5"/>
      <c r="M1160" s="5"/>
      <c r="N1160" s="5"/>
      <c r="O1160" s="5" t="s">
        <v>4178</v>
      </c>
      <c r="P1160" s="6">
        <f>[1]!EM_S_INFO_EMPLOYEE(B1160,"2019")</f>
        <v>1114</v>
      </c>
      <c r="Q1160" s="6">
        <f>[1]!EM_S_STM07_IS(B1160,"83","2019-12-31","1",1000000000)</f>
        <v>1.6790749594700001</v>
      </c>
      <c r="R1160" s="6">
        <f>[1]!EM_S_FA_YOY_OR(B1160,"2019-12-31")</f>
        <v>10.2703735016</v>
      </c>
      <c r="S1160" s="6">
        <f>[1]!EM_S_FA_YOY_OR(B1160,"2020-12-31")</f>
        <v>332.31019430200001</v>
      </c>
      <c r="T1160" s="6">
        <f>[1]!EM_S_FA_YOY_OR(B1160,"2021-12-31")</f>
        <v>22.2511065329</v>
      </c>
      <c r="U1160" s="6">
        <f>[1]!EM_S_FA_YOY_OR(B1160,"2022-12-31")</f>
        <v>18.971724615799999</v>
      </c>
      <c r="V1160" s="7">
        <f t="shared" si="110"/>
        <v>124.51100848356667</v>
      </c>
      <c r="W1160" s="8">
        <f t="shared" si="111"/>
        <v>179.96684363110444</v>
      </c>
      <c r="X1160" s="6">
        <f>[1]!EM_S_FA_YOY_NETPROFIT(B1160,"2019-12-31")</f>
        <v>-36.579598300900003</v>
      </c>
      <c r="Y1160" s="6">
        <f>[1]!EM_S_FA_YOY_NETPROFIT(B1160,"2020-12-31")</f>
        <v>251.16173018539999</v>
      </c>
      <c r="Z1160" s="6">
        <f>[1]!EM_S_FA_YOY_NETPROFIT(B1160,"2021-12-31")</f>
        <v>76.650873525600005</v>
      </c>
      <c r="AA1160" s="6">
        <f>[1]!EM_S_FA_YOY_NETPROFIT(B1160,"2022-12-31")</f>
        <v>-7.4915405784000004</v>
      </c>
      <c r="AB1160" s="7">
        <f t="shared" si="112"/>
        <v>106.77368771086667</v>
      </c>
      <c r="AC1160" s="8">
        <f t="shared" si="113"/>
        <v>131.93148437743355</v>
      </c>
    </row>
    <row r="1161" spans="1:29" ht="16.5" x14ac:dyDescent="0.45">
      <c r="A1161" s="9">
        <v>1241</v>
      </c>
      <c r="B1161" s="5" t="s">
        <v>4182</v>
      </c>
      <c r="C1161" s="5" t="s">
        <v>4183</v>
      </c>
      <c r="D1161" s="5" t="s">
        <v>4184</v>
      </c>
      <c r="E1161" s="5" t="s">
        <v>240</v>
      </c>
      <c r="F1161" s="5" t="s">
        <v>11757</v>
      </c>
      <c r="G1161" s="5">
        <v>7</v>
      </c>
      <c r="H1161" s="5">
        <v>2</v>
      </c>
      <c r="I1161" s="5">
        <f t="shared" si="108"/>
        <v>4</v>
      </c>
      <c r="J1161" s="5">
        <f t="shared" si="109"/>
        <v>11</v>
      </c>
      <c r="K1161" s="5"/>
      <c r="L1161" s="5"/>
      <c r="M1161" s="5"/>
      <c r="N1161" s="5"/>
      <c r="O1161" s="5" t="s">
        <v>4185</v>
      </c>
      <c r="P1161" s="6">
        <f>[1]!EM_S_INFO_EMPLOYEE(B1161,"2019")</f>
        <v>966</v>
      </c>
      <c r="Q1161" s="6">
        <f>[1]!EM_S_STM07_IS(B1161,"83","2019-12-31","1",1000000000)</f>
        <v>0.77432022782999999</v>
      </c>
      <c r="R1161" s="6">
        <f>[1]!EM_S_FA_YOY_OR(B1161,"2019-12-31")</f>
        <v>-10.029467002100001</v>
      </c>
      <c r="S1161" s="6">
        <f>[1]!EM_S_FA_YOY_OR(B1161,"2020-12-31")</f>
        <v>-4.0668467602999998</v>
      </c>
      <c r="T1161" s="6">
        <f>[1]!EM_S_FA_YOY_OR(B1161,"2021-12-31")</f>
        <v>203.24105711589999</v>
      </c>
      <c r="U1161" s="6">
        <f>[1]!EM_S_FA_YOY_OR(B1161,"2022-12-31")</f>
        <v>45.373123189600001</v>
      </c>
      <c r="V1161" s="7">
        <f t="shared" si="110"/>
        <v>81.515777848399992</v>
      </c>
      <c r="W1161" s="8">
        <f t="shared" si="111"/>
        <v>108.27677667313941</v>
      </c>
      <c r="X1161" s="6">
        <f>[1]!EM_S_FA_YOY_NETPROFIT(B1161,"2019-12-31")</f>
        <v>-61.2589177957</v>
      </c>
      <c r="Y1161" s="6">
        <f>[1]!EM_S_FA_YOY_NETPROFIT(B1161,"2020-12-31")</f>
        <v>-133.2040333626</v>
      </c>
      <c r="Z1161" s="6">
        <f>[1]!EM_S_FA_YOY_NETPROFIT(B1161,"2021-12-31")</f>
        <v>7007.4165284483997</v>
      </c>
      <c r="AA1161" s="6">
        <f>[1]!EM_S_FA_YOY_NETPROFIT(B1161,"2022-12-31")</f>
        <v>-32.498999468500003</v>
      </c>
      <c r="AB1161" s="7">
        <f t="shared" si="112"/>
        <v>2280.5711652057666</v>
      </c>
      <c r="AC1161" s="8">
        <f t="shared" si="113"/>
        <v>4093.8778306111176</v>
      </c>
    </row>
    <row r="1162" spans="1:29" ht="16.5" x14ac:dyDescent="0.45">
      <c r="A1162" s="9">
        <v>1242</v>
      </c>
      <c r="B1162" s="5" t="s">
        <v>4186</v>
      </c>
      <c r="C1162" s="5" t="s">
        <v>4187</v>
      </c>
      <c r="D1162" s="5" t="s">
        <v>4188</v>
      </c>
      <c r="E1162" s="5" t="s">
        <v>311</v>
      </c>
      <c r="F1162" s="5" t="s">
        <v>11756</v>
      </c>
      <c r="G1162" s="5">
        <v>6</v>
      </c>
      <c r="H1162" s="5">
        <v>2</v>
      </c>
      <c r="I1162" s="5">
        <f t="shared" si="108"/>
        <v>2</v>
      </c>
      <c r="J1162" s="5">
        <f t="shared" si="109"/>
        <v>11</v>
      </c>
      <c r="K1162" s="5"/>
      <c r="L1162" s="5"/>
      <c r="M1162" s="5"/>
      <c r="N1162" s="5"/>
      <c r="O1162" s="5" t="s">
        <v>4189</v>
      </c>
      <c r="P1162" s="6">
        <f>[1]!EM_S_INFO_EMPLOYEE(B1162,"2019")</f>
        <v>1001</v>
      </c>
      <c r="Q1162" s="6">
        <f>[1]!EM_S_STM07_IS(B1162,"83","2019-12-31","1",1000000000)</f>
        <v>0.61056764375000006</v>
      </c>
      <c r="R1162" s="6">
        <f>[1]!EM_S_FA_YOY_OR(B1162,"2019-12-31")</f>
        <v>30.258126826800002</v>
      </c>
      <c r="S1162" s="6">
        <f>[1]!EM_S_FA_YOY_OR(B1162,"2020-12-31")</f>
        <v>15.3720290243</v>
      </c>
      <c r="T1162" s="6">
        <f>[1]!EM_S_FA_YOY_OR(B1162,"2021-12-31")</f>
        <v>34.158151994299999</v>
      </c>
      <c r="U1162" s="6">
        <f>[1]!EM_S_FA_YOY_OR(B1162,"2022-12-31")</f>
        <v>-13.6423302871</v>
      </c>
      <c r="V1162" s="7">
        <f t="shared" si="110"/>
        <v>11.962616910499998</v>
      </c>
      <c r="W1162" s="8">
        <f t="shared" si="111"/>
        <v>24.081935030327266</v>
      </c>
      <c r="X1162" s="6">
        <f>[1]!EM_S_FA_YOY_NETPROFIT(B1162,"2019-12-31")</f>
        <v>142.57523805989999</v>
      </c>
      <c r="Y1162" s="6">
        <f>[1]!EM_S_FA_YOY_NETPROFIT(B1162,"2020-12-31")</f>
        <v>17.004068584100001</v>
      </c>
      <c r="Z1162" s="6">
        <f>[1]!EM_S_FA_YOY_NETPROFIT(B1162,"2021-12-31")</f>
        <v>18.757162428600001</v>
      </c>
      <c r="AA1162" s="6">
        <f>[1]!EM_S_FA_YOY_NETPROFIT(B1162,"2022-12-31")</f>
        <v>-39.08983954</v>
      </c>
      <c r="AB1162" s="7">
        <f t="shared" si="112"/>
        <v>-1.1095361757666662</v>
      </c>
      <c r="AC1162" s="8">
        <f t="shared" si="113"/>
        <v>32.903585172991434</v>
      </c>
    </row>
    <row r="1163" spans="1:29" ht="16.5" x14ac:dyDescent="0.45">
      <c r="A1163" s="9">
        <v>1243</v>
      </c>
      <c r="B1163" s="5" t="s">
        <v>4190</v>
      </c>
      <c r="C1163" s="5" t="s">
        <v>4191</v>
      </c>
      <c r="D1163" s="5" t="s">
        <v>4192</v>
      </c>
      <c r="E1163" s="5" t="s">
        <v>259</v>
      </c>
      <c r="F1163" s="5" t="s">
        <v>11758</v>
      </c>
      <c r="G1163" s="5">
        <v>8</v>
      </c>
      <c r="H1163" s="5">
        <v>2</v>
      </c>
      <c r="I1163" s="5">
        <f t="shared" si="108"/>
        <v>3</v>
      </c>
      <c r="J1163" s="5">
        <f t="shared" si="109"/>
        <v>2</v>
      </c>
      <c r="K1163" s="5"/>
      <c r="L1163" s="5"/>
      <c r="M1163" s="5"/>
      <c r="N1163" s="5"/>
      <c r="O1163" s="5" t="s">
        <v>4193</v>
      </c>
      <c r="P1163" s="6">
        <f>[1]!EM_S_INFO_EMPLOYEE(B1163,"2019")</f>
        <v>20412</v>
      </c>
      <c r="Q1163" s="6">
        <f>[1]!EM_S_STM07_IS(B1163,"83","2019-12-31","1",1000000000)</f>
        <v>75.649475026190004</v>
      </c>
      <c r="R1163" s="6">
        <f>[1]!EM_S_FA_YOY_OR(B1163,"2019-12-31")</f>
        <v>15.1878584415</v>
      </c>
      <c r="S1163" s="6">
        <f>[1]!EM_S_FA_YOY_OR(B1163,"2020-12-31")</f>
        <v>5.1555917374</v>
      </c>
      <c r="T1163" s="6">
        <f>[1]!EM_S_FA_YOY_OR(B1163,"2021-12-31")</f>
        <v>19.8433320651</v>
      </c>
      <c r="U1163" s="6">
        <f>[1]!EM_S_FA_YOY_OR(B1163,"2022-12-31")</f>
        <v>3.3567673492000001</v>
      </c>
      <c r="V1163" s="7">
        <f t="shared" si="110"/>
        <v>9.4518970505666662</v>
      </c>
      <c r="W1163" s="8">
        <f t="shared" si="111"/>
        <v>9.0440800273354398</v>
      </c>
      <c r="X1163" s="6">
        <f>[1]!EM_S_FA_YOY_NETPROFIT(B1163,"2019-12-31")</f>
        <v>3.9822143534999999</v>
      </c>
      <c r="Y1163" s="6">
        <f>[1]!EM_S_FA_YOY_NETPROFIT(B1163,"2020-12-31")</f>
        <v>27.9240267118</v>
      </c>
      <c r="Z1163" s="6">
        <f>[1]!EM_S_FA_YOY_NETPROFIT(B1163,"2021-12-31")</f>
        <v>9.9041484402000002</v>
      </c>
      <c r="AA1163" s="6">
        <f>[1]!EM_S_FA_YOY_NETPROFIT(B1163,"2022-12-31")</f>
        <v>-4.5138906456000001</v>
      </c>
      <c r="AB1163" s="7">
        <f t="shared" si="112"/>
        <v>11.104761502133334</v>
      </c>
      <c r="AC1163" s="8">
        <f t="shared" si="113"/>
        <v>16.25225290274372</v>
      </c>
    </row>
    <row r="1164" spans="1:29" ht="16.5" x14ac:dyDescent="0.45">
      <c r="A1164" s="9">
        <v>1244</v>
      </c>
      <c r="B1164" s="5" t="s">
        <v>4194</v>
      </c>
      <c r="C1164" s="5" t="s">
        <v>4195</v>
      </c>
      <c r="D1164" s="5" t="s">
        <v>4196</v>
      </c>
      <c r="E1164" s="5" t="s">
        <v>240</v>
      </c>
      <c r="F1164" s="5" t="s">
        <v>11760</v>
      </c>
      <c r="G1164" s="5">
        <v>11</v>
      </c>
      <c r="H1164" s="5">
        <v>2</v>
      </c>
      <c r="I1164" s="5">
        <f t="shared" si="108"/>
        <v>3</v>
      </c>
      <c r="J1164" s="5">
        <f t="shared" si="109"/>
        <v>3</v>
      </c>
      <c r="K1164" s="5"/>
      <c r="L1164" s="5"/>
      <c r="M1164" s="5"/>
      <c r="N1164" s="5"/>
      <c r="O1164" s="5" t="s">
        <v>4193</v>
      </c>
      <c r="P1164" s="6">
        <f>[1]!EM_S_INFO_EMPLOYEE(B1164,"2019")</f>
        <v>1100</v>
      </c>
      <c r="Q1164" s="6">
        <f>[1]!EM_S_STM07_IS(B1164,"83","2019-12-31","1",1000000000)</f>
        <v>0.43827949257999999</v>
      </c>
      <c r="R1164" s="6">
        <f>[1]!EM_S_FA_YOY_OR(B1164,"2019-12-31")</f>
        <v>-3.4135972872</v>
      </c>
      <c r="S1164" s="6">
        <f>[1]!EM_S_FA_YOY_OR(B1164,"2020-12-31")</f>
        <v>-28.5546909583</v>
      </c>
      <c r="T1164" s="6">
        <f>[1]!EM_S_FA_YOY_OR(B1164,"2021-12-31")</f>
        <v>-4.4103773468999998</v>
      </c>
      <c r="U1164" s="6">
        <f>[1]!EM_S_FA_YOY_OR(B1164,"2022-12-31")</f>
        <v>-18.025888007100001</v>
      </c>
      <c r="V1164" s="7">
        <f t="shared" si="110"/>
        <v>-16.996985437433334</v>
      </c>
      <c r="W1164" s="8">
        <f t="shared" si="111"/>
        <v>12.10499691510943</v>
      </c>
      <c r="X1164" s="6">
        <f>[1]!EM_S_FA_YOY_NETPROFIT(B1164,"2019-12-31")</f>
        <v>17.748585703700002</v>
      </c>
      <c r="Y1164" s="6">
        <f>[1]!EM_S_FA_YOY_NETPROFIT(B1164,"2020-12-31")</f>
        <v>-30.103606086199999</v>
      </c>
      <c r="Z1164" s="6">
        <f>[1]!EM_S_FA_YOY_NETPROFIT(B1164,"2021-12-31")</f>
        <v>-57.360451766899999</v>
      </c>
      <c r="AA1164" s="6">
        <f>[1]!EM_S_FA_YOY_NETPROFIT(B1164,"2022-12-31")</f>
        <v>-740.40506809359999</v>
      </c>
      <c r="AB1164" s="7">
        <f t="shared" si="112"/>
        <v>-275.95637531556667</v>
      </c>
      <c r="AC1164" s="8">
        <f t="shared" si="113"/>
        <v>402.45518393547053</v>
      </c>
    </row>
    <row r="1165" spans="1:29" ht="16.5" x14ac:dyDescent="0.45">
      <c r="A1165" s="9">
        <v>1245</v>
      </c>
      <c r="B1165" s="5" t="s">
        <v>4197</v>
      </c>
      <c r="C1165" s="5" t="s">
        <v>4198</v>
      </c>
      <c r="D1165" s="5" t="s">
        <v>4199</v>
      </c>
      <c r="E1165" s="5" t="s">
        <v>7</v>
      </c>
      <c r="F1165" s="5" t="s">
        <v>11760</v>
      </c>
      <c r="G1165" s="5">
        <v>11</v>
      </c>
      <c r="H1165" s="5">
        <v>2</v>
      </c>
      <c r="I1165" s="5">
        <f t="shared" si="108"/>
        <v>3</v>
      </c>
      <c r="J1165" s="5">
        <f t="shared" si="109"/>
        <v>3</v>
      </c>
      <c r="K1165" s="5"/>
      <c r="L1165" s="5"/>
      <c r="M1165" s="5"/>
      <c r="N1165" s="5"/>
      <c r="O1165" s="5" t="s">
        <v>4193</v>
      </c>
      <c r="P1165" s="6">
        <f>[1]!EM_S_INFO_EMPLOYEE(B1165,"2019")</f>
        <v>7644</v>
      </c>
      <c r="Q1165" s="6">
        <f>[1]!EM_S_STM07_IS(B1165,"83","2019-12-31","1",1000000000)</f>
        <v>2.5853247920300002</v>
      </c>
      <c r="R1165" s="6">
        <f>[1]!EM_S_FA_YOY_OR(B1165,"2019-12-31")</f>
        <v>9.7905016669999991</v>
      </c>
      <c r="S1165" s="6">
        <f>[1]!EM_S_FA_YOY_OR(B1165,"2020-12-31")</f>
        <v>-8.2182295302000004</v>
      </c>
      <c r="T1165" s="6">
        <f>[1]!EM_S_FA_YOY_OR(B1165,"2021-12-31")</f>
        <v>15.1849901658</v>
      </c>
      <c r="U1165" s="6">
        <f>[1]!EM_S_FA_YOY_OR(B1165,"2022-12-31")</f>
        <v>-10.171116062899999</v>
      </c>
      <c r="V1165" s="7">
        <f t="shared" si="110"/>
        <v>-1.0681184757666664</v>
      </c>
      <c r="W1165" s="8">
        <f t="shared" si="111"/>
        <v>14.109432902789788</v>
      </c>
      <c r="X1165" s="6">
        <f>[1]!EM_S_FA_YOY_NETPROFIT(B1165,"2019-12-31")</f>
        <v>7.0824717673000004</v>
      </c>
      <c r="Y1165" s="6">
        <f>[1]!EM_S_FA_YOY_NETPROFIT(B1165,"2020-12-31")</f>
        <v>10.803512699100001</v>
      </c>
      <c r="Z1165" s="6">
        <f>[1]!EM_S_FA_YOY_NETPROFIT(B1165,"2021-12-31")</f>
        <v>35.735738701300001</v>
      </c>
      <c r="AA1165" s="6">
        <f>[1]!EM_S_FA_YOY_NETPROFIT(B1165,"2022-12-31")</f>
        <v>-49.533554731899997</v>
      </c>
      <c r="AB1165" s="7">
        <f t="shared" si="112"/>
        <v>-0.99810111049999739</v>
      </c>
      <c r="AC1165" s="8">
        <f t="shared" si="113"/>
        <v>43.84257824344386</v>
      </c>
    </row>
    <row r="1166" spans="1:29" ht="16.5" x14ac:dyDescent="0.45">
      <c r="A1166" s="9">
        <v>1246</v>
      </c>
      <c r="B1166" s="5" t="s">
        <v>4200</v>
      </c>
      <c r="C1166" s="5" t="s">
        <v>4201</v>
      </c>
      <c r="D1166" s="5" t="s">
        <v>4202</v>
      </c>
      <c r="E1166" s="5" t="s">
        <v>435</v>
      </c>
      <c r="F1166" s="5" t="s">
        <v>11762</v>
      </c>
      <c r="G1166" s="5">
        <v>13</v>
      </c>
      <c r="H1166" s="5">
        <v>2</v>
      </c>
      <c r="I1166" s="5">
        <f t="shared" si="108"/>
        <v>4</v>
      </c>
      <c r="J1166" s="5">
        <f t="shared" si="109"/>
        <v>7</v>
      </c>
      <c r="K1166" s="5"/>
      <c r="L1166" s="5"/>
      <c r="M1166" s="5"/>
      <c r="N1166" s="5"/>
      <c r="O1166" s="5" t="s">
        <v>4203</v>
      </c>
      <c r="P1166" s="6">
        <f>[1]!EM_S_INFO_EMPLOYEE(B1166,"2019")</f>
        <v>2708</v>
      </c>
      <c r="Q1166" s="6">
        <f>[1]!EM_S_STM07_IS(B1166,"83","2019-12-31","1",1000000000)</f>
        <v>1.1364642201899999</v>
      </c>
      <c r="R1166" s="6">
        <f>[1]!EM_S_FA_YOY_OR(B1166,"2019-12-31")</f>
        <v>31.046699801500001</v>
      </c>
      <c r="S1166" s="6">
        <f>[1]!EM_S_FA_YOY_OR(B1166,"2020-12-31")</f>
        <v>112.0131766671</v>
      </c>
      <c r="T1166" s="6">
        <f>[1]!EM_S_FA_YOY_OR(B1166,"2021-12-31")</f>
        <v>30.298820410000001</v>
      </c>
      <c r="U1166" s="6">
        <f>[1]!EM_S_FA_YOY_OR(B1166,"2022-12-31")</f>
        <v>-8.4730010445000001</v>
      </c>
      <c r="V1166" s="7">
        <f t="shared" si="110"/>
        <v>44.612998677533334</v>
      </c>
      <c r="W1166" s="8">
        <f t="shared" si="111"/>
        <v>61.505296759660126</v>
      </c>
      <c r="X1166" s="6">
        <f>[1]!EM_S_FA_YOY_NETPROFIT(B1166,"2019-12-31")</f>
        <v>-5638.7558739734995</v>
      </c>
      <c r="Y1166" s="6">
        <f>[1]!EM_S_FA_YOY_NETPROFIT(B1166,"2020-12-31")</f>
        <v>99.973688184500006</v>
      </c>
      <c r="Z1166" s="6">
        <f>[1]!EM_S_FA_YOY_NETPROFIT(B1166,"2021-12-31")</f>
        <v>571255.49020600098</v>
      </c>
      <c r="AA1166" s="6">
        <f>[1]!EM_S_FA_YOY_NETPROFIT(B1166,"2022-12-31")</f>
        <v>-18.8095688539</v>
      </c>
      <c r="AB1166" s="7">
        <f t="shared" si="112"/>
        <v>190445.55144177718</v>
      </c>
      <c r="AC1166" s="8">
        <f t="shared" si="113"/>
        <v>329791.0863312931</v>
      </c>
    </row>
    <row r="1167" spans="1:29" ht="16.5" x14ac:dyDescent="0.45">
      <c r="A1167" s="9">
        <v>1247</v>
      </c>
      <c r="B1167" s="5" t="s">
        <v>4204</v>
      </c>
      <c r="C1167" s="5" t="s">
        <v>4205</v>
      </c>
      <c r="D1167" s="5" t="s">
        <v>4206</v>
      </c>
      <c r="E1167" s="5" t="s">
        <v>7</v>
      </c>
      <c r="F1167" s="5" t="s">
        <v>11766</v>
      </c>
      <c r="G1167" s="5">
        <v>17</v>
      </c>
      <c r="H1167" s="5">
        <v>2</v>
      </c>
      <c r="I1167" s="5">
        <f t="shared" si="108"/>
        <v>2</v>
      </c>
      <c r="J1167" s="5">
        <f t="shared" si="109"/>
        <v>11</v>
      </c>
      <c r="K1167" s="5"/>
      <c r="L1167" s="5"/>
      <c r="M1167" s="5"/>
      <c r="N1167" s="5"/>
      <c r="O1167" s="5" t="s">
        <v>4189</v>
      </c>
      <c r="P1167" s="6">
        <f>[1]!EM_S_INFO_EMPLOYEE(B1167,"2019")</f>
        <v>825</v>
      </c>
      <c r="Q1167" s="6">
        <f>[1]!EM_S_STM07_IS(B1167,"83","2019-12-31","1",1000000000)</f>
        <v>0.93941897378000006</v>
      </c>
      <c r="R1167" s="6">
        <f>[1]!EM_S_FA_YOY_OR(B1167,"2019-12-31")</f>
        <v>-6.7593797289999999</v>
      </c>
      <c r="S1167" s="6">
        <f>[1]!EM_S_FA_YOY_OR(B1167,"2020-12-31")</f>
        <v>9.2644439019</v>
      </c>
      <c r="T1167" s="6">
        <f>[1]!EM_S_FA_YOY_OR(B1167,"2021-12-31")</f>
        <v>-25.767751900499999</v>
      </c>
      <c r="U1167" s="6">
        <f>[1]!EM_S_FA_YOY_OR(B1167,"2022-12-31")</f>
        <v>8.6918674456999998</v>
      </c>
      <c r="V1167" s="7">
        <f t="shared" si="110"/>
        <v>-2.6038135176333337</v>
      </c>
      <c r="W1167" s="8">
        <f t="shared" si="111"/>
        <v>20.06260182537353</v>
      </c>
      <c r="X1167" s="6">
        <f>[1]!EM_S_FA_YOY_NETPROFIT(B1167,"2019-12-31")</f>
        <v>100.61322168460001</v>
      </c>
      <c r="Y1167" s="6">
        <f>[1]!EM_S_FA_YOY_NETPROFIT(B1167,"2020-12-31")</f>
        <v>-20792.499281184999</v>
      </c>
      <c r="Z1167" s="6">
        <f>[1]!EM_S_FA_YOY_NETPROFIT(B1167,"2021-12-31")</f>
        <v>48.350919026699998</v>
      </c>
      <c r="AA1167" s="6">
        <f>[1]!EM_S_FA_YOY_NETPROFIT(B1167,"2022-12-31")</f>
        <v>101.2310031582</v>
      </c>
      <c r="AB1167" s="7">
        <f t="shared" si="112"/>
        <v>-6880.972453000034</v>
      </c>
      <c r="AC1167" s="8">
        <f t="shared" si="113"/>
        <v>12047.76465134952</v>
      </c>
    </row>
    <row r="1168" spans="1:29" ht="16.5" x14ac:dyDescent="0.45">
      <c r="A1168" s="9">
        <v>1248</v>
      </c>
      <c r="B1168" s="5" t="s">
        <v>4207</v>
      </c>
      <c r="C1168" s="5" t="s">
        <v>4208</v>
      </c>
      <c r="D1168" s="5" t="s">
        <v>4209</v>
      </c>
      <c r="E1168" s="5" t="s">
        <v>259</v>
      </c>
      <c r="F1168" s="5" t="s">
        <v>11756</v>
      </c>
      <c r="G1168" s="5">
        <v>6</v>
      </c>
      <c r="H1168" s="5">
        <v>2</v>
      </c>
      <c r="I1168" s="5">
        <f t="shared" si="108"/>
        <v>2</v>
      </c>
      <c r="J1168" s="5">
        <f t="shared" si="109"/>
        <v>11</v>
      </c>
      <c r="K1168" s="5"/>
      <c r="L1168" s="5"/>
      <c r="M1168" s="5"/>
      <c r="N1168" s="5"/>
      <c r="O1168" s="5" t="s">
        <v>4203</v>
      </c>
      <c r="P1168" s="6">
        <f>[1]!EM_S_INFO_EMPLOYEE(B1168,"2019")</f>
        <v>485</v>
      </c>
      <c r="Q1168" s="6">
        <f>[1]!EM_S_STM07_IS(B1168,"83","2019-12-31","1",1000000000)</f>
        <v>0.31774839452999998</v>
      </c>
      <c r="R1168" s="6">
        <f>[1]!EM_S_FA_YOY_OR(B1168,"2019-12-31")</f>
        <v>9.9389540015000009</v>
      </c>
      <c r="S1168" s="6">
        <f>[1]!EM_S_FA_YOY_OR(B1168,"2020-12-31")</f>
        <v>11.5477432527</v>
      </c>
      <c r="T1168" s="6">
        <f>[1]!EM_S_FA_YOY_OR(B1168,"2021-12-31")</f>
        <v>34.165859133200001</v>
      </c>
      <c r="U1168" s="6">
        <f>[1]!EM_S_FA_YOY_OR(B1168,"2022-12-31")</f>
        <v>18.3149215541</v>
      </c>
      <c r="V1168" s="7">
        <f t="shared" si="110"/>
        <v>21.342841313333334</v>
      </c>
      <c r="W1168" s="8">
        <f t="shared" si="111"/>
        <v>11.609091913116998</v>
      </c>
      <c r="X1168" s="6">
        <f>[1]!EM_S_FA_YOY_NETPROFIT(B1168,"2019-12-31")</f>
        <v>4.5172595886</v>
      </c>
      <c r="Y1168" s="6">
        <f>[1]!EM_S_FA_YOY_NETPROFIT(B1168,"2020-12-31")</f>
        <v>-25.314620244899999</v>
      </c>
      <c r="Z1168" s="6">
        <f>[1]!EM_S_FA_YOY_NETPROFIT(B1168,"2021-12-31")</f>
        <v>21.663186336500001</v>
      </c>
      <c r="AA1168" s="6">
        <f>[1]!EM_S_FA_YOY_NETPROFIT(B1168,"2022-12-31")</f>
        <v>43.353572480499999</v>
      </c>
      <c r="AB1168" s="7">
        <f t="shared" si="112"/>
        <v>13.234046190699999</v>
      </c>
      <c r="AC1168" s="8">
        <f t="shared" si="113"/>
        <v>35.101538082273862</v>
      </c>
    </row>
    <row r="1169" spans="1:29" ht="16.5" x14ac:dyDescent="0.45">
      <c r="A1169" s="9">
        <v>1249</v>
      </c>
      <c r="B1169" s="5" t="s">
        <v>4210</v>
      </c>
      <c r="C1169" s="5" t="s">
        <v>4211</v>
      </c>
      <c r="D1169" s="5" t="s">
        <v>4212</v>
      </c>
      <c r="E1169" s="5" t="s">
        <v>288</v>
      </c>
      <c r="F1169" s="5" t="s">
        <v>11773</v>
      </c>
      <c r="G1169" s="5">
        <v>24</v>
      </c>
      <c r="H1169" s="5">
        <v>2</v>
      </c>
      <c r="I1169" s="5">
        <f t="shared" si="108"/>
        <v>1</v>
      </c>
      <c r="J1169" s="5">
        <f t="shared" si="109"/>
        <v>11</v>
      </c>
      <c r="K1169" s="5"/>
      <c r="L1169" s="5"/>
      <c r="M1169" s="5"/>
      <c r="N1169" s="5"/>
      <c r="O1169" s="5" t="s">
        <v>4213</v>
      </c>
      <c r="P1169" s="6">
        <f>[1]!EM_S_INFO_EMPLOYEE(B1169,"2019")</f>
        <v>2305</v>
      </c>
      <c r="Q1169" s="6">
        <f>[1]!EM_S_STM07_IS(B1169,"83","2019-12-31","1",1000000000)</f>
        <v>5.0693536647400004</v>
      </c>
      <c r="R1169" s="6">
        <f>[1]!EM_S_FA_YOY_OR(B1169,"2019-12-31")</f>
        <v>36.116870304800003</v>
      </c>
      <c r="S1169" s="6">
        <f>[1]!EM_S_FA_YOY_OR(B1169,"2020-12-31")</f>
        <v>41.660959278900002</v>
      </c>
      <c r="T1169" s="6">
        <f>[1]!EM_S_FA_YOY_OR(B1169,"2021-12-31")</f>
        <v>35.992031158700001</v>
      </c>
      <c r="U1169" s="6">
        <f>[1]!EM_S_FA_YOY_OR(B1169,"2022-12-31")</f>
        <v>37.276822676499997</v>
      </c>
      <c r="V1169" s="7">
        <f t="shared" si="110"/>
        <v>38.309937704699998</v>
      </c>
      <c r="W1169" s="8">
        <f t="shared" si="111"/>
        <v>2.9723192130250915</v>
      </c>
      <c r="X1169" s="6">
        <f>[1]!EM_S_FA_YOY_NETPROFIT(B1169,"2019-12-31")</f>
        <v>27.972092245599999</v>
      </c>
      <c r="Y1169" s="6">
        <f>[1]!EM_S_FA_YOY_NETPROFIT(B1169,"2020-12-31")</f>
        <v>84.665556803499996</v>
      </c>
      <c r="Z1169" s="6">
        <f>[1]!EM_S_FA_YOY_NETPROFIT(B1169,"2021-12-31")</f>
        <v>-12.134181593599999</v>
      </c>
      <c r="AA1169" s="6">
        <f>[1]!EM_S_FA_YOY_NETPROFIT(B1169,"2022-12-31")</f>
        <v>10.912065292199999</v>
      </c>
      <c r="AB1169" s="7">
        <f t="shared" si="112"/>
        <v>27.814480167366664</v>
      </c>
      <c r="AC1169" s="8">
        <f t="shared" si="113"/>
        <v>50.564968702610116</v>
      </c>
    </row>
    <row r="1170" spans="1:29" ht="16.5" x14ac:dyDescent="0.45">
      <c r="A1170" s="9">
        <v>1250</v>
      </c>
      <c r="B1170" s="5" t="s">
        <v>4214</v>
      </c>
      <c r="C1170" s="5" t="s">
        <v>4215</v>
      </c>
      <c r="D1170" s="5" t="s">
        <v>4216</v>
      </c>
      <c r="E1170" s="5" t="s">
        <v>7</v>
      </c>
      <c r="F1170" s="5" t="s">
        <v>11770</v>
      </c>
      <c r="G1170" s="5">
        <v>21</v>
      </c>
      <c r="H1170" s="5">
        <v>3</v>
      </c>
      <c r="I1170" s="5">
        <f t="shared" si="108"/>
        <v>3</v>
      </c>
      <c r="J1170" s="5">
        <f t="shared" si="109"/>
        <v>7</v>
      </c>
      <c r="K1170" s="5"/>
      <c r="L1170" s="5"/>
      <c r="M1170" s="5"/>
      <c r="N1170" s="5"/>
      <c r="O1170" s="5" t="s">
        <v>4217</v>
      </c>
      <c r="P1170" s="6">
        <f>[1]!EM_S_INFO_EMPLOYEE(B1170,"2019")</f>
        <v>400</v>
      </c>
      <c r="Q1170" s="6">
        <f>[1]!EM_S_STM07_IS(B1170,"83","2019-12-31","1",1000000000)</f>
        <v>6.5124309003900001</v>
      </c>
      <c r="R1170" s="6">
        <f>[1]!EM_S_FA_YOY_OR(B1170,"2019-12-31")</f>
        <v>12.822534124400001</v>
      </c>
      <c r="S1170" s="6">
        <f>[1]!EM_S_FA_YOY_OR(B1170,"2020-12-31")</f>
        <v>-50.016953163099998</v>
      </c>
      <c r="T1170" s="6">
        <f>[1]!EM_S_FA_YOY_OR(B1170,"2021-12-31")</f>
        <v>-20.977989453599999</v>
      </c>
      <c r="U1170" s="6">
        <f>[1]!EM_S_FA_YOY_OR(B1170,"2022-12-31")</f>
        <v>-41.672794876799998</v>
      </c>
      <c r="V1170" s="7">
        <f t="shared" si="110"/>
        <v>-37.555912497833333</v>
      </c>
      <c r="W1170" s="8">
        <f t="shared" si="111"/>
        <v>14.950815821288783</v>
      </c>
      <c r="X1170" s="6">
        <f>[1]!EM_S_FA_YOY_NETPROFIT(B1170,"2019-12-31")</f>
        <v>-38.350873225400001</v>
      </c>
      <c r="Y1170" s="6">
        <f>[1]!EM_S_FA_YOY_NETPROFIT(B1170,"2020-12-31")</f>
        <v>7.5328987566999999</v>
      </c>
      <c r="Z1170" s="6">
        <f>[1]!EM_S_FA_YOY_NETPROFIT(B1170,"2021-12-31")</f>
        <v>-45.712841052900004</v>
      </c>
      <c r="AA1170" s="6">
        <f>[1]!EM_S_FA_YOY_NETPROFIT(B1170,"2022-12-31")</f>
        <v>-330.1549016866</v>
      </c>
      <c r="AB1170" s="7">
        <f t="shared" si="112"/>
        <v>-122.7782813276</v>
      </c>
      <c r="AC1170" s="8">
        <f t="shared" si="113"/>
        <v>181.55598091390027</v>
      </c>
    </row>
    <row r="1171" spans="1:29" ht="16.5" x14ac:dyDescent="0.45">
      <c r="A1171" s="9">
        <v>1251</v>
      </c>
      <c r="B1171" s="5" t="s">
        <v>4218</v>
      </c>
      <c r="C1171" s="5" t="s">
        <v>4219</v>
      </c>
      <c r="D1171" s="5" t="s">
        <v>4220</v>
      </c>
      <c r="E1171" s="5" t="s">
        <v>33</v>
      </c>
      <c r="F1171" s="5" t="s">
        <v>11753</v>
      </c>
      <c r="G1171" s="5">
        <v>3</v>
      </c>
      <c r="H1171" s="5">
        <v>3</v>
      </c>
      <c r="I1171" s="5">
        <f t="shared" si="108"/>
        <v>4</v>
      </c>
      <c r="J1171" s="5">
        <f t="shared" si="109"/>
        <v>7</v>
      </c>
      <c r="K1171" s="5"/>
      <c r="L1171" s="5"/>
      <c r="M1171" s="5"/>
      <c r="N1171" s="5"/>
      <c r="O1171" s="5" t="s">
        <v>4217</v>
      </c>
      <c r="P1171" s="6">
        <f>[1]!EM_S_INFO_EMPLOYEE(B1171,"2019")</f>
        <v>514</v>
      </c>
      <c r="Q1171" s="6">
        <f>[1]!EM_S_STM07_IS(B1171,"83","2019-12-31","1",1000000000)</f>
        <v>0.74517963815999999</v>
      </c>
      <c r="R1171" s="6">
        <f>[1]!EM_S_FA_YOY_OR(B1171,"2019-12-31")</f>
        <v>-14.757660616800001</v>
      </c>
      <c r="S1171" s="6">
        <f>[1]!EM_S_FA_YOY_OR(B1171,"2020-12-31")</f>
        <v>-11.1758373291</v>
      </c>
      <c r="T1171" s="6">
        <f>[1]!EM_S_FA_YOY_OR(B1171,"2021-12-31")</f>
        <v>-3.1556864653000001</v>
      </c>
      <c r="U1171" s="6">
        <f>[1]!EM_S_FA_YOY_OR(B1171,"2022-12-31")</f>
        <v>0.96538463510000005</v>
      </c>
      <c r="V1171" s="7">
        <f t="shared" si="110"/>
        <v>-4.4553797197666674</v>
      </c>
      <c r="W1171" s="8">
        <f t="shared" si="111"/>
        <v>6.1740764177950327</v>
      </c>
      <c r="X1171" s="6">
        <f>[1]!EM_S_FA_YOY_NETPROFIT(B1171,"2019-12-31")</f>
        <v>-22.003996304699999</v>
      </c>
      <c r="Y1171" s="6">
        <f>[1]!EM_S_FA_YOY_NETPROFIT(B1171,"2020-12-31")</f>
        <v>-41.725025175699997</v>
      </c>
      <c r="Z1171" s="6">
        <f>[1]!EM_S_FA_YOY_NETPROFIT(B1171,"2021-12-31")</f>
        <v>-39.589939865200002</v>
      </c>
      <c r="AA1171" s="6">
        <f>[1]!EM_S_FA_YOY_NETPROFIT(B1171,"2022-12-31")</f>
        <v>-26.2464518307</v>
      </c>
      <c r="AB1171" s="7">
        <f t="shared" si="112"/>
        <v>-35.85380562386667</v>
      </c>
      <c r="AC1171" s="8">
        <f t="shared" si="113"/>
        <v>8.3884195472737009</v>
      </c>
    </row>
    <row r="1172" spans="1:29" ht="16.5" x14ac:dyDescent="0.45">
      <c r="A1172" s="9">
        <v>1252</v>
      </c>
      <c r="B1172" s="5" t="s">
        <v>4221</v>
      </c>
      <c r="C1172" s="5" t="s">
        <v>4222</v>
      </c>
      <c r="D1172" s="5" t="s">
        <v>4223</v>
      </c>
      <c r="E1172" s="5" t="s">
        <v>553</v>
      </c>
      <c r="F1172" s="5" t="s">
        <v>11761</v>
      </c>
      <c r="G1172" s="5">
        <v>12</v>
      </c>
      <c r="H1172" s="5">
        <v>1</v>
      </c>
      <c r="I1172" s="5">
        <f t="shared" si="108"/>
        <v>2</v>
      </c>
      <c r="J1172" s="5">
        <f t="shared" si="109"/>
        <v>6</v>
      </c>
      <c r="K1172" s="5"/>
      <c r="L1172" s="5"/>
      <c r="M1172" s="5"/>
      <c r="N1172" s="5"/>
      <c r="O1172" s="5" t="s">
        <v>4224</v>
      </c>
      <c r="P1172" s="6">
        <f>[1]!EM_S_INFO_EMPLOYEE(B1172,"2019")</f>
        <v>4100</v>
      </c>
      <c r="Q1172" s="6">
        <f>[1]!EM_S_STM07_IS(B1172,"83","2019-12-31","1",1000000000)</f>
        <v>1.1558324604900001</v>
      </c>
      <c r="R1172" s="6">
        <f>[1]!EM_S_FA_YOY_OR(B1172,"2019-12-31")</f>
        <v>24.7617083122</v>
      </c>
      <c r="S1172" s="6">
        <f>[1]!EM_S_FA_YOY_OR(B1172,"2020-12-31")</f>
        <v>28.321235335499999</v>
      </c>
      <c r="T1172" s="6">
        <f>[1]!EM_S_FA_YOY_OR(B1172,"2021-12-31")</f>
        <v>4.9197203294999996</v>
      </c>
      <c r="U1172" s="6">
        <f>[1]!EM_S_FA_YOY_OR(B1172,"2022-12-31")</f>
        <v>26.612380455899999</v>
      </c>
      <c r="V1172" s="7">
        <f t="shared" si="110"/>
        <v>19.9511120403</v>
      </c>
      <c r="W1172" s="8">
        <f t="shared" si="111"/>
        <v>13.045577749663426</v>
      </c>
      <c r="X1172" s="6">
        <f>[1]!EM_S_FA_YOY_NETPROFIT(B1172,"2019-12-31")</f>
        <v>-38.7814497854</v>
      </c>
      <c r="Y1172" s="6">
        <f>[1]!EM_S_FA_YOY_NETPROFIT(B1172,"2020-12-31")</f>
        <v>174.54630775550001</v>
      </c>
      <c r="Z1172" s="6">
        <f>[1]!EM_S_FA_YOY_NETPROFIT(B1172,"2021-12-31")</f>
        <v>-71.336770025299998</v>
      </c>
      <c r="AA1172" s="6">
        <f>[1]!EM_S_FA_YOY_NETPROFIT(B1172,"2022-12-31")</f>
        <v>192.53804213160001</v>
      </c>
      <c r="AB1172" s="7">
        <f t="shared" si="112"/>
        <v>98.582526620600007</v>
      </c>
      <c r="AC1172" s="8">
        <f t="shared" si="113"/>
        <v>147.42913943974256</v>
      </c>
    </row>
    <row r="1173" spans="1:29" ht="16.5" x14ac:dyDescent="0.45">
      <c r="A1173" s="9">
        <v>1253</v>
      </c>
      <c r="B1173" s="5" t="s">
        <v>4225</v>
      </c>
      <c r="C1173" s="5" t="s">
        <v>4226</v>
      </c>
      <c r="D1173" s="5" t="s">
        <v>4227</v>
      </c>
      <c r="E1173" s="5" t="s">
        <v>254</v>
      </c>
      <c r="F1173" s="5" t="s">
        <v>11765</v>
      </c>
      <c r="G1173" s="5">
        <v>16</v>
      </c>
      <c r="H1173" s="5">
        <v>3</v>
      </c>
      <c r="I1173" s="5">
        <f t="shared" si="108"/>
        <v>1</v>
      </c>
      <c r="J1173" s="5">
        <f t="shared" si="109"/>
        <v>9</v>
      </c>
      <c r="K1173" s="5"/>
      <c r="L1173" s="5"/>
      <c r="M1173" s="5"/>
      <c r="N1173" s="5"/>
      <c r="O1173" s="5" t="s">
        <v>4224</v>
      </c>
      <c r="P1173" s="6">
        <f>[1]!EM_S_INFO_EMPLOYEE(B1173,"2019")</f>
        <v>4201</v>
      </c>
      <c r="Q1173" s="6">
        <f>[1]!EM_S_STM07_IS(B1173,"83","2019-12-31","1",1000000000)</f>
        <v>3.2574300978199999</v>
      </c>
      <c r="R1173" s="6">
        <f>[1]!EM_S_FA_YOY_OR(B1173,"2019-12-31")</f>
        <v>11.653517060900001</v>
      </c>
      <c r="S1173" s="6">
        <f>[1]!EM_S_FA_YOY_OR(B1173,"2020-12-31")</f>
        <v>1.1665644722999999</v>
      </c>
      <c r="T1173" s="6">
        <f>[1]!EM_S_FA_YOY_OR(B1173,"2021-12-31")</f>
        <v>9.4044304200000006</v>
      </c>
      <c r="U1173" s="6">
        <f>[1]!EM_S_FA_YOY_OR(B1173,"2022-12-31")</f>
        <v>-5.9999334582000001</v>
      </c>
      <c r="V1173" s="7">
        <f t="shared" si="110"/>
        <v>1.5236871447</v>
      </c>
      <c r="W1173" s="8">
        <f t="shared" si="111"/>
        <v>7.7083888767598401</v>
      </c>
      <c r="X1173" s="6">
        <f>[1]!EM_S_FA_YOY_NETPROFIT(B1173,"2019-12-31")</f>
        <v>3.3450859093999998</v>
      </c>
      <c r="Y1173" s="6">
        <f>[1]!EM_S_FA_YOY_NETPROFIT(B1173,"2020-12-31")</f>
        <v>-137.5740389593</v>
      </c>
      <c r="Z1173" s="6">
        <f>[1]!EM_S_FA_YOY_NETPROFIT(B1173,"2021-12-31")</f>
        <v>256.04066910530003</v>
      </c>
      <c r="AA1173" s="6">
        <f>[1]!EM_S_FA_YOY_NETPROFIT(B1173,"2022-12-31")</f>
        <v>105.61637490610001</v>
      </c>
      <c r="AB1173" s="7">
        <f t="shared" si="112"/>
        <v>74.694335017366669</v>
      </c>
      <c r="AC1173" s="8">
        <f t="shared" si="113"/>
        <v>198.62090528027352</v>
      </c>
    </row>
    <row r="1174" spans="1:29" ht="16.5" x14ac:dyDescent="0.45">
      <c r="A1174" s="9">
        <v>1254</v>
      </c>
      <c r="B1174" s="5" t="s">
        <v>4228</v>
      </c>
      <c r="C1174" s="5" t="s">
        <v>4229</v>
      </c>
      <c r="D1174" s="5" t="s">
        <v>4230</v>
      </c>
      <c r="E1174" s="5" t="s">
        <v>240</v>
      </c>
      <c r="F1174" s="5" t="s">
        <v>11756</v>
      </c>
      <c r="G1174" s="5">
        <v>6</v>
      </c>
      <c r="H1174" s="5">
        <v>2</v>
      </c>
      <c r="I1174" s="5">
        <f t="shared" si="108"/>
        <v>2</v>
      </c>
      <c r="J1174" s="5">
        <f t="shared" si="109"/>
        <v>11</v>
      </c>
      <c r="K1174" s="5"/>
      <c r="L1174" s="5"/>
      <c r="M1174" s="5"/>
      <c r="N1174" s="5"/>
      <c r="O1174" s="5" t="s">
        <v>4231</v>
      </c>
      <c r="P1174" s="6">
        <f>[1]!EM_S_INFO_EMPLOYEE(B1174,"2019")</f>
        <v>1522</v>
      </c>
      <c r="Q1174" s="6">
        <f>[1]!EM_S_STM07_IS(B1174,"83","2019-12-31","1",1000000000)</f>
        <v>0.82158098974000004</v>
      </c>
      <c r="R1174" s="6">
        <f>[1]!EM_S_FA_YOY_OR(B1174,"2019-12-31")</f>
        <v>-6.2886294434999996</v>
      </c>
      <c r="S1174" s="6">
        <f>[1]!EM_S_FA_YOY_OR(B1174,"2020-12-31")</f>
        <v>14.332224365</v>
      </c>
      <c r="T1174" s="6">
        <f>[1]!EM_S_FA_YOY_OR(B1174,"2021-12-31")</f>
        <v>111.2400144659</v>
      </c>
      <c r="U1174" s="6">
        <f>[1]!EM_S_FA_YOY_OR(B1174,"2022-12-31")</f>
        <v>-25.813810817899999</v>
      </c>
      <c r="V1174" s="7">
        <f t="shared" si="110"/>
        <v>33.252809337666669</v>
      </c>
      <c r="W1174" s="8">
        <f t="shared" si="111"/>
        <v>70.458705338740927</v>
      </c>
      <c r="X1174" s="6">
        <f>[1]!EM_S_FA_YOY_NETPROFIT(B1174,"2019-12-31")</f>
        <v>-71.637573366599995</v>
      </c>
      <c r="Y1174" s="6">
        <f>[1]!EM_S_FA_YOY_NETPROFIT(B1174,"2020-12-31")</f>
        <v>50.326711232999997</v>
      </c>
      <c r="Z1174" s="6">
        <f>[1]!EM_S_FA_YOY_NETPROFIT(B1174,"2021-12-31")</f>
        <v>817.16044605679997</v>
      </c>
      <c r="AA1174" s="6">
        <f>[1]!EM_S_FA_YOY_NETPROFIT(B1174,"2022-12-31")</f>
        <v>-73.017706307200001</v>
      </c>
      <c r="AB1174" s="7">
        <f t="shared" si="112"/>
        <v>264.82315032753331</v>
      </c>
      <c r="AC1174" s="8">
        <f t="shared" si="113"/>
        <v>482.2974471472167</v>
      </c>
    </row>
    <row r="1175" spans="1:29" ht="16.5" x14ac:dyDescent="0.45">
      <c r="A1175" s="9">
        <v>1255</v>
      </c>
      <c r="B1175" s="5" t="s">
        <v>4232</v>
      </c>
      <c r="C1175" s="5" t="s">
        <v>4233</v>
      </c>
      <c r="D1175" s="5" t="s">
        <v>4234</v>
      </c>
      <c r="E1175" s="5" t="s">
        <v>7</v>
      </c>
      <c r="F1175" s="5" t="s">
        <v>11758</v>
      </c>
      <c r="G1175" s="5">
        <v>8</v>
      </c>
      <c r="H1175" s="5">
        <v>2</v>
      </c>
      <c r="I1175" s="5">
        <f t="shared" si="108"/>
        <v>3</v>
      </c>
      <c r="J1175" s="5">
        <f t="shared" si="109"/>
        <v>2</v>
      </c>
      <c r="K1175" s="5"/>
      <c r="L1175" s="5"/>
      <c r="M1175" s="5"/>
      <c r="N1175" s="5"/>
      <c r="O1175" s="5" t="s">
        <v>4217</v>
      </c>
      <c r="P1175" s="6">
        <f>[1]!EM_S_INFO_EMPLOYEE(B1175,"2019")</f>
        <v>1424</v>
      </c>
      <c r="Q1175" s="6">
        <f>[1]!EM_S_STM07_IS(B1175,"83","2019-12-31","1",1000000000)</f>
        <v>2.89862846174</v>
      </c>
      <c r="R1175" s="6">
        <f>[1]!EM_S_FA_YOY_OR(B1175,"2019-12-31")</f>
        <v>1.7346445144</v>
      </c>
      <c r="S1175" s="6">
        <f>[1]!EM_S_FA_YOY_OR(B1175,"2020-12-31")</f>
        <v>-13.055301056499999</v>
      </c>
      <c r="T1175" s="6">
        <f>[1]!EM_S_FA_YOY_OR(B1175,"2021-12-31")</f>
        <v>-23.566056869000001</v>
      </c>
      <c r="U1175" s="6">
        <f>[1]!EM_S_FA_YOY_OR(B1175,"2022-12-31")</f>
        <v>-52.356988559900003</v>
      </c>
      <c r="V1175" s="7">
        <f t="shared" si="110"/>
        <v>-29.659448828466669</v>
      </c>
      <c r="W1175" s="8">
        <f t="shared" si="111"/>
        <v>20.347057018952313</v>
      </c>
      <c r="X1175" s="6">
        <f>[1]!EM_S_FA_YOY_NETPROFIT(B1175,"2019-12-31")</f>
        <v>-1.7916382412</v>
      </c>
      <c r="Y1175" s="6">
        <f>[1]!EM_S_FA_YOY_NETPROFIT(B1175,"2020-12-31")</f>
        <v>-36.579357295000001</v>
      </c>
      <c r="Z1175" s="6">
        <f>[1]!EM_S_FA_YOY_NETPROFIT(B1175,"2021-12-31")</f>
        <v>-1174.5829017285</v>
      </c>
      <c r="AA1175" s="6">
        <f>[1]!EM_S_FA_YOY_NETPROFIT(B1175,"2022-12-31")</f>
        <v>77.658196536800006</v>
      </c>
      <c r="AB1175" s="7">
        <f t="shared" si="112"/>
        <v>-377.83468749556664</v>
      </c>
      <c r="AC1175" s="8">
        <f t="shared" si="113"/>
        <v>692.36431330542632</v>
      </c>
    </row>
    <row r="1176" spans="1:29" ht="16.5" x14ac:dyDescent="0.45">
      <c r="A1176" s="9">
        <v>1256</v>
      </c>
      <c r="B1176" s="5" t="s">
        <v>4235</v>
      </c>
      <c r="C1176" s="5" t="s">
        <v>4236</v>
      </c>
      <c r="D1176" s="5" t="s">
        <v>4237</v>
      </c>
      <c r="E1176" s="5" t="s">
        <v>240</v>
      </c>
      <c r="F1176" s="5" t="s">
        <v>11760</v>
      </c>
      <c r="G1176" s="5">
        <v>11</v>
      </c>
      <c r="H1176" s="5">
        <v>2</v>
      </c>
      <c r="I1176" s="5">
        <f t="shared" si="108"/>
        <v>3</v>
      </c>
      <c r="J1176" s="5">
        <f t="shared" si="109"/>
        <v>3</v>
      </c>
      <c r="K1176" s="5"/>
      <c r="L1176" s="5"/>
      <c r="M1176" s="5"/>
      <c r="N1176" s="5"/>
      <c r="O1176" s="5" t="s">
        <v>4224</v>
      </c>
      <c r="P1176" s="6">
        <f>[1]!EM_S_INFO_EMPLOYEE(B1176,"2019")</f>
        <v>945</v>
      </c>
      <c r="Q1176" s="6">
        <f>[1]!EM_S_STM07_IS(B1176,"83","2019-12-31","1",1000000000)</f>
        <v>0.96099567979</v>
      </c>
      <c r="R1176" s="6">
        <f>[1]!EM_S_FA_YOY_OR(B1176,"2019-12-31")</f>
        <v>5.8287951580000001</v>
      </c>
      <c r="S1176" s="6">
        <f>[1]!EM_S_FA_YOY_OR(B1176,"2020-12-31")</f>
        <v>-24.744345661600001</v>
      </c>
      <c r="T1176" s="6">
        <f>[1]!EM_S_FA_YOY_OR(B1176,"2021-12-31")</f>
        <v>-79.453140324100005</v>
      </c>
      <c r="U1176" s="6">
        <f>[1]!EM_S_FA_YOY_OR(B1176,"2022-12-31")</f>
        <v>-23.1053359647</v>
      </c>
      <c r="V1176" s="7">
        <f t="shared" si="110"/>
        <v>-42.434273983466674</v>
      </c>
      <c r="W1176" s="8">
        <f t="shared" si="111"/>
        <v>32.069751122450093</v>
      </c>
      <c r="X1176" s="6">
        <f>[1]!EM_S_FA_YOY_NETPROFIT(B1176,"2019-12-31")</f>
        <v>5.3166068683000001</v>
      </c>
      <c r="Y1176" s="6">
        <f>[1]!EM_S_FA_YOY_NETPROFIT(B1176,"2020-12-31")</f>
        <v>-360.0570247988</v>
      </c>
      <c r="Z1176" s="6">
        <f>[1]!EM_S_FA_YOY_NETPROFIT(B1176,"2021-12-31")</f>
        <v>-368.52244794659998</v>
      </c>
      <c r="AA1176" s="6">
        <f>[1]!EM_S_FA_YOY_NETPROFIT(B1176,"2022-12-31")</f>
        <v>47.118969527899999</v>
      </c>
      <c r="AB1176" s="7">
        <f t="shared" si="112"/>
        <v>-227.15350107249995</v>
      </c>
      <c r="AC1176" s="8">
        <f t="shared" si="113"/>
        <v>237.56463740254631</v>
      </c>
    </row>
    <row r="1177" spans="1:29" ht="16.5" x14ac:dyDescent="0.45">
      <c r="A1177" s="9">
        <v>1257</v>
      </c>
      <c r="B1177" s="5" t="s">
        <v>4238</v>
      </c>
      <c r="C1177" s="5" t="s">
        <v>4239</v>
      </c>
      <c r="D1177" s="5" t="s">
        <v>4240</v>
      </c>
      <c r="E1177" s="5" t="s">
        <v>254</v>
      </c>
      <c r="F1177" s="5" t="s">
        <v>11753</v>
      </c>
      <c r="G1177" s="5">
        <v>3</v>
      </c>
      <c r="H1177" s="5">
        <v>3</v>
      </c>
      <c r="I1177" s="5">
        <f t="shared" si="108"/>
        <v>4</v>
      </c>
      <c r="J1177" s="5">
        <f t="shared" si="109"/>
        <v>7</v>
      </c>
      <c r="K1177" s="5"/>
      <c r="L1177" s="5"/>
      <c r="M1177" s="5"/>
      <c r="N1177" s="5"/>
      <c r="O1177" s="5" t="s">
        <v>4241</v>
      </c>
      <c r="P1177" s="6">
        <f>[1]!EM_S_INFO_EMPLOYEE(B1177,"2019")</f>
        <v>3253</v>
      </c>
      <c r="Q1177" s="6">
        <f>[1]!EM_S_STM07_IS(B1177,"83","2019-12-31","1",1000000000)</f>
        <v>1.01637879696</v>
      </c>
      <c r="R1177" s="6">
        <f>[1]!EM_S_FA_YOY_OR(B1177,"2019-12-31")</f>
        <v>17.617542131699999</v>
      </c>
      <c r="S1177" s="6">
        <f>[1]!EM_S_FA_YOY_OR(B1177,"2020-12-31")</f>
        <v>13.4951670401</v>
      </c>
      <c r="T1177" s="6">
        <f>[1]!EM_S_FA_YOY_OR(B1177,"2021-12-31")</f>
        <v>13.208583131499999</v>
      </c>
      <c r="U1177" s="6">
        <f>[1]!EM_S_FA_YOY_OR(B1177,"2022-12-31")</f>
        <v>-1.7874013987999999</v>
      </c>
      <c r="V1177" s="7">
        <f t="shared" si="110"/>
        <v>8.3054495909333337</v>
      </c>
      <c r="W1177" s="8">
        <f t="shared" si="111"/>
        <v>8.7418398183613473</v>
      </c>
      <c r="X1177" s="6">
        <f>[1]!EM_S_FA_YOY_NETPROFIT(B1177,"2019-12-31")</f>
        <v>36.888566537599999</v>
      </c>
      <c r="Y1177" s="6">
        <f>[1]!EM_S_FA_YOY_NETPROFIT(B1177,"2020-12-31")</f>
        <v>18.660410760000001</v>
      </c>
      <c r="Z1177" s="6">
        <f>[1]!EM_S_FA_YOY_NETPROFIT(B1177,"2021-12-31")</f>
        <v>8.2970417497</v>
      </c>
      <c r="AA1177" s="6">
        <f>[1]!EM_S_FA_YOY_NETPROFIT(B1177,"2022-12-31")</f>
        <v>-16.145611494899999</v>
      </c>
      <c r="AB1177" s="7">
        <f t="shared" si="112"/>
        <v>3.603947004933334</v>
      </c>
      <c r="AC1177" s="8">
        <f t="shared" si="113"/>
        <v>17.871308010737934</v>
      </c>
    </row>
    <row r="1178" spans="1:29" ht="16.5" x14ac:dyDescent="0.45">
      <c r="A1178" s="9">
        <v>1258</v>
      </c>
      <c r="B1178" s="5" t="s">
        <v>4242</v>
      </c>
      <c r="C1178" s="5" t="s">
        <v>4243</v>
      </c>
      <c r="D1178" s="5" t="s">
        <v>4244</v>
      </c>
      <c r="E1178" s="5" t="s">
        <v>120</v>
      </c>
      <c r="F1178" s="5" t="s">
        <v>11754</v>
      </c>
      <c r="G1178" s="5">
        <v>4</v>
      </c>
      <c r="H1178" s="5">
        <v>3</v>
      </c>
      <c r="I1178" s="5">
        <f t="shared" si="108"/>
        <v>2</v>
      </c>
      <c r="J1178" s="5">
        <f t="shared" si="109"/>
        <v>8</v>
      </c>
      <c r="K1178" s="5"/>
      <c r="L1178" s="5"/>
      <c r="M1178" s="5"/>
      <c r="N1178" s="5"/>
      <c r="O1178" s="5" t="s">
        <v>4245</v>
      </c>
      <c r="P1178" s="6">
        <f>[1]!EM_S_INFO_EMPLOYEE(B1178,"2019")</f>
        <v>160</v>
      </c>
      <c r="Q1178" s="6">
        <f>[1]!EM_S_STM07_IS(B1178,"83","2019-12-31","1",1000000000)</f>
        <v>0.71836451133000001</v>
      </c>
      <c r="R1178" s="6">
        <f>[1]!EM_S_FA_YOY_OR(B1178,"2019-12-31")</f>
        <v>4.2736102709999999</v>
      </c>
      <c r="S1178" s="6">
        <f>[1]!EM_S_FA_YOY_OR(B1178,"2020-12-31")</f>
        <v>36.549660042900001</v>
      </c>
      <c r="T1178" s="6">
        <f>[1]!EM_S_FA_YOY_OR(B1178,"2021-12-31")</f>
        <v>5.1729406650999996</v>
      </c>
      <c r="U1178" s="6">
        <f>[1]!EM_S_FA_YOY_OR(B1178,"2022-12-31")</f>
        <v>-30.0514069032</v>
      </c>
      <c r="V1178" s="7">
        <f t="shared" si="110"/>
        <v>3.890397934933334</v>
      </c>
      <c r="W1178" s="8">
        <f t="shared" si="111"/>
        <v>33.319051854468356</v>
      </c>
      <c r="X1178" s="6">
        <f>[1]!EM_S_FA_YOY_NETPROFIT(B1178,"2019-12-31")</f>
        <v>-10.7972351431</v>
      </c>
      <c r="Y1178" s="6">
        <f>[1]!EM_S_FA_YOY_NETPROFIT(B1178,"2020-12-31")</f>
        <v>543.29553291369996</v>
      </c>
      <c r="Z1178" s="6">
        <f>[1]!EM_S_FA_YOY_NETPROFIT(B1178,"2021-12-31")</f>
        <v>20.7071651692</v>
      </c>
      <c r="AA1178" s="6">
        <f>[1]!EM_S_FA_YOY_NETPROFIT(B1178,"2022-12-31")</f>
        <v>-121.47949596230001</v>
      </c>
      <c r="AB1178" s="7">
        <f t="shared" si="112"/>
        <v>147.50773404020001</v>
      </c>
      <c r="AC1178" s="8">
        <f t="shared" si="113"/>
        <v>350.05749235486809</v>
      </c>
    </row>
    <row r="1179" spans="1:29" ht="16.5" x14ac:dyDescent="0.45">
      <c r="A1179" s="9">
        <v>1259</v>
      </c>
      <c r="B1179" s="5" t="s">
        <v>4246</v>
      </c>
      <c r="C1179" s="5" t="s">
        <v>4247</v>
      </c>
      <c r="D1179" s="5" t="s">
        <v>4248</v>
      </c>
      <c r="E1179" s="5" t="s">
        <v>259</v>
      </c>
      <c r="F1179" s="5" t="s">
        <v>11756</v>
      </c>
      <c r="G1179" s="5">
        <v>6</v>
      </c>
      <c r="H1179" s="5">
        <v>2</v>
      </c>
      <c r="I1179" s="5">
        <f t="shared" si="108"/>
        <v>2</v>
      </c>
      <c r="J1179" s="5">
        <f t="shared" si="109"/>
        <v>11</v>
      </c>
      <c r="K1179" s="5"/>
      <c r="L1179" s="5"/>
      <c r="M1179" s="5"/>
      <c r="N1179" s="5"/>
      <c r="O1179" s="5" t="s">
        <v>4249</v>
      </c>
      <c r="P1179" s="6">
        <f>[1]!EM_S_INFO_EMPLOYEE(B1179,"2019")</f>
        <v>702</v>
      </c>
      <c r="Q1179" s="6">
        <f>[1]!EM_S_STM07_IS(B1179,"83","2019-12-31","1",1000000000)</f>
        <v>0.39517982956999997</v>
      </c>
      <c r="R1179" s="6">
        <f>[1]!EM_S_FA_YOY_OR(B1179,"2019-12-31")</f>
        <v>-5.0110483913000001</v>
      </c>
      <c r="S1179" s="6">
        <f>[1]!EM_S_FA_YOY_OR(B1179,"2020-12-31")</f>
        <v>-7.6027792299999994E-2</v>
      </c>
      <c r="T1179" s="6">
        <f>[1]!EM_S_FA_YOY_OR(B1179,"2021-12-31")</f>
        <v>36.793306915800002</v>
      </c>
      <c r="U1179" s="6">
        <f>[1]!EM_S_FA_YOY_OR(B1179,"2022-12-31")</f>
        <v>-5.1347974769000002</v>
      </c>
      <c r="V1179" s="7">
        <f t="shared" si="110"/>
        <v>10.5274938822</v>
      </c>
      <c r="W1179" s="8">
        <f t="shared" si="111"/>
        <v>22.887059409576423</v>
      </c>
      <c r="X1179" s="6">
        <f>[1]!EM_S_FA_YOY_NETPROFIT(B1179,"2019-12-31")</f>
        <v>-33.951759500400001</v>
      </c>
      <c r="Y1179" s="6">
        <f>[1]!EM_S_FA_YOY_NETPROFIT(B1179,"2020-12-31")</f>
        <v>-410.92086865089999</v>
      </c>
      <c r="Z1179" s="6">
        <f>[1]!EM_S_FA_YOY_NETPROFIT(B1179,"2021-12-31")</f>
        <v>151.69386436139999</v>
      </c>
      <c r="AA1179" s="6">
        <f>[1]!EM_S_FA_YOY_NETPROFIT(B1179,"2022-12-31")</f>
        <v>119.0363800353</v>
      </c>
      <c r="AB1179" s="7">
        <f t="shared" si="112"/>
        <v>-46.730208084733327</v>
      </c>
      <c r="AC1179" s="8">
        <f t="shared" si="113"/>
        <v>315.82076523455987</v>
      </c>
    </row>
    <row r="1180" spans="1:29" ht="16.5" x14ac:dyDescent="0.45">
      <c r="A1180" s="9">
        <v>1260</v>
      </c>
      <c r="B1180" s="5" t="s">
        <v>4250</v>
      </c>
      <c r="C1180" s="5" t="s">
        <v>4251</v>
      </c>
      <c r="D1180" s="5" t="s">
        <v>4252</v>
      </c>
      <c r="E1180" s="5" t="s">
        <v>33</v>
      </c>
      <c r="F1180" s="5" t="s">
        <v>11760</v>
      </c>
      <c r="G1180" s="5">
        <v>11</v>
      </c>
      <c r="H1180" s="5">
        <v>2</v>
      </c>
      <c r="I1180" s="5">
        <f t="shared" si="108"/>
        <v>3</v>
      </c>
      <c r="J1180" s="5">
        <f t="shared" si="109"/>
        <v>3</v>
      </c>
      <c r="K1180" s="5"/>
      <c r="L1180" s="5"/>
      <c r="M1180" s="5"/>
      <c r="N1180" s="5"/>
      <c r="O1180" s="5" t="s">
        <v>4249</v>
      </c>
      <c r="P1180" s="6">
        <f>[1]!EM_S_INFO_EMPLOYEE(B1180,"2019")</f>
        <v>772</v>
      </c>
      <c r="Q1180" s="6">
        <f>[1]!EM_S_STM07_IS(B1180,"83","2019-12-31","1",1000000000)</f>
        <v>0.40228687779</v>
      </c>
      <c r="R1180" s="6">
        <f>[1]!EM_S_FA_YOY_OR(B1180,"2019-12-31")</f>
        <v>-4.2935246350999998</v>
      </c>
      <c r="S1180" s="6">
        <f>[1]!EM_S_FA_YOY_OR(B1180,"2020-12-31")</f>
        <v>16.2075807489</v>
      </c>
      <c r="T1180" s="6">
        <f>[1]!EM_S_FA_YOY_OR(B1180,"2021-12-31")</f>
        <v>18.834654650499999</v>
      </c>
      <c r="U1180" s="6">
        <f>[1]!EM_S_FA_YOY_OR(B1180,"2022-12-31")</f>
        <v>1.2293596882</v>
      </c>
      <c r="V1180" s="7">
        <f t="shared" si="110"/>
        <v>12.090531695866666</v>
      </c>
      <c r="W1180" s="8">
        <f t="shared" si="111"/>
        <v>9.4973244840959534</v>
      </c>
      <c r="X1180" s="6">
        <f>[1]!EM_S_FA_YOY_NETPROFIT(B1180,"2019-12-31")</f>
        <v>-707.42226027820004</v>
      </c>
      <c r="Y1180" s="6">
        <f>[1]!EM_S_FA_YOY_NETPROFIT(B1180,"2020-12-31")</f>
        <v>-136.1155591545</v>
      </c>
      <c r="Z1180" s="6">
        <f>[1]!EM_S_FA_YOY_NETPROFIT(B1180,"2021-12-31")</f>
        <v>62.736706363800003</v>
      </c>
      <c r="AA1180" s="6">
        <f>[1]!EM_S_FA_YOY_NETPROFIT(B1180,"2022-12-31")</f>
        <v>-53.2965031345</v>
      </c>
      <c r="AB1180" s="7">
        <f t="shared" si="112"/>
        <v>-42.225118641733332</v>
      </c>
      <c r="AC1180" s="8">
        <f t="shared" si="113"/>
        <v>99.887374284141274</v>
      </c>
    </row>
    <row r="1181" spans="1:29" ht="16.5" x14ac:dyDescent="0.45">
      <c r="A1181" s="9">
        <v>1261</v>
      </c>
      <c r="B1181" s="5" t="s">
        <v>4253</v>
      </c>
      <c r="C1181" s="5" t="s">
        <v>4254</v>
      </c>
      <c r="D1181" s="5" t="s">
        <v>4255</v>
      </c>
      <c r="E1181" s="5" t="s">
        <v>7</v>
      </c>
      <c r="F1181" s="5" t="s">
        <v>11762</v>
      </c>
      <c r="G1181" s="5">
        <v>13</v>
      </c>
      <c r="H1181" s="5">
        <v>2</v>
      </c>
      <c r="I1181" s="5">
        <f t="shared" si="108"/>
        <v>4</v>
      </c>
      <c r="J1181" s="5">
        <f t="shared" si="109"/>
        <v>7</v>
      </c>
      <c r="K1181" s="5"/>
      <c r="L1181" s="5"/>
      <c r="M1181" s="5"/>
      <c r="N1181" s="5"/>
      <c r="O1181" s="5" t="s">
        <v>4256</v>
      </c>
      <c r="P1181" s="6">
        <f>[1]!EM_S_INFO_EMPLOYEE(B1181,"2019")</f>
        <v>3532</v>
      </c>
      <c r="Q1181" s="6">
        <f>[1]!EM_S_STM07_IS(B1181,"83","2019-12-31","1",1000000000)</f>
        <v>1.10947265974</v>
      </c>
      <c r="R1181" s="6">
        <f>[1]!EM_S_FA_YOY_OR(B1181,"2019-12-31")</f>
        <v>1.4552075712999999</v>
      </c>
      <c r="S1181" s="6">
        <f>[1]!EM_S_FA_YOY_OR(B1181,"2020-12-31")</f>
        <v>15.360269602300001</v>
      </c>
      <c r="T1181" s="6">
        <f>[1]!EM_S_FA_YOY_OR(B1181,"2021-12-31")</f>
        <v>28.833016820200001</v>
      </c>
      <c r="U1181" s="6">
        <f>[1]!EM_S_FA_YOY_OR(B1181,"2022-12-31")</f>
        <v>98.1709743264</v>
      </c>
      <c r="V1181" s="7">
        <f t="shared" si="110"/>
        <v>47.454753582966667</v>
      </c>
      <c r="W1181" s="8">
        <f t="shared" si="111"/>
        <v>44.435121404941064</v>
      </c>
      <c r="X1181" s="6">
        <f>[1]!EM_S_FA_YOY_NETPROFIT(B1181,"2019-12-31")</f>
        <v>-73.776915816900001</v>
      </c>
      <c r="Y1181" s="6">
        <f>[1]!EM_S_FA_YOY_NETPROFIT(B1181,"2020-12-31")</f>
        <v>824.37764531400001</v>
      </c>
      <c r="Z1181" s="6">
        <f>[1]!EM_S_FA_YOY_NETPROFIT(B1181,"2021-12-31")</f>
        <v>-87.250151155599994</v>
      </c>
      <c r="AA1181" s="6">
        <f>[1]!EM_S_FA_YOY_NETPROFIT(B1181,"2022-12-31")</f>
        <v>351.55226397000001</v>
      </c>
      <c r="AB1181" s="7">
        <f t="shared" si="112"/>
        <v>362.89325270946665</v>
      </c>
      <c r="AC1181" s="8">
        <f t="shared" si="113"/>
        <v>455.91970054297514</v>
      </c>
    </row>
    <row r="1182" spans="1:29" ht="16.5" x14ac:dyDescent="0.45">
      <c r="A1182" s="9">
        <v>1262</v>
      </c>
      <c r="B1182" s="5" t="s">
        <v>4257</v>
      </c>
      <c r="C1182" s="5" t="s">
        <v>4258</v>
      </c>
      <c r="D1182" s="5" t="s">
        <v>4259</v>
      </c>
      <c r="E1182" s="5" t="s">
        <v>363</v>
      </c>
      <c r="F1182" s="5" t="s">
        <v>11773</v>
      </c>
      <c r="G1182" s="5">
        <v>24</v>
      </c>
      <c r="H1182" s="5">
        <v>2</v>
      </c>
      <c r="I1182" s="5">
        <f t="shared" si="108"/>
        <v>1</v>
      </c>
      <c r="J1182" s="5">
        <f t="shared" si="109"/>
        <v>11</v>
      </c>
      <c r="K1182" s="5"/>
      <c r="L1182" s="5"/>
      <c r="M1182" s="5"/>
      <c r="N1182" s="5"/>
      <c r="O1182" s="5" t="s">
        <v>4249</v>
      </c>
      <c r="P1182" s="6">
        <f>[1]!EM_S_INFO_EMPLOYEE(B1182,"2019")</f>
        <v>2679</v>
      </c>
      <c r="Q1182" s="6">
        <f>[1]!EM_S_STM07_IS(B1182,"83","2019-12-31","1",1000000000)</f>
        <v>1.8913719441800001</v>
      </c>
      <c r="R1182" s="6">
        <f>[1]!EM_S_FA_YOY_OR(B1182,"2019-12-31")</f>
        <v>1.4026344851000001</v>
      </c>
      <c r="S1182" s="6">
        <f>[1]!EM_S_FA_YOY_OR(B1182,"2020-12-31")</f>
        <v>6.3218243247999997</v>
      </c>
      <c r="T1182" s="6">
        <f>[1]!EM_S_FA_YOY_OR(B1182,"2021-12-31")</f>
        <v>36.3187999652</v>
      </c>
      <c r="U1182" s="6">
        <f>[1]!EM_S_FA_YOY_OR(B1182,"2022-12-31")</f>
        <v>23.437018119600001</v>
      </c>
      <c r="V1182" s="7">
        <f t="shared" si="110"/>
        <v>22.0258808032</v>
      </c>
      <c r="W1182" s="8">
        <f t="shared" si="111"/>
        <v>15.04819319011389</v>
      </c>
      <c r="X1182" s="6">
        <f>[1]!EM_S_FA_YOY_NETPROFIT(B1182,"2019-12-31")</f>
        <v>-14.3534433872</v>
      </c>
      <c r="Y1182" s="6">
        <f>[1]!EM_S_FA_YOY_NETPROFIT(B1182,"2020-12-31")</f>
        <v>-17.281971506400001</v>
      </c>
      <c r="Z1182" s="6">
        <f>[1]!EM_S_FA_YOY_NETPROFIT(B1182,"2021-12-31")</f>
        <v>-619.88788764180003</v>
      </c>
      <c r="AA1182" s="6">
        <f>[1]!EM_S_FA_YOY_NETPROFIT(B1182,"2022-12-31")</f>
        <v>133.0253765448</v>
      </c>
      <c r="AB1182" s="7">
        <f t="shared" si="112"/>
        <v>-168.04816086780002</v>
      </c>
      <c r="AC1182" s="8">
        <f t="shared" si="113"/>
        <v>398.45630718806342</v>
      </c>
    </row>
    <row r="1183" spans="1:29" ht="16.5" x14ac:dyDescent="0.45">
      <c r="A1183" s="9">
        <v>1263</v>
      </c>
      <c r="B1183" s="5" t="s">
        <v>4260</v>
      </c>
      <c r="C1183" s="5" t="s">
        <v>4261</v>
      </c>
      <c r="D1183" s="5" t="s">
        <v>4262</v>
      </c>
      <c r="E1183" s="5" t="s">
        <v>474</v>
      </c>
      <c r="F1183" s="5" t="s">
        <v>11759</v>
      </c>
      <c r="G1183" s="5">
        <v>9</v>
      </c>
      <c r="H1183" s="5">
        <v>2</v>
      </c>
      <c r="I1183" s="5">
        <f t="shared" si="108"/>
        <v>3</v>
      </c>
      <c r="J1183" s="5">
        <f t="shared" si="109"/>
        <v>2</v>
      </c>
      <c r="K1183" s="5"/>
      <c r="L1183" s="5"/>
      <c r="M1183" s="5"/>
      <c r="N1183" s="5"/>
      <c r="O1183" s="5" t="s">
        <v>4263</v>
      </c>
      <c r="P1183" s="6">
        <f>[1]!EM_S_INFO_EMPLOYEE(B1183,"2019")</f>
        <v>1045</v>
      </c>
      <c r="Q1183" s="6">
        <f>[1]!EM_S_STM07_IS(B1183,"83","2019-12-31","1",1000000000)</f>
        <v>1.0224561847</v>
      </c>
      <c r="R1183" s="6">
        <f>[1]!EM_S_FA_YOY_OR(B1183,"2019-12-31")</f>
        <v>-10.990084514399999</v>
      </c>
      <c r="S1183" s="6">
        <f>[1]!EM_S_FA_YOY_OR(B1183,"2020-12-31")</f>
        <v>-7.0986936863999999</v>
      </c>
      <c r="T1183" s="6">
        <f>[1]!EM_S_FA_YOY_OR(B1183,"2021-12-31")</f>
        <v>21.634975149300001</v>
      </c>
      <c r="U1183" s="6">
        <f>[1]!EM_S_FA_YOY_OR(B1183,"2022-12-31")</f>
        <v>13.000510119299999</v>
      </c>
      <c r="V1183" s="7">
        <f t="shared" si="110"/>
        <v>9.1789305274000004</v>
      </c>
      <c r="W1183" s="8">
        <f t="shared" si="111"/>
        <v>14.743109716841941</v>
      </c>
      <c r="X1183" s="6">
        <f>[1]!EM_S_FA_YOY_NETPROFIT(B1183,"2019-12-31")</f>
        <v>-483.28996549430002</v>
      </c>
      <c r="Y1183" s="6">
        <f>[1]!EM_S_FA_YOY_NETPROFIT(B1183,"2020-12-31")</f>
        <v>135.80172622360001</v>
      </c>
      <c r="Z1183" s="6">
        <f>[1]!EM_S_FA_YOY_NETPROFIT(B1183,"2021-12-31")</f>
        <v>-304.17697467059998</v>
      </c>
      <c r="AA1183" s="6">
        <f>[1]!EM_S_FA_YOY_NETPROFIT(B1183,"2022-12-31")</f>
        <v>-10.359422732000001</v>
      </c>
      <c r="AB1183" s="7">
        <f t="shared" si="112"/>
        <v>-59.578223726333327</v>
      </c>
      <c r="AC1183" s="8">
        <f t="shared" si="113"/>
        <v>224.08074903620528</v>
      </c>
    </row>
    <row r="1184" spans="1:29" ht="16.5" x14ac:dyDescent="0.45">
      <c r="A1184" s="9">
        <v>1264</v>
      </c>
      <c r="B1184" s="5" t="s">
        <v>4264</v>
      </c>
      <c r="C1184" s="5" t="s">
        <v>4265</v>
      </c>
      <c r="D1184" s="5" t="s">
        <v>4266</v>
      </c>
      <c r="E1184" s="5" t="s">
        <v>7</v>
      </c>
      <c r="F1184" s="5" t="s">
        <v>11756</v>
      </c>
      <c r="G1184" s="5">
        <v>6</v>
      </c>
      <c r="H1184" s="5">
        <v>2</v>
      </c>
      <c r="I1184" s="5">
        <f t="shared" si="108"/>
        <v>2</v>
      </c>
      <c r="J1184" s="5">
        <f t="shared" si="109"/>
        <v>11</v>
      </c>
      <c r="K1184" s="5"/>
      <c r="L1184" s="5"/>
      <c r="M1184" s="5"/>
      <c r="N1184" s="5"/>
      <c r="O1184" s="5" t="s">
        <v>4263</v>
      </c>
      <c r="P1184" s="6">
        <f>[1]!EM_S_INFO_EMPLOYEE(B1184,"2019")</f>
        <v>7087</v>
      </c>
      <c r="Q1184" s="6">
        <f>[1]!EM_S_STM07_IS(B1184,"83","2019-12-31","1",1000000000)</f>
        <v>2.7791838520500001</v>
      </c>
      <c r="R1184" s="6">
        <f>[1]!EM_S_FA_YOY_OR(B1184,"2019-12-31")</f>
        <v>-7.6688698010999996</v>
      </c>
      <c r="S1184" s="6">
        <f>[1]!EM_S_FA_YOY_OR(B1184,"2020-12-31")</f>
        <v>16.658574613900001</v>
      </c>
      <c r="T1184" s="6">
        <f>[1]!EM_S_FA_YOY_OR(B1184,"2021-12-31")</f>
        <v>-17.522532014599999</v>
      </c>
      <c r="U1184" s="6">
        <f>[1]!EM_S_FA_YOY_OR(B1184,"2022-12-31")</f>
        <v>-2.8812066566999999</v>
      </c>
      <c r="V1184" s="7">
        <f t="shared" si="110"/>
        <v>-1.2483880191333327</v>
      </c>
      <c r="W1184" s="8">
        <f t="shared" si="111"/>
        <v>17.148952886826955</v>
      </c>
      <c r="X1184" s="6">
        <f>[1]!EM_S_FA_YOY_NETPROFIT(B1184,"2019-12-31")</f>
        <v>-740.80346084969995</v>
      </c>
      <c r="Y1184" s="6">
        <f>[1]!EM_S_FA_YOY_NETPROFIT(B1184,"2020-12-31")</f>
        <v>-23.4239637624</v>
      </c>
      <c r="Z1184" s="6">
        <f>[1]!EM_S_FA_YOY_NETPROFIT(B1184,"2021-12-31")</f>
        <v>-77.742503694000007</v>
      </c>
      <c r="AA1184" s="6">
        <f>[1]!EM_S_FA_YOY_NETPROFIT(B1184,"2022-12-31")</f>
        <v>54.5867192479</v>
      </c>
      <c r="AB1184" s="7">
        <f t="shared" si="112"/>
        <v>-15.526582736166667</v>
      </c>
      <c r="AC1184" s="8">
        <f t="shared" si="113"/>
        <v>66.517157797119538</v>
      </c>
    </row>
    <row r="1185" spans="1:29" ht="16.5" x14ac:dyDescent="0.45">
      <c r="A1185" s="9">
        <v>1265</v>
      </c>
      <c r="B1185" s="5" t="s">
        <v>4267</v>
      </c>
      <c r="C1185" s="5" t="s">
        <v>4268</v>
      </c>
      <c r="D1185" s="5" t="s">
        <v>4269</v>
      </c>
      <c r="E1185" s="5" t="s">
        <v>120</v>
      </c>
      <c r="F1185" s="5" t="s">
        <v>11775</v>
      </c>
      <c r="G1185" s="5">
        <v>26</v>
      </c>
      <c r="H1185" s="5">
        <v>2</v>
      </c>
      <c r="I1185" s="5">
        <f t="shared" si="108"/>
        <v>3</v>
      </c>
      <c r="J1185" s="5">
        <f t="shared" si="109"/>
        <v>3</v>
      </c>
      <c r="K1185" s="5"/>
      <c r="L1185" s="5"/>
      <c r="M1185" s="5"/>
      <c r="N1185" s="5"/>
      <c r="O1185" s="5" t="s">
        <v>4241</v>
      </c>
      <c r="P1185" s="6">
        <f>[1]!EM_S_INFO_EMPLOYEE(B1185,"2019")</f>
        <v>1913</v>
      </c>
      <c r="Q1185" s="6">
        <f>[1]!EM_S_STM07_IS(B1185,"83","2019-12-31","1",1000000000)</f>
        <v>1.66618426951</v>
      </c>
      <c r="R1185" s="6">
        <f>[1]!EM_S_FA_YOY_OR(B1185,"2019-12-31")</f>
        <v>20.4107922108</v>
      </c>
      <c r="S1185" s="6">
        <f>[1]!EM_S_FA_YOY_OR(B1185,"2020-12-31")</f>
        <v>6.9389587865999998</v>
      </c>
      <c r="T1185" s="6">
        <f>[1]!EM_S_FA_YOY_OR(B1185,"2021-12-31")</f>
        <v>31.780627768599999</v>
      </c>
      <c r="U1185" s="6">
        <f>[1]!EM_S_FA_YOY_OR(B1185,"2022-12-31")</f>
        <v>-3.5694331766</v>
      </c>
      <c r="V1185" s="7">
        <f t="shared" si="110"/>
        <v>11.716717792866666</v>
      </c>
      <c r="W1185" s="8">
        <f t="shared" si="111"/>
        <v>18.152876853237622</v>
      </c>
      <c r="X1185" s="6">
        <f>[1]!EM_S_FA_YOY_NETPROFIT(B1185,"2019-12-31")</f>
        <v>26.565963529699999</v>
      </c>
      <c r="Y1185" s="6">
        <f>[1]!EM_S_FA_YOY_NETPROFIT(B1185,"2020-12-31")</f>
        <v>-30.540519890500001</v>
      </c>
      <c r="Z1185" s="6">
        <f>[1]!EM_S_FA_YOY_NETPROFIT(B1185,"2021-12-31")</f>
        <v>-62.068476605299999</v>
      </c>
      <c r="AA1185" s="6">
        <f>[1]!EM_S_FA_YOY_NETPROFIT(B1185,"2022-12-31")</f>
        <v>-38.0235825213</v>
      </c>
      <c r="AB1185" s="7">
        <f t="shared" si="112"/>
        <v>-43.544193005700002</v>
      </c>
      <c r="AC1185" s="8">
        <f t="shared" si="113"/>
        <v>16.473034594236911</v>
      </c>
    </row>
    <row r="1186" spans="1:29" ht="16.5" x14ac:dyDescent="0.45">
      <c r="A1186" s="9">
        <v>1266</v>
      </c>
      <c r="B1186" s="5" t="s">
        <v>4270</v>
      </c>
      <c r="C1186" s="5" t="s">
        <v>4271</v>
      </c>
      <c r="D1186" s="5" t="s">
        <v>4272</v>
      </c>
      <c r="E1186" s="5" t="s">
        <v>474</v>
      </c>
      <c r="F1186" s="5" t="s">
        <v>11765</v>
      </c>
      <c r="G1186" s="5">
        <v>16</v>
      </c>
      <c r="H1186" s="5">
        <v>3</v>
      </c>
      <c r="I1186" s="5">
        <f t="shared" si="108"/>
        <v>1</v>
      </c>
      <c r="J1186" s="5">
        <f t="shared" si="109"/>
        <v>9</v>
      </c>
      <c r="K1186" s="5"/>
      <c r="L1186" s="5"/>
      <c r="M1186" s="5"/>
      <c r="N1186" s="5"/>
      <c r="O1186" s="5" t="s">
        <v>4273</v>
      </c>
      <c r="P1186" s="6">
        <f>[1]!EM_S_INFO_EMPLOYEE(B1186,"2019")</f>
        <v>4819</v>
      </c>
      <c r="Q1186" s="6">
        <f>[1]!EM_S_STM07_IS(B1186,"83","2019-12-31","1",1000000000)</f>
        <v>15.008876118810001</v>
      </c>
      <c r="R1186" s="6">
        <f>[1]!EM_S_FA_YOY_OR(B1186,"2019-12-31")</f>
        <v>30.5018557018</v>
      </c>
      <c r="S1186" s="6">
        <f>[1]!EM_S_FA_YOY_OR(B1186,"2020-12-31")</f>
        <v>3.4806226569000001</v>
      </c>
      <c r="T1186" s="6">
        <f>[1]!EM_S_FA_YOY_OR(B1186,"2021-12-31")</f>
        <v>12.9389656729</v>
      </c>
      <c r="U1186" s="6">
        <f>[1]!EM_S_FA_YOY_OR(B1186,"2022-12-31")</f>
        <v>10.926535208800001</v>
      </c>
      <c r="V1186" s="7">
        <f t="shared" si="110"/>
        <v>9.1153745128666674</v>
      </c>
      <c r="W1186" s="8">
        <f t="shared" si="111"/>
        <v>4.9824984146459368</v>
      </c>
      <c r="X1186" s="6">
        <f>[1]!EM_S_FA_YOY_NETPROFIT(B1186,"2019-12-31")</f>
        <v>39.510365095700003</v>
      </c>
      <c r="Y1186" s="6">
        <f>[1]!EM_S_FA_YOY_NETPROFIT(B1186,"2020-12-31")</f>
        <v>3.9995744232999999</v>
      </c>
      <c r="Z1186" s="6">
        <f>[1]!EM_S_FA_YOY_NETPROFIT(B1186,"2021-12-31")</f>
        <v>14.1451587267</v>
      </c>
      <c r="AA1186" s="6">
        <f>[1]!EM_S_FA_YOY_NETPROFIT(B1186,"2022-12-31")</f>
        <v>15.220363788</v>
      </c>
      <c r="AB1186" s="7">
        <f t="shared" si="112"/>
        <v>11.121698979333333</v>
      </c>
      <c r="AC1186" s="8">
        <f t="shared" si="113"/>
        <v>6.1913253932175989</v>
      </c>
    </row>
    <row r="1187" spans="1:29" ht="16.5" x14ac:dyDescent="0.45">
      <c r="A1187" s="9">
        <v>1267</v>
      </c>
      <c r="B1187" s="5" t="s">
        <v>4274</v>
      </c>
      <c r="C1187" s="5" t="s">
        <v>4275</v>
      </c>
      <c r="D1187" s="5" t="s">
        <v>4276</v>
      </c>
      <c r="E1187" s="5" t="s">
        <v>7</v>
      </c>
      <c r="F1187" s="5" t="s">
        <v>11758</v>
      </c>
      <c r="G1187" s="5">
        <v>8</v>
      </c>
      <c r="H1187" s="5">
        <v>2</v>
      </c>
      <c r="I1187" s="5">
        <f t="shared" si="108"/>
        <v>3</v>
      </c>
      <c r="J1187" s="5">
        <f t="shared" si="109"/>
        <v>2</v>
      </c>
      <c r="K1187" s="5"/>
      <c r="L1187" s="5"/>
      <c r="M1187" s="5"/>
      <c r="N1187" s="5"/>
      <c r="O1187" s="5" t="s">
        <v>4277</v>
      </c>
      <c r="P1187" s="6">
        <f>[1]!EM_S_INFO_EMPLOYEE(B1187,"2019")</f>
        <v>411</v>
      </c>
      <c r="Q1187" s="6">
        <f>[1]!EM_S_STM07_IS(B1187,"83","2019-12-31","1",1000000000)</f>
        <v>3.0148732841500001</v>
      </c>
      <c r="R1187" s="6">
        <f>[1]!EM_S_FA_YOY_OR(B1187,"2019-12-31")</f>
        <v>1.729668169</v>
      </c>
      <c r="S1187" s="6">
        <f>[1]!EM_S_FA_YOY_OR(B1187,"2020-12-31")</f>
        <v>-24.7269532806</v>
      </c>
      <c r="T1187" s="6">
        <f>[1]!EM_S_FA_YOY_OR(B1187,"2021-12-31")</f>
        <v>-14.169622695999999</v>
      </c>
      <c r="U1187" s="6">
        <f>[1]!EM_S_FA_YOY_OR(B1187,"2022-12-31")</f>
        <v>11.1806257889</v>
      </c>
      <c r="V1187" s="7">
        <f t="shared" si="110"/>
        <v>-9.2386500625666645</v>
      </c>
      <c r="W1187" s="8">
        <f t="shared" si="111"/>
        <v>18.454658679906547</v>
      </c>
      <c r="X1187" s="6">
        <f>[1]!EM_S_FA_YOY_NETPROFIT(B1187,"2019-12-31")</f>
        <v>-77.747460380500002</v>
      </c>
      <c r="Y1187" s="6">
        <f>[1]!EM_S_FA_YOY_NETPROFIT(B1187,"2020-12-31")</f>
        <v>-228.32097699190001</v>
      </c>
      <c r="Z1187" s="6">
        <f>[1]!EM_S_FA_YOY_NETPROFIT(B1187,"2021-12-31")</f>
        <v>-3684.0931554228</v>
      </c>
      <c r="AA1187" s="6">
        <f>[1]!EM_S_FA_YOY_NETPROFIT(B1187,"2022-12-31")</f>
        <v>101.0832848468</v>
      </c>
      <c r="AB1187" s="7">
        <f t="shared" si="112"/>
        <v>-1270.4436158559668</v>
      </c>
      <c r="AC1187" s="8">
        <f t="shared" si="113"/>
        <v>2096.7605649710613</v>
      </c>
    </row>
    <row r="1188" spans="1:29" ht="16.5" x14ac:dyDescent="0.45">
      <c r="A1188" s="9">
        <v>1268</v>
      </c>
      <c r="B1188" s="5" t="s">
        <v>4278</v>
      </c>
      <c r="C1188" s="5" t="s">
        <v>4279</v>
      </c>
      <c r="D1188" s="5" t="s">
        <v>4280</v>
      </c>
      <c r="E1188" s="5" t="s">
        <v>474</v>
      </c>
      <c r="F1188" s="5" t="s">
        <v>11775</v>
      </c>
      <c r="G1188" s="5">
        <v>26</v>
      </c>
      <c r="H1188" s="5">
        <v>2</v>
      </c>
      <c r="I1188" s="5">
        <f t="shared" si="108"/>
        <v>3</v>
      </c>
      <c r="J1188" s="5">
        <f t="shared" si="109"/>
        <v>3</v>
      </c>
      <c r="K1188" s="5"/>
      <c r="L1188" s="5"/>
      <c r="M1188" s="5"/>
      <c r="N1188" s="5"/>
      <c r="O1188" s="5" t="s">
        <v>4281</v>
      </c>
      <c r="P1188" s="6">
        <f>[1]!EM_S_INFO_EMPLOYEE(B1188,"2019")</f>
        <v>2305</v>
      </c>
      <c r="Q1188" s="6">
        <f>[1]!EM_S_STM07_IS(B1188,"83","2019-12-31","1",1000000000)</f>
        <v>1.1094440220299999</v>
      </c>
      <c r="R1188" s="6">
        <f>[1]!EM_S_FA_YOY_OR(B1188,"2019-12-31")</f>
        <v>11.6382076687</v>
      </c>
      <c r="S1188" s="6">
        <f>[1]!EM_S_FA_YOY_OR(B1188,"2020-12-31")</f>
        <v>15.751289481000001</v>
      </c>
      <c r="T1188" s="6">
        <f>[1]!EM_S_FA_YOY_OR(B1188,"2021-12-31")</f>
        <v>45.483267031300002</v>
      </c>
      <c r="U1188" s="6">
        <f>[1]!EM_S_FA_YOY_OR(B1188,"2022-12-31")</f>
        <v>4.8867730309999997</v>
      </c>
      <c r="V1188" s="7">
        <f t="shared" si="110"/>
        <v>22.040443181100002</v>
      </c>
      <c r="W1188" s="8">
        <f t="shared" si="111"/>
        <v>21.01627754805093</v>
      </c>
      <c r="X1188" s="6">
        <f>[1]!EM_S_FA_YOY_NETPROFIT(B1188,"2019-12-31")</f>
        <v>12.7128140251</v>
      </c>
      <c r="Y1188" s="6">
        <f>[1]!EM_S_FA_YOY_NETPROFIT(B1188,"2020-12-31")</f>
        <v>-37.010990490600001</v>
      </c>
      <c r="Z1188" s="6">
        <f>[1]!EM_S_FA_YOY_NETPROFIT(B1188,"2021-12-31")</f>
        <v>16.814366033100001</v>
      </c>
      <c r="AA1188" s="6">
        <f>[1]!EM_S_FA_YOY_NETPROFIT(B1188,"2022-12-31")</f>
        <v>55.755401938799999</v>
      </c>
      <c r="AB1188" s="7">
        <f t="shared" si="112"/>
        <v>11.8529258271</v>
      </c>
      <c r="AC1188" s="8">
        <f t="shared" si="113"/>
        <v>46.581786223583627</v>
      </c>
    </row>
    <row r="1189" spans="1:29" ht="16.5" x14ac:dyDescent="0.45">
      <c r="A1189" s="9">
        <v>1269</v>
      </c>
      <c r="B1189" s="5" t="s">
        <v>4282</v>
      </c>
      <c r="C1189" s="5" t="s">
        <v>4283</v>
      </c>
      <c r="D1189" s="5" t="s">
        <v>4284</v>
      </c>
      <c r="E1189" s="5" t="s">
        <v>240</v>
      </c>
      <c r="F1189" s="5" t="s">
        <v>11759</v>
      </c>
      <c r="G1189" s="5">
        <v>9</v>
      </c>
      <c r="H1189" s="5">
        <v>2</v>
      </c>
      <c r="I1189" s="5">
        <f t="shared" si="108"/>
        <v>3</v>
      </c>
      <c r="J1189" s="5">
        <f t="shared" si="109"/>
        <v>2</v>
      </c>
      <c r="K1189" s="5"/>
      <c r="L1189" s="5"/>
      <c r="M1189" s="5"/>
      <c r="N1189" s="5"/>
      <c r="O1189" s="5" t="s">
        <v>4285</v>
      </c>
      <c r="P1189" s="6">
        <f>[1]!EM_S_INFO_EMPLOYEE(B1189,"2019")</f>
        <v>11371</v>
      </c>
      <c r="Q1189" s="6">
        <f>[1]!EM_S_STM07_IS(B1189,"83","2019-12-31","1",1000000000)</f>
        <v>5.2551314071700004</v>
      </c>
      <c r="R1189" s="6">
        <f>[1]!EM_S_FA_YOY_OR(B1189,"2019-12-31")</f>
        <v>36.373643332500002</v>
      </c>
      <c r="S1189" s="6">
        <f>[1]!EM_S_FA_YOY_OR(B1189,"2020-12-31")</f>
        <v>28.199088004699998</v>
      </c>
      <c r="T1189" s="6">
        <f>[1]!EM_S_FA_YOY_OR(B1189,"2021-12-31")</f>
        <v>30.722658147000001</v>
      </c>
      <c r="U1189" s="6">
        <f>[1]!EM_S_FA_YOY_OR(B1189,"2022-12-31")</f>
        <v>-13.1551958276</v>
      </c>
      <c r="V1189" s="7">
        <f t="shared" si="110"/>
        <v>15.255516774699998</v>
      </c>
      <c r="W1189" s="8">
        <f t="shared" si="111"/>
        <v>24.636731611430179</v>
      </c>
      <c r="X1189" s="6">
        <f>[1]!EM_S_FA_YOY_NETPROFIT(B1189,"2019-12-31")</f>
        <v>159.72027262020001</v>
      </c>
      <c r="Y1189" s="6">
        <f>[1]!EM_S_FA_YOY_NETPROFIT(B1189,"2020-12-31")</f>
        <v>97.716025790299994</v>
      </c>
      <c r="Z1189" s="6">
        <f>[1]!EM_S_FA_YOY_NETPROFIT(B1189,"2021-12-31")</f>
        <v>10.753702198999999</v>
      </c>
      <c r="AA1189" s="6">
        <f>[1]!EM_S_FA_YOY_NETPROFIT(B1189,"2022-12-31")</f>
        <v>-90.957492708199993</v>
      </c>
      <c r="AB1189" s="7">
        <f t="shared" si="112"/>
        <v>5.8374117603666678</v>
      </c>
      <c r="AC1189" s="8">
        <f t="shared" si="113"/>
        <v>94.432788688085992</v>
      </c>
    </row>
    <row r="1190" spans="1:29" ht="16.5" x14ac:dyDescent="0.45">
      <c r="A1190" s="9">
        <v>1270</v>
      </c>
      <c r="B1190" s="5" t="s">
        <v>4286</v>
      </c>
      <c r="C1190" s="5" t="s">
        <v>4287</v>
      </c>
      <c r="D1190" s="5" t="s">
        <v>4288</v>
      </c>
      <c r="E1190" s="5" t="s">
        <v>240</v>
      </c>
      <c r="F1190" s="5" t="s">
        <v>11769</v>
      </c>
      <c r="G1190" s="5">
        <v>20</v>
      </c>
      <c r="H1190" s="5">
        <v>3</v>
      </c>
      <c r="I1190" s="5">
        <f t="shared" si="108"/>
        <v>4</v>
      </c>
      <c r="J1190" s="5">
        <f t="shared" si="109"/>
        <v>7</v>
      </c>
      <c r="K1190" s="5"/>
      <c r="L1190" s="5"/>
      <c r="M1190" s="5"/>
      <c r="N1190" s="5"/>
      <c r="O1190" s="5" t="s">
        <v>4289</v>
      </c>
      <c r="P1190" s="6">
        <f>[1]!EM_S_INFO_EMPLOYEE(B1190,"2019")</f>
        <v>2102</v>
      </c>
      <c r="Q1190" s="6">
        <f>[1]!EM_S_STM07_IS(B1190,"83","2019-12-31","1",1000000000)</f>
        <v>1.6379842524999999</v>
      </c>
      <c r="R1190" s="6">
        <f>[1]!EM_S_FA_YOY_OR(B1190,"2019-12-31")</f>
        <v>29.499964996500001</v>
      </c>
      <c r="S1190" s="6">
        <f>[1]!EM_S_FA_YOY_OR(B1190,"2020-12-31")</f>
        <v>-7.8462971144999996</v>
      </c>
      <c r="T1190" s="6">
        <f>[1]!EM_S_FA_YOY_OR(B1190,"2021-12-31")</f>
        <v>-8.1309631289999995</v>
      </c>
      <c r="U1190" s="6">
        <f>[1]!EM_S_FA_YOY_OR(B1190,"2022-12-31")</f>
        <v>1.4459190105999999</v>
      </c>
      <c r="V1190" s="7">
        <f t="shared" si="110"/>
        <v>-4.8437804109666658</v>
      </c>
      <c r="W1190" s="8">
        <f t="shared" si="111"/>
        <v>5.4488987690353436</v>
      </c>
      <c r="X1190" s="6">
        <f>[1]!EM_S_FA_YOY_NETPROFIT(B1190,"2019-12-31")</f>
        <v>-39.525744633999999</v>
      </c>
      <c r="Y1190" s="6">
        <f>[1]!EM_S_FA_YOY_NETPROFIT(B1190,"2020-12-31")</f>
        <v>148.11181059660001</v>
      </c>
      <c r="Z1190" s="6">
        <f>[1]!EM_S_FA_YOY_NETPROFIT(B1190,"2021-12-31")</f>
        <v>-45.427292909800002</v>
      </c>
      <c r="AA1190" s="6">
        <f>[1]!EM_S_FA_YOY_NETPROFIT(B1190,"2022-12-31")</f>
        <v>95.910154461600001</v>
      </c>
      <c r="AB1190" s="7">
        <f t="shared" si="112"/>
        <v>66.198224049466674</v>
      </c>
      <c r="AC1190" s="8">
        <f t="shared" si="113"/>
        <v>100.13213896210769</v>
      </c>
    </row>
    <row r="1191" spans="1:29" ht="16.5" x14ac:dyDescent="0.45">
      <c r="A1191" s="9">
        <v>1271</v>
      </c>
      <c r="B1191" s="5" t="s">
        <v>4290</v>
      </c>
      <c r="C1191" s="5" t="s">
        <v>4291</v>
      </c>
      <c r="D1191" s="5" t="s">
        <v>4292</v>
      </c>
      <c r="E1191" s="5" t="s">
        <v>288</v>
      </c>
      <c r="F1191" s="5" t="s">
        <v>11765</v>
      </c>
      <c r="G1191" s="5">
        <v>16</v>
      </c>
      <c r="H1191" s="5">
        <v>3</v>
      </c>
      <c r="I1191" s="5">
        <f t="shared" si="108"/>
        <v>1</v>
      </c>
      <c r="J1191" s="5">
        <f t="shared" si="109"/>
        <v>9</v>
      </c>
      <c r="K1191" s="5"/>
      <c r="L1191" s="5"/>
      <c r="M1191" s="5"/>
      <c r="N1191" s="5"/>
      <c r="O1191" s="5" t="s">
        <v>4293</v>
      </c>
      <c r="P1191" s="6">
        <f>[1]!EM_S_INFO_EMPLOYEE(B1191,"2019")</f>
        <v>7177</v>
      </c>
      <c r="Q1191" s="6">
        <f>[1]!EM_S_STM07_IS(B1191,"83","2019-12-31","1",1000000000)</f>
        <v>7.5887905765400001</v>
      </c>
      <c r="R1191" s="6">
        <f>[1]!EM_S_FA_YOY_OR(B1191,"2019-12-31")</f>
        <v>22.1772730281</v>
      </c>
      <c r="S1191" s="6">
        <f>[1]!EM_S_FA_YOY_OR(B1191,"2020-12-31")</f>
        <v>-19.671711763600001</v>
      </c>
      <c r="T1191" s="6">
        <f>[1]!EM_S_FA_YOY_OR(B1191,"2021-12-31")</f>
        <v>6.2613072130000003</v>
      </c>
      <c r="U1191" s="6">
        <f>[1]!EM_S_FA_YOY_OR(B1191,"2022-12-31")</f>
        <v>-44.618950718299999</v>
      </c>
      <c r="V1191" s="7">
        <f t="shared" si="110"/>
        <v>-19.343118422966665</v>
      </c>
      <c r="W1191" s="8">
        <f t="shared" si="111"/>
        <v>25.441720499536498</v>
      </c>
      <c r="X1191" s="6">
        <f>[1]!EM_S_FA_YOY_NETPROFIT(B1191,"2019-12-31")</f>
        <v>24.550190839799999</v>
      </c>
      <c r="Y1191" s="6">
        <f>[1]!EM_S_FA_YOY_NETPROFIT(B1191,"2020-12-31")</f>
        <v>-47.594852009</v>
      </c>
      <c r="Z1191" s="6">
        <f>[1]!EM_S_FA_YOY_NETPROFIT(B1191,"2021-12-31")</f>
        <v>23.661120224899999</v>
      </c>
      <c r="AA1191" s="6">
        <f>[1]!EM_S_FA_YOY_NETPROFIT(B1191,"2022-12-31")</f>
        <v>-398.35084302669998</v>
      </c>
      <c r="AB1191" s="7">
        <f t="shared" si="112"/>
        <v>-140.76152493693334</v>
      </c>
      <c r="AC1191" s="8">
        <f t="shared" si="113"/>
        <v>225.90605567406294</v>
      </c>
    </row>
    <row r="1192" spans="1:29" ht="16.5" x14ac:dyDescent="0.45">
      <c r="A1192" s="9">
        <v>1272</v>
      </c>
      <c r="B1192" s="5" t="s">
        <v>4294</v>
      </c>
      <c r="C1192" s="5" t="s">
        <v>4295</v>
      </c>
      <c r="D1192" s="5" t="s">
        <v>4296</v>
      </c>
      <c r="E1192" s="5" t="s">
        <v>259</v>
      </c>
      <c r="F1192" s="5" t="s">
        <v>11756</v>
      </c>
      <c r="G1192" s="5">
        <v>6</v>
      </c>
      <c r="H1192" s="5">
        <v>2</v>
      </c>
      <c r="I1192" s="5">
        <f t="shared" si="108"/>
        <v>2</v>
      </c>
      <c r="J1192" s="5">
        <f t="shared" si="109"/>
        <v>11</v>
      </c>
      <c r="K1192" s="5"/>
      <c r="L1192" s="5"/>
      <c r="M1192" s="5"/>
      <c r="N1192" s="5"/>
      <c r="O1192" s="5" t="s">
        <v>4297</v>
      </c>
      <c r="P1192" s="6">
        <f>[1]!EM_S_INFO_EMPLOYEE(B1192,"2019")</f>
        <v>861</v>
      </c>
      <c r="Q1192" s="6">
        <f>[1]!EM_S_STM07_IS(B1192,"83","2019-12-31","1",1000000000)</f>
        <v>0.59205802688999998</v>
      </c>
      <c r="R1192" s="6">
        <f>[1]!EM_S_FA_YOY_OR(B1192,"2019-12-31")</f>
        <v>-8.1180960634999995</v>
      </c>
      <c r="S1192" s="6">
        <f>[1]!EM_S_FA_YOY_OR(B1192,"2020-12-31")</f>
        <v>9.3965725187999993</v>
      </c>
      <c r="T1192" s="6">
        <f>[1]!EM_S_FA_YOY_OR(B1192,"2021-12-31")</f>
        <v>55.708293228700001</v>
      </c>
      <c r="U1192" s="6">
        <f>[1]!EM_S_FA_YOY_OR(B1192,"2022-12-31")</f>
        <v>-1.8613895014999999</v>
      </c>
      <c r="V1192" s="7">
        <f t="shared" si="110"/>
        <v>21.081158748666667</v>
      </c>
      <c r="W1192" s="8">
        <f t="shared" si="111"/>
        <v>30.511706916138998</v>
      </c>
      <c r="X1192" s="6">
        <f>[1]!EM_S_FA_YOY_NETPROFIT(B1192,"2019-12-31")</f>
        <v>-25.9835567085</v>
      </c>
      <c r="Y1192" s="6">
        <f>[1]!EM_S_FA_YOY_NETPROFIT(B1192,"2020-12-31")</f>
        <v>-78.232163303999997</v>
      </c>
      <c r="Z1192" s="6">
        <f>[1]!EM_S_FA_YOY_NETPROFIT(B1192,"2021-12-31")</f>
        <v>44.082513214599999</v>
      </c>
      <c r="AA1192" s="6">
        <f>[1]!EM_S_FA_YOY_NETPROFIT(B1192,"2022-12-31")</f>
        <v>-271.34259896089998</v>
      </c>
      <c r="AB1192" s="7">
        <f t="shared" si="112"/>
        <v>-101.83074968343333</v>
      </c>
      <c r="AC1192" s="8">
        <f t="shared" si="113"/>
        <v>159.03119287442439</v>
      </c>
    </row>
    <row r="1193" spans="1:29" ht="16.5" x14ac:dyDescent="0.45">
      <c r="A1193" s="9">
        <v>1273</v>
      </c>
      <c r="B1193" s="5" t="s">
        <v>4298</v>
      </c>
      <c r="C1193" s="5" t="s">
        <v>4299</v>
      </c>
      <c r="D1193" s="5" t="s">
        <v>4300</v>
      </c>
      <c r="E1193" s="5" t="s">
        <v>120</v>
      </c>
      <c r="F1193" s="5" t="s">
        <v>11769</v>
      </c>
      <c r="G1193" s="5">
        <v>20</v>
      </c>
      <c r="H1193" s="5">
        <v>3</v>
      </c>
      <c r="I1193" s="5">
        <f t="shared" si="108"/>
        <v>4</v>
      </c>
      <c r="J1193" s="5">
        <f t="shared" si="109"/>
        <v>7</v>
      </c>
      <c r="K1193" s="5"/>
      <c r="L1193" s="5"/>
      <c r="M1193" s="5"/>
      <c r="N1193" s="5"/>
      <c r="O1193" s="5" t="s">
        <v>4301</v>
      </c>
      <c r="P1193" s="6">
        <f>[1]!EM_S_INFO_EMPLOYEE(B1193,"2019")</f>
        <v>2151</v>
      </c>
      <c r="Q1193" s="6">
        <f>[1]!EM_S_STM07_IS(B1193,"83","2019-12-31","1",1000000000)</f>
        <v>1.87129884663</v>
      </c>
      <c r="R1193" s="6">
        <f>[1]!EM_S_FA_YOY_OR(B1193,"2019-12-31")</f>
        <v>46.205756513200001</v>
      </c>
      <c r="S1193" s="6">
        <f>[1]!EM_S_FA_YOY_OR(B1193,"2020-12-31")</f>
        <v>-12.3097920396</v>
      </c>
      <c r="T1193" s="6">
        <f>[1]!EM_S_FA_YOY_OR(B1193,"2021-12-31")</f>
        <v>-20.888308786300001</v>
      </c>
      <c r="U1193" s="6">
        <f>[1]!EM_S_FA_YOY_OR(B1193,"2022-12-31")</f>
        <v>-15.643348506000001</v>
      </c>
      <c r="V1193" s="7">
        <f t="shared" si="110"/>
        <v>-16.280483110633334</v>
      </c>
      <c r="W1193" s="8">
        <f t="shared" si="111"/>
        <v>4.3246031923945401</v>
      </c>
      <c r="X1193" s="6">
        <f>[1]!EM_S_FA_YOY_NETPROFIT(B1193,"2019-12-31")</f>
        <v>115.7591455167</v>
      </c>
      <c r="Y1193" s="6">
        <f>[1]!EM_S_FA_YOY_NETPROFIT(B1193,"2020-12-31")</f>
        <v>-61.853866140299999</v>
      </c>
      <c r="Z1193" s="6">
        <f>[1]!EM_S_FA_YOY_NETPROFIT(B1193,"2021-12-31")</f>
        <v>-1696.4947006341999</v>
      </c>
      <c r="AA1193" s="6">
        <f>[1]!EM_S_FA_YOY_NETPROFIT(B1193,"2022-12-31")</f>
        <v>94.549441612899997</v>
      </c>
      <c r="AB1193" s="7">
        <f t="shared" si="112"/>
        <v>-554.59970838719994</v>
      </c>
      <c r="AC1193" s="8">
        <f t="shared" si="113"/>
        <v>991.99729266672773</v>
      </c>
    </row>
    <row r="1194" spans="1:29" ht="16.5" x14ac:dyDescent="0.45">
      <c r="A1194" s="9">
        <v>1274</v>
      </c>
      <c r="B1194" s="5" t="s">
        <v>4302</v>
      </c>
      <c r="C1194" s="5" t="s">
        <v>4303</v>
      </c>
      <c r="D1194" s="5" t="s">
        <v>4304</v>
      </c>
      <c r="E1194" s="5" t="s">
        <v>7</v>
      </c>
      <c r="F1194" s="5" t="s">
        <v>11772</v>
      </c>
      <c r="G1194" s="5">
        <v>23</v>
      </c>
      <c r="H1194" s="5">
        <v>3</v>
      </c>
      <c r="I1194" s="5">
        <f t="shared" si="108"/>
        <v>2</v>
      </c>
      <c r="J1194" s="5">
        <f t="shared" si="109"/>
        <v>1</v>
      </c>
      <c r="K1194" s="5"/>
      <c r="L1194" s="5"/>
      <c r="M1194" s="5"/>
      <c r="N1194" s="5"/>
      <c r="O1194" s="5" t="s">
        <v>4305</v>
      </c>
      <c r="P1194" s="6">
        <f>[1]!EM_S_INFO_EMPLOYEE(B1194,"2019")</f>
        <v>3285</v>
      </c>
      <c r="Q1194" s="6">
        <f>[1]!EM_S_STM07_IS(B1194,"83","2019-12-31","1",1000000000)</f>
        <v>2.5832715312599999</v>
      </c>
      <c r="R1194" s="6">
        <f>[1]!EM_S_FA_YOY_OR(B1194,"2019-12-31")</f>
        <v>45.955637243799998</v>
      </c>
      <c r="S1194" s="6">
        <f>[1]!EM_S_FA_YOY_OR(B1194,"2020-12-31")</f>
        <v>20.769935590100001</v>
      </c>
      <c r="T1194" s="6">
        <f>[1]!EM_S_FA_YOY_OR(B1194,"2021-12-31")</f>
        <v>4.3240232411999999</v>
      </c>
      <c r="U1194" s="6">
        <f>[1]!EM_S_FA_YOY_OR(B1194,"2022-12-31")</f>
        <v>-19.766949913600001</v>
      </c>
      <c r="V1194" s="7">
        <f t="shared" si="110"/>
        <v>1.7756696392333329</v>
      </c>
      <c r="W1194" s="8">
        <f t="shared" si="111"/>
        <v>20.38824051127299</v>
      </c>
      <c r="X1194" s="6">
        <f>[1]!EM_S_FA_YOY_NETPROFIT(B1194,"2019-12-31")</f>
        <v>343.05707226599998</v>
      </c>
      <c r="Y1194" s="6">
        <f>[1]!EM_S_FA_YOY_NETPROFIT(B1194,"2020-12-31")</f>
        <v>50.752305700400001</v>
      </c>
      <c r="Z1194" s="6">
        <f>[1]!EM_S_FA_YOY_NETPROFIT(B1194,"2021-12-31")</f>
        <v>-6.2841608440999996</v>
      </c>
      <c r="AA1194" s="6">
        <f>[1]!EM_S_FA_YOY_NETPROFIT(B1194,"2022-12-31")</f>
        <v>-43.560638001699999</v>
      </c>
      <c r="AB1194" s="7">
        <f t="shared" si="112"/>
        <v>0.30250228486666703</v>
      </c>
      <c r="AC1194" s="8">
        <f t="shared" si="113"/>
        <v>47.50022037653865</v>
      </c>
    </row>
    <row r="1195" spans="1:29" ht="16.5" x14ac:dyDescent="0.45">
      <c r="A1195" s="9">
        <v>1275</v>
      </c>
      <c r="B1195" s="5" t="s">
        <v>4306</v>
      </c>
      <c r="C1195" s="5" t="s">
        <v>4307</v>
      </c>
      <c r="D1195" s="5" t="s">
        <v>4308</v>
      </c>
      <c r="E1195" s="5" t="s">
        <v>254</v>
      </c>
      <c r="F1195" s="5" t="s">
        <v>11775</v>
      </c>
      <c r="G1195" s="5">
        <v>26</v>
      </c>
      <c r="H1195" s="5">
        <v>2</v>
      </c>
      <c r="I1195" s="5">
        <f t="shared" si="108"/>
        <v>3</v>
      </c>
      <c r="J1195" s="5">
        <f t="shared" si="109"/>
        <v>3</v>
      </c>
      <c r="K1195" s="5"/>
      <c r="L1195" s="5"/>
      <c r="M1195" s="5"/>
      <c r="N1195" s="5"/>
      <c r="O1195" s="5" t="s">
        <v>4309</v>
      </c>
      <c r="P1195" s="6">
        <f>[1]!EM_S_INFO_EMPLOYEE(B1195,"2019")</f>
        <v>5882</v>
      </c>
      <c r="Q1195" s="6">
        <f>[1]!EM_S_STM07_IS(B1195,"83","2019-12-31","1",1000000000)</f>
        <v>5.5702432430700002</v>
      </c>
      <c r="R1195" s="6">
        <f>[1]!EM_S_FA_YOY_OR(B1195,"2019-12-31")</f>
        <v>29.289644234899999</v>
      </c>
      <c r="S1195" s="6">
        <f>[1]!EM_S_FA_YOY_OR(B1195,"2020-12-31")</f>
        <v>1.1991563569999999</v>
      </c>
      <c r="T1195" s="6">
        <f>[1]!EM_S_FA_YOY_OR(B1195,"2021-12-31")</f>
        <v>9.0470650245000002</v>
      </c>
      <c r="U1195" s="6">
        <f>[1]!EM_S_FA_YOY_OR(B1195,"2022-12-31")</f>
        <v>-33.105274685200001</v>
      </c>
      <c r="V1195" s="7">
        <f t="shared" si="110"/>
        <v>-7.6196844345666674</v>
      </c>
      <c r="W1195" s="8">
        <f t="shared" si="111"/>
        <v>22.417267907368597</v>
      </c>
      <c r="X1195" s="6">
        <f>[1]!EM_S_FA_YOY_NETPROFIT(B1195,"2019-12-31")</f>
        <v>48.462326937199997</v>
      </c>
      <c r="Y1195" s="6">
        <f>[1]!EM_S_FA_YOY_NETPROFIT(B1195,"2020-12-31")</f>
        <v>0.96002644420000005</v>
      </c>
      <c r="Z1195" s="6">
        <f>[1]!EM_S_FA_YOY_NETPROFIT(B1195,"2021-12-31")</f>
        <v>-88.264684739100005</v>
      </c>
      <c r="AA1195" s="6">
        <f>[1]!EM_S_FA_YOY_NETPROFIT(B1195,"2022-12-31")</f>
        <v>-2382.9311408848998</v>
      </c>
      <c r="AB1195" s="7">
        <f t="shared" si="112"/>
        <v>-823.41193305993329</v>
      </c>
      <c r="AC1195" s="8">
        <f t="shared" si="113"/>
        <v>1351.3198666313961</v>
      </c>
    </row>
    <row r="1196" spans="1:29" ht="16.5" x14ac:dyDescent="0.45">
      <c r="A1196" s="9">
        <v>1276</v>
      </c>
      <c r="B1196" s="5" t="s">
        <v>4310</v>
      </c>
      <c r="C1196" s="5" t="s">
        <v>4311</v>
      </c>
      <c r="D1196" s="5" t="s">
        <v>4312</v>
      </c>
      <c r="E1196" s="5" t="s">
        <v>440</v>
      </c>
      <c r="F1196" s="5" t="s">
        <v>11775</v>
      </c>
      <c r="G1196" s="5">
        <v>26</v>
      </c>
      <c r="H1196" s="5">
        <v>2</v>
      </c>
      <c r="I1196" s="5">
        <f t="shared" si="108"/>
        <v>3</v>
      </c>
      <c r="J1196" s="5">
        <f t="shared" si="109"/>
        <v>3</v>
      </c>
      <c r="K1196" s="5"/>
      <c r="L1196" s="5"/>
      <c r="M1196" s="5"/>
      <c r="N1196" s="5"/>
      <c r="O1196" s="5" t="s">
        <v>4313</v>
      </c>
      <c r="P1196" s="6">
        <f>[1]!EM_S_INFO_EMPLOYEE(B1196,"2019")</f>
        <v>1002</v>
      </c>
      <c r="Q1196" s="6">
        <f>[1]!EM_S_STM07_IS(B1196,"83","2019-12-31","1",1000000000)</f>
        <v>1.2473415732399999</v>
      </c>
      <c r="R1196" s="6">
        <f>[1]!EM_S_FA_YOY_OR(B1196,"2019-12-31")</f>
        <v>124.6958923263</v>
      </c>
      <c r="S1196" s="6">
        <f>[1]!EM_S_FA_YOY_OR(B1196,"2020-12-31")</f>
        <v>50.347127379</v>
      </c>
      <c r="T1196" s="6">
        <f>[1]!EM_S_FA_YOY_OR(B1196,"2021-12-31")</f>
        <v>56.574344428899998</v>
      </c>
      <c r="U1196" s="6">
        <f>[1]!EM_S_FA_YOY_OR(B1196,"2022-12-31")</f>
        <v>1.0336660962999999</v>
      </c>
      <c r="V1196" s="7">
        <f t="shared" si="110"/>
        <v>35.985045968066665</v>
      </c>
      <c r="W1196" s="8">
        <f t="shared" si="111"/>
        <v>30.428502662011542</v>
      </c>
      <c r="X1196" s="6">
        <f>[1]!EM_S_FA_YOY_NETPROFIT(B1196,"2019-12-31")</f>
        <v>173.80278012490001</v>
      </c>
      <c r="Y1196" s="6">
        <f>[1]!EM_S_FA_YOY_NETPROFIT(B1196,"2020-12-31")</f>
        <v>50.293018736800001</v>
      </c>
      <c r="Z1196" s="6">
        <f>[1]!EM_S_FA_YOY_NETPROFIT(B1196,"2021-12-31")</f>
        <v>-1.2734020960000001</v>
      </c>
      <c r="AA1196" s="6">
        <f>[1]!EM_S_FA_YOY_NETPROFIT(B1196,"2022-12-31")</f>
        <v>-14.9665142393</v>
      </c>
      <c r="AB1196" s="7">
        <f t="shared" si="112"/>
        <v>11.351034133833332</v>
      </c>
      <c r="AC1196" s="8">
        <f t="shared" si="113"/>
        <v>34.412700470255416</v>
      </c>
    </row>
    <row r="1197" spans="1:29" ht="16.5" x14ac:dyDescent="0.45">
      <c r="A1197" s="9">
        <v>1277</v>
      </c>
      <c r="B1197" s="5" t="s">
        <v>4314</v>
      </c>
      <c r="C1197" s="5" t="s">
        <v>4315</v>
      </c>
      <c r="D1197" s="5" t="s">
        <v>4316</v>
      </c>
      <c r="E1197" s="5" t="s">
        <v>272</v>
      </c>
      <c r="F1197" s="5" t="s">
        <v>11770</v>
      </c>
      <c r="G1197" s="5">
        <v>21</v>
      </c>
      <c r="H1197" s="5">
        <v>3</v>
      </c>
      <c r="I1197" s="5">
        <f t="shared" si="108"/>
        <v>3</v>
      </c>
      <c r="J1197" s="5">
        <f t="shared" si="109"/>
        <v>7</v>
      </c>
      <c r="K1197" s="5"/>
      <c r="L1197" s="5"/>
      <c r="M1197" s="5"/>
      <c r="N1197" s="5"/>
      <c r="O1197" s="5" t="s">
        <v>4317</v>
      </c>
      <c r="P1197" s="6">
        <f>[1]!EM_S_INFO_EMPLOYEE(B1197,"2019")</f>
        <v>205</v>
      </c>
      <c r="Q1197" s="6">
        <f>[1]!EM_S_STM07_IS(B1197,"83","2019-12-31","1",1000000000)</f>
        <v>1.1999924666899999</v>
      </c>
      <c r="R1197" s="6">
        <f>[1]!EM_S_FA_YOY_OR(B1197,"2019-12-31")</f>
        <v>26.507502292800002</v>
      </c>
      <c r="S1197" s="6">
        <f>[1]!EM_S_FA_YOY_OR(B1197,"2020-12-31")</f>
        <v>-5.7122195423999997</v>
      </c>
      <c r="T1197" s="6">
        <f>[1]!EM_S_FA_YOY_OR(B1197,"2021-12-31")</f>
        <v>15.091633700999999</v>
      </c>
      <c r="U1197" s="6">
        <f>[1]!EM_S_FA_YOY_OR(B1197,"2022-12-31")</f>
        <v>-4.6820999518999997</v>
      </c>
      <c r="V1197" s="7">
        <f t="shared" si="110"/>
        <v>1.5657714022333333</v>
      </c>
      <c r="W1197" s="8">
        <f t="shared" si="111"/>
        <v>11.725058626146868</v>
      </c>
      <c r="X1197" s="6">
        <f>[1]!EM_S_FA_YOY_NETPROFIT(B1197,"2019-12-31")</f>
        <v>2099.6744229209999</v>
      </c>
      <c r="Y1197" s="6">
        <f>[1]!EM_S_FA_YOY_NETPROFIT(B1197,"2020-12-31")</f>
        <v>68.799182305800002</v>
      </c>
      <c r="Z1197" s="6">
        <f>[1]!EM_S_FA_YOY_NETPROFIT(B1197,"2021-12-31")</f>
        <v>78.757758097000007</v>
      </c>
      <c r="AA1197" s="6">
        <f>[1]!EM_S_FA_YOY_NETPROFIT(B1197,"2022-12-31")</f>
        <v>-76.612261896000007</v>
      </c>
      <c r="AB1197" s="7">
        <f t="shared" si="112"/>
        <v>23.648226168933338</v>
      </c>
      <c r="AC1197" s="8">
        <f t="shared" si="113"/>
        <v>86.97078479702968</v>
      </c>
    </row>
    <row r="1198" spans="1:29" ht="16.5" x14ac:dyDescent="0.45">
      <c r="A1198" s="9">
        <v>1278</v>
      </c>
      <c r="B1198" s="5" t="s">
        <v>4318</v>
      </c>
      <c r="C1198" s="5" t="s">
        <v>4319</v>
      </c>
      <c r="D1198" s="5" t="s">
        <v>4320</v>
      </c>
      <c r="E1198" s="5" t="s">
        <v>259</v>
      </c>
      <c r="F1198" s="5" t="s">
        <v>11757</v>
      </c>
      <c r="G1198" s="5">
        <v>7</v>
      </c>
      <c r="H1198" s="5">
        <v>2</v>
      </c>
      <c r="I1198" s="5">
        <f t="shared" si="108"/>
        <v>4</v>
      </c>
      <c r="J1198" s="5">
        <f t="shared" si="109"/>
        <v>11</v>
      </c>
      <c r="K1198" s="5"/>
      <c r="L1198" s="5"/>
      <c r="M1198" s="5"/>
      <c r="N1198" s="5"/>
      <c r="O1198" s="5" t="s">
        <v>4321</v>
      </c>
      <c r="P1198" s="6">
        <f>[1]!EM_S_INFO_EMPLOYEE(B1198,"2019")</f>
        <v>787</v>
      </c>
      <c r="Q1198" s="6">
        <f>[1]!EM_S_STM07_IS(B1198,"83","2019-12-31","1",1000000000)</f>
        <v>0.79424359244999998</v>
      </c>
      <c r="R1198" s="6">
        <f>[1]!EM_S_FA_YOY_OR(B1198,"2019-12-31")</f>
        <v>22.8237284002</v>
      </c>
      <c r="S1198" s="6">
        <f>[1]!EM_S_FA_YOY_OR(B1198,"2020-12-31")</f>
        <v>0.4974754052</v>
      </c>
      <c r="T1198" s="6">
        <f>[1]!EM_S_FA_YOY_OR(B1198,"2021-12-31")</f>
        <v>39.2652610612</v>
      </c>
      <c r="U1198" s="6">
        <f>[1]!EM_S_FA_YOY_OR(B1198,"2022-12-31")</f>
        <v>8.3809139906999999</v>
      </c>
      <c r="V1198" s="7">
        <f t="shared" si="110"/>
        <v>16.047883485700002</v>
      </c>
      <c r="W1198" s="8">
        <f t="shared" si="111"/>
        <v>20.489561173810806</v>
      </c>
      <c r="X1198" s="6">
        <f>[1]!EM_S_FA_YOY_NETPROFIT(B1198,"2019-12-31")</f>
        <v>65.243774856499996</v>
      </c>
      <c r="Y1198" s="6">
        <f>[1]!EM_S_FA_YOY_NETPROFIT(B1198,"2020-12-31")</f>
        <v>18.690966281800002</v>
      </c>
      <c r="Z1198" s="6">
        <f>[1]!EM_S_FA_YOY_NETPROFIT(B1198,"2021-12-31")</f>
        <v>31.563074579599999</v>
      </c>
      <c r="AA1198" s="6">
        <f>[1]!EM_S_FA_YOY_NETPROFIT(B1198,"2022-12-31")</f>
        <v>20.6854449404</v>
      </c>
      <c r="AB1198" s="7">
        <f t="shared" si="112"/>
        <v>23.646495267266669</v>
      </c>
      <c r="AC1198" s="8">
        <f t="shared" si="113"/>
        <v>6.9281063275797594</v>
      </c>
    </row>
    <row r="1199" spans="1:29" ht="16.5" x14ac:dyDescent="0.45">
      <c r="A1199" s="9">
        <v>1279</v>
      </c>
      <c r="B1199" s="5" t="s">
        <v>4322</v>
      </c>
      <c r="C1199" s="5" t="s">
        <v>4323</v>
      </c>
      <c r="D1199" s="5" t="s">
        <v>4324</v>
      </c>
      <c r="E1199" s="5" t="s">
        <v>120</v>
      </c>
      <c r="F1199" s="5" t="s">
        <v>11773</v>
      </c>
      <c r="G1199" s="5">
        <v>24</v>
      </c>
      <c r="H1199" s="5">
        <v>2</v>
      </c>
      <c r="I1199" s="5">
        <f t="shared" si="108"/>
        <v>1</v>
      </c>
      <c r="J1199" s="5">
        <f t="shared" si="109"/>
        <v>11</v>
      </c>
      <c r="K1199" s="5"/>
      <c r="L1199" s="5"/>
      <c r="M1199" s="5"/>
      <c r="N1199" s="5"/>
      <c r="O1199" s="5" t="s">
        <v>4325</v>
      </c>
      <c r="P1199" s="6">
        <f>[1]!EM_S_INFO_EMPLOYEE(B1199,"2019")</f>
        <v>319</v>
      </c>
      <c r="Q1199" s="6">
        <f>[1]!EM_S_STM07_IS(B1199,"83","2019-12-31","1",1000000000)</f>
        <v>0.53797097053999998</v>
      </c>
      <c r="R1199" s="6">
        <f>[1]!EM_S_FA_YOY_OR(B1199,"2019-12-31")</f>
        <v>3.79389457</v>
      </c>
      <c r="S1199" s="6">
        <f>[1]!EM_S_FA_YOY_OR(B1199,"2020-12-31")</f>
        <v>1.253789654</v>
      </c>
      <c r="T1199" s="6">
        <f>[1]!EM_S_FA_YOY_OR(B1199,"2021-12-31")</f>
        <v>37.5507218865</v>
      </c>
      <c r="U1199" s="6">
        <f>[1]!EM_S_FA_YOY_OR(B1199,"2022-12-31")</f>
        <v>-31.066152378400002</v>
      </c>
      <c r="V1199" s="7">
        <f t="shared" si="110"/>
        <v>2.5794530540333334</v>
      </c>
      <c r="W1199" s="8">
        <f t="shared" si="111"/>
        <v>34.32764040913554</v>
      </c>
      <c r="X1199" s="6">
        <f>[1]!EM_S_FA_YOY_NETPROFIT(B1199,"2019-12-31")</f>
        <v>20.2858918477</v>
      </c>
      <c r="Y1199" s="6">
        <f>[1]!EM_S_FA_YOY_NETPROFIT(B1199,"2020-12-31")</f>
        <v>4.0916695667000003</v>
      </c>
      <c r="Z1199" s="6">
        <f>[1]!EM_S_FA_YOY_NETPROFIT(B1199,"2021-12-31")</f>
        <v>-6.6224808569000002</v>
      </c>
      <c r="AA1199" s="6">
        <f>[1]!EM_S_FA_YOY_NETPROFIT(B1199,"2022-12-31")</f>
        <v>-1.4752001969999999</v>
      </c>
      <c r="AB1199" s="7">
        <f t="shared" si="112"/>
        <v>-1.3353371624000001</v>
      </c>
      <c r="AC1199" s="8">
        <f t="shared" si="113"/>
        <v>5.3584443709175202</v>
      </c>
    </row>
    <row r="1200" spans="1:29" ht="16.5" x14ac:dyDescent="0.45">
      <c r="A1200" s="9">
        <v>1280</v>
      </c>
      <c r="B1200" s="5" t="s">
        <v>4326</v>
      </c>
      <c r="C1200" s="5" t="s">
        <v>4327</v>
      </c>
      <c r="D1200" s="5" t="s">
        <v>4328</v>
      </c>
      <c r="E1200" s="5" t="s">
        <v>474</v>
      </c>
      <c r="F1200" s="5" t="s">
        <v>11755</v>
      </c>
      <c r="G1200" s="5">
        <v>5</v>
      </c>
      <c r="H1200" s="5">
        <v>3</v>
      </c>
      <c r="I1200" s="5">
        <f t="shared" si="108"/>
        <v>3</v>
      </c>
      <c r="J1200" s="5">
        <f t="shared" si="109"/>
        <v>5</v>
      </c>
      <c r="K1200" s="5"/>
      <c r="L1200" s="5"/>
      <c r="M1200" s="5"/>
      <c r="N1200" s="5"/>
      <c r="O1200" s="5" t="s">
        <v>4329</v>
      </c>
      <c r="P1200" s="6">
        <f>[1]!EM_S_INFO_EMPLOYEE(B1200,"2019")</f>
        <v>2868</v>
      </c>
      <c r="Q1200" s="6">
        <f>[1]!EM_S_STM07_IS(B1200,"83","2019-12-31","1",1000000000)</f>
        <v>3.0092527267400002</v>
      </c>
      <c r="R1200" s="6">
        <f>[1]!EM_S_FA_YOY_OR(B1200,"2019-12-31")</f>
        <v>32.621966516900002</v>
      </c>
      <c r="S1200" s="6">
        <f>[1]!EM_S_FA_YOY_OR(B1200,"2020-12-31")</f>
        <v>46.555103865500001</v>
      </c>
      <c r="T1200" s="6">
        <f>[1]!EM_S_FA_YOY_OR(B1200,"2021-12-31")</f>
        <v>17.401508503900001</v>
      </c>
      <c r="U1200" s="6">
        <f>[1]!EM_S_FA_YOY_OR(B1200,"2022-12-31")</f>
        <v>3.8284979352000001</v>
      </c>
      <c r="V1200" s="7">
        <f t="shared" si="110"/>
        <v>22.595036768200004</v>
      </c>
      <c r="W1200" s="8">
        <f t="shared" si="111"/>
        <v>21.831634511754931</v>
      </c>
      <c r="X1200" s="6">
        <f>[1]!EM_S_FA_YOY_NETPROFIT(B1200,"2019-12-31")</f>
        <v>51.652284542099999</v>
      </c>
      <c r="Y1200" s="6">
        <f>[1]!EM_S_FA_YOY_NETPROFIT(B1200,"2020-12-31")</f>
        <v>66.568252393099996</v>
      </c>
      <c r="Z1200" s="6">
        <f>[1]!EM_S_FA_YOY_NETPROFIT(B1200,"2021-12-31")</f>
        <v>-63.7871153591</v>
      </c>
      <c r="AA1200" s="6">
        <f>[1]!EM_S_FA_YOY_NETPROFIT(B1200,"2022-12-31")</f>
        <v>-17.860159228099999</v>
      </c>
      <c r="AB1200" s="7">
        <f t="shared" si="112"/>
        <v>-5.026340731366667</v>
      </c>
      <c r="AC1200" s="8">
        <f t="shared" si="113"/>
        <v>66.118534832209846</v>
      </c>
    </row>
    <row r="1201" spans="1:29" ht="16.5" x14ac:dyDescent="0.45">
      <c r="A1201" s="9">
        <v>1281</v>
      </c>
      <c r="B1201" s="5" t="s">
        <v>4330</v>
      </c>
      <c r="C1201" s="5" t="s">
        <v>4331</v>
      </c>
      <c r="D1201" s="5" t="s">
        <v>4332</v>
      </c>
      <c r="E1201" s="5" t="s">
        <v>288</v>
      </c>
      <c r="F1201" s="5" t="s">
        <v>11757</v>
      </c>
      <c r="G1201" s="5">
        <v>7</v>
      </c>
      <c r="H1201" s="5">
        <v>2</v>
      </c>
      <c r="I1201" s="5">
        <f t="shared" si="108"/>
        <v>4</v>
      </c>
      <c r="J1201" s="5">
        <f t="shared" si="109"/>
        <v>11</v>
      </c>
      <c r="K1201" s="5"/>
      <c r="L1201" s="5"/>
      <c r="M1201" s="5"/>
      <c r="N1201" s="5"/>
      <c r="O1201" s="5" t="s">
        <v>4333</v>
      </c>
      <c r="P1201" s="6">
        <f>[1]!EM_S_INFO_EMPLOYEE(B1201,"2019")</f>
        <v>453</v>
      </c>
      <c r="Q1201" s="6">
        <f>[1]!EM_S_STM07_IS(B1201,"83","2019-12-31","1",1000000000)</f>
        <v>0.45796597256999999</v>
      </c>
      <c r="R1201" s="6">
        <f>[1]!EM_S_FA_YOY_OR(B1201,"2019-12-31")</f>
        <v>72.940783938899997</v>
      </c>
      <c r="S1201" s="6">
        <f>[1]!EM_S_FA_YOY_OR(B1201,"2020-12-31")</f>
        <v>-21.988984962100002</v>
      </c>
      <c r="T1201" s="6">
        <f>[1]!EM_S_FA_YOY_OR(B1201,"2021-12-31")</f>
        <v>124.7771752214</v>
      </c>
      <c r="U1201" s="6">
        <f>[1]!EM_S_FA_YOY_OR(B1201,"2022-12-31")</f>
        <v>116.143134362</v>
      </c>
      <c r="V1201" s="7">
        <f t="shared" si="110"/>
        <v>72.977108207100002</v>
      </c>
      <c r="W1201" s="8">
        <f t="shared" si="111"/>
        <v>82.35627361808163</v>
      </c>
      <c r="X1201" s="6">
        <f>[1]!EM_S_FA_YOY_NETPROFIT(B1201,"2019-12-31")</f>
        <v>-30.542535776299999</v>
      </c>
      <c r="Y1201" s="6">
        <f>[1]!EM_S_FA_YOY_NETPROFIT(B1201,"2020-12-31")</f>
        <v>-357.80063483970002</v>
      </c>
      <c r="Z1201" s="6">
        <f>[1]!EM_S_FA_YOY_NETPROFIT(B1201,"2021-12-31")</f>
        <v>281.66028730940002</v>
      </c>
      <c r="AA1201" s="6">
        <f>[1]!EM_S_FA_YOY_NETPROFIT(B1201,"2022-12-31")</f>
        <v>184.34135222809999</v>
      </c>
      <c r="AB1201" s="7">
        <f t="shared" si="112"/>
        <v>36.067001565933332</v>
      </c>
      <c r="AC1201" s="8">
        <f t="shared" si="113"/>
        <v>344.55265205358631</v>
      </c>
    </row>
    <row r="1202" spans="1:29" ht="16.5" x14ac:dyDescent="0.45">
      <c r="A1202" s="9">
        <v>1282</v>
      </c>
      <c r="B1202" s="5" t="s">
        <v>4334</v>
      </c>
      <c r="C1202" s="5" t="s">
        <v>4335</v>
      </c>
      <c r="D1202" s="5" t="s">
        <v>4336</v>
      </c>
      <c r="E1202" s="5" t="s">
        <v>240</v>
      </c>
      <c r="F1202" s="5" t="s">
        <v>11766</v>
      </c>
      <c r="G1202" s="5">
        <v>17</v>
      </c>
      <c r="H1202" s="5">
        <v>2</v>
      </c>
      <c r="I1202" s="5">
        <f t="shared" si="108"/>
        <v>2</v>
      </c>
      <c r="J1202" s="5">
        <f t="shared" si="109"/>
        <v>11</v>
      </c>
      <c r="K1202" s="5"/>
      <c r="L1202" s="5"/>
      <c r="M1202" s="5"/>
      <c r="N1202" s="5"/>
      <c r="O1202" s="5" t="s">
        <v>4337</v>
      </c>
      <c r="P1202" s="6">
        <f>[1]!EM_S_INFO_EMPLOYEE(B1202,"2019")</f>
        <v>662</v>
      </c>
      <c r="Q1202" s="6">
        <f>[1]!EM_S_STM07_IS(B1202,"83","2019-12-31","1",1000000000)</f>
        <v>0.70622142329000004</v>
      </c>
      <c r="R1202" s="6">
        <f>[1]!EM_S_FA_YOY_OR(B1202,"2019-12-31")</f>
        <v>8.6597918053999994</v>
      </c>
      <c r="S1202" s="6">
        <f>[1]!EM_S_FA_YOY_OR(B1202,"2020-12-31")</f>
        <v>-37.658630362799997</v>
      </c>
      <c r="T1202" s="6">
        <f>[1]!EM_S_FA_YOY_OR(B1202,"2021-12-31")</f>
        <v>56.294235747400002</v>
      </c>
      <c r="U1202" s="6">
        <f>[1]!EM_S_FA_YOY_OR(B1202,"2022-12-31")</f>
        <v>-4.3876280556999996</v>
      </c>
      <c r="V1202" s="7">
        <f t="shared" si="110"/>
        <v>4.7493257763000019</v>
      </c>
      <c r="W1202" s="8">
        <f t="shared" si="111"/>
        <v>47.638201126578721</v>
      </c>
      <c r="X1202" s="6">
        <f>[1]!EM_S_FA_YOY_NETPROFIT(B1202,"2019-12-31")</f>
        <v>-52.311532075300001</v>
      </c>
      <c r="Y1202" s="6">
        <f>[1]!EM_S_FA_YOY_NETPROFIT(B1202,"2020-12-31")</f>
        <v>-908.12448422540001</v>
      </c>
      <c r="Z1202" s="6">
        <f>[1]!EM_S_FA_YOY_NETPROFIT(B1202,"2021-12-31")</f>
        <v>120.8613000407</v>
      </c>
      <c r="AA1202" s="6">
        <f>[1]!EM_S_FA_YOY_NETPROFIT(B1202,"2022-12-31")</f>
        <v>-113.1366255856</v>
      </c>
      <c r="AB1202" s="7">
        <f t="shared" si="112"/>
        <v>-300.13326992343332</v>
      </c>
      <c r="AC1202" s="8">
        <f t="shared" si="113"/>
        <v>539.37810930796763</v>
      </c>
    </row>
    <row r="1203" spans="1:29" ht="16.5" x14ac:dyDescent="0.45">
      <c r="A1203" s="9">
        <v>1283</v>
      </c>
      <c r="B1203" s="5" t="s">
        <v>4338</v>
      </c>
      <c r="C1203" s="5" t="s">
        <v>4339</v>
      </c>
      <c r="D1203" s="5" t="s">
        <v>4340</v>
      </c>
      <c r="E1203" s="5" t="s">
        <v>120</v>
      </c>
      <c r="F1203" s="5" t="s">
        <v>8</v>
      </c>
      <c r="G1203" s="5">
        <v>1</v>
      </c>
      <c r="H1203" s="5">
        <v>3</v>
      </c>
      <c r="I1203" s="5">
        <f t="shared" si="108"/>
        <v>3</v>
      </c>
      <c r="J1203" s="5">
        <f t="shared" si="109"/>
        <v>1</v>
      </c>
      <c r="K1203" s="5"/>
      <c r="L1203" s="5"/>
      <c r="M1203" s="5"/>
      <c r="N1203" s="5"/>
      <c r="O1203" s="5" t="s">
        <v>4341</v>
      </c>
      <c r="P1203" s="6">
        <f>[1]!EM_S_INFO_EMPLOYEE(B1203,"2019")</f>
        <v>1765</v>
      </c>
      <c r="Q1203" s="6">
        <f>[1]!EM_S_STM07_IS(B1203,"83","2019-12-31","1",1000000000)</f>
        <v>3.4043459999999999</v>
      </c>
      <c r="R1203" s="6">
        <f>[1]!EM_S_FA_YOY_OR(B1203,"2019-12-31")</f>
        <v>6.8564148294000002</v>
      </c>
      <c r="S1203" s="6">
        <f>[1]!EM_S_FA_YOY_OR(B1203,"2020-12-31")</f>
        <v>-1.5585078602</v>
      </c>
      <c r="T1203" s="6">
        <f>[1]!EM_S_FA_YOY_OR(B1203,"2021-12-31")</f>
        <v>0.46015130300000001</v>
      </c>
      <c r="U1203" s="6">
        <f>[1]!EM_S_FA_YOY_OR(B1203,"2022-12-31")</f>
        <v>12.2730202483</v>
      </c>
      <c r="V1203" s="7">
        <f t="shared" si="110"/>
        <v>3.7248878970333332</v>
      </c>
      <c r="W1203" s="8">
        <f t="shared" si="111"/>
        <v>7.4713901802389957</v>
      </c>
      <c r="X1203" s="6">
        <f>[1]!EM_S_FA_YOY_NETPROFIT(B1203,"2019-12-31")</f>
        <v>29.694381918800001</v>
      </c>
      <c r="Y1203" s="6">
        <f>[1]!EM_S_FA_YOY_NETPROFIT(B1203,"2020-12-31")</f>
        <v>5.7673775941000001</v>
      </c>
      <c r="Z1203" s="6">
        <f>[1]!EM_S_FA_YOY_NETPROFIT(B1203,"2021-12-31")</f>
        <v>20.053825236200002</v>
      </c>
      <c r="AA1203" s="6">
        <f>[1]!EM_S_FA_YOY_NETPROFIT(B1203,"2022-12-31")</f>
        <v>25.8533297217</v>
      </c>
      <c r="AB1203" s="7">
        <f t="shared" si="112"/>
        <v>17.224844184000002</v>
      </c>
      <c r="AC1203" s="8">
        <f t="shared" si="113"/>
        <v>10.337490922043882</v>
      </c>
    </row>
    <row r="1204" spans="1:29" ht="16.5" x14ac:dyDescent="0.45">
      <c r="A1204" s="9">
        <v>1284</v>
      </c>
      <c r="B1204" s="5" t="s">
        <v>4342</v>
      </c>
      <c r="C1204" s="5" t="s">
        <v>4343</v>
      </c>
      <c r="D1204" s="5" t="s">
        <v>4344</v>
      </c>
      <c r="E1204" s="5" t="s">
        <v>120</v>
      </c>
      <c r="F1204" s="5" t="s">
        <v>11762</v>
      </c>
      <c r="G1204" s="5">
        <v>13</v>
      </c>
      <c r="H1204" s="5">
        <v>2</v>
      </c>
      <c r="I1204" s="5">
        <f t="shared" si="108"/>
        <v>4</v>
      </c>
      <c r="J1204" s="5">
        <f t="shared" si="109"/>
        <v>7</v>
      </c>
      <c r="K1204" s="5"/>
      <c r="L1204" s="5"/>
      <c r="M1204" s="5"/>
      <c r="N1204" s="5"/>
      <c r="O1204" s="5" t="s">
        <v>4345</v>
      </c>
      <c r="P1204" s="6">
        <f>[1]!EM_S_INFO_EMPLOYEE(B1204,"2019")</f>
        <v>419</v>
      </c>
      <c r="Q1204" s="6">
        <f>[1]!EM_S_STM07_IS(B1204,"83","2019-12-31","1",1000000000)</f>
        <v>0.31637906064999999</v>
      </c>
      <c r="R1204" s="6">
        <f>[1]!EM_S_FA_YOY_OR(B1204,"2019-12-31")</f>
        <v>-0.76363896949999999</v>
      </c>
      <c r="S1204" s="6">
        <f>[1]!EM_S_FA_YOY_OR(B1204,"2020-12-31")</f>
        <v>53.857679601100003</v>
      </c>
      <c r="T1204" s="6">
        <f>[1]!EM_S_FA_YOY_OR(B1204,"2021-12-31")</f>
        <v>-51.173072130599998</v>
      </c>
      <c r="U1204" s="6">
        <f>[1]!EM_S_FA_YOY_OR(B1204,"2022-12-31")</f>
        <v>-30.222479754799998</v>
      </c>
      <c r="V1204" s="7">
        <f t="shared" si="110"/>
        <v>-9.1792907614333306</v>
      </c>
      <c r="W1204" s="8">
        <f t="shared" si="111"/>
        <v>55.587557551932534</v>
      </c>
      <c r="X1204" s="6">
        <f>[1]!EM_S_FA_YOY_NETPROFIT(B1204,"2019-12-31")</f>
        <v>-32.1870997125</v>
      </c>
      <c r="Y1204" s="6">
        <f>[1]!EM_S_FA_YOY_NETPROFIT(B1204,"2020-12-31")</f>
        <v>36.871744206899997</v>
      </c>
      <c r="Z1204" s="6">
        <f>[1]!EM_S_FA_YOY_NETPROFIT(B1204,"2021-12-31")</f>
        <v>-649.30724907369995</v>
      </c>
      <c r="AA1204" s="6">
        <f>[1]!EM_S_FA_YOY_NETPROFIT(B1204,"2022-12-31")</f>
        <v>84.041681681200004</v>
      </c>
      <c r="AB1204" s="7">
        <f t="shared" si="112"/>
        <v>-176.13127439519999</v>
      </c>
      <c r="AC1204" s="8">
        <f t="shared" si="113"/>
        <v>410.46056815490044</v>
      </c>
    </row>
    <row r="1205" spans="1:29" ht="16.5" x14ac:dyDescent="0.45">
      <c r="A1205" s="9">
        <v>1285</v>
      </c>
      <c r="B1205" s="5" t="s">
        <v>4346</v>
      </c>
      <c r="C1205" s="5" t="s">
        <v>4347</v>
      </c>
      <c r="D1205" s="5" t="s">
        <v>4348</v>
      </c>
      <c r="E1205" s="5" t="s">
        <v>240</v>
      </c>
      <c r="F1205" s="5" t="s">
        <v>11773</v>
      </c>
      <c r="G1205" s="5">
        <v>24</v>
      </c>
      <c r="H1205" s="5">
        <v>2</v>
      </c>
      <c r="I1205" s="5">
        <f t="shared" si="108"/>
        <v>1</v>
      </c>
      <c r="J1205" s="5">
        <f t="shared" si="109"/>
        <v>11</v>
      </c>
      <c r="K1205" s="5"/>
      <c r="L1205" s="5"/>
      <c r="M1205" s="5"/>
      <c r="N1205" s="5"/>
      <c r="O1205" s="5" t="s">
        <v>4349</v>
      </c>
      <c r="P1205" s="6">
        <f>[1]!EM_S_INFO_EMPLOYEE(B1205,"2019")</f>
        <v>617</v>
      </c>
      <c r="Q1205" s="6">
        <f>[1]!EM_S_STM07_IS(B1205,"83","2019-12-31","1",1000000000)</f>
        <v>1.15774527558</v>
      </c>
      <c r="R1205" s="6">
        <f>[1]!EM_S_FA_YOY_OR(B1205,"2019-12-31")</f>
        <v>24.256909719399999</v>
      </c>
      <c r="S1205" s="6">
        <f>[1]!EM_S_FA_YOY_OR(B1205,"2020-12-31")</f>
        <v>15.4451962493</v>
      </c>
      <c r="T1205" s="6">
        <f>[1]!EM_S_FA_YOY_OR(B1205,"2021-12-31")</f>
        <v>16.0948355763</v>
      </c>
      <c r="U1205" s="6">
        <f>[1]!EM_S_FA_YOY_OR(B1205,"2022-12-31")</f>
        <v>-39.523823591899998</v>
      </c>
      <c r="V1205" s="7">
        <f t="shared" si="110"/>
        <v>-2.6612639220999994</v>
      </c>
      <c r="W1205" s="8">
        <f t="shared" si="111"/>
        <v>31.925565568537237</v>
      </c>
      <c r="X1205" s="6">
        <f>[1]!EM_S_FA_YOY_NETPROFIT(B1205,"2019-12-31")</f>
        <v>87.645877883400004</v>
      </c>
      <c r="Y1205" s="6">
        <f>[1]!EM_S_FA_YOY_NETPROFIT(B1205,"2020-12-31")</f>
        <v>10.589032878799999</v>
      </c>
      <c r="Z1205" s="6">
        <f>[1]!EM_S_FA_YOY_NETPROFIT(B1205,"2021-12-31")</f>
        <v>-20.4538133462</v>
      </c>
      <c r="AA1205" s="6">
        <f>[1]!EM_S_FA_YOY_NETPROFIT(B1205,"2022-12-31")</f>
        <v>-20.227478676800001</v>
      </c>
      <c r="AB1205" s="7">
        <f t="shared" si="112"/>
        <v>-10.030753048066666</v>
      </c>
      <c r="AC1205" s="8">
        <f t="shared" si="113"/>
        <v>17.857617019020193</v>
      </c>
    </row>
    <row r="1206" spans="1:29" ht="16.5" x14ac:dyDescent="0.45">
      <c r="A1206" s="9">
        <v>1286</v>
      </c>
      <c r="B1206" s="5" t="s">
        <v>4350</v>
      </c>
      <c r="C1206" s="5" t="s">
        <v>4351</v>
      </c>
      <c r="D1206" s="5" t="s">
        <v>4352</v>
      </c>
      <c r="E1206" s="5" t="s">
        <v>288</v>
      </c>
      <c r="F1206" s="5" t="s">
        <v>11773</v>
      </c>
      <c r="G1206" s="5">
        <v>24</v>
      </c>
      <c r="H1206" s="5">
        <v>2</v>
      </c>
      <c r="I1206" s="5">
        <f t="shared" si="108"/>
        <v>1</v>
      </c>
      <c r="J1206" s="5">
        <f t="shared" si="109"/>
        <v>11</v>
      </c>
      <c r="K1206" s="5"/>
      <c r="L1206" s="5"/>
      <c r="M1206" s="5"/>
      <c r="N1206" s="5"/>
      <c r="O1206" s="5" t="s">
        <v>4353</v>
      </c>
      <c r="P1206" s="6">
        <f>[1]!EM_S_INFO_EMPLOYEE(B1206,"2019")</f>
        <v>1191</v>
      </c>
      <c r="Q1206" s="6">
        <f>[1]!EM_S_STM07_IS(B1206,"83","2019-12-31","1",1000000000)</f>
        <v>1.1128447781299999</v>
      </c>
      <c r="R1206" s="6">
        <f>[1]!EM_S_FA_YOY_OR(B1206,"2019-12-31")</f>
        <v>21.8735191984</v>
      </c>
      <c r="S1206" s="6">
        <f>[1]!EM_S_FA_YOY_OR(B1206,"2020-12-31")</f>
        <v>17.6164006349</v>
      </c>
      <c r="T1206" s="6">
        <f>[1]!EM_S_FA_YOY_OR(B1206,"2021-12-31")</f>
        <v>19.222894222400001</v>
      </c>
      <c r="U1206" s="6">
        <f>[1]!EM_S_FA_YOY_OR(B1206,"2022-12-31")</f>
        <v>10.444716483700001</v>
      </c>
      <c r="V1206" s="7">
        <f t="shared" si="110"/>
        <v>15.761337113666668</v>
      </c>
      <c r="W1206" s="8">
        <f t="shared" si="111"/>
        <v>4.6738684838054612</v>
      </c>
      <c r="X1206" s="6">
        <f>[1]!EM_S_FA_YOY_NETPROFIT(B1206,"2019-12-31")</f>
        <v>111.2338989559</v>
      </c>
      <c r="Y1206" s="6">
        <f>[1]!EM_S_FA_YOY_NETPROFIT(B1206,"2020-12-31")</f>
        <v>57.2066276527</v>
      </c>
      <c r="Z1206" s="6">
        <f>[1]!EM_S_FA_YOY_NETPROFIT(B1206,"2021-12-31")</f>
        <v>29.3690919105</v>
      </c>
      <c r="AA1206" s="6">
        <f>[1]!EM_S_FA_YOY_NETPROFIT(B1206,"2022-12-31")</f>
        <v>7.3629828215000002</v>
      </c>
      <c r="AB1206" s="7">
        <f t="shared" si="112"/>
        <v>31.312900794899999</v>
      </c>
      <c r="AC1206" s="8">
        <f t="shared" si="113"/>
        <v>24.978611395532113</v>
      </c>
    </row>
    <row r="1207" spans="1:29" ht="16.5" x14ac:dyDescent="0.45">
      <c r="A1207" s="9">
        <v>1287</v>
      </c>
      <c r="B1207" s="5" t="s">
        <v>4354</v>
      </c>
      <c r="C1207" s="5" t="s">
        <v>4355</v>
      </c>
      <c r="D1207" s="5" t="s">
        <v>4356</v>
      </c>
      <c r="E1207" s="5" t="s">
        <v>7</v>
      </c>
      <c r="F1207" s="5" t="s">
        <v>11758</v>
      </c>
      <c r="G1207" s="5">
        <v>8</v>
      </c>
      <c r="H1207" s="5">
        <v>2</v>
      </c>
      <c r="I1207" s="5">
        <f t="shared" si="108"/>
        <v>3</v>
      </c>
      <c r="J1207" s="5">
        <f t="shared" si="109"/>
        <v>2</v>
      </c>
      <c r="K1207" s="5"/>
      <c r="L1207" s="5"/>
      <c r="M1207" s="5"/>
      <c r="N1207" s="5"/>
      <c r="O1207" s="5" t="s">
        <v>4357</v>
      </c>
      <c r="P1207" s="6">
        <f>[1]!EM_S_INFO_EMPLOYEE(B1207,"2019")</f>
        <v>1849</v>
      </c>
      <c r="Q1207" s="6">
        <f>[1]!EM_S_STM07_IS(B1207,"83","2019-12-31","1",1000000000)</f>
        <v>2.5114162372200002</v>
      </c>
      <c r="R1207" s="6">
        <f>[1]!EM_S_FA_YOY_OR(B1207,"2019-12-31")</f>
        <v>9.1661061903000007</v>
      </c>
      <c r="S1207" s="6">
        <f>[1]!EM_S_FA_YOY_OR(B1207,"2020-12-31")</f>
        <v>-24.618146502599998</v>
      </c>
      <c r="T1207" s="6">
        <f>[1]!EM_S_FA_YOY_OR(B1207,"2021-12-31")</f>
        <v>0.62041696420000003</v>
      </c>
      <c r="U1207" s="6">
        <f>[1]!EM_S_FA_YOY_OR(B1207,"2022-12-31")</f>
        <v>-42.455244106199999</v>
      </c>
      <c r="V1207" s="7">
        <f t="shared" si="110"/>
        <v>-22.150991214866664</v>
      </c>
      <c r="W1207" s="8">
        <f t="shared" si="111"/>
        <v>21.643550669271818</v>
      </c>
      <c r="X1207" s="6">
        <f>[1]!EM_S_FA_YOY_NETPROFIT(B1207,"2019-12-31")</f>
        <v>15.7753171775</v>
      </c>
      <c r="Y1207" s="6">
        <f>[1]!EM_S_FA_YOY_NETPROFIT(B1207,"2020-12-31")</f>
        <v>-80.127218982499997</v>
      </c>
      <c r="Z1207" s="6">
        <f>[1]!EM_S_FA_YOY_NETPROFIT(B1207,"2021-12-31")</f>
        <v>-33.8817437541</v>
      </c>
      <c r="AA1207" s="6">
        <f>[1]!EM_S_FA_YOY_NETPROFIT(B1207,"2022-12-31")</f>
        <v>-1106.8221083763999</v>
      </c>
      <c r="AB1207" s="7">
        <f t="shared" si="112"/>
        <v>-406.943690371</v>
      </c>
      <c r="AC1207" s="8">
        <f t="shared" si="113"/>
        <v>606.5533867575723</v>
      </c>
    </row>
    <row r="1208" spans="1:29" ht="16.5" x14ac:dyDescent="0.45">
      <c r="A1208" s="9">
        <v>1288</v>
      </c>
      <c r="B1208" s="5" t="s">
        <v>4358</v>
      </c>
      <c r="C1208" s="5" t="s">
        <v>4359</v>
      </c>
      <c r="D1208" s="5" t="s">
        <v>4360</v>
      </c>
      <c r="E1208" s="5" t="s">
        <v>514</v>
      </c>
      <c r="F1208" s="5" t="s">
        <v>11757</v>
      </c>
      <c r="G1208" s="5">
        <v>7</v>
      </c>
      <c r="H1208" s="5">
        <v>2</v>
      </c>
      <c r="I1208" s="5">
        <f t="shared" si="108"/>
        <v>4</v>
      </c>
      <c r="J1208" s="5">
        <f t="shared" si="109"/>
        <v>11</v>
      </c>
      <c r="K1208" s="5"/>
      <c r="L1208" s="5"/>
      <c r="M1208" s="5"/>
      <c r="N1208" s="5"/>
      <c r="O1208" s="5" t="s">
        <v>4361</v>
      </c>
      <c r="P1208" s="6">
        <f>[1]!EM_S_INFO_EMPLOYEE(B1208,"2019")</f>
        <v>3920</v>
      </c>
      <c r="Q1208" s="6">
        <f>[1]!EM_S_STM07_IS(B1208,"83","2019-12-31","1",1000000000)</f>
        <v>3.1595615549099998</v>
      </c>
      <c r="R1208" s="6">
        <f>[1]!EM_S_FA_YOY_OR(B1208,"2019-12-31")</f>
        <v>28.568495566799999</v>
      </c>
      <c r="S1208" s="6">
        <f>[1]!EM_S_FA_YOY_OR(B1208,"2020-12-31")</f>
        <v>35.557023171600001</v>
      </c>
      <c r="T1208" s="6">
        <f>[1]!EM_S_FA_YOY_OR(B1208,"2021-12-31")</f>
        <v>86.374332627499996</v>
      </c>
      <c r="U1208" s="6">
        <f>[1]!EM_S_FA_YOY_OR(B1208,"2022-12-31")</f>
        <v>57.733053223600002</v>
      </c>
      <c r="V1208" s="7">
        <f t="shared" si="110"/>
        <v>59.888136340899997</v>
      </c>
      <c r="W1208" s="8">
        <f t="shared" si="111"/>
        <v>25.477107813015763</v>
      </c>
      <c r="X1208" s="6">
        <f>[1]!EM_S_FA_YOY_NETPROFIT(B1208,"2019-12-31")</f>
        <v>37.514106409999997</v>
      </c>
      <c r="Y1208" s="6">
        <f>[1]!EM_S_FA_YOY_NETPROFIT(B1208,"2020-12-31")</f>
        <v>25.661468326000001</v>
      </c>
      <c r="Z1208" s="6">
        <f>[1]!EM_S_FA_YOY_NETPROFIT(B1208,"2021-12-31")</f>
        <v>145.55397957580001</v>
      </c>
      <c r="AA1208" s="6">
        <f>[1]!EM_S_FA_YOY_NETPROFIT(B1208,"2022-12-31")</f>
        <v>45.907430828999999</v>
      </c>
      <c r="AB1208" s="7">
        <f t="shared" si="112"/>
        <v>72.374292910266675</v>
      </c>
      <c r="AC1208" s="8">
        <f t="shared" si="113"/>
        <v>64.178848967299572</v>
      </c>
    </row>
    <row r="1209" spans="1:29" ht="16.5" x14ac:dyDescent="0.45">
      <c r="A1209" s="9">
        <v>1289</v>
      </c>
      <c r="B1209" s="5" t="s">
        <v>4362</v>
      </c>
      <c r="C1209" s="5" t="s">
        <v>4363</v>
      </c>
      <c r="D1209" s="5" t="s">
        <v>4364</v>
      </c>
      <c r="E1209" s="5" t="s">
        <v>7</v>
      </c>
      <c r="F1209" s="5" t="s">
        <v>11766</v>
      </c>
      <c r="G1209" s="5">
        <v>17</v>
      </c>
      <c r="H1209" s="5">
        <v>2</v>
      </c>
      <c r="I1209" s="5">
        <f t="shared" si="108"/>
        <v>2</v>
      </c>
      <c r="J1209" s="5">
        <f t="shared" si="109"/>
        <v>11</v>
      </c>
      <c r="K1209" s="5"/>
      <c r="L1209" s="5"/>
      <c r="M1209" s="5"/>
      <c r="N1209" s="5"/>
      <c r="O1209" s="5" t="s">
        <v>4365</v>
      </c>
      <c r="P1209" s="6">
        <f>[1]!EM_S_INFO_EMPLOYEE(B1209,"2019")</f>
        <v>640</v>
      </c>
      <c r="Q1209" s="6">
        <f>[1]!EM_S_STM07_IS(B1209,"83","2019-12-31","1",1000000000)</f>
        <v>0.77022599692000004</v>
      </c>
      <c r="R1209" s="6">
        <f>[1]!EM_S_FA_YOY_OR(B1209,"2019-12-31")</f>
        <v>1.7500910268000001</v>
      </c>
      <c r="S1209" s="6">
        <f>[1]!EM_S_FA_YOY_OR(B1209,"2020-12-31")</f>
        <v>-36.036547087499997</v>
      </c>
      <c r="T1209" s="6">
        <f>[1]!EM_S_FA_YOY_OR(B1209,"2021-12-31")</f>
        <v>-16.706583328400001</v>
      </c>
      <c r="U1209" s="6">
        <f>[1]!EM_S_FA_YOY_OR(B1209,"2022-12-31")</f>
        <v>-16.784311147</v>
      </c>
      <c r="V1209" s="7">
        <f t="shared" si="110"/>
        <v>-23.175813854299999</v>
      </c>
      <c r="W1209" s="8">
        <f t="shared" si="111"/>
        <v>11.137789496803096</v>
      </c>
      <c r="X1209" s="6">
        <f>[1]!EM_S_FA_YOY_NETPROFIT(B1209,"2019-12-31")</f>
        <v>-3163.1607813573</v>
      </c>
      <c r="Y1209" s="6">
        <f>[1]!EM_S_FA_YOY_NETPROFIT(B1209,"2020-12-31")</f>
        <v>122.12289247290001</v>
      </c>
      <c r="Z1209" s="6">
        <f>[1]!EM_S_FA_YOY_NETPROFIT(B1209,"2021-12-31")</f>
        <v>-93.409128266400003</v>
      </c>
      <c r="AA1209" s="6">
        <f>[1]!EM_S_FA_YOY_NETPROFIT(B1209,"2022-12-31")</f>
        <v>-39.335679879600001</v>
      </c>
      <c r="AB1209" s="7">
        <f t="shared" si="112"/>
        <v>-3.5406385576999995</v>
      </c>
      <c r="AC1209" s="8">
        <f t="shared" si="113"/>
        <v>112.13597428309485</v>
      </c>
    </row>
    <row r="1210" spans="1:29" ht="16.5" x14ac:dyDescent="0.45">
      <c r="A1210" s="9">
        <v>1290</v>
      </c>
      <c r="B1210" s="5" t="s">
        <v>4366</v>
      </c>
      <c r="C1210" s="5" t="s">
        <v>4367</v>
      </c>
      <c r="D1210" s="5" t="s">
        <v>4368</v>
      </c>
      <c r="E1210" s="5" t="s">
        <v>7</v>
      </c>
      <c r="F1210" s="5" t="s">
        <v>11762</v>
      </c>
      <c r="G1210" s="5">
        <v>13</v>
      </c>
      <c r="H1210" s="5">
        <v>2</v>
      </c>
      <c r="I1210" s="5">
        <f t="shared" si="108"/>
        <v>4</v>
      </c>
      <c r="J1210" s="5">
        <f t="shared" si="109"/>
        <v>7</v>
      </c>
      <c r="K1210" s="5"/>
      <c r="L1210" s="5"/>
      <c r="M1210" s="5"/>
      <c r="N1210" s="5"/>
      <c r="O1210" s="5" t="s">
        <v>4365</v>
      </c>
      <c r="P1210" s="6">
        <f>[1]!EM_S_INFO_EMPLOYEE(B1210,"2019")</f>
        <v>4463</v>
      </c>
      <c r="Q1210" s="6">
        <f>[1]!EM_S_STM07_IS(B1210,"83","2019-12-31","1",1000000000)</f>
        <v>3.7274507704099999</v>
      </c>
      <c r="R1210" s="6">
        <f>[1]!EM_S_FA_YOY_OR(B1210,"2019-12-31")</f>
        <v>1.9518124321000001</v>
      </c>
      <c r="S1210" s="6">
        <f>[1]!EM_S_FA_YOY_OR(B1210,"2020-12-31")</f>
        <v>17.176989544200001</v>
      </c>
      <c r="T1210" s="6">
        <f>[1]!EM_S_FA_YOY_OR(B1210,"2021-12-31")</f>
        <v>37.274755066700003</v>
      </c>
      <c r="U1210" s="6">
        <f>[1]!EM_S_FA_YOY_OR(B1210,"2022-12-31")</f>
        <v>-2.082130856</v>
      </c>
      <c r="V1210" s="7">
        <f t="shared" si="110"/>
        <v>17.456537918300004</v>
      </c>
      <c r="W1210" s="8">
        <f t="shared" si="111"/>
        <v>19.679932109974409</v>
      </c>
      <c r="X1210" s="6">
        <f>[1]!EM_S_FA_YOY_NETPROFIT(B1210,"2019-12-31")</f>
        <v>-6.1854338570999996</v>
      </c>
      <c r="Y1210" s="6">
        <f>[1]!EM_S_FA_YOY_NETPROFIT(B1210,"2020-12-31")</f>
        <v>-15.3363092981</v>
      </c>
      <c r="Z1210" s="6">
        <f>[1]!EM_S_FA_YOY_NETPROFIT(B1210,"2021-12-31")</f>
        <v>37.405581817600002</v>
      </c>
      <c r="AA1210" s="6">
        <f>[1]!EM_S_FA_YOY_NETPROFIT(B1210,"2022-12-31")</f>
        <v>10.3938669925</v>
      </c>
      <c r="AB1210" s="7">
        <f t="shared" si="112"/>
        <v>10.821046504000002</v>
      </c>
      <c r="AC1210" s="8">
        <f t="shared" si="113"/>
        <v>26.373540364660421</v>
      </c>
    </row>
    <row r="1211" spans="1:29" ht="16.5" x14ac:dyDescent="0.45">
      <c r="A1211" s="9">
        <v>1291</v>
      </c>
      <c r="B1211" s="5" t="s">
        <v>4369</v>
      </c>
      <c r="C1211" s="5" t="s">
        <v>4370</v>
      </c>
      <c r="D1211" s="5" t="s">
        <v>4371</v>
      </c>
      <c r="E1211" s="5" t="s">
        <v>7</v>
      </c>
      <c r="F1211" s="5" t="s">
        <v>11756</v>
      </c>
      <c r="G1211" s="5">
        <v>6</v>
      </c>
      <c r="H1211" s="5">
        <v>2</v>
      </c>
      <c r="I1211" s="5">
        <f t="shared" si="108"/>
        <v>2</v>
      </c>
      <c r="J1211" s="5">
        <f t="shared" si="109"/>
        <v>11</v>
      </c>
      <c r="K1211" s="5"/>
      <c r="L1211" s="5"/>
      <c r="M1211" s="5"/>
      <c r="N1211" s="5"/>
      <c r="O1211" s="5" t="s">
        <v>4372</v>
      </c>
      <c r="P1211" s="6">
        <f>[1]!EM_S_INFO_EMPLOYEE(B1211,"2019")</f>
        <v>437</v>
      </c>
      <c r="Q1211" s="6">
        <f>[1]!EM_S_STM07_IS(B1211,"83","2019-12-31","1",1000000000)</f>
        <v>0.14394239596</v>
      </c>
      <c r="R1211" s="6">
        <f>[1]!EM_S_FA_YOY_OR(B1211,"2019-12-31")</f>
        <v>-58.235670443099998</v>
      </c>
      <c r="S1211" s="6">
        <f>[1]!EM_S_FA_YOY_OR(B1211,"2020-12-31")</f>
        <v>4.5035588692999999</v>
      </c>
      <c r="T1211" s="6">
        <f>[1]!EM_S_FA_YOY_OR(B1211,"2021-12-31")</f>
        <v>33.083858518600003</v>
      </c>
      <c r="U1211" s="6">
        <f>[1]!EM_S_FA_YOY_OR(B1211,"2022-12-31")</f>
        <v>-56.9131305115</v>
      </c>
      <c r="V1211" s="7">
        <f t="shared" si="110"/>
        <v>-6.4419043745333324</v>
      </c>
      <c r="W1211" s="8">
        <f t="shared" si="111"/>
        <v>45.986050959367716</v>
      </c>
      <c r="X1211" s="6">
        <f>[1]!EM_S_FA_YOY_NETPROFIT(B1211,"2019-12-31")</f>
        <v>-1163.6793497092999</v>
      </c>
      <c r="Y1211" s="6">
        <f>[1]!EM_S_FA_YOY_NETPROFIT(B1211,"2020-12-31")</f>
        <v>25.108779239499999</v>
      </c>
      <c r="Z1211" s="6">
        <f>[1]!EM_S_FA_YOY_NETPROFIT(B1211,"2021-12-31")</f>
        <v>125.9071131729</v>
      </c>
      <c r="AA1211" s="6">
        <f>[1]!EM_S_FA_YOY_NETPROFIT(B1211,"2022-12-31")</f>
        <v>-710.61129514510003</v>
      </c>
      <c r="AB1211" s="7">
        <f t="shared" si="112"/>
        <v>-186.53180091089999</v>
      </c>
      <c r="AC1211" s="8">
        <f t="shared" si="113"/>
        <v>456.6558476999046</v>
      </c>
    </row>
    <row r="1212" spans="1:29" ht="16.5" x14ac:dyDescent="0.45">
      <c r="A1212" s="9">
        <v>1292</v>
      </c>
      <c r="B1212" s="5" t="s">
        <v>4373</v>
      </c>
      <c r="C1212" s="5" t="s">
        <v>4374</v>
      </c>
      <c r="D1212" s="5" t="s">
        <v>4375</v>
      </c>
      <c r="E1212" s="5" t="s">
        <v>249</v>
      </c>
      <c r="F1212" s="5" t="s">
        <v>11765</v>
      </c>
      <c r="G1212" s="5">
        <v>16</v>
      </c>
      <c r="H1212" s="5">
        <v>3</v>
      </c>
      <c r="I1212" s="5">
        <f t="shared" si="108"/>
        <v>1</v>
      </c>
      <c r="J1212" s="5">
        <f t="shared" si="109"/>
        <v>9</v>
      </c>
      <c r="K1212" s="5"/>
      <c r="L1212" s="5"/>
      <c r="M1212" s="5"/>
      <c r="N1212" s="5"/>
      <c r="O1212" s="5" t="s">
        <v>4372</v>
      </c>
      <c r="P1212" s="6">
        <f>[1]!EM_S_INFO_EMPLOYEE(B1212,"2019")</f>
        <v>666</v>
      </c>
      <c r="Q1212" s="6">
        <f>[1]!EM_S_STM07_IS(B1212,"83","2019-12-31","1",1000000000)</f>
        <v>0.32555729604</v>
      </c>
      <c r="R1212" s="6">
        <f>[1]!EM_S_FA_YOY_OR(B1212,"2019-12-31")</f>
        <v>10.467154749100001</v>
      </c>
      <c r="S1212" s="6">
        <f>[1]!EM_S_FA_YOY_OR(B1212,"2020-12-31")</f>
        <v>-1.8832347561</v>
      </c>
      <c r="T1212" s="6">
        <f>[1]!EM_S_FA_YOY_OR(B1212,"2021-12-31")</f>
        <v>18.929162408500002</v>
      </c>
      <c r="U1212" s="6">
        <f>[1]!EM_S_FA_YOY_OR(B1212,"2022-12-31")</f>
        <v>12.747809740399999</v>
      </c>
      <c r="V1212" s="7">
        <f t="shared" si="110"/>
        <v>9.9312457976000008</v>
      </c>
      <c r="W1212" s="8">
        <f t="shared" si="111"/>
        <v>10.688252582493236</v>
      </c>
      <c r="X1212" s="6">
        <f>[1]!EM_S_FA_YOY_NETPROFIT(B1212,"2019-12-31")</f>
        <v>6.8360449481999996</v>
      </c>
      <c r="Y1212" s="6">
        <f>[1]!EM_S_FA_YOY_NETPROFIT(B1212,"2020-12-31")</f>
        <v>19.766584312599999</v>
      </c>
      <c r="Z1212" s="6">
        <f>[1]!EM_S_FA_YOY_NETPROFIT(B1212,"2021-12-31")</f>
        <v>27.489070219399999</v>
      </c>
      <c r="AA1212" s="6">
        <f>[1]!EM_S_FA_YOY_NETPROFIT(B1212,"2022-12-31")</f>
        <v>9.7157825134000007</v>
      </c>
      <c r="AB1212" s="7">
        <f t="shared" si="112"/>
        <v>18.990479015133332</v>
      </c>
      <c r="AC1212" s="8">
        <f t="shared" si="113"/>
        <v>8.9120252212743196</v>
      </c>
    </row>
    <row r="1213" spans="1:29" ht="16.5" x14ac:dyDescent="0.45">
      <c r="A1213" s="9">
        <v>1293</v>
      </c>
      <c r="B1213" s="5" t="s">
        <v>4376</v>
      </c>
      <c r="C1213" s="5" t="s">
        <v>4377</v>
      </c>
      <c r="D1213" s="5" t="s">
        <v>4378</v>
      </c>
      <c r="E1213" s="5" t="s">
        <v>254</v>
      </c>
      <c r="F1213" s="5" t="s">
        <v>11755</v>
      </c>
      <c r="G1213" s="5">
        <v>5</v>
      </c>
      <c r="H1213" s="5">
        <v>3</v>
      </c>
      <c r="I1213" s="5">
        <f t="shared" si="108"/>
        <v>3</v>
      </c>
      <c r="J1213" s="5">
        <f t="shared" si="109"/>
        <v>5</v>
      </c>
      <c r="K1213" s="5"/>
      <c r="L1213" s="5"/>
      <c r="M1213" s="5"/>
      <c r="N1213" s="5"/>
      <c r="O1213" s="5" t="s">
        <v>4379</v>
      </c>
      <c r="P1213" s="6">
        <f>[1]!EM_S_INFO_EMPLOYEE(B1213,"2019")</f>
        <v>747</v>
      </c>
      <c r="Q1213" s="6">
        <f>[1]!EM_S_STM07_IS(B1213,"83","2019-12-31","1",1000000000)</f>
        <v>1.6194880683199999</v>
      </c>
      <c r="R1213" s="6">
        <f>[1]!EM_S_FA_YOY_OR(B1213,"2019-12-31")</f>
        <v>13.9599747616</v>
      </c>
      <c r="S1213" s="6">
        <f>[1]!EM_S_FA_YOY_OR(B1213,"2020-12-31")</f>
        <v>-18.023492202900002</v>
      </c>
      <c r="T1213" s="6">
        <f>[1]!EM_S_FA_YOY_OR(B1213,"2021-12-31")</f>
        <v>15.7582984107</v>
      </c>
      <c r="U1213" s="6">
        <f>[1]!EM_S_FA_YOY_OR(B1213,"2022-12-31")</f>
        <v>-3.5187706979</v>
      </c>
      <c r="V1213" s="7">
        <f t="shared" si="110"/>
        <v>-1.9279881633666671</v>
      </c>
      <c r="W1213" s="8">
        <f t="shared" si="111"/>
        <v>16.946984571581179</v>
      </c>
      <c r="X1213" s="6">
        <f>[1]!EM_S_FA_YOY_NETPROFIT(B1213,"2019-12-31")</f>
        <v>9.0368464503000006</v>
      </c>
      <c r="Y1213" s="6">
        <f>[1]!EM_S_FA_YOY_NETPROFIT(B1213,"2020-12-31")</f>
        <v>-2.3439181622</v>
      </c>
      <c r="Z1213" s="6">
        <f>[1]!EM_S_FA_YOY_NETPROFIT(B1213,"2021-12-31")</f>
        <v>19.561899738099999</v>
      </c>
      <c r="AA1213" s="6">
        <f>[1]!EM_S_FA_YOY_NETPROFIT(B1213,"2022-12-31")</f>
        <v>-14.0531158117</v>
      </c>
      <c r="AB1213" s="7">
        <f t="shared" si="112"/>
        <v>1.0549552547333327</v>
      </c>
      <c r="AC1213" s="8">
        <f t="shared" si="113"/>
        <v>17.063310727451924</v>
      </c>
    </row>
    <row r="1214" spans="1:29" ht="16.5" x14ac:dyDescent="0.45">
      <c r="A1214" s="9">
        <v>1294</v>
      </c>
      <c r="B1214" s="5" t="s">
        <v>4380</v>
      </c>
      <c r="C1214" s="5" t="s">
        <v>4381</v>
      </c>
      <c r="D1214" s="5" t="s">
        <v>4382</v>
      </c>
      <c r="E1214" s="5" t="s">
        <v>33</v>
      </c>
      <c r="F1214" s="5" t="s">
        <v>11756</v>
      </c>
      <c r="G1214" s="5">
        <v>6</v>
      </c>
      <c r="H1214" s="5">
        <v>2</v>
      </c>
      <c r="I1214" s="5">
        <f t="shared" si="108"/>
        <v>2</v>
      </c>
      <c r="J1214" s="5">
        <f t="shared" si="109"/>
        <v>11</v>
      </c>
      <c r="K1214" s="5"/>
      <c r="L1214" s="5"/>
      <c r="M1214" s="5"/>
      <c r="N1214" s="5"/>
      <c r="O1214" s="5" t="s">
        <v>4383</v>
      </c>
      <c r="P1214" s="6">
        <f>[1]!EM_S_INFO_EMPLOYEE(B1214,"2019")</f>
        <v>289</v>
      </c>
      <c r="Q1214" s="6">
        <f>[1]!EM_S_STM07_IS(B1214,"83","2019-12-31","1",1000000000)</f>
        <v>1.0298120669299999</v>
      </c>
      <c r="R1214" s="6">
        <f>[1]!EM_S_FA_YOY_OR(B1214,"2019-12-31")</f>
        <v>11.2132342833</v>
      </c>
      <c r="S1214" s="6">
        <f>[1]!EM_S_FA_YOY_OR(B1214,"2020-12-31")</f>
        <v>9.7254780465999993</v>
      </c>
      <c r="T1214" s="6">
        <f>[1]!EM_S_FA_YOY_OR(B1214,"2021-12-31")</f>
        <v>63.5791800947</v>
      </c>
      <c r="U1214" s="6">
        <f>[1]!EM_S_FA_YOY_OR(B1214,"2022-12-31")</f>
        <v>63.537735006699997</v>
      </c>
      <c r="V1214" s="7">
        <f t="shared" si="110"/>
        <v>45.614131049333331</v>
      </c>
      <c r="W1214" s="8">
        <f t="shared" si="111"/>
        <v>31.080492116225908</v>
      </c>
      <c r="X1214" s="6">
        <f>[1]!EM_S_FA_YOY_NETPROFIT(B1214,"2019-12-31")</f>
        <v>27.062115500299999</v>
      </c>
      <c r="Y1214" s="6">
        <f>[1]!EM_S_FA_YOY_NETPROFIT(B1214,"2020-12-31")</f>
        <v>-5.8110093767000004</v>
      </c>
      <c r="Z1214" s="6">
        <f>[1]!EM_S_FA_YOY_NETPROFIT(B1214,"2021-12-31")</f>
        <v>212.91948626519999</v>
      </c>
      <c r="AA1214" s="6">
        <f>[1]!EM_S_FA_YOY_NETPROFIT(B1214,"2022-12-31")</f>
        <v>322.05947229560002</v>
      </c>
      <c r="AB1214" s="7">
        <f t="shared" si="112"/>
        <v>176.38931639470002</v>
      </c>
      <c r="AC1214" s="8">
        <f t="shared" si="113"/>
        <v>166.95988491575508</v>
      </c>
    </row>
    <row r="1215" spans="1:29" ht="16.5" x14ac:dyDescent="0.45">
      <c r="A1215" s="9">
        <v>1295</v>
      </c>
      <c r="B1215" s="5" t="s">
        <v>4384</v>
      </c>
      <c r="C1215" s="5" t="s">
        <v>4385</v>
      </c>
      <c r="D1215" s="5" t="s">
        <v>4386</v>
      </c>
      <c r="E1215" s="5" t="s">
        <v>509</v>
      </c>
      <c r="F1215" s="5" t="s">
        <v>11778</v>
      </c>
      <c r="G1215" s="5">
        <v>29</v>
      </c>
      <c r="H1215" s="5">
        <v>3</v>
      </c>
      <c r="I1215" s="5">
        <f t="shared" si="108"/>
        <v>3</v>
      </c>
      <c r="J1215" s="5">
        <f t="shared" si="109"/>
        <v>5</v>
      </c>
      <c r="K1215" s="5"/>
      <c r="L1215" s="5"/>
      <c r="M1215" s="5"/>
      <c r="N1215" s="5"/>
      <c r="O1215" s="5" t="s">
        <v>4387</v>
      </c>
      <c r="P1215" s="6">
        <f>[1]!EM_S_INFO_EMPLOYEE(B1215,"2019")</f>
        <v>1030</v>
      </c>
      <c r="Q1215" s="6">
        <f>[1]!EM_S_STM07_IS(B1215,"83","2019-12-31","1",1000000000)</f>
        <v>0.50749646207999999</v>
      </c>
      <c r="R1215" s="6">
        <f>[1]!EM_S_FA_YOY_OR(B1215,"2019-12-31")</f>
        <v>5.5679541518000004</v>
      </c>
      <c r="S1215" s="6">
        <f>[1]!EM_S_FA_YOY_OR(B1215,"2020-12-31")</f>
        <v>-31.288740798199999</v>
      </c>
      <c r="T1215" s="6">
        <f>[1]!EM_S_FA_YOY_OR(B1215,"2021-12-31")</f>
        <v>16.178901916299999</v>
      </c>
      <c r="U1215" s="6">
        <f>[1]!EM_S_FA_YOY_OR(B1215,"2022-12-31")</f>
        <v>-41.663378004899997</v>
      </c>
      <c r="V1215" s="7">
        <f t="shared" si="110"/>
        <v>-18.924405628933332</v>
      </c>
      <c r="W1215" s="8">
        <f t="shared" si="111"/>
        <v>30.839745860724715</v>
      </c>
      <c r="X1215" s="6">
        <f>[1]!EM_S_FA_YOY_NETPROFIT(B1215,"2019-12-31")</f>
        <v>0.55728590720000004</v>
      </c>
      <c r="Y1215" s="6">
        <f>[1]!EM_S_FA_YOY_NETPROFIT(B1215,"2020-12-31")</f>
        <v>-70.405231351500007</v>
      </c>
      <c r="Z1215" s="6">
        <f>[1]!EM_S_FA_YOY_NETPROFIT(B1215,"2021-12-31")</f>
        <v>-14.9794874247</v>
      </c>
      <c r="AA1215" s="6">
        <f>[1]!EM_S_FA_YOY_NETPROFIT(B1215,"2022-12-31")</f>
        <v>-431.72325542229999</v>
      </c>
      <c r="AB1215" s="7">
        <f t="shared" si="112"/>
        <v>-172.36932473283332</v>
      </c>
      <c r="AC1215" s="8">
        <f t="shared" si="113"/>
        <v>226.31029427650284</v>
      </c>
    </row>
    <row r="1216" spans="1:29" ht="16.5" x14ac:dyDescent="0.45">
      <c r="A1216" s="9">
        <v>1296</v>
      </c>
      <c r="B1216" s="5" t="s">
        <v>4388</v>
      </c>
      <c r="C1216" s="5" t="s">
        <v>4389</v>
      </c>
      <c r="D1216" s="5" t="s">
        <v>4390</v>
      </c>
      <c r="E1216" s="5" t="s">
        <v>509</v>
      </c>
      <c r="F1216" s="5" t="s">
        <v>11765</v>
      </c>
      <c r="G1216" s="5">
        <v>16</v>
      </c>
      <c r="H1216" s="5">
        <v>3</v>
      </c>
      <c r="I1216" s="5">
        <f t="shared" si="108"/>
        <v>1</v>
      </c>
      <c r="J1216" s="5">
        <f t="shared" si="109"/>
        <v>9</v>
      </c>
      <c r="K1216" s="5"/>
      <c r="L1216" s="5"/>
      <c r="M1216" s="5"/>
      <c r="N1216" s="5"/>
      <c r="O1216" s="5" t="s">
        <v>4387</v>
      </c>
      <c r="P1216" s="6">
        <f>[1]!EM_S_INFO_EMPLOYEE(B1216,"2019")</f>
        <v>3840</v>
      </c>
      <c r="Q1216" s="6">
        <f>[1]!EM_S_STM07_IS(B1216,"83","2019-12-31","1",1000000000)</f>
        <v>2.4599855337999998</v>
      </c>
      <c r="R1216" s="6">
        <f>[1]!EM_S_FA_YOY_OR(B1216,"2019-12-31")</f>
        <v>34.068098127600003</v>
      </c>
      <c r="S1216" s="6">
        <f>[1]!EM_S_FA_YOY_OR(B1216,"2020-12-31")</f>
        <v>28.036918612899999</v>
      </c>
      <c r="T1216" s="6">
        <f>[1]!EM_S_FA_YOY_OR(B1216,"2021-12-31")</f>
        <v>47.2790863548</v>
      </c>
      <c r="U1216" s="6">
        <f>[1]!EM_S_FA_YOY_OR(B1216,"2022-12-31")</f>
        <v>121.07549009829999</v>
      </c>
      <c r="V1216" s="7">
        <f t="shared" si="110"/>
        <v>65.463831688666673</v>
      </c>
      <c r="W1216" s="8">
        <f t="shared" si="111"/>
        <v>49.112703734921375</v>
      </c>
      <c r="X1216" s="6">
        <f>[1]!EM_S_FA_YOY_NETPROFIT(B1216,"2019-12-31")</f>
        <v>36.268493951700002</v>
      </c>
      <c r="Y1216" s="6">
        <f>[1]!EM_S_FA_YOY_NETPROFIT(B1216,"2020-12-31")</f>
        <v>30.3663146132</v>
      </c>
      <c r="Z1216" s="6">
        <f>[1]!EM_S_FA_YOY_NETPROFIT(B1216,"2021-12-31")</f>
        <v>48.085720438700001</v>
      </c>
      <c r="AA1216" s="6">
        <f>[1]!EM_S_FA_YOY_NETPROFIT(B1216,"2022-12-31")</f>
        <v>208.12372578099999</v>
      </c>
      <c r="AB1216" s="7">
        <f t="shared" si="112"/>
        <v>95.525253610966658</v>
      </c>
      <c r="AC1216" s="8">
        <f t="shared" si="113"/>
        <v>97.914790950966747</v>
      </c>
    </row>
    <row r="1217" spans="1:29" ht="16.5" x14ac:dyDescent="0.45">
      <c r="A1217" s="9">
        <v>1297</v>
      </c>
      <c r="B1217" s="5" t="s">
        <v>4391</v>
      </c>
      <c r="C1217" s="5" t="s">
        <v>4392</v>
      </c>
      <c r="D1217" s="5" t="s">
        <v>4393</v>
      </c>
      <c r="E1217" s="5" t="s">
        <v>7</v>
      </c>
      <c r="F1217" s="5" t="s">
        <v>11758</v>
      </c>
      <c r="G1217" s="5">
        <v>8</v>
      </c>
      <c r="H1217" s="5">
        <v>2</v>
      </c>
      <c r="I1217" s="5">
        <f t="shared" si="108"/>
        <v>3</v>
      </c>
      <c r="J1217" s="5">
        <f t="shared" si="109"/>
        <v>2</v>
      </c>
      <c r="K1217" s="5"/>
      <c r="L1217" s="5"/>
      <c r="M1217" s="5"/>
      <c r="N1217" s="5"/>
      <c r="O1217" s="5" t="s">
        <v>4394</v>
      </c>
      <c r="P1217" s="6">
        <f>[1]!EM_S_INFO_EMPLOYEE(B1217,"2019")</f>
        <v>1339</v>
      </c>
      <c r="Q1217" s="6">
        <f>[1]!EM_S_STM07_IS(B1217,"83","2019-12-31","1",1000000000)</f>
        <v>4.8591078624900002</v>
      </c>
      <c r="R1217" s="6">
        <f>[1]!EM_S_FA_YOY_OR(B1217,"2019-12-31")</f>
        <v>17.2085149557</v>
      </c>
      <c r="S1217" s="6">
        <f>[1]!EM_S_FA_YOY_OR(B1217,"2020-12-31")</f>
        <v>14.8657137191</v>
      </c>
      <c r="T1217" s="6">
        <f>[1]!EM_S_FA_YOY_OR(B1217,"2021-12-31")</f>
        <v>12.482846051999999</v>
      </c>
      <c r="U1217" s="6">
        <f>[1]!EM_S_FA_YOY_OR(B1217,"2022-12-31")</f>
        <v>-16.9818827832</v>
      </c>
      <c r="V1217" s="7">
        <f t="shared" si="110"/>
        <v>3.4555589959666668</v>
      </c>
      <c r="W1217" s="8">
        <f t="shared" si="111"/>
        <v>17.739399212976409</v>
      </c>
      <c r="X1217" s="6">
        <f>[1]!EM_S_FA_YOY_NETPROFIT(B1217,"2019-12-31")</f>
        <v>47.280008428999999</v>
      </c>
      <c r="Y1217" s="6">
        <f>[1]!EM_S_FA_YOY_NETPROFIT(B1217,"2020-12-31")</f>
        <v>6.5003157083999996</v>
      </c>
      <c r="Z1217" s="6">
        <f>[1]!EM_S_FA_YOY_NETPROFIT(B1217,"2021-12-31")</f>
        <v>-52.775910480199997</v>
      </c>
      <c r="AA1217" s="6">
        <f>[1]!EM_S_FA_YOY_NETPROFIT(B1217,"2022-12-31")</f>
        <v>-82.1947564134</v>
      </c>
      <c r="AB1217" s="7">
        <f t="shared" si="112"/>
        <v>-42.823450395066665</v>
      </c>
      <c r="AC1217" s="8">
        <f t="shared" si="113"/>
        <v>45.177345550424441</v>
      </c>
    </row>
    <row r="1218" spans="1:29" ht="16.5" x14ac:dyDescent="0.45">
      <c r="A1218" s="9">
        <v>1298</v>
      </c>
      <c r="B1218" s="5" t="s">
        <v>4395</v>
      </c>
      <c r="C1218" s="5" t="s">
        <v>4396</v>
      </c>
      <c r="D1218" s="5" t="s">
        <v>4397</v>
      </c>
      <c r="E1218" s="5" t="s">
        <v>7</v>
      </c>
      <c r="F1218" s="5" t="s">
        <v>11757</v>
      </c>
      <c r="G1218" s="5">
        <v>7</v>
      </c>
      <c r="H1218" s="5">
        <v>2</v>
      </c>
      <c r="I1218" s="5">
        <f t="shared" ref="I1218:I1281" si="114">VLOOKUP(F1218,K:N,4,FALSE)</f>
        <v>4</v>
      </c>
      <c r="J1218" s="5">
        <f t="shared" ref="J1218:J1281" si="115">VLOOKUP(F1218,K:L,2,FALSE)</f>
        <v>11</v>
      </c>
      <c r="K1218" s="5"/>
      <c r="L1218" s="5"/>
      <c r="M1218" s="5"/>
      <c r="N1218" s="5"/>
      <c r="O1218" s="5" t="s">
        <v>4398</v>
      </c>
      <c r="P1218" s="6">
        <f>[1]!EM_S_INFO_EMPLOYEE(B1218,"2019")</f>
        <v>4221</v>
      </c>
      <c r="Q1218" s="6">
        <f>[1]!EM_S_STM07_IS(B1218,"83","2019-12-31","1",1000000000)</f>
        <v>2.02357434917</v>
      </c>
      <c r="R1218" s="6">
        <f>[1]!EM_S_FA_YOY_OR(B1218,"2019-12-31")</f>
        <v>21.191924003299999</v>
      </c>
      <c r="S1218" s="6">
        <f>[1]!EM_S_FA_YOY_OR(B1218,"2020-12-31")</f>
        <v>-5.0863356680000003</v>
      </c>
      <c r="T1218" s="6">
        <f>[1]!EM_S_FA_YOY_OR(B1218,"2021-12-31")</f>
        <v>27.423425982800001</v>
      </c>
      <c r="U1218" s="6">
        <f>[1]!EM_S_FA_YOY_OR(B1218,"2022-12-31")</f>
        <v>8.7717900537000002</v>
      </c>
      <c r="V1218" s="7">
        <f t="shared" ref="V1218:V1281" si="116">AVERAGE(S1218:U1218)</f>
        <v>10.369626789500002</v>
      </c>
      <c r="W1218" s="8">
        <f t="shared" ref="W1218:W1281" si="117">STDEV(S1218:U1218)</f>
        <v>16.313674090273491</v>
      </c>
      <c r="X1218" s="6">
        <f>[1]!EM_S_FA_YOY_NETPROFIT(B1218,"2019-12-31")</f>
        <v>-42.164522623099998</v>
      </c>
      <c r="Y1218" s="6">
        <f>[1]!EM_S_FA_YOY_NETPROFIT(B1218,"2020-12-31")</f>
        <v>27.5507412549</v>
      </c>
      <c r="Z1218" s="6">
        <f>[1]!EM_S_FA_YOY_NETPROFIT(B1218,"2021-12-31")</f>
        <v>-84.772108473000003</v>
      </c>
      <c r="AA1218" s="6">
        <f>[1]!EM_S_FA_YOY_NETPROFIT(B1218,"2022-12-31")</f>
        <v>94.769537504200002</v>
      </c>
      <c r="AB1218" s="7">
        <f t="shared" ref="AB1218:AB1281" si="118">AVERAGE(Y1218:AA1218)</f>
        <v>12.516056762033335</v>
      </c>
      <c r="AC1218" s="8">
        <f t="shared" ref="AC1218:AC1281" si="119">STDEV(Y1218:AA1218)</f>
        <v>90.710153584924484</v>
      </c>
    </row>
    <row r="1219" spans="1:29" ht="16.5" x14ac:dyDescent="0.45">
      <c r="A1219" s="9">
        <v>1299</v>
      </c>
      <c r="B1219" s="5" t="s">
        <v>4399</v>
      </c>
      <c r="C1219" s="5" t="s">
        <v>4400</v>
      </c>
      <c r="D1219" s="5" t="s">
        <v>4401</v>
      </c>
      <c r="E1219" s="5" t="s">
        <v>240</v>
      </c>
      <c r="F1219" s="5" t="s">
        <v>11768</v>
      </c>
      <c r="G1219" s="5">
        <v>19</v>
      </c>
      <c r="H1219" s="5">
        <v>2</v>
      </c>
      <c r="I1219" s="5">
        <f t="shared" si="114"/>
        <v>2</v>
      </c>
      <c r="J1219" s="5">
        <f t="shared" si="115"/>
        <v>4</v>
      </c>
      <c r="K1219" s="5"/>
      <c r="L1219" s="5"/>
      <c r="M1219" s="5"/>
      <c r="N1219" s="5"/>
      <c r="O1219" s="5" t="s">
        <v>4402</v>
      </c>
      <c r="P1219" s="6">
        <f>[1]!EM_S_INFO_EMPLOYEE(B1219,"2019")</f>
        <v>2617</v>
      </c>
      <c r="Q1219" s="6">
        <f>[1]!EM_S_STM07_IS(B1219,"83","2019-12-31","1",1000000000)</f>
        <v>1.33311557126</v>
      </c>
      <c r="R1219" s="6">
        <f>[1]!EM_S_FA_YOY_OR(B1219,"2019-12-31")</f>
        <v>25.2152397895</v>
      </c>
      <c r="S1219" s="6">
        <f>[1]!EM_S_FA_YOY_OR(B1219,"2020-12-31")</f>
        <v>11.355204884999999</v>
      </c>
      <c r="T1219" s="6">
        <f>[1]!EM_S_FA_YOY_OR(B1219,"2021-12-31")</f>
        <v>62.360324116199997</v>
      </c>
      <c r="U1219" s="6">
        <f>[1]!EM_S_FA_YOY_OR(B1219,"2022-12-31")</f>
        <v>24.439414329200002</v>
      </c>
      <c r="V1219" s="7">
        <f t="shared" si="116"/>
        <v>32.718314443466667</v>
      </c>
      <c r="W1219" s="8">
        <f t="shared" si="117"/>
        <v>26.49123793396102</v>
      </c>
      <c r="X1219" s="6">
        <f>[1]!EM_S_FA_YOY_NETPROFIT(B1219,"2019-12-31")</f>
        <v>-26.9271362076</v>
      </c>
      <c r="Y1219" s="6">
        <f>[1]!EM_S_FA_YOY_NETPROFIT(B1219,"2020-12-31")</f>
        <v>461.4123607491</v>
      </c>
      <c r="Z1219" s="6">
        <f>[1]!EM_S_FA_YOY_NETPROFIT(B1219,"2021-12-31")</f>
        <v>171.8654203417</v>
      </c>
      <c r="AA1219" s="6">
        <f>[1]!EM_S_FA_YOY_NETPROFIT(B1219,"2022-12-31")</f>
        <v>0.19104060410000001</v>
      </c>
      <c r="AB1219" s="7">
        <f t="shared" si="118"/>
        <v>211.15627389829999</v>
      </c>
      <c r="AC1219" s="8">
        <f t="shared" si="119"/>
        <v>233.10749648816272</v>
      </c>
    </row>
    <row r="1220" spans="1:29" ht="16.5" x14ac:dyDescent="0.45">
      <c r="A1220" s="9">
        <v>1300</v>
      </c>
      <c r="B1220" s="5" t="s">
        <v>4403</v>
      </c>
      <c r="C1220" s="5" t="s">
        <v>4404</v>
      </c>
      <c r="D1220" s="5" t="s">
        <v>4405</v>
      </c>
      <c r="E1220" s="5" t="s">
        <v>1297</v>
      </c>
      <c r="F1220" s="5" t="s">
        <v>11773</v>
      </c>
      <c r="G1220" s="5">
        <v>24</v>
      </c>
      <c r="H1220" s="5">
        <v>2</v>
      </c>
      <c r="I1220" s="5">
        <f t="shared" si="114"/>
        <v>1</v>
      </c>
      <c r="J1220" s="5">
        <f t="shared" si="115"/>
        <v>11</v>
      </c>
      <c r="K1220" s="5"/>
      <c r="L1220" s="5"/>
      <c r="M1220" s="5"/>
      <c r="N1220" s="5"/>
      <c r="O1220" s="5" t="s">
        <v>4394</v>
      </c>
      <c r="P1220" s="6">
        <f>[1]!EM_S_INFO_EMPLOYEE(B1220,"2019")</f>
        <v>920</v>
      </c>
      <c r="Q1220" s="6">
        <f>[1]!EM_S_STM07_IS(B1220,"83","2019-12-31","1",1000000000)</f>
        <v>1.0171910150800001</v>
      </c>
      <c r="R1220" s="6">
        <f>[1]!EM_S_FA_YOY_OR(B1220,"2019-12-31")</f>
        <v>29.000306027800001</v>
      </c>
      <c r="S1220" s="6">
        <f>[1]!EM_S_FA_YOY_OR(B1220,"2020-12-31")</f>
        <v>23.252766624300001</v>
      </c>
      <c r="T1220" s="6">
        <f>[1]!EM_S_FA_YOY_OR(B1220,"2021-12-31")</f>
        <v>40.279008182399998</v>
      </c>
      <c r="U1220" s="6">
        <f>[1]!EM_S_FA_YOY_OR(B1220,"2022-12-31")</f>
        <v>-7.9823512917999997</v>
      </c>
      <c r="V1220" s="7">
        <f t="shared" si="116"/>
        <v>18.516474504966666</v>
      </c>
      <c r="W1220" s="8">
        <f t="shared" si="117"/>
        <v>24.476806406356054</v>
      </c>
      <c r="X1220" s="6">
        <f>[1]!EM_S_FA_YOY_NETPROFIT(B1220,"2019-12-31")</f>
        <v>-26.398187136200001</v>
      </c>
      <c r="Y1220" s="6">
        <f>[1]!EM_S_FA_YOY_NETPROFIT(B1220,"2020-12-31")</f>
        <v>145.49710466880001</v>
      </c>
      <c r="Z1220" s="6">
        <f>[1]!EM_S_FA_YOY_NETPROFIT(B1220,"2021-12-31")</f>
        <v>-21.3850538664</v>
      </c>
      <c r="AA1220" s="6">
        <f>[1]!EM_S_FA_YOY_NETPROFIT(B1220,"2022-12-31")</f>
        <v>312.82036710850002</v>
      </c>
      <c r="AB1220" s="7">
        <f t="shared" si="118"/>
        <v>145.64413930363335</v>
      </c>
      <c r="AC1220" s="8">
        <f t="shared" si="119"/>
        <v>167.10275900367537</v>
      </c>
    </row>
    <row r="1221" spans="1:29" ht="16.5" x14ac:dyDescent="0.45">
      <c r="A1221" s="9">
        <v>1301</v>
      </c>
      <c r="B1221" s="5" t="s">
        <v>4406</v>
      </c>
      <c r="C1221" s="5" t="s">
        <v>4407</v>
      </c>
      <c r="D1221" s="5" t="s">
        <v>4408</v>
      </c>
      <c r="E1221" s="5" t="s">
        <v>1030</v>
      </c>
      <c r="F1221" s="5" t="s">
        <v>11765</v>
      </c>
      <c r="G1221" s="5">
        <v>16</v>
      </c>
      <c r="H1221" s="5">
        <v>3</v>
      </c>
      <c r="I1221" s="5">
        <f t="shared" si="114"/>
        <v>1</v>
      </c>
      <c r="J1221" s="5">
        <f t="shared" si="115"/>
        <v>9</v>
      </c>
      <c r="K1221" s="5"/>
      <c r="L1221" s="5"/>
      <c r="M1221" s="5"/>
      <c r="N1221" s="5"/>
      <c r="O1221" s="5" t="s">
        <v>4409</v>
      </c>
      <c r="P1221" s="6">
        <f>[1]!EM_S_INFO_EMPLOYEE(B1221,"2019")</f>
        <v>421</v>
      </c>
      <c r="Q1221" s="6">
        <f>[1]!EM_S_STM07_IS(B1221,"83","2019-12-31","1",1000000000)</f>
        <v>0.55325539107999999</v>
      </c>
      <c r="R1221" s="6">
        <f>[1]!EM_S_FA_YOY_OR(B1221,"2019-12-31")</f>
        <v>13.192427846199999</v>
      </c>
      <c r="S1221" s="6">
        <f>[1]!EM_S_FA_YOY_OR(B1221,"2020-12-31")</f>
        <v>8.9224385818999998</v>
      </c>
      <c r="T1221" s="6">
        <f>[1]!EM_S_FA_YOY_OR(B1221,"2021-12-31")</f>
        <v>20.384315494100001</v>
      </c>
      <c r="U1221" s="6">
        <f>[1]!EM_S_FA_YOY_OR(B1221,"2022-12-31")</f>
        <v>18.095470436700001</v>
      </c>
      <c r="V1221" s="7">
        <f t="shared" si="116"/>
        <v>15.800741504233335</v>
      </c>
      <c r="W1221" s="8">
        <f t="shared" si="117"/>
        <v>6.0657226480222883</v>
      </c>
      <c r="X1221" s="6">
        <f>[1]!EM_S_FA_YOY_NETPROFIT(B1221,"2019-12-31")</f>
        <v>47.807919647799999</v>
      </c>
      <c r="Y1221" s="6">
        <f>[1]!EM_S_FA_YOY_NETPROFIT(B1221,"2020-12-31")</f>
        <v>10.0785403186</v>
      </c>
      <c r="Z1221" s="6">
        <f>[1]!EM_S_FA_YOY_NETPROFIT(B1221,"2021-12-31")</f>
        <v>5.7972243195999997</v>
      </c>
      <c r="AA1221" s="6">
        <f>[1]!EM_S_FA_YOY_NETPROFIT(B1221,"2022-12-31")</f>
        <v>6.0787310715</v>
      </c>
      <c r="AB1221" s="7">
        <f t="shared" si="118"/>
        <v>7.3181652365666663</v>
      </c>
      <c r="AC1221" s="8">
        <f t="shared" si="119"/>
        <v>2.3946950657597785</v>
      </c>
    </row>
    <row r="1222" spans="1:29" ht="16.5" x14ac:dyDescent="0.45">
      <c r="A1222" s="9">
        <v>1302</v>
      </c>
      <c r="B1222" s="5" t="s">
        <v>4410</v>
      </c>
      <c r="C1222" s="5" t="s">
        <v>4411</v>
      </c>
      <c r="D1222" s="5" t="s">
        <v>4412</v>
      </c>
      <c r="E1222" s="5" t="s">
        <v>1030</v>
      </c>
      <c r="F1222" s="5" t="s">
        <v>11773</v>
      </c>
      <c r="G1222" s="5">
        <v>24</v>
      </c>
      <c r="H1222" s="5">
        <v>2</v>
      </c>
      <c r="I1222" s="5">
        <f t="shared" si="114"/>
        <v>1</v>
      </c>
      <c r="J1222" s="5">
        <f t="shared" si="115"/>
        <v>11</v>
      </c>
      <c r="K1222" s="5"/>
      <c r="L1222" s="5"/>
      <c r="M1222" s="5"/>
      <c r="N1222" s="5"/>
      <c r="O1222" s="5" t="s">
        <v>4409</v>
      </c>
      <c r="P1222" s="6">
        <f>[1]!EM_S_INFO_EMPLOYEE(B1222,"2019")</f>
        <v>1045</v>
      </c>
      <c r="Q1222" s="6">
        <f>[1]!EM_S_STM07_IS(B1222,"83","2019-12-31","1",1000000000)</f>
        <v>0.36352045138</v>
      </c>
      <c r="R1222" s="6">
        <f>[1]!EM_S_FA_YOY_OR(B1222,"2019-12-31")</f>
        <v>1.4815383783</v>
      </c>
      <c r="S1222" s="6">
        <f>[1]!EM_S_FA_YOY_OR(B1222,"2020-12-31")</f>
        <v>107.87213840690001</v>
      </c>
      <c r="T1222" s="6">
        <f>[1]!EM_S_FA_YOY_OR(B1222,"2021-12-31")</f>
        <v>23.424250602800001</v>
      </c>
      <c r="U1222" s="6">
        <f>[1]!EM_S_FA_YOY_OR(B1222,"2022-12-31")</f>
        <v>21.6146256651</v>
      </c>
      <c r="V1222" s="7">
        <f t="shared" si="116"/>
        <v>50.970338224933336</v>
      </c>
      <c r="W1222" s="8">
        <f t="shared" si="117"/>
        <v>49.286710516782648</v>
      </c>
      <c r="X1222" s="6">
        <f>[1]!EM_S_FA_YOY_NETPROFIT(B1222,"2019-12-31")</f>
        <v>-57.697631119699999</v>
      </c>
      <c r="Y1222" s="6">
        <f>[1]!EM_S_FA_YOY_NETPROFIT(B1222,"2020-12-31")</f>
        <v>134.81412344540001</v>
      </c>
      <c r="Z1222" s="6">
        <f>[1]!EM_S_FA_YOY_NETPROFIT(B1222,"2021-12-31")</f>
        <v>20.681439050800002</v>
      </c>
      <c r="AA1222" s="6">
        <f>[1]!EM_S_FA_YOY_NETPROFIT(B1222,"2022-12-31")</f>
        <v>-10.834994871799999</v>
      </c>
      <c r="AB1222" s="7">
        <f t="shared" si="118"/>
        <v>48.220189208133341</v>
      </c>
      <c r="AC1222" s="8">
        <f t="shared" si="119"/>
        <v>76.630303971832518</v>
      </c>
    </row>
    <row r="1223" spans="1:29" ht="16.5" x14ac:dyDescent="0.45">
      <c r="A1223" s="9">
        <v>1303</v>
      </c>
      <c r="B1223" s="5" t="s">
        <v>4413</v>
      </c>
      <c r="C1223" s="5" t="s">
        <v>4414</v>
      </c>
      <c r="D1223" s="5" t="s">
        <v>4415</v>
      </c>
      <c r="E1223" s="5" t="s">
        <v>272</v>
      </c>
      <c r="F1223" s="5" t="s">
        <v>11767</v>
      </c>
      <c r="G1223" s="5">
        <v>18</v>
      </c>
      <c r="H1223" s="5">
        <v>2</v>
      </c>
      <c r="I1223" s="5">
        <f t="shared" si="114"/>
        <v>2</v>
      </c>
      <c r="J1223" s="5">
        <f t="shared" si="115"/>
        <v>4</v>
      </c>
      <c r="K1223" s="5"/>
      <c r="L1223" s="5"/>
      <c r="M1223" s="5"/>
      <c r="N1223" s="5"/>
      <c r="O1223" s="5" t="s">
        <v>4416</v>
      </c>
      <c r="P1223" s="6">
        <f>[1]!EM_S_INFO_EMPLOYEE(B1223,"2019")</f>
        <v>1659</v>
      </c>
      <c r="Q1223" s="6">
        <f>[1]!EM_S_STM07_IS(B1223,"83","2019-12-31","1",1000000000)</f>
        <v>1.40805462402</v>
      </c>
      <c r="R1223" s="6">
        <f>[1]!EM_S_FA_YOY_OR(B1223,"2019-12-31")</f>
        <v>55.684875460699999</v>
      </c>
      <c r="S1223" s="6">
        <f>[1]!EM_S_FA_YOY_OR(B1223,"2020-12-31")</f>
        <v>-33.542803321900003</v>
      </c>
      <c r="T1223" s="6">
        <f>[1]!EM_S_FA_YOY_OR(B1223,"2021-12-31")</f>
        <v>22.1884409669</v>
      </c>
      <c r="U1223" s="6">
        <f>[1]!EM_S_FA_YOY_OR(B1223,"2022-12-31")</f>
        <v>-41.477594951199997</v>
      </c>
      <c r="V1223" s="7">
        <f t="shared" si="116"/>
        <v>-17.610652435399999</v>
      </c>
      <c r="W1223" s="8">
        <f t="shared" si="117"/>
        <v>34.694612064178664</v>
      </c>
      <c r="X1223" s="6">
        <f>[1]!EM_S_FA_YOY_NETPROFIT(B1223,"2019-12-31")</f>
        <v>-5.1442291773999997</v>
      </c>
      <c r="Y1223" s="6">
        <f>[1]!EM_S_FA_YOY_NETPROFIT(B1223,"2020-12-31")</f>
        <v>-38.007208967799997</v>
      </c>
      <c r="Z1223" s="6">
        <f>[1]!EM_S_FA_YOY_NETPROFIT(B1223,"2021-12-31")</f>
        <v>14.865904585399999</v>
      </c>
      <c r="AA1223" s="6">
        <f>[1]!EM_S_FA_YOY_NETPROFIT(B1223,"2022-12-31")</f>
        <v>-1168.71736526</v>
      </c>
      <c r="AB1223" s="7">
        <f t="shared" si="118"/>
        <v>-397.28622321413332</v>
      </c>
      <c r="AC1223" s="8">
        <f t="shared" si="119"/>
        <v>668.60182225510346</v>
      </c>
    </row>
    <row r="1224" spans="1:29" ht="16.5" x14ac:dyDescent="0.45">
      <c r="A1224" s="9">
        <v>1304</v>
      </c>
      <c r="B1224" s="5" t="s">
        <v>4417</v>
      </c>
      <c r="C1224" s="5" t="s">
        <v>4418</v>
      </c>
      <c r="D1224" s="5" t="s">
        <v>4419</v>
      </c>
      <c r="E1224" s="5" t="s">
        <v>33</v>
      </c>
      <c r="F1224" s="5" t="s">
        <v>11776</v>
      </c>
      <c r="G1224" s="5">
        <v>27</v>
      </c>
      <c r="H1224" s="5">
        <v>3</v>
      </c>
      <c r="I1224" s="5">
        <f t="shared" si="114"/>
        <v>2</v>
      </c>
      <c r="J1224" s="5">
        <f t="shared" si="115"/>
        <v>10</v>
      </c>
      <c r="K1224" s="5"/>
      <c r="L1224" s="5"/>
      <c r="M1224" s="5"/>
      <c r="N1224" s="5"/>
      <c r="O1224" s="5" t="s">
        <v>4420</v>
      </c>
      <c r="P1224" s="6">
        <f>[1]!EM_S_INFO_EMPLOYEE(B1224,"2019")</f>
        <v>602</v>
      </c>
      <c r="Q1224" s="6">
        <f>[1]!EM_S_STM07_IS(B1224,"83","2019-12-31","1",1000000000)</f>
        <v>0.39873128153999998</v>
      </c>
      <c r="R1224" s="6">
        <f>[1]!EM_S_FA_YOY_OR(B1224,"2019-12-31")</f>
        <v>-0.89209402999999998</v>
      </c>
      <c r="S1224" s="6">
        <f>[1]!EM_S_FA_YOY_OR(B1224,"2020-12-31")</f>
        <v>71.897104536900002</v>
      </c>
      <c r="T1224" s="6">
        <f>[1]!EM_S_FA_YOY_OR(B1224,"2021-12-31")</f>
        <v>12.0606216785</v>
      </c>
      <c r="U1224" s="6">
        <f>[1]!EM_S_FA_YOY_OR(B1224,"2022-12-31")</f>
        <v>39.880467953299998</v>
      </c>
      <c r="V1224" s="7">
        <f t="shared" si="116"/>
        <v>41.279398056233333</v>
      </c>
      <c r="W1224" s="8">
        <f t="shared" si="117"/>
        <v>29.942760799408088</v>
      </c>
      <c r="X1224" s="6">
        <f>[1]!EM_S_FA_YOY_NETPROFIT(B1224,"2019-12-31")</f>
        <v>-66.893769249599998</v>
      </c>
      <c r="Y1224" s="6">
        <f>[1]!EM_S_FA_YOY_NETPROFIT(B1224,"2020-12-31")</f>
        <v>808.78421354650004</v>
      </c>
      <c r="Z1224" s="6">
        <f>[1]!EM_S_FA_YOY_NETPROFIT(B1224,"2021-12-31")</f>
        <v>35.155248898099998</v>
      </c>
      <c r="AA1224" s="6">
        <f>[1]!EM_S_FA_YOY_NETPROFIT(B1224,"2022-12-31")</f>
        <v>34.407924840100002</v>
      </c>
      <c r="AB1224" s="7">
        <f t="shared" si="118"/>
        <v>292.78246242823337</v>
      </c>
      <c r="AC1224" s="8">
        <f t="shared" si="119"/>
        <v>446.870781089064</v>
      </c>
    </row>
    <row r="1225" spans="1:29" ht="16.5" x14ac:dyDescent="0.45">
      <c r="A1225" s="9">
        <v>1305</v>
      </c>
      <c r="B1225" s="5" t="s">
        <v>4421</v>
      </c>
      <c r="C1225" s="5" t="s">
        <v>4422</v>
      </c>
      <c r="D1225" s="5" t="s">
        <v>4423</v>
      </c>
      <c r="E1225" s="5" t="s">
        <v>7</v>
      </c>
      <c r="F1225" s="5" t="s">
        <v>11758</v>
      </c>
      <c r="G1225" s="5">
        <v>8</v>
      </c>
      <c r="H1225" s="5">
        <v>2</v>
      </c>
      <c r="I1225" s="5">
        <f t="shared" si="114"/>
        <v>3</v>
      </c>
      <c r="J1225" s="5">
        <f t="shared" si="115"/>
        <v>2</v>
      </c>
      <c r="K1225" s="5"/>
      <c r="L1225" s="5"/>
      <c r="M1225" s="5"/>
      <c r="N1225" s="5"/>
      <c r="O1225" s="5" t="s">
        <v>4420</v>
      </c>
      <c r="P1225" s="6">
        <f>[1]!EM_S_INFO_EMPLOYEE(B1225,"2019")</f>
        <v>1790</v>
      </c>
      <c r="Q1225" s="6">
        <f>[1]!EM_S_STM07_IS(B1225,"83","2019-12-31","1",1000000000)</f>
        <v>0.89814257862000002</v>
      </c>
      <c r="R1225" s="6">
        <f>[1]!EM_S_FA_YOY_OR(B1225,"2019-12-31")</f>
        <v>17.565683509599999</v>
      </c>
      <c r="S1225" s="6">
        <f>[1]!EM_S_FA_YOY_OR(B1225,"2020-12-31")</f>
        <v>-3.4445527186999998</v>
      </c>
      <c r="T1225" s="6">
        <f>[1]!EM_S_FA_YOY_OR(B1225,"2021-12-31")</f>
        <v>1.9908919255999999</v>
      </c>
      <c r="U1225" s="6">
        <f>[1]!EM_S_FA_YOY_OR(B1225,"2022-12-31")</f>
        <v>-6.3501190540000003</v>
      </c>
      <c r="V1225" s="7">
        <f t="shared" si="116"/>
        <v>-2.6012599490333335</v>
      </c>
      <c r="W1225" s="8">
        <f t="shared" si="117"/>
        <v>4.2339665872537307</v>
      </c>
      <c r="X1225" s="6">
        <f>[1]!EM_S_FA_YOY_NETPROFIT(B1225,"2019-12-31")</f>
        <v>-43.698650783700003</v>
      </c>
      <c r="Y1225" s="6">
        <f>[1]!EM_S_FA_YOY_NETPROFIT(B1225,"2020-12-31")</f>
        <v>-5.5288272568999997</v>
      </c>
      <c r="Z1225" s="6">
        <f>[1]!EM_S_FA_YOY_NETPROFIT(B1225,"2021-12-31")</f>
        <v>34.121482005700003</v>
      </c>
      <c r="AA1225" s="6">
        <f>[1]!EM_S_FA_YOY_NETPROFIT(B1225,"2022-12-31")</f>
        <v>-30.759657679099998</v>
      </c>
      <c r="AB1225" s="7">
        <f t="shared" si="118"/>
        <v>-0.72233431009999904</v>
      </c>
      <c r="AC1225" s="8">
        <f t="shared" si="119"/>
        <v>32.70653378967819</v>
      </c>
    </row>
    <row r="1226" spans="1:29" ht="16.5" x14ac:dyDescent="0.45">
      <c r="A1226" s="9">
        <v>1306</v>
      </c>
      <c r="B1226" s="5" t="s">
        <v>4424</v>
      </c>
      <c r="C1226" s="5" t="s">
        <v>4425</v>
      </c>
      <c r="D1226" s="5" t="s">
        <v>4426</v>
      </c>
      <c r="E1226" s="5" t="s">
        <v>7</v>
      </c>
      <c r="F1226" s="5" t="s">
        <v>11775</v>
      </c>
      <c r="G1226" s="5">
        <v>26</v>
      </c>
      <c r="H1226" s="5">
        <v>2</v>
      </c>
      <c r="I1226" s="5">
        <f t="shared" si="114"/>
        <v>3</v>
      </c>
      <c r="J1226" s="5">
        <f t="shared" si="115"/>
        <v>3</v>
      </c>
      <c r="K1226" s="5"/>
      <c r="L1226" s="5"/>
      <c r="M1226" s="5"/>
      <c r="N1226" s="5"/>
      <c r="O1226" s="5" t="s">
        <v>4427</v>
      </c>
      <c r="P1226" s="6">
        <f>[1]!EM_S_INFO_EMPLOYEE(B1226,"2019")</f>
        <v>20446</v>
      </c>
      <c r="Q1226" s="6">
        <f>[1]!EM_S_STM07_IS(B1226,"83","2019-12-31","1",1000000000)</f>
        <v>9.8448749861499998</v>
      </c>
      <c r="R1226" s="6">
        <f>[1]!EM_S_FA_YOY_OR(B1226,"2019-12-31")</f>
        <v>14.7656237985</v>
      </c>
      <c r="S1226" s="6">
        <f>[1]!EM_S_FA_YOY_OR(B1226,"2020-12-31")</f>
        <v>19.7469452134</v>
      </c>
      <c r="T1226" s="6">
        <f>[1]!EM_S_FA_YOY_OR(B1226,"2021-12-31")</f>
        <v>25.966637731700001</v>
      </c>
      <c r="U1226" s="6">
        <f>[1]!EM_S_FA_YOY_OR(B1226,"2022-12-31")</f>
        <v>9.4922211476000005</v>
      </c>
      <c r="V1226" s="7">
        <f t="shared" si="116"/>
        <v>18.401934697566666</v>
      </c>
      <c r="W1226" s="8">
        <f t="shared" si="117"/>
        <v>8.3191580350654455</v>
      </c>
      <c r="X1226" s="6">
        <f>[1]!EM_S_FA_YOY_NETPROFIT(B1226,"2019-12-31")</f>
        <v>9.0839249089000003</v>
      </c>
      <c r="Y1226" s="6">
        <f>[1]!EM_S_FA_YOY_NETPROFIT(B1226,"2020-12-31")</f>
        <v>7.4852386698000002</v>
      </c>
      <c r="Z1226" s="6">
        <f>[1]!EM_S_FA_YOY_NETPROFIT(B1226,"2021-12-31")</f>
        <v>-6.9297441475000001</v>
      </c>
      <c r="AA1226" s="6">
        <f>[1]!EM_S_FA_YOY_NETPROFIT(B1226,"2022-12-31")</f>
        <v>46.162111856800003</v>
      </c>
      <c r="AB1226" s="7">
        <f t="shared" si="118"/>
        <v>15.572535459700001</v>
      </c>
      <c r="AC1226" s="8">
        <f t="shared" si="119"/>
        <v>27.454317884829642</v>
      </c>
    </row>
    <row r="1227" spans="1:29" ht="16.5" x14ac:dyDescent="0.45">
      <c r="A1227" s="9">
        <v>1307</v>
      </c>
      <c r="B1227" s="5" t="s">
        <v>4428</v>
      </c>
      <c r="C1227" s="5" t="s">
        <v>4429</v>
      </c>
      <c r="D1227" s="5" t="s">
        <v>4430</v>
      </c>
      <c r="E1227" s="5" t="s">
        <v>240</v>
      </c>
      <c r="F1227" s="5" t="s">
        <v>11760</v>
      </c>
      <c r="G1227" s="5">
        <v>11</v>
      </c>
      <c r="H1227" s="5">
        <v>2</v>
      </c>
      <c r="I1227" s="5">
        <f t="shared" si="114"/>
        <v>3</v>
      </c>
      <c r="J1227" s="5">
        <f t="shared" si="115"/>
        <v>3</v>
      </c>
      <c r="K1227" s="5"/>
      <c r="L1227" s="5"/>
      <c r="M1227" s="5"/>
      <c r="N1227" s="5"/>
      <c r="O1227" s="5" t="s">
        <v>4431</v>
      </c>
      <c r="P1227" s="6">
        <f>[1]!EM_S_INFO_EMPLOYEE(B1227,"2019")</f>
        <v>2684</v>
      </c>
      <c r="Q1227" s="6">
        <f>[1]!EM_S_STM07_IS(B1227,"83","2019-12-31","1",1000000000)</f>
        <v>1.8255168446900001</v>
      </c>
      <c r="R1227" s="6">
        <f>[1]!EM_S_FA_YOY_OR(B1227,"2019-12-31")</f>
        <v>23.7011940899</v>
      </c>
      <c r="S1227" s="6">
        <f>[1]!EM_S_FA_YOY_OR(B1227,"2020-12-31")</f>
        <v>26.173922664100001</v>
      </c>
      <c r="T1227" s="6">
        <f>[1]!EM_S_FA_YOY_OR(B1227,"2021-12-31")</f>
        <v>18.089623743200001</v>
      </c>
      <c r="U1227" s="6">
        <f>[1]!EM_S_FA_YOY_OR(B1227,"2022-12-31")</f>
        <v>6.0607777492999997</v>
      </c>
      <c r="V1227" s="7">
        <f t="shared" si="116"/>
        <v>16.774774718866666</v>
      </c>
      <c r="W1227" s="8">
        <f t="shared" si="117"/>
        <v>10.120833491295521</v>
      </c>
      <c r="X1227" s="6">
        <f>[1]!EM_S_FA_YOY_NETPROFIT(B1227,"2019-12-31")</f>
        <v>39.124616003699998</v>
      </c>
      <c r="Y1227" s="6">
        <f>[1]!EM_S_FA_YOY_NETPROFIT(B1227,"2020-12-31")</f>
        <v>22.675258295199999</v>
      </c>
      <c r="Z1227" s="6">
        <f>[1]!EM_S_FA_YOY_NETPROFIT(B1227,"2021-12-31")</f>
        <v>25.208092003400001</v>
      </c>
      <c r="AA1227" s="6">
        <f>[1]!EM_S_FA_YOY_NETPROFIT(B1227,"2022-12-31")</f>
        <v>16.501444336199999</v>
      </c>
      <c r="AB1227" s="7">
        <f t="shared" si="118"/>
        <v>21.461598211600002</v>
      </c>
      <c r="AC1227" s="8">
        <f t="shared" si="119"/>
        <v>4.478410041419032</v>
      </c>
    </row>
    <row r="1228" spans="1:29" ht="16.5" x14ac:dyDescent="0.45">
      <c r="A1228" s="9">
        <v>1308</v>
      </c>
      <c r="B1228" s="5" t="s">
        <v>4432</v>
      </c>
      <c r="C1228" s="5" t="s">
        <v>4433</v>
      </c>
      <c r="D1228" s="5" t="s">
        <v>4434</v>
      </c>
      <c r="E1228" s="5" t="s">
        <v>240</v>
      </c>
      <c r="F1228" s="5" t="s">
        <v>11756</v>
      </c>
      <c r="G1228" s="5">
        <v>6</v>
      </c>
      <c r="H1228" s="5">
        <v>2</v>
      </c>
      <c r="I1228" s="5">
        <f t="shared" si="114"/>
        <v>2</v>
      </c>
      <c r="J1228" s="5">
        <f t="shared" si="115"/>
        <v>11</v>
      </c>
      <c r="K1228" s="5"/>
      <c r="L1228" s="5"/>
      <c r="M1228" s="5"/>
      <c r="N1228" s="5"/>
      <c r="O1228" s="5" t="s">
        <v>4435</v>
      </c>
      <c r="P1228" s="6">
        <f>[1]!EM_S_INFO_EMPLOYEE(B1228,"2019")</f>
        <v>1198</v>
      </c>
      <c r="Q1228" s="6">
        <f>[1]!EM_S_STM07_IS(B1228,"83","2019-12-31","1",1000000000)</f>
        <v>1.3110102401799999</v>
      </c>
      <c r="R1228" s="6">
        <f>[1]!EM_S_FA_YOY_OR(B1228,"2019-12-31")</f>
        <v>9.7550149173000005</v>
      </c>
      <c r="S1228" s="6">
        <f>[1]!EM_S_FA_YOY_OR(B1228,"2020-12-31")</f>
        <v>28.8542080074</v>
      </c>
      <c r="T1228" s="6">
        <f>[1]!EM_S_FA_YOY_OR(B1228,"2021-12-31")</f>
        <v>40.336586794500001</v>
      </c>
      <c r="U1228" s="6">
        <f>[1]!EM_S_FA_YOY_OR(B1228,"2022-12-31")</f>
        <v>-10.2589511057</v>
      </c>
      <c r="V1228" s="7">
        <f t="shared" si="116"/>
        <v>19.643947898733334</v>
      </c>
      <c r="W1228" s="8">
        <f t="shared" si="117"/>
        <v>26.525436514874098</v>
      </c>
      <c r="X1228" s="6">
        <f>[1]!EM_S_FA_YOY_NETPROFIT(B1228,"2019-12-31")</f>
        <v>12.2439197122</v>
      </c>
      <c r="Y1228" s="6">
        <f>[1]!EM_S_FA_YOY_NETPROFIT(B1228,"2020-12-31")</f>
        <v>17.146993799600001</v>
      </c>
      <c r="Z1228" s="6">
        <f>[1]!EM_S_FA_YOY_NETPROFIT(B1228,"2021-12-31")</f>
        <v>46.751401074900002</v>
      </c>
      <c r="AA1228" s="6">
        <f>[1]!EM_S_FA_YOY_NETPROFIT(B1228,"2022-12-31")</f>
        <v>-8.1927140210000005</v>
      </c>
      <c r="AB1228" s="7">
        <f t="shared" si="118"/>
        <v>18.568560284499998</v>
      </c>
      <c r="AC1228" s="8">
        <f t="shared" si="119"/>
        <v>27.499628804242427</v>
      </c>
    </row>
    <row r="1229" spans="1:29" ht="16.5" x14ac:dyDescent="0.45">
      <c r="A1229" s="9">
        <v>1309</v>
      </c>
      <c r="B1229" s="5" t="s">
        <v>4436</v>
      </c>
      <c r="C1229" s="5" t="s">
        <v>4437</v>
      </c>
      <c r="D1229" s="5" t="s">
        <v>4438</v>
      </c>
      <c r="E1229" s="5" t="s">
        <v>7</v>
      </c>
      <c r="F1229" s="5" t="s">
        <v>11753</v>
      </c>
      <c r="G1229" s="5">
        <v>3</v>
      </c>
      <c r="H1229" s="5">
        <v>3</v>
      </c>
      <c r="I1229" s="5">
        <f t="shared" si="114"/>
        <v>4</v>
      </c>
      <c r="J1229" s="5">
        <f t="shared" si="115"/>
        <v>7</v>
      </c>
      <c r="K1229" s="5"/>
      <c r="L1229" s="5"/>
      <c r="M1229" s="5"/>
      <c r="N1229" s="5"/>
      <c r="O1229" s="5" t="s">
        <v>4435</v>
      </c>
      <c r="P1229" s="6">
        <f>[1]!EM_S_INFO_EMPLOYEE(B1229,"2019")</f>
        <v>1009</v>
      </c>
      <c r="Q1229" s="6">
        <f>[1]!EM_S_STM07_IS(B1229,"83","2019-12-31","1",1000000000)</f>
        <v>0.63604401230999996</v>
      </c>
      <c r="R1229" s="6">
        <f>[1]!EM_S_FA_YOY_OR(B1229,"2019-12-31")</f>
        <v>4.3036168528000003</v>
      </c>
      <c r="S1229" s="6">
        <f>[1]!EM_S_FA_YOY_OR(B1229,"2020-12-31")</f>
        <v>23.952763203699998</v>
      </c>
      <c r="T1229" s="6">
        <f>[1]!EM_S_FA_YOY_OR(B1229,"2021-12-31")</f>
        <v>27.316158035499999</v>
      </c>
      <c r="U1229" s="6">
        <f>[1]!EM_S_FA_YOY_OR(B1229,"2022-12-31")</f>
        <v>-3.2949551689000001</v>
      </c>
      <c r="V1229" s="7">
        <f t="shared" si="116"/>
        <v>15.991322023433332</v>
      </c>
      <c r="W1229" s="8">
        <f t="shared" si="117"/>
        <v>16.786854147018804</v>
      </c>
      <c r="X1229" s="6">
        <f>[1]!EM_S_FA_YOY_NETPROFIT(B1229,"2019-12-31")</f>
        <v>686.89822242570006</v>
      </c>
      <c r="Y1229" s="6">
        <f>[1]!EM_S_FA_YOY_NETPROFIT(B1229,"2020-12-31")</f>
        <v>126.20663531930001</v>
      </c>
      <c r="Z1229" s="6">
        <f>[1]!EM_S_FA_YOY_NETPROFIT(B1229,"2021-12-31")</f>
        <v>27.830328956799999</v>
      </c>
      <c r="AA1229" s="6">
        <f>[1]!EM_S_FA_YOY_NETPROFIT(B1229,"2022-12-31")</f>
        <v>21.171514047900001</v>
      </c>
      <c r="AB1229" s="7">
        <f t="shared" si="118"/>
        <v>58.402826107999999</v>
      </c>
      <c r="AC1229" s="8">
        <f t="shared" si="119"/>
        <v>58.814134029751102</v>
      </c>
    </row>
    <row r="1230" spans="1:29" ht="16.5" x14ac:dyDescent="0.45">
      <c r="A1230" s="9">
        <v>1310</v>
      </c>
      <c r="B1230" s="5" t="s">
        <v>4439</v>
      </c>
      <c r="C1230" s="5" t="s">
        <v>4440</v>
      </c>
      <c r="D1230" s="5" t="s">
        <v>4441</v>
      </c>
      <c r="E1230" s="5" t="s">
        <v>240</v>
      </c>
      <c r="F1230" s="5" t="s">
        <v>11775</v>
      </c>
      <c r="G1230" s="5">
        <v>26</v>
      </c>
      <c r="H1230" s="5">
        <v>2</v>
      </c>
      <c r="I1230" s="5">
        <f t="shared" si="114"/>
        <v>3</v>
      </c>
      <c r="J1230" s="5">
        <f t="shared" si="115"/>
        <v>3</v>
      </c>
      <c r="K1230" s="5"/>
      <c r="L1230" s="5"/>
      <c r="M1230" s="5"/>
      <c r="N1230" s="5"/>
      <c r="O1230" s="5" t="s">
        <v>4442</v>
      </c>
      <c r="P1230" s="6">
        <f>[1]!EM_S_INFO_EMPLOYEE(B1230,"2019")</f>
        <v>689</v>
      </c>
      <c r="Q1230" s="6">
        <f>[1]!EM_S_STM07_IS(B1230,"83","2019-12-31","1",1000000000)</f>
        <v>0.42344778660999999</v>
      </c>
      <c r="R1230" s="6">
        <f>[1]!EM_S_FA_YOY_OR(B1230,"2019-12-31")</f>
        <v>50.968220257799999</v>
      </c>
      <c r="S1230" s="6">
        <f>[1]!EM_S_FA_YOY_OR(B1230,"2020-12-31")</f>
        <v>-49.719184274299998</v>
      </c>
      <c r="T1230" s="6">
        <f>[1]!EM_S_FA_YOY_OR(B1230,"2021-12-31")</f>
        <v>-32.169091759700002</v>
      </c>
      <c r="U1230" s="6">
        <f>[1]!EM_S_FA_YOY_OR(B1230,"2022-12-31")</f>
        <v>3.6457088928000001</v>
      </c>
      <c r="V1230" s="7">
        <f t="shared" si="116"/>
        <v>-26.080855713733332</v>
      </c>
      <c r="W1230" s="8">
        <f t="shared" si="117"/>
        <v>27.198399204687675</v>
      </c>
      <c r="X1230" s="6">
        <f>[1]!EM_S_FA_YOY_NETPROFIT(B1230,"2019-12-31")</f>
        <v>-43.9396226629</v>
      </c>
      <c r="Y1230" s="6">
        <f>[1]!EM_S_FA_YOY_NETPROFIT(B1230,"2020-12-31")</f>
        <v>14.309048742</v>
      </c>
      <c r="Z1230" s="6">
        <f>[1]!EM_S_FA_YOY_NETPROFIT(B1230,"2021-12-31")</f>
        <v>-65.3660287668</v>
      </c>
      <c r="AA1230" s="6">
        <f>[1]!EM_S_FA_YOY_NETPROFIT(B1230,"2022-12-31")</f>
        <v>652.41192880100004</v>
      </c>
      <c r="AB1230" s="7">
        <f t="shared" si="118"/>
        <v>200.45164959206667</v>
      </c>
      <c r="AC1230" s="8">
        <f t="shared" si="119"/>
        <v>393.43118836839955</v>
      </c>
    </row>
    <row r="1231" spans="1:29" ht="16.5" x14ac:dyDescent="0.45">
      <c r="A1231" s="9">
        <v>1311</v>
      </c>
      <c r="B1231" s="5" t="s">
        <v>4443</v>
      </c>
      <c r="C1231" s="5" t="s">
        <v>4444</v>
      </c>
      <c r="D1231" s="5" t="s">
        <v>4445</v>
      </c>
      <c r="E1231" s="5" t="s">
        <v>7</v>
      </c>
      <c r="F1231" s="5" t="s">
        <v>11756</v>
      </c>
      <c r="G1231" s="5">
        <v>6</v>
      </c>
      <c r="H1231" s="5">
        <v>2</v>
      </c>
      <c r="I1231" s="5">
        <f t="shared" si="114"/>
        <v>2</v>
      </c>
      <c r="J1231" s="5">
        <f t="shared" si="115"/>
        <v>11</v>
      </c>
      <c r="K1231" s="5"/>
      <c r="L1231" s="5"/>
      <c r="M1231" s="5"/>
      <c r="N1231" s="5"/>
      <c r="O1231" s="5" t="s">
        <v>4442</v>
      </c>
      <c r="P1231" s="6">
        <f>[1]!EM_S_INFO_EMPLOYEE(B1231,"2019")</f>
        <v>1981</v>
      </c>
      <c r="Q1231" s="6">
        <f>[1]!EM_S_STM07_IS(B1231,"83","2019-12-31","1",1000000000)</f>
        <v>1.3375448618000001</v>
      </c>
      <c r="R1231" s="6">
        <f>[1]!EM_S_FA_YOY_OR(B1231,"2019-12-31")</f>
        <v>24.9629370818</v>
      </c>
      <c r="S1231" s="6">
        <f>[1]!EM_S_FA_YOY_OR(B1231,"2020-12-31")</f>
        <v>27.347935155399998</v>
      </c>
      <c r="T1231" s="6">
        <f>[1]!EM_S_FA_YOY_OR(B1231,"2021-12-31")</f>
        <v>30.8151308594</v>
      </c>
      <c r="U1231" s="6">
        <f>[1]!EM_S_FA_YOY_OR(B1231,"2022-12-31")</f>
        <v>31.189053582900002</v>
      </c>
      <c r="V1231" s="7">
        <f t="shared" si="116"/>
        <v>29.784039865899999</v>
      </c>
      <c r="W1231" s="8">
        <f t="shared" si="117"/>
        <v>2.1179964993308267</v>
      </c>
      <c r="X1231" s="6">
        <f>[1]!EM_S_FA_YOY_NETPROFIT(B1231,"2019-12-31")</f>
        <v>44.782957140400001</v>
      </c>
      <c r="Y1231" s="6">
        <f>[1]!EM_S_FA_YOY_NETPROFIT(B1231,"2020-12-31")</f>
        <v>14.9154686137</v>
      </c>
      <c r="Z1231" s="6">
        <f>[1]!EM_S_FA_YOY_NETPROFIT(B1231,"2021-12-31")</f>
        <v>10.0599344277</v>
      </c>
      <c r="AA1231" s="6">
        <f>[1]!EM_S_FA_YOY_NETPROFIT(B1231,"2022-12-31")</f>
        <v>39.479766539499998</v>
      </c>
      <c r="AB1231" s="7">
        <f t="shared" si="118"/>
        <v>21.485056526966662</v>
      </c>
      <c r="AC1231" s="8">
        <f t="shared" si="119"/>
        <v>15.771849745170321</v>
      </c>
    </row>
    <row r="1232" spans="1:29" ht="16.5" x14ac:dyDescent="0.45">
      <c r="A1232" s="9">
        <v>1312</v>
      </c>
      <c r="B1232" s="5" t="s">
        <v>4446</v>
      </c>
      <c r="C1232" s="5" t="s">
        <v>4447</v>
      </c>
      <c r="D1232" s="5" t="s">
        <v>4448</v>
      </c>
      <c r="E1232" s="5" t="s">
        <v>288</v>
      </c>
      <c r="F1232" s="5" t="s">
        <v>11773</v>
      </c>
      <c r="G1232" s="5">
        <v>24</v>
      </c>
      <c r="H1232" s="5">
        <v>2</v>
      </c>
      <c r="I1232" s="5">
        <f t="shared" si="114"/>
        <v>1</v>
      </c>
      <c r="J1232" s="5">
        <f t="shared" si="115"/>
        <v>11</v>
      </c>
      <c r="K1232" s="5"/>
      <c r="L1232" s="5"/>
      <c r="M1232" s="5"/>
      <c r="N1232" s="5"/>
      <c r="O1232" s="5" t="s">
        <v>4449</v>
      </c>
      <c r="P1232" s="6">
        <f>[1]!EM_S_INFO_EMPLOYEE(B1232,"2019")</f>
        <v>1000</v>
      </c>
      <c r="Q1232" s="6">
        <f>[1]!EM_S_STM07_IS(B1232,"83","2019-12-31","1",1000000000)</f>
        <v>2.7354408021599999</v>
      </c>
      <c r="R1232" s="6">
        <f>[1]!EM_S_FA_YOY_OR(B1232,"2019-12-31")</f>
        <v>100.7614013889</v>
      </c>
      <c r="S1232" s="6">
        <f>[1]!EM_S_FA_YOY_OR(B1232,"2020-12-31")</f>
        <v>61.667919236899998</v>
      </c>
      <c r="T1232" s="6">
        <f>[1]!EM_S_FA_YOY_OR(B1232,"2021-12-31")</f>
        <v>-3.6449224156</v>
      </c>
      <c r="U1232" s="6">
        <f>[1]!EM_S_FA_YOY_OR(B1232,"2022-12-31")</f>
        <v>6.2086085149999999</v>
      </c>
      <c r="V1232" s="7">
        <f t="shared" si="116"/>
        <v>21.410535112099996</v>
      </c>
      <c r="W1232" s="8">
        <f t="shared" si="117"/>
        <v>35.210307445105428</v>
      </c>
      <c r="X1232" s="6">
        <f>[1]!EM_S_FA_YOY_NETPROFIT(B1232,"2019-12-31")</f>
        <v>42.813787789800003</v>
      </c>
      <c r="Y1232" s="6">
        <f>[1]!EM_S_FA_YOY_NETPROFIT(B1232,"2020-12-31")</f>
        <v>389.1034711172</v>
      </c>
      <c r="Z1232" s="6">
        <f>[1]!EM_S_FA_YOY_NETPROFIT(B1232,"2021-12-31")</f>
        <v>-71.560444468200004</v>
      </c>
      <c r="AA1232" s="6">
        <f>[1]!EM_S_FA_YOY_NETPROFIT(B1232,"2022-12-31")</f>
        <v>-32.718195913199999</v>
      </c>
      <c r="AB1232" s="7">
        <f t="shared" si="118"/>
        <v>94.941610245266659</v>
      </c>
      <c r="AC1232" s="8">
        <f t="shared" si="119"/>
        <v>255.49086160160618</v>
      </c>
    </row>
    <row r="1233" spans="1:29" ht="16.5" x14ac:dyDescent="0.45">
      <c r="A1233" s="9">
        <v>1313</v>
      </c>
      <c r="B1233" s="5" t="s">
        <v>4450</v>
      </c>
      <c r="C1233" s="5" t="s">
        <v>4451</v>
      </c>
      <c r="D1233" s="5" t="s">
        <v>4452</v>
      </c>
      <c r="E1233" s="5" t="s">
        <v>120</v>
      </c>
      <c r="F1233" s="5" t="s">
        <v>8</v>
      </c>
      <c r="G1233" s="5">
        <v>1</v>
      </c>
      <c r="H1233" s="5">
        <v>3</v>
      </c>
      <c r="I1233" s="5">
        <f t="shared" si="114"/>
        <v>3</v>
      </c>
      <c r="J1233" s="5">
        <f t="shared" si="115"/>
        <v>1</v>
      </c>
      <c r="K1233" s="5"/>
      <c r="L1233" s="5"/>
      <c r="M1233" s="5"/>
      <c r="N1233" s="5"/>
      <c r="O1233" s="5" t="s">
        <v>4453</v>
      </c>
      <c r="P1233" s="6">
        <f>[1]!EM_S_INFO_EMPLOYEE(B1233,"2019")</f>
        <v>2223</v>
      </c>
      <c r="Q1233" s="6">
        <f>[1]!EM_S_STM07_IS(B1233,"83","2019-12-31","1",1000000000)</f>
        <v>3.8528445961900002</v>
      </c>
      <c r="R1233" s="6">
        <f>[1]!EM_S_FA_YOY_OR(B1233,"2019-12-31")</f>
        <v>28.4818669643</v>
      </c>
      <c r="S1233" s="6">
        <f>[1]!EM_S_FA_YOY_OR(B1233,"2020-12-31")</f>
        <v>8.8725988439000005</v>
      </c>
      <c r="T1233" s="6">
        <f>[1]!EM_S_FA_YOY_OR(B1233,"2021-12-31")</f>
        <v>10.053050149800001</v>
      </c>
      <c r="U1233" s="6">
        <f>[1]!EM_S_FA_YOY_OR(B1233,"2022-12-31")</f>
        <v>4.5703564965999997</v>
      </c>
      <c r="V1233" s="7">
        <f t="shared" si="116"/>
        <v>7.8320018301000003</v>
      </c>
      <c r="W1233" s="8">
        <f t="shared" si="117"/>
        <v>2.8856739303942511</v>
      </c>
      <c r="X1233" s="6">
        <f>[1]!EM_S_FA_YOY_NETPROFIT(B1233,"2019-12-31")</f>
        <v>14.6322173951</v>
      </c>
      <c r="Y1233" s="6">
        <f>[1]!EM_S_FA_YOY_NETPROFIT(B1233,"2020-12-31")</f>
        <v>6.2115854213999997</v>
      </c>
      <c r="Z1233" s="6">
        <f>[1]!EM_S_FA_YOY_NETPROFIT(B1233,"2021-12-31")</f>
        <v>34.244811761699999</v>
      </c>
      <c r="AA1233" s="6">
        <f>[1]!EM_S_FA_YOY_NETPROFIT(B1233,"2022-12-31")</f>
        <v>27.088451643399999</v>
      </c>
      <c r="AB1233" s="7">
        <f t="shared" si="118"/>
        <v>22.514949608833334</v>
      </c>
      <c r="AC1233" s="8">
        <f t="shared" si="119"/>
        <v>14.565477520725553</v>
      </c>
    </row>
    <row r="1234" spans="1:29" ht="16.5" x14ac:dyDescent="0.45">
      <c r="A1234" s="9">
        <v>1314</v>
      </c>
      <c r="B1234" s="5" t="s">
        <v>4454</v>
      </c>
      <c r="C1234" s="5" t="s">
        <v>4455</v>
      </c>
      <c r="D1234" s="5" t="s">
        <v>4456</v>
      </c>
      <c r="E1234" s="5" t="s">
        <v>259</v>
      </c>
      <c r="F1234" s="5" t="s">
        <v>11778</v>
      </c>
      <c r="G1234" s="5">
        <v>29</v>
      </c>
      <c r="H1234" s="5">
        <v>3</v>
      </c>
      <c r="I1234" s="5">
        <f t="shared" si="114"/>
        <v>3</v>
      </c>
      <c r="J1234" s="5">
        <f t="shared" si="115"/>
        <v>5</v>
      </c>
      <c r="K1234" s="5"/>
      <c r="L1234" s="5"/>
      <c r="M1234" s="5"/>
      <c r="N1234" s="5"/>
      <c r="O1234" s="5" t="s">
        <v>4457</v>
      </c>
      <c r="P1234" s="6">
        <f>[1]!EM_S_INFO_EMPLOYEE(B1234,"2019")</f>
        <v>2256</v>
      </c>
      <c r="Q1234" s="6">
        <f>[1]!EM_S_STM07_IS(B1234,"83","2019-12-31","1",1000000000)</f>
        <v>7.7057769751</v>
      </c>
      <c r="R1234" s="6">
        <f>[1]!EM_S_FA_YOY_OR(B1234,"2019-12-31")</f>
        <v>50.5610082201</v>
      </c>
      <c r="S1234" s="6">
        <f>[1]!EM_S_FA_YOY_OR(B1234,"2020-12-31")</f>
        <v>14.6718465753</v>
      </c>
      <c r="T1234" s="6">
        <f>[1]!EM_S_FA_YOY_OR(B1234,"2021-12-31")</f>
        <v>-5.5917624296000001</v>
      </c>
      <c r="U1234" s="6">
        <f>[1]!EM_S_FA_YOY_OR(B1234,"2022-12-31")</f>
        <v>13.3047570643</v>
      </c>
      <c r="V1234" s="7">
        <f t="shared" si="116"/>
        <v>7.4616137366666662</v>
      </c>
      <c r="W1234" s="8">
        <f t="shared" si="117"/>
        <v>11.325202224963384</v>
      </c>
      <c r="X1234" s="6">
        <f>[1]!EM_S_FA_YOY_NETPROFIT(B1234,"2019-12-31")</f>
        <v>-6.1715002745999996</v>
      </c>
      <c r="Y1234" s="6">
        <f>[1]!EM_S_FA_YOY_NETPROFIT(B1234,"2020-12-31")</f>
        <v>-0.63097512769999997</v>
      </c>
      <c r="Z1234" s="6">
        <f>[1]!EM_S_FA_YOY_NETPROFIT(B1234,"2021-12-31")</f>
        <v>-252.9872541556</v>
      </c>
      <c r="AA1234" s="6">
        <f>[1]!EM_S_FA_YOY_NETPROFIT(B1234,"2022-12-31")</f>
        <v>150.6641995777</v>
      </c>
      <c r="AB1234" s="7">
        <f t="shared" si="118"/>
        <v>-34.318009901866667</v>
      </c>
      <c r="AC1234" s="8">
        <f t="shared" si="119"/>
        <v>203.92335878745854</v>
      </c>
    </row>
    <row r="1235" spans="1:29" ht="16.5" x14ac:dyDescent="0.45">
      <c r="A1235" s="9">
        <v>1315</v>
      </c>
      <c r="B1235" s="5" t="s">
        <v>4458</v>
      </c>
      <c r="C1235" s="5" t="s">
        <v>4459</v>
      </c>
      <c r="D1235" s="5" t="s">
        <v>4460</v>
      </c>
      <c r="E1235" s="5" t="s">
        <v>240</v>
      </c>
      <c r="F1235" s="5" t="s">
        <v>11762</v>
      </c>
      <c r="G1235" s="5">
        <v>13</v>
      </c>
      <c r="H1235" s="5">
        <v>2</v>
      </c>
      <c r="I1235" s="5">
        <f t="shared" si="114"/>
        <v>4</v>
      </c>
      <c r="J1235" s="5">
        <f t="shared" si="115"/>
        <v>7</v>
      </c>
      <c r="K1235" s="5"/>
      <c r="L1235" s="5"/>
      <c r="M1235" s="5"/>
      <c r="N1235" s="5"/>
      <c r="O1235" s="5" t="s">
        <v>4461</v>
      </c>
      <c r="P1235" s="6">
        <f>[1]!EM_S_INFO_EMPLOYEE(B1235,"2019")</f>
        <v>4890</v>
      </c>
      <c r="Q1235" s="6">
        <f>[1]!EM_S_STM07_IS(B1235,"83","2019-12-31","1",1000000000)</f>
        <v>17.052701667819999</v>
      </c>
      <c r="R1235" s="6">
        <f>[1]!EM_S_FA_YOY_OR(B1235,"2019-12-31")</f>
        <v>0.40634184229999998</v>
      </c>
      <c r="S1235" s="6">
        <f>[1]!EM_S_FA_YOY_OR(B1235,"2020-12-31")</f>
        <v>0.44927575580000001</v>
      </c>
      <c r="T1235" s="6">
        <f>[1]!EM_S_FA_YOY_OR(B1235,"2021-12-31")</f>
        <v>23.914536966299998</v>
      </c>
      <c r="U1235" s="6">
        <f>[1]!EM_S_FA_YOY_OR(B1235,"2022-12-31")</f>
        <v>-1.1092522885</v>
      </c>
      <c r="V1235" s="7">
        <f t="shared" si="116"/>
        <v>7.751520144533333</v>
      </c>
      <c r="W1235" s="8">
        <f t="shared" si="117"/>
        <v>14.019257719357025</v>
      </c>
      <c r="X1235" s="6">
        <f>[1]!EM_S_FA_YOY_NETPROFIT(B1235,"2019-12-31")</f>
        <v>51.953364663800002</v>
      </c>
      <c r="Y1235" s="6">
        <f>[1]!EM_S_FA_YOY_NETPROFIT(B1235,"2020-12-31")</f>
        <v>18.5782189456</v>
      </c>
      <c r="Z1235" s="6">
        <f>[1]!EM_S_FA_YOY_NETPROFIT(B1235,"2021-12-31")</f>
        <v>-10.897005314699999</v>
      </c>
      <c r="AA1235" s="6">
        <f>[1]!EM_S_FA_YOY_NETPROFIT(B1235,"2022-12-31")</f>
        <v>24.497200852999999</v>
      </c>
      <c r="AB1235" s="7">
        <f t="shared" si="118"/>
        <v>10.7261381613</v>
      </c>
      <c r="AC1235" s="8">
        <f t="shared" si="119"/>
        <v>18.958608520743105</v>
      </c>
    </row>
    <row r="1236" spans="1:29" ht="16.5" x14ac:dyDescent="0.45">
      <c r="A1236" s="9">
        <v>1316</v>
      </c>
      <c r="B1236" s="5" t="s">
        <v>4462</v>
      </c>
      <c r="C1236" s="5" t="s">
        <v>4463</v>
      </c>
      <c r="D1236" s="5" t="s">
        <v>4464</v>
      </c>
      <c r="E1236" s="5" t="s">
        <v>240</v>
      </c>
      <c r="F1236" s="5" t="s">
        <v>11768</v>
      </c>
      <c r="G1236" s="5">
        <v>19</v>
      </c>
      <c r="H1236" s="5">
        <v>2</v>
      </c>
      <c r="I1236" s="5">
        <f t="shared" si="114"/>
        <v>2</v>
      </c>
      <c r="J1236" s="5">
        <f t="shared" si="115"/>
        <v>4</v>
      </c>
      <c r="K1236" s="5"/>
      <c r="L1236" s="5"/>
      <c r="M1236" s="5"/>
      <c r="N1236" s="5"/>
      <c r="O1236" s="5" t="s">
        <v>4461</v>
      </c>
      <c r="P1236" s="6">
        <f>[1]!EM_S_INFO_EMPLOYEE(B1236,"2019")</f>
        <v>940</v>
      </c>
      <c r="Q1236" s="6">
        <f>[1]!EM_S_STM07_IS(B1236,"83","2019-12-31","1",1000000000)</f>
        <v>1.47978536358</v>
      </c>
      <c r="R1236" s="6">
        <f>[1]!EM_S_FA_YOY_OR(B1236,"2019-12-31")</f>
        <v>-11.662792721700001</v>
      </c>
      <c r="S1236" s="6">
        <f>[1]!EM_S_FA_YOY_OR(B1236,"2020-12-31")</f>
        <v>-12.7975726967</v>
      </c>
      <c r="T1236" s="6">
        <f>[1]!EM_S_FA_YOY_OR(B1236,"2021-12-31")</f>
        <v>18.133190469799999</v>
      </c>
      <c r="U1236" s="6">
        <f>[1]!EM_S_FA_YOY_OR(B1236,"2022-12-31")</f>
        <v>9.7843154940999995</v>
      </c>
      <c r="V1236" s="7">
        <f t="shared" si="116"/>
        <v>5.0399777557333332</v>
      </c>
      <c r="W1236" s="8">
        <f t="shared" si="117"/>
        <v>16.001861858774305</v>
      </c>
      <c r="X1236" s="6">
        <f>[1]!EM_S_FA_YOY_NETPROFIT(B1236,"2019-12-31")</f>
        <v>-44.698232359099997</v>
      </c>
      <c r="Y1236" s="6">
        <f>[1]!EM_S_FA_YOY_NETPROFIT(B1236,"2020-12-31")</f>
        <v>-37.474990641700003</v>
      </c>
      <c r="Z1236" s="6">
        <f>[1]!EM_S_FA_YOY_NETPROFIT(B1236,"2021-12-31")</f>
        <v>-38.874954391999999</v>
      </c>
      <c r="AA1236" s="6">
        <f>[1]!EM_S_FA_YOY_NETPROFIT(B1236,"2022-12-31")</f>
        <v>-266.71762372580002</v>
      </c>
      <c r="AB1236" s="7">
        <f t="shared" si="118"/>
        <v>-114.35585625316668</v>
      </c>
      <c r="AC1236" s="8">
        <f t="shared" si="119"/>
        <v>131.95101786331222</v>
      </c>
    </row>
    <row r="1237" spans="1:29" ht="16.5" x14ac:dyDescent="0.45">
      <c r="A1237" s="9">
        <v>1317</v>
      </c>
      <c r="B1237" s="5" t="s">
        <v>4465</v>
      </c>
      <c r="C1237" s="5" t="s">
        <v>4466</v>
      </c>
      <c r="D1237" s="5" t="s">
        <v>4467</v>
      </c>
      <c r="E1237" s="5" t="s">
        <v>263</v>
      </c>
      <c r="F1237" s="5" t="s">
        <v>11756</v>
      </c>
      <c r="G1237" s="5">
        <v>6</v>
      </c>
      <c r="H1237" s="5">
        <v>2</v>
      </c>
      <c r="I1237" s="5">
        <f t="shared" si="114"/>
        <v>2</v>
      </c>
      <c r="J1237" s="5">
        <f t="shared" si="115"/>
        <v>11</v>
      </c>
      <c r="K1237" s="5"/>
      <c r="L1237" s="5"/>
      <c r="M1237" s="5"/>
      <c r="N1237" s="5"/>
      <c r="O1237" s="5" t="s">
        <v>4468</v>
      </c>
      <c r="P1237" s="6">
        <f>[1]!EM_S_INFO_EMPLOYEE(B1237,"2019")</f>
        <v>421</v>
      </c>
      <c r="Q1237" s="6">
        <f>[1]!EM_S_STM07_IS(B1237,"83","2019-12-31","1",1000000000)</f>
        <v>0.39811657402</v>
      </c>
      <c r="R1237" s="6">
        <f>[1]!EM_S_FA_YOY_OR(B1237,"2019-12-31")</f>
        <v>12.741337402899999</v>
      </c>
      <c r="S1237" s="6">
        <f>[1]!EM_S_FA_YOY_OR(B1237,"2020-12-31")</f>
        <v>1.2717846053999999</v>
      </c>
      <c r="T1237" s="6">
        <f>[1]!EM_S_FA_YOY_OR(B1237,"2021-12-31")</f>
        <v>30.636522125599999</v>
      </c>
      <c r="U1237" s="6">
        <f>[1]!EM_S_FA_YOY_OR(B1237,"2022-12-31")</f>
        <v>85.637248011200001</v>
      </c>
      <c r="V1237" s="7">
        <f t="shared" si="116"/>
        <v>39.18185158073333</v>
      </c>
      <c r="W1237" s="8">
        <f t="shared" si="117"/>
        <v>42.826975675868383</v>
      </c>
      <c r="X1237" s="6">
        <f>[1]!EM_S_FA_YOY_NETPROFIT(B1237,"2019-12-31")</f>
        <v>10.813509590000001</v>
      </c>
      <c r="Y1237" s="6">
        <f>[1]!EM_S_FA_YOY_NETPROFIT(B1237,"2020-12-31")</f>
        <v>-32.6990694813</v>
      </c>
      <c r="Z1237" s="6">
        <f>[1]!EM_S_FA_YOY_NETPROFIT(B1237,"2021-12-31")</f>
        <v>67.541406641999998</v>
      </c>
      <c r="AA1237" s="6">
        <f>[1]!EM_S_FA_YOY_NETPROFIT(B1237,"2022-12-31")</f>
        <v>99.137365547599998</v>
      </c>
      <c r="AB1237" s="7">
        <f t="shared" si="118"/>
        <v>44.659900902766672</v>
      </c>
      <c r="AC1237" s="8">
        <f t="shared" si="119"/>
        <v>68.832288055485037</v>
      </c>
    </row>
    <row r="1238" spans="1:29" ht="16.5" x14ac:dyDescent="0.45">
      <c r="A1238" s="9">
        <v>1318</v>
      </c>
      <c r="B1238" s="5" t="s">
        <v>4469</v>
      </c>
      <c r="C1238" s="5" t="s">
        <v>4470</v>
      </c>
      <c r="D1238" s="5" t="s">
        <v>4471</v>
      </c>
      <c r="E1238" s="5" t="s">
        <v>7</v>
      </c>
      <c r="F1238" s="5" t="s">
        <v>11762</v>
      </c>
      <c r="G1238" s="5">
        <v>13</v>
      </c>
      <c r="H1238" s="5">
        <v>2</v>
      </c>
      <c r="I1238" s="5">
        <f t="shared" si="114"/>
        <v>4</v>
      </c>
      <c r="J1238" s="5">
        <f t="shared" si="115"/>
        <v>7</v>
      </c>
      <c r="K1238" s="5"/>
      <c r="L1238" s="5"/>
      <c r="M1238" s="5"/>
      <c r="N1238" s="5"/>
      <c r="O1238" s="5" t="s">
        <v>4472</v>
      </c>
      <c r="P1238" s="6">
        <f>[1]!EM_S_INFO_EMPLOYEE(B1238,"2019")</f>
        <v>5832</v>
      </c>
      <c r="Q1238" s="6">
        <f>[1]!EM_S_STM07_IS(B1238,"83","2019-12-31","1",1000000000)</f>
        <v>6.1959598191199996</v>
      </c>
      <c r="R1238" s="6">
        <f>[1]!EM_S_FA_YOY_OR(B1238,"2019-12-31")</f>
        <v>51.291068676400002</v>
      </c>
      <c r="S1238" s="6">
        <f>[1]!EM_S_FA_YOY_OR(B1238,"2020-12-31")</f>
        <v>71.096733632400003</v>
      </c>
      <c r="T1238" s="6">
        <f>[1]!EM_S_FA_YOY_OR(B1238,"2021-12-31")</f>
        <v>21.3123403735</v>
      </c>
      <c r="U1238" s="6">
        <f>[1]!EM_S_FA_YOY_OR(B1238,"2022-12-31")</f>
        <v>-34.537434234199999</v>
      </c>
      <c r="V1238" s="7">
        <f t="shared" si="116"/>
        <v>19.29054659056667</v>
      </c>
      <c r="W1238" s="8">
        <f t="shared" si="117"/>
        <v>52.846098179456803</v>
      </c>
      <c r="X1238" s="6">
        <f>[1]!EM_S_FA_YOY_NETPROFIT(B1238,"2019-12-31")</f>
        <v>11.863390512400001</v>
      </c>
      <c r="Y1238" s="6">
        <f>[1]!EM_S_FA_YOY_NETPROFIT(B1238,"2020-12-31")</f>
        <v>154.7725169098</v>
      </c>
      <c r="Z1238" s="6">
        <f>[1]!EM_S_FA_YOY_NETPROFIT(B1238,"2021-12-31")</f>
        <v>44.863448443000003</v>
      </c>
      <c r="AA1238" s="6">
        <f>[1]!EM_S_FA_YOY_NETPROFIT(B1238,"2022-12-31")</f>
        <v>-112.50064811839999</v>
      </c>
      <c r="AB1238" s="7">
        <f t="shared" si="118"/>
        <v>29.045105744800008</v>
      </c>
      <c r="AC1238" s="8">
        <f t="shared" si="119"/>
        <v>134.33689426340081</v>
      </c>
    </row>
    <row r="1239" spans="1:29" ht="16.5" x14ac:dyDescent="0.45">
      <c r="A1239" s="9">
        <v>1319</v>
      </c>
      <c r="B1239" s="5" t="s">
        <v>4473</v>
      </c>
      <c r="C1239" s="5" t="s">
        <v>4474</v>
      </c>
      <c r="D1239" s="5" t="s">
        <v>4475</v>
      </c>
      <c r="E1239" s="5" t="s">
        <v>240</v>
      </c>
      <c r="F1239" s="5" t="s">
        <v>11775</v>
      </c>
      <c r="G1239" s="5">
        <v>26</v>
      </c>
      <c r="H1239" s="5">
        <v>2</v>
      </c>
      <c r="I1239" s="5">
        <f t="shared" si="114"/>
        <v>3</v>
      </c>
      <c r="J1239" s="5">
        <f t="shared" si="115"/>
        <v>3</v>
      </c>
      <c r="K1239" s="5"/>
      <c r="L1239" s="5"/>
      <c r="M1239" s="5"/>
      <c r="N1239" s="5"/>
      <c r="O1239" s="5" t="s">
        <v>4476</v>
      </c>
      <c r="P1239" s="6">
        <f>[1]!EM_S_INFO_EMPLOYEE(B1239,"2019")</f>
        <v>1159</v>
      </c>
      <c r="Q1239" s="6">
        <f>[1]!EM_S_STM07_IS(B1239,"83","2019-12-31","1",1000000000)</f>
        <v>1.1703912779600001</v>
      </c>
      <c r="R1239" s="6">
        <f>[1]!EM_S_FA_YOY_OR(B1239,"2019-12-31")</f>
        <v>42.912515874699999</v>
      </c>
      <c r="S1239" s="6">
        <f>[1]!EM_S_FA_YOY_OR(B1239,"2020-12-31")</f>
        <v>13.8237152187</v>
      </c>
      <c r="T1239" s="6">
        <f>[1]!EM_S_FA_YOY_OR(B1239,"2021-12-31")</f>
        <v>37.3343554908</v>
      </c>
      <c r="U1239" s="6">
        <f>[1]!EM_S_FA_YOY_OR(B1239,"2022-12-31")</f>
        <v>5.7420092529</v>
      </c>
      <c r="V1239" s="7">
        <f t="shared" si="116"/>
        <v>18.966693320800001</v>
      </c>
      <c r="W1239" s="8">
        <f t="shared" si="117"/>
        <v>16.412091671168813</v>
      </c>
      <c r="X1239" s="6">
        <f>[1]!EM_S_FA_YOY_NETPROFIT(B1239,"2019-12-31")</f>
        <v>85.864401879300004</v>
      </c>
      <c r="Y1239" s="6">
        <f>[1]!EM_S_FA_YOY_NETPROFIT(B1239,"2020-12-31")</f>
        <v>-10.233095175700001</v>
      </c>
      <c r="Z1239" s="6">
        <f>[1]!EM_S_FA_YOY_NETPROFIT(B1239,"2021-12-31")</f>
        <v>-52.462180372799999</v>
      </c>
      <c r="AA1239" s="6">
        <f>[1]!EM_S_FA_YOY_NETPROFIT(B1239,"2022-12-31")</f>
        <v>-229.5352110513</v>
      </c>
      <c r="AB1239" s="7">
        <f t="shared" si="118"/>
        <v>-97.410162199933325</v>
      </c>
      <c r="AC1239" s="8">
        <f t="shared" si="119"/>
        <v>116.35546961629267</v>
      </c>
    </row>
    <row r="1240" spans="1:29" ht="16.5" x14ac:dyDescent="0.45">
      <c r="A1240" s="9">
        <v>1320</v>
      </c>
      <c r="B1240" s="5" t="s">
        <v>4477</v>
      </c>
      <c r="C1240" s="5" t="s">
        <v>4478</v>
      </c>
      <c r="D1240" s="5" t="s">
        <v>4479</v>
      </c>
      <c r="E1240" s="5" t="s">
        <v>263</v>
      </c>
      <c r="F1240" s="5" t="s">
        <v>11778</v>
      </c>
      <c r="G1240" s="5">
        <v>29</v>
      </c>
      <c r="H1240" s="5">
        <v>3</v>
      </c>
      <c r="I1240" s="5">
        <f t="shared" si="114"/>
        <v>3</v>
      </c>
      <c r="J1240" s="5">
        <f t="shared" si="115"/>
        <v>5</v>
      </c>
      <c r="K1240" s="5"/>
      <c r="L1240" s="5"/>
      <c r="M1240" s="5"/>
      <c r="N1240" s="5"/>
      <c r="O1240" s="5" t="s">
        <v>4480</v>
      </c>
      <c r="P1240" s="6">
        <f>[1]!EM_S_INFO_EMPLOYEE(B1240,"2019")</f>
        <v>2471</v>
      </c>
      <c r="Q1240" s="6">
        <f>[1]!EM_S_STM07_IS(B1240,"83","2019-12-31","1",1000000000)</f>
        <v>1.3992750409800001</v>
      </c>
      <c r="R1240" s="6">
        <f>[1]!EM_S_FA_YOY_OR(B1240,"2019-12-31")</f>
        <v>26.339222613499999</v>
      </c>
      <c r="S1240" s="6">
        <f>[1]!EM_S_FA_YOY_OR(B1240,"2020-12-31")</f>
        <v>39.990454325400002</v>
      </c>
      <c r="T1240" s="6">
        <f>[1]!EM_S_FA_YOY_OR(B1240,"2021-12-31")</f>
        <v>16.471530213499999</v>
      </c>
      <c r="U1240" s="6">
        <f>[1]!EM_S_FA_YOY_OR(B1240,"2022-12-31")</f>
        <v>26.825114991100001</v>
      </c>
      <c r="V1240" s="7">
        <f t="shared" si="116"/>
        <v>27.762366510000003</v>
      </c>
      <c r="W1240" s="8">
        <f t="shared" si="117"/>
        <v>11.787441543973307</v>
      </c>
      <c r="X1240" s="6">
        <f>[1]!EM_S_FA_YOY_NETPROFIT(B1240,"2019-12-31")</f>
        <v>79.180924379100006</v>
      </c>
      <c r="Y1240" s="6">
        <f>[1]!EM_S_FA_YOY_NETPROFIT(B1240,"2020-12-31")</f>
        <v>89.730067931600004</v>
      </c>
      <c r="Z1240" s="6">
        <f>[1]!EM_S_FA_YOY_NETPROFIT(B1240,"2021-12-31")</f>
        <v>-36.245354692900001</v>
      </c>
      <c r="AA1240" s="6">
        <f>[1]!EM_S_FA_YOY_NETPROFIT(B1240,"2022-12-31")</f>
        <v>95.554363072499996</v>
      </c>
      <c r="AB1240" s="7">
        <f t="shared" si="118"/>
        <v>49.679692103733338</v>
      </c>
      <c r="AC1240" s="8">
        <f t="shared" si="119"/>
        <v>74.470234682890577</v>
      </c>
    </row>
    <row r="1241" spans="1:29" ht="16.5" x14ac:dyDescent="0.45">
      <c r="A1241" s="9">
        <v>1321</v>
      </c>
      <c r="B1241" s="5" t="s">
        <v>4481</v>
      </c>
      <c r="C1241" s="5" t="s">
        <v>4482</v>
      </c>
      <c r="D1241" s="5" t="s">
        <v>4483</v>
      </c>
      <c r="E1241" s="5" t="s">
        <v>263</v>
      </c>
      <c r="F1241" s="5" t="s">
        <v>58</v>
      </c>
      <c r="G1241" s="5">
        <v>10</v>
      </c>
      <c r="H1241" s="5">
        <v>2</v>
      </c>
      <c r="I1241" s="5">
        <f t="shared" si="114"/>
        <v>3</v>
      </c>
      <c r="J1241" s="5">
        <f t="shared" si="115"/>
        <v>3</v>
      </c>
      <c r="K1241" s="5"/>
      <c r="L1241" s="5"/>
      <c r="M1241" s="5"/>
      <c r="N1241" s="5"/>
      <c r="O1241" s="5" t="s">
        <v>4484</v>
      </c>
      <c r="P1241" s="6">
        <f>[1]!EM_S_INFO_EMPLOYEE(B1241,"2019")</f>
        <v>1492</v>
      </c>
      <c r="Q1241" s="6">
        <f>[1]!EM_S_STM07_IS(B1241,"83","2019-12-31","1",1000000000)</f>
        <v>0.63100568719000005</v>
      </c>
      <c r="R1241" s="6">
        <f>[1]!EM_S_FA_YOY_OR(B1241,"2019-12-31")</f>
        <v>-20.222509156600001</v>
      </c>
      <c r="S1241" s="6">
        <f>[1]!EM_S_FA_YOY_OR(B1241,"2020-12-31")</f>
        <v>-33.7701333722</v>
      </c>
      <c r="T1241" s="6">
        <f>[1]!EM_S_FA_YOY_OR(B1241,"2021-12-31")</f>
        <v>38.002420751499997</v>
      </c>
      <c r="U1241" s="6">
        <f>[1]!EM_S_FA_YOY_OR(B1241,"2022-12-31")</f>
        <v>-34.233620001299997</v>
      </c>
      <c r="V1241" s="7">
        <f t="shared" si="116"/>
        <v>-10.000444207333333</v>
      </c>
      <c r="W1241" s="8">
        <f t="shared" si="117"/>
        <v>41.57234643553128</v>
      </c>
      <c r="X1241" s="6">
        <f>[1]!EM_S_FA_YOY_NETPROFIT(B1241,"2019-12-31")</f>
        <v>113.61280880060001</v>
      </c>
      <c r="Y1241" s="6">
        <f>[1]!EM_S_FA_YOY_NETPROFIT(B1241,"2020-12-31")</f>
        <v>-3743.0583218338002</v>
      </c>
      <c r="Z1241" s="6">
        <f>[1]!EM_S_FA_YOY_NETPROFIT(B1241,"2021-12-31")</f>
        <v>66.107887171200005</v>
      </c>
      <c r="AA1241" s="6">
        <f>[1]!EM_S_FA_YOY_NETPROFIT(B1241,"2022-12-31")</f>
        <v>95.2750796073</v>
      </c>
      <c r="AB1241" s="7">
        <f t="shared" si="118"/>
        <v>-1193.8917850184332</v>
      </c>
      <c r="AC1241" s="8">
        <f t="shared" si="119"/>
        <v>2207.6911481439356</v>
      </c>
    </row>
    <row r="1242" spans="1:29" ht="16.5" x14ac:dyDescent="0.45">
      <c r="A1242" s="9">
        <v>1322</v>
      </c>
      <c r="B1242" s="5" t="s">
        <v>4485</v>
      </c>
      <c r="C1242" s="5" t="s">
        <v>4486</v>
      </c>
      <c r="D1242" s="5" t="s">
        <v>4487</v>
      </c>
      <c r="E1242" s="5" t="s">
        <v>259</v>
      </c>
      <c r="F1242" s="5" t="s">
        <v>11756</v>
      </c>
      <c r="G1242" s="5">
        <v>6</v>
      </c>
      <c r="H1242" s="5">
        <v>2</v>
      </c>
      <c r="I1242" s="5">
        <f t="shared" si="114"/>
        <v>2</v>
      </c>
      <c r="J1242" s="5">
        <f t="shared" si="115"/>
        <v>11</v>
      </c>
      <c r="K1242" s="5"/>
      <c r="L1242" s="5"/>
      <c r="M1242" s="5"/>
      <c r="N1242" s="5"/>
      <c r="O1242" s="5" t="s">
        <v>4488</v>
      </c>
      <c r="P1242" s="6">
        <f>[1]!EM_S_INFO_EMPLOYEE(B1242,"2019")</f>
        <v>720</v>
      </c>
      <c r="Q1242" s="6">
        <f>[1]!EM_S_STM07_IS(B1242,"83","2019-12-31","1",1000000000)</f>
        <v>1.07410562101</v>
      </c>
      <c r="R1242" s="6">
        <f>[1]!EM_S_FA_YOY_OR(B1242,"2019-12-31")</f>
        <v>36.213194983299999</v>
      </c>
      <c r="S1242" s="6">
        <f>[1]!EM_S_FA_YOY_OR(B1242,"2020-12-31")</f>
        <v>11.5481287011</v>
      </c>
      <c r="T1242" s="6">
        <f>[1]!EM_S_FA_YOY_OR(B1242,"2021-12-31")</f>
        <v>-4.3954717255000002</v>
      </c>
      <c r="U1242" s="6">
        <f>[1]!EM_S_FA_YOY_OR(B1242,"2022-12-31")</f>
        <v>-16.844107010399998</v>
      </c>
      <c r="V1242" s="7">
        <f t="shared" si="116"/>
        <v>-3.230483344933333</v>
      </c>
      <c r="W1242" s="8">
        <f t="shared" si="117"/>
        <v>14.231923995703655</v>
      </c>
      <c r="X1242" s="6">
        <f>[1]!EM_S_FA_YOY_NETPROFIT(B1242,"2019-12-31")</f>
        <v>17.6520450981</v>
      </c>
      <c r="Y1242" s="6">
        <f>[1]!EM_S_FA_YOY_NETPROFIT(B1242,"2020-12-31")</f>
        <v>13.1076473016</v>
      </c>
      <c r="Z1242" s="6">
        <f>[1]!EM_S_FA_YOY_NETPROFIT(B1242,"2021-12-31")</f>
        <v>-40.856278662199998</v>
      </c>
      <c r="AA1242" s="6">
        <f>[1]!EM_S_FA_YOY_NETPROFIT(B1242,"2022-12-31")</f>
        <v>6.9398251452000004</v>
      </c>
      <c r="AB1242" s="7">
        <f t="shared" si="118"/>
        <v>-6.9362687384666657</v>
      </c>
      <c r="AC1242" s="8">
        <f t="shared" si="119"/>
        <v>29.537024434730565</v>
      </c>
    </row>
    <row r="1243" spans="1:29" ht="16.5" x14ac:dyDescent="0.45">
      <c r="A1243" s="9">
        <v>1323</v>
      </c>
      <c r="B1243" s="5" t="s">
        <v>4489</v>
      </c>
      <c r="C1243" s="5" t="s">
        <v>4490</v>
      </c>
      <c r="D1243" s="5" t="s">
        <v>4491</v>
      </c>
      <c r="E1243" s="5" t="s">
        <v>7</v>
      </c>
      <c r="F1243" s="5" t="s">
        <v>11757</v>
      </c>
      <c r="G1243" s="5">
        <v>7</v>
      </c>
      <c r="H1243" s="5">
        <v>2</v>
      </c>
      <c r="I1243" s="5">
        <f t="shared" si="114"/>
        <v>4</v>
      </c>
      <c r="J1243" s="5">
        <f t="shared" si="115"/>
        <v>11</v>
      </c>
      <c r="K1243" s="5"/>
      <c r="L1243" s="5"/>
      <c r="M1243" s="5"/>
      <c r="N1243" s="5"/>
      <c r="O1243" s="5" t="s">
        <v>4492</v>
      </c>
      <c r="P1243" s="6">
        <f>[1]!EM_S_INFO_EMPLOYEE(B1243,"2019")</f>
        <v>3194</v>
      </c>
      <c r="Q1243" s="6">
        <f>[1]!EM_S_STM07_IS(B1243,"83","2019-12-31","1",1000000000)</f>
        <v>2.22991217606</v>
      </c>
      <c r="R1243" s="6">
        <f>[1]!EM_S_FA_YOY_OR(B1243,"2019-12-31")</f>
        <v>11.4764909387</v>
      </c>
      <c r="S1243" s="6">
        <f>[1]!EM_S_FA_YOY_OR(B1243,"2020-12-31")</f>
        <v>-10.980041395700001</v>
      </c>
      <c r="T1243" s="6">
        <f>[1]!EM_S_FA_YOY_OR(B1243,"2021-12-31")</f>
        <v>125.0594398109</v>
      </c>
      <c r="U1243" s="6">
        <f>[1]!EM_S_FA_YOY_OR(B1243,"2022-12-31")</f>
        <v>93.695449472999996</v>
      </c>
      <c r="V1243" s="7">
        <f t="shared" si="116"/>
        <v>69.2582826294</v>
      </c>
      <c r="W1243" s="8">
        <f t="shared" si="117"/>
        <v>71.23599128422849</v>
      </c>
      <c r="X1243" s="6">
        <f>[1]!EM_S_FA_YOY_NETPROFIT(B1243,"2019-12-31")</f>
        <v>187.84050442949999</v>
      </c>
      <c r="Y1243" s="6">
        <f>[1]!EM_S_FA_YOY_NETPROFIT(B1243,"2020-12-31")</f>
        <v>-23.395141149000001</v>
      </c>
      <c r="Z1243" s="6">
        <f>[1]!EM_S_FA_YOY_NETPROFIT(B1243,"2021-12-31")</f>
        <v>207.63384997879999</v>
      </c>
      <c r="AA1243" s="6">
        <f>[1]!EM_S_FA_YOY_NETPROFIT(B1243,"2022-12-31")</f>
        <v>67.335228735399994</v>
      </c>
      <c r="AB1243" s="7">
        <f t="shared" si="118"/>
        <v>83.857979188399995</v>
      </c>
      <c r="AC1243" s="8">
        <f t="shared" si="119"/>
        <v>116.39737818044425</v>
      </c>
    </row>
    <row r="1244" spans="1:29" ht="16.5" x14ac:dyDescent="0.45">
      <c r="A1244" s="9">
        <v>1324</v>
      </c>
      <c r="B1244" s="5" t="s">
        <v>4493</v>
      </c>
      <c r="C1244" s="5" t="s">
        <v>4494</v>
      </c>
      <c r="D1244" s="5" t="s">
        <v>4495</v>
      </c>
      <c r="E1244" s="5" t="s">
        <v>7</v>
      </c>
      <c r="F1244" s="5" t="s">
        <v>11757</v>
      </c>
      <c r="G1244" s="5">
        <v>7</v>
      </c>
      <c r="H1244" s="5">
        <v>2</v>
      </c>
      <c r="I1244" s="5">
        <f t="shared" si="114"/>
        <v>4</v>
      </c>
      <c r="J1244" s="5">
        <f t="shared" si="115"/>
        <v>11</v>
      </c>
      <c r="K1244" s="5"/>
      <c r="L1244" s="5"/>
      <c r="M1244" s="5"/>
      <c r="N1244" s="5"/>
      <c r="O1244" s="5" t="s">
        <v>4496</v>
      </c>
      <c r="P1244" s="6">
        <f>[1]!EM_S_INFO_EMPLOYEE(B1244,"2019")</f>
        <v>3076</v>
      </c>
      <c r="Q1244" s="6">
        <f>[1]!EM_S_STM07_IS(B1244,"83","2019-12-31","1",1000000000)</f>
        <v>3.5595871903499998</v>
      </c>
      <c r="R1244" s="6">
        <f>[1]!EM_S_FA_YOY_OR(B1244,"2019-12-31")</f>
        <v>48.709299401700001</v>
      </c>
      <c r="S1244" s="6">
        <f>[1]!EM_S_FA_YOY_OR(B1244,"2020-12-31")</f>
        <v>-5.1451058627000004</v>
      </c>
      <c r="T1244" s="6">
        <f>[1]!EM_S_FA_YOY_OR(B1244,"2021-12-31")</f>
        <v>23.080356094599999</v>
      </c>
      <c r="U1244" s="6">
        <f>[1]!EM_S_FA_YOY_OR(B1244,"2022-12-31")</f>
        <v>31.811944614000002</v>
      </c>
      <c r="V1244" s="7">
        <f t="shared" si="116"/>
        <v>16.582398281966665</v>
      </c>
      <c r="W1244" s="8">
        <f t="shared" si="117"/>
        <v>19.316404602964031</v>
      </c>
      <c r="X1244" s="6">
        <f>[1]!EM_S_FA_YOY_NETPROFIT(B1244,"2019-12-31")</f>
        <v>41.643877102799998</v>
      </c>
      <c r="Y1244" s="6">
        <f>[1]!EM_S_FA_YOY_NETPROFIT(B1244,"2020-12-31")</f>
        <v>10.5860126177</v>
      </c>
      <c r="Z1244" s="6">
        <f>[1]!EM_S_FA_YOY_NETPROFIT(B1244,"2021-12-31")</f>
        <v>2.3427517116000001</v>
      </c>
      <c r="AA1244" s="6">
        <f>[1]!EM_S_FA_YOY_NETPROFIT(B1244,"2022-12-31")</f>
        <v>16.099294626900001</v>
      </c>
      <c r="AB1244" s="7">
        <f t="shared" si="118"/>
        <v>9.6760196520666657</v>
      </c>
      <c r="AC1244" s="8">
        <f t="shared" si="119"/>
        <v>6.923271166381487</v>
      </c>
    </row>
    <row r="1245" spans="1:29" ht="16.5" x14ac:dyDescent="0.45">
      <c r="A1245" s="9">
        <v>1325</v>
      </c>
      <c r="B1245" s="5" t="s">
        <v>4497</v>
      </c>
      <c r="C1245" s="5" t="s">
        <v>4498</v>
      </c>
      <c r="D1245" s="5" t="s">
        <v>4499</v>
      </c>
      <c r="E1245" s="5" t="s">
        <v>263</v>
      </c>
      <c r="F1245" s="5" t="s">
        <v>11761</v>
      </c>
      <c r="G1245" s="5">
        <v>12</v>
      </c>
      <c r="H1245" s="5">
        <v>1</v>
      </c>
      <c r="I1245" s="5">
        <f t="shared" si="114"/>
        <v>2</v>
      </c>
      <c r="J1245" s="5">
        <f t="shared" si="115"/>
        <v>6</v>
      </c>
      <c r="K1245" s="5"/>
      <c r="L1245" s="5"/>
      <c r="M1245" s="5"/>
      <c r="N1245" s="5"/>
      <c r="O1245" s="5" t="s">
        <v>4500</v>
      </c>
      <c r="P1245" s="6">
        <f>[1]!EM_S_INFO_EMPLOYEE(B1245,"2019")</f>
        <v>853</v>
      </c>
      <c r="Q1245" s="6">
        <f>[1]!EM_S_STM07_IS(B1245,"83","2019-12-31","1",1000000000)</f>
        <v>4.1167319007599996</v>
      </c>
      <c r="R1245" s="6">
        <f>[1]!EM_S_FA_YOY_OR(B1245,"2019-12-31")</f>
        <v>14.3379370158</v>
      </c>
      <c r="S1245" s="6">
        <f>[1]!EM_S_FA_YOY_OR(B1245,"2020-12-31")</f>
        <v>28.434899355799999</v>
      </c>
      <c r="T1245" s="6">
        <f>[1]!EM_S_FA_YOY_OR(B1245,"2021-12-31")</f>
        <v>3.0668460337000001</v>
      </c>
      <c r="U1245" s="6">
        <f>[1]!EM_S_FA_YOY_OR(B1245,"2022-12-31")</f>
        <v>28.972859582800002</v>
      </c>
      <c r="V1245" s="7">
        <f t="shared" si="116"/>
        <v>20.158201657433334</v>
      </c>
      <c r="W1245" s="8">
        <f t="shared" si="117"/>
        <v>14.803991964809672</v>
      </c>
      <c r="X1245" s="6">
        <f>[1]!EM_S_FA_YOY_NETPROFIT(B1245,"2019-12-31")</f>
        <v>-43.907171571699998</v>
      </c>
      <c r="Y1245" s="6">
        <f>[1]!EM_S_FA_YOY_NETPROFIT(B1245,"2020-12-31")</f>
        <v>-162.0969108399</v>
      </c>
      <c r="Z1245" s="6">
        <f>[1]!EM_S_FA_YOY_NETPROFIT(B1245,"2021-12-31")</f>
        <v>-156.69316326129999</v>
      </c>
      <c r="AA1245" s="6">
        <f>[1]!EM_S_FA_YOY_NETPROFIT(B1245,"2022-12-31")</f>
        <v>-116.5456971999</v>
      </c>
      <c r="AB1245" s="7">
        <f t="shared" si="118"/>
        <v>-145.11192376703335</v>
      </c>
      <c r="AC1245" s="8">
        <f t="shared" si="119"/>
        <v>24.886182856896671</v>
      </c>
    </row>
    <row r="1246" spans="1:29" ht="16.5" x14ac:dyDescent="0.45">
      <c r="A1246" s="9">
        <v>1326</v>
      </c>
      <c r="B1246" s="5" t="s">
        <v>4501</v>
      </c>
      <c r="C1246" s="5" t="s">
        <v>4502</v>
      </c>
      <c r="D1246" s="5" t="s">
        <v>4503</v>
      </c>
      <c r="E1246" s="5" t="s">
        <v>240</v>
      </c>
      <c r="F1246" s="5" t="s">
        <v>11775</v>
      </c>
      <c r="G1246" s="5">
        <v>26</v>
      </c>
      <c r="H1246" s="5">
        <v>2</v>
      </c>
      <c r="I1246" s="5">
        <f t="shared" si="114"/>
        <v>3</v>
      </c>
      <c r="J1246" s="5">
        <f t="shared" si="115"/>
        <v>3</v>
      </c>
      <c r="K1246" s="5"/>
      <c r="L1246" s="5"/>
      <c r="M1246" s="5"/>
      <c r="N1246" s="5"/>
      <c r="O1246" s="5" t="s">
        <v>4500</v>
      </c>
      <c r="P1246" s="6">
        <f>[1]!EM_S_INFO_EMPLOYEE(B1246,"2019")</f>
        <v>2611</v>
      </c>
      <c r="Q1246" s="6">
        <f>[1]!EM_S_STM07_IS(B1246,"83","2019-12-31","1",1000000000)</f>
        <v>1.4714441327100001</v>
      </c>
      <c r="R1246" s="6">
        <f>[1]!EM_S_FA_YOY_OR(B1246,"2019-12-31")</f>
        <v>32.530690506699997</v>
      </c>
      <c r="S1246" s="6">
        <f>[1]!EM_S_FA_YOY_OR(B1246,"2020-12-31")</f>
        <v>1.5072482336999999</v>
      </c>
      <c r="T1246" s="6">
        <f>[1]!EM_S_FA_YOY_OR(B1246,"2021-12-31")</f>
        <v>22.0961993214</v>
      </c>
      <c r="U1246" s="6">
        <f>[1]!EM_S_FA_YOY_OR(B1246,"2022-12-31")</f>
        <v>-20.398636969999998</v>
      </c>
      <c r="V1246" s="7">
        <f t="shared" si="116"/>
        <v>1.0682701950333342</v>
      </c>
      <c r="W1246" s="8">
        <f t="shared" si="117"/>
        <v>21.250818905327986</v>
      </c>
      <c r="X1246" s="6">
        <f>[1]!EM_S_FA_YOY_NETPROFIT(B1246,"2019-12-31")</f>
        <v>23.674359799499999</v>
      </c>
      <c r="Y1246" s="6">
        <f>[1]!EM_S_FA_YOY_NETPROFIT(B1246,"2020-12-31")</f>
        <v>24.801477615700001</v>
      </c>
      <c r="Z1246" s="6">
        <f>[1]!EM_S_FA_YOY_NETPROFIT(B1246,"2021-12-31")</f>
        <v>-435.37817811129997</v>
      </c>
      <c r="AA1246" s="6">
        <f>[1]!EM_S_FA_YOY_NETPROFIT(B1246,"2022-12-31")</f>
        <v>120.7865412467</v>
      </c>
      <c r="AB1246" s="7">
        <f t="shared" si="118"/>
        <v>-96.596719749633337</v>
      </c>
      <c r="AC1246" s="8">
        <f t="shared" si="119"/>
        <v>297.29268492060987</v>
      </c>
    </row>
    <row r="1247" spans="1:29" ht="16.5" x14ac:dyDescent="0.45">
      <c r="A1247" s="9">
        <v>1327</v>
      </c>
      <c r="B1247" s="5" t="s">
        <v>4504</v>
      </c>
      <c r="C1247" s="5" t="s">
        <v>4505</v>
      </c>
      <c r="D1247" s="5" t="s">
        <v>4506</v>
      </c>
      <c r="E1247" s="5" t="s">
        <v>240</v>
      </c>
      <c r="F1247" s="5" t="s">
        <v>11762</v>
      </c>
      <c r="G1247" s="5">
        <v>13</v>
      </c>
      <c r="H1247" s="5">
        <v>2</v>
      </c>
      <c r="I1247" s="5">
        <f t="shared" si="114"/>
        <v>4</v>
      </c>
      <c r="J1247" s="5">
        <f t="shared" si="115"/>
        <v>7</v>
      </c>
      <c r="K1247" s="5"/>
      <c r="L1247" s="5"/>
      <c r="M1247" s="5"/>
      <c r="N1247" s="5"/>
      <c r="O1247" s="5" t="s">
        <v>4507</v>
      </c>
      <c r="P1247" s="6">
        <f>[1]!EM_S_INFO_EMPLOYEE(B1247,"2019")</f>
        <v>7636</v>
      </c>
      <c r="Q1247" s="6">
        <f>[1]!EM_S_STM07_IS(B1247,"83","2019-12-31","1",1000000000)</f>
        <v>2.7789843535499998</v>
      </c>
      <c r="R1247" s="6">
        <f>[1]!EM_S_FA_YOY_OR(B1247,"2019-12-31")</f>
        <v>26.148219123200001</v>
      </c>
      <c r="S1247" s="6">
        <f>[1]!EM_S_FA_YOY_OR(B1247,"2020-12-31")</f>
        <v>1.5816416092000001</v>
      </c>
      <c r="T1247" s="6">
        <f>[1]!EM_S_FA_YOY_OR(B1247,"2021-12-31")</f>
        <v>9.5247921477999995</v>
      </c>
      <c r="U1247" s="6">
        <f>[1]!EM_S_FA_YOY_OR(B1247,"2022-12-31")</f>
        <v>-12.740628279899999</v>
      </c>
      <c r="V1247" s="7">
        <f t="shared" si="116"/>
        <v>-0.54473150763333322</v>
      </c>
      <c r="W1247" s="8">
        <f t="shared" si="117"/>
        <v>11.283985717801745</v>
      </c>
      <c r="X1247" s="6">
        <f>[1]!EM_S_FA_YOY_NETPROFIT(B1247,"2019-12-31")</f>
        <v>48.062061551100001</v>
      </c>
      <c r="Y1247" s="6">
        <f>[1]!EM_S_FA_YOY_NETPROFIT(B1247,"2020-12-31")</f>
        <v>133.83054065370001</v>
      </c>
      <c r="Z1247" s="6">
        <f>[1]!EM_S_FA_YOY_NETPROFIT(B1247,"2021-12-31")</f>
        <v>-382.70241148079998</v>
      </c>
      <c r="AA1247" s="6">
        <f>[1]!EM_S_FA_YOY_NETPROFIT(B1247,"2022-12-31")</f>
        <v>44.014254173399998</v>
      </c>
      <c r="AB1247" s="7">
        <f t="shared" si="118"/>
        <v>-68.285872217899993</v>
      </c>
      <c r="AC1247" s="8">
        <f t="shared" si="119"/>
        <v>275.97112430618876</v>
      </c>
    </row>
    <row r="1248" spans="1:29" ht="16.5" x14ac:dyDescent="0.45">
      <c r="A1248" s="9">
        <v>1328</v>
      </c>
      <c r="B1248" s="5" t="s">
        <v>4508</v>
      </c>
      <c r="C1248" s="5" t="s">
        <v>4509</v>
      </c>
      <c r="D1248" s="5" t="s">
        <v>4510</v>
      </c>
      <c r="E1248" s="5" t="s">
        <v>7</v>
      </c>
      <c r="F1248" s="5" t="s">
        <v>11758</v>
      </c>
      <c r="G1248" s="5">
        <v>8</v>
      </c>
      <c r="H1248" s="5">
        <v>2</v>
      </c>
      <c r="I1248" s="5">
        <f t="shared" si="114"/>
        <v>3</v>
      </c>
      <c r="J1248" s="5">
        <f t="shared" si="115"/>
        <v>2</v>
      </c>
      <c r="K1248" s="5"/>
      <c r="L1248" s="5"/>
      <c r="M1248" s="5"/>
      <c r="N1248" s="5"/>
      <c r="O1248" s="5" t="s">
        <v>4511</v>
      </c>
      <c r="P1248" s="6">
        <f>[1]!EM_S_INFO_EMPLOYEE(B1248,"2019")</f>
        <v>652</v>
      </c>
      <c r="Q1248" s="6">
        <f>[1]!EM_S_STM07_IS(B1248,"83","2019-12-31","1",1000000000)</f>
        <v>0.91051903916999999</v>
      </c>
      <c r="R1248" s="6">
        <f>[1]!EM_S_FA_YOY_OR(B1248,"2019-12-31")</f>
        <v>-4.8085265271999997</v>
      </c>
      <c r="S1248" s="6">
        <f>[1]!EM_S_FA_YOY_OR(B1248,"2020-12-31")</f>
        <v>37.1231371294</v>
      </c>
      <c r="T1248" s="6">
        <f>[1]!EM_S_FA_YOY_OR(B1248,"2021-12-31")</f>
        <v>-52.911662490300003</v>
      </c>
      <c r="U1248" s="6">
        <f>[1]!EM_S_FA_YOY_OR(B1248,"2022-12-31")</f>
        <v>183.57827445429999</v>
      </c>
      <c r="V1248" s="7">
        <f t="shared" si="116"/>
        <v>55.929916364466663</v>
      </c>
      <c r="W1248" s="8">
        <f t="shared" si="117"/>
        <v>119.36139986575483</v>
      </c>
      <c r="X1248" s="6">
        <f>[1]!EM_S_FA_YOY_NETPROFIT(B1248,"2019-12-31")</f>
        <v>-167.23921795179999</v>
      </c>
      <c r="Y1248" s="6">
        <f>[1]!EM_S_FA_YOY_NETPROFIT(B1248,"2020-12-31")</f>
        <v>186.3886809965</v>
      </c>
      <c r="Z1248" s="6">
        <f>[1]!EM_S_FA_YOY_NETPROFIT(B1248,"2021-12-31")</f>
        <v>-1146.0139025533999</v>
      </c>
      <c r="AA1248" s="6">
        <f>[1]!EM_S_FA_YOY_NETPROFIT(B1248,"2022-12-31")</f>
        <v>13.505554395000001</v>
      </c>
      <c r="AB1248" s="7">
        <f t="shared" si="118"/>
        <v>-315.37322238730002</v>
      </c>
      <c r="AC1248" s="8">
        <f t="shared" si="119"/>
        <v>724.53095070257586</v>
      </c>
    </row>
    <row r="1249" spans="1:29" ht="16.5" x14ac:dyDescent="0.45">
      <c r="A1249" s="9">
        <v>1329</v>
      </c>
      <c r="B1249" s="5" t="s">
        <v>4512</v>
      </c>
      <c r="C1249" s="5" t="s">
        <v>4513</v>
      </c>
      <c r="D1249" s="5" t="s">
        <v>4514</v>
      </c>
      <c r="E1249" s="5" t="s">
        <v>293</v>
      </c>
      <c r="F1249" s="5" t="s">
        <v>11757</v>
      </c>
      <c r="G1249" s="5">
        <v>7</v>
      </c>
      <c r="H1249" s="5">
        <v>2</v>
      </c>
      <c r="I1249" s="5">
        <f t="shared" si="114"/>
        <v>4</v>
      </c>
      <c r="J1249" s="5">
        <f t="shared" si="115"/>
        <v>11</v>
      </c>
      <c r="K1249" s="5"/>
      <c r="L1249" s="5"/>
      <c r="M1249" s="5"/>
      <c r="N1249" s="5"/>
      <c r="O1249" s="5" t="s">
        <v>4515</v>
      </c>
      <c r="P1249" s="6">
        <f>[1]!EM_S_INFO_EMPLOYEE(B1249,"2019")</f>
        <v>462</v>
      </c>
      <c r="Q1249" s="6">
        <f>[1]!EM_S_STM07_IS(B1249,"83","2019-12-31","1",1000000000)</f>
        <v>0.26643085522999999</v>
      </c>
      <c r="R1249" s="6">
        <f>[1]!EM_S_FA_YOY_OR(B1249,"2019-12-31")</f>
        <v>15.1283284151</v>
      </c>
      <c r="S1249" s="6">
        <f>[1]!EM_S_FA_YOY_OR(B1249,"2020-12-31")</f>
        <v>-20.531722792699998</v>
      </c>
      <c r="T1249" s="6">
        <f>[1]!EM_S_FA_YOY_OR(B1249,"2021-12-31")</f>
        <v>3.6730920099</v>
      </c>
      <c r="U1249" s="6">
        <f>[1]!EM_S_FA_YOY_OR(B1249,"2022-12-31")</f>
        <v>-11.0645868931</v>
      </c>
      <c r="V1249" s="7">
        <f t="shared" si="116"/>
        <v>-9.3077392252999989</v>
      </c>
      <c r="W1249" s="8">
        <f t="shared" si="117"/>
        <v>12.197669867762929</v>
      </c>
      <c r="X1249" s="6">
        <f>[1]!EM_S_FA_YOY_NETPROFIT(B1249,"2019-12-31")</f>
        <v>-13.347713715599999</v>
      </c>
      <c r="Y1249" s="6">
        <f>[1]!EM_S_FA_YOY_NETPROFIT(B1249,"2020-12-31")</f>
        <v>-26.485560867899999</v>
      </c>
      <c r="Z1249" s="6">
        <f>[1]!EM_S_FA_YOY_NETPROFIT(B1249,"2021-12-31")</f>
        <v>-16.731957496300002</v>
      </c>
      <c r="AA1249" s="6">
        <f>[1]!EM_S_FA_YOY_NETPROFIT(B1249,"2022-12-31")</f>
        <v>-33.633730314499999</v>
      </c>
      <c r="AB1249" s="7">
        <f t="shared" si="118"/>
        <v>-25.617082892900001</v>
      </c>
      <c r="AC1249" s="8">
        <f t="shared" si="119"/>
        <v>8.4842896929740608</v>
      </c>
    </row>
    <row r="1250" spans="1:29" ht="16.5" x14ac:dyDescent="0.45">
      <c r="A1250" s="9">
        <v>1330</v>
      </c>
      <c r="B1250" s="5" t="s">
        <v>4516</v>
      </c>
      <c r="C1250" s="5" t="s">
        <v>4517</v>
      </c>
      <c r="D1250" s="5" t="s">
        <v>4518</v>
      </c>
      <c r="E1250" s="5" t="s">
        <v>1297</v>
      </c>
      <c r="F1250" s="5" t="s">
        <v>11774</v>
      </c>
      <c r="G1250" s="5">
        <v>25</v>
      </c>
      <c r="H1250" s="5">
        <v>3</v>
      </c>
      <c r="I1250" s="5">
        <f t="shared" si="114"/>
        <v>2</v>
      </c>
      <c r="J1250" s="5">
        <f t="shared" si="115"/>
        <v>10</v>
      </c>
      <c r="K1250" s="5"/>
      <c r="L1250" s="5"/>
      <c r="M1250" s="5"/>
      <c r="N1250" s="5"/>
      <c r="O1250" s="5" t="s">
        <v>4231</v>
      </c>
      <c r="P1250" s="6">
        <f>[1]!EM_S_INFO_EMPLOYEE(B1250,"2019")</f>
        <v>425</v>
      </c>
      <c r="Q1250" s="6">
        <f>[1]!EM_S_STM07_IS(B1250,"83","2019-12-31","1",1000000000)</f>
        <v>0.44013543451999998</v>
      </c>
      <c r="R1250" s="6">
        <f>[1]!EM_S_FA_YOY_OR(B1250,"2019-12-31")</f>
        <v>17.340837435099999</v>
      </c>
      <c r="S1250" s="6">
        <f>[1]!EM_S_FA_YOY_OR(B1250,"2020-12-31")</f>
        <v>-54.537272319800003</v>
      </c>
      <c r="T1250" s="6">
        <f>[1]!EM_S_FA_YOY_OR(B1250,"2021-12-31")</f>
        <v>40.374511558000002</v>
      </c>
      <c r="U1250" s="6">
        <f>[1]!EM_S_FA_YOY_OR(B1250,"2022-12-31")</f>
        <v>-8.0401667578999998</v>
      </c>
      <c r="V1250" s="7">
        <f t="shared" si="116"/>
        <v>-7.4009758399000001</v>
      </c>
      <c r="W1250" s="8">
        <f t="shared" si="117"/>
        <v>47.459120340444521</v>
      </c>
      <c r="X1250" s="6">
        <f>[1]!EM_S_FA_YOY_NETPROFIT(B1250,"2019-12-31")</f>
        <v>-10.6181164251</v>
      </c>
      <c r="Y1250" s="6">
        <f>[1]!EM_S_FA_YOY_NETPROFIT(B1250,"2020-12-31")</f>
        <v>-203.35803097690001</v>
      </c>
      <c r="Z1250" s="6">
        <f>[1]!EM_S_FA_YOY_NETPROFIT(B1250,"2021-12-31")</f>
        <v>142.73416839480001</v>
      </c>
      <c r="AA1250" s="6">
        <f>[1]!EM_S_FA_YOY_NETPROFIT(B1250,"2022-12-31")</f>
        <v>-485.41341799169999</v>
      </c>
      <c r="AB1250" s="7">
        <f t="shared" si="118"/>
        <v>-182.01242685793332</v>
      </c>
      <c r="AC1250" s="8">
        <f t="shared" si="119"/>
        <v>314.61734485275781</v>
      </c>
    </row>
    <row r="1251" spans="1:29" ht="16.5" x14ac:dyDescent="0.45">
      <c r="A1251" s="9">
        <v>1331</v>
      </c>
      <c r="B1251" s="5" t="s">
        <v>4519</v>
      </c>
      <c r="C1251" s="5" t="s">
        <v>4520</v>
      </c>
      <c r="D1251" s="5" t="s">
        <v>4521</v>
      </c>
      <c r="E1251" s="5" t="s">
        <v>259</v>
      </c>
      <c r="F1251" s="5" t="s">
        <v>11762</v>
      </c>
      <c r="G1251" s="5">
        <v>13</v>
      </c>
      <c r="H1251" s="5">
        <v>2</v>
      </c>
      <c r="I1251" s="5">
        <f t="shared" si="114"/>
        <v>4</v>
      </c>
      <c r="J1251" s="5">
        <f t="shared" si="115"/>
        <v>7</v>
      </c>
      <c r="K1251" s="5"/>
      <c r="L1251" s="5"/>
      <c r="M1251" s="5"/>
      <c r="N1251" s="5"/>
      <c r="O1251" s="5" t="s">
        <v>4522</v>
      </c>
      <c r="P1251" s="6">
        <f>[1]!EM_S_INFO_EMPLOYEE(B1251,"2019")</f>
        <v>2106</v>
      </c>
      <c r="Q1251" s="6">
        <f>[1]!EM_S_STM07_IS(B1251,"83","2019-12-31","1",1000000000)</f>
        <v>0.94851953003</v>
      </c>
      <c r="R1251" s="6">
        <f>[1]!EM_S_FA_YOY_OR(B1251,"2019-12-31")</f>
        <v>-27.654896452999999</v>
      </c>
      <c r="S1251" s="6">
        <f>[1]!EM_S_FA_YOY_OR(B1251,"2020-12-31")</f>
        <v>50.288827250099999</v>
      </c>
      <c r="T1251" s="6">
        <f>[1]!EM_S_FA_YOY_OR(B1251,"2021-12-31")</f>
        <v>30.5772836461</v>
      </c>
      <c r="U1251" s="6">
        <f>[1]!EM_S_FA_YOY_OR(B1251,"2022-12-31")</f>
        <v>-30.0966940482</v>
      </c>
      <c r="V1251" s="7">
        <f t="shared" si="116"/>
        <v>16.923138949333332</v>
      </c>
      <c r="W1251" s="8">
        <f t="shared" si="117"/>
        <v>41.896118664502104</v>
      </c>
      <c r="X1251" s="6">
        <f>[1]!EM_S_FA_YOY_NETPROFIT(B1251,"2019-12-31")</f>
        <v>-57.155031097699997</v>
      </c>
      <c r="Y1251" s="6">
        <f>[1]!EM_S_FA_YOY_NETPROFIT(B1251,"2020-12-31")</f>
        <v>145.228985798</v>
      </c>
      <c r="Z1251" s="6">
        <f>[1]!EM_S_FA_YOY_NETPROFIT(B1251,"2021-12-31")</f>
        <v>34.468399314700001</v>
      </c>
      <c r="AA1251" s="6">
        <f>[1]!EM_S_FA_YOY_NETPROFIT(B1251,"2022-12-31")</f>
        <v>-57.354632637199998</v>
      </c>
      <c r="AB1251" s="7">
        <f t="shared" si="118"/>
        <v>40.780917491833335</v>
      </c>
      <c r="AC1251" s="8">
        <f t="shared" si="119"/>
        <v>101.43922579001259</v>
      </c>
    </row>
    <row r="1252" spans="1:29" ht="16.5" x14ac:dyDescent="0.45">
      <c r="A1252" s="9">
        <v>1332</v>
      </c>
      <c r="B1252" s="5" t="s">
        <v>4523</v>
      </c>
      <c r="C1252" s="5" t="s">
        <v>4524</v>
      </c>
      <c r="D1252" s="5" t="s">
        <v>4525</v>
      </c>
      <c r="E1252" s="5" t="s">
        <v>259</v>
      </c>
      <c r="F1252" s="5" t="s">
        <v>58</v>
      </c>
      <c r="G1252" s="5">
        <v>10</v>
      </c>
      <c r="H1252" s="5">
        <v>2</v>
      </c>
      <c r="I1252" s="5">
        <f t="shared" si="114"/>
        <v>3</v>
      </c>
      <c r="J1252" s="5">
        <f t="shared" si="115"/>
        <v>3</v>
      </c>
      <c r="K1252" s="5"/>
      <c r="L1252" s="5"/>
      <c r="M1252" s="5"/>
      <c r="N1252" s="5"/>
      <c r="O1252" s="5" t="s">
        <v>4526</v>
      </c>
      <c r="P1252" s="6">
        <f>[1]!EM_S_INFO_EMPLOYEE(B1252,"2019")</f>
        <v>1412</v>
      </c>
      <c r="Q1252" s="6">
        <f>[1]!EM_S_STM07_IS(B1252,"83","2019-12-31","1",1000000000)</f>
        <v>0.70819895209999995</v>
      </c>
      <c r="R1252" s="6">
        <f>[1]!EM_S_FA_YOY_OR(B1252,"2019-12-31")</f>
        <v>73.078013720000001</v>
      </c>
      <c r="S1252" s="6">
        <f>[1]!EM_S_FA_YOY_OR(B1252,"2020-12-31")</f>
        <v>30.892584071400002</v>
      </c>
      <c r="T1252" s="6">
        <f>[1]!EM_S_FA_YOY_OR(B1252,"2021-12-31")</f>
        <v>47.6398734538</v>
      </c>
      <c r="U1252" s="6">
        <f>[1]!EM_S_FA_YOY_OR(B1252,"2022-12-31")</f>
        <v>42.430555391200002</v>
      </c>
      <c r="V1252" s="7">
        <f t="shared" si="116"/>
        <v>40.321004305466666</v>
      </c>
      <c r="W1252" s="8">
        <f t="shared" si="117"/>
        <v>8.5706230667291976</v>
      </c>
      <c r="X1252" s="6">
        <f>[1]!EM_S_FA_YOY_NETPROFIT(B1252,"2019-12-31")</f>
        <v>91.462065113799994</v>
      </c>
      <c r="Y1252" s="6">
        <f>[1]!EM_S_FA_YOY_NETPROFIT(B1252,"2020-12-31")</f>
        <v>-43.036750309600002</v>
      </c>
      <c r="Z1252" s="6">
        <f>[1]!EM_S_FA_YOY_NETPROFIT(B1252,"2021-12-31")</f>
        <v>37.355159272400002</v>
      </c>
      <c r="AA1252" s="6">
        <f>[1]!EM_S_FA_YOY_NETPROFIT(B1252,"2022-12-31")</f>
        <v>-18.5835054454</v>
      </c>
      <c r="AB1252" s="7">
        <f t="shared" si="118"/>
        <v>-8.0883654941999996</v>
      </c>
      <c r="AC1252" s="8">
        <f t="shared" si="119"/>
        <v>41.210748033814816</v>
      </c>
    </row>
    <row r="1253" spans="1:29" ht="16.5" x14ac:dyDescent="0.45">
      <c r="A1253" s="9">
        <v>1333</v>
      </c>
      <c r="B1253" s="5" t="s">
        <v>4527</v>
      </c>
      <c r="C1253" s="5" t="s">
        <v>4528</v>
      </c>
      <c r="D1253" s="5" t="s">
        <v>4529</v>
      </c>
      <c r="E1253" s="5" t="s">
        <v>363</v>
      </c>
      <c r="F1253" s="5" t="s">
        <v>11762</v>
      </c>
      <c r="G1253" s="5">
        <v>13</v>
      </c>
      <c r="H1253" s="5">
        <v>2</v>
      </c>
      <c r="I1253" s="5">
        <f t="shared" si="114"/>
        <v>4</v>
      </c>
      <c r="J1253" s="5">
        <f t="shared" si="115"/>
        <v>7</v>
      </c>
      <c r="K1253" s="5"/>
      <c r="L1253" s="5"/>
      <c r="M1253" s="5"/>
      <c r="N1253" s="5"/>
      <c r="O1253" s="5" t="s">
        <v>4530</v>
      </c>
      <c r="P1253" s="6">
        <f>[1]!EM_S_INFO_EMPLOYEE(B1253,"2019")</f>
        <v>3272</v>
      </c>
      <c r="Q1253" s="6">
        <f>[1]!EM_S_STM07_IS(B1253,"83","2019-12-31","1",1000000000)</f>
        <v>1.10780932465</v>
      </c>
      <c r="R1253" s="6">
        <f>[1]!EM_S_FA_YOY_OR(B1253,"2019-12-31")</f>
        <v>23.5775868839</v>
      </c>
      <c r="S1253" s="6">
        <f>[1]!EM_S_FA_YOY_OR(B1253,"2020-12-31")</f>
        <v>9.0334392484000006</v>
      </c>
      <c r="T1253" s="6">
        <f>[1]!EM_S_FA_YOY_OR(B1253,"2021-12-31")</f>
        <v>-13.347845105799999</v>
      </c>
      <c r="U1253" s="6">
        <f>[1]!EM_S_FA_YOY_OR(B1253,"2022-12-31")</f>
        <v>-30.743223394499999</v>
      </c>
      <c r="V1253" s="7">
        <f t="shared" si="116"/>
        <v>-11.685876417299999</v>
      </c>
      <c r="W1253" s="8">
        <f t="shared" si="117"/>
        <v>19.940344222027235</v>
      </c>
      <c r="X1253" s="6">
        <f>[1]!EM_S_FA_YOY_NETPROFIT(B1253,"2019-12-31")</f>
        <v>12.4746857996</v>
      </c>
      <c r="Y1253" s="6">
        <f>[1]!EM_S_FA_YOY_NETPROFIT(B1253,"2020-12-31")</f>
        <v>-36.927155230799997</v>
      </c>
      <c r="Z1253" s="6">
        <f>[1]!EM_S_FA_YOY_NETPROFIT(B1253,"2021-12-31")</f>
        <v>-180.91047240719999</v>
      </c>
      <c r="AA1253" s="6">
        <f>[1]!EM_S_FA_YOY_NETPROFIT(B1253,"2022-12-31")</f>
        <v>-223.62148926059999</v>
      </c>
      <c r="AB1253" s="7">
        <f t="shared" si="118"/>
        <v>-147.1530389662</v>
      </c>
      <c r="AC1253" s="8">
        <f t="shared" si="119"/>
        <v>97.818029136250203</v>
      </c>
    </row>
    <row r="1254" spans="1:29" ht="16.5" x14ac:dyDescent="0.45">
      <c r="A1254" s="9">
        <v>1334</v>
      </c>
      <c r="B1254" s="5" t="s">
        <v>4531</v>
      </c>
      <c r="C1254" s="5" t="s">
        <v>4532</v>
      </c>
      <c r="D1254" s="5" t="s">
        <v>4533</v>
      </c>
      <c r="E1254" s="5" t="s">
        <v>240</v>
      </c>
      <c r="F1254" s="5" t="s">
        <v>11775</v>
      </c>
      <c r="G1254" s="5">
        <v>26</v>
      </c>
      <c r="H1254" s="5">
        <v>2</v>
      </c>
      <c r="I1254" s="5">
        <f t="shared" si="114"/>
        <v>3</v>
      </c>
      <c r="J1254" s="5">
        <f t="shared" si="115"/>
        <v>3</v>
      </c>
      <c r="K1254" s="5"/>
      <c r="L1254" s="5"/>
      <c r="M1254" s="5"/>
      <c r="N1254" s="5"/>
      <c r="O1254" s="5" t="s">
        <v>4534</v>
      </c>
      <c r="P1254" s="6">
        <f>[1]!EM_S_INFO_EMPLOYEE(B1254,"2019")</f>
        <v>566</v>
      </c>
      <c r="Q1254" s="6">
        <f>[1]!EM_S_STM07_IS(B1254,"83","2019-12-31","1",1000000000)</f>
        <v>0.38805104325000001</v>
      </c>
      <c r="R1254" s="6">
        <f>[1]!EM_S_FA_YOY_OR(B1254,"2019-12-31")</f>
        <v>-2.4892868476999999</v>
      </c>
      <c r="S1254" s="6">
        <f>[1]!EM_S_FA_YOY_OR(B1254,"2020-12-31")</f>
        <v>-35.303665165399998</v>
      </c>
      <c r="T1254" s="6">
        <f>[1]!EM_S_FA_YOY_OR(B1254,"2021-12-31")</f>
        <v>45.542381299299997</v>
      </c>
      <c r="U1254" s="6">
        <f>[1]!EM_S_FA_YOY_OR(B1254,"2022-12-31")</f>
        <v>-10.0845683979</v>
      </c>
      <c r="V1254" s="7">
        <f t="shared" si="116"/>
        <v>5.1382578666666255E-2</v>
      </c>
      <c r="W1254" s="8">
        <f t="shared" si="117"/>
        <v>41.365129443682754</v>
      </c>
      <c r="X1254" s="6">
        <f>[1]!EM_S_FA_YOY_NETPROFIT(B1254,"2019-12-31")</f>
        <v>-74.098073499099996</v>
      </c>
      <c r="Y1254" s="6">
        <f>[1]!EM_S_FA_YOY_NETPROFIT(B1254,"2020-12-31")</f>
        <v>-594.95202642629999</v>
      </c>
      <c r="Z1254" s="6">
        <f>[1]!EM_S_FA_YOY_NETPROFIT(B1254,"2021-12-31")</f>
        <v>97.626927046399999</v>
      </c>
      <c r="AA1254" s="6">
        <f>[1]!EM_S_FA_YOY_NETPROFIT(B1254,"2022-12-31")</f>
        <v>-4068.9995646850002</v>
      </c>
      <c r="AB1254" s="7">
        <f t="shared" si="118"/>
        <v>-1522.1082213549669</v>
      </c>
      <c r="AC1254" s="8">
        <f t="shared" si="119"/>
        <v>2232.6907617817192</v>
      </c>
    </row>
    <row r="1255" spans="1:29" ht="16.5" x14ac:dyDescent="0.45">
      <c r="A1255" s="9">
        <v>1335</v>
      </c>
      <c r="B1255" s="5" t="s">
        <v>4535</v>
      </c>
      <c r="C1255" s="5" t="s">
        <v>4536</v>
      </c>
      <c r="D1255" s="5" t="s">
        <v>4537</v>
      </c>
      <c r="E1255" s="5" t="s">
        <v>259</v>
      </c>
      <c r="F1255" s="5" t="s">
        <v>11766</v>
      </c>
      <c r="G1255" s="5">
        <v>17</v>
      </c>
      <c r="H1255" s="5">
        <v>2</v>
      </c>
      <c r="I1255" s="5">
        <f t="shared" si="114"/>
        <v>2</v>
      </c>
      <c r="J1255" s="5">
        <f t="shared" si="115"/>
        <v>11</v>
      </c>
      <c r="K1255" s="5"/>
      <c r="L1255" s="5"/>
      <c r="M1255" s="5"/>
      <c r="N1255" s="5"/>
      <c r="O1255" s="5" t="s">
        <v>4538</v>
      </c>
      <c r="P1255" s="6">
        <f>[1]!EM_S_INFO_EMPLOYEE(B1255,"2019")</f>
        <v>3227</v>
      </c>
      <c r="Q1255" s="6">
        <f>[1]!EM_S_STM07_IS(B1255,"83","2019-12-31","1",1000000000)</f>
        <v>2.9458588614200001</v>
      </c>
      <c r="R1255" s="6">
        <f>[1]!EM_S_FA_YOY_OR(B1255,"2019-12-31")</f>
        <v>2.3578664882</v>
      </c>
      <c r="S1255" s="6">
        <f>[1]!EM_S_FA_YOY_OR(B1255,"2020-12-31")</f>
        <v>5.7318763061000002</v>
      </c>
      <c r="T1255" s="6">
        <f>[1]!EM_S_FA_YOY_OR(B1255,"2021-12-31")</f>
        <v>26.990180937000002</v>
      </c>
      <c r="U1255" s="6">
        <f>[1]!EM_S_FA_YOY_OR(B1255,"2022-12-31")</f>
        <v>6.6710460198000003</v>
      </c>
      <c r="V1255" s="7">
        <f t="shared" si="116"/>
        <v>13.131034420966669</v>
      </c>
      <c r="W1255" s="8">
        <f t="shared" si="117"/>
        <v>12.011555542578238</v>
      </c>
      <c r="X1255" s="6">
        <f>[1]!EM_S_FA_YOY_NETPROFIT(B1255,"2019-12-31")</f>
        <v>-9.5429708212000008</v>
      </c>
      <c r="Y1255" s="6">
        <f>[1]!EM_S_FA_YOY_NETPROFIT(B1255,"2020-12-31")</f>
        <v>11.3431259795</v>
      </c>
      <c r="Z1255" s="6">
        <f>[1]!EM_S_FA_YOY_NETPROFIT(B1255,"2021-12-31")</f>
        <v>106.3235225473</v>
      </c>
      <c r="AA1255" s="6">
        <f>[1]!EM_S_FA_YOY_NETPROFIT(B1255,"2022-12-31")</f>
        <v>-16.6368728088</v>
      </c>
      <c r="AB1255" s="7">
        <f t="shared" si="118"/>
        <v>33.676591905999999</v>
      </c>
      <c r="AC1255" s="8">
        <f t="shared" si="119"/>
        <v>64.450775648937764</v>
      </c>
    </row>
    <row r="1256" spans="1:29" ht="16.5" x14ac:dyDescent="0.45">
      <c r="A1256" s="9">
        <v>1336</v>
      </c>
      <c r="B1256" s="5" t="s">
        <v>4539</v>
      </c>
      <c r="C1256" s="5" t="s">
        <v>4540</v>
      </c>
      <c r="D1256" s="5" t="s">
        <v>4541</v>
      </c>
      <c r="E1256" s="5" t="s">
        <v>440</v>
      </c>
      <c r="F1256" s="5" t="s">
        <v>11765</v>
      </c>
      <c r="G1256" s="5">
        <v>16</v>
      </c>
      <c r="H1256" s="5">
        <v>3</v>
      </c>
      <c r="I1256" s="5">
        <f t="shared" si="114"/>
        <v>1</v>
      </c>
      <c r="J1256" s="5">
        <f t="shared" si="115"/>
        <v>9</v>
      </c>
      <c r="K1256" s="5"/>
      <c r="L1256" s="5"/>
      <c r="M1256" s="5"/>
      <c r="N1256" s="5"/>
      <c r="O1256" s="5" t="s">
        <v>4542</v>
      </c>
      <c r="P1256" s="6">
        <f>[1]!EM_S_INFO_EMPLOYEE(B1256,"2019")</f>
        <v>721</v>
      </c>
      <c r="Q1256" s="6">
        <f>[1]!EM_S_STM07_IS(B1256,"83","2019-12-31","1",1000000000)</f>
        <v>0.61063679320999997</v>
      </c>
      <c r="R1256" s="6">
        <f>[1]!EM_S_FA_YOY_OR(B1256,"2019-12-31")</f>
        <v>24.7603480418</v>
      </c>
      <c r="S1256" s="6">
        <f>[1]!EM_S_FA_YOY_OR(B1256,"2020-12-31")</f>
        <v>9.7727796742000006</v>
      </c>
      <c r="T1256" s="6">
        <f>[1]!EM_S_FA_YOY_OR(B1256,"2021-12-31")</f>
        <v>32.398581176999997</v>
      </c>
      <c r="U1256" s="6">
        <f>[1]!EM_S_FA_YOY_OR(B1256,"2022-12-31")</f>
        <v>9.7813788853000005</v>
      </c>
      <c r="V1256" s="7">
        <f t="shared" si="116"/>
        <v>17.317579912166668</v>
      </c>
      <c r="W1256" s="8">
        <f t="shared" si="117"/>
        <v>13.060530917578973</v>
      </c>
      <c r="X1256" s="6">
        <f>[1]!EM_S_FA_YOY_NETPROFIT(B1256,"2019-12-31")</f>
        <v>10.972179094299999</v>
      </c>
      <c r="Y1256" s="6">
        <f>[1]!EM_S_FA_YOY_NETPROFIT(B1256,"2020-12-31")</f>
        <v>12.975079146600001</v>
      </c>
      <c r="Z1256" s="6">
        <f>[1]!EM_S_FA_YOY_NETPROFIT(B1256,"2021-12-31")</f>
        <v>16.603893659800001</v>
      </c>
      <c r="AA1256" s="6">
        <f>[1]!EM_S_FA_YOY_NETPROFIT(B1256,"2022-12-31")</f>
        <v>9.0847247068999994</v>
      </c>
      <c r="AB1256" s="7">
        <f t="shared" si="118"/>
        <v>12.887899171100001</v>
      </c>
      <c r="AC1256" s="8">
        <f t="shared" si="119"/>
        <v>3.7603424972547392</v>
      </c>
    </row>
    <row r="1257" spans="1:29" ht="16.5" x14ac:dyDescent="0.45">
      <c r="A1257" s="9">
        <v>1337</v>
      </c>
      <c r="B1257" s="5" t="s">
        <v>4543</v>
      </c>
      <c r="C1257" s="5" t="s">
        <v>4544</v>
      </c>
      <c r="D1257" s="5" t="s">
        <v>4545</v>
      </c>
      <c r="E1257" s="5" t="s">
        <v>412</v>
      </c>
      <c r="F1257" s="5" t="s">
        <v>11757</v>
      </c>
      <c r="G1257" s="5">
        <v>7</v>
      </c>
      <c r="H1257" s="5">
        <v>2</v>
      </c>
      <c r="I1257" s="5">
        <f t="shared" si="114"/>
        <v>4</v>
      </c>
      <c r="J1257" s="5">
        <f t="shared" si="115"/>
        <v>11</v>
      </c>
      <c r="K1257" s="5"/>
      <c r="L1257" s="5"/>
      <c r="M1257" s="5"/>
      <c r="N1257" s="5"/>
      <c r="O1257" s="5" t="s">
        <v>4546</v>
      </c>
      <c r="P1257" s="6">
        <f>[1]!EM_S_INFO_EMPLOYEE(B1257,"2019")</f>
        <v>1675</v>
      </c>
      <c r="Q1257" s="6">
        <f>[1]!EM_S_STM07_IS(B1257,"83","2019-12-31","1",1000000000)</f>
        <v>0.82673413090000003</v>
      </c>
      <c r="R1257" s="6">
        <f>[1]!EM_S_FA_YOY_OR(B1257,"2019-12-31")</f>
        <v>-8.3884121537999992</v>
      </c>
      <c r="S1257" s="6">
        <f>[1]!EM_S_FA_YOY_OR(B1257,"2020-12-31")</f>
        <v>3.8393008845000001</v>
      </c>
      <c r="T1257" s="6">
        <f>[1]!EM_S_FA_YOY_OR(B1257,"2021-12-31")</f>
        <v>233.54355215300001</v>
      </c>
      <c r="U1257" s="6">
        <f>[1]!EM_S_FA_YOY_OR(B1257,"2022-12-31")</f>
        <v>304.95340069700001</v>
      </c>
      <c r="V1257" s="7">
        <f t="shared" si="116"/>
        <v>180.77875124483333</v>
      </c>
      <c r="W1257" s="8">
        <f t="shared" si="117"/>
        <v>157.3388649941009</v>
      </c>
      <c r="X1257" s="6">
        <f>[1]!EM_S_FA_YOY_NETPROFIT(B1257,"2019-12-31")</f>
        <v>-58.818003054499997</v>
      </c>
      <c r="Y1257" s="6">
        <f>[1]!EM_S_FA_YOY_NETPROFIT(B1257,"2020-12-31")</f>
        <v>-21.365735704399999</v>
      </c>
      <c r="Z1257" s="6">
        <f>[1]!EM_S_FA_YOY_NETPROFIT(B1257,"2021-12-31")</f>
        <v>-1092.2128970392</v>
      </c>
      <c r="AA1257" s="6">
        <f>[1]!EM_S_FA_YOY_NETPROFIT(B1257,"2022-12-31")</f>
        <v>710.81207033400005</v>
      </c>
      <c r="AB1257" s="7">
        <f t="shared" si="118"/>
        <v>-134.25552080320003</v>
      </c>
      <c r="AC1257" s="8">
        <f t="shared" si="119"/>
        <v>906.79812302823075</v>
      </c>
    </row>
    <row r="1258" spans="1:29" ht="16.5" x14ac:dyDescent="0.45">
      <c r="A1258" s="9">
        <v>1338</v>
      </c>
      <c r="B1258" s="5" t="s">
        <v>4547</v>
      </c>
      <c r="C1258" s="5" t="s">
        <v>4548</v>
      </c>
      <c r="D1258" s="5" t="s">
        <v>4549</v>
      </c>
      <c r="E1258" s="5" t="s">
        <v>120</v>
      </c>
      <c r="F1258" s="5" t="s">
        <v>11762</v>
      </c>
      <c r="G1258" s="5">
        <v>13</v>
      </c>
      <c r="H1258" s="5">
        <v>2</v>
      </c>
      <c r="I1258" s="5">
        <f t="shared" si="114"/>
        <v>4</v>
      </c>
      <c r="J1258" s="5">
        <f t="shared" si="115"/>
        <v>7</v>
      </c>
      <c r="K1258" s="5"/>
      <c r="L1258" s="5"/>
      <c r="M1258" s="5"/>
      <c r="N1258" s="5"/>
      <c r="O1258" s="5" t="s">
        <v>4550</v>
      </c>
      <c r="P1258" s="6">
        <f>[1]!EM_S_INFO_EMPLOYEE(B1258,"2019")</f>
        <v>2231</v>
      </c>
      <c r="Q1258" s="6">
        <f>[1]!EM_S_STM07_IS(B1258,"83","2019-12-31","1",1000000000)</f>
        <v>1.5339376542000001</v>
      </c>
      <c r="R1258" s="6">
        <f>[1]!EM_S_FA_YOY_OR(B1258,"2019-12-31")</f>
        <v>34.199506061199997</v>
      </c>
      <c r="S1258" s="6">
        <f>[1]!EM_S_FA_YOY_OR(B1258,"2020-12-31")</f>
        <v>15.379184389500001</v>
      </c>
      <c r="T1258" s="6">
        <f>[1]!EM_S_FA_YOY_OR(B1258,"2021-12-31")</f>
        <v>8.5102063127999994</v>
      </c>
      <c r="U1258" s="6">
        <f>[1]!EM_S_FA_YOY_OR(B1258,"2022-12-31")</f>
        <v>4.0743696499000004</v>
      </c>
      <c r="V1258" s="7">
        <f t="shared" si="116"/>
        <v>9.321253450733332</v>
      </c>
      <c r="W1258" s="8">
        <f t="shared" si="117"/>
        <v>5.6958807193560288</v>
      </c>
      <c r="X1258" s="6">
        <f>[1]!EM_S_FA_YOY_NETPROFIT(B1258,"2019-12-31")</f>
        <v>-22.858027714599999</v>
      </c>
      <c r="Y1258" s="6">
        <f>[1]!EM_S_FA_YOY_NETPROFIT(B1258,"2020-12-31")</f>
        <v>81.8532166647</v>
      </c>
      <c r="Z1258" s="6">
        <f>[1]!EM_S_FA_YOY_NETPROFIT(B1258,"2021-12-31")</f>
        <v>21.703081625300001</v>
      </c>
      <c r="AA1258" s="6">
        <f>[1]!EM_S_FA_YOY_NETPROFIT(B1258,"2022-12-31")</f>
        <v>-30.753326487700001</v>
      </c>
      <c r="AB1258" s="7">
        <f t="shared" si="118"/>
        <v>24.267657267433332</v>
      </c>
      <c r="AC1258" s="8">
        <f t="shared" si="119"/>
        <v>56.347060050649475</v>
      </c>
    </row>
    <row r="1259" spans="1:29" ht="16.5" x14ac:dyDescent="0.45">
      <c r="A1259" s="9">
        <v>1339</v>
      </c>
      <c r="B1259" s="5" t="s">
        <v>4551</v>
      </c>
      <c r="C1259" s="5" t="s">
        <v>4552</v>
      </c>
      <c r="D1259" s="5" t="s">
        <v>4553</v>
      </c>
      <c r="E1259" s="5" t="s">
        <v>7</v>
      </c>
      <c r="F1259" s="5" t="s">
        <v>11760</v>
      </c>
      <c r="G1259" s="5">
        <v>11</v>
      </c>
      <c r="H1259" s="5">
        <v>2</v>
      </c>
      <c r="I1259" s="5">
        <f t="shared" si="114"/>
        <v>3</v>
      </c>
      <c r="J1259" s="5">
        <f t="shared" si="115"/>
        <v>3</v>
      </c>
      <c r="K1259" s="5"/>
      <c r="L1259" s="5"/>
      <c r="M1259" s="5"/>
      <c r="N1259" s="5"/>
      <c r="O1259" s="5" t="s">
        <v>4554</v>
      </c>
      <c r="P1259" s="6">
        <f>[1]!EM_S_INFO_EMPLOYEE(B1259,"2019")</f>
        <v>3082</v>
      </c>
      <c r="Q1259" s="6">
        <f>[1]!EM_S_STM07_IS(B1259,"83","2019-12-31","1",1000000000)</f>
        <v>5.4392891534199999</v>
      </c>
      <c r="R1259" s="6">
        <f>[1]!EM_S_FA_YOY_OR(B1259,"2019-12-31")</f>
        <v>11.6909891473</v>
      </c>
      <c r="S1259" s="6">
        <f>[1]!EM_S_FA_YOY_OR(B1259,"2020-12-31")</f>
        <v>-6.5295421733000003</v>
      </c>
      <c r="T1259" s="6">
        <f>[1]!EM_S_FA_YOY_OR(B1259,"2021-12-31")</f>
        <v>80.074128529099994</v>
      </c>
      <c r="U1259" s="6">
        <f>[1]!EM_S_FA_YOY_OR(B1259,"2022-12-31")</f>
        <v>21.4400657423</v>
      </c>
      <c r="V1259" s="7">
        <f t="shared" si="116"/>
        <v>31.661550699366661</v>
      </c>
      <c r="W1259" s="8">
        <f t="shared" si="117"/>
        <v>44.197375610188544</v>
      </c>
      <c r="X1259" s="6">
        <f>[1]!EM_S_FA_YOY_NETPROFIT(B1259,"2019-12-31")</f>
        <v>22.976105695800001</v>
      </c>
      <c r="Y1259" s="6">
        <f>[1]!EM_S_FA_YOY_NETPROFIT(B1259,"2020-12-31")</f>
        <v>2.2269633991000002</v>
      </c>
      <c r="Z1259" s="6">
        <f>[1]!EM_S_FA_YOY_NETPROFIT(B1259,"2021-12-31")</f>
        <v>20.582378171799999</v>
      </c>
      <c r="AA1259" s="6">
        <f>[1]!EM_S_FA_YOY_NETPROFIT(B1259,"2022-12-31")</f>
        <v>-11.032191690199999</v>
      </c>
      <c r="AB1259" s="7">
        <f t="shared" si="118"/>
        <v>3.9257166268999999</v>
      </c>
      <c r="AC1259" s="8">
        <f t="shared" si="119"/>
        <v>15.875596958430897</v>
      </c>
    </row>
    <row r="1260" spans="1:29" ht="16.5" x14ac:dyDescent="0.45">
      <c r="A1260" s="9">
        <v>1340</v>
      </c>
      <c r="B1260" s="5" t="s">
        <v>4555</v>
      </c>
      <c r="C1260" s="5" t="s">
        <v>4556</v>
      </c>
      <c r="D1260" s="5" t="s">
        <v>4557</v>
      </c>
      <c r="E1260" s="5" t="s">
        <v>474</v>
      </c>
      <c r="F1260" s="5" t="s">
        <v>11761</v>
      </c>
      <c r="G1260" s="5">
        <v>12</v>
      </c>
      <c r="H1260" s="5">
        <v>1</v>
      </c>
      <c r="I1260" s="5">
        <f t="shared" si="114"/>
        <v>2</v>
      </c>
      <c r="J1260" s="5">
        <f t="shared" si="115"/>
        <v>6</v>
      </c>
      <c r="K1260" s="5"/>
      <c r="L1260" s="5"/>
      <c r="M1260" s="5"/>
      <c r="N1260" s="5"/>
      <c r="O1260" s="5" t="s">
        <v>4558</v>
      </c>
      <c r="P1260" s="6">
        <f>[1]!EM_S_INFO_EMPLOYEE(B1260,"2019")</f>
        <v>575</v>
      </c>
      <c r="Q1260" s="6">
        <f>[1]!EM_S_STM07_IS(B1260,"83","2019-12-31","1",1000000000)</f>
        <v>0.30375997746</v>
      </c>
      <c r="R1260" s="6">
        <f>[1]!EM_S_FA_YOY_OR(B1260,"2019-12-31")</f>
        <v>-11.7725444983</v>
      </c>
      <c r="S1260" s="6">
        <f>[1]!EM_S_FA_YOY_OR(B1260,"2020-12-31")</f>
        <v>1.443666844</v>
      </c>
      <c r="T1260" s="6">
        <f>[1]!EM_S_FA_YOY_OR(B1260,"2021-12-31")</f>
        <v>17.9269746945</v>
      </c>
      <c r="U1260" s="6">
        <f>[1]!EM_S_FA_YOY_OR(B1260,"2022-12-31")</f>
        <v>-9.2287838480000008</v>
      </c>
      <c r="V1260" s="7">
        <f t="shared" si="116"/>
        <v>3.380619230166666</v>
      </c>
      <c r="W1260" s="8">
        <f t="shared" si="117"/>
        <v>13.681105361568852</v>
      </c>
      <c r="X1260" s="6">
        <f>[1]!EM_S_FA_YOY_NETPROFIT(B1260,"2019-12-31")</f>
        <v>-23.908852512199999</v>
      </c>
      <c r="Y1260" s="6">
        <f>[1]!EM_S_FA_YOY_NETPROFIT(B1260,"2020-12-31")</f>
        <v>-24.451497970199998</v>
      </c>
      <c r="Z1260" s="6">
        <f>[1]!EM_S_FA_YOY_NETPROFIT(B1260,"2021-12-31")</f>
        <v>-161.58998466</v>
      </c>
      <c r="AA1260" s="6">
        <f>[1]!EM_S_FA_YOY_NETPROFIT(B1260,"2022-12-31")</f>
        <v>-364.07855930789998</v>
      </c>
      <c r="AB1260" s="7">
        <f t="shared" si="118"/>
        <v>-183.37334731270002</v>
      </c>
      <c r="AC1260" s="8">
        <f t="shared" si="119"/>
        <v>170.85819080326445</v>
      </c>
    </row>
    <row r="1261" spans="1:29" ht="16.5" x14ac:dyDescent="0.45">
      <c r="A1261" s="9">
        <v>1341</v>
      </c>
      <c r="B1261" s="5" t="s">
        <v>4559</v>
      </c>
      <c r="C1261" s="5" t="s">
        <v>4560</v>
      </c>
      <c r="D1261" s="5" t="s">
        <v>4561</v>
      </c>
      <c r="E1261" s="5" t="s">
        <v>7</v>
      </c>
      <c r="F1261" s="5" t="s">
        <v>11762</v>
      </c>
      <c r="G1261" s="5">
        <v>13</v>
      </c>
      <c r="H1261" s="5">
        <v>2</v>
      </c>
      <c r="I1261" s="5">
        <f t="shared" si="114"/>
        <v>4</v>
      </c>
      <c r="J1261" s="5">
        <f t="shared" si="115"/>
        <v>7</v>
      </c>
      <c r="K1261" s="5"/>
      <c r="L1261" s="5"/>
      <c r="M1261" s="5"/>
      <c r="N1261" s="5"/>
      <c r="O1261" s="5" t="s">
        <v>4562</v>
      </c>
      <c r="P1261" s="6">
        <f>[1]!EM_S_INFO_EMPLOYEE(B1261,"2019")</f>
        <v>910</v>
      </c>
      <c r="Q1261" s="6">
        <f>[1]!EM_S_STM07_IS(B1261,"83","2019-12-31","1",1000000000)</f>
        <v>2.86015593639</v>
      </c>
      <c r="R1261" s="6">
        <f>[1]!EM_S_FA_YOY_OR(B1261,"2019-12-31")</f>
        <v>373.49023027160001</v>
      </c>
      <c r="S1261" s="6">
        <f>[1]!EM_S_FA_YOY_OR(B1261,"2020-12-31")</f>
        <v>-45.330042550599998</v>
      </c>
      <c r="T1261" s="6">
        <f>[1]!EM_S_FA_YOY_OR(B1261,"2021-12-31")</f>
        <v>-80.714619416000005</v>
      </c>
      <c r="U1261" s="6">
        <f>[1]!EM_S_FA_YOY_OR(B1261,"2022-12-31")</f>
        <v>62.892739152399997</v>
      </c>
      <c r="V1261" s="7">
        <f t="shared" si="116"/>
        <v>-21.050640938066667</v>
      </c>
      <c r="W1261" s="8">
        <f t="shared" si="117"/>
        <v>74.819017406975263</v>
      </c>
      <c r="X1261" s="6">
        <f>[1]!EM_S_FA_YOY_NETPROFIT(B1261,"2019-12-31")</f>
        <v>5154.0038684352003</v>
      </c>
      <c r="Y1261" s="6">
        <f>[1]!EM_S_FA_YOY_NETPROFIT(B1261,"2020-12-31")</f>
        <v>-27.928648965099999</v>
      </c>
      <c r="Z1261" s="6">
        <f>[1]!EM_S_FA_YOY_NETPROFIT(B1261,"2021-12-31")</f>
        <v>-130.64333545029999</v>
      </c>
      <c r="AA1261" s="6">
        <f>[1]!EM_S_FA_YOY_NETPROFIT(B1261,"2022-12-31")</f>
        <v>109.98578673350001</v>
      </c>
      <c r="AB1261" s="7">
        <f t="shared" si="118"/>
        <v>-16.19539922729999</v>
      </c>
      <c r="AC1261" s="8">
        <f t="shared" si="119"/>
        <v>120.74288994716717</v>
      </c>
    </row>
    <row r="1262" spans="1:29" ht="16.5" x14ac:dyDescent="0.45">
      <c r="A1262" s="9">
        <v>1342</v>
      </c>
      <c r="B1262" s="5" t="s">
        <v>4563</v>
      </c>
      <c r="C1262" s="5" t="s">
        <v>4564</v>
      </c>
      <c r="D1262" s="5" t="s">
        <v>4565</v>
      </c>
      <c r="E1262" s="5" t="s">
        <v>240</v>
      </c>
      <c r="F1262" s="5" t="s">
        <v>11766</v>
      </c>
      <c r="G1262" s="5">
        <v>17</v>
      </c>
      <c r="H1262" s="5">
        <v>2</v>
      </c>
      <c r="I1262" s="5">
        <f t="shared" si="114"/>
        <v>2</v>
      </c>
      <c r="J1262" s="5">
        <f t="shared" si="115"/>
        <v>11</v>
      </c>
      <c r="K1262" s="5"/>
      <c r="L1262" s="5"/>
      <c r="M1262" s="5"/>
      <c r="N1262" s="5"/>
      <c r="O1262" s="5" t="s">
        <v>4562</v>
      </c>
      <c r="P1262" s="6">
        <f>[1]!EM_S_INFO_EMPLOYEE(B1262,"2019")</f>
        <v>2143</v>
      </c>
      <c r="Q1262" s="6">
        <f>[1]!EM_S_STM07_IS(B1262,"83","2019-12-31","1",1000000000)</f>
        <v>0.84179749215999999</v>
      </c>
      <c r="R1262" s="6">
        <f>[1]!EM_S_FA_YOY_OR(B1262,"2019-12-31")</f>
        <v>-10.2550139</v>
      </c>
      <c r="S1262" s="6">
        <f>[1]!EM_S_FA_YOY_OR(B1262,"2020-12-31")</f>
        <v>16.029629745499999</v>
      </c>
      <c r="T1262" s="6">
        <f>[1]!EM_S_FA_YOY_OR(B1262,"2021-12-31")</f>
        <v>400.66482317880002</v>
      </c>
      <c r="U1262" s="6">
        <f>[1]!EM_S_FA_YOY_OR(B1262,"2022-12-31")</f>
        <v>-1.4992767263</v>
      </c>
      <c r="V1262" s="7">
        <f t="shared" si="116"/>
        <v>138.39839206600001</v>
      </c>
      <c r="W1262" s="8">
        <f t="shared" si="117"/>
        <v>227.29843005838842</v>
      </c>
      <c r="X1262" s="6">
        <f>[1]!EM_S_FA_YOY_NETPROFIT(B1262,"2019-12-31")</f>
        <v>-289.21287949150002</v>
      </c>
      <c r="Y1262" s="6">
        <f>[1]!EM_S_FA_YOY_NETPROFIT(B1262,"2020-12-31")</f>
        <v>215.65462569589999</v>
      </c>
      <c r="Z1262" s="6">
        <f>[1]!EM_S_FA_YOY_NETPROFIT(B1262,"2021-12-31")</f>
        <v>66.910060540000003</v>
      </c>
      <c r="AA1262" s="6">
        <f>[1]!EM_S_FA_YOY_NETPROFIT(B1262,"2022-12-31")</f>
        <v>66.987614733900003</v>
      </c>
      <c r="AB1262" s="7">
        <f t="shared" si="118"/>
        <v>116.51743365660001</v>
      </c>
      <c r="AC1262" s="8">
        <f t="shared" si="119"/>
        <v>85.85533552284933</v>
      </c>
    </row>
    <row r="1263" spans="1:29" ht="16.5" x14ac:dyDescent="0.45">
      <c r="A1263" s="9">
        <v>1343</v>
      </c>
      <c r="B1263" s="5" t="s">
        <v>4566</v>
      </c>
      <c r="C1263" s="5" t="s">
        <v>4567</v>
      </c>
      <c r="D1263" s="5" t="s">
        <v>4568</v>
      </c>
      <c r="E1263" s="5" t="s">
        <v>288</v>
      </c>
      <c r="F1263" s="5" t="s">
        <v>11756</v>
      </c>
      <c r="G1263" s="5">
        <v>6</v>
      </c>
      <c r="H1263" s="5">
        <v>2</v>
      </c>
      <c r="I1263" s="5">
        <f t="shared" si="114"/>
        <v>2</v>
      </c>
      <c r="J1263" s="5">
        <f t="shared" si="115"/>
        <v>11</v>
      </c>
      <c r="K1263" s="5"/>
      <c r="L1263" s="5"/>
      <c r="M1263" s="5"/>
      <c r="N1263" s="5"/>
      <c r="O1263" s="5" t="s">
        <v>4569</v>
      </c>
      <c r="P1263" s="6">
        <f>[1]!EM_S_INFO_EMPLOYEE(B1263,"2019")</f>
        <v>725</v>
      </c>
      <c r="Q1263" s="6">
        <f>[1]!EM_S_STM07_IS(B1263,"83","2019-12-31","1",1000000000)</f>
        <v>0.35522590673999999</v>
      </c>
      <c r="R1263" s="6">
        <f>[1]!EM_S_FA_YOY_OR(B1263,"2019-12-31")</f>
        <v>2.4577490039000001</v>
      </c>
      <c r="S1263" s="6">
        <f>[1]!EM_S_FA_YOY_OR(B1263,"2020-12-31")</f>
        <v>-2.9941178016999999</v>
      </c>
      <c r="T1263" s="6">
        <f>[1]!EM_S_FA_YOY_OR(B1263,"2021-12-31")</f>
        <v>20.480197923799999</v>
      </c>
      <c r="U1263" s="6">
        <f>[1]!EM_S_FA_YOY_OR(B1263,"2022-12-31")</f>
        <v>30.103592828699998</v>
      </c>
      <c r="V1263" s="7">
        <f t="shared" si="116"/>
        <v>15.863224316933332</v>
      </c>
      <c r="W1263" s="8">
        <f t="shared" si="117"/>
        <v>17.025038801961678</v>
      </c>
      <c r="X1263" s="6">
        <f>[1]!EM_S_FA_YOY_NETPROFIT(B1263,"2019-12-31")</f>
        <v>-31.7925080694</v>
      </c>
      <c r="Y1263" s="6">
        <f>[1]!EM_S_FA_YOY_NETPROFIT(B1263,"2020-12-31")</f>
        <v>9.4070623595999994</v>
      </c>
      <c r="Z1263" s="6">
        <f>[1]!EM_S_FA_YOY_NETPROFIT(B1263,"2021-12-31")</f>
        <v>5.2190707566999999</v>
      </c>
      <c r="AA1263" s="6">
        <f>[1]!EM_S_FA_YOY_NETPROFIT(B1263,"2022-12-31")</f>
        <v>119.0841245204</v>
      </c>
      <c r="AB1263" s="7">
        <f t="shared" si="118"/>
        <v>44.570085878899995</v>
      </c>
      <c r="AC1263" s="8">
        <f t="shared" si="119"/>
        <v>64.565015948396592</v>
      </c>
    </row>
    <row r="1264" spans="1:29" ht="16.5" x14ac:dyDescent="0.45">
      <c r="A1264" s="9">
        <v>1344</v>
      </c>
      <c r="B1264" s="5" t="s">
        <v>4570</v>
      </c>
      <c r="C1264" s="5" t="s">
        <v>4571</v>
      </c>
      <c r="D1264" s="5" t="s">
        <v>4572</v>
      </c>
      <c r="E1264" s="5" t="s">
        <v>435</v>
      </c>
      <c r="F1264" s="5" t="s">
        <v>11765</v>
      </c>
      <c r="G1264" s="5">
        <v>16</v>
      </c>
      <c r="H1264" s="5">
        <v>3</v>
      </c>
      <c r="I1264" s="5">
        <f t="shared" si="114"/>
        <v>1</v>
      </c>
      <c r="J1264" s="5">
        <f t="shared" si="115"/>
        <v>9</v>
      </c>
      <c r="K1264" s="5"/>
      <c r="L1264" s="5"/>
      <c r="M1264" s="5"/>
      <c r="N1264" s="5"/>
      <c r="O1264" s="5" t="s">
        <v>4573</v>
      </c>
      <c r="P1264" s="6">
        <f>[1]!EM_S_INFO_EMPLOYEE(B1264,"2019")</f>
        <v>2162</v>
      </c>
      <c r="Q1264" s="6">
        <f>[1]!EM_S_STM07_IS(B1264,"83","2019-12-31","1",1000000000)</f>
        <v>1.6780524665300001</v>
      </c>
      <c r="R1264" s="6">
        <f>[1]!EM_S_FA_YOY_OR(B1264,"2019-12-31")</f>
        <v>-22.721671992800001</v>
      </c>
      <c r="S1264" s="6">
        <f>[1]!EM_S_FA_YOY_OR(B1264,"2020-12-31")</f>
        <v>-28.388381540699999</v>
      </c>
      <c r="T1264" s="6">
        <f>[1]!EM_S_FA_YOY_OR(B1264,"2021-12-31")</f>
        <v>-38.7496858704</v>
      </c>
      <c r="U1264" s="6">
        <f>[1]!EM_S_FA_YOY_OR(B1264,"2022-12-31")</f>
        <v>-17.6050037931</v>
      </c>
      <c r="V1264" s="7">
        <f t="shared" si="116"/>
        <v>-28.247690401399996</v>
      </c>
      <c r="W1264" s="8">
        <f t="shared" si="117"/>
        <v>10.573043106647749</v>
      </c>
      <c r="X1264" s="6">
        <f>[1]!EM_S_FA_YOY_NETPROFIT(B1264,"2019-12-31")</f>
        <v>-1501.5520403561</v>
      </c>
      <c r="Y1264" s="6">
        <f>[1]!EM_S_FA_YOY_NETPROFIT(B1264,"2020-12-31")</f>
        <v>-124.2899029214</v>
      </c>
      <c r="Z1264" s="6">
        <f>[1]!EM_S_FA_YOY_NETPROFIT(B1264,"2021-12-31")</f>
        <v>85.344133761099997</v>
      </c>
      <c r="AA1264" s="6">
        <f>[1]!EM_S_FA_YOY_NETPROFIT(B1264,"2022-12-31")</f>
        <v>-26.561090055699999</v>
      </c>
      <c r="AB1264" s="7">
        <f t="shared" si="118"/>
        <v>-21.835619738666669</v>
      </c>
      <c r="AC1264" s="8">
        <f t="shared" si="119"/>
        <v>104.89687739031038</v>
      </c>
    </row>
    <row r="1265" spans="1:29" ht="16.5" x14ac:dyDescent="0.45">
      <c r="A1265" s="9">
        <v>1345</v>
      </c>
      <c r="B1265" s="5" t="s">
        <v>4574</v>
      </c>
      <c r="C1265" s="5" t="s">
        <v>4575</v>
      </c>
      <c r="D1265" s="5" t="s">
        <v>4576</v>
      </c>
      <c r="E1265" s="5" t="s">
        <v>634</v>
      </c>
      <c r="F1265" s="5" t="s">
        <v>11765</v>
      </c>
      <c r="G1265" s="5">
        <v>16</v>
      </c>
      <c r="H1265" s="5">
        <v>3</v>
      </c>
      <c r="I1265" s="5">
        <f t="shared" si="114"/>
        <v>1</v>
      </c>
      <c r="J1265" s="5">
        <f t="shared" si="115"/>
        <v>9</v>
      </c>
      <c r="K1265" s="5"/>
      <c r="L1265" s="5"/>
      <c r="M1265" s="5"/>
      <c r="N1265" s="5"/>
      <c r="O1265" s="5" t="s">
        <v>4573</v>
      </c>
      <c r="P1265" s="6">
        <f>[1]!EM_S_INFO_EMPLOYEE(B1265,"2019")</f>
        <v>1157</v>
      </c>
      <c r="Q1265" s="6">
        <f>[1]!EM_S_STM07_IS(B1265,"83","2019-12-31","1",1000000000)</f>
        <v>0.77333746466999997</v>
      </c>
      <c r="R1265" s="6">
        <f>[1]!EM_S_FA_YOY_OR(B1265,"2019-12-31")</f>
        <v>11.390276314799999</v>
      </c>
      <c r="S1265" s="6">
        <f>[1]!EM_S_FA_YOY_OR(B1265,"2020-12-31")</f>
        <v>-2.8953820787</v>
      </c>
      <c r="T1265" s="6">
        <f>[1]!EM_S_FA_YOY_OR(B1265,"2021-12-31")</f>
        <v>29.149628348299998</v>
      </c>
      <c r="U1265" s="6">
        <f>[1]!EM_S_FA_YOY_OR(B1265,"2022-12-31")</f>
        <v>12.149249295100001</v>
      </c>
      <c r="V1265" s="7">
        <f t="shared" si="116"/>
        <v>12.801165188233334</v>
      </c>
      <c r="W1265" s="8">
        <f t="shared" si="117"/>
        <v>16.032448941612898</v>
      </c>
      <c r="X1265" s="6">
        <f>[1]!EM_S_FA_YOY_NETPROFIT(B1265,"2019-12-31")</f>
        <v>0.6684910167</v>
      </c>
      <c r="Y1265" s="6">
        <f>[1]!EM_S_FA_YOY_NETPROFIT(B1265,"2020-12-31")</f>
        <v>2.3712635397000001</v>
      </c>
      <c r="Z1265" s="6">
        <f>[1]!EM_S_FA_YOY_NETPROFIT(B1265,"2021-12-31")</f>
        <v>37.120274586800001</v>
      </c>
      <c r="AA1265" s="6">
        <f>[1]!EM_S_FA_YOY_NETPROFIT(B1265,"2022-12-31")</f>
        <v>12.106209614200001</v>
      </c>
      <c r="AB1265" s="7">
        <f t="shared" si="118"/>
        <v>17.199249246899999</v>
      </c>
      <c r="AC1265" s="8">
        <f t="shared" si="119"/>
        <v>17.925616634109389</v>
      </c>
    </row>
    <row r="1266" spans="1:29" ht="16.5" x14ac:dyDescent="0.45">
      <c r="A1266" s="9">
        <v>1346</v>
      </c>
      <c r="B1266" s="5" t="s">
        <v>4577</v>
      </c>
      <c r="C1266" s="5" t="s">
        <v>4578</v>
      </c>
      <c r="D1266" s="5" t="s">
        <v>4579</v>
      </c>
      <c r="E1266" s="5" t="s">
        <v>7</v>
      </c>
      <c r="F1266" s="5" t="s">
        <v>11760</v>
      </c>
      <c r="G1266" s="5">
        <v>11</v>
      </c>
      <c r="H1266" s="5">
        <v>2</v>
      </c>
      <c r="I1266" s="5">
        <f t="shared" si="114"/>
        <v>3</v>
      </c>
      <c r="J1266" s="5">
        <f t="shared" si="115"/>
        <v>3</v>
      </c>
      <c r="K1266" s="5"/>
      <c r="L1266" s="5"/>
      <c r="M1266" s="5"/>
      <c r="N1266" s="5"/>
      <c r="O1266" s="5" t="s">
        <v>4580</v>
      </c>
      <c r="P1266" s="6">
        <f>[1]!EM_S_INFO_EMPLOYEE(B1266,"2019")</f>
        <v>3690</v>
      </c>
      <c r="Q1266" s="6">
        <f>[1]!EM_S_STM07_IS(B1266,"83","2019-12-31","1",1000000000)</f>
        <v>1.32662237123</v>
      </c>
      <c r="R1266" s="6">
        <f>[1]!EM_S_FA_YOY_OR(B1266,"2019-12-31")</f>
        <v>9.4071517731000007</v>
      </c>
      <c r="S1266" s="6">
        <f>[1]!EM_S_FA_YOY_OR(B1266,"2020-12-31")</f>
        <v>-5.2599471660999999</v>
      </c>
      <c r="T1266" s="6">
        <f>[1]!EM_S_FA_YOY_OR(B1266,"2021-12-31")</f>
        <v>-5.6746183878999998</v>
      </c>
      <c r="U1266" s="6">
        <f>[1]!EM_S_FA_YOY_OR(B1266,"2022-12-31")</f>
        <v>-20.851742119699999</v>
      </c>
      <c r="V1266" s="7">
        <f t="shared" si="116"/>
        <v>-10.595435891233333</v>
      </c>
      <c r="W1266" s="8">
        <f t="shared" si="117"/>
        <v>8.8846413064687297</v>
      </c>
      <c r="X1266" s="6">
        <f>[1]!EM_S_FA_YOY_NETPROFIT(B1266,"2019-12-31")</f>
        <v>-49.491601408599998</v>
      </c>
      <c r="Y1266" s="6">
        <f>[1]!EM_S_FA_YOY_NETPROFIT(B1266,"2020-12-31")</f>
        <v>-211.15604933649999</v>
      </c>
      <c r="Z1266" s="6">
        <f>[1]!EM_S_FA_YOY_NETPROFIT(B1266,"2021-12-31")</f>
        <v>93.528958410200005</v>
      </c>
      <c r="AA1266" s="6">
        <f>[1]!EM_S_FA_YOY_NETPROFIT(B1266,"2022-12-31")</f>
        <v>-7743.1883869121002</v>
      </c>
      <c r="AB1266" s="7">
        <f t="shared" si="118"/>
        <v>-2620.2718259461335</v>
      </c>
      <c r="AC1266" s="8">
        <f t="shared" si="119"/>
        <v>4439.1906702067809</v>
      </c>
    </row>
    <row r="1267" spans="1:29" ht="16.5" x14ac:dyDescent="0.45">
      <c r="A1267" s="9">
        <v>1347</v>
      </c>
      <c r="B1267" s="5" t="s">
        <v>4581</v>
      </c>
      <c r="C1267" s="5" t="s">
        <v>4582</v>
      </c>
      <c r="D1267" s="5" t="s">
        <v>4583</v>
      </c>
      <c r="E1267" s="5" t="s">
        <v>7</v>
      </c>
      <c r="F1267" s="5" t="s">
        <v>11762</v>
      </c>
      <c r="G1267" s="5">
        <v>13</v>
      </c>
      <c r="H1267" s="5">
        <v>2</v>
      </c>
      <c r="I1267" s="5">
        <f t="shared" si="114"/>
        <v>4</v>
      </c>
      <c r="J1267" s="5">
        <f t="shared" si="115"/>
        <v>7</v>
      </c>
      <c r="K1267" s="5"/>
      <c r="L1267" s="5"/>
      <c r="M1267" s="5"/>
      <c r="N1267" s="5"/>
      <c r="O1267" s="5" t="s">
        <v>4584</v>
      </c>
      <c r="P1267" s="6">
        <f>[1]!EM_S_INFO_EMPLOYEE(B1267,"2019")</f>
        <v>2028</v>
      </c>
      <c r="Q1267" s="6">
        <f>[1]!EM_S_STM07_IS(B1267,"83","2019-12-31","1",1000000000)</f>
        <v>1.45066867541</v>
      </c>
      <c r="R1267" s="6">
        <f>[1]!EM_S_FA_YOY_OR(B1267,"2019-12-31")</f>
        <v>64.296011770299998</v>
      </c>
      <c r="S1267" s="6">
        <f>[1]!EM_S_FA_YOY_OR(B1267,"2020-12-31")</f>
        <v>31.325917495399999</v>
      </c>
      <c r="T1267" s="6">
        <f>[1]!EM_S_FA_YOY_OR(B1267,"2021-12-31")</f>
        <v>20.936298271799998</v>
      </c>
      <c r="U1267" s="6">
        <f>[1]!EM_S_FA_YOY_OR(B1267,"2022-12-31")</f>
        <v>-5.6615147962999997</v>
      </c>
      <c r="V1267" s="7">
        <f t="shared" si="116"/>
        <v>15.533566990300001</v>
      </c>
      <c r="W1267" s="8">
        <f t="shared" si="117"/>
        <v>19.07641648366765</v>
      </c>
      <c r="X1267" s="6">
        <f>[1]!EM_S_FA_YOY_NETPROFIT(B1267,"2019-12-31")</f>
        <v>83.982042800000002</v>
      </c>
      <c r="Y1267" s="6">
        <f>[1]!EM_S_FA_YOY_NETPROFIT(B1267,"2020-12-31")</f>
        <v>136.56258631879999</v>
      </c>
      <c r="Z1267" s="6">
        <f>[1]!EM_S_FA_YOY_NETPROFIT(B1267,"2021-12-31")</f>
        <v>198.045597942</v>
      </c>
      <c r="AA1267" s="6">
        <f>[1]!EM_S_FA_YOY_NETPROFIT(B1267,"2022-12-31")</f>
        <v>-39.968367606800001</v>
      </c>
      <c r="AB1267" s="7">
        <f t="shared" si="118"/>
        <v>98.213272218</v>
      </c>
      <c r="AC1267" s="8">
        <f t="shared" si="119"/>
        <v>123.55429724646447</v>
      </c>
    </row>
    <row r="1268" spans="1:29" ht="16.5" x14ac:dyDescent="0.45">
      <c r="A1268" s="9">
        <v>1348</v>
      </c>
      <c r="B1268" s="5" t="s">
        <v>4585</v>
      </c>
      <c r="C1268" s="5" t="s">
        <v>4586</v>
      </c>
      <c r="D1268" s="5" t="s">
        <v>4587</v>
      </c>
      <c r="E1268" s="5" t="s">
        <v>120</v>
      </c>
      <c r="F1268" s="5" t="s">
        <v>11756</v>
      </c>
      <c r="G1268" s="5">
        <v>6</v>
      </c>
      <c r="H1268" s="5">
        <v>2</v>
      </c>
      <c r="I1268" s="5">
        <f t="shared" si="114"/>
        <v>2</v>
      </c>
      <c r="J1268" s="5">
        <f t="shared" si="115"/>
        <v>11</v>
      </c>
      <c r="K1268" s="5"/>
      <c r="L1268" s="5"/>
      <c r="M1268" s="5"/>
      <c r="N1268" s="5"/>
      <c r="O1268" s="5" t="s">
        <v>4588</v>
      </c>
      <c r="P1268" s="6">
        <f>[1]!EM_S_INFO_EMPLOYEE(B1268,"2019")</f>
        <v>662</v>
      </c>
      <c r="Q1268" s="6">
        <f>[1]!EM_S_STM07_IS(B1268,"83","2019-12-31","1",1000000000)</f>
        <v>0.47661379084</v>
      </c>
      <c r="R1268" s="6">
        <f>[1]!EM_S_FA_YOY_OR(B1268,"2019-12-31")</f>
        <v>26.741754354800001</v>
      </c>
      <c r="S1268" s="6">
        <f>[1]!EM_S_FA_YOY_OR(B1268,"2020-12-31")</f>
        <v>15.7592823316</v>
      </c>
      <c r="T1268" s="6">
        <f>[1]!EM_S_FA_YOY_OR(B1268,"2021-12-31")</f>
        <v>33.073887767400002</v>
      </c>
      <c r="U1268" s="6">
        <f>[1]!EM_S_FA_YOY_OR(B1268,"2022-12-31")</f>
        <v>17.4747735893</v>
      </c>
      <c r="V1268" s="7">
        <f t="shared" si="116"/>
        <v>22.102647896099999</v>
      </c>
      <c r="W1268" s="8">
        <f t="shared" si="117"/>
        <v>9.5400107861057197</v>
      </c>
      <c r="X1268" s="6">
        <f>[1]!EM_S_FA_YOY_NETPROFIT(B1268,"2019-12-31")</f>
        <v>11.205021156300001</v>
      </c>
      <c r="Y1268" s="6">
        <f>[1]!EM_S_FA_YOY_NETPROFIT(B1268,"2020-12-31")</f>
        <v>-18.576447319</v>
      </c>
      <c r="Z1268" s="6">
        <f>[1]!EM_S_FA_YOY_NETPROFIT(B1268,"2021-12-31")</f>
        <v>10.841310951600001</v>
      </c>
      <c r="AA1268" s="6">
        <f>[1]!EM_S_FA_YOY_NETPROFIT(B1268,"2022-12-31")</f>
        <v>32.172995506600003</v>
      </c>
      <c r="AB1268" s="7">
        <f t="shared" si="118"/>
        <v>8.1459530464000007</v>
      </c>
      <c r="AC1268" s="8">
        <f t="shared" si="119"/>
        <v>25.48186026284294</v>
      </c>
    </row>
    <row r="1269" spans="1:29" ht="16.5" x14ac:dyDescent="0.45">
      <c r="A1269" s="9">
        <v>1349</v>
      </c>
      <c r="B1269" s="5" t="s">
        <v>4589</v>
      </c>
      <c r="C1269" s="5" t="s">
        <v>4590</v>
      </c>
      <c r="D1269" s="5" t="s">
        <v>4591</v>
      </c>
      <c r="E1269" s="5" t="s">
        <v>33</v>
      </c>
      <c r="F1269" s="5" t="s">
        <v>11771</v>
      </c>
      <c r="G1269" s="5">
        <v>22</v>
      </c>
      <c r="H1269" s="5">
        <v>3</v>
      </c>
      <c r="I1269" s="5">
        <f t="shared" si="114"/>
        <v>4</v>
      </c>
      <c r="J1269" s="5">
        <f t="shared" si="115"/>
        <v>7</v>
      </c>
      <c r="K1269" s="5"/>
      <c r="L1269" s="5"/>
      <c r="M1269" s="5"/>
      <c r="N1269" s="5"/>
      <c r="O1269" s="5" t="s">
        <v>4592</v>
      </c>
      <c r="P1269" s="6">
        <f>[1]!EM_S_INFO_EMPLOYEE(B1269,"2019")</f>
        <v>643</v>
      </c>
      <c r="Q1269" s="6">
        <f>[1]!EM_S_STM07_IS(B1269,"83","2019-12-31","1",1000000000)</f>
        <v>1.5716607075</v>
      </c>
      <c r="R1269" s="6">
        <f>[1]!EM_S_FA_YOY_OR(B1269,"2019-12-31")</f>
        <v>49.458006915399999</v>
      </c>
      <c r="S1269" s="6">
        <f>[1]!EM_S_FA_YOY_OR(B1269,"2020-12-31")</f>
        <v>26.646475610900001</v>
      </c>
      <c r="T1269" s="6">
        <f>[1]!EM_S_FA_YOY_OR(B1269,"2021-12-31")</f>
        <v>14.8393684945</v>
      </c>
      <c r="U1269" s="6">
        <f>[1]!EM_S_FA_YOY_OR(B1269,"2022-12-31")</f>
        <v>43.9509576353</v>
      </c>
      <c r="V1269" s="7">
        <f t="shared" si="116"/>
        <v>28.478933913566667</v>
      </c>
      <c r="W1269" s="8">
        <f t="shared" si="117"/>
        <v>14.642048461501044</v>
      </c>
      <c r="X1269" s="6">
        <f>[1]!EM_S_FA_YOY_NETPROFIT(B1269,"2019-12-31")</f>
        <v>35.198786870299998</v>
      </c>
      <c r="Y1269" s="6">
        <f>[1]!EM_S_FA_YOY_NETPROFIT(B1269,"2020-12-31")</f>
        <v>40.826408727199997</v>
      </c>
      <c r="Z1269" s="6">
        <f>[1]!EM_S_FA_YOY_NETPROFIT(B1269,"2021-12-31")</f>
        <v>-25.465603785300001</v>
      </c>
      <c r="AA1269" s="6">
        <f>[1]!EM_S_FA_YOY_NETPROFIT(B1269,"2022-12-31")</f>
        <v>14.7761612728</v>
      </c>
      <c r="AB1269" s="7">
        <f t="shared" si="118"/>
        <v>10.045655404899998</v>
      </c>
      <c r="AC1269" s="8">
        <f t="shared" si="119"/>
        <v>33.398218441468423</v>
      </c>
    </row>
    <row r="1270" spans="1:29" ht="16.5" x14ac:dyDescent="0.45">
      <c r="A1270" s="9">
        <v>1350</v>
      </c>
      <c r="B1270" s="5" t="s">
        <v>4593</v>
      </c>
      <c r="C1270" s="5" t="s">
        <v>4594</v>
      </c>
      <c r="D1270" s="5" t="s">
        <v>4595</v>
      </c>
      <c r="E1270" s="5" t="s">
        <v>263</v>
      </c>
      <c r="F1270" s="5" t="s">
        <v>11757</v>
      </c>
      <c r="G1270" s="5">
        <v>7</v>
      </c>
      <c r="H1270" s="5">
        <v>2</v>
      </c>
      <c r="I1270" s="5">
        <f t="shared" si="114"/>
        <v>4</v>
      </c>
      <c r="J1270" s="5">
        <f t="shared" si="115"/>
        <v>11</v>
      </c>
      <c r="K1270" s="5"/>
      <c r="L1270" s="5"/>
      <c r="M1270" s="5"/>
      <c r="N1270" s="5"/>
      <c r="O1270" s="5" t="s">
        <v>4596</v>
      </c>
      <c r="P1270" s="6">
        <f>[1]!EM_S_INFO_EMPLOYEE(B1270,"2019")</f>
        <v>1236</v>
      </c>
      <c r="Q1270" s="6">
        <f>[1]!EM_S_STM07_IS(B1270,"83","2019-12-31","1",1000000000)</f>
        <v>0.85277528290000004</v>
      </c>
      <c r="R1270" s="6">
        <f>[1]!EM_S_FA_YOY_OR(B1270,"2019-12-31")</f>
        <v>22.746530494200002</v>
      </c>
      <c r="S1270" s="6">
        <f>[1]!EM_S_FA_YOY_OR(B1270,"2020-12-31")</f>
        <v>10.296312756800001</v>
      </c>
      <c r="T1270" s="6">
        <f>[1]!EM_S_FA_YOY_OR(B1270,"2021-12-31")</f>
        <v>12.4591365224</v>
      </c>
      <c r="U1270" s="6">
        <f>[1]!EM_S_FA_YOY_OR(B1270,"2022-12-31")</f>
        <v>-6.5096391997999996</v>
      </c>
      <c r="V1270" s="7">
        <f t="shared" si="116"/>
        <v>5.4152700264666676</v>
      </c>
      <c r="W1270" s="8">
        <f t="shared" si="117"/>
        <v>10.383739533582588</v>
      </c>
      <c r="X1270" s="6">
        <f>[1]!EM_S_FA_YOY_NETPROFIT(B1270,"2019-12-31")</f>
        <v>13.550892237199999</v>
      </c>
      <c r="Y1270" s="6">
        <f>[1]!EM_S_FA_YOY_NETPROFIT(B1270,"2020-12-31")</f>
        <v>10.908209623199999</v>
      </c>
      <c r="Z1270" s="6">
        <f>[1]!EM_S_FA_YOY_NETPROFIT(B1270,"2021-12-31")</f>
        <v>-13.128847521300001</v>
      </c>
      <c r="AA1270" s="6">
        <f>[1]!EM_S_FA_YOY_NETPROFIT(B1270,"2022-12-31")</f>
        <v>-78.804458905399997</v>
      </c>
      <c r="AB1270" s="7">
        <f t="shared" si="118"/>
        <v>-27.008365601166663</v>
      </c>
      <c r="AC1270" s="8">
        <f t="shared" si="119"/>
        <v>46.438900613899371</v>
      </c>
    </row>
    <row r="1271" spans="1:29" ht="16.5" x14ac:dyDescent="0.45">
      <c r="A1271" s="9">
        <v>1351</v>
      </c>
      <c r="B1271" s="5" t="s">
        <v>4597</v>
      </c>
      <c r="C1271" s="5" t="s">
        <v>4598</v>
      </c>
      <c r="D1271" s="5" t="s">
        <v>4599</v>
      </c>
      <c r="E1271" s="5" t="s">
        <v>7</v>
      </c>
      <c r="F1271" s="5" t="s">
        <v>11765</v>
      </c>
      <c r="G1271" s="5">
        <v>16</v>
      </c>
      <c r="H1271" s="5">
        <v>3</v>
      </c>
      <c r="I1271" s="5">
        <f t="shared" si="114"/>
        <v>1</v>
      </c>
      <c r="J1271" s="5">
        <f t="shared" si="115"/>
        <v>9</v>
      </c>
      <c r="K1271" s="5"/>
      <c r="L1271" s="5"/>
      <c r="M1271" s="5"/>
      <c r="N1271" s="5"/>
      <c r="O1271" s="5" t="s">
        <v>4600</v>
      </c>
      <c r="P1271" s="6">
        <f>[1]!EM_S_INFO_EMPLOYEE(B1271,"2019")</f>
        <v>682</v>
      </c>
      <c r="Q1271" s="6">
        <f>[1]!EM_S_STM07_IS(B1271,"83","2019-12-31","1",1000000000)</f>
        <v>0.82146906367999994</v>
      </c>
      <c r="R1271" s="6">
        <f>[1]!EM_S_FA_YOY_OR(B1271,"2019-12-31")</f>
        <v>19.408395072000001</v>
      </c>
      <c r="S1271" s="6">
        <f>[1]!EM_S_FA_YOY_OR(B1271,"2020-12-31")</f>
        <v>10.115488189900001</v>
      </c>
      <c r="T1271" s="6">
        <f>[1]!EM_S_FA_YOY_OR(B1271,"2021-12-31")</f>
        <v>0.31728476979999998</v>
      </c>
      <c r="U1271" s="6">
        <f>[1]!EM_S_FA_YOY_OR(B1271,"2022-12-31")</f>
        <v>-26.393441728500001</v>
      </c>
      <c r="V1271" s="7">
        <f t="shared" si="116"/>
        <v>-5.3202229229333335</v>
      </c>
      <c r="W1271" s="8">
        <f t="shared" si="117"/>
        <v>18.896073948994836</v>
      </c>
      <c r="X1271" s="6">
        <f>[1]!EM_S_FA_YOY_NETPROFIT(B1271,"2019-12-31")</f>
        <v>9.2666148625999991</v>
      </c>
      <c r="Y1271" s="6">
        <f>[1]!EM_S_FA_YOY_NETPROFIT(B1271,"2020-12-31")</f>
        <v>10.7703300265</v>
      </c>
      <c r="Z1271" s="6">
        <f>[1]!EM_S_FA_YOY_NETPROFIT(B1271,"2021-12-31")</f>
        <v>8.1265857161999993</v>
      </c>
      <c r="AA1271" s="6">
        <f>[1]!EM_S_FA_YOY_NETPROFIT(B1271,"2022-12-31")</f>
        <v>-40.914485355700002</v>
      </c>
      <c r="AB1271" s="7">
        <f t="shared" si="118"/>
        <v>-7.3391898710000012</v>
      </c>
      <c r="AC1271" s="8">
        <f t="shared" si="119"/>
        <v>29.107090135536534</v>
      </c>
    </row>
    <row r="1272" spans="1:29" ht="16.5" x14ac:dyDescent="0.45">
      <c r="A1272" s="9">
        <v>1352</v>
      </c>
      <c r="B1272" s="5" t="s">
        <v>4601</v>
      </c>
      <c r="C1272" s="5" t="s">
        <v>4602</v>
      </c>
      <c r="D1272" s="5" t="s">
        <v>4603</v>
      </c>
      <c r="E1272" s="5" t="s">
        <v>7</v>
      </c>
      <c r="F1272" s="5" t="s">
        <v>11762</v>
      </c>
      <c r="G1272" s="5">
        <v>13</v>
      </c>
      <c r="H1272" s="5">
        <v>2</v>
      </c>
      <c r="I1272" s="5">
        <f t="shared" si="114"/>
        <v>4</v>
      </c>
      <c r="J1272" s="5">
        <f t="shared" si="115"/>
        <v>7</v>
      </c>
      <c r="K1272" s="5"/>
      <c r="L1272" s="5"/>
      <c r="M1272" s="5"/>
      <c r="N1272" s="5"/>
      <c r="O1272" s="5" t="s">
        <v>4604</v>
      </c>
      <c r="P1272" s="6">
        <f>[1]!EM_S_INFO_EMPLOYEE(B1272,"2019")</f>
        <v>884</v>
      </c>
      <c r="Q1272" s="6">
        <f>[1]!EM_S_STM07_IS(B1272,"83","2019-12-31","1",1000000000)</f>
        <v>0.93283503487999997</v>
      </c>
      <c r="R1272" s="6">
        <f>[1]!EM_S_FA_YOY_OR(B1272,"2019-12-31")</f>
        <v>-5.7578566920999998</v>
      </c>
      <c r="S1272" s="6">
        <f>[1]!EM_S_FA_YOY_OR(B1272,"2020-12-31")</f>
        <v>20.154749218199999</v>
      </c>
      <c r="T1272" s="6">
        <f>[1]!EM_S_FA_YOY_OR(B1272,"2021-12-31")</f>
        <v>75.677632825299995</v>
      </c>
      <c r="U1272" s="6">
        <f>[1]!EM_S_FA_YOY_OR(B1272,"2022-12-31")</f>
        <v>17.107384219899998</v>
      </c>
      <c r="V1272" s="7">
        <f t="shared" si="116"/>
        <v>37.646588754466663</v>
      </c>
      <c r="W1272" s="8">
        <f t="shared" si="117"/>
        <v>32.971075857430947</v>
      </c>
      <c r="X1272" s="6">
        <f>[1]!EM_S_FA_YOY_NETPROFIT(B1272,"2019-12-31")</f>
        <v>-47.587711155699999</v>
      </c>
      <c r="Y1272" s="6">
        <f>[1]!EM_S_FA_YOY_NETPROFIT(B1272,"2020-12-31")</f>
        <v>12.214022078099999</v>
      </c>
      <c r="Z1272" s="6">
        <f>[1]!EM_S_FA_YOY_NETPROFIT(B1272,"2021-12-31")</f>
        <v>329.09778132589997</v>
      </c>
      <c r="AA1272" s="6">
        <f>[1]!EM_S_FA_YOY_NETPROFIT(B1272,"2022-12-31")</f>
        <v>7.5334764877999998</v>
      </c>
      <c r="AB1272" s="7">
        <f t="shared" si="118"/>
        <v>116.28175996393333</v>
      </c>
      <c r="AC1272" s="8">
        <f t="shared" si="119"/>
        <v>184.31893849523033</v>
      </c>
    </row>
    <row r="1273" spans="1:29" ht="16.5" x14ac:dyDescent="0.45">
      <c r="A1273" s="9">
        <v>1353</v>
      </c>
      <c r="B1273" s="5" t="s">
        <v>4605</v>
      </c>
      <c r="C1273" s="5" t="s">
        <v>4606</v>
      </c>
      <c r="D1273" s="5" t="s">
        <v>4607</v>
      </c>
      <c r="E1273" s="5" t="s">
        <v>7</v>
      </c>
      <c r="F1273" s="5" t="s">
        <v>11757</v>
      </c>
      <c r="G1273" s="5">
        <v>7</v>
      </c>
      <c r="H1273" s="5">
        <v>2</v>
      </c>
      <c r="I1273" s="5">
        <f t="shared" si="114"/>
        <v>4</v>
      </c>
      <c r="J1273" s="5">
        <f t="shared" si="115"/>
        <v>11</v>
      </c>
      <c r="K1273" s="5"/>
      <c r="L1273" s="5"/>
      <c r="M1273" s="5"/>
      <c r="N1273" s="5"/>
      <c r="O1273" s="5" t="s">
        <v>4608</v>
      </c>
      <c r="P1273" s="6">
        <f>[1]!EM_S_INFO_EMPLOYEE(B1273,"2019")</f>
        <v>1219</v>
      </c>
      <c r="Q1273" s="6">
        <f>[1]!EM_S_STM07_IS(B1273,"83","2019-12-31","1",1000000000)</f>
        <v>3.8466226526999998</v>
      </c>
      <c r="R1273" s="6">
        <f>[1]!EM_S_FA_YOY_OR(B1273,"2019-12-31")</f>
        <v>15.9186890601</v>
      </c>
      <c r="S1273" s="6">
        <f>[1]!EM_S_FA_YOY_OR(B1273,"2020-12-31")</f>
        <v>-16.8266735817</v>
      </c>
      <c r="T1273" s="6">
        <f>[1]!EM_S_FA_YOY_OR(B1273,"2021-12-31")</f>
        <v>43.4525523553</v>
      </c>
      <c r="U1273" s="6">
        <f>[1]!EM_S_FA_YOY_OR(B1273,"2022-12-31")</f>
        <v>-13.434724665399999</v>
      </c>
      <c r="V1273" s="7">
        <f t="shared" si="116"/>
        <v>4.3970513694000006</v>
      </c>
      <c r="W1273" s="8">
        <f t="shared" si="117"/>
        <v>33.865549564526837</v>
      </c>
      <c r="X1273" s="6">
        <f>[1]!EM_S_FA_YOY_NETPROFIT(B1273,"2019-12-31")</f>
        <v>15.4497842609</v>
      </c>
      <c r="Y1273" s="6">
        <f>[1]!EM_S_FA_YOY_NETPROFIT(B1273,"2020-12-31")</f>
        <v>-31.5564906002</v>
      </c>
      <c r="Z1273" s="6">
        <f>[1]!EM_S_FA_YOY_NETPROFIT(B1273,"2021-12-31")</f>
        <v>-73.111473098100006</v>
      </c>
      <c r="AA1273" s="6">
        <f>[1]!EM_S_FA_YOY_NETPROFIT(B1273,"2022-12-31")</f>
        <v>329.92067888999998</v>
      </c>
      <c r="AB1273" s="7">
        <f t="shared" si="118"/>
        <v>75.084238397233321</v>
      </c>
      <c r="AC1273" s="8">
        <f t="shared" si="119"/>
        <v>221.67073035217737</v>
      </c>
    </row>
    <row r="1274" spans="1:29" ht="16.5" x14ac:dyDescent="0.45">
      <c r="A1274" s="9">
        <v>1354</v>
      </c>
      <c r="B1274" s="5" t="s">
        <v>4609</v>
      </c>
      <c r="C1274" s="5" t="s">
        <v>4610</v>
      </c>
      <c r="D1274" s="5" t="s">
        <v>4611</v>
      </c>
      <c r="E1274" s="5" t="s">
        <v>120</v>
      </c>
      <c r="F1274" s="5" t="s">
        <v>11758</v>
      </c>
      <c r="G1274" s="5">
        <v>8</v>
      </c>
      <c r="H1274" s="5">
        <v>2</v>
      </c>
      <c r="I1274" s="5">
        <f t="shared" si="114"/>
        <v>3</v>
      </c>
      <c r="J1274" s="5">
        <f t="shared" si="115"/>
        <v>2</v>
      </c>
      <c r="K1274" s="5"/>
      <c r="L1274" s="5"/>
      <c r="M1274" s="5"/>
      <c r="N1274" s="5"/>
      <c r="O1274" s="5" t="s">
        <v>4612</v>
      </c>
      <c r="P1274" s="6">
        <f>[1]!EM_S_INFO_EMPLOYEE(B1274,"2019")</f>
        <v>735</v>
      </c>
      <c r="Q1274" s="6">
        <f>[1]!EM_S_STM07_IS(B1274,"83","2019-12-31","1",1000000000)</f>
        <v>0.31188036561999999</v>
      </c>
      <c r="R1274" s="6">
        <f>[1]!EM_S_FA_YOY_OR(B1274,"2019-12-31")</f>
        <v>15.342791096499999</v>
      </c>
      <c r="S1274" s="6">
        <f>[1]!EM_S_FA_YOY_OR(B1274,"2020-12-31")</f>
        <v>52.356392809600003</v>
      </c>
      <c r="T1274" s="6">
        <f>[1]!EM_S_FA_YOY_OR(B1274,"2021-12-31")</f>
        <v>27.605521633199999</v>
      </c>
      <c r="U1274" s="6">
        <f>[1]!EM_S_FA_YOY_OR(B1274,"2022-12-31")</f>
        <v>23.1114995929</v>
      </c>
      <c r="V1274" s="7">
        <f t="shared" si="116"/>
        <v>34.357804678566673</v>
      </c>
      <c r="W1274" s="8">
        <f t="shared" si="117"/>
        <v>15.748363075494735</v>
      </c>
      <c r="X1274" s="6">
        <f>[1]!EM_S_FA_YOY_NETPROFIT(B1274,"2019-12-31")</f>
        <v>9.4440495064000007</v>
      </c>
      <c r="Y1274" s="6">
        <f>[1]!EM_S_FA_YOY_NETPROFIT(B1274,"2020-12-31")</f>
        <v>20.308495689899999</v>
      </c>
      <c r="Z1274" s="6">
        <f>[1]!EM_S_FA_YOY_NETPROFIT(B1274,"2021-12-31")</f>
        <v>-9.3423731116000006</v>
      </c>
      <c r="AA1274" s="6">
        <f>[1]!EM_S_FA_YOY_NETPROFIT(B1274,"2022-12-31")</f>
        <v>-7.9564797091999999</v>
      </c>
      <c r="AB1274" s="7">
        <f t="shared" si="118"/>
        <v>1.0032142896999996</v>
      </c>
      <c r="AC1274" s="8">
        <f t="shared" si="119"/>
        <v>16.733218237577162</v>
      </c>
    </row>
    <row r="1275" spans="1:29" ht="16.5" x14ac:dyDescent="0.45">
      <c r="A1275" s="9">
        <v>1355</v>
      </c>
      <c r="B1275" s="5" t="s">
        <v>4613</v>
      </c>
      <c r="C1275" s="5" t="s">
        <v>4614</v>
      </c>
      <c r="D1275" s="5" t="s">
        <v>4615</v>
      </c>
      <c r="E1275" s="5" t="s">
        <v>240</v>
      </c>
      <c r="F1275" s="5" t="s">
        <v>11756</v>
      </c>
      <c r="G1275" s="5">
        <v>6</v>
      </c>
      <c r="H1275" s="5">
        <v>2</v>
      </c>
      <c r="I1275" s="5">
        <f t="shared" si="114"/>
        <v>2</v>
      </c>
      <c r="J1275" s="5">
        <f t="shared" si="115"/>
        <v>11</v>
      </c>
      <c r="K1275" s="5"/>
      <c r="L1275" s="5"/>
      <c r="M1275" s="5"/>
      <c r="N1275" s="5"/>
      <c r="O1275" s="5" t="s">
        <v>4616</v>
      </c>
      <c r="P1275" s="6">
        <f>[1]!EM_S_INFO_EMPLOYEE(B1275,"2019")</f>
        <v>968</v>
      </c>
      <c r="Q1275" s="6">
        <f>[1]!EM_S_STM07_IS(B1275,"83","2019-12-31","1",1000000000)</f>
        <v>1.1351560546999999</v>
      </c>
      <c r="R1275" s="6">
        <f>[1]!EM_S_FA_YOY_OR(B1275,"2019-12-31")</f>
        <v>2.7829229293000002</v>
      </c>
      <c r="S1275" s="6">
        <f>[1]!EM_S_FA_YOY_OR(B1275,"2020-12-31")</f>
        <v>26.449152336099999</v>
      </c>
      <c r="T1275" s="6">
        <f>[1]!EM_S_FA_YOY_OR(B1275,"2021-12-31")</f>
        <v>43.715132891400003</v>
      </c>
      <c r="U1275" s="6">
        <f>[1]!EM_S_FA_YOY_OR(B1275,"2022-12-31")</f>
        <v>-28.0877176682</v>
      </c>
      <c r="V1275" s="7">
        <f t="shared" si="116"/>
        <v>14.025522519766668</v>
      </c>
      <c r="W1275" s="8">
        <f t="shared" si="117"/>
        <v>37.478957702703362</v>
      </c>
      <c r="X1275" s="6">
        <f>[1]!EM_S_FA_YOY_NETPROFIT(B1275,"2019-12-31")</f>
        <v>22.050797963699999</v>
      </c>
      <c r="Y1275" s="6">
        <f>[1]!EM_S_FA_YOY_NETPROFIT(B1275,"2020-12-31")</f>
        <v>31.622627683699999</v>
      </c>
      <c r="Z1275" s="6">
        <f>[1]!EM_S_FA_YOY_NETPROFIT(B1275,"2021-12-31")</f>
        <v>34.807581382599999</v>
      </c>
      <c r="AA1275" s="6">
        <f>[1]!EM_S_FA_YOY_NETPROFIT(B1275,"2022-12-31")</f>
        <v>-12.697879503499999</v>
      </c>
      <c r="AB1275" s="7">
        <f t="shared" si="118"/>
        <v>17.910776520933332</v>
      </c>
      <c r="AC1275" s="8">
        <f t="shared" si="119"/>
        <v>26.555665125027343</v>
      </c>
    </row>
    <row r="1276" spans="1:29" ht="16.5" x14ac:dyDescent="0.45">
      <c r="A1276" s="9">
        <v>1356</v>
      </c>
      <c r="B1276" s="5" t="s">
        <v>4617</v>
      </c>
      <c r="C1276" s="5" t="s">
        <v>4618</v>
      </c>
      <c r="D1276" s="5" t="s">
        <v>4619</v>
      </c>
      <c r="E1276" s="5" t="s">
        <v>7</v>
      </c>
      <c r="F1276" s="5" t="s">
        <v>11762</v>
      </c>
      <c r="G1276" s="5">
        <v>13</v>
      </c>
      <c r="H1276" s="5">
        <v>2</v>
      </c>
      <c r="I1276" s="5">
        <f t="shared" si="114"/>
        <v>4</v>
      </c>
      <c r="J1276" s="5">
        <f t="shared" si="115"/>
        <v>7</v>
      </c>
      <c r="K1276" s="5"/>
      <c r="L1276" s="5"/>
      <c r="M1276" s="5"/>
      <c r="N1276" s="5"/>
      <c r="O1276" s="5" t="s">
        <v>4620</v>
      </c>
      <c r="P1276" s="6">
        <f>[1]!EM_S_INFO_EMPLOYEE(B1276,"2019")</f>
        <v>3121</v>
      </c>
      <c r="Q1276" s="6">
        <f>[1]!EM_S_STM07_IS(B1276,"83","2019-12-31","1",1000000000)</f>
        <v>1.33282158518</v>
      </c>
      <c r="R1276" s="6">
        <f>[1]!EM_S_FA_YOY_OR(B1276,"2019-12-31")</f>
        <v>14.276963564800001</v>
      </c>
      <c r="S1276" s="6">
        <f>[1]!EM_S_FA_YOY_OR(B1276,"2020-12-31")</f>
        <v>-1.43086983</v>
      </c>
      <c r="T1276" s="6">
        <f>[1]!EM_S_FA_YOY_OR(B1276,"2021-12-31")</f>
        <v>45.352861548</v>
      </c>
      <c r="U1276" s="6">
        <f>[1]!EM_S_FA_YOY_OR(B1276,"2022-12-31")</f>
        <v>35.333344547999999</v>
      </c>
      <c r="V1276" s="7">
        <f t="shared" si="116"/>
        <v>26.418445422000001</v>
      </c>
      <c r="W1276" s="8">
        <f t="shared" si="117"/>
        <v>24.633025600447098</v>
      </c>
      <c r="X1276" s="6">
        <f>[1]!EM_S_FA_YOY_NETPROFIT(B1276,"2019-12-31")</f>
        <v>-35.195594269600001</v>
      </c>
      <c r="Y1276" s="6">
        <f>[1]!EM_S_FA_YOY_NETPROFIT(B1276,"2020-12-31")</f>
        <v>-37.370615954500003</v>
      </c>
      <c r="Z1276" s="6">
        <f>[1]!EM_S_FA_YOY_NETPROFIT(B1276,"2021-12-31")</f>
        <v>-43.656234460500002</v>
      </c>
      <c r="AA1276" s="6">
        <f>[1]!EM_S_FA_YOY_NETPROFIT(B1276,"2022-12-31")</f>
        <v>693.16593667129996</v>
      </c>
      <c r="AB1276" s="7">
        <f t="shared" si="118"/>
        <v>204.04636208543332</v>
      </c>
      <c r="AC1276" s="8">
        <f t="shared" si="119"/>
        <v>423.60163589426224</v>
      </c>
    </row>
    <row r="1277" spans="1:29" ht="16.5" x14ac:dyDescent="0.45">
      <c r="A1277" s="9">
        <v>1357</v>
      </c>
      <c r="B1277" s="5" t="s">
        <v>4621</v>
      </c>
      <c r="C1277" s="5" t="s">
        <v>4622</v>
      </c>
      <c r="D1277" s="5" t="s">
        <v>4623</v>
      </c>
      <c r="E1277" s="5" t="s">
        <v>7</v>
      </c>
      <c r="F1277" s="5" t="s">
        <v>11773</v>
      </c>
      <c r="G1277" s="5">
        <v>24</v>
      </c>
      <c r="H1277" s="5">
        <v>2</v>
      </c>
      <c r="I1277" s="5">
        <f t="shared" si="114"/>
        <v>1</v>
      </c>
      <c r="J1277" s="5">
        <f t="shared" si="115"/>
        <v>11</v>
      </c>
      <c r="K1277" s="5"/>
      <c r="L1277" s="5"/>
      <c r="M1277" s="5"/>
      <c r="N1277" s="5"/>
      <c r="O1277" s="5" t="s">
        <v>4620</v>
      </c>
      <c r="P1277" s="6">
        <f>[1]!EM_S_INFO_EMPLOYEE(B1277,"2019")</f>
        <v>644</v>
      </c>
      <c r="Q1277" s="6">
        <f>[1]!EM_S_STM07_IS(B1277,"83","2019-12-31","1",1000000000)</f>
        <v>0.90015832609000002</v>
      </c>
      <c r="R1277" s="6">
        <f>[1]!EM_S_FA_YOY_OR(B1277,"2019-12-31")</f>
        <v>11.3826106465</v>
      </c>
      <c r="S1277" s="6">
        <f>[1]!EM_S_FA_YOY_OR(B1277,"2020-12-31")</f>
        <v>28.068100043899999</v>
      </c>
      <c r="T1277" s="6">
        <f>[1]!EM_S_FA_YOY_OR(B1277,"2021-12-31")</f>
        <v>33.554293125000001</v>
      </c>
      <c r="U1277" s="6">
        <f>[1]!EM_S_FA_YOY_OR(B1277,"2022-12-31")</f>
        <v>-3.2125325717000002</v>
      </c>
      <c r="V1277" s="7">
        <f t="shared" si="116"/>
        <v>19.469953532400002</v>
      </c>
      <c r="W1277" s="8">
        <f t="shared" si="117"/>
        <v>19.834211870598605</v>
      </c>
      <c r="X1277" s="6">
        <f>[1]!EM_S_FA_YOY_NETPROFIT(B1277,"2019-12-31")</f>
        <v>46.158186723500002</v>
      </c>
      <c r="Y1277" s="6">
        <f>[1]!EM_S_FA_YOY_NETPROFIT(B1277,"2020-12-31")</f>
        <v>40.204445221199997</v>
      </c>
      <c r="Z1277" s="6">
        <f>[1]!EM_S_FA_YOY_NETPROFIT(B1277,"2021-12-31")</f>
        <v>0.66799100190000005</v>
      </c>
      <c r="AA1277" s="6">
        <f>[1]!EM_S_FA_YOY_NETPROFIT(B1277,"2022-12-31")</f>
        <v>-64.072760717400001</v>
      </c>
      <c r="AB1277" s="7">
        <f t="shared" si="118"/>
        <v>-7.7334414981000021</v>
      </c>
      <c r="AC1277" s="8">
        <f t="shared" si="119"/>
        <v>52.643821770739073</v>
      </c>
    </row>
    <row r="1278" spans="1:29" ht="16.5" x14ac:dyDescent="0.45">
      <c r="A1278" s="9">
        <v>1358</v>
      </c>
      <c r="B1278" s="5" t="s">
        <v>4624</v>
      </c>
      <c r="C1278" s="5" t="s">
        <v>4625</v>
      </c>
      <c r="D1278" s="5" t="s">
        <v>4626</v>
      </c>
      <c r="E1278" s="5" t="s">
        <v>509</v>
      </c>
      <c r="F1278" s="5" t="s">
        <v>11754</v>
      </c>
      <c r="G1278" s="5">
        <v>4</v>
      </c>
      <c r="H1278" s="5">
        <v>3</v>
      </c>
      <c r="I1278" s="5">
        <f t="shared" si="114"/>
        <v>2</v>
      </c>
      <c r="J1278" s="5">
        <f t="shared" si="115"/>
        <v>8</v>
      </c>
      <c r="K1278" s="5"/>
      <c r="L1278" s="5"/>
      <c r="M1278" s="5"/>
      <c r="N1278" s="5"/>
      <c r="O1278" s="5" t="s">
        <v>4627</v>
      </c>
      <c r="P1278" s="6">
        <f>[1]!EM_S_INFO_EMPLOYEE(B1278,"2019")</f>
        <v>332</v>
      </c>
      <c r="Q1278" s="6">
        <f>[1]!EM_S_STM07_IS(B1278,"83","2019-12-31","1",1000000000)</f>
        <v>0.71321511745999999</v>
      </c>
      <c r="R1278" s="6">
        <f>[1]!EM_S_FA_YOY_OR(B1278,"2019-12-31")</f>
        <v>39.594851119799998</v>
      </c>
      <c r="S1278" s="6">
        <f>[1]!EM_S_FA_YOY_OR(B1278,"2020-12-31")</f>
        <v>32.946584952800002</v>
      </c>
      <c r="T1278" s="6">
        <f>[1]!EM_S_FA_YOY_OR(B1278,"2021-12-31")</f>
        <v>-38.294487238400002</v>
      </c>
      <c r="U1278" s="6">
        <f>[1]!EM_S_FA_YOY_OR(B1278,"2022-12-31")</f>
        <v>0.26997566000000001</v>
      </c>
      <c r="V1278" s="7">
        <f t="shared" si="116"/>
        <v>-1.6926422085333332</v>
      </c>
      <c r="W1278" s="8">
        <f t="shared" si="117"/>
        <v>35.661064109352616</v>
      </c>
      <c r="X1278" s="6">
        <f>[1]!EM_S_FA_YOY_NETPROFIT(B1278,"2019-12-31")</f>
        <v>33.2005688064</v>
      </c>
      <c r="Y1278" s="6">
        <f>[1]!EM_S_FA_YOY_NETPROFIT(B1278,"2020-12-31")</f>
        <v>37.792335176800002</v>
      </c>
      <c r="Z1278" s="6">
        <f>[1]!EM_S_FA_YOY_NETPROFIT(B1278,"2021-12-31")</f>
        <v>-41.1921455739</v>
      </c>
      <c r="AA1278" s="6">
        <f>[1]!EM_S_FA_YOY_NETPROFIT(B1278,"2022-12-31")</f>
        <v>-7.1419444593000003</v>
      </c>
      <c r="AB1278" s="7">
        <f t="shared" si="118"/>
        <v>-3.5139182854666657</v>
      </c>
      <c r="AC1278" s="8">
        <f t="shared" si="119"/>
        <v>39.617028918167748</v>
      </c>
    </row>
    <row r="1279" spans="1:29" ht="16.5" x14ac:dyDescent="0.45">
      <c r="A1279" s="9">
        <v>1359</v>
      </c>
      <c r="B1279" s="5" t="s">
        <v>4628</v>
      </c>
      <c r="C1279" s="5" t="s">
        <v>4629</v>
      </c>
      <c r="D1279" s="5" t="s">
        <v>4630</v>
      </c>
      <c r="E1279" s="5" t="s">
        <v>240</v>
      </c>
      <c r="F1279" s="5" t="s">
        <v>11762</v>
      </c>
      <c r="G1279" s="5">
        <v>13</v>
      </c>
      <c r="H1279" s="5">
        <v>2</v>
      </c>
      <c r="I1279" s="5">
        <f t="shared" si="114"/>
        <v>4</v>
      </c>
      <c r="J1279" s="5">
        <f t="shared" si="115"/>
        <v>7</v>
      </c>
      <c r="K1279" s="5"/>
      <c r="L1279" s="5"/>
      <c r="M1279" s="5"/>
      <c r="N1279" s="5"/>
      <c r="O1279" s="5" t="s">
        <v>4631</v>
      </c>
      <c r="P1279" s="6">
        <f>[1]!EM_S_INFO_EMPLOYEE(B1279,"2019")</f>
        <v>818</v>
      </c>
      <c r="Q1279" s="6">
        <f>[1]!EM_S_STM07_IS(B1279,"83","2019-12-31","1",1000000000)</f>
        <v>0.27481605535999998</v>
      </c>
      <c r="R1279" s="6">
        <f>[1]!EM_S_FA_YOY_OR(B1279,"2019-12-31")</f>
        <v>3.0742191112000001</v>
      </c>
      <c r="S1279" s="6">
        <f>[1]!EM_S_FA_YOY_OR(B1279,"2020-12-31")</f>
        <v>-3.3610814688000001</v>
      </c>
      <c r="T1279" s="6">
        <f>[1]!EM_S_FA_YOY_OR(B1279,"2021-12-31")</f>
        <v>8.9973297137999992</v>
      </c>
      <c r="U1279" s="6">
        <f>[1]!EM_S_FA_YOY_OR(B1279,"2022-12-31")</f>
        <v>-21.8298188228</v>
      </c>
      <c r="V1279" s="7">
        <f t="shared" si="116"/>
        <v>-5.3978568592666676</v>
      </c>
      <c r="W1279" s="8">
        <f t="shared" si="117"/>
        <v>15.51417455805522</v>
      </c>
      <c r="X1279" s="6">
        <f>[1]!EM_S_FA_YOY_NETPROFIT(B1279,"2019-12-31")</f>
        <v>-7.3189921376999996</v>
      </c>
      <c r="Y1279" s="6">
        <f>[1]!EM_S_FA_YOY_NETPROFIT(B1279,"2020-12-31")</f>
        <v>17.099474750300001</v>
      </c>
      <c r="Z1279" s="6">
        <f>[1]!EM_S_FA_YOY_NETPROFIT(B1279,"2021-12-31")</f>
        <v>-15.273819812599999</v>
      </c>
      <c r="AA1279" s="6">
        <f>[1]!EM_S_FA_YOY_NETPROFIT(B1279,"2022-12-31")</f>
        <v>-156.35504690779999</v>
      </c>
      <c r="AB1279" s="7">
        <f t="shared" si="118"/>
        <v>-51.509797323366662</v>
      </c>
      <c r="AC1279" s="8">
        <f t="shared" si="119"/>
        <v>92.230159495311838</v>
      </c>
    </row>
    <row r="1280" spans="1:29" ht="16.5" x14ac:dyDescent="0.45">
      <c r="A1280" s="9">
        <v>1360</v>
      </c>
      <c r="B1280" s="5" t="s">
        <v>4632</v>
      </c>
      <c r="C1280" s="5" t="s">
        <v>4633</v>
      </c>
      <c r="D1280" s="5" t="s">
        <v>4634</v>
      </c>
      <c r="E1280" s="5" t="s">
        <v>7</v>
      </c>
      <c r="F1280" s="5" t="s">
        <v>11770</v>
      </c>
      <c r="G1280" s="5">
        <v>21</v>
      </c>
      <c r="H1280" s="5">
        <v>3</v>
      </c>
      <c r="I1280" s="5">
        <f t="shared" si="114"/>
        <v>3</v>
      </c>
      <c r="J1280" s="5">
        <f t="shared" si="115"/>
        <v>7</v>
      </c>
      <c r="K1280" s="5"/>
      <c r="L1280" s="5"/>
      <c r="M1280" s="5"/>
      <c r="N1280" s="5"/>
      <c r="O1280" s="5" t="s">
        <v>4635</v>
      </c>
      <c r="P1280" s="6">
        <f>[1]!EM_S_INFO_EMPLOYEE(B1280,"2019")</f>
        <v>377</v>
      </c>
      <c r="Q1280" s="6">
        <f>[1]!EM_S_STM07_IS(B1280,"83","2019-12-31","1",1000000000)</f>
        <v>14.12431173495</v>
      </c>
      <c r="R1280" s="6">
        <f>[1]!EM_S_FA_YOY_OR(B1280,"2019-12-31")</f>
        <v>9.5220689840000006</v>
      </c>
      <c r="S1280" s="6">
        <f>[1]!EM_S_FA_YOY_OR(B1280,"2020-12-31")</f>
        <v>-80.935159373800005</v>
      </c>
      <c r="T1280" s="6">
        <f>[1]!EM_S_FA_YOY_OR(B1280,"2021-12-31")</f>
        <v>2.3911090942</v>
      </c>
      <c r="U1280" s="6">
        <f>[1]!EM_S_FA_YOY_OR(B1280,"2022-12-31")</f>
        <v>2.5400413838999998</v>
      </c>
      <c r="V1280" s="7">
        <f t="shared" si="116"/>
        <v>-25.334669631899999</v>
      </c>
      <c r="W1280" s="8">
        <f t="shared" si="117"/>
        <v>48.151494160213495</v>
      </c>
      <c r="X1280" s="6">
        <f>[1]!EM_S_FA_YOY_NETPROFIT(B1280,"2019-12-31")</f>
        <v>14.653103829300001</v>
      </c>
      <c r="Y1280" s="6">
        <f>[1]!EM_S_FA_YOY_NETPROFIT(B1280,"2020-12-31")</f>
        <v>29.301940311100001</v>
      </c>
      <c r="Z1280" s="6">
        <f>[1]!EM_S_FA_YOY_NETPROFIT(B1280,"2021-12-31")</f>
        <v>23.718608307899999</v>
      </c>
      <c r="AA1280" s="6">
        <f>[1]!EM_S_FA_YOY_NETPROFIT(B1280,"2022-12-31")</f>
        <v>-33.664352442499997</v>
      </c>
      <c r="AB1280" s="7">
        <f t="shared" si="118"/>
        <v>6.4520653921666664</v>
      </c>
      <c r="AC1280" s="8">
        <f t="shared" si="119"/>
        <v>34.853818068881075</v>
      </c>
    </row>
    <row r="1281" spans="1:29" ht="16.5" x14ac:dyDescent="0.45">
      <c r="A1281" s="9">
        <v>1361</v>
      </c>
      <c r="B1281" s="5" t="s">
        <v>4636</v>
      </c>
      <c r="C1281" s="5" t="s">
        <v>4637</v>
      </c>
      <c r="D1281" s="5" t="s">
        <v>4638</v>
      </c>
      <c r="E1281" s="5" t="s">
        <v>288</v>
      </c>
      <c r="F1281" s="5" t="s">
        <v>11756</v>
      </c>
      <c r="G1281" s="5">
        <v>6</v>
      </c>
      <c r="H1281" s="5">
        <v>2</v>
      </c>
      <c r="I1281" s="5">
        <f t="shared" si="114"/>
        <v>2</v>
      </c>
      <c r="J1281" s="5">
        <f t="shared" si="115"/>
        <v>11</v>
      </c>
      <c r="K1281" s="5"/>
      <c r="L1281" s="5"/>
      <c r="M1281" s="5"/>
      <c r="N1281" s="5"/>
      <c r="O1281" s="5" t="s">
        <v>4639</v>
      </c>
      <c r="P1281" s="6">
        <f>[1]!EM_S_INFO_EMPLOYEE(B1281,"2019")</f>
        <v>634</v>
      </c>
      <c r="Q1281" s="6">
        <f>[1]!EM_S_STM07_IS(B1281,"83","2019-12-31","1",1000000000)</f>
        <v>0.28216952963000003</v>
      </c>
      <c r="R1281" s="6">
        <f>[1]!EM_S_FA_YOY_OR(B1281,"2019-12-31")</f>
        <v>17.8941090669</v>
      </c>
      <c r="S1281" s="6">
        <f>[1]!EM_S_FA_YOY_OR(B1281,"2020-12-31")</f>
        <v>43.982791275399997</v>
      </c>
      <c r="T1281" s="6">
        <f>[1]!EM_S_FA_YOY_OR(B1281,"2021-12-31")</f>
        <v>0.96498053019999996</v>
      </c>
      <c r="U1281" s="6">
        <f>[1]!EM_S_FA_YOY_OR(B1281,"2022-12-31")</f>
        <v>-3.0768389101000002</v>
      </c>
      <c r="V1281" s="7">
        <f t="shared" si="116"/>
        <v>13.956977631833333</v>
      </c>
      <c r="W1281" s="8">
        <f t="shared" si="117"/>
        <v>26.081529667863467</v>
      </c>
      <c r="X1281" s="6">
        <f>[1]!EM_S_FA_YOY_NETPROFIT(B1281,"2019-12-31")</f>
        <v>-69.588605570599995</v>
      </c>
      <c r="Y1281" s="6">
        <f>[1]!EM_S_FA_YOY_NETPROFIT(B1281,"2020-12-31")</f>
        <v>173.80868835160001</v>
      </c>
      <c r="Z1281" s="6">
        <f>[1]!EM_S_FA_YOY_NETPROFIT(B1281,"2021-12-31")</f>
        <v>5.6577043259000002</v>
      </c>
      <c r="AA1281" s="6">
        <f>[1]!EM_S_FA_YOY_NETPROFIT(B1281,"2022-12-31")</f>
        <v>-8.6228887671999992</v>
      </c>
      <c r="AB1281" s="7">
        <f t="shared" si="118"/>
        <v>56.947834636766665</v>
      </c>
      <c r="AC1281" s="8">
        <f t="shared" si="119"/>
        <v>101.45604064318907</v>
      </c>
    </row>
    <row r="1282" spans="1:29" ht="16.5" x14ac:dyDescent="0.45">
      <c r="A1282" s="9">
        <v>1362</v>
      </c>
      <c r="B1282" s="5" t="s">
        <v>4640</v>
      </c>
      <c r="C1282" s="5" t="s">
        <v>4641</v>
      </c>
      <c r="D1282" s="5" t="s">
        <v>4642</v>
      </c>
      <c r="E1282" s="5" t="s">
        <v>288</v>
      </c>
      <c r="F1282" s="5" t="s">
        <v>11761</v>
      </c>
      <c r="G1282" s="5">
        <v>12</v>
      </c>
      <c r="H1282" s="5">
        <v>1</v>
      </c>
      <c r="I1282" s="5">
        <f t="shared" ref="I1282:I1345" si="120">VLOOKUP(F1282,K:N,4,FALSE)</f>
        <v>2</v>
      </c>
      <c r="J1282" s="5">
        <f t="shared" ref="J1282:J1345" si="121">VLOOKUP(F1282,K:L,2,FALSE)</f>
        <v>6</v>
      </c>
      <c r="K1282" s="5"/>
      <c r="L1282" s="5"/>
      <c r="M1282" s="5"/>
      <c r="N1282" s="5"/>
      <c r="O1282" s="5" t="s">
        <v>4643</v>
      </c>
      <c r="P1282" s="6">
        <f>[1]!EM_S_INFO_EMPLOYEE(B1282,"2019")</f>
        <v>2565</v>
      </c>
      <c r="Q1282" s="6">
        <f>[1]!EM_S_STM07_IS(B1282,"83","2019-12-31","1",1000000000)</f>
        <v>1.71623857256</v>
      </c>
      <c r="R1282" s="6">
        <f>[1]!EM_S_FA_YOY_OR(B1282,"2019-12-31")</f>
        <v>21.524408701500001</v>
      </c>
      <c r="S1282" s="6">
        <f>[1]!EM_S_FA_YOY_OR(B1282,"2020-12-31")</f>
        <v>30.0958105614</v>
      </c>
      <c r="T1282" s="6">
        <f>[1]!EM_S_FA_YOY_OR(B1282,"2021-12-31")</f>
        <v>29.058200091900002</v>
      </c>
      <c r="U1282" s="6">
        <f>[1]!EM_S_FA_YOY_OR(B1282,"2022-12-31")</f>
        <v>12.7166279335</v>
      </c>
      <c r="V1282" s="7">
        <f t="shared" ref="V1282:V1345" si="122">AVERAGE(S1282:U1282)</f>
        <v>23.956879528933332</v>
      </c>
      <c r="W1282" s="8">
        <f t="shared" ref="W1282:W1345" si="123">STDEV(S1282:U1282)</f>
        <v>9.748158842473039</v>
      </c>
      <c r="X1282" s="6">
        <f>[1]!EM_S_FA_YOY_NETPROFIT(B1282,"2019-12-31")</f>
        <v>45.126903502499999</v>
      </c>
      <c r="Y1282" s="6">
        <f>[1]!EM_S_FA_YOY_NETPROFIT(B1282,"2020-12-31")</f>
        <v>69.546756208100007</v>
      </c>
      <c r="Z1282" s="6">
        <f>[1]!EM_S_FA_YOY_NETPROFIT(B1282,"2021-12-31")</f>
        <v>-16.466405162499999</v>
      </c>
      <c r="AA1282" s="6">
        <f>[1]!EM_S_FA_YOY_NETPROFIT(B1282,"2022-12-31")</f>
        <v>-4.4245464662999998</v>
      </c>
      <c r="AB1282" s="7">
        <f t="shared" ref="AB1282:AB1345" si="124">AVERAGE(Y1282:AA1282)</f>
        <v>16.218601526433336</v>
      </c>
      <c r="AC1282" s="8">
        <f t="shared" ref="AC1282:AC1345" si="125">STDEV(Y1282:AA1282)</f>
        <v>46.574356157961397</v>
      </c>
    </row>
    <row r="1283" spans="1:29" ht="16.5" x14ac:dyDescent="0.45">
      <c r="A1283" s="9">
        <v>1363</v>
      </c>
      <c r="B1283" s="5" t="s">
        <v>4644</v>
      </c>
      <c r="C1283" s="5" t="s">
        <v>4645</v>
      </c>
      <c r="D1283" s="5" t="s">
        <v>4646</v>
      </c>
      <c r="E1283" s="5" t="s">
        <v>263</v>
      </c>
      <c r="F1283" s="5" t="s">
        <v>11757</v>
      </c>
      <c r="G1283" s="5">
        <v>7</v>
      </c>
      <c r="H1283" s="5">
        <v>2</v>
      </c>
      <c r="I1283" s="5">
        <f t="shared" si="120"/>
        <v>4</v>
      </c>
      <c r="J1283" s="5">
        <f t="shared" si="121"/>
        <v>11</v>
      </c>
      <c r="K1283" s="5"/>
      <c r="L1283" s="5"/>
      <c r="M1283" s="5"/>
      <c r="N1283" s="5"/>
      <c r="O1283" s="5" t="s">
        <v>4647</v>
      </c>
      <c r="P1283" s="6">
        <f>[1]!EM_S_INFO_EMPLOYEE(B1283,"2019")</f>
        <v>2714</v>
      </c>
      <c r="Q1283" s="6">
        <f>[1]!EM_S_STM07_IS(B1283,"83","2019-12-31","1",1000000000)</f>
        <v>0.85069940822000001</v>
      </c>
      <c r="R1283" s="6">
        <f>[1]!EM_S_FA_YOY_OR(B1283,"2019-12-31")</f>
        <v>18.001797959800001</v>
      </c>
      <c r="S1283" s="6">
        <f>[1]!EM_S_FA_YOY_OR(B1283,"2020-12-31")</f>
        <v>16.750018846</v>
      </c>
      <c r="T1283" s="6">
        <f>[1]!EM_S_FA_YOY_OR(B1283,"2021-12-31")</f>
        <v>44.437217970100001</v>
      </c>
      <c r="U1283" s="6">
        <f>[1]!EM_S_FA_YOY_OR(B1283,"2022-12-31")</f>
        <v>-17.504267631600001</v>
      </c>
      <c r="V1283" s="7">
        <f t="shared" si="122"/>
        <v>14.560989728166666</v>
      </c>
      <c r="W1283" s="8">
        <f t="shared" si="123"/>
        <v>31.028709222193626</v>
      </c>
      <c r="X1283" s="6">
        <f>[1]!EM_S_FA_YOY_NETPROFIT(B1283,"2019-12-31")</f>
        <v>26.5933778713</v>
      </c>
      <c r="Y1283" s="6">
        <f>[1]!EM_S_FA_YOY_NETPROFIT(B1283,"2020-12-31")</f>
        <v>11.5645734113</v>
      </c>
      <c r="Z1283" s="6">
        <f>[1]!EM_S_FA_YOY_NETPROFIT(B1283,"2021-12-31")</f>
        <v>4.3894969104000001</v>
      </c>
      <c r="AA1283" s="6">
        <f>[1]!EM_S_FA_YOY_NETPROFIT(B1283,"2022-12-31")</f>
        <v>-33.277482223200003</v>
      </c>
      <c r="AB1283" s="7">
        <f t="shared" si="124"/>
        <v>-5.7744706338333343</v>
      </c>
      <c r="AC1283" s="8">
        <f t="shared" si="125"/>
        <v>24.086970867298152</v>
      </c>
    </row>
    <row r="1284" spans="1:29" ht="16.5" x14ac:dyDescent="0.45">
      <c r="A1284" s="9">
        <v>1364</v>
      </c>
      <c r="B1284" s="5" t="s">
        <v>4648</v>
      </c>
      <c r="C1284" s="5" t="s">
        <v>4649</v>
      </c>
      <c r="D1284" s="5" t="s">
        <v>4650</v>
      </c>
      <c r="E1284" s="5" t="s">
        <v>33</v>
      </c>
      <c r="F1284" s="5" t="s">
        <v>11764</v>
      </c>
      <c r="G1284" s="5">
        <v>15</v>
      </c>
      <c r="H1284" s="5">
        <v>3</v>
      </c>
      <c r="I1284" s="5">
        <f t="shared" si="120"/>
        <v>2</v>
      </c>
      <c r="J1284" s="5">
        <f t="shared" si="121"/>
        <v>8</v>
      </c>
      <c r="K1284" s="5"/>
      <c r="L1284" s="5"/>
      <c r="M1284" s="5"/>
      <c r="N1284" s="5"/>
      <c r="O1284" s="5" t="s">
        <v>4651</v>
      </c>
      <c r="P1284" s="6">
        <f>[1]!EM_S_INFO_EMPLOYEE(B1284,"2019")</f>
        <v>932</v>
      </c>
      <c r="Q1284" s="6">
        <f>[1]!EM_S_STM07_IS(B1284,"83","2019-12-31","1",1000000000)</f>
        <v>0.91952767859999995</v>
      </c>
      <c r="R1284" s="6">
        <f>[1]!EM_S_FA_YOY_OR(B1284,"2019-12-31")</f>
        <v>-4.8126192335000004</v>
      </c>
      <c r="S1284" s="6">
        <f>[1]!EM_S_FA_YOY_OR(B1284,"2020-12-31")</f>
        <v>3.4844858524000002</v>
      </c>
      <c r="T1284" s="6">
        <f>[1]!EM_S_FA_YOY_OR(B1284,"2021-12-31")</f>
        <v>5.6198132762000004</v>
      </c>
      <c r="U1284" s="6">
        <f>[1]!EM_S_FA_YOY_OR(B1284,"2022-12-31")</f>
        <v>2.3396146132000002</v>
      </c>
      <c r="V1284" s="7">
        <f t="shared" si="122"/>
        <v>3.8146379139333337</v>
      </c>
      <c r="W1284" s="8">
        <f t="shared" si="123"/>
        <v>1.6648351585030212</v>
      </c>
      <c r="X1284" s="6">
        <f>[1]!EM_S_FA_YOY_NETPROFIT(B1284,"2019-12-31")</f>
        <v>20.3487761437</v>
      </c>
      <c r="Y1284" s="6">
        <f>[1]!EM_S_FA_YOY_NETPROFIT(B1284,"2020-12-31")</f>
        <v>-41.522584370300002</v>
      </c>
      <c r="Z1284" s="6">
        <f>[1]!EM_S_FA_YOY_NETPROFIT(B1284,"2021-12-31")</f>
        <v>3.5840825866000001</v>
      </c>
      <c r="AA1284" s="6">
        <f>[1]!EM_S_FA_YOY_NETPROFIT(B1284,"2022-12-31")</f>
        <v>10.7827797301</v>
      </c>
      <c r="AB1284" s="7">
        <f t="shared" si="124"/>
        <v>-9.0519073512000023</v>
      </c>
      <c r="AC1284" s="8">
        <f t="shared" si="125"/>
        <v>28.349849377024746</v>
      </c>
    </row>
    <row r="1285" spans="1:29" ht="16.5" x14ac:dyDescent="0.45">
      <c r="A1285" s="9">
        <v>1365</v>
      </c>
      <c r="B1285" s="5" t="s">
        <v>4652</v>
      </c>
      <c r="C1285" s="5" t="s">
        <v>4653</v>
      </c>
      <c r="D1285" s="5" t="s">
        <v>4654</v>
      </c>
      <c r="E1285" s="5" t="s">
        <v>634</v>
      </c>
      <c r="F1285" s="5" t="s">
        <v>11773</v>
      </c>
      <c r="G1285" s="5">
        <v>24</v>
      </c>
      <c r="H1285" s="5">
        <v>2</v>
      </c>
      <c r="I1285" s="5">
        <f t="shared" si="120"/>
        <v>1</v>
      </c>
      <c r="J1285" s="5">
        <f t="shared" si="121"/>
        <v>11</v>
      </c>
      <c r="K1285" s="5"/>
      <c r="L1285" s="5"/>
      <c r="M1285" s="5"/>
      <c r="N1285" s="5"/>
      <c r="O1285" s="5" t="s">
        <v>4655</v>
      </c>
      <c r="P1285" s="6">
        <f>[1]!EM_S_INFO_EMPLOYEE(B1285,"2019")</f>
        <v>1289</v>
      </c>
      <c r="Q1285" s="6">
        <f>[1]!EM_S_STM07_IS(B1285,"83","2019-12-31","1",1000000000)</f>
        <v>1.74930755592</v>
      </c>
      <c r="R1285" s="6">
        <f>[1]!EM_S_FA_YOY_OR(B1285,"2019-12-31")</f>
        <v>35.576171724399998</v>
      </c>
      <c r="S1285" s="6">
        <f>[1]!EM_S_FA_YOY_OR(B1285,"2020-12-31")</f>
        <v>1.5974542456</v>
      </c>
      <c r="T1285" s="6">
        <f>[1]!EM_S_FA_YOY_OR(B1285,"2021-12-31")</f>
        <v>42.360189565200002</v>
      </c>
      <c r="U1285" s="6">
        <f>[1]!EM_S_FA_YOY_OR(B1285,"2022-12-31")</f>
        <v>36.258108887900001</v>
      </c>
      <c r="V1285" s="7">
        <f t="shared" si="122"/>
        <v>26.738584232899999</v>
      </c>
      <c r="W1285" s="8">
        <f t="shared" si="123"/>
        <v>21.985589824401025</v>
      </c>
      <c r="X1285" s="6">
        <f>[1]!EM_S_FA_YOY_NETPROFIT(B1285,"2019-12-31")</f>
        <v>134.112681818</v>
      </c>
      <c r="Y1285" s="6">
        <f>[1]!EM_S_FA_YOY_NETPROFIT(B1285,"2020-12-31")</f>
        <v>-20.211355535900001</v>
      </c>
      <c r="Z1285" s="6">
        <f>[1]!EM_S_FA_YOY_NETPROFIT(B1285,"2021-12-31")</f>
        <v>168.583043003</v>
      </c>
      <c r="AA1285" s="6">
        <f>[1]!EM_S_FA_YOY_NETPROFIT(B1285,"2022-12-31")</f>
        <v>105.0549720927</v>
      </c>
      <c r="AB1285" s="7">
        <f t="shared" si="124"/>
        <v>84.475553186599996</v>
      </c>
      <c r="AC1285" s="8">
        <f t="shared" si="125"/>
        <v>96.064903017703685</v>
      </c>
    </row>
    <row r="1286" spans="1:29" ht="16.5" x14ac:dyDescent="0.45">
      <c r="A1286" s="9">
        <v>1366</v>
      </c>
      <c r="B1286" s="5" t="s">
        <v>4656</v>
      </c>
      <c r="C1286" s="5" t="s">
        <v>4657</v>
      </c>
      <c r="D1286" s="5" t="s">
        <v>4658</v>
      </c>
      <c r="E1286" s="5" t="s">
        <v>259</v>
      </c>
      <c r="F1286" s="5" t="s">
        <v>11756</v>
      </c>
      <c r="G1286" s="5">
        <v>6</v>
      </c>
      <c r="H1286" s="5">
        <v>2</v>
      </c>
      <c r="I1286" s="5">
        <f t="shared" si="120"/>
        <v>2</v>
      </c>
      <c r="J1286" s="5">
        <f t="shared" si="121"/>
        <v>11</v>
      </c>
      <c r="K1286" s="5"/>
      <c r="L1286" s="5"/>
      <c r="M1286" s="5"/>
      <c r="N1286" s="5"/>
      <c r="O1286" s="5" t="s">
        <v>4659</v>
      </c>
      <c r="P1286" s="6">
        <f>[1]!EM_S_INFO_EMPLOYEE(B1286,"2019")</f>
        <v>1466</v>
      </c>
      <c r="Q1286" s="6">
        <f>[1]!EM_S_STM07_IS(B1286,"83","2019-12-31","1",1000000000)</f>
        <v>0.67618994213000005</v>
      </c>
      <c r="R1286" s="6">
        <f>[1]!EM_S_FA_YOY_OR(B1286,"2019-12-31")</f>
        <v>12.8767564449</v>
      </c>
      <c r="S1286" s="6">
        <f>[1]!EM_S_FA_YOY_OR(B1286,"2020-12-31")</f>
        <v>12.479245690100001</v>
      </c>
      <c r="T1286" s="6">
        <f>[1]!EM_S_FA_YOY_OR(B1286,"2021-12-31")</f>
        <v>25.2967633425</v>
      </c>
      <c r="U1286" s="6">
        <f>[1]!EM_S_FA_YOY_OR(B1286,"2022-12-31")</f>
        <v>-5.8111044137999999</v>
      </c>
      <c r="V1286" s="7">
        <f t="shared" si="122"/>
        <v>10.654968206266668</v>
      </c>
      <c r="W1286" s="8">
        <f t="shared" si="123"/>
        <v>15.633964639187919</v>
      </c>
      <c r="X1286" s="6">
        <f>[1]!EM_S_FA_YOY_NETPROFIT(B1286,"2019-12-31")</f>
        <v>-27.8637268134</v>
      </c>
      <c r="Y1286" s="6">
        <f>[1]!EM_S_FA_YOY_NETPROFIT(B1286,"2020-12-31")</f>
        <v>34.061166685000003</v>
      </c>
      <c r="Z1286" s="6">
        <f>[1]!EM_S_FA_YOY_NETPROFIT(B1286,"2021-12-31")</f>
        <v>15.5662236548</v>
      </c>
      <c r="AA1286" s="6">
        <f>[1]!EM_S_FA_YOY_NETPROFIT(B1286,"2022-12-31")</f>
        <v>-18.493730356</v>
      </c>
      <c r="AB1286" s="7">
        <f t="shared" si="124"/>
        <v>10.377886661266666</v>
      </c>
      <c r="AC1286" s="8">
        <f t="shared" si="125"/>
        <v>26.658834020196338</v>
      </c>
    </row>
    <row r="1287" spans="1:29" ht="16.5" x14ac:dyDescent="0.45">
      <c r="A1287" s="9">
        <v>1367</v>
      </c>
      <c r="B1287" s="5" t="s">
        <v>4660</v>
      </c>
      <c r="C1287" s="5" t="s">
        <v>4661</v>
      </c>
      <c r="D1287" s="5" t="s">
        <v>4662</v>
      </c>
      <c r="E1287" s="5" t="s">
        <v>259</v>
      </c>
      <c r="F1287" s="5" t="s">
        <v>11769</v>
      </c>
      <c r="G1287" s="5">
        <v>20</v>
      </c>
      <c r="H1287" s="5">
        <v>3</v>
      </c>
      <c r="I1287" s="5">
        <f t="shared" si="120"/>
        <v>4</v>
      </c>
      <c r="J1287" s="5">
        <f t="shared" si="121"/>
        <v>7</v>
      </c>
      <c r="K1287" s="5"/>
      <c r="L1287" s="5"/>
      <c r="M1287" s="5"/>
      <c r="N1287" s="5"/>
      <c r="O1287" s="5" t="s">
        <v>4663</v>
      </c>
      <c r="P1287" s="6">
        <f>[1]!EM_S_INFO_EMPLOYEE(B1287,"2019")</f>
        <v>6565</v>
      </c>
      <c r="Q1287" s="6">
        <f>[1]!EM_S_STM07_IS(B1287,"83","2019-12-31","1",1000000000)</f>
        <v>1.62253894655</v>
      </c>
      <c r="R1287" s="6">
        <f>[1]!EM_S_FA_YOY_OR(B1287,"2019-12-31")</f>
        <v>16.925359431899999</v>
      </c>
      <c r="S1287" s="6">
        <f>[1]!EM_S_FA_YOY_OR(B1287,"2020-12-31")</f>
        <v>101.4297894549</v>
      </c>
      <c r="T1287" s="6">
        <f>[1]!EM_S_FA_YOY_OR(B1287,"2021-12-31")</f>
        <v>37.368703177800001</v>
      </c>
      <c r="U1287" s="6">
        <f>[1]!EM_S_FA_YOY_OR(B1287,"2022-12-31")</f>
        <v>11.6087153225</v>
      </c>
      <c r="V1287" s="7">
        <f t="shared" si="122"/>
        <v>50.135735985066667</v>
      </c>
      <c r="W1287" s="8">
        <f t="shared" si="123"/>
        <v>46.251531700051764</v>
      </c>
      <c r="X1287" s="6">
        <f>[1]!EM_S_FA_YOY_NETPROFIT(B1287,"2019-12-31")</f>
        <v>-69.710146632100006</v>
      </c>
      <c r="Y1287" s="6">
        <f>[1]!EM_S_FA_YOY_NETPROFIT(B1287,"2020-12-31")</f>
        <v>675.93690677339998</v>
      </c>
      <c r="Z1287" s="6">
        <f>[1]!EM_S_FA_YOY_NETPROFIT(B1287,"2021-12-31")</f>
        <v>-30.283909469499999</v>
      </c>
      <c r="AA1287" s="6">
        <f>[1]!EM_S_FA_YOY_NETPROFIT(B1287,"2022-12-31")</f>
        <v>78.954792052499997</v>
      </c>
      <c r="AB1287" s="7">
        <f t="shared" si="124"/>
        <v>241.53592978546666</v>
      </c>
      <c r="AC1287" s="8">
        <f t="shared" si="125"/>
        <v>380.14659025645147</v>
      </c>
    </row>
    <row r="1288" spans="1:29" ht="16.5" x14ac:dyDescent="0.45">
      <c r="A1288" s="9">
        <v>1368</v>
      </c>
      <c r="B1288" s="5" t="s">
        <v>4664</v>
      </c>
      <c r="C1288" s="5" t="s">
        <v>4665</v>
      </c>
      <c r="D1288" s="5" t="s">
        <v>4666</v>
      </c>
      <c r="E1288" s="5" t="s">
        <v>240</v>
      </c>
      <c r="F1288" s="5" t="s">
        <v>11765</v>
      </c>
      <c r="G1288" s="5">
        <v>16</v>
      </c>
      <c r="H1288" s="5">
        <v>3</v>
      </c>
      <c r="I1288" s="5">
        <f t="shared" si="120"/>
        <v>1</v>
      </c>
      <c r="J1288" s="5">
        <f t="shared" si="121"/>
        <v>9</v>
      </c>
      <c r="K1288" s="5"/>
      <c r="L1288" s="5"/>
      <c r="M1288" s="5"/>
      <c r="N1288" s="5"/>
      <c r="O1288" s="5" t="s">
        <v>4667</v>
      </c>
      <c r="P1288" s="6">
        <f>[1]!EM_S_INFO_EMPLOYEE(B1288,"2019")</f>
        <v>388</v>
      </c>
      <c r="Q1288" s="6">
        <f>[1]!EM_S_STM07_IS(B1288,"83","2019-12-31","1",1000000000)</f>
        <v>0.29346698460999998</v>
      </c>
      <c r="R1288" s="6">
        <f>[1]!EM_S_FA_YOY_OR(B1288,"2019-12-31")</f>
        <v>-32.733148404399998</v>
      </c>
      <c r="S1288" s="6">
        <f>[1]!EM_S_FA_YOY_OR(B1288,"2020-12-31")</f>
        <v>-58.876367019500002</v>
      </c>
      <c r="T1288" s="6">
        <f>[1]!EM_S_FA_YOY_OR(B1288,"2021-12-31")</f>
        <v>104.7313667544</v>
      </c>
      <c r="U1288" s="6">
        <f>[1]!EM_S_FA_YOY_OR(B1288,"2022-12-31")</f>
        <v>6.9265688185999998</v>
      </c>
      <c r="V1288" s="7">
        <f t="shared" si="122"/>
        <v>17.593856184499998</v>
      </c>
      <c r="W1288" s="8">
        <f t="shared" si="123"/>
        <v>82.323847714182136</v>
      </c>
      <c r="X1288" s="6">
        <f>[1]!EM_S_FA_YOY_NETPROFIT(B1288,"2019-12-31")</f>
        <v>-54.875170999799998</v>
      </c>
      <c r="Y1288" s="6">
        <f>[1]!EM_S_FA_YOY_NETPROFIT(B1288,"2020-12-31")</f>
        <v>-344.59254719910001</v>
      </c>
      <c r="Z1288" s="6">
        <f>[1]!EM_S_FA_YOY_NETPROFIT(B1288,"2021-12-31")</f>
        <v>65.277080251900003</v>
      </c>
      <c r="AA1288" s="6">
        <f>[1]!EM_S_FA_YOY_NETPROFIT(B1288,"2022-12-31")</f>
        <v>-59.854796228700003</v>
      </c>
      <c r="AB1288" s="7">
        <f t="shared" si="124"/>
        <v>-113.05675439196666</v>
      </c>
      <c r="AC1288" s="8">
        <f t="shared" si="125"/>
        <v>210.05026574848665</v>
      </c>
    </row>
    <row r="1289" spans="1:29" ht="16.5" x14ac:dyDescent="0.45">
      <c r="A1289" s="9">
        <v>1369</v>
      </c>
      <c r="B1289" s="5" t="s">
        <v>4668</v>
      </c>
      <c r="C1289" s="5" t="s">
        <v>4669</v>
      </c>
      <c r="D1289" s="5" t="s">
        <v>4670</v>
      </c>
      <c r="E1289" s="5" t="s">
        <v>288</v>
      </c>
      <c r="F1289" s="5" t="s">
        <v>11775</v>
      </c>
      <c r="G1289" s="5">
        <v>26</v>
      </c>
      <c r="H1289" s="5">
        <v>2</v>
      </c>
      <c r="I1289" s="5">
        <f t="shared" si="120"/>
        <v>3</v>
      </c>
      <c r="J1289" s="5">
        <f t="shared" si="121"/>
        <v>3</v>
      </c>
      <c r="K1289" s="5"/>
      <c r="L1289" s="5"/>
      <c r="M1289" s="5"/>
      <c r="N1289" s="5"/>
      <c r="O1289" s="5" t="s">
        <v>4651</v>
      </c>
      <c r="P1289" s="6">
        <f>[1]!EM_S_INFO_EMPLOYEE(B1289,"2019")</f>
        <v>1596</v>
      </c>
      <c r="Q1289" s="6">
        <f>[1]!EM_S_STM07_IS(B1289,"83","2019-12-31","1",1000000000)</f>
        <v>0.93761288565000001</v>
      </c>
      <c r="R1289" s="6">
        <f>[1]!EM_S_FA_YOY_OR(B1289,"2019-12-31")</f>
        <v>3.2996665055999999</v>
      </c>
      <c r="S1289" s="6">
        <f>[1]!EM_S_FA_YOY_OR(B1289,"2020-12-31")</f>
        <v>-7.4261894791999996</v>
      </c>
      <c r="T1289" s="6">
        <f>[1]!EM_S_FA_YOY_OR(B1289,"2021-12-31")</f>
        <v>-0.41351915569999997</v>
      </c>
      <c r="U1289" s="6">
        <f>[1]!EM_S_FA_YOY_OR(B1289,"2022-12-31")</f>
        <v>-4.5925725800999997</v>
      </c>
      <c r="V1289" s="7">
        <f t="shared" si="122"/>
        <v>-4.1440937383333329</v>
      </c>
      <c r="W1289" s="8">
        <f t="shared" si="123"/>
        <v>3.5277806366267543</v>
      </c>
      <c r="X1289" s="6">
        <f>[1]!EM_S_FA_YOY_NETPROFIT(B1289,"2019-12-31")</f>
        <v>-19.3485290723</v>
      </c>
      <c r="Y1289" s="6">
        <f>[1]!EM_S_FA_YOY_NETPROFIT(B1289,"2020-12-31")</f>
        <v>-21.748957239300001</v>
      </c>
      <c r="Z1289" s="6">
        <f>[1]!EM_S_FA_YOY_NETPROFIT(B1289,"2021-12-31")</f>
        <v>-55.937684854799997</v>
      </c>
      <c r="AA1289" s="6">
        <f>[1]!EM_S_FA_YOY_NETPROFIT(B1289,"2022-12-31")</f>
        <v>276.69191583039998</v>
      </c>
      <c r="AB1289" s="7">
        <f t="shared" si="124"/>
        <v>66.335091245433333</v>
      </c>
      <c r="AC1289" s="8">
        <f t="shared" si="125"/>
        <v>182.9746225876543</v>
      </c>
    </row>
    <row r="1290" spans="1:29" ht="16.5" x14ac:dyDescent="0.45">
      <c r="A1290" s="9">
        <v>1370</v>
      </c>
      <c r="B1290" s="5" t="s">
        <v>4671</v>
      </c>
      <c r="C1290" s="5" t="s">
        <v>4672</v>
      </c>
      <c r="D1290" s="5" t="s">
        <v>4673</v>
      </c>
      <c r="E1290" s="5" t="s">
        <v>933</v>
      </c>
      <c r="F1290" s="5" t="s">
        <v>11765</v>
      </c>
      <c r="G1290" s="5">
        <v>16</v>
      </c>
      <c r="H1290" s="5">
        <v>3</v>
      </c>
      <c r="I1290" s="5">
        <f t="shared" si="120"/>
        <v>1</v>
      </c>
      <c r="J1290" s="5">
        <f t="shared" si="121"/>
        <v>9</v>
      </c>
      <c r="K1290" s="5"/>
      <c r="L1290" s="5"/>
      <c r="M1290" s="5"/>
      <c r="N1290" s="5"/>
      <c r="O1290" s="5" t="s">
        <v>4674</v>
      </c>
      <c r="P1290" s="6">
        <f>[1]!EM_S_INFO_EMPLOYEE(B1290,"2019")</f>
        <v>1843</v>
      </c>
      <c r="Q1290" s="6">
        <f>[1]!EM_S_STM07_IS(B1290,"83","2019-12-31","1",1000000000)</f>
        <v>2.1020611895700001</v>
      </c>
      <c r="R1290" s="6">
        <f>[1]!EM_S_FA_YOY_OR(B1290,"2019-12-31")</f>
        <v>-3.2430249115000001</v>
      </c>
      <c r="S1290" s="6">
        <f>[1]!EM_S_FA_YOY_OR(B1290,"2020-12-31")</f>
        <v>-36.306183788399998</v>
      </c>
      <c r="T1290" s="6">
        <f>[1]!EM_S_FA_YOY_OR(B1290,"2021-12-31")</f>
        <v>-29.359068005800001</v>
      </c>
      <c r="U1290" s="6">
        <f>[1]!EM_S_FA_YOY_OR(B1290,"2022-12-31")</f>
        <v>8.7348535781999992</v>
      </c>
      <c r="V1290" s="7">
        <f t="shared" si="122"/>
        <v>-18.976799405333335</v>
      </c>
      <c r="W1290" s="8">
        <f t="shared" si="123"/>
        <v>24.249069832347001</v>
      </c>
      <c r="X1290" s="6">
        <f>[1]!EM_S_FA_YOY_NETPROFIT(B1290,"2019-12-31")</f>
        <v>-14.9354891025</v>
      </c>
      <c r="Y1290" s="6">
        <f>[1]!EM_S_FA_YOY_NETPROFIT(B1290,"2020-12-31")</f>
        <v>-84.681268712900007</v>
      </c>
      <c r="Z1290" s="6">
        <f>[1]!EM_S_FA_YOY_NETPROFIT(B1290,"2021-12-31")</f>
        <v>1212.9382464545999</v>
      </c>
      <c r="AA1290" s="6">
        <f>[1]!EM_S_FA_YOY_NETPROFIT(B1290,"2022-12-31")</f>
        <v>-92.420840411499995</v>
      </c>
      <c r="AB1290" s="7">
        <f t="shared" si="124"/>
        <v>345.27871244340002</v>
      </c>
      <c r="AC1290" s="8">
        <f t="shared" si="125"/>
        <v>751.42516291572167</v>
      </c>
    </row>
    <row r="1291" spans="1:29" ht="16.5" x14ac:dyDescent="0.45">
      <c r="A1291" s="9">
        <v>1371</v>
      </c>
      <c r="B1291" s="5" t="s">
        <v>4675</v>
      </c>
      <c r="C1291" s="5" t="s">
        <v>4676</v>
      </c>
      <c r="D1291" s="5" t="s">
        <v>4677</v>
      </c>
      <c r="E1291" s="5" t="s">
        <v>474</v>
      </c>
      <c r="F1291" s="5" t="s">
        <v>11765</v>
      </c>
      <c r="G1291" s="5">
        <v>16</v>
      </c>
      <c r="H1291" s="5">
        <v>3</v>
      </c>
      <c r="I1291" s="5">
        <f t="shared" si="120"/>
        <v>1</v>
      </c>
      <c r="J1291" s="5">
        <f t="shared" si="121"/>
        <v>9</v>
      </c>
      <c r="K1291" s="5"/>
      <c r="L1291" s="5"/>
      <c r="M1291" s="5"/>
      <c r="N1291" s="5"/>
      <c r="O1291" s="5" t="s">
        <v>4674</v>
      </c>
      <c r="P1291" s="6">
        <f>[1]!EM_S_INFO_EMPLOYEE(B1291,"2019")</f>
        <v>2272</v>
      </c>
      <c r="Q1291" s="6">
        <f>[1]!EM_S_STM07_IS(B1291,"83","2019-12-31","1",1000000000)</f>
        <v>1.25731799846</v>
      </c>
      <c r="R1291" s="6">
        <f>[1]!EM_S_FA_YOY_OR(B1291,"2019-12-31")</f>
        <v>62.766031699800003</v>
      </c>
      <c r="S1291" s="6">
        <f>[1]!EM_S_FA_YOY_OR(B1291,"2020-12-31")</f>
        <v>26.2099334579</v>
      </c>
      <c r="T1291" s="6">
        <f>[1]!EM_S_FA_YOY_OR(B1291,"2021-12-31")</f>
        <v>25.677978081199999</v>
      </c>
      <c r="U1291" s="6">
        <f>[1]!EM_S_FA_YOY_OR(B1291,"2022-12-31")</f>
        <v>-28.091317440499999</v>
      </c>
      <c r="V1291" s="7">
        <f t="shared" si="122"/>
        <v>7.9321980328666681</v>
      </c>
      <c r="W1291" s="8">
        <f t="shared" si="123"/>
        <v>31.198413331860575</v>
      </c>
      <c r="X1291" s="6">
        <f>[1]!EM_S_FA_YOY_NETPROFIT(B1291,"2019-12-31")</f>
        <v>26.6131519624</v>
      </c>
      <c r="Y1291" s="6">
        <f>[1]!EM_S_FA_YOY_NETPROFIT(B1291,"2020-12-31")</f>
        <v>28.420225331499999</v>
      </c>
      <c r="Z1291" s="6">
        <f>[1]!EM_S_FA_YOY_NETPROFIT(B1291,"2021-12-31")</f>
        <v>12.4840001117</v>
      </c>
      <c r="AA1291" s="6">
        <f>[1]!EM_S_FA_YOY_NETPROFIT(B1291,"2022-12-31")</f>
        <v>-84.203821053400006</v>
      </c>
      <c r="AB1291" s="7">
        <f t="shared" si="124"/>
        <v>-14.433198536733336</v>
      </c>
      <c r="AC1291" s="8">
        <f t="shared" si="125"/>
        <v>60.946252086050734</v>
      </c>
    </row>
    <row r="1292" spans="1:29" ht="16.5" x14ac:dyDescent="0.45">
      <c r="A1292" s="9">
        <v>1372</v>
      </c>
      <c r="B1292" s="5" t="s">
        <v>4678</v>
      </c>
      <c r="C1292" s="5" t="s">
        <v>4679</v>
      </c>
      <c r="D1292" s="5" t="s">
        <v>4680</v>
      </c>
      <c r="E1292" s="5" t="s">
        <v>240</v>
      </c>
      <c r="F1292" s="5" t="s">
        <v>11769</v>
      </c>
      <c r="G1292" s="5">
        <v>20</v>
      </c>
      <c r="H1292" s="5">
        <v>3</v>
      </c>
      <c r="I1292" s="5">
        <f t="shared" si="120"/>
        <v>4</v>
      </c>
      <c r="J1292" s="5">
        <f t="shared" si="121"/>
        <v>7</v>
      </c>
      <c r="K1292" s="5"/>
      <c r="L1292" s="5"/>
      <c r="M1292" s="5"/>
      <c r="N1292" s="5"/>
      <c r="O1292" s="5" t="s">
        <v>4681</v>
      </c>
      <c r="P1292" s="6">
        <f>[1]!EM_S_INFO_EMPLOYEE(B1292,"2019")</f>
        <v>2548</v>
      </c>
      <c r="Q1292" s="6">
        <f>[1]!EM_S_STM07_IS(B1292,"83","2019-12-31","1",1000000000)</f>
        <v>1.40086293598</v>
      </c>
      <c r="R1292" s="6">
        <f>[1]!EM_S_FA_YOY_OR(B1292,"2019-12-31")</f>
        <v>-12.702366105499999</v>
      </c>
      <c r="S1292" s="6">
        <f>[1]!EM_S_FA_YOY_OR(B1292,"2020-12-31")</f>
        <v>20.561596416899999</v>
      </c>
      <c r="T1292" s="6">
        <f>[1]!EM_S_FA_YOY_OR(B1292,"2021-12-31")</f>
        <v>32.277754980399997</v>
      </c>
      <c r="U1292" s="6">
        <f>[1]!EM_S_FA_YOY_OR(B1292,"2022-12-31")</f>
        <v>3.9999977855000002</v>
      </c>
      <c r="V1292" s="7">
        <f t="shared" si="122"/>
        <v>18.946449727599997</v>
      </c>
      <c r="W1292" s="8">
        <f t="shared" si="123"/>
        <v>14.207899637680349</v>
      </c>
      <c r="X1292" s="6">
        <f>[1]!EM_S_FA_YOY_NETPROFIT(B1292,"2019-12-31")</f>
        <v>2.1578173933000002</v>
      </c>
      <c r="Y1292" s="6">
        <f>[1]!EM_S_FA_YOY_NETPROFIT(B1292,"2020-12-31")</f>
        <v>-93.512176764800003</v>
      </c>
      <c r="Z1292" s="6">
        <f>[1]!EM_S_FA_YOY_NETPROFIT(B1292,"2021-12-31")</f>
        <v>-4152.0355976855999</v>
      </c>
      <c r="AA1292" s="6">
        <f>[1]!EM_S_FA_YOY_NETPROFIT(B1292,"2022-12-31")</f>
        <v>195.6305761978</v>
      </c>
      <c r="AB1292" s="7">
        <f t="shared" si="124"/>
        <v>-1349.9723994175331</v>
      </c>
      <c r="AC1292" s="8">
        <f t="shared" si="125"/>
        <v>2430.9606142868497</v>
      </c>
    </row>
    <row r="1293" spans="1:29" ht="16.5" x14ac:dyDescent="0.45">
      <c r="A1293" s="9">
        <v>1373</v>
      </c>
      <c r="B1293" s="5" t="s">
        <v>4682</v>
      </c>
      <c r="C1293" s="5" t="s">
        <v>4683</v>
      </c>
      <c r="D1293" s="5" t="s">
        <v>4684</v>
      </c>
      <c r="E1293" s="5" t="s">
        <v>263</v>
      </c>
      <c r="F1293" s="5" t="s">
        <v>11756</v>
      </c>
      <c r="G1293" s="5">
        <v>6</v>
      </c>
      <c r="H1293" s="5">
        <v>2</v>
      </c>
      <c r="I1293" s="5">
        <f t="shared" si="120"/>
        <v>2</v>
      </c>
      <c r="J1293" s="5">
        <f t="shared" si="121"/>
        <v>11</v>
      </c>
      <c r="K1293" s="5"/>
      <c r="L1293" s="5"/>
      <c r="M1293" s="5"/>
      <c r="N1293" s="5"/>
      <c r="O1293" s="5" t="s">
        <v>4685</v>
      </c>
      <c r="P1293" s="6">
        <f>[1]!EM_S_INFO_EMPLOYEE(B1293,"2019")</f>
        <v>307</v>
      </c>
      <c r="Q1293" s="6">
        <f>[1]!EM_S_STM07_IS(B1293,"83","2019-12-31","1",1000000000)</f>
        <v>7.1227307170000004E-2</v>
      </c>
      <c r="R1293" s="6">
        <f>[1]!EM_S_FA_YOY_OR(B1293,"2019-12-31")</f>
        <v>-64.341189195300004</v>
      </c>
      <c r="S1293" s="6">
        <f>[1]!EM_S_FA_YOY_OR(B1293,"2020-12-31")</f>
        <v>327.2154726329</v>
      </c>
      <c r="T1293" s="6">
        <f>[1]!EM_S_FA_YOY_OR(B1293,"2021-12-31")</f>
        <v>44.095790173099999</v>
      </c>
      <c r="U1293" s="6">
        <f>[1]!EM_S_FA_YOY_OR(B1293,"2022-12-31")</f>
        <v>-18.394608351700001</v>
      </c>
      <c r="V1293" s="7">
        <f t="shared" si="122"/>
        <v>117.6388848181</v>
      </c>
      <c r="W1293" s="8">
        <f t="shared" si="123"/>
        <v>184.16846118979765</v>
      </c>
      <c r="X1293" s="6">
        <f>[1]!EM_S_FA_YOY_NETPROFIT(B1293,"2019-12-31")</f>
        <v>-88.693070585800001</v>
      </c>
      <c r="Y1293" s="6">
        <f>[1]!EM_S_FA_YOY_NETPROFIT(B1293,"2020-12-31")</f>
        <v>952.91454491330001</v>
      </c>
      <c r="Z1293" s="6">
        <f>[1]!EM_S_FA_YOY_NETPROFIT(B1293,"2021-12-31")</f>
        <v>73.297691991799994</v>
      </c>
      <c r="AA1293" s="6">
        <f>[1]!EM_S_FA_YOY_NETPROFIT(B1293,"2022-12-31")</f>
        <v>-27.708486308600001</v>
      </c>
      <c r="AB1293" s="7">
        <f t="shared" si="124"/>
        <v>332.83458353216673</v>
      </c>
      <c r="AC1293" s="8">
        <f t="shared" si="125"/>
        <v>539.37457382929529</v>
      </c>
    </row>
    <row r="1294" spans="1:29" ht="16.5" x14ac:dyDescent="0.45">
      <c r="A1294" s="9">
        <v>1374</v>
      </c>
      <c r="B1294" s="5" t="s">
        <v>4686</v>
      </c>
      <c r="C1294" s="5" t="s">
        <v>4687</v>
      </c>
      <c r="D1294" s="5" t="s">
        <v>4688</v>
      </c>
      <c r="E1294" s="5" t="s">
        <v>240</v>
      </c>
      <c r="F1294" s="5" t="s">
        <v>11771</v>
      </c>
      <c r="G1294" s="5">
        <v>22</v>
      </c>
      <c r="H1294" s="5">
        <v>3</v>
      </c>
      <c r="I1294" s="5">
        <f t="shared" si="120"/>
        <v>4</v>
      </c>
      <c r="J1294" s="5">
        <f t="shared" si="121"/>
        <v>7</v>
      </c>
      <c r="K1294" s="5"/>
      <c r="L1294" s="5"/>
      <c r="M1294" s="5"/>
      <c r="N1294" s="5"/>
      <c r="O1294" s="5" t="s">
        <v>4689</v>
      </c>
      <c r="P1294" s="6">
        <f>[1]!EM_S_INFO_EMPLOYEE(B1294,"2019")</f>
        <v>5039</v>
      </c>
      <c r="Q1294" s="6">
        <f>[1]!EM_S_STM07_IS(B1294,"83","2019-12-31","1",1000000000)</f>
        <v>2.0689369876399999</v>
      </c>
      <c r="R1294" s="6">
        <f>[1]!EM_S_FA_YOY_OR(B1294,"2019-12-31")</f>
        <v>2.9073390560000001</v>
      </c>
      <c r="S1294" s="6">
        <f>[1]!EM_S_FA_YOY_OR(B1294,"2020-12-31")</f>
        <v>-71.507528429299995</v>
      </c>
      <c r="T1294" s="6">
        <f>[1]!EM_S_FA_YOY_OR(B1294,"2021-12-31")</f>
        <v>131.11911556690001</v>
      </c>
      <c r="U1294" s="6">
        <f>[1]!EM_S_FA_YOY_OR(B1294,"2022-12-31")</f>
        <v>-37.171659328399997</v>
      </c>
      <c r="V1294" s="7">
        <f t="shared" si="122"/>
        <v>7.4799759364000051</v>
      </c>
      <c r="W1294" s="8">
        <f t="shared" si="123"/>
        <v>108.44222246503547</v>
      </c>
      <c r="X1294" s="6">
        <f>[1]!EM_S_FA_YOY_NETPROFIT(B1294,"2019-12-31")</f>
        <v>-32.0434519274</v>
      </c>
      <c r="Y1294" s="6">
        <f>[1]!EM_S_FA_YOY_NETPROFIT(B1294,"2020-12-31")</f>
        <v>-576.59186178820005</v>
      </c>
      <c r="Z1294" s="6">
        <f>[1]!EM_S_FA_YOY_NETPROFIT(B1294,"2021-12-31")</f>
        <v>30.752023232399999</v>
      </c>
      <c r="AA1294" s="6">
        <f>[1]!EM_S_FA_YOY_NETPROFIT(B1294,"2022-12-31")</f>
        <v>-8.7204819276999999</v>
      </c>
      <c r="AB1294" s="7">
        <f t="shared" si="124"/>
        <v>-184.85344016116667</v>
      </c>
      <c r="AC1294" s="8">
        <f t="shared" si="125"/>
        <v>339.82902009692032</v>
      </c>
    </row>
    <row r="1295" spans="1:29" ht="16.5" x14ac:dyDescent="0.45">
      <c r="A1295" s="9">
        <v>1375</v>
      </c>
      <c r="B1295" s="5" t="s">
        <v>4690</v>
      </c>
      <c r="C1295" s="5" t="s">
        <v>4691</v>
      </c>
      <c r="D1295" s="5" t="s">
        <v>4692</v>
      </c>
      <c r="E1295" s="5" t="s">
        <v>240</v>
      </c>
      <c r="F1295" s="5" t="s">
        <v>11766</v>
      </c>
      <c r="G1295" s="5">
        <v>17</v>
      </c>
      <c r="H1295" s="5">
        <v>2</v>
      </c>
      <c r="I1295" s="5">
        <f t="shared" si="120"/>
        <v>2</v>
      </c>
      <c r="J1295" s="5">
        <f t="shared" si="121"/>
        <v>11</v>
      </c>
      <c r="K1295" s="5"/>
      <c r="L1295" s="5"/>
      <c r="M1295" s="5"/>
      <c r="N1295" s="5"/>
      <c r="O1295" s="5" t="s">
        <v>4685</v>
      </c>
      <c r="P1295" s="6">
        <f>[1]!EM_S_INFO_EMPLOYEE(B1295,"2019")</f>
        <v>4934</v>
      </c>
      <c r="Q1295" s="6">
        <f>[1]!EM_S_STM07_IS(B1295,"83","2019-12-31","1",1000000000)</f>
        <v>3.3834098969399999</v>
      </c>
      <c r="R1295" s="6">
        <f>[1]!EM_S_FA_YOY_OR(B1295,"2019-12-31")</f>
        <v>-2.4611138479000001</v>
      </c>
      <c r="S1295" s="6">
        <f>[1]!EM_S_FA_YOY_OR(B1295,"2020-12-31")</f>
        <v>-0.26529189850000001</v>
      </c>
      <c r="T1295" s="6">
        <f>[1]!EM_S_FA_YOY_OR(B1295,"2021-12-31")</f>
        <v>33.008070914900003</v>
      </c>
      <c r="U1295" s="6">
        <f>[1]!EM_S_FA_YOY_OR(B1295,"2022-12-31")</f>
        <v>25.6147495156</v>
      </c>
      <c r="V1295" s="7">
        <f t="shared" si="122"/>
        <v>19.452509510666669</v>
      </c>
      <c r="W1295" s="8">
        <f t="shared" si="123"/>
        <v>17.471664764321631</v>
      </c>
      <c r="X1295" s="6">
        <f>[1]!EM_S_FA_YOY_NETPROFIT(B1295,"2019-12-31")</f>
        <v>310.67278084020001</v>
      </c>
      <c r="Y1295" s="6">
        <f>[1]!EM_S_FA_YOY_NETPROFIT(B1295,"2020-12-31")</f>
        <v>143.36542868750001</v>
      </c>
      <c r="Z1295" s="6">
        <f>[1]!EM_S_FA_YOY_NETPROFIT(B1295,"2021-12-31")</f>
        <v>65.232695986400003</v>
      </c>
      <c r="AA1295" s="6">
        <f>[1]!EM_S_FA_YOY_NETPROFIT(B1295,"2022-12-31")</f>
        <v>29.208799209599999</v>
      </c>
      <c r="AB1295" s="7">
        <f t="shared" si="124"/>
        <v>79.268974627833344</v>
      </c>
      <c r="AC1295" s="8">
        <f t="shared" si="125"/>
        <v>58.358348605950162</v>
      </c>
    </row>
    <row r="1296" spans="1:29" ht="16.5" x14ac:dyDescent="0.45">
      <c r="A1296" s="9">
        <v>1376</v>
      </c>
      <c r="B1296" s="5" t="s">
        <v>4693</v>
      </c>
      <c r="C1296" s="5" t="s">
        <v>4694</v>
      </c>
      <c r="D1296" s="5" t="s">
        <v>4695</v>
      </c>
      <c r="E1296" s="5" t="s">
        <v>435</v>
      </c>
      <c r="F1296" s="5" t="s">
        <v>11765</v>
      </c>
      <c r="G1296" s="5">
        <v>16</v>
      </c>
      <c r="H1296" s="5">
        <v>3</v>
      </c>
      <c r="I1296" s="5">
        <f t="shared" si="120"/>
        <v>1</v>
      </c>
      <c r="J1296" s="5">
        <f t="shared" si="121"/>
        <v>9</v>
      </c>
      <c r="K1296" s="5"/>
      <c r="L1296" s="5"/>
      <c r="M1296" s="5"/>
      <c r="N1296" s="5"/>
      <c r="O1296" s="5" t="s">
        <v>4696</v>
      </c>
      <c r="P1296" s="6">
        <f>[1]!EM_S_INFO_EMPLOYEE(B1296,"2019")</f>
        <v>1553</v>
      </c>
      <c r="Q1296" s="6">
        <f>[1]!EM_S_STM07_IS(B1296,"83","2019-12-31","1",1000000000)</f>
        <v>0.84206401761000005</v>
      </c>
      <c r="R1296" s="6">
        <f>[1]!EM_S_FA_YOY_OR(B1296,"2019-12-31")</f>
        <v>19.7107923479</v>
      </c>
      <c r="S1296" s="6">
        <f>[1]!EM_S_FA_YOY_OR(B1296,"2020-12-31")</f>
        <v>4.7989770509999996</v>
      </c>
      <c r="T1296" s="6">
        <f>[1]!EM_S_FA_YOY_OR(B1296,"2021-12-31")</f>
        <v>-4.1172129115000002</v>
      </c>
      <c r="U1296" s="6">
        <f>[1]!EM_S_FA_YOY_OR(B1296,"2022-12-31")</f>
        <v>-7.2042722199</v>
      </c>
      <c r="V1296" s="7">
        <f t="shared" si="122"/>
        <v>-2.1741693601333334</v>
      </c>
      <c r="W1296" s="8">
        <f t="shared" si="123"/>
        <v>6.2330620040812228</v>
      </c>
      <c r="X1296" s="6">
        <f>[1]!EM_S_FA_YOY_NETPROFIT(B1296,"2019-12-31")</f>
        <v>23.566894934699999</v>
      </c>
      <c r="Y1296" s="6">
        <f>[1]!EM_S_FA_YOY_NETPROFIT(B1296,"2020-12-31")</f>
        <v>-29.785006277699999</v>
      </c>
      <c r="Z1296" s="6">
        <f>[1]!EM_S_FA_YOY_NETPROFIT(B1296,"2021-12-31")</f>
        <v>-22.994785961400002</v>
      </c>
      <c r="AA1296" s="6">
        <f>[1]!EM_S_FA_YOY_NETPROFIT(B1296,"2022-12-31")</f>
        <v>7.2131741009999999</v>
      </c>
      <c r="AB1296" s="7">
        <f t="shared" si="124"/>
        <v>-15.188872712700002</v>
      </c>
      <c r="AC1296" s="8">
        <f t="shared" si="125"/>
        <v>19.695571813694009</v>
      </c>
    </row>
    <row r="1297" spans="1:29" ht="16.5" x14ac:dyDescent="0.45">
      <c r="A1297" s="9">
        <v>1377</v>
      </c>
      <c r="B1297" s="5" t="s">
        <v>4697</v>
      </c>
      <c r="C1297" s="5" t="s">
        <v>4698</v>
      </c>
      <c r="D1297" s="5" t="s">
        <v>4699</v>
      </c>
      <c r="E1297" s="5" t="s">
        <v>240</v>
      </c>
      <c r="F1297" s="5" t="s">
        <v>11753</v>
      </c>
      <c r="G1297" s="5">
        <v>3</v>
      </c>
      <c r="H1297" s="5">
        <v>3</v>
      </c>
      <c r="I1297" s="5">
        <f t="shared" si="120"/>
        <v>4</v>
      </c>
      <c r="J1297" s="5">
        <f t="shared" si="121"/>
        <v>7</v>
      </c>
      <c r="K1297" s="5"/>
      <c r="L1297" s="5"/>
      <c r="M1297" s="5"/>
      <c r="N1297" s="5"/>
      <c r="O1297" s="5" t="s">
        <v>4696</v>
      </c>
      <c r="P1297" s="6">
        <f>[1]!EM_S_INFO_EMPLOYEE(B1297,"2019")</f>
        <v>987</v>
      </c>
      <c r="Q1297" s="6">
        <f>[1]!EM_S_STM07_IS(B1297,"83","2019-12-31","1",1000000000)</f>
        <v>0.48807258731999997</v>
      </c>
      <c r="R1297" s="6">
        <f>[1]!EM_S_FA_YOY_OR(B1297,"2019-12-31")</f>
        <v>6.1226304429000002</v>
      </c>
      <c r="S1297" s="6">
        <f>[1]!EM_S_FA_YOY_OR(B1297,"2020-12-31")</f>
        <v>15.242535609000001</v>
      </c>
      <c r="T1297" s="6">
        <f>[1]!EM_S_FA_YOY_OR(B1297,"2021-12-31")</f>
        <v>32.032281301899999</v>
      </c>
      <c r="U1297" s="6">
        <f>[1]!EM_S_FA_YOY_OR(B1297,"2022-12-31")</f>
        <v>21.913420611999999</v>
      </c>
      <c r="V1297" s="7">
        <f t="shared" si="122"/>
        <v>23.062745840966667</v>
      </c>
      <c r="W1297" s="8">
        <f t="shared" si="123"/>
        <v>8.4536738445197965</v>
      </c>
      <c r="X1297" s="6">
        <f>[1]!EM_S_FA_YOY_NETPROFIT(B1297,"2019-12-31")</f>
        <v>21.468196215700001</v>
      </c>
      <c r="Y1297" s="6">
        <f>[1]!EM_S_FA_YOY_NETPROFIT(B1297,"2020-12-31")</f>
        <v>-17.760961427000002</v>
      </c>
      <c r="Z1297" s="6">
        <f>[1]!EM_S_FA_YOY_NETPROFIT(B1297,"2021-12-31")</f>
        <v>29.5096706279</v>
      </c>
      <c r="AA1297" s="6">
        <f>[1]!EM_S_FA_YOY_NETPROFIT(B1297,"2022-12-31")</f>
        <v>31.3767114513</v>
      </c>
      <c r="AB1297" s="7">
        <f t="shared" si="124"/>
        <v>14.3751402174</v>
      </c>
      <c r="AC1297" s="8">
        <f t="shared" si="125"/>
        <v>27.846332470066269</v>
      </c>
    </row>
    <row r="1298" spans="1:29" ht="16.5" x14ac:dyDescent="0.45">
      <c r="A1298" s="9">
        <v>1378</v>
      </c>
      <c r="B1298" s="5" t="s">
        <v>4700</v>
      </c>
      <c r="C1298" s="5" t="s">
        <v>4701</v>
      </c>
      <c r="D1298" s="5" t="s">
        <v>4702</v>
      </c>
      <c r="E1298" s="5" t="s">
        <v>240</v>
      </c>
      <c r="F1298" s="5" t="s">
        <v>11773</v>
      </c>
      <c r="G1298" s="5">
        <v>24</v>
      </c>
      <c r="H1298" s="5">
        <v>2</v>
      </c>
      <c r="I1298" s="5">
        <f t="shared" si="120"/>
        <v>1</v>
      </c>
      <c r="J1298" s="5">
        <f t="shared" si="121"/>
        <v>11</v>
      </c>
      <c r="K1298" s="5"/>
      <c r="L1298" s="5"/>
      <c r="M1298" s="5"/>
      <c r="N1298" s="5"/>
      <c r="O1298" s="5" t="s">
        <v>4703</v>
      </c>
      <c r="P1298" s="6">
        <f>[1]!EM_S_INFO_EMPLOYEE(B1298,"2019")</f>
        <v>815</v>
      </c>
      <c r="Q1298" s="6">
        <f>[1]!EM_S_STM07_IS(B1298,"83","2019-12-31","1",1000000000)</f>
        <v>1.0160519236000001</v>
      </c>
      <c r="R1298" s="6">
        <f>[1]!EM_S_FA_YOY_OR(B1298,"2019-12-31")</f>
        <v>8.9459729896999995</v>
      </c>
      <c r="S1298" s="6">
        <f>[1]!EM_S_FA_YOY_OR(B1298,"2020-12-31")</f>
        <v>23.882606498099999</v>
      </c>
      <c r="T1298" s="6">
        <f>[1]!EM_S_FA_YOY_OR(B1298,"2021-12-31")</f>
        <v>33.115472197400003</v>
      </c>
      <c r="U1298" s="6">
        <f>[1]!EM_S_FA_YOY_OR(B1298,"2022-12-31")</f>
        <v>-13.4380159911</v>
      </c>
      <c r="V1298" s="7">
        <f t="shared" si="122"/>
        <v>14.520020901466665</v>
      </c>
      <c r="W1298" s="8">
        <f t="shared" si="123"/>
        <v>24.64853590824244</v>
      </c>
      <c r="X1298" s="6">
        <f>[1]!EM_S_FA_YOY_NETPROFIT(B1298,"2019-12-31")</f>
        <v>357.21089821240002</v>
      </c>
      <c r="Y1298" s="6">
        <f>[1]!EM_S_FA_YOY_NETPROFIT(B1298,"2020-12-31")</f>
        <v>31.595629819100001</v>
      </c>
      <c r="Z1298" s="6">
        <f>[1]!EM_S_FA_YOY_NETPROFIT(B1298,"2021-12-31")</f>
        <v>-55.043689975100001</v>
      </c>
      <c r="AA1298" s="6">
        <f>[1]!EM_S_FA_YOY_NETPROFIT(B1298,"2022-12-31")</f>
        <v>-79.943217851900002</v>
      </c>
      <c r="AB1298" s="7">
        <f t="shared" si="124"/>
        <v>-34.463759335966664</v>
      </c>
      <c r="AC1298" s="8">
        <f t="shared" si="125"/>
        <v>58.548089582643861</v>
      </c>
    </row>
    <row r="1299" spans="1:29" ht="16.5" x14ac:dyDescent="0.45">
      <c r="A1299" s="9">
        <v>1379</v>
      </c>
      <c r="B1299" s="5" t="s">
        <v>4704</v>
      </c>
      <c r="C1299" s="5" t="s">
        <v>4705</v>
      </c>
      <c r="D1299" s="5" t="s">
        <v>4706</v>
      </c>
      <c r="E1299" s="5" t="s">
        <v>553</v>
      </c>
      <c r="F1299" s="5" t="s">
        <v>11778</v>
      </c>
      <c r="G1299" s="5">
        <v>29</v>
      </c>
      <c r="H1299" s="5">
        <v>3</v>
      </c>
      <c r="I1299" s="5">
        <f t="shared" si="120"/>
        <v>3</v>
      </c>
      <c r="J1299" s="5">
        <f t="shared" si="121"/>
        <v>5</v>
      </c>
      <c r="K1299" s="5"/>
      <c r="L1299" s="5"/>
      <c r="M1299" s="5"/>
      <c r="N1299" s="5"/>
      <c r="O1299" s="5" t="s">
        <v>4707</v>
      </c>
      <c r="P1299" s="6">
        <f>[1]!EM_S_INFO_EMPLOYEE(B1299,"2019")</f>
        <v>922</v>
      </c>
      <c r="Q1299" s="6">
        <f>[1]!EM_S_STM07_IS(B1299,"83","2019-12-31","1",1000000000)</f>
        <v>0.81355446118999997</v>
      </c>
      <c r="R1299" s="6">
        <f>[1]!EM_S_FA_YOY_OR(B1299,"2019-12-31")</f>
        <v>23.690856030300001</v>
      </c>
      <c r="S1299" s="6">
        <f>[1]!EM_S_FA_YOY_OR(B1299,"2020-12-31")</f>
        <v>-9.0631625180000004</v>
      </c>
      <c r="T1299" s="6">
        <f>[1]!EM_S_FA_YOY_OR(B1299,"2021-12-31")</f>
        <v>38.064742464600002</v>
      </c>
      <c r="U1299" s="6">
        <f>[1]!EM_S_FA_YOY_OR(B1299,"2022-12-31")</f>
        <v>2.7848607841000002</v>
      </c>
      <c r="V1299" s="7">
        <f t="shared" si="122"/>
        <v>10.595480243566668</v>
      </c>
      <c r="W1299" s="8">
        <f t="shared" si="123"/>
        <v>24.515590738705299</v>
      </c>
      <c r="X1299" s="6">
        <f>[1]!EM_S_FA_YOY_NETPROFIT(B1299,"2019-12-31")</f>
        <v>-19.2214428355</v>
      </c>
      <c r="Y1299" s="6">
        <f>[1]!EM_S_FA_YOY_NETPROFIT(B1299,"2020-12-31")</f>
        <v>-79.631275480200003</v>
      </c>
      <c r="Z1299" s="6">
        <f>[1]!EM_S_FA_YOY_NETPROFIT(B1299,"2021-12-31")</f>
        <v>412.10809005300001</v>
      </c>
      <c r="AA1299" s="6">
        <f>[1]!EM_S_FA_YOY_NETPROFIT(B1299,"2022-12-31")</f>
        <v>13.852391110399999</v>
      </c>
      <c r="AB1299" s="7">
        <f t="shared" si="124"/>
        <v>115.44306856106665</v>
      </c>
      <c r="AC1299" s="8">
        <f t="shared" si="125"/>
        <v>261.13674619327816</v>
      </c>
    </row>
    <row r="1300" spans="1:29" ht="16.5" x14ac:dyDescent="0.45">
      <c r="A1300" s="9">
        <v>1380</v>
      </c>
      <c r="B1300" s="5" t="s">
        <v>4708</v>
      </c>
      <c r="C1300" s="5" t="s">
        <v>4709</v>
      </c>
      <c r="D1300" s="5" t="s">
        <v>4710</v>
      </c>
      <c r="E1300" s="5" t="s">
        <v>240</v>
      </c>
      <c r="F1300" s="5" t="s">
        <v>11764</v>
      </c>
      <c r="G1300" s="5">
        <v>15</v>
      </c>
      <c r="H1300" s="5">
        <v>3</v>
      </c>
      <c r="I1300" s="5">
        <f t="shared" si="120"/>
        <v>2</v>
      </c>
      <c r="J1300" s="5">
        <f t="shared" si="121"/>
        <v>8</v>
      </c>
      <c r="K1300" s="5"/>
      <c r="L1300" s="5"/>
      <c r="M1300" s="5"/>
      <c r="N1300" s="5"/>
      <c r="O1300" s="5" t="s">
        <v>4711</v>
      </c>
      <c r="P1300" s="6">
        <f>[1]!EM_S_INFO_EMPLOYEE(B1300,"2019")</f>
        <v>1924</v>
      </c>
      <c r="Q1300" s="6">
        <f>[1]!EM_S_STM07_IS(B1300,"83","2019-12-31","1",1000000000)</f>
        <v>6.4268832119299999</v>
      </c>
      <c r="R1300" s="6">
        <f>[1]!EM_S_FA_YOY_OR(B1300,"2019-12-31")</f>
        <v>26.1583793267</v>
      </c>
      <c r="S1300" s="6">
        <f>[1]!EM_S_FA_YOY_OR(B1300,"2020-12-31")</f>
        <v>16.924064201899998</v>
      </c>
      <c r="T1300" s="6">
        <f>[1]!EM_S_FA_YOY_OR(B1300,"2021-12-31")</f>
        <v>78.709769094699993</v>
      </c>
      <c r="U1300" s="6">
        <f>[1]!EM_S_FA_YOY_OR(B1300,"2022-12-31")</f>
        <v>39.848140277799999</v>
      </c>
      <c r="V1300" s="7">
        <f t="shared" si="122"/>
        <v>45.160657858133334</v>
      </c>
      <c r="W1300" s="8">
        <f t="shared" si="123"/>
        <v>31.233563110155316</v>
      </c>
      <c r="X1300" s="6">
        <f>[1]!EM_S_FA_YOY_NETPROFIT(B1300,"2019-12-31")</f>
        <v>10.7039801117</v>
      </c>
      <c r="Y1300" s="6">
        <f>[1]!EM_S_FA_YOY_NETPROFIT(B1300,"2020-12-31")</f>
        <v>12.2917823541</v>
      </c>
      <c r="Z1300" s="6">
        <f>[1]!EM_S_FA_YOY_NETPROFIT(B1300,"2021-12-31")</f>
        <v>12.515450579299999</v>
      </c>
      <c r="AA1300" s="6">
        <f>[1]!EM_S_FA_YOY_NETPROFIT(B1300,"2022-12-31")</f>
        <v>2.3977510300000001E-2</v>
      </c>
      <c r="AB1300" s="7">
        <f t="shared" si="124"/>
        <v>8.2770701479</v>
      </c>
      <c r="AC1300" s="8">
        <f t="shared" si="125"/>
        <v>7.1482627562468961</v>
      </c>
    </row>
    <row r="1301" spans="1:29" ht="16.5" x14ac:dyDescent="0.45">
      <c r="A1301" s="9">
        <v>1381</v>
      </c>
      <c r="B1301" s="5" t="s">
        <v>4712</v>
      </c>
      <c r="C1301" s="5" t="s">
        <v>4713</v>
      </c>
      <c r="D1301" s="5" t="s">
        <v>4714</v>
      </c>
      <c r="E1301" s="5" t="s">
        <v>7</v>
      </c>
      <c r="F1301" s="5" t="s">
        <v>11753</v>
      </c>
      <c r="G1301" s="5">
        <v>3</v>
      </c>
      <c r="H1301" s="5">
        <v>3</v>
      </c>
      <c r="I1301" s="5">
        <f t="shared" si="120"/>
        <v>4</v>
      </c>
      <c r="J1301" s="5">
        <f t="shared" si="121"/>
        <v>7</v>
      </c>
      <c r="K1301" s="5"/>
      <c r="L1301" s="5"/>
      <c r="M1301" s="5"/>
      <c r="N1301" s="5"/>
      <c r="O1301" s="5" t="s">
        <v>4715</v>
      </c>
      <c r="P1301" s="6">
        <f>[1]!EM_S_INFO_EMPLOYEE(B1301,"2019")</f>
        <v>1259</v>
      </c>
      <c r="Q1301" s="6">
        <f>[1]!EM_S_STM07_IS(B1301,"83","2019-12-31","1",1000000000)</f>
        <v>0.90451147629999995</v>
      </c>
      <c r="R1301" s="6">
        <f>[1]!EM_S_FA_YOY_OR(B1301,"2019-12-31")</f>
        <v>30.859524331399999</v>
      </c>
      <c r="S1301" s="6">
        <f>[1]!EM_S_FA_YOY_OR(B1301,"2020-12-31")</f>
        <v>5.4823983586000002</v>
      </c>
      <c r="T1301" s="6">
        <f>[1]!EM_S_FA_YOY_OR(B1301,"2021-12-31")</f>
        <v>-27.274159870799998</v>
      </c>
      <c r="U1301" s="6">
        <f>[1]!EM_S_FA_YOY_OR(B1301,"2022-12-31")</f>
        <v>-37.196873022299997</v>
      </c>
      <c r="V1301" s="7">
        <f t="shared" si="122"/>
        <v>-19.662878178166665</v>
      </c>
      <c r="W1301" s="8">
        <f t="shared" si="123"/>
        <v>22.33447465588991</v>
      </c>
      <c r="X1301" s="6">
        <f>[1]!EM_S_FA_YOY_NETPROFIT(B1301,"2019-12-31")</f>
        <v>44.122847518599997</v>
      </c>
      <c r="Y1301" s="6">
        <f>[1]!EM_S_FA_YOY_NETPROFIT(B1301,"2020-12-31")</f>
        <v>-16.036168854900001</v>
      </c>
      <c r="Z1301" s="6">
        <f>[1]!EM_S_FA_YOY_NETPROFIT(B1301,"2021-12-31")</f>
        <v>-77.290652792200007</v>
      </c>
      <c r="AA1301" s="6">
        <f>[1]!EM_S_FA_YOY_NETPROFIT(B1301,"2022-12-31")</f>
        <v>-316.9286903606</v>
      </c>
      <c r="AB1301" s="7">
        <f t="shared" si="124"/>
        <v>-136.75183733590001</v>
      </c>
      <c r="AC1301" s="8">
        <f t="shared" si="125"/>
        <v>159.01509904729014</v>
      </c>
    </row>
    <row r="1302" spans="1:29" ht="16.5" x14ac:dyDescent="0.45">
      <c r="A1302" s="9">
        <v>1382</v>
      </c>
      <c r="B1302" s="5" t="s">
        <v>4716</v>
      </c>
      <c r="C1302" s="5" t="s">
        <v>4717</v>
      </c>
      <c r="D1302" s="5" t="s">
        <v>4718</v>
      </c>
      <c r="E1302" s="5" t="s">
        <v>263</v>
      </c>
      <c r="F1302" s="5" t="s">
        <v>11762</v>
      </c>
      <c r="G1302" s="5">
        <v>13</v>
      </c>
      <c r="H1302" s="5">
        <v>2</v>
      </c>
      <c r="I1302" s="5">
        <f t="shared" si="120"/>
        <v>4</v>
      </c>
      <c r="J1302" s="5">
        <f t="shared" si="121"/>
        <v>7</v>
      </c>
      <c r="K1302" s="5"/>
      <c r="L1302" s="5"/>
      <c r="M1302" s="5"/>
      <c r="N1302" s="5"/>
      <c r="O1302" s="5" t="s">
        <v>4719</v>
      </c>
      <c r="P1302" s="6">
        <f>[1]!EM_S_INFO_EMPLOYEE(B1302,"2019")</f>
        <v>4094</v>
      </c>
      <c r="Q1302" s="6">
        <f>[1]!EM_S_STM07_IS(B1302,"83","2019-12-31","1",1000000000)</f>
        <v>2.27598913358</v>
      </c>
      <c r="R1302" s="6">
        <f>[1]!EM_S_FA_YOY_OR(B1302,"2019-12-31")</f>
        <v>1.8401019812999999</v>
      </c>
      <c r="S1302" s="6">
        <f>[1]!EM_S_FA_YOY_OR(B1302,"2020-12-31")</f>
        <v>27.887656707400001</v>
      </c>
      <c r="T1302" s="6">
        <f>[1]!EM_S_FA_YOY_OR(B1302,"2021-12-31")</f>
        <v>52.384662930399998</v>
      </c>
      <c r="U1302" s="6">
        <f>[1]!EM_S_FA_YOY_OR(B1302,"2022-12-31")</f>
        <v>2.9761906135</v>
      </c>
      <c r="V1302" s="7">
        <f t="shared" si="122"/>
        <v>27.749503417099998</v>
      </c>
      <c r="W1302" s="8">
        <f t="shared" si="123"/>
        <v>24.70452587930366</v>
      </c>
      <c r="X1302" s="6">
        <f>[1]!EM_S_FA_YOY_NETPROFIT(B1302,"2019-12-31")</f>
        <v>11.9833832609</v>
      </c>
      <c r="Y1302" s="6">
        <f>[1]!EM_S_FA_YOY_NETPROFIT(B1302,"2020-12-31")</f>
        <v>30.5536846358</v>
      </c>
      <c r="Z1302" s="6">
        <f>[1]!EM_S_FA_YOY_NETPROFIT(B1302,"2021-12-31")</f>
        <v>40.347791946199997</v>
      </c>
      <c r="AA1302" s="6">
        <f>[1]!EM_S_FA_YOY_NETPROFIT(B1302,"2022-12-31")</f>
        <v>-37.409028979600002</v>
      </c>
      <c r="AB1302" s="7">
        <f t="shared" si="124"/>
        <v>11.164149200799999</v>
      </c>
      <c r="AC1302" s="8">
        <f t="shared" si="125"/>
        <v>42.349691420488213</v>
      </c>
    </row>
    <row r="1303" spans="1:29" ht="16.5" x14ac:dyDescent="0.45">
      <c r="A1303" s="9">
        <v>1383</v>
      </c>
      <c r="B1303" s="5" t="s">
        <v>4720</v>
      </c>
      <c r="C1303" s="5" t="s">
        <v>4721</v>
      </c>
      <c r="D1303" s="5" t="s">
        <v>4722</v>
      </c>
      <c r="E1303" s="5" t="s">
        <v>259</v>
      </c>
      <c r="F1303" s="5" t="s">
        <v>11773</v>
      </c>
      <c r="G1303" s="5">
        <v>24</v>
      </c>
      <c r="H1303" s="5">
        <v>2</v>
      </c>
      <c r="I1303" s="5">
        <f t="shared" si="120"/>
        <v>1</v>
      </c>
      <c r="J1303" s="5">
        <f t="shared" si="121"/>
        <v>11</v>
      </c>
      <c r="K1303" s="5"/>
      <c r="L1303" s="5"/>
      <c r="M1303" s="5"/>
      <c r="N1303" s="5"/>
      <c r="O1303" s="5" t="s">
        <v>4723</v>
      </c>
      <c r="P1303" s="6">
        <f>[1]!EM_S_INFO_EMPLOYEE(B1303,"2019")</f>
        <v>666</v>
      </c>
      <c r="Q1303" s="6">
        <f>[1]!EM_S_STM07_IS(B1303,"83","2019-12-31","1",1000000000)</f>
        <v>0.70912374053000005</v>
      </c>
      <c r="R1303" s="6">
        <f>[1]!EM_S_FA_YOY_OR(B1303,"2019-12-31")</f>
        <v>61.5147158272</v>
      </c>
      <c r="S1303" s="6">
        <f>[1]!EM_S_FA_YOY_OR(B1303,"2020-12-31")</f>
        <v>45.838638748299999</v>
      </c>
      <c r="T1303" s="6">
        <f>[1]!EM_S_FA_YOY_OR(B1303,"2021-12-31")</f>
        <v>47.563426508699997</v>
      </c>
      <c r="U1303" s="6">
        <f>[1]!EM_S_FA_YOY_OR(B1303,"2022-12-31")</f>
        <v>5.0019389897000002</v>
      </c>
      <c r="V1303" s="7">
        <f t="shared" si="122"/>
        <v>32.801334748899997</v>
      </c>
      <c r="W1303" s="8">
        <f t="shared" si="123"/>
        <v>24.090423961339422</v>
      </c>
      <c r="X1303" s="6">
        <f>[1]!EM_S_FA_YOY_NETPROFIT(B1303,"2019-12-31")</f>
        <v>-251.27853014990001</v>
      </c>
      <c r="Y1303" s="6">
        <f>[1]!EM_S_FA_YOY_NETPROFIT(B1303,"2020-12-31")</f>
        <v>316.480741577</v>
      </c>
      <c r="Z1303" s="6">
        <f>[1]!EM_S_FA_YOY_NETPROFIT(B1303,"2021-12-31")</f>
        <v>46.673416539599998</v>
      </c>
      <c r="AA1303" s="6">
        <f>[1]!EM_S_FA_YOY_NETPROFIT(B1303,"2022-12-31")</f>
        <v>7.9702031708999996</v>
      </c>
      <c r="AB1303" s="7">
        <f t="shared" si="124"/>
        <v>123.70812042916667</v>
      </c>
      <c r="AC1303" s="8">
        <f t="shared" si="125"/>
        <v>168.06381906710422</v>
      </c>
    </row>
    <row r="1304" spans="1:29" ht="16.5" x14ac:dyDescent="0.45">
      <c r="A1304" s="9">
        <v>1384</v>
      </c>
      <c r="B1304" s="5" t="s">
        <v>4724</v>
      </c>
      <c r="C1304" s="5" t="s">
        <v>4725</v>
      </c>
      <c r="D1304" s="5" t="s">
        <v>4726</v>
      </c>
      <c r="E1304" s="5" t="s">
        <v>7</v>
      </c>
      <c r="F1304" s="5" t="s">
        <v>11762</v>
      </c>
      <c r="G1304" s="5">
        <v>13</v>
      </c>
      <c r="H1304" s="5">
        <v>2</v>
      </c>
      <c r="I1304" s="5">
        <f t="shared" si="120"/>
        <v>4</v>
      </c>
      <c r="J1304" s="5">
        <f t="shared" si="121"/>
        <v>7</v>
      </c>
      <c r="K1304" s="5"/>
      <c r="L1304" s="5"/>
      <c r="M1304" s="5"/>
      <c r="N1304" s="5"/>
      <c r="O1304" s="5" t="s">
        <v>4727</v>
      </c>
      <c r="P1304" s="6">
        <f>[1]!EM_S_INFO_EMPLOYEE(B1304,"2019")</f>
        <v>11395</v>
      </c>
      <c r="Q1304" s="6">
        <f>[1]!EM_S_STM07_IS(B1304,"83","2019-12-31","1",1000000000)</f>
        <v>10.52419688292</v>
      </c>
      <c r="R1304" s="6">
        <f>[1]!EM_S_FA_YOY_OR(B1304,"2019-12-31")</f>
        <v>38.4372627646</v>
      </c>
      <c r="S1304" s="6">
        <f>[1]!EM_S_FA_YOY_OR(B1304,"2020-12-31")</f>
        <v>10.2265292002</v>
      </c>
      <c r="T1304" s="6">
        <f>[1]!EM_S_FA_YOY_OR(B1304,"2021-12-31")</f>
        <v>20.1894201974</v>
      </c>
      <c r="U1304" s="6">
        <f>[1]!EM_S_FA_YOY_OR(B1304,"2022-12-31")</f>
        <v>0.35812808099999999</v>
      </c>
      <c r="V1304" s="7">
        <f t="shared" si="122"/>
        <v>10.258025826200001</v>
      </c>
      <c r="W1304" s="8">
        <f t="shared" si="123"/>
        <v>9.9156835760115012</v>
      </c>
      <c r="X1304" s="6">
        <f>[1]!EM_S_FA_YOY_NETPROFIT(B1304,"2019-12-31")</f>
        <v>76.644467621199993</v>
      </c>
      <c r="Y1304" s="6">
        <f>[1]!EM_S_FA_YOY_NETPROFIT(B1304,"2020-12-31")</f>
        <v>16.0277593683</v>
      </c>
      <c r="Z1304" s="6">
        <f>[1]!EM_S_FA_YOY_NETPROFIT(B1304,"2021-12-31")</f>
        <v>3.4659609488999998</v>
      </c>
      <c r="AA1304" s="6">
        <f>[1]!EM_S_FA_YOY_NETPROFIT(B1304,"2022-12-31")</f>
        <v>10.7454576386</v>
      </c>
      <c r="AB1304" s="7">
        <f t="shared" si="124"/>
        <v>10.079725985266668</v>
      </c>
      <c r="AC1304" s="8">
        <f t="shared" si="125"/>
        <v>6.3073048014264783</v>
      </c>
    </row>
    <row r="1305" spans="1:29" ht="16.5" x14ac:dyDescent="0.45">
      <c r="A1305" s="9">
        <v>1385</v>
      </c>
      <c r="B1305" s="5" t="s">
        <v>4728</v>
      </c>
      <c r="C1305" s="5" t="s">
        <v>4729</v>
      </c>
      <c r="D1305" s="5" t="s">
        <v>4730</v>
      </c>
      <c r="E1305" s="5" t="s">
        <v>7</v>
      </c>
      <c r="F1305" s="5" t="s">
        <v>11773</v>
      </c>
      <c r="G1305" s="5">
        <v>24</v>
      </c>
      <c r="H1305" s="5">
        <v>2</v>
      </c>
      <c r="I1305" s="5">
        <f t="shared" si="120"/>
        <v>1</v>
      </c>
      <c r="J1305" s="5">
        <f t="shared" si="121"/>
        <v>11</v>
      </c>
      <c r="K1305" s="5"/>
      <c r="L1305" s="5"/>
      <c r="M1305" s="5"/>
      <c r="N1305" s="5"/>
      <c r="O1305" s="5" t="s">
        <v>4731</v>
      </c>
      <c r="P1305" s="6">
        <f>[1]!EM_S_INFO_EMPLOYEE(B1305,"2019")</f>
        <v>718</v>
      </c>
      <c r="Q1305" s="6">
        <f>[1]!EM_S_STM07_IS(B1305,"83","2019-12-31","1",1000000000)</f>
        <v>0.45156123320000002</v>
      </c>
      <c r="R1305" s="6">
        <f>[1]!EM_S_FA_YOY_OR(B1305,"2019-12-31")</f>
        <v>7.9094992424999999</v>
      </c>
      <c r="S1305" s="6">
        <f>[1]!EM_S_FA_YOY_OR(B1305,"2020-12-31")</f>
        <v>40.1900788214</v>
      </c>
      <c r="T1305" s="6">
        <f>[1]!EM_S_FA_YOY_OR(B1305,"2021-12-31")</f>
        <v>28.760366475200001</v>
      </c>
      <c r="U1305" s="6">
        <f>[1]!EM_S_FA_YOY_OR(B1305,"2022-12-31")</f>
        <v>46.360012232899997</v>
      </c>
      <c r="V1305" s="7">
        <f t="shared" si="122"/>
        <v>38.436819176500002</v>
      </c>
      <c r="W1305" s="8">
        <f t="shared" si="123"/>
        <v>8.9298556671403144</v>
      </c>
      <c r="X1305" s="6">
        <f>[1]!EM_S_FA_YOY_NETPROFIT(B1305,"2019-12-31")</f>
        <v>-0.68715616739999996</v>
      </c>
      <c r="Y1305" s="6">
        <f>[1]!EM_S_FA_YOY_NETPROFIT(B1305,"2020-12-31")</f>
        <v>8.0026503305999999</v>
      </c>
      <c r="Z1305" s="6">
        <f>[1]!EM_S_FA_YOY_NETPROFIT(B1305,"2021-12-31")</f>
        <v>-58.2729099624</v>
      </c>
      <c r="AA1305" s="6">
        <f>[1]!EM_S_FA_YOY_NETPROFIT(B1305,"2022-12-31")</f>
        <v>-163.2781695278</v>
      </c>
      <c r="AB1305" s="7">
        <f t="shared" si="124"/>
        <v>-71.182809719866668</v>
      </c>
      <c r="AC1305" s="8">
        <f t="shared" si="125"/>
        <v>86.367117276497638</v>
      </c>
    </row>
    <row r="1306" spans="1:29" ht="16.5" x14ac:dyDescent="0.45">
      <c r="A1306" s="9">
        <v>1386</v>
      </c>
      <c r="B1306" s="5" t="s">
        <v>4732</v>
      </c>
      <c r="C1306" s="5" t="s">
        <v>4733</v>
      </c>
      <c r="D1306" s="5" t="s">
        <v>4734</v>
      </c>
      <c r="E1306" s="5" t="s">
        <v>240</v>
      </c>
      <c r="F1306" s="5" t="s">
        <v>11775</v>
      </c>
      <c r="G1306" s="5">
        <v>26</v>
      </c>
      <c r="H1306" s="5">
        <v>2</v>
      </c>
      <c r="I1306" s="5">
        <f t="shared" si="120"/>
        <v>3</v>
      </c>
      <c r="J1306" s="5">
        <f t="shared" si="121"/>
        <v>3</v>
      </c>
      <c r="K1306" s="5"/>
      <c r="L1306" s="5"/>
      <c r="M1306" s="5"/>
      <c r="N1306" s="5"/>
      <c r="O1306" s="5" t="s">
        <v>4735</v>
      </c>
      <c r="P1306" s="6">
        <f>[1]!EM_S_INFO_EMPLOYEE(B1306,"2019")</f>
        <v>3787</v>
      </c>
      <c r="Q1306" s="6">
        <f>[1]!EM_S_STM07_IS(B1306,"83","2019-12-31","1",1000000000)</f>
        <v>3.8040614976099998</v>
      </c>
      <c r="R1306" s="6">
        <f>[1]!EM_S_FA_YOY_OR(B1306,"2019-12-31")</f>
        <v>18.565681959500001</v>
      </c>
      <c r="S1306" s="6">
        <f>[1]!EM_S_FA_YOY_OR(B1306,"2020-12-31")</f>
        <v>27.859356766099999</v>
      </c>
      <c r="T1306" s="6">
        <f>[1]!EM_S_FA_YOY_OR(B1306,"2021-12-31")</f>
        <v>43.641833556599998</v>
      </c>
      <c r="U1306" s="6">
        <f>[1]!EM_S_FA_YOY_OR(B1306,"2022-12-31")</f>
        <v>-10.848559954600001</v>
      </c>
      <c r="V1306" s="7">
        <f t="shared" si="122"/>
        <v>20.217543456033333</v>
      </c>
      <c r="W1306" s="8">
        <f t="shared" si="123"/>
        <v>28.037452260339041</v>
      </c>
      <c r="X1306" s="6">
        <f>[1]!EM_S_FA_YOY_NETPROFIT(B1306,"2019-12-31")</f>
        <v>19.417281773900001</v>
      </c>
      <c r="Y1306" s="6">
        <f>[1]!EM_S_FA_YOY_NETPROFIT(B1306,"2020-12-31")</f>
        <v>30.885246732799999</v>
      </c>
      <c r="Z1306" s="6">
        <f>[1]!EM_S_FA_YOY_NETPROFIT(B1306,"2021-12-31")</f>
        <v>-42.7556394458</v>
      </c>
      <c r="AA1306" s="6">
        <f>[1]!EM_S_FA_YOY_NETPROFIT(B1306,"2022-12-31")</f>
        <v>-206.95409449990001</v>
      </c>
      <c r="AB1306" s="7">
        <f t="shared" si="124"/>
        <v>-72.941495737633332</v>
      </c>
      <c r="AC1306" s="8">
        <f t="shared" si="125"/>
        <v>121.75909616761528</v>
      </c>
    </row>
    <row r="1307" spans="1:29" ht="16.5" x14ac:dyDescent="0.45">
      <c r="A1307" s="9">
        <v>1387</v>
      </c>
      <c r="B1307" s="5" t="s">
        <v>4736</v>
      </c>
      <c r="C1307" s="5" t="s">
        <v>4737</v>
      </c>
      <c r="D1307" s="5" t="s">
        <v>4738</v>
      </c>
      <c r="E1307" s="5" t="s">
        <v>240</v>
      </c>
      <c r="F1307" s="5" t="s">
        <v>11771</v>
      </c>
      <c r="G1307" s="5">
        <v>22</v>
      </c>
      <c r="H1307" s="5">
        <v>3</v>
      </c>
      <c r="I1307" s="5">
        <f t="shared" si="120"/>
        <v>4</v>
      </c>
      <c r="J1307" s="5">
        <f t="shared" si="121"/>
        <v>7</v>
      </c>
      <c r="K1307" s="5"/>
      <c r="L1307" s="5"/>
      <c r="M1307" s="5"/>
      <c r="N1307" s="5"/>
      <c r="O1307" s="5" t="s">
        <v>4739</v>
      </c>
      <c r="P1307" s="6">
        <f>[1]!EM_S_INFO_EMPLOYEE(B1307,"2019")</f>
        <v>1358</v>
      </c>
      <c r="Q1307" s="6">
        <f>[1]!EM_S_STM07_IS(B1307,"83","2019-12-31","1",1000000000)</f>
        <v>0.51746318350999998</v>
      </c>
      <c r="R1307" s="6">
        <f>[1]!EM_S_FA_YOY_OR(B1307,"2019-12-31")</f>
        <v>-5.2744973571999996</v>
      </c>
      <c r="S1307" s="6">
        <f>[1]!EM_S_FA_YOY_OR(B1307,"2020-12-31")</f>
        <v>31.520720696200001</v>
      </c>
      <c r="T1307" s="6">
        <f>[1]!EM_S_FA_YOY_OR(B1307,"2021-12-31")</f>
        <v>9.3417474943999999</v>
      </c>
      <c r="U1307" s="6">
        <f>[1]!EM_S_FA_YOY_OR(B1307,"2022-12-31")</f>
        <v>27.045189102199998</v>
      </c>
      <c r="V1307" s="7">
        <f t="shared" si="122"/>
        <v>22.635885764266664</v>
      </c>
      <c r="W1307" s="8">
        <f t="shared" si="123"/>
        <v>11.72851994140664</v>
      </c>
      <c r="X1307" s="6">
        <f>[1]!EM_S_FA_YOY_NETPROFIT(B1307,"2019-12-31")</f>
        <v>-22.1976614927</v>
      </c>
      <c r="Y1307" s="6">
        <f>[1]!EM_S_FA_YOY_NETPROFIT(B1307,"2020-12-31")</f>
        <v>343.04454497760003</v>
      </c>
      <c r="Z1307" s="6">
        <f>[1]!EM_S_FA_YOY_NETPROFIT(B1307,"2021-12-31")</f>
        <v>30.568824018099999</v>
      </c>
      <c r="AA1307" s="6">
        <f>[1]!EM_S_FA_YOY_NETPROFIT(B1307,"2022-12-31")</f>
        <v>-81.025527762199999</v>
      </c>
      <c r="AB1307" s="7">
        <f t="shared" si="124"/>
        <v>97.529280411166667</v>
      </c>
      <c r="AC1307" s="8">
        <f t="shared" si="125"/>
        <v>219.82182259425622</v>
      </c>
    </row>
    <row r="1308" spans="1:29" ht="16.5" x14ac:dyDescent="0.45">
      <c r="A1308" s="9">
        <v>1388</v>
      </c>
      <c r="B1308" s="5" t="s">
        <v>4740</v>
      </c>
      <c r="C1308" s="5" t="s">
        <v>4741</v>
      </c>
      <c r="D1308" s="5" t="s">
        <v>4742</v>
      </c>
      <c r="E1308" s="5" t="s">
        <v>240</v>
      </c>
      <c r="F1308" s="5" t="s">
        <v>11753</v>
      </c>
      <c r="G1308" s="5">
        <v>3</v>
      </c>
      <c r="H1308" s="5">
        <v>3</v>
      </c>
      <c r="I1308" s="5">
        <f t="shared" si="120"/>
        <v>4</v>
      </c>
      <c r="J1308" s="5">
        <f t="shared" si="121"/>
        <v>7</v>
      </c>
      <c r="K1308" s="5"/>
      <c r="L1308" s="5"/>
      <c r="M1308" s="5"/>
      <c r="N1308" s="5"/>
      <c r="O1308" s="5" t="s">
        <v>4743</v>
      </c>
      <c r="P1308" s="6">
        <f>[1]!EM_S_INFO_EMPLOYEE(B1308,"2019")</f>
        <v>4506</v>
      </c>
      <c r="Q1308" s="6">
        <f>[1]!EM_S_STM07_IS(B1308,"83","2019-12-31","1",1000000000)</f>
        <v>5.3372425100900003</v>
      </c>
      <c r="R1308" s="6">
        <f>[1]!EM_S_FA_YOY_OR(B1308,"2019-12-31")</f>
        <v>-1.3218893837000001</v>
      </c>
      <c r="S1308" s="6">
        <f>[1]!EM_S_FA_YOY_OR(B1308,"2020-12-31")</f>
        <v>27.389026637000001</v>
      </c>
      <c r="T1308" s="6">
        <f>[1]!EM_S_FA_YOY_OR(B1308,"2021-12-31")</f>
        <v>40.746407218199998</v>
      </c>
      <c r="U1308" s="6">
        <f>[1]!EM_S_FA_YOY_OR(B1308,"2022-12-31")</f>
        <v>56.047944310699997</v>
      </c>
      <c r="V1308" s="7">
        <f t="shared" si="122"/>
        <v>41.394459388633329</v>
      </c>
      <c r="W1308" s="8">
        <f t="shared" si="123"/>
        <v>14.340445225608606</v>
      </c>
      <c r="X1308" s="6">
        <f>[1]!EM_S_FA_YOY_NETPROFIT(B1308,"2019-12-31")</f>
        <v>-29.7811370716</v>
      </c>
      <c r="Y1308" s="6">
        <f>[1]!EM_S_FA_YOY_NETPROFIT(B1308,"2020-12-31")</f>
        <v>77.331814958199999</v>
      </c>
      <c r="Z1308" s="6">
        <f>[1]!EM_S_FA_YOY_NETPROFIT(B1308,"2021-12-31")</f>
        <v>60.527399823499998</v>
      </c>
      <c r="AA1308" s="6">
        <f>[1]!EM_S_FA_YOY_NETPROFIT(B1308,"2022-12-31")</f>
        <v>40.815967331300001</v>
      </c>
      <c r="AB1308" s="7">
        <f t="shared" si="124"/>
        <v>59.558394037666666</v>
      </c>
      <c r="AC1308" s="8">
        <f t="shared" si="125"/>
        <v>18.277199214799786</v>
      </c>
    </row>
    <row r="1309" spans="1:29" ht="16.5" x14ac:dyDescent="0.45">
      <c r="A1309" s="9">
        <v>1389</v>
      </c>
      <c r="B1309" s="5" t="s">
        <v>4744</v>
      </c>
      <c r="C1309" s="5" t="s">
        <v>4745</v>
      </c>
      <c r="D1309" s="5" t="s">
        <v>4746</v>
      </c>
      <c r="E1309" s="5" t="s">
        <v>288</v>
      </c>
      <c r="F1309" s="5" t="s">
        <v>11766</v>
      </c>
      <c r="G1309" s="5">
        <v>17</v>
      </c>
      <c r="H1309" s="5">
        <v>2</v>
      </c>
      <c r="I1309" s="5">
        <f t="shared" si="120"/>
        <v>2</v>
      </c>
      <c r="J1309" s="5">
        <f t="shared" si="121"/>
        <v>11</v>
      </c>
      <c r="K1309" s="5"/>
      <c r="L1309" s="5"/>
      <c r="M1309" s="5"/>
      <c r="N1309" s="5"/>
      <c r="O1309" s="5" t="s">
        <v>4747</v>
      </c>
      <c r="P1309" s="6">
        <f>[1]!EM_S_INFO_EMPLOYEE(B1309,"2019")</f>
        <v>1699</v>
      </c>
      <c r="Q1309" s="6">
        <f>[1]!EM_S_STM07_IS(B1309,"83","2019-12-31","1",1000000000)</f>
        <v>0.74783958877000001</v>
      </c>
      <c r="R1309" s="6">
        <f>[1]!EM_S_FA_YOY_OR(B1309,"2019-12-31")</f>
        <v>12.3921217536</v>
      </c>
      <c r="S1309" s="6">
        <f>[1]!EM_S_FA_YOY_OR(B1309,"2020-12-31")</f>
        <v>22.0205072388</v>
      </c>
      <c r="T1309" s="6">
        <f>[1]!EM_S_FA_YOY_OR(B1309,"2021-12-31")</f>
        <v>32.6632191104</v>
      </c>
      <c r="U1309" s="6">
        <f>[1]!EM_S_FA_YOY_OR(B1309,"2022-12-31")</f>
        <v>1.5874779691000001</v>
      </c>
      <c r="V1309" s="7">
        <f t="shared" si="122"/>
        <v>18.7570681061</v>
      </c>
      <c r="W1309" s="8">
        <f t="shared" si="123"/>
        <v>15.792813178781659</v>
      </c>
      <c r="X1309" s="6">
        <f>[1]!EM_S_FA_YOY_NETPROFIT(B1309,"2019-12-31")</f>
        <v>2.4839418673</v>
      </c>
      <c r="Y1309" s="6">
        <f>[1]!EM_S_FA_YOY_NETPROFIT(B1309,"2020-12-31")</f>
        <v>56.885624891100001</v>
      </c>
      <c r="Z1309" s="6">
        <f>[1]!EM_S_FA_YOY_NETPROFIT(B1309,"2021-12-31")</f>
        <v>-0.39576674550000002</v>
      </c>
      <c r="AA1309" s="6">
        <f>[1]!EM_S_FA_YOY_NETPROFIT(B1309,"2022-12-31")</f>
        <v>-45.700301411799998</v>
      </c>
      <c r="AB1309" s="7">
        <f t="shared" si="124"/>
        <v>3.5965189112666685</v>
      </c>
      <c r="AC1309" s="8">
        <f t="shared" si="125"/>
        <v>51.409355446551999</v>
      </c>
    </row>
    <row r="1310" spans="1:29" ht="16.5" x14ac:dyDescent="0.45">
      <c r="A1310" s="9">
        <v>1390</v>
      </c>
      <c r="B1310" s="5" t="s">
        <v>4748</v>
      </c>
      <c r="C1310" s="5" t="s">
        <v>4749</v>
      </c>
      <c r="D1310" s="5" t="s">
        <v>4750</v>
      </c>
      <c r="E1310" s="5" t="s">
        <v>240</v>
      </c>
      <c r="F1310" s="5" t="s">
        <v>11762</v>
      </c>
      <c r="G1310" s="5">
        <v>13</v>
      </c>
      <c r="H1310" s="5">
        <v>2</v>
      </c>
      <c r="I1310" s="5">
        <f t="shared" si="120"/>
        <v>4</v>
      </c>
      <c r="J1310" s="5">
        <f t="shared" si="121"/>
        <v>7</v>
      </c>
      <c r="K1310" s="5"/>
      <c r="L1310" s="5"/>
      <c r="M1310" s="5"/>
      <c r="N1310" s="5"/>
      <c r="O1310" s="5" t="s">
        <v>4751</v>
      </c>
      <c r="P1310" s="6">
        <f>[1]!EM_S_INFO_EMPLOYEE(B1310,"2019")</f>
        <v>2134</v>
      </c>
      <c r="Q1310" s="6">
        <f>[1]!EM_S_STM07_IS(B1310,"83","2019-12-31","1",1000000000)</f>
        <v>1.2965591246999999</v>
      </c>
      <c r="R1310" s="6">
        <f>[1]!EM_S_FA_YOY_OR(B1310,"2019-12-31")</f>
        <v>19.139504911500001</v>
      </c>
      <c r="S1310" s="6">
        <f>[1]!EM_S_FA_YOY_OR(B1310,"2020-12-31")</f>
        <v>8.4441489596999997</v>
      </c>
      <c r="T1310" s="6">
        <f>[1]!EM_S_FA_YOY_OR(B1310,"2021-12-31")</f>
        <v>58.608510277900002</v>
      </c>
      <c r="U1310" s="6">
        <f>[1]!EM_S_FA_YOY_OR(B1310,"2022-12-31")</f>
        <v>26.500573129700001</v>
      </c>
      <c r="V1310" s="7">
        <f t="shared" si="122"/>
        <v>31.184410789099999</v>
      </c>
      <c r="W1310" s="8">
        <f t="shared" si="123"/>
        <v>25.408060493285202</v>
      </c>
      <c r="X1310" s="6">
        <f>[1]!EM_S_FA_YOY_NETPROFIT(B1310,"2019-12-31")</f>
        <v>41.901290808699997</v>
      </c>
      <c r="Y1310" s="6">
        <f>[1]!EM_S_FA_YOY_NETPROFIT(B1310,"2020-12-31")</f>
        <v>-15.6177699761</v>
      </c>
      <c r="Z1310" s="6">
        <f>[1]!EM_S_FA_YOY_NETPROFIT(B1310,"2021-12-31")</f>
        <v>295.41311360589998</v>
      </c>
      <c r="AA1310" s="6">
        <f>[1]!EM_S_FA_YOY_NETPROFIT(B1310,"2022-12-31")</f>
        <v>1.6345623573000001</v>
      </c>
      <c r="AB1310" s="7">
        <f t="shared" si="124"/>
        <v>93.809968662366657</v>
      </c>
      <c r="AC1310" s="8">
        <f t="shared" si="125"/>
        <v>174.80641229965795</v>
      </c>
    </row>
    <row r="1311" spans="1:29" ht="16.5" x14ac:dyDescent="0.45">
      <c r="A1311" s="9">
        <v>1503</v>
      </c>
      <c r="B1311" s="5" t="s">
        <v>4752</v>
      </c>
      <c r="C1311" s="5" t="s">
        <v>4753</v>
      </c>
      <c r="D1311" s="5" t="s">
        <v>4754</v>
      </c>
      <c r="E1311" s="5" t="s">
        <v>288</v>
      </c>
      <c r="F1311" s="5" t="s">
        <v>11757</v>
      </c>
      <c r="G1311" s="5">
        <v>7</v>
      </c>
      <c r="H1311" s="5">
        <v>2</v>
      </c>
      <c r="I1311" s="5">
        <f t="shared" si="120"/>
        <v>4</v>
      </c>
      <c r="J1311" s="5">
        <f t="shared" si="121"/>
        <v>11</v>
      </c>
      <c r="K1311" s="5"/>
      <c r="L1311" s="5"/>
      <c r="M1311" s="5"/>
      <c r="N1311" s="5"/>
      <c r="O1311" s="5" t="s">
        <v>4755</v>
      </c>
      <c r="P1311" s="6">
        <f>[1]!EM_S_INFO_EMPLOYEE(B1311,"2019")</f>
        <v>5976</v>
      </c>
      <c r="Q1311" s="6">
        <f>[1]!EM_S_STM07_IS(B1311,"83","2019-12-31","1",1000000000)</f>
        <v>6.7409604121399997</v>
      </c>
      <c r="R1311" s="6">
        <f>[1]!EM_S_FA_YOY_OR(B1311,"2019-12-31")</f>
        <v>14.7512607869</v>
      </c>
      <c r="S1311" s="6">
        <f>[1]!EM_S_FA_YOY_OR(B1311,"2020-12-31")</f>
        <v>10.7290290084</v>
      </c>
      <c r="T1311" s="6">
        <f>[1]!EM_S_FA_YOY_OR(B1311,"2021-12-31")</f>
        <v>26.484766390899999</v>
      </c>
      <c r="U1311" s="6">
        <f>[1]!EM_S_FA_YOY_OR(B1311,"2022-12-31")</f>
        <v>23.181273804899998</v>
      </c>
      <c r="V1311" s="7">
        <f t="shared" si="122"/>
        <v>20.131689734733332</v>
      </c>
      <c r="W1311" s="8">
        <f t="shared" si="123"/>
        <v>8.3087777300477708</v>
      </c>
      <c r="X1311" s="6">
        <f>[1]!EM_S_FA_YOY_NETPROFIT(B1311,"2019-12-31")</f>
        <v>27.581024156000002</v>
      </c>
      <c r="Y1311" s="6">
        <f>[1]!EM_S_FA_YOY_NETPROFIT(B1311,"2020-12-31")</f>
        <v>-7.5359077078999999</v>
      </c>
      <c r="Z1311" s="6">
        <f>[1]!EM_S_FA_YOY_NETPROFIT(B1311,"2021-12-31")</f>
        <v>-3.8087770983000002</v>
      </c>
      <c r="AA1311" s="6">
        <f>[1]!EM_S_FA_YOY_NETPROFIT(B1311,"2022-12-31")</f>
        <v>40.068799517099997</v>
      </c>
      <c r="AB1311" s="7">
        <f t="shared" si="124"/>
        <v>9.5747049036333323</v>
      </c>
      <c r="AC1311" s="8">
        <f t="shared" si="125"/>
        <v>26.474331537671482</v>
      </c>
    </row>
    <row r="1312" spans="1:29" ht="16.5" x14ac:dyDescent="0.45">
      <c r="A1312" s="9">
        <v>1504</v>
      </c>
      <c r="B1312" s="5" t="s">
        <v>4756</v>
      </c>
      <c r="C1312" s="5" t="s">
        <v>4757</v>
      </c>
      <c r="D1312" s="5" t="s">
        <v>4758</v>
      </c>
      <c r="E1312" s="5" t="s">
        <v>33</v>
      </c>
      <c r="F1312" s="5" t="s">
        <v>11771</v>
      </c>
      <c r="G1312" s="5">
        <v>22</v>
      </c>
      <c r="H1312" s="5">
        <v>3</v>
      </c>
      <c r="I1312" s="5">
        <f t="shared" si="120"/>
        <v>4</v>
      </c>
      <c r="J1312" s="5">
        <f t="shared" si="121"/>
        <v>7</v>
      </c>
      <c r="K1312" s="5"/>
      <c r="L1312" s="5"/>
      <c r="M1312" s="5"/>
      <c r="N1312" s="5"/>
      <c r="O1312" s="5" t="s">
        <v>4755</v>
      </c>
      <c r="P1312" s="6">
        <f>[1]!EM_S_INFO_EMPLOYEE(B1312,"2019")</f>
        <v>3516</v>
      </c>
      <c r="Q1312" s="6">
        <f>[1]!EM_S_STM07_IS(B1312,"83","2019-12-31","1",1000000000)</f>
        <v>1.7772482415599999</v>
      </c>
      <c r="R1312" s="6">
        <f>[1]!EM_S_FA_YOY_OR(B1312,"2019-12-31")</f>
        <v>-11.9936998906</v>
      </c>
      <c r="S1312" s="6">
        <f>[1]!EM_S_FA_YOY_OR(B1312,"2020-12-31")</f>
        <v>102.3237163613</v>
      </c>
      <c r="T1312" s="6">
        <f>[1]!EM_S_FA_YOY_OR(B1312,"2021-12-31")</f>
        <v>19.9809507503</v>
      </c>
      <c r="U1312" s="6">
        <f>[1]!EM_S_FA_YOY_OR(B1312,"2022-12-31")</f>
        <v>11.398111649300001</v>
      </c>
      <c r="V1312" s="7">
        <f t="shared" si="122"/>
        <v>44.567592920300001</v>
      </c>
      <c r="W1312" s="8">
        <f t="shared" si="123"/>
        <v>50.202028125937652</v>
      </c>
      <c r="X1312" s="6">
        <f>[1]!EM_S_FA_YOY_NETPROFIT(B1312,"2019-12-31")</f>
        <v>-1963.8029574628999</v>
      </c>
      <c r="Y1312" s="6">
        <f>[1]!EM_S_FA_YOY_NETPROFIT(B1312,"2020-12-31")</f>
        <v>122.2764228697</v>
      </c>
      <c r="Z1312" s="6">
        <f>[1]!EM_S_FA_YOY_NETPROFIT(B1312,"2021-12-31")</f>
        <v>11.633509265100001</v>
      </c>
      <c r="AA1312" s="6">
        <f>[1]!EM_S_FA_YOY_NETPROFIT(B1312,"2022-12-31")</f>
        <v>45.672051431699998</v>
      </c>
      <c r="AB1312" s="7">
        <f t="shared" si="124"/>
        <v>59.860661188833326</v>
      </c>
      <c r="AC1312" s="8">
        <f t="shared" si="125"/>
        <v>56.669666205642237</v>
      </c>
    </row>
    <row r="1313" spans="1:29" ht="16.5" x14ac:dyDescent="0.45">
      <c r="A1313" s="9">
        <v>1505</v>
      </c>
      <c r="B1313" s="5" t="s">
        <v>4759</v>
      </c>
      <c r="C1313" s="5" t="s">
        <v>4760</v>
      </c>
      <c r="D1313" s="5" t="s">
        <v>4761</v>
      </c>
      <c r="E1313" s="5" t="s">
        <v>33</v>
      </c>
      <c r="F1313" s="5" t="s">
        <v>11765</v>
      </c>
      <c r="G1313" s="5">
        <v>16</v>
      </c>
      <c r="H1313" s="5">
        <v>3</v>
      </c>
      <c r="I1313" s="5">
        <f t="shared" si="120"/>
        <v>1</v>
      </c>
      <c r="J1313" s="5">
        <f t="shared" si="121"/>
        <v>9</v>
      </c>
      <c r="K1313" s="5"/>
      <c r="L1313" s="5"/>
      <c r="M1313" s="5"/>
      <c r="N1313" s="5"/>
      <c r="O1313" s="5" t="s">
        <v>4755</v>
      </c>
      <c r="P1313" s="6">
        <f>[1]!EM_S_INFO_EMPLOYEE(B1313,"2019")</f>
        <v>8918</v>
      </c>
      <c r="Q1313" s="6">
        <f>[1]!EM_S_STM07_IS(B1313,"83","2019-12-31","1",1000000000)</f>
        <v>7.7955293863400001</v>
      </c>
      <c r="R1313" s="6">
        <f>[1]!EM_S_FA_YOY_OR(B1313,"2019-12-31")</f>
        <v>22.642472964700001</v>
      </c>
      <c r="S1313" s="6">
        <f>[1]!EM_S_FA_YOY_OR(B1313,"2020-12-31")</f>
        <v>3.1189434684999999</v>
      </c>
      <c r="T1313" s="6">
        <f>[1]!EM_S_FA_YOY_OR(B1313,"2021-12-31")</f>
        <v>32.605743685</v>
      </c>
      <c r="U1313" s="6">
        <f>[1]!EM_S_FA_YOY_OR(B1313,"2022-12-31")</f>
        <v>-0.47180155089999998</v>
      </c>
      <c r="V1313" s="7">
        <f t="shared" si="122"/>
        <v>11.750961867533334</v>
      </c>
      <c r="W1313" s="8">
        <f t="shared" si="123"/>
        <v>18.149788041164289</v>
      </c>
      <c r="X1313" s="6">
        <f>[1]!EM_S_FA_YOY_NETPROFIT(B1313,"2019-12-31")</f>
        <v>37.3677267168</v>
      </c>
      <c r="Y1313" s="6">
        <f>[1]!EM_S_FA_YOY_NETPROFIT(B1313,"2020-12-31")</f>
        <v>8.8924227643999991</v>
      </c>
      <c r="Z1313" s="6">
        <f>[1]!EM_S_FA_YOY_NETPROFIT(B1313,"2021-12-31")</f>
        <v>-5.1494871578000003</v>
      </c>
      <c r="AA1313" s="6">
        <f>[1]!EM_S_FA_YOY_NETPROFIT(B1313,"2022-12-31")</f>
        <v>26.076372557100001</v>
      </c>
      <c r="AB1313" s="7">
        <f t="shared" si="124"/>
        <v>9.9397693879000002</v>
      </c>
      <c r="AC1313" s="8">
        <f t="shared" si="125"/>
        <v>15.639254456206386</v>
      </c>
    </row>
    <row r="1314" spans="1:29" ht="16.5" x14ac:dyDescent="0.45">
      <c r="A1314" s="9">
        <v>1506</v>
      </c>
      <c r="B1314" s="5" t="s">
        <v>4762</v>
      </c>
      <c r="C1314" s="5" t="s">
        <v>4763</v>
      </c>
      <c r="D1314" s="5" t="s">
        <v>4764</v>
      </c>
      <c r="E1314" s="5" t="s">
        <v>240</v>
      </c>
      <c r="F1314" s="5" t="s">
        <v>11756</v>
      </c>
      <c r="G1314" s="5">
        <v>6</v>
      </c>
      <c r="H1314" s="5">
        <v>2</v>
      </c>
      <c r="I1314" s="5">
        <f t="shared" si="120"/>
        <v>2</v>
      </c>
      <c r="J1314" s="5">
        <f t="shared" si="121"/>
        <v>11</v>
      </c>
      <c r="K1314" s="5"/>
      <c r="L1314" s="5"/>
      <c r="M1314" s="5"/>
      <c r="N1314" s="5"/>
      <c r="O1314" s="5" t="s">
        <v>4755</v>
      </c>
      <c r="P1314" s="6">
        <f>[1]!EM_S_INFO_EMPLOYEE(B1314,"2019")</f>
        <v>955</v>
      </c>
      <c r="Q1314" s="6">
        <f>[1]!EM_S_STM07_IS(B1314,"83","2019-12-31","1",1000000000)</f>
        <v>0.84868235491999999</v>
      </c>
      <c r="R1314" s="6">
        <f>[1]!EM_S_FA_YOY_OR(B1314,"2019-12-31")</f>
        <v>-10.8217934546</v>
      </c>
      <c r="S1314" s="6">
        <f>[1]!EM_S_FA_YOY_OR(B1314,"2020-12-31")</f>
        <v>-5.9002418278000004</v>
      </c>
      <c r="T1314" s="6">
        <f>[1]!EM_S_FA_YOY_OR(B1314,"2021-12-31")</f>
        <v>5.4634957885000004</v>
      </c>
      <c r="U1314" s="6">
        <f>[1]!EM_S_FA_YOY_OR(B1314,"2022-12-31")</f>
        <v>-63.342883313000002</v>
      </c>
      <c r="V1314" s="7">
        <f t="shared" si="122"/>
        <v>-21.259876450766665</v>
      </c>
      <c r="W1314" s="8">
        <f t="shared" si="123"/>
        <v>36.885203443631859</v>
      </c>
      <c r="X1314" s="6">
        <f>[1]!EM_S_FA_YOY_NETPROFIT(B1314,"2019-12-31")</f>
        <v>101.4622345441</v>
      </c>
      <c r="Y1314" s="6">
        <f>[1]!EM_S_FA_YOY_NETPROFIT(B1314,"2020-12-31")</f>
        <v>794.0844298467</v>
      </c>
      <c r="Z1314" s="6">
        <f>[1]!EM_S_FA_YOY_NETPROFIT(B1314,"2021-12-31")</f>
        <v>-606.24923871850001</v>
      </c>
      <c r="AA1314" s="6">
        <f>[1]!EM_S_FA_YOY_NETPROFIT(B1314,"2022-12-31")</f>
        <v>103.29158171660001</v>
      </c>
      <c r="AB1314" s="7">
        <f t="shared" si="124"/>
        <v>97.042257614933348</v>
      </c>
      <c r="AC1314" s="8">
        <f t="shared" si="125"/>
        <v>700.18775079839384</v>
      </c>
    </row>
    <row r="1315" spans="1:29" ht="16.5" x14ac:dyDescent="0.45">
      <c r="A1315" s="9">
        <v>1507</v>
      </c>
      <c r="B1315" s="5" t="s">
        <v>4765</v>
      </c>
      <c r="C1315" s="5" t="s">
        <v>4766</v>
      </c>
      <c r="D1315" s="5" t="s">
        <v>4767</v>
      </c>
      <c r="E1315" s="5" t="s">
        <v>33</v>
      </c>
      <c r="F1315" s="5" t="s">
        <v>11760</v>
      </c>
      <c r="G1315" s="5">
        <v>11</v>
      </c>
      <c r="H1315" s="5">
        <v>2</v>
      </c>
      <c r="I1315" s="5">
        <f t="shared" si="120"/>
        <v>3</v>
      </c>
      <c r="J1315" s="5">
        <f t="shared" si="121"/>
        <v>3</v>
      </c>
      <c r="K1315" s="5"/>
      <c r="L1315" s="5"/>
      <c r="M1315" s="5"/>
      <c r="N1315" s="5"/>
      <c r="O1315" s="5" t="s">
        <v>4755</v>
      </c>
      <c r="P1315" s="6">
        <f>[1]!EM_S_INFO_EMPLOYEE(B1315,"2019")</f>
        <v>615</v>
      </c>
      <c r="Q1315" s="6">
        <f>[1]!EM_S_STM07_IS(B1315,"83","2019-12-31","1",1000000000)</f>
        <v>1.51122311312</v>
      </c>
      <c r="R1315" s="6">
        <f>[1]!EM_S_FA_YOY_OR(B1315,"2019-12-31")</f>
        <v>-24.123365190299999</v>
      </c>
      <c r="S1315" s="6">
        <f>[1]!EM_S_FA_YOY_OR(B1315,"2020-12-31")</f>
        <v>-39.6399347925</v>
      </c>
      <c r="T1315" s="6">
        <f>[1]!EM_S_FA_YOY_OR(B1315,"2021-12-31")</f>
        <v>36.233415001300003</v>
      </c>
      <c r="U1315" s="6">
        <f>[1]!EM_S_FA_YOY_OR(B1315,"2022-12-31")</f>
        <v>-8.3475059330000008</v>
      </c>
      <c r="V1315" s="7">
        <f t="shared" si="122"/>
        <v>-3.9180085747333329</v>
      </c>
      <c r="W1315" s="8">
        <f t="shared" si="123"/>
        <v>38.130127686230622</v>
      </c>
      <c r="X1315" s="6">
        <f>[1]!EM_S_FA_YOY_NETPROFIT(B1315,"2019-12-31")</f>
        <v>146.565692549</v>
      </c>
      <c r="Y1315" s="6">
        <f>[1]!EM_S_FA_YOY_NETPROFIT(B1315,"2020-12-31")</f>
        <v>-362.34233602270001</v>
      </c>
      <c r="Z1315" s="6">
        <f>[1]!EM_S_FA_YOY_NETPROFIT(B1315,"2021-12-31")</f>
        <v>119.41756057880001</v>
      </c>
      <c r="AA1315" s="6">
        <f>[1]!EM_S_FA_YOY_NETPROFIT(B1315,"2022-12-31")</f>
        <v>-9.32368539E-2</v>
      </c>
      <c r="AB1315" s="7">
        <f t="shared" si="124"/>
        <v>-81.006004099266661</v>
      </c>
      <c r="AC1315" s="8">
        <f t="shared" si="125"/>
        <v>250.8651159903448</v>
      </c>
    </row>
    <row r="1316" spans="1:29" ht="16.5" x14ac:dyDescent="0.45">
      <c r="A1316" s="9">
        <v>1508</v>
      </c>
      <c r="B1316" s="5" t="s">
        <v>4768</v>
      </c>
      <c r="C1316" s="5" t="s">
        <v>4769</v>
      </c>
      <c r="D1316" s="5" t="s">
        <v>4770</v>
      </c>
      <c r="E1316" s="5" t="s">
        <v>435</v>
      </c>
      <c r="F1316" s="5" t="s">
        <v>11765</v>
      </c>
      <c r="G1316" s="5">
        <v>16</v>
      </c>
      <c r="H1316" s="5">
        <v>3</v>
      </c>
      <c r="I1316" s="5">
        <f t="shared" si="120"/>
        <v>1</v>
      </c>
      <c r="J1316" s="5">
        <f t="shared" si="121"/>
        <v>9</v>
      </c>
      <c r="K1316" s="5"/>
      <c r="L1316" s="5"/>
      <c r="M1316" s="5"/>
      <c r="N1316" s="5"/>
      <c r="O1316" s="5" t="s">
        <v>4755</v>
      </c>
      <c r="P1316" s="6">
        <f>[1]!EM_S_INFO_EMPLOYEE(B1316,"2019")</f>
        <v>1505</v>
      </c>
      <c r="Q1316" s="6">
        <f>[1]!EM_S_STM07_IS(B1316,"83","2019-12-31","1",1000000000)</f>
        <v>1.8590107595000001</v>
      </c>
      <c r="R1316" s="6">
        <f>[1]!EM_S_FA_YOY_OR(B1316,"2019-12-31")</f>
        <v>18.986814346300001</v>
      </c>
      <c r="S1316" s="6">
        <f>[1]!EM_S_FA_YOY_OR(B1316,"2020-12-31")</f>
        <v>-14.8186794752</v>
      </c>
      <c r="T1316" s="6">
        <f>[1]!EM_S_FA_YOY_OR(B1316,"2021-12-31")</f>
        <v>-22.627025980599999</v>
      </c>
      <c r="U1316" s="6">
        <f>[1]!EM_S_FA_YOY_OR(B1316,"2022-12-31")</f>
        <v>-27.802047635000001</v>
      </c>
      <c r="V1316" s="7">
        <f t="shared" si="122"/>
        <v>-21.749251030266663</v>
      </c>
      <c r="W1316" s="8">
        <f t="shared" si="123"/>
        <v>6.5360407618681373</v>
      </c>
      <c r="X1316" s="6">
        <f>[1]!EM_S_FA_YOY_NETPROFIT(B1316,"2019-12-31")</f>
        <v>-277.09105555460002</v>
      </c>
      <c r="Y1316" s="6">
        <f>[1]!EM_S_FA_YOY_NETPROFIT(B1316,"2020-12-31")</f>
        <v>-113.55268710209999</v>
      </c>
      <c r="Z1316" s="6">
        <f>[1]!EM_S_FA_YOY_NETPROFIT(B1316,"2021-12-31")</f>
        <v>69.262894116799998</v>
      </c>
      <c r="AA1316" s="6">
        <f>[1]!EM_S_FA_YOY_NETPROFIT(B1316,"2022-12-31")</f>
        <v>27.989309536899999</v>
      </c>
      <c r="AB1316" s="7">
        <f t="shared" si="124"/>
        <v>-5.4334944827999996</v>
      </c>
      <c r="AC1316" s="8">
        <f t="shared" si="125"/>
        <v>95.881161108455032</v>
      </c>
    </row>
    <row r="1317" spans="1:29" ht="16.5" x14ac:dyDescent="0.45">
      <c r="A1317" s="9">
        <v>1509</v>
      </c>
      <c r="B1317" s="5" t="s">
        <v>4771</v>
      </c>
      <c r="C1317" s="5" t="s">
        <v>4772</v>
      </c>
      <c r="D1317" s="5" t="s">
        <v>4773</v>
      </c>
      <c r="E1317" s="5" t="s">
        <v>293</v>
      </c>
      <c r="F1317" s="5" t="s">
        <v>11756</v>
      </c>
      <c r="G1317" s="5">
        <v>6</v>
      </c>
      <c r="H1317" s="5">
        <v>2</v>
      </c>
      <c r="I1317" s="5">
        <f t="shared" si="120"/>
        <v>2</v>
      </c>
      <c r="J1317" s="5">
        <f t="shared" si="121"/>
        <v>11</v>
      </c>
      <c r="K1317" s="5"/>
      <c r="L1317" s="5"/>
      <c r="M1317" s="5"/>
      <c r="N1317" s="5"/>
      <c r="O1317" s="5" t="s">
        <v>4755</v>
      </c>
      <c r="P1317" s="6">
        <f>[1]!EM_S_INFO_EMPLOYEE(B1317,"2019")</f>
        <v>2439</v>
      </c>
      <c r="Q1317" s="6">
        <f>[1]!EM_S_STM07_IS(B1317,"83","2019-12-31","1",1000000000)</f>
        <v>1.8194804870500001</v>
      </c>
      <c r="R1317" s="6">
        <f>[1]!EM_S_FA_YOY_OR(B1317,"2019-12-31")</f>
        <v>20.309706122000001</v>
      </c>
      <c r="S1317" s="6">
        <f>[1]!EM_S_FA_YOY_OR(B1317,"2020-12-31")</f>
        <v>6.6880862260000002</v>
      </c>
      <c r="T1317" s="6">
        <f>[1]!EM_S_FA_YOY_OR(B1317,"2021-12-31")</f>
        <v>19.320479114200001</v>
      </c>
      <c r="U1317" s="6">
        <f>[1]!EM_S_FA_YOY_OR(B1317,"2022-12-31")</f>
        <v>3.4043594516</v>
      </c>
      <c r="V1317" s="7">
        <f t="shared" si="122"/>
        <v>9.8043082639333345</v>
      </c>
      <c r="W1317" s="8">
        <f t="shared" si="123"/>
        <v>8.403204514994659</v>
      </c>
      <c r="X1317" s="6">
        <f>[1]!EM_S_FA_YOY_NETPROFIT(B1317,"2019-12-31")</f>
        <v>-158.8149231383</v>
      </c>
      <c r="Y1317" s="6">
        <f>[1]!EM_S_FA_YOY_NETPROFIT(B1317,"2020-12-31")</f>
        <v>492.89621672710001</v>
      </c>
      <c r="Z1317" s="6">
        <f>[1]!EM_S_FA_YOY_NETPROFIT(B1317,"2021-12-31")</f>
        <v>30.251271489000001</v>
      </c>
      <c r="AA1317" s="6">
        <f>[1]!EM_S_FA_YOY_NETPROFIT(B1317,"2022-12-31")</f>
        <v>-15.0604268203</v>
      </c>
      <c r="AB1317" s="7">
        <f t="shared" si="124"/>
        <v>169.3623537986</v>
      </c>
      <c r="AC1317" s="8">
        <f t="shared" si="125"/>
        <v>281.10301998910705</v>
      </c>
    </row>
    <row r="1318" spans="1:29" ht="16.5" x14ac:dyDescent="0.45">
      <c r="A1318" s="9">
        <v>1510</v>
      </c>
      <c r="B1318" s="5" t="s">
        <v>4774</v>
      </c>
      <c r="C1318" s="5" t="s">
        <v>4775</v>
      </c>
      <c r="D1318" s="5" t="s">
        <v>4776</v>
      </c>
      <c r="E1318" s="5" t="s">
        <v>1297</v>
      </c>
      <c r="F1318" s="5" t="s">
        <v>11776</v>
      </c>
      <c r="G1318" s="5">
        <v>27</v>
      </c>
      <c r="H1318" s="5">
        <v>3</v>
      </c>
      <c r="I1318" s="5">
        <f t="shared" si="120"/>
        <v>2</v>
      </c>
      <c r="J1318" s="5">
        <f t="shared" si="121"/>
        <v>10</v>
      </c>
      <c r="K1318" s="5"/>
      <c r="L1318" s="5"/>
      <c r="M1318" s="5"/>
      <c r="N1318" s="5"/>
      <c r="O1318" s="5" t="s">
        <v>4755</v>
      </c>
      <c r="P1318" s="6">
        <f>[1]!EM_S_INFO_EMPLOYEE(B1318,"2019")</f>
        <v>750</v>
      </c>
      <c r="Q1318" s="6">
        <f>[1]!EM_S_STM07_IS(B1318,"83","2019-12-31","1",1000000000)</f>
        <v>0.58936932487000004</v>
      </c>
      <c r="R1318" s="6">
        <f>[1]!EM_S_FA_YOY_OR(B1318,"2019-12-31")</f>
        <v>-42.703316981999997</v>
      </c>
      <c r="S1318" s="6">
        <f>[1]!EM_S_FA_YOY_OR(B1318,"2020-12-31")</f>
        <v>-11.1672897643</v>
      </c>
      <c r="T1318" s="6">
        <f>[1]!EM_S_FA_YOY_OR(B1318,"2021-12-31")</f>
        <v>171.55743604220001</v>
      </c>
      <c r="U1318" s="6">
        <f>[1]!EM_S_FA_YOY_OR(B1318,"2022-12-31")</f>
        <v>93.748532599399994</v>
      </c>
      <c r="V1318" s="7">
        <f t="shared" si="122"/>
        <v>84.712892959100003</v>
      </c>
      <c r="W1318" s="8">
        <f t="shared" si="123"/>
        <v>91.696856233172866</v>
      </c>
      <c r="X1318" s="6">
        <f>[1]!EM_S_FA_YOY_NETPROFIT(B1318,"2019-12-31")</f>
        <v>80.722098678500004</v>
      </c>
      <c r="Y1318" s="6">
        <f>[1]!EM_S_FA_YOY_NETPROFIT(B1318,"2020-12-31")</f>
        <v>107.2444801705</v>
      </c>
      <c r="Z1318" s="6">
        <f>[1]!EM_S_FA_YOY_NETPROFIT(B1318,"2021-12-31")</f>
        <v>0.73097091520000002</v>
      </c>
      <c r="AA1318" s="6">
        <f>[1]!EM_S_FA_YOY_NETPROFIT(B1318,"2022-12-31")</f>
        <v>441.75732020200002</v>
      </c>
      <c r="AB1318" s="7">
        <f t="shared" si="124"/>
        <v>183.2442570959</v>
      </c>
      <c r="AC1318" s="8">
        <f t="shared" si="125"/>
        <v>230.12612794040481</v>
      </c>
    </row>
    <row r="1319" spans="1:29" ht="16.5" x14ac:dyDescent="0.45">
      <c r="A1319" s="9">
        <v>1511</v>
      </c>
      <c r="B1319" s="5" t="s">
        <v>4777</v>
      </c>
      <c r="C1319" s="5" t="s">
        <v>4778</v>
      </c>
      <c r="D1319" s="5" t="s">
        <v>4779</v>
      </c>
      <c r="E1319" s="5" t="s">
        <v>249</v>
      </c>
      <c r="F1319" s="5" t="s">
        <v>11765</v>
      </c>
      <c r="G1319" s="5">
        <v>16</v>
      </c>
      <c r="H1319" s="5">
        <v>3</v>
      </c>
      <c r="I1319" s="5">
        <f t="shared" si="120"/>
        <v>1</v>
      </c>
      <c r="J1319" s="5">
        <f t="shared" si="121"/>
        <v>9</v>
      </c>
      <c r="K1319" s="5"/>
      <c r="L1319" s="5"/>
      <c r="M1319" s="5"/>
      <c r="N1319" s="5"/>
      <c r="O1319" s="5" t="s">
        <v>4755</v>
      </c>
      <c r="P1319" s="6">
        <f>[1]!EM_S_INFO_EMPLOYEE(B1319,"2019")</f>
        <v>2295</v>
      </c>
      <c r="Q1319" s="6">
        <f>[1]!EM_S_STM07_IS(B1319,"83","2019-12-31","1",1000000000)</f>
        <v>1.71252966921</v>
      </c>
      <c r="R1319" s="6">
        <f>[1]!EM_S_FA_YOY_OR(B1319,"2019-12-31")</f>
        <v>17.1721412771</v>
      </c>
      <c r="S1319" s="6">
        <f>[1]!EM_S_FA_YOY_OR(B1319,"2020-12-31")</f>
        <v>-0.6488911235</v>
      </c>
      <c r="T1319" s="6">
        <f>[1]!EM_S_FA_YOY_OR(B1319,"2021-12-31")</f>
        <v>27.468159196399998</v>
      </c>
      <c r="U1319" s="6">
        <f>[1]!EM_S_FA_YOY_OR(B1319,"2022-12-31")</f>
        <v>7.4834067386000003</v>
      </c>
      <c r="V1319" s="7">
        <f t="shared" si="122"/>
        <v>11.434224937166666</v>
      </c>
      <c r="W1319" s="8">
        <f t="shared" si="123"/>
        <v>14.468892597622713</v>
      </c>
      <c r="X1319" s="6">
        <f>[1]!EM_S_FA_YOY_NETPROFIT(B1319,"2019-12-31")</f>
        <v>-58.301489841699997</v>
      </c>
      <c r="Y1319" s="6">
        <f>[1]!EM_S_FA_YOY_NETPROFIT(B1319,"2020-12-31")</f>
        <v>213.89686069390001</v>
      </c>
      <c r="Z1319" s="6">
        <f>[1]!EM_S_FA_YOY_NETPROFIT(B1319,"2021-12-31")</f>
        <v>-41.308499566199998</v>
      </c>
      <c r="AA1319" s="6">
        <f>[1]!EM_S_FA_YOY_NETPROFIT(B1319,"2022-12-31")</f>
        <v>262.71810384219998</v>
      </c>
      <c r="AB1319" s="7">
        <f t="shared" si="124"/>
        <v>145.10215498996666</v>
      </c>
      <c r="AC1319" s="8">
        <f t="shared" si="125"/>
        <v>163.27148417491716</v>
      </c>
    </row>
    <row r="1320" spans="1:29" ht="16.5" x14ac:dyDescent="0.45">
      <c r="A1320" s="9">
        <v>1512</v>
      </c>
      <c r="B1320" s="5" t="s">
        <v>4780</v>
      </c>
      <c r="C1320" s="5" t="s">
        <v>4781</v>
      </c>
      <c r="D1320" s="5" t="s">
        <v>4782</v>
      </c>
      <c r="E1320" s="5" t="s">
        <v>33</v>
      </c>
      <c r="F1320" s="5" t="s">
        <v>11774</v>
      </c>
      <c r="G1320" s="5">
        <v>25</v>
      </c>
      <c r="H1320" s="5">
        <v>3</v>
      </c>
      <c r="I1320" s="5">
        <f t="shared" si="120"/>
        <v>2</v>
      </c>
      <c r="J1320" s="5">
        <f t="shared" si="121"/>
        <v>10</v>
      </c>
      <c r="K1320" s="5"/>
      <c r="L1320" s="5"/>
      <c r="M1320" s="5"/>
      <c r="N1320" s="5"/>
      <c r="O1320" s="5" t="s">
        <v>4755</v>
      </c>
      <c r="P1320" s="6">
        <f>[1]!EM_S_INFO_EMPLOYEE(B1320,"2019")</f>
        <v>2629</v>
      </c>
      <c r="Q1320" s="6">
        <f>[1]!EM_S_STM07_IS(B1320,"83","2019-12-31","1",1000000000)</f>
        <v>1.9793377193399999</v>
      </c>
      <c r="R1320" s="6">
        <f>[1]!EM_S_FA_YOY_OR(B1320,"2019-12-31")</f>
        <v>1.3808772671</v>
      </c>
      <c r="S1320" s="6">
        <f>[1]!EM_S_FA_YOY_OR(B1320,"2020-12-31")</f>
        <v>-29.968545383799999</v>
      </c>
      <c r="T1320" s="6">
        <f>[1]!EM_S_FA_YOY_OR(B1320,"2021-12-31")</f>
        <v>-19.048444401000001</v>
      </c>
      <c r="U1320" s="6">
        <f>[1]!EM_S_FA_YOY_OR(B1320,"2022-12-31")</f>
        <v>-9.6911563814000008</v>
      </c>
      <c r="V1320" s="7">
        <f t="shared" si="122"/>
        <v>-19.569382055400002</v>
      </c>
      <c r="W1320" s="8">
        <f t="shared" si="123"/>
        <v>10.148726925998744</v>
      </c>
      <c r="X1320" s="6">
        <f>[1]!EM_S_FA_YOY_NETPROFIT(B1320,"2019-12-31")</f>
        <v>102.8971238319</v>
      </c>
      <c r="Y1320" s="6">
        <f>[1]!EM_S_FA_YOY_NETPROFIT(B1320,"2020-12-31")</f>
        <v>-6794.0472242192</v>
      </c>
      <c r="Z1320" s="6">
        <f>[1]!EM_S_FA_YOY_NETPROFIT(B1320,"2021-12-31")</f>
        <v>73.736569060700006</v>
      </c>
      <c r="AA1320" s="6">
        <f>[1]!EM_S_FA_YOY_NETPROFIT(B1320,"2022-12-31")</f>
        <v>0.13561266420000001</v>
      </c>
      <c r="AB1320" s="7">
        <f t="shared" si="124"/>
        <v>-2240.0583474980999</v>
      </c>
      <c r="AC1320" s="8">
        <f t="shared" si="125"/>
        <v>3944.0417457438571</v>
      </c>
    </row>
    <row r="1321" spans="1:29" ht="16.5" x14ac:dyDescent="0.45">
      <c r="A1321" s="9">
        <v>1513</v>
      </c>
      <c r="B1321" s="5" t="s">
        <v>4783</v>
      </c>
      <c r="C1321" s="5" t="s">
        <v>4784</v>
      </c>
      <c r="D1321" s="5" t="s">
        <v>4785</v>
      </c>
      <c r="E1321" s="5" t="s">
        <v>33</v>
      </c>
      <c r="F1321" s="5" t="s">
        <v>11756</v>
      </c>
      <c r="G1321" s="5">
        <v>6</v>
      </c>
      <c r="H1321" s="5">
        <v>2</v>
      </c>
      <c r="I1321" s="5">
        <f t="shared" si="120"/>
        <v>2</v>
      </c>
      <c r="J1321" s="5">
        <f t="shared" si="121"/>
        <v>11</v>
      </c>
      <c r="K1321" s="5"/>
      <c r="L1321" s="5"/>
      <c r="M1321" s="5"/>
      <c r="N1321" s="5"/>
      <c r="O1321" s="5" t="s">
        <v>4755</v>
      </c>
      <c r="P1321" s="6">
        <f>[1]!EM_S_INFO_EMPLOYEE(B1321,"2019")</f>
        <v>1888</v>
      </c>
      <c r="Q1321" s="6">
        <f>[1]!EM_S_STM07_IS(B1321,"83","2019-12-31","1",1000000000)</f>
        <v>1.6000823556699999</v>
      </c>
      <c r="R1321" s="6">
        <f>[1]!EM_S_FA_YOY_OR(B1321,"2019-12-31")</f>
        <v>17.902029796099999</v>
      </c>
      <c r="S1321" s="6">
        <f>[1]!EM_S_FA_YOY_OR(B1321,"2020-12-31")</f>
        <v>-23.769548454300001</v>
      </c>
      <c r="T1321" s="6">
        <f>[1]!EM_S_FA_YOY_OR(B1321,"2021-12-31")</f>
        <v>13.2791787095</v>
      </c>
      <c r="U1321" s="6">
        <f>[1]!EM_S_FA_YOY_OR(B1321,"2022-12-31")</f>
        <v>-8.1461636166000009</v>
      </c>
      <c r="V1321" s="7">
        <f t="shared" si="122"/>
        <v>-6.2121777871333341</v>
      </c>
      <c r="W1321" s="8">
        <f t="shared" si="123"/>
        <v>18.599926666679533</v>
      </c>
      <c r="X1321" s="6">
        <f>[1]!EM_S_FA_YOY_NETPROFIT(B1321,"2019-12-31")</f>
        <v>106.60553114610001</v>
      </c>
      <c r="Y1321" s="6">
        <f>[1]!EM_S_FA_YOY_NETPROFIT(B1321,"2020-12-31")</f>
        <v>-1341.1268183648999</v>
      </c>
      <c r="Z1321" s="6">
        <f>[1]!EM_S_FA_YOY_NETPROFIT(B1321,"2021-12-31")</f>
        <v>104.2110322357</v>
      </c>
      <c r="AA1321" s="6">
        <f>[1]!EM_S_FA_YOY_NETPROFIT(B1321,"2022-12-31")</f>
        <v>-1085.5574614177001</v>
      </c>
      <c r="AB1321" s="7">
        <f t="shared" si="124"/>
        <v>-774.15774918229999</v>
      </c>
      <c r="AC1321" s="8">
        <f t="shared" si="125"/>
        <v>771.34798319559229</v>
      </c>
    </row>
    <row r="1322" spans="1:29" ht="16.5" x14ac:dyDescent="0.45">
      <c r="A1322" s="9">
        <v>1514</v>
      </c>
      <c r="B1322" s="5" t="s">
        <v>4786</v>
      </c>
      <c r="C1322" s="5" t="s">
        <v>4787</v>
      </c>
      <c r="D1322" s="5" t="s">
        <v>4788</v>
      </c>
      <c r="E1322" s="5" t="s">
        <v>7</v>
      </c>
      <c r="F1322" s="5" t="s">
        <v>11774</v>
      </c>
      <c r="G1322" s="5">
        <v>25</v>
      </c>
      <c r="H1322" s="5">
        <v>3</v>
      </c>
      <c r="I1322" s="5">
        <f t="shared" si="120"/>
        <v>2</v>
      </c>
      <c r="J1322" s="5">
        <f t="shared" si="121"/>
        <v>10</v>
      </c>
      <c r="K1322" s="5"/>
      <c r="L1322" s="5"/>
      <c r="M1322" s="5"/>
      <c r="N1322" s="5"/>
      <c r="O1322" s="5" t="s">
        <v>4755</v>
      </c>
      <c r="P1322" s="6">
        <f>[1]!EM_S_INFO_EMPLOYEE(B1322,"2019")</f>
        <v>9357</v>
      </c>
      <c r="Q1322" s="6">
        <f>[1]!EM_S_STM07_IS(B1322,"83","2019-12-31","1",1000000000)</f>
        <v>3.1832557126699998</v>
      </c>
      <c r="R1322" s="6">
        <f>[1]!EM_S_FA_YOY_OR(B1322,"2019-12-31")</f>
        <v>18.739154087700001</v>
      </c>
      <c r="S1322" s="6">
        <f>[1]!EM_S_FA_YOY_OR(B1322,"2020-12-31")</f>
        <v>12.0774792754</v>
      </c>
      <c r="T1322" s="6">
        <f>[1]!EM_S_FA_YOY_OR(B1322,"2021-12-31")</f>
        <v>21.3407277355</v>
      </c>
      <c r="U1322" s="6">
        <f>[1]!EM_S_FA_YOY_OR(B1322,"2022-12-31")</f>
        <v>18.517094657800001</v>
      </c>
      <c r="V1322" s="7">
        <f t="shared" si="122"/>
        <v>17.311767222899999</v>
      </c>
      <c r="W1322" s="8">
        <f t="shared" si="123"/>
        <v>4.7477946119623011</v>
      </c>
      <c r="X1322" s="6">
        <f>[1]!EM_S_FA_YOY_NETPROFIT(B1322,"2019-12-31")</f>
        <v>71.276075425299993</v>
      </c>
      <c r="Y1322" s="6">
        <f>[1]!EM_S_FA_YOY_NETPROFIT(B1322,"2020-12-31")</f>
        <v>21.721911970299999</v>
      </c>
      <c r="Z1322" s="6">
        <f>[1]!EM_S_FA_YOY_NETPROFIT(B1322,"2021-12-31")</f>
        <v>29.5581886485</v>
      </c>
      <c r="AA1322" s="6">
        <f>[1]!EM_S_FA_YOY_NETPROFIT(B1322,"2022-12-31")</f>
        <v>21.142960684799998</v>
      </c>
      <c r="AB1322" s="7">
        <f t="shared" si="124"/>
        <v>24.141020434533331</v>
      </c>
      <c r="AC1322" s="8">
        <f t="shared" si="125"/>
        <v>4.7003276206615512</v>
      </c>
    </row>
    <row r="1323" spans="1:29" ht="16.5" x14ac:dyDescent="0.45">
      <c r="A1323" s="9">
        <v>1515</v>
      </c>
      <c r="B1323" s="5" t="s">
        <v>4789</v>
      </c>
      <c r="C1323" s="5" t="s">
        <v>4790</v>
      </c>
      <c r="D1323" s="5" t="s">
        <v>4791</v>
      </c>
      <c r="E1323" s="5" t="s">
        <v>293</v>
      </c>
      <c r="F1323" s="5" t="s">
        <v>11770</v>
      </c>
      <c r="G1323" s="5">
        <v>21</v>
      </c>
      <c r="H1323" s="5">
        <v>3</v>
      </c>
      <c r="I1323" s="5">
        <f t="shared" si="120"/>
        <v>3</v>
      </c>
      <c r="J1323" s="5">
        <f t="shared" si="121"/>
        <v>7</v>
      </c>
      <c r="K1323" s="5"/>
      <c r="L1323" s="5"/>
      <c r="M1323" s="5"/>
      <c r="N1323" s="5"/>
      <c r="O1323" s="5" t="s">
        <v>4755</v>
      </c>
      <c r="P1323" s="6">
        <f>[1]!EM_S_INFO_EMPLOYEE(B1323,"2019")</f>
        <v>2706</v>
      </c>
      <c r="Q1323" s="6">
        <f>[1]!EM_S_STM07_IS(B1323,"83","2019-12-31","1",1000000000)</f>
        <v>0.89862429749999995</v>
      </c>
      <c r="R1323" s="6">
        <f>[1]!EM_S_FA_YOY_OR(B1323,"2019-12-31")</f>
        <v>-4.3772782353000004</v>
      </c>
      <c r="S1323" s="6">
        <f>[1]!EM_S_FA_YOY_OR(B1323,"2020-12-31")</f>
        <v>-10.3423202721</v>
      </c>
      <c r="T1323" s="6">
        <f>[1]!EM_S_FA_YOY_OR(B1323,"2021-12-31")</f>
        <v>9.2668312133999997</v>
      </c>
      <c r="U1323" s="6">
        <f>[1]!EM_S_FA_YOY_OR(B1323,"2022-12-31")</f>
        <v>-24.577618535199999</v>
      </c>
      <c r="V1323" s="7">
        <f t="shared" si="122"/>
        <v>-8.5510358646333327</v>
      </c>
      <c r="W1323" s="8">
        <f t="shared" si="123"/>
        <v>16.99318156107627</v>
      </c>
      <c r="X1323" s="6">
        <f>[1]!EM_S_FA_YOY_NETPROFIT(B1323,"2019-12-31")</f>
        <v>43.209538620700002</v>
      </c>
      <c r="Y1323" s="6">
        <f>[1]!EM_S_FA_YOY_NETPROFIT(B1323,"2020-12-31")</f>
        <v>-63.385155933900002</v>
      </c>
      <c r="Z1323" s="6">
        <f>[1]!EM_S_FA_YOY_NETPROFIT(B1323,"2021-12-31")</f>
        <v>58.736855762899999</v>
      </c>
      <c r="AA1323" s="6">
        <f>[1]!EM_S_FA_YOY_NETPROFIT(B1323,"2022-12-31")</f>
        <v>99.605851582</v>
      </c>
      <c r="AB1323" s="7">
        <f t="shared" si="124"/>
        <v>31.652517137</v>
      </c>
      <c r="AC1323" s="8">
        <f t="shared" si="125"/>
        <v>84.803821740908916</v>
      </c>
    </row>
    <row r="1324" spans="1:29" ht="16.5" x14ac:dyDescent="0.45">
      <c r="A1324" s="9">
        <v>1516</v>
      </c>
      <c r="B1324" s="5" t="s">
        <v>4792</v>
      </c>
      <c r="C1324" s="5" t="s">
        <v>4793</v>
      </c>
      <c r="D1324" s="5" t="s">
        <v>4794</v>
      </c>
      <c r="E1324" s="5" t="s">
        <v>240</v>
      </c>
      <c r="F1324" s="5" t="s">
        <v>11757</v>
      </c>
      <c r="G1324" s="5">
        <v>7</v>
      </c>
      <c r="H1324" s="5">
        <v>2</v>
      </c>
      <c r="I1324" s="5">
        <f t="shared" si="120"/>
        <v>4</v>
      </c>
      <c r="J1324" s="5">
        <f t="shared" si="121"/>
        <v>11</v>
      </c>
      <c r="K1324" s="5"/>
      <c r="L1324" s="5"/>
      <c r="M1324" s="5"/>
      <c r="N1324" s="5"/>
      <c r="O1324" s="5" t="s">
        <v>4755</v>
      </c>
      <c r="P1324" s="6">
        <f>[1]!EM_S_INFO_EMPLOYEE(B1324,"2019")</f>
        <v>9104</v>
      </c>
      <c r="Q1324" s="6">
        <f>[1]!EM_S_STM07_IS(B1324,"83","2019-12-31","1",1000000000)</f>
        <v>6.4116415522299999</v>
      </c>
      <c r="R1324" s="6">
        <f>[1]!EM_S_FA_YOY_OR(B1324,"2019-12-31")</f>
        <v>47.3537291544</v>
      </c>
      <c r="S1324" s="6">
        <f>[1]!EM_S_FA_YOY_OR(B1324,"2020-12-31")</f>
        <v>27.2966696256</v>
      </c>
      <c r="T1324" s="6">
        <f>[1]!EM_S_FA_YOY_OR(B1324,"2021-12-31")</f>
        <v>107.0596109016</v>
      </c>
      <c r="U1324" s="6">
        <f>[1]!EM_S_FA_YOY_OR(B1324,"2022-12-31")</f>
        <v>114.8187495131</v>
      </c>
      <c r="V1324" s="7">
        <f t="shared" si="122"/>
        <v>83.058343346766662</v>
      </c>
      <c r="W1324" s="8">
        <f t="shared" si="123"/>
        <v>48.446612370087387</v>
      </c>
      <c r="X1324" s="6">
        <f>[1]!EM_S_FA_YOY_NETPROFIT(B1324,"2019-12-31")</f>
        <v>165.69251682769999</v>
      </c>
      <c r="Y1324" s="6">
        <f>[1]!EM_S_FA_YOY_NETPROFIT(B1324,"2020-12-31")</f>
        <v>8.5543010505999995</v>
      </c>
      <c r="Z1324" s="6">
        <f>[1]!EM_S_FA_YOY_NETPROFIT(B1324,"2021-12-31")</f>
        <v>87.323327685500004</v>
      </c>
      <c r="AA1324" s="6">
        <f>[1]!EM_S_FA_YOY_NETPROFIT(B1324,"2022-12-31")</f>
        <v>16.586775532000001</v>
      </c>
      <c r="AB1324" s="7">
        <f t="shared" si="124"/>
        <v>37.48813475603334</v>
      </c>
      <c r="AC1324" s="8">
        <f t="shared" si="125"/>
        <v>43.345011273634007</v>
      </c>
    </row>
    <row r="1325" spans="1:29" ht="16.5" x14ac:dyDescent="0.45">
      <c r="A1325" s="9">
        <v>1517</v>
      </c>
      <c r="B1325" s="5" t="s">
        <v>4795</v>
      </c>
      <c r="C1325" s="5" t="s">
        <v>4796</v>
      </c>
      <c r="D1325" s="5" t="s">
        <v>4797</v>
      </c>
      <c r="E1325" s="5" t="s">
        <v>263</v>
      </c>
      <c r="F1325" s="5" t="s">
        <v>11765</v>
      </c>
      <c r="G1325" s="5">
        <v>16</v>
      </c>
      <c r="H1325" s="5">
        <v>3</v>
      </c>
      <c r="I1325" s="5">
        <f t="shared" si="120"/>
        <v>1</v>
      </c>
      <c r="J1325" s="5">
        <f t="shared" si="121"/>
        <v>9</v>
      </c>
      <c r="K1325" s="5"/>
      <c r="L1325" s="5"/>
      <c r="M1325" s="5"/>
      <c r="N1325" s="5"/>
      <c r="O1325" s="5" t="s">
        <v>4755</v>
      </c>
      <c r="P1325" s="6">
        <f>[1]!EM_S_INFO_EMPLOYEE(B1325,"2019")</f>
        <v>18241</v>
      </c>
      <c r="Q1325" s="6">
        <f>[1]!EM_S_STM07_IS(B1325,"83","2019-12-31","1",1000000000)</f>
        <v>9.9901039760400003</v>
      </c>
      <c r="R1325" s="6">
        <f>[1]!EM_S_FA_YOY_OR(B1325,"2019-12-31")</f>
        <v>24.742607519100002</v>
      </c>
      <c r="S1325" s="6">
        <f>[1]!EM_S_FA_YOY_OR(B1325,"2020-12-31")</f>
        <v>19.242102115800002</v>
      </c>
      <c r="T1325" s="6">
        <f>[1]!EM_S_FA_YOY_OR(B1325,"2021-12-31")</f>
        <v>25.925899609199998</v>
      </c>
      <c r="U1325" s="6">
        <f>[1]!EM_S_FA_YOY_OR(B1325,"2022-12-31")</f>
        <v>7.3938493362999997</v>
      </c>
      <c r="V1325" s="7">
        <f t="shared" si="122"/>
        <v>17.520617020433331</v>
      </c>
      <c r="W1325" s="8">
        <f t="shared" si="123"/>
        <v>9.3851933932924627</v>
      </c>
      <c r="X1325" s="6">
        <f>[1]!EM_S_FA_YOY_NETPROFIT(B1325,"2019-12-31")</f>
        <v>34.274033595500001</v>
      </c>
      <c r="Y1325" s="6">
        <f>[1]!EM_S_FA_YOY_NETPROFIT(B1325,"2020-12-31")</f>
        <v>31.1642746765</v>
      </c>
      <c r="Z1325" s="6">
        <f>[1]!EM_S_FA_YOY_NETPROFIT(B1325,"2021-12-31")</f>
        <v>31.5759759673</v>
      </c>
      <c r="AA1325" s="6">
        <f>[1]!EM_S_FA_YOY_NETPROFIT(B1325,"2022-12-31")</f>
        <v>8.8705229031999995</v>
      </c>
      <c r="AB1325" s="7">
        <f t="shared" si="124"/>
        <v>23.870257848999998</v>
      </c>
      <c r="AC1325" s="8">
        <f t="shared" si="125"/>
        <v>12.991782434346797</v>
      </c>
    </row>
    <row r="1326" spans="1:29" ht="16.5" x14ac:dyDescent="0.45">
      <c r="A1326" s="9">
        <v>1518</v>
      </c>
      <c r="B1326" s="5" t="s">
        <v>4798</v>
      </c>
      <c r="C1326" s="5" t="s">
        <v>4799</v>
      </c>
      <c r="D1326" s="5" t="s">
        <v>4800</v>
      </c>
      <c r="E1326" s="5" t="s">
        <v>33</v>
      </c>
      <c r="F1326" s="5" t="s">
        <v>11765</v>
      </c>
      <c r="G1326" s="5">
        <v>16</v>
      </c>
      <c r="H1326" s="5">
        <v>3</v>
      </c>
      <c r="I1326" s="5">
        <f t="shared" si="120"/>
        <v>1</v>
      </c>
      <c r="J1326" s="5">
        <f t="shared" si="121"/>
        <v>9</v>
      </c>
      <c r="K1326" s="5"/>
      <c r="L1326" s="5"/>
      <c r="M1326" s="5"/>
      <c r="N1326" s="5"/>
      <c r="O1326" s="5" t="s">
        <v>4755</v>
      </c>
      <c r="P1326" s="6">
        <f>[1]!EM_S_INFO_EMPLOYEE(B1326,"2019")</f>
        <v>641</v>
      </c>
      <c r="Q1326" s="6">
        <f>[1]!EM_S_STM07_IS(B1326,"83","2019-12-31","1",1000000000)</f>
        <v>0.81911938977999998</v>
      </c>
      <c r="R1326" s="6">
        <f>[1]!EM_S_FA_YOY_OR(B1326,"2019-12-31")</f>
        <v>34.7117360811</v>
      </c>
      <c r="S1326" s="6">
        <f>[1]!EM_S_FA_YOY_OR(B1326,"2020-12-31")</f>
        <v>1.0033013993</v>
      </c>
      <c r="T1326" s="6">
        <f>[1]!EM_S_FA_YOY_OR(B1326,"2021-12-31")</f>
        <v>2.0020629835000001</v>
      </c>
      <c r="U1326" s="6">
        <f>[1]!EM_S_FA_YOY_OR(B1326,"2022-12-31")</f>
        <v>-10.9342787612</v>
      </c>
      <c r="V1326" s="7">
        <f t="shared" si="122"/>
        <v>-2.6429714594666667</v>
      </c>
      <c r="W1326" s="8">
        <f t="shared" si="123"/>
        <v>7.1978270161452746</v>
      </c>
      <c r="X1326" s="6">
        <f>[1]!EM_S_FA_YOY_NETPROFIT(B1326,"2019-12-31")</f>
        <v>131.7501426794</v>
      </c>
      <c r="Y1326" s="6">
        <f>[1]!EM_S_FA_YOY_NETPROFIT(B1326,"2020-12-31")</f>
        <v>-55.029606339200001</v>
      </c>
      <c r="Z1326" s="6">
        <f>[1]!EM_S_FA_YOY_NETPROFIT(B1326,"2021-12-31")</f>
        <v>-29.276120651999999</v>
      </c>
      <c r="AA1326" s="6">
        <f>[1]!EM_S_FA_YOY_NETPROFIT(B1326,"2022-12-31")</f>
        <v>-104.1897987908</v>
      </c>
      <c r="AB1326" s="7">
        <f t="shared" si="124"/>
        <v>-62.831841927333336</v>
      </c>
      <c r="AC1326" s="8">
        <f t="shared" si="125"/>
        <v>38.06141028916926</v>
      </c>
    </row>
    <row r="1327" spans="1:29" ht="16.5" x14ac:dyDescent="0.45">
      <c r="A1327" s="9">
        <v>1519</v>
      </c>
      <c r="B1327" s="5" t="s">
        <v>4801</v>
      </c>
      <c r="C1327" s="5" t="s">
        <v>4802</v>
      </c>
      <c r="D1327" s="5" t="s">
        <v>4803</v>
      </c>
      <c r="E1327" s="5" t="s">
        <v>1297</v>
      </c>
      <c r="F1327" s="5" t="s">
        <v>11753</v>
      </c>
      <c r="G1327" s="5">
        <v>3</v>
      </c>
      <c r="H1327" s="5">
        <v>3</v>
      </c>
      <c r="I1327" s="5">
        <f t="shared" si="120"/>
        <v>4</v>
      </c>
      <c r="J1327" s="5">
        <f t="shared" si="121"/>
        <v>7</v>
      </c>
      <c r="K1327" s="5"/>
      <c r="L1327" s="5"/>
      <c r="M1327" s="5"/>
      <c r="N1327" s="5"/>
      <c r="O1327" s="5" t="s">
        <v>4755</v>
      </c>
      <c r="P1327" s="6">
        <f>[1]!EM_S_INFO_EMPLOYEE(B1327,"2019")</f>
        <v>3172</v>
      </c>
      <c r="Q1327" s="6">
        <f>[1]!EM_S_STM07_IS(B1327,"83","2019-12-31","1",1000000000)</f>
        <v>6.0074978162599999</v>
      </c>
      <c r="R1327" s="6">
        <f>[1]!EM_S_FA_YOY_OR(B1327,"2019-12-31")</f>
        <v>-5.2065456198</v>
      </c>
      <c r="S1327" s="6">
        <f>[1]!EM_S_FA_YOY_OR(B1327,"2020-12-31")</f>
        <v>-5.3409393279000001</v>
      </c>
      <c r="T1327" s="6">
        <f>[1]!EM_S_FA_YOY_OR(B1327,"2021-12-31")</f>
        <v>-19.548030569000002</v>
      </c>
      <c r="U1327" s="6">
        <f>[1]!EM_S_FA_YOY_OR(B1327,"2022-12-31")</f>
        <v>11.130295511</v>
      </c>
      <c r="V1327" s="7">
        <f t="shared" si="122"/>
        <v>-4.5862247953000006</v>
      </c>
      <c r="W1327" s="8">
        <f t="shared" si="123"/>
        <v>15.353081719543809</v>
      </c>
      <c r="X1327" s="6">
        <f>[1]!EM_S_FA_YOY_NETPROFIT(B1327,"2019-12-31")</f>
        <v>-95.3302571782</v>
      </c>
      <c r="Y1327" s="6">
        <f>[1]!EM_S_FA_YOY_NETPROFIT(B1327,"2020-12-31")</f>
        <v>489.4332049221</v>
      </c>
      <c r="Z1327" s="6">
        <f>[1]!EM_S_FA_YOY_NETPROFIT(B1327,"2021-12-31")</f>
        <v>-25.428944635699999</v>
      </c>
      <c r="AA1327" s="6">
        <f>[1]!EM_S_FA_YOY_NETPROFIT(B1327,"2022-12-31")</f>
        <v>12.491871573699999</v>
      </c>
      <c r="AB1327" s="7">
        <f t="shared" si="124"/>
        <v>158.83204395336665</v>
      </c>
      <c r="AC1327" s="8">
        <f t="shared" si="125"/>
        <v>286.93613017691325</v>
      </c>
    </row>
    <row r="1328" spans="1:29" ht="16.5" x14ac:dyDescent="0.45">
      <c r="A1328" s="9">
        <v>1520</v>
      </c>
      <c r="B1328" s="5" t="s">
        <v>4804</v>
      </c>
      <c r="C1328" s="5" t="s">
        <v>4805</v>
      </c>
      <c r="D1328" s="5" t="s">
        <v>4806</v>
      </c>
      <c r="E1328" s="5" t="s">
        <v>363</v>
      </c>
      <c r="F1328" s="5" t="s">
        <v>11757</v>
      </c>
      <c r="G1328" s="5">
        <v>7</v>
      </c>
      <c r="H1328" s="5">
        <v>2</v>
      </c>
      <c r="I1328" s="5">
        <f t="shared" si="120"/>
        <v>4</v>
      </c>
      <c r="J1328" s="5">
        <f t="shared" si="121"/>
        <v>11</v>
      </c>
      <c r="K1328" s="5"/>
      <c r="L1328" s="5"/>
      <c r="M1328" s="5"/>
      <c r="N1328" s="5"/>
      <c r="O1328" s="5" t="s">
        <v>4755</v>
      </c>
      <c r="P1328" s="6">
        <f>[1]!EM_S_INFO_EMPLOYEE(B1328,"2019")</f>
        <v>886</v>
      </c>
      <c r="Q1328" s="6">
        <f>[1]!EM_S_STM07_IS(B1328,"83","2019-12-31","1",1000000000)</f>
        <v>0.39391321922</v>
      </c>
      <c r="R1328" s="6">
        <f>[1]!EM_S_FA_YOY_OR(B1328,"2019-12-31")</f>
        <v>4.7020421149000002</v>
      </c>
      <c r="S1328" s="6">
        <f>[1]!EM_S_FA_YOY_OR(B1328,"2020-12-31")</f>
        <v>3.1678328984999999</v>
      </c>
      <c r="T1328" s="6">
        <f>[1]!EM_S_FA_YOY_OR(B1328,"2021-12-31")</f>
        <v>3.4738293759999999</v>
      </c>
      <c r="U1328" s="6">
        <f>[1]!EM_S_FA_YOY_OR(B1328,"2022-12-31")</f>
        <v>5.3027516984999998</v>
      </c>
      <c r="V1328" s="7">
        <f t="shared" si="122"/>
        <v>3.9814713243333331</v>
      </c>
      <c r="W1328" s="8">
        <f t="shared" si="123"/>
        <v>1.1544456814545716</v>
      </c>
      <c r="X1328" s="6">
        <f>[1]!EM_S_FA_YOY_NETPROFIT(B1328,"2019-12-31")</f>
        <v>109.90442499389999</v>
      </c>
      <c r="Y1328" s="6">
        <f>[1]!EM_S_FA_YOY_NETPROFIT(B1328,"2020-12-31")</f>
        <v>14.191056315299999</v>
      </c>
      <c r="Z1328" s="6">
        <f>[1]!EM_S_FA_YOY_NETPROFIT(B1328,"2021-12-31")</f>
        <v>73.570368040399998</v>
      </c>
      <c r="AA1328" s="6">
        <f>[1]!EM_S_FA_YOY_NETPROFIT(B1328,"2022-12-31")</f>
        <v>-92.9625831619</v>
      </c>
      <c r="AB1328" s="7">
        <f t="shared" si="124"/>
        <v>-1.7337196020666663</v>
      </c>
      <c r="AC1328" s="8">
        <f t="shared" si="125"/>
        <v>84.400857963948823</v>
      </c>
    </row>
    <row r="1329" spans="1:29" ht="16.5" x14ac:dyDescent="0.45">
      <c r="A1329" s="9">
        <v>1521</v>
      </c>
      <c r="B1329" s="5" t="s">
        <v>4807</v>
      </c>
      <c r="C1329" s="5" t="s">
        <v>4808</v>
      </c>
      <c r="D1329" s="5" t="s">
        <v>4809</v>
      </c>
      <c r="E1329" s="5" t="s">
        <v>254</v>
      </c>
      <c r="F1329" s="5" t="s">
        <v>11773</v>
      </c>
      <c r="G1329" s="5">
        <v>24</v>
      </c>
      <c r="H1329" s="5">
        <v>2</v>
      </c>
      <c r="I1329" s="5">
        <f t="shared" si="120"/>
        <v>1</v>
      </c>
      <c r="J1329" s="5">
        <f t="shared" si="121"/>
        <v>11</v>
      </c>
      <c r="K1329" s="5"/>
      <c r="L1329" s="5"/>
      <c r="M1329" s="5"/>
      <c r="N1329" s="5"/>
      <c r="O1329" s="5" t="s">
        <v>4755</v>
      </c>
      <c r="P1329" s="6">
        <f>[1]!EM_S_INFO_EMPLOYEE(B1329,"2019")</f>
        <v>786</v>
      </c>
      <c r="Q1329" s="6">
        <f>[1]!EM_S_STM07_IS(B1329,"83","2019-12-31","1",1000000000)</f>
        <v>1.0180350090700001</v>
      </c>
      <c r="R1329" s="6">
        <f>[1]!EM_S_FA_YOY_OR(B1329,"2019-12-31")</f>
        <v>16.938502665400001</v>
      </c>
      <c r="S1329" s="6">
        <f>[1]!EM_S_FA_YOY_OR(B1329,"2020-12-31")</f>
        <v>49.664207959000002</v>
      </c>
      <c r="T1329" s="6">
        <f>[1]!EM_S_FA_YOY_OR(B1329,"2021-12-31")</f>
        <v>67.7358002709</v>
      </c>
      <c r="U1329" s="6">
        <f>[1]!EM_S_FA_YOY_OR(B1329,"2022-12-31")</f>
        <v>5.4317425546000004</v>
      </c>
      <c r="V1329" s="7">
        <f t="shared" si="122"/>
        <v>40.943916928166672</v>
      </c>
      <c r="W1329" s="8">
        <f t="shared" si="123"/>
        <v>32.05435241470078</v>
      </c>
      <c r="X1329" s="6">
        <f>[1]!EM_S_FA_YOY_NETPROFIT(B1329,"2019-12-31")</f>
        <v>102.0325306093</v>
      </c>
      <c r="Y1329" s="6">
        <f>[1]!EM_S_FA_YOY_NETPROFIT(B1329,"2020-12-31")</f>
        <v>52.751830765699999</v>
      </c>
      <c r="Z1329" s="6">
        <f>[1]!EM_S_FA_YOY_NETPROFIT(B1329,"2021-12-31")</f>
        <v>33.145425485600001</v>
      </c>
      <c r="AA1329" s="6">
        <f>[1]!EM_S_FA_YOY_NETPROFIT(B1329,"2022-12-31")</f>
        <v>-6.4823116603999997</v>
      </c>
      <c r="AB1329" s="7">
        <f t="shared" si="124"/>
        <v>26.471648196966669</v>
      </c>
      <c r="AC1329" s="8">
        <f t="shared" si="125"/>
        <v>30.175741659693855</v>
      </c>
    </row>
    <row r="1330" spans="1:29" ht="16.5" x14ac:dyDescent="0.45">
      <c r="A1330" s="9">
        <v>1522</v>
      </c>
      <c r="B1330" s="5" t="s">
        <v>4810</v>
      </c>
      <c r="C1330" s="5" t="s">
        <v>4811</v>
      </c>
      <c r="D1330" s="5" t="s">
        <v>4812</v>
      </c>
      <c r="E1330" s="5" t="s">
        <v>259</v>
      </c>
      <c r="F1330" s="5" t="s">
        <v>11753</v>
      </c>
      <c r="G1330" s="5">
        <v>3</v>
      </c>
      <c r="H1330" s="5">
        <v>3</v>
      </c>
      <c r="I1330" s="5">
        <f t="shared" si="120"/>
        <v>4</v>
      </c>
      <c r="J1330" s="5">
        <f t="shared" si="121"/>
        <v>7</v>
      </c>
      <c r="K1330" s="5"/>
      <c r="L1330" s="5"/>
      <c r="M1330" s="5"/>
      <c r="N1330" s="5"/>
      <c r="O1330" s="5" t="s">
        <v>4755</v>
      </c>
      <c r="P1330" s="6">
        <f>[1]!EM_S_INFO_EMPLOYEE(B1330,"2019")</f>
        <v>725</v>
      </c>
      <c r="Q1330" s="6">
        <f>[1]!EM_S_STM07_IS(B1330,"83","2019-12-31","1",1000000000)</f>
        <v>2.07950443471</v>
      </c>
      <c r="R1330" s="6">
        <f>[1]!EM_S_FA_YOY_OR(B1330,"2019-12-31")</f>
        <v>-13.8307065646</v>
      </c>
      <c r="S1330" s="6">
        <f>[1]!EM_S_FA_YOY_OR(B1330,"2020-12-31")</f>
        <v>2.8217057189000001</v>
      </c>
      <c r="T1330" s="6">
        <f>[1]!EM_S_FA_YOY_OR(B1330,"2021-12-31")</f>
        <v>-6.4772657606999999</v>
      </c>
      <c r="U1330" s="6">
        <f>[1]!EM_S_FA_YOY_OR(B1330,"2022-12-31")</f>
        <v>-19.392984891099999</v>
      </c>
      <c r="V1330" s="7">
        <f t="shared" si="122"/>
        <v>-7.6828483109666665</v>
      </c>
      <c r="W1330" s="8">
        <f t="shared" si="123"/>
        <v>11.156307260408173</v>
      </c>
      <c r="X1330" s="6">
        <f>[1]!EM_S_FA_YOY_NETPROFIT(B1330,"2019-12-31")</f>
        <v>559.59722844750002</v>
      </c>
      <c r="Y1330" s="6">
        <f>[1]!EM_S_FA_YOY_NETPROFIT(B1330,"2020-12-31")</f>
        <v>3.5845163034</v>
      </c>
      <c r="Z1330" s="6">
        <f>[1]!EM_S_FA_YOY_NETPROFIT(B1330,"2021-12-31")</f>
        <v>-36.812517875799998</v>
      </c>
      <c r="AA1330" s="6">
        <f>[1]!EM_S_FA_YOY_NETPROFIT(B1330,"2022-12-31")</f>
        <v>-29.234639894299999</v>
      </c>
      <c r="AB1330" s="7">
        <f t="shared" si="124"/>
        <v>-20.820880488899999</v>
      </c>
      <c r="AC1330" s="8">
        <f t="shared" si="125"/>
        <v>21.472624504653155</v>
      </c>
    </row>
    <row r="1331" spans="1:29" ht="16.5" x14ac:dyDescent="0.45">
      <c r="A1331" s="9">
        <v>1523</v>
      </c>
      <c r="B1331" s="5" t="s">
        <v>4813</v>
      </c>
      <c r="C1331" s="5" t="s">
        <v>4814</v>
      </c>
      <c r="D1331" s="5" t="s">
        <v>4815</v>
      </c>
      <c r="E1331" s="5" t="s">
        <v>553</v>
      </c>
      <c r="F1331" s="5" t="s">
        <v>11761</v>
      </c>
      <c r="G1331" s="5">
        <v>12</v>
      </c>
      <c r="H1331" s="5">
        <v>1</v>
      </c>
      <c r="I1331" s="5">
        <f t="shared" si="120"/>
        <v>2</v>
      </c>
      <c r="J1331" s="5">
        <f t="shared" si="121"/>
        <v>6</v>
      </c>
      <c r="K1331" s="5"/>
      <c r="L1331" s="5"/>
      <c r="M1331" s="5"/>
      <c r="N1331" s="5"/>
      <c r="O1331" s="5" t="s">
        <v>4755</v>
      </c>
      <c r="P1331" s="6">
        <f>[1]!EM_S_INFO_EMPLOYEE(B1331,"2019")</f>
        <v>1655</v>
      </c>
      <c r="Q1331" s="6">
        <f>[1]!EM_S_STM07_IS(B1331,"83","2019-12-31","1",1000000000)</f>
        <v>2.16585314143</v>
      </c>
      <c r="R1331" s="6">
        <f>[1]!EM_S_FA_YOY_OR(B1331,"2019-12-31")</f>
        <v>21.7052385906</v>
      </c>
      <c r="S1331" s="6">
        <f>[1]!EM_S_FA_YOY_OR(B1331,"2020-12-31")</f>
        <v>-6.8401984740000001</v>
      </c>
      <c r="T1331" s="6">
        <f>[1]!EM_S_FA_YOY_OR(B1331,"2021-12-31")</f>
        <v>74.212259463600006</v>
      </c>
      <c r="U1331" s="6">
        <f>[1]!EM_S_FA_YOY_OR(B1331,"2022-12-31")</f>
        <v>-3.2445754913</v>
      </c>
      <c r="V1331" s="7">
        <f t="shared" si="122"/>
        <v>21.375828499433336</v>
      </c>
      <c r="W1331" s="8">
        <f t="shared" si="123"/>
        <v>45.792995686368812</v>
      </c>
      <c r="X1331" s="6">
        <f>[1]!EM_S_FA_YOY_NETPROFIT(B1331,"2019-12-31")</f>
        <v>21.947154467499999</v>
      </c>
      <c r="Y1331" s="6">
        <f>[1]!EM_S_FA_YOY_NETPROFIT(B1331,"2020-12-31")</f>
        <v>-10.8083838705</v>
      </c>
      <c r="Z1331" s="6">
        <f>[1]!EM_S_FA_YOY_NETPROFIT(B1331,"2021-12-31")</f>
        <v>23.099499122899999</v>
      </c>
      <c r="AA1331" s="6">
        <f>[1]!EM_S_FA_YOY_NETPROFIT(B1331,"2022-12-31")</f>
        <v>-26.025464248900001</v>
      </c>
      <c r="AB1331" s="7">
        <f t="shared" si="124"/>
        <v>-4.5781163321666671</v>
      </c>
      <c r="AC1331" s="8">
        <f t="shared" si="125"/>
        <v>25.148114875067286</v>
      </c>
    </row>
    <row r="1332" spans="1:29" ht="16.5" x14ac:dyDescent="0.45">
      <c r="A1332" s="9">
        <v>1524</v>
      </c>
      <c r="B1332" s="5" t="s">
        <v>4816</v>
      </c>
      <c r="C1332" s="5" t="s">
        <v>4817</v>
      </c>
      <c r="D1332" s="5" t="s">
        <v>4818</v>
      </c>
      <c r="E1332" s="5" t="s">
        <v>254</v>
      </c>
      <c r="F1332" s="5" t="s">
        <v>11755</v>
      </c>
      <c r="G1332" s="5">
        <v>5</v>
      </c>
      <c r="H1332" s="5">
        <v>3</v>
      </c>
      <c r="I1332" s="5">
        <f t="shared" si="120"/>
        <v>3</v>
      </c>
      <c r="J1332" s="5">
        <f t="shared" si="121"/>
        <v>5</v>
      </c>
      <c r="K1332" s="5"/>
      <c r="L1332" s="5"/>
      <c r="M1332" s="5"/>
      <c r="N1332" s="5"/>
      <c r="O1332" s="5" t="s">
        <v>4755</v>
      </c>
      <c r="P1332" s="6">
        <f>[1]!EM_S_INFO_EMPLOYEE(B1332,"2019")</f>
        <v>1153</v>
      </c>
      <c r="Q1332" s="6">
        <f>[1]!EM_S_STM07_IS(B1332,"83","2019-12-31","1",1000000000)</f>
        <v>2.2952292589000001</v>
      </c>
      <c r="R1332" s="6">
        <f>[1]!EM_S_FA_YOY_OR(B1332,"2019-12-31")</f>
        <v>-22.795858381199999</v>
      </c>
      <c r="S1332" s="6">
        <f>[1]!EM_S_FA_YOY_OR(B1332,"2020-12-31")</f>
        <v>8.7901798043999992</v>
      </c>
      <c r="T1332" s="6">
        <f>[1]!EM_S_FA_YOY_OR(B1332,"2021-12-31")</f>
        <v>-4.4421711250999998</v>
      </c>
      <c r="U1332" s="6">
        <f>[1]!EM_S_FA_YOY_OR(B1332,"2022-12-31")</f>
        <v>13.4804744881</v>
      </c>
      <c r="V1332" s="7">
        <f t="shared" si="122"/>
        <v>5.9428277224666672</v>
      </c>
      <c r="W1332" s="8">
        <f t="shared" si="123"/>
        <v>9.2943997575398516</v>
      </c>
      <c r="X1332" s="6">
        <f>[1]!EM_S_FA_YOY_NETPROFIT(B1332,"2019-12-31")</f>
        <v>-524.82091752730003</v>
      </c>
      <c r="Y1332" s="6">
        <f>[1]!EM_S_FA_YOY_NETPROFIT(B1332,"2020-12-31")</f>
        <v>115.0276146345</v>
      </c>
      <c r="Z1332" s="6">
        <f>[1]!EM_S_FA_YOY_NETPROFIT(B1332,"2021-12-31")</f>
        <v>176.61837869350001</v>
      </c>
      <c r="AA1332" s="6">
        <f>[1]!EM_S_FA_YOY_NETPROFIT(B1332,"2022-12-31")</f>
        <v>5.0049056359000001</v>
      </c>
      <c r="AB1332" s="7">
        <f t="shared" si="124"/>
        <v>98.883632987966678</v>
      </c>
      <c r="AC1332" s="8">
        <f t="shared" si="125"/>
        <v>86.938295021673881</v>
      </c>
    </row>
    <row r="1333" spans="1:29" ht="16.5" x14ac:dyDescent="0.45">
      <c r="A1333" s="9">
        <v>1525</v>
      </c>
      <c r="B1333" s="5" t="s">
        <v>4819</v>
      </c>
      <c r="C1333" s="5" t="s">
        <v>4820</v>
      </c>
      <c r="D1333" s="5" t="s">
        <v>4821</v>
      </c>
      <c r="E1333" s="5" t="s">
        <v>176</v>
      </c>
      <c r="F1333" s="5" t="s">
        <v>11756</v>
      </c>
      <c r="G1333" s="5">
        <v>6</v>
      </c>
      <c r="H1333" s="5">
        <v>2</v>
      </c>
      <c r="I1333" s="5">
        <f t="shared" si="120"/>
        <v>2</v>
      </c>
      <c r="J1333" s="5">
        <f t="shared" si="121"/>
        <v>11</v>
      </c>
      <c r="K1333" s="5"/>
      <c r="L1333" s="5"/>
      <c r="M1333" s="5"/>
      <c r="N1333" s="5"/>
      <c r="O1333" s="5" t="s">
        <v>4755</v>
      </c>
      <c r="P1333" s="6">
        <f>[1]!EM_S_INFO_EMPLOYEE(B1333,"2019")</f>
        <v>4559</v>
      </c>
      <c r="Q1333" s="6">
        <f>[1]!EM_S_STM07_IS(B1333,"83","2019-12-31","1",1000000000)</f>
        <v>2.7454851203500001</v>
      </c>
      <c r="R1333" s="6">
        <f>[1]!EM_S_FA_YOY_OR(B1333,"2019-12-31")</f>
        <v>-11.285061042300001</v>
      </c>
      <c r="S1333" s="6">
        <f>[1]!EM_S_FA_YOY_OR(B1333,"2020-12-31")</f>
        <v>-3.1269169603</v>
      </c>
      <c r="T1333" s="6">
        <f>[1]!EM_S_FA_YOY_OR(B1333,"2021-12-31")</f>
        <v>24.009119651599999</v>
      </c>
      <c r="U1333" s="6">
        <f>[1]!EM_S_FA_YOY_OR(B1333,"2022-12-31")</f>
        <v>8.4153484055999996</v>
      </c>
      <c r="V1333" s="7">
        <f t="shared" si="122"/>
        <v>9.765850365633332</v>
      </c>
      <c r="W1333" s="8">
        <f t="shared" si="123"/>
        <v>13.618333686932285</v>
      </c>
      <c r="X1333" s="6">
        <f>[1]!EM_S_FA_YOY_NETPROFIT(B1333,"2019-12-31")</f>
        <v>-36.257996540199997</v>
      </c>
      <c r="Y1333" s="6">
        <f>[1]!EM_S_FA_YOY_NETPROFIT(B1333,"2020-12-31")</f>
        <v>-234.3986374392</v>
      </c>
      <c r="Z1333" s="6">
        <f>[1]!EM_S_FA_YOY_NETPROFIT(B1333,"2021-12-31")</f>
        <v>-42.611937556400001</v>
      </c>
      <c r="AA1333" s="6">
        <f>[1]!EM_S_FA_YOY_NETPROFIT(B1333,"2022-12-31")</f>
        <v>105.2011631372</v>
      </c>
      <c r="AB1333" s="7">
        <f t="shared" si="124"/>
        <v>-57.269803952799997</v>
      </c>
      <c r="AC1333" s="8">
        <f t="shared" si="125"/>
        <v>170.27373820807983</v>
      </c>
    </row>
    <row r="1334" spans="1:29" ht="16.5" x14ac:dyDescent="0.45">
      <c r="A1334" s="9">
        <v>1526</v>
      </c>
      <c r="B1334" s="5" t="s">
        <v>4822</v>
      </c>
      <c r="C1334" s="5" t="s">
        <v>4823</v>
      </c>
      <c r="D1334" s="5" t="s">
        <v>4824</v>
      </c>
      <c r="E1334" s="5" t="s">
        <v>259</v>
      </c>
      <c r="F1334" s="5" t="s">
        <v>11769</v>
      </c>
      <c r="G1334" s="5">
        <v>20</v>
      </c>
      <c r="H1334" s="5">
        <v>3</v>
      </c>
      <c r="I1334" s="5">
        <f t="shared" si="120"/>
        <v>4</v>
      </c>
      <c r="J1334" s="5">
        <f t="shared" si="121"/>
        <v>7</v>
      </c>
      <c r="K1334" s="5"/>
      <c r="L1334" s="5"/>
      <c r="M1334" s="5"/>
      <c r="N1334" s="5"/>
      <c r="O1334" s="5" t="s">
        <v>4755</v>
      </c>
      <c r="P1334" s="6">
        <f>[1]!EM_S_INFO_EMPLOYEE(B1334,"2019")</f>
        <v>1984</v>
      </c>
      <c r="Q1334" s="6">
        <f>[1]!EM_S_STM07_IS(B1334,"83","2019-12-31","1",1000000000)</f>
        <v>1.0469483020100001</v>
      </c>
      <c r="R1334" s="6">
        <f>[1]!EM_S_FA_YOY_OR(B1334,"2019-12-31")</f>
        <v>-23.240183866599999</v>
      </c>
      <c r="S1334" s="6">
        <f>[1]!EM_S_FA_YOY_OR(B1334,"2020-12-31")</f>
        <v>-24.1355084301</v>
      </c>
      <c r="T1334" s="6">
        <f>[1]!EM_S_FA_YOY_OR(B1334,"2021-12-31")</f>
        <v>-9.7871306082</v>
      </c>
      <c r="U1334" s="6">
        <f>[1]!EM_S_FA_YOY_OR(B1334,"2022-12-31")</f>
        <v>-5.6009621126000004</v>
      </c>
      <c r="V1334" s="7">
        <f t="shared" si="122"/>
        <v>-13.174533716966666</v>
      </c>
      <c r="W1334" s="8">
        <f t="shared" si="123"/>
        <v>9.7205054737317944</v>
      </c>
      <c r="X1334" s="6">
        <f>[1]!EM_S_FA_YOY_NETPROFIT(B1334,"2019-12-31")</f>
        <v>-1288.9604808914</v>
      </c>
      <c r="Y1334" s="6">
        <f>[1]!EM_S_FA_YOY_NETPROFIT(B1334,"2020-12-31")</f>
        <v>29.2082744159</v>
      </c>
      <c r="Z1334" s="6">
        <f>[1]!EM_S_FA_YOY_NETPROFIT(B1334,"2021-12-31")</f>
        <v>83.882223694199993</v>
      </c>
      <c r="AA1334" s="6">
        <f>[1]!EM_S_FA_YOY_NETPROFIT(B1334,"2022-12-31")</f>
        <v>153.34168332499999</v>
      </c>
      <c r="AB1334" s="7">
        <f t="shared" si="124"/>
        <v>88.81072714503334</v>
      </c>
      <c r="AC1334" s="8">
        <f t="shared" si="125"/>
        <v>62.213289669869667</v>
      </c>
    </row>
    <row r="1335" spans="1:29" ht="16.5" x14ac:dyDescent="0.45">
      <c r="A1335" s="9">
        <v>1527</v>
      </c>
      <c r="B1335" s="5" t="s">
        <v>4825</v>
      </c>
      <c r="C1335" s="5" t="s">
        <v>4826</v>
      </c>
      <c r="D1335" s="5" t="s">
        <v>4827</v>
      </c>
      <c r="E1335" s="5" t="s">
        <v>509</v>
      </c>
      <c r="F1335" s="5" t="s">
        <v>11765</v>
      </c>
      <c r="G1335" s="5">
        <v>16</v>
      </c>
      <c r="H1335" s="5">
        <v>3</v>
      </c>
      <c r="I1335" s="5">
        <f t="shared" si="120"/>
        <v>1</v>
      </c>
      <c r="J1335" s="5">
        <f t="shared" si="121"/>
        <v>9</v>
      </c>
      <c r="K1335" s="5"/>
      <c r="L1335" s="5"/>
      <c r="M1335" s="5"/>
      <c r="N1335" s="5"/>
      <c r="O1335" s="5" t="s">
        <v>4755</v>
      </c>
      <c r="P1335" s="6">
        <f>[1]!EM_S_INFO_EMPLOYEE(B1335,"2019")</f>
        <v>5493</v>
      </c>
      <c r="Q1335" s="6">
        <f>[1]!EM_S_STM07_IS(B1335,"83","2019-12-31","1",1000000000)</f>
        <v>5.0029385382599996</v>
      </c>
      <c r="R1335" s="6">
        <f>[1]!EM_S_FA_YOY_OR(B1335,"2019-12-31")</f>
        <v>18.441768645900002</v>
      </c>
      <c r="S1335" s="6">
        <f>[1]!EM_S_FA_YOY_OR(B1335,"2020-12-31")</f>
        <v>29.686101152799999</v>
      </c>
      <c r="T1335" s="6">
        <f>[1]!EM_S_FA_YOY_OR(B1335,"2021-12-31")</f>
        <v>18.224228854100001</v>
      </c>
      <c r="U1335" s="6">
        <f>[1]!EM_S_FA_YOY_OR(B1335,"2022-12-31")</f>
        <v>-13.3041759608</v>
      </c>
      <c r="V1335" s="7">
        <f t="shared" si="122"/>
        <v>11.535384682033332</v>
      </c>
      <c r="W1335" s="8">
        <f t="shared" si="123"/>
        <v>22.261995841448556</v>
      </c>
      <c r="X1335" s="6">
        <f>[1]!EM_S_FA_YOY_NETPROFIT(B1335,"2019-12-31")</f>
        <v>89.166837356299993</v>
      </c>
      <c r="Y1335" s="6">
        <f>[1]!EM_S_FA_YOY_NETPROFIT(B1335,"2020-12-31")</f>
        <v>37.030647006599999</v>
      </c>
      <c r="Z1335" s="6">
        <f>[1]!EM_S_FA_YOY_NETPROFIT(B1335,"2021-12-31")</f>
        <v>19.863468794700001</v>
      </c>
      <c r="AA1335" s="6">
        <f>[1]!EM_S_FA_YOY_NETPROFIT(B1335,"2022-12-31")</f>
        <v>-7.4351861422000001</v>
      </c>
      <c r="AB1335" s="7">
        <f t="shared" si="124"/>
        <v>16.486309886366666</v>
      </c>
      <c r="AC1335" s="8">
        <f t="shared" si="125"/>
        <v>22.424461668529116</v>
      </c>
    </row>
    <row r="1336" spans="1:29" ht="16.5" x14ac:dyDescent="0.45">
      <c r="A1336" s="9">
        <v>1528</v>
      </c>
      <c r="B1336" s="5" t="s">
        <v>4828</v>
      </c>
      <c r="C1336" s="5" t="s">
        <v>4829</v>
      </c>
      <c r="D1336" s="5" t="s">
        <v>4830</v>
      </c>
      <c r="E1336" s="5" t="s">
        <v>259</v>
      </c>
      <c r="F1336" s="5" t="s">
        <v>11771</v>
      </c>
      <c r="G1336" s="5">
        <v>22</v>
      </c>
      <c r="H1336" s="5">
        <v>3</v>
      </c>
      <c r="I1336" s="5">
        <f t="shared" si="120"/>
        <v>4</v>
      </c>
      <c r="J1336" s="5">
        <f t="shared" si="121"/>
        <v>7</v>
      </c>
      <c r="K1336" s="5"/>
      <c r="L1336" s="5"/>
      <c r="M1336" s="5"/>
      <c r="N1336" s="5"/>
      <c r="O1336" s="5" t="s">
        <v>4755</v>
      </c>
      <c r="P1336" s="6">
        <f>[1]!EM_S_INFO_EMPLOYEE(B1336,"2019")</f>
        <v>959</v>
      </c>
      <c r="Q1336" s="6">
        <f>[1]!EM_S_STM07_IS(B1336,"83","2019-12-31","1",1000000000)</f>
        <v>2.2435456418799999</v>
      </c>
      <c r="R1336" s="6">
        <f>[1]!EM_S_FA_YOY_OR(B1336,"2019-12-31")</f>
        <v>-41.183271054999999</v>
      </c>
      <c r="S1336" s="6">
        <f>[1]!EM_S_FA_YOY_OR(B1336,"2020-12-31")</f>
        <v>-33.141596325899997</v>
      </c>
      <c r="T1336" s="6">
        <f>[1]!EM_S_FA_YOY_OR(B1336,"2021-12-31")</f>
        <v>-6.7290042588999999</v>
      </c>
      <c r="U1336" s="6">
        <f>[1]!EM_S_FA_YOY_OR(B1336,"2022-12-31")</f>
        <v>-71.242669129800007</v>
      </c>
      <c r="V1336" s="7">
        <f t="shared" si="122"/>
        <v>-37.037756571533329</v>
      </c>
      <c r="W1336" s="8">
        <f t="shared" si="123"/>
        <v>32.432827309123695</v>
      </c>
      <c r="X1336" s="6">
        <f>[1]!EM_S_FA_YOY_NETPROFIT(B1336,"2019-12-31")</f>
        <v>-310.39646158869999</v>
      </c>
      <c r="Y1336" s="6">
        <f>[1]!EM_S_FA_YOY_NETPROFIT(B1336,"2020-12-31")</f>
        <v>73.381679720600005</v>
      </c>
      <c r="Z1336" s="6">
        <f>[1]!EM_S_FA_YOY_NETPROFIT(B1336,"2021-12-31")</f>
        <v>78.986168102199997</v>
      </c>
      <c r="AA1336" s="6">
        <f>[1]!EM_S_FA_YOY_NETPROFIT(B1336,"2022-12-31")</f>
        <v>-339.15914631179999</v>
      </c>
      <c r="AB1336" s="7">
        <f t="shared" si="124"/>
        <v>-62.263766162999993</v>
      </c>
      <c r="AC1336" s="8">
        <f t="shared" si="125"/>
        <v>239.81480611779628</v>
      </c>
    </row>
    <row r="1337" spans="1:29" ht="16.5" x14ac:dyDescent="0.45">
      <c r="A1337" s="9">
        <v>1529</v>
      </c>
      <c r="B1337" s="5" t="s">
        <v>4831</v>
      </c>
      <c r="C1337" s="5" t="s">
        <v>4832</v>
      </c>
      <c r="D1337" s="5" t="s">
        <v>4833</v>
      </c>
      <c r="E1337" s="5" t="s">
        <v>120</v>
      </c>
      <c r="F1337" s="5" t="s">
        <v>11758</v>
      </c>
      <c r="G1337" s="5">
        <v>8</v>
      </c>
      <c r="H1337" s="5">
        <v>2</v>
      </c>
      <c r="I1337" s="5">
        <f t="shared" si="120"/>
        <v>3</v>
      </c>
      <c r="J1337" s="5">
        <f t="shared" si="121"/>
        <v>2</v>
      </c>
      <c r="K1337" s="5"/>
      <c r="L1337" s="5"/>
      <c r="M1337" s="5"/>
      <c r="N1337" s="5"/>
      <c r="O1337" s="5" t="s">
        <v>4834</v>
      </c>
      <c r="P1337" s="6">
        <f>[1]!EM_S_INFO_EMPLOYEE(B1337,"2019")</f>
        <v>53</v>
      </c>
      <c r="Q1337" s="6">
        <f>[1]!EM_S_STM07_IS(B1337,"83","2019-12-31","1",1000000000)</f>
        <v>1.718679343E-2</v>
      </c>
      <c r="R1337" s="6">
        <f>[1]!EM_S_FA_YOY_OR(B1337,"2019-12-31")</f>
        <v>79.466374219100004</v>
      </c>
      <c r="S1337" s="6">
        <f>[1]!EM_S_FA_YOY_OR(B1337,"2020-12-31")</f>
        <v>554.72162656930004</v>
      </c>
      <c r="T1337" s="6">
        <f>[1]!EM_S_FA_YOY_OR(B1337,"2021-12-31")</f>
        <v>161.1301542402</v>
      </c>
      <c r="U1337" s="6">
        <f>[1]!EM_S_FA_YOY_OR(B1337,"2022-12-31")</f>
        <v>-21.292039560100001</v>
      </c>
      <c r="V1337" s="7">
        <f t="shared" si="122"/>
        <v>231.51991374980003</v>
      </c>
      <c r="W1337" s="8">
        <f t="shared" si="123"/>
        <v>294.38745655143407</v>
      </c>
      <c r="X1337" s="6">
        <f>[1]!EM_S_FA_YOY_NETPROFIT(B1337,"2019-12-31")</f>
        <v>47.553502072999997</v>
      </c>
      <c r="Y1337" s="6">
        <f>[1]!EM_S_FA_YOY_NETPROFIT(B1337,"2020-12-31")</f>
        <v>58.194894355800002</v>
      </c>
      <c r="Z1337" s="6">
        <f>[1]!EM_S_FA_YOY_NETPROFIT(B1337,"2021-12-31")</f>
        <v>85.684446827000002</v>
      </c>
      <c r="AA1337" s="6">
        <f>[1]!EM_S_FA_YOY_NETPROFIT(B1337,"2022-12-31")</f>
        <v>362.94281188270003</v>
      </c>
      <c r="AB1337" s="7">
        <f t="shared" si="124"/>
        <v>168.94071768850003</v>
      </c>
      <c r="AC1337" s="8">
        <f t="shared" si="125"/>
        <v>168.57202700201523</v>
      </c>
    </row>
    <row r="1338" spans="1:29" ht="16.5" x14ac:dyDescent="0.45">
      <c r="A1338" s="9">
        <v>1530</v>
      </c>
      <c r="B1338" s="5" t="s">
        <v>4835</v>
      </c>
      <c r="C1338" s="5" t="s">
        <v>4836</v>
      </c>
      <c r="D1338" s="5" t="s">
        <v>4837</v>
      </c>
      <c r="E1338" s="5" t="s">
        <v>240</v>
      </c>
      <c r="F1338" s="5" t="s">
        <v>11765</v>
      </c>
      <c r="G1338" s="5">
        <v>16</v>
      </c>
      <c r="H1338" s="5">
        <v>3</v>
      </c>
      <c r="I1338" s="5">
        <f t="shared" si="120"/>
        <v>1</v>
      </c>
      <c r="J1338" s="5">
        <f t="shared" si="121"/>
        <v>9</v>
      </c>
      <c r="K1338" s="5"/>
      <c r="L1338" s="5"/>
      <c r="M1338" s="5"/>
      <c r="N1338" s="5"/>
      <c r="O1338" s="5" t="s">
        <v>4834</v>
      </c>
      <c r="P1338" s="6">
        <f>[1]!EM_S_INFO_EMPLOYEE(B1338,"2019")</f>
        <v>798</v>
      </c>
      <c r="Q1338" s="6">
        <f>[1]!EM_S_STM07_IS(B1338,"83","2019-12-31","1",1000000000)</f>
        <v>0.57506134297</v>
      </c>
      <c r="R1338" s="6">
        <f>[1]!EM_S_FA_YOY_OR(B1338,"2019-12-31")</f>
        <v>4.5635922824000001</v>
      </c>
      <c r="S1338" s="6">
        <f>[1]!EM_S_FA_YOY_OR(B1338,"2020-12-31")</f>
        <v>59.848251830400002</v>
      </c>
      <c r="T1338" s="6">
        <f>[1]!EM_S_FA_YOY_OR(B1338,"2021-12-31")</f>
        <v>-12.9882728776</v>
      </c>
      <c r="U1338" s="6">
        <f>[1]!EM_S_FA_YOY_OR(B1338,"2022-12-31")</f>
        <v>-11.135500242299999</v>
      </c>
      <c r="V1338" s="7">
        <f t="shared" si="122"/>
        <v>11.908159570166669</v>
      </c>
      <c r="W1338" s="8">
        <f t="shared" si="123"/>
        <v>41.5276718110863</v>
      </c>
      <c r="X1338" s="6">
        <f>[1]!EM_S_FA_YOY_NETPROFIT(B1338,"2019-12-31")</f>
        <v>118.5386828346</v>
      </c>
      <c r="Y1338" s="6">
        <f>[1]!EM_S_FA_YOY_NETPROFIT(B1338,"2020-12-31")</f>
        <v>524.84092737369997</v>
      </c>
      <c r="Z1338" s="6">
        <f>[1]!EM_S_FA_YOY_NETPROFIT(B1338,"2021-12-31")</f>
        <v>-87.895830153000006</v>
      </c>
      <c r="AA1338" s="6">
        <f>[1]!EM_S_FA_YOY_NETPROFIT(B1338,"2022-12-31")</f>
        <v>-1077.7633697561</v>
      </c>
      <c r="AB1338" s="7">
        <f t="shared" si="124"/>
        <v>-213.60609084513337</v>
      </c>
      <c r="AC1338" s="8">
        <f t="shared" si="125"/>
        <v>808.6639818411528</v>
      </c>
    </row>
    <row r="1339" spans="1:29" ht="16.5" x14ac:dyDescent="0.45">
      <c r="A1339" s="9">
        <v>1531</v>
      </c>
      <c r="B1339" s="5" t="s">
        <v>4838</v>
      </c>
      <c r="C1339" s="5" t="s">
        <v>4839</v>
      </c>
      <c r="D1339" s="5" t="s">
        <v>4840</v>
      </c>
      <c r="E1339" s="5" t="s">
        <v>120</v>
      </c>
      <c r="F1339" s="5" t="s">
        <v>11771</v>
      </c>
      <c r="G1339" s="5">
        <v>22</v>
      </c>
      <c r="H1339" s="5">
        <v>3</v>
      </c>
      <c r="I1339" s="5">
        <f t="shared" si="120"/>
        <v>4</v>
      </c>
      <c r="J1339" s="5">
        <f t="shared" si="121"/>
        <v>7</v>
      </c>
      <c r="K1339" s="5"/>
      <c r="L1339" s="5"/>
      <c r="M1339" s="5"/>
      <c r="N1339" s="5"/>
      <c r="O1339" s="5" t="s">
        <v>4834</v>
      </c>
      <c r="P1339" s="6">
        <f>[1]!EM_S_INFO_EMPLOYEE(B1339,"2019")</f>
        <v>1048</v>
      </c>
      <c r="Q1339" s="6">
        <f>[1]!EM_S_STM07_IS(B1339,"83","2019-12-31","1",1000000000)</f>
        <v>2.4756160712100002</v>
      </c>
      <c r="R1339" s="6">
        <f>[1]!EM_S_FA_YOY_OR(B1339,"2019-12-31")</f>
        <v>14.282280525699999</v>
      </c>
      <c r="S1339" s="6">
        <f>[1]!EM_S_FA_YOY_OR(B1339,"2020-12-31")</f>
        <v>6.5562006067</v>
      </c>
      <c r="T1339" s="6">
        <f>[1]!EM_S_FA_YOY_OR(B1339,"2021-12-31")</f>
        <v>4.6194243119999996</v>
      </c>
      <c r="U1339" s="6">
        <f>[1]!EM_S_FA_YOY_OR(B1339,"2022-12-31")</f>
        <v>18.097243782100001</v>
      </c>
      <c r="V1339" s="7">
        <f t="shared" si="122"/>
        <v>9.7576229002666661</v>
      </c>
      <c r="W1339" s="8">
        <f t="shared" si="123"/>
        <v>7.2869563566320981</v>
      </c>
      <c r="X1339" s="6">
        <f>[1]!EM_S_FA_YOY_NETPROFIT(B1339,"2019-12-31")</f>
        <v>-0.89117618080000005</v>
      </c>
      <c r="Y1339" s="6">
        <f>[1]!EM_S_FA_YOY_NETPROFIT(B1339,"2020-12-31")</f>
        <v>53.969769642199999</v>
      </c>
      <c r="Z1339" s="6">
        <f>[1]!EM_S_FA_YOY_NETPROFIT(B1339,"2021-12-31")</f>
        <v>-13.066749228999999</v>
      </c>
      <c r="AA1339" s="6">
        <f>[1]!EM_S_FA_YOY_NETPROFIT(B1339,"2022-12-31")</f>
        <v>-222.23512153990001</v>
      </c>
      <c r="AB1339" s="7">
        <f t="shared" si="124"/>
        <v>-60.444033708900008</v>
      </c>
      <c r="AC1339" s="8">
        <f t="shared" si="125"/>
        <v>144.06852810987539</v>
      </c>
    </row>
    <row r="1340" spans="1:29" ht="16.5" x14ac:dyDescent="0.45">
      <c r="A1340" s="9">
        <v>1532</v>
      </c>
      <c r="B1340" s="5" t="s">
        <v>4841</v>
      </c>
      <c r="C1340" s="5" t="s">
        <v>4842</v>
      </c>
      <c r="D1340" s="5" t="s">
        <v>4843</v>
      </c>
      <c r="E1340" s="5" t="s">
        <v>259</v>
      </c>
      <c r="F1340" s="5" t="s">
        <v>11762</v>
      </c>
      <c r="G1340" s="5">
        <v>13</v>
      </c>
      <c r="H1340" s="5">
        <v>2</v>
      </c>
      <c r="I1340" s="5">
        <f t="shared" si="120"/>
        <v>4</v>
      </c>
      <c r="J1340" s="5">
        <f t="shared" si="121"/>
        <v>7</v>
      </c>
      <c r="K1340" s="5"/>
      <c r="L1340" s="5"/>
      <c r="M1340" s="5"/>
      <c r="N1340" s="5"/>
      <c r="O1340" s="5" t="s">
        <v>4834</v>
      </c>
      <c r="P1340" s="6">
        <f>[1]!EM_S_INFO_EMPLOYEE(B1340,"2019")</f>
        <v>7445</v>
      </c>
      <c r="Q1340" s="6">
        <f>[1]!EM_S_STM07_IS(B1340,"83","2019-12-31","1",1000000000)</f>
        <v>1.7317842395700001</v>
      </c>
      <c r="R1340" s="6">
        <f>[1]!EM_S_FA_YOY_OR(B1340,"2019-12-31")</f>
        <v>-48.601214800999998</v>
      </c>
      <c r="S1340" s="6">
        <f>[1]!EM_S_FA_YOY_OR(B1340,"2020-12-31")</f>
        <v>0.60183208229999996</v>
      </c>
      <c r="T1340" s="6">
        <f>[1]!EM_S_FA_YOY_OR(B1340,"2021-12-31")</f>
        <v>8.3928081632999998</v>
      </c>
      <c r="U1340" s="6">
        <f>[1]!EM_S_FA_YOY_OR(B1340,"2022-12-31")</f>
        <v>104.30134696179999</v>
      </c>
      <c r="V1340" s="7">
        <f t="shared" si="122"/>
        <v>37.76532906913333</v>
      </c>
      <c r="W1340" s="8">
        <f t="shared" si="123"/>
        <v>57.753407560364977</v>
      </c>
      <c r="X1340" s="6">
        <f>[1]!EM_S_FA_YOY_NETPROFIT(B1340,"2019-12-31")</f>
        <v>101.42563640900001</v>
      </c>
      <c r="Y1340" s="6">
        <f>[1]!EM_S_FA_YOY_NETPROFIT(B1340,"2020-12-31")</f>
        <v>-790.40998819499998</v>
      </c>
      <c r="Z1340" s="6">
        <f>[1]!EM_S_FA_YOY_NETPROFIT(B1340,"2021-12-31")</f>
        <v>56.761966254199997</v>
      </c>
      <c r="AA1340" s="6">
        <f>[1]!EM_S_FA_YOY_NETPROFIT(B1340,"2022-12-31")</f>
        <v>148.04257635720001</v>
      </c>
      <c r="AB1340" s="7">
        <f t="shared" si="124"/>
        <v>-195.20181519453331</v>
      </c>
      <c r="AC1340" s="8">
        <f t="shared" si="125"/>
        <v>517.48199422792391</v>
      </c>
    </row>
    <row r="1341" spans="1:29" ht="16.5" x14ac:dyDescent="0.45">
      <c r="A1341" s="9">
        <v>1533</v>
      </c>
      <c r="B1341" s="5" t="s">
        <v>4844</v>
      </c>
      <c r="C1341" s="5" t="s">
        <v>4845</v>
      </c>
      <c r="D1341" s="5" t="s">
        <v>4846</v>
      </c>
      <c r="E1341" s="5" t="s">
        <v>259</v>
      </c>
      <c r="F1341" s="5" t="s">
        <v>11753</v>
      </c>
      <c r="G1341" s="5">
        <v>3</v>
      </c>
      <c r="H1341" s="5">
        <v>3</v>
      </c>
      <c r="I1341" s="5">
        <f t="shared" si="120"/>
        <v>4</v>
      </c>
      <c r="J1341" s="5">
        <f t="shared" si="121"/>
        <v>7</v>
      </c>
      <c r="K1341" s="5"/>
      <c r="L1341" s="5"/>
      <c r="M1341" s="5"/>
      <c r="N1341" s="5"/>
      <c r="O1341" s="5" t="s">
        <v>4834</v>
      </c>
      <c r="P1341" s="6">
        <f>[1]!EM_S_INFO_EMPLOYEE(B1341,"2019")</f>
        <v>3372</v>
      </c>
      <c r="Q1341" s="6">
        <f>[1]!EM_S_STM07_IS(B1341,"83","2019-12-31","1",1000000000)</f>
        <v>1.7420938932000001</v>
      </c>
      <c r="R1341" s="6">
        <f>[1]!EM_S_FA_YOY_OR(B1341,"2019-12-31")</f>
        <v>25.611810777100001</v>
      </c>
      <c r="S1341" s="6">
        <f>[1]!EM_S_FA_YOY_OR(B1341,"2020-12-31")</f>
        <v>63.234481712499999</v>
      </c>
      <c r="T1341" s="6">
        <f>[1]!EM_S_FA_YOY_OR(B1341,"2021-12-31")</f>
        <v>23.4260779988</v>
      </c>
      <c r="U1341" s="6">
        <f>[1]!EM_S_FA_YOY_OR(B1341,"2022-12-31")</f>
        <v>1.4038324019999999</v>
      </c>
      <c r="V1341" s="7">
        <f t="shared" si="122"/>
        <v>29.354797371100002</v>
      </c>
      <c r="W1341" s="8">
        <f t="shared" si="123"/>
        <v>31.338787206688814</v>
      </c>
      <c r="X1341" s="6">
        <f>[1]!EM_S_FA_YOY_NETPROFIT(B1341,"2019-12-31")</f>
        <v>41.603873036400003</v>
      </c>
      <c r="Y1341" s="6">
        <f>[1]!EM_S_FA_YOY_NETPROFIT(B1341,"2020-12-31")</f>
        <v>92.048820385200003</v>
      </c>
      <c r="Z1341" s="6">
        <f>[1]!EM_S_FA_YOY_NETPROFIT(B1341,"2021-12-31")</f>
        <v>10.8603436597</v>
      </c>
      <c r="AA1341" s="6">
        <f>[1]!EM_S_FA_YOY_NETPROFIT(B1341,"2022-12-31")</f>
        <v>-11.512147071599999</v>
      </c>
      <c r="AB1341" s="7">
        <f t="shared" si="124"/>
        <v>30.465672324433331</v>
      </c>
      <c r="AC1341" s="8">
        <f t="shared" si="125"/>
        <v>54.49307459839514</v>
      </c>
    </row>
    <row r="1342" spans="1:29" ht="16.5" x14ac:dyDescent="0.45">
      <c r="A1342" s="9">
        <v>1534</v>
      </c>
      <c r="B1342" s="5" t="s">
        <v>4847</v>
      </c>
      <c r="C1342" s="5" t="s">
        <v>4848</v>
      </c>
      <c r="D1342" s="5" t="s">
        <v>4849</v>
      </c>
      <c r="E1342" s="5" t="s">
        <v>33</v>
      </c>
      <c r="F1342" s="5" t="s">
        <v>11776</v>
      </c>
      <c r="G1342" s="5">
        <v>27</v>
      </c>
      <c r="H1342" s="5">
        <v>3</v>
      </c>
      <c r="I1342" s="5">
        <f t="shared" si="120"/>
        <v>2</v>
      </c>
      <c r="J1342" s="5">
        <f t="shared" si="121"/>
        <v>10</v>
      </c>
      <c r="K1342" s="5"/>
      <c r="L1342" s="5"/>
      <c r="M1342" s="5"/>
      <c r="N1342" s="5"/>
      <c r="O1342" s="5" t="s">
        <v>4834</v>
      </c>
      <c r="P1342" s="6">
        <f>[1]!EM_S_INFO_EMPLOYEE(B1342,"2019")</f>
        <v>1127</v>
      </c>
      <c r="Q1342" s="6">
        <f>[1]!EM_S_STM07_IS(B1342,"83","2019-12-31","1",1000000000)</f>
        <v>1.44645860603</v>
      </c>
      <c r="R1342" s="6">
        <f>[1]!EM_S_FA_YOY_OR(B1342,"2019-12-31")</f>
        <v>62.052234297699997</v>
      </c>
      <c r="S1342" s="6">
        <f>[1]!EM_S_FA_YOY_OR(B1342,"2020-12-31")</f>
        <v>9.5746503683000004</v>
      </c>
      <c r="T1342" s="6">
        <f>[1]!EM_S_FA_YOY_OR(B1342,"2021-12-31")</f>
        <v>26.3528692344</v>
      </c>
      <c r="U1342" s="6">
        <f>[1]!EM_S_FA_YOY_OR(B1342,"2022-12-31")</f>
        <v>43.774858898399998</v>
      </c>
      <c r="V1342" s="7">
        <f t="shared" si="122"/>
        <v>26.567459500366667</v>
      </c>
      <c r="W1342" s="8">
        <f t="shared" si="123"/>
        <v>17.101114075178462</v>
      </c>
      <c r="X1342" s="6">
        <f>[1]!EM_S_FA_YOY_NETPROFIT(B1342,"2019-12-31")</f>
        <v>61.719298950700001</v>
      </c>
      <c r="Y1342" s="6">
        <f>[1]!EM_S_FA_YOY_NETPROFIT(B1342,"2020-12-31")</f>
        <v>26.6091061905</v>
      </c>
      <c r="Z1342" s="6">
        <f>[1]!EM_S_FA_YOY_NETPROFIT(B1342,"2021-12-31")</f>
        <v>33.8951425797</v>
      </c>
      <c r="AA1342" s="6">
        <f>[1]!EM_S_FA_YOY_NETPROFIT(B1342,"2022-12-31")</f>
        <v>15.836190505199999</v>
      </c>
      <c r="AB1342" s="7">
        <f t="shared" si="124"/>
        <v>25.446813091799999</v>
      </c>
      <c r="AC1342" s="8">
        <f t="shared" si="125"/>
        <v>9.0854076101590628</v>
      </c>
    </row>
    <row r="1343" spans="1:29" ht="16.5" x14ac:dyDescent="0.45">
      <c r="A1343" s="9">
        <v>1535</v>
      </c>
      <c r="B1343" s="5" t="s">
        <v>4850</v>
      </c>
      <c r="C1343" s="5" t="s">
        <v>4851</v>
      </c>
      <c r="D1343" s="5" t="s">
        <v>4852</v>
      </c>
      <c r="E1343" s="5" t="s">
        <v>263</v>
      </c>
      <c r="F1343" s="5" t="s">
        <v>11757</v>
      </c>
      <c r="G1343" s="5">
        <v>7</v>
      </c>
      <c r="H1343" s="5">
        <v>2</v>
      </c>
      <c r="I1343" s="5">
        <f t="shared" si="120"/>
        <v>4</v>
      </c>
      <c r="J1343" s="5">
        <f t="shared" si="121"/>
        <v>11</v>
      </c>
      <c r="K1343" s="5"/>
      <c r="L1343" s="5"/>
      <c r="M1343" s="5"/>
      <c r="N1343" s="5"/>
      <c r="O1343" s="5" t="s">
        <v>4834</v>
      </c>
      <c r="P1343" s="6">
        <f>[1]!EM_S_INFO_EMPLOYEE(B1343,"2019")</f>
        <v>895</v>
      </c>
      <c r="Q1343" s="6">
        <f>[1]!EM_S_STM07_IS(B1343,"83","2019-12-31","1",1000000000)</f>
        <v>0.92909042148999998</v>
      </c>
      <c r="R1343" s="6">
        <f>[1]!EM_S_FA_YOY_OR(B1343,"2019-12-31")</f>
        <v>50.017814389000002</v>
      </c>
      <c r="S1343" s="6">
        <f>[1]!EM_S_FA_YOY_OR(B1343,"2020-12-31")</f>
        <v>4.7935459477000002</v>
      </c>
      <c r="T1343" s="6">
        <f>[1]!EM_S_FA_YOY_OR(B1343,"2021-12-31")</f>
        <v>125.3298068893</v>
      </c>
      <c r="U1343" s="6">
        <f>[1]!EM_S_FA_YOY_OR(B1343,"2022-12-31")</f>
        <v>139.61069076819999</v>
      </c>
      <c r="V1343" s="7">
        <f t="shared" si="122"/>
        <v>89.9113478684</v>
      </c>
      <c r="W1343" s="8">
        <f t="shared" si="123"/>
        <v>74.059206476637996</v>
      </c>
      <c r="X1343" s="6">
        <f>[1]!EM_S_FA_YOY_NETPROFIT(B1343,"2019-12-31")</f>
        <v>15.9867212436</v>
      </c>
      <c r="Y1343" s="6">
        <f>[1]!EM_S_FA_YOY_NETPROFIT(B1343,"2020-12-31")</f>
        <v>8.3391457748000004</v>
      </c>
      <c r="Z1343" s="6">
        <f>[1]!EM_S_FA_YOY_NETPROFIT(B1343,"2021-12-31")</f>
        <v>123.01070297379999</v>
      </c>
      <c r="AA1343" s="6">
        <f>[1]!EM_S_FA_YOY_NETPROFIT(B1343,"2022-12-31")</f>
        <v>-1.9653707686999999</v>
      </c>
      <c r="AB1343" s="7">
        <f t="shared" si="124"/>
        <v>43.128159326633323</v>
      </c>
      <c r="AC1343" s="8">
        <f t="shared" si="125"/>
        <v>69.371906056810445</v>
      </c>
    </row>
    <row r="1344" spans="1:29" ht="16.5" x14ac:dyDescent="0.45">
      <c r="A1344" s="9">
        <v>1536</v>
      </c>
      <c r="B1344" s="5" t="s">
        <v>4853</v>
      </c>
      <c r="C1344" s="5" t="s">
        <v>4854</v>
      </c>
      <c r="D1344" s="5" t="s">
        <v>4855</v>
      </c>
      <c r="E1344" s="5" t="s">
        <v>33</v>
      </c>
      <c r="F1344" s="5" t="s">
        <v>11753</v>
      </c>
      <c r="G1344" s="5">
        <v>3</v>
      </c>
      <c r="H1344" s="5">
        <v>3</v>
      </c>
      <c r="I1344" s="5">
        <f t="shared" si="120"/>
        <v>4</v>
      </c>
      <c r="J1344" s="5">
        <f t="shared" si="121"/>
        <v>7</v>
      </c>
      <c r="K1344" s="5"/>
      <c r="L1344" s="5"/>
      <c r="M1344" s="5"/>
      <c r="N1344" s="5"/>
      <c r="O1344" s="5" t="s">
        <v>4834</v>
      </c>
      <c r="P1344" s="6">
        <f>[1]!EM_S_INFO_EMPLOYEE(B1344,"2019")</f>
        <v>3497</v>
      </c>
      <c r="Q1344" s="6">
        <f>[1]!EM_S_STM07_IS(B1344,"83","2019-12-31","1",1000000000)</f>
        <v>1.73502198334</v>
      </c>
      <c r="R1344" s="6">
        <f>[1]!EM_S_FA_YOY_OR(B1344,"2019-12-31")</f>
        <v>14.312520817999999</v>
      </c>
      <c r="S1344" s="6">
        <f>[1]!EM_S_FA_YOY_OR(B1344,"2020-12-31")</f>
        <v>-7.2030526050999999</v>
      </c>
      <c r="T1344" s="6">
        <f>[1]!EM_S_FA_YOY_OR(B1344,"2021-12-31")</f>
        <v>16.462042737400001</v>
      </c>
      <c r="U1344" s="6">
        <f>[1]!EM_S_FA_YOY_OR(B1344,"2022-12-31")</f>
        <v>-14.900861499099999</v>
      </c>
      <c r="V1344" s="7">
        <f t="shared" si="122"/>
        <v>-1.8806237889333328</v>
      </c>
      <c r="W1344" s="8">
        <f t="shared" si="123"/>
        <v>16.344850164939977</v>
      </c>
      <c r="X1344" s="6">
        <f>[1]!EM_S_FA_YOY_NETPROFIT(B1344,"2019-12-31")</f>
        <v>37.018918837699999</v>
      </c>
      <c r="Y1344" s="6">
        <f>[1]!EM_S_FA_YOY_NETPROFIT(B1344,"2020-12-31")</f>
        <v>9.4316433531000001</v>
      </c>
      <c r="Z1344" s="6">
        <f>[1]!EM_S_FA_YOY_NETPROFIT(B1344,"2021-12-31")</f>
        <v>21.8404865575</v>
      </c>
      <c r="AA1344" s="6">
        <f>[1]!EM_S_FA_YOY_NETPROFIT(B1344,"2022-12-31")</f>
        <v>-220.48269174879999</v>
      </c>
      <c r="AB1344" s="7">
        <f t="shared" si="124"/>
        <v>-63.070187279399995</v>
      </c>
      <c r="AC1344" s="8">
        <f t="shared" si="125"/>
        <v>136.4643443171677</v>
      </c>
    </row>
    <row r="1345" spans="1:29" ht="16.5" x14ac:dyDescent="0.45">
      <c r="A1345" s="9">
        <v>1537</v>
      </c>
      <c r="B1345" s="5" t="s">
        <v>4856</v>
      </c>
      <c r="C1345" s="5" t="s">
        <v>4857</v>
      </c>
      <c r="D1345" s="5" t="s">
        <v>4858</v>
      </c>
      <c r="E1345" s="5" t="s">
        <v>7</v>
      </c>
      <c r="F1345" s="5" t="s">
        <v>11757</v>
      </c>
      <c r="G1345" s="5">
        <v>7</v>
      </c>
      <c r="H1345" s="5">
        <v>2</v>
      </c>
      <c r="I1345" s="5">
        <f t="shared" si="120"/>
        <v>4</v>
      </c>
      <c r="J1345" s="5">
        <f t="shared" si="121"/>
        <v>11</v>
      </c>
      <c r="K1345" s="5"/>
      <c r="L1345" s="5"/>
      <c r="M1345" s="5"/>
      <c r="N1345" s="5"/>
      <c r="O1345" s="5" t="s">
        <v>4859</v>
      </c>
      <c r="P1345" s="6">
        <f>[1]!EM_S_INFO_EMPLOYEE(B1345,"2019")</f>
        <v>2209</v>
      </c>
      <c r="Q1345" s="6">
        <f>[1]!EM_S_STM07_IS(B1345,"83","2019-12-31","1",1000000000)</f>
        <v>2.3248276203099998</v>
      </c>
      <c r="R1345" s="6">
        <f>[1]!EM_S_FA_YOY_OR(B1345,"2019-12-31")</f>
        <v>7.3919621853999997</v>
      </c>
      <c r="S1345" s="6">
        <f>[1]!EM_S_FA_YOY_OR(B1345,"2020-12-31")</f>
        <v>27.365803878600001</v>
      </c>
      <c r="T1345" s="6">
        <f>[1]!EM_S_FA_YOY_OR(B1345,"2021-12-31")</f>
        <v>134.7581548643</v>
      </c>
      <c r="U1345" s="6">
        <f>[1]!EM_S_FA_YOY_OR(B1345,"2022-12-31")</f>
        <v>38.977634756900002</v>
      </c>
      <c r="V1345" s="7">
        <f t="shared" si="122"/>
        <v>67.03386449993333</v>
      </c>
      <c r="W1345" s="8">
        <f t="shared" si="123"/>
        <v>58.937621966824757</v>
      </c>
      <c r="X1345" s="6">
        <f>[1]!EM_S_FA_YOY_NETPROFIT(B1345,"2019-12-31")</f>
        <v>1.0598253300000001E-2</v>
      </c>
      <c r="Y1345" s="6">
        <f>[1]!EM_S_FA_YOY_NETPROFIT(B1345,"2020-12-31")</f>
        <v>59.018323934100003</v>
      </c>
      <c r="Z1345" s="6">
        <f>[1]!EM_S_FA_YOY_NETPROFIT(B1345,"2021-12-31")</f>
        <v>160.48440832399999</v>
      </c>
      <c r="AA1345" s="6">
        <f>[1]!EM_S_FA_YOY_NETPROFIT(B1345,"2022-12-31")</f>
        <v>33.585782060900002</v>
      </c>
      <c r="AB1345" s="7">
        <f t="shared" si="124"/>
        <v>84.362838106333342</v>
      </c>
      <c r="AC1345" s="8">
        <f t="shared" si="125"/>
        <v>67.138466141515181</v>
      </c>
    </row>
    <row r="1346" spans="1:29" ht="16.5" x14ac:dyDescent="0.45">
      <c r="A1346" s="9">
        <v>1538</v>
      </c>
      <c r="B1346" s="5" t="s">
        <v>4860</v>
      </c>
      <c r="C1346" s="5" t="s">
        <v>4861</v>
      </c>
      <c r="D1346" s="5" t="s">
        <v>4862</v>
      </c>
      <c r="E1346" s="5" t="s">
        <v>1297</v>
      </c>
      <c r="F1346" s="5" t="s">
        <v>11765</v>
      </c>
      <c r="G1346" s="5">
        <v>16</v>
      </c>
      <c r="H1346" s="5">
        <v>3</v>
      </c>
      <c r="I1346" s="5">
        <f t="shared" ref="I1346:I1409" si="126">VLOOKUP(F1346,K:N,4,FALSE)</f>
        <v>1</v>
      </c>
      <c r="J1346" s="5">
        <f t="shared" ref="J1346:J1409" si="127">VLOOKUP(F1346,K:L,2,FALSE)</f>
        <v>9</v>
      </c>
      <c r="K1346" s="5"/>
      <c r="L1346" s="5"/>
      <c r="M1346" s="5"/>
      <c r="N1346" s="5"/>
      <c r="O1346" s="5" t="s">
        <v>4859</v>
      </c>
      <c r="P1346" s="6">
        <f>[1]!EM_S_INFO_EMPLOYEE(B1346,"2019")</f>
        <v>1701</v>
      </c>
      <c r="Q1346" s="6">
        <f>[1]!EM_S_STM07_IS(B1346,"83","2019-12-31","1",1000000000)</f>
        <v>1.41902617035</v>
      </c>
      <c r="R1346" s="6">
        <f>[1]!EM_S_FA_YOY_OR(B1346,"2019-12-31")</f>
        <v>-5.4408986387000002</v>
      </c>
      <c r="S1346" s="6">
        <f>[1]!EM_S_FA_YOY_OR(B1346,"2020-12-31")</f>
        <v>-36.011831183799998</v>
      </c>
      <c r="T1346" s="6">
        <f>[1]!EM_S_FA_YOY_OR(B1346,"2021-12-31")</f>
        <v>21.207891033900001</v>
      </c>
      <c r="U1346" s="6">
        <f>[1]!EM_S_FA_YOY_OR(B1346,"2022-12-31")</f>
        <v>1.6602301156999999</v>
      </c>
      <c r="V1346" s="7">
        <f t="shared" ref="V1346:V1409" si="128">AVERAGE(S1346:U1346)</f>
        <v>-4.3812366780666663</v>
      </c>
      <c r="W1346" s="8">
        <f t="shared" ref="W1346:W1409" si="129">STDEV(S1346:U1346)</f>
        <v>29.084336737027829</v>
      </c>
      <c r="X1346" s="6">
        <f>[1]!EM_S_FA_YOY_NETPROFIT(B1346,"2019-12-31")</f>
        <v>10.6581523019</v>
      </c>
      <c r="Y1346" s="6">
        <f>[1]!EM_S_FA_YOY_NETPROFIT(B1346,"2020-12-31")</f>
        <v>-57.717739065400004</v>
      </c>
      <c r="Z1346" s="6">
        <f>[1]!EM_S_FA_YOY_NETPROFIT(B1346,"2021-12-31")</f>
        <v>32.027592734800002</v>
      </c>
      <c r="AA1346" s="6">
        <f>[1]!EM_S_FA_YOY_NETPROFIT(B1346,"2022-12-31")</f>
        <v>35.666973370999997</v>
      </c>
      <c r="AB1346" s="7">
        <f t="shared" ref="AB1346:AB1409" si="130">AVERAGE(Y1346:AA1346)</f>
        <v>3.3256090134666656</v>
      </c>
      <c r="AC1346" s="8">
        <f t="shared" ref="AC1346:AC1409" si="131">STDEV(Y1346:AA1346)</f>
        <v>52.896399039651492</v>
      </c>
    </row>
    <row r="1347" spans="1:29" ht="16.5" x14ac:dyDescent="0.45">
      <c r="A1347" s="9">
        <v>1539</v>
      </c>
      <c r="B1347" s="5" t="s">
        <v>4863</v>
      </c>
      <c r="C1347" s="5" t="s">
        <v>4864</v>
      </c>
      <c r="D1347" s="5" t="s">
        <v>4865</v>
      </c>
      <c r="E1347" s="5" t="s">
        <v>933</v>
      </c>
      <c r="F1347" s="5" t="s">
        <v>11757</v>
      </c>
      <c r="G1347" s="5">
        <v>7</v>
      </c>
      <c r="H1347" s="5">
        <v>2</v>
      </c>
      <c r="I1347" s="5">
        <f t="shared" si="126"/>
        <v>4</v>
      </c>
      <c r="J1347" s="5">
        <f t="shared" si="127"/>
        <v>11</v>
      </c>
      <c r="K1347" s="5"/>
      <c r="L1347" s="5"/>
      <c r="M1347" s="5"/>
      <c r="N1347" s="5"/>
      <c r="O1347" s="5" t="s">
        <v>4859</v>
      </c>
      <c r="P1347" s="6">
        <f>[1]!EM_S_INFO_EMPLOYEE(B1347,"2019")</f>
        <v>1076</v>
      </c>
      <c r="Q1347" s="6">
        <f>[1]!EM_S_STM07_IS(B1347,"83","2019-12-31","1",1000000000)</f>
        <v>0.79148133281999999</v>
      </c>
      <c r="R1347" s="6">
        <f>[1]!EM_S_FA_YOY_OR(B1347,"2019-12-31")</f>
        <v>-22.690798519800001</v>
      </c>
      <c r="S1347" s="6">
        <f>[1]!EM_S_FA_YOY_OR(B1347,"2020-12-31")</f>
        <v>61.7053345769</v>
      </c>
      <c r="T1347" s="6">
        <f>[1]!EM_S_FA_YOY_OR(B1347,"2021-12-31")</f>
        <v>10.1651444804</v>
      </c>
      <c r="U1347" s="6">
        <f>[1]!EM_S_FA_YOY_OR(B1347,"2022-12-31")</f>
        <v>-5.6800324653000001</v>
      </c>
      <c r="V1347" s="7">
        <f t="shared" si="128"/>
        <v>22.063482197333332</v>
      </c>
      <c r="W1347" s="8">
        <f t="shared" si="129"/>
        <v>35.233148499284766</v>
      </c>
      <c r="X1347" s="6">
        <f>[1]!EM_S_FA_YOY_NETPROFIT(B1347,"2019-12-31")</f>
        <v>22.493424353999998</v>
      </c>
      <c r="Y1347" s="6">
        <f>[1]!EM_S_FA_YOY_NETPROFIT(B1347,"2020-12-31")</f>
        <v>38.755926123800002</v>
      </c>
      <c r="Z1347" s="6">
        <f>[1]!EM_S_FA_YOY_NETPROFIT(B1347,"2021-12-31")</f>
        <v>142.49013864790001</v>
      </c>
      <c r="AA1347" s="6">
        <f>[1]!EM_S_FA_YOY_NETPROFIT(B1347,"2022-12-31")</f>
        <v>-12.5954116023</v>
      </c>
      <c r="AB1347" s="7">
        <f t="shared" si="130"/>
        <v>56.216884389800008</v>
      </c>
      <c r="AC1347" s="8">
        <f t="shared" si="131"/>
        <v>79.003454176238847</v>
      </c>
    </row>
    <row r="1348" spans="1:29" ht="16.5" x14ac:dyDescent="0.45">
      <c r="A1348" s="9">
        <v>1540</v>
      </c>
      <c r="B1348" s="5" t="s">
        <v>4866</v>
      </c>
      <c r="C1348" s="5" t="s">
        <v>4867</v>
      </c>
      <c r="D1348" s="5" t="s">
        <v>4868</v>
      </c>
      <c r="E1348" s="5" t="s">
        <v>363</v>
      </c>
      <c r="F1348" s="5" t="s">
        <v>11773</v>
      </c>
      <c r="G1348" s="5">
        <v>24</v>
      </c>
      <c r="H1348" s="5">
        <v>2</v>
      </c>
      <c r="I1348" s="5">
        <f t="shared" si="126"/>
        <v>1</v>
      </c>
      <c r="J1348" s="5">
        <f t="shared" si="127"/>
        <v>11</v>
      </c>
      <c r="K1348" s="5"/>
      <c r="L1348" s="5"/>
      <c r="M1348" s="5"/>
      <c r="N1348" s="5"/>
      <c r="O1348" s="5" t="s">
        <v>4859</v>
      </c>
      <c r="P1348" s="6">
        <f>[1]!EM_S_INFO_EMPLOYEE(B1348,"2019")</f>
        <v>1262</v>
      </c>
      <c r="Q1348" s="6">
        <f>[1]!EM_S_STM07_IS(B1348,"83","2019-12-31","1",1000000000)</f>
        <v>1.8799644655700001</v>
      </c>
      <c r="R1348" s="6">
        <f>[1]!EM_S_FA_YOY_OR(B1348,"2019-12-31")</f>
        <v>8.0641883209999996</v>
      </c>
      <c r="S1348" s="6">
        <f>[1]!EM_S_FA_YOY_OR(B1348,"2020-12-31")</f>
        <v>15.0942262307</v>
      </c>
      <c r="T1348" s="6">
        <f>[1]!EM_S_FA_YOY_OR(B1348,"2021-12-31")</f>
        <v>36.539260860900001</v>
      </c>
      <c r="U1348" s="6">
        <f>[1]!EM_S_FA_YOY_OR(B1348,"2022-12-31")</f>
        <v>25.7115001841</v>
      </c>
      <c r="V1348" s="7">
        <f t="shared" si="128"/>
        <v>25.781662425233336</v>
      </c>
      <c r="W1348" s="8">
        <f t="shared" si="129"/>
        <v>10.722689477350347</v>
      </c>
      <c r="X1348" s="6">
        <f>[1]!EM_S_FA_YOY_NETPROFIT(B1348,"2019-12-31")</f>
        <v>33.235232427699998</v>
      </c>
      <c r="Y1348" s="6">
        <f>[1]!EM_S_FA_YOY_NETPROFIT(B1348,"2020-12-31")</f>
        <v>39.298021831200003</v>
      </c>
      <c r="Z1348" s="6">
        <f>[1]!EM_S_FA_YOY_NETPROFIT(B1348,"2021-12-31")</f>
        <v>2.090785442</v>
      </c>
      <c r="AA1348" s="6">
        <f>[1]!EM_S_FA_YOY_NETPROFIT(B1348,"2022-12-31")</f>
        <v>29.149635341100002</v>
      </c>
      <c r="AB1348" s="7">
        <f t="shared" si="130"/>
        <v>23.51281420476667</v>
      </c>
      <c r="AC1348" s="8">
        <f t="shared" si="131"/>
        <v>19.233432463362139</v>
      </c>
    </row>
    <row r="1349" spans="1:29" ht="16.5" x14ac:dyDescent="0.45">
      <c r="A1349" s="9">
        <v>1541</v>
      </c>
      <c r="B1349" s="5" t="s">
        <v>4869</v>
      </c>
      <c r="C1349" s="5" t="s">
        <v>4870</v>
      </c>
      <c r="D1349" s="5" t="s">
        <v>4871</v>
      </c>
      <c r="E1349" s="5" t="s">
        <v>7</v>
      </c>
      <c r="F1349" s="5" t="s">
        <v>11753</v>
      </c>
      <c r="G1349" s="5">
        <v>3</v>
      </c>
      <c r="H1349" s="5">
        <v>3</v>
      </c>
      <c r="I1349" s="5">
        <f t="shared" si="126"/>
        <v>4</v>
      </c>
      <c r="J1349" s="5">
        <f t="shared" si="127"/>
        <v>7</v>
      </c>
      <c r="K1349" s="5"/>
      <c r="L1349" s="5"/>
      <c r="M1349" s="5"/>
      <c r="N1349" s="5"/>
      <c r="O1349" s="5" t="s">
        <v>4859</v>
      </c>
      <c r="P1349" s="6">
        <f>[1]!EM_S_INFO_EMPLOYEE(B1349,"2019")</f>
        <v>424</v>
      </c>
      <c r="Q1349" s="6">
        <f>[1]!EM_S_STM07_IS(B1349,"83","2019-12-31","1",1000000000)</f>
        <v>1.19412346643</v>
      </c>
      <c r="R1349" s="6">
        <f>[1]!EM_S_FA_YOY_OR(B1349,"2019-12-31")</f>
        <v>23.498994741200001</v>
      </c>
      <c r="S1349" s="6">
        <f>[1]!EM_S_FA_YOY_OR(B1349,"2020-12-31")</f>
        <v>24.854472577900001</v>
      </c>
      <c r="T1349" s="6">
        <f>[1]!EM_S_FA_YOY_OR(B1349,"2021-12-31")</f>
        <v>28.301058837900001</v>
      </c>
      <c r="U1349" s="6">
        <f>[1]!EM_S_FA_YOY_OR(B1349,"2022-12-31")</f>
        <v>-7.3565976983999999</v>
      </c>
      <c r="V1349" s="7">
        <f t="shared" si="128"/>
        <v>15.266311239133332</v>
      </c>
      <c r="W1349" s="8">
        <f t="shared" si="129"/>
        <v>19.667657354368604</v>
      </c>
      <c r="X1349" s="6">
        <f>[1]!EM_S_FA_YOY_NETPROFIT(B1349,"2019-12-31")</f>
        <v>11.4043346381</v>
      </c>
      <c r="Y1349" s="6">
        <f>[1]!EM_S_FA_YOY_NETPROFIT(B1349,"2020-12-31")</f>
        <v>-1.6698725693000001</v>
      </c>
      <c r="Z1349" s="6">
        <f>[1]!EM_S_FA_YOY_NETPROFIT(B1349,"2021-12-31")</f>
        <v>-2.5501783603999999</v>
      </c>
      <c r="AA1349" s="6">
        <f>[1]!EM_S_FA_YOY_NETPROFIT(B1349,"2022-12-31")</f>
        <v>-9.7550831603999999</v>
      </c>
      <c r="AB1349" s="7">
        <f t="shared" si="130"/>
        <v>-4.6583780300333331</v>
      </c>
      <c r="AC1349" s="8">
        <f t="shared" si="131"/>
        <v>4.4357679110713715</v>
      </c>
    </row>
    <row r="1350" spans="1:29" ht="16.5" x14ac:dyDescent="0.45">
      <c r="A1350" s="9">
        <v>1542</v>
      </c>
      <c r="B1350" s="5" t="s">
        <v>4872</v>
      </c>
      <c r="C1350" s="5" t="s">
        <v>4873</v>
      </c>
      <c r="D1350" s="5" t="s">
        <v>4874</v>
      </c>
      <c r="E1350" s="5" t="s">
        <v>240</v>
      </c>
      <c r="F1350" s="5" t="s">
        <v>11771</v>
      </c>
      <c r="G1350" s="5">
        <v>22</v>
      </c>
      <c r="H1350" s="5">
        <v>3</v>
      </c>
      <c r="I1350" s="5">
        <f t="shared" si="126"/>
        <v>4</v>
      </c>
      <c r="J1350" s="5">
        <f t="shared" si="127"/>
        <v>7</v>
      </c>
      <c r="K1350" s="5"/>
      <c r="L1350" s="5"/>
      <c r="M1350" s="5"/>
      <c r="N1350" s="5"/>
      <c r="O1350" s="5" t="s">
        <v>4875</v>
      </c>
      <c r="P1350" s="6">
        <f>[1]!EM_S_INFO_EMPLOYEE(B1350,"2019")</f>
        <v>2482</v>
      </c>
      <c r="Q1350" s="6">
        <f>[1]!EM_S_STM07_IS(B1350,"83","2019-12-31","1",1000000000)</f>
        <v>2.59442004404</v>
      </c>
      <c r="R1350" s="6">
        <f>[1]!EM_S_FA_YOY_OR(B1350,"2019-12-31")</f>
        <v>-8.0099022917999996</v>
      </c>
      <c r="S1350" s="6">
        <f>[1]!EM_S_FA_YOY_OR(B1350,"2020-12-31")</f>
        <v>-32.822982339600003</v>
      </c>
      <c r="T1350" s="6">
        <f>[1]!EM_S_FA_YOY_OR(B1350,"2021-12-31")</f>
        <v>-19.27659289</v>
      </c>
      <c r="U1350" s="6">
        <f>[1]!EM_S_FA_YOY_OR(B1350,"2022-12-31")</f>
        <v>14.147874914799999</v>
      </c>
      <c r="V1350" s="7">
        <f t="shared" si="128"/>
        <v>-12.650566771600003</v>
      </c>
      <c r="W1350" s="8">
        <f t="shared" si="129"/>
        <v>24.176300883191256</v>
      </c>
      <c r="X1350" s="6">
        <f>[1]!EM_S_FA_YOY_NETPROFIT(B1350,"2019-12-31")</f>
        <v>8.1410259356000001</v>
      </c>
      <c r="Y1350" s="6">
        <f>[1]!EM_S_FA_YOY_NETPROFIT(B1350,"2020-12-31")</f>
        <v>-90.007692470699993</v>
      </c>
      <c r="Z1350" s="6">
        <f>[1]!EM_S_FA_YOY_NETPROFIT(B1350,"2021-12-31")</f>
        <v>-2652.3539404604999</v>
      </c>
      <c r="AA1350" s="6">
        <f>[1]!EM_S_FA_YOY_NETPROFIT(B1350,"2022-12-31")</f>
        <v>53.152200443799998</v>
      </c>
      <c r="AB1350" s="7">
        <f t="shared" si="130"/>
        <v>-896.40314416246656</v>
      </c>
      <c r="AC1350" s="8">
        <f t="shared" si="131"/>
        <v>1522.3817156021007</v>
      </c>
    </row>
    <row r="1351" spans="1:29" ht="16.5" x14ac:dyDescent="0.45">
      <c r="A1351" s="9">
        <v>1543</v>
      </c>
      <c r="B1351" s="5" t="s">
        <v>4876</v>
      </c>
      <c r="C1351" s="5" t="s">
        <v>4877</v>
      </c>
      <c r="D1351" s="5" t="s">
        <v>4878</v>
      </c>
      <c r="E1351" s="5" t="s">
        <v>7</v>
      </c>
      <c r="F1351" s="5" t="s">
        <v>11753</v>
      </c>
      <c r="G1351" s="5">
        <v>3</v>
      </c>
      <c r="H1351" s="5">
        <v>3</v>
      </c>
      <c r="I1351" s="5">
        <f t="shared" si="126"/>
        <v>4</v>
      </c>
      <c r="J1351" s="5">
        <f t="shared" si="127"/>
        <v>7</v>
      </c>
      <c r="K1351" s="5"/>
      <c r="L1351" s="5"/>
      <c r="M1351" s="5"/>
      <c r="N1351" s="5"/>
      <c r="O1351" s="5" t="s">
        <v>4875</v>
      </c>
      <c r="P1351" s="6">
        <f>[1]!EM_S_INFO_EMPLOYEE(B1351,"2019")</f>
        <v>1006</v>
      </c>
      <c r="Q1351" s="6">
        <f>[1]!EM_S_STM07_IS(B1351,"83","2019-12-31","1",1000000000)</f>
        <v>1.2550326565700001</v>
      </c>
      <c r="R1351" s="6">
        <f>[1]!EM_S_FA_YOY_OR(B1351,"2019-12-31")</f>
        <v>-1.0075241963999999</v>
      </c>
      <c r="S1351" s="6">
        <f>[1]!EM_S_FA_YOY_OR(B1351,"2020-12-31")</f>
        <v>6.1720744815000002</v>
      </c>
      <c r="T1351" s="6">
        <f>[1]!EM_S_FA_YOY_OR(B1351,"2021-12-31")</f>
        <v>-23.832341908299998</v>
      </c>
      <c r="U1351" s="6">
        <f>[1]!EM_S_FA_YOY_OR(B1351,"2022-12-31")</f>
        <v>-62.589725003200002</v>
      </c>
      <c r="V1351" s="7">
        <f t="shared" si="128"/>
        <v>-26.749997476666664</v>
      </c>
      <c r="W1351" s="8">
        <f t="shared" si="129"/>
        <v>34.473624738417605</v>
      </c>
      <c r="X1351" s="6">
        <f>[1]!EM_S_FA_YOY_NETPROFIT(B1351,"2019-12-31")</f>
        <v>-754.96099887979994</v>
      </c>
      <c r="Y1351" s="6">
        <f>[1]!EM_S_FA_YOY_NETPROFIT(B1351,"2020-12-31")</f>
        <v>-2.9344886479999999</v>
      </c>
      <c r="Z1351" s="6">
        <f>[1]!EM_S_FA_YOY_NETPROFIT(B1351,"2021-12-31")</f>
        <v>17.316787821199998</v>
      </c>
      <c r="AA1351" s="6">
        <f>[1]!EM_S_FA_YOY_NETPROFIT(B1351,"2022-12-31")</f>
        <v>34.959737579299997</v>
      </c>
      <c r="AB1351" s="7">
        <f t="shared" si="130"/>
        <v>16.447345584166666</v>
      </c>
      <c r="AC1351" s="8">
        <f t="shared" si="131"/>
        <v>18.962068523610522</v>
      </c>
    </row>
    <row r="1352" spans="1:29" ht="16.5" x14ac:dyDescent="0.45">
      <c r="A1352" s="9">
        <v>1544</v>
      </c>
      <c r="B1352" s="5" t="s">
        <v>4879</v>
      </c>
      <c r="C1352" s="5" t="s">
        <v>4880</v>
      </c>
      <c r="D1352" s="5" t="s">
        <v>4881</v>
      </c>
      <c r="E1352" s="5" t="s">
        <v>33</v>
      </c>
      <c r="F1352" s="5" t="s">
        <v>11776</v>
      </c>
      <c r="G1352" s="5">
        <v>27</v>
      </c>
      <c r="H1352" s="5">
        <v>3</v>
      </c>
      <c r="I1352" s="5">
        <f t="shared" si="126"/>
        <v>2</v>
      </c>
      <c r="J1352" s="5">
        <f t="shared" si="127"/>
        <v>10</v>
      </c>
      <c r="K1352" s="5"/>
      <c r="L1352" s="5"/>
      <c r="M1352" s="5"/>
      <c r="N1352" s="5"/>
      <c r="O1352" s="5" t="s">
        <v>4875</v>
      </c>
      <c r="P1352" s="6">
        <f>[1]!EM_S_INFO_EMPLOYEE(B1352,"2019")</f>
        <v>699</v>
      </c>
      <c r="Q1352" s="6">
        <f>[1]!EM_S_STM07_IS(B1352,"83","2019-12-31","1",1000000000)</f>
        <v>0.64091466347000003</v>
      </c>
      <c r="R1352" s="6">
        <f>[1]!EM_S_FA_YOY_OR(B1352,"2019-12-31")</f>
        <v>-5.6071586309999999</v>
      </c>
      <c r="S1352" s="6">
        <f>[1]!EM_S_FA_YOY_OR(B1352,"2020-12-31")</f>
        <v>0.64920217579999995</v>
      </c>
      <c r="T1352" s="6">
        <f>[1]!EM_S_FA_YOY_OR(B1352,"2021-12-31")</f>
        <v>3.0957971977000001</v>
      </c>
      <c r="U1352" s="6">
        <f>[1]!EM_S_FA_YOY_OR(B1352,"2022-12-31")</f>
        <v>-42.094778215700003</v>
      </c>
      <c r="V1352" s="7">
        <f t="shared" si="128"/>
        <v>-12.783259614066667</v>
      </c>
      <c r="W1352" s="8">
        <f t="shared" si="129"/>
        <v>25.413978414461585</v>
      </c>
      <c r="X1352" s="6">
        <f>[1]!EM_S_FA_YOY_NETPROFIT(B1352,"2019-12-31")</f>
        <v>-223.2479490202</v>
      </c>
      <c r="Y1352" s="6">
        <f>[1]!EM_S_FA_YOY_NETPROFIT(B1352,"2020-12-31")</f>
        <v>119.83450977379999</v>
      </c>
      <c r="Z1352" s="6">
        <f>[1]!EM_S_FA_YOY_NETPROFIT(B1352,"2021-12-31")</f>
        <v>-877.78031009530002</v>
      </c>
      <c r="AA1352" s="6">
        <f>[1]!EM_S_FA_YOY_NETPROFIT(B1352,"2022-12-31")</f>
        <v>51.4058477719</v>
      </c>
      <c r="AB1352" s="7">
        <f t="shared" si="130"/>
        <v>-235.51331751653333</v>
      </c>
      <c r="AC1352" s="8">
        <f t="shared" si="131"/>
        <v>557.27083878754388</v>
      </c>
    </row>
    <row r="1353" spans="1:29" ht="16.5" x14ac:dyDescent="0.45">
      <c r="A1353" s="9">
        <v>1545</v>
      </c>
      <c r="B1353" s="5" t="s">
        <v>4882</v>
      </c>
      <c r="C1353" s="5" t="s">
        <v>4883</v>
      </c>
      <c r="D1353" s="5" t="s">
        <v>4884</v>
      </c>
      <c r="E1353" s="5" t="s">
        <v>363</v>
      </c>
      <c r="F1353" s="5" t="s">
        <v>11762</v>
      </c>
      <c r="G1353" s="5">
        <v>13</v>
      </c>
      <c r="H1353" s="5">
        <v>2</v>
      </c>
      <c r="I1353" s="5">
        <f t="shared" si="126"/>
        <v>4</v>
      </c>
      <c r="J1353" s="5">
        <f t="shared" si="127"/>
        <v>7</v>
      </c>
      <c r="K1353" s="5"/>
      <c r="L1353" s="5"/>
      <c r="M1353" s="5"/>
      <c r="N1353" s="5"/>
      <c r="O1353" s="5" t="s">
        <v>4875</v>
      </c>
      <c r="P1353" s="6">
        <f>[1]!EM_S_INFO_EMPLOYEE(B1353,"2019")</f>
        <v>511</v>
      </c>
      <c r="Q1353" s="6">
        <f>[1]!EM_S_STM07_IS(B1353,"83","2019-12-31","1",1000000000)</f>
        <v>0.26493783813999999</v>
      </c>
      <c r="R1353" s="6">
        <f>[1]!EM_S_FA_YOY_OR(B1353,"2019-12-31")</f>
        <v>-36.634234294800002</v>
      </c>
      <c r="S1353" s="6">
        <f>[1]!EM_S_FA_YOY_OR(B1353,"2020-12-31")</f>
        <v>46.541895301099999</v>
      </c>
      <c r="T1353" s="6">
        <f>[1]!EM_S_FA_YOY_OR(B1353,"2021-12-31")</f>
        <v>-15.2573423521</v>
      </c>
      <c r="U1353" s="6">
        <f>[1]!EM_S_FA_YOY_OR(B1353,"2022-12-31")</f>
        <v>7.0461472644000001</v>
      </c>
      <c r="V1353" s="7">
        <f t="shared" si="128"/>
        <v>12.776900071133333</v>
      </c>
      <c r="W1353" s="8">
        <f t="shared" si="129"/>
        <v>31.295648090878142</v>
      </c>
      <c r="X1353" s="6">
        <f>[1]!EM_S_FA_YOY_NETPROFIT(B1353,"2019-12-31")</f>
        <v>-358.1946896828</v>
      </c>
      <c r="Y1353" s="6">
        <f>[1]!EM_S_FA_YOY_NETPROFIT(B1353,"2020-12-31")</f>
        <v>113.59432493360001</v>
      </c>
      <c r="Z1353" s="6">
        <f>[1]!EM_S_FA_YOY_NETPROFIT(B1353,"2021-12-31")</f>
        <v>42.052216793299998</v>
      </c>
      <c r="AA1353" s="6">
        <f>[1]!EM_S_FA_YOY_NETPROFIT(B1353,"2022-12-31")</f>
        <v>-56.129247705700003</v>
      </c>
      <c r="AB1353" s="7">
        <f t="shared" si="130"/>
        <v>33.172431340400003</v>
      </c>
      <c r="AC1353" s="8">
        <f t="shared" si="131"/>
        <v>85.209510734595156</v>
      </c>
    </row>
    <row r="1354" spans="1:29" ht="16.5" x14ac:dyDescent="0.45">
      <c r="A1354" s="9">
        <v>1546</v>
      </c>
      <c r="B1354" s="5" t="s">
        <v>4885</v>
      </c>
      <c r="C1354" s="5" t="s">
        <v>4886</v>
      </c>
      <c r="D1354" s="5" t="s">
        <v>4887</v>
      </c>
      <c r="E1354" s="5" t="s">
        <v>7</v>
      </c>
      <c r="F1354" s="5" t="s">
        <v>11753</v>
      </c>
      <c r="G1354" s="5">
        <v>3</v>
      </c>
      <c r="H1354" s="5">
        <v>3</v>
      </c>
      <c r="I1354" s="5">
        <f t="shared" si="126"/>
        <v>4</v>
      </c>
      <c r="J1354" s="5">
        <f t="shared" si="127"/>
        <v>7</v>
      </c>
      <c r="K1354" s="5"/>
      <c r="L1354" s="5"/>
      <c r="M1354" s="5"/>
      <c r="N1354" s="5"/>
      <c r="O1354" s="5" t="s">
        <v>4875</v>
      </c>
      <c r="P1354" s="6">
        <f>[1]!EM_S_INFO_EMPLOYEE(B1354,"2019")</f>
        <v>5380</v>
      </c>
      <c r="Q1354" s="6">
        <f>[1]!EM_S_STM07_IS(B1354,"83","2019-12-31","1",1000000000)</f>
        <v>4.4707927533199996</v>
      </c>
      <c r="R1354" s="6">
        <f>[1]!EM_S_FA_YOY_OR(B1354,"2019-12-31")</f>
        <v>18.688578333799999</v>
      </c>
      <c r="S1354" s="6">
        <f>[1]!EM_S_FA_YOY_OR(B1354,"2020-12-31")</f>
        <v>17.521881569400001</v>
      </c>
      <c r="T1354" s="6">
        <f>[1]!EM_S_FA_YOY_OR(B1354,"2021-12-31")</f>
        <v>6.8529279838999999</v>
      </c>
      <c r="U1354" s="6">
        <f>[1]!EM_S_FA_YOY_OR(B1354,"2022-12-31")</f>
        <v>1.3935127843999999</v>
      </c>
      <c r="V1354" s="7">
        <f t="shared" si="128"/>
        <v>8.5894407792333336</v>
      </c>
      <c r="W1354" s="8">
        <f t="shared" si="129"/>
        <v>8.2032114097168023</v>
      </c>
      <c r="X1354" s="6">
        <f>[1]!EM_S_FA_YOY_NETPROFIT(B1354,"2019-12-31")</f>
        <v>-37.521037203900001</v>
      </c>
      <c r="Y1354" s="6">
        <f>[1]!EM_S_FA_YOY_NETPROFIT(B1354,"2020-12-31")</f>
        <v>14.465984753100001</v>
      </c>
      <c r="Z1354" s="6">
        <f>[1]!EM_S_FA_YOY_NETPROFIT(B1354,"2021-12-31")</f>
        <v>-53.232419544599999</v>
      </c>
      <c r="AA1354" s="6">
        <f>[1]!EM_S_FA_YOY_NETPROFIT(B1354,"2022-12-31")</f>
        <v>-8.7313747111000009</v>
      </c>
      <c r="AB1354" s="7">
        <f t="shared" si="130"/>
        <v>-15.832603167533334</v>
      </c>
      <c r="AC1354" s="8">
        <f t="shared" si="131"/>
        <v>34.40332934915682</v>
      </c>
    </row>
    <row r="1355" spans="1:29" ht="16.5" x14ac:dyDescent="0.45">
      <c r="A1355" s="9">
        <v>1547</v>
      </c>
      <c r="B1355" s="5" t="s">
        <v>4888</v>
      </c>
      <c r="C1355" s="5" t="s">
        <v>4889</v>
      </c>
      <c r="D1355" s="5" t="s">
        <v>4890</v>
      </c>
      <c r="E1355" s="5" t="s">
        <v>33</v>
      </c>
      <c r="F1355" s="5" t="s">
        <v>11756</v>
      </c>
      <c r="G1355" s="5">
        <v>6</v>
      </c>
      <c r="H1355" s="5">
        <v>2</v>
      </c>
      <c r="I1355" s="5">
        <f t="shared" si="126"/>
        <v>2</v>
      </c>
      <c r="J1355" s="5">
        <f t="shared" si="127"/>
        <v>11</v>
      </c>
      <c r="K1355" s="5"/>
      <c r="L1355" s="5"/>
      <c r="M1355" s="5"/>
      <c r="N1355" s="5"/>
      <c r="O1355" s="5" t="s">
        <v>4875</v>
      </c>
      <c r="P1355" s="6">
        <f>[1]!EM_S_INFO_EMPLOYEE(B1355,"2019")</f>
        <v>1742</v>
      </c>
      <c r="Q1355" s="6">
        <f>[1]!EM_S_STM07_IS(B1355,"83","2019-12-31","1",1000000000)</f>
        <v>1.30372804287</v>
      </c>
      <c r="R1355" s="6">
        <f>[1]!EM_S_FA_YOY_OR(B1355,"2019-12-31")</f>
        <v>8.0768556882000002</v>
      </c>
      <c r="S1355" s="6">
        <f>[1]!EM_S_FA_YOY_OR(B1355,"2020-12-31")</f>
        <v>-3.6172187864000001</v>
      </c>
      <c r="T1355" s="6">
        <f>[1]!EM_S_FA_YOY_OR(B1355,"2021-12-31")</f>
        <v>-4.1673864293999996</v>
      </c>
      <c r="U1355" s="6">
        <f>[1]!EM_S_FA_YOY_OR(B1355,"2022-12-31")</f>
        <v>18.2338021855</v>
      </c>
      <c r="V1355" s="7">
        <f t="shared" si="128"/>
        <v>3.4830656565666671</v>
      </c>
      <c r="W1355" s="8">
        <f t="shared" si="129"/>
        <v>12.777474015561809</v>
      </c>
      <c r="X1355" s="6">
        <f>[1]!EM_S_FA_YOY_NETPROFIT(B1355,"2019-12-31")</f>
        <v>95.950773769600005</v>
      </c>
      <c r="Y1355" s="6">
        <f>[1]!EM_S_FA_YOY_NETPROFIT(B1355,"2020-12-31")</f>
        <v>-5427.5213573239998</v>
      </c>
      <c r="Z1355" s="6">
        <f>[1]!EM_S_FA_YOY_NETPROFIT(B1355,"2021-12-31")</f>
        <v>107.61811683179999</v>
      </c>
      <c r="AA1355" s="6">
        <f>[1]!EM_S_FA_YOY_NETPROFIT(B1355,"2022-12-31")</f>
        <v>-31.136704999900001</v>
      </c>
      <c r="AB1355" s="7">
        <f t="shared" si="130"/>
        <v>-1783.6799818306999</v>
      </c>
      <c r="AC1355" s="8">
        <f t="shared" si="131"/>
        <v>3156.4217402722129</v>
      </c>
    </row>
    <row r="1356" spans="1:29" ht="16.5" x14ac:dyDescent="0.45">
      <c r="A1356" s="9">
        <v>1548</v>
      </c>
      <c r="B1356" s="5" t="s">
        <v>4891</v>
      </c>
      <c r="C1356" s="5" t="s">
        <v>4892</v>
      </c>
      <c r="D1356" s="5" t="s">
        <v>4893</v>
      </c>
      <c r="E1356" s="5" t="s">
        <v>376</v>
      </c>
      <c r="F1356" s="5" t="s">
        <v>11765</v>
      </c>
      <c r="G1356" s="5">
        <v>16</v>
      </c>
      <c r="H1356" s="5">
        <v>3</v>
      </c>
      <c r="I1356" s="5">
        <f t="shared" si="126"/>
        <v>1</v>
      </c>
      <c r="J1356" s="5">
        <f t="shared" si="127"/>
        <v>9</v>
      </c>
      <c r="K1356" s="5"/>
      <c r="L1356" s="5"/>
      <c r="M1356" s="5"/>
      <c r="N1356" s="5"/>
      <c r="O1356" s="5" t="s">
        <v>4875</v>
      </c>
      <c r="P1356" s="6">
        <f>[1]!EM_S_INFO_EMPLOYEE(B1356,"2019")</f>
        <v>519</v>
      </c>
      <c r="Q1356" s="6">
        <f>[1]!EM_S_STM07_IS(B1356,"83","2019-12-31","1",1000000000)</f>
        <v>0.83173934239000002</v>
      </c>
      <c r="R1356" s="6">
        <f>[1]!EM_S_FA_YOY_OR(B1356,"2019-12-31")</f>
        <v>-4.0702181985000001</v>
      </c>
      <c r="S1356" s="6">
        <f>[1]!EM_S_FA_YOY_OR(B1356,"2020-12-31")</f>
        <v>-2.9103750365000001</v>
      </c>
      <c r="T1356" s="6">
        <f>[1]!EM_S_FA_YOY_OR(B1356,"2021-12-31")</f>
        <v>11.2627799257</v>
      </c>
      <c r="U1356" s="6">
        <f>[1]!EM_S_FA_YOY_OR(B1356,"2022-12-31")</f>
        <v>12.274311842299999</v>
      </c>
      <c r="V1356" s="7">
        <f t="shared" si="128"/>
        <v>6.8755722438333331</v>
      </c>
      <c r="W1356" s="8">
        <f t="shared" si="129"/>
        <v>8.4899571456322818</v>
      </c>
      <c r="X1356" s="6">
        <f>[1]!EM_S_FA_YOY_NETPROFIT(B1356,"2019-12-31")</f>
        <v>121.6416894696</v>
      </c>
      <c r="Y1356" s="6">
        <f>[1]!EM_S_FA_YOY_NETPROFIT(B1356,"2020-12-31")</f>
        <v>-9.8449849113999992</v>
      </c>
      <c r="Z1356" s="6">
        <f>[1]!EM_S_FA_YOY_NETPROFIT(B1356,"2021-12-31")</f>
        <v>64.001160781099998</v>
      </c>
      <c r="AA1356" s="6">
        <f>[1]!EM_S_FA_YOY_NETPROFIT(B1356,"2022-12-31")</f>
        <v>-1.8034079193000001</v>
      </c>
      <c r="AB1356" s="7">
        <f t="shared" si="130"/>
        <v>17.450922650133332</v>
      </c>
      <c r="AC1356" s="8">
        <f t="shared" si="131"/>
        <v>40.51370438095293</v>
      </c>
    </row>
    <row r="1357" spans="1:29" ht="16.5" x14ac:dyDescent="0.45">
      <c r="A1357" s="9">
        <v>1549</v>
      </c>
      <c r="B1357" s="5" t="s">
        <v>4894</v>
      </c>
      <c r="C1357" s="5" t="s">
        <v>4895</v>
      </c>
      <c r="D1357" s="5" t="s">
        <v>4896</v>
      </c>
      <c r="E1357" s="5" t="s">
        <v>240</v>
      </c>
      <c r="F1357" s="5" t="s">
        <v>11769</v>
      </c>
      <c r="G1357" s="5">
        <v>20</v>
      </c>
      <c r="H1357" s="5">
        <v>3</v>
      </c>
      <c r="I1357" s="5">
        <f t="shared" si="126"/>
        <v>4</v>
      </c>
      <c r="J1357" s="5">
        <f t="shared" si="127"/>
        <v>7</v>
      </c>
      <c r="K1357" s="5"/>
      <c r="L1357" s="5"/>
      <c r="M1357" s="5"/>
      <c r="N1357" s="5"/>
      <c r="O1357" s="5" t="s">
        <v>4875</v>
      </c>
      <c r="P1357" s="6">
        <f>[1]!EM_S_INFO_EMPLOYEE(B1357,"2019")</f>
        <v>1232</v>
      </c>
      <c r="Q1357" s="6">
        <f>[1]!EM_S_STM07_IS(B1357,"83","2019-12-31","1",1000000000)</f>
        <v>1.24435014693</v>
      </c>
      <c r="R1357" s="6">
        <f>[1]!EM_S_FA_YOY_OR(B1357,"2019-12-31")</f>
        <v>26.556965414</v>
      </c>
      <c r="S1357" s="6">
        <f>[1]!EM_S_FA_YOY_OR(B1357,"2020-12-31")</f>
        <v>-45.740819863600002</v>
      </c>
      <c r="T1357" s="6">
        <f>[1]!EM_S_FA_YOY_OR(B1357,"2021-12-31")</f>
        <v>-44.181749105999998</v>
      </c>
      <c r="U1357" s="6">
        <f>[1]!EM_S_FA_YOY_OR(B1357,"2022-12-31")</f>
        <v>24.1770787807</v>
      </c>
      <c r="V1357" s="7">
        <f t="shared" si="128"/>
        <v>-21.915163396300002</v>
      </c>
      <c r="W1357" s="8">
        <f t="shared" si="129"/>
        <v>39.924663643970923</v>
      </c>
      <c r="X1357" s="6">
        <f>[1]!EM_S_FA_YOY_NETPROFIT(B1357,"2019-12-31")</f>
        <v>-1037.6962252429</v>
      </c>
      <c r="Y1357" s="6">
        <f>[1]!EM_S_FA_YOY_NETPROFIT(B1357,"2020-12-31")</f>
        <v>105.0138938849</v>
      </c>
      <c r="Z1357" s="6">
        <f>[1]!EM_S_FA_YOY_NETPROFIT(B1357,"2021-12-31")</f>
        <v>-5843.5121074966</v>
      </c>
      <c r="AA1357" s="6">
        <f>[1]!EM_S_FA_YOY_NETPROFIT(B1357,"2022-12-31")</f>
        <v>72.934026444799997</v>
      </c>
      <c r="AB1357" s="7">
        <f t="shared" si="130"/>
        <v>-1888.5213957222998</v>
      </c>
      <c r="AC1357" s="8">
        <f t="shared" si="131"/>
        <v>3425.1599856268735</v>
      </c>
    </row>
    <row r="1358" spans="1:29" ht="16.5" x14ac:dyDescent="0.45">
      <c r="A1358" s="9">
        <v>1550</v>
      </c>
      <c r="B1358" s="5" t="s">
        <v>4897</v>
      </c>
      <c r="C1358" s="5" t="s">
        <v>4898</v>
      </c>
      <c r="D1358" s="5" t="s">
        <v>4899</v>
      </c>
      <c r="E1358" s="5" t="s">
        <v>474</v>
      </c>
      <c r="F1358" s="5" t="s">
        <v>11771</v>
      </c>
      <c r="G1358" s="5">
        <v>22</v>
      </c>
      <c r="H1358" s="5">
        <v>3</v>
      </c>
      <c r="I1358" s="5">
        <f t="shared" si="126"/>
        <v>4</v>
      </c>
      <c r="J1358" s="5">
        <f t="shared" si="127"/>
        <v>7</v>
      </c>
      <c r="K1358" s="5"/>
      <c r="L1358" s="5"/>
      <c r="M1358" s="5"/>
      <c r="N1358" s="5"/>
      <c r="O1358" s="5" t="s">
        <v>4900</v>
      </c>
      <c r="P1358" s="6">
        <f>[1]!EM_S_INFO_EMPLOYEE(B1358,"2019")</f>
        <v>660</v>
      </c>
      <c r="Q1358" s="6">
        <f>[1]!EM_S_STM07_IS(B1358,"83","2019-12-31","1",1000000000)</f>
        <v>0.28830860771</v>
      </c>
      <c r="R1358" s="6">
        <f>[1]!EM_S_FA_YOY_OR(B1358,"2019-12-31")</f>
        <v>22.7855854799</v>
      </c>
      <c r="S1358" s="6">
        <f>[1]!EM_S_FA_YOY_OR(B1358,"2020-12-31")</f>
        <v>-23.111328669399999</v>
      </c>
      <c r="T1358" s="6">
        <f>[1]!EM_S_FA_YOY_OR(B1358,"2021-12-31")</f>
        <v>-16.865012839399999</v>
      </c>
      <c r="U1358" s="6">
        <f>[1]!EM_S_FA_YOY_OR(B1358,"2022-12-31")</f>
        <v>-3.7033785738999998</v>
      </c>
      <c r="V1358" s="7">
        <f t="shared" si="128"/>
        <v>-14.559906694233332</v>
      </c>
      <c r="W1358" s="8">
        <f t="shared" si="129"/>
        <v>9.9071826208422404</v>
      </c>
      <c r="X1358" s="6">
        <f>[1]!EM_S_FA_YOY_NETPROFIT(B1358,"2019-12-31")</f>
        <v>29.555815899999999</v>
      </c>
      <c r="Y1358" s="6">
        <f>[1]!EM_S_FA_YOY_NETPROFIT(B1358,"2020-12-31")</f>
        <v>72.012173053500007</v>
      </c>
      <c r="Z1358" s="6">
        <f>[1]!EM_S_FA_YOY_NETPROFIT(B1358,"2021-12-31")</f>
        <v>61.953591529800001</v>
      </c>
      <c r="AA1358" s="6">
        <f>[1]!EM_S_FA_YOY_NETPROFIT(B1358,"2022-12-31")</f>
        <v>-20.2125504302</v>
      </c>
      <c r="AB1358" s="7">
        <f t="shared" si="130"/>
        <v>37.917738051033332</v>
      </c>
      <c r="AC1358" s="8">
        <f t="shared" si="131"/>
        <v>50.592900635867736</v>
      </c>
    </row>
    <row r="1359" spans="1:29" ht="16.5" x14ac:dyDescent="0.45">
      <c r="A1359" s="9">
        <v>1551</v>
      </c>
      <c r="B1359" s="5" t="s">
        <v>4901</v>
      </c>
      <c r="C1359" s="5" t="s">
        <v>4902</v>
      </c>
      <c r="D1359" s="5" t="s">
        <v>4903</v>
      </c>
      <c r="E1359" s="5" t="s">
        <v>7</v>
      </c>
      <c r="F1359" s="5" t="s">
        <v>11771</v>
      </c>
      <c r="G1359" s="5">
        <v>22</v>
      </c>
      <c r="H1359" s="5">
        <v>3</v>
      </c>
      <c r="I1359" s="5">
        <f t="shared" si="126"/>
        <v>4</v>
      </c>
      <c r="J1359" s="5">
        <f t="shared" si="127"/>
        <v>7</v>
      </c>
      <c r="K1359" s="5"/>
      <c r="L1359" s="5"/>
      <c r="M1359" s="5"/>
      <c r="N1359" s="5"/>
      <c r="O1359" s="5" t="s">
        <v>4900</v>
      </c>
      <c r="P1359" s="6">
        <f>[1]!EM_S_INFO_EMPLOYEE(B1359,"2019")</f>
        <v>329</v>
      </c>
      <c r="Q1359" s="6">
        <f>[1]!EM_S_STM07_IS(B1359,"83","2019-12-31","1",1000000000)</f>
        <v>0.43521310596000001</v>
      </c>
      <c r="R1359" s="6">
        <f>[1]!EM_S_FA_YOY_OR(B1359,"2019-12-31")</f>
        <v>30.301202523299999</v>
      </c>
      <c r="S1359" s="6">
        <f>[1]!EM_S_FA_YOY_OR(B1359,"2020-12-31")</f>
        <v>-38.938050267599998</v>
      </c>
      <c r="T1359" s="6">
        <f>[1]!EM_S_FA_YOY_OR(B1359,"2021-12-31")</f>
        <v>26.5888744614</v>
      </c>
      <c r="U1359" s="6">
        <f>[1]!EM_S_FA_YOY_OR(B1359,"2022-12-31")</f>
        <v>-18.3258665876</v>
      </c>
      <c r="V1359" s="7">
        <f t="shared" si="128"/>
        <v>-10.225014131266667</v>
      </c>
      <c r="W1359" s="8">
        <f t="shared" si="129"/>
        <v>33.506153524382192</v>
      </c>
      <c r="X1359" s="6">
        <f>[1]!EM_S_FA_YOY_NETPROFIT(B1359,"2019-12-31")</f>
        <v>12.9555736909</v>
      </c>
      <c r="Y1359" s="6">
        <f>[1]!EM_S_FA_YOY_NETPROFIT(B1359,"2020-12-31")</f>
        <v>-436.36679073160002</v>
      </c>
      <c r="Z1359" s="6">
        <f>[1]!EM_S_FA_YOY_NETPROFIT(B1359,"2021-12-31")</f>
        <v>69.612937032600001</v>
      </c>
      <c r="AA1359" s="6">
        <f>[1]!EM_S_FA_YOY_NETPROFIT(B1359,"2022-12-31")</f>
        <v>-73.708338250500006</v>
      </c>
      <c r="AB1359" s="7">
        <f t="shared" si="130"/>
        <v>-146.82073064983334</v>
      </c>
      <c r="AC1359" s="8">
        <f t="shared" si="131"/>
        <v>260.79290187589282</v>
      </c>
    </row>
    <row r="1360" spans="1:29" ht="16.5" x14ac:dyDescent="0.45">
      <c r="A1360" s="9">
        <v>1552</v>
      </c>
      <c r="B1360" s="5" t="s">
        <v>4904</v>
      </c>
      <c r="C1360" s="5" t="s">
        <v>4905</v>
      </c>
      <c r="D1360" s="5" t="s">
        <v>4906</v>
      </c>
      <c r="E1360" s="5" t="s">
        <v>240</v>
      </c>
      <c r="F1360" s="5" t="s">
        <v>11769</v>
      </c>
      <c r="G1360" s="5">
        <v>20</v>
      </c>
      <c r="H1360" s="5">
        <v>3</v>
      </c>
      <c r="I1360" s="5">
        <f t="shared" si="126"/>
        <v>4</v>
      </c>
      <c r="J1360" s="5">
        <f t="shared" si="127"/>
        <v>7</v>
      </c>
      <c r="K1360" s="5"/>
      <c r="L1360" s="5"/>
      <c r="M1360" s="5"/>
      <c r="N1360" s="5"/>
      <c r="O1360" s="5" t="s">
        <v>4900</v>
      </c>
      <c r="P1360" s="6">
        <f>[1]!EM_S_INFO_EMPLOYEE(B1360,"2019")</f>
        <v>1122</v>
      </c>
      <c r="Q1360" s="6">
        <f>[1]!EM_S_STM07_IS(B1360,"83","2019-12-31","1",1000000000)</f>
        <v>0.85170352646000003</v>
      </c>
      <c r="R1360" s="6">
        <f>[1]!EM_S_FA_YOY_OR(B1360,"2019-12-31")</f>
        <v>-5.9922343373000002</v>
      </c>
      <c r="S1360" s="6">
        <f>[1]!EM_S_FA_YOY_OR(B1360,"2020-12-31")</f>
        <v>2.1284400752999999</v>
      </c>
      <c r="T1360" s="6">
        <f>[1]!EM_S_FA_YOY_OR(B1360,"2021-12-31")</f>
        <v>-19.983290890999999</v>
      </c>
      <c r="U1360" s="6">
        <f>[1]!EM_S_FA_YOY_OR(B1360,"2022-12-31")</f>
        <v>-38.871483957700001</v>
      </c>
      <c r="V1360" s="7">
        <f t="shared" si="128"/>
        <v>-18.908778257799998</v>
      </c>
      <c r="W1360" s="8">
        <f t="shared" si="129"/>
        <v>20.521071505336231</v>
      </c>
      <c r="X1360" s="6">
        <f>[1]!EM_S_FA_YOY_NETPROFIT(B1360,"2019-12-31")</f>
        <v>-346.43201442869997</v>
      </c>
      <c r="Y1360" s="6">
        <f>[1]!EM_S_FA_YOY_NETPROFIT(B1360,"2020-12-31")</f>
        <v>146.3078088526</v>
      </c>
      <c r="Z1360" s="6">
        <f>[1]!EM_S_FA_YOY_NETPROFIT(B1360,"2021-12-31")</f>
        <v>-60.643489122299997</v>
      </c>
      <c r="AA1360" s="6">
        <f>[1]!EM_S_FA_YOY_NETPROFIT(B1360,"2022-12-31")</f>
        <v>-1443.2382402419</v>
      </c>
      <c r="AB1360" s="7">
        <f t="shared" si="130"/>
        <v>-452.52464017053336</v>
      </c>
      <c r="AC1360" s="8">
        <f t="shared" si="131"/>
        <v>864.20037488892001</v>
      </c>
    </row>
    <row r="1361" spans="1:29" ht="16.5" x14ac:dyDescent="0.45">
      <c r="A1361" s="9">
        <v>1553</v>
      </c>
      <c r="B1361" s="5" t="s">
        <v>4907</v>
      </c>
      <c r="C1361" s="5" t="s">
        <v>4908</v>
      </c>
      <c r="D1361" s="5" t="s">
        <v>4909</v>
      </c>
      <c r="E1361" s="5" t="s">
        <v>363</v>
      </c>
      <c r="F1361" s="5" t="s">
        <v>11762</v>
      </c>
      <c r="G1361" s="5">
        <v>13</v>
      </c>
      <c r="H1361" s="5">
        <v>2</v>
      </c>
      <c r="I1361" s="5">
        <f t="shared" si="126"/>
        <v>4</v>
      </c>
      <c r="J1361" s="5">
        <f t="shared" si="127"/>
        <v>7</v>
      </c>
      <c r="K1361" s="5"/>
      <c r="L1361" s="5"/>
      <c r="M1361" s="5"/>
      <c r="N1361" s="5"/>
      <c r="O1361" s="5" t="s">
        <v>4900</v>
      </c>
      <c r="P1361" s="6">
        <f>[1]!EM_S_INFO_EMPLOYEE(B1361,"2019")</f>
        <v>2472</v>
      </c>
      <c r="Q1361" s="6">
        <f>[1]!EM_S_STM07_IS(B1361,"83","2019-12-31","1",1000000000)</f>
        <v>1.14879553632</v>
      </c>
      <c r="R1361" s="6">
        <f>[1]!EM_S_FA_YOY_OR(B1361,"2019-12-31")</f>
        <v>-14.114945022600001</v>
      </c>
      <c r="S1361" s="6">
        <f>[1]!EM_S_FA_YOY_OR(B1361,"2020-12-31")</f>
        <v>58.153390639000001</v>
      </c>
      <c r="T1361" s="6">
        <f>[1]!EM_S_FA_YOY_OR(B1361,"2021-12-31")</f>
        <v>29.6681180221</v>
      </c>
      <c r="U1361" s="6">
        <f>[1]!EM_S_FA_YOY_OR(B1361,"2022-12-31")</f>
        <v>15.5184313448</v>
      </c>
      <c r="V1361" s="7">
        <f t="shared" si="128"/>
        <v>34.446646668633328</v>
      </c>
      <c r="W1361" s="8">
        <f t="shared" si="129"/>
        <v>21.71544819992965</v>
      </c>
      <c r="X1361" s="6">
        <f>[1]!EM_S_FA_YOY_NETPROFIT(B1361,"2019-12-31")</f>
        <v>-93.948328267500003</v>
      </c>
      <c r="Y1361" s="6">
        <f>[1]!EM_S_FA_YOY_NETPROFIT(B1361,"2020-12-31")</f>
        <v>-898.20693092850001</v>
      </c>
      <c r="Z1361" s="6">
        <f>[1]!EM_S_FA_YOY_NETPROFIT(B1361,"2021-12-31")</f>
        <v>286.9253688357</v>
      </c>
      <c r="AA1361" s="6">
        <f>[1]!EM_S_FA_YOY_NETPROFIT(B1361,"2022-12-31")</f>
        <v>85.404694515000003</v>
      </c>
      <c r="AB1361" s="7">
        <f t="shared" si="130"/>
        <v>-175.29228919260001</v>
      </c>
      <c r="AC1361" s="8">
        <f t="shared" si="131"/>
        <v>634.11893992513421</v>
      </c>
    </row>
    <row r="1362" spans="1:29" ht="16.5" x14ac:dyDescent="0.45">
      <c r="A1362" s="9">
        <v>1554</v>
      </c>
      <c r="B1362" s="5" t="s">
        <v>4910</v>
      </c>
      <c r="C1362" s="5" t="s">
        <v>4911</v>
      </c>
      <c r="D1362" s="5" t="s">
        <v>4912</v>
      </c>
      <c r="E1362" s="5" t="s">
        <v>33</v>
      </c>
      <c r="F1362" s="5" t="s">
        <v>11754</v>
      </c>
      <c r="G1362" s="5">
        <v>4</v>
      </c>
      <c r="H1362" s="5">
        <v>3</v>
      </c>
      <c r="I1362" s="5">
        <f t="shared" si="126"/>
        <v>2</v>
      </c>
      <c r="J1362" s="5">
        <f t="shared" si="127"/>
        <v>8</v>
      </c>
      <c r="K1362" s="5"/>
      <c r="L1362" s="5"/>
      <c r="M1362" s="5"/>
      <c r="N1362" s="5"/>
      <c r="O1362" s="5" t="s">
        <v>4913</v>
      </c>
      <c r="P1362" s="6">
        <f>[1]!EM_S_INFO_EMPLOYEE(B1362,"2019")</f>
        <v>1163</v>
      </c>
      <c r="Q1362" s="6">
        <f>[1]!EM_S_STM07_IS(B1362,"83","2019-12-31","1",1000000000)</f>
        <v>0.84012582450999995</v>
      </c>
      <c r="R1362" s="6">
        <f>[1]!EM_S_FA_YOY_OR(B1362,"2019-12-31")</f>
        <v>-36.5598255413</v>
      </c>
      <c r="S1362" s="6">
        <f>[1]!EM_S_FA_YOY_OR(B1362,"2020-12-31")</f>
        <v>-24.8902592361</v>
      </c>
      <c r="T1362" s="6">
        <f>[1]!EM_S_FA_YOY_OR(B1362,"2021-12-31")</f>
        <v>218.42562150750001</v>
      </c>
      <c r="U1362" s="6">
        <f>[1]!EM_S_FA_YOY_OR(B1362,"2022-12-31")</f>
        <v>35.253660368200002</v>
      </c>
      <c r="V1362" s="7">
        <f t="shared" si="128"/>
        <v>76.263007546533331</v>
      </c>
      <c r="W1362" s="8">
        <f t="shared" si="129"/>
        <v>126.73586458656149</v>
      </c>
      <c r="X1362" s="6">
        <f>[1]!EM_S_FA_YOY_NETPROFIT(B1362,"2019-12-31")</f>
        <v>177.43039214769999</v>
      </c>
      <c r="Y1362" s="6">
        <f>[1]!EM_S_FA_YOY_NETPROFIT(B1362,"2020-12-31")</f>
        <v>-629.93628789629997</v>
      </c>
      <c r="Z1362" s="6">
        <f>[1]!EM_S_FA_YOY_NETPROFIT(B1362,"2021-12-31")</f>
        <v>173.1770336056</v>
      </c>
      <c r="AA1362" s="6">
        <f>[1]!EM_S_FA_YOY_NETPROFIT(B1362,"2022-12-31")</f>
        <v>-61.419176980099998</v>
      </c>
      <c r="AB1362" s="7">
        <f t="shared" si="130"/>
        <v>-172.72614375693331</v>
      </c>
      <c r="AC1362" s="8">
        <f t="shared" si="131"/>
        <v>412.96450505248976</v>
      </c>
    </row>
    <row r="1363" spans="1:29" ht="16.5" x14ac:dyDescent="0.45">
      <c r="A1363" s="9">
        <v>1555</v>
      </c>
      <c r="B1363" s="5" t="s">
        <v>4914</v>
      </c>
      <c r="C1363" s="5" t="s">
        <v>4915</v>
      </c>
      <c r="D1363" s="5" t="s">
        <v>4916</v>
      </c>
      <c r="E1363" s="5" t="s">
        <v>474</v>
      </c>
      <c r="F1363" s="5" t="s">
        <v>11754</v>
      </c>
      <c r="G1363" s="5">
        <v>4</v>
      </c>
      <c r="H1363" s="5">
        <v>3</v>
      </c>
      <c r="I1363" s="5">
        <f t="shared" si="126"/>
        <v>2</v>
      </c>
      <c r="J1363" s="5">
        <f t="shared" si="127"/>
        <v>8</v>
      </c>
      <c r="K1363" s="5"/>
      <c r="L1363" s="5"/>
      <c r="M1363" s="5"/>
      <c r="N1363" s="5"/>
      <c r="O1363" s="5" t="s">
        <v>4913</v>
      </c>
      <c r="P1363" s="6">
        <f>[1]!EM_S_INFO_EMPLOYEE(B1363,"2019")</f>
        <v>684</v>
      </c>
      <c r="Q1363" s="6">
        <f>[1]!EM_S_STM07_IS(B1363,"83","2019-12-31","1",1000000000)</f>
        <v>1.47573909745</v>
      </c>
      <c r="R1363" s="6">
        <f>[1]!EM_S_FA_YOY_OR(B1363,"2019-12-31")</f>
        <v>87.635699977499996</v>
      </c>
      <c r="S1363" s="6">
        <f>[1]!EM_S_FA_YOY_OR(B1363,"2020-12-31")</f>
        <v>24.715547526000002</v>
      </c>
      <c r="T1363" s="6">
        <f>[1]!EM_S_FA_YOY_OR(B1363,"2021-12-31")</f>
        <v>-37.948764404000002</v>
      </c>
      <c r="U1363" s="6">
        <f>[1]!EM_S_FA_YOY_OR(B1363,"2022-12-31")</f>
        <v>-11.8127694751</v>
      </c>
      <c r="V1363" s="7">
        <f t="shared" si="128"/>
        <v>-8.3486621177</v>
      </c>
      <c r="W1363" s="8">
        <f t="shared" si="129"/>
        <v>31.475451184260724</v>
      </c>
      <c r="X1363" s="6">
        <f>[1]!EM_S_FA_YOY_NETPROFIT(B1363,"2019-12-31")</f>
        <v>97.671058372999994</v>
      </c>
      <c r="Y1363" s="6">
        <f>[1]!EM_S_FA_YOY_NETPROFIT(B1363,"2020-12-31")</f>
        <v>384.95105134369999</v>
      </c>
      <c r="Z1363" s="6">
        <f>[1]!EM_S_FA_YOY_NETPROFIT(B1363,"2021-12-31")</f>
        <v>-1567.4848073231999</v>
      </c>
      <c r="AA1363" s="6">
        <f>[1]!EM_S_FA_YOY_NETPROFIT(B1363,"2022-12-31")</f>
        <v>73.712021468100005</v>
      </c>
      <c r="AB1363" s="7">
        <f t="shared" si="130"/>
        <v>-369.60724483713329</v>
      </c>
      <c r="AC1363" s="8">
        <f t="shared" si="131"/>
        <v>1048.9997256721026</v>
      </c>
    </row>
    <row r="1364" spans="1:29" ht="16.5" x14ac:dyDescent="0.45">
      <c r="A1364" s="9">
        <v>1556</v>
      </c>
      <c r="B1364" s="5" t="s">
        <v>4917</v>
      </c>
      <c r="C1364" s="5" t="s">
        <v>4918</v>
      </c>
      <c r="D1364" s="5" t="s">
        <v>4919</v>
      </c>
      <c r="E1364" s="5" t="s">
        <v>240</v>
      </c>
      <c r="F1364" s="5" t="s">
        <v>11768</v>
      </c>
      <c r="G1364" s="5">
        <v>19</v>
      </c>
      <c r="H1364" s="5">
        <v>2</v>
      </c>
      <c r="I1364" s="5">
        <f t="shared" si="126"/>
        <v>2</v>
      </c>
      <c r="J1364" s="5">
        <f t="shared" si="127"/>
        <v>4</v>
      </c>
      <c r="K1364" s="5"/>
      <c r="L1364" s="5"/>
      <c r="M1364" s="5"/>
      <c r="N1364" s="5"/>
      <c r="O1364" s="5" t="s">
        <v>4913</v>
      </c>
      <c r="P1364" s="6">
        <f>[1]!EM_S_INFO_EMPLOYEE(B1364,"2019")</f>
        <v>1458</v>
      </c>
      <c r="Q1364" s="6">
        <f>[1]!EM_S_STM07_IS(B1364,"83","2019-12-31","1",1000000000)</f>
        <v>4.4521556490299998</v>
      </c>
      <c r="R1364" s="6">
        <f>[1]!EM_S_FA_YOY_OR(B1364,"2019-12-31")</f>
        <v>6.7972620727999997</v>
      </c>
      <c r="S1364" s="6">
        <f>[1]!EM_S_FA_YOY_OR(B1364,"2020-12-31")</f>
        <v>13.845634672799999</v>
      </c>
      <c r="T1364" s="6">
        <f>[1]!EM_S_FA_YOY_OR(B1364,"2021-12-31")</f>
        <v>7.2776166998000003</v>
      </c>
      <c r="U1364" s="6">
        <f>[1]!EM_S_FA_YOY_OR(B1364,"2022-12-31")</f>
        <v>7.3002780947000003</v>
      </c>
      <c r="V1364" s="7">
        <f t="shared" si="128"/>
        <v>9.4745098224333333</v>
      </c>
      <c r="W1364" s="8">
        <f t="shared" si="129"/>
        <v>3.7855221209001622</v>
      </c>
      <c r="X1364" s="6">
        <f>[1]!EM_S_FA_YOY_NETPROFIT(B1364,"2019-12-31")</f>
        <v>-12.9735335202</v>
      </c>
      <c r="Y1364" s="6">
        <f>[1]!EM_S_FA_YOY_NETPROFIT(B1364,"2020-12-31")</f>
        <v>-45.123506304800003</v>
      </c>
      <c r="Z1364" s="6">
        <f>[1]!EM_S_FA_YOY_NETPROFIT(B1364,"2021-12-31")</f>
        <v>-169.3059784145</v>
      </c>
      <c r="AA1364" s="6">
        <f>[1]!EM_S_FA_YOY_NETPROFIT(B1364,"2022-12-31")</f>
        <v>534.2909670839</v>
      </c>
      <c r="AB1364" s="7">
        <f t="shared" si="130"/>
        <v>106.62049412153333</v>
      </c>
      <c r="AC1364" s="8">
        <f t="shared" si="131"/>
        <v>375.54207044978318</v>
      </c>
    </row>
    <row r="1365" spans="1:29" ht="16.5" x14ac:dyDescent="0.45">
      <c r="A1365" s="9">
        <v>1557</v>
      </c>
      <c r="B1365" s="5" t="s">
        <v>4920</v>
      </c>
      <c r="C1365" s="5" t="s">
        <v>4921</v>
      </c>
      <c r="D1365" s="5" t="s">
        <v>4922</v>
      </c>
      <c r="E1365" s="5" t="s">
        <v>33</v>
      </c>
      <c r="F1365" s="5" t="s">
        <v>11771</v>
      </c>
      <c r="G1365" s="5">
        <v>22</v>
      </c>
      <c r="H1365" s="5">
        <v>3</v>
      </c>
      <c r="I1365" s="5">
        <f t="shared" si="126"/>
        <v>4</v>
      </c>
      <c r="J1365" s="5">
        <f t="shared" si="127"/>
        <v>7</v>
      </c>
      <c r="K1365" s="5"/>
      <c r="L1365" s="5"/>
      <c r="M1365" s="5"/>
      <c r="N1365" s="5"/>
      <c r="O1365" s="5" t="s">
        <v>4913</v>
      </c>
      <c r="P1365" s="6">
        <f>[1]!EM_S_INFO_EMPLOYEE(B1365,"2019")</f>
        <v>5055</v>
      </c>
      <c r="Q1365" s="6">
        <f>[1]!EM_S_STM07_IS(B1365,"83","2019-12-31","1",1000000000)</f>
        <v>28.10571771739</v>
      </c>
      <c r="R1365" s="6">
        <f>[1]!EM_S_FA_YOY_OR(B1365,"2019-12-31")</f>
        <v>21.648874580499999</v>
      </c>
      <c r="S1365" s="6">
        <f>[1]!EM_S_FA_YOY_OR(B1365,"2020-12-31")</f>
        <v>44.194470815499997</v>
      </c>
      <c r="T1365" s="6">
        <f>[1]!EM_S_FA_YOY_OR(B1365,"2021-12-31")</f>
        <v>-1.1078503349</v>
      </c>
      <c r="U1365" s="6">
        <f>[1]!EM_S_FA_YOY_OR(B1365,"2022-12-31")</f>
        <v>-8.471819022</v>
      </c>
      <c r="V1365" s="7">
        <f t="shared" si="128"/>
        <v>11.538267152866666</v>
      </c>
      <c r="W1365" s="8">
        <f t="shared" si="129"/>
        <v>28.519777996115035</v>
      </c>
      <c r="X1365" s="6">
        <f>[1]!EM_S_FA_YOY_NETPROFIT(B1365,"2019-12-31")</f>
        <v>75.423660834499998</v>
      </c>
      <c r="Y1365" s="6">
        <f>[1]!EM_S_FA_YOY_NETPROFIT(B1365,"2020-12-31")</f>
        <v>2.7038887401</v>
      </c>
      <c r="Z1365" s="6">
        <f>[1]!EM_S_FA_YOY_NETPROFIT(B1365,"2021-12-31")</f>
        <v>-30.258299205899998</v>
      </c>
      <c r="AA1365" s="6">
        <f>[1]!EM_S_FA_YOY_NETPROFIT(B1365,"2022-12-31")</f>
        <v>-520.26639383730003</v>
      </c>
      <c r="AB1365" s="7">
        <f t="shared" si="130"/>
        <v>-182.60693476769998</v>
      </c>
      <c r="AC1365" s="8">
        <f t="shared" si="131"/>
        <v>292.88574424667382</v>
      </c>
    </row>
    <row r="1366" spans="1:29" ht="16.5" x14ac:dyDescent="0.45">
      <c r="A1366" s="9">
        <v>1558</v>
      </c>
      <c r="B1366" s="5" t="s">
        <v>4923</v>
      </c>
      <c r="C1366" s="5" t="s">
        <v>4924</v>
      </c>
      <c r="D1366" s="5" t="s">
        <v>4925</v>
      </c>
      <c r="E1366" s="5" t="s">
        <v>1297</v>
      </c>
      <c r="F1366" s="5" t="s">
        <v>11772</v>
      </c>
      <c r="G1366" s="5">
        <v>23</v>
      </c>
      <c r="H1366" s="5">
        <v>3</v>
      </c>
      <c r="I1366" s="5">
        <f t="shared" si="126"/>
        <v>2</v>
      </c>
      <c r="J1366" s="5">
        <f t="shared" si="127"/>
        <v>1</v>
      </c>
      <c r="K1366" s="5"/>
      <c r="L1366" s="5"/>
      <c r="M1366" s="5"/>
      <c r="N1366" s="5"/>
      <c r="O1366" s="5" t="s">
        <v>4926</v>
      </c>
      <c r="P1366" s="6">
        <f>[1]!EM_S_INFO_EMPLOYEE(B1366,"2019")</f>
        <v>4553</v>
      </c>
      <c r="Q1366" s="6">
        <f>[1]!EM_S_STM07_IS(B1366,"83","2019-12-31","1",1000000000)</f>
        <v>4.2316780355599999</v>
      </c>
      <c r="R1366" s="6">
        <f>[1]!EM_S_FA_YOY_OR(B1366,"2019-12-31")</f>
        <v>12.8636825476</v>
      </c>
      <c r="S1366" s="6">
        <f>[1]!EM_S_FA_YOY_OR(B1366,"2020-12-31")</f>
        <v>120.0404654288</v>
      </c>
      <c r="T1366" s="6">
        <f>[1]!EM_S_FA_YOY_OR(B1366,"2021-12-31")</f>
        <v>66.184680813499995</v>
      </c>
      <c r="U1366" s="6">
        <f>[1]!EM_S_FA_YOY_OR(B1366,"2022-12-31")</f>
        <v>-14.3616671587</v>
      </c>
      <c r="V1366" s="7">
        <f t="shared" si="128"/>
        <v>57.287826361200011</v>
      </c>
      <c r="W1366" s="8">
        <f t="shared" si="129"/>
        <v>67.641324834571634</v>
      </c>
      <c r="X1366" s="6">
        <f>[1]!EM_S_FA_YOY_NETPROFIT(B1366,"2019-12-31")</f>
        <v>91.113863787499994</v>
      </c>
      <c r="Y1366" s="6">
        <f>[1]!EM_S_FA_YOY_NETPROFIT(B1366,"2020-12-31")</f>
        <v>160.91486590420001</v>
      </c>
      <c r="Z1366" s="6">
        <f>[1]!EM_S_FA_YOY_NETPROFIT(B1366,"2021-12-31")</f>
        <v>79.002511733000006</v>
      </c>
      <c r="AA1366" s="6">
        <f>[1]!EM_S_FA_YOY_NETPROFIT(B1366,"2022-12-31")</f>
        <v>-0.50820566099999998</v>
      </c>
      <c r="AB1366" s="7">
        <f t="shared" si="130"/>
        <v>79.803057325400005</v>
      </c>
      <c r="AC1366" s="8">
        <f t="shared" si="131"/>
        <v>80.714513337565606</v>
      </c>
    </row>
    <row r="1367" spans="1:29" ht="16.5" x14ac:dyDescent="0.45">
      <c r="A1367" s="9">
        <v>1559</v>
      </c>
      <c r="B1367" s="5" t="s">
        <v>4927</v>
      </c>
      <c r="C1367" s="5" t="s">
        <v>4928</v>
      </c>
      <c r="D1367" s="5" t="s">
        <v>4929</v>
      </c>
      <c r="E1367" s="5" t="s">
        <v>1297</v>
      </c>
      <c r="F1367" s="5" t="s">
        <v>11771</v>
      </c>
      <c r="G1367" s="5">
        <v>22</v>
      </c>
      <c r="H1367" s="5">
        <v>3</v>
      </c>
      <c r="I1367" s="5">
        <f t="shared" si="126"/>
        <v>4</v>
      </c>
      <c r="J1367" s="5">
        <f t="shared" si="127"/>
        <v>7</v>
      </c>
      <c r="K1367" s="5"/>
      <c r="L1367" s="5"/>
      <c r="M1367" s="5"/>
      <c r="N1367" s="5"/>
      <c r="O1367" s="5" t="s">
        <v>4926</v>
      </c>
      <c r="P1367" s="6">
        <f>[1]!EM_S_INFO_EMPLOYEE(B1367,"2019")</f>
        <v>2799</v>
      </c>
      <c r="Q1367" s="6">
        <f>[1]!EM_S_STM07_IS(B1367,"83","2019-12-31","1",1000000000)</f>
        <v>1.2334528794899999</v>
      </c>
      <c r="R1367" s="6">
        <f>[1]!EM_S_FA_YOY_OR(B1367,"2019-12-31")</f>
        <v>-46.495754942600001</v>
      </c>
      <c r="S1367" s="6">
        <f>[1]!EM_S_FA_YOY_OR(B1367,"2020-12-31")</f>
        <v>18.788889481999998</v>
      </c>
      <c r="T1367" s="6">
        <f>[1]!EM_S_FA_YOY_OR(B1367,"2021-12-31")</f>
        <v>-28.039151351899999</v>
      </c>
      <c r="U1367" s="6">
        <f>[1]!EM_S_FA_YOY_OR(B1367,"2022-12-31")</f>
        <v>19.0925401591</v>
      </c>
      <c r="V1367" s="7">
        <f t="shared" si="128"/>
        <v>3.2807594297333331</v>
      </c>
      <c r="W1367" s="8">
        <f t="shared" si="129"/>
        <v>27.124263298023962</v>
      </c>
      <c r="X1367" s="6">
        <f>[1]!EM_S_FA_YOY_NETPROFIT(B1367,"2019-12-31")</f>
        <v>103.4346477463</v>
      </c>
      <c r="Y1367" s="6">
        <f>[1]!EM_S_FA_YOY_NETPROFIT(B1367,"2020-12-31")</f>
        <v>-3146.3501276635998</v>
      </c>
      <c r="Z1367" s="6">
        <f>[1]!EM_S_FA_YOY_NETPROFIT(B1367,"2021-12-31")</f>
        <v>51.167390428099999</v>
      </c>
      <c r="AA1367" s="6">
        <f>[1]!EM_S_FA_YOY_NETPROFIT(B1367,"2022-12-31")</f>
        <v>112.92881153819999</v>
      </c>
      <c r="AB1367" s="7">
        <f t="shared" si="130"/>
        <v>-994.08464189909989</v>
      </c>
      <c r="AC1367" s="8">
        <f t="shared" si="131"/>
        <v>1864.1723791522629</v>
      </c>
    </row>
    <row r="1368" spans="1:29" ht="16.5" x14ac:dyDescent="0.45">
      <c r="A1368" s="9">
        <v>1560</v>
      </c>
      <c r="B1368" s="5" t="s">
        <v>4930</v>
      </c>
      <c r="C1368" s="5" t="s">
        <v>4931</v>
      </c>
      <c r="D1368" s="5" t="s">
        <v>4932</v>
      </c>
      <c r="E1368" s="5" t="s">
        <v>474</v>
      </c>
      <c r="F1368" s="5" t="s">
        <v>11757</v>
      </c>
      <c r="G1368" s="5">
        <v>7</v>
      </c>
      <c r="H1368" s="5">
        <v>2</v>
      </c>
      <c r="I1368" s="5">
        <f t="shared" si="126"/>
        <v>4</v>
      </c>
      <c r="J1368" s="5">
        <f t="shared" si="127"/>
        <v>11</v>
      </c>
      <c r="K1368" s="5"/>
      <c r="L1368" s="5"/>
      <c r="M1368" s="5"/>
      <c r="N1368" s="5"/>
      <c r="O1368" s="5" t="s">
        <v>4926</v>
      </c>
      <c r="P1368" s="6">
        <f>[1]!EM_S_INFO_EMPLOYEE(B1368,"2019")</f>
        <v>1056</v>
      </c>
      <c r="Q1368" s="6">
        <f>[1]!EM_S_STM07_IS(B1368,"83","2019-12-31","1",1000000000)</f>
        <v>0.92063250860000001</v>
      </c>
      <c r="R1368" s="6">
        <f>[1]!EM_S_FA_YOY_OR(B1368,"2019-12-31")</f>
        <v>-7.5340104442999998</v>
      </c>
      <c r="S1368" s="6">
        <f>[1]!EM_S_FA_YOY_OR(B1368,"2020-12-31")</f>
        <v>3.1871513319</v>
      </c>
      <c r="T1368" s="6">
        <f>[1]!EM_S_FA_YOY_OR(B1368,"2021-12-31")</f>
        <v>8.3783257048999999</v>
      </c>
      <c r="U1368" s="6">
        <f>[1]!EM_S_FA_YOY_OR(B1368,"2022-12-31")</f>
        <v>27.448141807700001</v>
      </c>
      <c r="V1368" s="7">
        <f t="shared" si="128"/>
        <v>13.004539614833334</v>
      </c>
      <c r="W1368" s="8">
        <f t="shared" si="129"/>
        <v>12.774987517491361</v>
      </c>
      <c r="X1368" s="6">
        <f>[1]!EM_S_FA_YOY_NETPROFIT(B1368,"2019-12-31")</f>
        <v>28.171125291799999</v>
      </c>
      <c r="Y1368" s="6">
        <f>[1]!EM_S_FA_YOY_NETPROFIT(B1368,"2020-12-31")</f>
        <v>-46.412344608600002</v>
      </c>
      <c r="Z1368" s="6">
        <f>[1]!EM_S_FA_YOY_NETPROFIT(B1368,"2021-12-31")</f>
        <v>63.998958814700003</v>
      </c>
      <c r="AA1368" s="6">
        <f>[1]!EM_S_FA_YOY_NETPROFIT(B1368,"2022-12-31")</f>
        <v>81.492629482599995</v>
      </c>
      <c r="AB1368" s="7">
        <f t="shared" si="130"/>
        <v>33.026414562899994</v>
      </c>
      <c r="AC1368" s="8">
        <f t="shared" si="131"/>
        <v>69.34979792609289</v>
      </c>
    </row>
    <row r="1369" spans="1:29" ht="16.5" x14ac:dyDescent="0.45">
      <c r="A1369" s="9">
        <v>1561</v>
      </c>
      <c r="B1369" s="5" t="s">
        <v>4933</v>
      </c>
      <c r="C1369" s="5" t="s">
        <v>4934</v>
      </c>
      <c r="D1369" s="5" t="s">
        <v>4935</v>
      </c>
      <c r="E1369" s="5" t="s">
        <v>240</v>
      </c>
      <c r="F1369" s="5" t="s">
        <v>11771</v>
      </c>
      <c r="G1369" s="5">
        <v>22</v>
      </c>
      <c r="H1369" s="5">
        <v>3</v>
      </c>
      <c r="I1369" s="5">
        <f t="shared" si="126"/>
        <v>4</v>
      </c>
      <c r="J1369" s="5">
        <f t="shared" si="127"/>
        <v>7</v>
      </c>
      <c r="K1369" s="5"/>
      <c r="L1369" s="5"/>
      <c r="M1369" s="5"/>
      <c r="N1369" s="5"/>
      <c r="O1369" s="5" t="s">
        <v>4936</v>
      </c>
      <c r="P1369" s="6">
        <f>[1]!EM_S_INFO_EMPLOYEE(B1369,"2019")</f>
        <v>1774</v>
      </c>
      <c r="Q1369" s="6">
        <f>[1]!EM_S_STM07_IS(B1369,"83","2019-12-31","1",1000000000)</f>
        <v>8.6736557802899998</v>
      </c>
      <c r="R1369" s="6">
        <f>[1]!EM_S_FA_YOY_OR(B1369,"2019-12-31")</f>
        <v>8.8600864386999998</v>
      </c>
      <c r="S1369" s="6">
        <f>[1]!EM_S_FA_YOY_OR(B1369,"2020-12-31")</f>
        <v>23.073221453999999</v>
      </c>
      <c r="T1369" s="6">
        <f>[1]!EM_S_FA_YOY_OR(B1369,"2021-12-31")</f>
        <v>-0.3132878127</v>
      </c>
      <c r="U1369" s="6">
        <f>[1]!EM_S_FA_YOY_OR(B1369,"2022-12-31")</f>
        <v>-9.4736637788000007</v>
      </c>
      <c r="V1369" s="7">
        <f t="shared" si="128"/>
        <v>4.4287566208333322</v>
      </c>
      <c r="W1369" s="8">
        <f t="shared" si="129"/>
        <v>16.783628143118133</v>
      </c>
      <c r="X1369" s="6">
        <f>[1]!EM_S_FA_YOY_NETPROFIT(B1369,"2019-12-31")</f>
        <v>108.5651323945</v>
      </c>
      <c r="Y1369" s="6">
        <f>[1]!EM_S_FA_YOY_NETPROFIT(B1369,"2020-12-31")</f>
        <v>60.780172642099998</v>
      </c>
      <c r="Z1369" s="6">
        <f>[1]!EM_S_FA_YOY_NETPROFIT(B1369,"2021-12-31")</f>
        <v>10.2712096792</v>
      </c>
      <c r="AA1369" s="6">
        <f>[1]!EM_S_FA_YOY_NETPROFIT(B1369,"2022-12-31")</f>
        <v>-19.417065183799998</v>
      </c>
      <c r="AB1369" s="7">
        <f t="shared" si="130"/>
        <v>17.211439045833334</v>
      </c>
      <c r="AC1369" s="8">
        <f t="shared" si="131"/>
        <v>40.546569848411359</v>
      </c>
    </row>
    <row r="1370" spans="1:29" ht="16.5" x14ac:dyDescent="0.45">
      <c r="A1370" s="9">
        <v>1562</v>
      </c>
      <c r="B1370" s="5" t="s">
        <v>4937</v>
      </c>
      <c r="C1370" s="5" t="s">
        <v>4938</v>
      </c>
      <c r="D1370" s="5" t="s">
        <v>4939</v>
      </c>
      <c r="E1370" s="5" t="s">
        <v>33</v>
      </c>
      <c r="F1370" s="5" t="s">
        <v>11776</v>
      </c>
      <c r="G1370" s="5">
        <v>27</v>
      </c>
      <c r="H1370" s="5">
        <v>3</v>
      </c>
      <c r="I1370" s="5">
        <f t="shared" si="126"/>
        <v>2</v>
      </c>
      <c r="J1370" s="5">
        <f t="shared" si="127"/>
        <v>10</v>
      </c>
      <c r="K1370" s="5"/>
      <c r="L1370" s="5"/>
      <c r="M1370" s="5"/>
      <c r="N1370" s="5"/>
      <c r="O1370" s="5" t="s">
        <v>4936</v>
      </c>
      <c r="P1370" s="6">
        <f>[1]!EM_S_INFO_EMPLOYEE(B1370,"2019")</f>
        <v>505</v>
      </c>
      <c r="Q1370" s="6">
        <f>[1]!EM_S_STM07_IS(B1370,"83","2019-12-31","1",1000000000)</f>
        <v>0.81215703159999997</v>
      </c>
      <c r="R1370" s="6">
        <f>[1]!EM_S_FA_YOY_OR(B1370,"2019-12-31")</f>
        <v>5.5292613017000001</v>
      </c>
      <c r="S1370" s="6">
        <f>[1]!EM_S_FA_YOY_OR(B1370,"2020-12-31")</f>
        <v>7.3658661742999998</v>
      </c>
      <c r="T1370" s="6">
        <f>[1]!EM_S_FA_YOY_OR(B1370,"2021-12-31")</f>
        <v>3.6111421435</v>
      </c>
      <c r="U1370" s="6">
        <f>[1]!EM_S_FA_YOY_OR(B1370,"2022-12-31")</f>
        <v>-19.721901297500001</v>
      </c>
      <c r="V1370" s="7">
        <f t="shared" si="128"/>
        <v>-2.9149643265666669</v>
      </c>
      <c r="W1370" s="8">
        <f t="shared" si="129"/>
        <v>14.675807844734171</v>
      </c>
      <c r="X1370" s="6">
        <f>[1]!EM_S_FA_YOY_NETPROFIT(B1370,"2019-12-31")</f>
        <v>-26.4533246252</v>
      </c>
      <c r="Y1370" s="6">
        <f>[1]!EM_S_FA_YOY_NETPROFIT(B1370,"2020-12-31")</f>
        <v>-38.194301809700001</v>
      </c>
      <c r="Z1370" s="6">
        <f>[1]!EM_S_FA_YOY_NETPROFIT(B1370,"2021-12-31")</f>
        <v>-12.624368497600001</v>
      </c>
      <c r="AA1370" s="6">
        <f>[1]!EM_S_FA_YOY_NETPROFIT(B1370,"2022-12-31")</f>
        <v>-1730.8707706142</v>
      </c>
      <c r="AB1370" s="7">
        <f t="shared" si="130"/>
        <v>-593.8964803071666</v>
      </c>
      <c r="AC1370" s="8">
        <f t="shared" si="131"/>
        <v>984.73161723729731</v>
      </c>
    </row>
    <row r="1371" spans="1:29" ht="16.5" x14ac:dyDescent="0.45">
      <c r="A1371" s="9">
        <v>1563</v>
      </c>
      <c r="B1371" s="5" t="s">
        <v>4940</v>
      </c>
      <c r="C1371" s="5" t="s">
        <v>4941</v>
      </c>
      <c r="D1371" s="5" t="s">
        <v>4942</v>
      </c>
      <c r="E1371" s="5" t="s">
        <v>311</v>
      </c>
      <c r="F1371" s="5" t="s">
        <v>11756</v>
      </c>
      <c r="G1371" s="5">
        <v>6</v>
      </c>
      <c r="H1371" s="5">
        <v>2</v>
      </c>
      <c r="I1371" s="5">
        <f t="shared" si="126"/>
        <v>2</v>
      </c>
      <c r="J1371" s="5">
        <f t="shared" si="127"/>
        <v>11</v>
      </c>
      <c r="K1371" s="5"/>
      <c r="L1371" s="5"/>
      <c r="M1371" s="5"/>
      <c r="N1371" s="5"/>
      <c r="O1371" s="5" t="s">
        <v>4936</v>
      </c>
      <c r="P1371" s="6">
        <f>[1]!EM_S_INFO_EMPLOYEE(B1371,"2019")</f>
        <v>1609</v>
      </c>
      <c r="Q1371" s="6">
        <f>[1]!EM_S_STM07_IS(B1371,"83","2019-12-31","1",1000000000)</f>
        <v>0.98750123506999998</v>
      </c>
      <c r="R1371" s="6">
        <f>[1]!EM_S_FA_YOY_OR(B1371,"2019-12-31")</f>
        <v>43.701746076299997</v>
      </c>
      <c r="S1371" s="6">
        <f>[1]!EM_S_FA_YOY_OR(B1371,"2020-12-31")</f>
        <v>-4.9808033329999999</v>
      </c>
      <c r="T1371" s="6">
        <f>[1]!EM_S_FA_YOY_OR(B1371,"2021-12-31")</f>
        <v>-2.3967698026000002</v>
      </c>
      <c r="U1371" s="6">
        <f>[1]!EM_S_FA_YOY_OR(B1371,"2022-12-31")</f>
        <v>42.130809749699999</v>
      </c>
      <c r="V1371" s="7">
        <f t="shared" si="128"/>
        <v>11.5844122047</v>
      </c>
      <c r="W1371" s="8">
        <f t="shared" si="129"/>
        <v>26.485488659914211</v>
      </c>
      <c r="X1371" s="6">
        <f>[1]!EM_S_FA_YOY_NETPROFIT(B1371,"2019-12-31")</f>
        <v>96.138504042700006</v>
      </c>
      <c r="Y1371" s="6">
        <f>[1]!EM_S_FA_YOY_NETPROFIT(B1371,"2020-12-31")</f>
        <v>11.0457441997</v>
      </c>
      <c r="Z1371" s="6">
        <f>[1]!EM_S_FA_YOY_NETPROFIT(B1371,"2021-12-31")</f>
        <v>-11.4153866866</v>
      </c>
      <c r="AA1371" s="6">
        <f>[1]!EM_S_FA_YOY_NETPROFIT(B1371,"2022-12-31")</f>
        <v>15.827149802299999</v>
      </c>
      <c r="AB1371" s="7">
        <f t="shared" si="130"/>
        <v>5.1525024384666667</v>
      </c>
      <c r="AC1371" s="8">
        <f t="shared" si="131"/>
        <v>14.546019126534942</v>
      </c>
    </row>
    <row r="1372" spans="1:29" ht="16.5" x14ac:dyDescent="0.45">
      <c r="A1372" s="9">
        <v>1564</v>
      </c>
      <c r="B1372" s="5" t="s">
        <v>4943</v>
      </c>
      <c r="C1372" s="5" t="s">
        <v>4944</v>
      </c>
      <c r="D1372" s="5" t="s">
        <v>4945</v>
      </c>
      <c r="E1372" s="5" t="s">
        <v>1297</v>
      </c>
      <c r="F1372" s="5" t="s">
        <v>11773</v>
      </c>
      <c r="G1372" s="5">
        <v>24</v>
      </c>
      <c r="H1372" s="5">
        <v>2</v>
      </c>
      <c r="I1372" s="5">
        <f t="shared" si="126"/>
        <v>1</v>
      </c>
      <c r="J1372" s="5">
        <f t="shared" si="127"/>
        <v>11</v>
      </c>
      <c r="K1372" s="5"/>
      <c r="L1372" s="5"/>
      <c r="M1372" s="5"/>
      <c r="N1372" s="5"/>
      <c r="O1372" s="5" t="s">
        <v>4946</v>
      </c>
      <c r="P1372" s="6">
        <f>[1]!EM_S_INFO_EMPLOYEE(B1372,"2019")</f>
        <v>809</v>
      </c>
      <c r="Q1372" s="6">
        <f>[1]!EM_S_STM07_IS(B1372,"83","2019-12-31","1",1000000000)</f>
        <v>1.12449308114</v>
      </c>
      <c r="R1372" s="6">
        <f>[1]!EM_S_FA_YOY_OR(B1372,"2019-12-31")</f>
        <v>-3.0557283610999999</v>
      </c>
      <c r="S1372" s="6">
        <f>[1]!EM_S_FA_YOY_OR(B1372,"2020-12-31")</f>
        <v>-11.511812004099999</v>
      </c>
      <c r="T1372" s="6">
        <f>[1]!EM_S_FA_YOY_OR(B1372,"2021-12-31")</f>
        <v>5.7240727259000002</v>
      </c>
      <c r="U1372" s="6">
        <f>[1]!EM_S_FA_YOY_OR(B1372,"2022-12-31")</f>
        <v>-28.572174402600002</v>
      </c>
      <c r="V1372" s="7">
        <f t="shared" si="128"/>
        <v>-11.453304560266666</v>
      </c>
      <c r="W1372" s="8">
        <f t="shared" si="129"/>
        <v>17.148198421861235</v>
      </c>
      <c r="X1372" s="6">
        <f>[1]!EM_S_FA_YOY_NETPROFIT(B1372,"2019-12-31")</f>
        <v>19.3065638922</v>
      </c>
      <c r="Y1372" s="6">
        <f>[1]!EM_S_FA_YOY_NETPROFIT(B1372,"2020-12-31")</f>
        <v>-27.4839128134</v>
      </c>
      <c r="Z1372" s="6">
        <f>[1]!EM_S_FA_YOY_NETPROFIT(B1372,"2021-12-31")</f>
        <v>-9.4491168383000002</v>
      </c>
      <c r="AA1372" s="6">
        <f>[1]!EM_S_FA_YOY_NETPROFIT(B1372,"2022-12-31")</f>
        <v>-66.068183894499995</v>
      </c>
      <c r="AB1372" s="7">
        <f t="shared" si="130"/>
        <v>-34.333737848733328</v>
      </c>
      <c r="AC1372" s="8">
        <f t="shared" si="131"/>
        <v>28.924380128874457</v>
      </c>
    </row>
    <row r="1373" spans="1:29" ht="16.5" x14ac:dyDescent="0.45">
      <c r="A1373" s="9">
        <v>1565</v>
      </c>
      <c r="B1373" s="5" t="s">
        <v>4947</v>
      </c>
      <c r="C1373" s="5" t="s">
        <v>4948</v>
      </c>
      <c r="D1373" s="5" t="s">
        <v>4949</v>
      </c>
      <c r="E1373" s="5" t="s">
        <v>259</v>
      </c>
      <c r="F1373" s="5" t="s">
        <v>11757</v>
      </c>
      <c r="G1373" s="5">
        <v>7</v>
      </c>
      <c r="H1373" s="5">
        <v>2</v>
      </c>
      <c r="I1373" s="5">
        <f t="shared" si="126"/>
        <v>4</v>
      </c>
      <c r="J1373" s="5">
        <f t="shared" si="127"/>
        <v>11</v>
      </c>
      <c r="K1373" s="5"/>
      <c r="L1373" s="5"/>
      <c r="M1373" s="5"/>
      <c r="N1373" s="5"/>
      <c r="O1373" s="5" t="s">
        <v>4946</v>
      </c>
      <c r="P1373" s="6">
        <f>[1]!EM_S_INFO_EMPLOYEE(B1373,"2019")</f>
        <v>7124</v>
      </c>
      <c r="Q1373" s="6">
        <f>[1]!EM_S_STM07_IS(B1373,"83","2019-12-31","1",1000000000)</f>
        <v>9.0084432651099995</v>
      </c>
      <c r="R1373" s="6">
        <f>[1]!EM_S_FA_YOY_OR(B1373,"2019-12-31")</f>
        <v>11.723832547300001</v>
      </c>
      <c r="S1373" s="6">
        <f>[1]!EM_S_FA_YOY_OR(B1373,"2020-12-31")</f>
        <v>13.8906275309</v>
      </c>
      <c r="T1373" s="6">
        <f>[1]!EM_S_FA_YOY_OR(B1373,"2021-12-31")</f>
        <v>15.4759543462</v>
      </c>
      <c r="U1373" s="6">
        <f>[1]!EM_S_FA_YOY_OR(B1373,"2022-12-31")</f>
        <v>-0.83536340870000003</v>
      </c>
      <c r="V1373" s="7">
        <f t="shared" si="128"/>
        <v>9.5104061561333335</v>
      </c>
      <c r="W1373" s="8">
        <f t="shared" si="129"/>
        <v>8.9946943357904683</v>
      </c>
      <c r="X1373" s="6">
        <f>[1]!EM_S_FA_YOY_NETPROFIT(B1373,"2019-12-31")</f>
        <v>111.8926237516</v>
      </c>
      <c r="Y1373" s="6">
        <f>[1]!EM_S_FA_YOY_NETPROFIT(B1373,"2020-12-31")</f>
        <v>-256.02555246539998</v>
      </c>
      <c r="Z1373" s="6">
        <f>[1]!EM_S_FA_YOY_NETPROFIT(B1373,"2021-12-31")</f>
        <v>-307.35027346970003</v>
      </c>
      <c r="AA1373" s="6">
        <f>[1]!EM_S_FA_YOY_NETPROFIT(B1373,"2022-12-31")</f>
        <v>116.74761054059999</v>
      </c>
      <c r="AB1373" s="7">
        <f t="shared" si="130"/>
        <v>-148.87607179816666</v>
      </c>
      <c r="AC1373" s="8">
        <f t="shared" si="131"/>
        <v>231.46384644463771</v>
      </c>
    </row>
    <row r="1374" spans="1:29" ht="16.5" x14ac:dyDescent="0.45">
      <c r="A1374" s="9">
        <v>1566</v>
      </c>
      <c r="B1374" s="5" t="s">
        <v>4950</v>
      </c>
      <c r="C1374" s="5" t="s">
        <v>4951</v>
      </c>
      <c r="D1374" s="5" t="s">
        <v>4952</v>
      </c>
      <c r="E1374" s="5" t="s">
        <v>306</v>
      </c>
      <c r="F1374" s="5" t="s">
        <v>11757</v>
      </c>
      <c r="G1374" s="5">
        <v>7</v>
      </c>
      <c r="H1374" s="5">
        <v>2</v>
      </c>
      <c r="I1374" s="5">
        <f t="shared" si="126"/>
        <v>4</v>
      </c>
      <c r="J1374" s="5">
        <f t="shared" si="127"/>
        <v>11</v>
      </c>
      <c r="K1374" s="5"/>
      <c r="L1374" s="5"/>
      <c r="M1374" s="5"/>
      <c r="N1374" s="5"/>
      <c r="O1374" s="5" t="s">
        <v>4946</v>
      </c>
      <c r="P1374" s="6">
        <f>[1]!EM_S_INFO_EMPLOYEE(B1374,"2019")</f>
        <v>250</v>
      </c>
      <c r="Q1374" s="6">
        <f>[1]!EM_S_STM07_IS(B1374,"83","2019-12-31","1",1000000000)</f>
        <v>0.19797117215000001</v>
      </c>
      <c r="R1374" s="6">
        <f>[1]!EM_S_FA_YOY_OR(B1374,"2019-12-31")</f>
        <v>7.4272706968</v>
      </c>
      <c r="S1374" s="6">
        <f>[1]!EM_S_FA_YOY_OR(B1374,"2020-12-31")</f>
        <v>-35.075674602500001</v>
      </c>
      <c r="T1374" s="6">
        <f>[1]!EM_S_FA_YOY_OR(B1374,"2021-12-31")</f>
        <v>78.598847855499997</v>
      </c>
      <c r="U1374" s="6">
        <f>[1]!EM_S_FA_YOY_OR(B1374,"2022-12-31")</f>
        <v>-47.546720712400003</v>
      </c>
      <c r="V1374" s="7">
        <f t="shared" si="128"/>
        <v>-1.3411824864666688</v>
      </c>
      <c r="W1374" s="8">
        <f t="shared" si="129"/>
        <v>69.510345173036839</v>
      </c>
      <c r="X1374" s="6">
        <f>[1]!EM_S_FA_YOY_NETPROFIT(B1374,"2019-12-31")</f>
        <v>114.106217203</v>
      </c>
      <c r="Y1374" s="6">
        <f>[1]!EM_S_FA_YOY_NETPROFIT(B1374,"2020-12-31")</f>
        <v>-354.35478865879998</v>
      </c>
      <c r="Z1374" s="6">
        <f>[1]!EM_S_FA_YOY_NETPROFIT(B1374,"2021-12-31")</f>
        <v>34.713573439500003</v>
      </c>
      <c r="AA1374" s="6">
        <f>[1]!EM_S_FA_YOY_NETPROFIT(B1374,"2022-12-31")</f>
        <v>27.128279893399998</v>
      </c>
      <c r="AB1374" s="7">
        <f t="shared" si="130"/>
        <v>-97.504311775299982</v>
      </c>
      <c r="AC1374" s="8">
        <f t="shared" si="131"/>
        <v>222.4713684409887</v>
      </c>
    </row>
    <row r="1375" spans="1:29" ht="16.5" x14ac:dyDescent="0.45">
      <c r="A1375" s="9">
        <v>1567</v>
      </c>
      <c r="B1375" s="5" t="s">
        <v>4953</v>
      </c>
      <c r="C1375" s="5" t="s">
        <v>4954</v>
      </c>
      <c r="D1375" s="5" t="s">
        <v>4955</v>
      </c>
      <c r="E1375" s="5" t="s">
        <v>33</v>
      </c>
      <c r="F1375" s="5" t="s">
        <v>11754</v>
      </c>
      <c r="G1375" s="5">
        <v>4</v>
      </c>
      <c r="H1375" s="5">
        <v>3</v>
      </c>
      <c r="I1375" s="5">
        <f t="shared" si="126"/>
        <v>2</v>
      </c>
      <c r="J1375" s="5">
        <f t="shared" si="127"/>
        <v>8</v>
      </c>
      <c r="K1375" s="5"/>
      <c r="L1375" s="5"/>
      <c r="M1375" s="5"/>
      <c r="N1375" s="5"/>
      <c r="O1375" s="5" t="s">
        <v>4946</v>
      </c>
      <c r="P1375" s="6">
        <f>[1]!EM_S_INFO_EMPLOYEE(B1375,"2019")</f>
        <v>2911</v>
      </c>
      <c r="Q1375" s="6">
        <f>[1]!EM_S_STM07_IS(B1375,"83","2019-12-31","1",1000000000)</f>
        <v>12.25532052838</v>
      </c>
      <c r="R1375" s="6">
        <f>[1]!EM_S_FA_YOY_OR(B1375,"2019-12-31")</f>
        <v>6.4032237241000001</v>
      </c>
      <c r="S1375" s="6">
        <f>[1]!EM_S_FA_YOY_OR(B1375,"2020-12-31")</f>
        <v>-21.523262133900001</v>
      </c>
      <c r="T1375" s="6">
        <f>[1]!EM_S_FA_YOY_OR(B1375,"2021-12-31")</f>
        <v>-0.71529855399999998</v>
      </c>
      <c r="U1375" s="6">
        <f>[1]!EM_S_FA_YOY_OR(B1375,"2022-12-31")</f>
        <v>-8.9960935258999992</v>
      </c>
      <c r="V1375" s="7">
        <f t="shared" si="128"/>
        <v>-10.411551404599999</v>
      </c>
      <c r="W1375" s="8">
        <f t="shared" si="129"/>
        <v>10.475947586752792</v>
      </c>
      <c r="X1375" s="6">
        <f>[1]!EM_S_FA_YOY_NETPROFIT(B1375,"2019-12-31")</f>
        <v>6.4681815623999999</v>
      </c>
      <c r="Y1375" s="6">
        <f>[1]!EM_S_FA_YOY_NETPROFIT(B1375,"2020-12-31")</f>
        <v>-16.612923756800001</v>
      </c>
      <c r="Z1375" s="6">
        <f>[1]!EM_S_FA_YOY_NETPROFIT(B1375,"2021-12-31")</f>
        <v>-44.7136518943</v>
      </c>
      <c r="AA1375" s="6">
        <f>[1]!EM_S_FA_YOY_NETPROFIT(B1375,"2022-12-31")</f>
        <v>18.789466730400001</v>
      </c>
      <c r="AB1375" s="7">
        <f t="shared" si="130"/>
        <v>-14.1790363069</v>
      </c>
      <c r="AC1375" s="8">
        <f t="shared" si="131"/>
        <v>31.821445203742172</v>
      </c>
    </row>
    <row r="1376" spans="1:29" ht="16.5" x14ac:dyDescent="0.45">
      <c r="A1376" s="9">
        <v>1568</v>
      </c>
      <c r="B1376" s="5" t="s">
        <v>4956</v>
      </c>
      <c r="C1376" s="5" t="s">
        <v>4957</v>
      </c>
      <c r="D1376" s="5" t="s">
        <v>4958</v>
      </c>
      <c r="E1376" s="5" t="s">
        <v>33</v>
      </c>
      <c r="F1376" s="5" t="s">
        <v>11771</v>
      </c>
      <c r="G1376" s="5">
        <v>22</v>
      </c>
      <c r="H1376" s="5">
        <v>3</v>
      </c>
      <c r="I1376" s="5">
        <f t="shared" si="126"/>
        <v>4</v>
      </c>
      <c r="J1376" s="5">
        <f t="shared" si="127"/>
        <v>7</v>
      </c>
      <c r="K1376" s="5"/>
      <c r="L1376" s="5"/>
      <c r="M1376" s="5"/>
      <c r="N1376" s="5"/>
      <c r="O1376" s="5" t="s">
        <v>4946</v>
      </c>
      <c r="P1376" s="6">
        <f>[1]!EM_S_INFO_EMPLOYEE(B1376,"2019")</f>
        <v>1466</v>
      </c>
      <c r="Q1376" s="6">
        <f>[1]!EM_S_STM07_IS(B1376,"83","2019-12-31","1",1000000000)</f>
        <v>2.25037194558</v>
      </c>
      <c r="R1376" s="6">
        <f>[1]!EM_S_FA_YOY_OR(B1376,"2019-12-31")</f>
        <v>-34.114455989200003</v>
      </c>
      <c r="S1376" s="6">
        <f>[1]!EM_S_FA_YOY_OR(B1376,"2020-12-31")</f>
        <v>-56.886618823399999</v>
      </c>
      <c r="T1376" s="6">
        <f>[1]!EM_S_FA_YOY_OR(B1376,"2021-12-31")</f>
        <v>6.7172885181000002</v>
      </c>
      <c r="U1376" s="6">
        <f>[1]!EM_S_FA_YOY_OR(B1376,"2022-12-31")</f>
        <v>17.2480589569</v>
      </c>
      <c r="V1376" s="7">
        <f t="shared" si="128"/>
        <v>-10.973757116133333</v>
      </c>
      <c r="W1376" s="8">
        <f t="shared" si="129"/>
        <v>40.108819904375416</v>
      </c>
      <c r="X1376" s="6">
        <f>[1]!EM_S_FA_YOY_NETPROFIT(B1376,"2019-12-31")</f>
        <v>101.7068480488</v>
      </c>
      <c r="Y1376" s="6">
        <f>[1]!EM_S_FA_YOY_NETPROFIT(B1376,"2020-12-31")</f>
        <v>-4505.3402762252999</v>
      </c>
      <c r="Z1376" s="6">
        <f>[1]!EM_S_FA_YOY_NETPROFIT(B1376,"2021-12-31")</f>
        <v>139.4792958461</v>
      </c>
      <c r="AA1376" s="6">
        <f>[1]!EM_S_FA_YOY_NETPROFIT(B1376,"2022-12-31")</f>
        <v>-88.573548078399995</v>
      </c>
      <c r="AB1376" s="7">
        <f t="shared" si="130"/>
        <v>-1484.8115094858665</v>
      </c>
      <c r="AC1376" s="8">
        <f t="shared" si="131"/>
        <v>2618.3387000025123</v>
      </c>
    </row>
    <row r="1377" spans="1:29" ht="16.5" x14ac:dyDescent="0.45">
      <c r="A1377" s="9">
        <v>1569</v>
      </c>
      <c r="B1377" s="5" t="s">
        <v>4959</v>
      </c>
      <c r="C1377" s="5" t="s">
        <v>4960</v>
      </c>
      <c r="D1377" s="5" t="s">
        <v>4961</v>
      </c>
      <c r="E1377" s="5" t="s">
        <v>33</v>
      </c>
      <c r="F1377" s="5" t="s">
        <v>11773</v>
      </c>
      <c r="G1377" s="5">
        <v>24</v>
      </c>
      <c r="H1377" s="5">
        <v>2</v>
      </c>
      <c r="I1377" s="5">
        <f t="shared" si="126"/>
        <v>1</v>
      </c>
      <c r="J1377" s="5">
        <f t="shared" si="127"/>
        <v>11</v>
      </c>
      <c r="K1377" s="5"/>
      <c r="L1377" s="5"/>
      <c r="M1377" s="5"/>
      <c r="N1377" s="5"/>
      <c r="O1377" s="5" t="s">
        <v>4962</v>
      </c>
      <c r="P1377" s="6">
        <f>[1]!EM_S_INFO_EMPLOYEE(B1377,"2019")</f>
        <v>5167</v>
      </c>
      <c r="Q1377" s="6">
        <f>[1]!EM_S_STM07_IS(B1377,"83","2019-12-31","1",1000000000)</f>
        <v>8.4831928666599996</v>
      </c>
      <c r="R1377" s="6">
        <f>[1]!EM_S_FA_YOY_OR(B1377,"2019-12-31")</f>
        <v>-44.844572409999998</v>
      </c>
      <c r="S1377" s="6">
        <f>[1]!EM_S_FA_YOY_OR(B1377,"2020-12-31")</f>
        <v>-15.910879184600001</v>
      </c>
      <c r="T1377" s="6">
        <f>[1]!EM_S_FA_YOY_OR(B1377,"2021-12-31")</f>
        <v>-19.3846501899</v>
      </c>
      <c r="U1377" s="6">
        <f>[1]!EM_S_FA_YOY_OR(B1377,"2022-12-31")</f>
        <v>50.278029985400003</v>
      </c>
      <c r="V1377" s="7">
        <f t="shared" si="128"/>
        <v>4.9941668703000017</v>
      </c>
      <c r="W1377" s="8">
        <f t="shared" si="129"/>
        <v>39.255419564942258</v>
      </c>
      <c r="X1377" s="6">
        <f>[1]!EM_S_FA_YOY_NETPROFIT(B1377,"2019-12-31")</f>
        <v>-79.5788267593</v>
      </c>
      <c r="Y1377" s="6">
        <f>[1]!EM_S_FA_YOY_NETPROFIT(B1377,"2020-12-31")</f>
        <v>-1226.7073095764999</v>
      </c>
      <c r="Z1377" s="6">
        <f>[1]!EM_S_FA_YOY_NETPROFIT(B1377,"2021-12-31")</f>
        <v>104.2303344076</v>
      </c>
      <c r="AA1377" s="6">
        <f>[1]!EM_S_FA_YOY_NETPROFIT(B1377,"2022-12-31")</f>
        <v>-1923.6433010661999</v>
      </c>
      <c r="AB1377" s="7">
        <f t="shared" si="130"/>
        <v>-1015.3734254116999</v>
      </c>
      <c r="AC1377" s="8">
        <f t="shared" si="131"/>
        <v>1030.3224632655385</v>
      </c>
    </row>
    <row r="1378" spans="1:29" ht="16.5" x14ac:dyDescent="0.45">
      <c r="A1378" s="9">
        <v>1570</v>
      </c>
      <c r="B1378" s="5" t="s">
        <v>4963</v>
      </c>
      <c r="C1378" s="5" t="s">
        <v>4964</v>
      </c>
      <c r="D1378" s="5" t="s">
        <v>4965</v>
      </c>
      <c r="E1378" s="5" t="s">
        <v>33</v>
      </c>
      <c r="F1378" s="5" t="s">
        <v>11757</v>
      </c>
      <c r="G1378" s="5">
        <v>7</v>
      </c>
      <c r="H1378" s="5">
        <v>2</v>
      </c>
      <c r="I1378" s="5">
        <f t="shared" si="126"/>
        <v>4</v>
      </c>
      <c r="J1378" s="5">
        <f t="shared" si="127"/>
        <v>11</v>
      </c>
      <c r="K1378" s="5"/>
      <c r="L1378" s="5"/>
      <c r="M1378" s="5"/>
      <c r="N1378" s="5"/>
      <c r="O1378" s="5" t="s">
        <v>4962</v>
      </c>
      <c r="P1378" s="6">
        <f>[1]!EM_S_INFO_EMPLOYEE(B1378,"2019")</f>
        <v>894</v>
      </c>
      <c r="Q1378" s="6">
        <f>[1]!EM_S_STM07_IS(B1378,"83","2019-12-31","1",1000000000)</f>
        <v>2.2841753962000002</v>
      </c>
      <c r="R1378" s="6">
        <f>[1]!EM_S_FA_YOY_OR(B1378,"2019-12-31")</f>
        <v>-30.374716067800001</v>
      </c>
      <c r="S1378" s="6">
        <f>[1]!EM_S_FA_YOY_OR(B1378,"2020-12-31")</f>
        <v>39.363958256700002</v>
      </c>
      <c r="T1378" s="6">
        <f>[1]!EM_S_FA_YOY_OR(B1378,"2021-12-31")</f>
        <v>159.41069594339999</v>
      </c>
      <c r="U1378" s="6">
        <f>[1]!EM_S_FA_YOY_OR(B1378,"2022-12-31")</f>
        <v>157.50168673120001</v>
      </c>
      <c r="V1378" s="7">
        <f t="shared" si="128"/>
        <v>118.75878031043332</v>
      </c>
      <c r="W1378" s="8">
        <f t="shared" si="129"/>
        <v>68.764557773253031</v>
      </c>
      <c r="X1378" s="6">
        <f>[1]!EM_S_FA_YOY_NETPROFIT(B1378,"2019-12-31")</f>
        <v>-166.11972059039999</v>
      </c>
      <c r="Y1378" s="6">
        <f>[1]!EM_S_FA_YOY_NETPROFIT(B1378,"2020-12-31")</f>
        <v>285.9176861423</v>
      </c>
      <c r="Z1378" s="6">
        <f>[1]!EM_S_FA_YOY_NETPROFIT(B1378,"2021-12-31")</f>
        <v>180.7096307958</v>
      </c>
      <c r="AA1378" s="6">
        <f>[1]!EM_S_FA_YOY_NETPROFIT(B1378,"2022-12-31")</f>
        <v>107.02418374849999</v>
      </c>
      <c r="AB1378" s="7">
        <f t="shared" si="130"/>
        <v>191.21716689553332</v>
      </c>
      <c r="AC1378" s="8">
        <f t="shared" si="131"/>
        <v>89.908439736464814</v>
      </c>
    </row>
    <row r="1379" spans="1:29" ht="16.5" x14ac:dyDescent="0.45">
      <c r="A1379" s="9">
        <v>1571</v>
      </c>
      <c r="B1379" s="5" t="s">
        <v>4966</v>
      </c>
      <c r="C1379" s="5" t="s">
        <v>4967</v>
      </c>
      <c r="D1379" s="5" t="s">
        <v>4968</v>
      </c>
      <c r="E1379" s="5" t="s">
        <v>1297</v>
      </c>
      <c r="F1379" s="5" t="s">
        <v>11753</v>
      </c>
      <c r="G1379" s="5">
        <v>3</v>
      </c>
      <c r="H1379" s="5">
        <v>3</v>
      </c>
      <c r="I1379" s="5">
        <f t="shared" si="126"/>
        <v>4</v>
      </c>
      <c r="J1379" s="5">
        <f t="shared" si="127"/>
        <v>7</v>
      </c>
      <c r="K1379" s="5"/>
      <c r="L1379" s="5"/>
      <c r="M1379" s="5"/>
      <c r="N1379" s="5"/>
      <c r="O1379" s="5" t="s">
        <v>4962</v>
      </c>
      <c r="P1379" s="6">
        <f>[1]!EM_S_INFO_EMPLOYEE(B1379,"2019")</f>
        <v>526</v>
      </c>
      <c r="Q1379" s="6">
        <f>[1]!EM_S_STM07_IS(B1379,"83","2019-12-31","1",1000000000)</f>
        <v>0.47768122862000001</v>
      </c>
      <c r="R1379" s="6">
        <f>[1]!EM_S_FA_YOY_OR(B1379,"2019-12-31")</f>
        <v>6.4379158089999997</v>
      </c>
      <c r="S1379" s="6">
        <f>[1]!EM_S_FA_YOY_OR(B1379,"2020-12-31")</f>
        <v>-6.7724760387999998</v>
      </c>
      <c r="T1379" s="6">
        <f>[1]!EM_S_FA_YOY_OR(B1379,"2021-12-31")</f>
        <v>0.740549283</v>
      </c>
      <c r="U1379" s="6">
        <f>[1]!EM_S_FA_YOY_OR(B1379,"2022-12-31")</f>
        <v>-7.9877734375999996</v>
      </c>
      <c r="V1379" s="7">
        <f t="shared" si="128"/>
        <v>-4.6732333977999998</v>
      </c>
      <c r="W1379" s="8">
        <f t="shared" si="129"/>
        <v>4.7276864456179881</v>
      </c>
      <c r="X1379" s="6">
        <f>[1]!EM_S_FA_YOY_NETPROFIT(B1379,"2019-12-31")</f>
        <v>53.457894906</v>
      </c>
      <c r="Y1379" s="6">
        <f>[1]!EM_S_FA_YOY_NETPROFIT(B1379,"2020-12-31")</f>
        <v>84.501644826800003</v>
      </c>
      <c r="Z1379" s="6">
        <f>[1]!EM_S_FA_YOY_NETPROFIT(B1379,"2021-12-31")</f>
        <v>-49.724531177000003</v>
      </c>
      <c r="AA1379" s="6">
        <f>[1]!EM_S_FA_YOY_NETPROFIT(B1379,"2022-12-31")</f>
        <v>-885.10858119099998</v>
      </c>
      <c r="AB1379" s="7">
        <f t="shared" si="130"/>
        <v>-283.44382251373332</v>
      </c>
      <c r="AC1379" s="8">
        <f t="shared" si="131"/>
        <v>525.36133085409028</v>
      </c>
    </row>
    <row r="1380" spans="1:29" ht="16.5" x14ac:dyDescent="0.45">
      <c r="A1380" s="9">
        <v>1572</v>
      </c>
      <c r="B1380" s="5" t="s">
        <v>4969</v>
      </c>
      <c r="C1380" s="5" t="s">
        <v>4970</v>
      </c>
      <c r="D1380" s="5" t="s">
        <v>4971</v>
      </c>
      <c r="E1380" s="5" t="s">
        <v>33</v>
      </c>
      <c r="F1380" s="5" t="s">
        <v>11753</v>
      </c>
      <c r="G1380" s="5">
        <v>3</v>
      </c>
      <c r="H1380" s="5">
        <v>3</v>
      </c>
      <c r="I1380" s="5">
        <f t="shared" si="126"/>
        <v>4</v>
      </c>
      <c r="J1380" s="5">
        <f t="shared" si="127"/>
        <v>7</v>
      </c>
      <c r="K1380" s="5"/>
      <c r="L1380" s="5"/>
      <c r="M1380" s="5"/>
      <c r="N1380" s="5"/>
      <c r="O1380" s="5" t="s">
        <v>4962</v>
      </c>
      <c r="P1380" s="6">
        <f>[1]!EM_S_INFO_EMPLOYEE(B1380,"2019")</f>
        <v>7810</v>
      </c>
      <c r="Q1380" s="6">
        <f>[1]!EM_S_STM07_IS(B1380,"83","2019-12-31","1",1000000000)</f>
        <v>1.25753894954</v>
      </c>
      <c r="R1380" s="6">
        <f>[1]!EM_S_FA_YOY_OR(B1380,"2019-12-31")</f>
        <v>-2.4267686554000001</v>
      </c>
      <c r="S1380" s="6">
        <f>[1]!EM_S_FA_YOY_OR(B1380,"2020-12-31")</f>
        <v>12.4416120962</v>
      </c>
      <c r="T1380" s="6">
        <f>[1]!EM_S_FA_YOY_OR(B1380,"2021-12-31")</f>
        <v>4.7108752058999999</v>
      </c>
      <c r="U1380" s="6">
        <f>[1]!EM_S_FA_YOY_OR(B1380,"2022-12-31")</f>
        <v>3.0408432100999998</v>
      </c>
      <c r="V1380" s="7">
        <f t="shared" si="128"/>
        <v>6.7311101707333334</v>
      </c>
      <c r="W1380" s="8">
        <f t="shared" si="129"/>
        <v>5.0154387542185992</v>
      </c>
      <c r="X1380" s="6">
        <f>[1]!EM_S_FA_YOY_NETPROFIT(B1380,"2019-12-31")</f>
        <v>14.551619391299999</v>
      </c>
      <c r="Y1380" s="6">
        <f>[1]!EM_S_FA_YOY_NETPROFIT(B1380,"2020-12-31")</f>
        <v>21.9639629122</v>
      </c>
      <c r="Z1380" s="6">
        <f>[1]!EM_S_FA_YOY_NETPROFIT(B1380,"2021-12-31")</f>
        <v>30.315091996700001</v>
      </c>
      <c r="AA1380" s="6">
        <f>[1]!EM_S_FA_YOY_NETPROFIT(B1380,"2022-12-31")</f>
        <v>23.962479354399999</v>
      </c>
      <c r="AB1380" s="7">
        <f t="shared" si="130"/>
        <v>25.413844754433331</v>
      </c>
      <c r="AC1380" s="8">
        <f t="shared" si="131"/>
        <v>4.3606404793110372</v>
      </c>
    </row>
    <row r="1381" spans="1:29" ht="16.5" x14ac:dyDescent="0.45">
      <c r="A1381" s="9">
        <v>1573</v>
      </c>
      <c r="B1381" s="5" t="s">
        <v>4972</v>
      </c>
      <c r="C1381" s="5" t="s">
        <v>4973</v>
      </c>
      <c r="D1381" s="5" t="s">
        <v>4974</v>
      </c>
      <c r="E1381" s="5" t="s">
        <v>259</v>
      </c>
      <c r="F1381" s="5" t="s">
        <v>11762</v>
      </c>
      <c r="G1381" s="5">
        <v>13</v>
      </c>
      <c r="H1381" s="5">
        <v>2</v>
      </c>
      <c r="I1381" s="5">
        <f t="shared" si="126"/>
        <v>4</v>
      </c>
      <c r="J1381" s="5">
        <f t="shared" si="127"/>
        <v>7</v>
      </c>
      <c r="K1381" s="5"/>
      <c r="L1381" s="5"/>
      <c r="M1381" s="5"/>
      <c r="N1381" s="5"/>
      <c r="O1381" s="5" t="s">
        <v>4975</v>
      </c>
      <c r="P1381" s="6">
        <f>[1]!EM_S_INFO_EMPLOYEE(B1381,"2019")</f>
        <v>193</v>
      </c>
      <c r="Q1381" s="6">
        <f>[1]!EM_S_STM07_IS(B1381,"83","2019-12-31","1",1000000000)</f>
        <v>8.6573640689999995E-2</v>
      </c>
      <c r="R1381" s="6">
        <f>[1]!EM_S_FA_YOY_OR(B1381,"2019-12-31")</f>
        <v>-56.8087540151</v>
      </c>
      <c r="S1381" s="6">
        <f>[1]!EM_S_FA_YOY_OR(B1381,"2020-12-31")</f>
        <v>107.4908631638</v>
      </c>
      <c r="T1381" s="6">
        <f>[1]!EM_S_FA_YOY_OR(B1381,"2021-12-31")</f>
        <v>-26.264891871700002</v>
      </c>
      <c r="U1381" s="6">
        <f>[1]!EM_S_FA_YOY_OR(B1381,"2022-12-31")</f>
        <v>23.2728264892</v>
      </c>
      <c r="V1381" s="7">
        <f t="shared" si="128"/>
        <v>34.832932593766664</v>
      </c>
      <c r="W1381" s="8">
        <f t="shared" si="129"/>
        <v>67.623054804857802</v>
      </c>
      <c r="X1381" s="6">
        <f>[1]!EM_S_FA_YOY_NETPROFIT(B1381,"2019-12-31")</f>
        <v>-19.0162471738</v>
      </c>
      <c r="Y1381" s="6">
        <f>[1]!EM_S_FA_YOY_NETPROFIT(B1381,"2020-12-31")</f>
        <v>4.4906139472</v>
      </c>
      <c r="Z1381" s="6">
        <f>[1]!EM_S_FA_YOY_NETPROFIT(B1381,"2021-12-31")</f>
        <v>-149.3130041496</v>
      </c>
      <c r="AA1381" s="6">
        <f>[1]!EM_S_FA_YOY_NETPROFIT(B1381,"2022-12-31")</f>
        <v>-107.8319489328</v>
      </c>
      <c r="AB1381" s="7">
        <f t="shared" si="130"/>
        <v>-84.218113045066673</v>
      </c>
      <c r="AC1381" s="8">
        <f t="shared" si="131"/>
        <v>79.574481895367569</v>
      </c>
    </row>
    <row r="1382" spans="1:29" ht="16.5" x14ac:dyDescent="0.45">
      <c r="A1382" s="9">
        <v>1574</v>
      </c>
      <c r="B1382" s="5" t="s">
        <v>4976</v>
      </c>
      <c r="C1382" s="5" t="s">
        <v>4977</v>
      </c>
      <c r="D1382" s="5" t="s">
        <v>4978</v>
      </c>
      <c r="E1382" s="5" t="s">
        <v>7</v>
      </c>
      <c r="F1382" s="5" t="s">
        <v>11762</v>
      </c>
      <c r="G1382" s="5">
        <v>13</v>
      </c>
      <c r="H1382" s="5">
        <v>2</v>
      </c>
      <c r="I1382" s="5">
        <f t="shared" si="126"/>
        <v>4</v>
      </c>
      <c r="J1382" s="5">
        <f t="shared" si="127"/>
        <v>7</v>
      </c>
      <c r="K1382" s="5"/>
      <c r="L1382" s="5"/>
      <c r="M1382" s="5"/>
      <c r="N1382" s="5"/>
      <c r="O1382" s="5" t="s">
        <v>4975</v>
      </c>
      <c r="P1382" s="6">
        <f>[1]!EM_S_INFO_EMPLOYEE(B1382,"2019")</f>
        <v>750</v>
      </c>
      <c r="Q1382" s="6">
        <f>[1]!EM_S_STM07_IS(B1382,"83","2019-12-31","1",1000000000)</f>
        <v>0.39473317332000002</v>
      </c>
      <c r="R1382" s="6">
        <f>[1]!EM_S_FA_YOY_OR(B1382,"2019-12-31")</f>
        <v>-34.436210239799998</v>
      </c>
      <c r="S1382" s="6">
        <f>[1]!EM_S_FA_YOY_OR(B1382,"2020-12-31")</f>
        <v>-3.8066144514000002</v>
      </c>
      <c r="T1382" s="6">
        <f>[1]!EM_S_FA_YOY_OR(B1382,"2021-12-31")</f>
        <v>167.99826424049999</v>
      </c>
      <c r="U1382" s="6">
        <f>[1]!EM_S_FA_YOY_OR(B1382,"2022-12-31")</f>
        <v>17.472553730800001</v>
      </c>
      <c r="V1382" s="7">
        <f t="shared" si="128"/>
        <v>60.554734506633331</v>
      </c>
      <c r="W1382" s="8">
        <f t="shared" si="129"/>
        <v>93.655137664122861</v>
      </c>
      <c r="X1382" s="6">
        <f>[1]!EM_S_FA_YOY_NETPROFIT(B1382,"2019-12-31")</f>
        <v>102.4028550278</v>
      </c>
      <c r="Y1382" s="6">
        <f>[1]!EM_S_FA_YOY_NETPROFIT(B1382,"2020-12-31")</f>
        <v>-115.2291137269</v>
      </c>
      <c r="Z1382" s="6">
        <f>[1]!EM_S_FA_YOY_NETPROFIT(B1382,"2021-12-31")</f>
        <v>3392.9586009248001</v>
      </c>
      <c r="AA1382" s="6">
        <f>[1]!EM_S_FA_YOY_NETPROFIT(B1382,"2022-12-31")</f>
        <v>-108.79637785</v>
      </c>
      <c r="AB1382" s="7">
        <f t="shared" si="130"/>
        <v>1056.3110364493002</v>
      </c>
      <c r="AC1382" s="8">
        <f t="shared" si="131"/>
        <v>2023.5987066238404</v>
      </c>
    </row>
    <row r="1383" spans="1:29" ht="16.5" x14ac:dyDescent="0.45">
      <c r="A1383" s="9">
        <v>1575</v>
      </c>
      <c r="B1383" s="5" t="s">
        <v>4979</v>
      </c>
      <c r="C1383" s="5" t="s">
        <v>4980</v>
      </c>
      <c r="D1383" s="5" t="s">
        <v>4981</v>
      </c>
      <c r="E1383" s="5" t="s">
        <v>259</v>
      </c>
      <c r="F1383" s="5" t="s">
        <v>11753</v>
      </c>
      <c r="G1383" s="5">
        <v>3</v>
      </c>
      <c r="H1383" s="5">
        <v>3</v>
      </c>
      <c r="I1383" s="5">
        <f t="shared" si="126"/>
        <v>4</v>
      </c>
      <c r="J1383" s="5">
        <f t="shared" si="127"/>
        <v>7</v>
      </c>
      <c r="K1383" s="5"/>
      <c r="L1383" s="5"/>
      <c r="M1383" s="5"/>
      <c r="N1383" s="5"/>
      <c r="O1383" s="5" t="s">
        <v>4975</v>
      </c>
      <c r="P1383" s="6">
        <f>[1]!EM_S_INFO_EMPLOYEE(B1383,"2019")</f>
        <v>2246</v>
      </c>
      <c r="Q1383" s="6">
        <f>[1]!EM_S_STM07_IS(B1383,"83","2019-12-31","1",1000000000)</f>
        <v>1.57399360647</v>
      </c>
      <c r="R1383" s="6">
        <f>[1]!EM_S_FA_YOY_OR(B1383,"2019-12-31")</f>
        <v>21.5783106905</v>
      </c>
      <c r="S1383" s="6">
        <f>[1]!EM_S_FA_YOY_OR(B1383,"2020-12-31")</f>
        <v>-7.5437348068999999</v>
      </c>
      <c r="T1383" s="6">
        <f>[1]!EM_S_FA_YOY_OR(B1383,"2021-12-31")</f>
        <v>-33.925705450199999</v>
      </c>
      <c r="U1383" s="6">
        <f>[1]!EM_S_FA_YOY_OR(B1383,"2022-12-31")</f>
        <v>15.323532719599999</v>
      </c>
      <c r="V1383" s="7">
        <f t="shared" si="128"/>
        <v>-8.7153025124999992</v>
      </c>
      <c r="W1383" s="8">
        <f t="shared" si="129"/>
        <v>24.645512639079449</v>
      </c>
      <c r="X1383" s="6">
        <f>[1]!EM_S_FA_YOY_NETPROFIT(B1383,"2019-12-31")</f>
        <v>3.7432920613</v>
      </c>
      <c r="Y1383" s="6">
        <f>[1]!EM_S_FA_YOY_NETPROFIT(B1383,"2020-12-31")</f>
        <v>-33.986559604200004</v>
      </c>
      <c r="Z1383" s="6">
        <f>[1]!EM_S_FA_YOY_NETPROFIT(B1383,"2021-12-31")</f>
        <v>-859.87283136589997</v>
      </c>
      <c r="AA1383" s="6">
        <f>[1]!EM_S_FA_YOY_NETPROFIT(B1383,"2022-12-31")</f>
        <v>-20.7989448931</v>
      </c>
      <c r="AB1383" s="7">
        <f t="shared" si="130"/>
        <v>-304.88611195440001</v>
      </c>
      <c r="AC1383" s="8">
        <f t="shared" si="131"/>
        <v>480.67782592688457</v>
      </c>
    </row>
    <row r="1384" spans="1:29" ht="16.5" x14ac:dyDescent="0.45">
      <c r="A1384" s="9">
        <v>1576</v>
      </c>
      <c r="B1384" s="5" t="s">
        <v>4982</v>
      </c>
      <c r="C1384" s="5" t="s">
        <v>4983</v>
      </c>
      <c r="D1384" s="5" t="s">
        <v>4984</v>
      </c>
      <c r="E1384" s="5" t="s">
        <v>33</v>
      </c>
      <c r="F1384" s="5" t="s">
        <v>11753</v>
      </c>
      <c r="G1384" s="5">
        <v>3</v>
      </c>
      <c r="H1384" s="5">
        <v>3</v>
      </c>
      <c r="I1384" s="5">
        <f t="shared" si="126"/>
        <v>4</v>
      </c>
      <c r="J1384" s="5">
        <f t="shared" si="127"/>
        <v>7</v>
      </c>
      <c r="K1384" s="5"/>
      <c r="L1384" s="5"/>
      <c r="M1384" s="5"/>
      <c r="N1384" s="5"/>
      <c r="O1384" s="5" t="s">
        <v>4975</v>
      </c>
      <c r="P1384" s="6">
        <f>[1]!EM_S_INFO_EMPLOYEE(B1384,"2019")</f>
        <v>806</v>
      </c>
      <c r="Q1384" s="6">
        <f>[1]!EM_S_STM07_IS(B1384,"83","2019-12-31","1",1000000000)</f>
        <v>1.01637285855</v>
      </c>
      <c r="R1384" s="6">
        <f>[1]!EM_S_FA_YOY_OR(B1384,"2019-12-31")</f>
        <v>-35.107498141800001</v>
      </c>
      <c r="S1384" s="6">
        <f>[1]!EM_S_FA_YOY_OR(B1384,"2020-12-31")</f>
        <v>-2.9226415620999999</v>
      </c>
      <c r="T1384" s="6">
        <f>[1]!EM_S_FA_YOY_OR(B1384,"2021-12-31")</f>
        <v>4.1590773557</v>
      </c>
      <c r="U1384" s="6">
        <f>[1]!EM_S_FA_YOY_OR(B1384,"2022-12-31")</f>
        <v>6.6936685708999999</v>
      </c>
      <c r="V1384" s="7">
        <f t="shared" si="128"/>
        <v>2.6433681215</v>
      </c>
      <c r="W1384" s="8">
        <f t="shared" si="129"/>
        <v>4.9841133620222751</v>
      </c>
      <c r="X1384" s="6">
        <f>[1]!EM_S_FA_YOY_NETPROFIT(B1384,"2019-12-31")</f>
        <v>-17.407425070399999</v>
      </c>
      <c r="Y1384" s="6">
        <f>[1]!EM_S_FA_YOY_NETPROFIT(B1384,"2020-12-31")</f>
        <v>38.177445220599999</v>
      </c>
      <c r="Z1384" s="6">
        <f>[1]!EM_S_FA_YOY_NETPROFIT(B1384,"2021-12-31")</f>
        <v>12.359607753500001</v>
      </c>
      <c r="AA1384" s="6">
        <f>[1]!EM_S_FA_YOY_NETPROFIT(B1384,"2022-12-31")</f>
        <v>24.9901062249</v>
      </c>
      <c r="AB1384" s="7">
        <f t="shared" si="130"/>
        <v>25.175719732999998</v>
      </c>
      <c r="AC1384" s="8">
        <f t="shared" si="131"/>
        <v>12.909919525318118</v>
      </c>
    </row>
    <row r="1385" spans="1:29" ht="16.5" x14ac:dyDescent="0.45">
      <c r="A1385" s="9">
        <v>1577</v>
      </c>
      <c r="B1385" s="5" t="s">
        <v>4985</v>
      </c>
      <c r="C1385" s="5" t="s">
        <v>4986</v>
      </c>
      <c r="D1385" s="5" t="s">
        <v>4987</v>
      </c>
      <c r="E1385" s="5" t="s">
        <v>293</v>
      </c>
      <c r="F1385" s="5" t="s">
        <v>11757</v>
      </c>
      <c r="G1385" s="5">
        <v>7</v>
      </c>
      <c r="H1385" s="5">
        <v>2</v>
      </c>
      <c r="I1385" s="5">
        <f t="shared" si="126"/>
        <v>4</v>
      </c>
      <c r="J1385" s="5">
        <f t="shared" si="127"/>
        <v>11</v>
      </c>
      <c r="K1385" s="5"/>
      <c r="L1385" s="5"/>
      <c r="M1385" s="5"/>
      <c r="N1385" s="5"/>
      <c r="O1385" s="5" t="s">
        <v>4988</v>
      </c>
      <c r="P1385" s="6">
        <f>[1]!EM_S_INFO_EMPLOYEE(B1385,"2019")</f>
        <v>3389</v>
      </c>
      <c r="Q1385" s="6">
        <f>[1]!EM_S_STM07_IS(B1385,"83","2019-12-31","1",1000000000)</f>
        <v>5.98213936349</v>
      </c>
      <c r="R1385" s="6">
        <f>[1]!EM_S_FA_YOY_OR(B1385,"2019-12-31")</f>
        <v>-15.447331604</v>
      </c>
      <c r="S1385" s="6">
        <f>[1]!EM_S_FA_YOY_OR(B1385,"2020-12-31")</f>
        <v>-33.660843505700001</v>
      </c>
      <c r="T1385" s="6">
        <f>[1]!EM_S_FA_YOY_OR(B1385,"2021-12-31")</f>
        <v>45.403510973700001</v>
      </c>
      <c r="U1385" s="6">
        <f>[1]!EM_S_FA_YOY_OR(B1385,"2022-12-31")</f>
        <v>94.626053436899994</v>
      </c>
      <c r="V1385" s="7">
        <f t="shared" si="128"/>
        <v>35.456240301633329</v>
      </c>
      <c r="W1385" s="8">
        <f t="shared" si="129"/>
        <v>64.719341213873903</v>
      </c>
      <c r="X1385" s="6">
        <f>[1]!EM_S_FA_YOY_NETPROFIT(B1385,"2019-12-31")</f>
        <v>-63.917589050399997</v>
      </c>
      <c r="Y1385" s="6">
        <f>[1]!EM_S_FA_YOY_NETPROFIT(B1385,"2020-12-31")</f>
        <v>-110.9241747685</v>
      </c>
      <c r="Z1385" s="6">
        <f>[1]!EM_S_FA_YOY_NETPROFIT(B1385,"2021-12-31")</f>
        <v>-229.51956986979999</v>
      </c>
      <c r="AA1385" s="6">
        <f>[1]!EM_S_FA_YOY_NETPROFIT(B1385,"2022-12-31")</f>
        <v>320.74852849489997</v>
      </c>
      <c r="AB1385" s="7">
        <f t="shared" si="130"/>
        <v>-6.5650720478000153</v>
      </c>
      <c r="AC1385" s="8">
        <f t="shared" si="131"/>
        <v>289.59775855482371</v>
      </c>
    </row>
    <row r="1386" spans="1:29" ht="16.5" x14ac:dyDescent="0.45">
      <c r="A1386" s="9">
        <v>1578</v>
      </c>
      <c r="B1386" s="5" t="s">
        <v>4989</v>
      </c>
      <c r="C1386" s="5" t="s">
        <v>4990</v>
      </c>
      <c r="D1386" s="5" t="s">
        <v>4991</v>
      </c>
      <c r="E1386" s="5" t="s">
        <v>33</v>
      </c>
      <c r="F1386" s="5" t="s">
        <v>11769</v>
      </c>
      <c r="G1386" s="5">
        <v>20</v>
      </c>
      <c r="H1386" s="5">
        <v>3</v>
      </c>
      <c r="I1386" s="5">
        <f t="shared" si="126"/>
        <v>4</v>
      </c>
      <c r="J1386" s="5">
        <f t="shared" si="127"/>
        <v>7</v>
      </c>
      <c r="K1386" s="5"/>
      <c r="L1386" s="5"/>
      <c r="M1386" s="5"/>
      <c r="N1386" s="5"/>
      <c r="O1386" s="5" t="s">
        <v>4992</v>
      </c>
      <c r="P1386" s="6">
        <f>[1]!EM_S_INFO_EMPLOYEE(B1386,"2019")</f>
        <v>792</v>
      </c>
      <c r="Q1386" s="6">
        <f>[1]!EM_S_STM07_IS(B1386,"83","2019-12-31","1",1000000000)</f>
        <v>0.55937984668999996</v>
      </c>
      <c r="R1386" s="6">
        <f>[1]!EM_S_FA_YOY_OR(B1386,"2019-12-31")</f>
        <v>-21.6860186175</v>
      </c>
      <c r="S1386" s="6">
        <f>[1]!EM_S_FA_YOY_OR(B1386,"2020-12-31")</f>
        <v>-39.546645226099997</v>
      </c>
      <c r="T1386" s="6">
        <f>[1]!EM_S_FA_YOY_OR(B1386,"2021-12-31")</f>
        <v>47.369171347299996</v>
      </c>
      <c r="U1386" s="6">
        <f>[1]!EM_S_FA_YOY_OR(B1386,"2022-12-31")</f>
        <v>0.50945175119999997</v>
      </c>
      <c r="V1386" s="7">
        <f t="shared" si="128"/>
        <v>2.7773259574666667</v>
      </c>
      <c r="W1386" s="8">
        <f t="shared" si="129"/>
        <v>43.502266983650586</v>
      </c>
      <c r="X1386" s="6">
        <f>[1]!EM_S_FA_YOY_NETPROFIT(B1386,"2019-12-31")</f>
        <v>-72.2460187856</v>
      </c>
      <c r="Y1386" s="6">
        <f>[1]!EM_S_FA_YOY_NETPROFIT(B1386,"2020-12-31")</f>
        <v>-1065.6199692723001</v>
      </c>
      <c r="Z1386" s="6">
        <f>[1]!EM_S_FA_YOY_NETPROFIT(B1386,"2021-12-31")</f>
        <v>0.98441538819999996</v>
      </c>
      <c r="AA1386" s="6">
        <f>[1]!EM_S_FA_YOY_NETPROFIT(B1386,"2022-12-31")</f>
        <v>4.4406833695000003</v>
      </c>
      <c r="AB1386" s="7">
        <f t="shared" si="130"/>
        <v>-353.39829017153335</v>
      </c>
      <c r="AC1386" s="8">
        <f t="shared" si="131"/>
        <v>616.80448813455166</v>
      </c>
    </row>
    <row r="1387" spans="1:29" ht="16.5" x14ac:dyDescent="0.45">
      <c r="A1387" s="9">
        <v>1579</v>
      </c>
      <c r="B1387" s="5" t="s">
        <v>4993</v>
      </c>
      <c r="C1387" s="5" t="s">
        <v>4994</v>
      </c>
      <c r="D1387" s="5" t="s">
        <v>4995</v>
      </c>
      <c r="E1387" s="5" t="s">
        <v>176</v>
      </c>
      <c r="F1387" s="5" t="s">
        <v>11773</v>
      </c>
      <c r="G1387" s="5">
        <v>24</v>
      </c>
      <c r="H1387" s="5">
        <v>2</v>
      </c>
      <c r="I1387" s="5">
        <f t="shared" si="126"/>
        <v>1</v>
      </c>
      <c r="J1387" s="5">
        <f t="shared" si="127"/>
        <v>11</v>
      </c>
      <c r="K1387" s="5"/>
      <c r="L1387" s="5"/>
      <c r="M1387" s="5"/>
      <c r="N1387" s="5"/>
      <c r="O1387" s="5" t="s">
        <v>4992</v>
      </c>
      <c r="P1387" s="6">
        <f>[1]!EM_S_INFO_EMPLOYEE(B1387,"2019")</f>
        <v>1380</v>
      </c>
      <c r="Q1387" s="6">
        <f>[1]!EM_S_STM07_IS(B1387,"83","2019-12-31","1",1000000000)</f>
        <v>6.2884238965100003</v>
      </c>
      <c r="R1387" s="6">
        <f>[1]!EM_S_FA_YOY_OR(B1387,"2019-12-31")</f>
        <v>-15.5805480189</v>
      </c>
      <c r="S1387" s="6">
        <f>[1]!EM_S_FA_YOY_OR(B1387,"2020-12-31")</f>
        <v>-10.6504070055</v>
      </c>
      <c r="T1387" s="6">
        <f>[1]!EM_S_FA_YOY_OR(B1387,"2021-12-31")</f>
        <v>17.674218738099999</v>
      </c>
      <c r="U1387" s="6">
        <f>[1]!EM_S_FA_YOY_OR(B1387,"2022-12-31")</f>
        <v>-16.051924419599999</v>
      </c>
      <c r="V1387" s="7">
        <f t="shared" si="128"/>
        <v>-3.0093708956666667</v>
      </c>
      <c r="W1387" s="8">
        <f t="shared" si="129"/>
        <v>18.114973301036116</v>
      </c>
      <c r="X1387" s="6">
        <f>[1]!EM_S_FA_YOY_NETPROFIT(B1387,"2019-12-31")</f>
        <v>6.7941979497</v>
      </c>
      <c r="Y1387" s="6">
        <f>[1]!EM_S_FA_YOY_NETPROFIT(B1387,"2020-12-31")</f>
        <v>15.776029574600001</v>
      </c>
      <c r="Z1387" s="6">
        <f>[1]!EM_S_FA_YOY_NETPROFIT(B1387,"2021-12-31")</f>
        <v>-14.939515431</v>
      </c>
      <c r="AA1387" s="6">
        <f>[1]!EM_S_FA_YOY_NETPROFIT(B1387,"2022-12-31")</f>
        <v>-94.915963986799994</v>
      </c>
      <c r="AB1387" s="7">
        <f t="shared" si="130"/>
        <v>-31.3598166144</v>
      </c>
      <c r="AC1387" s="8">
        <f t="shared" si="131"/>
        <v>57.14367049695381</v>
      </c>
    </row>
    <row r="1388" spans="1:29" ht="16.5" x14ac:dyDescent="0.45">
      <c r="A1388" s="9">
        <v>1580</v>
      </c>
      <c r="B1388" s="5" t="s">
        <v>4996</v>
      </c>
      <c r="C1388" s="5" t="s">
        <v>4997</v>
      </c>
      <c r="D1388" s="5" t="s">
        <v>4998</v>
      </c>
      <c r="E1388" s="5" t="s">
        <v>240</v>
      </c>
      <c r="F1388" s="5" t="s">
        <v>11756</v>
      </c>
      <c r="G1388" s="5">
        <v>6</v>
      </c>
      <c r="H1388" s="5">
        <v>2</v>
      </c>
      <c r="I1388" s="5">
        <f t="shared" si="126"/>
        <v>2</v>
      </c>
      <c r="J1388" s="5">
        <f t="shared" si="127"/>
        <v>11</v>
      </c>
      <c r="K1388" s="5"/>
      <c r="L1388" s="5"/>
      <c r="M1388" s="5"/>
      <c r="N1388" s="5"/>
      <c r="O1388" s="5" t="s">
        <v>4992</v>
      </c>
      <c r="P1388" s="6">
        <f>[1]!EM_S_INFO_EMPLOYEE(B1388,"2019")</f>
        <v>2080</v>
      </c>
      <c r="Q1388" s="6">
        <f>[1]!EM_S_STM07_IS(B1388,"83","2019-12-31","1",1000000000)</f>
        <v>5.4392692376299996</v>
      </c>
      <c r="R1388" s="6">
        <f>[1]!EM_S_FA_YOY_OR(B1388,"2019-12-31")</f>
        <v>-1.2217195415</v>
      </c>
      <c r="S1388" s="6">
        <f>[1]!EM_S_FA_YOY_OR(B1388,"2020-12-31")</f>
        <v>-36.105734025099999</v>
      </c>
      <c r="T1388" s="6">
        <f>[1]!EM_S_FA_YOY_OR(B1388,"2021-12-31")</f>
        <v>53.598539150900002</v>
      </c>
      <c r="U1388" s="6">
        <f>[1]!EM_S_FA_YOY_OR(B1388,"2022-12-31")</f>
        <v>-13.9657726487</v>
      </c>
      <c r="V1388" s="7">
        <f t="shared" si="128"/>
        <v>1.175677492366668</v>
      </c>
      <c r="W1388" s="8">
        <f t="shared" si="129"/>
        <v>46.729667137584173</v>
      </c>
      <c r="X1388" s="6">
        <f>[1]!EM_S_FA_YOY_NETPROFIT(B1388,"2019-12-31")</f>
        <v>100.2609764548</v>
      </c>
      <c r="Y1388" s="6">
        <f>[1]!EM_S_FA_YOY_NETPROFIT(B1388,"2020-12-31")</f>
        <v>-9393.7491915239007</v>
      </c>
      <c r="Z1388" s="6">
        <f>[1]!EM_S_FA_YOY_NETPROFIT(B1388,"2021-12-31")</f>
        <v>171.128350377</v>
      </c>
      <c r="AA1388" s="6">
        <f>[1]!EM_S_FA_YOY_NETPROFIT(B1388,"2022-12-31")</f>
        <v>-32.701023618400001</v>
      </c>
      <c r="AB1388" s="7">
        <f t="shared" si="130"/>
        <v>-3085.1072882551002</v>
      </c>
      <c r="AC1388" s="8">
        <f t="shared" si="131"/>
        <v>5464.3946234862178</v>
      </c>
    </row>
    <row r="1389" spans="1:29" ht="16.5" x14ac:dyDescent="0.45">
      <c r="A1389" s="9">
        <v>1581</v>
      </c>
      <c r="B1389" s="5" t="s">
        <v>4999</v>
      </c>
      <c r="C1389" s="5" t="s">
        <v>5000</v>
      </c>
      <c r="D1389" s="5" t="s">
        <v>5001</v>
      </c>
      <c r="E1389" s="5" t="s">
        <v>553</v>
      </c>
      <c r="F1389" s="5" t="s">
        <v>11756</v>
      </c>
      <c r="G1389" s="5">
        <v>6</v>
      </c>
      <c r="H1389" s="5">
        <v>2</v>
      </c>
      <c r="I1389" s="5">
        <f t="shared" si="126"/>
        <v>2</v>
      </c>
      <c r="J1389" s="5">
        <f t="shared" si="127"/>
        <v>11</v>
      </c>
      <c r="K1389" s="5"/>
      <c r="L1389" s="5"/>
      <c r="M1389" s="5"/>
      <c r="N1389" s="5"/>
      <c r="O1389" s="5" t="s">
        <v>4992</v>
      </c>
      <c r="P1389" s="6">
        <f>[1]!EM_S_INFO_EMPLOYEE(B1389,"2019")</f>
        <v>1046</v>
      </c>
      <c r="Q1389" s="6">
        <f>[1]!EM_S_STM07_IS(B1389,"83","2019-12-31","1",1000000000)</f>
        <v>0.69230823635000005</v>
      </c>
      <c r="R1389" s="6">
        <f>[1]!EM_S_FA_YOY_OR(B1389,"2019-12-31")</f>
        <v>-1.3545680741999999</v>
      </c>
      <c r="S1389" s="6">
        <f>[1]!EM_S_FA_YOY_OR(B1389,"2020-12-31")</f>
        <v>-27.2491524432</v>
      </c>
      <c r="T1389" s="6">
        <f>[1]!EM_S_FA_YOY_OR(B1389,"2021-12-31")</f>
        <v>20.842682987700002</v>
      </c>
      <c r="U1389" s="6">
        <f>[1]!EM_S_FA_YOY_OR(B1389,"2022-12-31")</f>
        <v>3.0896329582000002</v>
      </c>
      <c r="V1389" s="7">
        <f t="shared" si="128"/>
        <v>-1.105612165766666</v>
      </c>
      <c r="W1389" s="8">
        <f t="shared" si="129"/>
        <v>24.318844956449244</v>
      </c>
      <c r="X1389" s="6">
        <f>[1]!EM_S_FA_YOY_NETPROFIT(B1389,"2019-12-31")</f>
        <v>-45.564625842799998</v>
      </c>
      <c r="Y1389" s="6">
        <f>[1]!EM_S_FA_YOY_NETPROFIT(B1389,"2020-12-31")</f>
        <v>-1824.2174807924</v>
      </c>
      <c r="Z1389" s="6">
        <f>[1]!EM_S_FA_YOY_NETPROFIT(B1389,"2021-12-31")</f>
        <v>56.539955495199997</v>
      </c>
      <c r="AA1389" s="6">
        <f>[1]!EM_S_FA_YOY_NETPROFIT(B1389,"2022-12-31")</f>
        <v>105.7173489123</v>
      </c>
      <c r="AB1389" s="7">
        <f t="shared" si="130"/>
        <v>-553.98672546163334</v>
      </c>
      <c r="AC1389" s="8">
        <f t="shared" si="131"/>
        <v>1100.3268754542682</v>
      </c>
    </row>
    <row r="1390" spans="1:29" ht="16.5" x14ac:dyDescent="0.45">
      <c r="A1390" s="9">
        <v>1582</v>
      </c>
      <c r="B1390" s="5" t="s">
        <v>5002</v>
      </c>
      <c r="C1390" s="5" t="s">
        <v>5003</v>
      </c>
      <c r="D1390" s="5" t="s">
        <v>5004</v>
      </c>
      <c r="E1390" s="5" t="s">
        <v>7</v>
      </c>
      <c r="F1390" s="5" t="s">
        <v>11753</v>
      </c>
      <c r="G1390" s="5">
        <v>3</v>
      </c>
      <c r="H1390" s="5">
        <v>3</v>
      </c>
      <c r="I1390" s="5">
        <f t="shared" si="126"/>
        <v>4</v>
      </c>
      <c r="J1390" s="5">
        <f t="shared" si="127"/>
        <v>7</v>
      </c>
      <c r="K1390" s="5"/>
      <c r="L1390" s="5"/>
      <c r="M1390" s="5"/>
      <c r="N1390" s="5"/>
      <c r="O1390" s="5" t="s">
        <v>5005</v>
      </c>
      <c r="P1390" s="6">
        <f>[1]!EM_S_INFO_EMPLOYEE(B1390,"2019")</f>
        <v>934</v>
      </c>
      <c r="Q1390" s="6">
        <f>[1]!EM_S_STM07_IS(B1390,"83","2019-12-31","1",1000000000)</f>
        <v>1.1810065536100001</v>
      </c>
      <c r="R1390" s="6">
        <f>[1]!EM_S_FA_YOY_OR(B1390,"2019-12-31")</f>
        <v>-9.1009823379999997</v>
      </c>
      <c r="S1390" s="6">
        <f>[1]!EM_S_FA_YOY_OR(B1390,"2020-12-31")</f>
        <v>17.735181344200001</v>
      </c>
      <c r="T1390" s="6">
        <f>[1]!EM_S_FA_YOY_OR(B1390,"2021-12-31")</f>
        <v>-14.550763224100001</v>
      </c>
      <c r="U1390" s="6">
        <f>[1]!EM_S_FA_YOY_OR(B1390,"2022-12-31")</f>
        <v>-6.0527845174000001</v>
      </c>
      <c r="V1390" s="7">
        <f t="shared" si="128"/>
        <v>-0.95612213243333333</v>
      </c>
      <c r="W1390" s="8">
        <f t="shared" si="129"/>
        <v>16.735517015216043</v>
      </c>
      <c r="X1390" s="6">
        <f>[1]!EM_S_FA_YOY_NETPROFIT(B1390,"2019-12-31")</f>
        <v>-65.850022887700007</v>
      </c>
      <c r="Y1390" s="6">
        <f>[1]!EM_S_FA_YOY_NETPROFIT(B1390,"2020-12-31")</f>
        <v>379.63378107990002</v>
      </c>
      <c r="Z1390" s="6">
        <f>[1]!EM_S_FA_YOY_NETPROFIT(B1390,"2021-12-31")</f>
        <v>-878.12429894429999</v>
      </c>
      <c r="AA1390" s="6">
        <f>[1]!EM_S_FA_YOY_NETPROFIT(B1390,"2022-12-31")</f>
        <v>54.951872711699998</v>
      </c>
      <c r="AB1390" s="7">
        <f t="shared" si="130"/>
        <v>-147.84621505089999</v>
      </c>
      <c r="AC1390" s="8">
        <f t="shared" si="131"/>
        <v>652.94268145578133</v>
      </c>
    </row>
    <row r="1391" spans="1:29" ht="16.5" x14ac:dyDescent="0.45">
      <c r="A1391" s="9">
        <v>1583</v>
      </c>
      <c r="B1391" s="5" t="s">
        <v>5006</v>
      </c>
      <c r="C1391" s="5" t="s">
        <v>5007</v>
      </c>
      <c r="D1391" s="5" t="s">
        <v>5008</v>
      </c>
      <c r="E1391" s="5" t="s">
        <v>412</v>
      </c>
      <c r="F1391" s="5" t="s">
        <v>11765</v>
      </c>
      <c r="G1391" s="5">
        <v>16</v>
      </c>
      <c r="H1391" s="5">
        <v>3</v>
      </c>
      <c r="I1391" s="5">
        <f t="shared" si="126"/>
        <v>1</v>
      </c>
      <c r="J1391" s="5">
        <f t="shared" si="127"/>
        <v>9</v>
      </c>
      <c r="K1391" s="5"/>
      <c r="L1391" s="5"/>
      <c r="M1391" s="5"/>
      <c r="N1391" s="5"/>
      <c r="O1391" s="5" t="s">
        <v>5005</v>
      </c>
      <c r="P1391" s="6">
        <f>[1]!EM_S_INFO_EMPLOYEE(B1391,"2019")</f>
        <v>1452</v>
      </c>
      <c r="Q1391" s="6">
        <f>[1]!EM_S_STM07_IS(B1391,"83","2019-12-31","1",1000000000)</f>
        <v>1.0084314828700001</v>
      </c>
      <c r="R1391" s="6">
        <f>[1]!EM_S_FA_YOY_OR(B1391,"2019-12-31")</f>
        <v>14.238167064200001</v>
      </c>
      <c r="S1391" s="6">
        <f>[1]!EM_S_FA_YOY_OR(B1391,"2020-12-31")</f>
        <v>-8.6062941839999993</v>
      </c>
      <c r="T1391" s="6">
        <f>[1]!EM_S_FA_YOY_OR(B1391,"2021-12-31")</f>
        <v>-9.2310261372000006</v>
      </c>
      <c r="U1391" s="6">
        <f>[1]!EM_S_FA_YOY_OR(B1391,"2022-12-31")</f>
        <v>-35.958969124799999</v>
      </c>
      <c r="V1391" s="7">
        <f t="shared" si="128"/>
        <v>-17.932096482000002</v>
      </c>
      <c r="W1391" s="8">
        <f t="shared" si="129"/>
        <v>15.614854320906597</v>
      </c>
      <c r="X1391" s="6">
        <f>[1]!EM_S_FA_YOY_NETPROFIT(B1391,"2019-12-31")</f>
        <v>-242.5177400444</v>
      </c>
      <c r="Y1391" s="6">
        <f>[1]!EM_S_FA_YOY_NETPROFIT(B1391,"2020-12-31")</f>
        <v>166.7182772699</v>
      </c>
      <c r="Z1391" s="6">
        <f>[1]!EM_S_FA_YOY_NETPROFIT(B1391,"2021-12-31")</f>
        <v>-47.108106182199997</v>
      </c>
      <c r="AA1391" s="6">
        <f>[1]!EM_S_FA_YOY_NETPROFIT(B1391,"2022-12-31")</f>
        <v>-1972.5193817449001</v>
      </c>
      <c r="AB1391" s="7">
        <f t="shared" si="130"/>
        <v>-617.63640355240011</v>
      </c>
      <c r="AC1391" s="8">
        <f t="shared" si="131"/>
        <v>1178.2238089649543</v>
      </c>
    </row>
    <row r="1392" spans="1:29" ht="16.5" x14ac:dyDescent="0.45">
      <c r="A1392" s="9">
        <v>1584</v>
      </c>
      <c r="B1392" s="5" t="s">
        <v>5009</v>
      </c>
      <c r="C1392" s="5" t="s">
        <v>5010</v>
      </c>
      <c r="D1392" s="5" t="s">
        <v>5011</v>
      </c>
      <c r="E1392" s="5" t="s">
        <v>249</v>
      </c>
      <c r="F1392" s="5" t="s">
        <v>11761</v>
      </c>
      <c r="G1392" s="5">
        <v>12</v>
      </c>
      <c r="H1392" s="5">
        <v>1</v>
      </c>
      <c r="I1392" s="5">
        <f t="shared" si="126"/>
        <v>2</v>
      </c>
      <c r="J1392" s="5">
        <f t="shared" si="127"/>
        <v>6</v>
      </c>
      <c r="K1392" s="5"/>
      <c r="L1392" s="5"/>
      <c r="M1392" s="5"/>
      <c r="N1392" s="5"/>
      <c r="O1392" s="5" t="s">
        <v>5005</v>
      </c>
      <c r="P1392" s="6">
        <f>[1]!EM_S_INFO_EMPLOYEE(B1392,"2019")</f>
        <v>763</v>
      </c>
      <c r="Q1392" s="6">
        <f>[1]!EM_S_STM07_IS(B1392,"83","2019-12-31","1",1000000000)</f>
        <v>1.15366161391</v>
      </c>
      <c r="R1392" s="6">
        <f>[1]!EM_S_FA_YOY_OR(B1392,"2019-12-31")</f>
        <v>26.7320808548</v>
      </c>
      <c r="S1392" s="6">
        <f>[1]!EM_S_FA_YOY_OR(B1392,"2020-12-31")</f>
        <v>38.8369917606</v>
      </c>
      <c r="T1392" s="6">
        <f>[1]!EM_S_FA_YOY_OR(B1392,"2021-12-31")</f>
        <v>57.380189091299997</v>
      </c>
      <c r="U1392" s="6">
        <f>[1]!EM_S_FA_YOY_OR(B1392,"2022-12-31")</f>
        <v>38.471218389400001</v>
      </c>
      <c r="V1392" s="7">
        <f t="shared" si="128"/>
        <v>44.896133080433337</v>
      </c>
      <c r="W1392" s="8">
        <f t="shared" si="129"/>
        <v>10.813056385759371</v>
      </c>
      <c r="X1392" s="6">
        <f>[1]!EM_S_FA_YOY_NETPROFIT(B1392,"2019-12-31")</f>
        <v>-6.4101378665000004</v>
      </c>
      <c r="Y1392" s="6">
        <f>[1]!EM_S_FA_YOY_NETPROFIT(B1392,"2020-12-31")</f>
        <v>69.400163689500005</v>
      </c>
      <c r="Z1392" s="6">
        <f>[1]!EM_S_FA_YOY_NETPROFIT(B1392,"2021-12-31")</f>
        <v>44.609207844300002</v>
      </c>
      <c r="AA1392" s="6">
        <f>[1]!EM_S_FA_YOY_NETPROFIT(B1392,"2022-12-31")</f>
        <v>44.694046222099999</v>
      </c>
      <c r="AB1392" s="7">
        <f t="shared" si="130"/>
        <v>52.901139251966669</v>
      </c>
      <c r="AC1392" s="8">
        <f t="shared" si="131"/>
        <v>14.288637266385122</v>
      </c>
    </row>
    <row r="1393" spans="1:29" ht="16.5" x14ac:dyDescent="0.45">
      <c r="A1393" s="9">
        <v>1585</v>
      </c>
      <c r="B1393" s="5" t="s">
        <v>5012</v>
      </c>
      <c r="C1393" s="5" t="s">
        <v>5013</v>
      </c>
      <c r="D1393" s="5" t="s">
        <v>5014</v>
      </c>
      <c r="E1393" s="5" t="s">
        <v>249</v>
      </c>
      <c r="F1393" s="5" t="s">
        <v>11762</v>
      </c>
      <c r="G1393" s="5">
        <v>13</v>
      </c>
      <c r="H1393" s="5">
        <v>2</v>
      </c>
      <c r="I1393" s="5">
        <f t="shared" si="126"/>
        <v>4</v>
      </c>
      <c r="J1393" s="5">
        <f t="shared" si="127"/>
        <v>7</v>
      </c>
      <c r="K1393" s="5"/>
      <c r="L1393" s="5"/>
      <c r="M1393" s="5"/>
      <c r="N1393" s="5"/>
      <c r="O1393" s="5" t="s">
        <v>5005</v>
      </c>
      <c r="P1393" s="6">
        <f>[1]!EM_S_INFO_EMPLOYEE(B1393,"2019")</f>
        <v>14146</v>
      </c>
      <c r="Q1393" s="6">
        <f>[1]!EM_S_STM07_IS(B1393,"83","2019-12-31","1",1000000000)</f>
        <v>6.0237775824600002</v>
      </c>
      <c r="R1393" s="6">
        <f>[1]!EM_S_FA_YOY_OR(B1393,"2019-12-31")</f>
        <v>-37.349393438699998</v>
      </c>
      <c r="S1393" s="6">
        <f>[1]!EM_S_FA_YOY_OR(B1393,"2020-12-31")</f>
        <v>13.6156843064</v>
      </c>
      <c r="T1393" s="6">
        <f>[1]!EM_S_FA_YOY_OR(B1393,"2021-12-31")</f>
        <v>2.5492468131999999</v>
      </c>
      <c r="U1393" s="6">
        <f>[1]!EM_S_FA_YOY_OR(B1393,"2022-12-31")</f>
        <v>-0.44400328570000003</v>
      </c>
      <c r="V1393" s="7">
        <f t="shared" si="128"/>
        <v>5.2403092779666665</v>
      </c>
      <c r="W1393" s="8">
        <f t="shared" si="129"/>
        <v>7.4060830868158458</v>
      </c>
      <c r="X1393" s="6">
        <f>[1]!EM_S_FA_YOY_NETPROFIT(B1393,"2019-12-31")</f>
        <v>18.435752556000001</v>
      </c>
      <c r="Y1393" s="6">
        <f>[1]!EM_S_FA_YOY_NETPROFIT(B1393,"2020-12-31")</f>
        <v>-1.0667136907999999</v>
      </c>
      <c r="Z1393" s="6">
        <f>[1]!EM_S_FA_YOY_NETPROFIT(B1393,"2021-12-31")</f>
        <v>9.7031031724000005</v>
      </c>
      <c r="AA1393" s="6">
        <f>[1]!EM_S_FA_YOY_NETPROFIT(B1393,"2022-12-31")</f>
        <v>-23.639523431000001</v>
      </c>
      <c r="AB1393" s="7">
        <f t="shared" si="130"/>
        <v>-5.0010446497999999</v>
      </c>
      <c r="AC1393" s="8">
        <f t="shared" si="131"/>
        <v>17.015930984658134</v>
      </c>
    </row>
    <row r="1394" spans="1:29" ht="16.5" x14ac:dyDescent="0.45">
      <c r="A1394" s="9">
        <v>1586</v>
      </c>
      <c r="B1394" s="5" t="s">
        <v>5015</v>
      </c>
      <c r="C1394" s="5" t="s">
        <v>5016</v>
      </c>
      <c r="D1394" s="5" t="s">
        <v>5017</v>
      </c>
      <c r="E1394" s="5" t="s">
        <v>120</v>
      </c>
      <c r="F1394" s="5" t="s">
        <v>11756</v>
      </c>
      <c r="G1394" s="5">
        <v>6</v>
      </c>
      <c r="H1394" s="5">
        <v>2</v>
      </c>
      <c r="I1394" s="5">
        <f t="shared" si="126"/>
        <v>2</v>
      </c>
      <c r="J1394" s="5">
        <f t="shared" si="127"/>
        <v>11</v>
      </c>
      <c r="K1394" s="5"/>
      <c r="L1394" s="5"/>
      <c r="M1394" s="5"/>
      <c r="N1394" s="5"/>
      <c r="O1394" s="5" t="s">
        <v>4988</v>
      </c>
      <c r="P1394" s="6">
        <f>[1]!EM_S_INFO_EMPLOYEE(B1394,"2019")</f>
        <v>1512</v>
      </c>
      <c r="Q1394" s="6">
        <f>[1]!EM_S_STM07_IS(B1394,"83","2019-12-31","1",1000000000)</f>
        <v>1.8803301996199999</v>
      </c>
      <c r="R1394" s="6">
        <f>[1]!EM_S_FA_YOY_OR(B1394,"2019-12-31")</f>
        <v>-3.3376883177000001</v>
      </c>
      <c r="S1394" s="6">
        <f>[1]!EM_S_FA_YOY_OR(B1394,"2020-12-31")</f>
        <v>-23.6273419121</v>
      </c>
      <c r="T1394" s="6">
        <f>[1]!EM_S_FA_YOY_OR(B1394,"2021-12-31")</f>
        <v>22.1993643516</v>
      </c>
      <c r="U1394" s="6">
        <f>[1]!EM_S_FA_YOY_OR(B1394,"2022-12-31")</f>
        <v>-11.7267660892</v>
      </c>
      <c r="V1394" s="7">
        <f t="shared" si="128"/>
        <v>-4.3849145499000004</v>
      </c>
      <c r="W1394" s="8">
        <f t="shared" si="129"/>
        <v>23.779168189062073</v>
      </c>
      <c r="X1394" s="6">
        <f>[1]!EM_S_FA_YOY_NETPROFIT(B1394,"2019-12-31")</f>
        <v>18.1547818335</v>
      </c>
      <c r="Y1394" s="6">
        <f>[1]!EM_S_FA_YOY_NETPROFIT(B1394,"2020-12-31")</f>
        <v>-52.612735702099997</v>
      </c>
      <c r="Z1394" s="6">
        <f>[1]!EM_S_FA_YOY_NETPROFIT(B1394,"2021-12-31")</f>
        <v>-71.230313868500005</v>
      </c>
      <c r="AA1394" s="6">
        <f>[1]!EM_S_FA_YOY_NETPROFIT(B1394,"2022-12-31")</f>
        <v>-535.31092128739999</v>
      </c>
      <c r="AB1394" s="7">
        <f t="shared" si="130"/>
        <v>-219.717990286</v>
      </c>
      <c r="AC1394" s="8">
        <f t="shared" si="131"/>
        <v>273.46997481942384</v>
      </c>
    </row>
    <row r="1395" spans="1:29" ht="16.5" x14ac:dyDescent="0.45">
      <c r="A1395" s="9">
        <v>1587</v>
      </c>
      <c r="B1395" s="5" t="s">
        <v>5018</v>
      </c>
      <c r="C1395" s="5" t="s">
        <v>5019</v>
      </c>
      <c r="D1395" s="5" t="s">
        <v>5020</v>
      </c>
      <c r="E1395" s="5" t="s">
        <v>254</v>
      </c>
      <c r="F1395" s="5" t="s">
        <v>11756</v>
      </c>
      <c r="G1395" s="5">
        <v>6</v>
      </c>
      <c r="H1395" s="5">
        <v>2</v>
      </c>
      <c r="I1395" s="5">
        <f t="shared" si="126"/>
        <v>2</v>
      </c>
      <c r="J1395" s="5">
        <f t="shared" si="127"/>
        <v>11</v>
      </c>
      <c r="K1395" s="5"/>
      <c r="L1395" s="5"/>
      <c r="M1395" s="5"/>
      <c r="N1395" s="5"/>
      <c r="O1395" s="5" t="s">
        <v>5021</v>
      </c>
      <c r="P1395" s="6">
        <f>[1]!EM_S_INFO_EMPLOYEE(B1395,"2019")</f>
        <v>632</v>
      </c>
      <c r="Q1395" s="6">
        <f>[1]!EM_S_STM07_IS(B1395,"83","2019-12-31","1",1000000000)</f>
        <v>0.59432253720999995</v>
      </c>
      <c r="R1395" s="6">
        <f>[1]!EM_S_FA_YOY_OR(B1395,"2019-12-31")</f>
        <v>24.978814167900001</v>
      </c>
      <c r="S1395" s="6">
        <f>[1]!EM_S_FA_YOY_OR(B1395,"2020-12-31")</f>
        <v>23.697283138700001</v>
      </c>
      <c r="T1395" s="6">
        <f>[1]!EM_S_FA_YOY_OR(B1395,"2021-12-31")</f>
        <v>28.970003686599998</v>
      </c>
      <c r="U1395" s="6">
        <f>[1]!EM_S_FA_YOY_OR(B1395,"2022-12-31")</f>
        <v>13.421937099999999</v>
      </c>
      <c r="V1395" s="7">
        <f t="shared" si="128"/>
        <v>22.02974130843333</v>
      </c>
      <c r="W1395" s="8">
        <f t="shared" si="129"/>
        <v>7.9070294967265626</v>
      </c>
      <c r="X1395" s="6">
        <f>[1]!EM_S_FA_YOY_NETPROFIT(B1395,"2019-12-31")</f>
        <v>532.38042226840003</v>
      </c>
      <c r="Y1395" s="6">
        <f>[1]!EM_S_FA_YOY_NETPROFIT(B1395,"2020-12-31")</f>
        <v>83.271357129400002</v>
      </c>
      <c r="Z1395" s="6">
        <f>[1]!EM_S_FA_YOY_NETPROFIT(B1395,"2021-12-31")</f>
        <v>16.5094189635</v>
      </c>
      <c r="AA1395" s="6">
        <f>[1]!EM_S_FA_YOY_NETPROFIT(B1395,"2022-12-31")</f>
        <v>30.865083612199999</v>
      </c>
      <c r="AB1395" s="7">
        <f t="shared" si="130"/>
        <v>43.5486199017</v>
      </c>
      <c r="AC1395" s="8">
        <f t="shared" si="131"/>
        <v>35.141758159235017</v>
      </c>
    </row>
    <row r="1396" spans="1:29" ht="16.5" x14ac:dyDescent="0.45">
      <c r="A1396" s="9">
        <v>1588</v>
      </c>
      <c r="B1396" s="5" t="s">
        <v>5022</v>
      </c>
      <c r="C1396" s="5" t="s">
        <v>5023</v>
      </c>
      <c r="D1396" s="5" t="s">
        <v>5024</v>
      </c>
      <c r="E1396" s="5" t="s">
        <v>553</v>
      </c>
      <c r="F1396" s="5" t="s">
        <v>11759</v>
      </c>
      <c r="G1396" s="5">
        <v>9</v>
      </c>
      <c r="H1396" s="5">
        <v>2</v>
      </c>
      <c r="I1396" s="5">
        <f t="shared" si="126"/>
        <v>3</v>
      </c>
      <c r="J1396" s="5">
        <f t="shared" si="127"/>
        <v>2</v>
      </c>
      <c r="K1396" s="5"/>
      <c r="L1396" s="5"/>
      <c r="M1396" s="5"/>
      <c r="N1396" s="5"/>
      <c r="O1396" s="5" t="s">
        <v>5021</v>
      </c>
      <c r="P1396" s="6">
        <f>[1]!EM_S_INFO_EMPLOYEE(B1396,"2019")</f>
        <v>840</v>
      </c>
      <c r="Q1396" s="6">
        <f>[1]!EM_S_STM07_IS(B1396,"83","2019-12-31","1",1000000000)</f>
        <v>0.61276930455</v>
      </c>
      <c r="R1396" s="6">
        <f>[1]!EM_S_FA_YOY_OR(B1396,"2019-12-31")</f>
        <v>-16.9326086469</v>
      </c>
      <c r="S1396" s="6">
        <f>[1]!EM_S_FA_YOY_OR(B1396,"2020-12-31")</f>
        <v>-46.261225122600003</v>
      </c>
      <c r="T1396" s="6">
        <f>[1]!EM_S_FA_YOY_OR(B1396,"2021-12-31")</f>
        <v>-2.5995117581999998</v>
      </c>
      <c r="U1396" s="6">
        <f>[1]!EM_S_FA_YOY_OR(B1396,"2022-12-31")</f>
        <v>62.753570418400002</v>
      </c>
      <c r="V1396" s="7">
        <f t="shared" si="128"/>
        <v>4.6309445125333326</v>
      </c>
      <c r="W1396" s="8">
        <f t="shared" si="129"/>
        <v>54.865891363612683</v>
      </c>
      <c r="X1396" s="6">
        <f>[1]!EM_S_FA_YOY_NETPROFIT(B1396,"2019-12-31")</f>
        <v>-812.62131825639995</v>
      </c>
      <c r="Y1396" s="6">
        <f>[1]!EM_S_FA_YOY_NETPROFIT(B1396,"2020-12-31")</f>
        <v>-44.946338907099999</v>
      </c>
      <c r="Z1396" s="6">
        <f>[1]!EM_S_FA_YOY_NETPROFIT(B1396,"2021-12-31")</f>
        <v>-54.333088613900003</v>
      </c>
      <c r="AA1396" s="6">
        <f>[1]!EM_S_FA_YOY_NETPROFIT(B1396,"2022-12-31")</f>
        <v>-30.679353708600001</v>
      </c>
      <c r="AB1396" s="7">
        <f t="shared" si="130"/>
        <v>-43.319593743199995</v>
      </c>
      <c r="AC1396" s="8">
        <f t="shared" si="131"/>
        <v>11.910479361207793</v>
      </c>
    </row>
    <row r="1397" spans="1:29" ht="16.5" x14ac:dyDescent="0.45">
      <c r="A1397" s="9">
        <v>1589</v>
      </c>
      <c r="B1397" s="5" t="s">
        <v>5025</v>
      </c>
      <c r="C1397" s="5" t="s">
        <v>5026</v>
      </c>
      <c r="D1397" s="5" t="s">
        <v>5027</v>
      </c>
      <c r="E1397" s="5" t="s">
        <v>240</v>
      </c>
      <c r="F1397" s="5" t="s">
        <v>11761</v>
      </c>
      <c r="G1397" s="5">
        <v>12</v>
      </c>
      <c r="H1397" s="5">
        <v>1</v>
      </c>
      <c r="I1397" s="5">
        <f t="shared" si="126"/>
        <v>2</v>
      </c>
      <c r="J1397" s="5">
        <f t="shared" si="127"/>
        <v>6</v>
      </c>
      <c r="K1397" s="5"/>
      <c r="L1397" s="5"/>
      <c r="M1397" s="5"/>
      <c r="N1397" s="5"/>
      <c r="O1397" s="5" t="s">
        <v>5021</v>
      </c>
      <c r="P1397" s="6">
        <f>[1]!EM_S_INFO_EMPLOYEE(B1397,"2019")</f>
        <v>5165</v>
      </c>
      <c r="Q1397" s="6">
        <f>[1]!EM_S_STM07_IS(B1397,"83","2019-12-31","1",1000000000)</f>
        <v>4.6276380271899997</v>
      </c>
      <c r="R1397" s="6">
        <f>[1]!EM_S_FA_YOY_OR(B1397,"2019-12-31")</f>
        <v>-2.1467743629</v>
      </c>
      <c r="S1397" s="6">
        <f>[1]!EM_S_FA_YOY_OR(B1397,"2020-12-31")</f>
        <v>-2.8855304482999999</v>
      </c>
      <c r="T1397" s="6">
        <f>[1]!EM_S_FA_YOY_OR(B1397,"2021-12-31")</f>
        <v>-0.44360651229999998</v>
      </c>
      <c r="U1397" s="6">
        <f>[1]!EM_S_FA_YOY_OR(B1397,"2022-12-31")</f>
        <v>14.3054109241</v>
      </c>
      <c r="V1397" s="7">
        <f t="shared" si="128"/>
        <v>3.6587579878333334</v>
      </c>
      <c r="W1397" s="8">
        <f t="shared" si="129"/>
        <v>9.3007613766986381</v>
      </c>
      <c r="X1397" s="6">
        <f>[1]!EM_S_FA_YOY_NETPROFIT(B1397,"2019-12-31")</f>
        <v>-304.52961758880002</v>
      </c>
      <c r="Y1397" s="6">
        <f>[1]!EM_S_FA_YOY_NETPROFIT(B1397,"2020-12-31")</f>
        <v>39.9727002136</v>
      </c>
      <c r="Z1397" s="6">
        <f>[1]!EM_S_FA_YOY_NETPROFIT(B1397,"2021-12-31")</f>
        <v>94.0259012402</v>
      </c>
      <c r="AA1397" s="6">
        <f>[1]!EM_S_FA_YOY_NETPROFIT(B1397,"2022-12-31")</f>
        <v>33.365120431000001</v>
      </c>
      <c r="AB1397" s="7">
        <f t="shared" si="130"/>
        <v>55.787907294933341</v>
      </c>
      <c r="AC1397" s="8">
        <f t="shared" si="131"/>
        <v>33.279470599222918</v>
      </c>
    </row>
    <row r="1398" spans="1:29" ht="16.5" x14ac:dyDescent="0.45">
      <c r="A1398" s="9">
        <v>1590</v>
      </c>
      <c r="B1398" s="5" t="s">
        <v>5028</v>
      </c>
      <c r="C1398" s="5" t="s">
        <v>5029</v>
      </c>
      <c r="D1398" s="5" t="s">
        <v>5030</v>
      </c>
      <c r="E1398" s="5" t="s">
        <v>311</v>
      </c>
      <c r="F1398" s="5" t="s">
        <v>11756</v>
      </c>
      <c r="G1398" s="5">
        <v>6</v>
      </c>
      <c r="H1398" s="5">
        <v>2</v>
      </c>
      <c r="I1398" s="5">
        <f t="shared" si="126"/>
        <v>2</v>
      </c>
      <c r="J1398" s="5">
        <f t="shared" si="127"/>
        <v>11</v>
      </c>
      <c r="K1398" s="5"/>
      <c r="L1398" s="5"/>
      <c r="M1398" s="5"/>
      <c r="N1398" s="5"/>
      <c r="O1398" s="5" t="s">
        <v>5031</v>
      </c>
      <c r="P1398" s="6">
        <f>[1]!EM_S_INFO_EMPLOYEE(B1398,"2019")</f>
        <v>1701</v>
      </c>
      <c r="Q1398" s="6">
        <f>[1]!EM_S_STM07_IS(B1398,"83","2019-12-31","1",1000000000)</f>
        <v>1.0736755366799999</v>
      </c>
      <c r="R1398" s="6">
        <f>[1]!EM_S_FA_YOY_OR(B1398,"2019-12-31")</f>
        <v>16.0365556187</v>
      </c>
      <c r="S1398" s="6">
        <f>[1]!EM_S_FA_YOY_OR(B1398,"2020-12-31")</f>
        <v>22.4606998354</v>
      </c>
      <c r="T1398" s="6">
        <f>[1]!EM_S_FA_YOY_OR(B1398,"2021-12-31")</f>
        <v>9.1751648521</v>
      </c>
      <c r="U1398" s="6">
        <f>[1]!EM_S_FA_YOY_OR(B1398,"2022-12-31")</f>
        <v>0.75064343190000005</v>
      </c>
      <c r="V1398" s="7">
        <f t="shared" si="128"/>
        <v>10.795502706466666</v>
      </c>
      <c r="W1398" s="8">
        <f t="shared" si="129"/>
        <v>10.945353275820201</v>
      </c>
      <c r="X1398" s="6">
        <f>[1]!EM_S_FA_YOY_NETPROFIT(B1398,"2019-12-31")</f>
        <v>207.3096861672</v>
      </c>
      <c r="Y1398" s="6">
        <f>[1]!EM_S_FA_YOY_NETPROFIT(B1398,"2020-12-31")</f>
        <v>81.511225850499997</v>
      </c>
      <c r="Z1398" s="6">
        <f>[1]!EM_S_FA_YOY_NETPROFIT(B1398,"2021-12-31")</f>
        <v>-9.4341672501999998</v>
      </c>
      <c r="AA1398" s="6">
        <f>[1]!EM_S_FA_YOY_NETPROFIT(B1398,"2022-12-31")</f>
        <v>-47.500714778000003</v>
      </c>
      <c r="AB1398" s="7">
        <f t="shared" si="130"/>
        <v>8.1921146074333304</v>
      </c>
      <c r="AC1398" s="8">
        <f t="shared" si="131"/>
        <v>66.287514399594542</v>
      </c>
    </row>
    <row r="1399" spans="1:29" ht="16.5" x14ac:dyDescent="0.45">
      <c r="A1399" s="9">
        <v>1591</v>
      </c>
      <c r="B1399" s="5" t="s">
        <v>5032</v>
      </c>
      <c r="C1399" s="5" t="s">
        <v>5033</v>
      </c>
      <c r="D1399" s="5" t="s">
        <v>5034</v>
      </c>
      <c r="E1399" s="5" t="s">
        <v>474</v>
      </c>
      <c r="F1399" s="5" t="s">
        <v>11753</v>
      </c>
      <c r="G1399" s="5">
        <v>3</v>
      </c>
      <c r="H1399" s="5">
        <v>3</v>
      </c>
      <c r="I1399" s="5">
        <f t="shared" si="126"/>
        <v>4</v>
      </c>
      <c r="J1399" s="5">
        <f t="shared" si="127"/>
        <v>7</v>
      </c>
      <c r="K1399" s="5"/>
      <c r="L1399" s="5"/>
      <c r="M1399" s="5"/>
      <c r="N1399" s="5"/>
      <c r="O1399" s="5" t="s">
        <v>5031</v>
      </c>
      <c r="P1399" s="6">
        <f>[1]!EM_S_INFO_EMPLOYEE(B1399,"2019")</f>
        <v>2651</v>
      </c>
      <c r="Q1399" s="6">
        <f>[1]!EM_S_STM07_IS(B1399,"83","2019-12-31","1",1000000000)</f>
        <v>0.94871843687000001</v>
      </c>
      <c r="R1399" s="6">
        <f>[1]!EM_S_FA_YOY_OR(B1399,"2019-12-31")</f>
        <v>29.9960139475</v>
      </c>
      <c r="S1399" s="6">
        <f>[1]!EM_S_FA_YOY_OR(B1399,"2020-12-31")</f>
        <v>10.787776171799999</v>
      </c>
      <c r="T1399" s="6">
        <f>[1]!EM_S_FA_YOY_OR(B1399,"2021-12-31")</f>
        <v>-17.1315167397</v>
      </c>
      <c r="U1399" s="6">
        <f>[1]!EM_S_FA_YOY_OR(B1399,"2022-12-31")</f>
        <v>-38.097655779</v>
      </c>
      <c r="V1399" s="7">
        <f t="shared" si="128"/>
        <v>-14.813798782299999</v>
      </c>
      <c r="W1399" s="8">
        <f t="shared" si="129"/>
        <v>24.524991878726794</v>
      </c>
      <c r="X1399" s="6">
        <f>[1]!EM_S_FA_YOY_NETPROFIT(B1399,"2019-12-31")</f>
        <v>48.337916415099997</v>
      </c>
      <c r="Y1399" s="6">
        <f>[1]!EM_S_FA_YOY_NETPROFIT(B1399,"2020-12-31")</f>
        <v>8.5901423091000009</v>
      </c>
      <c r="Z1399" s="6">
        <f>[1]!EM_S_FA_YOY_NETPROFIT(B1399,"2021-12-31")</f>
        <v>-312.63503394449998</v>
      </c>
      <c r="AA1399" s="6">
        <f>[1]!EM_S_FA_YOY_NETPROFIT(B1399,"2022-12-31")</f>
        <v>-206.10670303090001</v>
      </c>
      <c r="AB1399" s="7">
        <f t="shared" si="130"/>
        <v>-170.05053155543334</v>
      </c>
      <c r="AC1399" s="8">
        <f t="shared" si="131"/>
        <v>163.6198004243077</v>
      </c>
    </row>
    <row r="1400" spans="1:29" ht="16.5" x14ac:dyDescent="0.45">
      <c r="A1400" s="9">
        <v>1592</v>
      </c>
      <c r="B1400" s="5" t="s">
        <v>5035</v>
      </c>
      <c r="C1400" s="5" t="s">
        <v>5036</v>
      </c>
      <c r="D1400" s="5" t="s">
        <v>5037</v>
      </c>
      <c r="E1400" s="5" t="s">
        <v>176</v>
      </c>
      <c r="F1400" s="5" t="s">
        <v>11756</v>
      </c>
      <c r="G1400" s="5">
        <v>6</v>
      </c>
      <c r="H1400" s="5">
        <v>2</v>
      </c>
      <c r="I1400" s="5">
        <f t="shared" si="126"/>
        <v>2</v>
      </c>
      <c r="J1400" s="5">
        <f t="shared" si="127"/>
        <v>11</v>
      </c>
      <c r="K1400" s="5"/>
      <c r="L1400" s="5"/>
      <c r="M1400" s="5"/>
      <c r="N1400" s="5"/>
      <c r="O1400" s="5" t="s">
        <v>5031</v>
      </c>
      <c r="P1400" s="6">
        <f>[1]!EM_S_INFO_EMPLOYEE(B1400,"2019")</f>
        <v>873</v>
      </c>
      <c r="Q1400" s="6">
        <f>[1]!EM_S_STM07_IS(B1400,"83","2019-12-31","1",1000000000)</f>
        <v>0.30314510421000002</v>
      </c>
      <c r="R1400" s="6">
        <f>[1]!EM_S_FA_YOY_OR(B1400,"2019-12-31")</f>
        <v>-68.936871637199999</v>
      </c>
      <c r="S1400" s="6">
        <f>[1]!EM_S_FA_YOY_OR(B1400,"2020-12-31")</f>
        <v>291.66914627049999</v>
      </c>
      <c r="T1400" s="6">
        <f>[1]!EM_S_FA_YOY_OR(B1400,"2021-12-31")</f>
        <v>-40.229014571</v>
      </c>
      <c r="U1400" s="6">
        <f>[1]!EM_S_FA_YOY_OR(B1400,"2022-12-31")</f>
        <v>-36.556656215700002</v>
      </c>
      <c r="V1400" s="7">
        <f t="shared" si="128"/>
        <v>71.627825161266671</v>
      </c>
      <c r="W1400" s="8">
        <f t="shared" si="129"/>
        <v>190.57022013052037</v>
      </c>
      <c r="X1400" s="6">
        <f>[1]!EM_S_FA_YOY_NETPROFIT(B1400,"2019-12-31")</f>
        <v>-678.10316246050002</v>
      </c>
      <c r="Y1400" s="6">
        <f>[1]!EM_S_FA_YOY_NETPROFIT(B1400,"2020-12-31")</f>
        <v>105.4393321842</v>
      </c>
      <c r="Z1400" s="6">
        <f>[1]!EM_S_FA_YOY_NETPROFIT(B1400,"2021-12-31")</f>
        <v>-1829.8147095162999</v>
      </c>
      <c r="AA1400" s="6">
        <f>[1]!EM_S_FA_YOY_NETPROFIT(B1400,"2022-12-31")</f>
        <v>54.981457337800002</v>
      </c>
      <c r="AB1400" s="7">
        <f t="shared" si="130"/>
        <v>-556.46463999809998</v>
      </c>
      <c r="AC1400" s="8">
        <f t="shared" si="131"/>
        <v>1103.0420658071057</v>
      </c>
    </row>
    <row r="1401" spans="1:29" ht="16.5" x14ac:dyDescent="0.45">
      <c r="A1401" s="9">
        <v>1593</v>
      </c>
      <c r="B1401" s="5" t="s">
        <v>5038</v>
      </c>
      <c r="C1401" s="5" t="s">
        <v>5039</v>
      </c>
      <c r="D1401" s="5" t="s">
        <v>5040</v>
      </c>
      <c r="E1401" s="5" t="s">
        <v>240</v>
      </c>
      <c r="F1401" s="5" t="s">
        <v>11753</v>
      </c>
      <c r="G1401" s="5">
        <v>3</v>
      </c>
      <c r="H1401" s="5">
        <v>3</v>
      </c>
      <c r="I1401" s="5">
        <f t="shared" si="126"/>
        <v>4</v>
      </c>
      <c r="J1401" s="5">
        <f t="shared" si="127"/>
        <v>7</v>
      </c>
      <c r="K1401" s="5"/>
      <c r="L1401" s="5"/>
      <c r="M1401" s="5"/>
      <c r="N1401" s="5"/>
      <c r="O1401" s="5" t="s">
        <v>5031</v>
      </c>
      <c r="P1401" s="6">
        <f>[1]!EM_S_INFO_EMPLOYEE(B1401,"2019")</f>
        <v>3728</v>
      </c>
      <c r="Q1401" s="6">
        <f>[1]!EM_S_STM07_IS(B1401,"83","2019-12-31","1",1000000000)</f>
        <v>2.69323481706</v>
      </c>
      <c r="R1401" s="6">
        <f>[1]!EM_S_FA_YOY_OR(B1401,"2019-12-31")</f>
        <v>-24.407487636500001</v>
      </c>
      <c r="S1401" s="6">
        <f>[1]!EM_S_FA_YOY_OR(B1401,"2020-12-31")</f>
        <v>-13.6322426691</v>
      </c>
      <c r="T1401" s="6">
        <f>[1]!EM_S_FA_YOY_OR(B1401,"2021-12-31")</f>
        <v>14.911517910800001</v>
      </c>
      <c r="U1401" s="6">
        <f>[1]!EM_S_FA_YOY_OR(B1401,"2022-12-31")</f>
        <v>-12.720005349699999</v>
      </c>
      <c r="V1401" s="7">
        <f t="shared" si="128"/>
        <v>-3.813576702666666</v>
      </c>
      <c r="W1401" s="8">
        <f t="shared" si="129"/>
        <v>16.222820976765579</v>
      </c>
      <c r="X1401" s="6">
        <f>[1]!EM_S_FA_YOY_NETPROFIT(B1401,"2019-12-31")</f>
        <v>-315.41872425899999</v>
      </c>
      <c r="Y1401" s="6">
        <f>[1]!EM_S_FA_YOY_NETPROFIT(B1401,"2020-12-31")</f>
        <v>5.2602832779000002</v>
      </c>
      <c r="Z1401" s="6">
        <f>[1]!EM_S_FA_YOY_NETPROFIT(B1401,"2021-12-31")</f>
        <v>102.8444000324</v>
      </c>
      <c r="AA1401" s="6">
        <f>[1]!EM_S_FA_YOY_NETPROFIT(B1401,"2022-12-31")</f>
        <v>-981.85807161289995</v>
      </c>
      <c r="AB1401" s="7">
        <f t="shared" si="130"/>
        <v>-291.25112943419998</v>
      </c>
      <c r="AC1401" s="8">
        <f t="shared" si="131"/>
        <v>600.0701012379717</v>
      </c>
    </row>
    <row r="1402" spans="1:29" ht="16.5" x14ac:dyDescent="0.45">
      <c r="A1402" s="9">
        <v>1594</v>
      </c>
      <c r="B1402" s="5" t="s">
        <v>5041</v>
      </c>
      <c r="C1402" s="5" t="s">
        <v>5042</v>
      </c>
      <c r="D1402" s="5" t="s">
        <v>5043</v>
      </c>
      <c r="E1402" s="5" t="s">
        <v>288</v>
      </c>
      <c r="F1402" s="5" t="s">
        <v>11756</v>
      </c>
      <c r="G1402" s="5">
        <v>6</v>
      </c>
      <c r="H1402" s="5">
        <v>2</v>
      </c>
      <c r="I1402" s="5">
        <f t="shared" si="126"/>
        <v>2</v>
      </c>
      <c r="J1402" s="5">
        <f t="shared" si="127"/>
        <v>11</v>
      </c>
      <c r="K1402" s="5"/>
      <c r="L1402" s="5"/>
      <c r="M1402" s="5"/>
      <c r="N1402" s="5"/>
      <c r="O1402" s="5" t="s">
        <v>5044</v>
      </c>
      <c r="P1402" s="6">
        <f>[1]!EM_S_INFO_EMPLOYEE(B1402,"2019")</f>
        <v>505</v>
      </c>
      <c r="Q1402" s="6">
        <f>[1]!EM_S_STM07_IS(B1402,"83","2019-12-31","1",1000000000)</f>
        <v>0.47186624529999999</v>
      </c>
      <c r="R1402" s="6">
        <f>[1]!EM_S_FA_YOY_OR(B1402,"2019-12-31")</f>
        <v>5.7626065009999996</v>
      </c>
      <c r="S1402" s="6">
        <f>[1]!EM_S_FA_YOY_OR(B1402,"2020-12-31")</f>
        <v>13.8321126336</v>
      </c>
      <c r="T1402" s="6">
        <f>[1]!EM_S_FA_YOY_OR(B1402,"2021-12-31")</f>
        <v>40.377581560599999</v>
      </c>
      <c r="U1402" s="6">
        <f>[1]!EM_S_FA_YOY_OR(B1402,"2022-12-31")</f>
        <v>0.99615773659999995</v>
      </c>
      <c r="V1402" s="7">
        <f t="shared" si="128"/>
        <v>18.401950643599999</v>
      </c>
      <c r="W1402" s="8">
        <f t="shared" si="129"/>
        <v>20.084489044524119</v>
      </c>
      <c r="X1402" s="6">
        <f>[1]!EM_S_FA_YOY_NETPROFIT(B1402,"2019-12-31")</f>
        <v>-34.598111221800004</v>
      </c>
      <c r="Y1402" s="6">
        <f>[1]!EM_S_FA_YOY_NETPROFIT(B1402,"2020-12-31")</f>
        <v>101.2143089363</v>
      </c>
      <c r="Z1402" s="6">
        <f>[1]!EM_S_FA_YOY_NETPROFIT(B1402,"2021-12-31")</f>
        <v>59.507759265200001</v>
      </c>
      <c r="AA1402" s="6">
        <f>[1]!EM_S_FA_YOY_NETPROFIT(B1402,"2022-12-31")</f>
        <v>-44.312595690999999</v>
      </c>
      <c r="AB1402" s="7">
        <f t="shared" si="130"/>
        <v>38.803157503500003</v>
      </c>
      <c r="AC1402" s="8">
        <f t="shared" si="131"/>
        <v>74.940178764023244</v>
      </c>
    </row>
    <row r="1403" spans="1:29" ht="16.5" x14ac:dyDescent="0.45">
      <c r="A1403" s="9">
        <v>1595</v>
      </c>
      <c r="B1403" s="5" t="s">
        <v>5045</v>
      </c>
      <c r="C1403" s="5" t="s">
        <v>5046</v>
      </c>
      <c r="D1403" s="5" t="s">
        <v>5047</v>
      </c>
      <c r="E1403" s="5" t="s">
        <v>259</v>
      </c>
      <c r="F1403" s="5" t="s">
        <v>11766</v>
      </c>
      <c r="G1403" s="5">
        <v>17</v>
      </c>
      <c r="H1403" s="5">
        <v>2</v>
      </c>
      <c r="I1403" s="5">
        <f t="shared" si="126"/>
        <v>2</v>
      </c>
      <c r="J1403" s="5">
        <f t="shared" si="127"/>
        <v>11</v>
      </c>
      <c r="K1403" s="5"/>
      <c r="L1403" s="5"/>
      <c r="M1403" s="5"/>
      <c r="N1403" s="5"/>
      <c r="O1403" s="5" t="s">
        <v>5044</v>
      </c>
      <c r="P1403" s="6">
        <f>[1]!EM_S_INFO_EMPLOYEE(B1403,"2019")</f>
        <v>4513</v>
      </c>
      <c r="Q1403" s="6">
        <f>[1]!EM_S_STM07_IS(B1403,"83","2019-12-31","1",1000000000)</f>
        <v>4.3022053762099999</v>
      </c>
      <c r="R1403" s="6">
        <f>[1]!EM_S_FA_YOY_OR(B1403,"2019-12-31")</f>
        <v>-22.6204559659</v>
      </c>
      <c r="S1403" s="6">
        <f>[1]!EM_S_FA_YOY_OR(B1403,"2020-12-31")</f>
        <v>-16.8627346721</v>
      </c>
      <c r="T1403" s="6">
        <f>[1]!EM_S_FA_YOY_OR(B1403,"2021-12-31")</f>
        <v>2.9513701798</v>
      </c>
      <c r="U1403" s="6">
        <f>[1]!EM_S_FA_YOY_OR(B1403,"2022-12-31")</f>
        <v>13.6593980217</v>
      </c>
      <c r="V1403" s="7">
        <f t="shared" si="128"/>
        <v>-8.3988823533333701E-2</v>
      </c>
      <c r="W1403" s="8">
        <f t="shared" si="129"/>
        <v>15.48580638048343</v>
      </c>
      <c r="X1403" s="6">
        <f>[1]!EM_S_FA_YOY_NETPROFIT(B1403,"2019-12-31")</f>
        <v>-712.7145096575</v>
      </c>
      <c r="Y1403" s="6">
        <f>[1]!EM_S_FA_YOY_NETPROFIT(B1403,"2020-12-31")</f>
        <v>108.91404424149999</v>
      </c>
      <c r="Z1403" s="6">
        <f>[1]!EM_S_FA_YOY_NETPROFIT(B1403,"2021-12-31")</f>
        <v>46.058062951700002</v>
      </c>
      <c r="AA1403" s="6">
        <f>[1]!EM_S_FA_YOY_NETPROFIT(B1403,"2022-12-31")</f>
        <v>-39.278933739899998</v>
      </c>
      <c r="AB1403" s="7">
        <f t="shared" si="130"/>
        <v>38.564391151100004</v>
      </c>
      <c r="AC1403" s="8">
        <f t="shared" si="131"/>
        <v>74.380145324812702</v>
      </c>
    </row>
    <row r="1404" spans="1:29" ht="16.5" x14ac:dyDescent="0.45">
      <c r="A1404" s="9">
        <v>1596</v>
      </c>
      <c r="B1404" s="5" t="s">
        <v>5048</v>
      </c>
      <c r="C1404" s="5" t="s">
        <v>5049</v>
      </c>
      <c r="D1404" s="5" t="s">
        <v>5050</v>
      </c>
      <c r="E1404" s="5" t="s">
        <v>254</v>
      </c>
      <c r="F1404" s="5" t="s">
        <v>11776</v>
      </c>
      <c r="G1404" s="5">
        <v>27</v>
      </c>
      <c r="H1404" s="5">
        <v>3</v>
      </c>
      <c r="I1404" s="5">
        <f t="shared" si="126"/>
        <v>2</v>
      </c>
      <c r="J1404" s="5">
        <f t="shared" si="127"/>
        <v>10</v>
      </c>
      <c r="K1404" s="5"/>
      <c r="L1404" s="5"/>
      <c r="M1404" s="5"/>
      <c r="N1404" s="5"/>
      <c r="O1404" s="5" t="s">
        <v>5044</v>
      </c>
      <c r="P1404" s="6">
        <f>[1]!EM_S_INFO_EMPLOYEE(B1404,"2019")</f>
        <v>802</v>
      </c>
      <c r="Q1404" s="6">
        <f>[1]!EM_S_STM07_IS(B1404,"83","2019-12-31","1",1000000000)</f>
        <v>0.47161344807</v>
      </c>
      <c r="R1404" s="6">
        <f>[1]!EM_S_FA_YOY_OR(B1404,"2019-12-31")</f>
        <v>6.3238899313000001</v>
      </c>
      <c r="S1404" s="6">
        <f>[1]!EM_S_FA_YOY_OR(B1404,"2020-12-31")</f>
        <v>22.383626586999998</v>
      </c>
      <c r="T1404" s="6">
        <f>[1]!EM_S_FA_YOY_OR(B1404,"2021-12-31")</f>
        <v>37.480413401500002</v>
      </c>
      <c r="U1404" s="6">
        <f>[1]!EM_S_FA_YOY_OR(B1404,"2022-12-31")</f>
        <v>49.0053537095</v>
      </c>
      <c r="V1404" s="7">
        <f t="shared" si="128"/>
        <v>36.28979789933333</v>
      </c>
      <c r="W1404" s="8">
        <f t="shared" si="129"/>
        <v>13.350740155576128</v>
      </c>
      <c r="X1404" s="6">
        <f>[1]!EM_S_FA_YOY_NETPROFIT(B1404,"2019-12-31")</f>
        <v>-74.351501285799998</v>
      </c>
      <c r="Y1404" s="6">
        <f>[1]!EM_S_FA_YOY_NETPROFIT(B1404,"2020-12-31")</f>
        <v>1526.8783228397001</v>
      </c>
      <c r="Z1404" s="6">
        <f>[1]!EM_S_FA_YOY_NETPROFIT(B1404,"2021-12-31")</f>
        <v>64.058245309900002</v>
      </c>
      <c r="AA1404" s="6">
        <f>[1]!EM_S_FA_YOY_NETPROFIT(B1404,"2022-12-31")</f>
        <v>124.30183033279999</v>
      </c>
      <c r="AB1404" s="7">
        <f t="shared" si="130"/>
        <v>571.74613282746668</v>
      </c>
      <c r="AC1404" s="8">
        <f t="shared" si="131"/>
        <v>827.71700941944937</v>
      </c>
    </row>
    <row r="1405" spans="1:29" ht="16.5" x14ac:dyDescent="0.45">
      <c r="A1405" s="9">
        <v>1597</v>
      </c>
      <c r="B1405" s="5" t="s">
        <v>5051</v>
      </c>
      <c r="C1405" s="5" t="s">
        <v>5052</v>
      </c>
      <c r="D1405" s="5" t="s">
        <v>5053</v>
      </c>
      <c r="E1405" s="5" t="s">
        <v>474</v>
      </c>
      <c r="F1405" s="5" t="s">
        <v>11762</v>
      </c>
      <c r="G1405" s="5">
        <v>13</v>
      </c>
      <c r="H1405" s="5">
        <v>2</v>
      </c>
      <c r="I1405" s="5">
        <f t="shared" si="126"/>
        <v>4</v>
      </c>
      <c r="J1405" s="5">
        <f t="shared" si="127"/>
        <v>7</v>
      </c>
      <c r="K1405" s="5"/>
      <c r="L1405" s="5"/>
      <c r="M1405" s="5"/>
      <c r="N1405" s="5"/>
      <c r="O1405" s="5" t="s">
        <v>5054</v>
      </c>
      <c r="P1405" s="6">
        <f>[1]!EM_S_INFO_EMPLOYEE(B1405,"2019")</f>
        <v>2637</v>
      </c>
      <c r="Q1405" s="6">
        <f>[1]!EM_S_STM07_IS(B1405,"83","2019-12-31","1",1000000000)</f>
        <v>1.0392408444000001</v>
      </c>
      <c r="R1405" s="6">
        <f>[1]!EM_S_FA_YOY_OR(B1405,"2019-12-31")</f>
        <v>0.94009669709999999</v>
      </c>
      <c r="S1405" s="6">
        <f>[1]!EM_S_FA_YOY_OR(B1405,"2020-12-31")</f>
        <v>26.603937929299999</v>
      </c>
      <c r="T1405" s="6">
        <f>[1]!EM_S_FA_YOY_OR(B1405,"2021-12-31")</f>
        <v>42.822379256600001</v>
      </c>
      <c r="U1405" s="6">
        <f>[1]!EM_S_FA_YOY_OR(B1405,"2022-12-31")</f>
        <v>-9.6548825038999997</v>
      </c>
      <c r="V1405" s="7">
        <f t="shared" si="128"/>
        <v>19.923811560666667</v>
      </c>
      <c r="W1405" s="8">
        <f t="shared" si="129"/>
        <v>26.86882611309418</v>
      </c>
      <c r="X1405" s="6">
        <f>[1]!EM_S_FA_YOY_NETPROFIT(B1405,"2019-12-31")</f>
        <v>-255.5708053166</v>
      </c>
      <c r="Y1405" s="6">
        <f>[1]!EM_S_FA_YOY_NETPROFIT(B1405,"2020-12-31")</f>
        <v>11.5444037455</v>
      </c>
      <c r="Z1405" s="6">
        <f>[1]!EM_S_FA_YOY_NETPROFIT(B1405,"2021-12-31")</f>
        <v>175.06634884970001</v>
      </c>
      <c r="AA1405" s="6">
        <f>[1]!EM_S_FA_YOY_NETPROFIT(B1405,"2022-12-31")</f>
        <v>-127.5711989648</v>
      </c>
      <c r="AB1405" s="7">
        <f t="shared" si="130"/>
        <v>19.679851210133336</v>
      </c>
      <c r="AC1405" s="8">
        <f t="shared" si="131"/>
        <v>151.48270682121046</v>
      </c>
    </row>
    <row r="1406" spans="1:29" ht="16.5" x14ac:dyDescent="0.45">
      <c r="A1406" s="9">
        <v>1598</v>
      </c>
      <c r="B1406" s="5" t="s">
        <v>5055</v>
      </c>
      <c r="C1406" s="5" t="s">
        <v>5056</v>
      </c>
      <c r="D1406" s="5" t="s">
        <v>5057</v>
      </c>
      <c r="E1406" s="5" t="s">
        <v>440</v>
      </c>
      <c r="F1406" s="5" t="s">
        <v>11756</v>
      </c>
      <c r="G1406" s="5">
        <v>6</v>
      </c>
      <c r="H1406" s="5">
        <v>2</v>
      </c>
      <c r="I1406" s="5">
        <f t="shared" si="126"/>
        <v>2</v>
      </c>
      <c r="J1406" s="5">
        <f t="shared" si="127"/>
        <v>11</v>
      </c>
      <c r="K1406" s="5"/>
      <c r="L1406" s="5"/>
      <c r="M1406" s="5"/>
      <c r="N1406" s="5"/>
      <c r="O1406" s="5" t="s">
        <v>5054</v>
      </c>
      <c r="P1406" s="6">
        <f>[1]!EM_S_INFO_EMPLOYEE(B1406,"2019")</f>
        <v>572</v>
      </c>
      <c r="Q1406" s="6">
        <f>[1]!EM_S_STM07_IS(B1406,"83","2019-12-31","1",1000000000)</f>
        <v>1.1706398040299999</v>
      </c>
      <c r="R1406" s="6">
        <f>[1]!EM_S_FA_YOY_OR(B1406,"2019-12-31")</f>
        <v>400.31294648850002</v>
      </c>
      <c r="S1406" s="6">
        <f>[1]!EM_S_FA_YOY_OR(B1406,"2020-12-31")</f>
        <v>9.2636353535999998</v>
      </c>
      <c r="T1406" s="6">
        <f>[1]!EM_S_FA_YOY_OR(B1406,"2021-12-31")</f>
        <v>-21.208771377600002</v>
      </c>
      <c r="U1406" s="6">
        <f>[1]!EM_S_FA_YOY_OR(B1406,"2022-12-31")</f>
        <v>-61.023104815700002</v>
      </c>
      <c r="V1406" s="7">
        <f t="shared" si="128"/>
        <v>-24.322746946566667</v>
      </c>
      <c r="W1406" s="8">
        <f t="shared" si="129"/>
        <v>35.246689118125175</v>
      </c>
      <c r="X1406" s="6">
        <f>[1]!EM_S_FA_YOY_NETPROFIT(B1406,"2019-12-31")</f>
        <v>407.07233745709999</v>
      </c>
      <c r="Y1406" s="6">
        <f>[1]!EM_S_FA_YOY_NETPROFIT(B1406,"2020-12-31")</f>
        <v>-17.130404926899999</v>
      </c>
      <c r="Z1406" s="6">
        <f>[1]!EM_S_FA_YOY_NETPROFIT(B1406,"2021-12-31")</f>
        <v>-43.343131059100003</v>
      </c>
      <c r="AA1406" s="6">
        <f>[1]!EM_S_FA_YOY_NETPROFIT(B1406,"2022-12-31")</f>
        <v>-922.27744197569996</v>
      </c>
      <c r="AB1406" s="7">
        <f t="shared" si="130"/>
        <v>-327.58365932056665</v>
      </c>
      <c r="AC1406" s="8">
        <f t="shared" si="131"/>
        <v>515.18666335545186</v>
      </c>
    </row>
    <row r="1407" spans="1:29" ht="16.5" x14ac:dyDescent="0.45">
      <c r="A1407" s="9">
        <v>1599</v>
      </c>
      <c r="B1407" s="5" t="s">
        <v>5058</v>
      </c>
      <c r="C1407" s="5" t="s">
        <v>5059</v>
      </c>
      <c r="D1407" s="5" t="s">
        <v>5060</v>
      </c>
      <c r="E1407" s="5" t="s">
        <v>288</v>
      </c>
      <c r="F1407" s="5" t="s">
        <v>11757</v>
      </c>
      <c r="G1407" s="5">
        <v>7</v>
      </c>
      <c r="H1407" s="5">
        <v>2</v>
      </c>
      <c r="I1407" s="5">
        <f t="shared" si="126"/>
        <v>4</v>
      </c>
      <c r="J1407" s="5">
        <f t="shared" si="127"/>
        <v>11</v>
      </c>
      <c r="K1407" s="5"/>
      <c r="L1407" s="5"/>
      <c r="M1407" s="5"/>
      <c r="N1407" s="5"/>
      <c r="O1407" s="5" t="s">
        <v>5061</v>
      </c>
      <c r="P1407" s="6">
        <f>[1]!EM_S_INFO_EMPLOYEE(B1407,"2019")</f>
        <v>572</v>
      </c>
      <c r="Q1407" s="6">
        <f>[1]!EM_S_STM07_IS(B1407,"83","2019-12-31","1",1000000000)</f>
        <v>0.51333635669</v>
      </c>
      <c r="R1407" s="6">
        <f>[1]!EM_S_FA_YOY_OR(B1407,"2019-12-31")</f>
        <v>10.6714650965</v>
      </c>
      <c r="S1407" s="6">
        <f>[1]!EM_S_FA_YOY_OR(B1407,"2020-12-31")</f>
        <v>-10.722445886099999</v>
      </c>
      <c r="T1407" s="6">
        <f>[1]!EM_S_FA_YOY_OR(B1407,"2021-12-31")</f>
        <v>18.215525688100001</v>
      </c>
      <c r="U1407" s="6">
        <f>[1]!EM_S_FA_YOY_OR(B1407,"2022-12-31")</f>
        <v>35.2453154377</v>
      </c>
      <c r="V1407" s="7">
        <f t="shared" si="128"/>
        <v>14.246131746566668</v>
      </c>
      <c r="W1407" s="8">
        <f t="shared" si="129"/>
        <v>23.239531761155856</v>
      </c>
      <c r="X1407" s="6">
        <f>[1]!EM_S_FA_YOY_NETPROFIT(B1407,"2019-12-31")</f>
        <v>90.794539562799997</v>
      </c>
      <c r="Y1407" s="6">
        <f>[1]!EM_S_FA_YOY_NETPROFIT(B1407,"2020-12-31")</f>
        <v>-28.331141832</v>
      </c>
      <c r="Z1407" s="6">
        <f>[1]!EM_S_FA_YOY_NETPROFIT(B1407,"2021-12-31")</f>
        <v>-39.2856183759</v>
      </c>
      <c r="AA1407" s="6">
        <f>[1]!EM_S_FA_YOY_NETPROFIT(B1407,"2022-12-31")</f>
        <v>1388.5256458910001</v>
      </c>
      <c r="AB1407" s="7">
        <f t="shared" si="130"/>
        <v>440.30296189436672</v>
      </c>
      <c r="AC1407" s="8">
        <f t="shared" si="131"/>
        <v>821.20319895469356</v>
      </c>
    </row>
    <row r="1408" spans="1:29" ht="16.5" x14ac:dyDescent="0.45">
      <c r="A1408" s="9">
        <v>1600</v>
      </c>
      <c r="B1408" s="5" t="s">
        <v>5062</v>
      </c>
      <c r="C1408" s="5" t="s">
        <v>5063</v>
      </c>
      <c r="D1408" s="5" t="s">
        <v>5064</v>
      </c>
      <c r="E1408" s="5" t="s">
        <v>272</v>
      </c>
      <c r="F1408" s="5" t="s">
        <v>11778</v>
      </c>
      <c r="G1408" s="5">
        <v>29</v>
      </c>
      <c r="H1408" s="5">
        <v>3</v>
      </c>
      <c r="I1408" s="5">
        <f t="shared" si="126"/>
        <v>3</v>
      </c>
      <c r="J1408" s="5">
        <f t="shared" si="127"/>
        <v>5</v>
      </c>
      <c r="K1408" s="5"/>
      <c r="L1408" s="5"/>
      <c r="M1408" s="5"/>
      <c r="N1408" s="5"/>
      <c r="O1408" s="5" t="s">
        <v>5061</v>
      </c>
      <c r="P1408" s="6">
        <f>[1]!EM_S_INFO_EMPLOYEE(B1408,"2019")</f>
        <v>623</v>
      </c>
      <c r="Q1408" s="6">
        <f>[1]!EM_S_STM07_IS(B1408,"83","2019-12-31","1",1000000000)</f>
        <v>0.64901124200000004</v>
      </c>
      <c r="R1408" s="6">
        <f>[1]!EM_S_FA_YOY_OR(B1408,"2019-12-31")</f>
        <v>-4.2490531560999996</v>
      </c>
      <c r="S1408" s="6">
        <f>[1]!EM_S_FA_YOY_OR(B1408,"2020-12-31")</f>
        <v>26.396496597199999</v>
      </c>
      <c r="T1408" s="6">
        <f>[1]!EM_S_FA_YOY_OR(B1408,"2021-12-31")</f>
        <v>37.500791009300002</v>
      </c>
      <c r="U1408" s="6">
        <f>[1]!EM_S_FA_YOY_OR(B1408,"2022-12-31")</f>
        <v>17.426009985699999</v>
      </c>
      <c r="V1408" s="7">
        <f t="shared" si="128"/>
        <v>27.107765864066664</v>
      </c>
      <c r="W1408" s="8">
        <f t="shared" si="129"/>
        <v>10.056273477977058</v>
      </c>
      <c r="X1408" s="6">
        <f>[1]!EM_S_FA_YOY_NETPROFIT(B1408,"2019-12-31")</f>
        <v>-515.96798630959995</v>
      </c>
      <c r="Y1408" s="6">
        <f>[1]!EM_S_FA_YOY_NETPROFIT(B1408,"2020-12-31")</f>
        <v>161.13287219649999</v>
      </c>
      <c r="Z1408" s="6">
        <f>[1]!EM_S_FA_YOY_NETPROFIT(B1408,"2021-12-31")</f>
        <v>46.274069376900002</v>
      </c>
      <c r="AA1408" s="6">
        <f>[1]!EM_S_FA_YOY_NETPROFIT(B1408,"2022-12-31")</f>
        <v>0.44319562499999998</v>
      </c>
      <c r="AB1408" s="7">
        <f t="shared" si="130"/>
        <v>69.283379066133321</v>
      </c>
      <c r="AC1408" s="8">
        <f t="shared" si="131"/>
        <v>82.779008742824431</v>
      </c>
    </row>
    <row r="1409" spans="1:29" ht="16.5" x14ac:dyDescent="0.45">
      <c r="A1409" s="9">
        <v>1601</v>
      </c>
      <c r="B1409" s="5" t="s">
        <v>5065</v>
      </c>
      <c r="C1409" s="5" t="s">
        <v>5066</v>
      </c>
      <c r="D1409" s="5" t="s">
        <v>5067</v>
      </c>
      <c r="E1409" s="5" t="s">
        <v>268</v>
      </c>
      <c r="F1409" s="5" t="s">
        <v>11773</v>
      </c>
      <c r="G1409" s="5">
        <v>24</v>
      </c>
      <c r="H1409" s="5">
        <v>2</v>
      </c>
      <c r="I1409" s="5">
        <f t="shared" si="126"/>
        <v>1</v>
      </c>
      <c r="J1409" s="5">
        <f t="shared" si="127"/>
        <v>11</v>
      </c>
      <c r="K1409" s="5"/>
      <c r="L1409" s="5"/>
      <c r="M1409" s="5"/>
      <c r="N1409" s="5"/>
      <c r="O1409" s="5" t="s">
        <v>5061</v>
      </c>
      <c r="P1409" s="6">
        <f>[1]!EM_S_INFO_EMPLOYEE(B1409,"2019")</f>
        <v>851</v>
      </c>
      <c r="Q1409" s="6">
        <f>[1]!EM_S_STM07_IS(B1409,"83","2019-12-31","1",1000000000)</f>
        <v>0.92515851821999995</v>
      </c>
      <c r="R1409" s="6">
        <f>[1]!EM_S_FA_YOY_OR(B1409,"2019-12-31")</f>
        <v>-34.769630617499999</v>
      </c>
      <c r="S1409" s="6">
        <f>[1]!EM_S_FA_YOY_OR(B1409,"2020-12-31")</f>
        <v>-39.069183225499998</v>
      </c>
      <c r="T1409" s="6">
        <f>[1]!EM_S_FA_YOY_OR(B1409,"2021-12-31")</f>
        <v>11.432057074199999</v>
      </c>
      <c r="U1409" s="6">
        <f>[1]!EM_S_FA_YOY_OR(B1409,"2022-12-31")</f>
        <v>18.198769080000002</v>
      </c>
      <c r="V1409" s="7">
        <f t="shared" si="128"/>
        <v>-3.1461190237666656</v>
      </c>
      <c r="W1409" s="8">
        <f t="shared" si="129"/>
        <v>31.293721480094863</v>
      </c>
      <c r="X1409" s="6">
        <f>[1]!EM_S_FA_YOY_NETPROFIT(B1409,"2019-12-31")</f>
        <v>-50.380060806300001</v>
      </c>
      <c r="Y1409" s="6">
        <f>[1]!EM_S_FA_YOY_NETPROFIT(B1409,"2020-12-31")</f>
        <v>-86.072163455500004</v>
      </c>
      <c r="Z1409" s="6">
        <f>[1]!EM_S_FA_YOY_NETPROFIT(B1409,"2021-12-31")</f>
        <v>-69.906947468599995</v>
      </c>
      <c r="AA1409" s="6">
        <f>[1]!EM_S_FA_YOY_NETPROFIT(B1409,"2022-12-31")</f>
        <v>349.11810281840002</v>
      </c>
      <c r="AB1409" s="7">
        <f t="shared" si="130"/>
        <v>64.379663964766678</v>
      </c>
      <c r="AC1409" s="8">
        <f t="shared" si="131"/>
        <v>246.72314944605222</v>
      </c>
    </row>
    <row r="1410" spans="1:29" ht="16.5" x14ac:dyDescent="0.45">
      <c r="A1410" s="9">
        <v>1602</v>
      </c>
      <c r="B1410" s="5" t="s">
        <v>5068</v>
      </c>
      <c r="C1410" s="5" t="s">
        <v>5069</v>
      </c>
      <c r="D1410" s="5" t="s">
        <v>5070</v>
      </c>
      <c r="E1410" s="5" t="s">
        <v>103</v>
      </c>
      <c r="F1410" s="5" t="s">
        <v>11765</v>
      </c>
      <c r="G1410" s="5">
        <v>16</v>
      </c>
      <c r="H1410" s="5">
        <v>3</v>
      </c>
      <c r="I1410" s="5">
        <f t="shared" ref="I1410:I1473" si="132">VLOOKUP(F1410,K:N,4,FALSE)</f>
        <v>1</v>
      </c>
      <c r="J1410" s="5">
        <f t="shared" ref="J1410:J1473" si="133">VLOOKUP(F1410,K:L,2,FALSE)</f>
        <v>9</v>
      </c>
      <c r="K1410" s="5"/>
      <c r="L1410" s="5"/>
      <c r="M1410" s="5"/>
      <c r="N1410" s="5"/>
      <c r="O1410" s="5" t="s">
        <v>5071</v>
      </c>
      <c r="P1410" s="6">
        <f>[1]!EM_S_INFO_EMPLOYEE(B1410,"2019")</f>
        <v>1399</v>
      </c>
      <c r="Q1410" s="6">
        <f>[1]!EM_S_STM07_IS(B1410,"83","2019-12-31","1",1000000000)</f>
        <v>1.06580753996</v>
      </c>
      <c r="R1410" s="6">
        <f>[1]!EM_S_FA_YOY_OR(B1410,"2019-12-31")</f>
        <v>13.112835937</v>
      </c>
      <c r="S1410" s="6">
        <f>[1]!EM_S_FA_YOY_OR(B1410,"2020-12-31")</f>
        <v>-39.149789758099999</v>
      </c>
      <c r="T1410" s="6">
        <f>[1]!EM_S_FA_YOY_OR(B1410,"2021-12-31")</f>
        <v>5.5826756587000004</v>
      </c>
      <c r="U1410" s="6">
        <f>[1]!EM_S_FA_YOY_OR(B1410,"2022-12-31")</f>
        <v>-28.595854487699999</v>
      </c>
      <c r="V1410" s="7">
        <f t="shared" ref="V1410:V1473" si="134">AVERAGE(S1410:U1410)</f>
        <v>-20.720989529033332</v>
      </c>
      <c r="W1410" s="8">
        <f t="shared" ref="W1410:W1473" si="135">STDEV(S1410:U1410)</f>
        <v>23.382867427974464</v>
      </c>
      <c r="X1410" s="6">
        <f>[1]!EM_S_FA_YOY_NETPROFIT(B1410,"2019-12-31")</f>
        <v>-910.36546851289995</v>
      </c>
      <c r="Y1410" s="6">
        <f>[1]!EM_S_FA_YOY_NETPROFIT(B1410,"2020-12-31")</f>
        <v>76.485962433300003</v>
      </c>
      <c r="Z1410" s="6">
        <f>[1]!EM_S_FA_YOY_NETPROFIT(B1410,"2021-12-31")</f>
        <v>-12.7288961836</v>
      </c>
      <c r="AA1410" s="6">
        <f>[1]!EM_S_FA_YOY_NETPROFIT(B1410,"2022-12-31")</f>
        <v>39.132962724999999</v>
      </c>
      <c r="AB1410" s="7">
        <f t="shared" ref="AB1410:AB1473" si="136">AVERAGE(Y1410:AA1410)</f>
        <v>34.296676324899998</v>
      </c>
      <c r="AC1410" s="8">
        <f t="shared" ref="AC1410:AC1473" si="137">STDEV(Y1410:AA1410)</f>
        <v>44.803627075452368</v>
      </c>
    </row>
    <row r="1411" spans="1:29" ht="16.5" x14ac:dyDescent="0.45">
      <c r="A1411" s="9">
        <v>1603</v>
      </c>
      <c r="B1411" s="5" t="s">
        <v>5072</v>
      </c>
      <c r="C1411" s="5" t="s">
        <v>5073</v>
      </c>
      <c r="D1411" s="5" t="s">
        <v>5074</v>
      </c>
      <c r="E1411" s="5" t="s">
        <v>293</v>
      </c>
      <c r="F1411" s="5" t="s">
        <v>11773</v>
      </c>
      <c r="G1411" s="5">
        <v>24</v>
      </c>
      <c r="H1411" s="5">
        <v>2</v>
      </c>
      <c r="I1411" s="5">
        <f t="shared" si="132"/>
        <v>1</v>
      </c>
      <c r="J1411" s="5">
        <f t="shared" si="133"/>
        <v>11</v>
      </c>
      <c r="K1411" s="5"/>
      <c r="L1411" s="5"/>
      <c r="M1411" s="5"/>
      <c r="N1411" s="5"/>
      <c r="O1411" s="5" t="s">
        <v>5071</v>
      </c>
      <c r="P1411" s="6">
        <f>[1]!EM_S_INFO_EMPLOYEE(B1411,"2019")</f>
        <v>927</v>
      </c>
      <c r="Q1411" s="6">
        <f>[1]!EM_S_STM07_IS(B1411,"83","2019-12-31","1",1000000000)</f>
        <v>0.92442629173000002</v>
      </c>
      <c r="R1411" s="6">
        <f>[1]!EM_S_FA_YOY_OR(B1411,"2019-12-31")</f>
        <v>32.3855880845</v>
      </c>
      <c r="S1411" s="6">
        <f>[1]!EM_S_FA_YOY_OR(B1411,"2020-12-31")</f>
        <v>5.8525832275000003</v>
      </c>
      <c r="T1411" s="6">
        <f>[1]!EM_S_FA_YOY_OR(B1411,"2021-12-31")</f>
        <v>24.705053132500002</v>
      </c>
      <c r="U1411" s="6">
        <f>[1]!EM_S_FA_YOY_OR(B1411,"2022-12-31")</f>
        <v>21.7507206123</v>
      </c>
      <c r="V1411" s="7">
        <f t="shared" si="134"/>
        <v>17.436118990766669</v>
      </c>
      <c r="W1411" s="8">
        <f t="shared" si="135"/>
        <v>10.139809946154621</v>
      </c>
      <c r="X1411" s="6">
        <f>[1]!EM_S_FA_YOY_NETPROFIT(B1411,"2019-12-31")</f>
        <v>38.821772421299997</v>
      </c>
      <c r="Y1411" s="6">
        <f>[1]!EM_S_FA_YOY_NETPROFIT(B1411,"2020-12-31")</f>
        <v>-74.040419966300007</v>
      </c>
      <c r="Z1411" s="6">
        <f>[1]!EM_S_FA_YOY_NETPROFIT(B1411,"2021-12-31")</f>
        <v>760.49627997729999</v>
      </c>
      <c r="AA1411" s="6">
        <f>[1]!EM_S_FA_YOY_NETPROFIT(B1411,"2022-12-31")</f>
        <v>44.455280429799998</v>
      </c>
      <c r="AB1411" s="7">
        <f t="shared" si="136"/>
        <v>243.63704681360002</v>
      </c>
      <c r="AC1411" s="8">
        <f t="shared" si="137"/>
        <v>451.51733957071525</v>
      </c>
    </row>
    <row r="1412" spans="1:29" ht="16.5" x14ac:dyDescent="0.45">
      <c r="A1412" s="9">
        <v>1604</v>
      </c>
      <c r="B1412" s="5" t="s">
        <v>5075</v>
      </c>
      <c r="C1412" s="5" t="s">
        <v>5076</v>
      </c>
      <c r="D1412" s="5" t="s">
        <v>5077</v>
      </c>
      <c r="E1412" s="5" t="s">
        <v>288</v>
      </c>
      <c r="F1412" s="5" t="s">
        <v>11765</v>
      </c>
      <c r="G1412" s="5">
        <v>16</v>
      </c>
      <c r="H1412" s="5">
        <v>3</v>
      </c>
      <c r="I1412" s="5">
        <f t="shared" si="132"/>
        <v>1</v>
      </c>
      <c r="J1412" s="5">
        <f t="shared" si="133"/>
        <v>9</v>
      </c>
      <c r="K1412" s="5"/>
      <c r="L1412" s="5"/>
      <c r="M1412" s="5"/>
      <c r="N1412" s="5"/>
      <c r="O1412" s="5" t="s">
        <v>5071</v>
      </c>
      <c r="P1412" s="6">
        <f>[1]!EM_S_INFO_EMPLOYEE(B1412,"2019")</f>
        <v>2539</v>
      </c>
      <c r="Q1412" s="6">
        <f>[1]!EM_S_STM07_IS(B1412,"83","2019-12-31","1",1000000000)</f>
        <v>1.46194062448</v>
      </c>
      <c r="R1412" s="6">
        <f>[1]!EM_S_FA_YOY_OR(B1412,"2019-12-31")</f>
        <v>5.6422849034000002</v>
      </c>
      <c r="S1412" s="6">
        <f>[1]!EM_S_FA_YOY_OR(B1412,"2020-12-31")</f>
        <v>-9.9421538766000008</v>
      </c>
      <c r="T1412" s="6">
        <f>[1]!EM_S_FA_YOY_OR(B1412,"2021-12-31")</f>
        <v>18.552680923400001</v>
      </c>
      <c r="U1412" s="6">
        <f>[1]!EM_S_FA_YOY_OR(B1412,"2022-12-31")</f>
        <v>3.7567182852999998</v>
      </c>
      <c r="V1412" s="7">
        <f t="shared" si="134"/>
        <v>4.1224151106999996</v>
      </c>
      <c r="W1412" s="8">
        <f t="shared" si="135"/>
        <v>14.250936923441332</v>
      </c>
      <c r="X1412" s="6">
        <f>[1]!EM_S_FA_YOY_NETPROFIT(B1412,"2019-12-31")</f>
        <v>20.5529894915</v>
      </c>
      <c r="Y1412" s="6">
        <f>[1]!EM_S_FA_YOY_NETPROFIT(B1412,"2020-12-31")</f>
        <v>114.5444935897</v>
      </c>
      <c r="Z1412" s="6">
        <f>[1]!EM_S_FA_YOY_NETPROFIT(B1412,"2021-12-31")</f>
        <v>38.355697851899997</v>
      </c>
      <c r="AA1412" s="6">
        <f>[1]!EM_S_FA_YOY_NETPROFIT(B1412,"2022-12-31")</f>
        <v>35.273942314400003</v>
      </c>
      <c r="AB1412" s="7">
        <f t="shared" si="136"/>
        <v>62.724711251999999</v>
      </c>
      <c r="AC1412" s="8">
        <f t="shared" si="137"/>
        <v>44.903693449906562</v>
      </c>
    </row>
    <row r="1413" spans="1:29" ht="16.5" x14ac:dyDescent="0.45">
      <c r="A1413" s="9">
        <v>1605</v>
      </c>
      <c r="B1413" s="5" t="s">
        <v>5078</v>
      </c>
      <c r="C1413" s="5" t="s">
        <v>5079</v>
      </c>
      <c r="D1413" s="5" t="s">
        <v>5080</v>
      </c>
      <c r="E1413" s="5" t="s">
        <v>259</v>
      </c>
      <c r="F1413" s="5" t="s">
        <v>11765</v>
      </c>
      <c r="G1413" s="5">
        <v>16</v>
      </c>
      <c r="H1413" s="5">
        <v>3</v>
      </c>
      <c r="I1413" s="5">
        <f t="shared" si="132"/>
        <v>1</v>
      </c>
      <c r="J1413" s="5">
        <f t="shared" si="133"/>
        <v>9</v>
      </c>
      <c r="K1413" s="5"/>
      <c r="L1413" s="5"/>
      <c r="M1413" s="5"/>
      <c r="N1413" s="5"/>
      <c r="O1413" s="5" t="s">
        <v>5081</v>
      </c>
      <c r="P1413" s="6">
        <f>[1]!EM_S_INFO_EMPLOYEE(B1413,"2019")</f>
        <v>868</v>
      </c>
      <c r="Q1413" s="6">
        <f>[1]!EM_S_STM07_IS(B1413,"83","2019-12-31","1",1000000000)</f>
        <v>0.83661009580000001</v>
      </c>
      <c r="R1413" s="6">
        <f>[1]!EM_S_FA_YOY_OR(B1413,"2019-12-31")</f>
        <v>-7.0661665696</v>
      </c>
      <c r="S1413" s="6">
        <f>[1]!EM_S_FA_YOY_OR(B1413,"2020-12-31")</f>
        <v>-65.700266734699994</v>
      </c>
      <c r="T1413" s="6">
        <f>[1]!EM_S_FA_YOY_OR(B1413,"2021-12-31")</f>
        <v>3.6015639739999998</v>
      </c>
      <c r="U1413" s="6">
        <f>[1]!EM_S_FA_YOY_OR(B1413,"2022-12-31")</f>
        <v>12.9734455167</v>
      </c>
      <c r="V1413" s="7">
        <f t="shared" si="134"/>
        <v>-16.375085748</v>
      </c>
      <c r="W1413" s="8">
        <f t="shared" si="135"/>
        <v>42.973109620326909</v>
      </c>
      <c r="X1413" s="6">
        <f>[1]!EM_S_FA_YOY_NETPROFIT(B1413,"2019-12-31")</f>
        <v>91.546688725199999</v>
      </c>
      <c r="Y1413" s="6">
        <f>[1]!EM_S_FA_YOY_NETPROFIT(B1413,"2020-12-31")</f>
        <v>170.53235157099999</v>
      </c>
      <c r="Z1413" s="6">
        <f>[1]!EM_S_FA_YOY_NETPROFIT(B1413,"2021-12-31")</f>
        <v>-2.2093366562000001</v>
      </c>
      <c r="AA1413" s="6">
        <f>[1]!EM_S_FA_YOY_NETPROFIT(B1413,"2022-12-31")</f>
        <v>-93.085168098599993</v>
      </c>
      <c r="AB1413" s="7">
        <f t="shared" si="136"/>
        <v>25.079282272066663</v>
      </c>
      <c r="AC1413" s="8">
        <f t="shared" si="137"/>
        <v>133.91060716555316</v>
      </c>
    </row>
    <row r="1414" spans="1:29" ht="16.5" x14ac:dyDescent="0.45">
      <c r="A1414" s="9">
        <v>1606</v>
      </c>
      <c r="B1414" s="5" t="s">
        <v>5082</v>
      </c>
      <c r="C1414" s="5" t="s">
        <v>5083</v>
      </c>
      <c r="D1414" s="5" t="s">
        <v>5084</v>
      </c>
      <c r="E1414" s="5" t="s">
        <v>7</v>
      </c>
      <c r="F1414" s="5" t="s">
        <v>11756</v>
      </c>
      <c r="G1414" s="5">
        <v>6</v>
      </c>
      <c r="H1414" s="5">
        <v>2</v>
      </c>
      <c r="I1414" s="5">
        <f t="shared" si="132"/>
        <v>2</v>
      </c>
      <c r="J1414" s="5">
        <f t="shared" si="133"/>
        <v>11</v>
      </c>
      <c r="K1414" s="5"/>
      <c r="L1414" s="5"/>
      <c r="M1414" s="5"/>
      <c r="N1414" s="5"/>
      <c r="O1414" s="5" t="s">
        <v>5081</v>
      </c>
      <c r="P1414" s="6">
        <f>[1]!EM_S_INFO_EMPLOYEE(B1414,"2019")</f>
        <v>1188</v>
      </c>
      <c r="Q1414" s="6">
        <f>[1]!EM_S_STM07_IS(B1414,"83","2019-12-31","1",1000000000)</f>
        <v>0.69714907859999997</v>
      </c>
      <c r="R1414" s="6">
        <f>[1]!EM_S_FA_YOY_OR(B1414,"2019-12-31")</f>
        <v>17.4544408219</v>
      </c>
      <c r="S1414" s="6">
        <f>[1]!EM_S_FA_YOY_OR(B1414,"2020-12-31")</f>
        <v>5.0280673239000002</v>
      </c>
      <c r="T1414" s="6">
        <f>[1]!EM_S_FA_YOY_OR(B1414,"2021-12-31")</f>
        <v>29.422413900799999</v>
      </c>
      <c r="U1414" s="6">
        <f>[1]!EM_S_FA_YOY_OR(B1414,"2022-12-31")</f>
        <v>15.850704089500001</v>
      </c>
      <c r="V1414" s="7">
        <f t="shared" si="134"/>
        <v>16.767061771399998</v>
      </c>
      <c r="W1414" s="8">
        <f t="shared" si="135"/>
        <v>12.222962806920464</v>
      </c>
      <c r="X1414" s="6">
        <f>[1]!EM_S_FA_YOY_NETPROFIT(B1414,"2019-12-31")</f>
        <v>14.9896732409</v>
      </c>
      <c r="Y1414" s="6">
        <f>[1]!EM_S_FA_YOY_NETPROFIT(B1414,"2020-12-31")</f>
        <v>36.476396439200002</v>
      </c>
      <c r="Z1414" s="6">
        <f>[1]!EM_S_FA_YOY_NETPROFIT(B1414,"2021-12-31")</f>
        <v>7.3538286299999998</v>
      </c>
      <c r="AA1414" s="6">
        <f>[1]!EM_S_FA_YOY_NETPROFIT(B1414,"2022-12-31")</f>
        <v>6.0033790072000004</v>
      </c>
      <c r="AB1414" s="7">
        <f t="shared" si="136"/>
        <v>16.611201358800002</v>
      </c>
      <c r="AC1414" s="8">
        <f t="shared" si="137"/>
        <v>17.217009328936644</v>
      </c>
    </row>
    <row r="1415" spans="1:29" ht="16.5" x14ac:dyDescent="0.45">
      <c r="A1415" s="9">
        <v>1607</v>
      </c>
      <c r="B1415" s="5" t="s">
        <v>5085</v>
      </c>
      <c r="C1415" s="5" t="s">
        <v>5086</v>
      </c>
      <c r="D1415" s="5" t="s">
        <v>5087</v>
      </c>
      <c r="E1415" s="5" t="s">
        <v>259</v>
      </c>
      <c r="F1415" s="5" t="s">
        <v>11771</v>
      </c>
      <c r="G1415" s="5">
        <v>22</v>
      </c>
      <c r="H1415" s="5">
        <v>3</v>
      </c>
      <c r="I1415" s="5">
        <f t="shared" si="132"/>
        <v>4</v>
      </c>
      <c r="J1415" s="5">
        <f t="shared" si="133"/>
        <v>7</v>
      </c>
      <c r="K1415" s="5"/>
      <c r="L1415" s="5"/>
      <c r="M1415" s="5"/>
      <c r="N1415" s="5"/>
      <c r="O1415" s="5" t="s">
        <v>5081</v>
      </c>
      <c r="P1415" s="6">
        <f>[1]!EM_S_INFO_EMPLOYEE(B1415,"2019")</f>
        <v>1556</v>
      </c>
      <c r="Q1415" s="6">
        <f>[1]!EM_S_STM07_IS(B1415,"83","2019-12-31","1",1000000000)</f>
        <v>1.5723327579899999</v>
      </c>
      <c r="R1415" s="6">
        <f>[1]!EM_S_FA_YOY_OR(B1415,"2019-12-31")</f>
        <v>-20.783798668399999</v>
      </c>
      <c r="S1415" s="6">
        <f>[1]!EM_S_FA_YOY_OR(B1415,"2020-12-31")</f>
        <v>-33.593797585499999</v>
      </c>
      <c r="T1415" s="6">
        <f>[1]!EM_S_FA_YOY_OR(B1415,"2021-12-31")</f>
        <v>9.3722407328999999</v>
      </c>
      <c r="U1415" s="6">
        <f>[1]!EM_S_FA_YOY_OR(B1415,"2022-12-31")</f>
        <v>-1.6002711351000001</v>
      </c>
      <c r="V1415" s="7">
        <f t="shared" si="134"/>
        <v>-8.6072759959000003</v>
      </c>
      <c r="W1415" s="8">
        <f t="shared" si="135"/>
        <v>22.323613059583575</v>
      </c>
      <c r="X1415" s="6">
        <f>[1]!EM_S_FA_YOY_NETPROFIT(B1415,"2019-12-31")</f>
        <v>-68.459591444699996</v>
      </c>
      <c r="Y1415" s="6">
        <f>[1]!EM_S_FA_YOY_NETPROFIT(B1415,"2020-12-31")</f>
        <v>-15.0407535059</v>
      </c>
      <c r="Z1415" s="6">
        <f>[1]!EM_S_FA_YOY_NETPROFIT(B1415,"2021-12-31")</f>
        <v>-28.980462681199999</v>
      </c>
      <c r="AA1415" s="6">
        <f>[1]!EM_S_FA_YOY_NETPROFIT(B1415,"2022-12-31")</f>
        <v>-567.72636830529996</v>
      </c>
      <c r="AB1415" s="7">
        <f t="shared" si="136"/>
        <v>-203.91586149746664</v>
      </c>
      <c r="AC1415" s="8">
        <f t="shared" si="137"/>
        <v>315.1462240306908</v>
      </c>
    </row>
    <row r="1416" spans="1:29" ht="16.5" x14ac:dyDescent="0.45">
      <c r="A1416" s="9">
        <v>1608</v>
      </c>
      <c r="B1416" s="5" t="s">
        <v>5088</v>
      </c>
      <c r="C1416" s="5" t="s">
        <v>5089</v>
      </c>
      <c r="D1416" s="5" t="s">
        <v>5090</v>
      </c>
      <c r="E1416" s="5" t="s">
        <v>440</v>
      </c>
      <c r="F1416" s="5" t="s">
        <v>11776</v>
      </c>
      <c r="G1416" s="5">
        <v>27</v>
      </c>
      <c r="H1416" s="5">
        <v>3</v>
      </c>
      <c r="I1416" s="5">
        <f t="shared" si="132"/>
        <v>2</v>
      </c>
      <c r="J1416" s="5">
        <f t="shared" si="133"/>
        <v>10</v>
      </c>
      <c r="K1416" s="5"/>
      <c r="L1416" s="5"/>
      <c r="M1416" s="5"/>
      <c r="N1416" s="5"/>
      <c r="O1416" s="5" t="s">
        <v>5081</v>
      </c>
      <c r="P1416" s="6">
        <f>[1]!EM_S_INFO_EMPLOYEE(B1416,"2019")</f>
        <v>3147</v>
      </c>
      <c r="Q1416" s="6">
        <f>[1]!EM_S_STM07_IS(B1416,"83","2019-12-31","1",1000000000)</f>
        <v>1.5447523748300001</v>
      </c>
      <c r="R1416" s="6">
        <f>[1]!EM_S_FA_YOY_OR(B1416,"2019-12-31")</f>
        <v>11.2662266734</v>
      </c>
      <c r="S1416" s="6">
        <f>[1]!EM_S_FA_YOY_OR(B1416,"2020-12-31")</f>
        <v>13.9288587968</v>
      </c>
      <c r="T1416" s="6">
        <f>[1]!EM_S_FA_YOY_OR(B1416,"2021-12-31")</f>
        <v>10.391571753799999</v>
      </c>
      <c r="U1416" s="6">
        <f>[1]!EM_S_FA_YOY_OR(B1416,"2022-12-31")</f>
        <v>-1.9457009246999999</v>
      </c>
      <c r="V1416" s="7">
        <f t="shared" si="134"/>
        <v>7.4582432086333341</v>
      </c>
      <c r="W1416" s="8">
        <f t="shared" si="135"/>
        <v>8.3338900792657871</v>
      </c>
      <c r="X1416" s="6">
        <f>[1]!EM_S_FA_YOY_NETPROFIT(B1416,"2019-12-31")</f>
        <v>23.8452898418</v>
      </c>
      <c r="Y1416" s="6">
        <f>[1]!EM_S_FA_YOY_NETPROFIT(B1416,"2020-12-31")</f>
        <v>23.757645607899999</v>
      </c>
      <c r="Z1416" s="6">
        <f>[1]!EM_S_FA_YOY_NETPROFIT(B1416,"2021-12-31")</f>
        <v>16.4251519277</v>
      </c>
      <c r="AA1416" s="6">
        <f>[1]!EM_S_FA_YOY_NETPROFIT(B1416,"2022-12-31")</f>
        <v>-37.9118810712</v>
      </c>
      <c r="AB1416" s="7">
        <f t="shared" si="136"/>
        <v>0.75697215480000091</v>
      </c>
      <c r="AC1416" s="8">
        <f t="shared" si="137"/>
        <v>33.688299500761261</v>
      </c>
    </row>
    <row r="1417" spans="1:29" ht="16.5" x14ac:dyDescent="0.45">
      <c r="A1417" s="9">
        <v>1609</v>
      </c>
      <c r="B1417" s="5" t="s">
        <v>5091</v>
      </c>
      <c r="C1417" s="5" t="s">
        <v>5092</v>
      </c>
      <c r="D1417" s="5" t="s">
        <v>5093</v>
      </c>
      <c r="E1417" s="5" t="s">
        <v>7</v>
      </c>
      <c r="F1417" s="5" t="s">
        <v>11762</v>
      </c>
      <c r="G1417" s="5">
        <v>13</v>
      </c>
      <c r="H1417" s="5">
        <v>2</v>
      </c>
      <c r="I1417" s="5">
        <f t="shared" si="132"/>
        <v>4</v>
      </c>
      <c r="J1417" s="5">
        <f t="shared" si="133"/>
        <v>7</v>
      </c>
      <c r="K1417" s="5"/>
      <c r="L1417" s="5"/>
      <c r="M1417" s="5"/>
      <c r="N1417" s="5"/>
      <c r="O1417" s="5" t="s">
        <v>5094</v>
      </c>
      <c r="P1417" s="6">
        <f>[1]!EM_S_INFO_EMPLOYEE(B1417,"2019")</f>
        <v>21606</v>
      </c>
      <c r="Q1417" s="6">
        <f>[1]!EM_S_STM07_IS(B1417,"83","2019-12-31","1",1000000000)</f>
        <v>8.6552078841199993</v>
      </c>
      <c r="R1417" s="6">
        <f>[1]!EM_S_FA_YOY_OR(B1417,"2019-12-31")</f>
        <v>0.34358205409999998</v>
      </c>
      <c r="S1417" s="6">
        <f>[1]!EM_S_FA_YOY_OR(B1417,"2020-12-31")</f>
        <v>13.2024969901</v>
      </c>
      <c r="T1417" s="6">
        <f>[1]!EM_S_FA_YOY_OR(B1417,"2021-12-31")</f>
        <v>12.7435683625</v>
      </c>
      <c r="U1417" s="6">
        <f>[1]!EM_S_FA_YOY_OR(B1417,"2022-12-31")</f>
        <v>37.626532308999998</v>
      </c>
      <c r="V1417" s="7">
        <f t="shared" si="134"/>
        <v>21.190865887200001</v>
      </c>
      <c r="W1417" s="8">
        <f t="shared" si="135"/>
        <v>14.235554148603441</v>
      </c>
      <c r="X1417" s="6">
        <f>[1]!EM_S_FA_YOY_NETPROFIT(B1417,"2019-12-31")</f>
        <v>1240.8980720952</v>
      </c>
      <c r="Y1417" s="6">
        <f>[1]!EM_S_FA_YOY_NETPROFIT(B1417,"2020-12-31")</f>
        <v>408.91259391689999</v>
      </c>
      <c r="Z1417" s="6">
        <f>[1]!EM_S_FA_YOY_NETPROFIT(B1417,"2021-12-31")</f>
        <v>-210.2734546152</v>
      </c>
      <c r="AA1417" s="6">
        <f>[1]!EM_S_FA_YOY_NETPROFIT(B1417,"2022-12-31")</f>
        <v>110.29851757829999</v>
      </c>
      <c r="AB1417" s="7">
        <f t="shared" si="136"/>
        <v>102.97921895999998</v>
      </c>
      <c r="AC1417" s="8">
        <f t="shared" si="137"/>
        <v>309.65790765520086</v>
      </c>
    </row>
    <row r="1418" spans="1:29" ht="16.5" x14ac:dyDescent="0.45">
      <c r="A1418" s="9">
        <v>1610</v>
      </c>
      <c r="B1418" s="5" t="s">
        <v>5095</v>
      </c>
      <c r="C1418" s="5" t="s">
        <v>5096</v>
      </c>
      <c r="D1418" s="5" t="s">
        <v>5097</v>
      </c>
      <c r="E1418" s="5" t="s">
        <v>440</v>
      </c>
      <c r="F1418" s="5" t="s">
        <v>11757</v>
      </c>
      <c r="G1418" s="5">
        <v>7</v>
      </c>
      <c r="H1418" s="5">
        <v>2</v>
      </c>
      <c r="I1418" s="5">
        <f t="shared" si="132"/>
        <v>4</v>
      </c>
      <c r="J1418" s="5">
        <f t="shared" si="133"/>
        <v>11</v>
      </c>
      <c r="K1418" s="5"/>
      <c r="L1418" s="5"/>
      <c r="M1418" s="5"/>
      <c r="N1418" s="5"/>
      <c r="O1418" s="5" t="s">
        <v>5094</v>
      </c>
      <c r="P1418" s="6">
        <f>[1]!EM_S_INFO_EMPLOYEE(B1418,"2019")</f>
        <v>480</v>
      </c>
      <c r="Q1418" s="6">
        <f>[1]!EM_S_STM07_IS(B1418,"83","2019-12-31","1",1000000000)</f>
        <v>0.54381513084999999</v>
      </c>
      <c r="R1418" s="6">
        <f>[1]!EM_S_FA_YOY_OR(B1418,"2019-12-31")</f>
        <v>-86.395752066200004</v>
      </c>
      <c r="S1418" s="6">
        <f>[1]!EM_S_FA_YOY_OR(B1418,"2020-12-31")</f>
        <v>-74.163095875899998</v>
      </c>
      <c r="T1418" s="6">
        <f>[1]!EM_S_FA_YOY_OR(B1418,"2021-12-31")</f>
        <v>16.3696853828</v>
      </c>
      <c r="U1418" s="6">
        <f>[1]!EM_S_FA_YOY_OR(B1418,"2022-12-31")</f>
        <v>17.0427212092</v>
      </c>
      <c r="V1418" s="7">
        <f t="shared" si="134"/>
        <v>-13.583563094633334</v>
      </c>
      <c r="W1418" s="8">
        <f t="shared" si="135"/>
        <v>52.464493596177277</v>
      </c>
      <c r="X1418" s="6">
        <f>[1]!EM_S_FA_YOY_NETPROFIT(B1418,"2019-12-31")</f>
        <v>107.04398394570001</v>
      </c>
      <c r="Y1418" s="6">
        <f>[1]!EM_S_FA_YOY_NETPROFIT(B1418,"2020-12-31")</f>
        <v>-163.79920723289999</v>
      </c>
      <c r="Z1418" s="6">
        <f>[1]!EM_S_FA_YOY_NETPROFIT(B1418,"2021-12-31")</f>
        <v>23.2311461615</v>
      </c>
      <c r="AA1418" s="6">
        <f>[1]!EM_S_FA_YOY_NETPROFIT(B1418,"2022-12-31")</f>
        <v>-38.650563952299997</v>
      </c>
      <c r="AB1418" s="7">
        <f t="shared" si="136"/>
        <v>-59.739541674566659</v>
      </c>
      <c r="AC1418" s="8">
        <f t="shared" si="137"/>
        <v>95.281934325118698</v>
      </c>
    </row>
    <row r="1419" spans="1:29" ht="16.5" x14ac:dyDescent="0.45">
      <c r="A1419" s="9">
        <v>1611</v>
      </c>
      <c r="B1419" s="5" t="s">
        <v>5098</v>
      </c>
      <c r="C1419" s="5" t="s">
        <v>5099</v>
      </c>
      <c r="D1419" s="5" t="s">
        <v>5100</v>
      </c>
      <c r="E1419" s="5" t="s">
        <v>33</v>
      </c>
      <c r="F1419" s="5" t="s">
        <v>11758</v>
      </c>
      <c r="G1419" s="5">
        <v>8</v>
      </c>
      <c r="H1419" s="5">
        <v>2</v>
      </c>
      <c r="I1419" s="5">
        <f t="shared" si="132"/>
        <v>3</v>
      </c>
      <c r="J1419" s="5">
        <f t="shared" si="133"/>
        <v>2</v>
      </c>
      <c r="K1419" s="5"/>
      <c r="L1419" s="5"/>
      <c r="M1419" s="5"/>
      <c r="N1419" s="5"/>
      <c r="O1419" s="5" t="s">
        <v>5094</v>
      </c>
      <c r="P1419" s="6">
        <f>[1]!EM_S_INFO_EMPLOYEE(B1419,"2019")</f>
        <v>1164</v>
      </c>
      <c r="Q1419" s="6">
        <f>[1]!EM_S_STM07_IS(B1419,"83","2019-12-31","1",1000000000)</f>
        <v>3.4371981471100002</v>
      </c>
      <c r="R1419" s="6">
        <f>[1]!EM_S_FA_YOY_OR(B1419,"2019-12-31")</f>
        <v>-19.211168906299999</v>
      </c>
      <c r="S1419" s="6">
        <f>[1]!EM_S_FA_YOY_OR(B1419,"2020-12-31")</f>
        <v>-39.525346311299998</v>
      </c>
      <c r="T1419" s="6">
        <f>[1]!EM_S_FA_YOY_OR(B1419,"2021-12-31")</f>
        <v>-31.224972358300001</v>
      </c>
      <c r="U1419" s="6">
        <f>[1]!EM_S_FA_YOY_OR(B1419,"2022-12-31")</f>
        <v>36.652034138499999</v>
      </c>
      <c r="V1419" s="7">
        <f t="shared" si="134"/>
        <v>-11.366094843700003</v>
      </c>
      <c r="W1419" s="8">
        <f t="shared" si="135"/>
        <v>41.791501350792686</v>
      </c>
      <c r="X1419" s="6">
        <f>[1]!EM_S_FA_YOY_NETPROFIT(B1419,"2019-12-31")</f>
        <v>-58.102434513799999</v>
      </c>
      <c r="Y1419" s="6">
        <f>[1]!EM_S_FA_YOY_NETPROFIT(B1419,"2020-12-31")</f>
        <v>216.61501898770001</v>
      </c>
      <c r="Z1419" s="6">
        <f>[1]!EM_S_FA_YOY_NETPROFIT(B1419,"2021-12-31")</f>
        <v>-1767.7649999815001</v>
      </c>
      <c r="AA1419" s="6">
        <f>[1]!EM_S_FA_YOY_NETPROFIT(B1419,"2022-12-31")</f>
        <v>94.4572412423</v>
      </c>
      <c r="AB1419" s="7">
        <f t="shared" si="136"/>
        <v>-485.56424658383338</v>
      </c>
      <c r="AC1419" s="8">
        <f t="shared" si="137"/>
        <v>1112.0969875312503</v>
      </c>
    </row>
    <row r="1420" spans="1:29" ht="16.5" x14ac:dyDescent="0.45">
      <c r="A1420" s="9">
        <v>1612</v>
      </c>
      <c r="B1420" s="5" t="s">
        <v>5101</v>
      </c>
      <c r="C1420" s="5" t="s">
        <v>5102</v>
      </c>
      <c r="D1420" s="5" t="s">
        <v>5103</v>
      </c>
      <c r="E1420" s="5" t="s">
        <v>259</v>
      </c>
      <c r="F1420" s="5" t="s">
        <v>11757</v>
      </c>
      <c r="G1420" s="5">
        <v>7</v>
      </c>
      <c r="H1420" s="5">
        <v>2</v>
      </c>
      <c r="I1420" s="5">
        <f t="shared" si="132"/>
        <v>4</v>
      </c>
      <c r="J1420" s="5">
        <f t="shared" si="133"/>
        <v>11</v>
      </c>
      <c r="K1420" s="5"/>
      <c r="L1420" s="5"/>
      <c r="M1420" s="5"/>
      <c r="N1420" s="5"/>
      <c r="O1420" s="5" t="s">
        <v>5094</v>
      </c>
      <c r="P1420" s="6">
        <f>[1]!EM_S_INFO_EMPLOYEE(B1420,"2019")</f>
        <v>7195</v>
      </c>
      <c r="Q1420" s="6">
        <f>[1]!EM_S_STM07_IS(B1420,"83","2019-12-31","1",1000000000)</f>
        <v>14.40424825142</v>
      </c>
      <c r="R1420" s="6">
        <f>[1]!EM_S_FA_YOY_OR(B1420,"2019-12-31")</f>
        <v>47.702988817600001</v>
      </c>
      <c r="S1420" s="6">
        <f>[1]!EM_S_FA_YOY_OR(B1420,"2020-12-31")</f>
        <v>11.5191295686</v>
      </c>
      <c r="T1420" s="6">
        <f>[1]!EM_S_FA_YOY_OR(B1420,"2021-12-31")</f>
        <v>17.226838744399998</v>
      </c>
      <c r="U1420" s="6">
        <f>[1]!EM_S_FA_YOY_OR(B1420,"2022-12-31")</f>
        <v>56.046697041800002</v>
      </c>
      <c r="V1420" s="7">
        <f t="shared" si="134"/>
        <v>28.26422178493333</v>
      </c>
      <c r="W1420" s="8">
        <f t="shared" si="135"/>
        <v>24.228989548837657</v>
      </c>
      <c r="X1420" s="6">
        <f>[1]!EM_S_FA_YOY_NETPROFIT(B1420,"2019-12-31")</f>
        <v>328.39349749889999</v>
      </c>
      <c r="Y1420" s="6">
        <f>[1]!EM_S_FA_YOY_NETPROFIT(B1420,"2020-12-31")</f>
        <v>-75.841607176899998</v>
      </c>
      <c r="Z1420" s="6">
        <f>[1]!EM_S_FA_YOY_NETPROFIT(B1420,"2021-12-31")</f>
        <v>-106.3071306599</v>
      </c>
      <c r="AA1420" s="6">
        <f>[1]!EM_S_FA_YOY_NETPROFIT(B1420,"2022-12-31")</f>
        <v>6513.6794085079</v>
      </c>
      <c r="AB1420" s="7">
        <f t="shared" si="136"/>
        <v>2110.5102235570334</v>
      </c>
      <c r="AC1420" s="8">
        <f t="shared" si="137"/>
        <v>3813.286796256732</v>
      </c>
    </row>
    <row r="1421" spans="1:29" ht="16.5" x14ac:dyDescent="0.45">
      <c r="A1421" s="9">
        <v>1613</v>
      </c>
      <c r="B1421" s="5" t="s">
        <v>5104</v>
      </c>
      <c r="C1421" s="5" t="s">
        <v>5105</v>
      </c>
      <c r="D1421" s="5" t="s">
        <v>5106</v>
      </c>
      <c r="E1421" s="5" t="s">
        <v>509</v>
      </c>
      <c r="F1421" s="5" t="s">
        <v>11761</v>
      </c>
      <c r="G1421" s="5">
        <v>12</v>
      </c>
      <c r="H1421" s="5">
        <v>1</v>
      </c>
      <c r="I1421" s="5">
        <f t="shared" si="132"/>
        <v>2</v>
      </c>
      <c r="J1421" s="5">
        <f t="shared" si="133"/>
        <v>6</v>
      </c>
      <c r="K1421" s="5"/>
      <c r="L1421" s="5"/>
      <c r="M1421" s="5"/>
      <c r="N1421" s="5"/>
      <c r="O1421" s="5" t="s">
        <v>5107</v>
      </c>
      <c r="P1421" s="6">
        <f>[1]!EM_S_INFO_EMPLOYEE(B1421,"2019")</f>
        <v>2050</v>
      </c>
      <c r="Q1421" s="6">
        <f>[1]!EM_S_STM07_IS(B1421,"83","2019-12-31","1",1000000000)</f>
        <v>1.46658050434</v>
      </c>
      <c r="R1421" s="6">
        <f>[1]!EM_S_FA_YOY_OR(B1421,"2019-12-31")</f>
        <v>23.255937143899999</v>
      </c>
      <c r="S1421" s="6">
        <f>[1]!EM_S_FA_YOY_OR(B1421,"2020-12-31")</f>
        <v>36.399406680399998</v>
      </c>
      <c r="T1421" s="6">
        <f>[1]!EM_S_FA_YOY_OR(B1421,"2021-12-31")</f>
        <v>0.3364914141</v>
      </c>
      <c r="U1421" s="6">
        <f>[1]!EM_S_FA_YOY_OR(B1421,"2022-12-31")</f>
        <v>3.8418924224</v>
      </c>
      <c r="V1421" s="7">
        <f t="shared" si="134"/>
        <v>13.525930172300001</v>
      </c>
      <c r="W1421" s="8">
        <f t="shared" si="135"/>
        <v>19.886399994272455</v>
      </c>
      <c r="X1421" s="6">
        <f>[1]!EM_S_FA_YOY_NETPROFIT(B1421,"2019-12-31")</f>
        <v>58.672054549099997</v>
      </c>
      <c r="Y1421" s="6">
        <f>[1]!EM_S_FA_YOY_NETPROFIT(B1421,"2020-12-31")</f>
        <v>96.377671811900001</v>
      </c>
      <c r="Z1421" s="6">
        <f>[1]!EM_S_FA_YOY_NETPROFIT(B1421,"2021-12-31")</f>
        <v>-1.3426564773</v>
      </c>
      <c r="AA1421" s="6">
        <f>[1]!EM_S_FA_YOY_NETPROFIT(B1421,"2022-12-31")</f>
        <v>-13.796421670599999</v>
      </c>
      <c r="AB1421" s="7">
        <f t="shared" si="136"/>
        <v>27.079531221333337</v>
      </c>
      <c r="AC1421" s="8">
        <f t="shared" si="137"/>
        <v>60.336127517888642</v>
      </c>
    </row>
    <row r="1422" spans="1:29" ht="16.5" x14ac:dyDescent="0.45">
      <c r="A1422" s="9">
        <v>1614</v>
      </c>
      <c r="B1422" s="5" t="s">
        <v>5108</v>
      </c>
      <c r="C1422" s="5" t="s">
        <v>5109</v>
      </c>
      <c r="D1422" s="5" t="s">
        <v>5110</v>
      </c>
      <c r="E1422" s="5" t="s">
        <v>509</v>
      </c>
      <c r="F1422" s="5" t="s">
        <v>11762</v>
      </c>
      <c r="G1422" s="5">
        <v>13</v>
      </c>
      <c r="H1422" s="5">
        <v>2</v>
      </c>
      <c r="I1422" s="5">
        <f t="shared" si="132"/>
        <v>4</v>
      </c>
      <c r="J1422" s="5">
        <f t="shared" si="133"/>
        <v>7</v>
      </c>
      <c r="K1422" s="5"/>
      <c r="L1422" s="5"/>
      <c r="M1422" s="5"/>
      <c r="N1422" s="5"/>
      <c r="O1422" s="5" t="s">
        <v>5107</v>
      </c>
      <c r="P1422" s="6">
        <f>[1]!EM_S_INFO_EMPLOYEE(B1422,"2019")</f>
        <v>2902</v>
      </c>
      <c r="Q1422" s="6">
        <f>[1]!EM_S_STM07_IS(B1422,"83","2019-12-31","1",1000000000)</f>
        <v>2.3323078297299999</v>
      </c>
      <c r="R1422" s="6">
        <f>[1]!EM_S_FA_YOY_OR(B1422,"2019-12-31")</f>
        <v>13.073788331799999</v>
      </c>
      <c r="S1422" s="6">
        <f>[1]!EM_S_FA_YOY_OR(B1422,"2020-12-31")</f>
        <v>33.562821921400001</v>
      </c>
      <c r="T1422" s="6">
        <f>[1]!EM_S_FA_YOY_OR(B1422,"2021-12-31")</f>
        <v>6.1238181697999998</v>
      </c>
      <c r="U1422" s="6">
        <f>[1]!EM_S_FA_YOY_OR(B1422,"2022-12-31")</f>
        <v>-18.330884506299999</v>
      </c>
      <c r="V1422" s="7">
        <f t="shared" si="134"/>
        <v>7.118585194966669</v>
      </c>
      <c r="W1422" s="8">
        <f t="shared" si="135"/>
        <v>25.961151029506517</v>
      </c>
      <c r="X1422" s="6">
        <f>[1]!EM_S_FA_YOY_NETPROFIT(B1422,"2019-12-31")</f>
        <v>-4.4630553516000004</v>
      </c>
      <c r="Y1422" s="6">
        <f>[1]!EM_S_FA_YOY_NETPROFIT(B1422,"2020-12-31")</f>
        <v>-37.230309337800001</v>
      </c>
      <c r="Z1422" s="6">
        <f>[1]!EM_S_FA_YOY_NETPROFIT(B1422,"2021-12-31")</f>
        <v>-38.8762588142</v>
      </c>
      <c r="AA1422" s="6">
        <f>[1]!EM_S_FA_YOY_NETPROFIT(B1422,"2022-12-31")</f>
        <v>-16.5107870535</v>
      </c>
      <c r="AB1422" s="7">
        <f t="shared" si="136"/>
        <v>-30.872451735166663</v>
      </c>
      <c r="AC1422" s="8">
        <f t="shared" si="137"/>
        <v>12.46476420720381</v>
      </c>
    </row>
    <row r="1423" spans="1:29" ht="16.5" x14ac:dyDescent="0.45">
      <c r="A1423" s="9">
        <v>1615</v>
      </c>
      <c r="B1423" s="5" t="s">
        <v>5111</v>
      </c>
      <c r="C1423" s="5" t="s">
        <v>5112</v>
      </c>
      <c r="D1423" s="5" t="s">
        <v>5113</v>
      </c>
      <c r="E1423" s="5" t="s">
        <v>288</v>
      </c>
      <c r="F1423" s="5" t="s">
        <v>11773</v>
      </c>
      <c r="G1423" s="5">
        <v>24</v>
      </c>
      <c r="H1423" s="5">
        <v>2</v>
      </c>
      <c r="I1423" s="5">
        <f t="shared" si="132"/>
        <v>1</v>
      </c>
      <c r="J1423" s="5">
        <f t="shared" si="133"/>
        <v>11</v>
      </c>
      <c r="K1423" s="5"/>
      <c r="L1423" s="5"/>
      <c r="M1423" s="5"/>
      <c r="N1423" s="5"/>
      <c r="O1423" s="5" t="s">
        <v>5107</v>
      </c>
      <c r="P1423" s="6">
        <f>[1]!EM_S_INFO_EMPLOYEE(B1423,"2019")</f>
        <v>1671</v>
      </c>
      <c r="Q1423" s="6">
        <f>[1]!EM_S_STM07_IS(B1423,"83","2019-12-31","1",1000000000)</f>
        <v>2.0142946691799999</v>
      </c>
      <c r="R1423" s="6">
        <f>[1]!EM_S_FA_YOY_OR(B1423,"2019-12-31")</f>
        <v>-3.2484627927999998</v>
      </c>
      <c r="S1423" s="6">
        <f>[1]!EM_S_FA_YOY_OR(B1423,"2020-12-31")</f>
        <v>-3.5201960370999998</v>
      </c>
      <c r="T1423" s="6">
        <f>[1]!EM_S_FA_YOY_OR(B1423,"2021-12-31")</f>
        <v>39.205421287199997</v>
      </c>
      <c r="U1423" s="6">
        <f>[1]!EM_S_FA_YOY_OR(B1423,"2022-12-31")</f>
        <v>30.011262324</v>
      </c>
      <c r="V1423" s="7">
        <f t="shared" si="134"/>
        <v>21.898829191366662</v>
      </c>
      <c r="W1423" s="8">
        <f t="shared" si="135"/>
        <v>22.488403065451681</v>
      </c>
      <c r="X1423" s="6">
        <f>[1]!EM_S_FA_YOY_NETPROFIT(B1423,"2019-12-31")</f>
        <v>-49.802407201900003</v>
      </c>
      <c r="Y1423" s="6">
        <f>[1]!EM_S_FA_YOY_NETPROFIT(B1423,"2020-12-31")</f>
        <v>-31.770499108700001</v>
      </c>
      <c r="Z1423" s="6">
        <f>[1]!EM_S_FA_YOY_NETPROFIT(B1423,"2021-12-31")</f>
        <v>125.7295258236</v>
      </c>
      <c r="AA1423" s="6">
        <f>[1]!EM_S_FA_YOY_NETPROFIT(B1423,"2022-12-31")</f>
        <v>81.517333144700004</v>
      </c>
      <c r="AB1423" s="7">
        <f t="shared" si="136"/>
        <v>58.492119953199996</v>
      </c>
      <c r="AC1423" s="8">
        <f t="shared" si="137"/>
        <v>81.235366653350553</v>
      </c>
    </row>
    <row r="1424" spans="1:29" ht="16.5" x14ac:dyDescent="0.45">
      <c r="A1424" s="9">
        <v>1616</v>
      </c>
      <c r="B1424" s="5" t="s">
        <v>5114</v>
      </c>
      <c r="C1424" s="5" t="s">
        <v>5115</v>
      </c>
      <c r="D1424" s="5" t="s">
        <v>5116</v>
      </c>
      <c r="E1424" s="5" t="s">
        <v>435</v>
      </c>
      <c r="F1424" s="5" t="s">
        <v>11765</v>
      </c>
      <c r="G1424" s="5">
        <v>16</v>
      </c>
      <c r="H1424" s="5">
        <v>3</v>
      </c>
      <c r="I1424" s="5">
        <f t="shared" si="132"/>
        <v>1</v>
      </c>
      <c r="J1424" s="5">
        <f t="shared" si="133"/>
        <v>9</v>
      </c>
      <c r="K1424" s="5"/>
      <c r="L1424" s="5"/>
      <c r="M1424" s="5"/>
      <c r="N1424" s="5"/>
      <c r="O1424" s="5" t="s">
        <v>5117</v>
      </c>
      <c r="P1424" s="6">
        <f>[1]!EM_S_INFO_EMPLOYEE(B1424,"2019")</f>
        <v>2972</v>
      </c>
      <c r="Q1424" s="6">
        <f>[1]!EM_S_STM07_IS(B1424,"83","2019-12-31","1",1000000000)</f>
        <v>10.587318311600001</v>
      </c>
      <c r="R1424" s="6">
        <f>[1]!EM_S_FA_YOY_OR(B1424,"2019-12-31")</f>
        <v>102.4999074663</v>
      </c>
      <c r="S1424" s="6">
        <f>[1]!EM_S_FA_YOY_OR(B1424,"2020-12-31")</f>
        <v>43.476995629400001</v>
      </c>
      <c r="T1424" s="6">
        <f>[1]!EM_S_FA_YOY_OR(B1424,"2021-12-31")</f>
        <v>101.7885246482</v>
      </c>
      <c r="U1424" s="6">
        <f>[1]!EM_S_FA_YOY_OR(B1424,"2022-12-31")</f>
        <v>24.831959243699998</v>
      </c>
      <c r="V1424" s="7">
        <f t="shared" si="134"/>
        <v>56.699159840433332</v>
      </c>
      <c r="W1424" s="8">
        <f t="shared" si="135"/>
        <v>40.145951969431735</v>
      </c>
      <c r="X1424" s="6">
        <f>[1]!EM_S_FA_YOY_NETPROFIT(B1424,"2019-12-31")</f>
        <v>63.0490084626</v>
      </c>
      <c r="Y1424" s="6">
        <f>[1]!EM_S_FA_YOY_NETPROFIT(B1424,"2020-12-31")</f>
        <v>39.506118781300003</v>
      </c>
      <c r="Z1424" s="6">
        <f>[1]!EM_S_FA_YOY_NETPROFIT(B1424,"2021-12-31")</f>
        <v>209.2256228414</v>
      </c>
      <c r="AA1424" s="6">
        <f>[1]!EM_S_FA_YOY_NETPROFIT(B1424,"2022-12-31")</f>
        <v>-26.150130624599999</v>
      </c>
      <c r="AB1424" s="7">
        <f t="shared" si="136"/>
        <v>74.193870332700001</v>
      </c>
      <c r="AC1424" s="8">
        <f t="shared" si="137"/>
        <v>121.4613782677051</v>
      </c>
    </row>
    <row r="1425" spans="1:29" ht="16.5" x14ac:dyDescent="0.45">
      <c r="A1425" s="9">
        <v>1617</v>
      </c>
      <c r="B1425" s="5" t="s">
        <v>5118</v>
      </c>
      <c r="C1425" s="5" t="s">
        <v>5119</v>
      </c>
      <c r="D1425" s="5" t="s">
        <v>5120</v>
      </c>
      <c r="E1425" s="5" t="s">
        <v>263</v>
      </c>
      <c r="F1425" s="5" t="s">
        <v>11776</v>
      </c>
      <c r="G1425" s="5">
        <v>27</v>
      </c>
      <c r="H1425" s="5">
        <v>3</v>
      </c>
      <c r="I1425" s="5">
        <f t="shared" si="132"/>
        <v>2</v>
      </c>
      <c r="J1425" s="5">
        <f t="shared" si="133"/>
        <v>10</v>
      </c>
      <c r="K1425" s="5"/>
      <c r="L1425" s="5"/>
      <c r="M1425" s="5"/>
      <c r="N1425" s="5"/>
      <c r="O1425" s="5" t="s">
        <v>5117</v>
      </c>
      <c r="P1425" s="6">
        <f>[1]!EM_S_INFO_EMPLOYEE(B1425,"2019")</f>
        <v>1953</v>
      </c>
      <c r="Q1425" s="6">
        <f>[1]!EM_S_STM07_IS(B1425,"83","2019-12-31","1",1000000000)</f>
        <v>2.2055911824500001</v>
      </c>
      <c r="R1425" s="6">
        <f>[1]!EM_S_FA_YOY_OR(B1425,"2019-12-31")</f>
        <v>56.231079981999997</v>
      </c>
      <c r="S1425" s="6">
        <f>[1]!EM_S_FA_YOY_OR(B1425,"2020-12-31")</f>
        <v>-17.805274460900002</v>
      </c>
      <c r="T1425" s="6">
        <f>[1]!EM_S_FA_YOY_OR(B1425,"2021-12-31")</f>
        <v>-12.4112025261</v>
      </c>
      <c r="U1425" s="6">
        <f>[1]!EM_S_FA_YOY_OR(B1425,"2022-12-31")</f>
        <v>6.2072250964000002</v>
      </c>
      <c r="V1425" s="7">
        <f t="shared" si="134"/>
        <v>-8.0030839635333333</v>
      </c>
      <c r="W1425" s="8">
        <f t="shared" si="135"/>
        <v>12.598558079937831</v>
      </c>
      <c r="X1425" s="6">
        <f>[1]!EM_S_FA_YOY_NETPROFIT(B1425,"2019-12-31")</f>
        <v>81.346359480999993</v>
      </c>
      <c r="Y1425" s="6">
        <f>[1]!EM_S_FA_YOY_NETPROFIT(B1425,"2020-12-31")</f>
        <v>-89.263171829499996</v>
      </c>
      <c r="Z1425" s="6">
        <f>[1]!EM_S_FA_YOY_NETPROFIT(B1425,"2021-12-31")</f>
        <v>-4042.4430200381998</v>
      </c>
      <c r="AA1425" s="6">
        <f>[1]!EM_S_FA_YOY_NETPROFIT(B1425,"2022-12-31")</f>
        <v>-0.77326561959999995</v>
      </c>
      <c r="AB1425" s="7">
        <f t="shared" si="136"/>
        <v>-1377.4931524957667</v>
      </c>
      <c r="AC1425" s="8">
        <f t="shared" si="137"/>
        <v>2308.3383554542179</v>
      </c>
    </row>
    <row r="1426" spans="1:29" ht="16.5" x14ac:dyDescent="0.45">
      <c r="A1426" s="9">
        <v>1618</v>
      </c>
      <c r="B1426" s="5" t="s">
        <v>5121</v>
      </c>
      <c r="C1426" s="5" t="s">
        <v>5122</v>
      </c>
      <c r="D1426" s="5" t="s">
        <v>5123</v>
      </c>
      <c r="E1426" s="5" t="s">
        <v>7</v>
      </c>
      <c r="F1426" s="5" t="s">
        <v>11756</v>
      </c>
      <c r="G1426" s="5">
        <v>6</v>
      </c>
      <c r="H1426" s="5">
        <v>2</v>
      </c>
      <c r="I1426" s="5">
        <f t="shared" si="132"/>
        <v>2</v>
      </c>
      <c r="J1426" s="5">
        <f t="shared" si="133"/>
        <v>11</v>
      </c>
      <c r="K1426" s="5"/>
      <c r="L1426" s="5"/>
      <c r="M1426" s="5"/>
      <c r="N1426" s="5"/>
      <c r="O1426" s="5" t="s">
        <v>5117</v>
      </c>
      <c r="P1426" s="6">
        <f>[1]!EM_S_INFO_EMPLOYEE(B1426,"2019")</f>
        <v>11216</v>
      </c>
      <c r="Q1426" s="6">
        <f>[1]!EM_S_STM07_IS(B1426,"83","2019-12-31","1",1000000000)</f>
        <v>7.3903708583999999</v>
      </c>
      <c r="R1426" s="6">
        <f>[1]!EM_S_FA_YOY_OR(B1426,"2019-12-31")</f>
        <v>25.8072992309</v>
      </c>
      <c r="S1426" s="6">
        <f>[1]!EM_S_FA_YOY_OR(B1426,"2020-12-31")</f>
        <v>55.761016419000001</v>
      </c>
      <c r="T1426" s="6">
        <f>[1]!EM_S_FA_YOY_OR(B1426,"2021-12-31")</f>
        <v>55.874926906799999</v>
      </c>
      <c r="U1426" s="6">
        <f>[1]!EM_S_FA_YOY_OR(B1426,"2022-12-31")</f>
        <v>28.228186009200002</v>
      </c>
      <c r="V1426" s="7">
        <f t="shared" si="134"/>
        <v>46.621376445000003</v>
      </c>
      <c r="W1426" s="8">
        <f t="shared" si="135"/>
        <v>15.929071997624687</v>
      </c>
      <c r="X1426" s="6">
        <f>[1]!EM_S_FA_YOY_NETPROFIT(B1426,"2019-12-31")</f>
        <v>-16.428936908299999</v>
      </c>
      <c r="Y1426" s="6">
        <f>[1]!EM_S_FA_YOY_NETPROFIT(B1426,"2020-12-31")</f>
        <v>115.9795532647</v>
      </c>
      <c r="Z1426" s="6">
        <f>[1]!EM_S_FA_YOY_NETPROFIT(B1426,"2021-12-31")</f>
        <v>68.718366801399995</v>
      </c>
      <c r="AA1426" s="6">
        <f>[1]!EM_S_FA_YOY_NETPROFIT(B1426,"2022-12-31")</f>
        <v>17.483883716800001</v>
      </c>
      <c r="AB1426" s="7">
        <f t="shared" si="136"/>
        <v>67.393934594299992</v>
      </c>
      <c r="AC1426" s="8">
        <f t="shared" si="137"/>
        <v>49.261189799127699</v>
      </c>
    </row>
    <row r="1427" spans="1:29" ht="16.5" x14ac:dyDescent="0.45">
      <c r="A1427" s="9">
        <v>1619</v>
      </c>
      <c r="B1427" s="5" t="s">
        <v>5124</v>
      </c>
      <c r="C1427" s="5" t="s">
        <v>5125</v>
      </c>
      <c r="D1427" s="5" t="s">
        <v>5126</v>
      </c>
      <c r="E1427" s="5" t="s">
        <v>176</v>
      </c>
      <c r="F1427" s="5" t="s">
        <v>11764</v>
      </c>
      <c r="G1427" s="5">
        <v>15</v>
      </c>
      <c r="H1427" s="5">
        <v>3</v>
      </c>
      <c r="I1427" s="5">
        <f t="shared" si="132"/>
        <v>2</v>
      </c>
      <c r="J1427" s="5">
        <f t="shared" si="133"/>
        <v>8</v>
      </c>
      <c r="K1427" s="5"/>
      <c r="L1427" s="5"/>
      <c r="M1427" s="5"/>
      <c r="N1427" s="5"/>
      <c r="O1427" s="5" t="s">
        <v>5127</v>
      </c>
      <c r="P1427" s="6">
        <f>[1]!EM_S_INFO_EMPLOYEE(B1427,"2019")</f>
        <v>147</v>
      </c>
      <c r="Q1427" s="6">
        <f>[1]!EM_S_STM07_IS(B1427,"83","2019-12-31","1",1000000000)</f>
        <v>0.11092750198</v>
      </c>
      <c r="R1427" s="6">
        <f>[1]!EM_S_FA_YOY_OR(B1427,"2019-12-31")</f>
        <v>-27.144356801099999</v>
      </c>
      <c r="S1427" s="6">
        <f>[1]!EM_S_FA_YOY_OR(B1427,"2020-12-31")</f>
        <v>154.5157692011</v>
      </c>
      <c r="T1427" s="6">
        <f>[1]!EM_S_FA_YOY_OR(B1427,"2021-12-31")</f>
        <v>272.3953383608</v>
      </c>
      <c r="U1427" s="6">
        <f>[1]!EM_S_FA_YOY_OR(B1427,"2022-12-31")</f>
        <v>47.939123174700001</v>
      </c>
      <c r="V1427" s="7">
        <f t="shared" si="134"/>
        <v>158.28341024553333</v>
      </c>
      <c r="W1427" s="8">
        <f t="shared" si="135"/>
        <v>112.27552927150681</v>
      </c>
      <c r="X1427" s="6">
        <f>[1]!EM_S_FA_YOY_NETPROFIT(B1427,"2019-12-31")</f>
        <v>-52.753533442600002</v>
      </c>
      <c r="Y1427" s="6">
        <f>[1]!EM_S_FA_YOY_NETPROFIT(B1427,"2020-12-31")</f>
        <v>-440.3329685109</v>
      </c>
      <c r="Z1427" s="6">
        <f>[1]!EM_S_FA_YOY_NETPROFIT(B1427,"2021-12-31")</f>
        <v>-30.449598718099999</v>
      </c>
      <c r="AA1427" s="6">
        <f>[1]!EM_S_FA_YOY_NETPROFIT(B1427,"2022-12-31")</f>
        <v>77.202380902599998</v>
      </c>
      <c r="AB1427" s="7">
        <f t="shared" si="136"/>
        <v>-131.19339544213332</v>
      </c>
      <c r="AC1427" s="8">
        <f t="shared" si="137"/>
        <v>273.08001374490664</v>
      </c>
    </row>
    <row r="1428" spans="1:29" ht="16.5" x14ac:dyDescent="0.45">
      <c r="A1428" s="9">
        <v>1620</v>
      </c>
      <c r="B1428" s="5" t="s">
        <v>5128</v>
      </c>
      <c r="C1428" s="5" t="s">
        <v>5129</v>
      </c>
      <c r="D1428" s="5" t="s">
        <v>5130</v>
      </c>
      <c r="E1428" s="5" t="s">
        <v>1297</v>
      </c>
      <c r="F1428" s="5" t="s">
        <v>11756</v>
      </c>
      <c r="G1428" s="5">
        <v>6</v>
      </c>
      <c r="H1428" s="5">
        <v>2</v>
      </c>
      <c r="I1428" s="5">
        <f t="shared" si="132"/>
        <v>2</v>
      </c>
      <c r="J1428" s="5">
        <f t="shared" si="133"/>
        <v>11</v>
      </c>
      <c r="K1428" s="5"/>
      <c r="L1428" s="5"/>
      <c r="M1428" s="5"/>
      <c r="N1428" s="5"/>
      <c r="O1428" s="5" t="s">
        <v>5127</v>
      </c>
      <c r="P1428" s="6">
        <f>[1]!EM_S_INFO_EMPLOYEE(B1428,"2019")</f>
        <v>1096</v>
      </c>
      <c r="Q1428" s="6">
        <f>[1]!EM_S_STM07_IS(B1428,"83","2019-12-31","1",1000000000)</f>
        <v>0.45911742127999999</v>
      </c>
      <c r="R1428" s="6">
        <f>[1]!EM_S_FA_YOY_OR(B1428,"2019-12-31")</f>
        <v>-21.275709983199999</v>
      </c>
      <c r="S1428" s="6">
        <f>[1]!EM_S_FA_YOY_OR(B1428,"2020-12-31")</f>
        <v>-6.5193223982999999</v>
      </c>
      <c r="T1428" s="6">
        <f>[1]!EM_S_FA_YOY_OR(B1428,"2021-12-31")</f>
        <v>45.840820336100002</v>
      </c>
      <c r="U1428" s="6">
        <f>[1]!EM_S_FA_YOY_OR(B1428,"2022-12-31")</f>
        <v>-30.550433447700001</v>
      </c>
      <c r="V1428" s="7">
        <f t="shared" si="134"/>
        <v>2.9236881633666676</v>
      </c>
      <c r="W1428" s="8">
        <f t="shared" si="135"/>
        <v>39.061281981215693</v>
      </c>
      <c r="X1428" s="6">
        <f>[1]!EM_S_FA_YOY_NETPROFIT(B1428,"2019-12-31")</f>
        <v>119.9495166061</v>
      </c>
      <c r="Y1428" s="6">
        <f>[1]!EM_S_FA_YOY_NETPROFIT(B1428,"2020-12-31")</f>
        <v>28.393736275799998</v>
      </c>
      <c r="Z1428" s="6">
        <f>[1]!EM_S_FA_YOY_NETPROFIT(B1428,"2021-12-31")</f>
        <v>-11.206155647499999</v>
      </c>
      <c r="AA1428" s="6">
        <f>[1]!EM_S_FA_YOY_NETPROFIT(B1428,"2022-12-31")</f>
        <v>-61.533068462199999</v>
      </c>
      <c r="AB1428" s="7">
        <f t="shared" si="136"/>
        <v>-14.781829277966667</v>
      </c>
      <c r="AC1428" s="8">
        <f t="shared" si="137"/>
        <v>45.069908298445718</v>
      </c>
    </row>
    <row r="1429" spans="1:29" ht="16.5" x14ac:dyDescent="0.45">
      <c r="A1429" s="9">
        <v>1621</v>
      </c>
      <c r="B1429" s="5" t="s">
        <v>5131</v>
      </c>
      <c r="C1429" s="5" t="s">
        <v>5132</v>
      </c>
      <c r="D1429" s="5" t="s">
        <v>5133</v>
      </c>
      <c r="E1429" s="5" t="s">
        <v>254</v>
      </c>
      <c r="F1429" s="5" t="s">
        <v>11768</v>
      </c>
      <c r="G1429" s="5">
        <v>19</v>
      </c>
      <c r="H1429" s="5">
        <v>2</v>
      </c>
      <c r="I1429" s="5">
        <f t="shared" si="132"/>
        <v>2</v>
      </c>
      <c r="J1429" s="5">
        <f t="shared" si="133"/>
        <v>4</v>
      </c>
      <c r="K1429" s="5"/>
      <c r="L1429" s="5"/>
      <c r="M1429" s="5"/>
      <c r="N1429" s="5"/>
      <c r="O1429" s="5" t="s">
        <v>5127</v>
      </c>
      <c r="P1429" s="6">
        <f>[1]!EM_S_INFO_EMPLOYEE(B1429,"2019")</f>
        <v>1008</v>
      </c>
      <c r="Q1429" s="6">
        <f>[1]!EM_S_STM07_IS(B1429,"83","2019-12-31","1",1000000000)</f>
        <v>0.60276983150999996</v>
      </c>
      <c r="R1429" s="6">
        <f>[1]!EM_S_FA_YOY_OR(B1429,"2019-12-31")</f>
        <v>0.61702982380000004</v>
      </c>
      <c r="S1429" s="6">
        <f>[1]!EM_S_FA_YOY_OR(B1429,"2020-12-31")</f>
        <v>0.2463224655</v>
      </c>
      <c r="T1429" s="6">
        <f>[1]!EM_S_FA_YOY_OR(B1429,"2021-12-31")</f>
        <v>42.513497861300003</v>
      </c>
      <c r="U1429" s="6">
        <f>[1]!EM_S_FA_YOY_OR(B1429,"2022-12-31")</f>
        <v>15.209175935299999</v>
      </c>
      <c r="V1429" s="7">
        <f t="shared" si="134"/>
        <v>19.322998754033335</v>
      </c>
      <c r="W1429" s="8">
        <f t="shared" si="135"/>
        <v>21.431779735308464</v>
      </c>
      <c r="X1429" s="6">
        <f>[1]!EM_S_FA_YOY_NETPROFIT(B1429,"2019-12-31")</f>
        <v>-5.7895653334999997</v>
      </c>
      <c r="Y1429" s="6">
        <f>[1]!EM_S_FA_YOY_NETPROFIT(B1429,"2020-12-31")</f>
        <v>0.49662527319999999</v>
      </c>
      <c r="Z1429" s="6">
        <f>[1]!EM_S_FA_YOY_NETPROFIT(B1429,"2021-12-31")</f>
        <v>31.7055129815</v>
      </c>
      <c r="AA1429" s="6">
        <f>[1]!EM_S_FA_YOY_NETPROFIT(B1429,"2022-12-31")</f>
        <v>-12.357165778300001</v>
      </c>
      <c r="AB1429" s="7">
        <f t="shared" si="136"/>
        <v>6.6149908254666672</v>
      </c>
      <c r="AC1429" s="8">
        <f t="shared" si="137"/>
        <v>22.65956117504717</v>
      </c>
    </row>
    <row r="1430" spans="1:29" ht="16.5" x14ac:dyDescent="0.45">
      <c r="A1430" s="9">
        <v>1622</v>
      </c>
      <c r="B1430" s="5" t="s">
        <v>5134</v>
      </c>
      <c r="C1430" s="5" t="s">
        <v>5135</v>
      </c>
      <c r="D1430" s="5" t="s">
        <v>5136</v>
      </c>
      <c r="E1430" s="5" t="s">
        <v>120</v>
      </c>
      <c r="F1430" s="5" t="s">
        <v>11762</v>
      </c>
      <c r="G1430" s="5">
        <v>13</v>
      </c>
      <c r="H1430" s="5">
        <v>2</v>
      </c>
      <c r="I1430" s="5">
        <f t="shared" si="132"/>
        <v>4</v>
      </c>
      <c r="J1430" s="5">
        <f t="shared" si="133"/>
        <v>7</v>
      </c>
      <c r="K1430" s="5"/>
      <c r="L1430" s="5"/>
      <c r="M1430" s="5"/>
      <c r="N1430" s="5"/>
      <c r="O1430" s="5" t="s">
        <v>5127</v>
      </c>
      <c r="P1430" s="6">
        <f>[1]!EM_S_INFO_EMPLOYEE(B1430,"2019")</f>
        <v>1725</v>
      </c>
      <c r="Q1430" s="6">
        <f>[1]!EM_S_STM07_IS(B1430,"83","2019-12-31","1",1000000000)</f>
        <v>1.57941506731</v>
      </c>
      <c r="R1430" s="6">
        <f>[1]!EM_S_FA_YOY_OR(B1430,"2019-12-31")</f>
        <v>-38.406326431300002</v>
      </c>
      <c r="S1430" s="6">
        <f>[1]!EM_S_FA_YOY_OR(B1430,"2020-12-31")</f>
        <v>-13.6241781273</v>
      </c>
      <c r="T1430" s="6">
        <f>[1]!EM_S_FA_YOY_OR(B1430,"2021-12-31")</f>
        <v>-28.7394211089</v>
      </c>
      <c r="U1430" s="6">
        <f>[1]!EM_S_FA_YOY_OR(B1430,"2022-12-31")</f>
        <v>44.211990326799999</v>
      </c>
      <c r="V1430" s="7">
        <f t="shared" si="134"/>
        <v>0.61613036353333206</v>
      </c>
      <c r="W1430" s="8">
        <f t="shared" si="135"/>
        <v>38.504115326167025</v>
      </c>
      <c r="X1430" s="6">
        <f>[1]!EM_S_FA_YOY_NETPROFIT(B1430,"2019-12-31")</f>
        <v>101.21970964320001</v>
      </c>
      <c r="Y1430" s="6">
        <f>[1]!EM_S_FA_YOY_NETPROFIT(B1430,"2020-12-31")</f>
        <v>151.05246779379999</v>
      </c>
      <c r="Z1430" s="6">
        <f>[1]!EM_S_FA_YOY_NETPROFIT(B1430,"2021-12-31")</f>
        <v>-1383.7703985267999</v>
      </c>
      <c r="AA1430" s="6">
        <f>[1]!EM_S_FA_YOY_NETPROFIT(B1430,"2022-12-31")</f>
        <v>39.904437548499999</v>
      </c>
      <c r="AB1430" s="7">
        <f t="shared" si="136"/>
        <v>-397.60449772816668</v>
      </c>
      <c r="AC1430" s="8">
        <f t="shared" si="137"/>
        <v>855.85095611346799</v>
      </c>
    </row>
    <row r="1431" spans="1:29" ht="16.5" x14ac:dyDescent="0.45">
      <c r="A1431" s="9">
        <v>1623</v>
      </c>
      <c r="B1431" s="5" t="s">
        <v>5137</v>
      </c>
      <c r="C1431" s="5" t="s">
        <v>5138</v>
      </c>
      <c r="D1431" s="5" t="s">
        <v>5139</v>
      </c>
      <c r="E1431" s="5" t="s">
        <v>1297</v>
      </c>
      <c r="F1431" s="5" t="s">
        <v>11757</v>
      </c>
      <c r="G1431" s="5">
        <v>7</v>
      </c>
      <c r="H1431" s="5">
        <v>2</v>
      </c>
      <c r="I1431" s="5">
        <f t="shared" si="132"/>
        <v>4</v>
      </c>
      <c r="J1431" s="5">
        <f t="shared" si="133"/>
        <v>11</v>
      </c>
      <c r="K1431" s="5"/>
      <c r="L1431" s="5"/>
      <c r="M1431" s="5"/>
      <c r="N1431" s="5"/>
      <c r="O1431" s="5" t="s">
        <v>5140</v>
      </c>
      <c r="P1431" s="6">
        <f>[1]!EM_S_INFO_EMPLOYEE(B1431,"2019")</f>
        <v>832</v>
      </c>
      <c r="Q1431" s="6">
        <f>[1]!EM_S_STM07_IS(B1431,"83","2019-12-31","1",1000000000)</f>
        <v>2.2190257681499999</v>
      </c>
      <c r="R1431" s="6">
        <f>[1]!EM_S_FA_YOY_OR(B1431,"2019-12-31")</f>
        <v>50.6951668771</v>
      </c>
      <c r="S1431" s="6">
        <f>[1]!EM_S_FA_YOY_OR(B1431,"2020-12-31")</f>
        <v>62.412196086199998</v>
      </c>
      <c r="T1431" s="6">
        <f>[1]!EM_S_FA_YOY_OR(B1431,"2021-12-31")</f>
        <v>6.9013741429</v>
      </c>
      <c r="U1431" s="6">
        <f>[1]!EM_S_FA_YOY_OR(B1431,"2022-12-31")</f>
        <v>-18.844016344300002</v>
      </c>
      <c r="V1431" s="7">
        <f t="shared" si="134"/>
        <v>16.823184628266663</v>
      </c>
      <c r="W1431" s="8">
        <f t="shared" si="135"/>
        <v>41.526795651943637</v>
      </c>
      <c r="X1431" s="6">
        <f>[1]!EM_S_FA_YOY_NETPROFIT(B1431,"2019-12-31")</f>
        <v>1578.3135596186</v>
      </c>
      <c r="Y1431" s="6">
        <f>[1]!EM_S_FA_YOY_NETPROFIT(B1431,"2020-12-31")</f>
        <v>131.3082269761</v>
      </c>
      <c r="Z1431" s="6">
        <f>[1]!EM_S_FA_YOY_NETPROFIT(B1431,"2021-12-31")</f>
        <v>-28.779185205499999</v>
      </c>
      <c r="AA1431" s="6">
        <f>[1]!EM_S_FA_YOY_NETPROFIT(B1431,"2022-12-31")</f>
        <v>6.5534699090000004</v>
      </c>
      <c r="AB1431" s="7">
        <f t="shared" si="136"/>
        <v>36.360837226533334</v>
      </c>
      <c r="AC1431" s="8">
        <f t="shared" si="137"/>
        <v>84.103235636639681</v>
      </c>
    </row>
    <row r="1432" spans="1:29" ht="16.5" x14ac:dyDescent="0.45">
      <c r="A1432" s="9">
        <v>1624</v>
      </c>
      <c r="B1432" s="5" t="s">
        <v>5141</v>
      </c>
      <c r="C1432" s="5" t="s">
        <v>5142</v>
      </c>
      <c r="D1432" s="5" t="s">
        <v>5143</v>
      </c>
      <c r="E1432" s="5" t="s">
        <v>7</v>
      </c>
      <c r="F1432" s="5" t="s">
        <v>11753</v>
      </c>
      <c r="G1432" s="5">
        <v>3</v>
      </c>
      <c r="H1432" s="5">
        <v>3</v>
      </c>
      <c r="I1432" s="5">
        <f t="shared" si="132"/>
        <v>4</v>
      </c>
      <c r="J1432" s="5">
        <f t="shared" si="133"/>
        <v>7</v>
      </c>
      <c r="K1432" s="5"/>
      <c r="L1432" s="5"/>
      <c r="M1432" s="5"/>
      <c r="N1432" s="5"/>
      <c r="O1432" s="5" t="s">
        <v>5140</v>
      </c>
      <c r="P1432" s="6">
        <f>[1]!EM_S_INFO_EMPLOYEE(B1432,"2019")</f>
        <v>2046</v>
      </c>
      <c r="Q1432" s="6">
        <f>[1]!EM_S_STM07_IS(B1432,"83","2019-12-31","1",1000000000)</f>
        <v>3.02788747472</v>
      </c>
      <c r="R1432" s="6">
        <f>[1]!EM_S_FA_YOY_OR(B1432,"2019-12-31")</f>
        <v>30.5502440504</v>
      </c>
      <c r="S1432" s="6">
        <f>[1]!EM_S_FA_YOY_OR(B1432,"2020-12-31")</f>
        <v>-13.0627619002</v>
      </c>
      <c r="T1432" s="6">
        <f>[1]!EM_S_FA_YOY_OR(B1432,"2021-12-31")</f>
        <v>37.205253640999999</v>
      </c>
      <c r="U1432" s="6">
        <f>[1]!EM_S_FA_YOY_OR(B1432,"2022-12-31")</f>
        <v>19.514185141900001</v>
      </c>
      <c r="V1432" s="7">
        <f t="shared" si="134"/>
        <v>14.552225627566665</v>
      </c>
      <c r="W1432" s="8">
        <f t="shared" si="135"/>
        <v>25.498708364915142</v>
      </c>
      <c r="X1432" s="6">
        <f>[1]!EM_S_FA_YOY_NETPROFIT(B1432,"2019-12-31")</f>
        <v>-2.0049449269999999</v>
      </c>
      <c r="Y1432" s="6">
        <f>[1]!EM_S_FA_YOY_NETPROFIT(B1432,"2020-12-31")</f>
        <v>-64.980359669500004</v>
      </c>
      <c r="Z1432" s="6">
        <f>[1]!EM_S_FA_YOY_NETPROFIT(B1432,"2021-12-31")</f>
        <v>138.23911573570001</v>
      </c>
      <c r="AA1432" s="6">
        <f>[1]!EM_S_FA_YOY_NETPROFIT(B1432,"2022-12-31")</f>
        <v>-77.995893386899994</v>
      </c>
      <c r="AB1432" s="7">
        <f t="shared" si="136"/>
        <v>-1.5790457735666621</v>
      </c>
      <c r="AC1432" s="8">
        <f t="shared" si="137"/>
        <v>121.26083351750775</v>
      </c>
    </row>
    <row r="1433" spans="1:29" ht="16.5" x14ac:dyDescent="0.45">
      <c r="A1433" s="9">
        <v>1625</v>
      </c>
      <c r="B1433" s="5" t="s">
        <v>5144</v>
      </c>
      <c r="C1433" s="5" t="s">
        <v>5145</v>
      </c>
      <c r="D1433" s="5" t="s">
        <v>5146</v>
      </c>
      <c r="E1433" s="5" t="s">
        <v>7</v>
      </c>
      <c r="F1433" s="5" t="s">
        <v>11762</v>
      </c>
      <c r="G1433" s="5">
        <v>13</v>
      </c>
      <c r="H1433" s="5">
        <v>2</v>
      </c>
      <c r="I1433" s="5">
        <f t="shared" si="132"/>
        <v>4</v>
      </c>
      <c r="J1433" s="5">
        <f t="shared" si="133"/>
        <v>7</v>
      </c>
      <c r="K1433" s="5"/>
      <c r="L1433" s="5"/>
      <c r="M1433" s="5"/>
      <c r="N1433" s="5"/>
      <c r="O1433" s="5" t="s">
        <v>5140</v>
      </c>
      <c r="P1433" s="6">
        <f>[1]!EM_S_INFO_EMPLOYEE(B1433,"2019")</f>
        <v>856</v>
      </c>
      <c r="Q1433" s="6">
        <f>[1]!EM_S_STM07_IS(B1433,"83","2019-12-31","1",1000000000)</f>
        <v>11.95028704434</v>
      </c>
      <c r="R1433" s="6">
        <f>[1]!EM_S_FA_YOY_OR(B1433,"2019-12-31")</f>
        <v>-1.3523046706999999</v>
      </c>
      <c r="S1433" s="6">
        <f>[1]!EM_S_FA_YOY_OR(B1433,"2020-12-31")</f>
        <v>-12.8202841814</v>
      </c>
      <c r="T1433" s="6">
        <f>[1]!EM_S_FA_YOY_OR(B1433,"2021-12-31")</f>
        <v>-39.163807492899998</v>
      </c>
      <c r="U1433" s="6">
        <f>[1]!EM_S_FA_YOY_OR(B1433,"2022-12-31")</f>
        <v>-18.4497711958</v>
      </c>
      <c r="V1433" s="7">
        <f t="shared" si="134"/>
        <v>-23.477954290033335</v>
      </c>
      <c r="W1433" s="8">
        <f t="shared" si="135"/>
        <v>13.872897103263481</v>
      </c>
      <c r="X1433" s="6">
        <f>[1]!EM_S_FA_YOY_NETPROFIT(B1433,"2019-12-31")</f>
        <v>-64.879211310599999</v>
      </c>
      <c r="Y1433" s="6">
        <f>[1]!EM_S_FA_YOY_NETPROFIT(B1433,"2020-12-31")</f>
        <v>218.6883376573</v>
      </c>
      <c r="Z1433" s="6">
        <f>[1]!EM_S_FA_YOY_NETPROFIT(B1433,"2021-12-31")</f>
        <v>-92.354286768199998</v>
      </c>
      <c r="AA1433" s="6">
        <f>[1]!EM_S_FA_YOY_NETPROFIT(B1433,"2022-12-31")</f>
        <v>177.94553649389999</v>
      </c>
      <c r="AB1433" s="7">
        <f t="shared" si="136"/>
        <v>101.42652912766665</v>
      </c>
      <c r="AC1433" s="8">
        <f t="shared" si="137"/>
        <v>169.05102016436018</v>
      </c>
    </row>
    <row r="1434" spans="1:29" ht="16.5" x14ac:dyDescent="0.45">
      <c r="A1434" s="9">
        <v>1626</v>
      </c>
      <c r="B1434" s="5" t="s">
        <v>5147</v>
      </c>
      <c r="C1434" s="5" t="s">
        <v>5148</v>
      </c>
      <c r="D1434" s="5" t="s">
        <v>5149</v>
      </c>
      <c r="E1434" s="5" t="s">
        <v>474</v>
      </c>
      <c r="F1434" s="5" t="s">
        <v>11777</v>
      </c>
      <c r="G1434" s="5">
        <v>28</v>
      </c>
      <c r="H1434" s="5">
        <v>3</v>
      </c>
      <c r="I1434" s="5">
        <f t="shared" si="132"/>
        <v>3</v>
      </c>
      <c r="J1434" s="5">
        <f t="shared" si="133"/>
        <v>5</v>
      </c>
      <c r="K1434" s="5"/>
      <c r="L1434" s="5"/>
      <c r="M1434" s="5"/>
      <c r="N1434" s="5"/>
      <c r="O1434" s="5" t="s">
        <v>5150</v>
      </c>
      <c r="P1434" s="6">
        <f>[1]!EM_S_INFO_EMPLOYEE(B1434,"2019")</f>
        <v>5670</v>
      </c>
      <c r="Q1434" s="6">
        <f>[1]!EM_S_STM07_IS(B1434,"83","2019-12-31","1",1000000000)</f>
        <v>2.9081171242899999</v>
      </c>
      <c r="R1434" s="6">
        <f>[1]!EM_S_FA_YOY_OR(B1434,"2019-12-31")</f>
        <v>104.5706463003</v>
      </c>
      <c r="S1434" s="6">
        <f>[1]!EM_S_FA_YOY_OR(B1434,"2020-12-31")</f>
        <v>32.895686438799999</v>
      </c>
      <c r="T1434" s="6">
        <f>[1]!EM_S_FA_YOY_OR(B1434,"2021-12-31")</f>
        <v>-4.4377255691000004</v>
      </c>
      <c r="U1434" s="6">
        <f>[1]!EM_S_FA_YOY_OR(B1434,"2022-12-31")</f>
        <v>-21.008250603699999</v>
      </c>
      <c r="V1434" s="7">
        <f t="shared" si="134"/>
        <v>2.4832367553333334</v>
      </c>
      <c r="W1434" s="8">
        <f t="shared" si="135"/>
        <v>27.610385669030777</v>
      </c>
      <c r="X1434" s="6">
        <f>[1]!EM_S_FA_YOY_NETPROFIT(B1434,"2019-12-31")</f>
        <v>18.510095484099999</v>
      </c>
      <c r="Y1434" s="6">
        <f>[1]!EM_S_FA_YOY_NETPROFIT(B1434,"2020-12-31")</f>
        <v>-1.1629071946</v>
      </c>
      <c r="Z1434" s="6">
        <f>[1]!EM_S_FA_YOY_NETPROFIT(B1434,"2021-12-31")</f>
        <v>-294.554924653</v>
      </c>
      <c r="AA1434" s="6">
        <f>[1]!EM_S_FA_YOY_NETPROFIT(B1434,"2022-12-31")</f>
        <v>18.742770756300001</v>
      </c>
      <c r="AB1434" s="7">
        <f t="shared" si="136"/>
        <v>-92.325020363766669</v>
      </c>
      <c r="AC1434" s="8">
        <f t="shared" si="137"/>
        <v>175.41881211915558</v>
      </c>
    </row>
    <row r="1435" spans="1:29" ht="16.5" x14ac:dyDescent="0.45">
      <c r="A1435" s="9">
        <v>1627</v>
      </c>
      <c r="B1435" s="5" t="s">
        <v>5151</v>
      </c>
      <c r="C1435" s="5" t="s">
        <v>5152</v>
      </c>
      <c r="D1435" s="5" t="s">
        <v>5153</v>
      </c>
      <c r="E1435" s="5" t="s">
        <v>259</v>
      </c>
      <c r="F1435" s="5" t="s">
        <v>11771</v>
      </c>
      <c r="G1435" s="5">
        <v>22</v>
      </c>
      <c r="H1435" s="5">
        <v>3</v>
      </c>
      <c r="I1435" s="5">
        <f t="shared" si="132"/>
        <v>4</v>
      </c>
      <c r="J1435" s="5">
        <f t="shared" si="133"/>
        <v>7</v>
      </c>
      <c r="K1435" s="5"/>
      <c r="L1435" s="5"/>
      <c r="M1435" s="5"/>
      <c r="N1435" s="5"/>
      <c r="O1435" s="5" t="s">
        <v>5150</v>
      </c>
      <c r="P1435" s="6">
        <f>[1]!EM_S_INFO_EMPLOYEE(B1435,"2019")</f>
        <v>821</v>
      </c>
      <c r="Q1435" s="6">
        <f>[1]!EM_S_STM07_IS(B1435,"83","2019-12-31","1",1000000000)</f>
        <v>2.6305505228700001</v>
      </c>
      <c r="R1435" s="6">
        <f>[1]!EM_S_FA_YOY_OR(B1435,"2019-12-31")</f>
        <v>-54.623841947300001</v>
      </c>
      <c r="S1435" s="6">
        <f>[1]!EM_S_FA_YOY_OR(B1435,"2020-12-31")</f>
        <v>41.881932838099999</v>
      </c>
      <c r="T1435" s="6">
        <f>[1]!EM_S_FA_YOY_OR(B1435,"2021-12-31")</f>
        <v>2.000320678</v>
      </c>
      <c r="U1435" s="6">
        <f>[1]!EM_S_FA_YOY_OR(B1435,"2022-12-31")</f>
        <v>-34.988048597499997</v>
      </c>
      <c r="V1435" s="7">
        <f t="shared" si="134"/>
        <v>2.9647349728666677</v>
      </c>
      <c r="W1435" s="8">
        <f t="shared" si="135"/>
        <v>38.444064336077673</v>
      </c>
      <c r="X1435" s="6">
        <f>[1]!EM_S_FA_YOY_NETPROFIT(B1435,"2019-12-31")</f>
        <v>-689.96067232780001</v>
      </c>
      <c r="Y1435" s="6">
        <f>[1]!EM_S_FA_YOY_NETPROFIT(B1435,"2020-12-31")</f>
        <v>126.6863246784</v>
      </c>
      <c r="Z1435" s="6">
        <f>[1]!EM_S_FA_YOY_NETPROFIT(B1435,"2021-12-31")</f>
        <v>4.8856391427999997</v>
      </c>
      <c r="AA1435" s="6">
        <f>[1]!EM_S_FA_YOY_NETPROFIT(B1435,"2022-12-31")</f>
        <v>0.74824474780000005</v>
      </c>
      <c r="AB1435" s="7">
        <f t="shared" si="136"/>
        <v>44.106736189666663</v>
      </c>
      <c r="AC1435" s="8">
        <f t="shared" si="137"/>
        <v>71.545935134858283</v>
      </c>
    </row>
    <row r="1436" spans="1:29" ht="16.5" x14ac:dyDescent="0.45">
      <c r="A1436" s="9">
        <v>1628</v>
      </c>
      <c r="B1436" s="5" t="s">
        <v>5154</v>
      </c>
      <c r="C1436" s="5" t="s">
        <v>5155</v>
      </c>
      <c r="D1436" s="5" t="s">
        <v>5156</v>
      </c>
      <c r="E1436" s="5" t="s">
        <v>249</v>
      </c>
      <c r="F1436" s="5" t="s">
        <v>11769</v>
      </c>
      <c r="G1436" s="5">
        <v>20</v>
      </c>
      <c r="H1436" s="5">
        <v>3</v>
      </c>
      <c r="I1436" s="5">
        <f t="shared" si="132"/>
        <v>4</v>
      </c>
      <c r="J1436" s="5">
        <f t="shared" si="133"/>
        <v>7</v>
      </c>
      <c r="K1436" s="5"/>
      <c r="L1436" s="5"/>
      <c r="M1436" s="5"/>
      <c r="N1436" s="5"/>
      <c r="O1436" s="5" t="s">
        <v>5150</v>
      </c>
      <c r="P1436" s="6">
        <f>[1]!EM_S_INFO_EMPLOYEE(B1436,"2019")</f>
        <v>5460</v>
      </c>
      <c r="Q1436" s="6">
        <f>[1]!EM_S_STM07_IS(B1436,"83","2019-12-31","1",1000000000)</f>
        <v>2.3375664656100001</v>
      </c>
      <c r="R1436" s="6">
        <f>[1]!EM_S_FA_YOY_OR(B1436,"2019-12-31")</f>
        <v>28.332523167200002</v>
      </c>
      <c r="S1436" s="6">
        <f>[1]!EM_S_FA_YOY_OR(B1436,"2020-12-31")</f>
        <v>-6.5033601117000002</v>
      </c>
      <c r="T1436" s="6">
        <f>[1]!EM_S_FA_YOY_OR(B1436,"2021-12-31")</f>
        <v>8.2751407490000002</v>
      </c>
      <c r="U1436" s="6">
        <f>[1]!EM_S_FA_YOY_OR(B1436,"2022-12-31")</f>
        <v>5.7630993805999999</v>
      </c>
      <c r="V1436" s="7">
        <f t="shared" si="134"/>
        <v>2.5116266726333332</v>
      </c>
      <c r="W1436" s="8">
        <f t="shared" si="135"/>
        <v>7.907596221382116</v>
      </c>
      <c r="X1436" s="6">
        <f>[1]!EM_S_FA_YOY_NETPROFIT(B1436,"2019-12-31")</f>
        <v>-15392.0265663024</v>
      </c>
      <c r="Y1436" s="6">
        <f>[1]!EM_S_FA_YOY_NETPROFIT(B1436,"2020-12-31")</f>
        <v>116.7540633178</v>
      </c>
      <c r="Z1436" s="6">
        <f>[1]!EM_S_FA_YOY_NETPROFIT(B1436,"2021-12-31")</f>
        <v>-538.97264803270002</v>
      </c>
      <c r="AA1436" s="6">
        <f>[1]!EM_S_FA_YOY_NETPROFIT(B1436,"2022-12-31")</f>
        <v>149.39580620980001</v>
      </c>
      <c r="AB1436" s="7">
        <f t="shared" si="136"/>
        <v>-90.940926168366673</v>
      </c>
      <c r="AC1436" s="8">
        <f t="shared" si="137"/>
        <v>388.34995647263355</v>
      </c>
    </row>
    <row r="1437" spans="1:29" ht="16.5" x14ac:dyDescent="0.45">
      <c r="A1437" s="9">
        <v>1629</v>
      </c>
      <c r="B1437" s="5" t="s">
        <v>5157</v>
      </c>
      <c r="C1437" s="5" t="s">
        <v>5158</v>
      </c>
      <c r="D1437" s="5" t="s">
        <v>5159</v>
      </c>
      <c r="E1437" s="5" t="s">
        <v>120</v>
      </c>
      <c r="F1437" s="5" t="s">
        <v>11767</v>
      </c>
      <c r="G1437" s="5">
        <v>18</v>
      </c>
      <c r="H1437" s="5">
        <v>2</v>
      </c>
      <c r="I1437" s="5">
        <f t="shared" si="132"/>
        <v>2</v>
      </c>
      <c r="J1437" s="5">
        <f t="shared" si="133"/>
        <v>4</v>
      </c>
      <c r="K1437" s="5"/>
      <c r="L1437" s="5"/>
      <c r="M1437" s="5"/>
      <c r="N1437" s="5"/>
      <c r="O1437" s="5" t="s">
        <v>5150</v>
      </c>
      <c r="P1437" s="6">
        <f>[1]!EM_S_INFO_EMPLOYEE(B1437,"2019")</f>
        <v>423</v>
      </c>
      <c r="Q1437" s="6">
        <f>[1]!EM_S_STM07_IS(B1437,"83","2019-12-31","1",1000000000)</f>
        <v>2.4296694042000002</v>
      </c>
      <c r="R1437" s="6">
        <f>[1]!EM_S_FA_YOY_OR(B1437,"2019-12-31")</f>
        <v>18.529519957800002</v>
      </c>
      <c r="S1437" s="6">
        <f>[1]!EM_S_FA_YOY_OR(B1437,"2020-12-31")</f>
        <v>-16.927200064299999</v>
      </c>
      <c r="T1437" s="6">
        <f>[1]!EM_S_FA_YOY_OR(B1437,"2021-12-31")</f>
        <v>13.064455798399999</v>
      </c>
      <c r="U1437" s="6">
        <f>[1]!EM_S_FA_YOY_OR(B1437,"2022-12-31")</f>
        <v>8.1740623596000006</v>
      </c>
      <c r="V1437" s="7">
        <f t="shared" si="134"/>
        <v>1.4371060312333335</v>
      </c>
      <c r="W1437" s="8">
        <f t="shared" si="135"/>
        <v>16.090829399828852</v>
      </c>
      <c r="X1437" s="6">
        <f>[1]!EM_S_FA_YOY_NETPROFIT(B1437,"2019-12-31")</f>
        <v>-14.803833860799999</v>
      </c>
      <c r="Y1437" s="6">
        <f>[1]!EM_S_FA_YOY_NETPROFIT(B1437,"2020-12-31")</f>
        <v>-106.8391515446</v>
      </c>
      <c r="Z1437" s="6">
        <f>[1]!EM_S_FA_YOY_NETPROFIT(B1437,"2021-12-31")</f>
        <v>-3214.7824185026998</v>
      </c>
      <c r="AA1437" s="6">
        <f>[1]!EM_S_FA_YOY_NETPROFIT(B1437,"2022-12-31")</f>
        <v>-125.9568550308</v>
      </c>
      <c r="AB1437" s="7">
        <f t="shared" si="136"/>
        <v>-1149.1928083593666</v>
      </c>
      <c r="AC1437" s="8">
        <f t="shared" si="137"/>
        <v>1788.8786151652973</v>
      </c>
    </row>
    <row r="1438" spans="1:29" ht="16.5" x14ac:dyDescent="0.45">
      <c r="A1438" s="9">
        <v>1630</v>
      </c>
      <c r="B1438" s="5" t="s">
        <v>5160</v>
      </c>
      <c r="C1438" s="5" t="s">
        <v>5161</v>
      </c>
      <c r="D1438" s="5" t="s">
        <v>5162</v>
      </c>
      <c r="E1438" s="5" t="s">
        <v>7</v>
      </c>
      <c r="F1438" s="5" t="s">
        <v>11762</v>
      </c>
      <c r="G1438" s="5">
        <v>13</v>
      </c>
      <c r="H1438" s="5">
        <v>2</v>
      </c>
      <c r="I1438" s="5">
        <f t="shared" si="132"/>
        <v>4</v>
      </c>
      <c r="J1438" s="5">
        <f t="shared" si="133"/>
        <v>7</v>
      </c>
      <c r="K1438" s="5"/>
      <c r="L1438" s="5"/>
      <c r="M1438" s="5"/>
      <c r="N1438" s="5"/>
      <c r="O1438" s="5" t="s">
        <v>5163</v>
      </c>
      <c r="P1438" s="6">
        <f>[1]!EM_S_INFO_EMPLOYEE(B1438,"2019")</f>
        <v>7244</v>
      </c>
      <c r="Q1438" s="6">
        <f>[1]!EM_S_STM07_IS(B1438,"83","2019-12-31","1",1000000000)</f>
        <v>5.1340418941400001</v>
      </c>
      <c r="R1438" s="6">
        <f>[1]!EM_S_FA_YOY_OR(B1438,"2019-12-31")</f>
        <v>9.0745840997999991</v>
      </c>
      <c r="S1438" s="6">
        <f>[1]!EM_S_FA_YOY_OR(B1438,"2020-12-31")</f>
        <v>24.534206729499999</v>
      </c>
      <c r="T1438" s="6">
        <f>[1]!EM_S_FA_YOY_OR(B1438,"2021-12-31")</f>
        <v>18.577235877900002</v>
      </c>
      <c r="U1438" s="6">
        <f>[1]!EM_S_FA_YOY_OR(B1438,"2022-12-31")</f>
        <v>13.3025169589</v>
      </c>
      <c r="V1438" s="7">
        <f t="shared" si="134"/>
        <v>18.804653188766668</v>
      </c>
      <c r="W1438" s="8">
        <f t="shared" si="135"/>
        <v>5.6192973538256181</v>
      </c>
      <c r="X1438" s="6">
        <f>[1]!EM_S_FA_YOY_NETPROFIT(B1438,"2019-12-31")</f>
        <v>3.7553502544000001</v>
      </c>
      <c r="Y1438" s="6">
        <f>[1]!EM_S_FA_YOY_NETPROFIT(B1438,"2020-12-31")</f>
        <v>-5.1775416001999996</v>
      </c>
      <c r="Z1438" s="6">
        <f>[1]!EM_S_FA_YOY_NETPROFIT(B1438,"2021-12-31")</f>
        <v>-46.599576852399998</v>
      </c>
      <c r="AA1438" s="6">
        <f>[1]!EM_S_FA_YOY_NETPROFIT(B1438,"2022-12-31")</f>
        <v>26.3122432035</v>
      </c>
      <c r="AB1438" s="7">
        <f t="shared" si="136"/>
        <v>-8.4882917497000001</v>
      </c>
      <c r="AC1438" s="8">
        <f t="shared" si="137"/>
        <v>36.568486103204982</v>
      </c>
    </row>
    <row r="1439" spans="1:29" ht="16.5" x14ac:dyDescent="0.45">
      <c r="A1439" s="9">
        <v>1631</v>
      </c>
      <c r="B1439" s="5" t="s">
        <v>5164</v>
      </c>
      <c r="C1439" s="5" t="s">
        <v>5165</v>
      </c>
      <c r="D1439" s="5" t="s">
        <v>5166</v>
      </c>
      <c r="E1439" s="5" t="s">
        <v>268</v>
      </c>
      <c r="F1439" s="5" t="s">
        <v>11754</v>
      </c>
      <c r="G1439" s="5">
        <v>4</v>
      </c>
      <c r="H1439" s="5">
        <v>3</v>
      </c>
      <c r="I1439" s="5">
        <f t="shared" si="132"/>
        <v>2</v>
      </c>
      <c r="J1439" s="5">
        <f t="shared" si="133"/>
        <v>8</v>
      </c>
      <c r="K1439" s="5"/>
      <c r="L1439" s="5"/>
      <c r="M1439" s="5"/>
      <c r="N1439" s="5"/>
      <c r="O1439" s="5" t="s">
        <v>5163</v>
      </c>
      <c r="P1439" s="6">
        <f>[1]!EM_S_INFO_EMPLOYEE(B1439,"2019")</f>
        <v>1903</v>
      </c>
      <c r="Q1439" s="6">
        <f>[1]!EM_S_STM07_IS(B1439,"83","2019-12-31","1",1000000000)</f>
        <v>1.37432613532</v>
      </c>
      <c r="R1439" s="6">
        <f>[1]!EM_S_FA_YOY_OR(B1439,"2019-12-31")</f>
        <v>1.6446461400000001E-2</v>
      </c>
      <c r="S1439" s="6">
        <f>[1]!EM_S_FA_YOY_OR(B1439,"2020-12-31")</f>
        <v>-9.1845200695999996</v>
      </c>
      <c r="T1439" s="6">
        <f>[1]!EM_S_FA_YOY_OR(B1439,"2021-12-31")</f>
        <v>-10.9721144779</v>
      </c>
      <c r="U1439" s="6">
        <f>[1]!EM_S_FA_YOY_OR(B1439,"2022-12-31")</f>
        <v>-9.2719964952999998</v>
      </c>
      <c r="V1439" s="7">
        <f t="shared" si="134"/>
        <v>-9.8095436809333325</v>
      </c>
      <c r="W1439" s="8">
        <f t="shared" si="135"/>
        <v>1.0077654363655737</v>
      </c>
      <c r="X1439" s="6">
        <f>[1]!EM_S_FA_YOY_NETPROFIT(B1439,"2019-12-31")</f>
        <v>-1.6673741218</v>
      </c>
      <c r="Y1439" s="6">
        <f>[1]!EM_S_FA_YOY_NETPROFIT(B1439,"2020-12-31")</f>
        <v>-47.670558356999997</v>
      </c>
      <c r="Z1439" s="6">
        <f>[1]!EM_S_FA_YOY_NETPROFIT(B1439,"2021-12-31")</f>
        <v>-46.093228757600002</v>
      </c>
      <c r="AA1439" s="6">
        <f>[1]!EM_S_FA_YOY_NETPROFIT(B1439,"2022-12-31")</f>
        <v>-276.91948689370003</v>
      </c>
      <c r="AB1439" s="7">
        <f t="shared" si="136"/>
        <v>-123.56109133610001</v>
      </c>
      <c r="AC1439" s="8">
        <f t="shared" si="137"/>
        <v>132.81460803754709</v>
      </c>
    </row>
    <row r="1440" spans="1:29" ht="16.5" x14ac:dyDescent="0.45">
      <c r="A1440" s="9">
        <v>1632</v>
      </c>
      <c r="B1440" s="5" t="s">
        <v>5167</v>
      </c>
      <c r="C1440" s="5" t="s">
        <v>5168</v>
      </c>
      <c r="D1440" s="5" t="s">
        <v>5169</v>
      </c>
      <c r="E1440" s="5" t="s">
        <v>268</v>
      </c>
      <c r="F1440" s="5" t="s">
        <v>11761</v>
      </c>
      <c r="G1440" s="5">
        <v>12</v>
      </c>
      <c r="H1440" s="5">
        <v>1</v>
      </c>
      <c r="I1440" s="5">
        <f t="shared" si="132"/>
        <v>2</v>
      </c>
      <c r="J1440" s="5">
        <f t="shared" si="133"/>
        <v>6</v>
      </c>
      <c r="K1440" s="5"/>
      <c r="L1440" s="5"/>
      <c r="M1440" s="5"/>
      <c r="N1440" s="5"/>
      <c r="O1440" s="5" t="s">
        <v>5163</v>
      </c>
      <c r="P1440" s="6">
        <f>[1]!EM_S_INFO_EMPLOYEE(B1440,"2019")</f>
        <v>1338</v>
      </c>
      <c r="Q1440" s="6">
        <f>[1]!EM_S_STM07_IS(B1440,"83","2019-12-31","1",1000000000)</f>
        <v>3.2652328154300001</v>
      </c>
      <c r="R1440" s="6">
        <f>[1]!EM_S_FA_YOY_OR(B1440,"2019-12-31")</f>
        <v>6.5871112926000004</v>
      </c>
      <c r="S1440" s="6">
        <f>[1]!EM_S_FA_YOY_OR(B1440,"2020-12-31")</f>
        <v>19.836333371999999</v>
      </c>
      <c r="T1440" s="6">
        <f>[1]!EM_S_FA_YOY_OR(B1440,"2021-12-31")</f>
        <v>24.551265045800001</v>
      </c>
      <c r="U1440" s="6">
        <f>[1]!EM_S_FA_YOY_OR(B1440,"2022-12-31")</f>
        <v>29.182931569000001</v>
      </c>
      <c r="V1440" s="7">
        <f t="shared" si="134"/>
        <v>24.523509995599998</v>
      </c>
      <c r="W1440" s="8">
        <f t="shared" si="135"/>
        <v>4.6733609127853173</v>
      </c>
      <c r="X1440" s="6">
        <f>[1]!EM_S_FA_YOY_NETPROFIT(B1440,"2019-12-31")</f>
        <v>33.300573139500003</v>
      </c>
      <c r="Y1440" s="6">
        <f>[1]!EM_S_FA_YOY_NETPROFIT(B1440,"2020-12-31")</f>
        <v>40.180807942400001</v>
      </c>
      <c r="Z1440" s="6">
        <f>[1]!EM_S_FA_YOY_NETPROFIT(B1440,"2021-12-31")</f>
        <v>31.7355717019</v>
      </c>
      <c r="AA1440" s="6">
        <f>[1]!EM_S_FA_YOY_NETPROFIT(B1440,"2022-12-31")</f>
        <v>24.3829844463</v>
      </c>
      <c r="AB1440" s="7">
        <f t="shared" si="136"/>
        <v>32.099788030200003</v>
      </c>
      <c r="AC1440" s="8">
        <f t="shared" si="137"/>
        <v>7.9052069519926063</v>
      </c>
    </row>
    <row r="1441" spans="1:29" ht="16.5" x14ac:dyDescent="0.45">
      <c r="A1441" s="9">
        <v>1633</v>
      </c>
      <c r="B1441" s="5" t="s">
        <v>5170</v>
      </c>
      <c r="C1441" s="5" t="s">
        <v>5171</v>
      </c>
      <c r="D1441" s="5" t="s">
        <v>5172</v>
      </c>
      <c r="E1441" s="5" t="s">
        <v>33</v>
      </c>
      <c r="F1441" s="5" t="s">
        <v>11768</v>
      </c>
      <c r="G1441" s="5">
        <v>19</v>
      </c>
      <c r="H1441" s="5">
        <v>2</v>
      </c>
      <c r="I1441" s="5">
        <f t="shared" si="132"/>
        <v>2</v>
      </c>
      <c r="J1441" s="5">
        <f t="shared" si="133"/>
        <v>4</v>
      </c>
      <c r="K1441" s="5"/>
      <c r="L1441" s="5"/>
      <c r="M1441" s="5"/>
      <c r="N1441" s="5"/>
      <c r="O1441" s="5" t="s">
        <v>5173</v>
      </c>
      <c r="P1441" s="6">
        <f>[1]!EM_S_INFO_EMPLOYEE(B1441,"2019")</f>
        <v>78</v>
      </c>
      <c r="Q1441" s="6">
        <f>[1]!EM_S_STM07_IS(B1441,"83","2019-12-31","1",1000000000)</f>
        <v>0.35969840920000001</v>
      </c>
      <c r="R1441" s="6">
        <f>[1]!EM_S_FA_YOY_OR(B1441,"2019-12-31")</f>
        <v>118.6924818521</v>
      </c>
      <c r="S1441" s="6">
        <f>[1]!EM_S_FA_YOY_OR(B1441,"2020-12-31")</f>
        <v>-48.636605666100003</v>
      </c>
      <c r="T1441" s="6">
        <f>[1]!EM_S_FA_YOY_OR(B1441,"2021-12-31")</f>
        <v>4.5863814419000004</v>
      </c>
      <c r="U1441" s="6">
        <f>[1]!EM_S_FA_YOY_OR(B1441,"2022-12-31")</f>
        <v>13.090212233300001</v>
      </c>
      <c r="V1441" s="7">
        <f t="shared" si="134"/>
        <v>-10.320003996966667</v>
      </c>
      <c r="W1441" s="8">
        <f t="shared" si="135"/>
        <v>33.45445048323861</v>
      </c>
      <c r="X1441" s="6">
        <f>[1]!EM_S_FA_YOY_NETPROFIT(B1441,"2019-12-31")</f>
        <v>-3841.4845079561001</v>
      </c>
      <c r="Y1441" s="6">
        <f>[1]!EM_S_FA_YOY_NETPROFIT(B1441,"2020-12-31")</f>
        <v>39.0818289849</v>
      </c>
      <c r="Z1441" s="6">
        <f>[1]!EM_S_FA_YOY_NETPROFIT(B1441,"2021-12-31")</f>
        <v>252.22001088709999</v>
      </c>
      <c r="AA1441" s="6">
        <f>[1]!EM_S_FA_YOY_NETPROFIT(B1441,"2022-12-31")</f>
        <v>-172.23238776860001</v>
      </c>
      <c r="AB1441" s="7">
        <f t="shared" si="136"/>
        <v>39.689817367799982</v>
      </c>
      <c r="AC1441" s="8">
        <f t="shared" si="137"/>
        <v>212.2268524917373</v>
      </c>
    </row>
    <row r="1442" spans="1:29" ht="16.5" x14ac:dyDescent="0.45">
      <c r="A1442" s="9">
        <v>1634</v>
      </c>
      <c r="B1442" s="5" t="s">
        <v>5174</v>
      </c>
      <c r="C1442" s="5" t="s">
        <v>5175</v>
      </c>
      <c r="D1442" s="5" t="s">
        <v>5176</v>
      </c>
      <c r="E1442" s="5" t="s">
        <v>440</v>
      </c>
      <c r="F1442" s="5" t="s">
        <v>11757</v>
      </c>
      <c r="G1442" s="5">
        <v>7</v>
      </c>
      <c r="H1442" s="5">
        <v>2</v>
      </c>
      <c r="I1442" s="5">
        <f t="shared" si="132"/>
        <v>4</v>
      </c>
      <c r="J1442" s="5">
        <f t="shared" si="133"/>
        <v>11</v>
      </c>
      <c r="K1442" s="5"/>
      <c r="L1442" s="5"/>
      <c r="M1442" s="5"/>
      <c r="N1442" s="5"/>
      <c r="O1442" s="5" t="s">
        <v>5173</v>
      </c>
      <c r="P1442" s="6">
        <f>[1]!EM_S_INFO_EMPLOYEE(B1442,"2019")</f>
        <v>2114</v>
      </c>
      <c r="Q1442" s="6">
        <f>[1]!EM_S_STM07_IS(B1442,"83","2019-12-31","1",1000000000)</f>
        <v>2.5247346944800002</v>
      </c>
      <c r="R1442" s="6">
        <f>[1]!EM_S_FA_YOY_OR(B1442,"2019-12-31")</f>
        <v>38.287514722799997</v>
      </c>
      <c r="S1442" s="6">
        <f>[1]!EM_S_FA_YOY_OR(B1442,"2020-12-31")</f>
        <v>-25.394961821599999</v>
      </c>
      <c r="T1442" s="6">
        <f>[1]!EM_S_FA_YOY_OR(B1442,"2021-12-31")</f>
        <v>-39.789456999000002</v>
      </c>
      <c r="U1442" s="6">
        <f>[1]!EM_S_FA_YOY_OR(B1442,"2022-12-31")</f>
        <v>-25.1941075718</v>
      </c>
      <c r="V1442" s="7">
        <f t="shared" si="134"/>
        <v>-30.126175464133336</v>
      </c>
      <c r="W1442" s="8">
        <f t="shared" si="135"/>
        <v>8.3692498543171059</v>
      </c>
      <c r="X1442" s="6">
        <f>[1]!EM_S_FA_YOY_NETPROFIT(B1442,"2019-12-31")</f>
        <v>-165.61927174190001</v>
      </c>
      <c r="Y1442" s="6">
        <f>[1]!EM_S_FA_YOY_NETPROFIT(B1442,"2020-12-31")</f>
        <v>-2182.1384359555</v>
      </c>
      <c r="Z1442" s="6">
        <f>[1]!EM_S_FA_YOY_NETPROFIT(B1442,"2021-12-31")</f>
        <v>55.245946332099997</v>
      </c>
      <c r="AA1442" s="6">
        <f>[1]!EM_S_FA_YOY_NETPROFIT(B1442,"2022-12-31")</f>
        <v>32.887004424600001</v>
      </c>
      <c r="AB1442" s="7">
        <f t="shared" si="136"/>
        <v>-698.00182839959996</v>
      </c>
      <c r="AC1442" s="8">
        <f t="shared" si="137"/>
        <v>1285.3486231316613</v>
      </c>
    </row>
    <row r="1443" spans="1:29" ht="16.5" x14ac:dyDescent="0.45">
      <c r="A1443" s="9">
        <v>1635</v>
      </c>
      <c r="B1443" s="5" t="s">
        <v>5177</v>
      </c>
      <c r="C1443" s="5" t="s">
        <v>5178</v>
      </c>
      <c r="D1443" s="5" t="s">
        <v>5179</v>
      </c>
      <c r="E1443" s="5" t="s">
        <v>120</v>
      </c>
      <c r="F1443" s="5" t="s">
        <v>11757</v>
      </c>
      <c r="G1443" s="5">
        <v>7</v>
      </c>
      <c r="H1443" s="5">
        <v>2</v>
      </c>
      <c r="I1443" s="5">
        <f t="shared" si="132"/>
        <v>4</v>
      </c>
      <c r="J1443" s="5">
        <f t="shared" si="133"/>
        <v>11</v>
      </c>
      <c r="K1443" s="5"/>
      <c r="L1443" s="5"/>
      <c r="M1443" s="5"/>
      <c r="N1443" s="5"/>
      <c r="O1443" s="5" t="s">
        <v>5173</v>
      </c>
      <c r="P1443" s="6">
        <f>[1]!EM_S_INFO_EMPLOYEE(B1443,"2019")</f>
        <v>312</v>
      </c>
      <c r="Q1443" s="6">
        <f>[1]!EM_S_STM07_IS(B1443,"83","2019-12-31","1",1000000000)</f>
        <v>0.52116526447</v>
      </c>
      <c r="R1443" s="6">
        <f>[1]!EM_S_FA_YOY_OR(B1443,"2019-12-31")</f>
        <v>-30.943761068200001</v>
      </c>
      <c r="S1443" s="6">
        <f>[1]!EM_S_FA_YOY_OR(B1443,"2020-12-31")</f>
        <v>0.99755022149999995</v>
      </c>
      <c r="T1443" s="6">
        <f>[1]!EM_S_FA_YOY_OR(B1443,"2021-12-31")</f>
        <v>-38.249719196699999</v>
      </c>
      <c r="U1443" s="6">
        <f>[1]!EM_S_FA_YOY_OR(B1443,"2022-12-31")</f>
        <v>-4.4396115302999997</v>
      </c>
      <c r="V1443" s="7">
        <f t="shared" si="134"/>
        <v>-13.897260168499999</v>
      </c>
      <c r="W1443" s="8">
        <f t="shared" si="135"/>
        <v>21.264345217262839</v>
      </c>
      <c r="X1443" s="6">
        <f>[1]!EM_S_FA_YOY_NETPROFIT(B1443,"2019-12-31")</f>
        <v>-35.081054269699997</v>
      </c>
      <c r="Y1443" s="6">
        <f>[1]!EM_S_FA_YOY_NETPROFIT(B1443,"2020-12-31")</f>
        <v>-1105.5806314276999</v>
      </c>
      <c r="Z1443" s="6">
        <f>[1]!EM_S_FA_YOY_NETPROFIT(B1443,"2021-12-31")</f>
        <v>115.3070696387</v>
      </c>
      <c r="AA1443" s="6">
        <f>[1]!EM_S_FA_YOY_NETPROFIT(B1443,"2022-12-31")</f>
        <v>-221.6557489251</v>
      </c>
      <c r="AB1443" s="7">
        <f t="shared" si="136"/>
        <v>-403.97643690469999</v>
      </c>
      <c r="AC1443" s="8">
        <f t="shared" si="137"/>
        <v>630.5333612131999</v>
      </c>
    </row>
    <row r="1444" spans="1:29" ht="16.5" x14ac:dyDescent="0.45">
      <c r="A1444" s="9">
        <v>1636</v>
      </c>
      <c r="B1444" s="5" t="s">
        <v>5180</v>
      </c>
      <c r="C1444" s="5" t="s">
        <v>5181</v>
      </c>
      <c r="D1444" s="5" t="s">
        <v>5182</v>
      </c>
      <c r="E1444" s="5" t="s">
        <v>514</v>
      </c>
      <c r="F1444" s="5" t="s">
        <v>11765</v>
      </c>
      <c r="G1444" s="5">
        <v>16</v>
      </c>
      <c r="H1444" s="5">
        <v>3</v>
      </c>
      <c r="I1444" s="5">
        <f t="shared" si="132"/>
        <v>1</v>
      </c>
      <c r="J1444" s="5">
        <f t="shared" si="133"/>
        <v>9</v>
      </c>
      <c r="K1444" s="5"/>
      <c r="L1444" s="5"/>
      <c r="M1444" s="5"/>
      <c r="N1444" s="5"/>
      <c r="O1444" s="5" t="s">
        <v>5173</v>
      </c>
      <c r="P1444" s="6">
        <f>[1]!EM_S_INFO_EMPLOYEE(B1444,"2019")</f>
        <v>1237</v>
      </c>
      <c r="Q1444" s="6">
        <f>[1]!EM_S_STM07_IS(B1444,"83","2019-12-31","1",1000000000)</f>
        <v>1.12122028878</v>
      </c>
      <c r="R1444" s="6">
        <f>[1]!EM_S_FA_YOY_OR(B1444,"2019-12-31")</f>
        <v>27.549861062200002</v>
      </c>
      <c r="S1444" s="6">
        <f>[1]!EM_S_FA_YOY_OR(B1444,"2020-12-31")</f>
        <v>162.1270100497</v>
      </c>
      <c r="T1444" s="6">
        <f>[1]!EM_S_FA_YOY_OR(B1444,"2021-12-31")</f>
        <v>17.822595893300001</v>
      </c>
      <c r="U1444" s="6">
        <f>[1]!EM_S_FA_YOY_OR(B1444,"2022-12-31")</f>
        <v>46.886898518000002</v>
      </c>
      <c r="V1444" s="7">
        <f t="shared" si="134"/>
        <v>75.612168153666673</v>
      </c>
      <c r="W1444" s="8">
        <f t="shared" si="135"/>
        <v>76.320356543891805</v>
      </c>
      <c r="X1444" s="6">
        <f>[1]!EM_S_FA_YOY_NETPROFIT(B1444,"2019-12-31")</f>
        <v>-81.731696106399994</v>
      </c>
      <c r="Y1444" s="6">
        <f>[1]!EM_S_FA_YOY_NETPROFIT(B1444,"2020-12-31")</f>
        <v>523.88681091390004</v>
      </c>
      <c r="Z1444" s="6">
        <f>[1]!EM_S_FA_YOY_NETPROFIT(B1444,"2021-12-31")</f>
        <v>-50.350193786399998</v>
      </c>
      <c r="AA1444" s="6">
        <f>[1]!EM_S_FA_YOY_NETPROFIT(B1444,"2022-12-31")</f>
        <v>56.0195327912</v>
      </c>
      <c r="AB1444" s="7">
        <f t="shared" si="136"/>
        <v>176.51871663956669</v>
      </c>
      <c r="AC1444" s="8">
        <f t="shared" si="137"/>
        <v>305.49480253006755</v>
      </c>
    </row>
    <row r="1445" spans="1:29" ht="16.5" x14ac:dyDescent="0.45">
      <c r="A1445" s="9">
        <v>1637</v>
      </c>
      <c r="B1445" s="5" t="s">
        <v>5183</v>
      </c>
      <c r="C1445" s="5" t="s">
        <v>5184</v>
      </c>
      <c r="D1445" s="5" t="s">
        <v>5185</v>
      </c>
      <c r="E1445" s="5" t="s">
        <v>288</v>
      </c>
      <c r="F1445" s="5" t="s">
        <v>11765</v>
      </c>
      <c r="G1445" s="5">
        <v>16</v>
      </c>
      <c r="H1445" s="5">
        <v>3</v>
      </c>
      <c r="I1445" s="5">
        <f t="shared" si="132"/>
        <v>1</v>
      </c>
      <c r="J1445" s="5">
        <f t="shared" si="133"/>
        <v>9</v>
      </c>
      <c r="K1445" s="5"/>
      <c r="L1445" s="5"/>
      <c r="M1445" s="5"/>
      <c r="N1445" s="5"/>
      <c r="O1445" s="5" t="s">
        <v>5186</v>
      </c>
      <c r="P1445" s="6">
        <f>[1]!EM_S_INFO_EMPLOYEE(B1445,"2019")</f>
        <v>1196</v>
      </c>
      <c r="Q1445" s="6">
        <f>[1]!EM_S_STM07_IS(B1445,"83","2019-12-31","1",1000000000)</f>
        <v>0.57293641820999996</v>
      </c>
      <c r="R1445" s="6">
        <f>[1]!EM_S_FA_YOY_OR(B1445,"2019-12-31")</f>
        <v>13.672354413000001</v>
      </c>
      <c r="S1445" s="6">
        <f>[1]!EM_S_FA_YOY_OR(B1445,"2020-12-31")</f>
        <v>15.3800685642</v>
      </c>
      <c r="T1445" s="6">
        <f>[1]!EM_S_FA_YOY_OR(B1445,"2021-12-31")</f>
        <v>5.9273813177000001</v>
      </c>
      <c r="U1445" s="6">
        <f>[1]!EM_S_FA_YOY_OR(B1445,"2022-12-31")</f>
        <v>6.0905413114</v>
      </c>
      <c r="V1445" s="7">
        <f t="shared" si="134"/>
        <v>9.1326637310999992</v>
      </c>
      <c r="W1445" s="8">
        <f t="shared" si="135"/>
        <v>5.4110263035183079</v>
      </c>
      <c r="X1445" s="6">
        <f>[1]!EM_S_FA_YOY_NETPROFIT(B1445,"2019-12-31")</f>
        <v>-1074.2912621572</v>
      </c>
      <c r="Y1445" s="6">
        <f>[1]!EM_S_FA_YOY_NETPROFIT(B1445,"2020-12-31")</f>
        <v>118.6767199522</v>
      </c>
      <c r="Z1445" s="6">
        <f>[1]!EM_S_FA_YOY_NETPROFIT(B1445,"2021-12-31")</f>
        <v>-337.97229287530001</v>
      </c>
      <c r="AA1445" s="6">
        <f>[1]!EM_S_FA_YOY_NETPROFIT(B1445,"2022-12-31")</f>
        <v>-67.212539588499993</v>
      </c>
      <c r="AB1445" s="7">
        <f t="shared" si="136"/>
        <v>-95.50270417053332</v>
      </c>
      <c r="AC1445" s="8">
        <f t="shared" si="137"/>
        <v>229.63521134212297</v>
      </c>
    </row>
    <row r="1446" spans="1:29" ht="16.5" x14ac:dyDescent="0.45">
      <c r="A1446" s="9">
        <v>1638</v>
      </c>
      <c r="B1446" s="5" t="s">
        <v>5187</v>
      </c>
      <c r="C1446" s="5" t="s">
        <v>5188</v>
      </c>
      <c r="D1446" s="5" t="s">
        <v>5189</v>
      </c>
      <c r="E1446" s="5" t="s">
        <v>259</v>
      </c>
      <c r="F1446" s="5" t="s">
        <v>11774</v>
      </c>
      <c r="G1446" s="5">
        <v>25</v>
      </c>
      <c r="H1446" s="5">
        <v>3</v>
      </c>
      <c r="I1446" s="5">
        <f t="shared" si="132"/>
        <v>2</v>
      </c>
      <c r="J1446" s="5">
        <f t="shared" si="133"/>
        <v>10</v>
      </c>
      <c r="K1446" s="5"/>
      <c r="L1446" s="5"/>
      <c r="M1446" s="5"/>
      <c r="N1446" s="5"/>
      <c r="O1446" s="5" t="s">
        <v>5186</v>
      </c>
      <c r="P1446" s="6">
        <f>[1]!EM_S_INFO_EMPLOYEE(B1446,"2019")</f>
        <v>1451</v>
      </c>
      <c r="Q1446" s="6">
        <f>[1]!EM_S_STM07_IS(B1446,"83","2019-12-31","1",1000000000)</f>
        <v>2.6117532088600002</v>
      </c>
      <c r="R1446" s="6">
        <f>[1]!EM_S_FA_YOY_OR(B1446,"2019-12-31")</f>
        <v>-18.667194411899999</v>
      </c>
      <c r="S1446" s="6">
        <f>[1]!EM_S_FA_YOY_OR(B1446,"2020-12-31")</f>
        <v>-65.441370089299994</v>
      </c>
      <c r="T1446" s="6">
        <f>[1]!EM_S_FA_YOY_OR(B1446,"2021-12-31")</f>
        <v>31.2744131119</v>
      </c>
      <c r="U1446" s="6">
        <f>[1]!EM_S_FA_YOY_OR(B1446,"2022-12-31")</f>
        <v>-61.361412255499999</v>
      </c>
      <c r="V1446" s="7">
        <f t="shared" si="134"/>
        <v>-31.842789744299996</v>
      </c>
      <c r="W1446" s="8">
        <f t="shared" si="135"/>
        <v>54.699154346977082</v>
      </c>
      <c r="X1446" s="6">
        <f>[1]!EM_S_FA_YOY_NETPROFIT(B1446,"2019-12-31")</f>
        <v>6.8369307056000004</v>
      </c>
      <c r="Y1446" s="6">
        <f>[1]!EM_S_FA_YOY_NETPROFIT(B1446,"2020-12-31")</f>
        <v>-229.45573540550001</v>
      </c>
      <c r="Z1446" s="6">
        <f>[1]!EM_S_FA_YOY_NETPROFIT(B1446,"2021-12-31")</f>
        <v>117.12525353309999</v>
      </c>
      <c r="AA1446" s="6">
        <f>[1]!EM_S_FA_YOY_NETPROFIT(B1446,"2022-12-31")</f>
        <v>-105.7247667071</v>
      </c>
      <c r="AB1446" s="7">
        <f t="shared" si="136"/>
        <v>-72.685082859833344</v>
      </c>
      <c r="AC1446" s="8">
        <f t="shared" si="137"/>
        <v>175.63687256655419</v>
      </c>
    </row>
    <row r="1447" spans="1:29" ht="16.5" x14ac:dyDescent="0.45">
      <c r="A1447" s="9">
        <v>1639</v>
      </c>
      <c r="B1447" s="5" t="s">
        <v>5190</v>
      </c>
      <c r="C1447" s="5" t="s">
        <v>5191</v>
      </c>
      <c r="D1447" s="5" t="s">
        <v>5192</v>
      </c>
      <c r="E1447" s="5" t="s">
        <v>259</v>
      </c>
      <c r="F1447" s="5" t="s">
        <v>11756</v>
      </c>
      <c r="G1447" s="5">
        <v>6</v>
      </c>
      <c r="H1447" s="5">
        <v>2</v>
      </c>
      <c r="I1447" s="5">
        <f t="shared" si="132"/>
        <v>2</v>
      </c>
      <c r="J1447" s="5">
        <f t="shared" si="133"/>
        <v>11</v>
      </c>
      <c r="K1447" s="5"/>
      <c r="L1447" s="5"/>
      <c r="M1447" s="5"/>
      <c r="N1447" s="5"/>
      <c r="O1447" s="5" t="s">
        <v>5186</v>
      </c>
      <c r="P1447" s="6">
        <f>[1]!EM_S_INFO_EMPLOYEE(B1447,"2019")</f>
        <v>4936</v>
      </c>
      <c r="Q1447" s="6">
        <f>[1]!EM_S_STM07_IS(B1447,"83","2019-12-31","1",1000000000)</f>
        <v>4.0940204055800002</v>
      </c>
      <c r="R1447" s="6">
        <f>[1]!EM_S_FA_YOY_OR(B1447,"2019-12-31")</f>
        <v>-6.1557013428999996</v>
      </c>
      <c r="S1447" s="6">
        <f>[1]!EM_S_FA_YOY_OR(B1447,"2020-12-31")</f>
        <v>3.0390275690999999</v>
      </c>
      <c r="T1447" s="6">
        <f>[1]!EM_S_FA_YOY_OR(B1447,"2021-12-31")</f>
        <v>22.948372170500001</v>
      </c>
      <c r="U1447" s="6">
        <f>[1]!EM_S_FA_YOY_OR(B1447,"2022-12-31")</f>
        <v>1.4973168115</v>
      </c>
      <c r="V1447" s="7">
        <f t="shared" si="134"/>
        <v>9.1615721837000006</v>
      </c>
      <c r="W1447" s="8">
        <f t="shared" si="135"/>
        <v>11.964577235408125</v>
      </c>
      <c r="X1447" s="6">
        <f>[1]!EM_S_FA_YOY_NETPROFIT(B1447,"2019-12-31")</f>
        <v>-91.264486738299993</v>
      </c>
      <c r="Y1447" s="6">
        <f>[1]!EM_S_FA_YOY_NETPROFIT(B1447,"2020-12-31")</f>
        <v>-5059.4139538040999</v>
      </c>
      <c r="Z1447" s="6">
        <f>[1]!EM_S_FA_YOY_NETPROFIT(B1447,"2021-12-31")</f>
        <v>60.707083225399998</v>
      </c>
      <c r="AA1447" s="6">
        <f>[1]!EM_S_FA_YOY_NETPROFIT(B1447,"2022-12-31")</f>
        <v>117.75051509959999</v>
      </c>
      <c r="AB1447" s="7">
        <f t="shared" si="136"/>
        <v>-1626.9854518263664</v>
      </c>
      <c r="AC1447" s="8">
        <f t="shared" si="137"/>
        <v>2972.7071087094719</v>
      </c>
    </row>
    <row r="1448" spans="1:29" ht="16.5" x14ac:dyDescent="0.45">
      <c r="A1448" s="9">
        <v>1640</v>
      </c>
      <c r="B1448" s="5" t="s">
        <v>5193</v>
      </c>
      <c r="C1448" s="5" t="s">
        <v>5194</v>
      </c>
      <c r="D1448" s="5" t="s">
        <v>5195</v>
      </c>
      <c r="E1448" s="5" t="s">
        <v>240</v>
      </c>
      <c r="F1448" s="5" t="s">
        <v>11778</v>
      </c>
      <c r="G1448" s="5">
        <v>29</v>
      </c>
      <c r="H1448" s="5">
        <v>3</v>
      </c>
      <c r="I1448" s="5">
        <f t="shared" si="132"/>
        <v>3</v>
      </c>
      <c r="J1448" s="5">
        <f t="shared" si="133"/>
        <v>5</v>
      </c>
      <c r="K1448" s="5"/>
      <c r="L1448" s="5"/>
      <c r="M1448" s="5"/>
      <c r="N1448" s="5"/>
      <c r="O1448" s="5" t="s">
        <v>5196</v>
      </c>
      <c r="P1448" s="6">
        <f>[1]!EM_S_INFO_EMPLOYEE(B1448,"2019")</f>
        <v>2573</v>
      </c>
      <c r="Q1448" s="6">
        <f>[1]!EM_S_STM07_IS(B1448,"83","2019-12-31","1",1000000000)</f>
        <v>5.2617994392499998</v>
      </c>
      <c r="R1448" s="6">
        <f>[1]!EM_S_FA_YOY_OR(B1448,"2019-12-31")</f>
        <v>20.939342548799999</v>
      </c>
      <c r="S1448" s="6">
        <f>[1]!EM_S_FA_YOY_OR(B1448,"2020-12-31")</f>
        <v>15.833015189399999</v>
      </c>
      <c r="T1448" s="6">
        <f>[1]!EM_S_FA_YOY_OR(B1448,"2021-12-31")</f>
        <v>21.926151027500001</v>
      </c>
      <c r="U1448" s="6">
        <f>[1]!EM_S_FA_YOY_OR(B1448,"2022-12-31")</f>
        <v>5.7881513211</v>
      </c>
      <c r="V1448" s="7">
        <f t="shared" si="134"/>
        <v>14.515772512666667</v>
      </c>
      <c r="W1448" s="8">
        <f t="shared" si="135"/>
        <v>8.149239524826676</v>
      </c>
      <c r="X1448" s="6">
        <f>[1]!EM_S_FA_YOY_NETPROFIT(B1448,"2019-12-31")</f>
        <v>-145.68815429200001</v>
      </c>
      <c r="Y1448" s="6">
        <f>[1]!EM_S_FA_YOY_NETPROFIT(B1448,"2020-12-31")</f>
        <v>472.0303784784</v>
      </c>
      <c r="Z1448" s="6">
        <f>[1]!EM_S_FA_YOY_NETPROFIT(B1448,"2021-12-31")</f>
        <v>14.3907543275</v>
      </c>
      <c r="AA1448" s="6">
        <f>[1]!EM_S_FA_YOY_NETPROFIT(B1448,"2022-12-31")</f>
        <v>-20.100701433600001</v>
      </c>
      <c r="AB1448" s="7">
        <f t="shared" si="136"/>
        <v>155.44014379076665</v>
      </c>
      <c r="AC1448" s="8">
        <f t="shared" si="137"/>
        <v>274.71703197073168</v>
      </c>
    </row>
    <row r="1449" spans="1:29" ht="16.5" x14ac:dyDescent="0.45">
      <c r="A1449" s="9">
        <v>1641</v>
      </c>
      <c r="B1449" s="5" t="s">
        <v>5197</v>
      </c>
      <c r="C1449" s="5" t="s">
        <v>5198</v>
      </c>
      <c r="D1449" s="5" t="s">
        <v>5199</v>
      </c>
      <c r="E1449" s="5" t="s">
        <v>240</v>
      </c>
      <c r="F1449" s="5" t="s">
        <v>11765</v>
      </c>
      <c r="G1449" s="5">
        <v>16</v>
      </c>
      <c r="H1449" s="5">
        <v>3</v>
      </c>
      <c r="I1449" s="5">
        <f t="shared" si="132"/>
        <v>1</v>
      </c>
      <c r="J1449" s="5">
        <f t="shared" si="133"/>
        <v>9</v>
      </c>
      <c r="K1449" s="5"/>
      <c r="L1449" s="5"/>
      <c r="M1449" s="5"/>
      <c r="N1449" s="5"/>
      <c r="O1449" s="5" t="s">
        <v>5196</v>
      </c>
      <c r="P1449" s="6">
        <f>[1]!EM_S_INFO_EMPLOYEE(B1449,"2019")</f>
        <v>2808</v>
      </c>
      <c r="Q1449" s="6">
        <f>[1]!EM_S_STM07_IS(B1449,"83","2019-12-31","1",1000000000)</f>
        <v>2.78619951685</v>
      </c>
      <c r="R1449" s="6">
        <f>[1]!EM_S_FA_YOY_OR(B1449,"2019-12-31")</f>
        <v>11.2587363343</v>
      </c>
      <c r="S1449" s="6">
        <f>[1]!EM_S_FA_YOY_OR(B1449,"2020-12-31")</f>
        <v>10.260971527400001</v>
      </c>
      <c r="T1449" s="6">
        <f>[1]!EM_S_FA_YOY_OR(B1449,"2021-12-31")</f>
        <v>-3.3044211720000001</v>
      </c>
      <c r="U1449" s="6">
        <f>[1]!EM_S_FA_YOY_OR(B1449,"2022-12-31")</f>
        <v>-26.375557541900001</v>
      </c>
      <c r="V1449" s="7">
        <f t="shared" si="134"/>
        <v>-6.4730023955</v>
      </c>
      <c r="W1449" s="8">
        <f t="shared" si="135"/>
        <v>18.522654933590207</v>
      </c>
      <c r="X1449" s="6">
        <f>[1]!EM_S_FA_YOY_NETPROFIT(B1449,"2019-12-31")</f>
        <v>43.376690346499998</v>
      </c>
      <c r="Y1449" s="6">
        <f>[1]!EM_S_FA_YOY_NETPROFIT(B1449,"2020-12-31")</f>
        <v>12.4219489408</v>
      </c>
      <c r="Z1449" s="6">
        <f>[1]!EM_S_FA_YOY_NETPROFIT(B1449,"2021-12-31")</f>
        <v>-564.53437774350004</v>
      </c>
      <c r="AA1449" s="6">
        <f>[1]!EM_S_FA_YOY_NETPROFIT(B1449,"2022-12-31")</f>
        <v>22.890042283700001</v>
      </c>
      <c r="AB1449" s="7">
        <f t="shared" si="136"/>
        <v>-176.407462173</v>
      </c>
      <c r="AC1449" s="8">
        <f t="shared" si="137"/>
        <v>336.16851754330219</v>
      </c>
    </row>
    <row r="1450" spans="1:29" ht="16.5" x14ac:dyDescent="0.45">
      <c r="A1450" s="9">
        <v>1642</v>
      </c>
      <c r="B1450" s="5" t="s">
        <v>5200</v>
      </c>
      <c r="C1450" s="5" t="s">
        <v>5201</v>
      </c>
      <c r="D1450" s="5" t="s">
        <v>5202</v>
      </c>
      <c r="E1450" s="5" t="s">
        <v>263</v>
      </c>
      <c r="F1450" s="5" t="s">
        <v>11771</v>
      </c>
      <c r="G1450" s="5">
        <v>22</v>
      </c>
      <c r="H1450" s="5">
        <v>3</v>
      </c>
      <c r="I1450" s="5">
        <f t="shared" si="132"/>
        <v>4</v>
      </c>
      <c r="J1450" s="5">
        <f t="shared" si="133"/>
        <v>7</v>
      </c>
      <c r="K1450" s="5"/>
      <c r="L1450" s="5"/>
      <c r="M1450" s="5"/>
      <c r="N1450" s="5"/>
      <c r="O1450" s="5" t="s">
        <v>5196</v>
      </c>
      <c r="P1450" s="6">
        <f>[1]!EM_S_INFO_EMPLOYEE(B1450,"2019")</f>
        <v>828</v>
      </c>
      <c r="Q1450" s="6">
        <f>[1]!EM_S_STM07_IS(B1450,"83","2019-12-31","1",1000000000)</f>
        <v>1.2397142807199999</v>
      </c>
      <c r="R1450" s="6">
        <f>[1]!EM_S_FA_YOY_OR(B1450,"2019-12-31")</f>
        <v>10.0785139917</v>
      </c>
      <c r="S1450" s="6">
        <f>[1]!EM_S_FA_YOY_OR(B1450,"2020-12-31")</f>
        <v>-31.6229049481</v>
      </c>
      <c r="T1450" s="6">
        <f>[1]!EM_S_FA_YOY_OR(B1450,"2021-12-31")</f>
        <v>-40.370123497599998</v>
      </c>
      <c r="U1450" s="6">
        <f>[1]!EM_S_FA_YOY_OR(B1450,"2022-12-31")</f>
        <v>19.856179160300002</v>
      </c>
      <c r="V1450" s="7">
        <f t="shared" si="134"/>
        <v>-17.378949761799998</v>
      </c>
      <c r="W1450" s="8">
        <f t="shared" si="135"/>
        <v>32.541812756394428</v>
      </c>
      <c r="X1450" s="6">
        <f>[1]!EM_S_FA_YOY_NETPROFIT(B1450,"2019-12-31")</f>
        <v>103.2413071199</v>
      </c>
      <c r="Y1450" s="6">
        <f>[1]!EM_S_FA_YOY_NETPROFIT(B1450,"2020-12-31")</f>
        <v>-2719.7949795155</v>
      </c>
      <c r="Z1450" s="6">
        <f>[1]!EM_S_FA_YOY_NETPROFIT(B1450,"2021-12-31")</f>
        <v>24.9813903457</v>
      </c>
      <c r="AA1450" s="6">
        <f>[1]!EM_S_FA_YOY_NETPROFIT(B1450,"2022-12-31")</f>
        <v>56.046182186899998</v>
      </c>
      <c r="AB1450" s="7">
        <f t="shared" si="136"/>
        <v>-879.58913566096669</v>
      </c>
      <c r="AC1450" s="8">
        <f t="shared" si="137"/>
        <v>1593.7406991541366</v>
      </c>
    </row>
    <row r="1451" spans="1:29" ht="16.5" x14ac:dyDescent="0.45">
      <c r="A1451" s="9">
        <v>1643</v>
      </c>
      <c r="B1451" s="5" t="s">
        <v>5203</v>
      </c>
      <c r="C1451" s="5" t="s">
        <v>5204</v>
      </c>
      <c r="D1451" s="5" t="s">
        <v>5205</v>
      </c>
      <c r="E1451" s="5" t="s">
        <v>240</v>
      </c>
      <c r="F1451" s="5" t="s">
        <v>11765</v>
      </c>
      <c r="G1451" s="5">
        <v>16</v>
      </c>
      <c r="H1451" s="5">
        <v>3</v>
      </c>
      <c r="I1451" s="5">
        <f t="shared" si="132"/>
        <v>1</v>
      </c>
      <c r="J1451" s="5">
        <f t="shared" si="133"/>
        <v>9</v>
      </c>
      <c r="K1451" s="5"/>
      <c r="L1451" s="5"/>
      <c r="M1451" s="5"/>
      <c r="N1451" s="5"/>
      <c r="O1451" s="5" t="s">
        <v>5206</v>
      </c>
      <c r="P1451" s="6">
        <f>[1]!EM_S_INFO_EMPLOYEE(B1451,"2019")</f>
        <v>2439</v>
      </c>
      <c r="Q1451" s="6">
        <f>[1]!EM_S_STM07_IS(B1451,"83","2019-12-31","1",1000000000)</f>
        <v>1.32782606235</v>
      </c>
      <c r="R1451" s="6">
        <f>[1]!EM_S_FA_YOY_OR(B1451,"2019-12-31")</f>
        <v>33.193462835299997</v>
      </c>
      <c r="S1451" s="6">
        <f>[1]!EM_S_FA_YOY_OR(B1451,"2020-12-31")</f>
        <v>11.5802675252</v>
      </c>
      <c r="T1451" s="6">
        <f>[1]!EM_S_FA_YOY_OR(B1451,"2021-12-31")</f>
        <v>14.1122582103</v>
      </c>
      <c r="U1451" s="6">
        <f>[1]!EM_S_FA_YOY_OR(B1451,"2022-12-31")</f>
        <v>-21.5353624649</v>
      </c>
      <c r="V1451" s="7">
        <f t="shared" si="134"/>
        <v>1.3857210901999995</v>
      </c>
      <c r="W1451" s="8">
        <f t="shared" si="135"/>
        <v>19.890570572818294</v>
      </c>
      <c r="X1451" s="6">
        <f>[1]!EM_S_FA_YOY_NETPROFIT(B1451,"2019-12-31")</f>
        <v>-15.0085959886</v>
      </c>
      <c r="Y1451" s="6">
        <f>[1]!EM_S_FA_YOY_NETPROFIT(B1451,"2020-12-31")</f>
        <v>13.317844142</v>
      </c>
      <c r="Z1451" s="6">
        <f>[1]!EM_S_FA_YOY_NETPROFIT(B1451,"2021-12-31")</f>
        <v>-361.05243011699997</v>
      </c>
      <c r="AA1451" s="6">
        <f>[1]!EM_S_FA_YOY_NETPROFIT(B1451,"2022-12-31")</f>
        <v>194.10123572449999</v>
      </c>
      <c r="AB1451" s="7">
        <f t="shared" si="136"/>
        <v>-51.21111675016666</v>
      </c>
      <c r="AC1451" s="8">
        <f t="shared" si="137"/>
        <v>283.14640783467667</v>
      </c>
    </row>
    <row r="1452" spans="1:29" ht="16.5" x14ac:dyDescent="0.45">
      <c r="A1452" s="9">
        <v>1644</v>
      </c>
      <c r="B1452" s="5" t="s">
        <v>5207</v>
      </c>
      <c r="C1452" s="5" t="s">
        <v>5208</v>
      </c>
      <c r="D1452" s="5" t="s">
        <v>5209</v>
      </c>
      <c r="E1452" s="5" t="s">
        <v>33</v>
      </c>
      <c r="F1452" s="5" t="s">
        <v>11753</v>
      </c>
      <c r="G1452" s="5">
        <v>3</v>
      </c>
      <c r="H1452" s="5">
        <v>3</v>
      </c>
      <c r="I1452" s="5">
        <f t="shared" si="132"/>
        <v>4</v>
      </c>
      <c r="J1452" s="5">
        <f t="shared" si="133"/>
        <v>7</v>
      </c>
      <c r="K1452" s="5"/>
      <c r="L1452" s="5"/>
      <c r="M1452" s="5"/>
      <c r="N1452" s="5"/>
      <c r="O1452" s="5" t="s">
        <v>5206</v>
      </c>
      <c r="P1452" s="6">
        <f>[1]!EM_S_INFO_EMPLOYEE(B1452,"2019")</f>
        <v>909</v>
      </c>
      <c r="Q1452" s="6">
        <f>[1]!EM_S_STM07_IS(B1452,"83","2019-12-31","1",1000000000)</f>
        <v>0.89433374529999998</v>
      </c>
      <c r="R1452" s="6">
        <f>[1]!EM_S_FA_YOY_OR(B1452,"2019-12-31")</f>
        <v>32.789656208399997</v>
      </c>
      <c r="S1452" s="6">
        <f>[1]!EM_S_FA_YOY_OR(B1452,"2020-12-31")</f>
        <v>-13.0945136584</v>
      </c>
      <c r="T1452" s="6">
        <f>[1]!EM_S_FA_YOY_OR(B1452,"2021-12-31")</f>
        <v>20.993584337000001</v>
      </c>
      <c r="U1452" s="6">
        <f>[1]!EM_S_FA_YOY_OR(B1452,"2022-12-31")</f>
        <v>-24.9823126223</v>
      </c>
      <c r="V1452" s="7">
        <f t="shared" si="134"/>
        <v>-5.6944139812333328</v>
      </c>
      <c r="W1452" s="8">
        <f t="shared" si="135"/>
        <v>23.864552828977214</v>
      </c>
      <c r="X1452" s="6">
        <f>[1]!EM_S_FA_YOY_NETPROFIT(B1452,"2019-12-31")</f>
        <v>18.720310100799999</v>
      </c>
      <c r="Y1452" s="6">
        <f>[1]!EM_S_FA_YOY_NETPROFIT(B1452,"2020-12-31")</f>
        <v>-184.62454949089999</v>
      </c>
      <c r="Z1452" s="6">
        <f>[1]!EM_S_FA_YOY_NETPROFIT(B1452,"2021-12-31")</f>
        <v>131.32909943230001</v>
      </c>
      <c r="AA1452" s="6">
        <f>[1]!EM_S_FA_YOY_NETPROFIT(B1452,"2022-12-31")</f>
        <v>-1502.1642525576001</v>
      </c>
      <c r="AB1452" s="7">
        <f t="shared" si="136"/>
        <v>-518.48656753873331</v>
      </c>
      <c r="AC1452" s="8">
        <f t="shared" si="137"/>
        <v>866.41388381652155</v>
      </c>
    </row>
    <row r="1453" spans="1:29" ht="16.5" x14ac:dyDescent="0.45">
      <c r="A1453" s="9">
        <v>1645</v>
      </c>
      <c r="B1453" s="5" t="s">
        <v>5210</v>
      </c>
      <c r="C1453" s="5" t="s">
        <v>5211</v>
      </c>
      <c r="D1453" s="5" t="s">
        <v>5212</v>
      </c>
      <c r="E1453" s="5" t="s">
        <v>7</v>
      </c>
      <c r="F1453" s="5" t="s">
        <v>11756</v>
      </c>
      <c r="G1453" s="5">
        <v>6</v>
      </c>
      <c r="H1453" s="5">
        <v>2</v>
      </c>
      <c r="I1453" s="5">
        <f t="shared" si="132"/>
        <v>2</v>
      </c>
      <c r="J1453" s="5">
        <f t="shared" si="133"/>
        <v>11</v>
      </c>
      <c r="K1453" s="5"/>
      <c r="L1453" s="5"/>
      <c r="M1453" s="5"/>
      <c r="N1453" s="5"/>
      <c r="O1453" s="5" t="s">
        <v>5206</v>
      </c>
      <c r="P1453" s="6">
        <f>[1]!EM_S_INFO_EMPLOYEE(B1453,"2019")</f>
        <v>2086</v>
      </c>
      <c r="Q1453" s="6">
        <f>[1]!EM_S_STM07_IS(B1453,"83","2019-12-31","1",1000000000)</f>
        <v>0.71536294009000001</v>
      </c>
      <c r="R1453" s="6">
        <f>[1]!EM_S_FA_YOY_OR(B1453,"2019-12-31")</f>
        <v>3.1295248788999999</v>
      </c>
      <c r="S1453" s="6">
        <f>[1]!EM_S_FA_YOY_OR(B1453,"2020-12-31")</f>
        <v>56.2868818504</v>
      </c>
      <c r="T1453" s="6">
        <f>[1]!EM_S_FA_YOY_OR(B1453,"2021-12-31")</f>
        <v>0.83751622010000004</v>
      </c>
      <c r="U1453" s="6">
        <f>[1]!EM_S_FA_YOY_OR(B1453,"2022-12-31")</f>
        <v>8.9525430568999997</v>
      </c>
      <c r="V1453" s="7">
        <f t="shared" si="134"/>
        <v>22.025647042466669</v>
      </c>
      <c r="W1453" s="8">
        <f t="shared" si="135"/>
        <v>29.947246502203722</v>
      </c>
      <c r="X1453" s="6">
        <f>[1]!EM_S_FA_YOY_NETPROFIT(B1453,"2019-12-31")</f>
        <v>8.5564468156999993</v>
      </c>
      <c r="Y1453" s="6">
        <f>[1]!EM_S_FA_YOY_NETPROFIT(B1453,"2020-12-31")</f>
        <v>205.58397024569999</v>
      </c>
      <c r="Z1453" s="6">
        <f>[1]!EM_S_FA_YOY_NETPROFIT(B1453,"2021-12-31")</f>
        <v>-37.130027908400002</v>
      </c>
      <c r="AA1453" s="6">
        <f>[1]!EM_S_FA_YOY_NETPROFIT(B1453,"2022-12-31")</f>
        <v>8.3312141409000002</v>
      </c>
      <c r="AB1453" s="7">
        <f t="shared" si="136"/>
        <v>58.928385492733327</v>
      </c>
      <c r="AC1453" s="8">
        <f t="shared" si="137"/>
        <v>129.02548793394351</v>
      </c>
    </row>
    <row r="1454" spans="1:29" ht="16.5" x14ac:dyDescent="0.45">
      <c r="A1454" s="9">
        <v>1646</v>
      </c>
      <c r="B1454" s="5" t="s">
        <v>5213</v>
      </c>
      <c r="C1454" s="5" t="s">
        <v>5214</v>
      </c>
      <c r="D1454" s="5" t="s">
        <v>5215</v>
      </c>
      <c r="E1454" s="5" t="s">
        <v>268</v>
      </c>
      <c r="F1454" s="5" t="s">
        <v>11754</v>
      </c>
      <c r="G1454" s="5">
        <v>4</v>
      </c>
      <c r="H1454" s="5">
        <v>3</v>
      </c>
      <c r="I1454" s="5">
        <f t="shared" si="132"/>
        <v>2</v>
      </c>
      <c r="J1454" s="5">
        <f t="shared" si="133"/>
        <v>8</v>
      </c>
      <c r="K1454" s="5"/>
      <c r="L1454" s="5"/>
      <c r="M1454" s="5"/>
      <c r="N1454" s="5"/>
      <c r="O1454" s="5" t="s">
        <v>5216</v>
      </c>
      <c r="P1454" s="6">
        <f>[1]!EM_S_INFO_EMPLOYEE(B1454,"2019")</f>
        <v>641</v>
      </c>
      <c r="Q1454" s="6">
        <f>[1]!EM_S_STM07_IS(B1454,"83","2019-12-31","1",1000000000)</f>
        <v>0.51340832074999998</v>
      </c>
      <c r="R1454" s="6">
        <f>[1]!EM_S_FA_YOY_OR(B1454,"2019-12-31")</f>
        <v>-2.4744651719999999</v>
      </c>
      <c r="S1454" s="6">
        <f>[1]!EM_S_FA_YOY_OR(B1454,"2020-12-31")</f>
        <v>0.29960663040000002</v>
      </c>
      <c r="T1454" s="6">
        <f>[1]!EM_S_FA_YOY_OR(B1454,"2021-12-31")</f>
        <v>-65.743344001300002</v>
      </c>
      <c r="U1454" s="6">
        <f>[1]!EM_S_FA_YOY_OR(B1454,"2022-12-31")</f>
        <v>5.8915570410000004</v>
      </c>
      <c r="V1454" s="7">
        <f t="shared" si="134"/>
        <v>-19.850726776633334</v>
      </c>
      <c r="W1454" s="8">
        <f t="shared" si="135"/>
        <v>39.842398448712665</v>
      </c>
      <c r="X1454" s="6">
        <f>[1]!EM_S_FA_YOY_NETPROFIT(B1454,"2019-12-31")</f>
        <v>101.7468362401</v>
      </c>
      <c r="Y1454" s="6">
        <f>[1]!EM_S_FA_YOY_NETPROFIT(B1454,"2020-12-31")</f>
        <v>36.597476126700002</v>
      </c>
      <c r="Z1454" s="6">
        <f>[1]!EM_S_FA_YOY_NETPROFIT(B1454,"2021-12-31")</f>
        <v>-2130.0452160210002</v>
      </c>
      <c r="AA1454" s="6">
        <f>[1]!EM_S_FA_YOY_NETPROFIT(B1454,"2022-12-31")</f>
        <v>67.434155059600002</v>
      </c>
      <c r="AB1454" s="7">
        <f t="shared" si="136"/>
        <v>-675.33786161156684</v>
      </c>
      <c r="AC1454" s="8">
        <f t="shared" si="137"/>
        <v>1259.907869814921</v>
      </c>
    </row>
    <row r="1455" spans="1:29" ht="16.5" x14ac:dyDescent="0.45">
      <c r="A1455" s="9">
        <v>1647</v>
      </c>
      <c r="B1455" s="5" t="s">
        <v>5217</v>
      </c>
      <c r="C1455" s="5" t="s">
        <v>5218</v>
      </c>
      <c r="D1455" s="5" t="s">
        <v>5219</v>
      </c>
      <c r="E1455" s="5" t="s">
        <v>1297</v>
      </c>
      <c r="F1455" s="5" t="s">
        <v>11757</v>
      </c>
      <c r="G1455" s="5">
        <v>7</v>
      </c>
      <c r="H1455" s="5">
        <v>2</v>
      </c>
      <c r="I1455" s="5">
        <f t="shared" si="132"/>
        <v>4</v>
      </c>
      <c r="J1455" s="5">
        <f t="shared" si="133"/>
        <v>11</v>
      </c>
      <c r="K1455" s="5"/>
      <c r="L1455" s="5"/>
      <c r="M1455" s="5"/>
      <c r="N1455" s="5"/>
      <c r="O1455" s="5" t="s">
        <v>5216</v>
      </c>
      <c r="P1455" s="6">
        <f>[1]!EM_S_INFO_EMPLOYEE(B1455,"2019")</f>
        <v>506</v>
      </c>
      <c r="Q1455" s="6">
        <f>[1]!EM_S_STM07_IS(B1455,"83","2019-12-31","1",1000000000)</f>
        <v>1.0475903098599999</v>
      </c>
      <c r="R1455" s="6">
        <f>[1]!EM_S_FA_YOY_OR(B1455,"2019-12-31")</f>
        <v>-20.1031897493</v>
      </c>
      <c r="S1455" s="6">
        <f>[1]!EM_S_FA_YOY_OR(B1455,"2020-12-31")</f>
        <v>-32.976587187600003</v>
      </c>
      <c r="T1455" s="6">
        <f>[1]!EM_S_FA_YOY_OR(B1455,"2021-12-31")</f>
        <v>35.722506590400002</v>
      </c>
      <c r="U1455" s="6">
        <f>[1]!EM_S_FA_YOY_OR(B1455,"2022-12-31")</f>
        <v>-8.1584401044000003</v>
      </c>
      <c r="V1455" s="7">
        <f t="shared" si="134"/>
        <v>-1.8041735672000005</v>
      </c>
      <c r="W1455" s="8">
        <f t="shared" si="135"/>
        <v>34.787553792972346</v>
      </c>
      <c r="X1455" s="6">
        <f>[1]!EM_S_FA_YOY_NETPROFIT(B1455,"2019-12-31")</f>
        <v>-68.978721896400003</v>
      </c>
      <c r="Y1455" s="6">
        <f>[1]!EM_S_FA_YOY_NETPROFIT(B1455,"2020-12-31")</f>
        <v>-3637.4692894123</v>
      </c>
      <c r="Z1455" s="6">
        <f>[1]!EM_S_FA_YOY_NETPROFIT(B1455,"2021-12-31")</f>
        <v>105.1985804859</v>
      </c>
      <c r="AA1455" s="6">
        <f>[1]!EM_S_FA_YOY_NETPROFIT(B1455,"2022-12-31")</f>
        <v>173.10983439029999</v>
      </c>
      <c r="AB1455" s="7">
        <f t="shared" si="136"/>
        <v>-1119.7202915120333</v>
      </c>
      <c r="AC1455" s="8">
        <f t="shared" si="137"/>
        <v>2180.6989698082043</v>
      </c>
    </row>
    <row r="1456" spans="1:29" ht="16.5" x14ac:dyDescent="0.45">
      <c r="A1456" s="9">
        <v>1648</v>
      </c>
      <c r="B1456" s="5" t="s">
        <v>5220</v>
      </c>
      <c r="C1456" s="5" t="s">
        <v>5221</v>
      </c>
      <c r="D1456" s="5" t="s">
        <v>5222</v>
      </c>
      <c r="E1456" s="5" t="s">
        <v>7</v>
      </c>
      <c r="F1456" s="5" t="s">
        <v>11756</v>
      </c>
      <c r="G1456" s="5">
        <v>6</v>
      </c>
      <c r="H1456" s="5">
        <v>2</v>
      </c>
      <c r="I1456" s="5">
        <f t="shared" si="132"/>
        <v>2</v>
      </c>
      <c r="J1456" s="5">
        <f t="shared" si="133"/>
        <v>11</v>
      </c>
      <c r="K1456" s="5"/>
      <c r="L1456" s="5"/>
      <c r="M1456" s="5"/>
      <c r="N1456" s="5"/>
      <c r="O1456" s="5" t="s">
        <v>5216</v>
      </c>
      <c r="P1456" s="6">
        <f>[1]!EM_S_INFO_EMPLOYEE(B1456,"2019")</f>
        <v>925</v>
      </c>
      <c r="Q1456" s="6">
        <f>[1]!EM_S_STM07_IS(B1456,"83","2019-12-31","1",1000000000)</f>
        <v>0.55478088921000002</v>
      </c>
      <c r="R1456" s="6">
        <f>[1]!EM_S_FA_YOY_OR(B1456,"2019-12-31")</f>
        <v>-3.9454897364999999</v>
      </c>
      <c r="S1456" s="6">
        <f>[1]!EM_S_FA_YOY_OR(B1456,"2020-12-31")</f>
        <v>0.15317101159999999</v>
      </c>
      <c r="T1456" s="6">
        <f>[1]!EM_S_FA_YOY_OR(B1456,"2021-12-31")</f>
        <v>94.853735997000001</v>
      </c>
      <c r="U1456" s="6">
        <f>[1]!EM_S_FA_YOY_OR(B1456,"2022-12-31")</f>
        <v>-0.92316167609999999</v>
      </c>
      <c r="V1456" s="7">
        <f t="shared" si="134"/>
        <v>31.361248444166666</v>
      </c>
      <c r="W1456" s="8">
        <f t="shared" si="135"/>
        <v>54.988740708882169</v>
      </c>
      <c r="X1456" s="6">
        <f>[1]!EM_S_FA_YOY_NETPROFIT(B1456,"2019-12-31")</f>
        <v>8.1357208497000002</v>
      </c>
      <c r="Y1456" s="6">
        <f>[1]!EM_S_FA_YOY_NETPROFIT(B1456,"2020-12-31")</f>
        <v>-41.792452242400003</v>
      </c>
      <c r="Z1456" s="6">
        <f>[1]!EM_S_FA_YOY_NETPROFIT(B1456,"2021-12-31")</f>
        <v>80.004941560999995</v>
      </c>
      <c r="AA1456" s="6">
        <f>[1]!EM_S_FA_YOY_NETPROFIT(B1456,"2022-12-31")</f>
        <v>-27.177777473700001</v>
      </c>
      <c r="AB1456" s="7">
        <f t="shared" si="136"/>
        <v>3.6782372816333306</v>
      </c>
      <c r="AC1456" s="8">
        <f t="shared" si="137"/>
        <v>66.503545163104931</v>
      </c>
    </row>
    <row r="1457" spans="1:29" ht="16.5" x14ac:dyDescent="0.45">
      <c r="A1457" s="9">
        <v>1649</v>
      </c>
      <c r="B1457" s="5" t="s">
        <v>5223</v>
      </c>
      <c r="C1457" s="5" t="s">
        <v>5224</v>
      </c>
      <c r="D1457" s="5" t="s">
        <v>5225</v>
      </c>
      <c r="E1457" s="5" t="s">
        <v>240</v>
      </c>
      <c r="F1457" s="5" t="s">
        <v>11753</v>
      </c>
      <c r="G1457" s="5">
        <v>3</v>
      </c>
      <c r="H1457" s="5">
        <v>3</v>
      </c>
      <c r="I1457" s="5">
        <f t="shared" si="132"/>
        <v>4</v>
      </c>
      <c r="J1457" s="5">
        <f t="shared" si="133"/>
        <v>7</v>
      </c>
      <c r="K1457" s="5"/>
      <c r="L1457" s="5"/>
      <c r="M1457" s="5"/>
      <c r="N1457" s="5"/>
      <c r="O1457" s="5" t="s">
        <v>5226</v>
      </c>
      <c r="P1457" s="6">
        <f>[1]!EM_S_INFO_EMPLOYEE(B1457,"2019")</f>
        <v>1301</v>
      </c>
      <c r="Q1457" s="6">
        <f>[1]!EM_S_STM07_IS(B1457,"83","2019-12-31","1",1000000000)</f>
        <v>0.92412071849999999</v>
      </c>
      <c r="R1457" s="6">
        <f>[1]!EM_S_FA_YOY_OR(B1457,"2019-12-31")</f>
        <v>0.56812045519999999</v>
      </c>
      <c r="S1457" s="6">
        <f>[1]!EM_S_FA_YOY_OR(B1457,"2020-12-31")</f>
        <v>1.4269681889000001</v>
      </c>
      <c r="T1457" s="6">
        <f>[1]!EM_S_FA_YOY_OR(B1457,"2021-12-31")</f>
        <v>-18.980739364600002</v>
      </c>
      <c r="U1457" s="6">
        <f>[1]!EM_S_FA_YOY_OR(B1457,"2022-12-31")</f>
        <v>-42.4583081611</v>
      </c>
      <c r="V1457" s="7">
        <f t="shared" si="134"/>
        <v>-20.004026445600001</v>
      </c>
      <c r="W1457" s="8">
        <f t="shared" si="135"/>
        <v>21.96052611884728</v>
      </c>
      <c r="X1457" s="6">
        <f>[1]!EM_S_FA_YOY_NETPROFIT(B1457,"2019-12-31")</f>
        <v>154.58923894770001</v>
      </c>
      <c r="Y1457" s="6">
        <f>[1]!EM_S_FA_YOY_NETPROFIT(B1457,"2020-12-31")</f>
        <v>46.874889306500002</v>
      </c>
      <c r="Z1457" s="6">
        <f>[1]!EM_S_FA_YOY_NETPROFIT(B1457,"2021-12-31")</f>
        <v>-73.948985029799999</v>
      </c>
      <c r="AA1457" s="6">
        <f>[1]!EM_S_FA_YOY_NETPROFIT(B1457,"2022-12-31")</f>
        <v>-279.76411604830002</v>
      </c>
      <c r="AB1457" s="7">
        <f t="shared" si="136"/>
        <v>-102.27940392386667</v>
      </c>
      <c r="AC1457" s="8">
        <f t="shared" si="137"/>
        <v>165.15210997994618</v>
      </c>
    </row>
    <row r="1458" spans="1:29" ht="16.5" x14ac:dyDescent="0.45">
      <c r="A1458" s="9">
        <v>1650</v>
      </c>
      <c r="B1458" s="5" t="s">
        <v>5227</v>
      </c>
      <c r="C1458" s="5" t="s">
        <v>5228</v>
      </c>
      <c r="D1458" s="5" t="s">
        <v>5229</v>
      </c>
      <c r="E1458" s="5" t="s">
        <v>33</v>
      </c>
      <c r="F1458" s="5" t="s">
        <v>11756</v>
      </c>
      <c r="G1458" s="5">
        <v>6</v>
      </c>
      <c r="H1458" s="5">
        <v>2</v>
      </c>
      <c r="I1458" s="5">
        <f t="shared" si="132"/>
        <v>2</v>
      </c>
      <c r="J1458" s="5">
        <f t="shared" si="133"/>
        <v>11</v>
      </c>
      <c r="K1458" s="5"/>
      <c r="L1458" s="5"/>
      <c r="M1458" s="5"/>
      <c r="N1458" s="5"/>
      <c r="O1458" s="5" t="s">
        <v>5226</v>
      </c>
      <c r="P1458" s="6">
        <f>[1]!EM_S_INFO_EMPLOYEE(B1458,"2019")</f>
        <v>1433</v>
      </c>
      <c r="Q1458" s="6">
        <f>[1]!EM_S_STM07_IS(B1458,"83","2019-12-31","1",1000000000)</f>
        <v>1.0641716501</v>
      </c>
      <c r="R1458" s="6">
        <f>[1]!EM_S_FA_YOY_OR(B1458,"2019-12-31")</f>
        <v>-28.504724535600001</v>
      </c>
      <c r="S1458" s="6">
        <f>[1]!EM_S_FA_YOY_OR(B1458,"2020-12-31")</f>
        <v>-34.602873406299999</v>
      </c>
      <c r="T1458" s="6">
        <f>[1]!EM_S_FA_YOY_OR(B1458,"2021-12-31")</f>
        <v>-39.5693831492</v>
      </c>
      <c r="U1458" s="6">
        <f>[1]!EM_S_FA_YOY_OR(B1458,"2022-12-31")</f>
        <v>10.2824605968</v>
      </c>
      <c r="V1458" s="7">
        <f t="shared" si="134"/>
        <v>-21.296598652899998</v>
      </c>
      <c r="W1458" s="8">
        <f t="shared" si="135"/>
        <v>27.460777339300275</v>
      </c>
      <c r="X1458" s="6">
        <f>[1]!EM_S_FA_YOY_NETPROFIT(B1458,"2019-12-31")</f>
        <v>-2864.8911575052002</v>
      </c>
      <c r="Y1458" s="6">
        <f>[1]!EM_S_FA_YOY_NETPROFIT(B1458,"2020-12-31")</f>
        <v>-0.58498789640000004</v>
      </c>
      <c r="Z1458" s="6">
        <f>[1]!EM_S_FA_YOY_NETPROFIT(B1458,"2021-12-31")</f>
        <v>39.591316671599998</v>
      </c>
      <c r="AA1458" s="6">
        <f>[1]!EM_S_FA_YOY_NETPROFIT(B1458,"2022-12-31")</f>
        <v>85.297901146100003</v>
      </c>
      <c r="AB1458" s="7">
        <f t="shared" si="136"/>
        <v>41.4347433071</v>
      </c>
      <c r="AC1458" s="8">
        <f t="shared" si="137"/>
        <v>42.971110340459504</v>
      </c>
    </row>
    <row r="1459" spans="1:29" ht="16.5" x14ac:dyDescent="0.45">
      <c r="A1459" s="9">
        <v>1651</v>
      </c>
      <c r="B1459" s="5" t="s">
        <v>5230</v>
      </c>
      <c r="C1459" s="5" t="s">
        <v>5231</v>
      </c>
      <c r="D1459" s="5" t="s">
        <v>5232</v>
      </c>
      <c r="E1459" s="5" t="s">
        <v>306</v>
      </c>
      <c r="F1459" s="5" t="s">
        <v>11765</v>
      </c>
      <c r="G1459" s="5">
        <v>16</v>
      </c>
      <c r="H1459" s="5">
        <v>3</v>
      </c>
      <c r="I1459" s="5">
        <f t="shared" si="132"/>
        <v>1</v>
      </c>
      <c r="J1459" s="5">
        <f t="shared" si="133"/>
        <v>9</v>
      </c>
      <c r="K1459" s="5"/>
      <c r="L1459" s="5"/>
      <c r="M1459" s="5"/>
      <c r="N1459" s="5"/>
      <c r="O1459" s="5" t="s">
        <v>5226</v>
      </c>
      <c r="P1459" s="6">
        <f>[1]!EM_S_INFO_EMPLOYEE(B1459,"2019")</f>
        <v>3861</v>
      </c>
      <c r="Q1459" s="6">
        <f>[1]!EM_S_STM07_IS(B1459,"83","2019-12-31","1",1000000000)</f>
        <v>4.3987536038000004</v>
      </c>
      <c r="R1459" s="6">
        <f>[1]!EM_S_FA_YOY_OR(B1459,"2019-12-31")</f>
        <v>28.627913813500001</v>
      </c>
      <c r="S1459" s="6">
        <f>[1]!EM_S_FA_YOY_OR(B1459,"2020-12-31")</f>
        <v>10.209246780300001</v>
      </c>
      <c r="T1459" s="6">
        <f>[1]!EM_S_FA_YOY_OR(B1459,"2021-12-31")</f>
        <v>5.0732586879000001</v>
      </c>
      <c r="U1459" s="6">
        <f>[1]!EM_S_FA_YOY_OR(B1459,"2022-12-31")</f>
        <v>-26.8017459629</v>
      </c>
      <c r="V1459" s="7">
        <f t="shared" si="134"/>
        <v>-3.8397468315666665</v>
      </c>
      <c r="W1459" s="8">
        <f t="shared" si="135"/>
        <v>20.050801642374132</v>
      </c>
      <c r="X1459" s="6">
        <f>[1]!EM_S_FA_YOY_NETPROFIT(B1459,"2019-12-31")</f>
        <v>191.03803486519999</v>
      </c>
      <c r="Y1459" s="6">
        <f>[1]!EM_S_FA_YOY_NETPROFIT(B1459,"2020-12-31")</f>
        <v>85.039914412300007</v>
      </c>
      <c r="Z1459" s="6">
        <f>[1]!EM_S_FA_YOY_NETPROFIT(B1459,"2021-12-31")</f>
        <v>929.13929255309995</v>
      </c>
      <c r="AA1459" s="6">
        <f>[1]!EM_S_FA_YOY_NETPROFIT(B1459,"2022-12-31")</f>
        <v>-102.1841772921</v>
      </c>
      <c r="AB1459" s="7">
        <f t="shared" si="136"/>
        <v>303.99834322443331</v>
      </c>
      <c r="AC1459" s="8">
        <f t="shared" si="137"/>
        <v>549.42162318595933</v>
      </c>
    </row>
    <row r="1460" spans="1:29" ht="16.5" x14ac:dyDescent="0.45">
      <c r="A1460" s="9">
        <v>1652</v>
      </c>
      <c r="B1460" s="5" t="s">
        <v>5233</v>
      </c>
      <c r="C1460" s="5" t="s">
        <v>5234</v>
      </c>
      <c r="D1460" s="5" t="s">
        <v>5235</v>
      </c>
      <c r="E1460" s="5" t="s">
        <v>272</v>
      </c>
      <c r="F1460" s="5" t="s">
        <v>11756</v>
      </c>
      <c r="G1460" s="5">
        <v>6</v>
      </c>
      <c r="H1460" s="5">
        <v>2</v>
      </c>
      <c r="I1460" s="5">
        <f t="shared" si="132"/>
        <v>2</v>
      </c>
      <c r="J1460" s="5">
        <f t="shared" si="133"/>
        <v>11</v>
      </c>
      <c r="K1460" s="5"/>
      <c r="L1460" s="5"/>
      <c r="M1460" s="5"/>
      <c r="N1460" s="5"/>
      <c r="O1460" s="5" t="s">
        <v>5226</v>
      </c>
      <c r="P1460" s="6">
        <f>[1]!EM_S_INFO_EMPLOYEE(B1460,"2019")</f>
        <v>1956</v>
      </c>
      <c r="Q1460" s="6">
        <f>[1]!EM_S_STM07_IS(B1460,"83","2019-12-31","1",1000000000)</f>
        <v>1.09425217124</v>
      </c>
      <c r="R1460" s="6">
        <f>[1]!EM_S_FA_YOY_OR(B1460,"2019-12-31")</f>
        <v>13.9548474379</v>
      </c>
      <c r="S1460" s="6">
        <f>[1]!EM_S_FA_YOY_OR(B1460,"2020-12-31")</f>
        <v>-11.6204937502</v>
      </c>
      <c r="T1460" s="6">
        <f>[1]!EM_S_FA_YOY_OR(B1460,"2021-12-31")</f>
        <v>47.141523336600002</v>
      </c>
      <c r="U1460" s="6">
        <f>[1]!EM_S_FA_YOY_OR(B1460,"2022-12-31")</f>
        <v>57.281567557300001</v>
      </c>
      <c r="V1460" s="7">
        <f t="shared" si="134"/>
        <v>30.934199047900005</v>
      </c>
      <c r="W1460" s="8">
        <f t="shared" si="135"/>
        <v>37.200558242517481</v>
      </c>
      <c r="X1460" s="6">
        <f>[1]!EM_S_FA_YOY_NETPROFIT(B1460,"2019-12-31")</f>
        <v>-3883.1742481300998</v>
      </c>
      <c r="Y1460" s="6">
        <f>[1]!EM_S_FA_YOY_NETPROFIT(B1460,"2020-12-31")</f>
        <v>-30.965295363100001</v>
      </c>
      <c r="Z1460" s="6">
        <f>[1]!EM_S_FA_YOY_NETPROFIT(B1460,"2021-12-31")</f>
        <v>56.315427657999997</v>
      </c>
      <c r="AA1460" s="6">
        <f>[1]!EM_S_FA_YOY_NETPROFIT(B1460,"2022-12-31")</f>
        <v>123.1473225307</v>
      </c>
      <c r="AB1460" s="7">
        <f t="shared" si="136"/>
        <v>49.499151608533332</v>
      </c>
      <c r="AC1460" s="8">
        <f t="shared" si="137"/>
        <v>77.282086947150958</v>
      </c>
    </row>
    <row r="1461" spans="1:29" ht="16.5" x14ac:dyDescent="0.45">
      <c r="A1461" s="9">
        <v>1653</v>
      </c>
      <c r="B1461" s="5" t="s">
        <v>5236</v>
      </c>
      <c r="C1461" s="5" t="s">
        <v>5237</v>
      </c>
      <c r="D1461" s="5" t="s">
        <v>5238</v>
      </c>
      <c r="E1461" s="5" t="s">
        <v>120</v>
      </c>
      <c r="F1461" s="5" t="s">
        <v>58</v>
      </c>
      <c r="G1461" s="5">
        <v>10</v>
      </c>
      <c r="H1461" s="5">
        <v>2</v>
      </c>
      <c r="I1461" s="5">
        <f t="shared" si="132"/>
        <v>3</v>
      </c>
      <c r="J1461" s="5">
        <f t="shared" si="133"/>
        <v>3</v>
      </c>
      <c r="K1461" s="5"/>
      <c r="L1461" s="5"/>
      <c r="M1461" s="5"/>
      <c r="N1461" s="5"/>
      <c r="O1461" s="5" t="s">
        <v>5239</v>
      </c>
      <c r="P1461" s="6">
        <f>[1]!EM_S_INFO_EMPLOYEE(B1461,"2019")</f>
        <v>1721</v>
      </c>
      <c r="Q1461" s="6">
        <f>[1]!EM_S_STM07_IS(B1461,"83","2019-12-31","1",1000000000)</f>
        <v>1.26905355625</v>
      </c>
      <c r="R1461" s="6">
        <f>[1]!EM_S_FA_YOY_OR(B1461,"2019-12-31")</f>
        <v>-9.3979780575999996</v>
      </c>
      <c r="S1461" s="6">
        <f>[1]!EM_S_FA_YOY_OR(B1461,"2020-12-31")</f>
        <v>1.3619590249</v>
      </c>
      <c r="T1461" s="6">
        <f>[1]!EM_S_FA_YOY_OR(B1461,"2021-12-31")</f>
        <v>13.329515735899999</v>
      </c>
      <c r="U1461" s="6">
        <f>[1]!EM_S_FA_YOY_OR(B1461,"2022-12-31")</f>
        <v>3.3788929366999998</v>
      </c>
      <c r="V1461" s="7">
        <f t="shared" si="134"/>
        <v>6.0234558991666658</v>
      </c>
      <c r="W1461" s="8">
        <f t="shared" si="135"/>
        <v>6.4070967180610099</v>
      </c>
      <c r="X1461" s="6">
        <f>[1]!EM_S_FA_YOY_NETPROFIT(B1461,"2019-12-31")</f>
        <v>152.28146866380001</v>
      </c>
      <c r="Y1461" s="6">
        <f>[1]!EM_S_FA_YOY_NETPROFIT(B1461,"2020-12-31")</f>
        <v>1.5166320035</v>
      </c>
      <c r="Z1461" s="6">
        <f>[1]!EM_S_FA_YOY_NETPROFIT(B1461,"2021-12-31")</f>
        <v>12.525388785700001</v>
      </c>
      <c r="AA1461" s="6">
        <f>[1]!EM_S_FA_YOY_NETPROFIT(B1461,"2022-12-31")</f>
        <v>34.392382655299997</v>
      </c>
      <c r="AB1461" s="7">
        <f t="shared" si="136"/>
        <v>16.144801148166668</v>
      </c>
      <c r="AC1461" s="8">
        <f t="shared" si="137"/>
        <v>16.734062705064012</v>
      </c>
    </row>
    <row r="1462" spans="1:29" ht="16.5" x14ac:dyDescent="0.45">
      <c r="A1462" s="9">
        <v>1654</v>
      </c>
      <c r="B1462" s="5" t="s">
        <v>5240</v>
      </c>
      <c r="C1462" s="5" t="s">
        <v>5241</v>
      </c>
      <c r="D1462" s="5" t="s">
        <v>5242</v>
      </c>
      <c r="E1462" s="5" t="s">
        <v>363</v>
      </c>
      <c r="F1462" s="5" t="s">
        <v>11756</v>
      </c>
      <c r="G1462" s="5">
        <v>6</v>
      </c>
      <c r="H1462" s="5">
        <v>2</v>
      </c>
      <c r="I1462" s="5">
        <f t="shared" si="132"/>
        <v>2</v>
      </c>
      <c r="J1462" s="5">
        <f t="shared" si="133"/>
        <v>11</v>
      </c>
      <c r="K1462" s="5"/>
      <c r="L1462" s="5"/>
      <c r="M1462" s="5"/>
      <c r="N1462" s="5"/>
      <c r="O1462" s="5" t="s">
        <v>5239</v>
      </c>
      <c r="P1462" s="6">
        <f>[1]!EM_S_INFO_EMPLOYEE(B1462,"2019")</f>
        <v>2256</v>
      </c>
      <c r="Q1462" s="6">
        <f>[1]!EM_S_STM07_IS(B1462,"83","2019-12-31","1",1000000000)</f>
        <v>0.90603949644000004</v>
      </c>
      <c r="R1462" s="6">
        <f>[1]!EM_S_FA_YOY_OR(B1462,"2019-12-31")</f>
        <v>10.549804910900001</v>
      </c>
      <c r="S1462" s="6">
        <f>[1]!EM_S_FA_YOY_OR(B1462,"2020-12-31")</f>
        <v>45.952340301500001</v>
      </c>
      <c r="T1462" s="6">
        <f>[1]!EM_S_FA_YOY_OR(B1462,"2021-12-31")</f>
        <v>23.551495383900001</v>
      </c>
      <c r="U1462" s="6">
        <f>[1]!EM_S_FA_YOY_OR(B1462,"2022-12-31")</f>
        <v>1.8099322962</v>
      </c>
      <c r="V1462" s="7">
        <f t="shared" si="134"/>
        <v>23.771255993866671</v>
      </c>
      <c r="W1462" s="8">
        <f t="shared" si="135"/>
        <v>22.072024537202356</v>
      </c>
      <c r="X1462" s="6">
        <f>[1]!EM_S_FA_YOY_NETPROFIT(B1462,"2019-12-31")</f>
        <v>80.453257368400003</v>
      </c>
      <c r="Y1462" s="6">
        <f>[1]!EM_S_FA_YOY_NETPROFIT(B1462,"2020-12-31")</f>
        <v>114.8496296167</v>
      </c>
      <c r="Z1462" s="6">
        <f>[1]!EM_S_FA_YOY_NETPROFIT(B1462,"2021-12-31")</f>
        <v>2.0749715164999998</v>
      </c>
      <c r="AA1462" s="6">
        <f>[1]!EM_S_FA_YOY_NETPROFIT(B1462,"2022-12-31")</f>
        <v>-86.140489553099997</v>
      </c>
      <c r="AB1462" s="7">
        <f t="shared" si="136"/>
        <v>10.2613705267</v>
      </c>
      <c r="AC1462" s="8">
        <f t="shared" si="137"/>
        <v>100.74482541321045</v>
      </c>
    </row>
    <row r="1463" spans="1:29" ht="16.5" x14ac:dyDescent="0.45">
      <c r="A1463" s="9">
        <v>1655</v>
      </c>
      <c r="B1463" s="5" t="s">
        <v>5243</v>
      </c>
      <c r="C1463" s="5" t="s">
        <v>5244</v>
      </c>
      <c r="D1463" s="5" t="s">
        <v>5245</v>
      </c>
      <c r="E1463" s="5" t="s">
        <v>7</v>
      </c>
      <c r="F1463" s="5" t="s">
        <v>11762</v>
      </c>
      <c r="G1463" s="5">
        <v>13</v>
      </c>
      <c r="H1463" s="5">
        <v>2</v>
      </c>
      <c r="I1463" s="5">
        <f t="shared" si="132"/>
        <v>4</v>
      </c>
      <c r="J1463" s="5">
        <f t="shared" si="133"/>
        <v>7</v>
      </c>
      <c r="K1463" s="5"/>
      <c r="L1463" s="5"/>
      <c r="M1463" s="5"/>
      <c r="N1463" s="5"/>
      <c r="O1463" s="5" t="s">
        <v>5239</v>
      </c>
      <c r="P1463" s="6">
        <f>[1]!EM_S_INFO_EMPLOYEE(B1463,"2019")</f>
        <v>1334</v>
      </c>
      <c r="Q1463" s="6">
        <f>[1]!EM_S_STM07_IS(B1463,"83","2019-12-31","1",1000000000)</f>
        <v>0.96689714076</v>
      </c>
      <c r="R1463" s="6">
        <f>[1]!EM_S_FA_YOY_OR(B1463,"2019-12-31")</f>
        <v>31.815654547400001</v>
      </c>
      <c r="S1463" s="6">
        <f>[1]!EM_S_FA_YOY_OR(B1463,"2020-12-31")</f>
        <v>-15.3133176238</v>
      </c>
      <c r="T1463" s="6">
        <f>[1]!EM_S_FA_YOY_OR(B1463,"2021-12-31")</f>
        <v>59.172533490299998</v>
      </c>
      <c r="U1463" s="6">
        <f>[1]!EM_S_FA_YOY_OR(B1463,"2022-12-31")</f>
        <v>-16.886373626400001</v>
      </c>
      <c r="V1463" s="7">
        <f t="shared" si="134"/>
        <v>8.9909474133666638</v>
      </c>
      <c r="W1463" s="8">
        <f t="shared" si="135"/>
        <v>43.465645194732019</v>
      </c>
      <c r="X1463" s="6">
        <f>[1]!EM_S_FA_YOY_NETPROFIT(B1463,"2019-12-31")</f>
        <v>222.6802489307</v>
      </c>
      <c r="Y1463" s="6">
        <f>[1]!EM_S_FA_YOY_NETPROFIT(B1463,"2020-12-31")</f>
        <v>-790.26365690830005</v>
      </c>
      <c r="Z1463" s="6">
        <f>[1]!EM_S_FA_YOY_NETPROFIT(B1463,"2021-12-31")</f>
        <v>115.0056824956</v>
      </c>
      <c r="AA1463" s="6">
        <f>[1]!EM_S_FA_YOY_NETPROFIT(B1463,"2022-12-31")</f>
        <v>-42.253248206999999</v>
      </c>
      <c r="AB1463" s="7">
        <f t="shared" si="136"/>
        <v>-239.1704075399</v>
      </c>
      <c r="AC1463" s="8">
        <f t="shared" si="137"/>
        <v>483.69455232201807</v>
      </c>
    </row>
    <row r="1464" spans="1:29" ht="16.5" x14ac:dyDescent="0.45">
      <c r="A1464" s="9">
        <v>1656</v>
      </c>
      <c r="B1464" s="5" t="s">
        <v>5246</v>
      </c>
      <c r="C1464" s="5" t="s">
        <v>5247</v>
      </c>
      <c r="D1464" s="5" t="s">
        <v>5248</v>
      </c>
      <c r="E1464" s="5" t="s">
        <v>259</v>
      </c>
      <c r="F1464" s="5" t="s">
        <v>11773</v>
      </c>
      <c r="G1464" s="5">
        <v>24</v>
      </c>
      <c r="H1464" s="5">
        <v>2</v>
      </c>
      <c r="I1464" s="5">
        <f t="shared" si="132"/>
        <v>1</v>
      </c>
      <c r="J1464" s="5">
        <f t="shared" si="133"/>
        <v>11</v>
      </c>
      <c r="K1464" s="5"/>
      <c r="L1464" s="5"/>
      <c r="M1464" s="5"/>
      <c r="N1464" s="5"/>
      <c r="O1464" s="5" t="s">
        <v>5239</v>
      </c>
      <c r="P1464" s="6">
        <f>[1]!EM_S_INFO_EMPLOYEE(B1464,"2019")</f>
        <v>739</v>
      </c>
      <c r="Q1464" s="6">
        <f>[1]!EM_S_STM07_IS(B1464,"83","2019-12-31","1",1000000000)</f>
        <v>0.45018196911000002</v>
      </c>
      <c r="R1464" s="6">
        <f>[1]!EM_S_FA_YOY_OR(B1464,"2019-12-31")</f>
        <v>-23.3037237592</v>
      </c>
      <c r="S1464" s="6">
        <f>[1]!EM_S_FA_YOY_OR(B1464,"2020-12-31")</f>
        <v>-38.753324280199998</v>
      </c>
      <c r="T1464" s="6">
        <f>[1]!EM_S_FA_YOY_OR(B1464,"2021-12-31")</f>
        <v>11.074406871500001</v>
      </c>
      <c r="U1464" s="6">
        <f>[1]!EM_S_FA_YOY_OR(B1464,"2022-12-31")</f>
        <v>-0.51966917400000001</v>
      </c>
      <c r="V1464" s="7">
        <f t="shared" si="134"/>
        <v>-9.3995288608999985</v>
      </c>
      <c r="W1464" s="8">
        <f t="shared" si="135"/>
        <v>26.073734465469219</v>
      </c>
      <c r="X1464" s="6">
        <f>[1]!EM_S_FA_YOY_NETPROFIT(B1464,"2019-12-31")</f>
        <v>120.5821570672</v>
      </c>
      <c r="Y1464" s="6">
        <f>[1]!EM_S_FA_YOY_NETPROFIT(B1464,"2020-12-31")</f>
        <v>-59.5047616469</v>
      </c>
      <c r="Z1464" s="6">
        <f>[1]!EM_S_FA_YOY_NETPROFIT(B1464,"2021-12-31")</f>
        <v>-121.6575812839</v>
      </c>
      <c r="AA1464" s="6">
        <f>[1]!EM_S_FA_YOY_NETPROFIT(B1464,"2022-12-31")</f>
        <v>51.648296435900001</v>
      </c>
      <c r="AB1464" s="7">
        <f t="shared" si="136"/>
        <v>-43.171348831633338</v>
      </c>
      <c r="AC1464" s="8">
        <f t="shared" si="137"/>
        <v>87.799869554020432</v>
      </c>
    </row>
    <row r="1465" spans="1:29" ht="16.5" x14ac:dyDescent="0.45">
      <c r="A1465" s="9">
        <v>1657</v>
      </c>
      <c r="B1465" s="5" t="s">
        <v>5249</v>
      </c>
      <c r="C1465" s="5" t="s">
        <v>5250</v>
      </c>
      <c r="D1465" s="5" t="s">
        <v>5251</v>
      </c>
      <c r="E1465" s="5" t="s">
        <v>440</v>
      </c>
      <c r="F1465" s="5" t="s">
        <v>11767</v>
      </c>
      <c r="G1465" s="5">
        <v>18</v>
      </c>
      <c r="H1465" s="5">
        <v>2</v>
      </c>
      <c r="I1465" s="5">
        <f t="shared" si="132"/>
        <v>2</v>
      </c>
      <c r="J1465" s="5">
        <f t="shared" si="133"/>
        <v>4</v>
      </c>
      <c r="K1465" s="5"/>
      <c r="L1465" s="5"/>
      <c r="M1465" s="5"/>
      <c r="N1465" s="5"/>
      <c r="O1465" s="5" t="s">
        <v>5239</v>
      </c>
      <c r="P1465" s="6">
        <f>[1]!EM_S_INFO_EMPLOYEE(B1465,"2019")</f>
        <v>804</v>
      </c>
      <c r="Q1465" s="6">
        <f>[1]!EM_S_STM07_IS(B1465,"83","2019-12-31","1",1000000000)</f>
        <v>1.5557739237999999</v>
      </c>
      <c r="R1465" s="6">
        <f>[1]!EM_S_FA_YOY_OR(B1465,"2019-12-31")</f>
        <v>-2.3427193305</v>
      </c>
      <c r="S1465" s="6">
        <f>[1]!EM_S_FA_YOY_OR(B1465,"2020-12-31")</f>
        <v>-59.396647465500003</v>
      </c>
      <c r="T1465" s="6">
        <f>[1]!EM_S_FA_YOY_OR(B1465,"2021-12-31")</f>
        <v>18.316404080600002</v>
      </c>
      <c r="U1465" s="6">
        <f>[1]!EM_S_FA_YOY_OR(B1465,"2022-12-31")</f>
        <v>2.8671247296</v>
      </c>
      <c r="V1465" s="7">
        <f t="shared" si="134"/>
        <v>-12.737706218433333</v>
      </c>
      <c r="W1465" s="8">
        <f t="shared" si="135"/>
        <v>41.139551004346451</v>
      </c>
      <c r="X1465" s="6">
        <f>[1]!EM_S_FA_YOY_NETPROFIT(B1465,"2019-12-31")</f>
        <v>-65.381808855800003</v>
      </c>
      <c r="Y1465" s="6">
        <f>[1]!EM_S_FA_YOY_NETPROFIT(B1465,"2020-12-31")</f>
        <v>-2341.6547898474</v>
      </c>
      <c r="Z1465" s="6">
        <f>[1]!EM_S_FA_YOY_NETPROFIT(B1465,"2021-12-31")</f>
        <v>101.3265146251</v>
      </c>
      <c r="AA1465" s="6">
        <f>[1]!EM_S_FA_YOY_NETPROFIT(B1465,"2022-12-31")</f>
        <v>45.589305701999997</v>
      </c>
      <c r="AB1465" s="7">
        <f t="shared" si="136"/>
        <v>-731.5796565067667</v>
      </c>
      <c r="AC1465" s="8">
        <f t="shared" si="137"/>
        <v>1394.6444386889543</v>
      </c>
    </row>
    <row r="1466" spans="1:29" ht="16.5" x14ac:dyDescent="0.45">
      <c r="A1466" s="9">
        <v>1658</v>
      </c>
      <c r="B1466" s="5" t="s">
        <v>5252</v>
      </c>
      <c r="C1466" s="5" t="s">
        <v>5253</v>
      </c>
      <c r="D1466" s="5" t="s">
        <v>5254</v>
      </c>
      <c r="E1466" s="5" t="s">
        <v>120</v>
      </c>
      <c r="F1466" s="5" t="s">
        <v>11756</v>
      </c>
      <c r="G1466" s="5">
        <v>6</v>
      </c>
      <c r="H1466" s="5">
        <v>2</v>
      </c>
      <c r="I1466" s="5">
        <f t="shared" si="132"/>
        <v>2</v>
      </c>
      <c r="J1466" s="5">
        <f t="shared" si="133"/>
        <v>11</v>
      </c>
      <c r="K1466" s="5"/>
      <c r="L1466" s="5"/>
      <c r="M1466" s="5"/>
      <c r="N1466" s="5"/>
      <c r="O1466" s="5" t="s">
        <v>5255</v>
      </c>
      <c r="P1466" s="6">
        <f>[1]!EM_S_INFO_EMPLOYEE(B1466,"2019")</f>
        <v>1461</v>
      </c>
      <c r="Q1466" s="6">
        <f>[1]!EM_S_STM07_IS(B1466,"83","2019-12-31","1",1000000000)</f>
        <v>0.90781392742</v>
      </c>
      <c r="R1466" s="6">
        <f>[1]!EM_S_FA_YOY_OR(B1466,"2019-12-31")</f>
        <v>-11.356791831700001</v>
      </c>
      <c r="S1466" s="6">
        <f>[1]!EM_S_FA_YOY_OR(B1466,"2020-12-31")</f>
        <v>3.0714213197000002</v>
      </c>
      <c r="T1466" s="6">
        <f>[1]!EM_S_FA_YOY_OR(B1466,"2021-12-31")</f>
        <v>64.842841410399998</v>
      </c>
      <c r="U1466" s="6">
        <f>[1]!EM_S_FA_YOY_OR(B1466,"2022-12-31")</f>
        <v>-16.389605737899998</v>
      </c>
      <c r="V1466" s="7">
        <f t="shared" si="134"/>
        <v>17.174885664066665</v>
      </c>
      <c r="W1466" s="8">
        <f t="shared" si="135"/>
        <v>42.412950820591988</v>
      </c>
      <c r="X1466" s="6">
        <f>[1]!EM_S_FA_YOY_NETPROFIT(B1466,"2019-12-31")</f>
        <v>-33.896647192800003</v>
      </c>
      <c r="Y1466" s="6">
        <f>[1]!EM_S_FA_YOY_NETPROFIT(B1466,"2020-12-31")</f>
        <v>-44.667819742500001</v>
      </c>
      <c r="Z1466" s="6">
        <f>[1]!EM_S_FA_YOY_NETPROFIT(B1466,"2021-12-31")</f>
        <v>-409.02655882570002</v>
      </c>
      <c r="AA1466" s="6">
        <f>[1]!EM_S_FA_YOY_NETPROFIT(B1466,"2022-12-31")</f>
        <v>-90.408803388300001</v>
      </c>
      <c r="AB1466" s="7">
        <f t="shared" si="136"/>
        <v>-181.36772731883335</v>
      </c>
      <c r="AC1466" s="8">
        <f t="shared" si="137"/>
        <v>198.48039467041895</v>
      </c>
    </row>
    <row r="1467" spans="1:29" ht="16.5" x14ac:dyDescent="0.45">
      <c r="A1467" s="9">
        <v>1659</v>
      </c>
      <c r="B1467" s="5" t="s">
        <v>5256</v>
      </c>
      <c r="C1467" s="5" t="s">
        <v>5257</v>
      </c>
      <c r="D1467" s="5" t="s">
        <v>5258</v>
      </c>
      <c r="E1467" s="5" t="s">
        <v>33</v>
      </c>
      <c r="F1467" s="5" t="s">
        <v>11753</v>
      </c>
      <c r="G1467" s="5">
        <v>3</v>
      </c>
      <c r="H1467" s="5">
        <v>3</v>
      </c>
      <c r="I1467" s="5">
        <f t="shared" si="132"/>
        <v>4</v>
      </c>
      <c r="J1467" s="5">
        <f t="shared" si="133"/>
        <v>7</v>
      </c>
      <c r="K1467" s="5"/>
      <c r="L1467" s="5"/>
      <c r="M1467" s="5"/>
      <c r="N1467" s="5"/>
      <c r="O1467" s="5" t="s">
        <v>5255</v>
      </c>
      <c r="P1467" s="6">
        <f>[1]!EM_S_INFO_EMPLOYEE(B1467,"2019")</f>
        <v>7342</v>
      </c>
      <c r="Q1467" s="6">
        <f>[1]!EM_S_STM07_IS(B1467,"83","2019-12-31","1",1000000000)</f>
        <v>2.1504662729300001</v>
      </c>
      <c r="R1467" s="6">
        <f>[1]!EM_S_FA_YOY_OR(B1467,"2019-12-31")</f>
        <v>7.7291873979999997</v>
      </c>
      <c r="S1467" s="6">
        <f>[1]!EM_S_FA_YOY_OR(B1467,"2020-12-31")</f>
        <v>-2.8820156576999998</v>
      </c>
      <c r="T1467" s="6">
        <f>[1]!EM_S_FA_YOY_OR(B1467,"2021-12-31")</f>
        <v>18.2503635303</v>
      </c>
      <c r="U1467" s="6">
        <f>[1]!EM_S_FA_YOY_OR(B1467,"2022-12-31")</f>
        <v>-7.3257787399999996</v>
      </c>
      <c r="V1467" s="7">
        <f t="shared" si="134"/>
        <v>2.6808563775333334</v>
      </c>
      <c r="W1467" s="8">
        <f t="shared" si="135"/>
        <v>13.665427996149347</v>
      </c>
      <c r="X1467" s="6">
        <f>[1]!EM_S_FA_YOY_NETPROFIT(B1467,"2019-12-31")</f>
        <v>-5.0616709597999998</v>
      </c>
      <c r="Y1467" s="6">
        <f>[1]!EM_S_FA_YOY_NETPROFIT(B1467,"2020-12-31")</f>
        <v>-37.835504781200001</v>
      </c>
      <c r="Z1467" s="6">
        <f>[1]!EM_S_FA_YOY_NETPROFIT(B1467,"2021-12-31")</f>
        <v>-2.0507315703</v>
      </c>
      <c r="AA1467" s="6">
        <f>[1]!EM_S_FA_YOY_NETPROFIT(B1467,"2022-12-31")</f>
        <v>-219.48031194079999</v>
      </c>
      <c r="AB1467" s="7">
        <f t="shared" si="136"/>
        <v>-86.455516097433318</v>
      </c>
      <c r="AC1467" s="8">
        <f t="shared" si="137"/>
        <v>116.58402433573789</v>
      </c>
    </row>
    <row r="1468" spans="1:29" ht="16.5" x14ac:dyDescent="0.45">
      <c r="A1468" s="9">
        <v>1660</v>
      </c>
      <c r="B1468" s="5" t="s">
        <v>5259</v>
      </c>
      <c r="C1468" s="5" t="s">
        <v>5260</v>
      </c>
      <c r="D1468" s="5" t="s">
        <v>5261</v>
      </c>
      <c r="E1468" s="5" t="s">
        <v>7</v>
      </c>
      <c r="F1468" s="5" t="s">
        <v>11753</v>
      </c>
      <c r="G1468" s="5">
        <v>3</v>
      </c>
      <c r="H1468" s="5">
        <v>3</v>
      </c>
      <c r="I1468" s="5">
        <f t="shared" si="132"/>
        <v>4</v>
      </c>
      <c r="J1468" s="5">
        <f t="shared" si="133"/>
        <v>7</v>
      </c>
      <c r="K1468" s="5"/>
      <c r="L1468" s="5"/>
      <c r="M1468" s="5"/>
      <c r="N1468" s="5"/>
      <c r="O1468" s="5" t="s">
        <v>5255</v>
      </c>
      <c r="P1468" s="6">
        <f>[1]!EM_S_INFO_EMPLOYEE(B1468,"2019")</f>
        <v>975</v>
      </c>
      <c r="Q1468" s="6">
        <f>[1]!EM_S_STM07_IS(B1468,"83","2019-12-31","1",1000000000)</f>
        <v>0.52526396718000001</v>
      </c>
      <c r="R1468" s="6">
        <f>[1]!EM_S_FA_YOY_OR(B1468,"2019-12-31")</f>
        <v>102.4946862316</v>
      </c>
      <c r="S1468" s="6">
        <f>[1]!EM_S_FA_YOY_OR(B1468,"2020-12-31")</f>
        <v>-52.007123421499998</v>
      </c>
      <c r="T1468" s="6">
        <f>[1]!EM_S_FA_YOY_OR(B1468,"2021-12-31")</f>
        <v>25.691231895400001</v>
      </c>
      <c r="U1468" s="6">
        <f>[1]!EM_S_FA_YOY_OR(B1468,"2022-12-31")</f>
        <v>44.703446609099998</v>
      </c>
      <c r="V1468" s="7">
        <f t="shared" si="134"/>
        <v>6.1291850276666677</v>
      </c>
      <c r="W1468" s="8">
        <f t="shared" si="135"/>
        <v>51.237084686313324</v>
      </c>
      <c r="X1468" s="6">
        <f>[1]!EM_S_FA_YOY_NETPROFIT(B1468,"2019-12-31")</f>
        <v>112.69946916160001</v>
      </c>
      <c r="Y1468" s="6">
        <f>[1]!EM_S_FA_YOY_NETPROFIT(B1468,"2020-12-31")</f>
        <v>-599.84277156450003</v>
      </c>
      <c r="Z1468" s="6">
        <f>[1]!EM_S_FA_YOY_NETPROFIT(B1468,"2021-12-31")</f>
        <v>-45.370101934499999</v>
      </c>
      <c r="AA1468" s="6">
        <f>[1]!EM_S_FA_YOY_NETPROFIT(B1468,"2022-12-31")</f>
        <v>-67.608044715399998</v>
      </c>
      <c r="AB1468" s="7">
        <f t="shared" si="136"/>
        <v>-237.60697273813332</v>
      </c>
      <c r="AC1468" s="8">
        <f t="shared" si="137"/>
        <v>313.90239245395003</v>
      </c>
    </row>
    <row r="1469" spans="1:29" ht="16.5" x14ac:dyDescent="0.45">
      <c r="A1469" s="9">
        <v>1661</v>
      </c>
      <c r="B1469" s="5" t="s">
        <v>5262</v>
      </c>
      <c r="C1469" s="5" t="s">
        <v>5263</v>
      </c>
      <c r="D1469" s="5" t="s">
        <v>5264</v>
      </c>
      <c r="E1469" s="5" t="s">
        <v>1297</v>
      </c>
      <c r="F1469" s="5" t="s">
        <v>11753</v>
      </c>
      <c r="G1469" s="5">
        <v>3</v>
      </c>
      <c r="H1469" s="5">
        <v>3</v>
      </c>
      <c r="I1469" s="5">
        <f t="shared" si="132"/>
        <v>4</v>
      </c>
      <c r="J1469" s="5">
        <f t="shared" si="133"/>
        <v>7</v>
      </c>
      <c r="K1469" s="5"/>
      <c r="L1469" s="5"/>
      <c r="M1469" s="5"/>
      <c r="N1469" s="5"/>
      <c r="O1469" s="5" t="s">
        <v>5255</v>
      </c>
      <c r="P1469" s="6">
        <f>[1]!EM_S_INFO_EMPLOYEE(B1469,"2019")</f>
        <v>6213</v>
      </c>
      <c r="Q1469" s="6">
        <f>[1]!EM_S_STM07_IS(B1469,"83","2019-12-31","1",1000000000)</f>
        <v>2.1245009872899998</v>
      </c>
      <c r="R1469" s="6">
        <f>[1]!EM_S_FA_YOY_OR(B1469,"2019-12-31")</f>
        <v>-3.6368412284999998</v>
      </c>
      <c r="S1469" s="6">
        <f>[1]!EM_S_FA_YOY_OR(B1469,"2020-12-31")</f>
        <v>41.598949138999998</v>
      </c>
      <c r="T1469" s="6">
        <f>[1]!EM_S_FA_YOY_OR(B1469,"2021-12-31")</f>
        <v>16.7818301553</v>
      </c>
      <c r="U1469" s="6">
        <f>[1]!EM_S_FA_YOY_OR(B1469,"2022-12-31")</f>
        <v>-8.2427443453000002</v>
      </c>
      <c r="V1469" s="7">
        <f t="shared" si="134"/>
        <v>16.712678316333335</v>
      </c>
      <c r="W1469" s="8">
        <f t="shared" si="135"/>
        <v>24.920918699525352</v>
      </c>
      <c r="X1469" s="6">
        <f>[1]!EM_S_FA_YOY_NETPROFIT(B1469,"2019-12-31")</f>
        <v>-722.61142899130004</v>
      </c>
      <c r="Y1469" s="6">
        <f>[1]!EM_S_FA_YOY_NETPROFIT(B1469,"2020-12-31")</f>
        <v>8.3154305723000004</v>
      </c>
      <c r="Z1469" s="6">
        <f>[1]!EM_S_FA_YOY_NETPROFIT(B1469,"2021-12-31")</f>
        <v>103.3719729953</v>
      </c>
      <c r="AA1469" s="6">
        <f>[1]!EM_S_FA_YOY_NETPROFIT(B1469,"2022-12-31")</f>
        <v>-826.56497635970004</v>
      </c>
      <c r="AB1469" s="7">
        <f t="shared" si="136"/>
        <v>-238.29252426403335</v>
      </c>
      <c r="AC1469" s="8">
        <f t="shared" si="137"/>
        <v>511.67108085697032</v>
      </c>
    </row>
    <row r="1470" spans="1:29" ht="16.5" x14ac:dyDescent="0.45">
      <c r="A1470" s="9">
        <v>1662</v>
      </c>
      <c r="B1470" s="5" t="s">
        <v>5265</v>
      </c>
      <c r="C1470" s="5" t="s">
        <v>5266</v>
      </c>
      <c r="D1470" s="5" t="s">
        <v>5267</v>
      </c>
      <c r="E1470" s="5" t="s">
        <v>120</v>
      </c>
      <c r="F1470" s="5" t="s">
        <v>11773</v>
      </c>
      <c r="G1470" s="5">
        <v>24</v>
      </c>
      <c r="H1470" s="5">
        <v>2</v>
      </c>
      <c r="I1470" s="5">
        <f t="shared" si="132"/>
        <v>1</v>
      </c>
      <c r="J1470" s="5">
        <f t="shared" si="133"/>
        <v>11</v>
      </c>
      <c r="K1470" s="5"/>
      <c r="L1470" s="5"/>
      <c r="M1470" s="5"/>
      <c r="N1470" s="5"/>
      <c r="O1470" s="5" t="s">
        <v>5255</v>
      </c>
      <c r="P1470" s="6">
        <f>[1]!EM_S_INFO_EMPLOYEE(B1470,"2019")</f>
        <v>778</v>
      </c>
      <c r="Q1470" s="6">
        <f>[1]!EM_S_STM07_IS(B1470,"83","2019-12-31","1",1000000000)</f>
        <v>0.89350833560999998</v>
      </c>
      <c r="R1470" s="6">
        <f>[1]!EM_S_FA_YOY_OR(B1470,"2019-12-31")</f>
        <v>-1.2206531506</v>
      </c>
      <c r="S1470" s="6">
        <f>[1]!EM_S_FA_YOY_OR(B1470,"2020-12-31")</f>
        <v>-5.5868200000000002E-4</v>
      </c>
      <c r="T1470" s="6">
        <f>[1]!EM_S_FA_YOY_OR(B1470,"2021-12-31")</f>
        <v>-14.829423135200001</v>
      </c>
      <c r="U1470" s="6">
        <f>[1]!EM_S_FA_YOY_OR(B1470,"2022-12-31")</f>
        <v>-23.172389396300002</v>
      </c>
      <c r="V1470" s="7">
        <f t="shared" si="134"/>
        <v>-12.667457071166666</v>
      </c>
      <c r="W1470" s="8">
        <f t="shared" si="135"/>
        <v>11.736226293386137</v>
      </c>
      <c r="X1470" s="6">
        <f>[1]!EM_S_FA_YOY_NETPROFIT(B1470,"2019-12-31")</f>
        <v>-1931.8091433474999</v>
      </c>
      <c r="Y1470" s="6">
        <f>[1]!EM_S_FA_YOY_NETPROFIT(B1470,"2020-12-31")</f>
        <v>1.0884774415</v>
      </c>
      <c r="Z1470" s="6">
        <f>[1]!EM_S_FA_YOY_NETPROFIT(B1470,"2021-12-31")</f>
        <v>42.415624498</v>
      </c>
      <c r="AA1470" s="6">
        <f>[1]!EM_S_FA_YOY_NETPROFIT(B1470,"2022-12-31")</f>
        <v>-14.1596292284</v>
      </c>
      <c r="AB1470" s="7">
        <f t="shared" si="136"/>
        <v>9.7814909036999982</v>
      </c>
      <c r="AC1470" s="8">
        <f t="shared" si="137"/>
        <v>29.272276915916997</v>
      </c>
    </row>
    <row r="1471" spans="1:29" ht="16.5" x14ac:dyDescent="0.45">
      <c r="A1471" s="9">
        <v>1663</v>
      </c>
      <c r="B1471" s="5" t="s">
        <v>5268</v>
      </c>
      <c r="C1471" s="5" t="s">
        <v>5269</v>
      </c>
      <c r="D1471" s="5" t="s">
        <v>5270</v>
      </c>
      <c r="E1471" s="5" t="s">
        <v>1297</v>
      </c>
      <c r="F1471" s="5" t="s">
        <v>11753</v>
      </c>
      <c r="G1471" s="5">
        <v>3</v>
      </c>
      <c r="H1471" s="5">
        <v>3</v>
      </c>
      <c r="I1471" s="5">
        <f t="shared" si="132"/>
        <v>4</v>
      </c>
      <c r="J1471" s="5">
        <f t="shared" si="133"/>
        <v>7</v>
      </c>
      <c r="K1471" s="5"/>
      <c r="L1471" s="5"/>
      <c r="M1471" s="5"/>
      <c r="N1471" s="5"/>
      <c r="O1471" s="5" t="s">
        <v>5271</v>
      </c>
      <c r="P1471" s="6">
        <f>[1]!EM_S_INFO_EMPLOYEE(B1471,"2019")</f>
        <v>10355</v>
      </c>
      <c r="Q1471" s="6">
        <f>[1]!EM_S_STM07_IS(B1471,"83","2019-12-31","1",1000000000)</f>
        <v>2.7234405768099998</v>
      </c>
      <c r="R1471" s="6">
        <f>[1]!EM_S_FA_YOY_OR(B1471,"2019-12-31")</f>
        <v>-4.9518575133000002</v>
      </c>
      <c r="S1471" s="6">
        <f>[1]!EM_S_FA_YOY_OR(B1471,"2020-12-31")</f>
        <v>-8.4582572226000003</v>
      </c>
      <c r="T1471" s="6">
        <f>[1]!EM_S_FA_YOY_OR(B1471,"2021-12-31")</f>
        <v>12.738296779600001</v>
      </c>
      <c r="U1471" s="6">
        <f>[1]!EM_S_FA_YOY_OR(B1471,"2022-12-31")</f>
        <v>6.9812576697999997</v>
      </c>
      <c r="V1471" s="7">
        <f t="shared" si="134"/>
        <v>3.7537657422666668</v>
      </c>
      <c r="W1471" s="8">
        <f t="shared" si="135"/>
        <v>10.960657074225288</v>
      </c>
      <c r="X1471" s="6">
        <f>[1]!EM_S_FA_YOY_NETPROFIT(B1471,"2019-12-31")</f>
        <v>-77.725462560799997</v>
      </c>
      <c r="Y1471" s="6">
        <f>[1]!EM_S_FA_YOY_NETPROFIT(B1471,"2020-12-31")</f>
        <v>-28.935217619399999</v>
      </c>
      <c r="Z1471" s="6">
        <f>[1]!EM_S_FA_YOY_NETPROFIT(B1471,"2021-12-31")</f>
        <v>209.1338729444</v>
      </c>
      <c r="AA1471" s="6">
        <f>[1]!EM_S_FA_YOY_NETPROFIT(B1471,"2022-12-31")</f>
        <v>127.8823914163</v>
      </c>
      <c r="AB1471" s="7">
        <f t="shared" si="136"/>
        <v>102.6936822471</v>
      </c>
      <c r="AC1471" s="8">
        <f t="shared" si="137"/>
        <v>121.01684292972034</v>
      </c>
    </row>
    <row r="1472" spans="1:29" ht="16.5" x14ac:dyDescent="0.45">
      <c r="A1472" s="9">
        <v>1664</v>
      </c>
      <c r="B1472" s="5" t="s">
        <v>5272</v>
      </c>
      <c r="C1472" s="5" t="s">
        <v>5273</v>
      </c>
      <c r="D1472" s="5" t="s">
        <v>5274</v>
      </c>
      <c r="E1472" s="5" t="s">
        <v>1297</v>
      </c>
      <c r="F1472" s="5" t="s">
        <v>11765</v>
      </c>
      <c r="G1472" s="5">
        <v>16</v>
      </c>
      <c r="H1472" s="5">
        <v>3</v>
      </c>
      <c r="I1472" s="5">
        <f t="shared" si="132"/>
        <v>1</v>
      </c>
      <c r="J1472" s="5">
        <f t="shared" si="133"/>
        <v>9</v>
      </c>
      <c r="K1472" s="5"/>
      <c r="L1472" s="5"/>
      <c r="M1472" s="5"/>
      <c r="N1472" s="5"/>
      <c r="O1472" s="5" t="s">
        <v>5271</v>
      </c>
      <c r="P1472" s="6">
        <f>[1]!EM_S_INFO_EMPLOYEE(B1472,"2019")</f>
        <v>2457</v>
      </c>
      <c r="Q1472" s="6">
        <f>[1]!EM_S_STM07_IS(B1472,"83","2019-12-31","1",1000000000)</f>
        <v>2.2640043287</v>
      </c>
      <c r="R1472" s="6">
        <f>[1]!EM_S_FA_YOY_OR(B1472,"2019-12-31")</f>
        <v>18.112399388899998</v>
      </c>
      <c r="S1472" s="6">
        <f>[1]!EM_S_FA_YOY_OR(B1472,"2020-12-31")</f>
        <v>19.597305003599999</v>
      </c>
      <c r="T1472" s="6">
        <f>[1]!EM_S_FA_YOY_OR(B1472,"2021-12-31")</f>
        <v>54.833971124400001</v>
      </c>
      <c r="U1472" s="6">
        <f>[1]!EM_S_FA_YOY_OR(B1472,"2022-12-31")</f>
        <v>30.459851767899998</v>
      </c>
      <c r="V1472" s="7">
        <f t="shared" si="134"/>
        <v>34.96370929863334</v>
      </c>
      <c r="W1472" s="8">
        <f t="shared" si="135"/>
        <v>18.044921981544853</v>
      </c>
      <c r="X1472" s="6">
        <f>[1]!EM_S_FA_YOY_NETPROFIT(B1472,"2019-12-31")</f>
        <v>71.850806037500007</v>
      </c>
      <c r="Y1472" s="6">
        <f>[1]!EM_S_FA_YOY_NETPROFIT(B1472,"2020-12-31")</f>
        <v>221.35610868040001</v>
      </c>
      <c r="Z1472" s="6">
        <f>[1]!EM_S_FA_YOY_NETPROFIT(B1472,"2021-12-31")</f>
        <v>84.0863742696</v>
      </c>
      <c r="AA1472" s="6">
        <f>[1]!EM_S_FA_YOY_NETPROFIT(B1472,"2022-12-31")</f>
        <v>1.9037157015999999</v>
      </c>
      <c r="AB1472" s="7">
        <f t="shared" si="136"/>
        <v>102.44873288386667</v>
      </c>
      <c r="AC1472" s="8">
        <f t="shared" si="137"/>
        <v>110.87254103897692</v>
      </c>
    </row>
    <row r="1473" spans="1:29" ht="16.5" x14ac:dyDescent="0.45">
      <c r="A1473" s="9">
        <v>1665</v>
      </c>
      <c r="B1473" s="5" t="s">
        <v>5275</v>
      </c>
      <c r="C1473" s="5" t="s">
        <v>5276</v>
      </c>
      <c r="D1473" s="5" t="s">
        <v>5277</v>
      </c>
      <c r="E1473" s="5" t="s">
        <v>120</v>
      </c>
      <c r="F1473" s="5" t="s">
        <v>11754</v>
      </c>
      <c r="G1473" s="5">
        <v>4</v>
      </c>
      <c r="H1473" s="5">
        <v>3</v>
      </c>
      <c r="I1473" s="5">
        <f t="shared" si="132"/>
        <v>2</v>
      </c>
      <c r="J1473" s="5">
        <f t="shared" si="133"/>
        <v>8</v>
      </c>
      <c r="K1473" s="5"/>
      <c r="L1473" s="5"/>
      <c r="M1473" s="5"/>
      <c r="N1473" s="5"/>
      <c r="O1473" s="5" t="s">
        <v>5271</v>
      </c>
      <c r="P1473" s="6">
        <f>[1]!EM_S_INFO_EMPLOYEE(B1473,"2019")</f>
        <v>534</v>
      </c>
      <c r="Q1473" s="6">
        <f>[1]!EM_S_STM07_IS(B1473,"83","2019-12-31","1",1000000000)</f>
        <v>0.90688100770000002</v>
      </c>
      <c r="R1473" s="6">
        <f>[1]!EM_S_FA_YOY_OR(B1473,"2019-12-31")</f>
        <v>13.5874754562</v>
      </c>
      <c r="S1473" s="6">
        <f>[1]!EM_S_FA_YOY_OR(B1473,"2020-12-31")</f>
        <v>1.4281992852000001</v>
      </c>
      <c r="T1473" s="6">
        <f>[1]!EM_S_FA_YOY_OR(B1473,"2021-12-31")</f>
        <v>-4.9409562252999999</v>
      </c>
      <c r="U1473" s="6">
        <f>[1]!EM_S_FA_YOY_OR(B1473,"2022-12-31")</f>
        <v>17.040080168900001</v>
      </c>
      <c r="V1473" s="7">
        <f t="shared" si="134"/>
        <v>4.5091077429333337</v>
      </c>
      <c r="W1473" s="8">
        <f t="shared" si="135"/>
        <v>11.309751895354992</v>
      </c>
      <c r="X1473" s="6">
        <f>[1]!EM_S_FA_YOY_NETPROFIT(B1473,"2019-12-31")</f>
        <v>15.1609743089</v>
      </c>
      <c r="Y1473" s="6">
        <f>[1]!EM_S_FA_YOY_NETPROFIT(B1473,"2020-12-31")</f>
        <v>22.5065581086</v>
      </c>
      <c r="Z1473" s="6">
        <f>[1]!EM_S_FA_YOY_NETPROFIT(B1473,"2021-12-31")</f>
        <v>-39.584594280700003</v>
      </c>
      <c r="AA1473" s="6">
        <f>[1]!EM_S_FA_YOY_NETPROFIT(B1473,"2022-12-31")</f>
        <v>-35.3035996678</v>
      </c>
      <c r="AB1473" s="7">
        <f t="shared" si="136"/>
        <v>-17.460545279966666</v>
      </c>
      <c r="AC1473" s="8">
        <f t="shared" si="137"/>
        <v>34.678649680649372</v>
      </c>
    </row>
    <row r="1474" spans="1:29" ht="16.5" x14ac:dyDescent="0.45">
      <c r="A1474" s="9">
        <v>1666</v>
      </c>
      <c r="B1474" s="5" t="s">
        <v>5278</v>
      </c>
      <c r="C1474" s="5" t="s">
        <v>5279</v>
      </c>
      <c r="D1474" s="5" t="s">
        <v>5280</v>
      </c>
      <c r="E1474" s="5" t="s">
        <v>240</v>
      </c>
      <c r="F1474" s="5" t="s">
        <v>11757</v>
      </c>
      <c r="G1474" s="5">
        <v>7</v>
      </c>
      <c r="H1474" s="5">
        <v>2</v>
      </c>
      <c r="I1474" s="5">
        <f t="shared" ref="I1474:I1537" si="138">VLOOKUP(F1474,K:N,4,FALSE)</f>
        <v>4</v>
      </c>
      <c r="J1474" s="5">
        <f t="shared" ref="J1474:J1537" si="139">VLOOKUP(F1474,K:L,2,FALSE)</f>
        <v>11</v>
      </c>
      <c r="K1474" s="5"/>
      <c r="L1474" s="5"/>
      <c r="M1474" s="5"/>
      <c r="N1474" s="5"/>
      <c r="O1474" s="5" t="s">
        <v>5271</v>
      </c>
      <c r="P1474" s="6">
        <f>[1]!EM_S_INFO_EMPLOYEE(B1474,"2019")</f>
        <v>225</v>
      </c>
      <c r="Q1474" s="6">
        <f>[1]!EM_S_STM07_IS(B1474,"83","2019-12-31","1",1000000000)</f>
        <v>0.27454151042000002</v>
      </c>
      <c r="R1474" s="6">
        <f>[1]!EM_S_FA_YOY_OR(B1474,"2019-12-31")</f>
        <v>-21.7026996926</v>
      </c>
      <c r="S1474" s="6">
        <f>[1]!EM_S_FA_YOY_OR(B1474,"2020-12-31")</f>
        <v>140.8367524176</v>
      </c>
      <c r="T1474" s="6">
        <f>[1]!EM_S_FA_YOY_OR(B1474,"2021-12-31")</f>
        <v>89.424356118800006</v>
      </c>
      <c r="U1474" s="6">
        <f>[1]!EM_S_FA_YOY_OR(B1474,"2022-12-31")</f>
        <v>21.148665816899999</v>
      </c>
      <c r="V1474" s="7">
        <f t="shared" ref="V1474:V1537" si="140">AVERAGE(S1474:U1474)</f>
        <v>83.803258117766674</v>
      </c>
      <c r="W1474" s="8">
        <f t="shared" ref="W1474:W1537" si="141">STDEV(S1474:U1474)</f>
        <v>60.041711131404988</v>
      </c>
      <c r="X1474" s="6">
        <f>[1]!EM_S_FA_YOY_NETPROFIT(B1474,"2019-12-31")</f>
        <v>82.206442808399999</v>
      </c>
      <c r="Y1474" s="6">
        <f>[1]!EM_S_FA_YOY_NETPROFIT(B1474,"2020-12-31")</f>
        <v>113.3492870285</v>
      </c>
      <c r="Z1474" s="6">
        <f>[1]!EM_S_FA_YOY_NETPROFIT(B1474,"2021-12-31")</f>
        <v>-3644.5981641915</v>
      </c>
      <c r="AA1474" s="6">
        <f>[1]!EM_S_FA_YOY_NETPROFIT(B1474,"2022-12-31")</f>
        <v>2.9023803759</v>
      </c>
      <c r="AB1474" s="7">
        <f t="shared" ref="AB1474:AB1537" si="142">AVERAGE(Y1474:AA1474)</f>
        <v>-1176.1154989290333</v>
      </c>
      <c r="AC1474" s="8">
        <f t="shared" ref="AC1474:AC1537" si="143">STDEV(Y1474:AA1474)</f>
        <v>2138.4818519976384</v>
      </c>
    </row>
    <row r="1475" spans="1:29" ht="16.5" x14ac:dyDescent="0.45">
      <c r="A1475" s="9">
        <v>1667</v>
      </c>
      <c r="B1475" s="5" t="s">
        <v>5281</v>
      </c>
      <c r="C1475" s="5" t="s">
        <v>5282</v>
      </c>
      <c r="D1475" s="5" t="s">
        <v>5283</v>
      </c>
      <c r="E1475" s="5" t="s">
        <v>474</v>
      </c>
      <c r="F1475" s="5" t="s">
        <v>11773</v>
      </c>
      <c r="G1475" s="5">
        <v>24</v>
      </c>
      <c r="H1475" s="5">
        <v>2</v>
      </c>
      <c r="I1475" s="5">
        <f t="shared" si="138"/>
        <v>1</v>
      </c>
      <c r="J1475" s="5">
        <f t="shared" si="139"/>
        <v>11</v>
      </c>
      <c r="K1475" s="5"/>
      <c r="L1475" s="5"/>
      <c r="M1475" s="5"/>
      <c r="N1475" s="5"/>
      <c r="O1475" s="5" t="s">
        <v>5271</v>
      </c>
      <c r="P1475" s="6">
        <f>[1]!EM_S_INFO_EMPLOYEE(B1475,"2019")</f>
        <v>1563</v>
      </c>
      <c r="Q1475" s="6">
        <f>[1]!EM_S_STM07_IS(B1475,"83","2019-12-31","1",1000000000)</f>
        <v>1.2816145482300001</v>
      </c>
      <c r="R1475" s="6">
        <f>[1]!EM_S_FA_YOY_OR(B1475,"2019-12-31")</f>
        <v>-24.6863100178</v>
      </c>
      <c r="S1475" s="6">
        <f>[1]!EM_S_FA_YOY_OR(B1475,"2020-12-31")</f>
        <v>-11.360915131700001</v>
      </c>
      <c r="T1475" s="6">
        <f>[1]!EM_S_FA_YOY_OR(B1475,"2021-12-31")</f>
        <v>36.699273335100003</v>
      </c>
      <c r="U1475" s="6">
        <f>[1]!EM_S_FA_YOY_OR(B1475,"2022-12-31")</f>
        <v>21.329451998100001</v>
      </c>
      <c r="V1475" s="7">
        <f t="shared" si="140"/>
        <v>15.555936733833335</v>
      </c>
      <c r="W1475" s="8">
        <f t="shared" si="141"/>
        <v>24.544765994935137</v>
      </c>
      <c r="X1475" s="6">
        <f>[1]!EM_S_FA_YOY_NETPROFIT(B1475,"2019-12-31")</f>
        <v>-26.505769842199999</v>
      </c>
      <c r="Y1475" s="6">
        <f>[1]!EM_S_FA_YOY_NETPROFIT(B1475,"2020-12-31")</f>
        <v>98.458246492200004</v>
      </c>
      <c r="Z1475" s="6">
        <f>[1]!EM_S_FA_YOY_NETPROFIT(B1475,"2021-12-31")</f>
        <v>26.918084137400001</v>
      </c>
      <c r="AA1475" s="6">
        <f>[1]!EM_S_FA_YOY_NETPROFIT(B1475,"2022-12-31")</f>
        <v>45.264637504</v>
      </c>
      <c r="AB1475" s="7">
        <f t="shared" si="142"/>
        <v>56.880322711200002</v>
      </c>
      <c r="AC1475" s="8">
        <f t="shared" si="143"/>
        <v>37.157661586304911</v>
      </c>
    </row>
    <row r="1476" spans="1:29" ht="16.5" x14ac:dyDescent="0.45">
      <c r="A1476" s="9">
        <v>1668</v>
      </c>
      <c r="B1476" s="5" t="s">
        <v>5284</v>
      </c>
      <c r="C1476" s="5" t="s">
        <v>5285</v>
      </c>
      <c r="D1476" s="5" t="s">
        <v>5286</v>
      </c>
      <c r="E1476" s="5" t="s">
        <v>288</v>
      </c>
      <c r="F1476" s="5" t="s">
        <v>11761</v>
      </c>
      <c r="G1476" s="5">
        <v>12</v>
      </c>
      <c r="H1476" s="5">
        <v>1</v>
      </c>
      <c r="I1476" s="5">
        <f t="shared" si="138"/>
        <v>2</v>
      </c>
      <c r="J1476" s="5">
        <f t="shared" si="139"/>
        <v>6</v>
      </c>
      <c r="K1476" s="5"/>
      <c r="L1476" s="5"/>
      <c r="M1476" s="5"/>
      <c r="N1476" s="5"/>
      <c r="O1476" s="5" t="s">
        <v>5287</v>
      </c>
      <c r="P1476" s="6">
        <f>[1]!EM_S_INFO_EMPLOYEE(B1476,"2019")</f>
        <v>389</v>
      </c>
      <c r="Q1476" s="6">
        <f>[1]!EM_S_STM07_IS(B1476,"83","2019-12-31","1",1000000000)</f>
        <v>0.52584931189999995</v>
      </c>
      <c r="R1476" s="6">
        <f>[1]!EM_S_FA_YOY_OR(B1476,"2019-12-31")</f>
        <v>50.662697929799997</v>
      </c>
      <c r="S1476" s="6">
        <f>[1]!EM_S_FA_YOY_OR(B1476,"2020-12-31")</f>
        <v>-43.501629524499997</v>
      </c>
      <c r="T1476" s="6">
        <f>[1]!EM_S_FA_YOY_OR(B1476,"2021-12-31")</f>
        <v>-16.879291696399999</v>
      </c>
      <c r="U1476" s="6">
        <f>[1]!EM_S_FA_YOY_OR(B1476,"2022-12-31")</f>
        <v>-12.682675161400001</v>
      </c>
      <c r="V1476" s="7">
        <f t="shared" si="140"/>
        <v>-24.35453212743333</v>
      </c>
      <c r="W1476" s="8">
        <f t="shared" si="141"/>
        <v>16.714107862372639</v>
      </c>
      <c r="X1476" s="6">
        <f>[1]!EM_S_FA_YOY_NETPROFIT(B1476,"2019-12-31")</f>
        <v>-53.598177096599997</v>
      </c>
      <c r="Y1476" s="6">
        <f>[1]!EM_S_FA_YOY_NETPROFIT(B1476,"2020-12-31")</f>
        <v>-1081.6263451029999</v>
      </c>
      <c r="Z1476" s="6">
        <f>[1]!EM_S_FA_YOY_NETPROFIT(B1476,"2021-12-31")</f>
        <v>71.198230238999997</v>
      </c>
      <c r="AA1476" s="6">
        <f>[1]!EM_S_FA_YOY_NETPROFIT(B1476,"2022-12-31")</f>
        <v>54.2636249384</v>
      </c>
      <c r="AB1476" s="7">
        <f t="shared" si="142"/>
        <v>-318.72149664186668</v>
      </c>
      <c r="AC1476" s="8">
        <f t="shared" si="143"/>
        <v>660.74923463315508</v>
      </c>
    </row>
    <row r="1477" spans="1:29" ht="16.5" x14ac:dyDescent="0.45">
      <c r="A1477" s="9">
        <v>1669</v>
      </c>
      <c r="B1477" s="5" t="s">
        <v>5288</v>
      </c>
      <c r="C1477" s="5" t="s">
        <v>5289</v>
      </c>
      <c r="D1477" s="5" t="s">
        <v>5290</v>
      </c>
      <c r="E1477" s="5" t="s">
        <v>240</v>
      </c>
      <c r="F1477" s="5" t="s">
        <v>11766</v>
      </c>
      <c r="G1477" s="5">
        <v>17</v>
      </c>
      <c r="H1477" s="5">
        <v>2</v>
      </c>
      <c r="I1477" s="5">
        <f t="shared" si="138"/>
        <v>2</v>
      </c>
      <c r="J1477" s="5">
        <f t="shared" si="139"/>
        <v>11</v>
      </c>
      <c r="K1477" s="5"/>
      <c r="L1477" s="5"/>
      <c r="M1477" s="5"/>
      <c r="N1477" s="5"/>
      <c r="O1477" s="5" t="s">
        <v>5287</v>
      </c>
      <c r="P1477" s="6">
        <f>[1]!EM_S_INFO_EMPLOYEE(B1477,"2019")</f>
        <v>3034</v>
      </c>
      <c r="Q1477" s="6">
        <f>[1]!EM_S_STM07_IS(B1477,"83","2019-12-31","1",1000000000)</f>
        <v>1.51028343728</v>
      </c>
      <c r="R1477" s="6">
        <f>[1]!EM_S_FA_YOY_OR(B1477,"2019-12-31")</f>
        <v>-56.120469271300003</v>
      </c>
      <c r="S1477" s="6">
        <f>[1]!EM_S_FA_YOY_OR(B1477,"2020-12-31")</f>
        <v>-22.315902163800001</v>
      </c>
      <c r="T1477" s="6">
        <f>[1]!EM_S_FA_YOY_OR(B1477,"2021-12-31")</f>
        <v>9.6572584286000005</v>
      </c>
      <c r="U1477" s="6">
        <f>[1]!EM_S_FA_YOY_OR(B1477,"2022-12-31")</f>
        <v>18.0587725486</v>
      </c>
      <c r="V1477" s="7">
        <f t="shared" si="140"/>
        <v>1.8000429378</v>
      </c>
      <c r="W1477" s="8">
        <f t="shared" si="141"/>
        <v>21.303297068404191</v>
      </c>
      <c r="X1477" s="6">
        <f>[1]!EM_S_FA_YOY_NETPROFIT(B1477,"2019-12-31")</f>
        <v>-215.9217394856</v>
      </c>
      <c r="Y1477" s="6">
        <f>[1]!EM_S_FA_YOY_NETPROFIT(B1477,"2020-12-31")</f>
        <v>104.8732203064</v>
      </c>
      <c r="Z1477" s="6">
        <f>[1]!EM_S_FA_YOY_NETPROFIT(B1477,"2021-12-31")</f>
        <v>-327.55122448089998</v>
      </c>
      <c r="AA1477" s="6">
        <f>[1]!EM_S_FA_YOY_NETPROFIT(B1477,"2022-12-31")</f>
        <v>122.37177446779999</v>
      </c>
      <c r="AB1477" s="7">
        <f t="shared" si="142"/>
        <v>-33.435409902233324</v>
      </c>
      <c r="AC1477" s="8">
        <f t="shared" si="143"/>
        <v>254.86199037594704</v>
      </c>
    </row>
    <row r="1478" spans="1:29" ht="16.5" x14ac:dyDescent="0.45">
      <c r="A1478" s="9">
        <v>1670</v>
      </c>
      <c r="B1478" s="5" t="s">
        <v>5291</v>
      </c>
      <c r="C1478" s="5" t="s">
        <v>5292</v>
      </c>
      <c r="D1478" s="5" t="s">
        <v>5293</v>
      </c>
      <c r="E1478" s="5" t="s">
        <v>240</v>
      </c>
      <c r="F1478" s="5" t="s">
        <v>11776</v>
      </c>
      <c r="G1478" s="5">
        <v>27</v>
      </c>
      <c r="H1478" s="5">
        <v>3</v>
      </c>
      <c r="I1478" s="5">
        <f t="shared" si="138"/>
        <v>2</v>
      </c>
      <c r="J1478" s="5">
        <f t="shared" si="139"/>
        <v>10</v>
      </c>
      <c r="K1478" s="5"/>
      <c r="L1478" s="5"/>
      <c r="M1478" s="5"/>
      <c r="N1478" s="5"/>
      <c r="O1478" s="5" t="s">
        <v>5287</v>
      </c>
      <c r="P1478" s="6">
        <f>[1]!EM_S_INFO_EMPLOYEE(B1478,"2019")</f>
        <v>3297</v>
      </c>
      <c r="Q1478" s="6">
        <f>[1]!EM_S_STM07_IS(B1478,"83","2019-12-31","1",1000000000)</f>
        <v>1.6192984477300001</v>
      </c>
      <c r="R1478" s="6">
        <f>[1]!EM_S_FA_YOY_OR(B1478,"2019-12-31")</f>
        <v>25.643115540499998</v>
      </c>
      <c r="S1478" s="6">
        <f>[1]!EM_S_FA_YOY_OR(B1478,"2020-12-31")</f>
        <v>9.4954930392999994</v>
      </c>
      <c r="T1478" s="6">
        <f>[1]!EM_S_FA_YOY_OR(B1478,"2021-12-31")</f>
        <v>1.2767794128000001</v>
      </c>
      <c r="U1478" s="6">
        <f>[1]!EM_S_FA_YOY_OR(B1478,"2022-12-31")</f>
        <v>-26.5775096918</v>
      </c>
      <c r="V1478" s="7">
        <f t="shared" si="140"/>
        <v>-5.2684124132333334</v>
      </c>
      <c r="W1478" s="8">
        <f t="shared" si="141"/>
        <v>18.906216796047993</v>
      </c>
      <c r="X1478" s="6">
        <f>[1]!EM_S_FA_YOY_NETPROFIT(B1478,"2019-12-31")</f>
        <v>-211.5284818403</v>
      </c>
      <c r="Y1478" s="6">
        <f>[1]!EM_S_FA_YOY_NETPROFIT(B1478,"2020-12-31")</f>
        <v>196.0213441146</v>
      </c>
      <c r="Z1478" s="6">
        <f>[1]!EM_S_FA_YOY_NETPROFIT(B1478,"2021-12-31")</f>
        <v>-61.276568304199998</v>
      </c>
      <c r="AA1478" s="6">
        <f>[1]!EM_S_FA_YOY_NETPROFIT(B1478,"2022-12-31")</f>
        <v>-355.9615666615</v>
      </c>
      <c r="AB1478" s="7">
        <f t="shared" si="142"/>
        <v>-73.7389302837</v>
      </c>
      <c r="AC1478" s="8">
        <f t="shared" si="143"/>
        <v>276.20240096131505</v>
      </c>
    </row>
    <row r="1479" spans="1:29" ht="16.5" x14ac:dyDescent="0.45">
      <c r="A1479" s="9">
        <v>1671</v>
      </c>
      <c r="B1479" s="5" t="s">
        <v>5294</v>
      </c>
      <c r="C1479" s="5" t="s">
        <v>5295</v>
      </c>
      <c r="D1479" s="5" t="s">
        <v>5296</v>
      </c>
      <c r="E1479" s="5" t="s">
        <v>293</v>
      </c>
      <c r="F1479" s="5" t="s">
        <v>11756</v>
      </c>
      <c r="G1479" s="5">
        <v>6</v>
      </c>
      <c r="H1479" s="5">
        <v>2</v>
      </c>
      <c r="I1479" s="5">
        <f t="shared" si="138"/>
        <v>2</v>
      </c>
      <c r="J1479" s="5">
        <f t="shared" si="139"/>
        <v>11</v>
      </c>
      <c r="K1479" s="5"/>
      <c r="L1479" s="5"/>
      <c r="M1479" s="5"/>
      <c r="N1479" s="5"/>
      <c r="O1479" s="5" t="s">
        <v>5287</v>
      </c>
      <c r="P1479" s="6">
        <f>[1]!EM_S_INFO_EMPLOYEE(B1479,"2019")</f>
        <v>515</v>
      </c>
      <c r="Q1479" s="6">
        <f>[1]!EM_S_STM07_IS(B1479,"83","2019-12-31","1",1000000000)</f>
        <v>0.50118036552</v>
      </c>
      <c r="R1479" s="6">
        <f>[1]!EM_S_FA_YOY_OR(B1479,"2019-12-31")</f>
        <v>33.045657241900003</v>
      </c>
      <c r="S1479" s="6">
        <f>[1]!EM_S_FA_YOY_OR(B1479,"2020-12-31")</f>
        <v>-36.454729632199999</v>
      </c>
      <c r="T1479" s="6">
        <f>[1]!EM_S_FA_YOY_OR(B1479,"2021-12-31")</f>
        <v>30.9027967299</v>
      </c>
      <c r="U1479" s="6">
        <f>[1]!EM_S_FA_YOY_OR(B1479,"2022-12-31")</f>
        <v>23.237012113199999</v>
      </c>
      <c r="V1479" s="7">
        <f t="shared" si="140"/>
        <v>5.8950264036333335</v>
      </c>
      <c r="W1479" s="8">
        <f t="shared" si="141"/>
        <v>36.875702578640585</v>
      </c>
      <c r="X1479" s="6">
        <f>[1]!EM_S_FA_YOY_NETPROFIT(B1479,"2019-12-31")</f>
        <v>81.067420000200002</v>
      </c>
      <c r="Y1479" s="6">
        <f>[1]!EM_S_FA_YOY_NETPROFIT(B1479,"2020-12-31")</f>
        <v>-35.634185549100003</v>
      </c>
      <c r="Z1479" s="6">
        <f>[1]!EM_S_FA_YOY_NETPROFIT(B1479,"2021-12-31")</f>
        <v>22.140494163300001</v>
      </c>
      <c r="AA1479" s="6">
        <f>[1]!EM_S_FA_YOY_NETPROFIT(B1479,"2022-12-31")</f>
        <v>65.168133517100003</v>
      </c>
      <c r="AB1479" s="7">
        <f t="shared" si="142"/>
        <v>17.224814043766667</v>
      </c>
      <c r="AC1479" s="8">
        <f t="shared" si="143"/>
        <v>50.580626879855679</v>
      </c>
    </row>
    <row r="1480" spans="1:29" ht="16.5" x14ac:dyDescent="0.45">
      <c r="A1480" s="9">
        <v>1672</v>
      </c>
      <c r="B1480" s="5" t="s">
        <v>5297</v>
      </c>
      <c r="C1480" s="5" t="s">
        <v>5298</v>
      </c>
      <c r="D1480" s="5" t="s">
        <v>5299</v>
      </c>
      <c r="E1480" s="5" t="s">
        <v>1297</v>
      </c>
      <c r="F1480" s="5" t="s">
        <v>11773</v>
      </c>
      <c r="G1480" s="5">
        <v>24</v>
      </c>
      <c r="H1480" s="5">
        <v>2</v>
      </c>
      <c r="I1480" s="5">
        <f t="shared" si="138"/>
        <v>1</v>
      </c>
      <c r="J1480" s="5">
        <f t="shared" si="139"/>
        <v>11</v>
      </c>
      <c r="K1480" s="5"/>
      <c r="L1480" s="5"/>
      <c r="M1480" s="5"/>
      <c r="N1480" s="5"/>
      <c r="O1480" s="5" t="s">
        <v>5300</v>
      </c>
      <c r="P1480" s="6">
        <f>[1]!EM_S_INFO_EMPLOYEE(B1480,"2019")</f>
        <v>1939</v>
      </c>
      <c r="Q1480" s="6">
        <f>[1]!EM_S_STM07_IS(B1480,"83","2019-12-31","1",1000000000)</f>
        <v>3.2403441311900001</v>
      </c>
      <c r="R1480" s="6">
        <f>[1]!EM_S_FA_YOY_OR(B1480,"2019-12-31")</f>
        <v>5.7164701282000001</v>
      </c>
      <c r="S1480" s="6">
        <f>[1]!EM_S_FA_YOY_OR(B1480,"2020-12-31")</f>
        <v>-0.65547220510000004</v>
      </c>
      <c r="T1480" s="6">
        <f>[1]!EM_S_FA_YOY_OR(B1480,"2021-12-31")</f>
        <v>28.676368956899999</v>
      </c>
      <c r="U1480" s="6">
        <f>[1]!EM_S_FA_YOY_OR(B1480,"2022-12-31")</f>
        <v>2.1829609780000001</v>
      </c>
      <c r="V1480" s="7">
        <f t="shared" si="140"/>
        <v>10.0679525766</v>
      </c>
      <c r="W1480" s="8">
        <f t="shared" si="141"/>
        <v>16.177733026314094</v>
      </c>
      <c r="X1480" s="6">
        <f>[1]!EM_S_FA_YOY_NETPROFIT(B1480,"2019-12-31")</f>
        <v>-47.506703741499997</v>
      </c>
      <c r="Y1480" s="6">
        <f>[1]!EM_S_FA_YOY_NETPROFIT(B1480,"2020-12-31")</f>
        <v>-405.99049009420003</v>
      </c>
      <c r="Z1480" s="6">
        <f>[1]!EM_S_FA_YOY_NETPROFIT(B1480,"2021-12-31")</f>
        <v>112.83081333130001</v>
      </c>
      <c r="AA1480" s="6">
        <f>[1]!EM_S_FA_YOY_NETPROFIT(B1480,"2022-12-31")</f>
        <v>-672.54416374410005</v>
      </c>
      <c r="AB1480" s="7">
        <f t="shared" si="142"/>
        <v>-321.90128016900002</v>
      </c>
      <c r="AC1480" s="8">
        <f t="shared" si="143"/>
        <v>399.38291159416116</v>
      </c>
    </row>
    <row r="1481" spans="1:29" ht="16.5" x14ac:dyDescent="0.45">
      <c r="A1481" s="9">
        <v>1673</v>
      </c>
      <c r="B1481" s="5" t="s">
        <v>5301</v>
      </c>
      <c r="C1481" s="5" t="s">
        <v>5302</v>
      </c>
      <c r="D1481" s="5" t="s">
        <v>5303</v>
      </c>
      <c r="E1481" s="5" t="s">
        <v>259</v>
      </c>
      <c r="F1481" s="5" t="s">
        <v>11765</v>
      </c>
      <c r="G1481" s="5">
        <v>16</v>
      </c>
      <c r="H1481" s="5">
        <v>3</v>
      </c>
      <c r="I1481" s="5">
        <f t="shared" si="138"/>
        <v>1</v>
      </c>
      <c r="J1481" s="5">
        <f t="shared" si="139"/>
        <v>9</v>
      </c>
      <c r="K1481" s="5"/>
      <c r="L1481" s="5"/>
      <c r="M1481" s="5"/>
      <c r="N1481" s="5"/>
      <c r="O1481" s="5" t="s">
        <v>5300</v>
      </c>
      <c r="P1481" s="6">
        <f>[1]!EM_S_INFO_EMPLOYEE(B1481,"2019")</f>
        <v>1773</v>
      </c>
      <c r="Q1481" s="6">
        <f>[1]!EM_S_STM07_IS(B1481,"83","2019-12-31","1",1000000000)</f>
        <v>0.91116397582999997</v>
      </c>
      <c r="R1481" s="6">
        <f>[1]!EM_S_FA_YOY_OR(B1481,"2019-12-31")</f>
        <v>24.772091164500001</v>
      </c>
      <c r="S1481" s="6">
        <f>[1]!EM_S_FA_YOY_OR(B1481,"2020-12-31")</f>
        <v>19.723584132700001</v>
      </c>
      <c r="T1481" s="6">
        <f>[1]!EM_S_FA_YOY_OR(B1481,"2021-12-31")</f>
        <v>33.598426257100002</v>
      </c>
      <c r="U1481" s="6">
        <f>[1]!EM_S_FA_YOY_OR(B1481,"2022-12-31")</f>
        <v>23.861687799399999</v>
      </c>
      <c r="V1481" s="7">
        <f t="shared" si="140"/>
        <v>25.727899396400002</v>
      </c>
      <c r="W1481" s="8">
        <f t="shared" si="141"/>
        <v>7.1231924224914174</v>
      </c>
      <c r="X1481" s="6">
        <f>[1]!EM_S_FA_YOY_NETPROFIT(B1481,"2019-12-31")</f>
        <v>-8.7524185569000004</v>
      </c>
      <c r="Y1481" s="6">
        <f>[1]!EM_S_FA_YOY_NETPROFIT(B1481,"2020-12-31")</f>
        <v>298.88585602310002</v>
      </c>
      <c r="Z1481" s="6">
        <f>[1]!EM_S_FA_YOY_NETPROFIT(B1481,"2021-12-31")</f>
        <v>101.42699906359999</v>
      </c>
      <c r="AA1481" s="6">
        <f>[1]!EM_S_FA_YOY_NETPROFIT(B1481,"2022-12-31")</f>
        <v>48.721715528300003</v>
      </c>
      <c r="AB1481" s="7">
        <f t="shared" si="142"/>
        <v>149.67819020499999</v>
      </c>
      <c r="AC1481" s="8">
        <f t="shared" si="143"/>
        <v>131.8774331805804</v>
      </c>
    </row>
    <row r="1482" spans="1:29" ht="16.5" x14ac:dyDescent="0.45">
      <c r="A1482" s="9">
        <v>1674</v>
      </c>
      <c r="B1482" s="5" t="s">
        <v>5304</v>
      </c>
      <c r="C1482" s="5" t="s">
        <v>5305</v>
      </c>
      <c r="D1482" s="5" t="s">
        <v>5306</v>
      </c>
      <c r="E1482" s="5" t="s">
        <v>33</v>
      </c>
      <c r="F1482" s="5" t="s">
        <v>11771</v>
      </c>
      <c r="G1482" s="5">
        <v>22</v>
      </c>
      <c r="H1482" s="5">
        <v>3</v>
      </c>
      <c r="I1482" s="5">
        <f t="shared" si="138"/>
        <v>4</v>
      </c>
      <c r="J1482" s="5">
        <f t="shared" si="139"/>
        <v>7</v>
      </c>
      <c r="K1482" s="5"/>
      <c r="L1482" s="5"/>
      <c r="M1482" s="5"/>
      <c r="N1482" s="5"/>
      <c r="O1482" s="5" t="s">
        <v>5300</v>
      </c>
      <c r="P1482" s="6">
        <f>[1]!EM_S_INFO_EMPLOYEE(B1482,"2019")</f>
        <v>919</v>
      </c>
      <c r="Q1482" s="6">
        <f>[1]!EM_S_STM07_IS(B1482,"83","2019-12-31","1",1000000000)</f>
        <v>3.6050902134</v>
      </c>
      <c r="R1482" s="6">
        <f>[1]!EM_S_FA_YOY_OR(B1482,"2019-12-31")</f>
        <v>-27.1757690952</v>
      </c>
      <c r="S1482" s="6">
        <f>[1]!EM_S_FA_YOY_OR(B1482,"2020-12-31")</f>
        <v>-11.685369465500001</v>
      </c>
      <c r="T1482" s="6">
        <f>[1]!EM_S_FA_YOY_OR(B1482,"2021-12-31")</f>
        <v>17.067622446000001</v>
      </c>
      <c r="U1482" s="6">
        <f>[1]!EM_S_FA_YOY_OR(B1482,"2022-12-31")</f>
        <v>4.8272891047000002</v>
      </c>
      <c r="V1482" s="7">
        <f t="shared" si="140"/>
        <v>3.4031806950666668</v>
      </c>
      <c r="W1482" s="8">
        <f t="shared" si="141"/>
        <v>14.429300036297237</v>
      </c>
      <c r="X1482" s="6">
        <f>[1]!EM_S_FA_YOY_NETPROFIT(B1482,"2019-12-31")</f>
        <v>-2739.5978759748</v>
      </c>
      <c r="Y1482" s="6">
        <f>[1]!EM_S_FA_YOY_NETPROFIT(B1482,"2020-12-31")</f>
        <v>46.794810353800003</v>
      </c>
      <c r="Z1482" s="6">
        <f>[1]!EM_S_FA_YOY_NETPROFIT(B1482,"2021-12-31")</f>
        <v>136.6050293717</v>
      </c>
      <c r="AA1482" s="6">
        <f>[1]!EM_S_FA_YOY_NETPROFIT(B1482,"2022-12-31")</f>
        <v>16.049434987400002</v>
      </c>
      <c r="AB1482" s="7">
        <f t="shared" si="142"/>
        <v>66.483091570966664</v>
      </c>
      <c r="AC1482" s="8">
        <f t="shared" si="143"/>
        <v>62.642909792750267</v>
      </c>
    </row>
    <row r="1483" spans="1:29" ht="16.5" x14ac:dyDescent="0.45">
      <c r="A1483" s="9">
        <v>1675</v>
      </c>
      <c r="B1483" s="5" t="s">
        <v>5307</v>
      </c>
      <c r="C1483" s="5" t="s">
        <v>5308</v>
      </c>
      <c r="D1483" s="5" t="s">
        <v>5309</v>
      </c>
      <c r="E1483" s="5" t="s">
        <v>288</v>
      </c>
      <c r="F1483" s="5" t="s">
        <v>11769</v>
      </c>
      <c r="G1483" s="5">
        <v>20</v>
      </c>
      <c r="H1483" s="5">
        <v>3</v>
      </c>
      <c r="I1483" s="5">
        <f t="shared" si="138"/>
        <v>4</v>
      </c>
      <c r="J1483" s="5">
        <f t="shared" si="139"/>
        <v>7</v>
      </c>
      <c r="K1483" s="5"/>
      <c r="L1483" s="5"/>
      <c r="M1483" s="5"/>
      <c r="N1483" s="5"/>
      <c r="O1483" s="5" t="s">
        <v>5300</v>
      </c>
      <c r="P1483" s="6">
        <f>[1]!EM_S_INFO_EMPLOYEE(B1483,"2019")</f>
        <v>988</v>
      </c>
      <c r="Q1483" s="6">
        <f>[1]!EM_S_STM07_IS(B1483,"83","2019-12-31","1",1000000000)</f>
        <v>0.82813352407999996</v>
      </c>
      <c r="R1483" s="6">
        <f>[1]!EM_S_FA_YOY_OR(B1483,"2019-12-31")</f>
        <v>-18.273718018</v>
      </c>
      <c r="S1483" s="6">
        <f>[1]!EM_S_FA_YOY_OR(B1483,"2020-12-31")</f>
        <v>5.7285666249</v>
      </c>
      <c r="T1483" s="6">
        <f>[1]!EM_S_FA_YOY_OR(B1483,"2021-12-31")</f>
        <v>3.4834407046</v>
      </c>
      <c r="U1483" s="6">
        <f>[1]!EM_S_FA_YOY_OR(B1483,"2022-12-31")</f>
        <v>3.2890416129000002</v>
      </c>
      <c r="V1483" s="7">
        <f t="shared" si="140"/>
        <v>4.1670163141333338</v>
      </c>
      <c r="W1483" s="8">
        <f t="shared" si="141"/>
        <v>1.3558308454615753</v>
      </c>
      <c r="X1483" s="6">
        <f>[1]!EM_S_FA_YOY_NETPROFIT(B1483,"2019-12-31")</f>
        <v>10.7598399551</v>
      </c>
      <c r="Y1483" s="6">
        <f>[1]!EM_S_FA_YOY_NETPROFIT(B1483,"2020-12-31")</f>
        <v>-6.3296646239000003</v>
      </c>
      <c r="Z1483" s="6">
        <f>[1]!EM_S_FA_YOY_NETPROFIT(B1483,"2021-12-31")</f>
        <v>-28.409566465000001</v>
      </c>
      <c r="AA1483" s="6">
        <f>[1]!EM_S_FA_YOY_NETPROFIT(B1483,"2022-12-31")</f>
        <v>21.679018856300001</v>
      </c>
      <c r="AB1483" s="7">
        <f t="shared" si="142"/>
        <v>-4.3534040775333329</v>
      </c>
      <c r="AC1483" s="8">
        <f t="shared" si="143"/>
        <v>25.102705017241302</v>
      </c>
    </row>
    <row r="1484" spans="1:29" ht="16.5" x14ac:dyDescent="0.45">
      <c r="A1484" s="9">
        <v>1676</v>
      </c>
      <c r="B1484" s="5" t="s">
        <v>5310</v>
      </c>
      <c r="C1484" s="5" t="s">
        <v>5311</v>
      </c>
      <c r="D1484" s="5" t="s">
        <v>5312</v>
      </c>
      <c r="E1484" s="5" t="s">
        <v>363</v>
      </c>
      <c r="F1484" s="5" t="s">
        <v>11762</v>
      </c>
      <c r="G1484" s="5">
        <v>13</v>
      </c>
      <c r="H1484" s="5">
        <v>2</v>
      </c>
      <c r="I1484" s="5">
        <f t="shared" si="138"/>
        <v>4</v>
      </c>
      <c r="J1484" s="5">
        <f t="shared" si="139"/>
        <v>7</v>
      </c>
      <c r="K1484" s="5"/>
      <c r="L1484" s="5"/>
      <c r="M1484" s="5"/>
      <c r="N1484" s="5"/>
      <c r="O1484" s="5" t="s">
        <v>5300</v>
      </c>
      <c r="P1484" s="6">
        <f>[1]!EM_S_INFO_EMPLOYEE(B1484,"2019")</f>
        <v>1184</v>
      </c>
      <c r="Q1484" s="6">
        <f>[1]!EM_S_STM07_IS(B1484,"83","2019-12-31","1",1000000000)</f>
        <v>13.131537519869999</v>
      </c>
      <c r="R1484" s="6">
        <f>[1]!EM_S_FA_YOY_OR(B1484,"2019-12-31")</f>
        <v>21.621847113000001</v>
      </c>
      <c r="S1484" s="6">
        <f>[1]!EM_S_FA_YOY_OR(B1484,"2020-12-31")</f>
        <v>-21.1046978237</v>
      </c>
      <c r="T1484" s="6">
        <f>[1]!EM_S_FA_YOY_OR(B1484,"2021-12-31")</f>
        <v>0.79423940680000005</v>
      </c>
      <c r="U1484" s="6">
        <f>[1]!EM_S_FA_YOY_OR(B1484,"2022-12-31")</f>
        <v>-23.011828145700001</v>
      </c>
      <c r="V1484" s="7">
        <f t="shared" si="140"/>
        <v>-14.440762187533332</v>
      </c>
      <c r="W1484" s="8">
        <f t="shared" si="141"/>
        <v>13.228312125920578</v>
      </c>
      <c r="X1484" s="6">
        <f>[1]!EM_S_FA_YOY_NETPROFIT(B1484,"2019-12-31")</f>
        <v>-46.167818796699997</v>
      </c>
      <c r="Y1484" s="6">
        <f>[1]!EM_S_FA_YOY_NETPROFIT(B1484,"2020-12-31")</f>
        <v>-1001.9164741691</v>
      </c>
      <c r="Z1484" s="6">
        <f>[1]!EM_S_FA_YOY_NETPROFIT(B1484,"2021-12-31")</f>
        <v>117.6579126635</v>
      </c>
      <c r="AA1484" s="6">
        <f>[1]!EM_S_FA_YOY_NETPROFIT(B1484,"2022-12-31")</f>
        <v>-26.464475460599999</v>
      </c>
      <c r="AB1484" s="7">
        <f t="shared" si="142"/>
        <v>-303.57434565540001</v>
      </c>
      <c r="AC1484" s="8">
        <f t="shared" si="143"/>
        <v>609.06002334124037</v>
      </c>
    </row>
    <row r="1485" spans="1:29" ht="16.5" x14ac:dyDescent="0.45">
      <c r="A1485" s="9">
        <v>1677</v>
      </c>
      <c r="B1485" s="5" t="s">
        <v>5313</v>
      </c>
      <c r="C1485" s="5" t="s">
        <v>5314</v>
      </c>
      <c r="D1485" s="5" t="s">
        <v>5315</v>
      </c>
      <c r="E1485" s="5" t="s">
        <v>288</v>
      </c>
      <c r="F1485" s="5" t="s">
        <v>11757</v>
      </c>
      <c r="G1485" s="5">
        <v>7</v>
      </c>
      <c r="H1485" s="5">
        <v>2</v>
      </c>
      <c r="I1485" s="5">
        <f t="shared" si="138"/>
        <v>4</v>
      </c>
      <c r="J1485" s="5">
        <f t="shared" si="139"/>
        <v>11</v>
      </c>
      <c r="K1485" s="5"/>
      <c r="L1485" s="5"/>
      <c r="M1485" s="5"/>
      <c r="N1485" s="5"/>
      <c r="O1485" s="5" t="s">
        <v>5316</v>
      </c>
      <c r="P1485" s="6">
        <f>[1]!EM_S_INFO_EMPLOYEE(B1485,"2019")</f>
        <v>3630</v>
      </c>
      <c r="Q1485" s="6">
        <f>[1]!EM_S_STM07_IS(B1485,"83","2019-12-31","1",1000000000)</f>
        <v>4.02745090176</v>
      </c>
      <c r="R1485" s="6">
        <f>[1]!EM_S_FA_YOY_OR(B1485,"2019-12-31")</f>
        <v>13.929859692000001</v>
      </c>
      <c r="S1485" s="6">
        <f>[1]!EM_S_FA_YOY_OR(B1485,"2020-12-31")</f>
        <v>41.222588807100003</v>
      </c>
      <c r="T1485" s="6">
        <f>[1]!EM_S_FA_YOY_OR(B1485,"2021-12-31")</f>
        <v>1.0734908262</v>
      </c>
      <c r="U1485" s="6">
        <f>[1]!EM_S_FA_YOY_OR(B1485,"2022-12-31")</f>
        <v>2.8556526124000001</v>
      </c>
      <c r="V1485" s="7">
        <f t="shared" si="140"/>
        <v>15.050577415233334</v>
      </c>
      <c r="W1485" s="8">
        <f t="shared" si="141"/>
        <v>22.683136034949989</v>
      </c>
      <c r="X1485" s="6">
        <f>[1]!EM_S_FA_YOY_NETPROFIT(B1485,"2019-12-31")</f>
        <v>4.7313887260999996</v>
      </c>
      <c r="Y1485" s="6">
        <f>[1]!EM_S_FA_YOY_NETPROFIT(B1485,"2020-12-31")</f>
        <v>60.417572069400002</v>
      </c>
      <c r="Z1485" s="6">
        <f>[1]!EM_S_FA_YOY_NETPROFIT(B1485,"2021-12-31")</f>
        <v>-25.810170553999999</v>
      </c>
      <c r="AA1485" s="6">
        <f>[1]!EM_S_FA_YOY_NETPROFIT(B1485,"2022-12-31")</f>
        <v>-16.623762479100002</v>
      </c>
      <c r="AB1485" s="7">
        <f t="shared" si="142"/>
        <v>5.9945463454333323</v>
      </c>
      <c r="AC1485" s="8">
        <f t="shared" si="143"/>
        <v>47.355008394501418</v>
      </c>
    </row>
    <row r="1486" spans="1:29" ht="16.5" x14ac:dyDescent="0.45">
      <c r="A1486" s="9">
        <v>1678</v>
      </c>
      <c r="B1486" s="5" t="s">
        <v>5317</v>
      </c>
      <c r="C1486" s="5" t="s">
        <v>5318</v>
      </c>
      <c r="D1486" s="5" t="s">
        <v>5319</v>
      </c>
      <c r="E1486" s="5" t="s">
        <v>263</v>
      </c>
      <c r="F1486" s="5" t="s">
        <v>11754</v>
      </c>
      <c r="G1486" s="5">
        <v>4</v>
      </c>
      <c r="H1486" s="5">
        <v>3</v>
      </c>
      <c r="I1486" s="5">
        <f t="shared" si="138"/>
        <v>2</v>
      </c>
      <c r="J1486" s="5">
        <f t="shared" si="139"/>
        <v>8</v>
      </c>
      <c r="K1486" s="5"/>
      <c r="L1486" s="5"/>
      <c r="M1486" s="5"/>
      <c r="N1486" s="5"/>
      <c r="O1486" s="5" t="s">
        <v>5316</v>
      </c>
      <c r="P1486" s="6">
        <f>[1]!EM_S_INFO_EMPLOYEE(B1486,"2019")</f>
        <v>662</v>
      </c>
      <c r="Q1486" s="6">
        <f>[1]!EM_S_STM07_IS(B1486,"83","2019-12-31","1",1000000000)</f>
        <v>0.67161181331999997</v>
      </c>
      <c r="R1486" s="6">
        <f>[1]!EM_S_FA_YOY_OR(B1486,"2019-12-31")</f>
        <v>-29.385005777500002</v>
      </c>
      <c r="S1486" s="6">
        <f>[1]!EM_S_FA_YOY_OR(B1486,"2020-12-31")</f>
        <v>10.760791424300001</v>
      </c>
      <c r="T1486" s="6">
        <f>[1]!EM_S_FA_YOY_OR(B1486,"2021-12-31")</f>
        <v>33.3852702768</v>
      </c>
      <c r="U1486" s="6">
        <f>[1]!EM_S_FA_YOY_OR(B1486,"2022-12-31")</f>
        <v>-28.925070160899999</v>
      </c>
      <c r="V1486" s="7">
        <f t="shared" si="140"/>
        <v>5.0736638467333348</v>
      </c>
      <c r="W1486" s="8">
        <f t="shared" si="141"/>
        <v>31.54207026224115</v>
      </c>
      <c r="X1486" s="6">
        <f>[1]!EM_S_FA_YOY_NETPROFIT(B1486,"2019-12-31")</f>
        <v>130.53844467229999</v>
      </c>
      <c r="Y1486" s="6">
        <f>[1]!EM_S_FA_YOY_NETPROFIT(B1486,"2020-12-31")</f>
        <v>-39.524906375800001</v>
      </c>
      <c r="Z1486" s="6">
        <f>[1]!EM_S_FA_YOY_NETPROFIT(B1486,"2021-12-31")</f>
        <v>198.77390667860001</v>
      </c>
      <c r="AA1486" s="6">
        <f>[1]!EM_S_FA_YOY_NETPROFIT(B1486,"2022-12-31")</f>
        <v>-480.99718719089998</v>
      </c>
      <c r="AB1486" s="7">
        <f t="shared" si="142"/>
        <v>-107.24939562936665</v>
      </c>
      <c r="AC1486" s="8">
        <f t="shared" si="143"/>
        <v>344.90888629988427</v>
      </c>
    </row>
    <row r="1487" spans="1:29" ht="16.5" x14ac:dyDescent="0.45">
      <c r="A1487" s="9">
        <v>1679</v>
      </c>
      <c r="B1487" s="5" t="s">
        <v>5320</v>
      </c>
      <c r="C1487" s="5" t="s">
        <v>5321</v>
      </c>
      <c r="D1487" s="5" t="s">
        <v>5322</v>
      </c>
      <c r="E1487" s="5" t="s">
        <v>474</v>
      </c>
      <c r="F1487" s="5" t="s">
        <v>11753</v>
      </c>
      <c r="G1487" s="5">
        <v>3</v>
      </c>
      <c r="H1487" s="5">
        <v>3</v>
      </c>
      <c r="I1487" s="5">
        <f t="shared" si="138"/>
        <v>4</v>
      </c>
      <c r="J1487" s="5">
        <f t="shared" si="139"/>
        <v>7</v>
      </c>
      <c r="K1487" s="5"/>
      <c r="L1487" s="5"/>
      <c r="M1487" s="5"/>
      <c r="N1487" s="5"/>
      <c r="O1487" s="5" t="s">
        <v>5323</v>
      </c>
      <c r="P1487" s="6">
        <f>[1]!EM_S_INFO_EMPLOYEE(B1487,"2019")</f>
        <v>3318</v>
      </c>
      <c r="Q1487" s="6">
        <f>[1]!EM_S_STM07_IS(B1487,"83","2019-12-31","1",1000000000)</f>
        <v>2.0674103763299998</v>
      </c>
      <c r="R1487" s="6">
        <f>[1]!EM_S_FA_YOY_OR(B1487,"2019-12-31")</f>
        <v>29.1659713761</v>
      </c>
      <c r="S1487" s="6">
        <f>[1]!EM_S_FA_YOY_OR(B1487,"2020-12-31")</f>
        <v>15.414837927600001</v>
      </c>
      <c r="T1487" s="6">
        <f>[1]!EM_S_FA_YOY_OR(B1487,"2021-12-31")</f>
        <v>6.2485756490000002</v>
      </c>
      <c r="U1487" s="6">
        <f>[1]!EM_S_FA_YOY_OR(B1487,"2022-12-31")</f>
        <v>-10.0781580011</v>
      </c>
      <c r="V1487" s="7">
        <f t="shared" si="140"/>
        <v>3.8617518584999999</v>
      </c>
      <c r="W1487" s="8">
        <f t="shared" si="141"/>
        <v>12.913013057003827</v>
      </c>
      <c r="X1487" s="6">
        <f>[1]!EM_S_FA_YOY_NETPROFIT(B1487,"2019-12-31")</f>
        <v>-4.4314023239000004</v>
      </c>
      <c r="Y1487" s="6">
        <f>[1]!EM_S_FA_YOY_NETPROFIT(B1487,"2020-12-31")</f>
        <v>38.775975143499998</v>
      </c>
      <c r="Z1487" s="6">
        <f>[1]!EM_S_FA_YOY_NETPROFIT(B1487,"2021-12-31")</f>
        <v>-16.168589605699999</v>
      </c>
      <c r="AA1487" s="6">
        <f>[1]!EM_S_FA_YOY_NETPROFIT(B1487,"2022-12-31")</f>
        <v>-48.974187693300003</v>
      </c>
      <c r="AB1487" s="7">
        <f t="shared" si="142"/>
        <v>-8.7889340518333352</v>
      </c>
      <c r="AC1487" s="8">
        <f t="shared" si="143"/>
        <v>44.338101634390206</v>
      </c>
    </row>
    <row r="1488" spans="1:29" ht="16.5" x14ac:dyDescent="0.45">
      <c r="A1488" s="9">
        <v>1680</v>
      </c>
      <c r="B1488" s="5" t="s">
        <v>5324</v>
      </c>
      <c r="C1488" s="5" t="s">
        <v>5325</v>
      </c>
      <c r="D1488" s="5" t="s">
        <v>5326</v>
      </c>
      <c r="E1488" s="5" t="s">
        <v>412</v>
      </c>
      <c r="F1488" s="5" t="s">
        <v>11761</v>
      </c>
      <c r="G1488" s="5">
        <v>12</v>
      </c>
      <c r="H1488" s="5">
        <v>1</v>
      </c>
      <c r="I1488" s="5">
        <f t="shared" si="138"/>
        <v>2</v>
      </c>
      <c r="J1488" s="5">
        <f t="shared" si="139"/>
        <v>6</v>
      </c>
      <c r="K1488" s="5"/>
      <c r="L1488" s="5"/>
      <c r="M1488" s="5"/>
      <c r="N1488" s="5"/>
      <c r="O1488" s="5" t="s">
        <v>5323</v>
      </c>
      <c r="P1488" s="6">
        <f>[1]!EM_S_INFO_EMPLOYEE(B1488,"2019")</f>
        <v>101</v>
      </c>
      <c r="Q1488" s="6">
        <f>[1]!EM_S_STM07_IS(B1488,"83","2019-12-31","1",1000000000)</f>
        <v>0.11245842725999999</v>
      </c>
      <c r="R1488" s="6">
        <f>[1]!EM_S_FA_YOY_OR(B1488,"2019-12-31")</f>
        <v>-34.577397123799997</v>
      </c>
      <c r="S1488" s="6">
        <f>[1]!EM_S_FA_YOY_OR(B1488,"2020-12-31")</f>
        <v>15.036601944399999</v>
      </c>
      <c r="T1488" s="6">
        <f>[1]!EM_S_FA_YOY_OR(B1488,"2021-12-31")</f>
        <v>14.2729450875</v>
      </c>
      <c r="U1488" s="6">
        <f>[1]!EM_S_FA_YOY_OR(B1488,"2022-12-31")</f>
        <v>28.904356527099999</v>
      </c>
      <c r="V1488" s="7">
        <f t="shared" si="140"/>
        <v>19.404634519666669</v>
      </c>
      <c r="W1488" s="8">
        <f t="shared" si="141"/>
        <v>8.2358564589639052</v>
      </c>
      <c r="X1488" s="6">
        <f>[1]!EM_S_FA_YOY_NETPROFIT(B1488,"2019-12-31")</f>
        <v>-2085.1642805723</v>
      </c>
      <c r="Y1488" s="6">
        <f>[1]!EM_S_FA_YOY_NETPROFIT(B1488,"2020-12-31")</f>
        <v>63.852801349099998</v>
      </c>
      <c r="Z1488" s="6">
        <f>[1]!EM_S_FA_YOY_NETPROFIT(B1488,"2021-12-31")</f>
        <v>53.904584069599998</v>
      </c>
      <c r="AA1488" s="6">
        <f>[1]!EM_S_FA_YOY_NETPROFIT(B1488,"2022-12-31")</f>
        <v>-11.876167263199999</v>
      </c>
      <c r="AB1488" s="7">
        <f t="shared" si="142"/>
        <v>35.293739385166667</v>
      </c>
      <c r="AC1488" s="8">
        <f t="shared" si="143"/>
        <v>41.152057380789053</v>
      </c>
    </row>
    <row r="1489" spans="1:29" ht="16.5" x14ac:dyDescent="0.45">
      <c r="A1489" s="9">
        <v>1681</v>
      </c>
      <c r="B1489" s="5" t="s">
        <v>5327</v>
      </c>
      <c r="C1489" s="5" t="s">
        <v>5328</v>
      </c>
      <c r="D1489" s="5" t="s">
        <v>5329</v>
      </c>
      <c r="E1489" s="5" t="s">
        <v>120</v>
      </c>
      <c r="F1489" s="5" t="s">
        <v>11754</v>
      </c>
      <c r="G1489" s="5">
        <v>4</v>
      </c>
      <c r="H1489" s="5">
        <v>3</v>
      </c>
      <c r="I1489" s="5">
        <f t="shared" si="138"/>
        <v>2</v>
      </c>
      <c r="J1489" s="5">
        <f t="shared" si="139"/>
        <v>8</v>
      </c>
      <c r="K1489" s="5"/>
      <c r="L1489" s="5"/>
      <c r="M1489" s="5"/>
      <c r="N1489" s="5"/>
      <c r="O1489" s="5" t="s">
        <v>5323</v>
      </c>
      <c r="P1489" s="6">
        <f>[1]!EM_S_INFO_EMPLOYEE(B1489,"2019")</f>
        <v>2211</v>
      </c>
      <c r="Q1489" s="6">
        <f>[1]!EM_S_STM07_IS(B1489,"83","2019-12-31","1",1000000000)</f>
        <v>2.73064814574</v>
      </c>
      <c r="R1489" s="6">
        <f>[1]!EM_S_FA_YOY_OR(B1489,"2019-12-31")</f>
        <v>32.244785119600003</v>
      </c>
      <c r="S1489" s="6">
        <f>[1]!EM_S_FA_YOY_OR(B1489,"2020-12-31")</f>
        <v>17.288424690900001</v>
      </c>
      <c r="T1489" s="6">
        <f>[1]!EM_S_FA_YOY_OR(B1489,"2021-12-31")</f>
        <v>-1.5453064217000001</v>
      </c>
      <c r="U1489" s="6">
        <f>[1]!EM_S_FA_YOY_OR(B1489,"2022-12-31")</f>
        <v>-34.980654207500002</v>
      </c>
      <c r="V1489" s="7">
        <f t="shared" si="140"/>
        <v>-6.412511979433333</v>
      </c>
      <c r="W1489" s="8">
        <f t="shared" si="141"/>
        <v>26.472276435503499</v>
      </c>
      <c r="X1489" s="6">
        <f>[1]!EM_S_FA_YOY_NETPROFIT(B1489,"2019-12-31")</f>
        <v>30.0795062539</v>
      </c>
      <c r="Y1489" s="6">
        <f>[1]!EM_S_FA_YOY_NETPROFIT(B1489,"2020-12-31")</f>
        <v>13.2532461165</v>
      </c>
      <c r="Z1489" s="6">
        <f>[1]!EM_S_FA_YOY_NETPROFIT(B1489,"2021-12-31")</f>
        <v>-49.826664867799998</v>
      </c>
      <c r="AA1489" s="6">
        <f>[1]!EM_S_FA_YOY_NETPROFIT(B1489,"2022-12-31")</f>
        <v>-347.7690318086</v>
      </c>
      <c r="AB1489" s="7">
        <f t="shared" si="142"/>
        <v>-128.11415018663334</v>
      </c>
      <c r="AC1489" s="8">
        <f t="shared" si="143"/>
        <v>192.82367348880416</v>
      </c>
    </row>
    <row r="1490" spans="1:29" ht="16.5" x14ac:dyDescent="0.45">
      <c r="A1490" s="9">
        <v>1682</v>
      </c>
      <c r="B1490" s="5" t="s">
        <v>5330</v>
      </c>
      <c r="C1490" s="5" t="s">
        <v>5331</v>
      </c>
      <c r="D1490" s="5" t="s">
        <v>5332</v>
      </c>
      <c r="E1490" s="5" t="s">
        <v>33</v>
      </c>
      <c r="F1490" s="5" t="s">
        <v>11767</v>
      </c>
      <c r="G1490" s="5">
        <v>18</v>
      </c>
      <c r="H1490" s="5">
        <v>2</v>
      </c>
      <c r="I1490" s="5">
        <f t="shared" si="138"/>
        <v>2</v>
      </c>
      <c r="J1490" s="5">
        <f t="shared" si="139"/>
        <v>4</v>
      </c>
      <c r="K1490" s="5"/>
      <c r="L1490" s="5"/>
      <c r="M1490" s="5"/>
      <c r="N1490" s="5"/>
      <c r="O1490" s="5" t="s">
        <v>5323</v>
      </c>
      <c r="P1490" s="6">
        <f>[1]!EM_S_INFO_EMPLOYEE(B1490,"2019")</f>
        <v>69</v>
      </c>
      <c r="Q1490" s="6">
        <f>[1]!EM_S_STM07_IS(B1490,"83","2019-12-31","1",1000000000)</f>
        <v>0.17453053064999999</v>
      </c>
      <c r="R1490" s="6">
        <f>[1]!EM_S_FA_YOY_OR(B1490,"2019-12-31")</f>
        <v>59.886787177000002</v>
      </c>
      <c r="S1490" s="6">
        <f>[1]!EM_S_FA_YOY_OR(B1490,"2020-12-31")</f>
        <v>143.6086181464</v>
      </c>
      <c r="T1490" s="6">
        <f>[1]!EM_S_FA_YOY_OR(B1490,"2021-12-31")</f>
        <v>-4.4184476221000004</v>
      </c>
      <c r="U1490" s="6">
        <f>[1]!EM_S_FA_YOY_OR(B1490,"2022-12-31")</f>
        <v>18.415089021899998</v>
      </c>
      <c r="V1490" s="7">
        <f t="shared" si="140"/>
        <v>52.535086515400003</v>
      </c>
      <c r="W1490" s="8">
        <f t="shared" si="141"/>
        <v>79.694000537840296</v>
      </c>
      <c r="X1490" s="6">
        <f>[1]!EM_S_FA_YOY_NETPROFIT(B1490,"2019-12-31")</f>
        <v>-61.4479358209</v>
      </c>
      <c r="Y1490" s="6">
        <f>[1]!EM_S_FA_YOY_NETPROFIT(B1490,"2020-12-31")</f>
        <v>-58.797133575099998</v>
      </c>
      <c r="Z1490" s="6">
        <f>[1]!EM_S_FA_YOY_NETPROFIT(B1490,"2021-12-31")</f>
        <v>211.0954146455</v>
      </c>
      <c r="AA1490" s="6">
        <f>[1]!EM_S_FA_YOY_NETPROFIT(B1490,"2022-12-31")</f>
        <v>19.804827007</v>
      </c>
      <c r="AB1490" s="7">
        <f t="shared" si="142"/>
        <v>57.367702692466672</v>
      </c>
      <c r="AC1490" s="8">
        <f t="shared" si="143"/>
        <v>138.81182989419017</v>
      </c>
    </row>
    <row r="1491" spans="1:29" ht="16.5" x14ac:dyDescent="0.45">
      <c r="A1491" s="9">
        <v>1683</v>
      </c>
      <c r="B1491" s="5" t="s">
        <v>5333</v>
      </c>
      <c r="C1491" s="5" t="s">
        <v>5334</v>
      </c>
      <c r="D1491" s="5" t="s">
        <v>5335</v>
      </c>
      <c r="E1491" s="5" t="s">
        <v>120</v>
      </c>
      <c r="F1491" s="5" t="s">
        <v>11774</v>
      </c>
      <c r="G1491" s="5">
        <v>25</v>
      </c>
      <c r="H1491" s="5">
        <v>3</v>
      </c>
      <c r="I1491" s="5">
        <f t="shared" si="138"/>
        <v>2</v>
      </c>
      <c r="J1491" s="5">
        <f t="shared" si="139"/>
        <v>10</v>
      </c>
      <c r="K1491" s="5"/>
      <c r="L1491" s="5"/>
      <c r="M1491" s="5"/>
      <c r="N1491" s="5"/>
      <c r="O1491" s="5" t="s">
        <v>5336</v>
      </c>
      <c r="P1491" s="6">
        <f>[1]!EM_S_INFO_EMPLOYEE(B1491,"2019")</f>
        <v>2115</v>
      </c>
      <c r="Q1491" s="6">
        <f>[1]!EM_S_STM07_IS(B1491,"83","2019-12-31","1",1000000000)</f>
        <v>0.95881850465999996</v>
      </c>
      <c r="R1491" s="6">
        <f>[1]!EM_S_FA_YOY_OR(B1491,"2019-12-31")</f>
        <v>-6.9009624899999997E-2</v>
      </c>
      <c r="S1491" s="6">
        <f>[1]!EM_S_FA_YOY_OR(B1491,"2020-12-31")</f>
        <v>-11.472926772399999</v>
      </c>
      <c r="T1491" s="6">
        <f>[1]!EM_S_FA_YOY_OR(B1491,"2021-12-31")</f>
        <v>1.0342349237999999</v>
      </c>
      <c r="U1491" s="6">
        <f>[1]!EM_S_FA_YOY_OR(B1491,"2022-12-31")</f>
        <v>-7.3399854875999999</v>
      </c>
      <c r="V1491" s="7">
        <f t="shared" si="140"/>
        <v>-5.9262257787333326</v>
      </c>
      <c r="W1491" s="8">
        <f t="shared" si="141"/>
        <v>6.372308122614144</v>
      </c>
      <c r="X1491" s="6">
        <f>[1]!EM_S_FA_YOY_NETPROFIT(B1491,"2019-12-31")</f>
        <v>84.327661619099999</v>
      </c>
      <c r="Y1491" s="6">
        <f>[1]!EM_S_FA_YOY_NETPROFIT(B1491,"2020-12-31")</f>
        <v>-16.591259820299999</v>
      </c>
      <c r="Z1491" s="6">
        <f>[1]!EM_S_FA_YOY_NETPROFIT(B1491,"2021-12-31")</f>
        <v>-428.00630561780002</v>
      </c>
      <c r="AA1491" s="6">
        <f>[1]!EM_S_FA_YOY_NETPROFIT(B1491,"2022-12-31")</f>
        <v>117.34207554619999</v>
      </c>
      <c r="AB1491" s="7">
        <f t="shared" si="142"/>
        <v>-109.08516329730003</v>
      </c>
      <c r="AC1491" s="8">
        <f t="shared" si="143"/>
        <v>284.1963332713114</v>
      </c>
    </row>
    <row r="1492" spans="1:29" ht="16.5" x14ac:dyDescent="0.45">
      <c r="A1492" s="9">
        <v>1684</v>
      </c>
      <c r="B1492" s="5" t="s">
        <v>5337</v>
      </c>
      <c r="C1492" s="5" t="s">
        <v>5338</v>
      </c>
      <c r="D1492" s="5" t="s">
        <v>5339</v>
      </c>
      <c r="E1492" s="5" t="s">
        <v>7</v>
      </c>
      <c r="F1492" s="5" t="s">
        <v>11756</v>
      </c>
      <c r="G1492" s="5">
        <v>6</v>
      </c>
      <c r="H1492" s="5">
        <v>2</v>
      </c>
      <c r="I1492" s="5">
        <f t="shared" si="138"/>
        <v>2</v>
      </c>
      <c r="J1492" s="5">
        <f t="shared" si="139"/>
        <v>11</v>
      </c>
      <c r="K1492" s="5"/>
      <c r="L1492" s="5"/>
      <c r="M1492" s="5"/>
      <c r="N1492" s="5"/>
      <c r="O1492" s="5" t="s">
        <v>5336</v>
      </c>
      <c r="P1492" s="6">
        <f>[1]!EM_S_INFO_EMPLOYEE(B1492,"2019")</f>
        <v>929</v>
      </c>
      <c r="Q1492" s="6">
        <f>[1]!EM_S_STM07_IS(B1492,"83","2019-12-31","1",1000000000)</f>
        <v>0.96555715457000002</v>
      </c>
      <c r="R1492" s="6">
        <f>[1]!EM_S_FA_YOY_OR(B1492,"2019-12-31")</f>
        <v>8.0882036612999997</v>
      </c>
      <c r="S1492" s="6">
        <f>[1]!EM_S_FA_YOY_OR(B1492,"2020-12-31")</f>
        <v>5.6656647740999997</v>
      </c>
      <c r="T1492" s="6">
        <f>[1]!EM_S_FA_YOY_OR(B1492,"2021-12-31")</f>
        <v>22.453514138100001</v>
      </c>
      <c r="U1492" s="6">
        <f>[1]!EM_S_FA_YOY_OR(B1492,"2022-12-31")</f>
        <v>-1.380811325</v>
      </c>
      <c r="V1492" s="7">
        <f t="shared" si="140"/>
        <v>8.9127891957333336</v>
      </c>
      <c r="W1492" s="8">
        <f t="shared" si="141"/>
        <v>12.24445304321185</v>
      </c>
      <c r="X1492" s="6">
        <f>[1]!EM_S_FA_YOY_NETPROFIT(B1492,"2019-12-31")</f>
        <v>9.5674767039000006</v>
      </c>
      <c r="Y1492" s="6">
        <f>[1]!EM_S_FA_YOY_NETPROFIT(B1492,"2020-12-31")</f>
        <v>-23.016802871700001</v>
      </c>
      <c r="Z1492" s="6">
        <f>[1]!EM_S_FA_YOY_NETPROFIT(B1492,"2021-12-31")</f>
        <v>22.375846767999999</v>
      </c>
      <c r="AA1492" s="6">
        <f>[1]!EM_S_FA_YOY_NETPROFIT(B1492,"2022-12-31")</f>
        <v>-11.8186961873</v>
      </c>
      <c r="AB1492" s="7">
        <f t="shared" si="142"/>
        <v>-4.153217430333334</v>
      </c>
      <c r="AC1492" s="8">
        <f t="shared" si="143"/>
        <v>23.647258482925025</v>
      </c>
    </row>
    <row r="1493" spans="1:29" ht="16.5" x14ac:dyDescent="0.45">
      <c r="A1493" s="9">
        <v>1685</v>
      </c>
      <c r="B1493" s="5" t="s">
        <v>5340</v>
      </c>
      <c r="C1493" s="5" t="s">
        <v>5341</v>
      </c>
      <c r="D1493" s="5" t="s">
        <v>5342</v>
      </c>
      <c r="E1493" s="5" t="s">
        <v>435</v>
      </c>
      <c r="F1493" s="5" t="s">
        <v>11765</v>
      </c>
      <c r="G1493" s="5">
        <v>16</v>
      </c>
      <c r="H1493" s="5">
        <v>3</v>
      </c>
      <c r="I1493" s="5">
        <f t="shared" si="138"/>
        <v>1</v>
      </c>
      <c r="J1493" s="5">
        <f t="shared" si="139"/>
        <v>9</v>
      </c>
      <c r="K1493" s="5"/>
      <c r="L1493" s="5"/>
      <c r="M1493" s="5"/>
      <c r="N1493" s="5"/>
      <c r="O1493" s="5" t="s">
        <v>5336</v>
      </c>
      <c r="P1493" s="6">
        <f>[1]!EM_S_INFO_EMPLOYEE(B1493,"2019")</f>
        <v>2986</v>
      </c>
      <c r="Q1493" s="6">
        <f>[1]!EM_S_STM07_IS(B1493,"83","2019-12-31","1",1000000000)</f>
        <v>2.78074064712</v>
      </c>
      <c r="R1493" s="6">
        <f>[1]!EM_S_FA_YOY_OR(B1493,"2019-12-31")</f>
        <v>4.1750544356999999</v>
      </c>
      <c r="S1493" s="6">
        <f>[1]!EM_S_FA_YOY_OR(B1493,"2020-12-31")</f>
        <v>-14.8304859303</v>
      </c>
      <c r="T1493" s="6">
        <f>[1]!EM_S_FA_YOY_OR(B1493,"2021-12-31")</f>
        <v>3.5806305745000002</v>
      </c>
      <c r="U1493" s="6">
        <f>[1]!EM_S_FA_YOY_OR(B1493,"2022-12-31")</f>
        <v>-1.2800967542999999</v>
      </c>
      <c r="V1493" s="7">
        <f t="shared" si="140"/>
        <v>-4.1766507033666667</v>
      </c>
      <c r="W1493" s="8">
        <f t="shared" si="141"/>
        <v>9.5412169728614824</v>
      </c>
      <c r="X1493" s="6">
        <f>[1]!EM_S_FA_YOY_NETPROFIT(B1493,"2019-12-31")</f>
        <v>181.41354904389999</v>
      </c>
      <c r="Y1493" s="6">
        <f>[1]!EM_S_FA_YOY_NETPROFIT(B1493,"2020-12-31")</f>
        <v>-29.7791219253</v>
      </c>
      <c r="Z1493" s="6">
        <f>[1]!EM_S_FA_YOY_NETPROFIT(B1493,"2021-12-31")</f>
        <v>-396.24847072900002</v>
      </c>
      <c r="AA1493" s="6">
        <f>[1]!EM_S_FA_YOY_NETPROFIT(B1493,"2022-12-31")</f>
        <v>132.9436918392</v>
      </c>
      <c r="AB1493" s="7">
        <f t="shared" si="142"/>
        <v>-97.694633605033346</v>
      </c>
      <c r="AC1493" s="8">
        <f t="shared" si="143"/>
        <v>271.0543742055126</v>
      </c>
    </row>
    <row r="1494" spans="1:29" ht="16.5" x14ac:dyDescent="0.45">
      <c r="A1494" s="9">
        <v>1686</v>
      </c>
      <c r="B1494" s="5" t="s">
        <v>5343</v>
      </c>
      <c r="C1494" s="5" t="s">
        <v>5344</v>
      </c>
      <c r="D1494" s="5" t="s">
        <v>5345</v>
      </c>
      <c r="E1494" s="5" t="s">
        <v>509</v>
      </c>
      <c r="F1494" s="5" t="s">
        <v>11756</v>
      </c>
      <c r="G1494" s="5">
        <v>6</v>
      </c>
      <c r="H1494" s="5">
        <v>2</v>
      </c>
      <c r="I1494" s="5">
        <f t="shared" si="138"/>
        <v>2</v>
      </c>
      <c r="J1494" s="5">
        <f t="shared" si="139"/>
        <v>11</v>
      </c>
      <c r="K1494" s="5"/>
      <c r="L1494" s="5"/>
      <c r="M1494" s="5"/>
      <c r="N1494" s="5"/>
      <c r="O1494" s="5" t="s">
        <v>5346</v>
      </c>
      <c r="P1494" s="6">
        <f>[1]!EM_S_INFO_EMPLOYEE(B1494,"2019")</f>
        <v>1853</v>
      </c>
      <c r="Q1494" s="6">
        <f>[1]!EM_S_STM07_IS(B1494,"83","2019-12-31","1",1000000000)</f>
        <v>1.29221137036</v>
      </c>
      <c r="R1494" s="6">
        <f>[1]!EM_S_FA_YOY_OR(B1494,"2019-12-31")</f>
        <v>-1.5304682963</v>
      </c>
      <c r="S1494" s="6">
        <f>[1]!EM_S_FA_YOY_OR(B1494,"2020-12-31")</f>
        <v>-11.684645233399999</v>
      </c>
      <c r="T1494" s="6">
        <f>[1]!EM_S_FA_YOY_OR(B1494,"2021-12-31")</f>
        <v>19.925919817800001</v>
      </c>
      <c r="U1494" s="6">
        <f>[1]!EM_S_FA_YOY_OR(B1494,"2022-12-31")</f>
        <v>-10.57379843</v>
      </c>
      <c r="V1494" s="7">
        <f t="shared" si="140"/>
        <v>-0.77750794853333305</v>
      </c>
      <c r="W1494" s="8">
        <f t="shared" si="141"/>
        <v>17.93829523984909</v>
      </c>
      <c r="X1494" s="6">
        <f>[1]!EM_S_FA_YOY_NETPROFIT(B1494,"2019-12-31")</f>
        <v>-963.02897245229997</v>
      </c>
      <c r="Y1494" s="6">
        <f>[1]!EM_S_FA_YOY_NETPROFIT(B1494,"2020-12-31")</f>
        <v>87.288072954599997</v>
      </c>
      <c r="Z1494" s="6">
        <f>[1]!EM_S_FA_YOY_NETPROFIT(B1494,"2021-12-31")</f>
        <v>146.5156864594</v>
      </c>
      <c r="AA1494" s="6">
        <f>[1]!EM_S_FA_YOY_NETPROFIT(B1494,"2022-12-31")</f>
        <v>-279.48407609840001</v>
      </c>
      <c r="AB1494" s="7">
        <f t="shared" si="142"/>
        <v>-15.226772228133333</v>
      </c>
      <c r="AC1494" s="8">
        <f t="shared" si="143"/>
        <v>230.76160758877404</v>
      </c>
    </row>
    <row r="1495" spans="1:29" ht="16.5" x14ac:dyDescent="0.45">
      <c r="A1495" s="9">
        <v>1687</v>
      </c>
      <c r="B1495" s="5" t="s">
        <v>5347</v>
      </c>
      <c r="C1495" s="5" t="s">
        <v>5348</v>
      </c>
      <c r="D1495" s="5" t="s">
        <v>5349</v>
      </c>
      <c r="E1495" s="5" t="s">
        <v>120</v>
      </c>
      <c r="F1495" s="5" t="s">
        <v>11759</v>
      </c>
      <c r="G1495" s="5">
        <v>9</v>
      </c>
      <c r="H1495" s="5">
        <v>2</v>
      </c>
      <c r="I1495" s="5">
        <f t="shared" si="138"/>
        <v>3</v>
      </c>
      <c r="J1495" s="5">
        <f t="shared" si="139"/>
        <v>2</v>
      </c>
      <c r="K1495" s="5"/>
      <c r="L1495" s="5"/>
      <c r="M1495" s="5"/>
      <c r="N1495" s="5"/>
      <c r="O1495" s="5" t="s">
        <v>5346</v>
      </c>
      <c r="P1495" s="6">
        <f>[1]!EM_S_INFO_EMPLOYEE(B1495,"2019")</f>
        <v>2138</v>
      </c>
      <c r="Q1495" s="6">
        <f>[1]!EM_S_STM07_IS(B1495,"83","2019-12-31","1",1000000000)</f>
        <v>2.2097068164899998</v>
      </c>
      <c r="R1495" s="6">
        <f>[1]!EM_S_FA_YOY_OR(B1495,"2019-12-31")</f>
        <v>0.5352786692</v>
      </c>
      <c r="S1495" s="6">
        <f>[1]!EM_S_FA_YOY_OR(B1495,"2020-12-31")</f>
        <v>-7.5665582625000001</v>
      </c>
      <c r="T1495" s="6">
        <f>[1]!EM_S_FA_YOY_OR(B1495,"2021-12-31")</f>
        <v>22.711750873900002</v>
      </c>
      <c r="U1495" s="6">
        <f>[1]!EM_S_FA_YOY_OR(B1495,"2022-12-31")</f>
        <v>20.372998187</v>
      </c>
      <c r="V1495" s="7">
        <f t="shared" si="140"/>
        <v>11.8393969328</v>
      </c>
      <c r="W1495" s="8">
        <f t="shared" si="141"/>
        <v>16.846684059900742</v>
      </c>
      <c r="X1495" s="6">
        <f>[1]!EM_S_FA_YOY_NETPROFIT(B1495,"2019-12-31")</f>
        <v>10.634139322099999</v>
      </c>
      <c r="Y1495" s="6">
        <f>[1]!EM_S_FA_YOY_NETPROFIT(B1495,"2020-12-31")</f>
        <v>-6.8124387433000004</v>
      </c>
      <c r="Z1495" s="6">
        <f>[1]!EM_S_FA_YOY_NETPROFIT(B1495,"2021-12-31")</f>
        <v>111.36623095429999</v>
      </c>
      <c r="AA1495" s="6">
        <f>[1]!EM_S_FA_YOY_NETPROFIT(B1495,"2022-12-31")</f>
        <v>42.8421192968</v>
      </c>
      <c r="AB1495" s="7">
        <f t="shared" si="142"/>
        <v>49.131970502599991</v>
      </c>
      <c r="AC1495" s="8">
        <f t="shared" si="143"/>
        <v>59.339878361999858</v>
      </c>
    </row>
    <row r="1496" spans="1:29" ht="16.5" x14ac:dyDescent="0.45">
      <c r="A1496" s="9">
        <v>1688</v>
      </c>
      <c r="B1496" s="5" t="s">
        <v>5350</v>
      </c>
      <c r="C1496" s="5" t="s">
        <v>5351</v>
      </c>
      <c r="D1496" s="5" t="s">
        <v>5352</v>
      </c>
      <c r="E1496" s="5" t="s">
        <v>7</v>
      </c>
      <c r="F1496" s="5" t="s">
        <v>11758</v>
      </c>
      <c r="G1496" s="5">
        <v>8</v>
      </c>
      <c r="H1496" s="5">
        <v>2</v>
      </c>
      <c r="I1496" s="5">
        <f t="shared" si="138"/>
        <v>3</v>
      </c>
      <c r="J1496" s="5">
        <f t="shared" si="139"/>
        <v>2</v>
      </c>
      <c r="K1496" s="5"/>
      <c r="L1496" s="5"/>
      <c r="M1496" s="5"/>
      <c r="N1496" s="5"/>
      <c r="O1496" s="5" t="s">
        <v>5346</v>
      </c>
      <c r="P1496" s="6">
        <f>[1]!EM_S_INFO_EMPLOYEE(B1496,"2019")</f>
        <v>2854</v>
      </c>
      <c r="Q1496" s="6">
        <f>[1]!EM_S_STM07_IS(B1496,"83","2019-12-31","1",1000000000)</f>
        <v>5.0662492885099999</v>
      </c>
      <c r="R1496" s="6">
        <f>[1]!EM_S_FA_YOY_OR(B1496,"2019-12-31")</f>
        <v>-34.619167075100002</v>
      </c>
      <c r="S1496" s="6">
        <f>[1]!EM_S_FA_YOY_OR(B1496,"2020-12-31")</f>
        <v>-16.871504805099999</v>
      </c>
      <c r="T1496" s="6">
        <f>[1]!EM_S_FA_YOY_OR(B1496,"2021-12-31")</f>
        <v>-36.775505283000001</v>
      </c>
      <c r="U1496" s="6">
        <f>[1]!EM_S_FA_YOY_OR(B1496,"2022-12-31")</f>
        <v>4.7681507289000002</v>
      </c>
      <c r="V1496" s="7">
        <f t="shared" si="140"/>
        <v>-16.292953119733337</v>
      </c>
      <c r="W1496" s="8">
        <f t="shared" si="141"/>
        <v>20.777869964177007</v>
      </c>
      <c r="X1496" s="6">
        <f>[1]!EM_S_FA_YOY_NETPROFIT(B1496,"2019-12-31")</f>
        <v>-407.75322197719998</v>
      </c>
      <c r="Y1496" s="6">
        <f>[1]!EM_S_FA_YOY_NETPROFIT(B1496,"2020-12-31")</f>
        <v>106.2422363956</v>
      </c>
      <c r="Z1496" s="6">
        <f>[1]!EM_S_FA_YOY_NETPROFIT(B1496,"2021-12-31")</f>
        <v>-729.22925513550001</v>
      </c>
      <c r="AA1496" s="6">
        <f>[1]!EM_S_FA_YOY_NETPROFIT(B1496,"2022-12-31")</f>
        <v>-151.21519240129999</v>
      </c>
      <c r="AB1496" s="7">
        <f t="shared" si="142"/>
        <v>-258.06740371373331</v>
      </c>
      <c r="AC1496" s="8">
        <f t="shared" si="143"/>
        <v>427.86236056361383</v>
      </c>
    </row>
    <row r="1497" spans="1:29" ht="16.5" x14ac:dyDescent="0.45">
      <c r="A1497" s="9">
        <v>1689</v>
      </c>
      <c r="B1497" s="5" t="s">
        <v>5353</v>
      </c>
      <c r="C1497" s="5" t="s">
        <v>5354</v>
      </c>
      <c r="D1497" s="5" t="s">
        <v>5355</v>
      </c>
      <c r="E1497" s="5" t="s">
        <v>474</v>
      </c>
      <c r="F1497" s="5" t="s">
        <v>11759</v>
      </c>
      <c r="G1497" s="5">
        <v>9</v>
      </c>
      <c r="H1497" s="5">
        <v>2</v>
      </c>
      <c r="I1497" s="5">
        <f t="shared" si="138"/>
        <v>3</v>
      </c>
      <c r="J1497" s="5">
        <f t="shared" si="139"/>
        <v>2</v>
      </c>
      <c r="K1497" s="5"/>
      <c r="L1497" s="5"/>
      <c r="M1497" s="5"/>
      <c r="N1497" s="5"/>
      <c r="O1497" s="5" t="s">
        <v>5356</v>
      </c>
      <c r="P1497" s="6">
        <f>[1]!EM_S_INFO_EMPLOYEE(B1497,"2019")</f>
        <v>830</v>
      </c>
      <c r="Q1497" s="6">
        <f>[1]!EM_S_STM07_IS(B1497,"83","2019-12-31","1",1000000000)</f>
        <v>0.80828274857000004</v>
      </c>
      <c r="R1497" s="6">
        <f>[1]!EM_S_FA_YOY_OR(B1497,"2019-12-31")</f>
        <v>-28.740668970800002</v>
      </c>
      <c r="S1497" s="6">
        <f>[1]!EM_S_FA_YOY_OR(B1497,"2020-12-31")</f>
        <v>10.698281512599999</v>
      </c>
      <c r="T1497" s="6">
        <f>[1]!EM_S_FA_YOY_OR(B1497,"2021-12-31")</f>
        <v>-24.184470965700001</v>
      </c>
      <c r="U1497" s="6">
        <f>[1]!EM_S_FA_YOY_OR(B1497,"2022-12-31")</f>
        <v>-25.2936368009</v>
      </c>
      <c r="V1497" s="7">
        <f t="shared" si="140"/>
        <v>-12.926608751333333</v>
      </c>
      <c r="W1497" s="8">
        <f t="shared" si="141"/>
        <v>20.467270023128702</v>
      </c>
      <c r="X1497" s="6">
        <f>[1]!EM_S_FA_YOY_NETPROFIT(B1497,"2019-12-31")</f>
        <v>157.7995709441</v>
      </c>
      <c r="Y1497" s="6">
        <f>[1]!EM_S_FA_YOY_NETPROFIT(B1497,"2020-12-31")</f>
        <v>-79.420756866000005</v>
      </c>
      <c r="Z1497" s="6">
        <f>[1]!EM_S_FA_YOY_NETPROFIT(B1497,"2021-12-31")</f>
        <v>-334.93595099290002</v>
      </c>
      <c r="AA1497" s="6">
        <f>[1]!EM_S_FA_YOY_NETPROFIT(B1497,"2022-12-31")</f>
        <v>-185.82167763890001</v>
      </c>
      <c r="AB1497" s="7">
        <f t="shared" si="142"/>
        <v>-200.05946183260002</v>
      </c>
      <c r="AC1497" s="8">
        <f t="shared" si="143"/>
        <v>128.35123482649715</v>
      </c>
    </row>
    <row r="1498" spans="1:29" ht="16.5" x14ac:dyDescent="0.45">
      <c r="A1498" s="9">
        <v>1690</v>
      </c>
      <c r="B1498" s="5" t="s">
        <v>5357</v>
      </c>
      <c r="C1498" s="5" t="s">
        <v>5358</v>
      </c>
      <c r="D1498" s="5" t="s">
        <v>5359</v>
      </c>
      <c r="E1498" s="5" t="s">
        <v>7</v>
      </c>
      <c r="F1498" s="5" t="s">
        <v>11765</v>
      </c>
      <c r="G1498" s="5">
        <v>16</v>
      </c>
      <c r="H1498" s="5">
        <v>3</v>
      </c>
      <c r="I1498" s="5">
        <f t="shared" si="138"/>
        <v>1</v>
      </c>
      <c r="J1498" s="5">
        <f t="shared" si="139"/>
        <v>9</v>
      </c>
      <c r="K1498" s="5"/>
      <c r="L1498" s="5"/>
      <c r="M1498" s="5"/>
      <c r="N1498" s="5"/>
      <c r="O1498" s="5" t="s">
        <v>5356</v>
      </c>
      <c r="P1498" s="6">
        <f>[1]!EM_S_INFO_EMPLOYEE(B1498,"2019")</f>
        <v>976</v>
      </c>
      <c r="Q1498" s="6">
        <f>[1]!EM_S_STM07_IS(B1498,"83","2019-12-31","1",1000000000)</f>
        <v>0.61419147522999995</v>
      </c>
      <c r="R1498" s="6">
        <f>[1]!EM_S_FA_YOY_OR(B1498,"2019-12-31")</f>
        <v>-51.425984159599999</v>
      </c>
      <c r="S1498" s="6">
        <f>[1]!EM_S_FA_YOY_OR(B1498,"2020-12-31")</f>
        <v>17.5079005435</v>
      </c>
      <c r="T1498" s="6">
        <f>[1]!EM_S_FA_YOY_OR(B1498,"2021-12-31")</f>
        <v>1.9741128831999999</v>
      </c>
      <c r="U1498" s="6">
        <f>[1]!EM_S_FA_YOY_OR(B1498,"2022-12-31")</f>
        <v>-4.3003605456000003</v>
      </c>
      <c r="V1498" s="7">
        <f t="shared" si="140"/>
        <v>5.0605509603666663</v>
      </c>
      <c r="W1498" s="8">
        <f t="shared" si="141"/>
        <v>11.226960315941554</v>
      </c>
      <c r="X1498" s="6">
        <f>[1]!EM_S_FA_YOY_NETPROFIT(B1498,"2019-12-31")</f>
        <v>-159.6377727057</v>
      </c>
      <c r="Y1498" s="6">
        <f>[1]!EM_S_FA_YOY_NETPROFIT(B1498,"2020-12-31")</f>
        <v>31.136592880999999</v>
      </c>
      <c r="Z1498" s="6">
        <f>[1]!EM_S_FA_YOY_NETPROFIT(B1498,"2021-12-31")</f>
        <v>104.66697284350001</v>
      </c>
      <c r="AA1498" s="6">
        <f>[1]!EM_S_FA_YOY_NETPROFIT(B1498,"2022-12-31")</f>
        <v>-1410.1372342633999</v>
      </c>
      <c r="AB1498" s="7">
        <f t="shared" si="142"/>
        <v>-424.77788951296662</v>
      </c>
      <c r="AC1498" s="8">
        <f t="shared" si="143"/>
        <v>854.13784479415847</v>
      </c>
    </row>
    <row r="1499" spans="1:29" ht="16.5" x14ac:dyDescent="0.45">
      <c r="A1499" s="9">
        <v>1691</v>
      </c>
      <c r="B1499" s="5" t="s">
        <v>5360</v>
      </c>
      <c r="C1499" s="5" t="s">
        <v>5361</v>
      </c>
      <c r="D1499" s="5" t="s">
        <v>5362</v>
      </c>
      <c r="E1499" s="5" t="s">
        <v>33</v>
      </c>
      <c r="F1499" s="5" t="s">
        <v>11773</v>
      </c>
      <c r="G1499" s="5">
        <v>24</v>
      </c>
      <c r="H1499" s="5">
        <v>2</v>
      </c>
      <c r="I1499" s="5">
        <f t="shared" si="138"/>
        <v>1</v>
      </c>
      <c r="J1499" s="5">
        <f t="shared" si="139"/>
        <v>11</v>
      </c>
      <c r="K1499" s="5"/>
      <c r="L1499" s="5"/>
      <c r="M1499" s="5"/>
      <c r="N1499" s="5"/>
      <c r="O1499" s="5" t="s">
        <v>5356</v>
      </c>
      <c r="P1499" s="6">
        <f>[1]!EM_S_INFO_EMPLOYEE(B1499,"2019")</f>
        <v>617</v>
      </c>
      <c r="Q1499" s="6">
        <f>[1]!EM_S_STM07_IS(B1499,"83","2019-12-31","1",1000000000)</f>
        <v>0.96011260303000001</v>
      </c>
      <c r="R1499" s="6">
        <f>[1]!EM_S_FA_YOY_OR(B1499,"2019-12-31")</f>
        <v>-5.5330565907000002</v>
      </c>
      <c r="S1499" s="6">
        <f>[1]!EM_S_FA_YOY_OR(B1499,"2020-12-31")</f>
        <v>-4.5381913400000001E-2</v>
      </c>
      <c r="T1499" s="6">
        <f>[1]!EM_S_FA_YOY_OR(B1499,"2021-12-31")</f>
        <v>14.5754437097</v>
      </c>
      <c r="U1499" s="6">
        <f>[1]!EM_S_FA_YOY_OR(B1499,"2022-12-31")</f>
        <v>-7.6088893069000001</v>
      </c>
      <c r="V1499" s="7">
        <f t="shared" si="140"/>
        <v>2.3070574964666668</v>
      </c>
      <c r="W1499" s="8">
        <f t="shared" si="141"/>
        <v>11.277705273266925</v>
      </c>
      <c r="X1499" s="6">
        <f>[1]!EM_S_FA_YOY_NETPROFIT(B1499,"2019-12-31")</f>
        <v>122.1671612951</v>
      </c>
      <c r="Y1499" s="6">
        <f>[1]!EM_S_FA_YOY_NETPROFIT(B1499,"2020-12-31")</f>
        <v>25.101702527499999</v>
      </c>
      <c r="Z1499" s="6">
        <f>[1]!EM_S_FA_YOY_NETPROFIT(B1499,"2021-12-31")</f>
        <v>-31.556573256699998</v>
      </c>
      <c r="AA1499" s="6">
        <f>[1]!EM_S_FA_YOY_NETPROFIT(B1499,"2022-12-31")</f>
        <v>-13.428734584900001</v>
      </c>
      <c r="AB1499" s="7">
        <f t="shared" si="142"/>
        <v>-6.6278684380333344</v>
      </c>
      <c r="AC1499" s="8">
        <f t="shared" si="143"/>
        <v>28.934907792669975</v>
      </c>
    </row>
    <row r="1500" spans="1:29" ht="16.5" x14ac:dyDescent="0.45">
      <c r="A1500" s="9">
        <v>1692</v>
      </c>
      <c r="B1500" s="5" t="s">
        <v>5363</v>
      </c>
      <c r="C1500" s="5" t="s">
        <v>5364</v>
      </c>
      <c r="D1500" s="5" t="s">
        <v>5365</v>
      </c>
      <c r="E1500" s="5" t="s">
        <v>120</v>
      </c>
      <c r="F1500" s="5" t="s">
        <v>11756</v>
      </c>
      <c r="G1500" s="5">
        <v>6</v>
      </c>
      <c r="H1500" s="5">
        <v>2</v>
      </c>
      <c r="I1500" s="5">
        <f t="shared" si="138"/>
        <v>2</v>
      </c>
      <c r="J1500" s="5">
        <f t="shared" si="139"/>
        <v>11</v>
      </c>
      <c r="K1500" s="5"/>
      <c r="L1500" s="5"/>
      <c r="M1500" s="5"/>
      <c r="N1500" s="5"/>
      <c r="O1500" s="5" t="s">
        <v>5356</v>
      </c>
      <c r="P1500" s="6">
        <f>[1]!EM_S_INFO_EMPLOYEE(B1500,"2019")</f>
        <v>1156</v>
      </c>
      <c r="Q1500" s="6">
        <f>[1]!EM_S_STM07_IS(B1500,"83","2019-12-31","1",1000000000)</f>
        <v>1.7296628892200001</v>
      </c>
      <c r="R1500" s="6">
        <f>[1]!EM_S_FA_YOY_OR(B1500,"2019-12-31")</f>
        <v>-4.4234216926999999</v>
      </c>
      <c r="S1500" s="6">
        <f>[1]!EM_S_FA_YOY_OR(B1500,"2020-12-31")</f>
        <v>32.656462364399999</v>
      </c>
      <c r="T1500" s="6">
        <f>[1]!EM_S_FA_YOY_OR(B1500,"2021-12-31")</f>
        <v>-18.164162233399999</v>
      </c>
      <c r="U1500" s="6">
        <f>[1]!EM_S_FA_YOY_OR(B1500,"2022-12-31")</f>
        <v>-38.521991069000002</v>
      </c>
      <c r="V1500" s="7">
        <f t="shared" si="140"/>
        <v>-8.0098969793333339</v>
      </c>
      <c r="W1500" s="8">
        <f t="shared" si="141"/>
        <v>36.65958108639721</v>
      </c>
      <c r="X1500" s="6">
        <f>[1]!EM_S_FA_YOY_NETPROFIT(B1500,"2019-12-31")</f>
        <v>-59.5247276224</v>
      </c>
      <c r="Y1500" s="6">
        <f>[1]!EM_S_FA_YOY_NETPROFIT(B1500,"2020-12-31")</f>
        <v>296.91002962089999</v>
      </c>
      <c r="Z1500" s="6">
        <f>[1]!EM_S_FA_YOY_NETPROFIT(B1500,"2021-12-31")</f>
        <v>127.621710632</v>
      </c>
      <c r="AA1500" s="6">
        <f>[1]!EM_S_FA_YOY_NETPROFIT(B1500,"2022-12-31")</f>
        <v>-44.552304809900001</v>
      </c>
      <c r="AB1500" s="7">
        <f t="shared" si="142"/>
        <v>126.65981181433334</v>
      </c>
      <c r="AC1500" s="8">
        <f t="shared" si="143"/>
        <v>170.73319945380993</v>
      </c>
    </row>
    <row r="1501" spans="1:29" ht="16.5" x14ac:dyDescent="0.45">
      <c r="A1501" s="9">
        <v>1693</v>
      </c>
      <c r="B1501" s="5" t="s">
        <v>5366</v>
      </c>
      <c r="C1501" s="5" t="s">
        <v>5367</v>
      </c>
      <c r="D1501" s="5" t="s">
        <v>5368</v>
      </c>
      <c r="E1501" s="5" t="s">
        <v>259</v>
      </c>
      <c r="F1501" s="5" t="s">
        <v>11754</v>
      </c>
      <c r="G1501" s="5">
        <v>4</v>
      </c>
      <c r="H1501" s="5">
        <v>3</v>
      </c>
      <c r="I1501" s="5">
        <f t="shared" si="138"/>
        <v>2</v>
      </c>
      <c r="J1501" s="5">
        <f t="shared" si="139"/>
        <v>8</v>
      </c>
      <c r="K1501" s="5"/>
      <c r="L1501" s="5"/>
      <c r="M1501" s="5"/>
      <c r="N1501" s="5"/>
      <c r="O1501" s="5" t="s">
        <v>5369</v>
      </c>
      <c r="P1501" s="6">
        <f>[1]!EM_S_INFO_EMPLOYEE(B1501,"2019")</f>
        <v>5512</v>
      </c>
      <c r="Q1501" s="6">
        <f>[1]!EM_S_STM07_IS(B1501,"83","2019-12-31","1",1000000000)</f>
        <v>3.8955205362699998</v>
      </c>
      <c r="R1501" s="6">
        <f>[1]!EM_S_FA_YOY_OR(B1501,"2019-12-31")</f>
        <v>1.8461980325</v>
      </c>
      <c r="S1501" s="6">
        <f>[1]!EM_S_FA_YOY_OR(B1501,"2020-12-31")</f>
        <v>5.2802296915999998</v>
      </c>
      <c r="T1501" s="6">
        <f>[1]!EM_S_FA_YOY_OR(B1501,"2021-12-31")</f>
        <v>-8.5511019476999994</v>
      </c>
      <c r="U1501" s="6">
        <f>[1]!EM_S_FA_YOY_OR(B1501,"2022-12-31")</f>
        <v>-7.9960716016999998</v>
      </c>
      <c r="V1501" s="7">
        <f t="shared" si="140"/>
        <v>-3.7556479526</v>
      </c>
      <c r="W1501" s="8">
        <f t="shared" si="141"/>
        <v>7.8302189159665403</v>
      </c>
      <c r="X1501" s="6">
        <f>[1]!EM_S_FA_YOY_NETPROFIT(B1501,"2019-12-31")</f>
        <v>-83.052899408000002</v>
      </c>
      <c r="Y1501" s="6">
        <f>[1]!EM_S_FA_YOY_NETPROFIT(B1501,"2020-12-31")</f>
        <v>379.66129171940003</v>
      </c>
      <c r="Z1501" s="6">
        <f>[1]!EM_S_FA_YOY_NETPROFIT(B1501,"2021-12-31")</f>
        <v>-140.93981269369999</v>
      </c>
      <c r="AA1501" s="6">
        <f>[1]!EM_S_FA_YOY_NETPROFIT(B1501,"2022-12-31")</f>
        <v>-99.225667770900003</v>
      </c>
      <c r="AB1501" s="7">
        <f t="shared" si="142"/>
        <v>46.498603751600008</v>
      </c>
      <c r="AC1501" s="8">
        <f t="shared" si="143"/>
        <v>289.28022739569906</v>
      </c>
    </row>
    <row r="1502" spans="1:29" ht="16.5" x14ac:dyDescent="0.45">
      <c r="A1502" s="9">
        <v>1694</v>
      </c>
      <c r="B1502" s="5" t="s">
        <v>5370</v>
      </c>
      <c r="C1502" s="5" t="s">
        <v>5371</v>
      </c>
      <c r="D1502" s="5" t="s">
        <v>5372</v>
      </c>
      <c r="E1502" s="5" t="s">
        <v>33</v>
      </c>
      <c r="F1502" s="5" t="s">
        <v>11765</v>
      </c>
      <c r="G1502" s="5">
        <v>16</v>
      </c>
      <c r="H1502" s="5">
        <v>3</v>
      </c>
      <c r="I1502" s="5">
        <f t="shared" si="138"/>
        <v>1</v>
      </c>
      <c r="J1502" s="5">
        <f t="shared" si="139"/>
        <v>9</v>
      </c>
      <c r="K1502" s="5"/>
      <c r="L1502" s="5"/>
      <c r="M1502" s="5"/>
      <c r="N1502" s="5"/>
      <c r="O1502" s="5" t="s">
        <v>5369</v>
      </c>
      <c r="P1502" s="6">
        <f>[1]!EM_S_INFO_EMPLOYEE(B1502,"2019")</f>
        <v>866</v>
      </c>
      <c r="Q1502" s="6">
        <f>[1]!EM_S_STM07_IS(B1502,"83","2019-12-31","1",1000000000)</f>
        <v>0.66149040722999997</v>
      </c>
      <c r="R1502" s="6">
        <f>[1]!EM_S_FA_YOY_OR(B1502,"2019-12-31")</f>
        <v>-17.9373049147</v>
      </c>
      <c r="S1502" s="6">
        <f>[1]!EM_S_FA_YOY_OR(B1502,"2020-12-31")</f>
        <v>-35.719088491299999</v>
      </c>
      <c r="T1502" s="6">
        <f>[1]!EM_S_FA_YOY_OR(B1502,"2021-12-31")</f>
        <v>37.411774339499999</v>
      </c>
      <c r="U1502" s="6">
        <f>[1]!EM_S_FA_YOY_OR(B1502,"2022-12-31")</f>
        <v>-6.0419887540000001</v>
      </c>
      <c r="V1502" s="7">
        <f t="shared" si="140"/>
        <v>-1.4497676352666666</v>
      </c>
      <c r="W1502" s="8">
        <f t="shared" si="141"/>
        <v>36.781070480572296</v>
      </c>
      <c r="X1502" s="6">
        <f>[1]!EM_S_FA_YOY_NETPROFIT(B1502,"2019-12-31")</f>
        <v>-79.636162924800004</v>
      </c>
      <c r="Y1502" s="6">
        <f>[1]!EM_S_FA_YOY_NETPROFIT(B1502,"2020-12-31")</f>
        <v>-587.25854907430005</v>
      </c>
      <c r="Z1502" s="6">
        <f>[1]!EM_S_FA_YOY_NETPROFIT(B1502,"2021-12-31")</f>
        <v>-3.2938340992000001</v>
      </c>
      <c r="AA1502" s="6">
        <f>[1]!EM_S_FA_YOY_NETPROFIT(B1502,"2022-12-31")</f>
        <v>-43.3826814962</v>
      </c>
      <c r="AB1502" s="7">
        <f t="shared" si="142"/>
        <v>-211.31168822323335</v>
      </c>
      <c r="AC1502" s="8">
        <f t="shared" si="143"/>
        <v>326.19596956313461</v>
      </c>
    </row>
    <row r="1503" spans="1:29" ht="16.5" x14ac:dyDescent="0.45">
      <c r="A1503" s="9">
        <v>1695</v>
      </c>
      <c r="B1503" s="5" t="s">
        <v>5373</v>
      </c>
      <c r="C1503" s="5" t="s">
        <v>5374</v>
      </c>
      <c r="D1503" s="5" t="s">
        <v>5375</v>
      </c>
      <c r="E1503" s="5" t="s">
        <v>363</v>
      </c>
      <c r="F1503" s="5" t="s">
        <v>11769</v>
      </c>
      <c r="G1503" s="5">
        <v>20</v>
      </c>
      <c r="H1503" s="5">
        <v>3</v>
      </c>
      <c r="I1503" s="5">
        <f t="shared" si="138"/>
        <v>4</v>
      </c>
      <c r="J1503" s="5">
        <f t="shared" si="139"/>
        <v>7</v>
      </c>
      <c r="K1503" s="5"/>
      <c r="L1503" s="5"/>
      <c r="M1503" s="5"/>
      <c r="N1503" s="5"/>
      <c r="O1503" s="5" t="s">
        <v>5376</v>
      </c>
      <c r="P1503" s="6">
        <f>[1]!EM_S_INFO_EMPLOYEE(B1503,"2019")</f>
        <v>2496</v>
      </c>
      <c r="Q1503" s="6">
        <f>[1]!EM_S_STM07_IS(B1503,"83","2019-12-31","1",1000000000)</f>
        <v>2.2121069958500001</v>
      </c>
      <c r="R1503" s="6">
        <f>[1]!EM_S_FA_YOY_OR(B1503,"2019-12-31")</f>
        <v>-7.7130119217999997</v>
      </c>
      <c r="S1503" s="6">
        <f>[1]!EM_S_FA_YOY_OR(B1503,"2020-12-31")</f>
        <v>-23.442686888200001</v>
      </c>
      <c r="T1503" s="6">
        <f>[1]!EM_S_FA_YOY_OR(B1503,"2021-12-31")</f>
        <v>-15.5431593344</v>
      </c>
      <c r="U1503" s="6">
        <f>[1]!EM_S_FA_YOY_OR(B1503,"2022-12-31")</f>
        <v>25.272869753199998</v>
      </c>
      <c r="V1503" s="7">
        <f t="shared" si="140"/>
        <v>-4.5709921564666685</v>
      </c>
      <c r="W1503" s="8">
        <f t="shared" si="141"/>
        <v>26.145605828814734</v>
      </c>
      <c r="X1503" s="6">
        <f>[1]!EM_S_FA_YOY_NETPROFIT(B1503,"2019-12-31")</f>
        <v>56.379577207899999</v>
      </c>
      <c r="Y1503" s="6">
        <f>[1]!EM_S_FA_YOY_NETPROFIT(B1503,"2020-12-31")</f>
        <v>-135.41922296609999</v>
      </c>
      <c r="Z1503" s="6">
        <f>[1]!EM_S_FA_YOY_NETPROFIT(B1503,"2021-12-31")</f>
        <v>-143.2759503309</v>
      </c>
      <c r="AA1503" s="6">
        <f>[1]!EM_S_FA_YOY_NETPROFIT(B1503,"2022-12-31")</f>
        <v>156.2433298373</v>
      </c>
      <c r="AB1503" s="7">
        <f t="shared" si="142"/>
        <v>-40.817281153233331</v>
      </c>
      <c r="AC1503" s="8">
        <f t="shared" si="143"/>
        <v>170.70470217364525</v>
      </c>
    </row>
    <row r="1504" spans="1:29" ht="16.5" x14ac:dyDescent="0.45">
      <c r="A1504" s="9">
        <v>1696</v>
      </c>
      <c r="B1504" s="5" t="s">
        <v>5377</v>
      </c>
      <c r="C1504" s="5" t="s">
        <v>5378</v>
      </c>
      <c r="D1504" s="5" t="s">
        <v>5379</v>
      </c>
      <c r="E1504" s="5" t="s">
        <v>7</v>
      </c>
      <c r="F1504" s="5" t="s">
        <v>11765</v>
      </c>
      <c r="G1504" s="5">
        <v>16</v>
      </c>
      <c r="H1504" s="5">
        <v>3</v>
      </c>
      <c r="I1504" s="5">
        <f t="shared" si="138"/>
        <v>1</v>
      </c>
      <c r="J1504" s="5">
        <f t="shared" si="139"/>
        <v>9</v>
      </c>
      <c r="K1504" s="5"/>
      <c r="L1504" s="5"/>
      <c r="M1504" s="5"/>
      <c r="N1504" s="5"/>
      <c r="O1504" s="5" t="s">
        <v>5376</v>
      </c>
      <c r="P1504" s="6">
        <f>[1]!EM_S_INFO_EMPLOYEE(B1504,"2019")</f>
        <v>1928</v>
      </c>
      <c r="Q1504" s="6">
        <f>[1]!EM_S_STM07_IS(B1504,"83","2019-12-31","1",1000000000)</f>
        <v>1.13624302052</v>
      </c>
      <c r="R1504" s="6">
        <f>[1]!EM_S_FA_YOY_OR(B1504,"2019-12-31")</f>
        <v>14.457596156899999</v>
      </c>
      <c r="S1504" s="6">
        <f>[1]!EM_S_FA_YOY_OR(B1504,"2020-12-31")</f>
        <v>104.0588315789</v>
      </c>
      <c r="T1504" s="6">
        <f>[1]!EM_S_FA_YOY_OR(B1504,"2021-12-31")</f>
        <v>-29.422580164399999</v>
      </c>
      <c r="U1504" s="6">
        <f>[1]!EM_S_FA_YOY_OR(B1504,"2022-12-31")</f>
        <v>6.4776668591000002</v>
      </c>
      <c r="V1504" s="7">
        <f t="shared" si="140"/>
        <v>27.037972757866665</v>
      </c>
      <c r="W1504" s="8">
        <f t="shared" si="141"/>
        <v>69.075078387463606</v>
      </c>
      <c r="X1504" s="6">
        <f>[1]!EM_S_FA_YOY_NETPROFIT(B1504,"2019-12-31")</f>
        <v>47.734061860200001</v>
      </c>
      <c r="Y1504" s="6">
        <f>[1]!EM_S_FA_YOY_NETPROFIT(B1504,"2020-12-31")</f>
        <v>408.5234312508</v>
      </c>
      <c r="Z1504" s="6">
        <f>[1]!EM_S_FA_YOY_NETPROFIT(B1504,"2021-12-31")</f>
        <v>-64.912959066900001</v>
      </c>
      <c r="AA1504" s="6">
        <f>[1]!EM_S_FA_YOY_NETPROFIT(B1504,"2022-12-31")</f>
        <v>2.3821015773999998</v>
      </c>
      <c r="AB1504" s="7">
        <f t="shared" si="142"/>
        <v>115.33085792043335</v>
      </c>
      <c r="AC1504" s="8">
        <f t="shared" si="143"/>
        <v>256.13193883005266</v>
      </c>
    </row>
    <row r="1505" spans="1:29" ht="16.5" x14ac:dyDescent="0.45">
      <c r="A1505" s="9">
        <v>1697</v>
      </c>
      <c r="B1505" s="5" t="s">
        <v>5380</v>
      </c>
      <c r="C1505" s="5" t="s">
        <v>5381</v>
      </c>
      <c r="D1505" s="5" t="s">
        <v>5382</v>
      </c>
      <c r="E1505" s="5" t="s">
        <v>7</v>
      </c>
      <c r="F1505" s="5" t="s">
        <v>11757</v>
      </c>
      <c r="G1505" s="5">
        <v>7</v>
      </c>
      <c r="H1505" s="5">
        <v>2</v>
      </c>
      <c r="I1505" s="5">
        <f t="shared" si="138"/>
        <v>4</v>
      </c>
      <c r="J1505" s="5">
        <f t="shared" si="139"/>
        <v>11</v>
      </c>
      <c r="K1505" s="5"/>
      <c r="L1505" s="5"/>
      <c r="M1505" s="5"/>
      <c r="N1505" s="5"/>
      <c r="O1505" s="5" t="s">
        <v>5376</v>
      </c>
      <c r="P1505" s="6">
        <f>[1]!EM_S_INFO_EMPLOYEE(B1505,"2019")</f>
        <v>24425</v>
      </c>
      <c r="Q1505" s="6">
        <f>[1]!EM_S_STM07_IS(B1505,"83","2019-12-31","1",1000000000)</f>
        <v>25.240657906820001</v>
      </c>
      <c r="R1505" s="6">
        <f>[1]!EM_S_FA_YOY_OR(B1505,"2019-12-31")</f>
        <v>24.104057732899999</v>
      </c>
      <c r="S1505" s="6">
        <f>[1]!EM_S_FA_YOY_OR(B1505,"2020-12-31")</f>
        <v>17.636822284499999</v>
      </c>
      <c r="T1505" s="6">
        <f>[1]!EM_S_FA_YOY_OR(B1505,"2021-12-31")</f>
        <v>25.819534326500001</v>
      </c>
      <c r="U1505" s="6">
        <f>[1]!EM_S_FA_YOY_OR(B1505,"2022-12-31")</f>
        <v>39.625405822700003</v>
      </c>
      <c r="V1505" s="7">
        <f t="shared" si="140"/>
        <v>27.693920811233337</v>
      </c>
      <c r="W1505" s="8">
        <f t="shared" si="141"/>
        <v>11.113480329073928</v>
      </c>
      <c r="X1505" s="6">
        <f>[1]!EM_S_FA_YOY_NETPROFIT(B1505,"2019-12-31")</f>
        <v>6.2700656338999998</v>
      </c>
      <c r="Y1505" s="6">
        <f>[1]!EM_S_FA_YOY_NETPROFIT(B1505,"2020-12-31")</f>
        <v>6.6848384179</v>
      </c>
      <c r="Z1505" s="6">
        <f>[1]!EM_S_FA_YOY_NETPROFIT(B1505,"2021-12-31")</f>
        <v>6.8392199155000002</v>
      </c>
      <c r="AA1505" s="6">
        <f>[1]!EM_S_FA_YOY_NETPROFIT(B1505,"2022-12-31")</f>
        <v>-11.319116320999999</v>
      </c>
      <c r="AB1505" s="7">
        <f t="shared" si="142"/>
        <v>0.73498067080000007</v>
      </c>
      <c r="AC1505" s="8">
        <f t="shared" si="143"/>
        <v>10.439439598344906</v>
      </c>
    </row>
    <row r="1506" spans="1:29" ht="16.5" x14ac:dyDescent="0.45">
      <c r="A1506" s="9">
        <v>1698</v>
      </c>
      <c r="B1506" s="5" t="s">
        <v>5383</v>
      </c>
      <c r="C1506" s="5" t="s">
        <v>5384</v>
      </c>
      <c r="D1506" s="5" t="s">
        <v>5385</v>
      </c>
      <c r="E1506" s="5" t="s">
        <v>288</v>
      </c>
      <c r="F1506" s="5" t="s">
        <v>11763</v>
      </c>
      <c r="G1506" s="5">
        <v>14</v>
      </c>
      <c r="H1506" s="5">
        <v>3</v>
      </c>
      <c r="I1506" s="5">
        <f t="shared" si="138"/>
        <v>0</v>
      </c>
      <c r="J1506" s="5">
        <f t="shared" si="139"/>
        <v>10</v>
      </c>
      <c r="K1506" s="5"/>
      <c r="L1506" s="5"/>
      <c r="M1506" s="5"/>
      <c r="N1506" s="5"/>
      <c r="O1506" s="5" t="s">
        <v>5386</v>
      </c>
      <c r="P1506" s="6">
        <f>[1]!EM_S_INFO_EMPLOYEE(B1506,"2019")</f>
        <v>432</v>
      </c>
      <c r="Q1506" s="6">
        <f>[1]!EM_S_STM07_IS(B1506,"83","2019-12-31","1",1000000000)</f>
        <v>0.75703787984000004</v>
      </c>
      <c r="R1506" s="6">
        <f>[1]!EM_S_FA_YOY_OR(B1506,"2019-12-31")</f>
        <v>-41.756578938700002</v>
      </c>
      <c r="S1506" s="6">
        <f>[1]!EM_S_FA_YOY_OR(B1506,"2020-12-31")</f>
        <v>-61.760124958200002</v>
      </c>
      <c r="T1506" s="6">
        <f>[1]!EM_S_FA_YOY_OR(B1506,"2021-12-31")</f>
        <v>447.7907475527</v>
      </c>
      <c r="U1506" s="6">
        <f>[1]!EM_S_FA_YOY_OR(B1506,"2022-12-31")</f>
        <v>-47.527833795500001</v>
      </c>
      <c r="V1506" s="7">
        <f t="shared" si="140"/>
        <v>112.83426293300001</v>
      </c>
      <c r="W1506" s="8">
        <f t="shared" si="141"/>
        <v>290.16809691888159</v>
      </c>
      <c r="X1506" s="6">
        <f>[1]!EM_S_FA_YOY_NETPROFIT(B1506,"2019-12-31")</f>
        <v>-245.88002795189999</v>
      </c>
      <c r="Y1506" s="6">
        <f>[1]!EM_S_FA_YOY_NETPROFIT(B1506,"2020-12-31")</f>
        <v>-45.7080919526</v>
      </c>
      <c r="Z1506" s="6">
        <f>[1]!EM_S_FA_YOY_NETPROFIT(B1506,"2021-12-31")</f>
        <v>64.785031139200001</v>
      </c>
      <c r="AA1506" s="6">
        <f>[1]!EM_S_FA_YOY_NETPROFIT(B1506,"2022-12-31")</f>
        <v>-2.0842792328000002</v>
      </c>
      <c r="AB1506" s="7">
        <f t="shared" si="142"/>
        <v>5.6642199845999999</v>
      </c>
      <c r="AC1506" s="8">
        <f t="shared" si="143"/>
        <v>55.652600952124892</v>
      </c>
    </row>
    <row r="1507" spans="1:29" ht="16.5" x14ac:dyDescent="0.45">
      <c r="A1507" s="9">
        <v>1699</v>
      </c>
      <c r="B1507" s="5" t="s">
        <v>5387</v>
      </c>
      <c r="C1507" s="5" t="s">
        <v>5388</v>
      </c>
      <c r="D1507" s="5" t="s">
        <v>5389</v>
      </c>
      <c r="E1507" s="5" t="s">
        <v>263</v>
      </c>
      <c r="F1507" s="5" t="s">
        <v>11753</v>
      </c>
      <c r="G1507" s="5">
        <v>3</v>
      </c>
      <c r="H1507" s="5">
        <v>3</v>
      </c>
      <c r="I1507" s="5">
        <f t="shared" si="138"/>
        <v>4</v>
      </c>
      <c r="J1507" s="5">
        <f t="shared" si="139"/>
        <v>7</v>
      </c>
      <c r="K1507" s="5"/>
      <c r="L1507" s="5"/>
      <c r="M1507" s="5"/>
      <c r="N1507" s="5"/>
      <c r="O1507" s="5" t="s">
        <v>5386</v>
      </c>
      <c r="P1507" s="6">
        <f>[1]!EM_S_INFO_EMPLOYEE(B1507,"2019")</f>
        <v>2903</v>
      </c>
      <c r="Q1507" s="6">
        <f>[1]!EM_S_STM07_IS(B1507,"83","2019-12-31","1",1000000000)</f>
        <v>3.8673562875599998</v>
      </c>
      <c r="R1507" s="6">
        <f>[1]!EM_S_FA_YOY_OR(B1507,"2019-12-31")</f>
        <v>331.70193697270003</v>
      </c>
      <c r="S1507" s="6">
        <f>[1]!EM_S_FA_YOY_OR(B1507,"2020-12-31")</f>
        <v>29.9733130555</v>
      </c>
      <c r="T1507" s="6">
        <f>[1]!EM_S_FA_YOY_OR(B1507,"2021-12-31")</f>
        <v>-64.906696643399997</v>
      </c>
      <c r="U1507" s="6">
        <f>[1]!EM_S_FA_YOY_OR(B1507,"2022-12-31")</f>
        <v>-56.114066055999999</v>
      </c>
      <c r="V1507" s="7">
        <f t="shared" si="140"/>
        <v>-30.349149881299997</v>
      </c>
      <c r="W1507" s="8">
        <f t="shared" si="141"/>
        <v>52.425444578304031</v>
      </c>
      <c r="X1507" s="6">
        <f>[1]!EM_S_FA_YOY_NETPROFIT(B1507,"2019-12-31")</f>
        <v>217.97043986599999</v>
      </c>
      <c r="Y1507" s="6">
        <f>[1]!EM_S_FA_YOY_NETPROFIT(B1507,"2020-12-31")</f>
        <v>-1892.200280386</v>
      </c>
      <c r="Z1507" s="6">
        <f>[1]!EM_S_FA_YOY_NETPROFIT(B1507,"2021-12-31")</f>
        <v>-209.37497341260001</v>
      </c>
      <c r="AA1507" s="6">
        <f>[1]!EM_S_FA_YOY_NETPROFIT(B1507,"2022-12-31")</f>
        <v>86.643404115899997</v>
      </c>
      <c r="AB1507" s="7">
        <f t="shared" si="142"/>
        <v>-671.64394989423329</v>
      </c>
      <c r="AC1507" s="8">
        <f t="shared" si="143"/>
        <v>1067.3448537779607</v>
      </c>
    </row>
    <row r="1508" spans="1:29" ht="16.5" x14ac:dyDescent="0.45">
      <c r="A1508" s="9">
        <v>1700</v>
      </c>
      <c r="B1508" s="5" t="s">
        <v>5390</v>
      </c>
      <c r="C1508" s="5" t="s">
        <v>5391</v>
      </c>
      <c r="D1508" s="5" t="s">
        <v>5392</v>
      </c>
      <c r="E1508" s="5" t="s">
        <v>176</v>
      </c>
      <c r="F1508" s="5" t="s">
        <v>11754</v>
      </c>
      <c r="G1508" s="5">
        <v>4</v>
      </c>
      <c r="H1508" s="5">
        <v>3</v>
      </c>
      <c r="I1508" s="5">
        <f t="shared" si="138"/>
        <v>2</v>
      </c>
      <c r="J1508" s="5">
        <f t="shared" si="139"/>
        <v>8</v>
      </c>
      <c r="K1508" s="5"/>
      <c r="L1508" s="5"/>
      <c r="M1508" s="5"/>
      <c r="N1508" s="5"/>
      <c r="O1508" s="5" t="s">
        <v>5386</v>
      </c>
      <c r="P1508" s="6">
        <f>[1]!EM_S_INFO_EMPLOYEE(B1508,"2019")</f>
        <v>582</v>
      </c>
      <c r="Q1508" s="6">
        <f>[1]!EM_S_STM07_IS(B1508,"83","2019-12-31","1",1000000000)</f>
        <v>0.23317312541999999</v>
      </c>
      <c r="R1508" s="6">
        <f>[1]!EM_S_FA_YOY_OR(B1508,"2019-12-31")</f>
        <v>-37.540023016600003</v>
      </c>
      <c r="S1508" s="6">
        <f>[1]!EM_S_FA_YOY_OR(B1508,"2020-12-31")</f>
        <v>47.963337930999998</v>
      </c>
      <c r="T1508" s="6">
        <f>[1]!EM_S_FA_YOY_OR(B1508,"2021-12-31")</f>
        <v>-44.602012746100002</v>
      </c>
      <c r="U1508" s="6">
        <f>[1]!EM_S_FA_YOY_OR(B1508,"2022-12-31")</f>
        <v>-3.226733115</v>
      </c>
      <c r="V1508" s="7">
        <f t="shared" si="140"/>
        <v>4.4864023299998834E-2</v>
      </c>
      <c r="W1508" s="8">
        <f t="shared" si="141"/>
        <v>46.369316874093833</v>
      </c>
      <c r="X1508" s="6">
        <f>[1]!EM_S_FA_YOY_NETPROFIT(B1508,"2019-12-31")</f>
        <v>-231.81515466299999</v>
      </c>
      <c r="Y1508" s="6">
        <f>[1]!EM_S_FA_YOY_NETPROFIT(B1508,"2020-12-31")</f>
        <v>138.8104517806</v>
      </c>
      <c r="Z1508" s="6">
        <f>[1]!EM_S_FA_YOY_NETPROFIT(B1508,"2021-12-31")</f>
        <v>-248.23616585650001</v>
      </c>
      <c r="AA1508" s="6">
        <f>[1]!EM_S_FA_YOY_NETPROFIT(B1508,"2022-12-31")</f>
        <v>-33.337512877899997</v>
      </c>
      <c r="AB1508" s="7">
        <f t="shared" si="142"/>
        <v>-47.587742317933333</v>
      </c>
      <c r="AC1508" s="8">
        <f t="shared" si="143"/>
        <v>193.91640682366221</v>
      </c>
    </row>
    <row r="1509" spans="1:29" ht="16.5" x14ac:dyDescent="0.45">
      <c r="A1509" s="9">
        <v>1701</v>
      </c>
      <c r="B1509" s="5" t="s">
        <v>5393</v>
      </c>
      <c r="C1509" s="5" t="s">
        <v>5394</v>
      </c>
      <c r="D1509" s="5" t="s">
        <v>5395</v>
      </c>
      <c r="E1509" s="5" t="s">
        <v>120</v>
      </c>
      <c r="F1509" s="5" t="s">
        <v>11769</v>
      </c>
      <c r="G1509" s="5">
        <v>20</v>
      </c>
      <c r="H1509" s="5">
        <v>3</v>
      </c>
      <c r="I1509" s="5">
        <f t="shared" si="138"/>
        <v>4</v>
      </c>
      <c r="J1509" s="5">
        <f t="shared" si="139"/>
        <v>7</v>
      </c>
      <c r="K1509" s="5"/>
      <c r="L1509" s="5"/>
      <c r="M1509" s="5"/>
      <c r="N1509" s="5"/>
      <c r="O1509" s="5" t="s">
        <v>5396</v>
      </c>
      <c r="P1509" s="6">
        <f>[1]!EM_S_INFO_EMPLOYEE(B1509,"2019")</f>
        <v>206</v>
      </c>
      <c r="Q1509" s="6">
        <f>[1]!EM_S_STM07_IS(B1509,"83","2019-12-31","1",1000000000)</f>
        <v>9.890865653E-2</v>
      </c>
      <c r="R1509" s="6">
        <f>[1]!EM_S_FA_YOY_OR(B1509,"2019-12-31")</f>
        <v>-22.688081299899999</v>
      </c>
      <c r="S1509" s="6">
        <f>[1]!EM_S_FA_YOY_OR(B1509,"2020-12-31")</f>
        <v>-17.728164111400002</v>
      </c>
      <c r="T1509" s="6">
        <f>[1]!EM_S_FA_YOY_OR(B1509,"2021-12-31")</f>
        <v>206.83146751390001</v>
      </c>
      <c r="U1509" s="6">
        <f>[1]!EM_S_FA_YOY_OR(B1509,"2022-12-31")</f>
        <v>35.449812100199999</v>
      </c>
      <c r="V1509" s="7">
        <f t="shared" si="140"/>
        <v>74.851038500900003</v>
      </c>
      <c r="W1509" s="8">
        <f t="shared" si="141"/>
        <v>117.35032816456895</v>
      </c>
      <c r="X1509" s="6">
        <f>[1]!EM_S_FA_YOY_NETPROFIT(B1509,"2019-12-31")</f>
        <v>27.394626120200002</v>
      </c>
      <c r="Y1509" s="6">
        <f>[1]!EM_S_FA_YOY_NETPROFIT(B1509,"2020-12-31")</f>
        <v>45.524808674799999</v>
      </c>
      <c r="Z1509" s="6">
        <f>[1]!EM_S_FA_YOY_NETPROFIT(B1509,"2021-12-31")</f>
        <v>208.35536381860001</v>
      </c>
      <c r="AA1509" s="6">
        <f>[1]!EM_S_FA_YOY_NETPROFIT(B1509,"2022-12-31")</f>
        <v>-11.8605209973</v>
      </c>
      <c r="AB1509" s="7">
        <f t="shared" si="142"/>
        <v>80.673217165366665</v>
      </c>
      <c r="AC1509" s="8">
        <f t="shared" si="143"/>
        <v>114.2379838139541</v>
      </c>
    </row>
    <row r="1510" spans="1:29" ht="16.5" x14ac:dyDescent="0.45">
      <c r="A1510" s="9">
        <v>1702</v>
      </c>
      <c r="B1510" s="5" t="s">
        <v>5397</v>
      </c>
      <c r="C1510" s="5" t="s">
        <v>5398</v>
      </c>
      <c r="D1510" s="5" t="s">
        <v>5399</v>
      </c>
      <c r="E1510" s="5" t="s">
        <v>33</v>
      </c>
      <c r="F1510" s="5" t="s">
        <v>11753</v>
      </c>
      <c r="G1510" s="5">
        <v>3</v>
      </c>
      <c r="H1510" s="5">
        <v>3</v>
      </c>
      <c r="I1510" s="5">
        <f t="shared" si="138"/>
        <v>4</v>
      </c>
      <c r="J1510" s="5">
        <f t="shared" si="139"/>
        <v>7</v>
      </c>
      <c r="K1510" s="5"/>
      <c r="L1510" s="5"/>
      <c r="M1510" s="5"/>
      <c r="N1510" s="5"/>
      <c r="O1510" s="5" t="s">
        <v>5396</v>
      </c>
      <c r="P1510" s="6">
        <f>[1]!EM_S_INFO_EMPLOYEE(B1510,"2019")</f>
        <v>1680</v>
      </c>
      <c r="Q1510" s="6">
        <f>[1]!EM_S_STM07_IS(B1510,"83","2019-12-31","1",1000000000)</f>
        <v>3.7439035617999998</v>
      </c>
      <c r="R1510" s="6">
        <f>[1]!EM_S_FA_YOY_OR(B1510,"2019-12-31")</f>
        <v>26.6351884539</v>
      </c>
      <c r="S1510" s="6">
        <f>[1]!EM_S_FA_YOY_OR(B1510,"2020-12-31")</f>
        <v>-25.045431662999999</v>
      </c>
      <c r="T1510" s="6">
        <f>[1]!EM_S_FA_YOY_OR(B1510,"2021-12-31")</f>
        <v>-21.9138217088</v>
      </c>
      <c r="U1510" s="6">
        <f>[1]!EM_S_FA_YOY_OR(B1510,"2022-12-31")</f>
        <v>-20.601179614100001</v>
      </c>
      <c r="V1510" s="7">
        <f t="shared" si="140"/>
        <v>-22.520144328633336</v>
      </c>
      <c r="W1510" s="8">
        <f t="shared" si="141"/>
        <v>2.2833231063581705</v>
      </c>
      <c r="X1510" s="6">
        <f>[1]!EM_S_FA_YOY_NETPROFIT(B1510,"2019-12-31")</f>
        <v>16.800358542600001</v>
      </c>
      <c r="Y1510" s="6">
        <f>[1]!EM_S_FA_YOY_NETPROFIT(B1510,"2020-12-31")</f>
        <v>66.823875161399997</v>
      </c>
      <c r="Z1510" s="6">
        <f>[1]!EM_S_FA_YOY_NETPROFIT(B1510,"2021-12-31")</f>
        <v>-124.9483900569</v>
      </c>
      <c r="AA1510" s="6">
        <f>[1]!EM_S_FA_YOY_NETPROFIT(B1510,"2022-12-31")</f>
        <v>122.4848038363</v>
      </c>
      <c r="AB1510" s="7">
        <f t="shared" si="142"/>
        <v>21.453429646933333</v>
      </c>
      <c r="AC1510" s="8">
        <f t="shared" si="143"/>
        <v>129.80621847462999</v>
      </c>
    </row>
    <row r="1511" spans="1:29" ht="16.5" x14ac:dyDescent="0.45">
      <c r="A1511" s="9">
        <v>1703</v>
      </c>
      <c r="B1511" s="5" t="s">
        <v>5400</v>
      </c>
      <c r="C1511" s="5" t="s">
        <v>5401</v>
      </c>
      <c r="D1511" s="5" t="s">
        <v>5402</v>
      </c>
      <c r="E1511" s="5" t="s">
        <v>33</v>
      </c>
      <c r="F1511" s="5" t="s">
        <v>11769</v>
      </c>
      <c r="G1511" s="5">
        <v>20</v>
      </c>
      <c r="H1511" s="5">
        <v>3</v>
      </c>
      <c r="I1511" s="5">
        <f t="shared" si="138"/>
        <v>4</v>
      </c>
      <c r="J1511" s="5">
        <f t="shared" si="139"/>
        <v>7</v>
      </c>
      <c r="K1511" s="5"/>
      <c r="L1511" s="5"/>
      <c r="M1511" s="5"/>
      <c r="N1511" s="5"/>
      <c r="O1511" s="5" t="s">
        <v>5396</v>
      </c>
      <c r="P1511" s="6">
        <f>[1]!EM_S_INFO_EMPLOYEE(B1511,"2019")</f>
        <v>850</v>
      </c>
      <c r="Q1511" s="6">
        <f>[1]!EM_S_STM07_IS(B1511,"83","2019-12-31","1",1000000000)</f>
        <v>1.33949084955</v>
      </c>
      <c r="R1511" s="6">
        <f>[1]!EM_S_FA_YOY_OR(B1511,"2019-12-31")</f>
        <v>10.114488162900001</v>
      </c>
      <c r="S1511" s="6">
        <f>[1]!EM_S_FA_YOY_OR(B1511,"2020-12-31")</f>
        <v>-28.219473448999999</v>
      </c>
      <c r="T1511" s="6">
        <f>[1]!EM_S_FA_YOY_OR(B1511,"2021-12-31")</f>
        <v>7.3985706920999998</v>
      </c>
      <c r="U1511" s="6">
        <f>[1]!EM_S_FA_YOY_OR(B1511,"2022-12-31")</f>
        <v>10.8770727054</v>
      </c>
      <c r="V1511" s="7">
        <f t="shared" si="140"/>
        <v>-3.3146100171666659</v>
      </c>
      <c r="W1511" s="8">
        <f t="shared" si="141"/>
        <v>21.638256884112337</v>
      </c>
      <c r="X1511" s="6">
        <f>[1]!EM_S_FA_YOY_NETPROFIT(B1511,"2019-12-31")</f>
        <v>15.605459876999999</v>
      </c>
      <c r="Y1511" s="6">
        <f>[1]!EM_S_FA_YOY_NETPROFIT(B1511,"2020-12-31")</f>
        <v>-23.041965286500002</v>
      </c>
      <c r="Z1511" s="6">
        <f>[1]!EM_S_FA_YOY_NETPROFIT(B1511,"2021-12-31")</f>
        <v>1.1891334749</v>
      </c>
      <c r="AA1511" s="6">
        <f>[1]!EM_S_FA_YOY_NETPROFIT(B1511,"2022-12-31")</f>
        <v>-48.390017501700001</v>
      </c>
      <c r="AB1511" s="7">
        <f t="shared" si="142"/>
        <v>-23.414283104433334</v>
      </c>
      <c r="AC1511" s="8">
        <f t="shared" si="143"/>
        <v>24.791672358037633</v>
      </c>
    </row>
    <row r="1512" spans="1:29" ht="16.5" x14ac:dyDescent="0.45">
      <c r="A1512" s="9">
        <v>1704</v>
      </c>
      <c r="B1512" s="5" t="s">
        <v>5403</v>
      </c>
      <c r="C1512" s="5" t="s">
        <v>5404</v>
      </c>
      <c r="D1512" s="5" t="s">
        <v>5405</v>
      </c>
      <c r="E1512" s="5" t="s">
        <v>288</v>
      </c>
      <c r="F1512" s="5" t="s">
        <v>11773</v>
      </c>
      <c r="G1512" s="5">
        <v>24</v>
      </c>
      <c r="H1512" s="5">
        <v>2</v>
      </c>
      <c r="I1512" s="5">
        <f t="shared" si="138"/>
        <v>1</v>
      </c>
      <c r="J1512" s="5">
        <f t="shared" si="139"/>
        <v>11</v>
      </c>
      <c r="K1512" s="5"/>
      <c r="L1512" s="5"/>
      <c r="M1512" s="5"/>
      <c r="N1512" s="5"/>
      <c r="O1512" s="5" t="s">
        <v>5406</v>
      </c>
      <c r="P1512" s="6">
        <f>[1]!EM_S_INFO_EMPLOYEE(B1512,"2019")</f>
        <v>891</v>
      </c>
      <c r="Q1512" s="6">
        <f>[1]!EM_S_STM07_IS(B1512,"83","2019-12-31","1",1000000000)</f>
        <v>2.4201203337699999</v>
      </c>
      <c r="R1512" s="6">
        <f>[1]!EM_S_FA_YOY_OR(B1512,"2019-12-31")</f>
        <v>54.268524640499997</v>
      </c>
      <c r="S1512" s="6">
        <f>[1]!EM_S_FA_YOY_OR(B1512,"2020-12-31")</f>
        <v>-6.0134867382000001</v>
      </c>
      <c r="T1512" s="6">
        <f>[1]!EM_S_FA_YOY_OR(B1512,"2021-12-31")</f>
        <v>21.9055445738</v>
      </c>
      <c r="U1512" s="6">
        <f>[1]!EM_S_FA_YOY_OR(B1512,"2022-12-31")</f>
        <v>-0.4806277142</v>
      </c>
      <c r="V1512" s="7">
        <f t="shared" si="140"/>
        <v>5.1371433737999999</v>
      </c>
      <c r="W1512" s="8">
        <f t="shared" si="141"/>
        <v>14.783016990722349</v>
      </c>
      <c r="X1512" s="6">
        <f>[1]!EM_S_FA_YOY_NETPROFIT(B1512,"2019-12-31")</f>
        <v>73.119814796699998</v>
      </c>
      <c r="Y1512" s="6">
        <f>[1]!EM_S_FA_YOY_NETPROFIT(B1512,"2020-12-31")</f>
        <v>16.370386403600001</v>
      </c>
      <c r="Z1512" s="6">
        <f>[1]!EM_S_FA_YOY_NETPROFIT(B1512,"2021-12-31")</f>
        <v>-8.1466601476000005</v>
      </c>
      <c r="AA1512" s="6">
        <f>[1]!EM_S_FA_YOY_NETPROFIT(B1512,"2022-12-31")</f>
        <v>3.2754348223999998</v>
      </c>
      <c r="AB1512" s="7">
        <f t="shared" si="142"/>
        <v>3.8330536928000001</v>
      </c>
      <c r="AC1512" s="8">
        <f t="shared" si="143"/>
        <v>12.268031504764593</v>
      </c>
    </row>
    <row r="1513" spans="1:29" ht="16.5" x14ac:dyDescent="0.45">
      <c r="A1513" s="9">
        <v>1705</v>
      </c>
      <c r="B1513" s="5" t="s">
        <v>5407</v>
      </c>
      <c r="C1513" s="5" t="s">
        <v>5408</v>
      </c>
      <c r="D1513" s="5" t="s">
        <v>5409</v>
      </c>
      <c r="E1513" s="5" t="s">
        <v>120</v>
      </c>
      <c r="F1513" s="5" t="s">
        <v>11774</v>
      </c>
      <c r="G1513" s="5">
        <v>25</v>
      </c>
      <c r="H1513" s="5">
        <v>3</v>
      </c>
      <c r="I1513" s="5">
        <f t="shared" si="138"/>
        <v>2</v>
      </c>
      <c r="J1513" s="5">
        <f t="shared" si="139"/>
        <v>10</v>
      </c>
      <c r="K1513" s="5"/>
      <c r="L1513" s="5"/>
      <c r="M1513" s="5"/>
      <c r="N1513" s="5"/>
      <c r="O1513" s="5" t="s">
        <v>5406</v>
      </c>
      <c r="P1513" s="6">
        <f>[1]!EM_S_INFO_EMPLOYEE(B1513,"2019")</f>
        <v>1386</v>
      </c>
      <c r="Q1513" s="6">
        <f>[1]!EM_S_STM07_IS(B1513,"83","2019-12-31","1",1000000000)</f>
        <v>0.80633662147999996</v>
      </c>
      <c r="R1513" s="6">
        <f>[1]!EM_S_FA_YOY_OR(B1513,"2019-12-31")</f>
        <v>13.7819268542</v>
      </c>
      <c r="S1513" s="6">
        <f>[1]!EM_S_FA_YOY_OR(B1513,"2020-12-31")</f>
        <v>-12.902679743</v>
      </c>
      <c r="T1513" s="6">
        <f>[1]!EM_S_FA_YOY_OR(B1513,"2021-12-31")</f>
        <v>22.826754813499999</v>
      </c>
      <c r="U1513" s="6">
        <f>[1]!EM_S_FA_YOY_OR(B1513,"2022-12-31")</f>
        <v>-24.280314865499999</v>
      </c>
      <c r="V1513" s="7">
        <f t="shared" si="140"/>
        <v>-4.7854132649999999</v>
      </c>
      <c r="W1513" s="8">
        <f t="shared" si="141"/>
        <v>24.580205750597109</v>
      </c>
      <c r="X1513" s="6">
        <f>[1]!EM_S_FA_YOY_NETPROFIT(B1513,"2019-12-31")</f>
        <v>30.2835858485</v>
      </c>
      <c r="Y1513" s="6">
        <f>[1]!EM_S_FA_YOY_NETPROFIT(B1513,"2020-12-31")</f>
        <v>-47.854572193899998</v>
      </c>
      <c r="Z1513" s="6">
        <f>[1]!EM_S_FA_YOY_NETPROFIT(B1513,"2021-12-31")</f>
        <v>121.65175748830001</v>
      </c>
      <c r="AA1513" s="6">
        <f>[1]!EM_S_FA_YOY_NETPROFIT(B1513,"2022-12-31")</f>
        <v>-82.475950730899996</v>
      </c>
      <c r="AB1513" s="7">
        <f t="shared" si="142"/>
        <v>-2.8929218121666622</v>
      </c>
      <c r="AC1513" s="8">
        <f t="shared" si="143"/>
        <v>109.23915424193208</v>
      </c>
    </row>
    <row r="1514" spans="1:29" ht="16.5" x14ac:dyDescent="0.45">
      <c r="A1514" s="9">
        <v>1706</v>
      </c>
      <c r="B1514" s="5" t="s">
        <v>5410</v>
      </c>
      <c r="C1514" s="5" t="s">
        <v>5411</v>
      </c>
      <c r="D1514" s="5" t="s">
        <v>5412</v>
      </c>
      <c r="E1514" s="5" t="s">
        <v>120</v>
      </c>
      <c r="F1514" s="5" t="s">
        <v>58</v>
      </c>
      <c r="G1514" s="5">
        <v>10</v>
      </c>
      <c r="H1514" s="5">
        <v>2</v>
      </c>
      <c r="I1514" s="5">
        <f t="shared" si="138"/>
        <v>3</v>
      </c>
      <c r="J1514" s="5">
        <f t="shared" si="139"/>
        <v>3</v>
      </c>
      <c r="K1514" s="5"/>
      <c r="L1514" s="5"/>
      <c r="M1514" s="5"/>
      <c r="N1514" s="5"/>
      <c r="O1514" s="5" t="s">
        <v>5413</v>
      </c>
      <c r="P1514" s="6">
        <f>[1]!EM_S_INFO_EMPLOYEE(B1514,"2019")</f>
        <v>3369</v>
      </c>
      <c r="Q1514" s="6">
        <f>[1]!EM_S_STM07_IS(B1514,"83","2019-12-31","1",1000000000)</f>
        <v>2.2340870340199999</v>
      </c>
      <c r="R1514" s="6">
        <f>[1]!EM_S_FA_YOY_OR(B1514,"2019-12-31")</f>
        <v>-0.2360807274</v>
      </c>
      <c r="S1514" s="6">
        <f>[1]!EM_S_FA_YOY_OR(B1514,"2020-12-31")</f>
        <v>7.2987095407</v>
      </c>
      <c r="T1514" s="6">
        <f>[1]!EM_S_FA_YOY_OR(B1514,"2021-12-31")</f>
        <v>16.275310041299999</v>
      </c>
      <c r="U1514" s="6">
        <f>[1]!EM_S_FA_YOY_OR(B1514,"2022-12-31")</f>
        <v>37.010111876700002</v>
      </c>
      <c r="V1514" s="7">
        <f t="shared" si="140"/>
        <v>20.194710486233333</v>
      </c>
      <c r="W1514" s="8">
        <f t="shared" si="141"/>
        <v>15.238541008860539</v>
      </c>
      <c r="X1514" s="6">
        <f>[1]!EM_S_FA_YOY_NETPROFIT(B1514,"2019-12-31")</f>
        <v>-172.23257201000001</v>
      </c>
      <c r="Y1514" s="6">
        <f>[1]!EM_S_FA_YOY_NETPROFIT(B1514,"2020-12-31")</f>
        <v>149.28024022899999</v>
      </c>
      <c r="Z1514" s="6">
        <f>[1]!EM_S_FA_YOY_NETPROFIT(B1514,"2021-12-31")</f>
        <v>193.22018125310001</v>
      </c>
      <c r="AA1514" s="6">
        <f>[1]!EM_S_FA_YOY_NETPROFIT(B1514,"2022-12-31")</f>
        <v>80.581177232100003</v>
      </c>
      <c r="AB1514" s="7">
        <f t="shared" si="142"/>
        <v>141.02719957140002</v>
      </c>
      <c r="AC1514" s="8">
        <f t="shared" si="143"/>
        <v>56.771214684756465</v>
      </c>
    </row>
    <row r="1515" spans="1:29" ht="16.5" x14ac:dyDescent="0.45">
      <c r="A1515" s="9">
        <v>1707</v>
      </c>
      <c r="B1515" s="5" t="s">
        <v>5414</v>
      </c>
      <c r="C1515" s="5" t="s">
        <v>5415</v>
      </c>
      <c r="D1515" s="5" t="s">
        <v>5416</v>
      </c>
      <c r="E1515" s="5" t="s">
        <v>249</v>
      </c>
      <c r="F1515" s="5" t="s">
        <v>11773</v>
      </c>
      <c r="G1515" s="5">
        <v>24</v>
      </c>
      <c r="H1515" s="5">
        <v>2</v>
      </c>
      <c r="I1515" s="5">
        <f t="shared" si="138"/>
        <v>1</v>
      </c>
      <c r="J1515" s="5">
        <f t="shared" si="139"/>
        <v>11</v>
      </c>
      <c r="K1515" s="5"/>
      <c r="L1515" s="5"/>
      <c r="M1515" s="5"/>
      <c r="N1515" s="5"/>
      <c r="O1515" s="5" t="s">
        <v>5413</v>
      </c>
      <c r="P1515" s="6">
        <f>[1]!EM_S_INFO_EMPLOYEE(B1515,"2019")</f>
        <v>2416</v>
      </c>
      <c r="Q1515" s="6">
        <f>[1]!EM_S_STM07_IS(B1515,"83","2019-12-31","1",1000000000)</f>
        <v>1.6948389045900001</v>
      </c>
      <c r="R1515" s="6">
        <f>[1]!EM_S_FA_YOY_OR(B1515,"2019-12-31")</f>
        <v>0.91745587019999997</v>
      </c>
      <c r="S1515" s="6">
        <f>[1]!EM_S_FA_YOY_OR(B1515,"2020-12-31")</f>
        <v>-8.7473671336999992</v>
      </c>
      <c r="T1515" s="6">
        <f>[1]!EM_S_FA_YOY_OR(B1515,"2021-12-31")</f>
        <v>32.282523345400001</v>
      </c>
      <c r="U1515" s="6">
        <f>[1]!EM_S_FA_YOY_OR(B1515,"2022-12-31")</f>
        <v>-4.5514846185</v>
      </c>
      <c r="V1515" s="7">
        <f t="shared" si="140"/>
        <v>6.3278905310666671</v>
      </c>
      <c r="W1515" s="8">
        <f t="shared" si="141"/>
        <v>22.575065468686724</v>
      </c>
      <c r="X1515" s="6">
        <f>[1]!EM_S_FA_YOY_NETPROFIT(B1515,"2019-12-31")</f>
        <v>236.2183474238</v>
      </c>
      <c r="Y1515" s="6">
        <f>[1]!EM_S_FA_YOY_NETPROFIT(B1515,"2020-12-31")</f>
        <v>-28.058227497800001</v>
      </c>
      <c r="Z1515" s="6">
        <f>[1]!EM_S_FA_YOY_NETPROFIT(B1515,"2021-12-31")</f>
        <v>157.07000177239999</v>
      </c>
      <c r="AA1515" s="6">
        <f>[1]!EM_S_FA_YOY_NETPROFIT(B1515,"2022-12-31")</f>
        <v>15.5508996898</v>
      </c>
      <c r="AB1515" s="7">
        <f t="shared" si="142"/>
        <v>48.187557988133328</v>
      </c>
      <c r="AC1515" s="8">
        <f t="shared" si="143"/>
        <v>96.783154096369273</v>
      </c>
    </row>
    <row r="1516" spans="1:29" ht="16.5" x14ac:dyDescent="0.45">
      <c r="A1516" s="9">
        <v>1708</v>
      </c>
      <c r="B1516" s="5" t="s">
        <v>5417</v>
      </c>
      <c r="C1516" s="5" t="s">
        <v>5418</v>
      </c>
      <c r="D1516" s="5" t="s">
        <v>5419</v>
      </c>
      <c r="E1516" s="5" t="s">
        <v>240</v>
      </c>
      <c r="F1516" s="5" t="s">
        <v>11762</v>
      </c>
      <c r="G1516" s="5">
        <v>13</v>
      </c>
      <c r="H1516" s="5">
        <v>2</v>
      </c>
      <c r="I1516" s="5">
        <f t="shared" si="138"/>
        <v>4</v>
      </c>
      <c r="J1516" s="5">
        <f t="shared" si="139"/>
        <v>7</v>
      </c>
      <c r="K1516" s="5"/>
      <c r="L1516" s="5"/>
      <c r="M1516" s="5"/>
      <c r="N1516" s="5"/>
      <c r="O1516" s="5" t="s">
        <v>5413</v>
      </c>
      <c r="P1516" s="6">
        <f>[1]!EM_S_INFO_EMPLOYEE(B1516,"2019")</f>
        <v>4685</v>
      </c>
      <c r="Q1516" s="6">
        <f>[1]!EM_S_STM07_IS(B1516,"83","2019-12-31","1",1000000000)</f>
        <v>3.5935709740399999</v>
      </c>
      <c r="R1516" s="6">
        <f>[1]!EM_S_FA_YOY_OR(B1516,"2019-12-31")</f>
        <v>-10.231666179599999</v>
      </c>
      <c r="S1516" s="6">
        <f>[1]!EM_S_FA_YOY_OR(B1516,"2020-12-31")</f>
        <v>-13.0573315421</v>
      </c>
      <c r="T1516" s="6">
        <f>[1]!EM_S_FA_YOY_OR(B1516,"2021-12-31")</f>
        <v>30.434154270400001</v>
      </c>
      <c r="U1516" s="6">
        <f>[1]!EM_S_FA_YOY_OR(B1516,"2022-12-31")</f>
        <v>-10.767510375200001</v>
      </c>
      <c r="V1516" s="7">
        <f t="shared" si="140"/>
        <v>2.2031041176999993</v>
      </c>
      <c r="W1516" s="8">
        <f t="shared" si="141"/>
        <v>24.475599375445185</v>
      </c>
      <c r="X1516" s="6">
        <f>[1]!EM_S_FA_YOY_NETPROFIT(B1516,"2019-12-31")</f>
        <v>-601.97274387899995</v>
      </c>
      <c r="Y1516" s="6">
        <f>[1]!EM_S_FA_YOY_NETPROFIT(B1516,"2020-12-31")</f>
        <v>107.994001127</v>
      </c>
      <c r="Z1516" s="6">
        <f>[1]!EM_S_FA_YOY_NETPROFIT(B1516,"2021-12-31")</f>
        <v>255.49294225360001</v>
      </c>
      <c r="AA1516" s="6">
        <f>[1]!EM_S_FA_YOY_NETPROFIT(B1516,"2022-12-31")</f>
        <v>-32.4191645589</v>
      </c>
      <c r="AB1516" s="7">
        <f t="shared" si="142"/>
        <v>110.35592627390001</v>
      </c>
      <c r="AC1516" s="8">
        <f t="shared" si="143"/>
        <v>143.97058494742171</v>
      </c>
    </row>
    <row r="1517" spans="1:29" ht="16.5" x14ac:dyDescent="0.45">
      <c r="A1517" s="9">
        <v>1709</v>
      </c>
      <c r="B1517" s="5" t="s">
        <v>5420</v>
      </c>
      <c r="C1517" s="5" t="s">
        <v>5421</v>
      </c>
      <c r="D1517" s="5" t="s">
        <v>5422</v>
      </c>
      <c r="E1517" s="5" t="s">
        <v>363</v>
      </c>
      <c r="F1517" s="5" t="s">
        <v>11775</v>
      </c>
      <c r="G1517" s="5">
        <v>26</v>
      </c>
      <c r="H1517" s="5">
        <v>2</v>
      </c>
      <c r="I1517" s="5">
        <f t="shared" si="138"/>
        <v>3</v>
      </c>
      <c r="J1517" s="5">
        <f t="shared" si="139"/>
        <v>3</v>
      </c>
      <c r="K1517" s="5"/>
      <c r="L1517" s="5"/>
      <c r="M1517" s="5"/>
      <c r="N1517" s="5"/>
      <c r="O1517" s="5" t="s">
        <v>5423</v>
      </c>
      <c r="P1517" s="6">
        <f>[1]!EM_S_INFO_EMPLOYEE(B1517,"2019")</f>
        <v>288</v>
      </c>
      <c r="Q1517" s="6">
        <f>[1]!EM_S_STM07_IS(B1517,"83","2019-12-31","1",1000000000)</f>
        <v>0.21930116193999999</v>
      </c>
      <c r="R1517" s="6">
        <f>[1]!EM_S_FA_YOY_OR(B1517,"2019-12-31")</f>
        <v>3.0610599217000001</v>
      </c>
      <c r="S1517" s="6">
        <f>[1]!EM_S_FA_YOY_OR(B1517,"2020-12-31")</f>
        <v>-11.301934234799999</v>
      </c>
      <c r="T1517" s="6">
        <f>[1]!EM_S_FA_YOY_OR(B1517,"2021-12-31")</f>
        <v>76.265764482899996</v>
      </c>
      <c r="U1517" s="6">
        <f>[1]!EM_S_FA_YOY_OR(B1517,"2022-12-31")</f>
        <v>-24.1696907334</v>
      </c>
      <c r="V1517" s="7">
        <f t="shared" si="140"/>
        <v>13.598046504899997</v>
      </c>
      <c r="W1517" s="8">
        <f t="shared" si="141"/>
        <v>54.651870478094558</v>
      </c>
      <c r="X1517" s="6">
        <f>[1]!EM_S_FA_YOY_NETPROFIT(B1517,"2019-12-31")</f>
        <v>101.46000999029999</v>
      </c>
      <c r="Y1517" s="6">
        <f>[1]!EM_S_FA_YOY_NETPROFIT(B1517,"2020-12-31")</f>
        <v>-1628.1392554936001</v>
      </c>
      <c r="Z1517" s="6">
        <f>[1]!EM_S_FA_YOY_NETPROFIT(B1517,"2021-12-31")</f>
        <v>-11.640919264800001</v>
      </c>
      <c r="AA1517" s="6">
        <f>[1]!EM_S_FA_YOY_NETPROFIT(B1517,"2022-12-31")</f>
        <v>15.7805228175</v>
      </c>
      <c r="AB1517" s="7">
        <f t="shared" si="142"/>
        <v>-541.33321731363333</v>
      </c>
      <c r="AC1517" s="8">
        <f t="shared" si="143"/>
        <v>941.30149651415866</v>
      </c>
    </row>
    <row r="1518" spans="1:29" ht="16.5" x14ac:dyDescent="0.45">
      <c r="A1518" s="9">
        <v>1710</v>
      </c>
      <c r="B1518" s="5" t="s">
        <v>5424</v>
      </c>
      <c r="C1518" s="5" t="s">
        <v>5425</v>
      </c>
      <c r="D1518" s="5" t="s">
        <v>5426</v>
      </c>
      <c r="E1518" s="5" t="s">
        <v>240</v>
      </c>
      <c r="F1518" s="5" t="s">
        <v>11773</v>
      </c>
      <c r="G1518" s="5">
        <v>24</v>
      </c>
      <c r="H1518" s="5">
        <v>2</v>
      </c>
      <c r="I1518" s="5">
        <f t="shared" si="138"/>
        <v>1</v>
      </c>
      <c r="J1518" s="5">
        <f t="shared" si="139"/>
        <v>11</v>
      </c>
      <c r="K1518" s="5"/>
      <c r="L1518" s="5"/>
      <c r="M1518" s="5"/>
      <c r="N1518" s="5"/>
      <c r="O1518" s="5" t="s">
        <v>5423</v>
      </c>
      <c r="P1518" s="6">
        <f>[1]!EM_S_INFO_EMPLOYEE(B1518,"2019")</f>
        <v>919</v>
      </c>
      <c r="Q1518" s="6">
        <f>[1]!EM_S_STM07_IS(B1518,"83","2019-12-31","1",1000000000)</f>
        <v>1.511471027</v>
      </c>
      <c r="R1518" s="6">
        <f>[1]!EM_S_FA_YOY_OR(B1518,"2019-12-31")</f>
        <v>-33.202335900599998</v>
      </c>
      <c r="S1518" s="6">
        <f>[1]!EM_S_FA_YOY_OR(B1518,"2020-12-31")</f>
        <v>8.5469655985999999</v>
      </c>
      <c r="T1518" s="6">
        <f>[1]!EM_S_FA_YOY_OR(B1518,"2021-12-31")</f>
        <v>37.347742991899999</v>
      </c>
      <c r="U1518" s="6">
        <f>[1]!EM_S_FA_YOY_OR(B1518,"2022-12-31")</f>
        <v>-18.0726280668</v>
      </c>
      <c r="V1518" s="7">
        <f t="shared" si="140"/>
        <v>9.2740268412333347</v>
      </c>
      <c r="W1518" s="8">
        <f t="shared" si="141"/>
        <v>27.717338357225117</v>
      </c>
      <c r="X1518" s="6">
        <f>[1]!EM_S_FA_YOY_NETPROFIT(B1518,"2019-12-31")</f>
        <v>101.2725702668</v>
      </c>
      <c r="Y1518" s="6">
        <f>[1]!EM_S_FA_YOY_NETPROFIT(B1518,"2020-12-31")</f>
        <v>876.15443014849996</v>
      </c>
      <c r="Z1518" s="6">
        <f>[1]!EM_S_FA_YOY_NETPROFIT(B1518,"2021-12-31")</f>
        <v>-24.679757766400002</v>
      </c>
      <c r="AA1518" s="6">
        <f>[1]!EM_S_FA_YOY_NETPROFIT(B1518,"2022-12-31")</f>
        <v>-104.09281596530001</v>
      </c>
      <c r="AB1518" s="7">
        <f t="shared" si="142"/>
        <v>249.12728547226664</v>
      </c>
      <c r="AC1518" s="8">
        <f t="shared" si="143"/>
        <v>544.47120086717905</v>
      </c>
    </row>
    <row r="1519" spans="1:29" ht="16.5" x14ac:dyDescent="0.45">
      <c r="A1519" s="9">
        <v>1711</v>
      </c>
      <c r="B1519" s="5" t="s">
        <v>5427</v>
      </c>
      <c r="C1519" s="5" t="s">
        <v>5428</v>
      </c>
      <c r="D1519" s="5" t="s">
        <v>5429</v>
      </c>
      <c r="E1519" s="5" t="s">
        <v>1297</v>
      </c>
      <c r="F1519" s="5" t="s">
        <v>11757</v>
      </c>
      <c r="G1519" s="5">
        <v>7</v>
      </c>
      <c r="H1519" s="5">
        <v>2</v>
      </c>
      <c r="I1519" s="5">
        <f t="shared" si="138"/>
        <v>4</v>
      </c>
      <c r="J1519" s="5">
        <f t="shared" si="139"/>
        <v>11</v>
      </c>
      <c r="K1519" s="5"/>
      <c r="L1519" s="5"/>
      <c r="M1519" s="5"/>
      <c r="N1519" s="5"/>
      <c r="O1519" s="5" t="s">
        <v>5423</v>
      </c>
      <c r="P1519" s="6">
        <f>[1]!EM_S_INFO_EMPLOYEE(B1519,"2019")</f>
        <v>3257</v>
      </c>
      <c r="Q1519" s="6">
        <f>[1]!EM_S_STM07_IS(B1519,"83","2019-12-31","1",1000000000)</f>
        <v>2.3133189862700001</v>
      </c>
      <c r="R1519" s="6">
        <f>[1]!EM_S_FA_YOY_OR(B1519,"2019-12-31")</f>
        <v>-35.630831379100002</v>
      </c>
      <c r="S1519" s="6">
        <f>[1]!EM_S_FA_YOY_OR(B1519,"2020-12-31")</f>
        <v>18.3776614537</v>
      </c>
      <c r="T1519" s="6">
        <f>[1]!EM_S_FA_YOY_OR(B1519,"2021-12-31")</f>
        <v>5.4992296181000002</v>
      </c>
      <c r="U1519" s="6">
        <f>[1]!EM_S_FA_YOY_OR(B1519,"2022-12-31")</f>
        <v>15.3433577769</v>
      </c>
      <c r="V1519" s="7">
        <f t="shared" si="140"/>
        <v>13.073416282899998</v>
      </c>
      <c r="W1519" s="8">
        <f t="shared" si="141"/>
        <v>6.7326055450832838</v>
      </c>
      <c r="X1519" s="6">
        <f>[1]!EM_S_FA_YOY_NETPROFIT(B1519,"2019-12-31")</f>
        <v>-747.48377398319997</v>
      </c>
      <c r="Y1519" s="6">
        <f>[1]!EM_S_FA_YOY_NETPROFIT(B1519,"2020-12-31")</f>
        <v>90.377037983400001</v>
      </c>
      <c r="Z1519" s="6">
        <f>[1]!EM_S_FA_YOY_NETPROFIT(B1519,"2021-12-31")</f>
        <v>66.442608117700004</v>
      </c>
      <c r="AA1519" s="6">
        <f>[1]!EM_S_FA_YOY_NETPROFIT(B1519,"2022-12-31")</f>
        <v>-249.8170270379</v>
      </c>
      <c r="AB1519" s="7">
        <f t="shared" si="142"/>
        <v>-30.999126978933333</v>
      </c>
      <c r="AC1519" s="8">
        <f t="shared" si="143"/>
        <v>189.87935451994503</v>
      </c>
    </row>
    <row r="1520" spans="1:29" ht="16.5" x14ac:dyDescent="0.45">
      <c r="A1520" s="9">
        <v>1712</v>
      </c>
      <c r="B1520" s="5" t="s">
        <v>5430</v>
      </c>
      <c r="C1520" s="5" t="s">
        <v>5431</v>
      </c>
      <c r="D1520" s="5" t="s">
        <v>5432</v>
      </c>
      <c r="E1520" s="5" t="s">
        <v>33</v>
      </c>
      <c r="F1520" s="5" t="s">
        <v>11762</v>
      </c>
      <c r="G1520" s="5">
        <v>13</v>
      </c>
      <c r="H1520" s="5">
        <v>2</v>
      </c>
      <c r="I1520" s="5">
        <f t="shared" si="138"/>
        <v>4</v>
      </c>
      <c r="J1520" s="5">
        <f t="shared" si="139"/>
        <v>7</v>
      </c>
      <c r="K1520" s="5"/>
      <c r="L1520" s="5"/>
      <c r="M1520" s="5"/>
      <c r="N1520" s="5"/>
      <c r="O1520" s="5" t="s">
        <v>5433</v>
      </c>
      <c r="P1520" s="6">
        <f>[1]!EM_S_INFO_EMPLOYEE(B1520,"2019")</f>
        <v>263</v>
      </c>
      <c r="Q1520" s="6">
        <f>[1]!EM_S_STM07_IS(B1520,"83","2019-12-31","1",1000000000)</f>
        <v>0.33935116033000001</v>
      </c>
      <c r="R1520" s="6">
        <f>[1]!EM_S_FA_YOY_OR(B1520,"2019-12-31")</f>
        <v>30.6854912033</v>
      </c>
      <c r="S1520" s="6">
        <f>[1]!EM_S_FA_YOY_OR(B1520,"2020-12-31")</f>
        <v>539.39699107850004</v>
      </c>
      <c r="T1520" s="6">
        <f>[1]!EM_S_FA_YOY_OR(B1520,"2021-12-31")</f>
        <v>143.06647783049999</v>
      </c>
      <c r="U1520" s="6">
        <f>[1]!EM_S_FA_YOY_OR(B1520,"2022-12-31")</f>
        <v>2.6129472845000001</v>
      </c>
      <c r="V1520" s="7">
        <f t="shared" si="140"/>
        <v>228.35880539783338</v>
      </c>
      <c r="W1520" s="8">
        <f t="shared" si="141"/>
        <v>278.37090953321552</v>
      </c>
      <c r="X1520" s="6">
        <f>[1]!EM_S_FA_YOY_NETPROFIT(B1520,"2019-12-31")</f>
        <v>334.01991437499998</v>
      </c>
      <c r="Y1520" s="6">
        <f>[1]!EM_S_FA_YOY_NETPROFIT(B1520,"2020-12-31")</f>
        <v>24.381015396199999</v>
      </c>
      <c r="Z1520" s="6">
        <f>[1]!EM_S_FA_YOY_NETPROFIT(B1520,"2021-12-31")</f>
        <v>1162.8169389008999</v>
      </c>
      <c r="AA1520" s="6">
        <f>[1]!EM_S_FA_YOY_NETPROFIT(B1520,"2022-12-31")</f>
        <v>-15.4589396935</v>
      </c>
      <c r="AB1520" s="7">
        <f t="shared" si="142"/>
        <v>390.57967153453325</v>
      </c>
      <c r="AC1520" s="8">
        <f t="shared" si="143"/>
        <v>669.07369051360274</v>
      </c>
    </row>
    <row r="1521" spans="1:29" ht="16.5" x14ac:dyDescent="0.45">
      <c r="A1521" s="9">
        <v>1713</v>
      </c>
      <c r="B1521" s="5" t="s">
        <v>5434</v>
      </c>
      <c r="C1521" s="5" t="s">
        <v>5435</v>
      </c>
      <c r="D1521" s="5" t="s">
        <v>5436</v>
      </c>
      <c r="E1521" s="5" t="s">
        <v>288</v>
      </c>
      <c r="F1521" s="5" t="s">
        <v>11768</v>
      </c>
      <c r="G1521" s="5">
        <v>19</v>
      </c>
      <c r="H1521" s="5">
        <v>2</v>
      </c>
      <c r="I1521" s="5">
        <f t="shared" si="138"/>
        <v>2</v>
      </c>
      <c r="J1521" s="5">
        <f t="shared" si="139"/>
        <v>4</v>
      </c>
      <c r="K1521" s="5"/>
      <c r="L1521" s="5"/>
      <c r="M1521" s="5"/>
      <c r="N1521" s="5"/>
      <c r="O1521" s="5" t="s">
        <v>5433</v>
      </c>
      <c r="P1521" s="6">
        <f>[1]!EM_S_INFO_EMPLOYEE(B1521,"2019")</f>
        <v>1717</v>
      </c>
      <c r="Q1521" s="6">
        <f>[1]!EM_S_STM07_IS(B1521,"83","2019-12-31","1",1000000000)</f>
        <v>1.7985584163399999</v>
      </c>
      <c r="R1521" s="6">
        <f>[1]!EM_S_FA_YOY_OR(B1521,"2019-12-31")</f>
        <v>7.0598894405000001</v>
      </c>
      <c r="S1521" s="6">
        <f>[1]!EM_S_FA_YOY_OR(B1521,"2020-12-31")</f>
        <v>8.6392461384000008</v>
      </c>
      <c r="T1521" s="6">
        <f>[1]!EM_S_FA_YOY_OR(B1521,"2021-12-31")</f>
        <v>72.457539747300004</v>
      </c>
      <c r="U1521" s="6">
        <f>[1]!EM_S_FA_YOY_OR(B1521,"2022-12-31")</f>
        <v>87.523643797999995</v>
      </c>
      <c r="V1521" s="7">
        <f t="shared" si="140"/>
        <v>56.206809894566668</v>
      </c>
      <c r="W1521" s="8">
        <f t="shared" si="141"/>
        <v>41.877818879322803</v>
      </c>
      <c r="X1521" s="6">
        <f>[1]!EM_S_FA_YOY_NETPROFIT(B1521,"2019-12-31")</f>
        <v>199.67329573020001</v>
      </c>
      <c r="Y1521" s="6">
        <f>[1]!EM_S_FA_YOY_NETPROFIT(B1521,"2020-12-31")</f>
        <v>51.820349075400003</v>
      </c>
      <c r="Z1521" s="6">
        <f>[1]!EM_S_FA_YOY_NETPROFIT(B1521,"2021-12-31")</f>
        <v>100.1752348504</v>
      </c>
      <c r="AA1521" s="6">
        <f>[1]!EM_S_FA_YOY_NETPROFIT(B1521,"2022-12-31")</f>
        <v>52.655749010699999</v>
      </c>
      <c r="AB1521" s="7">
        <f t="shared" si="142"/>
        <v>68.217110978833333</v>
      </c>
      <c r="AC1521" s="8">
        <f t="shared" si="143"/>
        <v>27.679698956198443</v>
      </c>
    </row>
    <row r="1522" spans="1:29" ht="16.5" x14ac:dyDescent="0.45">
      <c r="A1522" s="9">
        <v>1714</v>
      </c>
      <c r="B1522" s="5" t="s">
        <v>5437</v>
      </c>
      <c r="C1522" s="5" t="s">
        <v>5438</v>
      </c>
      <c r="D1522" s="5" t="s">
        <v>5439</v>
      </c>
      <c r="E1522" s="5" t="s">
        <v>1297</v>
      </c>
      <c r="F1522" s="5" t="s">
        <v>11773</v>
      </c>
      <c r="G1522" s="5">
        <v>24</v>
      </c>
      <c r="H1522" s="5">
        <v>2</v>
      </c>
      <c r="I1522" s="5">
        <f t="shared" si="138"/>
        <v>1</v>
      </c>
      <c r="J1522" s="5">
        <f t="shared" si="139"/>
        <v>11</v>
      </c>
      <c r="K1522" s="5"/>
      <c r="L1522" s="5"/>
      <c r="M1522" s="5"/>
      <c r="N1522" s="5"/>
      <c r="O1522" s="5" t="s">
        <v>5433</v>
      </c>
      <c r="P1522" s="6">
        <f>[1]!EM_S_INFO_EMPLOYEE(B1522,"2019")</f>
        <v>561</v>
      </c>
      <c r="Q1522" s="6">
        <f>[1]!EM_S_STM07_IS(B1522,"83","2019-12-31","1",1000000000)</f>
        <v>0.81350196256999996</v>
      </c>
      <c r="R1522" s="6">
        <f>[1]!EM_S_FA_YOY_OR(B1522,"2019-12-31")</f>
        <v>0.58875079969999999</v>
      </c>
      <c r="S1522" s="6">
        <f>[1]!EM_S_FA_YOY_OR(B1522,"2020-12-31")</f>
        <v>8.7839496408999995</v>
      </c>
      <c r="T1522" s="6">
        <f>[1]!EM_S_FA_YOY_OR(B1522,"2021-12-31")</f>
        <v>-3.05100769</v>
      </c>
      <c r="U1522" s="6">
        <f>[1]!EM_S_FA_YOY_OR(B1522,"2022-12-31")</f>
        <v>-24.6002404366</v>
      </c>
      <c r="V1522" s="7">
        <f t="shared" si="140"/>
        <v>-6.2890994952333337</v>
      </c>
      <c r="W1522" s="8">
        <f t="shared" si="141"/>
        <v>16.926014465520282</v>
      </c>
      <c r="X1522" s="6">
        <f>[1]!EM_S_FA_YOY_NETPROFIT(B1522,"2019-12-31")</f>
        <v>217.7169124577</v>
      </c>
      <c r="Y1522" s="6">
        <f>[1]!EM_S_FA_YOY_NETPROFIT(B1522,"2020-12-31")</f>
        <v>202.20228506749999</v>
      </c>
      <c r="Z1522" s="6">
        <f>[1]!EM_S_FA_YOY_NETPROFIT(B1522,"2021-12-31")</f>
        <v>-231.78853782749999</v>
      </c>
      <c r="AA1522" s="6">
        <f>[1]!EM_S_FA_YOY_NETPROFIT(B1522,"2022-12-31")</f>
        <v>10.8745362679</v>
      </c>
      <c r="AB1522" s="7">
        <f t="shared" si="142"/>
        <v>-6.2372388307000035</v>
      </c>
      <c r="AC1522" s="8">
        <f t="shared" si="143"/>
        <v>217.50084649154496</v>
      </c>
    </row>
    <row r="1523" spans="1:29" ht="16.5" x14ac:dyDescent="0.45">
      <c r="A1523" s="9">
        <v>1715</v>
      </c>
      <c r="B1523" s="5" t="s">
        <v>5440</v>
      </c>
      <c r="C1523" s="5" t="s">
        <v>5441</v>
      </c>
      <c r="D1523" s="5" t="s">
        <v>5442</v>
      </c>
      <c r="E1523" s="5" t="s">
        <v>1297</v>
      </c>
      <c r="F1523" s="5" t="s">
        <v>11753</v>
      </c>
      <c r="G1523" s="5">
        <v>3</v>
      </c>
      <c r="H1523" s="5">
        <v>3</v>
      </c>
      <c r="I1523" s="5">
        <f t="shared" si="138"/>
        <v>4</v>
      </c>
      <c r="J1523" s="5">
        <f t="shared" si="139"/>
        <v>7</v>
      </c>
      <c r="K1523" s="5"/>
      <c r="L1523" s="5"/>
      <c r="M1523" s="5"/>
      <c r="N1523" s="5"/>
      <c r="O1523" s="5" t="s">
        <v>5443</v>
      </c>
      <c r="P1523" s="6">
        <f>[1]!EM_S_INFO_EMPLOYEE(B1523,"2019")</f>
        <v>2720</v>
      </c>
      <c r="Q1523" s="6">
        <f>[1]!EM_S_STM07_IS(B1523,"83","2019-12-31","1",1000000000)</f>
        <v>122.57175166559</v>
      </c>
      <c r="R1523" s="6">
        <f>[1]!EM_S_FA_YOY_OR(B1523,"2019-12-31")</f>
        <v>27.605678470099999</v>
      </c>
      <c r="S1523" s="6">
        <f>[1]!EM_S_FA_YOY_OR(B1523,"2020-12-31")</f>
        <v>-52.255534390000001</v>
      </c>
      <c r="T1523" s="6">
        <f>[1]!EM_S_FA_YOY_OR(B1523,"2021-12-31")</f>
        <v>12.394467152800001</v>
      </c>
      <c r="U1523" s="6">
        <f>[1]!EM_S_FA_YOY_OR(B1523,"2022-12-31")</f>
        <v>16.407571857800001</v>
      </c>
      <c r="V1523" s="7">
        <f t="shared" si="140"/>
        <v>-7.8178317931333341</v>
      </c>
      <c r="W1523" s="8">
        <f t="shared" si="141"/>
        <v>38.536454318073957</v>
      </c>
      <c r="X1523" s="6">
        <f>[1]!EM_S_FA_YOY_NETPROFIT(B1523,"2019-12-31")</f>
        <v>62.176597813299999</v>
      </c>
      <c r="Y1523" s="6">
        <f>[1]!EM_S_FA_YOY_NETPROFIT(B1523,"2020-12-31")</f>
        <v>11.775221611299999</v>
      </c>
      <c r="Z1523" s="6">
        <f>[1]!EM_S_FA_YOY_NETPROFIT(B1523,"2021-12-31")</f>
        <v>-3.7583501984000001</v>
      </c>
      <c r="AA1523" s="6">
        <f>[1]!EM_S_FA_YOY_NETPROFIT(B1523,"2022-12-31")</f>
        <v>-2.1753122525999999</v>
      </c>
      <c r="AB1523" s="7">
        <f t="shared" si="142"/>
        <v>1.9471863867666663</v>
      </c>
      <c r="AC1523" s="8">
        <f t="shared" si="143"/>
        <v>8.5480529692709339</v>
      </c>
    </row>
    <row r="1524" spans="1:29" ht="16.5" x14ac:dyDescent="0.45">
      <c r="A1524" s="9">
        <v>1716</v>
      </c>
      <c r="B1524" s="5" t="s">
        <v>5444</v>
      </c>
      <c r="C1524" s="5" t="s">
        <v>5445</v>
      </c>
      <c r="D1524" s="5" t="s">
        <v>5446</v>
      </c>
      <c r="E1524" s="5" t="s">
        <v>7</v>
      </c>
      <c r="F1524" s="5" t="s">
        <v>11756</v>
      </c>
      <c r="G1524" s="5">
        <v>6</v>
      </c>
      <c r="H1524" s="5">
        <v>2</v>
      </c>
      <c r="I1524" s="5">
        <f t="shared" si="138"/>
        <v>2</v>
      </c>
      <c r="J1524" s="5">
        <f t="shared" si="139"/>
        <v>11</v>
      </c>
      <c r="K1524" s="5"/>
      <c r="L1524" s="5"/>
      <c r="M1524" s="5"/>
      <c r="N1524" s="5"/>
      <c r="O1524" s="5" t="s">
        <v>5443</v>
      </c>
      <c r="P1524" s="6">
        <f>[1]!EM_S_INFO_EMPLOYEE(B1524,"2019")</f>
        <v>1490</v>
      </c>
      <c r="Q1524" s="6">
        <f>[1]!EM_S_STM07_IS(B1524,"83","2019-12-31","1",1000000000)</f>
        <v>0.79042859370999996</v>
      </c>
      <c r="R1524" s="6">
        <f>[1]!EM_S_FA_YOY_OR(B1524,"2019-12-31")</f>
        <v>36.199110615599999</v>
      </c>
      <c r="S1524" s="6">
        <f>[1]!EM_S_FA_YOY_OR(B1524,"2020-12-31")</f>
        <v>12.2471648838</v>
      </c>
      <c r="T1524" s="6">
        <f>[1]!EM_S_FA_YOY_OR(B1524,"2021-12-31")</f>
        <v>4.8502528248000001</v>
      </c>
      <c r="U1524" s="6">
        <f>[1]!EM_S_FA_YOY_OR(B1524,"2022-12-31")</f>
        <v>10.706013223599999</v>
      </c>
      <c r="V1524" s="7">
        <f t="shared" si="140"/>
        <v>9.2678103107333332</v>
      </c>
      <c r="W1524" s="8">
        <f t="shared" si="141"/>
        <v>3.9025501554853292</v>
      </c>
      <c r="X1524" s="6">
        <f>[1]!EM_S_FA_YOY_NETPROFIT(B1524,"2019-12-31")</f>
        <v>21.775056030599998</v>
      </c>
      <c r="Y1524" s="6">
        <f>[1]!EM_S_FA_YOY_NETPROFIT(B1524,"2020-12-31")</f>
        <v>73.632963100799998</v>
      </c>
      <c r="Z1524" s="6">
        <f>[1]!EM_S_FA_YOY_NETPROFIT(B1524,"2021-12-31")</f>
        <v>-33.077652229999998</v>
      </c>
      <c r="AA1524" s="6">
        <f>[1]!EM_S_FA_YOY_NETPROFIT(B1524,"2022-12-31")</f>
        <v>-15.5855327226</v>
      </c>
      <c r="AB1524" s="7">
        <f t="shared" si="142"/>
        <v>8.3232593827333332</v>
      </c>
      <c r="AC1524" s="8">
        <f t="shared" si="143"/>
        <v>57.232085502989747</v>
      </c>
    </row>
    <row r="1525" spans="1:29" ht="16.5" x14ac:dyDescent="0.45">
      <c r="A1525" s="9">
        <v>1717</v>
      </c>
      <c r="B1525" s="5" t="s">
        <v>5447</v>
      </c>
      <c r="C1525" s="5" t="s">
        <v>5448</v>
      </c>
      <c r="D1525" s="5" t="s">
        <v>5449</v>
      </c>
      <c r="E1525" s="5" t="s">
        <v>120</v>
      </c>
      <c r="F1525" s="5" t="s">
        <v>11756</v>
      </c>
      <c r="G1525" s="5">
        <v>6</v>
      </c>
      <c r="H1525" s="5">
        <v>2</v>
      </c>
      <c r="I1525" s="5">
        <f t="shared" si="138"/>
        <v>2</v>
      </c>
      <c r="J1525" s="5">
        <f t="shared" si="139"/>
        <v>11</v>
      </c>
      <c r="K1525" s="5"/>
      <c r="L1525" s="5"/>
      <c r="M1525" s="5"/>
      <c r="N1525" s="5"/>
      <c r="O1525" s="5" t="s">
        <v>5443</v>
      </c>
      <c r="P1525" s="6">
        <f>[1]!EM_S_INFO_EMPLOYEE(B1525,"2019")</f>
        <v>1486</v>
      </c>
      <c r="Q1525" s="6">
        <f>[1]!EM_S_STM07_IS(B1525,"83","2019-12-31","1",1000000000)</f>
        <v>1.5738447046199999</v>
      </c>
      <c r="R1525" s="6">
        <f>[1]!EM_S_FA_YOY_OR(B1525,"2019-12-31")</f>
        <v>8.8850379255000007</v>
      </c>
      <c r="S1525" s="6">
        <f>[1]!EM_S_FA_YOY_OR(B1525,"2020-12-31")</f>
        <v>14.7559622788</v>
      </c>
      <c r="T1525" s="6">
        <f>[1]!EM_S_FA_YOY_OR(B1525,"2021-12-31")</f>
        <v>-12.142428323600001</v>
      </c>
      <c r="U1525" s="6">
        <f>[1]!EM_S_FA_YOY_OR(B1525,"2022-12-31")</f>
        <v>1.1415216808999999</v>
      </c>
      <c r="V1525" s="7">
        <f t="shared" si="140"/>
        <v>1.2516852120333331</v>
      </c>
      <c r="W1525" s="8">
        <f t="shared" si="141"/>
        <v>13.449533681600785</v>
      </c>
      <c r="X1525" s="6">
        <f>[1]!EM_S_FA_YOY_NETPROFIT(B1525,"2019-12-31")</f>
        <v>-2475.4950029493002</v>
      </c>
      <c r="Y1525" s="6">
        <f>[1]!EM_S_FA_YOY_NETPROFIT(B1525,"2020-12-31")</f>
        <v>121.6574240417</v>
      </c>
      <c r="Z1525" s="6">
        <f>[1]!EM_S_FA_YOY_NETPROFIT(B1525,"2021-12-31")</f>
        <v>-39.028144425000001</v>
      </c>
      <c r="AA1525" s="6">
        <f>[1]!EM_S_FA_YOY_NETPROFIT(B1525,"2022-12-31")</f>
        <v>-571.79802357280005</v>
      </c>
      <c r="AB1525" s="7">
        <f t="shared" si="142"/>
        <v>-163.0562479853667</v>
      </c>
      <c r="AC1525" s="8">
        <f t="shared" si="143"/>
        <v>362.9839422221628</v>
      </c>
    </row>
    <row r="1526" spans="1:29" ht="16.5" x14ac:dyDescent="0.45">
      <c r="A1526" s="9">
        <v>1718</v>
      </c>
      <c r="B1526" s="5" t="s">
        <v>5450</v>
      </c>
      <c r="C1526" s="5" t="s">
        <v>5451</v>
      </c>
      <c r="D1526" s="5" t="s">
        <v>5452</v>
      </c>
      <c r="E1526" s="5" t="s">
        <v>33</v>
      </c>
      <c r="F1526" s="5" t="s">
        <v>11753</v>
      </c>
      <c r="G1526" s="5">
        <v>3</v>
      </c>
      <c r="H1526" s="5">
        <v>3</v>
      </c>
      <c r="I1526" s="5">
        <f t="shared" si="138"/>
        <v>4</v>
      </c>
      <c r="J1526" s="5">
        <f t="shared" si="139"/>
        <v>7</v>
      </c>
      <c r="K1526" s="5"/>
      <c r="L1526" s="5"/>
      <c r="M1526" s="5"/>
      <c r="N1526" s="5"/>
      <c r="O1526" s="5" t="s">
        <v>5453</v>
      </c>
      <c r="P1526" s="6">
        <f>[1]!EM_S_INFO_EMPLOYEE(B1526,"2019")</f>
        <v>1761</v>
      </c>
      <c r="Q1526" s="6">
        <f>[1]!EM_S_STM07_IS(B1526,"83","2019-12-31","1",1000000000)</f>
        <v>0.96730598892999997</v>
      </c>
      <c r="R1526" s="6">
        <f>[1]!EM_S_FA_YOY_OR(B1526,"2019-12-31")</f>
        <v>14.433035332099999</v>
      </c>
      <c r="S1526" s="6">
        <f>[1]!EM_S_FA_YOY_OR(B1526,"2020-12-31")</f>
        <v>35.369413279299998</v>
      </c>
      <c r="T1526" s="6">
        <f>[1]!EM_S_FA_YOY_OR(B1526,"2021-12-31")</f>
        <v>-21.438568699699999</v>
      </c>
      <c r="U1526" s="6">
        <f>[1]!EM_S_FA_YOY_OR(B1526,"2022-12-31")</f>
        <v>-11.8054096103</v>
      </c>
      <c r="V1526" s="7">
        <f t="shared" si="140"/>
        <v>0.70847832309999959</v>
      </c>
      <c r="W1526" s="8">
        <f t="shared" si="141"/>
        <v>30.401229375452363</v>
      </c>
      <c r="X1526" s="6">
        <f>[1]!EM_S_FA_YOY_NETPROFIT(B1526,"2019-12-31")</f>
        <v>119.0310381546</v>
      </c>
      <c r="Y1526" s="6">
        <f>[1]!EM_S_FA_YOY_NETPROFIT(B1526,"2020-12-31")</f>
        <v>100.0098521837</v>
      </c>
      <c r="Z1526" s="6">
        <f>[1]!EM_S_FA_YOY_NETPROFIT(B1526,"2021-12-31")</f>
        <v>-23.225881024500001</v>
      </c>
      <c r="AA1526" s="6">
        <f>[1]!EM_S_FA_YOY_NETPROFIT(B1526,"2022-12-31")</f>
        <v>-50.240182416300001</v>
      </c>
      <c r="AB1526" s="7">
        <f t="shared" si="142"/>
        <v>8.8479295809666691</v>
      </c>
      <c r="AC1526" s="8">
        <f t="shared" si="143"/>
        <v>80.095662924978711</v>
      </c>
    </row>
    <row r="1527" spans="1:29" ht="16.5" x14ac:dyDescent="0.45">
      <c r="A1527" s="9">
        <v>1719</v>
      </c>
      <c r="B1527" s="5" t="s">
        <v>5454</v>
      </c>
      <c r="C1527" s="5" t="s">
        <v>5455</v>
      </c>
      <c r="D1527" s="5" t="s">
        <v>5456</v>
      </c>
      <c r="E1527" s="5" t="s">
        <v>1297</v>
      </c>
      <c r="F1527" s="5" t="s">
        <v>11773</v>
      </c>
      <c r="G1527" s="5">
        <v>24</v>
      </c>
      <c r="H1527" s="5">
        <v>2</v>
      </c>
      <c r="I1527" s="5">
        <f t="shared" si="138"/>
        <v>1</v>
      </c>
      <c r="J1527" s="5">
        <f t="shared" si="139"/>
        <v>11</v>
      </c>
      <c r="K1527" s="5"/>
      <c r="L1527" s="5"/>
      <c r="M1527" s="5"/>
      <c r="N1527" s="5"/>
      <c r="O1527" s="5" t="s">
        <v>5453</v>
      </c>
      <c r="P1527" s="6">
        <f>[1]!EM_S_INFO_EMPLOYEE(B1527,"2019")</f>
        <v>5831</v>
      </c>
      <c r="Q1527" s="6">
        <f>[1]!EM_S_STM07_IS(B1527,"83","2019-12-31","1",1000000000)</f>
        <v>3.2632914359699998</v>
      </c>
      <c r="R1527" s="6">
        <f>[1]!EM_S_FA_YOY_OR(B1527,"2019-12-31")</f>
        <v>-5.4028364620999998</v>
      </c>
      <c r="S1527" s="6">
        <f>[1]!EM_S_FA_YOY_OR(B1527,"2020-12-31")</f>
        <v>-1.667347863</v>
      </c>
      <c r="T1527" s="6">
        <f>[1]!EM_S_FA_YOY_OR(B1527,"2021-12-31")</f>
        <v>0.13480801149999999</v>
      </c>
      <c r="U1527" s="6">
        <f>[1]!EM_S_FA_YOY_OR(B1527,"2022-12-31")</f>
        <v>-34.6224757751</v>
      </c>
      <c r="V1527" s="7">
        <f t="shared" si="140"/>
        <v>-12.051671875533332</v>
      </c>
      <c r="W1527" s="8">
        <f t="shared" si="141"/>
        <v>19.567647609089839</v>
      </c>
      <c r="X1527" s="6">
        <f>[1]!EM_S_FA_YOY_NETPROFIT(B1527,"2019-12-31")</f>
        <v>-31.3833110486</v>
      </c>
      <c r="Y1527" s="6">
        <f>[1]!EM_S_FA_YOY_NETPROFIT(B1527,"2020-12-31")</f>
        <v>-289.1060266243</v>
      </c>
      <c r="Z1527" s="6">
        <f>[1]!EM_S_FA_YOY_NETPROFIT(B1527,"2021-12-31")</f>
        <v>141.2989899872</v>
      </c>
      <c r="AA1527" s="6">
        <f>[1]!EM_S_FA_YOY_NETPROFIT(B1527,"2022-12-31")</f>
        <v>13.0294753741</v>
      </c>
      <c r="AB1527" s="7">
        <f t="shared" si="142"/>
        <v>-44.925853754333332</v>
      </c>
      <c r="AC1527" s="8">
        <f t="shared" si="143"/>
        <v>220.97790548350116</v>
      </c>
    </row>
    <row r="1528" spans="1:29" ht="16.5" x14ac:dyDescent="0.45">
      <c r="A1528" s="9">
        <v>1720</v>
      </c>
      <c r="B1528" s="5" t="s">
        <v>5457</v>
      </c>
      <c r="C1528" s="5" t="s">
        <v>5458</v>
      </c>
      <c r="D1528" s="5" t="s">
        <v>5459</v>
      </c>
      <c r="E1528" s="5" t="s">
        <v>33</v>
      </c>
      <c r="F1528" s="5" t="s">
        <v>11753</v>
      </c>
      <c r="G1528" s="5">
        <v>3</v>
      </c>
      <c r="H1528" s="5">
        <v>3</v>
      </c>
      <c r="I1528" s="5">
        <f t="shared" si="138"/>
        <v>4</v>
      </c>
      <c r="J1528" s="5">
        <f t="shared" si="139"/>
        <v>7</v>
      </c>
      <c r="K1528" s="5"/>
      <c r="L1528" s="5"/>
      <c r="M1528" s="5"/>
      <c r="N1528" s="5"/>
      <c r="O1528" s="5" t="s">
        <v>5453</v>
      </c>
      <c r="P1528" s="6">
        <f>[1]!EM_S_INFO_EMPLOYEE(B1528,"2019")</f>
        <v>1378</v>
      </c>
      <c r="Q1528" s="6">
        <f>[1]!EM_S_STM07_IS(B1528,"83","2019-12-31","1",1000000000)</f>
        <v>1.5421793850900001</v>
      </c>
      <c r="R1528" s="6">
        <f>[1]!EM_S_FA_YOY_OR(B1528,"2019-12-31")</f>
        <v>26.432549905799998</v>
      </c>
      <c r="S1528" s="6">
        <f>[1]!EM_S_FA_YOY_OR(B1528,"2020-12-31")</f>
        <v>50.244443749600002</v>
      </c>
      <c r="T1528" s="6">
        <f>[1]!EM_S_FA_YOY_OR(B1528,"2021-12-31")</f>
        <v>1.3584460628999999</v>
      </c>
      <c r="U1528" s="6">
        <f>[1]!EM_S_FA_YOY_OR(B1528,"2022-12-31")</f>
        <v>3.1729804144</v>
      </c>
      <c r="V1528" s="7">
        <f t="shared" si="140"/>
        <v>18.258623408966667</v>
      </c>
      <c r="W1528" s="8">
        <f t="shared" si="141"/>
        <v>27.715386717050304</v>
      </c>
      <c r="X1528" s="6">
        <f>[1]!EM_S_FA_YOY_NETPROFIT(B1528,"2019-12-31")</f>
        <v>20.1442329612</v>
      </c>
      <c r="Y1528" s="6">
        <f>[1]!EM_S_FA_YOY_NETPROFIT(B1528,"2020-12-31")</f>
        <v>20.293629210199999</v>
      </c>
      <c r="Z1528" s="6">
        <f>[1]!EM_S_FA_YOY_NETPROFIT(B1528,"2021-12-31")</f>
        <v>4.7234203462000002</v>
      </c>
      <c r="AA1528" s="6">
        <f>[1]!EM_S_FA_YOY_NETPROFIT(B1528,"2022-12-31")</f>
        <v>2.0339693405000001</v>
      </c>
      <c r="AB1528" s="7">
        <f t="shared" si="142"/>
        <v>9.0170062989666668</v>
      </c>
      <c r="AC1528" s="8">
        <f t="shared" si="143"/>
        <v>9.8579893938687899</v>
      </c>
    </row>
    <row r="1529" spans="1:29" ht="16.5" x14ac:dyDescent="0.45">
      <c r="A1529" s="9">
        <v>1721</v>
      </c>
      <c r="B1529" s="5" t="s">
        <v>5460</v>
      </c>
      <c r="C1529" s="5" t="s">
        <v>5461</v>
      </c>
      <c r="D1529" s="5" t="s">
        <v>5462</v>
      </c>
      <c r="E1529" s="5" t="s">
        <v>7</v>
      </c>
      <c r="F1529" s="5" t="s">
        <v>11762</v>
      </c>
      <c r="G1529" s="5">
        <v>13</v>
      </c>
      <c r="H1529" s="5">
        <v>2</v>
      </c>
      <c r="I1529" s="5">
        <f t="shared" si="138"/>
        <v>4</v>
      </c>
      <c r="J1529" s="5">
        <f t="shared" si="139"/>
        <v>7</v>
      </c>
      <c r="K1529" s="5"/>
      <c r="L1529" s="5"/>
      <c r="M1529" s="5"/>
      <c r="N1529" s="5"/>
      <c r="O1529" s="5" t="s">
        <v>5463</v>
      </c>
      <c r="P1529" s="6">
        <f>[1]!EM_S_INFO_EMPLOYEE(B1529,"2019")</f>
        <v>4664</v>
      </c>
      <c r="Q1529" s="6">
        <f>[1]!EM_S_STM07_IS(B1529,"83","2019-12-31","1",1000000000)</f>
        <v>5.6042587953699998</v>
      </c>
      <c r="R1529" s="6">
        <f>[1]!EM_S_FA_YOY_OR(B1529,"2019-12-31")</f>
        <v>23.869164545499999</v>
      </c>
      <c r="S1529" s="6">
        <f>[1]!EM_S_FA_YOY_OR(B1529,"2020-12-31")</f>
        <v>-11.463649175500001</v>
      </c>
      <c r="T1529" s="6">
        <f>[1]!EM_S_FA_YOY_OR(B1529,"2021-12-31")</f>
        <v>45.694810851600003</v>
      </c>
      <c r="U1529" s="6">
        <f>[1]!EM_S_FA_YOY_OR(B1529,"2022-12-31")</f>
        <v>-2.1185066503000001</v>
      </c>
      <c r="V1529" s="7">
        <f t="shared" si="140"/>
        <v>10.704218341933334</v>
      </c>
      <c r="W1529" s="8">
        <f t="shared" si="141"/>
        <v>30.660872383825467</v>
      </c>
      <c r="X1529" s="6">
        <f>[1]!EM_S_FA_YOY_NETPROFIT(B1529,"2019-12-31")</f>
        <v>26.1661475123</v>
      </c>
      <c r="Y1529" s="6">
        <f>[1]!EM_S_FA_YOY_NETPROFIT(B1529,"2020-12-31")</f>
        <v>-80.340683397700005</v>
      </c>
      <c r="Z1529" s="6">
        <f>[1]!EM_S_FA_YOY_NETPROFIT(B1529,"2021-12-31")</f>
        <v>58.954155478399997</v>
      </c>
      <c r="AA1529" s="6">
        <f>[1]!EM_S_FA_YOY_NETPROFIT(B1529,"2022-12-31")</f>
        <v>-69.192109716900006</v>
      </c>
      <c r="AB1529" s="7">
        <f t="shared" si="142"/>
        <v>-30.192879212066671</v>
      </c>
      <c r="AC1529" s="8">
        <f t="shared" si="143"/>
        <v>77.404573633322897</v>
      </c>
    </row>
    <row r="1530" spans="1:29" ht="16.5" x14ac:dyDescent="0.45">
      <c r="A1530" s="9">
        <v>1722</v>
      </c>
      <c r="B1530" s="5" t="s">
        <v>5464</v>
      </c>
      <c r="C1530" s="5" t="s">
        <v>5465</v>
      </c>
      <c r="D1530" s="5" t="s">
        <v>5466</v>
      </c>
      <c r="E1530" s="5" t="s">
        <v>288</v>
      </c>
      <c r="F1530" s="5" t="s">
        <v>11765</v>
      </c>
      <c r="G1530" s="5">
        <v>16</v>
      </c>
      <c r="H1530" s="5">
        <v>3</v>
      </c>
      <c r="I1530" s="5">
        <f t="shared" si="138"/>
        <v>1</v>
      </c>
      <c r="J1530" s="5">
        <f t="shared" si="139"/>
        <v>9</v>
      </c>
      <c r="K1530" s="5"/>
      <c r="L1530" s="5"/>
      <c r="M1530" s="5"/>
      <c r="N1530" s="5"/>
      <c r="O1530" s="5" t="s">
        <v>5463</v>
      </c>
      <c r="P1530" s="6">
        <f>[1]!EM_S_INFO_EMPLOYEE(B1530,"2019")</f>
        <v>3023</v>
      </c>
      <c r="Q1530" s="6">
        <f>[1]!EM_S_STM07_IS(B1530,"83","2019-12-31","1",1000000000)</f>
        <v>2.7948193326999999</v>
      </c>
      <c r="R1530" s="6">
        <f>[1]!EM_S_FA_YOY_OR(B1530,"2019-12-31")</f>
        <v>-7.0861363322999997</v>
      </c>
      <c r="S1530" s="6">
        <f>[1]!EM_S_FA_YOY_OR(B1530,"2020-12-31")</f>
        <v>5.9795100014000004</v>
      </c>
      <c r="T1530" s="6">
        <f>[1]!EM_S_FA_YOY_OR(B1530,"2021-12-31")</f>
        <v>5.9595634672999998</v>
      </c>
      <c r="U1530" s="6">
        <f>[1]!EM_S_FA_YOY_OR(B1530,"2022-12-31")</f>
        <v>11.7020242859</v>
      </c>
      <c r="V1530" s="7">
        <f t="shared" si="140"/>
        <v>7.8803659181999999</v>
      </c>
      <c r="W1530" s="8">
        <f t="shared" si="141"/>
        <v>3.3096682576376479</v>
      </c>
      <c r="X1530" s="6">
        <f>[1]!EM_S_FA_YOY_NETPROFIT(B1530,"2019-12-31")</f>
        <v>-24.194387744</v>
      </c>
      <c r="Y1530" s="6">
        <f>[1]!EM_S_FA_YOY_NETPROFIT(B1530,"2020-12-31")</f>
        <v>-324.60644357870001</v>
      </c>
      <c r="Z1530" s="6">
        <f>[1]!EM_S_FA_YOY_NETPROFIT(B1530,"2021-12-31")</f>
        <v>125.6062551885</v>
      </c>
      <c r="AA1530" s="6">
        <f>[1]!EM_S_FA_YOY_NETPROFIT(B1530,"2022-12-31")</f>
        <v>132.2593805228</v>
      </c>
      <c r="AB1530" s="7">
        <f t="shared" si="142"/>
        <v>-22.246935955800001</v>
      </c>
      <c r="AC1530" s="8">
        <f t="shared" si="143"/>
        <v>261.87214419760335</v>
      </c>
    </row>
    <row r="1531" spans="1:29" ht="16.5" x14ac:dyDescent="0.45">
      <c r="A1531" s="9">
        <v>1723</v>
      </c>
      <c r="B1531" s="5" t="s">
        <v>5467</v>
      </c>
      <c r="C1531" s="5" t="s">
        <v>5468</v>
      </c>
      <c r="D1531" s="5" t="s">
        <v>5469</v>
      </c>
      <c r="E1531" s="5" t="s">
        <v>259</v>
      </c>
      <c r="F1531" s="5" t="s">
        <v>11759</v>
      </c>
      <c r="G1531" s="5">
        <v>9</v>
      </c>
      <c r="H1531" s="5">
        <v>2</v>
      </c>
      <c r="I1531" s="5">
        <f t="shared" si="138"/>
        <v>3</v>
      </c>
      <c r="J1531" s="5">
        <f t="shared" si="139"/>
        <v>2</v>
      </c>
      <c r="K1531" s="5"/>
      <c r="L1531" s="5"/>
      <c r="M1531" s="5"/>
      <c r="N1531" s="5"/>
      <c r="O1531" s="5" t="s">
        <v>5463</v>
      </c>
      <c r="P1531" s="6">
        <f>[1]!EM_S_INFO_EMPLOYEE(B1531,"2019")</f>
        <v>669</v>
      </c>
      <c r="Q1531" s="6">
        <f>[1]!EM_S_STM07_IS(B1531,"83","2019-12-31","1",1000000000)</f>
        <v>0.68532580539999999</v>
      </c>
      <c r="R1531" s="6">
        <f>[1]!EM_S_FA_YOY_OR(B1531,"2019-12-31")</f>
        <v>136.66478568619999</v>
      </c>
      <c r="S1531" s="6">
        <f>[1]!EM_S_FA_YOY_OR(B1531,"2020-12-31")</f>
        <v>-35.587969963799999</v>
      </c>
      <c r="T1531" s="6">
        <f>[1]!EM_S_FA_YOY_OR(B1531,"2021-12-31")</f>
        <v>77.007106352500003</v>
      </c>
      <c r="U1531" s="6">
        <f>[1]!EM_S_FA_YOY_OR(B1531,"2022-12-31")</f>
        <v>-9.9339799978999999</v>
      </c>
      <c r="V1531" s="7">
        <f t="shared" si="140"/>
        <v>10.495052130266668</v>
      </c>
      <c r="W1531" s="8">
        <f t="shared" si="141"/>
        <v>59.01204807442803</v>
      </c>
      <c r="X1531" s="6">
        <f>[1]!EM_S_FA_YOY_NETPROFIT(B1531,"2019-12-31")</f>
        <v>175.86286342330001</v>
      </c>
      <c r="Y1531" s="6">
        <f>[1]!EM_S_FA_YOY_NETPROFIT(B1531,"2020-12-31")</f>
        <v>26.7898774481</v>
      </c>
      <c r="Z1531" s="6">
        <f>[1]!EM_S_FA_YOY_NETPROFIT(B1531,"2021-12-31")</f>
        <v>-9.0323181459999997</v>
      </c>
      <c r="AA1531" s="6">
        <f>[1]!EM_S_FA_YOY_NETPROFIT(B1531,"2022-12-31")</f>
        <v>0.42558723300000001</v>
      </c>
      <c r="AB1531" s="7">
        <f t="shared" si="142"/>
        <v>6.0610488450333335</v>
      </c>
      <c r="AC1531" s="8">
        <f t="shared" si="143"/>
        <v>18.564111747697904</v>
      </c>
    </row>
    <row r="1532" spans="1:29" ht="16.5" x14ac:dyDescent="0.45">
      <c r="A1532" s="9">
        <v>1724</v>
      </c>
      <c r="B1532" s="5" t="s">
        <v>5470</v>
      </c>
      <c r="C1532" s="5" t="s">
        <v>5471</v>
      </c>
      <c r="D1532" s="5" t="s">
        <v>5472</v>
      </c>
      <c r="E1532" s="5" t="s">
        <v>7</v>
      </c>
      <c r="F1532" s="5" t="s">
        <v>11753</v>
      </c>
      <c r="G1532" s="5">
        <v>3</v>
      </c>
      <c r="H1532" s="5">
        <v>3</v>
      </c>
      <c r="I1532" s="5">
        <f t="shared" si="138"/>
        <v>4</v>
      </c>
      <c r="J1532" s="5">
        <f t="shared" si="139"/>
        <v>7</v>
      </c>
      <c r="K1532" s="5"/>
      <c r="L1532" s="5"/>
      <c r="M1532" s="5"/>
      <c r="N1532" s="5"/>
      <c r="O1532" s="5" t="s">
        <v>5473</v>
      </c>
      <c r="P1532" s="6">
        <f>[1]!EM_S_INFO_EMPLOYEE(B1532,"2019")</f>
        <v>186</v>
      </c>
      <c r="Q1532" s="6">
        <f>[1]!EM_S_STM07_IS(B1532,"83","2019-12-31","1",1000000000)</f>
        <v>0.10901439801</v>
      </c>
      <c r="R1532" s="6">
        <f>[1]!EM_S_FA_YOY_OR(B1532,"2019-12-31")</f>
        <v>1.6497670476999999</v>
      </c>
      <c r="S1532" s="6">
        <f>[1]!EM_S_FA_YOY_OR(B1532,"2020-12-31")</f>
        <v>12.207363066599999</v>
      </c>
      <c r="T1532" s="6">
        <f>[1]!EM_S_FA_YOY_OR(B1532,"2021-12-31")</f>
        <v>-8.8562956192000009</v>
      </c>
      <c r="U1532" s="6">
        <f>[1]!EM_S_FA_YOY_OR(B1532,"2022-12-31")</f>
        <v>-3.3181718845999999</v>
      </c>
      <c r="V1532" s="7">
        <f t="shared" si="140"/>
        <v>1.0965187599999501E-2</v>
      </c>
      <c r="W1532" s="8">
        <f t="shared" si="141"/>
        <v>10.919331231448734</v>
      </c>
      <c r="X1532" s="6">
        <f>[1]!EM_S_FA_YOY_NETPROFIT(B1532,"2019-12-31")</f>
        <v>164.36407336389999</v>
      </c>
      <c r="Y1532" s="6">
        <f>[1]!EM_S_FA_YOY_NETPROFIT(B1532,"2020-12-31")</f>
        <v>-2.8069315472</v>
      </c>
      <c r="Z1532" s="6">
        <f>[1]!EM_S_FA_YOY_NETPROFIT(B1532,"2021-12-31")</f>
        <v>-27.0074887707</v>
      </c>
      <c r="AA1532" s="6">
        <f>[1]!EM_S_FA_YOY_NETPROFIT(B1532,"2022-12-31")</f>
        <v>2.7260731740000002</v>
      </c>
      <c r="AB1532" s="7">
        <f t="shared" si="142"/>
        <v>-9.0294490479666667</v>
      </c>
      <c r="AC1532" s="8">
        <f t="shared" si="143"/>
        <v>15.813316208668521</v>
      </c>
    </row>
    <row r="1533" spans="1:29" ht="16.5" x14ac:dyDescent="0.45">
      <c r="A1533" s="9">
        <v>1725</v>
      </c>
      <c r="B1533" s="5" t="s">
        <v>5474</v>
      </c>
      <c r="C1533" s="5" t="s">
        <v>5475</v>
      </c>
      <c r="D1533" s="5" t="s">
        <v>5476</v>
      </c>
      <c r="E1533" s="5" t="s">
        <v>1297</v>
      </c>
      <c r="F1533" s="5" t="s">
        <v>11762</v>
      </c>
      <c r="G1533" s="5">
        <v>13</v>
      </c>
      <c r="H1533" s="5">
        <v>2</v>
      </c>
      <c r="I1533" s="5">
        <f t="shared" si="138"/>
        <v>4</v>
      </c>
      <c r="J1533" s="5">
        <f t="shared" si="139"/>
        <v>7</v>
      </c>
      <c r="K1533" s="5"/>
      <c r="L1533" s="5"/>
      <c r="M1533" s="5"/>
      <c r="N1533" s="5"/>
      <c r="O1533" s="5" t="s">
        <v>5473</v>
      </c>
      <c r="P1533" s="6">
        <f>[1]!EM_S_INFO_EMPLOYEE(B1533,"2019")</f>
        <v>602</v>
      </c>
      <c r="Q1533" s="6">
        <f>[1]!EM_S_STM07_IS(B1533,"83","2019-12-31","1",1000000000)</f>
        <v>0.64098570854000003</v>
      </c>
      <c r="R1533" s="6">
        <f>[1]!EM_S_FA_YOY_OR(B1533,"2019-12-31")</f>
        <v>14.5378567813</v>
      </c>
      <c r="S1533" s="6">
        <f>[1]!EM_S_FA_YOY_OR(B1533,"2020-12-31")</f>
        <v>8.2529266464000006</v>
      </c>
      <c r="T1533" s="6">
        <f>[1]!EM_S_FA_YOY_OR(B1533,"2021-12-31")</f>
        <v>46.473461883500001</v>
      </c>
      <c r="U1533" s="6">
        <f>[1]!EM_S_FA_YOY_OR(B1533,"2022-12-31")</f>
        <v>17.643096458199999</v>
      </c>
      <c r="V1533" s="7">
        <f t="shared" si="140"/>
        <v>24.123161662699999</v>
      </c>
      <c r="W1533" s="8">
        <f t="shared" si="141"/>
        <v>19.917222754278001</v>
      </c>
      <c r="X1533" s="6">
        <f>[1]!EM_S_FA_YOY_NETPROFIT(B1533,"2019-12-31")</f>
        <v>3335.5117495362001</v>
      </c>
      <c r="Y1533" s="6">
        <f>[1]!EM_S_FA_YOY_NETPROFIT(B1533,"2020-12-31")</f>
        <v>31.2401122753</v>
      </c>
      <c r="Z1533" s="6">
        <f>[1]!EM_S_FA_YOY_NETPROFIT(B1533,"2021-12-31")</f>
        <v>-61.461318904199999</v>
      </c>
      <c r="AA1533" s="6">
        <f>[1]!EM_S_FA_YOY_NETPROFIT(B1533,"2022-12-31")</f>
        <v>-35.627658538200002</v>
      </c>
      <c r="AB1533" s="7">
        <f t="shared" si="142"/>
        <v>-21.949621722366668</v>
      </c>
      <c r="AC1533" s="8">
        <f t="shared" si="143"/>
        <v>47.840415487674882</v>
      </c>
    </row>
    <row r="1534" spans="1:29" ht="16.5" x14ac:dyDescent="0.45">
      <c r="A1534" s="9">
        <v>1726</v>
      </c>
      <c r="B1534" s="5" t="s">
        <v>5477</v>
      </c>
      <c r="C1534" s="5" t="s">
        <v>5478</v>
      </c>
      <c r="D1534" s="5" t="s">
        <v>5479</v>
      </c>
      <c r="E1534" s="5" t="s">
        <v>288</v>
      </c>
      <c r="F1534" s="5" t="s">
        <v>11766</v>
      </c>
      <c r="G1534" s="5">
        <v>17</v>
      </c>
      <c r="H1534" s="5">
        <v>2</v>
      </c>
      <c r="I1534" s="5">
        <f t="shared" si="138"/>
        <v>2</v>
      </c>
      <c r="J1534" s="5">
        <f t="shared" si="139"/>
        <v>11</v>
      </c>
      <c r="K1534" s="5"/>
      <c r="L1534" s="5"/>
      <c r="M1534" s="5"/>
      <c r="N1534" s="5"/>
      <c r="O1534" s="5" t="s">
        <v>5473</v>
      </c>
      <c r="P1534" s="6">
        <f>[1]!EM_S_INFO_EMPLOYEE(B1534,"2019")</f>
        <v>2555</v>
      </c>
      <c r="Q1534" s="6">
        <f>[1]!EM_S_STM07_IS(B1534,"83","2019-12-31","1",1000000000)</f>
        <v>2.94650127903</v>
      </c>
      <c r="R1534" s="6">
        <f>[1]!EM_S_FA_YOY_OR(B1534,"2019-12-31")</f>
        <v>-13.9168715495</v>
      </c>
      <c r="S1534" s="6">
        <f>[1]!EM_S_FA_YOY_OR(B1534,"2020-12-31")</f>
        <v>4.0241333467000002</v>
      </c>
      <c r="T1534" s="6">
        <f>[1]!EM_S_FA_YOY_OR(B1534,"2021-12-31")</f>
        <v>-32.2839997954</v>
      </c>
      <c r="U1534" s="6">
        <f>[1]!EM_S_FA_YOY_OR(B1534,"2022-12-31")</f>
        <v>-34.1441689428</v>
      </c>
      <c r="V1534" s="7">
        <f t="shared" si="140"/>
        <v>-20.8013451305</v>
      </c>
      <c r="W1534" s="8">
        <f t="shared" si="141"/>
        <v>21.519603702918765</v>
      </c>
      <c r="X1534" s="6">
        <f>[1]!EM_S_FA_YOY_NETPROFIT(B1534,"2019-12-31")</f>
        <v>76.847429535000003</v>
      </c>
      <c r="Y1534" s="6">
        <f>[1]!EM_S_FA_YOY_NETPROFIT(B1534,"2020-12-31")</f>
        <v>-63.5532441772</v>
      </c>
      <c r="Z1534" s="6">
        <f>[1]!EM_S_FA_YOY_NETPROFIT(B1534,"2021-12-31")</f>
        <v>-1556.0395268513</v>
      </c>
      <c r="AA1534" s="6">
        <f>[1]!EM_S_FA_YOY_NETPROFIT(B1534,"2022-12-31")</f>
        <v>-258.54874814210001</v>
      </c>
      <c r="AB1534" s="7">
        <f t="shared" si="142"/>
        <v>-626.04717305686665</v>
      </c>
      <c r="AC1534" s="8">
        <f t="shared" si="143"/>
        <v>811.27686102138659</v>
      </c>
    </row>
    <row r="1535" spans="1:29" ht="16.5" x14ac:dyDescent="0.45">
      <c r="A1535" s="9">
        <v>1727</v>
      </c>
      <c r="B1535" s="5" t="s">
        <v>5480</v>
      </c>
      <c r="C1535" s="5" t="s">
        <v>5481</v>
      </c>
      <c r="D1535" s="5" t="s">
        <v>5482</v>
      </c>
      <c r="E1535" s="5" t="s">
        <v>240</v>
      </c>
      <c r="F1535" s="5" t="s">
        <v>11765</v>
      </c>
      <c r="G1535" s="5">
        <v>16</v>
      </c>
      <c r="H1535" s="5">
        <v>3</v>
      </c>
      <c r="I1535" s="5">
        <f t="shared" si="138"/>
        <v>1</v>
      </c>
      <c r="J1535" s="5">
        <f t="shared" si="139"/>
        <v>9</v>
      </c>
      <c r="K1535" s="5"/>
      <c r="L1535" s="5"/>
      <c r="M1535" s="5"/>
      <c r="N1535" s="5"/>
      <c r="O1535" s="5" t="s">
        <v>5483</v>
      </c>
      <c r="P1535" s="6">
        <f>[1]!EM_S_INFO_EMPLOYEE(B1535,"2019")</f>
        <v>492</v>
      </c>
      <c r="Q1535" s="6">
        <f>[1]!EM_S_STM07_IS(B1535,"83","2019-12-31","1",1000000000)</f>
        <v>0.43788645372000001</v>
      </c>
      <c r="R1535" s="6">
        <f>[1]!EM_S_FA_YOY_OR(B1535,"2019-12-31")</f>
        <v>-4.4879188244000003</v>
      </c>
      <c r="S1535" s="6">
        <f>[1]!EM_S_FA_YOY_OR(B1535,"2020-12-31")</f>
        <v>-0.2122205019</v>
      </c>
      <c r="T1535" s="6">
        <f>[1]!EM_S_FA_YOY_OR(B1535,"2021-12-31")</f>
        <v>11.9061367507</v>
      </c>
      <c r="U1535" s="6">
        <f>[1]!EM_S_FA_YOY_OR(B1535,"2022-12-31")</f>
        <v>-22.8427423875</v>
      </c>
      <c r="V1535" s="7">
        <f t="shared" si="140"/>
        <v>-3.7162753795666661</v>
      </c>
      <c r="W1535" s="8">
        <f t="shared" si="141"/>
        <v>17.637458739273708</v>
      </c>
      <c r="X1535" s="6">
        <f>[1]!EM_S_FA_YOY_NETPROFIT(B1535,"2019-12-31")</f>
        <v>-1497.605228787</v>
      </c>
      <c r="Y1535" s="6">
        <f>[1]!EM_S_FA_YOY_NETPROFIT(B1535,"2020-12-31")</f>
        <v>108.4278786304</v>
      </c>
      <c r="Z1535" s="6">
        <f>[1]!EM_S_FA_YOY_NETPROFIT(B1535,"2021-12-31")</f>
        <v>22.668200024299999</v>
      </c>
      <c r="AA1535" s="6">
        <f>[1]!EM_S_FA_YOY_NETPROFIT(B1535,"2022-12-31")</f>
        <v>-745.82297095920001</v>
      </c>
      <c r="AB1535" s="7">
        <f t="shared" si="142"/>
        <v>-204.9089641015</v>
      </c>
      <c r="AC1535" s="8">
        <f t="shared" si="143"/>
        <v>470.40371249576077</v>
      </c>
    </row>
    <row r="1536" spans="1:29" ht="16.5" x14ac:dyDescent="0.45">
      <c r="A1536" s="9">
        <v>1728</v>
      </c>
      <c r="B1536" s="5" t="s">
        <v>5484</v>
      </c>
      <c r="C1536" s="5" t="s">
        <v>5485</v>
      </c>
      <c r="D1536" s="5" t="s">
        <v>5486</v>
      </c>
      <c r="E1536" s="5" t="s">
        <v>376</v>
      </c>
      <c r="F1536" s="5" t="s">
        <v>11765</v>
      </c>
      <c r="G1536" s="5">
        <v>16</v>
      </c>
      <c r="H1536" s="5">
        <v>3</v>
      </c>
      <c r="I1536" s="5">
        <f t="shared" si="138"/>
        <v>1</v>
      </c>
      <c r="J1536" s="5">
        <f t="shared" si="139"/>
        <v>9</v>
      </c>
      <c r="K1536" s="5"/>
      <c r="L1536" s="5"/>
      <c r="M1536" s="5"/>
      <c r="N1536" s="5"/>
      <c r="O1536" s="5" t="s">
        <v>5483</v>
      </c>
      <c r="P1536" s="6">
        <f>[1]!EM_S_INFO_EMPLOYEE(B1536,"2019")</f>
        <v>716</v>
      </c>
      <c r="Q1536" s="6">
        <f>[1]!EM_S_STM07_IS(B1536,"83","2019-12-31","1",1000000000)</f>
        <v>0.49181937227</v>
      </c>
      <c r="R1536" s="6">
        <f>[1]!EM_S_FA_YOY_OR(B1536,"2019-12-31")</f>
        <v>8.6297673753000002</v>
      </c>
      <c r="S1536" s="6">
        <f>[1]!EM_S_FA_YOY_OR(B1536,"2020-12-31")</f>
        <v>-8.7916833448999991</v>
      </c>
      <c r="T1536" s="6">
        <f>[1]!EM_S_FA_YOY_OR(B1536,"2021-12-31")</f>
        <v>36.392104716200002</v>
      </c>
      <c r="U1536" s="6">
        <f>[1]!EM_S_FA_YOY_OR(B1536,"2022-12-31")</f>
        <v>54.1081184357</v>
      </c>
      <c r="V1536" s="7">
        <f t="shared" si="140"/>
        <v>27.236179935666666</v>
      </c>
      <c r="W1536" s="8">
        <f t="shared" si="141"/>
        <v>32.43407906739116</v>
      </c>
      <c r="X1536" s="6">
        <f>[1]!EM_S_FA_YOY_NETPROFIT(B1536,"2019-12-31")</f>
        <v>4.7972842099999999</v>
      </c>
      <c r="Y1536" s="6">
        <f>[1]!EM_S_FA_YOY_NETPROFIT(B1536,"2020-12-31")</f>
        <v>-44.190383675100001</v>
      </c>
      <c r="Z1536" s="6">
        <f>[1]!EM_S_FA_YOY_NETPROFIT(B1536,"2021-12-31")</f>
        <v>96.889260498499993</v>
      </c>
      <c r="AA1536" s="6">
        <f>[1]!EM_S_FA_YOY_NETPROFIT(B1536,"2022-12-31")</f>
        <v>222.2425178414</v>
      </c>
      <c r="AB1536" s="7">
        <f t="shared" si="142"/>
        <v>91.647131554933324</v>
      </c>
      <c r="AC1536" s="8">
        <f t="shared" si="143"/>
        <v>133.29378338662679</v>
      </c>
    </row>
    <row r="1537" spans="1:29" ht="16.5" x14ac:dyDescent="0.45">
      <c r="A1537" s="9">
        <v>1729</v>
      </c>
      <c r="B1537" s="5" t="s">
        <v>5487</v>
      </c>
      <c r="C1537" s="5" t="s">
        <v>5488</v>
      </c>
      <c r="D1537" s="5" t="s">
        <v>5489</v>
      </c>
      <c r="E1537" s="5" t="s">
        <v>120</v>
      </c>
      <c r="F1537" s="5" t="s">
        <v>11770</v>
      </c>
      <c r="G1537" s="5">
        <v>21</v>
      </c>
      <c r="H1537" s="5">
        <v>3</v>
      </c>
      <c r="I1537" s="5">
        <f t="shared" si="138"/>
        <v>3</v>
      </c>
      <c r="J1537" s="5">
        <f t="shared" si="139"/>
        <v>7</v>
      </c>
      <c r="K1537" s="5"/>
      <c r="L1537" s="5"/>
      <c r="M1537" s="5"/>
      <c r="N1537" s="5"/>
      <c r="O1537" s="5" t="s">
        <v>5483</v>
      </c>
      <c r="P1537" s="6">
        <f>[1]!EM_S_INFO_EMPLOYEE(B1537,"2019")</f>
        <v>3036</v>
      </c>
      <c r="Q1537" s="6">
        <f>[1]!EM_S_STM07_IS(B1537,"83","2019-12-31","1",1000000000)</f>
        <v>3.23716039433</v>
      </c>
      <c r="R1537" s="6">
        <f>[1]!EM_S_FA_YOY_OR(B1537,"2019-12-31")</f>
        <v>1.2103111485</v>
      </c>
      <c r="S1537" s="6">
        <f>[1]!EM_S_FA_YOY_OR(B1537,"2020-12-31")</f>
        <v>14.5605749087</v>
      </c>
      <c r="T1537" s="6">
        <f>[1]!EM_S_FA_YOY_OR(B1537,"2021-12-31")</f>
        <v>87.545130425899998</v>
      </c>
      <c r="U1537" s="6">
        <f>[1]!EM_S_FA_YOY_OR(B1537,"2022-12-31")</f>
        <v>-2.6263719014000002</v>
      </c>
      <c r="V1537" s="7">
        <f t="shared" si="140"/>
        <v>33.159777811066668</v>
      </c>
      <c r="W1537" s="8">
        <f t="shared" si="141"/>
        <v>47.876640644923285</v>
      </c>
      <c r="X1537" s="6">
        <f>[1]!EM_S_FA_YOY_NETPROFIT(B1537,"2019-12-31")</f>
        <v>95.5335692182</v>
      </c>
      <c r="Y1537" s="6">
        <f>[1]!EM_S_FA_YOY_NETPROFIT(B1537,"2020-12-31")</f>
        <v>-92.416628753699996</v>
      </c>
      <c r="Z1537" s="6">
        <f>[1]!EM_S_FA_YOY_NETPROFIT(B1537,"2021-12-31")</f>
        <v>6104.9670109184999</v>
      </c>
      <c r="AA1537" s="6">
        <f>[1]!EM_S_FA_YOY_NETPROFIT(B1537,"2022-12-31")</f>
        <v>-47.961392761600003</v>
      </c>
      <c r="AB1537" s="7">
        <f t="shared" si="142"/>
        <v>1988.1963298010667</v>
      </c>
      <c r="AC1537" s="8">
        <f t="shared" si="143"/>
        <v>3565.2972804077431</v>
      </c>
    </row>
    <row r="1538" spans="1:29" ht="16.5" x14ac:dyDescent="0.45">
      <c r="A1538" s="9">
        <v>1730</v>
      </c>
      <c r="B1538" s="5" t="s">
        <v>5490</v>
      </c>
      <c r="C1538" s="5" t="s">
        <v>5491</v>
      </c>
      <c r="D1538" s="5" t="s">
        <v>5492</v>
      </c>
      <c r="E1538" s="5" t="s">
        <v>7</v>
      </c>
      <c r="F1538" s="5" t="s">
        <v>11762</v>
      </c>
      <c r="G1538" s="5">
        <v>13</v>
      </c>
      <c r="H1538" s="5">
        <v>2</v>
      </c>
      <c r="I1538" s="5">
        <f t="shared" ref="I1538:I1601" si="144">VLOOKUP(F1538,K:N,4,FALSE)</f>
        <v>4</v>
      </c>
      <c r="J1538" s="5">
        <f t="shared" ref="J1538:J1601" si="145">VLOOKUP(F1538,K:L,2,FALSE)</f>
        <v>7</v>
      </c>
      <c r="K1538" s="5"/>
      <c r="L1538" s="5"/>
      <c r="M1538" s="5"/>
      <c r="N1538" s="5"/>
      <c r="O1538" s="5" t="s">
        <v>5493</v>
      </c>
      <c r="P1538" s="6">
        <f>[1]!EM_S_INFO_EMPLOYEE(B1538,"2019")</f>
        <v>2331</v>
      </c>
      <c r="Q1538" s="6">
        <f>[1]!EM_S_STM07_IS(B1538,"83","2019-12-31","1",1000000000)</f>
        <v>1.3718641621300001</v>
      </c>
      <c r="R1538" s="6">
        <f>[1]!EM_S_FA_YOY_OR(B1538,"2019-12-31")</f>
        <v>-12.173048314100001</v>
      </c>
      <c r="S1538" s="6">
        <f>[1]!EM_S_FA_YOY_OR(B1538,"2020-12-31")</f>
        <v>-10.128818498599999</v>
      </c>
      <c r="T1538" s="6">
        <f>[1]!EM_S_FA_YOY_OR(B1538,"2021-12-31")</f>
        <v>19.411524498599999</v>
      </c>
      <c r="U1538" s="6">
        <f>[1]!EM_S_FA_YOY_OR(B1538,"2022-12-31")</f>
        <v>-9.2688380233000007</v>
      </c>
      <c r="V1538" s="7">
        <f t="shared" ref="V1538:V1601" si="146">AVERAGE(S1538:U1538)</f>
        <v>4.6226588999995029E-3</v>
      </c>
      <c r="W1538" s="8">
        <f t="shared" ref="W1538:W1601" si="147">STDEV(S1538:U1538)</f>
        <v>16.812369579160688</v>
      </c>
      <c r="X1538" s="6">
        <f>[1]!EM_S_FA_YOY_NETPROFIT(B1538,"2019-12-31")</f>
        <v>-244.6476841814</v>
      </c>
      <c r="Y1538" s="6">
        <f>[1]!EM_S_FA_YOY_NETPROFIT(B1538,"2020-12-31")</f>
        <v>138.77565788640001</v>
      </c>
      <c r="Z1538" s="6">
        <f>[1]!EM_S_FA_YOY_NETPROFIT(B1538,"2021-12-31")</f>
        <v>106.3385903754</v>
      </c>
      <c r="AA1538" s="6">
        <f>[1]!EM_S_FA_YOY_NETPROFIT(B1538,"2022-12-31")</f>
        <v>-88.140804676599998</v>
      </c>
      <c r="AB1538" s="7">
        <f t="shared" ref="AB1538:AB1601" si="148">AVERAGE(Y1538:AA1538)</f>
        <v>52.324481195066674</v>
      </c>
      <c r="AC1538" s="8">
        <f t="shared" ref="AC1538:AC1601" si="149">STDEV(Y1538:AA1538)</f>
        <v>122.72291244276708</v>
      </c>
    </row>
    <row r="1539" spans="1:29" ht="16.5" x14ac:dyDescent="0.45">
      <c r="A1539" s="9">
        <v>1731</v>
      </c>
      <c r="B1539" s="5" t="s">
        <v>5494</v>
      </c>
      <c r="C1539" s="5" t="s">
        <v>5495</v>
      </c>
      <c r="D1539" s="5" t="s">
        <v>5496</v>
      </c>
      <c r="E1539" s="5" t="s">
        <v>240</v>
      </c>
      <c r="F1539" s="5" t="s">
        <v>11771</v>
      </c>
      <c r="G1539" s="5">
        <v>22</v>
      </c>
      <c r="H1539" s="5">
        <v>3</v>
      </c>
      <c r="I1539" s="5">
        <f t="shared" si="144"/>
        <v>4</v>
      </c>
      <c r="J1539" s="5">
        <f t="shared" si="145"/>
        <v>7</v>
      </c>
      <c r="K1539" s="5"/>
      <c r="L1539" s="5"/>
      <c r="M1539" s="5"/>
      <c r="N1539" s="5"/>
      <c r="O1539" s="5" t="s">
        <v>5493</v>
      </c>
      <c r="P1539" s="6">
        <f>[1]!EM_S_INFO_EMPLOYEE(B1539,"2019")</f>
        <v>596</v>
      </c>
      <c r="Q1539" s="6">
        <f>[1]!EM_S_STM07_IS(B1539,"83","2019-12-31","1",1000000000)</f>
        <v>5.5290375593299999</v>
      </c>
      <c r="R1539" s="6">
        <f>[1]!EM_S_FA_YOY_OR(B1539,"2019-12-31")</f>
        <v>-1.4466319464999999</v>
      </c>
      <c r="S1539" s="6">
        <f>[1]!EM_S_FA_YOY_OR(B1539,"2020-12-31")</f>
        <v>26.5503716654</v>
      </c>
      <c r="T1539" s="6">
        <f>[1]!EM_S_FA_YOY_OR(B1539,"2021-12-31")</f>
        <v>-6.6886753745999998</v>
      </c>
      <c r="U1539" s="6">
        <f>[1]!EM_S_FA_YOY_OR(B1539,"2022-12-31")</f>
        <v>-65.171983300199997</v>
      </c>
      <c r="V1539" s="7">
        <f t="shared" si="146"/>
        <v>-15.103429003133334</v>
      </c>
      <c r="W1539" s="8">
        <f t="shared" si="147"/>
        <v>46.436555202561777</v>
      </c>
      <c r="X1539" s="6">
        <f>[1]!EM_S_FA_YOY_NETPROFIT(B1539,"2019-12-31")</f>
        <v>101.3567048753</v>
      </c>
      <c r="Y1539" s="6">
        <f>[1]!EM_S_FA_YOY_NETPROFIT(B1539,"2020-12-31")</f>
        <v>-2237.9166605621999</v>
      </c>
      <c r="Z1539" s="6">
        <f>[1]!EM_S_FA_YOY_NETPROFIT(B1539,"2021-12-31")</f>
        <v>40.5845498037</v>
      </c>
      <c r="AA1539" s="6">
        <f>[1]!EM_S_FA_YOY_NETPROFIT(B1539,"2022-12-31")</f>
        <v>95.592981375500003</v>
      </c>
      <c r="AB1539" s="7">
        <f t="shared" si="148"/>
        <v>-700.57970979433321</v>
      </c>
      <c r="AC1539" s="8">
        <f t="shared" si="149"/>
        <v>1331.6569216705852</v>
      </c>
    </row>
    <row r="1540" spans="1:29" ht="16.5" x14ac:dyDescent="0.45">
      <c r="A1540" s="9">
        <v>1732</v>
      </c>
      <c r="B1540" s="5" t="s">
        <v>5497</v>
      </c>
      <c r="C1540" s="5" t="s">
        <v>5498</v>
      </c>
      <c r="D1540" s="5" t="s">
        <v>5499</v>
      </c>
      <c r="E1540" s="5" t="s">
        <v>288</v>
      </c>
      <c r="F1540" s="5" t="s">
        <v>11773</v>
      </c>
      <c r="G1540" s="5">
        <v>24</v>
      </c>
      <c r="H1540" s="5">
        <v>2</v>
      </c>
      <c r="I1540" s="5">
        <f t="shared" si="144"/>
        <v>1</v>
      </c>
      <c r="J1540" s="5">
        <f t="shared" si="145"/>
        <v>11</v>
      </c>
      <c r="K1540" s="5"/>
      <c r="L1540" s="5"/>
      <c r="M1540" s="5"/>
      <c r="N1540" s="5"/>
      <c r="O1540" s="5" t="s">
        <v>5493</v>
      </c>
      <c r="P1540" s="6">
        <f>[1]!EM_S_INFO_EMPLOYEE(B1540,"2019")</f>
        <v>580</v>
      </c>
      <c r="Q1540" s="6">
        <f>[1]!EM_S_STM07_IS(B1540,"83","2019-12-31","1",1000000000)</f>
        <v>1.2133696709099999</v>
      </c>
      <c r="R1540" s="6">
        <f>[1]!EM_S_FA_YOY_OR(B1540,"2019-12-31")</f>
        <v>-16.05528417</v>
      </c>
      <c r="S1540" s="6">
        <f>[1]!EM_S_FA_YOY_OR(B1540,"2020-12-31")</f>
        <v>7.2941458107999999</v>
      </c>
      <c r="T1540" s="6">
        <f>[1]!EM_S_FA_YOY_OR(B1540,"2021-12-31")</f>
        <v>42.748608283000003</v>
      </c>
      <c r="U1540" s="6">
        <f>[1]!EM_S_FA_YOY_OR(B1540,"2022-12-31")</f>
        <v>-1.4464233377</v>
      </c>
      <c r="V1540" s="7">
        <f t="shared" si="146"/>
        <v>16.198776918700002</v>
      </c>
      <c r="W1540" s="8">
        <f t="shared" si="147"/>
        <v>23.404477058129363</v>
      </c>
      <c r="X1540" s="6">
        <f>[1]!EM_S_FA_YOY_NETPROFIT(B1540,"2019-12-31")</f>
        <v>-17.366857036599999</v>
      </c>
      <c r="Y1540" s="6">
        <f>[1]!EM_S_FA_YOY_NETPROFIT(B1540,"2020-12-31")</f>
        <v>13.4639584106</v>
      </c>
      <c r="Z1540" s="6">
        <f>[1]!EM_S_FA_YOY_NETPROFIT(B1540,"2021-12-31")</f>
        <v>7.6699048926</v>
      </c>
      <c r="AA1540" s="6">
        <f>[1]!EM_S_FA_YOY_NETPROFIT(B1540,"2022-12-31")</f>
        <v>-32.847876411199998</v>
      </c>
      <c r="AB1540" s="7">
        <f t="shared" si="148"/>
        <v>-3.9046710359999985</v>
      </c>
      <c r="AC1540" s="8">
        <f t="shared" si="149"/>
        <v>25.232412034635466</v>
      </c>
    </row>
    <row r="1541" spans="1:29" ht="16.5" x14ac:dyDescent="0.45">
      <c r="A1541" s="9">
        <v>1733</v>
      </c>
      <c r="B1541" s="5" t="s">
        <v>5500</v>
      </c>
      <c r="C1541" s="5" t="s">
        <v>5501</v>
      </c>
      <c r="D1541" s="5" t="s">
        <v>5502</v>
      </c>
      <c r="E1541" s="5" t="s">
        <v>259</v>
      </c>
      <c r="F1541" s="5" t="s">
        <v>11765</v>
      </c>
      <c r="G1541" s="5">
        <v>16</v>
      </c>
      <c r="H1541" s="5">
        <v>3</v>
      </c>
      <c r="I1541" s="5">
        <f t="shared" si="144"/>
        <v>1</v>
      </c>
      <c r="J1541" s="5">
        <f t="shared" si="145"/>
        <v>9</v>
      </c>
      <c r="K1541" s="5"/>
      <c r="L1541" s="5"/>
      <c r="M1541" s="5"/>
      <c r="N1541" s="5"/>
      <c r="O1541" s="5" t="s">
        <v>5503</v>
      </c>
      <c r="P1541" s="6">
        <f>[1]!EM_S_INFO_EMPLOYEE(B1541,"2019")</f>
        <v>8794</v>
      </c>
      <c r="Q1541" s="6">
        <f>[1]!EM_S_STM07_IS(B1541,"83","2019-12-31","1",1000000000)</f>
        <v>8.4532070474100003</v>
      </c>
      <c r="R1541" s="6">
        <f>[1]!EM_S_FA_YOY_OR(B1541,"2019-12-31")</f>
        <v>21.334578880700001</v>
      </c>
      <c r="S1541" s="6">
        <f>[1]!EM_S_FA_YOY_OR(B1541,"2020-12-31")</f>
        <v>25.977770486299999</v>
      </c>
      <c r="T1541" s="6">
        <f>[1]!EM_S_FA_YOY_OR(B1541,"2021-12-31")</f>
        <v>22.851107713000001</v>
      </c>
      <c r="U1541" s="6">
        <f>[1]!EM_S_FA_YOY_OR(B1541,"2022-12-31")</f>
        <v>55.0337761113</v>
      </c>
      <c r="V1541" s="7">
        <f t="shared" si="146"/>
        <v>34.6208847702</v>
      </c>
      <c r="W1541" s="8">
        <f t="shared" si="147"/>
        <v>17.747073130579924</v>
      </c>
      <c r="X1541" s="6">
        <f>[1]!EM_S_FA_YOY_NETPROFIT(B1541,"2019-12-31")</f>
        <v>-2.1911098154999999</v>
      </c>
      <c r="Y1541" s="6">
        <f>[1]!EM_S_FA_YOY_NETPROFIT(B1541,"2020-12-31")</f>
        <v>85.891850210800001</v>
      </c>
      <c r="Z1541" s="6">
        <f>[1]!EM_S_FA_YOY_NETPROFIT(B1541,"2021-12-31")</f>
        <v>38.662849286399997</v>
      </c>
      <c r="AA1541" s="6">
        <f>[1]!EM_S_FA_YOY_NETPROFIT(B1541,"2022-12-31")</f>
        <v>25.537111622200001</v>
      </c>
      <c r="AB1541" s="7">
        <f t="shared" si="148"/>
        <v>50.030603706466671</v>
      </c>
      <c r="AC1541" s="8">
        <f t="shared" si="149"/>
        <v>31.742605405681001</v>
      </c>
    </row>
    <row r="1542" spans="1:29" ht="16.5" x14ac:dyDescent="0.45">
      <c r="A1542" s="9">
        <v>1734</v>
      </c>
      <c r="B1542" s="5" t="s">
        <v>5504</v>
      </c>
      <c r="C1542" s="5" t="s">
        <v>5505</v>
      </c>
      <c r="D1542" s="5" t="s">
        <v>5506</v>
      </c>
      <c r="E1542" s="5" t="s">
        <v>1297</v>
      </c>
      <c r="F1542" s="5" t="s">
        <v>11753</v>
      </c>
      <c r="G1542" s="5">
        <v>3</v>
      </c>
      <c r="H1542" s="5">
        <v>3</v>
      </c>
      <c r="I1542" s="5">
        <f t="shared" si="144"/>
        <v>4</v>
      </c>
      <c r="J1542" s="5">
        <f t="shared" si="145"/>
        <v>7</v>
      </c>
      <c r="K1542" s="5"/>
      <c r="L1542" s="5"/>
      <c r="M1542" s="5"/>
      <c r="N1542" s="5"/>
      <c r="O1542" s="5" t="s">
        <v>5503</v>
      </c>
      <c r="P1542" s="6">
        <f>[1]!EM_S_INFO_EMPLOYEE(B1542,"2019")</f>
        <v>713</v>
      </c>
      <c r="Q1542" s="6">
        <f>[1]!EM_S_STM07_IS(B1542,"83","2019-12-31","1",1000000000)</f>
        <v>0.42227468760999998</v>
      </c>
      <c r="R1542" s="6">
        <f>[1]!EM_S_FA_YOY_OR(B1542,"2019-12-31")</f>
        <v>8.9528115462999995</v>
      </c>
      <c r="S1542" s="6">
        <f>[1]!EM_S_FA_YOY_OR(B1542,"2020-12-31")</f>
        <v>16.551426514700001</v>
      </c>
      <c r="T1542" s="6">
        <f>[1]!EM_S_FA_YOY_OR(B1542,"2021-12-31")</f>
        <v>10.1460737182</v>
      </c>
      <c r="U1542" s="6">
        <f>[1]!EM_S_FA_YOY_OR(B1542,"2022-12-31")</f>
        <v>10.363968488599999</v>
      </c>
      <c r="V1542" s="7">
        <f t="shared" si="146"/>
        <v>12.353822907166666</v>
      </c>
      <c r="W1542" s="8">
        <f t="shared" si="147"/>
        <v>3.6368635618104497</v>
      </c>
      <c r="X1542" s="6">
        <f>[1]!EM_S_FA_YOY_NETPROFIT(B1542,"2019-12-31")</f>
        <v>-39.9783830923</v>
      </c>
      <c r="Y1542" s="6">
        <f>[1]!EM_S_FA_YOY_NETPROFIT(B1542,"2020-12-31")</f>
        <v>24.026860710899999</v>
      </c>
      <c r="Z1542" s="6">
        <f>[1]!EM_S_FA_YOY_NETPROFIT(B1542,"2021-12-31")</f>
        <v>0.56855199040000004</v>
      </c>
      <c r="AA1542" s="6">
        <f>[1]!EM_S_FA_YOY_NETPROFIT(B1542,"2022-12-31")</f>
        <v>-112.096717954</v>
      </c>
      <c r="AB1542" s="7">
        <f t="shared" si="148"/>
        <v>-29.167101750900002</v>
      </c>
      <c r="AC1542" s="8">
        <f t="shared" si="149"/>
        <v>72.770625905661078</v>
      </c>
    </row>
    <row r="1543" spans="1:29" ht="16.5" x14ac:dyDescent="0.45">
      <c r="A1543" s="9">
        <v>1735</v>
      </c>
      <c r="B1543" s="5" t="s">
        <v>5507</v>
      </c>
      <c r="C1543" s="5" t="s">
        <v>5508</v>
      </c>
      <c r="D1543" s="5" t="s">
        <v>5509</v>
      </c>
      <c r="E1543" s="5" t="s">
        <v>240</v>
      </c>
      <c r="F1543" s="5" t="s">
        <v>11765</v>
      </c>
      <c r="G1543" s="5">
        <v>16</v>
      </c>
      <c r="H1543" s="5">
        <v>3</v>
      </c>
      <c r="I1543" s="5">
        <f t="shared" si="144"/>
        <v>1</v>
      </c>
      <c r="J1543" s="5">
        <f t="shared" si="145"/>
        <v>9</v>
      </c>
      <c r="K1543" s="5"/>
      <c r="L1543" s="5"/>
      <c r="M1543" s="5"/>
      <c r="N1543" s="5"/>
      <c r="O1543" s="5" t="s">
        <v>5503</v>
      </c>
      <c r="P1543" s="6">
        <f>[1]!EM_S_INFO_EMPLOYEE(B1543,"2019")</f>
        <v>991</v>
      </c>
      <c r="Q1543" s="6">
        <f>[1]!EM_S_STM07_IS(B1543,"83","2019-12-31","1",1000000000)</f>
        <v>0.82596109478000002</v>
      </c>
      <c r="R1543" s="6">
        <f>[1]!EM_S_FA_YOY_OR(B1543,"2019-12-31")</f>
        <v>1.5460937323999999</v>
      </c>
      <c r="S1543" s="6">
        <f>[1]!EM_S_FA_YOY_OR(B1543,"2020-12-31")</f>
        <v>69.016867862500007</v>
      </c>
      <c r="T1543" s="6">
        <f>[1]!EM_S_FA_YOY_OR(B1543,"2021-12-31")</f>
        <v>-21.847576791000002</v>
      </c>
      <c r="U1543" s="6">
        <f>[1]!EM_S_FA_YOY_OR(B1543,"2022-12-31")</f>
        <v>8.4949293530999999</v>
      </c>
      <c r="V1543" s="7">
        <f t="shared" si="146"/>
        <v>18.554740141533333</v>
      </c>
      <c r="W1543" s="8">
        <f t="shared" si="147"/>
        <v>46.259989952134141</v>
      </c>
      <c r="X1543" s="6">
        <f>[1]!EM_S_FA_YOY_NETPROFIT(B1543,"2019-12-31")</f>
        <v>-6.6319751665000002</v>
      </c>
      <c r="Y1543" s="6">
        <f>[1]!EM_S_FA_YOY_NETPROFIT(B1543,"2020-12-31")</f>
        <v>382.2277787328</v>
      </c>
      <c r="Z1543" s="6">
        <f>[1]!EM_S_FA_YOY_NETPROFIT(B1543,"2021-12-31")</f>
        <v>-80.906613791300003</v>
      </c>
      <c r="AA1543" s="6">
        <f>[1]!EM_S_FA_YOY_NETPROFIT(B1543,"2022-12-31")</f>
        <v>-63.569120914899997</v>
      </c>
      <c r="AB1543" s="7">
        <f t="shared" si="148"/>
        <v>79.250681342199996</v>
      </c>
      <c r="AC1543" s="8">
        <f t="shared" si="149"/>
        <v>262.52902377115305</v>
      </c>
    </row>
    <row r="1544" spans="1:29" ht="16.5" x14ac:dyDescent="0.45">
      <c r="A1544" s="9">
        <v>1736</v>
      </c>
      <c r="B1544" s="5" t="s">
        <v>5510</v>
      </c>
      <c r="C1544" s="5" t="s">
        <v>5511</v>
      </c>
      <c r="D1544" s="5" t="s">
        <v>5512</v>
      </c>
      <c r="E1544" s="5" t="s">
        <v>249</v>
      </c>
      <c r="F1544" s="5" t="s">
        <v>58</v>
      </c>
      <c r="G1544" s="5">
        <v>10</v>
      </c>
      <c r="H1544" s="5">
        <v>2</v>
      </c>
      <c r="I1544" s="5">
        <f t="shared" si="144"/>
        <v>3</v>
      </c>
      <c r="J1544" s="5">
        <f t="shared" si="145"/>
        <v>3</v>
      </c>
      <c r="K1544" s="5"/>
      <c r="L1544" s="5"/>
      <c r="M1544" s="5"/>
      <c r="N1544" s="5"/>
      <c r="O1544" s="5" t="s">
        <v>5513</v>
      </c>
      <c r="P1544" s="6">
        <f>[1]!EM_S_INFO_EMPLOYEE(B1544,"2019")</f>
        <v>1560</v>
      </c>
      <c r="Q1544" s="6">
        <f>[1]!EM_S_STM07_IS(B1544,"83","2019-12-31","1",1000000000)</f>
        <v>0.73015338403999996</v>
      </c>
      <c r="R1544" s="6">
        <f>[1]!EM_S_FA_YOY_OR(B1544,"2019-12-31")</f>
        <v>-31.3351246794</v>
      </c>
      <c r="S1544" s="6">
        <f>[1]!EM_S_FA_YOY_OR(B1544,"2020-12-31")</f>
        <v>-29.592691240400001</v>
      </c>
      <c r="T1544" s="6">
        <f>[1]!EM_S_FA_YOY_OR(B1544,"2021-12-31")</f>
        <v>2.4160746757</v>
      </c>
      <c r="U1544" s="6">
        <f>[1]!EM_S_FA_YOY_OR(B1544,"2022-12-31")</f>
        <v>-12.0005176444</v>
      </c>
      <c r="V1544" s="7">
        <f t="shared" si="146"/>
        <v>-13.059044736366667</v>
      </c>
      <c r="W1544" s="8">
        <f t="shared" si="147"/>
        <v>16.03061550818439</v>
      </c>
      <c r="X1544" s="6">
        <f>[1]!EM_S_FA_YOY_NETPROFIT(B1544,"2019-12-31")</f>
        <v>8.5509531457999994</v>
      </c>
      <c r="Y1544" s="6">
        <f>[1]!EM_S_FA_YOY_NETPROFIT(B1544,"2020-12-31")</f>
        <v>92.3423722398</v>
      </c>
      <c r="Z1544" s="6">
        <f>[1]!EM_S_FA_YOY_NETPROFIT(B1544,"2021-12-31")</f>
        <v>156.8883050634</v>
      </c>
      <c r="AA1544" s="6">
        <f>[1]!EM_S_FA_YOY_NETPROFIT(B1544,"2022-12-31")</f>
        <v>323.94979882749999</v>
      </c>
      <c r="AB1544" s="7">
        <f t="shared" si="148"/>
        <v>191.06015871023331</v>
      </c>
      <c r="AC1544" s="8">
        <f t="shared" si="149"/>
        <v>119.52525548556532</v>
      </c>
    </row>
    <row r="1545" spans="1:29" ht="16.5" x14ac:dyDescent="0.45">
      <c r="A1545" s="9">
        <v>1737</v>
      </c>
      <c r="B1545" s="5" t="s">
        <v>5514</v>
      </c>
      <c r="C1545" s="5" t="s">
        <v>5515</v>
      </c>
      <c r="D1545" s="5" t="s">
        <v>5516</v>
      </c>
      <c r="E1545" s="5" t="s">
        <v>293</v>
      </c>
      <c r="F1545" s="5" t="s">
        <v>11753</v>
      </c>
      <c r="G1545" s="5">
        <v>3</v>
      </c>
      <c r="H1545" s="5">
        <v>3</v>
      </c>
      <c r="I1545" s="5">
        <f t="shared" si="144"/>
        <v>4</v>
      </c>
      <c r="J1545" s="5">
        <f t="shared" si="145"/>
        <v>7</v>
      </c>
      <c r="K1545" s="5"/>
      <c r="L1545" s="5"/>
      <c r="M1545" s="5"/>
      <c r="N1545" s="5"/>
      <c r="O1545" s="5" t="s">
        <v>5513</v>
      </c>
      <c r="P1545" s="6">
        <f>[1]!EM_S_INFO_EMPLOYEE(B1545,"2019")</f>
        <v>2449</v>
      </c>
      <c r="Q1545" s="6">
        <f>[1]!EM_S_STM07_IS(B1545,"83","2019-12-31","1",1000000000)</f>
        <v>0.96402344378000004</v>
      </c>
      <c r="R1545" s="6">
        <f>[1]!EM_S_FA_YOY_OR(B1545,"2019-12-31")</f>
        <v>15.0897452037</v>
      </c>
      <c r="S1545" s="6">
        <f>[1]!EM_S_FA_YOY_OR(B1545,"2020-12-31")</f>
        <v>-2.5594746351</v>
      </c>
      <c r="T1545" s="6">
        <f>[1]!EM_S_FA_YOY_OR(B1545,"2021-12-31")</f>
        <v>8.2300425357999991</v>
      </c>
      <c r="U1545" s="6">
        <f>[1]!EM_S_FA_YOY_OR(B1545,"2022-12-31")</f>
        <v>5.2173257823999997</v>
      </c>
      <c r="V1545" s="7">
        <f t="shared" si="146"/>
        <v>3.6292978943666667</v>
      </c>
      <c r="W1545" s="8">
        <f t="shared" si="147"/>
        <v>5.5672968867454138</v>
      </c>
      <c r="X1545" s="6">
        <f>[1]!EM_S_FA_YOY_NETPROFIT(B1545,"2019-12-31")</f>
        <v>62.306272612299999</v>
      </c>
      <c r="Y1545" s="6">
        <f>[1]!EM_S_FA_YOY_NETPROFIT(B1545,"2020-12-31")</f>
        <v>16.949687935699998</v>
      </c>
      <c r="Z1545" s="6">
        <f>[1]!EM_S_FA_YOY_NETPROFIT(B1545,"2021-12-31")</f>
        <v>-7.0999941819999997</v>
      </c>
      <c r="AA1545" s="6">
        <f>[1]!EM_S_FA_YOY_NETPROFIT(B1545,"2022-12-31")</f>
        <v>-31.784828317700001</v>
      </c>
      <c r="AB1545" s="7">
        <f t="shared" si="148"/>
        <v>-7.3117115213333337</v>
      </c>
      <c r="AC1545" s="8">
        <f t="shared" si="149"/>
        <v>24.367947939600043</v>
      </c>
    </row>
    <row r="1546" spans="1:29" ht="16.5" x14ac:dyDescent="0.45">
      <c r="A1546" s="9">
        <v>1738</v>
      </c>
      <c r="B1546" s="5" t="s">
        <v>5517</v>
      </c>
      <c r="C1546" s="5" t="s">
        <v>5518</v>
      </c>
      <c r="D1546" s="5" t="s">
        <v>5519</v>
      </c>
      <c r="E1546" s="5" t="s">
        <v>254</v>
      </c>
      <c r="F1546" s="5" t="s">
        <v>11753</v>
      </c>
      <c r="G1546" s="5">
        <v>3</v>
      </c>
      <c r="H1546" s="5">
        <v>3</v>
      </c>
      <c r="I1546" s="5">
        <f t="shared" si="144"/>
        <v>4</v>
      </c>
      <c r="J1546" s="5">
        <f t="shared" si="145"/>
        <v>7</v>
      </c>
      <c r="K1546" s="5"/>
      <c r="L1546" s="5"/>
      <c r="M1546" s="5"/>
      <c r="N1546" s="5"/>
      <c r="O1546" s="5" t="s">
        <v>5520</v>
      </c>
      <c r="P1546" s="6">
        <f>[1]!EM_S_INFO_EMPLOYEE(B1546,"2019")</f>
        <v>1249</v>
      </c>
      <c r="Q1546" s="6">
        <f>[1]!EM_S_STM07_IS(B1546,"83","2019-12-31","1",1000000000)</f>
        <v>1.1793549002599999</v>
      </c>
      <c r="R1546" s="6">
        <f>[1]!EM_S_FA_YOY_OR(B1546,"2019-12-31")</f>
        <v>-13.9896509525</v>
      </c>
      <c r="S1546" s="6">
        <f>[1]!EM_S_FA_YOY_OR(B1546,"2020-12-31")</f>
        <v>14.1098619782</v>
      </c>
      <c r="T1546" s="6">
        <f>[1]!EM_S_FA_YOY_OR(B1546,"2021-12-31")</f>
        <v>7.6680847947000004</v>
      </c>
      <c r="U1546" s="6">
        <f>[1]!EM_S_FA_YOY_OR(B1546,"2022-12-31")</f>
        <v>-39.336813379900001</v>
      </c>
      <c r="V1546" s="7">
        <f t="shared" si="146"/>
        <v>-5.8529555356666663</v>
      </c>
      <c r="W1546" s="8">
        <f t="shared" si="147"/>
        <v>29.176200496639122</v>
      </c>
      <c r="X1546" s="6">
        <f>[1]!EM_S_FA_YOY_NETPROFIT(B1546,"2019-12-31")</f>
        <v>-107.3870250934</v>
      </c>
      <c r="Y1546" s="6">
        <f>[1]!EM_S_FA_YOY_NETPROFIT(B1546,"2020-12-31")</f>
        <v>-7778.9353242590996</v>
      </c>
      <c r="Z1546" s="6">
        <f>[1]!EM_S_FA_YOY_NETPROFIT(B1546,"2021-12-31")</f>
        <v>105.39178796989999</v>
      </c>
      <c r="AA1546" s="6">
        <f>[1]!EM_S_FA_YOY_NETPROFIT(B1546,"2022-12-31")</f>
        <v>-551.23577093610004</v>
      </c>
      <c r="AB1546" s="7">
        <f t="shared" si="148"/>
        <v>-2741.593102408433</v>
      </c>
      <c r="AC1546" s="8">
        <f t="shared" si="149"/>
        <v>4374.8031307486599</v>
      </c>
    </row>
    <row r="1547" spans="1:29" ht="16.5" x14ac:dyDescent="0.45">
      <c r="A1547" s="9">
        <v>1739</v>
      </c>
      <c r="B1547" s="5" t="s">
        <v>5521</v>
      </c>
      <c r="C1547" s="5" t="s">
        <v>5522</v>
      </c>
      <c r="D1547" s="5" t="s">
        <v>5523</v>
      </c>
      <c r="E1547" s="5" t="s">
        <v>259</v>
      </c>
      <c r="F1547" s="5" t="s">
        <v>11753</v>
      </c>
      <c r="G1547" s="5">
        <v>3</v>
      </c>
      <c r="H1547" s="5">
        <v>3</v>
      </c>
      <c r="I1547" s="5">
        <f t="shared" si="144"/>
        <v>4</v>
      </c>
      <c r="J1547" s="5">
        <f t="shared" si="145"/>
        <v>7</v>
      </c>
      <c r="K1547" s="5"/>
      <c r="L1547" s="5"/>
      <c r="M1547" s="5"/>
      <c r="N1547" s="5"/>
      <c r="O1547" s="5" t="s">
        <v>5520</v>
      </c>
      <c r="P1547" s="6">
        <f>[1]!EM_S_INFO_EMPLOYEE(B1547,"2019")</f>
        <v>812</v>
      </c>
      <c r="Q1547" s="6">
        <f>[1]!EM_S_STM07_IS(B1547,"83","2019-12-31","1",1000000000)</f>
        <v>0.48583493997999999</v>
      </c>
      <c r="R1547" s="6">
        <f>[1]!EM_S_FA_YOY_OR(B1547,"2019-12-31")</f>
        <v>15.7318376631</v>
      </c>
      <c r="S1547" s="6">
        <f>[1]!EM_S_FA_YOY_OR(B1547,"2020-12-31")</f>
        <v>-16.072231335000001</v>
      </c>
      <c r="T1547" s="6">
        <f>[1]!EM_S_FA_YOY_OR(B1547,"2021-12-31")</f>
        <v>19.4222811327</v>
      </c>
      <c r="U1547" s="6">
        <f>[1]!EM_S_FA_YOY_OR(B1547,"2022-12-31")</f>
        <v>-25.959442456000001</v>
      </c>
      <c r="V1547" s="7">
        <f t="shared" si="146"/>
        <v>-7.5364642194333342</v>
      </c>
      <c r="W1547" s="8">
        <f t="shared" si="147"/>
        <v>23.86461185853825</v>
      </c>
      <c r="X1547" s="6">
        <f>[1]!EM_S_FA_YOY_NETPROFIT(B1547,"2019-12-31")</f>
        <v>115.3306205951</v>
      </c>
      <c r="Y1547" s="6">
        <f>[1]!EM_S_FA_YOY_NETPROFIT(B1547,"2020-12-31")</f>
        <v>-890.12908139620004</v>
      </c>
      <c r="Z1547" s="6">
        <f>[1]!EM_S_FA_YOY_NETPROFIT(B1547,"2021-12-31")</f>
        <v>121.1822266065</v>
      </c>
      <c r="AA1547" s="6">
        <f>[1]!EM_S_FA_YOY_NETPROFIT(B1547,"2022-12-31")</f>
        <v>-253.475413979</v>
      </c>
      <c r="AB1547" s="7">
        <f t="shared" si="148"/>
        <v>-340.8074229229</v>
      </c>
      <c r="AC1547" s="8">
        <f t="shared" si="149"/>
        <v>511.28054946689105</v>
      </c>
    </row>
    <row r="1548" spans="1:29" ht="16.5" x14ac:dyDescent="0.45">
      <c r="A1548" s="9">
        <v>1740</v>
      </c>
      <c r="B1548" s="5" t="s">
        <v>5524</v>
      </c>
      <c r="C1548" s="5" t="s">
        <v>5525</v>
      </c>
      <c r="D1548" s="5" t="s">
        <v>5526</v>
      </c>
      <c r="E1548" s="5" t="s">
        <v>33</v>
      </c>
      <c r="F1548" s="5" t="s">
        <v>11771</v>
      </c>
      <c r="G1548" s="5">
        <v>22</v>
      </c>
      <c r="H1548" s="5">
        <v>3</v>
      </c>
      <c r="I1548" s="5">
        <f t="shared" si="144"/>
        <v>4</v>
      </c>
      <c r="J1548" s="5">
        <f t="shared" si="145"/>
        <v>7</v>
      </c>
      <c r="K1548" s="5"/>
      <c r="L1548" s="5"/>
      <c r="M1548" s="5"/>
      <c r="N1548" s="5"/>
      <c r="O1548" s="5" t="s">
        <v>5520</v>
      </c>
      <c r="P1548" s="6">
        <f>[1]!EM_S_INFO_EMPLOYEE(B1548,"2019")</f>
        <v>601</v>
      </c>
      <c r="Q1548" s="6">
        <f>[1]!EM_S_STM07_IS(B1548,"83","2019-12-31","1",1000000000)</f>
        <v>2.82944878194</v>
      </c>
      <c r="R1548" s="6">
        <f>[1]!EM_S_FA_YOY_OR(B1548,"2019-12-31")</f>
        <v>89.7007846347</v>
      </c>
      <c r="S1548" s="6">
        <f>[1]!EM_S_FA_YOY_OR(B1548,"2020-12-31")</f>
        <v>-59.035383763900001</v>
      </c>
      <c r="T1548" s="6">
        <f>[1]!EM_S_FA_YOY_OR(B1548,"2021-12-31")</f>
        <v>0.74274858479999994</v>
      </c>
      <c r="U1548" s="6">
        <f>[1]!EM_S_FA_YOY_OR(B1548,"2022-12-31")</f>
        <v>-35.349741042200002</v>
      </c>
      <c r="V1548" s="7">
        <f t="shared" si="146"/>
        <v>-31.214125407099999</v>
      </c>
      <c r="W1548" s="8">
        <f t="shared" si="147"/>
        <v>30.102886311542221</v>
      </c>
      <c r="X1548" s="6">
        <f>[1]!EM_S_FA_YOY_NETPROFIT(B1548,"2019-12-31")</f>
        <v>-30.707992482000002</v>
      </c>
      <c r="Y1548" s="6">
        <f>[1]!EM_S_FA_YOY_NETPROFIT(B1548,"2020-12-31")</f>
        <v>-69.564368629599997</v>
      </c>
      <c r="Z1548" s="6">
        <f>[1]!EM_S_FA_YOY_NETPROFIT(B1548,"2021-12-31")</f>
        <v>-209.1274615051</v>
      </c>
      <c r="AA1548" s="6">
        <f>[1]!EM_S_FA_YOY_NETPROFIT(B1548,"2022-12-31")</f>
        <v>-130.1981223368</v>
      </c>
      <c r="AB1548" s="7">
        <f t="shared" si="148"/>
        <v>-136.29665082383335</v>
      </c>
      <c r="AC1548" s="8">
        <f t="shared" si="149"/>
        <v>69.981127888340197</v>
      </c>
    </row>
    <row r="1549" spans="1:29" ht="16.5" x14ac:dyDescent="0.45">
      <c r="A1549" s="9">
        <v>1741</v>
      </c>
      <c r="B1549" s="5" t="s">
        <v>5527</v>
      </c>
      <c r="C1549" s="5" t="s">
        <v>5528</v>
      </c>
      <c r="D1549" s="5" t="s">
        <v>5529</v>
      </c>
      <c r="E1549" s="5" t="s">
        <v>7</v>
      </c>
      <c r="F1549" s="5" t="s">
        <v>11776</v>
      </c>
      <c r="G1549" s="5">
        <v>27</v>
      </c>
      <c r="H1549" s="5">
        <v>3</v>
      </c>
      <c r="I1549" s="5">
        <f t="shared" si="144"/>
        <v>2</v>
      </c>
      <c r="J1549" s="5">
        <f t="shared" si="145"/>
        <v>10</v>
      </c>
      <c r="K1549" s="5"/>
      <c r="L1549" s="5"/>
      <c r="M1549" s="5"/>
      <c r="N1549" s="5"/>
      <c r="O1549" s="5" t="s">
        <v>5530</v>
      </c>
      <c r="P1549" s="6">
        <f>[1]!EM_S_INFO_EMPLOYEE(B1549,"2019")</f>
        <v>2969</v>
      </c>
      <c r="Q1549" s="6">
        <f>[1]!EM_S_STM07_IS(B1549,"83","2019-12-31","1",1000000000)</f>
        <v>2.6769028210900001</v>
      </c>
      <c r="R1549" s="6">
        <f>[1]!EM_S_FA_YOY_OR(B1549,"2019-12-31")</f>
        <v>3.2350086854</v>
      </c>
      <c r="S1549" s="6">
        <f>[1]!EM_S_FA_YOY_OR(B1549,"2020-12-31")</f>
        <v>-26.76167689</v>
      </c>
      <c r="T1549" s="6">
        <f>[1]!EM_S_FA_YOY_OR(B1549,"2021-12-31")</f>
        <v>39.442417570899998</v>
      </c>
      <c r="U1549" s="6">
        <f>[1]!EM_S_FA_YOY_OR(B1549,"2022-12-31")</f>
        <v>-22.035624755800001</v>
      </c>
      <c r="V1549" s="7">
        <f t="shared" si="146"/>
        <v>-3.1182946916333343</v>
      </c>
      <c r="W1549" s="8">
        <f t="shared" si="147"/>
        <v>36.93432771033487</v>
      </c>
      <c r="X1549" s="6">
        <f>[1]!EM_S_FA_YOY_NETPROFIT(B1549,"2019-12-31")</f>
        <v>-41.6631239823</v>
      </c>
      <c r="Y1549" s="6">
        <f>[1]!EM_S_FA_YOY_NETPROFIT(B1549,"2020-12-31")</f>
        <v>-173.14679885059999</v>
      </c>
      <c r="Z1549" s="6">
        <f>[1]!EM_S_FA_YOY_NETPROFIT(B1549,"2021-12-31")</f>
        <v>180.88996624040001</v>
      </c>
      <c r="AA1549" s="6">
        <f>[1]!EM_S_FA_YOY_NETPROFIT(B1549,"2022-12-31")</f>
        <v>-833.26860625929999</v>
      </c>
      <c r="AB1549" s="7">
        <f t="shared" si="148"/>
        <v>-275.17514628983332</v>
      </c>
      <c r="AC1549" s="8">
        <f t="shared" si="149"/>
        <v>514.72006013418888</v>
      </c>
    </row>
    <row r="1550" spans="1:29" ht="16.5" x14ac:dyDescent="0.45">
      <c r="A1550" s="9">
        <v>1742</v>
      </c>
      <c r="B1550" s="5" t="s">
        <v>5531</v>
      </c>
      <c r="C1550" s="5" t="s">
        <v>5532</v>
      </c>
      <c r="D1550" s="5" t="s">
        <v>5533</v>
      </c>
      <c r="E1550" s="5" t="s">
        <v>1297</v>
      </c>
      <c r="F1550" s="5" t="s">
        <v>11753</v>
      </c>
      <c r="G1550" s="5">
        <v>3</v>
      </c>
      <c r="H1550" s="5">
        <v>3</v>
      </c>
      <c r="I1550" s="5">
        <f t="shared" si="144"/>
        <v>4</v>
      </c>
      <c r="J1550" s="5">
        <f t="shared" si="145"/>
        <v>7</v>
      </c>
      <c r="K1550" s="5"/>
      <c r="L1550" s="5"/>
      <c r="M1550" s="5"/>
      <c r="N1550" s="5"/>
      <c r="O1550" s="5" t="s">
        <v>5530</v>
      </c>
      <c r="P1550" s="6">
        <f>[1]!EM_S_INFO_EMPLOYEE(B1550,"2019")</f>
        <v>4852</v>
      </c>
      <c r="Q1550" s="6">
        <f>[1]!EM_S_STM07_IS(B1550,"83","2019-12-31","1",1000000000)</f>
        <v>1.9080079489999999</v>
      </c>
      <c r="R1550" s="6">
        <f>[1]!EM_S_FA_YOY_OR(B1550,"2019-12-31")</f>
        <v>32.614624184100002</v>
      </c>
      <c r="S1550" s="6">
        <f>[1]!EM_S_FA_YOY_OR(B1550,"2020-12-31")</f>
        <v>18.792994813100002</v>
      </c>
      <c r="T1550" s="6">
        <f>[1]!EM_S_FA_YOY_OR(B1550,"2021-12-31")</f>
        <v>21.337094722500002</v>
      </c>
      <c r="U1550" s="6">
        <f>[1]!EM_S_FA_YOY_OR(B1550,"2022-12-31")</f>
        <v>12.4595437527</v>
      </c>
      <c r="V1550" s="7">
        <f t="shared" si="146"/>
        <v>17.52987776276667</v>
      </c>
      <c r="W1550" s="8">
        <f t="shared" si="147"/>
        <v>4.5715780992433253</v>
      </c>
      <c r="X1550" s="6">
        <f>[1]!EM_S_FA_YOY_NETPROFIT(B1550,"2019-12-31")</f>
        <v>28.9225314402</v>
      </c>
      <c r="Y1550" s="6">
        <f>[1]!EM_S_FA_YOY_NETPROFIT(B1550,"2020-12-31")</f>
        <v>27.796128259500001</v>
      </c>
      <c r="Z1550" s="6">
        <f>[1]!EM_S_FA_YOY_NETPROFIT(B1550,"2021-12-31")</f>
        <v>-30.026406216000002</v>
      </c>
      <c r="AA1550" s="6">
        <f>[1]!EM_S_FA_YOY_NETPROFIT(B1550,"2022-12-31")</f>
        <v>-95.885560045800005</v>
      </c>
      <c r="AB1550" s="7">
        <f t="shared" si="148"/>
        <v>-32.705279334100005</v>
      </c>
      <c r="AC1550" s="8">
        <f t="shared" si="149"/>
        <v>61.884345972139883</v>
      </c>
    </row>
    <row r="1551" spans="1:29" ht="16.5" x14ac:dyDescent="0.45">
      <c r="A1551" s="9">
        <v>1743</v>
      </c>
      <c r="B1551" s="5" t="s">
        <v>5534</v>
      </c>
      <c r="C1551" s="5" t="s">
        <v>5535</v>
      </c>
      <c r="D1551" s="5" t="s">
        <v>5536</v>
      </c>
      <c r="E1551" s="5" t="s">
        <v>306</v>
      </c>
      <c r="F1551" s="5" t="s">
        <v>11765</v>
      </c>
      <c r="G1551" s="5">
        <v>16</v>
      </c>
      <c r="H1551" s="5">
        <v>3</v>
      </c>
      <c r="I1551" s="5">
        <f t="shared" si="144"/>
        <v>1</v>
      </c>
      <c r="J1551" s="5">
        <f t="shared" si="145"/>
        <v>9</v>
      </c>
      <c r="K1551" s="5"/>
      <c r="L1551" s="5"/>
      <c r="M1551" s="5"/>
      <c r="N1551" s="5"/>
      <c r="O1551" s="5" t="s">
        <v>5537</v>
      </c>
      <c r="P1551" s="6">
        <f>[1]!EM_S_INFO_EMPLOYEE(B1551,"2019")</f>
        <v>1305</v>
      </c>
      <c r="Q1551" s="6">
        <f>[1]!EM_S_STM07_IS(B1551,"83","2019-12-31","1",1000000000)</f>
        <v>1.1318014112000001</v>
      </c>
      <c r="R1551" s="6">
        <f>[1]!EM_S_FA_YOY_OR(B1551,"2019-12-31")</f>
        <v>-0.41304658900000002</v>
      </c>
      <c r="S1551" s="6">
        <f>[1]!EM_S_FA_YOY_OR(B1551,"2020-12-31")</f>
        <v>-25.0687868642</v>
      </c>
      <c r="T1551" s="6">
        <f>[1]!EM_S_FA_YOY_OR(B1551,"2021-12-31")</f>
        <v>9.7046441763000004</v>
      </c>
      <c r="U1551" s="6">
        <f>[1]!EM_S_FA_YOY_OR(B1551,"2022-12-31")</f>
        <v>-10.8964557196</v>
      </c>
      <c r="V1551" s="7">
        <f t="shared" si="146"/>
        <v>-8.7535328024999988</v>
      </c>
      <c r="W1551" s="8">
        <f t="shared" si="147"/>
        <v>17.485478705302196</v>
      </c>
      <c r="X1551" s="6">
        <f>[1]!EM_S_FA_YOY_NETPROFIT(B1551,"2019-12-31")</f>
        <v>-118.19385920240001</v>
      </c>
      <c r="Y1551" s="6">
        <f>[1]!EM_S_FA_YOY_NETPROFIT(B1551,"2020-12-31")</f>
        <v>-15685.593388892499</v>
      </c>
      <c r="Z1551" s="6">
        <f>[1]!EM_S_FA_YOY_NETPROFIT(B1551,"2021-12-31")</f>
        <v>73.430619428699998</v>
      </c>
      <c r="AA1551" s="6">
        <f>[1]!EM_S_FA_YOY_NETPROFIT(B1551,"2022-12-31")</f>
        <v>-31.449788080000001</v>
      </c>
      <c r="AB1551" s="7">
        <f t="shared" si="148"/>
        <v>-5214.5375191812664</v>
      </c>
      <c r="AC1551" s="8">
        <f t="shared" si="149"/>
        <v>9068.3520137305168</v>
      </c>
    </row>
    <row r="1552" spans="1:29" ht="16.5" x14ac:dyDescent="0.45">
      <c r="A1552" s="9">
        <v>1744</v>
      </c>
      <c r="B1552" s="5" t="s">
        <v>5538</v>
      </c>
      <c r="C1552" s="5" t="s">
        <v>5539</v>
      </c>
      <c r="D1552" s="5" t="s">
        <v>5540</v>
      </c>
      <c r="E1552" s="5" t="s">
        <v>268</v>
      </c>
      <c r="F1552" s="5" t="s">
        <v>11765</v>
      </c>
      <c r="G1552" s="5">
        <v>16</v>
      </c>
      <c r="H1552" s="5">
        <v>3</v>
      </c>
      <c r="I1552" s="5">
        <f t="shared" si="144"/>
        <v>1</v>
      </c>
      <c r="J1552" s="5">
        <f t="shared" si="145"/>
        <v>9</v>
      </c>
      <c r="K1552" s="5"/>
      <c r="L1552" s="5"/>
      <c r="M1552" s="5"/>
      <c r="N1552" s="5"/>
      <c r="O1552" s="5" t="s">
        <v>5537</v>
      </c>
      <c r="P1552" s="6">
        <f>[1]!EM_S_INFO_EMPLOYEE(B1552,"2019")</f>
        <v>1003</v>
      </c>
      <c r="Q1552" s="6">
        <f>[1]!EM_S_STM07_IS(B1552,"83","2019-12-31","1",1000000000)</f>
        <v>2.07147980992</v>
      </c>
      <c r="R1552" s="6">
        <f>[1]!EM_S_FA_YOY_OR(B1552,"2019-12-31")</f>
        <v>25.344142038699999</v>
      </c>
      <c r="S1552" s="6">
        <f>[1]!EM_S_FA_YOY_OR(B1552,"2020-12-31")</f>
        <v>14.110977284000001</v>
      </c>
      <c r="T1552" s="6">
        <f>[1]!EM_S_FA_YOY_OR(B1552,"2021-12-31")</f>
        <v>25.5634403436</v>
      </c>
      <c r="U1552" s="6">
        <f>[1]!EM_S_FA_YOY_OR(B1552,"2022-12-31")</f>
        <v>-21.287405004</v>
      </c>
      <c r="V1552" s="7">
        <f t="shared" si="146"/>
        <v>6.1290042078666671</v>
      </c>
      <c r="W1552" s="8">
        <f t="shared" si="147"/>
        <v>24.424052654857899</v>
      </c>
      <c r="X1552" s="6">
        <f>[1]!EM_S_FA_YOY_NETPROFIT(B1552,"2019-12-31")</f>
        <v>68.236288623700005</v>
      </c>
      <c r="Y1552" s="6">
        <f>[1]!EM_S_FA_YOY_NETPROFIT(B1552,"2020-12-31")</f>
        <v>12.908776183300001</v>
      </c>
      <c r="Z1552" s="6">
        <f>[1]!EM_S_FA_YOY_NETPROFIT(B1552,"2021-12-31")</f>
        <v>-7.9154828588999999</v>
      </c>
      <c r="AA1552" s="6">
        <f>[1]!EM_S_FA_YOY_NETPROFIT(B1552,"2022-12-31")</f>
        <v>-95.608393099500006</v>
      </c>
      <c r="AB1552" s="7">
        <f t="shared" si="148"/>
        <v>-30.205033258366669</v>
      </c>
      <c r="AC1552" s="8">
        <f t="shared" si="149"/>
        <v>57.590034294535215</v>
      </c>
    </row>
    <row r="1553" spans="1:29" ht="16.5" x14ac:dyDescent="0.45">
      <c r="A1553" s="9">
        <v>1745</v>
      </c>
      <c r="B1553" s="5" t="s">
        <v>5541</v>
      </c>
      <c r="C1553" s="5" t="s">
        <v>5542</v>
      </c>
      <c r="D1553" s="5" t="s">
        <v>5543</v>
      </c>
      <c r="E1553" s="5" t="s">
        <v>311</v>
      </c>
      <c r="F1553" s="5" t="s">
        <v>11762</v>
      </c>
      <c r="G1553" s="5">
        <v>13</v>
      </c>
      <c r="H1553" s="5">
        <v>2</v>
      </c>
      <c r="I1553" s="5">
        <f t="shared" si="144"/>
        <v>4</v>
      </c>
      <c r="J1553" s="5">
        <f t="shared" si="145"/>
        <v>7</v>
      </c>
      <c r="K1553" s="5"/>
      <c r="L1553" s="5"/>
      <c r="M1553" s="5"/>
      <c r="N1553" s="5"/>
      <c r="O1553" s="5" t="s">
        <v>5537</v>
      </c>
      <c r="P1553" s="6">
        <f>[1]!EM_S_INFO_EMPLOYEE(B1553,"2019")</f>
        <v>8864</v>
      </c>
      <c r="Q1553" s="6">
        <f>[1]!EM_S_STM07_IS(B1553,"83","2019-12-31","1",1000000000)</f>
        <v>6.3437793545399996</v>
      </c>
      <c r="R1553" s="6">
        <f>[1]!EM_S_FA_YOY_OR(B1553,"2019-12-31")</f>
        <v>66.118080656299995</v>
      </c>
      <c r="S1553" s="6">
        <f>[1]!EM_S_FA_YOY_OR(B1553,"2020-12-31")</f>
        <v>5.4288886359999999</v>
      </c>
      <c r="T1553" s="6">
        <f>[1]!EM_S_FA_YOY_OR(B1553,"2021-12-31")</f>
        <v>-37.761634990099999</v>
      </c>
      <c r="U1553" s="6">
        <f>[1]!EM_S_FA_YOY_OR(B1553,"2022-12-31")</f>
        <v>-80.558017118799995</v>
      </c>
      <c r="V1553" s="7">
        <f t="shared" si="146"/>
        <v>-37.630254490966664</v>
      </c>
      <c r="W1553" s="8">
        <f t="shared" si="147"/>
        <v>42.993603430602079</v>
      </c>
      <c r="X1553" s="6">
        <f>[1]!EM_S_FA_YOY_NETPROFIT(B1553,"2019-12-31")</f>
        <v>109.2295742501</v>
      </c>
      <c r="Y1553" s="6">
        <f>[1]!EM_S_FA_YOY_NETPROFIT(B1553,"2020-12-31")</f>
        <v>-116.79000261</v>
      </c>
      <c r="Z1553" s="6">
        <f>[1]!EM_S_FA_YOY_NETPROFIT(B1553,"2021-12-31")</f>
        <v>49.387507920499999</v>
      </c>
      <c r="AA1553" s="6">
        <f>[1]!EM_S_FA_YOY_NETPROFIT(B1553,"2022-12-31")</f>
        <v>109.9994316943</v>
      </c>
      <c r="AB1553" s="7">
        <f t="shared" si="148"/>
        <v>14.1989790016</v>
      </c>
      <c r="AC1553" s="8">
        <f t="shared" si="149"/>
        <v>117.41821112426854</v>
      </c>
    </row>
    <row r="1554" spans="1:29" ht="16.5" x14ac:dyDescent="0.45">
      <c r="A1554" s="9">
        <v>1746</v>
      </c>
      <c r="B1554" s="5" t="s">
        <v>5544</v>
      </c>
      <c r="C1554" s="5" t="s">
        <v>5545</v>
      </c>
      <c r="D1554" s="5" t="s">
        <v>5546</v>
      </c>
      <c r="E1554" s="5" t="s">
        <v>1297</v>
      </c>
      <c r="F1554" s="5" t="s">
        <v>11756</v>
      </c>
      <c r="G1554" s="5">
        <v>6</v>
      </c>
      <c r="H1554" s="5">
        <v>2</v>
      </c>
      <c r="I1554" s="5">
        <f t="shared" si="144"/>
        <v>2</v>
      </c>
      <c r="J1554" s="5">
        <f t="shared" si="145"/>
        <v>11</v>
      </c>
      <c r="K1554" s="5"/>
      <c r="L1554" s="5"/>
      <c r="M1554" s="5"/>
      <c r="N1554" s="5"/>
      <c r="O1554" s="5" t="s">
        <v>5537</v>
      </c>
      <c r="P1554" s="6">
        <f>[1]!EM_S_INFO_EMPLOYEE(B1554,"2019")</f>
        <v>3290</v>
      </c>
      <c r="Q1554" s="6">
        <f>[1]!EM_S_STM07_IS(B1554,"83","2019-12-31","1",1000000000)</f>
        <v>2.6333067092400002</v>
      </c>
      <c r="R1554" s="6">
        <f>[1]!EM_S_FA_YOY_OR(B1554,"2019-12-31")</f>
        <v>0.81342015950000002</v>
      </c>
      <c r="S1554" s="6">
        <f>[1]!EM_S_FA_YOY_OR(B1554,"2020-12-31")</f>
        <v>14.766352230700001</v>
      </c>
      <c r="T1554" s="6">
        <f>[1]!EM_S_FA_YOY_OR(B1554,"2021-12-31")</f>
        <v>14.914649498799999</v>
      </c>
      <c r="U1554" s="6">
        <f>[1]!EM_S_FA_YOY_OR(B1554,"2022-12-31")</f>
        <v>7.7341566766999996</v>
      </c>
      <c r="V1554" s="7">
        <f t="shared" si="146"/>
        <v>12.471719468733333</v>
      </c>
      <c r="W1554" s="8">
        <f t="shared" si="147"/>
        <v>4.1035196997547709</v>
      </c>
      <c r="X1554" s="6">
        <f>[1]!EM_S_FA_YOY_NETPROFIT(B1554,"2019-12-31")</f>
        <v>26.841355802199999</v>
      </c>
      <c r="Y1554" s="6">
        <f>[1]!EM_S_FA_YOY_NETPROFIT(B1554,"2020-12-31")</f>
        <v>72.111959780800007</v>
      </c>
      <c r="Z1554" s="6">
        <f>[1]!EM_S_FA_YOY_NETPROFIT(B1554,"2021-12-31")</f>
        <v>16.969938406000001</v>
      </c>
      <c r="AA1554" s="6">
        <f>[1]!EM_S_FA_YOY_NETPROFIT(B1554,"2022-12-31")</f>
        <v>34.547653431299999</v>
      </c>
      <c r="AB1554" s="7">
        <f t="shared" si="148"/>
        <v>41.20985053936667</v>
      </c>
      <c r="AC1554" s="8">
        <f t="shared" si="149"/>
        <v>28.168231805613463</v>
      </c>
    </row>
    <row r="1555" spans="1:29" ht="16.5" x14ac:dyDescent="0.45">
      <c r="A1555" s="9">
        <v>1747</v>
      </c>
      <c r="B1555" s="5" t="s">
        <v>5547</v>
      </c>
      <c r="C1555" s="5" t="s">
        <v>5548</v>
      </c>
      <c r="D1555" s="5" t="s">
        <v>5549</v>
      </c>
      <c r="E1555" s="5" t="s">
        <v>120</v>
      </c>
      <c r="F1555" s="5" t="s">
        <v>11766</v>
      </c>
      <c r="G1555" s="5">
        <v>17</v>
      </c>
      <c r="H1555" s="5">
        <v>2</v>
      </c>
      <c r="I1555" s="5">
        <f t="shared" si="144"/>
        <v>2</v>
      </c>
      <c r="J1555" s="5">
        <f t="shared" si="145"/>
        <v>11</v>
      </c>
      <c r="K1555" s="5"/>
      <c r="L1555" s="5"/>
      <c r="M1555" s="5"/>
      <c r="N1555" s="5"/>
      <c r="O1555" s="5" t="s">
        <v>5550</v>
      </c>
      <c r="P1555" s="6">
        <f>[1]!EM_S_INFO_EMPLOYEE(B1555,"2019")</f>
        <v>1672</v>
      </c>
      <c r="Q1555" s="6">
        <f>[1]!EM_S_STM07_IS(B1555,"83","2019-12-31","1",1000000000)</f>
        <v>1.2292101774599999</v>
      </c>
      <c r="R1555" s="6">
        <f>[1]!EM_S_FA_YOY_OR(B1555,"2019-12-31")</f>
        <v>-2.8620618073999999</v>
      </c>
      <c r="S1555" s="6">
        <f>[1]!EM_S_FA_YOY_OR(B1555,"2020-12-31")</f>
        <v>-2.1216316711999998</v>
      </c>
      <c r="T1555" s="6">
        <f>[1]!EM_S_FA_YOY_OR(B1555,"2021-12-31")</f>
        <v>18.3046756942</v>
      </c>
      <c r="U1555" s="6">
        <f>[1]!EM_S_FA_YOY_OR(B1555,"2022-12-31")</f>
        <v>27.0426135459</v>
      </c>
      <c r="V1555" s="7">
        <f t="shared" si="146"/>
        <v>14.408552522966668</v>
      </c>
      <c r="W1555" s="8">
        <f t="shared" si="147"/>
        <v>14.967402299492424</v>
      </c>
      <c r="X1555" s="6">
        <f>[1]!EM_S_FA_YOY_NETPROFIT(B1555,"2019-12-31")</f>
        <v>-32.790442809600002</v>
      </c>
      <c r="Y1555" s="6">
        <f>[1]!EM_S_FA_YOY_NETPROFIT(B1555,"2020-12-31")</f>
        <v>-10.525876390500001</v>
      </c>
      <c r="Z1555" s="6">
        <f>[1]!EM_S_FA_YOY_NETPROFIT(B1555,"2021-12-31")</f>
        <v>10.568615149099999</v>
      </c>
      <c r="AA1555" s="6">
        <f>[1]!EM_S_FA_YOY_NETPROFIT(B1555,"2022-12-31")</f>
        <v>44.081532706600001</v>
      </c>
      <c r="AB1555" s="7">
        <f t="shared" si="148"/>
        <v>14.708090488399998</v>
      </c>
      <c r="AC1555" s="8">
        <f t="shared" si="149"/>
        <v>27.538041399816631</v>
      </c>
    </row>
    <row r="1556" spans="1:29" ht="16.5" x14ac:dyDescent="0.45">
      <c r="A1556" s="9">
        <v>1748</v>
      </c>
      <c r="B1556" s="5" t="s">
        <v>5551</v>
      </c>
      <c r="C1556" s="5" t="s">
        <v>5552</v>
      </c>
      <c r="D1556" s="5" t="s">
        <v>5553</v>
      </c>
      <c r="E1556" s="5" t="s">
        <v>293</v>
      </c>
      <c r="F1556" s="5" t="s">
        <v>11756</v>
      </c>
      <c r="G1556" s="5">
        <v>6</v>
      </c>
      <c r="H1556" s="5">
        <v>2</v>
      </c>
      <c r="I1556" s="5">
        <f t="shared" si="144"/>
        <v>2</v>
      </c>
      <c r="J1556" s="5">
        <f t="shared" si="145"/>
        <v>11</v>
      </c>
      <c r="K1556" s="5"/>
      <c r="L1556" s="5"/>
      <c r="M1556" s="5"/>
      <c r="N1556" s="5"/>
      <c r="O1556" s="5" t="s">
        <v>5554</v>
      </c>
      <c r="P1556" s="6">
        <f>[1]!EM_S_INFO_EMPLOYEE(B1556,"2019")</f>
        <v>1453</v>
      </c>
      <c r="Q1556" s="6">
        <f>[1]!EM_S_STM07_IS(B1556,"83","2019-12-31","1",1000000000)</f>
        <v>1.1808318102199999</v>
      </c>
      <c r="R1556" s="6">
        <f>[1]!EM_S_FA_YOY_OR(B1556,"2019-12-31")</f>
        <v>38.067748268300001</v>
      </c>
      <c r="S1556" s="6">
        <f>[1]!EM_S_FA_YOY_OR(B1556,"2020-12-31")</f>
        <v>1.1578166265000001</v>
      </c>
      <c r="T1556" s="6">
        <f>[1]!EM_S_FA_YOY_OR(B1556,"2021-12-31")</f>
        <v>-0.11065389959999999</v>
      </c>
      <c r="U1556" s="6">
        <f>[1]!EM_S_FA_YOY_OR(B1556,"2022-12-31")</f>
        <v>-5.9930819668000002</v>
      </c>
      <c r="V1556" s="7">
        <f t="shared" si="146"/>
        <v>-1.6486397466333333</v>
      </c>
      <c r="W1556" s="8">
        <f t="shared" si="147"/>
        <v>3.815480051339688</v>
      </c>
      <c r="X1556" s="6">
        <f>[1]!EM_S_FA_YOY_NETPROFIT(B1556,"2019-12-31")</f>
        <v>80.070501374200006</v>
      </c>
      <c r="Y1556" s="6">
        <f>[1]!EM_S_FA_YOY_NETPROFIT(B1556,"2020-12-31")</f>
        <v>37.988179412699999</v>
      </c>
      <c r="Z1556" s="6">
        <f>[1]!EM_S_FA_YOY_NETPROFIT(B1556,"2021-12-31")</f>
        <v>6.1366614435000004</v>
      </c>
      <c r="AA1556" s="6">
        <f>[1]!EM_S_FA_YOY_NETPROFIT(B1556,"2022-12-31")</f>
        <v>-40.672409096999999</v>
      </c>
      <c r="AB1556" s="7">
        <f t="shared" si="148"/>
        <v>1.1508105864000011</v>
      </c>
      <c r="AC1556" s="8">
        <f t="shared" si="149"/>
        <v>39.566603060536046</v>
      </c>
    </row>
    <row r="1557" spans="1:29" ht="16.5" x14ac:dyDescent="0.45">
      <c r="A1557" s="9">
        <v>1749</v>
      </c>
      <c r="B1557" s="5" t="s">
        <v>5555</v>
      </c>
      <c r="C1557" s="5" t="s">
        <v>5556</v>
      </c>
      <c r="D1557" s="5" t="s">
        <v>5557</v>
      </c>
      <c r="E1557" s="5" t="s">
        <v>120</v>
      </c>
      <c r="F1557" s="5" t="s">
        <v>11756</v>
      </c>
      <c r="G1557" s="5">
        <v>6</v>
      </c>
      <c r="H1557" s="5">
        <v>2</v>
      </c>
      <c r="I1557" s="5">
        <f t="shared" si="144"/>
        <v>2</v>
      </c>
      <c r="J1557" s="5">
        <f t="shared" si="145"/>
        <v>11</v>
      </c>
      <c r="K1557" s="5"/>
      <c r="L1557" s="5"/>
      <c r="M1557" s="5"/>
      <c r="N1557" s="5"/>
      <c r="O1557" s="5" t="s">
        <v>5558</v>
      </c>
      <c r="P1557" s="6">
        <f>[1]!EM_S_INFO_EMPLOYEE(B1557,"2019")</f>
        <v>2030</v>
      </c>
      <c r="Q1557" s="6">
        <f>[1]!EM_S_STM07_IS(B1557,"83","2019-12-31","1",1000000000)</f>
        <v>1.3872303369500001</v>
      </c>
      <c r="R1557" s="6">
        <f>[1]!EM_S_FA_YOY_OR(B1557,"2019-12-31")</f>
        <v>18.095238592600001</v>
      </c>
      <c r="S1557" s="6">
        <f>[1]!EM_S_FA_YOY_OR(B1557,"2020-12-31")</f>
        <v>-4.6267136841000003</v>
      </c>
      <c r="T1557" s="6">
        <f>[1]!EM_S_FA_YOY_OR(B1557,"2021-12-31")</f>
        <v>55.278838935800003</v>
      </c>
      <c r="U1557" s="6">
        <f>[1]!EM_S_FA_YOY_OR(B1557,"2022-12-31")</f>
        <v>27.533512957500001</v>
      </c>
      <c r="V1557" s="7">
        <f t="shared" si="146"/>
        <v>26.061879403066666</v>
      </c>
      <c r="W1557" s="8">
        <f t="shared" si="147"/>
        <v>29.979878046162945</v>
      </c>
      <c r="X1557" s="6">
        <f>[1]!EM_S_FA_YOY_NETPROFIT(B1557,"2019-12-31")</f>
        <v>62.074715960100001</v>
      </c>
      <c r="Y1557" s="6">
        <f>[1]!EM_S_FA_YOY_NETPROFIT(B1557,"2020-12-31")</f>
        <v>32.417137917600002</v>
      </c>
      <c r="Z1557" s="6">
        <f>[1]!EM_S_FA_YOY_NETPROFIT(B1557,"2021-12-31")</f>
        <v>106.8625449805</v>
      </c>
      <c r="AA1557" s="6">
        <f>[1]!EM_S_FA_YOY_NETPROFIT(B1557,"2022-12-31")</f>
        <v>102.80617333329999</v>
      </c>
      <c r="AB1557" s="7">
        <f t="shared" si="148"/>
        <v>80.695285410466667</v>
      </c>
      <c r="AC1557" s="8">
        <f t="shared" si="149"/>
        <v>41.859266378453064</v>
      </c>
    </row>
    <row r="1558" spans="1:29" ht="16.5" x14ac:dyDescent="0.45">
      <c r="A1558" s="9">
        <v>1750</v>
      </c>
      <c r="B1558" s="5" t="s">
        <v>5559</v>
      </c>
      <c r="C1558" s="5" t="s">
        <v>5560</v>
      </c>
      <c r="D1558" s="5" t="s">
        <v>5561</v>
      </c>
      <c r="E1558" s="5" t="s">
        <v>120</v>
      </c>
      <c r="F1558" s="5" t="s">
        <v>11773</v>
      </c>
      <c r="G1558" s="5">
        <v>24</v>
      </c>
      <c r="H1558" s="5">
        <v>2</v>
      </c>
      <c r="I1558" s="5">
        <f t="shared" si="144"/>
        <v>1</v>
      </c>
      <c r="J1558" s="5">
        <f t="shared" si="145"/>
        <v>11</v>
      </c>
      <c r="K1558" s="5"/>
      <c r="L1558" s="5"/>
      <c r="M1558" s="5"/>
      <c r="N1558" s="5"/>
      <c r="O1558" s="5" t="s">
        <v>5558</v>
      </c>
      <c r="P1558" s="6">
        <f>[1]!EM_S_INFO_EMPLOYEE(B1558,"2019")</f>
        <v>1182</v>
      </c>
      <c r="Q1558" s="6">
        <f>[1]!EM_S_STM07_IS(B1558,"83","2019-12-31","1",1000000000)</f>
        <v>1.66442379664</v>
      </c>
      <c r="R1558" s="6">
        <f>[1]!EM_S_FA_YOY_OR(B1558,"2019-12-31")</f>
        <v>-7.8212889964999999</v>
      </c>
      <c r="S1558" s="6">
        <f>[1]!EM_S_FA_YOY_OR(B1558,"2020-12-31")</f>
        <v>20.361808427900002</v>
      </c>
      <c r="T1558" s="6">
        <f>[1]!EM_S_FA_YOY_OR(B1558,"2021-12-31")</f>
        <v>3.4147874425000002</v>
      </c>
      <c r="U1558" s="6">
        <f>[1]!EM_S_FA_YOY_OR(B1558,"2022-12-31")</f>
        <v>-3.4156873377000001</v>
      </c>
      <c r="V1558" s="7">
        <f t="shared" si="146"/>
        <v>6.7869695109000006</v>
      </c>
      <c r="W1558" s="8">
        <f t="shared" si="147"/>
        <v>12.242182613717636</v>
      </c>
      <c r="X1558" s="6">
        <f>[1]!EM_S_FA_YOY_NETPROFIT(B1558,"2019-12-31")</f>
        <v>-43.274333458900003</v>
      </c>
      <c r="Y1558" s="6">
        <f>[1]!EM_S_FA_YOY_NETPROFIT(B1558,"2020-12-31")</f>
        <v>64.953764225699999</v>
      </c>
      <c r="Z1558" s="6">
        <f>[1]!EM_S_FA_YOY_NETPROFIT(B1558,"2021-12-31")</f>
        <v>13.292448181699999</v>
      </c>
      <c r="AA1558" s="6">
        <f>[1]!EM_S_FA_YOY_NETPROFIT(B1558,"2022-12-31")</f>
        <v>12.2878971161</v>
      </c>
      <c r="AB1558" s="7">
        <f t="shared" si="148"/>
        <v>30.17803650783333</v>
      </c>
      <c r="AC1558" s="8">
        <f t="shared" si="149"/>
        <v>30.120851738309952</v>
      </c>
    </row>
    <row r="1559" spans="1:29" ht="16.5" x14ac:dyDescent="0.45">
      <c r="A1559" s="9">
        <v>1751</v>
      </c>
      <c r="B1559" s="5" t="s">
        <v>5562</v>
      </c>
      <c r="C1559" s="5" t="s">
        <v>5563</v>
      </c>
      <c r="D1559" s="5" t="s">
        <v>5564</v>
      </c>
      <c r="E1559" s="5" t="s">
        <v>1297</v>
      </c>
      <c r="F1559" s="5" t="s">
        <v>11754</v>
      </c>
      <c r="G1559" s="5">
        <v>4</v>
      </c>
      <c r="H1559" s="5">
        <v>3</v>
      </c>
      <c r="I1559" s="5">
        <f t="shared" si="144"/>
        <v>2</v>
      </c>
      <c r="J1559" s="5">
        <f t="shared" si="145"/>
        <v>8</v>
      </c>
      <c r="K1559" s="5"/>
      <c r="L1559" s="5"/>
      <c r="M1559" s="5"/>
      <c r="N1559" s="5"/>
      <c r="O1559" s="5" t="s">
        <v>5565</v>
      </c>
      <c r="P1559" s="6">
        <f>[1]!EM_S_INFO_EMPLOYEE(B1559,"2019")</f>
        <v>769</v>
      </c>
      <c r="Q1559" s="6">
        <f>[1]!EM_S_STM07_IS(B1559,"83","2019-12-31","1",1000000000)</f>
        <v>0.79185140308000002</v>
      </c>
      <c r="R1559" s="6">
        <f>[1]!EM_S_FA_YOY_OR(B1559,"2019-12-31")</f>
        <v>-28.2920064389</v>
      </c>
      <c r="S1559" s="6">
        <f>[1]!EM_S_FA_YOY_OR(B1559,"2020-12-31")</f>
        <v>-45.817394743400001</v>
      </c>
      <c r="T1559" s="6">
        <f>[1]!EM_S_FA_YOY_OR(B1559,"2021-12-31")</f>
        <v>-68.247765120300002</v>
      </c>
      <c r="U1559" s="6">
        <f>[1]!EM_S_FA_YOY_OR(B1559,"2022-12-31")</f>
        <v>93.523330532000003</v>
      </c>
      <c r="V1559" s="7">
        <f t="shared" si="146"/>
        <v>-6.8472764439000002</v>
      </c>
      <c r="W1559" s="8">
        <f t="shared" si="147"/>
        <v>87.644021115785009</v>
      </c>
      <c r="X1559" s="6">
        <f>[1]!EM_S_FA_YOY_NETPROFIT(B1559,"2019-12-31")</f>
        <v>-93.973660697699998</v>
      </c>
      <c r="Y1559" s="6">
        <f>[1]!EM_S_FA_YOY_NETPROFIT(B1559,"2020-12-31")</f>
        <v>-7092.6162425848997</v>
      </c>
      <c r="Z1559" s="6">
        <f>[1]!EM_S_FA_YOY_NETPROFIT(B1559,"2021-12-31")</f>
        <v>-187.0385271472</v>
      </c>
      <c r="AA1559" s="6">
        <f>[1]!EM_S_FA_YOY_NETPROFIT(B1559,"2022-12-31")</f>
        <v>70.580187703199996</v>
      </c>
      <c r="AB1559" s="7">
        <f t="shared" si="148"/>
        <v>-2403.0248606762998</v>
      </c>
      <c r="AC1559" s="8">
        <f t="shared" si="149"/>
        <v>4063.3474313075731</v>
      </c>
    </row>
    <row r="1560" spans="1:29" ht="16.5" x14ac:dyDescent="0.45">
      <c r="A1560" s="9">
        <v>1752</v>
      </c>
      <c r="B1560" s="5" t="s">
        <v>5566</v>
      </c>
      <c r="C1560" s="5" t="s">
        <v>5567</v>
      </c>
      <c r="D1560" s="5" t="s">
        <v>5568</v>
      </c>
      <c r="E1560" s="5" t="s">
        <v>293</v>
      </c>
      <c r="F1560" s="5" t="s">
        <v>11756</v>
      </c>
      <c r="G1560" s="5">
        <v>6</v>
      </c>
      <c r="H1560" s="5">
        <v>2</v>
      </c>
      <c r="I1560" s="5">
        <f t="shared" si="144"/>
        <v>2</v>
      </c>
      <c r="J1560" s="5">
        <f t="shared" si="145"/>
        <v>11</v>
      </c>
      <c r="K1560" s="5"/>
      <c r="L1560" s="5"/>
      <c r="M1560" s="5"/>
      <c r="N1560" s="5"/>
      <c r="O1560" s="5" t="s">
        <v>5565</v>
      </c>
      <c r="P1560" s="6">
        <f>[1]!EM_S_INFO_EMPLOYEE(B1560,"2019")</f>
        <v>1546</v>
      </c>
      <c r="Q1560" s="6">
        <f>[1]!EM_S_STM07_IS(B1560,"83","2019-12-31","1",1000000000)</f>
        <v>1.87354257397</v>
      </c>
      <c r="R1560" s="6">
        <f>[1]!EM_S_FA_YOY_OR(B1560,"2019-12-31")</f>
        <v>16.280744781999999</v>
      </c>
      <c r="S1560" s="6">
        <f>[1]!EM_S_FA_YOY_OR(B1560,"2020-12-31")</f>
        <v>-2.6343173763999999</v>
      </c>
      <c r="T1560" s="6">
        <f>[1]!EM_S_FA_YOY_OR(B1560,"2021-12-31")</f>
        <v>21.099110179299998</v>
      </c>
      <c r="U1560" s="6">
        <f>[1]!EM_S_FA_YOY_OR(B1560,"2022-12-31")</f>
        <v>4.1658514412000001</v>
      </c>
      <c r="V1560" s="7">
        <f t="shared" si="146"/>
        <v>7.5435480813666667</v>
      </c>
      <c r="W1560" s="8">
        <f t="shared" si="147"/>
        <v>12.221927909710475</v>
      </c>
      <c r="X1560" s="6">
        <f>[1]!EM_S_FA_YOY_NETPROFIT(B1560,"2019-12-31")</f>
        <v>39.032298868300003</v>
      </c>
      <c r="Y1560" s="6">
        <f>[1]!EM_S_FA_YOY_NETPROFIT(B1560,"2020-12-31")</f>
        <v>21.913935737700001</v>
      </c>
      <c r="Z1560" s="6">
        <f>[1]!EM_S_FA_YOY_NETPROFIT(B1560,"2021-12-31")</f>
        <v>21.852336150999999</v>
      </c>
      <c r="AA1560" s="6">
        <f>[1]!EM_S_FA_YOY_NETPROFIT(B1560,"2022-12-31")</f>
        <v>-73.676338808099999</v>
      </c>
      <c r="AB1560" s="7">
        <f t="shared" si="148"/>
        <v>-9.9700223064666655</v>
      </c>
      <c r="AC1560" s="8">
        <f t="shared" si="149"/>
        <v>55.171297069055576</v>
      </c>
    </row>
    <row r="1561" spans="1:29" ht="16.5" x14ac:dyDescent="0.45">
      <c r="A1561" s="9">
        <v>1753</v>
      </c>
      <c r="B1561" s="5" t="s">
        <v>5569</v>
      </c>
      <c r="C1561" s="5" t="s">
        <v>5570</v>
      </c>
      <c r="D1561" s="5" t="s">
        <v>5571</v>
      </c>
      <c r="E1561" s="5" t="s">
        <v>7</v>
      </c>
      <c r="F1561" s="5" t="s">
        <v>11753</v>
      </c>
      <c r="G1561" s="5">
        <v>3</v>
      </c>
      <c r="H1561" s="5">
        <v>3</v>
      </c>
      <c r="I1561" s="5">
        <f t="shared" si="144"/>
        <v>4</v>
      </c>
      <c r="J1561" s="5">
        <f t="shared" si="145"/>
        <v>7</v>
      </c>
      <c r="K1561" s="5"/>
      <c r="L1561" s="5"/>
      <c r="M1561" s="5"/>
      <c r="N1561" s="5"/>
      <c r="O1561" s="5" t="s">
        <v>5565</v>
      </c>
      <c r="P1561" s="6">
        <f>[1]!EM_S_INFO_EMPLOYEE(B1561,"2019")</f>
        <v>256</v>
      </c>
      <c r="Q1561" s="6">
        <f>[1]!EM_S_STM07_IS(B1561,"83","2019-12-31","1",1000000000)</f>
        <v>0.16427218132999999</v>
      </c>
      <c r="R1561" s="6">
        <f>[1]!EM_S_FA_YOY_OR(B1561,"2019-12-31")</f>
        <v>-48.761263082500001</v>
      </c>
      <c r="S1561" s="6">
        <f>[1]!EM_S_FA_YOY_OR(B1561,"2020-12-31")</f>
        <v>-22.623667512699999</v>
      </c>
      <c r="T1561" s="6">
        <f>[1]!EM_S_FA_YOY_OR(B1561,"2021-12-31")</f>
        <v>7.2163937765000004</v>
      </c>
      <c r="U1561" s="6">
        <f>[1]!EM_S_FA_YOY_OR(B1561,"2022-12-31")</f>
        <v>7.7556943671000003</v>
      </c>
      <c r="V1561" s="7">
        <f t="shared" si="146"/>
        <v>-2.5505264563666663</v>
      </c>
      <c r="W1561" s="8">
        <f t="shared" si="147"/>
        <v>17.385941308492519</v>
      </c>
      <c r="X1561" s="6">
        <f>[1]!EM_S_FA_YOY_NETPROFIT(B1561,"2019-12-31")</f>
        <v>-1921.3544131915</v>
      </c>
      <c r="Y1561" s="6">
        <f>[1]!EM_S_FA_YOY_NETPROFIT(B1561,"2020-12-31")</f>
        <v>69.548205218700005</v>
      </c>
      <c r="Z1561" s="6">
        <f>[1]!EM_S_FA_YOY_NETPROFIT(B1561,"2021-12-31")</f>
        <v>-115.69527823350001</v>
      </c>
      <c r="AA1561" s="6">
        <f>[1]!EM_S_FA_YOY_NETPROFIT(B1561,"2022-12-31")</f>
        <v>25.833276643400001</v>
      </c>
      <c r="AB1561" s="7">
        <f t="shared" si="148"/>
        <v>-6.7712654571333326</v>
      </c>
      <c r="AC1561" s="8">
        <f t="shared" si="149"/>
        <v>96.830156276675822</v>
      </c>
    </row>
    <row r="1562" spans="1:29" ht="16.5" x14ac:dyDescent="0.45">
      <c r="A1562" s="9">
        <v>1754</v>
      </c>
      <c r="B1562" s="5" t="s">
        <v>5572</v>
      </c>
      <c r="C1562" s="5" t="s">
        <v>5573</v>
      </c>
      <c r="D1562" s="5" t="s">
        <v>5574</v>
      </c>
      <c r="E1562" s="5" t="s">
        <v>120</v>
      </c>
      <c r="F1562" s="5" t="s">
        <v>11757</v>
      </c>
      <c r="G1562" s="5">
        <v>7</v>
      </c>
      <c r="H1562" s="5">
        <v>2</v>
      </c>
      <c r="I1562" s="5">
        <f t="shared" si="144"/>
        <v>4</v>
      </c>
      <c r="J1562" s="5">
        <f t="shared" si="145"/>
        <v>11</v>
      </c>
      <c r="K1562" s="5"/>
      <c r="L1562" s="5"/>
      <c r="M1562" s="5"/>
      <c r="N1562" s="5"/>
      <c r="O1562" s="5" t="s">
        <v>5565</v>
      </c>
      <c r="P1562" s="6">
        <f>[1]!EM_S_INFO_EMPLOYEE(B1562,"2019")</f>
        <v>1306</v>
      </c>
      <c r="Q1562" s="6">
        <f>[1]!EM_S_STM07_IS(B1562,"83","2019-12-31","1",1000000000)</f>
        <v>1.4759033625</v>
      </c>
      <c r="R1562" s="6">
        <f>[1]!EM_S_FA_YOY_OR(B1562,"2019-12-31")</f>
        <v>-8.1545285331000006</v>
      </c>
      <c r="S1562" s="6">
        <f>[1]!EM_S_FA_YOY_OR(B1562,"2020-12-31")</f>
        <v>-0.57259980389999998</v>
      </c>
      <c r="T1562" s="6">
        <f>[1]!EM_S_FA_YOY_OR(B1562,"2021-12-31")</f>
        <v>31.044009922600001</v>
      </c>
      <c r="U1562" s="6">
        <f>[1]!EM_S_FA_YOY_OR(B1562,"2022-12-31")</f>
        <v>8.3262527412999994</v>
      </c>
      <c r="V1562" s="7">
        <f t="shared" si="146"/>
        <v>12.932554286666667</v>
      </c>
      <c r="W1562" s="8">
        <f t="shared" si="147"/>
        <v>16.303864974127734</v>
      </c>
      <c r="X1562" s="6">
        <f>[1]!EM_S_FA_YOY_NETPROFIT(B1562,"2019-12-31")</f>
        <v>-18.310749586499998</v>
      </c>
      <c r="Y1562" s="6">
        <f>[1]!EM_S_FA_YOY_NETPROFIT(B1562,"2020-12-31")</f>
        <v>96.764080098400001</v>
      </c>
      <c r="Z1562" s="6">
        <f>[1]!EM_S_FA_YOY_NETPROFIT(B1562,"2021-12-31")</f>
        <v>-17.824643196</v>
      </c>
      <c r="AA1562" s="6">
        <f>[1]!EM_S_FA_YOY_NETPROFIT(B1562,"2022-12-31")</f>
        <v>59.376906371399997</v>
      </c>
      <c r="AB1562" s="7">
        <f t="shared" si="148"/>
        <v>46.105447757933327</v>
      </c>
      <c r="AC1562" s="8">
        <f t="shared" si="149"/>
        <v>58.435798846741733</v>
      </c>
    </row>
    <row r="1563" spans="1:29" ht="16.5" x14ac:dyDescent="0.45">
      <c r="A1563" s="9">
        <v>1755</v>
      </c>
      <c r="B1563" s="5" t="s">
        <v>5575</v>
      </c>
      <c r="C1563" s="5" t="s">
        <v>5576</v>
      </c>
      <c r="D1563" s="5" t="s">
        <v>5577</v>
      </c>
      <c r="E1563" s="5" t="s">
        <v>259</v>
      </c>
      <c r="F1563" s="5" t="s">
        <v>11754</v>
      </c>
      <c r="G1563" s="5">
        <v>4</v>
      </c>
      <c r="H1563" s="5">
        <v>3</v>
      </c>
      <c r="I1563" s="5">
        <f t="shared" si="144"/>
        <v>2</v>
      </c>
      <c r="J1563" s="5">
        <f t="shared" si="145"/>
        <v>8</v>
      </c>
      <c r="K1563" s="5"/>
      <c r="L1563" s="5"/>
      <c r="M1563" s="5"/>
      <c r="N1563" s="5"/>
      <c r="O1563" s="5" t="s">
        <v>5578</v>
      </c>
      <c r="P1563" s="6">
        <f>[1]!EM_S_INFO_EMPLOYEE(B1563,"2019")</f>
        <v>1485</v>
      </c>
      <c r="Q1563" s="6">
        <f>[1]!EM_S_STM07_IS(B1563,"83","2019-12-31","1",1000000000)</f>
        <v>2.07358209126</v>
      </c>
      <c r="R1563" s="6">
        <f>[1]!EM_S_FA_YOY_OR(B1563,"2019-12-31")</f>
        <v>-10.474555542599999</v>
      </c>
      <c r="S1563" s="6">
        <f>[1]!EM_S_FA_YOY_OR(B1563,"2020-12-31")</f>
        <v>18.0896124422</v>
      </c>
      <c r="T1563" s="6">
        <f>[1]!EM_S_FA_YOY_OR(B1563,"2021-12-31")</f>
        <v>-4.6609397676000004</v>
      </c>
      <c r="U1563" s="6">
        <f>[1]!EM_S_FA_YOY_OR(B1563,"2022-12-31")</f>
        <v>-42.024018175199998</v>
      </c>
      <c r="V1563" s="7">
        <f t="shared" si="146"/>
        <v>-9.5317818335333317</v>
      </c>
      <c r="W1563" s="8">
        <f t="shared" si="147"/>
        <v>30.351375147178288</v>
      </c>
      <c r="X1563" s="6">
        <f>[1]!EM_S_FA_YOY_NETPROFIT(B1563,"2019-12-31")</f>
        <v>102.7130065703</v>
      </c>
      <c r="Y1563" s="6">
        <f>[1]!EM_S_FA_YOY_NETPROFIT(B1563,"2020-12-31")</f>
        <v>-1644.2544735665999</v>
      </c>
      <c r="Z1563" s="6">
        <f>[1]!EM_S_FA_YOY_NETPROFIT(B1563,"2021-12-31")</f>
        <v>94.575174374699998</v>
      </c>
      <c r="AA1563" s="6">
        <f>[1]!EM_S_FA_YOY_NETPROFIT(B1563,"2022-12-31")</f>
        <v>-1851.8688238453001</v>
      </c>
      <c r="AB1563" s="7">
        <f t="shared" si="148"/>
        <v>-1133.8493743457332</v>
      </c>
      <c r="AC1563" s="8">
        <f t="shared" si="149"/>
        <v>1068.8994730724974</v>
      </c>
    </row>
    <row r="1564" spans="1:29" ht="16.5" x14ac:dyDescent="0.45">
      <c r="A1564" s="9">
        <v>1756</v>
      </c>
      <c r="B1564" s="5" t="s">
        <v>5579</v>
      </c>
      <c r="C1564" s="5" t="s">
        <v>5580</v>
      </c>
      <c r="D1564" s="5" t="s">
        <v>5581</v>
      </c>
      <c r="E1564" s="5" t="s">
        <v>263</v>
      </c>
      <c r="F1564" s="5" t="s">
        <v>11765</v>
      </c>
      <c r="G1564" s="5">
        <v>16</v>
      </c>
      <c r="H1564" s="5">
        <v>3</v>
      </c>
      <c r="I1564" s="5">
        <f t="shared" si="144"/>
        <v>1</v>
      </c>
      <c r="J1564" s="5">
        <f t="shared" si="145"/>
        <v>9</v>
      </c>
      <c r="K1564" s="5"/>
      <c r="L1564" s="5"/>
      <c r="M1564" s="5"/>
      <c r="N1564" s="5"/>
      <c r="O1564" s="5" t="s">
        <v>5578</v>
      </c>
      <c r="P1564" s="6">
        <f>[1]!EM_S_INFO_EMPLOYEE(B1564,"2019")</f>
        <v>1286</v>
      </c>
      <c r="Q1564" s="6">
        <f>[1]!EM_S_STM07_IS(B1564,"83","2019-12-31","1",1000000000)</f>
        <v>2.7443410056899999</v>
      </c>
      <c r="R1564" s="6">
        <f>[1]!EM_S_FA_YOY_OR(B1564,"2019-12-31")</f>
        <v>16.5579874399</v>
      </c>
      <c r="S1564" s="6">
        <f>[1]!EM_S_FA_YOY_OR(B1564,"2020-12-31")</f>
        <v>-13.193185334100001</v>
      </c>
      <c r="T1564" s="6">
        <f>[1]!EM_S_FA_YOY_OR(B1564,"2021-12-31")</f>
        <v>-6.1694062254000004</v>
      </c>
      <c r="U1564" s="6">
        <f>[1]!EM_S_FA_YOY_OR(B1564,"2022-12-31")</f>
        <v>-16.318235677499999</v>
      </c>
      <c r="V1564" s="7">
        <f t="shared" si="146"/>
        <v>-11.893609079000001</v>
      </c>
      <c r="W1564" s="8">
        <f t="shared" si="147"/>
        <v>5.197726295609252</v>
      </c>
      <c r="X1564" s="6">
        <f>[1]!EM_S_FA_YOY_NETPROFIT(B1564,"2019-12-31")</f>
        <v>-26.423719890499999</v>
      </c>
      <c r="Y1564" s="6">
        <f>[1]!EM_S_FA_YOY_NETPROFIT(B1564,"2020-12-31")</f>
        <v>25.651139393800001</v>
      </c>
      <c r="Z1564" s="6">
        <f>[1]!EM_S_FA_YOY_NETPROFIT(B1564,"2021-12-31")</f>
        <v>-540.13807406349997</v>
      </c>
      <c r="AA1564" s="6">
        <f>[1]!EM_S_FA_YOY_NETPROFIT(B1564,"2022-12-31")</f>
        <v>104.6215564923</v>
      </c>
      <c r="AB1564" s="7">
        <f t="shared" si="148"/>
        <v>-136.62179272579999</v>
      </c>
      <c r="AC1564" s="8">
        <f t="shared" si="149"/>
        <v>351.67900658502793</v>
      </c>
    </row>
    <row r="1565" spans="1:29" ht="16.5" x14ac:dyDescent="0.45">
      <c r="A1565" s="9">
        <v>1757</v>
      </c>
      <c r="B1565" s="5" t="s">
        <v>5582</v>
      </c>
      <c r="C1565" s="5" t="s">
        <v>5583</v>
      </c>
      <c r="D1565" s="5" t="s">
        <v>5584</v>
      </c>
      <c r="E1565" s="5" t="s">
        <v>263</v>
      </c>
      <c r="F1565" s="5" t="s">
        <v>11761</v>
      </c>
      <c r="G1565" s="5">
        <v>12</v>
      </c>
      <c r="H1565" s="5">
        <v>1</v>
      </c>
      <c r="I1565" s="5">
        <f t="shared" si="144"/>
        <v>2</v>
      </c>
      <c r="J1565" s="5">
        <f t="shared" si="145"/>
        <v>6</v>
      </c>
      <c r="K1565" s="5"/>
      <c r="L1565" s="5"/>
      <c r="M1565" s="5"/>
      <c r="N1565" s="5"/>
      <c r="O1565" s="5" t="s">
        <v>5578</v>
      </c>
      <c r="P1565" s="6">
        <f>[1]!EM_S_INFO_EMPLOYEE(B1565,"2019")</f>
        <v>3612</v>
      </c>
      <c r="Q1565" s="6">
        <f>[1]!EM_S_STM07_IS(B1565,"83","2019-12-31","1",1000000000)</f>
        <v>3.42773743419</v>
      </c>
      <c r="R1565" s="6">
        <f>[1]!EM_S_FA_YOY_OR(B1565,"2019-12-31")</f>
        <v>77.839420612400005</v>
      </c>
      <c r="S1565" s="6">
        <f>[1]!EM_S_FA_YOY_OR(B1565,"2020-12-31")</f>
        <v>32.011496269399998</v>
      </c>
      <c r="T1565" s="6">
        <f>[1]!EM_S_FA_YOY_OR(B1565,"2021-12-31")</f>
        <v>1.5958136974999999</v>
      </c>
      <c r="U1565" s="6">
        <f>[1]!EM_S_FA_YOY_OR(B1565,"2022-12-31")</f>
        <v>20.2385765812</v>
      </c>
      <c r="V1565" s="7">
        <f t="shared" si="146"/>
        <v>17.948628849366667</v>
      </c>
      <c r="W1565" s="8">
        <f t="shared" si="147"/>
        <v>15.336601058889867</v>
      </c>
      <c r="X1565" s="6">
        <f>[1]!EM_S_FA_YOY_NETPROFIT(B1565,"2019-12-31")</f>
        <v>-465.35688828219998</v>
      </c>
      <c r="Y1565" s="6">
        <f>[1]!EM_S_FA_YOY_NETPROFIT(B1565,"2020-12-31")</f>
        <v>-482.52884571049998</v>
      </c>
      <c r="Z1565" s="6">
        <f>[1]!EM_S_FA_YOY_NETPROFIT(B1565,"2021-12-31")</f>
        <v>61.879634539999998</v>
      </c>
      <c r="AA1565" s="6">
        <f>[1]!EM_S_FA_YOY_NETPROFIT(B1565,"2022-12-31")</f>
        <v>-301.03549328899999</v>
      </c>
      <c r="AB1565" s="7">
        <f t="shared" si="148"/>
        <v>-240.56156815316663</v>
      </c>
      <c r="AC1565" s="8">
        <f t="shared" si="149"/>
        <v>277.1966270685225</v>
      </c>
    </row>
    <row r="1566" spans="1:29" ht="16.5" x14ac:dyDescent="0.45">
      <c r="A1566" s="9">
        <v>1758</v>
      </c>
      <c r="B1566" s="5" t="s">
        <v>5585</v>
      </c>
      <c r="C1566" s="5" t="s">
        <v>5586</v>
      </c>
      <c r="D1566" s="5" t="s">
        <v>5587</v>
      </c>
      <c r="E1566" s="5" t="s">
        <v>7</v>
      </c>
      <c r="F1566" s="5" t="s">
        <v>11762</v>
      </c>
      <c r="G1566" s="5">
        <v>13</v>
      </c>
      <c r="H1566" s="5">
        <v>2</v>
      </c>
      <c r="I1566" s="5">
        <f t="shared" si="144"/>
        <v>4</v>
      </c>
      <c r="J1566" s="5">
        <f t="shared" si="145"/>
        <v>7</v>
      </c>
      <c r="K1566" s="5"/>
      <c r="L1566" s="5"/>
      <c r="M1566" s="5"/>
      <c r="N1566" s="5"/>
      <c r="O1566" s="5" t="s">
        <v>5588</v>
      </c>
      <c r="P1566" s="6">
        <f>[1]!EM_S_INFO_EMPLOYEE(B1566,"2019")</f>
        <v>2440</v>
      </c>
      <c r="Q1566" s="6">
        <f>[1]!EM_S_STM07_IS(B1566,"83","2019-12-31","1",1000000000)</f>
        <v>3.01356585608</v>
      </c>
      <c r="R1566" s="6">
        <f>[1]!EM_S_FA_YOY_OR(B1566,"2019-12-31")</f>
        <v>-25.652892759</v>
      </c>
      <c r="S1566" s="6">
        <f>[1]!EM_S_FA_YOY_OR(B1566,"2020-12-31")</f>
        <v>-62.335148153799999</v>
      </c>
      <c r="T1566" s="6">
        <f>[1]!EM_S_FA_YOY_OR(B1566,"2021-12-31")</f>
        <v>-9.1883902873000007</v>
      </c>
      <c r="U1566" s="6">
        <f>[1]!EM_S_FA_YOY_OR(B1566,"2022-12-31")</f>
        <v>21.051786572899999</v>
      </c>
      <c r="V1566" s="7">
        <f t="shared" si="146"/>
        <v>-16.823917289400001</v>
      </c>
      <c r="W1566" s="8">
        <f t="shared" si="147"/>
        <v>42.214584863866421</v>
      </c>
      <c r="X1566" s="6">
        <f>[1]!EM_S_FA_YOY_NETPROFIT(B1566,"2019-12-31")</f>
        <v>52.188475648599997</v>
      </c>
      <c r="Y1566" s="6">
        <f>[1]!EM_S_FA_YOY_NETPROFIT(B1566,"2020-12-31")</f>
        <v>77.110499953399994</v>
      </c>
      <c r="Z1566" s="6">
        <f>[1]!EM_S_FA_YOY_NETPROFIT(B1566,"2021-12-31")</f>
        <v>119.5130320562</v>
      </c>
      <c r="AA1566" s="6">
        <f>[1]!EM_S_FA_YOY_NETPROFIT(B1566,"2022-12-31")</f>
        <v>-197.05015248149999</v>
      </c>
      <c r="AB1566" s="7">
        <f t="shared" si="148"/>
        <v>-0.14220682396666007</v>
      </c>
      <c r="AC1566" s="8">
        <f t="shared" si="149"/>
        <v>171.84018150445729</v>
      </c>
    </row>
    <row r="1567" spans="1:29" ht="16.5" x14ac:dyDescent="0.45">
      <c r="A1567" s="9">
        <v>1759</v>
      </c>
      <c r="B1567" s="5" t="s">
        <v>5589</v>
      </c>
      <c r="C1567" s="5" t="s">
        <v>5590</v>
      </c>
      <c r="D1567" s="5" t="s">
        <v>5591</v>
      </c>
      <c r="E1567" s="5" t="s">
        <v>259</v>
      </c>
      <c r="F1567" s="5" t="s">
        <v>11753</v>
      </c>
      <c r="G1567" s="5">
        <v>3</v>
      </c>
      <c r="H1567" s="5">
        <v>3</v>
      </c>
      <c r="I1567" s="5">
        <f t="shared" si="144"/>
        <v>4</v>
      </c>
      <c r="J1567" s="5">
        <f t="shared" si="145"/>
        <v>7</v>
      </c>
      <c r="K1567" s="5"/>
      <c r="L1567" s="5"/>
      <c r="M1567" s="5"/>
      <c r="N1567" s="5"/>
      <c r="O1567" s="5" t="s">
        <v>5588</v>
      </c>
      <c r="P1567" s="6">
        <f>[1]!EM_S_INFO_EMPLOYEE(B1567,"2019")</f>
        <v>268</v>
      </c>
      <c r="Q1567" s="6">
        <f>[1]!EM_S_STM07_IS(B1567,"83","2019-12-31","1",1000000000)</f>
        <v>0.2356463469</v>
      </c>
      <c r="R1567" s="6">
        <f>[1]!EM_S_FA_YOY_OR(B1567,"2019-12-31")</f>
        <v>-23.1932239679</v>
      </c>
      <c r="S1567" s="6">
        <f>[1]!EM_S_FA_YOY_OR(B1567,"2020-12-31")</f>
        <v>-11.4993117638</v>
      </c>
      <c r="T1567" s="6">
        <f>[1]!EM_S_FA_YOY_OR(B1567,"2021-12-31")</f>
        <v>16.533683023199998</v>
      </c>
      <c r="U1567" s="6">
        <f>[1]!EM_S_FA_YOY_OR(B1567,"2022-12-31")</f>
        <v>45.493793502800003</v>
      </c>
      <c r="V1567" s="7">
        <f t="shared" si="146"/>
        <v>16.8427215874</v>
      </c>
      <c r="W1567" s="8">
        <f t="shared" si="147"/>
        <v>28.49780940016371</v>
      </c>
      <c r="X1567" s="6">
        <f>[1]!EM_S_FA_YOY_NETPROFIT(B1567,"2019-12-31")</f>
        <v>-170.45722647310001</v>
      </c>
      <c r="Y1567" s="6">
        <f>[1]!EM_S_FA_YOY_NETPROFIT(B1567,"2020-12-31")</f>
        <v>-32.750560882400002</v>
      </c>
      <c r="Z1567" s="6">
        <f>[1]!EM_S_FA_YOY_NETPROFIT(B1567,"2021-12-31")</f>
        <v>56.132104815200002</v>
      </c>
      <c r="AA1567" s="6">
        <f>[1]!EM_S_FA_YOY_NETPROFIT(B1567,"2022-12-31")</f>
        <v>105.4669542801</v>
      </c>
      <c r="AB1567" s="7">
        <f t="shared" si="148"/>
        <v>42.949499404299992</v>
      </c>
      <c r="AC1567" s="8">
        <f t="shared" si="149"/>
        <v>70.045386632444234</v>
      </c>
    </row>
    <row r="1568" spans="1:29" ht="16.5" x14ac:dyDescent="0.45">
      <c r="A1568" s="9">
        <v>1760</v>
      </c>
      <c r="B1568" s="5" t="s">
        <v>5592</v>
      </c>
      <c r="C1568" s="5" t="s">
        <v>5593</v>
      </c>
      <c r="D1568" s="5" t="s">
        <v>5594</v>
      </c>
      <c r="E1568" s="5" t="s">
        <v>33</v>
      </c>
      <c r="F1568" s="5" t="s">
        <v>11753</v>
      </c>
      <c r="G1568" s="5">
        <v>3</v>
      </c>
      <c r="H1568" s="5">
        <v>3</v>
      </c>
      <c r="I1568" s="5">
        <f t="shared" si="144"/>
        <v>4</v>
      </c>
      <c r="J1568" s="5">
        <f t="shared" si="145"/>
        <v>7</v>
      </c>
      <c r="K1568" s="5"/>
      <c r="L1568" s="5"/>
      <c r="M1568" s="5"/>
      <c r="N1568" s="5"/>
      <c r="O1568" s="5" t="s">
        <v>5595</v>
      </c>
      <c r="P1568" s="6">
        <f>[1]!EM_S_INFO_EMPLOYEE(B1568,"2019")</f>
        <v>7339</v>
      </c>
      <c r="Q1568" s="6">
        <f>[1]!EM_S_STM07_IS(B1568,"83","2019-12-31","1",1000000000)</f>
        <v>3.5101479493699999</v>
      </c>
      <c r="R1568" s="6">
        <f>[1]!EM_S_FA_YOY_OR(B1568,"2019-12-31")</f>
        <v>29.5976708446</v>
      </c>
      <c r="S1568" s="6">
        <f>[1]!EM_S_FA_YOY_OR(B1568,"2020-12-31")</f>
        <v>-4.3959321679999999</v>
      </c>
      <c r="T1568" s="6">
        <f>[1]!EM_S_FA_YOY_OR(B1568,"2021-12-31")</f>
        <v>71.397794204099995</v>
      </c>
      <c r="U1568" s="6">
        <f>[1]!EM_S_FA_YOY_OR(B1568,"2022-12-31")</f>
        <v>-61.375206336799998</v>
      </c>
      <c r="V1568" s="7">
        <f t="shared" si="146"/>
        <v>1.8755518997666651</v>
      </c>
      <c r="W1568" s="8">
        <f t="shared" si="147"/>
        <v>66.608303179616016</v>
      </c>
      <c r="X1568" s="6">
        <f>[1]!EM_S_FA_YOY_NETPROFIT(B1568,"2019-12-31")</f>
        <v>19.066781274899999</v>
      </c>
      <c r="Y1568" s="6">
        <f>[1]!EM_S_FA_YOY_NETPROFIT(B1568,"2020-12-31")</f>
        <v>-49.468306310899997</v>
      </c>
      <c r="Z1568" s="6">
        <f>[1]!EM_S_FA_YOY_NETPROFIT(B1568,"2021-12-31")</f>
        <v>-1.3323913445</v>
      </c>
      <c r="AA1568" s="6">
        <f>[1]!EM_S_FA_YOY_NETPROFIT(B1568,"2022-12-31")</f>
        <v>-449.56792485670002</v>
      </c>
      <c r="AB1568" s="7">
        <f t="shared" si="148"/>
        <v>-166.78954083736667</v>
      </c>
      <c r="AC1568" s="8">
        <f t="shared" si="149"/>
        <v>246.07311399023723</v>
      </c>
    </row>
    <row r="1569" spans="1:29" ht="16.5" x14ac:dyDescent="0.45">
      <c r="A1569" s="9">
        <v>1761</v>
      </c>
      <c r="B1569" s="5" t="s">
        <v>5596</v>
      </c>
      <c r="C1569" s="5" t="s">
        <v>5597</v>
      </c>
      <c r="D1569" s="5" t="s">
        <v>5598</v>
      </c>
      <c r="E1569" s="5" t="s">
        <v>1297</v>
      </c>
      <c r="F1569" s="5" t="s">
        <v>58</v>
      </c>
      <c r="G1569" s="5">
        <v>10</v>
      </c>
      <c r="H1569" s="5">
        <v>2</v>
      </c>
      <c r="I1569" s="5">
        <f t="shared" si="144"/>
        <v>3</v>
      </c>
      <c r="J1569" s="5">
        <f t="shared" si="145"/>
        <v>3</v>
      </c>
      <c r="K1569" s="5"/>
      <c r="L1569" s="5"/>
      <c r="M1569" s="5"/>
      <c r="N1569" s="5"/>
      <c r="O1569" s="5" t="s">
        <v>5599</v>
      </c>
      <c r="P1569" s="6">
        <f>[1]!EM_S_INFO_EMPLOYEE(B1569,"2019")</f>
        <v>820</v>
      </c>
      <c r="Q1569" s="6">
        <f>[1]!EM_S_STM07_IS(B1569,"83","2019-12-31","1",1000000000)</f>
        <v>1.05252549943</v>
      </c>
      <c r="R1569" s="6">
        <f>[1]!EM_S_FA_YOY_OR(B1569,"2019-12-31")</f>
        <v>16.8145217563</v>
      </c>
      <c r="S1569" s="6">
        <f>[1]!EM_S_FA_YOY_OR(B1569,"2020-12-31")</f>
        <v>12.2178642712</v>
      </c>
      <c r="T1569" s="6">
        <f>[1]!EM_S_FA_YOY_OR(B1569,"2021-12-31")</f>
        <v>27.970513960400002</v>
      </c>
      <c r="U1569" s="6">
        <f>[1]!EM_S_FA_YOY_OR(B1569,"2022-12-31")</f>
        <v>9.8680952319999999</v>
      </c>
      <c r="V1569" s="7">
        <f t="shared" si="146"/>
        <v>16.685491154533334</v>
      </c>
      <c r="W1569" s="8">
        <f t="shared" si="147"/>
        <v>9.8434830436738086</v>
      </c>
      <c r="X1569" s="6">
        <f>[1]!EM_S_FA_YOY_NETPROFIT(B1569,"2019-12-31")</f>
        <v>-65.5159058407</v>
      </c>
      <c r="Y1569" s="6">
        <f>[1]!EM_S_FA_YOY_NETPROFIT(B1569,"2020-12-31")</f>
        <v>-58.0508599502</v>
      </c>
      <c r="Z1569" s="6">
        <f>[1]!EM_S_FA_YOY_NETPROFIT(B1569,"2021-12-31")</f>
        <v>131.7548094963</v>
      </c>
      <c r="AA1569" s="6">
        <f>[1]!EM_S_FA_YOY_NETPROFIT(B1569,"2022-12-31")</f>
        <v>-15.094981642500001</v>
      </c>
      <c r="AB1569" s="7">
        <f t="shared" si="148"/>
        <v>19.536322634533335</v>
      </c>
      <c r="AC1569" s="8">
        <f t="shared" si="149"/>
        <v>99.529108633880853</v>
      </c>
    </row>
    <row r="1570" spans="1:29" ht="16.5" x14ac:dyDescent="0.45">
      <c r="A1570" s="9">
        <v>1762</v>
      </c>
      <c r="B1570" s="5" t="s">
        <v>5600</v>
      </c>
      <c r="C1570" s="5" t="s">
        <v>5601</v>
      </c>
      <c r="D1570" s="5" t="s">
        <v>5602</v>
      </c>
      <c r="E1570" s="5" t="s">
        <v>249</v>
      </c>
      <c r="F1570" s="5" t="s">
        <v>11757</v>
      </c>
      <c r="G1570" s="5">
        <v>7</v>
      </c>
      <c r="H1570" s="5">
        <v>2</v>
      </c>
      <c r="I1570" s="5">
        <f t="shared" si="144"/>
        <v>4</v>
      </c>
      <c r="J1570" s="5">
        <f t="shared" si="145"/>
        <v>11</v>
      </c>
      <c r="K1570" s="5"/>
      <c r="L1570" s="5"/>
      <c r="M1570" s="5"/>
      <c r="N1570" s="5"/>
      <c r="O1570" s="5" t="s">
        <v>5599</v>
      </c>
      <c r="P1570" s="6">
        <f>[1]!EM_S_INFO_EMPLOYEE(B1570,"2019")</f>
        <v>3891</v>
      </c>
      <c r="Q1570" s="6">
        <f>[1]!EM_S_STM07_IS(B1570,"83","2019-12-31","1",1000000000)</f>
        <v>13.003331783649999</v>
      </c>
      <c r="R1570" s="6">
        <f>[1]!EM_S_FA_YOY_OR(B1570,"2019-12-31")</f>
        <v>25.406664683900001</v>
      </c>
      <c r="S1570" s="6">
        <f>[1]!EM_S_FA_YOY_OR(B1570,"2020-12-31")</f>
        <v>48.3130759708</v>
      </c>
      <c r="T1570" s="6">
        <f>[1]!EM_S_FA_YOY_OR(B1570,"2021-12-31")</f>
        <v>25.1532074679</v>
      </c>
      <c r="U1570" s="6">
        <f>[1]!EM_S_FA_YOY_OR(B1570,"2022-12-31")</f>
        <v>66.789196818600004</v>
      </c>
      <c r="V1570" s="7">
        <f t="shared" si="146"/>
        <v>46.751826752433338</v>
      </c>
      <c r="W1570" s="8">
        <f t="shared" si="147"/>
        <v>20.861855781408543</v>
      </c>
      <c r="X1570" s="6">
        <f>[1]!EM_S_FA_YOY_NETPROFIT(B1570,"2019-12-31")</f>
        <v>11.5301656374</v>
      </c>
      <c r="Y1570" s="6">
        <f>[1]!EM_S_FA_YOY_NETPROFIT(B1570,"2020-12-31")</f>
        <v>116.72608469639999</v>
      </c>
      <c r="Z1570" s="6">
        <f>[1]!EM_S_FA_YOY_NETPROFIT(B1570,"2021-12-31")</f>
        <v>-13.744300234400001</v>
      </c>
      <c r="AA1570" s="6">
        <f>[1]!EM_S_FA_YOY_NETPROFIT(B1570,"2022-12-31")</f>
        <v>116.86899250720001</v>
      </c>
      <c r="AB1570" s="7">
        <f t="shared" si="148"/>
        <v>73.283592323066671</v>
      </c>
      <c r="AC1570" s="8">
        <f t="shared" si="149"/>
        <v>75.36839966395776</v>
      </c>
    </row>
    <row r="1571" spans="1:29" ht="16.5" x14ac:dyDescent="0.45">
      <c r="A1571" s="9">
        <v>1763</v>
      </c>
      <c r="B1571" s="5" t="s">
        <v>5603</v>
      </c>
      <c r="C1571" s="5" t="s">
        <v>5604</v>
      </c>
      <c r="D1571" s="5" t="s">
        <v>5605</v>
      </c>
      <c r="E1571" s="5" t="s">
        <v>435</v>
      </c>
      <c r="F1571" s="5" t="s">
        <v>11753</v>
      </c>
      <c r="G1571" s="5">
        <v>3</v>
      </c>
      <c r="H1571" s="5">
        <v>3</v>
      </c>
      <c r="I1571" s="5">
        <f t="shared" si="144"/>
        <v>4</v>
      </c>
      <c r="J1571" s="5">
        <f t="shared" si="145"/>
        <v>7</v>
      </c>
      <c r="K1571" s="5"/>
      <c r="L1571" s="5"/>
      <c r="M1571" s="5"/>
      <c r="N1571" s="5"/>
      <c r="O1571" s="5" t="s">
        <v>5599</v>
      </c>
      <c r="P1571" s="6">
        <f>[1]!EM_S_INFO_EMPLOYEE(B1571,"2019")</f>
        <v>387</v>
      </c>
      <c r="Q1571" s="6">
        <f>[1]!EM_S_STM07_IS(B1571,"83","2019-12-31","1",1000000000)</f>
        <v>0.27081435943999999</v>
      </c>
      <c r="R1571" s="6">
        <f>[1]!EM_S_FA_YOY_OR(B1571,"2019-12-31")</f>
        <v>15.595050304000001</v>
      </c>
      <c r="S1571" s="6">
        <f>[1]!EM_S_FA_YOY_OR(B1571,"2020-12-31")</f>
        <v>5.1396427275000001</v>
      </c>
      <c r="T1571" s="6">
        <f>[1]!EM_S_FA_YOY_OR(B1571,"2021-12-31")</f>
        <v>8.6446327720999996</v>
      </c>
      <c r="U1571" s="6">
        <f>[1]!EM_S_FA_YOY_OR(B1571,"2022-12-31")</f>
        <v>21.5252028084</v>
      </c>
      <c r="V1571" s="7">
        <f t="shared" si="146"/>
        <v>11.769826102666665</v>
      </c>
      <c r="W1571" s="8">
        <f t="shared" si="147"/>
        <v>8.6282541574909413</v>
      </c>
      <c r="X1571" s="6">
        <f>[1]!EM_S_FA_YOY_NETPROFIT(B1571,"2019-12-31")</f>
        <v>141.7227258206</v>
      </c>
      <c r="Y1571" s="6">
        <f>[1]!EM_S_FA_YOY_NETPROFIT(B1571,"2020-12-31")</f>
        <v>14.6660209877</v>
      </c>
      <c r="Z1571" s="6">
        <f>[1]!EM_S_FA_YOY_NETPROFIT(B1571,"2021-12-31")</f>
        <v>9.8130582623000002</v>
      </c>
      <c r="AA1571" s="6">
        <f>[1]!EM_S_FA_YOY_NETPROFIT(B1571,"2022-12-31")</f>
        <v>29.181467924300001</v>
      </c>
      <c r="AB1571" s="7">
        <f t="shared" si="148"/>
        <v>17.886849058100001</v>
      </c>
      <c r="AC1571" s="8">
        <f t="shared" si="149"/>
        <v>10.077902723437616</v>
      </c>
    </row>
    <row r="1572" spans="1:29" ht="16.5" x14ac:dyDescent="0.45">
      <c r="A1572" s="9">
        <v>1764</v>
      </c>
      <c r="B1572" s="5" t="s">
        <v>5606</v>
      </c>
      <c r="C1572" s="5" t="s">
        <v>5607</v>
      </c>
      <c r="D1572" s="5" t="s">
        <v>5608</v>
      </c>
      <c r="E1572" s="5" t="s">
        <v>363</v>
      </c>
      <c r="F1572" s="5" t="s">
        <v>11756</v>
      </c>
      <c r="G1572" s="5">
        <v>6</v>
      </c>
      <c r="H1572" s="5">
        <v>2</v>
      </c>
      <c r="I1572" s="5">
        <f t="shared" si="144"/>
        <v>2</v>
      </c>
      <c r="J1572" s="5">
        <f t="shared" si="145"/>
        <v>11</v>
      </c>
      <c r="K1572" s="5"/>
      <c r="L1572" s="5"/>
      <c r="M1572" s="5"/>
      <c r="N1572" s="5"/>
      <c r="O1572" s="5" t="s">
        <v>5609</v>
      </c>
      <c r="P1572" s="6">
        <f>[1]!EM_S_INFO_EMPLOYEE(B1572,"2019")</f>
        <v>1725</v>
      </c>
      <c r="Q1572" s="6">
        <f>[1]!EM_S_STM07_IS(B1572,"83","2019-12-31","1",1000000000)</f>
        <v>1.94543278604</v>
      </c>
      <c r="R1572" s="6">
        <f>[1]!EM_S_FA_YOY_OR(B1572,"2019-12-31")</f>
        <v>8.5674353295000003</v>
      </c>
      <c r="S1572" s="6">
        <f>[1]!EM_S_FA_YOY_OR(B1572,"2020-12-31")</f>
        <v>-39.965664851</v>
      </c>
      <c r="T1572" s="6">
        <f>[1]!EM_S_FA_YOY_OR(B1572,"2021-12-31")</f>
        <v>22.146399584299999</v>
      </c>
      <c r="U1572" s="6">
        <f>[1]!EM_S_FA_YOY_OR(B1572,"2022-12-31")</f>
        <v>-6.5131849264000001</v>
      </c>
      <c r="V1572" s="7">
        <f t="shared" si="146"/>
        <v>-8.1108167310333332</v>
      </c>
      <c r="W1572" s="8">
        <f t="shared" si="147"/>
        <v>31.086837369553958</v>
      </c>
      <c r="X1572" s="6">
        <f>[1]!EM_S_FA_YOY_NETPROFIT(B1572,"2019-12-31")</f>
        <v>15.1582405181</v>
      </c>
      <c r="Y1572" s="6">
        <f>[1]!EM_S_FA_YOY_NETPROFIT(B1572,"2020-12-31")</f>
        <v>-590.42236311629995</v>
      </c>
      <c r="Z1572" s="6">
        <f>[1]!EM_S_FA_YOY_NETPROFIT(B1572,"2021-12-31")</f>
        <v>107.668771064</v>
      </c>
      <c r="AA1572" s="6">
        <f>[1]!EM_S_FA_YOY_NETPROFIT(B1572,"2022-12-31")</f>
        <v>-602.51174352140004</v>
      </c>
      <c r="AB1572" s="7">
        <f t="shared" si="148"/>
        <v>-361.75511185789998</v>
      </c>
      <c r="AC1572" s="8">
        <f t="shared" si="149"/>
        <v>406.5779441543159</v>
      </c>
    </row>
    <row r="1573" spans="1:29" ht="16.5" x14ac:dyDescent="0.45">
      <c r="A1573" s="9">
        <v>1765</v>
      </c>
      <c r="B1573" s="5" t="s">
        <v>5610</v>
      </c>
      <c r="C1573" s="5" t="s">
        <v>5611</v>
      </c>
      <c r="D1573" s="5" t="s">
        <v>5612</v>
      </c>
      <c r="E1573" s="5" t="s">
        <v>7</v>
      </c>
      <c r="F1573" s="5" t="s">
        <v>11753</v>
      </c>
      <c r="G1573" s="5">
        <v>3</v>
      </c>
      <c r="H1573" s="5">
        <v>3</v>
      </c>
      <c r="I1573" s="5">
        <f t="shared" si="144"/>
        <v>4</v>
      </c>
      <c r="J1573" s="5">
        <f t="shared" si="145"/>
        <v>7</v>
      </c>
      <c r="K1573" s="5"/>
      <c r="L1573" s="5"/>
      <c r="M1573" s="5"/>
      <c r="N1573" s="5"/>
      <c r="O1573" s="5" t="s">
        <v>5613</v>
      </c>
      <c r="P1573" s="6">
        <f>[1]!EM_S_INFO_EMPLOYEE(B1573,"2019")</f>
        <v>256</v>
      </c>
      <c r="Q1573" s="6">
        <f>[1]!EM_S_STM07_IS(B1573,"83","2019-12-31","1",1000000000)</f>
        <v>0.32763009145999999</v>
      </c>
      <c r="R1573" s="6">
        <f>[1]!EM_S_FA_YOY_OR(B1573,"2019-12-31")</f>
        <v>24.0401783945</v>
      </c>
      <c r="S1573" s="6">
        <f>[1]!EM_S_FA_YOY_OR(B1573,"2020-12-31")</f>
        <v>5.0183605348000002</v>
      </c>
      <c r="T1573" s="6">
        <f>[1]!EM_S_FA_YOY_OR(B1573,"2021-12-31")</f>
        <v>-25.0688928434</v>
      </c>
      <c r="U1573" s="6">
        <f>[1]!EM_S_FA_YOY_OR(B1573,"2022-12-31")</f>
        <v>-5.6187321999999998E-2</v>
      </c>
      <c r="V1573" s="7">
        <f t="shared" si="146"/>
        <v>-6.7022398768666669</v>
      </c>
      <c r="W1573" s="8">
        <f t="shared" si="147"/>
        <v>16.107085859414148</v>
      </c>
      <c r="X1573" s="6">
        <f>[1]!EM_S_FA_YOY_NETPROFIT(B1573,"2019-12-31")</f>
        <v>35.370569773299998</v>
      </c>
      <c r="Y1573" s="6">
        <f>[1]!EM_S_FA_YOY_NETPROFIT(B1573,"2020-12-31")</f>
        <v>155.19716458120001</v>
      </c>
      <c r="Z1573" s="6">
        <f>[1]!EM_S_FA_YOY_NETPROFIT(B1573,"2021-12-31")</f>
        <v>-41.152096860999997</v>
      </c>
      <c r="AA1573" s="6">
        <f>[1]!EM_S_FA_YOY_NETPROFIT(B1573,"2022-12-31")</f>
        <v>-20.116314634599998</v>
      </c>
      <c r="AB1573" s="7">
        <f t="shared" si="148"/>
        <v>31.309584361866673</v>
      </c>
      <c r="AC1573" s="8">
        <f t="shared" si="149"/>
        <v>107.80410675350197</v>
      </c>
    </row>
    <row r="1574" spans="1:29" ht="16.5" x14ac:dyDescent="0.45">
      <c r="A1574" s="9">
        <v>1766</v>
      </c>
      <c r="B1574" s="5" t="s">
        <v>5614</v>
      </c>
      <c r="C1574" s="5" t="s">
        <v>5615</v>
      </c>
      <c r="D1574" s="5" t="s">
        <v>5616</v>
      </c>
      <c r="E1574" s="5" t="s">
        <v>363</v>
      </c>
      <c r="F1574" s="5" t="s">
        <v>11756</v>
      </c>
      <c r="G1574" s="5">
        <v>6</v>
      </c>
      <c r="H1574" s="5">
        <v>2</v>
      </c>
      <c r="I1574" s="5">
        <f t="shared" si="144"/>
        <v>2</v>
      </c>
      <c r="J1574" s="5">
        <f t="shared" si="145"/>
        <v>11</v>
      </c>
      <c r="K1574" s="5"/>
      <c r="L1574" s="5"/>
      <c r="M1574" s="5"/>
      <c r="N1574" s="5"/>
      <c r="O1574" s="5" t="s">
        <v>5617</v>
      </c>
      <c r="P1574" s="6">
        <f>[1]!EM_S_INFO_EMPLOYEE(B1574,"2019")</f>
        <v>1183</v>
      </c>
      <c r="Q1574" s="6">
        <f>[1]!EM_S_STM07_IS(B1574,"83","2019-12-31","1",1000000000)</f>
        <v>1.58329566983</v>
      </c>
      <c r="R1574" s="6">
        <f>[1]!EM_S_FA_YOY_OR(B1574,"2019-12-31")</f>
        <v>-41.907558545199997</v>
      </c>
      <c r="S1574" s="6">
        <f>[1]!EM_S_FA_YOY_OR(B1574,"2020-12-31")</f>
        <v>1.0558843006</v>
      </c>
      <c r="T1574" s="6">
        <f>[1]!EM_S_FA_YOY_OR(B1574,"2021-12-31")</f>
        <v>34.6579719028</v>
      </c>
      <c r="U1574" s="6">
        <f>[1]!EM_S_FA_YOY_OR(B1574,"2022-12-31")</f>
        <v>66.287908534899998</v>
      </c>
      <c r="V1574" s="7">
        <f t="shared" si="146"/>
        <v>34.000588246100001</v>
      </c>
      <c r="W1574" s="8">
        <f t="shared" si="147"/>
        <v>32.620980386557179</v>
      </c>
      <c r="X1574" s="6">
        <f>[1]!EM_S_FA_YOY_NETPROFIT(B1574,"2019-12-31")</f>
        <v>-6442.7517350871003</v>
      </c>
      <c r="Y1574" s="6">
        <f>[1]!EM_S_FA_YOY_NETPROFIT(B1574,"2020-12-31")</f>
        <v>62.033643697099997</v>
      </c>
      <c r="Z1574" s="6">
        <f>[1]!EM_S_FA_YOY_NETPROFIT(B1574,"2021-12-31")</f>
        <v>105.85923719829999</v>
      </c>
      <c r="AA1574" s="6">
        <f>[1]!EM_S_FA_YOY_NETPROFIT(B1574,"2022-12-31")</f>
        <v>209.36126750189999</v>
      </c>
      <c r="AB1574" s="7">
        <f t="shared" si="148"/>
        <v>125.7513827991</v>
      </c>
      <c r="AC1574" s="8">
        <f t="shared" si="149"/>
        <v>75.65137326212087</v>
      </c>
    </row>
    <row r="1575" spans="1:29" ht="16.5" x14ac:dyDescent="0.45">
      <c r="A1575" s="9">
        <v>1767</v>
      </c>
      <c r="B1575" s="5" t="s">
        <v>5618</v>
      </c>
      <c r="C1575" s="5" t="s">
        <v>5619</v>
      </c>
      <c r="D1575" s="5" t="s">
        <v>5620</v>
      </c>
      <c r="E1575" s="5" t="s">
        <v>120</v>
      </c>
      <c r="F1575" s="5" t="s">
        <v>11762</v>
      </c>
      <c r="G1575" s="5">
        <v>13</v>
      </c>
      <c r="H1575" s="5">
        <v>2</v>
      </c>
      <c r="I1575" s="5">
        <f t="shared" si="144"/>
        <v>4</v>
      </c>
      <c r="J1575" s="5">
        <f t="shared" si="145"/>
        <v>7</v>
      </c>
      <c r="K1575" s="5"/>
      <c r="L1575" s="5"/>
      <c r="M1575" s="5"/>
      <c r="N1575" s="5"/>
      <c r="O1575" s="5" t="s">
        <v>5621</v>
      </c>
      <c r="P1575" s="6">
        <f>[1]!EM_S_INFO_EMPLOYEE(B1575,"2019")</f>
        <v>1807</v>
      </c>
      <c r="Q1575" s="6">
        <f>[1]!EM_S_STM07_IS(B1575,"83","2019-12-31","1",1000000000)</f>
        <v>1.45868542717</v>
      </c>
      <c r="R1575" s="6">
        <f>[1]!EM_S_FA_YOY_OR(B1575,"2019-12-31")</f>
        <v>14.680062743400001</v>
      </c>
      <c r="S1575" s="6">
        <f>[1]!EM_S_FA_YOY_OR(B1575,"2020-12-31")</f>
        <v>15.307744165500001</v>
      </c>
      <c r="T1575" s="6">
        <f>[1]!EM_S_FA_YOY_OR(B1575,"2021-12-31")</f>
        <v>22.496750459499999</v>
      </c>
      <c r="U1575" s="6">
        <f>[1]!EM_S_FA_YOY_OR(B1575,"2022-12-31")</f>
        <v>-5.1019588675999996</v>
      </c>
      <c r="V1575" s="7">
        <f t="shared" si="146"/>
        <v>10.900845252466668</v>
      </c>
      <c r="W1575" s="8">
        <f t="shared" si="147"/>
        <v>14.317393535581463</v>
      </c>
      <c r="X1575" s="6">
        <f>[1]!EM_S_FA_YOY_NETPROFIT(B1575,"2019-12-31")</f>
        <v>100.2254276994</v>
      </c>
      <c r="Y1575" s="6">
        <f>[1]!EM_S_FA_YOY_NETPROFIT(B1575,"2020-12-31")</f>
        <v>120.36121325080001</v>
      </c>
      <c r="Z1575" s="6">
        <f>[1]!EM_S_FA_YOY_NETPROFIT(B1575,"2021-12-31")</f>
        <v>1378.4464152676001</v>
      </c>
      <c r="AA1575" s="6">
        <f>[1]!EM_S_FA_YOY_NETPROFIT(B1575,"2022-12-31")</f>
        <v>-610.60430168139999</v>
      </c>
      <c r="AB1575" s="7">
        <f t="shared" si="148"/>
        <v>296.06777561233338</v>
      </c>
      <c r="AC1575" s="8">
        <f t="shared" si="149"/>
        <v>1006.0990436788584</v>
      </c>
    </row>
    <row r="1576" spans="1:29" ht="16.5" x14ac:dyDescent="0.45">
      <c r="A1576" s="9">
        <v>1768</v>
      </c>
      <c r="B1576" s="5" t="s">
        <v>5622</v>
      </c>
      <c r="C1576" s="5" t="s">
        <v>5623</v>
      </c>
      <c r="D1576" s="5" t="s">
        <v>5624</v>
      </c>
      <c r="E1576" s="5" t="s">
        <v>474</v>
      </c>
      <c r="F1576" s="5" t="s">
        <v>11771</v>
      </c>
      <c r="G1576" s="5">
        <v>22</v>
      </c>
      <c r="H1576" s="5">
        <v>3</v>
      </c>
      <c r="I1576" s="5">
        <f t="shared" si="144"/>
        <v>4</v>
      </c>
      <c r="J1576" s="5">
        <f t="shared" si="145"/>
        <v>7</v>
      </c>
      <c r="K1576" s="5"/>
      <c r="L1576" s="5"/>
      <c r="M1576" s="5"/>
      <c r="N1576" s="5"/>
      <c r="O1576" s="5" t="s">
        <v>5621</v>
      </c>
      <c r="P1576" s="6">
        <f>[1]!EM_S_INFO_EMPLOYEE(B1576,"2019")</f>
        <v>535</v>
      </c>
      <c r="Q1576" s="6">
        <f>[1]!EM_S_STM07_IS(B1576,"83","2019-12-31","1",1000000000)</f>
        <v>0.86131744765999996</v>
      </c>
      <c r="R1576" s="6">
        <f>[1]!EM_S_FA_YOY_OR(B1576,"2019-12-31")</f>
        <v>28.833298223700002</v>
      </c>
      <c r="S1576" s="6">
        <f>[1]!EM_S_FA_YOY_OR(B1576,"2020-12-31")</f>
        <v>64.367846817200004</v>
      </c>
      <c r="T1576" s="6">
        <f>[1]!EM_S_FA_YOY_OR(B1576,"2021-12-31")</f>
        <v>16.560474345199999</v>
      </c>
      <c r="U1576" s="6">
        <f>[1]!EM_S_FA_YOY_OR(B1576,"2022-12-31")</f>
        <v>5.8009274986000001</v>
      </c>
      <c r="V1576" s="7">
        <f t="shared" si="146"/>
        <v>28.909749553666671</v>
      </c>
      <c r="W1576" s="8">
        <f t="shared" si="147"/>
        <v>31.175302055452281</v>
      </c>
      <c r="X1576" s="6">
        <f>[1]!EM_S_FA_YOY_NETPROFIT(B1576,"2019-12-31")</f>
        <v>133.04098374200001</v>
      </c>
      <c r="Y1576" s="6">
        <f>[1]!EM_S_FA_YOY_NETPROFIT(B1576,"2020-12-31")</f>
        <v>17.016183457899999</v>
      </c>
      <c r="Z1576" s="6">
        <f>[1]!EM_S_FA_YOY_NETPROFIT(B1576,"2021-12-31")</f>
        <v>-0.12697389009999999</v>
      </c>
      <c r="AA1576" s="6">
        <f>[1]!EM_S_FA_YOY_NETPROFIT(B1576,"2022-12-31")</f>
        <v>-43.703688741100002</v>
      </c>
      <c r="AB1576" s="7">
        <f t="shared" si="148"/>
        <v>-8.9381597244333353</v>
      </c>
      <c r="AC1576" s="8">
        <f t="shared" si="149"/>
        <v>31.304208452236747</v>
      </c>
    </row>
    <row r="1577" spans="1:29" ht="16.5" x14ac:dyDescent="0.45">
      <c r="A1577" s="9">
        <v>1769</v>
      </c>
      <c r="B1577" s="5" t="s">
        <v>5625</v>
      </c>
      <c r="C1577" s="5" t="s">
        <v>5626</v>
      </c>
      <c r="D1577" s="5" t="s">
        <v>5627</v>
      </c>
      <c r="E1577" s="5" t="s">
        <v>240</v>
      </c>
      <c r="F1577" s="5" t="s">
        <v>11756</v>
      </c>
      <c r="G1577" s="5">
        <v>6</v>
      </c>
      <c r="H1577" s="5">
        <v>2</v>
      </c>
      <c r="I1577" s="5">
        <f t="shared" si="144"/>
        <v>2</v>
      </c>
      <c r="J1577" s="5">
        <f t="shared" si="145"/>
        <v>11</v>
      </c>
      <c r="K1577" s="5"/>
      <c r="L1577" s="5"/>
      <c r="M1577" s="5"/>
      <c r="N1577" s="5"/>
      <c r="O1577" s="5" t="s">
        <v>5621</v>
      </c>
      <c r="P1577" s="6">
        <f>[1]!EM_S_INFO_EMPLOYEE(B1577,"2019")</f>
        <v>539</v>
      </c>
      <c r="Q1577" s="6">
        <f>[1]!EM_S_STM07_IS(B1577,"83","2019-12-31","1",1000000000)</f>
        <v>0.28347318049999998</v>
      </c>
      <c r="R1577" s="6">
        <f>[1]!EM_S_FA_YOY_OR(B1577,"2019-12-31")</f>
        <v>-24.093220825700001</v>
      </c>
      <c r="S1577" s="6">
        <f>[1]!EM_S_FA_YOY_OR(B1577,"2020-12-31")</f>
        <v>43.4152300521</v>
      </c>
      <c r="T1577" s="6">
        <f>[1]!EM_S_FA_YOY_OR(B1577,"2021-12-31")</f>
        <v>28.7127154165</v>
      </c>
      <c r="U1577" s="6">
        <f>[1]!EM_S_FA_YOY_OR(B1577,"2022-12-31")</f>
        <v>-10.6256049792</v>
      </c>
      <c r="V1577" s="7">
        <f t="shared" si="146"/>
        <v>20.500780163133335</v>
      </c>
      <c r="W1577" s="8">
        <f t="shared" si="147"/>
        <v>27.940649118697294</v>
      </c>
      <c r="X1577" s="6">
        <f>[1]!EM_S_FA_YOY_NETPROFIT(B1577,"2019-12-31")</f>
        <v>23.792673599699999</v>
      </c>
      <c r="Y1577" s="6">
        <f>[1]!EM_S_FA_YOY_NETPROFIT(B1577,"2020-12-31")</f>
        <v>49.784920982199999</v>
      </c>
      <c r="Z1577" s="6">
        <f>[1]!EM_S_FA_YOY_NETPROFIT(B1577,"2021-12-31")</f>
        <v>7.5480629026999999</v>
      </c>
      <c r="AA1577" s="6">
        <f>[1]!EM_S_FA_YOY_NETPROFIT(B1577,"2022-12-31")</f>
        <v>-103.8965238855</v>
      </c>
      <c r="AB1577" s="7">
        <f t="shared" si="148"/>
        <v>-15.521180000199999</v>
      </c>
      <c r="AC1577" s="8">
        <f t="shared" si="149"/>
        <v>79.395460199187269</v>
      </c>
    </row>
    <row r="1578" spans="1:29" ht="16.5" x14ac:dyDescent="0.45">
      <c r="A1578" s="9">
        <v>1770</v>
      </c>
      <c r="B1578" s="5" t="s">
        <v>5628</v>
      </c>
      <c r="C1578" s="5" t="s">
        <v>5629</v>
      </c>
      <c r="D1578" s="5" t="s">
        <v>5630</v>
      </c>
      <c r="E1578" s="5" t="s">
        <v>33</v>
      </c>
      <c r="F1578" s="5" t="s">
        <v>11774</v>
      </c>
      <c r="G1578" s="5">
        <v>25</v>
      </c>
      <c r="H1578" s="5">
        <v>3</v>
      </c>
      <c r="I1578" s="5">
        <f t="shared" si="144"/>
        <v>2</v>
      </c>
      <c r="J1578" s="5">
        <f t="shared" si="145"/>
        <v>10</v>
      </c>
      <c r="K1578" s="5"/>
      <c r="L1578" s="5"/>
      <c r="M1578" s="5"/>
      <c r="N1578" s="5"/>
      <c r="O1578" s="5" t="s">
        <v>5621</v>
      </c>
      <c r="P1578" s="6">
        <f>[1]!EM_S_INFO_EMPLOYEE(B1578,"2019")</f>
        <v>512</v>
      </c>
      <c r="Q1578" s="6">
        <f>[1]!EM_S_STM07_IS(B1578,"83","2019-12-31","1",1000000000)</f>
        <v>0.68184297816999995</v>
      </c>
      <c r="R1578" s="6">
        <f>[1]!EM_S_FA_YOY_OR(B1578,"2019-12-31")</f>
        <v>-13.9708361522</v>
      </c>
      <c r="S1578" s="6">
        <f>[1]!EM_S_FA_YOY_OR(B1578,"2020-12-31")</f>
        <v>-47.606182589299998</v>
      </c>
      <c r="T1578" s="6">
        <f>[1]!EM_S_FA_YOY_OR(B1578,"2021-12-31")</f>
        <v>10.0466644764</v>
      </c>
      <c r="U1578" s="6">
        <f>[1]!EM_S_FA_YOY_OR(B1578,"2022-12-31")</f>
        <v>-41.858528751100003</v>
      </c>
      <c r="V1578" s="7">
        <f t="shared" si="146"/>
        <v>-26.472682287999998</v>
      </c>
      <c r="W1578" s="8">
        <f t="shared" si="147"/>
        <v>31.756981865958444</v>
      </c>
      <c r="X1578" s="6">
        <f>[1]!EM_S_FA_YOY_NETPROFIT(B1578,"2019-12-31")</f>
        <v>-84.696826143999999</v>
      </c>
      <c r="Y1578" s="6">
        <f>[1]!EM_S_FA_YOY_NETPROFIT(B1578,"2020-12-31")</f>
        <v>-4068.5326210539001</v>
      </c>
      <c r="Z1578" s="6">
        <f>[1]!EM_S_FA_YOY_NETPROFIT(B1578,"2021-12-31")</f>
        <v>78.039892447499994</v>
      </c>
      <c r="AA1578" s="6">
        <f>[1]!EM_S_FA_YOY_NETPROFIT(B1578,"2022-12-31")</f>
        <v>-55.839564254099997</v>
      </c>
      <c r="AB1578" s="7">
        <f t="shared" si="148"/>
        <v>-1348.7774309535</v>
      </c>
      <c r="AC1578" s="8">
        <f t="shared" si="149"/>
        <v>2356.3281069898194</v>
      </c>
    </row>
    <row r="1579" spans="1:29" ht="16.5" x14ac:dyDescent="0.45">
      <c r="A1579" s="9">
        <v>1771</v>
      </c>
      <c r="B1579" s="5" t="s">
        <v>5631</v>
      </c>
      <c r="C1579" s="5" t="s">
        <v>5632</v>
      </c>
      <c r="D1579" s="5" t="s">
        <v>5633</v>
      </c>
      <c r="E1579" s="5" t="s">
        <v>259</v>
      </c>
      <c r="F1579" s="5" t="s">
        <v>11757</v>
      </c>
      <c r="G1579" s="5">
        <v>7</v>
      </c>
      <c r="H1579" s="5">
        <v>2</v>
      </c>
      <c r="I1579" s="5">
        <f t="shared" si="144"/>
        <v>4</v>
      </c>
      <c r="J1579" s="5">
        <f t="shared" si="145"/>
        <v>11</v>
      </c>
      <c r="K1579" s="5"/>
      <c r="L1579" s="5"/>
      <c r="M1579" s="5"/>
      <c r="N1579" s="5"/>
      <c r="O1579" s="5" t="s">
        <v>5634</v>
      </c>
      <c r="P1579" s="6">
        <f>[1]!EM_S_INFO_EMPLOYEE(B1579,"2019")</f>
        <v>1148</v>
      </c>
      <c r="Q1579" s="6">
        <f>[1]!EM_S_STM07_IS(B1579,"83","2019-12-31","1",1000000000)</f>
        <v>1.93606519456</v>
      </c>
      <c r="R1579" s="6">
        <f>[1]!EM_S_FA_YOY_OR(B1579,"2019-12-31")</f>
        <v>65.011318444799997</v>
      </c>
      <c r="S1579" s="6">
        <f>[1]!EM_S_FA_YOY_OR(B1579,"2020-12-31")</f>
        <v>-9.1089422001999996</v>
      </c>
      <c r="T1579" s="6">
        <f>[1]!EM_S_FA_YOY_OR(B1579,"2021-12-31")</f>
        <v>33.719699808400001</v>
      </c>
      <c r="U1579" s="6">
        <f>[1]!EM_S_FA_YOY_OR(B1579,"2022-12-31")</f>
        <v>-9.3279458574999996</v>
      </c>
      <c r="V1579" s="7">
        <f t="shared" si="146"/>
        <v>5.0942705835666677</v>
      </c>
      <c r="W1579" s="8">
        <f t="shared" si="147"/>
        <v>24.790590742859166</v>
      </c>
      <c r="X1579" s="6">
        <f>[1]!EM_S_FA_YOY_NETPROFIT(B1579,"2019-12-31")</f>
        <v>35.047949223400003</v>
      </c>
      <c r="Y1579" s="6">
        <f>[1]!EM_S_FA_YOY_NETPROFIT(B1579,"2020-12-31")</f>
        <v>40.493405552399999</v>
      </c>
      <c r="Z1579" s="6">
        <f>[1]!EM_S_FA_YOY_NETPROFIT(B1579,"2021-12-31")</f>
        <v>81.131551501499999</v>
      </c>
      <c r="AA1579" s="6">
        <f>[1]!EM_S_FA_YOY_NETPROFIT(B1579,"2022-12-31")</f>
        <v>-53.122458651700001</v>
      </c>
      <c r="AB1579" s="7">
        <f t="shared" si="148"/>
        <v>22.834166134066667</v>
      </c>
      <c r="AC1579" s="8">
        <f t="shared" si="149"/>
        <v>68.847086816940887</v>
      </c>
    </row>
    <row r="1580" spans="1:29" ht="16.5" x14ac:dyDescent="0.45">
      <c r="A1580" s="9">
        <v>1772</v>
      </c>
      <c r="B1580" s="5" t="s">
        <v>5635</v>
      </c>
      <c r="C1580" s="5" t="s">
        <v>5636</v>
      </c>
      <c r="D1580" s="5" t="s">
        <v>5637</v>
      </c>
      <c r="E1580" s="5" t="s">
        <v>120</v>
      </c>
      <c r="F1580" s="5" t="s">
        <v>11758</v>
      </c>
      <c r="G1580" s="5">
        <v>8</v>
      </c>
      <c r="H1580" s="5">
        <v>2</v>
      </c>
      <c r="I1580" s="5">
        <f t="shared" si="144"/>
        <v>3</v>
      </c>
      <c r="J1580" s="5">
        <f t="shared" si="145"/>
        <v>2</v>
      </c>
      <c r="K1580" s="5"/>
      <c r="L1580" s="5"/>
      <c r="M1580" s="5"/>
      <c r="N1580" s="5"/>
      <c r="O1580" s="5" t="s">
        <v>5634</v>
      </c>
      <c r="P1580" s="6">
        <f>[1]!EM_S_INFO_EMPLOYEE(B1580,"2019")</f>
        <v>8319</v>
      </c>
      <c r="Q1580" s="6">
        <f>[1]!EM_S_STM07_IS(B1580,"83","2019-12-31","1",1000000000)</f>
        <v>5.9671860737099998</v>
      </c>
      <c r="R1580" s="6">
        <f>[1]!EM_S_FA_YOY_OR(B1580,"2019-12-31")</f>
        <v>-15.119872577800001</v>
      </c>
      <c r="S1580" s="6">
        <f>[1]!EM_S_FA_YOY_OR(B1580,"2020-12-31")</f>
        <v>-7.8399786638000002</v>
      </c>
      <c r="T1580" s="6">
        <f>[1]!EM_S_FA_YOY_OR(B1580,"2021-12-31")</f>
        <v>-6.9086853640000001</v>
      </c>
      <c r="U1580" s="6">
        <f>[1]!EM_S_FA_YOY_OR(B1580,"2022-12-31")</f>
        <v>2.0920729488999998</v>
      </c>
      <c r="V1580" s="7">
        <f t="shared" si="146"/>
        <v>-4.218863692966667</v>
      </c>
      <c r="W1580" s="8">
        <f t="shared" si="147"/>
        <v>5.4852317887036079</v>
      </c>
      <c r="X1580" s="6">
        <f>[1]!EM_S_FA_YOY_NETPROFIT(B1580,"2019-12-31")</f>
        <v>14.4190445861</v>
      </c>
      <c r="Y1580" s="6">
        <f>[1]!EM_S_FA_YOY_NETPROFIT(B1580,"2020-12-31")</f>
        <v>-43.696860308700003</v>
      </c>
      <c r="Z1580" s="6">
        <f>[1]!EM_S_FA_YOY_NETPROFIT(B1580,"2021-12-31")</f>
        <v>20.8883017908</v>
      </c>
      <c r="AA1580" s="6">
        <f>[1]!EM_S_FA_YOY_NETPROFIT(B1580,"2022-12-31")</f>
        <v>26.694956813499999</v>
      </c>
      <c r="AB1580" s="7">
        <f t="shared" si="148"/>
        <v>1.2954660985333319</v>
      </c>
      <c r="AC1580" s="8">
        <f t="shared" si="149"/>
        <v>39.072514473596797</v>
      </c>
    </row>
    <row r="1581" spans="1:29" ht="16.5" x14ac:dyDescent="0.45">
      <c r="A1581" s="9">
        <v>1773</v>
      </c>
      <c r="B1581" s="5" t="s">
        <v>5638</v>
      </c>
      <c r="C1581" s="5" t="s">
        <v>5639</v>
      </c>
      <c r="D1581" s="5" t="s">
        <v>5640</v>
      </c>
      <c r="E1581" s="5" t="s">
        <v>288</v>
      </c>
      <c r="F1581" s="5" t="s">
        <v>11762</v>
      </c>
      <c r="G1581" s="5">
        <v>13</v>
      </c>
      <c r="H1581" s="5">
        <v>2</v>
      </c>
      <c r="I1581" s="5">
        <f t="shared" si="144"/>
        <v>4</v>
      </c>
      <c r="J1581" s="5">
        <f t="shared" si="145"/>
        <v>7</v>
      </c>
      <c r="K1581" s="5"/>
      <c r="L1581" s="5"/>
      <c r="M1581" s="5"/>
      <c r="N1581" s="5"/>
      <c r="O1581" s="5" t="s">
        <v>5641</v>
      </c>
      <c r="P1581" s="6">
        <f>[1]!EM_S_INFO_EMPLOYEE(B1581,"2019")</f>
        <v>2681</v>
      </c>
      <c r="Q1581" s="6">
        <f>[1]!EM_S_STM07_IS(B1581,"83","2019-12-31","1",1000000000)</f>
        <v>2.1530793938700001</v>
      </c>
      <c r="R1581" s="6">
        <f>[1]!EM_S_FA_YOY_OR(B1581,"2019-12-31")</f>
        <v>19.7634151062</v>
      </c>
      <c r="S1581" s="6">
        <f>[1]!EM_S_FA_YOY_OR(B1581,"2020-12-31")</f>
        <v>18.0754124445</v>
      </c>
      <c r="T1581" s="6">
        <f>[1]!EM_S_FA_YOY_OR(B1581,"2021-12-31")</f>
        <v>24.367375264500001</v>
      </c>
      <c r="U1581" s="6">
        <f>[1]!EM_S_FA_YOY_OR(B1581,"2022-12-31")</f>
        <v>0.1628788555</v>
      </c>
      <c r="V1581" s="7">
        <f t="shared" si="146"/>
        <v>14.201888854833333</v>
      </c>
      <c r="W1581" s="8">
        <f t="shared" si="147"/>
        <v>12.558564820595612</v>
      </c>
      <c r="X1581" s="6">
        <f>[1]!EM_S_FA_YOY_NETPROFIT(B1581,"2019-12-31")</f>
        <v>-2.6400354195000002</v>
      </c>
      <c r="Y1581" s="6">
        <f>[1]!EM_S_FA_YOY_NETPROFIT(B1581,"2020-12-31")</f>
        <v>14.291109430100001</v>
      </c>
      <c r="Z1581" s="6">
        <f>[1]!EM_S_FA_YOY_NETPROFIT(B1581,"2021-12-31")</f>
        <v>36.004267633799998</v>
      </c>
      <c r="AA1581" s="6">
        <f>[1]!EM_S_FA_YOY_NETPROFIT(B1581,"2022-12-31")</f>
        <v>-37.639609013600001</v>
      </c>
      <c r="AB1581" s="7">
        <f t="shared" si="148"/>
        <v>4.2185893500999994</v>
      </c>
      <c r="AC1581" s="8">
        <f t="shared" si="149"/>
        <v>37.841074079442691</v>
      </c>
    </row>
    <row r="1582" spans="1:29" ht="16.5" x14ac:dyDescent="0.45">
      <c r="A1582" s="9">
        <v>1774</v>
      </c>
      <c r="B1582" s="5" t="s">
        <v>5642</v>
      </c>
      <c r="C1582" s="5" t="s">
        <v>5643</v>
      </c>
      <c r="D1582" s="5" t="s">
        <v>5644</v>
      </c>
      <c r="E1582" s="5" t="s">
        <v>1297</v>
      </c>
      <c r="F1582" s="5" t="s">
        <v>11757</v>
      </c>
      <c r="G1582" s="5">
        <v>7</v>
      </c>
      <c r="H1582" s="5">
        <v>2</v>
      </c>
      <c r="I1582" s="5">
        <f t="shared" si="144"/>
        <v>4</v>
      </c>
      <c r="J1582" s="5">
        <f t="shared" si="145"/>
        <v>11</v>
      </c>
      <c r="K1582" s="5"/>
      <c r="L1582" s="5"/>
      <c r="M1582" s="5"/>
      <c r="N1582" s="5"/>
      <c r="O1582" s="5" t="s">
        <v>5641</v>
      </c>
      <c r="P1582" s="6">
        <f>[1]!EM_S_INFO_EMPLOYEE(B1582,"2019")</f>
        <v>930</v>
      </c>
      <c r="Q1582" s="6">
        <f>[1]!EM_S_STM07_IS(B1582,"83","2019-12-31","1",1000000000)</f>
        <v>0.60020830570999995</v>
      </c>
      <c r="R1582" s="6">
        <f>[1]!EM_S_FA_YOY_OR(B1582,"2019-12-31")</f>
        <v>31.097431028100001</v>
      </c>
      <c r="S1582" s="6">
        <f>[1]!EM_S_FA_YOY_OR(B1582,"2020-12-31")</f>
        <v>19.749749559000001</v>
      </c>
      <c r="T1582" s="6">
        <f>[1]!EM_S_FA_YOY_OR(B1582,"2021-12-31")</f>
        <v>41.493663715899999</v>
      </c>
      <c r="U1582" s="6">
        <f>[1]!EM_S_FA_YOY_OR(B1582,"2022-12-31")</f>
        <v>0.1575370069</v>
      </c>
      <c r="V1582" s="7">
        <f t="shared" si="146"/>
        <v>20.466983427266666</v>
      </c>
      <c r="W1582" s="8">
        <f t="shared" si="147"/>
        <v>20.677394931227855</v>
      </c>
      <c r="X1582" s="6">
        <f>[1]!EM_S_FA_YOY_NETPROFIT(B1582,"2019-12-31")</f>
        <v>16.663961419300001</v>
      </c>
      <c r="Y1582" s="6">
        <f>[1]!EM_S_FA_YOY_NETPROFIT(B1582,"2020-12-31")</f>
        <v>7.2108642249999999</v>
      </c>
      <c r="Z1582" s="6">
        <f>[1]!EM_S_FA_YOY_NETPROFIT(B1582,"2021-12-31")</f>
        <v>40.041593560499997</v>
      </c>
      <c r="AA1582" s="6">
        <f>[1]!EM_S_FA_YOY_NETPROFIT(B1582,"2022-12-31")</f>
        <v>0.3060329195</v>
      </c>
      <c r="AB1582" s="7">
        <f t="shared" si="148"/>
        <v>15.852830234999999</v>
      </c>
      <c r="AC1582" s="8">
        <f t="shared" si="149"/>
        <v>21.23067067363025</v>
      </c>
    </row>
    <row r="1583" spans="1:29" ht="16.5" x14ac:dyDescent="0.45">
      <c r="A1583" s="9">
        <v>1775</v>
      </c>
      <c r="B1583" s="5" t="s">
        <v>5645</v>
      </c>
      <c r="C1583" s="5" t="s">
        <v>5646</v>
      </c>
      <c r="D1583" s="5" t="s">
        <v>5647</v>
      </c>
      <c r="E1583" s="5" t="s">
        <v>33</v>
      </c>
      <c r="F1583" s="5" t="s">
        <v>11753</v>
      </c>
      <c r="G1583" s="5">
        <v>3</v>
      </c>
      <c r="H1583" s="5">
        <v>3</v>
      </c>
      <c r="I1583" s="5">
        <f t="shared" si="144"/>
        <v>4</v>
      </c>
      <c r="J1583" s="5">
        <f t="shared" si="145"/>
        <v>7</v>
      </c>
      <c r="K1583" s="5"/>
      <c r="L1583" s="5"/>
      <c r="M1583" s="5"/>
      <c r="N1583" s="5"/>
      <c r="O1583" s="5" t="s">
        <v>5648</v>
      </c>
      <c r="P1583" s="6">
        <f>[1]!EM_S_INFO_EMPLOYEE(B1583,"2019")</f>
        <v>1425</v>
      </c>
      <c r="Q1583" s="6">
        <f>[1]!EM_S_STM07_IS(B1583,"83","2019-12-31","1",1000000000)</f>
        <v>1.47235175726</v>
      </c>
      <c r="R1583" s="6">
        <f>[1]!EM_S_FA_YOY_OR(B1583,"2019-12-31")</f>
        <v>3.2804102392000001</v>
      </c>
      <c r="S1583" s="6">
        <f>[1]!EM_S_FA_YOY_OR(B1583,"2020-12-31")</f>
        <v>-34.005575638499998</v>
      </c>
      <c r="T1583" s="6">
        <f>[1]!EM_S_FA_YOY_OR(B1583,"2021-12-31")</f>
        <v>75.977551208999998</v>
      </c>
      <c r="U1583" s="6">
        <f>[1]!EM_S_FA_YOY_OR(B1583,"2022-12-31")</f>
        <v>-33.157078059</v>
      </c>
      <c r="V1583" s="7">
        <f t="shared" si="146"/>
        <v>2.9382991705000001</v>
      </c>
      <c r="W1583" s="8">
        <f t="shared" si="147"/>
        <v>63.255270458620672</v>
      </c>
      <c r="X1583" s="6">
        <f>[1]!EM_S_FA_YOY_NETPROFIT(B1583,"2019-12-31")</f>
        <v>101.6155339825</v>
      </c>
      <c r="Y1583" s="6">
        <f>[1]!EM_S_FA_YOY_NETPROFIT(B1583,"2020-12-31")</f>
        <v>-4261.3414115469004</v>
      </c>
      <c r="Z1583" s="6">
        <f>[1]!EM_S_FA_YOY_NETPROFIT(B1583,"2021-12-31")</f>
        <v>80.511544925500004</v>
      </c>
      <c r="AA1583" s="6">
        <f>[1]!EM_S_FA_YOY_NETPROFIT(B1583,"2022-12-31")</f>
        <v>-82.603054053899996</v>
      </c>
      <c r="AB1583" s="7">
        <f t="shared" si="148"/>
        <v>-1421.144306891767</v>
      </c>
      <c r="AC1583" s="8">
        <f t="shared" si="149"/>
        <v>2461.0345970889166</v>
      </c>
    </row>
    <row r="1584" spans="1:29" ht="16.5" x14ac:dyDescent="0.45">
      <c r="A1584" s="9">
        <v>1776</v>
      </c>
      <c r="B1584" s="5" t="s">
        <v>5649</v>
      </c>
      <c r="C1584" s="5" t="s">
        <v>5650</v>
      </c>
      <c r="D1584" s="5" t="s">
        <v>5651</v>
      </c>
      <c r="E1584" s="5" t="s">
        <v>634</v>
      </c>
      <c r="F1584" s="5" t="s">
        <v>11753</v>
      </c>
      <c r="G1584" s="5">
        <v>3</v>
      </c>
      <c r="H1584" s="5">
        <v>3</v>
      </c>
      <c r="I1584" s="5">
        <f t="shared" si="144"/>
        <v>4</v>
      </c>
      <c r="J1584" s="5">
        <f t="shared" si="145"/>
        <v>7</v>
      </c>
      <c r="K1584" s="5"/>
      <c r="L1584" s="5"/>
      <c r="M1584" s="5"/>
      <c r="N1584" s="5"/>
      <c r="O1584" s="5" t="s">
        <v>5652</v>
      </c>
      <c r="P1584" s="6">
        <f>[1]!EM_S_INFO_EMPLOYEE(B1584,"2019")</f>
        <v>1187</v>
      </c>
      <c r="Q1584" s="6">
        <f>[1]!EM_S_STM07_IS(B1584,"83","2019-12-31","1",1000000000)</f>
        <v>0.43570609079</v>
      </c>
      <c r="R1584" s="6">
        <f>[1]!EM_S_FA_YOY_OR(B1584,"2019-12-31")</f>
        <v>-4.8903228434999999</v>
      </c>
      <c r="S1584" s="6">
        <f>[1]!EM_S_FA_YOY_OR(B1584,"2020-12-31")</f>
        <v>-13.8774761561</v>
      </c>
      <c r="T1584" s="6">
        <f>[1]!EM_S_FA_YOY_OR(B1584,"2021-12-31")</f>
        <v>8.1896986950000006</v>
      </c>
      <c r="U1584" s="6">
        <f>[1]!EM_S_FA_YOY_OR(B1584,"2022-12-31")</f>
        <v>7.5485507476000002</v>
      </c>
      <c r="V1584" s="7">
        <f t="shared" si="146"/>
        <v>0.62025776216666684</v>
      </c>
      <c r="W1584" s="8">
        <f t="shared" si="147"/>
        <v>12.559497770462743</v>
      </c>
      <c r="X1584" s="6">
        <f>[1]!EM_S_FA_YOY_NETPROFIT(B1584,"2019-12-31")</f>
        <v>-40.388656205399997</v>
      </c>
      <c r="Y1584" s="6">
        <f>[1]!EM_S_FA_YOY_NETPROFIT(B1584,"2020-12-31")</f>
        <v>-39.380086125399998</v>
      </c>
      <c r="Z1584" s="6">
        <f>[1]!EM_S_FA_YOY_NETPROFIT(B1584,"2021-12-31")</f>
        <v>55.4412822221</v>
      </c>
      <c r="AA1584" s="6">
        <f>[1]!EM_S_FA_YOY_NETPROFIT(B1584,"2022-12-31")</f>
        <v>19.380700369500001</v>
      </c>
      <c r="AB1584" s="7">
        <f t="shared" si="148"/>
        <v>11.813965488733336</v>
      </c>
      <c r="AC1584" s="8">
        <f t="shared" si="149"/>
        <v>47.861410148364065</v>
      </c>
    </row>
    <row r="1585" spans="1:29" ht="16.5" x14ac:dyDescent="0.45">
      <c r="A1585" s="9">
        <v>1777</v>
      </c>
      <c r="B1585" s="5" t="s">
        <v>5653</v>
      </c>
      <c r="C1585" s="5" t="s">
        <v>5654</v>
      </c>
      <c r="D1585" s="5" t="s">
        <v>5655</v>
      </c>
      <c r="E1585" s="5" t="s">
        <v>33</v>
      </c>
      <c r="F1585" s="5" t="s">
        <v>11765</v>
      </c>
      <c r="G1585" s="5">
        <v>16</v>
      </c>
      <c r="H1585" s="5">
        <v>3</v>
      </c>
      <c r="I1585" s="5">
        <f t="shared" si="144"/>
        <v>1</v>
      </c>
      <c r="J1585" s="5">
        <f t="shared" si="145"/>
        <v>9</v>
      </c>
      <c r="K1585" s="5"/>
      <c r="L1585" s="5"/>
      <c r="M1585" s="5"/>
      <c r="N1585" s="5"/>
      <c r="O1585" s="5" t="s">
        <v>5652</v>
      </c>
      <c r="P1585" s="6">
        <f>[1]!EM_S_INFO_EMPLOYEE(B1585,"2019")</f>
        <v>512</v>
      </c>
      <c r="Q1585" s="6">
        <f>[1]!EM_S_STM07_IS(B1585,"83","2019-12-31","1",1000000000)</f>
        <v>0.51514348347000005</v>
      </c>
      <c r="R1585" s="6">
        <f>[1]!EM_S_FA_YOY_OR(B1585,"2019-12-31")</f>
        <v>-21.328625522799999</v>
      </c>
      <c r="S1585" s="6">
        <f>[1]!EM_S_FA_YOY_OR(B1585,"2020-12-31")</f>
        <v>-8.4699743256000009</v>
      </c>
      <c r="T1585" s="6">
        <f>[1]!EM_S_FA_YOY_OR(B1585,"2021-12-31")</f>
        <v>19.6277559856</v>
      </c>
      <c r="U1585" s="6">
        <f>[1]!EM_S_FA_YOY_OR(B1585,"2022-12-31")</f>
        <v>25.160330920900002</v>
      </c>
      <c r="V1585" s="7">
        <f t="shared" si="146"/>
        <v>12.106037526966666</v>
      </c>
      <c r="W1585" s="8">
        <f t="shared" si="147"/>
        <v>18.032790803738628</v>
      </c>
      <c r="X1585" s="6">
        <f>[1]!EM_S_FA_YOY_NETPROFIT(B1585,"2019-12-31")</f>
        <v>-55.008073562</v>
      </c>
      <c r="Y1585" s="6">
        <f>[1]!EM_S_FA_YOY_NETPROFIT(B1585,"2020-12-31")</f>
        <v>-205.20029955730001</v>
      </c>
      <c r="Z1585" s="6">
        <f>[1]!EM_S_FA_YOY_NETPROFIT(B1585,"2021-12-31")</f>
        <v>260.36439446489999</v>
      </c>
      <c r="AA1585" s="6">
        <f>[1]!EM_S_FA_YOY_NETPROFIT(B1585,"2022-12-31")</f>
        <v>-176.37377754190001</v>
      </c>
      <c r="AB1585" s="7">
        <f t="shared" si="148"/>
        <v>-40.403227544766679</v>
      </c>
      <c r="AC1585" s="8">
        <f t="shared" si="149"/>
        <v>260.87087597102209</v>
      </c>
    </row>
    <row r="1586" spans="1:29" ht="16.5" x14ac:dyDescent="0.45">
      <c r="A1586" s="9">
        <v>1778</v>
      </c>
      <c r="B1586" s="5" t="s">
        <v>5656</v>
      </c>
      <c r="C1586" s="5" t="s">
        <v>5657</v>
      </c>
      <c r="D1586" s="5" t="s">
        <v>5658</v>
      </c>
      <c r="E1586" s="5" t="s">
        <v>176</v>
      </c>
      <c r="F1586" s="5" t="s">
        <v>11753</v>
      </c>
      <c r="G1586" s="5">
        <v>3</v>
      </c>
      <c r="H1586" s="5">
        <v>3</v>
      </c>
      <c r="I1586" s="5">
        <f t="shared" si="144"/>
        <v>4</v>
      </c>
      <c r="J1586" s="5">
        <f t="shared" si="145"/>
        <v>7</v>
      </c>
      <c r="K1586" s="5"/>
      <c r="L1586" s="5"/>
      <c r="M1586" s="5"/>
      <c r="N1586" s="5"/>
      <c r="O1586" s="5" t="s">
        <v>5652</v>
      </c>
      <c r="P1586" s="6">
        <f>[1]!EM_S_INFO_EMPLOYEE(B1586,"2019")</f>
        <v>806</v>
      </c>
      <c r="Q1586" s="6">
        <f>[1]!EM_S_STM07_IS(B1586,"83","2019-12-31","1",1000000000)</f>
        <v>0.72376645930000005</v>
      </c>
      <c r="R1586" s="6">
        <f>[1]!EM_S_FA_YOY_OR(B1586,"2019-12-31")</f>
        <v>15.486594037</v>
      </c>
      <c r="S1586" s="6">
        <f>[1]!EM_S_FA_YOY_OR(B1586,"2020-12-31")</f>
        <v>8.8605941164999997</v>
      </c>
      <c r="T1586" s="6">
        <f>[1]!EM_S_FA_YOY_OR(B1586,"2021-12-31")</f>
        <v>3.7331368737999999</v>
      </c>
      <c r="U1586" s="6">
        <f>[1]!EM_S_FA_YOY_OR(B1586,"2022-12-31")</f>
        <v>-13.7237617313</v>
      </c>
      <c r="V1586" s="7">
        <f t="shared" si="146"/>
        <v>-0.37667691366666683</v>
      </c>
      <c r="W1586" s="8">
        <f t="shared" si="147"/>
        <v>11.839814580083289</v>
      </c>
      <c r="X1586" s="6">
        <f>[1]!EM_S_FA_YOY_NETPROFIT(B1586,"2019-12-31")</f>
        <v>106.36073518809999</v>
      </c>
      <c r="Y1586" s="6">
        <f>[1]!EM_S_FA_YOY_NETPROFIT(B1586,"2020-12-31")</f>
        <v>113.4123168677</v>
      </c>
      <c r="Z1586" s="6">
        <f>[1]!EM_S_FA_YOY_NETPROFIT(B1586,"2021-12-31")</f>
        <v>-516.24654011300004</v>
      </c>
      <c r="AA1586" s="6">
        <f>[1]!EM_S_FA_YOY_NETPROFIT(B1586,"2022-12-31")</f>
        <v>45.542935009399997</v>
      </c>
      <c r="AB1586" s="7">
        <f t="shared" si="148"/>
        <v>-119.09709607863336</v>
      </c>
      <c r="AC1586" s="8">
        <f t="shared" si="149"/>
        <v>345.61152168448012</v>
      </c>
    </row>
    <row r="1587" spans="1:29" ht="16.5" x14ac:dyDescent="0.45">
      <c r="A1587" s="9">
        <v>1779</v>
      </c>
      <c r="B1587" s="5" t="s">
        <v>5659</v>
      </c>
      <c r="C1587" s="5" t="s">
        <v>5660</v>
      </c>
      <c r="D1587" s="5" t="s">
        <v>5661</v>
      </c>
      <c r="E1587" s="5" t="s">
        <v>33</v>
      </c>
      <c r="F1587" s="5" t="s">
        <v>11771</v>
      </c>
      <c r="G1587" s="5">
        <v>22</v>
      </c>
      <c r="H1587" s="5">
        <v>3</v>
      </c>
      <c r="I1587" s="5">
        <f t="shared" si="144"/>
        <v>4</v>
      </c>
      <c r="J1587" s="5">
        <f t="shared" si="145"/>
        <v>7</v>
      </c>
      <c r="K1587" s="5"/>
      <c r="L1587" s="5"/>
      <c r="M1587" s="5"/>
      <c r="N1587" s="5"/>
      <c r="O1587" s="5" t="s">
        <v>5662</v>
      </c>
      <c r="P1587" s="6">
        <f>[1]!EM_S_INFO_EMPLOYEE(B1587,"2019")</f>
        <v>92</v>
      </c>
      <c r="Q1587" s="6">
        <f>[1]!EM_S_STM07_IS(B1587,"83","2019-12-31","1",1000000000)</f>
        <v>0.61143109793999995</v>
      </c>
      <c r="R1587" s="6">
        <f>[1]!EM_S_FA_YOY_OR(B1587,"2019-12-31")</f>
        <v>-2.8736363432999998</v>
      </c>
      <c r="S1587" s="6">
        <f>[1]!EM_S_FA_YOY_OR(B1587,"2020-12-31")</f>
        <v>-53.573812798100001</v>
      </c>
      <c r="T1587" s="6">
        <f>[1]!EM_S_FA_YOY_OR(B1587,"2021-12-31")</f>
        <v>182.76288216899999</v>
      </c>
      <c r="U1587" s="6">
        <f>[1]!EM_S_FA_YOY_OR(B1587,"2022-12-31")</f>
        <v>-41.594224495500001</v>
      </c>
      <c r="V1587" s="7">
        <f t="shared" si="146"/>
        <v>29.198281625133333</v>
      </c>
      <c r="W1587" s="8">
        <f t="shared" si="147"/>
        <v>133.12566446453121</v>
      </c>
      <c r="X1587" s="6">
        <f>[1]!EM_S_FA_YOY_NETPROFIT(B1587,"2019-12-31")</f>
        <v>103.3343091812</v>
      </c>
      <c r="Y1587" s="6">
        <f>[1]!EM_S_FA_YOY_NETPROFIT(B1587,"2020-12-31")</f>
        <v>0.54947102049999996</v>
      </c>
      <c r="Z1587" s="6">
        <f>[1]!EM_S_FA_YOY_NETPROFIT(B1587,"2021-12-31")</f>
        <v>-49.459174022900001</v>
      </c>
      <c r="AA1587" s="6">
        <f>[1]!EM_S_FA_YOY_NETPROFIT(B1587,"2022-12-31")</f>
        <v>-90.530946205600003</v>
      </c>
      <c r="AB1587" s="7">
        <f t="shared" si="148"/>
        <v>-46.480216402666663</v>
      </c>
      <c r="AC1587" s="8">
        <f t="shared" si="149"/>
        <v>45.613224418993589</v>
      </c>
    </row>
    <row r="1588" spans="1:29" ht="16.5" x14ac:dyDescent="0.45">
      <c r="A1588" s="9">
        <v>1780</v>
      </c>
      <c r="B1588" s="5" t="s">
        <v>5663</v>
      </c>
      <c r="C1588" s="5" t="s">
        <v>5664</v>
      </c>
      <c r="D1588" s="5" t="s">
        <v>5665</v>
      </c>
      <c r="E1588" s="5" t="s">
        <v>120</v>
      </c>
      <c r="F1588" s="5" t="s">
        <v>11769</v>
      </c>
      <c r="G1588" s="5">
        <v>20</v>
      </c>
      <c r="H1588" s="5">
        <v>3</v>
      </c>
      <c r="I1588" s="5">
        <f t="shared" si="144"/>
        <v>4</v>
      </c>
      <c r="J1588" s="5">
        <f t="shared" si="145"/>
        <v>7</v>
      </c>
      <c r="K1588" s="5"/>
      <c r="L1588" s="5"/>
      <c r="M1588" s="5"/>
      <c r="N1588" s="5"/>
      <c r="O1588" s="5" t="s">
        <v>5666</v>
      </c>
      <c r="P1588" s="6">
        <f>[1]!EM_S_INFO_EMPLOYEE(B1588,"2019")</f>
        <v>1223</v>
      </c>
      <c r="Q1588" s="6">
        <f>[1]!EM_S_STM07_IS(B1588,"83","2019-12-31","1",1000000000)</f>
        <v>3.54063064164</v>
      </c>
      <c r="R1588" s="6">
        <f>[1]!EM_S_FA_YOY_OR(B1588,"2019-12-31")</f>
        <v>16.5943168726</v>
      </c>
      <c r="S1588" s="6">
        <f>[1]!EM_S_FA_YOY_OR(B1588,"2020-12-31")</f>
        <v>6.3470353214999999</v>
      </c>
      <c r="T1588" s="6">
        <f>[1]!EM_S_FA_YOY_OR(B1588,"2021-12-31")</f>
        <v>12.3897796324</v>
      </c>
      <c r="U1588" s="6">
        <f>[1]!EM_S_FA_YOY_OR(B1588,"2022-12-31")</f>
        <v>-14.768851440100001</v>
      </c>
      <c r="V1588" s="7">
        <f t="shared" si="146"/>
        <v>1.3226545046000002</v>
      </c>
      <c r="W1588" s="8">
        <f t="shared" si="147"/>
        <v>14.259421880916671</v>
      </c>
      <c r="X1588" s="6">
        <f>[1]!EM_S_FA_YOY_NETPROFIT(B1588,"2019-12-31")</f>
        <v>105.3231129378</v>
      </c>
      <c r="Y1588" s="6">
        <f>[1]!EM_S_FA_YOY_NETPROFIT(B1588,"2020-12-31")</f>
        <v>-1027.1733341864001</v>
      </c>
      <c r="Z1588" s="6">
        <f>[1]!EM_S_FA_YOY_NETPROFIT(B1588,"2021-12-31")</f>
        <v>109.57792972839999</v>
      </c>
      <c r="AA1588" s="6">
        <f>[1]!EM_S_FA_YOY_NETPROFIT(B1588,"2022-12-31")</f>
        <v>-57.011244766300003</v>
      </c>
      <c r="AB1588" s="7">
        <f t="shared" si="148"/>
        <v>-324.8688830747667</v>
      </c>
      <c r="AC1588" s="8">
        <f t="shared" si="149"/>
        <v>613.89058048085076</v>
      </c>
    </row>
    <row r="1589" spans="1:29" ht="16.5" x14ac:dyDescent="0.45">
      <c r="A1589" s="9">
        <v>1781</v>
      </c>
      <c r="B1589" s="5" t="s">
        <v>5667</v>
      </c>
      <c r="C1589" s="5" t="s">
        <v>5668</v>
      </c>
      <c r="D1589" s="5" t="s">
        <v>5669</v>
      </c>
      <c r="E1589" s="5" t="s">
        <v>176</v>
      </c>
      <c r="F1589" s="5" t="s">
        <v>11756</v>
      </c>
      <c r="G1589" s="5">
        <v>6</v>
      </c>
      <c r="H1589" s="5">
        <v>2</v>
      </c>
      <c r="I1589" s="5">
        <f t="shared" si="144"/>
        <v>2</v>
      </c>
      <c r="J1589" s="5">
        <f t="shared" si="145"/>
        <v>11</v>
      </c>
      <c r="K1589" s="5"/>
      <c r="L1589" s="5"/>
      <c r="M1589" s="5"/>
      <c r="N1589" s="5"/>
      <c r="O1589" s="5" t="s">
        <v>5670</v>
      </c>
      <c r="P1589" s="6">
        <f>[1]!EM_S_INFO_EMPLOYEE(B1589,"2019")</f>
        <v>1172</v>
      </c>
      <c r="Q1589" s="6">
        <f>[1]!EM_S_STM07_IS(B1589,"83","2019-12-31","1",1000000000)</f>
        <v>1.4301950698200001</v>
      </c>
      <c r="R1589" s="6">
        <f>[1]!EM_S_FA_YOY_OR(B1589,"2019-12-31")</f>
        <v>-17.208066109099999</v>
      </c>
      <c r="S1589" s="6">
        <f>[1]!EM_S_FA_YOY_OR(B1589,"2020-12-31")</f>
        <v>-19.158150636399998</v>
      </c>
      <c r="T1589" s="6">
        <f>[1]!EM_S_FA_YOY_OR(B1589,"2021-12-31")</f>
        <v>-4.2409490947000004</v>
      </c>
      <c r="U1589" s="6">
        <f>[1]!EM_S_FA_YOY_OR(B1589,"2022-12-31")</f>
        <v>14.114707501</v>
      </c>
      <c r="V1589" s="7">
        <f t="shared" si="146"/>
        <v>-3.0947974100333329</v>
      </c>
      <c r="W1589" s="8">
        <f t="shared" si="147"/>
        <v>16.666013918183452</v>
      </c>
      <c r="X1589" s="6">
        <f>[1]!EM_S_FA_YOY_NETPROFIT(B1589,"2019-12-31")</f>
        <v>-18.570422348699999</v>
      </c>
      <c r="Y1589" s="6">
        <f>[1]!EM_S_FA_YOY_NETPROFIT(B1589,"2020-12-31")</f>
        <v>-1213.9373993587999</v>
      </c>
      <c r="Z1589" s="6">
        <f>[1]!EM_S_FA_YOY_NETPROFIT(B1589,"2021-12-31")</f>
        <v>67.227014812099995</v>
      </c>
      <c r="AA1589" s="6">
        <f>[1]!EM_S_FA_YOY_NETPROFIT(B1589,"2022-12-31")</f>
        <v>19.285644843</v>
      </c>
      <c r="AB1589" s="7">
        <f t="shared" si="148"/>
        <v>-375.80824656789997</v>
      </c>
      <c r="AC1589" s="8">
        <f t="shared" si="149"/>
        <v>726.23684243304695</v>
      </c>
    </row>
    <row r="1590" spans="1:29" ht="16.5" x14ac:dyDescent="0.45">
      <c r="A1590" s="9">
        <v>1782</v>
      </c>
      <c r="B1590" s="5" t="s">
        <v>5671</v>
      </c>
      <c r="C1590" s="5" t="s">
        <v>5672</v>
      </c>
      <c r="D1590" s="5" t="s">
        <v>5673</v>
      </c>
      <c r="E1590" s="5" t="s">
        <v>311</v>
      </c>
      <c r="F1590" s="5" t="s">
        <v>11765</v>
      </c>
      <c r="G1590" s="5">
        <v>16</v>
      </c>
      <c r="H1590" s="5">
        <v>3</v>
      </c>
      <c r="I1590" s="5">
        <f t="shared" si="144"/>
        <v>1</v>
      </c>
      <c r="J1590" s="5">
        <f t="shared" si="145"/>
        <v>9</v>
      </c>
      <c r="K1590" s="5"/>
      <c r="L1590" s="5"/>
      <c r="M1590" s="5"/>
      <c r="N1590" s="5"/>
      <c r="O1590" s="5" t="s">
        <v>5670</v>
      </c>
      <c r="P1590" s="6">
        <f>[1]!EM_S_INFO_EMPLOYEE(B1590,"2019")</f>
        <v>1611</v>
      </c>
      <c r="Q1590" s="6">
        <f>[1]!EM_S_STM07_IS(B1590,"83","2019-12-31","1",1000000000)</f>
        <v>2.7609250460700001</v>
      </c>
      <c r="R1590" s="6">
        <f>[1]!EM_S_FA_YOY_OR(B1590,"2019-12-31")</f>
        <v>15.639895381500001</v>
      </c>
      <c r="S1590" s="6">
        <f>[1]!EM_S_FA_YOY_OR(B1590,"2020-12-31")</f>
        <v>-8.9783805978999993</v>
      </c>
      <c r="T1590" s="6">
        <f>[1]!EM_S_FA_YOY_OR(B1590,"2021-12-31")</f>
        <v>5.4710552267999999</v>
      </c>
      <c r="U1590" s="6">
        <f>[1]!EM_S_FA_YOY_OR(B1590,"2022-12-31")</f>
        <v>4.0811821649000004</v>
      </c>
      <c r="V1590" s="7">
        <f t="shared" si="146"/>
        <v>0.19128559793333366</v>
      </c>
      <c r="W1590" s="8">
        <f t="shared" si="147"/>
        <v>7.9715130552050928</v>
      </c>
      <c r="X1590" s="6">
        <f>[1]!EM_S_FA_YOY_NETPROFIT(B1590,"2019-12-31")</f>
        <v>-8.8555269986000003</v>
      </c>
      <c r="Y1590" s="6">
        <f>[1]!EM_S_FA_YOY_NETPROFIT(B1590,"2020-12-31")</f>
        <v>-37.741008186099997</v>
      </c>
      <c r="Z1590" s="6">
        <f>[1]!EM_S_FA_YOY_NETPROFIT(B1590,"2021-12-31")</f>
        <v>30.1595641332</v>
      </c>
      <c r="AA1590" s="6">
        <f>[1]!EM_S_FA_YOY_NETPROFIT(B1590,"2022-12-31")</f>
        <v>24.340975980100001</v>
      </c>
      <c r="AB1590" s="7">
        <f t="shared" si="148"/>
        <v>5.5865106424000013</v>
      </c>
      <c r="AC1590" s="8">
        <f t="shared" si="149"/>
        <v>37.635347851446319</v>
      </c>
    </row>
    <row r="1591" spans="1:29" ht="16.5" x14ac:dyDescent="0.45">
      <c r="A1591" s="9">
        <v>1783</v>
      </c>
      <c r="B1591" s="5" t="s">
        <v>5674</v>
      </c>
      <c r="C1591" s="5" t="s">
        <v>5675</v>
      </c>
      <c r="D1591" s="5" t="s">
        <v>5676</v>
      </c>
      <c r="E1591" s="5" t="s">
        <v>120</v>
      </c>
      <c r="F1591" s="5" t="s">
        <v>11771</v>
      </c>
      <c r="G1591" s="5">
        <v>22</v>
      </c>
      <c r="H1591" s="5">
        <v>3</v>
      </c>
      <c r="I1591" s="5">
        <f t="shared" si="144"/>
        <v>4</v>
      </c>
      <c r="J1591" s="5">
        <f t="shared" si="145"/>
        <v>7</v>
      </c>
      <c r="K1591" s="5"/>
      <c r="L1591" s="5"/>
      <c r="M1591" s="5"/>
      <c r="N1591" s="5"/>
      <c r="O1591" s="5" t="s">
        <v>5677</v>
      </c>
      <c r="P1591" s="6">
        <f>[1]!EM_S_INFO_EMPLOYEE(B1591,"2019")</f>
        <v>1018</v>
      </c>
      <c r="Q1591" s="6">
        <f>[1]!EM_S_STM07_IS(B1591,"83","2019-12-31","1",1000000000)</f>
        <v>0.54409577772999995</v>
      </c>
      <c r="R1591" s="6">
        <f>[1]!EM_S_FA_YOY_OR(B1591,"2019-12-31")</f>
        <v>5.8838056794</v>
      </c>
      <c r="S1591" s="6">
        <f>[1]!EM_S_FA_YOY_OR(B1591,"2020-12-31")</f>
        <v>-26.4181255015</v>
      </c>
      <c r="T1591" s="6">
        <f>[1]!EM_S_FA_YOY_OR(B1591,"2021-12-31")</f>
        <v>-21.347256236500002</v>
      </c>
      <c r="U1591" s="6">
        <f>[1]!EM_S_FA_YOY_OR(B1591,"2022-12-31")</f>
        <v>-42.013431426899999</v>
      </c>
      <c r="V1591" s="7">
        <f t="shared" si="146"/>
        <v>-29.926271054966666</v>
      </c>
      <c r="W1591" s="8">
        <f t="shared" si="147"/>
        <v>10.770469496187573</v>
      </c>
      <c r="X1591" s="6">
        <f>[1]!EM_S_FA_YOY_NETPROFIT(B1591,"2019-12-31")</f>
        <v>5.5216579122000002</v>
      </c>
      <c r="Y1591" s="6">
        <f>[1]!EM_S_FA_YOY_NETPROFIT(B1591,"2020-12-31")</f>
        <v>-44.202655614800001</v>
      </c>
      <c r="Z1591" s="6">
        <f>[1]!EM_S_FA_YOY_NETPROFIT(B1591,"2021-12-31")</f>
        <v>-54.8386670537</v>
      </c>
      <c r="AA1591" s="6">
        <f>[1]!EM_S_FA_YOY_NETPROFIT(B1591,"2022-12-31")</f>
        <v>-58.883905288500003</v>
      </c>
      <c r="AB1591" s="7">
        <f t="shared" si="148"/>
        <v>-52.641742652333335</v>
      </c>
      <c r="AC1591" s="8">
        <f t="shared" si="149"/>
        <v>7.5831807715739901</v>
      </c>
    </row>
    <row r="1592" spans="1:29" ht="16.5" x14ac:dyDescent="0.45">
      <c r="A1592" s="9">
        <v>1784</v>
      </c>
      <c r="B1592" s="5" t="s">
        <v>5678</v>
      </c>
      <c r="C1592" s="5" t="s">
        <v>5679</v>
      </c>
      <c r="D1592" s="5" t="s">
        <v>5680</v>
      </c>
      <c r="E1592" s="5" t="s">
        <v>33</v>
      </c>
      <c r="F1592" s="5" t="s">
        <v>11762</v>
      </c>
      <c r="G1592" s="5">
        <v>13</v>
      </c>
      <c r="H1592" s="5">
        <v>2</v>
      </c>
      <c r="I1592" s="5">
        <f t="shared" si="144"/>
        <v>4</v>
      </c>
      <c r="J1592" s="5">
        <f t="shared" si="145"/>
        <v>7</v>
      </c>
      <c r="K1592" s="5"/>
      <c r="L1592" s="5"/>
      <c r="M1592" s="5"/>
      <c r="N1592" s="5"/>
      <c r="O1592" s="5" t="s">
        <v>5677</v>
      </c>
      <c r="P1592" s="6">
        <f>[1]!EM_S_INFO_EMPLOYEE(B1592,"2019")</f>
        <v>4783</v>
      </c>
      <c r="Q1592" s="6">
        <f>[1]!EM_S_STM07_IS(B1592,"83","2019-12-31","1",1000000000)</f>
        <v>9.0474692083000008</v>
      </c>
      <c r="R1592" s="6">
        <f>[1]!EM_S_FA_YOY_OR(B1592,"2019-12-31")</f>
        <v>17.4901170288</v>
      </c>
      <c r="S1592" s="6">
        <f>[1]!EM_S_FA_YOY_OR(B1592,"2020-12-31")</f>
        <v>-26.679309675500001</v>
      </c>
      <c r="T1592" s="6">
        <f>[1]!EM_S_FA_YOY_OR(B1592,"2021-12-31")</f>
        <v>33.4469690946</v>
      </c>
      <c r="U1592" s="6">
        <f>[1]!EM_S_FA_YOY_OR(B1592,"2022-12-31")</f>
        <v>-7.8938204791000004</v>
      </c>
      <c r="V1592" s="7">
        <f t="shared" si="146"/>
        <v>-0.3753870200000004</v>
      </c>
      <c r="W1592" s="8">
        <f t="shared" si="147"/>
        <v>30.760160613106855</v>
      </c>
      <c r="X1592" s="6">
        <f>[1]!EM_S_FA_YOY_NETPROFIT(B1592,"2019-12-31")</f>
        <v>-43.986012196200001</v>
      </c>
      <c r="Y1592" s="6">
        <f>[1]!EM_S_FA_YOY_NETPROFIT(B1592,"2020-12-31")</f>
        <v>-236.8112299279</v>
      </c>
      <c r="Z1592" s="6">
        <f>[1]!EM_S_FA_YOY_NETPROFIT(B1592,"2021-12-31")</f>
        <v>163.06255648449999</v>
      </c>
      <c r="AA1592" s="6">
        <f>[1]!EM_S_FA_YOY_NETPROFIT(B1592,"2022-12-31")</f>
        <v>-53.196182624000002</v>
      </c>
      <c r="AB1592" s="7">
        <f t="shared" si="148"/>
        <v>-42.31495202246667</v>
      </c>
      <c r="AC1592" s="8">
        <f t="shared" si="149"/>
        <v>200.15884229656265</v>
      </c>
    </row>
    <row r="1593" spans="1:29" ht="16.5" x14ac:dyDescent="0.45">
      <c r="A1593" s="9">
        <v>1785</v>
      </c>
      <c r="B1593" s="5" t="s">
        <v>5681</v>
      </c>
      <c r="C1593" s="5" t="s">
        <v>5682</v>
      </c>
      <c r="D1593" s="5" t="s">
        <v>5683</v>
      </c>
      <c r="E1593" s="5" t="s">
        <v>263</v>
      </c>
      <c r="F1593" s="5" t="s">
        <v>11765</v>
      </c>
      <c r="G1593" s="5">
        <v>16</v>
      </c>
      <c r="H1593" s="5">
        <v>3</v>
      </c>
      <c r="I1593" s="5">
        <f t="shared" si="144"/>
        <v>1</v>
      </c>
      <c r="J1593" s="5">
        <f t="shared" si="145"/>
        <v>9</v>
      </c>
      <c r="K1593" s="5"/>
      <c r="L1593" s="5"/>
      <c r="M1593" s="5"/>
      <c r="N1593" s="5"/>
      <c r="O1593" s="5" t="s">
        <v>5684</v>
      </c>
      <c r="P1593" s="6">
        <f>[1]!EM_S_INFO_EMPLOYEE(B1593,"2019")</f>
        <v>2824</v>
      </c>
      <c r="Q1593" s="6">
        <f>[1]!EM_S_STM07_IS(B1593,"83","2019-12-31","1",1000000000)</f>
        <v>1.7782092521099999</v>
      </c>
      <c r="R1593" s="6">
        <f>[1]!EM_S_FA_YOY_OR(B1593,"2019-12-31")</f>
        <v>14.6851927682</v>
      </c>
      <c r="S1593" s="6">
        <f>[1]!EM_S_FA_YOY_OR(B1593,"2020-12-31")</f>
        <v>13.328288227</v>
      </c>
      <c r="T1593" s="6">
        <f>[1]!EM_S_FA_YOY_OR(B1593,"2021-12-31")</f>
        <v>17.174053642299999</v>
      </c>
      <c r="U1593" s="6">
        <f>[1]!EM_S_FA_YOY_OR(B1593,"2022-12-31")</f>
        <v>19.150103476999998</v>
      </c>
      <c r="V1593" s="7">
        <f t="shared" si="146"/>
        <v>16.550815115433334</v>
      </c>
      <c r="W1593" s="8">
        <f t="shared" si="147"/>
        <v>2.960524091662029</v>
      </c>
      <c r="X1593" s="6">
        <f>[1]!EM_S_FA_YOY_NETPROFIT(B1593,"2019-12-31")</f>
        <v>-19.2511810128</v>
      </c>
      <c r="Y1593" s="6">
        <f>[1]!EM_S_FA_YOY_NETPROFIT(B1593,"2020-12-31")</f>
        <v>-25.447657104299999</v>
      </c>
      <c r="Z1593" s="6">
        <f>[1]!EM_S_FA_YOY_NETPROFIT(B1593,"2021-12-31")</f>
        <v>-42.739490138100003</v>
      </c>
      <c r="AA1593" s="6">
        <f>[1]!EM_S_FA_YOY_NETPROFIT(B1593,"2022-12-31")</f>
        <v>299.90525675290002</v>
      </c>
      <c r="AB1593" s="7">
        <f t="shared" si="148"/>
        <v>77.239369836833347</v>
      </c>
      <c r="AC1593" s="8">
        <f t="shared" si="149"/>
        <v>193.02804140721668</v>
      </c>
    </row>
    <row r="1594" spans="1:29" ht="16.5" x14ac:dyDescent="0.45">
      <c r="A1594" s="9">
        <v>1786</v>
      </c>
      <c r="B1594" s="5" t="s">
        <v>5685</v>
      </c>
      <c r="C1594" s="5" t="s">
        <v>5686</v>
      </c>
      <c r="D1594" s="5" t="s">
        <v>5687</v>
      </c>
      <c r="E1594" s="5" t="s">
        <v>474</v>
      </c>
      <c r="F1594" s="5" t="s">
        <v>11771</v>
      </c>
      <c r="G1594" s="5">
        <v>22</v>
      </c>
      <c r="H1594" s="5">
        <v>3</v>
      </c>
      <c r="I1594" s="5">
        <f t="shared" si="144"/>
        <v>4</v>
      </c>
      <c r="J1594" s="5">
        <f t="shared" si="145"/>
        <v>7</v>
      </c>
      <c r="K1594" s="5"/>
      <c r="L1594" s="5"/>
      <c r="M1594" s="5"/>
      <c r="N1594" s="5"/>
      <c r="O1594" s="5" t="s">
        <v>5684</v>
      </c>
      <c r="P1594" s="6">
        <f>[1]!EM_S_INFO_EMPLOYEE(B1594,"2019")</f>
        <v>897</v>
      </c>
      <c r="Q1594" s="6">
        <f>[1]!EM_S_STM07_IS(B1594,"83","2019-12-31","1",1000000000)</f>
        <v>0.46766638811</v>
      </c>
      <c r="R1594" s="6">
        <f>[1]!EM_S_FA_YOY_OR(B1594,"2019-12-31")</f>
        <v>-15.773289503399999</v>
      </c>
      <c r="S1594" s="6">
        <f>[1]!EM_S_FA_YOY_OR(B1594,"2020-12-31")</f>
        <v>3.8919796745999999</v>
      </c>
      <c r="T1594" s="6">
        <f>[1]!EM_S_FA_YOY_OR(B1594,"2021-12-31")</f>
        <v>16.470139512300001</v>
      </c>
      <c r="U1594" s="6">
        <f>[1]!EM_S_FA_YOY_OR(B1594,"2022-12-31")</f>
        <v>-28.804156432700001</v>
      </c>
      <c r="V1594" s="7">
        <f t="shared" si="146"/>
        <v>-2.8140124152666659</v>
      </c>
      <c r="W1594" s="8">
        <f t="shared" si="147"/>
        <v>23.370242098893129</v>
      </c>
      <c r="X1594" s="6">
        <f>[1]!EM_S_FA_YOY_NETPROFIT(B1594,"2019-12-31")</f>
        <v>-1071.0507304831999</v>
      </c>
      <c r="Y1594" s="6">
        <f>[1]!EM_S_FA_YOY_NETPROFIT(B1594,"2020-12-31")</f>
        <v>106.35660486800001</v>
      </c>
      <c r="Z1594" s="6">
        <f>[1]!EM_S_FA_YOY_NETPROFIT(B1594,"2021-12-31")</f>
        <v>100.17431512820001</v>
      </c>
      <c r="AA1594" s="6">
        <f>[1]!EM_S_FA_YOY_NETPROFIT(B1594,"2022-12-31")</f>
        <v>-46.535597126699997</v>
      </c>
      <c r="AB1594" s="7">
        <f t="shared" si="148"/>
        <v>53.331774289833334</v>
      </c>
      <c r="AC1594" s="8">
        <f t="shared" si="149"/>
        <v>86.542903128116592</v>
      </c>
    </row>
    <row r="1595" spans="1:29" ht="16.5" x14ac:dyDescent="0.45">
      <c r="A1595" s="9">
        <v>1787</v>
      </c>
      <c r="B1595" s="5" t="s">
        <v>5688</v>
      </c>
      <c r="C1595" s="5" t="s">
        <v>5689</v>
      </c>
      <c r="D1595" s="5" t="s">
        <v>5690</v>
      </c>
      <c r="E1595" s="5" t="s">
        <v>474</v>
      </c>
      <c r="F1595" s="5" t="s">
        <v>11753</v>
      </c>
      <c r="G1595" s="5">
        <v>3</v>
      </c>
      <c r="H1595" s="5">
        <v>3</v>
      </c>
      <c r="I1595" s="5">
        <f t="shared" si="144"/>
        <v>4</v>
      </c>
      <c r="J1595" s="5">
        <f t="shared" si="145"/>
        <v>7</v>
      </c>
      <c r="K1595" s="5"/>
      <c r="L1595" s="5"/>
      <c r="M1595" s="5"/>
      <c r="N1595" s="5"/>
      <c r="O1595" s="5" t="s">
        <v>5684</v>
      </c>
      <c r="P1595" s="6">
        <f>[1]!EM_S_INFO_EMPLOYEE(B1595,"2019")</f>
        <v>463</v>
      </c>
      <c r="Q1595" s="6">
        <f>[1]!EM_S_STM07_IS(B1595,"83","2019-12-31","1",1000000000)</f>
        <v>0.45153391201999998</v>
      </c>
      <c r="R1595" s="6">
        <f>[1]!EM_S_FA_YOY_OR(B1595,"2019-12-31")</f>
        <v>-14.4250363624</v>
      </c>
      <c r="S1595" s="6">
        <f>[1]!EM_S_FA_YOY_OR(B1595,"2020-12-31")</f>
        <v>-21.6894171408</v>
      </c>
      <c r="T1595" s="6">
        <f>[1]!EM_S_FA_YOY_OR(B1595,"2021-12-31")</f>
        <v>34.072695160899997</v>
      </c>
      <c r="U1595" s="6">
        <f>[1]!EM_S_FA_YOY_OR(B1595,"2022-12-31")</f>
        <v>-65.435367526999997</v>
      </c>
      <c r="V1595" s="7">
        <f t="shared" si="146"/>
        <v>-17.684029835633336</v>
      </c>
      <c r="W1595" s="8">
        <f t="shared" si="147"/>
        <v>49.874803063000172</v>
      </c>
      <c r="X1595" s="6">
        <f>[1]!EM_S_FA_YOY_NETPROFIT(B1595,"2019-12-31")</f>
        <v>-802.19148756360005</v>
      </c>
      <c r="Y1595" s="6">
        <f>[1]!EM_S_FA_YOY_NETPROFIT(B1595,"2020-12-31")</f>
        <v>26.556692096999999</v>
      </c>
      <c r="Z1595" s="6">
        <f>[1]!EM_S_FA_YOY_NETPROFIT(B1595,"2021-12-31")</f>
        <v>38.4787517878</v>
      </c>
      <c r="AA1595" s="6">
        <f>[1]!EM_S_FA_YOY_NETPROFIT(B1595,"2022-12-31")</f>
        <v>51.5478666363</v>
      </c>
      <c r="AB1595" s="7">
        <f t="shared" si="148"/>
        <v>38.861103507033334</v>
      </c>
      <c r="AC1595" s="8">
        <f t="shared" si="149"/>
        <v>12.499973833626179</v>
      </c>
    </row>
    <row r="1596" spans="1:29" ht="16.5" x14ac:dyDescent="0.45">
      <c r="A1596" s="9">
        <v>1788</v>
      </c>
      <c r="B1596" s="5" t="s">
        <v>5691</v>
      </c>
      <c r="C1596" s="5" t="s">
        <v>5692</v>
      </c>
      <c r="D1596" s="5" t="s">
        <v>5693</v>
      </c>
      <c r="E1596" s="5" t="s">
        <v>7</v>
      </c>
      <c r="F1596" s="5" t="s">
        <v>11762</v>
      </c>
      <c r="G1596" s="5">
        <v>13</v>
      </c>
      <c r="H1596" s="5">
        <v>2</v>
      </c>
      <c r="I1596" s="5">
        <f t="shared" si="144"/>
        <v>4</v>
      </c>
      <c r="J1596" s="5">
        <f t="shared" si="145"/>
        <v>7</v>
      </c>
      <c r="K1596" s="5"/>
      <c r="L1596" s="5"/>
      <c r="M1596" s="5"/>
      <c r="N1596" s="5"/>
      <c r="O1596" s="5" t="s">
        <v>5694</v>
      </c>
      <c r="P1596" s="6">
        <f>[1]!EM_S_INFO_EMPLOYEE(B1596,"2019")</f>
        <v>4352</v>
      </c>
      <c r="Q1596" s="6">
        <f>[1]!EM_S_STM07_IS(B1596,"83","2019-12-31","1",1000000000)</f>
        <v>1.61702129721</v>
      </c>
      <c r="R1596" s="6">
        <f>[1]!EM_S_FA_YOY_OR(B1596,"2019-12-31")</f>
        <v>2.7079470942000001</v>
      </c>
      <c r="S1596" s="6">
        <f>[1]!EM_S_FA_YOY_OR(B1596,"2020-12-31")</f>
        <v>-19.4285514243</v>
      </c>
      <c r="T1596" s="6">
        <f>[1]!EM_S_FA_YOY_OR(B1596,"2021-12-31")</f>
        <v>21.9387586189</v>
      </c>
      <c r="U1596" s="6">
        <f>[1]!EM_S_FA_YOY_OR(B1596,"2022-12-31")</f>
        <v>-54.149714914599997</v>
      </c>
      <c r="V1596" s="7">
        <f t="shared" si="146"/>
        <v>-17.213169239999999</v>
      </c>
      <c r="W1596" s="8">
        <f t="shared" si="147"/>
        <v>38.092583134140661</v>
      </c>
      <c r="X1596" s="6">
        <f>[1]!EM_S_FA_YOY_NETPROFIT(B1596,"2019-12-31")</f>
        <v>-296.73995178450002</v>
      </c>
      <c r="Y1596" s="6">
        <f>[1]!EM_S_FA_YOY_NETPROFIT(B1596,"2020-12-31")</f>
        <v>91.195088826000003</v>
      </c>
      <c r="Z1596" s="6">
        <f>[1]!EM_S_FA_YOY_NETPROFIT(B1596,"2021-12-31")</f>
        <v>-51.088933635300002</v>
      </c>
      <c r="AA1596" s="6">
        <f>[1]!EM_S_FA_YOY_NETPROFIT(B1596,"2022-12-31")</f>
        <v>20.2410148606</v>
      </c>
      <c r="AB1596" s="7">
        <f t="shared" si="148"/>
        <v>20.115723350433331</v>
      </c>
      <c r="AC1596" s="8">
        <f t="shared" si="149"/>
        <v>71.142093976870129</v>
      </c>
    </row>
    <row r="1597" spans="1:29" ht="16.5" x14ac:dyDescent="0.45">
      <c r="A1597" s="9">
        <v>1789</v>
      </c>
      <c r="B1597" s="5" t="s">
        <v>5695</v>
      </c>
      <c r="C1597" s="5" t="s">
        <v>5696</v>
      </c>
      <c r="D1597" s="5" t="s">
        <v>5697</v>
      </c>
      <c r="E1597" s="5" t="s">
        <v>33</v>
      </c>
      <c r="F1597" s="5" t="s">
        <v>11753</v>
      </c>
      <c r="G1597" s="5">
        <v>3</v>
      </c>
      <c r="H1597" s="5">
        <v>3</v>
      </c>
      <c r="I1597" s="5">
        <f t="shared" si="144"/>
        <v>4</v>
      </c>
      <c r="J1597" s="5">
        <f t="shared" si="145"/>
        <v>7</v>
      </c>
      <c r="K1597" s="5"/>
      <c r="L1597" s="5"/>
      <c r="M1597" s="5"/>
      <c r="N1597" s="5"/>
      <c r="O1597" s="5" t="s">
        <v>5694</v>
      </c>
      <c r="P1597" s="6">
        <f>[1]!EM_S_INFO_EMPLOYEE(B1597,"2019")</f>
        <v>353</v>
      </c>
      <c r="Q1597" s="6">
        <f>[1]!EM_S_STM07_IS(B1597,"83","2019-12-31","1",1000000000)</f>
        <v>0.34545317076999998</v>
      </c>
      <c r="R1597" s="6">
        <f>[1]!EM_S_FA_YOY_OR(B1597,"2019-12-31")</f>
        <v>-8.4846420914999996</v>
      </c>
      <c r="S1597" s="6">
        <f>[1]!EM_S_FA_YOY_OR(B1597,"2020-12-31")</f>
        <v>-4.0280878155000002</v>
      </c>
      <c r="T1597" s="6">
        <f>[1]!EM_S_FA_YOY_OR(B1597,"2021-12-31")</f>
        <v>17.9076471682</v>
      </c>
      <c r="U1597" s="6">
        <f>[1]!EM_S_FA_YOY_OR(B1597,"2022-12-31")</f>
        <v>11.352226076199999</v>
      </c>
      <c r="V1597" s="7">
        <f t="shared" si="146"/>
        <v>8.410595142966665</v>
      </c>
      <c r="W1597" s="8">
        <f t="shared" si="147"/>
        <v>11.259840661807628</v>
      </c>
      <c r="X1597" s="6">
        <f>[1]!EM_S_FA_YOY_NETPROFIT(B1597,"2019-12-31")</f>
        <v>-44.498025715399997</v>
      </c>
      <c r="Y1597" s="6">
        <f>[1]!EM_S_FA_YOY_NETPROFIT(B1597,"2020-12-31")</f>
        <v>232.22767073950001</v>
      </c>
      <c r="Z1597" s="6">
        <f>[1]!EM_S_FA_YOY_NETPROFIT(B1597,"2021-12-31")</f>
        <v>-132.39368945050001</v>
      </c>
      <c r="AA1597" s="6">
        <f>[1]!EM_S_FA_YOY_NETPROFIT(B1597,"2022-12-31")</f>
        <v>-67.335002171900001</v>
      </c>
      <c r="AB1597" s="7">
        <f t="shared" si="148"/>
        <v>10.832993039033335</v>
      </c>
      <c r="AC1597" s="8">
        <f t="shared" si="149"/>
        <v>194.47329041072402</v>
      </c>
    </row>
    <row r="1598" spans="1:29" ht="16.5" x14ac:dyDescent="0.45">
      <c r="A1598" s="9">
        <v>1790</v>
      </c>
      <c r="B1598" s="5" t="s">
        <v>5698</v>
      </c>
      <c r="C1598" s="5" t="s">
        <v>5699</v>
      </c>
      <c r="D1598" s="5" t="s">
        <v>5700</v>
      </c>
      <c r="E1598" s="5" t="s">
        <v>7</v>
      </c>
      <c r="F1598" s="5" t="s">
        <v>11762</v>
      </c>
      <c r="G1598" s="5">
        <v>13</v>
      </c>
      <c r="H1598" s="5">
        <v>2</v>
      </c>
      <c r="I1598" s="5">
        <f t="shared" si="144"/>
        <v>4</v>
      </c>
      <c r="J1598" s="5">
        <f t="shared" si="145"/>
        <v>7</v>
      </c>
      <c r="K1598" s="5"/>
      <c r="L1598" s="5"/>
      <c r="M1598" s="5"/>
      <c r="N1598" s="5"/>
      <c r="O1598" s="5" t="s">
        <v>5684</v>
      </c>
      <c r="P1598" s="6">
        <f>[1]!EM_S_INFO_EMPLOYEE(B1598,"2019")</f>
        <v>2563</v>
      </c>
      <c r="Q1598" s="6">
        <f>[1]!EM_S_STM07_IS(B1598,"83","2019-12-31","1",1000000000)</f>
        <v>2.5068564743300001</v>
      </c>
      <c r="R1598" s="6">
        <f>[1]!EM_S_FA_YOY_OR(B1598,"2019-12-31")</f>
        <v>6.9010854992999997</v>
      </c>
      <c r="S1598" s="6">
        <f>[1]!EM_S_FA_YOY_OR(B1598,"2020-12-31")</f>
        <v>-6.2124990051999998</v>
      </c>
      <c r="T1598" s="6">
        <f>[1]!EM_S_FA_YOY_OR(B1598,"2021-12-31")</f>
        <v>0.86049425160000004</v>
      </c>
      <c r="U1598" s="6">
        <f>[1]!EM_S_FA_YOY_OR(B1598,"2022-12-31")</f>
        <v>-4.6199593556999998</v>
      </c>
      <c r="V1598" s="7">
        <f t="shared" si="146"/>
        <v>-3.3239880364333332</v>
      </c>
      <c r="W1598" s="8">
        <f t="shared" si="147"/>
        <v>3.7103186720221086</v>
      </c>
      <c r="X1598" s="6">
        <f>[1]!EM_S_FA_YOY_NETPROFIT(B1598,"2019-12-31")</f>
        <v>100.2939090065</v>
      </c>
      <c r="Y1598" s="6">
        <f>[1]!EM_S_FA_YOY_NETPROFIT(B1598,"2020-12-31")</f>
        <v>0.4824799179</v>
      </c>
      <c r="Z1598" s="6">
        <f>[1]!EM_S_FA_YOY_NETPROFIT(B1598,"2021-12-31")</f>
        <v>-9.8720204723999991</v>
      </c>
      <c r="AA1598" s="6">
        <f>[1]!EM_S_FA_YOY_NETPROFIT(B1598,"2022-12-31")</f>
        <v>-30.1282535711</v>
      </c>
      <c r="AB1598" s="7">
        <f t="shared" si="148"/>
        <v>-13.172598041866665</v>
      </c>
      <c r="AC1598" s="8">
        <f t="shared" si="149"/>
        <v>15.56999070014804</v>
      </c>
    </row>
    <row r="1599" spans="1:29" ht="16.5" x14ac:dyDescent="0.45">
      <c r="A1599" s="9">
        <v>1791</v>
      </c>
      <c r="B1599" s="5" t="s">
        <v>5701</v>
      </c>
      <c r="C1599" s="5" t="s">
        <v>5702</v>
      </c>
      <c r="D1599" s="5" t="s">
        <v>5703</v>
      </c>
      <c r="E1599" s="5" t="s">
        <v>120</v>
      </c>
      <c r="F1599" s="5" t="s">
        <v>11766</v>
      </c>
      <c r="G1599" s="5">
        <v>17</v>
      </c>
      <c r="H1599" s="5">
        <v>2</v>
      </c>
      <c r="I1599" s="5">
        <f t="shared" si="144"/>
        <v>2</v>
      </c>
      <c r="J1599" s="5">
        <f t="shared" si="145"/>
        <v>11</v>
      </c>
      <c r="K1599" s="5"/>
      <c r="L1599" s="5"/>
      <c r="M1599" s="5"/>
      <c r="N1599" s="5"/>
      <c r="O1599" s="5" t="s">
        <v>5694</v>
      </c>
      <c r="P1599" s="6">
        <f>[1]!EM_S_INFO_EMPLOYEE(B1599,"2019")</f>
        <v>948</v>
      </c>
      <c r="Q1599" s="6">
        <f>[1]!EM_S_STM07_IS(B1599,"83","2019-12-31","1",1000000000)</f>
        <v>0.71416301315999997</v>
      </c>
      <c r="R1599" s="6">
        <f>[1]!EM_S_FA_YOY_OR(B1599,"2019-12-31")</f>
        <v>8.4097888981000004</v>
      </c>
      <c r="S1599" s="6">
        <f>[1]!EM_S_FA_YOY_OR(B1599,"2020-12-31")</f>
        <v>17.558757104400001</v>
      </c>
      <c r="T1599" s="6">
        <f>[1]!EM_S_FA_YOY_OR(B1599,"2021-12-31")</f>
        <v>30.9424385509</v>
      </c>
      <c r="U1599" s="6">
        <f>[1]!EM_S_FA_YOY_OR(B1599,"2022-12-31")</f>
        <v>6.8370533253000003</v>
      </c>
      <c r="V1599" s="7">
        <f t="shared" si="146"/>
        <v>18.446082993533334</v>
      </c>
      <c r="W1599" s="8">
        <f t="shared" si="147"/>
        <v>12.077164801549594</v>
      </c>
      <c r="X1599" s="6">
        <f>[1]!EM_S_FA_YOY_NETPROFIT(B1599,"2019-12-31")</f>
        <v>1.2576191001999999</v>
      </c>
      <c r="Y1599" s="6">
        <f>[1]!EM_S_FA_YOY_NETPROFIT(B1599,"2020-12-31")</f>
        <v>53.302010125700001</v>
      </c>
      <c r="Z1599" s="6">
        <f>[1]!EM_S_FA_YOY_NETPROFIT(B1599,"2021-12-31")</f>
        <v>20.556272882199998</v>
      </c>
      <c r="AA1599" s="6">
        <f>[1]!EM_S_FA_YOY_NETPROFIT(B1599,"2022-12-31")</f>
        <v>-43.525079140199999</v>
      </c>
      <c r="AB1599" s="7">
        <f t="shared" si="148"/>
        <v>10.111067955899999</v>
      </c>
      <c r="AC1599" s="8">
        <f t="shared" si="149"/>
        <v>49.251375954291298</v>
      </c>
    </row>
    <row r="1600" spans="1:29" ht="16.5" x14ac:dyDescent="0.45">
      <c r="A1600" s="9">
        <v>1792</v>
      </c>
      <c r="B1600" s="5" t="s">
        <v>5704</v>
      </c>
      <c r="C1600" s="5" t="s">
        <v>5705</v>
      </c>
      <c r="D1600" s="5" t="s">
        <v>5706</v>
      </c>
      <c r="E1600" s="5" t="s">
        <v>120</v>
      </c>
      <c r="F1600" s="5" t="s">
        <v>11773</v>
      </c>
      <c r="G1600" s="5">
        <v>24</v>
      </c>
      <c r="H1600" s="5">
        <v>2</v>
      </c>
      <c r="I1600" s="5">
        <f t="shared" si="144"/>
        <v>1</v>
      </c>
      <c r="J1600" s="5">
        <f t="shared" si="145"/>
        <v>11</v>
      </c>
      <c r="K1600" s="5"/>
      <c r="L1600" s="5"/>
      <c r="M1600" s="5"/>
      <c r="N1600" s="5"/>
      <c r="O1600" s="5" t="s">
        <v>3889</v>
      </c>
      <c r="P1600" s="6">
        <f>[1]!EM_S_INFO_EMPLOYEE(B1600,"2019")</f>
        <v>321</v>
      </c>
      <c r="Q1600" s="6">
        <f>[1]!EM_S_STM07_IS(B1600,"83","2019-12-31","1",1000000000)</f>
        <v>0.87456032629000002</v>
      </c>
      <c r="R1600" s="6">
        <f>[1]!EM_S_FA_YOY_OR(B1600,"2019-12-31")</f>
        <v>18.426859921399998</v>
      </c>
      <c r="S1600" s="6">
        <f>[1]!EM_S_FA_YOY_OR(B1600,"2020-12-31")</f>
        <v>14.3673322712</v>
      </c>
      <c r="T1600" s="6">
        <f>[1]!EM_S_FA_YOY_OR(B1600,"2021-12-31")</f>
        <v>36.483796920700001</v>
      </c>
      <c r="U1600" s="6">
        <f>[1]!EM_S_FA_YOY_OR(B1600,"2022-12-31")</f>
        <v>36.688303829500001</v>
      </c>
      <c r="V1600" s="7">
        <f t="shared" si="146"/>
        <v>29.179811007133335</v>
      </c>
      <c r="W1600" s="8">
        <f t="shared" si="147"/>
        <v>12.828390409392549</v>
      </c>
      <c r="X1600" s="6">
        <f>[1]!EM_S_FA_YOY_NETPROFIT(B1600,"2019-12-31")</f>
        <v>23.823549448000001</v>
      </c>
      <c r="Y1600" s="6">
        <f>[1]!EM_S_FA_YOY_NETPROFIT(B1600,"2020-12-31")</f>
        <v>65.518709072700005</v>
      </c>
      <c r="Z1600" s="6">
        <f>[1]!EM_S_FA_YOY_NETPROFIT(B1600,"2021-12-31")</f>
        <v>54.4476115995</v>
      </c>
      <c r="AA1600" s="6">
        <f>[1]!EM_S_FA_YOY_NETPROFIT(B1600,"2022-12-31")</f>
        <v>-42.495386497699997</v>
      </c>
      <c r="AB1600" s="7">
        <f t="shared" si="148"/>
        <v>25.823644724833333</v>
      </c>
      <c r="AC1600" s="8">
        <f t="shared" si="149"/>
        <v>59.424404247786839</v>
      </c>
    </row>
    <row r="1601" spans="1:29" ht="16.5" x14ac:dyDescent="0.45">
      <c r="A1601" s="9">
        <v>1793</v>
      </c>
      <c r="B1601" s="5" t="s">
        <v>5707</v>
      </c>
      <c r="C1601" s="5" t="s">
        <v>5708</v>
      </c>
      <c r="D1601" s="5" t="s">
        <v>5709</v>
      </c>
      <c r="E1601" s="5" t="s">
        <v>259</v>
      </c>
      <c r="F1601" s="5" t="s">
        <v>11756</v>
      </c>
      <c r="G1601" s="5">
        <v>6</v>
      </c>
      <c r="H1601" s="5">
        <v>2</v>
      </c>
      <c r="I1601" s="5">
        <f t="shared" si="144"/>
        <v>2</v>
      </c>
      <c r="J1601" s="5">
        <f t="shared" si="145"/>
        <v>11</v>
      </c>
      <c r="K1601" s="5"/>
      <c r="L1601" s="5"/>
      <c r="M1601" s="5"/>
      <c r="N1601" s="5"/>
      <c r="O1601" s="5" t="s">
        <v>3889</v>
      </c>
      <c r="P1601" s="6">
        <f>[1]!EM_S_INFO_EMPLOYEE(B1601,"2019")</f>
        <v>882</v>
      </c>
      <c r="Q1601" s="6">
        <f>[1]!EM_S_STM07_IS(B1601,"83","2019-12-31","1",1000000000)</f>
        <v>0.41793390715000001</v>
      </c>
      <c r="R1601" s="6">
        <f>[1]!EM_S_FA_YOY_OR(B1601,"2019-12-31")</f>
        <v>-0.8979662987</v>
      </c>
      <c r="S1601" s="6">
        <f>[1]!EM_S_FA_YOY_OR(B1601,"2020-12-31")</f>
        <v>-3.7323958605000001</v>
      </c>
      <c r="T1601" s="6">
        <f>[1]!EM_S_FA_YOY_OR(B1601,"2021-12-31")</f>
        <v>12.5805493035</v>
      </c>
      <c r="U1601" s="6">
        <f>[1]!EM_S_FA_YOY_OR(B1601,"2022-12-31")</f>
        <v>-2.5979094604999999</v>
      </c>
      <c r="V1601" s="7">
        <f t="shared" si="146"/>
        <v>2.0834146608333328</v>
      </c>
      <c r="W1601" s="8">
        <f t="shared" si="147"/>
        <v>9.108465382689376</v>
      </c>
      <c r="X1601" s="6">
        <f>[1]!EM_S_FA_YOY_NETPROFIT(B1601,"2019-12-31")</f>
        <v>125.6302587478</v>
      </c>
      <c r="Y1601" s="6">
        <f>[1]!EM_S_FA_YOY_NETPROFIT(B1601,"2020-12-31")</f>
        <v>-41.985291553400003</v>
      </c>
      <c r="Z1601" s="6">
        <f>[1]!EM_S_FA_YOY_NETPROFIT(B1601,"2021-12-31")</f>
        <v>47.064674366200002</v>
      </c>
      <c r="AA1601" s="6">
        <f>[1]!EM_S_FA_YOY_NETPROFIT(B1601,"2022-12-31")</f>
        <v>-23.450272483300001</v>
      </c>
      <c r="AB1601" s="7">
        <f t="shared" si="148"/>
        <v>-6.1236298901666677</v>
      </c>
      <c r="AC1601" s="8">
        <f t="shared" si="149"/>
        <v>46.985460679162415</v>
      </c>
    </row>
    <row r="1602" spans="1:29" ht="16.5" x14ac:dyDescent="0.45">
      <c r="A1602" s="9">
        <v>1794</v>
      </c>
      <c r="B1602" s="5" t="s">
        <v>5710</v>
      </c>
      <c r="C1602" s="5" t="s">
        <v>5711</v>
      </c>
      <c r="D1602" s="5" t="s">
        <v>5712</v>
      </c>
      <c r="E1602" s="5" t="s">
        <v>259</v>
      </c>
      <c r="F1602" s="5" t="s">
        <v>11756</v>
      </c>
      <c r="G1602" s="5">
        <v>6</v>
      </c>
      <c r="H1602" s="5">
        <v>2</v>
      </c>
      <c r="I1602" s="5">
        <f t="shared" ref="I1602:I1665" si="150">VLOOKUP(F1602,K:N,4,FALSE)</f>
        <v>2</v>
      </c>
      <c r="J1602" s="5">
        <f t="shared" ref="J1602:J1665" si="151">VLOOKUP(F1602,K:L,2,FALSE)</f>
        <v>11</v>
      </c>
      <c r="K1602" s="5"/>
      <c r="L1602" s="5"/>
      <c r="M1602" s="5"/>
      <c r="N1602" s="5"/>
      <c r="O1602" s="5" t="s">
        <v>3889</v>
      </c>
      <c r="P1602" s="6">
        <f>[1]!EM_S_INFO_EMPLOYEE(B1602,"2019")</f>
        <v>1650</v>
      </c>
      <c r="Q1602" s="6">
        <f>[1]!EM_S_STM07_IS(B1602,"83","2019-12-31","1",1000000000)</f>
        <v>1.52103380733</v>
      </c>
      <c r="R1602" s="6">
        <f>[1]!EM_S_FA_YOY_OR(B1602,"2019-12-31")</f>
        <v>-9.9807281379999999</v>
      </c>
      <c r="S1602" s="6">
        <f>[1]!EM_S_FA_YOY_OR(B1602,"2020-12-31")</f>
        <v>-18.917291043300001</v>
      </c>
      <c r="T1602" s="6">
        <f>[1]!EM_S_FA_YOY_OR(B1602,"2021-12-31")</f>
        <v>72.801442277700005</v>
      </c>
      <c r="U1602" s="6">
        <f>[1]!EM_S_FA_YOY_OR(B1602,"2022-12-31")</f>
        <v>-10.8065359822</v>
      </c>
      <c r="V1602" s="7">
        <f t="shared" ref="V1602:V1665" si="152">AVERAGE(S1602:U1602)</f>
        <v>14.359205084066668</v>
      </c>
      <c r="W1602" s="8">
        <f t="shared" ref="W1602:W1665" si="153">STDEV(S1602:U1602)</f>
        <v>50.774672850378515</v>
      </c>
      <c r="X1602" s="6">
        <f>[1]!EM_S_FA_YOY_NETPROFIT(B1602,"2019-12-31")</f>
        <v>-782.71024817449995</v>
      </c>
      <c r="Y1602" s="6">
        <f>[1]!EM_S_FA_YOY_NETPROFIT(B1602,"2020-12-31")</f>
        <v>35.718098618100001</v>
      </c>
      <c r="Z1602" s="6">
        <f>[1]!EM_S_FA_YOY_NETPROFIT(B1602,"2021-12-31")</f>
        <v>113.1334860293</v>
      </c>
      <c r="AA1602" s="6">
        <f>[1]!EM_S_FA_YOY_NETPROFIT(B1602,"2022-12-31")</f>
        <v>4.9830968001000002</v>
      </c>
      <c r="AB1602" s="7">
        <f t="shared" ref="AB1602:AB1665" si="154">AVERAGE(Y1602:AA1602)</f>
        <v>51.278227149166661</v>
      </c>
      <c r="AC1602" s="8">
        <f t="shared" ref="AC1602:AC1665" si="155">STDEV(Y1602:AA1602)</f>
        <v>55.72894106776436</v>
      </c>
    </row>
    <row r="1603" spans="1:29" ht="16.5" x14ac:dyDescent="0.45">
      <c r="A1603" s="9">
        <v>1795</v>
      </c>
      <c r="B1603" s="5" t="s">
        <v>5713</v>
      </c>
      <c r="C1603" s="5" t="s">
        <v>5714</v>
      </c>
      <c r="D1603" s="5" t="s">
        <v>5715</v>
      </c>
      <c r="E1603" s="5" t="s">
        <v>288</v>
      </c>
      <c r="F1603" s="5" t="s">
        <v>11769</v>
      </c>
      <c r="G1603" s="5">
        <v>20</v>
      </c>
      <c r="H1603" s="5">
        <v>3</v>
      </c>
      <c r="I1603" s="5">
        <f t="shared" si="150"/>
        <v>4</v>
      </c>
      <c r="J1603" s="5">
        <f t="shared" si="151"/>
        <v>7</v>
      </c>
      <c r="K1603" s="5"/>
      <c r="L1603" s="5"/>
      <c r="M1603" s="5"/>
      <c r="N1603" s="5"/>
      <c r="O1603" s="5" t="s">
        <v>5716</v>
      </c>
      <c r="P1603" s="6">
        <f>[1]!EM_S_INFO_EMPLOYEE(B1603,"2019")</f>
        <v>3449</v>
      </c>
      <c r="Q1603" s="6">
        <f>[1]!EM_S_STM07_IS(B1603,"83","2019-12-31","1",1000000000)</f>
        <v>4.7576770233500003</v>
      </c>
      <c r="R1603" s="6">
        <f>[1]!EM_S_FA_YOY_OR(B1603,"2019-12-31")</f>
        <v>-7.7310496994999998</v>
      </c>
      <c r="S1603" s="6">
        <f>[1]!EM_S_FA_YOY_OR(B1603,"2020-12-31")</f>
        <v>48.172944292799997</v>
      </c>
      <c r="T1603" s="6">
        <f>[1]!EM_S_FA_YOY_OR(B1603,"2021-12-31")</f>
        <v>9.1610245242000001</v>
      </c>
      <c r="U1603" s="6">
        <f>[1]!EM_S_FA_YOY_OR(B1603,"2022-12-31")</f>
        <v>25.2928859435</v>
      </c>
      <c r="V1603" s="7">
        <f t="shared" si="152"/>
        <v>27.542284920166665</v>
      </c>
      <c r="W1603" s="8">
        <f t="shared" si="153"/>
        <v>19.602992573204034</v>
      </c>
      <c r="X1603" s="6">
        <f>[1]!EM_S_FA_YOY_NETPROFIT(B1603,"2019-12-31")</f>
        <v>-17.593639551900001</v>
      </c>
      <c r="Y1603" s="6">
        <f>[1]!EM_S_FA_YOY_NETPROFIT(B1603,"2020-12-31")</f>
        <v>70.680836201100007</v>
      </c>
      <c r="Z1603" s="6">
        <f>[1]!EM_S_FA_YOY_NETPROFIT(B1603,"2021-12-31")</f>
        <v>1.1492605420999999</v>
      </c>
      <c r="AA1603" s="6">
        <f>[1]!EM_S_FA_YOY_NETPROFIT(B1603,"2022-12-31")</f>
        <v>39.1645697533</v>
      </c>
      <c r="AB1603" s="7">
        <f t="shared" si="154"/>
        <v>36.998222165500003</v>
      </c>
      <c r="AC1603" s="8">
        <f t="shared" si="155"/>
        <v>34.816372582582268</v>
      </c>
    </row>
    <row r="1604" spans="1:29" ht="16.5" x14ac:dyDescent="0.45">
      <c r="A1604" s="9">
        <v>1796</v>
      </c>
      <c r="B1604" s="5" t="s">
        <v>5717</v>
      </c>
      <c r="C1604" s="5" t="s">
        <v>5718</v>
      </c>
      <c r="D1604" s="5" t="s">
        <v>5719</v>
      </c>
      <c r="E1604" s="5" t="s">
        <v>240</v>
      </c>
      <c r="F1604" s="5" t="s">
        <v>11769</v>
      </c>
      <c r="G1604" s="5">
        <v>20</v>
      </c>
      <c r="H1604" s="5">
        <v>3</v>
      </c>
      <c r="I1604" s="5">
        <f t="shared" si="150"/>
        <v>4</v>
      </c>
      <c r="J1604" s="5">
        <f t="shared" si="151"/>
        <v>7</v>
      </c>
      <c r="K1604" s="5"/>
      <c r="L1604" s="5"/>
      <c r="M1604" s="5"/>
      <c r="N1604" s="5"/>
      <c r="O1604" s="5" t="s">
        <v>5720</v>
      </c>
      <c r="P1604" s="6">
        <f>[1]!EM_S_INFO_EMPLOYEE(B1604,"2019")</f>
        <v>7824</v>
      </c>
      <c r="Q1604" s="6">
        <f>[1]!EM_S_STM07_IS(B1604,"83","2019-12-31","1",1000000000)</f>
        <v>2.4857246002600002</v>
      </c>
      <c r="R1604" s="6">
        <f>[1]!EM_S_FA_YOY_OR(B1604,"2019-12-31")</f>
        <v>-3.6029647925999999</v>
      </c>
      <c r="S1604" s="6">
        <f>[1]!EM_S_FA_YOY_OR(B1604,"2020-12-31")</f>
        <v>-10.915328884399999</v>
      </c>
      <c r="T1604" s="6">
        <f>[1]!EM_S_FA_YOY_OR(B1604,"2021-12-31")</f>
        <v>5.5509202283999999</v>
      </c>
      <c r="U1604" s="6">
        <f>[1]!EM_S_FA_YOY_OR(B1604,"2022-12-31")</f>
        <v>10.879150272</v>
      </c>
      <c r="V1604" s="7">
        <f t="shared" si="152"/>
        <v>1.8382472053333336</v>
      </c>
      <c r="W1604" s="8">
        <f t="shared" si="153"/>
        <v>11.361680604419565</v>
      </c>
      <c r="X1604" s="6">
        <f>[1]!EM_S_FA_YOY_NETPROFIT(B1604,"2019-12-31")</f>
        <v>101.3815516225</v>
      </c>
      <c r="Y1604" s="6">
        <f>[1]!EM_S_FA_YOY_NETPROFIT(B1604,"2020-12-31")</f>
        <v>-39.209473072599998</v>
      </c>
      <c r="Z1604" s="6">
        <f>[1]!EM_S_FA_YOY_NETPROFIT(B1604,"2021-12-31")</f>
        <v>182.23064904770001</v>
      </c>
      <c r="AA1604" s="6">
        <f>[1]!EM_S_FA_YOY_NETPROFIT(B1604,"2022-12-31")</f>
        <v>-57.163045248400003</v>
      </c>
      <c r="AB1604" s="7">
        <f t="shared" si="154"/>
        <v>28.619376908900005</v>
      </c>
      <c r="AC1604" s="8">
        <f t="shared" si="155"/>
        <v>133.33379123291766</v>
      </c>
    </row>
    <row r="1605" spans="1:29" ht="16.5" x14ac:dyDescent="0.45">
      <c r="A1605" s="9">
        <v>1797</v>
      </c>
      <c r="B1605" s="5" t="s">
        <v>5721</v>
      </c>
      <c r="C1605" s="5" t="s">
        <v>5722</v>
      </c>
      <c r="D1605" s="5" t="s">
        <v>5723</v>
      </c>
      <c r="E1605" s="5" t="s">
        <v>7</v>
      </c>
      <c r="F1605" s="5" t="s">
        <v>11753</v>
      </c>
      <c r="G1605" s="5">
        <v>3</v>
      </c>
      <c r="H1605" s="5">
        <v>3</v>
      </c>
      <c r="I1605" s="5">
        <f t="shared" si="150"/>
        <v>4</v>
      </c>
      <c r="J1605" s="5">
        <f t="shared" si="151"/>
        <v>7</v>
      </c>
      <c r="K1605" s="5"/>
      <c r="L1605" s="5"/>
      <c r="M1605" s="5"/>
      <c r="N1605" s="5"/>
      <c r="O1605" s="5" t="s">
        <v>5720</v>
      </c>
      <c r="P1605" s="6">
        <f>[1]!EM_S_INFO_EMPLOYEE(B1605,"2019")</f>
        <v>1623</v>
      </c>
      <c r="Q1605" s="6">
        <f>[1]!EM_S_STM07_IS(B1605,"83","2019-12-31","1",1000000000)</f>
        <v>0.99625579976</v>
      </c>
      <c r="R1605" s="6">
        <f>[1]!EM_S_FA_YOY_OR(B1605,"2019-12-31")</f>
        <v>-15.513528549</v>
      </c>
      <c r="S1605" s="6">
        <f>[1]!EM_S_FA_YOY_OR(B1605,"2020-12-31")</f>
        <v>-11.8711101997</v>
      </c>
      <c r="T1605" s="6">
        <f>[1]!EM_S_FA_YOY_OR(B1605,"2021-12-31")</f>
        <v>-20.806991103600001</v>
      </c>
      <c r="U1605" s="6">
        <f>[1]!EM_S_FA_YOY_OR(B1605,"2022-12-31")</f>
        <v>12.1889225216</v>
      </c>
      <c r="V1605" s="7">
        <f t="shared" si="152"/>
        <v>-6.8297262605666686</v>
      </c>
      <c r="W1605" s="8">
        <f t="shared" si="153"/>
        <v>17.065879497017679</v>
      </c>
      <c r="X1605" s="6">
        <f>[1]!EM_S_FA_YOY_NETPROFIT(B1605,"2019-12-31")</f>
        <v>-147.40407884269999</v>
      </c>
      <c r="Y1605" s="6">
        <f>[1]!EM_S_FA_YOY_NETPROFIT(B1605,"2020-12-31")</f>
        <v>116.2996882604</v>
      </c>
      <c r="Z1605" s="6">
        <f>[1]!EM_S_FA_YOY_NETPROFIT(B1605,"2021-12-31")</f>
        <v>-416.03540385119999</v>
      </c>
      <c r="AA1605" s="6">
        <f>[1]!EM_S_FA_YOY_NETPROFIT(B1605,"2022-12-31")</f>
        <v>90.963592587099996</v>
      </c>
      <c r="AB1605" s="7">
        <f t="shared" si="154"/>
        <v>-69.590707667900006</v>
      </c>
      <c r="AC1605" s="8">
        <f t="shared" si="155"/>
        <v>300.29722787789086</v>
      </c>
    </row>
    <row r="1606" spans="1:29" ht="16.5" x14ac:dyDescent="0.45">
      <c r="A1606" s="9">
        <v>1798</v>
      </c>
      <c r="B1606" s="5" t="s">
        <v>5724</v>
      </c>
      <c r="C1606" s="5" t="s">
        <v>5725</v>
      </c>
      <c r="D1606" s="5" t="s">
        <v>5726</v>
      </c>
      <c r="E1606" s="5" t="s">
        <v>272</v>
      </c>
      <c r="F1606" s="5" t="s">
        <v>11761</v>
      </c>
      <c r="G1606" s="5">
        <v>12</v>
      </c>
      <c r="H1606" s="5">
        <v>1</v>
      </c>
      <c r="I1606" s="5">
        <f t="shared" si="150"/>
        <v>2</v>
      </c>
      <c r="J1606" s="5">
        <f t="shared" si="151"/>
        <v>6</v>
      </c>
      <c r="K1606" s="5"/>
      <c r="L1606" s="5"/>
      <c r="M1606" s="5"/>
      <c r="N1606" s="5"/>
      <c r="O1606" s="5" t="s">
        <v>5720</v>
      </c>
      <c r="P1606" s="6">
        <f>[1]!EM_S_INFO_EMPLOYEE(B1606,"2019")</f>
        <v>172</v>
      </c>
      <c r="Q1606" s="6">
        <f>[1]!EM_S_STM07_IS(B1606,"83","2019-12-31","1",1000000000)</f>
        <v>0.22900566025999999</v>
      </c>
      <c r="R1606" s="6">
        <f>[1]!EM_S_FA_YOY_OR(B1606,"2019-12-31")</f>
        <v>117.632289914</v>
      </c>
      <c r="S1606" s="6">
        <f>[1]!EM_S_FA_YOY_OR(B1606,"2020-12-31")</f>
        <v>-28.687647543499999</v>
      </c>
      <c r="T1606" s="6">
        <f>[1]!EM_S_FA_YOY_OR(B1606,"2021-12-31")</f>
        <v>-33.882406119599999</v>
      </c>
      <c r="U1606" s="6">
        <f>[1]!EM_S_FA_YOY_OR(B1606,"2022-12-31")</f>
        <v>-29.2897217117</v>
      </c>
      <c r="V1606" s="7">
        <f t="shared" si="152"/>
        <v>-30.619925124933332</v>
      </c>
      <c r="W1606" s="8">
        <f t="shared" si="153"/>
        <v>2.84138346697948</v>
      </c>
      <c r="X1606" s="6">
        <f>[1]!EM_S_FA_YOY_NETPROFIT(B1606,"2019-12-31")</f>
        <v>96.914728096900006</v>
      </c>
      <c r="Y1606" s="6">
        <f>[1]!EM_S_FA_YOY_NETPROFIT(B1606,"2020-12-31")</f>
        <v>104.18357384949999</v>
      </c>
      <c r="Z1606" s="6">
        <f>[1]!EM_S_FA_YOY_NETPROFIT(B1606,"2021-12-31")</f>
        <v>-1309.7826124552</v>
      </c>
      <c r="AA1606" s="6">
        <f>[1]!EM_S_FA_YOY_NETPROFIT(B1606,"2022-12-31")</f>
        <v>-5.4339063373999998</v>
      </c>
      <c r="AB1606" s="7">
        <f t="shared" si="154"/>
        <v>-403.67764831436671</v>
      </c>
      <c r="AC1606" s="8">
        <f t="shared" si="155"/>
        <v>786.62167051329516</v>
      </c>
    </row>
    <row r="1607" spans="1:29" ht="16.5" x14ac:dyDescent="0.45">
      <c r="A1607" s="9">
        <v>1799</v>
      </c>
      <c r="B1607" s="5" t="s">
        <v>5727</v>
      </c>
      <c r="C1607" s="5" t="s">
        <v>5728</v>
      </c>
      <c r="D1607" s="5" t="s">
        <v>5729</v>
      </c>
      <c r="E1607" s="5" t="s">
        <v>259</v>
      </c>
      <c r="F1607" s="5" t="s">
        <v>11765</v>
      </c>
      <c r="G1607" s="5">
        <v>16</v>
      </c>
      <c r="H1607" s="5">
        <v>3</v>
      </c>
      <c r="I1607" s="5">
        <f t="shared" si="150"/>
        <v>1</v>
      </c>
      <c r="J1607" s="5">
        <f t="shared" si="151"/>
        <v>9</v>
      </c>
      <c r="K1607" s="5"/>
      <c r="L1607" s="5"/>
      <c r="M1607" s="5"/>
      <c r="N1607" s="5"/>
      <c r="O1607" s="5" t="s">
        <v>5730</v>
      </c>
      <c r="P1607" s="6">
        <f>[1]!EM_S_INFO_EMPLOYEE(B1607,"2019")</f>
        <v>663</v>
      </c>
      <c r="Q1607" s="6">
        <f>[1]!EM_S_STM07_IS(B1607,"83","2019-12-31","1",1000000000)</f>
        <v>0.35635207520000001</v>
      </c>
      <c r="R1607" s="6">
        <f>[1]!EM_S_FA_YOY_OR(B1607,"2019-12-31")</f>
        <v>18.666080653800002</v>
      </c>
      <c r="S1607" s="6">
        <f>[1]!EM_S_FA_YOY_OR(B1607,"2020-12-31")</f>
        <v>28.954097672100001</v>
      </c>
      <c r="T1607" s="6">
        <f>[1]!EM_S_FA_YOY_OR(B1607,"2021-12-31")</f>
        <v>3.1775986716000002</v>
      </c>
      <c r="U1607" s="6">
        <f>[1]!EM_S_FA_YOY_OR(B1607,"2022-12-31")</f>
        <v>6.7289294388999998</v>
      </c>
      <c r="V1607" s="7">
        <f t="shared" si="152"/>
        <v>12.953541927533331</v>
      </c>
      <c r="W1607" s="8">
        <f t="shared" si="153"/>
        <v>13.970194188196956</v>
      </c>
      <c r="X1607" s="6">
        <f>[1]!EM_S_FA_YOY_NETPROFIT(B1607,"2019-12-31")</f>
        <v>115.3797595108</v>
      </c>
      <c r="Y1607" s="6">
        <f>[1]!EM_S_FA_YOY_NETPROFIT(B1607,"2020-12-31")</f>
        <v>119.4615753503</v>
      </c>
      <c r="Z1607" s="6">
        <f>[1]!EM_S_FA_YOY_NETPROFIT(B1607,"2021-12-31")</f>
        <v>-41.106931232100003</v>
      </c>
      <c r="AA1607" s="6">
        <f>[1]!EM_S_FA_YOY_NETPROFIT(B1607,"2022-12-31")</f>
        <v>21.6577165026</v>
      </c>
      <c r="AB1607" s="7">
        <f t="shared" si="154"/>
        <v>33.337453540266658</v>
      </c>
      <c r="AC1607" s="8">
        <f t="shared" si="155"/>
        <v>80.918931774198185</v>
      </c>
    </row>
    <row r="1608" spans="1:29" ht="16.5" x14ac:dyDescent="0.45">
      <c r="A1608" s="9">
        <v>1800</v>
      </c>
      <c r="B1608" s="5" t="s">
        <v>5731</v>
      </c>
      <c r="C1608" s="5" t="s">
        <v>5732</v>
      </c>
      <c r="D1608" s="5" t="s">
        <v>5733</v>
      </c>
      <c r="E1608" s="5" t="s">
        <v>33</v>
      </c>
      <c r="F1608" s="5" t="s">
        <v>11771</v>
      </c>
      <c r="G1608" s="5">
        <v>22</v>
      </c>
      <c r="H1608" s="5">
        <v>3</v>
      </c>
      <c r="I1608" s="5">
        <f t="shared" si="150"/>
        <v>4</v>
      </c>
      <c r="J1608" s="5">
        <f t="shared" si="151"/>
        <v>7</v>
      </c>
      <c r="K1608" s="5"/>
      <c r="L1608" s="5"/>
      <c r="M1608" s="5"/>
      <c r="N1608" s="5"/>
      <c r="O1608" s="5" t="s">
        <v>5734</v>
      </c>
      <c r="P1608" s="6">
        <f>[1]!EM_S_INFO_EMPLOYEE(B1608,"2019")</f>
        <v>1414</v>
      </c>
      <c r="Q1608" s="6">
        <f>[1]!EM_S_STM07_IS(B1608,"83","2019-12-31","1",1000000000)</f>
        <v>1.6169485969199999</v>
      </c>
      <c r="R1608" s="6">
        <f>[1]!EM_S_FA_YOY_OR(B1608,"2019-12-31")</f>
        <v>-17.9348695429</v>
      </c>
      <c r="S1608" s="6">
        <f>[1]!EM_S_FA_YOY_OR(B1608,"2020-12-31")</f>
        <v>10.652490955999999</v>
      </c>
      <c r="T1608" s="6">
        <f>[1]!EM_S_FA_YOY_OR(B1608,"2021-12-31")</f>
        <v>-17.7163087771</v>
      </c>
      <c r="U1608" s="6">
        <f>[1]!EM_S_FA_YOY_OR(B1608,"2022-12-31")</f>
        <v>-17.6115685308</v>
      </c>
      <c r="V1608" s="7">
        <f t="shared" si="152"/>
        <v>-8.2251287839666674</v>
      </c>
      <c r="W1608" s="8">
        <f t="shared" si="153"/>
        <v>16.348582137753812</v>
      </c>
      <c r="X1608" s="6">
        <f>[1]!EM_S_FA_YOY_NETPROFIT(B1608,"2019-12-31")</f>
        <v>111.6311641555</v>
      </c>
      <c r="Y1608" s="6">
        <f>[1]!EM_S_FA_YOY_NETPROFIT(B1608,"2020-12-31")</f>
        <v>-13.2245216485</v>
      </c>
      <c r="Z1608" s="6">
        <f>[1]!EM_S_FA_YOY_NETPROFIT(B1608,"2021-12-31")</f>
        <v>-498.34118557390002</v>
      </c>
      <c r="AA1608" s="6">
        <f>[1]!EM_S_FA_YOY_NETPROFIT(B1608,"2022-12-31")</f>
        <v>107.7284511866</v>
      </c>
      <c r="AB1608" s="7">
        <f t="shared" si="154"/>
        <v>-134.61241867859999</v>
      </c>
      <c r="AC1608" s="8">
        <f t="shared" si="155"/>
        <v>320.75125457243922</v>
      </c>
    </row>
    <row r="1609" spans="1:29" ht="16.5" x14ac:dyDescent="0.45">
      <c r="A1609" s="9">
        <v>1801</v>
      </c>
      <c r="B1609" s="5" t="s">
        <v>5735</v>
      </c>
      <c r="C1609" s="5" t="s">
        <v>5736</v>
      </c>
      <c r="D1609" s="5" t="s">
        <v>5737</v>
      </c>
      <c r="E1609" s="5" t="s">
        <v>259</v>
      </c>
      <c r="F1609" s="5" t="s">
        <v>11757</v>
      </c>
      <c r="G1609" s="5">
        <v>7</v>
      </c>
      <c r="H1609" s="5">
        <v>2</v>
      </c>
      <c r="I1609" s="5">
        <f t="shared" si="150"/>
        <v>4</v>
      </c>
      <c r="J1609" s="5">
        <f t="shared" si="151"/>
        <v>11</v>
      </c>
      <c r="K1609" s="5"/>
      <c r="L1609" s="5"/>
      <c r="M1609" s="5"/>
      <c r="N1609" s="5"/>
      <c r="O1609" s="5" t="s">
        <v>5734</v>
      </c>
      <c r="P1609" s="6">
        <f>[1]!EM_S_INFO_EMPLOYEE(B1609,"2019")</f>
        <v>2160</v>
      </c>
      <c r="Q1609" s="6">
        <f>[1]!EM_S_STM07_IS(B1609,"83","2019-12-31","1",1000000000)</f>
        <v>3.1097428191500001</v>
      </c>
      <c r="R1609" s="6">
        <f>[1]!EM_S_FA_YOY_OR(B1609,"2019-12-31")</f>
        <v>22.6378809172</v>
      </c>
      <c r="S1609" s="6">
        <f>[1]!EM_S_FA_YOY_OR(B1609,"2020-12-31")</f>
        <v>22.540026364700001</v>
      </c>
      <c r="T1609" s="6">
        <f>[1]!EM_S_FA_YOY_OR(B1609,"2021-12-31")</f>
        <v>56.438221430500001</v>
      </c>
      <c r="U1609" s="6">
        <f>[1]!EM_S_FA_YOY_OR(B1609,"2022-12-31")</f>
        <v>78.454433726900007</v>
      </c>
      <c r="V1609" s="7">
        <f t="shared" si="152"/>
        <v>52.477560507366668</v>
      </c>
      <c r="W1609" s="8">
        <f t="shared" si="153"/>
        <v>28.16683091647938</v>
      </c>
      <c r="X1609" s="6">
        <f>[1]!EM_S_FA_YOY_NETPROFIT(B1609,"2019-12-31")</f>
        <v>9.7940083118000008</v>
      </c>
      <c r="Y1609" s="6">
        <f>[1]!EM_S_FA_YOY_NETPROFIT(B1609,"2020-12-31")</f>
        <v>36.496096427099999</v>
      </c>
      <c r="Z1609" s="6">
        <f>[1]!EM_S_FA_YOY_NETPROFIT(B1609,"2021-12-31")</f>
        <v>102.88974566100001</v>
      </c>
      <c r="AA1609" s="6">
        <f>[1]!EM_S_FA_YOY_NETPROFIT(B1609,"2022-12-31")</f>
        <v>78.086012569000005</v>
      </c>
      <c r="AB1609" s="7">
        <f t="shared" si="154"/>
        <v>72.490618219033323</v>
      </c>
      <c r="AC1609" s="8">
        <f t="shared" si="155"/>
        <v>33.548628781177754</v>
      </c>
    </row>
    <row r="1610" spans="1:29" ht="16.5" x14ac:dyDescent="0.45">
      <c r="A1610" s="9">
        <v>1802</v>
      </c>
      <c r="B1610" s="5" t="s">
        <v>5738</v>
      </c>
      <c r="C1610" s="5" t="s">
        <v>5739</v>
      </c>
      <c r="D1610" s="5" t="s">
        <v>5740</v>
      </c>
      <c r="E1610" s="5" t="s">
        <v>7</v>
      </c>
      <c r="F1610" s="5" t="s">
        <v>11764</v>
      </c>
      <c r="G1610" s="5">
        <v>15</v>
      </c>
      <c r="H1610" s="5">
        <v>3</v>
      </c>
      <c r="I1610" s="5">
        <f t="shared" si="150"/>
        <v>2</v>
      </c>
      <c r="J1610" s="5">
        <f t="shared" si="151"/>
        <v>8</v>
      </c>
      <c r="K1610" s="5"/>
      <c r="L1610" s="5"/>
      <c r="M1610" s="5"/>
      <c r="N1610" s="5"/>
      <c r="O1610" s="5" t="s">
        <v>5734</v>
      </c>
      <c r="P1610" s="6">
        <f>[1]!EM_S_INFO_EMPLOYEE(B1610,"2019")</f>
        <v>700</v>
      </c>
      <c r="Q1610" s="6">
        <f>[1]!EM_S_STM07_IS(B1610,"83","2019-12-31","1",1000000000)</f>
        <v>0.84095896288000005</v>
      </c>
      <c r="R1610" s="6">
        <f>[1]!EM_S_FA_YOY_OR(B1610,"2019-12-31")</f>
        <v>-50.225256355699997</v>
      </c>
      <c r="S1610" s="6">
        <f>[1]!EM_S_FA_YOY_OR(B1610,"2020-12-31")</f>
        <v>-4.8729919602000002</v>
      </c>
      <c r="T1610" s="6">
        <f>[1]!EM_S_FA_YOY_OR(B1610,"2021-12-31")</f>
        <v>-27.548531302499999</v>
      </c>
      <c r="U1610" s="6">
        <f>[1]!EM_S_FA_YOY_OR(B1610,"2022-12-31")</f>
        <v>-12.8199639047</v>
      </c>
      <c r="V1610" s="7">
        <f t="shared" si="152"/>
        <v>-15.080495722466665</v>
      </c>
      <c r="W1610" s="8">
        <f t="shared" si="153"/>
        <v>11.505543194060868</v>
      </c>
      <c r="X1610" s="6">
        <f>[1]!EM_S_FA_YOY_NETPROFIT(B1610,"2019-12-31")</f>
        <v>45.660020069700003</v>
      </c>
      <c r="Y1610" s="6">
        <f>[1]!EM_S_FA_YOY_NETPROFIT(B1610,"2020-12-31")</f>
        <v>102.8205094018</v>
      </c>
      <c r="Z1610" s="6">
        <f>[1]!EM_S_FA_YOY_NETPROFIT(B1610,"2021-12-31")</f>
        <v>-895.70646714120005</v>
      </c>
      <c r="AA1610" s="6">
        <f>[1]!EM_S_FA_YOY_NETPROFIT(B1610,"2022-12-31")</f>
        <v>137.06692022889999</v>
      </c>
      <c r="AB1610" s="7">
        <f t="shared" si="154"/>
        <v>-218.60634583683336</v>
      </c>
      <c r="AC1610" s="8">
        <f t="shared" si="155"/>
        <v>586.63586224030473</v>
      </c>
    </row>
    <row r="1611" spans="1:29" ht="16.5" x14ac:dyDescent="0.45">
      <c r="A1611" s="9">
        <v>1803</v>
      </c>
      <c r="B1611" s="5" t="s">
        <v>5741</v>
      </c>
      <c r="C1611" s="5" t="s">
        <v>5742</v>
      </c>
      <c r="D1611" s="5" t="s">
        <v>5743</v>
      </c>
      <c r="E1611" s="5" t="s">
        <v>33</v>
      </c>
      <c r="F1611" s="5" t="s">
        <v>11765</v>
      </c>
      <c r="G1611" s="5">
        <v>16</v>
      </c>
      <c r="H1611" s="5">
        <v>3</v>
      </c>
      <c r="I1611" s="5">
        <f t="shared" si="150"/>
        <v>1</v>
      </c>
      <c r="J1611" s="5">
        <f t="shared" si="151"/>
        <v>9</v>
      </c>
      <c r="K1611" s="5"/>
      <c r="L1611" s="5"/>
      <c r="M1611" s="5"/>
      <c r="N1611" s="5"/>
      <c r="O1611" s="5" t="s">
        <v>5744</v>
      </c>
      <c r="P1611" s="6">
        <f>[1]!EM_S_INFO_EMPLOYEE(B1611,"2019")</f>
        <v>1415</v>
      </c>
      <c r="Q1611" s="6">
        <f>[1]!EM_S_STM07_IS(B1611,"83","2019-12-31","1",1000000000)</f>
        <v>0.62834003111000003</v>
      </c>
      <c r="R1611" s="6">
        <f>[1]!EM_S_FA_YOY_OR(B1611,"2019-12-31")</f>
        <v>1.0040580034</v>
      </c>
      <c r="S1611" s="6">
        <f>[1]!EM_S_FA_YOY_OR(B1611,"2020-12-31")</f>
        <v>17.566500857000001</v>
      </c>
      <c r="T1611" s="6">
        <f>[1]!EM_S_FA_YOY_OR(B1611,"2021-12-31")</f>
        <v>-3.2446678523000001</v>
      </c>
      <c r="U1611" s="6">
        <f>[1]!EM_S_FA_YOY_OR(B1611,"2022-12-31")</f>
        <v>11.3584061002</v>
      </c>
      <c r="V1611" s="7">
        <f t="shared" si="152"/>
        <v>8.5600797016333328</v>
      </c>
      <c r="W1611" s="8">
        <f t="shared" si="153"/>
        <v>10.684060966525005</v>
      </c>
      <c r="X1611" s="6">
        <f>[1]!EM_S_FA_YOY_NETPROFIT(B1611,"2019-12-31")</f>
        <v>-97.385852703400005</v>
      </c>
      <c r="Y1611" s="6">
        <f>[1]!EM_S_FA_YOY_NETPROFIT(B1611,"2020-12-31")</f>
        <v>-472.7217524962</v>
      </c>
      <c r="Z1611" s="6">
        <f>[1]!EM_S_FA_YOY_NETPROFIT(B1611,"2021-12-31")</f>
        <v>-6597.4070068826004</v>
      </c>
      <c r="AA1611" s="6">
        <f>[1]!EM_S_FA_YOY_NETPROFIT(B1611,"2022-12-31")</f>
        <v>72.731052353199999</v>
      </c>
      <c r="AB1611" s="7">
        <f t="shared" si="154"/>
        <v>-2332.4659023418667</v>
      </c>
      <c r="AC1611" s="8">
        <f t="shared" si="155"/>
        <v>3703.6025244996758</v>
      </c>
    </row>
    <row r="1612" spans="1:29" ht="16.5" x14ac:dyDescent="0.45">
      <c r="A1612" s="9">
        <v>1804</v>
      </c>
      <c r="B1612" s="5" t="s">
        <v>5745</v>
      </c>
      <c r="C1612" s="5" t="s">
        <v>5746</v>
      </c>
      <c r="D1612" s="5" t="s">
        <v>5747</v>
      </c>
      <c r="E1612" s="5" t="s">
        <v>7</v>
      </c>
      <c r="F1612" s="5" t="s">
        <v>11762</v>
      </c>
      <c r="G1612" s="5">
        <v>13</v>
      </c>
      <c r="H1612" s="5">
        <v>2</v>
      </c>
      <c r="I1612" s="5">
        <f t="shared" si="150"/>
        <v>4</v>
      </c>
      <c r="J1612" s="5">
        <f t="shared" si="151"/>
        <v>7</v>
      </c>
      <c r="K1612" s="5"/>
      <c r="L1612" s="5"/>
      <c r="M1612" s="5"/>
      <c r="N1612" s="5"/>
      <c r="O1612" s="5" t="s">
        <v>5744</v>
      </c>
      <c r="P1612" s="6">
        <f>[1]!EM_S_INFO_EMPLOYEE(B1612,"2019")</f>
        <v>3370</v>
      </c>
      <c r="Q1612" s="6">
        <f>[1]!EM_S_STM07_IS(B1612,"83","2019-12-31","1",1000000000)</f>
        <v>1.8177438965999999</v>
      </c>
      <c r="R1612" s="6">
        <f>[1]!EM_S_FA_YOY_OR(B1612,"2019-12-31")</f>
        <v>8.7400954796000008</v>
      </c>
      <c r="S1612" s="6">
        <f>[1]!EM_S_FA_YOY_OR(B1612,"2020-12-31")</f>
        <v>28.136532550999998</v>
      </c>
      <c r="T1612" s="6">
        <f>[1]!EM_S_FA_YOY_OR(B1612,"2021-12-31")</f>
        <v>42.468040890600001</v>
      </c>
      <c r="U1612" s="6">
        <f>[1]!EM_S_FA_YOY_OR(B1612,"2022-12-31")</f>
        <v>-5.0243443127000003</v>
      </c>
      <c r="V1612" s="7">
        <f t="shared" si="152"/>
        <v>21.8600763763</v>
      </c>
      <c r="W1612" s="8">
        <f t="shared" si="153"/>
        <v>24.360358980510828</v>
      </c>
      <c r="X1612" s="6">
        <f>[1]!EM_S_FA_YOY_NETPROFIT(B1612,"2019-12-31")</f>
        <v>-58.361087207300002</v>
      </c>
      <c r="Y1612" s="6">
        <f>[1]!EM_S_FA_YOY_NETPROFIT(B1612,"2020-12-31")</f>
        <v>-21.640468168799998</v>
      </c>
      <c r="Z1612" s="6">
        <f>[1]!EM_S_FA_YOY_NETPROFIT(B1612,"2021-12-31")</f>
        <v>580.36856139899999</v>
      </c>
      <c r="AA1612" s="6">
        <f>[1]!EM_S_FA_YOY_NETPROFIT(B1612,"2022-12-31")</f>
        <v>-30.7568502126</v>
      </c>
      <c r="AB1612" s="7">
        <f t="shared" si="154"/>
        <v>175.99041433920002</v>
      </c>
      <c r="AC1612" s="8">
        <f t="shared" si="155"/>
        <v>350.23141131262059</v>
      </c>
    </row>
    <row r="1613" spans="1:29" ht="16.5" x14ac:dyDescent="0.45">
      <c r="A1613" s="9">
        <v>1805</v>
      </c>
      <c r="B1613" s="5" t="s">
        <v>5748</v>
      </c>
      <c r="C1613" s="5" t="s">
        <v>5749</v>
      </c>
      <c r="D1613" s="5" t="s">
        <v>5750</v>
      </c>
      <c r="E1613" s="5" t="s">
        <v>120</v>
      </c>
      <c r="F1613" s="5" t="s">
        <v>11773</v>
      </c>
      <c r="G1613" s="5">
        <v>24</v>
      </c>
      <c r="H1613" s="5">
        <v>2</v>
      </c>
      <c r="I1613" s="5">
        <f t="shared" si="150"/>
        <v>1</v>
      </c>
      <c r="J1613" s="5">
        <f t="shared" si="151"/>
        <v>11</v>
      </c>
      <c r="K1613" s="5"/>
      <c r="L1613" s="5"/>
      <c r="M1613" s="5"/>
      <c r="N1613" s="5"/>
      <c r="O1613" s="5" t="s">
        <v>5751</v>
      </c>
      <c r="P1613" s="6">
        <f>[1]!EM_S_INFO_EMPLOYEE(B1613,"2019")</f>
        <v>2089</v>
      </c>
      <c r="Q1613" s="6">
        <f>[1]!EM_S_STM07_IS(B1613,"83","2019-12-31","1",1000000000)</f>
        <v>2.2411993531199998</v>
      </c>
      <c r="R1613" s="6">
        <f>[1]!EM_S_FA_YOY_OR(B1613,"2019-12-31")</f>
        <v>5.2172198401000003</v>
      </c>
      <c r="S1613" s="6">
        <f>[1]!EM_S_FA_YOY_OR(B1613,"2020-12-31")</f>
        <v>0.98500827290000004</v>
      </c>
      <c r="T1613" s="6">
        <f>[1]!EM_S_FA_YOY_OR(B1613,"2021-12-31")</f>
        <v>11.4727401455</v>
      </c>
      <c r="U1613" s="6">
        <f>[1]!EM_S_FA_YOY_OR(B1613,"2022-12-31")</f>
        <v>4.2423259664000001</v>
      </c>
      <c r="V1613" s="7">
        <f t="shared" si="152"/>
        <v>5.5666914616000005</v>
      </c>
      <c r="W1613" s="8">
        <f t="shared" si="153"/>
        <v>5.3678289774865897</v>
      </c>
      <c r="X1613" s="6">
        <f>[1]!EM_S_FA_YOY_NETPROFIT(B1613,"2019-12-31")</f>
        <v>30.391144557000001</v>
      </c>
      <c r="Y1613" s="6">
        <f>[1]!EM_S_FA_YOY_NETPROFIT(B1613,"2020-12-31")</f>
        <v>-14.1092569466</v>
      </c>
      <c r="Z1613" s="6">
        <f>[1]!EM_S_FA_YOY_NETPROFIT(B1613,"2021-12-31")</f>
        <v>-21.735515750899999</v>
      </c>
      <c r="AA1613" s="6">
        <f>[1]!EM_S_FA_YOY_NETPROFIT(B1613,"2022-12-31")</f>
        <v>-30.438865527699999</v>
      </c>
      <c r="AB1613" s="7">
        <f t="shared" si="154"/>
        <v>-22.094546075066663</v>
      </c>
      <c r="AC1613" s="8">
        <f t="shared" si="155"/>
        <v>8.1707225006872726</v>
      </c>
    </row>
    <row r="1614" spans="1:29" ht="16.5" x14ac:dyDescent="0.45">
      <c r="A1614" s="9">
        <v>1806</v>
      </c>
      <c r="B1614" s="5" t="s">
        <v>5752</v>
      </c>
      <c r="C1614" s="5" t="s">
        <v>5753</v>
      </c>
      <c r="D1614" s="5" t="s">
        <v>5754</v>
      </c>
      <c r="E1614" s="5" t="s">
        <v>288</v>
      </c>
      <c r="F1614" s="5" t="s">
        <v>11773</v>
      </c>
      <c r="G1614" s="5">
        <v>24</v>
      </c>
      <c r="H1614" s="5">
        <v>2</v>
      </c>
      <c r="I1614" s="5">
        <f t="shared" si="150"/>
        <v>1</v>
      </c>
      <c r="J1614" s="5">
        <f t="shared" si="151"/>
        <v>11</v>
      </c>
      <c r="K1614" s="5"/>
      <c r="L1614" s="5"/>
      <c r="M1614" s="5"/>
      <c r="N1614" s="5"/>
      <c r="O1614" s="5" t="s">
        <v>5744</v>
      </c>
      <c r="P1614" s="6">
        <f>[1]!EM_S_INFO_EMPLOYEE(B1614,"2019")</f>
        <v>608</v>
      </c>
      <c r="Q1614" s="6">
        <f>[1]!EM_S_STM07_IS(B1614,"83","2019-12-31","1",1000000000)</f>
        <v>0.45634432986000001</v>
      </c>
      <c r="R1614" s="6">
        <f>[1]!EM_S_FA_YOY_OR(B1614,"2019-12-31")</f>
        <v>-2.7427811795000001</v>
      </c>
      <c r="S1614" s="6">
        <f>[1]!EM_S_FA_YOY_OR(B1614,"2020-12-31")</f>
        <v>-10.401223206699999</v>
      </c>
      <c r="T1614" s="6">
        <f>[1]!EM_S_FA_YOY_OR(B1614,"2021-12-31")</f>
        <v>27.193000239700002</v>
      </c>
      <c r="U1614" s="6">
        <f>[1]!EM_S_FA_YOY_OR(B1614,"2022-12-31")</f>
        <v>-10.7091687675</v>
      </c>
      <c r="V1614" s="7">
        <f t="shared" si="152"/>
        <v>2.0275360885000011</v>
      </c>
      <c r="W1614" s="8">
        <f t="shared" si="153"/>
        <v>21.794475150278416</v>
      </c>
      <c r="X1614" s="6">
        <f>[1]!EM_S_FA_YOY_NETPROFIT(B1614,"2019-12-31")</f>
        <v>37.033106495200002</v>
      </c>
      <c r="Y1614" s="6">
        <f>[1]!EM_S_FA_YOY_NETPROFIT(B1614,"2020-12-31")</f>
        <v>-48.6090347532</v>
      </c>
      <c r="Z1614" s="6">
        <f>[1]!EM_S_FA_YOY_NETPROFIT(B1614,"2021-12-31")</f>
        <v>-84.355997418100003</v>
      </c>
      <c r="AA1614" s="6">
        <f>[1]!EM_S_FA_YOY_NETPROFIT(B1614,"2022-12-31")</f>
        <v>258.8906051733</v>
      </c>
      <c r="AB1614" s="7">
        <f t="shared" si="154"/>
        <v>41.975191000666662</v>
      </c>
      <c r="AC1614" s="8">
        <f t="shared" si="155"/>
        <v>188.70263382953942</v>
      </c>
    </row>
    <row r="1615" spans="1:29" ht="16.5" x14ac:dyDescent="0.45">
      <c r="A1615" s="9">
        <v>1807</v>
      </c>
      <c r="B1615" s="5" t="s">
        <v>5755</v>
      </c>
      <c r="C1615" s="5" t="s">
        <v>5756</v>
      </c>
      <c r="D1615" s="5" t="s">
        <v>5757</v>
      </c>
      <c r="E1615" s="5" t="s">
        <v>240</v>
      </c>
      <c r="F1615" s="5" t="s">
        <v>11762</v>
      </c>
      <c r="G1615" s="5">
        <v>13</v>
      </c>
      <c r="H1615" s="5">
        <v>2</v>
      </c>
      <c r="I1615" s="5">
        <f t="shared" si="150"/>
        <v>4</v>
      </c>
      <c r="J1615" s="5">
        <f t="shared" si="151"/>
        <v>7</v>
      </c>
      <c r="K1615" s="5"/>
      <c r="L1615" s="5"/>
      <c r="M1615" s="5"/>
      <c r="N1615" s="5"/>
      <c r="O1615" s="5" t="s">
        <v>5758</v>
      </c>
      <c r="P1615" s="6">
        <f>[1]!EM_S_INFO_EMPLOYEE(B1615,"2019")</f>
        <v>2060</v>
      </c>
      <c r="Q1615" s="6">
        <f>[1]!EM_S_STM07_IS(B1615,"83","2019-12-31","1",1000000000)</f>
        <v>1.74950640024</v>
      </c>
      <c r="R1615" s="6">
        <f>[1]!EM_S_FA_YOY_OR(B1615,"2019-12-31")</f>
        <v>1.5759988321</v>
      </c>
      <c r="S1615" s="6">
        <f>[1]!EM_S_FA_YOY_OR(B1615,"2020-12-31")</f>
        <v>5.5116362744999998</v>
      </c>
      <c r="T1615" s="6">
        <f>[1]!EM_S_FA_YOY_OR(B1615,"2021-12-31")</f>
        <v>5.8610538306000004</v>
      </c>
      <c r="U1615" s="6">
        <f>[1]!EM_S_FA_YOY_OR(B1615,"2022-12-31")</f>
        <v>-20.898944796399999</v>
      </c>
      <c r="V1615" s="7">
        <f t="shared" si="152"/>
        <v>-3.1754182304333329</v>
      </c>
      <c r="W1615" s="8">
        <f t="shared" si="153"/>
        <v>15.350018521422777</v>
      </c>
      <c r="X1615" s="6">
        <f>[1]!EM_S_FA_YOY_NETPROFIT(B1615,"2019-12-31")</f>
        <v>35.872491778399997</v>
      </c>
      <c r="Y1615" s="6">
        <f>[1]!EM_S_FA_YOY_NETPROFIT(B1615,"2020-12-31")</f>
        <v>-61.911524553699998</v>
      </c>
      <c r="Z1615" s="6">
        <f>[1]!EM_S_FA_YOY_NETPROFIT(B1615,"2021-12-31")</f>
        <v>44.203482936599997</v>
      </c>
      <c r="AA1615" s="6">
        <f>[1]!EM_S_FA_YOY_NETPROFIT(B1615,"2022-12-31")</f>
        <v>-278.0202422804</v>
      </c>
      <c r="AB1615" s="7">
        <f t="shared" si="154"/>
        <v>-98.576094632499988</v>
      </c>
      <c r="AC1615" s="8">
        <f t="shared" si="155"/>
        <v>164.21099322967876</v>
      </c>
    </row>
    <row r="1616" spans="1:29" ht="16.5" x14ac:dyDescent="0.45">
      <c r="A1616" s="9">
        <v>1808</v>
      </c>
      <c r="B1616" s="5" t="s">
        <v>5759</v>
      </c>
      <c r="C1616" s="5" t="s">
        <v>5760</v>
      </c>
      <c r="D1616" s="5" t="s">
        <v>5761</v>
      </c>
      <c r="E1616" s="5" t="s">
        <v>363</v>
      </c>
      <c r="F1616" s="5" t="s">
        <v>11762</v>
      </c>
      <c r="G1616" s="5">
        <v>13</v>
      </c>
      <c r="H1616" s="5">
        <v>2</v>
      </c>
      <c r="I1616" s="5">
        <f t="shared" si="150"/>
        <v>4</v>
      </c>
      <c r="J1616" s="5">
        <f t="shared" si="151"/>
        <v>7</v>
      </c>
      <c r="K1616" s="5"/>
      <c r="L1616" s="5"/>
      <c r="M1616" s="5"/>
      <c r="N1616" s="5"/>
      <c r="O1616" s="5" t="s">
        <v>5751</v>
      </c>
      <c r="P1616" s="6">
        <f>[1]!EM_S_INFO_EMPLOYEE(B1616,"2019")</f>
        <v>3762</v>
      </c>
      <c r="Q1616" s="6">
        <f>[1]!EM_S_STM07_IS(B1616,"83","2019-12-31","1",1000000000)</f>
        <v>2.7163304988200001</v>
      </c>
      <c r="R1616" s="6">
        <f>[1]!EM_S_FA_YOY_OR(B1616,"2019-12-31")</f>
        <v>-0.55856200109999998</v>
      </c>
      <c r="S1616" s="6">
        <f>[1]!EM_S_FA_YOY_OR(B1616,"2020-12-31")</f>
        <v>-2.6579052342999998</v>
      </c>
      <c r="T1616" s="6">
        <f>[1]!EM_S_FA_YOY_OR(B1616,"2021-12-31")</f>
        <v>19.367831109499999</v>
      </c>
      <c r="U1616" s="6">
        <f>[1]!EM_S_FA_YOY_OR(B1616,"2022-12-31")</f>
        <v>-25.386687300399998</v>
      </c>
      <c r="V1616" s="7">
        <f t="shared" si="152"/>
        <v>-2.8922538083999996</v>
      </c>
      <c r="W1616" s="8">
        <f t="shared" si="153"/>
        <v>22.37817952752539</v>
      </c>
      <c r="X1616" s="6">
        <f>[1]!EM_S_FA_YOY_NETPROFIT(B1616,"2019-12-31")</f>
        <v>-529.69788188370001</v>
      </c>
      <c r="Y1616" s="6">
        <f>[1]!EM_S_FA_YOY_NETPROFIT(B1616,"2020-12-31")</f>
        <v>101.740662112</v>
      </c>
      <c r="Z1616" s="6">
        <f>[1]!EM_S_FA_YOY_NETPROFIT(B1616,"2021-12-31")</f>
        <v>413.29445591690001</v>
      </c>
      <c r="AA1616" s="6">
        <f>[1]!EM_S_FA_YOY_NETPROFIT(B1616,"2022-12-31")</f>
        <v>-257.0824781028</v>
      </c>
      <c r="AB1616" s="7">
        <f t="shared" si="154"/>
        <v>85.984213308700006</v>
      </c>
      <c r="AC1616" s="8">
        <f t="shared" si="155"/>
        <v>335.46610510688197</v>
      </c>
    </row>
    <row r="1617" spans="1:29" ht="16.5" x14ac:dyDescent="0.45">
      <c r="A1617" s="9">
        <v>1809</v>
      </c>
      <c r="B1617" s="5" t="s">
        <v>5762</v>
      </c>
      <c r="C1617" s="5" t="s">
        <v>5763</v>
      </c>
      <c r="D1617" s="5" t="s">
        <v>5764</v>
      </c>
      <c r="E1617" s="5" t="s">
        <v>33</v>
      </c>
      <c r="F1617" s="5" t="s">
        <v>11753</v>
      </c>
      <c r="G1617" s="5">
        <v>3</v>
      </c>
      <c r="H1617" s="5">
        <v>3</v>
      </c>
      <c r="I1617" s="5">
        <f t="shared" si="150"/>
        <v>4</v>
      </c>
      <c r="J1617" s="5">
        <f t="shared" si="151"/>
        <v>7</v>
      </c>
      <c r="K1617" s="5"/>
      <c r="L1617" s="5"/>
      <c r="M1617" s="5"/>
      <c r="N1617" s="5"/>
      <c r="O1617" s="5" t="s">
        <v>5758</v>
      </c>
      <c r="P1617" s="6">
        <f>[1]!EM_S_INFO_EMPLOYEE(B1617,"2019")</f>
        <v>3723</v>
      </c>
      <c r="Q1617" s="6">
        <f>[1]!EM_S_STM07_IS(B1617,"83","2019-12-31","1",1000000000)</f>
        <v>3.3293938283600002</v>
      </c>
      <c r="R1617" s="6">
        <f>[1]!EM_S_FA_YOY_OR(B1617,"2019-12-31")</f>
        <v>-13.745333627100001</v>
      </c>
      <c r="S1617" s="6">
        <f>[1]!EM_S_FA_YOY_OR(B1617,"2020-12-31")</f>
        <v>-15.972271082200001</v>
      </c>
      <c r="T1617" s="6">
        <f>[1]!EM_S_FA_YOY_OR(B1617,"2021-12-31")</f>
        <v>13.3690856227</v>
      </c>
      <c r="U1617" s="6">
        <f>[1]!EM_S_FA_YOY_OR(B1617,"2022-12-31")</f>
        <v>-22.657911050999999</v>
      </c>
      <c r="V1617" s="7">
        <f t="shared" si="152"/>
        <v>-8.4203655034999993</v>
      </c>
      <c r="W1617" s="8">
        <f t="shared" si="153"/>
        <v>19.164017865100675</v>
      </c>
      <c r="X1617" s="6">
        <f>[1]!EM_S_FA_YOY_NETPROFIT(B1617,"2019-12-31")</f>
        <v>270.5311502445</v>
      </c>
      <c r="Y1617" s="6">
        <f>[1]!EM_S_FA_YOY_NETPROFIT(B1617,"2020-12-31")</f>
        <v>-573.7957419224</v>
      </c>
      <c r="Z1617" s="6">
        <f>[1]!EM_S_FA_YOY_NETPROFIT(B1617,"2021-12-31")</f>
        <v>91.191723472099994</v>
      </c>
      <c r="AA1617" s="6">
        <f>[1]!EM_S_FA_YOY_NETPROFIT(B1617,"2022-12-31")</f>
        <v>-429.27381659449998</v>
      </c>
      <c r="AB1617" s="7">
        <f t="shared" si="154"/>
        <v>-303.95927834826665</v>
      </c>
      <c r="AC1617" s="8">
        <f t="shared" si="155"/>
        <v>349.75689043226913</v>
      </c>
    </row>
    <row r="1618" spans="1:29" ht="16.5" x14ac:dyDescent="0.45">
      <c r="A1618" s="9">
        <v>1810</v>
      </c>
      <c r="B1618" s="5" t="s">
        <v>5765</v>
      </c>
      <c r="C1618" s="5" t="s">
        <v>5766</v>
      </c>
      <c r="D1618" s="5" t="s">
        <v>5767</v>
      </c>
      <c r="E1618" s="5" t="s">
        <v>1297</v>
      </c>
      <c r="F1618" s="5" t="s">
        <v>11765</v>
      </c>
      <c r="G1618" s="5">
        <v>16</v>
      </c>
      <c r="H1618" s="5">
        <v>3</v>
      </c>
      <c r="I1618" s="5">
        <f t="shared" si="150"/>
        <v>1</v>
      </c>
      <c r="J1618" s="5">
        <f t="shared" si="151"/>
        <v>9</v>
      </c>
      <c r="K1618" s="5"/>
      <c r="L1618" s="5"/>
      <c r="M1618" s="5"/>
      <c r="N1618" s="5"/>
      <c r="O1618" s="5" t="s">
        <v>5768</v>
      </c>
      <c r="P1618" s="6">
        <f>[1]!EM_S_INFO_EMPLOYEE(B1618,"2019")</f>
        <v>846</v>
      </c>
      <c r="Q1618" s="6">
        <f>[1]!EM_S_STM07_IS(B1618,"83","2019-12-31","1",1000000000)</f>
        <v>1.22228804186</v>
      </c>
      <c r="R1618" s="6">
        <f>[1]!EM_S_FA_YOY_OR(B1618,"2019-12-31")</f>
        <v>31.300794825299999</v>
      </c>
      <c r="S1618" s="6">
        <f>[1]!EM_S_FA_YOY_OR(B1618,"2020-12-31")</f>
        <v>-13.1485915207</v>
      </c>
      <c r="T1618" s="6">
        <f>[1]!EM_S_FA_YOY_OR(B1618,"2021-12-31")</f>
        <v>19.499823546399998</v>
      </c>
      <c r="U1618" s="6">
        <f>[1]!EM_S_FA_YOY_OR(B1618,"2022-12-31")</f>
        <v>-8.0828539327000009</v>
      </c>
      <c r="V1618" s="7">
        <f t="shared" si="152"/>
        <v>-0.57720730233333428</v>
      </c>
      <c r="W1618" s="8">
        <f t="shared" si="153"/>
        <v>17.570737039275311</v>
      </c>
      <c r="X1618" s="6">
        <f>[1]!EM_S_FA_YOY_NETPROFIT(B1618,"2019-12-31")</f>
        <v>-34.162849603700003</v>
      </c>
      <c r="Y1618" s="6">
        <f>[1]!EM_S_FA_YOY_NETPROFIT(B1618,"2020-12-31")</f>
        <v>-141.226008627</v>
      </c>
      <c r="Z1618" s="6">
        <f>[1]!EM_S_FA_YOY_NETPROFIT(B1618,"2021-12-31")</f>
        <v>240.04950045129999</v>
      </c>
      <c r="AA1618" s="6">
        <f>[1]!EM_S_FA_YOY_NETPROFIT(B1618,"2022-12-31")</f>
        <v>-113.6874099246</v>
      </c>
      <c r="AB1618" s="7">
        <f t="shared" si="154"/>
        <v>-4.9546393667666706</v>
      </c>
      <c r="AC1618" s="8">
        <f t="shared" si="155"/>
        <v>212.6261155188046</v>
      </c>
    </row>
    <row r="1619" spans="1:29" ht="16.5" x14ac:dyDescent="0.45">
      <c r="A1619" s="9">
        <v>1811</v>
      </c>
      <c r="B1619" s="5" t="s">
        <v>5769</v>
      </c>
      <c r="C1619" s="5" t="s">
        <v>5770</v>
      </c>
      <c r="D1619" s="5" t="s">
        <v>5771</v>
      </c>
      <c r="E1619" s="5" t="s">
        <v>1297</v>
      </c>
      <c r="F1619" s="5" t="s">
        <v>11762</v>
      </c>
      <c r="G1619" s="5">
        <v>13</v>
      </c>
      <c r="H1619" s="5">
        <v>2</v>
      </c>
      <c r="I1619" s="5">
        <f t="shared" si="150"/>
        <v>4</v>
      </c>
      <c r="J1619" s="5">
        <f t="shared" si="151"/>
        <v>7</v>
      </c>
      <c r="K1619" s="5"/>
      <c r="L1619" s="5"/>
      <c r="M1619" s="5"/>
      <c r="N1619" s="5"/>
      <c r="O1619" s="5" t="s">
        <v>5768</v>
      </c>
      <c r="P1619" s="6">
        <f>[1]!EM_S_INFO_EMPLOYEE(B1619,"2019")</f>
        <v>363</v>
      </c>
      <c r="Q1619" s="6">
        <f>[1]!EM_S_STM07_IS(B1619,"83","2019-12-31","1",1000000000)</f>
        <v>0.83414715726999999</v>
      </c>
      <c r="R1619" s="6">
        <f>[1]!EM_S_FA_YOY_OR(B1619,"2019-12-31")</f>
        <v>10.0878377448</v>
      </c>
      <c r="S1619" s="6">
        <f>[1]!EM_S_FA_YOY_OR(B1619,"2020-12-31")</f>
        <v>21.352212207099999</v>
      </c>
      <c r="T1619" s="6">
        <f>[1]!EM_S_FA_YOY_OR(B1619,"2021-12-31")</f>
        <v>47.582002205199998</v>
      </c>
      <c r="U1619" s="6">
        <f>[1]!EM_S_FA_YOY_OR(B1619,"2022-12-31")</f>
        <v>7.2284512661000004</v>
      </c>
      <c r="V1619" s="7">
        <f t="shared" si="152"/>
        <v>25.38755522613333</v>
      </c>
      <c r="W1619" s="8">
        <f t="shared" si="153"/>
        <v>20.477188852710732</v>
      </c>
      <c r="X1619" s="6">
        <f>[1]!EM_S_FA_YOY_NETPROFIT(B1619,"2019-12-31")</f>
        <v>12.4152360818</v>
      </c>
      <c r="Y1619" s="6">
        <f>[1]!EM_S_FA_YOY_NETPROFIT(B1619,"2020-12-31")</f>
        <v>10.3307198743</v>
      </c>
      <c r="Z1619" s="6">
        <f>[1]!EM_S_FA_YOY_NETPROFIT(B1619,"2021-12-31")</f>
        <v>85.228732751600006</v>
      </c>
      <c r="AA1619" s="6">
        <f>[1]!EM_S_FA_YOY_NETPROFIT(B1619,"2022-12-31")</f>
        <v>-15.7218333799</v>
      </c>
      <c r="AB1619" s="7">
        <f t="shared" si="154"/>
        <v>26.612539748666666</v>
      </c>
      <c r="AC1619" s="8">
        <f t="shared" si="155"/>
        <v>52.407799461373884</v>
      </c>
    </row>
    <row r="1620" spans="1:29" ht="16.5" x14ac:dyDescent="0.45">
      <c r="A1620" s="9">
        <v>1812</v>
      </c>
      <c r="B1620" s="5" t="s">
        <v>5772</v>
      </c>
      <c r="C1620" s="5" t="s">
        <v>5773</v>
      </c>
      <c r="D1620" s="5" t="s">
        <v>5774</v>
      </c>
      <c r="E1620" s="5" t="s">
        <v>240</v>
      </c>
      <c r="F1620" s="5" t="s">
        <v>11768</v>
      </c>
      <c r="G1620" s="5">
        <v>19</v>
      </c>
      <c r="H1620" s="5">
        <v>2</v>
      </c>
      <c r="I1620" s="5">
        <f t="shared" si="150"/>
        <v>2</v>
      </c>
      <c r="J1620" s="5">
        <f t="shared" si="151"/>
        <v>4</v>
      </c>
      <c r="K1620" s="5"/>
      <c r="L1620" s="5"/>
      <c r="M1620" s="5"/>
      <c r="N1620" s="5"/>
      <c r="O1620" s="5" t="s">
        <v>5775</v>
      </c>
      <c r="P1620" s="6">
        <f>[1]!EM_S_INFO_EMPLOYEE(B1620,"2019")</f>
        <v>2119</v>
      </c>
      <c r="Q1620" s="6">
        <f>[1]!EM_S_STM07_IS(B1620,"83","2019-12-31","1",1000000000)</f>
        <v>1.0250842386100001</v>
      </c>
      <c r="R1620" s="6">
        <f>[1]!EM_S_FA_YOY_OR(B1620,"2019-12-31")</f>
        <v>3.9846082464000001</v>
      </c>
      <c r="S1620" s="6">
        <f>[1]!EM_S_FA_YOY_OR(B1620,"2020-12-31")</f>
        <v>-7.7683233553999997</v>
      </c>
      <c r="T1620" s="6">
        <f>[1]!EM_S_FA_YOY_OR(B1620,"2021-12-31")</f>
        <v>13.1504401937</v>
      </c>
      <c r="U1620" s="6">
        <f>[1]!EM_S_FA_YOY_OR(B1620,"2022-12-31")</f>
        <v>51.057333217599997</v>
      </c>
      <c r="V1620" s="7">
        <f t="shared" si="152"/>
        <v>18.813150018633333</v>
      </c>
      <c r="W1620" s="8">
        <f t="shared" si="153"/>
        <v>29.818856110390652</v>
      </c>
      <c r="X1620" s="6">
        <f>[1]!EM_S_FA_YOY_NETPROFIT(B1620,"2019-12-31")</f>
        <v>113.3626213924</v>
      </c>
      <c r="Y1620" s="6">
        <f>[1]!EM_S_FA_YOY_NETPROFIT(B1620,"2020-12-31")</f>
        <v>-79.186704703100006</v>
      </c>
      <c r="Z1620" s="6">
        <f>[1]!EM_S_FA_YOY_NETPROFIT(B1620,"2021-12-31")</f>
        <v>-1323.8735387193001</v>
      </c>
      <c r="AA1620" s="6">
        <f>[1]!EM_S_FA_YOY_NETPROFIT(B1620,"2022-12-31")</f>
        <v>95.934299675199995</v>
      </c>
      <c r="AB1620" s="7">
        <f t="shared" si="154"/>
        <v>-435.70864791573337</v>
      </c>
      <c r="AC1620" s="8">
        <f t="shared" si="155"/>
        <v>774.14113473300199</v>
      </c>
    </row>
    <row r="1621" spans="1:29" ht="16.5" x14ac:dyDescent="0.45">
      <c r="A1621" s="9">
        <v>1813</v>
      </c>
      <c r="B1621" s="5" t="s">
        <v>5776</v>
      </c>
      <c r="C1621" s="5" t="s">
        <v>5777</v>
      </c>
      <c r="D1621" s="5" t="s">
        <v>5778</v>
      </c>
      <c r="E1621" s="5" t="s">
        <v>259</v>
      </c>
      <c r="F1621" s="5" t="s">
        <v>11775</v>
      </c>
      <c r="G1621" s="5">
        <v>26</v>
      </c>
      <c r="H1621" s="5">
        <v>2</v>
      </c>
      <c r="I1621" s="5">
        <f t="shared" si="150"/>
        <v>3</v>
      </c>
      <c r="J1621" s="5">
        <f t="shared" si="151"/>
        <v>3</v>
      </c>
      <c r="K1621" s="5"/>
      <c r="L1621" s="5"/>
      <c r="M1621" s="5"/>
      <c r="N1621" s="5"/>
      <c r="O1621" s="5" t="s">
        <v>5775</v>
      </c>
      <c r="P1621" s="6">
        <f>[1]!EM_S_INFO_EMPLOYEE(B1621,"2019")</f>
        <v>1334</v>
      </c>
      <c r="Q1621" s="6">
        <f>[1]!EM_S_STM07_IS(B1621,"83","2019-12-31","1",1000000000)</f>
        <v>0.55353016707000002</v>
      </c>
      <c r="R1621" s="6">
        <f>[1]!EM_S_FA_YOY_OR(B1621,"2019-12-31")</f>
        <v>4.9497726926999999</v>
      </c>
      <c r="S1621" s="6">
        <f>[1]!EM_S_FA_YOY_OR(B1621,"2020-12-31")</f>
        <v>-14.077437358599999</v>
      </c>
      <c r="T1621" s="6">
        <f>[1]!EM_S_FA_YOY_OR(B1621,"2021-12-31")</f>
        <v>9.7196070767999991</v>
      </c>
      <c r="U1621" s="6">
        <f>[1]!EM_S_FA_YOY_OR(B1621,"2022-12-31")</f>
        <v>-27.334040847499999</v>
      </c>
      <c r="V1621" s="7">
        <f t="shared" si="152"/>
        <v>-10.563957043099999</v>
      </c>
      <c r="W1621" s="8">
        <f t="shared" si="153"/>
        <v>18.775026340062745</v>
      </c>
      <c r="X1621" s="6">
        <f>[1]!EM_S_FA_YOY_NETPROFIT(B1621,"2019-12-31")</f>
        <v>-5.9385565876999999</v>
      </c>
      <c r="Y1621" s="6">
        <f>[1]!EM_S_FA_YOY_NETPROFIT(B1621,"2020-12-31")</f>
        <v>-39.210088213699997</v>
      </c>
      <c r="Z1621" s="6">
        <f>[1]!EM_S_FA_YOY_NETPROFIT(B1621,"2021-12-31")</f>
        <v>-358.31190186689997</v>
      </c>
      <c r="AA1621" s="6">
        <f>[1]!EM_S_FA_YOY_NETPROFIT(B1621,"2022-12-31")</f>
        <v>110.27687310970001</v>
      </c>
      <c r="AB1621" s="7">
        <f t="shared" si="154"/>
        <v>-95.748372323633319</v>
      </c>
      <c r="AC1621" s="8">
        <f t="shared" si="155"/>
        <v>239.35599676233164</v>
      </c>
    </row>
    <row r="1622" spans="1:29" ht="16.5" x14ac:dyDescent="0.45">
      <c r="A1622" s="9">
        <v>1814</v>
      </c>
      <c r="B1622" s="5" t="s">
        <v>5779</v>
      </c>
      <c r="C1622" s="5" t="s">
        <v>5780</v>
      </c>
      <c r="D1622" s="5" t="s">
        <v>5781</v>
      </c>
      <c r="E1622" s="5" t="s">
        <v>120</v>
      </c>
      <c r="F1622" s="5" t="s">
        <v>11762</v>
      </c>
      <c r="G1622" s="5">
        <v>13</v>
      </c>
      <c r="H1622" s="5">
        <v>2</v>
      </c>
      <c r="I1622" s="5">
        <f t="shared" si="150"/>
        <v>4</v>
      </c>
      <c r="J1622" s="5">
        <f t="shared" si="151"/>
        <v>7</v>
      </c>
      <c r="K1622" s="5"/>
      <c r="L1622" s="5"/>
      <c r="M1622" s="5"/>
      <c r="N1622" s="5"/>
      <c r="O1622" s="5" t="s">
        <v>5782</v>
      </c>
      <c r="P1622" s="6">
        <f>[1]!EM_S_INFO_EMPLOYEE(B1622,"2019")</f>
        <v>2291</v>
      </c>
      <c r="Q1622" s="6">
        <f>[1]!EM_S_STM07_IS(B1622,"83","2019-12-31","1",1000000000)</f>
        <v>1.2971692182800001</v>
      </c>
      <c r="R1622" s="6">
        <f>[1]!EM_S_FA_YOY_OR(B1622,"2019-12-31")</f>
        <v>14.4184851046</v>
      </c>
      <c r="S1622" s="6">
        <f>[1]!EM_S_FA_YOY_OR(B1622,"2020-12-31")</f>
        <v>7.3321331334000002</v>
      </c>
      <c r="T1622" s="6">
        <f>[1]!EM_S_FA_YOY_OR(B1622,"2021-12-31")</f>
        <v>24.744610973</v>
      </c>
      <c r="U1622" s="6">
        <f>[1]!EM_S_FA_YOY_OR(B1622,"2022-12-31")</f>
        <v>-1.2082667922000001</v>
      </c>
      <c r="V1622" s="7">
        <f t="shared" si="152"/>
        <v>10.289492438066667</v>
      </c>
      <c r="W1622" s="8">
        <f t="shared" si="153"/>
        <v>13.226770074985314</v>
      </c>
      <c r="X1622" s="6">
        <f>[1]!EM_S_FA_YOY_NETPROFIT(B1622,"2019-12-31")</f>
        <v>96.017218724599999</v>
      </c>
      <c r="Y1622" s="6">
        <f>[1]!EM_S_FA_YOY_NETPROFIT(B1622,"2020-12-31")</f>
        <v>-59.663368799099999</v>
      </c>
      <c r="Z1622" s="6">
        <f>[1]!EM_S_FA_YOY_NETPROFIT(B1622,"2021-12-31")</f>
        <v>-963.33281707230003</v>
      </c>
      <c r="AA1622" s="6">
        <f>[1]!EM_S_FA_YOY_NETPROFIT(B1622,"2022-12-31")</f>
        <v>17.697754405800001</v>
      </c>
      <c r="AB1622" s="7">
        <f t="shared" si="154"/>
        <v>-335.09947715520002</v>
      </c>
      <c r="AC1622" s="8">
        <f t="shared" si="155"/>
        <v>545.43930265743302</v>
      </c>
    </row>
    <row r="1623" spans="1:29" ht="16.5" x14ac:dyDescent="0.45">
      <c r="A1623" s="9">
        <v>1815</v>
      </c>
      <c r="B1623" s="5" t="s">
        <v>5783</v>
      </c>
      <c r="C1623" s="5" t="s">
        <v>5784</v>
      </c>
      <c r="D1623" s="5" t="s">
        <v>5785</v>
      </c>
      <c r="E1623" s="5" t="s">
        <v>33</v>
      </c>
      <c r="F1623" s="5" t="s">
        <v>11764</v>
      </c>
      <c r="G1623" s="5">
        <v>15</v>
      </c>
      <c r="H1623" s="5">
        <v>3</v>
      </c>
      <c r="I1623" s="5">
        <f t="shared" si="150"/>
        <v>2</v>
      </c>
      <c r="J1623" s="5">
        <f t="shared" si="151"/>
        <v>8</v>
      </c>
      <c r="K1623" s="5"/>
      <c r="L1623" s="5"/>
      <c r="M1623" s="5"/>
      <c r="N1623" s="5"/>
      <c r="O1623" s="5" t="s">
        <v>5782</v>
      </c>
      <c r="P1623" s="6">
        <f>[1]!EM_S_INFO_EMPLOYEE(B1623,"2019")</f>
        <v>1677</v>
      </c>
      <c r="Q1623" s="6">
        <f>[1]!EM_S_STM07_IS(B1623,"83","2019-12-31","1",1000000000)</f>
        <v>1.8071113076800001</v>
      </c>
      <c r="R1623" s="6">
        <f>[1]!EM_S_FA_YOY_OR(B1623,"2019-12-31")</f>
        <v>-8.4576918913999997</v>
      </c>
      <c r="S1623" s="6">
        <f>[1]!EM_S_FA_YOY_OR(B1623,"2020-12-31")</f>
        <v>-6.2777456872000004</v>
      </c>
      <c r="T1623" s="6">
        <f>[1]!EM_S_FA_YOY_OR(B1623,"2021-12-31")</f>
        <v>21.156554873099999</v>
      </c>
      <c r="U1623" s="6">
        <f>[1]!EM_S_FA_YOY_OR(B1623,"2022-12-31")</f>
        <v>87.225334215199993</v>
      </c>
      <c r="V1623" s="7">
        <f t="shared" si="152"/>
        <v>34.034714467033332</v>
      </c>
      <c r="W1623" s="8">
        <f t="shared" si="153"/>
        <v>48.063413670938552</v>
      </c>
      <c r="X1623" s="6">
        <f>[1]!EM_S_FA_YOY_NETPROFIT(B1623,"2019-12-31")</f>
        <v>-45.379580751100001</v>
      </c>
      <c r="Y1623" s="6">
        <f>[1]!EM_S_FA_YOY_NETPROFIT(B1623,"2020-12-31")</f>
        <v>406.22759344389999</v>
      </c>
      <c r="Z1623" s="6">
        <f>[1]!EM_S_FA_YOY_NETPROFIT(B1623,"2021-12-31")</f>
        <v>258.84651410430001</v>
      </c>
      <c r="AA1623" s="6">
        <f>[1]!EM_S_FA_YOY_NETPROFIT(B1623,"2022-12-31")</f>
        <v>88.002419208399999</v>
      </c>
      <c r="AB1623" s="7">
        <f t="shared" si="154"/>
        <v>251.02550891886668</v>
      </c>
      <c r="AC1623" s="8">
        <f t="shared" si="155"/>
        <v>159.25668422671157</v>
      </c>
    </row>
    <row r="1624" spans="1:29" ht="16.5" x14ac:dyDescent="0.45">
      <c r="A1624" s="9">
        <v>1816</v>
      </c>
      <c r="B1624" s="5" t="s">
        <v>5786</v>
      </c>
      <c r="C1624" s="5" t="s">
        <v>5787</v>
      </c>
      <c r="D1624" s="5" t="s">
        <v>5788</v>
      </c>
      <c r="E1624" s="5" t="s">
        <v>7</v>
      </c>
      <c r="F1624" s="5" t="s">
        <v>11753</v>
      </c>
      <c r="G1624" s="5">
        <v>3</v>
      </c>
      <c r="H1624" s="5">
        <v>3</v>
      </c>
      <c r="I1624" s="5">
        <f t="shared" si="150"/>
        <v>4</v>
      </c>
      <c r="J1624" s="5">
        <f t="shared" si="151"/>
        <v>7</v>
      </c>
      <c r="K1624" s="5"/>
      <c r="L1624" s="5"/>
      <c r="M1624" s="5"/>
      <c r="N1624" s="5"/>
      <c r="O1624" s="5" t="s">
        <v>5782</v>
      </c>
      <c r="P1624" s="6">
        <f>[1]!EM_S_INFO_EMPLOYEE(B1624,"2019")</f>
        <v>361</v>
      </c>
      <c r="Q1624" s="6">
        <f>[1]!EM_S_STM07_IS(B1624,"83","2019-12-31","1",1000000000)</f>
        <v>0.23967351643000001</v>
      </c>
      <c r="R1624" s="6">
        <f>[1]!EM_S_FA_YOY_OR(B1624,"2019-12-31")</f>
        <v>11.0402934722</v>
      </c>
      <c r="S1624" s="6">
        <f>[1]!EM_S_FA_YOY_OR(B1624,"2020-12-31")</f>
        <v>-10.810182537399999</v>
      </c>
      <c r="T1624" s="6">
        <f>[1]!EM_S_FA_YOY_OR(B1624,"2021-12-31")</f>
        <v>-6.2859802950999999</v>
      </c>
      <c r="U1624" s="6">
        <f>[1]!EM_S_FA_YOY_OR(B1624,"2022-12-31")</f>
        <v>-28.9070388124</v>
      </c>
      <c r="V1624" s="7">
        <f t="shared" si="152"/>
        <v>-15.334400548300001</v>
      </c>
      <c r="W1624" s="8">
        <f t="shared" si="153"/>
        <v>11.969940833955347</v>
      </c>
      <c r="X1624" s="6">
        <f>[1]!EM_S_FA_YOY_NETPROFIT(B1624,"2019-12-31")</f>
        <v>8.4825023380999998</v>
      </c>
      <c r="Y1624" s="6">
        <f>[1]!EM_S_FA_YOY_NETPROFIT(B1624,"2020-12-31")</f>
        <v>-114.3614042996</v>
      </c>
      <c r="Z1624" s="6">
        <f>[1]!EM_S_FA_YOY_NETPROFIT(B1624,"2021-12-31")</f>
        <v>978.30795537539996</v>
      </c>
      <c r="AA1624" s="6">
        <f>[1]!EM_S_FA_YOY_NETPROFIT(B1624,"2022-12-31")</f>
        <v>-383.96757717960003</v>
      </c>
      <c r="AB1624" s="7">
        <f t="shared" si="154"/>
        <v>159.99299129873333</v>
      </c>
      <c r="AC1624" s="8">
        <f t="shared" si="155"/>
        <v>721.38852738146409</v>
      </c>
    </row>
    <row r="1625" spans="1:29" ht="16.5" x14ac:dyDescent="0.45">
      <c r="A1625" s="9">
        <v>1817</v>
      </c>
      <c r="B1625" s="5" t="s">
        <v>5789</v>
      </c>
      <c r="C1625" s="5" t="s">
        <v>5790</v>
      </c>
      <c r="D1625" s="5" t="s">
        <v>5791</v>
      </c>
      <c r="E1625" s="5" t="s">
        <v>509</v>
      </c>
      <c r="F1625" s="5" t="s">
        <v>11754</v>
      </c>
      <c r="G1625" s="5">
        <v>4</v>
      </c>
      <c r="H1625" s="5">
        <v>3</v>
      </c>
      <c r="I1625" s="5">
        <f t="shared" si="150"/>
        <v>2</v>
      </c>
      <c r="J1625" s="5">
        <f t="shared" si="151"/>
        <v>8</v>
      </c>
      <c r="K1625" s="5"/>
      <c r="L1625" s="5"/>
      <c r="M1625" s="5"/>
      <c r="N1625" s="5"/>
      <c r="O1625" s="5" t="s">
        <v>5792</v>
      </c>
      <c r="P1625" s="6">
        <f>[1]!EM_S_INFO_EMPLOYEE(B1625,"2019")</f>
        <v>644</v>
      </c>
      <c r="Q1625" s="6">
        <f>[1]!EM_S_STM07_IS(B1625,"83","2019-12-31","1",1000000000)</f>
        <v>0.51634174515999998</v>
      </c>
      <c r="R1625" s="6">
        <f>[1]!EM_S_FA_YOY_OR(B1625,"2019-12-31")</f>
        <v>-24.7709696979</v>
      </c>
      <c r="S1625" s="6">
        <f>[1]!EM_S_FA_YOY_OR(B1625,"2020-12-31")</f>
        <v>-2.6761557494999999</v>
      </c>
      <c r="T1625" s="6">
        <f>[1]!EM_S_FA_YOY_OR(B1625,"2021-12-31")</f>
        <v>-5.8081806380999996</v>
      </c>
      <c r="U1625" s="6">
        <f>[1]!EM_S_FA_YOY_OR(B1625,"2022-12-31")</f>
        <v>-48.279221547299997</v>
      </c>
      <c r="V1625" s="7">
        <f t="shared" si="152"/>
        <v>-18.921185978299999</v>
      </c>
      <c r="W1625" s="8">
        <f t="shared" si="153"/>
        <v>25.472987345984851</v>
      </c>
      <c r="X1625" s="6">
        <f>[1]!EM_S_FA_YOY_NETPROFIT(B1625,"2019-12-31")</f>
        <v>-4958.7408755940996</v>
      </c>
      <c r="Y1625" s="6">
        <f>[1]!EM_S_FA_YOY_NETPROFIT(B1625,"2020-12-31")</f>
        <v>89.893766352499995</v>
      </c>
      <c r="Z1625" s="6">
        <f>[1]!EM_S_FA_YOY_NETPROFIT(B1625,"2021-12-31")</f>
        <v>139.43721011619999</v>
      </c>
      <c r="AA1625" s="6">
        <f>[1]!EM_S_FA_YOY_NETPROFIT(B1625,"2022-12-31")</f>
        <v>-668.6991054522</v>
      </c>
      <c r="AB1625" s="7">
        <f t="shared" si="154"/>
        <v>-146.4560429945</v>
      </c>
      <c r="AC1625" s="8">
        <f t="shared" si="155"/>
        <v>452.95364047426483</v>
      </c>
    </row>
    <row r="1626" spans="1:29" ht="16.5" x14ac:dyDescent="0.45">
      <c r="A1626" s="9">
        <v>1818</v>
      </c>
      <c r="B1626" s="5" t="s">
        <v>5793</v>
      </c>
      <c r="C1626" s="5" t="s">
        <v>5794</v>
      </c>
      <c r="D1626" s="5" t="s">
        <v>5795</v>
      </c>
      <c r="E1626" s="5" t="s">
        <v>240</v>
      </c>
      <c r="F1626" s="5" t="s">
        <v>11764</v>
      </c>
      <c r="G1626" s="5">
        <v>15</v>
      </c>
      <c r="H1626" s="5">
        <v>3</v>
      </c>
      <c r="I1626" s="5">
        <f t="shared" si="150"/>
        <v>2</v>
      </c>
      <c r="J1626" s="5">
        <f t="shared" si="151"/>
        <v>8</v>
      </c>
      <c r="K1626" s="5"/>
      <c r="L1626" s="5"/>
      <c r="M1626" s="5"/>
      <c r="N1626" s="5"/>
      <c r="O1626" s="5" t="s">
        <v>5796</v>
      </c>
      <c r="P1626" s="6">
        <f>[1]!EM_S_INFO_EMPLOYEE(B1626,"2019")</f>
        <v>1116</v>
      </c>
      <c r="Q1626" s="6">
        <f>[1]!EM_S_STM07_IS(B1626,"83","2019-12-31","1",1000000000)</f>
        <v>1.4609554013899999</v>
      </c>
      <c r="R1626" s="6">
        <f>[1]!EM_S_FA_YOY_OR(B1626,"2019-12-31")</f>
        <v>-17.720460496899999</v>
      </c>
      <c r="S1626" s="6">
        <f>[1]!EM_S_FA_YOY_OR(B1626,"2020-12-31")</f>
        <v>6.9590538112000004</v>
      </c>
      <c r="T1626" s="6">
        <f>[1]!EM_S_FA_YOY_OR(B1626,"2021-12-31")</f>
        <v>-20.0651119429</v>
      </c>
      <c r="U1626" s="6">
        <f>[1]!EM_S_FA_YOY_OR(B1626,"2022-12-31")</f>
        <v>-8.4916029249000005</v>
      </c>
      <c r="V1626" s="7">
        <f t="shared" si="152"/>
        <v>-7.1992203522000002</v>
      </c>
      <c r="W1626" s="8">
        <f t="shared" si="153"/>
        <v>13.558358057373017</v>
      </c>
      <c r="X1626" s="6">
        <f>[1]!EM_S_FA_YOY_NETPROFIT(B1626,"2019-12-31")</f>
        <v>-37.932400503399997</v>
      </c>
      <c r="Y1626" s="6">
        <f>[1]!EM_S_FA_YOY_NETPROFIT(B1626,"2020-12-31")</f>
        <v>-65.909340887799999</v>
      </c>
      <c r="Z1626" s="6">
        <f>[1]!EM_S_FA_YOY_NETPROFIT(B1626,"2021-12-31")</f>
        <v>-298.19164361380001</v>
      </c>
      <c r="AA1626" s="6">
        <f>[1]!EM_S_FA_YOY_NETPROFIT(B1626,"2022-12-31")</f>
        <v>202.02888937200001</v>
      </c>
      <c r="AB1626" s="7">
        <f t="shared" si="154"/>
        <v>-54.024031709866669</v>
      </c>
      <c r="AC1626" s="8">
        <f t="shared" si="155"/>
        <v>250.32197433673451</v>
      </c>
    </row>
    <row r="1627" spans="1:29" ht="16.5" x14ac:dyDescent="0.45">
      <c r="A1627" s="9">
        <v>1819</v>
      </c>
      <c r="B1627" s="5" t="s">
        <v>5797</v>
      </c>
      <c r="C1627" s="5" t="s">
        <v>5798</v>
      </c>
      <c r="D1627" s="5" t="s">
        <v>5799</v>
      </c>
      <c r="E1627" s="5" t="s">
        <v>120</v>
      </c>
      <c r="F1627" s="5" t="s">
        <v>11768</v>
      </c>
      <c r="G1627" s="5">
        <v>19</v>
      </c>
      <c r="H1627" s="5">
        <v>2</v>
      </c>
      <c r="I1627" s="5">
        <f t="shared" si="150"/>
        <v>2</v>
      </c>
      <c r="J1627" s="5">
        <f t="shared" si="151"/>
        <v>4</v>
      </c>
      <c r="K1627" s="5"/>
      <c r="L1627" s="5"/>
      <c r="M1627" s="5"/>
      <c r="N1627" s="5"/>
      <c r="O1627" s="5" t="s">
        <v>5800</v>
      </c>
      <c r="P1627" s="6">
        <f>[1]!EM_S_INFO_EMPLOYEE(B1627,"2019")</f>
        <v>1032</v>
      </c>
      <c r="Q1627" s="6">
        <f>[1]!EM_S_STM07_IS(B1627,"83","2019-12-31","1",1000000000)</f>
        <v>2.0249056083200001</v>
      </c>
      <c r="R1627" s="6">
        <f>[1]!EM_S_FA_YOY_OR(B1627,"2019-12-31")</f>
        <v>4.9000521114</v>
      </c>
      <c r="S1627" s="6">
        <f>[1]!EM_S_FA_YOY_OR(B1627,"2020-12-31")</f>
        <v>17.066405120300001</v>
      </c>
      <c r="T1627" s="6">
        <f>[1]!EM_S_FA_YOY_OR(B1627,"2021-12-31")</f>
        <v>34.793386486000003</v>
      </c>
      <c r="U1627" s="6">
        <f>[1]!EM_S_FA_YOY_OR(B1627,"2022-12-31")</f>
        <v>23.442459268299999</v>
      </c>
      <c r="V1627" s="7">
        <f t="shared" si="152"/>
        <v>25.100750291533334</v>
      </c>
      <c r="W1627" s="8">
        <f t="shared" si="153"/>
        <v>8.979082020077044</v>
      </c>
      <c r="X1627" s="6">
        <f>[1]!EM_S_FA_YOY_NETPROFIT(B1627,"2019-12-31")</f>
        <v>143.84712783130001</v>
      </c>
      <c r="Y1627" s="6">
        <f>[1]!EM_S_FA_YOY_NETPROFIT(B1627,"2020-12-31")</f>
        <v>-42.125789957800002</v>
      </c>
      <c r="Z1627" s="6">
        <f>[1]!EM_S_FA_YOY_NETPROFIT(B1627,"2021-12-31")</f>
        <v>137.8283816396</v>
      </c>
      <c r="AA1627" s="6">
        <f>[1]!EM_S_FA_YOY_NETPROFIT(B1627,"2022-12-31")</f>
        <v>63.167766747899996</v>
      </c>
      <c r="AB1627" s="7">
        <f t="shared" si="154"/>
        <v>52.95678614323333</v>
      </c>
      <c r="AC1627" s="8">
        <f t="shared" si="155"/>
        <v>90.410586009096733</v>
      </c>
    </row>
    <row r="1628" spans="1:29" ht="16.5" x14ac:dyDescent="0.45">
      <c r="A1628" s="9">
        <v>1820</v>
      </c>
      <c r="B1628" s="5" t="s">
        <v>5801</v>
      </c>
      <c r="C1628" s="5" t="s">
        <v>5802</v>
      </c>
      <c r="D1628" s="5" t="s">
        <v>5803</v>
      </c>
      <c r="E1628" s="5" t="s">
        <v>263</v>
      </c>
      <c r="F1628" s="5" t="s">
        <v>11774</v>
      </c>
      <c r="G1628" s="5">
        <v>25</v>
      </c>
      <c r="H1628" s="5">
        <v>3</v>
      </c>
      <c r="I1628" s="5">
        <f t="shared" si="150"/>
        <v>2</v>
      </c>
      <c r="J1628" s="5">
        <f t="shared" si="151"/>
        <v>10</v>
      </c>
      <c r="K1628" s="5"/>
      <c r="L1628" s="5"/>
      <c r="M1628" s="5"/>
      <c r="N1628" s="5"/>
      <c r="O1628" s="5" t="s">
        <v>5804</v>
      </c>
      <c r="P1628" s="6">
        <f>[1]!EM_S_INFO_EMPLOYEE(B1628,"2019")</f>
        <v>6193</v>
      </c>
      <c r="Q1628" s="6">
        <f>[1]!EM_S_STM07_IS(B1628,"83","2019-12-31","1",1000000000)</f>
        <v>1.4893450757</v>
      </c>
      <c r="R1628" s="6">
        <f>[1]!EM_S_FA_YOY_OR(B1628,"2019-12-31")</f>
        <v>2.4378531119</v>
      </c>
      <c r="S1628" s="6">
        <f>[1]!EM_S_FA_YOY_OR(B1628,"2020-12-31")</f>
        <v>-42.917388303000003</v>
      </c>
      <c r="T1628" s="6">
        <f>[1]!EM_S_FA_YOY_OR(B1628,"2021-12-31")</f>
        <v>9.4892497385999999</v>
      </c>
      <c r="U1628" s="6">
        <f>[1]!EM_S_FA_YOY_OR(B1628,"2022-12-31")</f>
        <v>-29.224116649500001</v>
      </c>
      <c r="V1628" s="7">
        <f t="shared" si="152"/>
        <v>-20.884085071300003</v>
      </c>
      <c r="W1628" s="8">
        <f t="shared" si="153"/>
        <v>27.180526535552048</v>
      </c>
      <c r="X1628" s="6">
        <f>[1]!EM_S_FA_YOY_NETPROFIT(B1628,"2019-12-31")</f>
        <v>-691.77454542069995</v>
      </c>
      <c r="Y1628" s="6">
        <f>[1]!EM_S_FA_YOY_NETPROFIT(B1628,"2020-12-31")</f>
        <v>-26.262363691299999</v>
      </c>
      <c r="Z1628" s="6">
        <f>[1]!EM_S_FA_YOY_NETPROFIT(B1628,"2021-12-31")</f>
        <v>41.272003377899999</v>
      </c>
      <c r="AA1628" s="6">
        <f>[1]!EM_S_FA_YOY_NETPROFIT(B1628,"2022-12-31")</f>
        <v>107.24482748849999</v>
      </c>
      <c r="AB1628" s="7">
        <f t="shared" si="154"/>
        <v>40.751489058366666</v>
      </c>
      <c r="AC1628" s="8">
        <f t="shared" si="155"/>
        <v>66.755117598185279</v>
      </c>
    </row>
    <row r="1629" spans="1:29" ht="16.5" x14ac:dyDescent="0.45">
      <c r="A1629" s="9">
        <v>1821</v>
      </c>
      <c r="B1629" s="5" t="s">
        <v>5805</v>
      </c>
      <c r="C1629" s="5" t="s">
        <v>5806</v>
      </c>
      <c r="D1629" s="5" t="s">
        <v>5807</v>
      </c>
      <c r="E1629" s="5" t="s">
        <v>120</v>
      </c>
      <c r="F1629" s="5" t="s">
        <v>11753</v>
      </c>
      <c r="G1629" s="5">
        <v>3</v>
      </c>
      <c r="H1629" s="5">
        <v>3</v>
      </c>
      <c r="I1629" s="5">
        <f t="shared" si="150"/>
        <v>4</v>
      </c>
      <c r="J1629" s="5">
        <f t="shared" si="151"/>
        <v>7</v>
      </c>
      <c r="K1629" s="5"/>
      <c r="L1629" s="5"/>
      <c r="M1629" s="5"/>
      <c r="N1629" s="5"/>
      <c r="O1629" s="5" t="s">
        <v>5800</v>
      </c>
      <c r="P1629" s="6">
        <f>[1]!EM_S_INFO_EMPLOYEE(B1629,"2019")</f>
        <v>9920</v>
      </c>
      <c r="Q1629" s="6">
        <f>[1]!EM_S_STM07_IS(B1629,"83","2019-12-31","1",1000000000)</f>
        <v>2.1211737206599999</v>
      </c>
      <c r="R1629" s="6">
        <f>[1]!EM_S_FA_YOY_OR(B1629,"2019-12-31")</f>
        <v>4.0957556820000001</v>
      </c>
      <c r="S1629" s="6">
        <f>[1]!EM_S_FA_YOY_OR(B1629,"2020-12-31")</f>
        <v>16.934914835200001</v>
      </c>
      <c r="T1629" s="6">
        <f>[1]!EM_S_FA_YOY_OR(B1629,"2021-12-31")</f>
        <v>11.2270572512</v>
      </c>
      <c r="U1629" s="6">
        <f>[1]!EM_S_FA_YOY_OR(B1629,"2022-12-31")</f>
        <v>7.8237389246999998</v>
      </c>
      <c r="V1629" s="7">
        <f t="shared" si="152"/>
        <v>11.9952370037</v>
      </c>
      <c r="W1629" s="8">
        <f t="shared" si="153"/>
        <v>4.6039066798896027</v>
      </c>
      <c r="X1629" s="6">
        <f>[1]!EM_S_FA_YOY_NETPROFIT(B1629,"2019-12-31")</f>
        <v>-685.12377718729999</v>
      </c>
      <c r="Y1629" s="6">
        <f>[1]!EM_S_FA_YOY_NETPROFIT(B1629,"2020-12-31")</f>
        <v>109.3275532288</v>
      </c>
      <c r="Z1629" s="6">
        <f>[1]!EM_S_FA_YOY_NETPROFIT(B1629,"2021-12-31")</f>
        <v>7.4754082674999998</v>
      </c>
      <c r="AA1629" s="6">
        <f>[1]!EM_S_FA_YOY_NETPROFIT(B1629,"2022-12-31")</f>
        <v>-39.965382783599999</v>
      </c>
      <c r="AB1629" s="7">
        <f t="shared" si="154"/>
        <v>25.612526237566669</v>
      </c>
      <c r="AC1629" s="8">
        <f t="shared" si="155"/>
        <v>76.281134443555089</v>
      </c>
    </row>
    <row r="1630" spans="1:29" ht="16.5" x14ac:dyDescent="0.45">
      <c r="A1630" s="9">
        <v>1822</v>
      </c>
      <c r="B1630" s="5" t="s">
        <v>5808</v>
      </c>
      <c r="C1630" s="5" t="s">
        <v>5809</v>
      </c>
      <c r="D1630" s="5" t="s">
        <v>5810</v>
      </c>
      <c r="E1630" s="5" t="s">
        <v>240</v>
      </c>
      <c r="F1630" s="5" t="s">
        <v>11757</v>
      </c>
      <c r="G1630" s="5">
        <v>7</v>
      </c>
      <c r="H1630" s="5">
        <v>2</v>
      </c>
      <c r="I1630" s="5">
        <f t="shared" si="150"/>
        <v>4</v>
      </c>
      <c r="J1630" s="5">
        <f t="shared" si="151"/>
        <v>11</v>
      </c>
      <c r="K1630" s="5"/>
      <c r="L1630" s="5"/>
      <c r="M1630" s="5"/>
      <c r="N1630" s="5"/>
      <c r="O1630" s="5" t="s">
        <v>5804</v>
      </c>
      <c r="P1630" s="6">
        <f>[1]!EM_S_INFO_EMPLOYEE(B1630,"2019")</f>
        <v>1426</v>
      </c>
      <c r="Q1630" s="6">
        <f>[1]!EM_S_STM07_IS(B1630,"83","2019-12-31","1",1000000000)</f>
        <v>1.8399136297200001</v>
      </c>
      <c r="R1630" s="6">
        <f>[1]!EM_S_FA_YOY_OR(B1630,"2019-12-31")</f>
        <v>-16.454443360100001</v>
      </c>
      <c r="S1630" s="6">
        <f>[1]!EM_S_FA_YOY_OR(B1630,"2020-12-31")</f>
        <v>-10.513752135200001</v>
      </c>
      <c r="T1630" s="6">
        <f>[1]!EM_S_FA_YOY_OR(B1630,"2021-12-31")</f>
        <v>102.2899376344</v>
      </c>
      <c r="U1630" s="6">
        <f>[1]!EM_S_FA_YOY_OR(B1630,"2022-12-31")</f>
        <v>18.960531233400001</v>
      </c>
      <c r="V1630" s="7">
        <f t="shared" si="152"/>
        <v>36.91223891086667</v>
      </c>
      <c r="W1630" s="8">
        <f t="shared" si="153"/>
        <v>58.505264402547155</v>
      </c>
      <c r="X1630" s="6">
        <f>[1]!EM_S_FA_YOY_NETPROFIT(B1630,"2019-12-31")</f>
        <v>-43.974218666200002</v>
      </c>
      <c r="Y1630" s="6">
        <f>[1]!EM_S_FA_YOY_NETPROFIT(B1630,"2020-12-31")</f>
        <v>-2578.0420957621</v>
      </c>
      <c r="Z1630" s="6">
        <f>[1]!EM_S_FA_YOY_NETPROFIT(B1630,"2021-12-31")</f>
        <v>101.9398420987</v>
      </c>
      <c r="AA1630" s="6">
        <f>[1]!EM_S_FA_YOY_NETPROFIT(B1630,"2022-12-31")</f>
        <v>-3285.7198576148999</v>
      </c>
      <c r="AB1630" s="7">
        <f t="shared" si="154"/>
        <v>-1920.6073704260998</v>
      </c>
      <c r="AC1630" s="8">
        <f t="shared" si="155"/>
        <v>1786.9596732506654</v>
      </c>
    </row>
    <row r="1631" spans="1:29" ht="16.5" x14ac:dyDescent="0.45">
      <c r="A1631" s="9">
        <v>1823</v>
      </c>
      <c r="B1631" s="5" t="s">
        <v>5811</v>
      </c>
      <c r="C1631" s="5" t="s">
        <v>5812</v>
      </c>
      <c r="D1631" s="5" t="s">
        <v>5813</v>
      </c>
      <c r="E1631" s="5" t="s">
        <v>474</v>
      </c>
      <c r="F1631" s="5" t="s">
        <v>11765</v>
      </c>
      <c r="G1631" s="5">
        <v>16</v>
      </c>
      <c r="H1631" s="5">
        <v>3</v>
      </c>
      <c r="I1631" s="5">
        <f t="shared" si="150"/>
        <v>1</v>
      </c>
      <c r="J1631" s="5">
        <f t="shared" si="151"/>
        <v>9</v>
      </c>
      <c r="K1631" s="5"/>
      <c r="L1631" s="5"/>
      <c r="M1631" s="5"/>
      <c r="N1631" s="5"/>
      <c r="O1631" s="5" t="s">
        <v>5804</v>
      </c>
      <c r="P1631" s="6">
        <f>[1]!EM_S_INFO_EMPLOYEE(B1631,"2019")</f>
        <v>2206</v>
      </c>
      <c r="Q1631" s="6">
        <f>[1]!EM_S_STM07_IS(B1631,"83","2019-12-31","1",1000000000)</f>
        <v>1.11809292988</v>
      </c>
      <c r="R1631" s="6">
        <f>[1]!EM_S_FA_YOY_OR(B1631,"2019-12-31")</f>
        <v>14.2310033767</v>
      </c>
      <c r="S1631" s="6">
        <f>[1]!EM_S_FA_YOY_OR(B1631,"2020-12-31")</f>
        <v>6.1271856372000002</v>
      </c>
      <c r="T1631" s="6">
        <f>[1]!EM_S_FA_YOY_OR(B1631,"2021-12-31")</f>
        <v>23.441245755600001</v>
      </c>
      <c r="U1631" s="6">
        <f>[1]!EM_S_FA_YOY_OR(B1631,"2022-12-31")</f>
        <v>22.475558365800001</v>
      </c>
      <c r="V1631" s="7">
        <f t="shared" si="152"/>
        <v>17.347996586200001</v>
      </c>
      <c r="W1631" s="8">
        <f t="shared" si="153"/>
        <v>9.7294957114232421</v>
      </c>
      <c r="X1631" s="6">
        <f>[1]!EM_S_FA_YOY_NETPROFIT(B1631,"2019-12-31")</f>
        <v>5.8473632584999997</v>
      </c>
      <c r="Y1631" s="6">
        <f>[1]!EM_S_FA_YOY_NETPROFIT(B1631,"2020-12-31")</f>
        <v>-6.9570469711999996</v>
      </c>
      <c r="Z1631" s="6">
        <f>[1]!EM_S_FA_YOY_NETPROFIT(B1631,"2021-12-31")</f>
        <v>29.2062840402</v>
      </c>
      <c r="AA1631" s="6">
        <f>[1]!EM_S_FA_YOY_NETPROFIT(B1631,"2022-12-31")</f>
        <v>43.445968331499998</v>
      </c>
      <c r="AB1631" s="7">
        <f t="shared" si="154"/>
        <v>21.898401800166667</v>
      </c>
      <c r="AC1631" s="8">
        <f t="shared" si="155"/>
        <v>25.984030577004379</v>
      </c>
    </row>
    <row r="1632" spans="1:29" ht="16.5" x14ac:dyDescent="0.45">
      <c r="A1632" s="9">
        <v>1824</v>
      </c>
      <c r="B1632" s="5" t="s">
        <v>5814</v>
      </c>
      <c r="C1632" s="5" t="s">
        <v>5815</v>
      </c>
      <c r="D1632" s="5" t="s">
        <v>5816</v>
      </c>
      <c r="E1632" s="5" t="s">
        <v>120</v>
      </c>
      <c r="F1632" s="5" t="s">
        <v>58</v>
      </c>
      <c r="G1632" s="5">
        <v>10</v>
      </c>
      <c r="H1632" s="5">
        <v>2</v>
      </c>
      <c r="I1632" s="5">
        <f t="shared" si="150"/>
        <v>3</v>
      </c>
      <c r="J1632" s="5">
        <f t="shared" si="151"/>
        <v>3</v>
      </c>
      <c r="K1632" s="5"/>
      <c r="L1632" s="5"/>
      <c r="M1632" s="5"/>
      <c r="N1632" s="5"/>
      <c r="O1632" s="5" t="s">
        <v>5804</v>
      </c>
      <c r="P1632" s="6">
        <f>[1]!EM_S_INFO_EMPLOYEE(B1632,"2019")</f>
        <v>1278</v>
      </c>
      <c r="Q1632" s="6">
        <f>[1]!EM_S_STM07_IS(B1632,"83","2019-12-31","1",1000000000)</f>
        <v>0.94533726760000003</v>
      </c>
      <c r="R1632" s="6">
        <f>[1]!EM_S_FA_YOY_OR(B1632,"2019-12-31")</f>
        <v>26.763707556</v>
      </c>
      <c r="S1632" s="6">
        <f>[1]!EM_S_FA_YOY_OR(B1632,"2020-12-31")</f>
        <v>-4.9666118314999999</v>
      </c>
      <c r="T1632" s="6">
        <f>[1]!EM_S_FA_YOY_OR(B1632,"2021-12-31")</f>
        <v>15.6684274769</v>
      </c>
      <c r="U1632" s="6">
        <f>[1]!EM_S_FA_YOY_OR(B1632,"2022-12-31")</f>
        <v>-19.237225544099999</v>
      </c>
      <c r="V1632" s="7">
        <f t="shared" si="152"/>
        <v>-2.8451366328999996</v>
      </c>
      <c r="W1632" s="8">
        <f t="shared" si="153"/>
        <v>17.549263402471276</v>
      </c>
      <c r="X1632" s="6">
        <f>[1]!EM_S_FA_YOY_NETPROFIT(B1632,"2019-12-31")</f>
        <v>45.489782437199999</v>
      </c>
      <c r="Y1632" s="6">
        <f>[1]!EM_S_FA_YOY_NETPROFIT(B1632,"2020-12-31")</f>
        <v>-9.8274318876999995</v>
      </c>
      <c r="Z1632" s="6">
        <f>[1]!EM_S_FA_YOY_NETPROFIT(B1632,"2021-12-31")</f>
        <v>-22.033465975999999</v>
      </c>
      <c r="AA1632" s="6">
        <f>[1]!EM_S_FA_YOY_NETPROFIT(B1632,"2022-12-31")</f>
        <v>-91.386717407099994</v>
      </c>
      <c r="AB1632" s="7">
        <f t="shared" si="154"/>
        <v>-41.082538423599999</v>
      </c>
      <c r="AC1632" s="8">
        <f t="shared" si="155"/>
        <v>43.990108370452866</v>
      </c>
    </row>
    <row r="1633" spans="1:29" ht="16.5" x14ac:dyDescent="0.45">
      <c r="A1633" s="9">
        <v>1825</v>
      </c>
      <c r="B1633" s="5" t="s">
        <v>5817</v>
      </c>
      <c r="C1633" s="5" t="s">
        <v>5818</v>
      </c>
      <c r="D1633" s="5" t="s">
        <v>5819</v>
      </c>
      <c r="E1633" s="5" t="s">
        <v>288</v>
      </c>
      <c r="F1633" s="5" t="s">
        <v>11773</v>
      </c>
      <c r="G1633" s="5">
        <v>24</v>
      </c>
      <c r="H1633" s="5">
        <v>2</v>
      </c>
      <c r="I1633" s="5">
        <f t="shared" si="150"/>
        <v>1</v>
      </c>
      <c r="J1633" s="5">
        <f t="shared" si="151"/>
        <v>11</v>
      </c>
      <c r="K1633" s="5"/>
      <c r="L1633" s="5"/>
      <c r="M1633" s="5"/>
      <c r="N1633" s="5"/>
      <c r="O1633" s="5" t="s">
        <v>5820</v>
      </c>
      <c r="P1633" s="6">
        <f>[1]!EM_S_INFO_EMPLOYEE(B1633,"2019")</f>
        <v>1292</v>
      </c>
      <c r="Q1633" s="6">
        <f>[1]!EM_S_STM07_IS(B1633,"83","2019-12-31","1",1000000000)</f>
        <v>3.5137479371200002</v>
      </c>
      <c r="R1633" s="6">
        <f>[1]!EM_S_FA_YOY_OR(B1633,"2019-12-31")</f>
        <v>-2.3814104734999999</v>
      </c>
      <c r="S1633" s="6">
        <f>[1]!EM_S_FA_YOY_OR(B1633,"2020-12-31")</f>
        <v>-50.526102965</v>
      </c>
      <c r="T1633" s="6">
        <f>[1]!EM_S_FA_YOY_OR(B1633,"2021-12-31")</f>
        <v>5.5632262257000002</v>
      </c>
      <c r="U1633" s="6">
        <f>[1]!EM_S_FA_YOY_OR(B1633,"2022-12-31")</f>
        <v>12.4006446848</v>
      </c>
      <c r="V1633" s="7">
        <f t="shared" si="152"/>
        <v>-10.854077351500001</v>
      </c>
      <c r="W1633" s="8">
        <f t="shared" si="153"/>
        <v>34.526653255200685</v>
      </c>
      <c r="X1633" s="6">
        <f>[1]!EM_S_FA_YOY_NETPROFIT(B1633,"2019-12-31")</f>
        <v>22.234379185000002</v>
      </c>
      <c r="Y1633" s="6">
        <f>[1]!EM_S_FA_YOY_NETPROFIT(B1633,"2020-12-31")</f>
        <v>93.492225195800003</v>
      </c>
      <c r="Z1633" s="6">
        <f>[1]!EM_S_FA_YOY_NETPROFIT(B1633,"2021-12-31")</f>
        <v>449.4830417709</v>
      </c>
      <c r="AA1633" s="6">
        <f>[1]!EM_S_FA_YOY_NETPROFIT(B1633,"2022-12-31")</f>
        <v>153.72658540980001</v>
      </c>
      <c r="AB1633" s="7">
        <f t="shared" si="154"/>
        <v>232.23395079216667</v>
      </c>
      <c r="AC1633" s="8">
        <f t="shared" si="155"/>
        <v>190.53850053443776</v>
      </c>
    </row>
    <row r="1634" spans="1:29" ht="16.5" x14ac:dyDescent="0.45">
      <c r="A1634" s="9">
        <v>1826</v>
      </c>
      <c r="B1634" s="5" t="s">
        <v>5821</v>
      </c>
      <c r="C1634" s="5" t="s">
        <v>5822</v>
      </c>
      <c r="D1634" s="5" t="s">
        <v>5823</v>
      </c>
      <c r="E1634" s="5" t="s">
        <v>249</v>
      </c>
      <c r="F1634" s="5" t="s">
        <v>11753</v>
      </c>
      <c r="G1634" s="5">
        <v>3</v>
      </c>
      <c r="H1634" s="5">
        <v>3</v>
      </c>
      <c r="I1634" s="5">
        <f t="shared" si="150"/>
        <v>4</v>
      </c>
      <c r="J1634" s="5">
        <f t="shared" si="151"/>
        <v>7</v>
      </c>
      <c r="K1634" s="5"/>
      <c r="L1634" s="5"/>
      <c r="M1634" s="5"/>
      <c r="N1634" s="5"/>
      <c r="O1634" s="5" t="s">
        <v>5820</v>
      </c>
      <c r="P1634" s="6">
        <f>[1]!EM_S_INFO_EMPLOYEE(B1634,"2019")</f>
        <v>277</v>
      </c>
      <c r="Q1634" s="6">
        <f>[1]!EM_S_STM07_IS(B1634,"83","2019-12-31","1",1000000000)</f>
        <v>0.45187325215000002</v>
      </c>
      <c r="R1634" s="6">
        <f>[1]!EM_S_FA_YOY_OR(B1634,"2019-12-31")</f>
        <v>-15.867466543000001</v>
      </c>
      <c r="S1634" s="6">
        <f>[1]!EM_S_FA_YOY_OR(B1634,"2020-12-31")</f>
        <v>-56.247061019999997</v>
      </c>
      <c r="T1634" s="6">
        <f>[1]!EM_S_FA_YOY_OR(B1634,"2021-12-31")</f>
        <v>182.48792797370001</v>
      </c>
      <c r="U1634" s="6">
        <f>[1]!EM_S_FA_YOY_OR(B1634,"2022-12-31")</f>
        <v>8.0625361518999998</v>
      </c>
      <c r="V1634" s="7">
        <f t="shared" si="152"/>
        <v>44.767801035200002</v>
      </c>
      <c r="W1634" s="8">
        <f t="shared" si="153"/>
        <v>123.52755196744744</v>
      </c>
      <c r="X1634" s="6">
        <f>[1]!EM_S_FA_YOY_NETPROFIT(B1634,"2019-12-31")</f>
        <v>-57.829817500799997</v>
      </c>
      <c r="Y1634" s="6">
        <f>[1]!EM_S_FA_YOY_NETPROFIT(B1634,"2020-12-31")</f>
        <v>-3945.0262419476999</v>
      </c>
      <c r="Z1634" s="6">
        <f>[1]!EM_S_FA_YOY_NETPROFIT(B1634,"2021-12-31")</f>
        <v>104.1915322901</v>
      </c>
      <c r="AA1634" s="6">
        <f>[1]!EM_S_FA_YOY_NETPROFIT(B1634,"2022-12-31")</f>
        <v>-666.64277565450004</v>
      </c>
      <c r="AB1634" s="7">
        <f t="shared" si="154"/>
        <v>-1502.4924951040332</v>
      </c>
      <c r="AC1634" s="8">
        <f t="shared" si="155"/>
        <v>2150.1220223347159</v>
      </c>
    </row>
    <row r="1635" spans="1:29" ht="16.5" x14ac:dyDescent="0.45">
      <c r="A1635" s="9">
        <v>1827</v>
      </c>
      <c r="B1635" s="5" t="s">
        <v>5824</v>
      </c>
      <c r="C1635" s="5" t="s">
        <v>5825</v>
      </c>
      <c r="D1635" s="5" t="s">
        <v>5826</v>
      </c>
      <c r="E1635" s="5" t="s">
        <v>263</v>
      </c>
      <c r="F1635" s="5" t="s">
        <v>11756</v>
      </c>
      <c r="G1635" s="5">
        <v>6</v>
      </c>
      <c r="H1635" s="5">
        <v>2</v>
      </c>
      <c r="I1635" s="5">
        <f t="shared" si="150"/>
        <v>2</v>
      </c>
      <c r="J1635" s="5">
        <f t="shared" si="151"/>
        <v>11</v>
      </c>
      <c r="K1635" s="5"/>
      <c r="L1635" s="5"/>
      <c r="M1635" s="5"/>
      <c r="N1635" s="5"/>
      <c r="O1635" s="5" t="s">
        <v>5820</v>
      </c>
      <c r="P1635" s="6">
        <f>[1]!EM_S_INFO_EMPLOYEE(B1635,"2019")</f>
        <v>298</v>
      </c>
      <c r="Q1635" s="6">
        <f>[1]!EM_S_STM07_IS(B1635,"83","2019-12-31","1",1000000000)</f>
        <v>0.12328594934000001</v>
      </c>
      <c r="R1635" s="6">
        <f>[1]!EM_S_FA_YOY_OR(B1635,"2019-12-31")</f>
        <v>17.892562229500001</v>
      </c>
      <c r="S1635" s="6">
        <f>[1]!EM_S_FA_YOY_OR(B1635,"2020-12-31")</f>
        <v>21.014114413400002</v>
      </c>
      <c r="T1635" s="6">
        <f>[1]!EM_S_FA_YOY_OR(B1635,"2021-12-31")</f>
        <v>5.8250451643999996</v>
      </c>
      <c r="U1635" s="6">
        <f>[1]!EM_S_FA_YOY_OR(B1635,"2022-12-31")</f>
        <v>59.151302315199999</v>
      </c>
      <c r="V1635" s="7">
        <f t="shared" si="152"/>
        <v>28.663487297666666</v>
      </c>
      <c r="W1635" s="8">
        <f t="shared" si="153"/>
        <v>27.473753012106439</v>
      </c>
      <c r="X1635" s="6">
        <f>[1]!EM_S_FA_YOY_NETPROFIT(B1635,"2019-12-31")</f>
        <v>115.9942312962</v>
      </c>
      <c r="Y1635" s="6">
        <f>[1]!EM_S_FA_YOY_NETPROFIT(B1635,"2020-12-31")</f>
        <v>-87.918021499700004</v>
      </c>
      <c r="Z1635" s="6">
        <f>[1]!EM_S_FA_YOY_NETPROFIT(B1635,"2021-12-31")</f>
        <v>-21.192929088700001</v>
      </c>
      <c r="AA1635" s="6">
        <f>[1]!EM_S_FA_YOY_NETPROFIT(B1635,"2022-12-31")</f>
        <v>-958.87781984510002</v>
      </c>
      <c r="AB1635" s="7">
        <f t="shared" si="154"/>
        <v>-355.99625681116669</v>
      </c>
      <c r="AC1635" s="8">
        <f t="shared" si="155"/>
        <v>523.17558598810115</v>
      </c>
    </row>
    <row r="1636" spans="1:29" ht="16.5" x14ac:dyDescent="0.45">
      <c r="A1636" s="9">
        <v>1828</v>
      </c>
      <c r="B1636" s="5" t="s">
        <v>5827</v>
      </c>
      <c r="C1636" s="5" t="s">
        <v>5828</v>
      </c>
      <c r="D1636" s="5" t="s">
        <v>5829</v>
      </c>
      <c r="E1636" s="5" t="s">
        <v>120</v>
      </c>
      <c r="F1636" s="5" t="s">
        <v>11762</v>
      </c>
      <c r="G1636" s="5">
        <v>13</v>
      </c>
      <c r="H1636" s="5">
        <v>2</v>
      </c>
      <c r="I1636" s="5">
        <f t="shared" si="150"/>
        <v>4</v>
      </c>
      <c r="J1636" s="5">
        <f t="shared" si="151"/>
        <v>7</v>
      </c>
      <c r="K1636" s="5"/>
      <c r="L1636" s="5"/>
      <c r="M1636" s="5"/>
      <c r="N1636" s="5"/>
      <c r="O1636" s="5" t="s">
        <v>5830</v>
      </c>
      <c r="P1636" s="6">
        <f>[1]!EM_S_INFO_EMPLOYEE(B1636,"2019")</f>
        <v>652</v>
      </c>
      <c r="Q1636" s="6">
        <f>[1]!EM_S_STM07_IS(B1636,"83","2019-12-31","1",1000000000)</f>
        <v>0.32137577407000001</v>
      </c>
      <c r="R1636" s="6">
        <f>[1]!EM_S_FA_YOY_OR(B1636,"2019-12-31")</f>
        <v>40.846242083500002</v>
      </c>
      <c r="S1636" s="6">
        <f>[1]!EM_S_FA_YOY_OR(B1636,"2020-12-31")</f>
        <v>85.128618957599997</v>
      </c>
      <c r="T1636" s="6">
        <f>[1]!EM_S_FA_YOY_OR(B1636,"2021-12-31")</f>
        <v>65.464698645400006</v>
      </c>
      <c r="U1636" s="6">
        <f>[1]!EM_S_FA_YOY_OR(B1636,"2022-12-31")</f>
        <v>60.621318189199997</v>
      </c>
      <c r="V1636" s="7">
        <f t="shared" si="152"/>
        <v>70.4048785974</v>
      </c>
      <c r="W1636" s="8">
        <f t="shared" si="153"/>
        <v>12.979059334436098</v>
      </c>
      <c r="X1636" s="6">
        <f>[1]!EM_S_FA_YOY_NETPROFIT(B1636,"2019-12-31")</f>
        <v>11.217159283100001</v>
      </c>
      <c r="Y1636" s="6">
        <f>[1]!EM_S_FA_YOY_NETPROFIT(B1636,"2020-12-31")</f>
        <v>76.1308956564</v>
      </c>
      <c r="Z1636" s="6">
        <f>[1]!EM_S_FA_YOY_NETPROFIT(B1636,"2021-12-31")</f>
        <v>68.535833171500002</v>
      </c>
      <c r="AA1636" s="6">
        <f>[1]!EM_S_FA_YOY_NETPROFIT(B1636,"2022-12-31")</f>
        <v>39.088499137500001</v>
      </c>
      <c r="AB1636" s="7">
        <f t="shared" si="154"/>
        <v>61.251742655133334</v>
      </c>
      <c r="AC1636" s="8">
        <f t="shared" si="155"/>
        <v>19.565997698911776</v>
      </c>
    </row>
    <row r="1637" spans="1:29" ht="16.5" x14ac:dyDescent="0.45">
      <c r="A1637" s="9">
        <v>1829</v>
      </c>
      <c r="B1637" s="5" t="s">
        <v>5831</v>
      </c>
      <c r="C1637" s="5" t="s">
        <v>5832</v>
      </c>
      <c r="D1637" s="5" t="s">
        <v>5833</v>
      </c>
      <c r="E1637" s="5" t="s">
        <v>259</v>
      </c>
      <c r="F1637" s="5" t="s">
        <v>11765</v>
      </c>
      <c r="G1637" s="5">
        <v>16</v>
      </c>
      <c r="H1637" s="5">
        <v>3</v>
      </c>
      <c r="I1637" s="5">
        <f t="shared" si="150"/>
        <v>1</v>
      </c>
      <c r="J1637" s="5">
        <f t="shared" si="151"/>
        <v>9</v>
      </c>
      <c r="K1637" s="5"/>
      <c r="L1637" s="5"/>
      <c r="M1637" s="5"/>
      <c r="N1637" s="5"/>
      <c r="O1637" s="5" t="s">
        <v>5834</v>
      </c>
      <c r="P1637" s="6">
        <f>[1]!EM_S_INFO_EMPLOYEE(B1637,"2019")</f>
        <v>4959</v>
      </c>
      <c r="Q1637" s="6">
        <f>[1]!EM_S_STM07_IS(B1637,"83","2019-12-31","1",1000000000)</f>
        <v>2.8033092876499999</v>
      </c>
      <c r="R1637" s="6">
        <f>[1]!EM_S_FA_YOY_OR(B1637,"2019-12-31")</f>
        <v>21.848062952700001</v>
      </c>
      <c r="S1637" s="6">
        <f>[1]!EM_S_FA_YOY_OR(B1637,"2020-12-31")</f>
        <v>13.875358626100001</v>
      </c>
      <c r="T1637" s="6">
        <f>[1]!EM_S_FA_YOY_OR(B1637,"2021-12-31")</f>
        <v>63.3171431098</v>
      </c>
      <c r="U1637" s="6">
        <f>[1]!EM_S_FA_YOY_OR(B1637,"2022-12-31")</f>
        <v>35.905241229300003</v>
      </c>
      <c r="V1637" s="7">
        <f t="shared" si="152"/>
        <v>37.699247655066664</v>
      </c>
      <c r="W1637" s="8">
        <f t="shared" si="153"/>
        <v>24.769666076169234</v>
      </c>
      <c r="X1637" s="6">
        <f>[1]!EM_S_FA_YOY_NETPROFIT(B1637,"2019-12-31")</f>
        <v>92.448264900699996</v>
      </c>
      <c r="Y1637" s="6">
        <f>[1]!EM_S_FA_YOY_NETPROFIT(B1637,"2020-12-31")</f>
        <v>108.0338586881</v>
      </c>
      <c r="Z1637" s="6">
        <f>[1]!EM_S_FA_YOY_NETPROFIT(B1637,"2021-12-31")</f>
        <v>67.161212240400005</v>
      </c>
      <c r="AA1637" s="6">
        <f>[1]!EM_S_FA_YOY_NETPROFIT(B1637,"2022-12-31")</f>
        <v>-33.021082719799999</v>
      </c>
      <c r="AB1637" s="7">
        <f t="shared" si="154"/>
        <v>47.391329402899999</v>
      </c>
      <c r="AC1637" s="8">
        <f t="shared" si="155"/>
        <v>72.575893549117836</v>
      </c>
    </row>
    <row r="1638" spans="1:29" ht="16.5" x14ac:dyDescent="0.45">
      <c r="A1638" s="9">
        <v>1830</v>
      </c>
      <c r="B1638" s="5" t="s">
        <v>5835</v>
      </c>
      <c r="C1638" s="5" t="s">
        <v>5836</v>
      </c>
      <c r="D1638" s="5" t="s">
        <v>5837</v>
      </c>
      <c r="E1638" s="5" t="s">
        <v>7</v>
      </c>
      <c r="F1638" s="5" t="s">
        <v>11753</v>
      </c>
      <c r="G1638" s="5">
        <v>3</v>
      </c>
      <c r="H1638" s="5">
        <v>3</v>
      </c>
      <c r="I1638" s="5">
        <f t="shared" si="150"/>
        <v>4</v>
      </c>
      <c r="J1638" s="5">
        <f t="shared" si="151"/>
        <v>7</v>
      </c>
      <c r="K1638" s="5"/>
      <c r="L1638" s="5"/>
      <c r="M1638" s="5"/>
      <c r="N1638" s="5"/>
      <c r="O1638" s="5" t="s">
        <v>5834</v>
      </c>
      <c r="P1638" s="6">
        <f>[1]!EM_S_INFO_EMPLOYEE(B1638,"2019")</f>
        <v>4790</v>
      </c>
      <c r="Q1638" s="6">
        <f>[1]!EM_S_STM07_IS(B1638,"83","2019-12-31","1",1000000000)</f>
        <v>1.3111251615599999</v>
      </c>
      <c r="R1638" s="6">
        <f>[1]!EM_S_FA_YOY_OR(B1638,"2019-12-31")</f>
        <v>20.5635876817</v>
      </c>
      <c r="S1638" s="6">
        <f>[1]!EM_S_FA_YOY_OR(B1638,"2020-12-31")</f>
        <v>18.283124667100001</v>
      </c>
      <c r="T1638" s="6">
        <f>[1]!EM_S_FA_YOY_OR(B1638,"2021-12-31")</f>
        <v>1.3656496338999999</v>
      </c>
      <c r="U1638" s="6">
        <f>[1]!EM_S_FA_YOY_OR(B1638,"2022-12-31")</f>
        <v>20.050639624199999</v>
      </c>
      <c r="V1638" s="7">
        <f t="shared" si="152"/>
        <v>13.233137975066667</v>
      </c>
      <c r="W1638" s="8">
        <f t="shared" si="153"/>
        <v>10.315473179970374</v>
      </c>
      <c r="X1638" s="6">
        <f>[1]!EM_S_FA_YOY_NETPROFIT(B1638,"2019-12-31")</f>
        <v>139.94050428520001</v>
      </c>
      <c r="Y1638" s="6">
        <f>[1]!EM_S_FA_YOY_NETPROFIT(B1638,"2020-12-31")</f>
        <v>70.5495573173</v>
      </c>
      <c r="Z1638" s="6">
        <f>[1]!EM_S_FA_YOY_NETPROFIT(B1638,"2021-12-31")</f>
        <v>-46.401861145399998</v>
      </c>
      <c r="AA1638" s="6">
        <f>[1]!EM_S_FA_YOY_NETPROFIT(B1638,"2022-12-31")</f>
        <v>-81.085053718200001</v>
      </c>
      <c r="AB1638" s="7">
        <f t="shared" si="154"/>
        <v>-18.9791191821</v>
      </c>
      <c r="AC1638" s="8">
        <f t="shared" si="155"/>
        <v>79.449788536919002</v>
      </c>
    </row>
    <row r="1639" spans="1:29" ht="16.5" x14ac:dyDescent="0.45">
      <c r="A1639" s="9">
        <v>1831</v>
      </c>
      <c r="B1639" s="5" t="s">
        <v>5838</v>
      </c>
      <c r="C1639" s="5" t="s">
        <v>5839</v>
      </c>
      <c r="D1639" s="5" t="s">
        <v>5840</v>
      </c>
      <c r="E1639" s="5" t="s">
        <v>259</v>
      </c>
      <c r="F1639" s="5" t="s">
        <v>11756</v>
      </c>
      <c r="G1639" s="5">
        <v>6</v>
      </c>
      <c r="H1639" s="5">
        <v>2</v>
      </c>
      <c r="I1639" s="5">
        <f t="shared" si="150"/>
        <v>2</v>
      </c>
      <c r="J1639" s="5">
        <f t="shared" si="151"/>
        <v>11</v>
      </c>
      <c r="K1639" s="5"/>
      <c r="L1639" s="5"/>
      <c r="M1639" s="5"/>
      <c r="N1639" s="5"/>
      <c r="O1639" s="5" t="s">
        <v>5834</v>
      </c>
      <c r="P1639" s="6">
        <f>[1]!EM_S_INFO_EMPLOYEE(B1639,"2019")</f>
        <v>1924</v>
      </c>
      <c r="Q1639" s="6">
        <f>[1]!EM_S_STM07_IS(B1639,"83","2019-12-31","1",1000000000)</f>
        <v>1.9721250857099999</v>
      </c>
      <c r="R1639" s="6">
        <f>[1]!EM_S_FA_YOY_OR(B1639,"2019-12-31")</f>
        <v>-3.322667805</v>
      </c>
      <c r="S1639" s="6">
        <f>[1]!EM_S_FA_YOY_OR(B1639,"2020-12-31")</f>
        <v>-1.9238672269999999</v>
      </c>
      <c r="T1639" s="6">
        <f>[1]!EM_S_FA_YOY_OR(B1639,"2021-12-31")</f>
        <v>18.973194684100001</v>
      </c>
      <c r="U1639" s="6">
        <f>[1]!EM_S_FA_YOY_OR(B1639,"2022-12-31")</f>
        <v>19.031881761499999</v>
      </c>
      <c r="V1639" s="7">
        <f t="shared" si="152"/>
        <v>12.027069739533333</v>
      </c>
      <c r="W1639" s="8">
        <f t="shared" si="153"/>
        <v>12.081901453264843</v>
      </c>
      <c r="X1639" s="6">
        <f>[1]!EM_S_FA_YOY_NETPROFIT(B1639,"2019-12-31")</f>
        <v>-14.7564953366</v>
      </c>
      <c r="Y1639" s="6">
        <f>[1]!EM_S_FA_YOY_NETPROFIT(B1639,"2020-12-31")</f>
        <v>-74.665758497100001</v>
      </c>
      <c r="Z1639" s="6">
        <f>[1]!EM_S_FA_YOY_NETPROFIT(B1639,"2021-12-31")</f>
        <v>147.24616396330001</v>
      </c>
      <c r="AA1639" s="6">
        <f>[1]!EM_S_FA_YOY_NETPROFIT(B1639,"2022-12-31")</f>
        <v>3.8909619869999998</v>
      </c>
      <c r="AB1639" s="7">
        <f t="shared" si="154"/>
        <v>25.490455817733334</v>
      </c>
      <c r="AC1639" s="8">
        <f t="shared" si="155"/>
        <v>112.52168205650662</v>
      </c>
    </row>
    <row r="1640" spans="1:29" ht="16.5" x14ac:dyDescent="0.45">
      <c r="A1640" s="9">
        <v>1832</v>
      </c>
      <c r="B1640" s="5" t="s">
        <v>5841</v>
      </c>
      <c r="C1640" s="5" t="s">
        <v>5842</v>
      </c>
      <c r="D1640" s="5" t="s">
        <v>5843</v>
      </c>
      <c r="E1640" s="5" t="s">
        <v>7</v>
      </c>
      <c r="F1640" s="5" t="s">
        <v>11770</v>
      </c>
      <c r="G1640" s="5">
        <v>21</v>
      </c>
      <c r="H1640" s="5">
        <v>3</v>
      </c>
      <c r="I1640" s="5">
        <f t="shared" si="150"/>
        <v>3</v>
      </c>
      <c r="J1640" s="5">
        <f t="shared" si="151"/>
        <v>7</v>
      </c>
      <c r="K1640" s="5"/>
      <c r="L1640" s="5"/>
      <c r="M1640" s="5"/>
      <c r="N1640" s="5"/>
      <c r="O1640" s="5" t="s">
        <v>5844</v>
      </c>
      <c r="P1640" s="6">
        <f>[1]!EM_S_INFO_EMPLOYEE(B1640,"2019")</f>
        <v>1350</v>
      </c>
      <c r="Q1640" s="6">
        <f>[1]!EM_S_STM07_IS(B1640,"83","2019-12-31","1",1000000000)</f>
        <v>0.59130540824</v>
      </c>
      <c r="R1640" s="6">
        <f>[1]!EM_S_FA_YOY_OR(B1640,"2019-12-31")</f>
        <v>-38.0164644814</v>
      </c>
      <c r="S1640" s="6">
        <f>[1]!EM_S_FA_YOY_OR(B1640,"2020-12-31")</f>
        <v>3.0101121420000001</v>
      </c>
      <c r="T1640" s="6">
        <f>[1]!EM_S_FA_YOY_OR(B1640,"2021-12-31")</f>
        <v>-11.256642379800001</v>
      </c>
      <c r="U1640" s="6">
        <f>[1]!EM_S_FA_YOY_OR(B1640,"2022-12-31")</f>
        <v>-4.8096339130999999</v>
      </c>
      <c r="V1640" s="7">
        <f t="shared" si="152"/>
        <v>-4.3520547169666663</v>
      </c>
      <c r="W1640" s="8">
        <f t="shared" si="153"/>
        <v>7.1443757730732305</v>
      </c>
      <c r="X1640" s="6">
        <f>[1]!EM_S_FA_YOY_NETPROFIT(B1640,"2019-12-31")</f>
        <v>10.922094338200001</v>
      </c>
      <c r="Y1640" s="6">
        <f>[1]!EM_S_FA_YOY_NETPROFIT(B1640,"2020-12-31")</f>
        <v>111.3353922205</v>
      </c>
      <c r="Z1640" s="6">
        <f>[1]!EM_S_FA_YOY_NETPROFIT(B1640,"2021-12-31")</f>
        <v>-34.240649235500001</v>
      </c>
      <c r="AA1640" s="6">
        <f>[1]!EM_S_FA_YOY_NETPROFIT(B1640,"2022-12-31")</f>
        <v>-390.9807654498</v>
      </c>
      <c r="AB1640" s="7">
        <f t="shared" si="154"/>
        <v>-104.62867415493334</v>
      </c>
      <c r="AC1640" s="8">
        <f t="shared" si="155"/>
        <v>258.44967808687147</v>
      </c>
    </row>
    <row r="1641" spans="1:29" ht="16.5" x14ac:dyDescent="0.45">
      <c r="A1641" s="9">
        <v>1833</v>
      </c>
      <c r="B1641" s="5" t="s">
        <v>5845</v>
      </c>
      <c r="C1641" s="5" t="s">
        <v>5846</v>
      </c>
      <c r="D1641" s="5" t="s">
        <v>5847</v>
      </c>
      <c r="E1641" s="5" t="s">
        <v>259</v>
      </c>
      <c r="F1641" s="5" t="s">
        <v>11756</v>
      </c>
      <c r="G1641" s="5">
        <v>6</v>
      </c>
      <c r="H1641" s="5">
        <v>2</v>
      </c>
      <c r="I1641" s="5">
        <f t="shared" si="150"/>
        <v>2</v>
      </c>
      <c r="J1641" s="5">
        <f t="shared" si="151"/>
        <v>11</v>
      </c>
      <c r="K1641" s="5"/>
      <c r="L1641" s="5"/>
      <c r="M1641" s="5"/>
      <c r="N1641" s="5"/>
      <c r="O1641" s="5" t="s">
        <v>5848</v>
      </c>
      <c r="P1641" s="6">
        <f>[1]!EM_S_INFO_EMPLOYEE(B1641,"2019")</f>
        <v>2841</v>
      </c>
      <c r="Q1641" s="6">
        <f>[1]!EM_S_STM07_IS(B1641,"83","2019-12-31","1",1000000000)</f>
        <v>1.08029279682</v>
      </c>
      <c r="R1641" s="6">
        <f>[1]!EM_S_FA_YOY_OR(B1641,"2019-12-31")</f>
        <v>-17.551778562399999</v>
      </c>
      <c r="S1641" s="6">
        <f>[1]!EM_S_FA_YOY_OR(B1641,"2020-12-31")</f>
        <v>-2.4620624629000001</v>
      </c>
      <c r="T1641" s="6">
        <f>[1]!EM_S_FA_YOY_OR(B1641,"2021-12-31")</f>
        <v>9.0763432089999991</v>
      </c>
      <c r="U1641" s="6">
        <f>[1]!EM_S_FA_YOY_OR(B1641,"2022-12-31")</f>
        <v>31.4119918964</v>
      </c>
      <c r="V1641" s="7">
        <f t="shared" si="152"/>
        <v>12.675424214166666</v>
      </c>
      <c r="W1641" s="8">
        <f t="shared" si="153"/>
        <v>17.221438027804663</v>
      </c>
      <c r="X1641" s="6">
        <f>[1]!EM_S_FA_YOY_NETPROFIT(B1641,"2019-12-31")</f>
        <v>5.4751207608000003</v>
      </c>
      <c r="Y1641" s="6">
        <f>[1]!EM_S_FA_YOY_NETPROFIT(B1641,"2020-12-31")</f>
        <v>123.3378034927</v>
      </c>
      <c r="Z1641" s="6">
        <f>[1]!EM_S_FA_YOY_NETPROFIT(B1641,"2021-12-31")</f>
        <v>11.919097371399999</v>
      </c>
      <c r="AA1641" s="6">
        <f>[1]!EM_S_FA_YOY_NETPROFIT(B1641,"2022-12-31")</f>
        <v>26.863724751199999</v>
      </c>
      <c r="AB1641" s="7">
        <f t="shared" si="154"/>
        <v>54.04020853843334</v>
      </c>
      <c r="AC1641" s="8">
        <f t="shared" si="155"/>
        <v>60.476879645980986</v>
      </c>
    </row>
    <row r="1642" spans="1:29" ht="16.5" x14ac:dyDescent="0.45">
      <c r="A1642" s="9">
        <v>1834</v>
      </c>
      <c r="B1642" s="5" t="s">
        <v>5849</v>
      </c>
      <c r="C1642" s="5" t="s">
        <v>5850</v>
      </c>
      <c r="D1642" s="5" t="s">
        <v>5851</v>
      </c>
      <c r="E1642" s="5" t="s">
        <v>33</v>
      </c>
      <c r="F1642" s="5" t="s">
        <v>11753</v>
      </c>
      <c r="G1642" s="5">
        <v>3</v>
      </c>
      <c r="H1642" s="5">
        <v>3</v>
      </c>
      <c r="I1642" s="5">
        <f t="shared" si="150"/>
        <v>4</v>
      </c>
      <c r="J1642" s="5">
        <f t="shared" si="151"/>
        <v>7</v>
      </c>
      <c r="K1642" s="5"/>
      <c r="L1642" s="5"/>
      <c r="M1642" s="5"/>
      <c r="N1642" s="5"/>
      <c r="O1642" s="5" t="s">
        <v>5852</v>
      </c>
      <c r="P1642" s="6">
        <f>[1]!EM_S_INFO_EMPLOYEE(B1642,"2019")</f>
        <v>1346</v>
      </c>
      <c r="Q1642" s="6">
        <f>[1]!EM_S_STM07_IS(B1642,"83","2019-12-31","1",1000000000)</f>
        <v>0.72198237433000001</v>
      </c>
      <c r="R1642" s="6">
        <f>[1]!EM_S_FA_YOY_OR(B1642,"2019-12-31")</f>
        <v>26.132392085399999</v>
      </c>
      <c r="S1642" s="6">
        <f>[1]!EM_S_FA_YOY_OR(B1642,"2020-12-31")</f>
        <v>-11.241123075200001</v>
      </c>
      <c r="T1642" s="6">
        <f>[1]!EM_S_FA_YOY_OR(B1642,"2021-12-31")</f>
        <v>5.3572484103000004</v>
      </c>
      <c r="U1642" s="6">
        <f>[1]!EM_S_FA_YOY_OR(B1642,"2022-12-31")</f>
        <v>-19.594318551800001</v>
      </c>
      <c r="V1642" s="7">
        <f t="shared" si="152"/>
        <v>-8.4927310722333331</v>
      </c>
      <c r="W1642" s="8">
        <f t="shared" si="153"/>
        <v>12.700803809897955</v>
      </c>
      <c r="X1642" s="6">
        <f>[1]!EM_S_FA_YOY_NETPROFIT(B1642,"2019-12-31")</f>
        <v>-76.290978257700004</v>
      </c>
      <c r="Y1642" s="6">
        <f>[1]!EM_S_FA_YOY_NETPROFIT(B1642,"2020-12-31")</f>
        <v>-6.6119630203000002</v>
      </c>
      <c r="Z1642" s="6">
        <f>[1]!EM_S_FA_YOY_NETPROFIT(B1642,"2021-12-31")</f>
        <v>-2471.4918148030001</v>
      </c>
      <c r="AA1642" s="6">
        <f>[1]!EM_S_FA_YOY_NETPROFIT(B1642,"2022-12-31")</f>
        <v>57.946517905599997</v>
      </c>
      <c r="AB1642" s="7">
        <f t="shared" si="154"/>
        <v>-806.71908663923341</v>
      </c>
      <c r="AC1642" s="8">
        <f t="shared" si="155"/>
        <v>1442.0967813199079</v>
      </c>
    </row>
    <row r="1643" spans="1:29" ht="16.5" x14ac:dyDescent="0.45">
      <c r="A1643" s="9">
        <v>1835</v>
      </c>
      <c r="B1643" s="5" t="s">
        <v>5853</v>
      </c>
      <c r="C1643" s="5" t="s">
        <v>5854</v>
      </c>
      <c r="D1643" s="5" t="s">
        <v>5855</v>
      </c>
      <c r="E1643" s="5" t="s">
        <v>33</v>
      </c>
      <c r="F1643" s="5" t="s">
        <v>11769</v>
      </c>
      <c r="G1643" s="5">
        <v>20</v>
      </c>
      <c r="H1643" s="5">
        <v>3</v>
      </c>
      <c r="I1643" s="5">
        <f t="shared" si="150"/>
        <v>4</v>
      </c>
      <c r="J1643" s="5">
        <f t="shared" si="151"/>
        <v>7</v>
      </c>
      <c r="K1643" s="5"/>
      <c r="L1643" s="5"/>
      <c r="M1643" s="5"/>
      <c r="N1643" s="5"/>
      <c r="O1643" s="5" t="s">
        <v>5856</v>
      </c>
      <c r="P1643" s="6">
        <f>[1]!EM_S_INFO_EMPLOYEE(B1643,"2019")</f>
        <v>1433</v>
      </c>
      <c r="Q1643" s="6">
        <f>[1]!EM_S_STM07_IS(B1643,"83","2019-12-31","1",1000000000)</f>
        <v>0.81598727781000002</v>
      </c>
      <c r="R1643" s="6">
        <f>[1]!EM_S_FA_YOY_OR(B1643,"2019-12-31")</f>
        <v>-14.5134816818</v>
      </c>
      <c r="S1643" s="6">
        <f>[1]!EM_S_FA_YOY_OR(B1643,"2020-12-31")</f>
        <v>-34.440154870299999</v>
      </c>
      <c r="T1643" s="6">
        <f>[1]!EM_S_FA_YOY_OR(B1643,"2021-12-31")</f>
        <v>75.901521788899998</v>
      </c>
      <c r="U1643" s="6">
        <f>[1]!EM_S_FA_YOY_OR(B1643,"2022-12-31")</f>
        <v>17.398349706899999</v>
      </c>
      <c r="V1643" s="7">
        <f t="shared" si="152"/>
        <v>19.619905541833333</v>
      </c>
      <c r="W1643" s="8">
        <f t="shared" si="153"/>
        <v>55.204373782669208</v>
      </c>
      <c r="X1643" s="6">
        <f>[1]!EM_S_FA_YOY_NETPROFIT(B1643,"2019-12-31")</f>
        <v>-581.15337665449999</v>
      </c>
      <c r="Y1643" s="6">
        <f>[1]!EM_S_FA_YOY_NETPROFIT(B1643,"2020-12-31")</f>
        <v>-106.4445329623</v>
      </c>
      <c r="Z1643" s="6">
        <f>[1]!EM_S_FA_YOY_NETPROFIT(B1643,"2021-12-31")</f>
        <v>99.890065823900002</v>
      </c>
      <c r="AA1643" s="6">
        <f>[1]!EM_S_FA_YOY_NETPROFIT(B1643,"2022-12-31")</f>
        <v>1508.138975977</v>
      </c>
      <c r="AB1643" s="7">
        <f t="shared" si="154"/>
        <v>500.52816961286663</v>
      </c>
      <c r="AC1643" s="8">
        <f t="shared" si="155"/>
        <v>878.69399934812338</v>
      </c>
    </row>
    <row r="1644" spans="1:29" ht="16.5" x14ac:dyDescent="0.45">
      <c r="A1644" s="9">
        <v>1836</v>
      </c>
      <c r="B1644" s="5" t="s">
        <v>5857</v>
      </c>
      <c r="C1644" s="5" t="s">
        <v>5858</v>
      </c>
      <c r="D1644" s="5" t="s">
        <v>5859</v>
      </c>
      <c r="E1644" s="5" t="s">
        <v>120</v>
      </c>
      <c r="F1644" s="5" t="s">
        <v>11756</v>
      </c>
      <c r="G1644" s="5">
        <v>6</v>
      </c>
      <c r="H1644" s="5">
        <v>2</v>
      </c>
      <c r="I1644" s="5">
        <f t="shared" si="150"/>
        <v>2</v>
      </c>
      <c r="J1644" s="5">
        <f t="shared" si="151"/>
        <v>11</v>
      </c>
      <c r="K1644" s="5"/>
      <c r="L1644" s="5"/>
      <c r="M1644" s="5"/>
      <c r="N1644" s="5"/>
      <c r="O1644" s="5" t="s">
        <v>5848</v>
      </c>
      <c r="P1644" s="6">
        <f>[1]!EM_S_INFO_EMPLOYEE(B1644,"2019")</f>
        <v>530</v>
      </c>
      <c r="Q1644" s="6">
        <f>[1]!EM_S_STM07_IS(B1644,"83","2019-12-31","1",1000000000)</f>
        <v>0.17774328274000001</v>
      </c>
      <c r="R1644" s="6">
        <f>[1]!EM_S_FA_YOY_OR(B1644,"2019-12-31")</f>
        <v>32.449528676699998</v>
      </c>
      <c r="S1644" s="6">
        <f>[1]!EM_S_FA_YOY_OR(B1644,"2020-12-31")</f>
        <v>15.485955686</v>
      </c>
      <c r="T1644" s="6">
        <f>[1]!EM_S_FA_YOY_OR(B1644,"2021-12-31")</f>
        <v>25.222606347799999</v>
      </c>
      <c r="U1644" s="6">
        <f>[1]!EM_S_FA_YOY_OR(B1644,"2022-12-31")</f>
        <v>42.809960680499998</v>
      </c>
      <c r="V1644" s="7">
        <f t="shared" si="152"/>
        <v>27.83950757143333</v>
      </c>
      <c r="W1644" s="8">
        <f t="shared" si="153"/>
        <v>13.848698178729855</v>
      </c>
      <c r="X1644" s="6">
        <f>[1]!EM_S_FA_YOY_NETPROFIT(B1644,"2019-12-31")</f>
        <v>72.639747365399998</v>
      </c>
      <c r="Y1644" s="6">
        <f>[1]!EM_S_FA_YOY_NETPROFIT(B1644,"2020-12-31")</f>
        <v>65.498755105599997</v>
      </c>
      <c r="Z1644" s="6">
        <f>[1]!EM_S_FA_YOY_NETPROFIT(B1644,"2021-12-31")</f>
        <v>58.914332035999998</v>
      </c>
      <c r="AA1644" s="6">
        <f>[1]!EM_S_FA_YOY_NETPROFIT(B1644,"2022-12-31")</f>
        <v>52.173221036299999</v>
      </c>
      <c r="AB1644" s="7">
        <f t="shared" si="154"/>
        <v>58.862102725966658</v>
      </c>
      <c r="AC1644" s="8">
        <f t="shared" si="155"/>
        <v>6.6629205671115921</v>
      </c>
    </row>
    <row r="1645" spans="1:29" ht="16.5" x14ac:dyDescent="0.45">
      <c r="A1645" s="9">
        <v>1837</v>
      </c>
      <c r="B1645" s="5" t="s">
        <v>5860</v>
      </c>
      <c r="C1645" s="5" t="s">
        <v>5861</v>
      </c>
      <c r="D1645" s="5" t="s">
        <v>5862</v>
      </c>
      <c r="E1645" s="5" t="s">
        <v>376</v>
      </c>
      <c r="F1645" s="5" t="s">
        <v>11758</v>
      </c>
      <c r="G1645" s="5">
        <v>8</v>
      </c>
      <c r="H1645" s="5">
        <v>2</v>
      </c>
      <c r="I1645" s="5">
        <f t="shared" si="150"/>
        <v>3</v>
      </c>
      <c r="J1645" s="5">
        <f t="shared" si="151"/>
        <v>2</v>
      </c>
      <c r="K1645" s="5"/>
      <c r="L1645" s="5"/>
      <c r="M1645" s="5"/>
      <c r="N1645" s="5"/>
      <c r="O1645" s="5" t="s">
        <v>5856</v>
      </c>
      <c r="P1645" s="6">
        <f>[1]!EM_S_INFO_EMPLOYEE(B1645,"2019")</f>
        <v>1464</v>
      </c>
      <c r="Q1645" s="6">
        <f>[1]!EM_S_STM07_IS(B1645,"83","2019-12-31","1",1000000000)</f>
        <v>2.8517570007800002</v>
      </c>
      <c r="R1645" s="6">
        <f>[1]!EM_S_FA_YOY_OR(B1645,"2019-12-31")</f>
        <v>-25.3571197208</v>
      </c>
      <c r="S1645" s="6">
        <f>[1]!EM_S_FA_YOY_OR(B1645,"2020-12-31")</f>
        <v>-10.869166587</v>
      </c>
      <c r="T1645" s="6">
        <f>[1]!EM_S_FA_YOY_OR(B1645,"2021-12-31")</f>
        <v>14.542169809300001</v>
      </c>
      <c r="U1645" s="6">
        <f>[1]!EM_S_FA_YOY_OR(B1645,"2022-12-31")</f>
        <v>-23.6648179749</v>
      </c>
      <c r="V1645" s="7">
        <f t="shared" si="152"/>
        <v>-6.6639382508666669</v>
      </c>
      <c r="W1645" s="8">
        <f t="shared" si="153"/>
        <v>19.447530380610441</v>
      </c>
      <c r="X1645" s="6">
        <f>[1]!EM_S_FA_YOY_NETPROFIT(B1645,"2019-12-31")</f>
        <v>-88.852884869099995</v>
      </c>
      <c r="Y1645" s="6">
        <f>[1]!EM_S_FA_YOY_NETPROFIT(B1645,"2020-12-31")</f>
        <v>622.29433791880001</v>
      </c>
      <c r="Z1645" s="6">
        <f>[1]!EM_S_FA_YOY_NETPROFIT(B1645,"2021-12-31")</f>
        <v>90.818079981099999</v>
      </c>
      <c r="AA1645" s="6">
        <f>[1]!EM_S_FA_YOY_NETPROFIT(B1645,"2022-12-31")</f>
        <v>-45.207763215100002</v>
      </c>
      <c r="AB1645" s="7">
        <f t="shared" si="154"/>
        <v>222.63488489493332</v>
      </c>
      <c r="AC1645" s="8">
        <f t="shared" si="155"/>
        <v>352.73434238504694</v>
      </c>
    </row>
    <row r="1646" spans="1:29" ht="16.5" x14ac:dyDescent="0.45">
      <c r="A1646" s="9">
        <v>1838</v>
      </c>
      <c r="B1646" s="5" t="s">
        <v>5863</v>
      </c>
      <c r="C1646" s="5" t="s">
        <v>5864</v>
      </c>
      <c r="D1646" s="5" t="s">
        <v>5865</v>
      </c>
      <c r="E1646" s="5" t="s">
        <v>259</v>
      </c>
      <c r="F1646" s="5" t="s">
        <v>11765</v>
      </c>
      <c r="G1646" s="5">
        <v>16</v>
      </c>
      <c r="H1646" s="5">
        <v>3</v>
      </c>
      <c r="I1646" s="5">
        <f t="shared" si="150"/>
        <v>1</v>
      </c>
      <c r="J1646" s="5">
        <f t="shared" si="151"/>
        <v>9</v>
      </c>
      <c r="K1646" s="5"/>
      <c r="L1646" s="5"/>
      <c r="M1646" s="5"/>
      <c r="N1646" s="5"/>
      <c r="O1646" s="5" t="s">
        <v>4014</v>
      </c>
      <c r="P1646" s="6">
        <f>[1]!EM_S_INFO_EMPLOYEE(B1646,"2019")</f>
        <v>1067</v>
      </c>
      <c r="Q1646" s="6">
        <f>[1]!EM_S_STM07_IS(B1646,"83","2019-12-31","1",1000000000)</f>
        <v>0.63935285381999996</v>
      </c>
      <c r="R1646" s="6">
        <f>[1]!EM_S_FA_YOY_OR(B1646,"2019-12-31")</f>
        <v>27.680405592900001</v>
      </c>
      <c r="S1646" s="6">
        <f>[1]!EM_S_FA_YOY_OR(B1646,"2020-12-31")</f>
        <v>-0.49184283470000001</v>
      </c>
      <c r="T1646" s="6">
        <f>[1]!EM_S_FA_YOY_OR(B1646,"2021-12-31")</f>
        <v>26.953967567900001</v>
      </c>
      <c r="U1646" s="6">
        <f>[1]!EM_S_FA_YOY_OR(B1646,"2022-12-31")</f>
        <v>10.935428159000001</v>
      </c>
      <c r="V1646" s="7">
        <f t="shared" si="152"/>
        <v>12.465850964066666</v>
      </c>
      <c r="W1646" s="8">
        <f t="shared" si="153"/>
        <v>13.786760773857205</v>
      </c>
      <c r="X1646" s="6">
        <f>[1]!EM_S_FA_YOY_NETPROFIT(B1646,"2019-12-31")</f>
        <v>26.203244223999999</v>
      </c>
      <c r="Y1646" s="6">
        <f>[1]!EM_S_FA_YOY_NETPROFIT(B1646,"2020-12-31")</f>
        <v>-7.8244291564999999</v>
      </c>
      <c r="Z1646" s="6">
        <f>[1]!EM_S_FA_YOY_NETPROFIT(B1646,"2021-12-31")</f>
        <v>20.9711981759</v>
      </c>
      <c r="AA1646" s="6">
        <f>[1]!EM_S_FA_YOY_NETPROFIT(B1646,"2022-12-31")</f>
        <v>2.8919961255</v>
      </c>
      <c r="AB1646" s="7">
        <f t="shared" si="154"/>
        <v>5.3462550483000006</v>
      </c>
      <c r="AC1646" s="8">
        <f t="shared" si="155"/>
        <v>14.553850985623118</v>
      </c>
    </row>
    <row r="1647" spans="1:29" ht="16.5" x14ac:dyDescent="0.45">
      <c r="A1647" s="9">
        <v>1839</v>
      </c>
      <c r="B1647" s="5" t="s">
        <v>5866</v>
      </c>
      <c r="C1647" s="5" t="s">
        <v>5867</v>
      </c>
      <c r="D1647" s="5" t="s">
        <v>5868</v>
      </c>
      <c r="E1647" s="5" t="s">
        <v>263</v>
      </c>
      <c r="F1647" s="5" t="s">
        <v>11765</v>
      </c>
      <c r="G1647" s="5">
        <v>16</v>
      </c>
      <c r="H1647" s="5">
        <v>3</v>
      </c>
      <c r="I1647" s="5">
        <f t="shared" si="150"/>
        <v>1</v>
      </c>
      <c r="J1647" s="5">
        <f t="shared" si="151"/>
        <v>9</v>
      </c>
      <c r="K1647" s="5"/>
      <c r="L1647" s="5"/>
      <c r="M1647" s="5"/>
      <c r="N1647" s="5"/>
      <c r="O1647" s="5" t="s">
        <v>4014</v>
      </c>
      <c r="P1647" s="6">
        <f>[1]!EM_S_INFO_EMPLOYEE(B1647,"2019")</f>
        <v>3035</v>
      </c>
      <c r="Q1647" s="6">
        <f>[1]!EM_S_STM07_IS(B1647,"83","2019-12-31","1",1000000000)</f>
        <v>1.9159661743600001</v>
      </c>
      <c r="R1647" s="6">
        <f>[1]!EM_S_FA_YOY_OR(B1647,"2019-12-31")</f>
        <v>17.4149563408</v>
      </c>
      <c r="S1647" s="6">
        <f>[1]!EM_S_FA_YOY_OR(B1647,"2020-12-31")</f>
        <v>13.8791973712</v>
      </c>
      <c r="T1647" s="6">
        <f>[1]!EM_S_FA_YOY_OR(B1647,"2021-12-31")</f>
        <v>47.079393089299998</v>
      </c>
      <c r="U1647" s="6">
        <f>[1]!EM_S_FA_YOY_OR(B1647,"2022-12-31")</f>
        <v>22.541958032499998</v>
      </c>
      <c r="V1647" s="7">
        <f t="shared" si="152"/>
        <v>27.833516164333332</v>
      </c>
      <c r="W1647" s="8">
        <f t="shared" si="153"/>
        <v>17.221024636384595</v>
      </c>
      <c r="X1647" s="6">
        <f>[1]!EM_S_FA_YOY_NETPROFIT(B1647,"2019-12-31")</f>
        <v>14.4495446771</v>
      </c>
      <c r="Y1647" s="6">
        <f>[1]!EM_S_FA_YOY_NETPROFIT(B1647,"2020-12-31")</f>
        <v>201.00309806140001</v>
      </c>
      <c r="Z1647" s="6">
        <f>[1]!EM_S_FA_YOY_NETPROFIT(B1647,"2021-12-31")</f>
        <v>184.68386838160001</v>
      </c>
      <c r="AA1647" s="6">
        <f>[1]!EM_S_FA_YOY_NETPROFIT(B1647,"2022-12-31")</f>
        <v>-2.2600817799999999E-2</v>
      </c>
      <c r="AB1647" s="7">
        <f t="shared" si="154"/>
        <v>128.55478854173333</v>
      </c>
      <c r="AC1647" s="8">
        <f t="shared" si="155"/>
        <v>111.64984597042799</v>
      </c>
    </row>
    <row r="1648" spans="1:29" ht="16.5" x14ac:dyDescent="0.45">
      <c r="A1648" s="9">
        <v>1840</v>
      </c>
      <c r="B1648" s="5" t="s">
        <v>5869</v>
      </c>
      <c r="C1648" s="5" t="s">
        <v>5870</v>
      </c>
      <c r="D1648" s="5" t="s">
        <v>5871</v>
      </c>
      <c r="E1648" s="5" t="s">
        <v>240</v>
      </c>
      <c r="F1648" s="5" t="s">
        <v>11774</v>
      </c>
      <c r="G1648" s="5">
        <v>25</v>
      </c>
      <c r="H1648" s="5">
        <v>3</v>
      </c>
      <c r="I1648" s="5">
        <f t="shared" si="150"/>
        <v>2</v>
      </c>
      <c r="J1648" s="5">
        <f t="shared" si="151"/>
        <v>10</v>
      </c>
      <c r="K1648" s="5"/>
      <c r="L1648" s="5"/>
      <c r="M1648" s="5"/>
      <c r="N1648" s="5"/>
      <c r="O1648" s="5" t="s">
        <v>4014</v>
      </c>
      <c r="P1648" s="6">
        <f>[1]!EM_S_INFO_EMPLOYEE(B1648,"2019")</f>
        <v>1585</v>
      </c>
      <c r="Q1648" s="6">
        <f>[1]!EM_S_STM07_IS(B1648,"83","2019-12-31","1",1000000000)</f>
        <v>0.71769578109999999</v>
      </c>
      <c r="R1648" s="6">
        <f>[1]!EM_S_FA_YOY_OR(B1648,"2019-12-31")</f>
        <v>-14.5270917413</v>
      </c>
      <c r="S1648" s="6">
        <f>[1]!EM_S_FA_YOY_OR(B1648,"2020-12-31")</f>
        <v>-1.6991085081999999</v>
      </c>
      <c r="T1648" s="6">
        <f>[1]!EM_S_FA_YOY_OR(B1648,"2021-12-31")</f>
        <v>-0.88525535369999997</v>
      </c>
      <c r="U1648" s="6">
        <f>[1]!EM_S_FA_YOY_OR(B1648,"2022-12-31")</f>
        <v>-15.7101555294</v>
      </c>
      <c r="V1648" s="7">
        <f t="shared" si="152"/>
        <v>-6.0981731304333335</v>
      </c>
      <c r="W1648" s="8">
        <f t="shared" si="153"/>
        <v>8.3341612336099029</v>
      </c>
      <c r="X1648" s="6">
        <f>[1]!EM_S_FA_YOY_NETPROFIT(B1648,"2019-12-31")</f>
        <v>-11.2217140215</v>
      </c>
      <c r="Y1648" s="6">
        <f>[1]!EM_S_FA_YOY_NETPROFIT(B1648,"2020-12-31")</f>
        <v>111.1255770142</v>
      </c>
      <c r="Z1648" s="6">
        <f>[1]!EM_S_FA_YOY_NETPROFIT(B1648,"2021-12-31")</f>
        <v>-73.878335278999998</v>
      </c>
      <c r="AA1648" s="6">
        <f>[1]!EM_S_FA_YOY_NETPROFIT(B1648,"2022-12-31")</f>
        <v>-15.2671993472</v>
      </c>
      <c r="AB1648" s="7">
        <f t="shared" si="154"/>
        <v>7.3266807960000024</v>
      </c>
      <c r="AC1648" s="8">
        <f t="shared" si="155"/>
        <v>94.548794047790338</v>
      </c>
    </row>
    <row r="1649" spans="1:29" ht="16.5" x14ac:dyDescent="0.45">
      <c r="A1649" s="9">
        <v>1841</v>
      </c>
      <c r="B1649" s="5" t="s">
        <v>5872</v>
      </c>
      <c r="C1649" s="5" t="s">
        <v>5873</v>
      </c>
      <c r="D1649" s="5" t="s">
        <v>5874</v>
      </c>
      <c r="E1649" s="5" t="s">
        <v>259</v>
      </c>
      <c r="F1649" s="5" t="s">
        <v>11757</v>
      </c>
      <c r="G1649" s="5">
        <v>7</v>
      </c>
      <c r="H1649" s="5">
        <v>2</v>
      </c>
      <c r="I1649" s="5">
        <f t="shared" si="150"/>
        <v>4</v>
      </c>
      <c r="J1649" s="5">
        <f t="shared" si="151"/>
        <v>11</v>
      </c>
      <c r="K1649" s="5"/>
      <c r="L1649" s="5"/>
      <c r="M1649" s="5"/>
      <c r="N1649" s="5"/>
      <c r="O1649" s="5" t="s">
        <v>4014</v>
      </c>
      <c r="P1649" s="6">
        <f>[1]!EM_S_INFO_EMPLOYEE(B1649,"2019")</f>
        <v>1077</v>
      </c>
      <c r="Q1649" s="6">
        <f>[1]!EM_S_STM07_IS(B1649,"83","2019-12-31","1",1000000000)</f>
        <v>0.89239058944000005</v>
      </c>
      <c r="R1649" s="6">
        <f>[1]!EM_S_FA_YOY_OR(B1649,"2019-12-31")</f>
        <v>2.3498277745</v>
      </c>
      <c r="S1649" s="6">
        <f>[1]!EM_S_FA_YOY_OR(B1649,"2020-12-31")</f>
        <v>22.926123397200001</v>
      </c>
      <c r="T1649" s="6">
        <f>[1]!EM_S_FA_YOY_OR(B1649,"2021-12-31")</f>
        <v>10.3219824872</v>
      </c>
      <c r="U1649" s="6">
        <f>[1]!EM_S_FA_YOY_OR(B1649,"2022-12-31")</f>
        <v>24.467307783199999</v>
      </c>
      <c r="V1649" s="7">
        <f t="shared" si="152"/>
        <v>19.238471222533335</v>
      </c>
      <c r="W1649" s="8">
        <f t="shared" si="153"/>
        <v>7.7602603598981892</v>
      </c>
      <c r="X1649" s="6">
        <f>[1]!EM_S_FA_YOY_NETPROFIT(B1649,"2019-12-31")</f>
        <v>78.628966709099998</v>
      </c>
      <c r="Y1649" s="6">
        <f>[1]!EM_S_FA_YOY_NETPROFIT(B1649,"2020-12-31")</f>
        <v>24.229482584500001</v>
      </c>
      <c r="Z1649" s="6">
        <f>[1]!EM_S_FA_YOY_NETPROFIT(B1649,"2021-12-31")</f>
        <v>8.0341188021000001</v>
      </c>
      <c r="AA1649" s="6">
        <f>[1]!EM_S_FA_YOY_NETPROFIT(B1649,"2022-12-31")</f>
        <v>48.197437466300002</v>
      </c>
      <c r="AB1649" s="7">
        <f t="shared" si="154"/>
        <v>26.820346284300001</v>
      </c>
      <c r="AC1649" s="8">
        <f t="shared" si="155"/>
        <v>20.206619523406804</v>
      </c>
    </row>
    <row r="1650" spans="1:29" ht="16.5" x14ac:dyDescent="0.45">
      <c r="A1650" s="9">
        <v>1842</v>
      </c>
      <c r="B1650" s="5" t="s">
        <v>5875</v>
      </c>
      <c r="C1650" s="5" t="s">
        <v>5876</v>
      </c>
      <c r="D1650" s="5" t="s">
        <v>5877</v>
      </c>
      <c r="E1650" s="5" t="s">
        <v>435</v>
      </c>
      <c r="F1650" s="5" t="s">
        <v>11765</v>
      </c>
      <c r="G1650" s="5">
        <v>16</v>
      </c>
      <c r="H1650" s="5">
        <v>3</v>
      </c>
      <c r="I1650" s="5">
        <f t="shared" si="150"/>
        <v>1</v>
      </c>
      <c r="J1650" s="5">
        <f t="shared" si="151"/>
        <v>9</v>
      </c>
      <c r="K1650" s="5"/>
      <c r="L1650" s="5"/>
      <c r="M1650" s="5"/>
      <c r="N1650" s="5"/>
      <c r="O1650" s="5" t="s">
        <v>4064</v>
      </c>
      <c r="P1650" s="6">
        <f>[1]!EM_S_INFO_EMPLOYEE(B1650,"2019")</f>
        <v>2077</v>
      </c>
      <c r="Q1650" s="6">
        <f>[1]!EM_S_STM07_IS(B1650,"83","2019-12-31","1",1000000000)</f>
        <v>1.5512987622700001</v>
      </c>
      <c r="R1650" s="6">
        <f>[1]!EM_S_FA_YOY_OR(B1650,"2019-12-31")</f>
        <v>30.926396273600002</v>
      </c>
      <c r="S1650" s="6">
        <f>[1]!EM_S_FA_YOY_OR(B1650,"2020-12-31")</f>
        <v>33.557472757100001</v>
      </c>
      <c r="T1650" s="6">
        <f>[1]!EM_S_FA_YOY_OR(B1650,"2021-12-31")</f>
        <v>49.871444827600001</v>
      </c>
      <c r="U1650" s="6">
        <f>[1]!EM_S_FA_YOY_OR(B1650,"2022-12-31")</f>
        <v>126.55272347810001</v>
      </c>
      <c r="V1650" s="7">
        <f t="shared" si="152"/>
        <v>69.993880354266665</v>
      </c>
      <c r="W1650" s="8">
        <f t="shared" si="153"/>
        <v>49.655951031160967</v>
      </c>
      <c r="X1650" s="6">
        <f>[1]!EM_S_FA_YOY_NETPROFIT(B1650,"2019-12-31")</f>
        <v>61.179879796100003</v>
      </c>
      <c r="Y1650" s="6">
        <f>[1]!EM_S_FA_YOY_NETPROFIT(B1650,"2020-12-31")</f>
        <v>79.9308643846</v>
      </c>
      <c r="Z1650" s="6">
        <f>[1]!EM_S_FA_YOY_NETPROFIT(B1650,"2021-12-31")</f>
        <v>47.152477889499998</v>
      </c>
      <c r="AA1650" s="6">
        <f>[1]!EM_S_FA_YOY_NETPROFIT(B1650,"2022-12-31")</f>
        <v>307.17007494299997</v>
      </c>
      <c r="AB1650" s="7">
        <f t="shared" si="154"/>
        <v>144.75113907236667</v>
      </c>
      <c r="AC1650" s="8">
        <f t="shared" si="155"/>
        <v>141.61051762604785</v>
      </c>
    </row>
    <row r="1651" spans="1:29" ht="16.5" x14ac:dyDescent="0.45">
      <c r="A1651" s="9">
        <v>1843</v>
      </c>
      <c r="B1651" s="5" t="s">
        <v>5878</v>
      </c>
      <c r="C1651" s="5" t="s">
        <v>5879</v>
      </c>
      <c r="D1651" s="5" t="s">
        <v>5880</v>
      </c>
      <c r="E1651" s="5" t="s">
        <v>33</v>
      </c>
      <c r="F1651" s="5" t="s">
        <v>11771</v>
      </c>
      <c r="G1651" s="5">
        <v>22</v>
      </c>
      <c r="H1651" s="5">
        <v>3</v>
      </c>
      <c r="I1651" s="5">
        <f t="shared" si="150"/>
        <v>4</v>
      </c>
      <c r="J1651" s="5">
        <f t="shared" si="151"/>
        <v>7</v>
      </c>
      <c r="K1651" s="5"/>
      <c r="L1651" s="5"/>
      <c r="M1651" s="5"/>
      <c r="N1651" s="5"/>
      <c r="O1651" s="5" t="s">
        <v>5881</v>
      </c>
      <c r="P1651" s="6">
        <f>[1]!EM_S_INFO_EMPLOYEE(B1651,"2019")</f>
        <v>614</v>
      </c>
      <c r="Q1651" s="6">
        <f>[1]!EM_S_STM07_IS(B1651,"83","2019-12-31","1",1000000000)</f>
        <v>0.70537702373</v>
      </c>
      <c r="R1651" s="6">
        <f>[1]!EM_S_FA_YOY_OR(B1651,"2019-12-31")</f>
        <v>-20.340482120200001</v>
      </c>
      <c r="S1651" s="6">
        <f>[1]!EM_S_FA_YOY_OR(B1651,"2020-12-31")</f>
        <v>38.351722257600002</v>
      </c>
      <c r="T1651" s="6">
        <f>[1]!EM_S_FA_YOY_OR(B1651,"2021-12-31")</f>
        <v>21.820992828600001</v>
      </c>
      <c r="U1651" s="6">
        <f>[1]!EM_S_FA_YOY_OR(B1651,"2022-12-31")</f>
        <v>-0.78232886749999997</v>
      </c>
      <c r="V1651" s="7">
        <f t="shared" si="152"/>
        <v>19.796795406233333</v>
      </c>
      <c r="W1651" s="8">
        <f t="shared" si="153"/>
        <v>19.645394390773173</v>
      </c>
      <c r="X1651" s="6">
        <f>[1]!EM_S_FA_YOY_NETPROFIT(B1651,"2019-12-31")</f>
        <v>60.195229320999999</v>
      </c>
      <c r="Y1651" s="6">
        <f>[1]!EM_S_FA_YOY_NETPROFIT(B1651,"2020-12-31")</f>
        <v>109.7149515032</v>
      </c>
      <c r="Z1651" s="6">
        <f>[1]!EM_S_FA_YOY_NETPROFIT(B1651,"2021-12-31")</f>
        <v>148.7020835818</v>
      </c>
      <c r="AA1651" s="6">
        <f>[1]!EM_S_FA_YOY_NETPROFIT(B1651,"2022-12-31")</f>
        <v>-347.92264413859999</v>
      </c>
      <c r="AB1651" s="7">
        <f t="shared" si="154"/>
        <v>-29.835203017866661</v>
      </c>
      <c r="AC1651" s="8">
        <f t="shared" si="155"/>
        <v>276.16066748539794</v>
      </c>
    </row>
    <row r="1652" spans="1:29" ht="16.5" x14ac:dyDescent="0.45">
      <c r="A1652" s="9">
        <v>1844</v>
      </c>
      <c r="B1652" s="5" t="s">
        <v>5882</v>
      </c>
      <c r="C1652" s="5" t="s">
        <v>5883</v>
      </c>
      <c r="D1652" s="5" t="s">
        <v>5884</v>
      </c>
      <c r="E1652" s="5" t="s">
        <v>33</v>
      </c>
      <c r="F1652" s="5" t="s">
        <v>11753</v>
      </c>
      <c r="G1652" s="5">
        <v>3</v>
      </c>
      <c r="H1652" s="5">
        <v>3</v>
      </c>
      <c r="I1652" s="5">
        <f t="shared" si="150"/>
        <v>4</v>
      </c>
      <c r="J1652" s="5">
        <f t="shared" si="151"/>
        <v>7</v>
      </c>
      <c r="K1652" s="5"/>
      <c r="L1652" s="5"/>
      <c r="M1652" s="5"/>
      <c r="N1652" s="5"/>
      <c r="O1652" s="5" t="s">
        <v>4021</v>
      </c>
      <c r="P1652" s="6">
        <f>[1]!EM_S_INFO_EMPLOYEE(B1652,"2019")</f>
        <v>1059</v>
      </c>
      <c r="Q1652" s="6">
        <f>[1]!EM_S_STM07_IS(B1652,"83","2019-12-31","1",1000000000)</f>
        <v>1.12317235651</v>
      </c>
      <c r="R1652" s="6">
        <f>[1]!EM_S_FA_YOY_OR(B1652,"2019-12-31")</f>
        <v>-5.1312319441999996</v>
      </c>
      <c r="S1652" s="6">
        <f>[1]!EM_S_FA_YOY_OR(B1652,"2020-12-31")</f>
        <v>-14.054512985000001</v>
      </c>
      <c r="T1652" s="6">
        <f>[1]!EM_S_FA_YOY_OR(B1652,"2021-12-31")</f>
        <v>-9.6485699013000001</v>
      </c>
      <c r="U1652" s="6">
        <f>[1]!EM_S_FA_YOY_OR(B1652,"2022-12-31")</f>
        <v>-30.363624833500001</v>
      </c>
      <c r="V1652" s="7">
        <f t="shared" si="152"/>
        <v>-18.022235906600002</v>
      </c>
      <c r="W1652" s="8">
        <f t="shared" si="153"/>
        <v>10.912630026623207</v>
      </c>
      <c r="X1652" s="6">
        <f>[1]!EM_S_FA_YOY_NETPROFIT(B1652,"2019-12-31")</f>
        <v>8.4105100484000008</v>
      </c>
      <c r="Y1652" s="6">
        <f>[1]!EM_S_FA_YOY_NETPROFIT(B1652,"2020-12-31")</f>
        <v>-72.155080768199994</v>
      </c>
      <c r="Z1652" s="6">
        <f>[1]!EM_S_FA_YOY_NETPROFIT(B1652,"2021-12-31")</f>
        <v>-21.9818966725</v>
      </c>
      <c r="AA1652" s="6">
        <f>[1]!EM_S_FA_YOY_NETPROFIT(B1652,"2022-12-31")</f>
        <v>-430.94635065659998</v>
      </c>
      <c r="AB1652" s="7">
        <f t="shared" si="154"/>
        <v>-175.02777603243331</v>
      </c>
      <c r="AC1652" s="8">
        <f t="shared" si="155"/>
        <v>223.04724774994224</v>
      </c>
    </row>
    <row r="1653" spans="1:29" ht="16.5" x14ac:dyDescent="0.45">
      <c r="A1653" s="9">
        <v>1845</v>
      </c>
      <c r="B1653" s="5" t="s">
        <v>5885</v>
      </c>
      <c r="C1653" s="5" t="s">
        <v>5886</v>
      </c>
      <c r="D1653" s="5" t="s">
        <v>5887</v>
      </c>
      <c r="E1653" s="5" t="s">
        <v>254</v>
      </c>
      <c r="F1653" s="5" t="s">
        <v>11753</v>
      </c>
      <c r="G1653" s="5">
        <v>3</v>
      </c>
      <c r="H1653" s="5">
        <v>3</v>
      </c>
      <c r="I1653" s="5">
        <f t="shared" si="150"/>
        <v>4</v>
      </c>
      <c r="J1653" s="5">
        <f t="shared" si="151"/>
        <v>7</v>
      </c>
      <c r="K1653" s="5"/>
      <c r="L1653" s="5"/>
      <c r="M1653" s="5"/>
      <c r="N1653" s="5"/>
      <c r="O1653" s="5" t="s">
        <v>4057</v>
      </c>
      <c r="P1653" s="6">
        <f>[1]!EM_S_INFO_EMPLOYEE(B1653,"2019")</f>
        <v>1494</v>
      </c>
      <c r="Q1653" s="6">
        <f>[1]!EM_S_STM07_IS(B1653,"83","2019-12-31","1",1000000000)</f>
        <v>1.97137175937</v>
      </c>
      <c r="R1653" s="6">
        <f>[1]!EM_S_FA_YOY_OR(B1653,"2019-12-31")</f>
        <v>22.819466334600001</v>
      </c>
      <c r="S1653" s="6">
        <f>[1]!EM_S_FA_YOY_OR(B1653,"2020-12-31")</f>
        <v>1.7804391293999999</v>
      </c>
      <c r="T1653" s="6">
        <f>[1]!EM_S_FA_YOY_OR(B1653,"2021-12-31")</f>
        <v>-6.9571958278999997</v>
      </c>
      <c r="U1653" s="6">
        <f>[1]!EM_S_FA_YOY_OR(B1653,"2022-12-31")</f>
        <v>17.4263314333</v>
      </c>
      <c r="V1653" s="7">
        <f t="shared" si="152"/>
        <v>4.0831915782666668</v>
      </c>
      <c r="W1653" s="8">
        <f t="shared" si="153"/>
        <v>12.353788975654068</v>
      </c>
      <c r="X1653" s="6">
        <f>[1]!EM_S_FA_YOY_NETPROFIT(B1653,"2019-12-31")</f>
        <v>124.1741955801</v>
      </c>
      <c r="Y1653" s="6">
        <f>[1]!EM_S_FA_YOY_NETPROFIT(B1653,"2020-12-31")</f>
        <v>-903.21488204449997</v>
      </c>
      <c r="Z1653" s="6">
        <f>[1]!EM_S_FA_YOY_NETPROFIT(B1653,"2021-12-31")</f>
        <v>94.166348205099993</v>
      </c>
      <c r="AA1653" s="6">
        <f>[1]!EM_S_FA_YOY_NETPROFIT(B1653,"2022-12-31")</f>
        <v>-53.269340727299998</v>
      </c>
      <c r="AB1653" s="7">
        <f t="shared" si="154"/>
        <v>-287.4392915222333</v>
      </c>
      <c r="AC1653" s="8">
        <f t="shared" si="155"/>
        <v>538.34840392168667</v>
      </c>
    </row>
    <row r="1654" spans="1:29" ht="16.5" x14ac:dyDescent="0.45">
      <c r="A1654" s="9">
        <v>1846</v>
      </c>
      <c r="B1654" s="5" t="s">
        <v>5888</v>
      </c>
      <c r="C1654" s="5" t="s">
        <v>5889</v>
      </c>
      <c r="D1654" s="5" t="s">
        <v>5890</v>
      </c>
      <c r="E1654" s="5" t="s">
        <v>268</v>
      </c>
      <c r="F1654" s="5" t="s">
        <v>11753</v>
      </c>
      <c r="G1654" s="5">
        <v>3</v>
      </c>
      <c r="H1654" s="5">
        <v>3</v>
      </c>
      <c r="I1654" s="5">
        <f t="shared" si="150"/>
        <v>4</v>
      </c>
      <c r="J1654" s="5">
        <f t="shared" si="151"/>
        <v>7</v>
      </c>
      <c r="K1654" s="5"/>
      <c r="L1654" s="5"/>
      <c r="M1654" s="5"/>
      <c r="N1654" s="5"/>
      <c r="O1654" s="5" t="s">
        <v>4021</v>
      </c>
      <c r="P1654" s="6">
        <f>[1]!EM_S_INFO_EMPLOYEE(B1654,"2019")</f>
        <v>978</v>
      </c>
      <c r="Q1654" s="6">
        <f>[1]!EM_S_STM07_IS(B1654,"83","2019-12-31","1",1000000000)</f>
        <v>0.84652115395000005</v>
      </c>
      <c r="R1654" s="6">
        <f>[1]!EM_S_FA_YOY_OR(B1654,"2019-12-31")</f>
        <v>2.3275461522000001</v>
      </c>
      <c r="S1654" s="6">
        <f>[1]!EM_S_FA_YOY_OR(B1654,"2020-12-31")</f>
        <v>60.557033113499998</v>
      </c>
      <c r="T1654" s="6">
        <f>[1]!EM_S_FA_YOY_OR(B1654,"2021-12-31")</f>
        <v>17.172330822599999</v>
      </c>
      <c r="U1654" s="6">
        <f>[1]!EM_S_FA_YOY_OR(B1654,"2022-12-31")</f>
        <v>-63.766899523500001</v>
      </c>
      <c r="V1654" s="7">
        <f t="shared" si="152"/>
        <v>4.6541548042000001</v>
      </c>
      <c r="W1654" s="8">
        <f t="shared" si="153"/>
        <v>63.100226661265346</v>
      </c>
      <c r="X1654" s="6">
        <f>[1]!EM_S_FA_YOY_NETPROFIT(B1654,"2019-12-31")</f>
        <v>92.652808101999995</v>
      </c>
      <c r="Y1654" s="6">
        <f>[1]!EM_S_FA_YOY_NETPROFIT(B1654,"2020-12-31")</f>
        <v>85.040241529599996</v>
      </c>
      <c r="Z1654" s="6">
        <f>[1]!EM_S_FA_YOY_NETPROFIT(B1654,"2021-12-31")</f>
        <v>-66.923439561600006</v>
      </c>
      <c r="AA1654" s="6">
        <f>[1]!EM_S_FA_YOY_NETPROFIT(B1654,"2022-12-31")</f>
        <v>-1175.0653960969</v>
      </c>
      <c r="AB1654" s="7">
        <f t="shared" si="154"/>
        <v>-385.64953137630005</v>
      </c>
      <c r="AC1654" s="8">
        <f t="shared" si="155"/>
        <v>687.86357346288253</v>
      </c>
    </row>
    <row r="1655" spans="1:29" ht="16.5" x14ac:dyDescent="0.45">
      <c r="A1655" s="9">
        <v>1847</v>
      </c>
      <c r="B1655" s="5" t="s">
        <v>5891</v>
      </c>
      <c r="C1655" s="5" t="s">
        <v>5892</v>
      </c>
      <c r="D1655" s="5" t="s">
        <v>5893</v>
      </c>
      <c r="E1655" s="5" t="s">
        <v>33</v>
      </c>
      <c r="F1655" s="5" t="s">
        <v>11753</v>
      </c>
      <c r="G1655" s="5">
        <v>3</v>
      </c>
      <c r="H1655" s="5">
        <v>3</v>
      </c>
      <c r="I1655" s="5">
        <f t="shared" si="150"/>
        <v>4</v>
      </c>
      <c r="J1655" s="5">
        <f t="shared" si="151"/>
        <v>7</v>
      </c>
      <c r="K1655" s="5"/>
      <c r="L1655" s="5"/>
      <c r="M1655" s="5"/>
      <c r="N1655" s="5"/>
      <c r="O1655" s="5" t="s">
        <v>4064</v>
      </c>
      <c r="P1655" s="6">
        <f>[1]!EM_S_INFO_EMPLOYEE(B1655,"2019")</f>
        <v>2941</v>
      </c>
      <c r="Q1655" s="6">
        <f>[1]!EM_S_STM07_IS(B1655,"83","2019-12-31","1",1000000000)</f>
        <v>1.6710910244999999</v>
      </c>
      <c r="R1655" s="6">
        <f>[1]!EM_S_FA_YOY_OR(B1655,"2019-12-31")</f>
        <v>24.240921548999999</v>
      </c>
      <c r="S1655" s="6">
        <f>[1]!EM_S_FA_YOY_OR(B1655,"2020-12-31")</f>
        <v>20.283354204599998</v>
      </c>
      <c r="T1655" s="6">
        <f>[1]!EM_S_FA_YOY_OR(B1655,"2021-12-31")</f>
        <v>29.797888017599998</v>
      </c>
      <c r="U1655" s="6">
        <f>[1]!EM_S_FA_YOY_OR(B1655,"2022-12-31")</f>
        <v>0.76057012280000003</v>
      </c>
      <c r="V1655" s="7">
        <f t="shared" si="152"/>
        <v>16.947270781666663</v>
      </c>
      <c r="W1655" s="8">
        <f t="shared" si="153"/>
        <v>14.803328919013319</v>
      </c>
      <c r="X1655" s="6">
        <f>[1]!EM_S_FA_YOY_NETPROFIT(B1655,"2019-12-31")</f>
        <v>35.121515845799998</v>
      </c>
      <c r="Y1655" s="6">
        <f>[1]!EM_S_FA_YOY_NETPROFIT(B1655,"2020-12-31")</f>
        <v>33.128772935299999</v>
      </c>
      <c r="Z1655" s="6">
        <f>[1]!EM_S_FA_YOY_NETPROFIT(B1655,"2021-12-31")</f>
        <v>14.511518282799999</v>
      </c>
      <c r="AA1655" s="6">
        <f>[1]!EM_S_FA_YOY_NETPROFIT(B1655,"2022-12-31")</f>
        <v>-91.732237823199995</v>
      </c>
      <c r="AB1655" s="7">
        <f t="shared" si="154"/>
        <v>-14.697315535033333</v>
      </c>
      <c r="AC1655" s="8">
        <f t="shared" si="155"/>
        <v>67.360485313401028</v>
      </c>
    </row>
    <row r="1656" spans="1:29" ht="16.5" x14ac:dyDescent="0.45">
      <c r="A1656" s="9">
        <v>1848</v>
      </c>
      <c r="B1656" s="5" t="s">
        <v>5894</v>
      </c>
      <c r="C1656" s="5" t="s">
        <v>5895</v>
      </c>
      <c r="D1656" s="5" t="s">
        <v>5896</v>
      </c>
      <c r="E1656" s="5" t="s">
        <v>254</v>
      </c>
      <c r="F1656" s="5" t="s">
        <v>11756</v>
      </c>
      <c r="G1656" s="5">
        <v>6</v>
      </c>
      <c r="H1656" s="5">
        <v>2</v>
      </c>
      <c r="I1656" s="5">
        <f t="shared" si="150"/>
        <v>2</v>
      </c>
      <c r="J1656" s="5">
        <f t="shared" si="151"/>
        <v>11</v>
      </c>
      <c r="K1656" s="5"/>
      <c r="L1656" s="5"/>
      <c r="M1656" s="5"/>
      <c r="N1656" s="5"/>
      <c r="O1656" s="5" t="s">
        <v>4021</v>
      </c>
      <c r="P1656" s="6">
        <f>[1]!EM_S_INFO_EMPLOYEE(B1656,"2019")</f>
        <v>1068</v>
      </c>
      <c r="Q1656" s="6">
        <f>[1]!EM_S_STM07_IS(B1656,"83","2019-12-31","1",1000000000)</f>
        <v>1.2558752278</v>
      </c>
      <c r="R1656" s="6">
        <f>[1]!EM_S_FA_YOY_OR(B1656,"2019-12-31")</f>
        <v>-8.4001461885000008</v>
      </c>
      <c r="S1656" s="6">
        <f>[1]!EM_S_FA_YOY_OR(B1656,"2020-12-31")</f>
        <v>-49.595151936500002</v>
      </c>
      <c r="T1656" s="6">
        <f>[1]!EM_S_FA_YOY_OR(B1656,"2021-12-31")</f>
        <v>-11.632567869500001</v>
      </c>
      <c r="U1656" s="6">
        <f>[1]!EM_S_FA_YOY_OR(B1656,"2022-12-31")</f>
        <v>-17.4380791245</v>
      </c>
      <c r="V1656" s="7">
        <f t="shared" si="152"/>
        <v>-26.221932976833333</v>
      </c>
      <c r="W1656" s="8">
        <f t="shared" si="153"/>
        <v>20.448875608095761</v>
      </c>
      <c r="X1656" s="6">
        <f>[1]!EM_S_FA_YOY_NETPROFIT(B1656,"2019-12-31")</f>
        <v>96.754845066399994</v>
      </c>
      <c r="Y1656" s="6">
        <f>[1]!EM_S_FA_YOY_NETPROFIT(B1656,"2020-12-31")</f>
        <v>-2260.1082413743002</v>
      </c>
      <c r="Z1656" s="6">
        <f>[1]!EM_S_FA_YOY_NETPROFIT(B1656,"2021-12-31")</f>
        <v>-108.1313193841</v>
      </c>
      <c r="AA1656" s="6">
        <f>[1]!EM_S_FA_YOY_NETPROFIT(B1656,"2022-12-31")</f>
        <v>54.638481382599998</v>
      </c>
      <c r="AB1656" s="7">
        <f t="shared" si="154"/>
        <v>-771.20035979193347</v>
      </c>
      <c r="AC1656" s="8">
        <f t="shared" si="155"/>
        <v>1291.997876116279</v>
      </c>
    </row>
    <row r="1657" spans="1:29" ht="16.5" x14ac:dyDescent="0.45">
      <c r="A1657" s="9">
        <v>1849</v>
      </c>
      <c r="B1657" s="5" t="s">
        <v>5897</v>
      </c>
      <c r="C1657" s="5" t="s">
        <v>5898</v>
      </c>
      <c r="D1657" s="5" t="s">
        <v>5899</v>
      </c>
      <c r="E1657" s="5" t="s">
        <v>268</v>
      </c>
      <c r="F1657" s="5" t="s">
        <v>11756</v>
      </c>
      <c r="G1657" s="5">
        <v>6</v>
      </c>
      <c r="H1657" s="5">
        <v>2</v>
      </c>
      <c r="I1657" s="5">
        <f t="shared" si="150"/>
        <v>2</v>
      </c>
      <c r="J1657" s="5">
        <f t="shared" si="151"/>
        <v>11</v>
      </c>
      <c r="K1657" s="5"/>
      <c r="L1657" s="5"/>
      <c r="M1657" s="5"/>
      <c r="N1657" s="5"/>
      <c r="O1657" s="5" t="s">
        <v>4021</v>
      </c>
      <c r="P1657" s="6">
        <f>[1]!EM_S_INFO_EMPLOYEE(B1657,"2019")</f>
        <v>456</v>
      </c>
      <c r="Q1657" s="6">
        <f>[1]!EM_S_STM07_IS(B1657,"83","2019-12-31","1",1000000000)</f>
        <v>0.36026374806</v>
      </c>
      <c r="R1657" s="6">
        <f>[1]!EM_S_FA_YOY_OR(B1657,"2019-12-31")</f>
        <v>28.773534404199999</v>
      </c>
      <c r="S1657" s="6">
        <f>[1]!EM_S_FA_YOY_OR(B1657,"2020-12-31")</f>
        <v>18.0275126903</v>
      </c>
      <c r="T1657" s="6">
        <f>[1]!EM_S_FA_YOY_OR(B1657,"2021-12-31")</f>
        <v>23.124118524</v>
      </c>
      <c r="U1657" s="6">
        <f>[1]!EM_S_FA_YOY_OR(B1657,"2022-12-31")</f>
        <v>-3.0645052092</v>
      </c>
      <c r="V1657" s="7">
        <f t="shared" si="152"/>
        <v>12.695708668366665</v>
      </c>
      <c r="W1657" s="8">
        <f t="shared" si="153"/>
        <v>13.884599520908408</v>
      </c>
      <c r="X1657" s="6">
        <f>[1]!EM_S_FA_YOY_NETPROFIT(B1657,"2019-12-31")</f>
        <v>34.4438534453</v>
      </c>
      <c r="Y1657" s="6">
        <f>[1]!EM_S_FA_YOY_NETPROFIT(B1657,"2020-12-31")</f>
        <v>15.7665564759</v>
      </c>
      <c r="Z1657" s="6">
        <f>[1]!EM_S_FA_YOY_NETPROFIT(B1657,"2021-12-31")</f>
        <v>22.242423787300002</v>
      </c>
      <c r="AA1657" s="6">
        <f>[1]!EM_S_FA_YOY_NETPROFIT(B1657,"2022-12-31")</f>
        <v>-30.053308789900001</v>
      </c>
      <c r="AB1657" s="7">
        <f t="shared" si="154"/>
        <v>2.6518904911000001</v>
      </c>
      <c r="AC1657" s="8">
        <f t="shared" si="155"/>
        <v>28.508012195980221</v>
      </c>
    </row>
    <row r="1658" spans="1:29" ht="16.5" x14ac:dyDescent="0.45">
      <c r="A1658" s="9">
        <v>1850</v>
      </c>
      <c r="B1658" s="5" t="s">
        <v>5900</v>
      </c>
      <c r="C1658" s="5" t="s">
        <v>5901</v>
      </c>
      <c r="D1658" s="5" t="s">
        <v>5902</v>
      </c>
      <c r="E1658" s="5" t="s">
        <v>120</v>
      </c>
      <c r="F1658" s="5" t="s">
        <v>11762</v>
      </c>
      <c r="G1658" s="5">
        <v>13</v>
      </c>
      <c r="H1658" s="5">
        <v>2</v>
      </c>
      <c r="I1658" s="5">
        <f t="shared" si="150"/>
        <v>4</v>
      </c>
      <c r="J1658" s="5">
        <f t="shared" si="151"/>
        <v>7</v>
      </c>
      <c r="K1658" s="5"/>
      <c r="L1658" s="5"/>
      <c r="M1658" s="5"/>
      <c r="N1658" s="5"/>
      <c r="O1658" s="5" t="s">
        <v>4021</v>
      </c>
      <c r="P1658" s="6">
        <f>[1]!EM_S_INFO_EMPLOYEE(B1658,"2019")</f>
        <v>2505</v>
      </c>
      <c r="Q1658" s="6">
        <f>[1]!EM_S_STM07_IS(B1658,"83","2019-12-31","1",1000000000)</f>
        <v>2.0070750290000001</v>
      </c>
      <c r="R1658" s="6">
        <f>[1]!EM_S_FA_YOY_OR(B1658,"2019-12-31")</f>
        <v>8.3860532516999999</v>
      </c>
      <c r="S1658" s="6">
        <f>[1]!EM_S_FA_YOY_OR(B1658,"2020-12-31")</f>
        <v>30.387389327600001</v>
      </c>
      <c r="T1658" s="6">
        <f>[1]!EM_S_FA_YOY_OR(B1658,"2021-12-31")</f>
        <v>68.003032042300006</v>
      </c>
      <c r="U1658" s="6">
        <f>[1]!EM_S_FA_YOY_OR(B1658,"2022-12-31")</f>
        <v>22.9026969845</v>
      </c>
      <c r="V1658" s="7">
        <f t="shared" si="152"/>
        <v>40.431039451466667</v>
      </c>
      <c r="W1658" s="8">
        <f t="shared" si="153"/>
        <v>24.169531158866974</v>
      </c>
      <c r="X1658" s="6">
        <f>[1]!EM_S_FA_YOY_NETPROFIT(B1658,"2019-12-31")</f>
        <v>16.967066241200001</v>
      </c>
      <c r="Y1658" s="6">
        <f>[1]!EM_S_FA_YOY_NETPROFIT(B1658,"2020-12-31")</f>
        <v>73.273669466699999</v>
      </c>
      <c r="Z1658" s="6">
        <f>[1]!EM_S_FA_YOY_NETPROFIT(B1658,"2021-12-31")</f>
        <v>116.12077726130001</v>
      </c>
      <c r="AA1658" s="6">
        <f>[1]!EM_S_FA_YOY_NETPROFIT(B1658,"2022-12-31")</f>
        <v>32.487842725100002</v>
      </c>
      <c r="AB1658" s="7">
        <f t="shared" si="154"/>
        <v>73.960763151033333</v>
      </c>
      <c r="AC1658" s="8">
        <f t="shared" si="155"/>
        <v>41.820700712474554</v>
      </c>
    </row>
    <row r="1659" spans="1:29" ht="16.5" x14ac:dyDescent="0.45">
      <c r="A1659" s="9">
        <v>1851</v>
      </c>
      <c r="B1659" s="5" t="s">
        <v>5903</v>
      </c>
      <c r="C1659" s="5" t="s">
        <v>5904</v>
      </c>
      <c r="D1659" s="5" t="s">
        <v>5905</v>
      </c>
      <c r="E1659" s="5" t="s">
        <v>33</v>
      </c>
      <c r="F1659" s="5" t="s">
        <v>11759</v>
      </c>
      <c r="G1659" s="5">
        <v>9</v>
      </c>
      <c r="H1659" s="5">
        <v>2</v>
      </c>
      <c r="I1659" s="5">
        <f t="shared" si="150"/>
        <v>3</v>
      </c>
      <c r="J1659" s="5">
        <f t="shared" si="151"/>
        <v>2</v>
      </c>
      <c r="K1659" s="5"/>
      <c r="L1659" s="5"/>
      <c r="M1659" s="5"/>
      <c r="N1659" s="5"/>
      <c r="O1659" s="5" t="s">
        <v>4152</v>
      </c>
      <c r="P1659" s="6">
        <f>[1]!EM_S_INFO_EMPLOYEE(B1659,"2019")</f>
        <v>589</v>
      </c>
      <c r="Q1659" s="6">
        <f>[1]!EM_S_STM07_IS(B1659,"83","2019-12-31","1",1000000000)</f>
        <v>0.95413472686</v>
      </c>
      <c r="R1659" s="6">
        <f>[1]!EM_S_FA_YOY_OR(B1659,"2019-12-31")</f>
        <v>23.7768920207</v>
      </c>
      <c r="S1659" s="6">
        <f>[1]!EM_S_FA_YOY_OR(B1659,"2020-12-31")</f>
        <v>3.9086238095999999</v>
      </c>
      <c r="T1659" s="6">
        <f>[1]!EM_S_FA_YOY_OR(B1659,"2021-12-31")</f>
        <v>-57.395019325100002</v>
      </c>
      <c r="U1659" s="6">
        <f>[1]!EM_S_FA_YOY_OR(B1659,"2022-12-31")</f>
        <v>50.284472035</v>
      </c>
      <c r="V1659" s="7">
        <f t="shared" si="152"/>
        <v>-1.0673078268333331</v>
      </c>
      <c r="W1659" s="8">
        <f t="shared" si="153"/>
        <v>54.011925874109558</v>
      </c>
      <c r="X1659" s="6">
        <f>[1]!EM_S_FA_YOY_NETPROFIT(B1659,"2019-12-31")</f>
        <v>-4.8393857281999999</v>
      </c>
      <c r="Y1659" s="6">
        <f>[1]!EM_S_FA_YOY_NETPROFIT(B1659,"2020-12-31")</f>
        <v>-79.056926357899997</v>
      </c>
      <c r="Z1659" s="6">
        <f>[1]!EM_S_FA_YOY_NETPROFIT(B1659,"2021-12-31")</f>
        <v>-2660.5400322343999</v>
      </c>
      <c r="AA1659" s="6">
        <f>[1]!EM_S_FA_YOY_NETPROFIT(B1659,"2022-12-31")</f>
        <v>27.982426359600002</v>
      </c>
      <c r="AB1659" s="7">
        <f t="shared" si="154"/>
        <v>-903.87151074423321</v>
      </c>
      <c r="AC1659" s="8">
        <f t="shared" si="155"/>
        <v>1522.2606795662105</v>
      </c>
    </row>
    <row r="1660" spans="1:29" ht="16.5" x14ac:dyDescent="0.45">
      <c r="A1660" s="9">
        <v>1852</v>
      </c>
      <c r="B1660" s="5" t="s">
        <v>5906</v>
      </c>
      <c r="C1660" s="5" t="s">
        <v>5907</v>
      </c>
      <c r="D1660" s="5" t="s">
        <v>5908</v>
      </c>
      <c r="E1660" s="5" t="s">
        <v>509</v>
      </c>
      <c r="F1660" s="5" t="s">
        <v>11766</v>
      </c>
      <c r="G1660" s="5">
        <v>17</v>
      </c>
      <c r="H1660" s="5">
        <v>2</v>
      </c>
      <c r="I1660" s="5">
        <f t="shared" si="150"/>
        <v>2</v>
      </c>
      <c r="J1660" s="5">
        <f t="shared" si="151"/>
        <v>11</v>
      </c>
      <c r="K1660" s="5"/>
      <c r="L1660" s="5"/>
      <c r="M1660" s="5"/>
      <c r="N1660" s="5"/>
      <c r="O1660" s="5" t="s">
        <v>4057</v>
      </c>
      <c r="P1660" s="6">
        <f>[1]!EM_S_INFO_EMPLOYEE(B1660,"2019")</f>
        <v>2481</v>
      </c>
      <c r="Q1660" s="6">
        <f>[1]!EM_S_STM07_IS(B1660,"83","2019-12-31","1",1000000000)</f>
        <v>1.6009921543200001</v>
      </c>
      <c r="R1660" s="6">
        <f>[1]!EM_S_FA_YOY_OR(B1660,"2019-12-31")</f>
        <v>9.7909289568000002</v>
      </c>
      <c r="S1660" s="6">
        <f>[1]!EM_S_FA_YOY_OR(B1660,"2020-12-31")</f>
        <v>4.6264803022000001</v>
      </c>
      <c r="T1660" s="6">
        <f>[1]!EM_S_FA_YOY_OR(B1660,"2021-12-31")</f>
        <v>-1.0858952535999999</v>
      </c>
      <c r="U1660" s="6">
        <f>[1]!EM_S_FA_YOY_OR(B1660,"2022-12-31")</f>
        <v>2.4676943655999999</v>
      </c>
      <c r="V1660" s="7">
        <f t="shared" si="152"/>
        <v>2.0027598047333335</v>
      </c>
      <c r="W1660" s="8">
        <f t="shared" si="153"/>
        <v>2.8844291865188074</v>
      </c>
      <c r="X1660" s="6">
        <f>[1]!EM_S_FA_YOY_NETPROFIT(B1660,"2019-12-31")</f>
        <v>14.189859265600001</v>
      </c>
      <c r="Y1660" s="6">
        <f>[1]!EM_S_FA_YOY_NETPROFIT(B1660,"2020-12-31")</f>
        <v>-147.33859826619999</v>
      </c>
      <c r="Z1660" s="6">
        <f>[1]!EM_S_FA_YOY_NETPROFIT(B1660,"2021-12-31")</f>
        <v>190.77780640060001</v>
      </c>
      <c r="AA1660" s="6">
        <f>[1]!EM_S_FA_YOY_NETPROFIT(B1660,"2022-12-31")</f>
        <v>21.344108446100002</v>
      </c>
      <c r="AB1660" s="7">
        <f t="shared" si="154"/>
        <v>21.594438860166672</v>
      </c>
      <c r="AC1660" s="8">
        <f t="shared" si="155"/>
        <v>169.05834133572935</v>
      </c>
    </row>
    <row r="1661" spans="1:29" ht="16.5" x14ac:dyDescent="0.45">
      <c r="A1661" s="9">
        <v>1853</v>
      </c>
      <c r="B1661" s="5" t="s">
        <v>5909</v>
      </c>
      <c r="C1661" s="5" t="s">
        <v>5910</v>
      </c>
      <c r="D1661" s="5" t="s">
        <v>5911</v>
      </c>
      <c r="E1661" s="5" t="s">
        <v>240</v>
      </c>
      <c r="F1661" s="5" t="s">
        <v>11757</v>
      </c>
      <c r="G1661" s="5">
        <v>7</v>
      </c>
      <c r="H1661" s="5">
        <v>2</v>
      </c>
      <c r="I1661" s="5">
        <f t="shared" si="150"/>
        <v>4</v>
      </c>
      <c r="J1661" s="5">
        <f t="shared" si="151"/>
        <v>11</v>
      </c>
      <c r="K1661" s="5"/>
      <c r="L1661" s="5"/>
      <c r="M1661" s="5"/>
      <c r="N1661" s="5"/>
      <c r="O1661" s="5" t="s">
        <v>4057</v>
      </c>
      <c r="P1661" s="6">
        <f>[1]!EM_S_INFO_EMPLOYEE(B1661,"2019")</f>
        <v>1656</v>
      </c>
      <c r="Q1661" s="6">
        <f>[1]!EM_S_STM07_IS(B1661,"83","2019-12-31","1",1000000000)</f>
        <v>3.3466939458799998</v>
      </c>
      <c r="R1661" s="6">
        <f>[1]!EM_S_FA_YOY_OR(B1661,"2019-12-31")</f>
        <v>-28.059864381000001</v>
      </c>
      <c r="S1661" s="6">
        <f>[1]!EM_S_FA_YOY_OR(B1661,"2020-12-31")</f>
        <v>7.6756205564000002</v>
      </c>
      <c r="T1661" s="6">
        <f>[1]!EM_S_FA_YOY_OR(B1661,"2021-12-31")</f>
        <v>3.0255953993000002</v>
      </c>
      <c r="U1661" s="6">
        <f>[1]!EM_S_FA_YOY_OR(B1661,"2022-12-31")</f>
        <v>10.347581119699999</v>
      </c>
      <c r="V1661" s="7">
        <f t="shared" si="152"/>
        <v>7.0162656918000001</v>
      </c>
      <c r="W1661" s="8">
        <f t="shared" si="153"/>
        <v>3.7052571234044129</v>
      </c>
      <c r="X1661" s="6">
        <f>[1]!EM_S_FA_YOY_NETPROFIT(B1661,"2019-12-31")</f>
        <v>-27.1117703217</v>
      </c>
      <c r="Y1661" s="6">
        <f>[1]!EM_S_FA_YOY_NETPROFIT(B1661,"2020-12-31")</f>
        <v>13.613189396199999</v>
      </c>
      <c r="Z1661" s="6">
        <f>[1]!EM_S_FA_YOY_NETPROFIT(B1661,"2021-12-31")</f>
        <v>11.5308386761</v>
      </c>
      <c r="AA1661" s="6">
        <f>[1]!EM_S_FA_YOY_NETPROFIT(B1661,"2022-12-31")</f>
        <v>-23.120494001899999</v>
      </c>
      <c r="AB1661" s="7">
        <f t="shared" si="154"/>
        <v>0.67451135680000007</v>
      </c>
      <c r="AC1661" s="8">
        <f t="shared" si="155"/>
        <v>20.633365119286687</v>
      </c>
    </row>
    <row r="1662" spans="1:29" ht="16.5" x14ac:dyDescent="0.45">
      <c r="A1662" s="9">
        <v>1854</v>
      </c>
      <c r="B1662" s="5" t="s">
        <v>5912</v>
      </c>
      <c r="C1662" s="5" t="s">
        <v>5913</v>
      </c>
      <c r="D1662" s="5" t="s">
        <v>5914</v>
      </c>
      <c r="E1662" s="5" t="s">
        <v>7</v>
      </c>
      <c r="F1662" s="5" t="s">
        <v>11753</v>
      </c>
      <c r="G1662" s="5">
        <v>3</v>
      </c>
      <c r="H1662" s="5">
        <v>3</v>
      </c>
      <c r="I1662" s="5">
        <f t="shared" si="150"/>
        <v>4</v>
      </c>
      <c r="J1662" s="5">
        <f t="shared" si="151"/>
        <v>7</v>
      </c>
      <c r="K1662" s="5"/>
      <c r="L1662" s="5"/>
      <c r="M1662" s="5"/>
      <c r="N1662" s="5"/>
      <c r="O1662" s="5" t="s">
        <v>4057</v>
      </c>
      <c r="P1662" s="6">
        <f>[1]!EM_S_INFO_EMPLOYEE(B1662,"2019")</f>
        <v>2631</v>
      </c>
      <c r="Q1662" s="6">
        <f>[1]!EM_S_STM07_IS(B1662,"83","2019-12-31","1",1000000000)</f>
        <v>0.65557997811000002</v>
      </c>
      <c r="R1662" s="6">
        <f>[1]!EM_S_FA_YOY_OR(B1662,"2019-12-31")</f>
        <v>2.5785435091000002</v>
      </c>
      <c r="S1662" s="6">
        <f>[1]!EM_S_FA_YOY_OR(B1662,"2020-12-31")</f>
        <v>27.790745105599999</v>
      </c>
      <c r="T1662" s="6">
        <f>[1]!EM_S_FA_YOY_OR(B1662,"2021-12-31")</f>
        <v>22.932328413899999</v>
      </c>
      <c r="U1662" s="6">
        <f>[1]!EM_S_FA_YOY_OR(B1662,"2022-12-31")</f>
        <v>33.286068354100003</v>
      </c>
      <c r="V1662" s="7">
        <f t="shared" si="152"/>
        <v>28.003047291200001</v>
      </c>
      <c r="W1662" s="8">
        <f t="shared" si="153"/>
        <v>5.1801338641806423</v>
      </c>
      <c r="X1662" s="6">
        <f>[1]!EM_S_FA_YOY_NETPROFIT(B1662,"2019-12-31")</f>
        <v>-43.653832861399998</v>
      </c>
      <c r="Y1662" s="6">
        <f>[1]!EM_S_FA_YOY_NETPROFIT(B1662,"2020-12-31")</f>
        <v>-142.5410821591</v>
      </c>
      <c r="Z1662" s="6">
        <f>[1]!EM_S_FA_YOY_NETPROFIT(B1662,"2021-12-31")</f>
        <v>659.4557652981</v>
      </c>
      <c r="AA1662" s="6">
        <f>[1]!EM_S_FA_YOY_NETPROFIT(B1662,"2022-12-31")</f>
        <v>-80.135328503500006</v>
      </c>
      <c r="AB1662" s="7">
        <f t="shared" si="154"/>
        <v>145.59311821183334</v>
      </c>
      <c r="AC1662" s="8">
        <f t="shared" si="155"/>
        <v>446.1106752535851</v>
      </c>
    </row>
    <row r="1663" spans="1:29" ht="16.5" x14ac:dyDescent="0.45">
      <c r="A1663" s="9">
        <v>1855</v>
      </c>
      <c r="B1663" s="5" t="s">
        <v>5915</v>
      </c>
      <c r="C1663" s="5" t="s">
        <v>5916</v>
      </c>
      <c r="D1663" s="5" t="s">
        <v>5917</v>
      </c>
      <c r="E1663" s="5" t="s">
        <v>1297</v>
      </c>
      <c r="F1663" s="5" t="s">
        <v>11753</v>
      </c>
      <c r="G1663" s="5">
        <v>3</v>
      </c>
      <c r="H1663" s="5">
        <v>3</v>
      </c>
      <c r="I1663" s="5">
        <f t="shared" si="150"/>
        <v>4</v>
      </c>
      <c r="J1663" s="5">
        <f t="shared" si="151"/>
        <v>7</v>
      </c>
      <c r="K1663" s="5"/>
      <c r="L1663" s="5"/>
      <c r="M1663" s="5"/>
      <c r="N1663" s="5"/>
      <c r="O1663" s="5" t="s">
        <v>4057</v>
      </c>
      <c r="P1663" s="6">
        <f>[1]!EM_S_INFO_EMPLOYEE(B1663,"2019")</f>
        <v>3894</v>
      </c>
      <c r="Q1663" s="6">
        <f>[1]!EM_S_STM07_IS(B1663,"83","2019-12-31","1",1000000000)</f>
        <v>1.4667181466500001</v>
      </c>
      <c r="R1663" s="6">
        <f>[1]!EM_S_FA_YOY_OR(B1663,"2019-12-31")</f>
        <v>9.332432893</v>
      </c>
      <c r="S1663" s="6">
        <f>[1]!EM_S_FA_YOY_OR(B1663,"2020-12-31")</f>
        <v>2.0022389575999999</v>
      </c>
      <c r="T1663" s="6">
        <f>[1]!EM_S_FA_YOY_OR(B1663,"2021-12-31")</f>
        <v>19.521210564499999</v>
      </c>
      <c r="U1663" s="6">
        <f>[1]!EM_S_FA_YOY_OR(B1663,"2022-12-31")</f>
        <v>11.579915276199999</v>
      </c>
      <c r="V1663" s="7">
        <f t="shared" si="152"/>
        <v>11.034454932766666</v>
      </c>
      <c r="W1663" s="8">
        <f t="shared" si="153"/>
        <v>8.7722139041712772</v>
      </c>
      <c r="X1663" s="6">
        <f>[1]!EM_S_FA_YOY_NETPROFIT(B1663,"2019-12-31")</f>
        <v>29.149039793699998</v>
      </c>
      <c r="Y1663" s="6">
        <f>[1]!EM_S_FA_YOY_NETPROFIT(B1663,"2020-12-31")</f>
        <v>16.028517958799998</v>
      </c>
      <c r="Z1663" s="6">
        <f>[1]!EM_S_FA_YOY_NETPROFIT(B1663,"2021-12-31")</f>
        <v>-6.8543006637000001</v>
      </c>
      <c r="AA1663" s="6">
        <f>[1]!EM_S_FA_YOY_NETPROFIT(B1663,"2022-12-31")</f>
        <v>23.062724512599999</v>
      </c>
      <c r="AB1663" s="7">
        <f t="shared" si="154"/>
        <v>10.745647269233332</v>
      </c>
      <c r="AC1663" s="8">
        <f t="shared" si="155"/>
        <v>15.642526678636479</v>
      </c>
    </row>
    <row r="1664" spans="1:29" ht="16.5" x14ac:dyDescent="0.45">
      <c r="A1664" s="9">
        <v>1856</v>
      </c>
      <c r="B1664" s="5" t="s">
        <v>5918</v>
      </c>
      <c r="C1664" s="5" t="s">
        <v>5919</v>
      </c>
      <c r="D1664" s="5" t="s">
        <v>5920</v>
      </c>
      <c r="E1664" s="5" t="s">
        <v>33</v>
      </c>
      <c r="F1664" s="5" t="s">
        <v>11753</v>
      </c>
      <c r="G1664" s="5">
        <v>3</v>
      </c>
      <c r="H1664" s="5">
        <v>3</v>
      </c>
      <c r="I1664" s="5">
        <f t="shared" si="150"/>
        <v>4</v>
      </c>
      <c r="J1664" s="5">
        <f t="shared" si="151"/>
        <v>7</v>
      </c>
      <c r="K1664" s="5"/>
      <c r="L1664" s="5"/>
      <c r="M1664" s="5"/>
      <c r="N1664" s="5"/>
      <c r="O1664" s="5" t="s">
        <v>4038</v>
      </c>
      <c r="P1664" s="6">
        <f>[1]!EM_S_INFO_EMPLOYEE(B1664,"2019")</f>
        <v>680</v>
      </c>
      <c r="Q1664" s="6">
        <f>[1]!EM_S_STM07_IS(B1664,"83","2019-12-31","1",1000000000)</f>
        <v>0.49996990375</v>
      </c>
      <c r="R1664" s="6">
        <f>[1]!EM_S_FA_YOY_OR(B1664,"2019-12-31")</f>
        <v>34.381602524500003</v>
      </c>
      <c r="S1664" s="6">
        <f>[1]!EM_S_FA_YOY_OR(B1664,"2020-12-31")</f>
        <v>28.075264948400001</v>
      </c>
      <c r="T1664" s="6">
        <f>[1]!EM_S_FA_YOY_OR(B1664,"2021-12-31")</f>
        <v>34.797711936699997</v>
      </c>
      <c r="U1664" s="6">
        <f>[1]!EM_S_FA_YOY_OR(B1664,"2022-12-31")</f>
        <v>5.1763087642999999</v>
      </c>
      <c r="V1664" s="7">
        <f t="shared" si="152"/>
        <v>22.683095216466668</v>
      </c>
      <c r="W1664" s="8">
        <f t="shared" si="153"/>
        <v>15.52943985753995</v>
      </c>
      <c r="X1664" s="6">
        <f>[1]!EM_S_FA_YOY_NETPROFIT(B1664,"2019-12-31")</f>
        <v>15.6532041689</v>
      </c>
      <c r="Y1664" s="6">
        <f>[1]!EM_S_FA_YOY_NETPROFIT(B1664,"2020-12-31")</f>
        <v>72.950250804000007</v>
      </c>
      <c r="Z1664" s="6">
        <f>[1]!EM_S_FA_YOY_NETPROFIT(B1664,"2021-12-31")</f>
        <v>1.5299387335000001</v>
      </c>
      <c r="AA1664" s="6">
        <f>[1]!EM_S_FA_YOY_NETPROFIT(B1664,"2022-12-31")</f>
        <v>-76.133284727499998</v>
      </c>
      <c r="AB1664" s="7">
        <f t="shared" si="154"/>
        <v>-0.55103172999999595</v>
      </c>
      <c r="AC1664" s="8">
        <f t="shared" si="155"/>
        <v>74.563549876568217</v>
      </c>
    </row>
    <row r="1665" spans="1:29" ht="16.5" x14ac:dyDescent="0.45">
      <c r="A1665" s="9">
        <v>1857</v>
      </c>
      <c r="B1665" s="5" t="s">
        <v>5921</v>
      </c>
      <c r="C1665" s="5" t="s">
        <v>5922</v>
      </c>
      <c r="D1665" s="5" t="s">
        <v>5923</v>
      </c>
      <c r="E1665" s="5" t="s">
        <v>1297</v>
      </c>
      <c r="F1665" s="5" t="s">
        <v>11753</v>
      </c>
      <c r="G1665" s="5">
        <v>3</v>
      </c>
      <c r="H1665" s="5">
        <v>3</v>
      </c>
      <c r="I1665" s="5">
        <f t="shared" si="150"/>
        <v>4</v>
      </c>
      <c r="J1665" s="5">
        <f t="shared" si="151"/>
        <v>7</v>
      </c>
      <c r="K1665" s="5"/>
      <c r="L1665" s="5"/>
      <c r="M1665" s="5"/>
      <c r="N1665" s="5"/>
      <c r="O1665" s="5" t="s">
        <v>4038</v>
      </c>
      <c r="P1665" s="6">
        <f>[1]!EM_S_INFO_EMPLOYEE(B1665,"2019")</f>
        <v>2725</v>
      </c>
      <c r="Q1665" s="6">
        <f>[1]!EM_S_STM07_IS(B1665,"83","2019-12-31","1",1000000000)</f>
        <v>0.64679651526000004</v>
      </c>
      <c r="R1665" s="6">
        <f>[1]!EM_S_FA_YOY_OR(B1665,"2019-12-31")</f>
        <v>18.214845180299999</v>
      </c>
      <c r="S1665" s="6">
        <f>[1]!EM_S_FA_YOY_OR(B1665,"2020-12-31")</f>
        <v>2.1880650353000002</v>
      </c>
      <c r="T1665" s="6">
        <f>[1]!EM_S_FA_YOY_OR(B1665,"2021-12-31")</f>
        <v>14.256945979099999</v>
      </c>
      <c r="U1665" s="6">
        <f>[1]!EM_S_FA_YOY_OR(B1665,"2022-12-31")</f>
        <v>3.1575997273</v>
      </c>
      <c r="V1665" s="7">
        <f t="shared" si="152"/>
        <v>6.5342035805666656</v>
      </c>
      <c r="W1665" s="8">
        <f t="shared" si="153"/>
        <v>6.7056365838991132</v>
      </c>
      <c r="X1665" s="6">
        <f>[1]!EM_S_FA_YOY_NETPROFIT(B1665,"2019-12-31")</f>
        <v>18.7161491375</v>
      </c>
      <c r="Y1665" s="6">
        <f>[1]!EM_S_FA_YOY_NETPROFIT(B1665,"2020-12-31")</f>
        <v>106.4900299798</v>
      </c>
      <c r="Z1665" s="6">
        <f>[1]!EM_S_FA_YOY_NETPROFIT(B1665,"2021-12-31")</f>
        <v>-83.667109633600006</v>
      </c>
      <c r="AA1665" s="6">
        <f>[1]!EM_S_FA_YOY_NETPROFIT(B1665,"2022-12-31")</f>
        <v>-840.20461990989998</v>
      </c>
      <c r="AB1665" s="7">
        <f t="shared" si="154"/>
        <v>-272.46056652123332</v>
      </c>
      <c r="AC1665" s="8">
        <f t="shared" si="155"/>
        <v>500.78929407000351</v>
      </c>
    </row>
    <row r="1666" spans="1:29" ht="16.5" x14ac:dyDescent="0.45">
      <c r="A1666" s="9">
        <v>1858</v>
      </c>
      <c r="B1666" s="5" t="s">
        <v>5924</v>
      </c>
      <c r="C1666" s="5" t="s">
        <v>5925</v>
      </c>
      <c r="D1666" s="5" t="s">
        <v>5926</v>
      </c>
      <c r="E1666" s="5" t="s">
        <v>240</v>
      </c>
      <c r="F1666" s="5" t="s">
        <v>11765</v>
      </c>
      <c r="G1666" s="5">
        <v>16</v>
      </c>
      <c r="H1666" s="5">
        <v>3</v>
      </c>
      <c r="I1666" s="5">
        <f t="shared" ref="I1666:I1729" si="156">VLOOKUP(F1666,K:N,4,FALSE)</f>
        <v>1</v>
      </c>
      <c r="J1666" s="5">
        <f t="shared" ref="J1666:J1729" si="157">VLOOKUP(F1666,K:L,2,FALSE)</f>
        <v>9</v>
      </c>
      <c r="K1666" s="5"/>
      <c r="L1666" s="5"/>
      <c r="M1666" s="5"/>
      <c r="N1666" s="5"/>
      <c r="O1666" s="5" t="s">
        <v>4038</v>
      </c>
      <c r="P1666" s="6">
        <f>[1]!EM_S_INFO_EMPLOYEE(B1666,"2019")</f>
        <v>2503</v>
      </c>
      <c r="Q1666" s="6">
        <f>[1]!EM_S_STM07_IS(B1666,"83","2019-12-31","1",1000000000)</f>
        <v>2.0481334040300001</v>
      </c>
      <c r="R1666" s="6">
        <f>[1]!EM_S_FA_YOY_OR(B1666,"2019-12-31")</f>
        <v>15.8336552994</v>
      </c>
      <c r="S1666" s="6">
        <f>[1]!EM_S_FA_YOY_OR(B1666,"2020-12-31")</f>
        <v>-6.5117313592999997</v>
      </c>
      <c r="T1666" s="6">
        <f>[1]!EM_S_FA_YOY_OR(B1666,"2021-12-31")</f>
        <v>-1.1805171391</v>
      </c>
      <c r="U1666" s="6">
        <f>[1]!EM_S_FA_YOY_OR(B1666,"2022-12-31")</f>
        <v>-37.9541644862</v>
      </c>
      <c r="V1666" s="7">
        <f t="shared" ref="V1666:V1729" si="158">AVERAGE(S1666:U1666)</f>
        <v>-15.215470994866665</v>
      </c>
      <c r="W1666" s="8">
        <f t="shared" ref="W1666:W1729" si="159">STDEV(S1666:U1666)</f>
        <v>19.871879567243241</v>
      </c>
      <c r="X1666" s="6">
        <f>[1]!EM_S_FA_YOY_NETPROFIT(B1666,"2019-12-31")</f>
        <v>13.192299032699999</v>
      </c>
      <c r="Y1666" s="6">
        <f>[1]!EM_S_FA_YOY_NETPROFIT(B1666,"2020-12-31")</f>
        <v>18.7087744241</v>
      </c>
      <c r="Z1666" s="6">
        <f>[1]!EM_S_FA_YOY_NETPROFIT(B1666,"2021-12-31")</f>
        <v>-142.2194201479</v>
      </c>
      <c r="AA1666" s="6">
        <f>[1]!EM_S_FA_YOY_NETPROFIT(B1666,"2022-12-31")</f>
        <v>143.92252525340001</v>
      </c>
      <c r="AB1666" s="7">
        <f t="shared" ref="AB1666:AB1729" si="160">AVERAGE(Y1666:AA1666)</f>
        <v>6.8039598432000048</v>
      </c>
      <c r="AC1666" s="8">
        <f t="shared" ref="AC1666:AC1729" si="161">STDEV(Y1666:AA1666)</f>
        <v>143.44196278343497</v>
      </c>
    </row>
    <row r="1667" spans="1:29" ht="16.5" x14ac:dyDescent="0.45">
      <c r="A1667" s="9">
        <v>1859</v>
      </c>
      <c r="B1667" s="5" t="s">
        <v>5927</v>
      </c>
      <c r="C1667" s="5" t="s">
        <v>5928</v>
      </c>
      <c r="D1667" s="5" t="s">
        <v>5929</v>
      </c>
      <c r="E1667" s="5" t="s">
        <v>120</v>
      </c>
      <c r="F1667" s="5" t="s">
        <v>11756</v>
      </c>
      <c r="G1667" s="5">
        <v>6</v>
      </c>
      <c r="H1667" s="5">
        <v>2</v>
      </c>
      <c r="I1667" s="5">
        <f t="shared" si="156"/>
        <v>2</v>
      </c>
      <c r="J1667" s="5">
        <f t="shared" si="157"/>
        <v>11</v>
      </c>
      <c r="K1667" s="5"/>
      <c r="L1667" s="5"/>
      <c r="M1667" s="5"/>
      <c r="N1667" s="5"/>
      <c r="O1667" s="5" t="s">
        <v>4064</v>
      </c>
      <c r="P1667" s="6">
        <f>[1]!EM_S_INFO_EMPLOYEE(B1667,"2019")</f>
        <v>993</v>
      </c>
      <c r="Q1667" s="6">
        <f>[1]!EM_S_STM07_IS(B1667,"83","2019-12-31","1",1000000000)</f>
        <v>0.79181667564000002</v>
      </c>
      <c r="R1667" s="6">
        <f>[1]!EM_S_FA_YOY_OR(B1667,"2019-12-31")</f>
        <v>7.0939936329000002</v>
      </c>
      <c r="S1667" s="6">
        <f>[1]!EM_S_FA_YOY_OR(B1667,"2020-12-31")</f>
        <v>11.4987343297</v>
      </c>
      <c r="T1667" s="6">
        <f>[1]!EM_S_FA_YOY_OR(B1667,"2021-12-31")</f>
        <v>13.663003016199999</v>
      </c>
      <c r="U1667" s="6">
        <f>[1]!EM_S_FA_YOY_OR(B1667,"2022-12-31")</f>
        <v>72.529482985100003</v>
      </c>
      <c r="V1667" s="7">
        <f t="shared" si="158"/>
        <v>32.563740110333335</v>
      </c>
      <c r="W1667" s="8">
        <f t="shared" si="159"/>
        <v>34.628261108317481</v>
      </c>
      <c r="X1667" s="6">
        <f>[1]!EM_S_FA_YOY_NETPROFIT(B1667,"2019-12-31")</f>
        <v>-30.7542118199</v>
      </c>
      <c r="Y1667" s="6">
        <f>[1]!EM_S_FA_YOY_NETPROFIT(B1667,"2020-12-31")</f>
        <v>-37.0554394348</v>
      </c>
      <c r="Z1667" s="6">
        <f>[1]!EM_S_FA_YOY_NETPROFIT(B1667,"2021-12-31")</f>
        <v>61.698984341299997</v>
      </c>
      <c r="AA1667" s="6">
        <f>[1]!EM_S_FA_YOY_NETPROFIT(B1667,"2022-12-31")</f>
        <v>129.67305638889999</v>
      </c>
      <c r="AB1667" s="7">
        <f t="shared" si="160"/>
        <v>51.438867098466666</v>
      </c>
      <c r="AC1667" s="8">
        <f t="shared" si="161"/>
        <v>83.836449914615898</v>
      </c>
    </row>
    <row r="1668" spans="1:29" ht="16.5" x14ac:dyDescent="0.45">
      <c r="A1668" s="9">
        <v>1860</v>
      </c>
      <c r="B1668" s="5" t="s">
        <v>5930</v>
      </c>
      <c r="C1668" s="5" t="s">
        <v>5931</v>
      </c>
      <c r="D1668" s="5" t="s">
        <v>5932</v>
      </c>
      <c r="E1668" s="5" t="s">
        <v>33</v>
      </c>
      <c r="F1668" s="5" t="s">
        <v>11769</v>
      </c>
      <c r="G1668" s="5">
        <v>20</v>
      </c>
      <c r="H1668" s="5">
        <v>3</v>
      </c>
      <c r="I1668" s="5">
        <f t="shared" si="156"/>
        <v>4</v>
      </c>
      <c r="J1668" s="5">
        <f t="shared" si="157"/>
        <v>7</v>
      </c>
      <c r="K1668" s="5"/>
      <c r="L1668" s="5"/>
      <c r="M1668" s="5"/>
      <c r="N1668" s="5"/>
      <c r="O1668" s="5" t="s">
        <v>4064</v>
      </c>
      <c r="P1668" s="6">
        <f>[1]!EM_S_INFO_EMPLOYEE(B1668,"2019")</f>
        <v>1124</v>
      </c>
      <c r="Q1668" s="6">
        <f>[1]!EM_S_STM07_IS(B1668,"83","2019-12-31","1",1000000000)</f>
        <v>7.0971726102300003</v>
      </c>
      <c r="R1668" s="6">
        <f>[1]!EM_S_FA_YOY_OR(B1668,"2019-12-31")</f>
        <v>17.831292198500002</v>
      </c>
      <c r="S1668" s="6">
        <f>[1]!EM_S_FA_YOY_OR(B1668,"2020-12-31")</f>
        <v>5.3398643447999996</v>
      </c>
      <c r="T1668" s="6">
        <f>[1]!EM_S_FA_YOY_OR(B1668,"2021-12-31")</f>
        <v>2.9925967798999999</v>
      </c>
      <c r="U1668" s="6">
        <f>[1]!EM_S_FA_YOY_OR(B1668,"2022-12-31")</f>
        <v>-6.6085838114</v>
      </c>
      <c r="V1668" s="7">
        <f t="shared" si="158"/>
        <v>0.57462577110000002</v>
      </c>
      <c r="W1668" s="8">
        <f t="shared" si="159"/>
        <v>6.3305837949511234</v>
      </c>
      <c r="X1668" s="6">
        <f>[1]!EM_S_FA_YOY_NETPROFIT(B1668,"2019-12-31")</f>
        <v>16.415981691599999</v>
      </c>
      <c r="Y1668" s="6">
        <f>[1]!EM_S_FA_YOY_NETPROFIT(B1668,"2020-12-31")</f>
        <v>10.6981469984</v>
      </c>
      <c r="Z1668" s="6">
        <f>[1]!EM_S_FA_YOY_NETPROFIT(B1668,"2021-12-31")</f>
        <v>-7.5393706481000002</v>
      </c>
      <c r="AA1668" s="6">
        <f>[1]!EM_S_FA_YOY_NETPROFIT(B1668,"2022-12-31")</f>
        <v>-223.73857171540001</v>
      </c>
      <c r="AB1668" s="7">
        <f t="shared" si="160"/>
        <v>-73.526598455033337</v>
      </c>
      <c r="AC1668" s="8">
        <f t="shared" si="161"/>
        <v>130.40659279943034</v>
      </c>
    </row>
    <row r="1669" spans="1:29" ht="16.5" x14ac:dyDescent="0.45">
      <c r="A1669" s="9">
        <v>1861</v>
      </c>
      <c r="B1669" s="5" t="s">
        <v>5933</v>
      </c>
      <c r="C1669" s="5" t="s">
        <v>5934</v>
      </c>
      <c r="D1669" s="5" t="s">
        <v>5935</v>
      </c>
      <c r="E1669" s="5" t="s">
        <v>33</v>
      </c>
      <c r="F1669" s="5" t="s">
        <v>11758</v>
      </c>
      <c r="G1669" s="5">
        <v>8</v>
      </c>
      <c r="H1669" s="5">
        <v>2</v>
      </c>
      <c r="I1669" s="5">
        <f t="shared" si="156"/>
        <v>3</v>
      </c>
      <c r="J1669" s="5">
        <f t="shared" si="157"/>
        <v>2</v>
      </c>
      <c r="K1669" s="5"/>
      <c r="L1669" s="5"/>
      <c r="M1669" s="5"/>
      <c r="N1669" s="5"/>
      <c r="O1669" s="5" t="s">
        <v>5936</v>
      </c>
      <c r="P1669" s="6">
        <f>[1]!EM_S_INFO_EMPLOYEE(B1669,"2019")</f>
        <v>279</v>
      </c>
      <c r="Q1669" s="6">
        <f>[1]!EM_S_STM07_IS(B1669,"83","2019-12-31","1",1000000000)</f>
        <v>0.84111546948000004</v>
      </c>
      <c r="R1669" s="6">
        <f>[1]!EM_S_FA_YOY_OR(B1669,"2019-12-31")</f>
        <v>35.764480090799999</v>
      </c>
      <c r="S1669" s="6">
        <f>[1]!EM_S_FA_YOY_OR(B1669,"2020-12-31")</f>
        <v>4.0762978549</v>
      </c>
      <c r="T1669" s="6">
        <f>[1]!EM_S_FA_YOY_OR(B1669,"2021-12-31")</f>
        <v>-3.9952634697999998</v>
      </c>
      <c r="U1669" s="6">
        <f>[1]!EM_S_FA_YOY_OR(B1669,"2022-12-31")</f>
        <v>26.1237327413</v>
      </c>
      <c r="V1669" s="7">
        <f t="shared" si="158"/>
        <v>8.7349223754666667</v>
      </c>
      <c r="W1669" s="8">
        <f t="shared" si="159"/>
        <v>15.590560285274636</v>
      </c>
      <c r="X1669" s="6">
        <f>[1]!EM_S_FA_YOY_NETPROFIT(B1669,"2019-12-31")</f>
        <v>63.229362781699997</v>
      </c>
      <c r="Y1669" s="6">
        <f>[1]!EM_S_FA_YOY_NETPROFIT(B1669,"2020-12-31")</f>
        <v>-7.1351203103999996</v>
      </c>
      <c r="Z1669" s="6">
        <f>[1]!EM_S_FA_YOY_NETPROFIT(B1669,"2021-12-31")</f>
        <v>15.0301246542</v>
      </c>
      <c r="AA1669" s="6">
        <f>[1]!EM_S_FA_YOY_NETPROFIT(B1669,"2022-12-31")</f>
        <v>26.393385583200001</v>
      </c>
      <c r="AB1669" s="7">
        <f t="shared" si="160"/>
        <v>11.429463308999999</v>
      </c>
      <c r="AC1669" s="8">
        <f t="shared" si="161"/>
        <v>17.051796047818705</v>
      </c>
    </row>
    <row r="1670" spans="1:29" ht="16.5" x14ac:dyDescent="0.45">
      <c r="A1670" s="9">
        <v>1862</v>
      </c>
      <c r="B1670" s="5" t="s">
        <v>5937</v>
      </c>
      <c r="C1670" s="5" t="s">
        <v>5938</v>
      </c>
      <c r="D1670" s="5" t="s">
        <v>5939</v>
      </c>
      <c r="E1670" s="5" t="s">
        <v>120</v>
      </c>
      <c r="F1670" s="5" t="s">
        <v>11754</v>
      </c>
      <c r="G1670" s="5">
        <v>4</v>
      </c>
      <c r="H1670" s="5">
        <v>3</v>
      </c>
      <c r="I1670" s="5">
        <f t="shared" si="156"/>
        <v>2</v>
      </c>
      <c r="J1670" s="5">
        <f t="shared" si="157"/>
        <v>8</v>
      </c>
      <c r="K1670" s="5"/>
      <c r="L1670" s="5"/>
      <c r="M1670" s="5"/>
      <c r="N1670" s="5"/>
      <c r="O1670" s="5" t="s">
        <v>4075</v>
      </c>
      <c r="P1670" s="6">
        <f>[1]!EM_S_INFO_EMPLOYEE(B1670,"2019")</f>
        <v>702</v>
      </c>
      <c r="Q1670" s="6">
        <f>[1]!EM_S_STM07_IS(B1670,"83","2019-12-31","1",1000000000)</f>
        <v>1.2425296776100001</v>
      </c>
      <c r="R1670" s="6">
        <f>[1]!EM_S_FA_YOY_OR(B1670,"2019-12-31")</f>
        <v>29.467185087499999</v>
      </c>
      <c r="S1670" s="6">
        <f>[1]!EM_S_FA_YOY_OR(B1670,"2020-12-31")</f>
        <v>19.751631767199999</v>
      </c>
      <c r="T1670" s="6">
        <f>[1]!EM_S_FA_YOY_OR(B1670,"2021-12-31")</f>
        <v>21.811510948599999</v>
      </c>
      <c r="U1670" s="6">
        <f>[1]!EM_S_FA_YOY_OR(B1670,"2022-12-31")</f>
        <v>-0.68795234009999995</v>
      </c>
      <c r="V1670" s="7">
        <f t="shared" si="158"/>
        <v>13.625063458566666</v>
      </c>
      <c r="W1670" s="8">
        <f t="shared" si="159"/>
        <v>12.438150646303995</v>
      </c>
      <c r="X1670" s="6">
        <f>[1]!EM_S_FA_YOY_NETPROFIT(B1670,"2019-12-31")</f>
        <v>162.23527589029999</v>
      </c>
      <c r="Y1670" s="6">
        <f>[1]!EM_S_FA_YOY_NETPROFIT(B1670,"2020-12-31")</f>
        <v>-469.2705512398</v>
      </c>
      <c r="Z1670" s="6">
        <f>[1]!EM_S_FA_YOY_NETPROFIT(B1670,"2021-12-31")</f>
        <v>141.69902532450001</v>
      </c>
      <c r="AA1670" s="6">
        <f>[1]!EM_S_FA_YOY_NETPROFIT(B1670,"2022-12-31")</f>
        <v>-172.08017336840001</v>
      </c>
      <c r="AB1670" s="7">
        <f t="shared" si="160"/>
        <v>-166.55056642789998</v>
      </c>
      <c r="AC1670" s="8">
        <f t="shared" si="161"/>
        <v>305.52232043907583</v>
      </c>
    </row>
    <row r="1671" spans="1:29" ht="16.5" x14ac:dyDescent="0.45">
      <c r="A1671" s="9">
        <v>1863</v>
      </c>
      <c r="B1671" s="5" t="s">
        <v>5940</v>
      </c>
      <c r="C1671" s="5" t="s">
        <v>5941</v>
      </c>
      <c r="D1671" s="5" t="s">
        <v>5942</v>
      </c>
      <c r="E1671" s="5" t="s">
        <v>33</v>
      </c>
      <c r="F1671" s="5" t="s">
        <v>11753</v>
      </c>
      <c r="G1671" s="5">
        <v>3</v>
      </c>
      <c r="H1671" s="5">
        <v>3</v>
      </c>
      <c r="I1671" s="5">
        <f t="shared" si="156"/>
        <v>4</v>
      </c>
      <c r="J1671" s="5">
        <f t="shared" si="157"/>
        <v>7</v>
      </c>
      <c r="K1671" s="5"/>
      <c r="L1671" s="5"/>
      <c r="M1671" s="5"/>
      <c r="N1671" s="5"/>
      <c r="O1671" s="5" t="s">
        <v>4075</v>
      </c>
      <c r="P1671" s="6">
        <f>[1]!EM_S_INFO_EMPLOYEE(B1671,"2019")</f>
        <v>932</v>
      </c>
      <c r="Q1671" s="6">
        <f>[1]!EM_S_STM07_IS(B1671,"83","2019-12-31","1",1000000000)</f>
        <v>0.93962045447999998</v>
      </c>
      <c r="R1671" s="6">
        <f>[1]!EM_S_FA_YOY_OR(B1671,"2019-12-31")</f>
        <v>-12.3310431174</v>
      </c>
      <c r="S1671" s="6">
        <f>[1]!EM_S_FA_YOY_OR(B1671,"2020-12-31")</f>
        <v>-4.3773793295000001</v>
      </c>
      <c r="T1671" s="6">
        <f>[1]!EM_S_FA_YOY_OR(B1671,"2021-12-31")</f>
        <v>-13.264978667099999</v>
      </c>
      <c r="U1671" s="6">
        <f>[1]!EM_S_FA_YOY_OR(B1671,"2022-12-31")</f>
        <v>11.3405409771</v>
      </c>
      <c r="V1671" s="7">
        <f t="shared" si="158"/>
        <v>-2.1006056731666658</v>
      </c>
      <c r="W1671" s="8">
        <f t="shared" si="159"/>
        <v>12.459762154708576</v>
      </c>
      <c r="X1671" s="6">
        <f>[1]!EM_S_FA_YOY_NETPROFIT(B1671,"2019-12-31")</f>
        <v>-30.794687212300001</v>
      </c>
      <c r="Y1671" s="6">
        <f>[1]!EM_S_FA_YOY_NETPROFIT(B1671,"2020-12-31")</f>
        <v>-30.618905138300001</v>
      </c>
      <c r="Z1671" s="6">
        <f>[1]!EM_S_FA_YOY_NETPROFIT(B1671,"2021-12-31")</f>
        <v>-173.5654033106</v>
      </c>
      <c r="AA1671" s="6">
        <f>[1]!EM_S_FA_YOY_NETPROFIT(B1671,"2022-12-31")</f>
        <v>-155.66143163890001</v>
      </c>
      <c r="AB1671" s="7">
        <f t="shared" si="160"/>
        <v>-119.94858002926667</v>
      </c>
      <c r="AC1671" s="8">
        <f t="shared" si="161"/>
        <v>77.877988947453019</v>
      </c>
    </row>
    <row r="1672" spans="1:29" ht="16.5" x14ac:dyDescent="0.45">
      <c r="A1672" s="9">
        <v>1864</v>
      </c>
      <c r="B1672" s="5" t="s">
        <v>5943</v>
      </c>
      <c r="C1672" s="5" t="s">
        <v>5944</v>
      </c>
      <c r="D1672" s="5" t="s">
        <v>5945</v>
      </c>
      <c r="E1672" s="5" t="s">
        <v>363</v>
      </c>
      <c r="F1672" s="5" t="s">
        <v>11773</v>
      </c>
      <c r="G1672" s="5">
        <v>24</v>
      </c>
      <c r="H1672" s="5">
        <v>2</v>
      </c>
      <c r="I1672" s="5">
        <f t="shared" si="156"/>
        <v>1</v>
      </c>
      <c r="J1672" s="5">
        <f t="shared" si="157"/>
        <v>11</v>
      </c>
      <c r="K1672" s="5"/>
      <c r="L1672" s="5"/>
      <c r="M1672" s="5"/>
      <c r="N1672" s="5"/>
      <c r="O1672" s="5" t="s">
        <v>4079</v>
      </c>
      <c r="P1672" s="6">
        <f>[1]!EM_S_INFO_EMPLOYEE(B1672,"2019")</f>
        <v>278</v>
      </c>
      <c r="Q1672" s="6">
        <f>[1]!EM_S_STM07_IS(B1672,"83","2019-12-31","1",1000000000)</f>
        <v>0.58202699211999998</v>
      </c>
      <c r="R1672" s="6">
        <f>[1]!EM_S_FA_YOY_OR(B1672,"2019-12-31")</f>
        <v>0.93265914800000005</v>
      </c>
      <c r="S1672" s="6">
        <f>[1]!EM_S_FA_YOY_OR(B1672,"2020-12-31")</f>
        <v>10.8928322704</v>
      </c>
      <c r="T1672" s="6">
        <f>[1]!EM_S_FA_YOY_OR(B1672,"2021-12-31")</f>
        <v>5.8222688791000001</v>
      </c>
      <c r="U1672" s="6">
        <f>[1]!EM_S_FA_YOY_OR(B1672,"2022-12-31")</f>
        <v>24.086969718300001</v>
      </c>
      <c r="V1672" s="7">
        <f t="shared" si="158"/>
        <v>13.600690289266666</v>
      </c>
      <c r="W1672" s="8">
        <f t="shared" si="159"/>
        <v>9.4286369892007027</v>
      </c>
      <c r="X1672" s="6">
        <f>[1]!EM_S_FA_YOY_NETPROFIT(B1672,"2019-12-31")</f>
        <v>-5.3685848987</v>
      </c>
      <c r="Y1672" s="6">
        <f>[1]!EM_S_FA_YOY_NETPROFIT(B1672,"2020-12-31")</f>
        <v>17.521534268500002</v>
      </c>
      <c r="Z1672" s="6">
        <f>[1]!EM_S_FA_YOY_NETPROFIT(B1672,"2021-12-31")</f>
        <v>-40.683444187699997</v>
      </c>
      <c r="AA1672" s="6">
        <f>[1]!EM_S_FA_YOY_NETPROFIT(B1672,"2022-12-31")</f>
        <v>45.135717189899999</v>
      </c>
      <c r="AB1672" s="7">
        <f t="shared" si="160"/>
        <v>7.3246024235666676</v>
      </c>
      <c r="AC1672" s="8">
        <f t="shared" si="161"/>
        <v>43.808848183629514</v>
      </c>
    </row>
    <row r="1673" spans="1:29" ht="16.5" x14ac:dyDescent="0.45">
      <c r="A1673" s="9">
        <v>1865</v>
      </c>
      <c r="B1673" s="5" t="s">
        <v>5946</v>
      </c>
      <c r="C1673" s="5" t="s">
        <v>5947</v>
      </c>
      <c r="D1673" s="5" t="s">
        <v>5948</v>
      </c>
      <c r="E1673" s="5" t="s">
        <v>249</v>
      </c>
      <c r="F1673" s="5" t="s">
        <v>11754</v>
      </c>
      <c r="G1673" s="5">
        <v>4</v>
      </c>
      <c r="H1673" s="5">
        <v>3</v>
      </c>
      <c r="I1673" s="5">
        <f t="shared" si="156"/>
        <v>2</v>
      </c>
      <c r="J1673" s="5">
        <f t="shared" si="157"/>
        <v>8</v>
      </c>
      <c r="K1673" s="5"/>
      <c r="L1673" s="5"/>
      <c r="M1673" s="5"/>
      <c r="N1673" s="5"/>
      <c r="O1673" s="5" t="s">
        <v>5936</v>
      </c>
      <c r="P1673" s="6">
        <f>[1]!EM_S_INFO_EMPLOYEE(B1673,"2019")</f>
        <v>2987</v>
      </c>
      <c r="Q1673" s="6">
        <f>[1]!EM_S_STM07_IS(B1673,"83","2019-12-31","1",1000000000)</f>
        <v>4.16981312312</v>
      </c>
      <c r="R1673" s="6">
        <f>[1]!EM_S_FA_YOY_OR(B1673,"2019-12-31")</f>
        <v>4.0792206006000002</v>
      </c>
      <c r="S1673" s="6">
        <f>[1]!EM_S_FA_YOY_OR(B1673,"2020-12-31")</f>
        <v>-7.2082333328999999</v>
      </c>
      <c r="T1673" s="6">
        <f>[1]!EM_S_FA_YOY_OR(B1673,"2021-12-31")</f>
        <v>15.705167619099999</v>
      </c>
      <c r="U1673" s="6">
        <f>[1]!EM_S_FA_YOY_OR(B1673,"2022-12-31")</f>
        <v>-8.4413052920999991</v>
      </c>
      <c r="V1673" s="7">
        <f t="shared" si="158"/>
        <v>1.8542998033333074E-2</v>
      </c>
      <c r="W1673" s="8">
        <f t="shared" si="159"/>
        <v>13.598998515178701</v>
      </c>
      <c r="X1673" s="6">
        <f>[1]!EM_S_FA_YOY_NETPROFIT(B1673,"2019-12-31")</f>
        <v>11.094229477900001</v>
      </c>
      <c r="Y1673" s="6">
        <f>[1]!EM_S_FA_YOY_NETPROFIT(B1673,"2020-12-31")</f>
        <v>4.7782590451000004</v>
      </c>
      <c r="Z1673" s="6">
        <f>[1]!EM_S_FA_YOY_NETPROFIT(B1673,"2021-12-31")</f>
        <v>8.0896612694000005</v>
      </c>
      <c r="AA1673" s="6">
        <f>[1]!EM_S_FA_YOY_NETPROFIT(B1673,"2022-12-31")</f>
        <v>11.2097465492</v>
      </c>
      <c r="AB1673" s="7">
        <f t="shared" si="160"/>
        <v>8.0258889545666676</v>
      </c>
      <c r="AC1673" s="8">
        <f t="shared" si="161"/>
        <v>3.216217974570911</v>
      </c>
    </row>
    <row r="1674" spans="1:29" ht="16.5" x14ac:dyDescent="0.45">
      <c r="A1674" s="9">
        <v>1866</v>
      </c>
      <c r="B1674" s="5" t="s">
        <v>5949</v>
      </c>
      <c r="C1674" s="5" t="s">
        <v>5950</v>
      </c>
      <c r="D1674" s="5" t="s">
        <v>5951</v>
      </c>
      <c r="E1674" s="5" t="s">
        <v>7</v>
      </c>
      <c r="F1674" s="5" t="s">
        <v>11762</v>
      </c>
      <c r="G1674" s="5">
        <v>13</v>
      </c>
      <c r="H1674" s="5">
        <v>2</v>
      </c>
      <c r="I1674" s="5">
        <f t="shared" si="156"/>
        <v>4</v>
      </c>
      <c r="J1674" s="5">
        <f t="shared" si="157"/>
        <v>7</v>
      </c>
      <c r="K1674" s="5"/>
      <c r="L1674" s="5"/>
      <c r="M1674" s="5"/>
      <c r="N1674" s="5"/>
      <c r="O1674" s="5" t="s">
        <v>5936</v>
      </c>
      <c r="P1674" s="6">
        <f>[1]!EM_S_INFO_EMPLOYEE(B1674,"2019")</f>
        <v>2230</v>
      </c>
      <c r="Q1674" s="6">
        <f>[1]!EM_S_STM07_IS(B1674,"83","2019-12-31","1",1000000000)</f>
        <v>2.1805670531199999</v>
      </c>
      <c r="R1674" s="6">
        <f>[1]!EM_S_FA_YOY_OR(B1674,"2019-12-31")</f>
        <v>9.7565083351999995</v>
      </c>
      <c r="S1674" s="6">
        <f>[1]!EM_S_FA_YOY_OR(B1674,"2020-12-31")</f>
        <v>-24.693226750800001</v>
      </c>
      <c r="T1674" s="6">
        <f>[1]!EM_S_FA_YOY_OR(B1674,"2021-12-31")</f>
        <v>41.7774210631</v>
      </c>
      <c r="U1674" s="6">
        <f>[1]!EM_S_FA_YOY_OR(B1674,"2022-12-31")</f>
        <v>20.0947135513</v>
      </c>
      <c r="V1674" s="7">
        <f t="shared" si="158"/>
        <v>12.392969287866668</v>
      </c>
      <c r="W1674" s="8">
        <f t="shared" si="159"/>
        <v>33.897999995934541</v>
      </c>
      <c r="X1674" s="6">
        <f>[1]!EM_S_FA_YOY_NETPROFIT(B1674,"2019-12-31")</f>
        <v>-55.9313556201</v>
      </c>
      <c r="Y1674" s="6">
        <f>[1]!EM_S_FA_YOY_NETPROFIT(B1674,"2020-12-31")</f>
        <v>-169.17795357719999</v>
      </c>
      <c r="Z1674" s="6">
        <f>[1]!EM_S_FA_YOY_NETPROFIT(B1674,"2021-12-31")</f>
        <v>141.5223073702</v>
      </c>
      <c r="AA1674" s="6">
        <f>[1]!EM_S_FA_YOY_NETPROFIT(B1674,"2022-12-31")</f>
        <v>583.92802835099997</v>
      </c>
      <c r="AB1674" s="7">
        <f t="shared" si="160"/>
        <v>185.42412738133331</v>
      </c>
      <c r="AC1674" s="8">
        <f t="shared" si="161"/>
        <v>378.46754465109296</v>
      </c>
    </row>
    <row r="1675" spans="1:29" ht="16.5" x14ac:dyDescent="0.45">
      <c r="A1675" s="9">
        <v>1867</v>
      </c>
      <c r="B1675" s="5" t="s">
        <v>5952</v>
      </c>
      <c r="C1675" s="5" t="s">
        <v>5953</v>
      </c>
      <c r="D1675" s="5" t="s">
        <v>5954</v>
      </c>
      <c r="E1675" s="5" t="s">
        <v>120</v>
      </c>
      <c r="F1675" s="5" t="s">
        <v>11757</v>
      </c>
      <c r="G1675" s="5">
        <v>7</v>
      </c>
      <c r="H1675" s="5">
        <v>2</v>
      </c>
      <c r="I1675" s="5">
        <f t="shared" si="156"/>
        <v>4</v>
      </c>
      <c r="J1675" s="5">
        <f t="shared" si="157"/>
        <v>11</v>
      </c>
      <c r="K1675" s="5"/>
      <c r="L1675" s="5"/>
      <c r="M1675" s="5"/>
      <c r="N1675" s="5"/>
      <c r="O1675" s="5" t="s">
        <v>4083</v>
      </c>
      <c r="P1675" s="6">
        <f>[1]!EM_S_INFO_EMPLOYEE(B1675,"2019")</f>
        <v>1204</v>
      </c>
      <c r="Q1675" s="6">
        <f>[1]!EM_S_STM07_IS(B1675,"83","2019-12-31","1",1000000000)</f>
        <v>0.75814239175999998</v>
      </c>
      <c r="R1675" s="6">
        <f>[1]!EM_S_FA_YOY_OR(B1675,"2019-12-31")</f>
        <v>-2.5974599912</v>
      </c>
      <c r="S1675" s="6">
        <f>[1]!EM_S_FA_YOY_OR(B1675,"2020-12-31")</f>
        <v>73.209863586599994</v>
      </c>
      <c r="T1675" s="6">
        <f>[1]!EM_S_FA_YOY_OR(B1675,"2021-12-31")</f>
        <v>158.7280176804</v>
      </c>
      <c r="U1675" s="6">
        <f>[1]!EM_S_FA_YOY_OR(B1675,"2022-12-31")</f>
        <v>401.25577006660001</v>
      </c>
      <c r="V1675" s="7">
        <f t="shared" si="158"/>
        <v>211.06455044453332</v>
      </c>
      <c r="W1675" s="8">
        <f t="shared" si="159"/>
        <v>170.17010220922955</v>
      </c>
      <c r="X1675" s="6">
        <f>[1]!EM_S_FA_YOY_NETPROFIT(B1675,"2019-12-31")</f>
        <v>21.820275870700002</v>
      </c>
      <c r="Y1675" s="6">
        <f>[1]!EM_S_FA_YOY_NETPROFIT(B1675,"2020-12-31")</f>
        <v>348.06387103909998</v>
      </c>
      <c r="Z1675" s="6">
        <f>[1]!EM_S_FA_YOY_NETPROFIT(B1675,"2021-12-31")</f>
        <v>330.6152325475</v>
      </c>
      <c r="AA1675" s="6">
        <f>[1]!EM_S_FA_YOY_NETPROFIT(B1675,"2022-12-31")</f>
        <v>604.05060916649995</v>
      </c>
      <c r="AB1675" s="7">
        <f t="shared" si="160"/>
        <v>427.57657091769994</v>
      </c>
      <c r="AC1675" s="8">
        <f t="shared" si="161"/>
        <v>153.07981048519065</v>
      </c>
    </row>
    <row r="1676" spans="1:29" ht="16.5" x14ac:dyDescent="0.45">
      <c r="A1676" s="9">
        <v>1868</v>
      </c>
      <c r="B1676" s="5" t="s">
        <v>5955</v>
      </c>
      <c r="C1676" s="5" t="s">
        <v>5956</v>
      </c>
      <c r="D1676" s="5" t="s">
        <v>5957</v>
      </c>
      <c r="E1676" s="5" t="s">
        <v>363</v>
      </c>
      <c r="F1676" s="5" t="s">
        <v>11765</v>
      </c>
      <c r="G1676" s="5">
        <v>16</v>
      </c>
      <c r="H1676" s="5">
        <v>3</v>
      </c>
      <c r="I1676" s="5">
        <f t="shared" si="156"/>
        <v>1</v>
      </c>
      <c r="J1676" s="5">
        <f t="shared" si="157"/>
        <v>9</v>
      </c>
      <c r="K1676" s="5"/>
      <c r="L1676" s="5"/>
      <c r="M1676" s="5"/>
      <c r="N1676" s="5"/>
      <c r="O1676" s="5" t="s">
        <v>5936</v>
      </c>
      <c r="P1676" s="6">
        <f>[1]!EM_S_INFO_EMPLOYEE(B1676,"2019")</f>
        <v>1098</v>
      </c>
      <c r="Q1676" s="6">
        <f>[1]!EM_S_STM07_IS(B1676,"83","2019-12-31","1",1000000000)</f>
        <v>0.72531088276</v>
      </c>
      <c r="R1676" s="6">
        <f>[1]!EM_S_FA_YOY_OR(B1676,"2019-12-31")</f>
        <v>-17.6739536941</v>
      </c>
      <c r="S1676" s="6">
        <f>[1]!EM_S_FA_YOY_OR(B1676,"2020-12-31")</f>
        <v>67.445986142999999</v>
      </c>
      <c r="T1676" s="6">
        <f>[1]!EM_S_FA_YOY_OR(B1676,"2021-12-31")</f>
        <v>94.478283100300004</v>
      </c>
      <c r="U1676" s="6">
        <f>[1]!EM_S_FA_YOY_OR(B1676,"2022-12-31")</f>
        <v>-31.610518327000001</v>
      </c>
      <c r="V1676" s="7">
        <f t="shared" si="158"/>
        <v>43.437916972099998</v>
      </c>
      <c r="W1676" s="8">
        <f t="shared" si="159"/>
        <v>66.384388227423713</v>
      </c>
      <c r="X1676" s="6">
        <f>[1]!EM_S_FA_YOY_NETPROFIT(B1676,"2019-12-31")</f>
        <v>-774.64888337449997</v>
      </c>
      <c r="Y1676" s="6">
        <f>[1]!EM_S_FA_YOY_NETPROFIT(B1676,"2020-12-31")</f>
        <v>109.86305255000001</v>
      </c>
      <c r="Z1676" s="6">
        <f>[1]!EM_S_FA_YOY_NETPROFIT(B1676,"2021-12-31")</f>
        <v>140.34771072710001</v>
      </c>
      <c r="AA1676" s="6">
        <f>[1]!EM_S_FA_YOY_NETPROFIT(B1676,"2022-12-31")</f>
        <v>-72.025299896199996</v>
      </c>
      <c r="AB1676" s="7">
        <f t="shared" si="160"/>
        <v>59.395154460299999</v>
      </c>
      <c r="AC1676" s="8">
        <f t="shared" si="161"/>
        <v>114.82957138078734</v>
      </c>
    </row>
    <row r="1677" spans="1:29" ht="16.5" x14ac:dyDescent="0.45">
      <c r="A1677" s="9">
        <v>1869</v>
      </c>
      <c r="B1677" s="5" t="s">
        <v>5958</v>
      </c>
      <c r="C1677" s="5" t="s">
        <v>5959</v>
      </c>
      <c r="D1677" s="5" t="s">
        <v>5960</v>
      </c>
      <c r="E1677" s="5" t="s">
        <v>120</v>
      </c>
      <c r="F1677" s="5" t="s">
        <v>11757</v>
      </c>
      <c r="G1677" s="5">
        <v>7</v>
      </c>
      <c r="H1677" s="5">
        <v>2</v>
      </c>
      <c r="I1677" s="5">
        <f t="shared" si="156"/>
        <v>4</v>
      </c>
      <c r="J1677" s="5">
        <f t="shared" si="157"/>
        <v>11</v>
      </c>
      <c r="K1677" s="5"/>
      <c r="L1677" s="5"/>
      <c r="M1677" s="5"/>
      <c r="N1677" s="5"/>
      <c r="O1677" s="5" t="s">
        <v>4087</v>
      </c>
      <c r="P1677" s="6">
        <f>[1]!EM_S_INFO_EMPLOYEE(B1677,"2019")</f>
        <v>2347</v>
      </c>
      <c r="Q1677" s="6">
        <f>[1]!EM_S_STM07_IS(B1677,"83","2019-12-31","1",1000000000)</f>
        <v>3.4778991590400001</v>
      </c>
      <c r="R1677" s="6">
        <f>[1]!EM_S_FA_YOY_OR(B1677,"2019-12-31")</f>
        <v>29.2016572745</v>
      </c>
      <c r="S1677" s="6">
        <f>[1]!EM_S_FA_YOY_OR(B1677,"2020-12-31")</f>
        <v>46.207398941500003</v>
      </c>
      <c r="T1677" s="6">
        <f>[1]!EM_S_FA_YOY_OR(B1677,"2021-12-31")</f>
        <v>14.4463978929</v>
      </c>
      <c r="U1677" s="6">
        <f>[1]!EM_S_FA_YOY_OR(B1677,"2022-12-31")</f>
        <v>64.562813431099997</v>
      </c>
      <c r="V1677" s="7">
        <f t="shared" si="158"/>
        <v>41.738870088500001</v>
      </c>
      <c r="W1677" s="8">
        <f t="shared" si="159"/>
        <v>25.35526748393622</v>
      </c>
      <c r="X1677" s="6">
        <f>[1]!EM_S_FA_YOY_NETPROFIT(B1677,"2019-12-31")</f>
        <v>100.1100481397</v>
      </c>
      <c r="Y1677" s="6">
        <f>[1]!EM_S_FA_YOY_NETPROFIT(B1677,"2020-12-31")</f>
        <v>-43.816790866200002</v>
      </c>
      <c r="Z1677" s="6">
        <f>[1]!EM_S_FA_YOY_NETPROFIT(B1677,"2021-12-31")</f>
        <v>-380.98138060169998</v>
      </c>
      <c r="AA1677" s="6">
        <f>[1]!EM_S_FA_YOY_NETPROFIT(B1677,"2022-12-31")</f>
        <v>213.45644903479999</v>
      </c>
      <c r="AB1677" s="7">
        <f t="shared" si="160"/>
        <v>-70.447240811033325</v>
      </c>
      <c r="AC1677" s="8">
        <f t="shared" si="161"/>
        <v>298.1123428741862</v>
      </c>
    </row>
    <row r="1678" spans="1:29" ht="16.5" x14ac:dyDescent="0.45">
      <c r="A1678" s="9">
        <v>1870</v>
      </c>
      <c r="B1678" s="5" t="s">
        <v>5961</v>
      </c>
      <c r="C1678" s="5" t="s">
        <v>5962</v>
      </c>
      <c r="D1678" s="5" t="s">
        <v>5963</v>
      </c>
      <c r="E1678" s="5" t="s">
        <v>120</v>
      </c>
      <c r="F1678" s="5" t="s">
        <v>11769</v>
      </c>
      <c r="G1678" s="5">
        <v>20</v>
      </c>
      <c r="H1678" s="5">
        <v>3</v>
      </c>
      <c r="I1678" s="5">
        <f t="shared" si="156"/>
        <v>4</v>
      </c>
      <c r="J1678" s="5">
        <f t="shared" si="157"/>
        <v>7</v>
      </c>
      <c r="K1678" s="5"/>
      <c r="L1678" s="5"/>
      <c r="M1678" s="5"/>
      <c r="N1678" s="5"/>
      <c r="O1678" s="5" t="s">
        <v>4135</v>
      </c>
      <c r="P1678" s="6">
        <f>[1]!EM_S_INFO_EMPLOYEE(B1678,"2019")</f>
        <v>1714</v>
      </c>
      <c r="Q1678" s="6">
        <f>[1]!EM_S_STM07_IS(B1678,"83","2019-12-31","1",1000000000)</f>
        <v>0.52293085611000001</v>
      </c>
      <c r="R1678" s="6">
        <f>[1]!EM_S_FA_YOY_OR(B1678,"2019-12-31")</f>
        <v>18.072634555299999</v>
      </c>
      <c r="S1678" s="6">
        <f>[1]!EM_S_FA_YOY_OR(B1678,"2020-12-31")</f>
        <v>67.029586365900002</v>
      </c>
      <c r="T1678" s="6">
        <f>[1]!EM_S_FA_YOY_OR(B1678,"2021-12-31")</f>
        <v>18.1972472297</v>
      </c>
      <c r="U1678" s="6">
        <f>[1]!EM_S_FA_YOY_OR(B1678,"2022-12-31")</f>
        <v>15.8853312504</v>
      </c>
      <c r="V1678" s="7">
        <f t="shared" si="158"/>
        <v>33.704054948666666</v>
      </c>
      <c r="W1678" s="8">
        <f t="shared" si="159"/>
        <v>28.88389727953259</v>
      </c>
      <c r="X1678" s="6">
        <f>[1]!EM_S_FA_YOY_NETPROFIT(B1678,"2019-12-31")</f>
        <v>22.913781935500001</v>
      </c>
      <c r="Y1678" s="6">
        <f>[1]!EM_S_FA_YOY_NETPROFIT(B1678,"2020-12-31")</f>
        <v>69.620646923899997</v>
      </c>
      <c r="Z1678" s="6">
        <f>[1]!EM_S_FA_YOY_NETPROFIT(B1678,"2021-12-31")</f>
        <v>8.7424192895000008</v>
      </c>
      <c r="AA1678" s="6">
        <f>[1]!EM_S_FA_YOY_NETPROFIT(B1678,"2022-12-31")</f>
        <v>31.2405540454</v>
      </c>
      <c r="AB1678" s="7">
        <f t="shared" si="160"/>
        <v>36.534540086266666</v>
      </c>
      <c r="AC1678" s="8">
        <f t="shared" si="161"/>
        <v>30.782452243561167</v>
      </c>
    </row>
    <row r="1679" spans="1:29" ht="16.5" x14ac:dyDescent="0.45">
      <c r="A1679" s="9">
        <v>1871</v>
      </c>
      <c r="B1679" s="5" t="s">
        <v>5964</v>
      </c>
      <c r="C1679" s="5" t="s">
        <v>5965</v>
      </c>
      <c r="D1679" s="5" t="s">
        <v>5966</v>
      </c>
      <c r="E1679" s="5" t="s">
        <v>363</v>
      </c>
      <c r="F1679" s="5" t="s">
        <v>11776</v>
      </c>
      <c r="G1679" s="5">
        <v>27</v>
      </c>
      <c r="H1679" s="5">
        <v>3</v>
      </c>
      <c r="I1679" s="5">
        <f t="shared" si="156"/>
        <v>2</v>
      </c>
      <c r="J1679" s="5">
        <f t="shared" si="157"/>
        <v>10</v>
      </c>
      <c r="K1679" s="5"/>
      <c r="L1679" s="5"/>
      <c r="M1679" s="5"/>
      <c r="N1679" s="5"/>
      <c r="O1679" s="5" t="s">
        <v>5967</v>
      </c>
      <c r="P1679" s="6">
        <f>[1]!EM_S_INFO_EMPLOYEE(B1679,"2019")</f>
        <v>1352</v>
      </c>
      <c r="Q1679" s="6">
        <f>[1]!EM_S_STM07_IS(B1679,"83","2019-12-31","1",1000000000)</f>
        <v>0.77901542879999996</v>
      </c>
      <c r="R1679" s="6">
        <f>[1]!EM_S_FA_YOY_OR(B1679,"2019-12-31")</f>
        <v>7.8822438436000004</v>
      </c>
      <c r="S1679" s="6">
        <f>[1]!EM_S_FA_YOY_OR(B1679,"2020-12-31")</f>
        <v>10.8550928536</v>
      </c>
      <c r="T1679" s="6">
        <f>[1]!EM_S_FA_YOY_OR(B1679,"2021-12-31")</f>
        <v>41.683549898400003</v>
      </c>
      <c r="U1679" s="6">
        <f>[1]!EM_S_FA_YOY_OR(B1679,"2022-12-31")</f>
        <v>40.522862206900001</v>
      </c>
      <c r="V1679" s="7">
        <f t="shared" si="158"/>
        <v>31.020501652966669</v>
      </c>
      <c r="W1679" s="8">
        <f t="shared" si="159"/>
        <v>17.473396436110551</v>
      </c>
      <c r="X1679" s="6">
        <f>[1]!EM_S_FA_YOY_NETPROFIT(B1679,"2019-12-31")</f>
        <v>19.1674607327</v>
      </c>
      <c r="Y1679" s="6">
        <f>[1]!EM_S_FA_YOY_NETPROFIT(B1679,"2020-12-31")</f>
        <v>24.355528615800001</v>
      </c>
      <c r="Z1679" s="6">
        <f>[1]!EM_S_FA_YOY_NETPROFIT(B1679,"2021-12-31")</f>
        <v>56.939271218199998</v>
      </c>
      <c r="AA1679" s="6">
        <f>[1]!EM_S_FA_YOY_NETPROFIT(B1679,"2022-12-31")</f>
        <v>36.450316217000001</v>
      </c>
      <c r="AB1679" s="7">
        <f t="shared" si="160"/>
        <v>39.248372017000001</v>
      </c>
      <c r="AC1679" s="8">
        <f t="shared" si="161"/>
        <v>16.471093093349918</v>
      </c>
    </row>
    <row r="1680" spans="1:29" ht="16.5" x14ac:dyDescent="0.45">
      <c r="A1680" s="9">
        <v>1872</v>
      </c>
      <c r="B1680" s="5" t="s">
        <v>5968</v>
      </c>
      <c r="C1680" s="5" t="s">
        <v>5969</v>
      </c>
      <c r="D1680" s="5" t="s">
        <v>5970</v>
      </c>
      <c r="E1680" s="5" t="s">
        <v>103</v>
      </c>
      <c r="F1680" s="5" t="s">
        <v>11765</v>
      </c>
      <c r="G1680" s="5">
        <v>16</v>
      </c>
      <c r="H1680" s="5">
        <v>3</v>
      </c>
      <c r="I1680" s="5">
        <f t="shared" si="156"/>
        <v>1</v>
      </c>
      <c r="J1680" s="5">
        <f t="shared" si="157"/>
        <v>9</v>
      </c>
      <c r="K1680" s="5"/>
      <c r="L1680" s="5"/>
      <c r="M1680" s="5"/>
      <c r="N1680" s="5"/>
      <c r="O1680" s="5" t="s">
        <v>5967</v>
      </c>
      <c r="P1680" s="6">
        <f>[1]!EM_S_INFO_EMPLOYEE(B1680,"2019")</f>
        <v>1885</v>
      </c>
      <c r="Q1680" s="6">
        <f>[1]!EM_S_STM07_IS(B1680,"83","2019-12-31","1",1000000000)</f>
        <v>1.0087908349900001</v>
      </c>
      <c r="R1680" s="6">
        <f>[1]!EM_S_FA_YOY_OR(B1680,"2019-12-31")</f>
        <v>8.0748591681999997</v>
      </c>
      <c r="S1680" s="6">
        <f>[1]!EM_S_FA_YOY_OR(B1680,"2020-12-31")</f>
        <v>-7.0931373648999996</v>
      </c>
      <c r="T1680" s="6">
        <f>[1]!EM_S_FA_YOY_OR(B1680,"2021-12-31")</f>
        <v>-3.3546383087999998</v>
      </c>
      <c r="U1680" s="6">
        <f>[1]!EM_S_FA_YOY_OR(B1680,"2022-12-31")</f>
        <v>34.689166252500002</v>
      </c>
      <c r="V1680" s="7">
        <f t="shared" si="158"/>
        <v>8.0804635262666675</v>
      </c>
      <c r="W1680" s="8">
        <f t="shared" si="159"/>
        <v>23.119502360083533</v>
      </c>
      <c r="X1680" s="6">
        <f>[1]!EM_S_FA_YOY_NETPROFIT(B1680,"2019-12-31")</f>
        <v>13.722403749</v>
      </c>
      <c r="Y1680" s="6">
        <f>[1]!EM_S_FA_YOY_NETPROFIT(B1680,"2020-12-31")</f>
        <v>4.3448528610999997</v>
      </c>
      <c r="Z1680" s="6">
        <f>[1]!EM_S_FA_YOY_NETPROFIT(B1680,"2021-12-31")</f>
        <v>-26.267161506299999</v>
      </c>
      <c r="AA1680" s="6">
        <f>[1]!EM_S_FA_YOY_NETPROFIT(B1680,"2022-12-31")</f>
        <v>24.656385830200001</v>
      </c>
      <c r="AB1680" s="7">
        <f t="shared" si="160"/>
        <v>0.91135906166666791</v>
      </c>
      <c r="AC1680" s="8">
        <f t="shared" si="161"/>
        <v>25.634811840273947</v>
      </c>
    </row>
    <row r="1681" spans="1:29" ht="16.5" x14ac:dyDescent="0.45">
      <c r="A1681" s="9">
        <v>1873</v>
      </c>
      <c r="B1681" s="5" t="s">
        <v>5971</v>
      </c>
      <c r="C1681" s="5" t="s">
        <v>5972</v>
      </c>
      <c r="D1681" s="5" t="s">
        <v>5973</v>
      </c>
      <c r="E1681" s="5" t="s">
        <v>440</v>
      </c>
      <c r="F1681" s="5" t="s">
        <v>11776</v>
      </c>
      <c r="G1681" s="5">
        <v>27</v>
      </c>
      <c r="H1681" s="5">
        <v>3</v>
      </c>
      <c r="I1681" s="5">
        <f t="shared" si="156"/>
        <v>2</v>
      </c>
      <c r="J1681" s="5">
        <f t="shared" si="157"/>
        <v>10</v>
      </c>
      <c r="K1681" s="5"/>
      <c r="L1681" s="5"/>
      <c r="M1681" s="5"/>
      <c r="N1681" s="5"/>
      <c r="O1681" s="5" t="s">
        <v>5967</v>
      </c>
      <c r="P1681" s="6">
        <f>[1]!EM_S_INFO_EMPLOYEE(B1681,"2019")</f>
        <v>2622</v>
      </c>
      <c r="Q1681" s="6">
        <f>[1]!EM_S_STM07_IS(B1681,"83","2019-12-31","1",1000000000)</f>
        <v>0.86778008398999995</v>
      </c>
      <c r="R1681" s="6">
        <f>[1]!EM_S_FA_YOY_OR(B1681,"2019-12-31")</f>
        <v>228.7205615428</v>
      </c>
      <c r="S1681" s="6">
        <f>[1]!EM_S_FA_YOY_OR(B1681,"2020-12-31")</f>
        <v>40.892783240500002</v>
      </c>
      <c r="T1681" s="6">
        <f>[1]!EM_S_FA_YOY_OR(B1681,"2021-12-31")</f>
        <v>-54.313701705200003</v>
      </c>
      <c r="U1681" s="6">
        <f>[1]!EM_S_FA_YOY_OR(B1681,"2022-12-31")</f>
        <v>-10.159672905200001</v>
      </c>
      <c r="V1681" s="7">
        <f t="shared" si="158"/>
        <v>-7.8601971233000008</v>
      </c>
      <c r="W1681" s="8">
        <f t="shared" si="159"/>
        <v>47.644877852531103</v>
      </c>
      <c r="X1681" s="6">
        <f>[1]!EM_S_FA_YOY_NETPROFIT(B1681,"2019-12-31")</f>
        <v>186.41285988940001</v>
      </c>
      <c r="Y1681" s="6">
        <f>[1]!EM_S_FA_YOY_NETPROFIT(B1681,"2020-12-31")</f>
        <v>37.758034292300003</v>
      </c>
      <c r="Z1681" s="6">
        <f>[1]!EM_S_FA_YOY_NETPROFIT(B1681,"2021-12-31")</f>
        <v>-138.10024798500001</v>
      </c>
      <c r="AA1681" s="6">
        <f>[1]!EM_S_FA_YOY_NETPROFIT(B1681,"2022-12-31")</f>
        <v>-115.83284439099999</v>
      </c>
      <c r="AB1681" s="7">
        <f t="shared" si="160"/>
        <v>-72.058352694566665</v>
      </c>
      <c r="AC1681" s="8">
        <f t="shared" si="161"/>
        <v>95.753268632676281</v>
      </c>
    </row>
    <row r="1682" spans="1:29" ht="16.5" x14ac:dyDescent="0.45">
      <c r="A1682" s="9">
        <v>1874</v>
      </c>
      <c r="B1682" s="5" t="s">
        <v>5974</v>
      </c>
      <c r="C1682" s="5" t="s">
        <v>5975</v>
      </c>
      <c r="D1682" s="5" t="s">
        <v>5976</v>
      </c>
      <c r="E1682" s="5" t="s">
        <v>1297</v>
      </c>
      <c r="F1682" s="5" t="s">
        <v>11762</v>
      </c>
      <c r="G1682" s="5">
        <v>13</v>
      </c>
      <c r="H1682" s="5">
        <v>2</v>
      </c>
      <c r="I1682" s="5">
        <f t="shared" si="156"/>
        <v>4</v>
      </c>
      <c r="J1682" s="5">
        <f t="shared" si="157"/>
        <v>7</v>
      </c>
      <c r="K1682" s="5"/>
      <c r="L1682" s="5"/>
      <c r="M1682" s="5"/>
      <c r="N1682" s="5"/>
      <c r="O1682" s="5" t="s">
        <v>4091</v>
      </c>
      <c r="P1682" s="6">
        <f>[1]!EM_S_INFO_EMPLOYEE(B1682,"2019")</f>
        <v>1652</v>
      </c>
      <c r="Q1682" s="6">
        <f>[1]!EM_S_STM07_IS(B1682,"83","2019-12-31","1",1000000000)</f>
        <v>1.51330775753</v>
      </c>
      <c r="R1682" s="6">
        <f>[1]!EM_S_FA_YOY_OR(B1682,"2019-12-31")</f>
        <v>4.6750384054999996</v>
      </c>
      <c r="S1682" s="6">
        <f>[1]!EM_S_FA_YOY_OR(B1682,"2020-12-31")</f>
        <v>23.174578800300001</v>
      </c>
      <c r="T1682" s="6">
        <f>[1]!EM_S_FA_YOY_OR(B1682,"2021-12-31")</f>
        <v>40.938285068399999</v>
      </c>
      <c r="U1682" s="6">
        <f>[1]!EM_S_FA_YOY_OR(B1682,"2022-12-31")</f>
        <v>10.6467473295</v>
      </c>
      <c r="V1682" s="7">
        <f t="shared" si="158"/>
        <v>24.919870399400001</v>
      </c>
      <c r="W1682" s="8">
        <f t="shared" si="159"/>
        <v>15.221000187938287</v>
      </c>
      <c r="X1682" s="6">
        <f>[1]!EM_S_FA_YOY_NETPROFIT(B1682,"2019-12-31")</f>
        <v>-9.0506898289999995</v>
      </c>
      <c r="Y1682" s="6">
        <f>[1]!EM_S_FA_YOY_NETPROFIT(B1682,"2020-12-31")</f>
        <v>-8.7917273111000007</v>
      </c>
      <c r="Z1682" s="6">
        <f>[1]!EM_S_FA_YOY_NETPROFIT(B1682,"2021-12-31")</f>
        <v>67.639226097399998</v>
      </c>
      <c r="AA1682" s="6">
        <f>[1]!EM_S_FA_YOY_NETPROFIT(B1682,"2022-12-31")</f>
        <v>10.617757899400001</v>
      </c>
      <c r="AB1682" s="7">
        <f t="shared" si="160"/>
        <v>23.155085561899998</v>
      </c>
      <c r="AC1682" s="8">
        <f t="shared" si="161"/>
        <v>39.727963683289133</v>
      </c>
    </row>
    <row r="1683" spans="1:29" ht="16.5" x14ac:dyDescent="0.45">
      <c r="A1683" s="9">
        <v>1875</v>
      </c>
      <c r="B1683" s="5" t="s">
        <v>5977</v>
      </c>
      <c r="C1683" s="5" t="s">
        <v>5978</v>
      </c>
      <c r="D1683" s="5" t="s">
        <v>5979</v>
      </c>
      <c r="E1683" s="5" t="s">
        <v>311</v>
      </c>
      <c r="F1683" s="5" t="s">
        <v>11753</v>
      </c>
      <c r="G1683" s="5">
        <v>3</v>
      </c>
      <c r="H1683" s="5">
        <v>3</v>
      </c>
      <c r="I1683" s="5">
        <f t="shared" si="156"/>
        <v>4</v>
      </c>
      <c r="J1683" s="5">
        <f t="shared" si="157"/>
        <v>7</v>
      </c>
      <c r="K1683" s="5"/>
      <c r="L1683" s="5"/>
      <c r="M1683" s="5"/>
      <c r="N1683" s="5"/>
      <c r="O1683" s="5" t="s">
        <v>4091</v>
      </c>
      <c r="P1683" s="6">
        <f>[1]!EM_S_INFO_EMPLOYEE(B1683,"2019")</f>
        <v>356</v>
      </c>
      <c r="Q1683" s="6">
        <f>[1]!EM_S_STM07_IS(B1683,"83","2019-12-31","1",1000000000)</f>
        <v>0.56529933697000001</v>
      </c>
      <c r="R1683" s="6">
        <f>[1]!EM_S_FA_YOY_OR(B1683,"2019-12-31")</f>
        <v>63.0782209017</v>
      </c>
      <c r="S1683" s="6">
        <f>[1]!EM_S_FA_YOY_OR(B1683,"2020-12-31")</f>
        <v>-13.920958027599999</v>
      </c>
      <c r="T1683" s="6">
        <f>[1]!EM_S_FA_YOY_OR(B1683,"2021-12-31")</f>
        <v>4.4786252281000003</v>
      </c>
      <c r="U1683" s="6">
        <f>[1]!EM_S_FA_YOY_OR(B1683,"2022-12-31")</f>
        <v>-11.465799737699999</v>
      </c>
      <c r="V1683" s="7">
        <f t="shared" si="158"/>
        <v>-6.9693775123999986</v>
      </c>
      <c r="W1683" s="8">
        <f t="shared" si="159"/>
        <v>9.989971252060128</v>
      </c>
      <c r="X1683" s="6">
        <f>[1]!EM_S_FA_YOY_NETPROFIT(B1683,"2019-12-31")</f>
        <v>-20.1279507536</v>
      </c>
      <c r="Y1683" s="6">
        <f>[1]!EM_S_FA_YOY_NETPROFIT(B1683,"2020-12-31")</f>
        <v>19.0379038148</v>
      </c>
      <c r="Z1683" s="6">
        <f>[1]!EM_S_FA_YOY_NETPROFIT(B1683,"2021-12-31")</f>
        <v>-74.495493454200002</v>
      </c>
      <c r="AA1683" s="6">
        <f>[1]!EM_S_FA_YOY_NETPROFIT(B1683,"2022-12-31")</f>
        <v>164.88263286899999</v>
      </c>
      <c r="AB1683" s="7">
        <f t="shared" si="160"/>
        <v>36.475014409866667</v>
      </c>
      <c r="AC1683" s="8">
        <f t="shared" si="161"/>
        <v>120.63793540976201</v>
      </c>
    </row>
    <row r="1684" spans="1:29" ht="16.5" x14ac:dyDescent="0.45">
      <c r="A1684" s="9">
        <v>1876</v>
      </c>
      <c r="B1684" s="5" t="s">
        <v>5980</v>
      </c>
      <c r="C1684" s="5" t="s">
        <v>5981</v>
      </c>
      <c r="D1684" s="5" t="s">
        <v>5982</v>
      </c>
      <c r="E1684" s="5" t="s">
        <v>7</v>
      </c>
      <c r="F1684" s="5" t="s">
        <v>11756</v>
      </c>
      <c r="G1684" s="5">
        <v>6</v>
      </c>
      <c r="H1684" s="5">
        <v>2</v>
      </c>
      <c r="I1684" s="5">
        <f t="shared" si="156"/>
        <v>2</v>
      </c>
      <c r="J1684" s="5">
        <f t="shared" si="157"/>
        <v>11</v>
      </c>
      <c r="K1684" s="5"/>
      <c r="L1684" s="5"/>
      <c r="M1684" s="5"/>
      <c r="N1684" s="5"/>
      <c r="O1684" s="5" t="s">
        <v>5983</v>
      </c>
      <c r="P1684" s="6">
        <f>[1]!EM_S_INFO_EMPLOYEE(B1684,"2019")</f>
        <v>1161</v>
      </c>
      <c r="Q1684" s="6">
        <f>[1]!EM_S_STM07_IS(B1684,"83","2019-12-31","1",1000000000)</f>
        <v>0.49538701487999998</v>
      </c>
      <c r="R1684" s="6">
        <f>[1]!EM_S_FA_YOY_OR(B1684,"2019-12-31")</f>
        <v>-16.163602017399999</v>
      </c>
      <c r="S1684" s="6">
        <f>[1]!EM_S_FA_YOY_OR(B1684,"2020-12-31")</f>
        <v>78.405324171499998</v>
      </c>
      <c r="T1684" s="6">
        <f>[1]!EM_S_FA_YOY_OR(B1684,"2021-12-31")</f>
        <v>11.9237404901</v>
      </c>
      <c r="U1684" s="6">
        <f>[1]!EM_S_FA_YOY_OR(B1684,"2022-12-31")</f>
        <v>-20.016671469999999</v>
      </c>
      <c r="V1684" s="7">
        <f t="shared" si="158"/>
        <v>23.437464397199999</v>
      </c>
      <c r="W1684" s="8">
        <f t="shared" si="159"/>
        <v>50.211021550756719</v>
      </c>
      <c r="X1684" s="6">
        <f>[1]!EM_S_FA_YOY_NETPROFIT(B1684,"2019-12-31")</f>
        <v>-76.895884486</v>
      </c>
      <c r="Y1684" s="6">
        <f>[1]!EM_S_FA_YOY_NETPROFIT(B1684,"2020-12-31")</f>
        <v>480.5523225961</v>
      </c>
      <c r="Z1684" s="6">
        <f>[1]!EM_S_FA_YOY_NETPROFIT(B1684,"2021-12-31")</f>
        <v>-42.684839999399998</v>
      </c>
      <c r="AA1684" s="6">
        <f>[1]!EM_S_FA_YOY_NETPROFIT(B1684,"2022-12-31")</f>
        <v>26.4893076671</v>
      </c>
      <c r="AB1684" s="7">
        <f t="shared" si="160"/>
        <v>154.78559675459999</v>
      </c>
      <c r="AC1684" s="8">
        <f t="shared" si="161"/>
        <v>284.23447261981602</v>
      </c>
    </row>
    <row r="1685" spans="1:29" ht="16.5" x14ac:dyDescent="0.45">
      <c r="A1685" s="9">
        <v>1877</v>
      </c>
      <c r="B1685" s="5" t="s">
        <v>5984</v>
      </c>
      <c r="C1685" s="5" t="s">
        <v>5985</v>
      </c>
      <c r="D1685" s="5" t="s">
        <v>5986</v>
      </c>
      <c r="E1685" s="5" t="s">
        <v>259</v>
      </c>
      <c r="F1685" s="5" t="s">
        <v>11765</v>
      </c>
      <c r="G1685" s="5">
        <v>16</v>
      </c>
      <c r="H1685" s="5">
        <v>3</v>
      </c>
      <c r="I1685" s="5">
        <f t="shared" si="156"/>
        <v>1</v>
      </c>
      <c r="J1685" s="5">
        <f t="shared" si="157"/>
        <v>9</v>
      </c>
      <c r="K1685" s="5"/>
      <c r="L1685" s="5"/>
      <c r="M1685" s="5"/>
      <c r="N1685" s="5"/>
      <c r="O1685" s="5" t="s">
        <v>4091</v>
      </c>
      <c r="P1685" s="6">
        <f>[1]!EM_S_INFO_EMPLOYEE(B1685,"2019")</f>
        <v>525</v>
      </c>
      <c r="Q1685" s="6">
        <f>[1]!EM_S_STM07_IS(B1685,"83","2019-12-31","1",1000000000)</f>
        <v>0.71838453571000005</v>
      </c>
      <c r="R1685" s="6">
        <f>[1]!EM_S_FA_YOY_OR(B1685,"2019-12-31")</f>
        <v>8.8103933988000005</v>
      </c>
      <c r="S1685" s="6">
        <f>[1]!EM_S_FA_YOY_OR(B1685,"2020-12-31")</f>
        <v>-14.405946914999999</v>
      </c>
      <c r="T1685" s="6">
        <f>[1]!EM_S_FA_YOY_OR(B1685,"2021-12-31")</f>
        <v>69.401950831799994</v>
      </c>
      <c r="U1685" s="6">
        <f>[1]!EM_S_FA_YOY_OR(B1685,"2022-12-31")</f>
        <v>26.8921270831</v>
      </c>
      <c r="V1685" s="7">
        <f t="shared" si="158"/>
        <v>27.296043666633334</v>
      </c>
      <c r="W1685" s="8">
        <f t="shared" si="159"/>
        <v>41.905408870924532</v>
      </c>
      <c r="X1685" s="6">
        <f>[1]!EM_S_FA_YOY_NETPROFIT(B1685,"2019-12-31")</f>
        <v>11.8076983668</v>
      </c>
      <c r="Y1685" s="6">
        <f>[1]!EM_S_FA_YOY_NETPROFIT(B1685,"2020-12-31")</f>
        <v>-20.7857197919</v>
      </c>
      <c r="Z1685" s="6">
        <f>[1]!EM_S_FA_YOY_NETPROFIT(B1685,"2021-12-31")</f>
        <v>95.690032306800006</v>
      </c>
      <c r="AA1685" s="6">
        <f>[1]!EM_S_FA_YOY_NETPROFIT(B1685,"2022-12-31")</f>
        <v>-25.337747598699998</v>
      </c>
      <c r="AB1685" s="7">
        <f t="shared" si="160"/>
        <v>16.5221883054</v>
      </c>
      <c r="AC1685" s="8">
        <f t="shared" si="161"/>
        <v>68.599131788682101</v>
      </c>
    </row>
    <row r="1686" spans="1:29" ht="16.5" x14ac:dyDescent="0.45">
      <c r="A1686" s="9">
        <v>1878</v>
      </c>
      <c r="B1686" s="5" t="s">
        <v>5987</v>
      </c>
      <c r="C1686" s="5" t="s">
        <v>5988</v>
      </c>
      <c r="D1686" s="5" t="s">
        <v>5989</v>
      </c>
      <c r="E1686" s="5" t="s">
        <v>120</v>
      </c>
      <c r="F1686" s="5" t="s">
        <v>11756</v>
      </c>
      <c r="G1686" s="5">
        <v>6</v>
      </c>
      <c r="H1686" s="5">
        <v>2</v>
      </c>
      <c r="I1686" s="5">
        <f t="shared" si="156"/>
        <v>2</v>
      </c>
      <c r="J1686" s="5">
        <f t="shared" si="157"/>
        <v>11</v>
      </c>
      <c r="K1686" s="5"/>
      <c r="L1686" s="5"/>
      <c r="M1686" s="5"/>
      <c r="N1686" s="5"/>
      <c r="O1686" s="5" t="s">
        <v>5983</v>
      </c>
      <c r="P1686" s="6">
        <f>[1]!EM_S_INFO_EMPLOYEE(B1686,"2019")</f>
        <v>690</v>
      </c>
      <c r="Q1686" s="6">
        <f>[1]!EM_S_STM07_IS(B1686,"83","2019-12-31","1",1000000000)</f>
        <v>0.91705057627999997</v>
      </c>
      <c r="R1686" s="6">
        <f>[1]!EM_S_FA_YOY_OR(B1686,"2019-12-31")</f>
        <v>28.468240834900001</v>
      </c>
      <c r="S1686" s="6">
        <f>[1]!EM_S_FA_YOY_OR(B1686,"2020-12-31")</f>
        <v>19.0842243827</v>
      </c>
      <c r="T1686" s="6">
        <f>[1]!EM_S_FA_YOY_OR(B1686,"2021-12-31")</f>
        <v>15.0705341855</v>
      </c>
      <c r="U1686" s="6">
        <f>[1]!EM_S_FA_YOY_OR(B1686,"2022-12-31")</f>
        <v>12.1393048495</v>
      </c>
      <c r="V1686" s="7">
        <f t="shared" si="158"/>
        <v>15.431354472566667</v>
      </c>
      <c r="W1686" s="8">
        <f t="shared" si="159"/>
        <v>3.4864911143332642</v>
      </c>
      <c r="X1686" s="6">
        <f>[1]!EM_S_FA_YOY_NETPROFIT(B1686,"2019-12-31")</f>
        <v>135.73514920470001</v>
      </c>
      <c r="Y1686" s="6">
        <f>[1]!EM_S_FA_YOY_NETPROFIT(B1686,"2020-12-31")</f>
        <v>17.2353448663</v>
      </c>
      <c r="Z1686" s="6">
        <f>[1]!EM_S_FA_YOY_NETPROFIT(B1686,"2021-12-31")</f>
        <v>30.805573543200001</v>
      </c>
      <c r="AA1686" s="6">
        <f>[1]!EM_S_FA_YOY_NETPROFIT(B1686,"2022-12-31")</f>
        <v>14.081917733099999</v>
      </c>
      <c r="AB1686" s="7">
        <f t="shared" si="160"/>
        <v>20.707612047533335</v>
      </c>
      <c r="AC1686" s="8">
        <f t="shared" si="161"/>
        <v>8.8860928110770647</v>
      </c>
    </row>
    <row r="1687" spans="1:29" ht="16.5" x14ac:dyDescent="0.45">
      <c r="A1687" s="9">
        <v>1879</v>
      </c>
      <c r="B1687" s="5" t="s">
        <v>5990</v>
      </c>
      <c r="C1687" s="5" t="s">
        <v>5991</v>
      </c>
      <c r="D1687" s="5" t="s">
        <v>5992</v>
      </c>
      <c r="E1687" s="5" t="s">
        <v>240</v>
      </c>
      <c r="F1687" s="5" t="s">
        <v>58</v>
      </c>
      <c r="G1687" s="5">
        <v>10</v>
      </c>
      <c r="H1687" s="5">
        <v>2</v>
      </c>
      <c r="I1687" s="5">
        <f t="shared" si="156"/>
        <v>3</v>
      </c>
      <c r="J1687" s="5">
        <f t="shared" si="157"/>
        <v>3</v>
      </c>
      <c r="K1687" s="5"/>
      <c r="L1687" s="5"/>
      <c r="M1687" s="5"/>
      <c r="N1687" s="5"/>
      <c r="O1687" s="5" t="s">
        <v>5993</v>
      </c>
      <c r="P1687" s="6">
        <f>[1]!EM_S_INFO_EMPLOYEE(B1687,"2019")</f>
        <v>1799</v>
      </c>
      <c r="Q1687" s="6">
        <f>[1]!EM_S_STM07_IS(B1687,"83","2019-12-31","1",1000000000)</f>
        <v>0.86379602239999997</v>
      </c>
      <c r="R1687" s="6">
        <f>[1]!EM_S_FA_YOY_OR(B1687,"2019-12-31")</f>
        <v>8.8147915151999996</v>
      </c>
      <c r="S1687" s="6">
        <f>[1]!EM_S_FA_YOY_OR(B1687,"2020-12-31")</f>
        <v>8.6356131141999999</v>
      </c>
      <c r="T1687" s="6">
        <f>[1]!EM_S_FA_YOY_OR(B1687,"2021-12-31")</f>
        <v>20.206504798099999</v>
      </c>
      <c r="U1687" s="6">
        <f>[1]!EM_S_FA_YOY_OR(B1687,"2022-12-31")</f>
        <v>-6.2445899726</v>
      </c>
      <c r="V1687" s="7">
        <f t="shared" si="158"/>
        <v>7.5325093132333327</v>
      </c>
      <c r="W1687" s="8">
        <f t="shared" si="159"/>
        <v>13.260004982612887</v>
      </c>
      <c r="X1687" s="6">
        <f>[1]!EM_S_FA_YOY_NETPROFIT(B1687,"2019-12-31")</f>
        <v>1.3530942104000001</v>
      </c>
      <c r="Y1687" s="6">
        <f>[1]!EM_S_FA_YOY_NETPROFIT(B1687,"2020-12-31")</f>
        <v>25.982462210000001</v>
      </c>
      <c r="Z1687" s="6">
        <f>[1]!EM_S_FA_YOY_NETPROFIT(B1687,"2021-12-31")</f>
        <v>15.428769078</v>
      </c>
      <c r="AA1687" s="6">
        <f>[1]!EM_S_FA_YOY_NETPROFIT(B1687,"2022-12-31")</f>
        <v>-12.239303173</v>
      </c>
      <c r="AB1687" s="7">
        <f t="shared" si="160"/>
        <v>9.7239760383333351</v>
      </c>
      <c r="AC1687" s="8">
        <f t="shared" si="161"/>
        <v>19.739157402669097</v>
      </c>
    </row>
    <row r="1688" spans="1:29" ht="16.5" x14ac:dyDescent="0.45">
      <c r="A1688" s="9">
        <v>1880</v>
      </c>
      <c r="B1688" s="5" t="s">
        <v>5994</v>
      </c>
      <c r="C1688" s="5" t="s">
        <v>5995</v>
      </c>
      <c r="D1688" s="5" t="s">
        <v>5996</v>
      </c>
      <c r="E1688" s="5" t="s">
        <v>240</v>
      </c>
      <c r="F1688" s="5" t="s">
        <v>11765</v>
      </c>
      <c r="G1688" s="5">
        <v>16</v>
      </c>
      <c r="H1688" s="5">
        <v>3</v>
      </c>
      <c r="I1688" s="5">
        <f t="shared" si="156"/>
        <v>1</v>
      </c>
      <c r="J1688" s="5">
        <f t="shared" si="157"/>
        <v>9</v>
      </c>
      <c r="K1688" s="5"/>
      <c r="L1688" s="5"/>
      <c r="M1688" s="5"/>
      <c r="N1688" s="5"/>
      <c r="O1688" s="5" t="s">
        <v>5997</v>
      </c>
      <c r="P1688" s="6">
        <f>[1]!EM_S_INFO_EMPLOYEE(B1688,"2019")</f>
        <v>651</v>
      </c>
      <c r="Q1688" s="6">
        <f>[1]!EM_S_STM07_IS(B1688,"83","2019-12-31","1",1000000000)</f>
        <v>0.22406470439000001</v>
      </c>
      <c r="R1688" s="6">
        <f>[1]!EM_S_FA_YOY_OR(B1688,"2019-12-31")</f>
        <v>30.2377383167</v>
      </c>
      <c r="S1688" s="6">
        <f>[1]!EM_S_FA_YOY_OR(B1688,"2020-12-31")</f>
        <v>16.246972132</v>
      </c>
      <c r="T1688" s="6">
        <f>[1]!EM_S_FA_YOY_OR(B1688,"2021-12-31")</f>
        <v>24.4690640498</v>
      </c>
      <c r="U1688" s="6">
        <f>[1]!EM_S_FA_YOY_OR(B1688,"2022-12-31")</f>
        <v>30.6845154779</v>
      </c>
      <c r="V1688" s="7">
        <f t="shared" si="158"/>
        <v>23.800183886566668</v>
      </c>
      <c r="W1688" s="8">
        <f t="shared" si="159"/>
        <v>7.2419759023874626</v>
      </c>
      <c r="X1688" s="6">
        <f>[1]!EM_S_FA_YOY_NETPROFIT(B1688,"2019-12-31")</f>
        <v>9.4599060524999992</v>
      </c>
      <c r="Y1688" s="6">
        <f>[1]!EM_S_FA_YOY_NETPROFIT(B1688,"2020-12-31")</f>
        <v>101.5690209207</v>
      </c>
      <c r="Z1688" s="6">
        <f>[1]!EM_S_FA_YOY_NETPROFIT(B1688,"2021-12-31")</f>
        <v>74.929371615099996</v>
      </c>
      <c r="AA1688" s="6">
        <f>[1]!EM_S_FA_YOY_NETPROFIT(B1688,"2022-12-31")</f>
        <v>-32.618171709999999</v>
      </c>
      <c r="AB1688" s="7">
        <f t="shared" si="160"/>
        <v>47.960073608599998</v>
      </c>
      <c r="AC1688" s="8">
        <f t="shared" si="161"/>
        <v>71.04264875938749</v>
      </c>
    </row>
    <row r="1689" spans="1:29" ht="16.5" x14ac:dyDescent="0.45">
      <c r="A1689" s="9">
        <v>1881</v>
      </c>
      <c r="B1689" s="5" t="s">
        <v>5998</v>
      </c>
      <c r="C1689" s="5" t="s">
        <v>5999</v>
      </c>
      <c r="D1689" s="5" t="s">
        <v>6000</v>
      </c>
      <c r="E1689" s="5" t="s">
        <v>176</v>
      </c>
      <c r="F1689" s="5" t="s">
        <v>11773</v>
      </c>
      <c r="G1689" s="5">
        <v>24</v>
      </c>
      <c r="H1689" s="5">
        <v>2</v>
      </c>
      <c r="I1689" s="5">
        <f t="shared" si="156"/>
        <v>1</v>
      </c>
      <c r="J1689" s="5">
        <f t="shared" si="157"/>
        <v>11</v>
      </c>
      <c r="K1689" s="5"/>
      <c r="L1689" s="5"/>
      <c r="M1689" s="5"/>
      <c r="N1689" s="5"/>
      <c r="O1689" s="5" t="s">
        <v>5993</v>
      </c>
      <c r="P1689" s="6">
        <f>[1]!EM_S_INFO_EMPLOYEE(B1689,"2019")</f>
        <v>688</v>
      </c>
      <c r="Q1689" s="6">
        <f>[1]!EM_S_STM07_IS(B1689,"83","2019-12-31","1",1000000000)</f>
        <v>0.94467005273000004</v>
      </c>
      <c r="R1689" s="6">
        <f>[1]!EM_S_FA_YOY_OR(B1689,"2019-12-31")</f>
        <v>-21.018534481</v>
      </c>
      <c r="S1689" s="6">
        <f>[1]!EM_S_FA_YOY_OR(B1689,"2020-12-31")</f>
        <v>-1.5839099145</v>
      </c>
      <c r="T1689" s="6">
        <f>[1]!EM_S_FA_YOY_OR(B1689,"2021-12-31")</f>
        <v>17.222611979100002</v>
      </c>
      <c r="U1689" s="6">
        <f>[1]!EM_S_FA_YOY_OR(B1689,"2022-12-31")</f>
        <v>-28.336667652100001</v>
      </c>
      <c r="V1689" s="7">
        <f t="shared" si="158"/>
        <v>-4.2326551958333329</v>
      </c>
      <c r="W1689" s="8">
        <f t="shared" si="159"/>
        <v>22.894843934879923</v>
      </c>
      <c r="X1689" s="6">
        <f>[1]!EM_S_FA_YOY_NETPROFIT(B1689,"2019-12-31")</f>
        <v>109.4193574813</v>
      </c>
      <c r="Y1689" s="6">
        <f>[1]!EM_S_FA_YOY_NETPROFIT(B1689,"2020-12-31")</f>
        <v>-743.69150970739997</v>
      </c>
      <c r="Z1689" s="6">
        <f>[1]!EM_S_FA_YOY_NETPROFIT(B1689,"2021-12-31")</f>
        <v>125.02639329100001</v>
      </c>
      <c r="AA1689" s="6">
        <f>[1]!EM_S_FA_YOY_NETPROFIT(B1689,"2022-12-31")</f>
        <v>-870.21994231869996</v>
      </c>
      <c r="AB1689" s="7">
        <f t="shared" si="160"/>
        <v>-496.29501957836663</v>
      </c>
      <c r="AC1689" s="8">
        <f t="shared" si="161"/>
        <v>541.78647512858572</v>
      </c>
    </row>
    <row r="1690" spans="1:29" ht="16.5" x14ac:dyDescent="0.45">
      <c r="A1690" s="9">
        <v>1882</v>
      </c>
      <c r="B1690" s="5" t="s">
        <v>6001</v>
      </c>
      <c r="C1690" s="5" t="s">
        <v>6002</v>
      </c>
      <c r="D1690" s="5" t="s">
        <v>6003</v>
      </c>
      <c r="E1690" s="5" t="s">
        <v>33</v>
      </c>
      <c r="F1690" s="5" t="s">
        <v>11765</v>
      </c>
      <c r="G1690" s="5">
        <v>16</v>
      </c>
      <c r="H1690" s="5">
        <v>3</v>
      </c>
      <c r="I1690" s="5">
        <f t="shared" si="156"/>
        <v>1</v>
      </c>
      <c r="J1690" s="5">
        <f t="shared" si="157"/>
        <v>9</v>
      </c>
      <c r="K1690" s="5"/>
      <c r="L1690" s="5"/>
      <c r="M1690" s="5"/>
      <c r="N1690" s="5"/>
      <c r="O1690" s="5" t="s">
        <v>5993</v>
      </c>
      <c r="P1690" s="6">
        <f>[1]!EM_S_INFO_EMPLOYEE(B1690,"2019")</f>
        <v>529</v>
      </c>
      <c r="Q1690" s="6">
        <f>[1]!EM_S_STM07_IS(B1690,"83","2019-12-31","1",1000000000)</f>
        <v>0.84086168124000005</v>
      </c>
      <c r="R1690" s="6">
        <f>[1]!EM_S_FA_YOY_OR(B1690,"2019-12-31")</f>
        <v>8.6134537145000003</v>
      </c>
      <c r="S1690" s="6">
        <f>[1]!EM_S_FA_YOY_OR(B1690,"2020-12-31")</f>
        <v>0.86302087750000001</v>
      </c>
      <c r="T1690" s="6">
        <f>[1]!EM_S_FA_YOY_OR(B1690,"2021-12-31")</f>
        <v>88.580294551099996</v>
      </c>
      <c r="U1690" s="6">
        <f>[1]!EM_S_FA_YOY_OR(B1690,"2022-12-31")</f>
        <v>-5.5341586915000001</v>
      </c>
      <c r="V1690" s="7">
        <f t="shared" si="158"/>
        <v>27.96971891236667</v>
      </c>
      <c r="W1690" s="8">
        <f t="shared" si="159"/>
        <v>52.58766382007731</v>
      </c>
      <c r="X1690" s="6">
        <f>[1]!EM_S_FA_YOY_NETPROFIT(B1690,"2019-12-31")</f>
        <v>10.304947266599999</v>
      </c>
      <c r="Y1690" s="6">
        <f>[1]!EM_S_FA_YOY_NETPROFIT(B1690,"2020-12-31")</f>
        <v>-63.311410305400003</v>
      </c>
      <c r="Z1690" s="6">
        <f>[1]!EM_S_FA_YOY_NETPROFIT(B1690,"2021-12-31")</f>
        <v>285.98707459129997</v>
      </c>
      <c r="AA1690" s="6">
        <f>[1]!EM_S_FA_YOY_NETPROFIT(B1690,"2022-12-31")</f>
        <v>-16.003607990300001</v>
      </c>
      <c r="AB1690" s="7">
        <f t="shared" si="160"/>
        <v>68.890685431866657</v>
      </c>
      <c r="AC1690" s="8">
        <f t="shared" si="161"/>
        <v>189.4931098470845</v>
      </c>
    </row>
    <row r="1691" spans="1:29" ht="16.5" x14ac:dyDescent="0.45">
      <c r="A1691" s="9">
        <v>1883</v>
      </c>
      <c r="B1691" s="5" t="s">
        <v>6004</v>
      </c>
      <c r="C1691" s="5" t="s">
        <v>6005</v>
      </c>
      <c r="D1691" s="5" t="s">
        <v>6006</v>
      </c>
      <c r="E1691" s="5" t="s">
        <v>509</v>
      </c>
      <c r="F1691" s="5" t="s">
        <v>11757</v>
      </c>
      <c r="G1691" s="5">
        <v>7</v>
      </c>
      <c r="H1691" s="5">
        <v>2</v>
      </c>
      <c r="I1691" s="5">
        <f t="shared" si="156"/>
        <v>4</v>
      </c>
      <c r="J1691" s="5">
        <f t="shared" si="157"/>
        <v>11</v>
      </c>
      <c r="K1691" s="5"/>
      <c r="L1691" s="5"/>
      <c r="M1691" s="5"/>
      <c r="N1691" s="5"/>
      <c r="O1691" s="5" t="s">
        <v>4102</v>
      </c>
      <c r="P1691" s="6">
        <f>[1]!EM_S_INFO_EMPLOYEE(B1691,"2019")</f>
        <v>1403</v>
      </c>
      <c r="Q1691" s="6">
        <f>[1]!EM_S_STM07_IS(B1691,"83","2019-12-31","1",1000000000)</f>
        <v>1.80871443822</v>
      </c>
      <c r="R1691" s="6">
        <f>[1]!EM_S_FA_YOY_OR(B1691,"2019-12-31")</f>
        <v>11.4899198561</v>
      </c>
      <c r="S1691" s="6">
        <f>[1]!EM_S_FA_YOY_OR(B1691,"2020-12-31")</f>
        <v>7.7100870525999996</v>
      </c>
      <c r="T1691" s="6">
        <f>[1]!EM_S_FA_YOY_OR(B1691,"2021-12-31")</f>
        <v>-2.4929448653000001</v>
      </c>
      <c r="U1691" s="6">
        <f>[1]!EM_S_FA_YOY_OR(B1691,"2022-12-31")</f>
        <v>0.74428935949999997</v>
      </c>
      <c r="V1691" s="7">
        <f t="shared" si="158"/>
        <v>1.9871438489333331</v>
      </c>
      <c r="W1691" s="8">
        <f t="shared" si="159"/>
        <v>5.2138259024299973</v>
      </c>
      <c r="X1691" s="6">
        <f>[1]!EM_S_FA_YOY_NETPROFIT(B1691,"2019-12-31")</f>
        <v>358.44508861269998</v>
      </c>
      <c r="Y1691" s="6">
        <f>[1]!EM_S_FA_YOY_NETPROFIT(B1691,"2020-12-31")</f>
        <v>24.382219845400002</v>
      </c>
      <c r="Z1691" s="6">
        <f>[1]!EM_S_FA_YOY_NETPROFIT(B1691,"2021-12-31")</f>
        <v>-21.500705784400001</v>
      </c>
      <c r="AA1691" s="6">
        <f>[1]!EM_S_FA_YOY_NETPROFIT(B1691,"2022-12-31")</f>
        <v>33.684227770500001</v>
      </c>
      <c r="AB1691" s="7">
        <f t="shared" si="160"/>
        <v>12.188580610500003</v>
      </c>
      <c r="AC1691" s="8">
        <f t="shared" si="161"/>
        <v>29.54416780360976</v>
      </c>
    </row>
    <row r="1692" spans="1:29" ht="16.5" x14ac:dyDescent="0.45">
      <c r="A1692" s="9">
        <v>1884</v>
      </c>
      <c r="B1692" s="5" t="s">
        <v>6007</v>
      </c>
      <c r="C1692" s="5" t="s">
        <v>6008</v>
      </c>
      <c r="D1692" s="5" t="s">
        <v>6009</v>
      </c>
      <c r="E1692" s="5" t="s">
        <v>240</v>
      </c>
      <c r="F1692" s="5" t="s">
        <v>11762</v>
      </c>
      <c r="G1692" s="5">
        <v>13</v>
      </c>
      <c r="H1692" s="5">
        <v>2</v>
      </c>
      <c r="I1692" s="5">
        <f t="shared" si="156"/>
        <v>4</v>
      </c>
      <c r="J1692" s="5">
        <f t="shared" si="157"/>
        <v>7</v>
      </c>
      <c r="K1692" s="5"/>
      <c r="L1692" s="5"/>
      <c r="M1692" s="5"/>
      <c r="N1692" s="5"/>
      <c r="O1692" s="5" t="s">
        <v>4102</v>
      </c>
      <c r="P1692" s="6">
        <f>[1]!EM_S_INFO_EMPLOYEE(B1692,"2019")</f>
        <v>7001</v>
      </c>
      <c r="Q1692" s="6">
        <f>[1]!EM_S_STM07_IS(B1692,"83","2019-12-31","1",1000000000)</f>
        <v>2.72645171914</v>
      </c>
      <c r="R1692" s="6">
        <f>[1]!EM_S_FA_YOY_OR(B1692,"2019-12-31")</f>
        <v>-27.296033463699999</v>
      </c>
      <c r="S1692" s="6">
        <f>[1]!EM_S_FA_YOY_OR(B1692,"2020-12-31")</f>
        <v>46.489835607300002</v>
      </c>
      <c r="T1692" s="6">
        <f>[1]!EM_S_FA_YOY_OR(B1692,"2021-12-31")</f>
        <v>55.685565514399997</v>
      </c>
      <c r="U1692" s="6">
        <f>[1]!EM_S_FA_YOY_OR(B1692,"2022-12-31")</f>
        <v>-17.186359779099998</v>
      </c>
      <c r="V1692" s="7">
        <f t="shared" si="158"/>
        <v>28.329680447533331</v>
      </c>
      <c r="W1692" s="8">
        <f t="shared" si="159"/>
        <v>39.68529703259712</v>
      </c>
      <c r="X1692" s="6">
        <f>[1]!EM_S_FA_YOY_NETPROFIT(B1692,"2019-12-31")</f>
        <v>-33.963518310799998</v>
      </c>
      <c r="Y1692" s="6">
        <f>[1]!EM_S_FA_YOY_NETPROFIT(B1692,"2020-12-31")</f>
        <v>64.931714668599994</v>
      </c>
      <c r="Z1692" s="6">
        <f>[1]!EM_S_FA_YOY_NETPROFIT(B1692,"2021-12-31")</f>
        <v>39.655593075500001</v>
      </c>
      <c r="AA1692" s="6">
        <f>[1]!EM_S_FA_YOY_NETPROFIT(B1692,"2022-12-31")</f>
        <v>-25.1927592083</v>
      </c>
      <c r="AB1692" s="7">
        <f t="shared" si="160"/>
        <v>26.464849511933334</v>
      </c>
      <c r="AC1692" s="8">
        <f t="shared" si="161"/>
        <v>46.487654110708135</v>
      </c>
    </row>
    <row r="1693" spans="1:29" ht="16.5" x14ac:dyDescent="0.45">
      <c r="A1693" s="9">
        <v>1885</v>
      </c>
      <c r="B1693" s="5" t="s">
        <v>6010</v>
      </c>
      <c r="C1693" s="5" t="s">
        <v>6011</v>
      </c>
      <c r="D1693" s="5" t="s">
        <v>6012</v>
      </c>
      <c r="E1693" s="5" t="s">
        <v>240</v>
      </c>
      <c r="F1693" s="5" t="s">
        <v>11757</v>
      </c>
      <c r="G1693" s="5">
        <v>7</v>
      </c>
      <c r="H1693" s="5">
        <v>2</v>
      </c>
      <c r="I1693" s="5">
        <f t="shared" si="156"/>
        <v>4</v>
      </c>
      <c r="J1693" s="5">
        <f t="shared" si="157"/>
        <v>11</v>
      </c>
      <c r="K1693" s="5"/>
      <c r="L1693" s="5"/>
      <c r="M1693" s="5"/>
      <c r="N1693" s="5"/>
      <c r="O1693" s="5" t="s">
        <v>4102</v>
      </c>
      <c r="P1693" s="6">
        <f>[1]!EM_S_INFO_EMPLOYEE(B1693,"2019")</f>
        <v>1322</v>
      </c>
      <c r="Q1693" s="6">
        <f>[1]!EM_S_STM07_IS(B1693,"83","2019-12-31","1",1000000000)</f>
        <v>2.9864160060199998</v>
      </c>
      <c r="R1693" s="6">
        <f>[1]!EM_S_FA_YOY_OR(B1693,"2019-12-31")</f>
        <v>-15.731481627100001</v>
      </c>
      <c r="S1693" s="6">
        <f>[1]!EM_S_FA_YOY_OR(B1693,"2020-12-31")</f>
        <v>10.9933900431</v>
      </c>
      <c r="T1693" s="6">
        <f>[1]!EM_S_FA_YOY_OR(B1693,"2021-12-31")</f>
        <v>98.182155078999997</v>
      </c>
      <c r="U1693" s="6">
        <f>[1]!EM_S_FA_YOY_OR(B1693,"2022-12-31")</f>
        <v>4.4592646557000002</v>
      </c>
      <c r="V1693" s="7">
        <f t="shared" si="158"/>
        <v>37.878269925933331</v>
      </c>
      <c r="W1693" s="8">
        <f t="shared" si="159"/>
        <v>52.326786850142611</v>
      </c>
      <c r="X1693" s="6">
        <f>[1]!EM_S_FA_YOY_NETPROFIT(B1693,"2019-12-31")</f>
        <v>-94.730032639399994</v>
      </c>
      <c r="Y1693" s="6">
        <f>[1]!EM_S_FA_YOY_NETPROFIT(B1693,"2020-12-31")</f>
        <v>183.7663437777</v>
      </c>
      <c r="Z1693" s="6">
        <f>[1]!EM_S_FA_YOY_NETPROFIT(B1693,"2021-12-31")</f>
        <v>885.42947164750001</v>
      </c>
      <c r="AA1693" s="6">
        <f>[1]!EM_S_FA_YOY_NETPROFIT(B1693,"2022-12-31")</f>
        <v>-86.988370716999995</v>
      </c>
      <c r="AB1693" s="7">
        <f t="shared" si="160"/>
        <v>327.40248156939998</v>
      </c>
      <c r="AC1693" s="8">
        <f t="shared" si="161"/>
        <v>501.86912646325902</v>
      </c>
    </row>
    <row r="1694" spans="1:29" ht="16.5" x14ac:dyDescent="0.45">
      <c r="A1694" s="9">
        <v>1886</v>
      </c>
      <c r="B1694" s="5" t="s">
        <v>6013</v>
      </c>
      <c r="C1694" s="5" t="s">
        <v>6014</v>
      </c>
      <c r="D1694" s="5" t="s">
        <v>6015</v>
      </c>
      <c r="E1694" s="5" t="s">
        <v>240</v>
      </c>
      <c r="F1694" s="5" t="s">
        <v>11757</v>
      </c>
      <c r="G1694" s="5">
        <v>7</v>
      </c>
      <c r="H1694" s="5">
        <v>2</v>
      </c>
      <c r="I1694" s="5">
        <f t="shared" si="156"/>
        <v>4</v>
      </c>
      <c r="J1694" s="5">
        <f t="shared" si="157"/>
        <v>11</v>
      </c>
      <c r="K1694" s="5"/>
      <c r="L1694" s="5"/>
      <c r="M1694" s="5"/>
      <c r="N1694" s="5"/>
      <c r="O1694" s="5" t="s">
        <v>6016</v>
      </c>
      <c r="P1694" s="6">
        <f>[1]!EM_S_INFO_EMPLOYEE(B1694,"2019")</f>
        <v>1731</v>
      </c>
      <c r="Q1694" s="6">
        <f>[1]!EM_S_STM07_IS(B1694,"83","2019-12-31","1",1000000000)</f>
        <v>1.0459704162200001</v>
      </c>
      <c r="R1694" s="6">
        <f>[1]!EM_S_FA_YOY_OR(B1694,"2019-12-31")</f>
        <v>-26.8032928471</v>
      </c>
      <c r="S1694" s="6">
        <f>[1]!EM_S_FA_YOY_OR(B1694,"2020-12-31")</f>
        <v>14.4651935422</v>
      </c>
      <c r="T1694" s="6">
        <f>[1]!EM_S_FA_YOY_OR(B1694,"2021-12-31")</f>
        <v>21.935531947600001</v>
      </c>
      <c r="U1694" s="6">
        <f>[1]!EM_S_FA_YOY_OR(B1694,"2022-12-31")</f>
        <v>-32.152261644500001</v>
      </c>
      <c r="V1694" s="7">
        <f t="shared" si="158"/>
        <v>1.4161546151000006</v>
      </c>
      <c r="W1694" s="8">
        <f t="shared" si="159"/>
        <v>29.310073636996066</v>
      </c>
      <c r="X1694" s="6">
        <f>[1]!EM_S_FA_YOY_NETPROFIT(B1694,"2019-12-31")</f>
        <v>-4985.0506028558002</v>
      </c>
      <c r="Y1694" s="6">
        <f>[1]!EM_S_FA_YOY_NETPROFIT(B1694,"2020-12-31")</f>
        <v>66.406144814100003</v>
      </c>
      <c r="Z1694" s="6">
        <f>[1]!EM_S_FA_YOY_NETPROFIT(B1694,"2021-12-31")</f>
        <v>141.00797491669999</v>
      </c>
      <c r="AA1694" s="6">
        <f>[1]!EM_S_FA_YOY_NETPROFIT(B1694,"2022-12-31")</f>
        <v>-180.17389246370001</v>
      </c>
      <c r="AB1694" s="7">
        <f t="shared" si="160"/>
        <v>9.080075755699994</v>
      </c>
      <c r="AC1694" s="8">
        <f t="shared" si="161"/>
        <v>168.08972790969872</v>
      </c>
    </row>
    <row r="1695" spans="1:29" ht="16.5" x14ac:dyDescent="0.45">
      <c r="A1695" s="9">
        <v>1887</v>
      </c>
      <c r="B1695" s="5" t="s">
        <v>6017</v>
      </c>
      <c r="C1695" s="5" t="s">
        <v>6018</v>
      </c>
      <c r="D1695" s="5" t="s">
        <v>6019</v>
      </c>
      <c r="E1695" s="5" t="s">
        <v>259</v>
      </c>
      <c r="F1695" s="5" t="s">
        <v>11756</v>
      </c>
      <c r="G1695" s="5">
        <v>6</v>
      </c>
      <c r="H1695" s="5">
        <v>2</v>
      </c>
      <c r="I1695" s="5">
        <f t="shared" si="156"/>
        <v>2</v>
      </c>
      <c r="J1695" s="5">
        <f t="shared" si="157"/>
        <v>11</v>
      </c>
      <c r="K1695" s="5"/>
      <c r="L1695" s="5"/>
      <c r="M1695" s="5"/>
      <c r="N1695" s="5"/>
      <c r="O1695" s="5" t="s">
        <v>6016</v>
      </c>
      <c r="P1695" s="6">
        <f>[1]!EM_S_INFO_EMPLOYEE(B1695,"2019")</f>
        <v>632</v>
      </c>
      <c r="Q1695" s="6">
        <f>[1]!EM_S_STM07_IS(B1695,"83","2019-12-31","1",1000000000)</f>
        <v>0.52153515675999995</v>
      </c>
      <c r="R1695" s="6">
        <f>[1]!EM_S_FA_YOY_OR(B1695,"2019-12-31")</f>
        <v>-5.7659364424000001</v>
      </c>
      <c r="S1695" s="6">
        <f>[1]!EM_S_FA_YOY_OR(B1695,"2020-12-31")</f>
        <v>40.6954956975</v>
      </c>
      <c r="T1695" s="6">
        <f>[1]!EM_S_FA_YOY_OR(B1695,"2021-12-31")</f>
        <v>-33.165208779499999</v>
      </c>
      <c r="U1695" s="6">
        <f>[1]!EM_S_FA_YOY_OR(B1695,"2022-12-31")</f>
        <v>-13.022756129899999</v>
      </c>
      <c r="V1695" s="7">
        <f t="shared" si="158"/>
        <v>-1.8308230706333326</v>
      </c>
      <c r="W1695" s="8">
        <f t="shared" si="159"/>
        <v>38.181087473538668</v>
      </c>
      <c r="X1695" s="6">
        <f>[1]!EM_S_FA_YOY_NETPROFIT(B1695,"2019-12-31")</f>
        <v>103.2003208852</v>
      </c>
      <c r="Y1695" s="6">
        <f>[1]!EM_S_FA_YOY_NETPROFIT(B1695,"2020-12-31")</f>
        <v>-36.4845984707</v>
      </c>
      <c r="Z1695" s="6">
        <f>[1]!EM_S_FA_YOY_NETPROFIT(B1695,"2021-12-31")</f>
        <v>-173.1815675208</v>
      </c>
      <c r="AA1695" s="6">
        <f>[1]!EM_S_FA_YOY_NETPROFIT(B1695,"2022-12-31")</f>
        <v>153.58888146609999</v>
      </c>
      <c r="AB1695" s="7">
        <f t="shared" si="160"/>
        <v>-18.69242817513334</v>
      </c>
      <c r="AC1695" s="8">
        <f t="shared" si="161"/>
        <v>164.11018425327811</v>
      </c>
    </row>
    <row r="1696" spans="1:29" ht="16.5" x14ac:dyDescent="0.45">
      <c r="A1696" s="9">
        <v>1888</v>
      </c>
      <c r="B1696" s="5" t="s">
        <v>6020</v>
      </c>
      <c r="C1696" s="5" t="s">
        <v>6021</v>
      </c>
      <c r="D1696" s="5" t="s">
        <v>6022</v>
      </c>
      <c r="E1696" s="5" t="s">
        <v>259</v>
      </c>
      <c r="F1696" s="5" t="s">
        <v>11756</v>
      </c>
      <c r="G1696" s="5">
        <v>6</v>
      </c>
      <c r="H1696" s="5">
        <v>2</v>
      </c>
      <c r="I1696" s="5">
        <f t="shared" si="156"/>
        <v>2</v>
      </c>
      <c r="J1696" s="5">
        <f t="shared" si="157"/>
        <v>11</v>
      </c>
      <c r="K1696" s="5"/>
      <c r="L1696" s="5"/>
      <c r="M1696" s="5"/>
      <c r="N1696" s="5"/>
      <c r="O1696" s="5" t="s">
        <v>6016</v>
      </c>
      <c r="P1696" s="6">
        <f>[1]!EM_S_INFO_EMPLOYEE(B1696,"2019")</f>
        <v>1420</v>
      </c>
      <c r="Q1696" s="6">
        <f>[1]!EM_S_STM07_IS(B1696,"83","2019-12-31","1",1000000000)</f>
        <v>0.70316454611000001</v>
      </c>
      <c r="R1696" s="6">
        <f>[1]!EM_S_FA_YOY_OR(B1696,"2019-12-31")</f>
        <v>21.4957720403</v>
      </c>
      <c r="S1696" s="6">
        <f>[1]!EM_S_FA_YOY_OR(B1696,"2020-12-31")</f>
        <v>43.2451584927</v>
      </c>
      <c r="T1696" s="6">
        <f>[1]!EM_S_FA_YOY_OR(B1696,"2021-12-31")</f>
        <v>5.1987832639000002</v>
      </c>
      <c r="U1696" s="6">
        <f>[1]!EM_S_FA_YOY_OR(B1696,"2022-12-31")</f>
        <v>4.1351990580000004</v>
      </c>
      <c r="V1696" s="7">
        <f t="shared" si="158"/>
        <v>17.526380271533331</v>
      </c>
      <c r="W1696" s="8">
        <f t="shared" si="159"/>
        <v>22.279462913924291</v>
      </c>
      <c r="X1696" s="6">
        <f>[1]!EM_S_FA_YOY_NETPROFIT(B1696,"2019-12-31")</f>
        <v>28.736104510200001</v>
      </c>
      <c r="Y1696" s="6">
        <f>[1]!EM_S_FA_YOY_NETPROFIT(B1696,"2020-12-31")</f>
        <v>31.303598979099998</v>
      </c>
      <c r="Z1696" s="6">
        <f>[1]!EM_S_FA_YOY_NETPROFIT(B1696,"2021-12-31")</f>
        <v>13.1518902351</v>
      </c>
      <c r="AA1696" s="6">
        <f>[1]!EM_S_FA_YOY_NETPROFIT(B1696,"2022-12-31")</f>
        <v>-195.20697851950001</v>
      </c>
      <c r="AB1696" s="7">
        <f t="shared" si="160"/>
        <v>-50.250496435100011</v>
      </c>
      <c r="AC1696" s="8">
        <f t="shared" si="161"/>
        <v>125.86364608692809</v>
      </c>
    </row>
    <row r="1697" spans="1:29" ht="16.5" x14ac:dyDescent="0.45">
      <c r="A1697" s="9">
        <v>1889</v>
      </c>
      <c r="B1697" s="5" t="s">
        <v>6023</v>
      </c>
      <c r="C1697" s="5" t="s">
        <v>6024</v>
      </c>
      <c r="D1697" s="5" t="s">
        <v>6025</v>
      </c>
      <c r="E1697" s="5" t="s">
        <v>263</v>
      </c>
      <c r="F1697" s="5" t="s">
        <v>11771</v>
      </c>
      <c r="G1697" s="5">
        <v>22</v>
      </c>
      <c r="H1697" s="5">
        <v>3</v>
      </c>
      <c r="I1697" s="5">
        <f t="shared" si="156"/>
        <v>4</v>
      </c>
      <c r="J1697" s="5">
        <f t="shared" si="157"/>
        <v>7</v>
      </c>
      <c r="K1697" s="5"/>
      <c r="L1697" s="5"/>
      <c r="M1697" s="5"/>
      <c r="N1697" s="5"/>
      <c r="O1697" s="5" t="s">
        <v>5881</v>
      </c>
      <c r="P1697" s="6">
        <f>[1]!EM_S_INFO_EMPLOYEE(B1697,"2019")</f>
        <v>4185</v>
      </c>
      <c r="Q1697" s="6">
        <f>[1]!EM_S_STM07_IS(B1697,"83","2019-12-31","1",1000000000)</f>
        <v>12.500664232049999</v>
      </c>
      <c r="R1697" s="6">
        <f>[1]!EM_S_FA_YOY_OR(B1697,"2019-12-31")</f>
        <v>29.397602262500001</v>
      </c>
      <c r="S1697" s="6">
        <f>[1]!EM_S_FA_YOY_OR(B1697,"2020-12-31")</f>
        <v>12.0383260871</v>
      </c>
      <c r="T1697" s="6">
        <f>[1]!EM_S_FA_YOY_OR(B1697,"2021-12-31")</f>
        <v>9.6413919997999997</v>
      </c>
      <c r="U1697" s="6">
        <f>[1]!EM_S_FA_YOY_OR(B1697,"2022-12-31")</f>
        <v>-10.755004247700001</v>
      </c>
      <c r="V1697" s="7">
        <f t="shared" si="158"/>
        <v>3.6415712797333328</v>
      </c>
      <c r="W1697" s="8">
        <f t="shared" si="159"/>
        <v>12.525268996813379</v>
      </c>
      <c r="X1697" s="6">
        <f>[1]!EM_S_FA_YOY_NETPROFIT(B1697,"2019-12-31")</f>
        <v>24.788105349399999</v>
      </c>
      <c r="Y1697" s="6">
        <f>[1]!EM_S_FA_YOY_NETPROFIT(B1697,"2020-12-31")</f>
        <v>71.000626166499998</v>
      </c>
      <c r="Z1697" s="6">
        <f>[1]!EM_S_FA_YOY_NETPROFIT(B1697,"2021-12-31")</f>
        <v>6.8277002106999998</v>
      </c>
      <c r="AA1697" s="6">
        <f>[1]!EM_S_FA_YOY_NETPROFIT(B1697,"2022-12-31")</f>
        <v>-16.472747849800001</v>
      </c>
      <c r="AB1697" s="7">
        <f t="shared" si="160"/>
        <v>20.451859509133332</v>
      </c>
      <c r="AC1697" s="8">
        <f t="shared" si="161"/>
        <v>45.300232647202741</v>
      </c>
    </row>
    <row r="1698" spans="1:29" ht="16.5" x14ac:dyDescent="0.45">
      <c r="A1698" s="9">
        <v>1890</v>
      </c>
      <c r="B1698" s="5" t="s">
        <v>6026</v>
      </c>
      <c r="C1698" s="5" t="s">
        <v>6027</v>
      </c>
      <c r="D1698" s="5" t="s">
        <v>6028</v>
      </c>
      <c r="E1698" s="5" t="s">
        <v>254</v>
      </c>
      <c r="F1698" s="5" t="s">
        <v>11769</v>
      </c>
      <c r="G1698" s="5">
        <v>20</v>
      </c>
      <c r="H1698" s="5">
        <v>3</v>
      </c>
      <c r="I1698" s="5">
        <f t="shared" si="156"/>
        <v>4</v>
      </c>
      <c r="J1698" s="5">
        <f t="shared" si="157"/>
        <v>7</v>
      </c>
      <c r="K1698" s="5"/>
      <c r="L1698" s="5"/>
      <c r="M1698" s="5"/>
      <c r="N1698" s="5"/>
      <c r="O1698" s="5" t="s">
        <v>6029</v>
      </c>
      <c r="P1698" s="6">
        <f>[1]!EM_S_INFO_EMPLOYEE(B1698,"2019")</f>
        <v>801</v>
      </c>
      <c r="Q1698" s="6">
        <f>[1]!EM_S_STM07_IS(B1698,"83","2019-12-31","1",1000000000)</f>
        <v>0.40052917529999998</v>
      </c>
      <c r="R1698" s="6">
        <f>[1]!EM_S_FA_YOY_OR(B1698,"2019-12-31")</f>
        <v>5.4623982482000004</v>
      </c>
      <c r="S1698" s="6">
        <f>[1]!EM_S_FA_YOY_OR(B1698,"2020-12-31")</f>
        <v>11.4636698252</v>
      </c>
      <c r="T1698" s="6">
        <f>[1]!EM_S_FA_YOY_OR(B1698,"2021-12-31")</f>
        <v>32.5721266555</v>
      </c>
      <c r="U1698" s="6">
        <f>[1]!EM_S_FA_YOY_OR(B1698,"2022-12-31")</f>
        <v>-6.2961315906999999</v>
      </c>
      <c r="V1698" s="7">
        <f t="shared" si="158"/>
        <v>12.579888296666667</v>
      </c>
      <c r="W1698" s="8">
        <f t="shared" si="159"/>
        <v>19.458155938586682</v>
      </c>
      <c r="X1698" s="6">
        <f>[1]!EM_S_FA_YOY_NETPROFIT(B1698,"2019-12-31")</f>
        <v>-12.107746458499999</v>
      </c>
      <c r="Y1698" s="6">
        <f>[1]!EM_S_FA_YOY_NETPROFIT(B1698,"2020-12-31")</f>
        <v>-42.2048437009</v>
      </c>
      <c r="Z1698" s="6">
        <f>[1]!EM_S_FA_YOY_NETPROFIT(B1698,"2021-12-31")</f>
        <v>-20.413523941400001</v>
      </c>
      <c r="AA1698" s="6">
        <f>[1]!EM_S_FA_YOY_NETPROFIT(B1698,"2022-12-31")</f>
        <v>43.145926799800002</v>
      </c>
      <c r="AB1698" s="7">
        <f t="shared" si="160"/>
        <v>-6.4908136141666661</v>
      </c>
      <c r="AC1698" s="8">
        <f t="shared" si="161"/>
        <v>44.346024662959678</v>
      </c>
    </row>
    <row r="1699" spans="1:29" ht="16.5" x14ac:dyDescent="0.45">
      <c r="A1699" s="9">
        <v>1891</v>
      </c>
      <c r="B1699" s="5" t="s">
        <v>6030</v>
      </c>
      <c r="C1699" s="5" t="s">
        <v>6031</v>
      </c>
      <c r="D1699" s="5" t="s">
        <v>6032</v>
      </c>
      <c r="E1699" s="5" t="s">
        <v>240</v>
      </c>
      <c r="F1699" s="5" t="s">
        <v>11756</v>
      </c>
      <c r="G1699" s="5">
        <v>6</v>
      </c>
      <c r="H1699" s="5">
        <v>2</v>
      </c>
      <c r="I1699" s="5">
        <f t="shared" si="156"/>
        <v>2</v>
      </c>
      <c r="J1699" s="5">
        <f t="shared" si="157"/>
        <v>11</v>
      </c>
      <c r="K1699" s="5"/>
      <c r="L1699" s="5"/>
      <c r="M1699" s="5"/>
      <c r="N1699" s="5"/>
      <c r="O1699" s="5" t="s">
        <v>6033</v>
      </c>
      <c r="P1699" s="6">
        <f>[1]!EM_S_INFO_EMPLOYEE(B1699,"2019")</f>
        <v>2809</v>
      </c>
      <c r="Q1699" s="6">
        <f>[1]!EM_S_STM07_IS(B1699,"83","2019-12-31","1",1000000000)</f>
        <v>2.1138513198800002</v>
      </c>
      <c r="R1699" s="6">
        <f>[1]!EM_S_FA_YOY_OR(B1699,"2019-12-31")</f>
        <v>4.9073442950999997</v>
      </c>
      <c r="S1699" s="6">
        <f>[1]!EM_S_FA_YOY_OR(B1699,"2020-12-31")</f>
        <v>28.590117516100001</v>
      </c>
      <c r="T1699" s="6">
        <f>[1]!EM_S_FA_YOY_OR(B1699,"2021-12-31")</f>
        <v>29.970725381000001</v>
      </c>
      <c r="U1699" s="6">
        <f>[1]!EM_S_FA_YOY_OR(B1699,"2022-12-31")</f>
        <v>4.1616349618999999</v>
      </c>
      <c r="V1699" s="7">
        <f t="shared" si="158"/>
        <v>20.907492619666666</v>
      </c>
      <c r="W1699" s="8">
        <f t="shared" si="159"/>
        <v>14.518757902788821</v>
      </c>
      <c r="X1699" s="6">
        <f>[1]!EM_S_FA_YOY_NETPROFIT(B1699,"2019-12-31")</f>
        <v>9.0072901003000005</v>
      </c>
      <c r="Y1699" s="6">
        <f>[1]!EM_S_FA_YOY_NETPROFIT(B1699,"2020-12-31")</f>
        <v>63.156631666099997</v>
      </c>
      <c r="Z1699" s="6">
        <f>[1]!EM_S_FA_YOY_NETPROFIT(B1699,"2021-12-31")</f>
        <v>64.215345994900005</v>
      </c>
      <c r="AA1699" s="6">
        <f>[1]!EM_S_FA_YOY_NETPROFIT(B1699,"2022-12-31")</f>
        <v>-19.776103990999999</v>
      </c>
      <c r="AB1699" s="7">
        <f t="shared" si="160"/>
        <v>35.865291223333337</v>
      </c>
      <c r="AC1699" s="8">
        <f t="shared" si="161"/>
        <v>48.189769298635667</v>
      </c>
    </row>
    <row r="1700" spans="1:29" ht="16.5" x14ac:dyDescent="0.45">
      <c r="A1700" s="9">
        <v>1892</v>
      </c>
      <c r="B1700" s="5" t="s">
        <v>6034</v>
      </c>
      <c r="C1700" s="5" t="s">
        <v>6035</v>
      </c>
      <c r="D1700" s="5" t="s">
        <v>6036</v>
      </c>
      <c r="E1700" s="5" t="s">
        <v>120</v>
      </c>
      <c r="F1700" s="5" t="s">
        <v>11774</v>
      </c>
      <c r="G1700" s="5">
        <v>25</v>
      </c>
      <c r="H1700" s="5">
        <v>3</v>
      </c>
      <c r="I1700" s="5">
        <f t="shared" si="156"/>
        <v>2</v>
      </c>
      <c r="J1700" s="5">
        <f t="shared" si="157"/>
        <v>10</v>
      </c>
      <c r="K1700" s="5"/>
      <c r="L1700" s="5"/>
      <c r="M1700" s="5"/>
      <c r="N1700" s="5"/>
      <c r="O1700" s="5" t="s">
        <v>4124</v>
      </c>
      <c r="P1700" s="6">
        <f>[1]!EM_S_INFO_EMPLOYEE(B1700,"2019")</f>
        <v>1571</v>
      </c>
      <c r="Q1700" s="6">
        <f>[1]!EM_S_STM07_IS(B1700,"83","2019-12-31","1",1000000000)</f>
        <v>0.78809551191000005</v>
      </c>
      <c r="R1700" s="6">
        <f>[1]!EM_S_FA_YOY_OR(B1700,"2019-12-31")</f>
        <v>25.314033162000001</v>
      </c>
      <c r="S1700" s="6">
        <f>[1]!EM_S_FA_YOY_OR(B1700,"2020-12-31")</f>
        <v>50.342730509699997</v>
      </c>
      <c r="T1700" s="6">
        <f>[1]!EM_S_FA_YOY_OR(B1700,"2021-12-31")</f>
        <v>26.7374390644</v>
      </c>
      <c r="U1700" s="6">
        <f>[1]!EM_S_FA_YOY_OR(B1700,"2022-12-31")</f>
        <v>20.211053619699999</v>
      </c>
      <c r="V1700" s="7">
        <f t="shared" si="158"/>
        <v>32.430407731266662</v>
      </c>
      <c r="W1700" s="8">
        <f t="shared" si="159"/>
        <v>15.852031643681652</v>
      </c>
      <c r="X1700" s="6">
        <f>[1]!EM_S_FA_YOY_NETPROFIT(B1700,"2019-12-31")</f>
        <v>19.135645845599999</v>
      </c>
      <c r="Y1700" s="6">
        <f>[1]!EM_S_FA_YOY_NETPROFIT(B1700,"2020-12-31")</f>
        <v>39.701271868799999</v>
      </c>
      <c r="Z1700" s="6">
        <f>[1]!EM_S_FA_YOY_NETPROFIT(B1700,"2021-12-31")</f>
        <v>54.400979743599997</v>
      </c>
      <c r="AA1700" s="6">
        <f>[1]!EM_S_FA_YOY_NETPROFIT(B1700,"2022-12-31")</f>
        <v>40.904695612399998</v>
      </c>
      <c r="AB1700" s="7">
        <f t="shared" si="160"/>
        <v>45.0023157416</v>
      </c>
      <c r="AC1700" s="8">
        <f t="shared" si="161"/>
        <v>8.1616922842957464</v>
      </c>
    </row>
    <row r="1701" spans="1:29" ht="16.5" x14ac:dyDescent="0.45">
      <c r="A1701" s="9">
        <v>1893</v>
      </c>
      <c r="B1701" s="5" t="s">
        <v>6037</v>
      </c>
      <c r="C1701" s="5" t="s">
        <v>6038</v>
      </c>
      <c r="D1701" s="5" t="s">
        <v>6039</v>
      </c>
      <c r="E1701" s="5" t="s">
        <v>240</v>
      </c>
      <c r="F1701" s="5" t="s">
        <v>11756</v>
      </c>
      <c r="G1701" s="5">
        <v>6</v>
      </c>
      <c r="H1701" s="5">
        <v>2</v>
      </c>
      <c r="I1701" s="5">
        <f t="shared" si="156"/>
        <v>2</v>
      </c>
      <c r="J1701" s="5">
        <f t="shared" si="157"/>
        <v>11</v>
      </c>
      <c r="K1701" s="5"/>
      <c r="L1701" s="5"/>
      <c r="M1701" s="5"/>
      <c r="N1701" s="5"/>
      <c r="O1701" s="5" t="s">
        <v>6033</v>
      </c>
      <c r="P1701" s="6">
        <f>[1]!EM_S_INFO_EMPLOYEE(B1701,"2019")</f>
        <v>559</v>
      </c>
      <c r="Q1701" s="6">
        <f>[1]!EM_S_STM07_IS(B1701,"83","2019-12-31","1",1000000000)</f>
        <v>0.59871420582000001</v>
      </c>
      <c r="R1701" s="6">
        <f>[1]!EM_S_FA_YOY_OR(B1701,"2019-12-31")</f>
        <v>292.33365601449998</v>
      </c>
      <c r="S1701" s="6">
        <f>[1]!EM_S_FA_YOY_OR(B1701,"2020-12-31")</f>
        <v>-47.948541136899998</v>
      </c>
      <c r="T1701" s="6">
        <f>[1]!EM_S_FA_YOY_OR(B1701,"2021-12-31")</f>
        <v>-41.5523438791</v>
      </c>
      <c r="U1701" s="6">
        <f>[1]!EM_S_FA_YOY_OR(B1701,"2022-12-31")</f>
        <v>-29.660270658000002</v>
      </c>
      <c r="V1701" s="7">
        <f t="shared" si="158"/>
        <v>-39.720385224666664</v>
      </c>
      <c r="W1701" s="8">
        <f t="shared" si="159"/>
        <v>9.2807469344345428</v>
      </c>
      <c r="X1701" s="6">
        <f>[1]!EM_S_FA_YOY_NETPROFIT(B1701,"2019-12-31")</f>
        <v>688.0082070835</v>
      </c>
      <c r="Y1701" s="6">
        <f>[1]!EM_S_FA_YOY_NETPROFIT(B1701,"2020-12-31")</f>
        <v>-69.795568368100007</v>
      </c>
      <c r="Z1701" s="6">
        <f>[1]!EM_S_FA_YOY_NETPROFIT(B1701,"2021-12-31")</f>
        <v>-81.549348680199998</v>
      </c>
      <c r="AA1701" s="6">
        <f>[1]!EM_S_FA_YOY_NETPROFIT(B1701,"2022-12-31")</f>
        <v>-370.59434255590003</v>
      </c>
      <c r="AB1701" s="7">
        <f t="shared" si="160"/>
        <v>-173.97975320140003</v>
      </c>
      <c r="AC1701" s="8">
        <f t="shared" si="161"/>
        <v>170.37461782256557</v>
      </c>
    </row>
    <row r="1702" spans="1:29" ht="16.5" x14ac:dyDescent="0.45">
      <c r="A1702" s="9">
        <v>1894</v>
      </c>
      <c r="B1702" s="5" t="s">
        <v>6040</v>
      </c>
      <c r="C1702" s="5" t="s">
        <v>6041</v>
      </c>
      <c r="D1702" s="5" t="s">
        <v>6042</v>
      </c>
      <c r="E1702" s="5" t="s">
        <v>33</v>
      </c>
      <c r="F1702" s="5" t="s">
        <v>11771</v>
      </c>
      <c r="G1702" s="5">
        <v>22</v>
      </c>
      <c r="H1702" s="5">
        <v>3</v>
      </c>
      <c r="I1702" s="5">
        <f t="shared" si="156"/>
        <v>4</v>
      </c>
      <c r="J1702" s="5">
        <f t="shared" si="157"/>
        <v>7</v>
      </c>
      <c r="K1702" s="5"/>
      <c r="L1702" s="5"/>
      <c r="M1702" s="5"/>
      <c r="N1702" s="5"/>
      <c r="O1702" s="5" t="s">
        <v>5881</v>
      </c>
      <c r="P1702" s="6">
        <f>[1]!EM_S_INFO_EMPLOYEE(B1702,"2019")</f>
        <v>717</v>
      </c>
      <c r="Q1702" s="6">
        <f>[1]!EM_S_STM07_IS(B1702,"83","2019-12-31","1",1000000000)</f>
        <v>3.6878836958200001</v>
      </c>
      <c r="R1702" s="6">
        <f>[1]!EM_S_FA_YOY_OR(B1702,"2019-12-31")</f>
        <v>3.0947629571999999</v>
      </c>
      <c r="S1702" s="6">
        <f>[1]!EM_S_FA_YOY_OR(B1702,"2020-12-31")</f>
        <v>-25.722383024599999</v>
      </c>
      <c r="T1702" s="6">
        <f>[1]!EM_S_FA_YOY_OR(B1702,"2021-12-31")</f>
        <v>4.7545767333000004</v>
      </c>
      <c r="U1702" s="6">
        <f>[1]!EM_S_FA_YOY_OR(B1702,"2022-12-31")</f>
        <v>-2.3496740533999998</v>
      </c>
      <c r="V1702" s="7">
        <f t="shared" si="158"/>
        <v>-7.7724934482333339</v>
      </c>
      <c r="W1702" s="8">
        <f t="shared" si="159"/>
        <v>15.945736002546241</v>
      </c>
      <c r="X1702" s="6">
        <f>[1]!EM_S_FA_YOY_NETPROFIT(B1702,"2019-12-31")</f>
        <v>-7.380855575</v>
      </c>
      <c r="Y1702" s="6">
        <f>[1]!EM_S_FA_YOY_NETPROFIT(B1702,"2020-12-31")</f>
        <v>259.92464948989999</v>
      </c>
      <c r="Z1702" s="6">
        <f>[1]!EM_S_FA_YOY_NETPROFIT(B1702,"2021-12-31")</f>
        <v>-73.762117453200005</v>
      </c>
      <c r="AA1702" s="6">
        <f>[1]!EM_S_FA_YOY_NETPROFIT(B1702,"2022-12-31")</f>
        <v>-16.701650976500002</v>
      </c>
      <c r="AB1702" s="7">
        <f t="shared" si="160"/>
        <v>56.486960353400001</v>
      </c>
      <c r="AC1702" s="8">
        <f t="shared" si="161"/>
        <v>178.47729331636017</v>
      </c>
    </row>
    <row r="1703" spans="1:29" ht="16.5" x14ac:dyDescent="0.45">
      <c r="A1703" s="9">
        <v>1895</v>
      </c>
      <c r="B1703" s="5" t="s">
        <v>6043</v>
      </c>
      <c r="C1703" s="5" t="s">
        <v>6044</v>
      </c>
      <c r="D1703" s="5" t="s">
        <v>6045</v>
      </c>
      <c r="E1703" s="5" t="s">
        <v>33</v>
      </c>
      <c r="F1703" s="5" t="s">
        <v>11753</v>
      </c>
      <c r="G1703" s="5">
        <v>3</v>
      </c>
      <c r="H1703" s="5">
        <v>3</v>
      </c>
      <c r="I1703" s="5">
        <f t="shared" si="156"/>
        <v>4</v>
      </c>
      <c r="J1703" s="5">
        <f t="shared" si="157"/>
        <v>7</v>
      </c>
      <c r="K1703" s="5"/>
      <c r="L1703" s="5"/>
      <c r="M1703" s="5"/>
      <c r="N1703" s="5"/>
      <c r="O1703" s="5" t="s">
        <v>4124</v>
      </c>
      <c r="P1703" s="6">
        <f>[1]!EM_S_INFO_EMPLOYEE(B1703,"2019")</f>
        <v>338</v>
      </c>
      <c r="Q1703" s="6">
        <f>[1]!EM_S_STM07_IS(B1703,"83","2019-12-31","1",1000000000)</f>
        <v>0.62104607224999997</v>
      </c>
      <c r="R1703" s="6">
        <f>[1]!EM_S_FA_YOY_OR(B1703,"2019-12-31")</f>
        <v>9.2321672144000004</v>
      </c>
      <c r="S1703" s="6">
        <f>[1]!EM_S_FA_YOY_OR(B1703,"2020-12-31")</f>
        <v>3.0416140499000002</v>
      </c>
      <c r="T1703" s="6">
        <f>[1]!EM_S_FA_YOY_OR(B1703,"2021-12-31")</f>
        <v>-0.51877635339999995</v>
      </c>
      <c r="U1703" s="6">
        <f>[1]!EM_S_FA_YOY_OR(B1703,"2022-12-31")</f>
        <v>66.409744206799999</v>
      </c>
      <c r="V1703" s="7">
        <f t="shared" si="158"/>
        <v>22.9775273011</v>
      </c>
      <c r="W1703" s="8">
        <f t="shared" si="159"/>
        <v>37.655506821231434</v>
      </c>
      <c r="X1703" s="6">
        <f>[1]!EM_S_FA_YOY_NETPROFIT(B1703,"2019-12-31")</f>
        <v>95.272091554100001</v>
      </c>
      <c r="Y1703" s="6">
        <f>[1]!EM_S_FA_YOY_NETPROFIT(B1703,"2020-12-31")</f>
        <v>174.03984142190001</v>
      </c>
      <c r="Z1703" s="6">
        <f>[1]!EM_S_FA_YOY_NETPROFIT(B1703,"2021-12-31")</f>
        <v>-220.81950126820001</v>
      </c>
      <c r="AA1703" s="6">
        <f>[1]!EM_S_FA_YOY_NETPROFIT(B1703,"2022-12-31")</f>
        <v>249.9748010159</v>
      </c>
      <c r="AB1703" s="7">
        <f t="shared" si="160"/>
        <v>67.731713723200002</v>
      </c>
      <c r="AC1703" s="8">
        <f t="shared" si="161"/>
        <v>252.76052357299679</v>
      </c>
    </row>
    <row r="1704" spans="1:29" ht="16.5" x14ac:dyDescent="0.45">
      <c r="A1704" s="9">
        <v>1896</v>
      </c>
      <c r="B1704" s="5" t="s">
        <v>6046</v>
      </c>
      <c r="C1704" s="5" t="s">
        <v>6047</v>
      </c>
      <c r="D1704" s="5" t="s">
        <v>6048</v>
      </c>
      <c r="E1704" s="5" t="s">
        <v>120</v>
      </c>
      <c r="F1704" s="5" t="s">
        <v>11756</v>
      </c>
      <c r="G1704" s="5">
        <v>6</v>
      </c>
      <c r="H1704" s="5">
        <v>2</v>
      </c>
      <c r="I1704" s="5">
        <f t="shared" si="156"/>
        <v>2</v>
      </c>
      <c r="J1704" s="5">
        <f t="shared" si="157"/>
        <v>11</v>
      </c>
      <c r="K1704" s="5"/>
      <c r="L1704" s="5"/>
      <c r="M1704" s="5"/>
      <c r="N1704" s="5"/>
      <c r="O1704" s="5" t="s">
        <v>4135</v>
      </c>
      <c r="P1704" s="6">
        <f>[1]!EM_S_INFO_EMPLOYEE(B1704,"2019")</f>
        <v>1629</v>
      </c>
      <c r="Q1704" s="6">
        <f>[1]!EM_S_STM07_IS(B1704,"83","2019-12-31","1",1000000000)</f>
        <v>1.2913778363999999</v>
      </c>
      <c r="R1704" s="6">
        <f>[1]!EM_S_FA_YOY_OR(B1704,"2019-12-31")</f>
        <v>28.870195321499999</v>
      </c>
      <c r="S1704" s="6">
        <f>[1]!EM_S_FA_YOY_OR(B1704,"2020-12-31")</f>
        <v>26.342862450599998</v>
      </c>
      <c r="T1704" s="6">
        <f>[1]!EM_S_FA_YOY_OR(B1704,"2021-12-31")</f>
        <v>-4.6341104805000004</v>
      </c>
      <c r="U1704" s="6">
        <f>[1]!EM_S_FA_YOY_OR(B1704,"2022-12-31")</f>
        <v>-6.3016776769999998</v>
      </c>
      <c r="V1704" s="7">
        <f t="shared" si="158"/>
        <v>5.1356914310333321</v>
      </c>
      <c r="W1704" s="8">
        <f t="shared" si="159"/>
        <v>18.384865299440513</v>
      </c>
      <c r="X1704" s="6">
        <f>[1]!EM_S_FA_YOY_NETPROFIT(B1704,"2019-12-31")</f>
        <v>18.275783047699999</v>
      </c>
      <c r="Y1704" s="6">
        <f>[1]!EM_S_FA_YOY_NETPROFIT(B1704,"2020-12-31")</f>
        <v>-1.3104773434999999</v>
      </c>
      <c r="Z1704" s="6">
        <f>[1]!EM_S_FA_YOY_NETPROFIT(B1704,"2021-12-31")</f>
        <v>-218.79474974300001</v>
      </c>
      <c r="AA1704" s="6">
        <f>[1]!EM_S_FA_YOY_NETPROFIT(B1704,"2022-12-31")</f>
        <v>128.33396925759999</v>
      </c>
      <c r="AB1704" s="7">
        <f t="shared" si="160"/>
        <v>-30.590419276300008</v>
      </c>
      <c r="AC1704" s="8">
        <f t="shared" si="161"/>
        <v>175.40687882303956</v>
      </c>
    </row>
    <row r="1705" spans="1:29" ht="16.5" x14ac:dyDescent="0.45">
      <c r="A1705" s="9">
        <v>1897</v>
      </c>
      <c r="B1705" s="5" t="s">
        <v>6049</v>
      </c>
      <c r="C1705" s="5" t="s">
        <v>6050</v>
      </c>
      <c r="D1705" s="5" t="s">
        <v>6051</v>
      </c>
      <c r="E1705" s="5" t="s">
        <v>120</v>
      </c>
      <c r="F1705" s="5" t="s">
        <v>11756</v>
      </c>
      <c r="G1705" s="5">
        <v>6</v>
      </c>
      <c r="H1705" s="5">
        <v>2</v>
      </c>
      <c r="I1705" s="5">
        <f t="shared" si="156"/>
        <v>2</v>
      </c>
      <c r="J1705" s="5">
        <f t="shared" si="157"/>
        <v>11</v>
      </c>
      <c r="K1705" s="5"/>
      <c r="L1705" s="5"/>
      <c r="M1705" s="5"/>
      <c r="N1705" s="5"/>
      <c r="O1705" s="5" t="s">
        <v>4135</v>
      </c>
      <c r="P1705" s="6">
        <f>[1]!EM_S_INFO_EMPLOYEE(B1705,"2019")</f>
        <v>1011</v>
      </c>
      <c r="Q1705" s="6">
        <f>[1]!EM_S_STM07_IS(B1705,"83","2019-12-31","1",1000000000)</f>
        <v>0.72937390622999998</v>
      </c>
      <c r="R1705" s="6">
        <f>[1]!EM_S_FA_YOY_OR(B1705,"2019-12-31")</f>
        <v>3.2700821896000001</v>
      </c>
      <c r="S1705" s="6">
        <f>[1]!EM_S_FA_YOY_OR(B1705,"2020-12-31")</f>
        <v>7.9490022367000002</v>
      </c>
      <c r="T1705" s="6">
        <f>[1]!EM_S_FA_YOY_OR(B1705,"2021-12-31")</f>
        <v>23.693702543400001</v>
      </c>
      <c r="U1705" s="6">
        <f>[1]!EM_S_FA_YOY_OR(B1705,"2022-12-31")</f>
        <v>0.71326935280000003</v>
      </c>
      <c r="V1705" s="7">
        <f t="shared" si="158"/>
        <v>10.785324710966668</v>
      </c>
      <c r="W1705" s="8">
        <f t="shared" si="159"/>
        <v>11.749834947369694</v>
      </c>
      <c r="X1705" s="6">
        <f>[1]!EM_S_FA_YOY_NETPROFIT(B1705,"2019-12-31")</f>
        <v>-47.047788603100003</v>
      </c>
      <c r="Y1705" s="6">
        <f>[1]!EM_S_FA_YOY_NETPROFIT(B1705,"2020-12-31")</f>
        <v>56.6314146689</v>
      </c>
      <c r="Z1705" s="6">
        <f>[1]!EM_S_FA_YOY_NETPROFIT(B1705,"2021-12-31")</f>
        <v>49.061005395199999</v>
      </c>
      <c r="AA1705" s="6">
        <f>[1]!EM_S_FA_YOY_NETPROFIT(B1705,"2022-12-31")</f>
        <v>-30.982953281499999</v>
      </c>
      <c r="AB1705" s="7">
        <f t="shared" si="160"/>
        <v>24.903155594199998</v>
      </c>
      <c r="AC1705" s="8">
        <f t="shared" si="161"/>
        <v>48.546582249348688</v>
      </c>
    </row>
    <row r="1706" spans="1:29" ht="16.5" x14ac:dyDescent="0.45">
      <c r="A1706" s="9">
        <v>1898</v>
      </c>
      <c r="B1706" s="5" t="s">
        <v>6052</v>
      </c>
      <c r="C1706" s="5" t="s">
        <v>6053</v>
      </c>
      <c r="D1706" s="5" t="s">
        <v>6054</v>
      </c>
      <c r="E1706" s="5" t="s">
        <v>249</v>
      </c>
      <c r="F1706" s="5" t="s">
        <v>11754</v>
      </c>
      <c r="G1706" s="5">
        <v>4</v>
      </c>
      <c r="H1706" s="5">
        <v>3</v>
      </c>
      <c r="I1706" s="5">
        <f t="shared" si="156"/>
        <v>2</v>
      </c>
      <c r="J1706" s="5">
        <f t="shared" si="157"/>
        <v>8</v>
      </c>
      <c r="K1706" s="5"/>
      <c r="L1706" s="5"/>
      <c r="M1706" s="5"/>
      <c r="N1706" s="5"/>
      <c r="O1706" s="5" t="s">
        <v>4135</v>
      </c>
      <c r="P1706" s="6">
        <f>[1]!EM_S_INFO_EMPLOYEE(B1706,"2019")</f>
        <v>3936</v>
      </c>
      <c r="Q1706" s="6">
        <f>[1]!EM_S_STM07_IS(B1706,"83","2019-12-31","1",1000000000)</f>
        <v>3.2436040625599998</v>
      </c>
      <c r="R1706" s="6">
        <f>[1]!EM_S_FA_YOY_OR(B1706,"2019-12-31")</f>
        <v>19.0740087151</v>
      </c>
      <c r="S1706" s="6">
        <f>[1]!EM_S_FA_YOY_OR(B1706,"2020-12-31")</f>
        <v>11.2780029577</v>
      </c>
      <c r="T1706" s="6">
        <f>[1]!EM_S_FA_YOY_OR(B1706,"2021-12-31")</f>
        <v>-26.3987391852</v>
      </c>
      <c r="U1706" s="6">
        <f>[1]!EM_S_FA_YOY_OR(B1706,"2022-12-31")</f>
        <v>-16.290590997599999</v>
      </c>
      <c r="V1706" s="7">
        <f t="shared" si="158"/>
        <v>-10.470442408366667</v>
      </c>
      <c r="W1706" s="8">
        <f t="shared" si="159"/>
        <v>19.501021045735278</v>
      </c>
      <c r="X1706" s="6">
        <f>[1]!EM_S_FA_YOY_NETPROFIT(B1706,"2019-12-31")</f>
        <v>20.478302317099999</v>
      </c>
      <c r="Y1706" s="6">
        <f>[1]!EM_S_FA_YOY_NETPROFIT(B1706,"2020-12-31")</f>
        <v>-30.963571143900001</v>
      </c>
      <c r="Z1706" s="6">
        <f>[1]!EM_S_FA_YOY_NETPROFIT(B1706,"2021-12-31")</f>
        <v>-375.08955769459999</v>
      </c>
      <c r="AA1706" s="6">
        <f>[1]!EM_S_FA_YOY_NETPROFIT(B1706,"2022-12-31")</f>
        <v>15.4219837448</v>
      </c>
      <c r="AB1706" s="7">
        <f t="shared" si="160"/>
        <v>-130.2103816979</v>
      </c>
      <c r="AC1706" s="8">
        <f t="shared" si="161"/>
        <v>213.33603318052067</v>
      </c>
    </row>
    <row r="1707" spans="1:29" ht="16.5" x14ac:dyDescent="0.45">
      <c r="A1707" s="9">
        <v>1899</v>
      </c>
      <c r="B1707" s="5" t="s">
        <v>6055</v>
      </c>
      <c r="C1707" s="5" t="s">
        <v>6056</v>
      </c>
      <c r="D1707" s="5" t="s">
        <v>6057</v>
      </c>
      <c r="E1707" s="5" t="s">
        <v>288</v>
      </c>
      <c r="F1707" s="5" t="s">
        <v>11757</v>
      </c>
      <c r="G1707" s="5">
        <v>7</v>
      </c>
      <c r="H1707" s="5">
        <v>2</v>
      </c>
      <c r="I1707" s="5">
        <f t="shared" si="156"/>
        <v>4</v>
      </c>
      <c r="J1707" s="5">
        <f t="shared" si="157"/>
        <v>11</v>
      </c>
      <c r="K1707" s="5"/>
      <c r="L1707" s="5"/>
      <c r="M1707" s="5"/>
      <c r="N1707" s="5"/>
      <c r="O1707" s="5" t="s">
        <v>4135</v>
      </c>
      <c r="P1707" s="6">
        <f>[1]!EM_S_INFO_EMPLOYEE(B1707,"2019")</f>
        <v>1826</v>
      </c>
      <c r="Q1707" s="6">
        <f>[1]!EM_S_STM07_IS(B1707,"83","2019-12-31","1",1000000000)</f>
        <v>3.9421927940199999</v>
      </c>
      <c r="R1707" s="6">
        <f>[1]!EM_S_FA_YOY_OR(B1707,"2019-12-31")</f>
        <v>30.057746402300001</v>
      </c>
      <c r="S1707" s="6">
        <f>[1]!EM_S_FA_YOY_OR(B1707,"2020-12-31")</f>
        <v>6.3951716632000002</v>
      </c>
      <c r="T1707" s="6">
        <f>[1]!EM_S_FA_YOY_OR(B1707,"2021-12-31")</f>
        <v>-35.3926447594</v>
      </c>
      <c r="U1707" s="6">
        <f>[1]!EM_S_FA_YOY_OR(B1707,"2022-12-31")</f>
        <v>-20.7871577174</v>
      </c>
      <c r="V1707" s="7">
        <f t="shared" si="158"/>
        <v>-16.594876937866669</v>
      </c>
      <c r="W1707" s="8">
        <f t="shared" si="159"/>
        <v>21.206999173458346</v>
      </c>
      <c r="X1707" s="6">
        <f>[1]!EM_S_FA_YOY_NETPROFIT(B1707,"2019-12-31")</f>
        <v>31.620217689899999</v>
      </c>
      <c r="Y1707" s="6">
        <f>[1]!EM_S_FA_YOY_NETPROFIT(B1707,"2020-12-31")</f>
        <v>-2.6379391594000001</v>
      </c>
      <c r="Z1707" s="6">
        <f>[1]!EM_S_FA_YOY_NETPROFIT(B1707,"2021-12-31")</f>
        <v>-63.8193826495</v>
      </c>
      <c r="AA1707" s="6">
        <f>[1]!EM_S_FA_YOY_NETPROFIT(B1707,"2022-12-31")</f>
        <v>-569.90889294550004</v>
      </c>
      <c r="AB1707" s="7">
        <f t="shared" si="160"/>
        <v>-212.12207158480001</v>
      </c>
      <c r="AC1707" s="8">
        <f t="shared" si="161"/>
        <v>311.35887559443069</v>
      </c>
    </row>
    <row r="1708" spans="1:29" ht="16.5" x14ac:dyDescent="0.45">
      <c r="A1708" s="9">
        <v>1900</v>
      </c>
      <c r="B1708" s="5" t="s">
        <v>6058</v>
      </c>
      <c r="C1708" s="5" t="s">
        <v>6059</v>
      </c>
      <c r="D1708" s="5" t="s">
        <v>6060</v>
      </c>
      <c r="E1708" s="5" t="s">
        <v>240</v>
      </c>
      <c r="F1708" s="5" t="s">
        <v>11776</v>
      </c>
      <c r="G1708" s="5">
        <v>27</v>
      </c>
      <c r="H1708" s="5">
        <v>3</v>
      </c>
      <c r="I1708" s="5">
        <f t="shared" si="156"/>
        <v>2</v>
      </c>
      <c r="J1708" s="5">
        <f t="shared" si="157"/>
        <v>10</v>
      </c>
      <c r="K1708" s="5"/>
      <c r="L1708" s="5"/>
      <c r="M1708" s="5"/>
      <c r="N1708" s="5"/>
      <c r="O1708" s="5" t="s">
        <v>4163</v>
      </c>
      <c r="P1708" s="6">
        <f>[1]!EM_S_INFO_EMPLOYEE(B1708,"2019")</f>
        <v>1272</v>
      </c>
      <c r="Q1708" s="6">
        <f>[1]!EM_S_STM07_IS(B1708,"83","2019-12-31","1",1000000000)</f>
        <v>1.4349851144400001</v>
      </c>
      <c r="R1708" s="6">
        <f>[1]!EM_S_FA_YOY_OR(B1708,"2019-12-31")</f>
        <v>90.167599470100001</v>
      </c>
      <c r="S1708" s="6">
        <f>[1]!EM_S_FA_YOY_OR(B1708,"2020-12-31")</f>
        <v>-14.728360951799999</v>
      </c>
      <c r="T1708" s="6">
        <f>[1]!EM_S_FA_YOY_OR(B1708,"2021-12-31")</f>
        <v>-5.1883511876000004</v>
      </c>
      <c r="U1708" s="6">
        <f>[1]!EM_S_FA_YOY_OR(B1708,"2022-12-31")</f>
        <v>20.408445925300001</v>
      </c>
      <c r="V1708" s="7">
        <f t="shared" si="158"/>
        <v>0.16391126196666761</v>
      </c>
      <c r="W1708" s="8">
        <f t="shared" si="159"/>
        <v>18.169585421149172</v>
      </c>
      <c r="X1708" s="6">
        <f>[1]!EM_S_FA_YOY_NETPROFIT(B1708,"2019-12-31")</f>
        <v>33.477697673100003</v>
      </c>
      <c r="Y1708" s="6">
        <f>[1]!EM_S_FA_YOY_NETPROFIT(B1708,"2020-12-31")</f>
        <v>-679.55112961340001</v>
      </c>
      <c r="Z1708" s="6">
        <f>[1]!EM_S_FA_YOY_NETPROFIT(B1708,"2021-12-31")</f>
        <v>105.74770345890001</v>
      </c>
      <c r="AA1708" s="6">
        <f>[1]!EM_S_FA_YOY_NETPROFIT(B1708,"2022-12-31")</f>
        <v>19.653576216800001</v>
      </c>
      <c r="AB1708" s="7">
        <f t="shared" si="160"/>
        <v>-184.71661664589999</v>
      </c>
      <c r="AC1708" s="8">
        <f t="shared" si="161"/>
        <v>430.6958858687089</v>
      </c>
    </row>
    <row r="1709" spans="1:29" ht="16.5" x14ac:dyDescent="0.45">
      <c r="A1709" s="9">
        <v>1901</v>
      </c>
      <c r="B1709" s="5" t="s">
        <v>6061</v>
      </c>
      <c r="C1709" s="5" t="s">
        <v>6062</v>
      </c>
      <c r="D1709" s="5" t="s">
        <v>6063</v>
      </c>
      <c r="E1709" s="5" t="s">
        <v>254</v>
      </c>
      <c r="F1709" s="5" t="s">
        <v>11754</v>
      </c>
      <c r="G1709" s="5">
        <v>4</v>
      </c>
      <c r="H1709" s="5">
        <v>3</v>
      </c>
      <c r="I1709" s="5">
        <f t="shared" si="156"/>
        <v>2</v>
      </c>
      <c r="J1709" s="5">
        <f t="shared" si="157"/>
        <v>8</v>
      </c>
      <c r="K1709" s="5"/>
      <c r="L1709" s="5"/>
      <c r="M1709" s="5"/>
      <c r="N1709" s="5"/>
      <c r="O1709" s="5" t="s">
        <v>4131</v>
      </c>
      <c r="P1709" s="6">
        <f>[1]!EM_S_INFO_EMPLOYEE(B1709,"2019")</f>
        <v>1534</v>
      </c>
      <c r="Q1709" s="6">
        <f>[1]!EM_S_STM07_IS(B1709,"83","2019-12-31","1",1000000000)</f>
        <v>1.2317788598399999</v>
      </c>
      <c r="R1709" s="6">
        <f>[1]!EM_S_FA_YOY_OR(B1709,"2019-12-31")</f>
        <v>3.8813598404</v>
      </c>
      <c r="S1709" s="6">
        <f>[1]!EM_S_FA_YOY_OR(B1709,"2020-12-31")</f>
        <v>0.83500123650000002</v>
      </c>
      <c r="T1709" s="6">
        <f>[1]!EM_S_FA_YOY_OR(B1709,"2021-12-31")</f>
        <v>17.664047290500001</v>
      </c>
      <c r="U1709" s="6">
        <f>[1]!EM_S_FA_YOY_OR(B1709,"2022-12-31")</f>
        <v>17.662488356000001</v>
      </c>
      <c r="V1709" s="7">
        <f t="shared" si="158"/>
        <v>12.053845627666666</v>
      </c>
      <c r="W1709" s="8">
        <f t="shared" si="159"/>
        <v>9.7158042751219593</v>
      </c>
      <c r="X1709" s="6">
        <f>[1]!EM_S_FA_YOY_NETPROFIT(B1709,"2019-12-31")</f>
        <v>13.8445573411</v>
      </c>
      <c r="Y1709" s="6">
        <f>[1]!EM_S_FA_YOY_NETPROFIT(B1709,"2020-12-31")</f>
        <v>4.8628408737999997</v>
      </c>
      <c r="Z1709" s="6">
        <f>[1]!EM_S_FA_YOY_NETPROFIT(B1709,"2021-12-31")</f>
        <v>5.9343894772999999</v>
      </c>
      <c r="AA1709" s="6">
        <f>[1]!EM_S_FA_YOY_NETPROFIT(B1709,"2022-12-31")</f>
        <v>7.9652762900000003</v>
      </c>
      <c r="AB1709" s="7">
        <f t="shared" si="160"/>
        <v>6.2541688803666666</v>
      </c>
      <c r="AC1709" s="8">
        <f t="shared" si="161"/>
        <v>1.5757444360975132</v>
      </c>
    </row>
    <row r="1710" spans="1:29" ht="16.5" x14ac:dyDescent="0.45">
      <c r="A1710" s="9">
        <v>1902</v>
      </c>
      <c r="B1710" s="5" t="s">
        <v>6064</v>
      </c>
      <c r="C1710" s="5" t="s">
        <v>6065</v>
      </c>
      <c r="D1710" s="5" t="s">
        <v>6066</v>
      </c>
      <c r="E1710" s="5" t="s">
        <v>259</v>
      </c>
      <c r="F1710" s="5" t="s">
        <v>11771</v>
      </c>
      <c r="G1710" s="5">
        <v>22</v>
      </c>
      <c r="H1710" s="5">
        <v>3</v>
      </c>
      <c r="I1710" s="5">
        <f t="shared" si="156"/>
        <v>4</v>
      </c>
      <c r="J1710" s="5">
        <f t="shared" si="157"/>
        <v>7</v>
      </c>
      <c r="K1710" s="5"/>
      <c r="L1710" s="5"/>
      <c r="M1710" s="5"/>
      <c r="N1710" s="5"/>
      <c r="O1710" s="5" t="s">
        <v>4135</v>
      </c>
      <c r="P1710" s="6">
        <f>[1]!EM_S_INFO_EMPLOYEE(B1710,"2019")</f>
        <v>177</v>
      </c>
      <c r="Q1710" s="6">
        <f>[1]!EM_S_STM07_IS(B1710,"83","2019-12-31","1",1000000000)</f>
        <v>-0.11485685237</v>
      </c>
      <c r="R1710" s="6">
        <f>[1]!EM_S_FA_YOY_OR(B1710,"2019-12-31")</f>
        <v>-130.91557788470001</v>
      </c>
      <c r="S1710" s="6">
        <f>[1]!EM_S_FA_YOY_OR(B1710,"2020-12-31")</f>
        <v>273.34876344039998</v>
      </c>
      <c r="T1710" s="6">
        <f>[1]!EM_S_FA_YOY_OR(B1710,"2021-12-31")</f>
        <v>139.27170402269999</v>
      </c>
      <c r="U1710" s="6">
        <f>[1]!EM_S_FA_YOY_OR(B1710,"2022-12-31")</f>
        <v>-13.8803559714</v>
      </c>
      <c r="V1710" s="7">
        <f t="shared" si="158"/>
        <v>132.91337049723333</v>
      </c>
      <c r="W1710" s="8">
        <f t="shared" si="159"/>
        <v>143.72008580374319</v>
      </c>
      <c r="X1710" s="6">
        <f>[1]!EM_S_FA_YOY_NETPROFIT(B1710,"2019-12-31")</f>
        <v>86.672754530600002</v>
      </c>
      <c r="Y1710" s="6">
        <f>[1]!EM_S_FA_YOY_NETPROFIT(B1710,"2020-12-31")</f>
        <v>34.073965379699999</v>
      </c>
      <c r="Z1710" s="6">
        <f>[1]!EM_S_FA_YOY_NETPROFIT(B1710,"2021-12-31")</f>
        <v>109.2280366203</v>
      </c>
      <c r="AA1710" s="6">
        <f>[1]!EM_S_FA_YOY_NETPROFIT(B1710,"2022-12-31")</f>
        <v>233.35620201130001</v>
      </c>
      <c r="AB1710" s="7">
        <f t="shared" si="160"/>
        <v>125.55273467043334</v>
      </c>
      <c r="AC1710" s="8">
        <f t="shared" si="161"/>
        <v>100.63907930840918</v>
      </c>
    </row>
    <row r="1711" spans="1:29" ht="16.5" x14ac:dyDescent="0.45">
      <c r="A1711" s="9">
        <v>1903</v>
      </c>
      <c r="B1711" s="5" t="s">
        <v>6067</v>
      </c>
      <c r="C1711" s="5" t="s">
        <v>6068</v>
      </c>
      <c r="D1711" s="5" t="s">
        <v>6069</v>
      </c>
      <c r="E1711" s="5" t="s">
        <v>474</v>
      </c>
      <c r="F1711" s="5" t="s">
        <v>11757</v>
      </c>
      <c r="G1711" s="5">
        <v>7</v>
      </c>
      <c r="H1711" s="5">
        <v>2</v>
      </c>
      <c r="I1711" s="5">
        <f t="shared" si="156"/>
        <v>4</v>
      </c>
      <c r="J1711" s="5">
        <f t="shared" si="157"/>
        <v>11</v>
      </c>
      <c r="K1711" s="5"/>
      <c r="L1711" s="5"/>
      <c r="M1711" s="5"/>
      <c r="N1711" s="5"/>
      <c r="O1711" s="5" t="s">
        <v>4135</v>
      </c>
      <c r="P1711" s="6">
        <f>[1]!EM_S_INFO_EMPLOYEE(B1711,"2019")</f>
        <v>1274</v>
      </c>
      <c r="Q1711" s="6">
        <f>[1]!EM_S_STM07_IS(B1711,"83","2019-12-31","1",1000000000)</f>
        <v>1.24605493707</v>
      </c>
      <c r="R1711" s="6">
        <f>[1]!EM_S_FA_YOY_OR(B1711,"2019-12-31")</f>
        <v>-4.9896239536999998</v>
      </c>
      <c r="S1711" s="6">
        <f>[1]!EM_S_FA_YOY_OR(B1711,"2020-12-31")</f>
        <v>0.35447335569999999</v>
      </c>
      <c r="T1711" s="6">
        <f>[1]!EM_S_FA_YOY_OR(B1711,"2021-12-31")</f>
        <v>-9.1025592536000008</v>
      </c>
      <c r="U1711" s="6">
        <f>[1]!EM_S_FA_YOY_OR(B1711,"2022-12-31")</f>
        <v>18.772308521500001</v>
      </c>
      <c r="V1711" s="7">
        <f t="shared" si="158"/>
        <v>3.3414075412000002</v>
      </c>
      <c r="W1711" s="8">
        <f t="shared" si="159"/>
        <v>14.175450442268442</v>
      </c>
      <c r="X1711" s="6">
        <f>[1]!EM_S_FA_YOY_NETPROFIT(B1711,"2019-12-31")</f>
        <v>-21.105324121900001</v>
      </c>
      <c r="Y1711" s="6">
        <f>[1]!EM_S_FA_YOY_NETPROFIT(B1711,"2020-12-31")</f>
        <v>-31.737223042099998</v>
      </c>
      <c r="Z1711" s="6">
        <f>[1]!EM_S_FA_YOY_NETPROFIT(B1711,"2021-12-31")</f>
        <v>-377.94482899960002</v>
      </c>
      <c r="AA1711" s="6">
        <f>[1]!EM_S_FA_YOY_NETPROFIT(B1711,"2022-12-31")</f>
        <v>111.8362658591</v>
      </c>
      <c r="AB1711" s="7">
        <f t="shared" si="160"/>
        <v>-99.281928727533341</v>
      </c>
      <c r="AC1711" s="8">
        <f t="shared" si="161"/>
        <v>251.77985556800527</v>
      </c>
    </row>
    <row r="1712" spans="1:29" ht="16.5" x14ac:dyDescent="0.45">
      <c r="A1712" s="9">
        <v>1904</v>
      </c>
      <c r="B1712" s="5" t="s">
        <v>6070</v>
      </c>
      <c r="C1712" s="5" t="s">
        <v>6071</v>
      </c>
      <c r="D1712" s="5" t="s">
        <v>6072</v>
      </c>
      <c r="E1712" s="5" t="s">
        <v>268</v>
      </c>
      <c r="F1712" s="5" t="s">
        <v>11766</v>
      </c>
      <c r="G1712" s="5">
        <v>17</v>
      </c>
      <c r="H1712" s="5">
        <v>2</v>
      </c>
      <c r="I1712" s="5">
        <f t="shared" si="156"/>
        <v>2</v>
      </c>
      <c r="J1712" s="5">
        <f t="shared" si="157"/>
        <v>11</v>
      </c>
      <c r="K1712" s="5"/>
      <c r="L1712" s="5"/>
      <c r="M1712" s="5"/>
      <c r="N1712" s="5"/>
      <c r="O1712" s="5" t="s">
        <v>4152</v>
      </c>
      <c r="P1712" s="6">
        <f>[1]!EM_S_INFO_EMPLOYEE(B1712,"2019")</f>
        <v>7237</v>
      </c>
      <c r="Q1712" s="6">
        <f>[1]!EM_S_STM07_IS(B1712,"83","2019-12-31","1",1000000000)</f>
        <v>6.4268898110799997</v>
      </c>
      <c r="R1712" s="6">
        <f>[1]!EM_S_FA_YOY_OR(B1712,"2019-12-31")</f>
        <v>-4.8521880065999996</v>
      </c>
      <c r="S1712" s="6">
        <f>[1]!EM_S_FA_YOY_OR(B1712,"2020-12-31")</f>
        <v>-1.9971874605</v>
      </c>
      <c r="T1712" s="6">
        <f>[1]!EM_S_FA_YOY_OR(B1712,"2021-12-31")</f>
        <v>39.144558811300001</v>
      </c>
      <c r="U1712" s="6">
        <f>[1]!EM_S_FA_YOY_OR(B1712,"2022-12-31")</f>
        <v>14.692391249</v>
      </c>
      <c r="V1712" s="7">
        <f t="shared" si="158"/>
        <v>17.279920866599998</v>
      </c>
      <c r="W1712" s="8">
        <f t="shared" si="159"/>
        <v>20.692566387830201</v>
      </c>
      <c r="X1712" s="6">
        <f>[1]!EM_S_FA_YOY_NETPROFIT(B1712,"2019-12-31")</f>
        <v>8.1398721355999992</v>
      </c>
      <c r="Y1712" s="6">
        <f>[1]!EM_S_FA_YOY_NETPROFIT(B1712,"2020-12-31")</f>
        <v>-28.453776805299999</v>
      </c>
      <c r="Z1712" s="6">
        <f>[1]!EM_S_FA_YOY_NETPROFIT(B1712,"2021-12-31")</f>
        <v>-1.8413843915000001</v>
      </c>
      <c r="AA1712" s="6">
        <f>[1]!EM_S_FA_YOY_NETPROFIT(B1712,"2022-12-31")</f>
        <v>5.6635539882000003</v>
      </c>
      <c r="AB1712" s="7">
        <f t="shared" si="160"/>
        <v>-8.2105357361999989</v>
      </c>
      <c r="AC1712" s="8">
        <f t="shared" si="161"/>
        <v>17.92826348972611</v>
      </c>
    </row>
    <row r="1713" spans="1:29" ht="16.5" x14ac:dyDescent="0.45">
      <c r="A1713" s="9">
        <v>1905</v>
      </c>
      <c r="B1713" s="5" t="s">
        <v>6073</v>
      </c>
      <c r="C1713" s="5" t="s">
        <v>6074</v>
      </c>
      <c r="D1713" s="5" t="s">
        <v>6075</v>
      </c>
      <c r="E1713" s="5" t="s">
        <v>120</v>
      </c>
      <c r="F1713" s="5" t="s">
        <v>11762</v>
      </c>
      <c r="G1713" s="5">
        <v>13</v>
      </c>
      <c r="H1713" s="5">
        <v>2</v>
      </c>
      <c r="I1713" s="5">
        <f t="shared" si="156"/>
        <v>4</v>
      </c>
      <c r="J1713" s="5">
        <f t="shared" si="157"/>
        <v>7</v>
      </c>
      <c r="K1713" s="5"/>
      <c r="L1713" s="5"/>
      <c r="M1713" s="5"/>
      <c r="N1713" s="5"/>
      <c r="O1713" s="5" t="s">
        <v>4159</v>
      </c>
      <c r="P1713" s="6">
        <f>[1]!EM_S_INFO_EMPLOYEE(B1713,"2019")</f>
        <v>1069</v>
      </c>
      <c r="Q1713" s="6">
        <f>[1]!EM_S_STM07_IS(B1713,"83","2019-12-31","1",1000000000)</f>
        <v>0.86390673256999995</v>
      </c>
      <c r="R1713" s="6">
        <f>[1]!EM_S_FA_YOY_OR(B1713,"2019-12-31")</f>
        <v>16.888904143000001</v>
      </c>
      <c r="S1713" s="6">
        <f>[1]!EM_S_FA_YOY_OR(B1713,"2020-12-31")</f>
        <v>-10.1207918047</v>
      </c>
      <c r="T1713" s="6">
        <f>[1]!EM_S_FA_YOY_OR(B1713,"2021-12-31")</f>
        <v>33.772251502099998</v>
      </c>
      <c r="U1713" s="6">
        <f>[1]!EM_S_FA_YOY_OR(B1713,"2022-12-31")</f>
        <v>-14.2154539603</v>
      </c>
      <c r="V1713" s="7">
        <f t="shared" si="158"/>
        <v>3.1453352457000001</v>
      </c>
      <c r="W1713" s="8">
        <f t="shared" si="159"/>
        <v>26.602585665204227</v>
      </c>
      <c r="X1713" s="6">
        <f>[1]!EM_S_FA_YOY_NETPROFIT(B1713,"2019-12-31")</f>
        <v>7.8569151283999998</v>
      </c>
      <c r="Y1713" s="6">
        <f>[1]!EM_S_FA_YOY_NETPROFIT(B1713,"2020-12-31")</f>
        <v>-39.130606225699999</v>
      </c>
      <c r="Z1713" s="6">
        <f>[1]!EM_S_FA_YOY_NETPROFIT(B1713,"2021-12-31")</f>
        <v>23.274746714199999</v>
      </c>
      <c r="AA1713" s="6">
        <f>[1]!EM_S_FA_YOY_NETPROFIT(B1713,"2022-12-31")</f>
        <v>-213.08120365729999</v>
      </c>
      <c r="AB1713" s="7">
        <f t="shared" si="160"/>
        <v>-76.312354389600003</v>
      </c>
      <c r="AC1713" s="8">
        <f t="shared" si="161"/>
        <v>122.48630787315169</v>
      </c>
    </row>
    <row r="1714" spans="1:29" ht="16.5" x14ac:dyDescent="0.45">
      <c r="A1714" s="9">
        <v>1906</v>
      </c>
      <c r="B1714" s="5" t="s">
        <v>6076</v>
      </c>
      <c r="C1714" s="5" t="s">
        <v>6077</v>
      </c>
      <c r="D1714" s="5" t="s">
        <v>6078</v>
      </c>
      <c r="E1714" s="5" t="s">
        <v>33</v>
      </c>
      <c r="F1714" s="5" t="s">
        <v>11756</v>
      </c>
      <c r="G1714" s="5">
        <v>6</v>
      </c>
      <c r="H1714" s="5">
        <v>2</v>
      </c>
      <c r="I1714" s="5">
        <f t="shared" si="156"/>
        <v>2</v>
      </c>
      <c r="J1714" s="5">
        <f t="shared" si="157"/>
        <v>11</v>
      </c>
      <c r="K1714" s="5"/>
      <c r="L1714" s="5"/>
      <c r="M1714" s="5"/>
      <c r="N1714" s="5"/>
      <c r="O1714" s="5" t="s">
        <v>4152</v>
      </c>
      <c r="P1714" s="6">
        <f>[1]!EM_S_INFO_EMPLOYEE(B1714,"2019")</f>
        <v>1354</v>
      </c>
      <c r="Q1714" s="6">
        <f>[1]!EM_S_STM07_IS(B1714,"83","2019-12-31","1",1000000000)</f>
        <v>0.68919968620000005</v>
      </c>
      <c r="R1714" s="6">
        <f>[1]!EM_S_FA_YOY_OR(B1714,"2019-12-31")</f>
        <v>9.1141356999999996E-3</v>
      </c>
      <c r="S1714" s="6">
        <f>[1]!EM_S_FA_YOY_OR(B1714,"2020-12-31")</f>
        <v>10.915154659300001</v>
      </c>
      <c r="T1714" s="6">
        <f>[1]!EM_S_FA_YOY_OR(B1714,"2021-12-31")</f>
        <v>19.728661741500002</v>
      </c>
      <c r="U1714" s="6">
        <f>[1]!EM_S_FA_YOY_OR(B1714,"2022-12-31")</f>
        <v>6.4690493672000002</v>
      </c>
      <c r="V1714" s="7">
        <f t="shared" si="158"/>
        <v>12.370955256000002</v>
      </c>
      <c r="W1714" s="8">
        <f t="shared" si="159"/>
        <v>6.7486181261193314</v>
      </c>
      <c r="X1714" s="6">
        <f>[1]!EM_S_FA_YOY_NETPROFIT(B1714,"2019-12-31")</f>
        <v>-19.8600541743</v>
      </c>
      <c r="Y1714" s="6">
        <f>[1]!EM_S_FA_YOY_NETPROFIT(B1714,"2020-12-31")</f>
        <v>-25.698516579</v>
      </c>
      <c r="Z1714" s="6">
        <f>[1]!EM_S_FA_YOY_NETPROFIT(B1714,"2021-12-31")</f>
        <v>67.591027522399997</v>
      </c>
      <c r="AA1714" s="6">
        <f>[1]!EM_S_FA_YOY_NETPROFIT(B1714,"2022-12-31")</f>
        <v>21.344167877099999</v>
      </c>
      <c r="AB1714" s="7">
        <f t="shared" si="160"/>
        <v>21.078892940166664</v>
      </c>
      <c r="AC1714" s="8">
        <f t="shared" si="161"/>
        <v>46.645337792279818</v>
      </c>
    </row>
    <row r="1715" spans="1:29" ht="16.5" x14ac:dyDescent="0.45">
      <c r="A1715" s="9">
        <v>1907</v>
      </c>
      <c r="B1715" s="5" t="s">
        <v>6079</v>
      </c>
      <c r="C1715" s="5" t="s">
        <v>6080</v>
      </c>
      <c r="D1715" s="5" t="s">
        <v>6081</v>
      </c>
      <c r="E1715" s="5" t="s">
        <v>254</v>
      </c>
      <c r="F1715" s="5" t="s">
        <v>11757</v>
      </c>
      <c r="G1715" s="5">
        <v>7</v>
      </c>
      <c r="H1715" s="5">
        <v>2</v>
      </c>
      <c r="I1715" s="5">
        <f t="shared" si="156"/>
        <v>4</v>
      </c>
      <c r="J1715" s="5">
        <f t="shared" si="157"/>
        <v>11</v>
      </c>
      <c r="K1715" s="5"/>
      <c r="L1715" s="5"/>
      <c r="M1715" s="5"/>
      <c r="N1715" s="5"/>
      <c r="O1715" s="5" t="s">
        <v>4152</v>
      </c>
      <c r="P1715" s="6">
        <f>[1]!EM_S_INFO_EMPLOYEE(B1715,"2019")</f>
        <v>2025</v>
      </c>
      <c r="Q1715" s="6">
        <f>[1]!EM_S_STM07_IS(B1715,"83","2019-12-31","1",1000000000)</f>
        <v>1.51171889787</v>
      </c>
      <c r="R1715" s="6">
        <f>[1]!EM_S_FA_YOY_OR(B1715,"2019-12-31")</f>
        <v>2.2429994877000001</v>
      </c>
      <c r="S1715" s="6">
        <f>[1]!EM_S_FA_YOY_OR(B1715,"2020-12-31")</f>
        <v>22.015210314499999</v>
      </c>
      <c r="T1715" s="6">
        <f>[1]!EM_S_FA_YOY_OR(B1715,"2021-12-31")</f>
        <v>44.013671204399998</v>
      </c>
      <c r="U1715" s="6">
        <f>[1]!EM_S_FA_YOY_OR(B1715,"2022-12-31")</f>
        <v>176.57026562199999</v>
      </c>
      <c r="V1715" s="7">
        <f t="shared" si="158"/>
        <v>80.866382380299996</v>
      </c>
      <c r="W1715" s="8">
        <f t="shared" si="159"/>
        <v>83.608659964365089</v>
      </c>
      <c r="X1715" s="6">
        <f>[1]!EM_S_FA_YOY_NETPROFIT(B1715,"2019-12-31")</f>
        <v>121.9116337304</v>
      </c>
      <c r="Y1715" s="6">
        <f>[1]!EM_S_FA_YOY_NETPROFIT(B1715,"2020-12-31")</f>
        <v>-35.499431470700003</v>
      </c>
      <c r="Z1715" s="6">
        <f>[1]!EM_S_FA_YOY_NETPROFIT(B1715,"2021-12-31")</f>
        <v>21.3029228063</v>
      </c>
      <c r="AA1715" s="6">
        <f>[1]!EM_S_FA_YOY_NETPROFIT(B1715,"2022-12-31")</f>
        <v>61.827429214299997</v>
      </c>
      <c r="AB1715" s="7">
        <f t="shared" si="160"/>
        <v>15.876973516633333</v>
      </c>
      <c r="AC1715" s="8">
        <f t="shared" si="161"/>
        <v>48.889775484960808</v>
      </c>
    </row>
    <row r="1716" spans="1:29" ht="16.5" x14ac:dyDescent="0.45">
      <c r="A1716" s="9">
        <v>1908</v>
      </c>
      <c r="B1716" s="5" t="s">
        <v>6082</v>
      </c>
      <c r="C1716" s="5" t="s">
        <v>6083</v>
      </c>
      <c r="D1716" s="5" t="s">
        <v>6084</v>
      </c>
      <c r="E1716" s="5" t="s">
        <v>263</v>
      </c>
      <c r="F1716" s="5" t="s">
        <v>11762</v>
      </c>
      <c r="G1716" s="5">
        <v>13</v>
      </c>
      <c r="H1716" s="5">
        <v>2</v>
      </c>
      <c r="I1716" s="5">
        <f t="shared" si="156"/>
        <v>4</v>
      </c>
      <c r="J1716" s="5">
        <f t="shared" si="157"/>
        <v>7</v>
      </c>
      <c r="K1716" s="5"/>
      <c r="L1716" s="5"/>
      <c r="M1716" s="5"/>
      <c r="N1716" s="5"/>
      <c r="O1716" s="5" t="s">
        <v>6085</v>
      </c>
      <c r="P1716" s="6">
        <f>[1]!EM_S_INFO_EMPLOYEE(B1716,"2019")</f>
        <v>103863</v>
      </c>
      <c r="Q1716" s="6">
        <f>[1]!EM_S_STM07_IS(B1716,"83","2019-12-31","1",1000000000)</f>
        <v>30.257760248610001</v>
      </c>
      <c r="R1716" s="6">
        <f>[1]!EM_S_FA_YOY_OR(B1716,"2019-12-31")</f>
        <v>9.1648370119999996</v>
      </c>
      <c r="S1716" s="6">
        <f>[1]!EM_S_FA_YOY_OR(B1716,"2020-12-31")</f>
        <v>22.081519899100002</v>
      </c>
      <c r="T1716" s="6">
        <f>[1]!EM_S_FA_YOY_OR(B1716,"2021-12-31")</f>
        <v>22.547937101500001</v>
      </c>
      <c r="U1716" s="6">
        <f>[1]!EM_S_FA_YOY_OR(B1716,"2022-12-31")</f>
        <v>3.1598365385</v>
      </c>
      <c r="V1716" s="7">
        <f t="shared" si="158"/>
        <v>15.929764513033334</v>
      </c>
      <c r="W1716" s="8">
        <f t="shared" si="159"/>
        <v>11.061540652537985</v>
      </c>
      <c r="X1716" s="6">
        <f>[1]!EM_S_FA_YOY_NETPROFIT(B1716,"2019-12-31")</f>
        <v>304.47864750259998</v>
      </c>
      <c r="Y1716" s="6">
        <f>[1]!EM_S_FA_YOY_NETPROFIT(B1716,"2020-12-31")</f>
        <v>103.97690806</v>
      </c>
      <c r="Z1716" s="6">
        <f>[1]!EM_S_FA_YOY_NETPROFIT(B1716,"2021-12-31")</f>
        <v>-57.218477039299998</v>
      </c>
      <c r="AA1716" s="6">
        <f>[1]!EM_S_FA_YOY_NETPROFIT(B1716,"2022-12-31")</f>
        <v>18.865786736699999</v>
      </c>
      <c r="AB1716" s="7">
        <f t="shared" si="160"/>
        <v>21.874739252466668</v>
      </c>
      <c r="AC1716" s="8">
        <f t="shared" si="161"/>
        <v>80.63980649009217</v>
      </c>
    </row>
    <row r="1717" spans="1:29" ht="16.5" x14ac:dyDescent="0.45">
      <c r="A1717" s="9">
        <v>1909</v>
      </c>
      <c r="B1717" s="5" t="s">
        <v>6086</v>
      </c>
      <c r="C1717" s="5" t="s">
        <v>6087</v>
      </c>
      <c r="D1717" s="5" t="s">
        <v>6088</v>
      </c>
      <c r="E1717" s="5" t="s">
        <v>254</v>
      </c>
      <c r="F1717" s="5" t="s">
        <v>11765</v>
      </c>
      <c r="G1717" s="5">
        <v>16</v>
      </c>
      <c r="H1717" s="5">
        <v>3</v>
      </c>
      <c r="I1717" s="5">
        <f t="shared" si="156"/>
        <v>1</v>
      </c>
      <c r="J1717" s="5">
        <f t="shared" si="157"/>
        <v>9</v>
      </c>
      <c r="K1717" s="5"/>
      <c r="L1717" s="5"/>
      <c r="M1717" s="5"/>
      <c r="N1717" s="5"/>
      <c r="O1717" s="5" t="s">
        <v>5997</v>
      </c>
      <c r="P1717" s="6">
        <f>[1]!EM_S_INFO_EMPLOYEE(B1717,"2019")</f>
        <v>1682</v>
      </c>
      <c r="Q1717" s="6">
        <f>[1]!EM_S_STM07_IS(B1717,"83","2019-12-31","1",1000000000)</f>
        <v>1.00560618819</v>
      </c>
      <c r="R1717" s="6">
        <f>[1]!EM_S_FA_YOY_OR(B1717,"2019-12-31")</f>
        <v>3.5942729219</v>
      </c>
      <c r="S1717" s="6">
        <f>[1]!EM_S_FA_YOY_OR(B1717,"2020-12-31")</f>
        <v>-22.703700584900002</v>
      </c>
      <c r="T1717" s="6">
        <f>[1]!EM_S_FA_YOY_OR(B1717,"2021-12-31")</f>
        <v>35.534481404200001</v>
      </c>
      <c r="U1717" s="6">
        <f>[1]!EM_S_FA_YOY_OR(B1717,"2022-12-31")</f>
        <v>17.9494684545</v>
      </c>
      <c r="V1717" s="7">
        <f t="shared" si="158"/>
        <v>10.260083091266667</v>
      </c>
      <c r="W1717" s="8">
        <f t="shared" si="159"/>
        <v>29.870829345652815</v>
      </c>
      <c r="X1717" s="6">
        <f>[1]!EM_S_FA_YOY_NETPROFIT(B1717,"2019-12-31")</f>
        <v>-17.903048993999999</v>
      </c>
      <c r="Y1717" s="6">
        <f>[1]!EM_S_FA_YOY_NETPROFIT(B1717,"2020-12-31")</f>
        <v>-643.81183403010004</v>
      </c>
      <c r="Z1717" s="6">
        <f>[1]!EM_S_FA_YOY_NETPROFIT(B1717,"2021-12-31")</f>
        <v>109.65755803250001</v>
      </c>
      <c r="AA1717" s="6">
        <f>[1]!EM_S_FA_YOY_NETPROFIT(B1717,"2022-12-31")</f>
        <v>222.290974057</v>
      </c>
      <c r="AB1717" s="7">
        <f t="shared" si="160"/>
        <v>-103.95443398020002</v>
      </c>
      <c r="AC1717" s="8">
        <f t="shared" si="161"/>
        <v>470.90984369921102</v>
      </c>
    </row>
    <row r="1718" spans="1:29" ht="16.5" x14ac:dyDescent="0.45">
      <c r="A1718" s="9">
        <v>1910</v>
      </c>
      <c r="B1718" s="5" t="s">
        <v>6089</v>
      </c>
      <c r="C1718" s="5" t="s">
        <v>6090</v>
      </c>
      <c r="D1718" s="5" t="s">
        <v>6091</v>
      </c>
      <c r="E1718" s="5" t="s">
        <v>259</v>
      </c>
      <c r="F1718" s="5" t="s">
        <v>11764</v>
      </c>
      <c r="G1718" s="5">
        <v>15</v>
      </c>
      <c r="H1718" s="5">
        <v>3</v>
      </c>
      <c r="I1718" s="5">
        <f t="shared" si="156"/>
        <v>2</v>
      </c>
      <c r="J1718" s="5">
        <f t="shared" si="157"/>
        <v>8</v>
      </c>
      <c r="K1718" s="5"/>
      <c r="L1718" s="5"/>
      <c r="M1718" s="5"/>
      <c r="N1718" s="5"/>
      <c r="O1718" s="5" t="s">
        <v>6092</v>
      </c>
      <c r="P1718" s="6">
        <f>[1]!EM_S_INFO_EMPLOYEE(B1718,"2019")</f>
        <v>1203</v>
      </c>
      <c r="Q1718" s="6">
        <f>[1]!EM_S_STM07_IS(B1718,"83","2019-12-31","1",1000000000)</f>
        <v>1.0343302036199999</v>
      </c>
      <c r="R1718" s="6">
        <f>[1]!EM_S_FA_YOY_OR(B1718,"2019-12-31")</f>
        <v>73.915250533700004</v>
      </c>
      <c r="S1718" s="6">
        <f>[1]!EM_S_FA_YOY_OR(B1718,"2020-12-31")</f>
        <v>91.186543509900005</v>
      </c>
      <c r="T1718" s="6">
        <f>[1]!EM_S_FA_YOY_OR(B1718,"2021-12-31")</f>
        <v>21.719201672400001</v>
      </c>
      <c r="U1718" s="6">
        <f>[1]!EM_S_FA_YOY_OR(B1718,"2022-12-31")</f>
        <v>35.289919828999999</v>
      </c>
      <c r="V1718" s="7">
        <f t="shared" si="158"/>
        <v>49.398555003766667</v>
      </c>
      <c r="W1718" s="8">
        <f t="shared" si="159"/>
        <v>36.820077204740038</v>
      </c>
      <c r="X1718" s="6">
        <f>[1]!EM_S_FA_YOY_NETPROFIT(B1718,"2019-12-31")</f>
        <v>19.970306622700001</v>
      </c>
      <c r="Y1718" s="6">
        <f>[1]!EM_S_FA_YOY_NETPROFIT(B1718,"2020-12-31")</f>
        <v>149.6795473942</v>
      </c>
      <c r="Z1718" s="6">
        <f>[1]!EM_S_FA_YOY_NETPROFIT(B1718,"2021-12-31")</f>
        <v>27.038907270199999</v>
      </c>
      <c r="AA1718" s="6">
        <f>[1]!EM_S_FA_YOY_NETPROFIT(B1718,"2022-12-31")</f>
        <v>12.8238739315</v>
      </c>
      <c r="AB1718" s="7">
        <f t="shared" si="160"/>
        <v>63.180776198633332</v>
      </c>
      <c r="AC1718" s="8">
        <f t="shared" si="161"/>
        <v>75.246560432768845</v>
      </c>
    </row>
    <row r="1719" spans="1:29" ht="16.5" x14ac:dyDescent="0.45">
      <c r="A1719" s="9">
        <v>1911</v>
      </c>
      <c r="B1719" s="5" t="s">
        <v>6093</v>
      </c>
      <c r="C1719" s="5" t="s">
        <v>6094</v>
      </c>
      <c r="D1719" s="5" t="s">
        <v>6095</v>
      </c>
      <c r="E1719" s="5" t="s">
        <v>474</v>
      </c>
      <c r="F1719" s="5" t="s">
        <v>11765</v>
      </c>
      <c r="G1719" s="5">
        <v>16</v>
      </c>
      <c r="H1719" s="5">
        <v>3</v>
      </c>
      <c r="I1719" s="5">
        <f t="shared" si="156"/>
        <v>1</v>
      </c>
      <c r="J1719" s="5">
        <f t="shared" si="157"/>
        <v>9</v>
      </c>
      <c r="K1719" s="5"/>
      <c r="L1719" s="5"/>
      <c r="M1719" s="5"/>
      <c r="N1719" s="5"/>
      <c r="O1719" s="5" t="s">
        <v>4163</v>
      </c>
      <c r="P1719" s="6">
        <f>[1]!EM_S_INFO_EMPLOYEE(B1719,"2019")</f>
        <v>681</v>
      </c>
      <c r="Q1719" s="6">
        <f>[1]!EM_S_STM07_IS(B1719,"83","2019-12-31","1",1000000000)</f>
        <v>0.41486633096999997</v>
      </c>
      <c r="R1719" s="6">
        <f>[1]!EM_S_FA_YOY_OR(B1719,"2019-12-31")</f>
        <v>3.0979381365999998</v>
      </c>
      <c r="S1719" s="6">
        <f>[1]!EM_S_FA_YOY_OR(B1719,"2020-12-31")</f>
        <v>-11.1787565146</v>
      </c>
      <c r="T1719" s="6">
        <f>[1]!EM_S_FA_YOY_OR(B1719,"2021-12-31")</f>
        <v>0.52993549880000002</v>
      </c>
      <c r="U1719" s="6">
        <f>[1]!EM_S_FA_YOY_OR(B1719,"2022-12-31")</f>
        <v>4.1364063925999996</v>
      </c>
      <c r="V1719" s="7">
        <f t="shared" si="158"/>
        <v>-2.1708048743999999</v>
      </c>
      <c r="W1719" s="8">
        <f t="shared" si="159"/>
        <v>8.0068128891021946</v>
      </c>
      <c r="X1719" s="6">
        <f>[1]!EM_S_FA_YOY_NETPROFIT(B1719,"2019-12-31")</f>
        <v>-24.818314274700001</v>
      </c>
      <c r="Y1719" s="6">
        <f>[1]!EM_S_FA_YOY_NETPROFIT(B1719,"2020-12-31")</f>
        <v>31.337009031899999</v>
      </c>
      <c r="Z1719" s="6">
        <f>[1]!EM_S_FA_YOY_NETPROFIT(B1719,"2021-12-31")</f>
        <v>-306.69581676830001</v>
      </c>
      <c r="AA1719" s="6">
        <f>[1]!EM_S_FA_YOY_NETPROFIT(B1719,"2022-12-31")</f>
        <v>-311.44521617409998</v>
      </c>
      <c r="AB1719" s="7">
        <f t="shared" si="160"/>
        <v>-195.60134130350002</v>
      </c>
      <c r="AC1719" s="8">
        <f t="shared" si="161"/>
        <v>196.54872255599497</v>
      </c>
    </row>
    <row r="1720" spans="1:29" ht="16.5" x14ac:dyDescent="0.45">
      <c r="A1720" s="9">
        <v>1912</v>
      </c>
      <c r="B1720" s="5" t="s">
        <v>6096</v>
      </c>
      <c r="C1720" s="5" t="s">
        <v>6097</v>
      </c>
      <c r="D1720" s="5" t="s">
        <v>6098</v>
      </c>
      <c r="E1720" s="5" t="s">
        <v>293</v>
      </c>
      <c r="F1720" s="5" t="s">
        <v>11754</v>
      </c>
      <c r="G1720" s="5">
        <v>4</v>
      </c>
      <c r="H1720" s="5">
        <v>3</v>
      </c>
      <c r="I1720" s="5">
        <f t="shared" si="156"/>
        <v>2</v>
      </c>
      <c r="J1720" s="5">
        <f t="shared" si="157"/>
        <v>8</v>
      </c>
      <c r="K1720" s="5"/>
      <c r="L1720" s="5"/>
      <c r="M1720" s="5"/>
      <c r="N1720" s="5"/>
      <c r="O1720" s="5" t="s">
        <v>6099</v>
      </c>
      <c r="P1720" s="6">
        <f>[1]!EM_S_INFO_EMPLOYEE(B1720,"2019")</f>
        <v>1423</v>
      </c>
      <c r="Q1720" s="6">
        <f>[1]!EM_S_STM07_IS(B1720,"83","2019-12-31","1",1000000000)</f>
        <v>1.7078074651299999</v>
      </c>
      <c r="R1720" s="6">
        <f>[1]!EM_S_FA_YOY_OR(B1720,"2019-12-31")</f>
        <v>-0.25173556990000001</v>
      </c>
      <c r="S1720" s="6">
        <f>[1]!EM_S_FA_YOY_OR(B1720,"2020-12-31")</f>
        <v>-27.545260661699999</v>
      </c>
      <c r="T1720" s="6">
        <f>[1]!EM_S_FA_YOY_OR(B1720,"2021-12-31")</f>
        <v>32.369406058499997</v>
      </c>
      <c r="U1720" s="6">
        <f>[1]!EM_S_FA_YOY_OR(B1720,"2022-12-31")</f>
        <v>10.1837088427</v>
      </c>
      <c r="V1720" s="7">
        <f t="shared" si="158"/>
        <v>5.0026180798333328</v>
      </c>
      <c r="W1720" s="8">
        <f t="shared" si="159"/>
        <v>30.29149382529619</v>
      </c>
      <c r="X1720" s="6">
        <f>[1]!EM_S_FA_YOY_NETPROFIT(B1720,"2019-12-31")</f>
        <v>-43.3234869598</v>
      </c>
      <c r="Y1720" s="6">
        <f>[1]!EM_S_FA_YOY_NETPROFIT(B1720,"2020-12-31")</f>
        <v>-343.41882694920002</v>
      </c>
      <c r="Z1720" s="6">
        <f>[1]!EM_S_FA_YOY_NETPROFIT(B1720,"2021-12-31")</f>
        <v>120.5195111844</v>
      </c>
      <c r="AA1720" s="6">
        <f>[1]!EM_S_FA_YOY_NETPROFIT(B1720,"2022-12-31")</f>
        <v>-159.5726923224</v>
      </c>
      <c r="AB1720" s="7">
        <f t="shared" si="160"/>
        <v>-127.49066936240001</v>
      </c>
      <c r="AC1720" s="8">
        <f t="shared" si="161"/>
        <v>233.62713358136747</v>
      </c>
    </row>
    <row r="1721" spans="1:29" ht="16.5" x14ac:dyDescent="0.45">
      <c r="A1721" s="9">
        <v>1913</v>
      </c>
      <c r="B1721" s="5" t="s">
        <v>6100</v>
      </c>
      <c r="C1721" s="5" t="s">
        <v>6101</v>
      </c>
      <c r="D1721" s="5" t="s">
        <v>6102</v>
      </c>
      <c r="E1721" s="5" t="s">
        <v>240</v>
      </c>
      <c r="F1721" s="5" t="s">
        <v>11757</v>
      </c>
      <c r="G1721" s="5">
        <v>7</v>
      </c>
      <c r="H1721" s="5">
        <v>2</v>
      </c>
      <c r="I1721" s="5">
        <f t="shared" si="156"/>
        <v>4</v>
      </c>
      <c r="J1721" s="5">
        <f t="shared" si="157"/>
        <v>11</v>
      </c>
      <c r="K1721" s="5"/>
      <c r="L1721" s="5"/>
      <c r="M1721" s="5"/>
      <c r="N1721" s="5"/>
      <c r="O1721" s="5" t="s">
        <v>5997</v>
      </c>
      <c r="P1721" s="6">
        <f>[1]!EM_S_INFO_EMPLOYEE(B1721,"2019")</f>
        <v>6708</v>
      </c>
      <c r="Q1721" s="6">
        <f>[1]!EM_S_STM07_IS(B1721,"83","2019-12-31","1",1000000000)</f>
        <v>3.3084480463800001</v>
      </c>
      <c r="R1721" s="6">
        <f>[1]!EM_S_FA_YOY_OR(B1721,"2019-12-31")</f>
        <v>28.798255386499999</v>
      </c>
      <c r="S1721" s="6">
        <f>[1]!EM_S_FA_YOY_OR(B1721,"2020-12-31")</f>
        <v>10.088655706899999</v>
      </c>
      <c r="T1721" s="6">
        <f>[1]!EM_S_FA_YOY_OR(B1721,"2021-12-31")</f>
        <v>56.3025912429</v>
      </c>
      <c r="U1721" s="6">
        <f>[1]!EM_S_FA_YOY_OR(B1721,"2022-12-31")</f>
        <v>59.263542706199999</v>
      </c>
      <c r="V1721" s="7">
        <f t="shared" si="158"/>
        <v>41.884929885333335</v>
      </c>
      <c r="W1721" s="8">
        <f t="shared" si="159"/>
        <v>27.576150875613227</v>
      </c>
      <c r="X1721" s="6">
        <f>[1]!EM_S_FA_YOY_NETPROFIT(B1721,"2019-12-31")</f>
        <v>-33.6257534971</v>
      </c>
      <c r="Y1721" s="6">
        <f>[1]!EM_S_FA_YOY_NETPROFIT(B1721,"2020-12-31")</f>
        <v>-64.415682946900006</v>
      </c>
      <c r="Z1721" s="6">
        <f>[1]!EM_S_FA_YOY_NETPROFIT(B1721,"2021-12-31")</f>
        <v>183.44227091639999</v>
      </c>
      <c r="AA1721" s="6">
        <f>[1]!EM_S_FA_YOY_NETPROFIT(B1721,"2022-12-31")</f>
        <v>255.2855692194</v>
      </c>
      <c r="AB1721" s="7">
        <f t="shared" si="160"/>
        <v>124.77071906296665</v>
      </c>
      <c r="AC1721" s="8">
        <f t="shared" si="161"/>
        <v>167.73188697097112</v>
      </c>
    </row>
    <row r="1722" spans="1:29" ht="16.5" x14ac:dyDescent="0.45">
      <c r="A1722" s="9">
        <v>1914</v>
      </c>
      <c r="B1722" s="5" t="s">
        <v>6103</v>
      </c>
      <c r="C1722" s="5" t="s">
        <v>6104</v>
      </c>
      <c r="D1722" s="5" t="s">
        <v>6105</v>
      </c>
      <c r="E1722" s="5" t="s">
        <v>259</v>
      </c>
      <c r="F1722" s="5" t="s">
        <v>11765</v>
      </c>
      <c r="G1722" s="5">
        <v>16</v>
      </c>
      <c r="H1722" s="5">
        <v>3</v>
      </c>
      <c r="I1722" s="5">
        <f t="shared" si="156"/>
        <v>1</v>
      </c>
      <c r="J1722" s="5">
        <f t="shared" si="157"/>
        <v>9</v>
      </c>
      <c r="K1722" s="5"/>
      <c r="L1722" s="5"/>
      <c r="M1722" s="5"/>
      <c r="N1722" s="5"/>
      <c r="O1722" s="5" t="s">
        <v>4163</v>
      </c>
      <c r="P1722" s="6">
        <f>[1]!EM_S_INFO_EMPLOYEE(B1722,"2019")</f>
        <v>2397</v>
      </c>
      <c r="Q1722" s="6">
        <f>[1]!EM_S_STM07_IS(B1722,"83","2019-12-31","1",1000000000)</f>
        <v>3.1334476972699998</v>
      </c>
      <c r="R1722" s="6">
        <f>[1]!EM_S_FA_YOY_OR(B1722,"2019-12-31")</f>
        <v>-5.3434030899999999E-2</v>
      </c>
      <c r="S1722" s="6">
        <f>[1]!EM_S_FA_YOY_OR(B1722,"2020-12-31")</f>
        <v>-26.533561629400001</v>
      </c>
      <c r="T1722" s="6">
        <f>[1]!EM_S_FA_YOY_OR(B1722,"2021-12-31")</f>
        <v>-2.1937229892999999</v>
      </c>
      <c r="U1722" s="6">
        <f>[1]!EM_S_FA_YOY_OR(B1722,"2022-12-31")</f>
        <v>10.5507710948</v>
      </c>
      <c r="V1722" s="7">
        <f t="shared" si="158"/>
        <v>-6.0588378412999999</v>
      </c>
      <c r="W1722" s="8">
        <f t="shared" si="159"/>
        <v>18.841875384742252</v>
      </c>
      <c r="X1722" s="6">
        <f>[1]!EM_S_FA_YOY_NETPROFIT(B1722,"2019-12-31")</f>
        <v>-331.87493398499998</v>
      </c>
      <c r="Y1722" s="6">
        <f>[1]!EM_S_FA_YOY_NETPROFIT(B1722,"2020-12-31")</f>
        <v>150.9112982094</v>
      </c>
      <c r="Z1722" s="6">
        <f>[1]!EM_S_FA_YOY_NETPROFIT(B1722,"2021-12-31")</f>
        <v>-35.226976947099999</v>
      </c>
      <c r="AA1722" s="6">
        <f>[1]!EM_S_FA_YOY_NETPROFIT(B1722,"2022-12-31")</f>
        <v>7.9154471854999997</v>
      </c>
      <c r="AB1722" s="7">
        <f t="shared" si="160"/>
        <v>41.199922815933334</v>
      </c>
      <c r="AC1722" s="8">
        <f t="shared" si="161"/>
        <v>97.430778545867682</v>
      </c>
    </row>
    <row r="1723" spans="1:29" ht="16.5" x14ac:dyDescent="0.45">
      <c r="A1723" s="9">
        <v>1915</v>
      </c>
      <c r="B1723" s="5" t="s">
        <v>6106</v>
      </c>
      <c r="C1723" s="5" t="s">
        <v>6107</v>
      </c>
      <c r="D1723" s="5" t="s">
        <v>6108</v>
      </c>
      <c r="E1723" s="5" t="s">
        <v>254</v>
      </c>
      <c r="F1723" s="5" t="s">
        <v>11753</v>
      </c>
      <c r="G1723" s="5">
        <v>3</v>
      </c>
      <c r="H1723" s="5">
        <v>3</v>
      </c>
      <c r="I1723" s="5">
        <f t="shared" si="156"/>
        <v>4</v>
      </c>
      <c r="J1723" s="5">
        <f t="shared" si="157"/>
        <v>7</v>
      </c>
      <c r="K1723" s="5"/>
      <c r="L1723" s="5"/>
      <c r="M1723" s="5"/>
      <c r="N1723" s="5"/>
      <c r="O1723" s="5" t="s">
        <v>6099</v>
      </c>
      <c r="P1723" s="6">
        <f>[1]!EM_S_INFO_EMPLOYEE(B1723,"2019")</f>
        <v>857</v>
      </c>
      <c r="Q1723" s="6">
        <f>[1]!EM_S_STM07_IS(B1723,"83","2019-12-31","1",1000000000)</f>
        <v>0.68981265250000001</v>
      </c>
      <c r="R1723" s="6">
        <f>[1]!EM_S_FA_YOY_OR(B1723,"2019-12-31")</f>
        <v>32.761064548500002</v>
      </c>
      <c r="S1723" s="6">
        <f>[1]!EM_S_FA_YOY_OR(B1723,"2020-12-31")</f>
        <v>0.59161546040000002</v>
      </c>
      <c r="T1723" s="6">
        <f>[1]!EM_S_FA_YOY_OR(B1723,"2021-12-31")</f>
        <v>15.1140400715</v>
      </c>
      <c r="U1723" s="6">
        <f>[1]!EM_S_FA_YOY_OR(B1723,"2022-12-31")</f>
        <v>0.52533475289999998</v>
      </c>
      <c r="V1723" s="7">
        <f t="shared" si="158"/>
        <v>5.4103300949333333</v>
      </c>
      <c r="W1723" s="8">
        <f t="shared" si="159"/>
        <v>8.4037246959331231</v>
      </c>
      <c r="X1723" s="6">
        <f>[1]!EM_S_FA_YOY_NETPROFIT(B1723,"2019-12-31")</f>
        <v>22.135283841700002</v>
      </c>
      <c r="Y1723" s="6">
        <f>[1]!EM_S_FA_YOY_NETPROFIT(B1723,"2020-12-31")</f>
        <v>14.2079605001</v>
      </c>
      <c r="Z1723" s="6">
        <f>[1]!EM_S_FA_YOY_NETPROFIT(B1723,"2021-12-31")</f>
        <v>-43.487861083399999</v>
      </c>
      <c r="AA1723" s="6">
        <f>[1]!EM_S_FA_YOY_NETPROFIT(B1723,"2022-12-31")</f>
        <v>-47.365092546699998</v>
      </c>
      <c r="AB1723" s="7">
        <f t="shared" si="160"/>
        <v>-25.548331043333331</v>
      </c>
      <c r="AC1723" s="8">
        <f t="shared" si="161"/>
        <v>34.484493166057298</v>
      </c>
    </row>
    <row r="1724" spans="1:29" ht="16.5" x14ac:dyDescent="0.45">
      <c r="A1724" s="9">
        <v>1916</v>
      </c>
      <c r="B1724" s="5" t="s">
        <v>6109</v>
      </c>
      <c r="C1724" s="5" t="s">
        <v>6110</v>
      </c>
      <c r="D1724" s="5" t="s">
        <v>6111</v>
      </c>
      <c r="E1724" s="5" t="s">
        <v>259</v>
      </c>
      <c r="F1724" s="5" t="s">
        <v>11756</v>
      </c>
      <c r="G1724" s="5">
        <v>6</v>
      </c>
      <c r="H1724" s="5">
        <v>2</v>
      </c>
      <c r="I1724" s="5">
        <f t="shared" si="156"/>
        <v>2</v>
      </c>
      <c r="J1724" s="5">
        <f t="shared" si="157"/>
        <v>11</v>
      </c>
      <c r="K1724" s="5"/>
      <c r="L1724" s="5"/>
      <c r="M1724" s="5"/>
      <c r="N1724" s="5"/>
      <c r="O1724" s="5" t="s">
        <v>6099</v>
      </c>
      <c r="P1724" s="6">
        <f>[1]!EM_S_INFO_EMPLOYEE(B1724,"2019")</f>
        <v>2886</v>
      </c>
      <c r="Q1724" s="6">
        <f>[1]!EM_S_STM07_IS(B1724,"83","2019-12-31","1",1000000000)</f>
        <v>1.5595553658700001</v>
      </c>
      <c r="R1724" s="6">
        <f>[1]!EM_S_FA_YOY_OR(B1724,"2019-12-31")</f>
        <v>3.6041074419000001</v>
      </c>
      <c r="S1724" s="6">
        <f>[1]!EM_S_FA_YOY_OR(B1724,"2020-12-31")</f>
        <v>26.3795805512</v>
      </c>
      <c r="T1724" s="6">
        <f>[1]!EM_S_FA_YOY_OR(B1724,"2021-12-31")</f>
        <v>10.191309113000001</v>
      </c>
      <c r="U1724" s="6">
        <f>[1]!EM_S_FA_YOY_OR(B1724,"2022-12-31")</f>
        <v>-5.4186243942000001</v>
      </c>
      <c r="V1724" s="7">
        <f t="shared" si="158"/>
        <v>10.384088423333333</v>
      </c>
      <c r="W1724" s="8">
        <f t="shared" si="159"/>
        <v>15.899979004208928</v>
      </c>
      <c r="X1724" s="6">
        <f>[1]!EM_S_FA_YOY_NETPROFIT(B1724,"2019-12-31")</f>
        <v>-174.08648644549999</v>
      </c>
      <c r="Y1724" s="6">
        <f>[1]!EM_S_FA_YOY_NETPROFIT(B1724,"2020-12-31")</f>
        <v>210.55397509700001</v>
      </c>
      <c r="Z1724" s="6">
        <f>[1]!EM_S_FA_YOY_NETPROFIT(B1724,"2021-12-31")</f>
        <v>136.27184323879999</v>
      </c>
      <c r="AA1724" s="6">
        <f>[1]!EM_S_FA_YOY_NETPROFIT(B1724,"2022-12-31")</f>
        <v>-47.2003828219</v>
      </c>
      <c r="AB1724" s="7">
        <f t="shared" si="160"/>
        <v>99.875145171300005</v>
      </c>
      <c r="AC1724" s="8">
        <f t="shared" si="161"/>
        <v>132.67579650866494</v>
      </c>
    </row>
    <row r="1725" spans="1:29" ht="16.5" x14ac:dyDescent="0.45">
      <c r="A1725" s="9">
        <v>1917</v>
      </c>
      <c r="B1725" s="5" t="s">
        <v>6112</v>
      </c>
      <c r="C1725" s="5" t="s">
        <v>6113</v>
      </c>
      <c r="D1725" s="5" t="s">
        <v>6114</v>
      </c>
      <c r="E1725" s="5" t="s">
        <v>1297</v>
      </c>
      <c r="F1725" s="5" t="s">
        <v>11769</v>
      </c>
      <c r="G1725" s="5">
        <v>20</v>
      </c>
      <c r="H1725" s="5">
        <v>3</v>
      </c>
      <c r="I1725" s="5">
        <f t="shared" si="156"/>
        <v>4</v>
      </c>
      <c r="J1725" s="5">
        <f t="shared" si="157"/>
        <v>7</v>
      </c>
      <c r="K1725" s="5"/>
      <c r="L1725" s="5"/>
      <c r="M1725" s="5"/>
      <c r="N1725" s="5"/>
      <c r="O1725" s="5" t="s">
        <v>5997</v>
      </c>
      <c r="P1725" s="6">
        <f>[1]!EM_S_INFO_EMPLOYEE(B1725,"2019")</f>
        <v>891</v>
      </c>
      <c r="Q1725" s="6">
        <f>[1]!EM_S_STM07_IS(B1725,"83","2019-12-31","1",1000000000)</f>
        <v>0.64006024346000001</v>
      </c>
      <c r="R1725" s="6">
        <f>[1]!EM_S_FA_YOY_OR(B1725,"2019-12-31")</f>
        <v>10.440902141900001</v>
      </c>
      <c r="S1725" s="6">
        <f>[1]!EM_S_FA_YOY_OR(B1725,"2020-12-31")</f>
        <v>-28.210818087</v>
      </c>
      <c r="T1725" s="6">
        <f>[1]!EM_S_FA_YOY_OR(B1725,"2021-12-31")</f>
        <v>50.523215469500002</v>
      </c>
      <c r="U1725" s="6">
        <f>[1]!EM_S_FA_YOY_OR(B1725,"2022-12-31")</f>
        <v>32.608313629100003</v>
      </c>
      <c r="V1725" s="7">
        <f t="shared" si="158"/>
        <v>18.306903670533334</v>
      </c>
      <c r="W1725" s="8">
        <f t="shared" si="159"/>
        <v>41.269356126807445</v>
      </c>
      <c r="X1725" s="6">
        <f>[1]!EM_S_FA_YOY_NETPROFIT(B1725,"2019-12-31")</f>
        <v>103.0187317642</v>
      </c>
      <c r="Y1725" s="6">
        <f>[1]!EM_S_FA_YOY_NETPROFIT(B1725,"2020-12-31")</f>
        <v>-3152.5876953574998</v>
      </c>
      <c r="Z1725" s="6">
        <f>[1]!EM_S_FA_YOY_NETPROFIT(B1725,"2021-12-31")</f>
        <v>94.596828338999998</v>
      </c>
      <c r="AA1725" s="6">
        <f>[1]!EM_S_FA_YOY_NETPROFIT(B1725,"2022-12-31")</f>
        <v>66.100241192599995</v>
      </c>
      <c r="AB1725" s="7">
        <f t="shared" si="160"/>
        <v>-997.29687527529995</v>
      </c>
      <c r="AC1725" s="8">
        <f t="shared" si="161"/>
        <v>1866.5909844466996</v>
      </c>
    </row>
    <row r="1726" spans="1:29" ht="16.5" x14ac:dyDescent="0.45">
      <c r="A1726" s="9">
        <v>1918</v>
      </c>
      <c r="B1726" s="5" t="s">
        <v>6115</v>
      </c>
      <c r="C1726" s="5" t="s">
        <v>6116</v>
      </c>
      <c r="D1726" s="5" t="s">
        <v>6117</v>
      </c>
      <c r="E1726" s="5" t="s">
        <v>288</v>
      </c>
      <c r="F1726" s="5" t="s">
        <v>11757</v>
      </c>
      <c r="G1726" s="5">
        <v>7</v>
      </c>
      <c r="H1726" s="5">
        <v>2</v>
      </c>
      <c r="I1726" s="5">
        <f t="shared" si="156"/>
        <v>4</v>
      </c>
      <c r="J1726" s="5">
        <f t="shared" si="157"/>
        <v>11</v>
      </c>
      <c r="K1726" s="5"/>
      <c r="L1726" s="5"/>
      <c r="M1726" s="5"/>
      <c r="N1726" s="5"/>
      <c r="O1726" s="5" t="s">
        <v>4163</v>
      </c>
      <c r="P1726" s="6">
        <f>[1]!EM_S_INFO_EMPLOYEE(B1726,"2019")</f>
        <v>747</v>
      </c>
      <c r="Q1726" s="6">
        <f>[1]!EM_S_STM07_IS(B1726,"83","2019-12-31","1",1000000000)</f>
        <v>1.1240007754900001</v>
      </c>
      <c r="R1726" s="6">
        <f>[1]!EM_S_FA_YOY_OR(B1726,"2019-12-31")</f>
        <v>42.343461148999999</v>
      </c>
      <c r="S1726" s="6">
        <f>[1]!EM_S_FA_YOY_OR(B1726,"2020-12-31")</f>
        <v>31.366136613799998</v>
      </c>
      <c r="T1726" s="6">
        <f>[1]!EM_S_FA_YOY_OR(B1726,"2021-12-31")</f>
        <v>11.8033355323</v>
      </c>
      <c r="U1726" s="6">
        <f>[1]!EM_S_FA_YOY_OR(B1726,"2022-12-31")</f>
        <v>9.7370125564999999</v>
      </c>
      <c r="V1726" s="7">
        <f t="shared" si="158"/>
        <v>17.635494900866664</v>
      </c>
      <c r="W1726" s="8">
        <f t="shared" si="159"/>
        <v>11.935883463187313</v>
      </c>
      <c r="X1726" s="6">
        <f>[1]!EM_S_FA_YOY_NETPROFIT(B1726,"2019-12-31")</f>
        <v>76.372775513600004</v>
      </c>
      <c r="Y1726" s="6">
        <f>[1]!EM_S_FA_YOY_NETPROFIT(B1726,"2020-12-31")</f>
        <v>154.50019241320001</v>
      </c>
      <c r="Z1726" s="6">
        <f>[1]!EM_S_FA_YOY_NETPROFIT(B1726,"2021-12-31")</f>
        <v>-4.9504763869000001</v>
      </c>
      <c r="AA1726" s="6">
        <f>[1]!EM_S_FA_YOY_NETPROFIT(B1726,"2022-12-31")</f>
        <v>-29.001472061800001</v>
      </c>
      <c r="AB1726" s="7">
        <f t="shared" si="160"/>
        <v>40.182747988166675</v>
      </c>
      <c r="AC1726" s="8">
        <f t="shared" si="161"/>
        <v>99.729489987372617</v>
      </c>
    </row>
    <row r="1727" spans="1:29" ht="16.5" x14ac:dyDescent="0.45">
      <c r="A1727" s="9">
        <v>1919</v>
      </c>
      <c r="B1727" s="5" t="s">
        <v>6118</v>
      </c>
      <c r="C1727" s="5" t="s">
        <v>6119</v>
      </c>
      <c r="D1727" s="5" t="s">
        <v>6120</v>
      </c>
      <c r="E1727" s="5" t="s">
        <v>33</v>
      </c>
      <c r="F1727" s="5" t="s">
        <v>11757</v>
      </c>
      <c r="G1727" s="5">
        <v>7</v>
      </c>
      <c r="H1727" s="5">
        <v>2</v>
      </c>
      <c r="I1727" s="5">
        <f t="shared" si="156"/>
        <v>4</v>
      </c>
      <c r="J1727" s="5">
        <f t="shared" si="157"/>
        <v>11</v>
      </c>
      <c r="K1727" s="5"/>
      <c r="L1727" s="5"/>
      <c r="M1727" s="5"/>
      <c r="N1727" s="5"/>
      <c r="O1727" s="5" t="s">
        <v>6099</v>
      </c>
      <c r="P1727" s="6">
        <f>[1]!EM_S_INFO_EMPLOYEE(B1727,"2019")</f>
        <v>1603</v>
      </c>
      <c r="Q1727" s="6">
        <f>[1]!EM_S_STM07_IS(B1727,"83","2019-12-31","1",1000000000)</f>
        <v>1.70125077683</v>
      </c>
      <c r="R1727" s="6">
        <f>[1]!EM_S_FA_YOY_OR(B1727,"2019-12-31")</f>
        <v>-10.702380208099999</v>
      </c>
      <c r="S1727" s="6">
        <f>[1]!EM_S_FA_YOY_OR(B1727,"2020-12-31")</f>
        <v>-27.6209954035</v>
      </c>
      <c r="T1727" s="6">
        <f>[1]!EM_S_FA_YOY_OR(B1727,"2021-12-31")</f>
        <v>-4.8781585265</v>
      </c>
      <c r="U1727" s="6">
        <f>[1]!EM_S_FA_YOY_OR(B1727,"2022-12-31")</f>
        <v>60.694595820899998</v>
      </c>
      <c r="V1727" s="7">
        <f t="shared" si="158"/>
        <v>9.3984806302999999</v>
      </c>
      <c r="W1727" s="8">
        <f t="shared" si="159"/>
        <v>45.856054480721909</v>
      </c>
      <c r="X1727" s="6">
        <f>[1]!EM_S_FA_YOY_NETPROFIT(B1727,"2019-12-31")</f>
        <v>-692.32732005499997</v>
      </c>
      <c r="Y1727" s="6">
        <f>[1]!EM_S_FA_YOY_NETPROFIT(B1727,"2020-12-31")</f>
        <v>102.1069326664</v>
      </c>
      <c r="Z1727" s="6">
        <f>[1]!EM_S_FA_YOY_NETPROFIT(B1727,"2021-12-31")</f>
        <v>-742.85646130170005</v>
      </c>
      <c r="AA1727" s="6">
        <f>[1]!EM_S_FA_YOY_NETPROFIT(B1727,"2022-12-31")</f>
        <v>-38.531069747899998</v>
      </c>
      <c r="AB1727" s="7">
        <f t="shared" si="160"/>
        <v>-226.42686612773335</v>
      </c>
      <c r="AC1727" s="8">
        <f t="shared" si="161"/>
        <v>452.73547133997744</v>
      </c>
    </row>
    <row r="1728" spans="1:29" ht="16.5" x14ac:dyDescent="0.45">
      <c r="A1728" s="9">
        <v>1920</v>
      </c>
      <c r="B1728" s="5" t="s">
        <v>6121</v>
      </c>
      <c r="C1728" s="5" t="s">
        <v>6122</v>
      </c>
      <c r="D1728" s="5" t="s">
        <v>6123</v>
      </c>
      <c r="E1728" s="5" t="s">
        <v>33</v>
      </c>
      <c r="F1728" s="5" t="s">
        <v>11756</v>
      </c>
      <c r="G1728" s="5">
        <v>6</v>
      </c>
      <c r="H1728" s="5">
        <v>2</v>
      </c>
      <c r="I1728" s="5">
        <f t="shared" si="156"/>
        <v>2</v>
      </c>
      <c r="J1728" s="5">
        <f t="shared" si="157"/>
        <v>11</v>
      </c>
      <c r="K1728" s="5"/>
      <c r="L1728" s="5"/>
      <c r="M1728" s="5"/>
      <c r="N1728" s="5"/>
      <c r="O1728" s="5" t="s">
        <v>5997</v>
      </c>
      <c r="P1728" s="6">
        <f>[1]!EM_S_INFO_EMPLOYEE(B1728,"2019")</f>
        <v>354</v>
      </c>
      <c r="Q1728" s="6">
        <f>[1]!EM_S_STM07_IS(B1728,"83","2019-12-31","1",1000000000)</f>
        <v>0.28640747157000002</v>
      </c>
      <c r="R1728" s="6">
        <f>[1]!EM_S_FA_YOY_OR(B1728,"2019-12-31")</f>
        <v>19.088611545199999</v>
      </c>
      <c r="S1728" s="6">
        <f>[1]!EM_S_FA_YOY_OR(B1728,"2020-12-31")</f>
        <v>0.95447418149999996</v>
      </c>
      <c r="T1728" s="6">
        <f>[1]!EM_S_FA_YOY_OR(B1728,"2021-12-31")</f>
        <v>22.209457332100001</v>
      </c>
      <c r="U1728" s="6">
        <f>[1]!EM_S_FA_YOY_OR(B1728,"2022-12-31")</f>
        <v>17.1591377745</v>
      </c>
      <c r="V1728" s="7">
        <f t="shared" si="158"/>
        <v>13.441023096033334</v>
      </c>
      <c r="W1728" s="8">
        <f t="shared" si="159"/>
        <v>11.104587329331263</v>
      </c>
      <c r="X1728" s="6">
        <f>[1]!EM_S_FA_YOY_NETPROFIT(B1728,"2019-12-31")</f>
        <v>4.0009993969000002</v>
      </c>
      <c r="Y1728" s="6">
        <f>[1]!EM_S_FA_YOY_NETPROFIT(B1728,"2020-12-31")</f>
        <v>-21.851865676999999</v>
      </c>
      <c r="Z1728" s="6">
        <f>[1]!EM_S_FA_YOY_NETPROFIT(B1728,"2021-12-31")</f>
        <v>18.094166479399998</v>
      </c>
      <c r="AA1728" s="6">
        <f>[1]!EM_S_FA_YOY_NETPROFIT(B1728,"2022-12-31")</f>
        <v>6.7888414089999998</v>
      </c>
      <c r="AB1728" s="7">
        <f t="shared" si="160"/>
        <v>1.0103807371333329</v>
      </c>
      <c r="AC1728" s="8">
        <f t="shared" si="161"/>
        <v>20.590394048251433</v>
      </c>
    </row>
    <row r="1729" spans="1:29" ht="16.5" x14ac:dyDescent="0.45">
      <c r="A1729" s="9">
        <v>1921</v>
      </c>
      <c r="B1729" s="5" t="s">
        <v>6124</v>
      </c>
      <c r="C1729" s="5" t="s">
        <v>6125</v>
      </c>
      <c r="D1729" s="5" t="s">
        <v>6126</v>
      </c>
      <c r="E1729" s="5" t="s">
        <v>268</v>
      </c>
      <c r="F1729" s="5" t="s">
        <v>11762</v>
      </c>
      <c r="G1729" s="5">
        <v>13</v>
      </c>
      <c r="H1729" s="5">
        <v>2</v>
      </c>
      <c r="I1729" s="5">
        <f t="shared" si="156"/>
        <v>4</v>
      </c>
      <c r="J1729" s="5">
        <f t="shared" si="157"/>
        <v>7</v>
      </c>
      <c r="K1729" s="5"/>
      <c r="L1729" s="5"/>
      <c r="M1729" s="5"/>
      <c r="N1729" s="5"/>
      <c r="O1729" s="5" t="s">
        <v>6099</v>
      </c>
      <c r="P1729" s="6">
        <f>[1]!EM_S_INFO_EMPLOYEE(B1729,"2019")</f>
        <v>283</v>
      </c>
      <c r="Q1729" s="6">
        <f>[1]!EM_S_STM07_IS(B1729,"83","2019-12-31","1",1000000000)</f>
        <v>0.27858016396000002</v>
      </c>
      <c r="R1729" s="6">
        <f>[1]!EM_S_FA_YOY_OR(B1729,"2019-12-31")</f>
        <v>5.3394046915000004</v>
      </c>
      <c r="S1729" s="6">
        <f>[1]!EM_S_FA_YOY_OR(B1729,"2020-12-31")</f>
        <v>-60.7420835478</v>
      </c>
      <c r="T1729" s="6">
        <f>[1]!EM_S_FA_YOY_OR(B1729,"2021-12-31")</f>
        <v>16.821465986900002</v>
      </c>
      <c r="U1729" s="6">
        <f>[1]!EM_S_FA_YOY_OR(B1729,"2022-12-31")</f>
        <v>10.910888158800001</v>
      </c>
      <c r="V1729" s="7">
        <f t="shared" si="158"/>
        <v>-11.003243134033333</v>
      </c>
      <c r="W1729" s="8">
        <f t="shared" si="159"/>
        <v>43.176358309208041</v>
      </c>
      <c r="X1729" s="6">
        <f>[1]!EM_S_FA_YOY_NETPROFIT(B1729,"2019-12-31")</f>
        <v>6.3488420527000002</v>
      </c>
      <c r="Y1729" s="6">
        <f>[1]!EM_S_FA_YOY_NETPROFIT(B1729,"2020-12-31")</f>
        <v>-120.52684472369999</v>
      </c>
      <c r="Z1729" s="6">
        <f>[1]!EM_S_FA_YOY_NETPROFIT(B1729,"2021-12-31")</f>
        <v>121.01835701820001</v>
      </c>
      <c r="AA1729" s="6">
        <f>[1]!EM_S_FA_YOY_NETPROFIT(B1729,"2022-12-31")</f>
        <v>6.5645746902999997</v>
      </c>
      <c r="AB1729" s="7">
        <f t="shared" si="160"/>
        <v>2.3520289949333373</v>
      </c>
      <c r="AC1729" s="8">
        <f t="shared" si="161"/>
        <v>120.82768837092125</v>
      </c>
    </row>
    <row r="1730" spans="1:29" ht="16.5" x14ac:dyDescent="0.45">
      <c r="A1730" s="9">
        <v>1922</v>
      </c>
      <c r="B1730" s="5" t="s">
        <v>6127</v>
      </c>
      <c r="C1730" s="5" t="s">
        <v>6128</v>
      </c>
      <c r="D1730" s="5" t="s">
        <v>6129</v>
      </c>
      <c r="E1730" s="5" t="s">
        <v>120</v>
      </c>
      <c r="F1730" s="5" t="s">
        <v>11776</v>
      </c>
      <c r="G1730" s="5">
        <v>27</v>
      </c>
      <c r="H1730" s="5">
        <v>3</v>
      </c>
      <c r="I1730" s="5">
        <f t="shared" ref="I1730:I1793" si="162">VLOOKUP(F1730,K:N,4,FALSE)</f>
        <v>2</v>
      </c>
      <c r="J1730" s="5">
        <f t="shared" ref="J1730:J1793" si="163">VLOOKUP(F1730,K:L,2,FALSE)</f>
        <v>10</v>
      </c>
      <c r="K1730" s="5"/>
      <c r="L1730" s="5"/>
      <c r="M1730" s="5"/>
      <c r="N1730" s="5"/>
      <c r="O1730" s="5" t="s">
        <v>4163</v>
      </c>
      <c r="P1730" s="6">
        <f>[1]!EM_S_INFO_EMPLOYEE(B1730,"2019")</f>
        <v>672</v>
      </c>
      <c r="Q1730" s="6">
        <f>[1]!EM_S_STM07_IS(B1730,"83","2019-12-31","1",1000000000)</f>
        <v>0.62544961248999997</v>
      </c>
      <c r="R1730" s="6">
        <f>[1]!EM_S_FA_YOY_OR(B1730,"2019-12-31")</f>
        <v>-3.4787375971999999</v>
      </c>
      <c r="S1730" s="6">
        <f>[1]!EM_S_FA_YOY_OR(B1730,"2020-12-31")</f>
        <v>13.956795040999999</v>
      </c>
      <c r="T1730" s="6">
        <f>[1]!EM_S_FA_YOY_OR(B1730,"2021-12-31")</f>
        <v>31.883978955900002</v>
      </c>
      <c r="U1730" s="6">
        <f>[1]!EM_S_FA_YOY_OR(B1730,"2022-12-31")</f>
        <v>16.134754857499999</v>
      </c>
      <c r="V1730" s="7">
        <f t="shared" ref="V1730:V1793" si="164">AVERAGE(S1730:U1730)</f>
        <v>20.658509618133333</v>
      </c>
      <c r="W1730" s="8">
        <f t="shared" ref="W1730:W1793" si="165">STDEV(S1730:U1730)</f>
        <v>9.7823437186814779</v>
      </c>
      <c r="X1730" s="6">
        <f>[1]!EM_S_FA_YOY_NETPROFIT(B1730,"2019-12-31")</f>
        <v>155.7426946937</v>
      </c>
      <c r="Y1730" s="6">
        <f>[1]!EM_S_FA_YOY_NETPROFIT(B1730,"2020-12-31")</f>
        <v>3.7667636648</v>
      </c>
      <c r="Z1730" s="6">
        <f>[1]!EM_S_FA_YOY_NETPROFIT(B1730,"2021-12-31")</f>
        <v>20.4490344542</v>
      </c>
      <c r="AA1730" s="6">
        <f>[1]!EM_S_FA_YOY_NETPROFIT(B1730,"2022-12-31")</f>
        <v>9.3180777251000002</v>
      </c>
      <c r="AB1730" s="7">
        <f t="shared" ref="AB1730:AB1793" si="166">AVERAGE(Y1730:AA1730)</f>
        <v>11.177958614699998</v>
      </c>
      <c r="AC1730" s="8">
        <f t="shared" ref="AC1730:AC1793" si="167">STDEV(Y1730:AA1730)</f>
        <v>8.4952285057755592</v>
      </c>
    </row>
    <row r="1731" spans="1:29" ht="16.5" x14ac:dyDescent="0.45">
      <c r="A1731" s="9">
        <v>1923</v>
      </c>
      <c r="B1731" s="5" t="s">
        <v>6130</v>
      </c>
      <c r="C1731" s="5" t="s">
        <v>6131</v>
      </c>
      <c r="D1731" s="5" t="s">
        <v>6132</v>
      </c>
      <c r="E1731" s="5" t="s">
        <v>240</v>
      </c>
      <c r="F1731" s="5" t="s">
        <v>11753</v>
      </c>
      <c r="G1731" s="5">
        <v>3</v>
      </c>
      <c r="H1731" s="5">
        <v>3</v>
      </c>
      <c r="I1731" s="5">
        <f t="shared" si="162"/>
        <v>4</v>
      </c>
      <c r="J1731" s="5">
        <f t="shared" si="163"/>
        <v>7</v>
      </c>
      <c r="K1731" s="5"/>
      <c r="L1731" s="5"/>
      <c r="M1731" s="5"/>
      <c r="N1731" s="5"/>
      <c r="O1731" s="5" t="s">
        <v>5997</v>
      </c>
      <c r="P1731" s="6">
        <f>[1]!EM_S_INFO_EMPLOYEE(B1731,"2019")</f>
        <v>1355</v>
      </c>
      <c r="Q1731" s="6">
        <f>[1]!EM_S_STM07_IS(B1731,"83","2019-12-31","1",1000000000)</f>
        <v>0.78443453933999996</v>
      </c>
      <c r="R1731" s="6">
        <f>[1]!EM_S_FA_YOY_OR(B1731,"2019-12-31")</f>
        <v>2.4999802662000001</v>
      </c>
      <c r="S1731" s="6">
        <f>[1]!EM_S_FA_YOY_OR(B1731,"2020-12-31")</f>
        <v>-34.800917208400001</v>
      </c>
      <c r="T1731" s="6">
        <f>[1]!EM_S_FA_YOY_OR(B1731,"2021-12-31")</f>
        <v>10.434690418300001</v>
      </c>
      <c r="U1731" s="6">
        <f>[1]!EM_S_FA_YOY_OR(B1731,"2022-12-31")</f>
        <v>-20.8362841004</v>
      </c>
      <c r="V1731" s="7">
        <f t="shared" si="164"/>
        <v>-15.067503630166668</v>
      </c>
      <c r="W1731" s="8">
        <f t="shared" si="165"/>
        <v>23.162991396287723</v>
      </c>
      <c r="X1731" s="6">
        <f>[1]!EM_S_FA_YOY_NETPROFIT(B1731,"2019-12-31")</f>
        <v>10.202777602099999</v>
      </c>
      <c r="Y1731" s="6">
        <f>[1]!EM_S_FA_YOY_NETPROFIT(B1731,"2020-12-31")</f>
        <v>-102.4382514285</v>
      </c>
      <c r="Z1731" s="6">
        <f>[1]!EM_S_FA_YOY_NETPROFIT(B1731,"2021-12-31")</f>
        <v>-95.696162258599998</v>
      </c>
      <c r="AA1731" s="6">
        <f>[1]!EM_S_FA_YOY_NETPROFIT(B1731,"2022-12-31")</f>
        <v>329.2336658895</v>
      </c>
      <c r="AB1731" s="7">
        <f t="shared" si="166"/>
        <v>43.699750734133339</v>
      </c>
      <c r="AC1731" s="8">
        <f t="shared" si="167"/>
        <v>247.30260101656395</v>
      </c>
    </row>
    <row r="1732" spans="1:29" ht="16.5" x14ac:dyDescent="0.45">
      <c r="A1732" s="9">
        <v>1924</v>
      </c>
      <c r="B1732" s="5" t="s">
        <v>6133</v>
      </c>
      <c r="C1732" s="5" t="s">
        <v>6134</v>
      </c>
      <c r="D1732" s="5" t="s">
        <v>6135</v>
      </c>
      <c r="E1732" s="5" t="s">
        <v>33</v>
      </c>
      <c r="F1732" s="5" t="s">
        <v>11753</v>
      </c>
      <c r="G1732" s="5">
        <v>3</v>
      </c>
      <c r="H1732" s="5">
        <v>3</v>
      </c>
      <c r="I1732" s="5">
        <f t="shared" si="162"/>
        <v>4</v>
      </c>
      <c r="J1732" s="5">
        <f t="shared" si="163"/>
        <v>7</v>
      </c>
      <c r="K1732" s="5"/>
      <c r="L1732" s="5"/>
      <c r="M1732" s="5"/>
      <c r="N1732" s="5"/>
      <c r="O1732" s="5" t="s">
        <v>4163</v>
      </c>
      <c r="P1732" s="6">
        <f>[1]!EM_S_INFO_EMPLOYEE(B1732,"2019")</f>
        <v>527</v>
      </c>
      <c r="Q1732" s="6">
        <f>[1]!EM_S_STM07_IS(B1732,"83","2019-12-31","1",1000000000)</f>
        <v>0.51541422813000004</v>
      </c>
      <c r="R1732" s="6">
        <f>[1]!EM_S_FA_YOY_OR(B1732,"2019-12-31")</f>
        <v>-2.0284790735999998</v>
      </c>
      <c r="S1732" s="6">
        <f>[1]!EM_S_FA_YOY_OR(B1732,"2020-12-31")</f>
        <v>-17.759723951000002</v>
      </c>
      <c r="T1732" s="6">
        <f>[1]!EM_S_FA_YOY_OR(B1732,"2021-12-31")</f>
        <v>-31.011144717899999</v>
      </c>
      <c r="U1732" s="6">
        <f>[1]!EM_S_FA_YOY_OR(B1732,"2022-12-31")</f>
        <v>-57.560351407399999</v>
      </c>
      <c r="V1732" s="7">
        <f t="shared" si="164"/>
        <v>-35.443740025433335</v>
      </c>
      <c r="W1732" s="8">
        <f t="shared" si="165"/>
        <v>20.267175736916574</v>
      </c>
      <c r="X1732" s="6">
        <f>[1]!EM_S_FA_YOY_NETPROFIT(B1732,"2019-12-31")</f>
        <v>-4825.6220269836003</v>
      </c>
      <c r="Y1732" s="6">
        <f>[1]!EM_S_FA_YOY_NETPROFIT(B1732,"2020-12-31")</f>
        <v>109.1880057788</v>
      </c>
      <c r="Z1732" s="6">
        <f>[1]!EM_S_FA_YOY_NETPROFIT(B1732,"2021-12-31")</f>
        <v>-1681.3466885681</v>
      </c>
      <c r="AA1732" s="6">
        <f>[1]!EM_S_FA_YOY_NETPROFIT(B1732,"2022-12-31")</f>
        <v>83.876268500899997</v>
      </c>
      <c r="AB1732" s="7">
        <f t="shared" si="166"/>
        <v>-496.09413809613329</v>
      </c>
      <c r="AC1732" s="8">
        <f t="shared" si="167"/>
        <v>1026.5368368018912</v>
      </c>
    </row>
    <row r="1733" spans="1:29" ht="16.5" x14ac:dyDescent="0.45">
      <c r="A1733" s="9">
        <v>1925</v>
      </c>
      <c r="B1733" s="5" t="s">
        <v>6136</v>
      </c>
      <c r="C1733" s="5" t="s">
        <v>6137</v>
      </c>
      <c r="D1733" s="5" t="s">
        <v>6138</v>
      </c>
      <c r="E1733" s="5" t="s">
        <v>120</v>
      </c>
      <c r="F1733" s="5" t="s">
        <v>11757</v>
      </c>
      <c r="G1733" s="5">
        <v>7</v>
      </c>
      <c r="H1733" s="5">
        <v>2</v>
      </c>
      <c r="I1733" s="5">
        <f t="shared" si="162"/>
        <v>4</v>
      </c>
      <c r="J1733" s="5">
        <f t="shared" si="163"/>
        <v>11</v>
      </c>
      <c r="K1733" s="5"/>
      <c r="L1733" s="5"/>
      <c r="M1733" s="5"/>
      <c r="N1733" s="5"/>
      <c r="O1733" s="5" t="s">
        <v>6139</v>
      </c>
      <c r="P1733" s="6">
        <f>[1]!EM_S_INFO_EMPLOYEE(B1733,"2019")</f>
        <v>6759</v>
      </c>
      <c r="Q1733" s="6">
        <f>[1]!EM_S_STM07_IS(B1733,"83","2019-12-31","1",1000000000)</f>
        <v>4.6839788337800004</v>
      </c>
      <c r="R1733" s="6">
        <f>[1]!EM_S_FA_YOY_OR(B1733,"2019-12-31")</f>
        <v>20.40968389</v>
      </c>
      <c r="S1733" s="6">
        <f>[1]!EM_S_FA_YOY_OR(B1733,"2020-12-31")</f>
        <v>25.071029927600001</v>
      </c>
      <c r="T1733" s="6">
        <f>[1]!EM_S_FA_YOY_OR(B1733,"2021-12-31")</f>
        <v>71.322580991999999</v>
      </c>
      <c r="U1733" s="6">
        <f>[1]!EM_S_FA_YOY_OR(B1733,"2022-12-31")</f>
        <v>38.8155705275</v>
      </c>
      <c r="V1733" s="7">
        <f t="shared" si="164"/>
        <v>45.069727149033334</v>
      </c>
      <c r="W1733" s="8">
        <f t="shared" si="165"/>
        <v>23.751575742478682</v>
      </c>
      <c r="X1733" s="6">
        <f>[1]!EM_S_FA_YOY_NETPROFIT(B1733,"2019-12-31")</f>
        <v>3.1155074213999998</v>
      </c>
      <c r="Y1733" s="6">
        <f>[1]!EM_S_FA_YOY_NETPROFIT(B1733,"2020-12-31")</f>
        <v>0.25250636389999997</v>
      </c>
      <c r="Z1733" s="6">
        <f>[1]!EM_S_FA_YOY_NETPROFIT(B1733,"2021-12-31")</f>
        <v>106.4706578306</v>
      </c>
      <c r="AA1733" s="6">
        <f>[1]!EM_S_FA_YOY_NETPROFIT(B1733,"2022-12-31")</f>
        <v>46.249782652699999</v>
      </c>
      <c r="AB1733" s="7">
        <f t="shared" si="166"/>
        <v>50.990982282400005</v>
      </c>
      <c r="AC1733" s="8">
        <f t="shared" si="167"/>
        <v>53.267561946246481</v>
      </c>
    </row>
    <row r="1734" spans="1:29" ht="16.5" x14ac:dyDescent="0.45">
      <c r="A1734" s="9">
        <v>1926</v>
      </c>
      <c r="B1734" s="5" t="s">
        <v>6140</v>
      </c>
      <c r="C1734" s="5" t="s">
        <v>6141</v>
      </c>
      <c r="D1734" s="5" t="s">
        <v>6142</v>
      </c>
      <c r="E1734" s="5" t="s">
        <v>259</v>
      </c>
      <c r="F1734" s="5" t="s">
        <v>11753</v>
      </c>
      <c r="G1734" s="5">
        <v>3</v>
      </c>
      <c r="H1734" s="5">
        <v>3</v>
      </c>
      <c r="I1734" s="5">
        <f t="shared" si="162"/>
        <v>4</v>
      </c>
      <c r="J1734" s="5">
        <f t="shared" si="163"/>
        <v>7</v>
      </c>
      <c r="K1734" s="5"/>
      <c r="L1734" s="5"/>
      <c r="M1734" s="5"/>
      <c r="N1734" s="5"/>
      <c r="O1734" s="5" t="s">
        <v>6143</v>
      </c>
      <c r="P1734" s="6">
        <f>[1]!EM_S_INFO_EMPLOYEE(B1734,"2019")</f>
        <v>3194</v>
      </c>
      <c r="Q1734" s="6">
        <f>[1]!EM_S_STM07_IS(B1734,"83","2019-12-31","1",1000000000)</f>
        <v>1.4798247476599999</v>
      </c>
      <c r="R1734" s="6">
        <f>[1]!EM_S_FA_YOY_OR(B1734,"2019-12-31")</f>
        <v>14.6894594957</v>
      </c>
      <c r="S1734" s="6">
        <f>[1]!EM_S_FA_YOY_OR(B1734,"2020-12-31")</f>
        <v>10.3401824447</v>
      </c>
      <c r="T1734" s="6">
        <f>[1]!EM_S_FA_YOY_OR(B1734,"2021-12-31")</f>
        <v>16.2989295287</v>
      </c>
      <c r="U1734" s="6">
        <f>[1]!EM_S_FA_YOY_OR(B1734,"2022-12-31")</f>
        <v>-19.580980523899999</v>
      </c>
      <c r="V1734" s="7">
        <f t="shared" si="164"/>
        <v>2.3527104831666663</v>
      </c>
      <c r="W1734" s="8">
        <f t="shared" si="165"/>
        <v>19.227370272553589</v>
      </c>
      <c r="X1734" s="6">
        <f>[1]!EM_S_FA_YOY_NETPROFIT(B1734,"2019-12-31")</f>
        <v>44.810795978599998</v>
      </c>
      <c r="Y1734" s="6">
        <f>[1]!EM_S_FA_YOY_NETPROFIT(B1734,"2020-12-31")</f>
        <v>5.4999256057999997</v>
      </c>
      <c r="Z1734" s="6">
        <f>[1]!EM_S_FA_YOY_NETPROFIT(B1734,"2021-12-31")</f>
        <v>23.170454777700002</v>
      </c>
      <c r="AA1734" s="6">
        <f>[1]!EM_S_FA_YOY_NETPROFIT(B1734,"2022-12-31")</f>
        <v>-90.033332296400005</v>
      </c>
      <c r="AB1734" s="7">
        <f t="shared" si="166"/>
        <v>-20.454317304300002</v>
      </c>
      <c r="AC1734" s="8">
        <f t="shared" si="167"/>
        <v>60.901489273718916</v>
      </c>
    </row>
    <row r="1735" spans="1:29" ht="16.5" x14ac:dyDescent="0.45">
      <c r="A1735" s="9">
        <v>1927</v>
      </c>
      <c r="B1735" s="5" t="s">
        <v>6144</v>
      </c>
      <c r="C1735" s="5" t="s">
        <v>6145</v>
      </c>
      <c r="D1735" s="5" t="s">
        <v>6146</v>
      </c>
      <c r="E1735" s="5" t="s">
        <v>249</v>
      </c>
      <c r="F1735" s="5" t="s">
        <v>11765</v>
      </c>
      <c r="G1735" s="5">
        <v>16</v>
      </c>
      <c r="H1735" s="5">
        <v>3</v>
      </c>
      <c r="I1735" s="5">
        <f t="shared" si="162"/>
        <v>1</v>
      </c>
      <c r="J1735" s="5">
        <f t="shared" si="163"/>
        <v>9</v>
      </c>
      <c r="K1735" s="5"/>
      <c r="L1735" s="5"/>
      <c r="M1735" s="5"/>
      <c r="N1735" s="5"/>
      <c r="O1735" s="5" t="s">
        <v>4171</v>
      </c>
      <c r="P1735" s="6">
        <f>[1]!EM_S_INFO_EMPLOYEE(B1735,"2019")</f>
        <v>844</v>
      </c>
      <c r="Q1735" s="6">
        <f>[1]!EM_S_STM07_IS(B1735,"83","2019-12-31","1",1000000000)</f>
        <v>0.46406709069000002</v>
      </c>
      <c r="R1735" s="6">
        <f>[1]!EM_S_FA_YOY_OR(B1735,"2019-12-31")</f>
        <v>8.2860873479000006</v>
      </c>
      <c r="S1735" s="6">
        <f>[1]!EM_S_FA_YOY_OR(B1735,"2020-12-31")</f>
        <v>14.465465823100001</v>
      </c>
      <c r="T1735" s="6">
        <f>[1]!EM_S_FA_YOY_OR(B1735,"2021-12-31")</f>
        <v>16.097750474600002</v>
      </c>
      <c r="U1735" s="6">
        <f>[1]!EM_S_FA_YOY_OR(B1735,"2022-12-31")</f>
        <v>14.239816637300001</v>
      </c>
      <c r="V1735" s="7">
        <f t="shared" si="164"/>
        <v>14.934344311666669</v>
      </c>
      <c r="W1735" s="8">
        <f t="shared" si="165"/>
        <v>1.0138366800064487</v>
      </c>
      <c r="X1735" s="6">
        <f>[1]!EM_S_FA_YOY_NETPROFIT(B1735,"2019-12-31")</f>
        <v>16.805527848299999</v>
      </c>
      <c r="Y1735" s="6">
        <f>[1]!EM_S_FA_YOY_NETPROFIT(B1735,"2020-12-31")</f>
        <v>3.7143330882000001</v>
      </c>
      <c r="Z1735" s="6">
        <f>[1]!EM_S_FA_YOY_NETPROFIT(B1735,"2021-12-31")</f>
        <v>-8.5386623871000005</v>
      </c>
      <c r="AA1735" s="6">
        <f>[1]!EM_S_FA_YOY_NETPROFIT(B1735,"2022-12-31")</f>
        <v>53.075890561100003</v>
      </c>
      <c r="AB1735" s="7">
        <f t="shared" si="166"/>
        <v>16.083853754066666</v>
      </c>
      <c r="AC1735" s="8">
        <f t="shared" si="167"/>
        <v>32.616591864863999</v>
      </c>
    </row>
    <row r="1736" spans="1:29" ht="16.5" x14ac:dyDescent="0.45">
      <c r="A1736" s="9">
        <v>1928</v>
      </c>
      <c r="B1736" s="5" t="s">
        <v>6147</v>
      </c>
      <c r="C1736" s="5" t="s">
        <v>6148</v>
      </c>
      <c r="D1736" s="5" t="s">
        <v>6149</v>
      </c>
      <c r="E1736" s="5" t="s">
        <v>311</v>
      </c>
      <c r="F1736" s="5" t="s">
        <v>11765</v>
      </c>
      <c r="G1736" s="5">
        <v>16</v>
      </c>
      <c r="H1736" s="5">
        <v>3</v>
      </c>
      <c r="I1736" s="5">
        <f t="shared" si="162"/>
        <v>1</v>
      </c>
      <c r="J1736" s="5">
        <f t="shared" si="163"/>
        <v>9</v>
      </c>
      <c r="K1736" s="5"/>
      <c r="L1736" s="5"/>
      <c r="M1736" s="5"/>
      <c r="N1736" s="5"/>
      <c r="O1736" s="5" t="s">
        <v>4171</v>
      </c>
      <c r="P1736" s="6">
        <f>[1]!EM_S_INFO_EMPLOYEE(B1736,"2019")</f>
        <v>1733</v>
      </c>
      <c r="Q1736" s="6">
        <f>[1]!EM_S_STM07_IS(B1736,"83","2019-12-31","1",1000000000)</f>
        <v>0.72166806446999998</v>
      </c>
      <c r="R1736" s="6">
        <f>[1]!EM_S_FA_YOY_OR(B1736,"2019-12-31")</f>
        <v>35.830013266400002</v>
      </c>
      <c r="S1736" s="6">
        <f>[1]!EM_S_FA_YOY_OR(B1736,"2020-12-31")</f>
        <v>30.307219531800001</v>
      </c>
      <c r="T1736" s="6">
        <f>[1]!EM_S_FA_YOY_OR(B1736,"2021-12-31")</f>
        <v>23.809719876100001</v>
      </c>
      <c r="U1736" s="6">
        <f>[1]!EM_S_FA_YOY_OR(B1736,"2022-12-31")</f>
        <v>14.748393159200001</v>
      </c>
      <c r="V1736" s="7">
        <f t="shared" si="164"/>
        <v>22.955110855700003</v>
      </c>
      <c r="W1736" s="8">
        <f t="shared" si="165"/>
        <v>7.8145400988471501</v>
      </c>
      <c r="X1736" s="6">
        <f>[1]!EM_S_FA_YOY_NETPROFIT(B1736,"2019-12-31")</f>
        <v>62.661624638799999</v>
      </c>
      <c r="Y1736" s="6">
        <f>[1]!EM_S_FA_YOY_NETPROFIT(B1736,"2020-12-31")</f>
        <v>93.860666596599998</v>
      </c>
      <c r="Z1736" s="6">
        <f>[1]!EM_S_FA_YOY_NETPROFIT(B1736,"2021-12-31")</f>
        <v>33.198138698100003</v>
      </c>
      <c r="AA1736" s="6">
        <f>[1]!EM_S_FA_YOY_NETPROFIT(B1736,"2022-12-31")</f>
        <v>15.8813547492</v>
      </c>
      <c r="AB1736" s="7">
        <f t="shared" si="166"/>
        <v>47.646720014633331</v>
      </c>
      <c r="AC1736" s="8">
        <f t="shared" si="167"/>
        <v>40.948313708794792</v>
      </c>
    </row>
    <row r="1737" spans="1:29" ht="16.5" x14ac:dyDescent="0.45">
      <c r="A1737" s="9">
        <v>1930</v>
      </c>
      <c r="B1737" s="5" t="s">
        <v>6150</v>
      </c>
      <c r="C1737" s="5" t="s">
        <v>6151</v>
      </c>
      <c r="D1737" s="5" t="s">
        <v>6152</v>
      </c>
      <c r="E1737" s="5" t="s">
        <v>33</v>
      </c>
      <c r="F1737" s="5" t="s">
        <v>11753</v>
      </c>
      <c r="G1737" s="5">
        <v>3</v>
      </c>
      <c r="H1737" s="5">
        <v>3</v>
      </c>
      <c r="I1737" s="5">
        <f t="shared" si="162"/>
        <v>4</v>
      </c>
      <c r="J1737" s="5">
        <f t="shared" si="163"/>
        <v>7</v>
      </c>
      <c r="K1737" s="5"/>
      <c r="L1737" s="5"/>
      <c r="M1737" s="5"/>
      <c r="N1737" s="5"/>
      <c r="O1737" s="5" t="s">
        <v>4171</v>
      </c>
      <c r="P1737" s="6">
        <f>[1]!EM_S_INFO_EMPLOYEE(B1737,"2019")</f>
        <v>575</v>
      </c>
      <c r="Q1737" s="6">
        <f>[1]!EM_S_STM07_IS(B1737,"83","2019-12-31","1",1000000000)</f>
        <v>0.92774235527000004</v>
      </c>
      <c r="R1737" s="6">
        <f>[1]!EM_S_FA_YOY_OR(B1737,"2019-12-31")</f>
        <v>19.169099920899999</v>
      </c>
      <c r="S1737" s="6">
        <f>[1]!EM_S_FA_YOY_OR(B1737,"2020-12-31")</f>
        <v>22.3585369302</v>
      </c>
      <c r="T1737" s="6">
        <f>[1]!EM_S_FA_YOY_OR(B1737,"2021-12-31")</f>
        <v>13.490101274900001</v>
      </c>
      <c r="U1737" s="6">
        <f>[1]!EM_S_FA_YOY_OR(B1737,"2022-12-31")</f>
        <v>4.6361414858999996</v>
      </c>
      <c r="V1737" s="7">
        <f t="shared" si="164"/>
        <v>13.494926563666667</v>
      </c>
      <c r="W1737" s="8">
        <f t="shared" si="165"/>
        <v>8.8611987074884606</v>
      </c>
      <c r="X1737" s="6">
        <f>[1]!EM_S_FA_YOY_NETPROFIT(B1737,"2019-12-31")</f>
        <v>14.3545835997</v>
      </c>
      <c r="Y1737" s="6">
        <f>[1]!EM_S_FA_YOY_NETPROFIT(B1737,"2020-12-31")</f>
        <v>7.9948113039999997</v>
      </c>
      <c r="Z1737" s="6">
        <f>[1]!EM_S_FA_YOY_NETPROFIT(B1737,"2021-12-31")</f>
        <v>-26.994922523300001</v>
      </c>
      <c r="AA1737" s="6">
        <f>[1]!EM_S_FA_YOY_NETPROFIT(B1737,"2022-12-31")</f>
        <v>-23.549050499700002</v>
      </c>
      <c r="AB1737" s="7">
        <f t="shared" si="166"/>
        <v>-14.183053906333335</v>
      </c>
      <c r="AC1737" s="8">
        <f t="shared" si="167"/>
        <v>19.283718196098555</v>
      </c>
    </row>
    <row r="1738" spans="1:29" ht="16.5" x14ac:dyDescent="0.45">
      <c r="A1738" s="9">
        <v>1931</v>
      </c>
      <c r="B1738" s="5" t="s">
        <v>6153</v>
      </c>
      <c r="C1738" s="5" t="s">
        <v>6154</v>
      </c>
      <c r="D1738" s="5" t="s">
        <v>6155</v>
      </c>
      <c r="E1738" s="5" t="s">
        <v>33</v>
      </c>
      <c r="F1738" s="5" t="s">
        <v>11762</v>
      </c>
      <c r="G1738" s="5">
        <v>13</v>
      </c>
      <c r="H1738" s="5">
        <v>2</v>
      </c>
      <c r="I1738" s="5">
        <f t="shared" si="162"/>
        <v>4</v>
      </c>
      <c r="J1738" s="5">
        <f t="shared" si="163"/>
        <v>7</v>
      </c>
      <c r="K1738" s="5"/>
      <c r="L1738" s="5"/>
      <c r="M1738" s="5"/>
      <c r="N1738" s="5"/>
      <c r="O1738" s="5" t="s">
        <v>6143</v>
      </c>
      <c r="P1738" s="6">
        <f>[1]!EM_S_INFO_EMPLOYEE(B1738,"2019")</f>
        <v>805</v>
      </c>
      <c r="Q1738" s="6">
        <f>[1]!EM_S_STM07_IS(B1738,"83","2019-12-31","1",1000000000)</f>
        <v>0.71796633176000002</v>
      </c>
      <c r="R1738" s="6">
        <f>[1]!EM_S_FA_YOY_OR(B1738,"2019-12-31")</f>
        <v>0.76758509880000003</v>
      </c>
      <c r="S1738" s="6">
        <f>[1]!EM_S_FA_YOY_OR(B1738,"2020-12-31")</f>
        <v>6.5518052990999998</v>
      </c>
      <c r="T1738" s="6">
        <f>[1]!EM_S_FA_YOY_OR(B1738,"2021-12-31")</f>
        <v>21.377728694000002</v>
      </c>
      <c r="U1738" s="6">
        <f>[1]!EM_S_FA_YOY_OR(B1738,"2022-12-31")</f>
        <v>-15.3714685604</v>
      </c>
      <c r="V1738" s="7">
        <f t="shared" si="164"/>
        <v>4.1860218109000007</v>
      </c>
      <c r="W1738" s="8">
        <f t="shared" si="165"/>
        <v>18.488471363135464</v>
      </c>
      <c r="X1738" s="6">
        <f>[1]!EM_S_FA_YOY_NETPROFIT(B1738,"2019-12-31")</f>
        <v>11.900019610199999</v>
      </c>
      <c r="Y1738" s="6">
        <f>[1]!EM_S_FA_YOY_NETPROFIT(B1738,"2020-12-31")</f>
        <v>77.879292224400004</v>
      </c>
      <c r="Z1738" s="6">
        <f>[1]!EM_S_FA_YOY_NETPROFIT(B1738,"2021-12-31")</f>
        <v>-0.47893593350000002</v>
      </c>
      <c r="AA1738" s="6">
        <f>[1]!EM_S_FA_YOY_NETPROFIT(B1738,"2022-12-31")</f>
        <v>-180.0170660382</v>
      </c>
      <c r="AB1738" s="7">
        <f t="shared" si="166"/>
        <v>-34.205569915766667</v>
      </c>
      <c r="AC1738" s="8">
        <f t="shared" si="167"/>
        <v>132.21477709056646</v>
      </c>
    </row>
    <row r="1739" spans="1:29" ht="16.5" x14ac:dyDescent="0.45">
      <c r="A1739" s="9">
        <v>1932</v>
      </c>
      <c r="B1739" s="5" t="s">
        <v>6156</v>
      </c>
      <c r="C1739" s="5" t="s">
        <v>6157</v>
      </c>
      <c r="D1739" s="5" t="s">
        <v>6158</v>
      </c>
      <c r="E1739" s="5" t="s">
        <v>7</v>
      </c>
      <c r="F1739" s="5" t="s">
        <v>11757</v>
      </c>
      <c r="G1739" s="5">
        <v>7</v>
      </c>
      <c r="H1739" s="5">
        <v>2</v>
      </c>
      <c r="I1739" s="5">
        <f t="shared" si="162"/>
        <v>4</v>
      </c>
      <c r="J1739" s="5">
        <f t="shared" si="163"/>
        <v>11</v>
      </c>
      <c r="K1739" s="5"/>
      <c r="L1739" s="5"/>
      <c r="M1739" s="5"/>
      <c r="N1739" s="5"/>
      <c r="O1739" s="5" t="s">
        <v>6143</v>
      </c>
      <c r="P1739" s="6">
        <f>[1]!EM_S_INFO_EMPLOYEE(B1739,"2019")</f>
        <v>2745</v>
      </c>
      <c r="Q1739" s="6">
        <f>[1]!EM_S_STM07_IS(B1739,"83","2019-12-31","1",1000000000)</f>
        <v>1.6697644391799999</v>
      </c>
      <c r="R1739" s="6">
        <f>[1]!EM_S_FA_YOY_OR(B1739,"2019-12-31")</f>
        <v>-20.003047679000002</v>
      </c>
      <c r="S1739" s="6">
        <f>[1]!EM_S_FA_YOY_OR(B1739,"2020-12-31")</f>
        <v>42.817352783099999</v>
      </c>
      <c r="T1739" s="6">
        <f>[1]!EM_S_FA_YOY_OR(B1739,"2021-12-31")</f>
        <v>118.1234439209</v>
      </c>
      <c r="U1739" s="6">
        <f>[1]!EM_S_FA_YOY_OR(B1739,"2022-12-31")</f>
        <v>73.4041283599</v>
      </c>
      <c r="V1739" s="7">
        <f t="shared" si="164"/>
        <v>78.114975021299998</v>
      </c>
      <c r="W1739" s="8">
        <f t="shared" si="165"/>
        <v>37.873419410109726</v>
      </c>
      <c r="X1739" s="6">
        <f>[1]!EM_S_FA_YOY_NETPROFIT(B1739,"2019-12-31")</f>
        <v>-43.362454618000001</v>
      </c>
      <c r="Y1739" s="6">
        <f>[1]!EM_S_FA_YOY_NETPROFIT(B1739,"2020-12-31")</f>
        <v>2.8575698885</v>
      </c>
      <c r="Z1739" s="6">
        <f>[1]!EM_S_FA_YOY_NETPROFIT(B1739,"2021-12-31")</f>
        <v>53.740575706500003</v>
      </c>
      <c r="AA1739" s="6">
        <f>[1]!EM_S_FA_YOY_NETPROFIT(B1739,"2022-12-31")</f>
        <v>72.707637085399995</v>
      </c>
      <c r="AB1739" s="7">
        <f t="shared" si="166"/>
        <v>43.101927560133333</v>
      </c>
      <c r="AC1739" s="8">
        <f t="shared" si="167"/>
        <v>36.119850465353593</v>
      </c>
    </row>
    <row r="1740" spans="1:29" ht="16.5" x14ac:dyDescent="0.45">
      <c r="A1740" s="9">
        <v>1933</v>
      </c>
      <c r="B1740" s="5" t="s">
        <v>6159</v>
      </c>
      <c r="C1740" s="5" t="s">
        <v>6160</v>
      </c>
      <c r="D1740" s="5" t="s">
        <v>6161</v>
      </c>
      <c r="E1740" s="5" t="s">
        <v>240</v>
      </c>
      <c r="F1740" s="5" t="s">
        <v>11762</v>
      </c>
      <c r="G1740" s="5">
        <v>13</v>
      </c>
      <c r="H1740" s="5">
        <v>2</v>
      </c>
      <c r="I1740" s="5">
        <f t="shared" si="162"/>
        <v>4</v>
      </c>
      <c r="J1740" s="5">
        <f t="shared" si="163"/>
        <v>7</v>
      </c>
      <c r="K1740" s="5"/>
      <c r="L1740" s="5"/>
      <c r="M1740" s="5"/>
      <c r="N1740" s="5"/>
      <c r="O1740" s="5" t="s">
        <v>4171</v>
      </c>
      <c r="P1740" s="6">
        <f>[1]!EM_S_INFO_EMPLOYEE(B1740,"2019")</f>
        <v>615</v>
      </c>
      <c r="Q1740" s="6">
        <f>[1]!EM_S_STM07_IS(B1740,"83","2019-12-31","1",1000000000)</f>
        <v>1.46336030885</v>
      </c>
      <c r="R1740" s="6">
        <f>[1]!EM_S_FA_YOY_OR(B1740,"2019-12-31")</f>
        <v>7.2302563149000001</v>
      </c>
      <c r="S1740" s="6">
        <f>[1]!EM_S_FA_YOY_OR(B1740,"2020-12-31")</f>
        <v>2.8786856822</v>
      </c>
      <c r="T1740" s="6">
        <f>[1]!EM_S_FA_YOY_OR(B1740,"2021-12-31")</f>
        <v>37.188723178300002</v>
      </c>
      <c r="U1740" s="6">
        <f>[1]!EM_S_FA_YOY_OR(B1740,"2022-12-31")</f>
        <v>-26.689075538000001</v>
      </c>
      <c r="V1740" s="7">
        <f t="shared" si="164"/>
        <v>4.4594444408333338</v>
      </c>
      <c r="W1740" s="8">
        <f t="shared" si="165"/>
        <v>31.968224706726858</v>
      </c>
      <c r="X1740" s="6">
        <f>[1]!EM_S_FA_YOY_NETPROFIT(B1740,"2019-12-31")</f>
        <v>22.865116412199999</v>
      </c>
      <c r="Y1740" s="6">
        <f>[1]!EM_S_FA_YOY_NETPROFIT(B1740,"2020-12-31")</f>
        <v>54.670660271000003</v>
      </c>
      <c r="Z1740" s="6">
        <f>[1]!EM_S_FA_YOY_NETPROFIT(B1740,"2021-12-31")</f>
        <v>141.4890337116</v>
      </c>
      <c r="AA1740" s="6">
        <f>[1]!EM_S_FA_YOY_NETPROFIT(B1740,"2022-12-31")</f>
        <v>-57.314994946399999</v>
      </c>
      <c r="AB1740" s="7">
        <f t="shared" si="166"/>
        <v>46.281566345400002</v>
      </c>
      <c r="AC1740" s="8">
        <f t="shared" si="167"/>
        <v>99.667161720057649</v>
      </c>
    </row>
    <row r="1741" spans="1:29" ht="16.5" x14ac:dyDescent="0.45">
      <c r="A1741" s="9">
        <v>1934</v>
      </c>
      <c r="B1741" s="5" t="s">
        <v>6162</v>
      </c>
      <c r="C1741" s="5" t="s">
        <v>6163</v>
      </c>
      <c r="D1741" s="5" t="s">
        <v>6164</v>
      </c>
      <c r="E1741" s="5" t="s">
        <v>259</v>
      </c>
      <c r="F1741" s="5" t="s">
        <v>11771</v>
      </c>
      <c r="G1741" s="5">
        <v>22</v>
      </c>
      <c r="H1741" s="5">
        <v>3</v>
      </c>
      <c r="I1741" s="5">
        <f t="shared" si="162"/>
        <v>4</v>
      </c>
      <c r="J1741" s="5">
        <f t="shared" si="163"/>
        <v>7</v>
      </c>
      <c r="K1741" s="5"/>
      <c r="L1741" s="5"/>
      <c r="M1741" s="5"/>
      <c r="N1741" s="5"/>
      <c r="O1741" s="5" t="s">
        <v>4171</v>
      </c>
      <c r="P1741" s="6">
        <f>[1]!EM_S_INFO_EMPLOYEE(B1741,"2019")</f>
        <v>1131</v>
      </c>
      <c r="Q1741" s="6">
        <f>[1]!EM_S_STM07_IS(B1741,"83","2019-12-31","1",1000000000)</f>
        <v>1.83061172172</v>
      </c>
      <c r="R1741" s="6">
        <f>[1]!EM_S_FA_YOY_OR(B1741,"2019-12-31")</f>
        <v>-32.825241666399997</v>
      </c>
      <c r="S1741" s="6">
        <f>[1]!EM_S_FA_YOY_OR(B1741,"2020-12-31")</f>
        <v>-6.9895583164000001</v>
      </c>
      <c r="T1741" s="6">
        <f>[1]!EM_S_FA_YOY_OR(B1741,"2021-12-31")</f>
        <v>7.4272883611999996</v>
      </c>
      <c r="U1741" s="6">
        <f>[1]!EM_S_FA_YOY_OR(B1741,"2022-12-31")</f>
        <v>-15.8929266078</v>
      </c>
      <c r="V1741" s="7">
        <f t="shared" si="164"/>
        <v>-5.1517321876666671</v>
      </c>
      <c r="W1741" s="8">
        <f t="shared" si="165"/>
        <v>11.768233096335409</v>
      </c>
      <c r="X1741" s="6">
        <f>[1]!EM_S_FA_YOY_NETPROFIT(B1741,"2019-12-31")</f>
        <v>-410.75567611809998</v>
      </c>
      <c r="Y1741" s="6">
        <f>[1]!EM_S_FA_YOY_NETPROFIT(B1741,"2020-12-31")</f>
        <v>126.9079373867</v>
      </c>
      <c r="Z1741" s="6">
        <f>[1]!EM_S_FA_YOY_NETPROFIT(B1741,"2021-12-31")</f>
        <v>-5.7955104441999996</v>
      </c>
      <c r="AA1741" s="6">
        <f>[1]!EM_S_FA_YOY_NETPROFIT(B1741,"2022-12-31")</f>
        <v>-38.028812097799999</v>
      </c>
      <c r="AB1741" s="7">
        <f t="shared" si="166"/>
        <v>27.694538281566665</v>
      </c>
      <c r="AC1741" s="8">
        <f t="shared" si="167"/>
        <v>87.419793841948902</v>
      </c>
    </row>
    <row r="1742" spans="1:29" ht="16.5" x14ac:dyDescent="0.45">
      <c r="A1742" s="9">
        <v>1935</v>
      </c>
      <c r="B1742" s="5" t="s">
        <v>6165</v>
      </c>
      <c r="C1742" s="5" t="s">
        <v>6166</v>
      </c>
      <c r="D1742" s="5" t="s">
        <v>6167</v>
      </c>
      <c r="E1742" s="5" t="s">
        <v>240</v>
      </c>
      <c r="F1742" s="5" t="s">
        <v>11762</v>
      </c>
      <c r="G1742" s="5">
        <v>13</v>
      </c>
      <c r="H1742" s="5">
        <v>2</v>
      </c>
      <c r="I1742" s="5">
        <f t="shared" si="162"/>
        <v>4</v>
      </c>
      <c r="J1742" s="5">
        <f t="shared" si="163"/>
        <v>7</v>
      </c>
      <c r="K1742" s="5"/>
      <c r="L1742" s="5"/>
      <c r="M1742" s="5"/>
      <c r="N1742" s="5"/>
      <c r="O1742" s="5" t="s">
        <v>4171</v>
      </c>
      <c r="P1742" s="6">
        <f>[1]!EM_S_INFO_EMPLOYEE(B1742,"2019")</f>
        <v>709</v>
      </c>
      <c r="Q1742" s="6">
        <f>[1]!EM_S_STM07_IS(B1742,"83","2019-12-31","1",1000000000)</f>
        <v>0.30994273108999998</v>
      </c>
      <c r="R1742" s="6">
        <f>[1]!EM_S_FA_YOY_OR(B1742,"2019-12-31")</f>
        <v>-2.8353132987</v>
      </c>
      <c r="S1742" s="6">
        <f>[1]!EM_S_FA_YOY_OR(B1742,"2020-12-31")</f>
        <v>25.132953021999999</v>
      </c>
      <c r="T1742" s="6">
        <f>[1]!EM_S_FA_YOY_OR(B1742,"2021-12-31")</f>
        <v>68.978953047999994</v>
      </c>
      <c r="U1742" s="6">
        <f>[1]!EM_S_FA_YOY_OR(B1742,"2022-12-31")</f>
        <v>-39.748667532799999</v>
      </c>
      <c r="V1742" s="7">
        <f t="shared" si="164"/>
        <v>18.121079512399998</v>
      </c>
      <c r="W1742" s="8">
        <f t="shared" si="165"/>
        <v>54.701907159408741</v>
      </c>
      <c r="X1742" s="6">
        <f>[1]!EM_S_FA_YOY_NETPROFIT(B1742,"2019-12-31")</f>
        <v>-496.34739819399999</v>
      </c>
      <c r="Y1742" s="6">
        <f>[1]!EM_S_FA_YOY_NETPROFIT(B1742,"2020-12-31")</f>
        <v>115.1946968523</v>
      </c>
      <c r="Z1742" s="6">
        <f>[1]!EM_S_FA_YOY_NETPROFIT(B1742,"2021-12-31")</f>
        <v>478.07886810460002</v>
      </c>
      <c r="AA1742" s="6">
        <f>[1]!EM_S_FA_YOY_NETPROFIT(B1742,"2022-12-31")</f>
        <v>-215.5033061389</v>
      </c>
      <c r="AB1742" s="7">
        <f t="shared" si="166"/>
        <v>125.923419606</v>
      </c>
      <c r="AC1742" s="8">
        <f t="shared" si="167"/>
        <v>346.91553327291291</v>
      </c>
    </row>
    <row r="1743" spans="1:29" ht="16.5" x14ac:dyDescent="0.45">
      <c r="A1743" s="9">
        <v>1936</v>
      </c>
      <c r="B1743" s="5" t="s">
        <v>6168</v>
      </c>
      <c r="C1743" s="5" t="s">
        <v>6169</v>
      </c>
      <c r="D1743" s="5" t="s">
        <v>6170</v>
      </c>
      <c r="E1743" s="5" t="s">
        <v>259</v>
      </c>
      <c r="F1743" s="5" t="s">
        <v>11756</v>
      </c>
      <c r="G1743" s="5">
        <v>6</v>
      </c>
      <c r="H1743" s="5">
        <v>2</v>
      </c>
      <c r="I1743" s="5">
        <f t="shared" si="162"/>
        <v>2</v>
      </c>
      <c r="J1743" s="5">
        <f t="shared" si="163"/>
        <v>11</v>
      </c>
      <c r="K1743" s="5"/>
      <c r="L1743" s="5"/>
      <c r="M1743" s="5"/>
      <c r="N1743" s="5"/>
      <c r="O1743" s="5" t="s">
        <v>4167</v>
      </c>
      <c r="P1743" s="6">
        <f>[1]!EM_S_INFO_EMPLOYEE(B1743,"2019")</f>
        <v>542</v>
      </c>
      <c r="Q1743" s="6">
        <f>[1]!EM_S_STM07_IS(B1743,"83","2019-12-31","1",1000000000)</f>
        <v>0.49244606576</v>
      </c>
      <c r="R1743" s="6">
        <f>[1]!EM_S_FA_YOY_OR(B1743,"2019-12-31")</f>
        <v>-38.699242970900002</v>
      </c>
      <c r="S1743" s="6">
        <f>[1]!EM_S_FA_YOY_OR(B1743,"2020-12-31")</f>
        <v>-26.130810319599998</v>
      </c>
      <c r="T1743" s="6">
        <f>[1]!EM_S_FA_YOY_OR(B1743,"2021-12-31")</f>
        <v>-5.4634151621000004</v>
      </c>
      <c r="U1743" s="6">
        <f>[1]!EM_S_FA_YOY_OR(B1743,"2022-12-31")</f>
        <v>-44.5941723141</v>
      </c>
      <c r="V1743" s="7">
        <f t="shared" si="164"/>
        <v>-25.396132598600001</v>
      </c>
      <c r="W1743" s="8">
        <f t="shared" si="165"/>
        <v>19.575720991511403</v>
      </c>
      <c r="X1743" s="6">
        <f>[1]!EM_S_FA_YOY_NETPROFIT(B1743,"2019-12-31")</f>
        <v>-258.09770365970002</v>
      </c>
      <c r="Y1743" s="6">
        <f>[1]!EM_S_FA_YOY_NETPROFIT(B1743,"2020-12-31")</f>
        <v>134.41613969709999</v>
      </c>
      <c r="Z1743" s="6">
        <f>[1]!EM_S_FA_YOY_NETPROFIT(B1743,"2021-12-31")</f>
        <v>-69.532537206200004</v>
      </c>
      <c r="AA1743" s="6">
        <f>[1]!EM_S_FA_YOY_NETPROFIT(B1743,"2022-12-31")</f>
        <v>-307.16512866530002</v>
      </c>
      <c r="AB1743" s="7">
        <f t="shared" si="166"/>
        <v>-80.760508724800005</v>
      </c>
      <c r="AC1743" s="8">
        <f t="shared" si="167"/>
        <v>221.00464848154971</v>
      </c>
    </row>
    <row r="1744" spans="1:29" ht="16.5" x14ac:dyDescent="0.45">
      <c r="A1744" s="9">
        <v>1937</v>
      </c>
      <c r="B1744" s="5" t="s">
        <v>6171</v>
      </c>
      <c r="C1744" s="5" t="s">
        <v>6172</v>
      </c>
      <c r="D1744" s="5" t="s">
        <v>6173</v>
      </c>
      <c r="E1744" s="5" t="s">
        <v>1297</v>
      </c>
      <c r="F1744" s="5" t="s">
        <v>11753</v>
      </c>
      <c r="G1744" s="5">
        <v>3</v>
      </c>
      <c r="H1744" s="5">
        <v>3</v>
      </c>
      <c r="I1744" s="5">
        <f t="shared" si="162"/>
        <v>4</v>
      </c>
      <c r="J1744" s="5">
        <f t="shared" si="163"/>
        <v>7</v>
      </c>
      <c r="K1744" s="5"/>
      <c r="L1744" s="5"/>
      <c r="M1744" s="5"/>
      <c r="N1744" s="5"/>
      <c r="O1744" s="5" t="s">
        <v>4178</v>
      </c>
      <c r="P1744" s="6">
        <f>[1]!EM_S_INFO_EMPLOYEE(B1744,"2019")</f>
        <v>1199</v>
      </c>
      <c r="Q1744" s="6">
        <f>[1]!EM_S_STM07_IS(B1744,"83","2019-12-31","1",1000000000)</f>
        <v>1.4401807553299999</v>
      </c>
      <c r="R1744" s="6">
        <f>[1]!EM_S_FA_YOY_OR(B1744,"2019-12-31")</f>
        <v>445.64107769020001</v>
      </c>
      <c r="S1744" s="6">
        <f>[1]!EM_S_FA_YOY_OR(B1744,"2020-12-31")</f>
        <v>-13.2210615477</v>
      </c>
      <c r="T1744" s="6">
        <f>[1]!EM_S_FA_YOY_OR(B1744,"2021-12-31")</f>
        <v>-52.501437397399997</v>
      </c>
      <c r="U1744" s="6">
        <f>[1]!EM_S_FA_YOY_OR(B1744,"2022-12-31")</f>
        <v>5.0868923028999999</v>
      </c>
      <c r="V1744" s="7">
        <f t="shared" si="164"/>
        <v>-20.211868880733334</v>
      </c>
      <c r="W1744" s="8">
        <f t="shared" si="165"/>
        <v>29.423756894613373</v>
      </c>
      <c r="X1744" s="6">
        <f>[1]!EM_S_FA_YOY_NETPROFIT(B1744,"2019-12-31")</f>
        <v>428.60199001870001</v>
      </c>
      <c r="Y1744" s="6">
        <f>[1]!EM_S_FA_YOY_NETPROFIT(B1744,"2020-12-31")</f>
        <v>-63.301829948699996</v>
      </c>
      <c r="Z1744" s="6">
        <f>[1]!EM_S_FA_YOY_NETPROFIT(B1744,"2021-12-31")</f>
        <v>-260.8995706764</v>
      </c>
      <c r="AA1744" s="6">
        <f>[1]!EM_S_FA_YOY_NETPROFIT(B1744,"2022-12-31")</f>
        <v>131.79471774039999</v>
      </c>
      <c r="AB1744" s="7">
        <f t="shared" si="166"/>
        <v>-64.135560961566668</v>
      </c>
      <c r="AC1744" s="8">
        <f t="shared" si="167"/>
        <v>196.34847177746403</v>
      </c>
    </row>
    <row r="1745" spans="1:29" ht="16.5" x14ac:dyDescent="0.45">
      <c r="A1745" s="9">
        <v>1938</v>
      </c>
      <c r="B1745" s="5" t="s">
        <v>6174</v>
      </c>
      <c r="C1745" s="5" t="s">
        <v>6175</v>
      </c>
      <c r="D1745" s="5" t="s">
        <v>6176</v>
      </c>
      <c r="E1745" s="5" t="s">
        <v>254</v>
      </c>
      <c r="F1745" s="5" t="s">
        <v>11765</v>
      </c>
      <c r="G1745" s="5">
        <v>16</v>
      </c>
      <c r="H1745" s="5">
        <v>3</v>
      </c>
      <c r="I1745" s="5">
        <f t="shared" si="162"/>
        <v>1</v>
      </c>
      <c r="J1745" s="5">
        <f t="shared" si="163"/>
        <v>9</v>
      </c>
      <c r="K1745" s="5"/>
      <c r="L1745" s="5"/>
      <c r="M1745" s="5"/>
      <c r="N1745" s="5"/>
      <c r="O1745" s="5" t="s">
        <v>4185</v>
      </c>
      <c r="P1745" s="6">
        <f>[1]!EM_S_INFO_EMPLOYEE(B1745,"2019")</f>
        <v>2353</v>
      </c>
      <c r="Q1745" s="6">
        <f>[1]!EM_S_STM07_IS(B1745,"83","2019-12-31","1",1000000000)</f>
        <v>3.2229560197899998</v>
      </c>
      <c r="R1745" s="6">
        <f>[1]!EM_S_FA_YOY_OR(B1745,"2019-12-31")</f>
        <v>20.021974565600001</v>
      </c>
      <c r="S1745" s="6">
        <f>[1]!EM_S_FA_YOY_OR(B1745,"2020-12-31")</f>
        <v>14.9217359451</v>
      </c>
      <c r="T1745" s="6">
        <f>[1]!EM_S_FA_YOY_OR(B1745,"2021-12-31")</f>
        <v>7.4724451239</v>
      </c>
      <c r="U1745" s="6">
        <f>[1]!EM_S_FA_YOY_OR(B1745,"2022-12-31")</f>
        <v>-9.3511248577000003</v>
      </c>
      <c r="V1745" s="7">
        <f t="shared" si="164"/>
        <v>4.3476854037666657</v>
      </c>
      <c r="W1745" s="8">
        <f t="shared" si="165"/>
        <v>12.434469645684612</v>
      </c>
      <c r="X1745" s="6">
        <f>[1]!EM_S_FA_YOY_NETPROFIT(B1745,"2019-12-31")</f>
        <v>17.1379090816</v>
      </c>
      <c r="Y1745" s="6">
        <f>[1]!EM_S_FA_YOY_NETPROFIT(B1745,"2020-12-31")</f>
        <v>45.197217671799997</v>
      </c>
      <c r="Z1745" s="6">
        <f>[1]!EM_S_FA_YOY_NETPROFIT(B1745,"2021-12-31")</f>
        <v>22.023820321799999</v>
      </c>
      <c r="AA1745" s="6">
        <f>[1]!EM_S_FA_YOY_NETPROFIT(B1745,"2022-12-31")</f>
        <v>-30.0176397153</v>
      </c>
      <c r="AB1745" s="7">
        <f t="shared" si="166"/>
        <v>12.401132759433331</v>
      </c>
      <c r="AC1745" s="8">
        <f t="shared" si="167"/>
        <v>38.519680422903853</v>
      </c>
    </row>
    <row r="1746" spans="1:29" ht="16.5" x14ac:dyDescent="0.45">
      <c r="A1746" s="9">
        <v>1939</v>
      </c>
      <c r="B1746" s="5" t="s">
        <v>6177</v>
      </c>
      <c r="C1746" s="5" t="s">
        <v>6178</v>
      </c>
      <c r="D1746" s="5" t="s">
        <v>6179</v>
      </c>
      <c r="E1746" s="5" t="s">
        <v>240</v>
      </c>
      <c r="F1746" s="5" t="s">
        <v>11755</v>
      </c>
      <c r="G1746" s="5">
        <v>5</v>
      </c>
      <c r="H1746" s="5">
        <v>3</v>
      </c>
      <c r="I1746" s="5">
        <f t="shared" si="162"/>
        <v>3</v>
      </c>
      <c r="J1746" s="5">
        <f t="shared" si="163"/>
        <v>5</v>
      </c>
      <c r="K1746" s="5"/>
      <c r="L1746" s="5"/>
      <c r="M1746" s="5"/>
      <c r="N1746" s="5"/>
      <c r="O1746" s="5" t="s">
        <v>4193</v>
      </c>
      <c r="P1746" s="6">
        <f>[1]!EM_S_INFO_EMPLOYEE(B1746,"2019")</f>
        <v>1816</v>
      </c>
      <c r="Q1746" s="6">
        <f>[1]!EM_S_STM07_IS(B1746,"83","2019-12-31","1",1000000000)</f>
        <v>3.4913365820000002</v>
      </c>
      <c r="R1746" s="6">
        <f>[1]!EM_S_FA_YOY_OR(B1746,"2019-12-31")</f>
        <v>390.94385063639999</v>
      </c>
      <c r="S1746" s="6">
        <f>[1]!EM_S_FA_YOY_OR(B1746,"2020-12-31")</f>
        <v>58.190462656999998</v>
      </c>
      <c r="T1746" s="6">
        <f>[1]!EM_S_FA_YOY_OR(B1746,"2021-12-31")</f>
        <v>-33.735691355199997</v>
      </c>
      <c r="U1746" s="6">
        <f>[1]!EM_S_FA_YOY_OR(B1746,"2022-12-31")</f>
        <v>-35.765706139000002</v>
      </c>
      <c r="V1746" s="7">
        <f t="shared" si="164"/>
        <v>-3.7703116124000005</v>
      </c>
      <c r="W1746" s="8">
        <f t="shared" si="165"/>
        <v>53.66920346952493</v>
      </c>
      <c r="X1746" s="6">
        <f>[1]!EM_S_FA_YOY_NETPROFIT(B1746,"2019-12-31")</f>
        <v>4173.7306495114999</v>
      </c>
      <c r="Y1746" s="6">
        <f>[1]!EM_S_FA_YOY_NETPROFIT(B1746,"2020-12-31")</f>
        <v>52.409839207899999</v>
      </c>
      <c r="Z1746" s="6">
        <f>[1]!EM_S_FA_YOY_NETPROFIT(B1746,"2021-12-31")</f>
        <v>-770.1646321979</v>
      </c>
      <c r="AA1746" s="6">
        <f>[1]!EM_S_FA_YOY_NETPROFIT(B1746,"2022-12-31")</f>
        <v>82.926973074000003</v>
      </c>
      <c r="AB1746" s="7">
        <f t="shared" si="166"/>
        <v>-211.60927330533335</v>
      </c>
      <c r="AC1746" s="8">
        <f t="shared" si="167"/>
        <v>483.96372857431504</v>
      </c>
    </row>
    <row r="1747" spans="1:29" ht="16.5" x14ac:dyDescent="0.45">
      <c r="A1747" s="9">
        <v>1940</v>
      </c>
      <c r="B1747" s="5" t="s">
        <v>6180</v>
      </c>
      <c r="C1747" s="5" t="s">
        <v>6181</v>
      </c>
      <c r="D1747" s="5" t="s">
        <v>6182</v>
      </c>
      <c r="E1747" s="5" t="s">
        <v>33</v>
      </c>
      <c r="F1747" s="5" t="s">
        <v>11753</v>
      </c>
      <c r="G1747" s="5">
        <v>3</v>
      </c>
      <c r="H1747" s="5">
        <v>3</v>
      </c>
      <c r="I1747" s="5">
        <f t="shared" si="162"/>
        <v>4</v>
      </c>
      <c r="J1747" s="5">
        <f t="shared" si="163"/>
        <v>7</v>
      </c>
      <c r="K1747" s="5"/>
      <c r="L1747" s="5"/>
      <c r="M1747" s="5"/>
      <c r="N1747" s="5"/>
      <c r="O1747" s="5" t="s">
        <v>4185</v>
      </c>
      <c r="P1747" s="6">
        <f>[1]!EM_S_INFO_EMPLOYEE(B1747,"2019")</f>
        <v>3203</v>
      </c>
      <c r="Q1747" s="6">
        <f>[1]!EM_S_STM07_IS(B1747,"83","2019-12-31","1",1000000000)</f>
        <v>1.7583183689899999</v>
      </c>
      <c r="R1747" s="6">
        <f>[1]!EM_S_FA_YOY_OR(B1747,"2019-12-31")</f>
        <v>10.452714195</v>
      </c>
      <c r="S1747" s="6">
        <f>[1]!EM_S_FA_YOY_OR(B1747,"2020-12-31")</f>
        <v>7.6971343578999996</v>
      </c>
      <c r="T1747" s="6">
        <f>[1]!EM_S_FA_YOY_OR(B1747,"2021-12-31")</f>
        <v>20.347178403299999</v>
      </c>
      <c r="U1747" s="6">
        <f>[1]!EM_S_FA_YOY_OR(B1747,"2022-12-31")</f>
        <v>-36.787307159500003</v>
      </c>
      <c r="V1747" s="7">
        <f t="shared" si="164"/>
        <v>-2.9143314661000019</v>
      </c>
      <c r="W1747" s="8">
        <f t="shared" si="165"/>
        <v>30.008994740442247</v>
      </c>
      <c r="X1747" s="6">
        <f>[1]!EM_S_FA_YOY_NETPROFIT(B1747,"2019-12-31")</f>
        <v>27.6300019826</v>
      </c>
      <c r="Y1747" s="6">
        <f>[1]!EM_S_FA_YOY_NETPROFIT(B1747,"2020-12-31")</f>
        <v>-568.7681474812</v>
      </c>
      <c r="Z1747" s="6">
        <f>[1]!EM_S_FA_YOY_NETPROFIT(B1747,"2021-12-31")</f>
        <v>119.2549657421</v>
      </c>
      <c r="AA1747" s="6">
        <f>[1]!EM_S_FA_YOY_NETPROFIT(B1747,"2022-12-31")</f>
        <v>-159.0956466886</v>
      </c>
      <c r="AB1747" s="7">
        <f t="shared" si="166"/>
        <v>-202.86960947590001</v>
      </c>
      <c r="AC1747" s="8">
        <f t="shared" si="167"/>
        <v>346.09402038456028</v>
      </c>
    </row>
    <row r="1748" spans="1:29" ht="16.5" x14ac:dyDescent="0.45">
      <c r="A1748" s="9">
        <v>1941</v>
      </c>
      <c r="B1748" s="5" t="s">
        <v>6183</v>
      </c>
      <c r="C1748" s="5" t="s">
        <v>6184</v>
      </c>
      <c r="D1748" s="5" t="s">
        <v>6185</v>
      </c>
      <c r="E1748" s="5" t="s">
        <v>120</v>
      </c>
      <c r="F1748" s="5" t="s">
        <v>11756</v>
      </c>
      <c r="G1748" s="5">
        <v>6</v>
      </c>
      <c r="H1748" s="5">
        <v>2</v>
      </c>
      <c r="I1748" s="5">
        <f t="shared" si="162"/>
        <v>2</v>
      </c>
      <c r="J1748" s="5">
        <f t="shared" si="163"/>
        <v>11</v>
      </c>
      <c r="K1748" s="5"/>
      <c r="L1748" s="5"/>
      <c r="M1748" s="5"/>
      <c r="N1748" s="5"/>
      <c r="O1748" s="5" t="s">
        <v>4185</v>
      </c>
      <c r="P1748" s="6">
        <f>[1]!EM_S_INFO_EMPLOYEE(B1748,"2019")</f>
        <v>1187</v>
      </c>
      <c r="Q1748" s="6">
        <f>[1]!EM_S_STM07_IS(B1748,"83","2019-12-31","1",1000000000)</f>
        <v>0.50046929701999998</v>
      </c>
      <c r="R1748" s="6">
        <f>[1]!EM_S_FA_YOY_OR(B1748,"2019-12-31")</f>
        <v>16.4335487484</v>
      </c>
      <c r="S1748" s="6">
        <f>[1]!EM_S_FA_YOY_OR(B1748,"2020-12-31")</f>
        <v>8.9080402764999995</v>
      </c>
      <c r="T1748" s="6">
        <f>[1]!EM_S_FA_YOY_OR(B1748,"2021-12-31")</f>
        <v>7.7728521025999999</v>
      </c>
      <c r="U1748" s="6">
        <f>[1]!EM_S_FA_YOY_OR(B1748,"2022-12-31")</f>
        <v>36.617167667899999</v>
      </c>
      <c r="V1748" s="7">
        <f t="shared" si="164"/>
        <v>17.766020015666665</v>
      </c>
      <c r="W1748" s="8">
        <f t="shared" si="165"/>
        <v>16.335436599683138</v>
      </c>
      <c r="X1748" s="6">
        <f>[1]!EM_S_FA_YOY_NETPROFIT(B1748,"2019-12-31")</f>
        <v>2.6357557067999999</v>
      </c>
      <c r="Y1748" s="6">
        <f>[1]!EM_S_FA_YOY_NETPROFIT(B1748,"2020-12-31")</f>
        <v>104.9646035473</v>
      </c>
      <c r="Z1748" s="6">
        <f>[1]!EM_S_FA_YOY_NETPROFIT(B1748,"2021-12-31")</f>
        <v>-267.77898300200002</v>
      </c>
      <c r="AA1748" s="6">
        <f>[1]!EM_S_FA_YOY_NETPROFIT(B1748,"2022-12-31")</f>
        <v>222.355176583</v>
      </c>
      <c r="AB1748" s="7">
        <f t="shared" si="166"/>
        <v>19.846932376099989</v>
      </c>
      <c r="AC1748" s="8">
        <f t="shared" si="167"/>
        <v>255.9133389591679</v>
      </c>
    </row>
    <row r="1749" spans="1:29" ht="16.5" x14ac:dyDescent="0.45">
      <c r="A1749" s="9">
        <v>1942</v>
      </c>
      <c r="B1749" s="5" t="s">
        <v>6186</v>
      </c>
      <c r="C1749" s="5" t="s">
        <v>6187</v>
      </c>
      <c r="D1749" s="5" t="s">
        <v>6188</v>
      </c>
      <c r="E1749" s="5" t="s">
        <v>254</v>
      </c>
      <c r="F1749" s="5" t="s">
        <v>11771</v>
      </c>
      <c r="G1749" s="5">
        <v>22</v>
      </c>
      <c r="H1749" s="5">
        <v>3</v>
      </c>
      <c r="I1749" s="5">
        <f t="shared" si="162"/>
        <v>4</v>
      </c>
      <c r="J1749" s="5">
        <f t="shared" si="163"/>
        <v>7</v>
      </c>
      <c r="K1749" s="5"/>
      <c r="L1749" s="5"/>
      <c r="M1749" s="5"/>
      <c r="N1749" s="5"/>
      <c r="O1749" s="5" t="s">
        <v>4178</v>
      </c>
      <c r="P1749" s="6">
        <f>[1]!EM_S_INFO_EMPLOYEE(B1749,"2019")</f>
        <v>342</v>
      </c>
      <c r="Q1749" s="6">
        <f>[1]!EM_S_STM07_IS(B1749,"83","2019-12-31","1",1000000000)</f>
        <v>0.48366265250000001</v>
      </c>
      <c r="R1749" s="6">
        <f>[1]!EM_S_FA_YOY_OR(B1749,"2019-12-31")</f>
        <v>-33.833656102699997</v>
      </c>
      <c r="S1749" s="6">
        <f>[1]!EM_S_FA_YOY_OR(B1749,"2020-12-31")</f>
        <v>-5.5864497022000004</v>
      </c>
      <c r="T1749" s="6">
        <f>[1]!EM_S_FA_YOY_OR(B1749,"2021-12-31")</f>
        <v>3.6356317736000001</v>
      </c>
      <c r="U1749" s="6">
        <f>[1]!EM_S_FA_YOY_OR(B1749,"2022-12-31")</f>
        <v>-24.8740329645</v>
      </c>
      <c r="V1749" s="7">
        <f t="shared" si="164"/>
        <v>-8.9416169643666663</v>
      </c>
      <c r="W1749" s="8">
        <f t="shared" si="165"/>
        <v>14.547958839216994</v>
      </c>
      <c r="X1749" s="6">
        <f>[1]!EM_S_FA_YOY_NETPROFIT(B1749,"2019-12-31")</f>
        <v>-44.753313886900003</v>
      </c>
      <c r="Y1749" s="6">
        <f>[1]!EM_S_FA_YOY_NETPROFIT(B1749,"2020-12-31")</f>
        <v>106.667236776</v>
      </c>
      <c r="Z1749" s="6">
        <f>[1]!EM_S_FA_YOY_NETPROFIT(B1749,"2021-12-31")</f>
        <v>-204.46460735229999</v>
      </c>
      <c r="AA1749" s="6">
        <f>[1]!EM_S_FA_YOY_NETPROFIT(B1749,"2022-12-31")</f>
        <v>131.91183802500001</v>
      </c>
      <c r="AB1749" s="7">
        <f t="shared" si="166"/>
        <v>11.371489149566671</v>
      </c>
      <c r="AC1749" s="8">
        <f t="shared" si="167"/>
        <v>187.34523716371223</v>
      </c>
    </row>
    <row r="1750" spans="1:29" ht="16.5" x14ac:dyDescent="0.45">
      <c r="A1750" s="9">
        <v>1943</v>
      </c>
      <c r="B1750" s="5" t="s">
        <v>6189</v>
      </c>
      <c r="C1750" s="5" t="s">
        <v>6190</v>
      </c>
      <c r="D1750" s="5" t="s">
        <v>6191</v>
      </c>
      <c r="E1750" s="5" t="s">
        <v>7</v>
      </c>
      <c r="F1750" s="5" t="s">
        <v>11753</v>
      </c>
      <c r="G1750" s="5">
        <v>3</v>
      </c>
      <c r="H1750" s="5">
        <v>3</v>
      </c>
      <c r="I1750" s="5">
        <f t="shared" si="162"/>
        <v>4</v>
      </c>
      <c r="J1750" s="5">
        <f t="shared" si="163"/>
        <v>7</v>
      </c>
      <c r="K1750" s="5"/>
      <c r="L1750" s="5"/>
      <c r="M1750" s="5"/>
      <c r="N1750" s="5"/>
      <c r="O1750" s="5" t="s">
        <v>4178</v>
      </c>
      <c r="P1750" s="6">
        <f>[1]!EM_S_INFO_EMPLOYEE(B1750,"2019")</f>
        <v>2017</v>
      </c>
      <c r="Q1750" s="6">
        <f>[1]!EM_S_STM07_IS(B1750,"83","2019-12-31","1",1000000000)</f>
        <v>0.52555867281000002</v>
      </c>
      <c r="R1750" s="6">
        <f>[1]!EM_S_FA_YOY_OR(B1750,"2019-12-31")</f>
        <v>7.7369458914999996</v>
      </c>
      <c r="S1750" s="6">
        <f>[1]!EM_S_FA_YOY_OR(B1750,"2020-12-31")</f>
        <v>9.2139966297000004</v>
      </c>
      <c r="T1750" s="6">
        <f>[1]!EM_S_FA_YOY_OR(B1750,"2021-12-31")</f>
        <v>11.770552968100001</v>
      </c>
      <c r="U1750" s="6">
        <f>[1]!EM_S_FA_YOY_OR(B1750,"2022-12-31")</f>
        <v>3.5176918264000001</v>
      </c>
      <c r="V1750" s="7">
        <f t="shared" si="164"/>
        <v>8.1674138080666676</v>
      </c>
      <c r="W1750" s="8">
        <f t="shared" si="165"/>
        <v>4.2247995168941408</v>
      </c>
      <c r="X1750" s="6">
        <f>[1]!EM_S_FA_YOY_NETPROFIT(B1750,"2019-12-31")</f>
        <v>39.872833454000002</v>
      </c>
      <c r="Y1750" s="6">
        <f>[1]!EM_S_FA_YOY_NETPROFIT(B1750,"2020-12-31")</f>
        <v>-22.5310825615</v>
      </c>
      <c r="Z1750" s="6">
        <f>[1]!EM_S_FA_YOY_NETPROFIT(B1750,"2021-12-31")</f>
        <v>-10.4593377111</v>
      </c>
      <c r="AA1750" s="6">
        <f>[1]!EM_S_FA_YOY_NETPROFIT(B1750,"2022-12-31")</f>
        <v>-38.270148254699997</v>
      </c>
      <c r="AB1750" s="7">
        <f t="shared" si="166"/>
        <v>-23.75352284243333</v>
      </c>
      <c r="AC1750" s="8">
        <f t="shared" si="167"/>
        <v>13.945646845999635</v>
      </c>
    </row>
    <row r="1751" spans="1:29" ht="16.5" x14ac:dyDescent="0.45">
      <c r="A1751" s="9">
        <v>1944</v>
      </c>
      <c r="B1751" s="5" t="s">
        <v>6192</v>
      </c>
      <c r="C1751" s="5" t="s">
        <v>6193</v>
      </c>
      <c r="D1751" s="5" t="s">
        <v>6194</v>
      </c>
      <c r="E1751" s="5" t="s">
        <v>1297</v>
      </c>
      <c r="F1751" s="5" t="s">
        <v>11753</v>
      </c>
      <c r="G1751" s="5">
        <v>3</v>
      </c>
      <c r="H1751" s="5">
        <v>3</v>
      </c>
      <c r="I1751" s="5">
        <f t="shared" si="162"/>
        <v>4</v>
      </c>
      <c r="J1751" s="5">
        <f t="shared" si="163"/>
        <v>7</v>
      </c>
      <c r="K1751" s="5"/>
      <c r="L1751" s="5"/>
      <c r="M1751" s="5"/>
      <c r="N1751" s="5"/>
      <c r="O1751" s="5" t="s">
        <v>4189</v>
      </c>
      <c r="P1751" s="6">
        <f>[1]!EM_S_INFO_EMPLOYEE(B1751,"2019")</f>
        <v>1280</v>
      </c>
      <c r="Q1751" s="6">
        <f>[1]!EM_S_STM07_IS(B1751,"83","2019-12-31","1",1000000000)</f>
        <v>0.64019827089000003</v>
      </c>
      <c r="R1751" s="6">
        <f>[1]!EM_S_FA_YOY_OR(B1751,"2019-12-31")</f>
        <v>-9.4409407647000005</v>
      </c>
      <c r="S1751" s="6">
        <f>[1]!EM_S_FA_YOY_OR(B1751,"2020-12-31")</f>
        <v>-10.652910111000001</v>
      </c>
      <c r="T1751" s="6">
        <f>[1]!EM_S_FA_YOY_OR(B1751,"2021-12-31")</f>
        <v>-26.243335672099999</v>
      </c>
      <c r="U1751" s="6">
        <f>[1]!EM_S_FA_YOY_OR(B1751,"2022-12-31")</f>
        <v>-37.536747890599997</v>
      </c>
      <c r="V1751" s="7">
        <f t="shared" si="164"/>
        <v>-24.810997891233331</v>
      </c>
      <c r="W1751" s="8">
        <f t="shared" si="165"/>
        <v>13.49903244972897</v>
      </c>
      <c r="X1751" s="6">
        <f>[1]!EM_S_FA_YOY_NETPROFIT(B1751,"2019-12-31")</f>
        <v>-390.71071242649998</v>
      </c>
      <c r="Y1751" s="6">
        <f>[1]!EM_S_FA_YOY_NETPROFIT(B1751,"2020-12-31")</f>
        <v>58.512384742099997</v>
      </c>
      <c r="Z1751" s="6">
        <f>[1]!EM_S_FA_YOY_NETPROFIT(B1751,"2021-12-31")</f>
        <v>-20.633530770699998</v>
      </c>
      <c r="AA1751" s="6">
        <f>[1]!EM_S_FA_YOY_NETPROFIT(B1751,"2022-12-31")</f>
        <v>-143.11538214730001</v>
      </c>
      <c r="AB1751" s="7">
        <f t="shared" si="166"/>
        <v>-35.078842725300007</v>
      </c>
      <c r="AC1751" s="8">
        <f t="shared" si="167"/>
        <v>101.58710239642058</v>
      </c>
    </row>
    <row r="1752" spans="1:29" ht="16.5" x14ac:dyDescent="0.45">
      <c r="A1752" s="9">
        <v>1945</v>
      </c>
      <c r="B1752" s="5" t="s">
        <v>6195</v>
      </c>
      <c r="C1752" s="5" t="s">
        <v>6196</v>
      </c>
      <c r="D1752" s="5" t="s">
        <v>6197</v>
      </c>
      <c r="E1752" s="5" t="s">
        <v>254</v>
      </c>
      <c r="F1752" s="5" t="s">
        <v>11756</v>
      </c>
      <c r="G1752" s="5">
        <v>6</v>
      </c>
      <c r="H1752" s="5">
        <v>2</v>
      </c>
      <c r="I1752" s="5">
        <f t="shared" si="162"/>
        <v>2</v>
      </c>
      <c r="J1752" s="5">
        <f t="shared" si="163"/>
        <v>11</v>
      </c>
      <c r="K1752" s="5"/>
      <c r="L1752" s="5"/>
      <c r="M1752" s="5"/>
      <c r="N1752" s="5"/>
      <c r="O1752" s="5" t="s">
        <v>4203</v>
      </c>
      <c r="P1752" s="6">
        <f>[1]!EM_S_INFO_EMPLOYEE(B1752,"2019")</f>
        <v>1099</v>
      </c>
      <c r="Q1752" s="6">
        <f>[1]!EM_S_STM07_IS(B1752,"83","2019-12-31","1",1000000000)</f>
        <v>0.88834418509000002</v>
      </c>
      <c r="R1752" s="6">
        <f>[1]!EM_S_FA_YOY_OR(B1752,"2019-12-31")</f>
        <v>26.0814598515</v>
      </c>
      <c r="S1752" s="6">
        <f>[1]!EM_S_FA_YOY_OR(B1752,"2020-12-31")</f>
        <v>4.0482362617999996</v>
      </c>
      <c r="T1752" s="6">
        <f>[1]!EM_S_FA_YOY_OR(B1752,"2021-12-31")</f>
        <v>22.4261097083</v>
      </c>
      <c r="U1752" s="6">
        <f>[1]!EM_S_FA_YOY_OR(B1752,"2022-12-31")</f>
        <v>7.3428456756999996</v>
      </c>
      <c r="V1752" s="7">
        <f t="shared" si="164"/>
        <v>11.272397215266666</v>
      </c>
      <c r="W1752" s="8">
        <f t="shared" si="165"/>
        <v>9.7988565445400582</v>
      </c>
      <c r="X1752" s="6">
        <f>[1]!EM_S_FA_YOY_NETPROFIT(B1752,"2019-12-31")</f>
        <v>29.3529595537</v>
      </c>
      <c r="Y1752" s="6">
        <f>[1]!EM_S_FA_YOY_NETPROFIT(B1752,"2020-12-31")</f>
        <v>-4.4828938666000004</v>
      </c>
      <c r="Z1752" s="6">
        <f>[1]!EM_S_FA_YOY_NETPROFIT(B1752,"2021-12-31")</f>
        <v>36.225001127200002</v>
      </c>
      <c r="AA1752" s="6">
        <f>[1]!EM_S_FA_YOY_NETPROFIT(B1752,"2022-12-31")</f>
        <v>7.5935312894999996</v>
      </c>
      <c r="AB1752" s="7">
        <f t="shared" si="166"/>
        <v>13.1118795167</v>
      </c>
      <c r="AC1752" s="8">
        <f t="shared" si="167"/>
        <v>20.90747005436198</v>
      </c>
    </row>
    <row r="1753" spans="1:29" ht="16.5" x14ac:dyDescent="0.45">
      <c r="A1753" s="9">
        <v>1946</v>
      </c>
      <c r="B1753" s="5" t="s">
        <v>6198</v>
      </c>
      <c r="C1753" s="5" t="s">
        <v>6199</v>
      </c>
      <c r="D1753" s="5" t="s">
        <v>6200</v>
      </c>
      <c r="E1753" s="5" t="s">
        <v>254</v>
      </c>
      <c r="F1753" s="5" t="s">
        <v>11756</v>
      </c>
      <c r="G1753" s="5">
        <v>6</v>
      </c>
      <c r="H1753" s="5">
        <v>2</v>
      </c>
      <c r="I1753" s="5">
        <f t="shared" si="162"/>
        <v>2</v>
      </c>
      <c r="J1753" s="5">
        <f t="shared" si="163"/>
        <v>11</v>
      </c>
      <c r="K1753" s="5"/>
      <c r="L1753" s="5"/>
      <c r="M1753" s="5"/>
      <c r="N1753" s="5"/>
      <c r="O1753" s="5" t="s">
        <v>4189</v>
      </c>
      <c r="P1753" s="6">
        <f>[1]!EM_S_INFO_EMPLOYEE(B1753,"2019")</f>
        <v>729</v>
      </c>
      <c r="Q1753" s="6">
        <f>[1]!EM_S_STM07_IS(B1753,"83","2019-12-31","1",1000000000)</f>
        <v>0.54281801686999998</v>
      </c>
      <c r="R1753" s="6">
        <f>[1]!EM_S_FA_YOY_OR(B1753,"2019-12-31")</f>
        <v>46.553239813499999</v>
      </c>
      <c r="S1753" s="6">
        <f>[1]!EM_S_FA_YOY_OR(B1753,"2020-12-31")</f>
        <v>-11.8726415184</v>
      </c>
      <c r="T1753" s="6">
        <f>[1]!EM_S_FA_YOY_OR(B1753,"2021-12-31")</f>
        <v>82.873354796699999</v>
      </c>
      <c r="U1753" s="6">
        <f>[1]!EM_S_FA_YOY_OR(B1753,"2022-12-31")</f>
        <v>-18.412702534699999</v>
      </c>
      <c r="V1753" s="7">
        <f t="shared" si="164"/>
        <v>17.529336914533332</v>
      </c>
      <c r="W1753" s="8">
        <f t="shared" si="165"/>
        <v>56.683980137803665</v>
      </c>
      <c r="X1753" s="6">
        <f>[1]!EM_S_FA_YOY_NETPROFIT(B1753,"2019-12-31")</f>
        <v>103.5099118807</v>
      </c>
      <c r="Y1753" s="6">
        <f>[1]!EM_S_FA_YOY_NETPROFIT(B1753,"2020-12-31")</f>
        <v>-1269.5686996787999</v>
      </c>
      <c r="Z1753" s="6">
        <f>[1]!EM_S_FA_YOY_NETPROFIT(B1753,"2021-12-31")</f>
        <v>106.1014498994</v>
      </c>
      <c r="AA1753" s="6">
        <f>[1]!EM_S_FA_YOY_NETPROFIT(B1753,"2022-12-31")</f>
        <v>-1271.6307159568</v>
      </c>
      <c r="AB1753" s="7">
        <f t="shared" si="166"/>
        <v>-811.69932191206669</v>
      </c>
      <c r="AC1753" s="8">
        <f t="shared" si="167"/>
        <v>794.83945267649835</v>
      </c>
    </row>
    <row r="1754" spans="1:29" ht="16.5" x14ac:dyDescent="0.45">
      <c r="A1754" s="9">
        <v>1947</v>
      </c>
      <c r="B1754" s="5" t="s">
        <v>6201</v>
      </c>
      <c r="C1754" s="5" t="s">
        <v>6202</v>
      </c>
      <c r="D1754" s="5" t="s">
        <v>6203</v>
      </c>
      <c r="E1754" s="5" t="s">
        <v>311</v>
      </c>
      <c r="F1754" s="5" t="s">
        <v>11756</v>
      </c>
      <c r="G1754" s="5">
        <v>6</v>
      </c>
      <c r="H1754" s="5">
        <v>2</v>
      </c>
      <c r="I1754" s="5">
        <f t="shared" si="162"/>
        <v>2</v>
      </c>
      <c r="J1754" s="5">
        <f t="shared" si="163"/>
        <v>11</v>
      </c>
      <c r="K1754" s="5"/>
      <c r="L1754" s="5"/>
      <c r="M1754" s="5"/>
      <c r="N1754" s="5"/>
      <c r="O1754" s="5" t="s">
        <v>4189</v>
      </c>
      <c r="P1754" s="6">
        <f>[1]!EM_S_INFO_EMPLOYEE(B1754,"2019")</f>
        <v>733</v>
      </c>
      <c r="Q1754" s="6">
        <f>[1]!EM_S_STM07_IS(B1754,"83","2019-12-31","1",1000000000)</f>
        <v>0.48588137719000002</v>
      </c>
      <c r="R1754" s="6">
        <f>[1]!EM_S_FA_YOY_OR(B1754,"2019-12-31")</f>
        <v>-9.3037899955000007</v>
      </c>
      <c r="S1754" s="6">
        <f>[1]!EM_S_FA_YOY_OR(B1754,"2020-12-31")</f>
        <v>-8.8756900253000008</v>
      </c>
      <c r="T1754" s="6">
        <f>[1]!EM_S_FA_YOY_OR(B1754,"2021-12-31")</f>
        <v>54.578544425700002</v>
      </c>
      <c r="U1754" s="6">
        <f>[1]!EM_S_FA_YOY_OR(B1754,"2022-12-31")</f>
        <v>-17.102035024799999</v>
      </c>
      <c r="V1754" s="7">
        <f t="shared" si="164"/>
        <v>9.5336064585333329</v>
      </c>
      <c r="W1754" s="8">
        <f t="shared" si="165"/>
        <v>39.226305145426579</v>
      </c>
      <c r="X1754" s="6">
        <f>[1]!EM_S_FA_YOY_NETPROFIT(B1754,"2019-12-31")</f>
        <v>0.74543651099999997</v>
      </c>
      <c r="Y1754" s="6">
        <f>[1]!EM_S_FA_YOY_NETPROFIT(B1754,"2020-12-31")</f>
        <v>-631.58748788339994</v>
      </c>
      <c r="Z1754" s="6">
        <f>[1]!EM_S_FA_YOY_NETPROFIT(B1754,"2021-12-31")</f>
        <v>22.3169902976</v>
      </c>
      <c r="AA1754" s="6">
        <f>[1]!EM_S_FA_YOY_NETPROFIT(B1754,"2022-12-31")</f>
        <v>67.0576595406</v>
      </c>
      <c r="AB1754" s="7">
        <f t="shared" si="166"/>
        <v>-180.73761268173334</v>
      </c>
      <c r="AC1754" s="8">
        <f t="shared" si="167"/>
        <v>391.08776425259924</v>
      </c>
    </row>
    <row r="1755" spans="1:29" ht="16.5" x14ac:dyDescent="0.45">
      <c r="A1755" s="9">
        <v>1948</v>
      </c>
      <c r="B1755" s="5" t="s">
        <v>6204</v>
      </c>
      <c r="C1755" s="5" t="s">
        <v>6205</v>
      </c>
      <c r="D1755" s="5" t="s">
        <v>6206</v>
      </c>
      <c r="E1755" s="5" t="s">
        <v>176</v>
      </c>
      <c r="F1755" s="5" t="s">
        <v>11766</v>
      </c>
      <c r="G1755" s="5">
        <v>17</v>
      </c>
      <c r="H1755" s="5">
        <v>2</v>
      </c>
      <c r="I1755" s="5">
        <f t="shared" si="162"/>
        <v>2</v>
      </c>
      <c r="J1755" s="5">
        <f t="shared" si="163"/>
        <v>11</v>
      </c>
      <c r="K1755" s="5"/>
      <c r="L1755" s="5"/>
      <c r="M1755" s="5"/>
      <c r="N1755" s="5"/>
      <c r="O1755" s="5" t="s">
        <v>4203</v>
      </c>
      <c r="P1755" s="6">
        <f>[1]!EM_S_INFO_EMPLOYEE(B1755,"2019")</f>
        <v>4562</v>
      </c>
      <c r="Q1755" s="6">
        <f>[1]!EM_S_STM07_IS(B1755,"83","2019-12-31","1",1000000000)</f>
        <v>3.8610731947599999</v>
      </c>
      <c r="R1755" s="6">
        <f>[1]!EM_S_FA_YOY_OR(B1755,"2019-12-31")</f>
        <v>1.052945697</v>
      </c>
      <c r="S1755" s="6">
        <f>[1]!EM_S_FA_YOY_OR(B1755,"2020-12-31")</f>
        <v>-12.2965883041</v>
      </c>
      <c r="T1755" s="6">
        <f>[1]!EM_S_FA_YOY_OR(B1755,"2021-12-31")</f>
        <v>8.1963370277000003</v>
      </c>
      <c r="U1755" s="6">
        <f>[1]!EM_S_FA_YOY_OR(B1755,"2022-12-31")</f>
        <v>10.140845046300001</v>
      </c>
      <c r="V1755" s="7">
        <f t="shared" si="164"/>
        <v>2.0135312566333337</v>
      </c>
      <c r="W1755" s="8">
        <f t="shared" si="165"/>
        <v>12.431006364750282</v>
      </c>
      <c r="X1755" s="6">
        <f>[1]!EM_S_FA_YOY_NETPROFIT(B1755,"2019-12-31")</f>
        <v>-54.787382775799998</v>
      </c>
      <c r="Y1755" s="6">
        <f>[1]!EM_S_FA_YOY_NETPROFIT(B1755,"2020-12-31")</f>
        <v>-785.59348541149996</v>
      </c>
      <c r="Z1755" s="6">
        <f>[1]!EM_S_FA_YOY_NETPROFIT(B1755,"2021-12-31")</f>
        <v>105.7558675109</v>
      </c>
      <c r="AA1755" s="6">
        <f>[1]!EM_S_FA_YOY_NETPROFIT(B1755,"2022-12-31")</f>
        <v>-3936.2666138721002</v>
      </c>
      <c r="AB1755" s="7">
        <f t="shared" si="166"/>
        <v>-1538.7014105909002</v>
      </c>
      <c r="AC1755" s="8">
        <f t="shared" si="167"/>
        <v>2123.6442958337943</v>
      </c>
    </row>
    <row r="1756" spans="1:29" ht="16.5" x14ac:dyDescent="0.45">
      <c r="A1756" s="9">
        <v>1949</v>
      </c>
      <c r="B1756" s="5" t="s">
        <v>6207</v>
      </c>
      <c r="C1756" s="5" t="s">
        <v>6208</v>
      </c>
      <c r="D1756" s="5" t="s">
        <v>6209</v>
      </c>
      <c r="E1756" s="5" t="s">
        <v>263</v>
      </c>
      <c r="F1756" s="5" t="s">
        <v>11776</v>
      </c>
      <c r="G1756" s="5">
        <v>27</v>
      </c>
      <c r="H1756" s="5">
        <v>3</v>
      </c>
      <c r="I1756" s="5">
        <f t="shared" si="162"/>
        <v>2</v>
      </c>
      <c r="J1756" s="5">
        <f t="shared" si="163"/>
        <v>10</v>
      </c>
      <c r="K1756" s="5"/>
      <c r="L1756" s="5"/>
      <c r="M1756" s="5"/>
      <c r="N1756" s="5"/>
      <c r="O1756" s="5" t="s">
        <v>6210</v>
      </c>
      <c r="P1756" s="6">
        <f>[1]!EM_S_INFO_EMPLOYEE(B1756,"2019")</f>
        <v>723</v>
      </c>
      <c r="Q1756" s="6">
        <f>[1]!EM_S_STM07_IS(B1756,"83","2019-12-31","1",1000000000)</f>
        <v>0.53078724945</v>
      </c>
      <c r="R1756" s="6">
        <f>[1]!EM_S_FA_YOY_OR(B1756,"2019-12-31")</f>
        <v>33.626229517900001</v>
      </c>
      <c r="S1756" s="6">
        <f>[1]!EM_S_FA_YOY_OR(B1756,"2020-12-31")</f>
        <v>23.170270975299999</v>
      </c>
      <c r="T1756" s="6">
        <f>[1]!EM_S_FA_YOY_OR(B1756,"2021-12-31")</f>
        <v>67.214305018900006</v>
      </c>
      <c r="U1756" s="6">
        <f>[1]!EM_S_FA_YOY_OR(B1756,"2022-12-31")</f>
        <v>5.5556543209999996</v>
      </c>
      <c r="V1756" s="7">
        <f t="shared" si="164"/>
        <v>31.980076771733337</v>
      </c>
      <c r="W1756" s="8">
        <f t="shared" si="165"/>
        <v>31.759357835125758</v>
      </c>
      <c r="X1756" s="6">
        <f>[1]!EM_S_FA_YOY_NETPROFIT(B1756,"2019-12-31")</f>
        <v>23.669789445900001</v>
      </c>
      <c r="Y1756" s="6">
        <f>[1]!EM_S_FA_YOY_NETPROFIT(B1756,"2020-12-31")</f>
        <v>17.992388017300001</v>
      </c>
      <c r="Z1756" s="6">
        <f>[1]!EM_S_FA_YOY_NETPROFIT(B1756,"2021-12-31")</f>
        <v>40.993859467999997</v>
      </c>
      <c r="AA1756" s="6">
        <f>[1]!EM_S_FA_YOY_NETPROFIT(B1756,"2022-12-31")</f>
        <v>-1.2901380633999999</v>
      </c>
      <c r="AB1756" s="7">
        <f t="shared" si="166"/>
        <v>19.232036473966666</v>
      </c>
      <c r="AC1756" s="8">
        <f t="shared" si="167"/>
        <v>21.169238484908885</v>
      </c>
    </row>
    <row r="1757" spans="1:29" ht="16.5" x14ac:dyDescent="0.45">
      <c r="A1757" s="9">
        <v>1950</v>
      </c>
      <c r="B1757" s="5" t="s">
        <v>6211</v>
      </c>
      <c r="C1757" s="5" t="s">
        <v>6212</v>
      </c>
      <c r="D1757" s="5" t="s">
        <v>6213</v>
      </c>
      <c r="E1757" s="5" t="s">
        <v>249</v>
      </c>
      <c r="F1757" s="5" t="s">
        <v>11762</v>
      </c>
      <c r="G1757" s="5">
        <v>13</v>
      </c>
      <c r="H1757" s="5">
        <v>2</v>
      </c>
      <c r="I1757" s="5">
        <f t="shared" si="162"/>
        <v>4</v>
      </c>
      <c r="J1757" s="5">
        <f t="shared" si="163"/>
        <v>7</v>
      </c>
      <c r="K1757" s="5"/>
      <c r="L1757" s="5"/>
      <c r="M1757" s="5"/>
      <c r="N1757" s="5"/>
      <c r="O1757" s="5" t="s">
        <v>4193</v>
      </c>
      <c r="P1757" s="6">
        <f>[1]!EM_S_INFO_EMPLOYEE(B1757,"2019")</f>
        <v>655</v>
      </c>
      <c r="Q1757" s="6">
        <f>[1]!EM_S_STM07_IS(B1757,"83","2019-12-31","1",1000000000)</f>
        <v>0.30107239193000002</v>
      </c>
      <c r="R1757" s="6">
        <f>[1]!EM_S_FA_YOY_OR(B1757,"2019-12-31")</f>
        <v>-1.7910131090999999</v>
      </c>
      <c r="S1757" s="6">
        <f>[1]!EM_S_FA_YOY_OR(B1757,"2020-12-31")</f>
        <v>-12.0537497701</v>
      </c>
      <c r="T1757" s="6">
        <f>[1]!EM_S_FA_YOY_OR(B1757,"2021-12-31")</f>
        <v>3376.7082124573999</v>
      </c>
      <c r="U1757" s="6">
        <f>[1]!EM_S_FA_YOY_OR(B1757,"2022-12-31")</f>
        <v>49.606373166700003</v>
      </c>
      <c r="V1757" s="7">
        <f t="shared" si="164"/>
        <v>1138.0869452846666</v>
      </c>
      <c r="W1757" s="8">
        <f t="shared" si="165"/>
        <v>1938.9480075723243</v>
      </c>
      <c r="X1757" s="6">
        <f>[1]!EM_S_FA_YOY_NETPROFIT(B1757,"2019-12-31")</f>
        <v>128.52419203209999</v>
      </c>
      <c r="Y1757" s="6">
        <f>[1]!EM_S_FA_YOY_NETPROFIT(B1757,"2020-12-31")</f>
        <v>8.1467196239999993</v>
      </c>
      <c r="Z1757" s="6">
        <f>[1]!EM_S_FA_YOY_NETPROFIT(B1757,"2021-12-31")</f>
        <v>282.78564616040001</v>
      </c>
      <c r="AA1757" s="6">
        <f>[1]!EM_S_FA_YOY_NETPROFIT(B1757,"2022-12-31")</f>
        <v>41.738189451700002</v>
      </c>
      <c r="AB1757" s="7">
        <f t="shared" si="166"/>
        <v>110.89018507870001</v>
      </c>
      <c r="AC1757" s="8">
        <f t="shared" si="167"/>
        <v>149.81032630184075</v>
      </c>
    </row>
    <row r="1758" spans="1:29" ht="16.5" x14ac:dyDescent="0.45">
      <c r="A1758" s="9">
        <v>1951</v>
      </c>
      <c r="B1758" s="5" t="s">
        <v>6214</v>
      </c>
      <c r="C1758" s="5" t="s">
        <v>6215</v>
      </c>
      <c r="D1758" s="5" t="s">
        <v>6216</v>
      </c>
      <c r="E1758" s="5" t="s">
        <v>240</v>
      </c>
      <c r="F1758" s="5" t="s">
        <v>11762</v>
      </c>
      <c r="G1758" s="5">
        <v>13</v>
      </c>
      <c r="H1758" s="5">
        <v>2</v>
      </c>
      <c r="I1758" s="5">
        <f t="shared" si="162"/>
        <v>4</v>
      </c>
      <c r="J1758" s="5">
        <f t="shared" si="163"/>
        <v>7</v>
      </c>
      <c r="K1758" s="5"/>
      <c r="L1758" s="5"/>
      <c r="M1758" s="5"/>
      <c r="N1758" s="5"/>
      <c r="O1758" s="5" t="s">
        <v>4189</v>
      </c>
      <c r="P1758" s="6">
        <f>[1]!EM_S_INFO_EMPLOYEE(B1758,"2019")</f>
        <v>6087</v>
      </c>
      <c r="Q1758" s="6">
        <f>[1]!EM_S_STM07_IS(B1758,"83","2019-12-31","1",1000000000)</f>
        <v>3.88461890581</v>
      </c>
      <c r="R1758" s="6">
        <f>[1]!EM_S_FA_YOY_OR(B1758,"2019-12-31")</f>
        <v>17.575015040299999</v>
      </c>
      <c r="S1758" s="6">
        <f>[1]!EM_S_FA_YOY_OR(B1758,"2020-12-31")</f>
        <v>44.148170572799998</v>
      </c>
      <c r="T1758" s="6">
        <f>[1]!EM_S_FA_YOY_OR(B1758,"2021-12-31")</f>
        <v>32.723858480399997</v>
      </c>
      <c r="U1758" s="6">
        <f>[1]!EM_S_FA_YOY_OR(B1758,"2022-12-31")</f>
        <v>6.097135679</v>
      </c>
      <c r="V1758" s="7">
        <f t="shared" si="164"/>
        <v>27.656388244066665</v>
      </c>
      <c r="W1758" s="8">
        <f t="shared" si="165"/>
        <v>19.525105763334274</v>
      </c>
      <c r="X1758" s="6">
        <f>[1]!EM_S_FA_YOY_NETPROFIT(B1758,"2019-12-31")</f>
        <v>21.617830661199999</v>
      </c>
      <c r="Y1758" s="6">
        <f>[1]!EM_S_FA_YOY_NETPROFIT(B1758,"2020-12-31")</f>
        <v>12.1332870681</v>
      </c>
      <c r="Z1758" s="6">
        <f>[1]!EM_S_FA_YOY_NETPROFIT(B1758,"2021-12-31")</f>
        <v>29.203100237699999</v>
      </c>
      <c r="AA1758" s="6">
        <f>[1]!EM_S_FA_YOY_NETPROFIT(B1758,"2022-12-31")</f>
        <v>17.9320744676</v>
      </c>
      <c r="AB1758" s="7">
        <f t="shared" si="166"/>
        <v>19.75615392446667</v>
      </c>
      <c r="AC1758" s="8">
        <f t="shared" si="167"/>
        <v>8.6798663474724336</v>
      </c>
    </row>
    <row r="1759" spans="1:29" ht="16.5" x14ac:dyDescent="0.45">
      <c r="A1759" s="9">
        <v>1952</v>
      </c>
      <c r="B1759" s="5" t="s">
        <v>6217</v>
      </c>
      <c r="C1759" s="5" t="s">
        <v>6218</v>
      </c>
      <c r="D1759" s="5" t="s">
        <v>6219</v>
      </c>
      <c r="E1759" s="5" t="s">
        <v>33</v>
      </c>
      <c r="F1759" s="5" t="s">
        <v>11757</v>
      </c>
      <c r="G1759" s="5">
        <v>7</v>
      </c>
      <c r="H1759" s="5">
        <v>2</v>
      </c>
      <c r="I1759" s="5">
        <f t="shared" si="162"/>
        <v>4</v>
      </c>
      <c r="J1759" s="5">
        <f t="shared" si="163"/>
        <v>11</v>
      </c>
      <c r="K1759" s="5"/>
      <c r="L1759" s="5"/>
      <c r="M1759" s="5"/>
      <c r="N1759" s="5"/>
      <c r="O1759" s="5" t="s">
        <v>4193</v>
      </c>
      <c r="P1759" s="6">
        <f>[1]!EM_S_INFO_EMPLOYEE(B1759,"2019")</f>
        <v>1594</v>
      </c>
      <c r="Q1759" s="6">
        <f>[1]!EM_S_STM07_IS(B1759,"83","2019-12-31","1",1000000000)</f>
        <v>1.89430415276</v>
      </c>
      <c r="R1759" s="6">
        <f>[1]!EM_S_FA_YOY_OR(B1759,"2019-12-31")</f>
        <v>-5.6393462529000002</v>
      </c>
      <c r="S1759" s="6">
        <f>[1]!EM_S_FA_YOY_OR(B1759,"2020-12-31")</f>
        <v>-31.396972219799999</v>
      </c>
      <c r="T1759" s="6">
        <f>[1]!EM_S_FA_YOY_OR(B1759,"2021-12-31")</f>
        <v>87.034859177399994</v>
      </c>
      <c r="U1759" s="6">
        <f>[1]!EM_S_FA_YOY_OR(B1759,"2022-12-31")</f>
        <v>21.856402393</v>
      </c>
      <c r="V1759" s="7">
        <f t="shared" si="164"/>
        <v>25.831429783533334</v>
      </c>
      <c r="W1759" s="8">
        <f t="shared" si="165"/>
        <v>59.3158941944764</v>
      </c>
      <c r="X1759" s="6">
        <f>[1]!EM_S_FA_YOY_NETPROFIT(B1759,"2019-12-31")</f>
        <v>24.080569880900001</v>
      </c>
      <c r="Y1759" s="6">
        <f>[1]!EM_S_FA_YOY_NETPROFIT(B1759,"2020-12-31")</f>
        <v>-1346.8622983588</v>
      </c>
      <c r="Z1759" s="6">
        <f>[1]!EM_S_FA_YOY_NETPROFIT(B1759,"2021-12-31")</f>
        <v>113.69624904600001</v>
      </c>
      <c r="AA1759" s="6">
        <f>[1]!EM_S_FA_YOY_NETPROFIT(B1759,"2022-12-31")</f>
        <v>-68.981206723599996</v>
      </c>
      <c r="AB1759" s="7">
        <f t="shared" si="166"/>
        <v>-434.04908534546666</v>
      </c>
      <c r="AC1759" s="8">
        <f t="shared" si="167"/>
        <v>795.77869700087308</v>
      </c>
    </row>
    <row r="1760" spans="1:29" ht="16.5" x14ac:dyDescent="0.45">
      <c r="A1760" s="9">
        <v>1953</v>
      </c>
      <c r="B1760" s="5" t="s">
        <v>6220</v>
      </c>
      <c r="C1760" s="5" t="s">
        <v>6221</v>
      </c>
      <c r="D1760" s="5" t="s">
        <v>6222</v>
      </c>
      <c r="E1760" s="5" t="s">
        <v>259</v>
      </c>
      <c r="F1760" s="5" t="s">
        <v>11773</v>
      </c>
      <c r="G1760" s="5">
        <v>24</v>
      </c>
      <c r="H1760" s="5">
        <v>2</v>
      </c>
      <c r="I1760" s="5">
        <f t="shared" si="162"/>
        <v>1</v>
      </c>
      <c r="J1760" s="5">
        <f t="shared" si="163"/>
        <v>11</v>
      </c>
      <c r="K1760" s="5"/>
      <c r="L1760" s="5"/>
      <c r="M1760" s="5"/>
      <c r="N1760" s="5"/>
      <c r="O1760" s="5" t="s">
        <v>4193</v>
      </c>
      <c r="P1760" s="6">
        <f>[1]!EM_S_INFO_EMPLOYEE(B1760,"2019")</f>
        <v>426</v>
      </c>
      <c r="Q1760" s="6">
        <f>[1]!EM_S_STM07_IS(B1760,"83","2019-12-31","1",1000000000)</f>
        <v>0.69725023216000004</v>
      </c>
      <c r="R1760" s="6">
        <f>[1]!EM_S_FA_YOY_OR(B1760,"2019-12-31")</f>
        <v>-18.278048323299998</v>
      </c>
      <c r="S1760" s="6">
        <f>[1]!EM_S_FA_YOY_OR(B1760,"2020-12-31")</f>
        <v>-41.024504887399999</v>
      </c>
      <c r="T1760" s="6">
        <f>[1]!EM_S_FA_YOY_OR(B1760,"2021-12-31")</f>
        <v>-5.8546820116999996</v>
      </c>
      <c r="U1760" s="6">
        <f>[1]!EM_S_FA_YOY_OR(B1760,"2022-12-31")</f>
        <v>-4.9922141501999997</v>
      </c>
      <c r="V1760" s="7">
        <f t="shared" si="164"/>
        <v>-17.290467016433333</v>
      </c>
      <c r="W1760" s="8">
        <f t="shared" si="165"/>
        <v>20.55880293082236</v>
      </c>
      <c r="X1760" s="6">
        <f>[1]!EM_S_FA_YOY_NETPROFIT(B1760,"2019-12-31")</f>
        <v>-1514.4153295783001</v>
      </c>
      <c r="Y1760" s="6">
        <f>[1]!EM_S_FA_YOY_NETPROFIT(B1760,"2020-12-31")</f>
        <v>34.213303059399998</v>
      </c>
      <c r="Z1760" s="6">
        <f>[1]!EM_S_FA_YOY_NETPROFIT(B1760,"2021-12-31")</f>
        <v>107.69436429</v>
      </c>
      <c r="AA1760" s="6">
        <f>[1]!EM_S_FA_YOY_NETPROFIT(B1760,"2022-12-31")</f>
        <v>-246.67497949509999</v>
      </c>
      <c r="AB1760" s="7">
        <f t="shared" si="166"/>
        <v>-34.922437381900004</v>
      </c>
      <c r="AC1760" s="8">
        <f t="shared" si="167"/>
        <v>187.02732663556333</v>
      </c>
    </row>
    <row r="1761" spans="1:29" ht="16.5" x14ac:dyDescent="0.45">
      <c r="A1761" s="9">
        <v>1954</v>
      </c>
      <c r="B1761" s="5" t="s">
        <v>6223</v>
      </c>
      <c r="C1761" s="5" t="s">
        <v>6224</v>
      </c>
      <c r="D1761" s="5" t="s">
        <v>6225</v>
      </c>
      <c r="E1761" s="5" t="s">
        <v>288</v>
      </c>
      <c r="F1761" s="5" t="s">
        <v>11753</v>
      </c>
      <c r="G1761" s="5">
        <v>3</v>
      </c>
      <c r="H1761" s="5">
        <v>3</v>
      </c>
      <c r="I1761" s="5">
        <f t="shared" si="162"/>
        <v>4</v>
      </c>
      <c r="J1761" s="5">
        <f t="shared" si="163"/>
        <v>7</v>
      </c>
      <c r="K1761" s="5"/>
      <c r="L1761" s="5"/>
      <c r="M1761" s="5"/>
      <c r="N1761" s="5"/>
      <c r="O1761" s="5" t="s">
        <v>4203</v>
      </c>
      <c r="P1761" s="6">
        <f>[1]!EM_S_INFO_EMPLOYEE(B1761,"2019")</f>
        <v>651</v>
      </c>
      <c r="Q1761" s="6">
        <f>[1]!EM_S_STM07_IS(B1761,"83","2019-12-31","1",1000000000)</f>
        <v>0.47038956469999998</v>
      </c>
      <c r="R1761" s="6">
        <f>[1]!EM_S_FA_YOY_OR(B1761,"2019-12-31")</f>
        <v>16.0045598108</v>
      </c>
      <c r="S1761" s="6">
        <f>[1]!EM_S_FA_YOY_OR(B1761,"2020-12-31")</f>
        <v>-20.152488950399999</v>
      </c>
      <c r="T1761" s="6">
        <f>[1]!EM_S_FA_YOY_OR(B1761,"2021-12-31")</f>
        <v>-2.5166613441000001</v>
      </c>
      <c r="U1761" s="6">
        <f>[1]!EM_S_FA_YOY_OR(B1761,"2022-12-31")</f>
        <v>3.6829167339</v>
      </c>
      <c r="V1761" s="7">
        <f t="shared" si="164"/>
        <v>-6.3287445201999999</v>
      </c>
      <c r="W1761" s="8">
        <f t="shared" si="165"/>
        <v>12.366512226166224</v>
      </c>
      <c r="X1761" s="6">
        <f>[1]!EM_S_FA_YOY_NETPROFIT(B1761,"2019-12-31")</f>
        <v>51.100059006599999</v>
      </c>
      <c r="Y1761" s="6">
        <f>[1]!EM_S_FA_YOY_NETPROFIT(B1761,"2020-12-31")</f>
        <v>-68.896988317600005</v>
      </c>
      <c r="Z1761" s="6">
        <f>[1]!EM_S_FA_YOY_NETPROFIT(B1761,"2021-12-31")</f>
        <v>-1737.944380184</v>
      </c>
      <c r="AA1761" s="6">
        <f>[1]!EM_S_FA_YOY_NETPROFIT(B1761,"2022-12-31")</f>
        <v>32.773951614600001</v>
      </c>
      <c r="AB1761" s="7">
        <f t="shared" si="166"/>
        <v>-591.35580562899997</v>
      </c>
      <c r="AC1761" s="8">
        <f t="shared" si="167"/>
        <v>994.27524583574154</v>
      </c>
    </row>
    <row r="1762" spans="1:29" ht="16.5" x14ac:dyDescent="0.45">
      <c r="A1762" s="9">
        <v>1955</v>
      </c>
      <c r="B1762" s="5" t="s">
        <v>6226</v>
      </c>
      <c r="C1762" s="5" t="s">
        <v>6227</v>
      </c>
      <c r="D1762" s="5" t="s">
        <v>6228</v>
      </c>
      <c r="E1762" s="5" t="s">
        <v>293</v>
      </c>
      <c r="F1762" s="5" t="s">
        <v>11756</v>
      </c>
      <c r="G1762" s="5">
        <v>6</v>
      </c>
      <c r="H1762" s="5">
        <v>2</v>
      </c>
      <c r="I1762" s="5">
        <f t="shared" si="162"/>
        <v>2</v>
      </c>
      <c r="J1762" s="5">
        <f t="shared" si="163"/>
        <v>11</v>
      </c>
      <c r="K1762" s="5"/>
      <c r="L1762" s="5"/>
      <c r="M1762" s="5"/>
      <c r="N1762" s="5"/>
      <c r="O1762" s="5" t="s">
        <v>6229</v>
      </c>
      <c r="P1762" s="6">
        <f>[1]!EM_S_INFO_EMPLOYEE(B1762,"2019")</f>
        <v>466</v>
      </c>
      <c r="Q1762" s="6">
        <f>[1]!EM_S_STM07_IS(B1762,"83","2019-12-31","1",1000000000)</f>
        <v>0.29664136504999999</v>
      </c>
      <c r="R1762" s="6">
        <f>[1]!EM_S_FA_YOY_OR(B1762,"2019-12-31")</f>
        <v>16.951929309000001</v>
      </c>
      <c r="S1762" s="6">
        <f>[1]!EM_S_FA_YOY_OR(B1762,"2020-12-31")</f>
        <v>4.9430068856</v>
      </c>
      <c r="T1762" s="6">
        <f>[1]!EM_S_FA_YOY_OR(B1762,"2021-12-31")</f>
        <v>70.327923405299998</v>
      </c>
      <c r="U1762" s="6">
        <f>[1]!EM_S_FA_YOY_OR(B1762,"2022-12-31")</f>
        <v>15.8910597111</v>
      </c>
      <c r="V1762" s="7">
        <f t="shared" si="164"/>
        <v>30.387330000666665</v>
      </c>
      <c r="W1762" s="8">
        <f t="shared" si="165"/>
        <v>35.02004020990217</v>
      </c>
      <c r="X1762" s="6">
        <f>[1]!EM_S_FA_YOY_NETPROFIT(B1762,"2019-12-31")</f>
        <v>34.717499902699998</v>
      </c>
      <c r="Y1762" s="6">
        <f>[1]!EM_S_FA_YOY_NETPROFIT(B1762,"2020-12-31")</f>
        <v>7.7665143497000004</v>
      </c>
      <c r="Z1762" s="6">
        <f>[1]!EM_S_FA_YOY_NETPROFIT(B1762,"2021-12-31")</f>
        <v>98.649874085099995</v>
      </c>
      <c r="AA1762" s="6">
        <f>[1]!EM_S_FA_YOY_NETPROFIT(B1762,"2022-12-31")</f>
        <v>-43.641620214200003</v>
      </c>
      <c r="AB1762" s="7">
        <f t="shared" si="166"/>
        <v>20.9249227402</v>
      </c>
      <c r="AC1762" s="8">
        <f t="shared" si="167"/>
        <v>72.052585803774704</v>
      </c>
    </row>
    <row r="1763" spans="1:29" ht="16.5" x14ac:dyDescent="0.45">
      <c r="A1763" s="9">
        <v>1956</v>
      </c>
      <c r="B1763" s="5" t="s">
        <v>6230</v>
      </c>
      <c r="C1763" s="5" t="s">
        <v>6231</v>
      </c>
      <c r="D1763" s="5" t="s">
        <v>6232</v>
      </c>
      <c r="E1763" s="5" t="s">
        <v>293</v>
      </c>
      <c r="F1763" s="5" t="s">
        <v>11762</v>
      </c>
      <c r="G1763" s="5">
        <v>13</v>
      </c>
      <c r="H1763" s="5">
        <v>2</v>
      </c>
      <c r="I1763" s="5">
        <f t="shared" si="162"/>
        <v>4</v>
      </c>
      <c r="J1763" s="5">
        <f t="shared" si="163"/>
        <v>7</v>
      </c>
      <c r="K1763" s="5"/>
      <c r="L1763" s="5"/>
      <c r="M1763" s="5"/>
      <c r="N1763" s="5"/>
      <c r="O1763" s="5" t="s">
        <v>4213</v>
      </c>
      <c r="P1763" s="6">
        <f>[1]!EM_S_INFO_EMPLOYEE(B1763,"2019")</f>
        <v>383</v>
      </c>
      <c r="Q1763" s="6">
        <f>[1]!EM_S_STM07_IS(B1763,"83","2019-12-31","1",1000000000)</f>
        <v>0.68025378983999996</v>
      </c>
      <c r="R1763" s="6">
        <f>[1]!EM_S_FA_YOY_OR(B1763,"2019-12-31")</f>
        <v>6.9846361262999999</v>
      </c>
      <c r="S1763" s="6">
        <f>[1]!EM_S_FA_YOY_OR(B1763,"2020-12-31")</f>
        <v>34.206060622599999</v>
      </c>
      <c r="T1763" s="6">
        <f>[1]!EM_S_FA_YOY_OR(B1763,"2021-12-31")</f>
        <v>52.612145871199999</v>
      </c>
      <c r="U1763" s="6">
        <f>[1]!EM_S_FA_YOY_OR(B1763,"2022-12-31")</f>
        <v>14.618004403600001</v>
      </c>
      <c r="V1763" s="7">
        <f t="shared" si="164"/>
        <v>33.812070299133332</v>
      </c>
      <c r="W1763" s="8">
        <f t="shared" si="165"/>
        <v>19.000134677055303</v>
      </c>
      <c r="X1763" s="6">
        <f>[1]!EM_S_FA_YOY_NETPROFIT(B1763,"2019-12-31")</f>
        <v>36.856248163499998</v>
      </c>
      <c r="Y1763" s="6">
        <f>[1]!EM_S_FA_YOY_NETPROFIT(B1763,"2020-12-31")</f>
        <v>23.4457410188</v>
      </c>
      <c r="Z1763" s="6">
        <f>[1]!EM_S_FA_YOY_NETPROFIT(B1763,"2021-12-31")</f>
        <v>41.275003250899999</v>
      </c>
      <c r="AA1763" s="6">
        <f>[1]!EM_S_FA_YOY_NETPROFIT(B1763,"2022-12-31")</f>
        <v>67.281806271799994</v>
      </c>
      <c r="AB1763" s="7">
        <f t="shared" si="166"/>
        <v>44.000850180500002</v>
      </c>
      <c r="AC1763" s="8">
        <f t="shared" si="167"/>
        <v>22.044791569189879</v>
      </c>
    </row>
    <row r="1764" spans="1:29" ht="16.5" x14ac:dyDescent="0.45">
      <c r="A1764" s="9">
        <v>1957</v>
      </c>
      <c r="B1764" s="5" t="s">
        <v>6233</v>
      </c>
      <c r="C1764" s="5" t="s">
        <v>6234</v>
      </c>
      <c r="D1764" s="5" t="s">
        <v>6235</v>
      </c>
      <c r="E1764" s="5" t="s">
        <v>240</v>
      </c>
      <c r="F1764" s="5" t="s">
        <v>11765</v>
      </c>
      <c r="G1764" s="5">
        <v>16</v>
      </c>
      <c r="H1764" s="5">
        <v>3</v>
      </c>
      <c r="I1764" s="5">
        <f t="shared" si="162"/>
        <v>1</v>
      </c>
      <c r="J1764" s="5">
        <f t="shared" si="163"/>
        <v>9</v>
      </c>
      <c r="K1764" s="5"/>
      <c r="L1764" s="5"/>
      <c r="M1764" s="5"/>
      <c r="N1764" s="5"/>
      <c r="O1764" s="5" t="s">
        <v>4213</v>
      </c>
      <c r="P1764" s="6">
        <f>[1]!EM_S_INFO_EMPLOYEE(B1764,"2019")</f>
        <v>2476</v>
      </c>
      <c r="Q1764" s="6">
        <f>[1]!EM_S_STM07_IS(B1764,"83","2019-12-31","1",1000000000)</f>
        <v>2.0723209011199999</v>
      </c>
      <c r="R1764" s="6">
        <f>[1]!EM_S_FA_YOY_OR(B1764,"2019-12-31")</f>
        <v>25.590682560699999</v>
      </c>
      <c r="S1764" s="6">
        <f>[1]!EM_S_FA_YOY_OR(B1764,"2020-12-31")</f>
        <v>35.637354856100004</v>
      </c>
      <c r="T1764" s="6">
        <f>[1]!EM_S_FA_YOY_OR(B1764,"2021-12-31")</f>
        <v>19.574283039200001</v>
      </c>
      <c r="U1764" s="6">
        <f>[1]!EM_S_FA_YOY_OR(B1764,"2022-12-31")</f>
        <v>69.010414506800004</v>
      </c>
      <c r="V1764" s="7">
        <f t="shared" si="164"/>
        <v>41.407350800700002</v>
      </c>
      <c r="W1764" s="8">
        <f t="shared" si="165"/>
        <v>25.218096944872407</v>
      </c>
      <c r="X1764" s="6">
        <f>[1]!EM_S_FA_YOY_NETPROFIT(B1764,"2019-12-31")</f>
        <v>23.229968876400001</v>
      </c>
      <c r="Y1764" s="6">
        <f>[1]!EM_S_FA_YOY_NETPROFIT(B1764,"2020-12-31")</f>
        <v>44.418595710799998</v>
      </c>
      <c r="Z1764" s="6">
        <f>[1]!EM_S_FA_YOY_NETPROFIT(B1764,"2021-12-31")</f>
        <v>2.5572616383</v>
      </c>
      <c r="AA1764" s="6">
        <f>[1]!EM_S_FA_YOY_NETPROFIT(B1764,"2022-12-31")</f>
        <v>88.122307171100005</v>
      </c>
      <c r="AB1764" s="7">
        <f t="shared" si="166"/>
        <v>45.032721506733331</v>
      </c>
      <c r="AC1764" s="8">
        <f t="shared" si="167"/>
        <v>42.785828461389627</v>
      </c>
    </row>
    <row r="1765" spans="1:29" ht="16.5" x14ac:dyDescent="0.45">
      <c r="A1765" s="9">
        <v>1958</v>
      </c>
      <c r="B1765" s="5" t="s">
        <v>6236</v>
      </c>
      <c r="C1765" s="5" t="s">
        <v>6237</v>
      </c>
      <c r="D1765" s="5" t="s">
        <v>6238</v>
      </c>
      <c r="E1765" s="5" t="s">
        <v>1297</v>
      </c>
      <c r="F1765" s="5" t="s">
        <v>11764</v>
      </c>
      <c r="G1765" s="5">
        <v>15</v>
      </c>
      <c r="H1765" s="5">
        <v>3</v>
      </c>
      <c r="I1765" s="5">
        <f t="shared" si="162"/>
        <v>2</v>
      </c>
      <c r="J1765" s="5">
        <f t="shared" si="163"/>
        <v>8</v>
      </c>
      <c r="K1765" s="5"/>
      <c r="L1765" s="5"/>
      <c r="M1765" s="5"/>
      <c r="N1765" s="5"/>
      <c r="O1765" s="5" t="s">
        <v>4213</v>
      </c>
      <c r="P1765" s="6">
        <f>[1]!EM_S_INFO_EMPLOYEE(B1765,"2019")</f>
        <v>436</v>
      </c>
      <c r="Q1765" s="6">
        <f>[1]!EM_S_STM07_IS(B1765,"83","2019-12-31","1",1000000000)</f>
        <v>1.5306468798499999</v>
      </c>
      <c r="R1765" s="6">
        <f>[1]!EM_S_FA_YOY_OR(B1765,"2019-12-31")</f>
        <v>352.02127459799999</v>
      </c>
      <c r="S1765" s="6">
        <f>[1]!EM_S_FA_YOY_OR(B1765,"2020-12-31")</f>
        <v>-0.33394751700000003</v>
      </c>
      <c r="T1765" s="6">
        <f>[1]!EM_S_FA_YOY_OR(B1765,"2021-12-31")</f>
        <v>19.535502525199998</v>
      </c>
      <c r="U1765" s="6">
        <f>[1]!EM_S_FA_YOY_OR(B1765,"2022-12-31")</f>
        <v>12.1484220828</v>
      </c>
      <c r="V1765" s="7">
        <f t="shared" si="164"/>
        <v>10.449992363666667</v>
      </c>
      <c r="W1765" s="8">
        <f t="shared" si="165"/>
        <v>10.043020406132653</v>
      </c>
      <c r="X1765" s="6">
        <f>[1]!EM_S_FA_YOY_NETPROFIT(B1765,"2019-12-31")</f>
        <v>691.10778403409995</v>
      </c>
      <c r="Y1765" s="6">
        <f>[1]!EM_S_FA_YOY_NETPROFIT(B1765,"2020-12-31")</f>
        <v>-7.9081467766999998</v>
      </c>
      <c r="Z1765" s="6">
        <f>[1]!EM_S_FA_YOY_NETPROFIT(B1765,"2021-12-31")</f>
        <v>-51.905853904300002</v>
      </c>
      <c r="AA1765" s="6">
        <f>[1]!EM_S_FA_YOY_NETPROFIT(B1765,"2022-12-31")</f>
        <v>-43.5829699254</v>
      </c>
      <c r="AB1765" s="7">
        <f t="shared" si="166"/>
        <v>-34.465656868800004</v>
      </c>
      <c r="AC1765" s="8">
        <f t="shared" si="167"/>
        <v>23.372924638362065</v>
      </c>
    </row>
    <row r="1766" spans="1:29" ht="16.5" x14ac:dyDescent="0.45">
      <c r="A1766" s="9">
        <v>1959</v>
      </c>
      <c r="B1766" s="5" t="s">
        <v>6239</v>
      </c>
      <c r="C1766" s="5" t="s">
        <v>6240</v>
      </c>
      <c r="D1766" s="5" t="s">
        <v>6241</v>
      </c>
      <c r="E1766" s="5" t="s">
        <v>7</v>
      </c>
      <c r="F1766" s="5" t="s">
        <v>11756</v>
      </c>
      <c r="G1766" s="5">
        <v>6</v>
      </c>
      <c r="H1766" s="5">
        <v>2</v>
      </c>
      <c r="I1766" s="5">
        <f t="shared" si="162"/>
        <v>2</v>
      </c>
      <c r="J1766" s="5">
        <f t="shared" si="163"/>
        <v>11</v>
      </c>
      <c r="K1766" s="5"/>
      <c r="L1766" s="5"/>
      <c r="M1766" s="5"/>
      <c r="N1766" s="5"/>
      <c r="O1766" s="5" t="s">
        <v>6242</v>
      </c>
      <c r="P1766" s="6">
        <f>[1]!EM_S_INFO_EMPLOYEE(B1766,"2019")</f>
        <v>412</v>
      </c>
      <c r="Q1766" s="6">
        <f>[1]!EM_S_STM07_IS(B1766,"83","2019-12-31","1",1000000000)</f>
        <v>0.32008812008999998</v>
      </c>
      <c r="R1766" s="6">
        <f>[1]!EM_S_FA_YOY_OR(B1766,"2019-12-31")</f>
        <v>-20.343760908499998</v>
      </c>
      <c r="S1766" s="6">
        <f>[1]!EM_S_FA_YOY_OR(B1766,"2020-12-31")</f>
        <v>25.184460440900001</v>
      </c>
      <c r="T1766" s="6">
        <f>[1]!EM_S_FA_YOY_OR(B1766,"2021-12-31")</f>
        <v>27.754509907399999</v>
      </c>
      <c r="U1766" s="6">
        <f>[1]!EM_S_FA_YOY_OR(B1766,"2022-12-31")</f>
        <v>-12.6960835204</v>
      </c>
      <c r="V1766" s="7">
        <f t="shared" si="164"/>
        <v>13.4142956093</v>
      </c>
      <c r="W1766" s="8">
        <f t="shared" si="165"/>
        <v>22.648735335280183</v>
      </c>
      <c r="X1766" s="6">
        <f>[1]!EM_S_FA_YOY_NETPROFIT(B1766,"2019-12-31")</f>
        <v>-722.91633186529998</v>
      </c>
      <c r="Y1766" s="6">
        <f>[1]!EM_S_FA_YOY_NETPROFIT(B1766,"2020-12-31")</f>
        <v>134.65497947860001</v>
      </c>
      <c r="Z1766" s="6">
        <f>[1]!EM_S_FA_YOY_NETPROFIT(B1766,"2021-12-31")</f>
        <v>23.390957048099999</v>
      </c>
      <c r="AA1766" s="6">
        <f>[1]!EM_S_FA_YOY_NETPROFIT(B1766,"2022-12-31")</f>
        <v>27.058194894</v>
      </c>
      <c r="AB1766" s="7">
        <f t="shared" si="166"/>
        <v>61.70137714023334</v>
      </c>
      <c r="AC1766" s="8">
        <f t="shared" si="167"/>
        <v>63.206275234054125</v>
      </c>
    </row>
    <row r="1767" spans="1:29" ht="16.5" x14ac:dyDescent="0.45">
      <c r="A1767" s="9">
        <v>1960</v>
      </c>
      <c r="B1767" s="5" t="s">
        <v>6243</v>
      </c>
      <c r="C1767" s="5" t="s">
        <v>6244</v>
      </c>
      <c r="D1767" s="5" t="s">
        <v>6245</v>
      </c>
      <c r="E1767" s="5" t="s">
        <v>33</v>
      </c>
      <c r="F1767" s="5" t="s">
        <v>11765</v>
      </c>
      <c r="G1767" s="5">
        <v>16</v>
      </c>
      <c r="H1767" s="5">
        <v>3</v>
      </c>
      <c r="I1767" s="5">
        <f t="shared" si="162"/>
        <v>1</v>
      </c>
      <c r="J1767" s="5">
        <f t="shared" si="163"/>
        <v>9</v>
      </c>
      <c r="K1767" s="5"/>
      <c r="L1767" s="5"/>
      <c r="M1767" s="5"/>
      <c r="N1767" s="5"/>
      <c r="O1767" s="5" t="s">
        <v>4224</v>
      </c>
      <c r="P1767" s="6">
        <f>[1]!EM_S_INFO_EMPLOYEE(B1767,"2019")</f>
        <v>609</v>
      </c>
      <c r="Q1767" s="6">
        <f>[1]!EM_S_STM07_IS(B1767,"83","2019-12-31","1",1000000000)</f>
        <v>1.19090250619</v>
      </c>
      <c r="R1767" s="6">
        <f>[1]!EM_S_FA_YOY_OR(B1767,"2019-12-31")</f>
        <v>-16.588918301100001</v>
      </c>
      <c r="S1767" s="6">
        <f>[1]!EM_S_FA_YOY_OR(B1767,"2020-12-31")</f>
        <v>-8.1179798755999997</v>
      </c>
      <c r="T1767" s="6">
        <f>[1]!EM_S_FA_YOY_OR(B1767,"2021-12-31")</f>
        <v>-3.9681217549999999</v>
      </c>
      <c r="U1767" s="6">
        <f>[1]!EM_S_FA_YOY_OR(B1767,"2022-12-31")</f>
        <v>-30.096755308900001</v>
      </c>
      <c r="V1767" s="7">
        <f t="shared" si="164"/>
        <v>-14.060952313166666</v>
      </c>
      <c r="W1767" s="8">
        <f t="shared" si="165"/>
        <v>14.041565578444416</v>
      </c>
      <c r="X1767" s="6">
        <f>[1]!EM_S_FA_YOY_NETPROFIT(B1767,"2019-12-31")</f>
        <v>-47.890353488800002</v>
      </c>
      <c r="Y1767" s="6">
        <f>[1]!EM_S_FA_YOY_NETPROFIT(B1767,"2020-12-31")</f>
        <v>2.5268798475000001</v>
      </c>
      <c r="Z1767" s="6">
        <f>[1]!EM_S_FA_YOY_NETPROFIT(B1767,"2021-12-31")</f>
        <v>161.18893226469999</v>
      </c>
      <c r="AA1767" s="6">
        <f>[1]!EM_S_FA_YOY_NETPROFIT(B1767,"2022-12-31")</f>
        <v>-48.713658682800002</v>
      </c>
      <c r="AB1767" s="7">
        <f t="shared" si="166"/>
        <v>38.33405114313333</v>
      </c>
      <c r="AC1767" s="8">
        <f t="shared" si="167"/>
        <v>109.43669201307438</v>
      </c>
    </row>
    <row r="1768" spans="1:29" ht="16.5" x14ac:dyDescent="0.45">
      <c r="A1768" s="9">
        <v>1961</v>
      </c>
      <c r="B1768" s="5" t="s">
        <v>6246</v>
      </c>
      <c r="C1768" s="5" t="s">
        <v>6247</v>
      </c>
      <c r="D1768" s="5" t="s">
        <v>6248</v>
      </c>
      <c r="E1768" s="5" t="s">
        <v>306</v>
      </c>
      <c r="F1768" s="5" t="s">
        <v>11756</v>
      </c>
      <c r="G1768" s="5">
        <v>6</v>
      </c>
      <c r="H1768" s="5">
        <v>2</v>
      </c>
      <c r="I1768" s="5">
        <f t="shared" si="162"/>
        <v>2</v>
      </c>
      <c r="J1768" s="5">
        <f t="shared" si="163"/>
        <v>11</v>
      </c>
      <c r="K1768" s="5"/>
      <c r="L1768" s="5"/>
      <c r="M1768" s="5"/>
      <c r="N1768" s="5"/>
      <c r="O1768" s="5" t="s">
        <v>4213</v>
      </c>
      <c r="P1768" s="6">
        <f>[1]!EM_S_INFO_EMPLOYEE(B1768,"2019")</f>
        <v>586</v>
      </c>
      <c r="Q1768" s="6">
        <f>[1]!EM_S_STM07_IS(B1768,"83","2019-12-31","1",1000000000)</f>
        <v>0.73632216211000001</v>
      </c>
      <c r="R1768" s="6">
        <f>[1]!EM_S_FA_YOY_OR(B1768,"2019-12-31")</f>
        <v>5.4744285276999998</v>
      </c>
      <c r="S1768" s="6">
        <f>[1]!EM_S_FA_YOY_OR(B1768,"2020-12-31")</f>
        <v>40.497720908700003</v>
      </c>
      <c r="T1768" s="6">
        <f>[1]!EM_S_FA_YOY_OR(B1768,"2021-12-31")</f>
        <v>25.636593575900001</v>
      </c>
      <c r="U1768" s="6">
        <f>[1]!EM_S_FA_YOY_OR(B1768,"2022-12-31")</f>
        <v>-12.037146080099999</v>
      </c>
      <c r="V1768" s="7">
        <f t="shared" si="164"/>
        <v>18.032389468166667</v>
      </c>
      <c r="W1768" s="8">
        <f t="shared" si="165"/>
        <v>27.080361933821685</v>
      </c>
      <c r="X1768" s="6">
        <f>[1]!EM_S_FA_YOY_NETPROFIT(B1768,"2019-12-31")</f>
        <v>43.476885639899997</v>
      </c>
      <c r="Y1768" s="6">
        <f>[1]!EM_S_FA_YOY_NETPROFIT(B1768,"2020-12-31")</f>
        <v>20.789755798800002</v>
      </c>
      <c r="Z1768" s="6">
        <f>[1]!EM_S_FA_YOY_NETPROFIT(B1768,"2021-12-31")</f>
        <v>-33.745158542399999</v>
      </c>
      <c r="AA1768" s="6">
        <f>[1]!EM_S_FA_YOY_NETPROFIT(B1768,"2022-12-31")</f>
        <v>-37.240080602500001</v>
      </c>
      <c r="AB1768" s="7">
        <f t="shared" si="166"/>
        <v>-16.731827782033331</v>
      </c>
      <c r="AC1768" s="8">
        <f t="shared" si="167"/>
        <v>32.541597162119125</v>
      </c>
    </row>
    <row r="1769" spans="1:29" ht="16.5" x14ac:dyDescent="0.45">
      <c r="A1769" s="9">
        <v>1962</v>
      </c>
      <c r="B1769" s="5" t="s">
        <v>6249</v>
      </c>
      <c r="C1769" s="5" t="s">
        <v>6250</v>
      </c>
      <c r="D1769" s="5" t="s">
        <v>6251</v>
      </c>
      <c r="E1769" s="5" t="s">
        <v>440</v>
      </c>
      <c r="F1769" s="5" t="s">
        <v>11773</v>
      </c>
      <c r="G1769" s="5">
        <v>24</v>
      </c>
      <c r="H1769" s="5">
        <v>2</v>
      </c>
      <c r="I1769" s="5">
        <f t="shared" si="162"/>
        <v>1</v>
      </c>
      <c r="J1769" s="5">
        <f t="shared" si="163"/>
        <v>11</v>
      </c>
      <c r="K1769" s="5"/>
      <c r="L1769" s="5"/>
      <c r="M1769" s="5"/>
      <c r="N1769" s="5"/>
      <c r="O1769" s="5" t="s">
        <v>6229</v>
      </c>
      <c r="P1769" s="6">
        <f>[1]!EM_S_INFO_EMPLOYEE(B1769,"2019")</f>
        <v>933</v>
      </c>
      <c r="Q1769" s="6">
        <f>[1]!EM_S_STM07_IS(B1769,"83","2019-12-31","1",1000000000)</f>
        <v>1.01193032955</v>
      </c>
      <c r="R1769" s="6">
        <f>[1]!EM_S_FA_YOY_OR(B1769,"2019-12-31")</f>
        <v>60.118906850800002</v>
      </c>
      <c r="S1769" s="6">
        <f>[1]!EM_S_FA_YOY_OR(B1769,"2020-12-31")</f>
        <v>-8.8246588595999995</v>
      </c>
      <c r="T1769" s="6">
        <f>[1]!EM_S_FA_YOY_OR(B1769,"2021-12-31")</f>
        <v>29.510781742300001</v>
      </c>
      <c r="U1769" s="6">
        <f>[1]!EM_S_FA_YOY_OR(B1769,"2022-12-31")</f>
        <v>60.689280300500002</v>
      </c>
      <c r="V1769" s="7">
        <f t="shared" si="164"/>
        <v>27.125134394400003</v>
      </c>
      <c r="W1769" s="8">
        <f t="shared" si="165"/>
        <v>34.818320168266702</v>
      </c>
      <c r="X1769" s="6">
        <f>[1]!EM_S_FA_YOY_NETPROFIT(B1769,"2019-12-31")</f>
        <v>75.074247728700001</v>
      </c>
      <c r="Y1769" s="6">
        <f>[1]!EM_S_FA_YOY_NETPROFIT(B1769,"2020-12-31")</f>
        <v>-21.179284169900001</v>
      </c>
      <c r="Z1769" s="6">
        <f>[1]!EM_S_FA_YOY_NETPROFIT(B1769,"2021-12-31")</f>
        <v>56.209885216899998</v>
      </c>
      <c r="AA1769" s="6">
        <f>[1]!EM_S_FA_YOY_NETPROFIT(B1769,"2022-12-31")</f>
        <v>75.019372802299998</v>
      </c>
      <c r="AB1769" s="7">
        <f t="shared" si="166"/>
        <v>36.683324616433332</v>
      </c>
      <c r="AC1769" s="8">
        <f t="shared" si="167"/>
        <v>50.985393275687542</v>
      </c>
    </row>
    <row r="1770" spans="1:29" ht="16.5" x14ac:dyDescent="0.45">
      <c r="A1770" s="9">
        <v>1963</v>
      </c>
      <c r="B1770" s="5" t="s">
        <v>6252</v>
      </c>
      <c r="C1770" s="5" t="s">
        <v>6253</v>
      </c>
      <c r="D1770" s="5" t="s">
        <v>6254</v>
      </c>
      <c r="E1770" s="5" t="s">
        <v>259</v>
      </c>
      <c r="F1770" s="5" t="s">
        <v>11756</v>
      </c>
      <c r="G1770" s="5">
        <v>6</v>
      </c>
      <c r="H1770" s="5">
        <v>2</v>
      </c>
      <c r="I1770" s="5">
        <f t="shared" si="162"/>
        <v>2</v>
      </c>
      <c r="J1770" s="5">
        <f t="shared" si="163"/>
        <v>11</v>
      </c>
      <c r="K1770" s="5"/>
      <c r="L1770" s="5"/>
      <c r="M1770" s="5"/>
      <c r="N1770" s="5"/>
      <c r="O1770" s="5" t="s">
        <v>6255</v>
      </c>
      <c r="P1770" s="6">
        <f>[1]!EM_S_INFO_EMPLOYEE(B1770,"2019")</f>
        <v>707</v>
      </c>
      <c r="Q1770" s="6">
        <f>[1]!EM_S_STM07_IS(B1770,"83","2019-12-31","1",1000000000)</f>
        <v>0.35169373457000003</v>
      </c>
      <c r="R1770" s="6">
        <f>[1]!EM_S_FA_YOY_OR(B1770,"2019-12-31")</f>
        <v>-2.9897366018999998</v>
      </c>
      <c r="S1770" s="6">
        <f>[1]!EM_S_FA_YOY_OR(B1770,"2020-12-31")</f>
        <v>10.1047779351</v>
      </c>
      <c r="T1770" s="6">
        <f>[1]!EM_S_FA_YOY_OR(B1770,"2021-12-31")</f>
        <v>31.5287662289</v>
      </c>
      <c r="U1770" s="6">
        <f>[1]!EM_S_FA_YOY_OR(B1770,"2022-12-31")</f>
        <v>4.1951410186000002</v>
      </c>
      <c r="V1770" s="7">
        <f t="shared" si="164"/>
        <v>15.276228394199999</v>
      </c>
      <c r="W1770" s="8">
        <f t="shared" si="165"/>
        <v>14.381922391407942</v>
      </c>
      <c r="X1770" s="6">
        <f>[1]!EM_S_FA_YOY_NETPROFIT(B1770,"2019-12-31")</f>
        <v>86.122691528499999</v>
      </c>
      <c r="Y1770" s="6">
        <f>[1]!EM_S_FA_YOY_NETPROFIT(B1770,"2020-12-31")</f>
        <v>-35.7578139859</v>
      </c>
      <c r="Z1770" s="6">
        <f>[1]!EM_S_FA_YOY_NETPROFIT(B1770,"2021-12-31")</f>
        <v>86.529549123500004</v>
      </c>
      <c r="AA1770" s="6">
        <f>[1]!EM_S_FA_YOY_NETPROFIT(B1770,"2022-12-31")</f>
        <v>-27.962958439499999</v>
      </c>
      <c r="AB1770" s="7">
        <f t="shared" si="166"/>
        <v>7.6029255660333348</v>
      </c>
      <c r="AC1770" s="8">
        <f t="shared" si="167"/>
        <v>68.463485690431</v>
      </c>
    </row>
    <row r="1771" spans="1:29" ht="16.5" x14ac:dyDescent="0.45">
      <c r="A1771" s="9">
        <v>1964</v>
      </c>
      <c r="B1771" s="5" t="s">
        <v>6256</v>
      </c>
      <c r="C1771" s="5" t="s">
        <v>6257</v>
      </c>
      <c r="D1771" s="5" t="s">
        <v>6258</v>
      </c>
      <c r="E1771" s="5" t="s">
        <v>933</v>
      </c>
      <c r="F1771" s="5" t="s">
        <v>11756</v>
      </c>
      <c r="G1771" s="5">
        <v>6</v>
      </c>
      <c r="H1771" s="5">
        <v>2</v>
      </c>
      <c r="I1771" s="5">
        <f t="shared" si="162"/>
        <v>2</v>
      </c>
      <c r="J1771" s="5">
        <f t="shared" si="163"/>
        <v>11</v>
      </c>
      <c r="K1771" s="5"/>
      <c r="L1771" s="5"/>
      <c r="M1771" s="5"/>
      <c r="N1771" s="5"/>
      <c r="O1771" s="5" t="s">
        <v>6255</v>
      </c>
      <c r="P1771" s="6">
        <f>[1]!EM_S_INFO_EMPLOYEE(B1771,"2019")</f>
        <v>306</v>
      </c>
      <c r="Q1771" s="6">
        <f>[1]!EM_S_STM07_IS(B1771,"83","2019-12-31","1",1000000000)</f>
        <v>0.12913439482</v>
      </c>
      <c r="R1771" s="6">
        <f>[1]!EM_S_FA_YOY_OR(B1771,"2019-12-31")</f>
        <v>-12.185814905799999</v>
      </c>
      <c r="S1771" s="6">
        <f>[1]!EM_S_FA_YOY_OR(B1771,"2020-12-31")</f>
        <v>221.68744582650001</v>
      </c>
      <c r="T1771" s="6">
        <f>[1]!EM_S_FA_YOY_OR(B1771,"2021-12-31")</f>
        <v>74.293017536700006</v>
      </c>
      <c r="U1771" s="6">
        <f>[1]!EM_S_FA_YOY_OR(B1771,"2022-12-31")</f>
        <v>29.238667166599999</v>
      </c>
      <c r="V1771" s="7">
        <f t="shared" si="164"/>
        <v>108.40637684326667</v>
      </c>
      <c r="W1771" s="8">
        <f t="shared" si="165"/>
        <v>100.65745905945563</v>
      </c>
      <c r="X1771" s="6">
        <f>[1]!EM_S_FA_YOY_NETPROFIT(B1771,"2019-12-31")</f>
        <v>-9475.5787183949997</v>
      </c>
      <c r="Y1771" s="6">
        <f>[1]!EM_S_FA_YOY_NETPROFIT(B1771,"2020-12-31")</f>
        <v>121.1828659925</v>
      </c>
      <c r="Z1771" s="6">
        <f>[1]!EM_S_FA_YOY_NETPROFIT(B1771,"2021-12-31")</f>
        <v>-82.2536005746</v>
      </c>
      <c r="AA1771" s="6">
        <f>[1]!EM_S_FA_YOY_NETPROFIT(B1771,"2022-12-31")</f>
        <v>-2795.7250203384001</v>
      </c>
      <c r="AB1771" s="7">
        <f t="shared" si="166"/>
        <v>-918.93191830683338</v>
      </c>
      <c r="AC1771" s="8">
        <f t="shared" si="167"/>
        <v>1628.5302760026539</v>
      </c>
    </row>
    <row r="1772" spans="1:29" ht="16.5" x14ac:dyDescent="0.45">
      <c r="A1772" s="9">
        <v>1965</v>
      </c>
      <c r="B1772" s="5" t="s">
        <v>6259</v>
      </c>
      <c r="C1772" s="5" t="s">
        <v>6260</v>
      </c>
      <c r="D1772" s="5" t="s">
        <v>6261</v>
      </c>
      <c r="E1772" s="5" t="s">
        <v>263</v>
      </c>
      <c r="F1772" s="5" t="s">
        <v>11757</v>
      </c>
      <c r="G1772" s="5">
        <v>7</v>
      </c>
      <c r="H1772" s="5">
        <v>2</v>
      </c>
      <c r="I1772" s="5">
        <f t="shared" si="162"/>
        <v>4</v>
      </c>
      <c r="J1772" s="5">
        <f t="shared" si="163"/>
        <v>11</v>
      </c>
      <c r="K1772" s="5"/>
      <c r="L1772" s="5"/>
      <c r="M1772" s="5"/>
      <c r="N1772" s="5"/>
      <c r="O1772" s="5" t="s">
        <v>4241</v>
      </c>
      <c r="P1772" s="6">
        <f>[1]!EM_S_INFO_EMPLOYEE(B1772,"2019")</f>
        <v>1691</v>
      </c>
      <c r="Q1772" s="6">
        <f>[1]!EM_S_STM07_IS(B1772,"83","2019-12-31","1",1000000000)</f>
        <v>1.4388602026899999</v>
      </c>
      <c r="R1772" s="6">
        <f>[1]!EM_S_FA_YOY_OR(B1772,"2019-12-31")</f>
        <v>4.2677443973999996</v>
      </c>
      <c r="S1772" s="6">
        <f>[1]!EM_S_FA_YOY_OR(B1772,"2020-12-31")</f>
        <v>-19.221774855100001</v>
      </c>
      <c r="T1772" s="6">
        <f>[1]!EM_S_FA_YOY_OR(B1772,"2021-12-31")</f>
        <v>100.3353643718</v>
      </c>
      <c r="U1772" s="6">
        <f>[1]!EM_S_FA_YOY_OR(B1772,"2022-12-31")</f>
        <v>-24.481197287800001</v>
      </c>
      <c r="V1772" s="7">
        <f t="shared" si="164"/>
        <v>18.877464076299997</v>
      </c>
      <c r="W1772" s="8">
        <f t="shared" si="165"/>
        <v>70.59360821983185</v>
      </c>
      <c r="X1772" s="6">
        <f>[1]!EM_S_FA_YOY_NETPROFIT(B1772,"2019-12-31")</f>
        <v>-10.587991465</v>
      </c>
      <c r="Y1772" s="6">
        <f>[1]!EM_S_FA_YOY_NETPROFIT(B1772,"2020-12-31")</f>
        <v>-63.600859836600002</v>
      </c>
      <c r="Z1772" s="6">
        <f>[1]!EM_S_FA_YOY_NETPROFIT(B1772,"2021-12-31")</f>
        <v>53.132904775199997</v>
      </c>
      <c r="AA1772" s="6">
        <f>[1]!EM_S_FA_YOY_NETPROFIT(B1772,"2022-12-31")</f>
        <v>-1887.2815618848001</v>
      </c>
      <c r="AB1772" s="7">
        <f t="shared" si="166"/>
        <v>-632.58317231540002</v>
      </c>
      <c r="AC1772" s="8">
        <f t="shared" si="167"/>
        <v>1088.167142281527</v>
      </c>
    </row>
    <row r="1773" spans="1:29" ht="16.5" x14ac:dyDescent="0.45">
      <c r="A1773" s="9">
        <v>1966</v>
      </c>
      <c r="B1773" s="5" t="s">
        <v>6262</v>
      </c>
      <c r="C1773" s="5" t="s">
        <v>6263</v>
      </c>
      <c r="D1773" s="5" t="s">
        <v>6264</v>
      </c>
      <c r="E1773" s="5" t="s">
        <v>268</v>
      </c>
      <c r="F1773" s="5" t="s">
        <v>11757</v>
      </c>
      <c r="G1773" s="5">
        <v>7</v>
      </c>
      <c r="H1773" s="5">
        <v>2</v>
      </c>
      <c r="I1773" s="5">
        <f t="shared" si="162"/>
        <v>4</v>
      </c>
      <c r="J1773" s="5">
        <f t="shared" si="163"/>
        <v>11</v>
      </c>
      <c r="K1773" s="5"/>
      <c r="L1773" s="5"/>
      <c r="M1773" s="5"/>
      <c r="N1773" s="5"/>
      <c r="O1773" s="5" t="s">
        <v>4241</v>
      </c>
      <c r="P1773" s="6">
        <f>[1]!EM_S_INFO_EMPLOYEE(B1773,"2019")</f>
        <v>584</v>
      </c>
      <c r="Q1773" s="6">
        <f>[1]!EM_S_STM07_IS(B1773,"83","2019-12-31","1",1000000000)</f>
        <v>0.2767166895</v>
      </c>
      <c r="R1773" s="6">
        <f>[1]!EM_S_FA_YOY_OR(B1773,"2019-12-31")</f>
        <v>70.826073902299996</v>
      </c>
      <c r="S1773" s="6">
        <f>[1]!EM_S_FA_YOY_OR(B1773,"2020-12-31")</f>
        <v>15.853633436200001</v>
      </c>
      <c r="T1773" s="6">
        <f>[1]!EM_S_FA_YOY_OR(B1773,"2021-12-31")</f>
        <v>31.343201725</v>
      </c>
      <c r="U1773" s="6">
        <f>[1]!EM_S_FA_YOY_OR(B1773,"2022-12-31")</f>
        <v>51.794098113399997</v>
      </c>
      <c r="V1773" s="7">
        <f t="shared" si="164"/>
        <v>32.996977758199996</v>
      </c>
      <c r="W1773" s="8">
        <f t="shared" si="165"/>
        <v>18.027215028374606</v>
      </c>
      <c r="X1773" s="6">
        <f>[1]!EM_S_FA_YOY_NETPROFIT(B1773,"2019-12-31")</f>
        <v>311.85156080500002</v>
      </c>
      <c r="Y1773" s="6">
        <f>[1]!EM_S_FA_YOY_NETPROFIT(B1773,"2020-12-31")</f>
        <v>38.281944370799998</v>
      </c>
      <c r="Z1773" s="6">
        <f>[1]!EM_S_FA_YOY_NETPROFIT(B1773,"2021-12-31")</f>
        <v>-22.008695918099999</v>
      </c>
      <c r="AA1773" s="6">
        <f>[1]!EM_S_FA_YOY_NETPROFIT(B1773,"2022-12-31")</f>
        <v>35.727430856300003</v>
      </c>
      <c r="AB1773" s="7">
        <f t="shared" si="166"/>
        <v>17.333559769666667</v>
      </c>
      <c r="AC1773" s="8">
        <f t="shared" si="167"/>
        <v>34.095325145467477</v>
      </c>
    </row>
    <row r="1774" spans="1:29" ht="16.5" x14ac:dyDescent="0.45">
      <c r="A1774" s="9">
        <v>1967</v>
      </c>
      <c r="B1774" s="5" t="s">
        <v>6265</v>
      </c>
      <c r="C1774" s="5" t="s">
        <v>6266</v>
      </c>
      <c r="D1774" s="5" t="s">
        <v>6267</v>
      </c>
      <c r="E1774" s="5" t="s">
        <v>254</v>
      </c>
      <c r="F1774" s="5" t="s">
        <v>11758</v>
      </c>
      <c r="G1774" s="5">
        <v>8</v>
      </c>
      <c r="H1774" s="5">
        <v>2</v>
      </c>
      <c r="I1774" s="5">
        <f t="shared" si="162"/>
        <v>3</v>
      </c>
      <c r="J1774" s="5">
        <f t="shared" si="163"/>
        <v>2</v>
      </c>
      <c r="K1774" s="5"/>
      <c r="L1774" s="5"/>
      <c r="M1774" s="5"/>
      <c r="N1774" s="5"/>
      <c r="O1774" s="5" t="s">
        <v>4263</v>
      </c>
      <c r="P1774" s="6">
        <f>[1]!EM_S_INFO_EMPLOYEE(B1774,"2019")</f>
        <v>370</v>
      </c>
      <c r="Q1774" s="6">
        <f>[1]!EM_S_STM07_IS(B1774,"83","2019-12-31","1",1000000000)</f>
        <v>0.21373881655999999</v>
      </c>
      <c r="R1774" s="6">
        <f>[1]!EM_S_FA_YOY_OR(B1774,"2019-12-31")</f>
        <v>-1.0224408831</v>
      </c>
      <c r="S1774" s="6">
        <f>[1]!EM_S_FA_YOY_OR(B1774,"2020-12-31")</f>
        <v>-41.305284304899999</v>
      </c>
      <c r="T1774" s="6">
        <f>[1]!EM_S_FA_YOY_OR(B1774,"2021-12-31")</f>
        <v>-12.312593252799999</v>
      </c>
      <c r="U1774" s="6">
        <f>[1]!EM_S_FA_YOY_OR(B1774,"2022-12-31")</f>
        <v>-2.8661297427000001</v>
      </c>
      <c r="V1774" s="7">
        <f t="shared" si="164"/>
        <v>-18.828002433466665</v>
      </c>
      <c r="W1774" s="8">
        <f t="shared" si="165"/>
        <v>20.030728106032786</v>
      </c>
      <c r="X1774" s="6">
        <f>[1]!EM_S_FA_YOY_NETPROFIT(B1774,"2019-12-31")</f>
        <v>-20.952459205099998</v>
      </c>
      <c r="Y1774" s="6">
        <f>[1]!EM_S_FA_YOY_NETPROFIT(B1774,"2020-12-31")</f>
        <v>-32.854192514099999</v>
      </c>
      <c r="Z1774" s="6">
        <f>[1]!EM_S_FA_YOY_NETPROFIT(B1774,"2021-12-31")</f>
        <v>-9.7848527402999999</v>
      </c>
      <c r="AA1774" s="6">
        <f>[1]!EM_S_FA_YOY_NETPROFIT(B1774,"2022-12-31")</f>
        <v>-14.465034944899999</v>
      </c>
      <c r="AB1774" s="7">
        <f t="shared" si="166"/>
        <v>-19.034693399766667</v>
      </c>
      <c r="AC1774" s="8">
        <f t="shared" si="167"/>
        <v>12.19466863819425</v>
      </c>
    </row>
    <row r="1775" spans="1:29" ht="16.5" x14ac:dyDescent="0.45">
      <c r="A1775" s="9">
        <v>1968</v>
      </c>
      <c r="B1775" s="5" t="s">
        <v>6268</v>
      </c>
      <c r="C1775" s="5" t="s">
        <v>6269</v>
      </c>
      <c r="D1775" s="5" t="s">
        <v>6270</v>
      </c>
      <c r="E1775" s="5" t="s">
        <v>1297</v>
      </c>
      <c r="F1775" s="5" t="s">
        <v>11762</v>
      </c>
      <c r="G1775" s="5">
        <v>13</v>
      </c>
      <c r="H1775" s="5">
        <v>2</v>
      </c>
      <c r="I1775" s="5">
        <f t="shared" si="162"/>
        <v>4</v>
      </c>
      <c r="J1775" s="5">
        <f t="shared" si="163"/>
        <v>7</v>
      </c>
      <c r="K1775" s="5"/>
      <c r="L1775" s="5"/>
      <c r="M1775" s="5"/>
      <c r="N1775" s="5"/>
      <c r="O1775" s="5" t="s">
        <v>6271</v>
      </c>
      <c r="P1775" s="6">
        <f>[1]!EM_S_INFO_EMPLOYEE(B1775,"2019")</f>
        <v>167</v>
      </c>
      <c r="Q1775" s="6">
        <f>[1]!EM_S_STM07_IS(B1775,"83","2019-12-31","1",1000000000)</f>
        <v>1.4501090053600001</v>
      </c>
      <c r="R1775" s="6">
        <f>[1]!EM_S_FA_YOY_OR(B1775,"2019-12-31")</f>
        <v>-14.3564246867</v>
      </c>
      <c r="S1775" s="6">
        <f>[1]!EM_S_FA_YOY_OR(B1775,"2020-12-31")</f>
        <v>-4.3701089122000001</v>
      </c>
      <c r="T1775" s="6">
        <f>[1]!EM_S_FA_YOY_OR(B1775,"2021-12-31")</f>
        <v>33.955135155699999</v>
      </c>
      <c r="U1775" s="6">
        <f>[1]!EM_S_FA_YOY_OR(B1775,"2022-12-31")</f>
        <v>13.1313171199</v>
      </c>
      <c r="V1775" s="7">
        <f t="shared" si="164"/>
        <v>14.238781121133334</v>
      </c>
      <c r="W1775" s="8">
        <f t="shared" si="165"/>
        <v>19.186608366294102</v>
      </c>
      <c r="X1775" s="6">
        <f>[1]!EM_S_FA_YOY_NETPROFIT(B1775,"2019-12-31")</f>
        <v>82.3307069711</v>
      </c>
      <c r="Y1775" s="6">
        <f>[1]!EM_S_FA_YOY_NETPROFIT(B1775,"2020-12-31")</f>
        <v>52.971823078</v>
      </c>
      <c r="Z1775" s="6">
        <f>[1]!EM_S_FA_YOY_NETPROFIT(B1775,"2021-12-31")</f>
        <v>27.635085741600001</v>
      </c>
      <c r="AA1775" s="6">
        <f>[1]!EM_S_FA_YOY_NETPROFIT(B1775,"2022-12-31")</f>
        <v>-6.6265098170999996</v>
      </c>
      <c r="AB1775" s="7">
        <f t="shared" si="166"/>
        <v>24.66013300083333</v>
      </c>
      <c r="AC1775" s="8">
        <f t="shared" si="167"/>
        <v>29.910333980518107</v>
      </c>
    </row>
    <row r="1776" spans="1:29" ht="16.5" x14ac:dyDescent="0.45">
      <c r="A1776" s="9">
        <v>1969</v>
      </c>
      <c r="B1776" s="5" t="s">
        <v>6272</v>
      </c>
      <c r="C1776" s="5" t="s">
        <v>6273</v>
      </c>
      <c r="D1776" s="5" t="s">
        <v>6274</v>
      </c>
      <c r="E1776" s="5" t="s">
        <v>363</v>
      </c>
      <c r="F1776" s="5" t="s">
        <v>11771</v>
      </c>
      <c r="G1776" s="5">
        <v>22</v>
      </c>
      <c r="H1776" s="5">
        <v>3</v>
      </c>
      <c r="I1776" s="5">
        <f t="shared" si="162"/>
        <v>4</v>
      </c>
      <c r="J1776" s="5">
        <f t="shared" si="163"/>
        <v>7</v>
      </c>
      <c r="K1776" s="5"/>
      <c r="L1776" s="5"/>
      <c r="M1776" s="5"/>
      <c r="N1776" s="5"/>
      <c r="O1776" s="5" t="s">
        <v>4241</v>
      </c>
      <c r="P1776" s="6">
        <f>[1]!EM_S_INFO_EMPLOYEE(B1776,"2019")</f>
        <v>572</v>
      </c>
      <c r="Q1776" s="6">
        <f>[1]!EM_S_STM07_IS(B1776,"83","2019-12-31","1",1000000000)</f>
        <v>0.66072495707000001</v>
      </c>
      <c r="R1776" s="6">
        <f>[1]!EM_S_FA_YOY_OR(B1776,"2019-12-31")</f>
        <v>33.001825443100003</v>
      </c>
      <c r="S1776" s="6">
        <f>[1]!EM_S_FA_YOY_OR(B1776,"2020-12-31")</f>
        <v>35.589965931199998</v>
      </c>
      <c r="T1776" s="6">
        <f>[1]!EM_S_FA_YOY_OR(B1776,"2021-12-31")</f>
        <v>36.272072809900003</v>
      </c>
      <c r="U1776" s="6">
        <f>[1]!EM_S_FA_YOY_OR(B1776,"2022-12-31")</f>
        <v>35.8284414747</v>
      </c>
      <c r="V1776" s="7">
        <f t="shared" si="164"/>
        <v>35.896826738600005</v>
      </c>
      <c r="W1776" s="8">
        <f t="shared" si="165"/>
        <v>0.34615727167209726</v>
      </c>
      <c r="X1776" s="6">
        <f>[1]!EM_S_FA_YOY_NETPROFIT(B1776,"2019-12-31")</f>
        <v>23.775586262299999</v>
      </c>
      <c r="Y1776" s="6">
        <f>[1]!EM_S_FA_YOY_NETPROFIT(B1776,"2020-12-31")</f>
        <v>23.799900341699999</v>
      </c>
      <c r="Z1776" s="6">
        <f>[1]!EM_S_FA_YOY_NETPROFIT(B1776,"2021-12-31")</f>
        <v>52.675379589199999</v>
      </c>
      <c r="AA1776" s="6">
        <f>[1]!EM_S_FA_YOY_NETPROFIT(B1776,"2022-12-31")</f>
        <v>77.778823724000006</v>
      </c>
      <c r="AB1776" s="7">
        <f t="shared" si="166"/>
        <v>51.418034551633333</v>
      </c>
      <c r="AC1776" s="8">
        <f t="shared" si="167"/>
        <v>27.011418507469653</v>
      </c>
    </row>
    <row r="1777" spans="1:29" ht="16.5" x14ac:dyDescent="0.45">
      <c r="A1777" s="9">
        <v>1970</v>
      </c>
      <c r="B1777" s="5" t="s">
        <v>6275</v>
      </c>
      <c r="C1777" s="5" t="s">
        <v>6276</v>
      </c>
      <c r="D1777" s="5" t="s">
        <v>6277</v>
      </c>
      <c r="E1777" s="5" t="s">
        <v>7</v>
      </c>
      <c r="F1777" s="5" t="s">
        <v>11758</v>
      </c>
      <c r="G1777" s="5">
        <v>8</v>
      </c>
      <c r="H1777" s="5">
        <v>2</v>
      </c>
      <c r="I1777" s="5">
        <f t="shared" si="162"/>
        <v>3</v>
      </c>
      <c r="J1777" s="5">
        <f t="shared" si="163"/>
        <v>2</v>
      </c>
      <c r="K1777" s="5"/>
      <c r="L1777" s="5"/>
      <c r="M1777" s="5"/>
      <c r="N1777" s="5"/>
      <c r="O1777" s="5" t="s">
        <v>4256</v>
      </c>
      <c r="P1777" s="6">
        <f>[1]!EM_S_INFO_EMPLOYEE(B1777,"2019")</f>
        <v>841</v>
      </c>
      <c r="Q1777" s="6">
        <f>[1]!EM_S_STM07_IS(B1777,"83","2019-12-31","1",1000000000)</f>
        <v>1.9454449663</v>
      </c>
      <c r="R1777" s="6">
        <f>[1]!EM_S_FA_YOY_OR(B1777,"2019-12-31")</f>
        <v>-15.3738055067</v>
      </c>
      <c r="S1777" s="6">
        <f>[1]!EM_S_FA_YOY_OR(B1777,"2020-12-31")</f>
        <v>-33.700691876500002</v>
      </c>
      <c r="T1777" s="6">
        <f>[1]!EM_S_FA_YOY_OR(B1777,"2021-12-31")</f>
        <v>-83.759741934999994</v>
      </c>
      <c r="U1777" s="6">
        <f>[1]!EM_S_FA_YOY_OR(B1777,"2022-12-31")</f>
        <v>-37.8199705786</v>
      </c>
      <c r="V1777" s="7">
        <f t="shared" si="164"/>
        <v>-51.760134796699994</v>
      </c>
      <c r="W1777" s="8">
        <f t="shared" si="165"/>
        <v>27.788905286292753</v>
      </c>
      <c r="X1777" s="6">
        <f>[1]!EM_S_FA_YOY_NETPROFIT(B1777,"2019-12-31")</f>
        <v>-44.441892233399997</v>
      </c>
      <c r="Y1777" s="6">
        <f>[1]!EM_S_FA_YOY_NETPROFIT(B1777,"2020-12-31")</f>
        <v>-904.90492606839996</v>
      </c>
      <c r="Z1777" s="6">
        <f>[1]!EM_S_FA_YOY_NETPROFIT(B1777,"2021-12-31")</f>
        <v>-982.92076459539999</v>
      </c>
      <c r="AA1777" s="6">
        <f>[1]!EM_S_FA_YOY_NETPROFIT(B1777,"2022-12-31")</f>
        <v>32.796692439899999</v>
      </c>
      <c r="AB1777" s="7">
        <f t="shared" si="166"/>
        <v>-618.34299940796666</v>
      </c>
      <c r="AC1777" s="8">
        <f t="shared" si="167"/>
        <v>565.25108711975861</v>
      </c>
    </row>
    <row r="1778" spans="1:29" ht="16.5" x14ac:dyDescent="0.45">
      <c r="A1778" s="9">
        <v>1971</v>
      </c>
      <c r="B1778" s="5" t="s">
        <v>6278</v>
      </c>
      <c r="C1778" s="5" t="s">
        <v>6279</v>
      </c>
      <c r="D1778" s="5" t="s">
        <v>6280</v>
      </c>
      <c r="E1778" s="5" t="s">
        <v>33</v>
      </c>
      <c r="F1778" s="5" t="s">
        <v>11753</v>
      </c>
      <c r="G1778" s="5">
        <v>3</v>
      </c>
      <c r="H1778" s="5">
        <v>3</v>
      </c>
      <c r="I1778" s="5">
        <f t="shared" si="162"/>
        <v>4</v>
      </c>
      <c r="J1778" s="5">
        <f t="shared" si="163"/>
        <v>7</v>
      </c>
      <c r="K1778" s="5"/>
      <c r="L1778" s="5"/>
      <c r="M1778" s="5"/>
      <c r="N1778" s="5"/>
      <c r="O1778" s="5" t="s">
        <v>6271</v>
      </c>
      <c r="P1778" s="6">
        <f>[1]!EM_S_INFO_EMPLOYEE(B1778,"2019")</f>
        <v>4909</v>
      </c>
      <c r="Q1778" s="6">
        <f>[1]!EM_S_STM07_IS(B1778,"83","2019-12-31","1",1000000000)</f>
        <v>1.8268586446499999</v>
      </c>
      <c r="R1778" s="6">
        <f>[1]!EM_S_FA_YOY_OR(B1778,"2019-12-31")</f>
        <v>24.735690281499998</v>
      </c>
      <c r="S1778" s="6">
        <f>[1]!EM_S_FA_YOY_OR(B1778,"2020-12-31")</f>
        <v>43.847124404299997</v>
      </c>
      <c r="T1778" s="6">
        <f>[1]!EM_S_FA_YOY_OR(B1778,"2021-12-31")</f>
        <v>57.036728100600001</v>
      </c>
      <c r="U1778" s="6">
        <f>[1]!EM_S_FA_YOY_OR(B1778,"2022-12-31")</f>
        <v>31.955257025400002</v>
      </c>
      <c r="V1778" s="7">
        <f t="shared" si="164"/>
        <v>44.279703176766667</v>
      </c>
      <c r="W1778" s="8">
        <f t="shared" si="165"/>
        <v>12.546329786826735</v>
      </c>
      <c r="X1778" s="6">
        <f>[1]!EM_S_FA_YOY_NETPROFIT(B1778,"2019-12-31")</f>
        <v>42.064006697400004</v>
      </c>
      <c r="Y1778" s="6">
        <f>[1]!EM_S_FA_YOY_NETPROFIT(B1778,"2020-12-31")</f>
        <v>89.725457382499997</v>
      </c>
      <c r="Z1778" s="6">
        <f>[1]!EM_S_FA_YOY_NETPROFIT(B1778,"2021-12-31")</f>
        <v>40.119520020700001</v>
      </c>
      <c r="AA1778" s="6">
        <f>[1]!EM_S_FA_YOY_NETPROFIT(B1778,"2022-12-31")</f>
        <v>15.01706658</v>
      </c>
      <c r="AB1778" s="7">
        <f t="shared" si="166"/>
        <v>48.287347994400001</v>
      </c>
      <c r="AC1778" s="8">
        <f t="shared" si="167"/>
        <v>38.018034857561126</v>
      </c>
    </row>
    <row r="1779" spans="1:29" ht="16.5" x14ac:dyDescent="0.45">
      <c r="A1779" s="9">
        <v>1972</v>
      </c>
      <c r="B1779" s="5" t="s">
        <v>6281</v>
      </c>
      <c r="C1779" s="5" t="s">
        <v>6282</v>
      </c>
      <c r="D1779" s="5" t="s">
        <v>6283</v>
      </c>
      <c r="E1779" s="5" t="s">
        <v>311</v>
      </c>
      <c r="F1779" s="5" t="s">
        <v>11765</v>
      </c>
      <c r="G1779" s="5">
        <v>16</v>
      </c>
      <c r="H1779" s="5">
        <v>3</v>
      </c>
      <c r="I1779" s="5">
        <f t="shared" si="162"/>
        <v>1</v>
      </c>
      <c r="J1779" s="5">
        <f t="shared" si="163"/>
        <v>9</v>
      </c>
      <c r="K1779" s="5"/>
      <c r="L1779" s="5"/>
      <c r="M1779" s="5"/>
      <c r="N1779" s="5"/>
      <c r="O1779" s="5" t="s">
        <v>4256</v>
      </c>
      <c r="P1779" s="6">
        <f>[1]!EM_S_INFO_EMPLOYEE(B1779,"2019")</f>
        <v>1460</v>
      </c>
      <c r="Q1779" s="6">
        <f>[1]!EM_S_STM07_IS(B1779,"83","2019-12-31","1",1000000000)</f>
        <v>1.3540468113699999</v>
      </c>
      <c r="R1779" s="6">
        <f>[1]!EM_S_FA_YOY_OR(B1779,"2019-12-31")</f>
        <v>16.383678679300001</v>
      </c>
      <c r="S1779" s="6">
        <f>[1]!EM_S_FA_YOY_OR(B1779,"2020-12-31")</f>
        <v>10.258595059899999</v>
      </c>
      <c r="T1779" s="6">
        <f>[1]!EM_S_FA_YOY_OR(B1779,"2021-12-31")</f>
        <v>-4.2472948938000004</v>
      </c>
      <c r="U1779" s="6">
        <f>[1]!EM_S_FA_YOY_OR(B1779,"2022-12-31")</f>
        <v>15.2300820248</v>
      </c>
      <c r="V1779" s="7">
        <f t="shared" si="164"/>
        <v>7.0804607302999996</v>
      </c>
      <c r="W1779" s="8">
        <f t="shared" si="165"/>
        <v>10.12015100035763</v>
      </c>
      <c r="X1779" s="6">
        <f>[1]!EM_S_FA_YOY_NETPROFIT(B1779,"2019-12-31")</f>
        <v>59.532691558800003</v>
      </c>
      <c r="Y1779" s="6">
        <f>[1]!EM_S_FA_YOY_NETPROFIT(B1779,"2020-12-31")</f>
        <v>4.9852132047</v>
      </c>
      <c r="Z1779" s="6">
        <f>[1]!EM_S_FA_YOY_NETPROFIT(B1779,"2021-12-31")</f>
        <v>-87.727908974599998</v>
      </c>
      <c r="AA1779" s="6">
        <f>[1]!EM_S_FA_YOY_NETPROFIT(B1779,"2022-12-31")</f>
        <v>-515.23166149459996</v>
      </c>
      <c r="AB1779" s="7">
        <f t="shared" si="166"/>
        <v>-199.32478575483333</v>
      </c>
      <c r="AC1779" s="8">
        <f t="shared" si="167"/>
        <v>277.48296589305033</v>
      </c>
    </row>
    <row r="1780" spans="1:29" ht="16.5" x14ac:dyDescent="0.45">
      <c r="A1780" s="9">
        <v>1973</v>
      </c>
      <c r="B1780" s="5" t="s">
        <v>6284</v>
      </c>
      <c r="C1780" s="5" t="s">
        <v>6285</v>
      </c>
      <c r="D1780" s="5" t="s">
        <v>6286</v>
      </c>
      <c r="E1780" s="5" t="s">
        <v>240</v>
      </c>
      <c r="F1780" s="5" t="s">
        <v>11761</v>
      </c>
      <c r="G1780" s="5">
        <v>12</v>
      </c>
      <c r="H1780" s="5">
        <v>1</v>
      </c>
      <c r="I1780" s="5">
        <f t="shared" si="162"/>
        <v>2</v>
      </c>
      <c r="J1780" s="5">
        <f t="shared" si="163"/>
        <v>6</v>
      </c>
      <c r="K1780" s="5"/>
      <c r="L1780" s="5"/>
      <c r="M1780" s="5"/>
      <c r="N1780" s="5"/>
      <c r="O1780" s="5" t="s">
        <v>6287</v>
      </c>
      <c r="P1780" s="6">
        <f>[1]!EM_S_INFO_EMPLOYEE(B1780,"2019")</f>
        <v>50024</v>
      </c>
      <c r="Q1780" s="6">
        <f>[1]!EM_S_STM07_IS(B1780,"83","2019-12-31","1",1000000000)</f>
        <v>73.144495072140003</v>
      </c>
      <c r="R1780" s="6">
        <f>[1]!EM_S_FA_YOY_OR(B1780,"2019-12-31")</f>
        <v>27.752492135600001</v>
      </c>
      <c r="S1780" s="6">
        <f>[1]!EM_S_FA_YOY_OR(B1780,"2020-12-31")</f>
        <v>2.4662710719000001</v>
      </c>
      <c r="T1780" s="6">
        <f>[1]!EM_S_FA_YOY_OR(B1780,"2021-12-31")</f>
        <v>-13.3064544638</v>
      </c>
      <c r="U1780" s="6">
        <f>[1]!EM_S_FA_YOY_OR(B1780,"2022-12-31")</f>
        <v>28.872901643599999</v>
      </c>
      <c r="V1780" s="7">
        <f t="shared" si="164"/>
        <v>6.0109060838999993</v>
      </c>
      <c r="W1780" s="8">
        <f t="shared" si="165"/>
        <v>21.311917990526744</v>
      </c>
      <c r="X1780" s="6">
        <f>[1]!EM_S_FA_YOY_NETPROFIT(B1780,"2019-12-31")</f>
        <v>239.38169199090001</v>
      </c>
      <c r="Y1780" s="6">
        <f>[1]!EM_S_FA_YOY_NETPROFIT(B1780,"2020-12-31")</f>
        <v>-48.188009170800001</v>
      </c>
      <c r="Z1780" s="6">
        <f>[1]!EM_S_FA_YOY_NETPROFIT(B1780,"2021-12-31")</f>
        <v>-281.02149039779999</v>
      </c>
      <c r="AA1780" s="6">
        <f>[1]!EM_S_FA_YOY_NETPROFIT(B1780,"2022-12-31")</f>
        <v>141.64125236859999</v>
      </c>
      <c r="AB1780" s="7">
        <f t="shared" si="166"/>
        <v>-62.52274906666667</v>
      </c>
      <c r="AC1780" s="8">
        <f t="shared" si="167"/>
        <v>211.69568277746151</v>
      </c>
    </row>
    <row r="1781" spans="1:29" ht="16.5" x14ac:dyDescent="0.45">
      <c r="A1781" s="9">
        <v>1974</v>
      </c>
      <c r="B1781" s="5" t="s">
        <v>6288</v>
      </c>
      <c r="C1781" s="5" t="s">
        <v>6289</v>
      </c>
      <c r="D1781" s="5" t="s">
        <v>6290</v>
      </c>
      <c r="E1781" s="5" t="s">
        <v>240</v>
      </c>
      <c r="F1781" s="5" t="s">
        <v>11756</v>
      </c>
      <c r="G1781" s="5">
        <v>6</v>
      </c>
      <c r="H1781" s="5">
        <v>2</v>
      </c>
      <c r="I1781" s="5">
        <f t="shared" si="162"/>
        <v>2</v>
      </c>
      <c r="J1781" s="5">
        <f t="shared" si="163"/>
        <v>11</v>
      </c>
      <c r="K1781" s="5"/>
      <c r="L1781" s="5"/>
      <c r="M1781" s="5"/>
      <c r="N1781" s="5"/>
      <c r="O1781" s="5" t="s">
        <v>6291</v>
      </c>
      <c r="P1781" s="6">
        <f>[1]!EM_S_INFO_EMPLOYEE(B1781,"2019")</f>
        <v>1193</v>
      </c>
      <c r="Q1781" s="6">
        <f>[1]!EM_S_STM07_IS(B1781,"83","2019-12-31","1",1000000000)</f>
        <v>0.81682496124000004</v>
      </c>
      <c r="R1781" s="6">
        <f>[1]!EM_S_FA_YOY_OR(B1781,"2019-12-31")</f>
        <v>25.028024654799999</v>
      </c>
      <c r="S1781" s="6">
        <f>[1]!EM_S_FA_YOY_OR(B1781,"2020-12-31")</f>
        <v>50.3666440354</v>
      </c>
      <c r="T1781" s="6">
        <f>[1]!EM_S_FA_YOY_OR(B1781,"2021-12-31")</f>
        <v>36.721499842599997</v>
      </c>
      <c r="U1781" s="6">
        <f>[1]!EM_S_FA_YOY_OR(B1781,"2022-12-31")</f>
        <v>13.403737427799999</v>
      </c>
      <c r="V1781" s="7">
        <f t="shared" si="164"/>
        <v>33.497293768599995</v>
      </c>
      <c r="W1781" s="8">
        <f t="shared" si="165"/>
        <v>18.691194312463129</v>
      </c>
      <c r="X1781" s="6">
        <f>[1]!EM_S_FA_YOY_NETPROFIT(B1781,"2019-12-31")</f>
        <v>-4.9303500066000003</v>
      </c>
      <c r="Y1781" s="6">
        <f>[1]!EM_S_FA_YOY_NETPROFIT(B1781,"2020-12-31")</f>
        <v>83.606517439900003</v>
      </c>
      <c r="Z1781" s="6">
        <f>[1]!EM_S_FA_YOY_NETPROFIT(B1781,"2021-12-31")</f>
        <v>-1.9057212544</v>
      </c>
      <c r="AA1781" s="6">
        <f>[1]!EM_S_FA_YOY_NETPROFIT(B1781,"2022-12-31")</f>
        <v>232.43994965089999</v>
      </c>
      <c r="AB1781" s="7">
        <f t="shared" si="166"/>
        <v>104.71358194546667</v>
      </c>
      <c r="AC1781" s="8">
        <f t="shared" si="167"/>
        <v>118.59006913331909</v>
      </c>
    </row>
    <row r="1782" spans="1:29" ht="16.5" x14ac:dyDescent="0.45">
      <c r="A1782" s="9">
        <v>1975</v>
      </c>
      <c r="B1782" s="5" t="s">
        <v>6292</v>
      </c>
      <c r="C1782" s="5" t="s">
        <v>6293</v>
      </c>
      <c r="D1782" s="5" t="s">
        <v>6294</v>
      </c>
      <c r="E1782" s="5" t="s">
        <v>120</v>
      </c>
      <c r="F1782" s="5" t="s">
        <v>11758</v>
      </c>
      <c r="G1782" s="5">
        <v>8</v>
      </c>
      <c r="H1782" s="5">
        <v>2</v>
      </c>
      <c r="I1782" s="5">
        <f t="shared" si="162"/>
        <v>3</v>
      </c>
      <c r="J1782" s="5">
        <f t="shared" si="163"/>
        <v>2</v>
      </c>
      <c r="K1782" s="5"/>
      <c r="L1782" s="5"/>
      <c r="M1782" s="5"/>
      <c r="N1782" s="5"/>
      <c r="O1782" s="5" t="s">
        <v>6295</v>
      </c>
      <c r="P1782" s="6">
        <f>[1]!EM_S_INFO_EMPLOYEE(B1782,"2019")</f>
        <v>1599</v>
      </c>
      <c r="Q1782" s="6">
        <f>[1]!EM_S_STM07_IS(B1782,"83","2019-12-31","1",1000000000)</f>
        <v>1.2542860843700001</v>
      </c>
      <c r="R1782" s="6">
        <f>[1]!EM_S_FA_YOY_OR(B1782,"2019-12-31")</f>
        <v>14.679884379500001</v>
      </c>
      <c r="S1782" s="6">
        <f>[1]!EM_S_FA_YOY_OR(B1782,"2020-12-31")</f>
        <v>47.4886689211</v>
      </c>
      <c r="T1782" s="6">
        <f>[1]!EM_S_FA_YOY_OR(B1782,"2021-12-31")</f>
        <v>24.396775881899998</v>
      </c>
      <c r="U1782" s="6">
        <f>[1]!EM_S_FA_YOY_OR(B1782,"2022-12-31")</f>
        <v>-19.383510847099998</v>
      </c>
      <c r="V1782" s="7">
        <f t="shared" si="164"/>
        <v>17.500644651966667</v>
      </c>
      <c r="W1782" s="8">
        <f t="shared" si="165"/>
        <v>33.965270147504505</v>
      </c>
      <c r="X1782" s="6">
        <f>[1]!EM_S_FA_YOY_NETPROFIT(B1782,"2019-12-31")</f>
        <v>42.894490016299997</v>
      </c>
      <c r="Y1782" s="6">
        <f>[1]!EM_S_FA_YOY_NETPROFIT(B1782,"2020-12-31")</f>
        <v>-74.918011977299997</v>
      </c>
      <c r="Z1782" s="6">
        <f>[1]!EM_S_FA_YOY_NETPROFIT(B1782,"2021-12-31")</f>
        <v>177.4543814683</v>
      </c>
      <c r="AA1782" s="6">
        <f>[1]!EM_S_FA_YOY_NETPROFIT(B1782,"2022-12-31")</f>
        <v>-96.380958663800001</v>
      </c>
      <c r="AB1782" s="7">
        <f t="shared" si="166"/>
        <v>2.0518036090666669</v>
      </c>
      <c r="AC1782" s="8">
        <f t="shared" si="167"/>
        <v>152.2816888528138</v>
      </c>
    </row>
    <row r="1783" spans="1:29" ht="16.5" x14ac:dyDescent="0.45">
      <c r="A1783" s="9">
        <v>1976</v>
      </c>
      <c r="B1783" s="5" t="s">
        <v>6296</v>
      </c>
      <c r="C1783" s="5" t="s">
        <v>6297</v>
      </c>
      <c r="D1783" s="5" t="s">
        <v>6298</v>
      </c>
      <c r="E1783" s="5" t="s">
        <v>1297</v>
      </c>
      <c r="F1783" s="5" t="s">
        <v>11775</v>
      </c>
      <c r="G1783" s="5">
        <v>26</v>
      </c>
      <c r="H1783" s="5">
        <v>2</v>
      </c>
      <c r="I1783" s="5">
        <f t="shared" si="162"/>
        <v>3</v>
      </c>
      <c r="J1783" s="5">
        <f t="shared" si="163"/>
        <v>3</v>
      </c>
      <c r="K1783" s="5"/>
      <c r="L1783" s="5"/>
      <c r="M1783" s="5"/>
      <c r="N1783" s="5"/>
      <c r="O1783" s="5" t="s">
        <v>6295</v>
      </c>
      <c r="P1783" s="6">
        <f>[1]!EM_S_INFO_EMPLOYEE(B1783,"2019")</f>
        <v>306</v>
      </c>
      <c r="Q1783" s="6">
        <f>[1]!EM_S_STM07_IS(B1783,"83","2019-12-31","1",1000000000)</f>
        <v>0.62103037050999998</v>
      </c>
      <c r="R1783" s="6">
        <f>[1]!EM_S_FA_YOY_OR(B1783,"2019-12-31")</f>
        <v>22.443877492399999</v>
      </c>
      <c r="S1783" s="6">
        <f>[1]!EM_S_FA_YOY_OR(B1783,"2020-12-31")</f>
        <v>14.935596635</v>
      </c>
      <c r="T1783" s="6">
        <f>[1]!EM_S_FA_YOY_OR(B1783,"2021-12-31")</f>
        <v>20.0442488664</v>
      </c>
      <c r="U1783" s="6">
        <f>[1]!EM_S_FA_YOY_OR(B1783,"2022-12-31")</f>
        <v>18.176112841599998</v>
      </c>
      <c r="V1783" s="7">
        <f t="shared" si="164"/>
        <v>17.718652780999999</v>
      </c>
      <c r="W1783" s="8">
        <f t="shared" si="165"/>
        <v>2.5848663767456639</v>
      </c>
      <c r="X1783" s="6">
        <f>[1]!EM_S_FA_YOY_NETPROFIT(B1783,"2019-12-31")</f>
        <v>2.1286367728000002</v>
      </c>
      <c r="Y1783" s="6">
        <f>[1]!EM_S_FA_YOY_NETPROFIT(B1783,"2020-12-31")</f>
        <v>60.385339741999999</v>
      </c>
      <c r="Z1783" s="6">
        <f>[1]!EM_S_FA_YOY_NETPROFIT(B1783,"2021-12-31")</f>
        <v>3.4164997027999999</v>
      </c>
      <c r="AA1783" s="6">
        <f>[1]!EM_S_FA_YOY_NETPROFIT(B1783,"2022-12-31")</f>
        <v>0.75465305230000002</v>
      </c>
      <c r="AB1783" s="7">
        <f t="shared" si="166"/>
        <v>21.518830832366664</v>
      </c>
      <c r="AC1783" s="8">
        <f t="shared" si="167"/>
        <v>33.685686767745288</v>
      </c>
    </row>
    <row r="1784" spans="1:29" ht="16.5" x14ac:dyDescent="0.45">
      <c r="A1784" s="9">
        <v>1977</v>
      </c>
      <c r="B1784" s="5" t="s">
        <v>6299</v>
      </c>
      <c r="C1784" s="5" t="s">
        <v>6300</v>
      </c>
      <c r="D1784" s="5" t="s">
        <v>6301</v>
      </c>
      <c r="E1784" s="5" t="s">
        <v>254</v>
      </c>
      <c r="F1784" s="5" t="s">
        <v>11769</v>
      </c>
      <c r="G1784" s="5">
        <v>20</v>
      </c>
      <c r="H1784" s="5">
        <v>3</v>
      </c>
      <c r="I1784" s="5">
        <f t="shared" si="162"/>
        <v>4</v>
      </c>
      <c r="J1784" s="5">
        <f t="shared" si="163"/>
        <v>7</v>
      </c>
      <c r="K1784" s="5"/>
      <c r="L1784" s="5"/>
      <c r="M1784" s="5"/>
      <c r="N1784" s="5"/>
      <c r="O1784" s="5" t="s">
        <v>6302</v>
      </c>
      <c r="P1784" s="6">
        <f>[1]!EM_S_INFO_EMPLOYEE(B1784,"2019")</f>
        <v>1084</v>
      </c>
      <c r="Q1784" s="6">
        <f>[1]!EM_S_STM07_IS(B1784,"83","2019-12-31","1",1000000000)</f>
        <v>1.1648736823600001</v>
      </c>
      <c r="R1784" s="6">
        <f>[1]!EM_S_FA_YOY_OR(B1784,"2019-12-31")</f>
        <v>53.282879961900001</v>
      </c>
      <c r="S1784" s="6">
        <f>[1]!EM_S_FA_YOY_OR(B1784,"2020-12-31")</f>
        <v>71.515399182400003</v>
      </c>
      <c r="T1784" s="6">
        <f>[1]!EM_S_FA_YOY_OR(B1784,"2021-12-31")</f>
        <v>45.568903194800001</v>
      </c>
      <c r="U1784" s="6">
        <f>[1]!EM_S_FA_YOY_OR(B1784,"2022-12-31")</f>
        <v>13.828945017900001</v>
      </c>
      <c r="V1784" s="7">
        <f t="shared" si="164"/>
        <v>43.637749131699998</v>
      </c>
      <c r="W1784" s="8">
        <f t="shared" si="165"/>
        <v>28.891672944462918</v>
      </c>
      <c r="X1784" s="6">
        <f>[1]!EM_S_FA_YOY_NETPROFIT(B1784,"2019-12-31")</f>
        <v>568.68034009569999</v>
      </c>
      <c r="Y1784" s="6">
        <f>[1]!EM_S_FA_YOY_NETPROFIT(B1784,"2020-12-31")</f>
        <v>131.02807427350001</v>
      </c>
      <c r="Z1784" s="6">
        <f>[1]!EM_S_FA_YOY_NETPROFIT(B1784,"2021-12-31")</f>
        <v>34.6039303811</v>
      </c>
      <c r="AA1784" s="6">
        <f>[1]!EM_S_FA_YOY_NETPROFIT(B1784,"2022-12-31")</f>
        <v>36.507842416800003</v>
      </c>
      <c r="AB1784" s="7">
        <f t="shared" si="166"/>
        <v>67.379949023799995</v>
      </c>
      <c r="AC1784" s="8">
        <f t="shared" si="167"/>
        <v>55.129113053912299</v>
      </c>
    </row>
    <row r="1785" spans="1:29" ht="16.5" x14ac:dyDescent="0.45">
      <c r="A1785" s="9">
        <v>1978</v>
      </c>
      <c r="B1785" s="5" t="s">
        <v>6303</v>
      </c>
      <c r="C1785" s="5" t="s">
        <v>6304</v>
      </c>
      <c r="D1785" s="5" t="s">
        <v>6305</v>
      </c>
      <c r="E1785" s="5" t="s">
        <v>240</v>
      </c>
      <c r="F1785" s="5" t="s">
        <v>11756</v>
      </c>
      <c r="G1785" s="5">
        <v>6</v>
      </c>
      <c r="H1785" s="5">
        <v>2</v>
      </c>
      <c r="I1785" s="5">
        <f t="shared" si="162"/>
        <v>2</v>
      </c>
      <c r="J1785" s="5">
        <f t="shared" si="163"/>
        <v>11</v>
      </c>
      <c r="K1785" s="5"/>
      <c r="L1785" s="5"/>
      <c r="M1785" s="5"/>
      <c r="N1785" s="5"/>
      <c r="O1785" s="5" t="s">
        <v>6306</v>
      </c>
      <c r="P1785" s="6">
        <f>[1]!EM_S_INFO_EMPLOYEE(B1785,"2019")</f>
        <v>1345</v>
      </c>
      <c r="Q1785" s="6">
        <f>[1]!EM_S_STM07_IS(B1785,"83","2019-12-31","1",1000000000)</f>
        <v>0.35151401629000001</v>
      </c>
      <c r="R1785" s="6">
        <f>[1]!EM_S_FA_YOY_OR(B1785,"2019-12-31")</f>
        <v>-23.843309029099998</v>
      </c>
      <c r="S1785" s="6">
        <f>[1]!EM_S_FA_YOY_OR(B1785,"2020-12-31")</f>
        <v>148.74595694320001</v>
      </c>
      <c r="T1785" s="6">
        <f>[1]!EM_S_FA_YOY_OR(B1785,"2021-12-31")</f>
        <v>30.411498930499999</v>
      </c>
      <c r="U1785" s="6">
        <f>[1]!EM_S_FA_YOY_OR(B1785,"2022-12-31")</f>
        <v>-13.464856732599999</v>
      </c>
      <c r="V1785" s="7">
        <f t="shared" si="164"/>
        <v>55.23086638036667</v>
      </c>
      <c r="W1785" s="8">
        <f t="shared" si="165"/>
        <v>83.905230878652034</v>
      </c>
      <c r="X1785" s="6">
        <f>[1]!EM_S_FA_YOY_NETPROFIT(B1785,"2019-12-31")</f>
        <v>-365.77749354550002</v>
      </c>
      <c r="Y1785" s="6">
        <f>[1]!EM_S_FA_YOY_NETPROFIT(B1785,"2020-12-31")</f>
        <v>153.47213803259999</v>
      </c>
      <c r="Z1785" s="6">
        <f>[1]!EM_S_FA_YOY_NETPROFIT(B1785,"2021-12-31")</f>
        <v>82.091578892300006</v>
      </c>
      <c r="AA1785" s="6">
        <f>[1]!EM_S_FA_YOY_NETPROFIT(B1785,"2022-12-31")</f>
        <v>-83.144033342</v>
      </c>
      <c r="AB1785" s="7">
        <f t="shared" si="166"/>
        <v>50.806561194300002</v>
      </c>
      <c r="AC1785" s="8">
        <f t="shared" si="167"/>
        <v>121.37078473943657</v>
      </c>
    </row>
    <row r="1786" spans="1:29" ht="16.5" x14ac:dyDescent="0.45">
      <c r="A1786" s="9">
        <v>1980</v>
      </c>
      <c r="B1786" s="5" t="s">
        <v>6307</v>
      </c>
      <c r="C1786" s="5" t="s">
        <v>6308</v>
      </c>
      <c r="D1786" s="5" t="s">
        <v>6309</v>
      </c>
      <c r="E1786" s="5" t="s">
        <v>514</v>
      </c>
      <c r="F1786" s="5" t="s">
        <v>11773</v>
      </c>
      <c r="G1786" s="5">
        <v>24</v>
      </c>
      <c r="H1786" s="5">
        <v>2</v>
      </c>
      <c r="I1786" s="5">
        <f t="shared" si="162"/>
        <v>1</v>
      </c>
      <c r="J1786" s="5">
        <f t="shared" si="163"/>
        <v>11</v>
      </c>
      <c r="K1786" s="5"/>
      <c r="L1786" s="5"/>
      <c r="M1786" s="5"/>
      <c r="N1786" s="5"/>
      <c r="O1786" s="5" t="s">
        <v>6310</v>
      </c>
      <c r="P1786" s="6">
        <f>[1]!EM_S_INFO_EMPLOYEE(B1786,"2019")</f>
        <v>1456</v>
      </c>
      <c r="Q1786" s="6">
        <f>[1]!EM_S_STM07_IS(B1786,"83","2019-12-31","1",1000000000)</f>
        <v>1.1259956385200001</v>
      </c>
      <c r="R1786" s="6">
        <f>[1]!EM_S_FA_YOY_OR(B1786,"2019-12-31")</f>
        <v>16.6118075021</v>
      </c>
      <c r="S1786" s="6">
        <f>[1]!EM_S_FA_YOY_OR(B1786,"2020-12-31")</f>
        <v>-6.7661987571999997</v>
      </c>
      <c r="T1786" s="6">
        <f>[1]!EM_S_FA_YOY_OR(B1786,"2021-12-31")</f>
        <v>46.300735695900002</v>
      </c>
      <c r="U1786" s="6">
        <f>[1]!EM_S_FA_YOY_OR(B1786,"2022-12-31")</f>
        <v>64.065422728100003</v>
      </c>
      <c r="V1786" s="7">
        <f t="shared" si="164"/>
        <v>34.533319888933335</v>
      </c>
      <c r="W1786" s="8">
        <f t="shared" si="165"/>
        <v>36.852865650309205</v>
      </c>
      <c r="X1786" s="6">
        <f>[1]!EM_S_FA_YOY_NETPROFIT(B1786,"2019-12-31")</f>
        <v>13.5806767451</v>
      </c>
      <c r="Y1786" s="6">
        <f>[1]!EM_S_FA_YOY_NETPROFIT(B1786,"2020-12-31")</f>
        <v>-43.2566331672</v>
      </c>
      <c r="Z1786" s="6">
        <f>[1]!EM_S_FA_YOY_NETPROFIT(B1786,"2021-12-31")</f>
        <v>369.75117373590001</v>
      </c>
      <c r="AA1786" s="6">
        <f>[1]!EM_S_FA_YOY_NETPROFIT(B1786,"2022-12-31")</f>
        <v>86.575747978400003</v>
      </c>
      <c r="AB1786" s="7">
        <f t="shared" si="166"/>
        <v>137.69009618236666</v>
      </c>
      <c r="AC1786" s="8">
        <f t="shared" si="167"/>
        <v>211.19509839237355</v>
      </c>
    </row>
    <row r="1787" spans="1:29" ht="16.5" x14ac:dyDescent="0.45">
      <c r="A1787" s="9">
        <v>1981</v>
      </c>
      <c r="B1787" s="5" t="s">
        <v>6311</v>
      </c>
      <c r="C1787" s="5" t="s">
        <v>6312</v>
      </c>
      <c r="D1787" s="5" t="s">
        <v>6313</v>
      </c>
      <c r="E1787" s="5" t="s">
        <v>7</v>
      </c>
      <c r="F1787" s="5" t="s">
        <v>11758</v>
      </c>
      <c r="G1787" s="5">
        <v>8</v>
      </c>
      <c r="H1787" s="5">
        <v>2</v>
      </c>
      <c r="I1787" s="5">
        <f t="shared" si="162"/>
        <v>3</v>
      </c>
      <c r="J1787" s="5">
        <f t="shared" si="163"/>
        <v>2</v>
      </c>
      <c r="K1787" s="5"/>
      <c r="L1787" s="5"/>
      <c r="M1787" s="5"/>
      <c r="N1787" s="5"/>
      <c r="O1787" s="5" t="s">
        <v>6314</v>
      </c>
      <c r="P1787" s="6">
        <f>[1]!EM_S_INFO_EMPLOYEE(B1787,"2019")</f>
        <v>734</v>
      </c>
      <c r="Q1787" s="6">
        <f>[1]!EM_S_STM07_IS(B1787,"83","2019-12-31","1",1000000000)</f>
        <v>1.2520319280500001</v>
      </c>
      <c r="R1787" s="6">
        <f>[1]!EM_S_FA_YOY_OR(B1787,"2019-12-31")</f>
        <v>-4.1833612915999998</v>
      </c>
      <c r="S1787" s="6">
        <f>[1]!EM_S_FA_YOY_OR(B1787,"2020-12-31")</f>
        <v>-59.036368065399998</v>
      </c>
      <c r="T1787" s="6">
        <f>[1]!EM_S_FA_YOY_OR(B1787,"2021-12-31")</f>
        <v>8.0869016295999998</v>
      </c>
      <c r="U1787" s="6">
        <f>[1]!EM_S_FA_YOY_OR(B1787,"2022-12-31")</f>
        <v>-77.502528946300004</v>
      </c>
      <c r="V1787" s="7">
        <f t="shared" si="164"/>
        <v>-42.817331794033329</v>
      </c>
      <c r="W1787" s="8">
        <f t="shared" si="165"/>
        <v>45.040875987880526</v>
      </c>
      <c r="X1787" s="6">
        <f>[1]!EM_S_FA_YOY_NETPROFIT(B1787,"2019-12-31")</f>
        <v>-47.29285737</v>
      </c>
      <c r="Y1787" s="6">
        <f>[1]!EM_S_FA_YOY_NETPROFIT(B1787,"2020-12-31")</f>
        <v>-285.89971208179998</v>
      </c>
      <c r="Z1787" s="6">
        <f>[1]!EM_S_FA_YOY_NETPROFIT(B1787,"2021-12-31")</f>
        <v>-57.504966116399999</v>
      </c>
      <c r="AA1787" s="6">
        <f>[1]!EM_S_FA_YOY_NETPROFIT(B1787,"2022-12-31")</f>
        <v>12.3642832706</v>
      </c>
      <c r="AB1787" s="7">
        <f t="shared" si="166"/>
        <v>-110.34679830919998</v>
      </c>
      <c r="AC1787" s="8">
        <f t="shared" si="167"/>
        <v>155.99534336964402</v>
      </c>
    </row>
    <row r="1788" spans="1:29" ht="16.5" x14ac:dyDescent="0.45">
      <c r="A1788" s="9">
        <v>1982</v>
      </c>
      <c r="B1788" s="5" t="s">
        <v>6315</v>
      </c>
      <c r="C1788" s="5" t="s">
        <v>6316</v>
      </c>
      <c r="D1788" s="5" t="s">
        <v>6317</v>
      </c>
      <c r="E1788" s="5" t="s">
        <v>120</v>
      </c>
      <c r="F1788" s="5" t="s">
        <v>11766</v>
      </c>
      <c r="G1788" s="5">
        <v>17</v>
      </c>
      <c r="H1788" s="5">
        <v>2</v>
      </c>
      <c r="I1788" s="5">
        <f t="shared" si="162"/>
        <v>2</v>
      </c>
      <c r="J1788" s="5">
        <f t="shared" si="163"/>
        <v>11</v>
      </c>
      <c r="K1788" s="5"/>
      <c r="L1788" s="5"/>
      <c r="M1788" s="5"/>
      <c r="N1788" s="5"/>
      <c r="O1788" s="5" t="s">
        <v>6318</v>
      </c>
      <c r="P1788" s="6">
        <f>[1]!EM_S_INFO_EMPLOYEE(B1788,"2019")</f>
        <v>567</v>
      </c>
      <c r="Q1788" s="6">
        <f>[1]!EM_S_STM07_IS(B1788,"83","2019-12-31","1",1000000000)</f>
        <v>0.70585821383000003</v>
      </c>
      <c r="R1788" s="6">
        <f>[1]!EM_S_FA_YOY_OR(B1788,"2019-12-31")</f>
        <v>5.8113481161999996</v>
      </c>
      <c r="S1788" s="6">
        <f>[1]!EM_S_FA_YOY_OR(B1788,"2020-12-31")</f>
        <v>15.251396206900001</v>
      </c>
      <c r="T1788" s="6">
        <f>[1]!EM_S_FA_YOY_OR(B1788,"2021-12-31")</f>
        <v>5.3836894034</v>
      </c>
      <c r="U1788" s="6">
        <f>[1]!EM_S_FA_YOY_OR(B1788,"2022-12-31")</f>
        <v>12.1319060158</v>
      </c>
      <c r="V1788" s="7">
        <f t="shared" si="164"/>
        <v>10.922330542033334</v>
      </c>
      <c r="W1788" s="8">
        <f t="shared" si="165"/>
        <v>5.0438293002453483</v>
      </c>
      <c r="X1788" s="6">
        <f>[1]!EM_S_FA_YOY_NETPROFIT(B1788,"2019-12-31")</f>
        <v>-2.4083653658999999</v>
      </c>
      <c r="Y1788" s="6">
        <f>[1]!EM_S_FA_YOY_NETPROFIT(B1788,"2020-12-31")</f>
        <v>48.8711512637</v>
      </c>
      <c r="Z1788" s="6">
        <f>[1]!EM_S_FA_YOY_NETPROFIT(B1788,"2021-12-31")</f>
        <v>-3.5747719645</v>
      </c>
      <c r="AA1788" s="6">
        <f>[1]!EM_S_FA_YOY_NETPROFIT(B1788,"2022-12-31")</f>
        <v>131.67261286710001</v>
      </c>
      <c r="AB1788" s="7">
        <f t="shared" si="166"/>
        <v>58.989664055433337</v>
      </c>
      <c r="AC1788" s="8">
        <f t="shared" si="167"/>
        <v>68.189090049538578</v>
      </c>
    </row>
    <row r="1789" spans="1:29" ht="16.5" x14ac:dyDescent="0.45">
      <c r="A1789" s="9">
        <v>1983</v>
      </c>
      <c r="B1789" s="5" t="s">
        <v>6319</v>
      </c>
      <c r="C1789" s="5" t="s">
        <v>6320</v>
      </c>
      <c r="D1789" s="5" t="s">
        <v>6321</v>
      </c>
      <c r="E1789" s="5" t="s">
        <v>1297</v>
      </c>
      <c r="F1789" s="5" t="s">
        <v>11753</v>
      </c>
      <c r="G1789" s="5">
        <v>3</v>
      </c>
      <c r="H1789" s="5">
        <v>3</v>
      </c>
      <c r="I1789" s="5">
        <f t="shared" si="162"/>
        <v>4</v>
      </c>
      <c r="J1789" s="5">
        <f t="shared" si="163"/>
        <v>7</v>
      </c>
      <c r="K1789" s="5"/>
      <c r="L1789" s="5"/>
      <c r="M1789" s="5"/>
      <c r="N1789" s="5"/>
      <c r="O1789" s="5" t="s">
        <v>6322</v>
      </c>
      <c r="P1789" s="6">
        <f>[1]!EM_S_INFO_EMPLOYEE(B1789,"2019")</f>
        <v>550</v>
      </c>
      <c r="Q1789" s="6">
        <f>[1]!EM_S_STM07_IS(B1789,"83","2019-12-31","1",1000000000)</f>
        <v>0.19134962492999999</v>
      </c>
      <c r="R1789" s="6">
        <f>[1]!EM_S_FA_YOY_OR(B1789,"2019-12-31")</f>
        <v>-16.5459159969</v>
      </c>
      <c r="S1789" s="6">
        <f>[1]!EM_S_FA_YOY_OR(B1789,"2020-12-31")</f>
        <v>9.3505042492000001</v>
      </c>
      <c r="T1789" s="6">
        <f>[1]!EM_S_FA_YOY_OR(B1789,"2021-12-31")</f>
        <v>97.612292427300005</v>
      </c>
      <c r="U1789" s="6">
        <f>[1]!EM_S_FA_YOY_OR(B1789,"2022-12-31")</f>
        <v>-6.2802211223000004</v>
      </c>
      <c r="V1789" s="7">
        <f t="shared" si="164"/>
        <v>33.560858518066667</v>
      </c>
      <c r="W1789" s="8">
        <f t="shared" si="165"/>
        <v>56.018028645084229</v>
      </c>
      <c r="X1789" s="6">
        <f>[1]!EM_S_FA_YOY_NETPROFIT(B1789,"2019-12-31")</f>
        <v>340.19721778949997</v>
      </c>
      <c r="Y1789" s="6">
        <f>[1]!EM_S_FA_YOY_NETPROFIT(B1789,"2020-12-31")</f>
        <v>-55.847325032800001</v>
      </c>
      <c r="Z1789" s="6">
        <f>[1]!EM_S_FA_YOY_NETPROFIT(B1789,"2021-12-31")</f>
        <v>101.8552638991</v>
      </c>
      <c r="AA1789" s="6">
        <f>[1]!EM_S_FA_YOY_NETPROFIT(B1789,"2022-12-31")</f>
        <v>-16.517884456200001</v>
      </c>
      <c r="AB1789" s="7">
        <f t="shared" si="166"/>
        <v>9.8300181366999979</v>
      </c>
      <c r="AC1789" s="8">
        <f t="shared" si="167"/>
        <v>82.086452093141816</v>
      </c>
    </row>
    <row r="1790" spans="1:29" ht="16.5" x14ac:dyDescent="0.45">
      <c r="A1790" s="9">
        <v>1984</v>
      </c>
      <c r="B1790" s="5" t="s">
        <v>6323</v>
      </c>
      <c r="C1790" s="5" t="s">
        <v>6324</v>
      </c>
      <c r="D1790" s="5" t="s">
        <v>6325</v>
      </c>
      <c r="E1790" s="5" t="s">
        <v>120</v>
      </c>
      <c r="F1790" s="5" t="s">
        <v>11756</v>
      </c>
      <c r="G1790" s="5">
        <v>6</v>
      </c>
      <c r="H1790" s="5">
        <v>2</v>
      </c>
      <c r="I1790" s="5">
        <f t="shared" si="162"/>
        <v>2</v>
      </c>
      <c r="J1790" s="5">
        <f t="shared" si="163"/>
        <v>11</v>
      </c>
      <c r="K1790" s="5"/>
      <c r="L1790" s="5"/>
      <c r="M1790" s="5"/>
      <c r="N1790" s="5"/>
      <c r="O1790" s="5" t="s">
        <v>6326</v>
      </c>
      <c r="P1790" s="6">
        <f>[1]!EM_S_INFO_EMPLOYEE(B1790,"2019")</f>
        <v>876</v>
      </c>
      <c r="Q1790" s="6">
        <f>[1]!EM_S_STM07_IS(B1790,"83","2019-12-31","1",1000000000)</f>
        <v>0.69194119304000001</v>
      </c>
      <c r="R1790" s="6">
        <f>[1]!EM_S_FA_YOY_OR(B1790,"2019-12-31")</f>
        <v>24.3405593327</v>
      </c>
      <c r="S1790" s="6">
        <f>[1]!EM_S_FA_YOY_OR(B1790,"2020-12-31")</f>
        <v>-6.3981168399999996E-2</v>
      </c>
      <c r="T1790" s="6">
        <f>[1]!EM_S_FA_YOY_OR(B1790,"2021-12-31")</f>
        <v>2.6967070996000002</v>
      </c>
      <c r="U1790" s="6">
        <f>[1]!EM_S_FA_YOY_OR(B1790,"2022-12-31")</f>
        <v>7.4970107758999998</v>
      </c>
      <c r="V1790" s="7">
        <f t="shared" si="164"/>
        <v>3.376578902366667</v>
      </c>
      <c r="W1790" s="8">
        <f t="shared" si="165"/>
        <v>3.8260709672705064</v>
      </c>
      <c r="X1790" s="6">
        <f>[1]!EM_S_FA_YOY_NETPROFIT(B1790,"2019-12-31")</f>
        <v>14.1195155221</v>
      </c>
      <c r="Y1790" s="6">
        <f>[1]!EM_S_FA_YOY_NETPROFIT(B1790,"2020-12-31")</f>
        <v>20.598855961799998</v>
      </c>
      <c r="Z1790" s="6">
        <f>[1]!EM_S_FA_YOY_NETPROFIT(B1790,"2021-12-31")</f>
        <v>6.2486887816000003</v>
      </c>
      <c r="AA1790" s="6">
        <f>[1]!EM_S_FA_YOY_NETPROFIT(B1790,"2022-12-31")</f>
        <v>-38.678669365399998</v>
      </c>
      <c r="AB1790" s="7">
        <f t="shared" si="166"/>
        <v>-3.9437082073333323</v>
      </c>
      <c r="AC1790" s="8">
        <f t="shared" si="167"/>
        <v>30.925231923369989</v>
      </c>
    </row>
    <row r="1791" spans="1:29" ht="16.5" x14ac:dyDescent="0.45">
      <c r="A1791" s="9">
        <v>1985</v>
      </c>
      <c r="B1791" s="5" t="s">
        <v>6327</v>
      </c>
      <c r="C1791" s="5" t="s">
        <v>6328</v>
      </c>
      <c r="D1791" s="5" t="s">
        <v>6329</v>
      </c>
      <c r="E1791" s="5" t="s">
        <v>103</v>
      </c>
      <c r="F1791" s="5" t="s">
        <v>11757</v>
      </c>
      <c r="G1791" s="5">
        <v>7</v>
      </c>
      <c r="H1791" s="5">
        <v>2</v>
      </c>
      <c r="I1791" s="5">
        <f t="shared" si="162"/>
        <v>4</v>
      </c>
      <c r="J1791" s="5">
        <f t="shared" si="163"/>
        <v>11</v>
      </c>
      <c r="K1791" s="5"/>
      <c r="L1791" s="5"/>
      <c r="M1791" s="5"/>
      <c r="N1791" s="5"/>
      <c r="O1791" s="5" t="s">
        <v>6330</v>
      </c>
      <c r="P1791" s="6">
        <f>[1]!EM_S_INFO_EMPLOYEE(B1791,"2019")</f>
        <v>1563</v>
      </c>
      <c r="Q1791" s="6">
        <f>[1]!EM_S_STM07_IS(B1791,"83","2019-12-31","1",1000000000)</f>
        <v>0.92668656967999996</v>
      </c>
      <c r="R1791" s="6">
        <f>[1]!EM_S_FA_YOY_OR(B1791,"2019-12-31")</f>
        <v>-25.385187910199999</v>
      </c>
      <c r="S1791" s="6">
        <f>[1]!EM_S_FA_YOY_OR(B1791,"2020-12-31")</f>
        <v>-8.7948768361000003</v>
      </c>
      <c r="T1791" s="6">
        <f>[1]!EM_S_FA_YOY_OR(B1791,"2021-12-31")</f>
        <v>27.103586178299999</v>
      </c>
      <c r="U1791" s="6">
        <f>[1]!EM_S_FA_YOY_OR(B1791,"2022-12-31")</f>
        <v>8.5310526203000006</v>
      </c>
      <c r="V1791" s="7">
        <f t="shared" si="164"/>
        <v>8.9465873208333324</v>
      </c>
      <c r="W1791" s="8">
        <f t="shared" si="165"/>
        <v>17.952838592116056</v>
      </c>
      <c r="X1791" s="6">
        <f>[1]!EM_S_FA_YOY_NETPROFIT(B1791,"2019-12-31")</f>
        <v>-707.08325100009995</v>
      </c>
      <c r="Y1791" s="6">
        <f>[1]!EM_S_FA_YOY_NETPROFIT(B1791,"2020-12-31")</f>
        <v>104.63995630780001</v>
      </c>
      <c r="Z1791" s="6">
        <f>[1]!EM_S_FA_YOY_NETPROFIT(B1791,"2021-12-31")</f>
        <v>-48.922304388299999</v>
      </c>
      <c r="AA1791" s="6">
        <f>[1]!EM_S_FA_YOY_NETPROFIT(B1791,"2022-12-31")</f>
        <v>61.182470857600002</v>
      </c>
      <c r="AB1791" s="7">
        <f t="shared" si="166"/>
        <v>38.966707592366667</v>
      </c>
      <c r="AC1791" s="8">
        <f t="shared" si="167"/>
        <v>79.15489296699802</v>
      </c>
    </row>
    <row r="1792" spans="1:29" ht="16.5" x14ac:dyDescent="0.45">
      <c r="A1792" s="9">
        <v>1986</v>
      </c>
      <c r="B1792" s="5" t="s">
        <v>6331</v>
      </c>
      <c r="C1792" s="5" t="s">
        <v>6332</v>
      </c>
      <c r="D1792" s="5" t="s">
        <v>6333</v>
      </c>
      <c r="E1792" s="5" t="s">
        <v>1297</v>
      </c>
      <c r="F1792" s="5" t="s">
        <v>11761</v>
      </c>
      <c r="G1792" s="5">
        <v>12</v>
      </c>
      <c r="H1792" s="5">
        <v>1</v>
      </c>
      <c r="I1792" s="5">
        <f t="shared" si="162"/>
        <v>2</v>
      </c>
      <c r="J1792" s="5">
        <f t="shared" si="163"/>
        <v>6</v>
      </c>
      <c r="K1792" s="5"/>
      <c r="L1792" s="5"/>
      <c r="M1792" s="5"/>
      <c r="N1792" s="5"/>
      <c r="O1792" s="5" t="s">
        <v>6334</v>
      </c>
      <c r="P1792" s="6">
        <f>[1]!EM_S_INFO_EMPLOYEE(B1792,"2019")</f>
        <v>1672</v>
      </c>
      <c r="Q1792" s="6">
        <f>[1]!EM_S_STM07_IS(B1792,"83","2019-12-31","1",1000000000)</f>
        <v>1.9645747231199999</v>
      </c>
      <c r="R1792" s="6">
        <f>[1]!EM_S_FA_YOY_OR(B1792,"2019-12-31")</f>
        <v>6.3872754335000002</v>
      </c>
      <c r="S1792" s="6">
        <f>[1]!EM_S_FA_YOY_OR(B1792,"2020-12-31")</f>
        <v>12.094788129099999</v>
      </c>
      <c r="T1792" s="6">
        <f>[1]!EM_S_FA_YOY_OR(B1792,"2021-12-31")</f>
        <v>-6.3281257661000003</v>
      </c>
      <c r="U1792" s="6">
        <f>[1]!EM_S_FA_YOY_OR(B1792,"2022-12-31")</f>
        <v>11.9289769596</v>
      </c>
      <c r="V1792" s="7">
        <f t="shared" si="164"/>
        <v>5.8985464408666664</v>
      </c>
      <c r="W1792" s="8">
        <f t="shared" si="165"/>
        <v>10.588933292756222</v>
      </c>
      <c r="X1792" s="6">
        <f>[1]!EM_S_FA_YOY_NETPROFIT(B1792,"2019-12-31")</f>
        <v>67.522791424800005</v>
      </c>
      <c r="Y1792" s="6">
        <f>[1]!EM_S_FA_YOY_NETPROFIT(B1792,"2020-12-31")</f>
        <v>7.6704337221000003</v>
      </c>
      <c r="Z1792" s="6">
        <f>[1]!EM_S_FA_YOY_NETPROFIT(B1792,"2021-12-31")</f>
        <v>-254.83874526420001</v>
      </c>
      <c r="AA1792" s="6">
        <f>[1]!EM_S_FA_YOY_NETPROFIT(B1792,"2022-12-31")</f>
        <v>-12.234412000800001</v>
      </c>
      <c r="AB1792" s="7">
        <f t="shared" si="166"/>
        <v>-86.467574514299997</v>
      </c>
      <c r="AC1792" s="8">
        <f t="shared" si="167"/>
        <v>146.15296464862456</v>
      </c>
    </row>
    <row r="1793" spans="1:29" ht="16.5" x14ac:dyDescent="0.45">
      <c r="A1793" s="9">
        <v>1987</v>
      </c>
      <c r="B1793" s="5" t="s">
        <v>6335</v>
      </c>
      <c r="C1793" s="5" t="s">
        <v>6336</v>
      </c>
      <c r="D1793" s="5" t="s">
        <v>6337</v>
      </c>
      <c r="E1793" s="5" t="s">
        <v>259</v>
      </c>
      <c r="F1793" s="5" t="s">
        <v>11756</v>
      </c>
      <c r="G1793" s="5">
        <v>6</v>
      </c>
      <c r="H1793" s="5">
        <v>2</v>
      </c>
      <c r="I1793" s="5">
        <f t="shared" si="162"/>
        <v>2</v>
      </c>
      <c r="J1793" s="5">
        <f t="shared" si="163"/>
        <v>11</v>
      </c>
      <c r="K1793" s="5"/>
      <c r="L1793" s="5"/>
      <c r="M1793" s="5"/>
      <c r="N1793" s="5"/>
      <c r="O1793" s="5" t="s">
        <v>6338</v>
      </c>
      <c r="P1793" s="6">
        <f>[1]!EM_S_INFO_EMPLOYEE(B1793,"2019")</f>
        <v>1349</v>
      </c>
      <c r="Q1793" s="6">
        <f>[1]!EM_S_STM07_IS(B1793,"83","2019-12-31","1",1000000000)</f>
        <v>0.85813960474999995</v>
      </c>
      <c r="R1793" s="6">
        <f>[1]!EM_S_FA_YOY_OR(B1793,"2019-12-31")</f>
        <v>19.4869659455</v>
      </c>
      <c r="S1793" s="6">
        <f>[1]!EM_S_FA_YOY_OR(B1793,"2020-12-31")</f>
        <v>-22.8504836748</v>
      </c>
      <c r="T1793" s="6">
        <f>[1]!EM_S_FA_YOY_OR(B1793,"2021-12-31")</f>
        <v>60.560574383499997</v>
      </c>
      <c r="U1793" s="6">
        <f>[1]!EM_S_FA_YOY_OR(B1793,"2022-12-31")</f>
        <v>-12.895545572</v>
      </c>
      <c r="V1793" s="7">
        <f t="shared" si="164"/>
        <v>8.2715150455666642</v>
      </c>
      <c r="W1793" s="8">
        <f t="shared" si="165"/>
        <v>45.55638805910845</v>
      </c>
      <c r="X1793" s="6">
        <f>[1]!EM_S_FA_YOY_NETPROFIT(B1793,"2019-12-31")</f>
        <v>-42.862636782899997</v>
      </c>
      <c r="Y1793" s="6">
        <f>[1]!EM_S_FA_YOY_NETPROFIT(B1793,"2020-12-31")</f>
        <v>-60.169656625400002</v>
      </c>
      <c r="Z1793" s="6">
        <f>[1]!EM_S_FA_YOY_NETPROFIT(B1793,"2021-12-31")</f>
        <v>212.70297827030001</v>
      </c>
      <c r="AA1793" s="6">
        <f>[1]!EM_S_FA_YOY_NETPROFIT(B1793,"2022-12-31")</f>
        <v>-31.162040964700001</v>
      </c>
      <c r="AB1793" s="7">
        <f t="shared" si="166"/>
        <v>40.457093560066674</v>
      </c>
      <c r="AC1793" s="8">
        <f t="shared" si="167"/>
        <v>149.87275950381365</v>
      </c>
    </row>
    <row r="1794" spans="1:29" ht="16.5" x14ac:dyDescent="0.45">
      <c r="A1794" s="9">
        <v>1988</v>
      </c>
      <c r="B1794" s="5" t="s">
        <v>6339</v>
      </c>
      <c r="C1794" s="5" t="s">
        <v>6340</v>
      </c>
      <c r="D1794" s="5" t="s">
        <v>6341</v>
      </c>
      <c r="E1794" s="5" t="s">
        <v>33</v>
      </c>
      <c r="F1794" s="5" t="s">
        <v>11769</v>
      </c>
      <c r="G1794" s="5">
        <v>20</v>
      </c>
      <c r="H1794" s="5">
        <v>3</v>
      </c>
      <c r="I1794" s="5">
        <f t="shared" ref="I1794:I1857" si="168">VLOOKUP(F1794,K:N,4,FALSE)</f>
        <v>4</v>
      </c>
      <c r="J1794" s="5">
        <f t="shared" ref="J1794:J1857" si="169">VLOOKUP(F1794,K:L,2,FALSE)</f>
        <v>7</v>
      </c>
      <c r="K1794" s="5"/>
      <c r="L1794" s="5"/>
      <c r="M1794" s="5"/>
      <c r="N1794" s="5"/>
      <c r="O1794" s="5" t="s">
        <v>4317</v>
      </c>
      <c r="P1794" s="6">
        <f>[1]!EM_S_INFO_EMPLOYEE(B1794,"2019")</f>
        <v>1889</v>
      </c>
      <c r="Q1794" s="6">
        <f>[1]!EM_S_STM07_IS(B1794,"83","2019-12-31","1",1000000000)</f>
        <v>1.4035886577000001</v>
      </c>
      <c r="R1794" s="6">
        <f>[1]!EM_S_FA_YOY_OR(B1794,"2019-12-31")</f>
        <v>28.660489910300001</v>
      </c>
      <c r="S1794" s="6">
        <f>[1]!EM_S_FA_YOY_OR(B1794,"2020-12-31")</f>
        <v>0.95749015400000004</v>
      </c>
      <c r="T1794" s="6">
        <f>[1]!EM_S_FA_YOY_OR(B1794,"2021-12-31")</f>
        <v>-13.540683706799999</v>
      </c>
      <c r="U1794" s="6">
        <f>[1]!EM_S_FA_YOY_OR(B1794,"2022-12-31")</f>
        <v>3.0441559261000002</v>
      </c>
      <c r="V1794" s="7">
        <f t="shared" ref="V1794:V1857" si="170">AVERAGE(S1794:U1794)</f>
        <v>-3.1796792088999997</v>
      </c>
      <c r="W1794" s="8">
        <f t="shared" ref="W1794:W1857" si="171">STDEV(S1794:U1794)</f>
        <v>9.0333467865039623</v>
      </c>
      <c r="X1794" s="6">
        <f>[1]!EM_S_FA_YOY_NETPROFIT(B1794,"2019-12-31")</f>
        <v>42.228084547199998</v>
      </c>
      <c r="Y1794" s="6">
        <f>[1]!EM_S_FA_YOY_NETPROFIT(B1794,"2020-12-31")</f>
        <v>-30.171771179899999</v>
      </c>
      <c r="Z1794" s="6">
        <f>[1]!EM_S_FA_YOY_NETPROFIT(B1794,"2021-12-31")</f>
        <v>-249.8431365385</v>
      </c>
      <c r="AA1794" s="6">
        <f>[1]!EM_S_FA_YOY_NETPROFIT(B1794,"2022-12-31")</f>
        <v>119.9367734077</v>
      </c>
      <c r="AB1794" s="7">
        <f t="shared" ref="AB1794:AB1857" si="172">AVERAGE(Y1794:AA1794)</f>
        <v>-53.359378103566677</v>
      </c>
      <c r="AC1794" s="8">
        <f t="shared" ref="AC1794:AC1857" si="173">STDEV(Y1794:AA1794)</f>
        <v>185.97726819719071</v>
      </c>
    </row>
    <row r="1795" spans="1:29" ht="16.5" x14ac:dyDescent="0.45">
      <c r="A1795" s="9">
        <v>1989</v>
      </c>
      <c r="B1795" s="5" t="s">
        <v>6342</v>
      </c>
      <c r="C1795" s="5" t="s">
        <v>6343</v>
      </c>
      <c r="D1795" s="5" t="s">
        <v>6344</v>
      </c>
      <c r="E1795" s="5" t="s">
        <v>7</v>
      </c>
      <c r="F1795" s="5" t="s">
        <v>11757</v>
      </c>
      <c r="G1795" s="5">
        <v>7</v>
      </c>
      <c r="H1795" s="5">
        <v>2</v>
      </c>
      <c r="I1795" s="5">
        <f t="shared" si="168"/>
        <v>4</v>
      </c>
      <c r="J1795" s="5">
        <f t="shared" si="169"/>
        <v>11</v>
      </c>
      <c r="K1795" s="5"/>
      <c r="L1795" s="5"/>
      <c r="M1795" s="5"/>
      <c r="N1795" s="5"/>
      <c r="O1795" s="5" t="s">
        <v>4550</v>
      </c>
      <c r="P1795" s="6">
        <f>[1]!EM_S_INFO_EMPLOYEE(B1795,"2019")</f>
        <v>676</v>
      </c>
      <c r="Q1795" s="6">
        <f>[1]!EM_S_STM07_IS(B1795,"83","2019-12-31","1",1000000000)</f>
        <v>0.78040366619000001</v>
      </c>
      <c r="R1795" s="6">
        <f>[1]!EM_S_FA_YOY_OR(B1795,"2019-12-31")</f>
        <v>11.887255700900001</v>
      </c>
      <c r="S1795" s="6">
        <f>[1]!EM_S_FA_YOY_OR(B1795,"2020-12-31")</f>
        <v>-15.4641357055</v>
      </c>
      <c r="T1795" s="6">
        <f>[1]!EM_S_FA_YOY_OR(B1795,"2021-12-31")</f>
        <v>31.255471200500001</v>
      </c>
      <c r="U1795" s="6">
        <f>[1]!EM_S_FA_YOY_OR(B1795,"2022-12-31")</f>
        <v>17.9752446446</v>
      </c>
      <c r="V1795" s="7">
        <f t="shared" si="170"/>
        <v>11.2555267132</v>
      </c>
      <c r="W1795" s="8">
        <f t="shared" si="171"/>
        <v>24.073769421737321</v>
      </c>
      <c r="X1795" s="6">
        <f>[1]!EM_S_FA_YOY_NETPROFIT(B1795,"2019-12-31")</f>
        <v>1.4017324303000001</v>
      </c>
      <c r="Y1795" s="6">
        <f>[1]!EM_S_FA_YOY_NETPROFIT(B1795,"2020-12-31")</f>
        <v>-36.802120901599999</v>
      </c>
      <c r="Z1795" s="6">
        <f>[1]!EM_S_FA_YOY_NETPROFIT(B1795,"2021-12-31")</f>
        <v>71.134223433800003</v>
      </c>
      <c r="AA1795" s="6">
        <f>[1]!EM_S_FA_YOY_NETPROFIT(B1795,"2022-12-31")</f>
        <v>71.564880435999996</v>
      </c>
      <c r="AB1795" s="7">
        <f t="shared" si="172"/>
        <v>35.298994322733336</v>
      </c>
      <c r="AC1795" s="8">
        <f t="shared" si="173"/>
        <v>62.441768703391396</v>
      </c>
    </row>
    <row r="1796" spans="1:29" ht="16.5" x14ac:dyDescent="0.45">
      <c r="A1796" s="9">
        <v>1990</v>
      </c>
      <c r="B1796" s="5" t="s">
        <v>6345</v>
      </c>
      <c r="C1796" s="5" t="s">
        <v>6346</v>
      </c>
      <c r="D1796" s="5" t="s">
        <v>6347</v>
      </c>
      <c r="E1796" s="5" t="s">
        <v>263</v>
      </c>
      <c r="F1796" s="5" t="s">
        <v>11756</v>
      </c>
      <c r="G1796" s="5">
        <v>6</v>
      </c>
      <c r="H1796" s="5">
        <v>2</v>
      </c>
      <c r="I1796" s="5">
        <f t="shared" si="168"/>
        <v>2</v>
      </c>
      <c r="J1796" s="5">
        <f t="shared" si="169"/>
        <v>11</v>
      </c>
      <c r="K1796" s="5"/>
      <c r="L1796" s="5"/>
      <c r="M1796" s="5"/>
      <c r="N1796" s="5"/>
      <c r="O1796" s="5" t="s">
        <v>4313</v>
      </c>
      <c r="P1796" s="6">
        <f>[1]!EM_S_INFO_EMPLOYEE(B1796,"2019")</f>
        <v>488</v>
      </c>
      <c r="Q1796" s="6">
        <f>[1]!EM_S_STM07_IS(B1796,"83","2019-12-31","1",1000000000)</f>
        <v>0.28246817435999999</v>
      </c>
      <c r="R1796" s="6">
        <f>[1]!EM_S_FA_YOY_OR(B1796,"2019-12-31")</f>
        <v>11.1704443409</v>
      </c>
      <c r="S1796" s="6">
        <f>[1]!EM_S_FA_YOY_OR(B1796,"2020-12-31")</f>
        <v>13.092094829400001</v>
      </c>
      <c r="T1796" s="6">
        <f>[1]!EM_S_FA_YOY_OR(B1796,"2021-12-31")</f>
        <v>20.364480655099999</v>
      </c>
      <c r="U1796" s="6">
        <f>[1]!EM_S_FA_YOY_OR(B1796,"2022-12-31")</f>
        <v>2.3753034608000001</v>
      </c>
      <c r="V1796" s="7">
        <f t="shared" si="170"/>
        <v>11.943959648433333</v>
      </c>
      <c r="W1796" s="8">
        <f t="shared" si="171"/>
        <v>9.0493803559863046</v>
      </c>
      <c r="X1796" s="6">
        <f>[1]!EM_S_FA_YOY_NETPROFIT(B1796,"2019-12-31")</f>
        <v>28.313132030199998</v>
      </c>
      <c r="Y1796" s="6">
        <f>[1]!EM_S_FA_YOY_NETPROFIT(B1796,"2020-12-31")</f>
        <v>64.396416444099998</v>
      </c>
      <c r="Z1796" s="6">
        <f>[1]!EM_S_FA_YOY_NETPROFIT(B1796,"2021-12-31")</f>
        <v>23.1321808557</v>
      </c>
      <c r="AA1796" s="6">
        <f>[1]!EM_S_FA_YOY_NETPROFIT(B1796,"2022-12-31")</f>
        <v>7.6460793915999998</v>
      </c>
      <c r="AB1796" s="7">
        <f t="shared" si="172"/>
        <v>31.724892230466665</v>
      </c>
      <c r="AC1796" s="8">
        <f t="shared" si="173"/>
        <v>29.334726954083312</v>
      </c>
    </row>
    <row r="1797" spans="1:29" ht="16.5" x14ac:dyDescent="0.45">
      <c r="A1797" s="9">
        <v>1991</v>
      </c>
      <c r="B1797" s="5" t="s">
        <v>6348</v>
      </c>
      <c r="C1797" s="5" t="s">
        <v>6349</v>
      </c>
      <c r="D1797" s="5" t="s">
        <v>6350</v>
      </c>
      <c r="E1797" s="5" t="s">
        <v>363</v>
      </c>
      <c r="F1797" s="5" t="s">
        <v>11762</v>
      </c>
      <c r="G1797" s="5">
        <v>13</v>
      </c>
      <c r="H1797" s="5">
        <v>2</v>
      </c>
      <c r="I1797" s="5">
        <f t="shared" si="168"/>
        <v>4</v>
      </c>
      <c r="J1797" s="5">
        <f t="shared" si="169"/>
        <v>7</v>
      </c>
      <c r="K1797" s="5"/>
      <c r="L1797" s="5"/>
      <c r="M1797" s="5"/>
      <c r="N1797" s="5"/>
      <c r="O1797" s="5" t="s">
        <v>6351</v>
      </c>
      <c r="P1797" s="6">
        <f>[1]!EM_S_INFO_EMPLOYEE(B1797,"2019")</f>
        <v>296</v>
      </c>
      <c r="Q1797" s="6">
        <f>[1]!EM_S_STM07_IS(B1797,"83","2019-12-31","1",1000000000)</f>
        <v>0.57270105590999998</v>
      </c>
      <c r="R1797" s="6">
        <f>[1]!EM_S_FA_YOY_OR(B1797,"2019-12-31")</f>
        <v>13.381279236599999</v>
      </c>
      <c r="S1797" s="6">
        <f>[1]!EM_S_FA_YOY_OR(B1797,"2020-12-31")</f>
        <v>26.199973223699999</v>
      </c>
      <c r="T1797" s="6">
        <f>[1]!EM_S_FA_YOY_OR(B1797,"2021-12-31")</f>
        <v>0.87822801350000002</v>
      </c>
      <c r="U1797" s="6">
        <f>[1]!EM_S_FA_YOY_OR(B1797,"2022-12-31")</f>
        <v>1.9973930998</v>
      </c>
      <c r="V1797" s="7">
        <f t="shared" si="170"/>
        <v>9.6918647789999994</v>
      </c>
      <c r="W1797" s="8">
        <f t="shared" si="171"/>
        <v>14.307388508706953</v>
      </c>
      <c r="X1797" s="6">
        <f>[1]!EM_S_FA_YOY_NETPROFIT(B1797,"2019-12-31")</f>
        <v>-0.64479909000000002</v>
      </c>
      <c r="Y1797" s="6">
        <f>[1]!EM_S_FA_YOY_NETPROFIT(B1797,"2020-12-31")</f>
        <v>9.4059155565000001</v>
      </c>
      <c r="Z1797" s="6">
        <f>[1]!EM_S_FA_YOY_NETPROFIT(B1797,"2021-12-31")</f>
        <v>14.6109882729</v>
      </c>
      <c r="AA1797" s="6">
        <f>[1]!EM_S_FA_YOY_NETPROFIT(B1797,"2022-12-31")</f>
        <v>5.1296865459000003</v>
      </c>
      <c r="AB1797" s="7">
        <f t="shared" si="172"/>
        <v>9.7155301251000008</v>
      </c>
      <c r="AC1797" s="8">
        <f t="shared" si="173"/>
        <v>4.7482277215209816</v>
      </c>
    </row>
    <row r="1798" spans="1:29" ht="16.5" x14ac:dyDescent="0.45">
      <c r="A1798" s="9">
        <v>1992</v>
      </c>
      <c r="B1798" s="5" t="s">
        <v>6352</v>
      </c>
      <c r="C1798" s="5" t="s">
        <v>6353</v>
      </c>
      <c r="D1798" s="5" t="s">
        <v>6354</v>
      </c>
      <c r="E1798" s="5" t="s">
        <v>363</v>
      </c>
      <c r="F1798" s="5" t="s">
        <v>11758</v>
      </c>
      <c r="G1798" s="5">
        <v>8</v>
      </c>
      <c r="H1798" s="5">
        <v>2</v>
      </c>
      <c r="I1798" s="5">
        <f t="shared" si="168"/>
        <v>3</v>
      </c>
      <c r="J1798" s="5">
        <f t="shared" si="169"/>
        <v>2</v>
      </c>
      <c r="K1798" s="5"/>
      <c r="L1798" s="5"/>
      <c r="M1798" s="5"/>
      <c r="N1798" s="5"/>
      <c r="O1798" s="5" t="s">
        <v>6355</v>
      </c>
      <c r="P1798" s="6">
        <f>[1]!EM_S_INFO_EMPLOYEE(B1798,"2019")</f>
        <v>388</v>
      </c>
      <c r="Q1798" s="6">
        <f>[1]!EM_S_STM07_IS(B1798,"83","2019-12-31","1",1000000000)</f>
        <v>0.72942267240000003</v>
      </c>
      <c r="R1798" s="6">
        <f>[1]!EM_S_FA_YOY_OR(B1798,"2019-12-31")</f>
        <v>44.594014866400002</v>
      </c>
      <c r="S1798" s="6">
        <f>[1]!EM_S_FA_YOY_OR(B1798,"2020-12-31")</f>
        <v>17.5217165611</v>
      </c>
      <c r="T1798" s="6">
        <f>[1]!EM_S_FA_YOY_OR(B1798,"2021-12-31")</f>
        <v>30.408241802900001</v>
      </c>
      <c r="U1798" s="6">
        <f>[1]!EM_S_FA_YOY_OR(B1798,"2022-12-31")</f>
        <v>-43.059565921100003</v>
      </c>
      <c r="V1798" s="7">
        <f t="shared" si="170"/>
        <v>1.6234641476333327</v>
      </c>
      <c r="W1798" s="8">
        <f t="shared" si="171"/>
        <v>39.229396060790727</v>
      </c>
      <c r="X1798" s="6">
        <f>[1]!EM_S_FA_YOY_NETPROFIT(B1798,"2019-12-31")</f>
        <v>5.4199147571999999</v>
      </c>
      <c r="Y1798" s="6">
        <f>[1]!EM_S_FA_YOY_NETPROFIT(B1798,"2020-12-31")</f>
        <v>103.0874917191</v>
      </c>
      <c r="Z1798" s="6">
        <f>[1]!EM_S_FA_YOY_NETPROFIT(B1798,"2021-12-31")</f>
        <v>75.447714403199996</v>
      </c>
      <c r="AA1798" s="6">
        <f>[1]!EM_S_FA_YOY_NETPROFIT(B1798,"2022-12-31")</f>
        <v>-42.922658720500003</v>
      </c>
      <c r="AB1798" s="7">
        <f t="shared" si="172"/>
        <v>45.204182467266662</v>
      </c>
      <c r="AC1798" s="8">
        <f t="shared" si="173"/>
        <v>77.561230172158304</v>
      </c>
    </row>
    <row r="1799" spans="1:29" ht="16.5" x14ac:dyDescent="0.45">
      <c r="A1799" s="9">
        <v>1993</v>
      </c>
      <c r="B1799" s="5" t="s">
        <v>6356</v>
      </c>
      <c r="C1799" s="5" t="s">
        <v>6357</v>
      </c>
      <c r="D1799" s="5" t="s">
        <v>6358</v>
      </c>
      <c r="E1799" s="5" t="s">
        <v>479</v>
      </c>
      <c r="F1799" s="5" t="s">
        <v>11755</v>
      </c>
      <c r="G1799" s="5">
        <v>5</v>
      </c>
      <c r="H1799" s="5">
        <v>3</v>
      </c>
      <c r="I1799" s="5">
        <f t="shared" si="168"/>
        <v>3</v>
      </c>
      <c r="J1799" s="5">
        <f t="shared" si="169"/>
        <v>5</v>
      </c>
      <c r="K1799" s="5"/>
      <c r="L1799" s="5"/>
      <c r="M1799" s="5"/>
      <c r="N1799" s="5"/>
      <c r="O1799" s="5" t="s">
        <v>6359</v>
      </c>
      <c r="P1799" s="6">
        <f>[1]!EM_S_INFO_EMPLOYEE(B1799,"2019")</f>
        <v>159</v>
      </c>
      <c r="Q1799" s="6">
        <f>[1]!EM_S_STM07_IS(B1799,"83","2019-12-31","1",1000000000)</f>
        <v>0.21556325383</v>
      </c>
      <c r="R1799" s="6">
        <f>[1]!EM_S_FA_YOY_OR(B1799,"2019-12-31")</f>
        <v>-47.513504501</v>
      </c>
      <c r="S1799" s="6">
        <f>[1]!EM_S_FA_YOY_OR(B1799,"2020-12-31")</f>
        <v>-5.5469214848000004</v>
      </c>
      <c r="T1799" s="6">
        <f>[1]!EM_S_FA_YOY_OR(B1799,"2021-12-31")</f>
        <v>135.6666083323</v>
      </c>
      <c r="U1799" s="6">
        <f>[1]!EM_S_FA_YOY_OR(B1799,"2022-12-31")</f>
        <v>7.3184751225999998</v>
      </c>
      <c r="V1799" s="7">
        <f t="shared" si="170"/>
        <v>45.812720656700002</v>
      </c>
      <c r="W1799" s="8">
        <f t="shared" si="171"/>
        <v>78.081178623794671</v>
      </c>
      <c r="X1799" s="6">
        <f>[1]!EM_S_FA_YOY_NETPROFIT(B1799,"2019-12-31")</f>
        <v>-1145.2441561093001</v>
      </c>
      <c r="Y1799" s="6">
        <f>[1]!EM_S_FA_YOY_NETPROFIT(B1799,"2020-12-31")</f>
        <v>179.00555834689999</v>
      </c>
      <c r="Z1799" s="6">
        <f>[1]!EM_S_FA_YOY_NETPROFIT(B1799,"2021-12-31")</f>
        <v>73.094676324700004</v>
      </c>
      <c r="AA1799" s="6">
        <f>[1]!EM_S_FA_YOY_NETPROFIT(B1799,"2022-12-31")</f>
        <v>-44.691606205699998</v>
      </c>
      <c r="AB1799" s="7">
        <f t="shared" si="172"/>
        <v>69.136209488633327</v>
      </c>
      <c r="AC1799" s="8">
        <f t="shared" si="173"/>
        <v>111.90110567812737</v>
      </c>
    </row>
    <row r="1800" spans="1:29" ht="16.5" x14ac:dyDescent="0.45">
      <c r="A1800" s="9">
        <v>1994</v>
      </c>
      <c r="B1800" s="5" t="s">
        <v>6360</v>
      </c>
      <c r="C1800" s="5" t="s">
        <v>6361</v>
      </c>
      <c r="D1800" s="5" t="s">
        <v>6362</v>
      </c>
      <c r="E1800" s="5" t="s">
        <v>259</v>
      </c>
      <c r="F1800" s="5" t="s">
        <v>11765</v>
      </c>
      <c r="G1800" s="5">
        <v>16</v>
      </c>
      <c r="H1800" s="5">
        <v>3</v>
      </c>
      <c r="I1800" s="5">
        <f t="shared" si="168"/>
        <v>1</v>
      </c>
      <c r="J1800" s="5">
        <f t="shared" si="169"/>
        <v>9</v>
      </c>
      <c r="K1800" s="5"/>
      <c r="L1800" s="5"/>
      <c r="M1800" s="5"/>
      <c r="N1800" s="5"/>
      <c r="O1800" s="5" t="s">
        <v>6359</v>
      </c>
      <c r="P1800" s="6">
        <f>[1]!EM_S_INFO_EMPLOYEE(B1800,"2019")</f>
        <v>318</v>
      </c>
      <c r="Q1800" s="6">
        <f>[1]!EM_S_STM07_IS(B1800,"83","2019-12-31","1",1000000000)</f>
        <v>0.2912620997</v>
      </c>
      <c r="R1800" s="6">
        <f>[1]!EM_S_FA_YOY_OR(B1800,"2019-12-31")</f>
        <v>5.4314331031999998</v>
      </c>
      <c r="S1800" s="6">
        <f>[1]!EM_S_FA_YOY_OR(B1800,"2020-12-31")</f>
        <v>-2.8090947461</v>
      </c>
      <c r="T1800" s="6">
        <f>[1]!EM_S_FA_YOY_OR(B1800,"2021-12-31")</f>
        <v>13.3516204426</v>
      </c>
      <c r="U1800" s="6">
        <f>[1]!EM_S_FA_YOY_OR(B1800,"2022-12-31")</f>
        <v>9.5403609897999999</v>
      </c>
      <c r="V1800" s="7">
        <f t="shared" si="170"/>
        <v>6.6942955620999998</v>
      </c>
      <c r="W1800" s="8">
        <f t="shared" si="171"/>
        <v>8.4479136576217204</v>
      </c>
      <c r="X1800" s="6">
        <f>[1]!EM_S_FA_YOY_NETPROFIT(B1800,"2019-12-31")</f>
        <v>6.7104796517</v>
      </c>
      <c r="Y1800" s="6">
        <f>[1]!EM_S_FA_YOY_NETPROFIT(B1800,"2020-12-31")</f>
        <v>5.4053332578999997</v>
      </c>
      <c r="Z1800" s="6">
        <f>[1]!EM_S_FA_YOY_NETPROFIT(B1800,"2021-12-31")</f>
        <v>15.4622862017</v>
      </c>
      <c r="AA1800" s="6">
        <f>[1]!EM_S_FA_YOY_NETPROFIT(B1800,"2022-12-31")</f>
        <v>-4.7771542822999997</v>
      </c>
      <c r="AB1800" s="7">
        <f t="shared" si="172"/>
        <v>5.3634883924333332</v>
      </c>
      <c r="AC1800" s="8">
        <f t="shared" si="173"/>
        <v>10.119785127210902</v>
      </c>
    </row>
    <row r="1801" spans="1:29" ht="16.5" x14ac:dyDescent="0.45">
      <c r="A1801" s="9">
        <v>1995</v>
      </c>
      <c r="B1801" s="5" t="s">
        <v>6363</v>
      </c>
      <c r="C1801" s="5" t="s">
        <v>6364</v>
      </c>
      <c r="D1801" s="5" t="s">
        <v>6365</v>
      </c>
      <c r="E1801" s="5" t="s">
        <v>249</v>
      </c>
      <c r="F1801" s="5" t="s">
        <v>11753</v>
      </c>
      <c r="G1801" s="5">
        <v>3</v>
      </c>
      <c r="H1801" s="5">
        <v>3</v>
      </c>
      <c r="I1801" s="5">
        <f t="shared" si="168"/>
        <v>4</v>
      </c>
      <c r="J1801" s="5">
        <f t="shared" si="169"/>
        <v>7</v>
      </c>
      <c r="K1801" s="5"/>
      <c r="L1801" s="5"/>
      <c r="M1801" s="5"/>
      <c r="N1801" s="5"/>
      <c r="O1801" s="5" t="s">
        <v>6366</v>
      </c>
      <c r="P1801" s="6">
        <f>[1]!EM_S_INFO_EMPLOYEE(B1801,"2019")</f>
        <v>3072</v>
      </c>
      <c r="Q1801" s="6">
        <f>[1]!EM_S_STM07_IS(B1801,"83","2019-12-31","1",1000000000)</f>
        <v>1.56971778881</v>
      </c>
      <c r="R1801" s="6">
        <f>[1]!EM_S_FA_YOY_OR(B1801,"2019-12-31")</f>
        <v>59.825137208999998</v>
      </c>
      <c r="S1801" s="6">
        <f>[1]!EM_S_FA_YOY_OR(B1801,"2020-12-31")</f>
        <v>-3.6743573564999998</v>
      </c>
      <c r="T1801" s="6">
        <f>[1]!EM_S_FA_YOY_OR(B1801,"2021-12-31")</f>
        <v>13.7429227723</v>
      </c>
      <c r="U1801" s="6">
        <f>[1]!EM_S_FA_YOY_OR(B1801,"2022-12-31")</f>
        <v>39.555327006699997</v>
      </c>
      <c r="V1801" s="7">
        <f t="shared" si="170"/>
        <v>16.541297474166665</v>
      </c>
      <c r="W1801" s="8">
        <f t="shared" si="171"/>
        <v>21.750277659480812</v>
      </c>
      <c r="X1801" s="6">
        <f>[1]!EM_S_FA_YOY_NETPROFIT(B1801,"2019-12-31")</f>
        <v>145.50453184720001</v>
      </c>
      <c r="Y1801" s="6">
        <f>[1]!EM_S_FA_YOY_NETPROFIT(B1801,"2020-12-31")</f>
        <v>-63.414722317399999</v>
      </c>
      <c r="Z1801" s="6">
        <f>[1]!EM_S_FA_YOY_NETPROFIT(B1801,"2021-12-31")</f>
        <v>127.9345929218</v>
      </c>
      <c r="AA1801" s="6">
        <f>[1]!EM_S_FA_YOY_NETPROFIT(B1801,"2022-12-31")</f>
        <v>-162.08277711810001</v>
      </c>
      <c r="AB1801" s="7">
        <f t="shared" si="172"/>
        <v>-32.5209688379</v>
      </c>
      <c r="AC1801" s="8">
        <f t="shared" si="173"/>
        <v>147.45621972047894</v>
      </c>
    </row>
    <row r="1802" spans="1:29" ht="16.5" x14ac:dyDescent="0.45">
      <c r="A1802" s="9">
        <v>1996</v>
      </c>
      <c r="B1802" s="5" t="s">
        <v>6367</v>
      </c>
      <c r="C1802" s="5" t="s">
        <v>6368</v>
      </c>
      <c r="D1802" s="5" t="s">
        <v>6369</v>
      </c>
      <c r="E1802" s="5" t="s">
        <v>240</v>
      </c>
      <c r="F1802" s="5" t="s">
        <v>11756</v>
      </c>
      <c r="G1802" s="5">
        <v>6</v>
      </c>
      <c r="H1802" s="5">
        <v>2</v>
      </c>
      <c r="I1802" s="5">
        <f t="shared" si="168"/>
        <v>2</v>
      </c>
      <c r="J1802" s="5">
        <f t="shared" si="169"/>
        <v>11</v>
      </c>
      <c r="K1802" s="5"/>
      <c r="L1802" s="5"/>
      <c r="M1802" s="5"/>
      <c r="N1802" s="5"/>
      <c r="O1802" s="5" t="s">
        <v>6370</v>
      </c>
      <c r="P1802" s="6">
        <f>[1]!EM_S_INFO_EMPLOYEE(B1802,"2019")</f>
        <v>281</v>
      </c>
      <c r="Q1802" s="6">
        <f>[1]!EM_S_STM07_IS(B1802,"83","2019-12-31","1",1000000000)</f>
        <v>0.16489365760999999</v>
      </c>
      <c r="R1802" s="6">
        <f>[1]!EM_S_FA_YOY_OR(B1802,"2019-12-31")</f>
        <v>-5.1792187493000004</v>
      </c>
      <c r="S1802" s="6">
        <f>[1]!EM_S_FA_YOY_OR(B1802,"2020-12-31")</f>
        <v>-17.255807835399999</v>
      </c>
      <c r="T1802" s="6">
        <f>[1]!EM_S_FA_YOY_OR(B1802,"2021-12-31")</f>
        <v>12.4302394478</v>
      </c>
      <c r="U1802" s="6">
        <f>[1]!EM_S_FA_YOY_OR(B1802,"2022-12-31")</f>
        <v>-14.144489786999999</v>
      </c>
      <c r="V1802" s="7">
        <f t="shared" si="170"/>
        <v>-6.3233527248666661</v>
      </c>
      <c r="W1802" s="8">
        <f t="shared" si="171"/>
        <v>16.315421831310498</v>
      </c>
      <c r="X1802" s="6">
        <f>[1]!EM_S_FA_YOY_NETPROFIT(B1802,"2019-12-31")</f>
        <v>-77.343503437699994</v>
      </c>
      <c r="Y1802" s="6">
        <f>[1]!EM_S_FA_YOY_NETPROFIT(B1802,"2020-12-31")</f>
        <v>-310.76219676540001</v>
      </c>
      <c r="Z1802" s="6">
        <f>[1]!EM_S_FA_YOY_NETPROFIT(B1802,"2021-12-31")</f>
        <v>141.20340294100001</v>
      </c>
      <c r="AA1802" s="6">
        <f>[1]!EM_S_FA_YOY_NETPROFIT(B1802,"2022-12-31")</f>
        <v>-211.1873124082</v>
      </c>
      <c r="AB1802" s="7">
        <f t="shared" si="172"/>
        <v>-126.91536874420001</v>
      </c>
      <c r="AC1802" s="8">
        <f t="shared" si="173"/>
        <v>237.47535913473789</v>
      </c>
    </row>
    <row r="1803" spans="1:29" ht="16.5" x14ac:dyDescent="0.45">
      <c r="A1803" s="9">
        <v>1997</v>
      </c>
      <c r="B1803" s="5" t="s">
        <v>6371</v>
      </c>
      <c r="C1803" s="5" t="s">
        <v>6372</v>
      </c>
      <c r="D1803" s="5" t="s">
        <v>6373</v>
      </c>
      <c r="E1803" s="5" t="s">
        <v>120</v>
      </c>
      <c r="F1803" s="5" t="s">
        <v>11773</v>
      </c>
      <c r="G1803" s="5">
        <v>24</v>
      </c>
      <c r="H1803" s="5">
        <v>2</v>
      </c>
      <c r="I1803" s="5">
        <f t="shared" si="168"/>
        <v>1</v>
      </c>
      <c r="J1803" s="5">
        <f t="shared" si="169"/>
        <v>11</v>
      </c>
      <c r="K1803" s="5"/>
      <c r="L1803" s="5"/>
      <c r="M1803" s="5"/>
      <c r="N1803" s="5"/>
      <c r="O1803" s="5" t="s">
        <v>6370</v>
      </c>
      <c r="P1803" s="6">
        <f>[1]!EM_S_INFO_EMPLOYEE(B1803,"2019")</f>
        <v>284</v>
      </c>
      <c r="Q1803" s="6">
        <f>[1]!EM_S_STM07_IS(B1803,"83","2019-12-31","1",1000000000)</f>
        <v>0.37149524381999999</v>
      </c>
      <c r="R1803" s="6">
        <f>[1]!EM_S_FA_YOY_OR(B1803,"2019-12-31")</f>
        <v>11.535558545800001</v>
      </c>
      <c r="S1803" s="6">
        <f>[1]!EM_S_FA_YOY_OR(B1803,"2020-12-31")</f>
        <v>22.349854742800002</v>
      </c>
      <c r="T1803" s="6">
        <f>[1]!EM_S_FA_YOY_OR(B1803,"2021-12-31")</f>
        <v>47.446592634600002</v>
      </c>
      <c r="U1803" s="6">
        <f>[1]!EM_S_FA_YOY_OR(B1803,"2022-12-31")</f>
        <v>-6.9490552712999998</v>
      </c>
      <c r="V1803" s="7">
        <f t="shared" si="170"/>
        <v>20.949130702033333</v>
      </c>
      <c r="W1803" s="8">
        <f t="shared" si="171"/>
        <v>27.224862693032026</v>
      </c>
      <c r="X1803" s="6">
        <f>[1]!EM_S_FA_YOY_NETPROFIT(B1803,"2019-12-31")</f>
        <v>9.3124639975000001</v>
      </c>
      <c r="Y1803" s="6">
        <f>[1]!EM_S_FA_YOY_NETPROFIT(B1803,"2020-12-31")</f>
        <v>26.823301164499998</v>
      </c>
      <c r="Z1803" s="6">
        <f>[1]!EM_S_FA_YOY_NETPROFIT(B1803,"2021-12-31")</f>
        <v>0.3483491192</v>
      </c>
      <c r="AA1803" s="6">
        <f>[1]!EM_S_FA_YOY_NETPROFIT(B1803,"2022-12-31")</f>
        <v>-69.347609649000006</v>
      </c>
      <c r="AB1803" s="7">
        <f t="shared" si="172"/>
        <v>-14.058653121766667</v>
      </c>
      <c r="AC1803" s="8">
        <f t="shared" si="173"/>
        <v>49.677784842452034</v>
      </c>
    </row>
    <row r="1804" spans="1:29" ht="16.5" x14ac:dyDescent="0.45">
      <c r="A1804" s="9">
        <v>1998</v>
      </c>
      <c r="B1804" s="5" t="s">
        <v>6374</v>
      </c>
      <c r="C1804" s="5" t="s">
        <v>6375</v>
      </c>
      <c r="D1804" s="5" t="s">
        <v>6376</v>
      </c>
      <c r="E1804" s="5" t="s">
        <v>33</v>
      </c>
      <c r="F1804" s="5" t="s">
        <v>11753</v>
      </c>
      <c r="G1804" s="5">
        <v>3</v>
      </c>
      <c r="H1804" s="5">
        <v>3</v>
      </c>
      <c r="I1804" s="5">
        <f t="shared" si="168"/>
        <v>4</v>
      </c>
      <c r="J1804" s="5">
        <f t="shared" si="169"/>
        <v>7</v>
      </c>
      <c r="K1804" s="5"/>
      <c r="L1804" s="5"/>
      <c r="M1804" s="5"/>
      <c r="N1804" s="5"/>
      <c r="O1804" s="5" t="s">
        <v>4337</v>
      </c>
      <c r="P1804" s="6">
        <f>[1]!EM_S_INFO_EMPLOYEE(B1804,"2019")</f>
        <v>1865</v>
      </c>
      <c r="Q1804" s="6">
        <f>[1]!EM_S_STM07_IS(B1804,"83","2019-12-31","1",1000000000)</f>
        <v>1.5649417006399999</v>
      </c>
      <c r="R1804" s="6">
        <f>[1]!EM_S_FA_YOY_OR(B1804,"2019-12-31")</f>
        <v>51.622634677999997</v>
      </c>
      <c r="S1804" s="6">
        <f>[1]!EM_S_FA_YOY_OR(B1804,"2020-12-31")</f>
        <v>5.4339837410999996</v>
      </c>
      <c r="T1804" s="6">
        <f>[1]!EM_S_FA_YOY_OR(B1804,"2021-12-31")</f>
        <v>-6.7062166902999998</v>
      </c>
      <c r="U1804" s="6">
        <f>[1]!EM_S_FA_YOY_OR(B1804,"2022-12-31")</f>
        <v>55.838999881100001</v>
      </c>
      <c r="V1804" s="7">
        <f t="shared" si="170"/>
        <v>18.188922310633334</v>
      </c>
      <c r="W1804" s="8">
        <f t="shared" si="171"/>
        <v>33.166132913338856</v>
      </c>
      <c r="X1804" s="6">
        <f>[1]!EM_S_FA_YOY_NETPROFIT(B1804,"2019-12-31")</f>
        <v>-6.2146583139000002</v>
      </c>
      <c r="Y1804" s="6">
        <f>[1]!EM_S_FA_YOY_NETPROFIT(B1804,"2020-12-31")</f>
        <v>-27.827212425900001</v>
      </c>
      <c r="Z1804" s="6">
        <f>[1]!EM_S_FA_YOY_NETPROFIT(B1804,"2021-12-31")</f>
        <v>-209.294946538</v>
      </c>
      <c r="AA1804" s="6">
        <f>[1]!EM_S_FA_YOY_NETPROFIT(B1804,"2022-12-31")</f>
        <v>171.2399626639</v>
      </c>
      <c r="AB1804" s="7">
        <f t="shared" si="172"/>
        <v>-21.960732100000001</v>
      </c>
      <c r="AC1804" s="8">
        <f t="shared" si="173"/>
        <v>190.3352725426509</v>
      </c>
    </row>
    <row r="1805" spans="1:29" ht="16.5" x14ac:dyDescent="0.45">
      <c r="A1805" s="9">
        <v>1999</v>
      </c>
      <c r="B1805" s="5" t="s">
        <v>6377</v>
      </c>
      <c r="C1805" s="5" t="s">
        <v>6378</v>
      </c>
      <c r="D1805" s="5" t="s">
        <v>6379</v>
      </c>
      <c r="E1805" s="5" t="s">
        <v>474</v>
      </c>
      <c r="F1805" s="5" t="s">
        <v>11753</v>
      </c>
      <c r="G1805" s="5">
        <v>3</v>
      </c>
      <c r="H1805" s="5">
        <v>3</v>
      </c>
      <c r="I1805" s="5">
        <f t="shared" si="168"/>
        <v>4</v>
      </c>
      <c r="J1805" s="5">
        <f t="shared" si="169"/>
        <v>7</v>
      </c>
      <c r="K1805" s="5"/>
      <c r="L1805" s="5"/>
      <c r="M1805" s="5"/>
      <c r="N1805" s="5"/>
      <c r="O1805" s="5" t="s">
        <v>4337</v>
      </c>
      <c r="P1805" s="6">
        <f>[1]!EM_S_INFO_EMPLOYEE(B1805,"2019")</f>
        <v>2932</v>
      </c>
      <c r="Q1805" s="6">
        <f>[1]!EM_S_STM07_IS(B1805,"83","2019-12-31","1",1000000000)</f>
        <v>0.89876821179999999</v>
      </c>
      <c r="R1805" s="6">
        <f>[1]!EM_S_FA_YOY_OR(B1805,"2019-12-31")</f>
        <v>60.898096907700001</v>
      </c>
      <c r="S1805" s="6">
        <f>[1]!EM_S_FA_YOY_OR(B1805,"2020-12-31")</f>
        <v>26.430313551499999</v>
      </c>
      <c r="T1805" s="6">
        <f>[1]!EM_S_FA_YOY_OR(B1805,"2021-12-31")</f>
        <v>37.646964128500002</v>
      </c>
      <c r="U1805" s="6">
        <f>[1]!EM_S_FA_YOY_OR(B1805,"2022-12-31")</f>
        <v>22.717117700399999</v>
      </c>
      <c r="V1805" s="7">
        <f t="shared" si="170"/>
        <v>28.931465126800003</v>
      </c>
      <c r="W1805" s="8">
        <f t="shared" si="171"/>
        <v>7.7728307580721125</v>
      </c>
      <c r="X1805" s="6">
        <f>[1]!EM_S_FA_YOY_NETPROFIT(B1805,"2019-12-31")</f>
        <v>34.4365090123</v>
      </c>
      <c r="Y1805" s="6">
        <f>[1]!EM_S_FA_YOY_NETPROFIT(B1805,"2020-12-31")</f>
        <v>36.282372278700002</v>
      </c>
      <c r="Z1805" s="6">
        <f>[1]!EM_S_FA_YOY_NETPROFIT(B1805,"2021-12-31")</f>
        <v>41.879197576199999</v>
      </c>
      <c r="AA1805" s="6">
        <f>[1]!EM_S_FA_YOY_NETPROFIT(B1805,"2022-12-31")</f>
        <v>14.709941393999999</v>
      </c>
      <c r="AB1805" s="7">
        <f t="shared" si="172"/>
        <v>30.957170416299999</v>
      </c>
      <c r="AC1805" s="8">
        <f t="shared" si="173"/>
        <v>14.346095340892758</v>
      </c>
    </row>
    <row r="1806" spans="1:29" ht="16.5" x14ac:dyDescent="0.45">
      <c r="A1806" s="9">
        <v>2000</v>
      </c>
      <c r="B1806" s="5" t="s">
        <v>6380</v>
      </c>
      <c r="C1806" s="5" t="s">
        <v>6381</v>
      </c>
      <c r="D1806" s="5" t="s">
        <v>6382</v>
      </c>
      <c r="E1806" s="5" t="s">
        <v>363</v>
      </c>
      <c r="F1806" s="5" t="s">
        <v>11776</v>
      </c>
      <c r="G1806" s="5">
        <v>27</v>
      </c>
      <c r="H1806" s="5">
        <v>3</v>
      </c>
      <c r="I1806" s="5">
        <f t="shared" si="168"/>
        <v>2</v>
      </c>
      <c r="J1806" s="5">
        <f t="shared" si="169"/>
        <v>10</v>
      </c>
      <c r="K1806" s="5"/>
      <c r="L1806" s="5"/>
      <c r="M1806" s="5"/>
      <c r="N1806" s="5"/>
      <c r="O1806" s="5" t="s">
        <v>6383</v>
      </c>
      <c r="P1806" s="6">
        <f>[1]!EM_S_INFO_EMPLOYEE(B1806,"2019")</f>
        <v>1512</v>
      </c>
      <c r="Q1806" s="6">
        <f>[1]!EM_S_STM07_IS(B1806,"83","2019-12-31","1",1000000000)</f>
        <v>2.4644431092999999</v>
      </c>
      <c r="R1806" s="6">
        <f>[1]!EM_S_FA_YOY_OR(B1806,"2019-12-31")</f>
        <v>-7.1171191905000004</v>
      </c>
      <c r="S1806" s="6">
        <f>[1]!EM_S_FA_YOY_OR(B1806,"2020-12-31")</f>
        <v>-26.095314053399999</v>
      </c>
      <c r="T1806" s="6">
        <f>[1]!EM_S_FA_YOY_OR(B1806,"2021-12-31")</f>
        <v>-6.7499364808999998</v>
      </c>
      <c r="U1806" s="6">
        <f>[1]!EM_S_FA_YOY_OR(B1806,"2022-12-31")</f>
        <v>-0.52419550429999995</v>
      </c>
      <c r="V1806" s="7">
        <f t="shared" si="170"/>
        <v>-11.123148679533335</v>
      </c>
      <c r="W1806" s="8">
        <f t="shared" si="171"/>
        <v>13.33470152135915</v>
      </c>
      <c r="X1806" s="6">
        <f>[1]!EM_S_FA_YOY_NETPROFIT(B1806,"2019-12-31")</f>
        <v>-26.595163754400001</v>
      </c>
      <c r="Y1806" s="6">
        <f>[1]!EM_S_FA_YOY_NETPROFIT(B1806,"2020-12-31")</f>
        <v>-45.234677033899999</v>
      </c>
      <c r="Z1806" s="6">
        <f>[1]!EM_S_FA_YOY_NETPROFIT(B1806,"2021-12-31")</f>
        <v>-28.788661903000001</v>
      </c>
      <c r="AA1806" s="6">
        <f>[1]!EM_S_FA_YOY_NETPROFIT(B1806,"2022-12-31")</f>
        <v>-81.804808617199996</v>
      </c>
      <c r="AB1806" s="7">
        <f t="shared" si="172"/>
        <v>-51.942715851366664</v>
      </c>
      <c r="AC1806" s="8">
        <f t="shared" si="173"/>
        <v>27.13717545522886</v>
      </c>
    </row>
    <row r="1807" spans="1:29" ht="16.5" x14ac:dyDescent="0.45">
      <c r="A1807" s="9">
        <v>2001</v>
      </c>
      <c r="B1807" s="5" t="s">
        <v>6384</v>
      </c>
      <c r="C1807" s="5" t="s">
        <v>6385</v>
      </c>
      <c r="D1807" s="5" t="s">
        <v>6386</v>
      </c>
      <c r="E1807" s="5" t="s">
        <v>120</v>
      </c>
      <c r="F1807" s="5" t="s">
        <v>11771</v>
      </c>
      <c r="G1807" s="5">
        <v>22</v>
      </c>
      <c r="H1807" s="5">
        <v>3</v>
      </c>
      <c r="I1807" s="5">
        <f t="shared" si="168"/>
        <v>4</v>
      </c>
      <c r="J1807" s="5">
        <f t="shared" si="169"/>
        <v>7</v>
      </c>
      <c r="K1807" s="5"/>
      <c r="L1807" s="5"/>
      <c r="M1807" s="5"/>
      <c r="N1807" s="5"/>
      <c r="O1807" s="5" t="s">
        <v>6387</v>
      </c>
      <c r="P1807" s="6">
        <f>[1]!EM_S_INFO_EMPLOYEE(B1807,"2019")</f>
        <v>1525</v>
      </c>
      <c r="Q1807" s="6">
        <f>[1]!EM_S_STM07_IS(B1807,"83","2019-12-31","1",1000000000)</f>
        <v>2.1380879360999998</v>
      </c>
      <c r="R1807" s="6">
        <f>[1]!EM_S_FA_YOY_OR(B1807,"2019-12-31")</f>
        <v>29.2033562204</v>
      </c>
      <c r="S1807" s="6">
        <f>[1]!EM_S_FA_YOY_OR(B1807,"2020-12-31")</f>
        <v>-73.284103770200005</v>
      </c>
      <c r="T1807" s="6">
        <f>[1]!EM_S_FA_YOY_OR(B1807,"2021-12-31")</f>
        <v>65.862044712900001</v>
      </c>
      <c r="U1807" s="6">
        <f>[1]!EM_S_FA_YOY_OR(B1807,"2022-12-31")</f>
        <v>-33.245778031699999</v>
      </c>
      <c r="V1807" s="7">
        <f t="shared" si="170"/>
        <v>-13.555945696333334</v>
      </c>
      <c r="W1807" s="8">
        <f t="shared" si="171"/>
        <v>71.6322537860311</v>
      </c>
      <c r="X1807" s="6">
        <f>[1]!EM_S_FA_YOY_NETPROFIT(B1807,"2019-12-31")</f>
        <v>95.885944991700001</v>
      </c>
      <c r="Y1807" s="6">
        <f>[1]!EM_S_FA_YOY_NETPROFIT(B1807,"2020-12-31")</f>
        <v>-1515.2954319072001</v>
      </c>
      <c r="Z1807" s="6">
        <f>[1]!EM_S_FA_YOY_NETPROFIT(B1807,"2021-12-31")</f>
        <v>55.455197126999998</v>
      </c>
      <c r="AA1807" s="6">
        <f>[1]!EM_S_FA_YOY_NETPROFIT(B1807,"2022-12-31")</f>
        <v>-103.25580947589999</v>
      </c>
      <c r="AB1807" s="7">
        <f t="shared" si="172"/>
        <v>-521.03201475203332</v>
      </c>
      <c r="AC1807" s="8">
        <f t="shared" si="173"/>
        <v>864.70636803716695</v>
      </c>
    </row>
    <row r="1808" spans="1:29" ht="16.5" x14ac:dyDescent="0.45">
      <c r="A1808" s="9">
        <v>2002</v>
      </c>
      <c r="B1808" s="5" t="s">
        <v>6388</v>
      </c>
      <c r="C1808" s="5" t="s">
        <v>6389</v>
      </c>
      <c r="D1808" s="5" t="s">
        <v>6390</v>
      </c>
      <c r="E1808" s="5" t="s">
        <v>240</v>
      </c>
      <c r="F1808" s="5" t="s">
        <v>11765</v>
      </c>
      <c r="G1808" s="5">
        <v>16</v>
      </c>
      <c r="H1808" s="5">
        <v>3</v>
      </c>
      <c r="I1808" s="5">
        <f t="shared" si="168"/>
        <v>1</v>
      </c>
      <c r="J1808" s="5">
        <f t="shared" si="169"/>
        <v>9</v>
      </c>
      <c r="K1808" s="5"/>
      <c r="L1808" s="5"/>
      <c r="M1808" s="5"/>
      <c r="N1808" s="5"/>
      <c r="O1808" s="5" t="s">
        <v>6391</v>
      </c>
      <c r="P1808" s="6">
        <f>[1]!EM_S_INFO_EMPLOYEE(B1808,"2019")</f>
        <v>1895</v>
      </c>
      <c r="Q1808" s="6">
        <f>[1]!EM_S_STM07_IS(B1808,"83","2019-12-31","1",1000000000)</f>
        <v>1.4318193903900001</v>
      </c>
      <c r="R1808" s="6">
        <f>[1]!EM_S_FA_YOY_OR(B1808,"2019-12-31")</f>
        <v>40.856567247400001</v>
      </c>
      <c r="S1808" s="6">
        <f>[1]!EM_S_FA_YOY_OR(B1808,"2020-12-31")</f>
        <v>36.244871604799997</v>
      </c>
      <c r="T1808" s="6">
        <f>[1]!EM_S_FA_YOY_OR(B1808,"2021-12-31")</f>
        <v>37.147899203199998</v>
      </c>
      <c r="U1808" s="6">
        <f>[1]!EM_S_FA_YOY_OR(B1808,"2022-12-31")</f>
        <v>-6.8778979724999996</v>
      </c>
      <c r="V1808" s="7">
        <f t="shared" si="170"/>
        <v>22.171624278500001</v>
      </c>
      <c r="W1808" s="8">
        <f t="shared" si="171"/>
        <v>25.16167565901317</v>
      </c>
      <c r="X1808" s="6">
        <f>[1]!EM_S_FA_YOY_NETPROFIT(B1808,"2019-12-31")</f>
        <v>41.838101461599997</v>
      </c>
      <c r="Y1808" s="6">
        <f>[1]!EM_S_FA_YOY_NETPROFIT(B1808,"2020-12-31")</f>
        <v>53.509119110199997</v>
      </c>
      <c r="Z1808" s="6">
        <f>[1]!EM_S_FA_YOY_NETPROFIT(B1808,"2021-12-31")</f>
        <v>36.9812772756</v>
      </c>
      <c r="AA1808" s="6">
        <f>[1]!EM_S_FA_YOY_NETPROFIT(B1808,"2022-12-31")</f>
        <v>-26.334847778699999</v>
      </c>
      <c r="AB1808" s="7">
        <f t="shared" si="172"/>
        <v>21.385182869033333</v>
      </c>
      <c r="AC1808" s="8">
        <f t="shared" si="173"/>
        <v>42.144909333071823</v>
      </c>
    </row>
    <row r="1809" spans="1:29" ht="16.5" x14ac:dyDescent="0.45">
      <c r="A1809" s="9">
        <v>2003</v>
      </c>
      <c r="B1809" s="5" t="s">
        <v>6392</v>
      </c>
      <c r="C1809" s="5" t="s">
        <v>6393</v>
      </c>
      <c r="D1809" s="5" t="s">
        <v>6394</v>
      </c>
      <c r="E1809" s="5" t="s">
        <v>263</v>
      </c>
      <c r="F1809" s="5" t="s">
        <v>11773</v>
      </c>
      <c r="G1809" s="5">
        <v>24</v>
      </c>
      <c r="H1809" s="5">
        <v>2</v>
      </c>
      <c r="I1809" s="5">
        <f t="shared" si="168"/>
        <v>1</v>
      </c>
      <c r="J1809" s="5">
        <f t="shared" si="169"/>
        <v>11</v>
      </c>
      <c r="K1809" s="5"/>
      <c r="L1809" s="5"/>
      <c r="M1809" s="5"/>
      <c r="N1809" s="5"/>
      <c r="O1809" s="5" t="s">
        <v>6395</v>
      </c>
      <c r="P1809" s="6">
        <f>[1]!EM_S_INFO_EMPLOYEE(B1809,"2019")</f>
        <v>182</v>
      </c>
      <c r="Q1809" s="6">
        <f>[1]!EM_S_STM07_IS(B1809,"83","2019-12-31","1",1000000000)</f>
        <v>0.17349978039</v>
      </c>
      <c r="R1809" s="6">
        <f>[1]!EM_S_FA_YOY_OR(B1809,"2019-12-31")</f>
        <v>-5.3704856341999996</v>
      </c>
      <c r="S1809" s="6">
        <f>[1]!EM_S_FA_YOY_OR(B1809,"2020-12-31")</f>
        <v>-35.240529557199999</v>
      </c>
      <c r="T1809" s="6">
        <f>[1]!EM_S_FA_YOY_OR(B1809,"2021-12-31")</f>
        <v>29.957201145199999</v>
      </c>
      <c r="U1809" s="6">
        <f>[1]!EM_S_FA_YOY_OR(B1809,"2022-12-31")</f>
        <v>228.15400799450001</v>
      </c>
      <c r="V1809" s="7">
        <f t="shared" si="170"/>
        <v>74.290226527499996</v>
      </c>
      <c r="W1809" s="8">
        <f t="shared" si="171"/>
        <v>137.17956647285055</v>
      </c>
      <c r="X1809" s="6">
        <f>[1]!EM_S_FA_YOY_NETPROFIT(B1809,"2019-12-31")</f>
        <v>-46.488351213999998</v>
      </c>
      <c r="Y1809" s="6">
        <f>[1]!EM_S_FA_YOY_NETPROFIT(B1809,"2020-12-31")</f>
        <v>-290.3883162921</v>
      </c>
      <c r="Z1809" s="6">
        <f>[1]!EM_S_FA_YOY_NETPROFIT(B1809,"2021-12-31")</f>
        <v>-117.2599572625</v>
      </c>
      <c r="AA1809" s="6">
        <f>[1]!EM_S_FA_YOY_NETPROFIT(B1809,"2022-12-31")</f>
        <v>-91.709442131800003</v>
      </c>
      <c r="AB1809" s="7">
        <f t="shared" si="172"/>
        <v>-166.45257189546666</v>
      </c>
      <c r="AC1809" s="8">
        <f t="shared" si="173"/>
        <v>108.08912415327342</v>
      </c>
    </row>
    <row r="1810" spans="1:29" ht="16.5" x14ac:dyDescent="0.45">
      <c r="A1810" s="9">
        <v>2004</v>
      </c>
      <c r="B1810" s="5" t="s">
        <v>6396</v>
      </c>
      <c r="C1810" s="5" t="s">
        <v>6397</v>
      </c>
      <c r="D1810" s="5" t="s">
        <v>6398</v>
      </c>
      <c r="E1810" s="5" t="s">
        <v>7</v>
      </c>
      <c r="F1810" s="5" t="s">
        <v>11753</v>
      </c>
      <c r="G1810" s="5">
        <v>3</v>
      </c>
      <c r="H1810" s="5">
        <v>3</v>
      </c>
      <c r="I1810" s="5">
        <f t="shared" si="168"/>
        <v>4</v>
      </c>
      <c r="J1810" s="5">
        <f t="shared" si="169"/>
        <v>7</v>
      </c>
      <c r="K1810" s="5"/>
      <c r="L1810" s="5"/>
      <c r="M1810" s="5"/>
      <c r="N1810" s="5"/>
      <c r="O1810" s="5" t="s">
        <v>6395</v>
      </c>
      <c r="P1810" s="6">
        <f>[1]!EM_S_INFO_EMPLOYEE(B1810,"2019")</f>
        <v>627</v>
      </c>
      <c r="Q1810" s="6">
        <f>[1]!EM_S_STM07_IS(B1810,"83","2019-12-31","1",1000000000)</f>
        <v>0.95130960448000002</v>
      </c>
      <c r="R1810" s="6">
        <f>[1]!EM_S_FA_YOY_OR(B1810,"2019-12-31")</f>
        <v>-6.6161896799999995E-2</v>
      </c>
      <c r="S1810" s="6">
        <f>[1]!EM_S_FA_YOY_OR(B1810,"2020-12-31")</f>
        <v>21.862378296300001</v>
      </c>
      <c r="T1810" s="6">
        <f>[1]!EM_S_FA_YOY_OR(B1810,"2021-12-31")</f>
        <v>22.1929454745</v>
      </c>
      <c r="U1810" s="6">
        <f>[1]!EM_S_FA_YOY_OR(B1810,"2022-12-31")</f>
        <v>-0.36705963940000003</v>
      </c>
      <c r="V1810" s="7">
        <f t="shared" si="170"/>
        <v>14.562754710466669</v>
      </c>
      <c r="W1810" s="8">
        <f t="shared" si="171"/>
        <v>12.93065489663765</v>
      </c>
      <c r="X1810" s="6">
        <f>[1]!EM_S_FA_YOY_NETPROFIT(B1810,"2019-12-31")</f>
        <v>-57.592736057099998</v>
      </c>
      <c r="Y1810" s="6">
        <f>[1]!EM_S_FA_YOY_NETPROFIT(B1810,"2020-12-31")</f>
        <v>113.46159527419999</v>
      </c>
      <c r="Z1810" s="6">
        <f>[1]!EM_S_FA_YOY_NETPROFIT(B1810,"2021-12-31")</f>
        <v>29.9401337993</v>
      </c>
      <c r="AA1810" s="6">
        <f>[1]!EM_S_FA_YOY_NETPROFIT(B1810,"2022-12-31")</f>
        <v>1.6574745164</v>
      </c>
      <c r="AB1810" s="7">
        <f t="shared" si="172"/>
        <v>48.353067863299998</v>
      </c>
      <c r="AC1810" s="8">
        <f t="shared" si="173"/>
        <v>58.131897098237637</v>
      </c>
    </row>
    <row r="1811" spans="1:29" ht="16.5" x14ac:dyDescent="0.45">
      <c r="A1811" s="9">
        <v>2005</v>
      </c>
      <c r="B1811" s="5" t="s">
        <v>6399</v>
      </c>
      <c r="C1811" s="5" t="s">
        <v>6400</v>
      </c>
      <c r="D1811" s="5" t="s">
        <v>6401</v>
      </c>
      <c r="E1811" s="5" t="s">
        <v>7</v>
      </c>
      <c r="F1811" s="5" t="s">
        <v>11753</v>
      </c>
      <c r="G1811" s="5">
        <v>3</v>
      </c>
      <c r="H1811" s="5">
        <v>3</v>
      </c>
      <c r="I1811" s="5">
        <f t="shared" si="168"/>
        <v>4</v>
      </c>
      <c r="J1811" s="5">
        <f t="shared" si="169"/>
        <v>7</v>
      </c>
      <c r="K1811" s="5"/>
      <c r="L1811" s="5"/>
      <c r="M1811" s="5"/>
      <c r="N1811" s="5"/>
      <c r="O1811" s="5" t="s">
        <v>6402</v>
      </c>
      <c r="P1811" s="6">
        <f>[1]!EM_S_INFO_EMPLOYEE(B1811,"2019")</f>
        <v>498</v>
      </c>
      <c r="Q1811" s="6">
        <f>[1]!EM_S_STM07_IS(B1811,"83","2019-12-31","1",1000000000)</f>
        <v>0.71240904247000003</v>
      </c>
      <c r="R1811" s="6">
        <f>[1]!EM_S_FA_YOY_OR(B1811,"2019-12-31")</f>
        <v>71.191553396000003</v>
      </c>
      <c r="S1811" s="6">
        <f>[1]!EM_S_FA_YOY_OR(B1811,"2020-12-31")</f>
        <v>30.510076688000002</v>
      </c>
      <c r="T1811" s="6">
        <f>[1]!EM_S_FA_YOY_OR(B1811,"2021-12-31")</f>
        <v>71.871287835199993</v>
      </c>
      <c r="U1811" s="6">
        <f>[1]!EM_S_FA_YOY_OR(B1811,"2022-12-31")</f>
        <v>50.9884601093</v>
      </c>
      <c r="V1811" s="7">
        <f t="shared" si="170"/>
        <v>51.123274877499995</v>
      </c>
      <c r="W1811" s="8">
        <f t="shared" si="171"/>
        <v>20.680935137394279</v>
      </c>
      <c r="X1811" s="6">
        <f>[1]!EM_S_FA_YOY_NETPROFIT(B1811,"2019-12-31")</f>
        <v>173.53574986890001</v>
      </c>
      <c r="Y1811" s="6">
        <f>[1]!EM_S_FA_YOY_NETPROFIT(B1811,"2020-12-31")</f>
        <v>27.3142838461</v>
      </c>
      <c r="Z1811" s="6">
        <f>[1]!EM_S_FA_YOY_NETPROFIT(B1811,"2021-12-31")</f>
        <v>51.523380512400003</v>
      </c>
      <c r="AA1811" s="6">
        <f>[1]!EM_S_FA_YOY_NETPROFIT(B1811,"2022-12-31")</f>
        <v>181.40778440459999</v>
      </c>
      <c r="AB1811" s="7">
        <f t="shared" si="172"/>
        <v>86.748482921033329</v>
      </c>
      <c r="AC1811" s="8">
        <f t="shared" si="173"/>
        <v>82.866203052674848</v>
      </c>
    </row>
    <row r="1812" spans="1:29" ht="16.5" x14ac:dyDescent="0.45">
      <c r="A1812" s="9">
        <v>2006</v>
      </c>
      <c r="B1812" s="5" t="s">
        <v>6403</v>
      </c>
      <c r="C1812" s="5" t="s">
        <v>6404</v>
      </c>
      <c r="D1812" s="5" t="s">
        <v>6405</v>
      </c>
      <c r="E1812" s="5" t="s">
        <v>7</v>
      </c>
      <c r="F1812" s="5" t="s">
        <v>11771</v>
      </c>
      <c r="G1812" s="5">
        <v>22</v>
      </c>
      <c r="H1812" s="5">
        <v>3</v>
      </c>
      <c r="I1812" s="5">
        <f t="shared" si="168"/>
        <v>4</v>
      </c>
      <c r="J1812" s="5">
        <f t="shared" si="169"/>
        <v>7</v>
      </c>
      <c r="K1812" s="5"/>
      <c r="L1812" s="5"/>
      <c r="M1812" s="5"/>
      <c r="N1812" s="5"/>
      <c r="O1812" s="5" t="s">
        <v>6402</v>
      </c>
      <c r="P1812" s="6">
        <f>[1]!EM_S_INFO_EMPLOYEE(B1812,"2019")</f>
        <v>701</v>
      </c>
      <c r="Q1812" s="6">
        <f>[1]!EM_S_STM07_IS(B1812,"83","2019-12-31","1",1000000000)</f>
        <v>0.41193105151999998</v>
      </c>
      <c r="R1812" s="6">
        <f>[1]!EM_S_FA_YOY_OR(B1812,"2019-12-31")</f>
        <v>41.572411989700001</v>
      </c>
      <c r="S1812" s="6">
        <f>[1]!EM_S_FA_YOY_OR(B1812,"2020-12-31")</f>
        <v>-6.2486432535</v>
      </c>
      <c r="T1812" s="6">
        <f>[1]!EM_S_FA_YOY_OR(B1812,"2021-12-31")</f>
        <v>31.202596093</v>
      </c>
      <c r="U1812" s="6">
        <f>[1]!EM_S_FA_YOY_OR(B1812,"2022-12-31")</f>
        <v>303.86536450739999</v>
      </c>
      <c r="V1812" s="7">
        <f t="shared" si="170"/>
        <v>109.60643911563334</v>
      </c>
      <c r="W1812" s="8">
        <f t="shared" si="171"/>
        <v>169.27210757511168</v>
      </c>
      <c r="X1812" s="6">
        <f>[1]!EM_S_FA_YOY_NETPROFIT(B1812,"2019-12-31")</f>
        <v>67.5556826065</v>
      </c>
      <c r="Y1812" s="6">
        <f>[1]!EM_S_FA_YOY_NETPROFIT(B1812,"2020-12-31")</f>
        <v>-42.374487421700003</v>
      </c>
      <c r="Z1812" s="6">
        <f>[1]!EM_S_FA_YOY_NETPROFIT(B1812,"2021-12-31")</f>
        <v>-164.9010127455</v>
      </c>
      <c r="AA1812" s="6">
        <f>[1]!EM_S_FA_YOY_NETPROFIT(B1812,"2022-12-31")</f>
        <v>246.0964611146</v>
      </c>
      <c r="AB1812" s="7">
        <f t="shared" si="172"/>
        <v>12.940320315800003</v>
      </c>
      <c r="AC1812" s="8">
        <f t="shared" si="173"/>
        <v>211.0083572897608</v>
      </c>
    </row>
    <row r="1813" spans="1:29" ht="16.5" x14ac:dyDescent="0.45">
      <c r="A1813" s="9">
        <v>2007</v>
      </c>
      <c r="B1813" s="5" t="s">
        <v>6406</v>
      </c>
      <c r="C1813" s="5" t="s">
        <v>6407</v>
      </c>
      <c r="D1813" s="5" t="s">
        <v>6408</v>
      </c>
      <c r="E1813" s="5" t="s">
        <v>553</v>
      </c>
      <c r="F1813" s="5" t="s">
        <v>11765</v>
      </c>
      <c r="G1813" s="5">
        <v>16</v>
      </c>
      <c r="H1813" s="5">
        <v>3</v>
      </c>
      <c r="I1813" s="5">
        <f t="shared" si="168"/>
        <v>1</v>
      </c>
      <c r="J1813" s="5">
        <f t="shared" si="169"/>
        <v>9</v>
      </c>
      <c r="K1813" s="5"/>
      <c r="L1813" s="5"/>
      <c r="M1813" s="5"/>
      <c r="N1813" s="5"/>
      <c r="O1813" s="5" t="s">
        <v>6409</v>
      </c>
      <c r="P1813" s="6">
        <f>[1]!EM_S_INFO_EMPLOYEE(B1813,"2019")</f>
        <v>303</v>
      </c>
      <c r="Q1813" s="6">
        <f>[1]!EM_S_STM07_IS(B1813,"83","2019-12-31","1",1000000000)</f>
        <v>0.23900331349000001</v>
      </c>
      <c r="R1813" s="6">
        <f>[1]!EM_S_FA_YOY_OR(B1813,"2019-12-31")</f>
        <v>17.639538756699999</v>
      </c>
      <c r="S1813" s="6">
        <f>[1]!EM_S_FA_YOY_OR(B1813,"2020-12-31")</f>
        <v>6.6511396213999996</v>
      </c>
      <c r="T1813" s="6">
        <f>[1]!EM_S_FA_YOY_OR(B1813,"2021-12-31")</f>
        <v>12.912247757199999</v>
      </c>
      <c r="U1813" s="6">
        <f>[1]!EM_S_FA_YOY_OR(B1813,"2022-12-31")</f>
        <v>43.581679340299999</v>
      </c>
      <c r="V1813" s="7">
        <f t="shared" si="170"/>
        <v>21.048355572966667</v>
      </c>
      <c r="W1813" s="8">
        <f t="shared" si="171"/>
        <v>19.763941377535183</v>
      </c>
      <c r="X1813" s="6">
        <f>[1]!EM_S_FA_YOY_NETPROFIT(B1813,"2019-12-31")</f>
        <v>25.135902079299999</v>
      </c>
      <c r="Y1813" s="6">
        <f>[1]!EM_S_FA_YOY_NETPROFIT(B1813,"2020-12-31")</f>
        <v>-78.632233635099993</v>
      </c>
      <c r="Z1813" s="6">
        <f>[1]!EM_S_FA_YOY_NETPROFIT(B1813,"2021-12-31")</f>
        <v>-291.84403496089999</v>
      </c>
      <c r="AA1813" s="6">
        <f>[1]!EM_S_FA_YOY_NETPROFIT(B1813,"2022-12-31")</f>
        <v>581.03314437760002</v>
      </c>
      <c r="AB1813" s="7">
        <f t="shared" si="172"/>
        <v>70.185625260533357</v>
      </c>
      <c r="AC1813" s="8">
        <f t="shared" si="173"/>
        <v>455.07000439184571</v>
      </c>
    </row>
    <row r="1814" spans="1:29" ht="16.5" x14ac:dyDescent="0.45">
      <c r="A1814" s="9">
        <v>2008</v>
      </c>
      <c r="B1814" s="5" t="s">
        <v>6410</v>
      </c>
      <c r="C1814" s="5" t="s">
        <v>6411</v>
      </c>
      <c r="D1814" s="5" t="s">
        <v>6412</v>
      </c>
      <c r="E1814" s="5" t="s">
        <v>254</v>
      </c>
      <c r="F1814" s="5" t="s">
        <v>11773</v>
      </c>
      <c r="G1814" s="5">
        <v>24</v>
      </c>
      <c r="H1814" s="5">
        <v>2</v>
      </c>
      <c r="I1814" s="5">
        <f t="shared" si="168"/>
        <v>1</v>
      </c>
      <c r="J1814" s="5">
        <f t="shared" si="169"/>
        <v>11</v>
      </c>
      <c r="K1814" s="5"/>
      <c r="L1814" s="5"/>
      <c r="M1814" s="5"/>
      <c r="N1814" s="5"/>
      <c r="O1814" s="5" t="s">
        <v>4345</v>
      </c>
      <c r="P1814" s="6">
        <f>[1]!EM_S_INFO_EMPLOYEE(B1814,"2019")</f>
        <v>538</v>
      </c>
      <c r="Q1814" s="6">
        <f>[1]!EM_S_STM07_IS(B1814,"83","2019-12-31","1",1000000000)</f>
        <v>0.39634234082000003</v>
      </c>
      <c r="R1814" s="6">
        <f>[1]!EM_S_FA_YOY_OR(B1814,"2019-12-31")</f>
        <v>11.289652417999999</v>
      </c>
      <c r="S1814" s="6">
        <f>[1]!EM_S_FA_YOY_OR(B1814,"2020-12-31")</f>
        <v>18.494644725099999</v>
      </c>
      <c r="T1814" s="6">
        <f>[1]!EM_S_FA_YOY_OR(B1814,"2021-12-31")</f>
        <v>34.105318282900001</v>
      </c>
      <c r="U1814" s="6">
        <f>[1]!EM_S_FA_YOY_OR(B1814,"2022-12-31")</f>
        <v>-18.963116622899999</v>
      </c>
      <c r="V1814" s="7">
        <f t="shared" si="170"/>
        <v>11.212282128366667</v>
      </c>
      <c r="W1814" s="8">
        <f t="shared" si="171"/>
        <v>27.273417453273225</v>
      </c>
      <c r="X1814" s="6">
        <f>[1]!EM_S_FA_YOY_NETPROFIT(B1814,"2019-12-31")</f>
        <v>-4.7211704112000001</v>
      </c>
      <c r="Y1814" s="6">
        <f>[1]!EM_S_FA_YOY_NETPROFIT(B1814,"2020-12-31")</f>
        <v>41.0992284696</v>
      </c>
      <c r="Z1814" s="6">
        <f>[1]!EM_S_FA_YOY_NETPROFIT(B1814,"2021-12-31")</f>
        <v>18.484751210700001</v>
      </c>
      <c r="AA1814" s="6">
        <f>[1]!EM_S_FA_YOY_NETPROFIT(B1814,"2022-12-31")</f>
        <v>-126.1874418325</v>
      </c>
      <c r="AB1814" s="7">
        <f t="shared" si="172"/>
        <v>-22.201154050733333</v>
      </c>
      <c r="AC1814" s="8">
        <f t="shared" si="173"/>
        <v>90.761856968649681</v>
      </c>
    </row>
    <row r="1815" spans="1:29" ht="16.5" x14ac:dyDescent="0.45">
      <c r="A1815" s="9">
        <v>2009</v>
      </c>
      <c r="B1815" s="5" t="s">
        <v>6413</v>
      </c>
      <c r="C1815" s="5" t="s">
        <v>6414</v>
      </c>
      <c r="D1815" s="5" t="s">
        <v>6415</v>
      </c>
      <c r="E1815" s="5" t="s">
        <v>363</v>
      </c>
      <c r="F1815" s="5" t="s">
        <v>11758</v>
      </c>
      <c r="G1815" s="5">
        <v>8</v>
      </c>
      <c r="H1815" s="5">
        <v>2</v>
      </c>
      <c r="I1815" s="5">
        <f t="shared" si="168"/>
        <v>3</v>
      </c>
      <c r="J1815" s="5">
        <f t="shared" si="169"/>
        <v>2</v>
      </c>
      <c r="K1815" s="5"/>
      <c r="L1815" s="5"/>
      <c r="M1815" s="5"/>
      <c r="N1815" s="5"/>
      <c r="O1815" s="5" t="s">
        <v>6416</v>
      </c>
      <c r="P1815" s="6">
        <f>[1]!EM_S_INFO_EMPLOYEE(B1815,"2019")</f>
        <v>325</v>
      </c>
      <c r="Q1815" s="6">
        <f>[1]!EM_S_STM07_IS(B1815,"83","2019-12-31","1",1000000000)</f>
        <v>0.46281417858000001</v>
      </c>
      <c r="R1815" s="6">
        <f>[1]!EM_S_FA_YOY_OR(B1815,"2019-12-31")</f>
        <v>0.55286989269999998</v>
      </c>
      <c r="S1815" s="6">
        <f>[1]!EM_S_FA_YOY_OR(B1815,"2020-12-31")</f>
        <v>-37.7144441935</v>
      </c>
      <c r="T1815" s="6">
        <f>[1]!EM_S_FA_YOY_OR(B1815,"2021-12-31")</f>
        <v>6.7083179406999998</v>
      </c>
      <c r="U1815" s="6">
        <f>[1]!EM_S_FA_YOY_OR(B1815,"2022-12-31")</f>
        <v>26.1112997482</v>
      </c>
      <c r="V1815" s="7">
        <f t="shared" si="170"/>
        <v>-1.6316088348666671</v>
      </c>
      <c r="W1815" s="8">
        <f t="shared" si="171"/>
        <v>32.719981378268294</v>
      </c>
      <c r="X1815" s="6">
        <f>[1]!EM_S_FA_YOY_NETPROFIT(B1815,"2019-12-31")</f>
        <v>0.49089918840000002</v>
      </c>
      <c r="Y1815" s="6">
        <f>[1]!EM_S_FA_YOY_NETPROFIT(B1815,"2020-12-31")</f>
        <v>-86.380070255000007</v>
      </c>
      <c r="Z1815" s="6">
        <f>[1]!EM_S_FA_YOY_NETPROFIT(B1815,"2021-12-31")</f>
        <v>-129.40378807639999</v>
      </c>
      <c r="AA1815" s="6">
        <f>[1]!EM_S_FA_YOY_NETPROFIT(B1815,"2022-12-31")</f>
        <v>1222.0877704662</v>
      </c>
      <c r="AB1815" s="7">
        <f t="shared" si="172"/>
        <v>335.4346373782667</v>
      </c>
      <c r="AC1815" s="8">
        <f t="shared" si="173"/>
        <v>768.16540789388591</v>
      </c>
    </row>
    <row r="1816" spans="1:29" ht="16.5" x14ac:dyDescent="0.45">
      <c r="A1816" s="9">
        <v>2010</v>
      </c>
      <c r="B1816" s="5" t="s">
        <v>6417</v>
      </c>
      <c r="C1816" s="5" t="s">
        <v>6418</v>
      </c>
      <c r="D1816" s="5" t="s">
        <v>6419</v>
      </c>
      <c r="E1816" s="5" t="s">
        <v>120</v>
      </c>
      <c r="F1816" s="5" t="s">
        <v>11762</v>
      </c>
      <c r="G1816" s="5">
        <v>13</v>
      </c>
      <c r="H1816" s="5">
        <v>2</v>
      </c>
      <c r="I1816" s="5">
        <f t="shared" si="168"/>
        <v>4</v>
      </c>
      <c r="J1816" s="5">
        <f t="shared" si="169"/>
        <v>7</v>
      </c>
      <c r="K1816" s="5"/>
      <c r="L1816" s="5"/>
      <c r="M1816" s="5"/>
      <c r="N1816" s="5"/>
      <c r="O1816" s="5" t="s">
        <v>6420</v>
      </c>
      <c r="P1816" s="6">
        <f>[1]!EM_S_INFO_EMPLOYEE(B1816,"2019")</f>
        <v>836</v>
      </c>
      <c r="Q1816" s="6">
        <f>[1]!EM_S_STM07_IS(B1816,"83","2019-12-31","1",1000000000)</f>
        <v>0.80895938840000003</v>
      </c>
      <c r="R1816" s="6">
        <f>[1]!EM_S_FA_YOY_OR(B1816,"2019-12-31")</f>
        <v>26.5212763414</v>
      </c>
      <c r="S1816" s="6">
        <f>[1]!EM_S_FA_YOY_OR(B1816,"2020-12-31")</f>
        <v>-6.9000666622000004</v>
      </c>
      <c r="T1816" s="6">
        <f>[1]!EM_S_FA_YOY_OR(B1816,"2021-12-31")</f>
        <v>-17.823794494800001</v>
      </c>
      <c r="U1816" s="6">
        <f>[1]!EM_S_FA_YOY_OR(B1816,"2022-12-31")</f>
        <v>-19.555747650299999</v>
      </c>
      <c r="V1816" s="7">
        <f t="shared" si="170"/>
        <v>-14.759869602433334</v>
      </c>
      <c r="W1816" s="8">
        <f t="shared" si="171"/>
        <v>6.8616537458317604</v>
      </c>
      <c r="X1816" s="6">
        <f>[1]!EM_S_FA_YOY_NETPROFIT(B1816,"2019-12-31")</f>
        <v>39.809877558399997</v>
      </c>
      <c r="Y1816" s="6">
        <f>[1]!EM_S_FA_YOY_NETPROFIT(B1816,"2020-12-31")</f>
        <v>-391.2915049801</v>
      </c>
      <c r="Z1816" s="6">
        <f>[1]!EM_S_FA_YOY_NETPROFIT(B1816,"2021-12-31")</f>
        <v>-87.305768533000006</v>
      </c>
      <c r="AA1816" s="6">
        <f>[1]!EM_S_FA_YOY_NETPROFIT(B1816,"2022-12-31")</f>
        <v>90.587510617999996</v>
      </c>
      <c r="AB1816" s="7">
        <f t="shared" si="172"/>
        <v>-129.33658763169998</v>
      </c>
      <c r="AC1816" s="8">
        <f t="shared" si="173"/>
        <v>243.67352899736406</v>
      </c>
    </row>
    <row r="1817" spans="1:29" ht="16.5" x14ac:dyDescent="0.45">
      <c r="A1817" s="9">
        <v>2011</v>
      </c>
      <c r="B1817" s="5" t="s">
        <v>6421</v>
      </c>
      <c r="C1817" s="5" t="s">
        <v>6422</v>
      </c>
      <c r="D1817" s="5" t="s">
        <v>6423</v>
      </c>
      <c r="E1817" s="5" t="s">
        <v>7</v>
      </c>
      <c r="F1817" s="5" t="s">
        <v>11773</v>
      </c>
      <c r="G1817" s="5">
        <v>24</v>
      </c>
      <c r="H1817" s="5">
        <v>2</v>
      </c>
      <c r="I1817" s="5">
        <f t="shared" si="168"/>
        <v>1</v>
      </c>
      <c r="J1817" s="5">
        <f t="shared" si="169"/>
        <v>11</v>
      </c>
      <c r="K1817" s="5"/>
      <c r="L1817" s="5"/>
      <c r="M1817" s="5"/>
      <c r="N1817" s="5"/>
      <c r="O1817" s="5" t="s">
        <v>4353</v>
      </c>
      <c r="P1817" s="6">
        <f>[1]!EM_S_INFO_EMPLOYEE(B1817,"2019")</f>
        <v>251</v>
      </c>
      <c r="Q1817" s="6">
        <f>[1]!EM_S_STM07_IS(B1817,"83","2019-12-31","1",1000000000)</f>
        <v>1.7873533421500001</v>
      </c>
      <c r="R1817" s="6">
        <f>[1]!EM_S_FA_YOY_OR(B1817,"2019-12-31")</f>
        <v>37.954362085</v>
      </c>
      <c r="S1817" s="6">
        <f>[1]!EM_S_FA_YOY_OR(B1817,"2020-12-31")</f>
        <v>24.0109109323</v>
      </c>
      <c r="T1817" s="6">
        <f>[1]!EM_S_FA_YOY_OR(B1817,"2021-12-31")</f>
        <v>31.6647389924</v>
      </c>
      <c r="U1817" s="6">
        <f>[1]!EM_S_FA_YOY_OR(B1817,"2022-12-31")</f>
        <v>-6.9661814547000001</v>
      </c>
      <c r="V1817" s="7">
        <f t="shared" si="170"/>
        <v>16.23648949</v>
      </c>
      <c r="W1817" s="8">
        <f t="shared" si="171"/>
        <v>20.455273775225127</v>
      </c>
      <c r="X1817" s="6">
        <f>[1]!EM_S_FA_YOY_NETPROFIT(B1817,"2019-12-31")</f>
        <v>41.5466375289</v>
      </c>
      <c r="Y1817" s="6">
        <f>[1]!EM_S_FA_YOY_NETPROFIT(B1817,"2020-12-31")</f>
        <v>-45.945072492400001</v>
      </c>
      <c r="Z1817" s="6">
        <f>[1]!EM_S_FA_YOY_NETPROFIT(B1817,"2021-12-31")</f>
        <v>-218.81233395999999</v>
      </c>
      <c r="AA1817" s="6">
        <f>[1]!EM_S_FA_YOY_NETPROFIT(B1817,"2022-12-31")</f>
        <v>180.8180975416</v>
      </c>
      <c r="AB1817" s="7">
        <f t="shared" si="172"/>
        <v>-27.979769636933337</v>
      </c>
      <c r="AC1817" s="8">
        <f t="shared" si="173"/>
        <v>200.42002027131727</v>
      </c>
    </row>
    <row r="1818" spans="1:29" ht="16.5" x14ac:dyDescent="0.45">
      <c r="A1818" s="9">
        <v>2012</v>
      </c>
      <c r="B1818" s="5" t="s">
        <v>6424</v>
      </c>
      <c r="C1818" s="5" t="s">
        <v>6425</v>
      </c>
      <c r="D1818" s="5" t="s">
        <v>6426</v>
      </c>
      <c r="E1818" s="5" t="s">
        <v>259</v>
      </c>
      <c r="F1818" s="5" t="s">
        <v>11773</v>
      </c>
      <c r="G1818" s="5">
        <v>24</v>
      </c>
      <c r="H1818" s="5">
        <v>2</v>
      </c>
      <c r="I1818" s="5">
        <f t="shared" si="168"/>
        <v>1</v>
      </c>
      <c r="J1818" s="5">
        <f t="shared" si="169"/>
        <v>11</v>
      </c>
      <c r="K1818" s="5"/>
      <c r="L1818" s="5"/>
      <c r="M1818" s="5"/>
      <c r="N1818" s="5"/>
      <c r="O1818" s="5" t="s">
        <v>6420</v>
      </c>
      <c r="P1818" s="6">
        <f>[1]!EM_S_INFO_EMPLOYEE(B1818,"2019")</f>
        <v>993</v>
      </c>
      <c r="Q1818" s="6">
        <f>[1]!EM_S_STM07_IS(B1818,"83","2019-12-31","1",1000000000)</f>
        <v>0.55666768571000003</v>
      </c>
      <c r="R1818" s="6">
        <f>[1]!EM_S_FA_YOY_OR(B1818,"2019-12-31")</f>
        <v>0.44544981630000002</v>
      </c>
      <c r="S1818" s="6">
        <f>[1]!EM_S_FA_YOY_OR(B1818,"2020-12-31")</f>
        <v>3.8622945991000002</v>
      </c>
      <c r="T1818" s="6">
        <f>[1]!EM_S_FA_YOY_OR(B1818,"2021-12-31")</f>
        <v>20.383221738500001</v>
      </c>
      <c r="U1818" s="6">
        <f>[1]!EM_S_FA_YOY_OR(B1818,"2022-12-31")</f>
        <v>-4.0198001808999999</v>
      </c>
      <c r="V1818" s="7">
        <f t="shared" si="170"/>
        <v>6.7419053855666675</v>
      </c>
      <c r="W1818" s="8">
        <f t="shared" si="171"/>
        <v>12.453753988690744</v>
      </c>
      <c r="X1818" s="6">
        <f>[1]!EM_S_FA_YOY_NETPROFIT(B1818,"2019-12-31")</f>
        <v>-1.0835348836000001</v>
      </c>
      <c r="Y1818" s="6">
        <f>[1]!EM_S_FA_YOY_NETPROFIT(B1818,"2020-12-31")</f>
        <v>35.939556552200003</v>
      </c>
      <c r="Z1818" s="6">
        <f>[1]!EM_S_FA_YOY_NETPROFIT(B1818,"2021-12-31")</f>
        <v>61.165888667399997</v>
      </c>
      <c r="AA1818" s="6">
        <f>[1]!EM_S_FA_YOY_NETPROFIT(B1818,"2022-12-31")</f>
        <v>30.386030828300001</v>
      </c>
      <c r="AB1818" s="7">
        <f t="shared" si="172"/>
        <v>42.497158682633334</v>
      </c>
      <c r="AC1818" s="8">
        <f t="shared" si="173"/>
        <v>16.404314110154058</v>
      </c>
    </row>
    <row r="1819" spans="1:29" ht="16.5" x14ac:dyDescent="0.45">
      <c r="A1819" s="9">
        <v>2013</v>
      </c>
      <c r="B1819" s="5" t="s">
        <v>6427</v>
      </c>
      <c r="C1819" s="5" t="s">
        <v>6428</v>
      </c>
      <c r="D1819" s="5" t="s">
        <v>6429</v>
      </c>
      <c r="E1819" s="5" t="s">
        <v>254</v>
      </c>
      <c r="F1819" s="5" t="s">
        <v>11756</v>
      </c>
      <c r="G1819" s="5">
        <v>6</v>
      </c>
      <c r="H1819" s="5">
        <v>2</v>
      </c>
      <c r="I1819" s="5">
        <f t="shared" si="168"/>
        <v>2</v>
      </c>
      <c r="J1819" s="5">
        <f t="shared" si="169"/>
        <v>11</v>
      </c>
      <c r="K1819" s="5"/>
      <c r="L1819" s="5"/>
      <c r="M1819" s="5"/>
      <c r="N1819" s="5"/>
      <c r="O1819" s="5" t="s">
        <v>4349</v>
      </c>
      <c r="P1819" s="6">
        <f>[1]!EM_S_INFO_EMPLOYEE(B1819,"2019")</f>
        <v>302</v>
      </c>
      <c r="Q1819" s="6">
        <f>[1]!EM_S_STM07_IS(B1819,"83","2019-12-31","1",1000000000)</f>
        <v>0.43534925051000001</v>
      </c>
      <c r="R1819" s="6">
        <f>[1]!EM_S_FA_YOY_OR(B1819,"2019-12-31")</f>
        <v>26.9871522613</v>
      </c>
      <c r="S1819" s="6">
        <f>[1]!EM_S_FA_YOY_OR(B1819,"2020-12-31")</f>
        <v>19.151129986400001</v>
      </c>
      <c r="T1819" s="6">
        <f>[1]!EM_S_FA_YOY_OR(B1819,"2021-12-31")</f>
        <v>2.7993610549999999</v>
      </c>
      <c r="U1819" s="6">
        <f>[1]!EM_S_FA_YOY_OR(B1819,"2022-12-31")</f>
        <v>-55.180369695099998</v>
      </c>
      <c r="V1819" s="7">
        <f t="shared" si="170"/>
        <v>-11.076626217899999</v>
      </c>
      <c r="W1819" s="8">
        <f t="shared" si="171"/>
        <v>39.060212855583245</v>
      </c>
      <c r="X1819" s="6">
        <f>[1]!EM_S_FA_YOY_NETPROFIT(B1819,"2019-12-31")</f>
        <v>108.1708708422</v>
      </c>
      <c r="Y1819" s="6">
        <f>[1]!EM_S_FA_YOY_NETPROFIT(B1819,"2020-12-31")</f>
        <v>45.491558228099997</v>
      </c>
      <c r="Z1819" s="6">
        <f>[1]!EM_S_FA_YOY_NETPROFIT(B1819,"2021-12-31")</f>
        <v>-623.65295436860004</v>
      </c>
      <c r="AA1819" s="6">
        <f>[1]!EM_S_FA_YOY_NETPROFIT(B1819,"2022-12-31")</f>
        <v>64.901399840400003</v>
      </c>
      <c r="AB1819" s="7">
        <f t="shared" si="172"/>
        <v>-171.08666543336668</v>
      </c>
      <c r="AC1819" s="8">
        <f t="shared" si="173"/>
        <v>392.05403951280806</v>
      </c>
    </row>
    <row r="1820" spans="1:29" ht="16.5" x14ac:dyDescent="0.45">
      <c r="A1820" s="9">
        <v>2014</v>
      </c>
      <c r="B1820" s="5" t="s">
        <v>6430</v>
      </c>
      <c r="C1820" s="5" t="s">
        <v>6431</v>
      </c>
      <c r="D1820" s="5" t="s">
        <v>6432</v>
      </c>
      <c r="E1820" s="5" t="s">
        <v>33</v>
      </c>
      <c r="F1820" s="5" t="s">
        <v>11753</v>
      </c>
      <c r="G1820" s="5">
        <v>3</v>
      </c>
      <c r="H1820" s="5">
        <v>3</v>
      </c>
      <c r="I1820" s="5">
        <f t="shared" si="168"/>
        <v>4</v>
      </c>
      <c r="J1820" s="5">
        <f t="shared" si="169"/>
        <v>7</v>
      </c>
      <c r="K1820" s="5"/>
      <c r="L1820" s="5"/>
      <c r="M1820" s="5"/>
      <c r="N1820" s="5"/>
      <c r="O1820" s="5" t="s">
        <v>6409</v>
      </c>
      <c r="P1820" s="6">
        <f>[1]!EM_S_INFO_EMPLOYEE(B1820,"2019")</f>
        <v>1861</v>
      </c>
      <c r="Q1820" s="6">
        <f>[1]!EM_S_STM07_IS(B1820,"83","2019-12-31","1",1000000000)</f>
        <v>1.7925085998100001</v>
      </c>
      <c r="R1820" s="6">
        <f>[1]!EM_S_FA_YOY_OR(B1820,"2019-12-31")</f>
        <v>28.925131517000001</v>
      </c>
      <c r="S1820" s="6">
        <f>[1]!EM_S_FA_YOY_OR(B1820,"2020-12-31")</f>
        <v>150.65433806319999</v>
      </c>
      <c r="T1820" s="6">
        <f>[1]!EM_S_FA_YOY_OR(B1820,"2021-12-31")</f>
        <v>-12.895300602200001</v>
      </c>
      <c r="U1820" s="6">
        <f>[1]!EM_S_FA_YOY_OR(B1820,"2022-12-31")</f>
        <v>-28.318764903600002</v>
      </c>
      <c r="V1820" s="7">
        <f t="shared" si="170"/>
        <v>36.480090852466667</v>
      </c>
      <c r="W1820" s="8">
        <f t="shared" si="171"/>
        <v>99.178071454164566</v>
      </c>
      <c r="X1820" s="6">
        <f>[1]!EM_S_FA_YOY_NETPROFIT(B1820,"2019-12-31")</f>
        <v>38.4484584064</v>
      </c>
      <c r="Y1820" s="6">
        <f>[1]!EM_S_FA_YOY_NETPROFIT(B1820,"2020-12-31")</f>
        <v>94.928330527</v>
      </c>
      <c r="Z1820" s="6">
        <f>[1]!EM_S_FA_YOY_NETPROFIT(B1820,"2021-12-31")</f>
        <v>12.7695942365</v>
      </c>
      <c r="AA1820" s="6">
        <f>[1]!EM_S_FA_YOY_NETPROFIT(B1820,"2022-12-31")</f>
        <v>-31.580295480699998</v>
      </c>
      <c r="AB1820" s="7">
        <f t="shared" si="172"/>
        <v>25.372543094266664</v>
      </c>
      <c r="AC1820" s="8">
        <f t="shared" si="173"/>
        <v>64.189047769246727</v>
      </c>
    </row>
    <row r="1821" spans="1:29" ht="16.5" x14ac:dyDescent="0.45">
      <c r="A1821" s="9">
        <v>2015</v>
      </c>
      <c r="B1821" s="5" t="s">
        <v>6433</v>
      </c>
      <c r="C1821" s="5" t="s">
        <v>6434</v>
      </c>
      <c r="D1821" s="5" t="s">
        <v>6435</v>
      </c>
      <c r="E1821" s="5" t="s">
        <v>33</v>
      </c>
      <c r="F1821" s="5" t="s">
        <v>11753</v>
      </c>
      <c r="G1821" s="5">
        <v>3</v>
      </c>
      <c r="H1821" s="5">
        <v>3</v>
      </c>
      <c r="I1821" s="5">
        <f t="shared" si="168"/>
        <v>4</v>
      </c>
      <c r="J1821" s="5">
        <f t="shared" si="169"/>
        <v>7</v>
      </c>
      <c r="K1821" s="5"/>
      <c r="L1821" s="5"/>
      <c r="M1821" s="5"/>
      <c r="N1821" s="5"/>
      <c r="O1821" s="5" t="s">
        <v>6416</v>
      </c>
      <c r="P1821" s="6">
        <f>[1]!EM_S_INFO_EMPLOYEE(B1821,"2019")</f>
        <v>1393</v>
      </c>
      <c r="Q1821" s="6">
        <f>[1]!EM_S_STM07_IS(B1821,"83","2019-12-31","1",1000000000)</f>
        <v>1.08424862396</v>
      </c>
      <c r="R1821" s="6">
        <f>[1]!EM_S_FA_YOY_OR(B1821,"2019-12-31")</f>
        <v>32.356223296800003</v>
      </c>
      <c r="S1821" s="6">
        <f>[1]!EM_S_FA_YOY_OR(B1821,"2020-12-31")</f>
        <v>5.986204882</v>
      </c>
      <c r="T1821" s="6">
        <f>[1]!EM_S_FA_YOY_OR(B1821,"2021-12-31")</f>
        <v>-7.6624288728999996</v>
      </c>
      <c r="U1821" s="6">
        <f>[1]!EM_S_FA_YOY_OR(B1821,"2022-12-31")</f>
        <v>37.1212808971</v>
      </c>
      <c r="V1821" s="7">
        <f t="shared" si="170"/>
        <v>11.815018968733334</v>
      </c>
      <c r="W1821" s="8">
        <f t="shared" si="171"/>
        <v>22.953789892611944</v>
      </c>
      <c r="X1821" s="6">
        <f>[1]!EM_S_FA_YOY_NETPROFIT(B1821,"2019-12-31")</f>
        <v>47.830159337799998</v>
      </c>
      <c r="Y1821" s="6">
        <f>[1]!EM_S_FA_YOY_NETPROFIT(B1821,"2020-12-31")</f>
        <v>25.353837362699998</v>
      </c>
      <c r="Z1821" s="6">
        <f>[1]!EM_S_FA_YOY_NETPROFIT(B1821,"2021-12-31")</f>
        <v>-18.597218297400001</v>
      </c>
      <c r="AA1821" s="6">
        <f>[1]!EM_S_FA_YOY_NETPROFIT(B1821,"2022-12-31")</f>
        <v>-25.239215366100002</v>
      </c>
      <c r="AB1821" s="7">
        <f t="shared" si="172"/>
        <v>-6.1608654336000015</v>
      </c>
      <c r="AC1821" s="8">
        <f t="shared" si="173"/>
        <v>27.493842956551092</v>
      </c>
    </row>
    <row r="1822" spans="1:29" ht="16.5" x14ac:dyDescent="0.45">
      <c r="A1822" s="9">
        <v>2016</v>
      </c>
      <c r="B1822" s="5" t="s">
        <v>6436</v>
      </c>
      <c r="C1822" s="5" t="s">
        <v>6437</v>
      </c>
      <c r="D1822" s="5" t="s">
        <v>6438</v>
      </c>
      <c r="E1822" s="5" t="s">
        <v>7</v>
      </c>
      <c r="F1822" s="5" t="s">
        <v>11762</v>
      </c>
      <c r="G1822" s="5">
        <v>13</v>
      </c>
      <c r="H1822" s="5">
        <v>2</v>
      </c>
      <c r="I1822" s="5">
        <f t="shared" si="168"/>
        <v>4</v>
      </c>
      <c r="J1822" s="5">
        <f t="shared" si="169"/>
        <v>7</v>
      </c>
      <c r="K1822" s="5"/>
      <c r="L1822" s="5"/>
      <c r="M1822" s="5"/>
      <c r="N1822" s="5"/>
      <c r="O1822" s="5" t="s">
        <v>4357</v>
      </c>
      <c r="P1822" s="6">
        <f>[1]!EM_S_INFO_EMPLOYEE(B1822,"2019")</f>
        <v>1676</v>
      </c>
      <c r="Q1822" s="6">
        <f>[1]!EM_S_STM07_IS(B1822,"83","2019-12-31","1",1000000000)</f>
        <v>1.4006783037799999</v>
      </c>
      <c r="R1822" s="6">
        <f>[1]!EM_S_FA_YOY_OR(B1822,"2019-12-31")</f>
        <v>16.543666162299999</v>
      </c>
      <c r="S1822" s="6">
        <f>[1]!EM_S_FA_YOY_OR(B1822,"2020-12-31")</f>
        <v>18.745379504399999</v>
      </c>
      <c r="T1822" s="6">
        <f>[1]!EM_S_FA_YOY_OR(B1822,"2021-12-31")</f>
        <v>40.130038408600001</v>
      </c>
      <c r="U1822" s="6">
        <f>[1]!EM_S_FA_YOY_OR(B1822,"2022-12-31")</f>
        <v>-25.3150016791</v>
      </c>
      <c r="V1822" s="7">
        <f t="shared" si="170"/>
        <v>11.1868054113</v>
      </c>
      <c r="W1822" s="8">
        <f t="shared" si="171"/>
        <v>33.370830822154055</v>
      </c>
      <c r="X1822" s="6">
        <f>[1]!EM_S_FA_YOY_NETPROFIT(B1822,"2019-12-31")</f>
        <v>129.48871466349999</v>
      </c>
      <c r="Y1822" s="6">
        <f>[1]!EM_S_FA_YOY_NETPROFIT(B1822,"2020-12-31")</f>
        <v>45.895844090799997</v>
      </c>
      <c r="Z1822" s="6">
        <f>[1]!EM_S_FA_YOY_NETPROFIT(B1822,"2021-12-31")</f>
        <v>-28.3994712969</v>
      </c>
      <c r="AA1822" s="6">
        <f>[1]!EM_S_FA_YOY_NETPROFIT(B1822,"2022-12-31")</f>
        <v>-32.783795531499997</v>
      </c>
      <c r="AB1822" s="7">
        <f t="shared" si="172"/>
        <v>-5.0958075791999997</v>
      </c>
      <c r="AC1822" s="8">
        <f t="shared" si="173"/>
        <v>44.214443112793873</v>
      </c>
    </row>
    <row r="1823" spans="1:29" ht="16.5" x14ac:dyDescent="0.45">
      <c r="A1823" s="9">
        <v>2017</v>
      </c>
      <c r="B1823" s="5" t="s">
        <v>6439</v>
      </c>
      <c r="C1823" s="5" t="s">
        <v>6440</v>
      </c>
      <c r="D1823" s="5" t="s">
        <v>6441</v>
      </c>
      <c r="E1823" s="5" t="s">
        <v>7</v>
      </c>
      <c r="F1823" s="5" t="s">
        <v>11762</v>
      </c>
      <c r="G1823" s="5">
        <v>13</v>
      </c>
      <c r="H1823" s="5">
        <v>2</v>
      </c>
      <c r="I1823" s="5">
        <f t="shared" si="168"/>
        <v>4</v>
      </c>
      <c r="J1823" s="5">
        <f t="shared" si="169"/>
        <v>7</v>
      </c>
      <c r="K1823" s="5"/>
      <c r="L1823" s="5"/>
      <c r="M1823" s="5"/>
      <c r="N1823" s="5"/>
      <c r="O1823" s="5" t="s">
        <v>6442</v>
      </c>
      <c r="P1823" s="6">
        <f>[1]!EM_S_INFO_EMPLOYEE(B1823,"2019")</f>
        <v>1078</v>
      </c>
      <c r="Q1823" s="6">
        <f>[1]!EM_S_STM07_IS(B1823,"83","2019-12-31","1",1000000000)</f>
        <v>0.68863736100999995</v>
      </c>
      <c r="R1823" s="6">
        <f>[1]!EM_S_FA_YOY_OR(B1823,"2019-12-31")</f>
        <v>3.7742535198999998</v>
      </c>
      <c r="S1823" s="6">
        <f>[1]!EM_S_FA_YOY_OR(B1823,"2020-12-31")</f>
        <v>13.5854414307</v>
      </c>
      <c r="T1823" s="6">
        <f>[1]!EM_S_FA_YOY_OR(B1823,"2021-12-31")</f>
        <v>13.3751357051</v>
      </c>
      <c r="U1823" s="6">
        <f>[1]!EM_S_FA_YOY_OR(B1823,"2022-12-31")</f>
        <v>9.9343837496000003</v>
      </c>
      <c r="V1823" s="7">
        <f t="shared" si="170"/>
        <v>12.298320295133335</v>
      </c>
      <c r="W1823" s="8">
        <f t="shared" si="171"/>
        <v>2.0499278323970422</v>
      </c>
      <c r="X1823" s="6">
        <f>[1]!EM_S_FA_YOY_NETPROFIT(B1823,"2019-12-31")</f>
        <v>-5.1659877202000004</v>
      </c>
      <c r="Y1823" s="6">
        <f>[1]!EM_S_FA_YOY_NETPROFIT(B1823,"2020-12-31")</f>
        <v>-9.4380460936000006</v>
      </c>
      <c r="Z1823" s="6">
        <f>[1]!EM_S_FA_YOY_NETPROFIT(B1823,"2021-12-31")</f>
        <v>-73.752809973799998</v>
      </c>
      <c r="AA1823" s="6">
        <f>[1]!EM_S_FA_YOY_NETPROFIT(B1823,"2022-12-31")</f>
        <v>289.82012461599999</v>
      </c>
      <c r="AB1823" s="7">
        <f t="shared" si="172"/>
        <v>68.876422849533327</v>
      </c>
      <c r="AC1823" s="8">
        <f t="shared" si="173"/>
        <v>194.02625267201211</v>
      </c>
    </row>
    <row r="1824" spans="1:29" ht="16.5" x14ac:dyDescent="0.45">
      <c r="A1824" s="9">
        <v>2018</v>
      </c>
      <c r="B1824" s="5" t="s">
        <v>6443</v>
      </c>
      <c r="C1824" s="5" t="s">
        <v>6444</v>
      </c>
      <c r="D1824" s="5" t="s">
        <v>6445</v>
      </c>
      <c r="E1824" s="5" t="s">
        <v>7</v>
      </c>
      <c r="F1824" s="5" t="s">
        <v>11753</v>
      </c>
      <c r="G1824" s="5">
        <v>3</v>
      </c>
      <c r="H1824" s="5">
        <v>3</v>
      </c>
      <c r="I1824" s="5">
        <f t="shared" si="168"/>
        <v>4</v>
      </c>
      <c r="J1824" s="5">
        <f t="shared" si="169"/>
        <v>7</v>
      </c>
      <c r="K1824" s="5"/>
      <c r="L1824" s="5"/>
      <c r="M1824" s="5"/>
      <c r="N1824" s="5"/>
      <c r="O1824" s="5" t="s">
        <v>6442</v>
      </c>
      <c r="P1824" s="6">
        <f>[1]!EM_S_INFO_EMPLOYEE(B1824,"2019")</f>
        <v>975</v>
      </c>
      <c r="Q1824" s="6">
        <f>[1]!EM_S_STM07_IS(B1824,"83","2019-12-31","1",1000000000)</f>
        <v>0.70619081281999996</v>
      </c>
      <c r="R1824" s="6">
        <f>[1]!EM_S_FA_YOY_OR(B1824,"2019-12-31")</f>
        <v>17.608760747200002</v>
      </c>
      <c r="S1824" s="6">
        <f>[1]!EM_S_FA_YOY_OR(B1824,"2020-12-31")</f>
        <v>-42.792864671099998</v>
      </c>
      <c r="T1824" s="6">
        <f>[1]!EM_S_FA_YOY_OR(B1824,"2021-12-31")</f>
        <v>17.081381196700001</v>
      </c>
      <c r="U1824" s="6">
        <f>[1]!EM_S_FA_YOY_OR(B1824,"2022-12-31")</f>
        <v>30.531969140699999</v>
      </c>
      <c r="V1824" s="7">
        <f t="shared" si="170"/>
        <v>1.6068285554333339</v>
      </c>
      <c r="W1824" s="8">
        <f t="shared" si="171"/>
        <v>39.034973395245473</v>
      </c>
      <c r="X1824" s="6">
        <f>[1]!EM_S_FA_YOY_NETPROFIT(B1824,"2019-12-31")</f>
        <v>13.8597672792</v>
      </c>
      <c r="Y1824" s="6">
        <f>[1]!EM_S_FA_YOY_NETPROFIT(B1824,"2020-12-31")</f>
        <v>-113.25138495349999</v>
      </c>
      <c r="Z1824" s="6">
        <f>[1]!EM_S_FA_YOY_NETPROFIT(B1824,"2021-12-31")</f>
        <v>162.34723888810001</v>
      </c>
      <c r="AA1824" s="6">
        <f>[1]!EM_S_FA_YOY_NETPROFIT(B1824,"2022-12-31")</f>
        <v>258.66901665189999</v>
      </c>
      <c r="AB1824" s="7">
        <f t="shared" si="172"/>
        <v>102.58829019550001</v>
      </c>
      <c r="AC1824" s="8">
        <f t="shared" si="173"/>
        <v>193.02731735227036</v>
      </c>
    </row>
    <row r="1825" spans="1:29" ht="16.5" x14ac:dyDescent="0.45">
      <c r="A1825" s="9">
        <v>2019</v>
      </c>
      <c r="B1825" s="5" t="s">
        <v>6446</v>
      </c>
      <c r="C1825" s="5" t="s">
        <v>6447</v>
      </c>
      <c r="D1825" s="5" t="s">
        <v>6448</v>
      </c>
      <c r="E1825" s="5" t="s">
        <v>254</v>
      </c>
      <c r="F1825" s="5" t="s">
        <v>11766</v>
      </c>
      <c r="G1825" s="5">
        <v>17</v>
      </c>
      <c r="H1825" s="5">
        <v>2</v>
      </c>
      <c r="I1825" s="5">
        <f t="shared" si="168"/>
        <v>2</v>
      </c>
      <c r="J1825" s="5">
        <f t="shared" si="169"/>
        <v>11</v>
      </c>
      <c r="K1825" s="5"/>
      <c r="L1825" s="5"/>
      <c r="M1825" s="5"/>
      <c r="N1825" s="5"/>
      <c r="O1825" s="5" t="s">
        <v>6449</v>
      </c>
      <c r="P1825" s="6">
        <f>[1]!EM_S_INFO_EMPLOYEE(B1825,"2019")</f>
        <v>1418</v>
      </c>
      <c r="Q1825" s="6">
        <f>[1]!EM_S_STM07_IS(B1825,"83","2019-12-31","1",1000000000)</f>
        <v>0.57657089954999996</v>
      </c>
      <c r="R1825" s="6">
        <f>[1]!EM_S_FA_YOY_OR(B1825,"2019-12-31")</f>
        <v>-5.5368922931000002</v>
      </c>
      <c r="S1825" s="6">
        <f>[1]!EM_S_FA_YOY_OR(B1825,"2020-12-31")</f>
        <v>17.499435907799999</v>
      </c>
      <c r="T1825" s="6">
        <f>[1]!EM_S_FA_YOY_OR(B1825,"2021-12-31")</f>
        <v>14.617146202900001</v>
      </c>
      <c r="U1825" s="6">
        <f>[1]!EM_S_FA_YOY_OR(B1825,"2022-12-31")</f>
        <v>16.807283483199999</v>
      </c>
      <c r="V1825" s="7">
        <f t="shared" si="170"/>
        <v>16.307955197966667</v>
      </c>
      <c r="W1825" s="8">
        <f t="shared" si="171"/>
        <v>1.5046245505336786</v>
      </c>
      <c r="X1825" s="6">
        <f>[1]!EM_S_FA_YOY_NETPROFIT(B1825,"2019-12-31")</f>
        <v>-17.961145777799999</v>
      </c>
      <c r="Y1825" s="6">
        <f>[1]!EM_S_FA_YOY_NETPROFIT(B1825,"2020-12-31")</f>
        <v>0.24739542279999999</v>
      </c>
      <c r="Z1825" s="6">
        <f>[1]!EM_S_FA_YOY_NETPROFIT(B1825,"2021-12-31")</f>
        <v>-6.9105034854999996</v>
      </c>
      <c r="AA1825" s="6">
        <f>[1]!EM_S_FA_YOY_NETPROFIT(B1825,"2022-12-31")</f>
        <v>16.601583644600002</v>
      </c>
      <c r="AB1825" s="7">
        <f t="shared" si="172"/>
        <v>3.3128251939666673</v>
      </c>
      <c r="AC1825" s="8">
        <f t="shared" si="173"/>
        <v>12.052062274350384</v>
      </c>
    </row>
    <row r="1826" spans="1:29" ht="16.5" x14ac:dyDescent="0.45">
      <c r="A1826" s="9">
        <v>2020</v>
      </c>
      <c r="B1826" s="5" t="s">
        <v>6450</v>
      </c>
      <c r="C1826" s="5" t="s">
        <v>6451</v>
      </c>
      <c r="D1826" s="5" t="s">
        <v>6452</v>
      </c>
      <c r="E1826" s="5" t="s">
        <v>259</v>
      </c>
      <c r="F1826" s="5" t="s">
        <v>11769</v>
      </c>
      <c r="G1826" s="5">
        <v>20</v>
      </c>
      <c r="H1826" s="5">
        <v>3</v>
      </c>
      <c r="I1826" s="5">
        <f t="shared" si="168"/>
        <v>4</v>
      </c>
      <c r="J1826" s="5">
        <f t="shared" si="169"/>
        <v>7</v>
      </c>
      <c r="K1826" s="5"/>
      <c r="L1826" s="5"/>
      <c r="M1826" s="5"/>
      <c r="N1826" s="5"/>
      <c r="O1826" s="5" t="s">
        <v>4365</v>
      </c>
      <c r="P1826" s="6">
        <f>[1]!EM_S_INFO_EMPLOYEE(B1826,"2019")</f>
        <v>829</v>
      </c>
      <c r="Q1826" s="6">
        <f>[1]!EM_S_STM07_IS(B1826,"83","2019-12-31","1",1000000000)</f>
        <v>0.40717164259999999</v>
      </c>
      <c r="R1826" s="6">
        <f>[1]!EM_S_FA_YOY_OR(B1826,"2019-12-31")</f>
        <v>48.002711390899997</v>
      </c>
      <c r="S1826" s="6">
        <f>[1]!EM_S_FA_YOY_OR(B1826,"2020-12-31")</f>
        <v>90.755803159699994</v>
      </c>
      <c r="T1826" s="6">
        <f>[1]!EM_S_FA_YOY_OR(B1826,"2021-12-31")</f>
        <v>48.594218740000002</v>
      </c>
      <c r="U1826" s="6">
        <f>[1]!EM_S_FA_YOY_OR(B1826,"2022-12-31")</f>
        <v>27.083624493799999</v>
      </c>
      <c r="V1826" s="7">
        <f t="shared" si="170"/>
        <v>55.477882131166659</v>
      </c>
      <c r="W1826" s="8">
        <f t="shared" si="171"/>
        <v>32.389430379025512</v>
      </c>
      <c r="X1826" s="6">
        <f>[1]!EM_S_FA_YOY_NETPROFIT(B1826,"2019-12-31")</f>
        <v>233.91004519480001</v>
      </c>
      <c r="Y1826" s="6">
        <f>[1]!EM_S_FA_YOY_NETPROFIT(B1826,"2020-12-31")</f>
        <v>1036.4846797936</v>
      </c>
      <c r="Z1826" s="6">
        <f>[1]!EM_S_FA_YOY_NETPROFIT(B1826,"2021-12-31")</f>
        <v>83.600000683900006</v>
      </c>
      <c r="AA1826" s="6">
        <f>[1]!EM_S_FA_YOY_NETPROFIT(B1826,"2022-12-31")</f>
        <v>19.591967130499999</v>
      </c>
      <c r="AB1826" s="7">
        <f t="shared" si="172"/>
        <v>379.89221586933331</v>
      </c>
      <c r="AC1826" s="8">
        <f t="shared" si="173"/>
        <v>569.52568410164588</v>
      </c>
    </row>
    <row r="1827" spans="1:29" ht="16.5" x14ac:dyDescent="0.45">
      <c r="A1827" s="9">
        <v>2021</v>
      </c>
      <c r="B1827" s="5" t="s">
        <v>6453</v>
      </c>
      <c r="C1827" s="5" t="s">
        <v>6454</v>
      </c>
      <c r="D1827" s="5" t="s">
        <v>6455</v>
      </c>
      <c r="E1827" s="5" t="s">
        <v>120</v>
      </c>
      <c r="F1827" s="5" t="s">
        <v>11756</v>
      </c>
      <c r="G1827" s="5">
        <v>6</v>
      </c>
      <c r="H1827" s="5">
        <v>2</v>
      </c>
      <c r="I1827" s="5">
        <f t="shared" si="168"/>
        <v>2</v>
      </c>
      <c r="J1827" s="5">
        <f t="shared" si="169"/>
        <v>11</v>
      </c>
      <c r="K1827" s="5"/>
      <c r="L1827" s="5"/>
      <c r="M1827" s="5"/>
      <c r="N1827" s="5"/>
      <c r="O1827" s="5" t="s">
        <v>6449</v>
      </c>
      <c r="P1827" s="6">
        <f>[1]!EM_S_INFO_EMPLOYEE(B1827,"2019")</f>
        <v>657</v>
      </c>
      <c r="Q1827" s="6">
        <f>[1]!EM_S_STM07_IS(B1827,"83","2019-12-31","1",1000000000)</f>
        <v>0.35352106974000003</v>
      </c>
      <c r="R1827" s="6">
        <f>[1]!EM_S_FA_YOY_OR(B1827,"2019-12-31")</f>
        <v>-7.1984698310999997</v>
      </c>
      <c r="S1827" s="6">
        <f>[1]!EM_S_FA_YOY_OR(B1827,"2020-12-31")</f>
        <v>-11.8935569218</v>
      </c>
      <c r="T1827" s="6">
        <f>[1]!EM_S_FA_YOY_OR(B1827,"2021-12-31")</f>
        <v>25.238942676699999</v>
      </c>
      <c r="U1827" s="6">
        <f>[1]!EM_S_FA_YOY_OR(B1827,"2022-12-31")</f>
        <v>1.6969385228</v>
      </c>
      <c r="V1827" s="7">
        <f t="shared" si="170"/>
        <v>5.0141080925666666</v>
      </c>
      <c r="W1827" s="8">
        <f t="shared" si="171"/>
        <v>18.78718558150981</v>
      </c>
      <c r="X1827" s="6">
        <f>[1]!EM_S_FA_YOY_NETPROFIT(B1827,"2019-12-31")</f>
        <v>-57.204179442300003</v>
      </c>
      <c r="Y1827" s="6">
        <f>[1]!EM_S_FA_YOY_NETPROFIT(B1827,"2020-12-31")</f>
        <v>8.1512243961999999</v>
      </c>
      <c r="Z1827" s="6">
        <f>[1]!EM_S_FA_YOY_NETPROFIT(B1827,"2021-12-31")</f>
        <v>67.552976154600003</v>
      </c>
      <c r="AA1827" s="6">
        <f>[1]!EM_S_FA_YOY_NETPROFIT(B1827,"2022-12-31")</f>
        <v>-24.997265666699999</v>
      </c>
      <c r="AB1827" s="7">
        <f t="shared" si="172"/>
        <v>16.902311628033335</v>
      </c>
      <c r="AC1827" s="8">
        <f t="shared" si="173"/>
        <v>46.891608642694742</v>
      </c>
    </row>
    <row r="1828" spans="1:29" ht="16.5" x14ac:dyDescent="0.45">
      <c r="A1828" s="9">
        <v>2022</v>
      </c>
      <c r="B1828" s="5" t="s">
        <v>6456</v>
      </c>
      <c r="C1828" s="5" t="s">
        <v>6457</v>
      </c>
      <c r="D1828" s="5" t="s">
        <v>6458</v>
      </c>
      <c r="E1828" s="5" t="s">
        <v>259</v>
      </c>
      <c r="F1828" s="5" t="s">
        <v>11753</v>
      </c>
      <c r="G1828" s="5">
        <v>3</v>
      </c>
      <c r="H1828" s="5">
        <v>3</v>
      </c>
      <c r="I1828" s="5">
        <f t="shared" si="168"/>
        <v>4</v>
      </c>
      <c r="J1828" s="5">
        <f t="shared" si="169"/>
        <v>7</v>
      </c>
      <c r="K1828" s="5"/>
      <c r="L1828" s="5"/>
      <c r="M1828" s="5"/>
      <c r="N1828" s="5"/>
      <c r="O1828" s="5" t="s">
        <v>6459</v>
      </c>
      <c r="P1828" s="6">
        <f>[1]!EM_S_INFO_EMPLOYEE(B1828,"2019")</f>
        <v>591</v>
      </c>
      <c r="Q1828" s="6">
        <f>[1]!EM_S_STM07_IS(B1828,"83","2019-12-31","1",1000000000)</f>
        <v>0.44095983478</v>
      </c>
      <c r="R1828" s="6">
        <f>[1]!EM_S_FA_YOY_OR(B1828,"2019-12-31")</f>
        <v>12.6561461798</v>
      </c>
      <c r="S1828" s="6">
        <f>[1]!EM_S_FA_YOY_OR(B1828,"2020-12-31")</f>
        <v>3.1246452133</v>
      </c>
      <c r="T1828" s="6">
        <f>[1]!EM_S_FA_YOY_OR(B1828,"2021-12-31")</f>
        <v>2.0806414601999998</v>
      </c>
      <c r="U1828" s="6">
        <f>[1]!EM_S_FA_YOY_OR(B1828,"2022-12-31")</f>
        <v>-22.376030094499999</v>
      </c>
      <c r="V1828" s="7">
        <f t="shared" si="170"/>
        <v>-5.7235811403333328</v>
      </c>
      <c r="W1828" s="8">
        <f t="shared" si="171"/>
        <v>14.430887986796467</v>
      </c>
      <c r="X1828" s="6">
        <f>[1]!EM_S_FA_YOY_NETPROFIT(B1828,"2019-12-31")</f>
        <v>7.1626772745</v>
      </c>
      <c r="Y1828" s="6">
        <f>[1]!EM_S_FA_YOY_NETPROFIT(B1828,"2020-12-31")</f>
        <v>1.6624104524000001</v>
      </c>
      <c r="Z1828" s="6">
        <f>[1]!EM_S_FA_YOY_NETPROFIT(B1828,"2021-12-31")</f>
        <v>-17.675055246199999</v>
      </c>
      <c r="AA1828" s="6">
        <f>[1]!EM_S_FA_YOY_NETPROFIT(B1828,"2022-12-31")</f>
        <v>-345.55137414019998</v>
      </c>
      <c r="AB1828" s="7">
        <f t="shared" si="172"/>
        <v>-120.52133964466667</v>
      </c>
      <c r="AC1828" s="8">
        <f t="shared" si="173"/>
        <v>195.12142812542865</v>
      </c>
    </row>
    <row r="1829" spans="1:29" ht="16.5" x14ac:dyDescent="0.45">
      <c r="A1829" s="9">
        <v>2023</v>
      </c>
      <c r="B1829" s="5" t="s">
        <v>6460</v>
      </c>
      <c r="C1829" s="5" t="s">
        <v>6461</v>
      </c>
      <c r="D1829" s="5" t="s">
        <v>6462</v>
      </c>
      <c r="E1829" s="5" t="s">
        <v>1297</v>
      </c>
      <c r="F1829" s="5" t="s">
        <v>11753</v>
      </c>
      <c r="G1829" s="5">
        <v>3</v>
      </c>
      <c r="H1829" s="5">
        <v>3</v>
      </c>
      <c r="I1829" s="5">
        <f t="shared" si="168"/>
        <v>4</v>
      </c>
      <c r="J1829" s="5">
        <f t="shared" si="169"/>
        <v>7</v>
      </c>
      <c r="K1829" s="5"/>
      <c r="L1829" s="5"/>
      <c r="M1829" s="5"/>
      <c r="N1829" s="5"/>
      <c r="O1829" s="5" t="s">
        <v>6459</v>
      </c>
      <c r="P1829" s="6">
        <f>[1]!EM_S_INFO_EMPLOYEE(B1829,"2019")</f>
        <v>704</v>
      </c>
      <c r="Q1829" s="6">
        <f>[1]!EM_S_STM07_IS(B1829,"83","2019-12-31","1",1000000000)</f>
        <v>0.46625349568000002</v>
      </c>
      <c r="R1829" s="6">
        <f>[1]!EM_S_FA_YOY_OR(B1829,"2019-12-31")</f>
        <v>77.449514284800003</v>
      </c>
      <c r="S1829" s="6">
        <f>[1]!EM_S_FA_YOY_OR(B1829,"2020-12-31")</f>
        <v>-37.357509711699997</v>
      </c>
      <c r="T1829" s="6">
        <f>[1]!EM_S_FA_YOY_OR(B1829,"2021-12-31")</f>
        <v>-40.597521126799997</v>
      </c>
      <c r="U1829" s="6">
        <f>[1]!EM_S_FA_YOY_OR(B1829,"2022-12-31")</f>
        <v>202.78989809890001</v>
      </c>
      <c r="V1829" s="7">
        <f t="shared" si="170"/>
        <v>41.611622420133337</v>
      </c>
      <c r="W1829" s="8">
        <f t="shared" si="171"/>
        <v>139.59388178418806</v>
      </c>
      <c r="X1829" s="6">
        <f>[1]!EM_S_FA_YOY_NETPROFIT(B1829,"2019-12-31")</f>
        <v>255.4275615411</v>
      </c>
      <c r="Y1829" s="6">
        <f>[1]!EM_S_FA_YOY_NETPROFIT(B1829,"2020-12-31")</f>
        <v>-46.144897167300002</v>
      </c>
      <c r="Z1829" s="6">
        <f>[1]!EM_S_FA_YOY_NETPROFIT(B1829,"2021-12-31")</f>
        <v>-39.073558697999999</v>
      </c>
      <c r="AA1829" s="6">
        <f>[1]!EM_S_FA_YOY_NETPROFIT(B1829,"2022-12-31")</f>
        <v>-458.24907834039999</v>
      </c>
      <c r="AB1829" s="7">
        <f t="shared" si="172"/>
        <v>-181.15584473523333</v>
      </c>
      <c r="AC1829" s="8">
        <f t="shared" si="173"/>
        <v>239.99582504548377</v>
      </c>
    </row>
    <row r="1830" spans="1:29" ht="16.5" x14ac:dyDescent="0.45">
      <c r="A1830" s="9">
        <v>2024</v>
      </c>
      <c r="B1830" s="5" t="s">
        <v>6463</v>
      </c>
      <c r="C1830" s="5" t="s">
        <v>6464</v>
      </c>
      <c r="D1830" s="5" t="s">
        <v>6465</v>
      </c>
      <c r="E1830" s="5" t="s">
        <v>33</v>
      </c>
      <c r="F1830" s="5" t="s">
        <v>11753</v>
      </c>
      <c r="G1830" s="5">
        <v>3</v>
      </c>
      <c r="H1830" s="5">
        <v>3</v>
      </c>
      <c r="I1830" s="5">
        <f t="shared" si="168"/>
        <v>4</v>
      </c>
      <c r="J1830" s="5">
        <f t="shared" si="169"/>
        <v>7</v>
      </c>
      <c r="K1830" s="5"/>
      <c r="L1830" s="5"/>
      <c r="M1830" s="5"/>
      <c r="N1830" s="5"/>
      <c r="O1830" s="5" t="s">
        <v>6466</v>
      </c>
      <c r="P1830" s="6">
        <f>[1]!EM_S_INFO_EMPLOYEE(B1830,"2019")</f>
        <v>1113</v>
      </c>
      <c r="Q1830" s="6">
        <f>[1]!EM_S_STM07_IS(B1830,"83","2019-12-31","1",1000000000)</f>
        <v>3.3512076604500001</v>
      </c>
      <c r="R1830" s="6">
        <f>[1]!EM_S_FA_YOY_OR(B1830,"2019-12-31")</f>
        <v>384.09565084939999</v>
      </c>
      <c r="S1830" s="6">
        <f>[1]!EM_S_FA_YOY_OR(B1830,"2020-12-31")</f>
        <v>-50.388409323899999</v>
      </c>
      <c r="T1830" s="6">
        <f>[1]!EM_S_FA_YOY_OR(B1830,"2021-12-31")</f>
        <v>-43.1697035129</v>
      </c>
      <c r="U1830" s="6">
        <f>[1]!EM_S_FA_YOY_OR(B1830,"2022-12-31")</f>
        <v>-7.5959245907000001</v>
      </c>
      <c r="V1830" s="7">
        <f t="shared" si="170"/>
        <v>-33.718012475833333</v>
      </c>
      <c r="W1830" s="8">
        <f t="shared" si="171"/>
        <v>22.908514465268443</v>
      </c>
      <c r="X1830" s="6">
        <f>[1]!EM_S_FA_YOY_NETPROFIT(B1830,"2019-12-31")</f>
        <v>13976.789574486</v>
      </c>
      <c r="Y1830" s="6">
        <f>[1]!EM_S_FA_YOY_NETPROFIT(B1830,"2020-12-31")</f>
        <v>-30.936185676600001</v>
      </c>
      <c r="Z1830" s="6">
        <f>[1]!EM_S_FA_YOY_NETPROFIT(B1830,"2021-12-31")</f>
        <v>-93.268502085899996</v>
      </c>
      <c r="AA1830" s="6">
        <f>[1]!EM_S_FA_YOY_NETPROFIT(B1830,"2022-12-31")</f>
        <v>-179.35773349900001</v>
      </c>
      <c r="AB1830" s="7">
        <f t="shared" si="172"/>
        <v>-101.18747375383333</v>
      </c>
      <c r="AC1830" s="8">
        <f t="shared" si="173"/>
        <v>74.526985372463528</v>
      </c>
    </row>
    <row r="1831" spans="1:29" ht="16.5" x14ac:dyDescent="0.45">
      <c r="A1831" s="9">
        <v>2025</v>
      </c>
      <c r="B1831" s="5" t="s">
        <v>6467</v>
      </c>
      <c r="C1831" s="5" t="s">
        <v>6468</v>
      </c>
      <c r="D1831" s="5" t="s">
        <v>6469</v>
      </c>
      <c r="E1831" s="5" t="s">
        <v>259</v>
      </c>
      <c r="F1831" s="5" t="s">
        <v>11756</v>
      </c>
      <c r="G1831" s="5">
        <v>6</v>
      </c>
      <c r="H1831" s="5">
        <v>2</v>
      </c>
      <c r="I1831" s="5">
        <f t="shared" si="168"/>
        <v>2</v>
      </c>
      <c r="J1831" s="5">
        <f t="shared" si="169"/>
        <v>11</v>
      </c>
      <c r="K1831" s="5"/>
      <c r="L1831" s="5"/>
      <c r="M1831" s="5"/>
      <c r="N1831" s="5"/>
      <c r="O1831" s="5" t="s">
        <v>6466</v>
      </c>
      <c r="P1831" s="6">
        <f>[1]!EM_S_INFO_EMPLOYEE(B1831,"2019")</f>
        <v>235</v>
      </c>
      <c r="Q1831" s="6">
        <f>[1]!EM_S_STM07_IS(B1831,"83","2019-12-31","1",1000000000)</f>
        <v>0.16632565041</v>
      </c>
      <c r="R1831" s="6">
        <f>[1]!EM_S_FA_YOY_OR(B1831,"2019-12-31")</f>
        <v>18.615813781899998</v>
      </c>
      <c r="S1831" s="6">
        <f>[1]!EM_S_FA_YOY_OR(B1831,"2020-12-31")</f>
        <v>-1.0088353395</v>
      </c>
      <c r="T1831" s="6">
        <f>[1]!EM_S_FA_YOY_OR(B1831,"2021-12-31")</f>
        <v>37.0230653793</v>
      </c>
      <c r="U1831" s="6">
        <f>[1]!EM_S_FA_YOY_OR(B1831,"2022-12-31")</f>
        <v>5.011755376</v>
      </c>
      <c r="V1831" s="7">
        <f t="shared" si="170"/>
        <v>13.675328471933332</v>
      </c>
      <c r="W1831" s="8">
        <f t="shared" si="171"/>
        <v>20.442590152977189</v>
      </c>
      <c r="X1831" s="6">
        <f>[1]!EM_S_FA_YOY_NETPROFIT(B1831,"2019-12-31")</f>
        <v>47.1213591247</v>
      </c>
      <c r="Y1831" s="6">
        <f>[1]!EM_S_FA_YOY_NETPROFIT(B1831,"2020-12-31")</f>
        <v>-42.263735085900002</v>
      </c>
      <c r="Z1831" s="6">
        <f>[1]!EM_S_FA_YOY_NETPROFIT(B1831,"2021-12-31")</f>
        <v>133.49680633809999</v>
      </c>
      <c r="AA1831" s="6">
        <f>[1]!EM_S_FA_YOY_NETPROFIT(B1831,"2022-12-31")</f>
        <v>-25.678235052200002</v>
      </c>
      <c r="AB1831" s="7">
        <f t="shared" si="172"/>
        <v>21.851612066666661</v>
      </c>
      <c r="AC1831" s="8">
        <f t="shared" si="173"/>
        <v>97.04255126371902</v>
      </c>
    </row>
    <row r="1832" spans="1:29" ht="16.5" x14ac:dyDescent="0.45">
      <c r="A1832" s="9">
        <v>2026</v>
      </c>
      <c r="B1832" s="5" t="s">
        <v>6470</v>
      </c>
      <c r="C1832" s="5" t="s">
        <v>6471</v>
      </c>
      <c r="D1832" s="5" t="s">
        <v>6472</v>
      </c>
      <c r="E1832" s="5" t="s">
        <v>120</v>
      </c>
      <c r="F1832" s="5" t="s">
        <v>11756</v>
      </c>
      <c r="G1832" s="5">
        <v>6</v>
      </c>
      <c r="H1832" s="5">
        <v>2</v>
      </c>
      <c r="I1832" s="5">
        <f t="shared" si="168"/>
        <v>2</v>
      </c>
      <c r="J1832" s="5">
        <f t="shared" si="169"/>
        <v>11</v>
      </c>
      <c r="K1832" s="5"/>
      <c r="L1832" s="5"/>
      <c r="M1832" s="5"/>
      <c r="N1832" s="5"/>
      <c r="O1832" s="5" t="s">
        <v>6473</v>
      </c>
      <c r="P1832" s="6">
        <f>[1]!EM_S_INFO_EMPLOYEE(B1832,"2019")</f>
        <v>628</v>
      </c>
      <c r="Q1832" s="6">
        <f>[1]!EM_S_STM07_IS(B1832,"83","2019-12-31","1",1000000000)</f>
        <v>0.22463448036</v>
      </c>
      <c r="R1832" s="6">
        <f>[1]!EM_S_FA_YOY_OR(B1832,"2019-12-31")</f>
        <v>-32.6326864543</v>
      </c>
      <c r="S1832" s="6">
        <f>[1]!EM_S_FA_YOY_OR(B1832,"2020-12-31")</f>
        <v>15.0221867168</v>
      </c>
      <c r="T1832" s="6">
        <f>[1]!EM_S_FA_YOY_OR(B1832,"2021-12-31")</f>
        <v>-3.8420568889000002</v>
      </c>
      <c r="U1832" s="6">
        <f>[1]!EM_S_FA_YOY_OR(B1832,"2022-12-31")</f>
        <v>63.625877895800002</v>
      </c>
      <c r="V1832" s="7">
        <f t="shared" si="170"/>
        <v>24.935335907900001</v>
      </c>
      <c r="W1832" s="8">
        <f t="shared" si="171"/>
        <v>34.809243760700802</v>
      </c>
      <c r="X1832" s="6">
        <f>[1]!EM_S_FA_YOY_NETPROFIT(B1832,"2019-12-31")</f>
        <v>-73.460236970899999</v>
      </c>
      <c r="Y1832" s="6">
        <f>[1]!EM_S_FA_YOY_NETPROFIT(B1832,"2020-12-31")</f>
        <v>103.2620528615</v>
      </c>
      <c r="Z1832" s="6">
        <f>[1]!EM_S_FA_YOY_NETPROFIT(B1832,"2021-12-31")</f>
        <v>-474.47925118030003</v>
      </c>
      <c r="AA1832" s="6">
        <f>[1]!EM_S_FA_YOY_NETPROFIT(B1832,"2022-12-31")</f>
        <v>116.5744313253</v>
      </c>
      <c r="AB1832" s="7">
        <f t="shared" si="172"/>
        <v>-84.880922331166673</v>
      </c>
      <c r="AC1832" s="8">
        <f t="shared" si="173"/>
        <v>337.46769954562905</v>
      </c>
    </row>
    <row r="1833" spans="1:29" ht="16.5" x14ac:dyDescent="0.45">
      <c r="A1833" s="9">
        <v>2027</v>
      </c>
      <c r="B1833" s="5" t="s">
        <v>6474</v>
      </c>
      <c r="C1833" s="5" t="s">
        <v>6475</v>
      </c>
      <c r="D1833" s="5" t="s">
        <v>6476</v>
      </c>
      <c r="E1833" s="5" t="s">
        <v>120</v>
      </c>
      <c r="F1833" s="5" t="s">
        <v>11769</v>
      </c>
      <c r="G1833" s="5">
        <v>20</v>
      </c>
      <c r="H1833" s="5">
        <v>3</v>
      </c>
      <c r="I1833" s="5">
        <f t="shared" si="168"/>
        <v>4</v>
      </c>
      <c r="J1833" s="5">
        <f t="shared" si="169"/>
        <v>7</v>
      </c>
      <c r="K1833" s="5"/>
      <c r="L1833" s="5"/>
      <c r="M1833" s="5"/>
      <c r="N1833" s="5"/>
      <c r="O1833" s="5" t="s">
        <v>6459</v>
      </c>
      <c r="P1833" s="6">
        <f>[1]!EM_S_INFO_EMPLOYEE(B1833,"2019")</f>
        <v>358</v>
      </c>
      <c r="Q1833" s="6">
        <f>[1]!EM_S_STM07_IS(B1833,"83","2019-12-31","1",1000000000)</f>
        <v>0.26378216309000002</v>
      </c>
      <c r="R1833" s="6">
        <f>[1]!EM_S_FA_YOY_OR(B1833,"2019-12-31")</f>
        <v>-22.141068091000001</v>
      </c>
      <c r="S1833" s="6">
        <f>[1]!EM_S_FA_YOY_OR(B1833,"2020-12-31")</f>
        <v>-28.745600552300001</v>
      </c>
      <c r="T1833" s="6">
        <f>[1]!EM_S_FA_YOY_OR(B1833,"2021-12-31")</f>
        <v>2.2898358704000001</v>
      </c>
      <c r="U1833" s="6">
        <f>[1]!EM_S_FA_YOY_OR(B1833,"2022-12-31")</f>
        <v>11.0537082333</v>
      </c>
      <c r="V1833" s="7">
        <f t="shared" si="170"/>
        <v>-5.1340188162000002</v>
      </c>
      <c r="W1833" s="8">
        <f t="shared" si="171"/>
        <v>20.912471368986953</v>
      </c>
      <c r="X1833" s="6">
        <f>[1]!EM_S_FA_YOY_NETPROFIT(B1833,"2019-12-31")</f>
        <v>-46.232764358499999</v>
      </c>
      <c r="Y1833" s="6">
        <f>[1]!EM_S_FA_YOY_NETPROFIT(B1833,"2020-12-31")</f>
        <v>-20.095724576399999</v>
      </c>
      <c r="Z1833" s="6">
        <f>[1]!EM_S_FA_YOY_NETPROFIT(B1833,"2021-12-31")</f>
        <v>-465.96274820169998</v>
      </c>
      <c r="AA1833" s="6">
        <f>[1]!EM_S_FA_YOY_NETPROFIT(B1833,"2022-12-31")</f>
        <v>-20.261956275700001</v>
      </c>
      <c r="AB1833" s="7">
        <f t="shared" si="172"/>
        <v>-168.77347635126668</v>
      </c>
      <c r="AC1833" s="8">
        <f t="shared" si="173"/>
        <v>257.37347257533656</v>
      </c>
    </row>
    <row r="1834" spans="1:29" ht="16.5" x14ac:dyDescent="0.45">
      <c r="A1834" s="9">
        <v>2028</v>
      </c>
      <c r="B1834" s="5" t="s">
        <v>6477</v>
      </c>
      <c r="C1834" s="5" t="s">
        <v>6478</v>
      </c>
      <c r="D1834" s="5" t="s">
        <v>6479</v>
      </c>
      <c r="E1834" s="5" t="s">
        <v>7</v>
      </c>
      <c r="F1834" s="5" t="s">
        <v>11753</v>
      </c>
      <c r="G1834" s="5">
        <v>3</v>
      </c>
      <c r="H1834" s="5">
        <v>3</v>
      </c>
      <c r="I1834" s="5">
        <f t="shared" si="168"/>
        <v>4</v>
      </c>
      <c r="J1834" s="5">
        <f t="shared" si="169"/>
        <v>7</v>
      </c>
      <c r="K1834" s="5"/>
      <c r="L1834" s="5"/>
      <c r="M1834" s="5"/>
      <c r="N1834" s="5"/>
      <c r="O1834" s="5" t="s">
        <v>6480</v>
      </c>
      <c r="P1834" s="6">
        <f>[1]!EM_S_INFO_EMPLOYEE(B1834,"2019")</f>
        <v>2069</v>
      </c>
      <c r="Q1834" s="6">
        <f>[1]!EM_S_STM07_IS(B1834,"83","2019-12-31","1",1000000000)</f>
        <v>0.91641071053000001</v>
      </c>
      <c r="R1834" s="6">
        <f>[1]!EM_S_FA_YOY_OR(B1834,"2019-12-31")</f>
        <v>26.758698653700002</v>
      </c>
      <c r="S1834" s="6">
        <f>[1]!EM_S_FA_YOY_OR(B1834,"2020-12-31")</f>
        <v>9.5786168015000008</v>
      </c>
      <c r="T1834" s="6">
        <f>[1]!EM_S_FA_YOY_OR(B1834,"2021-12-31")</f>
        <v>38.313669520799998</v>
      </c>
      <c r="U1834" s="6">
        <f>[1]!EM_S_FA_YOY_OR(B1834,"2022-12-31")</f>
        <v>-7.0396221054000003</v>
      </c>
      <c r="V1834" s="7">
        <f t="shared" si="170"/>
        <v>13.617554738966666</v>
      </c>
      <c r="W1834" s="8">
        <f t="shared" si="171"/>
        <v>22.944825780114705</v>
      </c>
      <c r="X1834" s="6">
        <f>[1]!EM_S_FA_YOY_NETPROFIT(B1834,"2019-12-31")</f>
        <v>-40.041839843799998</v>
      </c>
      <c r="Y1834" s="6">
        <f>[1]!EM_S_FA_YOY_NETPROFIT(B1834,"2020-12-31")</f>
        <v>108.06862842460001</v>
      </c>
      <c r="Z1834" s="6">
        <f>[1]!EM_S_FA_YOY_NETPROFIT(B1834,"2021-12-31")</f>
        <v>18.060189802699998</v>
      </c>
      <c r="AA1834" s="6">
        <f>[1]!EM_S_FA_YOY_NETPROFIT(B1834,"2022-12-31")</f>
        <v>-37.8797547283</v>
      </c>
      <c r="AB1834" s="7">
        <f t="shared" si="172"/>
        <v>29.416354499666667</v>
      </c>
      <c r="AC1834" s="8">
        <f t="shared" si="173"/>
        <v>73.633922167061712</v>
      </c>
    </row>
    <row r="1835" spans="1:29" ht="16.5" x14ac:dyDescent="0.45">
      <c r="A1835" s="9">
        <v>2029</v>
      </c>
      <c r="B1835" s="5" t="s">
        <v>6481</v>
      </c>
      <c r="C1835" s="5" t="s">
        <v>6482</v>
      </c>
      <c r="D1835" s="5" t="s">
        <v>6483</v>
      </c>
      <c r="E1835" s="5" t="s">
        <v>363</v>
      </c>
      <c r="F1835" s="5" t="s">
        <v>11756</v>
      </c>
      <c r="G1835" s="5">
        <v>6</v>
      </c>
      <c r="H1835" s="5">
        <v>2</v>
      </c>
      <c r="I1835" s="5">
        <f t="shared" si="168"/>
        <v>2</v>
      </c>
      <c r="J1835" s="5">
        <f t="shared" si="169"/>
        <v>11</v>
      </c>
      <c r="K1835" s="5"/>
      <c r="L1835" s="5"/>
      <c r="M1835" s="5"/>
      <c r="N1835" s="5"/>
      <c r="O1835" s="5" t="s">
        <v>6484</v>
      </c>
      <c r="P1835" s="6">
        <f>[1]!EM_S_INFO_EMPLOYEE(B1835,"2019")</f>
        <v>375</v>
      </c>
      <c r="Q1835" s="6">
        <f>[1]!EM_S_STM07_IS(B1835,"83","2019-12-31","1",1000000000)</f>
        <v>0.26925032156000001</v>
      </c>
      <c r="R1835" s="6">
        <f>[1]!EM_S_FA_YOY_OR(B1835,"2019-12-31")</f>
        <v>31.268755228300002</v>
      </c>
      <c r="S1835" s="6">
        <f>[1]!EM_S_FA_YOY_OR(B1835,"2020-12-31")</f>
        <v>58.134065505700001</v>
      </c>
      <c r="T1835" s="6">
        <f>[1]!EM_S_FA_YOY_OR(B1835,"2021-12-31")</f>
        <v>4.227810281</v>
      </c>
      <c r="U1835" s="6">
        <f>[1]!EM_S_FA_YOY_OR(B1835,"2022-12-31")</f>
        <v>22.7017571831</v>
      </c>
      <c r="V1835" s="7">
        <f t="shared" si="170"/>
        <v>28.354544323266666</v>
      </c>
      <c r="W1835" s="8">
        <f t="shared" si="171"/>
        <v>27.394097720615829</v>
      </c>
      <c r="X1835" s="6">
        <f>[1]!EM_S_FA_YOY_NETPROFIT(B1835,"2019-12-31")</f>
        <v>-15.136498720400001</v>
      </c>
      <c r="Y1835" s="6">
        <f>[1]!EM_S_FA_YOY_NETPROFIT(B1835,"2020-12-31")</f>
        <v>15.9478147585</v>
      </c>
      <c r="Z1835" s="6">
        <f>[1]!EM_S_FA_YOY_NETPROFIT(B1835,"2021-12-31")</f>
        <v>13.1729816682</v>
      </c>
      <c r="AA1835" s="6">
        <f>[1]!EM_S_FA_YOY_NETPROFIT(B1835,"2022-12-31")</f>
        <v>38.420224933599997</v>
      </c>
      <c r="AB1835" s="7">
        <f t="shared" si="172"/>
        <v>22.513673786766663</v>
      </c>
      <c r="AC1835" s="8">
        <f t="shared" si="173"/>
        <v>13.845168894234353</v>
      </c>
    </row>
    <row r="1836" spans="1:29" ht="16.5" x14ac:dyDescent="0.45">
      <c r="A1836" s="9">
        <v>2030</v>
      </c>
      <c r="B1836" s="5" t="s">
        <v>6485</v>
      </c>
      <c r="C1836" s="5" t="s">
        <v>6486</v>
      </c>
      <c r="D1836" s="5" t="s">
        <v>6487</v>
      </c>
      <c r="E1836" s="5" t="s">
        <v>259</v>
      </c>
      <c r="F1836" s="5" t="s">
        <v>11765</v>
      </c>
      <c r="G1836" s="5">
        <v>16</v>
      </c>
      <c r="H1836" s="5">
        <v>3</v>
      </c>
      <c r="I1836" s="5">
        <f t="shared" si="168"/>
        <v>1</v>
      </c>
      <c r="J1836" s="5">
        <f t="shared" si="169"/>
        <v>9</v>
      </c>
      <c r="K1836" s="5"/>
      <c r="L1836" s="5"/>
      <c r="M1836" s="5"/>
      <c r="N1836" s="5"/>
      <c r="O1836" s="5" t="s">
        <v>6488</v>
      </c>
      <c r="P1836" s="6">
        <f>[1]!EM_S_INFO_EMPLOYEE(B1836,"2019")</f>
        <v>1328</v>
      </c>
      <c r="Q1836" s="6">
        <f>[1]!EM_S_STM07_IS(B1836,"83","2019-12-31","1",1000000000)</f>
        <v>1.5539242550100001</v>
      </c>
      <c r="R1836" s="6">
        <f>[1]!EM_S_FA_YOY_OR(B1836,"2019-12-31")</f>
        <v>26.936782480800002</v>
      </c>
      <c r="S1836" s="6">
        <f>[1]!EM_S_FA_YOY_OR(B1836,"2020-12-31")</f>
        <v>20.357624185399999</v>
      </c>
      <c r="T1836" s="6">
        <f>[1]!EM_S_FA_YOY_OR(B1836,"2021-12-31")</f>
        <v>20.082128062900001</v>
      </c>
      <c r="U1836" s="6">
        <f>[1]!EM_S_FA_YOY_OR(B1836,"2022-12-31")</f>
        <v>5.8229062633000002</v>
      </c>
      <c r="V1836" s="7">
        <f t="shared" si="170"/>
        <v>15.420886170533331</v>
      </c>
      <c r="W1836" s="8">
        <f t="shared" si="171"/>
        <v>8.313235727027072</v>
      </c>
      <c r="X1836" s="6">
        <f>[1]!EM_S_FA_YOY_NETPROFIT(B1836,"2019-12-31")</f>
        <v>38.109402835700003</v>
      </c>
      <c r="Y1836" s="6">
        <f>[1]!EM_S_FA_YOY_NETPROFIT(B1836,"2020-12-31")</f>
        <v>166.1552342972</v>
      </c>
      <c r="Z1836" s="6">
        <f>[1]!EM_S_FA_YOY_NETPROFIT(B1836,"2021-12-31")</f>
        <v>-36.854143356000002</v>
      </c>
      <c r="AA1836" s="6">
        <f>[1]!EM_S_FA_YOY_NETPROFIT(B1836,"2022-12-31")</f>
        <v>-67.129555874299996</v>
      </c>
      <c r="AB1836" s="7">
        <f t="shared" si="172"/>
        <v>20.723845022299997</v>
      </c>
      <c r="AC1836" s="8">
        <f t="shared" si="173"/>
        <v>126.85372241526431</v>
      </c>
    </row>
    <row r="1837" spans="1:29" ht="16.5" x14ac:dyDescent="0.45">
      <c r="A1837" s="9">
        <v>2031</v>
      </c>
      <c r="B1837" s="5" t="s">
        <v>6489</v>
      </c>
      <c r="C1837" s="5" t="s">
        <v>6490</v>
      </c>
      <c r="D1837" s="5" t="s">
        <v>6491</v>
      </c>
      <c r="E1837" s="5" t="s">
        <v>254</v>
      </c>
      <c r="F1837" s="5" t="s">
        <v>11753</v>
      </c>
      <c r="G1837" s="5">
        <v>3</v>
      </c>
      <c r="H1837" s="5">
        <v>3</v>
      </c>
      <c r="I1837" s="5">
        <f t="shared" si="168"/>
        <v>4</v>
      </c>
      <c r="J1837" s="5">
        <f t="shared" si="169"/>
        <v>7</v>
      </c>
      <c r="K1837" s="5"/>
      <c r="L1837" s="5"/>
      <c r="M1837" s="5"/>
      <c r="N1837" s="5"/>
      <c r="O1837" s="5" t="s">
        <v>6484</v>
      </c>
      <c r="P1837" s="6">
        <f>[1]!EM_S_INFO_EMPLOYEE(B1837,"2019")</f>
        <v>688</v>
      </c>
      <c r="Q1837" s="6">
        <f>[1]!EM_S_STM07_IS(B1837,"83","2019-12-31","1",1000000000)</f>
        <v>0.58297242940000005</v>
      </c>
      <c r="R1837" s="6">
        <f>[1]!EM_S_FA_YOY_OR(B1837,"2019-12-31")</f>
        <v>49.296041825899998</v>
      </c>
      <c r="S1837" s="6">
        <f>[1]!EM_S_FA_YOY_OR(B1837,"2020-12-31")</f>
        <v>1.2626093737999999</v>
      </c>
      <c r="T1837" s="6">
        <f>[1]!EM_S_FA_YOY_OR(B1837,"2021-12-31")</f>
        <v>-37.374691184500001</v>
      </c>
      <c r="U1837" s="6">
        <f>[1]!EM_S_FA_YOY_OR(B1837,"2022-12-31")</f>
        <v>11.615057812</v>
      </c>
      <c r="V1837" s="7">
        <f t="shared" si="170"/>
        <v>-8.1656746662333344</v>
      </c>
      <c r="W1837" s="8">
        <f t="shared" si="171"/>
        <v>25.819920248515071</v>
      </c>
      <c r="X1837" s="6">
        <f>[1]!EM_S_FA_YOY_NETPROFIT(B1837,"2019-12-31")</f>
        <v>63.932662475500003</v>
      </c>
      <c r="Y1837" s="6">
        <f>[1]!EM_S_FA_YOY_NETPROFIT(B1837,"2020-12-31")</f>
        <v>-4.6771380776999996</v>
      </c>
      <c r="Z1837" s="6">
        <f>[1]!EM_S_FA_YOY_NETPROFIT(B1837,"2021-12-31")</f>
        <v>-64.473226732900002</v>
      </c>
      <c r="AA1837" s="6">
        <f>[1]!EM_S_FA_YOY_NETPROFIT(B1837,"2022-12-31")</f>
        <v>-20.517750796600001</v>
      </c>
      <c r="AB1837" s="7">
        <f t="shared" si="172"/>
        <v>-29.889371869066665</v>
      </c>
      <c r="AC1837" s="8">
        <f t="shared" si="173"/>
        <v>30.980050286588643</v>
      </c>
    </row>
    <row r="1838" spans="1:29" ht="16.5" x14ac:dyDescent="0.45">
      <c r="A1838" s="9">
        <v>2032</v>
      </c>
      <c r="B1838" s="5" t="s">
        <v>6492</v>
      </c>
      <c r="C1838" s="5" t="s">
        <v>6493</v>
      </c>
      <c r="D1838" s="5" t="s">
        <v>6494</v>
      </c>
      <c r="E1838" s="5" t="s">
        <v>474</v>
      </c>
      <c r="F1838" s="5" t="s">
        <v>11769</v>
      </c>
      <c r="G1838" s="5">
        <v>20</v>
      </c>
      <c r="H1838" s="5">
        <v>3</v>
      </c>
      <c r="I1838" s="5">
        <f t="shared" si="168"/>
        <v>4</v>
      </c>
      <c r="J1838" s="5">
        <f t="shared" si="169"/>
        <v>7</v>
      </c>
      <c r="K1838" s="5"/>
      <c r="L1838" s="5"/>
      <c r="M1838" s="5"/>
      <c r="N1838" s="5"/>
      <c r="O1838" s="5" t="s">
        <v>6484</v>
      </c>
      <c r="P1838" s="6">
        <f>[1]!EM_S_INFO_EMPLOYEE(B1838,"2019")</f>
        <v>1432</v>
      </c>
      <c r="Q1838" s="6">
        <f>[1]!EM_S_STM07_IS(B1838,"83","2019-12-31","1",1000000000)</f>
        <v>0.71366006380000002</v>
      </c>
      <c r="R1838" s="6">
        <f>[1]!EM_S_FA_YOY_OR(B1838,"2019-12-31")</f>
        <v>30.1441029022</v>
      </c>
      <c r="S1838" s="6">
        <f>[1]!EM_S_FA_YOY_OR(B1838,"2020-12-31")</f>
        <v>11.249609212099999</v>
      </c>
      <c r="T1838" s="6">
        <f>[1]!EM_S_FA_YOY_OR(B1838,"2021-12-31")</f>
        <v>23.047298834199999</v>
      </c>
      <c r="U1838" s="6">
        <f>[1]!EM_S_FA_YOY_OR(B1838,"2022-12-31")</f>
        <v>8.0725809767999994</v>
      </c>
      <c r="V1838" s="7">
        <f t="shared" si="170"/>
        <v>14.123163007699999</v>
      </c>
      <c r="W1838" s="8">
        <f t="shared" si="171"/>
        <v>7.8900904487425905</v>
      </c>
      <c r="X1838" s="6">
        <f>[1]!EM_S_FA_YOY_NETPROFIT(B1838,"2019-12-31")</f>
        <v>-5.1294710265000001</v>
      </c>
      <c r="Y1838" s="6">
        <f>[1]!EM_S_FA_YOY_NETPROFIT(B1838,"2020-12-31")</f>
        <v>31.3290112034</v>
      </c>
      <c r="Z1838" s="6">
        <f>[1]!EM_S_FA_YOY_NETPROFIT(B1838,"2021-12-31")</f>
        <v>-12.224558076199999</v>
      </c>
      <c r="AA1838" s="6">
        <f>[1]!EM_S_FA_YOY_NETPROFIT(B1838,"2022-12-31")</f>
        <v>-51.238687329199998</v>
      </c>
      <c r="AB1838" s="7">
        <f t="shared" si="172"/>
        <v>-10.711411400666664</v>
      </c>
      <c r="AC1838" s="8">
        <f t="shared" si="173"/>
        <v>41.30464162644239</v>
      </c>
    </row>
    <row r="1839" spans="1:29" ht="16.5" x14ac:dyDescent="0.45">
      <c r="A1839" s="9">
        <v>2033</v>
      </c>
      <c r="B1839" s="5" t="s">
        <v>6495</v>
      </c>
      <c r="C1839" s="5" t="s">
        <v>6496</v>
      </c>
      <c r="D1839" s="5" t="s">
        <v>6497</v>
      </c>
      <c r="E1839" s="5" t="s">
        <v>240</v>
      </c>
      <c r="F1839" s="5" t="s">
        <v>11753</v>
      </c>
      <c r="G1839" s="5">
        <v>3</v>
      </c>
      <c r="H1839" s="5">
        <v>3</v>
      </c>
      <c r="I1839" s="5">
        <f t="shared" si="168"/>
        <v>4</v>
      </c>
      <c r="J1839" s="5">
        <f t="shared" si="169"/>
        <v>7</v>
      </c>
      <c r="K1839" s="5"/>
      <c r="L1839" s="5"/>
      <c r="M1839" s="5"/>
      <c r="N1839" s="5"/>
      <c r="O1839" s="5" t="s">
        <v>6498</v>
      </c>
      <c r="P1839" s="6">
        <f>[1]!EM_S_INFO_EMPLOYEE(B1839,"2019")</f>
        <v>339</v>
      </c>
      <c r="Q1839" s="6">
        <f>[1]!EM_S_STM07_IS(B1839,"83","2019-12-31","1",1000000000)</f>
        <v>0.19654287601000001</v>
      </c>
      <c r="R1839" s="6">
        <f>[1]!EM_S_FA_YOY_OR(B1839,"2019-12-31")</f>
        <v>-19.640774173000001</v>
      </c>
      <c r="S1839" s="6">
        <f>[1]!EM_S_FA_YOY_OR(B1839,"2020-12-31")</f>
        <v>3.7565986211000002</v>
      </c>
      <c r="T1839" s="6">
        <f>[1]!EM_S_FA_YOY_OR(B1839,"2021-12-31")</f>
        <v>-17.994251412400001</v>
      </c>
      <c r="U1839" s="6">
        <f>[1]!EM_S_FA_YOY_OR(B1839,"2022-12-31")</f>
        <v>-5.9434647160000003</v>
      </c>
      <c r="V1839" s="7">
        <f t="shared" si="170"/>
        <v>-6.7270391691000002</v>
      </c>
      <c r="W1839" s="8">
        <f t="shared" si="171"/>
        <v>10.896575654195907</v>
      </c>
      <c r="X1839" s="6">
        <f>[1]!EM_S_FA_YOY_NETPROFIT(B1839,"2019-12-31")</f>
        <v>-28.2604749865</v>
      </c>
      <c r="Y1839" s="6">
        <f>[1]!EM_S_FA_YOY_NETPROFIT(B1839,"2020-12-31")</f>
        <v>-7.2610251975000004</v>
      </c>
      <c r="Z1839" s="6">
        <f>[1]!EM_S_FA_YOY_NETPROFIT(B1839,"2021-12-31")</f>
        <v>-19.465089990599999</v>
      </c>
      <c r="AA1839" s="6">
        <f>[1]!EM_S_FA_YOY_NETPROFIT(B1839,"2022-12-31")</f>
        <v>-42.766981098899997</v>
      </c>
      <c r="AB1839" s="7">
        <f t="shared" si="172"/>
        <v>-23.164365429</v>
      </c>
      <c r="AC1839" s="8">
        <f t="shared" si="173"/>
        <v>18.039725751654391</v>
      </c>
    </row>
    <row r="1840" spans="1:29" ht="16.5" x14ac:dyDescent="0.45">
      <c r="A1840" s="9">
        <v>2034</v>
      </c>
      <c r="B1840" s="5" t="s">
        <v>6499</v>
      </c>
      <c r="C1840" s="5" t="s">
        <v>6500</v>
      </c>
      <c r="D1840" s="5" t="s">
        <v>6501</v>
      </c>
      <c r="E1840" s="5" t="s">
        <v>240</v>
      </c>
      <c r="F1840" s="5" t="s">
        <v>11765</v>
      </c>
      <c r="G1840" s="5">
        <v>16</v>
      </c>
      <c r="H1840" s="5">
        <v>3</v>
      </c>
      <c r="I1840" s="5">
        <f t="shared" si="168"/>
        <v>1</v>
      </c>
      <c r="J1840" s="5">
        <f t="shared" si="169"/>
        <v>9</v>
      </c>
      <c r="K1840" s="5"/>
      <c r="L1840" s="5"/>
      <c r="M1840" s="5"/>
      <c r="N1840" s="5"/>
      <c r="O1840" s="5" t="s">
        <v>6502</v>
      </c>
      <c r="P1840" s="6">
        <f>[1]!EM_S_INFO_EMPLOYEE(B1840,"2019")</f>
        <v>2244</v>
      </c>
      <c r="Q1840" s="6">
        <f>[1]!EM_S_STM07_IS(B1840,"83","2019-12-31","1",1000000000)</f>
        <v>0.88366822798</v>
      </c>
      <c r="R1840" s="6">
        <f>[1]!EM_S_FA_YOY_OR(B1840,"2019-12-31")</f>
        <v>14.006526705300001</v>
      </c>
      <c r="S1840" s="6">
        <f>[1]!EM_S_FA_YOY_OR(B1840,"2020-12-31")</f>
        <v>51.272619066099999</v>
      </c>
      <c r="T1840" s="6">
        <f>[1]!EM_S_FA_YOY_OR(B1840,"2021-12-31")</f>
        <v>36.231538099700003</v>
      </c>
      <c r="U1840" s="6">
        <f>[1]!EM_S_FA_YOY_OR(B1840,"2022-12-31")</f>
        <v>-41.512672983000002</v>
      </c>
      <c r="V1840" s="7">
        <f t="shared" si="170"/>
        <v>15.330494727599998</v>
      </c>
      <c r="W1840" s="8">
        <f t="shared" si="171"/>
        <v>49.798773234799661</v>
      </c>
      <c r="X1840" s="6">
        <f>[1]!EM_S_FA_YOY_NETPROFIT(B1840,"2019-12-31")</f>
        <v>35.664188131499998</v>
      </c>
      <c r="Y1840" s="6">
        <f>[1]!EM_S_FA_YOY_NETPROFIT(B1840,"2020-12-31")</f>
        <v>127.118278799</v>
      </c>
      <c r="Z1840" s="6">
        <f>[1]!EM_S_FA_YOY_NETPROFIT(B1840,"2021-12-31")</f>
        <v>-100.40512171500001</v>
      </c>
      <c r="AA1840" s="6">
        <f>[1]!EM_S_FA_YOY_NETPROFIT(B1840,"2022-12-31")</f>
        <v>-13762.826004948</v>
      </c>
      <c r="AB1840" s="7">
        <f t="shared" si="172"/>
        <v>-4578.7042826213337</v>
      </c>
      <c r="AC1840" s="8">
        <f t="shared" si="173"/>
        <v>7954.4962494384117</v>
      </c>
    </row>
    <row r="1841" spans="1:29" ht="16.5" x14ac:dyDescent="0.45">
      <c r="A1841" s="9">
        <v>2035</v>
      </c>
      <c r="B1841" s="5" t="s">
        <v>6503</v>
      </c>
      <c r="C1841" s="5" t="s">
        <v>6504</v>
      </c>
      <c r="D1841" s="5" t="s">
        <v>6505</v>
      </c>
      <c r="E1841" s="5" t="s">
        <v>120</v>
      </c>
      <c r="F1841" s="5" t="s">
        <v>11769</v>
      </c>
      <c r="G1841" s="5">
        <v>20</v>
      </c>
      <c r="H1841" s="5">
        <v>3</v>
      </c>
      <c r="I1841" s="5">
        <f t="shared" si="168"/>
        <v>4</v>
      </c>
      <c r="J1841" s="5">
        <f t="shared" si="169"/>
        <v>7</v>
      </c>
      <c r="K1841" s="5"/>
      <c r="L1841" s="5"/>
      <c r="M1841" s="5"/>
      <c r="N1841" s="5"/>
      <c r="O1841" s="5" t="s">
        <v>6506</v>
      </c>
      <c r="P1841" s="6">
        <f>[1]!EM_S_INFO_EMPLOYEE(B1841,"2019")</f>
        <v>412</v>
      </c>
      <c r="Q1841" s="6">
        <f>[1]!EM_S_STM07_IS(B1841,"83","2019-12-31","1",1000000000)</f>
        <v>0.47133355218</v>
      </c>
      <c r="R1841" s="6">
        <f>[1]!EM_S_FA_YOY_OR(B1841,"2019-12-31")</f>
        <v>27.320593406099999</v>
      </c>
      <c r="S1841" s="6">
        <f>[1]!EM_S_FA_YOY_OR(B1841,"2020-12-31")</f>
        <v>31.8572803454</v>
      </c>
      <c r="T1841" s="6">
        <f>[1]!EM_S_FA_YOY_OR(B1841,"2021-12-31")</f>
        <v>35.104323710700001</v>
      </c>
      <c r="U1841" s="6">
        <f>[1]!EM_S_FA_YOY_OR(B1841,"2022-12-31")</f>
        <v>-8.4913297672999999</v>
      </c>
      <c r="V1841" s="7">
        <f t="shared" si="170"/>
        <v>19.4900914296</v>
      </c>
      <c r="W1841" s="8">
        <f t="shared" si="171"/>
        <v>24.286946531064338</v>
      </c>
      <c r="X1841" s="6">
        <f>[1]!EM_S_FA_YOY_NETPROFIT(B1841,"2019-12-31")</f>
        <v>21.5203680758</v>
      </c>
      <c r="Y1841" s="6">
        <f>[1]!EM_S_FA_YOY_NETPROFIT(B1841,"2020-12-31")</f>
        <v>15.2922759053</v>
      </c>
      <c r="Z1841" s="6">
        <f>[1]!EM_S_FA_YOY_NETPROFIT(B1841,"2021-12-31")</f>
        <v>12.6974618272</v>
      </c>
      <c r="AA1841" s="6">
        <f>[1]!EM_S_FA_YOY_NETPROFIT(B1841,"2022-12-31")</f>
        <v>-38.015445833699999</v>
      </c>
      <c r="AB1841" s="7">
        <f t="shared" si="172"/>
        <v>-3.3419027003999999</v>
      </c>
      <c r="AC1841" s="8">
        <f t="shared" si="173"/>
        <v>30.056184223676635</v>
      </c>
    </row>
    <row r="1842" spans="1:29" ht="16.5" x14ac:dyDescent="0.45">
      <c r="A1842" s="9">
        <v>2037</v>
      </c>
      <c r="B1842" s="5" t="s">
        <v>6507</v>
      </c>
      <c r="C1842" s="5" t="s">
        <v>6508</v>
      </c>
      <c r="D1842" s="5" t="s">
        <v>6509</v>
      </c>
      <c r="E1842" s="5" t="s">
        <v>7</v>
      </c>
      <c r="F1842" s="5" t="s">
        <v>11769</v>
      </c>
      <c r="G1842" s="5">
        <v>20</v>
      </c>
      <c r="H1842" s="5">
        <v>3</v>
      </c>
      <c r="I1842" s="5">
        <f t="shared" si="168"/>
        <v>4</v>
      </c>
      <c r="J1842" s="5">
        <f t="shared" si="169"/>
        <v>7</v>
      </c>
      <c r="K1842" s="5"/>
      <c r="L1842" s="5"/>
      <c r="M1842" s="5"/>
      <c r="N1842" s="5"/>
      <c r="O1842" s="5" t="s">
        <v>6510</v>
      </c>
      <c r="P1842" s="6">
        <f>[1]!EM_S_INFO_EMPLOYEE(B1842,"2019")</f>
        <v>802</v>
      </c>
      <c r="Q1842" s="6">
        <f>[1]!EM_S_STM07_IS(B1842,"83","2019-12-31","1",1000000000)</f>
        <v>0.33906849259999999</v>
      </c>
      <c r="R1842" s="6">
        <f>[1]!EM_S_FA_YOY_OR(B1842,"2019-12-31")</f>
        <v>-37.512738119399998</v>
      </c>
      <c r="S1842" s="6">
        <f>[1]!EM_S_FA_YOY_OR(B1842,"2020-12-31")</f>
        <v>132.92833423830001</v>
      </c>
      <c r="T1842" s="6">
        <f>[1]!EM_S_FA_YOY_OR(B1842,"2021-12-31")</f>
        <v>-10.7420589254</v>
      </c>
      <c r="U1842" s="6">
        <f>[1]!EM_S_FA_YOY_OR(B1842,"2022-12-31")</f>
        <v>18.318842379700001</v>
      </c>
      <c r="V1842" s="7">
        <f t="shared" si="170"/>
        <v>46.83503923086667</v>
      </c>
      <c r="W1842" s="8">
        <f t="shared" si="171"/>
        <v>75.961671783169052</v>
      </c>
      <c r="X1842" s="6">
        <f>[1]!EM_S_FA_YOY_NETPROFIT(B1842,"2019-12-31")</f>
        <v>-591.11161061500002</v>
      </c>
      <c r="Y1842" s="6">
        <f>[1]!EM_S_FA_YOY_NETPROFIT(B1842,"2020-12-31")</f>
        <v>115.14635717189999</v>
      </c>
      <c r="Z1842" s="6">
        <f>[1]!EM_S_FA_YOY_NETPROFIT(B1842,"2021-12-31")</f>
        <v>-1071.3391165556</v>
      </c>
      <c r="AA1842" s="6">
        <f>[1]!EM_S_FA_YOY_NETPROFIT(B1842,"2022-12-31")</f>
        <v>80.579283216899995</v>
      </c>
      <c r="AB1842" s="7">
        <f t="shared" si="172"/>
        <v>-291.87115872226667</v>
      </c>
      <c r="AC1842" s="8">
        <f t="shared" si="173"/>
        <v>675.26027842388521</v>
      </c>
    </row>
    <row r="1843" spans="1:29" ht="16.5" x14ac:dyDescent="0.45">
      <c r="A1843" s="9">
        <v>2038</v>
      </c>
      <c r="B1843" s="5" t="s">
        <v>6511</v>
      </c>
      <c r="C1843" s="5" t="s">
        <v>6512</v>
      </c>
      <c r="D1843" s="5" t="s">
        <v>6513</v>
      </c>
      <c r="E1843" s="5" t="s">
        <v>259</v>
      </c>
      <c r="F1843" s="5" t="s">
        <v>11762</v>
      </c>
      <c r="G1843" s="5">
        <v>13</v>
      </c>
      <c r="H1843" s="5">
        <v>2</v>
      </c>
      <c r="I1843" s="5">
        <f t="shared" si="168"/>
        <v>4</v>
      </c>
      <c r="J1843" s="5">
        <f t="shared" si="169"/>
        <v>7</v>
      </c>
      <c r="K1843" s="5"/>
      <c r="L1843" s="5"/>
      <c r="M1843" s="5"/>
      <c r="N1843" s="5"/>
      <c r="O1843" s="5" t="s">
        <v>6514</v>
      </c>
      <c r="P1843" s="6">
        <f>[1]!EM_S_INFO_EMPLOYEE(B1843,"2019")</f>
        <v>647</v>
      </c>
      <c r="Q1843" s="6">
        <f>[1]!EM_S_STM07_IS(B1843,"83","2019-12-31","1",1000000000)</f>
        <v>1.0962110862700001</v>
      </c>
      <c r="R1843" s="6">
        <f>[1]!EM_S_FA_YOY_OR(B1843,"2019-12-31")</f>
        <v>20.669087916599999</v>
      </c>
      <c r="S1843" s="6">
        <f>[1]!EM_S_FA_YOY_OR(B1843,"2020-12-31")</f>
        <v>29.5527760901</v>
      </c>
      <c r="T1843" s="6">
        <f>[1]!EM_S_FA_YOY_OR(B1843,"2021-12-31")</f>
        <v>35.513202657800001</v>
      </c>
      <c r="U1843" s="6">
        <f>[1]!EM_S_FA_YOY_OR(B1843,"2022-12-31")</f>
        <v>2.9595460624999999</v>
      </c>
      <c r="V1843" s="7">
        <f t="shared" si="170"/>
        <v>22.675174936800001</v>
      </c>
      <c r="W1843" s="8">
        <f t="shared" si="171"/>
        <v>17.33237397614894</v>
      </c>
      <c r="X1843" s="6">
        <f>[1]!EM_S_FA_YOY_NETPROFIT(B1843,"2019-12-31")</f>
        <v>64.075334353299993</v>
      </c>
      <c r="Y1843" s="6">
        <f>[1]!EM_S_FA_YOY_NETPROFIT(B1843,"2020-12-31")</f>
        <v>111.962913677</v>
      </c>
      <c r="Z1843" s="6">
        <f>[1]!EM_S_FA_YOY_NETPROFIT(B1843,"2021-12-31")</f>
        <v>-11.767840142500001</v>
      </c>
      <c r="AA1843" s="6">
        <f>[1]!EM_S_FA_YOY_NETPROFIT(B1843,"2022-12-31")</f>
        <v>-55.866631224499997</v>
      </c>
      <c r="AB1843" s="7">
        <f t="shared" si="172"/>
        <v>14.776147436666667</v>
      </c>
      <c r="AC1843" s="8">
        <f t="shared" si="173"/>
        <v>87.006473856336498</v>
      </c>
    </row>
    <row r="1844" spans="1:29" ht="16.5" x14ac:dyDescent="0.45">
      <c r="A1844" s="9">
        <v>2039</v>
      </c>
      <c r="B1844" s="5" t="s">
        <v>6515</v>
      </c>
      <c r="C1844" s="5" t="s">
        <v>6516</v>
      </c>
      <c r="D1844" s="5" t="s">
        <v>6517</v>
      </c>
      <c r="E1844" s="5" t="s">
        <v>363</v>
      </c>
      <c r="F1844" s="5" t="s">
        <v>11756</v>
      </c>
      <c r="G1844" s="5">
        <v>6</v>
      </c>
      <c r="H1844" s="5">
        <v>2</v>
      </c>
      <c r="I1844" s="5">
        <f t="shared" si="168"/>
        <v>2</v>
      </c>
      <c r="J1844" s="5">
        <f t="shared" si="169"/>
        <v>11</v>
      </c>
      <c r="K1844" s="5"/>
      <c r="L1844" s="5"/>
      <c r="M1844" s="5"/>
      <c r="N1844" s="5"/>
      <c r="O1844" s="5" t="s">
        <v>6510</v>
      </c>
      <c r="P1844" s="6">
        <f>[1]!EM_S_INFO_EMPLOYEE(B1844,"2019")</f>
        <v>2216</v>
      </c>
      <c r="Q1844" s="6">
        <f>[1]!EM_S_STM07_IS(B1844,"83","2019-12-31","1",1000000000)</f>
        <v>1.95073204713</v>
      </c>
      <c r="R1844" s="6">
        <f>[1]!EM_S_FA_YOY_OR(B1844,"2019-12-31")</f>
        <v>40.389998110100002</v>
      </c>
      <c r="S1844" s="6">
        <f>[1]!EM_S_FA_YOY_OR(B1844,"2020-12-31")</f>
        <v>6.4484269018000004</v>
      </c>
      <c r="T1844" s="6">
        <f>[1]!EM_S_FA_YOY_OR(B1844,"2021-12-31")</f>
        <v>16.008947418399998</v>
      </c>
      <c r="U1844" s="6">
        <f>[1]!EM_S_FA_YOY_OR(B1844,"2022-12-31")</f>
        <v>13.350970327000001</v>
      </c>
      <c r="V1844" s="7">
        <f t="shared" si="170"/>
        <v>11.9361148824</v>
      </c>
      <c r="W1844" s="8">
        <f t="shared" si="171"/>
        <v>4.9347999031285985</v>
      </c>
      <c r="X1844" s="6">
        <f>[1]!EM_S_FA_YOY_NETPROFIT(B1844,"2019-12-31")</f>
        <v>-14.1936809628</v>
      </c>
      <c r="Y1844" s="6">
        <f>[1]!EM_S_FA_YOY_NETPROFIT(B1844,"2020-12-31")</f>
        <v>-17.0902610831</v>
      </c>
      <c r="Z1844" s="6">
        <f>[1]!EM_S_FA_YOY_NETPROFIT(B1844,"2021-12-31")</f>
        <v>-35.141119264700002</v>
      </c>
      <c r="AA1844" s="6">
        <f>[1]!EM_S_FA_YOY_NETPROFIT(B1844,"2022-12-31")</f>
        <v>48.866489532199999</v>
      </c>
      <c r="AB1844" s="7">
        <f t="shared" si="172"/>
        <v>-1.1216302718666664</v>
      </c>
      <c r="AC1844" s="8">
        <f t="shared" si="173"/>
        <v>44.221798487084968</v>
      </c>
    </row>
    <row r="1845" spans="1:29" ht="16.5" x14ac:dyDescent="0.45">
      <c r="A1845" s="9">
        <v>2040</v>
      </c>
      <c r="B1845" s="5" t="s">
        <v>6518</v>
      </c>
      <c r="C1845" s="5" t="s">
        <v>6519</v>
      </c>
      <c r="D1845" s="5" t="s">
        <v>6520</v>
      </c>
      <c r="E1845" s="5" t="s">
        <v>7</v>
      </c>
      <c r="F1845" s="5" t="s">
        <v>11757</v>
      </c>
      <c r="G1845" s="5">
        <v>7</v>
      </c>
      <c r="H1845" s="5">
        <v>2</v>
      </c>
      <c r="I1845" s="5">
        <f t="shared" si="168"/>
        <v>4</v>
      </c>
      <c r="J1845" s="5">
        <f t="shared" si="169"/>
        <v>11</v>
      </c>
      <c r="K1845" s="5"/>
      <c r="L1845" s="5"/>
      <c r="M1845" s="5"/>
      <c r="N1845" s="5"/>
      <c r="O1845" s="5" t="s">
        <v>6521</v>
      </c>
      <c r="P1845" s="6">
        <f>[1]!EM_S_INFO_EMPLOYEE(B1845,"2019")</f>
        <v>1683</v>
      </c>
      <c r="Q1845" s="6">
        <f>[1]!EM_S_STM07_IS(B1845,"83","2019-12-31","1",1000000000)</f>
        <v>0.59974166613000002</v>
      </c>
      <c r="R1845" s="6">
        <f>[1]!EM_S_FA_YOY_OR(B1845,"2019-12-31")</f>
        <v>2.7854608925000002</v>
      </c>
      <c r="S1845" s="6">
        <f>[1]!EM_S_FA_YOY_OR(B1845,"2020-12-31")</f>
        <v>61.174762248500002</v>
      </c>
      <c r="T1845" s="6">
        <f>[1]!EM_S_FA_YOY_OR(B1845,"2021-12-31")</f>
        <v>92.476257488399995</v>
      </c>
      <c r="U1845" s="6">
        <f>[1]!EM_S_FA_YOY_OR(B1845,"2022-12-31")</f>
        <v>54.808499183599999</v>
      </c>
      <c r="V1845" s="7">
        <f t="shared" si="170"/>
        <v>69.486506306833334</v>
      </c>
      <c r="W1845" s="8">
        <f t="shared" si="171"/>
        <v>20.162559879530107</v>
      </c>
      <c r="X1845" s="6">
        <f>[1]!EM_S_FA_YOY_NETPROFIT(B1845,"2019-12-31")</f>
        <v>-35.872738891700003</v>
      </c>
      <c r="Y1845" s="6">
        <f>[1]!EM_S_FA_YOY_NETPROFIT(B1845,"2020-12-31")</f>
        <v>-21.9154823103</v>
      </c>
      <c r="Z1845" s="6">
        <f>[1]!EM_S_FA_YOY_NETPROFIT(B1845,"2021-12-31")</f>
        <v>181.01738706009999</v>
      </c>
      <c r="AA1845" s="6">
        <f>[1]!EM_S_FA_YOY_NETPROFIT(B1845,"2022-12-31")</f>
        <v>162.14477846470001</v>
      </c>
      <c r="AB1845" s="7">
        <f t="shared" si="172"/>
        <v>107.08222773816665</v>
      </c>
      <c r="AC1845" s="8">
        <f t="shared" si="173"/>
        <v>112.11311581215645</v>
      </c>
    </row>
    <row r="1846" spans="1:29" ht="16.5" x14ac:dyDescent="0.45">
      <c r="A1846" s="9">
        <v>2041</v>
      </c>
      <c r="B1846" s="5" t="s">
        <v>6522</v>
      </c>
      <c r="C1846" s="5" t="s">
        <v>6523</v>
      </c>
      <c r="D1846" s="5" t="s">
        <v>6524</v>
      </c>
      <c r="E1846" s="5" t="s">
        <v>288</v>
      </c>
      <c r="F1846" s="5" t="s">
        <v>11757</v>
      </c>
      <c r="G1846" s="5">
        <v>7</v>
      </c>
      <c r="H1846" s="5">
        <v>2</v>
      </c>
      <c r="I1846" s="5">
        <f t="shared" si="168"/>
        <v>4</v>
      </c>
      <c r="J1846" s="5">
        <f t="shared" si="169"/>
        <v>11</v>
      </c>
      <c r="K1846" s="5"/>
      <c r="L1846" s="5"/>
      <c r="M1846" s="5"/>
      <c r="N1846" s="5"/>
      <c r="O1846" s="5" t="s">
        <v>6525</v>
      </c>
      <c r="P1846" s="6">
        <f>[1]!EM_S_INFO_EMPLOYEE(B1846,"2019")</f>
        <v>575</v>
      </c>
      <c r="Q1846" s="6">
        <f>[1]!EM_S_STM07_IS(B1846,"83","2019-12-31","1",1000000000)</f>
        <v>2.4641799402700002</v>
      </c>
      <c r="R1846" s="6">
        <f>[1]!EM_S_FA_YOY_OR(B1846,"2019-12-31")</f>
        <v>76.825379328500006</v>
      </c>
      <c r="S1846" s="6">
        <f>[1]!EM_S_FA_YOY_OR(B1846,"2020-12-31")</f>
        <v>38.986374123499999</v>
      </c>
      <c r="T1846" s="6">
        <f>[1]!EM_S_FA_YOY_OR(B1846,"2021-12-31")</f>
        <v>19.156265600400001</v>
      </c>
      <c r="U1846" s="6">
        <f>[1]!EM_S_FA_YOY_OR(B1846,"2022-12-31")</f>
        <v>0.92554386460000004</v>
      </c>
      <c r="V1846" s="7">
        <f t="shared" si="170"/>
        <v>19.689394529500003</v>
      </c>
      <c r="W1846" s="8">
        <f t="shared" si="171"/>
        <v>19.036015072500909</v>
      </c>
      <c r="X1846" s="6">
        <f>[1]!EM_S_FA_YOY_NETPROFIT(B1846,"2019-12-31")</f>
        <v>145.6671240483</v>
      </c>
      <c r="Y1846" s="6">
        <f>[1]!EM_S_FA_YOY_NETPROFIT(B1846,"2020-12-31")</f>
        <v>63.240755846799999</v>
      </c>
      <c r="Z1846" s="6">
        <f>[1]!EM_S_FA_YOY_NETPROFIT(B1846,"2021-12-31")</f>
        <v>-14.3451247532</v>
      </c>
      <c r="AA1846" s="6">
        <f>[1]!EM_S_FA_YOY_NETPROFIT(B1846,"2022-12-31")</f>
        <v>-48.793108511699998</v>
      </c>
      <c r="AB1846" s="7">
        <f t="shared" si="172"/>
        <v>3.4174193966668064E-2</v>
      </c>
      <c r="AC1846" s="8">
        <f t="shared" si="173"/>
        <v>57.384404409505592</v>
      </c>
    </row>
    <row r="1847" spans="1:29" ht="16.5" x14ac:dyDescent="0.45">
      <c r="A1847" s="9">
        <v>2042</v>
      </c>
      <c r="B1847" s="5" t="s">
        <v>6526</v>
      </c>
      <c r="C1847" s="5" t="s">
        <v>6527</v>
      </c>
      <c r="D1847" s="5" t="s">
        <v>6528</v>
      </c>
      <c r="E1847" s="5" t="s">
        <v>7</v>
      </c>
      <c r="F1847" s="5" t="s">
        <v>11769</v>
      </c>
      <c r="G1847" s="5">
        <v>20</v>
      </c>
      <c r="H1847" s="5">
        <v>3</v>
      </c>
      <c r="I1847" s="5">
        <f t="shared" si="168"/>
        <v>4</v>
      </c>
      <c r="J1847" s="5">
        <f t="shared" si="169"/>
        <v>7</v>
      </c>
      <c r="K1847" s="5"/>
      <c r="L1847" s="5"/>
      <c r="M1847" s="5"/>
      <c r="N1847" s="5"/>
      <c r="O1847" s="5" t="s">
        <v>6529</v>
      </c>
      <c r="P1847" s="6">
        <f>[1]!EM_S_INFO_EMPLOYEE(B1847,"2019")</f>
        <v>1692</v>
      </c>
      <c r="Q1847" s="6">
        <f>[1]!EM_S_STM07_IS(B1847,"83","2019-12-31","1",1000000000)</f>
        <v>0.75323113657999996</v>
      </c>
      <c r="R1847" s="6">
        <f>[1]!EM_S_FA_YOY_OR(B1847,"2019-12-31")</f>
        <v>-5.1440215785000003</v>
      </c>
      <c r="S1847" s="6">
        <f>[1]!EM_S_FA_YOY_OR(B1847,"2020-12-31")</f>
        <v>-23.843097934799999</v>
      </c>
      <c r="T1847" s="6">
        <f>[1]!EM_S_FA_YOY_OR(B1847,"2021-12-31")</f>
        <v>12.671647571099999</v>
      </c>
      <c r="U1847" s="6">
        <f>[1]!EM_S_FA_YOY_OR(B1847,"2022-12-31")</f>
        <v>44.432515885400001</v>
      </c>
      <c r="V1847" s="7">
        <f t="shared" si="170"/>
        <v>11.087021840566669</v>
      </c>
      <c r="W1847" s="8">
        <f t="shared" si="171"/>
        <v>34.165379255332041</v>
      </c>
      <c r="X1847" s="6">
        <f>[1]!EM_S_FA_YOY_NETPROFIT(B1847,"2019-12-31")</f>
        <v>9.8669136253000005</v>
      </c>
      <c r="Y1847" s="6">
        <f>[1]!EM_S_FA_YOY_NETPROFIT(B1847,"2020-12-31")</f>
        <v>-56.555509837099997</v>
      </c>
      <c r="Z1847" s="6">
        <f>[1]!EM_S_FA_YOY_NETPROFIT(B1847,"2021-12-31")</f>
        <v>-2.1616137488999998</v>
      </c>
      <c r="AA1847" s="6">
        <f>[1]!EM_S_FA_YOY_NETPROFIT(B1847,"2022-12-31")</f>
        <v>152.64460491630001</v>
      </c>
      <c r="AB1847" s="7">
        <f t="shared" si="172"/>
        <v>31.309160443433338</v>
      </c>
      <c r="AC1847" s="8">
        <f t="shared" si="173"/>
        <v>108.54211876955674</v>
      </c>
    </row>
    <row r="1848" spans="1:29" ht="16.5" x14ac:dyDescent="0.45">
      <c r="A1848" s="9">
        <v>2043</v>
      </c>
      <c r="B1848" s="5" t="s">
        <v>6530</v>
      </c>
      <c r="C1848" s="5" t="s">
        <v>6531</v>
      </c>
      <c r="D1848" s="5" t="s">
        <v>6532</v>
      </c>
      <c r="E1848" s="5" t="s">
        <v>259</v>
      </c>
      <c r="F1848" s="5" t="s">
        <v>11769</v>
      </c>
      <c r="G1848" s="5">
        <v>20</v>
      </c>
      <c r="H1848" s="5">
        <v>3</v>
      </c>
      <c r="I1848" s="5">
        <f t="shared" si="168"/>
        <v>4</v>
      </c>
      <c r="J1848" s="5">
        <f t="shared" si="169"/>
        <v>7</v>
      </c>
      <c r="K1848" s="5"/>
      <c r="L1848" s="5"/>
      <c r="M1848" s="5"/>
      <c r="N1848" s="5"/>
      <c r="O1848" s="5" t="s">
        <v>4420</v>
      </c>
      <c r="P1848" s="6">
        <f>[1]!EM_S_INFO_EMPLOYEE(B1848,"2019")</f>
        <v>551</v>
      </c>
      <c r="Q1848" s="6">
        <f>[1]!EM_S_STM07_IS(B1848,"83","2019-12-31","1",1000000000)</f>
        <v>1.7176334011100001</v>
      </c>
      <c r="R1848" s="6">
        <f>[1]!EM_S_FA_YOY_OR(B1848,"2019-12-31")</f>
        <v>44.294637391099997</v>
      </c>
      <c r="S1848" s="6">
        <f>[1]!EM_S_FA_YOY_OR(B1848,"2020-12-31")</f>
        <v>40.186836434</v>
      </c>
      <c r="T1848" s="6">
        <f>[1]!EM_S_FA_YOY_OR(B1848,"2021-12-31")</f>
        <v>49.566018993999997</v>
      </c>
      <c r="U1848" s="6">
        <f>[1]!EM_S_FA_YOY_OR(B1848,"2022-12-31")</f>
        <v>-1.2513268671</v>
      </c>
      <c r="V1848" s="7">
        <f t="shared" si="170"/>
        <v>29.5005095203</v>
      </c>
      <c r="W1848" s="8">
        <f t="shared" si="171"/>
        <v>27.041613252014312</v>
      </c>
      <c r="X1848" s="6">
        <f>[1]!EM_S_FA_YOY_NETPROFIT(B1848,"2019-12-31")</f>
        <v>58.983628963599998</v>
      </c>
      <c r="Y1848" s="6">
        <f>[1]!EM_S_FA_YOY_NETPROFIT(B1848,"2020-12-31")</f>
        <v>-11.3719223521</v>
      </c>
      <c r="Z1848" s="6">
        <f>[1]!EM_S_FA_YOY_NETPROFIT(B1848,"2021-12-31")</f>
        <v>-0.94332904770000003</v>
      </c>
      <c r="AA1848" s="6">
        <f>[1]!EM_S_FA_YOY_NETPROFIT(B1848,"2022-12-31")</f>
        <v>-48.504296094099999</v>
      </c>
      <c r="AB1848" s="7">
        <f t="shared" si="172"/>
        <v>-20.273182497966669</v>
      </c>
      <c r="AC1848" s="8">
        <f t="shared" si="173"/>
        <v>24.998714381653354</v>
      </c>
    </row>
    <row r="1849" spans="1:29" ht="16.5" x14ac:dyDescent="0.45">
      <c r="A1849" s="9">
        <v>2044</v>
      </c>
      <c r="B1849" s="5" t="s">
        <v>6533</v>
      </c>
      <c r="C1849" s="5" t="s">
        <v>6534</v>
      </c>
      <c r="D1849" s="5" t="s">
        <v>6535</v>
      </c>
      <c r="E1849" s="5" t="s">
        <v>7</v>
      </c>
      <c r="F1849" s="5" t="s">
        <v>11774</v>
      </c>
      <c r="G1849" s="5">
        <v>25</v>
      </c>
      <c r="H1849" s="5">
        <v>3</v>
      </c>
      <c r="I1849" s="5">
        <f t="shared" si="168"/>
        <v>2</v>
      </c>
      <c r="J1849" s="5">
        <f t="shared" si="169"/>
        <v>10</v>
      </c>
      <c r="K1849" s="5"/>
      <c r="L1849" s="5"/>
      <c r="M1849" s="5"/>
      <c r="N1849" s="5"/>
      <c r="O1849" s="5" t="s">
        <v>6529</v>
      </c>
      <c r="P1849" s="6">
        <f>[1]!EM_S_INFO_EMPLOYEE(B1849,"2019")</f>
        <v>1045</v>
      </c>
      <c r="Q1849" s="6">
        <f>[1]!EM_S_STM07_IS(B1849,"83","2019-12-31","1",1000000000)</f>
        <v>0.97267467836999999</v>
      </c>
      <c r="R1849" s="6">
        <f>[1]!EM_S_FA_YOY_OR(B1849,"2019-12-31")</f>
        <v>84.299879520999994</v>
      </c>
      <c r="S1849" s="6">
        <f>[1]!EM_S_FA_YOY_OR(B1849,"2020-12-31")</f>
        <v>-5.9612827032000002</v>
      </c>
      <c r="T1849" s="6">
        <f>[1]!EM_S_FA_YOY_OR(B1849,"2021-12-31")</f>
        <v>-48.254438893200003</v>
      </c>
      <c r="U1849" s="6">
        <f>[1]!EM_S_FA_YOY_OR(B1849,"2022-12-31")</f>
        <v>-5.3932316682000003</v>
      </c>
      <c r="V1849" s="7">
        <f t="shared" si="170"/>
        <v>-19.869651088200001</v>
      </c>
      <c r="W1849" s="8">
        <f t="shared" si="171"/>
        <v>24.583588113734514</v>
      </c>
      <c r="X1849" s="6">
        <f>[1]!EM_S_FA_YOY_NETPROFIT(B1849,"2019-12-31")</f>
        <v>47.488734901699999</v>
      </c>
      <c r="Y1849" s="6">
        <f>[1]!EM_S_FA_YOY_NETPROFIT(B1849,"2020-12-31")</f>
        <v>3.7711079853</v>
      </c>
      <c r="Z1849" s="6">
        <f>[1]!EM_S_FA_YOY_NETPROFIT(B1849,"2021-12-31")</f>
        <v>-91.308615696999993</v>
      </c>
      <c r="AA1849" s="6">
        <f>[1]!EM_S_FA_YOY_NETPROFIT(B1849,"2022-12-31")</f>
        <v>-228.889782913</v>
      </c>
      <c r="AB1849" s="7">
        <f t="shared" si="172"/>
        <v>-105.47576354156666</v>
      </c>
      <c r="AC1849" s="8">
        <f t="shared" si="173"/>
        <v>116.97565386410551</v>
      </c>
    </row>
    <row r="1850" spans="1:29" ht="16.5" x14ac:dyDescent="0.45">
      <c r="A1850" s="9">
        <v>2045</v>
      </c>
      <c r="B1850" s="5" t="s">
        <v>6536</v>
      </c>
      <c r="C1850" s="5" t="s">
        <v>6537</v>
      </c>
      <c r="D1850" s="5" t="s">
        <v>6538</v>
      </c>
      <c r="E1850" s="5" t="s">
        <v>176</v>
      </c>
      <c r="F1850" s="5" t="s">
        <v>11765</v>
      </c>
      <c r="G1850" s="5">
        <v>16</v>
      </c>
      <c r="H1850" s="5">
        <v>3</v>
      </c>
      <c r="I1850" s="5">
        <f t="shared" si="168"/>
        <v>1</v>
      </c>
      <c r="J1850" s="5">
        <f t="shared" si="169"/>
        <v>9</v>
      </c>
      <c r="K1850" s="5"/>
      <c r="L1850" s="5"/>
      <c r="M1850" s="5"/>
      <c r="N1850" s="5"/>
      <c r="O1850" s="5" t="s">
        <v>4416</v>
      </c>
      <c r="P1850" s="6">
        <f>[1]!EM_S_INFO_EMPLOYEE(B1850,"2019")</f>
        <v>987</v>
      </c>
      <c r="Q1850" s="6">
        <f>[1]!EM_S_STM07_IS(B1850,"83","2019-12-31","1",1000000000)</f>
        <v>0.54243423776999999</v>
      </c>
      <c r="R1850" s="6">
        <f>[1]!EM_S_FA_YOY_OR(B1850,"2019-12-31")</f>
        <v>25.795059763899999</v>
      </c>
      <c r="S1850" s="6">
        <f>[1]!EM_S_FA_YOY_OR(B1850,"2020-12-31")</f>
        <v>26.961404322700002</v>
      </c>
      <c r="T1850" s="6">
        <f>[1]!EM_S_FA_YOY_OR(B1850,"2021-12-31")</f>
        <v>49.258246758799999</v>
      </c>
      <c r="U1850" s="6">
        <f>[1]!EM_S_FA_YOY_OR(B1850,"2022-12-31")</f>
        <v>21.5913312773</v>
      </c>
      <c r="V1850" s="7">
        <f t="shared" si="170"/>
        <v>32.603660786266666</v>
      </c>
      <c r="W1850" s="8">
        <f t="shared" si="171"/>
        <v>14.671088799595305</v>
      </c>
      <c r="X1850" s="6">
        <f>[1]!EM_S_FA_YOY_NETPROFIT(B1850,"2019-12-31")</f>
        <v>227.59488859210001</v>
      </c>
      <c r="Y1850" s="6">
        <f>[1]!EM_S_FA_YOY_NETPROFIT(B1850,"2020-12-31")</f>
        <v>216.69867974569999</v>
      </c>
      <c r="Z1850" s="6">
        <f>[1]!EM_S_FA_YOY_NETPROFIT(B1850,"2021-12-31")</f>
        <v>123.73995343999999</v>
      </c>
      <c r="AA1850" s="6">
        <f>[1]!EM_S_FA_YOY_NETPROFIT(B1850,"2022-12-31")</f>
        <v>1.2321299055999999</v>
      </c>
      <c r="AB1850" s="7">
        <f t="shared" si="172"/>
        <v>113.89025436376666</v>
      </c>
      <c r="AC1850" s="8">
        <f t="shared" si="173"/>
        <v>108.0704444051117</v>
      </c>
    </row>
    <row r="1851" spans="1:29" ht="16.5" x14ac:dyDescent="0.45">
      <c r="A1851" s="9">
        <v>2046</v>
      </c>
      <c r="B1851" s="5" t="s">
        <v>6539</v>
      </c>
      <c r="C1851" s="5" t="s">
        <v>6540</v>
      </c>
      <c r="D1851" s="5" t="s">
        <v>6541</v>
      </c>
      <c r="E1851" s="5" t="s">
        <v>120</v>
      </c>
      <c r="F1851" s="5" t="s">
        <v>11773</v>
      </c>
      <c r="G1851" s="5">
        <v>24</v>
      </c>
      <c r="H1851" s="5">
        <v>2</v>
      </c>
      <c r="I1851" s="5">
        <f t="shared" si="168"/>
        <v>1</v>
      </c>
      <c r="J1851" s="5">
        <f t="shared" si="169"/>
        <v>11</v>
      </c>
      <c r="K1851" s="5"/>
      <c r="L1851" s="5"/>
      <c r="M1851" s="5"/>
      <c r="N1851" s="5"/>
      <c r="O1851" s="5" t="s">
        <v>6542</v>
      </c>
      <c r="P1851" s="6">
        <f>[1]!EM_S_INFO_EMPLOYEE(B1851,"2019")</f>
        <v>1379</v>
      </c>
      <c r="Q1851" s="6">
        <f>[1]!EM_S_STM07_IS(B1851,"83","2019-12-31","1",1000000000)</f>
        <v>1.5690750361600001</v>
      </c>
      <c r="R1851" s="6">
        <f>[1]!EM_S_FA_YOY_OR(B1851,"2019-12-31")</f>
        <v>-4.8958678952000003</v>
      </c>
      <c r="S1851" s="6">
        <f>[1]!EM_S_FA_YOY_OR(B1851,"2020-12-31")</f>
        <v>18.652662597100001</v>
      </c>
      <c r="T1851" s="6">
        <f>[1]!EM_S_FA_YOY_OR(B1851,"2021-12-31")</f>
        <v>17.781978415099999</v>
      </c>
      <c r="U1851" s="6">
        <f>[1]!EM_S_FA_YOY_OR(B1851,"2022-12-31")</f>
        <v>35.423872836699999</v>
      </c>
      <c r="V1851" s="7">
        <f t="shared" si="170"/>
        <v>23.952837949633334</v>
      </c>
      <c r="W1851" s="8">
        <f t="shared" si="171"/>
        <v>9.9437419401059284</v>
      </c>
      <c r="X1851" s="6">
        <f>[1]!EM_S_FA_YOY_NETPROFIT(B1851,"2019-12-31")</f>
        <v>-29.889181849100002</v>
      </c>
      <c r="Y1851" s="6">
        <f>[1]!EM_S_FA_YOY_NETPROFIT(B1851,"2020-12-31")</f>
        <v>33.542457443899998</v>
      </c>
      <c r="Z1851" s="6">
        <f>[1]!EM_S_FA_YOY_NETPROFIT(B1851,"2021-12-31")</f>
        <v>10.1498553148</v>
      </c>
      <c r="AA1851" s="6">
        <f>[1]!EM_S_FA_YOY_NETPROFIT(B1851,"2022-12-31")</f>
        <v>96.463287087599994</v>
      </c>
      <c r="AB1851" s="7">
        <f t="shared" si="172"/>
        <v>46.718533282099997</v>
      </c>
      <c r="AC1851" s="8">
        <f t="shared" si="173"/>
        <v>44.639767662589243</v>
      </c>
    </row>
    <row r="1852" spans="1:29" ht="16.5" x14ac:dyDescent="0.45">
      <c r="A1852" s="9">
        <v>2047</v>
      </c>
      <c r="B1852" s="5" t="s">
        <v>6543</v>
      </c>
      <c r="C1852" s="5" t="s">
        <v>6544</v>
      </c>
      <c r="D1852" s="5" t="s">
        <v>6545</v>
      </c>
      <c r="E1852" s="5" t="s">
        <v>7</v>
      </c>
      <c r="F1852" s="5" t="s">
        <v>11762</v>
      </c>
      <c r="G1852" s="5">
        <v>13</v>
      </c>
      <c r="H1852" s="5">
        <v>2</v>
      </c>
      <c r="I1852" s="5">
        <f t="shared" si="168"/>
        <v>4</v>
      </c>
      <c r="J1852" s="5">
        <f t="shared" si="169"/>
        <v>7</v>
      </c>
      <c r="K1852" s="5"/>
      <c r="L1852" s="5"/>
      <c r="M1852" s="5"/>
      <c r="N1852" s="5"/>
      <c r="O1852" s="5" t="s">
        <v>6542</v>
      </c>
      <c r="P1852" s="6">
        <f>[1]!EM_S_INFO_EMPLOYEE(B1852,"2019")</f>
        <v>382</v>
      </c>
      <c r="Q1852" s="6">
        <f>[1]!EM_S_STM07_IS(B1852,"83","2019-12-31","1",1000000000)</f>
        <v>0.45511217964</v>
      </c>
      <c r="R1852" s="6">
        <f>[1]!EM_S_FA_YOY_OR(B1852,"2019-12-31")</f>
        <v>7.5813947324999997</v>
      </c>
      <c r="S1852" s="6">
        <f>[1]!EM_S_FA_YOY_OR(B1852,"2020-12-31")</f>
        <v>19.522561099200001</v>
      </c>
      <c r="T1852" s="6">
        <f>[1]!EM_S_FA_YOY_OR(B1852,"2021-12-31")</f>
        <v>44.453855594799997</v>
      </c>
      <c r="U1852" s="6">
        <f>[1]!EM_S_FA_YOY_OR(B1852,"2022-12-31")</f>
        <v>-6.4182542085999996</v>
      </c>
      <c r="V1852" s="7">
        <f t="shared" si="170"/>
        <v>19.186054161799998</v>
      </c>
      <c r="W1852" s="8">
        <f t="shared" si="171"/>
        <v>25.437724282087132</v>
      </c>
      <c r="X1852" s="6">
        <f>[1]!EM_S_FA_YOY_NETPROFIT(B1852,"2019-12-31")</f>
        <v>-10.210423258700001</v>
      </c>
      <c r="Y1852" s="6">
        <f>[1]!EM_S_FA_YOY_NETPROFIT(B1852,"2020-12-31")</f>
        <v>50.197956607000002</v>
      </c>
      <c r="Z1852" s="6">
        <f>[1]!EM_S_FA_YOY_NETPROFIT(B1852,"2021-12-31")</f>
        <v>-29.5668965972</v>
      </c>
      <c r="AA1852" s="6">
        <f>[1]!EM_S_FA_YOY_NETPROFIT(B1852,"2022-12-31")</f>
        <v>28.253331282400001</v>
      </c>
      <c r="AB1852" s="7">
        <f t="shared" si="172"/>
        <v>16.294797097400004</v>
      </c>
      <c r="AC1852" s="8">
        <f t="shared" si="173"/>
        <v>41.205131434837746</v>
      </c>
    </row>
    <row r="1853" spans="1:29" ht="16.5" x14ac:dyDescent="0.45">
      <c r="A1853" s="9">
        <v>2048</v>
      </c>
      <c r="B1853" s="5" t="s">
        <v>6546</v>
      </c>
      <c r="C1853" s="5" t="s">
        <v>6547</v>
      </c>
      <c r="D1853" s="5" t="s">
        <v>6548</v>
      </c>
      <c r="E1853" s="5" t="s">
        <v>249</v>
      </c>
      <c r="F1853" s="5" t="s">
        <v>11760</v>
      </c>
      <c r="G1853" s="5">
        <v>11</v>
      </c>
      <c r="H1853" s="5">
        <v>2</v>
      </c>
      <c r="I1853" s="5">
        <f t="shared" si="168"/>
        <v>3</v>
      </c>
      <c r="J1853" s="5">
        <f t="shared" si="169"/>
        <v>3</v>
      </c>
      <c r="K1853" s="5"/>
      <c r="L1853" s="5"/>
      <c r="M1853" s="5"/>
      <c r="N1853" s="5"/>
      <c r="O1853" s="5" t="s">
        <v>6549</v>
      </c>
      <c r="P1853" s="6">
        <f>[1]!EM_S_INFO_EMPLOYEE(B1853,"2019")</f>
        <v>9152</v>
      </c>
      <c r="Q1853" s="6">
        <f>[1]!EM_S_STM07_IS(B1853,"83","2019-12-31","1",1000000000)</f>
        <v>2.6948185848400001</v>
      </c>
      <c r="R1853" s="6">
        <f>[1]!EM_S_FA_YOY_OR(B1853,"2019-12-31")</f>
        <v>31.5784270531</v>
      </c>
      <c r="S1853" s="6">
        <f>[1]!EM_S_FA_YOY_OR(B1853,"2020-12-31")</f>
        <v>-27.868455709599999</v>
      </c>
      <c r="T1853" s="6">
        <f>[1]!EM_S_FA_YOY_OR(B1853,"2021-12-31")</f>
        <v>17.7563754713</v>
      </c>
      <c r="U1853" s="6">
        <f>[1]!EM_S_FA_YOY_OR(B1853,"2022-12-31")</f>
        <v>19.748088314</v>
      </c>
      <c r="V1853" s="7">
        <f t="shared" si="170"/>
        <v>3.2120026919000004</v>
      </c>
      <c r="W1853" s="8">
        <f t="shared" si="171"/>
        <v>26.934882603187134</v>
      </c>
      <c r="X1853" s="6">
        <f>[1]!EM_S_FA_YOY_NETPROFIT(B1853,"2019-12-31")</f>
        <v>28.530659511100001</v>
      </c>
      <c r="Y1853" s="6">
        <f>[1]!EM_S_FA_YOY_NETPROFIT(B1853,"2020-12-31")</f>
        <v>-71.945184314399995</v>
      </c>
      <c r="Z1853" s="6">
        <f>[1]!EM_S_FA_YOY_NETPROFIT(B1853,"2021-12-31")</f>
        <v>159.6774218736</v>
      </c>
      <c r="AA1853" s="6">
        <f>[1]!EM_S_FA_YOY_NETPROFIT(B1853,"2022-12-31")</f>
        <v>-68.386782251100001</v>
      </c>
      <c r="AB1853" s="7">
        <f t="shared" si="172"/>
        <v>6.4484851027000003</v>
      </c>
      <c r="AC1853" s="8">
        <f t="shared" si="173"/>
        <v>132.7120787805932</v>
      </c>
    </row>
    <row r="1854" spans="1:29" ht="16.5" x14ac:dyDescent="0.45">
      <c r="A1854" s="9">
        <v>2049</v>
      </c>
      <c r="B1854" s="5" t="s">
        <v>6550</v>
      </c>
      <c r="C1854" s="5" t="s">
        <v>6551</v>
      </c>
      <c r="D1854" s="5" t="s">
        <v>6552</v>
      </c>
      <c r="E1854" s="5" t="s">
        <v>1297</v>
      </c>
      <c r="F1854" s="5" t="s">
        <v>11769</v>
      </c>
      <c r="G1854" s="5">
        <v>20</v>
      </c>
      <c r="H1854" s="5">
        <v>3</v>
      </c>
      <c r="I1854" s="5">
        <f t="shared" si="168"/>
        <v>4</v>
      </c>
      <c r="J1854" s="5">
        <f t="shared" si="169"/>
        <v>7</v>
      </c>
      <c r="K1854" s="5"/>
      <c r="L1854" s="5"/>
      <c r="M1854" s="5"/>
      <c r="N1854" s="5"/>
      <c r="O1854" s="5" t="s">
        <v>4472</v>
      </c>
      <c r="P1854" s="6">
        <f>[1]!EM_S_INFO_EMPLOYEE(B1854,"2019")</f>
        <v>668</v>
      </c>
      <c r="Q1854" s="6">
        <f>[1]!EM_S_STM07_IS(B1854,"83","2019-12-31","1",1000000000)</f>
        <v>0.53464552583000002</v>
      </c>
      <c r="R1854" s="6">
        <f>[1]!EM_S_FA_YOY_OR(B1854,"2019-12-31")</f>
        <v>139.20862711500001</v>
      </c>
      <c r="S1854" s="6">
        <f>[1]!EM_S_FA_YOY_OR(B1854,"2020-12-31")</f>
        <v>47.388962854699997</v>
      </c>
      <c r="T1854" s="6">
        <f>[1]!EM_S_FA_YOY_OR(B1854,"2021-12-31")</f>
        <v>-13.922894707399999</v>
      </c>
      <c r="U1854" s="6">
        <f>[1]!EM_S_FA_YOY_OR(B1854,"2022-12-31")</f>
        <v>-1.260308618</v>
      </c>
      <c r="V1854" s="7">
        <f t="shared" si="170"/>
        <v>10.735253176433332</v>
      </c>
      <c r="W1854" s="8">
        <f t="shared" si="171"/>
        <v>32.368288439487515</v>
      </c>
      <c r="X1854" s="6">
        <f>[1]!EM_S_FA_YOY_NETPROFIT(B1854,"2019-12-31")</f>
        <v>486.0381005511</v>
      </c>
      <c r="Y1854" s="6">
        <f>[1]!EM_S_FA_YOY_NETPROFIT(B1854,"2020-12-31")</f>
        <v>33.293575160400003</v>
      </c>
      <c r="Z1854" s="6">
        <f>[1]!EM_S_FA_YOY_NETPROFIT(B1854,"2021-12-31")</f>
        <v>-287.84007240469998</v>
      </c>
      <c r="AA1854" s="6">
        <f>[1]!EM_S_FA_YOY_NETPROFIT(B1854,"2022-12-31")</f>
        <v>106.0696648691</v>
      </c>
      <c r="AB1854" s="7">
        <f t="shared" si="172"/>
        <v>-49.492277458399997</v>
      </c>
      <c r="AC1854" s="8">
        <f t="shared" si="173"/>
        <v>209.598051816196</v>
      </c>
    </row>
    <row r="1855" spans="1:29" ht="16.5" x14ac:dyDescent="0.45">
      <c r="A1855" s="9">
        <v>2050</v>
      </c>
      <c r="B1855" s="5" t="s">
        <v>6553</v>
      </c>
      <c r="C1855" s="5" t="s">
        <v>6554</v>
      </c>
      <c r="D1855" s="5" t="s">
        <v>6555</v>
      </c>
      <c r="E1855" s="5" t="s">
        <v>33</v>
      </c>
      <c r="F1855" s="5" t="s">
        <v>11753</v>
      </c>
      <c r="G1855" s="5">
        <v>3</v>
      </c>
      <c r="H1855" s="5">
        <v>3</v>
      </c>
      <c r="I1855" s="5">
        <f t="shared" si="168"/>
        <v>4</v>
      </c>
      <c r="J1855" s="5">
        <f t="shared" si="169"/>
        <v>7</v>
      </c>
      <c r="K1855" s="5"/>
      <c r="L1855" s="5"/>
      <c r="M1855" s="5"/>
      <c r="N1855" s="5"/>
      <c r="O1855" s="5" t="s">
        <v>4431</v>
      </c>
      <c r="P1855" s="6">
        <f>[1]!EM_S_INFO_EMPLOYEE(B1855,"2019")</f>
        <v>1191</v>
      </c>
      <c r="Q1855" s="6">
        <f>[1]!EM_S_STM07_IS(B1855,"83","2019-12-31","1",1000000000)</f>
        <v>0.79389243633999995</v>
      </c>
      <c r="R1855" s="6">
        <f>[1]!EM_S_FA_YOY_OR(B1855,"2019-12-31")</f>
        <v>18.895979002400001</v>
      </c>
      <c r="S1855" s="6">
        <f>[1]!EM_S_FA_YOY_OR(B1855,"2020-12-31")</f>
        <v>8.0704497168000007</v>
      </c>
      <c r="T1855" s="6">
        <f>[1]!EM_S_FA_YOY_OR(B1855,"2021-12-31")</f>
        <v>19.617351643300001</v>
      </c>
      <c r="U1855" s="6">
        <f>[1]!EM_S_FA_YOY_OR(B1855,"2022-12-31")</f>
        <v>7.1269373622999996</v>
      </c>
      <c r="V1855" s="7">
        <f t="shared" si="170"/>
        <v>11.604912907466668</v>
      </c>
      <c r="W1855" s="8">
        <f t="shared" si="171"/>
        <v>6.954993512749339</v>
      </c>
      <c r="X1855" s="6">
        <f>[1]!EM_S_FA_YOY_NETPROFIT(B1855,"2019-12-31")</f>
        <v>13.9616813336</v>
      </c>
      <c r="Y1855" s="6">
        <f>[1]!EM_S_FA_YOY_NETPROFIT(B1855,"2020-12-31")</f>
        <v>5.6847590028999999</v>
      </c>
      <c r="Z1855" s="6">
        <f>[1]!EM_S_FA_YOY_NETPROFIT(B1855,"2021-12-31")</f>
        <v>13.0917019605</v>
      </c>
      <c r="AA1855" s="6">
        <f>[1]!EM_S_FA_YOY_NETPROFIT(B1855,"2022-12-31")</f>
        <v>-12.371919202799999</v>
      </c>
      <c r="AB1855" s="7">
        <f t="shared" si="172"/>
        <v>2.1348472535333332</v>
      </c>
      <c r="AC1855" s="8">
        <f t="shared" si="173"/>
        <v>13.097725213113671</v>
      </c>
    </row>
    <row r="1856" spans="1:29" ht="16.5" x14ac:dyDescent="0.45">
      <c r="A1856" s="9">
        <v>2051</v>
      </c>
      <c r="B1856" s="5" t="s">
        <v>6556</v>
      </c>
      <c r="C1856" s="5" t="s">
        <v>6557</v>
      </c>
      <c r="D1856" s="5" t="s">
        <v>6558</v>
      </c>
      <c r="E1856" s="5" t="s">
        <v>120</v>
      </c>
      <c r="F1856" s="5" t="s">
        <v>11766</v>
      </c>
      <c r="G1856" s="5">
        <v>17</v>
      </c>
      <c r="H1856" s="5">
        <v>2</v>
      </c>
      <c r="I1856" s="5">
        <f t="shared" si="168"/>
        <v>2</v>
      </c>
      <c r="J1856" s="5">
        <f t="shared" si="169"/>
        <v>11</v>
      </c>
      <c r="K1856" s="5"/>
      <c r="L1856" s="5"/>
      <c r="M1856" s="5"/>
      <c r="N1856" s="5"/>
      <c r="O1856" s="5" t="s">
        <v>6559</v>
      </c>
      <c r="P1856" s="6">
        <f>[1]!EM_S_INFO_EMPLOYEE(B1856,"2019")</f>
        <v>1129</v>
      </c>
      <c r="Q1856" s="6">
        <f>[1]!EM_S_STM07_IS(B1856,"83","2019-12-31","1",1000000000)</f>
        <v>0.80185718807999995</v>
      </c>
      <c r="R1856" s="6">
        <f>[1]!EM_S_FA_YOY_OR(B1856,"2019-12-31")</f>
        <v>7.6669344591000002</v>
      </c>
      <c r="S1856" s="6">
        <f>[1]!EM_S_FA_YOY_OR(B1856,"2020-12-31")</f>
        <v>16.123099478499999</v>
      </c>
      <c r="T1856" s="6">
        <f>[1]!EM_S_FA_YOY_OR(B1856,"2021-12-31")</f>
        <v>13.5270876055</v>
      </c>
      <c r="U1856" s="6">
        <f>[1]!EM_S_FA_YOY_OR(B1856,"2022-12-31")</f>
        <v>3.8009669634000001</v>
      </c>
      <c r="V1856" s="7">
        <f t="shared" si="170"/>
        <v>11.150384682466665</v>
      </c>
      <c r="W1856" s="8">
        <f t="shared" si="171"/>
        <v>6.4957890219885952</v>
      </c>
      <c r="X1856" s="6">
        <f>[1]!EM_S_FA_YOY_NETPROFIT(B1856,"2019-12-31")</f>
        <v>5.6912796656999998</v>
      </c>
      <c r="Y1856" s="6">
        <f>[1]!EM_S_FA_YOY_NETPROFIT(B1856,"2020-12-31")</f>
        <v>5.5100788978999997</v>
      </c>
      <c r="Z1856" s="6">
        <f>[1]!EM_S_FA_YOY_NETPROFIT(B1856,"2021-12-31")</f>
        <v>12.5459119041</v>
      </c>
      <c r="AA1856" s="6">
        <f>[1]!EM_S_FA_YOY_NETPROFIT(B1856,"2022-12-31")</f>
        <v>16.293229406799998</v>
      </c>
      <c r="AB1856" s="7">
        <f t="shared" si="172"/>
        <v>11.449740069599999</v>
      </c>
      <c r="AC1856" s="8">
        <f t="shared" si="173"/>
        <v>5.4745116898643014</v>
      </c>
    </row>
    <row r="1857" spans="1:29" ht="16.5" x14ac:dyDescent="0.45">
      <c r="A1857" s="9">
        <v>2052</v>
      </c>
      <c r="B1857" s="5" t="s">
        <v>6560</v>
      </c>
      <c r="C1857" s="5" t="s">
        <v>6561</v>
      </c>
      <c r="D1857" s="5" t="s">
        <v>6562</v>
      </c>
      <c r="E1857" s="5" t="s">
        <v>440</v>
      </c>
      <c r="F1857" s="5" t="s">
        <v>11776</v>
      </c>
      <c r="G1857" s="5">
        <v>27</v>
      </c>
      <c r="H1857" s="5">
        <v>3</v>
      </c>
      <c r="I1857" s="5">
        <f t="shared" si="168"/>
        <v>2</v>
      </c>
      <c r="J1857" s="5">
        <f t="shared" si="169"/>
        <v>10</v>
      </c>
      <c r="K1857" s="5"/>
      <c r="L1857" s="5"/>
      <c r="M1857" s="5"/>
      <c r="N1857" s="5"/>
      <c r="O1857" s="5" t="s">
        <v>6542</v>
      </c>
      <c r="P1857" s="6">
        <f>[1]!EM_S_INFO_EMPLOYEE(B1857,"2019")</f>
        <v>389</v>
      </c>
      <c r="Q1857" s="6">
        <f>[1]!EM_S_STM07_IS(B1857,"83","2019-12-31","1",1000000000)</f>
        <v>0.23868318281000001</v>
      </c>
      <c r="R1857" s="6">
        <f>[1]!EM_S_FA_YOY_OR(B1857,"2019-12-31")</f>
        <v>37.170654412799998</v>
      </c>
      <c r="S1857" s="6">
        <f>[1]!EM_S_FA_YOY_OR(B1857,"2020-12-31")</f>
        <v>13.4381324325</v>
      </c>
      <c r="T1857" s="6">
        <f>[1]!EM_S_FA_YOY_OR(B1857,"2021-12-31")</f>
        <v>-17.203945123800001</v>
      </c>
      <c r="U1857" s="6">
        <f>[1]!EM_S_FA_YOY_OR(B1857,"2022-12-31")</f>
        <v>3.9725809073999998</v>
      </c>
      <c r="V1857" s="7">
        <f t="shared" si="170"/>
        <v>6.8922738699999694E-2</v>
      </c>
      <c r="W1857" s="8">
        <f t="shared" si="171"/>
        <v>15.689586978793283</v>
      </c>
      <c r="X1857" s="6">
        <f>[1]!EM_S_FA_YOY_NETPROFIT(B1857,"2019-12-31")</f>
        <v>-24.757421523200001</v>
      </c>
      <c r="Y1857" s="6">
        <f>[1]!EM_S_FA_YOY_NETPROFIT(B1857,"2020-12-31")</f>
        <v>29.543503709100001</v>
      </c>
      <c r="Z1857" s="6">
        <f>[1]!EM_S_FA_YOY_NETPROFIT(B1857,"2021-12-31")</f>
        <v>-57.5538041764</v>
      </c>
      <c r="AA1857" s="6">
        <f>[1]!EM_S_FA_YOY_NETPROFIT(B1857,"2022-12-31")</f>
        <v>33.515980196400001</v>
      </c>
      <c r="AB1857" s="7">
        <f t="shared" si="172"/>
        <v>1.8352265763666675</v>
      </c>
      <c r="AC1857" s="8">
        <f t="shared" si="173"/>
        <v>51.470747737674614</v>
      </c>
    </row>
    <row r="1858" spans="1:29" ht="16.5" x14ac:dyDescent="0.45">
      <c r="A1858" s="9">
        <v>2053</v>
      </c>
      <c r="B1858" s="5" t="s">
        <v>6563</v>
      </c>
      <c r="C1858" s="5" t="s">
        <v>6564</v>
      </c>
      <c r="D1858" s="5" t="s">
        <v>6565</v>
      </c>
      <c r="E1858" s="5" t="s">
        <v>259</v>
      </c>
      <c r="F1858" s="5" t="s">
        <v>11762</v>
      </c>
      <c r="G1858" s="5">
        <v>13</v>
      </c>
      <c r="H1858" s="5">
        <v>2</v>
      </c>
      <c r="I1858" s="5">
        <f t="shared" ref="I1858:I1921" si="174">VLOOKUP(F1858,K:N,4,FALSE)</f>
        <v>4</v>
      </c>
      <c r="J1858" s="5">
        <f t="shared" ref="J1858:J1921" si="175">VLOOKUP(F1858,K:L,2,FALSE)</f>
        <v>7</v>
      </c>
      <c r="K1858" s="5"/>
      <c r="L1858" s="5"/>
      <c r="M1858" s="5"/>
      <c r="N1858" s="5"/>
      <c r="O1858" s="5" t="s">
        <v>4435</v>
      </c>
      <c r="P1858" s="6">
        <f>[1]!EM_S_INFO_EMPLOYEE(B1858,"2019")</f>
        <v>935</v>
      </c>
      <c r="Q1858" s="6">
        <f>[1]!EM_S_STM07_IS(B1858,"83","2019-12-31","1",1000000000)</f>
        <v>1.00878302454</v>
      </c>
      <c r="R1858" s="6">
        <f>[1]!EM_S_FA_YOY_OR(B1858,"2019-12-31")</f>
        <v>4.5039448747000002</v>
      </c>
      <c r="S1858" s="6">
        <f>[1]!EM_S_FA_YOY_OR(B1858,"2020-12-31")</f>
        <v>4.3905753489999997</v>
      </c>
      <c r="T1858" s="6">
        <f>[1]!EM_S_FA_YOY_OR(B1858,"2021-12-31")</f>
        <v>34.483497331099997</v>
      </c>
      <c r="U1858" s="6">
        <f>[1]!EM_S_FA_YOY_OR(B1858,"2022-12-31")</f>
        <v>6.7209286373000001</v>
      </c>
      <c r="V1858" s="7">
        <f t="shared" ref="V1858:V1921" si="176">AVERAGE(S1858:U1858)</f>
        <v>15.198333772466667</v>
      </c>
      <c r="W1858" s="8">
        <f t="shared" ref="W1858:W1921" si="177">STDEV(S1858:U1858)</f>
        <v>16.742036516639843</v>
      </c>
      <c r="X1858" s="6">
        <f>[1]!EM_S_FA_YOY_NETPROFIT(B1858,"2019-12-31")</f>
        <v>51.039403777700002</v>
      </c>
      <c r="Y1858" s="6">
        <f>[1]!EM_S_FA_YOY_NETPROFIT(B1858,"2020-12-31")</f>
        <v>52.306455256299998</v>
      </c>
      <c r="Z1858" s="6">
        <f>[1]!EM_S_FA_YOY_NETPROFIT(B1858,"2021-12-31")</f>
        <v>12.5557613657</v>
      </c>
      <c r="AA1858" s="6">
        <f>[1]!EM_S_FA_YOY_NETPROFIT(B1858,"2022-12-31")</f>
        <v>10.7658069669</v>
      </c>
      <c r="AB1858" s="7">
        <f t="shared" ref="AB1858:AB1921" si="178">AVERAGE(Y1858:AA1858)</f>
        <v>25.209341196300002</v>
      </c>
      <c r="AC1858" s="8">
        <f t="shared" ref="AC1858:AC1921" si="179">STDEV(Y1858:AA1858)</f>
        <v>23.483849279301143</v>
      </c>
    </row>
    <row r="1859" spans="1:29" ht="16.5" x14ac:dyDescent="0.45">
      <c r="A1859" s="9">
        <v>2054</v>
      </c>
      <c r="B1859" s="5" t="s">
        <v>6566</v>
      </c>
      <c r="C1859" s="5" t="s">
        <v>6567</v>
      </c>
      <c r="D1859" s="5" t="s">
        <v>6568</v>
      </c>
      <c r="E1859" s="5" t="s">
        <v>288</v>
      </c>
      <c r="F1859" s="5" t="s">
        <v>11765</v>
      </c>
      <c r="G1859" s="5">
        <v>16</v>
      </c>
      <c r="H1859" s="5">
        <v>3</v>
      </c>
      <c r="I1859" s="5">
        <f t="shared" si="174"/>
        <v>1</v>
      </c>
      <c r="J1859" s="5">
        <f t="shared" si="175"/>
        <v>9</v>
      </c>
      <c r="K1859" s="5"/>
      <c r="L1859" s="5"/>
      <c r="M1859" s="5"/>
      <c r="N1859" s="5"/>
      <c r="O1859" s="5" t="s">
        <v>4449</v>
      </c>
      <c r="P1859" s="6">
        <f>[1]!EM_S_INFO_EMPLOYEE(B1859,"2019")</f>
        <v>1029</v>
      </c>
      <c r="Q1859" s="6">
        <f>[1]!EM_S_STM07_IS(B1859,"83","2019-12-31","1",1000000000)</f>
        <v>0.96580038064999996</v>
      </c>
      <c r="R1859" s="6">
        <f>[1]!EM_S_FA_YOY_OR(B1859,"2019-12-31")</f>
        <v>-8.2180568511000001</v>
      </c>
      <c r="S1859" s="6">
        <f>[1]!EM_S_FA_YOY_OR(B1859,"2020-12-31")</f>
        <v>-5.4475828964000002</v>
      </c>
      <c r="T1859" s="6">
        <f>[1]!EM_S_FA_YOY_OR(B1859,"2021-12-31")</f>
        <v>31.695031559499999</v>
      </c>
      <c r="U1859" s="6">
        <f>[1]!EM_S_FA_YOY_OR(B1859,"2022-12-31")</f>
        <v>9.1041969717000004</v>
      </c>
      <c r="V1859" s="7">
        <f t="shared" si="176"/>
        <v>11.783881878266667</v>
      </c>
      <c r="W1859" s="8">
        <f t="shared" si="177"/>
        <v>18.715741651181467</v>
      </c>
      <c r="X1859" s="6">
        <f>[1]!EM_S_FA_YOY_NETPROFIT(B1859,"2019-12-31")</f>
        <v>-61.132127685999997</v>
      </c>
      <c r="Y1859" s="6">
        <f>[1]!EM_S_FA_YOY_NETPROFIT(B1859,"2020-12-31")</f>
        <v>-486.60762195320001</v>
      </c>
      <c r="Z1859" s="6">
        <f>[1]!EM_S_FA_YOY_NETPROFIT(B1859,"2021-12-31")</f>
        <v>118.87275039959999</v>
      </c>
      <c r="AA1859" s="6">
        <f>[1]!EM_S_FA_YOY_NETPROFIT(B1859,"2022-12-31")</f>
        <v>18.698586087999999</v>
      </c>
      <c r="AB1859" s="7">
        <f t="shared" si="178"/>
        <v>-116.34542848853333</v>
      </c>
      <c r="AC1859" s="8">
        <f t="shared" si="179"/>
        <v>324.54473456032463</v>
      </c>
    </row>
    <row r="1860" spans="1:29" ht="16.5" x14ac:dyDescent="0.45">
      <c r="A1860" s="9">
        <v>2055</v>
      </c>
      <c r="B1860" s="5" t="s">
        <v>6569</v>
      </c>
      <c r="C1860" s="5" t="s">
        <v>6570</v>
      </c>
      <c r="D1860" s="5" t="s">
        <v>6571</v>
      </c>
      <c r="E1860" s="5" t="s">
        <v>120</v>
      </c>
      <c r="F1860" s="5" t="s">
        <v>11765</v>
      </c>
      <c r="G1860" s="5">
        <v>16</v>
      </c>
      <c r="H1860" s="5">
        <v>3</v>
      </c>
      <c r="I1860" s="5">
        <f t="shared" si="174"/>
        <v>1</v>
      </c>
      <c r="J1860" s="5">
        <f t="shared" si="175"/>
        <v>9</v>
      </c>
      <c r="K1860" s="5"/>
      <c r="L1860" s="5"/>
      <c r="M1860" s="5"/>
      <c r="N1860" s="5"/>
      <c r="O1860" s="5" t="s">
        <v>4402</v>
      </c>
      <c r="P1860" s="6">
        <f>[1]!EM_S_INFO_EMPLOYEE(B1860,"2019")</f>
        <v>677</v>
      </c>
      <c r="Q1860" s="6">
        <f>[1]!EM_S_STM07_IS(B1860,"83","2019-12-31","1",1000000000)</f>
        <v>0.92453794013000001</v>
      </c>
      <c r="R1860" s="6">
        <f>[1]!EM_S_FA_YOY_OR(B1860,"2019-12-31")</f>
        <v>29.867645386500001</v>
      </c>
      <c r="S1860" s="6">
        <f>[1]!EM_S_FA_YOY_OR(B1860,"2020-12-31")</f>
        <v>-23.605546126</v>
      </c>
      <c r="T1860" s="6">
        <f>[1]!EM_S_FA_YOY_OR(B1860,"2021-12-31")</f>
        <v>-18.119984317899998</v>
      </c>
      <c r="U1860" s="6">
        <f>[1]!EM_S_FA_YOY_OR(B1860,"2022-12-31")</f>
        <v>-8.9656492927000002</v>
      </c>
      <c r="V1860" s="7">
        <f t="shared" si="176"/>
        <v>-16.8970599122</v>
      </c>
      <c r="W1860" s="8">
        <f t="shared" si="177"/>
        <v>7.3961681226807814</v>
      </c>
      <c r="X1860" s="6">
        <f>[1]!EM_S_FA_YOY_NETPROFIT(B1860,"2019-12-31")</f>
        <v>16.744335659000001</v>
      </c>
      <c r="Y1860" s="6">
        <f>[1]!EM_S_FA_YOY_NETPROFIT(B1860,"2020-12-31")</f>
        <v>-43.878606658300001</v>
      </c>
      <c r="Z1860" s="6">
        <f>[1]!EM_S_FA_YOY_NETPROFIT(B1860,"2021-12-31")</f>
        <v>422.372267593</v>
      </c>
      <c r="AA1860" s="6">
        <f>[1]!EM_S_FA_YOY_NETPROFIT(B1860,"2022-12-31")</f>
        <v>-88.721675886300005</v>
      </c>
      <c r="AB1860" s="7">
        <f t="shared" si="178"/>
        <v>96.59066168279999</v>
      </c>
      <c r="AC1860" s="8">
        <f t="shared" si="179"/>
        <v>283.02467432455148</v>
      </c>
    </row>
    <row r="1861" spans="1:29" ht="16.5" x14ac:dyDescent="0.45">
      <c r="A1861" s="9">
        <v>2056</v>
      </c>
      <c r="B1861" s="5" t="s">
        <v>6572</v>
      </c>
      <c r="C1861" s="5" t="s">
        <v>6573</v>
      </c>
      <c r="D1861" s="5" t="s">
        <v>6574</v>
      </c>
      <c r="E1861" s="5" t="s">
        <v>120</v>
      </c>
      <c r="F1861" s="5" t="s">
        <v>11766</v>
      </c>
      <c r="G1861" s="5">
        <v>17</v>
      </c>
      <c r="H1861" s="5">
        <v>2</v>
      </c>
      <c r="I1861" s="5">
        <f t="shared" si="174"/>
        <v>2</v>
      </c>
      <c r="J1861" s="5">
        <f t="shared" si="175"/>
        <v>11</v>
      </c>
      <c r="K1861" s="5"/>
      <c r="L1861" s="5"/>
      <c r="M1861" s="5"/>
      <c r="N1861" s="5"/>
      <c r="O1861" s="5" t="s">
        <v>4442</v>
      </c>
      <c r="P1861" s="6">
        <f>[1]!EM_S_INFO_EMPLOYEE(B1861,"2019")</f>
        <v>713</v>
      </c>
      <c r="Q1861" s="6">
        <f>[1]!EM_S_STM07_IS(B1861,"83","2019-12-31","1",1000000000)</f>
        <v>0.36995614346</v>
      </c>
      <c r="R1861" s="6">
        <f>[1]!EM_S_FA_YOY_OR(B1861,"2019-12-31")</f>
        <v>6.0292853046000001</v>
      </c>
      <c r="S1861" s="6">
        <f>[1]!EM_S_FA_YOY_OR(B1861,"2020-12-31")</f>
        <v>12.554288469299999</v>
      </c>
      <c r="T1861" s="6">
        <f>[1]!EM_S_FA_YOY_OR(B1861,"2021-12-31")</f>
        <v>8.2757188682000002</v>
      </c>
      <c r="U1861" s="6">
        <f>[1]!EM_S_FA_YOY_OR(B1861,"2022-12-31")</f>
        <v>-10.715463250399999</v>
      </c>
      <c r="V1861" s="7">
        <f t="shared" si="176"/>
        <v>3.3715146957000002</v>
      </c>
      <c r="W1861" s="8">
        <f t="shared" si="177"/>
        <v>12.385828603621764</v>
      </c>
      <c r="X1861" s="6">
        <f>[1]!EM_S_FA_YOY_NETPROFIT(B1861,"2019-12-31")</f>
        <v>-53.915305975000003</v>
      </c>
      <c r="Y1861" s="6">
        <f>[1]!EM_S_FA_YOY_NETPROFIT(B1861,"2020-12-31")</f>
        <v>44.350917670699999</v>
      </c>
      <c r="Z1861" s="6">
        <f>[1]!EM_S_FA_YOY_NETPROFIT(B1861,"2021-12-31")</f>
        <v>8.9243865729999996</v>
      </c>
      <c r="AA1861" s="6">
        <f>[1]!EM_S_FA_YOY_NETPROFIT(B1861,"2022-12-31")</f>
        <v>-36.032384587599999</v>
      </c>
      <c r="AB1861" s="7">
        <f t="shared" si="178"/>
        <v>5.7476398853666666</v>
      </c>
      <c r="AC1861" s="8">
        <f t="shared" si="179"/>
        <v>40.285699821715227</v>
      </c>
    </row>
    <row r="1862" spans="1:29" ht="16.5" x14ac:dyDescent="0.45">
      <c r="A1862" s="9">
        <v>2057</v>
      </c>
      <c r="B1862" s="5" t="s">
        <v>6575</v>
      </c>
      <c r="C1862" s="5" t="s">
        <v>6576</v>
      </c>
      <c r="D1862" s="5" t="s">
        <v>6577</v>
      </c>
      <c r="E1862" s="5" t="s">
        <v>240</v>
      </c>
      <c r="F1862" s="5" t="s">
        <v>11773</v>
      </c>
      <c r="G1862" s="5">
        <v>24</v>
      </c>
      <c r="H1862" s="5">
        <v>2</v>
      </c>
      <c r="I1862" s="5">
        <f t="shared" si="174"/>
        <v>1</v>
      </c>
      <c r="J1862" s="5">
        <f t="shared" si="175"/>
        <v>11</v>
      </c>
      <c r="K1862" s="5"/>
      <c r="L1862" s="5"/>
      <c r="M1862" s="5"/>
      <c r="N1862" s="5"/>
      <c r="O1862" s="5" t="s">
        <v>6578</v>
      </c>
      <c r="P1862" s="6">
        <f>[1]!EM_S_INFO_EMPLOYEE(B1862,"2019")</f>
        <v>670</v>
      </c>
      <c r="Q1862" s="6">
        <f>[1]!EM_S_STM07_IS(B1862,"83","2019-12-31","1",1000000000)</f>
        <v>1.2602366410300001</v>
      </c>
      <c r="R1862" s="6">
        <f>[1]!EM_S_FA_YOY_OR(B1862,"2019-12-31")</f>
        <v>115.8981945238</v>
      </c>
      <c r="S1862" s="6">
        <f>[1]!EM_S_FA_YOY_OR(B1862,"2020-12-31")</f>
        <v>20.3849033107</v>
      </c>
      <c r="T1862" s="6">
        <f>[1]!EM_S_FA_YOY_OR(B1862,"2021-12-31")</f>
        <v>23.968350454199999</v>
      </c>
      <c r="U1862" s="6">
        <f>[1]!EM_S_FA_YOY_OR(B1862,"2022-12-31")</f>
        <v>27.528117797899998</v>
      </c>
      <c r="V1862" s="7">
        <f t="shared" si="176"/>
        <v>23.960457187599999</v>
      </c>
      <c r="W1862" s="8">
        <f t="shared" si="177"/>
        <v>3.5716137851508067</v>
      </c>
      <c r="X1862" s="6">
        <f>[1]!EM_S_FA_YOY_NETPROFIT(B1862,"2019-12-31")</f>
        <v>60.159170497700003</v>
      </c>
      <c r="Y1862" s="6">
        <f>[1]!EM_S_FA_YOY_NETPROFIT(B1862,"2020-12-31")</f>
        <v>-69.477627162900006</v>
      </c>
      <c r="Z1862" s="6">
        <f>[1]!EM_S_FA_YOY_NETPROFIT(B1862,"2021-12-31")</f>
        <v>239.5335689513</v>
      </c>
      <c r="AA1862" s="6">
        <f>[1]!EM_S_FA_YOY_NETPROFIT(B1862,"2022-12-31")</f>
        <v>376.57131460080001</v>
      </c>
      <c r="AB1862" s="7">
        <f t="shared" si="178"/>
        <v>182.20908546306669</v>
      </c>
      <c r="AC1862" s="8">
        <f t="shared" si="179"/>
        <v>228.4830123171605</v>
      </c>
    </row>
    <row r="1863" spans="1:29" ht="16.5" x14ac:dyDescent="0.45">
      <c r="A1863" s="9">
        <v>2058</v>
      </c>
      <c r="B1863" s="5" t="s">
        <v>6579</v>
      </c>
      <c r="C1863" s="5" t="s">
        <v>6580</v>
      </c>
      <c r="D1863" s="5" t="s">
        <v>6581</v>
      </c>
      <c r="E1863" s="5" t="s">
        <v>259</v>
      </c>
      <c r="F1863" s="5" t="s">
        <v>11773</v>
      </c>
      <c r="G1863" s="5">
        <v>24</v>
      </c>
      <c r="H1863" s="5">
        <v>2</v>
      </c>
      <c r="I1863" s="5">
        <f t="shared" si="174"/>
        <v>1</v>
      </c>
      <c r="J1863" s="5">
        <f t="shared" si="175"/>
        <v>11</v>
      </c>
      <c r="K1863" s="5"/>
      <c r="L1863" s="5"/>
      <c r="M1863" s="5"/>
      <c r="N1863" s="5"/>
      <c r="O1863" s="5" t="s">
        <v>6582</v>
      </c>
      <c r="P1863" s="6">
        <f>[1]!EM_S_INFO_EMPLOYEE(B1863,"2019")</f>
        <v>912</v>
      </c>
      <c r="Q1863" s="6">
        <f>[1]!EM_S_STM07_IS(B1863,"83","2019-12-31","1",1000000000)</f>
        <v>0.99022839261999995</v>
      </c>
      <c r="R1863" s="6">
        <f>[1]!EM_S_FA_YOY_OR(B1863,"2019-12-31")</f>
        <v>101.8789456523</v>
      </c>
      <c r="S1863" s="6">
        <f>[1]!EM_S_FA_YOY_OR(B1863,"2020-12-31")</f>
        <v>24.7502944095</v>
      </c>
      <c r="T1863" s="6">
        <f>[1]!EM_S_FA_YOY_OR(B1863,"2021-12-31")</f>
        <v>38.691232062200001</v>
      </c>
      <c r="U1863" s="6">
        <f>[1]!EM_S_FA_YOY_OR(B1863,"2022-12-31")</f>
        <v>0.41769420130000001</v>
      </c>
      <c r="V1863" s="7">
        <f t="shared" si="176"/>
        <v>21.286406891000002</v>
      </c>
      <c r="W1863" s="8">
        <f t="shared" si="177"/>
        <v>19.370462375819827</v>
      </c>
      <c r="X1863" s="6">
        <f>[1]!EM_S_FA_YOY_NETPROFIT(B1863,"2019-12-31")</f>
        <v>88.064036212999994</v>
      </c>
      <c r="Y1863" s="6">
        <f>[1]!EM_S_FA_YOY_NETPROFIT(B1863,"2020-12-31")</f>
        <v>36.051518875200003</v>
      </c>
      <c r="Z1863" s="6">
        <f>[1]!EM_S_FA_YOY_NETPROFIT(B1863,"2021-12-31")</f>
        <v>50.511479653899997</v>
      </c>
      <c r="AA1863" s="6">
        <f>[1]!EM_S_FA_YOY_NETPROFIT(B1863,"2022-12-31")</f>
        <v>25.4214618325</v>
      </c>
      <c r="AB1863" s="7">
        <f t="shared" si="178"/>
        <v>37.328153453866669</v>
      </c>
      <c r="AC1863" s="8">
        <f t="shared" si="179"/>
        <v>12.593633131671261</v>
      </c>
    </row>
    <row r="1864" spans="1:29" ht="16.5" x14ac:dyDescent="0.45">
      <c r="A1864" s="9">
        <v>2059</v>
      </c>
      <c r="B1864" s="5" t="s">
        <v>6583</v>
      </c>
      <c r="C1864" s="5" t="s">
        <v>6584</v>
      </c>
      <c r="D1864" s="5" t="s">
        <v>6585</v>
      </c>
      <c r="E1864" s="5" t="s">
        <v>272</v>
      </c>
      <c r="F1864" s="5" t="s">
        <v>11753</v>
      </c>
      <c r="G1864" s="5">
        <v>3</v>
      </c>
      <c r="H1864" s="5">
        <v>3</v>
      </c>
      <c r="I1864" s="5">
        <f t="shared" si="174"/>
        <v>4</v>
      </c>
      <c r="J1864" s="5">
        <f t="shared" si="175"/>
        <v>7</v>
      </c>
      <c r="K1864" s="5"/>
      <c r="L1864" s="5"/>
      <c r="M1864" s="5"/>
      <c r="N1864" s="5"/>
      <c r="O1864" s="5" t="s">
        <v>6582</v>
      </c>
      <c r="P1864" s="6">
        <f>[1]!EM_S_INFO_EMPLOYEE(B1864,"2019")</f>
        <v>386</v>
      </c>
      <c r="Q1864" s="6">
        <f>[1]!EM_S_STM07_IS(B1864,"83","2019-12-31","1",1000000000)</f>
        <v>0.28105662583000002</v>
      </c>
      <c r="R1864" s="6">
        <f>[1]!EM_S_FA_YOY_OR(B1864,"2019-12-31")</f>
        <v>-56.822731131399998</v>
      </c>
      <c r="S1864" s="6">
        <f>[1]!EM_S_FA_YOY_OR(B1864,"2020-12-31")</f>
        <v>-3.7593469212000001</v>
      </c>
      <c r="T1864" s="6">
        <f>[1]!EM_S_FA_YOY_OR(B1864,"2021-12-31")</f>
        <v>-46.2685803587</v>
      </c>
      <c r="U1864" s="6">
        <f>[1]!EM_S_FA_YOY_OR(B1864,"2022-12-31")</f>
        <v>23.001169389600001</v>
      </c>
      <c r="V1864" s="7">
        <f t="shared" si="176"/>
        <v>-9.0089192967666651</v>
      </c>
      <c r="W1864" s="8">
        <f t="shared" si="177"/>
        <v>34.931977687253287</v>
      </c>
      <c r="X1864" s="6">
        <f>[1]!EM_S_FA_YOY_NETPROFIT(B1864,"2019-12-31")</f>
        <v>-73.309891456000003</v>
      </c>
      <c r="Y1864" s="6">
        <f>[1]!EM_S_FA_YOY_NETPROFIT(B1864,"2020-12-31")</f>
        <v>-2598.2342863155</v>
      </c>
      <c r="Z1864" s="6">
        <f>[1]!EM_S_FA_YOY_NETPROFIT(B1864,"2021-12-31")</f>
        <v>37.056901212200003</v>
      </c>
      <c r="AA1864" s="6">
        <f>[1]!EM_S_FA_YOY_NETPROFIT(B1864,"2022-12-31")</f>
        <v>28.7685425528</v>
      </c>
      <c r="AB1864" s="7">
        <f t="shared" si="178"/>
        <v>-844.1362808501666</v>
      </c>
      <c r="AC1864" s="8">
        <f t="shared" si="179"/>
        <v>1519.0990862367776</v>
      </c>
    </row>
    <row r="1865" spans="1:29" ht="16.5" x14ac:dyDescent="0.45">
      <c r="A1865" s="9">
        <v>2060</v>
      </c>
      <c r="B1865" s="5" t="s">
        <v>6586</v>
      </c>
      <c r="C1865" s="5" t="s">
        <v>6587</v>
      </c>
      <c r="D1865" s="5" t="s">
        <v>6588</v>
      </c>
      <c r="E1865" s="5" t="s">
        <v>240</v>
      </c>
      <c r="F1865" s="5" t="s">
        <v>11776</v>
      </c>
      <c r="G1865" s="5">
        <v>27</v>
      </c>
      <c r="H1865" s="5">
        <v>3</v>
      </c>
      <c r="I1865" s="5">
        <f t="shared" si="174"/>
        <v>2</v>
      </c>
      <c r="J1865" s="5">
        <f t="shared" si="175"/>
        <v>10</v>
      </c>
      <c r="K1865" s="5"/>
      <c r="L1865" s="5"/>
      <c r="M1865" s="5"/>
      <c r="N1865" s="5"/>
      <c r="O1865" s="5" t="s">
        <v>6589</v>
      </c>
      <c r="P1865" s="6">
        <f>[1]!EM_S_INFO_EMPLOYEE(B1865,"2019")</f>
        <v>593</v>
      </c>
      <c r="Q1865" s="6">
        <f>[1]!EM_S_STM07_IS(B1865,"83","2019-12-31","1",1000000000)</f>
        <v>0.55070275919</v>
      </c>
      <c r="R1865" s="6">
        <f>[1]!EM_S_FA_YOY_OR(B1865,"2019-12-31")</f>
        <v>17.332495689999998</v>
      </c>
      <c r="S1865" s="6">
        <f>[1]!EM_S_FA_YOY_OR(B1865,"2020-12-31")</f>
        <v>11.310539112200001</v>
      </c>
      <c r="T1865" s="6">
        <f>[1]!EM_S_FA_YOY_OR(B1865,"2021-12-31")</f>
        <v>12.673315758099999</v>
      </c>
      <c r="U1865" s="6">
        <f>[1]!EM_S_FA_YOY_OR(B1865,"2022-12-31")</f>
        <v>-1.4717921493999999</v>
      </c>
      <c r="V1865" s="7">
        <f t="shared" si="176"/>
        <v>7.5040209069666668</v>
      </c>
      <c r="W1865" s="8">
        <f t="shared" si="177"/>
        <v>7.8030894563489621</v>
      </c>
      <c r="X1865" s="6">
        <f>[1]!EM_S_FA_YOY_NETPROFIT(B1865,"2019-12-31")</f>
        <v>9.3527011486999996</v>
      </c>
      <c r="Y1865" s="6">
        <f>[1]!EM_S_FA_YOY_NETPROFIT(B1865,"2020-12-31")</f>
        <v>2.4013840872999999</v>
      </c>
      <c r="Z1865" s="6">
        <f>[1]!EM_S_FA_YOY_NETPROFIT(B1865,"2021-12-31")</f>
        <v>18.120307326300001</v>
      </c>
      <c r="AA1865" s="6">
        <f>[1]!EM_S_FA_YOY_NETPROFIT(B1865,"2022-12-31")</f>
        <v>-65.862721326400006</v>
      </c>
      <c r="AB1865" s="7">
        <f t="shared" si="178"/>
        <v>-15.113676637600003</v>
      </c>
      <c r="AC1865" s="8">
        <f t="shared" si="179"/>
        <v>44.647175605717308</v>
      </c>
    </row>
    <row r="1866" spans="1:29" ht="16.5" x14ac:dyDescent="0.45">
      <c r="A1866" s="9">
        <v>2061</v>
      </c>
      <c r="B1866" s="5" t="s">
        <v>6590</v>
      </c>
      <c r="C1866" s="5" t="s">
        <v>6591</v>
      </c>
      <c r="D1866" s="5" t="s">
        <v>6592</v>
      </c>
      <c r="E1866" s="5" t="s">
        <v>1297</v>
      </c>
      <c r="F1866" s="5" t="s">
        <v>11769</v>
      </c>
      <c r="G1866" s="5">
        <v>20</v>
      </c>
      <c r="H1866" s="5">
        <v>3</v>
      </c>
      <c r="I1866" s="5">
        <f t="shared" si="174"/>
        <v>4</v>
      </c>
      <c r="J1866" s="5">
        <f t="shared" si="175"/>
        <v>7</v>
      </c>
      <c r="K1866" s="5"/>
      <c r="L1866" s="5"/>
      <c r="M1866" s="5"/>
      <c r="N1866" s="5"/>
      <c r="O1866" s="5" t="s">
        <v>6559</v>
      </c>
      <c r="P1866" s="6">
        <f>[1]!EM_S_INFO_EMPLOYEE(B1866,"2019")</f>
        <v>362</v>
      </c>
      <c r="Q1866" s="6">
        <f>[1]!EM_S_STM07_IS(B1866,"83","2019-12-31","1",1000000000)</f>
        <v>0.62946631714000001</v>
      </c>
      <c r="R1866" s="6">
        <f>[1]!EM_S_FA_YOY_OR(B1866,"2019-12-31")</f>
        <v>32.179266028000001</v>
      </c>
      <c r="S1866" s="6">
        <f>[1]!EM_S_FA_YOY_OR(B1866,"2020-12-31")</f>
        <v>-24.9082646586</v>
      </c>
      <c r="T1866" s="6">
        <f>[1]!EM_S_FA_YOY_OR(B1866,"2021-12-31")</f>
        <v>94.792480931399993</v>
      </c>
      <c r="U1866" s="6">
        <f>[1]!EM_S_FA_YOY_OR(B1866,"2022-12-31")</f>
        <v>8.8497790921000004</v>
      </c>
      <c r="V1866" s="7">
        <f t="shared" si="176"/>
        <v>26.244665121633329</v>
      </c>
      <c r="W1866" s="8">
        <f t="shared" si="177"/>
        <v>61.717126218626028</v>
      </c>
      <c r="X1866" s="6">
        <f>[1]!EM_S_FA_YOY_NETPROFIT(B1866,"2019-12-31")</f>
        <v>30.2302419536</v>
      </c>
      <c r="Y1866" s="6">
        <f>[1]!EM_S_FA_YOY_NETPROFIT(B1866,"2020-12-31")</f>
        <v>-44.2473431867</v>
      </c>
      <c r="Z1866" s="6">
        <f>[1]!EM_S_FA_YOY_NETPROFIT(B1866,"2021-12-31")</f>
        <v>71.941212144600001</v>
      </c>
      <c r="AA1866" s="6">
        <f>[1]!EM_S_FA_YOY_NETPROFIT(B1866,"2022-12-31")</f>
        <v>6.3521063270000004</v>
      </c>
      <c r="AB1866" s="7">
        <f t="shared" si="178"/>
        <v>11.3486584283</v>
      </c>
      <c r="AC1866" s="8">
        <f t="shared" si="179"/>
        <v>58.255207897400858</v>
      </c>
    </row>
    <row r="1867" spans="1:29" ht="16.5" x14ac:dyDescent="0.45">
      <c r="A1867" s="9">
        <v>2062</v>
      </c>
      <c r="B1867" s="5" t="s">
        <v>6593</v>
      </c>
      <c r="C1867" s="5" t="s">
        <v>6594</v>
      </c>
      <c r="D1867" s="5" t="s">
        <v>6595</v>
      </c>
      <c r="E1867" s="5" t="s">
        <v>240</v>
      </c>
      <c r="F1867" s="5" t="s">
        <v>11760</v>
      </c>
      <c r="G1867" s="5">
        <v>11</v>
      </c>
      <c r="H1867" s="5">
        <v>2</v>
      </c>
      <c r="I1867" s="5">
        <f t="shared" si="174"/>
        <v>3</v>
      </c>
      <c r="J1867" s="5">
        <f t="shared" si="175"/>
        <v>3</v>
      </c>
      <c r="K1867" s="5"/>
      <c r="L1867" s="5"/>
      <c r="M1867" s="5"/>
      <c r="N1867" s="5"/>
      <c r="O1867" s="5" t="s">
        <v>4457</v>
      </c>
      <c r="P1867" s="6">
        <f>[1]!EM_S_INFO_EMPLOYEE(B1867,"2019")</f>
        <v>1569</v>
      </c>
      <c r="Q1867" s="6">
        <f>[1]!EM_S_STM07_IS(B1867,"83","2019-12-31","1",1000000000)</f>
        <v>0.67553558707000005</v>
      </c>
      <c r="R1867" s="6">
        <f>[1]!EM_S_FA_YOY_OR(B1867,"2019-12-31")</f>
        <v>-2.5762950279000001</v>
      </c>
      <c r="S1867" s="6">
        <f>[1]!EM_S_FA_YOY_OR(B1867,"2020-12-31")</f>
        <v>-49.137573770099998</v>
      </c>
      <c r="T1867" s="6">
        <f>[1]!EM_S_FA_YOY_OR(B1867,"2021-12-31")</f>
        <v>-1.2532941367999999</v>
      </c>
      <c r="U1867" s="6">
        <f>[1]!EM_S_FA_YOY_OR(B1867,"2022-12-31")</f>
        <v>40.177018690499999</v>
      </c>
      <c r="V1867" s="7">
        <f t="shared" si="176"/>
        <v>-3.4046164054666668</v>
      </c>
      <c r="W1867" s="8">
        <f t="shared" si="177"/>
        <v>44.696143538660159</v>
      </c>
      <c r="X1867" s="6">
        <f>[1]!EM_S_FA_YOY_NETPROFIT(B1867,"2019-12-31")</f>
        <v>-31.142350624700001</v>
      </c>
      <c r="Y1867" s="6">
        <f>[1]!EM_S_FA_YOY_NETPROFIT(B1867,"2020-12-31")</f>
        <v>-590.00639197689998</v>
      </c>
      <c r="Z1867" s="6">
        <f>[1]!EM_S_FA_YOY_NETPROFIT(B1867,"2021-12-31")</f>
        <v>8.4948786246000001</v>
      </c>
      <c r="AA1867" s="6">
        <f>[1]!EM_S_FA_YOY_NETPROFIT(B1867,"2022-12-31")</f>
        <v>-64.403680489099997</v>
      </c>
      <c r="AB1867" s="7">
        <f t="shared" si="178"/>
        <v>-215.3050646138</v>
      </c>
      <c r="AC1867" s="8">
        <f t="shared" si="179"/>
        <v>326.54151883943513</v>
      </c>
    </row>
    <row r="1868" spans="1:29" ht="16.5" x14ac:dyDescent="0.45">
      <c r="A1868" s="9">
        <v>2063</v>
      </c>
      <c r="B1868" s="5" t="s">
        <v>6596</v>
      </c>
      <c r="C1868" s="5" t="s">
        <v>6597</v>
      </c>
      <c r="D1868" s="5" t="s">
        <v>6598</v>
      </c>
      <c r="E1868" s="5" t="s">
        <v>263</v>
      </c>
      <c r="F1868" s="5" t="s">
        <v>11755</v>
      </c>
      <c r="G1868" s="5">
        <v>5</v>
      </c>
      <c r="H1868" s="5">
        <v>3</v>
      </c>
      <c r="I1868" s="5">
        <f t="shared" si="174"/>
        <v>3</v>
      </c>
      <c r="J1868" s="5">
        <f t="shared" si="175"/>
        <v>5</v>
      </c>
      <c r="K1868" s="5"/>
      <c r="L1868" s="5"/>
      <c r="M1868" s="5"/>
      <c r="N1868" s="5"/>
      <c r="O1868" s="5" t="s">
        <v>4468</v>
      </c>
      <c r="P1868" s="6">
        <f>[1]!EM_S_INFO_EMPLOYEE(B1868,"2019")</f>
        <v>355</v>
      </c>
      <c r="Q1868" s="6">
        <f>[1]!EM_S_STM07_IS(B1868,"83","2019-12-31","1",1000000000)</f>
        <v>0.41177989088</v>
      </c>
      <c r="R1868" s="6">
        <f>[1]!EM_S_FA_YOY_OR(B1868,"2019-12-31")</f>
        <v>-8.1859006564999994</v>
      </c>
      <c r="S1868" s="6">
        <f>[1]!EM_S_FA_YOY_OR(B1868,"2020-12-31")</f>
        <v>-67.175928168499993</v>
      </c>
      <c r="T1868" s="6">
        <f>[1]!EM_S_FA_YOY_OR(B1868,"2021-12-31")</f>
        <v>1435.0817970451001</v>
      </c>
      <c r="U1868" s="6">
        <f>[1]!EM_S_FA_YOY_OR(B1868,"2022-12-31")</f>
        <v>112.88283809959999</v>
      </c>
      <c r="V1868" s="7">
        <f t="shared" si="176"/>
        <v>493.59623565873335</v>
      </c>
      <c r="W1868" s="8">
        <f t="shared" si="177"/>
        <v>820.30578844218167</v>
      </c>
      <c r="X1868" s="6">
        <f>[1]!EM_S_FA_YOY_NETPROFIT(B1868,"2019-12-31")</f>
        <v>-49.139792205900001</v>
      </c>
      <c r="Y1868" s="6">
        <f>[1]!EM_S_FA_YOY_NETPROFIT(B1868,"2020-12-31")</f>
        <v>-882.91209962519997</v>
      </c>
      <c r="Z1868" s="6">
        <f>[1]!EM_S_FA_YOY_NETPROFIT(B1868,"2021-12-31")</f>
        <v>-31.157564171000001</v>
      </c>
      <c r="AA1868" s="6">
        <f>[1]!EM_S_FA_YOY_NETPROFIT(B1868,"2022-12-31")</f>
        <v>397.52515535729998</v>
      </c>
      <c r="AB1868" s="7">
        <f t="shared" si="178"/>
        <v>-172.18150281296667</v>
      </c>
      <c r="AC1868" s="8">
        <f t="shared" si="179"/>
        <v>651.76353414359551</v>
      </c>
    </row>
    <row r="1869" spans="1:29" ht="16.5" x14ac:dyDescent="0.45">
      <c r="A1869" s="9">
        <v>2064</v>
      </c>
      <c r="B1869" s="5" t="s">
        <v>6599</v>
      </c>
      <c r="C1869" s="5" t="s">
        <v>6600</v>
      </c>
      <c r="D1869" s="5" t="s">
        <v>6601</v>
      </c>
      <c r="E1869" s="5" t="s">
        <v>33</v>
      </c>
      <c r="F1869" s="5" t="s">
        <v>11757</v>
      </c>
      <c r="G1869" s="5">
        <v>7</v>
      </c>
      <c r="H1869" s="5">
        <v>2</v>
      </c>
      <c r="I1869" s="5">
        <f t="shared" si="174"/>
        <v>4</v>
      </c>
      <c r="J1869" s="5">
        <f t="shared" si="175"/>
        <v>11</v>
      </c>
      <c r="K1869" s="5"/>
      <c r="L1869" s="5"/>
      <c r="M1869" s="5"/>
      <c r="N1869" s="5"/>
      <c r="O1869" s="5" t="s">
        <v>6589</v>
      </c>
      <c r="P1869" s="6">
        <f>[1]!EM_S_INFO_EMPLOYEE(B1869,"2019")</f>
        <v>1555</v>
      </c>
      <c r="Q1869" s="6">
        <f>[1]!EM_S_STM07_IS(B1869,"83","2019-12-31","1",1000000000)</f>
        <v>0.77234608293999996</v>
      </c>
      <c r="R1869" s="6">
        <f>[1]!EM_S_FA_YOY_OR(B1869,"2019-12-31")</f>
        <v>62.0638855443</v>
      </c>
      <c r="S1869" s="6">
        <f>[1]!EM_S_FA_YOY_OR(B1869,"2020-12-31")</f>
        <v>9.0993185285999996</v>
      </c>
      <c r="T1869" s="6">
        <f>[1]!EM_S_FA_YOY_OR(B1869,"2021-12-31")</f>
        <v>75.371324422200004</v>
      </c>
      <c r="U1869" s="6">
        <f>[1]!EM_S_FA_YOY_OR(B1869,"2022-12-31")</f>
        <v>15.956331804</v>
      </c>
      <c r="V1869" s="7">
        <f t="shared" si="176"/>
        <v>33.475658251600002</v>
      </c>
      <c r="W1869" s="8">
        <f t="shared" si="177"/>
        <v>36.444338252649359</v>
      </c>
      <c r="X1869" s="6">
        <f>[1]!EM_S_FA_YOY_NETPROFIT(B1869,"2019-12-31")</f>
        <v>100.3585557968</v>
      </c>
      <c r="Y1869" s="6">
        <f>[1]!EM_S_FA_YOY_NETPROFIT(B1869,"2020-12-31")</f>
        <v>93.487851010100002</v>
      </c>
      <c r="Z1869" s="6">
        <f>[1]!EM_S_FA_YOY_NETPROFIT(B1869,"2021-12-31")</f>
        <v>102.34889397889999</v>
      </c>
      <c r="AA1869" s="6">
        <f>[1]!EM_S_FA_YOY_NETPROFIT(B1869,"2022-12-31")</f>
        <v>-0.76966978149999998</v>
      </c>
      <c r="AB1869" s="7">
        <f t="shared" si="178"/>
        <v>65.022358402500004</v>
      </c>
      <c r="AC1869" s="8">
        <f t="shared" si="179"/>
        <v>57.149564740660239</v>
      </c>
    </row>
    <row r="1870" spans="1:29" ht="16.5" x14ac:dyDescent="0.45">
      <c r="A1870" s="9">
        <v>2066</v>
      </c>
      <c r="B1870" s="5" t="s">
        <v>6602</v>
      </c>
      <c r="C1870" s="5" t="s">
        <v>6603</v>
      </c>
      <c r="D1870" s="5" t="s">
        <v>6604</v>
      </c>
      <c r="E1870" s="5" t="s">
        <v>249</v>
      </c>
      <c r="F1870" s="5" t="s">
        <v>11765</v>
      </c>
      <c r="G1870" s="5">
        <v>16</v>
      </c>
      <c r="H1870" s="5">
        <v>3</v>
      </c>
      <c r="I1870" s="5">
        <f t="shared" si="174"/>
        <v>1</v>
      </c>
      <c r="J1870" s="5">
        <f t="shared" si="175"/>
        <v>9</v>
      </c>
      <c r="K1870" s="5"/>
      <c r="L1870" s="5"/>
      <c r="M1870" s="5"/>
      <c r="N1870" s="5"/>
      <c r="O1870" s="5" t="s">
        <v>6605</v>
      </c>
      <c r="P1870" s="6">
        <f>[1]!EM_S_INFO_EMPLOYEE(B1870,"2019")</f>
        <v>1633</v>
      </c>
      <c r="Q1870" s="6">
        <f>[1]!EM_S_STM07_IS(B1870,"83","2019-12-31","1",1000000000)</f>
        <v>0.64690371615999998</v>
      </c>
      <c r="R1870" s="6">
        <f>[1]!EM_S_FA_YOY_OR(B1870,"2019-12-31")</f>
        <v>41.116017116599998</v>
      </c>
      <c r="S1870" s="6">
        <f>[1]!EM_S_FA_YOY_OR(B1870,"2020-12-31")</f>
        <v>34.589364740100002</v>
      </c>
      <c r="T1870" s="6">
        <f>[1]!EM_S_FA_YOY_OR(B1870,"2021-12-31")</f>
        <v>48.742389321899999</v>
      </c>
      <c r="U1870" s="6">
        <f>[1]!EM_S_FA_YOY_OR(B1870,"2022-12-31")</f>
        <v>17.781087037900001</v>
      </c>
      <c r="V1870" s="7">
        <f t="shared" si="176"/>
        <v>33.704280366633334</v>
      </c>
      <c r="W1870" s="8">
        <f t="shared" si="177"/>
        <v>15.499615819155698</v>
      </c>
      <c r="X1870" s="6">
        <f>[1]!EM_S_FA_YOY_NETPROFIT(B1870,"2019-12-31")</f>
        <v>40.567269792899999</v>
      </c>
      <c r="Y1870" s="6">
        <f>[1]!EM_S_FA_YOY_NETPROFIT(B1870,"2020-12-31")</f>
        <v>50.567945490699998</v>
      </c>
      <c r="Z1870" s="6">
        <f>[1]!EM_S_FA_YOY_NETPROFIT(B1870,"2021-12-31")</f>
        <v>33.250366685099998</v>
      </c>
      <c r="AA1870" s="6">
        <f>[1]!EM_S_FA_YOY_NETPROFIT(B1870,"2022-12-31")</f>
        <v>17.7625115984</v>
      </c>
      <c r="AB1870" s="7">
        <f t="shared" si="178"/>
        <v>33.8602745914</v>
      </c>
      <c r="AC1870" s="8">
        <f t="shared" si="179"/>
        <v>16.411219148988955</v>
      </c>
    </row>
    <row r="1871" spans="1:29" ht="16.5" x14ac:dyDescent="0.45">
      <c r="A1871" s="9">
        <v>2067</v>
      </c>
      <c r="B1871" s="5" t="s">
        <v>6606</v>
      </c>
      <c r="C1871" s="5" t="s">
        <v>6607</v>
      </c>
      <c r="D1871" s="5" t="s">
        <v>6608</v>
      </c>
      <c r="E1871" s="5" t="s">
        <v>509</v>
      </c>
      <c r="F1871" s="5" t="s">
        <v>11773</v>
      </c>
      <c r="G1871" s="5">
        <v>24</v>
      </c>
      <c r="H1871" s="5">
        <v>2</v>
      </c>
      <c r="I1871" s="5">
        <f t="shared" si="174"/>
        <v>1</v>
      </c>
      <c r="J1871" s="5">
        <f t="shared" si="175"/>
        <v>11</v>
      </c>
      <c r="K1871" s="5"/>
      <c r="L1871" s="5"/>
      <c r="M1871" s="5"/>
      <c r="N1871" s="5"/>
      <c r="O1871" s="5" t="s">
        <v>4461</v>
      </c>
      <c r="P1871" s="6">
        <f>[1]!EM_S_INFO_EMPLOYEE(B1871,"2019")</f>
        <v>1740</v>
      </c>
      <c r="Q1871" s="6">
        <f>[1]!EM_S_STM07_IS(B1871,"83","2019-12-31","1",1000000000)</f>
        <v>1.97831148609</v>
      </c>
      <c r="R1871" s="6">
        <f>[1]!EM_S_FA_YOY_OR(B1871,"2019-12-31")</f>
        <v>32.973441881100001</v>
      </c>
      <c r="S1871" s="6">
        <f>[1]!EM_S_FA_YOY_OR(B1871,"2020-12-31")</f>
        <v>25.500314370000002</v>
      </c>
      <c r="T1871" s="6">
        <f>[1]!EM_S_FA_YOY_OR(B1871,"2021-12-31")</f>
        <v>38.740695094099998</v>
      </c>
      <c r="U1871" s="6">
        <f>[1]!EM_S_FA_YOY_OR(B1871,"2022-12-31")</f>
        <v>40.589117864000002</v>
      </c>
      <c r="V1871" s="7">
        <f t="shared" si="176"/>
        <v>34.943375776033335</v>
      </c>
      <c r="W1871" s="8">
        <f t="shared" si="177"/>
        <v>8.2299892601788045</v>
      </c>
      <c r="X1871" s="6">
        <f>[1]!EM_S_FA_YOY_NETPROFIT(B1871,"2019-12-31")</f>
        <v>33.940787521899999</v>
      </c>
      <c r="Y1871" s="6">
        <f>[1]!EM_S_FA_YOY_NETPROFIT(B1871,"2020-12-31")</f>
        <v>10.248101694000001</v>
      </c>
      <c r="Z1871" s="6">
        <f>[1]!EM_S_FA_YOY_NETPROFIT(B1871,"2021-12-31")</f>
        <v>47.202513869699999</v>
      </c>
      <c r="AA1871" s="6">
        <f>[1]!EM_S_FA_YOY_NETPROFIT(B1871,"2022-12-31")</f>
        <v>23.383039097099999</v>
      </c>
      <c r="AB1871" s="7">
        <f t="shared" si="178"/>
        <v>26.944551553599997</v>
      </c>
      <c r="AC1871" s="8">
        <f t="shared" si="179"/>
        <v>18.732870123027993</v>
      </c>
    </row>
    <row r="1872" spans="1:29" ht="16.5" x14ac:dyDescent="0.45">
      <c r="A1872" s="9">
        <v>2068</v>
      </c>
      <c r="B1872" s="5" t="s">
        <v>6609</v>
      </c>
      <c r="C1872" s="5" t="s">
        <v>6610</v>
      </c>
      <c r="D1872" s="5" t="s">
        <v>6611</v>
      </c>
      <c r="E1872" s="5" t="s">
        <v>103</v>
      </c>
      <c r="F1872" s="5" t="s">
        <v>11769</v>
      </c>
      <c r="G1872" s="5">
        <v>20</v>
      </c>
      <c r="H1872" s="5">
        <v>3</v>
      </c>
      <c r="I1872" s="5">
        <f t="shared" si="174"/>
        <v>4</v>
      </c>
      <c r="J1872" s="5">
        <f t="shared" si="175"/>
        <v>7</v>
      </c>
      <c r="K1872" s="5"/>
      <c r="L1872" s="5"/>
      <c r="M1872" s="5"/>
      <c r="N1872" s="5"/>
      <c r="O1872" s="5" t="s">
        <v>6612</v>
      </c>
      <c r="P1872" s="6">
        <f>[1]!EM_S_INFO_EMPLOYEE(B1872,"2019")</f>
        <v>1372</v>
      </c>
      <c r="Q1872" s="6">
        <f>[1]!EM_S_STM07_IS(B1872,"83","2019-12-31","1",1000000000)</f>
        <v>0.50336635338000002</v>
      </c>
      <c r="R1872" s="6">
        <f>[1]!EM_S_FA_YOY_OR(B1872,"2019-12-31")</f>
        <v>17.117474545299999</v>
      </c>
      <c r="S1872" s="6">
        <f>[1]!EM_S_FA_YOY_OR(B1872,"2020-12-31")</f>
        <v>-2.1022278146</v>
      </c>
      <c r="T1872" s="6">
        <f>[1]!EM_S_FA_YOY_OR(B1872,"2021-12-31")</f>
        <v>4.3402863784000001</v>
      </c>
      <c r="U1872" s="6">
        <f>[1]!EM_S_FA_YOY_OR(B1872,"2022-12-31")</f>
        <v>2.6198170256000002</v>
      </c>
      <c r="V1872" s="7">
        <f t="shared" si="176"/>
        <v>1.6192918631333335</v>
      </c>
      <c r="W1872" s="8">
        <f t="shared" si="177"/>
        <v>3.3357585692460301</v>
      </c>
      <c r="X1872" s="6">
        <f>[1]!EM_S_FA_YOY_NETPROFIT(B1872,"2019-12-31")</f>
        <v>-4.7208676079999998</v>
      </c>
      <c r="Y1872" s="6">
        <f>[1]!EM_S_FA_YOY_NETPROFIT(B1872,"2020-12-31")</f>
        <v>-27.9348847051</v>
      </c>
      <c r="Z1872" s="6">
        <f>[1]!EM_S_FA_YOY_NETPROFIT(B1872,"2021-12-31")</f>
        <v>10.8470433464</v>
      </c>
      <c r="AA1872" s="6">
        <f>[1]!EM_S_FA_YOY_NETPROFIT(B1872,"2022-12-31")</f>
        <v>-35.808457573200002</v>
      </c>
      <c r="AB1872" s="7">
        <f t="shared" si="178"/>
        <v>-17.632099643966669</v>
      </c>
      <c r="AC1872" s="8">
        <f t="shared" si="179"/>
        <v>24.975877893011756</v>
      </c>
    </row>
    <row r="1873" spans="1:29" ht="16.5" x14ac:dyDescent="0.45">
      <c r="A1873" s="9">
        <v>2069</v>
      </c>
      <c r="B1873" s="5" t="s">
        <v>6613</v>
      </c>
      <c r="C1873" s="5" t="s">
        <v>6614</v>
      </c>
      <c r="D1873" s="5" t="s">
        <v>6615</v>
      </c>
      <c r="E1873" s="5" t="s">
        <v>120</v>
      </c>
      <c r="F1873" s="5" t="s">
        <v>11753</v>
      </c>
      <c r="G1873" s="5">
        <v>3</v>
      </c>
      <c r="H1873" s="5">
        <v>3</v>
      </c>
      <c r="I1873" s="5">
        <f t="shared" si="174"/>
        <v>4</v>
      </c>
      <c r="J1873" s="5">
        <f t="shared" si="175"/>
        <v>7</v>
      </c>
      <c r="K1873" s="5"/>
      <c r="L1873" s="5"/>
      <c r="M1873" s="5"/>
      <c r="N1873" s="5"/>
      <c r="O1873" s="5" t="s">
        <v>4468</v>
      </c>
      <c r="P1873" s="6">
        <f>[1]!EM_S_INFO_EMPLOYEE(B1873,"2019")</f>
        <v>3606</v>
      </c>
      <c r="Q1873" s="6">
        <f>[1]!EM_S_STM07_IS(B1873,"83","2019-12-31","1",1000000000)</f>
        <v>0.66013668296000005</v>
      </c>
      <c r="R1873" s="6">
        <f>[1]!EM_S_FA_YOY_OR(B1873,"2019-12-31")</f>
        <v>23.6179054883</v>
      </c>
      <c r="S1873" s="6">
        <f>[1]!EM_S_FA_YOY_OR(B1873,"2020-12-31")</f>
        <v>42.076307423899998</v>
      </c>
      <c r="T1873" s="6">
        <f>[1]!EM_S_FA_YOY_OR(B1873,"2021-12-31")</f>
        <v>51.875336969199999</v>
      </c>
      <c r="U1873" s="6">
        <f>[1]!EM_S_FA_YOY_OR(B1873,"2022-12-31")</f>
        <v>30.625122236999999</v>
      </c>
      <c r="V1873" s="7">
        <f t="shared" si="176"/>
        <v>41.525588876699999</v>
      </c>
      <c r="W1873" s="8">
        <f t="shared" si="177"/>
        <v>10.635806256689007</v>
      </c>
      <c r="X1873" s="6">
        <f>[1]!EM_S_FA_YOY_NETPROFIT(B1873,"2019-12-31")</f>
        <v>1045.3888753566</v>
      </c>
      <c r="Y1873" s="6">
        <f>[1]!EM_S_FA_YOY_NETPROFIT(B1873,"2020-12-31")</f>
        <v>-63.833792398500002</v>
      </c>
      <c r="Z1873" s="6">
        <f>[1]!EM_S_FA_YOY_NETPROFIT(B1873,"2021-12-31")</f>
        <v>-50.172509787099997</v>
      </c>
      <c r="AA1873" s="6">
        <f>[1]!EM_S_FA_YOY_NETPROFIT(B1873,"2022-12-31")</f>
        <v>-663.68636166390002</v>
      </c>
      <c r="AB1873" s="7">
        <f t="shared" si="178"/>
        <v>-259.23088794983335</v>
      </c>
      <c r="AC1873" s="8">
        <f t="shared" si="179"/>
        <v>350.33531127135853</v>
      </c>
    </row>
    <row r="1874" spans="1:29" ht="16.5" x14ac:dyDescent="0.45">
      <c r="A1874" s="9">
        <v>2070</v>
      </c>
      <c r="B1874" s="5" t="s">
        <v>6616</v>
      </c>
      <c r="C1874" s="5" t="s">
        <v>6617</v>
      </c>
      <c r="D1874" s="5" t="s">
        <v>6618</v>
      </c>
      <c r="E1874" s="5" t="s">
        <v>240</v>
      </c>
      <c r="F1874" s="5" t="s">
        <v>11759</v>
      </c>
      <c r="G1874" s="5">
        <v>9</v>
      </c>
      <c r="H1874" s="5">
        <v>2</v>
      </c>
      <c r="I1874" s="5">
        <f t="shared" si="174"/>
        <v>3</v>
      </c>
      <c r="J1874" s="5">
        <f t="shared" si="175"/>
        <v>2</v>
      </c>
      <c r="K1874" s="5"/>
      <c r="L1874" s="5"/>
      <c r="M1874" s="5"/>
      <c r="N1874" s="5"/>
      <c r="O1874" s="5" t="s">
        <v>6612</v>
      </c>
      <c r="P1874" s="6">
        <f>[1]!EM_S_INFO_EMPLOYEE(B1874,"2019")</f>
        <v>1691</v>
      </c>
      <c r="Q1874" s="6">
        <f>[1]!EM_S_STM07_IS(B1874,"83","2019-12-31","1",1000000000)</f>
        <v>2.0209120025399998</v>
      </c>
      <c r="R1874" s="6">
        <f>[1]!EM_S_FA_YOY_OR(B1874,"2019-12-31")</f>
        <v>7.9060017771000002</v>
      </c>
      <c r="S1874" s="6">
        <f>[1]!EM_S_FA_YOY_OR(B1874,"2020-12-31")</f>
        <v>2.3713372709999998</v>
      </c>
      <c r="T1874" s="6">
        <f>[1]!EM_S_FA_YOY_OR(B1874,"2021-12-31")</f>
        <v>13.964771990199999</v>
      </c>
      <c r="U1874" s="6">
        <f>[1]!EM_S_FA_YOY_OR(B1874,"2022-12-31")</f>
        <v>-24.969496096499999</v>
      </c>
      <c r="V1874" s="7">
        <f t="shared" si="176"/>
        <v>-2.8777956117666661</v>
      </c>
      <c r="W1874" s="8">
        <f t="shared" si="177"/>
        <v>19.990856781975683</v>
      </c>
      <c r="X1874" s="6">
        <f>[1]!EM_S_FA_YOY_NETPROFIT(B1874,"2019-12-31")</f>
        <v>14.6263540346</v>
      </c>
      <c r="Y1874" s="6">
        <f>[1]!EM_S_FA_YOY_NETPROFIT(B1874,"2020-12-31")</f>
        <v>-9.1055484058000005</v>
      </c>
      <c r="Z1874" s="6">
        <f>[1]!EM_S_FA_YOY_NETPROFIT(B1874,"2021-12-31")</f>
        <v>-47.7402742632</v>
      </c>
      <c r="AA1874" s="6">
        <f>[1]!EM_S_FA_YOY_NETPROFIT(B1874,"2022-12-31")</f>
        <v>-101.5397264746</v>
      </c>
      <c r="AB1874" s="7">
        <f t="shared" si="178"/>
        <v>-52.795183047866665</v>
      </c>
      <c r="AC1874" s="8">
        <f t="shared" si="179"/>
        <v>46.423952825342568</v>
      </c>
    </row>
    <row r="1875" spans="1:29" ht="16.5" x14ac:dyDescent="0.45">
      <c r="A1875" s="9">
        <v>2071</v>
      </c>
      <c r="B1875" s="5" t="s">
        <v>6619</v>
      </c>
      <c r="C1875" s="5" t="s">
        <v>6620</v>
      </c>
      <c r="D1875" s="5" t="s">
        <v>6621</v>
      </c>
      <c r="E1875" s="5" t="s">
        <v>120</v>
      </c>
      <c r="F1875" s="5" t="s">
        <v>11776</v>
      </c>
      <c r="G1875" s="5">
        <v>27</v>
      </c>
      <c r="H1875" s="5">
        <v>3</v>
      </c>
      <c r="I1875" s="5">
        <f t="shared" si="174"/>
        <v>2</v>
      </c>
      <c r="J1875" s="5">
        <f t="shared" si="175"/>
        <v>10</v>
      </c>
      <c r="K1875" s="5"/>
      <c r="L1875" s="5"/>
      <c r="M1875" s="5"/>
      <c r="N1875" s="5"/>
      <c r="O1875" s="5" t="s">
        <v>4472</v>
      </c>
      <c r="P1875" s="6">
        <f>[1]!EM_S_INFO_EMPLOYEE(B1875,"2019")</f>
        <v>540</v>
      </c>
      <c r="Q1875" s="6">
        <f>[1]!EM_S_STM07_IS(B1875,"83","2019-12-31","1",1000000000)</f>
        <v>0.48613313594000002</v>
      </c>
      <c r="R1875" s="6">
        <f>[1]!EM_S_FA_YOY_OR(B1875,"2019-12-31")</f>
        <v>-0.54692181279999996</v>
      </c>
      <c r="S1875" s="6">
        <f>[1]!EM_S_FA_YOY_OR(B1875,"2020-12-31")</f>
        <v>-20.878712894900001</v>
      </c>
      <c r="T1875" s="6">
        <f>[1]!EM_S_FA_YOY_OR(B1875,"2021-12-31")</f>
        <v>-42.7795531947</v>
      </c>
      <c r="U1875" s="6">
        <f>[1]!EM_S_FA_YOY_OR(B1875,"2022-12-31")</f>
        <v>24.663743654600001</v>
      </c>
      <c r="V1875" s="7">
        <f t="shared" si="176"/>
        <v>-12.998174145000002</v>
      </c>
      <c r="W1875" s="8">
        <f t="shared" si="177"/>
        <v>34.40533012074156</v>
      </c>
      <c r="X1875" s="6">
        <f>[1]!EM_S_FA_YOY_NETPROFIT(B1875,"2019-12-31")</f>
        <v>-20.450197185499999</v>
      </c>
      <c r="Y1875" s="6">
        <f>[1]!EM_S_FA_YOY_NETPROFIT(B1875,"2020-12-31")</f>
        <v>-20.866475342699999</v>
      </c>
      <c r="Z1875" s="6">
        <f>[1]!EM_S_FA_YOY_NETPROFIT(B1875,"2021-12-31")</f>
        <v>-494.79304630590002</v>
      </c>
      <c r="AA1875" s="6">
        <f>[1]!EM_S_FA_YOY_NETPROFIT(B1875,"2022-12-31")</f>
        <v>99.358202607799996</v>
      </c>
      <c r="AB1875" s="7">
        <f t="shared" si="178"/>
        <v>-138.76710634693336</v>
      </c>
      <c r="AC1875" s="8">
        <f t="shared" si="179"/>
        <v>314.13268811097112</v>
      </c>
    </row>
    <row r="1876" spans="1:29" ht="16.5" x14ac:dyDescent="0.45">
      <c r="A1876" s="9">
        <v>2072</v>
      </c>
      <c r="B1876" s="5" t="s">
        <v>6622</v>
      </c>
      <c r="C1876" s="5" t="s">
        <v>6623</v>
      </c>
      <c r="D1876" s="5" t="s">
        <v>6624</v>
      </c>
      <c r="E1876" s="5" t="s">
        <v>7</v>
      </c>
      <c r="F1876" s="5" t="s">
        <v>11765</v>
      </c>
      <c r="G1876" s="5">
        <v>16</v>
      </c>
      <c r="H1876" s="5">
        <v>3</v>
      </c>
      <c r="I1876" s="5">
        <f t="shared" si="174"/>
        <v>1</v>
      </c>
      <c r="J1876" s="5">
        <f t="shared" si="175"/>
        <v>9</v>
      </c>
      <c r="K1876" s="5"/>
      <c r="L1876" s="5"/>
      <c r="M1876" s="5"/>
      <c r="N1876" s="5"/>
      <c r="O1876" s="5" t="s">
        <v>4476</v>
      </c>
      <c r="P1876" s="6">
        <f>[1]!EM_S_INFO_EMPLOYEE(B1876,"2019")</f>
        <v>1336</v>
      </c>
      <c r="Q1876" s="6">
        <f>[1]!EM_S_STM07_IS(B1876,"83","2019-12-31","1",1000000000)</f>
        <v>1.9433317539399999</v>
      </c>
      <c r="R1876" s="6">
        <f>[1]!EM_S_FA_YOY_OR(B1876,"2019-12-31")</f>
        <v>-3.6477240125999999</v>
      </c>
      <c r="S1876" s="6">
        <f>[1]!EM_S_FA_YOY_OR(B1876,"2020-12-31")</f>
        <v>16.355705863699999</v>
      </c>
      <c r="T1876" s="6">
        <f>[1]!EM_S_FA_YOY_OR(B1876,"2021-12-31")</f>
        <v>61.512976784400003</v>
      </c>
      <c r="U1876" s="6">
        <f>[1]!EM_S_FA_YOY_OR(B1876,"2022-12-31")</f>
        <v>-13.545462410000001</v>
      </c>
      <c r="V1876" s="7">
        <f t="shared" si="176"/>
        <v>21.441073412700003</v>
      </c>
      <c r="W1876" s="8">
        <f t="shared" si="177"/>
        <v>37.786744314722029</v>
      </c>
      <c r="X1876" s="6">
        <f>[1]!EM_S_FA_YOY_NETPROFIT(B1876,"2019-12-31")</f>
        <v>31.862567130599999</v>
      </c>
      <c r="Y1876" s="6">
        <f>[1]!EM_S_FA_YOY_NETPROFIT(B1876,"2020-12-31")</f>
        <v>18.2209906774</v>
      </c>
      <c r="Z1876" s="6">
        <f>[1]!EM_S_FA_YOY_NETPROFIT(B1876,"2021-12-31")</f>
        <v>86.013369999600002</v>
      </c>
      <c r="AA1876" s="6">
        <f>[1]!EM_S_FA_YOY_NETPROFIT(B1876,"2022-12-31")</f>
        <v>-110.5042158846</v>
      </c>
      <c r="AB1876" s="7">
        <f t="shared" si="178"/>
        <v>-2.0899517358666677</v>
      </c>
      <c r="AC1876" s="8">
        <f t="shared" si="179"/>
        <v>99.820795312022824</v>
      </c>
    </row>
    <row r="1877" spans="1:29" ht="16.5" x14ac:dyDescent="0.45">
      <c r="A1877" s="9">
        <v>2073</v>
      </c>
      <c r="B1877" s="5" t="s">
        <v>6625</v>
      </c>
      <c r="C1877" s="5" t="s">
        <v>6626</v>
      </c>
      <c r="D1877" s="5" t="s">
        <v>6627</v>
      </c>
      <c r="E1877" s="5" t="s">
        <v>7</v>
      </c>
      <c r="F1877" s="5" t="s">
        <v>11762</v>
      </c>
      <c r="G1877" s="5">
        <v>13</v>
      </c>
      <c r="H1877" s="5">
        <v>2</v>
      </c>
      <c r="I1877" s="5">
        <f t="shared" si="174"/>
        <v>4</v>
      </c>
      <c r="J1877" s="5">
        <f t="shared" si="175"/>
        <v>7</v>
      </c>
      <c r="K1877" s="5"/>
      <c r="L1877" s="5"/>
      <c r="M1877" s="5"/>
      <c r="N1877" s="5"/>
      <c r="O1877" s="5" t="s">
        <v>6628</v>
      </c>
      <c r="P1877" s="6">
        <f>[1]!EM_S_INFO_EMPLOYEE(B1877,"2019")</f>
        <v>5574</v>
      </c>
      <c r="Q1877" s="6">
        <f>[1]!EM_S_STM07_IS(B1877,"83","2019-12-31","1",1000000000)</f>
        <v>2.6152708061599999</v>
      </c>
      <c r="R1877" s="6">
        <f>[1]!EM_S_FA_YOY_OR(B1877,"2019-12-31")</f>
        <v>97.265368392799999</v>
      </c>
      <c r="S1877" s="6">
        <f>[1]!EM_S_FA_YOY_OR(B1877,"2020-12-31")</f>
        <v>12.0089972037</v>
      </c>
      <c r="T1877" s="6">
        <f>[1]!EM_S_FA_YOY_OR(B1877,"2021-12-31")</f>
        <v>4.3924614747000001</v>
      </c>
      <c r="U1877" s="6">
        <f>[1]!EM_S_FA_YOY_OR(B1877,"2022-12-31")</f>
        <v>34.875710024999997</v>
      </c>
      <c r="V1877" s="7">
        <f t="shared" si="176"/>
        <v>17.092389567799998</v>
      </c>
      <c r="W1877" s="8">
        <f t="shared" si="177"/>
        <v>15.864670465861696</v>
      </c>
      <c r="X1877" s="6">
        <f>[1]!EM_S_FA_YOY_NETPROFIT(B1877,"2019-12-31")</f>
        <v>112.3712514194</v>
      </c>
      <c r="Y1877" s="6">
        <f>[1]!EM_S_FA_YOY_NETPROFIT(B1877,"2020-12-31")</f>
        <v>-41.2513704721</v>
      </c>
      <c r="Z1877" s="6">
        <f>[1]!EM_S_FA_YOY_NETPROFIT(B1877,"2021-12-31")</f>
        <v>-112.8348451769</v>
      </c>
      <c r="AA1877" s="6">
        <f>[1]!EM_S_FA_YOY_NETPROFIT(B1877,"2022-12-31")</f>
        <v>380.28101527849998</v>
      </c>
      <c r="AB1877" s="7">
        <f t="shared" si="178"/>
        <v>75.398266543166656</v>
      </c>
      <c r="AC1877" s="8">
        <f t="shared" si="179"/>
        <v>266.45105802006583</v>
      </c>
    </row>
    <row r="1878" spans="1:29" ht="16.5" x14ac:dyDescent="0.45">
      <c r="A1878" s="9">
        <v>2074</v>
      </c>
      <c r="B1878" s="5" t="s">
        <v>6629</v>
      </c>
      <c r="C1878" s="5" t="s">
        <v>6630</v>
      </c>
      <c r="D1878" s="5" t="s">
        <v>6631</v>
      </c>
      <c r="E1878" s="5" t="s">
        <v>272</v>
      </c>
      <c r="F1878" s="5" t="s">
        <v>11769</v>
      </c>
      <c r="G1878" s="5">
        <v>20</v>
      </c>
      <c r="H1878" s="5">
        <v>3</v>
      </c>
      <c r="I1878" s="5">
        <f t="shared" si="174"/>
        <v>4</v>
      </c>
      <c r="J1878" s="5">
        <f t="shared" si="175"/>
        <v>7</v>
      </c>
      <c r="K1878" s="5"/>
      <c r="L1878" s="5"/>
      <c r="M1878" s="5"/>
      <c r="N1878" s="5"/>
      <c r="O1878" s="5" t="s">
        <v>6628</v>
      </c>
      <c r="P1878" s="6">
        <f>[1]!EM_S_INFO_EMPLOYEE(B1878,"2019")</f>
        <v>866</v>
      </c>
      <c r="Q1878" s="6">
        <f>[1]!EM_S_STM07_IS(B1878,"83","2019-12-31","1",1000000000)</f>
        <v>1.3819703638700001</v>
      </c>
      <c r="R1878" s="6">
        <f>[1]!EM_S_FA_YOY_OR(B1878,"2019-12-31")</f>
        <v>106.65857118069999</v>
      </c>
      <c r="S1878" s="6">
        <f>[1]!EM_S_FA_YOY_OR(B1878,"2020-12-31")</f>
        <v>-27.174304322200001</v>
      </c>
      <c r="T1878" s="6">
        <f>[1]!EM_S_FA_YOY_OR(B1878,"2021-12-31")</f>
        <v>-3.8417199542999998</v>
      </c>
      <c r="U1878" s="6">
        <f>[1]!EM_S_FA_YOY_OR(B1878,"2022-12-31")</f>
        <v>-21.805096128500001</v>
      </c>
      <c r="V1878" s="7">
        <f t="shared" si="176"/>
        <v>-17.607040135000002</v>
      </c>
      <c r="W1878" s="8">
        <f t="shared" si="177"/>
        <v>12.219661571202115</v>
      </c>
      <c r="X1878" s="6">
        <f>[1]!EM_S_FA_YOY_NETPROFIT(B1878,"2019-12-31")</f>
        <v>197.74809747059999</v>
      </c>
      <c r="Y1878" s="6">
        <f>[1]!EM_S_FA_YOY_NETPROFIT(B1878,"2020-12-31")</f>
        <v>-840.33790381220001</v>
      </c>
      <c r="Z1878" s="6">
        <f>[1]!EM_S_FA_YOY_NETPROFIT(B1878,"2021-12-31")</f>
        <v>40.5413377884</v>
      </c>
      <c r="AA1878" s="6">
        <f>[1]!EM_S_FA_YOY_NETPROFIT(B1878,"2022-12-31")</f>
        <v>37.363321290800002</v>
      </c>
      <c r="AB1878" s="7">
        <f t="shared" si="178"/>
        <v>-254.14441491100001</v>
      </c>
      <c r="AC1878" s="8">
        <f t="shared" si="179"/>
        <v>507.66093977165087</v>
      </c>
    </row>
    <row r="1879" spans="1:29" ht="16.5" x14ac:dyDescent="0.45">
      <c r="A1879" s="9">
        <v>2075</v>
      </c>
      <c r="B1879" s="5" t="s">
        <v>6632</v>
      </c>
      <c r="C1879" s="5" t="s">
        <v>6633</v>
      </c>
      <c r="D1879" s="5" t="s">
        <v>6634</v>
      </c>
      <c r="E1879" s="5" t="s">
        <v>259</v>
      </c>
      <c r="F1879" s="5" t="s">
        <v>11762</v>
      </c>
      <c r="G1879" s="5">
        <v>13</v>
      </c>
      <c r="H1879" s="5">
        <v>2</v>
      </c>
      <c r="I1879" s="5">
        <f t="shared" si="174"/>
        <v>4</v>
      </c>
      <c r="J1879" s="5">
        <f t="shared" si="175"/>
        <v>7</v>
      </c>
      <c r="K1879" s="5"/>
      <c r="L1879" s="5"/>
      <c r="M1879" s="5"/>
      <c r="N1879" s="5"/>
      <c r="O1879" s="5" t="s">
        <v>6635</v>
      </c>
      <c r="P1879" s="6">
        <f>[1]!EM_S_INFO_EMPLOYEE(B1879,"2019")</f>
        <v>772</v>
      </c>
      <c r="Q1879" s="6">
        <f>[1]!EM_S_STM07_IS(B1879,"83","2019-12-31","1",1000000000)</f>
        <v>0.39883409854000001</v>
      </c>
      <c r="R1879" s="6">
        <f>[1]!EM_S_FA_YOY_OR(B1879,"2019-12-31")</f>
        <v>84.541602232000002</v>
      </c>
      <c r="S1879" s="6">
        <f>[1]!EM_S_FA_YOY_OR(B1879,"2020-12-31")</f>
        <v>101.5447835034</v>
      </c>
      <c r="T1879" s="6">
        <f>[1]!EM_S_FA_YOY_OR(B1879,"2021-12-31")</f>
        <v>88.003890764100007</v>
      </c>
      <c r="U1879" s="6">
        <f>[1]!EM_S_FA_YOY_OR(B1879,"2022-12-31")</f>
        <v>70.492140226999993</v>
      </c>
      <c r="V1879" s="7">
        <f t="shared" si="176"/>
        <v>86.680271498166675</v>
      </c>
      <c r="W1879" s="8">
        <f t="shared" si="177"/>
        <v>15.568578598693589</v>
      </c>
      <c r="X1879" s="6">
        <f>[1]!EM_S_FA_YOY_NETPROFIT(B1879,"2019-12-31")</f>
        <v>-67.274584530599995</v>
      </c>
      <c r="Y1879" s="6">
        <f>[1]!EM_S_FA_YOY_NETPROFIT(B1879,"2020-12-31")</f>
        <v>611.87530713449996</v>
      </c>
      <c r="Z1879" s="6">
        <f>[1]!EM_S_FA_YOY_NETPROFIT(B1879,"2021-12-31")</f>
        <v>161.4477644028</v>
      </c>
      <c r="AA1879" s="6">
        <f>[1]!EM_S_FA_YOY_NETPROFIT(B1879,"2022-12-31")</f>
        <v>116.2130173928</v>
      </c>
      <c r="AB1879" s="7">
        <f t="shared" si="178"/>
        <v>296.51202964336665</v>
      </c>
      <c r="AC1879" s="8">
        <f t="shared" si="179"/>
        <v>274.04751992442266</v>
      </c>
    </row>
    <row r="1880" spans="1:29" ht="16.5" x14ac:dyDescent="0.45">
      <c r="A1880" s="9">
        <v>2076</v>
      </c>
      <c r="B1880" s="5" t="s">
        <v>6636</v>
      </c>
      <c r="C1880" s="5" t="s">
        <v>6637</v>
      </c>
      <c r="D1880" s="5" t="s">
        <v>6638</v>
      </c>
      <c r="E1880" s="5" t="s">
        <v>474</v>
      </c>
      <c r="F1880" s="5" t="s">
        <v>11753</v>
      </c>
      <c r="G1880" s="5">
        <v>3</v>
      </c>
      <c r="H1880" s="5">
        <v>3</v>
      </c>
      <c r="I1880" s="5">
        <f t="shared" si="174"/>
        <v>4</v>
      </c>
      <c r="J1880" s="5">
        <f t="shared" si="175"/>
        <v>7</v>
      </c>
      <c r="K1880" s="5"/>
      <c r="L1880" s="5"/>
      <c r="M1880" s="5"/>
      <c r="N1880" s="5"/>
      <c r="O1880" s="5" t="s">
        <v>4480</v>
      </c>
      <c r="P1880" s="6">
        <f>[1]!EM_S_INFO_EMPLOYEE(B1880,"2019")</f>
        <v>602</v>
      </c>
      <c r="Q1880" s="6">
        <f>[1]!EM_S_STM07_IS(B1880,"83","2019-12-31","1",1000000000)</f>
        <v>0.56661155212000003</v>
      </c>
      <c r="R1880" s="6">
        <f>[1]!EM_S_FA_YOY_OR(B1880,"2019-12-31")</f>
        <v>7.9553976426000004</v>
      </c>
      <c r="S1880" s="6">
        <f>[1]!EM_S_FA_YOY_OR(B1880,"2020-12-31")</f>
        <v>-11.381413756700001</v>
      </c>
      <c r="T1880" s="6">
        <f>[1]!EM_S_FA_YOY_OR(B1880,"2021-12-31")</f>
        <v>21.9509025013</v>
      </c>
      <c r="U1880" s="6">
        <f>[1]!EM_S_FA_YOY_OR(B1880,"2022-12-31")</f>
        <v>-15.856093642799999</v>
      </c>
      <c r="V1880" s="7">
        <f t="shared" si="176"/>
        <v>-1.7622016327333334</v>
      </c>
      <c r="W1880" s="8">
        <f t="shared" si="177"/>
        <v>20.657666150230973</v>
      </c>
      <c r="X1880" s="6">
        <f>[1]!EM_S_FA_YOY_NETPROFIT(B1880,"2019-12-31")</f>
        <v>14.310878501199999</v>
      </c>
      <c r="Y1880" s="6">
        <f>[1]!EM_S_FA_YOY_NETPROFIT(B1880,"2020-12-31")</f>
        <v>-3.5020773905999998</v>
      </c>
      <c r="Z1880" s="6">
        <f>[1]!EM_S_FA_YOY_NETPROFIT(B1880,"2021-12-31")</f>
        <v>-20.405621185800001</v>
      </c>
      <c r="AA1880" s="6">
        <f>[1]!EM_S_FA_YOY_NETPROFIT(B1880,"2022-12-31")</f>
        <v>-17.6045766429</v>
      </c>
      <c r="AB1880" s="7">
        <f t="shared" si="178"/>
        <v>-13.8374250731</v>
      </c>
      <c r="AC1880" s="8">
        <f t="shared" si="179"/>
        <v>9.0595817464961428</v>
      </c>
    </row>
    <row r="1881" spans="1:29" ht="16.5" x14ac:dyDescent="0.45">
      <c r="A1881" s="9">
        <v>2077</v>
      </c>
      <c r="B1881" s="5" t="s">
        <v>6639</v>
      </c>
      <c r="C1881" s="5" t="s">
        <v>6640</v>
      </c>
      <c r="D1881" s="5" t="s">
        <v>6641</v>
      </c>
      <c r="E1881" s="5" t="s">
        <v>240</v>
      </c>
      <c r="F1881" s="5" t="s">
        <v>11756</v>
      </c>
      <c r="G1881" s="5">
        <v>6</v>
      </c>
      <c r="H1881" s="5">
        <v>2</v>
      </c>
      <c r="I1881" s="5">
        <f t="shared" si="174"/>
        <v>2</v>
      </c>
      <c r="J1881" s="5">
        <f t="shared" si="175"/>
        <v>11</v>
      </c>
      <c r="K1881" s="5"/>
      <c r="L1881" s="5"/>
      <c r="M1881" s="5"/>
      <c r="N1881" s="5"/>
      <c r="O1881" s="5" t="s">
        <v>4480</v>
      </c>
      <c r="P1881" s="6">
        <f>[1]!EM_S_INFO_EMPLOYEE(B1881,"2019")</f>
        <v>440</v>
      </c>
      <c r="Q1881" s="6">
        <f>[1]!EM_S_STM07_IS(B1881,"83","2019-12-31","1",1000000000)</f>
        <v>0.43012488793999998</v>
      </c>
      <c r="R1881" s="6">
        <f>[1]!EM_S_FA_YOY_OR(B1881,"2019-12-31")</f>
        <v>13.728640159499999</v>
      </c>
      <c r="S1881" s="6">
        <f>[1]!EM_S_FA_YOY_OR(B1881,"2020-12-31")</f>
        <v>-3.5382815030999999</v>
      </c>
      <c r="T1881" s="6">
        <f>[1]!EM_S_FA_YOY_OR(B1881,"2021-12-31")</f>
        <v>7.7405548523999999</v>
      </c>
      <c r="U1881" s="6">
        <f>[1]!EM_S_FA_YOY_OR(B1881,"2022-12-31")</f>
        <v>-11.5868054102</v>
      </c>
      <c r="V1881" s="7">
        <f t="shared" si="176"/>
        <v>-2.4615106869666667</v>
      </c>
      <c r="W1881" s="8">
        <f t="shared" si="177"/>
        <v>9.7085678770321078</v>
      </c>
      <c r="X1881" s="6">
        <f>[1]!EM_S_FA_YOY_NETPROFIT(B1881,"2019-12-31")</f>
        <v>21.202960237599999</v>
      </c>
      <c r="Y1881" s="6">
        <f>[1]!EM_S_FA_YOY_NETPROFIT(B1881,"2020-12-31")</f>
        <v>4.8898220959999996</v>
      </c>
      <c r="Z1881" s="6">
        <f>[1]!EM_S_FA_YOY_NETPROFIT(B1881,"2021-12-31")</f>
        <v>-14.1784057376</v>
      </c>
      <c r="AA1881" s="6">
        <f>[1]!EM_S_FA_YOY_NETPROFIT(B1881,"2022-12-31")</f>
        <v>-61.544273799599999</v>
      </c>
      <c r="AB1881" s="7">
        <f t="shared" si="178"/>
        <v>-23.610952480400002</v>
      </c>
      <c r="AC1881" s="8">
        <f t="shared" si="179"/>
        <v>34.206753396190265</v>
      </c>
    </row>
    <row r="1882" spans="1:29" ht="16.5" x14ac:dyDescent="0.45">
      <c r="A1882" s="9">
        <v>2078</v>
      </c>
      <c r="B1882" s="5" t="s">
        <v>6642</v>
      </c>
      <c r="C1882" s="5" t="s">
        <v>6643</v>
      </c>
      <c r="D1882" s="5" t="s">
        <v>6644</v>
      </c>
      <c r="E1882" s="5" t="s">
        <v>240</v>
      </c>
      <c r="F1882" s="5" t="s">
        <v>11756</v>
      </c>
      <c r="G1882" s="5">
        <v>6</v>
      </c>
      <c r="H1882" s="5">
        <v>2</v>
      </c>
      <c r="I1882" s="5">
        <f t="shared" si="174"/>
        <v>2</v>
      </c>
      <c r="J1882" s="5">
        <f t="shared" si="175"/>
        <v>11</v>
      </c>
      <c r="K1882" s="5"/>
      <c r="L1882" s="5"/>
      <c r="M1882" s="5"/>
      <c r="N1882" s="5"/>
      <c r="O1882" s="5" t="s">
        <v>6645</v>
      </c>
      <c r="P1882" s="6">
        <f>[1]!EM_S_INFO_EMPLOYEE(B1882,"2019")</f>
        <v>1734</v>
      </c>
      <c r="Q1882" s="6">
        <f>[1]!EM_S_STM07_IS(B1882,"83","2019-12-31","1",1000000000)</f>
        <v>1.6603633658200001</v>
      </c>
      <c r="R1882" s="6">
        <f>[1]!EM_S_FA_YOY_OR(B1882,"2019-12-31")</f>
        <v>38.583251572800002</v>
      </c>
      <c r="S1882" s="6">
        <f>[1]!EM_S_FA_YOY_OR(B1882,"2020-12-31")</f>
        <v>65.954013646199996</v>
      </c>
      <c r="T1882" s="6">
        <f>[1]!EM_S_FA_YOY_OR(B1882,"2021-12-31")</f>
        <v>19.499413967799999</v>
      </c>
      <c r="U1882" s="6">
        <f>[1]!EM_S_FA_YOY_OR(B1882,"2022-12-31")</f>
        <v>51.356662312099999</v>
      </c>
      <c r="V1882" s="7">
        <f t="shared" si="176"/>
        <v>45.60336330869999</v>
      </c>
      <c r="W1882" s="8">
        <f t="shared" si="177"/>
        <v>23.755689737134421</v>
      </c>
      <c r="X1882" s="6">
        <f>[1]!EM_S_FA_YOY_NETPROFIT(B1882,"2019-12-31")</f>
        <v>10.336778068299999</v>
      </c>
      <c r="Y1882" s="6">
        <f>[1]!EM_S_FA_YOY_NETPROFIT(B1882,"2020-12-31")</f>
        <v>173.41247176639999</v>
      </c>
      <c r="Z1882" s="6">
        <f>[1]!EM_S_FA_YOY_NETPROFIT(B1882,"2021-12-31")</f>
        <v>-86.785433195099998</v>
      </c>
      <c r="AA1882" s="6">
        <f>[1]!EM_S_FA_YOY_NETPROFIT(B1882,"2022-12-31")</f>
        <v>147.67821769899999</v>
      </c>
      <c r="AB1882" s="7">
        <f t="shared" si="178"/>
        <v>78.101752090099993</v>
      </c>
      <c r="AC1882" s="8">
        <f t="shared" si="179"/>
        <v>143.37503569854229</v>
      </c>
    </row>
    <row r="1883" spans="1:29" ht="16.5" x14ac:dyDescent="0.45">
      <c r="A1883" s="9">
        <v>2079</v>
      </c>
      <c r="B1883" s="5" t="s">
        <v>6646</v>
      </c>
      <c r="C1883" s="5" t="s">
        <v>6647</v>
      </c>
      <c r="D1883" s="5" t="s">
        <v>6648</v>
      </c>
      <c r="E1883" s="5" t="s">
        <v>33</v>
      </c>
      <c r="F1883" s="5" t="s">
        <v>11753</v>
      </c>
      <c r="G1883" s="5">
        <v>3</v>
      </c>
      <c r="H1883" s="5">
        <v>3</v>
      </c>
      <c r="I1883" s="5">
        <f t="shared" si="174"/>
        <v>4</v>
      </c>
      <c r="J1883" s="5">
        <f t="shared" si="175"/>
        <v>7</v>
      </c>
      <c r="K1883" s="5"/>
      <c r="L1883" s="5"/>
      <c r="M1883" s="5"/>
      <c r="N1883" s="5"/>
      <c r="O1883" s="5" t="s">
        <v>4484</v>
      </c>
      <c r="P1883" s="6">
        <f>[1]!EM_S_INFO_EMPLOYEE(B1883,"2019")</f>
        <v>3168</v>
      </c>
      <c r="Q1883" s="6">
        <f>[1]!EM_S_STM07_IS(B1883,"83","2019-12-31","1",1000000000)</f>
        <v>0.85977994178999995</v>
      </c>
      <c r="R1883" s="6">
        <f>[1]!EM_S_FA_YOY_OR(B1883,"2019-12-31")</f>
        <v>9.1512105799000008</v>
      </c>
      <c r="S1883" s="6">
        <f>[1]!EM_S_FA_YOY_OR(B1883,"2020-12-31")</f>
        <v>-14.2529468849</v>
      </c>
      <c r="T1883" s="6">
        <f>[1]!EM_S_FA_YOY_OR(B1883,"2021-12-31")</f>
        <v>22.667444536800001</v>
      </c>
      <c r="U1883" s="6">
        <f>[1]!EM_S_FA_YOY_OR(B1883,"2022-12-31")</f>
        <v>-7.7835403087000001</v>
      </c>
      <c r="V1883" s="7">
        <f t="shared" si="176"/>
        <v>0.21031911440000042</v>
      </c>
      <c r="W1883" s="8">
        <f t="shared" si="177"/>
        <v>19.71560719430417</v>
      </c>
      <c r="X1883" s="6">
        <f>[1]!EM_S_FA_YOY_NETPROFIT(B1883,"2019-12-31")</f>
        <v>2.3031135808999998</v>
      </c>
      <c r="Y1883" s="6">
        <f>[1]!EM_S_FA_YOY_NETPROFIT(B1883,"2020-12-31")</f>
        <v>-20.716320892399999</v>
      </c>
      <c r="Z1883" s="6">
        <f>[1]!EM_S_FA_YOY_NETPROFIT(B1883,"2021-12-31")</f>
        <v>-13.983143244000001</v>
      </c>
      <c r="AA1883" s="6">
        <f>[1]!EM_S_FA_YOY_NETPROFIT(B1883,"2022-12-31")</f>
        <v>-77.645029006100003</v>
      </c>
      <c r="AB1883" s="7">
        <f t="shared" si="178"/>
        <v>-37.448164380833333</v>
      </c>
      <c r="AC1883" s="8">
        <f t="shared" si="179"/>
        <v>34.973916918008193</v>
      </c>
    </row>
    <row r="1884" spans="1:29" ht="16.5" x14ac:dyDescent="0.45">
      <c r="A1884" s="9">
        <v>2080</v>
      </c>
      <c r="B1884" s="5" t="s">
        <v>6649</v>
      </c>
      <c r="C1884" s="5" t="s">
        <v>6650</v>
      </c>
      <c r="D1884" s="5" t="s">
        <v>6651</v>
      </c>
      <c r="E1884" s="5" t="s">
        <v>1297</v>
      </c>
      <c r="F1884" s="5" t="s">
        <v>11753</v>
      </c>
      <c r="G1884" s="5">
        <v>3</v>
      </c>
      <c r="H1884" s="5">
        <v>3</v>
      </c>
      <c r="I1884" s="5">
        <f t="shared" si="174"/>
        <v>4</v>
      </c>
      <c r="J1884" s="5">
        <f t="shared" si="175"/>
        <v>7</v>
      </c>
      <c r="K1884" s="5"/>
      <c r="L1884" s="5"/>
      <c r="M1884" s="5"/>
      <c r="N1884" s="5"/>
      <c r="O1884" s="5" t="s">
        <v>6652</v>
      </c>
      <c r="P1884" s="6">
        <f>[1]!EM_S_INFO_EMPLOYEE(B1884,"2019")</f>
        <v>856</v>
      </c>
      <c r="Q1884" s="6">
        <f>[1]!EM_S_STM07_IS(B1884,"83","2019-12-31","1",1000000000)</f>
        <v>0.32479832353999999</v>
      </c>
      <c r="R1884" s="6">
        <f>[1]!EM_S_FA_YOY_OR(B1884,"2019-12-31")</f>
        <v>30.354163410799998</v>
      </c>
      <c r="S1884" s="6">
        <f>[1]!EM_S_FA_YOY_OR(B1884,"2020-12-31")</f>
        <v>-32.650160654799997</v>
      </c>
      <c r="T1884" s="6">
        <f>[1]!EM_S_FA_YOY_OR(B1884,"2021-12-31")</f>
        <v>77.593803890100006</v>
      </c>
      <c r="U1884" s="6">
        <f>[1]!EM_S_FA_YOY_OR(B1884,"2022-12-31")</f>
        <v>-7.0446255279000001</v>
      </c>
      <c r="V1884" s="7">
        <f t="shared" si="176"/>
        <v>12.633005902466669</v>
      </c>
      <c r="W1884" s="8">
        <f t="shared" si="177"/>
        <v>57.696098773455276</v>
      </c>
      <c r="X1884" s="6">
        <f>[1]!EM_S_FA_YOY_NETPROFIT(B1884,"2019-12-31")</f>
        <v>9.6042127378999993</v>
      </c>
      <c r="Y1884" s="6">
        <f>[1]!EM_S_FA_YOY_NETPROFIT(B1884,"2020-12-31")</f>
        <v>-112.9860820552</v>
      </c>
      <c r="Z1884" s="6">
        <f>[1]!EM_S_FA_YOY_NETPROFIT(B1884,"2021-12-31")</f>
        <v>565.55794007350005</v>
      </c>
      <c r="AA1884" s="6">
        <f>[1]!EM_S_FA_YOY_NETPROFIT(B1884,"2022-12-31")</f>
        <v>-169.02318947730001</v>
      </c>
      <c r="AB1884" s="7">
        <f t="shared" si="178"/>
        <v>94.516222847000037</v>
      </c>
      <c r="AC1884" s="8">
        <f t="shared" si="179"/>
        <v>408.89517468151479</v>
      </c>
    </row>
    <row r="1885" spans="1:29" ht="16.5" x14ac:dyDescent="0.45">
      <c r="A1885" s="9">
        <v>2081</v>
      </c>
      <c r="B1885" s="5" t="s">
        <v>6653</v>
      </c>
      <c r="C1885" s="5" t="s">
        <v>6654</v>
      </c>
      <c r="D1885" s="5" t="s">
        <v>6655</v>
      </c>
      <c r="E1885" s="5" t="s">
        <v>120</v>
      </c>
      <c r="F1885" s="5" t="s">
        <v>11773</v>
      </c>
      <c r="G1885" s="5">
        <v>24</v>
      </c>
      <c r="H1885" s="5">
        <v>2</v>
      </c>
      <c r="I1885" s="5">
        <f t="shared" si="174"/>
        <v>1</v>
      </c>
      <c r="J1885" s="5">
        <f t="shared" si="175"/>
        <v>11</v>
      </c>
      <c r="K1885" s="5"/>
      <c r="L1885" s="5"/>
      <c r="M1885" s="5"/>
      <c r="N1885" s="5"/>
      <c r="O1885" s="5" t="s">
        <v>4484</v>
      </c>
      <c r="P1885" s="6">
        <f>[1]!EM_S_INFO_EMPLOYEE(B1885,"2019")</f>
        <v>729</v>
      </c>
      <c r="Q1885" s="6">
        <f>[1]!EM_S_STM07_IS(B1885,"83","2019-12-31","1",1000000000)</f>
        <v>0.80489810936999995</v>
      </c>
      <c r="R1885" s="6">
        <f>[1]!EM_S_FA_YOY_OR(B1885,"2019-12-31")</f>
        <v>2.2997862252000001</v>
      </c>
      <c r="S1885" s="6">
        <f>[1]!EM_S_FA_YOY_OR(B1885,"2020-12-31")</f>
        <v>11.8470991036</v>
      </c>
      <c r="T1885" s="6">
        <f>[1]!EM_S_FA_YOY_OR(B1885,"2021-12-31")</f>
        <v>32.474265350899998</v>
      </c>
      <c r="U1885" s="6">
        <f>[1]!EM_S_FA_YOY_OR(B1885,"2022-12-31")</f>
        <v>-9.5750403195999993</v>
      </c>
      <c r="V1885" s="7">
        <f t="shared" si="176"/>
        <v>11.582108044966667</v>
      </c>
      <c r="W1885" s="8">
        <f t="shared" si="177"/>
        <v>21.025905260859815</v>
      </c>
      <c r="X1885" s="6">
        <f>[1]!EM_S_FA_YOY_NETPROFIT(B1885,"2019-12-31")</f>
        <v>8.6825632358</v>
      </c>
      <c r="Y1885" s="6">
        <f>[1]!EM_S_FA_YOY_NETPROFIT(B1885,"2020-12-31")</f>
        <v>43.593593319199996</v>
      </c>
      <c r="Z1885" s="6">
        <f>[1]!EM_S_FA_YOY_NETPROFIT(B1885,"2021-12-31")</f>
        <v>13.288779838</v>
      </c>
      <c r="AA1885" s="6">
        <f>[1]!EM_S_FA_YOY_NETPROFIT(B1885,"2022-12-31")</f>
        <v>-23.332742571299999</v>
      </c>
      <c r="AB1885" s="7">
        <f t="shared" si="178"/>
        <v>11.183210195299997</v>
      </c>
      <c r="AC1885" s="8">
        <f t="shared" si="179"/>
        <v>33.512813617662751</v>
      </c>
    </row>
    <row r="1886" spans="1:29" ht="16.5" x14ac:dyDescent="0.45">
      <c r="A1886" s="9">
        <v>2082</v>
      </c>
      <c r="B1886" s="5" t="s">
        <v>6656</v>
      </c>
      <c r="C1886" s="5" t="s">
        <v>6657</v>
      </c>
      <c r="D1886" s="5" t="s">
        <v>6658</v>
      </c>
      <c r="E1886" s="5" t="s">
        <v>259</v>
      </c>
      <c r="F1886" s="5" t="s">
        <v>11766</v>
      </c>
      <c r="G1886" s="5">
        <v>17</v>
      </c>
      <c r="H1886" s="5">
        <v>2</v>
      </c>
      <c r="I1886" s="5">
        <f t="shared" si="174"/>
        <v>2</v>
      </c>
      <c r="J1886" s="5">
        <f t="shared" si="175"/>
        <v>11</v>
      </c>
      <c r="K1886" s="5"/>
      <c r="L1886" s="5"/>
      <c r="M1886" s="5"/>
      <c r="N1886" s="5"/>
      <c r="O1886" s="5" t="s">
        <v>6659</v>
      </c>
      <c r="P1886" s="6">
        <f>[1]!EM_S_INFO_EMPLOYEE(B1886,"2019")</f>
        <v>1064</v>
      </c>
      <c r="Q1886" s="6">
        <f>[1]!EM_S_STM07_IS(B1886,"83","2019-12-31","1",1000000000)</f>
        <v>0.60148657388000004</v>
      </c>
      <c r="R1886" s="6">
        <f>[1]!EM_S_FA_YOY_OR(B1886,"2019-12-31")</f>
        <v>10.346531967800001</v>
      </c>
      <c r="S1886" s="6">
        <f>[1]!EM_S_FA_YOY_OR(B1886,"2020-12-31")</f>
        <v>11.9911199289</v>
      </c>
      <c r="T1886" s="6">
        <f>[1]!EM_S_FA_YOY_OR(B1886,"2021-12-31")</f>
        <v>21.259743888599999</v>
      </c>
      <c r="U1886" s="6">
        <f>[1]!EM_S_FA_YOY_OR(B1886,"2022-12-31")</f>
        <v>33.125546014599998</v>
      </c>
      <c r="V1886" s="7">
        <f t="shared" si="176"/>
        <v>22.12546994403333</v>
      </c>
      <c r="W1886" s="8">
        <f t="shared" si="177"/>
        <v>10.593776602103304</v>
      </c>
      <c r="X1886" s="6">
        <f>[1]!EM_S_FA_YOY_NETPROFIT(B1886,"2019-12-31")</f>
        <v>22.819729854599998</v>
      </c>
      <c r="Y1886" s="6">
        <f>[1]!EM_S_FA_YOY_NETPROFIT(B1886,"2020-12-31")</f>
        <v>77.717473413099995</v>
      </c>
      <c r="Z1886" s="6">
        <f>[1]!EM_S_FA_YOY_NETPROFIT(B1886,"2021-12-31")</f>
        <v>-49.8743441584</v>
      </c>
      <c r="AA1886" s="6">
        <f>[1]!EM_S_FA_YOY_NETPROFIT(B1886,"2022-12-31")</f>
        <v>-372.28784006720002</v>
      </c>
      <c r="AB1886" s="7">
        <f t="shared" si="178"/>
        <v>-114.81490360416667</v>
      </c>
      <c r="AC1886" s="8">
        <f t="shared" si="179"/>
        <v>231.92488597813872</v>
      </c>
    </row>
    <row r="1887" spans="1:29" ht="16.5" x14ac:dyDescent="0.45">
      <c r="A1887" s="9">
        <v>2083</v>
      </c>
      <c r="B1887" s="5" t="s">
        <v>6660</v>
      </c>
      <c r="C1887" s="5" t="s">
        <v>6661</v>
      </c>
      <c r="D1887" s="5" t="s">
        <v>6662</v>
      </c>
      <c r="E1887" s="5" t="s">
        <v>33</v>
      </c>
      <c r="F1887" s="5" t="s">
        <v>11771</v>
      </c>
      <c r="G1887" s="5">
        <v>22</v>
      </c>
      <c r="H1887" s="5">
        <v>3</v>
      </c>
      <c r="I1887" s="5">
        <f t="shared" si="174"/>
        <v>4</v>
      </c>
      <c r="J1887" s="5">
        <f t="shared" si="175"/>
        <v>7</v>
      </c>
      <c r="K1887" s="5"/>
      <c r="L1887" s="5"/>
      <c r="M1887" s="5"/>
      <c r="N1887" s="5"/>
      <c r="O1887" s="5" t="s">
        <v>6652</v>
      </c>
      <c r="P1887" s="6">
        <f>[1]!EM_S_INFO_EMPLOYEE(B1887,"2019")</f>
        <v>318</v>
      </c>
      <c r="Q1887" s="6">
        <f>[1]!EM_S_STM07_IS(B1887,"83","2019-12-31","1",1000000000)</f>
        <v>0.35422872298000002</v>
      </c>
      <c r="R1887" s="6">
        <f>[1]!EM_S_FA_YOY_OR(B1887,"2019-12-31")</f>
        <v>-4.0761600072000004</v>
      </c>
      <c r="S1887" s="6">
        <f>[1]!EM_S_FA_YOY_OR(B1887,"2020-12-31")</f>
        <v>74.855593879899999</v>
      </c>
      <c r="T1887" s="6">
        <f>[1]!EM_S_FA_YOY_OR(B1887,"2021-12-31")</f>
        <v>48.120568806000001</v>
      </c>
      <c r="U1887" s="6">
        <f>[1]!EM_S_FA_YOY_OR(B1887,"2022-12-31")</f>
        <v>20.751426732399999</v>
      </c>
      <c r="V1887" s="7">
        <f t="shared" si="176"/>
        <v>47.909196472766666</v>
      </c>
      <c r="W1887" s="8">
        <f t="shared" si="177"/>
        <v>27.052702903380958</v>
      </c>
      <c r="X1887" s="6">
        <f>[1]!EM_S_FA_YOY_NETPROFIT(B1887,"2019-12-31")</f>
        <v>-69.6033043316</v>
      </c>
      <c r="Y1887" s="6">
        <f>[1]!EM_S_FA_YOY_NETPROFIT(B1887,"2020-12-31")</f>
        <v>-512.23849329699999</v>
      </c>
      <c r="Z1887" s="6">
        <f>[1]!EM_S_FA_YOY_NETPROFIT(B1887,"2021-12-31")</f>
        <v>128.63303361850001</v>
      </c>
      <c r="AA1887" s="6">
        <f>[1]!EM_S_FA_YOY_NETPROFIT(B1887,"2022-12-31")</f>
        <v>560.99105776010003</v>
      </c>
      <c r="AB1887" s="7">
        <f t="shared" si="178"/>
        <v>59.128532693866681</v>
      </c>
      <c r="AC1887" s="8">
        <f t="shared" si="179"/>
        <v>539.98016079495267</v>
      </c>
    </row>
    <row r="1888" spans="1:29" ht="16.5" x14ac:dyDescent="0.45">
      <c r="A1888" s="9">
        <v>2084</v>
      </c>
      <c r="B1888" s="5" t="s">
        <v>6663</v>
      </c>
      <c r="C1888" s="5" t="s">
        <v>6664</v>
      </c>
      <c r="D1888" s="5" t="s">
        <v>6665</v>
      </c>
      <c r="E1888" s="5" t="s">
        <v>1297</v>
      </c>
      <c r="F1888" s="5" t="s">
        <v>11762</v>
      </c>
      <c r="G1888" s="5">
        <v>13</v>
      </c>
      <c r="H1888" s="5">
        <v>2</v>
      </c>
      <c r="I1888" s="5">
        <f t="shared" si="174"/>
        <v>4</v>
      </c>
      <c r="J1888" s="5">
        <f t="shared" si="175"/>
        <v>7</v>
      </c>
      <c r="K1888" s="5"/>
      <c r="L1888" s="5"/>
      <c r="M1888" s="5"/>
      <c r="N1888" s="5"/>
      <c r="O1888" s="5" t="s">
        <v>6659</v>
      </c>
      <c r="P1888" s="6">
        <f>[1]!EM_S_INFO_EMPLOYEE(B1888,"2019")</f>
        <v>241</v>
      </c>
      <c r="Q1888" s="6">
        <f>[1]!EM_S_STM07_IS(B1888,"83","2019-12-31","1",1000000000)</f>
        <v>0.5220802282</v>
      </c>
      <c r="R1888" s="6">
        <f>[1]!EM_S_FA_YOY_OR(B1888,"2019-12-31")</f>
        <v>26.717230724299998</v>
      </c>
      <c r="S1888" s="6">
        <f>[1]!EM_S_FA_YOY_OR(B1888,"2020-12-31")</f>
        <v>16.887763848900001</v>
      </c>
      <c r="T1888" s="6">
        <f>[1]!EM_S_FA_YOY_OR(B1888,"2021-12-31")</f>
        <v>181.36156364159999</v>
      </c>
      <c r="U1888" s="6">
        <f>[1]!EM_S_FA_YOY_OR(B1888,"2022-12-31")</f>
        <v>22.921950799699999</v>
      </c>
      <c r="V1888" s="7">
        <f t="shared" si="176"/>
        <v>73.723759430066664</v>
      </c>
      <c r="W1888" s="8">
        <f t="shared" si="177"/>
        <v>93.265886178439274</v>
      </c>
      <c r="X1888" s="6">
        <f>[1]!EM_S_FA_YOY_NETPROFIT(B1888,"2019-12-31")</f>
        <v>56.9307603066</v>
      </c>
      <c r="Y1888" s="6">
        <f>[1]!EM_S_FA_YOY_NETPROFIT(B1888,"2020-12-31")</f>
        <v>23.6834920991</v>
      </c>
      <c r="Z1888" s="6">
        <f>[1]!EM_S_FA_YOY_NETPROFIT(B1888,"2021-12-31")</f>
        <v>325.54663829200001</v>
      </c>
      <c r="AA1888" s="6">
        <f>[1]!EM_S_FA_YOY_NETPROFIT(B1888,"2022-12-31")</f>
        <v>-0.97952436089999995</v>
      </c>
      <c r="AB1888" s="7">
        <f t="shared" si="178"/>
        <v>116.08353534340002</v>
      </c>
      <c r="AC1888" s="8">
        <f t="shared" si="179"/>
        <v>181.81903013125006</v>
      </c>
    </row>
    <row r="1889" spans="1:29" ht="16.5" x14ac:dyDescent="0.45">
      <c r="A1889" s="9">
        <v>2086</v>
      </c>
      <c r="B1889" s="5" t="s">
        <v>6666</v>
      </c>
      <c r="C1889" s="5" t="s">
        <v>6667</v>
      </c>
      <c r="D1889" s="5" t="s">
        <v>6668</v>
      </c>
      <c r="E1889" s="5" t="s">
        <v>7</v>
      </c>
      <c r="F1889" s="5" t="s">
        <v>11769</v>
      </c>
      <c r="G1889" s="5">
        <v>20</v>
      </c>
      <c r="H1889" s="5">
        <v>3</v>
      </c>
      <c r="I1889" s="5">
        <f t="shared" si="174"/>
        <v>4</v>
      </c>
      <c r="J1889" s="5">
        <f t="shared" si="175"/>
        <v>7</v>
      </c>
      <c r="K1889" s="5"/>
      <c r="L1889" s="5"/>
      <c r="M1889" s="5"/>
      <c r="N1889" s="5"/>
      <c r="O1889" s="5" t="s">
        <v>6652</v>
      </c>
      <c r="P1889" s="6">
        <f>[1]!EM_S_INFO_EMPLOYEE(B1889,"2019")</f>
        <v>515</v>
      </c>
      <c r="Q1889" s="6">
        <f>[1]!EM_S_STM07_IS(B1889,"83","2019-12-31","1",1000000000)</f>
        <v>0.22944375613000001</v>
      </c>
      <c r="R1889" s="6">
        <f>[1]!EM_S_FA_YOY_OR(B1889,"2019-12-31")</f>
        <v>-3.1511582432999998</v>
      </c>
      <c r="S1889" s="6">
        <f>[1]!EM_S_FA_YOY_OR(B1889,"2020-12-31")</f>
        <v>-2.0118894485999999</v>
      </c>
      <c r="T1889" s="6">
        <f>[1]!EM_S_FA_YOY_OR(B1889,"2021-12-31")</f>
        <v>23.094050554500001</v>
      </c>
      <c r="U1889" s="6">
        <f>[1]!EM_S_FA_YOY_OR(B1889,"2022-12-31")</f>
        <v>86.655540683699996</v>
      </c>
      <c r="V1889" s="7">
        <f t="shared" si="176"/>
        <v>35.912567263199996</v>
      </c>
      <c r="W1889" s="8">
        <f t="shared" si="177"/>
        <v>45.702451460780431</v>
      </c>
      <c r="X1889" s="6">
        <f>[1]!EM_S_FA_YOY_NETPROFIT(B1889,"2019-12-31")</f>
        <v>8.8256176222999994</v>
      </c>
      <c r="Y1889" s="6">
        <f>[1]!EM_S_FA_YOY_NETPROFIT(B1889,"2020-12-31")</f>
        <v>-70.796902142299999</v>
      </c>
      <c r="Z1889" s="6">
        <f>[1]!EM_S_FA_YOY_NETPROFIT(B1889,"2021-12-31")</f>
        <v>46.543600997200002</v>
      </c>
      <c r="AA1889" s="6">
        <f>[1]!EM_S_FA_YOY_NETPROFIT(B1889,"2022-12-31")</f>
        <v>650.8591789436</v>
      </c>
      <c r="AB1889" s="7">
        <f t="shared" si="178"/>
        <v>208.86862593283334</v>
      </c>
      <c r="AC1889" s="8">
        <f t="shared" si="179"/>
        <v>387.24531647565504</v>
      </c>
    </row>
    <row r="1890" spans="1:29" ht="16.5" x14ac:dyDescent="0.45">
      <c r="A1890" s="9">
        <v>2087</v>
      </c>
      <c r="B1890" s="5" t="s">
        <v>6669</v>
      </c>
      <c r="C1890" s="5" t="s">
        <v>6670</v>
      </c>
      <c r="D1890" s="5" t="s">
        <v>6671</v>
      </c>
      <c r="E1890" s="5" t="s">
        <v>240</v>
      </c>
      <c r="F1890" s="5" t="s">
        <v>11775</v>
      </c>
      <c r="G1890" s="5">
        <v>26</v>
      </c>
      <c r="H1890" s="5">
        <v>2</v>
      </c>
      <c r="I1890" s="5">
        <f t="shared" si="174"/>
        <v>3</v>
      </c>
      <c r="J1890" s="5">
        <f t="shared" si="175"/>
        <v>3</v>
      </c>
      <c r="K1890" s="5"/>
      <c r="L1890" s="5"/>
      <c r="M1890" s="5"/>
      <c r="N1890" s="5"/>
      <c r="O1890" s="5" t="s">
        <v>6672</v>
      </c>
      <c r="P1890" s="6">
        <f>[1]!EM_S_INFO_EMPLOYEE(B1890,"2019")</f>
        <v>15715</v>
      </c>
      <c r="Q1890" s="6">
        <f>[1]!EM_S_STM07_IS(B1890,"83","2019-12-31","1",1000000000)</f>
        <v>7.2607868048000004</v>
      </c>
      <c r="R1890" s="6">
        <f>[1]!EM_S_FA_YOY_OR(B1890,"2019-12-31")</f>
        <v>9.2605817877999996</v>
      </c>
      <c r="S1890" s="6">
        <f>[1]!EM_S_FA_YOY_OR(B1890,"2020-12-31")</f>
        <v>-10.2930250864</v>
      </c>
      <c r="T1890" s="6">
        <f>[1]!EM_S_FA_YOY_OR(B1890,"2021-12-31")</f>
        <v>12.223622193800001</v>
      </c>
      <c r="U1890" s="6">
        <f>[1]!EM_S_FA_YOY_OR(B1890,"2022-12-31")</f>
        <v>-27.296498056400001</v>
      </c>
      <c r="V1890" s="7">
        <f t="shared" si="176"/>
        <v>-8.455300316333334</v>
      </c>
      <c r="W1890" s="8">
        <f t="shared" si="177"/>
        <v>19.824048536952649</v>
      </c>
      <c r="X1890" s="6">
        <f>[1]!EM_S_FA_YOY_NETPROFIT(B1890,"2019-12-31")</f>
        <v>10.8026834068</v>
      </c>
      <c r="Y1890" s="6">
        <f>[1]!EM_S_FA_YOY_NETPROFIT(B1890,"2020-12-31")</f>
        <v>-80.950840221999997</v>
      </c>
      <c r="Z1890" s="6">
        <f>[1]!EM_S_FA_YOY_NETPROFIT(B1890,"2021-12-31")</f>
        <v>-11.176311006400001</v>
      </c>
      <c r="AA1890" s="6">
        <f>[1]!EM_S_FA_YOY_NETPROFIT(B1890,"2022-12-31")</f>
        <v>-48.564935180399999</v>
      </c>
      <c r="AB1890" s="7">
        <f t="shared" si="178"/>
        <v>-46.897362136266658</v>
      </c>
      <c r="AC1890" s="8">
        <f t="shared" si="179"/>
        <v>34.917142376027783</v>
      </c>
    </row>
    <row r="1891" spans="1:29" ht="16.5" x14ac:dyDescent="0.45">
      <c r="A1891" s="9">
        <v>2088</v>
      </c>
      <c r="B1891" s="5" t="s">
        <v>6673</v>
      </c>
      <c r="C1891" s="5" t="s">
        <v>6674</v>
      </c>
      <c r="D1891" s="5" t="s">
        <v>6675</v>
      </c>
      <c r="E1891" s="5" t="s">
        <v>120</v>
      </c>
      <c r="F1891" s="5" t="s">
        <v>11757</v>
      </c>
      <c r="G1891" s="5">
        <v>7</v>
      </c>
      <c r="H1891" s="5">
        <v>2</v>
      </c>
      <c r="I1891" s="5">
        <f t="shared" si="174"/>
        <v>4</v>
      </c>
      <c r="J1891" s="5">
        <f t="shared" si="175"/>
        <v>11</v>
      </c>
      <c r="K1891" s="5"/>
      <c r="L1891" s="5"/>
      <c r="M1891" s="5"/>
      <c r="N1891" s="5"/>
      <c r="O1891" s="5" t="s">
        <v>6676</v>
      </c>
      <c r="P1891" s="6">
        <f>[1]!EM_S_INFO_EMPLOYEE(B1891,"2019")</f>
        <v>642</v>
      </c>
      <c r="Q1891" s="6">
        <f>[1]!EM_S_STM07_IS(B1891,"83","2019-12-31","1",1000000000)</f>
        <v>0.31802431930000002</v>
      </c>
      <c r="R1891" s="6">
        <f>[1]!EM_S_FA_YOY_OR(B1891,"2019-12-31")</f>
        <v>-0.63933816170000002</v>
      </c>
      <c r="S1891" s="6">
        <f>[1]!EM_S_FA_YOY_OR(B1891,"2020-12-31")</f>
        <v>66.265176937999996</v>
      </c>
      <c r="T1891" s="6">
        <f>[1]!EM_S_FA_YOY_OR(B1891,"2021-12-31")</f>
        <v>52.352585313799999</v>
      </c>
      <c r="U1891" s="6">
        <f>[1]!EM_S_FA_YOY_OR(B1891,"2022-12-31")</f>
        <v>-4.0490796123999999</v>
      </c>
      <c r="V1891" s="7">
        <f t="shared" si="176"/>
        <v>38.189560879800005</v>
      </c>
      <c r="W1891" s="8">
        <f t="shared" si="177"/>
        <v>37.235293934618369</v>
      </c>
      <c r="X1891" s="6">
        <f>[1]!EM_S_FA_YOY_NETPROFIT(B1891,"2019-12-31")</f>
        <v>-15.0064926693</v>
      </c>
      <c r="Y1891" s="6">
        <f>[1]!EM_S_FA_YOY_NETPROFIT(B1891,"2020-12-31")</f>
        <v>108.82475827730001</v>
      </c>
      <c r="Z1891" s="6">
        <f>[1]!EM_S_FA_YOY_NETPROFIT(B1891,"2021-12-31")</f>
        <v>51.9216426021</v>
      </c>
      <c r="AA1891" s="6">
        <f>[1]!EM_S_FA_YOY_NETPROFIT(B1891,"2022-12-31")</f>
        <v>-23.482162455200001</v>
      </c>
      <c r="AB1891" s="7">
        <f t="shared" si="178"/>
        <v>45.754746141399998</v>
      </c>
      <c r="AC1891" s="8">
        <f t="shared" si="179"/>
        <v>66.368691997030908</v>
      </c>
    </row>
    <row r="1892" spans="1:29" ht="16.5" x14ac:dyDescent="0.45">
      <c r="A1892" s="9">
        <v>2089</v>
      </c>
      <c r="B1892" s="5" t="s">
        <v>6677</v>
      </c>
      <c r="C1892" s="5" t="s">
        <v>6678</v>
      </c>
      <c r="D1892" s="5" t="s">
        <v>6679</v>
      </c>
      <c r="E1892" s="5" t="s">
        <v>120</v>
      </c>
      <c r="F1892" s="5" t="s">
        <v>11768</v>
      </c>
      <c r="G1892" s="5">
        <v>19</v>
      </c>
      <c r="H1892" s="5">
        <v>2</v>
      </c>
      <c r="I1892" s="5">
        <f t="shared" si="174"/>
        <v>2</v>
      </c>
      <c r="J1892" s="5">
        <f t="shared" si="175"/>
        <v>4</v>
      </c>
      <c r="K1892" s="5"/>
      <c r="L1892" s="5"/>
      <c r="M1892" s="5"/>
      <c r="N1892" s="5"/>
      <c r="O1892" s="5" t="s">
        <v>4496</v>
      </c>
      <c r="P1892" s="6">
        <f>[1]!EM_S_INFO_EMPLOYEE(B1892,"2019")</f>
        <v>1153</v>
      </c>
      <c r="Q1892" s="6">
        <f>[1]!EM_S_STM07_IS(B1892,"83","2019-12-31","1",1000000000)</f>
        <v>1.77903865395</v>
      </c>
      <c r="R1892" s="6">
        <f>[1]!EM_S_FA_YOY_OR(B1892,"2019-12-31")</f>
        <v>-36.062553183299997</v>
      </c>
      <c r="S1892" s="6">
        <f>[1]!EM_S_FA_YOY_OR(B1892,"2020-12-31")</f>
        <v>26.685076213799999</v>
      </c>
      <c r="T1892" s="6">
        <f>[1]!EM_S_FA_YOY_OR(B1892,"2021-12-31")</f>
        <v>92.996568713100004</v>
      </c>
      <c r="U1892" s="6">
        <f>[1]!EM_S_FA_YOY_OR(B1892,"2022-12-31")</f>
        <v>16.9507650776</v>
      </c>
      <c r="V1892" s="7">
        <f t="shared" si="176"/>
        <v>45.544136668166665</v>
      </c>
      <c r="W1892" s="8">
        <f t="shared" si="177"/>
        <v>41.382232703883297</v>
      </c>
      <c r="X1892" s="6">
        <f>[1]!EM_S_FA_YOY_NETPROFIT(B1892,"2019-12-31")</f>
        <v>-98.070168900699997</v>
      </c>
      <c r="Y1892" s="6">
        <f>[1]!EM_S_FA_YOY_NETPROFIT(B1892,"2020-12-31")</f>
        <v>2360.2225224368999</v>
      </c>
      <c r="Z1892" s="6">
        <f>[1]!EM_S_FA_YOY_NETPROFIT(B1892,"2021-12-31")</f>
        <v>98.299940953499998</v>
      </c>
      <c r="AA1892" s="6">
        <f>[1]!EM_S_FA_YOY_NETPROFIT(B1892,"2022-12-31")</f>
        <v>-67.990296452699994</v>
      </c>
      <c r="AB1892" s="7">
        <f t="shared" si="178"/>
        <v>796.84405564589997</v>
      </c>
      <c r="AC1892" s="8">
        <f t="shared" si="179"/>
        <v>1356.4760534500733</v>
      </c>
    </row>
    <row r="1893" spans="1:29" ht="16.5" x14ac:dyDescent="0.45">
      <c r="A1893" s="9">
        <v>2090</v>
      </c>
      <c r="B1893" s="5" t="s">
        <v>6680</v>
      </c>
      <c r="C1893" s="5" t="s">
        <v>6681</v>
      </c>
      <c r="D1893" s="5" t="s">
        <v>6682</v>
      </c>
      <c r="E1893" s="5" t="s">
        <v>240</v>
      </c>
      <c r="F1893" s="5" t="s">
        <v>11757</v>
      </c>
      <c r="G1893" s="5">
        <v>7</v>
      </c>
      <c r="H1893" s="5">
        <v>2</v>
      </c>
      <c r="I1893" s="5">
        <f t="shared" si="174"/>
        <v>4</v>
      </c>
      <c r="J1893" s="5">
        <f t="shared" si="175"/>
        <v>11</v>
      </c>
      <c r="K1893" s="5"/>
      <c r="L1893" s="5"/>
      <c r="M1893" s="5"/>
      <c r="N1893" s="5"/>
      <c r="O1893" s="5" t="s">
        <v>6683</v>
      </c>
      <c r="P1893" s="6">
        <f>[1]!EM_S_INFO_EMPLOYEE(B1893,"2019")</f>
        <v>641</v>
      </c>
      <c r="Q1893" s="6">
        <f>[1]!EM_S_STM07_IS(B1893,"83","2019-12-31","1",1000000000)</f>
        <v>0.59958918003999995</v>
      </c>
      <c r="R1893" s="6">
        <f>[1]!EM_S_FA_YOY_OR(B1893,"2019-12-31")</f>
        <v>-6.5816962044</v>
      </c>
      <c r="S1893" s="6">
        <f>[1]!EM_S_FA_YOY_OR(B1893,"2020-12-31")</f>
        <v>-0.90200977270000005</v>
      </c>
      <c r="T1893" s="6">
        <f>[1]!EM_S_FA_YOY_OR(B1893,"2021-12-31")</f>
        <v>93.509133764500007</v>
      </c>
      <c r="U1893" s="6">
        <f>[1]!EM_S_FA_YOY_OR(B1893,"2022-12-31")</f>
        <v>58.209693688500003</v>
      </c>
      <c r="V1893" s="7">
        <f t="shared" si="176"/>
        <v>50.272272560099999</v>
      </c>
      <c r="W1893" s="8">
        <f t="shared" si="177"/>
        <v>47.703437995888969</v>
      </c>
      <c r="X1893" s="6">
        <f>[1]!EM_S_FA_YOY_NETPROFIT(B1893,"2019-12-31")</f>
        <v>-10.648846885099999</v>
      </c>
      <c r="Y1893" s="6">
        <f>[1]!EM_S_FA_YOY_NETPROFIT(B1893,"2020-12-31")</f>
        <v>-69.248091690699994</v>
      </c>
      <c r="Z1893" s="6">
        <f>[1]!EM_S_FA_YOY_NETPROFIT(B1893,"2021-12-31")</f>
        <v>136.3585251845</v>
      </c>
      <c r="AA1893" s="6">
        <f>[1]!EM_S_FA_YOY_NETPROFIT(B1893,"2022-12-31")</f>
        <v>120.47135329229999</v>
      </c>
      <c r="AB1893" s="7">
        <f t="shared" si="178"/>
        <v>62.527262262033332</v>
      </c>
      <c r="AC1893" s="8">
        <f t="shared" si="179"/>
        <v>114.3969339174315</v>
      </c>
    </row>
    <row r="1894" spans="1:29" ht="16.5" x14ac:dyDescent="0.45">
      <c r="A1894" s="9">
        <v>2091</v>
      </c>
      <c r="B1894" s="5" t="s">
        <v>6684</v>
      </c>
      <c r="C1894" s="5" t="s">
        <v>6685</v>
      </c>
      <c r="D1894" s="5" t="s">
        <v>6686</v>
      </c>
      <c r="E1894" s="5" t="s">
        <v>240</v>
      </c>
      <c r="F1894" s="5" t="s">
        <v>11769</v>
      </c>
      <c r="G1894" s="5">
        <v>20</v>
      </c>
      <c r="H1894" s="5">
        <v>3</v>
      </c>
      <c r="I1894" s="5">
        <f t="shared" si="174"/>
        <v>4</v>
      </c>
      <c r="J1894" s="5">
        <f t="shared" si="175"/>
        <v>7</v>
      </c>
      <c r="K1894" s="5"/>
      <c r="L1894" s="5"/>
      <c r="M1894" s="5"/>
      <c r="N1894" s="5"/>
      <c r="O1894" s="5" t="s">
        <v>4500</v>
      </c>
      <c r="P1894" s="6">
        <f>[1]!EM_S_INFO_EMPLOYEE(B1894,"2019")</f>
        <v>1046</v>
      </c>
      <c r="Q1894" s="6">
        <f>[1]!EM_S_STM07_IS(B1894,"83","2019-12-31","1",1000000000)</f>
        <v>0.39078004621000001</v>
      </c>
      <c r="R1894" s="6">
        <f>[1]!EM_S_FA_YOY_OR(B1894,"2019-12-31")</f>
        <v>35.0879120759</v>
      </c>
      <c r="S1894" s="6">
        <f>[1]!EM_S_FA_YOY_OR(B1894,"2020-12-31")</f>
        <v>25.800724066600001</v>
      </c>
      <c r="T1894" s="6">
        <f>[1]!EM_S_FA_YOY_OR(B1894,"2021-12-31")</f>
        <v>35.840923951500002</v>
      </c>
      <c r="U1894" s="6">
        <f>[1]!EM_S_FA_YOY_OR(B1894,"2022-12-31")</f>
        <v>-3.7973027852999999</v>
      </c>
      <c r="V1894" s="7">
        <f t="shared" si="176"/>
        <v>19.281448410933333</v>
      </c>
      <c r="W1894" s="8">
        <f t="shared" si="177"/>
        <v>20.607594983777652</v>
      </c>
      <c r="X1894" s="6">
        <f>[1]!EM_S_FA_YOY_NETPROFIT(B1894,"2019-12-31")</f>
        <v>-27.267255092599999</v>
      </c>
      <c r="Y1894" s="6">
        <f>[1]!EM_S_FA_YOY_NETPROFIT(B1894,"2020-12-31")</f>
        <v>2.2967198120000001</v>
      </c>
      <c r="Z1894" s="6">
        <f>[1]!EM_S_FA_YOY_NETPROFIT(B1894,"2021-12-31")</f>
        <v>115.82857809950001</v>
      </c>
      <c r="AA1894" s="6">
        <f>[1]!EM_S_FA_YOY_NETPROFIT(B1894,"2022-12-31")</f>
        <v>-9.9428000701000006</v>
      </c>
      <c r="AB1894" s="7">
        <f t="shared" si="178"/>
        <v>36.060832613800002</v>
      </c>
      <c r="AC1894" s="8">
        <f t="shared" si="179"/>
        <v>69.35143384703477</v>
      </c>
    </row>
    <row r="1895" spans="1:29" ht="16.5" x14ac:dyDescent="0.45">
      <c r="A1895" s="9">
        <v>2092</v>
      </c>
      <c r="B1895" s="5" t="s">
        <v>6687</v>
      </c>
      <c r="C1895" s="5" t="s">
        <v>6688</v>
      </c>
      <c r="D1895" s="5" t="s">
        <v>6689</v>
      </c>
      <c r="E1895" s="5" t="s">
        <v>7</v>
      </c>
      <c r="F1895" s="5" t="s">
        <v>11758</v>
      </c>
      <c r="G1895" s="5">
        <v>8</v>
      </c>
      <c r="H1895" s="5">
        <v>2</v>
      </c>
      <c r="I1895" s="5">
        <f t="shared" si="174"/>
        <v>3</v>
      </c>
      <c r="J1895" s="5">
        <f t="shared" si="175"/>
        <v>2</v>
      </c>
      <c r="K1895" s="5"/>
      <c r="L1895" s="5"/>
      <c r="M1895" s="5"/>
      <c r="N1895" s="5"/>
      <c r="O1895" s="5" t="s">
        <v>6690</v>
      </c>
      <c r="P1895" s="6">
        <f>[1]!EM_S_INFO_EMPLOYEE(B1895,"2019")</f>
        <v>944</v>
      </c>
      <c r="Q1895" s="6">
        <f>[1]!EM_S_STM07_IS(B1895,"83","2019-12-31","1",1000000000)</f>
        <v>2.4864542379499999</v>
      </c>
      <c r="R1895" s="6">
        <f>[1]!EM_S_FA_YOY_OR(B1895,"2019-12-31")</f>
        <v>3.8209381357000001</v>
      </c>
      <c r="S1895" s="6">
        <f>[1]!EM_S_FA_YOY_OR(B1895,"2020-12-31")</f>
        <v>-15.1190497469</v>
      </c>
      <c r="T1895" s="6">
        <f>[1]!EM_S_FA_YOY_OR(B1895,"2021-12-31")</f>
        <v>115.1864797018</v>
      </c>
      <c r="U1895" s="6">
        <f>[1]!EM_S_FA_YOY_OR(B1895,"2022-12-31")</f>
        <v>47.4779973885</v>
      </c>
      <c r="V1895" s="7">
        <f t="shared" si="176"/>
        <v>49.18180911446666</v>
      </c>
      <c r="W1895" s="8">
        <f t="shared" si="177"/>
        <v>65.169471242481805</v>
      </c>
      <c r="X1895" s="6">
        <f>[1]!EM_S_FA_YOY_NETPROFIT(B1895,"2019-12-31")</f>
        <v>28.4408358771</v>
      </c>
      <c r="Y1895" s="6">
        <f>[1]!EM_S_FA_YOY_NETPROFIT(B1895,"2020-12-31")</f>
        <v>-44.3669666929</v>
      </c>
      <c r="Z1895" s="6">
        <f>[1]!EM_S_FA_YOY_NETPROFIT(B1895,"2021-12-31")</f>
        <v>16.1888480018</v>
      </c>
      <c r="AA1895" s="6">
        <f>[1]!EM_S_FA_YOY_NETPROFIT(B1895,"2022-12-31")</f>
        <v>-25.331940579600001</v>
      </c>
      <c r="AB1895" s="7">
        <f t="shared" si="178"/>
        <v>-17.836686423566665</v>
      </c>
      <c r="AC1895" s="8">
        <f t="shared" si="179"/>
        <v>30.965881215982897</v>
      </c>
    </row>
    <row r="1896" spans="1:29" ht="16.5" x14ac:dyDescent="0.45">
      <c r="A1896" s="9">
        <v>2093</v>
      </c>
      <c r="B1896" s="5" t="s">
        <v>6691</v>
      </c>
      <c r="C1896" s="5" t="s">
        <v>6692</v>
      </c>
      <c r="D1896" s="5" t="s">
        <v>6693</v>
      </c>
      <c r="E1896" s="5" t="s">
        <v>7</v>
      </c>
      <c r="F1896" s="5" t="s">
        <v>11755</v>
      </c>
      <c r="G1896" s="5">
        <v>5</v>
      </c>
      <c r="H1896" s="5">
        <v>3</v>
      </c>
      <c r="I1896" s="5">
        <f t="shared" si="174"/>
        <v>3</v>
      </c>
      <c r="J1896" s="5">
        <f t="shared" si="175"/>
        <v>5</v>
      </c>
      <c r="K1896" s="5"/>
      <c r="L1896" s="5"/>
      <c r="M1896" s="5"/>
      <c r="N1896" s="5"/>
      <c r="O1896" s="5" t="s">
        <v>6694</v>
      </c>
      <c r="P1896" s="6">
        <f>[1]!EM_S_INFO_EMPLOYEE(B1896,"2019")</f>
        <v>1748</v>
      </c>
      <c r="Q1896" s="6">
        <f>[1]!EM_S_STM07_IS(B1896,"83","2019-12-31","1",1000000000)</f>
        <v>0.65503175819000004</v>
      </c>
      <c r="R1896" s="6">
        <f>[1]!EM_S_FA_YOY_OR(B1896,"2019-12-31")</f>
        <v>15.718614106</v>
      </c>
      <c r="S1896" s="6">
        <f>[1]!EM_S_FA_YOY_OR(B1896,"2020-12-31")</f>
        <v>0.19542422700000001</v>
      </c>
      <c r="T1896" s="6">
        <f>[1]!EM_S_FA_YOY_OR(B1896,"2021-12-31")</f>
        <v>35.220634611900003</v>
      </c>
      <c r="U1896" s="6">
        <f>[1]!EM_S_FA_YOY_OR(B1896,"2022-12-31")</f>
        <v>8.4248507166</v>
      </c>
      <c r="V1896" s="7">
        <f t="shared" si="176"/>
        <v>14.6136365185</v>
      </c>
      <c r="W1896" s="8">
        <f t="shared" si="177"/>
        <v>18.31439714822675</v>
      </c>
      <c r="X1896" s="6">
        <f>[1]!EM_S_FA_YOY_NETPROFIT(B1896,"2019-12-31")</f>
        <v>6.3985518595000004</v>
      </c>
      <c r="Y1896" s="6">
        <f>[1]!EM_S_FA_YOY_NETPROFIT(B1896,"2020-12-31")</f>
        <v>8.5065722573000002</v>
      </c>
      <c r="Z1896" s="6">
        <f>[1]!EM_S_FA_YOY_NETPROFIT(B1896,"2021-12-31")</f>
        <v>39.187054554100001</v>
      </c>
      <c r="AA1896" s="6">
        <f>[1]!EM_S_FA_YOY_NETPROFIT(B1896,"2022-12-31")</f>
        <v>-21.914222244600001</v>
      </c>
      <c r="AB1896" s="7">
        <f t="shared" si="178"/>
        <v>8.5931348556000007</v>
      </c>
      <c r="AC1896" s="8">
        <f t="shared" si="179"/>
        <v>30.550730374581999</v>
      </c>
    </row>
    <row r="1897" spans="1:29" ht="16.5" x14ac:dyDescent="0.45">
      <c r="A1897" s="9">
        <v>2094</v>
      </c>
      <c r="B1897" s="5" t="s">
        <v>6695</v>
      </c>
      <c r="C1897" s="5" t="s">
        <v>6696</v>
      </c>
      <c r="D1897" s="5" t="s">
        <v>6697</v>
      </c>
      <c r="E1897" s="5" t="s">
        <v>120</v>
      </c>
      <c r="F1897" s="5" t="s">
        <v>11762</v>
      </c>
      <c r="G1897" s="5">
        <v>13</v>
      </c>
      <c r="H1897" s="5">
        <v>2</v>
      </c>
      <c r="I1897" s="5">
        <f t="shared" si="174"/>
        <v>4</v>
      </c>
      <c r="J1897" s="5">
        <f t="shared" si="175"/>
        <v>7</v>
      </c>
      <c r="K1897" s="5"/>
      <c r="L1897" s="5"/>
      <c r="M1897" s="5"/>
      <c r="N1897" s="5"/>
      <c r="O1897" s="5" t="s">
        <v>6698</v>
      </c>
      <c r="P1897" s="6">
        <f>[1]!EM_S_INFO_EMPLOYEE(B1897,"2019")</f>
        <v>949</v>
      </c>
      <c r="Q1897" s="6">
        <f>[1]!EM_S_STM07_IS(B1897,"83","2019-12-31","1",1000000000)</f>
        <v>0.67399713935000005</v>
      </c>
      <c r="R1897" s="6">
        <f>[1]!EM_S_FA_YOY_OR(B1897,"2019-12-31")</f>
        <v>25.4016120888</v>
      </c>
      <c r="S1897" s="6">
        <f>[1]!EM_S_FA_YOY_OR(B1897,"2020-12-31")</f>
        <v>49.985936441100002</v>
      </c>
      <c r="T1897" s="6">
        <f>[1]!EM_S_FA_YOY_OR(B1897,"2021-12-31")</f>
        <v>75.368409004499995</v>
      </c>
      <c r="U1897" s="6">
        <f>[1]!EM_S_FA_YOY_OR(B1897,"2022-12-31")</f>
        <v>2.8604289433000001</v>
      </c>
      <c r="V1897" s="7">
        <f t="shared" si="176"/>
        <v>42.73825812963333</v>
      </c>
      <c r="W1897" s="8">
        <f t="shared" si="177"/>
        <v>36.793320369582332</v>
      </c>
      <c r="X1897" s="6">
        <f>[1]!EM_S_FA_YOY_NETPROFIT(B1897,"2019-12-31")</f>
        <v>14.466057040700001</v>
      </c>
      <c r="Y1897" s="6">
        <f>[1]!EM_S_FA_YOY_NETPROFIT(B1897,"2020-12-31")</f>
        <v>48.878458428400002</v>
      </c>
      <c r="Z1897" s="6">
        <f>[1]!EM_S_FA_YOY_NETPROFIT(B1897,"2021-12-31")</f>
        <v>74.442652605999996</v>
      </c>
      <c r="AA1897" s="6">
        <f>[1]!EM_S_FA_YOY_NETPROFIT(B1897,"2022-12-31")</f>
        <v>-27.8186667529</v>
      </c>
      <c r="AB1897" s="7">
        <f t="shared" si="178"/>
        <v>31.834148093833331</v>
      </c>
      <c r="AC1897" s="8">
        <f t="shared" si="179"/>
        <v>53.2186597477003</v>
      </c>
    </row>
    <row r="1898" spans="1:29" ht="16.5" x14ac:dyDescent="0.45">
      <c r="A1898" s="9">
        <v>2096</v>
      </c>
      <c r="B1898" s="5" t="s">
        <v>6699</v>
      </c>
      <c r="C1898" s="5" t="s">
        <v>6700</v>
      </c>
      <c r="D1898" s="5" t="s">
        <v>6701</v>
      </c>
      <c r="E1898" s="5" t="s">
        <v>240</v>
      </c>
      <c r="F1898" s="5" t="s">
        <v>58</v>
      </c>
      <c r="G1898" s="5">
        <v>10</v>
      </c>
      <c r="H1898" s="5">
        <v>2</v>
      </c>
      <c r="I1898" s="5">
        <f t="shared" si="174"/>
        <v>3</v>
      </c>
      <c r="J1898" s="5">
        <f t="shared" si="175"/>
        <v>3</v>
      </c>
      <c r="K1898" s="5"/>
      <c r="L1898" s="5"/>
      <c r="M1898" s="5"/>
      <c r="N1898" s="5"/>
      <c r="O1898" s="5" t="s">
        <v>6702</v>
      </c>
      <c r="P1898" s="6">
        <f>[1]!EM_S_INFO_EMPLOYEE(B1898,"2019")</f>
        <v>4434</v>
      </c>
      <c r="Q1898" s="6">
        <f>[1]!EM_S_STM07_IS(B1898,"83","2019-12-31","1",1000000000)</f>
        <v>2.5039215858200001</v>
      </c>
      <c r="R1898" s="6">
        <f>[1]!EM_S_FA_YOY_OR(B1898,"2019-12-31")</f>
        <v>2.9359380335999998</v>
      </c>
      <c r="S1898" s="6">
        <f>[1]!EM_S_FA_YOY_OR(B1898,"2020-12-31")</f>
        <v>-6.4738503509000003</v>
      </c>
      <c r="T1898" s="6">
        <f>[1]!EM_S_FA_YOY_OR(B1898,"2021-12-31")</f>
        <v>15.663901042299999</v>
      </c>
      <c r="U1898" s="6">
        <f>[1]!EM_S_FA_YOY_OR(B1898,"2022-12-31")</f>
        <v>-16.418551943600001</v>
      </c>
      <c r="V1898" s="7">
        <f t="shared" si="176"/>
        <v>-2.4095004174000003</v>
      </c>
      <c r="W1898" s="8">
        <f t="shared" si="177"/>
        <v>16.422854583919843</v>
      </c>
      <c r="X1898" s="6">
        <f>[1]!EM_S_FA_YOY_NETPROFIT(B1898,"2019-12-31")</f>
        <v>36.041846161800002</v>
      </c>
      <c r="Y1898" s="6">
        <f>[1]!EM_S_FA_YOY_NETPROFIT(B1898,"2020-12-31")</f>
        <v>-4.3013342296000001</v>
      </c>
      <c r="Z1898" s="6">
        <f>[1]!EM_S_FA_YOY_NETPROFIT(B1898,"2021-12-31")</f>
        <v>-88.769765673199998</v>
      </c>
      <c r="AA1898" s="6">
        <f>[1]!EM_S_FA_YOY_NETPROFIT(B1898,"2022-12-31")</f>
        <v>261.30543218119999</v>
      </c>
      <c r="AB1898" s="7">
        <f t="shared" si="178"/>
        <v>56.078110759466661</v>
      </c>
      <c r="AC1898" s="8">
        <f t="shared" si="179"/>
        <v>182.68119517643331</v>
      </c>
    </row>
    <row r="1899" spans="1:29" ht="16.5" x14ac:dyDescent="0.45">
      <c r="A1899" s="9">
        <v>2097</v>
      </c>
      <c r="B1899" s="5" t="s">
        <v>6703</v>
      </c>
      <c r="C1899" s="5" t="s">
        <v>6704</v>
      </c>
      <c r="D1899" s="5" t="s">
        <v>6705</v>
      </c>
      <c r="E1899" s="5" t="s">
        <v>259</v>
      </c>
      <c r="F1899" s="5" t="s">
        <v>11757</v>
      </c>
      <c r="G1899" s="5">
        <v>7</v>
      </c>
      <c r="H1899" s="5">
        <v>2</v>
      </c>
      <c r="I1899" s="5">
        <f t="shared" si="174"/>
        <v>4</v>
      </c>
      <c r="J1899" s="5">
        <f t="shared" si="175"/>
        <v>11</v>
      </c>
      <c r="K1899" s="5"/>
      <c r="L1899" s="5"/>
      <c r="M1899" s="5"/>
      <c r="N1899" s="5"/>
      <c r="O1899" s="5" t="s">
        <v>4511</v>
      </c>
      <c r="P1899" s="6">
        <f>[1]!EM_S_INFO_EMPLOYEE(B1899,"2019")</f>
        <v>1524</v>
      </c>
      <c r="Q1899" s="6">
        <f>[1]!EM_S_STM07_IS(B1899,"83","2019-12-31","1",1000000000)</f>
        <v>0.75335246074999995</v>
      </c>
      <c r="R1899" s="6">
        <f>[1]!EM_S_FA_YOY_OR(B1899,"2019-12-31")</f>
        <v>-11.3268663997</v>
      </c>
      <c r="S1899" s="6">
        <f>[1]!EM_S_FA_YOY_OR(B1899,"2020-12-31")</f>
        <v>-3.1848489758</v>
      </c>
      <c r="T1899" s="6">
        <f>[1]!EM_S_FA_YOY_OR(B1899,"2021-12-31")</f>
        <v>34.777505368500002</v>
      </c>
      <c r="U1899" s="6">
        <f>[1]!EM_S_FA_YOY_OR(B1899,"2022-12-31")</f>
        <v>-31.958088437600001</v>
      </c>
      <c r="V1899" s="7">
        <f t="shared" si="176"/>
        <v>-0.12181068163333346</v>
      </c>
      <c r="W1899" s="8">
        <f t="shared" si="177"/>
        <v>33.473071607739286</v>
      </c>
      <c r="X1899" s="6">
        <f>[1]!EM_S_FA_YOY_NETPROFIT(B1899,"2019-12-31")</f>
        <v>-45.177797253100003</v>
      </c>
      <c r="Y1899" s="6">
        <f>[1]!EM_S_FA_YOY_NETPROFIT(B1899,"2020-12-31")</f>
        <v>-51.461650005899997</v>
      </c>
      <c r="Z1899" s="6">
        <f>[1]!EM_S_FA_YOY_NETPROFIT(B1899,"2021-12-31")</f>
        <v>256.632862316</v>
      </c>
      <c r="AA1899" s="6">
        <f>[1]!EM_S_FA_YOY_NETPROFIT(B1899,"2022-12-31")</f>
        <v>-40.603255320499997</v>
      </c>
      <c r="AB1899" s="7">
        <f t="shared" si="178"/>
        <v>54.855985663200009</v>
      </c>
      <c r="AC1899" s="8">
        <f t="shared" si="179"/>
        <v>174.82822182818603</v>
      </c>
    </row>
    <row r="1900" spans="1:29" ht="16.5" x14ac:dyDescent="0.45">
      <c r="A1900" s="9">
        <v>2098</v>
      </c>
      <c r="B1900" s="5" t="s">
        <v>6706</v>
      </c>
      <c r="C1900" s="5" t="s">
        <v>6707</v>
      </c>
      <c r="D1900" s="5" t="s">
        <v>6708</v>
      </c>
      <c r="E1900" s="5" t="s">
        <v>1297</v>
      </c>
      <c r="F1900" s="5" t="s">
        <v>11769</v>
      </c>
      <c r="G1900" s="5">
        <v>20</v>
      </c>
      <c r="H1900" s="5">
        <v>3</v>
      </c>
      <c r="I1900" s="5">
        <f t="shared" si="174"/>
        <v>4</v>
      </c>
      <c r="J1900" s="5">
        <f t="shared" si="175"/>
        <v>7</v>
      </c>
      <c r="K1900" s="5"/>
      <c r="L1900" s="5"/>
      <c r="M1900" s="5"/>
      <c r="N1900" s="5"/>
      <c r="O1900" s="5" t="s">
        <v>4507</v>
      </c>
      <c r="P1900" s="6">
        <f>[1]!EM_S_INFO_EMPLOYEE(B1900,"2019")</f>
        <v>1172</v>
      </c>
      <c r="Q1900" s="6">
        <f>[1]!EM_S_STM07_IS(B1900,"83","2019-12-31","1",1000000000)</f>
        <v>1.14552266343</v>
      </c>
      <c r="R1900" s="6">
        <f>[1]!EM_S_FA_YOY_OR(B1900,"2019-12-31")</f>
        <v>20.322288646099999</v>
      </c>
      <c r="S1900" s="6">
        <f>[1]!EM_S_FA_YOY_OR(B1900,"2020-12-31")</f>
        <v>23.0465287303</v>
      </c>
      <c r="T1900" s="6">
        <f>[1]!EM_S_FA_YOY_OR(B1900,"2021-12-31")</f>
        <v>35.022577670700002</v>
      </c>
      <c r="U1900" s="6">
        <f>[1]!EM_S_FA_YOY_OR(B1900,"2022-12-31")</f>
        <v>17.500656459999998</v>
      </c>
      <c r="V1900" s="7">
        <f t="shared" si="176"/>
        <v>25.189920953666668</v>
      </c>
      <c r="W1900" s="8">
        <f t="shared" si="177"/>
        <v>8.9554468562928893</v>
      </c>
      <c r="X1900" s="6">
        <f>[1]!EM_S_FA_YOY_NETPROFIT(B1900,"2019-12-31")</f>
        <v>31.675950176699999</v>
      </c>
      <c r="Y1900" s="6">
        <f>[1]!EM_S_FA_YOY_NETPROFIT(B1900,"2020-12-31")</f>
        <v>39.567119807300003</v>
      </c>
      <c r="Z1900" s="6">
        <f>[1]!EM_S_FA_YOY_NETPROFIT(B1900,"2021-12-31")</f>
        <v>46.127748973800003</v>
      </c>
      <c r="AA1900" s="6">
        <f>[1]!EM_S_FA_YOY_NETPROFIT(B1900,"2022-12-31")</f>
        <v>24.411452808500002</v>
      </c>
      <c r="AB1900" s="7">
        <f t="shared" si="178"/>
        <v>36.702107196533341</v>
      </c>
      <c r="AC1900" s="8">
        <f t="shared" si="179"/>
        <v>11.138025082106996</v>
      </c>
    </row>
    <row r="1901" spans="1:29" ht="16.5" x14ac:dyDescent="0.45">
      <c r="A1901" s="9">
        <v>2099</v>
      </c>
      <c r="B1901" s="5" t="s">
        <v>6709</v>
      </c>
      <c r="C1901" s="5" t="s">
        <v>6710</v>
      </c>
      <c r="D1901" s="5" t="s">
        <v>6711</v>
      </c>
      <c r="E1901" s="5" t="s">
        <v>474</v>
      </c>
      <c r="F1901" s="5" t="s">
        <v>11769</v>
      </c>
      <c r="G1901" s="5">
        <v>20</v>
      </c>
      <c r="H1901" s="5">
        <v>3</v>
      </c>
      <c r="I1901" s="5">
        <f t="shared" si="174"/>
        <v>4</v>
      </c>
      <c r="J1901" s="5">
        <f t="shared" si="175"/>
        <v>7</v>
      </c>
      <c r="K1901" s="5"/>
      <c r="L1901" s="5"/>
      <c r="M1901" s="5"/>
      <c r="N1901" s="5"/>
      <c r="O1901" s="5" t="s">
        <v>6702</v>
      </c>
      <c r="P1901" s="6">
        <f>[1]!EM_S_INFO_EMPLOYEE(B1901,"2019")</f>
        <v>1137</v>
      </c>
      <c r="Q1901" s="6">
        <f>[1]!EM_S_STM07_IS(B1901,"83","2019-12-31","1",1000000000)</f>
        <v>2.48934672631</v>
      </c>
      <c r="R1901" s="6">
        <f>[1]!EM_S_FA_YOY_OR(B1901,"2019-12-31")</f>
        <v>37.126935956200001</v>
      </c>
      <c r="S1901" s="6">
        <f>[1]!EM_S_FA_YOY_OR(B1901,"2020-12-31")</f>
        <v>10.6429271049</v>
      </c>
      <c r="T1901" s="6">
        <f>[1]!EM_S_FA_YOY_OR(B1901,"2021-12-31")</f>
        <v>33.763924954499998</v>
      </c>
      <c r="U1901" s="6">
        <f>[1]!EM_S_FA_YOY_OR(B1901,"2022-12-31")</f>
        <v>30.571096755199999</v>
      </c>
      <c r="V1901" s="7">
        <f t="shared" si="176"/>
        <v>24.992649604866667</v>
      </c>
      <c r="W1901" s="8">
        <f t="shared" si="177"/>
        <v>12.529343153058685</v>
      </c>
      <c r="X1901" s="6">
        <f>[1]!EM_S_FA_YOY_NETPROFIT(B1901,"2019-12-31")</f>
        <v>45.076673292000002</v>
      </c>
      <c r="Y1901" s="6">
        <f>[1]!EM_S_FA_YOY_NETPROFIT(B1901,"2020-12-31")</f>
        <v>3.5155886833999999</v>
      </c>
      <c r="Z1901" s="6">
        <f>[1]!EM_S_FA_YOY_NETPROFIT(B1901,"2021-12-31")</f>
        <v>26.3824206277</v>
      </c>
      <c r="AA1901" s="6">
        <f>[1]!EM_S_FA_YOY_NETPROFIT(B1901,"2022-12-31")</f>
        <v>34.749482282599999</v>
      </c>
      <c r="AB1901" s="7">
        <f t="shared" si="178"/>
        <v>21.549163864566665</v>
      </c>
      <c r="AC1901" s="8">
        <f t="shared" si="179"/>
        <v>16.168157147470993</v>
      </c>
    </row>
    <row r="1902" spans="1:29" ht="16.5" x14ac:dyDescent="0.45">
      <c r="A1902" s="9">
        <v>2100</v>
      </c>
      <c r="B1902" s="5" t="s">
        <v>6712</v>
      </c>
      <c r="C1902" s="5" t="s">
        <v>6713</v>
      </c>
      <c r="D1902" s="5" t="s">
        <v>6714</v>
      </c>
      <c r="E1902" s="5" t="s">
        <v>240</v>
      </c>
      <c r="F1902" s="5" t="s">
        <v>11776</v>
      </c>
      <c r="G1902" s="5">
        <v>27</v>
      </c>
      <c r="H1902" s="5">
        <v>3</v>
      </c>
      <c r="I1902" s="5">
        <f t="shared" si="174"/>
        <v>2</v>
      </c>
      <c r="J1902" s="5">
        <f t="shared" si="175"/>
        <v>10</v>
      </c>
      <c r="K1902" s="5"/>
      <c r="L1902" s="5"/>
      <c r="M1902" s="5"/>
      <c r="N1902" s="5"/>
      <c r="O1902" s="5" t="s">
        <v>4231</v>
      </c>
      <c r="P1902" s="6">
        <f>[1]!EM_S_INFO_EMPLOYEE(B1902,"2019")</f>
        <v>575</v>
      </c>
      <c r="Q1902" s="6">
        <f>[1]!EM_S_STM07_IS(B1902,"83","2019-12-31","1",1000000000)</f>
        <v>0.19819894281</v>
      </c>
      <c r="R1902" s="6">
        <f>[1]!EM_S_FA_YOY_OR(B1902,"2019-12-31")</f>
        <v>-3.1956851213999999</v>
      </c>
      <c r="S1902" s="6">
        <f>[1]!EM_S_FA_YOY_OR(B1902,"2020-12-31")</f>
        <v>60.635860674200003</v>
      </c>
      <c r="T1902" s="6">
        <f>[1]!EM_S_FA_YOY_OR(B1902,"2021-12-31")</f>
        <v>13.1664086391</v>
      </c>
      <c r="U1902" s="6">
        <f>[1]!EM_S_FA_YOY_OR(B1902,"2022-12-31")</f>
        <v>19.455493332700001</v>
      </c>
      <c r="V1902" s="7">
        <f t="shared" si="176"/>
        <v>31.085920882</v>
      </c>
      <c r="W1902" s="8">
        <f t="shared" si="177"/>
        <v>25.783470535651368</v>
      </c>
      <c r="X1902" s="6">
        <f>[1]!EM_S_FA_YOY_NETPROFIT(B1902,"2019-12-31")</f>
        <v>-437.4703216492</v>
      </c>
      <c r="Y1902" s="6">
        <f>[1]!EM_S_FA_YOY_NETPROFIT(B1902,"2020-12-31")</f>
        <v>294.91471606689998</v>
      </c>
      <c r="Z1902" s="6">
        <f>[1]!EM_S_FA_YOY_NETPROFIT(B1902,"2021-12-31")</f>
        <v>93.141525881299998</v>
      </c>
      <c r="AA1902" s="6">
        <f>[1]!EM_S_FA_YOY_NETPROFIT(B1902,"2022-12-31")</f>
        <v>35.543266732299998</v>
      </c>
      <c r="AB1902" s="7">
        <f t="shared" si="178"/>
        <v>141.19983622683333</v>
      </c>
      <c r="AC1902" s="8">
        <f t="shared" si="179"/>
        <v>136.20054360182795</v>
      </c>
    </row>
    <row r="1903" spans="1:29" ht="16.5" x14ac:dyDescent="0.45">
      <c r="A1903" s="9">
        <v>2101</v>
      </c>
      <c r="B1903" s="5" t="s">
        <v>6715</v>
      </c>
      <c r="C1903" s="5" t="s">
        <v>6716</v>
      </c>
      <c r="D1903" s="5" t="s">
        <v>6717</v>
      </c>
      <c r="E1903" s="5" t="s">
        <v>412</v>
      </c>
      <c r="F1903" s="5" t="s">
        <v>11765</v>
      </c>
      <c r="G1903" s="5">
        <v>16</v>
      </c>
      <c r="H1903" s="5">
        <v>3</v>
      </c>
      <c r="I1903" s="5">
        <f t="shared" si="174"/>
        <v>1</v>
      </c>
      <c r="J1903" s="5">
        <f t="shared" si="175"/>
        <v>9</v>
      </c>
      <c r="K1903" s="5"/>
      <c r="L1903" s="5"/>
      <c r="M1903" s="5"/>
      <c r="N1903" s="5"/>
      <c r="O1903" s="5" t="s">
        <v>6718</v>
      </c>
      <c r="P1903" s="6">
        <f>[1]!EM_S_INFO_EMPLOYEE(B1903,"2019")</f>
        <v>708</v>
      </c>
      <c r="Q1903" s="6">
        <f>[1]!EM_S_STM07_IS(B1903,"83","2019-12-31","1",1000000000)</f>
        <v>0.95009520786000001</v>
      </c>
      <c r="R1903" s="6">
        <f>[1]!EM_S_FA_YOY_OR(B1903,"2019-12-31")</f>
        <v>52.282238377699997</v>
      </c>
      <c r="S1903" s="6">
        <f>[1]!EM_S_FA_YOY_OR(B1903,"2020-12-31")</f>
        <v>25.1036122145</v>
      </c>
      <c r="T1903" s="6">
        <f>[1]!EM_S_FA_YOY_OR(B1903,"2021-12-31")</f>
        <v>26.941365851400001</v>
      </c>
      <c r="U1903" s="6">
        <f>[1]!EM_S_FA_YOY_OR(B1903,"2022-12-31")</f>
        <v>19.718276995099998</v>
      </c>
      <c r="V1903" s="7">
        <f t="shared" si="176"/>
        <v>23.921085020333333</v>
      </c>
      <c r="W1903" s="8">
        <f t="shared" si="177"/>
        <v>3.7539354123651409</v>
      </c>
      <c r="X1903" s="6">
        <f>[1]!EM_S_FA_YOY_NETPROFIT(B1903,"2019-12-31")</f>
        <v>65.987705700600003</v>
      </c>
      <c r="Y1903" s="6">
        <f>[1]!EM_S_FA_YOY_NETPROFIT(B1903,"2020-12-31")</f>
        <v>35.299656750700002</v>
      </c>
      <c r="Z1903" s="6">
        <f>[1]!EM_S_FA_YOY_NETPROFIT(B1903,"2021-12-31")</f>
        <v>2.2461999005000002</v>
      </c>
      <c r="AA1903" s="6">
        <f>[1]!EM_S_FA_YOY_NETPROFIT(B1903,"2022-12-31")</f>
        <v>0.96318305319999997</v>
      </c>
      <c r="AB1903" s="7">
        <f t="shared" si="178"/>
        <v>12.836346568133335</v>
      </c>
      <c r="AC1903" s="8">
        <f t="shared" si="179"/>
        <v>19.464371588270357</v>
      </c>
    </row>
    <row r="1904" spans="1:29" ht="16.5" x14ac:dyDescent="0.45">
      <c r="A1904" s="9">
        <v>2102</v>
      </c>
      <c r="B1904" s="5" t="s">
        <v>6719</v>
      </c>
      <c r="C1904" s="5" t="s">
        <v>6720</v>
      </c>
      <c r="D1904" s="5" t="s">
        <v>6721</v>
      </c>
      <c r="E1904" s="5" t="s">
        <v>120</v>
      </c>
      <c r="F1904" s="5" t="s">
        <v>11754</v>
      </c>
      <c r="G1904" s="5">
        <v>4</v>
      </c>
      <c r="H1904" s="5">
        <v>3</v>
      </c>
      <c r="I1904" s="5">
        <f t="shared" si="174"/>
        <v>2</v>
      </c>
      <c r="J1904" s="5">
        <f t="shared" si="175"/>
        <v>8</v>
      </c>
      <c r="K1904" s="5"/>
      <c r="L1904" s="5"/>
      <c r="M1904" s="5"/>
      <c r="N1904" s="5"/>
      <c r="O1904" s="5" t="s">
        <v>4515</v>
      </c>
      <c r="P1904" s="6">
        <f>[1]!EM_S_INFO_EMPLOYEE(B1904,"2019")</f>
        <v>369</v>
      </c>
      <c r="Q1904" s="6">
        <f>[1]!EM_S_STM07_IS(B1904,"83","2019-12-31","1",1000000000)</f>
        <v>0.49394839575999999</v>
      </c>
      <c r="R1904" s="6">
        <f>[1]!EM_S_FA_YOY_OR(B1904,"2019-12-31")</f>
        <v>4.5601846886999997</v>
      </c>
      <c r="S1904" s="6">
        <f>[1]!EM_S_FA_YOY_OR(B1904,"2020-12-31")</f>
        <v>7.5556701531000003</v>
      </c>
      <c r="T1904" s="6">
        <f>[1]!EM_S_FA_YOY_OR(B1904,"2021-12-31")</f>
        <v>1.6006779823999999</v>
      </c>
      <c r="U1904" s="6">
        <f>[1]!EM_S_FA_YOY_OR(B1904,"2022-12-31")</f>
        <v>37.337139173099999</v>
      </c>
      <c r="V1904" s="7">
        <f t="shared" si="176"/>
        <v>15.497829102866666</v>
      </c>
      <c r="W1904" s="8">
        <f t="shared" si="177"/>
        <v>19.146333361667999</v>
      </c>
      <c r="X1904" s="6">
        <f>[1]!EM_S_FA_YOY_NETPROFIT(B1904,"2019-12-31")</f>
        <v>8.6522497733999995</v>
      </c>
      <c r="Y1904" s="6">
        <f>[1]!EM_S_FA_YOY_NETPROFIT(B1904,"2020-12-31")</f>
        <v>59.244919580100003</v>
      </c>
      <c r="Z1904" s="6">
        <f>[1]!EM_S_FA_YOY_NETPROFIT(B1904,"2021-12-31")</f>
        <v>-16.5051193828</v>
      </c>
      <c r="AA1904" s="6">
        <f>[1]!EM_S_FA_YOY_NETPROFIT(B1904,"2022-12-31")</f>
        <v>-48.061939173299997</v>
      </c>
      <c r="AB1904" s="7">
        <f t="shared" si="178"/>
        <v>-1.7740463253333327</v>
      </c>
      <c r="AC1904" s="8">
        <f t="shared" si="179"/>
        <v>55.149287111882508</v>
      </c>
    </row>
    <row r="1905" spans="1:29" ht="16.5" x14ac:dyDescent="0.45">
      <c r="A1905" s="9">
        <v>2103</v>
      </c>
      <c r="B1905" s="5" t="s">
        <v>6722</v>
      </c>
      <c r="C1905" s="5" t="s">
        <v>6723</v>
      </c>
      <c r="D1905" s="5" t="s">
        <v>6724</v>
      </c>
      <c r="E1905" s="5" t="s">
        <v>474</v>
      </c>
      <c r="F1905" s="5" t="s">
        <v>11762</v>
      </c>
      <c r="G1905" s="5">
        <v>13</v>
      </c>
      <c r="H1905" s="5">
        <v>2</v>
      </c>
      <c r="I1905" s="5">
        <f t="shared" si="174"/>
        <v>4</v>
      </c>
      <c r="J1905" s="5">
        <f t="shared" si="175"/>
        <v>7</v>
      </c>
      <c r="K1905" s="5"/>
      <c r="L1905" s="5"/>
      <c r="M1905" s="5"/>
      <c r="N1905" s="5"/>
      <c r="O1905" s="5" t="s">
        <v>6725</v>
      </c>
      <c r="P1905" s="6">
        <f>[1]!EM_S_INFO_EMPLOYEE(B1905,"2019")</f>
        <v>1446</v>
      </c>
      <c r="Q1905" s="6">
        <f>[1]!EM_S_STM07_IS(B1905,"83","2019-12-31","1",1000000000)</f>
        <v>0.98280171708999997</v>
      </c>
      <c r="R1905" s="6">
        <f>[1]!EM_S_FA_YOY_OR(B1905,"2019-12-31")</f>
        <v>26.894013201</v>
      </c>
      <c r="S1905" s="6">
        <f>[1]!EM_S_FA_YOY_OR(B1905,"2020-12-31")</f>
        <v>-1.8902095485999999</v>
      </c>
      <c r="T1905" s="6">
        <f>[1]!EM_S_FA_YOY_OR(B1905,"2021-12-31")</f>
        <v>5.1841325108999996</v>
      </c>
      <c r="U1905" s="6">
        <f>[1]!EM_S_FA_YOY_OR(B1905,"2022-12-31")</f>
        <v>-18.530768979200001</v>
      </c>
      <c r="V1905" s="7">
        <f t="shared" si="176"/>
        <v>-5.0789486723000001</v>
      </c>
      <c r="W1905" s="8">
        <f t="shared" si="177"/>
        <v>12.174776427949226</v>
      </c>
      <c r="X1905" s="6">
        <f>[1]!EM_S_FA_YOY_NETPROFIT(B1905,"2019-12-31")</f>
        <v>47.327878721799998</v>
      </c>
      <c r="Y1905" s="6">
        <f>[1]!EM_S_FA_YOY_NETPROFIT(B1905,"2020-12-31")</f>
        <v>-20.878442641500001</v>
      </c>
      <c r="Z1905" s="6">
        <f>[1]!EM_S_FA_YOY_NETPROFIT(B1905,"2021-12-31")</f>
        <v>-41.613833020800001</v>
      </c>
      <c r="AA1905" s="6">
        <f>[1]!EM_S_FA_YOY_NETPROFIT(B1905,"2022-12-31")</f>
        <v>-36.214699648100002</v>
      </c>
      <c r="AB1905" s="7">
        <f t="shared" si="178"/>
        <v>-32.902325103466666</v>
      </c>
      <c r="AC1905" s="8">
        <f t="shared" si="179"/>
        <v>10.757228843361244</v>
      </c>
    </row>
    <row r="1906" spans="1:29" ht="16.5" x14ac:dyDescent="0.45">
      <c r="A1906" s="9">
        <v>2104</v>
      </c>
      <c r="B1906" s="5" t="s">
        <v>6726</v>
      </c>
      <c r="C1906" s="5" t="s">
        <v>6727</v>
      </c>
      <c r="D1906" s="5" t="s">
        <v>6728</v>
      </c>
      <c r="E1906" s="5" t="s">
        <v>7</v>
      </c>
      <c r="F1906" s="5" t="s">
        <v>11765</v>
      </c>
      <c r="G1906" s="5">
        <v>16</v>
      </c>
      <c r="H1906" s="5">
        <v>3</v>
      </c>
      <c r="I1906" s="5">
        <f t="shared" si="174"/>
        <v>1</v>
      </c>
      <c r="J1906" s="5">
        <f t="shared" si="175"/>
        <v>9</v>
      </c>
      <c r="K1906" s="5"/>
      <c r="L1906" s="5"/>
      <c r="M1906" s="5"/>
      <c r="N1906" s="5"/>
      <c r="O1906" s="5" t="s">
        <v>6725</v>
      </c>
      <c r="P1906" s="6">
        <f>[1]!EM_S_INFO_EMPLOYEE(B1906,"2019")</f>
        <v>2369</v>
      </c>
      <c r="Q1906" s="6">
        <f>[1]!EM_S_STM07_IS(B1906,"83","2019-12-31","1",1000000000)</f>
        <v>1.2538535750599999</v>
      </c>
      <c r="R1906" s="6">
        <f>[1]!EM_S_FA_YOY_OR(B1906,"2019-12-31")</f>
        <v>2.2011356072999999</v>
      </c>
      <c r="S1906" s="6">
        <f>[1]!EM_S_FA_YOY_OR(B1906,"2020-12-31")</f>
        <v>-7.2394183057000001</v>
      </c>
      <c r="T1906" s="6">
        <f>[1]!EM_S_FA_YOY_OR(B1906,"2021-12-31")</f>
        <v>24.204294261200001</v>
      </c>
      <c r="U1906" s="6">
        <f>[1]!EM_S_FA_YOY_OR(B1906,"2022-12-31")</f>
        <v>22.016605015500001</v>
      </c>
      <c r="V1906" s="7">
        <f t="shared" si="176"/>
        <v>12.993826990333334</v>
      </c>
      <c r="W1906" s="8">
        <f t="shared" si="177"/>
        <v>17.556612926929532</v>
      </c>
      <c r="X1906" s="6">
        <f>[1]!EM_S_FA_YOY_NETPROFIT(B1906,"2019-12-31")</f>
        <v>-59.807051647199998</v>
      </c>
      <c r="Y1906" s="6">
        <f>[1]!EM_S_FA_YOY_NETPROFIT(B1906,"2020-12-31")</f>
        <v>-145.56286717169999</v>
      </c>
      <c r="Z1906" s="6">
        <f>[1]!EM_S_FA_YOY_NETPROFIT(B1906,"2021-12-31")</f>
        <v>634.43106804060005</v>
      </c>
      <c r="AA1906" s="6">
        <f>[1]!EM_S_FA_YOY_NETPROFIT(B1906,"2022-12-31")</f>
        <v>49.573214378300001</v>
      </c>
      <c r="AB1906" s="7">
        <f t="shared" si="178"/>
        <v>179.48047174906671</v>
      </c>
      <c r="AC1906" s="8">
        <f t="shared" si="179"/>
        <v>405.8996875832604</v>
      </c>
    </row>
    <row r="1907" spans="1:29" ht="16.5" x14ac:dyDescent="0.45">
      <c r="A1907" s="9">
        <v>2106</v>
      </c>
      <c r="B1907" s="5" t="s">
        <v>6729</v>
      </c>
      <c r="C1907" s="5" t="s">
        <v>6730</v>
      </c>
      <c r="D1907" s="5" t="s">
        <v>6731</v>
      </c>
      <c r="E1907" s="5" t="s">
        <v>240</v>
      </c>
      <c r="F1907" s="5" t="s">
        <v>11758</v>
      </c>
      <c r="G1907" s="5">
        <v>8</v>
      </c>
      <c r="H1907" s="5">
        <v>2</v>
      </c>
      <c r="I1907" s="5">
        <f t="shared" si="174"/>
        <v>3</v>
      </c>
      <c r="J1907" s="5">
        <f t="shared" si="175"/>
        <v>2</v>
      </c>
      <c r="K1907" s="5"/>
      <c r="L1907" s="5"/>
      <c r="M1907" s="5"/>
      <c r="N1907" s="5"/>
      <c r="O1907" s="5" t="s">
        <v>6732</v>
      </c>
      <c r="P1907" s="6">
        <f>[1]!EM_S_INFO_EMPLOYEE(B1907,"2019")</f>
        <v>3296</v>
      </c>
      <c r="Q1907" s="6">
        <f>[1]!EM_S_STM07_IS(B1907,"83","2019-12-31","1",1000000000)</f>
        <v>0.56437652605999999</v>
      </c>
      <c r="R1907" s="6">
        <f>[1]!EM_S_FA_YOY_OR(B1907,"2019-12-31")</f>
        <v>13.869907285</v>
      </c>
      <c r="S1907" s="6">
        <f>[1]!EM_S_FA_YOY_OR(B1907,"2020-12-31")</f>
        <v>-3.1069400286</v>
      </c>
      <c r="T1907" s="6">
        <f>[1]!EM_S_FA_YOY_OR(B1907,"2021-12-31")</f>
        <v>10.595642254099999</v>
      </c>
      <c r="U1907" s="6">
        <f>[1]!EM_S_FA_YOY_OR(B1907,"2022-12-31")</f>
        <v>-2.402297017</v>
      </c>
      <c r="V1907" s="7">
        <f t="shared" si="176"/>
        <v>1.6954684028333329</v>
      </c>
      <c r="W1907" s="8">
        <f t="shared" si="177"/>
        <v>7.7158247375460371</v>
      </c>
      <c r="X1907" s="6">
        <f>[1]!EM_S_FA_YOY_NETPROFIT(B1907,"2019-12-31")</f>
        <v>5.9737570189999998</v>
      </c>
      <c r="Y1907" s="6">
        <f>[1]!EM_S_FA_YOY_NETPROFIT(B1907,"2020-12-31")</f>
        <v>-46.818774365499998</v>
      </c>
      <c r="Z1907" s="6">
        <f>[1]!EM_S_FA_YOY_NETPROFIT(B1907,"2021-12-31")</f>
        <v>7.3572713553</v>
      </c>
      <c r="AA1907" s="6">
        <f>[1]!EM_S_FA_YOY_NETPROFIT(B1907,"2022-12-31")</f>
        <v>-573.80788888539996</v>
      </c>
      <c r="AB1907" s="7">
        <f t="shared" si="178"/>
        <v>-204.42313063186666</v>
      </c>
      <c r="AC1907" s="8">
        <f t="shared" si="179"/>
        <v>321.04140808469162</v>
      </c>
    </row>
    <row r="1908" spans="1:29" ht="16.5" x14ac:dyDescent="0.45">
      <c r="A1908" s="9">
        <v>2107</v>
      </c>
      <c r="B1908" s="5" t="s">
        <v>6733</v>
      </c>
      <c r="C1908" s="5" t="s">
        <v>6734</v>
      </c>
      <c r="D1908" s="5" t="s">
        <v>6735</v>
      </c>
      <c r="E1908" s="5" t="s">
        <v>311</v>
      </c>
      <c r="F1908" s="5" t="s">
        <v>11765</v>
      </c>
      <c r="G1908" s="5">
        <v>16</v>
      </c>
      <c r="H1908" s="5">
        <v>3</v>
      </c>
      <c r="I1908" s="5">
        <f t="shared" si="174"/>
        <v>1</v>
      </c>
      <c r="J1908" s="5">
        <f t="shared" si="175"/>
        <v>9</v>
      </c>
      <c r="K1908" s="5"/>
      <c r="L1908" s="5"/>
      <c r="M1908" s="5"/>
      <c r="N1908" s="5"/>
      <c r="O1908" s="5" t="s">
        <v>6732</v>
      </c>
      <c r="P1908" s="6">
        <f>[1]!EM_S_INFO_EMPLOYEE(B1908,"2019")</f>
        <v>942</v>
      </c>
      <c r="Q1908" s="6">
        <f>[1]!EM_S_STM07_IS(B1908,"83","2019-12-31","1",1000000000)</f>
        <v>0.41305808040999997</v>
      </c>
      <c r="R1908" s="6">
        <f>[1]!EM_S_FA_YOY_OR(B1908,"2019-12-31")</f>
        <v>54.631560220700003</v>
      </c>
      <c r="S1908" s="6">
        <f>[1]!EM_S_FA_YOY_OR(B1908,"2020-12-31")</f>
        <v>5.4137718907999997</v>
      </c>
      <c r="T1908" s="6">
        <f>[1]!EM_S_FA_YOY_OR(B1908,"2021-12-31")</f>
        <v>35.989736190999999</v>
      </c>
      <c r="U1908" s="6">
        <f>[1]!EM_S_FA_YOY_OR(B1908,"2022-12-31")</f>
        <v>21.580143060800001</v>
      </c>
      <c r="V1908" s="7">
        <f t="shared" si="176"/>
        <v>20.994550380866666</v>
      </c>
      <c r="W1908" s="8">
        <f t="shared" si="177"/>
        <v>15.296391316642946</v>
      </c>
      <c r="X1908" s="6">
        <f>[1]!EM_S_FA_YOY_NETPROFIT(B1908,"2019-12-31")</f>
        <v>96.933141616699999</v>
      </c>
      <c r="Y1908" s="6">
        <f>[1]!EM_S_FA_YOY_NETPROFIT(B1908,"2020-12-31")</f>
        <v>45.0054909905</v>
      </c>
      <c r="Z1908" s="6">
        <f>[1]!EM_S_FA_YOY_NETPROFIT(B1908,"2021-12-31")</f>
        <v>15.800831073299999</v>
      </c>
      <c r="AA1908" s="6">
        <f>[1]!EM_S_FA_YOY_NETPROFIT(B1908,"2022-12-31")</f>
        <v>24.0971299564</v>
      </c>
      <c r="AB1908" s="7">
        <f t="shared" si="178"/>
        <v>28.301150673399999</v>
      </c>
      <c r="AC1908" s="8">
        <f t="shared" si="179"/>
        <v>15.049364865719451</v>
      </c>
    </row>
    <row r="1909" spans="1:29" ht="16.5" x14ac:dyDescent="0.45">
      <c r="A1909" s="9">
        <v>2108</v>
      </c>
      <c r="B1909" s="5" t="s">
        <v>6736</v>
      </c>
      <c r="C1909" s="5" t="s">
        <v>6737</v>
      </c>
      <c r="D1909" s="5" t="s">
        <v>6738</v>
      </c>
      <c r="E1909" s="5" t="s">
        <v>259</v>
      </c>
      <c r="F1909" s="5" t="s">
        <v>11773</v>
      </c>
      <c r="G1909" s="5">
        <v>24</v>
      </c>
      <c r="H1909" s="5">
        <v>2</v>
      </c>
      <c r="I1909" s="5">
        <f t="shared" si="174"/>
        <v>1</v>
      </c>
      <c r="J1909" s="5">
        <f t="shared" si="175"/>
        <v>11</v>
      </c>
      <c r="K1909" s="5"/>
      <c r="L1909" s="5"/>
      <c r="M1909" s="5"/>
      <c r="N1909" s="5"/>
      <c r="O1909" s="5" t="s">
        <v>4526</v>
      </c>
      <c r="P1909" s="6">
        <f>[1]!EM_S_INFO_EMPLOYEE(B1909,"2019")</f>
        <v>844</v>
      </c>
      <c r="Q1909" s="6">
        <f>[1]!EM_S_STM07_IS(B1909,"83","2019-12-31","1",1000000000)</f>
        <v>0.51169267036999999</v>
      </c>
      <c r="R1909" s="6">
        <f>[1]!EM_S_FA_YOY_OR(B1909,"2019-12-31")</f>
        <v>-2.7154481442999998</v>
      </c>
      <c r="S1909" s="6">
        <f>[1]!EM_S_FA_YOY_OR(B1909,"2020-12-31")</f>
        <v>-3.3775472292000002</v>
      </c>
      <c r="T1909" s="6">
        <f>[1]!EM_S_FA_YOY_OR(B1909,"2021-12-31")</f>
        <v>45.802441204200001</v>
      </c>
      <c r="U1909" s="6">
        <f>[1]!EM_S_FA_YOY_OR(B1909,"2022-12-31")</f>
        <v>9.8597242986999998</v>
      </c>
      <c r="V1909" s="7">
        <f t="shared" si="176"/>
        <v>17.428206091233335</v>
      </c>
      <c r="W1909" s="8">
        <f t="shared" si="177"/>
        <v>25.44856092316952</v>
      </c>
      <c r="X1909" s="6">
        <f>[1]!EM_S_FA_YOY_NETPROFIT(B1909,"2019-12-31")</f>
        <v>-26.490959796399999</v>
      </c>
      <c r="Y1909" s="6">
        <f>[1]!EM_S_FA_YOY_NETPROFIT(B1909,"2020-12-31")</f>
        <v>-72.641753720899999</v>
      </c>
      <c r="Z1909" s="6">
        <f>[1]!EM_S_FA_YOY_NETPROFIT(B1909,"2021-12-31")</f>
        <v>-76.129047254699998</v>
      </c>
      <c r="AA1909" s="6">
        <f>[1]!EM_S_FA_YOY_NETPROFIT(B1909,"2022-12-31")</f>
        <v>-13.997881357200001</v>
      </c>
      <c r="AB1909" s="7">
        <f t="shared" si="178"/>
        <v>-54.256227444266663</v>
      </c>
      <c r="AC1909" s="8">
        <f t="shared" si="179"/>
        <v>34.908324598829552</v>
      </c>
    </row>
    <row r="1910" spans="1:29" ht="16.5" x14ac:dyDescent="0.45">
      <c r="A1910" s="9">
        <v>2109</v>
      </c>
      <c r="B1910" s="5" t="s">
        <v>6739</v>
      </c>
      <c r="C1910" s="5" t="s">
        <v>6740</v>
      </c>
      <c r="D1910" s="5" t="s">
        <v>6741</v>
      </c>
      <c r="E1910" s="5" t="s">
        <v>7</v>
      </c>
      <c r="F1910" s="5" t="s">
        <v>11769</v>
      </c>
      <c r="G1910" s="5">
        <v>20</v>
      </c>
      <c r="H1910" s="5">
        <v>3</v>
      </c>
      <c r="I1910" s="5">
        <f t="shared" si="174"/>
        <v>4</v>
      </c>
      <c r="J1910" s="5">
        <f t="shared" si="175"/>
        <v>7</v>
      </c>
      <c r="K1910" s="5"/>
      <c r="L1910" s="5"/>
      <c r="M1910" s="5"/>
      <c r="N1910" s="5"/>
      <c r="O1910" s="5" t="s">
        <v>4530</v>
      </c>
      <c r="P1910" s="6">
        <f>[1]!EM_S_INFO_EMPLOYEE(B1910,"2019")</f>
        <v>901</v>
      </c>
      <c r="Q1910" s="6">
        <f>[1]!EM_S_STM07_IS(B1910,"83","2019-12-31","1",1000000000)</f>
        <v>1.9150709261100001</v>
      </c>
      <c r="R1910" s="6">
        <f>[1]!EM_S_FA_YOY_OR(B1910,"2019-12-31")</f>
        <v>53.315928037200003</v>
      </c>
      <c r="S1910" s="6">
        <f>[1]!EM_S_FA_YOY_OR(B1910,"2020-12-31")</f>
        <v>43.262485634599997</v>
      </c>
      <c r="T1910" s="6">
        <f>[1]!EM_S_FA_YOY_OR(B1910,"2021-12-31")</f>
        <v>49.7793322172</v>
      </c>
      <c r="U1910" s="6">
        <f>[1]!EM_S_FA_YOY_OR(B1910,"2022-12-31")</f>
        <v>37.405336701800003</v>
      </c>
      <c r="V1910" s="7">
        <f t="shared" si="176"/>
        <v>43.482384851200003</v>
      </c>
      <c r="W1910" s="8">
        <f t="shared" si="177"/>
        <v>6.189927948117071</v>
      </c>
      <c r="X1910" s="6">
        <f>[1]!EM_S_FA_YOY_NETPROFIT(B1910,"2019-12-31")</f>
        <v>95.945575757100002</v>
      </c>
      <c r="Y1910" s="6">
        <f>[1]!EM_S_FA_YOY_NETPROFIT(B1910,"2020-12-31")</f>
        <v>66.763983573299996</v>
      </c>
      <c r="Z1910" s="6">
        <f>[1]!EM_S_FA_YOY_NETPROFIT(B1910,"2021-12-31")</f>
        <v>41.506476761899997</v>
      </c>
      <c r="AA1910" s="6">
        <f>[1]!EM_S_FA_YOY_NETPROFIT(B1910,"2022-12-31")</f>
        <v>-9.1901315265000001</v>
      </c>
      <c r="AB1910" s="7">
        <f t="shared" si="178"/>
        <v>33.026776269566668</v>
      </c>
      <c r="AC1910" s="8">
        <f t="shared" si="179"/>
        <v>38.680562178931346</v>
      </c>
    </row>
    <row r="1911" spans="1:29" ht="16.5" x14ac:dyDescent="0.45">
      <c r="A1911" s="9">
        <v>2110</v>
      </c>
      <c r="B1911" s="5" t="s">
        <v>6742</v>
      </c>
      <c r="C1911" s="5" t="s">
        <v>6743</v>
      </c>
      <c r="D1911" s="5" t="s">
        <v>6744</v>
      </c>
      <c r="E1911" s="5" t="s">
        <v>240</v>
      </c>
      <c r="F1911" s="5" t="s">
        <v>11765</v>
      </c>
      <c r="G1911" s="5">
        <v>16</v>
      </c>
      <c r="H1911" s="5">
        <v>3</v>
      </c>
      <c r="I1911" s="5">
        <f t="shared" si="174"/>
        <v>1</v>
      </c>
      <c r="J1911" s="5">
        <f t="shared" si="175"/>
        <v>9</v>
      </c>
      <c r="K1911" s="5"/>
      <c r="L1911" s="5"/>
      <c r="M1911" s="5"/>
      <c r="N1911" s="5"/>
      <c r="O1911" s="5" t="s">
        <v>4526</v>
      </c>
      <c r="P1911" s="6">
        <f>[1]!EM_S_INFO_EMPLOYEE(B1911,"2019")</f>
        <v>1340</v>
      </c>
      <c r="Q1911" s="6">
        <f>[1]!EM_S_STM07_IS(B1911,"83","2019-12-31","1",1000000000)</f>
        <v>0.72939280206000001</v>
      </c>
      <c r="R1911" s="6">
        <f>[1]!EM_S_FA_YOY_OR(B1911,"2019-12-31")</f>
        <v>25.681091955599999</v>
      </c>
      <c r="S1911" s="6">
        <f>[1]!EM_S_FA_YOY_OR(B1911,"2020-12-31")</f>
        <v>85.701964080899998</v>
      </c>
      <c r="T1911" s="6">
        <f>[1]!EM_S_FA_YOY_OR(B1911,"2021-12-31")</f>
        <v>97.344359462400007</v>
      </c>
      <c r="U1911" s="6">
        <f>[1]!EM_S_FA_YOY_OR(B1911,"2022-12-31")</f>
        <v>109.38731742900001</v>
      </c>
      <c r="V1911" s="7">
        <f t="shared" si="176"/>
        <v>97.477880324099999</v>
      </c>
      <c r="W1911" s="8">
        <f t="shared" si="177"/>
        <v>11.843241181005725</v>
      </c>
      <c r="X1911" s="6">
        <f>[1]!EM_S_FA_YOY_NETPROFIT(B1911,"2019-12-31")</f>
        <v>28.304037185399999</v>
      </c>
      <c r="Y1911" s="6">
        <f>[1]!EM_S_FA_YOY_NETPROFIT(B1911,"2020-12-31")</f>
        <v>188.16332145090001</v>
      </c>
      <c r="Z1911" s="6">
        <f>[1]!EM_S_FA_YOY_NETPROFIT(B1911,"2021-12-31")</f>
        <v>124.2294255881</v>
      </c>
      <c r="AA1911" s="6">
        <f>[1]!EM_S_FA_YOY_NETPROFIT(B1911,"2022-12-31")</f>
        <v>103.56267577</v>
      </c>
      <c r="AB1911" s="7">
        <f t="shared" si="178"/>
        <v>138.65180760300001</v>
      </c>
      <c r="AC1911" s="8">
        <f t="shared" si="179"/>
        <v>44.105794853330536</v>
      </c>
    </row>
    <row r="1912" spans="1:29" ht="16.5" x14ac:dyDescent="0.45">
      <c r="A1912" s="9">
        <v>2111</v>
      </c>
      <c r="B1912" s="5" t="s">
        <v>6745</v>
      </c>
      <c r="C1912" s="5" t="s">
        <v>6746</v>
      </c>
      <c r="D1912" s="5" t="s">
        <v>6747</v>
      </c>
      <c r="E1912" s="5" t="s">
        <v>474</v>
      </c>
      <c r="F1912" s="5" t="s">
        <v>11775</v>
      </c>
      <c r="G1912" s="5">
        <v>26</v>
      </c>
      <c r="H1912" s="5">
        <v>2</v>
      </c>
      <c r="I1912" s="5">
        <f t="shared" si="174"/>
        <v>3</v>
      </c>
      <c r="J1912" s="5">
        <f t="shared" si="175"/>
        <v>3</v>
      </c>
      <c r="K1912" s="5"/>
      <c r="L1912" s="5"/>
      <c r="M1912" s="5"/>
      <c r="N1912" s="5"/>
      <c r="O1912" s="5" t="s">
        <v>6635</v>
      </c>
      <c r="P1912" s="6">
        <f>[1]!EM_S_INFO_EMPLOYEE(B1912,"2019")</f>
        <v>311</v>
      </c>
      <c r="Q1912" s="6">
        <f>[1]!EM_S_STM07_IS(B1912,"83","2019-12-31","1",1000000000)</f>
        <v>0.61613209204999997</v>
      </c>
      <c r="R1912" s="6">
        <f>[1]!EM_S_FA_YOY_OR(B1912,"2019-12-31")</f>
        <v>10.508856852599999</v>
      </c>
      <c r="S1912" s="6">
        <f>[1]!EM_S_FA_YOY_OR(B1912,"2020-12-31")</f>
        <v>-9.0622176932999992</v>
      </c>
      <c r="T1912" s="6">
        <f>[1]!EM_S_FA_YOY_OR(B1912,"2021-12-31")</f>
        <v>43.977464035899999</v>
      </c>
      <c r="U1912" s="6">
        <f>[1]!EM_S_FA_YOY_OR(B1912,"2022-12-31")</f>
        <v>3.8429486195</v>
      </c>
      <c r="V1912" s="7">
        <f t="shared" si="176"/>
        <v>12.919398320699999</v>
      </c>
      <c r="W1912" s="8">
        <f t="shared" si="177"/>
        <v>27.660231630764017</v>
      </c>
      <c r="X1912" s="6">
        <f>[1]!EM_S_FA_YOY_NETPROFIT(B1912,"2019-12-31")</f>
        <v>11.6553086881</v>
      </c>
      <c r="Y1912" s="6">
        <f>[1]!EM_S_FA_YOY_NETPROFIT(B1912,"2020-12-31")</f>
        <v>-13.1294116331</v>
      </c>
      <c r="Z1912" s="6">
        <f>[1]!EM_S_FA_YOY_NETPROFIT(B1912,"2021-12-31")</f>
        <v>-46.728199738199997</v>
      </c>
      <c r="AA1912" s="6">
        <f>[1]!EM_S_FA_YOY_NETPROFIT(B1912,"2022-12-31")</f>
        <v>141.60214350819999</v>
      </c>
      <c r="AB1912" s="7">
        <f t="shared" si="178"/>
        <v>27.248177378966663</v>
      </c>
      <c r="AC1912" s="8">
        <f t="shared" si="179"/>
        <v>100.44820465118944</v>
      </c>
    </row>
    <row r="1913" spans="1:29" ht="16.5" x14ac:dyDescent="0.45">
      <c r="A1913" s="9">
        <v>2112</v>
      </c>
      <c r="B1913" s="5" t="s">
        <v>6748</v>
      </c>
      <c r="C1913" s="5" t="s">
        <v>6749</v>
      </c>
      <c r="D1913" s="5" t="s">
        <v>6750</v>
      </c>
      <c r="E1913" s="5" t="s">
        <v>120</v>
      </c>
      <c r="F1913" s="5" t="s">
        <v>11773</v>
      </c>
      <c r="G1913" s="5">
        <v>24</v>
      </c>
      <c r="H1913" s="5">
        <v>2</v>
      </c>
      <c r="I1913" s="5">
        <f t="shared" si="174"/>
        <v>1</v>
      </c>
      <c r="J1913" s="5">
        <f t="shared" si="175"/>
        <v>11</v>
      </c>
      <c r="K1913" s="5"/>
      <c r="L1913" s="5"/>
      <c r="M1913" s="5"/>
      <c r="N1913" s="5"/>
      <c r="O1913" s="5" t="s">
        <v>4538</v>
      </c>
      <c r="P1913" s="6">
        <f>[1]!EM_S_INFO_EMPLOYEE(B1913,"2019")</f>
        <v>408</v>
      </c>
      <c r="Q1913" s="6">
        <f>[1]!EM_S_STM07_IS(B1913,"83","2019-12-31","1",1000000000)</f>
        <v>1.3076821937000001</v>
      </c>
      <c r="R1913" s="6">
        <f>[1]!EM_S_FA_YOY_OR(B1913,"2019-12-31")</f>
        <v>8.1166953252000003</v>
      </c>
      <c r="S1913" s="6">
        <f>[1]!EM_S_FA_YOY_OR(B1913,"2020-12-31")</f>
        <v>0.76718482960000001</v>
      </c>
      <c r="T1913" s="6">
        <f>[1]!EM_S_FA_YOY_OR(B1913,"2021-12-31")</f>
        <v>33.519084304800003</v>
      </c>
      <c r="U1913" s="6">
        <f>[1]!EM_S_FA_YOY_OR(B1913,"2022-12-31")</f>
        <v>9.3766861841000004</v>
      </c>
      <c r="V1913" s="7">
        <f t="shared" si="176"/>
        <v>14.554318439500001</v>
      </c>
      <c r="W1913" s="8">
        <f t="shared" si="177"/>
        <v>16.978740725905457</v>
      </c>
      <c r="X1913" s="6">
        <f>[1]!EM_S_FA_YOY_NETPROFIT(B1913,"2019-12-31")</f>
        <v>-32.9646754595</v>
      </c>
      <c r="Y1913" s="6">
        <f>[1]!EM_S_FA_YOY_NETPROFIT(B1913,"2020-12-31")</f>
        <v>6.3062210598000004</v>
      </c>
      <c r="Z1913" s="6">
        <f>[1]!EM_S_FA_YOY_NETPROFIT(B1913,"2021-12-31")</f>
        <v>142.98786685350001</v>
      </c>
      <c r="AA1913" s="6">
        <f>[1]!EM_S_FA_YOY_NETPROFIT(B1913,"2022-12-31")</f>
        <v>-46.558686503200001</v>
      </c>
      <c r="AB1913" s="7">
        <f t="shared" si="178"/>
        <v>34.245133803366677</v>
      </c>
      <c r="AC1913" s="8">
        <f t="shared" si="179"/>
        <v>97.813143832107542</v>
      </c>
    </row>
    <row r="1914" spans="1:29" ht="16.5" x14ac:dyDescent="0.45">
      <c r="A1914" s="9">
        <v>2113</v>
      </c>
      <c r="B1914" s="5" t="s">
        <v>6751</v>
      </c>
      <c r="C1914" s="5" t="s">
        <v>6752</v>
      </c>
      <c r="D1914" s="5" t="s">
        <v>6753</v>
      </c>
      <c r="E1914" s="5" t="s">
        <v>1297</v>
      </c>
      <c r="F1914" s="5" t="s">
        <v>11765</v>
      </c>
      <c r="G1914" s="5">
        <v>16</v>
      </c>
      <c r="H1914" s="5">
        <v>3</v>
      </c>
      <c r="I1914" s="5">
        <f t="shared" si="174"/>
        <v>1</v>
      </c>
      <c r="J1914" s="5">
        <f t="shared" si="175"/>
        <v>9</v>
      </c>
      <c r="K1914" s="5"/>
      <c r="L1914" s="5"/>
      <c r="M1914" s="5"/>
      <c r="N1914" s="5"/>
      <c r="O1914" s="5" t="s">
        <v>6473</v>
      </c>
      <c r="P1914" s="6">
        <f>[1]!EM_S_INFO_EMPLOYEE(B1914,"2019")</f>
        <v>478</v>
      </c>
      <c r="Q1914" s="6">
        <f>[1]!EM_S_STM07_IS(B1914,"83","2019-12-31","1",1000000000)</f>
        <v>0.44145252603000001</v>
      </c>
      <c r="R1914" s="6">
        <f>[1]!EM_S_FA_YOY_OR(B1914,"2019-12-31")</f>
        <v>20.996819504800001</v>
      </c>
      <c r="S1914" s="6">
        <f>[1]!EM_S_FA_YOY_OR(B1914,"2020-12-31")</f>
        <v>10.9022806898</v>
      </c>
      <c r="T1914" s="6">
        <f>[1]!EM_S_FA_YOY_OR(B1914,"2021-12-31")</f>
        <v>33.703863961499998</v>
      </c>
      <c r="U1914" s="6">
        <f>[1]!EM_S_FA_YOY_OR(B1914,"2022-12-31")</f>
        <v>9.3772309948999997</v>
      </c>
      <c r="V1914" s="7">
        <f t="shared" si="176"/>
        <v>17.994458548733334</v>
      </c>
      <c r="W1914" s="8">
        <f t="shared" si="177"/>
        <v>13.62609657825657</v>
      </c>
      <c r="X1914" s="6">
        <f>[1]!EM_S_FA_YOY_NETPROFIT(B1914,"2019-12-31")</f>
        <v>10.817541267599999</v>
      </c>
      <c r="Y1914" s="6">
        <f>[1]!EM_S_FA_YOY_NETPROFIT(B1914,"2020-12-31")</f>
        <v>-23.2237441035</v>
      </c>
      <c r="Z1914" s="6">
        <f>[1]!EM_S_FA_YOY_NETPROFIT(B1914,"2021-12-31")</f>
        <v>33.599453731099999</v>
      </c>
      <c r="AA1914" s="6">
        <f>[1]!EM_S_FA_YOY_NETPROFIT(B1914,"2022-12-31")</f>
        <v>-23.1653170029</v>
      </c>
      <c r="AB1914" s="7">
        <f t="shared" si="178"/>
        <v>-4.2632024584333337</v>
      </c>
      <c r="AC1914" s="8">
        <f t="shared" si="179"/>
        <v>32.790035128475026</v>
      </c>
    </row>
    <row r="1915" spans="1:29" ht="16.5" x14ac:dyDescent="0.45">
      <c r="A1915" s="9">
        <v>2114</v>
      </c>
      <c r="B1915" s="5" t="s">
        <v>6754</v>
      </c>
      <c r="C1915" s="5" t="s">
        <v>6755</v>
      </c>
      <c r="D1915" s="5" t="s">
        <v>6756</v>
      </c>
      <c r="E1915" s="5" t="s">
        <v>259</v>
      </c>
      <c r="F1915" s="5" t="s">
        <v>11766</v>
      </c>
      <c r="G1915" s="5">
        <v>17</v>
      </c>
      <c r="H1915" s="5">
        <v>2</v>
      </c>
      <c r="I1915" s="5">
        <f t="shared" si="174"/>
        <v>2</v>
      </c>
      <c r="J1915" s="5">
        <f t="shared" si="175"/>
        <v>11</v>
      </c>
      <c r="K1915" s="5"/>
      <c r="L1915" s="5"/>
      <c r="M1915" s="5"/>
      <c r="N1915" s="5"/>
      <c r="O1915" s="5" t="s">
        <v>6757</v>
      </c>
      <c r="P1915" s="6">
        <f>[1]!EM_S_INFO_EMPLOYEE(B1915,"2019")</f>
        <v>1036</v>
      </c>
      <c r="Q1915" s="6">
        <f>[1]!EM_S_STM07_IS(B1915,"83","2019-12-31","1",1000000000)</f>
        <v>0.45879359471999998</v>
      </c>
      <c r="R1915" s="6">
        <f>[1]!EM_S_FA_YOY_OR(B1915,"2019-12-31")</f>
        <v>46.303282681600002</v>
      </c>
      <c r="S1915" s="6">
        <f>[1]!EM_S_FA_YOY_OR(B1915,"2020-12-31")</f>
        <v>71.895944689700002</v>
      </c>
      <c r="T1915" s="6">
        <f>[1]!EM_S_FA_YOY_OR(B1915,"2021-12-31")</f>
        <v>29.6986918803</v>
      </c>
      <c r="U1915" s="6">
        <f>[1]!EM_S_FA_YOY_OR(B1915,"2022-12-31")</f>
        <v>4.5462696771999997</v>
      </c>
      <c r="V1915" s="7">
        <f t="shared" si="176"/>
        <v>35.3803020824</v>
      </c>
      <c r="W1915" s="8">
        <f t="shared" si="177"/>
        <v>34.032413989295513</v>
      </c>
      <c r="X1915" s="6">
        <f>[1]!EM_S_FA_YOY_NETPROFIT(B1915,"2019-12-31")</f>
        <v>-40.279823132099999</v>
      </c>
      <c r="Y1915" s="6">
        <f>[1]!EM_S_FA_YOY_NETPROFIT(B1915,"2020-12-31")</f>
        <v>95.830624568700003</v>
      </c>
      <c r="Z1915" s="6">
        <f>[1]!EM_S_FA_YOY_NETPROFIT(B1915,"2021-12-31")</f>
        <v>203.48523745040001</v>
      </c>
      <c r="AA1915" s="6">
        <f>[1]!EM_S_FA_YOY_NETPROFIT(B1915,"2022-12-31")</f>
        <v>23.752596519200001</v>
      </c>
      <c r="AB1915" s="7">
        <f t="shared" si="178"/>
        <v>107.68948617943333</v>
      </c>
      <c r="AC1915" s="8">
        <f t="shared" si="179"/>
        <v>90.451257609017318</v>
      </c>
    </row>
    <row r="1916" spans="1:29" ht="16.5" x14ac:dyDescent="0.45">
      <c r="A1916" s="9">
        <v>2116</v>
      </c>
      <c r="B1916" s="5" t="s">
        <v>6758</v>
      </c>
      <c r="C1916" s="5" t="s">
        <v>6759</v>
      </c>
      <c r="D1916" s="5" t="s">
        <v>6760</v>
      </c>
      <c r="E1916" s="5" t="s">
        <v>259</v>
      </c>
      <c r="F1916" s="5" t="s">
        <v>11753</v>
      </c>
      <c r="G1916" s="5">
        <v>3</v>
      </c>
      <c r="H1916" s="5">
        <v>3</v>
      </c>
      <c r="I1916" s="5">
        <f t="shared" si="174"/>
        <v>4</v>
      </c>
      <c r="J1916" s="5">
        <f t="shared" si="175"/>
        <v>7</v>
      </c>
      <c r="K1916" s="5"/>
      <c r="L1916" s="5"/>
      <c r="M1916" s="5"/>
      <c r="N1916" s="5"/>
      <c r="O1916" s="5" t="s">
        <v>6473</v>
      </c>
      <c r="P1916" s="6">
        <f>[1]!EM_S_INFO_EMPLOYEE(B1916,"2019")</f>
        <v>1230</v>
      </c>
      <c r="Q1916" s="6">
        <f>[1]!EM_S_STM07_IS(B1916,"83","2019-12-31","1",1000000000)</f>
        <v>0.75105448280999998</v>
      </c>
      <c r="R1916" s="6">
        <f>[1]!EM_S_FA_YOY_OR(B1916,"2019-12-31")</f>
        <v>32.499305222099999</v>
      </c>
      <c r="S1916" s="6">
        <f>[1]!EM_S_FA_YOY_OR(B1916,"2020-12-31")</f>
        <v>9.9247522818</v>
      </c>
      <c r="T1916" s="6">
        <f>[1]!EM_S_FA_YOY_OR(B1916,"2021-12-31")</f>
        <v>14.7720257412</v>
      </c>
      <c r="U1916" s="6">
        <f>[1]!EM_S_FA_YOY_OR(B1916,"2022-12-31")</f>
        <v>12.3994308928</v>
      </c>
      <c r="V1916" s="7">
        <f t="shared" si="176"/>
        <v>12.365402971933333</v>
      </c>
      <c r="W1916" s="8">
        <f t="shared" si="177"/>
        <v>2.4238158804042498</v>
      </c>
      <c r="X1916" s="6">
        <f>[1]!EM_S_FA_YOY_NETPROFIT(B1916,"2019-12-31")</f>
        <v>-12.572520705900001</v>
      </c>
      <c r="Y1916" s="6">
        <f>[1]!EM_S_FA_YOY_NETPROFIT(B1916,"2020-12-31")</f>
        <v>-31.6203084349</v>
      </c>
      <c r="Z1916" s="6">
        <f>[1]!EM_S_FA_YOY_NETPROFIT(B1916,"2021-12-31")</f>
        <v>114.9049311374</v>
      </c>
      <c r="AA1916" s="6">
        <f>[1]!EM_S_FA_YOY_NETPROFIT(B1916,"2022-12-31")</f>
        <v>14.8413358231</v>
      </c>
      <c r="AB1916" s="7">
        <f t="shared" si="178"/>
        <v>32.708652841866666</v>
      </c>
      <c r="AC1916" s="8">
        <f t="shared" si="179"/>
        <v>74.878850291766696</v>
      </c>
    </row>
    <row r="1917" spans="1:29" ht="16.5" x14ac:dyDescent="0.45">
      <c r="A1917" s="9">
        <v>2117</v>
      </c>
      <c r="B1917" s="5" t="s">
        <v>6761</v>
      </c>
      <c r="C1917" s="5" t="s">
        <v>6762</v>
      </c>
      <c r="D1917" s="5" t="s">
        <v>6763</v>
      </c>
      <c r="E1917" s="5" t="s">
        <v>7</v>
      </c>
      <c r="F1917" s="5" t="s">
        <v>11762</v>
      </c>
      <c r="G1917" s="5">
        <v>13</v>
      </c>
      <c r="H1917" s="5">
        <v>2</v>
      </c>
      <c r="I1917" s="5">
        <f t="shared" si="174"/>
        <v>4</v>
      </c>
      <c r="J1917" s="5">
        <f t="shared" si="175"/>
        <v>7</v>
      </c>
      <c r="K1917" s="5"/>
      <c r="L1917" s="5"/>
      <c r="M1917" s="5"/>
      <c r="N1917" s="5"/>
      <c r="O1917" s="5" t="s">
        <v>4558</v>
      </c>
      <c r="P1917" s="6">
        <f>[1]!EM_S_INFO_EMPLOYEE(B1917,"2019")</f>
        <v>814</v>
      </c>
      <c r="Q1917" s="6">
        <f>[1]!EM_S_STM07_IS(B1917,"83","2019-12-31","1",1000000000)</f>
        <v>0.53553411930000006</v>
      </c>
      <c r="R1917" s="6">
        <f>[1]!EM_S_FA_YOY_OR(B1917,"2019-12-31")</f>
        <v>4.300801613</v>
      </c>
      <c r="S1917" s="6">
        <f>[1]!EM_S_FA_YOY_OR(B1917,"2020-12-31")</f>
        <v>13.7815508256</v>
      </c>
      <c r="T1917" s="6">
        <f>[1]!EM_S_FA_YOY_OR(B1917,"2021-12-31")</f>
        <v>-4.8828956826000001</v>
      </c>
      <c r="U1917" s="6">
        <f>[1]!EM_S_FA_YOY_OR(B1917,"2022-12-31")</f>
        <v>98.475725350299996</v>
      </c>
      <c r="V1917" s="7">
        <f t="shared" si="176"/>
        <v>35.791460164433332</v>
      </c>
      <c r="W1917" s="8">
        <f t="shared" si="177"/>
        <v>55.082467421888481</v>
      </c>
      <c r="X1917" s="6">
        <f>[1]!EM_S_FA_YOY_NETPROFIT(B1917,"2019-12-31")</f>
        <v>-33.986359630000003</v>
      </c>
      <c r="Y1917" s="6">
        <f>[1]!EM_S_FA_YOY_NETPROFIT(B1917,"2020-12-31")</f>
        <v>-12.4231890534</v>
      </c>
      <c r="Z1917" s="6">
        <f>[1]!EM_S_FA_YOY_NETPROFIT(B1917,"2021-12-31")</f>
        <v>-1280.03385708</v>
      </c>
      <c r="AA1917" s="6">
        <f>[1]!EM_S_FA_YOY_NETPROFIT(B1917,"2022-12-31")</f>
        <v>105.39736507409999</v>
      </c>
      <c r="AB1917" s="7">
        <f t="shared" si="178"/>
        <v>-395.68656035309999</v>
      </c>
      <c r="AC1917" s="8">
        <f t="shared" si="179"/>
        <v>768.1295637227222</v>
      </c>
    </row>
    <row r="1918" spans="1:29" ht="16.5" x14ac:dyDescent="0.45">
      <c r="A1918" s="9">
        <v>2118</v>
      </c>
      <c r="B1918" s="5" t="s">
        <v>6764</v>
      </c>
      <c r="C1918" s="5" t="s">
        <v>6765</v>
      </c>
      <c r="D1918" s="5" t="s">
        <v>6766</v>
      </c>
      <c r="E1918" s="5" t="s">
        <v>474</v>
      </c>
      <c r="F1918" s="5" t="s">
        <v>11757</v>
      </c>
      <c r="G1918" s="5">
        <v>7</v>
      </c>
      <c r="H1918" s="5">
        <v>2</v>
      </c>
      <c r="I1918" s="5">
        <f t="shared" si="174"/>
        <v>4</v>
      </c>
      <c r="J1918" s="5">
        <f t="shared" si="175"/>
        <v>11</v>
      </c>
      <c r="K1918" s="5"/>
      <c r="L1918" s="5"/>
      <c r="M1918" s="5"/>
      <c r="N1918" s="5"/>
      <c r="O1918" s="5" t="s">
        <v>4546</v>
      </c>
      <c r="P1918" s="6">
        <f>[1]!EM_S_INFO_EMPLOYEE(B1918,"2019")</f>
        <v>1137</v>
      </c>
      <c r="Q1918" s="6">
        <f>[1]!EM_S_STM07_IS(B1918,"83","2019-12-31","1",1000000000)</f>
        <v>0.36558390866000001</v>
      </c>
      <c r="R1918" s="6">
        <f>[1]!EM_S_FA_YOY_OR(B1918,"2019-12-31")</f>
        <v>20.7514871339</v>
      </c>
      <c r="S1918" s="6">
        <f>[1]!EM_S_FA_YOY_OR(B1918,"2020-12-31")</f>
        <v>57.243508776699997</v>
      </c>
      <c r="T1918" s="6">
        <f>[1]!EM_S_FA_YOY_OR(B1918,"2021-12-31")</f>
        <v>41.024928231499999</v>
      </c>
      <c r="U1918" s="6">
        <f>[1]!EM_S_FA_YOY_OR(B1918,"2022-12-31")</f>
        <v>57.917678593399998</v>
      </c>
      <c r="V1918" s="7">
        <f t="shared" si="176"/>
        <v>52.062038533866662</v>
      </c>
      <c r="W1918" s="8">
        <f t="shared" si="177"/>
        <v>9.5643598377201666</v>
      </c>
      <c r="X1918" s="6">
        <f>[1]!EM_S_FA_YOY_NETPROFIT(B1918,"2019-12-31")</f>
        <v>-69.518606219199995</v>
      </c>
      <c r="Y1918" s="6">
        <f>[1]!EM_S_FA_YOY_NETPROFIT(B1918,"2020-12-31")</f>
        <v>880.55174111240001</v>
      </c>
      <c r="Z1918" s="6">
        <f>[1]!EM_S_FA_YOY_NETPROFIT(B1918,"2021-12-31")</f>
        <v>52.385770857300002</v>
      </c>
      <c r="AA1918" s="6">
        <f>[1]!EM_S_FA_YOY_NETPROFIT(B1918,"2022-12-31")</f>
        <v>-90.150520110900004</v>
      </c>
      <c r="AB1918" s="7">
        <f t="shared" si="178"/>
        <v>280.92899728626668</v>
      </c>
      <c r="AC1918" s="8">
        <f t="shared" si="179"/>
        <v>524.15620262086793</v>
      </c>
    </row>
    <row r="1919" spans="1:29" ht="16.5" x14ac:dyDescent="0.45">
      <c r="A1919" s="9">
        <v>2119</v>
      </c>
      <c r="B1919" s="5" t="s">
        <v>6767</v>
      </c>
      <c r="C1919" s="5" t="s">
        <v>6768</v>
      </c>
      <c r="D1919" s="5" t="s">
        <v>6769</v>
      </c>
      <c r="E1919" s="5" t="s">
        <v>259</v>
      </c>
      <c r="F1919" s="5" t="s">
        <v>11758</v>
      </c>
      <c r="G1919" s="5">
        <v>8</v>
      </c>
      <c r="H1919" s="5">
        <v>2</v>
      </c>
      <c r="I1919" s="5">
        <f t="shared" si="174"/>
        <v>3</v>
      </c>
      <c r="J1919" s="5">
        <f t="shared" si="175"/>
        <v>2</v>
      </c>
      <c r="K1919" s="5"/>
      <c r="L1919" s="5"/>
      <c r="M1919" s="5"/>
      <c r="N1919" s="5"/>
      <c r="O1919" s="5" t="s">
        <v>6757</v>
      </c>
      <c r="P1919" s="6">
        <f>[1]!EM_S_INFO_EMPLOYEE(B1919,"2019")</f>
        <v>270</v>
      </c>
      <c r="Q1919" s="6">
        <f>[1]!EM_S_STM07_IS(B1919,"83","2019-12-31","1",1000000000)</f>
        <v>0.82800742812000006</v>
      </c>
      <c r="R1919" s="6">
        <f>[1]!EM_S_FA_YOY_OR(B1919,"2019-12-31")</f>
        <v>58.260555921399998</v>
      </c>
      <c r="S1919" s="6">
        <f>[1]!EM_S_FA_YOY_OR(B1919,"2020-12-31")</f>
        <v>-2.6162859951000002</v>
      </c>
      <c r="T1919" s="6">
        <f>[1]!EM_S_FA_YOY_OR(B1919,"2021-12-31")</f>
        <v>-7.1707668029000002</v>
      </c>
      <c r="U1919" s="6">
        <f>[1]!EM_S_FA_YOY_OR(B1919,"2022-12-31")</f>
        <v>-12.267875246799999</v>
      </c>
      <c r="V1919" s="7">
        <f t="shared" si="176"/>
        <v>-7.3516426816000005</v>
      </c>
      <c r="W1919" s="8">
        <f t="shared" si="177"/>
        <v>4.828336238654507</v>
      </c>
      <c r="X1919" s="6">
        <f>[1]!EM_S_FA_YOY_NETPROFIT(B1919,"2019-12-31")</f>
        <v>27.492647582699998</v>
      </c>
      <c r="Y1919" s="6">
        <f>[1]!EM_S_FA_YOY_NETPROFIT(B1919,"2020-12-31")</f>
        <v>-24.588701875600002</v>
      </c>
      <c r="Z1919" s="6">
        <f>[1]!EM_S_FA_YOY_NETPROFIT(B1919,"2021-12-31")</f>
        <v>-35.064711621900003</v>
      </c>
      <c r="AA1919" s="6">
        <f>[1]!EM_S_FA_YOY_NETPROFIT(B1919,"2022-12-31")</f>
        <v>-65.385068923299997</v>
      </c>
      <c r="AB1919" s="7">
        <f t="shared" si="178"/>
        <v>-41.679494140266662</v>
      </c>
      <c r="AC1919" s="8">
        <f t="shared" si="179"/>
        <v>21.187317005619953</v>
      </c>
    </row>
    <row r="1920" spans="1:29" ht="16.5" x14ac:dyDescent="0.45">
      <c r="A1920" s="9">
        <v>2120</v>
      </c>
      <c r="B1920" s="5" t="s">
        <v>6770</v>
      </c>
      <c r="C1920" s="5" t="s">
        <v>6771</v>
      </c>
      <c r="D1920" s="5" t="s">
        <v>6772</v>
      </c>
      <c r="E1920" s="5" t="s">
        <v>474</v>
      </c>
      <c r="F1920" s="5" t="s">
        <v>11762</v>
      </c>
      <c r="G1920" s="5">
        <v>13</v>
      </c>
      <c r="H1920" s="5">
        <v>2</v>
      </c>
      <c r="I1920" s="5">
        <f t="shared" si="174"/>
        <v>4</v>
      </c>
      <c r="J1920" s="5">
        <f t="shared" si="175"/>
        <v>7</v>
      </c>
      <c r="K1920" s="5"/>
      <c r="L1920" s="5"/>
      <c r="M1920" s="5"/>
      <c r="N1920" s="5"/>
      <c r="O1920" s="5" t="s">
        <v>4558</v>
      </c>
      <c r="P1920" s="6">
        <f>[1]!EM_S_INFO_EMPLOYEE(B1920,"2019")</f>
        <v>985</v>
      </c>
      <c r="Q1920" s="6">
        <f>[1]!EM_S_STM07_IS(B1920,"83","2019-12-31","1",1000000000)</f>
        <v>0.56037349590999996</v>
      </c>
      <c r="R1920" s="6">
        <f>[1]!EM_S_FA_YOY_OR(B1920,"2019-12-31")</f>
        <v>15.0904024553</v>
      </c>
      <c r="S1920" s="6">
        <f>[1]!EM_S_FA_YOY_OR(B1920,"2020-12-31")</f>
        <v>102.13187733309999</v>
      </c>
      <c r="T1920" s="6">
        <f>[1]!EM_S_FA_YOY_OR(B1920,"2021-12-31")</f>
        <v>336.79604995</v>
      </c>
      <c r="U1920" s="6">
        <f>[1]!EM_S_FA_YOY_OR(B1920,"2022-12-31")</f>
        <v>-34.607098233400002</v>
      </c>
      <c r="V1920" s="7">
        <f t="shared" si="176"/>
        <v>134.77360968323333</v>
      </c>
      <c r="W1920" s="8">
        <f t="shared" si="177"/>
        <v>187.84085455046369</v>
      </c>
      <c r="X1920" s="6">
        <f>[1]!EM_S_FA_YOY_NETPROFIT(B1920,"2019-12-31")</f>
        <v>-12.0650502823</v>
      </c>
      <c r="Y1920" s="6">
        <f>[1]!EM_S_FA_YOY_NETPROFIT(B1920,"2020-12-31")</f>
        <v>-53.893387839799999</v>
      </c>
      <c r="Z1920" s="6">
        <f>[1]!EM_S_FA_YOY_NETPROFIT(B1920,"2021-12-31")</f>
        <v>432.02384450990002</v>
      </c>
      <c r="AA1920" s="6">
        <f>[1]!EM_S_FA_YOY_NETPROFIT(B1920,"2022-12-31")</f>
        <v>-55.8597644667</v>
      </c>
      <c r="AB1920" s="7">
        <f t="shared" si="178"/>
        <v>107.4235640678</v>
      </c>
      <c r="AC1920" s="8">
        <f t="shared" si="179"/>
        <v>281.11380828158764</v>
      </c>
    </row>
    <row r="1921" spans="1:29" ht="16.5" x14ac:dyDescent="0.45">
      <c r="A1921" s="9">
        <v>2121</v>
      </c>
      <c r="B1921" s="5" t="s">
        <v>6773</v>
      </c>
      <c r="C1921" s="5" t="s">
        <v>6774</v>
      </c>
      <c r="D1921" s="5" t="s">
        <v>6775</v>
      </c>
      <c r="E1921" s="5" t="s">
        <v>120</v>
      </c>
      <c r="F1921" s="5" t="s">
        <v>11775</v>
      </c>
      <c r="G1921" s="5">
        <v>26</v>
      </c>
      <c r="H1921" s="5">
        <v>2</v>
      </c>
      <c r="I1921" s="5">
        <f t="shared" si="174"/>
        <v>3</v>
      </c>
      <c r="J1921" s="5">
        <f t="shared" si="175"/>
        <v>3</v>
      </c>
      <c r="K1921" s="5"/>
      <c r="L1921" s="5"/>
      <c r="M1921" s="5"/>
      <c r="N1921" s="5"/>
      <c r="O1921" s="5" t="s">
        <v>6776</v>
      </c>
      <c r="P1921" s="6">
        <f>[1]!EM_S_INFO_EMPLOYEE(B1921,"2019")</f>
        <v>663</v>
      </c>
      <c r="Q1921" s="6">
        <f>[1]!EM_S_STM07_IS(B1921,"83","2019-12-31","1",1000000000)</f>
        <v>0.49963507208000002</v>
      </c>
      <c r="R1921" s="6">
        <f>[1]!EM_S_FA_YOY_OR(B1921,"2019-12-31")</f>
        <v>10.1048345085</v>
      </c>
      <c r="S1921" s="6">
        <f>[1]!EM_S_FA_YOY_OR(B1921,"2020-12-31")</f>
        <v>-10.119353461199999</v>
      </c>
      <c r="T1921" s="6">
        <f>[1]!EM_S_FA_YOY_OR(B1921,"2021-12-31")</f>
        <v>21.869919324600001</v>
      </c>
      <c r="U1921" s="6">
        <f>[1]!EM_S_FA_YOY_OR(B1921,"2022-12-31")</f>
        <v>-13.310979440100001</v>
      </c>
      <c r="V1921" s="7">
        <f t="shared" si="176"/>
        <v>-0.52013785889999953</v>
      </c>
      <c r="W1921" s="8">
        <f t="shared" si="177"/>
        <v>19.455914643305707</v>
      </c>
      <c r="X1921" s="6">
        <f>[1]!EM_S_FA_YOY_NETPROFIT(B1921,"2019-12-31")</f>
        <v>19.592057936900002</v>
      </c>
      <c r="Y1921" s="6">
        <f>[1]!EM_S_FA_YOY_NETPROFIT(B1921,"2020-12-31")</f>
        <v>-25.2654476178</v>
      </c>
      <c r="Z1921" s="6">
        <f>[1]!EM_S_FA_YOY_NETPROFIT(B1921,"2021-12-31")</f>
        <v>-12.524331502000001</v>
      </c>
      <c r="AA1921" s="6">
        <f>[1]!EM_S_FA_YOY_NETPROFIT(B1921,"2022-12-31")</f>
        <v>43.566509142100003</v>
      </c>
      <c r="AB1921" s="7">
        <f t="shared" si="178"/>
        <v>1.9255766741000002</v>
      </c>
      <c r="AC1921" s="8">
        <f t="shared" si="179"/>
        <v>36.620478595622927</v>
      </c>
    </row>
    <row r="1922" spans="1:29" ht="16.5" x14ac:dyDescent="0.45">
      <c r="A1922" s="9">
        <v>2122</v>
      </c>
      <c r="B1922" s="5" t="s">
        <v>6777</v>
      </c>
      <c r="C1922" s="5" t="s">
        <v>6778</v>
      </c>
      <c r="D1922" s="5" t="s">
        <v>6779</v>
      </c>
      <c r="E1922" s="5" t="s">
        <v>259</v>
      </c>
      <c r="F1922" s="5" t="s">
        <v>11766</v>
      </c>
      <c r="G1922" s="5">
        <v>17</v>
      </c>
      <c r="H1922" s="5">
        <v>2</v>
      </c>
      <c r="I1922" s="5">
        <f t="shared" ref="I1922:I1985" si="180">VLOOKUP(F1922,K:N,4,FALSE)</f>
        <v>2</v>
      </c>
      <c r="J1922" s="5">
        <f t="shared" ref="J1922:J1985" si="181">VLOOKUP(F1922,K:L,2,FALSE)</f>
        <v>11</v>
      </c>
      <c r="K1922" s="5"/>
      <c r="L1922" s="5"/>
      <c r="M1922" s="5"/>
      <c r="N1922" s="5"/>
      <c r="O1922" s="5" t="s">
        <v>6780</v>
      </c>
      <c r="P1922" s="6">
        <f>[1]!EM_S_INFO_EMPLOYEE(B1922,"2019")</f>
        <v>783</v>
      </c>
      <c r="Q1922" s="6">
        <f>[1]!EM_S_STM07_IS(B1922,"83","2019-12-31","1",1000000000)</f>
        <v>0.4623416407</v>
      </c>
      <c r="R1922" s="6">
        <f>[1]!EM_S_FA_YOY_OR(B1922,"2019-12-31")</f>
        <v>0.85095704549999995</v>
      </c>
      <c r="S1922" s="6">
        <f>[1]!EM_S_FA_YOY_OR(B1922,"2020-12-31")</f>
        <v>-5.3978925480999997</v>
      </c>
      <c r="T1922" s="6">
        <f>[1]!EM_S_FA_YOY_OR(B1922,"2021-12-31")</f>
        <v>35.157539050399997</v>
      </c>
      <c r="U1922" s="6">
        <f>[1]!EM_S_FA_YOY_OR(B1922,"2022-12-31")</f>
        <v>9.5977094899999997</v>
      </c>
      <c r="V1922" s="7">
        <f t="shared" ref="V1922:V1985" si="182">AVERAGE(S1922:U1922)</f>
        <v>13.1191186641</v>
      </c>
      <c r="W1922" s="8">
        <f t="shared" ref="W1922:W1985" si="183">STDEV(S1922:U1922)</f>
        <v>20.505755288789771</v>
      </c>
      <c r="X1922" s="6">
        <f>[1]!EM_S_FA_YOY_NETPROFIT(B1922,"2019-12-31")</f>
        <v>-24.118165426299999</v>
      </c>
      <c r="Y1922" s="6">
        <f>[1]!EM_S_FA_YOY_NETPROFIT(B1922,"2020-12-31")</f>
        <v>-5.6682603834999998</v>
      </c>
      <c r="Z1922" s="6">
        <f>[1]!EM_S_FA_YOY_NETPROFIT(B1922,"2021-12-31")</f>
        <v>61.6644974636</v>
      </c>
      <c r="AA1922" s="6">
        <f>[1]!EM_S_FA_YOY_NETPROFIT(B1922,"2022-12-31")</f>
        <v>8.1561008488999995</v>
      </c>
      <c r="AB1922" s="7">
        <f t="shared" ref="AB1922:AB1985" si="184">AVERAGE(Y1922:AA1922)</f>
        <v>21.384112642999998</v>
      </c>
      <c r="AC1922" s="8">
        <f t="shared" ref="AC1922:AC1985" si="185">STDEV(Y1922:AA1922)</f>
        <v>35.562062536398081</v>
      </c>
    </row>
    <row r="1923" spans="1:29" ht="16.5" x14ac:dyDescent="0.45">
      <c r="A1923" s="9">
        <v>2123</v>
      </c>
      <c r="B1923" s="5" t="s">
        <v>6781</v>
      </c>
      <c r="C1923" s="5" t="s">
        <v>6782</v>
      </c>
      <c r="D1923" s="5" t="s">
        <v>6783</v>
      </c>
      <c r="E1923" s="5" t="s">
        <v>288</v>
      </c>
      <c r="F1923" s="5" t="s">
        <v>11765</v>
      </c>
      <c r="G1923" s="5">
        <v>16</v>
      </c>
      <c r="H1923" s="5">
        <v>3</v>
      </c>
      <c r="I1923" s="5">
        <f t="shared" si="180"/>
        <v>1</v>
      </c>
      <c r="J1923" s="5">
        <f t="shared" si="181"/>
        <v>9</v>
      </c>
      <c r="K1923" s="5"/>
      <c r="L1923" s="5"/>
      <c r="M1923" s="5"/>
      <c r="N1923" s="5"/>
      <c r="O1923" s="5" t="s">
        <v>6780</v>
      </c>
      <c r="P1923" s="6">
        <f>[1]!EM_S_INFO_EMPLOYEE(B1923,"2019")</f>
        <v>285</v>
      </c>
      <c r="Q1923" s="6">
        <f>[1]!EM_S_STM07_IS(B1923,"83","2019-12-31","1",1000000000)</f>
        <v>0.27980703621000003</v>
      </c>
      <c r="R1923" s="6">
        <f>[1]!EM_S_FA_YOY_OR(B1923,"2019-12-31")</f>
        <v>29.814575683899999</v>
      </c>
      <c r="S1923" s="6">
        <f>[1]!EM_S_FA_YOY_OR(B1923,"2020-12-31")</f>
        <v>4.8156567585000003</v>
      </c>
      <c r="T1923" s="6">
        <f>[1]!EM_S_FA_YOY_OR(B1923,"2021-12-31")</f>
        <v>36.4474537782</v>
      </c>
      <c r="U1923" s="6">
        <f>[1]!EM_S_FA_YOY_OR(B1923,"2022-12-31")</f>
        <v>8.2587512545999999</v>
      </c>
      <c r="V1923" s="7">
        <f t="shared" si="182"/>
        <v>16.507287263766667</v>
      </c>
      <c r="W1923" s="8">
        <f t="shared" si="183"/>
        <v>17.35429069120271</v>
      </c>
      <c r="X1923" s="6">
        <f>[1]!EM_S_FA_YOY_NETPROFIT(B1923,"2019-12-31")</f>
        <v>25.136983706300001</v>
      </c>
      <c r="Y1923" s="6">
        <f>[1]!EM_S_FA_YOY_NETPROFIT(B1923,"2020-12-31")</f>
        <v>10.194586273800001</v>
      </c>
      <c r="Z1923" s="6">
        <f>[1]!EM_S_FA_YOY_NETPROFIT(B1923,"2021-12-31")</f>
        <v>42.4380194421</v>
      </c>
      <c r="AA1923" s="6">
        <f>[1]!EM_S_FA_YOY_NETPROFIT(B1923,"2022-12-31")</f>
        <v>10.0171829053</v>
      </c>
      <c r="AB1923" s="7">
        <f t="shared" si="184"/>
        <v>20.883262873733333</v>
      </c>
      <c r="AC1923" s="8">
        <f t="shared" si="185"/>
        <v>18.667177505717039</v>
      </c>
    </row>
    <row r="1924" spans="1:29" ht="16.5" x14ac:dyDescent="0.45">
      <c r="A1924" s="9">
        <v>2124</v>
      </c>
      <c r="B1924" s="5" t="s">
        <v>6784</v>
      </c>
      <c r="C1924" s="5" t="s">
        <v>6785</v>
      </c>
      <c r="D1924" s="5" t="s">
        <v>6786</v>
      </c>
      <c r="E1924" s="5" t="s">
        <v>288</v>
      </c>
      <c r="F1924" s="5" t="s">
        <v>11771</v>
      </c>
      <c r="G1924" s="5">
        <v>22</v>
      </c>
      <c r="H1924" s="5">
        <v>3</v>
      </c>
      <c r="I1924" s="5">
        <f t="shared" si="180"/>
        <v>4</v>
      </c>
      <c r="J1924" s="5">
        <f t="shared" si="181"/>
        <v>7</v>
      </c>
      <c r="K1924" s="5"/>
      <c r="L1924" s="5"/>
      <c r="M1924" s="5"/>
      <c r="N1924" s="5"/>
      <c r="O1924" s="5" t="s">
        <v>6787</v>
      </c>
      <c r="P1924" s="6">
        <f>[1]!EM_S_INFO_EMPLOYEE(B1924,"2019")</f>
        <v>597</v>
      </c>
      <c r="Q1924" s="6">
        <f>[1]!EM_S_STM07_IS(B1924,"83","2019-12-31","1",1000000000)</f>
        <v>0.38571034064999998</v>
      </c>
      <c r="R1924" s="6">
        <f>[1]!EM_S_FA_YOY_OR(B1924,"2019-12-31")</f>
        <v>1.1203949786</v>
      </c>
      <c r="S1924" s="6">
        <f>[1]!EM_S_FA_YOY_OR(B1924,"2020-12-31")</f>
        <v>-7.3974644190000003</v>
      </c>
      <c r="T1924" s="6">
        <f>[1]!EM_S_FA_YOY_OR(B1924,"2021-12-31")</f>
        <v>15.167981060100001</v>
      </c>
      <c r="U1924" s="6">
        <f>[1]!EM_S_FA_YOY_OR(B1924,"2022-12-31")</f>
        <v>5.2529018913999996</v>
      </c>
      <c r="V1924" s="7">
        <f t="shared" si="182"/>
        <v>4.341139510833333</v>
      </c>
      <c r="W1924" s="8">
        <f t="shared" si="183"/>
        <v>11.310318978548798</v>
      </c>
      <c r="X1924" s="6">
        <f>[1]!EM_S_FA_YOY_NETPROFIT(B1924,"2019-12-31")</f>
        <v>4.3840413784000001</v>
      </c>
      <c r="Y1924" s="6">
        <f>[1]!EM_S_FA_YOY_NETPROFIT(B1924,"2020-12-31")</f>
        <v>-0.73448207560000001</v>
      </c>
      <c r="Z1924" s="6">
        <f>[1]!EM_S_FA_YOY_NETPROFIT(B1924,"2021-12-31")</f>
        <v>7.0056356590000002</v>
      </c>
      <c r="AA1924" s="6">
        <f>[1]!EM_S_FA_YOY_NETPROFIT(B1924,"2022-12-31")</f>
        <v>2.8970864993999998</v>
      </c>
      <c r="AB1924" s="7">
        <f t="shared" si="184"/>
        <v>3.0560800276000002</v>
      </c>
      <c r="AC1924" s="8">
        <f t="shared" si="185"/>
        <v>3.8725075652443173</v>
      </c>
    </row>
    <row r="1925" spans="1:29" ht="16.5" x14ac:dyDescent="0.45">
      <c r="A1925" s="9">
        <v>2125</v>
      </c>
      <c r="B1925" s="5" t="s">
        <v>6788</v>
      </c>
      <c r="C1925" s="5" t="s">
        <v>6789</v>
      </c>
      <c r="D1925" s="5" t="s">
        <v>6790</v>
      </c>
      <c r="E1925" s="5" t="s">
        <v>120</v>
      </c>
      <c r="F1925" s="5" t="s">
        <v>11762</v>
      </c>
      <c r="G1925" s="5">
        <v>13</v>
      </c>
      <c r="H1925" s="5">
        <v>2</v>
      </c>
      <c r="I1925" s="5">
        <f t="shared" si="180"/>
        <v>4</v>
      </c>
      <c r="J1925" s="5">
        <f t="shared" si="181"/>
        <v>7</v>
      </c>
      <c r="K1925" s="5"/>
      <c r="L1925" s="5"/>
      <c r="M1925" s="5"/>
      <c r="N1925" s="5"/>
      <c r="O1925" s="5" t="s">
        <v>6791</v>
      </c>
      <c r="P1925" s="6">
        <f>[1]!EM_S_INFO_EMPLOYEE(B1925,"2019")</f>
        <v>444</v>
      </c>
      <c r="Q1925" s="6">
        <f>[1]!EM_S_STM07_IS(B1925,"83","2019-12-31","1",1000000000)</f>
        <v>0.75572404486</v>
      </c>
      <c r="R1925" s="6">
        <f>[1]!EM_S_FA_YOY_OR(B1925,"2019-12-31")</f>
        <v>-6.7997592731000003</v>
      </c>
      <c r="S1925" s="6">
        <f>[1]!EM_S_FA_YOY_OR(B1925,"2020-12-31")</f>
        <v>35.278540188500003</v>
      </c>
      <c r="T1925" s="6">
        <f>[1]!EM_S_FA_YOY_OR(B1925,"2021-12-31")</f>
        <v>79.206636017799994</v>
      </c>
      <c r="U1925" s="6">
        <f>[1]!EM_S_FA_YOY_OR(B1925,"2022-12-31")</f>
        <v>-4.7097914894999997</v>
      </c>
      <c r="V1925" s="7">
        <f t="shared" si="182"/>
        <v>36.591794905599997</v>
      </c>
      <c r="W1925" s="8">
        <f t="shared" si="183"/>
        <v>41.973624812028959</v>
      </c>
      <c r="X1925" s="6">
        <f>[1]!EM_S_FA_YOY_NETPROFIT(B1925,"2019-12-31")</f>
        <v>-32.8675417006</v>
      </c>
      <c r="Y1925" s="6">
        <f>[1]!EM_S_FA_YOY_NETPROFIT(B1925,"2020-12-31")</f>
        <v>115.6332184652</v>
      </c>
      <c r="Z1925" s="6">
        <f>[1]!EM_S_FA_YOY_NETPROFIT(B1925,"2021-12-31")</f>
        <v>152.25627825570001</v>
      </c>
      <c r="AA1925" s="6">
        <f>[1]!EM_S_FA_YOY_NETPROFIT(B1925,"2022-12-31")</f>
        <v>-19.654504348900002</v>
      </c>
      <c r="AB1925" s="7">
        <f t="shared" si="184"/>
        <v>82.744997457333341</v>
      </c>
      <c r="AC1925" s="8">
        <f t="shared" si="185"/>
        <v>90.551397585725979</v>
      </c>
    </row>
    <row r="1926" spans="1:29" ht="16.5" x14ac:dyDescent="0.45">
      <c r="A1926" s="9">
        <v>2126</v>
      </c>
      <c r="B1926" s="5" t="s">
        <v>6792</v>
      </c>
      <c r="C1926" s="5" t="s">
        <v>6793</v>
      </c>
      <c r="D1926" s="5" t="s">
        <v>6794</v>
      </c>
      <c r="E1926" s="5" t="s">
        <v>7</v>
      </c>
      <c r="F1926" s="5" t="s">
        <v>11762</v>
      </c>
      <c r="G1926" s="5">
        <v>13</v>
      </c>
      <c r="H1926" s="5">
        <v>2</v>
      </c>
      <c r="I1926" s="5">
        <f t="shared" si="180"/>
        <v>4</v>
      </c>
      <c r="J1926" s="5">
        <f t="shared" si="181"/>
        <v>7</v>
      </c>
      <c r="K1926" s="5"/>
      <c r="L1926" s="5"/>
      <c r="M1926" s="5"/>
      <c r="N1926" s="5"/>
      <c r="O1926" s="5" t="s">
        <v>4573</v>
      </c>
      <c r="P1926" s="6">
        <f>[1]!EM_S_INFO_EMPLOYEE(B1926,"2019")</f>
        <v>232</v>
      </c>
      <c r="Q1926" s="6">
        <f>[1]!EM_S_STM07_IS(B1926,"83","2019-12-31","1",1000000000)</f>
        <v>0.30537220134999998</v>
      </c>
      <c r="R1926" s="6">
        <f>[1]!EM_S_FA_YOY_OR(B1926,"2019-12-31")</f>
        <v>11.2172219813</v>
      </c>
      <c r="S1926" s="6">
        <f>[1]!EM_S_FA_YOY_OR(B1926,"2020-12-31")</f>
        <v>32.038879586100002</v>
      </c>
      <c r="T1926" s="6">
        <f>[1]!EM_S_FA_YOY_OR(B1926,"2021-12-31")</f>
        <v>35.483780017500003</v>
      </c>
      <c r="U1926" s="6">
        <f>[1]!EM_S_FA_YOY_OR(B1926,"2022-12-31")</f>
        <v>-5.1414431711999997</v>
      </c>
      <c r="V1926" s="7">
        <f t="shared" si="182"/>
        <v>20.793738810800001</v>
      </c>
      <c r="W1926" s="8">
        <f t="shared" si="183"/>
        <v>22.526475158691788</v>
      </c>
      <c r="X1926" s="6">
        <f>[1]!EM_S_FA_YOY_NETPROFIT(B1926,"2019-12-31")</f>
        <v>-31.7082169828</v>
      </c>
      <c r="Y1926" s="6">
        <f>[1]!EM_S_FA_YOY_NETPROFIT(B1926,"2020-12-31")</f>
        <v>39.819698752900003</v>
      </c>
      <c r="Z1926" s="6">
        <f>[1]!EM_S_FA_YOY_NETPROFIT(B1926,"2021-12-31")</f>
        <v>47.851320702800002</v>
      </c>
      <c r="AA1926" s="6">
        <f>[1]!EM_S_FA_YOY_NETPROFIT(B1926,"2022-12-31")</f>
        <v>18.115877552899999</v>
      </c>
      <c r="AB1926" s="7">
        <f t="shared" si="184"/>
        <v>35.262299002866669</v>
      </c>
      <c r="AC1926" s="8">
        <f t="shared" si="185"/>
        <v>15.382670905646922</v>
      </c>
    </row>
    <row r="1927" spans="1:29" ht="16.5" x14ac:dyDescent="0.45">
      <c r="A1927" s="9">
        <v>2127</v>
      </c>
      <c r="B1927" s="5" t="s">
        <v>6795</v>
      </c>
      <c r="C1927" s="5" t="s">
        <v>6796</v>
      </c>
      <c r="D1927" s="5" t="s">
        <v>6797</v>
      </c>
      <c r="E1927" s="5" t="s">
        <v>474</v>
      </c>
      <c r="F1927" s="5" t="s">
        <v>11762</v>
      </c>
      <c r="G1927" s="5">
        <v>13</v>
      </c>
      <c r="H1927" s="5">
        <v>2</v>
      </c>
      <c r="I1927" s="5">
        <f t="shared" si="180"/>
        <v>4</v>
      </c>
      <c r="J1927" s="5">
        <f t="shared" si="181"/>
        <v>7</v>
      </c>
      <c r="K1927" s="5"/>
      <c r="L1927" s="5"/>
      <c r="M1927" s="5"/>
      <c r="N1927" s="5"/>
      <c r="O1927" s="5" t="s">
        <v>6791</v>
      </c>
      <c r="P1927" s="6">
        <f>[1]!EM_S_INFO_EMPLOYEE(B1927,"2019")</f>
        <v>4785</v>
      </c>
      <c r="Q1927" s="6">
        <f>[1]!EM_S_STM07_IS(B1927,"83","2019-12-31","1",1000000000)</f>
        <v>2.4696380094600001</v>
      </c>
      <c r="R1927" s="6">
        <f>[1]!EM_S_FA_YOY_OR(B1927,"2019-12-31")</f>
        <v>9.3091454120999995</v>
      </c>
      <c r="S1927" s="6">
        <f>[1]!EM_S_FA_YOY_OR(B1927,"2020-12-31")</f>
        <v>7.1091524582999996</v>
      </c>
      <c r="T1927" s="6">
        <f>[1]!EM_S_FA_YOY_OR(B1927,"2021-12-31")</f>
        <v>21.003705361200002</v>
      </c>
      <c r="U1927" s="6">
        <f>[1]!EM_S_FA_YOY_OR(B1927,"2022-12-31")</f>
        <v>-12.8066422394</v>
      </c>
      <c r="V1927" s="7">
        <f t="shared" si="182"/>
        <v>5.102071860033333</v>
      </c>
      <c r="W1927" s="8">
        <f t="shared" si="183"/>
        <v>16.9942984737324</v>
      </c>
      <c r="X1927" s="6">
        <f>[1]!EM_S_FA_YOY_NETPROFIT(B1927,"2019-12-31")</f>
        <v>59.068952245699997</v>
      </c>
      <c r="Y1927" s="6">
        <f>[1]!EM_S_FA_YOY_NETPROFIT(B1927,"2020-12-31")</f>
        <v>-53.785665281500002</v>
      </c>
      <c r="Z1927" s="6">
        <f>[1]!EM_S_FA_YOY_NETPROFIT(B1927,"2021-12-31")</f>
        <v>-471.6493268744</v>
      </c>
      <c r="AA1927" s="6">
        <f>[1]!EM_S_FA_YOY_NETPROFIT(B1927,"2022-12-31")</f>
        <v>-12.3248539103</v>
      </c>
      <c r="AB1927" s="7">
        <f t="shared" si="184"/>
        <v>-179.25328202206666</v>
      </c>
      <c r="AC1927" s="8">
        <f t="shared" si="185"/>
        <v>254.06954757281588</v>
      </c>
    </row>
    <row r="1928" spans="1:29" ht="16.5" x14ac:dyDescent="0.45">
      <c r="A1928" s="9">
        <v>2128</v>
      </c>
      <c r="B1928" s="5" t="s">
        <v>6798</v>
      </c>
      <c r="C1928" s="5" t="s">
        <v>6799</v>
      </c>
      <c r="D1928" s="5" t="s">
        <v>6800</v>
      </c>
      <c r="E1928" s="5" t="s">
        <v>474</v>
      </c>
      <c r="F1928" s="5" t="s">
        <v>11777</v>
      </c>
      <c r="G1928" s="5">
        <v>28</v>
      </c>
      <c r="H1928" s="5">
        <v>3</v>
      </c>
      <c r="I1928" s="5">
        <f t="shared" si="180"/>
        <v>3</v>
      </c>
      <c r="J1928" s="5">
        <f t="shared" si="181"/>
        <v>5</v>
      </c>
      <c r="K1928" s="5"/>
      <c r="L1928" s="5"/>
      <c r="M1928" s="5"/>
      <c r="N1928" s="5"/>
      <c r="O1928" s="5" t="s">
        <v>6801</v>
      </c>
      <c r="P1928" s="6">
        <f>[1]!EM_S_INFO_EMPLOYEE(B1928,"2019")</f>
        <v>1099</v>
      </c>
      <c r="Q1928" s="6">
        <f>[1]!EM_S_STM07_IS(B1928,"83","2019-12-31","1",1000000000)</f>
        <v>1.0381125154199999</v>
      </c>
      <c r="R1928" s="6">
        <f>[1]!EM_S_FA_YOY_OR(B1928,"2019-12-31")</f>
        <v>35.475692246500003</v>
      </c>
      <c r="S1928" s="6">
        <f>[1]!EM_S_FA_YOY_OR(B1928,"2020-12-31")</f>
        <v>52.768621843299996</v>
      </c>
      <c r="T1928" s="6">
        <f>[1]!EM_S_FA_YOY_OR(B1928,"2021-12-31")</f>
        <v>-21.2376207141</v>
      </c>
      <c r="U1928" s="6">
        <f>[1]!EM_S_FA_YOY_OR(B1928,"2022-12-31")</f>
        <v>-1.9488275748999999</v>
      </c>
      <c r="V1928" s="7">
        <f t="shared" si="182"/>
        <v>9.8607245180999978</v>
      </c>
      <c r="W1928" s="8">
        <f t="shared" si="183"/>
        <v>38.390495240933546</v>
      </c>
      <c r="X1928" s="6">
        <f>[1]!EM_S_FA_YOY_NETPROFIT(B1928,"2019-12-31")</f>
        <v>99.783588833099998</v>
      </c>
      <c r="Y1928" s="6">
        <f>[1]!EM_S_FA_YOY_NETPROFIT(B1928,"2020-12-31")</f>
        <v>275.04554805160001</v>
      </c>
      <c r="Z1928" s="6">
        <f>[1]!EM_S_FA_YOY_NETPROFIT(B1928,"2021-12-31")</f>
        <v>-93.334539399400001</v>
      </c>
      <c r="AA1928" s="6">
        <f>[1]!EM_S_FA_YOY_NETPROFIT(B1928,"2022-12-31")</f>
        <v>41.859604876799999</v>
      </c>
      <c r="AB1928" s="7">
        <f t="shared" si="184"/>
        <v>74.523537843</v>
      </c>
      <c r="AC1928" s="8">
        <f t="shared" si="185"/>
        <v>186.34959510344237</v>
      </c>
    </row>
    <row r="1929" spans="1:29" ht="16.5" x14ac:dyDescent="0.45">
      <c r="A1929" s="9">
        <v>2129</v>
      </c>
      <c r="B1929" s="5" t="s">
        <v>6802</v>
      </c>
      <c r="C1929" s="5" t="s">
        <v>6803</v>
      </c>
      <c r="D1929" s="5" t="s">
        <v>6804</v>
      </c>
      <c r="E1929" s="5" t="s">
        <v>288</v>
      </c>
      <c r="F1929" s="5" t="s">
        <v>11753</v>
      </c>
      <c r="G1929" s="5">
        <v>3</v>
      </c>
      <c r="H1929" s="5">
        <v>3</v>
      </c>
      <c r="I1929" s="5">
        <f t="shared" si="180"/>
        <v>4</v>
      </c>
      <c r="J1929" s="5">
        <f t="shared" si="181"/>
        <v>7</v>
      </c>
      <c r="K1929" s="5"/>
      <c r="L1929" s="5"/>
      <c r="M1929" s="5"/>
      <c r="N1929" s="5"/>
      <c r="O1929" s="5" t="s">
        <v>6805</v>
      </c>
      <c r="P1929" s="6">
        <f>[1]!EM_S_INFO_EMPLOYEE(B1929,"2019")</f>
        <v>984</v>
      </c>
      <c r="Q1929" s="6">
        <f>[1]!EM_S_STM07_IS(B1929,"83","2019-12-31","1",1000000000)</f>
        <v>0.60281986389999997</v>
      </c>
      <c r="R1929" s="6">
        <f>[1]!EM_S_FA_YOY_OR(B1929,"2019-12-31")</f>
        <v>69.318845173699998</v>
      </c>
      <c r="S1929" s="6">
        <f>[1]!EM_S_FA_YOY_OR(B1929,"2020-12-31")</f>
        <v>64.6817529713</v>
      </c>
      <c r="T1929" s="6">
        <f>[1]!EM_S_FA_YOY_OR(B1929,"2021-12-31")</f>
        <v>27.933860795000001</v>
      </c>
      <c r="U1929" s="6">
        <f>[1]!EM_S_FA_YOY_OR(B1929,"2022-12-31")</f>
        <v>-49.276890354300001</v>
      </c>
      <c r="V1929" s="7">
        <f t="shared" si="182"/>
        <v>14.446241137333333</v>
      </c>
      <c r="W1929" s="8">
        <f t="shared" si="183"/>
        <v>58.164250276052186</v>
      </c>
      <c r="X1929" s="6">
        <f>[1]!EM_S_FA_YOY_NETPROFIT(B1929,"2019-12-31")</f>
        <v>194.3111497614</v>
      </c>
      <c r="Y1929" s="6">
        <f>[1]!EM_S_FA_YOY_NETPROFIT(B1929,"2020-12-31")</f>
        <v>93.563945420600007</v>
      </c>
      <c r="Z1929" s="6">
        <f>[1]!EM_S_FA_YOY_NETPROFIT(B1929,"2021-12-31")</f>
        <v>-51.654421949300001</v>
      </c>
      <c r="AA1929" s="6">
        <f>[1]!EM_S_FA_YOY_NETPROFIT(B1929,"2022-12-31")</f>
        <v>-482.39355196179997</v>
      </c>
      <c r="AB1929" s="7">
        <f t="shared" si="184"/>
        <v>-146.82800949683332</v>
      </c>
      <c r="AC1929" s="8">
        <f t="shared" si="185"/>
        <v>299.54176423789437</v>
      </c>
    </row>
    <row r="1930" spans="1:29" ht="16.5" x14ac:dyDescent="0.45">
      <c r="A1930" s="9">
        <v>2130</v>
      </c>
      <c r="B1930" s="5" t="s">
        <v>6806</v>
      </c>
      <c r="C1930" s="5" t="s">
        <v>6807</v>
      </c>
      <c r="D1930" s="5" t="s">
        <v>6808</v>
      </c>
      <c r="E1930" s="5" t="s">
        <v>120</v>
      </c>
      <c r="F1930" s="5" t="s">
        <v>11757</v>
      </c>
      <c r="G1930" s="5">
        <v>7</v>
      </c>
      <c r="H1930" s="5">
        <v>2</v>
      </c>
      <c r="I1930" s="5">
        <f t="shared" si="180"/>
        <v>4</v>
      </c>
      <c r="J1930" s="5">
        <f t="shared" si="181"/>
        <v>11</v>
      </c>
      <c r="K1930" s="5"/>
      <c r="L1930" s="5"/>
      <c r="M1930" s="5"/>
      <c r="N1930" s="5"/>
      <c r="O1930" s="5" t="s">
        <v>6801</v>
      </c>
      <c r="P1930" s="6">
        <f>[1]!EM_S_INFO_EMPLOYEE(B1930,"2019")</f>
        <v>3821</v>
      </c>
      <c r="Q1930" s="6">
        <f>[1]!EM_S_STM07_IS(B1930,"83","2019-12-31","1",1000000000)</f>
        <v>2.24984009901</v>
      </c>
      <c r="R1930" s="6">
        <f>[1]!EM_S_FA_YOY_OR(B1930,"2019-12-31")</f>
        <v>4.0327381699999998E-2</v>
      </c>
      <c r="S1930" s="6">
        <f>[1]!EM_S_FA_YOY_OR(B1930,"2020-12-31")</f>
        <v>7.6649040616999997</v>
      </c>
      <c r="T1930" s="6">
        <f>[1]!EM_S_FA_YOY_OR(B1930,"2021-12-31")</f>
        <v>20.502728894200001</v>
      </c>
      <c r="U1930" s="6">
        <f>[1]!EM_S_FA_YOY_OR(B1930,"2022-12-31")</f>
        <v>-0.65022910590000005</v>
      </c>
      <c r="V1930" s="7">
        <f t="shared" si="182"/>
        <v>9.1724679499999997</v>
      </c>
      <c r="W1930" s="8">
        <f t="shared" si="183"/>
        <v>10.65675699715811</v>
      </c>
      <c r="X1930" s="6">
        <f>[1]!EM_S_FA_YOY_NETPROFIT(B1930,"2019-12-31")</f>
        <v>15.299989482300001</v>
      </c>
      <c r="Y1930" s="6">
        <f>[1]!EM_S_FA_YOY_NETPROFIT(B1930,"2020-12-31")</f>
        <v>20.946933739399999</v>
      </c>
      <c r="Z1930" s="6">
        <f>[1]!EM_S_FA_YOY_NETPROFIT(B1930,"2021-12-31")</f>
        <v>-6.1344487066999998</v>
      </c>
      <c r="AA1930" s="6">
        <f>[1]!EM_S_FA_YOY_NETPROFIT(B1930,"2022-12-31")</f>
        <v>17.083025897300001</v>
      </c>
      <c r="AB1930" s="7">
        <f t="shared" si="184"/>
        <v>10.631836976666667</v>
      </c>
      <c r="AC1930" s="8">
        <f t="shared" si="185"/>
        <v>14.647992956895493</v>
      </c>
    </row>
    <row r="1931" spans="1:29" ht="16.5" x14ac:dyDescent="0.45">
      <c r="A1931" s="9">
        <v>2131</v>
      </c>
      <c r="B1931" s="5" t="s">
        <v>6809</v>
      </c>
      <c r="C1931" s="5" t="s">
        <v>6810</v>
      </c>
      <c r="D1931" s="5" t="s">
        <v>6811</v>
      </c>
      <c r="E1931" s="5" t="s">
        <v>33</v>
      </c>
      <c r="F1931" s="5" t="s">
        <v>11762</v>
      </c>
      <c r="G1931" s="5">
        <v>13</v>
      </c>
      <c r="H1931" s="5">
        <v>2</v>
      </c>
      <c r="I1931" s="5">
        <f t="shared" si="180"/>
        <v>4</v>
      </c>
      <c r="J1931" s="5">
        <f t="shared" si="181"/>
        <v>7</v>
      </c>
      <c r="K1931" s="5"/>
      <c r="L1931" s="5"/>
      <c r="M1931" s="5"/>
      <c r="N1931" s="5"/>
      <c r="O1931" s="5" t="s">
        <v>4592</v>
      </c>
      <c r="P1931" s="6">
        <f>[1]!EM_S_INFO_EMPLOYEE(B1931,"2019")</f>
        <v>399</v>
      </c>
      <c r="Q1931" s="6">
        <f>[1]!EM_S_STM07_IS(B1931,"83","2019-12-31","1",1000000000)</f>
        <v>0.79249489132999995</v>
      </c>
      <c r="R1931" s="6">
        <f>[1]!EM_S_FA_YOY_OR(B1931,"2019-12-31")</f>
        <v>38.453005973899998</v>
      </c>
      <c r="S1931" s="6">
        <f>[1]!EM_S_FA_YOY_OR(B1931,"2020-12-31")</f>
        <v>50.984798819600002</v>
      </c>
      <c r="T1931" s="6">
        <f>[1]!EM_S_FA_YOY_OR(B1931,"2021-12-31")</f>
        <v>87.071825469000004</v>
      </c>
      <c r="U1931" s="6">
        <f>[1]!EM_S_FA_YOY_OR(B1931,"2022-12-31")</f>
        <v>42.4029263145</v>
      </c>
      <c r="V1931" s="7">
        <f t="shared" si="182"/>
        <v>60.153183534366669</v>
      </c>
      <c r="W1931" s="8">
        <f t="shared" si="183"/>
        <v>23.703841389681919</v>
      </c>
      <c r="X1931" s="6">
        <f>[1]!EM_S_FA_YOY_NETPROFIT(B1931,"2019-12-31")</f>
        <v>68.503776526500005</v>
      </c>
      <c r="Y1931" s="6">
        <f>[1]!EM_S_FA_YOY_NETPROFIT(B1931,"2020-12-31")</f>
        <v>62.301229700900002</v>
      </c>
      <c r="Z1931" s="6">
        <f>[1]!EM_S_FA_YOY_NETPROFIT(B1931,"2021-12-31")</f>
        <v>142.94580079869999</v>
      </c>
      <c r="AA1931" s="6">
        <f>[1]!EM_S_FA_YOY_NETPROFIT(B1931,"2022-12-31")</f>
        <v>24.569587006300001</v>
      </c>
      <c r="AB1931" s="7">
        <f t="shared" si="184"/>
        <v>76.605539168633328</v>
      </c>
      <c r="AC1931" s="8">
        <f t="shared" si="185"/>
        <v>60.470587478273366</v>
      </c>
    </row>
    <row r="1932" spans="1:29" ht="16.5" x14ac:dyDescent="0.45">
      <c r="A1932" s="9">
        <v>2132</v>
      </c>
      <c r="B1932" s="5" t="s">
        <v>6812</v>
      </c>
      <c r="C1932" s="5" t="s">
        <v>6813</v>
      </c>
      <c r="D1932" s="5" t="s">
        <v>6814</v>
      </c>
      <c r="E1932" s="5" t="s">
        <v>33</v>
      </c>
      <c r="F1932" s="5" t="s">
        <v>11774</v>
      </c>
      <c r="G1932" s="5">
        <v>25</v>
      </c>
      <c r="H1932" s="5">
        <v>3</v>
      </c>
      <c r="I1932" s="5">
        <f t="shared" si="180"/>
        <v>2</v>
      </c>
      <c r="J1932" s="5">
        <f t="shared" si="181"/>
        <v>10</v>
      </c>
      <c r="K1932" s="5"/>
      <c r="L1932" s="5"/>
      <c r="M1932" s="5"/>
      <c r="N1932" s="5"/>
      <c r="O1932" s="5" t="s">
        <v>6815</v>
      </c>
      <c r="P1932" s="6">
        <f>[1]!EM_S_INFO_EMPLOYEE(B1932,"2019")</f>
        <v>2218</v>
      </c>
      <c r="Q1932" s="6">
        <f>[1]!EM_S_STM07_IS(B1932,"83","2019-12-31","1",1000000000)</f>
        <v>3.5859597721999998</v>
      </c>
      <c r="R1932" s="6">
        <f>[1]!EM_S_FA_YOY_OR(B1932,"2019-12-31")</f>
        <v>63.2369256494</v>
      </c>
      <c r="S1932" s="6">
        <f>[1]!EM_S_FA_YOY_OR(B1932,"2020-12-31")</f>
        <v>9.6498926824000009</v>
      </c>
      <c r="T1932" s="6">
        <f>[1]!EM_S_FA_YOY_OR(B1932,"2021-12-31")</f>
        <v>78.292192909799994</v>
      </c>
      <c r="U1932" s="6">
        <f>[1]!EM_S_FA_YOY_OR(B1932,"2022-12-31")</f>
        <v>29.692974662000001</v>
      </c>
      <c r="V1932" s="7">
        <f t="shared" si="182"/>
        <v>39.211686751399995</v>
      </c>
      <c r="W1932" s="8">
        <f t="shared" si="183"/>
        <v>35.297248547270605</v>
      </c>
      <c r="X1932" s="6">
        <f>[1]!EM_S_FA_YOY_NETPROFIT(B1932,"2019-12-31")</f>
        <v>30.473014816900001</v>
      </c>
      <c r="Y1932" s="6">
        <f>[1]!EM_S_FA_YOY_NETPROFIT(B1932,"2020-12-31")</f>
        <v>16.0939952417</v>
      </c>
      <c r="Z1932" s="6">
        <f>[1]!EM_S_FA_YOY_NETPROFIT(B1932,"2021-12-31")</f>
        <v>42.076294223200001</v>
      </c>
      <c r="AA1932" s="6">
        <f>[1]!EM_S_FA_YOY_NETPROFIT(B1932,"2022-12-31")</f>
        <v>24.31643304</v>
      </c>
      <c r="AB1932" s="7">
        <f t="shared" si="184"/>
        <v>27.495574168299999</v>
      </c>
      <c r="AC1932" s="8">
        <f t="shared" si="185"/>
        <v>13.279690087733615</v>
      </c>
    </row>
    <row r="1933" spans="1:29" ht="16.5" x14ac:dyDescent="0.45">
      <c r="A1933" s="9">
        <v>2133</v>
      </c>
      <c r="B1933" s="5" t="s">
        <v>6816</v>
      </c>
      <c r="C1933" s="5" t="s">
        <v>6817</v>
      </c>
      <c r="D1933" s="5" t="s">
        <v>6818</v>
      </c>
      <c r="E1933" s="5" t="s">
        <v>33</v>
      </c>
      <c r="F1933" s="5" t="s">
        <v>11753</v>
      </c>
      <c r="G1933" s="5">
        <v>3</v>
      </c>
      <c r="H1933" s="5">
        <v>3</v>
      </c>
      <c r="I1933" s="5">
        <f t="shared" si="180"/>
        <v>4</v>
      </c>
      <c r="J1933" s="5">
        <f t="shared" si="181"/>
        <v>7</v>
      </c>
      <c r="K1933" s="5"/>
      <c r="L1933" s="5"/>
      <c r="M1933" s="5"/>
      <c r="N1933" s="5"/>
      <c r="O1933" s="5" t="s">
        <v>6815</v>
      </c>
      <c r="P1933" s="6">
        <f>[1]!EM_S_INFO_EMPLOYEE(B1933,"2019")</f>
        <v>4267</v>
      </c>
      <c r="Q1933" s="6">
        <f>[1]!EM_S_STM07_IS(B1933,"83","2019-12-31","1",1000000000)</f>
        <v>0.93387200987999996</v>
      </c>
      <c r="R1933" s="6">
        <f>[1]!EM_S_FA_YOY_OR(B1933,"2019-12-31")</f>
        <v>23.983754921500001</v>
      </c>
      <c r="S1933" s="6">
        <f>[1]!EM_S_FA_YOY_OR(B1933,"2020-12-31")</f>
        <v>11.222292465300001</v>
      </c>
      <c r="T1933" s="6">
        <f>[1]!EM_S_FA_YOY_OR(B1933,"2021-12-31")</f>
        <v>25.011749154899999</v>
      </c>
      <c r="U1933" s="6">
        <f>[1]!EM_S_FA_YOY_OR(B1933,"2022-12-31")</f>
        <v>-9.4164436118000001</v>
      </c>
      <c r="V1933" s="7">
        <f t="shared" si="182"/>
        <v>8.9391993361333348</v>
      </c>
      <c r="W1933" s="8">
        <f t="shared" si="183"/>
        <v>17.327276184461294</v>
      </c>
      <c r="X1933" s="6">
        <f>[1]!EM_S_FA_YOY_NETPROFIT(B1933,"2019-12-31")</f>
        <v>9.5501101754000004</v>
      </c>
      <c r="Y1933" s="6">
        <f>[1]!EM_S_FA_YOY_NETPROFIT(B1933,"2020-12-31")</f>
        <v>34.885970749999998</v>
      </c>
      <c r="Z1933" s="6">
        <f>[1]!EM_S_FA_YOY_NETPROFIT(B1933,"2021-12-31")</f>
        <v>-39.528306088500003</v>
      </c>
      <c r="AA1933" s="6">
        <f>[1]!EM_S_FA_YOY_NETPROFIT(B1933,"2022-12-31")</f>
        <v>-42.375226212299999</v>
      </c>
      <c r="AB1933" s="7">
        <f t="shared" si="184"/>
        <v>-15.672520516933334</v>
      </c>
      <c r="AC1933" s="8">
        <f t="shared" si="185"/>
        <v>43.808070237563015</v>
      </c>
    </row>
    <row r="1934" spans="1:29" ht="16.5" x14ac:dyDescent="0.45">
      <c r="A1934" s="9">
        <v>2135</v>
      </c>
      <c r="B1934" s="5" t="s">
        <v>6819</v>
      </c>
      <c r="C1934" s="5" t="s">
        <v>6820</v>
      </c>
      <c r="D1934" s="5" t="s">
        <v>6821</v>
      </c>
      <c r="E1934" s="5" t="s">
        <v>263</v>
      </c>
      <c r="F1934" s="5" t="s">
        <v>11773</v>
      </c>
      <c r="G1934" s="5">
        <v>24</v>
      </c>
      <c r="H1934" s="5">
        <v>2</v>
      </c>
      <c r="I1934" s="5">
        <f t="shared" si="180"/>
        <v>1</v>
      </c>
      <c r="J1934" s="5">
        <f t="shared" si="181"/>
        <v>11</v>
      </c>
      <c r="K1934" s="5"/>
      <c r="L1934" s="5"/>
      <c r="M1934" s="5"/>
      <c r="N1934" s="5"/>
      <c r="O1934" s="5" t="s">
        <v>6822</v>
      </c>
      <c r="P1934" s="6">
        <f>[1]!EM_S_INFO_EMPLOYEE(B1934,"2019")</f>
        <v>457</v>
      </c>
      <c r="Q1934" s="6">
        <f>[1]!EM_S_STM07_IS(B1934,"83","2019-12-31","1",1000000000)</f>
        <v>0.49893467726000001</v>
      </c>
      <c r="R1934" s="6">
        <f>[1]!EM_S_FA_YOY_OR(B1934,"2019-12-31")</f>
        <v>30.1349036083</v>
      </c>
      <c r="S1934" s="6">
        <f>[1]!EM_S_FA_YOY_OR(B1934,"2020-12-31")</f>
        <v>21.368581661899999</v>
      </c>
      <c r="T1934" s="6">
        <f>[1]!EM_S_FA_YOY_OR(B1934,"2021-12-31")</f>
        <v>3.2290204092999999</v>
      </c>
      <c r="U1934" s="6">
        <f>[1]!EM_S_FA_YOY_OR(B1934,"2022-12-31")</f>
        <v>6.2732553294000004</v>
      </c>
      <c r="V1934" s="7">
        <f t="shared" si="182"/>
        <v>10.290285800199999</v>
      </c>
      <c r="W1934" s="8">
        <f t="shared" si="183"/>
        <v>9.7140784926676673</v>
      </c>
      <c r="X1934" s="6">
        <f>[1]!EM_S_FA_YOY_NETPROFIT(B1934,"2019-12-31")</f>
        <v>-13.4682422589</v>
      </c>
      <c r="Y1934" s="6">
        <f>[1]!EM_S_FA_YOY_NETPROFIT(B1934,"2020-12-31")</f>
        <v>4.5996495026000002</v>
      </c>
      <c r="Z1934" s="6">
        <f>[1]!EM_S_FA_YOY_NETPROFIT(B1934,"2021-12-31")</f>
        <v>-49.444568465000003</v>
      </c>
      <c r="AA1934" s="6">
        <f>[1]!EM_S_FA_YOY_NETPROFIT(B1934,"2022-12-31")</f>
        <v>-1006.769302753</v>
      </c>
      <c r="AB1934" s="7">
        <f t="shared" si="184"/>
        <v>-350.53807390513333</v>
      </c>
      <c r="AC1934" s="8">
        <f t="shared" si="185"/>
        <v>568.95497507300013</v>
      </c>
    </row>
    <row r="1935" spans="1:29" ht="16.5" x14ac:dyDescent="0.45">
      <c r="A1935" s="9">
        <v>2136</v>
      </c>
      <c r="B1935" s="5" t="s">
        <v>6823</v>
      </c>
      <c r="C1935" s="5" t="s">
        <v>6824</v>
      </c>
      <c r="D1935" s="5" t="s">
        <v>6825</v>
      </c>
      <c r="E1935" s="5" t="s">
        <v>259</v>
      </c>
      <c r="F1935" s="5" t="s">
        <v>11762</v>
      </c>
      <c r="G1935" s="5">
        <v>13</v>
      </c>
      <c r="H1935" s="5">
        <v>2</v>
      </c>
      <c r="I1935" s="5">
        <f t="shared" si="180"/>
        <v>4</v>
      </c>
      <c r="J1935" s="5">
        <f t="shared" si="181"/>
        <v>7</v>
      </c>
      <c r="K1935" s="5"/>
      <c r="L1935" s="5"/>
      <c r="M1935" s="5"/>
      <c r="N1935" s="5"/>
      <c r="O1935" s="5" t="s">
        <v>6826</v>
      </c>
      <c r="P1935" s="6">
        <f>[1]!EM_S_INFO_EMPLOYEE(B1935,"2019")</f>
        <v>844</v>
      </c>
      <c r="Q1935" s="6">
        <f>[1]!EM_S_STM07_IS(B1935,"83","2019-12-31","1",1000000000)</f>
        <v>0.82496479117999999</v>
      </c>
      <c r="R1935" s="6">
        <f>[1]!EM_S_FA_YOY_OR(B1935,"2019-12-31")</f>
        <v>26.979539346599999</v>
      </c>
      <c r="S1935" s="6">
        <f>[1]!EM_S_FA_YOY_OR(B1935,"2020-12-31")</f>
        <v>41.405141960199998</v>
      </c>
      <c r="T1935" s="6">
        <f>[1]!EM_S_FA_YOY_OR(B1935,"2021-12-31")</f>
        <v>36.635610763899997</v>
      </c>
      <c r="U1935" s="6">
        <f>[1]!EM_S_FA_YOY_OR(B1935,"2022-12-31")</f>
        <v>45.797109870900002</v>
      </c>
      <c r="V1935" s="7">
        <f t="shared" si="182"/>
        <v>41.279287531666668</v>
      </c>
      <c r="W1935" s="8">
        <f t="shared" si="183"/>
        <v>4.5820460467761075</v>
      </c>
      <c r="X1935" s="6">
        <f>[1]!EM_S_FA_YOY_NETPROFIT(B1935,"2019-12-31")</f>
        <v>9.4319863329999993</v>
      </c>
      <c r="Y1935" s="6">
        <f>[1]!EM_S_FA_YOY_NETPROFIT(B1935,"2020-12-31")</f>
        <v>124.45387957600001</v>
      </c>
      <c r="Z1935" s="6">
        <f>[1]!EM_S_FA_YOY_NETPROFIT(B1935,"2021-12-31")</f>
        <v>-30.573572607999999</v>
      </c>
      <c r="AA1935" s="6">
        <f>[1]!EM_S_FA_YOY_NETPROFIT(B1935,"2022-12-31")</f>
        <v>138.95995390179999</v>
      </c>
      <c r="AB1935" s="7">
        <f t="shared" si="184"/>
        <v>77.61342028993333</v>
      </c>
      <c r="AC1935" s="8">
        <f t="shared" si="185"/>
        <v>93.97300475301148</v>
      </c>
    </row>
    <row r="1936" spans="1:29" ht="16.5" x14ac:dyDescent="0.45">
      <c r="A1936" s="9">
        <v>2137</v>
      </c>
      <c r="B1936" s="5" t="s">
        <v>6827</v>
      </c>
      <c r="C1936" s="5" t="s">
        <v>6828</v>
      </c>
      <c r="D1936" s="5" t="s">
        <v>6829</v>
      </c>
      <c r="E1936" s="5" t="s">
        <v>33</v>
      </c>
      <c r="F1936" s="5" t="s">
        <v>11756</v>
      </c>
      <c r="G1936" s="5">
        <v>6</v>
      </c>
      <c r="H1936" s="5">
        <v>2</v>
      </c>
      <c r="I1936" s="5">
        <f t="shared" si="180"/>
        <v>2</v>
      </c>
      <c r="J1936" s="5">
        <f t="shared" si="181"/>
        <v>11</v>
      </c>
      <c r="K1936" s="5"/>
      <c r="L1936" s="5"/>
      <c r="M1936" s="5"/>
      <c r="N1936" s="5"/>
      <c r="O1936" s="5" t="s">
        <v>6830</v>
      </c>
      <c r="P1936" s="6">
        <f>[1]!EM_S_INFO_EMPLOYEE(B1936,"2019")</f>
        <v>596</v>
      </c>
      <c r="Q1936" s="6">
        <f>[1]!EM_S_STM07_IS(B1936,"83","2019-12-31","1",1000000000)</f>
        <v>0.36525291974000001</v>
      </c>
      <c r="R1936" s="6">
        <f>[1]!EM_S_FA_YOY_OR(B1936,"2019-12-31")</f>
        <v>73.605215756899995</v>
      </c>
      <c r="S1936" s="6">
        <f>[1]!EM_S_FA_YOY_OR(B1936,"2020-12-31")</f>
        <v>110.9698498094</v>
      </c>
      <c r="T1936" s="6">
        <f>[1]!EM_S_FA_YOY_OR(B1936,"2021-12-31")</f>
        <v>9.7190174514999992</v>
      </c>
      <c r="U1936" s="6">
        <f>[1]!EM_S_FA_YOY_OR(B1936,"2022-12-31")</f>
        <v>-15.040318324699999</v>
      </c>
      <c r="V1936" s="7">
        <f t="shared" si="182"/>
        <v>35.216182978733336</v>
      </c>
      <c r="W1936" s="8">
        <f t="shared" si="183"/>
        <v>66.762412372070486</v>
      </c>
      <c r="X1936" s="6">
        <f>[1]!EM_S_FA_YOY_NETPROFIT(B1936,"2019-12-31")</f>
        <v>-29.658640583499999</v>
      </c>
      <c r="Y1936" s="6">
        <f>[1]!EM_S_FA_YOY_NETPROFIT(B1936,"2020-12-31")</f>
        <v>51.732690214000002</v>
      </c>
      <c r="Z1936" s="6">
        <f>[1]!EM_S_FA_YOY_NETPROFIT(B1936,"2021-12-31")</f>
        <v>53.972927715499999</v>
      </c>
      <c r="AA1936" s="6">
        <f>[1]!EM_S_FA_YOY_NETPROFIT(B1936,"2022-12-31")</f>
        <v>-92.244563899200003</v>
      </c>
      <c r="AB1936" s="7">
        <f t="shared" si="184"/>
        <v>4.4870180100999972</v>
      </c>
      <c r="AC1936" s="8">
        <f t="shared" si="185"/>
        <v>83.779495522606808</v>
      </c>
    </row>
    <row r="1937" spans="1:29" ht="16.5" x14ac:dyDescent="0.45">
      <c r="A1937" s="9">
        <v>2138</v>
      </c>
      <c r="B1937" s="5" t="s">
        <v>6831</v>
      </c>
      <c r="C1937" s="5" t="s">
        <v>6832</v>
      </c>
      <c r="D1937" s="5" t="s">
        <v>6833</v>
      </c>
      <c r="E1937" s="5" t="s">
        <v>7</v>
      </c>
      <c r="F1937" s="5" t="s">
        <v>11758</v>
      </c>
      <c r="G1937" s="5">
        <v>8</v>
      </c>
      <c r="H1937" s="5">
        <v>2</v>
      </c>
      <c r="I1937" s="5">
        <f t="shared" si="180"/>
        <v>3</v>
      </c>
      <c r="J1937" s="5">
        <f t="shared" si="181"/>
        <v>2</v>
      </c>
      <c r="K1937" s="5"/>
      <c r="L1937" s="5"/>
      <c r="M1937" s="5"/>
      <c r="N1937" s="5"/>
      <c r="O1937" s="5" t="s">
        <v>6830</v>
      </c>
      <c r="P1937" s="6">
        <f>[1]!EM_S_INFO_EMPLOYEE(B1937,"2019")</f>
        <v>657</v>
      </c>
      <c r="Q1937" s="6">
        <f>[1]!EM_S_STM07_IS(B1937,"83","2019-12-31","1",1000000000)</f>
        <v>0.38963108775999999</v>
      </c>
      <c r="R1937" s="6">
        <f>[1]!EM_S_FA_YOY_OR(B1937,"2019-12-31")</f>
        <v>14.0165243163</v>
      </c>
      <c r="S1937" s="6">
        <f>[1]!EM_S_FA_YOY_OR(B1937,"2020-12-31")</f>
        <v>-20.035763868</v>
      </c>
      <c r="T1937" s="6">
        <f>[1]!EM_S_FA_YOY_OR(B1937,"2021-12-31")</f>
        <v>22.454924169000002</v>
      </c>
      <c r="U1937" s="6">
        <f>[1]!EM_S_FA_YOY_OR(B1937,"2022-12-31")</f>
        <v>14.511411878600001</v>
      </c>
      <c r="V1937" s="7">
        <f t="shared" si="182"/>
        <v>5.6435240598666674</v>
      </c>
      <c r="W1937" s="8">
        <f t="shared" si="183"/>
        <v>22.590799415661301</v>
      </c>
      <c r="X1937" s="6">
        <f>[1]!EM_S_FA_YOY_NETPROFIT(B1937,"2019-12-31")</f>
        <v>0.52933519090000003</v>
      </c>
      <c r="Y1937" s="6">
        <f>[1]!EM_S_FA_YOY_NETPROFIT(B1937,"2020-12-31")</f>
        <v>-75.771828741099995</v>
      </c>
      <c r="Z1937" s="6">
        <f>[1]!EM_S_FA_YOY_NETPROFIT(B1937,"2021-12-31")</f>
        <v>-16.124359993500001</v>
      </c>
      <c r="AA1937" s="6">
        <f>[1]!EM_S_FA_YOY_NETPROFIT(B1937,"2022-12-31")</f>
        <v>34.403734738399997</v>
      </c>
      <c r="AB1937" s="7">
        <f t="shared" si="184"/>
        <v>-19.16415133206667</v>
      </c>
      <c r="AC1937" s="8">
        <f t="shared" si="185"/>
        <v>55.150647734572004</v>
      </c>
    </row>
    <row r="1938" spans="1:29" ht="16.5" x14ac:dyDescent="0.45">
      <c r="A1938" s="9">
        <v>2139</v>
      </c>
      <c r="B1938" s="5" t="s">
        <v>6834</v>
      </c>
      <c r="C1938" s="5" t="s">
        <v>6835</v>
      </c>
      <c r="D1938" s="5" t="s">
        <v>6836</v>
      </c>
      <c r="E1938" s="5" t="s">
        <v>259</v>
      </c>
      <c r="F1938" s="5" t="s">
        <v>11756</v>
      </c>
      <c r="G1938" s="5">
        <v>6</v>
      </c>
      <c r="H1938" s="5">
        <v>2</v>
      </c>
      <c r="I1938" s="5">
        <f t="shared" si="180"/>
        <v>2</v>
      </c>
      <c r="J1938" s="5">
        <f t="shared" si="181"/>
        <v>11</v>
      </c>
      <c r="K1938" s="5"/>
      <c r="L1938" s="5"/>
      <c r="M1938" s="5"/>
      <c r="N1938" s="5"/>
      <c r="O1938" s="5" t="s">
        <v>6837</v>
      </c>
      <c r="P1938" s="6">
        <f>[1]!EM_S_INFO_EMPLOYEE(B1938,"2019")</f>
        <v>594</v>
      </c>
      <c r="Q1938" s="6">
        <f>[1]!EM_S_STM07_IS(B1938,"83","2019-12-31","1",1000000000)</f>
        <v>0.34788454601000002</v>
      </c>
      <c r="R1938" s="6">
        <f>[1]!EM_S_FA_YOY_OR(B1938,"2019-12-31")</f>
        <v>24.853990435699998</v>
      </c>
      <c r="S1938" s="6">
        <f>[1]!EM_S_FA_YOY_OR(B1938,"2020-12-31")</f>
        <v>2.4049702311000001</v>
      </c>
      <c r="T1938" s="6">
        <f>[1]!EM_S_FA_YOY_OR(B1938,"2021-12-31")</f>
        <v>13.668503765300001</v>
      </c>
      <c r="U1938" s="6">
        <f>[1]!EM_S_FA_YOY_OR(B1938,"2022-12-31")</f>
        <v>-7.9561744500000003E-2</v>
      </c>
      <c r="V1938" s="7">
        <f t="shared" si="182"/>
        <v>5.3313040839666668</v>
      </c>
      <c r="W1938" s="8">
        <f t="shared" si="183"/>
        <v>7.3263154913819521</v>
      </c>
      <c r="X1938" s="6">
        <f>[1]!EM_S_FA_YOY_NETPROFIT(B1938,"2019-12-31")</f>
        <v>44.821877367600003</v>
      </c>
      <c r="Y1938" s="6">
        <f>[1]!EM_S_FA_YOY_NETPROFIT(B1938,"2020-12-31")</f>
        <v>-1.2988612829999999</v>
      </c>
      <c r="Z1938" s="6">
        <f>[1]!EM_S_FA_YOY_NETPROFIT(B1938,"2021-12-31")</f>
        <v>-6.9930108028999998</v>
      </c>
      <c r="AA1938" s="6">
        <f>[1]!EM_S_FA_YOY_NETPROFIT(B1938,"2022-12-31")</f>
        <v>2.3635837542</v>
      </c>
      <c r="AB1938" s="7">
        <f t="shared" si="184"/>
        <v>-1.9760961105666663</v>
      </c>
      <c r="AC1938" s="8">
        <f t="shared" si="185"/>
        <v>4.7149178874334892</v>
      </c>
    </row>
    <row r="1939" spans="1:29" ht="16.5" x14ac:dyDescent="0.45">
      <c r="A1939" s="9">
        <v>2140</v>
      </c>
      <c r="B1939" s="5" t="s">
        <v>6838</v>
      </c>
      <c r="C1939" s="5" t="s">
        <v>6839</v>
      </c>
      <c r="D1939" s="5" t="s">
        <v>6840</v>
      </c>
      <c r="E1939" s="5" t="s">
        <v>120</v>
      </c>
      <c r="F1939" s="5" t="s">
        <v>11757</v>
      </c>
      <c r="G1939" s="5">
        <v>7</v>
      </c>
      <c r="H1939" s="5">
        <v>2</v>
      </c>
      <c r="I1939" s="5">
        <f t="shared" si="180"/>
        <v>4</v>
      </c>
      <c r="J1939" s="5">
        <f t="shared" si="181"/>
        <v>11</v>
      </c>
      <c r="K1939" s="5"/>
      <c r="L1939" s="5"/>
      <c r="M1939" s="5"/>
      <c r="N1939" s="5"/>
      <c r="O1939" s="5" t="s">
        <v>6841</v>
      </c>
      <c r="P1939" s="6">
        <f>[1]!EM_S_INFO_EMPLOYEE(B1939,"2019")</f>
        <v>508</v>
      </c>
      <c r="Q1939" s="6">
        <f>[1]!EM_S_STM07_IS(B1939,"83","2019-12-31","1",1000000000)</f>
        <v>0.38614808492000002</v>
      </c>
      <c r="R1939" s="6">
        <f>[1]!EM_S_FA_YOY_OR(B1939,"2019-12-31")</f>
        <v>8.6618692082000006</v>
      </c>
      <c r="S1939" s="6">
        <f>[1]!EM_S_FA_YOY_OR(B1939,"2020-12-31")</f>
        <v>40.176657867400003</v>
      </c>
      <c r="T1939" s="6">
        <f>[1]!EM_S_FA_YOY_OR(B1939,"2021-12-31")</f>
        <v>-5.2239572118000002</v>
      </c>
      <c r="U1939" s="6">
        <f>[1]!EM_S_FA_YOY_OR(B1939,"2022-12-31")</f>
        <v>-47.895476790700002</v>
      </c>
      <c r="V1939" s="7">
        <f t="shared" si="182"/>
        <v>-4.3142587116999991</v>
      </c>
      <c r="W1939" s="8">
        <f t="shared" si="183"/>
        <v>44.043113983112477</v>
      </c>
      <c r="X1939" s="6">
        <f>[1]!EM_S_FA_YOY_NETPROFIT(B1939,"2019-12-31")</f>
        <v>-5.9871374460000002</v>
      </c>
      <c r="Y1939" s="6">
        <f>[1]!EM_S_FA_YOY_NETPROFIT(B1939,"2020-12-31")</f>
        <v>135.8230217524</v>
      </c>
      <c r="Z1939" s="6">
        <f>[1]!EM_S_FA_YOY_NETPROFIT(B1939,"2021-12-31")</f>
        <v>-27.372799085</v>
      </c>
      <c r="AA1939" s="6">
        <f>[1]!EM_S_FA_YOY_NETPROFIT(B1939,"2022-12-31")</f>
        <v>-408.883009163</v>
      </c>
      <c r="AB1939" s="7">
        <f t="shared" si="184"/>
        <v>-100.1442621652</v>
      </c>
      <c r="AC1939" s="8">
        <f t="shared" si="185"/>
        <v>279.54951155032779</v>
      </c>
    </row>
    <row r="1940" spans="1:29" ht="16.5" x14ac:dyDescent="0.45">
      <c r="A1940" s="9">
        <v>2141</v>
      </c>
      <c r="B1940" s="5" t="s">
        <v>6842</v>
      </c>
      <c r="C1940" s="5" t="s">
        <v>6843</v>
      </c>
      <c r="D1940" s="5" t="s">
        <v>6844</v>
      </c>
      <c r="E1940" s="5" t="s">
        <v>7</v>
      </c>
      <c r="F1940" s="5" t="s">
        <v>11762</v>
      </c>
      <c r="G1940" s="5">
        <v>13</v>
      </c>
      <c r="H1940" s="5">
        <v>2</v>
      </c>
      <c r="I1940" s="5">
        <f t="shared" si="180"/>
        <v>4</v>
      </c>
      <c r="J1940" s="5">
        <f t="shared" si="181"/>
        <v>7</v>
      </c>
      <c r="K1940" s="5"/>
      <c r="L1940" s="5"/>
      <c r="M1940" s="5"/>
      <c r="N1940" s="5"/>
      <c r="O1940" s="5" t="s">
        <v>6845</v>
      </c>
      <c r="P1940" s="6">
        <f>[1]!EM_S_INFO_EMPLOYEE(B1940,"2019")</f>
        <v>830</v>
      </c>
      <c r="Q1940" s="6">
        <f>[1]!EM_S_STM07_IS(B1940,"83","2019-12-31","1",1000000000)</f>
        <v>0.59822442784999996</v>
      </c>
      <c r="R1940" s="6">
        <f>[1]!EM_S_FA_YOY_OR(B1940,"2019-12-31")</f>
        <v>20.4425383331</v>
      </c>
      <c r="S1940" s="6">
        <f>[1]!EM_S_FA_YOY_OR(B1940,"2020-12-31")</f>
        <v>39.788167378200001</v>
      </c>
      <c r="T1940" s="6">
        <f>[1]!EM_S_FA_YOY_OR(B1940,"2021-12-31")</f>
        <v>63.817289519100001</v>
      </c>
      <c r="U1940" s="6">
        <f>[1]!EM_S_FA_YOY_OR(B1940,"2022-12-31")</f>
        <v>-43.697134617400003</v>
      </c>
      <c r="V1940" s="7">
        <f t="shared" si="182"/>
        <v>19.969440759966666</v>
      </c>
      <c r="W1940" s="8">
        <f t="shared" si="183"/>
        <v>56.430703459437815</v>
      </c>
      <c r="X1940" s="6">
        <f>[1]!EM_S_FA_YOY_NETPROFIT(B1940,"2019-12-31")</f>
        <v>-31.337613337800001</v>
      </c>
      <c r="Y1940" s="6">
        <f>[1]!EM_S_FA_YOY_NETPROFIT(B1940,"2020-12-31")</f>
        <v>174.54092258380001</v>
      </c>
      <c r="Z1940" s="6">
        <f>[1]!EM_S_FA_YOY_NETPROFIT(B1940,"2021-12-31")</f>
        <v>350.70683517549998</v>
      </c>
      <c r="AA1940" s="6">
        <f>[1]!EM_S_FA_YOY_NETPROFIT(B1940,"2022-12-31")</f>
        <v>-142.97195485130001</v>
      </c>
      <c r="AB1940" s="7">
        <f t="shared" si="184"/>
        <v>127.42526763599999</v>
      </c>
      <c r="AC1940" s="8">
        <f t="shared" si="185"/>
        <v>250.1891297327912</v>
      </c>
    </row>
    <row r="1941" spans="1:29" ht="16.5" x14ac:dyDescent="0.45">
      <c r="A1941" s="9">
        <v>2142</v>
      </c>
      <c r="B1941" s="5" t="s">
        <v>6846</v>
      </c>
      <c r="C1941" s="5" t="s">
        <v>6847</v>
      </c>
      <c r="D1941" s="5" t="s">
        <v>6848</v>
      </c>
      <c r="E1941" s="5" t="s">
        <v>263</v>
      </c>
      <c r="F1941" s="5" t="s">
        <v>11762</v>
      </c>
      <c r="G1941" s="5">
        <v>13</v>
      </c>
      <c r="H1941" s="5">
        <v>2</v>
      </c>
      <c r="I1941" s="5">
        <f t="shared" si="180"/>
        <v>4</v>
      </c>
      <c r="J1941" s="5">
        <f t="shared" si="181"/>
        <v>7</v>
      </c>
      <c r="K1941" s="5"/>
      <c r="L1941" s="5"/>
      <c r="M1941" s="5"/>
      <c r="N1941" s="5"/>
      <c r="O1941" s="5" t="s">
        <v>6849</v>
      </c>
      <c r="P1941" s="6">
        <f>[1]!EM_S_INFO_EMPLOYEE(B1941,"2019")</f>
        <v>508</v>
      </c>
      <c r="Q1941" s="6">
        <f>[1]!EM_S_STM07_IS(B1941,"83","2019-12-31","1",1000000000)</f>
        <v>0.54288515345999999</v>
      </c>
      <c r="R1941" s="6">
        <f>[1]!EM_S_FA_YOY_OR(B1941,"2019-12-31")</f>
        <v>35.6847402657</v>
      </c>
      <c r="S1941" s="6">
        <f>[1]!EM_S_FA_YOY_OR(B1941,"2020-12-31")</f>
        <v>34.638865662699999</v>
      </c>
      <c r="T1941" s="6">
        <f>[1]!EM_S_FA_YOY_OR(B1941,"2021-12-31")</f>
        <v>217.66149688370001</v>
      </c>
      <c r="U1941" s="6">
        <f>[1]!EM_S_FA_YOY_OR(B1941,"2022-12-31")</f>
        <v>55.2566315706</v>
      </c>
      <c r="V1941" s="7">
        <f t="shared" si="182"/>
        <v>102.518998039</v>
      </c>
      <c r="W1941" s="8">
        <f t="shared" si="183"/>
        <v>100.24778974076959</v>
      </c>
      <c r="X1941" s="6">
        <f>[1]!EM_S_FA_YOY_NETPROFIT(B1941,"2019-12-31")</f>
        <v>50.322229379900001</v>
      </c>
      <c r="Y1941" s="6">
        <f>[1]!EM_S_FA_YOY_NETPROFIT(B1941,"2020-12-31")</f>
        <v>3.3446789107999999</v>
      </c>
      <c r="Z1941" s="6">
        <f>[1]!EM_S_FA_YOY_NETPROFIT(B1941,"2021-12-31")</f>
        <v>319.2502509071</v>
      </c>
      <c r="AA1941" s="6">
        <f>[1]!EM_S_FA_YOY_NETPROFIT(B1941,"2022-12-31")</f>
        <v>-47.685777686800002</v>
      </c>
      <c r="AB1941" s="7">
        <f t="shared" si="184"/>
        <v>91.636384043699991</v>
      </c>
      <c r="AC1941" s="8">
        <f t="shared" si="185"/>
        <v>198.76388295291997</v>
      </c>
    </row>
    <row r="1942" spans="1:29" ht="16.5" x14ac:dyDescent="0.45">
      <c r="A1942" s="9">
        <v>2143</v>
      </c>
      <c r="B1942" s="5" t="s">
        <v>6850</v>
      </c>
      <c r="C1942" s="5" t="s">
        <v>6851</v>
      </c>
      <c r="D1942" s="5" t="s">
        <v>6852</v>
      </c>
      <c r="E1942" s="5" t="s">
        <v>259</v>
      </c>
      <c r="F1942" s="5" t="s">
        <v>11761</v>
      </c>
      <c r="G1942" s="5">
        <v>12</v>
      </c>
      <c r="H1942" s="5">
        <v>1</v>
      </c>
      <c r="I1942" s="5">
        <f t="shared" si="180"/>
        <v>2</v>
      </c>
      <c r="J1942" s="5">
        <f t="shared" si="181"/>
        <v>6</v>
      </c>
      <c r="K1942" s="5"/>
      <c r="L1942" s="5"/>
      <c r="M1942" s="5"/>
      <c r="N1942" s="5"/>
      <c r="O1942" s="5" t="s">
        <v>4616</v>
      </c>
      <c r="P1942" s="6">
        <f>[1]!EM_S_INFO_EMPLOYEE(B1942,"2019")</f>
        <v>3328</v>
      </c>
      <c r="Q1942" s="6">
        <f>[1]!EM_S_STM07_IS(B1942,"83","2019-12-31","1",1000000000)</f>
        <v>1.00830885853</v>
      </c>
      <c r="R1942" s="6">
        <f>[1]!EM_S_FA_YOY_OR(B1942,"2019-12-31")</f>
        <v>15.9879924077</v>
      </c>
      <c r="S1942" s="6">
        <f>[1]!EM_S_FA_YOY_OR(B1942,"2020-12-31")</f>
        <v>32.880712025400001</v>
      </c>
      <c r="T1942" s="6">
        <f>[1]!EM_S_FA_YOY_OR(B1942,"2021-12-31")</f>
        <v>-5.1465077524999998</v>
      </c>
      <c r="U1942" s="6">
        <f>[1]!EM_S_FA_YOY_OR(B1942,"2022-12-31")</f>
        <v>36.266578109900003</v>
      </c>
      <c r="V1942" s="7">
        <f t="shared" si="182"/>
        <v>21.333594127599998</v>
      </c>
      <c r="W1942" s="8">
        <f t="shared" si="183"/>
        <v>22.994844399797504</v>
      </c>
      <c r="X1942" s="6">
        <f>[1]!EM_S_FA_YOY_NETPROFIT(B1942,"2019-12-31")</f>
        <v>-62.849467645899999</v>
      </c>
      <c r="Y1942" s="6">
        <f>[1]!EM_S_FA_YOY_NETPROFIT(B1942,"2020-12-31")</f>
        <v>121.8749786657</v>
      </c>
      <c r="Z1942" s="6">
        <f>[1]!EM_S_FA_YOY_NETPROFIT(B1942,"2021-12-31")</f>
        <v>-46.770948126</v>
      </c>
      <c r="AA1942" s="6">
        <f>[1]!EM_S_FA_YOY_NETPROFIT(B1942,"2022-12-31")</f>
        <v>108.3382400637</v>
      </c>
      <c r="AB1942" s="7">
        <f t="shared" si="184"/>
        <v>61.147423534466668</v>
      </c>
      <c r="AC1942" s="8">
        <f t="shared" si="185"/>
        <v>93.704813266873757</v>
      </c>
    </row>
    <row r="1943" spans="1:29" ht="16.5" x14ac:dyDescent="0.45">
      <c r="A1943" s="9">
        <v>2145</v>
      </c>
      <c r="B1943" s="5" t="s">
        <v>6853</v>
      </c>
      <c r="C1943" s="5" t="s">
        <v>6854</v>
      </c>
      <c r="D1943" s="5" t="s">
        <v>6855</v>
      </c>
      <c r="E1943" s="5" t="s">
        <v>7</v>
      </c>
      <c r="F1943" s="5" t="s">
        <v>11758</v>
      </c>
      <c r="G1943" s="5">
        <v>8</v>
      </c>
      <c r="H1943" s="5">
        <v>2</v>
      </c>
      <c r="I1943" s="5">
        <f t="shared" si="180"/>
        <v>3</v>
      </c>
      <c r="J1943" s="5">
        <f t="shared" si="181"/>
        <v>2</v>
      </c>
      <c r="K1943" s="5"/>
      <c r="L1943" s="5"/>
      <c r="M1943" s="5"/>
      <c r="N1943" s="5"/>
      <c r="O1943" s="5" t="s">
        <v>6856</v>
      </c>
      <c r="P1943" s="6">
        <f>[1]!EM_S_INFO_EMPLOYEE(B1943,"2019")</f>
        <v>782</v>
      </c>
      <c r="Q1943" s="6">
        <f>[1]!EM_S_STM07_IS(B1943,"83","2019-12-31","1",1000000000)</f>
        <v>0.46797206081999998</v>
      </c>
      <c r="R1943" s="6">
        <f>[1]!EM_S_FA_YOY_OR(B1943,"2019-12-31")</f>
        <v>17.874737436899998</v>
      </c>
      <c r="S1943" s="6">
        <f>[1]!EM_S_FA_YOY_OR(B1943,"2020-12-31")</f>
        <v>8.2239114130999997</v>
      </c>
      <c r="T1943" s="6">
        <f>[1]!EM_S_FA_YOY_OR(B1943,"2021-12-31")</f>
        <v>-0.71600665470000002</v>
      </c>
      <c r="U1943" s="6">
        <f>[1]!EM_S_FA_YOY_OR(B1943,"2022-12-31")</f>
        <v>-5.7067793057999996</v>
      </c>
      <c r="V1943" s="7">
        <f t="shared" si="182"/>
        <v>0.60037515086666671</v>
      </c>
      <c r="W1943" s="8">
        <f t="shared" si="183"/>
        <v>7.0580225112939292</v>
      </c>
      <c r="X1943" s="6">
        <f>[1]!EM_S_FA_YOY_NETPROFIT(B1943,"2019-12-31")</f>
        <v>12.7819354417</v>
      </c>
      <c r="Y1943" s="6">
        <f>[1]!EM_S_FA_YOY_NETPROFIT(B1943,"2020-12-31")</f>
        <v>26.2914907585</v>
      </c>
      <c r="Z1943" s="6">
        <f>[1]!EM_S_FA_YOY_NETPROFIT(B1943,"2021-12-31")</f>
        <v>1.1381653141999999</v>
      </c>
      <c r="AA1943" s="6">
        <f>[1]!EM_S_FA_YOY_NETPROFIT(B1943,"2022-12-31")</f>
        <v>57.4419003434</v>
      </c>
      <c r="AB1943" s="7">
        <f t="shared" si="184"/>
        <v>28.290518805366663</v>
      </c>
      <c r="AC1943" s="8">
        <f t="shared" si="185"/>
        <v>28.205047941967951</v>
      </c>
    </row>
    <row r="1944" spans="1:29" ht="16.5" x14ac:dyDescent="0.45">
      <c r="A1944" s="9">
        <v>2146</v>
      </c>
      <c r="B1944" s="5" t="s">
        <v>6857</v>
      </c>
      <c r="C1944" s="5" t="s">
        <v>6858</v>
      </c>
      <c r="D1944" s="5" t="s">
        <v>6859</v>
      </c>
      <c r="E1944" s="5" t="s">
        <v>7</v>
      </c>
      <c r="F1944" s="5" t="s">
        <v>11765</v>
      </c>
      <c r="G1944" s="5">
        <v>16</v>
      </c>
      <c r="H1944" s="5">
        <v>3</v>
      </c>
      <c r="I1944" s="5">
        <f t="shared" si="180"/>
        <v>1</v>
      </c>
      <c r="J1944" s="5">
        <f t="shared" si="181"/>
        <v>9</v>
      </c>
      <c r="K1944" s="5"/>
      <c r="L1944" s="5"/>
      <c r="M1944" s="5"/>
      <c r="N1944" s="5"/>
      <c r="O1944" s="5" t="s">
        <v>6860</v>
      </c>
      <c r="P1944" s="6">
        <f>[1]!EM_S_INFO_EMPLOYEE(B1944,"2019")</f>
        <v>3585</v>
      </c>
      <c r="Q1944" s="6">
        <f>[1]!EM_S_STM07_IS(B1944,"83","2019-12-31","1",1000000000)</f>
        <v>2.8004119366900002</v>
      </c>
      <c r="R1944" s="6">
        <f>[1]!EM_S_FA_YOY_OR(B1944,"2019-12-31")</f>
        <v>10.408657765199999</v>
      </c>
      <c r="S1944" s="6">
        <f>[1]!EM_S_FA_YOY_OR(B1944,"2020-12-31")</f>
        <v>199.85695650029999</v>
      </c>
      <c r="T1944" s="6">
        <f>[1]!EM_S_FA_YOY_OR(B1944,"2021-12-31")</f>
        <v>-19.424175438500001</v>
      </c>
      <c r="U1944" s="6">
        <f>[1]!EM_S_FA_YOY_OR(B1944,"2022-12-31")</f>
        <v>4.1381774126000002</v>
      </c>
      <c r="V1944" s="7">
        <f t="shared" si="182"/>
        <v>61.523652824799989</v>
      </c>
      <c r="W1944" s="8">
        <f t="shared" si="183"/>
        <v>120.37804325251142</v>
      </c>
      <c r="X1944" s="6">
        <f>[1]!EM_S_FA_YOY_NETPROFIT(B1944,"2019-12-31")</f>
        <v>-31.709445741300001</v>
      </c>
      <c r="Y1944" s="6">
        <f>[1]!EM_S_FA_YOY_NETPROFIT(B1944,"2020-12-31")</f>
        <v>654.72471038239996</v>
      </c>
      <c r="Z1944" s="6">
        <f>[1]!EM_S_FA_YOY_NETPROFIT(B1944,"2021-12-31")</f>
        <v>-29.702102803799999</v>
      </c>
      <c r="AA1944" s="6">
        <f>[1]!EM_S_FA_YOY_NETPROFIT(B1944,"2022-12-31")</f>
        <v>-45.222735006000001</v>
      </c>
      <c r="AB1944" s="7">
        <f t="shared" si="184"/>
        <v>193.26662419086665</v>
      </c>
      <c r="AC1944" s="8">
        <f t="shared" si="185"/>
        <v>399.70976531685267</v>
      </c>
    </row>
    <row r="1945" spans="1:29" ht="16.5" x14ac:dyDescent="0.45">
      <c r="A1945" s="9">
        <v>2147</v>
      </c>
      <c r="B1945" s="5" t="s">
        <v>6861</v>
      </c>
      <c r="C1945" s="5" t="s">
        <v>6862</v>
      </c>
      <c r="D1945" s="5" t="s">
        <v>6863</v>
      </c>
      <c r="E1945" s="5" t="s">
        <v>288</v>
      </c>
      <c r="F1945" s="5" t="s">
        <v>11765</v>
      </c>
      <c r="G1945" s="5">
        <v>16</v>
      </c>
      <c r="H1945" s="5">
        <v>3</v>
      </c>
      <c r="I1945" s="5">
        <f t="shared" si="180"/>
        <v>1</v>
      </c>
      <c r="J1945" s="5">
        <f t="shared" si="181"/>
        <v>9</v>
      </c>
      <c r="K1945" s="5"/>
      <c r="L1945" s="5"/>
      <c r="M1945" s="5"/>
      <c r="N1945" s="5"/>
      <c r="O1945" s="5" t="s">
        <v>4631</v>
      </c>
      <c r="P1945" s="6">
        <f>[1]!EM_S_INFO_EMPLOYEE(B1945,"2019")</f>
        <v>3671</v>
      </c>
      <c r="Q1945" s="6">
        <f>[1]!EM_S_STM07_IS(B1945,"83","2019-12-31","1",1000000000)</f>
        <v>2.0829354056499998</v>
      </c>
      <c r="R1945" s="6">
        <f>[1]!EM_S_FA_YOY_OR(B1945,"2019-12-31")</f>
        <v>10.0602930406</v>
      </c>
      <c r="S1945" s="6">
        <f>[1]!EM_S_FA_YOY_OR(B1945,"2020-12-31")</f>
        <v>564.28918106089998</v>
      </c>
      <c r="T1945" s="6">
        <f>[1]!EM_S_FA_YOY_OR(B1945,"2021-12-31")</f>
        <v>17.369579459499999</v>
      </c>
      <c r="U1945" s="6">
        <f>[1]!EM_S_FA_YOY_OR(B1945,"2022-12-31")</f>
        <v>-59.274778902500003</v>
      </c>
      <c r="V1945" s="7">
        <f t="shared" si="182"/>
        <v>174.12799387263331</v>
      </c>
      <c r="W1945" s="8">
        <f t="shared" si="183"/>
        <v>340.05573573798006</v>
      </c>
      <c r="X1945" s="6">
        <f>[1]!EM_S_FA_YOY_NETPROFIT(B1945,"2019-12-31")</f>
        <v>-0.59748751020000002</v>
      </c>
      <c r="Y1945" s="6">
        <f>[1]!EM_S_FA_YOY_NETPROFIT(B1945,"2020-12-31")</f>
        <v>3829.2213105168998</v>
      </c>
      <c r="Z1945" s="6">
        <f>[1]!EM_S_FA_YOY_NETPROFIT(B1945,"2021-12-31")</f>
        <v>6.5523452523000003</v>
      </c>
      <c r="AA1945" s="6">
        <f>[1]!EM_S_FA_YOY_NETPROFIT(B1945,"2022-12-31")</f>
        <v>-91.433700219800002</v>
      </c>
      <c r="AB1945" s="7">
        <f t="shared" si="184"/>
        <v>1248.1133185164665</v>
      </c>
      <c r="AC1945" s="8">
        <f t="shared" si="185"/>
        <v>2235.8419367328265</v>
      </c>
    </row>
    <row r="1946" spans="1:29" ht="16.5" x14ac:dyDescent="0.45">
      <c r="A1946" s="9">
        <v>2148</v>
      </c>
      <c r="B1946" s="5" t="s">
        <v>6864</v>
      </c>
      <c r="C1946" s="5" t="s">
        <v>6865</v>
      </c>
      <c r="D1946" s="5" t="s">
        <v>6866</v>
      </c>
      <c r="E1946" s="5" t="s">
        <v>254</v>
      </c>
      <c r="F1946" s="5" t="s">
        <v>11753</v>
      </c>
      <c r="G1946" s="5">
        <v>3</v>
      </c>
      <c r="H1946" s="5">
        <v>3</v>
      </c>
      <c r="I1946" s="5">
        <f t="shared" si="180"/>
        <v>4</v>
      </c>
      <c r="J1946" s="5">
        <f t="shared" si="181"/>
        <v>7</v>
      </c>
      <c r="K1946" s="5"/>
      <c r="L1946" s="5"/>
      <c r="M1946" s="5"/>
      <c r="N1946" s="5"/>
      <c r="O1946" s="5" t="s">
        <v>6867</v>
      </c>
      <c r="P1946" s="6">
        <f>[1]!EM_S_INFO_EMPLOYEE(B1946,"2019")</f>
        <v>480</v>
      </c>
      <c r="Q1946" s="6">
        <f>[1]!EM_S_STM07_IS(B1946,"83","2019-12-31","1",1000000000)</f>
        <v>0.36441327182</v>
      </c>
      <c r="R1946" s="6">
        <f>[1]!EM_S_FA_YOY_OR(B1946,"2019-12-31")</f>
        <v>5.7903353047000001</v>
      </c>
      <c r="S1946" s="6">
        <f>[1]!EM_S_FA_YOY_OR(B1946,"2020-12-31")</f>
        <v>19.8482671031</v>
      </c>
      <c r="T1946" s="6">
        <f>[1]!EM_S_FA_YOY_OR(B1946,"2021-12-31")</f>
        <v>-1.0907191801</v>
      </c>
      <c r="U1946" s="6">
        <f>[1]!EM_S_FA_YOY_OR(B1946,"2022-12-31")</f>
        <v>11.9699097624</v>
      </c>
      <c r="V1946" s="7">
        <f t="shared" si="182"/>
        <v>10.242485895133333</v>
      </c>
      <c r="W1946" s="8">
        <f t="shared" si="183"/>
        <v>10.57583479234199</v>
      </c>
      <c r="X1946" s="6">
        <f>[1]!EM_S_FA_YOY_NETPROFIT(B1946,"2019-12-31")</f>
        <v>-22.4686288304</v>
      </c>
      <c r="Y1946" s="6">
        <f>[1]!EM_S_FA_YOY_NETPROFIT(B1946,"2020-12-31")</f>
        <v>-8.5810601729999991</v>
      </c>
      <c r="Z1946" s="6">
        <f>[1]!EM_S_FA_YOY_NETPROFIT(B1946,"2021-12-31")</f>
        <v>-18.3279278507</v>
      </c>
      <c r="AA1946" s="6">
        <f>[1]!EM_S_FA_YOY_NETPROFIT(B1946,"2022-12-31")</f>
        <v>14.2921612967</v>
      </c>
      <c r="AB1946" s="7">
        <f t="shared" si="184"/>
        <v>-4.2056089089999995</v>
      </c>
      <c r="AC1946" s="8">
        <f t="shared" si="185"/>
        <v>16.744431442088747</v>
      </c>
    </row>
    <row r="1947" spans="1:29" ht="16.5" x14ac:dyDescent="0.45">
      <c r="A1947" s="9">
        <v>2149</v>
      </c>
      <c r="B1947" s="5" t="s">
        <v>6868</v>
      </c>
      <c r="C1947" s="5" t="s">
        <v>6869</v>
      </c>
      <c r="D1947" s="5" t="s">
        <v>6870</v>
      </c>
      <c r="E1947" s="5" t="s">
        <v>7</v>
      </c>
      <c r="F1947" s="5" t="s">
        <v>11762</v>
      </c>
      <c r="G1947" s="5">
        <v>13</v>
      </c>
      <c r="H1947" s="5">
        <v>2</v>
      </c>
      <c r="I1947" s="5">
        <f t="shared" si="180"/>
        <v>4</v>
      </c>
      <c r="J1947" s="5">
        <f t="shared" si="181"/>
        <v>7</v>
      </c>
      <c r="K1947" s="5"/>
      <c r="L1947" s="5"/>
      <c r="M1947" s="5"/>
      <c r="N1947" s="5"/>
      <c r="O1947" s="5" t="s">
        <v>4635</v>
      </c>
      <c r="P1947" s="6">
        <f>[1]!EM_S_INFO_EMPLOYEE(B1947,"2019")</f>
        <v>5210</v>
      </c>
      <c r="Q1947" s="6">
        <f>[1]!EM_S_STM07_IS(B1947,"83","2019-12-31","1",1000000000)</f>
        <v>2.1606923680699999</v>
      </c>
      <c r="R1947" s="6">
        <f>[1]!EM_S_FA_YOY_OR(B1947,"2019-12-31")</f>
        <v>61.087742357700002</v>
      </c>
      <c r="S1947" s="6">
        <f>[1]!EM_S_FA_YOY_OR(B1947,"2020-12-31")</f>
        <v>19.983832995</v>
      </c>
      <c r="T1947" s="6">
        <f>[1]!EM_S_FA_YOY_OR(B1947,"2021-12-31")</f>
        <v>25.197436905699998</v>
      </c>
      <c r="U1947" s="6">
        <f>[1]!EM_S_FA_YOY_OR(B1947,"2022-12-31")</f>
        <v>-8.5078785270000008</v>
      </c>
      <c r="V1947" s="7">
        <f t="shared" si="182"/>
        <v>12.224463791233333</v>
      </c>
      <c r="W1947" s="8">
        <f t="shared" si="183"/>
        <v>18.142985695158423</v>
      </c>
      <c r="X1947" s="6">
        <f>[1]!EM_S_FA_YOY_NETPROFIT(B1947,"2019-12-31")</f>
        <v>-25.127619931600002</v>
      </c>
      <c r="Y1947" s="6">
        <f>[1]!EM_S_FA_YOY_NETPROFIT(B1947,"2020-12-31")</f>
        <v>52.706679171499999</v>
      </c>
      <c r="Z1947" s="6">
        <f>[1]!EM_S_FA_YOY_NETPROFIT(B1947,"2021-12-31")</f>
        <v>38.416232120499998</v>
      </c>
      <c r="AA1947" s="6">
        <f>[1]!EM_S_FA_YOY_NETPROFIT(B1947,"2022-12-31")</f>
        <v>23.3721429631</v>
      </c>
      <c r="AB1947" s="7">
        <f t="shared" si="184"/>
        <v>38.165018085033331</v>
      </c>
      <c r="AC1947" s="8">
        <f t="shared" si="185"/>
        <v>14.668881518684159</v>
      </c>
    </row>
    <row r="1948" spans="1:29" ht="16.5" x14ac:dyDescent="0.45">
      <c r="A1948" s="9">
        <v>2150</v>
      </c>
      <c r="B1948" s="5" t="s">
        <v>6871</v>
      </c>
      <c r="C1948" s="5" t="s">
        <v>6872</v>
      </c>
      <c r="D1948" s="5" t="s">
        <v>6873</v>
      </c>
      <c r="E1948" s="5" t="s">
        <v>120</v>
      </c>
      <c r="F1948" s="5" t="s">
        <v>11766</v>
      </c>
      <c r="G1948" s="5">
        <v>17</v>
      </c>
      <c r="H1948" s="5">
        <v>2</v>
      </c>
      <c r="I1948" s="5">
        <f t="shared" si="180"/>
        <v>2</v>
      </c>
      <c r="J1948" s="5">
        <f t="shared" si="181"/>
        <v>11</v>
      </c>
      <c r="K1948" s="5"/>
      <c r="L1948" s="5"/>
      <c r="M1948" s="5"/>
      <c r="N1948" s="5"/>
      <c r="O1948" s="5" t="s">
        <v>6874</v>
      </c>
      <c r="P1948" s="6">
        <f>[1]!EM_S_INFO_EMPLOYEE(B1948,"2019")</f>
        <v>651</v>
      </c>
      <c r="Q1948" s="6">
        <f>[1]!EM_S_STM07_IS(B1948,"83","2019-12-31","1",1000000000)</f>
        <v>0.40655217450999998</v>
      </c>
      <c r="R1948" s="6">
        <f>[1]!EM_S_FA_YOY_OR(B1948,"2019-12-31")</f>
        <v>79.444724910600002</v>
      </c>
      <c r="S1948" s="6">
        <f>[1]!EM_S_FA_YOY_OR(B1948,"2020-12-31")</f>
        <v>42.1850556172</v>
      </c>
      <c r="T1948" s="6">
        <f>[1]!EM_S_FA_YOY_OR(B1948,"2021-12-31")</f>
        <v>60.831597877199997</v>
      </c>
      <c r="U1948" s="6">
        <f>[1]!EM_S_FA_YOY_OR(B1948,"2022-12-31")</f>
        <v>23.5129547473</v>
      </c>
      <c r="V1948" s="7">
        <f t="shared" si="182"/>
        <v>42.17653608056667</v>
      </c>
      <c r="W1948" s="8">
        <f t="shared" si="183"/>
        <v>18.659323023654583</v>
      </c>
      <c r="X1948" s="6">
        <f>[1]!EM_S_FA_YOY_NETPROFIT(B1948,"2019-12-31")</f>
        <v>411.990227258</v>
      </c>
      <c r="Y1948" s="6">
        <f>[1]!EM_S_FA_YOY_NETPROFIT(B1948,"2020-12-31")</f>
        <v>79.193899032600001</v>
      </c>
      <c r="Z1948" s="6">
        <f>[1]!EM_S_FA_YOY_NETPROFIT(B1948,"2021-12-31")</f>
        <v>79.806490342199993</v>
      </c>
      <c r="AA1948" s="6">
        <f>[1]!EM_S_FA_YOY_NETPROFIT(B1948,"2022-12-31")</f>
        <v>-26.149006205999999</v>
      </c>
      <c r="AB1948" s="7">
        <f t="shared" si="184"/>
        <v>44.283794389599997</v>
      </c>
      <c r="AC1948" s="8">
        <f t="shared" si="185"/>
        <v>60.997363605592106</v>
      </c>
    </row>
    <row r="1949" spans="1:29" ht="16.5" x14ac:dyDescent="0.45">
      <c r="A1949" s="9">
        <v>2151</v>
      </c>
      <c r="B1949" s="5" t="s">
        <v>6875</v>
      </c>
      <c r="C1949" s="5" t="s">
        <v>6876</v>
      </c>
      <c r="D1949" s="5" t="s">
        <v>6877</v>
      </c>
      <c r="E1949" s="5" t="s">
        <v>240</v>
      </c>
      <c r="F1949" s="5" t="s">
        <v>11766</v>
      </c>
      <c r="G1949" s="5">
        <v>17</v>
      </c>
      <c r="H1949" s="5">
        <v>2</v>
      </c>
      <c r="I1949" s="5">
        <f t="shared" si="180"/>
        <v>2</v>
      </c>
      <c r="J1949" s="5">
        <f t="shared" si="181"/>
        <v>11</v>
      </c>
      <c r="K1949" s="5"/>
      <c r="L1949" s="5"/>
      <c r="M1949" s="5"/>
      <c r="N1949" s="5"/>
      <c r="O1949" s="5" t="s">
        <v>6874</v>
      </c>
      <c r="P1949" s="6">
        <f>[1]!EM_S_INFO_EMPLOYEE(B1949,"2019")</f>
        <v>831</v>
      </c>
      <c r="Q1949" s="6">
        <f>[1]!EM_S_STM07_IS(B1949,"83","2019-12-31","1",1000000000)</f>
        <v>0.31847950460000002</v>
      </c>
      <c r="R1949" s="6">
        <f>[1]!EM_S_FA_YOY_OR(B1949,"2019-12-31")</f>
        <v>-51.353660711499998</v>
      </c>
      <c r="S1949" s="6">
        <f>[1]!EM_S_FA_YOY_OR(B1949,"2020-12-31")</f>
        <v>32.180202716300002</v>
      </c>
      <c r="T1949" s="6">
        <f>[1]!EM_S_FA_YOY_OR(B1949,"2021-12-31")</f>
        <v>131.79968287930001</v>
      </c>
      <c r="U1949" s="6">
        <f>[1]!EM_S_FA_YOY_OR(B1949,"2022-12-31")</f>
        <v>105.5468809576</v>
      </c>
      <c r="V1949" s="7">
        <f t="shared" si="182"/>
        <v>89.842255517733335</v>
      </c>
      <c r="W1949" s="8">
        <f t="shared" si="183"/>
        <v>51.63319331729803</v>
      </c>
      <c r="X1949" s="6">
        <f>[1]!EM_S_FA_YOY_NETPROFIT(B1949,"2019-12-31")</f>
        <v>-249.4883236801</v>
      </c>
      <c r="Y1949" s="6">
        <f>[1]!EM_S_FA_YOY_NETPROFIT(B1949,"2020-12-31")</f>
        <v>116.5826071738</v>
      </c>
      <c r="Z1949" s="6">
        <f>[1]!EM_S_FA_YOY_NETPROFIT(B1949,"2021-12-31")</f>
        <v>256.01219915259998</v>
      </c>
      <c r="AA1949" s="6">
        <f>[1]!EM_S_FA_YOY_NETPROFIT(B1949,"2022-12-31")</f>
        <v>-47.478443721200001</v>
      </c>
      <c r="AB1949" s="7">
        <f t="shared" si="184"/>
        <v>108.37212086839999</v>
      </c>
      <c r="AC1949" s="8">
        <f t="shared" si="185"/>
        <v>151.91182192975131</v>
      </c>
    </row>
    <row r="1950" spans="1:29" ht="16.5" x14ac:dyDescent="0.45">
      <c r="A1950" s="9">
        <v>2152</v>
      </c>
      <c r="B1950" s="5" t="s">
        <v>6878</v>
      </c>
      <c r="C1950" s="5" t="s">
        <v>6879</v>
      </c>
      <c r="D1950" s="5" t="s">
        <v>6880</v>
      </c>
      <c r="E1950" s="5" t="s">
        <v>120</v>
      </c>
      <c r="F1950" s="5" t="s">
        <v>11753</v>
      </c>
      <c r="G1950" s="5">
        <v>3</v>
      </c>
      <c r="H1950" s="5">
        <v>3</v>
      </c>
      <c r="I1950" s="5">
        <f t="shared" si="180"/>
        <v>4</v>
      </c>
      <c r="J1950" s="5">
        <f t="shared" si="181"/>
        <v>7</v>
      </c>
      <c r="K1950" s="5"/>
      <c r="L1950" s="5"/>
      <c r="M1950" s="5"/>
      <c r="N1950" s="5"/>
      <c r="O1950" s="5" t="s">
        <v>4627</v>
      </c>
      <c r="P1950" s="6">
        <f>[1]!EM_S_INFO_EMPLOYEE(B1950,"2019")</f>
        <v>4055</v>
      </c>
      <c r="Q1950" s="6">
        <f>[1]!EM_S_STM07_IS(B1950,"83","2019-12-31","1",1000000000)</f>
        <v>2.96833014042</v>
      </c>
      <c r="R1950" s="6">
        <f>[1]!EM_S_FA_YOY_OR(B1950,"2019-12-31")</f>
        <v>11.103502562399999</v>
      </c>
      <c r="S1950" s="6">
        <f>[1]!EM_S_FA_YOY_OR(B1950,"2020-12-31")</f>
        <v>14.1038766446</v>
      </c>
      <c r="T1950" s="6">
        <f>[1]!EM_S_FA_YOY_OR(B1950,"2021-12-31")</f>
        <v>36.978954529200003</v>
      </c>
      <c r="U1950" s="6">
        <f>[1]!EM_S_FA_YOY_OR(B1950,"2022-12-31")</f>
        <v>-1.8903944146</v>
      </c>
      <c r="V1950" s="7">
        <f t="shared" si="182"/>
        <v>16.397478919733334</v>
      </c>
      <c r="W1950" s="8">
        <f t="shared" si="183"/>
        <v>19.535916420175795</v>
      </c>
      <c r="X1950" s="6">
        <f>[1]!EM_S_FA_YOY_NETPROFIT(B1950,"2019-12-31")</f>
        <v>260.84668923880002</v>
      </c>
      <c r="Y1950" s="6">
        <f>[1]!EM_S_FA_YOY_NETPROFIT(B1950,"2020-12-31")</f>
        <v>-33.831406842299998</v>
      </c>
      <c r="Z1950" s="6">
        <f>[1]!EM_S_FA_YOY_NETPROFIT(B1950,"2021-12-31")</f>
        <v>17.837160217000001</v>
      </c>
      <c r="AA1950" s="6">
        <f>[1]!EM_S_FA_YOY_NETPROFIT(B1950,"2022-12-31")</f>
        <v>-49.723490721200001</v>
      </c>
      <c r="AB1950" s="7">
        <f t="shared" si="184"/>
        <v>-21.905912448833334</v>
      </c>
      <c r="AC1950" s="8">
        <f t="shared" si="185"/>
        <v>35.323836869666067</v>
      </c>
    </row>
    <row r="1951" spans="1:29" ht="16.5" x14ac:dyDescent="0.45">
      <c r="A1951" s="9">
        <v>2153</v>
      </c>
      <c r="B1951" s="5" t="s">
        <v>6881</v>
      </c>
      <c r="C1951" s="5" t="s">
        <v>6882</v>
      </c>
      <c r="D1951" s="5" t="s">
        <v>6883</v>
      </c>
      <c r="E1951" s="5" t="s">
        <v>363</v>
      </c>
      <c r="F1951" s="5" t="s">
        <v>11765</v>
      </c>
      <c r="G1951" s="5">
        <v>16</v>
      </c>
      <c r="H1951" s="5">
        <v>3</v>
      </c>
      <c r="I1951" s="5">
        <f t="shared" si="180"/>
        <v>1</v>
      </c>
      <c r="J1951" s="5">
        <f t="shared" si="181"/>
        <v>9</v>
      </c>
      <c r="K1951" s="5"/>
      <c r="L1951" s="5"/>
      <c r="M1951" s="5"/>
      <c r="N1951" s="5"/>
      <c r="O1951" s="5" t="s">
        <v>6884</v>
      </c>
      <c r="P1951" s="6">
        <f>[1]!EM_S_INFO_EMPLOYEE(B1951,"2019")</f>
        <v>762</v>
      </c>
      <c r="Q1951" s="6">
        <f>[1]!EM_S_STM07_IS(B1951,"83","2019-12-31","1",1000000000)</f>
        <v>0.62016318869999998</v>
      </c>
      <c r="R1951" s="6">
        <f>[1]!EM_S_FA_YOY_OR(B1951,"2019-12-31")</f>
        <v>4.9570152081999996</v>
      </c>
      <c r="S1951" s="6">
        <f>[1]!EM_S_FA_YOY_OR(B1951,"2020-12-31")</f>
        <v>-15.486207998099999</v>
      </c>
      <c r="T1951" s="6">
        <f>[1]!EM_S_FA_YOY_OR(B1951,"2021-12-31")</f>
        <v>17.278377620800001</v>
      </c>
      <c r="U1951" s="6">
        <f>[1]!EM_S_FA_YOY_OR(B1951,"2022-12-31")</f>
        <v>12.029368787699999</v>
      </c>
      <c r="V1951" s="7">
        <f t="shared" si="182"/>
        <v>4.6071794701333335</v>
      </c>
      <c r="W1951" s="8">
        <f t="shared" si="183"/>
        <v>17.598187076909589</v>
      </c>
      <c r="X1951" s="6">
        <f>[1]!EM_S_FA_YOY_NETPROFIT(B1951,"2019-12-31")</f>
        <v>-33.102381059300001</v>
      </c>
      <c r="Y1951" s="6">
        <f>[1]!EM_S_FA_YOY_NETPROFIT(B1951,"2020-12-31")</f>
        <v>-141.9601627971</v>
      </c>
      <c r="Z1951" s="6">
        <f>[1]!EM_S_FA_YOY_NETPROFIT(B1951,"2021-12-31")</f>
        <v>216.90669896809999</v>
      </c>
      <c r="AA1951" s="6">
        <f>[1]!EM_S_FA_YOY_NETPROFIT(B1951,"2022-12-31")</f>
        <v>-126.3140089133</v>
      </c>
      <c r="AB1951" s="7">
        <f t="shared" si="184"/>
        <v>-17.122490914100002</v>
      </c>
      <c r="AC1951" s="8">
        <f t="shared" si="185"/>
        <v>202.82614925232889</v>
      </c>
    </row>
    <row r="1952" spans="1:29" ht="16.5" x14ac:dyDescent="0.45">
      <c r="A1952" s="9">
        <v>2154</v>
      </c>
      <c r="B1952" s="5" t="s">
        <v>6885</v>
      </c>
      <c r="C1952" s="5" t="s">
        <v>6886</v>
      </c>
      <c r="D1952" s="5" t="s">
        <v>6887</v>
      </c>
      <c r="E1952" s="5" t="s">
        <v>33</v>
      </c>
      <c r="F1952" s="5" t="s">
        <v>11762</v>
      </c>
      <c r="G1952" s="5">
        <v>13</v>
      </c>
      <c r="H1952" s="5">
        <v>2</v>
      </c>
      <c r="I1952" s="5">
        <f t="shared" si="180"/>
        <v>4</v>
      </c>
      <c r="J1952" s="5">
        <f t="shared" si="181"/>
        <v>7</v>
      </c>
      <c r="K1952" s="5"/>
      <c r="L1952" s="5"/>
      <c r="M1952" s="5"/>
      <c r="N1952" s="5"/>
      <c r="O1952" s="5" t="s">
        <v>4747</v>
      </c>
      <c r="P1952" s="6">
        <f>[1]!EM_S_INFO_EMPLOYEE(B1952,"2019")</f>
        <v>748</v>
      </c>
      <c r="Q1952" s="6">
        <f>[1]!EM_S_STM07_IS(B1952,"83","2019-12-31","1",1000000000)</f>
        <v>0.77574856191999997</v>
      </c>
      <c r="R1952" s="6">
        <f>[1]!EM_S_FA_YOY_OR(B1952,"2019-12-31")</f>
        <v>1.6502970749999999</v>
      </c>
      <c r="S1952" s="6">
        <f>[1]!EM_S_FA_YOY_OR(B1952,"2020-12-31")</f>
        <v>48.063412540199998</v>
      </c>
      <c r="T1952" s="6">
        <f>[1]!EM_S_FA_YOY_OR(B1952,"2021-12-31")</f>
        <v>8.6189615329000002</v>
      </c>
      <c r="U1952" s="6">
        <f>[1]!EM_S_FA_YOY_OR(B1952,"2022-12-31")</f>
        <v>27.619262889600002</v>
      </c>
      <c r="V1952" s="7">
        <f t="shared" si="182"/>
        <v>28.100545654233333</v>
      </c>
      <c r="W1952" s="8">
        <f t="shared" si="183"/>
        <v>19.726629302581628</v>
      </c>
      <c r="X1952" s="6">
        <f>[1]!EM_S_FA_YOY_NETPROFIT(B1952,"2019-12-31")</f>
        <v>-12.6146259589</v>
      </c>
      <c r="Y1952" s="6">
        <f>[1]!EM_S_FA_YOY_NETPROFIT(B1952,"2020-12-31")</f>
        <v>50.795752090199997</v>
      </c>
      <c r="Z1952" s="6">
        <f>[1]!EM_S_FA_YOY_NETPROFIT(B1952,"2021-12-31")</f>
        <v>-29.636362127600002</v>
      </c>
      <c r="AA1952" s="6">
        <f>[1]!EM_S_FA_YOY_NETPROFIT(B1952,"2022-12-31")</f>
        <v>46.868078108200002</v>
      </c>
      <c r="AB1952" s="7">
        <f t="shared" si="184"/>
        <v>22.675822690266667</v>
      </c>
      <c r="AC1952" s="8">
        <f t="shared" si="185"/>
        <v>45.346225488360105</v>
      </c>
    </row>
    <row r="1953" spans="1:29" ht="16.5" x14ac:dyDescent="0.45">
      <c r="A1953" s="9">
        <v>2155</v>
      </c>
      <c r="B1953" s="5" t="s">
        <v>6888</v>
      </c>
      <c r="C1953" s="5" t="s">
        <v>6889</v>
      </c>
      <c r="D1953" s="5" t="s">
        <v>6890</v>
      </c>
      <c r="E1953" s="5" t="s">
        <v>474</v>
      </c>
      <c r="F1953" s="5" t="s">
        <v>11765</v>
      </c>
      <c r="G1953" s="5">
        <v>16</v>
      </c>
      <c r="H1953" s="5">
        <v>3</v>
      </c>
      <c r="I1953" s="5">
        <f t="shared" si="180"/>
        <v>1</v>
      </c>
      <c r="J1953" s="5">
        <f t="shared" si="181"/>
        <v>9</v>
      </c>
      <c r="K1953" s="5"/>
      <c r="L1953" s="5"/>
      <c r="M1953" s="5"/>
      <c r="N1953" s="5"/>
      <c r="O1953" s="5" t="s">
        <v>4639</v>
      </c>
      <c r="P1953" s="6">
        <f>[1]!EM_S_INFO_EMPLOYEE(B1953,"2019")</f>
        <v>654</v>
      </c>
      <c r="Q1953" s="6">
        <f>[1]!EM_S_STM07_IS(B1953,"83","2019-12-31","1",1000000000)</f>
        <v>0.57835554411000001</v>
      </c>
      <c r="R1953" s="6">
        <f>[1]!EM_S_FA_YOY_OR(B1953,"2019-12-31")</f>
        <v>31.7344127163</v>
      </c>
      <c r="S1953" s="6">
        <f>[1]!EM_S_FA_YOY_OR(B1953,"2020-12-31")</f>
        <v>25.941657063400001</v>
      </c>
      <c r="T1953" s="6">
        <f>[1]!EM_S_FA_YOY_OR(B1953,"2021-12-31")</f>
        <v>25.898583358</v>
      </c>
      <c r="U1953" s="6">
        <f>[1]!EM_S_FA_YOY_OR(B1953,"2022-12-31")</f>
        <v>-8.1625123165000009</v>
      </c>
      <c r="V1953" s="7">
        <f t="shared" si="182"/>
        <v>14.559242701633332</v>
      </c>
      <c r="W1953" s="8">
        <f t="shared" si="183"/>
        <v>19.677628850145403</v>
      </c>
      <c r="X1953" s="6">
        <f>[1]!EM_S_FA_YOY_NETPROFIT(B1953,"2019-12-31")</f>
        <v>6.8931991138999997</v>
      </c>
      <c r="Y1953" s="6">
        <f>[1]!EM_S_FA_YOY_NETPROFIT(B1953,"2020-12-31")</f>
        <v>33.107512836799998</v>
      </c>
      <c r="Z1953" s="6">
        <f>[1]!EM_S_FA_YOY_NETPROFIT(B1953,"2021-12-31")</f>
        <v>32.551060993100002</v>
      </c>
      <c r="AA1953" s="6">
        <f>[1]!EM_S_FA_YOY_NETPROFIT(B1953,"2022-12-31")</f>
        <v>10.5711581695</v>
      </c>
      <c r="AB1953" s="7">
        <f t="shared" si="184"/>
        <v>25.409910666466669</v>
      </c>
      <c r="AC1953" s="8">
        <f t="shared" si="185"/>
        <v>12.853748146484941</v>
      </c>
    </row>
    <row r="1954" spans="1:29" ht="16.5" x14ac:dyDescent="0.45">
      <c r="A1954" s="9">
        <v>2156</v>
      </c>
      <c r="B1954" s="5" t="s">
        <v>6891</v>
      </c>
      <c r="C1954" s="5" t="s">
        <v>6892</v>
      </c>
      <c r="D1954" s="5" t="s">
        <v>6893</v>
      </c>
      <c r="E1954" s="5" t="s">
        <v>7</v>
      </c>
      <c r="F1954" s="5" t="s">
        <v>11762</v>
      </c>
      <c r="G1954" s="5">
        <v>13</v>
      </c>
      <c r="H1954" s="5">
        <v>2</v>
      </c>
      <c r="I1954" s="5">
        <f t="shared" si="180"/>
        <v>4</v>
      </c>
      <c r="J1954" s="5">
        <f t="shared" si="181"/>
        <v>7</v>
      </c>
      <c r="K1954" s="5"/>
      <c r="L1954" s="5"/>
      <c r="M1954" s="5"/>
      <c r="N1954" s="5"/>
      <c r="O1954" s="5" t="s">
        <v>6894</v>
      </c>
      <c r="P1954" s="6">
        <f>[1]!EM_S_INFO_EMPLOYEE(B1954,"2019")</f>
        <v>3823</v>
      </c>
      <c r="Q1954" s="6">
        <f>[1]!EM_S_STM07_IS(B1954,"83","2019-12-31","1",1000000000)</f>
        <v>1.7425248333800001</v>
      </c>
      <c r="R1954" s="6">
        <f>[1]!EM_S_FA_YOY_OR(B1954,"2019-12-31")</f>
        <v>167.69843472299999</v>
      </c>
      <c r="S1954" s="6">
        <f>[1]!EM_S_FA_YOY_OR(B1954,"2020-12-31")</f>
        <v>33.255620092699999</v>
      </c>
      <c r="T1954" s="6">
        <f>[1]!EM_S_FA_YOY_OR(B1954,"2021-12-31")</f>
        <v>-6.7179060878000003</v>
      </c>
      <c r="U1954" s="6">
        <f>[1]!EM_S_FA_YOY_OR(B1954,"2022-12-31")</f>
        <v>-19.452883567800001</v>
      </c>
      <c r="V1954" s="7">
        <f t="shared" si="182"/>
        <v>2.3616101456999998</v>
      </c>
      <c r="W1954" s="8">
        <f t="shared" si="183"/>
        <v>27.502269011992954</v>
      </c>
      <c r="X1954" s="6">
        <f>[1]!EM_S_FA_YOY_NETPROFIT(B1954,"2019-12-31")</f>
        <v>2270.5628422893001</v>
      </c>
      <c r="Y1954" s="6">
        <f>[1]!EM_S_FA_YOY_NETPROFIT(B1954,"2020-12-31")</f>
        <v>-11.7304489357</v>
      </c>
      <c r="Z1954" s="6">
        <f>[1]!EM_S_FA_YOY_NETPROFIT(B1954,"2021-12-31")</f>
        <v>-59.884040546800001</v>
      </c>
      <c r="AA1954" s="6">
        <f>[1]!EM_S_FA_YOY_NETPROFIT(B1954,"2022-12-31")</f>
        <v>-482.3270191885</v>
      </c>
      <c r="AB1954" s="7">
        <f t="shared" si="184"/>
        <v>-184.64716955700001</v>
      </c>
      <c r="AC1954" s="8">
        <f t="shared" si="185"/>
        <v>258.92018413738327</v>
      </c>
    </row>
    <row r="1955" spans="1:29" ht="16.5" x14ac:dyDescent="0.45">
      <c r="A1955" s="9">
        <v>2157</v>
      </c>
      <c r="B1955" s="5" t="s">
        <v>6895</v>
      </c>
      <c r="C1955" s="5" t="s">
        <v>6896</v>
      </c>
      <c r="D1955" s="5" t="s">
        <v>6897</v>
      </c>
      <c r="E1955" s="5" t="s">
        <v>240</v>
      </c>
      <c r="F1955" s="5" t="s">
        <v>11753</v>
      </c>
      <c r="G1955" s="5">
        <v>3</v>
      </c>
      <c r="H1955" s="5">
        <v>3</v>
      </c>
      <c r="I1955" s="5">
        <f t="shared" si="180"/>
        <v>4</v>
      </c>
      <c r="J1955" s="5">
        <f t="shared" si="181"/>
        <v>7</v>
      </c>
      <c r="K1955" s="5"/>
      <c r="L1955" s="5"/>
      <c r="M1955" s="5"/>
      <c r="N1955" s="5"/>
      <c r="O1955" s="5" t="s">
        <v>6898</v>
      </c>
      <c r="P1955" s="6">
        <f>[1]!EM_S_INFO_EMPLOYEE(B1955,"2019")</f>
        <v>3724</v>
      </c>
      <c r="Q1955" s="6">
        <f>[1]!EM_S_STM07_IS(B1955,"83","2019-12-31","1",1000000000)</f>
        <v>1.07564651881</v>
      </c>
      <c r="R1955" s="6">
        <f>[1]!EM_S_FA_YOY_OR(B1955,"2019-12-31")</f>
        <v>18.268302547200001</v>
      </c>
      <c r="S1955" s="6">
        <f>[1]!EM_S_FA_YOY_OR(B1955,"2020-12-31")</f>
        <v>28.788483571</v>
      </c>
      <c r="T1955" s="6">
        <f>[1]!EM_S_FA_YOY_OR(B1955,"2021-12-31")</f>
        <v>39.675173755899998</v>
      </c>
      <c r="U1955" s="6">
        <f>[1]!EM_S_FA_YOY_OR(B1955,"2022-12-31")</f>
        <v>17.374382907200001</v>
      </c>
      <c r="V1955" s="7">
        <f t="shared" si="182"/>
        <v>28.612680078033335</v>
      </c>
      <c r="W1955" s="8">
        <f t="shared" si="183"/>
        <v>11.151434807703874</v>
      </c>
      <c r="X1955" s="6">
        <f>[1]!EM_S_FA_YOY_NETPROFIT(B1955,"2019-12-31")</f>
        <v>-44.054684123900003</v>
      </c>
      <c r="Y1955" s="6">
        <f>[1]!EM_S_FA_YOY_NETPROFIT(B1955,"2020-12-31")</f>
        <v>163.2975573418</v>
      </c>
      <c r="Z1955" s="6">
        <f>[1]!EM_S_FA_YOY_NETPROFIT(B1955,"2021-12-31")</f>
        <v>29.538899071300001</v>
      </c>
      <c r="AA1955" s="6">
        <f>[1]!EM_S_FA_YOY_NETPROFIT(B1955,"2022-12-31")</f>
        <v>11.62090472</v>
      </c>
      <c r="AB1955" s="7">
        <f t="shared" si="184"/>
        <v>68.152453711033331</v>
      </c>
      <c r="AC1955" s="8">
        <f t="shared" si="185"/>
        <v>82.883693746570572</v>
      </c>
    </row>
    <row r="1956" spans="1:29" ht="16.5" x14ac:dyDescent="0.45">
      <c r="A1956" s="9">
        <v>2158</v>
      </c>
      <c r="B1956" s="5" t="s">
        <v>6899</v>
      </c>
      <c r="C1956" s="5" t="s">
        <v>6900</v>
      </c>
      <c r="D1956" s="5" t="s">
        <v>6901</v>
      </c>
      <c r="E1956" s="5" t="s">
        <v>33</v>
      </c>
      <c r="F1956" s="5" t="s">
        <v>11774</v>
      </c>
      <c r="G1956" s="5">
        <v>25</v>
      </c>
      <c r="H1956" s="5">
        <v>3</v>
      </c>
      <c r="I1956" s="5">
        <f t="shared" si="180"/>
        <v>2</v>
      </c>
      <c r="J1956" s="5">
        <f t="shared" si="181"/>
        <v>10</v>
      </c>
      <c r="K1956" s="5"/>
      <c r="L1956" s="5"/>
      <c r="M1956" s="5"/>
      <c r="N1956" s="5"/>
      <c r="O1956" s="5" t="s">
        <v>6902</v>
      </c>
      <c r="P1956" s="6">
        <f>[1]!EM_S_INFO_EMPLOYEE(B1956,"2019")</f>
        <v>240</v>
      </c>
      <c r="Q1956" s="6">
        <f>[1]!EM_S_STM07_IS(B1956,"83","2019-12-31","1",1000000000)</f>
        <v>0.21276068652999999</v>
      </c>
      <c r="R1956" s="6">
        <f>[1]!EM_S_FA_YOY_OR(B1956,"2019-12-31")</f>
        <v>-36.485386267700001</v>
      </c>
      <c r="S1956" s="6">
        <f>[1]!EM_S_FA_YOY_OR(B1956,"2020-12-31")</f>
        <v>-23.1529822983</v>
      </c>
      <c r="T1956" s="6">
        <f>[1]!EM_S_FA_YOY_OR(B1956,"2021-12-31")</f>
        <v>107.8727629194</v>
      </c>
      <c r="U1956" s="6">
        <f>[1]!EM_S_FA_YOY_OR(B1956,"2022-12-31")</f>
        <v>2.1328125197999999</v>
      </c>
      <c r="V1956" s="7">
        <f t="shared" si="182"/>
        <v>28.950864380300001</v>
      </c>
      <c r="W1956" s="8">
        <f t="shared" si="183"/>
        <v>69.507858596404475</v>
      </c>
      <c r="X1956" s="6">
        <f>[1]!EM_S_FA_YOY_NETPROFIT(B1956,"2019-12-31")</f>
        <v>198.6182024551</v>
      </c>
      <c r="Y1956" s="6">
        <f>[1]!EM_S_FA_YOY_NETPROFIT(B1956,"2020-12-31")</f>
        <v>-52.253888909700002</v>
      </c>
      <c r="Z1956" s="6">
        <f>[1]!EM_S_FA_YOY_NETPROFIT(B1956,"2021-12-31")</f>
        <v>-279.11310579759999</v>
      </c>
      <c r="AA1956" s="6">
        <f>[1]!EM_S_FA_YOY_NETPROFIT(B1956,"2022-12-31")</f>
        <v>-897.54875375439997</v>
      </c>
      <c r="AB1956" s="7">
        <f t="shared" si="184"/>
        <v>-409.63858282056663</v>
      </c>
      <c r="AC1956" s="8">
        <f t="shared" si="185"/>
        <v>437.50260256055583</v>
      </c>
    </row>
    <row r="1957" spans="1:29" ht="16.5" x14ac:dyDescent="0.45">
      <c r="A1957" s="9">
        <v>2159</v>
      </c>
      <c r="B1957" s="5" t="s">
        <v>6903</v>
      </c>
      <c r="C1957" s="5" t="s">
        <v>6904</v>
      </c>
      <c r="D1957" s="5" t="s">
        <v>6905</v>
      </c>
      <c r="E1957" s="5" t="s">
        <v>7</v>
      </c>
      <c r="F1957" s="5" t="s">
        <v>11769</v>
      </c>
      <c r="G1957" s="5">
        <v>20</v>
      </c>
      <c r="H1957" s="5">
        <v>3</v>
      </c>
      <c r="I1957" s="5">
        <f t="shared" si="180"/>
        <v>4</v>
      </c>
      <c r="J1957" s="5">
        <f t="shared" si="181"/>
        <v>7</v>
      </c>
      <c r="K1957" s="5"/>
      <c r="L1957" s="5"/>
      <c r="M1957" s="5"/>
      <c r="N1957" s="5"/>
      <c r="O1957" s="5" t="s">
        <v>6906</v>
      </c>
      <c r="P1957" s="6">
        <f>[1]!EM_S_INFO_EMPLOYEE(B1957,"2019")</f>
        <v>820</v>
      </c>
      <c r="Q1957" s="6">
        <f>[1]!EM_S_STM07_IS(B1957,"83","2019-12-31","1",1000000000)</f>
        <v>0.34920365710000001</v>
      </c>
      <c r="R1957" s="6">
        <f>[1]!EM_S_FA_YOY_OR(B1957,"2019-12-31")</f>
        <v>-1.6680889581</v>
      </c>
      <c r="S1957" s="6">
        <f>[1]!EM_S_FA_YOY_OR(B1957,"2020-12-31")</f>
        <v>-4.9911052300000001E-2</v>
      </c>
      <c r="T1957" s="6">
        <f>[1]!EM_S_FA_YOY_OR(B1957,"2021-12-31")</f>
        <v>21.205526862599999</v>
      </c>
      <c r="U1957" s="6">
        <f>[1]!EM_S_FA_YOY_OR(B1957,"2022-12-31")</f>
        <v>26.393458265900001</v>
      </c>
      <c r="V1957" s="7">
        <f t="shared" si="182"/>
        <v>15.849691358733333</v>
      </c>
      <c r="W1957" s="8">
        <f t="shared" si="183"/>
        <v>14.01166213134756</v>
      </c>
      <c r="X1957" s="6">
        <f>[1]!EM_S_FA_YOY_NETPROFIT(B1957,"2019-12-31")</f>
        <v>-15.841868979399999</v>
      </c>
      <c r="Y1957" s="6">
        <f>[1]!EM_S_FA_YOY_NETPROFIT(B1957,"2020-12-31")</f>
        <v>-45.7789393105</v>
      </c>
      <c r="Z1957" s="6">
        <f>[1]!EM_S_FA_YOY_NETPROFIT(B1957,"2021-12-31")</f>
        <v>-30.252602530699999</v>
      </c>
      <c r="AA1957" s="6">
        <f>[1]!EM_S_FA_YOY_NETPROFIT(B1957,"2022-12-31")</f>
        <v>144.2739678241</v>
      </c>
      <c r="AB1957" s="7">
        <f t="shared" si="184"/>
        <v>22.747475327633335</v>
      </c>
      <c r="AC1957" s="8">
        <f t="shared" si="185"/>
        <v>105.53095786223238</v>
      </c>
    </row>
    <row r="1958" spans="1:29" ht="16.5" x14ac:dyDescent="0.45">
      <c r="A1958" s="9">
        <v>2160</v>
      </c>
      <c r="B1958" s="5" t="s">
        <v>6907</v>
      </c>
      <c r="C1958" s="5" t="s">
        <v>6908</v>
      </c>
      <c r="D1958" s="5" t="s">
        <v>6909</v>
      </c>
      <c r="E1958" s="5" t="s">
        <v>288</v>
      </c>
      <c r="F1958" s="5" t="s">
        <v>11757</v>
      </c>
      <c r="G1958" s="5">
        <v>7</v>
      </c>
      <c r="H1958" s="5">
        <v>2</v>
      </c>
      <c r="I1958" s="5">
        <f t="shared" si="180"/>
        <v>4</v>
      </c>
      <c r="J1958" s="5">
        <f t="shared" si="181"/>
        <v>11</v>
      </c>
      <c r="K1958" s="5"/>
      <c r="L1958" s="5"/>
      <c r="M1958" s="5"/>
      <c r="N1958" s="5"/>
      <c r="O1958" s="5" t="s">
        <v>6884</v>
      </c>
      <c r="P1958" s="6">
        <f>[1]!EM_S_INFO_EMPLOYEE(B1958,"2019")</f>
        <v>1637</v>
      </c>
      <c r="Q1958" s="6">
        <f>[1]!EM_S_STM07_IS(B1958,"83","2019-12-31","1",1000000000)</f>
        <v>0.82751539191000001</v>
      </c>
      <c r="R1958" s="6">
        <f>[1]!EM_S_FA_YOY_OR(B1958,"2019-12-31")</f>
        <v>54.3358179815</v>
      </c>
      <c r="S1958" s="6">
        <f>[1]!EM_S_FA_YOY_OR(B1958,"2020-12-31")</f>
        <v>68.209798579999998</v>
      </c>
      <c r="T1958" s="6">
        <f>[1]!EM_S_FA_YOY_OR(B1958,"2021-12-31")</f>
        <v>-28.042288468700001</v>
      </c>
      <c r="U1958" s="6">
        <f>[1]!EM_S_FA_YOY_OR(B1958,"2022-12-31")</f>
        <v>2.9664787114000002</v>
      </c>
      <c r="V1958" s="7">
        <f t="shared" si="182"/>
        <v>14.377996274233332</v>
      </c>
      <c r="W1958" s="8">
        <f t="shared" si="183"/>
        <v>49.130266792709058</v>
      </c>
      <c r="X1958" s="6">
        <f>[1]!EM_S_FA_YOY_NETPROFIT(B1958,"2019-12-31")</f>
        <v>75.173420211700005</v>
      </c>
      <c r="Y1958" s="6">
        <f>[1]!EM_S_FA_YOY_NETPROFIT(B1958,"2020-12-31")</f>
        <v>112.0528457595</v>
      </c>
      <c r="Z1958" s="6">
        <f>[1]!EM_S_FA_YOY_NETPROFIT(B1958,"2021-12-31")</f>
        <v>-53.526435341300001</v>
      </c>
      <c r="AA1958" s="6">
        <f>[1]!EM_S_FA_YOY_NETPROFIT(B1958,"2022-12-31")</f>
        <v>-45.999869293899998</v>
      </c>
      <c r="AB1958" s="7">
        <f t="shared" si="184"/>
        <v>4.1755137081000013</v>
      </c>
      <c r="AC1958" s="8">
        <f t="shared" si="185"/>
        <v>93.50027474297859</v>
      </c>
    </row>
    <row r="1959" spans="1:29" ht="16.5" x14ac:dyDescent="0.45">
      <c r="A1959" s="9">
        <v>2161</v>
      </c>
      <c r="B1959" s="5" t="s">
        <v>6910</v>
      </c>
      <c r="C1959" s="5" t="s">
        <v>6911</v>
      </c>
      <c r="D1959" s="5" t="s">
        <v>6912</v>
      </c>
      <c r="E1959" s="5" t="s">
        <v>240</v>
      </c>
      <c r="F1959" s="5" t="s">
        <v>11753</v>
      </c>
      <c r="G1959" s="5">
        <v>3</v>
      </c>
      <c r="H1959" s="5">
        <v>3</v>
      </c>
      <c r="I1959" s="5">
        <f t="shared" si="180"/>
        <v>4</v>
      </c>
      <c r="J1959" s="5">
        <f t="shared" si="181"/>
        <v>7</v>
      </c>
      <c r="K1959" s="5"/>
      <c r="L1959" s="5"/>
      <c r="M1959" s="5"/>
      <c r="N1959" s="5"/>
      <c r="O1959" s="5" t="s">
        <v>6913</v>
      </c>
      <c r="P1959" s="6">
        <f>[1]!EM_S_INFO_EMPLOYEE(B1959,"2019")</f>
        <v>1253</v>
      </c>
      <c r="Q1959" s="6">
        <f>[1]!EM_S_STM07_IS(B1959,"83","2019-12-31","1",1000000000)</f>
        <v>1.22378825431</v>
      </c>
      <c r="R1959" s="6">
        <f>[1]!EM_S_FA_YOY_OR(B1959,"2019-12-31")</f>
        <v>4.7163600806000003</v>
      </c>
      <c r="S1959" s="6">
        <f>[1]!EM_S_FA_YOY_OR(B1959,"2020-12-31")</f>
        <v>5.2683418037000003</v>
      </c>
      <c r="T1959" s="6">
        <f>[1]!EM_S_FA_YOY_OR(B1959,"2021-12-31")</f>
        <v>26.9278079877</v>
      </c>
      <c r="U1959" s="6">
        <f>[1]!EM_S_FA_YOY_OR(B1959,"2022-12-31")</f>
        <v>-7.9874954237000004</v>
      </c>
      <c r="V1959" s="7">
        <f t="shared" si="182"/>
        <v>8.069551455900001</v>
      </c>
      <c r="W1959" s="8">
        <f t="shared" si="183"/>
        <v>17.625398852627814</v>
      </c>
      <c r="X1959" s="6">
        <f>[1]!EM_S_FA_YOY_NETPROFIT(B1959,"2019-12-31")</f>
        <v>1.3549399475999999</v>
      </c>
      <c r="Y1959" s="6">
        <f>[1]!EM_S_FA_YOY_NETPROFIT(B1959,"2020-12-31")</f>
        <v>-31.882454705400001</v>
      </c>
      <c r="Z1959" s="6">
        <f>[1]!EM_S_FA_YOY_NETPROFIT(B1959,"2021-12-31")</f>
        <v>48.905438780499999</v>
      </c>
      <c r="AA1959" s="6">
        <f>[1]!EM_S_FA_YOY_NETPROFIT(B1959,"2022-12-31")</f>
        <v>-24.657413362900002</v>
      </c>
      <c r="AB1959" s="7">
        <f t="shared" si="184"/>
        <v>-2.5448097626000012</v>
      </c>
      <c r="AC1959" s="8">
        <f t="shared" si="185"/>
        <v>44.703426736216556</v>
      </c>
    </row>
    <row r="1960" spans="1:29" ht="16.5" x14ac:dyDescent="0.45">
      <c r="A1960" s="9">
        <v>2162</v>
      </c>
      <c r="B1960" s="5" t="s">
        <v>6914</v>
      </c>
      <c r="C1960" s="5" t="s">
        <v>6915</v>
      </c>
      <c r="D1960" s="5" t="s">
        <v>6916</v>
      </c>
      <c r="E1960" s="5" t="s">
        <v>249</v>
      </c>
      <c r="F1960" s="5" t="s">
        <v>11754</v>
      </c>
      <c r="G1960" s="5">
        <v>4</v>
      </c>
      <c r="H1960" s="5">
        <v>3</v>
      </c>
      <c r="I1960" s="5">
        <f t="shared" si="180"/>
        <v>2</v>
      </c>
      <c r="J1960" s="5">
        <f t="shared" si="181"/>
        <v>8</v>
      </c>
      <c r="K1960" s="5"/>
      <c r="L1960" s="5"/>
      <c r="M1960" s="5"/>
      <c r="N1960" s="5"/>
      <c r="O1960" s="5" t="s">
        <v>4643</v>
      </c>
      <c r="P1960" s="6">
        <f>[1]!EM_S_INFO_EMPLOYEE(B1960,"2019")</f>
        <v>617</v>
      </c>
      <c r="Q1960" s="6">
        <f>[1]!EM_S_STM07_IS(B1960,"83","2019-12-31","1",1000000000)</f>
        <v>0.65382989937000002</v>
      </c>
      <c r="R1960" s="6">
        <f>[1]!EM_S_FA_YOY_OR(B1960,"2019-12-31")</f>
        <v>67.589812430600006</v>
      </c>
      <c r="S1960" s="6">
        <f>[1]!EM_S_FA_YOY_OR(B1960,"2020-12-31")</f>
        <v>45.3217171585</v>
      </c>
      <c r="T1960" s="6">
        <f>[1]!EM_S_FA_YOY_OR(B1960,"2021-12-31")</f>
        <v>22.673955082700001</v>
      </c>
      <c r="U1960" s="6">
        <f>[1]!EM_S_FA_YOY_OR(B1960,"2022-12-31")</f>
        <v>20.567609841300001</v>
      </c>
      <c r="V1960" s="7">
        <f t="shared" si="182"/>
        <v>29.521094027499998</v>
      </c>
      <c r="W1960" s="8">
        <f t="shared" si="183"/>
        <v>13.724210034275613</v>
      </c>
      <c r="X1960" s="6">
        <f>[1]!EM_S_FA_YOY_NETPROFIT(B1960,"2019-12-31")</f>
        <v>58.077435923700001</v>
      </c>
      <c r="Y1960" s="6">
        <f>[1]!EM_S_FA_YOY_NETPROFIT(B1960,"2020-12-31")</f>
        <v>60.914319995</v>
      </c>
      <c r="Z1960" s="6">
        <f>[1]!EM_S_FA_YOY_NETPROFIT(B1960,"2021-12-31")</f>
        <v>31.765375600399999</v>
      </c>
      <c r="AA1960" s="6">
        <f>[1]!EM_S_FA_YOY_NETPROFIT(B1960,"2022-12-31")</f>
        <v>5.0845538329000002</v>
      </c>
      <c r="AB1960" s="7">
        <f t="shared" si="184"/>
        <v>32.588083142766671</v>
      </c>
      <c r="AC1960" s="8">
        <f t="shared" si="185"/>
        <v>27.923974165650051</v>
      </c>
    </row>
    <row r="1961" spans="1:29" ht="16.5" x14ac:dyDescent="0.45">
      <c r="A1961" s="9">
        <v>2163</v>
      </c>
      <c r="B1961" s="5" t="s">
        <v>6917</v>
      </c>
      <c r="C1961" s="5" t="s">
        <v>6918</v>
      </c>
      <c r="D1961" s="5" t="s">
        <v>6919</v>
      </c>
      <c r="E1961" s="5" t="s">
        <v>7</v>
      </c>
      <c r="F1961" s="5" t="s">
        <v>11757</v>
      </c>
      <c r="G1961" s="5">
        <v>7</v>
      </c>
      <c r="H1961" s="5">
        <v>2</v>
      </c>
      <c r="I1961" s="5">
        <f t="shared" si="180"/>
        <v>4</v>
      </c>
      <c r="J1961" s="5">
        <f t="shared" si="181"/>
        <v>11</v>
      </c>
      <c r="K1961" s="5"/>
      <c r="L1961" s="5"/>
      <c r="M1961" s="5"/>
      <c r="N1961" s="5"/>
      <c r="O1961" s="5" t="s">
        <v>6920</v>
      </c>
      <c r="P1961" s="6">
        <f>[1]!EM_S_INFO_EMPLOYEE(B1961,"2019")</f>
        <v>724</v>
      </c>
      <c r="Q1961" s="6">
        <f>[1]!EM_S_STM07_IS(B1961,"83","2019-12-31","1",1000000000)</f>
        <v>0.63584477676999995</v>
      </c>
      <c r="R1961" s="6">
        <f>[1]!EM_S_FA_YOY_OR(B1961,"2019-12-31")</f>
        <v>19.686833247199999</v>
      </c>
      <c r="S1961" s="6">
        <f>[1]!EM_S_FA_YOY_OR(B1961,"2020-12-31")</f>
        <v>21.311837613600002</v>
      </c>
      <c r="T1961" s="6">
        <f>[1]!EM_S_FA_YOY_OR(B1961,"2021-12-31")</f>
        <v>32.414383940999997</v>
      </c>
      <c r="U1961" s="6">
        <f>[1]!EM_S_FA_YOY_OR(B1961,"2022-12-31")</f>
        <v>47.163099453500003</v>
      </c>
      <c r="V1961" s="7">
        <f t="shared" si="182"/>
        <v>33.629773669366671</v>
      </c>
      <c r="W1961" s="8">
        <f t="shared" si="183"/>
        <v>12.968416010547763</v>
      </c>
      <c r="X1961" s="6">
        <f>[1]!EM_S_FA_YOY_NETPROFIT(B1961,"2019-12-31")</f>
        <v>27.987983708800002</v>
      </c>
      <c r="Y1961" s="6">
        <f>[1]!EM_S_FA_YOY_NETPROFIT(B1961,"2020-12-31")</f>
        <v>70.991017873999994</v>
      </c>
      <c r="Z1961" s="6">
        <f>[1]!EM_S_FA_YOY_NETPROFIT(B1961,"2021-12-31")</f>
        <v>6.9262267241000002</v>
      </c>
      <c r="AA1961" s="6">
        <f>[1]!EM_S_FA_YOY_NETPROFIT(B1961,"2022-12-31")</f>
        <v>97.043486985499996</v>
      </c>
      <c r="AB1961" s="7">
        <f t="shared" si="184"/>
        <v>58.320243861199998</v>
      </c>
      <c r="AC1961" s="8">
        <f t="shared" si="185"/>
        <v>46.375548889666099</v>
      </c>
    </row>
    <row r="1962" spans="1:29" ht="16.5" x14ac:dyDescent="0.45">
      <c r="A1962" s="9">
        <v>2165</v>
      </c>
      <c r="B1962" s="5" t="s">
        <v>6921</v>
      </c>
      <c r="C1962" s="5" t="s">
        <v>6922</v>
      </c>
      <c r="D1962" s="5" t="s">
        <v>6923</v>
      </c>
      <c r="E1962" s="5" t="s">
        <v>259</v>
      </c>
      <c r="F1962" s="5" t="s">
        <v>11766</v>
      </c>
      <c r="G1962" s="5">
        <v>17</v>
      </c>
      <c r="H1962" s="5">
        <v>2</v>
      </c>
      <c r="I1962" s="5">
        <f t="shared" si="180"/>
        <v>2</v>
      </c>
      <c r="J1962" s="5">
        <f t="shared" si="181"/>
        <v>11</v>
      </c>
      <c r="K1962" s="5"/>
      <c r="L1962" s="5"/>
      <c r="M1962" s="5"/>
      <c r="N1962" s="5"/>
      <c r="O1962" s="5" t="s">
        <v>6924</v>
      </c>
      <c r="P1962" s="6">
        <f>[1]!EM_S_INFO_EMPLOYEE(B1962,"2019")</f>
        <v>604</v>
      </c>
      <c r="Q1962" s="6">
        <f>[1]!EM_S_STM07_IS(B1962,"83","2019-12-31","1",1000000000)</f>
        <v>0.55919664151000004</v>
      </c>
      <c r="R1962" s="6">
        <f>[1]!EM_S_FA_YOY_OR(B1962,"2019-12-31")</f>
        <v>12.426861969300001</v>
      </c>
      <c r="S1962" s="6">
        <f>[1]!EM_S_FA_YOY_OR(B1962,"2020-12-31")</f>
        <v>-15.9756602148</v>
      </c>
      <c r="T1962" s="6">
        <f>[1]!EM_S_FA_YOY_OR(B1962,"2021-12-31")</f>
        <v>52.881030811599999</v>
      </c>
      <c r="U1962" s="6">
        <f>[1]!EM_S_FA_YOY_OR(B1962,"2022-12-31")</f>
        <v>-26.4768668673</v>
      </c>
      <c r="V1962" s="7">
        <f t="shared" si="182"/>
        <v>3.4761679098333325</v>
      </c>
      <c r="W1962" s="8">
        <f t="shared" si="183"/>
        <v>43.106834655845439</v>
      </c>
      <c r="X1962" s="6">
        <f>[1]!EM_S_FA_YOY_NETPROFIT(B1962,"2019-12-31")</f>
        <v>9.3140179216999996</v>
      </c>
      <c r="Y1962" s="6">
        <f>[1]!EM_S_FA_YOY_NETPROFIT(B1962,"2020-12-31")</f>
        <v>-25.361391366700001</v>
      </c>
      <c r="Z1962" s="6">
        <f>[1]!EM_S_FA_YOY_NETPROFIT(B1962,"2021-12-31")</f>
        <v>-26.160414643199999</v>
      </c>
      <c r="AA1962" s="6">
        <f>[1]!EM_S_FA_YOY_NETPROFIT(B1962,"2022-12-31")</f>
        <v>29.162219807100001</v>
      </c>
      <c r="AB1962" s="7">
        <f t="shared" si="184"/>
        <v>-7.4531954009333345</v>
      </c>
      <c r="AC1962" s="8">
        <f t="shared" si="185"/>
        <v>31.712396356812995</v>
      </c>
    </row>
    <row r="1963" spans="1:29" ht="16.5" x14ac:dyDescent="0.45">
      <c r="A1963" s="9">
        <v>2166</v>
      </c>
      <c r="B1963" s="5" t="s">
        <v>6925</v>
      </c>
      <c r="C1963" s="5" t="s">
        <v>6926</v>
      </c>
      <c r="D1963" s="5" t="s">
        <v>6927</v>
      </c>
      <c r="E1963" s="5" t="s">
        <v>254</v>
      </c>
      <c r="F1963" s="5" t="s">
        <v>11776</v>
      </c>
      <c r="G1963" s="5">
        <v>27</v>
      </c>
      <c r="H1963" s="5">
        <v>3</v>
      </c>
      <c r="I1963" s="5">
        <f t="shared" si="180"/>
        <v>2</v>
      </c>
      <c r="J1963" s="5">
        <f t="shared" si="181"/>
        <v>10</v>
      </c>
      <c r="K1963" s="5"/>
      <c r="L1963" s="5"/>
      <c r="M1963" s="5"/>
      <c r="N1963" s="5"/>
      <c r="O1963" s="5" t="s">
        <v>6920</v>
      </c>
      <c r="P1963" s="6">
        <f>[1]!EM_S_INFO_EMPLOYEE(B1963,"2019")</f>
        <v>478</v>
      </c>
      <c r="Q1963" s="6">
        <f>[1]!EM_S_STM07_IS(B1963,"83","2019-12-31","1",1000000000)</f>
        <v>0.18423523152999999</v>
      </c>
      <c r="R1963" s="6">
        <f>[1]!EM_S_FA_YOY_OR(B1963,"2019-12-31")</f>
        <v>43.7697942649</v>
      </c>
      <c r="S1963" s="6">
        <f>[1]!EM_S_FA_YOY_OR(B1963,"2020-12-31")</f>
        <v>64.892314866800007</v>
      </c>
      <c r="T1963" s="6">
        <f>[1]!EM_S_FA_YOY_OR(B1963,"2021-12-31")</f>
        <v>102.11657168569999</v>
      </c>
      <c r="U1963" s="6">
        <f>[1]!EM_S_FA_YOY_OR(B1963,"2022-12-31")</f>
        <v>-8.5962180969999995</v>
      </c>
      <c r="V1963" s="7">
        <f t="shared" si="182"/>
        <v>52.804222818500001</v>
      </c>
      <c r="W1963" s="8">
        <f t="shared" si="183"/>
        <v>56.337571232643754</v>
      </c>
      <c r="X1963" s="6">
        <f>[1]!EM_S_FA_YOY_NETPROFIT(B1963,"2019-12-31")</f>
        <v>13.9770025567</v>
      </c>
      <c r="Y1963" s="6">
        <f>[1]!EM_S_FA_YOY_NETPROFIT(B1963,"2020-12-31")</f>
        <v>75.2180647072</v>
      </c>
      <c r="Z1963" s="6">
        <f>[1]!EM_S_FA_YOY_NETPROFIT(B1963,"2021-12-31")</f>
        <v>86.473138724600005</v>
      </c>
      <c r="AA1963" s="6">
        <f>[1]!EM_S_FA_YOY_NETPROFIT(B1963,"2022-12-31")</f>
        <v>-16.622360863099999</v>
      </c>
      <c r="AB1963" s="7">
        <f t="shared" si="184"/>
        <v>48.356280856233333</v>
      </c>
      <c r="AC1963" s="8">
        <f t="shared" si="185"/>
        <v>56.55384233234205</v>
      </c>
    </row>
    <row r="1964" spans="1:29" ht="16.5" x14ac:dyDescent="0.45">
      <c r="A1964" s="9">
        <v>2167</v>
      </c>
      <c r="B1964" s="5" t="s">
        <v>6928</v>
      </c>
      <c r="C1964" s="5" t="s">
        <v>6929</v>
      </c>
      <c r="D1964" s="5" t="s">
        <v>6930</v>
      </c>
      <c r="E1964" s="5" t="s">
        <v>120</v>
      </c>
      <c r="F1964" s="5" t="s">
        <v>11768</v>
      </c>
      <c r="G1964" s="5">
        <v>19</v>
      </c>
      <c r="H1964" s="5">
        <v>2</v>
      </c>
      <c r="I1964" s="5">
        <f t="shared" si="180"/>
        <v>2</v>
      </c>
      <c r="J1964" s="5">
        <f t="shared" si="181"/>
        <v>4</v>
      </c>
      <c r="K1964" s="5"/>
      <c r="L1964" s="5"/>
      <c r="M1964" s="5"/>
      <c r="N1964" s="5"/>
      <c r="O1964" s="5" t="s">
        <v>4663</v>
      </c>
      <c r="P1964" s="6">
        <f>[1]!EM_S_INFO_EMPLOYEE(B1964,"2019")</f>
        <v>562</v>
      </c>
      <c r="Q1964" s="6">
        <f>[1]!EM_S_STM07_IS(B1964,"83","2019-12-31","1",1000000000)</f>
        <v>1.87787818862</v>
      </c>
      <c r="R1964" s="6">
        <f>[1]!EM_S_FA_YOY_OR(B1964,"2019-12-31")</f>
        <v>33.023363003199997</v>
      </c>
      <c r="S1964" s="6">
        <f>[1]!EM_S_FA_YOY_OR(B1964,"2020-12-31")</f>
        <v>-14.452051622700001</v>
      </c>
      <c r="T1964" s="6">
        <f>[1]!EM_S_FA_YOY_OR(B1964,"2021-12-31")</f>
        <v>35.317467592500002</v>
      </c>
      <c r="U1964" s="6">
        <f>[1]!EM_S_FA_YOY_OR(B1964,"2022-12-31")</f>
        <v>-2.1619853977000001</v>
      </c>
      <c r="V1964" s="7">
        <f t="shared" si="182"/>
        <v>6.2344768573666665</v>
      </c>
      <c r="W1964" s="8">
        <f t="shared" si="183"/>
        <v>25.92540635223699</v>
      </c>
      <c r="X1964" s="6">
        <f>[1]!EM_S_FA_YOY_NETPROFIT(B1964,"2019-12-31")</f>
        <v>94.549594544800001</v>
      </c>
      <c r="Y1964" s="6">
        <f>[1]!EM_S_FA_YOY_NETPROFIT(B1964,"2020-12-31")</f>
        <v>-10.844508614</v>
      </c>
      <c r="Z1964" s="6">
        <f>[1]!EM_S_FA_YOY_NETPROFIT(B1964,"2021-12-31")</f>
        <v>-7.8911730734000001</v>
      </c>
      <c r="AA1964" s="6">
        <f>[1]!EM_S_FA_YOY_NETPROFIT(B1964,"2022-12-31")</f>
        <v>6.2987441693999999</v>
      </c>
      <c r="AB1964" s="7">
        <f t="shared" si="184"/>
        <v>-4.1456458393333335</v>
      </c>
      <c r="AC1964" s="8">
        <f t="shared" si="185"/>
        <v>9.1648518643096075</v>
      </c>
    </row>
    <row r="1965" spans="1:29" ht="16.5" x14ac:dyDescent="0.45">
      <c r="A1965" s="9">
        <v>2168</v>
      </c>
      <c r="B1965" s="5" t="s">
        <v>6931</v>
      </c>
      <c r="C1965" s="5" t="s">
        <v>6932</v>
      </c>
      <c r="D1965" s="5" t="s">
        <v>6933</v>
      </c>
      <c r="E1965" s="5" t="s">
        <v>259</v>
      </c>
      <c r="F1965" s="5" t="s">
        <v>11769</v>
      </c>
      <c r="G1965" s="5">
        <v>20</v>
      </c>
      <c r="H1965" s="5">
        <v>3</v>
      </c>
      <c r="I1965" s="5">
        <f t="shared" si="180"/>
        <v>4</v>
      </c>
      <c r="J1965" s="5">
        <f t="shared" si="181"/>
        <v>7</v>
      </c>
      <c r="K1965" s="5"/>
      <c r="L1965" s="5"/>
      <c r="M1965" s="5"/>
      <c r="N1965" s="5"/>
      <c r="O1965" s="5" t="s">
        <v>6934</v>
      </c>
      <c r="P1965" s="6">
        <f>[1]!EM_S_INFO_EMPLOYEE(B1965,"2019")</f>
        <v>602</v>
      </c>
      <c r="Q1965" s="6">
        <f>[1]!EM_S_STM07_IS(B1965,"83","2019-12-31","1",1000000000)</f>
        <v>0.46913505655999999</v>
      </c>
      <c r="R1965" s="6">
        <f>[1]!EM_S_FA_YOY_OR(B1965,"2019-12-31")</f>
        <v>57.138033363799998</v>
      </c>
      <c r="S1965" s="6">
        <f>[1]!EM_S_FA_YOY_OR(B1965,"2020-12-31")</f>
        <v>2.7478392308999999</v>
      </c>
      <c r="T1965" s="6">
        <f>[1]!EM_S_FA_YOY_OR(B1965,"2021-12-31")</f>
        <v>3.3603953100999999</v>
      </c>
      <c r="U1965" s="6">
        <f>[1]!EM_S_FA_YOY_OR(B1965,"2022-12-31")</f>
        <v>2.1081461286000001</v>
      </c>
      <c r="V1965" s="7">
        <f t="shared" si="182"/>
        <v>2.738793556533333</v>
      </c>
      <c r="W1965" s="8">
        <f t="shared" si="183"/>
        <v>0.62617359518780258</v>
      </c>
      <c r="X1965" s="6">
        <f>[1]!EM_S_FA_YOY_NETPROFIT(B1965,"2019-12-31")</f>
        <v>156.17353510129999</v>
      </c>
      <c r="Y1965" s="6">
        <f>[1]!EM_S_FA_YOY_NETPROFIT(B1965,"2020-12-31")</f>
        <v>-158.03418005509999</v>
      </c>
      <c r="Z1965" s="6">
        <f>[1]!EM_S_FA_YOY_NETPROFIT(B1965,"2021-12-31")</f>
        <v>145.15116537719999</v>
      </c>
      <c r="AA1965" s="6">
        <f>[1]!EM_S_FA_YOY_NETPROFIT(B1965,"2022-12-31")</f>
        <v>847.8828275006</v>
      </c>
      <c r="AB1965" s="7">
        <f t="shared" si="184"/>
        <v>278.33327094090004</v>
      </c>
      <c r="AC1965" s="8">
        <f t="shared" si="185"/>
        <v>516.01391595017958</v>
      </c>
    </row>
    <row r="1966" spans="1:29" ht="16.5" x14ac:dyDescent="0.45">
      <c r="A1966" s="9">
        <v>2169</v>
      </c>
      <c r="B1966" s="5" t="s">
        <v>6935</v>
      </c>
      <c r="C1966" s="5" t="s">
        <v>6936</v>
      </c>
      <c r="D1966" s="5" t="s">
        <v>6937</v>
      </c>
      <c r="E1966" s="5" t="s">
        <v>288</v>
      </c>
      <c r="F1966" s="5" t="s">
        <v>11776</v>
      </c>
      <c r="G1966" s="5">
        <v>27</v>
      </c>
      <c r="H1966" s="5">
        <v>3</v>
      </c>
      <c r="I1966" s="5">
        <f t="shared" si="180"/>
        <v>2</v>
      </c>
      <c r="J1966" s="5">
        <f t="shared" si="181"/>
        <v>10</v>
      </c>
      <c r="K1966" s="5"/>
      <c r="L1966" s="5"/>
      <c r="M1966" s="5"/>
      <c r="N1966" s="5"/>
      <c r="O1966" s="5" t="s">
        <v>6938</v>
      </c>
      <c r="P1966" s="6">
        <f>[1]!EM_S_INFO_EMPLOYEE(B1966,"2019")</f>
        <v>1657</v>
      </c>
      <c r="Q1966" s="6">
        <f>[1]!EM_S_STM07_IS(B1966,"83","2019-12-31","1",1000000000)</f>
        <v>1.71495049982</v>
      </c>
      <c r="R1966" s="6">
        <f>[1]!EM_S_FA_YOY_OR(B1966,"2019-12-31")</f>
        <v>25.770474052600001</v>
      </c>
      <c r="S1966" s="6">
        <f>[1]!EM_S_FA_YOY_OR(B1966,"2020-12-31")</f>
        <v>23.357440667399999</v>
      </c>
      <c r="T1966" s="6">
        <f>[1]!EM_S_FA_YOY_OR(B1966,"2021-12-31")</f>
        <v>23.246718759899998</v>
      </c>
      <c r="U1966" s="6">
        <f>[1]!EM_S_FA_YOY_OR(B1966,"2022-12-31")</f>
        <v>-3.6895664110999999</v>
      </c>
      <c r="V1966" s="7">
        <f t="shared" si="182"/>
        <v>14.304864338733331</v>
      </c>
      <c r="W1966" s="8">
        <f t="shared" si="183"/>
        <v>15.583732490745298</v>
      </c>
      <c r="X1966" s="6">
        <f>[1]!EM_S_FA_YOY_NETPROFIT(B1966,"2019-12-31")</f>
        <v>38.559565152200001</v>
      </c>
      <c r="Y1966" s="6">
        <f>[1]!EM_S_FA_YOY_NETPROFIT(B1966,"2020-12-31")</f>
        <v>22.796583394500001</v>
      </c>
      <c r="Z1966" s="6">
        <f>[1]!EM_S_FA_YOY_NETPROFIT(B1966,"2021-12-31")</f>
        <v>18.018015153699999</v>
      </c>
      <c r="AA1966" s="6">
        <f>[1]!EM_S_FA_YOY_NETPROFIT(B1966,"2022-12-31")</f>
        <v>19.832053799099999</v>
      </c>
      <c r="AB1966" s="7">
        <f t="shared" si="184"/>
        <v>20.215550782433329</v>
      </c>
      <c r="AC1966" s="8">
        <f t="shared" si="185"/>
        <v>2.4122564250437666</v>
      </c>
    </row>
    <row r="1967" spans="1:29" ht="16.5" x14ac:dyDescent="0.45">
      <c r="A1967" s="9">
        <v>2170</v>
      </c>
      <c r="B1967" s="5" t="s">
        <v>6939</v>
      </c>
      <c r="C1967" s="5" t="s">
        <v>6940</v>
      </c>
      <c r="D1967" s="5" t="s">
        <v>6941</v>
      </c>
      <c r="E1967" s="5" t="s">
        <v>263</v>
      </c>
      <c r="F1967" s="5" t="s">
        <v>11756</v>
      </c>
      <c r="G1967" s="5">
        <v>6</v>
      </c>
      <c r="H1967" s="5">
        <v>2</v>
      </c>
      <c r="I1967" s="5">
        <f t="shared" si="180"/>
        <v>2</v>
      </c>
      <c r="J1967" s="5">
        <f t="shared" si="181"/>
        <v>11</v>
      </c>
      <c r="K1967" s="5"/>
      <c r="L1967" s="5"/>
      <c r="M1967" s="5"/>
      <c r="N1967" s="5"/>
      <c r="O1967" s="5" t="s">
        <v>4667</v>
      </c>
      <c r="P1967" s="6">
        <f>[1]!EM_S_INFO_EMPLOYEE(B1967,"2019")</f>
        <v>766</v>
      </c>
      <c r="Q1967" s="6">
        <f>[1]!EM_S_STM07_IS(B1967,"83","2019-12-31","1",1000000000)</f>
        <v>0.26164444376000001</v>
      </c>
      <c r="R1967" s="6">
        <f>[1]!EM_S_FA_YOY_OR(B1967,"2019-12-31")</f>
        <v>-20.711597063599999</v>
      </c>
      <c r="S1967" s="6">
        <f>[1]!EM_S_FA_YOY_OR(B1967,"2020-12-31")</f>
        <v>-7.1652184852999996</v>
      </c>
      <c r="T1967" s="6">
        <f>[1]!EM_S_FA_YOY_OR(B1967,"2021-12-31")</f>
        <v>11.447360073800001</v>
      </c>
      <c r="U1967" s="6">
        <f>[1]!EM_S_FA_YOY_OR(B1967,"2022-12-31")</f>
        <v>137.41933510519999</v>
      </c>
      <c r="V1967" s="7">
        <f t="shared" si="182"/>
        <v>47.233825564566665</v>
      </c>
      <c r="W1967" s="8">
        <f t="shared" si="183"/>
        <v>78.655429682142199</v>
      </c>
      <c r="X1967" s="6">
        <f>[1]!EM_S_FA_YOY_NETPROFIT(B1967,"2019-12-31")</f>
        <v>-234.7631363372</v>
      </c>
      <c r="Y1967" s="6">
        <f>[1]!EM_S_FA_YOY_NETPROFIT(B1967,"2020-12-31")</f>
        <v>103.2810947113</v>
      </c>
      <c r="Z1967" s="6">
        <f>[1]!EM_S_FA_YOY_NETPROFIT(B1967,"2021-12-31")</f>
        <v>-5414.338444424</v>
      </c>
      <c r="AA1967" s="6">
        <f>[1]!EM_S_FA_YOY_NETPROFIT(B1967,"2022-12-31")</f>
        <v>212.8691436133</v>
      </c>
      <c r="AB1967" s="7">
        <f t="shared" si="184"/>
        <v>-1699.3960686997998</v>
      </c>
      <c r="AC1967" s="8">
        <f t="shared" si="185"/>
        <v>3217.7010467613454</v>
      </c>
    </row>
    <row r="1968" spans="1:29" ht="16.5" x14ac:dyDescent="0.45">
      <c r="A1968" s="9">
        <v>2171</v>
      </c>
      <c r="B1968" s="5" t="s">
        <v>6942</v>
      </c>
      <c r="C1968" s="5" t="s">
        <v>6943</v>
      </c>
      <c r="D1968" s="5" t="s">
        <v>6944</v>
      </c>
      <c r="E1968" s="5" t="s">
        <v>293</v>
      </c>
      <c r="F1968" s="5" t="s">
        <v>11762</v>
      </c>
      <c r="G1968" s="5">
        <v>13</v>
      </c>
      <c r="H1968" s="5">
        <v>2</v>
      </c>
      <c r="I1968" s="5">
        <f t="shared" si="180"/>
        <v>4</v>
      </c>
      <c r="J1968" s="5">
        <f t="shared" si="181"/>
        <v>7</v>
      </c>
      <c r="K1968" s="5"/>
      <c r="L1968" s="5"/>
      <c r="M1968" s="5"/>
      <c r="N1968" s="5"/>
      <c r="O1968" s="5" t="s">
        <v>4651</v>
      </c>
      <c r="P1968" s="6">
        <f>[1]!EM_S_INFO_EMPLOYEE(B1968,"2019")</f>
        <v>605</v>
      </c>
      <c r="Q1968" s="6">
        <f>[1]!EM_S_STM07_IS(B1968,"83","2019-12-31","1",1000000000)</f>
        <v>0.20450123888999999</v>
      </c>
      <c r="R1968" s="6">
        <f>[1]!EM_S_FA_YOY_OR(B1968,"2019-12-31")</f>
        <v>11.5684189129</v>
      </c>
      <c r="S1968" s="6">
        <f>[1]!EM_S_FA_YOY_OR(B1968,"2020-12-31")</f>
        <v>68.457162396599998</v>
      </c>
      <c r="T1968" s="6">
        <f>[1]!EM_S_FA_YOY_OR(B1968,"2021-12-31")</f>
        <v>-9.6220989413000009</v>
      </c>
      <c r="U1968" s="6">
        <f>[1]!EM_S_FA_YOY_OR(B1968,"2022-12-31")</f>
        <v>-19.732837290399999</v>
      </c>
      <c r="V1968" s="7">
        <f t="shared" si="182"/>
        <v>13.034075388299998</v>
      </c>
      <c r="W1968" s="8">
        <f t="shared" si="183"/>
        <v>48.263295449421854</v>
      </c>
      <c r="X1968" s="6">
        <f>[1]!EM_S_FA_YOY_NETPROFIT(B1968,"2019-12-31")</f>
        <v>16.821983146699999</v>
      </c>
      <c r="Y1968" s="6">
        <f>[1]!EM_S_FA_YOY_NETPROFIT(B1968,"2020-12-31")</f>
        <v>96.297314762300005</v>
      </c>
      <c r="Z1968" s="6">
        <f>[1]!EM_S_FA_YOY_NETPROFIT(B1968,"2021-12-31")</f>
        <v>-22.1274769095</v>
      </c>
      <c r="AA1968" s="6">
        <f>[1]!EM_S_FA_YOY_NETPROFIT(B1968,"2022-12-31")</f>
        <v>-65.773302357700004</v>
      </c>
      <c r="AB1968" s="7">
        <f t="shared" si="184"/>
        <v>2.7988451650333324</v>
      </c>
      <c r="AC1968" s="8">
        <f t="shared" si="185"/>
        <v>83.861268667585378</v>
      </c>
    </row>
    <row r="1969" spans="1:29" ht="16.5" x14ac:dyDescent="0.45">
      <c r="A1969" s="9">
        <v>2172</v>
      </c>
      <c r="B1969" s="5" t="s">
        <v>6945</v>
      </c>
      <c r="C1969" s="5" t="s">
        <v>6946</v>
      </c>
      <c r="D1969" s="5" t="s">
        <v>6947</v>
      </c>
      <c r="E1969" s="5" t="s">
        <v>259</v>
      </c>
      <c r="F1969" s="5" t="s">
        <v>11765</v>
      </c>
      <c r="G1969" s="5">
        <v>16</v>
      </c>
      <c r="H1969" s="5">
        <v>3</v>
      </c>
      <c r="I1969" s="5">
        <f t="shared" si="180"/>
        <v>1</v>
      </c>
      <c r="J1969" s="5">
        <f t="shared" si="181"/>
        <v>9</v>
      </c>
      <c r="K1969" s="5"/>
      <c r="L1969" s="5"/>
      <c r="M1969" s="5"/>
      <c r="N1969" s="5"/>
      <c r="O1969" s="5" t="s">
        <v>6948</v>
      </c>
      <c r="P1969" s="6">
        <f>[1]!EM_S_INFO_EMPLOYEE(B1969,"2019")</f>
        <v>3270</v>
      </c>
      <c r="Q1969" s="6">
        <f>[1]!EM_S_STM07_IS(B1969,"83","2019-12-31","1",1000000000)</f>
        <v>2.1105956805199999</v>
      </c>
      <c r="R1969" s="6">
        <f>[1]!EM_S_FA_YOY_OR(B1969,"2019-12-31")</f>
        <v>43.875830703699997</v>
      </c>
      <c r="S1969" s="6">
        <f>[1]!EM_S_FA_YOY_OR(B1969,"2020-12-31")</f>
        <v>22.590780177900001</v>
      </c>
      <c r="T1969" s="6">
        <f>[1]!EM_S_FA_YOY_OR(B1969,"2021-12-31")</f>
        <v>-1.6381794143999999</v>
      </c>
      <c r="U1969" s="6">
        <f>[1]!EM_S_FA_YOY_OR(B1969,"2022-12-31")</f>
        <v>4.7806871942000004</v>
      </c>
      <c r="V1969" s="7">
        <f t="shared" si="182"/>
        <v>8.5777626525666673</v>
      </c>
      <c r="W1969" s="8">
        <f t="shared" si="183"/>
        <v>12.552846579908653</v>
      </c>
      <c r="X1969" s="6">
        <f>[1]!EM_S_FA_YOY_NETPROFIT(B1969,"2019-12-31")</f>
        <v>257.88754350030001</v>
      </c>
      <c r="Y1969" s="6">
        <f>[1]!EM_S_FA_YOY_NETPROFIT(B1969,"2020-12-31")</f>
        <v>13.8862002135</v>
      </c>
      <c r="Z1969" s="6">
        <f>[1]!EM_S_FA_YOY_NETPROFIT(B1969,"2021-12-31")</f>
        <v>-69.316725492000003</v>
      </c>
      <c r="AA1969" s="6">
        <f>[1]!EM_S_FA_YOY_NETPROFIT(B1969,"2022-12-31")</f>
        <v>-158.1174649909</v>
      </c>
      <c r="AB1969" s="7">
        <f t="shared" si="184"/>
        <v>-71.182663423133334</v>
      </c>
      <c r="AC1969" s="8">
        <f t="shared" si="185"/>
        <v>86.017012876575549</v>
      </c>
    </row>
    <row r="1970" spans="1:29" ht="16.5" x14ac:dyDescent="0.45">
      <c r="A1970" s="9">
        <v>2173</v>
      </c>
      <c r="B1970" s="5" t="s">
        <v>6949</v>
      </c>
      <c r="C1970" s="5" t="s">
        <v>6950</v>
      </c>
      <c r="D1970" s="5" t="s">
        <v>6951</v>
      </c>
      <c r="E1970" s="5" t="s">
        <v>259</v>
      </c>
      <c r="F1970" s="5" t="s">
        <v>11775</v>
      </c>
      <c r="G1970" s="5">
        <v>26</v>
      </c>
      <c r="H1970" s="5">
        <v>2</v>
      </c>
      <c r="I1970" s="5">
        <f t="shared" si="180"/>
        <v>3</v>
      </c>
      <c r="J1970" s="5">
        <f t="shared" si="181"/>
        <v>3</v>
      </c>
      <c r="K1970" s="5"/>
      <c r="L1970" s="5"/>
      <c r="M1970" s="5"/>
      <c r="N1970" s="5"/>
      <c r="O1970" s="5" t="s">
        <v>6948</v>
      </c>
      <c r="P1970" s="6">
        <f>[1]!EM_S_INFO_EMPLOYEE(B1970,"2019")</f>
        <v>2035</v>
      </c>
      <c r="Q1970" s="6">
        <f>[1]!EM_S_STM07_IS(B1970,"83","2019-12-31","1",1000000000)</f>
        <v>0.93185949551000002</v>
      </c>
      <c r="R1970" s="6">
        <f>[1]!EM_S_FA_YOY_OR(B1970,"2019-12-31")</f>
        <v>16.4427429584</v>
      </c>
      <c r="S1970" s="6">
        <f>[1]!EM_S_FA_YOY_OR(B1970,"2020-12-31")</f>
        <v>16.595474555500001</v>
      </c>
      <c r="T1970" s="6">
        <f>[1]!EM_S_FA_YOY_OR(B1970,"2021-12-31")</f>
        <v>27.2852199889</v>
      </c>
      <c r="U1970" s="6">
        <f>[1]!EM_S_FA_YOY_OR(B1970,"2022-12-31")</f>
        <v>-4.6486237029000002</v>
      </c>
      <c r="V1970" s="7">
        <f t="shared" si="182"/>
        <v>13.077356947166669</v>
      </c>
      <c r="W1970" s="8">
        <f t="shared" si="183"/>
        <v>16.255013283988035</v>
      </c>
      <c r="X1970" s="6">
        <f>[1]!EM_S_FA_YOY_NETPROFIT(B1970,"2019-12-31")</f>
        <v>43.480720179499997</v>
      </c>
      <c r="Y1970" s="6">
        <f>[1]!EM_S_FA_YOY_NETPROFIT(B1970,"2020-12-31")</f>
        <v>-50.387281815999998</v>
      </c>
      <c r="Z1970" s="6">
        <f>[1]!EM_S_FA_YOY_NETPROFIT(B1970,"2021-12-31")</f>
        <v>-74.666489480899997</v>
      </c>
      <c r="AA1970" s="6">
        <f>[1]!EM_S_FA_YOY_NETPROFIT(B1970,"2022-12-31")</f>
        <v>449.14289107809998</v>
      </c>
      <c r="AB1970" s="7">
        <f t="shared" si="184"/>
        <v>108.02970659373334</v>
      </c>
      <c r="AC1970" s="8">
        <f t="shared" si="185"/>
        <v>295.66200880905888</v>
      </c>
    </row>
    <row r="1971" spans="1:29" ht="16.5" x14ac:dyDescent="0.45">
      <c r="A1971" s="9">
        <v>2174</v>
      </c>
      <c r="B1971" s="5" t="s">
        <v>6952</v>
      </c>
      <c r="C1971" s="5" t="s">
        <v>6953</v>
      </c>
      <c r="D1971" s="5" t="s">
        <v>6954</v>
      </c>
      <c r="E1971" s="5" t="s">
        <v>263</v>
      </c>
      <c r="F1971" s="5" t="s">
        <v>11765</v>
      </c>
      <c r="G1971" s="5">
        <v>16</v>
      </c>
      <c r="H1971" s="5">
        <v>3</v>
      </c>
      <c r="I1971" s="5">
        <f t="shared" si="180"/>
        <v>1</v>
      </c>
      <c r="J1971" s="5">
        <f t="shared" si="181"/>
        <v>9</v>
      </c>
      <c r="K1971" s="5"/>
      <c r="L1971" s="5"/>
      <c r="M1971" s="5"/>
      <c r="N1971" s="5"/>
      <c r="O1971" s="5" t="s">
        <v>6955</v>
      </c>
      <c r="P1971" s="6">
        <f>[1]!EM_S_INFO_EMPLOYEE(B1971,"2019")</f>
        <v>1123</v>
      </c>
      <c r="Q1971" s="6">
        <f>[1]!EM_S_STM07_IS(B1971,"83","2019-12-31","1",1000000000)</f>
        <v>0.92406119765000005</v>
      </c>
      <c r="R1971" s="6">
        <f>[1]!EM_S_FA_YOY_OR(B1971,"2019-12-31")</f>
        <v>15.3094157778</v>
      </c>
      <c r="S1971" s="6">
        <f>[1]!EM_S_FA_YOY_OR(B1971,"2020-12-31")</f>
        <v>5.8543670579000002</v>
      </c>
      <c r="T1971" s="6">
        <f>[1]!EM_S_FA_YOY_OR(B1971,"2021-12-31")</f>
        <v>66.400832845300002</v>
      </c>
      <c r="U1971" s="6">
        <f>[1]!EM_S_FA_YOY_OR(B1971,"2022-12-31")</f>
        <v>42.917366311000002</v>
      </c>
      <c r="V1971" s="7">
        <f t="shared" si="182"/>
        <v>38.390855404733337</v>
      </c>
      <c r="W1971" s="8">
        <f t="shared" si="183"/>
        <v>30.525982466983983</v>
      </c>
      <c r="X1971" s="6">
        <f>[1]!EM_S_FA_YOY_NETPROFIT(B1971,"2019-12-31")</f>
        <v>-23.503732721199999</v>
      </c>
      <c r="Y1971" s="6">
        <f>[1]!EM_S_FA_YOY_NETPROFIT(B1971,"2020-12-31")</f>
        <v>49.384351113699999</v>
      </c>
      <c r="Z1971" s="6">
        <f>[1]!EM_S_FA_YOY_NETPROFIT(B1971,"2021-12-31")</f>
        <v>148.2936454474</v>
      </c>
      <c r="AA1971" s="6">
        <f>[1]!EM_S_FA_YOY_NETPROFIT(B1971,"2022-12-31")</f>
        <v>32.046867837999997</v>
      </c>
      <c r="AB1971" s="7">
        <f t="shared" si="184"/>
        <v>76.574954799699995</v>
      </c>
      <c r="AC1971" s="8">
        <f t="shared" si="185"/>
        <v>62.712239816077073</v>
      </c>
    </row>
    <row r="1972" spans="1:29" ht="16.5" x14ac:dyDescent="0.45">
      <c r="A1972" s="9">
        <v>2175</v>
      </c>
      <c r="B1972" s="5" t="s">
        <v>6956</v>
      </c>
      <c r="C1972" s="5" t="s">
        <v>6957</v>
      </c>
      <c r="D1972" s="5" t="s">
        <v>6958</v>
      </c>
      <c r="E1972" s="5" t="s">
        <v>474</v>
      </c>
      <c r="F1972" s="5" t="s">
        <v>11762</v>
      </c>
      <c r="G1972" s="5">
        <v>13</v>
      </c>
      <c r="H1972" s="5">
        <v>2</v>
      </c>
      <c r="I1972" s="5">
        <f t="shared" si="180"/>
        <v>4</v>
      </c>
      <c r="J1972" s="5">
        <f t="shared" si="181"/>
        <v>7</v>
      </c>
      <c r="K1972" s="5"/>
      <c r="L1972" s="5"/>
      <c r="M1972" s="5"/>
      <c r="N1972" s="5"/>
      <c r="O1972" s="5" t="s">
        <v>6787</v>
      </c>
      <c r="P1972" s="6">
        <f>[1]!EM_S_INFO_EMPLOYEE(B1972,"2019")</f>
        <v>269</v>
      </c>
      <c r="Q1972" s="6">
        <f>[1]!EM_S_STM07_IS(B1972,"83","2019-12-31","1",1000000000)</f>
        <v>0.31662788405999998</v>
      </c>
      <c r="R1972" s="6">
        <f>[1]!EM_S_FA_YOY_OR(B1972,"2019-12-31")</f>
        <v>23.696455078900001</v>
      </c>
      <c r="S1972" s="6">
        <f>[1]!EM_S_FA_YOY_OR(B1972,"2020-12-31")</f>
        <v>11.7958983969</v>
      </c>
      <c r="T1972" s="6">
        <f>[1]!EM_S_FA_YOY_OR(B1972,"2021-12-31")</f>
        <v>72.431445023400002</v>
      </c>
      <c r="U1972" s="6">
        <f>[1]!EM_S_FA_YOY_OR(B1972,"2022-12-31")</f>
        <v>13.838158719100001</v>
      </c>
      <c r="V1972" s="7">
        <f t="shared" si="182"/>
        <v>32.68850071313333</v>
      </c>
      <c r="W1972" s="8">
        <f t="shared" si="183"/>
        <v>34.433543582423034</v>
      </c>
      <c r="X1972" s="6">
        <f>[1]!EM_S_FA_YOY_NETPROFIT(B1972,"2019-12-31")</f>
        <v>-47.195453789299997</v>
      </c>
      <c r="Y1972" s="6">
        <f>[1]!EM_S_FA_YOY_NETPROFIT(B1972,"2020-12-31")</f>
        <v>-49.253417368900003</v>
      </c>
      <c r="Z1972" s="6">
        <f>[1]!EM_S_FA_YOY_NETPROFIT(B1972,"2021-12-31")</f>
        <v>252.3686808317</v>
      </c>
      <c r="AA1972" s="6">
        <f>[1]!EM_S_FA_YOY_NETPROFIT(B1972,"2022-12-31")</f>
        <v>-37.783275584499997</v>
      </c>
      <c r="AB1972" s="7">
        <f t="shared" si="184"/>
        <v>55.110662626100002</v>
      </c>
      <c r="AC1972" s="8">
        <f t="shared" si="185"/>
        <v>170.9266958316903</v>
      </c>
    </row>
    <row r="1973" spans="1:29" ht="16.5" x14ac:dyDescent="0.45">
      <c r="A1973" s="9">
        <v>2176</v>
      </c>
      <c r="B1973" s="5" t="s">
        <v>6959</v>
      </c>
      <c r="C1973" s="5" t="s">
        <v>6960</v>
      </c>
      <c r="D1973" s="5" t="s">
        <v>6961</v>
      </c>
      <c r="E1973" s="5" t="s">
        <v>120</v>
      </c>
      <c r="F1973" s="5" t="s">
        <v>11766</v>
      </c>
      <c r="G1973" s="5">
        <v>17</v>
      </c>
      <c r="H1973" s="5">
        <v>2</v>
      </c>
      <c r="I1973" s="5">
        <f t="shared" si="180"/>
        <v>2</v>
      </c>
      <c r="J1973" s="5">
        <f t="shared" si="181"/>
        <v>11</v>
      </c>
      <c r="K1973" s="5"/>
      <c r="L1973" s="5"/>
      <c r="M1973" s="5"/>
      <c r="N1973" s="5"/>
      <c r="O1973" s="5" t="s">
        <v>6955</v>
      </c>
      <c r="P1973" s="6">
        <f>[1]!EM_S_INFO_EMPLOYEE(B1973,"2019")</f>
        <v>808</v>
      </c>
      <c r="Q1973" s="6">
        <f>[1]!EM_S_STM07_IS(B1973,"83","2019-12-31","1",1000000000)</f>
        <v>0.40319064906000002</v>
      </c>
      <c r="R1973" s="6">
        <f>[1]!EM_S_FA_YOY_OR(B1973,"2019-12-31")</f>
        <v>-20.766754471500001</v>
      </c>
      <c r="S1973" s="6">
        <f>[1]!EM_S_FA_YOY_OR(B1973,"2020-12-31")</f>
        <v>37.553228950899999</v>
      </c>
      <c r="T1973" s="6">
        <f>[1]!EM_S_FA_YOY_OR(B1973,"2021-12-31")</f>
        <v>30.0746409369</v>
      </c>
      <c r="U1973" s="6">
        <f>[1]!EM_S_FA_YOY_OR(B1973,"2022-12-31")</f>
        <v>14.0903700803</v>
      </c>
      <c r="V1973" s="7">
        <f t="shared" si="182"/>
        <v>27.239413322700003</v>
      </c>
      <c r="W1973" s="8">
        <f t="shared" si="183"/>
        <v>11.985629867206173</v>
      </c>
      <c r="X1973" s="6">
        <f>[1]!EM_S_FA_YOY_NETPROFIT(B1973,"2019-12-31")</f>
        <v>-56.523997175600002</v>
      </c>
      <c r="Y1973" s="6">
        <f>[1]!EM_S_FA_YOY_NETPROFIT(B1973,"2020-12-31")</f>
        <v>-14.0453140713</v>
      </c>
      <c r="Z1973" s="6">
        <f>[1]!EM_S_FA_YOY_NETPROFIT(B1973,"2021-12-31")</f>
        <v>53.249334663699997</v>
      </c>
      <c r="AA1973" s="6">
        <f>[1]!EM_S_FA_YOY_NETPROFIT(B1973,"2022-12-31")</f>
        <v>18.854447873600002</v>
      </c>
      <c r="AB1973" s="7">
        <f t="shared" si="184"/>
        <v>19.352822822</v>
      </c>
      <c r="AC1973" s="8">
        <f t="shared" si="185"/>
        <v>33.650092426078913</v>
      </c>
    </row>
    <row r="1974" spans="1:29" ht="16.5" x14ac:dyDescent="0.45">
      <c r="A1974" s="9">
        <v>2177</v>
      </c>
      <c r="B1974" s="5" t="s">
        <v>6962</v>
      </c>
      <c r="C1974" s="5" t="s">
        <v>6963</v>
      </c>
      <c r="D1974" s="5" t="s">
        <v>6964</v>
      </c>
      <c r="E1974" s="5" t="s">
        <v>120</v>
      </c>
      <c r="F1974" s="5" t="s">
        <v>11762</v>
      </c>
      <c r="G1974" s="5">
        <v>13</v>
      </c>
      <c r="H1974" s="5">
        <v>2</v>
      </c>
      <c r="I1974" s="5">
        <f t="shared" si="180"/>
        <v>4</v>
      </c>
      <c r="J1974" s="5">
        <f t="shared" si="181"/>
        <v>7</v>
      </c>
      <c r="K1974" s="5"/>
      <c r="L1974" s="5"/>
      <c r="M1974" s="5"/>
      <c r="N1974" s="5"/>
      <c r="O1974" s="5" t="s">
        <v>4689</v>
      </c>
      <c r="P1974" s="6">
        <f>[1]!EM_S_INFO_EMPLOYEE(B1974,"2019")</f>
        <v>1058</v>
      </c>
      <c r="Q1974" s="6">
        <f>[1]!EM_S_STM07_IS(B1974,"83","2019-12-31","1",1000000000)</f>
        <v>1.14320547989</v>
      </c>
      <c r="R1974" s="6">
        <f>[1]!EM_S_FA_YOY_OR(B1974,"2019-12-31")</f>
        <v>104.6119143721</v>
      </c>
      <c r="S1974" s="6">
        <f>[1]!EM_S_FA_YOY_OR(B1974,"2020-12-31")</f>
        <v>23.0464886203</v>
      </c>
      <c r="T1974" s="6">
        <f>[1]!EM_S_FA_YOY_OR(B1974,"2021-12-31")</f>
        <v>42.833176965299998</v>
      </c>
      <c r="U1974" s="6">
        <f>[1]!EM_S_FA_YOY_OR(B1974,"2022-12-31")</f>
        <v>0.96434903780000003</v>
      </c>
      <c r="V1974" s="7">
        <f t="shared" si="182"/>
        <v>22.281338207800001</v>
      </c>
      <c r="W1974" s="8">
        <f t="shared" si="183"/>
        <v>20.944898647903806</v>
      </c>
      <c r="X1974" s="6">
        <f>[1]!EM_S_FA_YOY_NETPROFIT(B1974,"2019-12-31")</f>
        <v>-60.0211040935</v>
      </c>
      <c r="Y1974" s="6">
        <f>[1]!EM_S_FA_YOY_NETPROFIT(B1974,"2020-12-31")</f>
        <v>162.45050318950001</v>
      </c>
      <c r="Z1974" s="6">
        <f>[1]!EM_S_FA_YOY_NETPROFIT(B1974,"2021-12-31")</f>
        <v>728.43411982220005</v>
      </c>
      <c r="AA1974" s="6">
        <f>[1]!EM_S_FA_YOY_NETPROFIT(B1974,"2022-12-31")</f>
        <v>-135.80514179939999</v>
      </c>
      <c r="AB1974" s="7">
        <f t="shared" si="184"/>
        <v>251.69316040410004</v>
      </c>
      <c r="AC1974" s="8">
        <f t="shared" si="185"/>
        <v>438.97672402088023</v>
      </c>
    </row>
    <row r="1975" spans="1:29" ht="16.5" x14ac:dyDescent="0.45">
      <c r="A1975" s="9">
        <v>2178</v>
      </c>
      <c r="B1975" s="5" t="s">
        <v>6965</v>
      </c>
      <c r="C1975" s="5" t="s">
        <v>6966</v>
      </c>
      <c r="D1975" s="5" t="s">
        <v>6967</v>
      </c>
      <c r="E1975" s="5" t="s">
        <v>120</v>
      </c>
      <c r="F1975" s="5" t="s">
        <v>11762</v>
      </c>
      <c r="G1975" s="5">
        <v>13</v>
      </c>
      <c r="H1975" s="5">
        <v>2</v>
      </c>
      <c r="I1975" s="5">
        <f t="shared" si="180"/>
        <v>4</v>
      </c>
      <c r="J1975" s="5">
        <f t="shared" si="181"/>
        <v>7</v>
      </c>
      <c r="K1975" s="5"/>
      <c r="L1975" s="5"/>
      <c r="M1975" s="5"/>
      <c r="N1975" s="5"/>
      <c r="O1975" s="5" t="s">
        <v>6968</v>
      </c>
      <c r="P1975" s="6">
        <f>[1]!EM_S_INFO_EMPLOYEE(B1975,"2019")</f>
        <v>2830</v>
      </c>
      <c r="Q1975" s="6">
        <f>[1]!EM_S_STM07_IS(B1975,"83","2019-12-31","1",1000000000)</f>
        <v>1.47300201381</v>
      </c>
      <c r="R1975" s="6">
        <f>[1]!EM_S_FA_YOY_OR(B1975,"2019-12-31")</f>
        <v>66.947691537200001</v>
      </c>
      <c r="S1975" s="6">
        <f>[1]!EM_S_FA_YOY_OR(B1975,"2020-12-31")</f>
        <v>6.1863092233000003</v>
      </c>
      <c r="T1975" s="6">
        <f>[1]!EM_S_FA_YOY_OR(B1975,"2021-12-31")</f>
        <v>53.703246393800001</v>
      </c>
      <c r="U1975" s="6">
        <f>[1]!EM_S_FA_YOY_OR(B1975,"2022-12-31")</f>
        <v>-1.284874509</v>
      </c>
      <c r="V1975" s="7">
        <f t="shared" si="182"/>
        <v>19.5348937027</v>
      </c>
      <c r="W1975" s="8">
        <f t="shared" si="183"/>
        <v>29.825524149761332</v>
      </c>
      <c r="X1975" s="6">
        <f>[1]!EM_S_FA_YOY_NETPROFIT(B1975,"2019-12-31")</f>
        <v>360.55283435259997</v>
      </c>
      <c r="Y1975" s="6">
        <f>[1]!EM_S_FA_YOY_NETPROFIT(B1975,"2020-12-31")</f>
        <v>-17.1718132158</v>
      </c>
      <c r="Z1975" s="6">
        <f>[1]!EM_S_FA_YOY_NETPROFIT(B1975,"2021-12-31")</f>
        <v>14.5084871868</v>
      </c>
      <c r="AA1975" s="6">
        <f>[1]!EM_S_FA_YOY_NETPROFIT(B1975,"2022-12-31")</f>
        <v>-246.62205906080001</v>
      </c>
      <c r="AB1975" s="7">
        <f t="shared" si="184"/>
        <v>-83.095128363266667</v>
      </c>
      <c r="AC1975" s="8">
        <f t="shared" si="185"/>
        <v>142.5015900118895</v>
      </c>
    </row>
    <row r="1976" spans="1:29" ht="16.5" x14ac:dyDescent="0.45">
      <c r="A1976" s="9">
        <v>2179</v>
      </c>
      <c r="B1976" s="5" t="s">
        <v>6969</v>
      </c>
      <c r="C1976" s="5" t="s">
        <v>6970</v>
      </c>
      <c r="D1976" s="5" t="s">
        <v>6971</v>
      </c>
      <c r="E1976" s="5" t="s">
        <v>259</v>
      </c>
      <c r="F1976" s="5" t="s">
        <v>11769</v>
      </c>
      <c r="G1976" s="5">
        <v>20</v>
      </c>
      <c r="H1976" s="5">
        <v>3</v>
      </c>
      <c r="I1976" s="5">
        <f t="shared" si="180"/>
        <v>4</v>
      </c>
      <c r="J1976" s="5">
        <f t="shared" si="181"/>
        <v>7</v>
      </c>
      <c r="K1976" s="5"/>
      <c r="L1976" s="5"/>
      <c r="M1976" s="5"/>
      <c r="N1976" s="5"/>
      <c r="O1976" s="5" t="s">
        <v>6968</v>
      </c>
      <c r="P1976" s="6">
        <f>[1]!EM_S_INFO_EMPLOYEE(B1976,"2019")</f>
        <v>978</v>
      </c>
      <c r="Q1976" s="6">
        <f>[1]!EM_S_STM07_IS(B1976,"83","2019-12-31","1",1000000000)</f>
        <v>0.37185712398999998</v>
      </c>
      <c r="R1976" s="6">
        <f>[1]!EM_S_FA_YOY_OR(B1976,"2019-12-31")</f>
        <v>8.2432998637000008</v>
      </c>
      <c r="S1976" s="6">
        <f>[1]!EM_S_FA_YOY_OR(B1976,"2020-12-31")</f>
        <v>37.9674185115</v>
      </c>
      <c r="T1976" s="6">
        <f>[1]!EM_S_FA_YOY_OR(B1976,"2021-12-31")</f>
        <v>42.024046803200001</v>
      </c>
      <c r="U1976" s="6">
        <f>[1]!EM_S_FA_YOY_OR(B1976,"2022-12-31")</f>
        <v>-27.1767228842</v>
      </c>
      <c r="V1976" s="7">
        <f t="shared" si="182"/>
        <v>17.6049141435</v>
      </c>
      <c r="W1976" s="8">
        <f t="shared" si="183"/>
        <v>38.835039840777284</v>
      </c>
      <c r="X1976" s="6">
        <f>[1]!EM_S_FA_YOY_NETPROFIT(B1976,"2019-12-31")</f>
        <v>22.180245683500001</v>
      </c>
      <c r="Y1976" s="6">
        <f>[1]!EM_S_FA_YOY_NETPROFIT(B1976,"2020-12-31")</f>
        <v>168.56864400649999</v>
      </c>
      <c r="Z1976" s="6">
        <f>[1]!EM_S_FA_YOY_NETPROFIT(B1976,"2021-12-31")</f>
        <v>-43.117387328900001</v>
      </c>
      <c r="AA1976" s="6">
        <f>[1]!EM_S_FA_YOY_NETPROFIT(B1976,"2022-12-31")</f>
        <v>-150.9099161696</v>
      </c>
      <c r="AB1976" s="7">
        <f t="shared" si="184"/>
        <v>-8.4862198306666698</v>
      </c>
      <c r="AC1976" s="8">
        <f t="shared" si="185"/>
        <v>162.53038462012728</v>
      </c>
    </row>
    <row r="1977" spans="1:29" ht="16.5" x14ac:dyDescent="0.45">
      <c r="A1977" s="9">
        <v>2180</v>
      </c>
      <c r="B1977" s="5" t="s">
        <v>6972</v>
      </c>
      <c r="C1977" s="5" t="s">
        <v>6973</v>
      </c>
      <c r="D1977" s="5" t="s">
        <v>6974</v>
      </c>
      <c r="E1977" s="5" t="s">
        <v>240</v>
      </c>
      <c r="F1977" s="5" t="s">
        <v>11769</v>
      </c>
      <c r="G1977" s="5">
        <v>20</v>
      </c>
      <c r="H1977" s="5">
        <v>3</v>
      </c>
      <c r="I1977" s="5">
        <f t="shared" si="180"/>
        <v>4</v>
      </c>
      <c r="J1977" s="5">
        <f t="shared" si="181"/>
        <v>7</v>
      </c>
      <c r="K1977" s="5"/>
      <c r="L1977" s="5"/>
      <c r="M1977" s="5"/>
      <c r="N1977" s="5"/>
      <c r="O1977" s="5" t="s">
        <v>6975</v>
      </c>
      <c r="P1977" s="6">
        <f>[1]!EM_S_INFO_EMPLOYEE(B1977,"2019")</f>
        <v>389</v>
      </c>
      <c r="Q1977" s="6">
        <f>[1]!EM_S_STM07_IS(B1977,"83","2019-12-31","1",1000000000)</f>
        <v>0.26711657491000002</v>
      </c>
      <c r="R1977" s="6">
        <f>[1]!EM_S_FA_YOY_OR(B1977,"2019-12-31")</f>
        <v>33.083236335999999</v>
      </c>
      <c r="S1977" s="6">
        <f>[1]!EM_S_FA_YOY_OR(B1977,"2020-12-31")</f>
        <v>15.4281603019</v>
      </c>
      <c r="T1977" s="6">
        <f>[1]!EM_S_FA_YOY_OR(B1977,"2021-12-31")</f>
        <v>12.1762813919</v>
      </c>
      <c r="U1977" s="6">
        <f>[1]!EM_S_FA_YOY_OR(B1977,"2022-12-31")</f>
        <v>10.8390391542</v>
      </c>
      <c r="V1977" s="7">
        <f t="shared" si="182"/>
        <v>12.814493616</v>
      </c>
      <c r="W1977" s="8">
        <f t="shared" si="183"/>
        <v>2.3601894752985113</v>
      </c>
      <c r="X1977" s="6">
        <f>[1]!EM_S_FA_YOY_NETPROFIT(B1977,"2019-12-31")</f>
        <v>9.0521201165999994</v>
      </c>
      <c r="Y1977" s="6">
        <f>[1]!EM_S_FA_YOY_NETPROFIT(B1977,"2020-12-31")</f>
        <v>80.956569207800001</v>
      </c>
      <c r="Z1977" s="6">
        <f>[1]!EM_S_FA_YOY_NETPROFIT(B1977,"2021-12-31")</f>
        <v>41.812441671499997</v>
      </c>
      <c r="AA1977" s="6">
        <f>[1]!EM_S_FA_YOY_NETPROFIT(B1977,"2022-12-31")</f>
        <v>11.677308375000001</v>
      </c>
      <c r="AB1977" s="7">
        <f t="shared" si="184"/>
        <v>44.815439751433331</v>
      </c>
      <c r="AC1977" s="8">
        <f t="shared" si="185"/>
        <v>34.73711982139347</v>
      </c>
    </row>
    <row r="1978" spans="1:29" ht="16.5" x14ac:dyDescent="0.45">
      <c r="A1978" s="9">
        <v>2181</v>
      </c>
      <c r="B1978" s="5" t="s">
        <v>6976</v>
      </c>
      <c r="C1978" s="5" t="s">
        <v>6977</v>
      </c>
      <c r="D1978" s="5" t="s">
        <v>6978</v>
      </c>
      <c r="E1978" s="5" t="s">
        <v>474</v>
      </c>
      <c r="F1978" s="5" t="s">
        <v>11758</v>
      </c>
      <c r="G1978" s="5">
        <v>8</v>
      </c>
      <c r="H1978" s="5">
        <v>2</v>
      </c>
      <c r="I1978" s="5">
        <f t="shared" si="180"/>
        <v>3</v>
      </c>
      <c r="J1978" s="5">
        <f t="shared" si="181"/>
        <v>2</v>
      </c>
      <c r="K1978" s="5"/>
      <c r="L1978" s="5"/>
      <c r="M1978" s="5"/>
      <c r="N1978" s="5"/>
      <c r="O1978" s="5" t="s">
        <v>4707</v>
      </c>
      <c r="P1978" s="6">
        <f>[1]!EM_S_INFO_EMPLOYEE(B1978,"2019")</f>
        <v>963</v>
      </c>
      <c r="Q1978" s="6">
        <f>[1]!EM_S_STM07_IS(B1978,"83","2019-12-31","1",1000000000)</f>
        <v>1.4403753207900001</v>
      </c>
      <c r="R1978" s="6">
        <f>[1]!EM_S_FA_YOY_OR(B1978,"2019-12-31")</f>
        <v>109.9781971896</v>
      </c>
      <c r="S1978" s="6">
        <f>[1]!EM_S_FA_YOY_OR(B1978,"2020-12-31")</f>
        <v>-31.931693333799998</v>
      </c>
      <c r="T1978" s="6">
        <f>[1]!EM_S_FA_YOY_OR(B1978,"2021-12-31")</f>
        <v>59.9199832169</v>
      </c>
      <c r="U1978" s="6">
        <f>[1]!EM_S_FA_YOY_OR(B1978,"2022-12-31")</f>
        <v>39.806956470599999</v>
      </c>
      <c r="V1978" s="7">
        <f t="shared" si="182"/>
        <v>22.598415451233336</v>
      </c>
      <c r="W1978" s="8">
        <f t="shared" si="183"/>
        <v>48.283361878653622</v>
      </c>
      <c r="X1978" s="6">
        <f>[1]!EM_S_FA_YOY_NETPROFIT(B1978,"2019-12-31")</f>
        <v>0.73431452799999997</v>
      </c>
      <c r="Y1978" s="6">
        <f>[1]!EM_S_FA_YOY_NETPROFIT(B1978,"2020-12-31")</f>
        <v>-35.718990251199997</v>
      </c>
      <c r="Z1978" s="6">
        <f>[1]!EM_S_FA_YOY_NETPROFIT(B1978,"2021-12-31")</f>
        <v>-38.131361697599999</v>
      </c>
      <c r="AA1978" s="6">
        <f>[1]!EM_S_FA_YOY_NETPROFIT(B1978,"2022-12-31")</f>
        <v>150.8439071375</v>
      </c>
      <c r="AB1978" s="7">
        <f t="shared" si="184"/>
        <v>25.664518396233333</v>
      </c>
      <c r="AC1978" s="8">
        <f t="shared" si="185"/>
        <v>108.41524066397086</v>
      </c>
    </row>
    <row r="1979" spans="1:29" ht="16.5" x14ac:dyDescent="0.45">
      <c r="A1979" s="9">
        <v>2182</v>
      </c>
      <c r="B1979" s="5" t="s">
        <v>6979</v>
      </c>
      <c r="C1979" s="5" t="s">
        <v>6980</v>
      </c>
      <c r="D1979" s="5" t="s">
        <v>6981</v>
      </c>
      <c r="E1979" s="5" t="s">
        <v>7</v>
      </c>
      <c r="F1979" s="5" t="s">
        <v>11757</v>
      </c>
      <c r="G1979" s="5">
        <v>7</v>
      </c>
      <c r="H1979" s="5">
        <v>2</v>
      </c>
      <c r="I1979" s="5">
        <f t="shared" si="180"/>
        <v>4</v>
      </c>
      <c r="J1979" s="5">
        <f t="shared" si="181"/>
        <v>11</v>
      </c>
      <c r="K1979" s="5"/>
      <c r="L1979" s="5"/>
      <c r="M1979" s="5"/>
      <c r="N1979" s="5"/>
      <c r="O1979" s="5" t="s">
        <v>6975</v>
      </c>
      <c r="P1979" s="6">
        <f>[1]!EM_S_INFO_EMPLOYEE(B1979,"2019")</f>
        <v>511</v>
      </c>
      <c r="Q1979" s="6">
        <f>[1]!EM_S_STM07_IS(B1979,"83","2019-12-31","1",1000000000)</f>
        <v>0.28942034864999999</v>
      </c>
      <c r="R1979" s="6">
        <f>[1]!EM_S_FA_YOY_OR(B1979,"2019-12-31")</f>
        <v>-5.7849617124000003</v>
      </c>
      <c r="S1979" s="6">
        <f>[1]!EM_S_FA_YOY_OR(B1979,"2020-12-31")</f>
        <v>-8.2131304522999997</v>
      </c>
      <c r="T1979" s="6">
        <f>[1]!EM_S_FA_YOY_OR(B1979,"2021-12-31")</f>
        <v>-3.9060917977999998</v>
      </c>
      <c r="U1979" s="6">
        <f>[1]!EM_S_FA_YOY_OR(B1979,"2022-12-31")</f>
        <v>34.180188005799998</v>
      </c>
      <c r="V1979" s="7">
        <f t="shared" si="182"/>
        <v>7.3536552518999985</v>
      </c>
      <c r="W1979" s="8">
        <f t="shared" si="183"/>
        <v>23.332054992861032</v>
      </c>
      <c r="X1979" s="6">
        <f>[1]!EM_S_FA_YOY_NETPROFIT(B1979,"2019-12-31")</f>
        <v>-268.77369685129997</v>
      </c>
      <c r="Y1979" s="6">
        <f>[1]!EM_S_FA_YOY_NETPROFIT(B1979,"2020-12-31")</f>
        <v>185.6851165219</v>
      </c>
      <c r="Z1979" s="6">
        <f>[1]!EM_S_FA_YOY_NETPROFIT(B1979,"2021-12-31")</f>
        <v>-64.731157227099999</v>
      </c>
      <c r="AA1979" s="6">
        <f>[1]!EM_S_FA_YOY_NETPROFIT(B1979,"2022-12-31")</f>
        <v>-918.91015755599994</v>
      </c>
      <c r="AB1979" s="7">
        <f t="shared" si="184"/>
        <v>-265.98539942039997</v>
      </c>
      <c r="AC1979" s="8">
        <f t="shared" si="185"/>
        <v>579.14603717836781</v>
      </c>
    </row>
    <row r="1980" spans="1:29" ht="16.5" x14ac:dyDescent="0.45">
      <c r="A1980" s="9">
        <v>2183</v>
      </c>
      <c r="B1980" s="5" t="s">
        <v>6982</v>
      </c>
      <c r="C1980" s="5" t="s">
        <v>6983</v>
      </c>
      <c r="D1980" s="5" t="s">
        <v>6984</v>
      </c>
      <c r="E1980" s="5" t="s">
        <v>120</v>
      </c>
      <c r="F1980" s="5" t="s">
        <v>11759</v>
      </c>
      <c r="G1980" s="5">
        <v>9</v>
      </c>
      <c r="H1980" s="5">
        <v>2</v>
      </c>
      <c r="I1980" s="5">
        <f t="shared" si="180"/>
        <v>3</v>
      </c>
      <c r="J1980" s="5">
        <f t="shared" si="181"/>
        <v>2</v>
      </c>
      <c r="K1980" s="5"/>
      <c r="L1980" s="5"/>
      <c r="M1980" s="5"/>
      <c r="N1980" s="5"/>
      <c r="O1980" s="5" t="s">
        <v>4703</v>
      </c>
      <c r="P1980" s="6">
        <f>[1]!EM_S_INFO_EMPLOYEE(B1980,"2019")</f>
        <v>921</v>
      </c>
      <c r="Q1980" s="6">
        <f>[1]!EM_S_STM07_IS(B1980,"83","2019-12-31","1",1000000000)</f>
        <v>1.1649961477899999</v>
      </c>
      <c r="R1980" s="6">
        <f>[1]!EM_S_FA_YOY_OR(B1980,"2019-12-31")</f>
        <v>88.112625374499999</v>
      </c>
      <c r="S1980" s="6">
        <f>[1]!EM_S_FA_YOY_OR(B1980,"2020-12-31")</f>
        <v>72.330749763300005</v>
      </c>
      <c r="T1980" s="6">
        <f>[1]!EM_S_FA_YOY_OR(B1980,"2021-12-31")</f>
        <v>28.796767837699999</v>
      </c>
      <c r="U1980" s="6">
        <f>[1]!EM_S_FA_YOY_OR(B1980,"2022-12-31")</f>
        <v>-17.719141223299999</v>
      </c>
      <c r="V1980" s="7">
        <f t="shared" si="182"/>
        <v>27.802792125900002</v>
      </c>
      <c r="W1980" s="8">
        <f t="shared" si="183"/>
        <v>45.033173410957531</v>
      </c>
      <c r="X1980" s="6">
        <f>[1]!EM_S_FA_YOY_NETPROFIT(B1980,"2019-12-31")</f>
        <v>108.0473858669</v>
      </c>
      <c r="Y1980" s="6">
        <f>[1]!EM_S_FA_YOY_NETPROFIT(B1980,"2020-12-31")</f>
        <v>105.6570007543</v>
      </c>
      <c r="Z1980" s="6">
        <f>[1]!EM_S_FA_YOY_NETPROFIT(B1980,"2021-12-31")</f>
        <v>-74.3984112845</v>
      </c>
      <c r="AA1980" s="6">
        <f>[1]!EM_S_FA_YOY_NETPROFIT(B1980,"2022-12-31")</f>
        <v>-326.11647476460001</v>
      </c>
      <c r="AB1980" s="7">
        <f t="shared" si="184"/>
        <v>-98.285961764933333</v>
      </c>
      <c r="AC1980" s="8">
        <f t="shared" si="185"/>
        <v>216.8756437255783</v>
      </c>
    </row>
    <row r="1981" spans="1:29" ht="16.5" x14ac:dyDescent="0.45">
      <c r="A1981" s="9">
        <v>2184</v>
      </c>
      <c r="B1981" s="5" t="s">
        <v>6985</v>
      </c>
      <c r="C1981" s="5" t="s">
        <v>6986</v>
      </c>
      <c r="D1981" s="5" t="s">
        <v>6987</v>
      </c>
      <c r="E1981" s="5" t="s">
        <v>240</v>
      </c>
      <c r="F1981" s="5" t="s">
        <v>11773</v>
      </c>
      <c r="G1981" s="5">
        <v>24</v>
      </c>
      <c r="H1981" s="5">
        <v>2</v>
      </c>
      <c r="I1981" s="5">
        <f t="shared" si="180"/>
        <v>1</v>
      </c>
      <c r="J1981" s="5">
        <f t="shared" si="181"/>
        <v>11</v>
      </c>
      <c r="K1981" s="5"/>
      <c r="L1981" s="5"/>
      <c r="M1981" s="5"/>
      <c r="N1981" s="5"/>
      <c r="O1981" s="5" t="s">
        <v>6988</v>
      </c>
      <c r="P1981" s="6">
        <f>[1]!EM_S_INFO_EMPLOYEE(B1981,"2019")</f>
        <v>3976</v>
      </c>
      <c r="Q1981" s="6">
        <f>[1]!EM_S_STM07_IS(B1981,"83","2019-12-31","1",1000000000)</f>
        <v>2.0328857886499998</v>
      </c>
      <c r="R1981" s="6">
        <f>[1]!EM_S_FA_YOY_OR(B1981,"2019-12-31")</f>
        <v>86.157901027199998</v>
      </c>
      <c r="S1981" s="6">
        <f>[1]!EM_S_FA_YOY_OR(B1981,"2020-12-31")</f>
        <v>-5.2127836700000003</v>
      </c>
      <c r="T1981" s="6">
        <f>[1]!EM_S_FA_YOY_OR(B1981,"2021-12-31")</f>
        <v>-1.2981396213</v>
      </c>
      <c r="U1981" s="6">
        <f>[1]!EM_S_FA_YOY_OR(B1981,"2022-12-31")</f>
        <v>-32.862960168800001</v>
      </c>
      <c r="V1981" s="7">
        <f t="shared" si="182"/>
        <v>-13.124627820033334</v>
      </c>
      <c r="W1981" s="8">
        <f t="shared" si="183"/>
        <v>17.205593056903968</v>
      </c>
      <c r="X1981" s="6">
        <f>[1]!EM_S_FA_YOY_NETPROFIT(B1981,"2019-12-31")</f>
        <v>-59.851779394899999</v>
      </c>
      <c r="Y1981" s="6">
        <f>[1]!EM_S_FA_YOY_NETPROFIT(B1981,"2020-12-31")</f>
        <v>-1904.830939465</v>
      </c>
      <c r="Z1981" s="6">
        <f>[1]!EM_S_FA_YOY_NETPROFIT(B1981,"2021-12-31")</f>
        <v>27.073210807599999</v>
      </c>
      <c r="AA1981" s="6">
        <f>[1]!EM_S_FA_YOY_NETPROFIT(B1981,"2022-12-31")</f>
        <v>104.42748307950001</v>
      </c>
      <c r="AB1981" s="7">
        <f t="shared" si="184"/>
        <v>-591.11008185930007</v>
      </c>
      <c r="AC1981" s="8">
        <f t="shared" si="185"/>
        <v>1138.3728693362605</v>
      </c>
    </row>
    <row r="1982" spans="1:29" ht="16.5" x14ac:dyDescent="0.45">
      <c r="A1982" s="9">
        <v>2185</v>
      </c>
      <c r="B1982" s="5" t="s">
        <v>6989</v>
      </c>
      <c r="C1982" s="5" t="s">
        <v>6990</v>
      </c>
      <c r="D1982" s="5" t="s">
        <v>6991</v>
      </c>
      <c r="E1982" s="5" t="s">
        <v>120</v>
      </c>
      <c r="F1982" s="5" t="s">
        <v>11773</v>
      </c>
      <c r="G1982" s="5">
        <v>24</v>
      </c>
      <c r="H1982" s="5">
        <v>2</v>
      </c>
      <c r="I1982" s="5">
        <f t="shared" si="180"/>
        <v>1</v>
      </c>
      <c r="J1982" s="5">
        <f t="shared" si="181"/>
        <v>11</v>
      </c>
      <c r="K1982" s="5"/>
      <c r="L1982" s="5"/>
      <c r="M1982" s="5"/>
      <c r="N1982" s="5"/>
      <c r="O1982" s="5" t="s">
        <v>6992</v>
      </c>
      <c r="P1982" s="6">
        <f>[1]!EM_S_INFO_EMPLOYEE(B1982,"2019")</f>
        <v>400</v>
      </c>
      <c r="Q1982" s="6">
        <f>[1]!EM_S_STM07_IS(B1982,"83","2019-12-31","1",1000000000)</f>
        <v>0.31568698016000002</v>
      </c>
      <c r="R1982" s="6">
        <f>[1]!EM_S_FA_YOY_OR(B1982,"2019-12-31")</f>
        <v>2.9645238151000002</v>
      </c>
      <c r="S1982" s="6">
        <f>[1]!EM_S_FA_YOY_OR(B1982,"2020-12-31")</f>
        <v>-16.5575526756</v>
      </c>
      <c r="T1982" s="6">
        <f>[1]!EM_S_FA_YOY_OR(B1982,"2021-12-31")</f>
        <v>22.836867683400001</v>
      </c>
      <c r="U1982" s="6">
        <f>[1]!EM_S_FA_YOY_OR(B1982,"2022-12-31")</f>
        <v>6.3919717057999996</v>
      </c>
      <c r="V1982" s="7">
        <f t="shared" si="182"/>
        <v>4.2237622378666666</v>
      </c>
      <c r="W1982" s="8">
        <f t="shared" si="183"/>
        <v>19.786508991684848</v>
      </c>
      <c r="X1982" s="6">
        <f>[1]!EM_S_FA_YOY_NETPROFIT(B1982,"2019-12-31")</f>
        <v>10.7542473442</v>
      </c>
      <c r="Y1982" s="6">
        <f>[1]!EM_S_FA_YOY_NETPROFIT(B1982,"2020-12-31")</f>
        <v>-29.8506852543</v>
      </c>
      <c r="Z1982" s="6">
        <f>[1]!EM_S_FA_YOY_NETPROFIT(B1982,"2021-12-31")</f>
        <v>-42.196521058999998</v>
      </c>
      <c r="AA1982" s="6">
        <f>[1]!EM_S_FA_YOY_NETPROFIT(B1982,"2022-12-31")</f>
        <v>91.103224826200005</v>
      </c>
      <c r="AB1982" s="7">
        <f t="shared" si="184"/>
        <v>6.3520061709666704</v>
      </c>
      <c r="AC1982" s="8">
        <f t="shared" si="185"/>
        <v>73.655832851781213</v>
      </c>
    </row>
    <row r="1983" spans="1:29" ht="16.5" x14ac:dyDescent="0.45">
      <c r="A1983" s="9">
        <v>2186</v>
      </c>
      <c r="B1983" s="5" t="s">
        <v>6993</v>
      </c>
      <c r="C1983" s="5" t="s">
        <v>6994</v>
      </c>
      <c r="D1983" s="5" t="s">
        <v>6995</v>
      </c>
      <c r="E1983" s="5" t="s">
        <v>259</v>
      </c>
      <c r="F1983" s="5" t="s">
        <v>11756</v>
      </c>
      <c r="G1983" s="5">
        <v>6</v>
      </c>
      <c r="H1983" s="5">
        <v>2</v>
      </c>
      <c r="I1983" s="5">
        <f t="shared" si="180"/>
        <v>2</v>
      </c>
      <c r="J1983" s="5">
        <f t="shared" si="181"/>
        <v>11</v>
      </c>
      <c r="K1983" s="5"/>
      <c r="L1983" s="5"/>
      <c r="M1983" s="5"/>
      <c r="N1983" s="5"/>
      <c r="O1983" s="5" t="s">
        <v>6992</v>
      </c>
      <c r="P1983" s="6">
        <f>[1]!EM_S_INFO_EMPLOYEE(B1983,"2019")</f>
        <v>793</v>
      </c>
      <c r="Q1983" s="6">
        <f>[1]!EM_S_STM07_IS(B1983,"83","2019-12-31","1",1000000000)</f>
        <v>0.60084089361000004</v>
      </c>
      <c r="R1983" s="6">
        <f>[1]!EM_S_FA_YOY_OR(B1983,"2019-12-31")</f>
        <v>-9.3164867577999999</v>
      </c>
      <c r="S1983" s="6">
        <f>[1]!EM_S_FA_YOY_OR(B1983,"2020-12-31")</f>
        <v>9.0554071133999994</v>
      </c>
      <c r="T1983" s="6">
        <f>[1]!EM_S_FA_YOY_OR(B1983,"2021-12-31")</f>
        <v>50.320583800599998</v>
      </c>
      <c r="U1983" s="6">
        <f>[1]!EM_S_FA_YOY_OR(B1983,"2022-12-31")</f>
        <v>8.7735766266000006</v>
      </c>
      <c r="V1983" s="7">
        <f t="shared" si="182"/>
        <v>22.716522513533334</v>
      </c>
      <c r="W1983" s="8">
        <f t="shared" si="183"/>
        <v>23.906233638131329</v>
      </c>
      <c r="X1983" s="6">
        <f>[1]!EM_S_FA_YOY_NETPROFIT(B1983,"2019-12-31")</f>
        <v>-12.689832946399999</v>
      </c>
      <c r="Y1983" s="6">
        <f>[1]!EM_S_FA_YOY_NETPROFIT(B1983,"2020-12-31")</f>
        <v>11.9233289861</v>
      </c>
      <c r="Z1983" s="6">
        <f>[1]!EM_S_FA_YOY_NETPROFIT(B1983,"2021-12-31")</f>
        <v>6.5002388465000003</v>
      </c>
      <c r="AA1983" s="6">
        <f>[1]!EM_S_FA_YOY_NETPROFIT(B1983,"2022-12-31")</f>
        <v>-35.092020570499997</v>
      </c>
      <c r="AB1983" s="7">
        <f t="shared" si="184"/>
        <v>-5.5561509126333322</v>
      </c>
      <c r="AC1983" s="8">
        <f t="shared" si="185"/>
        <v>25.722133931702153</v>
      </c>
    </row>
    <row r="1984" spans="1:29" ht="16.5" x14ac:dyDescent="0.45">
      <c r="A1984" s="9">
        <v>2187</v>
      </c>
      <c r="B1984" s="5" t="s">
        <v>6996</v>
      </c>
      <c r="C1984" s="5" t="s">
        <v>6997</v>
      </c>
      <c r="D1984" s="5" t="s">
        <v>6998</v>
      </c>
      <c r="E1984" s="5" t="s">
        <v>33</v>
      </c>
      <c r="F1984" s="5" t="s">
        <v>11776</v>
      </c>
      <c r="G1984" s="5">
        <v>27</v>
      </c>
      <c r="H1984" s="5">
        <v>3</v>
      </c>
      <c r="I1984" s="5">
        <f t="shared" si="180"/>
        <v>2</v>
      </c>
      <c r="J1984" s="5">
        <f t="shared" si="181"/>
        <v>10</v>
      </c>
      <c r="K1984" s="5"/>
      <c r="L1984" s="5"/>
      <c r="M1984" s="5"/>
      <c r="N1984" s="5"/>
      <c r="O1984" s="5" t="s">
        <v>6988</v>
      </c>
      <c r="P1984" s="6">
        <f>[1]!EM_S_INFO_EMPLOYEE(B1984,"2019")</f>
        <v>628</v>
      </c>
      <c r="Q1984" s="6">
        <f>[1]!EM_S_STM07_IS(B1984,"83","2019-12-31","1",1000000000)</f>
        <v>0.55244660801000001</v>
      </c>
      <c r="R1984" s="6">
        <f>[1]!EM_S_FA_YOY_OR(B1984,"2019-12-31")</f>
        <v>10.6275951615</v>
      </c>
      <c r="S1984" s="6">
        <f>[1]!EM_S_FA_YOY_OR(B1984,"2020-12-31")</f>
        <v>10.3635697513</v>
      </c>
      <c r="T1984" s="6">
        <f>[1]!EM_S_FA_YOY_OR(B1984,"2021-12-31")</f>
        <v>-22.017815379799998</v>
      </c>
      <c r="U1984" s="6">
        <f>[1]!EM_S_FA_YOY_OR(B1984,"2022-12-31")</f>
        <v>-13.2317171113</v>
      </c>
      <c r="V1984" s="7">
        <f t="shared" si="182"/>
        <v>-8.2953209132666661</v>
      </c>
      <c r="W1984" s="8">
        <f t="shared" si="183"/>
        <v>16.745582441949413</v>
      </c>
      <c r="X1984" s="6">
        <f>[1]!EM_S_FA_YOY_NETPROFIT(B1984,"2019-12-31")</f>
        <v>31.941086875500002</v>
      </c>
      <c r="Y1984" s="6">
        <f>[1]!EM_S_FA_YOY_NETPROFIT(B1984,"2020-12-31")</f>
        <v>30.525877239</v>
      </c>
      <c r="Z1984" s="6">
        <f>[1]!EM_S_FA_YOY_NETPROFIT(B1984,"2021-12-31")</f>
        <v>-89.080586265299999</v>
      </c>
      <c r="AA1984" s="6">
        <f>[1]!EM_S_FA_YOY_NETPROFIT(B1984,"2022-12-31")</f>
        <v>-539.44691361640002</v>
      </c>
      <c r="AB1984" s="7">
        <f t="shared" si="184"/>
        <v>-199.33387421423333</v>
      </c>
      <c r="AC1984" s="8">
        <f t="shared" si="185"/>
        <v>300.5562945714766</v>
      </c>
    </row>
    <row r="1985" spans="1:29" ht="16.5" x14ac:dyDescent="0.45">
      <c r="A1985" s="9">
        <v>2188</v>
      </c>
      <c r="B1985" s="5" t="s">
        <v>6999</v>
      </c>
      <c r="C1985" s="5" t="s">
        <v>7000</v>
      </c>
      <c r="D1985" s="5" t="s">
        <v>7001</v>
      </c>
      <c r="E1985" s="5" t="s">
        <v>240</v>
      </c>
      <c r="F1985" s="5" t="s">
        <v>11756</v>
      </c>
      <c r="G1985" s="5">
        <v>6</v>
      </c>
      <c r="H1985" s="5">
        <v>2</v>
      </c>
      <c r="I1985" s="5">
        <f t="shared" si="180"/>
        <v>2</v>
      </c>
      <c r="J1985" s="5">
        <f t="shared" si="181"/>
        <v>11</v>
      </c>
      <c r="K1985" s="5"/>
      <c r="L1985" s="5"/>
      <c r="M1985" s="5"/>
      <c r="N1985" s="5"/>
      <c r="O1985" s="5" t="s">
        <v>6992</v>
      </c>
      <c r="P1985" s="6">
        <f>[1]!EM_S_INFO_EMPLOYEE(B1985,"2019")</f>
        <v>495</v>
      </c>
      <c r="Q1985" s="6">
        <f>[1]!EM_S_STM07_IS(B1985,"83","2019-12-31","1",1000000000)</f>
        <v>0.17580389828000001</v>
      </c>
      <c r="R1985" s="6">
        <f>[1]!EM_S_FA_YOY_OR(B1985,"2019-12-31")</f>
        <v>8.4794753923999995</v>
      </c>
      <c r="S1985" s="6">
        <f>[1]!EM_S_FA_YOY_OR(B1985,"2020-12-31")</f>
        <v>24.152221387200001</v>
      </c>
      <c r="T1985" s="6">
        <f>[1]!EM_S_FA_YOY_OR(B1985,"2021-12-31")</f>
        <v>15.7644583019</v>
      </c>
      <c r="U1985" s="6">
        <f>[1]!EM_S_FA_YOY_OR(B1985,"2022-12-31")</f>
        <v>-20.756381902699999</v>
      </c>
      <c r="V1985" s="7">
        <f t="shared" si="182"/>
        <v>6.3867659288</v>
      </c>
      <c r="W1985" s="8">
        <f t="shared" si="183"/>
        <v>23.877845339263292</v>
      </c>
      <c r="X1985" s="6">
        <f>[1]!EM_S_FA_YOY_NETPROFIT(B1985,"2019-12-31")</f>
        <v>-4.9074928345000002</v>
      </c>
      <c r="Y1985" s="6">
        <f>[1]!EM_S_FA_YOY_NETPROFIT(B1985,"2020-12-31")</f>
        <v>64.652679328100007</v>
      </c>
      <c r="Z1985" s="6">
        <f>[1]!EM_S_FA_YOY_NETPROFIT(B1985,"2021-12-31")</f>
        <v>5.1023228679999999</v>
      </c>
      <c r="AA1985" s="6">
        <f>[1]!EM_S_FA_YOY_NETPROFIT(B1985,"2022-12-31")</f>
        <v>-47.3473602563</v>
      </c>
      <c r="AB1985" s="7">
        <f t="shared" si="184"/>
        <v>7.4692139799333361</v>
      </c>
      <c r="AC1985" s="8">
        <f t="shared" si="185"/>
        <v>56.03752177673995</v>
      </c>
    </row>
    <row r="1986" spans="1:29" ht="16.5" x14ac:dyDescent="0.45">
      <c r="A1986" s="9">
        <v>2189</v>
      </c>
      <c r="B1986" s="5" t="s">
        <v>7002</v>
      </c>
      <c r="C1986" s="5" t="s">
        <v>7003</v>
      </c>
      <c r="D1986" s="5" t="s">
        <v>7004</v>
      </c>
      <c r="E1986" s="5" t="s">
        <v>120</v>
      </c>
      <c r="F1986" s="5" t="s">
        <v>11773</v>
      </c>
      <c r="G1986" s="5">
        <v>24</v>
      </c>
      <c r="H1986" s="5">
        <v>2</v>
      </c>
      <c r="I1986" s="5">
        <f t="shared" ref="I1986:I2049" si="186">VLOOKUP(F1986,K:N,4,FALSE)</f>
        <v>1</v>
      </c>
      <c r="J1986" s="5">
        <f t="shared" ref="J1986:J2049" si="187">VLOOKUP(F1986,K:L,2,FALSE)</f>
        <v>11</v>
      </c>
      <c r="K1986" s="5"/>
      <c r="L1986" s="5"/>
      <c r="M1986" s="5"/>
      <c r="N1986" s="5"/>
      <c r="O1986" s="5" t="s">
        <v>7005</v>
      </c>
      <c r="P1986" s="6">
        <f>[1]!EM_S_INFO_EMPLOYEE(B1986,"2019")</f>
        <v>739</v>
      </c>
      <c r="Q1986" s="6">
        <f>[1]!EM_S_STM07_IS(B1986,"83","2019-12-31","1",1000000000)</f>
        <v>0.95441706684000005</v>
      </c>
      <c r="R1986" s="6">
        <f>[1]!EM_S_FA_YOY_OR(B1986,"2019-12-31")</f>
        <v>-15.330883636599999</v>
      </c>
      <c r="S1986" s="6">
        <f>[1]!EM_S_FA_YOY_OR(B1986,"2020-12-31")</f>
        <v>5.2118629673000001</v>
      </c>
      <c r="T1986" s="6">
        <f>[1]!EM_S_FA_YOY_OR(B1986,"2021-12-31")</f>
        <v>44.440564623500002</v>
      </c>
      <c r="U1986" s="6">
        <f>[1]!EM_S_FA_YOY_OR(B1986,"2022-12-31")</f>
        <v>7.1625696720000001</v>
      </c>
      <c r="V1986" s="7">
        <f t="shared" ref="V1986:V2049" si="188">AVERAGE(S1986:U1986)</f>
        <v>18.938332420933335</v>
      </c>
      <c r="W1986" s="8">
        <f t="shared" ref="W1986:W2049" si="189">STDEV(S1986:U1986)</f>
        <v>22.107107446411021</v>
      </c>
      <c r="X1986" s="6">
        <f>[1]!EM_S_FA_YOY_NETPROFIT(B1986,"2019-12-31")</f>
        <v>-82.367782686799998</v>
      </c>
      <c r="Y1986" s="6">
        <f>[1]!EM_S_FA_YOY_NETPROFIT(B1986,"2020-12-31")</f>
        <v>-167.57062008060001</v>
      </c>
      <c r="Z1986" s="6">
        <f>[1]!EM_S_FA_YOY_NETPROFIT(B1986,"2021-12-31")</f>
        <v>3167.3297525635999</v>
      </c>
      <c r="AA1986" s="6">
        <f>[1]!EM_S_FA_YOY_NETPROFIT(B1986,"2022-12-31")</f>
        <v>-20.9958158954</v>
      </c>
      <c r="AB1986" s="7">
        <f t="shared" ref="AB1986:AB2049" si="190">AVERAGE(Y1986:AA1986)</f>
        <v>992.92110552919996</v>
      </c>
      <c r="AC1986" s="8">
        <f t="shared" ref="AC1986:AC2049" si="191">STDEV(Y1986:AA1986)</f>
        <v>1884.5187095194781</v>
      </c>
    </row>
    <row r="1987" spans="1:29" ht="16.5" x14ac:dyDescent="0.45">
      <c r="A1987" s="9">
        <v>2190</v>
      </c>
      <c r="B1987" s="5" t="s">
        <v>7006</v>
      </c>
      <c r="C1987" s="5" t="s">
        <v>7007</v>
      </c>
      <c r="D1987" s="5" t="s">
        <v>7008</v>
      </c>
      <c r="E1987" s="5" t="s">
        <v>311</v>
      </c>
      <c r="F1987" s="5" t="s">
        <v>11776</v>
      </c>
      <c r="G1987" s="5">
        <v>27</v>
      </c>
      <c r="H1987" s="5">
        <v>3</v>
      </c>
      <c r="I1987" s="5">
        <f t="shared" si="186"/>
        <v>2</v>
      </c>
      <c r="J1987" s="5">
        <f t="shared" si="187"/>
        <v>10</v>
      </c>
      <c r="K1987" s="5"/>
      <c r="L1987" s="5"/>
      <c r="M1987" s="5"/>
      <c r="N1987" s="5"/>
      <c r="O1987" s="5" t="s">
        <v>7009</v>
      </c>
      <c r="P1987" s="6">
        <f>[1]!EM_S_INFO_EMPLOYEE(B1987,"2019")</f>
        <v>608</v>
      </c>
      <c r="Q1987" s="6">
        <f>[1]!EM_S_STM07_IS(B1987,"83","2019-12-31","1",1000000000)</f>
        <v>0.22468482649999999</v>
      </c>
      <c r="R1987" s="6">
        <f>[1]!EM_S_FA_YOY_OR(B1987,"2019-12-31")</f>
        <v>5.2098622267000003</v>
      </c>
      <c r="S1987" s="6">
        <f>[1]!EM_S_FA_YOY_OR(B1987,"2020-12-31")</f>
        <v>8.3857385357999998</v>
      </c>
      <c r="T1987" s="6">
        <f>[1]!EM_S_FA_YOY_OR(B1987,"2021-12-31")</f>
        <v>20.442233186300001</v>
      </c>
      <c r="U1987" s="6">
        <f>[1]!EM_S_FA_YOY_OR(B1987,"2022-12-31")</f>
        <v>16.174119456300001</v>
      </c>
      <c r="V1987" s="7">
        <f t="shared" si="188"/>
        <v>15.000697059466669</v>
      </c>
      <c r="W1987" s="8">
        <f t="shared" si="189"/>
        <v>6.1133015552503416</v>
      </c>
      <c r="X1987" s="6">
        <f>[1]!EM_S_FA_YOY_NETPROFIT(B1987,"2019-12-31")</f>
        <v>-45.775559375100002</v>
      </c>
      <c r="Y1987" s="6">
        <f>[1]!EM_S_FA_YOY_NETPROFIT(B1987,"2020-12-31")</f>
        <v>24.6131111493</v>
      </c>
      <c r="Z1987" s="6">
        <f>[1]!EM_S_FA_YOY_NETPROFIT(B1987,"2021-12-31")</f>
        <v>24.745475404899999</v>
      </c>
      <c r="AA1987" s="6">
        <f>[1]!EM_S_FA_YOY_NETPROFIT(B1987,"2022-12-31")</f>
        <v>5.3009881778999999</v>
      </c>
      <c r="AB1987" s="7">
        <f t="shared" si="190"/>
        <v>18.219858244033336</v>
      </c>
      <c r="AC1987" s="8">
        <f t="shared" si="191"/>
        <v>11.188265411281005</v>
      </c>
    </row>
    <row r="1988" spans="1:29" ht="16.5" x14ac:dyDescent="0.45">
      <c r="A1988" s="9">
        <v>2191</v>
      </c>
      <c r="B1988" s="5" t="s">
        <v>7010</v>
      </c>
      <c r="C1988" s="5" t="s">
        <v>7011</v>
      </c>
      <c r="D1988" s="5" t="s">
        <v>7012</v>
      </c>
      <c r="E1988" s="5" t="s">
        <v>240</v>
      </c>
      <c r="F1988" s="5" t="s">
        <v>11765</v>
      </c>
      <c r="G1988" s="5">
        <v>16</v>
      </c>
      <c r="H1988" s="5">
        <v>3</v>
      </c>
      <c r="I1988" s="5">
        <f t="shared" si="186"/>
        <v>1</v>
      </c>
      <c r="J1988" s="5">
        <f t="shared" si="187"/>
        <v>9</v>
      </c>
      <c r="K1988" s="5"/>
      <c r="L1988" s="5"/>
      <c r="M1988" s="5"/>
      <c r="N1988" s="5"/>
      <c r="O1988" s="5" t="s">
        <v>4542</v>
      </c>
      <c r="P1988" s="6">
        <f>[1]!EM_S_INFO_EMPLOYEE(B1988,"2019")</f>
        <v>913</v>
      </c>
      <c r="Q1988" s="6">
        <f>[1]!EM_S_STM07_IS(B1988,"83","2019-12-31","1",1000000000)</f>
        <v>1.6374055698900001</v>
      </c>
      <c r="R1988" s="6">
        <f>[1]!EM_S_FA_YOY_OR(B1988,"2019-12-31")</f>
        <v>14.5395856747</v>
      </c>
      <c r="S1988" s="6">
        <f>[1]!EM_S_FA_YOY_OR(B1988,"2020-12-31")</f>
        <v>2.3214461798000001</v>
      </c>
      <c r="T1988" s="6">
        <f>[1]!EM_S_FA_YOY_OR(B1988,"2021-12-31")</f>
        <v>31.263700085</v>
      </c>
      <c r="U1988" s="6">
        <f>[1]!EM_S_FA_YOY_OR(B1988,"2022-12-31")</f>
        <v>3.6824139381999998</v>
      </c>
      <c r="V1988" s="7">
        <f t="shared" si="188"/>
        <v>12.422520067666667</v>
      </c>
      <c r="W1988" s="8">
        <f t="shared" si="189"/>
        <v>16.331123863470687</v>
      </c>
      <c r="X1988" s="6">
        <f>[1]!EM_S_FA_YOY_NETPROFIT(B1988,"2019-12-31")</f>
        <v>-31.3729524739</v>
      </c>
      <c r="Y1988" s="6">
        <f>[1]!EM_S_FA_YOY_NETPROFIT(B1988,"2020-12-31")</f>
        <v>56.906096313600003</v>
      </c>
      <c r="Z1988" s="6">
        <f>[1]!EM_S_FA_YOY_NETPROFIT(B1988,"2021-12-31")</f>
        <v>31.201718498599998</v>
      </c>
      <c r="AA1988" s="6">
        <f>[1]!EM_S_FA_YOY_NETPROFIT(B1988,"2022-12-31")</f>
        <v>-10.6735177941</v>
      </c>
      <c r="AB1988" s="7">
        <f t="shared" si="190"/>
        <v>25.811432339366672</v>
      </c>
      <c r="AC1988" s="8">
        <f t="shared" si="191"/>
        <v>34.110738036507335</v>
      </c>
    </row>
    <row r="1989" spans="1:29" ht="16.5" x14ac:dyDescent="0.45">
      <c r="A1989" s="9">
        <v>2193</v>
      </c>
      <c r="B1989" s="5" t="s">
        <v>7013</v>
      </c>
      <c r="C1989" s="5" t="s">
        <v>7014</v>
      </c>
      <c r="D1989" s="5" t="s">
        <v>7015</v>
      </c>
      <c r="E1989" s="5" t="s">
        <v>120</v>
      </c>
      <c r="F1989" s="5" t="s">
        <v>11765</v>
      </c>
      <c r="G1989" s="5">
        <v>16</v>
      </c>
      <c r="H1989" s="5">
        <v>3</v>
      </c>
      <c r="I1989" s="5">
        <f t="shared" si="186"/>
        <v>1</v>
      </c>
      <c r="J1989" s="5">
        <f t="shared" si="187"/>
        <v>9</v>
      </c>
      <c r="K1989" s="5"/>
      <c r="L1989" s="5"/>
      <c r="M1989" s="5"/>
      <c r="N1989" s="5"/>
      <c r="O1989" s="5" t="s">
        <v>7009</v>
      </c>
      <c r="P1989" s="6">
        <f>[1]!EM_S_INFO_EMPLOYEE(B1989,"2019")</f>
        <v>652</v>
      </c>
      <c r="Q1989" s="6">
        <f>[1]!EM_S_STM07_IS(B1989,"83","2019-12-31","1",1000000000)</f>
        <v>0.66223093319000004</v>
      </c>
      <c r="R1989" s="6">
        <f>[1]!EM_S_FA_YOY_OR(B1989,"2019-12-31")</f>
        <v>38.4683658589</v>
      </c>
      <c r="S1989" s="6">
        <f>[1]!EM_S_FA_YOY_OR(B1989,"2020-12-31")</f>
        <v>54.361441703700002</v>
      </c>
      <c r="T1989" s="6">
        <f>[1]!EM_S_FA_YOY_OR(B1989,"2021-12-31")</f>
        <v>17.5498657515</v>
      </c>
      <c r="U1989" s="6">
        <f>[1]!EM_S_FA_YOY_OR(B1989,"2022-12-31")</f>
        <v>32.711501159199997</v>
      </c>
      <c r="V1989" s="7">
        <f t="shared" si="188"/>
        <v>34.874269538133333</v>
      </c>
      <c r="W1989" s="8">
        <f t="shared" si="189"/>
        <v>18.500843394743733</v>
      </c>
      <c r="X1989" s="6">
        <f>[1]!EM_S_FA_YOY_NETPROFIT(B1989,"2019-12-31")</f>
        <v>13.0661911116</v>
      </c>
      <c r="Y1989" s="6">
        <f>[1]!EM_S_FA_YOY_NETPROFIT(B1989,"2020-12-31")</f>
        <v>21.129502400700002</v>
      </c>
      <c r="Z1989" s="6">
        <f>[1]!EM_S_FA_YOY_NETPROFIT(B1989,"2021-12-31")</f>
        <v>173.48206759510001</v>
      </c>
      <c r="AA1989" s="6">
        <f>[1]!EM_S_FA_YOY_NETPROFIT(B1989,"2022-12-31")</f>
        <v>-35.309121768799997</v>
      </c>
      <c r="AB1989" s="7">
        <f t="shared" si="190"/>
        <v>53.100816075666671</v>
      </c>
      <c r="AC1989" s="8">
        <f t="shared" si="191"/>
        <v>108.00492517739791</v>
      </c>
    </row>
    <row r="1990" spans="1:29" ht="16.5" x14ac:dyDescent="0.45">
      <c r="A1990" s="9">
        <v>2194</v>
      </c>
      <c r="B1990" s="5" t="s">
        <v>7016</v>
      </c>
      <c r="C1990" s="5" t="s">
        <v>7017</v>
      </c>
      <c r="D1990" s="5" t="s">
        <v>7018</v>
      </c>
      <c r="E1990" s="5" t="s">
        <v>263</v>
      </c>
      <c r="F1990" s="5" t="s">
        <v>11776</v>
      </c>
      <c r="G1990" s="5">
        <v>27</v>
      </c>
      <c r="H1990" s="5">
        <v>3</v>
      </c>
      <c r="I1990" s="5">
        <f t="shared" si="186"/>
        <v>2</v>
      </c>
      <c r="J1990" s="5">
        <f t="shared" si="187"/>
        <v>10</v>
      </c>
      <c r="K1990" s="5"/>
      <c r="L1990" s="5"/>
      <c r="M1990" s="5"/>
      <c r="N1990" s="5"/>
      <c r="O1990" s="5" t="s">
        <v>4715</v>
      </c>
      <c r="P1990" s="6">
        <f>[1]!EM_S_INFO_EMPLOYEE(B1990,"2019")</f>
        <v>1299</v>
      </c>
      <c r="Q1990" s="6">
        <f>[1]!EM_S_STM07_IS(B1990,"83","2019-12-31","1",1000000000)</f>
        <v>0.84404167610000003</v>
      </c>
      <c r="R1990" s="6">
        <f>[1]!EM_S_FA_YOY_OR(B1990,"2019-12-31")</f>
        <v>32.645342810000002</v>
      </c>
      <c r="S1990" s="6">
        <f>[1]!EM_S_FA_YOY_OR(B1990,"2020-12-31")</f>
        <v>65.970191739000001</v>
      </c>
      <c r="T1990" s="6">
        <f>[1]!EM_S_FA_YOY_OR(B1990,"2021-12-31")</f>
        <v>42.794682318100001</v>
      </c>
      <c r="U1990" s="6">
        <f>[1]!EM_S_FA_YOY_OR(B1990,"2022-12-31")</f>
        <v>7.890127465</v>
      </c>
      <c r="V1990" s="7">
        <f t="shared" si="188"/>
        <v>38.885000507366669</v>
      </c>
      <c r="W1990" s="8">
        <f t="shared" si="189"/>
        <v>29.236752135178719</v>
      </c>
      <c r="X1990" s="6">
        <f>[1]!EM_S_FA_YOY_NETPROFIT(B1990,"2019-12-31")</f>
        <v>41.137425819199997</v>
      </c>
      <c r="Y1990" s="6">
        <f>[1]!EM_S_FA_YOY_NETPROFIT(B1990,"2020-12-31")</f>
        <v>71.222272276699996</v>
      </c>
      <c r="Z1990" s="6">
        <f>[1]!EM_S_FA_YOY_NETPROFIT(B1990,"2021-12-31")</f>
        <v>68.333544724500001</v>
      </c>
      <c r="AA1990" s="6">
        <f>[1]!EM_S_FA_YOY_NETPROFIT(B1990,"2022-12-31")</f>
        <v>5.7406638800999996</v>
      </c>
      <c r="AB1990" s="7">
        <f t="shared" si="190"/>
        <v>48.432160293766664</v>
      </c>
      <c r="AC1990" s="8">
        <f t="shared" si="191"/>
        <v>37.000122786908364</v>
      </c>
    </row>
    <row r="1991" spans="1:29" ht="16.5" x14ac:dyDescent="0.45">
      <c r="A1991" s="9">
        <v>2195</v>
      </c>
      <c r="B1991" s="5" t="s">
        <v>7019</v>
      </c>
      <c r="C1991" s="5" t="s">
        <v>7020</v>
      </c>
      <c r="D1991" s="5" t="s">
        <v>7021</v>
      </c>
      <c r="E1991" s="5" t="s">
        <v>259</v>
      </c>
      <c r="F1991" s="5" t="s">
        <v>11773</v>
      </c>
      <c r="G1991" s="5">
        <v>24</v>
      </c>
      <c r="H1991" s="5">
        <v>2</v>
      </c>
      <c r="I1991" s="5">
        <f t="shared" si="186"/>
        <v>1</v>
      </c>
      <c r="J1991" s="5">
        <f t="shared" si="187"/>
        <v>11</v>
      </c>
      <c r="K1991" s="5"/>
      <c r="L1991" s="5"/>
      <c r="M1991" s="5"/>
      <c r="N1991" s="5"/>
      <c r="O1991" s="5" t="s">
        <v>7022</v>
      </c>
      <c r="P1991" s="6">
        <f>[1]!EM_S_INFO_EMPLOYEE(B1991,"2019")</f>
        <v>412</v>
      </c>
      <c r="Q1991" s="6">
        <f>[1]!EM_S_STM07_IS(B1991,"83","2019-12-31","1",1000000000)</f>
        <v>0.63099063831000002</v>
      </c>
      <c r="R1991" s="6">
        <f>[1]!EM_S_FA_YOY_OR(B1991,"2019-12-31")</f>
        <v>-3.1962699204999998</v>
      </c>
      <c r="S1991" s="6">
        <f>[1]!EM_S_FA_YOY_OR(B1991,"2020-12-31")</f>
        <v>12.763321960800001</v>
      </c>
      <c r="T1991" s="6">
        <f>[1]!EM_S_FA_YOY_OR(B1991,"2021-12-31")</f>
        <v>55.124791052299997</v>
      </c>
      <c r="U1991" s="6">
        <f>[1]!EM_S_FA_YOY_OR(B1991,"2022-12-31")</f>
        <v>7.1606975503000001</v>
      </c>
      <c r="V1991" s="7">
        <f t="shared" si="188"/>
        <v>25.0162701878</v>
      </c>
      <c r="W1991" s="8">
        <f t="shared" si="189"/>
        <v>26.224790209977019</v>
      </c>
      <c r="X1991" s="6">
        <f>[1]!EM_S_FA_YOY_NETPROFIT(B1991,"2019-12-31")</f>
        <v>-22.674511394900001</v>
      </c>
      <c r="Y1991" s="6">
        <f>[1]!EM_S_FA_YOY_NETPROFIT(B1991,"2020-12-31")</f>
        <v>5.9039373269000004</v>
      </c>
      <c r="Z1991" s="6">
        <f>[1]!EM_S_FA_YOY_NETPROFIT(B1991,"2021-12-31")</f>
        <v>71.705107564599999</v>
      </c>
      <c r="AA1991" s="6">
        <f>[1]!EM_S_FA_YOY_NETPROFIT(B1991,"2022-12-31")</f>
        <v>-3.115175448</v>
      </c>
      <c r="AB1991" s="7">
        <f t="shared" si="190"/>
        <v>24.8312898145</v>
      </c>
      <c r="AC1991" s="8">
        <f t="shared" si="191"/>
        <v>40.843630980408477</v>
      </c>
    </row>
    <row r="1992" spans="1:29" ht="16.5" x14ac:dyDescent="0.45">
      <c r="A1992" s="9">
        <v>2196</v>
      </c>
      <c r="B1992" s="5" t="s">
        <v>7023</v>
      </c>
      <c r="C1992" s="5" t="s">
        <v>7024</v>
      </c>
      <c r="D1992" s="5" t="s">
        <v>7025</v>
      </c>
      <c r="E1992" s="5" t="s">
        <v>259</v>
      </c>
      <c r="F1992" s="5" t="s">
        <v>11775</v>
      </c>
      <c r="G1992" s="5">
        <v>26</v>
      </c>
      <c r="H1992" s="5">
        <v>2</v>
      </c>
      <c r="I1992" s="5">
        <f t="shared" si="186"/>
        <v>3</v>
      </c>
      <c r="J1992" s="5">
        <f t="shared" si="187"/>
        <v>3</v>
      </c>
      <c r="K1992" s="5"/>
      <c r="L1992" s="5"/>
      <c r="M1992" s="5"/>
      <c r="N1992" s="5"/>
      <c r="O1992" s="5" t="s">
        <v>4719</v>
      </c>
      <c r="P1992" s="6">
        <f>[1]!EM_S_INFO_EMPLOYEE(B1992,"2019")</f>
        <v>1812</v>
      </c>
      <c r="Q1992" s="6">
        <f>[1]!EM_S_STM07_IS(B1992,"83","2019-12-31","1",1000000000)</f>
        <v>0.97806923064999995</v>
      </c>
      <c r="R1992" s="6">
        <f>[1]!EM_S_FA_YOY_OR(B1992,"2019-12-31")</f>
        <v>3.3052482933</v>
      </c>
      <c r="S1992" s="6">
        <f>[1]!EM_S_FA_YOY_OR(B1992,"2020-12-31")</f>
        <v>98.417883028600002</v>
      </c>
      <c r="T1992" s="6">
        <f>[1]!EM_S_FA_YOY_OR(B1992,"2021-12-31")</f>
        <v>47.953652428600002</v>
      </c>
      <c r="U1992" s="6">
        <f>[1]!EM_S_FA_YOY_OR(B1992,"2022-12-31")</f>
        <v>11.7376920708</v>
      </c>
      <c r="V1992" s="7">
        <f t="shared" si="188"/>
        <v>52.703075842666664</v>
      </c>
      <c r="W1992" s="8">
        <f t="shared" si="189"/>
        <v>43.534832527468545</v>
      </c>
      <c r="X1992" s="6">
        <f>[1]!EM_S_FA_YOY_NETPROFIT(B1992,"2019-12-31")</f>
        <v>9.0686084487999992</v>
      </c>
      <c r="Y1992" s="6">
        <f>[1]!EM_S_FA_YOY_NETPROFIT(B1992,"2020-12-31")</f>
        <v>244.91602736839999</v>
      </c>
      <c r="Z1992" s="6">
        <f>[1]!EM_S_FA_YOY_NETPROFIT(B1992,"2021-12-31")</f>
        <v>-14.873256361699999</v>
      </c>
      <c r="AA1992" s="6">
        <f>[1]!EM_S_FA_YOY_NETPROFIT(B1992,"2022-12-31")</f>
        <v>18.6058259894</v>
      </c>
      <c r="AB1992" s="7">
        <f t="shared" si="190"/>
        <v>82.882865665366666</v>
      </c>
      <c r="AC1992" s="8">
        <f t="shared" si="191"/>
        <v>141.31974864603654</v>
      </c>
    </row>
    <row r="1993" spans="1:29" ht="16.5" x14ac:dyDescent="0.45">
      <c r="A1993" s="9">
        <v>2197</v>
      </c>
      <c r="B1993" s="5" t="s">
        <v>7026</v>
      </c>
      <c r="C1993" s="5" t="s">
        <v>7027</v>
      </c>
      <c r="D1993" s="5" t="s">
        <v>7028</v>
      </c>
      <c r="E1993" s="5" t="s">
        <v>263</v>
      </c>
      <c r="F1993" s="5" t="s">
        <v>11753</v>
      </c>
      <c r="G1993" s="5">
        <v>3</v>
      </c>
      <c r="H1993" s="5">
        <v>3</v>
      </c>
      <c r="I1993" s="5">
        <f t="shared" si="186"/>
        <v>4</v>
      </c>
      <c r="J1993" s="5">
        <f t="shared" si="187"/>
        <v>7</v>
      </c>
      <c r="K1993" s="5"/>
      <c r="L1993" s="5"/>
      <c r="M1993" s="5"/>
      <c r="N1993" s="5"/>
      <c r="O1993" s="5" t="s">
        <v>4723</v>
      </c>
      <c r="P1993" s="6">
        <f>[1]!EM_S_INFO_EMPLOYEE(B1993,"2019")</f>
        <v>1123</v>
      </c>
      <c r="Q1993" s="6">
        <f>[1]!EM_S_STM07_IS(B1993,"83","2019-12-31","1",1000000000)</f>
        <v>0.38292792217999999</v>
      </c>
      <c r="R1993" s="6">
        <f>[1]!EM_S_FA_YOY_OR(B1993,"2019-12-31")</f>
        <v>15.1301585821</v>
      </c>
      <c r="S1993" s="6">
        <f>[1]!EM_S_FA_YOY_OR(B1993,"2020-12-31")</f>
        <v>13.7548472857</v>
      </c>
      <c r="T1993" s="6">
        <f>[1]!EM_S_FA_YOY_OR(B1993,"2021-12-31")</f>
        <v>14.044770168099999</v>
      </c>
      <c r="U1993" s="6">
        <f>[1]!EM_S_FA_YOY_OR(B1993,"2022-12-31")</f>
        <v>8.2037859802999993</v>
      </c>
      <c r="V1993" s="7">
        <f t="shared" si="188"/>
        <v>12.001134478033334</v>
      </c>
      <c r="W1993" s="8">
        <f t="shared" si="189"/>
        <v>3.2917936644575665</v>
      </c>
      <c r="X1993" s="6">
        <f>[1]!EM_S_FA_YOY_NETPROFIT(B1993,"2019-12-31")</f>
        <v>3.5793611925</v>
      </c>
      <c r="Y1993" s="6">
        <f>[1]!EM_S_FA_YOY_NETPROFIT(B1993,"2020-12-31")</f>
        <v>-11.9303930595</v>
      </c>
      <c r="Z1993" s="6">
        <f>[1]!EM_S_FA_YOY_NETPROFIT(B1993,"2021-12-31")</f>
        <v>19.1592610284</v>
      </c>
      <c r="AA1993" s="6">
        <f>[1]!EM_S_FA_YOY_NETPROFIT(B1993,"2022-12-31")</f>
        <v>-38.019264485299999</v>
      </c>
      <c r="AB1993" s="7">
        <f t="shared" si="190"/>
        <v>-10.263465505466668</v>
      </c>
      <c r="AC1993" s="8">
        <f t="shared" si="191"/>
        <v>28.625686552168613</v>
      </c>
    </row>
    <row r="1994" spans="1:29" ht="16.5" x14ac:dyDescent="0.45">
      <c r="A1994" s="9">
        <v>2198</v>
      </c>
      <c r="B1994" s="5" t="s">
        <v>7029</v>
      </c>
      <c r="C1994" s="5" t="s">
        <v>7030</v>
      </c>
      <c r="D1994" s="5" t="s">
        <v>7031</v>
      </c>
      <c r="E1994" s="5" t="s">
        <v>7</v>
      </c>
      <c r="F1994" s="5" t="s">
        <v>11773</v>
      </c>
      <c r="G1994" s="5">
        <v>24</v>
      </c>
      <c r="H1994" s="5">
        <v>2</v>
      </c>
      <c r="I1994" s="5">
        <f t="shared" si="186"/>
        <v>1</v>
      </c>
      <c r="J1994" s="5">
        <f t="shared" si="187"/>
        <v>11</v>
      </c>
      <c r="K1994" s="5"/>
      <c r="L1994" s="5"/>
      <c r="M1994" s="5"/>
      <c r="N1994" s="5"/>
      <c r="O1994" s="5" t="s">
        <v>4731</v>
      </c>
      <c r="P1994" s="6">
        <f>[1]!EM_S_INFO_EMPLOYEE(B1994,"2019")</f>
        <v>421</v>
      </c>
      <c r="Q1994" s="6">
        <f>[1]!EM_S_STM07_IS(B1994,"83","2019-12-31","1",1000000000)</f>
        <v>0.30598366178000003</v>
      </c>
      <c r="R1994" s="6">
        <f>[1]!EM_S_FA_YOY_OR(B1994,"2019-12-31")</f>
        <v>7.0332262081000003</v>
      </c>
      <c r="S1994" s="6">
        <f>[1]!EM_S_FA_YOY_OR(B1994,"2020-12-31")</f>
        <v>0.33162067350000002</v>
      </c>
      <c r="T1994" s="6">
        <f>[1]!EM_S_FA_YOY_OR(B1994,"2021-12-31")</f>
        <v>85.152359021899997</v>
      </c>
      <c r="U1994" s="6">
        <f>[1]!EM_S_FA_YOY_OR(B1994,"2022-12-31")</f>
        <v>-8.4662313206000004</v>
      </c>
      <c r="V1994" s="7">
        <f t="shared" si="188"/>
        <v>25.672582791599996</v>
      </c>
      <c r="W1994" s="8">
        <f t="shared" si="189"/>
        <v>51.698485328222553</v>
      </c>
      <c r="X1994" s="6">
        <f>[1]!EM_S_FA_YOY_NETPROFIT(B1994,"2019-12-31")</f>
        <v>10.3311364237</v>
      </c>
      <c r="Y1994" s="6">
        <f>[1]!EM_S_FA_YOY_NETPROFIT(B1994,"2020-12-31")</f>
        <v>-29.167879751800001</v>
      </c>
      <c r="Z1994" s="6">
        <f>[1]!EM_S_FA_YOY_NETPROFIT(B1994,"2021-12-31")</f>
        <v>-183.27939820949999</v>
      </c>
      <c r="AA1994" s="6">
        <f>[1]!EM_S_FA_YOY_NETPROFIT(B1994,"2022-12-31")</f>
        <v>-66.347888951000002</v>
      </c>
      <c r="AB1994" s="7">
        <f t="shared" si="190"/>
        <v>-92.931722304099992</v>
      </c>
      <c r="AC1994" s="8">
        <f t="shared" si="191"/>
        <v>80.421484549488056</v>
      </c>
    </row>
    <row r="1995" spans="1:29" ht="16.5" x14ac:dyDescent="0.45">
      <c r="A1995" s="9">
        <v>2199</v>
      </c>
      <c r="B1995" s="5" t="s">
        <v>7032</v>
      </c>
      <c r="C1995" s="5" t="s">
        <v>7033</v>
      </c>
      <c r="D1995" s="5" t="s">
        <v>7034</v>
      </c>
      <c r="E1995" s="5" t="s">
        <v>293</v>
      </c>
      <c r="F1995" s="5" t="s">
        <v>11758</v>
      </c>
      <c r="G1995" s="5">
        <v>8</v>
      </c>
      <c r="H1995" s="5">
        <v>2</v>
      </c>
      <c r="I1995" s="5">
        <f t="shared" si="186"/>
        <v>3</v>
      </c>
      <c r="J1995" s="5">
        <f t="shared" si="187"/>
        <v>2</v>
      </c>
      <c r="K1995" s="5"/>
      <c r="L1995" s="5"/>
      <c r="M1995" s="5"/>
      <c r="N1995" s="5"/>
      <c r="O1995" s="5" t="s">
        <v>7035</v>
      </c>
      <c r="P1995" s="6">
        <f>[1]!EM_S_INFO_EMPLOYEE(B1995,"2019")</f>
        <v>2090</v>
      </c>
      <c r="Q1995" s="6">
        <f>[1]!EM_S_STM07_IS(B1995,"83","2019-12-31","1",1000000000)</f>
        <v>1.57882282992</v>
      </c>
      <c r="R1995" s="6">
        <f>[1]!EM_S_FA_YOY_OR(B1995,"2019-12-31")</f>
        <v>38.703184622400002</v>
      </c>
      <c r="S1995" s="6">
        <f>[1]!EM_S_FA_YOY_OR(B1995,"2020-12-31")</f>
        <v>19.446779817300001</v>
      </c>
      <c r="T1995" s="6">
        <f>[1]!EM_S_FA_YOY_OR(B1995,"2021-12-31")</f>
        <v>8.8112382175999997</v>
      </c>
      <c r="U1995" s="6">
        <f>[1]!EM_S_FA_YOY_OR(B1995,"2022-12-31")</f>
        <v>22.3812661451</v>
      </c>
      <c r="V1995" s="7">
        <f t="shared" si="188"/>
        <v>16.879761393333336</v>
      </c>
      <c r="W1995" s="8">
        <f t="shared" si="189"/>
        <v>7.1399301243093847</v>
      </c>
      <c r="X1995" s="6">
        <f>[1]!EM_S_FA_YOY_NETPROFIT(B1995,"2019-12-31")</f>
        <v>-9.5965080839999999</v>
      </c>
      <c r="Y1995" s="6">
        <f>[1]!EM_S_FA_YOY_NETPROFIT(B1995,"2020-12-31")</f>
        <v>13.904417347900001</v>
      </c>
      <c r="Z1995" s="6">
        <f>[1]!EM_S_FA_YOY_NETPROFIT(B1995,"2021-12-31")</f>
        <v>3.6787808997</v>
      </c>
      <c r="AA1995" s="6">
        <f>[1]!EM_S_FA_YOY_NETPROFIT(B1995,"2022-12-31")</f>
        <v>-23.760504129899999</v>
      </c>
      <c r="AB1995" s="7">
        <f t="shared" si="190"/>
        <v>-2.0591019607666659</v>
      </c>
      <c r="AC1995" s="8">
        <f t="shared" si="191"/>
        <v>19.477013433084082</v>
      </c>
    </row>
    <row r="1996" spans="1:29" ht="16.5" x14ac:dyDescent="0.45">
      <c r="A1996" s="9">
        <v>2201</v>
      </c>
      <c r="B1996" s="5" t="s">
        <v>7036</v>
      </c>
      <c r="C1996" s="5" t="s">
        <v>7037</v>
      </c>
      <c r="D1996" s="5" t="s">
        <v>7038</v>
      </c>
      <c r="E1996" s="5" t="s">
        <v>240</v>
      </c>
      <c r="F1996" s="5" t="s">
        <v>11762</v>
      </c>
      <c r="G1996" s="5">
        <v>13</v>
      </c>
      <c r="H1996" s="5">
        <v>2</v>
      </c>
      <c r="I1996" s="5">
        <f t="shared" si="186"/>
        <v>4</v>
      </c>
      <c r="J1996" s="5">
        <f t="shared" si="187"/>
        <v>7</v>
      </c>
      <c r="K1996" s="5"/>
      <c r="L1996" s="5"/>
      <c r="M1996" s="5"/>
      <c r="N1996" s="5"/>
      <c r="O1996" s="5" t="s">
        <v>4751</v>
      </c>
      <c r="P1996" s="6">
        <f>[1]!EM_S_INFO_EMPLOYEE(B1996,"2019")</f>
        <v>8719</v>
      </c>
      <c r="Q1996" s="6">
        <f>[1]!EM_S_STM07_IS(B1996,"83","2019-12-31","1",1000000000)</f>
        <v>2.1904410205899998</v>
      </c>
      <c r="R1996" s="6">
        <f>[1]!EM_S_FA_YOY_OR(B1996,"2019-12-31")</f>
        <v>37.066397475099997</v>
      </c>
      <c r="S1996" s="6">
        <f>[1]!EM_S_FA_YOY_OR(B1996,"2020-12-31")</f>
        <v>4.3357627060999997</v>
      </c>
      <c r="T1996" s="6">
        <f>[1]!EM_S_FA_YOY_OR(B1996,"2021-12-31")</f>
        <v>57.679064158700001</v>
      </c>
      <c r="U1996" s="6">
        <f>[1]!EM_S_FA_YOY_OR(B1996,"2022-12-31")</f>
        <v>15.988426151100001</v>
      </c>
      <c r="V1996" s="7">
        <f t="shared" si="188"/>
        <v>26.001084338633333</v>
      </c>
      <c r="W1996" s="8">
        <f t="shared" si="189"/>
        <v>28.045800852374011</v>
      </c>
      <c r="X1996" s="6">
        <f>[1]!EM_S_FA_YOY_NETPROFIT(B1996,"2019-12-31")</f>
        <v>52.230722978499998</v>
      </c>
      <c r="Y1996" s="6">
        <f>[1]!EM_S_FA_YOY_NETPROFIT(B1996,"2020-12-31")</f>
        <v>-25.586393272700001</v>
      </c>
      <c r="Z1996" s="6">
        <f>[1]!EM_S_FA_YOY_NETPROFIT(B1996,"2021-12-31")</f>
        <v>24.552272439100001</v>
      </c>
      <c r="AA1996" s="6">
        <f>[1]!EM_S_FA_YOY_NETPROFIT(B1996,"2022-12-31")</f>
        <v>-13.9288329232</v>
      </c>
      <c r="AB1996" s="7">
        <f t="shared" si="190"/>
        <v>-4.9876512522666667</v>
      </c>
      <c r="AC1996" s="8">
        <f t="shared" si="191"/>
        <v>26.237949559643241</v>
      </c>
    </row>
    <row r="1997" spans="1:29" ht="16.5" x14ac:dyDescent="0.45">
      <c r="A1997" s="9">
        <v>2846</v>
      </c>
      <c r="B1997" s="5" t="s">
        <v>7039</v>
      </c>
      <c r="C1997" s="5" t="s">
        <v>7040</v>
      </c>
      <c r="D1997" s="5" t="s">
        <v>7041</v>
      </c>
      <c r="E1997" s="5" t="s">
        <v>1297</v>
      </c>
      <c r="F1997" s="5" t="s">
        <v>8</v>
      </c>
      <c r="G1997" s="5">
        <v>1</v>
      </c>
      <c r="H1997" s="5">
        <v>3</v>
      </c>
      <c r="I1997" s="5">
        <f t="shared" si="186"/>
        <v>3</v>
      </c>
      <c r="J1997" s="5">
        <f t="shared" si="187"/>
        <v>1</v>
      </c>
      <c r="K1997" s="5"/>
      <c r="L1997" s="5"/>
      <c r="M1997" s="5"/>
      <c r="N1997" s="5"/>
      <c r="O1997" s="5" t="s">
        <v>7042</v>
      </c>
      <c r="P1997" s="6">
        <f>[1]!EM_S_INFO_EMPLOYEE(B1997,"2019")</f>
        <v>58253</v>
      </c>
      <c r="Q1997" s="6">
        <f>[1]!EM_S_STM07_IS(B1997,"83","2019-12-31","1",1000000000)</f>
        <v>190.68799999999999</v>
      </c>
      <c r="R1997" s="6">
        <f>[1]!EM_S_FA_YOY_OR(B1997,"2019-12-31")</f>
        <v>11.6015567846</v>
      </c>
      <c r="S1997" s="6">
        <f>[1]!EM_S_FA_YOY_OR(B1997,"2020-12-31")</f>
        <v>2.9870783688999998</v>
      </c>
      <c r="T1997" s="6">
        <f>[1]!EM_S_FA_YOY_OR(B1997,"2021-12-31")</f>
        <v>-2.7507332572999998</v>
      </c>
      <c r="U1997" s="6">
        <f>[1]!EM_S_FA_YOY_OR(B1997,"2022-12-31")</f>
        <v>-1.2357185494</v>
      </c>
      <c r="V1997" s="7">
        <f t="shared" si="188"/>
        <v>-0.33312447926666672</v>
      </c>
      <c r="W1997" s="8">
        <f t="shared" si="189"/>
        <v>2.9734874484380898</v>
      </c>
      <c r="X1997" s="6">
        <f>[1]!EM_S_FA_YOY_NETPROFIT(B1997,"2019-12-31")</f>
        <v>5.2924002476999998</v>
      </c>
      <c r="Y1997" s="6">
        <f>[1]!EM_S_FA_YOY_NETPROFIT(B1997,"2020-12-31")</f>
        <v>-0.86209793970000004</v>
      </c>
      <c r="Z1997" s="6">
        <f>[1]!EM_S_FA_YOY_NETPROFIT(B1997,"2021-12-31")</f>
        <v>-8.8603732645999997</v>
      </c>
      <c r="AA1997" s="6">
        <f>[1]!EM_S_FA_YOY_NETPROFIT(B1997,"2022-12-31")</f>
        <v>-3.2901833872999999</v>
      </c>
      <c r="AB1997" s="7">
        <f t="shared" si="190"/>
        <v>-4.3375515305333332</v>
      </c>
      <c r="AC1997" s="8">
        <f t="shared" si="191"/>
        <v>4.100711775267933</v>
      </c>
    </row>
    <row r="1998" spans="1:29" ht="16.5" x14ac:dyDescent="0.45">
      <c r="A1998" s="9">
        <v>2847</v>
      </c>
      <c r="B1998" s="5" t="s">
        <v>7043</v>
      </c>
      <c r="C1998" s="5" t="s">
        <v>7044</v>
      </c>
      <c r="D1998" s="5" t="s">
        <v>7045</v>
      </c>
      <c r="E1998" s="5" t="s">
        <v>240</v>
      </c>
      <c r="F1998" s="5" t="s">
        <v>11770</v>
      </c>
      <c r="G1998" s="5">
        <v>21</v>
      </c>
      <c r="H1998" s="5">
        <v>3</v>
      </c>
      <c r="I1998" s="5">
        <f t="shared" si="186"/>
        <v>3</v>
      </c>
      <c r="J1998" s="5">
        <f t="shared" si="187"/>
        <v>7</v>
      </c>
      <c r="K1998" s="5"/>
      <c r="L1998" s="5"/>
      <c r="M1998" s="5"/>
      <c r="N1998" s="5"/>
      <c r="O1998" s="5" t="s">
        <v>7046</v>
      </c>
      <c r="P1998" s="6">
        <f>[1]!EM_S_INFO_EMPLOYEE(B1998,"2019")</f>
        <v>12888</v>
      </c>
      <c r="Q1998" s="6">
        <f>[1]!EM_S_STM07_IS(B1998,"83","2019-12-31","1",1000000000)</f>
        <v>7.8699422506400003</v>
      </c>
      <c r="R1998" s="6">
        <f>[1]!EM_S_FA_YOY_OR(B1998,"2019-12-31")</f>
        <v>1.5893541959999999</v>
      </c>
      <c r="S1998" s="6">
        <f>[1]!EM_S_FA_YOY_OR(B1998,"2020-12-31")</f>
        <v>-36.583601468499999</v>
      </c>
      <c r="T1998" s="6">
        <f>[1]!EM_S_FA_YOY_OR(B1998,"2021-12-31")</f>
        <v>-0.8498157636</v>
      </c>
      <c r="U1998" s="6">
        <f>[1]!EM_S_FA_YOY_OR(B1998,"2022-12-31")</f>
        <v>-23.344070275100002</v>
      </c>
      <c r="V1998" s="7">
        <f t="shared" si="188"/>
        <v>-20.259162502399999</v>
      </c>
      <c r="W1998" s="8">
        <f t="shared" si="189"/>
        <v>18.065529390955518</v>
      </c>
      <c r="X1998" s="6">
        <f>[1]!EM_S_FA_YOY_NETPROFIT(B1998,"2019-12-31")</f>
        <v>-9.0638938936999995</v>
      </c>
      <c r="Y1998" s="6">
        <f>[1]!EM_S_FA_YOY_NETPROFIT(B1998,"2020-12-31")</f>
        <v>-120.51301911429999</v>
      </c>
      <c r="Z1998" s="6">
        <f>[1]!EM_S_FA_YOY_NETPROFIT(B1998,"2021-12-31")</f>
        <v>-66.173514064100004</v>
      </c>
      <c r="AA1998" s="6">
        <f>[1]!EM_S_FA_YOY_NETPROFIT(B1998,"2022-12-31")</f>
        <v>-183.2829000438</v>
      </c>
      <c r="AB1998" s="7">
        <f t="shared" si="190"/>
        <v>-123.32314440739999</v>
      </c>
      <c r="AC1998" s="8">
        <f t="shared" si="191"/>
        <v>58.605244426226733</v>
      </c>
    </row>
    <row r="1999" spans="1:29" ht="16.5" x14ac:dyDescent="0.45">
      <c r="A1999" s="9">
        <v>2848</v>
      </c>
      <c r="B1999" s="5" t="s">
        <v>7047</v>
      </c>
      <c r="C1999" s="5" t="s">
        <v>7048</v>
      </c>
      <c r="D1999" s="5" t="s">
        <v>7049</v>
      </c>
      <c r="E1999" s="5" t="s">
        <v>363</v>
      </c>
      <c r="F1999" s="5" t="s">
        <v>11766</v>
      </c>
      <c r="G1999" s="5">
        <v>17</v>
      </c>
      <c r="H1999" s="5">
        <v>2</v>
      </c>
      <c r="I1999" s="5">
        <f t="shared" si="186"/>
        <v>2</v>
      </c>
      <c r="J1999" s="5">
        <f t="shared" si="187"/>
        <v>11</v>
      </c>
      <c r="K1999" s="5"/>
      <c r="L1999" s="5"/>
      <c r="M1999" s="5"/>
      <c r="N1999" s="5"/>
      <c r="O1999" s="5" t="s">
        <v>1470</v>
      </c>
      <c r="P1999" s="6">
        <f>[1]!EM_S_INFO_EMPLOYEE(B1999,"2019")</f>
        <v>6982</v>
      </c>
      <c r="Q1999" s="6">
        <f>[1]!EM_S_STM07_IS(B1999,"83","2019-12-31","1",1000000000)</f>
        <v>13.520140618019999</v>
      </c>
      <c r="R1999" s="6">
        <f>[1]!EM_S_FA_YOY_OR(B1999,"2019-12-31")</f>
        <v>-6.2444615058000004</v>
      </c>
      <c r="S1999" s="6">
        <f>[1]!EM_S_FA_YOY_OR(B1999,"2020-12-31")</f>
        <v>1.5773562328999999</v>
      </c>
      <c r="T1999" s="6">
        <f>[1]!EM_S_FA_YOY_OR(B1999,"2021-12-31")</f>
        <v>13.2278643778</v>
      </c>
      <c r="U1999" s="6">
        <f>[1]!EM_S_FA_YOY_OR(B1999,"2022-12-31")</f>
        <v>-21.607953698199999</v>
      </c>
      <c r="V1999" s="7">
        <f t="shared" si="188"/>
        <v>-2.2675776958333334</v>
      </c>
      <c r="W1999" s="8">
        <f t="shared" si="189"/>
        <v>17.733335640631338</v>
      </c>
      <c r="X1999" s="6">
        <f>[1]!EM_S_FA_YOY_NETPROFIT(B1999,"2019-12-31")</f>
        <v>-24.655455188000001</v>
      </c>
      <c r="Y1999" s="6">
        <f>[1]!EM_S_FA_YOY_NETPROFIT(B1999,"2020-12-31")</f>
        <v>33.686956240400001</v>
      </c>
      <c r="Z1999" s="6">
        <f>[1]!EM_S_FA_YOY_NETPROFIT(B1999,"2021-12-31")</f>
        <v>-30.872783129199998</v>
      </c>
      <c r="AA1999" s="6">
        <f>[1]!EM_S_FA_YOY_NETPROFIT(B1999,"2022-12-31")</f>
        <v>-22.857571890599999</v>
      </c>
      <c r="AB1999" s="7">
        <f t="shared" si="190"/>
        <v>-6.6811329264666659</v>
      </c>
      <c r="AC1999" s="8">
        <f t="shared" si="191"/>
        <v>35.188746355019788</v>
      </c>
    </row>
    <row r="2000" spans="1:29" ht="16.5" x14ac:dyDescent="0.45">
      <c r="A2000" s="9">
        <v>2849</v>
      </c>
      <c r="B2000" s="5" t="s">
        <v>7050</v>
      </c>
      <c r="C2000" s="5" t="s">
        <v>7051</v>
      </c>
      <c r="D2000" s="5" t="s">
        <v>7052</v>
      </c>
      <c r="E2000" s="5" t="s">
        <v>33</v>
      </c>
      <c r="F2000" s="5" t="s">
        <v>11752</v>
      </c>
      <c r="G2000" s="5">
        <v>2</v>
      </c>
      <c r="H2000" s="5">
        <v>3</v>
      </c>
      <c r="I2000" s="5">
        <f t="shared" si="186"/>
        <v>0</v>
      </c>
      <c r="J2000" s="5">
        <f t="shared" si="187"/>
        <v>2</v>
      </c>
      <c r="K2000" s="5"/>
      <c r="L2000" s="5"/>
      <c r="M2000" s="5"/>
      <c r="N2000" s="5"/>
      <c r="O2000" s="5" t="s">
        <v>1474</v>
      </c>
      <c r="P2000" s="6">
        <f>[1]!EM_S_INFO_EMPLOYEE(B2000,"2019")</f>
        <v>2197</v>
      </c>
      <c r="Q2000" s="6">
        <f>[1]!EM_S_STM07_IS(B2000,"83","2019-12-31","1",1000000000)</f>
        <v>3.5301488170000002</v>
      </c>
      <c r="R2000" s="6">
        <f>[1]!EM_S_FA_YOY_OR(B2000,"2019-12-31")</f>
        <v>11.334182197000001</v>
      </c>
      <c r="S2000" s="6">
        <f>[1]!EM_S_FA_YOY_OR(B2000,"2020-12-31")</f>
        <v>-12.248447173600001</v>
      </c>
      <c r="T2000" s="6">
        <f>[1]!EM_S_FA_YOY_OR(B2000,"2021-12-31")</f>
        <v>15.7604983384</v>
      </c>
      <c r="U2000" s="6">
        <f>[1]!EM_S_FA_YOY_OR(B2000,"2022-12-31")</f>
        <v>-4.0074430852000003</v>
      </c>
      <c r="V2000" s="7">
        <f t="shared" si="188"/>
        <v>-0.16513064013333376</v>
      </c>
      <c r="W2000" s="8">
        <f t="shared" si="189"/>
        <v>14.394366289200851</v>
      </c>
      <c r="X2000" s="6">
        <f>[1]!EM_S_FA_YOY_NETPROFIT(B2000,"2019-12-31")</f>
        <v>25.4821757265</v>
      </c>
      <c r="Y2000" s="6">
        <f>[1]!EM_S_FA_YOY_NETPROFIT(B2000,"2020-12-31")</f>
        <v>-15.101671956100001</v>
      </c>
      <c r="Z2000" s="6">
        <f>[1]!EM_S_FA_YOY_NETPROFIT(B2000,"2021-12-31")</f>
        <v>24.0245639006</v>
      </c>
      <c r="AA2000" s="6">
        <f>[1]!EM_S_FA_YOY_NETPROFIT(B2000,"2022-12-31")</f>
        <v>9.0032361626000004</v>
      </c>
      <c r="AB2000" s="7">
        <f t="shared" si="190"/>
        <v>5.9753760356999992</v>
      </c>
      <c r="AC2000" s="8">
        <f t="shared" si="191"/>
        <v>19.738073254235896</v>
      </c>
    </row>
    <row r="2001" spans="1:29" ht="16.5" x14ac:dyDescent="0.45">
      <c r="A2001" s="9">
        <v>2850</v>
      </c>
      <c r="B2001" s="5" t="s">
        <v>7053</v>
      </c>
      <c r="C2001" s="5" t="s">
        <v>7054</v>
      </c>
      <c r="D2001" s="5" t="s">
        <v>7055</v>
      </c>
      <c r="E2001" s="5" t="s">
        <v>33</v>
      </c>
      <c r="F2001" s="5" t="s">
        <v>11754</v>
      </c>
      <c r="G2001" s="5">
        <v>4</v>
      </c>
      <c r="H2001" s="5">
        <v>3</v>
      </c>
      <c r="I2001" s="5">
        <f t="shared" si="186"/>
        <v>2</v>
      </c>
      <c r="J2001" s="5">
        <f t="shared" si="187"/>
        <v>8</v>
      </c>
      <c r="K2001" s="5"/>
      <c r="L2001" s="5"/>
      <c r="M2001" s="5"/>
      <c r="N2001" s="5"/>
      <c r="O2001" s="5" t="s">
        <v>1592</v>
      </c>
      <c r="P2001" s="6">
        <f>[1]!EM_S_INFO_EMPLOYEE(B2001,"2019")</f>
        <v>15991</v>
      </c>
      <c r="Q2001" s="6">
        <f>[1]!EM_S_STM07_IS(B2001,"83","2019-12-31","1",1000000000)</f>
        <v>14.90727355224</v>
      </c>
      <c r="R2001" s="6">
        <f>[1]!EM_S_FA_YOY_OR(B2001,"2019-12-31")</f>
        <v>19.685580362100001</v>
      </c>
      <c r="S2001" s="6">
        <f>[1]!EM_S_FA_YOY_OR(B2001,"2020-12-31")</f>
        <v>28.961231723099999</v>
      </c>
      <c r="T2001" s="6">
        <f>[1]!EM_S_FA_YOY_OR(B2001,"2021-12-31")</f>
        <v>15.6465616419</v>
      </c>
      <c r="U2001" s="6">
        <f>[1]!EM_S_FA_YOY_OR(B2001,"2022-12-31")</f>
        <v>-2.8735815557</v>
      </c>
      <c r="V2001" s="7">
        <f t="shared" si="188"/>
        <v>13.911403936433333</v>
      </c>
      <c r="W2001" s="8">
        <f t="shared" si="189"/>
        <v>15.988180425587691</v>
      </c>
      <c r="X2001" s="6">
        <f>[1]!EM_S_FA_YOY_NETPROFIT(B2001,"2019-12-31")</f>
        <v>33.826339426899999</v>
      </c>
      <c r="Y2001" s="6">
        <f>[1]!EM_S_FA_YOY_NETPROFIT(B2001,"2020-12-31")</f>
        <v>46.761269597099997</v>
      </c>
      <c r="Z2001" s="6">
        <f>[1]!EM_S_FA_YOY_NETPROFIT(B2001,"2021-12-31")</f>
        <v>62.430176867599997</v>
      </c>
      <c r="AA2001" s="6">
        <f>[1]!EM_S_FA_YOY_NETPROFIT(B2001,"2022-12-31")</f>
        <v>62.779624995200003</v>
      </c>
      <c r="AB2001" s="7">
        <f t="shared" si="190"/>
        <v>57.323690486633332</v>
      </c>
      <c r="AC2001" s="8">
        <f t="shared" si="191"/>
        <v>9.1489933754598027</v>
      </c>
    </row>
    <row r="2002" spans="1:29" ht="16.5" x14ac:dyDescent="0.45">
      <c r="A2002" s="9">
        <v>2851</v>
      </c>
      <c r="B2002" s="5" t="s">
        <v>7056</v>
      </c>
      <c r="C2002" s="5" t="s">
        <v>7057</v>
      </c>
      <c r="D2002" s="5" t="s">
        <v>7058</v>
      </c>
      <c r="E2002" s="5" t="s">
        <v>1297</v>
      </c>
      <c r="F2002" s="5" t="s">
        <v>11770</v>
      </c>
      <c r="G2002" s="5">
        <v>21</v>
      </c>
      <c r="H2002" s="5">
        <v>3</v>
      </c>
      <c r="I2002" s="5">
        <f t="shared" si="186"/>
        <v>3</v>
      </c>
      <c r="J2002" s="5">
        <f t="shared" si="187"/>
        <v>7</v>
      </c>
      <c r="K2002" s="5"/>
      <c r="L2002" s="5"/>
      <c r="M2002" s="5"/>
      <c r="N2002" s="5"/>
      <c r="O2002" s="5" t="s">
        <v>7059</v>
      </c>
      <c r="P2002" s="6">
        <f>[1]!EM_S_INFO_EMPLOYEE(B2002,"2019")</f>
        <v>8389</v>
      </c>
      <c r="Q2002" s="6">
        <f>[1]!EM_S_STM07_IS(B2002,"83","2019-12-31","1",1000000000)</f>
        <v>10.944668477760001</v>
      </c>
      <c r="R2002" s="6">
        <f>[1]!EM_S_FA_YOY_OR(B2002,"2019-12-31")</f>
        <v>17.5188843464</v>
      </c>
      <c r="S2002" s="6">
        <f>[1]!EM_S_FA_YOY_OR(B2002,"2020-12-31")</f>
        <v>-60.679804082799997</v>
      </c>
      <c r="T2002" s="6">
        <f>[1]!EM_S_FA_YOY_OR(B2002,"2021-12-31")</f>
        <v>-13.376844332599999</v>
      </c>
      <c r="U2002" s="6">
        <f>[1]!EM_S_FA_YOY_OR(B2002,"2022-12-31")</f>
        <v>-32.7946343188</v>
      </c>
      <c r="V2002" s="7">
        <f t="shared" si="188"/>
        <v>-35.61709424473333</v>
      </c>
      <c r="W2002" s="8">
        <f t="shared" si="189"/>
        <v>23.777451720219826</v>
      </c>
      <c r="X2002" s="6">
        <f>[1]!EM_S_FA_YOY_NETPROFIT(B2002,"2019-12-31")</f>
        <v>18.718461916100001</v>
      </c>
      <c r="Y2002" s="6">
        <f>[1]!EM_S_FA_YOY_NETPROFIT(B2002,"2020-12-31")</f>
        <v>-122.2127863417</v>
      </c>
      <c r="Z2002" s="6">
        <f>[1]!EM_S_FA_YOY_NETPROFIT(B2002,"2021-12-31")</f>
        <v>-38.826621686499998</v>
      </c>
      <c r="AA2002" s="6">
        <f>[1]!EM_S_FA_YOY_NETPROFIT(B2002,"2022-12-31")</f>
        <v>-107.9866859668</v>
      </c>
      <c r="AB2002" s="7">
        <f t="shared" si="190"/>
        <v>-89.675364665000004</v>
      </c>
      <c r="AC2002" s="8">
        <f t="shared" si="191"/>
        <v>44.607078808630234</v>
      </c>
    </row>
    <row r="2003" spans="1:29" ht="16.5" x14ac:dyDescent="0.45">
      <c r="A2003" s="9">
        <v>2852</v>
      </c>
      <c r="B2003" s="5" t="s">
        <v>7060</v>
      </c>
      <c r="C2003" s="5" t="s">
        <v>7061</v>
      </c>
      <c r="D2003" s="5" t="s">
        <v>7062</v>
      </c>
      <c r="E2003" s="5" t="s">
        <v>376</v>
      </c>
      <c r="F2003" s="5" t="s">
        <v>11780</v>
      </c>
      <c r="G2003" s="5">
        <v>31</v>
      </c>
      <c r="H2003" s="5">
        <v>2</v>
      </c>
      <c r="I2003" s="5">
        <f t="shared" si="186"/>
        <v>2</v>
      </c>
      <c r="J2003" s="5">
        <f t="shared" si="187"/>
        <v>4</v>
      </c>
      <c r="K2003" s="5"/>
      <c r="L2003" s="5"/>
      <c r="M2003" s="5"/>
      <c r="N2003" s="5"/>
      <c r="O2003" s="5" t="s">
        <v>7063</v>
      </c>
      <c r="P2003" s="6">
        <f>[1]!EM_S_INFO_EMPLOYEE(B2003,"2019")</f>
        <v>28041</v>
      </c>
      <c r="Q2003" s="6">
        <f>[1]!EM_S_STM07_IS(B2003,"83","2019-12-31","1",1000000000)</f>
        <v>63.39746656738</v>
      </c>
      <c r="R2003" s="6">
        <f>[1]!EM_S_FA_YOY_OR(B2003,"2019-12-31")</f>
        <v>-5.6410650551000003</v>
      </c>
      <c r="S2003" s="6">
        <f>[1]!EM_S_FA_YOY_OR(B2003,"2020-12-31")</f>
        <v>-6.5165636736000003</v>
      </c>
      <c r="T2003" s="6">
        <f>[1]!EM_S_FA_YOY_OR(B2003,"2021-12-31")</f>
        <v>45.417197639100003</v>
      </c>
      <c r="U2003" s="6">
        <f>[1]!EM_S_FA_YOY_OR(B2003,"2022-12-31")</f>
        <v>-16.257693745899999</v>
      </c>
      <c r="V2003" s="7">
        <f t="shared" si="188"/>
        <v>7.5476467398666687</v>
      </c>
      <c r="W2003" s="8">
        <f t="shared" si="189"/>
        <v>33.155686808654487</v>
      </c>
      <c r="X2003" s="6">
        <f>[1]!EM_S_FA_YOY_NETPROFIT(B2003,"2019-12-31")</f>
        <v>-73.147542526600006</v>
      </c>
      <c r="Y2003" s="6">
        <f>[1]!EM_S_FA_YOY_NETPROFIT(B2003,"2020-12-31")</f>
        <v>-25.994399383099999</v>
      </c>
      <c r="Z2003" s="6">
        <f>[1]!EM_S_FA_YOY_NETPROFIT(B2003,"2021-12-31")</f>
        <v>378.72986077529998</v>
      </c>
      <c r="AA2003" s="6">
        <f>[1]!EM_S_FA_YOY_NETPROFIT(B2003,"2022-12-31")</f>
        <v>-145.61675880530001</v>
      </c>
      <c r="AB2003" s="7">
        <f t="shared" si="190"/>
        <v>69.039567528966657</v>
      </c>
      <c r="AC2003" s="8">
        <f t="shared" si="191"/>
        <v>274.7879828461999</v>
      </c>
    </row>
    <row r="2004" spans="1:29" ht="16.5" x14ac:dyDescent="0.45">
      <c r="A2004" s="9">
        <v>2853</v>
      </c>
      <c r="B2004" s="5" t="s">
        <v>7064</v>
      </c>
      <c r="C2004" s="5" t="s">
        <v>7065</v>
      </c>
      <c r="D2004" s="5" t="s">
        <v>7066</v>
      </c>
      <c r="E2004" s="5" t="s">
        <v>33</v>
      </c>
      <c r="F2004" s="5" t="s">
        <v>11764</v>
      </c>
      <c r="G2004" s="5">
        <v>15</v>
      </c>
      <c r="H2004" s="5">
        <v>3</v>
      </c>
      <c r="I2004" s="5">
        <f t="shared" si="186"/>
        <v>2</v>
      </c>
      <c r="J2004" s="5">
        <f t="shared" si="187"/>
        <v>8</v>
      </c>
      <c r="K2004" s="5"/>
      <c r="L2004" s="5"/>
      <c r="M2004" s="5"/>
      <c r="N2004" s="5"/>
      <c r="O2004" s="5" t="s">
        <v>7067</v>
      </c>
      <c r="P2004" s="6">
        <f>[1]!EM_S_INFO_EMPLOYEE(B2004,"2019")</f>
        <v>58263</v>
      </c>
      <c r="Q2004" s="6">
        <f>[1]!EM_S_STM07_IS(B2004,"83","2019-12-31","1",1000000000)</f>
        <v>173.48480060399999</v>
      </c>
      <c r="R2004" s="6">
        <f>[1]!EM_S_FA_YOY_OR(B2004,"2019-12-31")</f>
        <v>2.1332926793999998</v>
      </c>
      <c r="S2004" s="6">
        <f>[1]!EM_S_FA_YOY_OR(B2004,"2020-12-31")</f>
        <v>-2.3872931361999998</v>
      </c>
      <c r="T2004" s="6">
        <f>[1]!EM_S_FA_YOY_OR(B2004,"2021-12-31")</f>
        <v>20.754287192900001</v>
      </c>
      <c r="U2004" s="6">
        <f>[1]!EM_S_FA_YOY_OR(B2004,"2022-12-31")</f>
        <v>20.306902083200001</v>
      </c>
      <c r="V2004" s="7">
        <f t="shared" si="188"/>
        <v>12.891298713300001</v>
      </c>
      <c r="W2004" s="8">
        <f t="shared" si="189"/>
        <v>13.233539399450217</v>
      </c>
      <c r="X2004" s="6">
        <f>[1]!EM_S_FA_YOY_NETPROFIT(B2004,"2019-12-31")</f>
        <v>-1.2251229937999999</v>
      </c>
      <c r="Y2004" s="6">
        <f>[1]!EM_S_FA_YOY_NETPROFIT(B2004,"2020-12-31")</f>
        <v>155.98321281969999</v>
      </c>
      <c r="Z2004" s="6">
        <f>[1]!EM_S_FA_YOY_NETPROFIT(B2004,"2021-12-31")</f>
        <v>-322.1957669267</v>
      </c>
      <c r="AA2004" s="6">
        <f>[1]!EM_S_FA_YOY_NETPROFIT(B2004,"2022-12-31")</f>
        <v>18.777524186699999</v>
      </c>
      <c r="AB2004" s="7">
        <f t="shared" si="190"/>
        <v>-49.145009973433339</v>
      </c>
      <c r="AC2004" s="8">
        <f t="shared" si="191"/>
        <v>246.21918518441626</v>
      </c>
    </row>
    <row r="2005" spans="1:29" ht="16.5" x14ac:dyDescent="0.45">
      <c r="A2005" s="9">
        <v>2854</v>
      </c>
      <c r="B2005" s="5" t="s">
        <v>7068</v>
      </c>
      <c r="C2005" s="5" t="s">
        <v>7069</v>
      </c>
      <c r="D2005" s="5" t="s">
        <v>7070</v>
      </c>
      <c r="E2005" s="5" t="s">
        <v>249</v>
      </c>
      <c r="F2005" s="5" t="s">
        <v>11770</v>
      </c>
      <c r="G2005" s="5">
        <v>21</v>
      </c>
      <c r="H2005" s="5">
        <v>3</v>
      </c>
      <c r="I2005" s="5">
        <f t="shared" si="186"/>
        <v>3</v>
      </c>
      <c r="J2005" s="5">
        <f t="shared" si="187"/>
        <v>7</v>
      </c>
      <c r="K2005" s="5"/>
      <c r="L2005" s="5"/>
      <c r="M2005" s="5"/>
      <c r="N2005" s="5"/>
      <c r="O2005" s="5" t="s">
        <v>7071</v>
      </c>
      <c r="P2005" s="6">
        <f>[1]!EM_S_INFO_EMPLOYEE(B2005,"2019")</f>
        <v>2147</v>
      </c>
      <c r="Q2005" s="6">
        <f>[1]!EM_S_STM07_IS(B2005,"83","2019-12-31","1",1000000000)</f>
        <v>2.9464208202900002</v>
      </c>
      <c r="R2005" s="6">
        <f>[1]!EM_S_FA_YOY_OR(B2005,"2019-12-31")</f>
        <v>-0.69187951010000004</v>
      </c>
      <c r="S2005" s="6">
        <f>[1]!EM_S_FA_YOY_OR(B2005,"2020-12-31")</f>
        <v>-10.653217310600001</v>
      </c>
      <c r="T2005" s="6">
        <f>[1]!EM_S_FA_YOY_OR(B2005,"2021-12-31")</f>
        <v>33.646972633300003</v>
      </c>
      <c r="U2005" s="6">
        <f>[1]!EM_S_FA_YOY_OR(B2005,"2022-12-31")</f>
        <v>32.783011833499998</v>
      </c>
      <c r="V2005" s="7">
        <f t="shared" si="188"/>
        <v>18.592255718733334</v>
      </c>
      <c r="W2005" s="8">
        <f t="shared" si="189"/>
        <v>25.331006229480799</v>
      </c>
      <c r="X2005" s="6">
        <f>[1]!EM_S_FA_YOY_NETPROFIT(B2005,"2019-12-31")</f>
        <v>-3.4138221779000002</v>
      </c>
      <c r="Y2005" s="6">
        <f>[1]!EM_S_FA_YOY_NETPROFIT(B2005,"2020-12-31")</f>
        <v>-18.2452359503</v>
      </c>
      <c r="Z2005" s="6">
        <f>[1]!EM_S_FA_YOY_NETPROFIT(B2005,"2021-12-31")</f>
        <v>89.208675977799999</v>
      </c>
      <c r="AA2005" s="6">
        <f>[1]!EM_S_FA_YOY_NETPROFIT(B2005,"2022-12-31")</f>
        <v>-8.4974120918999994</v>
      </c>
      <c r="AB2005" s="7">
        <f t="shared" si="190"/>
        <v>20.822009311866665</v>
      </c>
      <c r="AC2005" s="8">
        <f t="shared" si="191"/>
        <v>59.42480248811691</v>
      </c>
    </row>
    <row r="2006" spans="1:29" ht="16.5" x14ac:dyDescent="0.45">
      <c r="A2006" s="9">
        <v>2855</v>
      </c>
      <c r="B2006" s="5" t="s">
        <v>7072</v>
      </c>
      <c r="C2006" s="5" t="s">
        <v>7073</v>
      </c>
      <c r="D2006" s="5" t="s">
        <v>7074</v>
      </c>
      <c r="E2006" s="5" t="s">
        <v>33</v>
      </c>
      <c r="F2006" s="5" t="s">
        <v>8</v>
      </c>
      <c r="G2006" s="5">
        <v>1</v>
      </c>
      <c r="H2006" s="5">
        <v>3</v>
      </c>
      <c r="I2006" s="5">
        <f t="shared" si="186"/>
        <v>3</v>
      </c>
      <c r="J2006" s="5">
        <f t="shared" si="187"/>
        <v>1</v>
      </c>
      <c r="K2006" s="5"/>
      <c r="L2006" s="5"/>
      <c r="M2006" s="5"/>
      <c r="N2006" s="5"/>
      <c r="O2006" s="5" t="s">
        <v>7075</v>
      </c>
      <c r="P2006" s="6">
        <f>[1]!EM_S_INFO_EMPLOYEE(B2006,"2019")</f>
        <v>38948</v>
      </c>
      <c r="Q2006" s="6">
        <f>[1]!EM_S_STM07_IS(B2006,"83","2019-12-31","1",1000000000)</f>
        <v>84.733999999999995</v>
      </c>
      <c r="R2006" s="6">
        <f>[1]!EM_S_FA_YOY_OR(B2006,"2019-12-31")</f>
        <v>17.316239079599999</v>
      </c>
      <c r="S2006" s="6">
        <f>[1]!EM_S_FA_YOY_OR(B2006,"2020-12-31")</f>
        <v>12.480232256200001</v>
      </c>
      <c r="T2006" s="6">
        <f>[1]!EM_S_FA_YOY_OR(B2006,"2021-12-31")</f>
        <v>0.58861177850000002</v>
      </c>
      <c r="U2006" s="6">
        <f>[1]!EM_S_FA_YOY_OR(B2006,"2022-12-31")</f>
        <v>-2.1508292479</v>
      </c>
      <c r="V2006" s="7">
        <f t="shared" si="188"/>
        <v>3.639338262266667</v>
      </c>
      <c r="W2006" s="8">
        <f t="shared" si="189"/>
        <v>7.777993908666665</v>
      </c>
      <c r="X2006" s="6">
        <f>[1]!EM_S_FA_YOY_NETPROFIT(B2006,"2019-12-31")</f>
        <v>5.3797769942000002</v>
      </c>
      <c r="Y2006" s="6">
        <f>[1]!EM_S_FA_YOY_NETPROFIT(B2006,"2020-12-31")</f>
        <v>-2.4734343206</v>
      </c>
      <c r="Z2006" s="6">
        <f>[1]!EM_S_FA_YOY_NETPROFIT(B2006,"2021-12-31")</f>
        <v>10.826224035599999</v>
      </c>
      <c r="AA2006" s="6">
        <f>[1]!EM_S_FA_YOY_NETPROFIT(B2006,"2022-12-31")</f>
        <v>6.6393339748000004</v>
      </c>
      <c r="AB2006" s="7">
        <f t="shared" si="190"/>
        <v>4.9973745632666668</v>
      </c>
      <c r="AC2006" s="8">
        <f t="shared" si="191"/>
        <v>6.8001655222319624</v>
      </c>
    </row>
    <row r="2007" spans="1:29" ht="16.5" x14ac:dyDescent="0.45">
      <c r="A2007" s="9">
        <v>2856</v>
      </c>
      <c r="B2007" s="5" t="s">
        <v>7076</v>
      </c>
      <c r="C2007" s="5" t="s">
        <v>7077</v>
      </c>
      <c r="D2007" s="5" t="s">
        <v>7078</v>
      </c>
      <c r="E2007" s="5" t="s">
        <v>33</v>
      </c>
      <c r="F2007" s="5" t="s">
        <v>8</v>
      </c>
      <c r="G2007" s="5">
        <v>1</v>
      </c>
      <c r="H2007" s="5">
        <v>3</v>
      </c>
      <c r="I2007" s="5">
        <f t="shared" si="186"/>
        <v>3</v>
      </c>
      <c r="J2007" s="5">
        <f t="shared" si="187"/>
        <v>1</v>
      </c>
      <c r="K2007" s="5"/>
      <c r="L2007" s="5"/>
      <c r="M2007" s="5"/>
      <c r="N2007" s="5"/>
      <c r="O2007" s="5" t="s">
        <v>7079</v>
      </c>
      <c r="P2007" s="6">
        <f>[1]!EM_S_INFO_EMPLOYEE(B2007,"2019")</f>
        <v>58933</v>
      </c>
      <c r="Q2007" s="6">
        <f>[1]!EM_S_STM07_IS(B2007,"83","2019-12-31","1",1000000000)</f>
        <v>180.441</v>
      </c>
      <c r="R2007" s="6">
        <f>[1]!EM_S_FA_YOY_OR(B2007,"2019-12-31")</f>
        <v>15.0999240921</v>
      </c>
      <c r="S2007" s="6">
        <f>[1]!EM_S_FA_YOY_OR(B2007,"2020-12-31")</f>
        <v>2.4994319473000002</v>
      </c>
      <c r="T2007" s="6">
        <f>[1]!EM_S_FA_YOY_OR(B2007,"2021-12-31")</f>
        <v>-8.7304204898000002</v>
      </c>
      <c r="U2007" s="6">
        <f>[1]!EM_S_FA_YOY_OR(B2007,"2022-12-31")</f>
        <v>-15.596786806000001</v>
      </c>
      <c r="V2007" s="7">
        <f t="shared" si="188"/>
        <v>-7.2759251161666674</v>
      </c>
      <c r="W2007" s="8">
        <f t="shared" si="189"/>
        <v>9.1353681308287875</v>
      </c>
      <c r="X2007" s="6">
        <f>[1]!EM_S_FA_YOY_NETPROFIT(B2007,"2019-12-31")</f>
        <v>9.1277568051000006</v>
      </c>
      <c r="Y2007" s="6">
        <f>[1]!EM_S_FA_YOY_NETPROFIT(B2007,"2020-12-31")</f>
        <v>-36.089869638000003</v>
      </c>
      <c r="Z2007" s="6">
        <f>[1]!EM_S_FA_YOY_NETPROFIT(B2007,"2021-12-31")</f>
        <v>-0.70936129000000003</v>
      </c>
      <c r="AA2007" s="6">
        <f>[1]!EM_S_FA_YOY_NETPROFIT(B2007,"2022-12-31")</f>
        <v>2.6511347660000002</v>
      </c>
      <c r="AB2007" s="7">
        <f t="shared" si="190"/>
        <v>-11.382698720666667</v>
      </c>
      <c r="AC2007" s="8">
        <f t="shared" si="191"/>
        <v>21.462908807739449</v>
      </c>
    </row>
    <row r="2008" spans="1:29" ht="16.5" x14ac:dyDescent="0.45">
      <c r="A2008" s="9">
        <v>2857</v>
      </c>
      <c r="B2008" s="5" t="s">
        <v>7080</v>
      </c>
      <c r="C2008" s="5" t="s">
        <v>7081</v>
      </c>
      <c r="D2008" s="5" t="s">
        <v>7082</v>
      </c>
      <c r="E2008" s="5" t="s">
        <v>288</v>
      </c>
      <c r="F2008" s="5" t="s">
        <v>11770</v>
      </c>
      <c r="G2008" s="5">
        <v>21</v>
      </c>
      <c r="H2008" s="5">
        <v>3</v>
      </c>
      <c r="I2008" s="5">
        <f t="shared" si="186"/>
        <v>3</v>
      </c>
      <c r="J2008" s="5">
        <f t="shared" si="187"/>
        <v>7</v>
      </c>
      <c r="K2008" s="5"/>
      <c r="L2008" s="5"/>
      <c r="M2008" s="5"/>
      <c r="N2008" s="5"/>
      <c r="O2008" s="5" t="s">
        <v>7083</v>
      </c>
      <c r="P2008" s="6">
        <f>[1]!EM_S_INFO_EMPLOYEE(B2008,"2019")</f>
        <v>5694</v>
      </c>
      <c r="Q2008" s="6">
        <f>[1]!EM_S_STM07_IS(B2008,"83","2019-12-31","1",1000000000)</f>
        <v>5.2455813292200002</v>
      </c>
      <c r="R2008" s="6">
        <f>[1]!EM_S_FA_YOY_OR(B2008,"2019-12-31")</f>
        <v>2.2514405222999998</v>
      </c>
      <c r="S2008" s="6">
        <f>[1]!EM_S_FA_YOY_OR(B2008,"2020-12-31")</f>
        <v>9.9385570892999997</v>
      </c>
      <c r="T2008" s="6">
        <f>[1]!EM_S_FA_YOY_OR(B2008,"2021-12-31")</f>
        <v>12.793008432800001</v>
      </c>
      <c r="U2008" s="6">
        <f>[1]!EM_S_FA_YOY_OR(B2008,"2022-12-31")</f>
        <v>15.2631499657</v>
      </c>
      <c r="V2008" s="7">
        <f t="shared" si="188"/>
        <v>12.6649051626</v>
      </c>
      <c r="W2008" s="8">
        <f t="shared" si="189"/>
        <v>2.6646069430085517</v>
      </c>
      <c r="X2008" s="6">
        <f>[1]!EM_S_FA_YOY_NETPROFIT(B2008,"2019-12-31")</f>
        <v>-2.8253691766000002</v>
      </c>
      <c r="Y2008" s="6">
        <f>[1]!EM_S_FA_YOY_NETPROFIT(B2008,"2020-12-31")</f>
        <v>2.6847418889000001</v>
      </c>
      <c r="Z2008" s="6">
        <f>[1]!EM_S_FA_YOY_NETPROFIT(B2008,"2021-12-31")</f>
        <v>11.811845032000001</v>
      </c>
      <c r="AA2008" s="6">
        <f>[1]!EM_S_FA_YOY_NETPROFIT(B2008,"2022-12-31")</f>
        <v>-10.8530226726</v>
      </c>
      <c r="AB2008" s="7">
        <f t="shared" si="190"/>
        <v>1.2145214161000002</v>
      </c>
      <c r="AC2008" s="8">
        <f t="shared" si="191"/>
        <v>11.403737027647349</v>
      </c>
    </row>
    <row r="2009" spans="1:29" ht="16.5" x14ac:dyDescent="0.45">
      <c r="A2009" s="9">
        <v>2858</v>
      </c>
      <c r="B2009" s="5" t="s">
        <v>7084</v>
      </c>
      <c r="C2009" s="5" t="s">
        <v>7085</v>
      </c>
      <c r="D2009" s="5" t="s">
        <v>7086</v>
      </c>
      <c r="E2009" s="5" t="s">
        <v>1297</v>
      </c>
      <c r="F2009" s="5" t="s">
        <v>11770</v>
      </c>
      <c r="G2009" s="5">
        <v>21</v>
      </c>
      <c r="H2009" s="5">
        <v>3</v>
      </c>
      <c r="I2009" s="5">
        <f t="shared" si="186"/>
        <v>3</v>
      </c>
      <c r="J2009" s="5">
        <f t="shared" si="187"/>
        <v>7</v>
      </c>
      <c r="K2009" s="5"/>
      <c r="L2009" s="5"/>
      <c r="M2009" s="5"/>
      <c r="N2009" s="5"/>
      <c r="O2009" s="5" t="s">
        <v>7087</v>
      </c>
      <c r="P2009" s="6">
        <f>[1]!EM_S_INFO_EMPLOYEE(B2009,"2019")</f>
        <v>14650</v>
      </c>
      <c r="Q2009" s="6">
        <f>[1]!EM_S_STM07_IS(B2009,"83","2019-12-31","1",1000000000)</f>
        <v>36.101631985209998</v>
      </c>
      <c r="R2009" s="6">
        <f>[1]!EM_S_FA_YOY_OR(B2009,"2019-12-31")</f>
        <v>-5.1019527096999999</v>
      </c>
      <c r="S2009" s="6">
        <f>[1]!EM_S_FA_YOY_OR(B2009,"2020-12-31")</f>
        <v>-27.650193678899999</v>
      </c>
      <c r="T2009" s="6">
        <f>[1]!EM_S_FA_YOY_OR(B2009,"2021-12-31")</f>
        <v>31.276436258099999</v>
      </c>
      <c r="U2009" s="6">
        <f>[1]!EM_S_FA_YOY_OR(B2009,"2022-12-31")</f>
        <v>8.7233100751000006</v>
      </c>
      <c r="V2009" s="7">
        <f t="shared" si="188"/>
        <v>4.1165175514333336</v>
      </c>
      <c r="W2009" s="8">
        <f t="shared" si="189"/>
        <v>29.732201935782008</v>
      </c>
      <c r="X2009" s="6">
        <f>[1]!EM_S_FA_YOY_NETPROFIT(B2009,"2019-12-31")</f>
        <v>-13.477797041300001</v>
      </c>
      <c r="Y2009" s="6">
        <f>[1]!EM_S_FA_YOY_NETPROFIT(B2009,"2020-12-31")</f>
        <v>-7.4798873554999998</v>
      </c>
      <c r="Z2009" s="6">
        <f>[1]!EM_S_FA_YOY_NETPROFIT(B2009,"2021-12-31")</f>
        <v>68.572798559800006</v>
      </c>
      <c r="AA2009" s="6">
        <f>[1]!EM_S_FA_YOY_NETPROFIT(B2009,"2022-12-31")</f>
        <v>15.693021097100001</v>
      </c>
      <c r="AB2009" s="7">
        <f t="shared" si="190"/>
        <v>25.595310767133338</v>
      </c>
      <c r="AC2009" s="8">
        <f t="shared" si="191"/>
        <v>38.981332253589727</v>
      </c>
    </row>
    <row r="2010" spans="1:29" ht="16.5" x14ac:dyDescent="0.45">
      <c r="A2010" s="9">
        <v>2859</v>
      </c>
      <c r="B2010" s="5" t="s">
        <v>7088</v>
      </c>
      <c r="C2010" s="5" t="s">
        <v>7089</v>
      </c>
      <c r="D2010" s="5" t="s">
        <v>7090</v>
      </c>
      <c r="E2010" s="5" t="s">
        <v>1297</v>
      </c>
      <c r="F2010" s="5" t="s">
        <v>11780</v>
      </c>
      <c r="G2010" s="5">
        <v>31</v>
      </c>
      <c r="H2010" s="5">
        <v>2</v>
      </c>
      <c r="I2010" s="5">
        <f t="shared" si="186"/>
        <v>2</v>
      </c>
      <c r="J2010" s="5">
        <f t="shared" si="187"/>
        <v>4</v>
      </c>
      <c r="K2010" s="5"/>
      <c r="L2010" s="5"/>
      <c r="M2010" s="5"/>
      <c r="N2010" s="5"/>
      <c r="O2010" s="5" t="s">
        <v>7091</v>
      </c>
      <c r="P2010" s="6">
        <f>[1]!EM_S_INFO_EMPLOYEE(B2010,"2019")</f>
        <v>52323</v>
      </c>
      <c r="Q2010" s="6">
        <f>[1]!EM_S_STM07_IS(B2010,"83","2019-12-31","1",1000000000)</f>
        <v>292.05746278383998</v>
      </c>
      <c r="R2010" s="6">
        <f>[1]!EM_S_FA_YOY_OR(B2010,"2019-12-31")</f>
        <v>-4.4208429318000002</v>
      </c>
      <c r="S2010" s="6">
        <f>[1]!EM_S_FA_YOY_OR(B2010,"2020-12-31")</f>
        <v>-2.7180876929000002</v>
      </c>
      <c r="T2010" s="6">
        <f>[1]!EM_S_FA_YOY_OR(B2010,"2021-12-31")</f>
        <v>29.422530178199999</v>
      </c>
      <c r="U2010" s="6">
        <f>[1]!EM_S_FA_YOY_OR(B2010,"2022-12-31")</f>
        <v>0.94111457129999998</v>
      </c>
      <c r="V2010" s="7">
        <f t="shared" si="188"/>
        <v>9.2151856855333332</v>
      </c>
      <c r="W2010" s="8">
        <f t="shared" si="189"/>
        <v>17.595454495026861</v>
      </c>
      <c r="X2010" s="6">
        <f>[1]!EM_S_FA_YOY_NETPROFIT(B2010,"2019-12-31")</f>
        <v>-41.551605402</v>
      </c>
      <c r="Y2010" s="6">
        <f>[1]!EM_S_FA_YOY_NETPROFIT(B2010,"2020-12-31")</f>
        <v>0.8162206353</v>
      </c>
      <c r="Z2010" s="6">
        <f>[1]!EM_S_FA_YOY_NETPROFIT(B2010,"2021-12-31")</f>
        <v>88.248524872900006</v>
      </c>
      <c r="AA2010" s="6">
        <f>[1]!EM_S_FA_YOY_NETPROFIT(B2010,"2022-12-31")</f>
        <v>-46.970686315999998</v>
      </c>
      <c r="AB2010" s="7">
        <f t="shared" si="190"/>
        <v>14.031353064066669</v>
      </c>
      <c r="AC2010" s="8">
        <f t="shared" si="191"/>
        <v>68.571412137052164</v>
      </c>
    </row>
    <row r="2011" spans="1:29" ht="16.5" x14ac:dyDescent="0.45">
      <c r="A2011" s="9">
        <v>2860</v>
      </c>
      <c r="B2011" s="5" t="s">
        <v>7092</v>
      </c>
      <c r="C2011" s="5" t="s">
        <v>7093</v>
      </c>
      <c r="D2011" s="5" t="s">
        <v>7094</v>
      </c>
      <c r="E2011" s="5" t="s">
        <v>293</v>
      </c>
      <c r="F2011" s="5" t="s">
        <v>11770</v>
      </c>
      <c r="G2011" s="5">
        <v>21</v>
      </c>
      <c r="H2011" s="5">
        <v>3</v>
      </c>
      <c r="I2011" s="5">
        <f t="shared" si="186"/>
        <v>3</v>
      </c>
      <c r="J2011" s="5">
        <f t="shared" si="187"/>
        <v>7</v>
      </c>
      <c r="K2011" s="5"/>
      <c r="L2011" s="5"/>
      <c r="M2011" s="5"/>
      <c r="N2011" s="5"/>
      <c r="O2011" s="5" t="s">
        <v>7095</v>
      </c>
      <c r="P2011" s="6">
        <f>[1]!EM_S_INFO_EMPLOYEE(B2011,"2019")</f>
        <v>3312</v>
      </c>
      <c r="Q2011" s="6">
        <f>[1]!EM_S_STM07_IS(B2011,"83","2019-12-31","1",1000000000)</f>
        <v>6.3862657979300002</v>
      </c>
      <c r="R2011" s="6">
        <f>[1]!EM_S_FA_YOY_OR(B2011,"2019-12-31")</f>
        <v>10.5648454929</v>
      </c>
      <c r="S2011" s="6">
        <f>[1]!EM_S_FA_YOY_OR(B2011,"2020-12-31")</f>
        <v>-20.5043920301</v>
      </c>
      <c r="T2011" s="6">
        <f>[1]!EM_S_FA_YOY_OR(B2011,"2021-12-31")</f>
        <v>10.4360011838</v>
      </c>
      <c r="U2011" s="6">
        <f>[1]!EM_S_FA_YOY_OR(B2011,"2022-12-31")</f>
        <v>32.174348894300003</v>
      </c>
      <c r="V2011" s="7">
        <f t="shared" si="188"/>
        <v>7.3686526826666681</v>
      </c>
      <c r="W2011" s="8">
        <f t="shared" si="189"/>
        <v>26.472984464649382</v>
      </c>
      <c r="X2011" s="6">
        <f>[1]!EM_S_FA_YOY_NETPROFIT(B2011,"2019-12-31")</f>
        <v>82.658993561299994</v>
      </c>
      <c r="Y2011" s="6">
        <f>[1]!EM_S_FA_YOY_NETPROFIT(B2011,"2020-12-31")</f>
        <v>-83.277436931500006</v>
      </c>
      <c r="Z2011" s="6">
        <f>[1]!EM_S_FA_YOY_NETPROFIT(B2011,"2021-12-31")</f>
        <v>202.83808426479999</v>
      </c>
      <c r="AA2011" s="6">
        <f>[1]!EM_S_FA_YOY_NETPROFIT(B2011,"2022-12-31")</f>
        <v>-81.224826297099995</v>
      </c>
      <c r="AB2011" s="7">
        <f t="shared" si="190"/>
        <v>12.778607012066663</v>
      </c>
      <c r="AC2011" s="8">
        <f t="shared" si="191"/>
        <v>164.59953515362918</v>
      </c>
    </row>
    <row r="2012" spans="1:29" ht="16.5" x14ac:dyDescent="0.45">
      <c r="A2012" s="9">
        <v>2861</v>
      </c>
      <c r="B2012" s="5" t="s">
        <v>7096</v>
      </c>
      <c r="C2012" s="5" t="s">
        <v>7097</v>
      </c>
      <c r="D2012" s="5" t="s">
        <v>7098</v>
      </c>
      <c r="E2012" s="5" t="s">
        <v>1297</v>
      </c>
      <c r="F2012" s="5" t="s">
        <v>11764</v>
      </c>
      <c r="G2012" s="5">
        <v>15</v>
      </c>
      <c r="H2012" s="5">
        <v>3</v>
      </c>
      <c r="I2012" s="5">
        <f t="shared" si="186"/>
        <v>2</v>
      </c>
      <c r="J2012" s="5">
        <f t="shared" si="187"/>
        <v>8</v>
      </c>
      <c r="K2012" s="5"/>
      <c r="L2012" s="5"/>
      <c r="M2012" s="5"/>
      <c r="N2012" s="5"/>
      <c r="O2012" s="5" t="s">
        <v>7099</v>
      </c>
      <c r="P2012" s="6">
        <f>[1]!EM_S_INFO_EMPLOYEE(B2012,"2019")</f>
        <v>6329</v>
      </c>
      <c r="Q2012" s="6">
        <f>[1]!EM_S_STM07_IS(B2012,"83","2019-12-31","1",1000000000)</f>
        <v>23.690034551139998</v>
      </c>
      <c r="R2012" s="6">
        <f>[1]!EM_S_FA_YOY_OR(B2012,"2019-12-31")</f>
        <v>4.0009771667000003</v>
      </c>
      <c r="S2012" s="6">
        <f>[1]!EM_S_FA_YOY_OR(B2012,"2020-12-31")</f>
        <v>2.1646370255999998</v>
      </c>
      <c r="T2012" s="6">
        <f>[1]!EM_S_FA_YOY_OR(B2012,"2021-12-31")</f>
        <v>26.4827163189</v>
      </c>
      <c r="U2012" s="6">
        <f>[1]!EM_S_FA_YOY_OR(B2012,"2022-12-31")</f>
        <v>26.997108355999998</v>
      </c>
      <c r="V2012" s="7">
        <f t="shared" si="188"/>
        <v>18.548153900166668</v>
      </c>
      <c r="W2012" s="8">
        <f t="shared" si="189"/>
        <v>14.190872724267729</v>
      </c>
      <c r="X2012" s="6">
        <f>[1]!EM_S_FA_YOY_NETPROFIT(B2012,"2019-12-31")</f>
        <v>-40.622436152100001</v>
      </c>
      <c r="Y2012" s="6">
        <f>[1]!EM_S_FA_YOY_NETPROFIT(B2012,"2020-12-31")</f>
        <v>-5.2789233267000002</v>
      </c>
      <c r="Z2012" s="6">
        <f>[1]!EM_S_FA_YOY_NETPROFIT(B2012,"2021-12-31")</f>
        <v>-187.9135099188</v>
      </c>
      <c r="AA2012" s="6">
        <f>[1]!EM_S_FA_YOY_NETPROFIT(B2012,"2022-12-31")</f>
        <v>203.21318436870001</v>
      </c>
      <c r="AB2012" s="7">
        <f t="shared" si="190"/>
        <v>3.3402503744000001</v>
      </c>
      <c r="AC2012" s="8">
        <f t="shared" si="191"/>
        <v>195.7057494365819</v>
      </c>
    </row>
    <row r="2013" spans="1:29" ht="16.5" x14ac:dyDescent="0.45">
      <c r="A2013" s="9">
        <v>2862</v>
      </c>
      <c r="B2013" s="5" t="s">
        <v>7100</v>
      </c>
      <c r="C2013" s="5" t="s">
        <v>7101</v>
      </c>
      <c r="D2013" s="5" t="s">
        <v>7102</v>
      </c>
      <c r="E2013" s="5" t="s">
        <v>288</v>
      </c>
      <c r="F2013" s="5" t="s">
        <v>11780</v>
      </c>
      <c r="G2013" s="5">
        <v>31</v>
      </c>
      <c r="H2013" s="5">
        <v>2</v>
      </c>
      <c r="I2013" s="5">
        <f t="shared" si="186"/>
        <v>2</v>
      </c>
      <c r="J2013" s="5">
        <f t="shared" si="187"/>
        <v>4</v>
      </c>
      <c r="K2013" s="5"/>
      <c r="L2013" s="5"/>
      <c r="M2013" s="5"/>
      <c r="N2013" s="5"/>
      <c r="O2013" s="5" t="s">
        <v>1720</v>
      </c>
      <c r="P2013" s="6">
        <f>[1]!EM_S_INFO_EMPLOYEE(B2013,"2019")</f>
        <v>19103</v>
      </c>
      <c r="Q2013" s="6">
        <f>[1]!EM_S_STM07_IS(B2013,"83","2019-12-31","1",1000000000)</f>
        <v>71.091690306149999</v>
      </c>
      <c r="R2013" s="6">
        <f>[1]!EM_S_FA_YOY_OR(B2013,"2019-12-31")</f>
        <v>27.157295527500001</v>
      </c>
      <c r="S2013" s="6">
        <f>[1]!EM_S_FA_YOY_OR(B2013,"2020-12-31")</f>
        <v>22.8226631193</v>
      </c>
      <c r="T2013" s="6">
        <f>[1]!EM_S_FA_YOY_OR(B2013,"2021-12-31")</f>
        <v>26.952700282599999</v>
      </c>
      <c r="U2013" s="6">
        <f>[1]!EM_S_FA_YOY_OR(B2013,"2022-12-31")</f>
        <v>-7.7234341988999997</v>
      </c>
      <c r="V2013" s="7">
        <f t="shared" si="188"/>
        <v>14.017309734333331</v>
      </c>
      <c r="W2013" s="8">
        <f t="shared" si="189"/>
        <v>18.94094141853504</v>
      </c>
      <c r="X2013" s="6">
        <f>[1]!EM_S_FA_YOY_NETPROFIT(B2013,"2019-12-31")</f>
        <v>-61.274016562</v>
      </c>
      <c r="Y2013" s="6">
        <f>[1]!EM_S_FA_YOY_NETPROFIT(B2013,"2020-12-31")</f>
        <v>74.415315630400002</v>
      </c>
      <c r="Z2013" s="6">
        <f>[1]!EM_S_FA_YOY_NETPROFIT(B2013,"2021-12-31")</f>
        <v>87.488539445000001</v>
      </c>
      <c r="AA2013" s="6">
        <f>[1]!EM_S_FA_YOY_NETPROFIT(B2013,"2022-12-31")</f>
        <v>-52.139087388199997</v>
      </c>
      <c r="AB2013" s="7">
        <f t="shared" si="190"/>
        <v>36.588255895733333</v>
      </c>
      <c r="AC2013" s="8">
        <f t="shared" si="191"/>
        <v>77.117659325833841</v>
      </c>
    </row>
    <row r="2014" spans="1:29" ht="16.5" x14ac:dyDescent="0.45">
      <c r="A2014" s="9">
        <v>2863</v>
      </c>
      <c r="B2014" s="5" t="s">
        <v>7103</v>
      </c>
      <c r="C2014" s="5" t="s">
        <v>7104</v>
      </c>
      <c r="D2014" s="5" t="s">
        <v>7105</v>
      </c>
      <c r="E2014" s="5" t="s">
        <v>259</v>
      </c>
      <c r="F2014" s="5" t="s">
        <v>11764</v>
      </c>
      <c r="G2014" s="5">
        <v>15</v>
      </c>
      <c r="H2014" s="5">
        <v>3</v>
      </c>
      <c r="I2014" s="5">
        <f t="shared" si="186"/>
        <v>2</v>
      </c>
      <c r="J2014" s="5">
        <f t="shared" si="187"/>
        <v>8</v>
      </c>
      <c r="K2014" s="5"/>
      <c r="L2014" s="5"/>
      <c r="M2014" s="5"/>
      <c r="N2014" s="5"/>
      <c r="O2014" s="5" t="s">
        <v>7106</v>
      </c>
      <c r="P2014" s="6">
        <f>[1]!EM_S_INFO_EMPLOYEE(B2014,"2019")</f>
        <v>10465</v>
      </c>
      <c r="Q2014" s="6">
        <f>[1]!EM_S_STM07_IS(B2014,"83","2019-12-31","1",1000000000)</f>
        <v>54.370549106109998</v>
      </c>
      <c r="R2014" s="6">
        <f>[1]!EM_S_FA_YOY_OR(B2014,"2019-12-31")</f>
        <v>-3.9960128774000001</v>
      </c>
      <c r="S2014" s="6">
        <f>[1]!EM_S_FA_YOY_OR(B2014,"2020-12-31")</f>
        <v>-4.9403872140000002</v>
      </c>
      <c r="T2014" s="6">
        <f>[1]!EM_S_FA_YOY_OR(B2014,"2021-12-31")</f>
        <v>37.513817366399998</v>
      </c>
      <c r="U2014" s="6">
        <f>[1]!EM_S_FA_YOY_OR(B2014,"2022-12-31")</f>
        <v>12.829745363800001</v>
      </c>
      <c r="V2014" s="7">
        <f t="shared" si="188"/>
        <v>15.134391838733334</v>
      </c>
      <c r="W2014" s="8">
        <f t="shared" si="189"/>
        <v>21.320727430588082</v>
      </c>
      <c r="X2014" s="6">
        <f>[1]!EM_S_FA_YOY_NETPROFIT(B2014,"2019-12-31")</f>
        <v>13.3774500063</v>
      </c>
      <c r="Y2014" s="6">
        <f>[1]!EM_S_FA_YOY_NETPROFIT(B2014,"2020-12-31")</f>
        <v>35.9933100262</v>
      </c>
      <c r="Z2014" s="6">
        <f>[1]!EM_S_FA_YOY_NETPROFIT(B2014,"2021-12-31")</f>
        <v>-129.97722995149999</v>
      </c>
      <c r="AA2014" s="6">
        <f>[1]!EM_S_FA_YOY_NETPROFIT(B2014,"2022-12-31")</f>
        <v>-81.767772269800005</v>
      </c>
      <c r="AB2014" s="7">
        <f t="shared" si="190"/>
        <v>-58.583897398366673</v>
      </c>
      <c r="AC2014" s="8">
        <f t="shared" si="191"/>
        <v>85.379588167565174</v>
      </c>
    </row>
    <row r="2015" spans="1:29" ht="16.5" x14ac:dyDescent="0.45">
      <c r="A2015" s="9">
        <v>2864</v>
      </c>
      <c r="B2015" s="5" t="s">
        <v>7107</v>
      </c>
      <c r="C2015" s="5" t="s">
        <v>7108</v>
      </c>
      <c r="D2015" s="5" t="s">
        <v>7109</v>
      </c>
      <c r="E2015" s="5" t="s">
        <v>514</v>
      </c>
      <c r="F2015" s="5" t="s">
        <v>11764</v>
      </c>
      <c r="G2015" s="5">
        <v>15</v>
      </c>
      <c r="H2015" s="5">
        <v>3</v>
      </c>
      <c r="I2015" s="5">
        <f t="shared" si="186"/>
        <v>2</v>
      </c>
      <c r="J2015" s="5">
        <f t="shared" si="187"/>
        <v>8</v>
      </c>
      <c r="K2015" s="5"/>
      <c r="L2015" s="5"/>
      <c r="M2015" s="5"/>
      <c r="N2015" s="5"/>
      <c r="O2015" s="5" t="s">
        <v>7110</v>
      </c>
      <c r="P2015" s="6">
        <f>[1]!EM_S_INFO_EMPLOYEE(B2015,"2019")</f>
        <v>3369</v>
      </c>
      <c r="Q2015" s="6">
        <f>[1]!EM_S_STM07_IS(B2015,"83","2019-12-31","1",1000000000)</f>
        <v>20.800941121099999</v>
      </c>
      <c r="R2015" s="6">
        <f>[1]!EM_S_FA_YOY_OR(B2015,"2019-12-31")</f>
        <v>34.057095652100003</v>
      </c>
      <c r="S2015" s="6">
        <f>[1]!EM_S_FA_YOY_OR(B2015,"2020-12-31")</f>
        <v>-7.4398853265999998</v>
      </c>
      <c r="T2015" s="6">
        <f>[1]!EM_S_FA_YOY_OR(B2015,"2021-12-31")</f>
        <v>4.9251393043</v>
      </c>
      <c r="U2015" s="6">
        <f>[1]!EM_S_FA_YOY_OR(B2015,"2022-12-31")</f>
        <v>4.6535244908999998</v>
      </c>
      <c r="V2015" s="7">
        <f t="shared" si="188"/>
        <v>0.71292615619999999</v>
      </c>
      <c r="W2015" s="8">
        <f t="shared" si="189"/>
        <v>7.061847842970792</v>
      </c>
      <c r="X2015" s="6">
        <f>[1]!EM_S_FA_YOY_NETPROFIT(B2015,"2019-12-31")</f>
        <v>-1.8812914031000001</v>
      </c>
      <c r="Y2015" s="6">
        <f>[1]!EM_S_FA_YOY_NETPROFIT(B2015,"2020-12-31")</f>
        <v>-11.0039567403</v>
      </c>
      <c r="Z2015" s="6">
        <f>[1]!EM_S_FA_YOY_NETPROFIT(B2015,"2021-12-31")</f>
        <v>18.878842263300001</v>
      </c>
      <c r="AA2015" s="6">
        <f>[1]!EM_S_FA_YOY_NETPROFIT(B2015,"2022-12-31")</f>
        <v>15.8495842799</v>
      </c>
      <c r="AB2015" s="7">
        <f t="shared" si="190"/>
        <v>7.9081566009666675</v>
      </c>
      <c r="AC2015" s="8">
        <f t="shared" si="191"/>
        <v>16.448255963997692</v>
      </c>
    </row>
    <row r="2016" spans="1:29" ht="16.5" x14ac:dyDescent="0.45">
      <c r="A2016" s="9">
        <v>2865</v>
      </c>
      <c r="B2016" s="5" t="s">
        <v>7111</v>
      </c>
      <c r="C2016" s="5" t="s">
        <v>7112</v>
      </c>
      <c r="D2016" s="5" t="s">
        <v>7113</v>
      </c>
      <c r="E2016" s="5" t="s">
        <v>1297</v>
      </c>
      <c r="F2016" s="5" t="s">
        <v>11770</v>
      </c>
      <c r="G2016" s="5">
        <v>21</v>
      </c>
      <c r="H2016" s="5">
        <v>3</v>
      </c>
      <c r="I2016" s="5">
        <f t="shared" si="186"/>
        <v>3</v>
      </c>
      <c r="J2016" s="5">
        <f t="shared" si="187"/>
        <v>7</v>
      </c>
      <c r="K2016" s="5"/>
      <c r="L2016" s="5"/>
      <c r="M2016" s="5"/>
      <c r="N2016" s="5"/>
      <c r="O2016" s="5" t="s">
        <v>7114</v>
      </c>
      <c r="P2016" s="6">
        <f>[1]!EM_S_INFO_EMPLOYEE(B2016,"2019")</f>
        <v>6929</v>
      </c>
      <c r="Q2016" s="6">
        <f>[1]!EM_S_STM07_IS(B2016,"83","2019-12-31","1",1000000000)</f>
        <v>13.88007506256</v>
      </c>
      <c r="R2016" s="6">
        <f>[1]!EM_S_FA_YOY_OR(B2016,"2019-12-31")</f>
        <v>12.9747082351</v>
      </c>
      <c r="S2016" s="6">
        <f>[1]!EM_S_FA_YOY_OR(B2016,"2020-12-31")</f>
        <v>18.045166554000001</v>
      </c>
      <c r="T2016" s="6">
        <f>[1]!EM_S_FA_YOY_OR(B2016,"2021-12-31")</f>
        <v>-22.497067558400001</v>
      </c>
      <c r="U2016" s="6">
        <f>[1]!EM_S_FA_YOY_OR(B2016,"2022-12-31")</f>
        <v>46.927564575799998</v>
      </c>
      <c r="V2016" s="7">
        <f t="shared" si="188"/>
        <v>14.158554523799999</v>
      </c>
      <c r="W2016" s="8">
        <f t="shared" si="189"/>
        <v>34.875122961033703</v>
      </c>
      <c r="X2016" s="6">
        <f>[1]!EM_S_FA_YOY_NETPROFIT(B2016,"2019-12-31")</f>
        <v>112.85672184800001</v>
      </c>
      <c r="Y2016" s="6">
        <f>[1]!EM_S_FA_YOY_NETPROFIT(B2016,"2020-12-31")</f>
        <v>280.43509307829999</v>
      </c>
      <c r="Z2016" s="6">
        <f>[1]!EM_S_FA_YOY_NETPROFIT(B2016,"2021-12-31")</f>
        <v>-277.58033565919999</v>
      </c>
      <c r="AA2016" s="6">
        <f>[1]!EM_S_FA_YOY_NETPROFIT(B2016,"2022-12-31")</f>
        <v>138.32412228519999</v>
      </c>
      <c r="AB2016" s="7">
        <f t="shared" si="190"/>
        <v>47.059626568099993</v>
      </c>
      <c r="AC2016" s="8">
        <f t="shared" si="191"/>
        <v>289.98657005307399</v>
      </c>
    </row>
    <row r="2017" spans="1:29" ht="16.5" x14ac:dyDescent="0.45">
      <c r="A2017" s="9">
        <v>2866</v>
      </c>
      <c r="B2017" s="5" t="s">
        <v>7115</v>
      </c>
      <c r="C2017" s="5" t="s">
        <v>7116</v>
      </c>
      <c r="D2017" s="5" t="s">
        <v>7117</v>
      </c>
      <c r="E2017" s="5" t="s">
        <v>288</v>
      </c>
      <c r="F2017" s="5" t="s">
        <v>11764</v>
      </c>
      <c r="G2017" s="5">
        <v>15</v>
      </c>
      <c r="H2017" s="5">
        <v>3</v>
      </c>
      <c r="I2017" s="5">
        <f t="shared" si="186"/>
        <v>2</v>
      </c>
      <c r="J2017" s="5">
        <f t="shared" si="187"/>
        <v>8</v>
      </c>
      <c r="K2017" s="5"/>
      <c r="L2017" s="5"/>
      <c r="M2017" s="5"/>
      <c r="N2017" s="5"/>
      <c r="O2017" s="5" t="s">
        <v>7118</v>
      </c>
      <c r="P2017" s="6">
        <f>[1]!EM_S_INFO_EMPLOYEE(B2017,"2019")</f>
        <v>27287</v>
      </c>
      <c r="Q2017" s="6">
        <f>[1]!EM_S_STM07_IS(B2017,"83","2019-12-31","1",1000000000)</f>
        <v>93.654431000000002</v>
      </c>
      <c r="R2017" s="6">
        <f>[1]!EM_S_FA_YOY_OR(B2017,"2019-12-31")</f>
        <v>4.8601411603000004</v>
      </c>
      <c r="S2017" s="6">
        <f>[1]!EM_S_FA_YOY_OR(B2017,"2020-12-31")</f>
        <v>-3.1076105732000001</v>
      </c>
      <c r="T2017" s="6">
        <f>[1]!EM_S_FA_YOY_OR(B2017,"2021-12-31")</f>
        <v>12.269989690499999</v>
      </c>
      <c r="U2017" s="6">
        <f>[1]!EM_S_FA_YOY_OR(B2017,"2022-12-31")</f>
        <v>2.3430424521000002</v>
      </c>
      <c r="V2017" s="7">
        <f t="shared" si="188"/>
        <v>3.8351405231333331</v>
      </c>
      <c r="W2017" s="8">
        <f t="shared" si="189"/>
        <v>7.796628435273969</v>
      </c>
      <c r="X2017" s="6">
        <f>[1]!EM_S_FA_YOY_NETPROFIT(B2017,"2019-12-31")</f>
        <v>92.285105059399996</v>
      </c>
      <c r="Y2017" s="6">
        <f>[1]!EM_S_FA_YOY_NETPROFIT(B2017,"2020-12-31")</f>
        <v>30.1493237422</v>
      </c>
      <c r="Z2017" s="6">
        <f>[1]!EM_S_FA_YOY_NETPROFIT(B2017,"2021-12-31")</f>
        <v>-208.51950413150001</v>
      </c>
      <c r="AA2017" s="6">
        <f>[1]!EM_S_FA_YOY_NETPROFIT(B2017,"2022-12-31")</f>
        <v>90.587212961800006</v>
      </c>
      <c r="AB2017" s="7">
        <f t="shared" si="190"/>
        <v>-29.260989142499998</v>
      </c>
      <c r="AC2017" s="8">
        <f t="shared" si="191"/>
        <v>158.15623923948215</v>
      </c>
    </row>
    <row r="2018" spans="1:29" ht="16.5" x14ac:dyDescent="0.45">
      <c r="A2018" s="9">
        <v>2867</v>
      </c>
      <c r="B2018" s="5" t="s">
        <v>7119</v>
      </c>
      <c r="C2018" s="5" t="s">
        <v>7120</v>
      </c>
      <c r="D2018" s="5" t="s">
        <v>7121</v>
      </c>
      <c r="E2018" s="5" t="s">
        <v>33</v>
      </c>
      <c r="F2018" s="5" t="s">
        <v>11767</v>
      </c>
      <c r="G2018" s="5">
        <v>18</v>
      </c>
      <c r="H2018" s="5">
        <v>2</v>
      </c>
      <c r="I2018" s="5">
        <f t="shared" si="186"/>
        <v>2</v>
      </c>
      <c r="J2018" s="5">
        <f t="shared" si="187"/>
        <v>4</v>
      </c>
      <c r="K2018" s="5"/>
      <c r="L2018" s="5"/>
      <c r="M2018" s="5"/>
      <c r="N2018" s="5"/>
      <c r="O2018" s="5" t="s">
        <v>7122</v>
      </c>
      <c r="P2018" s="6">
        <f>[1]!EM_S_INFO_EMPLOYEE(B2018,"2019")</f>
        <v>402206</v>
      </c>
      <c r="Q2018" s="6">
        <f>[1]!EM_S_STM07_IS(B2018,"83","2019-12-31","1",1000000000)</f>
        <v>2966.1930000000002</v>
      </c>
      <c r="R2018" s="6">
        <f>[1]!EM_S_FA_YOY_OR(B2018,"2019-12-31")</f>
        <v>2.5945816568</v>
      </c>
      <c r="S2018" s="6">
        <f>[1]!EM_S_FA_YOY_OR(B2018,"2020-12-31")</f>
        <v>-28.847060222700001</v>
      </c>
      <c r="T2018" s="6">
        <f>[1]!EM_S_FA_YOY_OR(B2018,"2021-12-31")</f>
        <v>30.225340709800001</v>
      </c>
      <c r="U2018" s="6">
        <f>[1]!EM_S_FA_YOY_OR(B2018,"2022-12-31")</f>
        <v>21.061963950300001</v>
      </c>
      <c r="V2018" s="7">
        <f t="shared" si="188"/>
        <v>7.4800814791333332</v>
      </c>
      <c r="W2018" s="8">
        <f t="shared" si="189"/>
        <v>31.792102581898309</v>
      </c>
      <c r="X2018" s="6">
        <f>[1]!EM_S_FA_YOY_NETPROFIT(B2018,"2019-12-31")</f>
        <v>-10.1720036369</v>
      </c>
      <c r="Y2018" s="6">
        <f>[1]!EM_S_FA_YOY_NETPROFIT(B2018,"2020-12-31")</f>
        <v>-42.152081139499998</v>
      </c>
      <c r="Z2018" s="6">
        <f>[1]!EM_S_FA_YOY_NETPROFIT(B2018,"2021-12-31")</f>
        <v>101.9858897309</v>
      </c>
      <c r="AA2018" s="6">
        <f>[1]!EM_S_FA_YOY_NETPROFIT(B2018,"2022-12-31")</f>
        <v>-10.904386687100001</v>
      </c>
      <c r="AB2018" s="7">
        <f t="shared" si="190"/>
        <v>16.309807301433334</v>
      </c>
      <c r="AC2018" s="8">
        <f t="shared" si="191"/>
        <v>75.824784388043014</v>
      </c>
    </row>
    <row r="2019" spans="1:29" ht="16.5" x14ac:dyDescent="0.45">
      <c r="A2019" s="9">
        <v>2868</v>
      </c>
      <c r="B2019" s="5" t="s">
        <v>7123</v>
      </c>
      <c r="C2019" s="5" t="s">
        <v>7124</v>
      </c>
      <c r="D2019" s="5" t="s">
        <v>7125</v>
      </c>
      <c r="E2019" s="5" t="s">
        <v>240</v>
      </c>
      <c r="F2019" s="5" t="s">
        <v>11770</v>
      </c>
      <c r="G2019" s="5">
        <v>21</v>
      </c>
      <c r="H2019" s="5">
        <v>3</v>
      </c>
      <c r="I2019" s="5">
        <f t="shared" si="186"/>
        <v>3</v>
      </c>
      <c r="J2019" s="5">
        <f t="shared" si="187"/>
        <v>7</v>
      </c>
      <c r="K2019" s="5"/>
      <c r="L2019" s="5"/>
      <c r="M2019" s="5"/>
      <c r="N2019" s="5"/>
      <c r="O2019" s="5" t="s">
        <v>7126</v>
      </c>
      <c r="P2019" s="6">
        <f>[1]!EM_S_INFO_EMPLOYEE(B2019,"2019")</f>
        <v>103876</v>
      </c>
      <c r="Q2019" s="6">
        <f>[1]!EM_S_STM07_IS(B2019,"83","2019-12-31","1",1000000000)</f>
        <v>154.322</v>
      </c>
      <c r="R2019" s="6">
        <f>[1]!EM_S_FA_YOY_OR(B2019,"2019-12-31")</f>
        <v>7.4493639598000003</v>
      </c>
      <c r="S2019" s="6">
        <f>[1]!EM_S_FA_YOY_OR(B2019,"2020-12-31")</f>
        <v>-40.020865463100002</v>
      </c>
      <c r="T2019" s="6">
        <f>[1]!EM_S_FA_YOY_OR(B2019,"2021-12-31")</f>
        <v>9.8129881916000006</v>
      </c>
      <c r="U2019" s="6">
        <f>[1]!EM_S_FA_YOY_OR(B2019,"2022-12-31")</f>
        <v>-14.349100783100001</v>
      </c>
      <c r="V2019" s="7">
        <f t="shared" si="188"/>
        <v>-14.852326018200001</v>
      </c>
      <c r="W2019" s="8">
        <f t="shared" si="189"/>
        <v>24.920737734815258</v>
      </c>
      <c r="X2019" s="6">
        <f>[1]!EM_S_FA_YOY_NETPROFIT(B2019,"2019-12-31")</f>
        <v>-10.445601851899999</v>
      </c>
      <c r="Y2019" s="6">
        <f>[1]!EM_S_FA_YOY_NETPROFIT(B2019,"2020-12-31")</f>
        <v>-481.90630048470001</v>
      </c>
      <c r="Z2019" s="6">
        <f>[1]!EM_S_FA_YOY_NETPROFIT(B2019,"2021-12-31")</f>
        <v>6.8443316413000002</v>
      </c>
      <c r="AA2019" s="6">
        <f>[1]!EM_S_FA_YOY_NETPROFIT(B2019,"2022-12-31")</f>
        <v>-206.0394151303</v>
      </c>
      <c r="AB2019" s="7">
        <f t="shared" si="190"/>
        <v>-227.03379465789999</v>
      </c>
      <c r="AC2019" s="8">
        <f t="shared" si="191"/>
        <v>245.0507459276605</v>
      </c>
    </row>
    <row r="2020" spans="1:29" ht="16.5" x14ac:dyDescent="0.45">
      <c r="A2020" s="9">
        <v>2869</v>
      </c>
      <c r="B2020" s="5" t="s">
        <v>7127</v>
      </c>
      <c r="C2020" s="5" t="s">
        <v>7128</v>
      </c>
      <c r="D2020" s="5" t="s">
        <v>7129</v>
      </c>
      <c r="E2020" s="5" t="s">
        <v>7</v>
      </c>
      <c r="F2020" s="5" t="s">
        <v>11772</v>
      </c>
      <c r="G2020" s="5">
        <v>23</v>
      </c>
      <c r="H2020" s="5">
        <v>3</v>
      </c>
      <c r="I2020" s="5">
        <f t="shared" si="186"/>
        <v>2</v>
      </c>
      <c r="J2020" s="5">
        <f t="shared" si="187"/>
        <v>1</v>
      </c>
      <c r="K2020" s="5"/>
      <c r="L2020" s="5"/>
      <c r="M2020" s="5"/>
      <c r="N2020" s="5"/>
      <c r="O2020" s="5" t="s">
        <v>7130</v>
      </c>
      <c r="P2020" s="6">
        <f>[1]!EM_S_INFO_EMPLOYEE(B2020,"2019")</f>
        <v>15908</v>
      </c>
      <c r="Q2020" s="6">
        <f>[1]!EM_S_STM07_IS(B2020,"83","2019-12-31","1",1000000000)</f>
        <v>43.139697642009999</v>
      </c>
      <c r="R2020" s="6">
        <f>[1]!EM_S_FA_YOY_OR(B2020,"2019-12-31")</f>
        <v>15.9024099018</v>
      </c>
      <c r="S2020" s="6">
        <f>[1]!EM_S_FA_YOY_OR(B2020,"2020-12-31")</f>
        <v>26.061917941200001</v>
      </c>
      <c r="T2020" s="6">
        <f>[1]!EM_S_FA_YOY_OR(B2020,"2021-12-31")</f>
        <v>40.713267221099997</v>
      </c>
      <c r="U2020" s="6">
        <f>[1]!EM_S_FA_YOY_OR(B2020,"2022-12-31")</f>
        <v>-14.9172165778</v>
      </c>
      <c r="V2020" s="7">
        <f t="shared" si="188"/>
        <v>17.28598952816667</v>
      </c>
      <c r="W2020" s="8">
        <f t="shared" si="189"/>
        <v>28.834881160808223</v>
      </c>
      <c r="X2020" s="6">
        <f>[1]!EM_S_FA_YOY_NETPROFIT(B2020,"2019-12-31")</f>
        <v>28.066914046000001</v>
      </c>
      <c r="Y2020" s="6">
        <f>[1]!EM_S_FA_YOY_NETPROFIT(B2020,"2020-12-31")</f>
        <v>22.675566374599999</v>
      </c>
      <c r="Z2020" s="6">
        <f>[1]!EM_S_FA_YOY_NETPROFIT(B2020,"2021-12-31")</f>
        <v>54.706392518800001</v>
      </c>
      <c r="AA2020" s="6">
        <f>[1]!EM_S_FA_YOY_NETPROFIT(B2020,"2022-12-31")</f>
        <v>-7.6496048388000002</v>
      </c>
      <c r="AB2020" s="7">
        <f t="shared" si="190"/>
        <v>23.244118018199998</v>
      </c>
      <c r="AC2020" s="8">
        <f t="shared" si="191"/>
        <v>31.181886406114611</v>
      </c>
    </row>
    <row r="2021" spans="1:29" ht="16.5" x14ac:dyDescent="0.45">
      <c r="A2021" s="9">
        <v>2870</v>
      </c>
      <c r="B2021" s="5" t="s">
        <v>7131</v>
      </c>
      <c r="C2021" s="5" t="s">
        <v>7132</v>
      </c>
      <c r="D2021" s="5" t="s">
        <v>7133</v>
      </c>
      <c r="E2021" s="5" t="s">
        <v>33</v>
      </c>
      <c r="F2021" s="5" t="s">
        <v>11756</v>
      </c>
      <c r="G2021" s="5">
        <v>6</v>
      </c>
      <c r="H2021" s="5">
        <v>2</v>
      </c>
      <c r="I2021" s="5">
        <f t="shared" si="186"/>
        <v>2</v>
      </c>
      <c r="J2021" s="5">
        <f t="shared" si="187"/>
        <v>11</v>
      </c>
      <c r="K2021" s="5"/>
      <c r="L2021" s="5"/>
      <c r="M2021" s="5"/>
      <c r="N2021" s="5"/>
      <c r="O2021" s="5" t="s">
        <v>7134</v>
      </c>
      <c r="P2021" s="6">
        <f>[1]!EM_S_INFO_EMPLOYEE(B2021,"2019")</f>
        <v>18450</v>
      </c>
      <c r="Q2021" s="6">
        <f>[1]!EM_S_STM07_IS(B2021,"83","2019-12-31","1",1000000000)</f>
        <v>75.665760000000006</v>
      </c>
      <c r="R2021" s="6">
        <f>[1]!EM_S_FA_YOY_OR(B2021,"2019-12-31")</f>
        <v>35.549482865999998</v>
      </c>
      <c r="S2021" s="6">
        <f>[1]!EM_S_FA_YOY_OR(B2021,"2020-12-31")</f>
        <v>31.291061171300001</v>
      </c>
      <c r="T2021" s="6">
        <f>[1]!EM_S_FA_YOY_OR(B2021,"2021-12-31")</f>
        <v>6.8157557281000001</v>
      </c>
      <c r="U2021" s="6">
        <f>[1]!EM_S_FA_YOY_OR(B2021,"2022-12-31")</f>
        <v>-24.591862365699999</v>
      </c>
      <c r="V2021" s="7">
        <f t="shared" si="188"/>
        <v>4.5049848445666676</v>
      </c>
      <c r="W2021" s="8">
        <f t="shared" si="189"/>
        <v>28.013033258069111</v>
      </c>
      <c r="X2021" s="6">
        <f>[1]!EM_S_FA_YOY_NETPROFIT(B2021,"2019-12-31")</f>
        <v>82.350625931300002</v>
      </c>
      <c r="Y2021" s="6">
        <f>[1]!EM_S_FA_YOY_NETPROFIT(B2021,"2020-12-31")</f>
        <v>36.485979471500002</v>
      </c>
      <c r="Z2021" s="6">
        <f>[1]!EM_S_FA_YOY_NETPROFIT(B2021,"2021-12-31")</f>
        <v>-22.308926762599999</v>
      </c>
      <c r="AA2021" s="6">
        <f>[1]!EM_S_FA_YOY_NETPROFIT(B2021,"2022-12-31")</f>
        <v>-64.264976515300006</v>
      </c>
      <c r="AB2021" s="7">
        <f t="shared" si="190"/>
        <v>-16.695974602133333</v>
      </c>
      <c r="AC2021" s="8">
        <f t="shared" si="191"/>
        <v>50.609462623409605</v>
      </c>
    </row>
    <row r="2022" spans="1:29" ht="16.5" x14ac:dyDescent="0.45">
      <c r="A2022" s="9">
        <v>2872</v>
      </c>
      <c r="B2022" s="5" t="s">
        <v>7135</v>
      </c>
      <c r="C2022" s="5" t="s">
        <v>7136</v>
      </c>
      <c r="D2022" s="5" t="s">
        <v>7137</v>
      </c>
      <c r="E2022" s="5" t="s">
        <v>474</v>
      </c>
      <c r="F2022" s="5" t="s">
        <v>11770</v>
      </c>
      <c r="G2022" s="5">
        <v>21</v>
      </c>
      <c r="H2022" s="5">
        <v>3</v>
      </c>
      <c r="I2022" s="5">
        <f t="shared" si="186"/>
        <v>3</v>
      </c>
      <c r="J2022" s="5">
        <f t="shared" si="187"/>
        <v>7</v>
      </c>
      <c r="K2022" s="5"/>
      <c r="L2022" s="5"/>
      <c r="M2022" s="5"/>
      <c r="N2022" s="5"/>
      <c r="O2022" s="5" t="s">
        <v>7138</v>
      </c>
      <c r="P2022" s="6">
        <f>[1]!EM_S_INFO_EMPLOYEE(B2022,"2019")</f>
        <v>1421</v>
      </c>
      <c r="Q2022" s="6">
        <f>[1]!EM_S_STM07_IS(B2022,"83","2019-12-31","1",1000000000)</f>
        <v>2.9041363820899999</v>
      </c>
      <c r="R2022" s="6">
        <f>[1]!EM_S_FA_YOY_OR(B2022,"2019-12-31")</f>
        <v>9.0684566427999993</v>
      </c>
      <c r="S2022" s="6">
        <f>[1]!EM_S_FA_YOY_OR(B2022,"2020-12-31")</f>
        <v>-19.911540934400001</v>
      </c>
      <c r="T2022" s="6">
        <f>[1]!EM_S_FA_YOY_OR(B2022,"2021-12-31")</f>
        <v>28.004162732699999</v>
      </c>
      <c r="U2022" s="6">
        <f>[1]!EM_S_FA_YOY_OR(B2022,"2022-12-31")</f>
        <v>-10.2635393955</v>
      </c>
      <c r="V2022" s="7">
        <f t="shared" si="188"/>
        <v>-0.72363919906666752</v>
      </c>
      <c r="W2022" s="8">
        <f t="shared" si="189"/>
        <v>25.34237432240252</v>
      </c>
      <c r="X2022" s="6">
        <f>[1]!EM_S_FA_YOY_NETPROFIT(B2022,"2019-12-31")</f>
        <v>12.7830084469</v>
      </c>
      <c r="Y2022" s="6">
        <f>[1]!EM_S_FA_YOY_NETPROFIT(B2022,"2020-12-31")</f>
        <v>-46.486526901799998</v>
      </c>
      <c r="Z2022" s="6">
        <f>[1]!EM_S_FA_YOY_NETPROFIT(B2022,"2021-12-31")</f>
        <v>82.814004831399998</v>
      </c>
      <c r="AA2022" s="6">
        <f>[1]!EM_S_FA_YOY_NETPROFIT(B2022,"2022-12-31")</f>
        <v>0.1233367112</v>
      </c>
      <c r="AB2022" s="7">
        <f t="shared" si="190"/>
        <v>12.150271546933332</v>
      </c>
      <c r="AC2022" s="8">
        <f t="shared" si="191"/>
        <v>65.483908311731795</v>
      </c>
    </row>
    <row r="2023" spans="1:29" ht="16.5" x14ac:dyDescent="0.45">
      <c r="A2023" s="9">
        <v>2873</v>
      </c>
      <c r="B2023" s="5" t="s">
        <v>7139</v>
      </c>
      <c r="C2023" s="5" t="s">
        <v>7140</v>
      </c>
      <c r="D2023" s="5" t="s">
        <v>7141</v>
      </c>
      <c r="E2023" s="5" t="s">
        <v>363</v>
      </c>
      <c r="F2023" s="5" t="s">
        <v>11770</v>
      </c>
      <c r="G2023" s="5">
        <v>21</v>
      </c>
      <c r="H2023" s="5">
        <v>3</v>
      </c>
      <c r="I2023" s="5">
        <f t="shared" si="186"/>
        <v>3</v>
      </c>
      <c r="J2023" s="5">
        <f t="shared" si="187"/>
        <v>7</v>
      </c>
      <c r="K2023" s="5"/>
      <c r="L2023" s="5"/>
      <c r="M2023" s="5"/>
      <c r="N2023" s="5"/>
      <c r="O2023" s="5" t="s">
        <v>7142</v>
      </c>
      <c r="P2023" s="6">
        <f>[1]!EM_S_INFO_EMPLOYEE(B2023,"2019")</f>
        <v>1528</v>
      </c>
      <c r="Q2023" s="6">
        <f>[1]!EM_S_STM07_IS(B2023,"83","2019-12-31","1",1000000000)</f>
        <v>2.87296852336</v>
      </c>
      <c r="R2023" s="6">
        <f>[1]!EM_S_FA_YOY_OR(B2023,"2019-12-31")</f>
        <v>-6.4300191967</v>
      </c>
      <c r="S2023" s="6">
        <f>[1]!EM_S_FA_YOY_OR(B2023,"2020-12-31")</f>
        <v>-13.4444960315</v>
      </c>
      <c r="T2023" s="6">
        <f>[1]!EM_S_FA_YOY_OR(B2023,"2021-12-31")</f>
        <v>31.258105593300002</v>
      </c>
      <c r="U2023" s="6">
        <f>[1]!EM_S_FA_YOY_OR(B2023,"2022-12-31")</f>
        <v>-10.6268108086</v>
      </c>
      <c r="V2023" s="7">
        <f t="shared" si="188"/>
        <v>2.3955995843999998</v>
      </c>
      <c r="W2023" s="8">
        <f t="shared" si="189"/>
        <v>25.035335574726748</v>
      </c>
      <c r="X2023" s="6">
        <f>[1]!EM_S_FA_YOY_NETPROFIT(B2023,"2019-12-31")</f>
        <v>43.827778863600003</v>
      </c>
      <c r="Y2023" s="6">
        <f>[1]!EM_S_FA_YOY_NETPROFIT(B2023,"2020-12-31")</f>
        <v>-45.773442761799998</v>
      </c>
      <c r="Z2023" s="6">
        <f>[1]!EM_S_FA_YOY_NETPROFIT(B2023,"2021-12-31")</f>
        <v>124.8849222166</v>
      </c>
      <c r="AA2023" s="6">
        <f>[1]!EM_S_FA_YOY_NETPROFIT(B2023,"2022-12-31")</f>
        <v>-3.3706766921</v>
      </c>
      <c r="AB2023" s="7">
        <f t="shared" si="190"/>
        <v>25.246934254233334</v>
      </c>
      <c r="AC2023" s="8">
        <f t="shared" si="191"/>
        <v>88.855473250002831</v>
      </c>
    </row>
    <row r="2024" spans="1:29" ht="16.5" x14ac:dyDescent="0.45">
      <c r="A2024" s="9">
        <v>2874</v>
      </c>
      <c r="B2024" s="5" t="s">
        <v>7143</v>
      </c>
      <c r="C2024" s="5" t="s">
        <v>7144</v>
      </c>
      <c r="D2024" s="5" t="s">
        <v>7145</v>
      </c>
      <c r="E2024" s="5" t="s">
        <v>7</v>
      </c>
      <c r="F2024" s="5" t="s">
        <v>8</v>
      </c>
      <c r="G2024" s="5">
        <v>1</v>
      </c>
      <c r="H2024" s="5">
        <v>3</v>
      </c>
      <c r="I2024" s="5">
        <f t="shared" si="186"/>
        <v>3</v>
      </c>
      <c r="J2024" s="5">
        <f t="shared" si="187"/>
        <v>1</v>
      </c>
      <c r="K2024" s="5"/>
      <c r="L2024" s="5"/>
      <c r="M2024" s="5"/>
      <c r="N2024" s="5"/>
      <c r="O2024" s="5" t="s">
        <v>7146</v>
      </c>
      <c r="P2024" s="6">
        <f>[1]!EM_S_INFO_EMPLOYEE(B2024,"2019")</f>
        <v>84683</v>
      </c>
      <c r="Q2024" s="6">
        <f>[1]!EM_S_STM07_IS(B2024,"83","2019-12-31","1",1000000000)</f>
        <v>269.70299999999997</v>
      </c>
      <c r="R2024" s="6">
        <f>[1]!EM_S_FA_YOY_OR(B2024,"2019-12-31")</f>
        <v>8.5083784273000003</v>
      </c>
      <c r="S2024" s="6">
        <f>[1]!EM_S_FA_YOY_OR(B2024,"2020-12-31")</f>
        <v>7.7044007668000001</v>
      </c>
      <c r="T2024" s="6">
        <f>[1]!EM_S_FA_YOY_OR(B2024,"2021-12-31")</f>
        <v>14.035637319999999</v>
      </c>
      <c r="U2024" s="6">
        <f>[1]!EM_S_FA_YOY_OR(B2024,"2022-12-31")</f>
        <v>4.0844913102999998</v>
      </c>
      <c r="V2024" s="7">
        <f t="shared" si="188"/>
        <v>8.6081764656999997</v>
      </c>
      <c r="W2024" s="8">
        <f t="shared" si="189"/>
        <v>5.0367583436207957</v>
      </c>
      <c r="X2024" s="6">
        <f>[1]!EM_S_FA_YOY_NETPROFIT(B2024,"2019-12-31")</f>
        <v>15.5953426793</v>
      </c>
      <c r="Y2024" s="6">
        <f>[1]!EM_S_FA_YOY_NETPROFIT(B2024,"2020-12-31")</f>
        <v>4.8553354099000003</v>
      </c>
      <c r="Z2024" s="6">
        <f>[1]!EM_S_FA_YOY_NETPROFIT(B2024,"2021-12-31")</f>
        <v>23.351606284300001</v>
      </c>
      <c r="AA2024" s="6">
        <f>[1]!EM_S_FA_YOY_NETPROFIT(B2024,"2022-12-31")</f>
        <v>15.277157091499999</v>
      </c>
      <c r="AB2024" s="7">
        <f t="shared" si="190"/>
        <v>14.494699595233334</v>
      </c>
      <c r="AC2024" s="8">
        <f t="shared" si="191"/>
        <v>9.2729277396565752</v>
      </c>
    </row>
    <row r="2025" spans="1:29" ht="16.5" x14ac:dyDescent="0.45">
      <c r="A2025" s="9">
        <v>2875</v>
      </c>
      <c r="B2025" s="5" t="s">
        <v>7147</v>
      </c>
      <c r="C2025" s="5" t="s">
        <v>7148</v>
      </c>
      <c r="D2025" s="5" t="s">
        <v>7149</v>
      </c>
      <c r="E2025" s="5" t="s">
        <v>33</v>
      </c>
      <c r="F2025" s="5" t="s">
        <v>11771</v>
      </c>
      <c r="G2025" s="5">
        <v>22</v>
      </c>
      <c r="H2025" s="5">
        <v>3</v>
      </c>
      <c r="I2025" s="5">
        <f t="shared" si="186"/>
        <v>4</v>
      </c>
      <c r="J2025" s="5">
        <f t="shared" si="187"/>
        <v>7</v>
      </c>
      <c r="K2025" s="5"/>
      <c r="L2025" s="5"/>
      <c r="M2025" s="5"/>
      <c r="N2025" s="5"/>
      <c r="O2025" s="5" t="s">
        <v>7150</v>
      </c>
      <c r="P2025" s="6">
        <f>[1]!EM_S_INFO_EMPLOYEE(B2025,"2019")</f>
        <v>3659</v>
      </c>
      <c r="Q2025" s="6">
        <f>[1]!EM_S_STM07_IS(B2025,"83","2019-12-31","1",1000000000)</f>
        <v>2.75860534108</v>
      </c>
      <c r="R2025" s="6">
        <f>[1]!EM_S_FA_YOY_OR(B2025,"2019-12-31")</f>
        <v>1.2240356401000001</v>
      </c>
      <c r="S2025" s="6">
        <f>[1]!EM_S_FA_YOY_OR(B2025,"2020-12-31")</f>
        <v>-6.6420173862</v>
      </c>
      <c r="T2025" s="6">
        <f>[1]!EM_S_FA_YOY_OR(B2025,"2021-12-31")</f>
        <v>-0.92573162389999997</v>
      </c>
      <c r="U2025" s="6">
        <f>[1]!EM_S_FA_YOY_OR(B2025,"2022-12-31")</f>
        <v>-4.3054104966000004</v>
      </c>
      <c r="V2025" s="7">
        <f t="shared" si="188"/>
        <v>-3.957719835566667</v>
      </c>
      <c r="W2025" s="8">
        <f t="shared" si="189"/>
        <v>2.8739602164775646</v>
      </c>
      <c r="X2025" s="6">
        <f>[1]!EM_S_FA_YOY_NETPROFIT(B2025,"2019-12-31")</f>
        <v>-16.177379963100002</v>
      </c>
      <c r="Y2025" s="6">
        <f>[1]!EM_S_FA_YOY_NETPROFIT(B2025,"2020-12-31")</f>
        <v>-71.831236508999993</v>
      </c>
      <c r="Z2025" s="6">
        <f>[1]!EM_S_FA_YOY_NETPROFIT(B2025,"2021-12-31")</f>
        <v>27.419507105000001</v>
      </c>
      <c r="AA2025" s="6">
        <f>[1]!EM_S_FA_YOY_NETPROFIT(B2025,"2022-12-31")</f>
        <v>60.073570461999999</v>
      </c>
      <c r="AB2025" s="7">
        <f t="shared" si="190"/>
        <v>5.2206136860000028</v>
      </c>
      <c r="AC2025" s="8">
        <f t="shared" si="191"/>
        <v>68.697253782704323</v>
      </c>
    </row>
    <row r="2026" spans="1:29" ht="16.5" x14ac:dyDescent="0.45">
      <c r="A2026" s="9">
        <v>2876</v>
      </c>
      <c r="B2026" s="5" t="s">
        <v>7151</v>
      </c>
      <c r="C2026" s="5" t="s">
        <v>7152</v>
      </c>
      <c r="D2026" s="5" t="s">
        <v>7153</v>
      </c>
      <c r="E2026" s="5" t="s">
        <v>933</v>
      </c>
      <c r="F2026" s="5" t="s">
        <v>11776</v>
      </c>
      <c r="G2026" s="5">
        <v>27</v>
      </c>
      <c r="H2026" s="5">
        <v>3</v>
      </c>
      <c r="I2026" s="5">
        <f t="shared" si="186"/>
        <v>2</v>
      </c>
      <c r="J2026" s="5">
        <f t="shared" si="187"/>
        <v>10</v>
      </c>
      <c r="K2026" s="5"/>
      <c r="L2026" s="5"/>
      <c r="M2026" s="5"/>
      <c r="N2026" s="5"/>
      <c r="O2026" s="5" t="s">
        <v>7154</v>
      </c>
      <c r="P2026" s="6">
        <f>[1]!EM_S_INFO_EMPLOYEE(B2026,"2019")</f>
        <v>11815</v>
      </c>
      <c r="Q2026" s="6">
        <f>[1]!EM_S_STM07_IS(B2026,"83","2019-12-31","1",1000000000)</f>
        <v>15.79517424891</v>
      </c>
      <c r="R2026" s="6">
        <f>[1]!EM_S_FA_YOY_OR(B2026,"2019-12-31")</f>
        <v>20.892103485700002</v>
      </c>
      <c r="S2026" s="6">
        <f>[1]!EM_S_FA_YOY_OR(B2026,"2020-12-31")</f>
        <v>24.4351646559</v>
      </c>
      <c r="T2026" s="6">
        <f>[1]!EM_S_FA_YOY_OR(B2026,"2021-12-31")</f>
        <v>10.863040828700001</v>
      </c>
      <c r="U2026" s="6">
        <f>[1]!EM_S_FA_YOY_OR(B2026,"2022-12-31")</f>
        <v>-10.633371782599999</v>
      </c>
      <c r="V2026" s="7">
        <f t="shared" si="188"/>
        <v>8.2216112340000009</v>
      </c>
      <c r="W2026" s="8">
        <f t="shared" si="189"/>
        <v>17.682856802915595</v>
      </c>
      <c r="X2026" s="6">
        <f>[1]!EM_S_FA_YOY_NETPROFIT(B2026,"2019-12-31")</f>
        <v>15.276788269000001</v>
      </c>
      <c r="Y2026" s="6">
        <f>[1]!EM_S_FA_YOY_NETPROFIT(B2026,"2020-12-31")</f>
        <v>28.831023257799998</v>
      </c>
      <c r="Z2026" s="6">
        <f>[1]!EM_S_FA_YOY_NETPROFIT(B2026,"2021-12-31")</f>
        <v>20.5268399568</v>
      </c>
      <c r="AA2026" s="6">
        <f>[1]!EM_S_FA_YOY_NETPROFIT(B2026,"2022-12-31")</f>
        <v>-57.612908624699998</v>
      </c>
      <c r="AB2026" s="7">
        <f t="shared" si="190"/>
        <v>-2.7516818033666652</v>
      </c>
      <c r="AC2026" s="8">
        <f t="shared" si="191"/>
        <v>47.692300440747132</v>
      </c>
    </row>
    <row r="2027" spans="1:29" ht="16.5" x14ac:dyDescent="0.45">
      <c r="A2027" s="9">
        <v>2877</v>
      </c>
      <c r="B2027" s="5" t="s">
        <v>7155</v>
      </c>
      <c r="C2027" s="5" t="s">
        <v>7156</v>
      </c>
      <c r="D2027" s="5" t="s">
        <v>7157</v>
      </c>
      <c r="E2027" s="5" t="s">
        <v>254</v>
      </c>
      <c r="F2027" s="5" t="s">
        <v>11758</v>
      </c>
      <c r="G2027" s="5">
        <v>8</v>
      </c>
      <c r="H2027" s="5">
        <v>2</v>
      </c>
      <c r="I2027" s="5">
        <f t="shared" si="186"/>
        <v>3</v>
      </c>
      <c r="J2027" s="5">
        <f t="shared" si="187"/>
        <v>2</v>
      </c>
      <c r="K2027" s="5"/>
      <c r="L2027" s="5"/>
      <c r="M2027" s="5"/>
      <c r="N2027" s="5"/>
      <c r="O2027" s="5" t="s">
        <v>7158</v>
      </c>
      <c r="P2027" s="6">
        <f>[1]!EM_S_INFO_EMPLOYEE(B2027,"2019")</f>
        <v>11746</v>
      </c>
      <c r="Q2027" s="6">
        <f>[1]!EM_S_STM07_IS(B2027,"83","2019-12-31","1",1000000000)</f>
        <v>52.72547660531</v>
      </c>
      <c r="R2027" s="6">
        <f>[1]!EM_S_FA_YOY_OR(B2027,"2019-12-31")</f>
        <v>31.750380942</v>
      </c>
      <c r="S2027" s="6">
        <f>[1]!EM_S_FA_YOY_OR(B2027,"2020-12-31")</f>
        <v>15.826183885900001</v>
      </c>
      <c r="T2027" s="6">
        <f>[1]!EM_S_FA_YOY_OR(B2027,"2021-12-31")</f>
        <v>31.725927947700001</v>
      </c>
      <c r="U2027" s="6">
        <f>[1]!EM_S_FA_YOY_OR(B2027,"2022-12-31")</f>
        <v>31.7861370826</v>
      </c>
      <c r="V2027" s="7">
        <f t="shared" si="188"/>
        <v>26.446082972066666</v>
      </c>
      <c r="W2027" s="8">
        <f t="shared" si="189"/>
        <v>9.1971516642520363</v>
      </c>
      <c r="X2027" s="6">
        <f>[1]!EM_S_FA_YOY_NETPROFIT(B2027,"2019-12-31")</f>
        <v>40.655059615600003</v>
      </c>
      <c r="Y2027" s="6">
        <f>[1]!EM_S_FA_YOY_NETPROFIT(B2027,"2020-12-31")</f>
        <v>79.401254320500001</v>
      </c>
      <c r="Z2027" s="6">
        <f>[1]!EM_S_FA_YOY_NETPROFIT(B2027,"2021-12-31")</f>
        <v>87.585337648399999</v>
      </c>
      <c r="AA2027" s="6">
        <f>[1]!EM_S_FA_YOY_NETPROFIT(B2027,"2022-12-31")</f>
        <v>65.308837418500005</v>
      </c>
      <c r="AB2027" s="7">
        <f t="shared" si="190"/>
        <v>77.431809795800007</v>
      </c>
      <c r="AC2027" s="8">
        <f t="shared" si="191"/>
        <v>11.268081000112026</v>
      </c>
    </row>
    <row r="2028" spans="1:29" ht="16.5" x14ac:dyDescent="0.45">
      <c r="A2028" s="9">
        <v>2878</v>
      </c>
      <c r="B2028" s="5" t="s">
        <v>7159</v>
      </c>
      <c r="C2028" s="5" t="s">
        <v>7160</v>
      </c>
      <c r="D2028" s="5" t="s">
        <v>7161</v>
      </c>
      <c r="E2028" s="5" t="s">
        <v>240</v>
      </c>
      <c r="F2028" s="5" t="s">
        <v>11752</v>
      </c>
      <c r="G2028" s="5">
        <v>2</v>
      </c>
      <c r="H2028" s="5">
        <v>3</v>
      </c>
      <c r="I2028" s="5">
        <f t="shared" si="186"/>
        <v>0</v>
      </c>
      <c r="J2028" s="5">
        <f t="shared" si="187"/>
        <v>2</v>
      </c>
      <c r="K2028" s="5"/>
      <c r="L2028" s="5"/>
      <c r="M2028" s="5"/>
      <c r="N2028" s="5"/>
      <c r="O2028" s="5" t="s">
        <v>7162</v>
      </c>
      <c r="P2028" s="6">
        <f>[1]!EM_S_INFO_EMPLOYEE(B2028,"2019")</f>
        <v>56811</v>
      </c>
      <c r="Q2028" s="6">
        <f>[1]!EM_S_STM07_IS(B2028,"83","2019-12-31","1",1000000000)</f>
        <v>235.98103568467999</v>
      </c>
      <c r="R2028" s="6">
        <f>[1]!EM_S_FA_YOY_OR(B2028,"2019-12-31")</f>
        <v>21.293971451699999</v>
      </c>
      <c r="S2028" s="6">
        <f>[1]!EM_S_FA_YOY_OR(B2028,"2020-12-31")</f>
        <v>3.0353052849000002</v>
      </c>
      <c r="T2028" s="6">
        <f>[1]!EM_S_FA_YOY_OR(B2028,"2021-12-31")</f>
        <v>17.203629043300001</v>
      </c>
      <c r="U2028" s="6">
        <f>[1]!EM_S_FA_YOY_OR(B2028,"2022-12-31")</f>
        <v>-1.3745112918</v>
      </c>
      <c r="V2028" s="7">
        <f t="shared" si="188"/>
        <v>6.2881410121333339</v>
      </c>
      <c r="W2028" s="8">
        <f t="shared" si="189"/>
        <v>9.7068290280060889</v>
      </c>
      <c r="X2028" s="6">
        <f>[1]!EM_S_FA_YOY_NETPROFIT(B2028,"2019-12-31")</f>
        <v>43.614555468799999</v>
      </c>
      <c r="Y2028" s="6">
        <f>[1]!EM_S_FA_YOY_NETPROFIT(B2028,"2020-12-31")</f>
        <v>6.6417520812999999</v>
      </c>
      <c r="Z2028" s="6">
        <f>[1]!EM_S_FA_YOY_NETPROFIT(B2028,"2021-12-31")</f>
        <v>-7.1407298032000002</v>
      </c>
      <c r="AA2028" s="6">
        <f>[1]!EM_S_FA_YOY_NETPROFIT(B2028,"2022-12-31")</f>
        <v>-27.368980770699999</v>
      </c>
      <c r="AB2028" s="7">
        <f t="shared" si="190"/>
        <v>-9.2893194975333326</v>
      </c>
      <c r="AC2028" s="8">
        <f t="shared" si="191"/>
        <v>17.106864573570299</v>
      </c>
    </row>
    <row r="2029" spans="1:29" ht="16.5" x14ac:dyDescent="0.45">
      <c r="A2029" s="9">
        <v>2879</v>
      </c>
      <c r="B2029" s="5" t="s">
        <v>7163</v>
      </c>
      <c r="C2029" s="5" t="s">
        <v>7164</v>
      </c>
      <c r="D2029" s="5" t="s">
        <v>7165</v>
      </c>
      <c r="E2029" s="5" t="s">
        <v>33</v>
      </c>
      <c r="F2029" s="5" t="s">
        <v>11769</v>
      </c>
      <c r="G2029" s="5">
        <v>20</v>
      </c>
      <c r="H2029" s="5">
        <v>3</v>
      </c>
      <c r="I2029" s="5">
        <f t="shared" si="186"/>
        <v>4</v>
      </c>
      <c r="J2029" s="5">
        <f t="shared" si="187"/>
        <v>7</v>
      </c>
      <c r="K2029" s="5"/>
      <c r="L2029" s="5"/>
      <c r="M2029" s="5"/>
      <c r="N2029" s="5"/>
      <c r="O2029" s="5" t="s">
        <v>7166</v>
      </c>
      <c r="P2029" s="6">
        <f>[1]!EM_S_INFO_EMPLOYEE(B2029,"2019")</f>
        <v>243790</v>
      </c>
      <c r="Q2029" s="6">
        <f>[1]!EM_S_STM07_IS(B2029,"83","2019-12-31","1",1000000000)</f>
        <v>290.51455455299998</v>
      </c>
      <c r="R2029" s="6">
        <f>[1]!EM_S_FA_YOY_OR(B2029,"2019-12-31")</f>
        <v>-0.1245277526</v>
      </c>
      <c r="S2029" s="6">
        <f>[1]!EM_S_FA_YOY_OR(B2029,"2020-12-31")</f>
        <v>4.5861784991999999</v>
      </c>
      <c r="T2029" s="6">
        <f>[1]!EM_S_FA_YOY_OR(B2029,"2021-12-31")</f>
        <v>7.9043496693000002</v>
      </c>
      <c r="U2029" s="6">
        <f>[1]!EM_S_FA_YOY_OR(B2029,"2022-12-31")</f>
        <v>8.2626243028000008</v>
      </c>
      <c r="V2029" s="7">
        <f t="shared" si="188"/>
        <v>6.9177174904333327</v>
      </c>
      <c r="W2029" s="8">
        <f t="shared" si="189"/>
        <v>2.0271027919134825</v>
      </c>
      <c r="X2029" s="6">
        <f>[1]!EM_S_FA_YOY_NETPROFIT(B2029,"2019-12-31")</f>
        <v>21.110971464599999</v>
      </c>
      <c r="Y2029" s="6">
        <f>[1]!EM_S_FA_YOY_NETPROFIT(B2029,"2020-12-31")</f>
        <v>11.193045669</v>
      </c>
      <c r="Z2029" s="6">
        <f>[1]!EM_S_FA_YOY_NETPROFIT(B2029,"2021-12-31")</f>
        <v>15.100003255300001</v>
      </c>
      <c r="AA2029" s="6">
        <f>[1]!EM_S_FA_YOY_NETPROFIT(B2029,"2022-12-31")</f>
        <v>15.504187030400001</v>
      </c>
      <c r="AB2029" s="7">
        <f t="shared" si="190"/>
        <v>13.9324119849</v>
      </c>
      <c r="AC2029" s="8">
        <f t="shared" si="191"/>
        <v>2.3809529584872591</v>
      </c>
    </row>
    <row r="2030" spans="1:29" ht="16.5" x14ac:dyDescent="0.45">
      <c r="A2030" s="9">
        <v>2880</v>
      </c>
      <c r="B2030" s="5" t="s">
        <v>7167</v>
      </c>
      <c r="C2030" s="5" t="s">
        <v>7168</v>
      </c>
      <c r="D2030" s="5" t="s">
        <v>7169</v>
      </c>
      <c r="E2030" s="5" t="s">
        <v>259</v>
      </c>
      <c r="F2030" s="5" t="s">
        <v>11763</v>
      </c>
      <c r="G2030" s="5">
        <v>14</v>
      </c>
      <c r="H2030" s="5">
        <v>3</v>
      </c>
      <c r="I2030" s="5">
        <f t="shared" si="186"/>
        <v>0</v>
      </c>
      <c r="J2030" s="5">
        <f t="shared" si="187"/>
        <v>10</v>
      </c>
      <c r="K2030" s="5"/>
      <c r="L2030" s="5"/>
      <c r="M2030" s="5"/>
      <c r="N2030" s="5"/>
      <c r="O2030" s="5" t="s">
        <v>913</v>
      </c>
      <c r="P2030" s="6">
        <f>[1]!EM_S_INFO_EMPLOYEE(B2030,"2019")</f>
        <v>534</v>
      </c>
      <c r="Q2030" s="6">
        <f>[1]!EM_S_STM07_IS(B2030,"83","2019-12-31","1",1000000000)</f>
        <v>3.8742450584100001</v>
      </c>
      <c r="R2030" s="6">
        <f>[1]!EM_S_FA_YOY_OR(B2030,"2019-12-31")</f>
        <v>-4.0991101949999997</v>
      </c>
      <c r="S2030" s="6">
        <f>[1]!EM_S_FA_YOY_OR(B2030,"2020-12-31")</f>
        <v>26.8250609376</v>
      </c>
      <c r="T2030" s="6">
        <f>[1]!EM_S_FA_YOY_OR(B2030,"2021-12-31")</f>
        <v>-24.171333001200001</v>
      </c>
      <c r="U2030" s="6">
        <f>[1]!EM_S_FA_YOY_OR(B2030,"2022-12-31")</f>
        <v>-28.699722693399998</v>
      </c>
      <c r="V2030" s="7">
        <f t="shared" si="188"/>
        <v>-8.681998252333333</v>
      </c>
      <c r="W2030" s="8">
        <f t="shared" si="189"/>
        <v>30.833261545596788</v>
      </c>
      <c r="X2030" s="6">
        <f>[1]!EM_S_FA_YOY_NETPROFIT(B2030,"2019-12-31")</f>
        <v>-19.391496735899999</v>
      </c>
      <c r="Y2030" s="6">
        <f>[1]!EM_S_FA_YOY_NETPROFIT(B2030,"2020-12-31")</f>
        <v>69.950795699500006</v>
      </c>
      <c r="Z2030" s="6">
        <f>[1]!EM_S_FA_YOY_NETPROFIT(B2030,"2021-12-31")</f>
        <v>-15.505607088</v>
      </c>
      <c r="AA2030" s="6">
        <f>[1]!EM_S_FA_YOY_NETPROFIT(B2030,"2022-12-31")</f>
        <v>-63.610588117100001</v>
      </c>
      <c r="AB2030" s="7">
        <f t="shared" si="190"/>
        <v>-3.0551331685333309</v>
      </c>
      <c r="AC2030" s="8">
        <f t="shared" si="191"/>
        <v>67.645558149562007</v>
      </c>
    </row>
    <row r="2031" spans="1:29" ht="16.5" x14ac:dyDescent="0.45">
      <c r="A2031" s="9">
        <v>2881</v>
      </c>
      <c r="B2031" s="5" t="s">
        <v>7170</v>
      </c>
      <c r="C2031" s="5" t="s">
        <v>7171</v>
      </c>
      <c r="D2031" s="5" t="s">
        <v>7172</v>
      </c>
      <c r="E2031" s="5" t="s">
        <v>259</v>
      </c>
      <c r="F2031" s="5" t="s">
        <v>11764</v>
      </c>
      <c r="G2031" s="5">
        <v>15</v>
      </c>
      <c r="H2031" s="5">
        <v>3</v>
      </c>
      <c r="I2031" s="5">
        <f t="shared" si="186"/>
        <v>2</v>
      </c>
      <c r="J2031" s="5">
        <f t="shared" si="187"/>
        <v>8</v>
      </c>
      <c r="K2031" s="5"/>
      <c r="L2031" s="5"/>
      <c r="M2031" s="5"/>
      <c r="N2031" s="5"/>
      <c r="O2031" s="5" t="s">
        <v>917</v>
      </c>
      <c r="P2031" s="6">
        <f>[1]!EM_S_INFO_EMPLOYEE(B2031,"2019")</f>
        <v>94</v>
      </c>
      <c r="Q2031" s="6">
        <f>[1]!EM_S_STM07_IS(B2031,"83","2019-12-31","1",1000000000)</f>
        <v>0.1014180955</v>
      </c>
      <c r="R2031" s="6">
        <f>[1]!EM_S_FA_YOY_OR(B2031,"2019-12-31")</f>
        <v>-87.456885920800005</v>
      </c>
      <c r="S2031" s="6">
        <f>[1]!EM_S_FA_YOY_OR(B2031,"2020-12-31")</f>
        <v>83.833189896600004</v>
      </c>
      <c r="T2031" s="6">
        <f>[1]!EM_S_FA_YOY_OR(B2031,"2021-12-31")</f>
        <v>25.218999331999999</v>
      </c>
      <c r="U2031" s="6">
        <f>[1]!EM_S_FA_YOY_OR(B2031,"2022-12-31")</f>
        <v>-5.8601708612000003</v>
      </c>
      <c r="V2031" s="7">
        <f t="shared" si="188"/>
        <v>34.397339455800001</v>
      </c>
      <c r="W2031" s="8">
        <f t="shared" si="189"/>
        <v>45.545649480255875</v>
      </c>
      <c r="X2031" s="6">
        <f>[1]!EM_S_FA_YOY_NETPROFIT(B2031,"2019-12-31")</f>
        <v>939.91004162850004</v>
      </c>
      <c r="Y2031" s="6">
        <f>[1]!EM_S_FA_YOY_NETPROFIT(B2031,"2020-12-31")</f>
        <v>-103.8225812973</v>
      </c>
      <c r="Z2031" s="6">
        <f>[1]!EM_S_FA_YOY_NETPROFIT(B2031,"2021-12-31")</f>
        <v>36.859027776200001</v>
      </c>
      <c r="AA2031" s="6">
        <f>[1]!EM_S_FA_YOY_NETPROFIT(B2031,"2022-12-31")</f>
        <v>-576.74793233749995</v>
      </c>
      <c r="AB2031" s="7">
        <f t="shared" si="190"/>
        <v>-214.57049528619999</v>
      </c>
      <c r="AC2031" s="8">
        <f t="shared" si="191"/>
        <v>321.44548638091578</v>
      </c>
    </row>
    <row r="2032" spans="1:29" ht="16.5" x14ac:dyDescent="0.45">
      <c r="A2032" s="9">
        <v>2882</v>
      </c>
      <c r="B2032" s="5" t="s">
        <v>7173</v>
      </c>
      <c r="C2032" s="5" t="s">
        <v>7174</v>
      </c>
      <c r="D2032" s="5" t="s">
        <v>7175</v>
      </c>
      <c r="E2032" s="5" t="s">
        <v>311</v>
      </c>
      <c r="F2032" s="5" t="s">
        <v>11772</v>
      </c>
      <c r="G2032" s="5">
        <v>23</v>
      </c>
      <c r="H2032" s="5">
        <v>3</v>
      </c>
      <c r="I2032" s="5">
        <f t="shared" si="186"/>
        <v>2</v>
      </c>
      <c r="J2032" s="5">
        <f t="shared" si="187"/>
        <v>1</v>
      </c>
      <c r="K2032" s="5"/>
      <c r="L2032" s="5"/>
      <c r="M2032" s="5"/>
      <c r="N2032" s="5"/>
      <c r="O2032" s="5" t="s">
        <v>294</v>
      </c>
      <c r="P2032" s="6">
        <f>[1]!EM_S_INFO_EMPLOYEE(B2032,"2019")</f>
        <v>311</v>
      </c>
      <c r="Q2032" s="6">
        <f>[1]!EM_S_STM07_IS(B2032,"83","2019-12-31","1",1000000000)</f>
        <v>2.20113381088</v>
      </c>
      <c r="R2032" s="6">
        <f>[1]!EM_S_FA_YOY_OR(B2032,"2019-12-31")</f>
        <v>170.03367098210001</v>
      </c>
      <c r="S2032" s="6">
        <f>[1]!EM_S_FA_YOY_OR(B2032,"2020-12-31")</f>
        <v>-84.719380351300003</v>
      </c>
      <c r="T2032" s="6">
        <f>[1]!EM_S_FA_YOY_OR(B2032,"2021-12-31")</f>
        <v>-38.785437613699997</v>
      </c>
      <c r="U2032" s="6">
        <f>[1]!EM_S_FA_YOY_OR(B2032,"2022-12-31")</f>
        <v>109.8649109432</v>
      </c>
      <c r="V2032" s="7">
        <f t="shared" si="188"/>
        <v>-4.5466356739333333</v>
      </c>
      <c r="W2032" s="8">
        <f t="shared" si="189"/>
        <v>101.71029089206576</v>
      </c>
      <c r="X2032" s="6">
        <f>[1]!EM_S_FA_YOY_NETPROFIT(B2032,"2019-12-31")</f>
        <v>312.39539468359999</v>
      </c>
      <c r="Y2032" s="6">
        <f>[1]!EM_S_FA_YOY_NETPROFIT(B2032,"2020-12-31")</f>
        <v>-89.725560943100007</v>
      </c>
      <c r="Z2032" s="6">
        <f>[1]!EM_S_FA_YOY_NETPROFIT(B2032,"2021-12-31")</f>
        <v>-25.438658717599999</v>
      </c>
      <c r="AA2032" s="6">
        <f>[1]!EM_S_FA_YOY_NETPROFIT(B2032,"2022-12-31")</f>
        <v>185.95283630759999</v>
      </c>
      <c r="AB2032" s="7">
        <f t="shared" si="190"/>
        <v>23.596205548966662</v>
      </c>
      <c r="AC2032" s="8">
        <f t="shared" si="191"/>
        <v>144.23230606528188</v>
      </c>
    </row>
    <row r="2033" spans="1:29" ht="16.5" x14ac:dyDescent="0.45">
      <c r="A2033" s="9">
        <v>2883</v>
      </c>
      <c r="B2033" s="5" t="s">
        <v>7176</v>
      </c>
      <c r="C2033" s="5" t="s">
        <v>7177</v>
      </c>
      <c r="D2033" s="5" t="s">
        <v>7178</v>
      </c>
      <c r="E2033" s="5" t="s">
        <v>249</v>
      </c>
      <c r="F2033" s="5" t="s">
        <v>11774</v>
      </c>
      <c r="G2033" s="5">
        <v>25</v>
      </c>
      <c r="H2033" s="5">
        <v>3</v>
      </c>
      <c r="I2033" s="5">
        <f t="shared" si="186"/>
        <v>2</v>
      </c>
      <c r="J2033" s="5">
        <f t="shared" si="187"/>
        <v>10</v>
      </c>
      <c r="K2033" s="5"/>
      <c r="L2033" s="5"/>
      <c r="M2033" s="5"/>
      <c r="N2033" s="5"/>
      <c r="O2033" s="5" t="s">
        <v>7179</v>
      </c>
      <c r="P2033" s="6">
        <f>[1]!EM_S_INFO_EMPLOYEE(B2033,"2019")</f>
        <v>3605</v>
      </c>
      <c r="Q2033" s="6">
        <f>[1]!EM_S_STM07_IS(B2033,"83","2019-12-31","1",1000000000)</f>
        <v>1.6067403745</v>
      </c>
      <c r="R2033" s="6">
        <f>[1]!EM_S_FA_YOY_OR(B2033,"2019-12-31")</f>
        <v>-0.8768402757</v>
      </c>
      <c r="S2033" s="6">
        <f>[1]!EM_S_FA_YOY_OR(B2033,"2020-12-31")</f>
        <v>-53.891543171000002</v>
      </c>
      <c r="T2033" s="6">
        <f>[1]!EM_S_FA_YOY_OR(B2033,"2021-12-31")</f>
        <v>20.836028822500001</v>
      </c>
      <c r="U2033" s="6">
        <f>[1]!EM_S_FA_YOY_OR(B2033,"2022-12-31")</f>
        <v>-10.645686468899999</v>
      </c>
      <c r="V2033" s="7">
        <f t="shared" si="188"/>
        <v>-14.567066939133332</v>
      </c>
      <c r="W2033" s="8">
        <f t="shared" si="189"/>
        <v>37.517801409533277</v>
      </c>
      <c r="X2033" s="6">
        <f>[1]!EM_S_FA_YOY_NETPROFIT(B2033,"2019-12-31")</f>
        <v>-39.906151986300003</v>
      </c>
      <c r="Y2033" s="6">
        <f>[1]!EM_S_FA_YOY_NETPROFIT(B2033,"2020-12-31")</f>
        <v>-113.7799809986</v>
      </c>
      <c r="Z2033" s="6">
        <f>[1]!EM_S_FA_YOY_NETPROFIT(B2033,"2021-12-31")</f>
        <v>183.45580013220001</v>
      </c>
      <c r="AA2033" s="6">
        <f>[1]!EM_S_FA_YOY_NETPROFIT(B2033,"2022-12-31")</f>
        <v>-429.68893879720002</v>
      </c>
      <c r="AB2033" s="7">
        <f t="shared" si="190"/>
        <v>-120.00437322120001</v>
      </c>
      <c r="AC2033" s="8">
        <f t="shared" si="191"/>
        <v>306.6197563972454</v>
      </c>
    </row>
    <row r="2034" spans="1:29" ht="16.5" x14ac:dyDescent="0.45">
      <c r="A2034" s="9">
        <v>2884</v>
      </c>
      <c r="B2034" s="5" t="s">
        <v>7180</v>
      </c>
      <c r="C2034" s="5" t="s">
        <v>7181</v>
      </c>
      <c r="D2034" s="5" t="s">
        <v>7182</v>
      </c>
      <c r="E2034" s="5" t="s">
        <v>33</v>
      </c>
      <c r="F2034" s="5" t="s">
        <v>11765</v>
      </c>
      <c r="G2034" s="5">
        <v>16</v>
      </c>
      <c r="H2034" s="5">
        <v>3</v>
      </c>
      <c r="I2034" s="5">
        <f t="shared" si="186"/>
        <v>1</v>
      </c>
      <c r="J2034" s="5">
        <f t="shared" si="187"/>
        <v>9</v>
      </c>
      <c r="K2034" s="5"/>
      <c r="L2034" s="5"/>
      <c r="M2034" s="5"/>
      <c r="N2034" s="5"/>
      <c r="O2034" s="5" t="s">
        <v>1052</v>
      </c>
      <c r="P2034" s="6">
        <f>[1]!EM_S_INFO_EMPLOYEE(B2034,"2019")</f>
        <v>672</v>
      </c>
      <c r="Q2034" s="6">
        <f>[1]!EM_S_STM07_IS(B2034,"83","2019-12-31","1",1000000000)</f>
        <v>0.98237201918999995</v>
      </c>
      <c r="R2034" s="6">
        <f>[1]!EM_S_FA_YOY_OR(B2034,"2019-12-31")</f>
        <v>2.9168678306000002</v>
      </c>
      <c r="S2034" s="6">
        <f>[1]!EM_S_FA_YOY_OR(B2034,"2020-12-31")</f>
        <v>15.2216034546</v>
      </c>
      <c r="T2034" s="6">
        <f>[1]!EM_S_FA_YOY_OR(B2034,"2021-12-31")</f>
        <v>2.1441638716</v>
      </c>
      <c r="U2034" s="6">
        <f>[1]!EM_S_FA_YOY_OR(B2034,"2022-12-31")</f>
        <v>-3.0247278333000001</v>
      </c>
      <c r="V2034" s="7">
        <f t="shared" si="188"/>
        <v>4.7803464976333334</v>
      </c>
      <c r="W2034" s="8">
        <f t="shared" si="189"/>
        <v>9.4044800757564264</v>
      </c>
      <c r="X2034" s="6">
        <f>[1]!EM_S_FA_YOY_NETPROFIT(B2034,"2019-12-31")</f>
        <v>10.595514657500001</v>
      </c>
      <c r="Y2034" s="6">
        <f>[1]!EM_S_FA_YOY_NETPROFIT(B2034,"2020-12-31")</f>
        <v>32.267674598399999</v>
      </c>
      <c r="Z2034" s="6">
        <f>[1]!EM_S_FA_YOY_NETPROFIT(B2034,"2021-12-31")</f>
        <v>-17.4131191478</v>
      </c>
      <c r="AA2034" s="6">
        <f>[1]!EM_S_FA_YOY_NETPROFIT(B2034,"2022-12-31")</f>
        <v>-4.5633843460000003</v>
      </c>
      <c r="AB2034" s="7">
        <f t="shared" si="190"/>
        <v>3.4303903681999999</v>
      </c>
      <c r="AC2034" s="8">
        <f t="shared" si="191"/>
        <v>25.787024691676894</v>
      </c>
    </row>
    <row r="2035" spans="1:29" ht="16.5" x14ac:dyDescent="0.45">
      <c r="A2035" s="9">
        <v>2885</v>
      </c>
      <c r="B2035" s="5" t="s">
        <v>7183</v>
      </c>
      <c r="C2035" s="5" t="s">
        <v>7184</v>
      </c>
      <c r="D2035" s="5" t="s">
        <v>7185</v>
      </c>
      <c r="E2035" s="5" t="s">
        <v>33</v>
      </c>
      <c r="F2035" s="5" t="s">
        <v>11765</v>
      </c>
      <c r="G2035" s="5">
        <v>16</v>
      </c>
      <c r="H2035" s="5">
        <v>3</v>
      </c>
      <c r="I2035" s="5">
        <f t="shared" si="186"/>
        <v>1</v>
      </c>
      <c r="J2035" s="5">
        <f t="shared" si="187"/>
        <v>9</v>
      </c>
      <c r="K2035" s="5"/>
      <c r="L2035" s="5"/>
      <c r="M2035" s="5"/>
      <c r="N2035" s="5"/>
      <c r="O2035" s="5" t="s">
        <v>974</v>
      </c>
      <c r="P2035" s="6">
        <f>[1]!EM_S_INFO_EMPLOYEE(B2035,"2019")</f>
        <v>8767</v>
      </c>
      <c r="Q2035" s="6">
        <f>[1]!EM_S_STM07_IS(B2035,"83","2019-12-31","1",1000000000)</f>
        <v>35.284824314749997</v>
      </c>
      <c r="R2035" s="6">
        <f>[1]!EM_S_FA_YOY_OR(B2035,"2019-12-31")</f>
        <v>13.7998543428</v>
      </c>
      <c r="S2035" s="6">
        <f>[1]!EM_S_FA_YOY_OR(B2035,"2020-12-31")</f>
        <v>11.4126376864</v>
      </c>
      <c r="T2035" s="6">
        <f>[1]!EM_S_FA_YOY_OR(B2035,"2021-12-31")</f>
        <v>-7.8280374111000004</v>
      </c>
      <c r="U2035" s="6">
        <f>[1]!EM_S_FA_YOY_OR(B2035,"2022-12-31")</f>
        <v>3.7484663148999999</v>
      </c>
      <c r="V2035" s="7">
        <f t="shared" si="188"/>
        <v>2.4443555300666664</v>
      </c>
      <c r="W2035" s="8">
        <f t="shared" si="189"/>
        <v>9.6864040415537129</v>
      </c>
      <c r="X2035" s="6">
        <f>[1]!EM_S_FA_YOY_NETPROFIT(B2035,"2019-12-31")</f>
        <v>-31.068596713200002</v>
      </c>
      <c r="Y2035" s="6">
        <f>[1]!EM_S_FA_YOY_NETPROFIT(B2035,"2020-12-31")</f>
        <v>10.4331629297</v>
      </c>
      <c r="Z2035" s="6">
        <f>[1]!EM_S_FA_YOY_NETPROFIT(B2035,"2021-12-31")</f>
        <v>-48.467919649700001</v>
      </c>
      <c r="AA2035" s="6">
        <f>[1]!EM_S_FA_YOY_NETPROFIT(B2035,"2022-12-31")</f>
        <v>24.317213950300001</v>
      </c>
      <c r="AB2035" s="7">
        <f t="shared" si="190"/>
        <v>-4.5725142565666674</v>
      </c>
      <c r="AC2035" s="8">
        <f t="shared" si="191"/>
        <v>38.643197061789486</v>
      </c>
    </row>
    <row r="2036" spans="1:29" ht="16.5" x14ac:dyDescent="0.45">
      <c r="A2036" s="9">
        <v>2886</v>
      </c>
      <c r="B2036" s="5" t="s">
        <v>7186</v>
      </c>
      <c r="C2036" s="5" t="s">
        <v>7187</v>
      </c>
      <c r="D2036" s="5" t="s">
        <v>7188</v>
      </c>
      <c r="E2036" s="5" t="s">
        <v>474</v>
      </c>
      <c r="F2036" s="5" t="s">
        <v>11770</v>
      </c>
      <c r="G2036" s="5">
        <v>21</v>
      </c>
      <c r="H2036" s="5">
        <v>3</v>
      </c>
      <c r="I2036" s="5">
        <f t="shared" si="186"/>
        <v>3</v>
      </c>
      <c r="J2036" s="5">
        <f t="shared" si="187"/>
        <v>7</v>
      </c>
      <c r="K2036" s="5"/>
      <c r="L2036" s="5"/>
      <c r="M2036" s="5"/>
      <c r="N2036" s="5"/>
      <c r="O2036" s="5" t="s">
        <v>7189</v>
      </c>
      <c r="P2036" s="6">
        <f>[1]!EM_S_INFO_EMPLOYEE(B2036,"2019")</f>
        <v>5660</v>
      </c>
      <c r="Q2036" s="6">
        <f>[1]!EM_S_STM07_IS(B2036,"83","2019-12-31","1",1000000000)</f>
        <v>272.41168164548998</v>
      </c>
      <c r="R2036" s="6">
        <f>[1]!EM_S_FA_YOY_OR(B2036,"2019-12-31")</f>
        <v>16.411484611900001</v>
      </c>
      <c r="S2036" s="6">
        <f>[1]!EM_S_FA_YOY_OR(B2036,"2020-12-31")</f>
        <v>32.231768215599999</v>
      </c>
      <c r="T2036" s="6">
        <f>[1]!EM_S_FA_YOY_OR(B2036,"2021-12-31")</f>
        <v>28.4001244078</v>
      </c>
      <c r="U2036" s="6">
        <f>[1]!EM_S_FA_YOY_OR(B2036,"2022-12-31")</f>
        <v>16.3522551392</v>
      </c>
      <c r="V2036" s="7">
        <f t="shared" si="188"/>
        <v>25.661382587533335</v>
      </c>
      <c r="W2036" s="8">
        <f t="shared" si="189"/>
        <v>8.2864506246310192</v>
      </c>
      <c r="X2036" s="6">
        <f>[1]!EM_S_FA_YOY_NETPROFIT(B2036,"2019-12-31")</f>
        <v>0.868023035</v>
      </c>
      <c r="Y2036" s="6">
        <f>[1]!EM_S_FA_YOY_NETPROFIT(B2036,"2020-12-31")</f>
        <v>11.6465493672</v>
      </c>
      <c r="Z2036" s="6">
        <f>[1]!EM_S_FA_YOY_NETPROFIT(B2036,"2021-12-31")</f>
        <v>67.135814413399999</v>
      </c>
      <c r="AA2036" s="6">
        <f>[1]!EM_S_FA_YOY_NETPROFIT(B2036,"2022-12-31")</f>
        <v>37.179889904100001</v>
      </c>
      <c r="AB2036" s="7">
        <f t="shared" si="190"/>
        <v>38.654084561566663</v>
      </c>
      <c r="AC2036" s="8">
        <f t="shared" si="191"/>
        <v>27.773990913405573</v>
      </c>
    </row>
    <row r="2037" spans="1:29" ht="16.5" x14ac:dyDescent="0.45">
      <c r="A2037" s="9">
        <v>2887</v>
      </c>
      <c r="B2037" s="5" t="s">
        <v>7190</v>
      </c>
      <c r="C2037" s="5" t="s">
        <v>7191</v>
      </c>
      <c r="D2037" s="5" t="s">
        <v>7192</v>
      </c>
      <c r="E2037" s="5" t="s">
        <v>33</v>
      </c>
      <c r="F2037" s="5" t="s">
        <v>11755</v>
      </c>
      <c r="G2037" s="5">
        <v>5</v>
      </c>
      <c r="H2037" s="5">
        <v>3</v>
      </c>
      <c r="I2037" s="5">
        <f t="shared" si="186"/>
        <v>3</v>
      </c>
      <c r="J2037" s="5">
        <f t="shared" si="187"/>
        <v>5</v>
      </c>
      <c r="K2037" s="5"/>
      <c r="L2037" s="5"/>
      <c r="M2037" s="5"/>
      <c r="N2037" s="5"/>
      <c r="O2037" s="5" t="s">
        <v>1084</v>
      </c>
      <c r="P2037" s="6">
        <f>[1]!EM_S_INFO_EMPLOYEE(B2037,"2019")</f>
        <v>3675</v>
      </c>
      <c r="Q2037" s="6">
        <f>[1]!EM_S_STM07_IS(B2037,"83","2019-12-31","1",1000000000)</f>
        <v>62.253741867530003</v>
      </c>
      <c r="R2037" s="6">
        <f>[1]!EM_S_FA_YOY_OR(B2037,"2019-12-31")</f>
        <v>10.115729164799999</v>
      </c>
      <c r="S2037" s="6">
        <f>[1]!EM_S_FA_YOY_OR(B2037,"2020-12-31")</f>
        <v>8.1447834520000004</v>
      </c>
      <c r="T2037" s="6">
        <f>[1]!EM_S_FA_YOY_OR(B2037,"2021-12-31")</f>
        <v>29.990087450899999</v>
      </c>
      <c r="U2037" s="6">
        <f>[1]!EM_S_FA_YOY_OR(B2037,"2022-12-31")</f>
        <v>-10.127147083900001</v>
      </c>
      <c r="V2037" s="7">
        <f t="shared" si="188"/>
        <v>9.3359079396666669</v>
      </c>
      <c r="W2037" s="8">
        <f t="shared" si="189"/>
        <v>20.085124093190881</v>
      </c>
      <c r="X2037" s="6">
        <f>[1]!EM_S_FA_YOY_NETPROFIT(B2037,"2019-12-31")</f>
        <v>120.7364897627</v>
      </c>
      <c r="Y2037" s="6">
        <f>[1]!EM_S_FA_YOY_NETPROFIT(B2037,"2020-12-31")</f>
        <v>55.689736275199998</v>
      </c>
      <c r="Z2037" s="6">
        <f>[1]!EM_S_FA_YOY_NETPROFIT(B2037,"2021-12-31")</f>
        <v>84.193253968500002</v>
      </c>
      <c r="AA2037" s="6">
        <f>[1]!EM_S_FA_YOY_NETPROFIT(B2037,"2022-12-31")</f>
        <v>-28.222252860400001</v>
      </c>
      <c r="AB2037" s="7">
        <f t="shared" si="190"/>
        <v>37.220245794433332</v>
      </c>
      <c r="AC2037" s="8">
        <f t="shared" si="191"/>
        <v>58.439311279856511</v>
      </c>
    </row>
    <row r="2038" spans="1:29" ht="16.5" x14ac:dyDescent="0.45">
      <c r="A2038" s="9">
        <v>2888</v>
      </c>
      <c r="B2038" s="5" t="s">
        <v>7193</v>
      </c>
      <c r="C2038" s="5" t="s">
        <v>7194</v>
      </c>
      <c r="D2038" s="5" t="s">
        <v>7195</v>
      </c>
      <c r="E2038" s="5" t="s">
        <v>259</v>
      </c>
      <c r="F2038" s="5" t="s">
        <v>11778</v>
      </c>
      <c r="G2038" s="5">
        <v>29</v>
      </c>
      <c r="H2038" s="5">
        <v>3</v>
      </c>
      <c r="I2038" s="5">
        <f t="shared" si="186"/>
        <v>3</v>
      </c>
      <c r="J2038" s="5">
        <f t="shared" si="187"/>
        <v>5</v>
      </c>
      <c r="K2038" s="5"/>
      <c r="L2038" s="5"/>
      <c r="M2038" s="5"/>
      <c r="N2038" s="5"/>
      <c r="O2038" s="5" t="s">
        <v>7196</v>
      </c>
      <c r="P2038" s="6">
        <f>[1]!EM_S_INFO_EMPLOYEE(B2038,"2019")</f>
        <v>2544</v>
      </c>
      <c r="Q2038" s="6">
        <f>[1]!EM_S_STM07_IS(B2038,"83","2019-12-31","1",1000000000)</f>
        <v>1.75942555759</v>
      </c>
      <c r="R2038" s="6">
        <f>[1]!EM_S_FA_YOY_OR(B2038,"2019-12-31")</f>
        <v>2.4691053202000002</v>
      </c>
      <c r="S2038" s="6">
        <f>[1]!EM_S_FA_YOY_OR(B2038,"2020-12-31")</f>
        <v>-26.061012832999999</v>
      </c>
      <c r="T2038" s="6">
        <f>[1]!EM_S_FA_YOY_OR(B2038,"2021-12-31")</f>
        <v>21.1938020274</v>
      </c>
      <c r="U2038" s="6">
        <f>[1]!EM_S_FA_YOY_OR(B2038,"2022-12-31")</f>
        <v>2.7496863958</v>
      </c>
      <c r="V2038" s="7">
        <f t="shared" si="188"/>
        <v>-0.70584146993333308</v>
      </c>
      <c r="W2038" s="8">
        <f t="shared" si="189"/>
        <v>23.816168593957652</v>
      </c>
      <c r="X2038" s="6">
        <f>[1]!EM_S_FA_YOY_NETPROFIT(B2038,"2019-12-31")</f>
        <v>22.0345547728</v>
      </c>
      <c r="Y2038" s="6">
        <f>[1]!EM_S_FA_YOY_NETPROFIT(B2038,"2020-12-31")</f>
        <v>-29.2945120965</v>
      </c>
      <c r="Z2038" s="6">
        <f>[1]!EM_S_FA_YOY_NETPROFIT(B2038,"2021-12-31")</f>
        <v>34.7768684471</v>
      </c>
      <c r="AA2038" s="6">
        <f>[1]!EM_S_FA_YOY_NETPROFIT(B2038,"2022-12-31")</f>
        <v>0.62779074479999997</v>
      </c>
      <c r="AB2038" s="7">
        <f t="shared" si="190"/>
        <v>2.0367156984666668</v>
      </c>
      <c r="AC2038" s="8">
        <f t="shared" si="191"/>
        <v>32.058918467947414</v>
      </c>
    </row>
    <row r="2039" spans="1:29" ht="16.5" x14ac:dyDescent="0.45">
      <c r="A2039" s="9">
        <v>2889</v>
      </c>
      <c r="B2039" s="5" t="s">
        <v>7197</v>
      </c>
      <c r="C2039" s="5" t="s">
        <v>7198</v>
      </c>
      <c r="D2039" s="5" t="s">
        <v>7199</v>
      </c>
      <c r="E2039" s="5" t="s">
        <v>288</v>
      </c>
      <c r="F2039" s="5" t="s">
        <v>58</v>
      </c>
      <c r="G2039" s="5">
        <v>10</v>
      </c>
      <c r="H2039" s="5">
        <v>2</v>
      </c>
      <c r="I2039" s="5">
        <f t="shared" si="186"/>
        <v>3</v>
      </c>
      <c r="J2039" s="5">
        <f t="shared" si="187"/>
        <v>3</v>
      </c>
      <c r="K2039" s="5"/>
      <c r="L2039" s="5"/>
      <c r="M2039" s="5"/>
      <c r="N2039" s="5"/>
      <c r="O2039" s="5" t="s">
        <v>929</v>
      </c>
      <c r="P2039" s="6">
        <f>[1]!EM_S_INFO_EMPLOYEE(B2039,"2019")</f>
        <v>19461</v>
      </c>
      <c r="Q2039" s="6">
        <f>[1]!EM_S_STM07_IS(B2039,"83","2019-12-31","1",1000000000)</f>
        <v>34.104738789949998</v>
      </c>
      <c r="R2039" s="6">
        <f>[1]!EM_S_FA_YOY_OR(B2039,"2019-12-31")</f>
        <v>-2.9137192213000001</v>
      </c>
      <c r="S2039" s="6">
        <f>[1]!EM_S_FA_YOY_OR(B2039,"2020-12-31")</f>
        <v>15.2764088161</v>
      </c>
      <c r="T2039" s="6">
        <f>[1]!EM_S_FA_YOY_OR(B2039,"2021-12-31")</f>
        <v>19.0422665163</v>
      </c>
      <c r="U2039" s="6">
        <f>[1]!EM_S_FA_YOY_OR(B2039,"2022-12-31")</f>
        <v>-2.2713286238000001</v>
      </c>
      <c r="V2039" s="7">
        <f t="shared" si="188"/>
        <v>10.682448902866666</v>
      </c>
      <c r="W2039" s="8">
        <f t="shared" si="189"/>
        <v>11.375222424740524</v>
      </c>
      <c r="X2039" s="6">
        <f>[1]!EM_S_FA_YOY_NETPROFIT(B2039,"2019-12-31")</f>
        <v>47.575425041199999</v>
      </c>
      <c r="Y2039" s="6">
        <f>[1]!EM_S_FA_YOY_NETPROFIT(B2039,"2020-12-31")</f>
        <v>89.066578955099999</v>
      </c>
      <c r="Z2039" s="6">
        <f>[1]!EM_S_FA_YOY_NETPROFIT(B2039,"2021-12-31")</f>
        <v>4.5672950916000001</v>
      </c>
      <c r="AA2039" s="6">
        <f>[1]!EM_S_FA_YOY_NETPROFIT(B2039,"2022-12-31")</f>
        <v>34.861096459599999</v>
      </c>
      <c r="AB2039" s="7">
        <f t="shared" si="190"/>
        <v>42.831656835433336</v>
      </c>
      <c r="AC2039" s="8">
        <f t="shared" si="191"/>
        <v>42.809807496526908</v>
      </c>
    </row>
    <row r="2040" spans="1:29" ht="16.5" x14ac:dyDescent="0.45">
      <c r="A2040" s="9">
        <v>2890</v>
      </c>
      <c r="B2040" s="5" t="s">
        <v>7200</v>
      </c>
      <c r="C2040" s="5" t="s">
        <v>7201</v>
      </c>
      <c r="D2040" s="5" t="s">
        <v>7202</v>
      </c>
      <c r="E2040" s="5" t="s">
        <v>1297</v>
      </c>
      <c r="F2040" s="5" t="s">
        <v>11772</v>
      </c>
      <c r="G2040" s="5">
        <v>23</v>
      </c>
      <c r="H2040" s="5">
        <v>3</v>
      </c>
      <c r="I2040" s="5">
        <f t="shared" si="186"/>
        <v>2</v>
      </c>
      <c r="J2040" s="5">
        <f t="shared" si="187"/>
        <v>1</v>
      </c>
      <c r="K2040" s="5"/>
      <c r="L2040" s="5"/>
      <c r="M2040" s="5"/>
      <c r="N2040" s="5"/>
      <c r="O2040" s="5" t="s">
        <v>1052</v>
      </c>
      <c r="P2040" s="6">
        <f>[1]!EM_S_INFO_EMPLOYEE(B2040,"2019")</f>
        <v>6209</v>
      </c>
      <c r="Q2040" s="6">
        <f>[1]!EM_S_STM07_IS(B2040,"83","2019-12-31","1",1000000000)</f>
        <v>11.26740453983</v>
      </c>
      <c r="R2040" s="6">
        <f>[1]!EM_S_FA_YOY_OR(B2040,"2019-12-31")</f>
        <v>-71.742126956000007</v>
      </c>
      <c r="S2040" s="6">
        <f>[1]!EM_S_FA_YOY_OR(B2040,"2020-12-31")</f>
        <v>43.639945699800002</v>
      </c>
      <c r="T2040" s="6">
        <f>[1]!EM_S_FA_YOY_OR(B2040,"2021-12-31")</f>
        <v>24.1200815037</v>
      </c>
      <c r="U2040" s="6">
        <f>[1]!EM_S_FA_YOY_OR(B2040,"2022-12-31")</f>
        <v>62.584733586200002</v>
      </c>
      <c r="V2040" s="7">
        <f t="shared" si="188"/>
        <v>43.448253596566666</v>
      </c>
      <c r="W2040" s="8">
        <f t="shared" si="189"/>
        <v>19.233042514219516</v>
      </c>
      <c r="X2040" s="6">
        <f>[1]!EM_S_FA_YOY_NETPROFIT(B2040,"2019-12-31")</f>
        <v>72.825514165900003</v>
      </c>
      <c r="Y2040" s="6">
        <f>[1]!EM_S_FA_YOY_NETPROFIT(B2040,"2020-12-31")</f>
        <v>34.463751200700003</v>
      </c>
      <c r="Z2040" s="6">
        <f>[1]!EM_S_FA_YOY_NETPROFIT(B2040,"2021-12-31")</f>
        <v>12.787833599400001</v>
      </c>
      <c r="AA2040" s="6">
        <f>[1]!EM_S_FA_YOY_NETPROFIT(B2040,"2022-12-31")</f>
        <v>-34.650671977499997</v>
      </c>
      <c r="AB2040" s="7">
        <f t="shared" si="190"/>
        <v>4.2003042742000032</v>
      </c>
      <c r="AC2040" s="8">
        <f t="shared" si="191"/>
        <v>35.348410399156634</v>
      </c>
    </row>
    <row r="2041" spans="1:29" ht="16.5" x14ac:dyDescent="0.45">
      <c r="A2041" s="9">
        <v>2891</v>
      </c>
      <c r="B2041" s="5" t="s">
        <v>7203</v>
      </c>
      <c r="C2041" s="5" t="s">
        <v>7204</v>
      </c>
      <c r="D2041" s="5" t="s">
        <v>7205</v>
      </c>
      <c r="E2041" s="5" t="s">
        <v>33</v>
      </c>
      <c r="F2041" s="5" t="s">
        <v>11765</v>
      </c>
      <c r="G2041" s="5">
        <v>16</v>
      </c>
      <c r="H2041" s="5">
        <v>3</v>
      </c>
      <c r="I2041" s="5">
        <f t="shared" si="186"/>
        <v>1</v>
      </c>
      <c r="J2041" s="5">
        <f t="shared" si="187"/>
        <v>9</v>
      </c>
      <c r="K2041" s="5"/>
      <c r="L2041" s="5"/>
      <c r="M2041" s="5"/>
      <c r="N2041" s="5"/>
      <c r="O2041" s="5" t="s">
        <v>970</v>
      </c>
      <c r="P2041" s="6">
        <f>[1]!EM_S_INFO_EMPLOYEE(B2041,"2019")</f>
        <v>12276</v>
      </c>
      <c r="Q2041" s="6">
        <f>[1]!EM_S_STM07_IS(B2041,"83","2019-12-31","1",1000000000)</f>
        <v>9.3809899275500008</v>
      </c>
      <c r="R2041" s="6">
        <f>[1]!EM_S_FA_YOY_OR(B2041,"2019-12-31")</f>
        <v>14.053433505499999</v>
      </c>
      <c r="S2041" s="6">
        <f>[1]!EM_S_FA_YOY_OR(B2041,"2020-12-31")</f>
        <v>-9.3492446378</v>
      </c>
      <c r="T2041" s="6">
        <f>[1]!EM_S_FA_YOY_OR(B2041,"2021-12-31")</f>
        <v>7.1446744384</v>
      </c>
      <c r="U2041" s="6">
        <f>[1]!EM_S_FA_YOY_OR(B2041,"2022-12-31")</f>
        <v>3.6811470465</v>
      </c>
      <c r="V2041" s="7">
        <f t="shared" si="188"/>
        <v>0.49219228236666668</v>
      </c>
      <c r="W2041" s="8">
        <f t="shared" si="189"/>
        <v>8.6970923870466663</v>
      </c>
      <c r="X2041" s="6">
        <f>[1]!EM_S_FA_YOY_NETPROFIT(B2041,"2019-12-31")</f>
        <v>7.7824525550999999</v>
      </c>
      <c r="Y2041" s="6">
        <f>[1]!EM_S_FA_YOY_NETPROFIT(B2041,"2020-12-31")</f>
        <v>-4.9659932186000004</v>
      </c>
      <c r="Z2041" s="6">
        <f>[1]!EM_S_FA_YOY_NETPROFIT(B2041,"2021-12-31")</f>
        <v>-4.0813321091999999</v>
      </c>
      <c r="AA2041" s="6">
        <f>[1]!EM_S_FA_YOY_NETPROFIT(B2041,"2022-12-31")</f>
        <v>25.019145114299999</v>
      </c>
      <c r="AB2041" s="7">
        <f t="shared" si="190"/>
        <v>5.3239399288333331</v>
      </c>
      <c r="AC2041" s="8">
        <f t="shared" si="191"/>
        <v>17.062282578624878</v>
      </c>
    </row>
    <row r="2042" spans="1:29" ht="16.5" x14ac:dyDescent="0.45">
      <c r="A2042" s="9">
        <v>2892</v>
      </c>
      <c r="B2042" s="5" t="s">
        <v>7206</v>
      </c>
      <c r="C2042" s="5" t="s">
        <v>7207</v>
      </c>
      <c r="D2042" s="5" t="s">
        <v>7208</v>
      </c>
      <c r="E2042" s="5" t="s">
        <v>249</v>
      </c>
      <c r="F2042" s="5" t="s">
        <v>11773</v>
      </c>
      <c r="G2042" s="5">
        <v>24</v>
      </c>
      <c r="H2042" s="5">
        <v>2</v>
      </c>
      <c r="I2042" s="5">
        <f t="shared" si="186"/>
        <v>1</v>
      </c>
      <c r="J2042" s="5">
        <f t="shared" si="187"/>
        <v>11</v>
      </c>
      <c r="K2042" s="5"/>
      <c r="L2042" s="5"/>
      <c r="M2042" s="5"/>
      <c r="N2042" s="5"/>
      <c r="O2042" s="5" t="s">
        <v>1084</v>
      </c>
      <c r="P2042" s="6">
        <f>[1]!EM_S_INFO_EMPLOYEE(B2042,"2019")</f>
        <v>4768</v>
      </c>
      <c r="Q2042" s="6">
        <f>[1]!EM_S_STM07_IS(B2042,"83","2019-12-31","1",1000000000)</f>
        <v>6.35637963842</v>
      </c>
      <c r="R2042" s="6">
        <f>[1]!EM_S_FA_YOY_OR(B2042,"2019-12-31")</f>
        <v>8.5216668546999994</v>
      </c>
      <c r="S2042" s="6">
        <f>[1]!EM_S_FA_YOY_OR(B2042,"2020-12-31")</f>
        <v>10.9681417222</v>
      </c>
      <c r="T2042" s="6">
        <f>[1]!EM_S_FA_YOY_OR(B2042,"2021-12-31")</f>
        <v>14.880362872199999</v>
      </c>
      <c r="U2042" s="6">
        <f>[1]!EM_S_FA_YOY_OR(B2042,"2022-12-31")</f>
        <v>21.2784186465</v>
      </c>
      <c r="V2042" s="7">
        <f t="shared" si="188"/>
        <v>15.708974413633333</v>
      </c>
      <c r="W2042" s="8">
        <f t="shared" si="189"/>
        <v>5.2048439341526569</v>
      </c>
      <c r="X2042" s="6">
        <f>[1]!EM_S_FA_YOY_NETPROFIT(B2042,"2019-12-31")</f>
        <v>195.8542215107</v>
      </c>
      <c r="Y2042" s="6">
        <f>[1]!EM_S_FA_YOY_NETPROFIT(B2042,"2020-12-31")</f>
        <v>58.743437251400003</v>
      </c>
      <c r="Z2042" s="6">
        <f>[1]!EM_S_FA_YOY_NETPROFIT(B2042,"2021-12-31")</f>
        <v>60.012389974500003</v>
      </c>
      <c r="AA2042" s="6">
        <f>[1]!EM_S_FA_YOY_NETPROFIT(B2042,"2022-12-31")</f>
        <v>36.701137683500001</v>
      </c>
      <c r="AB2042" s="7">
        <f t="shared" si="190"/>
        <v>51.818988303133331</v>
      </c>
      <c r="AC2042" s="8">
        <f t="shared" si="191"/>
        <v>13.107807435705153</v>
      </c>
    </row>
    <row r="2043" spans="1:29" ht="16.5" x14ac:dyDescent="0.45">
      <c r="A2043" s="9">
        <v>2893</v>
      </c>
      <c r="B2043" s="5" t="s">
        <v>7209</v>
      </c>
      <c r="C2043" s="5" t="s">
        <v>7210</v>
      </c>
      <c r="D2043" s="5" t="s">
        <v>7211</v>
      </c>
      <c r="E2043" s="5" t="s">
        <v>120</v>
      </c>
      <c r="F2043" s="5" t="s">
        <v>11752</v>
      </c>
      <c r="G2043" s="5">
        <v>2</v>
      </c>
      <c r="H2043" s="5">
        <v>3</v>
      </c>
      <c r="I2043" s="5">
        <f t="shared" si="186"/>
        <v>0</v>
      </c>
      <c r="J2043" s="5">
        <f t="shared" si="187"/>
        <v>2</v>
      </c>
      <c r="K2043" s="5"/>
      <c r="L2043" s="5"/>
      <c r="M2043" s="5"/>
      <c r="N2043" s="5"/>
      <c r="O2043" s="5" t="s">
        <v>7179</v>
      </c>
      <c r="P2043" s="6">
        <f>[1]!EM_S_INFO_EMPLOYEE(B2043,"2019")</f>
        <v>811</v>
      </c>
      <c r="Q2043" s="6">
        <f>[1]!EM_S_STM07_IS(B2043,"83","2019-12-31","1",1000000000)</f>
        <v>2.93021124754</v>
      </c>
      <c r="R2043" s="6">
        <f>[1]!EM_S_FA_YOY_OR(B2043,"2019-12-31")</f>
        <v>-14.412471613999999</v>
      </c>
      <c r="S2043" s="6">
        <f>[1]!EM_S_FA_YOY_OR(B2043,"2020-12-31")</f>
        <v>-0.18011316259999999</v>
      </c>
      <c r="T2043" s="6">
        <f>[1]!EM_S_FA_YOY_OR(B2043,"2021-12-31")</f>
        <v>69.401321383899997</v>
      </c>
      <c r="U2043" s="6">
        <f>[1]!EM_S_FA_YOY_OR(B2043,"2022-12-31")</f>
        <v>-8.8728283485000006</v>
      </c>
      <c r="V2043" s="7">
        <f t="shared" si="188"/>
        <v>20.116126624266666</v>
      </c>
      <c r="W2043" s="8">
        <f t="shared" si="189"/>
        <v>42.902956089260748</v>
      </c>
      <c r="X2043" s="6">
        <f>[1]!EM_S_FA_YOY_NETPROFIT(B2043,"2019-12-31")</f>
        <v>75.277861778299993</v>
      </c>
      <c r="Y2043" s="6">
        <f>[1]!EM_S_FA_YOY_NETPROFIT(B2043,"2020-12-31")</f>
        <v>12.239051224900001</v>
      </c>
      <c r="Z2043" s="6">
        <f>[1]!EM_S_FA_YOY_NETPROFIT(B2043,"2021-12-31")</f>
        <v>14.1289901512</v>
      </c>
      <c r="AA2043" s="6">
        <f>[1]!EM_S_FA_YOY_NETPROFIT(B2043,"2022-12-31")</f>
        <v>3.2306811346000002</v>
      </c>
      <c r="AB2043" s="7">
        <f t="shared" si="190"/>
        <v>9.8662408369000012</v>
      </c>
      <c r="AC2043" s="8">
        <f t="shared" si="191"/>
        <v>5.8237407830686232</v>
      </c>
    </row>
    <row r="2044" spans="1:29" ht="16.5" x14ac:dyDescent="0.45">
      <c r="A2044" s="9">
        <v>2894</v>
      </c>
      <c r="B2044" s="5" t="s">
        <v>7212</v>
      </c>
      <c r="C2044" s="5" t="s">
        <v>7213</v>
      </c>
      <c r="D2044" s="5" t="s">
        <v>7214</v>
      </c>
      <c r="E2044" s="5" t="s">
        <v>293</v>
      </c>
      <c r="F2044" s="5" t="s">
        <v>11766</v>
      </c>
      <c r="G2044" s="5">
        <v>17</v>
      </c>
      <c r="H2044" s="5">
        <v>2</v>
      </c>
      <c r="I2044" s="5">
        <f t="shared" si="186"/>
        <v>2</v>
      </c>
      <c r="J2044" s="5">
        <f t="shared" si="187"/>
        <v>11</v>
      </c>
      <c r="K2044" s="5"/>
      <c r="L2044" s="5"/>
      <c r="M2044" s="5"/>
      <c r="N2044" s="5"/>
      <c r="O2044" s="5" t="s">
        <v>944</v>
      </c>
      <c r="P2044" s="6">
        <f>[1]!EM_S_INFO_EMPLOYEE(B2044,"2019")</f>
        <v>18082</v>
      </c>
      <c r="Q2044" s="6">
        <f>[1]!EM_S_STM07_IS(B2044,"83","2019-12-31","1",1000000000)</f>
        <v>30.479437930629999</v>
      </c>
      <c r="R2044" s="6">
        <f>[1]!EM_S_FA_YOY_OR(B2044,"2019-12-31")</f>
        <v>-3.9892044444999999</v>
      </c>
      <c r="S2044" s="6">
        <f>[1]!EM_S_FA_YOY_OR(B2044,"2020-12-31")</f>
        <v>-28.816637425700002</v>
      </c>
      <c r="T2044" s="6">
        <f>[1]!EM_S_FA_YOY_OR(B2044,"2021-12-31")</f>
        <v>7.0417480605999998</v>
      </c>
      <c r="U2044" s="6">
        <f>[1]!EM_S_FA_YOY_OR(B2044,"2022-12-31")</f>
        <v>-6.1742950930999996</v>
      </c>
      <c r="V2044" s="7">
        <f t="shared" si="188"/>
        <v>-9.316394819400001</v>
      </c>
      <c r="W2044" s="8">
        <f t="shared" si="189"/>
        <v>18.13451255034261</v>
      </c>
      <c r="X2044" s="6">
        <f>[1]!EM_S_FA_YOY_NETPROFIT(B2044,"2019-12-31")</f>
        <v>-15.7902977824</v>
      </c>
      <c r="Y2044" s="6">
        <f>[1]!EM_S_FA_YOY_NETPROFIT(B2044,"2020-12-31")</f>
        <v>-73.6294384654</v>
      </c>
      <c r="Z2044" s="6">
        <f>[1]!EM_S_FA_YOY_NETPROFIT(B2044,"2021-12-31")</f>
        <v>20.737417314799998</v>
      </c>
      <c r="AA2044" s="6">
        <f>[1]!EM_S_FA_YOY_NETPROFIT(B2044,"2022-12-31")</f>
        <v>22.748754771000002</v>
      </c>
      <c r="AB2044" s="7">
        <f t="shared" si="190"/>
        <v>-10.047755459866666</v>
      </c>
      <c r="AC2044" s="8">
        <f t="shared" si="191"/>
        <v>55.072535623056012</v>
      </c>
    </row>
    <row r="2045" spans="1:29" ht="16.5" x14ac:dyDescent="0.45">
      <c r="A2045" s="9">
        <v>2895</v>
      </c>
      <c r="B2045" s="5" t="s">
        <v>7215</v>
      </c>
      <c r="C2045" s="5" t="s">
        <v>7216</v>
      </c>
      <c r="D2045" s="5" t="s">
        <v>7217</v>
      </c>
      <c r="E2045" s="5" t="s">
        <v>474</v>
      </c>
      <c r="F2045" s="5" t="s">
        <v>11752</v>
      </c>
      <c r="G2045" s="5">
        <v>2</v>
      </c>
      <c r="H2045" s="5">
        <v>3</v>
      </c>
      <c r="I2045" s="5">
        <f t="shared" si="186"/>
        <v>0</v>
      </c>
      <c r="J2045" s="5">
        <f t="shared" si="187"/>
        <v>2</v>
      </c>
      <c r="K2045" s="5"/>
      <c r="L2045" s="5"/>
      <c r="M2045" s="5"/>
      <c r="N2045" s="5"/>
      <c r="O2045" s="5" t="s">
        <v>944</v>
      </c>
      <c r="P2045" s="6">
        <f>[1]!EM_S_INFO_EMPLOYEE(B2045,"2019")</f>
        <v>1518</v>
      </c>
      <c r="Q2045" s="6">
        <f>[1]!EM_S_STM07_IS(B2045,"83","2019-12-31","1",1000000000)</f>
        <v>7.7873269512099998</v>
      </c>
      <c r="R2045" s="6">
        <f>[1]!EM_S_FA_YOY_OR(B2045,"2019-12-31")</f>
        <v>-3.9613208987999999</v>
      </c>
      <c r="S2045" s="6">
        <f>[1]!EM_S_FA_YOY_OR(B2045,"2020-12-31")</f>
        <v>14.183146026699999</v>
      </c>
      <c r="T2045" s="6">
        <f>[1]!EM_S_FA_YOY_OR(B2045,"2021-12-31")</f>
        <v>6.3587010931999997</v>
      </c>
      <c r="U2045" s="6">
        <f>[1]!EM_S_FA_YOY_OR(B2045,"2022-12-31")</f>
        <v>17.791499950999999</v>
      </c>
      <c r="V2045" s="7">
        <f t="shared" si="188"/>
        <v>12.777782356966666</v>
      </c>
      <c r="W2045" s="8">
        <f t="shared" si="189"/>
        <v>5.844528014637536</v>
      </c>
      <c r="X2045" s="6">
        <f>[1]!EM_S_FA_YOY_NETPROFIT(B2045,"2019-12-31")</f>
        <v>-38.587363651499999</v>
      </c>
      <c r="Y2045" s="6">
        <f>[1]!EM_S_FA_YOY_NETPROFIT(B2045,"2020-12-31")</f>
        <v>-34.044102345900001</v>
      </c>
      <c r="Z2045" s="6">
        <f>[1]!EM_S_FA_YOY_NETPROFIT(B2045,"2021-12-31")</f>
        <v>-366.91717999600002</v>
      </c>
      <c r="AA2045" s="6">
        <f>[1]!EM_S_FA_YOY_NETPROFIT(B2045,"2022-12-31")</f>
        <v>116.1369637999</v>
      </c>
      <c r="AB2045" s="7">
        <f t="shared" si="190"/>
        <v>-94.94143951400001</v>
      </c>
      <c r="AC2045" s="8">
        <f t="shared" si="191"/>
        <v>247.21790128391081</v>
      </c>
    </row>
    <row r="2046" spans="1:29" ht="16.5" x14ac:dyDescent="0.45">
      <c r="A2046" s="9">
        <v>2896</v>
      </c>
      <c r="B2046" s="5" t="s">
        <v>7218</v>
      </c>
      <c r="C2046" s="5" t="s">
        <v>7219</v>
      </c>
      <c r="D2046" s="5" t="s">
        <v>7220</v>
      </c>
      <c r="E2046" s="5" t="s">
        <v>259</v>
      </c>
      <c r="F2046" s="5" t="s">
        <v>11763</v>
      </c>
      <c r="G2046" s="5">
        <v>14</v>
      </c>
      <c r="H2046" s="5">
        <v>3</v>
      </c>
      <c r="I2046" s="5">
        <f t="shared" si="186"/>
        <v>0</v>
      </c>
      <c r="J2046" s="5">
        <f t="shared" si="187"/>
        <v>10</v>
      </c>
      <c r="K2046" s="5"/>
      <c r="L2046" s="5"/>
      <c r="M2046" s="5"/>
      <c r="N2046" s="5"/>
      <c r="O2046" s="5" t="s">
        <v>7189</v>
      </c>
      <c r="P2046" s="6">
        <f>[1]!EM_S_INFO_EMPLOYEE(B2046,"2019")</f>
        <v>2529</v>
      </c>
      <c r="Q2046" s="6">
        <f>[1]!EM_S_STM07_IS(B2046,"83","2019-12-31","1",1000000000)</f>
        <v>3.1291370930000002</v>
      </c>
      <c r="R2046" s="6">
        <f>[1]!EM_S_FA_YOY_OR(B2046,"2019-12-31")</f>
        <v>13.089321658299999</v>
      </c>
      <c r="S2046" s="6">
        <f>[1]!EM_S_FA_YOY_OR(B2046,"2020-12-31")</f>
        <v>-14.540454274</v>
      </c>
      <c r="T2046" s="6">
        <f>[1]!EM_S_FA_YOY_OR(B2046,"2021-12-31")</f>
        <v>-55.710947415299998</v>
      </c>
      <c r="U2046" s="6">
        <f>[1]!EM_S_FA_YOY_OR(B2046,"2022-12-31")</f>
        <v>-83.562219990000003</v>
      </c>
      <c r="V2046" s="7">
        <f t="shared" si="188"/>
        <v>-51.27120722643334</v>
      </c>
      <c r="W2046" s="8">
        <f t="shared" si="189"/>
        <v>34.724407919316292</v>
      </c>
      <c r="X2046" s="6">
        <f>[1]!EM_S_FA_YOY_NETPROFIT(B2046,"2019-12-31")</f>
        <v>91.074843572500001</v>
      </c>
      <c r="Y2046" s="6">
        <f>[1]!EM_S_FA_YOY_NETPROFIT(B2046,"2020-12-31")</f>
        <v>-169.06509217319999</v>
      </c>
      <c r="Z2046" s="6">
        <f>[1]!EM_S_FA_YOY_NETPROFIT(B2046,"2021-12-31")</f>
        <v>-45.997149056399998</v>
      </c>
      <c r="AA2046" s="6">
        <f>[1]!EM_S_FA_YOY_NETPROFIT(B2046,"2022-12-31")</f>
        <v>-7.3991911659999996</v>
      </c>
      <c r="AB2046" s="7">
        <f t="shared" si="190"/>
        <v>-74.153810798533328</v>
      </c>
      <c r="AC2046" s="8">
        <f t="shared" si="191"/>
        <v>84.430824273266055</v>
      </c>
    </row>
    <row r="2047" spans="1:29" ht="16.5" x14ac:dyDescent="0.45">
      <c r="A2047" s="9">
        <v>2897</v>
      </c>
      <c r="B2047" s="5" t="s">
        <v>7221</v>
      </c>
      <c r="C2047" s="5" t="s">
        <v>7222</v>
      </c>
      <c r="D2047" s="5" t="s">
        <v>7223</v>
      </c>
      <c r="E2047" s="5" t="s">
        <v>311</v>
      </c>
      <c r="F2047" s="5" t="s">
        <v>11762</v>
      </c>
      <c r="G2047" s="5">
        <v>13</v>
      </c>
      <c r="H2047" s="5">
        <v>2</v>
      </c>
      <c r="I2047" s="5">
        <f t="shared" si="186"/>
        <v>4</v>
      </c>
      <c r="J2047" s="5">
        <f t="shared" si="187"/>
        <v>7</v>
      </c>
      <c r="K2047" s="5"/>
      <c r="L2047" s="5"/>
      <c r="M2047" s="5"/>
      <c r="N2047" s="5"/>
      <c r="O2047" s="5" t="s">
        <v>1084</v>
      </c>
      <c r="P2047" s="6">
        <f>[1]!EM_S_INFO_EMPLOYEE(B2047,"2019")</f>
        <v>3360</v>
      </c>
      <c r="Q2047" s="6">
        <f>[1]!EM_S_STM07_IS(B2047,"83","2019-12-31","1",1000000000)</f>
        <v>1.1279270773700001</v>
      </c>
      <c r="R2047" s="6">
        <f>[1]!EM_S_FA_YOY_OR(B2047,"2019-12-31")</f>
        <v>0.96776713969999995</v>
      </c>
      <c r="S2047" s="6">
        <f>[1]!EM_S_FA_YOY_OR(B2047,"2020-12-31")</f>
        <v>12.8332527345</v>
      </c>
      <c r="T2047" s="6">
        <f>[1]!EM_S_FA_YOY_OR(B2047,"2021-12-31")</f>
        <v>25.149139949599999</v>
      </c>
      <c r="U2047" s="6">
        <f>[1]!EM_S_FA_YOY_OR(B2047,"2022-12-31")</f>
        <v>17.0768910488</v>
      </c>
      <c r="V2047" s="7">
        <f t="shared" si="188"/>
        <v>18.353094577633332</v>
      </c>
      <c r="W2047" s="8">
        <f t="shared" si="189"/>
        <v>6.2563400690036719</v>
      </c>
      <c r="X2047" s="6">
        <f>[1]!EM_S_FA_YOY_NETPROFIT(B2047,"2019-12-31")</f>
        <v>-122.21563947120001</v>
      </c>
      <c r="Y2047" s="6">
        <f>[1]!EM_S_FA_YOY_NETPROFIT(B2047,"2020-12-31")</f>
        <v>393.40846173440002</v>
      </c>
      <c r="Z2047" s="6">
        <f>[1]!EM_S_FA_YOY_NETPROFIT(B2047,"2021-12-31")</f>
        <v>-89.374026029800007</v>
      </c>
      <c r="AA2047" s="6">
        <f>[1]!EM_S_FA_YOY_NETPROFIT(B2047,"2022-12-31")</f>
        <v>-22.733314973300001</v>
      </c>
      <c r="AB2047" s="7">
        <f t="shared" si="190"/>
        <v>93.767040243766658</v>
      </c>
      <c r="AC2047" s="8">
        <f t="shared" si="191"/>
        <v>261.6275639095096</v>
      </c>
    </row>
    <row r="2048" spans="1:29" ht="16.5" x14ac:dyDescent="0.45">
      <c r="A2048" s="9">
        <v>2898</v>
      </c>
      <c r="B2048" s="5" t="s">
        <v>7224</v>
      </c>
      <c r="C2048" s="5" t="s">
        <v>7225</v>
      </c>
      <c r="D2048" s="5" t="s">
        <v>7226</v>
      </c>
      <c r="E2048" s="5" t="s">
        <v>1297</v>
      </c>
      <c r="F2048" s="5" t="s">
        <v>11776</v>
      </c>
      <c r="G2048" s="5">
        <v>27</v>
      </c>
      <c r="H2048" s="5">
        <v>3</v>
      </c>
      <c r="I2048" s="5">
        <f t="shared" si="186"/>
        <v>2</v>
      </c>
      <c r="J2048" s="5">
        <f t="shared" si="187"/>
        <v>10</v>
      </c>
      <c r="K2048" s="5"/>
      <c r="L2048" s="5"/>
      <c r="M2048" s="5"/>
      <c r="N2048" s="5"/>
      <c r="O2048" s="5" t="s">
        <v>7227</v>
      </c>
      <c r="P2048" s="6">
        <f>[1]!EM_S_INFO_EMPLOYEE(B2048,"2019")</f>
        <v>1552</v>
      </c>
      <c r="Q2048" s="6">
        <f>[1]!EM_S_STM07_IS(B2048,"83","2019-12-31","1",1000000000)</f>
        <v>3.3283878212000002</v>
      </c>
      <c r="R2048" s="6">
        <f>[1]!EM_S_FA_YOY_OR(B2048,"2019-12-31")</f>
        <v>1.9610103869</v>
      </c>
      <c r="S2048" s="6">
        <f>[1]!EM_S_FA_YOY_OR(B2048,"2020-12-31")</f>
        <v>-43.668293348900001</v>
      </c>
      <c r="T2048" s="6">
        <f>[1]!EM_S_FA_YOY_OR(B2048,"2021-12-31")</f>
        <v>28.5094409256</v>
      </c>
      <c r="U2048" s="6">
        <f>[1]!EM_S_FA_YOY_OR(B2048,"2022-12-31")</f>
        <v>39.011858046500002</v>
      </c>
      <c r="V2048" s="7">
        <f t="shared" si="188"/>
        <v>7.9510018744000002</v>
      </c>
      <c r="W2048" s="8">
        <f t="shared" si="189"/>
        <v>45.010986668345708</v>
      </c>
      <c r="X2048" s="6">
        <f>[1]!EM_S_FA_YOY_NETPROFIT(B2048,"2019-12-31")</f>
        <v>447.40939893119997</v>
      </c>
      <c r="Y2048" s="6">
        <f>[1]!EM_S_FA_YOY_NETPROFIT(B2048,"2020-12-31")</f>
        <v>26.748195844600001</v>
      </c>
      <c r="Z2048" s="6">
        <f>[1]!EM_S_FA_YOY_NETPROFIT(B2048,"2021-12-31")</f>
        <v>-42.308103662599997</v>
      </c>
      <c r="AA2048" s="6">
        <f>[1]!EM_S_FA_YOY_NETPROFIT(B2048,"2022-12-31")</f>
        <v>35.019272274999999</v>
      </c>
      <c r="AB2048" s="7">
        <f t="shared" si="190"/>
        <v>6.4864548190000013</v>
      </c>
      <c r="AC2048" s="8">
        <f t="shared" si="191"/>
        <v>42.459208416903998</v>
      </c>
    </row>
    <row r="2049" spans="1:29" ht="16.5" x14ac:dyDescent="0.45">
      <c r="A2049" s="9">
        <v>2899</v>
      </c>
      <c r="B2049" s="5" t="s">
        <v>7228</v>
      </c>
      <c r="C2049" s="5" t="s">
        <v>7229</v>
      </c>
      <c r="D2049" s="5" t="s">
        <v>7230</v>
      </c>
      <c r="E2049" s="5" t="s">
        <v>1297</v>
      </c>
      <c r="F2049" s="5" t="s">
        <v>11778</v>
      </c>
      <c r="G2049" s="5">
        <v>29</v>
      </c>
      <c r="H2049" s="5">
        <v>3</v>
      </c>
      <c r="I2049" s="5">
        <f t="shared" si="186"/>
        <v>3</v>
      </c>
      <c r="J2049" s="5">
        <f t="shared" si="187"/>
        <v>5</v>
      </c>
      <c r="K2049" s="5"/>
      <c r="L2049" s="5"/>
      <c r="M2049" s="5"/>
      <c r="N2049" s="5"/>
      <c r="O2049" s="5" t="s">
        <v>7231</v>
      </c>
      <c r="P2049" s="6">
        <f>[1]!EM_S_INFO_EMPLOYEE(B2049,"2019")</f>
        <v>6706</v>
      </c>
      <c r="Q2049" s="6">
        <f>[1]!EM_S_STM07_IS(B2049,"83","2019-12-31","1",1000000000)</f>
        <v>23.403542393630001</v>
      </c>
      <c r="R2049" s="6">
        <f>[1]!EM_S_FA_YOY_OR(B2049,"2019-12-31")</f>
        <v>5.419099342</v>
      </c>
      <c r="S2049" s="6">
        <f>[1]!EM_S_FA_YOY_OR(B2049,"2020-12-31")</f>
        <v>1.9790771771</v>
      </c>
      <c r="T2049" s="6">
        <f>[1]!EM_S_FA_YOY_OR(B2049,"2021-12-31")</f>
        <v>-1.0448451639</v>
      </c>
      <c r="U2049" s="6">
        <f>[1]!EM_S_FA_YOY_OR(B2049,"2022-12-31")</f>
        <v>5.8006417866</v>
      </c>
      <c r="V2049" s="7">
        <f t="shared" si="188"/>
        <v>2.2449579332666665</v>
      </c>
      <c r="W2049" s="8">
        <f t="shared" si="189"/>
        <v>3.4304798978774484</v>
      </c>
      <c r="X2049" s="6">
        <f>[1]!EM_S_FA_YOY_NETPROFIT(B2049,"2019-12-31")</f>
        <v>46.149286280600002</v>
      </c>
      <c r="Y2049" s="6">
        <f>[1]!EM_S_FA_YOY_NETPROFIT(B2049,"2020-12-31")</f>
        <v>34.046299005999998</v>
      </c>
      <c r="Z2049" s="6">
        <f>[1]!EM_S_FA_YOY_NETPROFIT(B2049,"2021-12-31")</f>
        <v>-113.58376809230001</v>
      </c>
      <c r="AA2049" s="6">
        <f>[1]!EM_S_FA_YOY_NETPROFIT(B2049,"2022-12-31")</f>
        <v>751.68349778779998</v>
      </c>
      <c r="AB2049" s="7">
        <f t="shared" si="190"/>
        <v>224.04867623383333</v>
      </c>
      <c r="AC2049" s="8">
        <f t="shared" si="191"/>
        <v>462.86881280237145</v>
      </c>
    </row>
    <row r="2050" spans="1:29" ht="16.5" x14ac:dyDescent="0.45">
      <c r="A2050" s="9">
        <v>2900</v>
      </c>
      <c r="B2050" s="5" t="s">
        <v>7232</v>
      </c>
      <c r="C2050" s="5" t="s">
        <v>7233</v>
      </c>
      <c r="D2050" s="5" t="s">
        <v>7234</v>
      </c>
      <c r="E2050" s="5" t="s">
        <v>272</v>
      </c>
      <c r="F2050" s="5" t="s">
        <v>11773</v>
      </c>
      <c r="G2050" s="5">
        <v>24</v>
      </c>
      <c r="H2050" s="5">
        <v>2</v>
      </c>
      <c r="I2050" s="5">
        <f t="shared" ref="I2050:I2113" si="192">VLOOKUP(F2050,K:N,4,FALSE)</f>
        <v>1</v>
      </c>
      <c r="J2050" s="5">
        <f t="shared" ref="J2050:J2113" si="193">VLOOKUP(F2050,K:L,2,FALSE)</f>
        <v>11</v>
      </c>
      <c r="K2050" s="5"/>
      <c r="L2050" s="5"/>
      <c r="M2050" s="5"/>
      <c r="N2050" s="5"/>
      <c r="O2050" s="5" t="s">
        <v>998</v>
      </c>
      <c r="P2050" s="6">
        <f>[1]!EM_S_INFO_EMPLOYEE(B2050,"2019")</f>
        <v>3153</v>
      </c>
      <c r="Q2050" s="6">
        <f>[1]!EM_S_STM07_IS(B2050,"83","2019-12-31","1",1000000000)</f>
        <v>4.5037378049900001</v>
      </c>
      <c r="R2050" s="6">
        <f>[1]!EM_S_FA_YOY_OR(B2050,"2019-12-31")</f>
        <v>-6.7116495565000003</v>
      </c>
      <c r="S2050" s="6">
        <f>[1]!EM_S_FA_YOY_OR(B2050,"2020-12-31")</f>
        <v>5.2053791679000003</v>
      </c>
      <c r="T2050" s="6">
        <f>[1]!EM_S_FA_YOY_OR(B2050,"2021-12-31")</f>
        <v>28.702166728200002</v>
      </c>
      <c r="U2050" s="6">
        <f>[1]!EM_S_FA_YOY_OR(B2050,"2022-12-31")</f>
        <v>-3.0657320897</v>
      </c>
      <c r="V2050" s="7">
        <f t="shared" ref="V2050:V2113" si="194">AVERAGE(S2050:U2050)</f>
        <v>10.280604602133335</v>
      </c>
      <c r="W2050" s="8">
        <f t="shared" ref="W2050:W2113" si="195">STDEV(S2050:U2050)</f>
        <v>16.480845965310756</v>
      </c>
      <c r="X2050" s="6">
        <f>[1]!EM_S_FA_YOY_NETPROFIT(B2050,"2019-12-31")</f>
        <v>-101.6576886502</v>
      </c>
      <c r="Y2050" s="6">
        <f>[1]!EM_S_FA_YOY_NETPROFIT(B2050,"2020-12-31")</f>
        <v>50.222446646000002</v>
      </c>
      <c r="Z2050" s="6">
        <f>[1]!EM_S_FA_YOY_NETPROFIT(B2050,"2021-12-31")</f>
        <v>78.939127423499997</v>
      </c>
      <c r="AA2050" s="6">
        <f>[1]!EM_S_FA_YOY_NETPROFIT(B2050,"2022-12-31")</f>
        <v>-49.840423561999998</v>
      </c>
      <c r="AB2050" s="7">
        <f t="shared" ref="AB2050:AB2113" si="196">AVERAGE(Y2050:AA2050)</f>
        <v>26.440383502500001</v>
      </c>
      <c r="AC2050" s="8">
        <f t="shared" ref="AC2050:AC2113" si="197">STDEV(Y2050:AA2050)</f>
        <v>67.603499047962117</v>
      </c>
    </row>
    <row r="2051" spans="1:29" ht="16.5" x14ac:dyDescent="0.45">
      <c r="A2051" s="9">
        <v>2901</v>
      </c>
      <c r="B2051" s="5" t="s">
        <v>7235</v>
      </c>
      <c r="C2051" s="5" t="s">
        <v>7236</v>
      </c>
      <c r="D2051" s="5" t="s">
        <v>7237</v>
      </c>
      <c r="E2051" s="5" t="s">
        <v>288</v>
      </c>
      <c r="F2051" s="5" t="s">
        <v>11775</v>
      </c>
      <c r="G2051" s="5">
        <v>26</v>
      </c>
      <c r="H2051" s="5">
        <v>2</v>
      </c>
      <c r="I2051" s="5">
        <f t="shared" si="192"/>
        <v>3</v>
      </c>
      <c r="J2051" s="5">
        <f t="shared" si="193"/>
        <v>3</v>
      </c>
      <c r="K2051" s="5"/>
      <c r="L2051" s="5"/>
      <c r="M2051" s="5"/>
      <c r="N2051" s="5"/>
      <c r="O2051" s="5" t="s">
        <v>7238</v>
      </c>
      <c r="P2051" s="6">
        <f>[1]!EM_S_INFO_EMPLOYEE(B2051,"2019")</f>
        <v>934</v>
      </c>
      <c r="Q2051" s="6">
        <f>[1]!EM_S_STM07_IS(B2051,"83","2019-12-31","1",1000000000)</f>
        <v>2.0126285336500001</v>
      </c>
      <c r="R2051" s="6">
        <f>[1]!EM_S_FA_YOY_OR(B2051,"2019-12-31")</f>
        <v>-12.093600283600001</v>
      </c>
      <c r="S2051" s="6">
        <f>[1]!EM_S_FA_YOY_OR(B2051,"2020-12-31")</f>
        <v>-49.165900207900002</v>
      </c>
      <c r="T2051" s="6">
        <f>[1]!EM_S_FA_YOY_OR(B2051,"2021-12-31")</f>
        <v>25.717068522800002</v>
      </c>
      <c r="U2051" s="6">
        <f>[1]!EM_S_FA_YOY_OR(B2051,"2022-12-31")</f>
        <v>-65.272399753000002</v>
      </c>
      <c r="V2051" s="7">
        <f t="shared" si="194"/>
        <v>-29.573743812700002</v>
      </c>
      <c r="W2051" s="8">
        <f t="shared" si="195"/>
        <v>48.555744031357264</v>
      </c>
      <c r="X2051" s="6">
        <f>[1]!EM_S_FA_YOY_NETPROFIT(B2051,"2019-12-31")</f>
        <v>-16.942199119400001</v>
      </c>
      <c r="Y2051" s="6">
        <f>[1]!EM_S_FA_YOY_NETPROFIT(B2051,"2020-12-31")</f>
        <v>-141.98970621870001</v>
      </c>
      <c r="Z2051" s="6">
        <f>[1]!EM_S_FA_YOY_NETPROFIT(B2051,"2021-12-31")</f>
        <v>116.9202187711</v>
      </c>
      <c r="AA2051" s="6">
        <f>[1]!EM_S_FA_YOY_NETPROFIT(B2051,"2022-12-31")</f>
        <v>-811.57953665039997</v>
      </c>
      <c r="AB2051" s="7">
        <f t="shared" si="196"/>
        <v>-278.88300803266662</v>
      </c>
      <c r="AC2051" s="8">
        <f t="shared" si="197"/>
        <v>479.1479740284766</v>
      </c>
    </row>
    <row r="2052" spans="1:29" ht="16.5" x14ac:dyDescent="0.45">
      <c r="A2052" s="9">
        <v>2902</v>
      </c>
      <c r="B2052" s="5" t="s">
        <v>7239</v>
      </c>
      <c r="C2052" s="5" t="s">
        <v>7240</v>
      </c>
      <c r="D2052" s="5" t="s">
        <v>7241</v>
      </c>
      <c r="E2052" s="5" t="s">
        <v>120</v>
      </c>
      <c r="F2052" s="5" t="s">
        <v>11773</v>
      </c>
      <c r="G2052" s="5">
        <v>24</v>
      </c>
      <c r="H2052" s="5">
        <v>2</v>
      </c>
      <c r="I2052" s="5">
        <f t="shared" si="192"/>
        <v>1</v>
      </c>
      <c r="J2052" s="5">
        <f t="shared" si="193"/>
        <v>11</v>
      </c>
      <c r="K2052" s="5"/>
      <c r="L2052" s="5"/>
      <c r="M2052" s="5"/>
      <c r="N2052" s="5"/>
      <c r="O2052" s="5" t="s">
        <v>1038</v>
      </c>
      <c r="P2052" s="6">
        <f>[1]!EM_S_INFO_EMPLOYEE(B2052,"2019")</f>
        <v>2257</v>
      </c>
      <c r="Q2052" s="6">
        <f>[1]!EM_S_STM07_IS(B2052,"83","2019-12-31","1",1000000000)</f>
        <v>3.3099601913500001</v>
      </c>
      <c r="R2052" s="6">
        <f>[1]!EM_S_FA_YOY_OR(B2052,"2019-12-31")</f>
        <v>5.1958545082000001</v>
      </c>
      <c r="S2052" s="6">
        <f>[1]!EM_S_FA_YOY_OR(B2052,"2020-12-31")</f>
        <v>-5.2390867975999997</v>
      </c>
      <c r="T2052" s="6">
        <f>[1]!EM_S_FA_YOY_OR(B2052,"2021-12-31")</f>
        <v>6.2762256318</v>
      </c>
      <c r="U2052" s="6">
        <f>[1]!EM_S_FA_YOY_OR(B2052,"2022-12-31")</f>
        <v>36.123654695600003</v>
      </c>
      <c r="V2052" s="7">
        <f t="shared" si="194"/>
        <v>12.386931176600001</v>
      </c>
      <c r="W2052" s="8">
        <f t="shared" si="195"/>
        <v>21.34770801865529</v>
      </c>
      <c r="X2052" s="6">
        <f>[1]!EM_S_FA_YOY_NETPROFIT(B2052,"2019-12-31")</f>
        <v>75.481693875199994</v>
      </c>
      <c r="Y2052" s="6">
        <f>[1]!EM_S_FA_YOY_NETPROFIT(B2052,"2020-12-31")</f>
        <v>-1687.5664022582</v>
      </c>
      <c r="Z2052" s="6">
        <f>[1]!EM_S_FA_YOY_NETPROFIT(B2052,"2021-12-31")</f>
        <v>193.9545737146</v>
      </c>
      <c r="AA2052" s="6">
        <f>[1]!EM_S_FA_YOY_NETPROFIT(B2052,"2022-12-31")</f>
        <v>-63.446238116099998</v>
      </c>
      <c r="AB2052" s="7">
        <f t="shared" si="196"/>
        <v>-519.01935555323337</v>
      </c>
      <c r="AC2052" s="8">
        <f t="shared" si="197"/>
        <v>1020.1423649446926</v>
      </c>
    </row>
    <row r="2053" spans="1:29" ht="16.5" x14ac:dyDescent="0.45">
      <c r="A2053" s="9">
        <v>2903</v>
      </c>
      <c r="B2053" s="5" t="s">
        <v>7242</v>
      </c>
      <c r="C2053" s="5" t="s">
        <v>7243</v>
      </c>
      <c r="D2053" s="5" t="s">
        <v>7244</v>
      </c>
      <c r="E2053" s="5" t="s">
        <v>363</v>
      </c>
      <c r="F2053" s="5" t="s">
        <v>11765</v>
      </c>
      <c r="G2053" s="5">
        <v>16</v>
      </c>
      <c r="H2053" s="5">
        <v>3</v>
      </c>
      <c r="I2053" s="5">
        <f t="shared" si="192"/>
        <v>1</v>
      </c>
      <c r="J2053" s="5">
        <f t="shared" si="193"/>
        <v>9</v>
      </c>
      <c r="K2053" s="5"/>
      <c r="L2053" s="5"/>
      <c r="M2053" s="5"/>
      <c r="N2053" s="5"/>
      <c r="O2053" s="5" t="s">
        <v>1080</v>
      </c>
      <c r="P2053" s="6">
        <f>[1]!EM_S_INFO_EMPLOYEE(B2053,"2019")</f>
        <v>15711</v>
      </c>
      <c r="Q2053" s="6">
        <f>[1]!EM_S_STM07_IS(B2053,"83","2019-12-31","1",1000000000)</f>
        <v>21.80660580472</v>
      </c>
      <c r="R2053" s="6">
        <f>[1]!EM_S_FA_YOY_OR(B2053,"2019-12-31")</f>
        <v>17.026988337399999</v>
      </c>
      <c r="S2053" s="6">
        <f>[1]!EM_S_FA_YOY_OR(B2053,"2020-12-31")</f>
        <v>-6.5928970222999999</v>
      </c>
      <c r="T2053" s="6">
        <f>[1]!EM_S_FA_YOY_OR(B2053,"2021-12-31")</f>
        <v>-0.63433368469999996</v>
      </c>
      <c r="U2053" s="6">
        <f>[1]!EM_S_FA_YOY_OR(B2053,"2022-12-31")</f>
        <v>8.7050235519000001</v>
      </c>
      <c r="V2053" s="7">
        <f t="shared" si="194"/>
        <v>0.49259761496666687</v>
      </c>
      <c r="W2053" s="8">
        <f t="shared" si="195"/>
        <v>7.7109710211658307</v>
      </c>
      <c r="X2053" s="6">
        <f>[1]!EM_S_FA_YOY_NETPROFIT(B2053,"2019-12-31")</f>
        <v>168.9121074059</v>
      </c>
      <c r="Y2053" s="6">
        <f>[1]!EM_S_FA_YOY_NETPROFIT(B2053,"2020-12-31")</f>
        <v>27.566673914100001</v>
      </c>
      <c r="Z2053" s="6">
        <f>[1]!EM_S_FA_YOY_NETPROFIT(B2053,"2021-12-31")</f>
        <v>10.7176418695</v>
      </c>
      <c r="AA2053" s="6">
        <f>[1]!EM_S_FA_YOY_NETPROFIT(B2053,"2022-12-31")</f>
        <v>68.9206073661</v>
      </c>
      <c r="AB2053" s="7">
        <f t="shared" si="196"/>
        <v>35.734974383233329</v>
      </c>
      <c r="AC2053" s="8">
        <f t="shared" si="197"/>
        <v>29.94890895450343</v>
      </c>
    </row>
    <row r="2054" spans="1:29" ht="16.5" x14ac:dyDescent="0.45">
      <c r="A2054" s="9">
        <v>2904</v>
      </c>
      <c r="B2054" s="5" t="s">
        <v>7245</v>
      </c>
      <c r="C2054" s="5" t="s">
        <v>7246</v>
      </c>
      <c r="D2054" s="5" t="s">
        <v>7247</v>
      </c>
      <c r="E2054" s="5" t="s">
        <v>440</v>
      </c>
      <c r="F2054" s="5" t="s">
        <v>11765</v>
      </c>
      <c r="G2054" s="5">
        <v>16</v>
      </c>
      <c r="H2054" s="5">
        <v>3</v>
      </c>
      <c r="I2054" s="5">
        <f t="shared" si="192"/>
        <v>1</v>
      </c>
      <c r="J2054" s="5">
        <f t="shared" si="193"/>
        <v>9</v>
      </c>
      <c r="K2054" s="5"/>
      <c r="L2054" s="5"/>
      <c r="M2054" s="5"/>
      <c r="N2054" s="5"/>
      <c r="O2054" s="5" t="s">
        <v>7248</v>
      </c>
      <c r="P2054" s="6">
        <f>[1]!EM_S_INFO_EMPLOYEE(B2054,"2019")</f>
        <v>770</v>
      </c>
      <c r="Q2054" s="6">
        <f>[1]!EM_S_STM07_IS(B2054,"83","2019-12-31","1",1000000000)</f>
        <v>0.75454401366000001</v>
      </c>
      <c r="R2054" s="6">
        <f>[1]!EM_S_FA_YOY_OR(B2054,"2019-12-31")</f>
        <v>1.2591537074000001</v>
      </c>
      <c r="S2054" s="6">
        <f>[1]!EM_S_FA_YOY_OR(B2054,"2020-12-31")</f>
        <v>-11.4458106269</v>
      </c>
      <c r="T2054" s="6">
        <f>[1]!EM_S_FA_YOY_OR(B2054,"2021-12-31")</f>
        <v>-20.075992487600001</v>
      </c>
      <c r="U2054" s="6">
        <f>[1]!EM_S_FA_YOY_OR(B2054,"2022-12-31")</f>
        <v>8.4896819186000005</v>
      </c>
      <c r="V2054" s="7">
        <f t="shared" si="194"/>
        <v>-7.6773737319666679</v>
      </c>
      <c r="W2054" s="8">
        <f t="shared" si="195"/>
        <v>14.650947957165725</v>
      </c>
      <c r="X2054" s="6">
        <f>[1]!EM_S_FA_YOY_NETPROFIT(B2054,"2019-12-31")</f>
        <v>-28.4030541184</v>
      </c>
      <c r="Y2054" s="6">
        <f>[1]!EM_S_FA_YOY_NETPROFIT(B2054,"2020-12-31")</f>
        <v>39.915740591899997</v>
      </c>
      <c r="Z2054" s="6">
        <f>[1]!EM_S_FA_YOY_NETPROFIT(B2054,"2021-12-31")</f>
        <v>-149.14579062199999</v>
      </c>
      <c r="AA2054" s="6">
        <f>[1]!EM_S_FA_YOY_NETPROFIT(B2054,"2022-12-31")</f>
        <v>284.2437894107</v>
      </c>
      <c r="AB2054" s="7">
        <f t="shared" si="196"/>
        <v>58.337913126866674</v>
      </c>
      <c r="AC2054" s="8">
        <f t="shared" si="197"/>
        <v>217.28130234999762</v>
      </c>
    </row>
    <row r="2055" spans="1:29" ht="16.5" x14ac:dyDescent="0.45">
      <c r="A2055" s="9">
        <v>2905</v>
      </c>
      <c r="B2055" s="5" t="s">
        <v>7249</v>
      </c>
      <c r="C2055" s="5" t="s">
        <v>7250</v>
      </c>
      <c r="D2055" s="5" t="s">
        <v>7251</v>
      </c>
      <c r="E2055" s="5" t="s">
        <v>1297</v>
      </c>
      <c r="F2055" s="5" t="s">
        <v>11766</v>
      </c>
      <c r="G2055" s="5">
        <v>17</v>
      </c>
      <c r="H2055" s="5">
        <v>2</v>
      </c>
      <c r="I2055" s="5">
        <f t="shared" si="192"/>
        <v>2</v>
      </c>
      <c r="J2055" s="5">
        <f t="shared" si="193"/>
        <v>11</v>
      </c>
      <c r="K2055" s="5"/>
      <c r="L2055" s="5"/>
      <c r="M2055" s="5"/>
      <c r="N2055" s="5"/>
      <c r="O2055" s="5" t="s">
        <v>1002</v>
      </c>
      <c r="P2055" s="6">
        <f>[1]!EM_S_INFO_EMPLOYEE(B2055,"2019")</f>
        <v>4682</v>
      </c>
      <c r="Q2055" s="6">
        <f>[1]!EM_S_STM07_IS(B2055,"83","2019-12-31","1",1000000000)</f>
        <v>6.5305128335799996</v>
      </c>
      <c r="R2055" s="6">
        <f>[1]!EM_S_FA_YOY_OR(B2055,"2019-12-31")</f>
        <v>-2.1364295993</v>
      </c>
      <c r="S2055" s="6">
        <f>[1]!EM_S_FA_YOY_OR(B2055,"2020-12-31")</f>
        <v>5.4920226018999996</v>
      </c>
      <c r="T2055" s="6">
        <f>[1]!EM_S_FA_YOY_OR(B2055,"2021-12-31")</f>
        <v>4.4667429268000003</v>
      </c>
      <c r="U2055" s="6">
        <f>[1]!EM_S_FA_YOY_OR(B2055,"2022-12-31")</f>
        <v>-12.858832830800001</v>
      </c>
      <c r="V2055" s="7">
        <f t="shared" si="194"/>
        <v>-0.96668910070000058</v>
      </c>
      <c r="W2055" s="8">
        <f t="shared" si="195"/>
        <v>10.311649309206596</v>
      </c>
      <c r="X2055" s="6">
        <f>[1]!EM_S_FA_YOY_NETPROFIT(B2055,"2019-12-31")</f>
        <v>1.7394519526000001</v>
      </c>
      <c r="Y2055" s="6">
        <f>[1]!EM_S_FA_YOY_NETPROFIT(B2055,"2020-12-31")</f>
        <v>-21.147376485199999</v>
      </c>
      <c r="Z2055" s="6">
        <f>[1]!EM_S_FA_YOY_NETPROFIT(B2055,"2021-12-31")</f>
        <v>56.216724971700003</v>
      </c>
      <c r="AA2055" s="6">
        <f>[1]!EM_S_FA_YOY_NETPROFIT(B2055,"2022-12-31")</f>
        <v>-33.665413452400003</v>
      </c>
      <c r="AB2055" s="7">
        <f t="shared" si="196"/>
        <v>0.46797834470000055</v>
      </c>
      <c r="AC2055" s="8">
        <f t="shared" si="197"/>
        <v>48.683851277801857</v>
      </c>
    </row>
    <row r="2056" spans="1:29" ht="16.5" x14ac:dyDescent="0.45">
      <c r="A2056" s="9">
        <v>2906</v>
      </c>
      <c r="B2056" s="5" t="s">
        <v>7252</v>
      </c>
      <c r="C2056" s="5" t="s">
        <v>7253</v>
      </c>
      <c r="D2056" s="5" t="s">
        <v>7254</v>
      </c>
      <c r="E2056" s="5" t="s">
        <v>509</v>
      </c>
      <c r="F2056" s="5" t="s">
        <v>11752</v>
      </c>
      <c r="G2056" s="5">
        <v>2</v>
      </c>
      <c r="H2056" s="5">
        <v>3</v>
      </c>
      <c r="I2056" s="5">
        <f t="shared" si="192"/>
        <v>0</v>
      </c>
      <c r="J2056" s="5">
        <f t="shared" si="193"/>
        <v>2</v>
      </c>
      <c r="K2056" s="5"/>
      <c r="L2056" s="5"/>
      <c r="M2056" s="5"/>
      <c r="N2056" s="5"/>
      <c r="O2056" s="5" t="s">
        <v>7255</v>
      </c>
      <c r="P2056" s="6">
        <f>[1]!EM_S_INFO_EMPLOYEE(B2056,"2019")</f>
        <v>76</v>
      </c>
      <c r="Q2056" s="6">
        <f>[1]!EM_S_STM07_IS(B2056,"83","2019-12-31","1",1000000000)</f>
        <v>0.67764400247000001</v>
      </c>
      <c r="R2056" s="6">
        <f>[1]!EM_S_FA_YOY_OR(B2056,"2019-12-31")</f>
        <v>-13.2821932042</v>
      </c>
      <c r="S2056" s="6">
        <f>[1]!EM_S_FA_YOY_OR(B2056,"2020-12-31")</f>
        <v>-32.398094539299997</v>
      </c>
      <c r="T2056" s="6">
        <f>[1]!EM_S_FA_YOY_OR(B2056,"2021-12-31")</f>
        <v>98.983842440700002</v>
      </c>
      <c r="U2056" s="6">
        <f>[1]!EM_S_FA_YOY_OR(B2056,"2022-12-31")</f>
        <v>-45.8729194342</v>
      </c>
      <c r="V2056" s="7">
        <f t="shared" si="194"/>
        <v>6.9042761557333323</v>
      </c>
      <c r="W2056" s="8">
        <f t="shared" si="195"/>
        <v>80.02735545991591</v>
      </c>
      <c r="X2056" s="6">
        <f>[1]!EM_S_FA_YOY_NETPROFIT(B2056,"2019-12-31")</f>
        <v>2.1689029174000001</v>
      </c>
      <c r="Y2056" s="6">
        <f>[1]!EM_S_FA_YOY_NETPROFIT(B2056,"2020-12-31")</f>
        <v>120.4523275441</v>
      </c>
      <c r="Z2056" s="6">
        <f>[1]!EM_S_FA_YOY_NETPROFIT(B2056,"2021-12-31")</f>
        <v>-69.507021561000002</v>
      </c>
      <c r="AA2056" s="6">
        <f>[1]!EM_S_FA_YOY_NETPROFIT(B2056,"2022-12-31")</f>
        <v>0.96652250009999996</v>
      </c>
      <c r="AB2056" s="7">
        <f t="shared" si="196"/>
        <v>17.303942827733334</v>
      </c>
      <c r="AC2056" s="8">
        <f t="shared" si="197"/>
        <v>96.027715037532985</v>
      </c>
    </row>
    <row r="2057" spans="1:29" ht="16.5" x14ac:dyDescent="0.45">
      <c r="A2057" s="9">
        <v>2907</v>
      </c>
      <c r="B2057" s="5" t="s">
        <v>7256</v>
      </c>
      <c r="C2057" s="5" t="s">
        <v>7257</v>
      </c>
      <c r="D2057" s="5" t="s">
        <v>7258</v>
      </c>
      <c r="E2057" s="5" t="s">
        <v>120</v>
      </c>
      <c r="F2057" s="5" t="s">
        <v>11763</v>
      </c>
      <c r="G2057" s="5">
        <v>14</v>
      </c>
      <c r="H2057" s="5">
        <v>3</v>
      </c>
      <c r="I2057" s="5">
        <f t="shared" si="192"/>
        <v>0</v>
      </c>
      <c r="J2057" s="5">
        <f t="shared" si="193"/>
        <v>10</v>
      </c>
      <c r="K2057" s="5"/>
      <c r="L2057" s="5"/>
      <c r="M2057" s="5"/>
      <c r="N2057" s="5"/>
      <c r="O2057" s="5" t="s">
        <v>1080</v>
      </c>
      <c r="P2057" s="6">
        <f>[1]!EM_S_INFO_EMPLOYEE(B2057,"2019")</f>
        <v>35</v>
      </c>
      <c r="Q2057" s="6">
        <f>[1]!EM_S_STM07_IS(B2057,"83","2019-12-31","1",1000000000)</f>
        <v>0.17089879008</v>
      </c>
      <c r="R2057" s="6">
        <f>[1]!EM_S_FA_YOY_OR(B2057,"2019-12-31")</f>
        <v>-89.087984348399999</v>
      </c>
      <c r="S2057" s="6">
        <f>[1]!EM_S_FA_YOY_OR(B2057,"2020-12-31")</f>
        <v>43.005993685299998</v>
      </c>
      <c r="T2057" s="6">
        <f>[1]!EM_S_FA_YOY_OR(B2057,"2021-12-31")</f>
        <v>137.97096367270001</v>
      </c>
      <c r="U2057" s="6">
        <f>[1]!EM_S_FA_YOY_OR(B2057,"2022-12-31")</f>
        <v>-33.544651589899999</v>
      </c>
      <c r="V2057" s="7">
        <f t="shared" si="194"/>
        <v>49.144101922699996</v>
      </c>
      <c r="W2057" s="8">
        <f t="shared" si="195"/>
        <v>85.922400160130451</v>
      </c>
      <c r="X2057" s="6">
        <f>[1]!EM_S_FA_YOY_NETPROFIT(B2057,"2019-12-31")</f>
        <v>87.173205871700006</v>
      </c>
      <c r="Y2057" s="6">
        <f>[1]!EM_S_FA_YOY_NETPROFIT(B2057,"2020-12-31")</f>
        <v>261.53283472940001</v>
      </c>
      <c r="Z2057" s="6">
        <f>[1]!EM_S_FA_YOY_NETPROFIT(B2057,"2021-12-31")</f>
        <v>92.002640074599995</v>
      </c>
      <c r="AA2057" s="6">
        <f>[1]!EM_S_FA_YOY_NETPROFIT(B2057,"2022-12-31")</f>
        <v>298.4747628568</v>
      </c>
      <c r="AB2057" s="7">
        <f t="shared" si="196"/>
        <v>217.3367458869333</v>
      </c>
      <c r="AC2057" s="8">
        <f t="shared" si="197"/>
        <v>110.10292944910859</v>
      </c>
    </row>
    <row r="2058" spans="1:29" ht="16.5" x14ac:dyDescent="0.45">
      <c r="A2058" s="9">
        <v>2908</v>
      </c>
      <c r="B2058" s="5" t="s">
        <v>7259</v>
      </c>
      <c r="C2058" s="5" t="s">
        <v>7260</v>
      </c>
      <c r="D2058" s="5" t="s">
        <v>7261</v>
      </c>
      <c r="E2058" s="5" t="s">
        <v>272</v>
      </c>
      <c r="F2058" s="5" t="s">
        <v>11778</v>
      </c>
      <c r="G2058" s="5">
        <v>29</v>
      </c>
      <c r="H2058" s="5">
        <v>3</v>
      </c>
      <c r="I2058" s="5">
        <f t="shared" si="192"/>
        <v>3</v>
      </c>
      <c r="J2058" s="5">
        <f t="shared" si="193"/>
        <v>5</v>
      </c>
      <c r="K2058" s="5"/>
      <c r="L2058" s="5"/>
      <c r="M2058" s="5"/>
      <c r="N2058" s="5"/>
      <c r="O2058" s="5" t="s">
        <v>1096</v>
      </c>
      <c r="P2058" s="6">
        <f>[1]!EM_S_INFO_EMPLOYEE(B2058,"2019")</f>
        <v>481</v>
      </c>
      <c r="Q2058" s="6">
        <f>[1]!EM_S_STM07_IS(B2058,"83","2019-12-31","1",1000000000)</f>
        <v>0.24831431047999999</v>
      </c>
      <c r="R2058" s="6">
        <f>[1]!EM_S_FA_YOY_OR(B2058,"2019-12-31")</f>
        <v>-27.478105411400001</v>
      </c>
      <c r="S2058" s="6">
        <f>[1]!EM_S_FA_YOY_OR(B2058,"2020-12-31")</f>
        <v>-61.897122881400001</v>
      </c>
      <c r="T2058" s="6">
        <f>[1]!EM_S_FA_YOY_OR(B2058,"2021-12-31")</f>
        <v>129.59428483159999</v>
      </c>
      <c r="U2058" s="6">
        <f>[1]!EM_S_FA_YOY_OR(B2058,"2022-12-31")</f>
        <v>-32.609037084599997</v>
      </c>
      <c r="V2058" s="7">
        <f t="shared" si="194"/>
        <v>11.696041621866662</v>
      </c>
      <c r="W2058" s="8">
        <f t="shared" si="195"/>
        <v>103.14768444500463</v>
      </c>
      <c r="X2058" s="6">
        <f>[1]!EM_S_FA_YOY_NETPROFIT(B2058,"2019-12-31")</f>
        <v>109.3142162526</v>
      </c>
      <c r="Y2058" s="6">
        <f>[1]!EM_S_FA_YOY_NETPROFIT(B2058,"2020-12-31")</f>
        <v>-485.52725299970001</v>
      </c>
      <c r="Z2058" s="6">
        <f>[1]!EM_S_FA_YOY_NETPROFIT(B2058,"2021-12-31")</f>
        <v>129.42730056900001</v>
      </c>
      <c r="AA2058" s="6">
        <f>[1]!EM_S_FA_YOY_NETPROFIT(B2058,"2022-12-31")</f>
        <v>-5592.6770653060003</v>
      </c>
      <c r="AB2058" s="7">
        <f t="shared" si="196"/>
        <v>-1982.9256725789</v>
      </c>
      <c r="AC2058" s="8">
        <f t="shared" si="197"/>
        <v>3141.2212774190471</v>
      </c>
    </row>
    <row r="2059" spans="1:29" ht="16.5" x14ac:dyDescent="0.45">
      <c r="A2059" s="9">
        <v>2909</v>
      </c>
      <c r="B2059" s="5" t="s">
        <v>7262</v>
      </c>
      <c r="C2059" s="5" t="s">
        <v>7263</v>
      </c>
      <c r="D2059" s="5" t="s">
        <v>7264</v>
      </c>
      <c r="E2059" s="5" t="s">
        <v>33</v>
      </c>
      <c r="F2059" s="5" t="s">
        <v>11765</v>
      </c>
      <c r="G2059" s="5">
        <v>16</v>
      </c>
      <c r="H2059" s="5">
        <v>3</v>
      </c>
      <c r="I2059" s="5">
        <f t="shared" si="192"/>
        <v>1</v>
      </c>
      <c r="J2059" s="5">
        <f t="shared" si="193"/>
        <v>9</v>
      </c>
      <c r="K2059" s="5"/>
      <c r="L2059" s="5"/>
      <c r="M2059" s="5"/>
      <c r="N2059" s="5"/>
      <c r="O2059" s="5" t="s">
        <v>1031</v>
      </c>
      <c r="P2059" s="6">
        <f>[1]!EM_S_INFO_EMPLOYEE(B2059,"2019")</f>
        <v>18398</v>
      </c>
      <c r="Q2059" s="6">
        <f>[1]!EM_S_STM07_IS(B2059,"83","2019-12-31","1",1000000000)</f>
        <v>13.27712319946</v>
      </c>
      <c r="R2059" s="6">
        <f>[1]!EM_S_FA_YOY_OR(B2059,"2019-12-31")</f>
        <v>-6.5559651055000003</v>
      </c>
      <c r="S2059" s="6">
        <f>[1]!EM_S_FA_YOY_OR(B2059,"2020-12-31")</f>
        <v>-3.3986590447</v>
      </c>
      <c r="T2059" s="6">
        <f>[1]!EM_S_FA_YOY_OR(B2059,"2021-12-31")</f>
        <v>13.8565293011</v>
      </c>
      <c r="U2059" s="6">
        <f>[1]!EM_S_FA_YOY_OR(B2059,"2022-12-31")</f>
        <v>5.2682141765999999</v>
      </c>
      <c r="V2059" s="7">
        <f t="shared" si="194"/>
        <v>5.2420281443333332</v>
      </c>
      <c r="W2059" s="8">
        <f t="shared" si="195"/>
        <v>8.6276239772878629</v>
      </c>
      <c r="X2059" s="6">
        <f>[1]!EM_S_FA_YOY_NETPROFIT(B2059,"2019-12-31")</f>
        <v>-14.317027098800001</v>
      </c>
      <c r="Y2059" s="6">
        <f>[1]!EM_S_FA_YOY_NETPROFIT(B2059,"2020-12-31")</f>
        <v>3.5067834411000001</v>
      </c>
      <c r="Z2059" s="6">
        <f>[1]!EM_S_FA_YOY_NETPROFIT(B2059,"2021-12-31")</f>
        <v>16.976205349299999</v>
      </c>
      <c r="AA2059" s="6">
        <f>[1]!EM_S_FA_YOY_NETPROFIT(B2059,"2022-12-31")</f>
        <v>16.3230805452</v>
      </c>
      <c r="AB2059" s="7">
        <f t="shared" si="196"/>
        <v>12.268689778533334</v>
      </c>
      <c r="AC2059" s="8">
        <f t="shared" si="197"/>
        <v>7.5950572744317384</v>
      </c>
    </row>
    <row r="2060" spans="1:29" ht="16.5" x14ac:dyDescent="0.45">
      <c r="A2060" s="9">
        <v>2910</v>
      </c>
      <c r="B2060" s="5" t="s">
        <v>7265</v>
      </c>
      <c r="C2060" s="5" t="s">
        <v>7266</v>
      </c>
      <c r="D2060" s="5" t="s">
        <v>7267</v>
      </c>
      <c r="E2060" s="5" t="s">
        <v>1297</v>
      </c>
      <c r="F2060" s="5" t="s">
        <v>11771</v>
      </c>
      <c r="G2060" s="5">
        <v>22</v>
      </c>
      <c r="H2060" s="5">
        <v>3</v>
      </c>
      <c r="I2060" s="5">
        <f t="shared" si="192"/>
        <v>4</v>
      </c>
      <c r="J2060" s="5">
        <f t="shared" si="193"/>
        <v>7</v>
      </c>
      <c r="K2060" s="5"/>
      <c r="L2060" s="5"/>
      <c r="M2060" s="5"/>
      <c r="N2060" s="5"/>
      <c r="O2060" s="5" t="s">
        <v>990</v>
      </c>
      <c r="P2060" s="6">
        <f>[1]!EM_S_INFO_EMPLOYEE(B2060,"2019")</f>
        <v>1103</v>
      </c>
      <c r="Q2060" s="6">
        <f>[1]!EM_S_STM07_IS(B2060,"83","2019-12-31","1",1000000000)</f>
        <v>0.85582141323000005</v>
      </c>
      <c r="R2060" s="6">
        <f>[1]!EM_S_FA_YOY_OR(B2060,"2019-12-31")</f>
        <v>5.5411269148000004</v>
      </c>
      <c r="S2060" s="6">
        <f>[1]!EM_S_FA_YOY_OR(B2060,"2020-12-31")</f>
        <v>-9.0533431451999995</v>
      </c>
      <c r="T2060" s="6">
        <f>[1]!EM_S_FA_YOY_OR(B2060,"2021-12-31")</f>
        <v>52.6395364591</v>
      </c>
      <c r="U2060" s="6">
        <f>[1]!EM_S_FA_YOY_OR(B2060,"2022-12-31")</f>
        <v>-3.2459615428999999</v>
      </c>
      <c r="V2060" s="7">
        <f t="shared" si="194"/>
        <v>13.446743923666666</v>
      </c>
      <c r="W2060" s="8">
        <f t="shared" si="195"/>
        <v>34.065931079493808</v>
      </c>
      <c r="X2060" s="6">
        <f>[1]!EM_S_FA_YOY_NETPROFIT(B2060,"2019-12-31")</f>
        <v>-23.231244648800001</v>
      </c>
      <c r="Y2060" s="6">
        <f>[1]!EM_S_FA_YOY_NETPROFIT(B2060,"2020-12-31")</f>
        <v>-219.63413141219999</v>
      </c>
      <c r="Z2060" s="6">
        <f>[1]!EM_S_FA_YOY_NETPROFIT(B2060,"2021-12-31")</f>
        <v>105.4660997905</v>
      </c>
      <c r="AA2060" s="6">
        <f>[1]!EM_S_FA_YOY_NETPROFIT(B2060,"2022-12-31")</f>
        <v>-1171.5348145688999</v>
      </c>
      <c r="AB2060" s="7">
        <f t="shared" si="196"/>
        <v>-428.56761539686664</v>
      </c>
      <c r="AC2060" s="8">
        <f t="shared" si="197"/>
        <v>663.64352958961649</v>
      </c>
    </row>
    <row r="2061" spans="1:29" ht="16.5" x14ac:dyDescent="0.45">
      <c r="A2061" s="9">
        <v>2911</v>
      </c>
      <c r="B2061" s="5" t="s">
        <v>7268</v>
      </c>
      <c r="C2061" s="5" t="s">
        <v>7269</v>
      </c>
      <c r="D2061" s="5" t="s">
        <v>7270</v>
      </c>
      <c r="E2061" s="5" t="s">
        <v>272</v>
      </c>
      <c r="F2061" s="5" t="s">
        <v>11757</v>
      </c>
      <c r="G2061" s="5">
        <v>7</v>
      </c>
      <c r="H2061" s="5">
        <v>2</v>
      </c>
      <c r="I2061" s="5">
        <f t="shared" si="192"/>
        <v>4</v>
      </c>
      <c r="J2061" s="5">
        <f t="shared" si="193"/>
        <v>11</v>
      </c>
      <c r="K2061" s="5"/>
      <c r="L2061" s="5"/>
      <c r="M2061" s="5"/>
      <c r="N2061" s="5"/>
      <c r="O2061" s="5" t="s">
        <v>1145</v>
      </c>
      <c r="P2061" s="6">
        <f>[1]!EM_S_INFO_EMPLOYEE(B2061,"2019")</f>
        <v>17098</v>
      </c>
      <c r="Q2061" s="6">
        <f>[1]!EM_S_STM07_IS(B2061,"83","2019-12-31","1",1000000000)</f>
        <v>37.02964546287</v>
      </c>
      <c r="R2061" s="6">
        <f>[1]!EM_S_FA_YOY_OR(B2061,"2019-12-31")</f>
        <v>-6.7468000974000004</v>
      </c>
      <c r="S2061" s="6">
        <f>[1]!EM_S_FA_YOY_OR(B2061,"2020-12-31")</f>
        <v>19.240838434</v>
      </c>
      <c r="T2061" s="6">
        <f>[1]!EM_S_FA_YOY_OR(B2061,"2021-12-31")</f>
        <v>37.400663367999996</v>
      </c>
      <c r="U2061" s="6">
        <f>[1]!EM_S_FA_YOY_OR(B2061,"2022-12-31")</f>
        <v>39.031427477599998</v>
      </c>
      <c r="V2061" s="7">
        <f t="shared" si="194"/>
        <v>31.890976426533332</v>
      </c>
      <c r="W2061" s="8">
        <f t="shared" si="195"/>
        <v>10.985642508196371</v>
      </c>
      <c r="X2061" s="6">
        <f>[1]!EM_S_FA_YOY_NETPROFIT(B2061,"2019-12-31")</f>
        <v>-5.6754860359999997</v>
      </c>
      <c r="Y2061" s="6">
        <f>[1]!EM_S_FA_YOY_NETPROFIT(B2061,"2020-12-31")</f>
        <v>33.722547026599997</v>
      </c>
      <c r="Z2061" s="6">
        <f>[1]!EM_S_FA_YOY_NETPROFIT(B2061,"2021-12-31")</f>
        <v>213.3143272376</v>
      </c>
      <c r="AA2061" s="6">
        <f>[1]!EM_S_FA_YOY_NETPROFIT(B2061,"2022-12-31")</f>
        <v>126.32059114320001</v>
      </c>
      <c r="AB2061" s="7">
        <f t="shared" si="196"/>
        <v>124.45248846913334</v>
      </c>
      <c r="AC2061" s="8">
        <f t="shared" si="197"/>
        <v>89.810462840025878</v>
      </c>
    </row>
    <row r="2062" spans="1:29" ht="16.5" x14ac:dyDescent="0.45">
      <c r="A2062" s="9">
        <v>2912</v>
      </c>
      <c r="B2062" s="5" t="s">
        <v>7271</v>
      </c>
      <c r="C2062" s="5" t="s">
        <v>7272</v>
      </c>
      <c r="D2062" s="5" t="s">
        <v>7273</v>
      </c>
      <c r="E2062" s="5" t="s">
        <v>1297</v>
      </c>
      <c r="F2062" s="5" t="s">
        <v>11752</v>
      </c>
      <c r="G2062" s="5">
        <v>2</v>
      </c>
      <c r="H2062" s="5">
        <v>3</v>
      </c>
      <c r="I2062" s="5">
        <f t="shared" si="192"/>
        <v>0</v>
      </c>
      <c r="J2062" s="5">
        <f t="shared" si="193"/>
        <v>2</v>
      </c>
      <c r="K2062" s="5"/>
      <c r="L2062" s="5"/>
      <c r="M2062" s="5"/>
      <c r="N2062" s="5"/>
      <c r="O2062" s="5" t="s">
        <v>1002</v>
      </c>
      <c r="P2062" s="6">
        <f>[1]!EM_S_INFO_EMPLOYEE(B2062,"2019")</f>
        <v>1111</v>
      </c>
      <c r="Q2062" s="6">
        <f>[1]!EM_S_STM07_IS(B2062,"83","2019-12-31","1",1000000000)</f>
        <v>13.0431665267</v>
      </c>
      <c r="R2062" s="6">
        <f>[1]!EM_S_FA_YOY_OR(B2062,"2019-12-31")</f>
        <v>-2.5394479486999999</v>
      </c>
      <c r="S2062" s="6">
        <f>[1]!EM_S_FA_YOY_OR(B2062,"2020-12-31")</f>
        <v>13.7526132321</v>
      </c>
      <c r="T2062" s="6">
        <f>[1]!EM_S_FA_YOY_OR(B2062,"2021-12-31")</f>
        <v>-48.363859628500002</v>
      </c>
      <c r="U2062" s="6">
        <f>[1]!EM_S_FA_YOY_OR(B2062,"2022-12-31")</f>
        <v>-3.913538269</v>
      </c>
      <c r="V2062" s="7">
        <f t="shared" si="194"/>
        <v>-12.841594888466668</v>
      </c>
      <c r="W2062" s="8">
        <f t="shared" si="195"/>
        <v>32.006197781222255</v>
      </c>
      <c r="X2062" s="6">
        <f>[1]!EM_S_FA_YOY_NETPROFIT(B2062,"2019-12-31")</f>
        <v>30.884522965999999</v>
      </c>
      <c r="Y2062" s="6">
        <f>[1]!EM_S_FA_YOY_NETPROFIT(B2062,"2020-12-31")</f>
        <v>-47.604619928399998</v>
      </c>
      <c r="Z2062" s="6">
        <f>[1]!EM_S_FA_YOY_NETPROFIT(B2062,"2021-12-31")</f>
        <v>-162.91293097479999</v>
      </c>
      <c r="AA2062" s="6">
        <f>[1]!EM_S_FA_YOY_NETPROFIT(B2062,"2022-12-31")</f>
        <v>158.34779763180001</v>
      </c>
      <c r="AB2062" s="7">
        <f t="shared" si="196"/>
        <v>-17.389917757133333</v>
      </c>
      <c r="AC2062" s="8">
        <f t="shared" si="197"/>
        <v>162.74768848338408</v>
      </c>
    </row>
    <row r="2063" spans="1:29" ht="16.5" x14ac:dyDescent="0.45">
      <c r="A2063" s="9">
        <v>2913</v>
      </c>
      <c r="B2063" s="5" t="s">
        <v>7274</v>
      </c>
      <c r="C2063" s="5" t="s">
        <v>7275</v>
      </c>
      <c r="D2063" s="5" t="s">
        <v>7276</v>
      </c>
      <c r="E2063" s="5" t="s">
        <v>933</v>
      </c>
      <c r="F2063" s="5" t="s">
        <v>11772</v>
      </c>
      <c r="G2063" s="5">
        <v>23</v>
      </c>
      <c r="H2063" s="5">
        <v>3</v>
      </c>
      <c r="I2063" s="5">
        <f t="shared" si="192"/>
        <v>2</v>
      </c>
      <c r="J2063" s="5">
        <f t="shared" si="193"/>
        <v>1</v>
      </c>
      <c r="K2063" s="5"/>
      <c r="L2063" s="5"/>
      <c r="M2063" s="5"/>
      <c r="N2063" s="5"/>
      <c r="O2063" s="5" t="s">
        <v>1060</v>
      </c>
      <c r="P2063" s="6">
        <f>[1]!EM_S_INFO_EMPLOYEE(B2063,"2019")</f>
        <v>627</v>
      </c>
      <c r="Q2063" s="6">
        <f>[1]!EM_S_STM07_IS(B2063,"83","2019-12-31","1",1000000000)</f>
        <v>0.45949378874000002</v>
      </c>
      <c r="R2063" s="6">
        <f>[1]!EM_S_FA_YOY_OR(B2063,"2019-12-31")</f>
        <v>53.469173367899998</v>
      </c>
      <c r="S2063" s="6">
        <f>[1]!EM_S_FA_YOY_OR(B2063,"2020-12-31")</f>
        <v>56.342125402999997</v>
      </c>
      <c r="T2063" s="6">
        <f>[1]!EM_S_FA_YOY_OR(B2063,"2021-12-31")</f>
        <v>248.66464493270001</v>
      </c>
      <c r="U2063" s="6">
        <f>[1]!EM_S_FA_YOY_OR(B2063,"2022-12-31")</f>
        <v>-30.5615737868</v>
      </c>
      <c r="V2063" s="7">
        <f t="shared" si="194"/>
        <v>91.481732182966667</v>
      </c>
      <c r="W2063" s="8">
        <f t="shared" si="195"/>
        <v>142.89126732794247</v>
      </c>
      <c r="X2063" s="6">
        <f>[1]!EM_S_FA_YOY_NETPROFIT(B2063,"2019-12-31")</f>
        <v>0.90375493669999996</v>
      </c>
      <c r="Y2063" s="6">
        <f>[1]!EM_S_FA_YOY_NETPROFIT(B2063,"2020-12-31")</f>
        <v>-12.2004611167</v>
      </c>
      <c r="Z2063" s="6">
        <f>[1]!EM_S_FA_YOY_NETPROFIT(B2063,"2021-12-31")</f>
        <v>36.563946473400001</v>
      </c>
      <c r="AA2063" s="6">
        <f>[1]!EM_S_FA_YOY_NETPROFIT(B2063,"2022-12-31")</f>
        <v>-167.28642250530001</v>
      </c>
      <c r="AB2063" s="7">
        <f t="shared" si="196"/>
        <v>-47.640979049533335</v>
      </c>
      <c r="AC2063" s="8">
        <f t="shared" si="197"/>
        <v>106.44607069637961</v>
      </c>
    </row>
    <row r="2064" spans="1:29" ht="16.5" x14ac:dyDescent="0.45">
      <c r="A2064" s="9">
        <v>2914</v>
      </c>
      <c r="B2064" s="5" t="s">
        <v>7277</v>
      </c>
      <c r="C2064" s="5" t="s">
        <v>7278</v>
      </c>
      <c r="D2064" s="5" t="s">
        <v>7279</v>
      </c>
      <c r="E2064" s="5" t="s">
        <v>514</v>
      </c>
      <c r="F2064" s="5" t="s">
        <v>11773</v>
      </c>
      <c r="G2064" s="5">
        <v>24</v>
      </c>
      <c r="H2064" s="5">
        <v>2</v>
      </c>
      <c r="I2064" s="5">
        <f t="shared" si="192"/>
        <v>1</v>
      </c>
      <c r="J2064" s="5">
        <f t="shared" si="193"/>
        <v>11</v>
      </c>
      <c r="K2064" s="5"/>
      <c r="L2064" s="5"/>
      <c r="M2064" s="5"/>
      <c r="N2064" s="5"/>
      <c r="O2064" s="5" t="s">
        <v>1023</v>
      </c>
      <c r="P2064" s="6">
        <f>[1]!EM_S_INFO_EMPLOYEE(B2064,"2019")</f>
        <v>11318</v>
      </c>
      <c r="Q2064" s="6">
        <f>[1]!EM_S_STM07_IS(B2064,"83","2019-12-31","1",1000000000)</f>
        <v>53.975857637079997</v>
      </c>
      <c r="R2064" s="6">
        <f>[1]!EM_S_FA_YOY_OR(B2064,"2019-12-31")</f>
        <v>1.8816885513999999</v>
      </c>
      <c r="S2064" s="6">
        <f>[1]!EM_S_FA_YOY_OR(B2064,"2020-12-31")</f>
        <v>-3.4552897824</v>
      </c>
      <c r="T2064" s="6">
        <f>[1]!EM_S_FA_YOY_OR(B2064,"2021-12-31")</f>
        <v>21.374427174699999</v>
      </c>
      <c r="U2064" s="6">
        <f>[1]!EM_S_FA_YOY_OR(B2064,"2022-12-31")</f>
        <v>19.073852702500002</v>
      </c>
      <c r="V2064" s="7">
        <f t="shared" si="194"/>
        <v>12.330996698266667</v>
      </c>
      <c r="W2064" s="8">
        <f t="shared" si="195"/>
        <v>13.719631604485375</v>
      </c>
      <c r="X2064" s="6">
        <f>[1]!EM_S_FA_YOY_NETPROFIT(B2064,"2019-12-31")</f>
        <v>-29.376867171400001</v>
      </c>
      <c r="Y2064" s="6">
        <f>[1]!EM_S_FA_YOY_NETPROFIT(B2064,"2020-12-31")</f>
        <v>122.2822652824</v>
      </c>
      <c r="Z2064" s="6">
        <f>[1]!EM_S_FA_YOY_NETPROFIT(B2064,"2021-12-31")</f>
        <v>965.71475929580004</v>
      </c>
      <c r="AA2064" s="6">
        <f>[1]!EM_S_FA_YOY_NETPROFIT(B2064,"2022-12-31")</f>
        <v>67.481237603500006</v>
      </c>
      <c r="AB2064" s="7">
        <f t="shared" si="196"/>
        <v>385.15942072723334</v>
      </c>
      <c r="AC2064" s="8">
        <f t="shared" si="197"/>
        <v>503.52176121197897</v>
      </c>
    </row>
    <row r="2065" spans="1:29" ht="16.5" x14ac:dyDescent="0.45">
      <c r="A2065" s="9">
        <v>2915</v>
      </c>
      <c r="B2065" s="5" t="s">
        <v>7280</v>
      </c>
      <c r="C2065" s="5" t="s">
        <v>7281</v>
      </c>
      <c r="D2065" s="5" t="s">
        <v>7282</v>
      </c>
      <c r="E2065" s="5" t="s">
        <v>1297</v>
      </c>
      <c r="F2065" s="5" t="s">
        <v>11761</v>
      </c>
      <c r="G2065" s="5">
        <v>12</v>
      </c>
      <c r="H2065" s="5">
        <v>1</v>
      </c>
      <c r="I2065" s="5">
        <f t="shared" si="192"/>
        <v>2</v>
      </c>
      <c r="J2065" s="5">
        <f t="shared" si="193"/>
        <v>6</v>
      </c>
      <c r="K2065" s="5"/>
      <c r="L2065" s="5"/>
      <c r="M2065" s="5"/>
      <c r="N2065" s="5"/>
      <c r="O2065" s="5" t="s">
        <v>1088</v>
      </c>
      <c r="P2065" s="6">
        <f>[1]!EM_S_INFO_EMPLOYEE(B2065,"2019")</f>
        <v>1140</v>
      </c>
      <c r="Q2065" s="6">
        <f>[1]!EM_S_STM07_IS(B2065,"83","2019-12-31","1",1000000000)</f>
        <v>2.2120948888699998</v>
      </c>
      <c r="R2065" s="6">
        <f>[1]!EM_S_FA_YOY_OR(B2065,"2019-12-31")</f>
        <v>15.8179295209</v>
      </c>
      <c r="S2065" s="6">
        <f>[1]!EM_S_FA_YOY_OR(B2065,"2020-12-31")</f>
        <v>-10.9915142304</v>
      </c>
      <c r="T2065" s="6">
        <f>[1]!EM_S_FA_YOY_OR(B2065,"2021-12-31")</f>
        <v>0.57720277750000004</v>
      </c>
      <c r="U2065" s="6">
        <f>[1]!EM_S_FA_YOY_OR(B2065,"2022-12-31")</f>
        <v>-1.9895210302999999</v>
      </c>
      <c r="V2065" s="7">
        <f t="shared" si="194"/>
        <v>-4.1346108277333338</v>
      </c>
      <c r="W2065" s="8">
        <f t="shared" si="195"/>
        <v>6.0753486304497883</v>
      </c>
      <c r="X2065" s="6">
        <f>[1]!EM_S_FA_YOY_NETPROFIT(B2065,"2019-12-31")</f>
        <v>24.966061635199999</v>
      </c>
      <c r="Y2065" s="6">
        <f>[1]!EM_S_FA_YOY_NETPROFIT(B2065,"2020-12-31")</f>
        <v>-19.913943428900001</v>
      </c>
      <c r="Z2065" s="6">
        <f>[1]!EM_S_FA_YOY_NETPROFIT(B2065,"2021-12-31")</f>
        <v>35.509614156300003</v>
      </c>
      <c r="AA2065" s="6">
        <f>[1]!EM_S_FA_YOY_NETPROFIT(B2065,"2022-12-31")</f>
        <v>-44.594900889599998</v>
      </c>
      <c r="AB2065" s="7">
        <f t="shared" si="196"/>
        <v>-9.6664100540666649</v>
      </c>
      <c r="AC2065" s="8">
        <f t="shared" si="197"/>
        <v>41.023679599542838</v>
      </c>
    </row>
    <row r="2066" spans="1:29" ht="16.5" x14ac:dyDescent="0.45">
      <c r="A2066" s="9">
        <v>2916</v>
      </c>
      <c r="B2066" s="5" t="s">
        <v>7283</v>
      </c>
      <c r="C2066" s="5" t="s">
        <v>7284</v>
      </c>
      <c r="D2066" s="5" t="s">
        <v>7285</v>
      </c>
      <c r="E2066" s="5" t="s">
        <v>240</v>
      </c>
      <c r="F2066" s="5" t="s">
        <v>11764</v>
      </c>
      <c r="G2066" s="5">
        <v>15</v>
      </c>
      <c r="H2066" s="5">
        <v>3</v>
      </c>
      <c r="I2066" s="5">
        <f t="shared" si="192"/>
        <v>2</v>
      </c>
      <c r="J2066" s="5">
        <f t="shared" si="193"/>
        <v>8</v>
      </c>
      <c r="K2066" s="5"/>
      <c r="L2066" s="5"/>
      <c r="M2066" s="5"/>
      <c r="N2066" s="5"/>
      <c r="O2066" s="5" t="s">
        <v>1141</v>
      </c>
      <c r="P2066" s="6">
        <f>[1]!EM_S_INFO_EMPLOYEE(B2066,"2019")</f>
        <v>5316</v>
      </c>
      <c r="Q2066" s="6">
        <f>[1]!EM_S_STM07_IS(B2066,"83","2019-12-31","1",1000000000)</f>
        <v>29.643072563699999</v>
      </c>
      <c r="R2066" s="6">
        <f>[1]!EM_S_FA_YOY_OR(B2066,"2019-12-31")</f>
        <v>13.673199515</v>
      </c>
      <c r="S2066" s="6">
        <f>[1]!EM_S_FA_YOY_OR(B2066,"2020-12-31")</f>
        <v>7.1473310424000003</v>
      </c>
      <c r="T2066" s="6">
        <f>[1]!EM_S_FA_YOY_OR(B2066,"2021-12-31")</f>
        <v>19.7977095454</v>
      </c>
      <c r="U2066" s="6">
        <f>[1]!EM_S_FA_YOY_OR(B2066,"2022-12-31")</f>
        <v>26.258274452599998</v>
      </c>
      <c r="V2066" s="7">
        <f t="shared" si="194"/>
        <v>17.734438346800001</v>
      </c>
      <c r="W2066" s="8">
        <f t="shared" si="195"/>
        <v>9.7211036171926413</v>
      </c>
      <c r="X2066" s="6">
        <f>[1]!EM_S_FA_YOY_NETPROFIT(B2066,"2019-12-31")</f>
        <v>21.094969051</v>
      </c>
      <c r="Y2066" s="6">
        <f>[1]!EM_S_FA_YOY_NETPROFIT(B2066,"2020-12-31")</f>
        <v>13.606796110399999</v>
      </c>
      <c r="Z2066" s="6">
        <f>[1]!EM_S_FA_YOY_NETPROFIT(B2066,"2021-12-31")</f>
        <v>-106.5635198631</v>
      </c>
      <c r="AA2066" s="6">
        <f>[1]!EM_S_FA_YOY_NETPROFIT(B2066,"2022-12-31")</f>
        <v>1244.9136684319999</v>
      </c>
      <c r="AB2066" s="7">
        <f t="shared" si="196"/>
        <v>383.98564822643328</v>
      </c>
      <c r="AC2066" s="8">
        <f t="shared" si="197"/>
        <v>748.00268595212947</v>
      </c>
    </row>
    <row r="2067" spans="1:29" ht="16.5" x14ac:dyDescent="0.45">
      <c r="A2067" s="9">
        <v>2917</v>
      </c>
      <c r="B2067" s="5" t="s">
        <v>7286</v>
      </c>
      <c r="C2067" s="5" t="s">
        <v>7287</v>
      </c>
      <c r="D2067" s="5" t="s">
        <v>7288</v>
      </c>
      <c r="E2067" s="5" t="s">
        <v>120</v>
      </c>
      <c r="F2067" s="5" t="s">
        <v>11766</v>
      </c>
      <c r="G2067" s="5">
        <v>17</v>
      </c>
      <c r="H2067" s="5">
        <v>2</v>
      </c>
      <c r="I2067" s="5">
        <f t="shared" si="192"/>
        <v>2</v>
      </c>
      <c r="J2067" s="5">
        <f t="shared" si="193"/>
        <v>11</v>
      </c>
      <c r="K2067" s="5"/>
      <c r="L2067" s="5"/>
      <c r="M2067" s="5"/>
      <c r="N2067" s="5"/>
      <c r="O2067" s="5" t="s">
        <v>7231</v>
      </c>
      <c r="P2067" s="6">
        <f>[1]!EM_S_INFO_EMPLOYEE(B2067,"2019")</f>
        <v>572</v>
      </c>
      <c r="Q2067" s="6">
        <f>[1]!EM_S_STM07_IS(B2067,"83","2019-12-31","1",1000000000)</f>
        <v>0.57807323043000003</v>
      </c>
      <c r="R2067" s="6">
        <f>[1]!EM_S_FA_YOY_OR(B2067,"2019-12-31")</f>
        <v>9.8807541104999999</v>
      </c>
      <c r="S2067" s="6">
        <f>[1]!EM_S_FA_YOY_OR(B2067,"2020-12-31")</f>
        <v>3.7232653507000002</v>
      </c>
      <c r="T2067" s="6">
        <f>[1]!EM_S_FA_YOY_OR(B2067,"2021-12-31")</f>
        <v>40.335907628699999</v>
      </c>
      <c r="U2067" s="6">
        <f>[1]!EM_S_FA_YOY_OR(B2067,"2022-12-31")</f>
        <v>-13.198167773</v>
      </c>
      <c r="V2067" s="7">
        <f t="shared" si="194"/>
        <v>10.287001735466667</v>
      </c>
      <c r="W2067" s="8">
        <f t="shared" si="195"/>
        <v>27.363959577796077</v>
      </c>
      <c r="X2067" s="6">
        <f>[1]!EM_S_FA_YOY_NETPROFIT(B2067,"2019-12-31")</f>
        <v>119.0145402861</v>
      </c>
      <c r="Y2067" s="6">
        <f>[1]!EM_S_FA_YOY_NETPROFIT(B2067,"2020-12-31")</f>
        <v>33.173133062799998</v>
      </c>
      <c r="Z2067" s="6">
        <f>[1]!EM_S_FA_YOY_NETPROFIT(B2067,"2021-12-31")</f>
        <v>23.194171029900001</v>
      </c>
      <c r="AA2067" s="6">
        <f>[1]!EM_S_FA_YOY_NETPROFIT(B2067,"2022-12-31")</f>
        <v>-2.0551844805999999</v>
      </c>
      <c r="AB2067" s="7">
        <f t="shared" si="196"/>
        <v>18.104039870699999</v>
      </c>
      <c r="AC2067" s="8">
        <f t="shared" si="197"/>
        <v>18.157385980587904</v>
      </c>
    </row>
    <row r="2068" spans="1:29" ht="16.5" x14ac:dyDescent="0.45">
      <c r="A2068" s="9">
        <v>2918</v>
      </c>
      <c r="B2068" s="5" t="s">
        <v>7289</v>
      </c>
      <c r="C2068" s="5" t="s">
        <v>7290</v>
      </c>
      <c r="D2068" s="5" t="s">
        <v>7291</v>
      </c>
      <c r="E2068" s="5" t="s">
        <v>33</v>
      </c>
      <c r="F2068" s="5" t="s">
        <v>11753</v>
      </c>
      <c r="G2068" s="5">
        <v>3</v>
      </c>
      <c r="H2068" s="5">
        <v>3</v>
      </c>
      <c r="I2068" s="5">
        <f t="shared" si="192"/>
        <v>4</v>
      </c>
      <c r="J2068" s="5">
        <f t="shared" si="193"/>
        <v>7</v>
      </c>
      <c r="K2068" s="5"/>
      <c r="L2068" s="5"/>
      <c r="M2068" s="5"/>
      <c r="N2068" s="5"/>
      <c r="O2068" s="5" t="s">
        <v>1038</v>
      </c>
      <c r="P2068" s="6">
        <f>[1]!EM_S_INFO_EMPLOYEE(B2068,"2019")</f>
        <v>13111</v>
      </c>
      <c r="Q2068" s="6">
        <f>[1]!EM_S_STM07_IS(B2068,"83","2019-12-31","1",1000000000)</f>
        <v>23.040436214749999</v>
      </c>
      <c r="R2068" s="6">
        <f>[1]!EM_S_FA_YOY_OR(B2068,"2019-12-31")</f>
        <v>-7.2183850220999997</v>
      </c>
      <c r="S2068" s="6">
        <f>[1]!EM_S_FA_YOY_OR(B2068,"2020-12-31")</f>
        <v>12.441656801000001</v>
      </c>
      <c r="T2068" s="6">
        <f>[1]!EM_S_FA_YOY_OR(B2068,"2021-12-31")</f>
        <v>9.8401846223000007</v>
      </c>
      <c r="U2068" s="6">
        <f>[1]!EM_S_FA_YOY_OR(B2068,"2022-12-31")</f>
        <v>-16.498957489799999</v>
      </c>
      <c r="V2068" s="7">
        <f t="shared" si="194"/>
        <v>1.9276279778333343</v>
      </c>
      <c r="W2068" s="8">
        <f t="shared" si="195"/>
        <v>16.010815200080678</v>
      </c>
      <c r="X2068" s="6">
        <f>[1]!EM_S_FA_YOY_NETPROFIT(B2068,"2019-12-31")</f>
        <v>115.39019636810001</v>
      </c>
      <c r="Y2068" s="6">
        <f>[1]!EM_S_FA_YOY_NETPROFIT(B2068,"2020-12-31")</f>
        <v>-41.895220706700002</v>
      </c>
      <c r="Z2068" s="6">
        <f>[1]!EM_S_FA_YOY_NETPROFIT(B2068,"2021-12-31")</f>
        <v>-698.29817632979996</v>
      </c>
      <c r="AA2068" s="6">
        <f>[1]!EM_S_FA_YOY_NETPROFIT(B2068,"2022-12-31")</f>
        <v>64.585998943000007</v>
      </c>
      <c r="AB2068" s="7">
        <f t="shared" si="196"/>
        <v>-225.20246603116664</v>
      </c>
      <c r="AC2068" s="8">
        <f t="shared" si="197"/>
        <v>413.15762834752093</v>
      </c>
    </row>
    <row r="2069" spans="1:29" ht="16.5" x14ac:dyDescent="0.45">
      <c r="A2069" s="9">
        <v>2919</v>
      </c>
      <c r="B2069" s="5" t="s">
        <v>7292</v>
      </c>
      <c r="C2069" s="5" t="s">
        <v>7293</v>
      </c>
      <c r="D2069" s="5" t="s">
        <v>7294</v>
      </c>
      <c r="E2069" s="5" t="s">
        <v>254</v>
      </c>
      <c r="F2069" s="5" t="s">
        <v>11764</v>
      </c>
      <c r="G2069" s="5">
        <v>15</v>
      </c>
      <c r="H2069" s="5">
        <v>3</v>
      </c>
      <c r="I2069" s="5">
        <f t="shared" si="192"/>
        <v>2</v>
      </c>
      <c r="J2069" s="5">
        <f t="shared" si="193"/>
        <v>8</v>
      </c>
      <c r="K2069" s="5"/>
      <c r="L2069" s="5"/>
      <c r="M2069" s="5"/>
      <c r="N2069" s="5"/>
      <c r="O2069" s="5" t="s">
        <v>1038</v>
      </c>
      <c r="P2069" s="6">
        <f>[1]!EM_S_INFO_EMPLOYEE(B2069,"2019")</f>
        <v>1755</v>
      </c>
      <c r="Q2069" s="6">
        <f>[1]!EM_S_STM07_IS(B2069,"83","2019-12-31","1",1000000000)</f>
        <v>1.6076992672299999</v>
      </c>
      <c r="R2069" s="6">
        <f>[1]!EM_S_FA_YOY_OR(B2069,"2019-12-31")</f>
        <v>0.48540369729999999</v>
      </c>
      <c r="S2069" s="6">
        <f>[1]!EM_S_FA_YOY_OR(B2069,"2020-12-31")</f>
        <v>3.7647936659000001</v>
      </c>
      <c r="T2069" s="6">
        <f>[1]!EM_S_FA_YOY_OR(B2069,"2021-12-31")</f>
        <v>15.575365146099999</v>
      </c>
      <c r="U2069" s="6">
        <f>[1]!EM_S_FA_YOY_OR(B2069,"2022-12-31")</f>
        <v>23.290409007499999</v>
      </c>
      <c r="V2069" s="7">
        <f t="shared" si="194"/>
        <v>14.210189273166668</v>
      </c>
      <c r="W2069" s="8">
        <f t="shared" si="195"/>
        <v>9.8341340488149083</v>
      </c>
      <c r="X2069" s="6">
        <f>[1]!EM_S_FA_YOY_NETPROFIT(B2069,"2019-12-31")</f>
        <v>4.4794408319999999</v>
      </c>
      <c r="Y2069" s="6">
        <f>[1]!EM_S_FA_YOY_NETPROFIT(B2069,"2020-12-31")</f>
        <v>-24.433832742500002</v>
      </c>
      <c r="Z2069" s="6">
        <f>[1]!EM_S_FA_YOY_NETPROFIT(B2069,"2021-12-31")</f>
        <v>63.047280539399999</v>
      </c>
      <c r="AA2069" s="6">
        <f>[1]!EM_S_FA_YOY_NETPROFIT(B2069,"2022-12-31")</f>
        <v>27.438071603899999</v>
      </c>
      <c r="AB2069" s="7">
        <f t="shared" si="196"/>
        <v>22.0171731336</v>
      </c>
      <c r="AC2069" s="8">
        <f t="shared" si="197"/>
        <v>43.991770826248064</v>
      </c>
    </row>
    <row r="2070" spans="1:29" ht="16.5" x14ac:dyDescent="0.45">
      <c r="A2070" s="9">
        <v>2920</v>
      </c>
      <c r="B2070" s="5" t="s">
        <v>7295</v>
      </c>
      <c r="C2070" s="5" t="s">
        <v>7296</v>
      </c>
      <c r="D2070" s="5" t="s">
        <v>7297</v>
      </c>
      <c r="E2070" s="5" t="s">
        <v>474</v>
      </c>
      <c r="F2070" s="5" t="s">
        <v>11775</v>
      </c>
      <c r="G2070" s="5">
        <v>26</v>
      </c>
      <c r="H2070" s="5">
        <v>2</v>
      </c>
      <c r="I2070" s="5">
        <f t="shared" si="192"/>
        <v>3</v>
      </c>
      <c r="J2070" s="5">
        <f t="shared" si="193"/>
        <v>3</v>
      </c>
      <c r="K2070" s="5"/>
      <c r="L2070" s="5"/>
      <c r="M2070" s="5"/>
      <c r="N2070" s="5"/>
      <c r="O2070" s="5" t="s">
        <v>1002</v>
      </c>
      <c r="P2070" s="6">
        <f>[1]!EM_S_INFO_EMPLOYEE(B2070,"2019")</f>
        <v>3724</v>
      </c>
      <c r="Q2070" s="6">
        <f>[1]!EM_S_STM07_IS(B2070,"83","2019-12-31","1",1000000000)</f>
        <v>2.67026455327</v>
      </c>
      <c r="R2070" s="6">
        <f>[1]!EM_S_FA_YOY_OR(B2070,"2019-12-31")</f>
        <v>-6.6506650598999997</v>
      </c>
      <c r="S2070" s="6">
        <f>[1]!EM_S_FA_YOY_OR(B2070,"2020-12-31")</f>
        <v>-6.5491904240999999</v>
      </c>
      <c r="T2070" s="6">
        <f>[1]!EM_S_FA_YOY_OR(B2070,"2021-12-31")</f>
        <v>14.903925315</v>
      </c>
      <c r="U2070" s="6">
        <f>[1]!EM_S_FA_YOY_OR(B2070,"2022-12-31")</f>
        <v>1.8724438499</v>
      </c>
      <c r="V2070" s="7">
        <f t="shared" si="194"/>
        <v>3.4090595802666672</v>
      </c>
      <c r="W2070" s="8">
        <f t="shared" si="195"/>
        <v>10.808789694314196</v>
      </c>
      <c r="X2070" s="6">
        <f>[1]!EM_S_FA_YOY_NETPROFIT(B2070,"2019-12-31")</f>
        <v>-17.888534032399999</v>
      </c>
      <c r="Y2070" s="6">
        <f>[1]!EM_S_FA_YOY_NETPROFIT(B2070,"2020-12-31")</f>
        <v>-39.050742091099998</v>
      </c>
      <c r="Z2070" s="6">
        <f>[1]!EM_S_FA_YOY_NETPROFIT(B2070,"2021-12-31")</f>
        <v>133.76459715499999</v>
      </c>
      <c r="AA2070" s="6">
        <f>[1]!EM_S_FA_YOY_NETPROFIT(B2070,"2022-12-31")</f>
        <v>6.1421836842999999</v>
      </c>
      <c r="AB2070" s="7">
        <f t="shared" si="196"/>
        <v>33.618679582733328</v>
      </c>
      <c r="AC2070" s="8">
        <f t="shared" si="197"/>
        <v>89.624236341676152</v>
      </c>
    </row>
    <row r="2071" spans="1:29" ht="16.5" x14ac:dyDescent="0.45">
      <c r="A2071" s="9">
        <v>2921</v>
      </c>
      <c r="B2071" s="5" t="s">
        <v>7298</v>
      </c>
      <c r="C2071" s="5" t="s">
        <v>7299</v>
      </c>
      <c r="D2071" s="5" t="s">
        <v>7300</v>
      </c>
      <c r="E2071" s="5" t="s">
        <v>1297</v>
      </c>
      <c r="F2071" s="5" t="s">
        <v>11766</v>
      </c>
      <c r="G2071" s="5">
        <v>17</v>
      </c>
      <c r="H2071" s="5">
        <v>2</v>
      </c>
      <c r="I2071" s="5">
        <f t="shared" si="192"/>
        <v>2</v>
      </c>
      <c r="J2071" s="5">
        <f t="shared" si="193"/>
        <v>11</v>
      </c>
      <c r="K2071" s="5"/>
      <c r="L2071" s="5"/>
      <c r="M2071" s="5"/>
      <c r="N2071" s="5"/>
      <c r="O2071" s="5" t="s">
        <v>7301</v>
      </c>
      <c r="P2071" s="6">
        <f>[1]!EM_S_INFO_EMPLOYEE(B2071,"2019")</f>
        <v>216360</v>
      </c>
      <c r="Q2071" s="6">
        <f>[1]!EM_S_STM07_IS(B2071,"83","2019-12-31","1",1000000000)</f>
        <v>843.32437257725996</v>
      </c>
      <c r="R2071" s="6">
        <f>[1]!EM_S_FA_YOY_OR(B2071,"2019-12-31")</f>
        <v>-6.8831005459999997</v>
      </c>
      <c r="S2071" s="6">
        <f>[1]!EM_S_FA_YOY_OR(B2071,"2020-12-31")</f>
        <v>-12.5207086713</v>
      </c>
      <c r="T2071" s="6">
        <f>[1]!EM_S_FA_YOY_OR(B2071,"2021-12-31")</f>
        <v>5.0995677010999998</v>
      </c>
      <c r="U2071" s="6">
        <f>[1]!EM_S_FA_YOY_OR(B2071,"2022-12-31")</f>
        <v>-5.1225631718000004</v>
      </c>
      <c r="V2071" s="7">
        <f t="shared" si="194"/>
        <v>-4.1812347139999995</v>
      </c>
      <c r="W2071" s="8">
        <f t="shared" si="195"/>
        <v>8.8477742573506877</v>
      </c>
      <c r="X2071" s="6">
        <f>[1]!EM_S_FA_YOY_NETPROFIT(B2071,"2019-12-31")</f>
        <v>-27.096059702600002</v>
      </c>
      <c r="Y2071" s="6">
        <f>[1]!EM_S_FA_YOY_NETPROFIT(B2071,"2020-12-31")</f>
        <v>-17.288311180699999</v>
      </c>
      <c r="Z2071" s="6">
        <f>[1]!EM_S_FA_YOY_NETPROFIT(B2071,"2021-12-31")</f>
        <v>16.2864865821</v>
      </c>
      <c r="AA2071" s="6">
        <f>[1]!EM_S_FA_YOY_NETPROFIT(B2071,"2022-12-31")</f>
        <v>-32.700444546900002</v>
      </c>
      <c r="AB2071" s="7">
        <f t="shared" si="196"/>
        <v>-11.234089715166666</v>
      </c>
      <c r="AC2071" s="8">
        <f t="shared" si="197"/>
        <v>25.048354307711332</v>
      </c>
    </row>
    <row r="2072" spans="1:29" ht="16.5" x14ac:dyDescent="0.45">
      <c r="A2072" s="9">
        <v>2922</v>
      </c>
      <c r="B2072" s="5" t="s">
        <v>7302</v>
      </c>
      <c r="C2072" s="5" t="s">
        <v>7303</v>
      </c>
      <c r="D2072" s="5" t="s">
        <v>7304</v>
      </c>
      <c r="E2072" s="5" t="s">
        <v>120</v>
      </c>
      <c r="F2072" s="5" t="s">
        <v>11769</v>
      </c>
      <c r="G2072" s="5">
        <v>20</v>
      </c>
      <c r="H2072" s="5">
        <v>3</v>
      </c>
      <c r="I2072" s="5">
        <f t="shared" si="192"/>
        <v>4</v>
      </c>
      <c r="J2072" s="5">
        <f t="shared" si="193"/>
        <v>7</v>
      </c>
      <c r="K2072" s="5"/>
      <c r="L2072" s="5"/>
      <c r="M2072" s="5"/>
      <c r="N2072" s="5"/>
      <c r="O2072" s="5" t="s">
        <v>1243</v>
      </c>
      <c r="P2072" s="6">
        <f>[1]!EM_S_INFO_EMPLOYEE(B2072,"2019")</f>
        <v>4325</v>
      </c>
      <c r="Q2072" s="6">
        <f>[1]!EM_S_STM07_IS(B2072,"83","2019-12-31","1",1000000000)</f>
        <v>3.3710034765499999</v>
      </c>
      <c r="R2072" s="6">
        <f>[1]!EM_S_FA_YOY_OR(B2072,"2019-12-31")</f>
        <v>4.6488207190999997</v>
      </c>
      <c r="S2072" s="6">
        <f>[1]!EM_S_FA_YOY_OR(B2072,"2020-12-31")</f>
        <v>-2.5407225176999999</v>
      </c>
      <c r="T2072" s="6">
        <f>[1]!EM_S_FA_YOY_OR(B2072,"2021-12-31")</f>
        <v>19.004698861800001</v>
      </c>
      <c r="U2072" s="6">
        <f>[1]!EM_S_FA_YOY_OR(B2072,"2022-12-31")</f>
        <v>8.1304094729000003</v>
      </c>
      <c r="V2072" s="7">
        <f t="shared" si="194"/>
        <v>8.1981286056666676</v>
      </c>
      <c r="W2072" s="8">
        <f t="shared" si="195"/>
        <v>10.77287032390908</v>
      </c>
      <c r="X2072" s="6">
        <f>[1]!EM_S_FA_YOY_NETPROFIT(B2072,"2019-12-31")</f>
        <v>-67.240019287199999</v>
      </c>
      <c r="Y2072" s="6">
        <f>[1]!EM_S_FA_YOY_NETPROFIT(B2072,"2020-12-31")</f>
        <v>-819.8666004145</v>
      </c>
      <c r="Z2072" s="6">
        <f>[1]!EM_S_FA_YOY_NETPROFIT(B2072,"2021-12-31")</f>
        <v>125.37850621</v>
      </c>
      <c r="AA2072" s="6">
        <f>[1]!EM_S_FA_YOY_NETPROFIT(B2072,"2022-12-31")</f>
        <v>63.347875002099997</v>
      </c>
      <c r="AB2072" s="7">
        <f t="shared" si="196"/>
        <v>-210.3800730674667</v>
      </c>
      <c r="AC2072" s="8">
        <f t="shared" si="197"/>
        <v>528.74126003667629</v>
      </c>
    </row>
    <row r="2073" spans="1:29" ht="16.5" x14ac:dyDescent="0.45">
      <c r="A2073" s="9">
        <v>2923</v>
      </c>
      <c r="B2073" s="5" t="s">
        <v>7305</v>
      </c>
      <c r="C2073" s="5" t="s">
        <v>7306</v>
      </c>
      <c r="D2073" s="5" t="s">
        <v>7307</v>
      </c>
      <c r="E2073" s="5" t="s">
        <v>435</v>
      </c>
      <c r="F2073" s="5" t="s">
        <v>11770</v>
      </c>
      <c r="G2073" s="5">
        <v>21</v>
      </c>
      <c r="H2073" s="5">
        <v>3</v>
      </c>
      <c r="I2073" s="5">
        <f t="shared" si="192"/>
        <v>3</v>
      </c>
      <c r="J2073" s="5">
        <f t="shared" si="193"/>
        <v>7</v>
      </c>
      <c r="K2073" s="5"/>
      <c r="L2073" s="5"/>
      <c r="M2073" s="5"/>
      <c r="N2073" s="5"/>
      <c r="O2073" s="5" t="s">
        <v>1145</v>
      </c>
      <c r="P2073" s="6">
        <f>[1]!EM_S_INFO_EMPLOYEE(B2073,"2019")</f>
        <v>140</v>
      </c>
      <c r="Q2073" s="6">
        <f>[1]!EM_S_STM07_IS(B2073,"83","2019-12-31","1",1000000000)</f>
        <v>0.23913078596000001</v>
      </c>
      <c r="R2073" s="6">
        <f>[1]!EM_S_FA_YOY_OR(B2073,"2019-12-31")</f>
        <v>-0.28289205610000001</v>
      </c>
      <c r="S2073" s="6">
        <f>[1]!EM_S_FA_YOY_OR(B2073,"2020-12-31")</f>
        <v>-15.637726623100001</v>
      </c>
      <c r="T2073" s="6">
        <f>[1]!EM_S_FA_YOY_OR(B2073,"2021-12-31")</f>
        <v>-18.3231886429</v>
      </c>
      <c r="U2073" s="6">
        <f>[1]!EM_S_FA_YOY_OR(B2073,"2022-12-31")</f>
        <v>-26.368189554600001</v>
      </c>
      <c r="V2073" s="7">
        <f t="shared" si="194"/>
        <v>-20.109701606866668</v>
      </c>
      <c r="W2073" s="8">
        <f t="shared" si="195"/>
        <v>5.5838544132963843</v>
      </c>
      <c r="X2073" s="6">
        <f>[1]!EM_S_FA_YOY_NETPROFIT(B2073,"2019-12-31")</f>
        <v>11.2294271958</v>
      </c>
      <c r="Y2073" s="6">
        <f>[1]!EM_S_FA_YOY_NETPROFIT(B2073,"2020-12-31")</f>
        <v>-9.1660237661000004</v>
      </c>
      <c r="Z2073" s="6">
        <f>[1]!EM_S_FA_YOY_NETPROFIT(B2073,"2021-12-31")</f>
        <v>12.5363598056</v>
      </c>
      <c r="AA2073" s="6">
        <f>[1]!EM_S_FA_YOY_NETPROFIT(B2073,"2022-12-31")</f>
        <v>-20.654643707599998</v>
      </c>
      <c r="AB2073" s="7">
        <f t="shared" si="196"/>
        <v>-5.7614358893666662</v>
      </c>
      <c r="AC2073" s="8">
        <f t="shared" si="197"/>
        <v>16.855387640487933</v>
      </c>
    </row>
    <row r="2074" spans="1:29" ht="16.5" x14ac:dyDescent="0.45">
      <c r="A2074" s="9">
        <v>2924</v>
      </c>
      <c r="B2074" s="5" t="s">
        <v>7308</v>
      </c>
      <c r="C2074" s="5" t="s">
        <v>7309</v>
      </c>
      <c r="D2074" s="5" t="s">
        <v>7310</v>
      </c>
      <c r="E2074" s="5" t="s">
        <v>363</v>
      </c>
      <c r="F2074" s="5" t="s">
        <v>11760</v>
      </c>
      <c r="G2074" s="5">
        <v>11</v>
      </c>
      <c r="H2074" s="5">
        <v>2</v>
      </c>
      <c r="I2074" s="5">
        <f t="shared" si="192"/>
        <v>3</v>
      </c>
      <c r="J2074" s="5">
        <f t="shared" si="193"/>
        <v>3</v>
      </c>
      <c r="K2074" s="5"/>
      <c r="L2074" s="5"/>
      <c r="M2074" s="5"/>
      <c r="N2074" s="5"/>
      <c r="O2074" s="5" t="s">
        <v>7311</v>
      </c>
      <c r="P2074" s="6">
        <f>[1]!EM_S_INFO_EMPLOYEE(B2074,"2019")</f>
        <v>3091</v>
      </c>
      <c r="Q2074" s="6">
        <f>[1]!EM_S_STM07_IS(B2074,"83","2019-12-31","1",1000000000)</f>
        <v>0.44725085207999998</v>
      </c>
      <c r="R2074" s="6">
        <f>[1]!EM_S_FA_YOY_OR(B2074,"2019-12-31")</f>
        <v>6.8805281441000004</v>
      </c>
      <c r="S2074" s="6">
        <f>[1]!EM_S_FA_YOY_OR(B2074,"2020-12-31")</f>
        <v>-24.221818041500001</v>
      </c>
      <c r="T2074" s="6">
        <f>[1]!EM_S_FA_YOY_OR(B2074,"2021-12-31")</f>
        <v>43.261871327800002</v>
      </c>
      <c r="U2074" s="6">
        <f>[1]!EM_S_FA_YOY_OR(B2074,"2022-12-31")</f>
        <v>-11.1041041361</v>
      </c>
      <c r="V2074" s="7">
        <f t="shared" si="194"/>
        <v>2.6453163834000004</v>
      </c>
      <c r="W2074" s="8">
        <f t="shared" si="195"/>
        <v>35.781238186926672</v>
      </c>
      <c r="X2074" s="6">
        <f>[1]!EM_S_FA_YOY_NETPROFIT(B2074,"2019-12-31")</f>
        <v>602.91604549639999</v>
      </c>
      <c r="Y2074" s="6">
        <f>[1]!EM_S_FA_YOY_NETPROFIT(B2074,"2020-12-31")</f>
        <v>232.52291777240001</v>
      </c>
      <c r="Z2074" s="6">
        <f>[1]!EM_S_FA_YOY_NETPROFIT(B2074,"2021-12-31")</f>
        <v>-83.409392153900001</v>
      </c>
      <c r="AA2074" s="6">
        <f>[1]!EM_S_FA_YOY_NETPROFIT(B2074,"2022-12-31")</f>
        <v>-664.05825485269997</v>
      </c>
      <c r="AB2074" s="7">
        <f t="shared" si="196"/>
        <v>-171.64824307806666</v>
      </c>
      <c r="AC2074" s="8">
        <f t="shared" si="197"/>
        <v>454.75710097343483</v>
      </c>
    </row>
    <row r="2075" spans="1:29" ht="16.5" x14ac:dyDescent="0.45">
      <c r="A2075" s="9">
        <v>2925</v>
      </c>
      <c r="B2075" s="5" t="s">
        <v>7312</v>
      </c>
      <c r="C2075" s="5" t="s">
        <v>7313</v>
      </c>
      <c r="D2075" s="5" t="s">
        <v>7314</v>
      </c>
      <c r="E2075" s="5" t="s">
        <v>553</v>
      </c>
      <c r="F2075" s="5" t="s">
        <v>11761</v>
      </c>
      <c r="G2075" s="5">
        <v>12</v>
      </c>
      <c r="H2075" s="5">
        <v>1</v>
      </c>
      <c r="I2075" s="5">
        <f t="shared" si="192"/>
        <v>2</v>
      </c>
      <c r="J2075" s="5">
        <f t="shared" si="193"/>
        <v>6</v>
      </c>
      <c r="K2075" s="5"/>
      <c r="L2075" s="5"/>
      <c r="M2075" s="5"/>
      <c r="N2075" s="5"/>
      <c r="O2075" s="5" t="s">
        <v>1189</v>
      </c>
      <c r="P2075" s="6">
        <f>[1]!EM_S_INFO_EMPLOYEE(B2075,"2019")</f>
        <v>5530</v>
      </c>
      <c r="Q2075" s="6">
        <f>[1]!EM_S_STM07_IS(B2075,"83","2019-12-31","1",1000000000)</f>
        <v>2.7315126973799999</v>
      </c>
      <c r="R2075" s="6">
        <f>[1]!EM_S_FA_YOY_OR(B2075,"2019-12-31")</f>
        <v>8.9332888729000004</v>
      </c>
      <c r="S2075" s="6">
        <f>[1]!EM_S_FA_YOY_OR(B2075,"2020-12-31")</f>
        <v>10.318132539</v>
      </c>
      <c r="T2075" s="6">
        <f>[1]!EM_S_FA_YOY_OR(B2075,"2021-12-31")</f>
        <v>6.4055342246000002</v>
      </c>
      <c r="U2075" s="6">
        <f>[1]!EM_S_FA_YOY_OR(B2075,"2022-12-31")</f>
        <v>9.1971241723000006</v>
      </c>
      <c r="V2075" s="7">
        <f t="shared" si="194"/>
        <v>8.640263645300001</v>
      </c>
      <c r="W2075" s="8">
        <f t="shared" si="195"/>
        <v>2.0148639227896954</v>
      </c>
      <c r="X2075" s="6">
        <f>[1]!EM_S_FA_YOY_NETPROFIT(B2075,"2019-12-31")</f>
        <v>-8.4319115807999996</v>
      </c>
      <c r="Y2075" s="6">
        <f>[1]!EM_S_FA_YOY_NETPROFIT(B2075,"2020-12-31")</f>
        <v>-1313.8698934474</v>
      </c>
      <c r="Z2075" s="6">
        <f>[1]!EM_S_FA_YOY_NETPROFIT(B2075,"2021-12-31")</f>
        <v>107.29722349790001</v>
      </c>
      <c r="AA2075" s="6">
        <f>[1]!EM_S_FA_YOY_NETPROFIT(B2075,"2022-12-31")</f>
        <v>8.2171508635000006</v>
      </c>
      <c r="AB2075" s="7">
        <f t="shared" si="196"/>
        <v>-399.45183969533338</v>
      </c>
      <c r="AC2075" s="8">
        <f t="shared" si="197"/>
        <v>793.45730696055568</v>
      </c>
    </row>
    <row r="2076" spans="1:29" ht="16.5" x14ac:dyDescent="0.45">
      <c r="A2076" s="9">
        <v>2926</v>
      </c>
      <c r="B2076" s="5" t="s">
        <v>7315</v>
      </c>
      <c r="C2076" s="5" t="s">
        <v>7316</v>
      </c>
      <c r="D2076" s="5" t="s">
        <v>7317</v>
      </c>
      <c r="E2076" s="5" t="s">
        <v>254</v>
      </c>
      <c r="F2076" s="5" t="s">
        <v>11772</v>
      </c>
      <c r="G2076" s="5">
        <v>23</v>
      </c>
      <c r="H2076" s="5">
        <v>3</v>
      </c>
      <c r="I2076" s="5">
        <f t="shared" si="192"/>
        <v>2</v>
      </c>
      <c r="J2076" s="5">
        <f t="shared" si="193"/>
        <v>1</v>
      </c>
      <c r="K2076" s="5"/>
      <c r="L2076" s="5"/>
      <c r="M2076" s="5"/>
      <c r="N2076" s="5"/>
      <c r="O2076" s="5" t="s">
        <v>7318</v>
      </c>
      <c r="P2076" s="6">
        <f>[1]!EM_S_INFO_EMPLOYEE(B2076,"2019")</f>
        <v>3258</v>
      </c>
      <c r="Q2076" s="6">
        <f>[1]!EM_S_STM07_IS(B2076,"83","2019-12-31","1",1000000000)</f>
        <v>4.3495147340000004</v>
      </c>
      <c r="R2076" s="6">
        <f>[1]!EM_S_FA_YOY_OR(B2076,"2019-12-31")</f>
        <v>15.4906252819</v>
      </c>
      <c r="S2076" s="6">
        <f>[1]!EM_S_FA_YOY_OR(B2076,"2020-12-31")</f>
        <v>39.390296865899998</v>
      </c>
      <c r="T2076" s="6">
        <f>[1]!EM_S_FA_YOY_OR(B2076,"2021-12-31")</f>
        <v>19.760285639599999</v>
      </c>
      <c r="U2076" s="6">
        <f>[1]!EM_S_FA_YOY_OR(B2076,"2022-12-31")</f>
        <v>-21.0409734417</v>
      </c>
      <c r="V2076" s="7">
        <f t="shared" si="194"/>
        <v>12.703203021266665</v>
      </c>
      <c r="W2076" s="8">
        <f t="shared" si="195"/>
        <v>30.82752696956149</v>
      </c>
      <c r="X2076" s="6">
        <f>[1]!EM_S_FA_YOY_NETPROFIT(B2076,"2019-12-31")</f>
        <v>26.872790507400001</v>
      </c>
      <c r="Y2076" s="6">
        <f>[1]!EM_S_FA_YOY_NETPROFIT(B2076,"2020-12-31")</f>
        <v>44.345231095899997</v>
      </c>
      <c r="Z2076" s="6">
        <f>[1]!EM_S_FA_YOY_NETPROFIT(B2076,"2021-12-31")</f>
        <v>23.4611215742</v>
      </c>
      <c r="AA2076" s="6">
        <f>[1]!EM_S_FA_YOY_NETPROFIT(B2076,"2022-12-31")</f>
        <v>-47.921277457199999</v>
      </c>
      <c r="AB2076" s="7">
        <f t="shared" si="196"/>
        <v>6.6283584042999992</v>
      </c>
      <c r="AC2076" s="8">
        <f t="shared" si="197"/>
        <v>48.381645146638768</v>
      </c>
    </row>
    <row r="2077" spans="1:29" ht="16.5" x14ac:dyDescent="0.45">
      <c r="A2077" s="9">
        <v>2927</v>
      </c>
      <c r="B2077" s="5" t="s">
        <v>7319</v>
      </c>
      <c r="C2077" s="5" t="s">
        <v>7320</v>
      </c>
      <c r="D2077" s="5" t="s">
        <v>7321</v>
      </c>
      <c r="E2077" s="5" t="s">
        <v>103</v>
      </c>
      <c r="F2077" s="5" t="s">
        <v>11757</v>
      </c>
      <c r="G2077" s="5">
        <v>7</v>
      </c>
      <c r="H2077" s="5">
        <v>2</v>
      </c>
      <c r="I2077" s="5">
        <f t="shared" si="192"/>
        <v>4</v>
      </c>
      <c r="J2077" s="5">
        <f t="shared" si="193"/>
        <v>11</v>
      </c>
      <c r="K2077" s="5"/>
      <c r="L2077" s="5"/>
      <c r="M2077" s="5"/>
      <c r="N2077" s="5"/>
      <c r="O2077" s="5" t="s">
        <v>7322</v>
      </c>
      <c r="P2077" s="6">
        <f>[1]!EM_S_INFO_EMPLOYEE(B2077,"2019")</f>
        <v>1687</v>
      </c>
      <c r="Q2077" s="6">
        <f>[1]!EM_S_STM07_IS(B2077,"83","2019-12-31","1",1000000000)</f>
        <v>2.1500594611500001</v>
      </c>
      <c r="R2077" s="6">
        <f>[1]!EM_S_FA_YOY_OR(B2077,"2019-12-31")</f>
        <v>-7.3823820345</v>
      </c>
      <c r="S2077" s="6">
        <f>[1]!EM_S_FA_YOY_OR(B2077,"2020-12-31")</f>
        <v>0.2188709482</v>
      </c>
      <c r="T2077" s="6">
        <f>[1]!EM_S_FA_YOY_OR(B2077,"2021-12-31")</f>
        <v>106.3183462448</v>
      </c>
      <c r="U2077" s="6">
        <f>[1]!EM_S_FA_YOY_OR(B2077,"2022-12-31")</f>
        <v>5.9306950291999998</v>
      </c>
      <c r="V2077" s="7">
        <f t="shared" si="194"/>
        <v>37.489304074066666</v>
      </c>
      <c r="W2077" s="8">
        <f t="shared" si="195"/>
        <v>59.676075760630518</v>
      </c>
      <c r="X2077" s="6">
        <f>[1]!EM_S_FA_YOY_NETPROFIT(B2077,"2019-12-31")</f>
        <v>-176.9716830726</v>
      </c>
      <c r="Y2077" s="6">
        <f>[1]!EM_S_FA_YOY_NETPROFIT(B2077,"2020-12-31")</f>
        <v>114.1246215172</v>
      </c>
      <c r="Z2077" s="6">
        <f>[1]!EM_S_FA_YOY_NETPROFIT(B2077,"2021-12-31")</f>
        <v>2858.9897471793001</v>
      </c>
      <c r="AA2077" s="6">
        <f>[1]!EM_S_FA_YOY_NETPROFIT(B2077,"2022-12-31")</f>
        <v>-12.7621140379</v>
      </c>
      <c r="AB2077" s="7">
        <f t="shared" si="196"/>
        <v>986.78408488620005</v>
      </c>
      <c r="AC2077" s="8">
        <f t="shared" si="197"/>
        <v>1622.6184370814713</v>
      </c>
    </row>
    <row r="2078" spans="1:29" ht="16.5" x14ac:dyDescent="0.45">
      <c r="A2078" s="9">
        <v>2928</v>
      </c>
      <c r="B2078" s="5" t="s">
        <v>7323</v>
      </c>
      <c r="C2078" s="5" t="s">
        <v>7324</v>
      </c>
      <c r="D2078" s="5" t="s">
        <v>7325</v>
      </c>
      <c r="E2078" s="5" t="s">
        <v>376</v>
      </c>
      <c r="F2078" s="5" t="s">
        <v>11768</v>
      </c>
      <c r="G2078" s="5">
        <v>19</v>
      </c>
      <c r="H2078" s="5">
        <v>2</v>
      </c>
      <c r="I2078" s="5">
        <f t="shared" si="192"/>
        <v>2</v>
      </c>
      <c r="J2078" s="5">
        <f t="shared" si="193"/>
        <v>4</v>
      </c>
      <c r="K2078" s="5"/>
      <c r="L2078" s="5"/>
      <c r="M2078" s="5"/>
      <c r="N2078" s="5"/>
      <c r="O2078" s="5" t="s">
        <v>7326</v>
      </c>
      <c r="P2078" s="6">
        <f>[1]!EM_S_INFO_EMPLOYEE(B2078,"2019")</f>
        <v>9127</v>
      </c>
      <c r="Q2078" s="6">
        <f>[1]!EM_S_STM07_IS(B2078,"83","2019-12-31","1",1000000000)</f>
        <v>18.091799253609999</v>
      </c>
      <c r="R2078" s="6">
        <f>[1]!EM_S_FA_YOY_OR(B2078,"2019-12-31")</f>
        <v>29.646460339099999</v>
      </c>
      <c r="S2078" s="6">
        <f>[1]!EM_S_FA_YOY_OR(B2078,"2020-12-31")</f>
        <v>17.434010256000001</v>
      </c>
      <c r="T2078" s="6">
        <f>[1]!EM_S_FA_YOY_OR(B2078,"2021-12-31")</f>
        <v>38.831769218700003</v>
      </c>
      <c r="U2078" s="6">
        <f>[1]!EM_S_FA_YOY_OR(B2078,"2022-12-31")</f>
        <v>22.5320650313</v>
      </c>
      <c r="V2078" s="7">
        <f t="shared" si="194"/>
        <v>26.265948168666668</v>
      </c>
      <c r="W2078" s="8">
        <f t="shared" si="195"/>
        <v>11.17687051992128</v>
      </c>
      <c r="X2078" s="6">
        <f>[1]!EM_S_FA_YOY_NETPROFIT(B2078,"2019-12-31")</f>
        <v>10.5928710378</v>
      </c>
      <c r="Y2078" s="6">
        <f>[1]!EM_S_FA_YOY_NETPROFIT(B2078,"2020-12-31")</f>
        <v>41.513843031900002</v>
      </c>
      <c r="Z2078" s="6">
        <f>[1]!EM_S_FA_YOY_NETPROFIT(B2078,"2021-12-31")</f>
        <v>469.06487989150003</v>
      </c>
      <c r="AA2078" s="6">
        <f>[1]!EM_S_FA_YOY_NETPROFIT(B2078,"2022-12-31")</f>
        <v>13.3324252088</v>
      </c>
      <c r="AB2078" s="7">
        <f t="shared" si="196"/>
        <v>174.63704937740002</v>
      </c>
      <c r="AC2078" s="8">
        <f t="shared" si="197"/>
        <v>255.37102148356561</v>
      </c>
    </row>
    <row r="2079" spans="1:29" ht="16.5" x14ac:dyDescent="0.45">
      <c r="A2079" s="9">
        <v>2929</v>
      </c>
      <c r="B2079" s="5" t="s">
        <v>7327</v>
      </c>
      <c r="C2079" s="5" t="s">
        <v>7328</v>
      </c>
      <c r="D2079" s="5" t="s">
        <v>7329</v>
      </c>
      <c r="E2079" s="5" t="s">
        <v>634</v>
      </c>
      <c r="F2079" s="5" t="s">
        <v>11757</v>
      </c>
      <c r="G2079" s="5">
        <v>7</v>
      </c>
      <c r="H2079" s="5">
        <v>2</v>
      </c>
      <c r="I2079" s="5">
        <f t="shared" si="192"/>
        <v>4</v>
      </c>
      <c r="J2079" s="5">
        <f t="shared" si="193"/>
        <v>11</v>
      </c>
      <c r="K2079" s="5"/>
      <c r="L2079" s="5"/>
      <c r="M2079" s="5"/>
      <c r="N2079" s="5"/>
      <c r="O2079" s="5" t="s">
        <v>7330</v>
      </c>
      <c r="P2079" s="6">
        <f>[1]!EM_S_INFO_EMPLOYEE(B2079,"2019")</f>
        <v>469</v>
      </c>
      <c r="Q2079" s="6">
        <f>[1]!EM_S_STM07_IS(B2079,"83","2019-12-31","1",1000000000)</f>
        <v>0.26635540237999999</v>
      </c>
      <c r="R2079" s="6">
        <f>[1]!EM_S_FA_YOY_OR(B2079,"2019-12-31")</f>
        <v>-47.738909105200001</v>
      </c>
      <c r="S2079" s="6">
        <f>[1]!EM_S_FA_YOY_OR(B2079,"2020-12-31")</f>
        <v>-47.696610267600001</v>
      </c>
      <c r="T2079" s="6">
        <f>[1]!EM_S_FA_YOY_OR(B2079,"2021-12-31")</f>
        <v>-16.148673279699999</v>
      </c>
      <c r="U2079" s="6">
        <f>[1]!EM_S_FA_YOY_OR(B2079,"2022-12-31")</f>
        <v>15.8330469054</v>
      </c>
      <c r="V2079" s="7">
        <f t="shared" si="194"/>
        <v>-16.004078880633333</v>
      </c>
      <c r="W2079" s="8">
        <f t="shared" si="195"/>
        <v>31.76507540971544</v>
      </c>
      <c r="X2079" s="6">
        <f>[1]!EM_S_FA_YOY_NETPROFIT(B2079,"2019-12-31")</f>
        <v>-7147.5689319548001</v>
      </c>
      <c r="Y2079" s="6">
        <f>[1]!EM_S_FA_YOY_NETPROFIT(B2079,"2020-12-31")</f>
        <v>76.891330871999997</v>
      </c>
      <c r="Z2079" s="6">
        <f>[1]!EM_S_FA_YOY_NETPROFIT(B2079,"2021-12-31")</f>
        <v>188.66125156429999</v>
      </c>
      <c r="AA2079" s="6">
        <f>[1]!EM_S_FA_YOY_NETPROFIT(B2079,"2022-12-31")</f>
        <v>-177.79814485310001</v>
      </c>
      <c r="AB2079" s="7">
        <f t="shared" si="196"/>
        <v>29.251479194399991</v>
      </c>
      <c r="AC2079" s="8">
        <f t="shared" si="197"/>
        <v>187.81716882795641</v>
      </c>
    </row>
    <row r="2080" spans="1:29" ht="16.5" x14ac:dyDescent="0.45">
      <c r="A2080" s="9">
        <v>2930</v>
      </c>
      <c r="B2080" s="5" t="s">
        <v>7331</v>
      </c>
      <c r="C2080" s="5" t="s">
        <v>7332</v>
      </c>
      <c r="D2080" s="5" t="s">
        <v>7333</v>
      </c>
      <c r="E2080" s="5" t="s">
        <v>259</v>
      </c>
      <c r="F2080" s="5" t="s">
        <v>11755</v>
      </c>
      <c r="G2080" s="5">
        <v>5</v>
      </c>
      <c r="H2080" s="5">
        <v>3</v>
      </c>
      <c r="I2080" s="5">
        <f t="shared" si="192"/>
        <v>3</v>
      </c>
      <c r="J2080" s="5">
        <f t="shared" si="193"/>
        <v>5</v>
      </c>
      <c r="K2080" s="5"/>
      <c r="L2080" s="5"/>
      <c r="M2080" s="5"/>
      <c r="N2080" s="5"/>
      <c r="O2080" s="5" t="s">
        <v>1351</v>
      </c>
      <c r="P2080" s="6">
        <f>[1]!EM_S_INFO_EMPLOYEE(B2080,"2019")</f>
        <v>796</v>
      </c>
      <c r="Q2080" s="6">
        <f>[1]!EM_S_STM07_IS(B2080,"83","2019-12-31","1",1000000000)</f>
        <v>0.49837105214999999</v>
      </c>
      <c r="R2080" s="6">
        <f>[1]!EM_S_FA_YOY_OR(B2080,"2019-12-31")</f>
        <v>19.247810487300001</v>
      </c>
      <c r="S2080" s="6">
        <f>[1]!EM_S_FA_YOY_OR(B2080,"2020-12-31")</f>
        <v>1.1413873830000001</v>
      </c>
      <c r="T2080" s="6">
        <f>[1]!EM_S_FA_YOY_OR(B2080,"2021-12-31")</f>
        <v>18.641247785600001</v>
      </c>
      <c r="U2080" s="6">
        <f>[1]!EM_S_FA_YOY_OR(B2080,"2022-12-31")</f>
        <v>42.263595166499996</v>
      </c>
      <c r="V2080" s="7">
        <f t="shared" si="194"/>
        <v>20.682076778366667</v>
      </c>
      <c r="W2080" s="8">
        <f t="shared" si="195"/>
        <v>20.636926381625354</v>
      </c>
      <c r="X2080" s="6">
        <f>[1]!EM_S_FA_YOY_NETPROFIT(B2080,"2019-12-31")</f>
        <v>29.2559496475</v>
      </c>
      <c r="Y2080" s="6">
        <f>[1]!EM_S_FA_YOY_NETPROFIT(B2080,"2020-12-31")</f>
        <v>-80.851487234900006</v>
      </c>
      <c r="Z2080" s="6">
        <f>[1]!EM_S_FA_YOY_NETPROFIT(B2080,"2021-12-31")</f>
        <v>1967.0655552686001</v>
      </c>
      <c r="AA2080" s="6">
        <f>[1]!EM_S_FA_YOY_NETPROFIT(B2080,"2022-12-31")</f>
        <v>-69.9085565492</v>
      </c>
      <c r="AB2080" s="7">
        <f t="shared" si="196"/>
        <v>605.4351704948333</v>
      </c>
      <c r="AC2080" s="8">
        <f t="shared" si="197"/>
        <v>1179.2191973875615</v>
      </c>
    </row>
    <row r="2081" spans="1:29" ht="16.5" x14ac:dyDescent="0.45">
      <c r="A2081" s="9">
        <v>2931</v>
      </c>
      <c r="B2081" s="5" t="s">
        <v>7334</v>
      </c>
      <c r="C2081" s="5" t="s">
        <v>7335</v>
      </c>
      <c r="D2081" s="5" t="s">
        <v>7336</v>
      </c>
      <c r="E2081" s="5" t="s">
        <v>259</v>
      </c>
      <c r="F2081" s="5" t="s">
        <v>11756</v>
      </c>
      <c r="G2081" s="5">
        <v>6</v>
      </c>
      <c r="H2081" s="5">
        <v>2</v>
      </c>
      <c r="I2081" s="5">
        <f t="shared" si="192"/>
        <v>2</v>
      </c>
      <c r="J2081" s="5">
        <f t="shared" si="193"/>
        <v>11</v>
      </c>
      <c r="K2081" s="5"/>
      <c r="L2081" s="5"/>
      <c r="M2081" s="5"/>
      <c r="N2081" s="5"/>
      <c r="O2081" s="5" t="s">
        <v>7337</v>
      </c>
      <c r="P2081" s="6">
        <f>[1]!EM_S_INFO_EMPLOYEE(B2081,"2019")</f>
        <v>3271</v>
      </c>
      <c r="Q2081" s="6">
        <f>[1]!EM_S_STM07_IS(B2081,"83","2019-12-31","1",1000000000)</f>
        <v>2.1615480855200002</v>
      </c>
      <c r="R2081" s="6">
        <f>[1]!EM_S_FA_YOY_OR(B2081,"2019-12-31")</f>
        <v>12.6876570461</v>
      </c>
      <c r="S2081" s="6">
        <f>[1]!EM_S_FA_YOY_OR(B2081,"2020-12-31")</f>
        <v>51.902889813800002</v>
      </c>
      <c r="T2081" s="6">
        <f>[1]!EM_S_FA_YOY_OR(B2081,"2021-12-31")</f>
        <v>9.3764949954999999</v>
      </c>
      <c r="U2081" s="6">
        <f>[1]!EM_S_FA_YOY_OR(B2081,"2022-12-31")</f>
        <v>3.7594742207</v>
      </c>
      <c r="V2081" s="7">
        <f t="shared" si="194"/>
        <v>21.679619676666665</v>
      </c>
      <c r="W2081" s="8">
        <f t="shared" si="195"/>
        <v>26.324366543807571</v>
      </c>
      <c r="X2081" s="6">
        <f>[1]!EM_S_FA_YOY_NETPROFIT(B2081,"2019-12-31")</f>
        <v>-7.5454581246999997</v>
      </c>
      <c r="Y2081" s="6">
        <f>[1]!EM_S_FA_YOY_NETPROFIT(B2081,"2020-12-31")</f>
        <v>-69.531702618699995</v>
      </c>
      <c r="Z2081" s="6">
        <f>[1]!EM_S_FA_YOY_NETPROFIT(B2081,"2021-12-31")</f>
        <v>-58.837168059299998</v>
      </c>
      <c r="AA2081" s="6">
        <f>[1]!EM_S_FA_YOY_NETPROFIT(B2081,"2022-12-31")</f>
        <v>302.61035711350002</v>
      </c>
      <c r="AB2081" s="7">
        <f t="shared" si="196"/>
        <v>58.080495478500005</v>
      </c>
      <c r="AC2081" s="8">
        <f t="shared" si="197"/>
        <v>211.83657189159936</v>
      </c>
    </row>
    <row r="2082" spans="1:29" ht="16.5" x14ac:dyDescent="0.45">
      <c r="A2082" s="9">
        <v>2932</v>
      </c>
      <c r="B2082" s="5" t="s">
        <v>7338</v>
      </c>
      <c r="C2082" s="5" t="s">
        <v>7339</v>
      </c>
      <c r="D2082" s="5" t="s">
        <v>7340</v>
      </c>
      <c r="E2082" s="5" t="s">
        <v>1297</v>
      </c>
      <c r="F2082" s="5" t="s">
        <v>11770</v>
      </c>
      <c r="G2082" s="5">
        <v>21</v>
      </c>
      <c r="H2082" s="5">
        <v>3</v>
      </c>
      <c r="I2082" s="5">
        <f t="shared" si="192"/>
        <v>3</v>
      </c>
      <c r="J2082" s="5">
        <f t="shared" si="193"/>
        <v>7</v>
      </c>
      <c r="K2082" s="5"/>
      <c r="L2082" s="5"/>
      <c r="M2082" s="5"/>
      <c r="N2082" s="5"/>
      <c r="O2082" s="5" t="s">
        <v>7341</v>
      </c>
      <c r="P2082" s="6">
        <f>[1]!EM_S_INFO_EMPLOYEE(B2082,"2019")</f>
        <v>81136</v>
      </c>
      <c r="Q2082" s="6">
        <f>[1]!EM_S_STM07_IS(B2082,"83","2019-12-31","1",1000000000)</f>
        <v>120.86</v>
      </c>
      <c r="R2082" s="6">
        <f>[1]!EM_S_FA_YOY_OR(B2082,"2019-12-31")</f>
        <v>5.1596624031999996</v>
      </c>
      <c r="S2082" s="6">
        <f>[1]!EM_S_FA_YOY_OR(B2082,"2020-12-31")</f>
        <v>-51.481879861000003</v>
      </c>
      <c r="T2082" s="6">
        <f>[1]!EM_S_FA_YOY_OR(B2082,"2021-12-31")</f>
        <v>14.4750081004</v>
      </c>
      <c r="U2082" s="6">
        <f>[1]!EM_S_FA_YOY_OR(B2082,"2022-12-31")</f>
        <v>-31.3078195063</v>
      </c>
      <c r="V2082" s="7">
        <f t="shared" si="194"/>
        <v>-22.771563755633338</v>
      </c>
      <c r="W2082" s="8">
        <f t="shared" si="195"/>
        <v>33.796871365094731</v>
      </c>
      <c r="X2082" s="6">
        <f>[1]!EM_S_FA_YOY_NETPROFIT(B2082,"2019-12-31")</f>
        <v>18.429105746299999</v>
      </c>
      <c r="Y2082" s="6">
        <f>[1]!EM_S_FA_YOY_NETPROFIT(B2082,"2020-12-31")</f>
        <v>-460.43640539760003</v>
      </c>
      <c r="Z2082" s="6">
        <f>[1]!EM_S_FA_YOY_NETPROFIT(B2082,"2021-12-31")</f>
        <v>-5.8148797196000004</v>
      </c>
      <c r="AA2082" s="6">
        <f>[1]!EM_S_FA_YOY_NETPROFIT(B2082,"2022-12-31")</f>
        <v>-200.36133694669999</v>
      </c>
      <c r="AB2082" s="7">
        <f t="shared" si="196"/>
        <v>-222.20420735463335</v>
      </c>
      <c r="AC2082" s="8">
        <f t="shared" si="197"/>
        <v>228.09650620557832</v>
      </c>
    </row>
    <row r="2083" spans="1:29" ht="16.5" x14ac:dyDescent="0.45">
      <c r="A2083" s="9">
        <v>2933</v>
      </c>
      <c r="B2083" s="5" t="s">
        <v>7342</v>
      </c>
      <c r="C2083" s="5" t="s">
        <v>7343</v>
      </c>
      <c r="D2083" s="5" t="s">
        <v>7344</v>
      </c>
      <c r="E2083" s="5" t="s">
        <v>435</v>
      </c>
      <c r="F2083" s="5" t="s">
        <v>11764</v>
      </c>
      <c r="G2083" s="5">
        <v>15</v>
      </c>
      <c r="H2083" s="5">
        <v>3</v>
      </c>
      <c r="I2083" s="5">
        <f t="shared" si="192"/>
        <v>2</v>
      </c>
      <c r="J2083" s="5">
        <f t="shared" si="193"/>
        <v>8</v>
      </c>
      <c r="K2083" s="5"/>
      <c r="L2083" s="5"/>
      <c r="M2083" s="5"/>
      <c r="N2083" s="5"/>
      <c r="O2083" s="5" t="s">
        <v>7345</v>
      </c>
      <c r="P2083" s="6">
        <f>[1]!EM_S_INFO_EMPLOYEE(B2083,"2019")</f>
        <v>1807</v>
      </c>
      <c r="Q2083" s="6">
        <f>[1]!EM_S_STM07_IS(B2083,"83","2019-12-31","1",1000000000)</f>
        <v>1.3069107628300001</v>
      </c>
      <c r="R2083" s="6">
        <f>[1]!EM_S_FA_YOY_OR(B2083,"2019-12-31")</f>
        <v>0.65036010769999997</v>
      </c>
      <c r="S2083" s="6">
        <f>[1]!EM_S_FA_YOY_OR(B2083,"2020-12-31")</f>
        <v>302.16853485069998</v>
      </c>
      <c r="T2083" s="6">
        <f>[1]!EM_S_FA_YOY_OR(B2083,"2021-12-31")</f>
        <v>93.620139817500004</v>
      </c>
      <c r="U2083" s="6">
        <f>[1]!EM_S_FA_YOY_OR(B2083,"2022-12-31")</f>
        <v>9.0029883489000007</v>
      </c>
      <c r="V2083" s="7">
        <f t="shared" si="194"/>
        <v>134.93055433903331</v>
      </c>
      <c r="W2083" s="8">
        <f t="shared" si="195"/>
        <v>150.88546044891291</v>
      </c>
      <c r="X2083" s="6">
        <f>[1]!EM_S_FA_YOY_NETPROFIT(B2083,"2019-12-31")</f>
        <v>-8.2654917159999997</v>
      </c>
      <c r="Y2083" s="6">
        <f>[1]!EM_S_FA_YOY_NETPROFIT(B2083,"2020-12-31")</f>
        <v>236.85205965930001</v>
      </c>
      <c r="Z2083" s="6">
        <f>[1]!EM_S_FA_YOY_NETPROFIT(B2083,"2021-12-31")</f>
        <v>39.993881193100002</v>
      </c>
      <c r="AA2083" s="6">
        <f>[1]!EM_S_FA_YOY_NETPROFIT(B2083,"2022-12-31")</f>
        <v>-46.186859899700003</v>
      </c>
      <c r="AB2083" s="7">
        <f t="shared" si="196"/>
        <v>76.88636031756667</v>
      </c>
      <c r="AC2083" s="8">
        <f t="shared" si="197"/>
        <v>145.08117988989278</v>
      </c>
    </row>
    <row r="2084" spans="1:29" ht="16.5" x14ac:dyDescent="0.45">
      <c r="A2084" s="9">
        <v>2934</v>
      </c>
      <c r="B2084" s="5" t="s">
        <v>7346</v>
      </c>
      <c r="C2084" s="5" t="s">
        <v>7347</v>
      </c>
      <c r="D2084" s="5" t="s">
        <v>7348</v>
      </c>
      <c r="E2084" s="5" t="s">
        <v>320</v>
      </c>
      <c r="F2084" s="5" t="s">
        <v>11780</v>
      </c>
      <c r="G2084" s="5">
        <v>31</v>
      </c>
      <c r="H2084" s="5">
        <v>2</v>
      </c>
      <c r="I2084" s="5">
        <f t="shared" si="192"/>
        <v>2</v>
      </c>
      <c r="J2084" s="5">
        <f t="shared" si="193"/>
        <v>4</v>
      </c>
      <c r="K2084" s="5"/>
      <c r="L2084" s="5"/>
      <c r="M2084" s="5"/>
      <c r="N2084" s="5"/>
      <c r="O2084" s="5" t="s">
        <v>7349</v>
      </c>
      <c r="P2084" s="6">
        <f>[1]!EM_S_INFO_EMPLOYEE(B2084,"2019")</f>
        <v>3965</v>
      </c>
      <c r="Q2084" s="6">
        <f>[1]!EM_S_STM07_IS(B2084,"83","2019-12-31","1",1000000000)</f>
        <v>9.8462703970399996</v>
      </c>
      <c r="R2084" s="6">
        <f>[1]!EM_S_FA_YOY_OR(B2084,"2019-12-31")</f>
        <v>45.085782768500003</v>
      </c>
      <c r="S2084" s="6">
        <f>[1]!EM_S_FA_YOY_OR(B2084,"2020-12-31")</f>
        <v>2.3281910751999999</v>
      </c>
      <c r="T2084" s="6">
        <f>[1]!EM_S_FA_YOY_OR(B2084,"2021-12-31")</f>
        <v>21.3745125937</v>
      </c>
      <c r="U2084" s="6">
        <f>[1]!EM_S_FA_YOY_OR(B2084,"2022-12-31")</f>
        <v>-36.594627356499998</v>
      </c>
      <c r="V2084" s="7">
        <f t="shared" si="194"/>
        <v>-4.2973078958666662</v>
      </c>
      <c r="W2084" s="8">
        <f t="shared" si="195"/>
        <v>29.547051022110015</v>
      </c>
      <c r="X2084" s="6">
        <f>[1]!EM_S_FA_YOY_NETPROFIT(B2084,"2019-12-31")</f>
        <v>106.9997799026</v>
      </c>
      <c r="Y2084" s="6">
        <f>[1]!EM_S_FA_YOY_NETPROFIT(B2084,"2020-12-31")</f>
        <v>-24.104929268999999</v>
      </c>
      <c r="Z2084" s="6">
        <f>[1]!EM_S_FA_YOY_NETPROFIT(B2084,"2021-12-31")</f>
        <v>-2563.0747704111</v>
      </c>
      <c r="AA2084" s="6">
        <f>[1]!EM_S_FA_YOY_NETPROFIT(B2084,"2022-12-31")</f>
        <v>39.010252108899998</v>
      </c>
      <c r="AB2084" s="7">
        <f t="shared" si="196"/>
        <v>-849.38981585706654</v>
      </c>
      <c r="AC2084" s="8">
        <f t="shared" si="197"/>
        <v>1484.4301849964977</v>
      </c>
    </row>
    <row r="2085" spans="1:29" ht="16.5" x14ac:dyDescent="0.45">
      <c r="A2085" s="9">
        <v>2935</v>
      </c>
      <c r="B2085" s="5" t="s">
        <v>7350</v>
      </c>
      <c r="C2085" s="5" t="s">
        <v>7351</v>
      </c>
      <c r="D2085" s="5" t="s">
        <v>7352</v>
      </c>
      <c r="E2085" s="5" t="s">
        <v>33</v>
      </c>
      <c r="F2085" s="5" t="s">
        <v>11776</v>
      </c>
      <c r="G2085" s="5">
        <v>27</v>
      </c>
      <c r="H2085" s="5">
        <v>3</v>
      </c>
      <c r="I2085" s="5">
        <f t="shared" si="192"/>
        <v>2</v>
      </c>
      <c r="J2085" s="5">
        <f t="shared" si="193"/>
        <v>10</v>
      </c>
      <c r="K2085" s="5"/>
      <c r="L2085" s="5"/>
      <c r="M2085" s="5"/>
      <c r="N2085" s="5"/>
      <c r="O2085" s="5" t="s">
        <v>7353</v>
      </c>
      <c r="P2085" s="6">
        <f>[1]!EM_S_INFO_EMPLOYEE(B2085,"2019")</f>
        <v>4194</v>
      </c>
      <c r="Q2085" s="6">
        <f>[1]!EM_S_STM07_IS(B2085,"83","2019-12-31","1",1000000000)</f>
        <v>6.4632623897399997</v>
      </c>
      <c r="R2085" s="6">
        <f>[1]!EM_S_FA_YOY_OR(B2085,"2019-12-31")</f>
        <v>-14.7666204937</v>
      </c>
      <c r="S2085" s="6">
        <f>[1]!EM_S_FA_YOY_OR(B2085,"2020-12-31")</f>
        <v>8.4189994235000007</v>
      </c>
      <c r="T2085" s="6">
        <f>[1]!EM_S_FA_YOY_OR(B2085,"2021-12-31")</f>
        <v>0.73530005679999999</v>
      </c>
      <c r="U2085" s="6">
        <f>[1]!EM_S_FA_YOY_OR(B2085,"2022-12-31")</f>
        <v>15.2584293691</v>
      </c>
      <c r="V2085" s="7">
        <f t="shared" si="194"/>
        <v>8.1375762831333329</v>
      </c>
      <c r="W2085" s="8">
        <f t="shared" si="195"/>
        <v>7.2656534801349588</v>
      </c>
      <c r="X2085" s="6">
        <f>[1]!EM_S_FA_YOY_NETPROFIT(B2085,"2019-12-31")</f>
        <v>-18.317875539500001</v>
      </c>
      <c r="Y2085" s="6">
        <f>[1]!EM_S_FA_YOY_NETPROFIT(B2085,"2020-12-31")</f>
        <v>11.302914402100001</v>
      </c>
      <c r="Z2085" s="6">
        <f>[1]!EM_S_FA_YOY_NETPROFIT(B2085,"2021-12-31")</f>
        <v>-24.8844365303</v>
      </c>
      <c r="AA2085" s="6">
        <f>[1]!EM_S_FA_YOY_NETPROFIT(B2085,"2022-12-31")</f>
        <v>10.367221969699999</v>
      </c>
      <c r="AB2085" s="7">
        <f t="shared" si="196"/>
        <v>-1.0714333861666667</v>
      </c>
      <c r="AC2085" s="8">
        <f t="shared" si="197"/>
        <v>20.627971765030381</v>
      </c>
    </row>
    <row r="2086" spans="1:29" ht="16.5" x14ac:dyDescent="0.45">
      <c r="A2086" s="9">
        <v>2936</v>
      </c>
      <c r="B2086" s="5" t="s">
        <v>7354</v>
      </c>
      <c r="C2086" s="5" t="s">
        <v>7355</v>
      </c>
      <c r="D2086" s="5" t="s">
        <v>7356</v>
      </c>
      <c r="E2086" s="5" t="s">
        <v>1297</v>
      </c>
      <c r="F2086" s="5" t="s">
        <v>11770</v>
      </c>
      <c r="G2086" s="5">
        <v>21</v>
      </c>
      <c r="H2086" s="5">
        <v>3</v>
      </c>
      <c r="I2086" s="5">
        <f t="shared" si="192"/>
        <v>3</v>
      </c>
      <c r="J2086" s="5">
        <f t="shared" si="193"/>
        <v>7</v>
      </c>
      <c r="K2086" s="5"/>
      <c r="L2086" s="5"/>
      <c r="M2086" s="5"/>
      <c r="N2086" s="5"/>
      <c r="O2086" s="5" t="s">
        <v>1056</v>
      </c>
      <c r="P2086" s="6">
        <f>[1]!EM_S_INFO_EMPLOYEE(B2086,"2019")</f>
        <v>529</v>
      </c>
      <c r="Q2086" s="6">
        <f>[1]!EM_S_STM07_IS(B2086,"83","2019-12-31","1",1000000000)</f>
        <v>0.79966766960000002</v>
      </c>
      <c r="R2086" s="6">
        <f>[1]!EM_S_FA_YOY_OR(B2086,"2019-12-31")</f>
        <v>-22.073454342000002</v>
      </c>
      <c r="S2086" s="6">
        <f>[1]!EM_S_FA_YOY_OR(B2086,"2020-12-31")</f>
        <v>-37.540906004100002</v>
      </c>
      <c r="T2086" s="6">
        <f>[1]!EM_S_FA_YOY_OR(B2086,"2021-12-31")</f>
        <v>120.3859388762</v>
      </c>
      <c r="U2086" s="6">
        <f>[1]!EM_S_FA_YOY_OR(B2086,"2022-12-31")</f>
        <v>15.518936912699999</v>
      </c>
      <c r="V2086" s="7">
        <f t="shared" si="194"/>
        <v>32.787989928266668</v>
      </c>
      <c r="W2086" s="8">
        <f t="shared" si="195"/>
        <v>80.367202436705625</v>
      </c>
      <c r="X2086" s="6">
        <f>[1]!EM_S_FA_YOY_NETPROFIT(B2086,"2019-12-31")</f>
        <v>111.9102816999</v>
      </c>
      <c r="Y2086" s="6">
        <f>[1]!EM_S_FA_YOY_NETPROFIT(B2086,"2020-12-31")</f>
        <v>-226.5822437962</v>
      </c>
      <c r="Z2086" s="6">
        <f>[1]!EM_S_FA_YOY_NETPROFIT(B2086,"2021-12-31")</f>
        <v>-33.944551412099997</v>
      </c>
      <c r="AA2086" s="6">
        <f>[1]!EM_S_FA_YOY_NETPROFIT(B2086,"2022-12-31")</f>
        <v>92.597998462099994</v>
      </c>
      <c r="AB2086" s="7">
        <f t="shared" si="196"/>
        <v>-55.976265582066652</v>
      </c>
      <c r="AC2086" s="8">
        <f t="shared" si="197"/>
        <v>160.72664397655763</v>
      </c>
    </row>
    <row r="2087" spans="1:29" ht="16.5" x14ac:dyDescent="0.45">
      <c r="A2087" s="9">
        <v>2937</v>
      </c>
      <c r="B2087" s="5" t="s">
        <v>7357</v>
      </c>
      <c r="C2087" s="5" t="s">
        <v>7358</v>
      </c>
      <c r="D2087" s="5" t="s">
        <v>7359</v>
      </c>
      <c r="E2087" s="5" t="s">
        <v>259</v>
      </c>
      <c r="F2087" s="5" t="s">
        <v>11772</v>
      </c>
      <c r="G2087" s="5">
        <v>23</v>
      </c>
      <c r="H2087" s="5">
        <v>3</v>
      </c>
      <c r="I2087" s="5">
        <f t="shared" si="192"/>
        <v>2</v>
      </c>
      <c r="J2087" s="5">
        <f t="shared" si="193"/>
        <v>1</v>
      </c>
      <c r="K2087" s="5"/>
      <c r="L2087" s="5"/>
      <c r="M2087" s="5"/>
      <c r="N2087" s="5"/>
      <c r="O2087" s="5" t="s">
        <v>7360</v>
      </c>
      <c r="P2087" s="6">
        <f>[1]!EM_S_INFO_EMPLOYEE(B2087,"2019")</f>
        <v>1543</v>
      </c>
      <c r="Q2087" s="6">
        <f>[1]!EM_S_STM07_IS(B2087,"83","2019-12-31","1",1000000000)</f>
        <v>11.7271513297</v>
      </c>
      <c r="R2087" s="6">
        <f>[1]!EM_S_FA_YOY_OR(B2087,"2019-12-31")</f>
        <v>9.6145799652000008</v>
      </c>
      <c r="S2087" s="6">
        <f>[1]!EM_S_FA_YOY_OR(B2087,"2020-12-31")</f>
        <v>38.651942914199999</v>
      </c>
      <c r="T2087" s="6">
        <f>[1]!EM_S_FA_YOY_OR(B2087,"2021-12-31")</f>
        <v>12.8204863804</v>
      </c>
      <c r="U2087" s="6">
        <f>[1]!EM_S_FA_YOY_OR(B2087,"2022-12-31")</f>
        <v>10.898491068</v>
      </c>
      <c r="V2087" s="7">
        <f t="shared" si="194"/>
        <v>20.790306787533332</v>
      </c>
      <c r="W2087" s="8">
        <f t="shared" si="195"/>
        <v>15.498453159470618</v>
      </c>
      <c r="X2087" s="6">
        <f>[1]!EM_S_FA_YOY_NETPROFIT(B2087,"2019-12-31")</f>
        <v>24.236671943600001</v>
      </c>
      <c r="Y2087" s="6">
        <f>[1]!EM_S_FA_YOY_NETPROFIT(B2087,"2020-12-31")</f>
        <v>1.7433693371000001</v>
      </c>
      <c r="Z2087" s="6">
        <f>[1]!EM_S_FA_YOY_NETPROFIT(B2087,"2021-12-31")</f>
        <v>-26.6576842136</v>
      </c>
      <c r="AA2087" s="6">
        <f>[1]!EM_S_FA_YOY_NETPROFIT(B2087,"2022-12-31")</f>
        <v>30.657598093699999</v>
      </c>
      <c r="AB2087" s="7">
        <f t="shared" si="196"/>
        <v>1.9144277390666662</v>
      </c>
      <c r="AC2087" s="8">
        <f t="shared" si="197"/>
        <v>28.65802404605099</v>
      </c>
    </row>
    <row r="2088" spans="1:29" ht="16.5" x14ac:dyDescent="0.45">
      <c r="A2088" s="9">
        <v>2938</v>
      </c>
      <c r="B2088" s="5" t="s">
        <v>7361</v>
      </c>
      <c r="C2088" s="5" t="s">
        <v>7362</v>
      </c>
      <c r="D2088" s="5" t="s">
        <v>7363</v>
      </c>
      <c r="E2088" s="5" t="s">
        <v>293</v>
      </c>
      <c r="F2088" s="5" t="s">
        <v>11779</v>
      </c>
      <c r="G2088" s="5">
        <v>30</v>
      </c>
      <c r="H2088" s="5">
        <v>2</v>
      </c>
      <c r="I2088" s="5">
        <f t="shared" si="192"/>
        <v>2</v>
      </c>
      <c r="J2088" s="5">
        <f t="shared" si="193"/>
        <v>4</v>
      </c>
      <c r="K2088" s="5"/>
      <c r="L2088" s="5"/>
      <c r="M2088" s="5"/>
      <c r="N2088" s="5"/>
      <c r="O2088" s="5" t="s">
        <v>7364</v>
      </c>
      <c r="P2088" s="6">
        <f>[1]!EM_S_INFO_EMPLOYEE(B2088,"2019")</f>
        <v>14368</v>
      </c>
      <c r="Q2088" s="6">
        <f>[1]!EM_S_STM07_IS(B2088,"83","2019-12-31","1",1000000000)</f>
        <v>3.5798765209500001</v>
      </c>
      <c r="R2088" s="6">
        <f>[1]!EM_S_FA_YOY_OR(B2088,"2019-12-31")</f>
        <v>-25.577804917800002</v>
      </c>
      <c r="S2088" s="6">
        <f>[1]!EM_S_FA_YOY_OR(B2088,"2020-12-31")</f>
        <v>-22.3153233548</v>
      </c>
      <c r="T2088" s="6">
        <f>[1]!EM_S_FA_YOY_OR(B2088,"2021-12-31")</f>
        <v>14.9972617504</v>
      </c>
      <c r="U2088" s="6">
        <f>[1]!EM_S_FA_YOY_OR(B2088,"2022-12-31")</f>
        <v>37.694281135700002</v>
      </c>
      <c r="V2088" s="7">
        <f t="shared" si="194"/>
        <v>10.125406510433335</v>
      </c>
      <c r="W2088" s="8">
        <f t="shared" si="195"/>
        <v>30.299989899106443</v>
      </c>
      <c r="X2088" s="6">
        <f>[1]!EM_S_FA_YOY_NETPROFIT(B2088,"2019-12-31")</f>
        <v>-293.53425299150001</v>
      </c>
      <c r="Y2088" s="6">
        <f>[1]!EM_S_FA_YOY_NETPROFIT(B2088,"2020-12-31")</f>
        <v>-10.146968492799999</v>
      </c>
      <c r="Z2088" s="6">
        <f>[1]!EM_S_FA_YOY_NETPROFIT(B2088,"2021-12-31")</f>
        <v>99.070455445099995</v>
      </c>
      <c r="AA2088" s="6">
        <f>[1]!EM_S_FA_YOY_NETPROFIT(B2088,"2022-12-31")</f>
        <v>4057.5644664216002</v>
      </c>
      <c r="AB2088" s="7">
        <f t="shared" si="196"/>
        <v>1382.1626511246334</v>
      </c>
      <c r="AC2088" s="8">
        <f t="shared" si="197"/>
        <v>2317.6093860686783</v>
      </c>
    </row>
    <row r="2089" spans="1:29" ht="16.5" x14ac:dyDescent="0.45">
      <c r="A2089" s="9">
        <v>2939</v>
      </c>
      <c r="B2089" s="5" t="s">
        <v>7365</v>
      </c>
      <c r="C2089" s="5" t="s">
        <v>7366</v>
      </c>
      <c r="D2089" s="5" t="s">
        <v>7367</v>
      </c>
      <c r="E2089" s="5" t="s">
        <v>306</v>
      </c>
      <c r="F2089" s="5" t="s">
        <v>11779</v>
      </c>
      <c r="G2089" s="5">
        <v>30</v>
      </c>
      <c r="H2089" s="5">
        <v>2</v>
      </c>
      <c r="I2089" s="5">
        <f t="shared" si="192"/>
        <v>2</v>
      </c>
      <c r="J2089" s="5">
        <f t="shared" si="193"/>
        <v>4</v>
      </c>
      <c r="K2089" s="5"/>
      <c r="L2089" s="5"/>
      <c r="M2089" s="5"/>
      <c r="N2089" s="5"/>
      <c r="O2089" s="5" t="s">
        <v>7368</v>
      </c>
      <c r="P2089" s="6">
        <f>[1]!EM_S_INFO_EMPLOYEE(B2089,"2019")</f>
        <v>18642</v>
      </c>
      <c r="Q2089" s="6">
        <f>[1]!EM_S_STM07_IS(B2089,"83","2019-12-31","1",1000000000)</f>
        <v>7.9468987143099996</v>
      </c>
      <c r="R2089" s="6">
        <f>[1]!EM_S_FA_YOY_OR(B2089,"2019-12-31")</f>
        <v>-6.8260810356999997</v>
      </c>
      <c r="S2089" s="6">
        <f>[1]!EM_S_FA_YOY_OR(B2089,"2020-12-31")</f>
        <v>-16.616878223899999</v>
      </c>
      <c r="T2089" s="6">
        <f>[1]!EM_S_FA_YOY_OR(B2089,"2021-12-31")</f>
        <v>94.066433921699996</v>
      </c>
      <c r="U2089" s="6">
        <f>[1]!EM_S_FA_YOY_OR(B2089,"2022-12-31")</f>
        <v>9.6566387274000007</v>
      </c>
      <c r="V2089" s="7">
        <f t="shared" si="194"/>
        <v>29.035398141733328</v>
      </c>
      <c r="W2089" s="8">
        <f t="shared" si="195"/>
        <v>57.830365157147682</v>
      </c>
      <c r="X2089" s="6">
        <f>[1]!EM_S_FA_YOY_NETPROFIT(B2089,"2019-12-31")</f>
        <v>-42.5898170412</v>
      </c>
      <c r="Y2089" s="6">
        <f>[1]!EM_S_FA_YOY_NETPROFIT(B2089,"2020-12-31")</f>
        <v>-52.499520000399997</v>
      </c>
      <c r="Z2089" s="6">
        <f>[1]!EM_S_FA_YOY_NETPROFIT(B2089,"2021-12-31")</f>
        <v>696.78377607159996</v>
      </c>
      <c r="AA2089" s="6">
        <f>[1]!EM_S_FA_YOY_NETPROFIT(B2089,"2022-12-31")</f>
        <v>63.107181133399997</v>
      </c>
      <c r="AB2089" s="7">
        <f t="shared" si="196"/>
        <v>235.79714573486663</v>
      </c>
      <c r="AC2089" s="8">
        <f t="shared" si="197"/>
        <v>403.38905829071757</v>
      </c>
    </row>
    <row r="2090" spans="1:29" ht="16.5" x14ac:dyDescent="0.45">
      <c r="A2090" s="9">
        <v>2940</v>
      </c>
      <c r="B2090" s="5" t="s">
        <v>7369</v>
      </c>
      <c r="C2090" s="5" t="s">
        <v>7370</v>
      </c>
      <c r="D2090" s="5" t="s">
        <v>7371</v>
      </c>
      <c r="E2090" s="5" t="s">
        <v>176</v>
      </c>
      <c r="F2090" s="5" t="s">
        <v>11770</v>
      </c>
      <c r="G2090" s="5">
        <v>21</v>
      </c>
      <c r="H2090" s="5">
        <v>3</v>
      </c>
      <c r="I2090" s="5">
        <f t="shared" si="192"/>
        <v>3</v>
      </c>
      <c r="J2090" s="5">
        <f t="shared" si="193"/>
        <v>7</v>
      </c>
      <c r="K2090" s="5"/>
      <c r="L2090" s="5"/>
      <c r="M2090" s="5"/>
      <c r="N2090" s="5"/>
      <c r="O2090" s="5" t="s">
        <v>7372</v>
      </c>
      <c r="P2090" s="6">
        <f>[1]!EM_S_INFO_EMPLOYEE(B2090,"2019")</f>
        <v>2187</v>
      </c>
      <c r="Q2090" s="6">
        <f>[1]!EM_S_STM07_IS(B2090,"83","2019-12-31","1",1000000000)</f>
        <v>16.368454209340001</v>
      </c>
      <c r="R2090" s="6">
        <f>[1]!EM_S_FA_YOY_OR(B2090,"2019-12-31")</f>
        <v>4.6680629089999996</v>
      </c>
      <c r="S2090" s="6">
        <f>[1]!EM_S_FA_YOY_OR(B2090,"2020-12-31")</f>
        <v>-7.3392409672000003</v>
      </c>
      <c r="T2090" s="6">
        <f>[1]!EM_S_FA_YOY_OR(B2090,"2021-12-31")</f>
        <v>17.977236756700002</v>
      </c>
      <c r="U2090" s="6">
        <f>[1]!EM_S_FA_YOY_OR(B2090,"2022-12-31")</f>
        <v>-32.925772723900003</v>
      </c>
      <c r="V2090" s="7">
        <f t="shared" si="194"/>
        <v>-7.4292589781333334</v>
      </c>
      <c r="W2090" s="8">
        <f t="shared" si="195"/>
        <v>25.451624132405239</v>
      </c>
      <c r="X2090" s="6">
        <f>[1]!EM_S_FA_YOY_NETPROFIT(B2090,"2019-12-31")</f>
        <v>-10.773286435499999</v>
      </c>
      <c r="Y2090" s="6">
        <f>[1]!EM_S_FA_YOY_NETPROFIT(B2090,"2020-12-31")</f>
        <v>-11.438315859699999</v>
      </c>
      <c r="Z2090" s="6">
        <f>[1]!EM_S_FA_YOY_NETPROFIT(B2090,"2021-12-31")</f>
        <v>-15.437516774500001</v>
      </c>
      <c r="AA2090" s="6">
        <f>[1]!EM_S_FA_YOY_NETPROFIT(B2090,"2022-12-31")</f>
        <v>0.72349309829999997</v>
      </c>
      <c r="AB2090" s="7">
        <f t="shared" si="196"/>
        <v>-8.7174465119666671</v>
      </c>
      <c r="AC2090" s="8">
        <f t="shared" si="197"/>
        <v>8.417060504283004</v>
      </c>
    </row>
    <row r="2091" spans="1:29" ht="16.5" x14ac:dyDescent="0.45">
      <c r="A2091" s="9">
        <v>2941</v>
      </c>
      <c r="B2091" s="5" t="s">
        <v>7373</v>
      </c>
      <c r="C2091" s="5" t="s">
        <v>7374</v>
      </c>
      <c r="D2091" s="5" t="s">
        <v>7375</v>
      </c>
      <c r="E2091" s="5" t="s">
        <v>259</v>
      </c>
      <c r="F2091" s="5" t="s">
        <v>11780</v>
      </c>
      <c r="G2091" s="5">
        <v>31</v>
      </c>
      <c r="H2091" s="5">
        <v>2</v>
      </c>
      <c r="I2091" s="5">
        <f t="shared" si="192"/>
        <v>2</v>
      </c>
      <c r="J2091" s="5">
        <f t="shared" si="193"/>
        <v>4</v>
      </c>
      <c r="K2091" s="5"/>
      <c r="L2091" s="5"/>
      <c r="M2091" s="5"/>
      <c r="N2091" s="5"/>
      <c r="O2091" s="5" t="s">
        <v>1314</v>
      </c>
      <c r="P2091" s="6">
        <f>[1]!EM_S_INFO_EMPLOYEE(B2091,"2019")</f>
        <v>3830</v>
      </c>
      <c r="Q2091" s="6">
        <f>[1]!EM_S_STM07_IS(B2091,"83","2019-12-31","1",1000000000)</f>
        <v>26.742479314739999</v>
      </c>
      <c r="R2091" s="6">
        <f>[1]!EM_S_FA_YOY_OR(B2091,"2019-12-31")</f>
        <v>1.1066437066000001</v>
      </c>
      <c r="S2091" s="6">
        <f>[1]!EM_S_FA_YOY_OR(B2091,"2020-12-31")</f>
        <v>21.2497748083</v>
      </c>
      <c r="T2091" s="6">
        <f>[1]!EM_S_FA_YOY_OR(B2091,"2021-12-31")</f>
        <v>51.916154719700003</v>
      </c>
      <c r="U2091" s="6">
        <f>[1]!EM_S_FA_YOY_OR(B2091,"2022-12-31")</f>
        <v>-13.283234482699999</v>
      </c>
      <c r="V2091" s="7">
        <f t="shared" si="194"/>
        <v>19.960898348433336</v>
      </c>
      <c r="W2091" s="8">
        <f t="shared" si="195"/>
        <v>32.618798107657298</v>
      </c>
      <c r="X2091" s="6">
        <f>[1]!EM_S_FA_YOY_NETPROFIT(B2091,"2019-12-31")</f>
        <v>-52.299431152300002</v>
      </c>
      <c r="Y2091" s="6">
        <f>[1]!EM_S_FA_YOY_NETPROFIT(B2091,"2020-12-31")</f>
        <v>23.0708419662</v>
      </c>
      <c r="Z2091" s="6">
        <f>[1]!EM_S_FA_YOY_NETPROFIT(B2091,"2021-12-31")</f>
        <v>43.737707186800002</v>
      </c>
      <c r="AA2091" s="6">
        <f>[1]!EM_S_FA_YOY_NETPROFIT(B2091,"2022-12-31")</f>
        <v>-70.718597852200006</v>
      </c>
      <c r="AB2091" s="7">
        <f t="shared" si="196"/>
        <v>-1.3033495664000014</v>
      </c>
      <c r="AC2091" s="8">
        <f t="shared" si="197"/>
        <v>60.997027390243012</v>
      </c>
    </row>
    <row r="2092" spans="1:29" ht="16.5" x14ac:dyDescent="0.45">
      <c r="A2092" s="9">
        <v>2942</v>
      </c>
      <c r="B2092" s="5" t="s">
        <v>7376</v>
      </c>
      <c r="C2092" s="5" t="s">
        <v>7377</v>
      </c>
      <c r="D2092" s="5" t="s">
        <v>7378</v>
      </c>
      <c r="E2092" s="5" t="s">
        <v>263</v>
      </c>
      <c r="F2092" s="5" t="s">
        <v>11761</v>
      </c>
      <c r="G2092" s="5">
        <v>12</v>
      </c>
      <c r="H2092" s="5">
        <v>1</v>
      </c>
      <c r="I2092" s="5">
        <f t="shared" si="192"/>
        <v>2</v>
      </c>
      <c r="J2092" s="5">
        <f t="shared" si="193"/>
        <v>6</v>
      </c>
      <c r="K2092" s="5"/>
      <c r="L2092" s="5"/>
      <c r="M2092" s="5"/>
      <c r="N2092" s="5"/>
      <c r="O2092" s="5" t="s">
        <v>1149</v>
      </c>
      <c r="P2092" s="6">
        <f>[1]!EM_S_INFO_EMPLOYEE(B2092,"2019")</f>
        <v>1325</v>
      </c>
      <c r="Q2092" s="6">
        <f>[1]!EM_S_STM07_IS(B2092,"83","2019-12-31","1",1000000000)</f>
        <v>4.1080744902699999</v>
      </c>
      <c r="R2092" s="6">
        <f>[1]!EM_S_FA_YOY_OR(B2092,"2019-12-31")</f>
        <v>36.4254273385</v>
      </c>
      <c r="S2092" s="6">
        <f>[1]!EM_S_FA_YOY_OR(B2092,"2020-12-31")</f>
        <v>39.1405248692</v>
      </c>
      <c r="T2092" s="6">
        <f>[1]!EM_S_FA_YOY_OR(B2092,"2021-12-31")</f>
        <v>17.328314328400001</v>
      </c>
      <c r="U2092" s="6">
        <f>[1]!EM_S_FA_YOY_OR(B2092,"2022-12-31")</f>
        <v>-4.3899412573000003</v>
      </c>
      <c r="V2092" s="7">
        <f t="shared" si="194"/>
        <v>17.359632646766666</v>
      </c>
      <c r="W2092" s="8">
        <f t="shared" si="195"/>
        <v>21.765249962391657</v>
      </c>
      <c r="X2092" s="6">
        <f>[1]!EM_S_FA_YOY_NETPROFIT(B2092,"2019-12-31")</f>
        <v>117.3505754195</v>
      </c>
      <c r="Y2092" s="6">
        <f>[1]!EM_S_FA_YOY_NETPROFIT(B2092,"2020-12-31")</f>
        <v>141.40537029079999</v>
      </c>
      <c r="Z2092" s="6">
        <f>[1]!EM_S_FA_YOY_NETPROFIT(B2092,"2021-12-31")</f>
        <v>-269.29050819380001</v>
      </c>
      <c r="AA2092" s="6">
        <f>[1]!EM_S_FA_YOY_NETPROFIT(B2092,"2022-12-31")</f>
        <v>-30.853379200900001</v>
      </c>
      <c r="AB2092" s="7">
        <f t="shared" si="196"/>
        <v>-52.912839034633343</v>
      </c>
      <c r="AC2092" s="8">
        <f t="shared" si="197"/>
        <v>206.23467452680308</v>
      </c>
    </row>
    <row r="2093" spans="1:29" ht="16.5" x14ac:dyDescent="0.45">
      <c r="A2093" s="9">
        <v>2943</v>
      </c>
      <c r="B2093" s="5" t="s">
        <v>7379</v>
      </c>
      <c r="C2093" s="5" t="s">
        <v>7380</v>
      </c>
      <c r="D2093" s="5" t="s">
        <v>7381</v>
      </c>
      <c r="E2093" s="5" t="s">
        <v>120</v>
      </c>
      <c r="F2093" s="5" t="s">
        <v>11755</v>
      </c>
      <c r="G2093" s="5">
        <v>5</v>
      </c>
      <c r="H2093" s="5">
        <v>3</v>
      </c>
      <c r="I2093" s="5">
        <f t="shared" si="192"/>
        <v>3</v>
      </c>
      <c r="J2093" s="5">
        <f t="shared" si="193"/>
        <v>5</v>
      </c>
      <c r="K2093" s="5"/>
      <c r="L2093" s="5"/>
      <c r="M2093" s="5"/>
      <c r="N2093" s="5"/>
      <c r="O2093" s="5" t="s">
        <v>7382</v>
      </c>
      <c r="P2093" s="6">
        <f>[1]!EM_S_INFO_EMPLOYEE(B2093,"2019")</f>
        <v>2564</v>
      </c>
      <c r="Q2093" s="6">
        <f>[1]!EM_S_STM07_IS(B2093,"83","2019-12-31","1",1000000000)</f>
        <v>4.2970284343499996</v>
      </c>
      <c r="R2093" s="6">
        <f>[1]!EM_S_FA_YOY_OR(B2093,"2019-12-31")</f>
        <v>-4.6585979621</v>
      </c>
      <c r="S2093" s="6">
        <f>[1]!EM_S_FA_YOY_OR(B2093,"2020-12-31")</f>
        <v>2.9101968243999998</v>
      </c>
      <c r="T2093" s="6">
        <f>[1]!EM_S_FA_YOY_OR(B2093,"2021-12-31")</f>
        <v>20.330112537000002</v>
      </c>
      <c r="U2093" s="6">
        <f>[1]!EM_S_FA_YOY_OR(B2093,"2022-12-31")</f>
        <v>15.844895383400001</v>
      </c>
      <c r="V2093" s="7">
        <f t="shared" si="194"/>
        <v>13.028401581600001</v>
      </c>
      <c r="W2093" s="8">
        <f t="shared" si="195"/>
        <v>9.0450452657908507</v>
      </c>
      <c r="X2093" s="6">
        <f>[1]!EM_S_FA_YOY_NETPROFIT(B2093,"2019-12-31")</f>
        <v>115.1123179753</v>
      </c>
      <c r="Y2093" s="6">
        <f>[1]!EM_S_FA_YOY_NETPROFIT(B2093,"2020-12-31")</f>
        <v>269.33166662000002</v>
      </c>
      <c r="Z2093" s="6">
        <f>[1]!EM_S_FA_YOY_NETPROFIT(B2093,"2021-12-31")</f>
        <v>32.450662984300003</v>
      </c>
      <c r="AA2093" s="6">
        <f>[1]!EM_S_FA_YOY_NETPROFIT(B2093,"2022-12-31")</f>
        <v>-12.4579555741</v>
      </c>
      <c r="AB2093" s="7">
        <f t="shared" si="196"/>
        <v>96.441458010066654</v>
      </c>
      <c r="AC2093" s="8">
        <f t="shared" si="197"/>
        <v>151.40166505060529</v>
      </c>
    </row>
    <row r="2094" spans="1:29" ht="16.5" x14ac:dyDescent="0.45">
      <c r="A2094" s="9">
        <v>2944</v>
      </c>
      <c r="B2094" s="5" t="s">
        <v>7383</v>
      </c>
      <c r="C2094" s="5" t="s">
        <v>7384</v>
      </c>
      <c r="D2094" s="5" t="s">
        <v>7385</v>
      </c>
      <c r="E2094" s="5" t="s">
        <v>435</v>
      </c>
      <c r="F2094" s="5" t="s">
        <v>11765</v>
      </c>
      <c r="G2094" s="5">
        <v>16</v>
      </c>
      <c r="H2094" s="5">
        <v>3</v>
      </c>
      <c r="I2094" s="5">
        <f t="shared" si="192"/>
        <v>1</v>
      </c>
      <c r="J2094" s="5">
        <f t="shared" si="193"/>
        <v>9</v>
      </c>
      <c r="K2094" s="5"/>
      <c r="L2094" s="5"/>
      <c r="M2094" s="5"/>
      <c r="N2094" s="5"/>
      <c r="O2094" s="5" t="s">
        <v>192</v>
      </c>
      <c r="P2094" s="6">
        <f>[1]!EM_S_INFO_EMPLOYEE(B2094,"2019")</f>
        <v>13292</v>
      </c>
      <c r="Q2094" s="6">
        <f>[1]!EM_S_STM07_IS(B2094,"83","2019-12-31","1",1000000000)</f>
        <v>11.643087426739999</v>
      </c>
      <c r="R2094" s="6">
        <f>[1]!EM_S_FA_YOY_OR(B2094,"2019-12-31")</f>
        <v>8.9219651959000004</v>
      </c>
      <c r="S2094" s="6">
        <f>[1]!EM_S_FA_YOY_OR(B2094,"2020-12-31")</f>
        <v>-3.7385591900000001</v>
      </c>
      <c r="T2094" s="6">
        <f>[1]!EM_S_FA_YOY_OR(B2094,"2021-12-31")</f>
        <v>8.4015479884000008</v>
      </c>
      <c r="U2094" s="6">
        <f>[1]!EM_S_FA_YOY_OR(B2094,"2022-12-31")</f>
        <v>15.6486865627</v>
      </c>
      <c r="V2094" s="7">
        <f t="shared" si="194"/>
        <v>6.7705584537000005</v>
      </c>
      <c r="W2094" s="8">
        <f t="shared" si="195"/>
        <v>9.7959899762924287</v>
      </c>
      <c r="X2094" s="6">
        <f>[1]!EM_S_FA_YOY_NETPROFIT(B2094,"2019-12-31")</f>
        <v>-267.89285257789999</v>
      </c>
      <c r="Y2094" s="6">
        <f>[1]!EM_S_FA_YOY_NETPROFIT(B2094,"2020-12-31")</f>
        <v>130.80216267</v>
      </c>
      <c r="Z2094" s="6">
        <f>[1]!EM_S_FA_YOY_NETPROFIT(B2094,"2021-12-31")</f>
        <v>-1898.8311354520999</v>
      </c>
      <c r="AA2094" s="6">
        <f>[1]!EM_S_FA_YOY_NETPROFIT(B2094,"2022-12-31")</f>
        <v>158.7926287439</v>
      </c>
      <c r="AB2094" s="7">
        <f t="shared" si="196"/>
        <v>-536.41211467940002</v>
      </c>
      <c r="AC2094" s="8">
        <f t="shared" si="197"/>
        <v>1179.9724817427693</v>
      </c>
    </row>
    <row r="2095" spans="1:29" ht="16.5" x14ac:dyDescent="0.45">
      <c r="A2095" s="9">
        <v>2945</v>
      </c>
      <c r="B2095" s="5" t="s">
        <v>7386</v>
      </c>
      <c r="C2095" s="5" t="s">
        <v>7387</v>
      </c>
      <c r="D2095" s="5" t="s">
        <v>7388</v>
      </c>
      <c r="E2095" s="5" t="s">
        <v>259</v>
      </c>
      <c r="F2095" s="5" t="s">
        <v>11762</v>
      </c>
      <c r="G2095" s="5">
        <v>13</v>
      </c>
      <c r="H2095" s="5">
        <v>2</v>
      </c>
      <c r="I2095" s="5">
        <f t="shared" si="192"/>
        <v>4</v>
      </c>
      <c r="J2095" s="5">
        <f t="shared" si="193"/>
        <v>7</v>
      </c>
      <c r="K2095" s="5"/>
      <c r="L2095" s="5"/>
      <c r="M2095" s="5"/>
      <c r="N2095" s="5"/>
      <c r="O2095" s="5" t="s">
        <v>1625</v>
      </c>
      <c r="P2095" s="6">
        <f>[1]!EM_S_INFO_EMPLOYEE(B2095,"2019")</f>
        <v>391</v>
      </c>
      <c r="Q2095" s="6">
        <f>[1]!EM_S_STM07_IS(B2095,"83","2019-12-31","1",1000000000)</f>
        <v>0.53723188550000001</v>
      </c>
      <c r="R2095" s="6">
        <f>[1]!EM_S_FA_YOY_OR(B2095,"2019-12-31")</f>
        <v>-11.549556373</v>
      </c>
      <c r="S2095" s="6">
        <f>[1]!EM_S_FA_YOY_OR(B2095,"2020-12-31")</f>
        <v>33.096007636400003</v>
      </c>
      <c r="T2095" s="6">
        <f>[1]!EM_S_FA_YOY_OR(B2095,"2021-12-31")</f>
        <v>10.122444317399999</v>
      </c>
      <c r="U2095" s="6">
        <f>[1]!EM_S_FA_YOY_OR(B2095,"2022-12-31")</f>
        <v>-32.111757016399999</v>
      </c>
      <c r="V2095" s="7">
        <f t="shared" si="194"/>
        <v>3.7022316458</v>
      </c>
      <c r="W2095" s="8">
        <f t="shared" si="195"/>
        <v>33.074574688348875</v>
      </c>
      <c r="X2095" s="6">
        <f>[1]!EM_S_FA_YOY_NETPROFIT(B2095,"2019-12-31")</f>
        <v>-15.669049962100001</v>
      </c>
      <c r="Y2095" s="6">
        <f>[1]!EM_S_FA_YOY_NETPROFIT(B2095,"2020-12-31")</f>
        <v>40.043056221999997</v>
      </c>
      <c r="Z2095" s="6">
        <f>[1]!EM_S_FA_YOY_NETPROFIT(B2095,"2021-12-31")</f>
        <v>46.504364626300003</v>
      </c>
      <c r="AA2095" s="6">
        <f>[1]!EM_S_FA_YOY_NETPROFIT(B2095,"2022-12-31")</f>
        <v>-43.253432759600003</v>
      </c>
      <c r="AB2095" s="7">
        <f t="shared" si="196"/>
        <v>14.431329362899996</v>
      </c>
      <c r="AC2095" s="8">
        <f t="shared" si="197"/>
        <v>50.060822630285735</v>
      </c>
    </row>
    <row r="2096" spans="1:29" ht="16.5" x14ac:dyDescent="0.45">
      <c r="A2096" s="9">
        <v>2946</v>
      </c>
      <c r="B2096" s="5" t="s">
        <v>7389</v>
      </c>
      <c r="C2096" s="5" t="s">
        <v>7390</v>
      </c>
      <c r="D2096" s="5" t="s">
        <v>7391</v>
      </c>
      <c r="E2096" s="5" t="s">
        <v>254</v>
      </c>
      <c r="F2096" s="5" t="s">
        <v>11753</v>
      </c>
      <c r="G2096" s="5">
        <v>3</v>
      </c>
      <c r="H2096" s="5">
        <v>3</v>
      </c>
      <c r="I2096" s="5">
        <f t="shared" si="192"/>
        <v>4</v>
      </c>
      <c r="J2096" s="5">
        <f t="shared" si="193"/>
        <v>7</v>
      </c>
      <c r="K2096" s="5"/>
      <c r="L2096" s="5"/>
      <c r="M2096" s="5"/>
      <c r="N2096" s="5"/>
      <c r="O2096" s="5" t="s">
        <v>1325</v>
      </c>
      <c r="P2096" s="6">
        <f>[1]!EM_S_INFO_EMPLOYEE(B2096,"2019")</f>
        <v>1814</v>
      </c>
      <c r="Q2096" s="6">
        <f>[1]!EM_S_STM07_IS(B2096,"83","2019-12-31","1",1000000000)</f>
        <v>7.7651010782799998</v>
      </c>
      <c r="R2096" s="6">
        <f>[1]!EM_S_FA_YOY_OR(B2096,"2019-12-31")</f>
        <v>18.395054572599999</v>
      </c>
      <c r="S2096" s="6">
        <f>[1]!EM_S_FA_YOY_OR(B2096,"2020-12-31")</f>
        <v>-9.7106960534999995</v>
      </c>
      <c r="T2096" s="6">
        <f>[1]!EM_S_FA_YOY_OR(B2096,"2021-12-31")</f>
        <v>6.4852917118000004</v>
      </c>
      <c r="U2096" s="6">
        <f>[1]!EM_S_FA_YOY_OR(B2096,"2022-12-31")</f>
        <v>2.0006091143</v>
      </c>
      <c r="V2096" s="7">
        <f t="shared" si="194"/>
        <v>-0.40826507579999971</v>
      </c>
      <c r="W2096" s="8">
        <f t="shared" si="195"/>
        <v>8.3623866851057702</v>
      </c>
      <c r="X2096" s="6">
        <f>[1]!EM_S_FA_YOY_NETPROFIT(B2096,"2019-12-31")</f>
        <v>19.4345612772</v>
      </c>
      <c r="Y2096" s="6">
        <f>[1]!EM_S_FA_YOY_NETPROFIT(B2096,"2020-12-31")</f>
        <v>15.320934757</v>
      </c>
      <c r="Z2096" s="6">
        <f>[1]!EM_S_FA_YOY_NETPROFIT(B2096,"2021-12-31")</f>
        <v>11.572227547900001</v>
      </c>
      <c r="AA2096" s="6">
        <f>[1]!EM_S_FA_YOY_NETPROFIT(B2096,"2022-12-31")</f>
        <v>18.385575290999999</v>
      </c>
      <c r="AB2096" s="7">
        <f t="shared" si="196"/>
        <v>15.092912531966666</v>
      </c>
      <c r="AC2096" s="8">
        <f t="shared" si="197"/>
        <v>3.4123924845236271</v>
      </c>
    </row>
    <row r="2097" spans="1:29" ht="16.5" x14ac:dyDescent="0.45">
      <c r="A2097" s="9">
        <v>2947</v>
      </c>
      <c r="B2097" s="5" t="s">
        <v>7392</v>
      </c>
      <c r="C2097" s="5" t="s">
        <v>7393</v>
      </c>
      <c r="D2097" s="5" t="s">
        <v>7394</v>
      </c>
      <c r="E2097" s="5" t="s">
        <v>435</v>
      </c>
      <c r="F2097" s="5" t="s">
        <v>11778</v>
      </c>
      <c r="G2097" s="5">
        <v>29</v>
      </c>
      <c r="H2097" s="5">
        <v>3</v>
      </c>
      <c r="I2097" s="5">
        <f t="shared" si="192"/>
        <v>3</v>
      </c>
      <c r="J2097" s="5">
        <f t="shared" si="193"/>
        <v>5</v>
      </c>
      <c r="K2097" s="5"/>
      <c r="L2097" s="5"/>
      <c r="M2097" s="5"/>
      <c r="N2097" s="5"/>
      <c r="O2097" s="5" t="s">
        <v>7395</v>
      </c>
      <c r="P2097" s="6">
        <f>[1]!EM_S_INFO_EMPLOYEE(B2097,"2019")</f>
        <v>2533</v>
      </c>
      <c r="Q2097" s="6">
        <f>[1]!EM_S_STM07_IS(B2097,"83","2019-12-31","1",1000000000)</f>
        <v>3.5819237350400002</v>
      </c>
      <c r="R2097" s="6">
        <f>[1]!EM_S_FA_YOY_OR(B2097,"2019-12-31")</f>
        <v>3.304779436</v>
      </c>
      <c r="S2097" s="6">
        <f>[1]!EM_S_FA_YOY_OR(B2097,"2020-12-31")</f>
        <v>7.1405280411999996</v>
      </c>
      <c r="T2097" s="6">
        <f>[1]!EM_S_FA_YOY_OR(B2097,"2021-12-31")</f>
        <v>19.902695425200001</v>
      </c>
      <c r="U2097" s="6">
        <f>[1]!EM_S_FA_YOY_OR(B2097,"2022-12-31")</f>
        <v>7.0105043855</v>
      </c>
      <c r="V2097" s="7">
        <f t="shared" si="194"/>
        <v>11.351242617300001</v>
      </c>
      <c r="W2097" s="8">
        <f t="shared" si="195"/>
        <v>7.4060607195773134</v>
      </c>
      <c r="X2097" s="6">
        <f>[1]!EM_S_FA_YOY_NETPROFIT(B2097,"2019-12-31")</f>
        <v>72.942564168100006</v>
      </c>
      <c r="Y2097" s="6">
        <f>[1]!EM_S_FA_YOY_NETPROFIT(B2097,"2020-12-31")</f>
        <v>15.043836046199999</v>
      </c>
      <c r="Z2097" s="6">
        <f>[1]!EM_S_FA_YOY_NETPROFIT(B2097,"2021-12-31")</f>
        <v>36.913359016800001</v>
      </c>
      <c r="AA2097" s="6">
        <f>[1]!EM_S_FA_YOY_NETPROFIT(B2097,"2022-12-31")</f>
        <v>7.8253948384000003</v>
      </c>
      <c r="AB2097" s="7">
        <f t="shared" si="196"/>
        <v>19.927529967133335</v>
      </c>
      <c r="AC2097" s="8">
        <f t="shared" si="197"/>
        <v>15.14646046923146</v>
      </c>
    </row>
    <row r="2098" spans="1:29" ht="16.5" x14ac:dyDescent="0.45">
      <c r="A2098" s="9">
        <v>2948</v>
      </c>
      <c r="B2098" s="5" t="s">
        <v>7396</v>
      </c>
      <c r="C2098" s="5" t="s">
        <v>7397</v>
      </c>
      <c r="D2098" s="5" t="s">
        <v>7398</v>
      </c>
      <c r="E2098" s="5" t="s">
        <v>363</v>
      </c>
      <c r="F2098" s="5" t="s">
        <v>11758</v>
      </c>
      <c r="G2098" s="5">
        <v>8</v>
      </c>
      <c r="H2098" s="5">
        <v>2</v>
      </c>
      <c r="I2098" s="5">
        <f t="shared" si="192"/>
        <v>3</v>
      </c>
      <c r="J2098" s="5">
        <f t="shared" si="193"/>
        <v>2</v>
      </c>
      <c r="K2098" s="5"/>
      <c r="L2098" s="5"/>
      <c r="M2098" s="5"/>
      <c r="N2098" s="5"/>
      <c r="O2098" s="5" t="s">
        <v>1137</v>
      </c>
      <c r="P2098" s="6">
        <f>[1]!EM_S_INFO_EMPLOYEE(B2098,"2019")</f>
        <v>2487</v>
      </c>
      <c r="Q2098" s="6">
        <f>[1]!EM_S_STM07_IS(B2098,"83","2019-12-31","1",1000000000)</f>
        <v>9.4232076291099993</v>
      </c>
      <c r="R2098" s="6">
        <f>[1]!EM_S_FA_YOY_OR(B2098,"2019-12-31")</f>
        <v>8.4061547789999995</v>
      </c>
      <c r="S2098" s="6">
        <f>[1]!EM_S_FA_YOY_OR(B2098,"2020-12-31")</f>
        <v>12.4219167962</v>
      </c>
      <c r="T2098" s="6">
        <f>[1]!EM_S_FA_YOY_OR(B2098,"2021-12-31")</f>
        <v>14.595246900299999</v>
      </c>
      <c r="U2098" s="6">
        <f>[1]!EM_S_FA_YOY_OR(B2098,"2022-12-31")</f>
        <v>15.2074252493</v>
      </c>
      <c r="V2098" s="7">
        <f t="shared" si="194"/>
        <v>14.074862981933334</v>
      </c>
      <c r="W2098" s="8">
        <f t="shared" si="195"/>
        <v>1.4638524182593931</v>
      </c>
      <c r="X2098" s="6">
        <f>[1]!EM_S_FA_YOY_NETPROFIT(B2098,"2019-12-31")</f>
        <v>-42.460455366399998</v>
      </c>
      <c r="Y2098" s="6">
        <f>[1]!EM_S_FA_YOY_NETPROFIT(B2098,"2020-12-31")</f>
        <v>213.02144575099999</v>
      </c>
      <c r="Z2098" s="6">
        <f>[1]!EM_S_FA_YOY_NETPROFIT(B2098,"2021-12-31")</f>
        <v>-7.6957131931999996</v>
      </c>
      <c r="AA2098" s="6">
        <f>[1]!EM_S_FA_YOY_NETPROFIT(B2098,"2022-12-31")</f>
        <v>-0.19759018710000001</v>
      </c>
      <c r="AB2098" s="7">
        <f t="shared" si="196"/>
        <v>68.376047456899997</v>
      </c>
      <c r="AC2098" s="8">
        <f t="shared" si="197"/>
        <v>125.32267910437348</v>
      </c>
    </row>
    <row r="2099" spans="1:29" ht="16.5" x14ac:dyDescent="0.45">
      <c r="A2099" s="9">
        <v>2949</v>
      </c>
      <c r="B2099" s="5" t="s">
        <v>7399</v>
      </c>
      <c r="C2099" s="5" t="s">
        <v>7400</v>
      </c>
      <c r="D2099" s="5" t="s">
        <v>7401</v>
      </c>
      <c r="E2099" s="5" t="s">
        <v>268</v>
      </c>
      <c r="F2099" s="5" t="s">
        <v>11773</v>
      </c>
      <c r="G2099" s="5">
        <v>24</v>
      </c>
      <c r="H2099" s="5">
        <v>2</v>
      </c>
      <c r="I2099" s="5">
        <f t="shared" si="192"/>
        <v>1</v>
      </c>
      <c r="J2099" s="5">
        <f t="shared" si="193"/>
        <v>11</v>
      </c>
      <c r="K2099" s="5"/>
      <c r="L2099" s="5"/>
      <c r="M2099" s="5"/>
      <c r="N2099" s="5"/>
      <c r="O2099" s="5" t="s">
        <v>1679</v>
      </c>
      <c r="P2099" s="6">
        <f>[1]!EM_S_INFO_EMPLOYEE(B2099,"2019")</f>
        <v>2588</v>
      </c>
      <c r="Q2099" s="6">
        <f>[1]!EM_S_STM07_IS(B2099,"83","2019-12-31","1",1000000000)</f>
        <v>2.1364609746099998</v>
      </c>
      <c r="R2099" s="6">
        <f>[1]!EM_S_FA_YOY_OR(B2099,"2019-12-31")</f>
        <v>-5.4959410568999996</v>
      </c>
      <c r="S2099" s="6">
        <f>[1]!EM_S_FA_YOY_OR(B2099,"2020-12-31")</f>
        <v>-3.8678651233000001</v>
      </c>
      <c r="T2099" s="6">
        <f>[1]!EM_S_FA_YOY_OR(B2099,"2021-12-31")</f>
        <v>8.8228234023999992</v>
      </c>
      <c r="U2099" s="6">
        <f>[1]!EM_S_FA_YOY_OR(B2099,"2022-12-31")</f>
        <v>-7.4831104766000003</v>
      </c>
      <c r="V2099" s="7">
        <f t="shared" si="194"/>
        <v>-0.84271739916666688</v>
      </c>
      <c r="W2099" s="8">
        <f t="shared" si="195"/>
        <v>8.5635570285484643</v>
      </c>
      <c r="X2099" s="6">
        <f>[1]!EM_S_FA_YOY_NETPROFIT(B2099,"2019-12-31")</f>
        <v>16.5204168906</v>
      </c>
      <c r="Y2099" s="6">
        <f>[1]!EM_S_FA_YOY_NETPROFIT(B2099,"2020-12-31")</f>
        <v>-54.165397949499997</v>
      </c>
      <c r="Z2099" s="6">
        <f>[1]!EM_S_FA_YOY_NETPROFIT(B2099,"2021-12-31")</f>
        <v>37.8129231283</v>
      </c>
      <c r="AA2099" s="6">
        <f>[1]!EM_S_FA_YOY_NETPROFIT(B2099,"2022-12-31")</f>
        <v>-28.252683977899999</v>
      </c>
      <c r="AB2099" s="7">
        <f t="shared" si="196"/>
        <v>-14.868386266366665</v>
      </c>
      <c r="AC2099" s="8">
        <f t="shared" si="197"/>
        <v>47.427391410406855</v>
      </c>
    </row>
    <row r="2100" spans="1:29" ht="16.5" x14ac:dyDescent="0.45">
      <c r="A2100" s="9">
        <v>2950</v>
      </c>
      <c r="B2100" s="5" t="s">
        <v>7402</v>
      </c>
      <c r="C2100" s="5" t="s">
        <v>7403</v>
      </c>
      <c r="D2100" s="5" t="s">
        <v>7404</v>
      </c>
      <c r="E2100" s="5" t="s">
        <v>363</v>
      </c>
      <c r="F2100" s="5" t="s">
        <v>11774</v>
      </c>
      <c r="G2100" s="5">
        <v>25</v>
      </c>
      <c r="H2100" s="5">
        <v>3</v>
      </c>
      <c r="I2100" s="5">
        <f t="shared" si="192"/>
        <v>2</v>
      </c>
      <c r="J2100" s="5">
        <f t="shared" si="193"/>
        <v>10</v>
      </c>
      <c r="K2100" s="5"/>
      <c r="L2100" s="5"/>
      <c r="M2100" s="5"/>
      <c r="N2100" s="5"/>
      <c r="O2100" s="5" t="s">
        <v>1157</v>
      </c>
      <c r="P2100" s="6">
        <f>[1]!EM_S_INFO_EMPLOYEE(B2100,"2019")</f>
        <v>449</v>
      </c>
      <c r="Q2100" s="6">
        <f>[1]!EM_S_STM07_IS(B2100,"83","2019-12-31","1",1000000000)</f>
        <v>1.78233544521</v>
      </c>
      <c r="R2100" s="6">
        <f>[1]!EM_S_FA_YOY_OR(B2100,"2019-12-31")</f>
        <v>-33.205478151000001</v>
      </c>
      <c r="S2100" s="6">
        <f>[1]!EM_S_FA_YOY_OR(B2100,"2020-12-31")</f>
        <v>-60.742392480600003</v>
      </c>
      <c r="T2100" s="6">
        <f>[1]!EM_S_FA_YOY_OR(B2100,"2021-12-31")</f>
        <v>122.03163380159999</v>
      </c>
      <c r="U2100" s="6">
        <f>[1]!EM_S_FA_YOY_OR(B2100,"2022-12-31")</f>
        <v>-47.8010592268</v>
      </c>
      <c r="V2100" s="7">
        <f t="shared" si="194"/>
        <v>4.496060698066664</v>
      </c>
      <c r="W2100" s="8">
        <f t="shared" si="195"/>
        <v>101.99425344193907</v>
      </c>
      <c r="X2100" s="6">
        <f>[1]!EM_S_FA_YOY_NETPROFIT(B2100,"2019-12-31")</f>
        <v>-184.5618581443</v>
      </c>
      <c r="Y2100" s="6">
        <f>[1]!EM_S_FA_YOY_NETPROFIT(B2100,"2020-12-31")</f>
        <v>-2952.7528829988</v>
      </c>
      <c r="Z2100" s="6">
        <f>[1]!EM_S_FA_YOY_NETPROFIT(B2100,"2021-12-31")</f>
        <v>46.7934041253</v>
      </c>
      <c r="AA2100" s="6">
        <f>[1]!EM_S_FA_YOY_NETPROFIT(B2100,"2022-12-31")</f>
        <v>-339.37037113909997</v>
      </c>
      <c r="AB2100" s="7">
        <f t="shared" si="196"/>
        <v>-1081.7766166708666</v>
      </c>
      <c r="AC2100" s="8">
        <f t="shared" si="197"/>
        <v>1631.7765647304243</v>
      </c>
    </row>
    <row r="2101" spans="1:29" ht="16.5" x14ac:dyDescent="0.45">
      <c r="A2101" s="9">
        <v>2951</v>
      </c>
      <c r="B2101" s="5" t="s">
        <v>7405</v>
      </c>
      <c r="C2101" s="5" t="s">
        <v>7406</v>
      </c>
      <c r="D2101" s="5" t="s">
        <v>7407</v>
      </c>
      <c r="E2101" s="5" t="s">
        <v>254</v>
      </c>
      <c r="F2101" s="5" t="s">
        <v>11760</v>
      </c>
      <c r="G2101" s="5">
        <v>11</v>
      </c>
      <c r="H2101" s="5">
        <v>2</v>
      </c>
      <c r="I2101" s="5">
        <f t="shared" si="192"/>
        <v>3</v>
      </c>
      <c r="J2101" s="5">
        <f t="shared" si="193"/>
        <v>3</v>
      </c>
      <c r="K2101" s="5"/>
      <c r="L2101" s="5"/>
      <c r="M2101" s="5"/>
      <c r="N2101" s="5"/>
      <c r="O2101" s="5" t="s">
        <v>7408</v>
      </c>
      <c r="P2101" s="6">
        <f>[1]!EM_S_INFO_EMPLOYEE(B2101,"2019")</f>
        <v>340</v>
      </c>
      <c r="Q2101" s="6">
        <f>[1]!EM_S_STM07_IS(B2101,"83","2019-12-31","1",1000000000)</f>
        <v>0.33105636444999997</v>
      </c>
      <c r="R2101" s="6">
        <f>[1]!EM_S_FA_YOY_OR(B2101,"2019-12-31")</f>
        <v>-14.5853308928</v>
      </c>
      <c r="S2101" s="6">
        <f>[1]!EM_S_FA_YOY_OR(B2101,"2020-12-31")</f>
        <v>4.6749987168000002</v>
      </c>
      <c r="T2101" s="6">
        <f>[1]!EM_S_FA_YOY_OR(B2101,"2021-12-31")</f>
        <v>16.146526810499999</v>
      </c>
      <c r="U2101" s="6">
        <f>[1]!EM_S_FA_YOY_OR(B2101,"2022-12-31")</f>
        <v>-18.8155937533</v>
      </c>
      <c r="V2101" s="7">
        <f t="shared" si="194"/>
        <v>0.66864392466666678</v>
      </c>
      <c r="W2101" s="8">
        <f t="shared" si="195"/>
        <v>17.822054528582246</v>
      </c>
      <c r="X2101" s="6">
        <f>[1]!EM_S_FA_YOY_NETPROFIT(B2101,"2019-12-31")</f>
        <v>-45.688327963600003</v>
      </c>
      <c r="Y2101" s="6">
        <f>[1]!EM_S_FA_YOY_NETPROFIT(B2101,"2020-12-31")</f>
        <v>12.112121283800001</v>
      </c>
      <c r="Z2101" s="6">
        <f>[1]!EM_S_FA_YOY_NETPROFIT(B2101,"2021-12-31")</f>
        <v>13.6222498799</v>
      </c>
      <c r="AA2101" s="6">
        <f>[1]!EM_S_FA_YOY_NETPROFIT(B2101,"2022-12-31")</f>
        <v>-14.368036036099999</v>
      </c>
      <c r="AB2101" s="7">
        <f t="shared" si="196"/>
        <v>3.7887783758666669</v>
      </c>
      <c r="AC2101" s="8">
        <f t="shared" si="197"/>
        <v>15.742380832870868</v>
      </c>
    </row>
    <row r="2102" spans="1:29" ht="16.5" x14ac:dyDescent="0.45">
      <c r="A2102" s="9">
        <v>2952</v>
      </c>
      <c r="B2102" s="5" t="s">
        <v>7409</v>
      </c>
      <c r="C2102" s="5" t="s">
        <v>7410</v>
      </c>
      <c r="D2102" s="5" t="s">
        <v>7411</v>
      </c>
      <c r="E2102" s="5" t="s">
        <v>33</v>
      </c>
      <c r="F2102" s="5" t="s">
        <v>11774</v>
      </c>
      <c r="G2102" s="5">
        <v>25</v>
      </c>
      <c r="H2102" s="5">
        <v>3</v>
      </c>
      <c r="I2102" s="5">
        <f t="shared" si="192"/>
        <v>2</v>
      </c>
      <c r="J2102" s="5">
        <f t="shared" si="193"/>
        <v>10</v>
      </c>
      <c r="K2102" s="5"/>
      <c r="L2102" s="5"/>
      <c r="M2102" s="5"/>
      <c r="N2102" s="5"/>
      <c r="O2102" s="5" t="s">
        <v>7412</v>
      </c>
      <c r="P2102" s="6">
        <f>[1]!EM_S_INFO_EMPLOYEE(B2102,"2019")</f>
        <v>9761</v>
      </c>
      <c r="Q2102" s="6">
        <f>[1]!EM_S_STM07_IS(B2102,"83","2019-12-31","1",1000000000)</f>
        <v>14.05357412839</v>
      </c>
      <c r="R2102" s="6">
        <f>[1]!EM_S_FA_YOY_OR(B2102,"2019-12-31")</f>
        <v>14.584905538799999</v>
      </c>
      <c r="S2102" s="6">
        <f>[1]!EM_S_FA_YOY_OR(B2102,"2020-12-31")</f>
        <v>-49.118156347800003</v>
      </c>
      <c r="T2102" s="6">
        <f>[1]!EM_S_FA_YOY_OR(B2102,"2021-12-31")</f>
        <v>20.763248662399999</v>
      </c>
      <c r="U2102" s="6">
        <f>[1]!EM_S_FA_YOY_OR(B2102,"2022-12-31")</f>
        <v>-25.691770093599999</v>
      </c>
      <c r="V2102" s="7">
        <f t="shared" si="194"/>
        <v>-18.01555925966667</v>
      </c>
      <c r="W2102" s="8">
        <f t="shared" si="195"/>
        <v>35.567483058618983</v>
      </c>
      <c r="X2102" s="6">
        <f>[1]!EM_S_FA_YOY_NETPROFIT(B2102,"2019-12-31")</f>
        <v>-0.85672675659999997</v>
      </c>
      <c r="Y2102" s="6">
        <f>[1]!EM_S_FA_YOY_NETPROFIT(B2102,"2020-12-31")</f>
        <v>-126.9057589888</v>
      </c>
      <c r="Z2102" s="6">
        <f>[1]!EM_S_FA_YOY_NETPROFIT(B2102,"2021-12-31")</f>
        <v>117.3518310118</v>
      </c>
      <c r="AA2102" s="6">
        <f>[1]!EM_S_FA_YOY_NETPROFIT(B2102,"2022-12-31")</f>
        <v>-1210.3717655915</v>
      </c>
      <c r="AB2102" s="7">
        <f t="shared" si="196"/>
        <v>-406.64189785616668</v>
      </c>
      <c r="AC2102" s="8">
        <f t="shared" si="197"/>
        <v>706.68360514845506</v>
      </c>
    </row>
    <row r="2103" spans="1:29" ht="16.5" x14ac:dyDescent="0.45">
      <c r="A2103" s="9">
        <v>2953</v>
      </c>
      <c r="B2103" s="5" t="s">
        <v>7413</v>
      </c>
      <c r="C2103" s="5" t="s">
        <v>7414</v>
      </c>
      <c r="D2103" s="5" t="s">
        <v>7415</v>
      </c>
      <c r="E2103" s="5" t="s">
        <v>363</v>
      </c>
      <c r="F2103" s="5" t="s">
        <v>11773</v>
      </c>
      <c r="G2103" s="5">
        <v>24</v>
      </c>
      <c r="H2103" s="5">
        <v>2</v>
      </c>
      <c r="I2103" s="5">
        <f t="shared" si="192"/>
        <v>1</v>
      </c>
      <c r="J2103" s="5">
        <f t="shared" si="193"/>
        <v>11</v>
      </c>
      <c r="K2103" s="5"/>
      <c r="L2103" s="5"/>
      <c r="M2103" s="5"/>
      <c r="N2103" s="5"/>
      <c r="O2103" s="5" t="s">
        <v>1447</v>
      </c>
      <c r="P2103" s="6">
        <f>[1]!EM_S_INFO_EMPLOYEE(B2103,"2019")</f>
        <v>11328</v>
      </c>
      <c r="Q2103" s="6">
        <f>[1]!EM_S_STM07_IS(B2103,"83","2019-12-31","1",1000000000)</f>
        <v>18.050399608239999</v>
      </c>
      <c r="R2103" s="6">
        <f>[1]!EM_S_FA_YOY_OR(B2103,"2019-12-31")</f>
        <v>1.0918170116000001</v>
      </c>
      <c r="S2103" s="6">
        <f>[1]!EM_S_FA_YOY_OR(B2103,"2020-12-31")</f>
        <v>1.9459841198000001</v>
      </c>
      <c r="T2103" s="6">
        <f>[1]!EM_S_FA_YOY_OR(B2103,"2021-12-31")</f>
        <v>29.416957544500001</v>
      </c>
      <c r="U2103" s="6">
        <f>[1]!EM_S_FA_YOY_OR(B2103,"2022-12-31")</f>
        <v>26.8117281414</v>
      </c>
      <c r="V2103" s="7">
        <f t="shared" si="194"/>
        <v>19.3915566019</v>
      </c>
      <c r="W2103" s="8">
        <f t="shared" si="195"/>
        <v>15.164359679256087</v>
      </c>
      <c r="X2103" s="6">
        <f>[1]!EM_S_FA_YOY_NETPROFIT(B2103,"2019-12-31")</f>
        <v>-51.0497527773</v>
      </c>
      <c r="Y2103" s="6">
        <f>[1]!EM_S_FA_YOY_NETPROFIT(B2103,"2020-12-31")</f>
        <v>51.312142108700002</v>
      </c>
      <c r="Z2103" s="6">
        <f>[1]!EM_S_FA_YOY_NETPROFIT(B2103,"2021-12-31")</f>
        <v>685.53354752159998</v>
      </c>
      <c r="AA2103" s="6">
        <f>[1]!EM_S_FA_YOY_NETPROFIT(B2103,"2022-12-31")</f>
        <v>43.570787990699998</v>
      </c>
      <c r="AB2103" s="7">
        <f t="shared" si="196"/>
        <v>260.13882587366663</v>
      </c>
      <c r="AC2103" s="8">
        <f t="shared" si="197"/>
        <v>368.42296894376318</v>
      </c>
    </row>
    <row r="2104" spans="1:29" ht="16.5" x14ac:dyDescent="0.45">
      <c r="A2104" s="9">
        <v>2954</v>
      </c>
      <c r="B2104" s="5" t="s">
        <v>7416</v>
      </c>
      <c r="C2104" s="5" t="s">
        <v>7417</v>
      </c>
      <c r="D2104" s="5" t="s">
        <v>7418</v>
      </c>
      <c r="E2104" s="5" t="s">
        <v>240</v>
      </c>
      <c r="F2104" s="5" t="s">
        <v>11773</v>
      </c>
      <c r="G2104" s="5">
        <v>24</v>
      </c>
      <c r="H2104" s="5">
        <v>2</v>
      </c>
      <c r="I2104" s="5">
        <f t="shared" si="192"/>
        <v>1</v>
      </c>
      <c r="J2104" s="5">
        <f t="shared" si="193"/>
        <v>11</v>
      </c>
      <c r="K2104" s="5"/>
      <c r="L2104" s="5"/>
      <c r="M2104" s="5"/>
      <c r="N2104" s="5"/>
      <c r="O2104" s="5" t="s">
        <v>7419</v>
      </c>
      <c r="P2104" s="6">
        <f>[1]!EM_S_INFO_EMPLOYEE(B2104,"2019")</f>
        <v>6565</v>
      </c>
      <c r="Q2104" s="6">
        <f>[1]!EM_S_STM07_IS(B2104,"83","2019-12-31","1",1000000000)</f>
        <v>29.285923753070001</v>
      </c>
      <c r="R2104" s="6">
        <f>[1]!EM_S_FA_YOY_OR(B2104,"2019-12-31")</f>
        <v>15.678645515199999</v>
      </c>
      <c r="S2104" s="6">
        <f>[1]!EM_S_FA_YOY_OR(B2104,"2020-12-31")</f>
        <v>19.720215078399999</v>
      </c>
      <c r="T2104" s="6">
        <f>[1]!EM_S_FA_YOY_OR(B2104,"2021-12-31")</f>
        <v>14.652825873899999</v>
      </c>
      <c r="U2104" s="6">
        <f>[1]!EM_S_FA_YOY_OR(B2104,"2022-12-31")</f>
        <v>0.53163009110000004</v>
      </c>
      <c r="V2104" s="7">
        <f t="shared" si="194"/>
        <v>11.634890347800001</v>
      </c>
      <c r="W2104" s="8">
        <f t="shared" si="195"/>
        <v>9.9439126898560932</v>
      </c>
      <c r="X2104" s="6">
        <f>[1]!EM_S_FA_YOY_NETPROFIT(B2104,"2019-12-31")</f>
        <v>102.2838649915</v>
      </c>
      <c r="Y2104" s="6">
        <f>[1]!EM_S_FA_YOY_NETPROFIT(B2104,"2020-12-31")</f>
        <v>264.60408128490002</v>
      </c>
      <c r="Z2104" s="6">
        <f>[1]!EM_S_FA_YOY_NETPROFIT(B2104,"2021-12-31")</f>
        <v>-64.059591495000006</v>
      </c>
      <c r="AA2104" s="6">
        <f>[1]!EM_S_FA_YOY_NETPROFIT(B2104,"2022-12-31")</f>
        <v>20.749229122100001</v>
      </c>
      <c r="AB2104" s="7">
        <f t="shared" si="196"/>
        <v>73.764572970666663</v>
      </c>
      <c r="AC2104" s="8">
        <f t="shared" si="197"/>
        <v>170.62509330057409</v>
      </c>
    </row>
    <row r="2105" spans="1:29" ht="16.5" x14ac:dyDescent="0.45">
      <c r="A2105" s="9">
        <v>2955</v>
      </c>
      <c r="B2105" s="5" t="s">
        <v>7420</v>
      </c>
      <c r="C2105" s="5" t="s">
        <v>7421</v>
      </c>
      <c r="D2105" s="5" t="s">
        <v>7422</v>
      </c>
      <c r="E2105" s="5" t="s">
        <v>103</v>
      </c>
      <c r="F2105" s="5" t="s">
        <v>11766</v>
      </c>
      <c r="G2105" s="5">
        <v>17</v>
      </c>
      <c r="H2105" s="5">
        <v>2</v>
      </c>
      <c r="I2105" s="5">
        <f t="shared" si="192"/>
        <v>2</v>
      </c>
      <c r="J2105" s="5">
        <f t="shared" si="193"/>
        <v>11</v>
      </c>
      <c r="K2105" s="5"/>
      <c r="L2105" s="5"/>
      <c r="M2105" s="5"/>
      <c r="N2105" s="5"/>
      <c r="O2105" s="5" t="s">
        <v>7423</v>
      </c>
      <c r="P2105" s="6">
        <f>[1]!EM_S_INFO_EMPLOYEE(B2105,"2019")</f>
        <v>729</v>
      </c>
      <c r="Q2105" s="6">
        <f>[1]!EM_S_STM07_IS(B2105,"83","2019-12-31","1",1000000000)</f>
        <v>0.9438204858</v>
      </c>
      <c r="R2105" s="6">
        <f>[1]!EM_S_FA_YOY_OR(B2105,"2019-12-31")</f>
        <v>6.3782245173999996</v>
      </c>
      <c r="S2105" s="6">
        <f>[1]!EM_S_FA_YOY_OR(B2105,"2020-12-31")</f>
        <v>22.488454446900001</v>
      </c>
      <c r="T2105" s="6">
        <f>[1]!EM_S_FA_YOY_OR(B2105,"2021-12-31")</f>
        <v>-2.8318836374999998</v>
      </c>
      <c r="U2105" s="6">
        <f>[1]!EM_S_FA_YOY_OR(B2105,"2022-12-31")</f>
        <v>-50.982393067799997</v>
      </c>
      <c r="V2105" s="7">
        <f t="shared" si="194"/>
        <v>-10.441940752799999</v>
      </c>
      <c r="W2105" s="8">
        <f t="shared" si="195"/>
        <v>37.321924998660919</v>
      </c>
      <c r="X2105" s="6">
        <f>[1]!EM_S_FA_YOY_NETPROFIT(B2105,"2019-12-31")</f>
        <v>-27.125792914400002</v>
      </c>
      <c r="Y2105" s="6">
        <f>[1]!EM_S_FA_YOY_NETPROFIT(B2105,"2020-12-31")</f>
        <v>107.7401191714</v>
      </c>
      <c r="Z2105" s="6">
        <f>[1]!EM_S_FA_YOY_NETPROFIT(B2105,"2021-12-31")</f>
        <v>-21.848366026099999</v>
      </c>
      <c r="AA2105" s="6">
        <f>[1]!EM_S_FA_YOY_NETPROFIT(B2105,"2022-12-31")</f>
        <v>-102.3930501103</v>
      </c>
      <c r="AB2105" s="7">
        <f t="shared" si="196"/>
        <v>-5.5004323216666648</v>
      </c>
      <c r="AC2105" s="8">
        <f t="shared" si="197"/>
        <v>106.01617051373016</v>
      </c>
    </row>
    <row r="2106" spans="1:29" ht="16.5" x14ac:dyDescent="0.45">
      <c r="A2106" s="9">
        <v>2956</v>
      </c>
      <c r="B2106" s="5" t="s">
        <v>7424</v>
      </c>
      <c r="C2106" s="5" t="s">
        <v>7425</v>
      </c>
      <c r="D2106" s="5" t="s">
        <v>7426</v>
      </c>
      <c r="E2106" s="5" t="s">
        <v>268</v>
      </c>
      <c r="F2106" s="5" t="s">
        <v>11764</v>
      </c>
      <c r="G2106" s="5">
        <v>15</v>
      </c>
      <c r="H2106" s="5">
        <v>3</v>
      </c>
      <c r="I2106" s="5">
        <f t="shared" si="192"/>
        <v>2</v>
      </c>
      <c r="J2106" s="5">
        <f t="shared" si="193"/>
        <v>8</v>
      </c>
      <c r="K2106" s="5"/>
      <c r="L2106" s="5"/>
      <c r="M2106" s="5"/>
      <c r="N2106" s="5"/>
      <c r="O2106" s="5" t="s">
        <v>1513</v>
      </c>
      <c r="P2106" s="6">
        <f>[1]!EM_S_INFO_EMPLOYEE(B2106,"2019")</f>
        <v>128</v>
      </c>
      <c r="Q2106" s="6">
        <f>[1]!EM_S_STM07_IS(B2106,"83","2019-12-31","1",1000000000)</f>
        <v>0.18725519196000001</v>
      </c>
      <c r="R2106" s="6">
        <f>[1]!EM_S_FA_YOY_OR(B2106,"2019-12-31")</f>
        <v>156.0566330076</v>
      </c>
      <c r="S2106" s="6">
        <f>[1]!EM_S_FA_YOY_OR(B2106,"2020-12-31")</f>
        <v>5.1931300746</v>
      </c>
      <c r="T2106" s="6">
        <f>[1]!EM_S_FA_YOY_OR(B2106,"2021-12-31")</f>
        <v>12.0995106114</v>
      </c>
      <c r="U2106" s="6">
        <f>[1]!EM_S_FA_YOY_OR(B2106,"2022-12-31")</f>
        <v>-3.3169497212999999</v>
      </c>
      <c r="V2106" s="7">
        <f t="shared" si="194"/>
        <v>4.6585636548999991</v>
      </c>
      <c r="W2106" s="8">
        <f t="shared" si="195"/>
        <v>7.7221197374963904</v>
      </c>
      <c r="X2106" s="6">
        <f>[1]!EM_S_FA_YOY_NETPROFIT(B2106,"2019-12-31")</f>
        <v>447.06728513830001</v>
      </c>
      <c r="Y2106" s="6">
        <f>[1]!EM_S_FA_YOY_NETPROFIT(B2106,"2020-12-31")</f>
        <v>61.546170729799996</v>
      </c>
      <c r="Z2106" s="6">
        <f>[1]!EM_S_FA_YOY_NETPROFIT(B2106,"2021-12-31")</f>
        <v>-71.027037108000002</v>
      </c>
      <c r="AA2106" s="6">
        <f>[1]!EM_S_FA_YOY_NETPROFIT(B2106,"2022-12-31")</f>
        <v>-217.93033098609999</v>
      </c>
      <c r="AB2106" s="7">
        <f t="shared" si="196"/>
        <v>-75.80373245476666</v>
      </c>
      <c r="AC2106" s="8">
        <f t="shared" si="197"/>
        <v>139.79946840623617</v>
      </c>
    </row>
    <row r="2107" spans="1:29" ht="16.5" x14ac:dyDescent="0.45">
      <c r="A2107" s="9">
        <v>2957</v>
      </c>
      <c r="B2107" s="5" t="s">
        <v>7427</v>
      </c>
      <c r="C2107" s="5" t="s">
        <v>7428</v>
      </c>
      <c r="D2107" s="5" t="s">
        <v>7429</v>
      </c>
      <c r="E2107" s="5" t="s">
        <v>1297</v>
      </c>
      <c r="F2107" s="5" t="s">
        <v>11776</v>
      </c>
      <c r="G2107" s="5">
        <v>27</v>
      </c>
      <c r="H2107" s="5">
        <v>3</v>
      </c>
      <c r="I2107" s="5">
        <f t="shared" si="192"/>
        <v>2</v>
      </c>
      <c r="J2107" s="5">
        <f t="shared" si="193"/>
        <v>10</v>
      </c>
      <c r="K2107" s="5"/>
      <c r="L2107" s="5"/>
      <c r="M2107" s="5"/>
      <c r="N2107" s="5"/>
      <c r="O2107" s="5" t="s">
        <v>7423</v>
      </c>
      <c r="P2107" s="6">
        <f>[1]!EM_S_INFO_EMPLOYEE(B2107,"2019")</f>
        <v>7670</v>
      </c>
      <c r="Q2107" s="6">
        <f>[1]!EM_S_STM07_IS(B2107,"83","2019-12-31","1",1000000000)</f>
        <v>23.13618791943</v>
      </c>
      <c r="R2107" s="6">
        <f>[1]!EM_S_FA_YOY_OR(B2107,"2019-12-31")</f>
        <v>36.817075020600001</v>
      </c>
      <c r="S2107" s="6">
        <f>[1]!EM_S_FA_YOY_OR(B2107,"2020-12-31")</f>
        <v>4.9110844719999998</v>
      </c>
      <c r="T2107" s="6">
        <f>[1]!EM_S_FA_YOY_OR(B2107,"2021-12-31")</f>
        <v>8.1401099903999992</v>
      </c>
      <c r="U2107" s="6">
        <f>[1]!EM_S_FA_YOY_OR(B2107,"2022-12-31")</f>
        <v>-0.30580170940000001</v>
      </c>
      <c r="V2107" s="7">
        <f t="shared" si="194"/>
        <v>4.2484642509999988</v>
      </c>
      <c r="W2107" s="8">
        <f t="shared" si="195"/>
        <v>4.2617666850923692</v>
      </c>
      <c r="X2107" s="6">
        <f>[1]!EM_S_FA_YOY_NETPROFIT(B2107,"2019-12-31")</f>
        <v>-14.8793658169</v>
      </c>
      <c r="Y2107" s="6">
        <f>[1]!EM_S_FA_YOY_NETPROFIT(B2107,"2020-12-31")</f>
        <v>-88.448973347299997</v>
      </c>
      <c r="Z2107" s="6">
        <f>[1]!EM_S_FA_YOY_NETPROFIT(B2107,"2021-12-31")</f>
        <v>-9.3736618380000003</v>
      </c>
      <c r="AA2107" s="6">
        <f>[1]!EM_S_FA_YOY_NETPROFIT(B2107,"2022-12-31")</f>
        <v>276.26399069860003</v>
      </c>
      <c r="AB2107" s="7">
        <f t="shared" si="196"/>
        <v>59.48045183776668</v>
      </c>
      <c r="AC2107" s="8">
        <f t="shared" si="197"/>
        <v>191.85815923057075</v>
      </c>
    </row>
    <row r="2108" spans="1:29" ht="16.5" x14ac:dyDescent="0.45">
      <c r="A2108" s="9">
        <v>2958</v>
      </c>
      <c r="B2108" s="5" t="s">
        <v>7430</v>
      </c>
      <c r="C2108" s="5" t="s">
        <v>7431</v>
      </c>
      <c r="D2108" s="5" t="s">
        <v>7432</v>
      </c>
      <c r="E2108" s="5" t="s">
        <v>1297</v>
      </c>
      <c r="F2108" s="5" t="s">
        <v>11757</v>
      </c>
      <c r="G2108" s="5">
        <v>7</v>
      </c>
      <c r="H2108" s="5">
        <v>2</v>
      </c>
      <c r="I2108" s="5">
        <f t="shared" si="192"/>
        <v>4</v>
      </c>
      <c r="J2108" s="5">
        <f t="shared" si="193"/>
        <v>11</v>
      </c>
      <c r="K2108" s="5"/>
      <c r="L2108" s="5"/>
      <c r="M2108" s="5"/>
      <c r="N2108" s="5"/>
      <c r="O2108" s="5" t="s">
        <v>196</v>
      </c>
      <c r="P2108" s="6">
        <f>[1]!EM_S_INFO_EMPLOYEE(B2108,"2019")</f>
        <v>2532</v>
      </c>
      <c r="Q2108" s="6">
        <f>[1]!EM_S_STM07_IS(B2108,"83","2019-12-31","1",1000000000)</f>
        <v>6.9098953950000004</v>
      </c>
      <c r="R2108" s="6">
        <f>[1]!EM_S_FA_YOY_OR(B2108,"2019-12-31")</f>
        <v>3.1190910662000002</v>
      </c>
      <c r="S2108" s="6">
        <f>[1]!EM_S_FA_YOY_OR(B2108,"2020-12-31")</f>
        <v>-11.817734189299999</v>
      </c>
      <c r="T2108" s="6">
        <f>[1]!EM_S_FA_YOY_OR(B2108,"2021-12-31")</f>
        <v>3.2770296057000001</v>
      </c>
      <c r="U2108" s="6">
        <f>[1]!EM_S_FA_YOY_OR(B2108,"2022-12-31")</f>
        <v>39.909256035699997</v>
      </c>
      <c r="V2108" s="7">
        <f t="shared" si="194"/>
        <v>10.456183817366666</v>
      </c>
      <c r="W2108" s="8">
        <f t="shared" si="195"/>
        <v>26.600292683173237</v>
      </c>
      <c r="X2108" s="6">
        <f>[1]!EM_S_FA_YOY_NETPROFIT(B2108,"2019-12-31")</f>
        <v>-2473.9383169430998</v>
      </c>
      <c r="Y2108" s="6">
        <f>[1]!EM_S_FA_YOY_NETPROFIT(B2108,"2020-12-31")</f>
        <v>116.4893345019</v>
      </c>
      <c r="Z2108" s="6">
        <f>[1]!EM_S_FA_YOY_NETPROFIT(B2108,"2021-12-31")</f>
        <v>-57.925549462600003</v>
      </c>
      <c r="AA2108" s="6">
        <f>[1]!EM_S_FA_YOY_NETPROFIT(B2108,"2022-12-31")</f>
        <v>-356.04562476609999</v>
      </c>
      <c r="AB2108" s="7">
        <f t="shared" si="196"/>
        <v>-99.160613242266663</v>
      </c>
      <c r="AC2108" s="8">
        <f t="shared" si="197"/>
        <v>238.9509778098585</v>
      </c>
    </row>
    <row r="2109" spans="1:29" ht="16.5" x14ac:dyDescent="0.45">
      <c r="A2109" s="9">
        <v>2959</v>
      </c>
      <c r="B2109" s="5" t="s">
        <v>7433</v>
      </c>
      <c r="C2109" s="5" t="s">
        <v>7434</v>
      </c>
      <c r="D2109" s="5" t="s">
        <v>7435</v>
      </c>
      <c r="E2109" s="5" t="s">
        <v>259</v>
      </c>
      <c r="F2109" s="5" t="s">
        <v>11757</v>
      </c>
      <c r="G2109" s="5">
        <v>7</v>
      </c>
      <c r="H2109" s="5">
        <v>2</v>
      </c>
      <c r="I2109" s="5">
        <f t="shared" si="192"/>
        <v>4</v>
      </c>
      <c r="J2109" s="5">
        <f t="shared" si="193"/>
        <v>11</v>
      </c>
      <c r="K2109" s="5"/>
      <c r="L2109" s="5"/>
      <c r="M2109" s="5"/>
      <c r="N2109" s="5"/>
      <c r="O2109" s="5" t="s">
        <v>1185</v>
      </c>
      <c r="P2109" s="6">
        <f>[1]!EM_S_INFO_EMPLOYEE(B2109,"2019")</f>
        <v>2412</v>
      </c>
      <c r="Q2109" s="6">
        <f>[1]!EM_S_STM07_IS(B2109,"83","2019-12-31","1",1000000000)</f>
        <v>1.64500112119</v>
      </c>
      <c r="R2109" s="6">
        <f>[1]!EM_S_FA_YOY_OR(B2109,"2019-12-31")</f>
        <v>2.6407146964999999</v>
      </c>
      <c r="S2109" s="6">
        <f>[1]!EM_S_FA_YOY_OR(B2109,"2020-12-31")</f>
        <v>6.07770995</v>
      </c>
      <c r="T2109" s="6">
        <f>[1]!EM_S_FA_YOY_OR(B2109,"2021-12-31")</f>
        <v>18.937683042700002</v>
      </c>
      <c r="U2109" s="6">
        <f>[1]!EM_S_FA_YOY_OR(B2109,"2022-12-31")</f>
        <v>12.0319732432</v>
      </c>
      <c r="V2109" s="7">
        <f t="shared" si="194"/>
        <v>12.349122078633334</v>
      </c>
      <c r="W2109" s="8">
        <f t="shared" si="195"/>
        <v>6.435849945741789</v>
      </c>
      <c r="X2109" s="6">
        <f>[1]!EM_S_FA_YOY_NETPROFIT(B2109,"2019-12-31")</f>
        <v>-214.15820424770001</v>
      </c>
      <c r="Y2109" s="6">
        <f>[1]!EM_S_FA_YOY_NETPROFIT(B2109,"2020-12-31")</f>
        <v>174.85382662360001</v>
      </c>
      <c r="Z2109" s="6">
        <f>[1]!EM_S_FA_YOY_NETPROFIT(B2109,"2021-12-31")</f>
        <v>-367.64874824679998</v>
      </c>
      <c r="AA2109" s="6">
        <f>[1]!EM_S_FA_YOY_NETPROFIT(B2109,"2022-12-31")</f>
        <v>17.697777995199999</v>
      </c>
      <c r="AB2109" s="7">
        <f t="shared" si="196"/>
        <v>-58.365714542666659</v>
      </c>
      <c r="AC2109" s="8">
        <f t="shared" si="197"/>
        <v>279.13527564255838</v>
      </c>
    </row>
    <row r="2110" spans="1:29" ht="16.5" x14ac:dyDescent="0.45">
      <c r="A2110" s="9">
        <v>2960</v>
      </c>
      <c r="B2110" s="5" t="s">
        <v>7436</v>
      </c>
      <c r="C2110" s="5" t="s">
        <v>7437</v>
      </c>
      <c r="D2110" s="5" t="s">
        <v>7438</v>
      </c>
      <c r="E2110" s="5" t="s">
        <v>474</v>
      </c>
      <c r="F2110" s="5" t="s">
        <v>11770</v>
      </c>
      <c r="G2110" s="5">
        <v>21</v>
      </c>
      <c r="H2110" s="5">
        <v>3</v>
      </c>
      <c r="I2110" s="5">
        <f t="shared" si="192"/>
        <v>3</v>
      </c>
      <c r="J2110" s="5">
        <f t="shared" si="193"/>
        <v>7</v>
      </c>
      <c r="K2110" s="5"/>
      <c r="L2110" s="5"/>
      <c r="M2110" s="5"/>
      <c r="N2110" s="5"/>
      <c r="O2110" s="5" t="s">
        <v>1165</v>
      </c>
      <c r="P2110" s="6">
        <f>[1]!EM_S_INFO_EMPLOYEE(B2110,"2019")</f>
        <v>18540</v>
      </c>
      <c r="Q2110" s="6">
        <f>[1]!EM_S_STM07_IS(B2110,"83","2019-12-31","1",1000000000)</f>
        <v>337.23867264839998</v>
      </c>
      <c r="R2110" s="6">
        <f>[1]!EM_S_FA_YOY_OR(B2110,"2019-12-31")</f>
        <v>20.278378911400001</v>
      </c>
      <c r="S2110" s="6">
        <f>[1]!EM_S_FA_YOY_OR(B2110,"2020-12-31")</f>
        <v>28.380735254299999</v>
      </c>
      <c r="T2110" s="6">
        <f>[1]!EM_S_FA_YOY_OR(B2110,"2021-12-31")</f>
        <v>63.4935521146</v>
      </c>
      <c r="U2110" s="6">
        <f>[1]!EM_S_FA_YOY_OR(B2110,"2022-12-31")</f>
        <v>17.654656153400001</v>
      </c>
      <c r="V2110" s="7">
        <f t="shared" si="194"/>
        <v>36.509647840766668</v>
      </c>
      <c r="W2110" s="8">
        <f t="shared" si="195"/>
        <v>23.976248885391591</v>
      </c>
      <c r="X2110" s="6">
        <f>[1]!EM_S_FA_YOY_NETPROFIT(B2110,"2019-12-31")</f>
        <v>4.3449691775000003</v>
      </c>
      <c r="Y2110" s="6">
        <f>[1]!EM_S_FA_YOY_NETPROFIT(B2110,"2020-12-31")</f>
        <v>0.57764070769999998</v>
      </c>
      <c r="Z2110" s="6">
        <f>[1]!EM_S_FA_YOY_NETPROFIT(B2110,"2021-12-31")</f>
        <v>33.982827812499998</v>
      </c>
      <c r="AA2110" s="6">
        <f>[1]!EM_S_FA_YOY_NETPROFIT(B2110,"2022-12-31")</f>
        <v>1.2976553983000001</v>
      </c>
      <c r="AB2110" s="7">
        <f t="shared" si="196"/>
        <v>11.952707972833332</v>
      </c>
      <c r="AC2110" s="8">
        <f t="shared" si="197"/>
        <v>19.082039733771285</v>
      </c>
    </row>
    <row r="2111" spans="1:29" ht="16.5" x14ac:dyDescent="0.45">
      <c r="A2111" s="9">
        <v>2961</v>
      </c>
      <c r="B2111" s="5" t="s">
        <v>7439</v>
      </c>
      <c r="C2111" s="5" t="s">
        <v>7440</v>
      </c>
      <c r="D2111" s="5" t="s">
        <v>7441</v>
      </c>
      <c r="E2111" s="5" t="s">
        <v>33</v>
      </c>
      <c r="F2111" s="5" t="s">
        <v>11772</v>
      </c>
      <c r="G2111" s="5">
        <v>23</v>
      </c>
      <c r="H2111" s="5">
        <v>3</v>
      </c>
      <c r="I2111" s="5">
        <f t="shared" si="192"/>
        <v>2</v>
      </c>
      <c r="J2111" s="5">
        <f t="shared" si="193"/>
        <v>1</v>
      </c>
      <c r="K2111" s="5"/>
      <c r="L2111" s="5"/>
      <c r="M2111" s="5"/>
      <c r="N2111" s="5"/>
      <c r="O2111" s="5" t="s">
        <v>7442</v>
      </c>
      <c r="P2111" s="6">
        <f>[1]!EM_S_INFO_EMPLOYEE(B2111,"2019")</f>
        <v>2831</v>
      </c>
      <c r="Q2111" s="6">
        <f>[1]!EM_S_STM07_IS(B2111,"83","2019-12-31","1",1000000000)</f>
        <v>2.4758469357499999</v>
      </c>
      <c r="R2111" s="6">
        <f>[1]!EM_S_FA_YOY_OR(B2111,"2019-12-31")</f>
        <v>60.997921501599997</v>
      </c>
      <c r="S2111" s="6">
        <f>[1]!EM_S_FA_YOY_OR(B2111,"2020-12-31")</f>
        <v>31.4211668471</v>
      </c>
      <c r="T2111" s="6">
        <f>[1]!EM_S_FA_YOY_OR(B2111,"2021-12-31")</f>
        <v>15.8654411831</v>
      </c>
      <c r="U2111" s="6">
        <f>[1]!EM_S_FA_YOY_OR(B2111,"2022-12-31")</f>
        <v>-32.758673681399998</v>
      </c>
      <c r="V2111" s="7">
        <f t="shared" si="194"/>
        <v>4.8426447829333341</v>
      </c>
      <c r="W2111" s="8">
        <f t="shared" si="195"/>
        <v>33.479688064938244</v>
      </c>
      <c r="X2111" s="6">
        <f>[1]!EM_S_FA_YOY_NETPROFIT(B2111,"2019-12-31")</f>
        <v>67.903527042700006</v>
      </c>
      <c r="Y2111" s="6">
        <f>[1]!EM_S_FA_YOY_NETPROFIT(B2111,"2020-12-31")</f>
        <v>153.28516009649999</v>
      </c>
      <c r="Z2111" s="6">
        <f>[1]!EM_S_FA_YOY_NETPROFIT(B2111,"2021-12-31")</f>
        <v>45.7692471123</v>
      </c>
      <c r="AA2111" s="6">
        <f>[1]!EM_S_FA_YOY_NETPROFIT(B2111,"2022-12-31")</f>
        <v>-60.478918780599997</v>
      </c>
      <c r="AB2111" s="7">
        <f t="shared" si="196"/>
        <v>46.191829476066665</v>
      </c>
      <c r="AC2111" s="8">
        <f t="shared" si="197"/>
        <v>106.88266597739027</v>
      </c>
    </row>
    <row r="2112" spans="1:29" ht="16.5" x14ac:dyDescent="0.45">
      <c r="A2112" s="9">
        <v>2962</v>
      </c>
      <c r="B2112" s="5" t="s">
        <v>7443</v>
      </c>
      <c r="C2112" s="5" t="s">
        <v>7444</v>
      </c>
      <c r="D2112" s="5" t="s">
        <v>7445</v>
      </c>
      <c r="E2112" s="5" t="s">
        <v>263</v>
      </c>
      <c r="F2112" s="5" t="s">
        <v>11760</v>
      </c>
      <c r="G2112" s="5">
        <v>11</v>
      </c>
      <c r="H2112" s="5">
        <v>2</v>
      </c>
      <c r="I2112" s="5">
        <f t="shared" si="192"/>
        <v>3</v>
      </c>
      <c r="J2112" s="5">
        <f t="shared" si="193"/>
        <v>3</v>
      </c>
      <c r="K2112" s="5"/>
      <c r="L2112" s="5"/>
      <c r="M2112" s="5"/>
      <c r="N2112" s="5"/>
      <c r="O2112" s="5" t="s">
        <v>7446</v>
      </c>
      <c r="P2112" s="6">
        <f>[1]!EM_S_INFO_EMPLOYEE(B2112,"2019")</f>
        <v>1749</v>
      </c>
      <c r="Q2112" s="6">
        <f>[1]!EM_S_STM07_IS(B2112,"83","2019-12-31","1",1000000000)</f>
        <v>1.03824448048</v>
      </c>
      <c r="R2112" s="6">
        <f>[1]!EM_S_FA_YOY_OR(B2112,"2019-12-31")</f>
        <v>2.1030256132999998</v>
      </c>
      <c r="S2112" s="6">
        <f>[1]!EM_S_FA_YOY_OR(B2112,"2020-12-31")</f>
        <v>-12.011213208899999</v>
      </c>
      <c r="T2112" s="6">
        <f>[1]!EM_S_FA_YOY_OR(B2112,"2021-12-31")</f>
        <v>1.8419411590999999</v>
      </c>
      <c r="U2112" s="6">
        <f>[1]!EM_S_FA_YOY_OR(B2112,"2022-12-31")</f>
        <v>-2.1330184124999998</v>
      </c>
      <c r="V2112" s="7">
        <f t="shared" si="194"/>
        <v>-4.1007634874333334</v>
      </c>
      <c r="W2112" s="8">
        <f t="shared" si="195"/>
        <v>7.1331260325226724</v>
      </c>
      <c r="X2112" s="6">
        <f>[1]!EM_S_FA_YOY_NETPROFIT(B2112,"2019-12-31")</f>
        <v>-585.67120661019999</v>
      </c>
      <c r="Y2112" s="6">
        <f>[1]!EM_S_FA_YOY_NETPROFIT(B2112,"2020-12-31")</f>
        <v>129.05862740360001</v>
      </c>
      <c r="Z2112" s="6">
        <f>[1]!EM_S_FA_YOY_NETPROFIT(B2112,"2021-12-31")</f>
        <v>-534.91077780000001</v>
      </c>
      <c r="AA2112" s="6">
        <f>[1]!EM_S_FA_YOY_NETPROFIT(B2112,"2022-12-31")</f>
        <v>-163.40154084170001</v>
      </c>
      <c r="AB2112" s="7">
        <f t="shared" si="196"/>
        <v>-189.75123041270001</v>
      </c>
      <c r="AC2112" s="8">
        <f t="shared" si="197"/>
        <v>332.7680458922876</v>
      </c>
    </row>
    <row r="2113" spans="1:29" ht="16.5" x14ac:dyDescent="0.45">
      <c r="A2113" s="9">
        <v>2963</v>
      </c>
      <c r="B2113" s="5" t="s">
        <v>7447</v>
      </c>
      <c r="C2113" s="5" t="s">
        <v>7448</v>
      </c>
      <c r="D2113" s="5" t="s">
        <v>7449</v>
      </c>
      <c r="E2113" s="5" t="s">
        <v>306</v>
      </c>
      <c r="F2113" s="5" t="s">
        <v>11779</v>
      </c>
      <c r="G2113" s="5">
        <v>30</v>
      </c>
      <c r="H2113" s="5">
        <v>2</v>
      </c>
      <c r="I2113" s="5">
        <f t="shared" si="192"/>
        <v>2</v>
      </c>
      <c r="J2113" s="5">
        <f t="shared" si="193"/>
        <v>4</v>
      </c>
      <c r="K2113" s="5"/>
      <c r="L2113" s="5"/>
      <c r="M2113" s="5"/>
      <c r="N2113" s="5"/>
      <c r="O2113" s="5" t="s">
        <v>7450</v>
      </c>
      <c r="P2113" s="6">
        <f>[1]!EM_S_INFO_EMPLOYEE(B2113,"2019")</f>
        <v>8651</v>
      </c>
      <c r="Q2113" s="6">
        <f>[1]!EM_S_STM07_IS(B2113,"83","2019-12-31","1",1000000000)</f>
        <v>21.186956132510002</v>
      </c>
      <c r="R2113" s="6">
        <f>[1]!EM_S_FA_YOY_OR(B2113,"2019-12-31")</f>
        <v>-5.1073019275</v>
      </c>
      <c r="S2113" s="6">
        <f>[1]!EM_S_FA_YOY_OR(B2113,"2020-12-31")</f>
        <v>4.5180613677999997</v>
      </c>
      <c r="T2113" s="6">
        <f>[1]!EM_S_FA_YOY_OR(B2113,"2021-12-31")</f>
        <v>22.291566401499999</v>
      </c>
      <c r="U2113" s="6">
        <f>[1]!EM_S_FA_YOY_OR(B2113,"2022-12-31")</f>
        <v>30.813391952700002</v>
      </c>
      <c r="V2113" s="7">
        <f t="shared" si="194"/>
        <v>19.207673240666669</v>
      </c>
      <c r="W2113" s="8">
        <f t="shared" si="195"/>
        <v>13.416180544882</v>
      </c>
      <c r="X2113" s="6">
        <f>[1]!EM_S_FA_YOY_NETPROFIT(B2113,"2019-12-31")</f>
        <v>75.129663510599997</v>
      </c>
      <c r="Y2113" s="6">
        <f>[1]!EM_S_FA_YOY_NETPROFIT(B2113,"2020-12-31")</f>
        <v>1548.2411029141999</v>
      </c>
      <c r="Z2113" s="6">
        <f>[1]!EM_S_FA_YOY_NETPROFIT(B2113,"2021-12-31")</f>
        <v>-80.8411031065</v>
      </c>
      <c r="AA2113" s="6">
        <f>[1]!EM_S_FA_YOY_NETPROFIT(B2113,"2022-12-31")</f>
        <v>72.413477581699993</v>
      </c>
      <c r="AB2113" s="7">
        <f t="shared" si="196"/>
        <v>513.27115912979991</v>
      </c>
      <c r="AC2113" s="8">
        <f t="shared" si="197"/>
        <v>899.57980748141074</v>
      </c>
    </row>
    <row r="2114" spans="1:29" ht="16.5" x14ac:dyDescent="0.45">
      <c r="A2114" s="9">
        <v>2964</v>
      </c>
      <c r="B2114" s="5" t="s">
        <v>7451</v>
      </c>
      <c r="C2114" s="5" t="s">
        <v>7452</v>
      </c>
      <c r="D2114" s="5" t="s">
        <v>7453</v>
      </c>
      <c r="E2114" s="5" t="s">
        <v>509</v>
      </c>
      <c r="F2114" s="5" t="s">
        <v>11774</v>
      </c>
      <c r="G2114" s="5">
        <v>25</v>
      </c>
      <c r="H2114" s="5">
        <v>3</v>
      </c>
      <c r="I2114" s="5">
        <f t="shared" ref="I2114:I2177" si="198">VLOOKUP(F2114,K:N,4,FALSE)</f>
        <v>2</v>
      </c>
      <c r="J2114" s="5">
        <f t="shared" ref="J2114:J2177" si="199">VLOOKUP(F2114,K:L,2,FALSE)</f>
        <v>10</v>
      </c>
      <c r="K2114" s="5"/>
      <c r="L2114" s="5"/>
      <c r="M2114" s="5"/>
      <c r="N2114" s="5"/>
      <c r="O2114" s="5" t="s">
        <v>1110</v>
      </c>
      <c r="P2114" s="6">
        <f>[1]!EM_S_INFO_EMPLOYEE(B2114,"2019")</f>
        <v>878</v>
      </c>
      <c r="Q2114" s="6">
        <f>[1]!EM_S_STM07_IS(B2114,"83","2019-12-31","1",1000000000)</f>
        <v>1.5239362695300001</v>
      </c>
      <c r="R2114" s="6">
        <f>[1]!EM_S_FA_YOY_OR(B2114,"2019-12-31")</f>
        <v>5.1076687038999999</v>
      </c>
      <c r="S2114" s="6">
        <f>[1]!EM_S_FA_YOY_OR(B2114,"2020-12-31")</f>
        <v>-11.0272229259</v>
      </c>
      <c r="T2114" s="6">
        <f>[1]!EM_S_FA_YOY_OR(B2114,"2021-12-31")</f>
        <v>-24.107589190100001</v>
      </c>
      <c r="U2114" s="6">
        <f>[1]!EM_S_FA_YOY_OR(B2114,"2022-12-31")</f>
        <v>-5.5182757127000004</v>
      </c>
      <c r="V2114" s="7">
        <f t="shared" ref="V2114:V2177" si="200">AVERAGE(S2114:U2114)</f>
        <v>-13.551029276233335</v>
      </c>
      <c r="W2114" s="8">
        <f t="shared" ref="W2114:W2177" si="201">STDEV(S2114:U2114)</f>
        <v>9.5481853124428024</v>
      </c>
      <c r="X2114" s="6">
        <f>[1]!EM_S_FA_YOY_NETPROFIT(B2114,"2019-12-31")</f>
        <v>25.384564161099998</v>
      </c>
      <c r="Y2114" s="6">
        <f>[1]!EM_S_FA_YOY_NETPROFIT(B2114,"2020-12-31")</f>
        <v>-27.4664106958</v>
      </c>
      <c r="Z2114" s="6">
        <f>[1]!EM_S_FA_YOY_NETPROFIT(B2114,"2021-12-31")</f>
        <v>-28.664143654699998</v>
      </c>
      <c r="AA2114" s="6">
        <f>[1]!EM_S_FA_YOY_NETPROFIT(B2114,"2022-12-31")</f>
        <v>-36.669333766000001</v>
      </c>
      <c r="AB2114" s="7">
        <f t="shared" ref="AB2114:AB2177" si="202">AVERAGE(Y2114:AA2114)</f>
        <v>-30.933296038833333</v>
      </c>
      <c r="AC2114" s="8">
        <f t="shared" ref="AC2114:AC2177" si="203">STDEV(Y2114:AA2114)</f>
        <v>5.0035225257630636</v>
      </c>
    </row>
    <row r="2115" spans="1:29" ht="16.5" x14ac:dyDescent="0.45">
      <c r="A2115" s="9">
        <v>2965</v>
      </c>
      <c r="B2115" s="5" t="s">
        <v>7454</v>
      </c>
      <c r="C2115" s="5" t="s">
        <v>7455</v>
      </c>
      <c r="D2115" s="5" t="s">
        <v>7456</v>
      </c>
      <c r="E2115" s="5" t="s">
        <v>33</v>
      </c>
      <c r="F2115" s="5" t="s">
        <v>11752</v>
      </c>
      <c r="G2115" s="5">
        <v>2</v>
      </c>
      <c r="H2115" s="5">
        <v>3</v>
      </c>
      <c r="I2115" s="5">
        <f t="shared" si="198"/>
        <v>0</v>
      </c>
      <c r="J2115" s="5">
        <f t="shared" si="199"/>
        <v>2</v>
      </c>
      <c r="K2115" s="5"/>
      <c r="L2115" s="5"/>
      <c r="M2115" s="5"/>
      <c r="N2115" s="5"/>
      <c r="O2115" s="5" t="s">
        <v>7457</v>
      </c>
      <c r="P2115" s="6">
        <f>[1]!EM_S_INFO_EMPLOYEE(B2115,"2019")</f>
        <v>345</v>
      </c>
      <c r="Q2115" s="6">
        <f>[1]!EM_S_STM07_IS(B2115,"83","2019-12-31","1",1000000000)</f>
        <v>0.91273192251000002</v>
      </c>
      <c r="R2115" s="6">
        <f>[1]!EM_S_FA_YOY_OR(B2115,"2019-12-31")</f>
        <v>3.4426031901999998</v>
      </c>
      <c r="S2115" s="6">
        <f>[1]!EM_S_FA_YOY_OR(B2115,"2020-12-31")</f>
        <v>8.1518552988999993</v>
      </c>
      <c r="T2115" s="6">
        <f>[1]!EM_S_FA_YOY_OR(B2115,"2021-12-31")</f>
        <v>72.359762323499993</v>
      </c>
      <c r="U2115" s="6">
        <f>[1]!EM_S_FA_YOY_OR(B2115,"2022-12-31")</f>
        <v>-48.998713761200001</v>
      </c>
      <c r="V2115" s="7">
        <f t="shared" si="200"/>
        <v>10.504301287066665</v>
      </c>
      <c r="W2115" s="8">
        <f t="shared" si="201"/>
        <v>60.713428753411762</v>
      </c>
      <c r="X2115" s="6">
        <f>[1]!EM_S_FA_YOY_NETPROFIT(B2115,"2019-12-31")</f>
        <v>4.0562435650999999</v>
      </c>
      <c r="Y2115" s="6">
        <f>[1]!EM_S_FA_YOY_NETPROFIT(B2115,"2020-12-31")</f>
        <v>8.9507636327999993</v>
      </c>
      <c r="Z2115" s="6">
        <f>[1]!EM_S_FA_YOY_NETPROFIT(B2115,"2021-12-31")</f>
        <v>78.006094325899994</v>
      </c>
      <c r="AA2115" s="6">
        <f>[1]!EM_S_FA_YOY_NETPROFIT(B2115,"2022-12-31")</f>
        <v>-205.09430820669999</v>
      </c>
      <c r="AB2115" s="7">
        <f t="shared" si="202"/>
        <v>-39.379150082666662</v>
      </c>
      <c r="AC2115" s="8">
        <f t="shared" si="203"/>
        <v>147.60858680421805</v>
      </c>
    </row>
    <row r="2116" spans="1:29" ht="16.5" x14ac:dyDescent="0.45">
      <c r="A2116" s="9">
        <v>2966</v>
      </c>
      <c r="B2116" s="5" t="s">
        <v>7458</v>
      </c>
      <c r="C2116" s="5" t="s">
        <v>7459</v>
      </c>
      <c r="D2116" s="5" t="s">
        <v>7460</v>
      </c>
      <c r="E2116" s="5" t="s">
        <v>259</v>
      </c>
      <c r="F2116" s="5" t="s">
        <v>11773</v>
      </c>
      <c r="G2116" s="5">
        <v>24</v>
      </c>
      <c r="H2116" s="5">
        <v>2</v>
      </c>
      <c r="I2116" s="5">
        <f t="shared" si="198"/>
        <v>1</v>
      </c>
      <c r="J2116" s="5">
        <f t="shared" si="199"/>
        <v>11</v>
      </c>
      <c r="K2116" s="5"/>
      <c r="L2116" s="5"/>
      <c r="M2116" s="5"/>
      <c r="N2116" s="5"/>
      <c r="O2116" s="5" t="s">
        <v>1204</v>
      </c>
      <c r="P2116" s="6">
        <f>[1]!EM_S_INFO_EMPLOYEE(B2116,"2019")</f>
        <v>6936</v>
      </c>
      <c r="Q2116" s="6">
        <f>[1]!EM_S_STM07_IS(B2116,"83","2019-12-31","1",1000000000)</f>
        <v>15.5952347599</v>
      </c>
      <c r="R2116" s="6">
        <f>[1]!EM_S_FA_YOY_OR(B2116,"2019-12-31")</f>
        <v>-0.38987256580000001</v>
      </c>
      <c r="S2116" s="6">
        <f>[1]!EM_S_FA_YOY_OR(B2116,"2020-12-31")</f>
        <v>-8.5922203799999999E-2</v>
      </c>
      <c r="T2116" s="6">
        <f>[1]!EM_S_FA_YOY_OR(B2116,"2021-12-31")</f>
        <v>12.033905267</v>
      </c>
      <c r="U2116" s="6">
        <f>[1]!EM_S_FA_YOY_OR(B2116,"2022-12-31")</f>
        <v>19.479704939800001</v>
      </c>
      <c r="V2116" s="7">
        <f t="shared" si="200"/>
        <v>10.475896001000001</v>
      </c>
      <c r="W2116" s="8">
        <f t="shared" si="201"/>
        <v>9.8754233344855002</v>
      </c>
      <c r="X2116" s="6">
        <f>[1]!EM_S_FA_YOY_NETPROFIT(B2116,"2019-12-31")</f>
        <v>-57.944022427699998</v>
      </c>
      <c r="Y2116" s="6">
        <f>[1]!EM_S_FA_YOY_NETPROFIT(B2116,"2020-12-31")</f>
        <v>-88.913020073799998</v>
      </c>
      <c r="Z2116" s="6">
        <f>[1]!EM_S_FA_YOY_NETPROFIT(B2116,"2021-12-31")</f>
        <v>952.21967303439999</v>
      </c>
      <c r="AA2116" s="6">
        <f>[1]!EM_S_FA_YOY_NETPROFIT(B2116,"2022-12-31")</f>
        <v>122.27315028629999</v>
      </c>
      <c r="AB2116" s="7">
        <f t="shared" si="202"/>
        <v>328.52660108229998</v>
      </c>
      <c r="AC2116" s="8">
        <f t="shared" si="203"/>
        <v>550.35868816493371</v>
      </c>
    </row>
    <row r="2117" spans="1:29" ht="16.5" x14ac:dyDescent="0.45">
      <c r="A2117" s="9">
        <v>2967</v>
      </c>
      <c r="B2117" s="5" t="s">
        <v>7461</v>
      </c>
      <c r="C2117" s="5" t="s">
        <v>7462</v>
      </c>
      <c r="D2117" s="5" t="s">
        <v>7463</v>
      </c>
      <c r="E2117" s="5" t="s">
        <v>33</v>
      </c>
      <c r="F2117" s="5" t="s">
        <v>11765</v>
      </c>
      <c r="G2117" s="5">
        <v>16</v>
      </c>
      <c r="H2117" s="5">
        <v>3</v>
      </c>
      <c r="I2117" s="5">
        <f t="shared" si="198"/>
        <v>1</v>
      </c>
      <c r="J2117" s="5">
        <f t="shared" si="199"/>
        <v>9</v>
      </c>
      <c r="K2117" s="5"/>
      <c r="L2117" s="5"/>
      <c r="M2117" s="5"/>
      <c r="N2117" s="5"/>
      <c r="O2117" s="5" t="s">
        <v>1165</v>
      </c>
      <c r="P2117" s="6">
        <f>[1]!EM_S_INFO_EMPLOYEE(B2117,"2019")</f>
        <v>3415</v>
      </c>
      <c r="Q2117" s="6">
        <f>[1]!EM_S_STM07_IS(B2117,"83","2019-12-31","1",1000000000)</f>
        <v>3.2818595607700001</v>
      </c>
      <c r="R2117" s="6">
        <f>[1]!EM_S_FA_YOY_OR(B2117,"2019-12-31")</f>
        <v>11.9683999939</v>
      </c>
      <c r="S2117" s="6">
        <f>[1]!EM_S_FA_YOY_OR(B2117,"2020-12-31")</f>
        <v>4.9891014931999997</v>
      </c>
      <c r="T2117" s="6">
        <f>[1]!EM_S_FA_YOY_OR(B2117,"2021-12-31")</f>
        <v>19.345302693200001</v>
      </c>
      <c r="U2117" s="6">
        <f>[1]!EM_S_FA_YOY_OR(B2117,"2022-12-31")</f>
        <v>3.6270271666</v>
      </c>
      <c r="V2117" s="7">
        <f t="shared" si="200"/>
        <v>9.3204771176666679</v>
      </c>
      <c r="W2117" s="8">
        <f t="shared" si="201"/>
        <v>8.7084245120857613</v>
      </c>
      <c r="X2117" s="6">
        <f>[1]!EM_S_FA_YOY_NETPROFIT(B2117,"2019-12-31")</f>
        <v>21.518961170400001</v>
      </c>
      <c r="Y2117" s="6">
        <f>[1]!EM_S_FA_YOY_NETPROFIT(B2117,"2020-12-31")</f>
        <v>5.4596145563</v>
      </c>
      <c r="Z2117" s="6">
        <f>[1]!EM_S_FA_YOY_NETPROFIT(B2117,"2021-12-31")</f>
        <v>13.3326632723</v>
      </c>
      <c r="AA2117" s="6">
        <f>[1]!EM_S_FA_YOY_NETPROFIT(B2117,"2022-12-31")</f>
        <v>12.726339307</v>
      </c>
      <c r="AB2117" s="7">
        <f t="shared" si="202"/>
        <v>10.506205711866667</v>
      </c>
      <c r="AC2117" s="8">
        <f t="shared" si="203"/>
        <v>4.380978076446751</v>
      </c>
    </row>
    <row r="2118" spans="1:29" ht="16.5" x14ac:dyDescent="0.45">
      <c r="A2118" s="9">
        <v>2968</v>
      </c>
      <c r="B2118" s="5" t="s">
        <v>7464</v>
      </c>
      <c r="C2118" s="5" t="s">
        <v>7465</v>
      </c>
      <c r="D2118" s="5" t="s">
        <v>7466</v>
      </c>
      <c r="E2118" s="5" t="s">
        <v>7</v>
      </c>
      <c r="F2118" s="5" t="s">
        <v>11752</v>
      </c>
      <c r="G2118" s="5">
        <v>2</v>
      </c>
      <c r="H2118" s="5">
        <v>3</v>
      </c>
      <c r="I2118" s="5">
        <f t="shared" si="198"/>
        <v>0</v>
      </c>
      <c r="J2118" s="5">
        <f t="shared" si="199"/>
        <v>2</v>
      </c>
      <c r="K2118" s="5"/>
      <c r="L2118" s="5"/>
      <c r="M2118" s="5"/>
      <c r="N2118" s="5"/>
      <c r="O2118" s="5" t="s">
        <v>1185</v>
      </c>
      <c r="P2118" s="6">
        <f>[1]!EM_S_INFO_EMPLOYEE(B2118,"2019")</f>
        <v>3798</v>
      </c>
      <c r="Q2118" s="6">
        <f>[1]!EM_S_STM07_IS(B2118,"83","2019-12-31","1",1000000000)</f>
        <v>4.9274555443199999</v>
      </c>
      <c r="R2118" s="6">
        <f>[1]!EM_S_FA_YOY_OR(B2118,"2019-12-31")</f>
        <v>18.348720722199999</v>
      </c>
      <c r="S2118" s="6">
        <f>[1]!EM_S_FA_YOY_OR(B2118,"2020-12-31")</f>
        <v>1.1100119422000001</v>
      </c>
      <c r="T2118" s="6">
        <f>[1]!EM_S_FA_YOY_OR(B2118,"2021-12-31")</f>
        <v>14.495006974200001</v>
      </c>
      <c r="U2118" s="6">
        <f>[1]!EM_S_FA_YOY_OR(B2118,"2022-12-31")</f>
        <v>6.1432854795000003</v>
      </c>
      <c r="V2118" s="7">
        <f t="shared" si="200"/>
        <v>7.2494347986333336</v>
      </c>
      <c r="W2118" s="8">
        <f t="shared" si="201"/>
        <v>6.7607098546550954</v>
      </c>
      <c r="X2118" s="6">
        <f>[1]!EM_S_FA_YOY_NETPROFIT(B2118,"2019-12-31")</f>
        <v>12.920553164999999</v>
      </c>
      <c r="Y2118" s="6">
        <f>[1]!EM_S_FA_YOY_NETPROFIT(B2118,"2020-12-31")</f>
        <v>-43.870316226900002</v>
      </c>
      <c r="Z2118" s="6">
        <f>[1]!EM_S_FA_YOY_NETPROFIT(B2118,"2021-12-31")</f>
        <v>-76.139461526600002</v>
      </c>
      <c r="AA2118" s="6">
        <f>[1]!EM_S_FA_YOY_NETPROFIT(B2118,"2022-12-31")</f>
        <v>34.331592177399997</v>
      </c>
      <c r="AB2118" s="7">
        <f t="shared" si="202"/>
        <v>-28.559395192033335</v>
      </c>
      <c r="AC2118" s="8">
        <f t="shared" si="203"/>
        <v>56.804767879289457</v>
      </c>
    </row>
    <row r="2119" spans="1:29" ht="16.5" x14ac:dyDescent="0.45">
      <c r="A2119" s="9">
        <v>2969</v>
      </c>
      <c r="B2119" s="5" t="s">
        <v>7467</v>
      </c>
      <c r="C2119" s="5" t="s">
        <v>7468</v>
      </c>
      <c r="D2119" s="5" t="s">
        <v>7469</v>
      </c>
      <c r="E2119" s="5" t="s">
        <v>474</v>
      </c>
      <c r="F2119" s="5" t="s">
        <v>11764</v>
      </c>
      <c r="G2119" s="5">
        <v>15</v>
      </c>
      <c r="H2119" s="5">
        <v>3</v>
      </c>
      <c r="I2119" s="5">
        <f t="shared" si="198"/>
        <v>2</v>
      </c>
      <c r="J2119" s="5">
        <f t="shared" si="199"/>
        <v>8</v>
      </c>
      <c r="K2119" s="5"/>
      <c r="L2119" s="5"/>
      <c r="M2119" s="5"/>
      <c r="N2119" s="5"/>
      <c r="O2119" s="5" t="s">
        <v>1169</v>
      </c>
      <c r="P2119" s="6">
        <f>[1]!EM_S_INFO_EMPLOYEE(B2119,"2019")</f>
        <v>306</v>
      </c>
      <c r="Q2119" s="6">
        <f>[1]!EM_S_STM07_IS(B2119,"83","2019-12-31","1",1000000000)</f>
        <v>0.58075134110000004</v>
      </c>
      <c r="R2119" s="6">
        <f>[1]!EM_S_FA_YOY_OR(B2119,"2019-12-31")</f>
        <v>10.8084925057</v>
      </c>
      <c r="S2119" s="6">
        <f>[1]!EM_S_FA_YOY_OR(B2119,"2020-12-31")</f>
        <v>74.424474276400005</v>
      </c>
      <c r="T2119" s="6">
        <f>[1]!EM_S_FA_YOY_OR(B2119,"2021-12-31")</f>
        <v>22.4136290382</v>
      </c>
      <c r="U2119" s="6">
        <f>[1]!EM_S_FA_YOY_OR(B2119,"2022-12-31")</f>
        <v>14.8402950333</v>
      </c>
      <c r="V2119" s="7">
        <f t="shared" si="200"/>
        <v>37.226132782633336</v>
      </c>
      <c r="W2119" s="8">
        <f t="shared" si="201"/>
        <v>32.436496487792979</v>
      </c>
      <c r="X2119" s="6">
        <f>[1]!EM_S_FA_YOY_NETPROFIT(B2119,"2019-12-31")</f>
        <v>11.4212613267</v>
      </c>
      <c r="Y2119" s="6">
        <f>[1]!EM_S_FA_YOY_NETPROFIT(B2119,"2020-12-31")</f>
        <v>162.86287016969999</v>
      </c>
      <c r="Z2119" s="6">
        <f>[1]!EM_S_FA_YOY_NETPROFIT(B2119,"2021-12-31")</f>
        <v>32.926211983199998</v>
      </c>
      <c r="AA2119" s="6">
        <f>[1]!EM_S_FA_YOY_NETPROFIT(B2119,"2022-12-31")</f>
        <v>6.5212445680000002</v>
      </c>
      <c r="AB2119" s="7">
        <f t="shared" si="202"/>
        <v>67.436775573633327</v>
      </c>
      <c r="AC2119" s="8">
        <f t="shared" si="203"/>
        <v>83.689367445587393</v>
      </c>
    </row>
    <row r="2120" spans="1:29" ht="16.5" x14ac:dyDescent="0.45">
      <c r="A2120" s="9">
        <v>2970</v>
      </c>
      <c r="B2120" s="5" t="s">
        <v>7470</v>
      </c>
      <c r="C2120" s="5" t="s">
        <v>7471</v>
      </c>
      <c r="D2120" s="5" t="s">
        <v>7472</v>
      </c>
      <c r="E2120" s="5" t="s">
        <v>567</v>
      </c>
      <c r="F2120" s="5" t="s">
        <v>11773</v>
      </c>
      <c r="G2120" s="5">
        <v>24</v>
      </c>
      <c r="H2120" s="5">
        <v>2</v>
      </c>
      <c r="I2120" s="5">
        <f t="shared" si="198"/>
        <v>1</v>
      </c>
      <c r="J2120" s="5">
        <f t="shared" si="199"/>
        <v>11</v>
      </c>
      <c r="K2120" s="5"/>
      <c r="L2120" s="5"/>
      <c r="M2120" s="5"/>
      <c r="N2120" s="5"/>
      <c r="O2120" s="5" t="s">
        <v>7473</v>
      </c>
      <c r="P2120" s="6">
        <f>[1]!EM_S_INFO_EMPLOYEE(B2120,"2019")</f>
        <v>360</v>
      </c>
      <c r="Q2120" s="6">
        <f>[1]!EM_S_STM07_IS(B2120,"83","2019-12-31","1",1000000000)</f>
        <v>0.26575685863999998</v>
      </c>
      <c r="R2120" s="6">
        <f>[1]!EM_S_FA_YOY_OR(B2120,"2019-12-31")</f>
        <v>-51.863307563200003</v>
      </c>
      <c r="S2120" s="6">
        <f>[1]!EM_S_FA_YOY_OR(B2120,"2020-12-31")</f>
        <v>-55.178972858999998</v>
      </c>
      <c r="T2120" s="6">
        <f>[1]!EM_S_FA_YOY_OR(B2120,"2021-12-31")</f>
        <v>61.5136127492</v>
      </c>
      <c r="U2120" s="6">
        <f>[1]!EM_S_FA_YOY_OR(B2120,"2022-12-31")</f>
        <v>173.8584439924</v>
      </c>
      <c r="V2120" s="7">
        <f t="shared" si="200"/>
        <v>60.064361294200005</v>
      </c>
      <c r="W2120" s="8">
        <f t="shared" si="201"/>
        <v>114.52558590474601</v>
      </c>
      <c r="X2120" s="6">
        <f>[1]!EM_S_FA_YOY_NETPROFIT(B2120,"2019-12-31")</f>
        <v>-549.86542617529994</v>
      </c>
      <c r="Y2120" s="6">
        <f>[1]!EM_S_FA_YOY_NETPROFIT(B2120,"2020-12-31")</f>
        <v>144.5641560414</v>
      </c>
      <c r="Z2120" s="6">
        <f>[1]!EM_S_FA_YOY_NETPROFIT(B2120,"2021-12-31")</f>
        <v>-229.07685097429999</v>
      </c>
      <c r="AA2120" s="6">
        <f>[1]!EM_S_FA_YOY_NETPROFIT(B2120,"2022-12-31")</f>
        <v>10.2033775794</v>
      </c>
      <c r="AB2120" s="7">
        <f t="shared" si="202"/>
        <v>-24.769772451166663</v>
      </c>
      <c r="AC2120" s="8">
        <f t="shared" si="203"/>
        <v>189.2597195607718</v>
      </c>
    </row>
    <row r="2121" spans="1:29" ht="16.5" x14ac:dyDescent="0.45">
      <c r="A2121" s="9">
        <v>2971</v>
      </c>
      <c r="B2121" s="5" t="s">
        <v>7474</v>
      </c>
      <c r="C2121" s="5" t="s">
        <v>7475</v>
      </c>
      <c r="D2121" s="5" t="s">
        <v>7476</v>
      </c>
      <c r="E2121" s="5" t="s">
        <v>33</v>
      </c>
      <c r="F2121" s="5" t="s">
        <v>11766</v>
      </c>
      <c r="G2121" s="5">
        <v>17</v>
      </c>
      <c r="H2121" s="5">
        <v>2</v>
      </c>
      <c r="I2121" s="5">
        <f t="shared" si="198"/>
        <v>2</v>
      </c>
      <c r="J2121" s="5">
        <f t="shared" si="199"/>
        <v>11</v>
      </c>
      <c r="K2121" s="5"/>
      <c r="L2121" s="5"/>
      <c r="M2121" s="5"/>
      <c r="N2121" s="5"/>
      <c r="O2121" s="5" t="s">
        <v>1169</v>
      </c>
      <c r="P2121" s="6">
        <f>[1]!EM_S_INFO_EMPLOYEE(B2121,"2019")</f>
        <v>22767</v>
      </c>
      <c r="Q2121" s="6">
        <f>[1]!EM_S_STM07_IS(B2121,"83","2019-12-31","1",1000000000)</f>
        <v>46.965854224339999</v>
      </c>
      <c r="R2121" s="6">
        <f>[1]!EM_S_FA_YOY_OR(B2121,"2019-12-31")</f>
        <v>14.4007336536</v>
      </c>
      <c r="S2121" s="6">
        <f>[1]!EM_S_FA_YOY_OR(B2121,"2020-12-31")</f>
        <v>22.994468861200001</v>
      </c>
      <c r="T2121" s="6">
        <f>[1]!EM_S_FA_YOY_OR(B2121,"2021-12-31")</f>
        <v>-4.8325357051999998</v>
      </c>
      <c r="U2121" s="6">
        <f>[1]!EM_S_FA_YOY_OR(B2121,"2022-12-31")</f>
        <v>-15.5112335922</v>
      </c>
      <c r="V2121" s="7">
        <f t="shared" si="200"/>
        <v>0.88356652126666779</v>
      </c>
      <c r="W2121" s="8">
        <f t="shared" si="201"/>
        <v>19.879075653938404</v>
      </c>
      <c r="X2121" s="6">
        <f>[1]!EM_S_FA_YOY_NETPROFIT(B2121,"2019-12-31")</f>
        <v>104.0139405071</v>
      </c>
      <c r="Y2121" s="6">
        <f>[1]!EM_S_FA_YOY_NETPROFIT(B2121,"2020-12-31")</f>
        <v>-3.6692113941</v>
      </c>
      <c r="Z2121" s="6">
        <f>[1]!EM_S_FA_YOY_NETPROFIT(B2121,"2021-12-31")</f>
        <v>-3696.7902436864001</v>
      </c>
      <c r="AA2121" s="6">
        <f>[1]!EM_S_FA_YOY_NETPROFIT(B2121,"2022-12-31")</f>
        <v>100.8418763584</v>
      </c>
      <c r="AB2121" s="7">
        <f t="shared" si="202"/>
        <v>-1199.8725262406999</v>
      </c>
      <c r="AC2121" s="8">
        <f t="shared" si="203"/>
        <v>2163.025475494102</v>
      </c>
    </row>
    <row r="2122" spans="1:29" ht="16.5" x14ac:dyDescent="0.45">
      <c r="A2122" s="9">
        <v>2972</v>
      </c>
      <c r="B2122" s="5" t="s">
        <v>7477</v>
      </c>
      <c r="C2122" s="5" t="s">
        <v>7478</v>
      </c>
      <c r="D2122" s="5" t="s">
        <v>7479</v>
      </c>
      <c r="E2122" s="5" t="s">
        <v>176</v>
      </c>
      <c r="F2122" s="5" t="s">
        <v>11764</v>
      </c>
      <c r="G2122" s="5">
        <v>15</v>
      </c>
      <c r="H2122" s="5">
        <v>3</v>
      </c>
      <c r="I2122" s="5">
        <f t="shared" si="198"/>
        <v>2</v>
      </c>
      <c r="J2122" s="5">
        <f t="shared" si="199"/>
        <v>8</v>
      </c>
      <c r="K2122" s="5"/>
      <c r="L2122" s="5"/>
      <c r="M2122" s="5"/>
      <c r="N2122" s="5"/>
      <c r="O2122" s="5" t="s">
        <v>1387</v>
      </c>
      <c r="P2122" s="6">
        <f>[1]!EM_S_INFO_EMPLOYEE(B2122,"2019")</f>
        <v>3193</v>
      </c>
      <c r="Q2122" s="6">
        <f>[1]!EM_S_STM07_IS(B2122,"83","2019-12-31","1",1000000000)</f>
        <v>3.3962119611300001</v>
      </c>
      <c r="R2122" s="6">
        <f>[1]!EM_S_FA_YOY_OR(B2122,"2019-12-31")</f>
        <v>11.8255752551</v>
      </c>
      <c r="S2122" s="6">
        <f>[1]!EM_S_FA_YOY_OR(B2122,"2020-12-31")</f>
        <v>5.9431725335000003</v>
      </c>
      <c r="T2122" s="6">
        <f>[1]!EM_S_FA_YOY_OR(B2122,"2021-12-31")</f>
        <v>-3.6146107973000001</v>
      </c>
      <c r="U2122" s="6">
        <f>[1]!EM_S_FA_YOY_OR(B2122,"2022-12-31")</f>
        <v>-0.50773786669999998</v>
      </c>
      <c r="V2122" s="7">
        <f t="shared" si="200"/>
        <v>0.6069412898333334</v>
      </c>
      <c r="W2122" s="8">
        <f t="shared" si="201"/>
        <v>4.8754166761556892</v>
      </c>
      <c r="X2122" s="6">
        <f>[1]!EM_S_FA_YOY_NETPROFIT(B2122,"2019-12-31")</f>
        <v>21.918392658199998</v>
      </c>
      <c r="Y2122" s="6">
        <f>[1]!EM_S_FA_YOY_NETPROFIT(B2122,"2020-12-31")</f>
        <v>5.0790294950000003</v>
      </c>
      <c r="Z2122" s="6">
        <f>[1]!EM_S_FA_YOY_NETPROFIT(B2122,"2021-12-31")</f>
        <v>-37.849050314700001</v>
      </c>
      <c r="AA2122" s="6">
        <f>[1]!EM_S_FA_YOY_NETPROFIT(B2122,"2022-12-31")</f>
        <v>-6.9824532048999997</v>
      </c>
      <c r="AB2122" s="7">
        <f t="shared" si="202"/>
        <v>-13.250824674866665</v>
      </c>
      <c r="AC2122" s="8">
        <f t="shared" si="203"/>
        <v>22.139881880920512</v>
      </c>
    </row>
    <row r="2123" spans="1:29" ht="16.5" x14ac:dyDescent="0.45">
      <c r="A2123" s="9">
        <v>2973</v>
      </c>
      <c r="B2123" s="5" t="s">
        <v>7480</v>
      </c>
      <c r="C2123" s="5" t="s">
        <v>7481</v>
      </c>
      <c r="D2123" s="5" t="s">
        <v>7482</v>
      </c>
      <c r="E2123" s="5" t="s">
        <v>363</v>
      </c>
      <c r="F2123" s="5" t="s">
        <v>11754</v>
      </c>
      <c r="G2123" s="5">
        <v>4</v>
      </c>
      <c r="H2123" s="5">
        <v>3</v>
      </c>
      <c r="I2123" s="5">
        <f t="shared" si="198"/>
        <v>2</v>
      </c>
      <c r="J2123" s="5">
        <f t="shared" si="199"/>
        <v>8</v>
      </c>
      <c r="K2123" s="5"/>
      <c r="L2123" s="5"/>
      <c r="M2123" s="5"/>
      <c r="N2123" s="5"/>
      <c r="O2123" s="5" t="s">
        <v>1277</v>
      </c>
      <c r="P2123" s="6">
        <f>[1]!EM_S_INFO_EMPLOYEE(B2123,"2019")</f>
        <v>1043</v>
      </c>
      <c r="Q2123" s="6">
        <f>[1]!EM_S_STM07_IS(B2123,"83","2019-12-31","1",1000000000)</f>
        <v>1.5294905596199999</v>
      </c>
      <c r="R2123" s="6">
        <f>[1]!EM_S_FA_YOY_OR(B2123,"2019-12-31")</f>
        <v>5.3837514280000001</v>
      </c>
      <c r="S2123" s="6">
        <f>[1]!EM_S_FA_YOY_OR(B2123,"2020-12-31")</f>
        <v>7.4608439720000002</v>
      </c>
      <c r="T2123" s="6">
        <f>[1]!EM_S_FA_YOY_OR(B2123,"2021-12-31")</f>
        <v>22.407819939100001</v>
      </c>
      <c r="U2123" s="6">
        <f>[1]!EM_S_FA_YOY_OR(B2123,"2022-12-31")</f>
        <v>1.1294367016</v>
      </c>
      <c r="V2123" s="7">
        <f t="shared" si="200"/>
        <v>10.332700204233333</v>
      </c>
      <c r="W2123" s="8">
        <f t="shared" si="201"/>
        <v>10.926027043918722</v>
      </c>
      <c r="X2123" s="6">
        <f>[1]!EM_S_FA_YOY_NETPROFIT(B2123,"2019-12-31")</f>
        <v>-9.1602128031000003</v>
      </c>
      <c r="Y2123" s="6">
        <f>[1]!EM_S_FA_YOY_NETPROFIT(B2123,"2020-12-31")</f>
        <v>5.1642642025000001</v>
      </c>
      <c r="Z2123" s="6">
        <f>[1]!EM_S_FA_YOY_NETPROFIT(B2123,"2021-12-31")</f>
        <v>48.226698526100002</v>
      </c>
      <c r="AA2123" s="6">
        <f>[1]!EM_S_FA_YOY_NETPROFIT(B2123,"2022-12-31")</f>
        <v>-98.520821367400004</v>
      </c>
      <c r="AB2123" s="7">
        <f t="shared" si="202"/>
        <v>-15.043286212933333</v>
      </c>
      <c r="AC2123" s="8">
        <f t="shared" si="203"/>
        <v>75.431873031680084</v>
      </c>
    </row>
    <row r="2124" spans="1:29" ht="16.5" x14ac:dyDescent="0.45">
      <c r="A2124" s="9">
        <v>2974</v>
      </c>
      <c r="B2124" s="5" t="s">
        <v>7483</v>
      </c>
      <c r="C2124" s="5" t="s">
        <v>7484</v>
      </c>
      <c r="D2124" s="5" t="s">
        <v>7485</v>
      </c>
      <c r="E2124" s="5" t="s">
        <v>306</v>
      </c>
      <c r="F2124" s="5" t="s">
        <v>11756</v>
      </c>
      <c r="G2124" s="5">
        <v>6</v>
      </c>
      <c r="H2124" s="5">
        <v>2</v>
      </c>
      <c r="I2124" s="5">
        <f t="shared" si="198"/>
        <v>2</v>
      </c>
      <c r="J2124" s="5">
        <f t="shared" si="199"/>
        <v>11</v>
      </c>
      <c r="K2124" s="5"/>
      <c r="L2124" s="5"/>
      <c r="M2124" s="5"/>
      <c r="N2124" s="5"/>
      <c r="O2124" s="5" t="s">
        <v>7486</v>
      </c>
      <c r="P2124" s="6">
        <f>[1]!EM_S_INFO_EMPLOYEE(B2124,"2019")</f>
        <v>6990</v>
      </c>
      <c r="Q2124" s="6">
        <f>[1]!EM_S_STM07_IS(B2124,"83","2019-12-31","1",1000000000)</f>
        <v>7.0377183953999998</v>
      </c>
      <c r="R2124" s="6">
        <f>[1]!EM_S_FA_YOY_OR(B2124,"2019-12-31")</f>
        <v>9.4823584066999995</v>
      </c>
      <c r="S2124" s="6">
        <f>[1]!EM_S_FA_YOY_OR(B2124,"2020-12-31")</f>
        <v>22.3533801544</v>
      </c>
      <c r="T2124" s="6">
        <f>[1]!EM_S_FA_YOY_OR(B2124,"2021-12-31")</f>
        <v>-3.3738295573000001</v>
      </c>
      <c r="U2124" s="6">
        <f>[1]!EM_S_FA_YOY_OR(B2124,"2022-12-31")</f>
        <v>-3.3743219949999999</v>
      </c>
      <c r="V2124" s="7">
        <f t="shared" si="200"/>
        <v>5.2017428673666677</v>
      </c>
      <c r="W2124" s="8">
        <f t="shared" si="201"/>
        <v>14.853753609107963</v>
      </c>
      <c r="X2124" s="6">
        <f>[1]!EM_S_FA_YOY_NETPROFIT(B2124,"2019-12-31")</f>
        <v>-2131.9862126585999</v>
      </c>
      <c r="Y2124" s="6">
        <f>[1]!EM_S_FA_YOY_NETPROFIT(B2124,"2020-12-31")</f>
        <v>103.91368563819999</v>
      </c>
      <c r="Z2124" s="6">
        <f>[1]!EM_S_FA_YOY_NETPROFIT(B2124,"2021-12-31")</f>
        <v>446.1555096198</v>
      </c>
      <c r="AA2124" s="6">
        <f>[1]!EM_S_FA_YOY_NETPROFIT(B2124,"2022-12-31")</f>
        <v>32.299250071899998</v>
      </c>
      <c r="AB2124" s="7">
        <f t="shared" si="202"/>
        <v>194.12281510996669</v>
      </c>
      <c r="AC2124" s="8">
        <f t="shared" si="203"/>
        <v>221.18434884002338</v>
      </c>
    </row>
    <row r="2125" spans="1:29" ht="16.5" x14ac:dyDescent="0.45">
      <c r="A2125" s="9">
        <v>2975</v>
      </c>
      <c r="B2125" s="5" t="s">
        <v>7487</v>
      </c>
      <c r="C2125" s="5" t="s">
        <v>7488</v>
      </c>
      <c r="D2125" s="5" t="s">
        <v>7489</v>
      </c>
      <c r="E2125" s="5" t="s">
        <v>1297</v>
      </c>
      <c r="F2125" s="5" t="s">
        <v>11758</v>
      </c>
      <c r="G2125" s="5">
        <v>8</v>
      </c>
      <c r="H2125" s="5">
        <v>2</v>
      </c>
      <c r="I2125" s="5">
        <f t="shared" si="198"/>
        <v>3</v>
      </c>
      <c r="J2125" s="5">
        <f t="shared" si="199"/>
        <v>2</v>
      </c>
      <c r="K2125" s="5"/>
      <c r="L2125" s="5"/>
      <c r="M2125" s="5"/>
      <c r="N2125" s="5"/>
      <c r="O2125" s="5" t="s">
        <v>1177</v>
      </c>
      <c r="P2125" s="6">
        <f>[1]!EM_S_INFO_EMPLOYEE(B2125,"2019")</f>
        <v>42762</v>
      </c>
      <c r="Q2125" s="6">
        <f>[1]!EM_S_STM07_IS(B2125,"83","2019-12-31","1",1000000000)</f>
        <v>205.49670780835001</v>
      </c>
      <c r="R2125" s="6">
        <f>[1]!EM_S_FA_YOY_OR(B2125,"2019-12-31")</f>
        <v>20.493573086200001</v>
      </c>
      <c r="S2125" s="6">
        <f>[1]!EM_S_FA_YOY_OR(B2125,"2020-12-31")</f>
        <v>12.5697995243</v>
      </c>
      <c r="T2125" s="6">
        <f>[1]!EM_S_FA_YOY_OR(B2125,"2021-12-31")</f>
        <v>21.496922599200001</v>
      </c>
      <c r="U2125" s="6">
        <f>[1]!EM_S_FA_YOY_OR(B2125,"2022-12-31")</f>
        <v>1.7723002047</v>
      </c>
      <c r="V2125" s="7">
        <f t="shared" si="200"/>
        <v>11.946340776066668</v>
      </c>
      <c r="W2125" s="8">
        <f t="shared" si="201"/>
        <v>9.8770799206781899</v>
      </c>
      <c r="X2125" s="6">
        <f>[1]!EM_S_FA_YOY_NETPROFIT(B2125,"2019-12-31")</f>
        <v>25.741711542400001</v>
      </c>
      <c r="Y2125" s="6">
        <f>[1]!EM_S_FA_YOY_NETPROFIT(B2125,"2020-12-31")</f>
        <v>-25.2753982654</v>
      </c>
      <c r="Z2125" s="6">
        <f>[1]!EM_S_FA_YOY_NETPROFIT(B2125,"2021-12-31")</f>
        <v>25.627118834800001</v>
      </c>
      <c r="AA2125" s="6">
        <f>[1]!EM_S_FA_YOY_NETPROFIT(B2125,"2022-12-31")</f>
        <v>-58.498116048</v>
      </c>
      <c r="AB2125" s="7">
        <f t="shared" si="202"/>
        <v>-19.382131826199998</v>
      </c>
      <c r="AC2125" s="8">
        <f t="shared" si="203"/>
        <v>42.371119031884419</v>
      </c>
    </row>
    <row r="2126" spans="1:29" ht="16.5" x14ac:dyDescent="0.45">
      <c r="A2126" s="9">
        <v>2976</v>
      </c>
      <c r="B2126" s="5" t="s">
        <v>7490</v>
      </c>
      <c r="C2126" s="5" t="s">
        <v>7491</v>
      </c>
      <c r="D2126" s="5" t="s">
        <v>7492</v>
      </c>
      <c r="E2126" s="5" t="s">
        <v>1297</v>
      </c>
      <c r="F2126" s="5" t="s">
        <v>11762</v>
      </c>
      <c r="G2126" s="5">
        <v>13</v>
      </c>
      <c r="H2126" s="5">
        <v>2</v>
      </c>
      <c r="I2126" s="5">
        <f t="shared" si="198"/>
        <v>4</v>
      </c>
      <c r="J2126" s="5">
        <f t="shared" si="199"/>
        <v>7</v>
      </c>
      <c r="K2126" s="5"/>
      <c r="L2126" s="5"/>
      <c r="M2126" s="5"/>
      <c r="N2126" s="5"/>
      <c r="O2126" s="5" t="s">
        <v>618</v>
      </c>
      <c r="P2126" s="6">
        <f>[1]!EM_S_INFO_EMPLOYEE(B2126,"2019")</f>
        <v>309</v>
      </c>
      <c r="Q2126" s="6">
        <f>[1]!EM_S_STM07_IS(B2126,"83","2019-12-31","1",1000000000)</f>
        <v>0.87862921705999997</v>
      </c>
      <c r="R2126" s="6">
        <f>[1]!EM_S_FA_YOY_OR(B2126,"2019-12-31")</f>
        <v>12.0208386927</v>
      </c>
      <c r="S2126" s="6">
        <f>[1]!EM_S_FA_YOY_OR(B2126,"2020-12-31")</f>
        <v>21.334559543299999</v>
      </c>
      <c r="T2126" s="6">
        <f>[1]!EM_S_FA_YOY_OR(B2126,"2021-12-31")</f>
        <v>51.953603117199997</v>
      </c>
      <c r="U2126" s="6">
        <f>[1]!EM_S_FA_YOY_OR(B2126,"2022-12-31")</f>
        <v>0.98460782319999995</v>
      </c>
      <c r="V2126" s="7">
        <f t="shared" si="200"/>
        <v>24.757590161233328</v>
      </c>
      <c r="W2126" s="8">
        <f t="shared" si="201"/>
        <v>25.656333999198534</v>
      </c>
      <c r="X2126" s="6">
        <f>[1]!EM_S_FA_YOY_NETPROFIT(B2126,"2019-12-31")</f>
        <v>66.316133608900003</v>
      </c>
      <c r="Y2126" s="6">
        <f>[1]!EM_S_FA_YOY_NETPROFIT(B2126,"2020-12-31")</f>
        <v>101.6990240351</v>
      </c>
      <c r="Z2126" s="6">
        <f>[1]!EM_S_FA_YOY_NETPROFIT(B2126,"2021-12-31")</f>
        <v>36.1385816023</v>
      </c>
      <c r="AA2126" s="6">
        <f>[1]!EM_S_FA_YOY_NETPROFIT(B2126,"2022-12-31")</f>
        <v>-45.822103493999997</v>
      </c>
      <c r="AB2126" s="7">
        <f t="shared" si="202"/>
        <v>30.671834047800001</v>
      </c>
      <c r="AC2126" s="8">
        <f t="shared" si="203"/>
        <v>73.912345135861571</v>
      </c>
    </row>
    <row r="2127" spans="1:29" ht="16.5" x14ac:dyDescent="0.45">
      <c r="A2127" s="9">
        <v>2977</v>
      </c>
      <c r="B2127" s="5" t="s">
        <v>7493</v>
      </c>
      <c r="C2127" s="5" t="s">
        <v>7494</v>
      </c>
      <c r="D2127" s="5" t="s">
        <v>7495</v>
      </c>
      <c r="E2127" s="5" t="s">
        <v>293</v>
      </c>
      <c r="F2127" s="5" t="s">
        <v>11756</v>
      </c>
      <c r="G2127" s="5">
        <v>6</v>
      </c>
      <c r="H2127" s="5">
        <v>2</v>
      </c>
      <c r="I2127" s="5">
        <f t="shared" si="198"/>
        <v>2</v>
      </c>
      <c r="J2127" s="5">
        <f t="shared" si="199"/>
        <v>11</v>
      </c>
      <c r="K2127" s="5"/>
      <c r="L2127" s="5"/>
      <c r="M2127" s="5"/>
      <c r="N2127" s="5"/>
      <c r="O2127" s="5" t="s">
        <v>1269</v>
      </c>
      <c r="P2127" s="6">
        <f>[1]!EM_S_INFO_EMPLOYEE(B2127,"2019")</f>
        <v>2760</v>
      </c>
      <c r="Q2127" s="6">
        <f>[1]!EM_S_STM07_IS(B2127,"83","2019-12-31","1",1000000000)</f>
        <v>2.9137200607099998</v>
      </c>
      <c r="R2127" s="6">
        <f>[1]!EM_S_FA_YOY_OR(B2127,"2019-12-31")</f>
        <v>-7.9654735443</v>
      </c>
      <c r="S2127" s="6">
        <f>[1]!EM_S_FA_YOY_OR(B2127,"2020-12-31")</f>
        <v>-15.8978031571</v>
      </c>
      <c r="T2127" s="6">
        <f>[1]!EM_S_FA_YOY_OR(B2127,"2021-12-31")</f>
        <v>8.2362558970999995</v>
      </c>
      <c r="U2127" s="6">
        <f>[1]!EM_S_FA_YOY_OR(B2127,"2022-12-31")</f>
        <v>-9.1292636530000006</v>
      </c>
      <c r="V2127" s="7">
        <f t="shared" si="200"/>
        <v>-5.5969369710000008</v>
      </c>
      <c r="W2127" s="8">
        <f t="shared" si="201"/>
        <v>12.448742926463703</v>
      </c>
      <c r="X2127" s="6">
        <f>[1]!EM_S_FA_YOY_NETPROFIT(B2127,"2019-12-31")</f>
        <v>116.8107098223</v>
      </c>
      <c r="Y2127" s="6">
        <f>[1]!EM_S_FA_YOY_NETPROFIT(B2127,"2020-12-31")</f>
        <v>-2436.2122222189</v>
      </c>
      <c r="Z2127" s="6">
        <f>[1]!EM_S_FA_YOY_NETPROFIT(B2127,"2021-12-31")</f>
        <v>104.38841595060001</v>
      </c>
      <c r="AA2127" s="6">
        <f>[1]!EM_S_FA_YOY_NETPROFIT(B2127,"2022-12-31")</f>
        <v>-28.369190671399998</v>
      </c>
      <c r="AB2127" s="7">
        <f t="shared" si="202"/>
        <v>-786.73099897989994</v>
      </c>
      <c r="AC2127" s="8">
        <f t="shared" si="203"/>
        <v>1430.034046759909</v>
      </c>
    </row>
    <row r="2128" spans="1:29" ht="16.5" x14ac:dyDescent="0.45">
      <c r="A2128" s="9">
        <v>2978</v>
      </c>
      <c r="B2128" s="5" t="s">
        <v>7496</v>
      </c>
      <c r="C2128" s="5" t="s">
        <v>7497</v>
      </c>
      <c r="D2128" s="5" t="s">
        <v>7498</v>
      </c>
      <c r="E2128" s="5" t="s">
        <v>259</v>
      </c>
      <c r="F2128" s="5" t="s">
        <v>11752</v>
      </c>
      <c r="G2128" s="5">
        <v>2</v>
      </c>
      <c r="H2128" s="5">
        <v>3</v>
      </c>
      <c r="I2128" s="5">
        <f t="shared" si="198"/>
        <v>0</v>
      </c>
      <c r="J2128" s="5">
        <f t="shared" si="199"/>
        <v>2</v>
      </c>
      <c r="K2128" s="5"/>
      <c r="L2128" s="5"/>
      <c r="M2128" s="5"/>
      <c r="N2128" s="5"/>
      <c r="O2128" s="5" t="s">
        <v>1399</v>
      </c>
      <c r="P2128" s="6">
        <f>[1]!EM_S_INFO_EMPLOYEE(B2128,"2019")</f>
        <v>166</v>
      </c>
      <c r="Q2128" s="6">
        <f>[1]!EM_S_STM07_IS(B2128,"83","2019-12-31","1",1000000000)</f>
        <v>1.92077540343</v>
      </c>
      <c r="R2128" s="6">
        <f>[1]!EM_S_FA_YOY_OR(B2128,"2019-12-31")</f>
        <v>-32.130652560000001</v>
      </c>
      <c r="S2128" s="6">
        <f>[1]!EM_S_FA_YOY_OR(B2128,"2020-12-31")</f>
        <v>18.769685053</v>
      </c>
      <c r="T2128" s="6">
        <f>[1]!EM_S_FA_YOY_OR(B2128,"2021-12-31")</f>
        <v>9.7308166448000009</v>
      </c>
      <c r="U2128" s="6">
        <f>[1]!EM_S_FA_YOY_OR(B2128,"2022-12-31")</f>
        <v>53.977393172600003</v>
      </c>
      <c r="V2128" s="7">
        <f t="shared" si="200"/>
        <v>27.492631623466668</v>
      </c>
      <c r="W2128" s="8">
        <f t="shared" si="201"/>
        <v>23.377494118511244</v>
      </c>
      <c r="X2128" s="6">
        <f>[1]!EM_S_FA_YOY_NETPROFIT(B2128,"2019-12-31")</f>
        <v>-24.2542347011</v>
      </c>
      <c r="Y2128" s="6">
        <f>[1]!EM_S_FA_YOY_NETPROFIT(B2128,"2020-12-31")</f>
        <v>-5.1371712376999996</v>
      </c>
      <c r="Z2128" s="6">
        <f>[1]!EM_S_FA_YOY_NETPROFIT(B2128,"2021-12-31")</f>
        <v>-1.5225346941</v>
      </c>
      <c r="AA2128" s="6">
        <f>[1]!EM_S_FA_YOY_NETPROFIT(B2128,"2022-12-31")</f>
        <v>-37.909260530499999</v>
      </c>
      <c r="AB2128" s="7">
        <f t="shared" si="202"/>
        <v>-14.856322154099999</v>
      </c>
      <c r="AC2128" s="8">
        <f t="shared" si="203"/>
        <v>20.046068820972206</v>
      </c>
    </row>
    <row r="2129" spans="1:29" ht="16.5" x14ac:dyDescent="0.45">
      <c r="A2129" s="9">
        <v>2979</v>
      </c>
      <c r="B2129" s="5" t="s">
        <v>7499</v>
      </c>
      <c r="C2129" s="5" t="s">
        <v>7500</v>
      </c>
      <c r="D2129" s="5" t="s">
        <v>7501</v>
      </c>
      <c r="E2129" s="5" t="s">
        <v>259</v>
      </c>
      <c r="F2129" s="5" t="s">
        <v>11759</v>
      </c>
      <c r="G2129" s="5">
        <v>9</v>
      </c>
      <c r="H2129" s="5">
        <v>2</v>
      </c>
      <c r="I2129" s="5">
        <f t="shared" si="198"/>
        <v>3</v>
      </c>
      <c r="J2129" s="5">
        <f t="shared" si="199"/>
        <v>2</v>
      </c>
      <c r="K2129" s="5"/>
      <c r="L2129" s="5"/>
      <c r="M2129" s="5"/>
      <c r="N2129" s="5"/>
      <c r="O2129" s="5" t="s">
        <v>1375</v>
      </c>
      <c r="P2129" s="6">
        <f>[1]!EM_S_INFO_EMPLOYEE(B2129,"2019")</f>
        <v>11395</v>
      </c>
      <c r="Q2129" s="6">
        <f>[1]!EM_S_STM07_IS(B2129,"83","2019-12-31","1",1000000000)</f>
        <v>10.493293115709999</v>
      </c>
      <c r="R2129" s="6">
        <f>[1]!EM_S_FA_YOY_OR(B2129,"2019-12-31")</f>
        <v>4.5938037472</v>
      </c>
      <c r="S2129" s="6">
        <f>[1]!EM_S_FA_YOY_OR(B2129,"2020-12-31")</f>
        <v>11.1776511986</v>
      </c>
      <c r="T2129" s="6">
        <f>[1]!EM_S_FA_YOY_OR(B2129,"2021-12-31")</f>
        <v>68.922935083300004</v>
      </c>
      <c r="U2129" s="6">
        <f>[1]!EM_S_FA_YOY_OR(B2129,"2022-12-31")</f>
        <v>2.4627989484000001</v>
      </c>
      <c r="V2129" s="7">
        <f t="shared" si="200"/>
        <v>27.521128410100005</v>
      </c>
      <c r="W2129" s="8">
        <f t="shared" si="201"/>
        <v>36.118822783826644</v>
      </c>
      <c r="X2129" s="6">
        <f>[1]!EM_S_FA_YOY_NETPROFIT(B2129,"2019-12-31")</f>
        <v>-11.3792122046</v>
      </c>
      <c r="Y2129" s="6">
        <f>[1]!EM_S_FA_YOY_NETPROFIT(B2129,"2020-12-31")</f>
        <v>14.019912360499999</v>
      </c>
      <c r="Z2129" s="6">
        <f>[1]!EM_S_FA_YOY_NETPROFIT(B2129,"2021-12-31")</f>
        <v>154.71905050320001</v>
      </c>
      <c r="AA2129" s="6">
        <f>[1]!EM_S_FA_YOY_NETPROFIT(B2129,"2022-12-31")</f>
        <v>11.1135822023</v>
      </c>
      <c r="AB2129" s="7">
        <f t="shared" si="202"/>
        <v>59.950848355333335</v>
      </c>
      <c r="AC2129" s="8">
        <f t="shared" si="203"/>
        <v>82.084534429460618</v>
      </c>
    </row>
    <row r="2130" spans="1:29" ht="16.5" x14ac:dyDescent="0.45">
      <c r="A2130" s="9">
        <v>2980</v>
      </c>
      <c r="B2130" s="5" t="s">
        <v>7502</v>
      </c>
      <c r="C2130" s="5" t="s">
        <v>7503</v>
      </c>
      <c r="D2130" s="5" t="s">
        <v>7504</v>
      </c>
      <c r="E2130" s="5" t="s">
        <v>259</v>
      </c>
      <c r="F2130" s="5" t="s">
        <v>11760</v>
      </c>
      <c r="G2130" s="5">
        <v>11</v>
      </c>
      <c r="H2130" s="5">
        <v>2</v>
      </c>
      <c r="I2130" s="5">
        <f t="shared" si="198"/>
        <v>3</v>
      </c>
      <c r="J2130" s="5">
        <f t="shared" si="199"/>
        <v>3</v>
      </c>
      <c r="K2130" s="5"/>
      <c r="L2130" s="5"/>
      <c r="M2130" s="5"/>
      <c r="N2130" s="5"/>
      <c r="O2130" s="5" t="s">
        <v>1281</v>
      </c>
      <c r="P2130" s="6">
        <f>[1]!EM_S_INFO_EMPLOYEE(B2130,"2019")</f>
        <v>22022</v>
      </c>
      <c r="Q2130" s="6">
        <f>[1]!EM_S_STM07_IS(B2130,"83","2019-12-31","1",1000000000)</f>
        <v>12.42117143259</v>
      </c>
      <c r="R2130" s="6">
        <f>[1]!EM_S_FA_YOY_OR(B2130,"2019-12-31")</f>
        <v>28.910779695199999</v>
      </c>
      <c r="S2130" s="6">
        <f>[1]!EM_S_FA_YOY_OR(B2130,"2020-12-31")</f>
        <v>-7.6128159559000004</v>
      </c>
      <c r="T2130" s="6">
        <f>[1]!EM_S_FA_YOY_OR(B2130,"2021-12-31")</f>
        <v>18.572432629000001</v>
      </c>
      <c r="U2130" s="6">
        <f>[1]!EM_S_FA_YOY_OR(B2130,"2022-12-31")</f>
        <v>8.9244644343000008</v>
      </c>
      <c r="V2130" s="7">
        <f t="shared" si="200"/>
        <v>6.6280270357999997</v>
      </c>
      <c r="W2130" s="8">
        <f t="shared" si="201"/>
        <v>13.242810479923586</v>
      </c>
      <c r="X2130" s="6">
        <f>[1]!EM_S_FA_YOY_NETPROFIT(B2130,"2019-12-31")</f>
        <v>7.4250259259</v>
      </c>
      <c r="Y2130" s="6">
        <f>[1]!EM_S_FA_YOY_NETPROFIT(B2130,"2020-12-31")</f>
        <v>82.370243611000006</v>
      </c>
      <c r="Z2130" s="6">
        <f>[1]!EM_S_FA_YOY_NETPROFIT(B2130,"2021-12-31")</f>
        <v>-28.7351405832</v>
      </c>
      <c r="AA2130" s="6">
        <f>[1]!EM_S_FA_YOY_NETPROFIT(B2130,"2022-12-31")</f>
        <v>-1.3676927015</v>
      </c>
      <c r="AB2130" s="7">
        <f t="shared" si="202"/>
        <v>17.422470108766671</v>
      </c>
      <c r="AC2130" s="8">
        <f t="shared" si="203"/>
        <v>57.886995629955123</v>
      </c>
    </row>
    <row r="2131" spans="1:29" ht="16.5" x14ac:dyDescent="0.45">
      <c r="A2131" s="9">
        <v>2981</v>
      </c>
      <c r="B2131" s="5" t="s">
        <v>7505</v>
      </c>
      <c r="C2131" s="5" t="s">
        <v>7506</v>
      </c>
      <c r="D2131" s="5" t="s">
        <v>7507</v>
      </c>
      <c r="E2131" s="5" t="s">
        <v>933</v>
      </c>
      <c r="F2131" s="5" t="s">
        <v>11766</v>
      </c>
      <c r="G2131" s="5">
        <v>17</v>
      </c>
      <c r="H2131" s="5">
        <v>2</v>
      </c>
      <c r="I2131" s="5">
        <f t="shared" si="198"/>
        <v>2</v>
      </c>
      <c r="J2131" s="5">
        <f t="shared" si="199"/>
        <v>11</v>
      </c>
      <c r="K2131" s="5"/>
      <c r="L2131" s="5"/>
      <c r="M2131" s="5"/>
      <c r="N2131" s="5"/>
      <c r="O2131" s="5" t="s">
        <v>7508</v>
      </c>
      <c r="P2131" s="6">
        <f>[1]!EM_S_INFO_EMPLOYEE(B2131,"2019")</f>
        <v>2350</v>
      </c>
      <c r="Q2131" s="6">
        <f>[1]!EM_S_STM07_IS(B2131,"83","2019-12-31","1",1000000000)</f>
        <v>1.9392262174999999</v>
      </c>
      <c r="R2131" s="6">
        <f>[1]!EM_S_FA_YOY_OR(B2131,"2019-12-31")</f>
        <v>49.977657221999998</v>
      </c>
      <c r="S2131" s="6">
        <f>[1]!EM_S_FA_YOY_OR(B2131,"2020-12-31")</f>
        <v>74.564266857099994</v>
      </c>
      <c r="T2131" s="6">
        <f>[1]!EM_S_FA_YOY_OR(B2131,"2021-12-31")</f>
        <v>22.3546559722</v>
      </c>
      <c r="U2131" s="6">
        <f>[1]!EM_S_FA_YOY_OR(B2131,"2022-12-31")</f>
        <v>-12.428412653100001</v>
      </c>
      <c r="V2131" s="7">
        <f t="shared" si="200"/>
        <v>28.163503392066662</v>
      </c>
      <c r="W2131" s="8">
        <f t="shared" si="201"/>
        <v>43.786283278574366</v>
      </c>
      <c r="X2131" s="6">
        <f>[1]!EM_S_FA_YOY_NETPROFIT(B2131,"2019-12-31")</f>
        <v>89.928882289900002</v>
      </c>
      <c r="Y2131" s="6">
        <f>[1]!EM_S_FA_YOY_NETPROFIT(B2131,"2020-12-31")</f>
        <v>271.22174418840001</v>
      </c>
      <c r="Z2131" s="6">
        <f>[1]!EM_S_FA_YOY_NETPROFIT(B2131,"2021-12-31")</f>
        <v>76.689147181500005</v>
      </c>
      <c r="AA2131" s="6">
        <f>[1]!EM_S_FA_YOY_NETPROFIT(B2131,"2022-12-31")</f>
        <v>45.601541771400001</v>
      </c>
      <c r="AB2131" s="7">
        <f t="shared" si="202"/>
        <v>131.17081104709999</v>
      </c>
      <c r="AC2131" s="8">
        <f t="shared" si="203"/>
        <v>122.27962916138235</v>
      </c>
    </row>
    <row r="2132" spans="1:29" ht="16.5" x14ac:dyDescent="0.45">
      <c r="A2132" s="9">
        <v>2982</v>
      </c>
      <c r="B2132" s="5" t="s">
        <v>7509</v>
      </c>
      <c r="C2132" s="5" t="s">
        <v>7510</v>
      </c>
      <c r="D2132" s="5" t="s">
        <v>7511</v>
      </c>
      <c r="E2132" s="5" t="s">
        <v>933</v>
      </c>
      <c r="F2132" s="5" t="s">
        <v>11770</v>
      </c>
      <c r="G2132" s="5">
        <v>21</v>
      </c>
      <c r="H2132" s="5">
        <v>3</v>
      </c>
      <c r="I2132" s="5">
        <f t="shared" si="198"/>
        <v>3</v>
      </c>
      <c r="J2132" s="5">
        <f t="shared" si="199"/>
        <v>7</v>
      </c>
      <c r="K2132" s="5"/>
      <c r="L2132" s="5"/>
      <c r="M2132" s="5"/>
      <c r="N2132" s="5"/>
      <c r="O2132" s="5" t="s">
        <v>1285</v>
      </c>
      <c r="P2132" s="6">
        <f>[1]!EM_S_INFO_EMPLOYEE(B2132,"2019")</f>
        <v>1273</v>
      </c>
      <c r="Q2132" s="6">
        <f>[1]!EM_S_STM07_IS(B2132,"83","2019-12-31","1",1000000000)</f>
        <v>5.0497322960100002</v>
      </c>
      <c r="R2132" s="6">
        <f>[1]!EM_S_FA_YOY_OR(B2132,"2019-12-31")</f>
        <v>-49.791560030100001</v>
      </c>
      <c r="S2132" s="6">
        <f>[1]!EM_S_FA_YOY_OR(B2132,"2020-12-31")</f>
        <v>-3.2403862502999998</v>
      </c>
      <c r="T2132" s="6">
        <f>[1]!EM_S_FA_YOY_OR(B2132,"2021-12-31")</f>
        <v>61.2130763129</v>
      </c>
      <c r="U2132" s="6">
        <f>[1]!EM_S_FA_YOY_OR(B2132,"2022-12-31")</f>
        <v>17.734208415600001</v>
      </c>
      <c r="V2132" s="7">
        <f t="shared" si="200"/>
        <v>25.235632826066666</v>
      </c>
      <c r="W2132" s="8">
        <f t="shared" si="201"/>
        <v>32.875001676591815</v>
      </c>
      <c r="X2132" s="6">
        <f>[1]!EM_S_FA_YOY_NETPROFIT(B2132,"2019-12-31")</f>
        <v>-989.84984826269999</v>
      </c>
      <c r="Y2132" s="6">
        <f>[1]!EM_S_FA_YOY_NETPROFIT(B2132,"2020-12-31")</f>
        <v>128.7075777428</v>
      </c>
      <c r="Z2132" s="6">
        <f>[1]!EM_S_FA_YOY_NETPROFIT(B2132,"2021-12-31")</f>
        <v>36.527197067300001</v>
      </c>
      <c r="AA2132" s="6">
        <f>[1]!EM_S_FA_YOY_NETPROFIT(B2132,"2022-12-31")</f>
        <v>32.529707666599997</v>
      </c>
      <c r="AB2132" s="7">
        <f t="shared" si="202"/>
        <v>65.921494158899989</v>
      </c>
      <c r="AC2132" s="8">
        <f t="shared" si="203"/>
        <v>54.4110668819362</v>
      </c>
    </row>
    <row r="2133" spans="1:29" ht="16.5" x14ac:dyDescent="0.45">
      <c r="A2133" s="9">
        <v>2983</v>
      </c>
      <c r="B2133" s="5" t="s">
        <v>7512</v>
      </c>
      <c r="C2133" s="5" t="s">
        <v>7513</v>
      </c>
      <c r="D2133" s="5" t="s">
        <v>7514</v>
      </c>
      <c r="E2133" s="5" t="s">
        <v>288</v>
      </c>
      <c r="F2133" s="5" t="s">
        <v>11770</v>
      </c>
      <c r="G2133" s="5">
        <v>21</v>
      </c>
      <c r="H2133" s="5">
        <v>3</v>
      </c>
      <c r="I2133" s="5">
        <f t="shared" si="198"/>
        <v>3</v>
      </c>
      <c r="J2133" s="5">
        <f t="shared" si="199"/>
        <v>7</v>
      </c>
      <c r="K2133" s="5"/>
      <c r="L2133" s="5"/>
      <c r="M2133" s="5"/>
      <c r="N2133" s="5"/>
      <c r="O2133" s="5" t="s">
        <v>1208</v>
      </c>
      <c r="P2133" s="6">
        <f>[1]!EM_S_INFO_EMPLOYEE(B2133,"2019")</f>
        <v>551</v>
      </c>
      <c r="Q2133" s="6">
        <f>[1]!EM_S_STM07_IS(B2133,"83","2019-12-31","1",1000000000)</f>
        <v>40.256607815400002</v>
      </c>
      <c r="R2133" s="6">
        <f>[1]!EM_S_FA_YOY_OR(B2133,"2019-12-31")</f>
        <v>5.6720552998000002</v>
      </c>
      <c r="S2133" s="6">
        <f>[1]!EM_S_FA_YOY_OR(B2133,"2020-12-31")</f>
        <v>-8.9219727848999995</v>
      </c>
      <c r="T2133" s="6">
        <f>[1]!EM_S_FA_YOY_OR(B2133,"2021-12-31")</f>
        <v>29.941558622500001</v>
      </c>
      <c r="U2133" s="6">
        <f>[1]!EM_S_FA_YOY_OR(B2133,"2022-12-31")</f>
        <v>17.276947530499999</v>
      </c>
      <c r="V2133" s="7">
        <f t="shared" si="200"/>
        <v>12.7655111227</v>
      </c>
      <c r="W2133" s="8">
        <f t="shared" si="201"/>
        <v>19.820653677659294</v>
      </c>
      <c r="X2133" s="6">
        <f>[1]!EM_S_FA_YOY_NETPROFIT(B2133,"2019-12-31")</f>
        <v>-13.1815169652</v>
      </c>
      <c r="Y2133" s="6">
        <f>[1]!EM_S_FA_YOY_NETPROFIT(B2133,"2020-12-31")</f>
        <v>-62.044291717100002</v>
      </c>
      <c r="Z2133" s="6">
        <f>[1]!EM_S_FA_YOY_NETPROFIT(B2133,"2021-12-31")</f>
        <v>423.49986553069999</v>
      </c>
      <c r="AA2133" s="6">
        <f>[1]!EM_S_FA_YOY_NETPROFIT(B2133,"2022-12-31")</f>
        <v>-43.874934783100002</v>
      </c>
      <c r="AB2133" s="7">
        <f t="shared" si="202"/>
        <v>105.86021301016666</v>
      </c>
      <c r="AC2133" s="8">
        <f t="shared" si="203"/>
        <v>275.23397868517731</v>
      </c>
    </row>
    <row r="2134" spans="1:29" ht="16.5" x14ac:dyDescent="0.45">
      <c r="A2134" s="9">
        <v>2984</v>
      </c>
      <c r="B2134" s="5" t="s">
        <v>7515</v>
      </c>
      <c r="C2134" s="5" t="s">
        <v>7516</v>
      </c>
      <c r="D2134" s="5" t="s">
        <v>7517</v>
      </c>
      <c r="E2134" s="5" t="s">
        <v>933</v>
      </c>
      <c r="F2134" s="5" t="s">
        <v>11766</v>
      </c>
      <c r="G2134" s="5">
        <v>17</v>
      </c>
      <c r="H2134" s="5">
        <v>2</v>
      </c>
      <c r="I2134" s="5">
        <f t="shared" si="198"/>
        <v>2</v>
      </c>
      <c r="J2134" s="5">
        <f t="shared" si="199"/>
        <v>11</v>
      </c>
      <c r="K2134" s="5"/>
      <c r="L2134" s="5"/>
      <c r="M2134" s="5"/>
      <c r="N2134" s="5"/>
      <c r="O2134" s="5" t="s">
        <v>1415</v>
      </c>
      <c r="P2134" s="6">
        <f>[1]!EM_S_INFO_EMPLOYEE(B2134,"2019")</f>
        <v>3291</v>
      </c>
      <c r="Q2134" s="6">
        <f>[1]!EM_S_STM07_IS(B2134,"83","2019-12-31","1",1000000000)</f>
        <v>3.0701181882299999</v>
      </c>
      <c r="R2134" s="6">
        <f>[1]!EM_S_FA_YOY_OR(B2134,"2019-12-31")</f>
        <v>-8.8813718317999992</v>
      </c>
      <c r="S2134" s="6">
        <f>[1]!EM_S_FA_YOY_OR(B2134,"2020-12-31")</f>
        <v>-8.6990454658999994</v>
      </c>
      <c r="T2134" s="6">
        <f>[1]!EM_S_FA_YOY_OR(B2134,"2021-12-31")</f>
        <v>19.223154819499999</v>
      </c>
      <c r="U2134" s="6">
        <f>[1]!EM_S_FA_YOY_OR(B2134,"2022-12-31")</f>
        <v>4.9410817767999999</v>
      </c>
      <c r="V2134" s="7">
        <f t="shared" si="200"/>
        <v>5.1550637101333336</v>
      </c>
      <c r="W2134" s="8">
        <f t="shared" si="201"/>
        <v>13.962329977311908</v>
      </c>
      <c r="X2134" s="6">
        <f>[1]!EM_S_FA_YOY_NETPROFIT(B2134,"2019-12-31")</f>
        <v>-2.1138412738999999</v>
      </c>
      <c r="Y2134" s="6">
        <f>[1]!EM_S_FA_YOY_NETPROFIT(B2134,"2020-12-31")</f>
        <v>-30.866796280500001</v>
      </c>
      <c r="Z2134" s="6">
        <f>[1]!EM_S_FA_YOY_NETPROFIT(B2134,"2021-12-31")</f>
        <v>-37.339395836999998</v>
      </c>
      <c r="AA2134" s="6">
        <f>[1]!EM_S_FA_YOY_NETPROFIT(B2134,"2022-12-31")</f>
        <v>-1.3741363079</v>
      </c>
      <c r="AB2134" s="7">
        <f t="shared" si="202"/>
        <v>-23.193442808466667</v>
      </c>
      <c r="AC2134" s="8">
        <f t="shared" si="203"/>
        <v>19.171208578985155</v>
      </c>
    </row>
    <row r="2135" spans="1:29" ht="16.5" x14ac:dyDescent="0.45">
      <c r="A2135" s="9">
        <v>2985</v>
      </c>
      <c r="B2135" s="5" t="s">
        <v>7518</v>
      </c>
      <c r="C2135" s="5" t="s">
        <v>7519</v>
      </c>
      <c r="D2135" s="5" t="s">
        <v>7520</v>
      </c>
      <c r="E2135" s="5" t="s">
        <v>240</v>
      </c>
      <c r="F2135" s="5" t="s">
        <v>11762</v>
      </c>
      <c r="G2135" s="5">
        <v>13</v>
      </c>
      <c r="H2135" s="5">
        <v>2</v>
      </c>
      <c r="I2135" s="5">
        <f t="shared" si="198"/>
        <v>4</v>
      </c>
      <c r="J2135" s="5">
        <f t="shared" si="199"/>
        <v>7</v>
      </c>
      <c r="K2135" s="5"/>
      <c r="L2135" s="5"/>
      <c r="M2135" s="5"/>
      <c r="N2135" s="5"/>
      <c r="O2135" s="5" t="s">
        <v>1289</v>
      </c>
      <c r="P2135" s="6">
        <f>[1]!EM_S_INFO_EMPLOYEE(B2135,"2019")</f>
        <v>10325</v>
      </c>
      <c r="Q2135" s="6">
        <f>[1]!EM_S_STM07_IS(B2135,"83","2019-12-31","1",1000000000)</f>
        <v>13.24108524108</v>
      </c>
      <c r="R2135" s="6">
        <f>[1]!EM_S_FA_YOY_OR(B2135,"2019-12-31")</f>
        <v>10.5166088886</v>
      </c>
      <c r="S2135" s="6">
        <f>[1]!EM_S_FA_YOY_OR(B2135,"2020-12-31")</f>
        <v>10.922490058299999</v>
      </c>
      <c r="T2135" s="6">
        <f>[1]!EM_S_FA_YOY_OR(B2135,"2021-12-31")</f>
        <v>38.039025189699998</v>
      </c>
      <c r="U2135" s="6">
        <f>[1]!EM_S_FA_YOY_OR(B2135,"2022-12-31")</f>
        <v>-11.1462535428</v>
      </c>
      <c r="V2135" s="7">
        <f t="shared" si="200"/>
        <v>12.605087235066668</v>
      </c>
      <c r="W2135" s="8">
        <f t="shared" si="201"/>
        <v>24.635771977814628</v>
      </c>
      <c r="X2135" s="6">
        <f>[1]!EM_S_FA_YOY_NETPROFIT(B2135,"2019-12-31")</f>
        <v>46.802833455600002</v>
      </c>
      <c r="Y2135" s="6">
        <f>[1]!EM_S_FA_YOY_NETPROFIT(B2135,"2020-12-31")</f>
        <v>15.1471031537</v>
      </c>
      <c r="Z2135" s="6">
        <f>[1]!EM_S_FA_YOY_NETPROFIT(B2135,"2021-12-31")</f>
        <v>62.459501876200001</v>
      </c>
      <c r="AA2135" s="6">
        <f>[1]!EM_S_FA_YOY_NETPROFIT(B2135,"2022-12-31")</f>
        <v>-44.2066225019</v>
      </c>
      <c r="AB2135" s="7">
        <f t="shared" si="202"/>
        <v>11.133327509333332</v>
      </c>
      <c r="AC2135" s="8">
        <f t="shared" si="203"/>
        <v>53.446218936923479</v>
      </c>
    </row>
    <row r="2136" spans="1:29" ht="16.5" x14ac:dyDescent="0.45">
      <c r="A2136" s="9">
        <v>2986</v>
      </c>
      <c r="B2136" s="5" t="s">
        <v>7521</v>
      </c>
      <c r="C2136" s="5" t="s">
        <v>7522</v>
      </c>
      <c r="D2136" s="5" t="s">
        <v>7523</v>
      </c>
      <c r="E2136" s="5" t="s">
        <v>363</v>
      </c>
      <c r="F2136" s="5" t="s">
        <v>11776</v>
      </c>
      <c r="G2136" s="5">
        <v>27</v>
      </c>
      <c r="H2136" s="5">
        <v>3</v>
      </c>
      <c r="I2136" s="5">
        <f t="shared" si="198"/>
        <v>2</v>
      </c>
      <c r="J2136" s="5">
        <f t="shared" si="199"/>
        <v>10</v>
      </c>
      <c r="K2136" s="5"/>
      <c r="L2136" s="5"/>
      <c r="M2136" s="5"/>
      <c r="N2136" s="5"/>
      <c r="O2136" s="5" t="s">
        <v>7524</v>
      </c>
      <c r="P2136" s="6">
        <f>[1]!EM_S_INFO_EMPLOYEE(B2136,"2019")</f>
        <v>2442</v>
      </c>
      <c r="Q2136" s="6">
        <f>[1]!EM_S_STM07_IS(B2136,"83","2019-12-31","1",1000000000)</f>
        <v>2.3317101459999998</v>
      </c>
      <c r="R2136" s="6">
        <f>[1]!EM_S_FA_YOY_OR(B2136,"2019-12-31")</f>
        <v>-3.7404058214</v>
      </c>
      <c r="S2136" s="6">
        <f>[1]!EM_S_FA_YOY_OR(B2136,"2020-12-31")</f>
        <v>6.8698924540000004</v>
      </c>
      <c r="T2136" s="6">
        <f>[1]!EM_S_FA_YOY_OR(B2136,"2021-12-31")</f>
        <v>32.903024554399998</v>
      </c>
      <c r="U2136" s="6">
        <f>[1]!EM_S_FA_YOY_OR(B2136,"2022-12-31")</f>
        <v>-24.121896736099998</v>
      </c>
      <c r="V2136" s="7">
        <f t="shared" si="200"/>
        <v>5.2170067574333343</v>
      </c>
      <c r="W2136" s="8">
        <f t="shared" si="201"/>
        <v>28.548370100434209</v>
      </c>
      <c r="X2136" s="6">
        <f>[1]!EM_S_FA_YOY_NETPROFIT(B2136,"2019-12-31")</f>
        <v>7.0781327715</v>
      </c>
      <c r="Y2136" s="6">
        <f>[1]!EM_S_FA_YOY_NETPROFIT(B2136,"2020-12-31")</f>
        <v>-16.220154480200002</v>
      </c>
      <c r="Z2136" s="6">
        <f>[1]!EM_S_FA_YOY_NETPROFIT(B2136,"2021-12-31")</f>
        <v>20.402127756199999</v>
      </c>
      <c r="AA2136" s="6">
        <f>[1]!EM_S_FA_YOY_NETPROFIT(B2136,"2022-12-31")</f>
        <v>13.754619866900001</v>
      </c>
      <c r="AB2136" s="7">
        <f t="shared" si="202"/>
        <v>5.9788643809666659</v>
      </c>
      <c r="AC2136" s="8">
        <f t="shared" si="203"/>
        <v>19.510117095584061</v>
      </c>
    </row>
    <row r="2137" spans="1:29" ht="16.5" x14ac:dyDescent="0.45">
      <c r="A2137" s="9">
        <v>2987</v>
      </c>
      <c r="B2137" s="5" t="s">
        <v>7525</v>
      </c>
      <c r="C2137" s="5" t="s">
        <v>7526</v>
      </c>
      <c r="D2137" s="5" t="s">
        <v>7527</v>
      </c>
      <c r="E2137" s="5" t="s">
        <v>240</v>
      </c>
      <c r="F2137" s="5" t="s">
        <v>11752</v>
      </c>
      <c r="G2137" s="5">
        <v>2</v>
      </c>
      <c r="H2137" s="5">
        <v>3</v>
      </c>
      <c r="I2137" s="5">
        <f t="shared" si="198"/>
        <v>0</v>
      </c>
      <c r="J2137" s="5">
        <f t="shared" si="199"/>
        <v>2</v>
      </c>
      <c r="K2137" s="5"/>
      <c r="L2137" s="5"/>
      <c r="M2137" s="5"/>
      <c r="N2137" s="5"/>
      <c r="O2137" s="5" t="s">
        <v>1463</v>
      </c>
      <c r="P2137" s="6">
        <f>[1]!EM_S_INFO_EMPLOYEE(B2137,"2019")</f>
        <v>1462</v>
      </c>
      <c r="Q2137" s="6">
        <f>[1]!EM_S_STM07_IS(B2137,"83","2019-12-31","1",1000000000)</f>
        <v>4.1927463763099997</v>
      </c>
      <c r="R2137" s="6">
        <f>[1]!EM_S_FA_YOY_OR(B2137,"2019-12-31")</f>
        <v>36.1944850143</v>
      </c>
      <c r="S2137" s="6">
        <f>[1]!EM_S_FA_YOY_OR(B2137,"2020-12-31")</f>
        <v>52.381424948300001</v>
      </c>
      <c r="T2137" s="6">
        <f>[1]!EM_S_FA_YOY_OR(B2137,"2021-12-31")</f>
        <v>11.6472699061</v>
      </c>
      <c r="U2137" s="6">
        <f>[1]!EM_S_FA_YOY_OR(B2137,"2022-12-31")</f>
        <v>-43.269803697299999</v>
      </c>
      <c r="V2137" s="7">
        <f t="shared" si="200"/>
        <v>6.9196303857000006</v>
      </c>
      <c r="W2137" s="8">
        <f t="shared" si="201"/>
        <v>48.000544964920437</v>
      </c>
      <c r="X2137" s="6">
        <f>[1]!EM_S_FA_YOY_NETPROFIT(B2137,"2019-12-31")</f>
        <v>648.82850039000004</v>
      </c>
      <c r="Y2137" s="6">
        <f>[1]!EM_S_FA_YOY_NETPROFIT(B2137,"2020-12-31")</f>
        <v>-24.516003743700001</v>
      </c>
      <c r="Z2137" s="6">
        <f>[1]!EM_S_FA_YOY_NETPROFIT(B2137,"2021-12-31")</f>
        <v>10.274295929299999</v>
      </c>
      <c r="AA2137" s="6">
        <f>[1]!EM_S_FA_YOY_NETPROFIT(B2137,"2022-12-31")</f>
        <v>-573.63018468309997</v>
      </c>
      <c r="AB2137" s="7">
        <f t="shared" si="202"/>
        <v>-195.95729749916666</v>
      </c>
      <c r="AC2137" s="8">
        <f t="shared" si="203"/>
        <v>327.53656059014287</v>
      </c>
    </row>
    <row r="2138" spans="1:29" ht="16.5" x14ac:dyDescent="0.45">
      <c r="A2138" s="9">
        <v>2988</v>
      </c>
      <c r="B2138" s="5" t="s">
        <v>7528</v>
      </c>
      <c r="C2138" s="5" t="s">
        <v>7529</v>
      </c>
      <c r="D2138" s="5" t="s">
        <v>7530</v>
      </c>
      <c r="E2138" s="5" t="s">
        <v>293</v>
      </c>
      <c r="F2138" s="5" t="s">
        <v>11778</v>
      </c>
      <c r="G2138" s="5">
        <v>29</v>
      </c>
      <c r="H2138" s="5">
        <v>3</v>
      </c>
      <c r="I2138" s="5">
        <f t="shared" si="198"/>
        <v>3</v>
      </c>
      <c r="J2138" s="5">
        <f t="shared" si="199"/>
        <v>5</v>
      </c>
      <c r="K2138" s="5"/>
      <c r="L2138" s="5"/>
      <c r="M2138" s="5"/>
      <c r="N2138" s="5"/>
      <c r="O2138" s="5" t="s">
        <v>7531</v>
      </c>
      <c r="P2138" s="6">
        <f>[1]!EM_S_INFO_EMPLOYEE(B2138,"2019")</f>
        <v>1712</v>
      </c>
      <c r="Q2138" s="6">
        <f>[1]!EM_S_STM07_IS(B2138,"83","2019-12-31","1",1000000000)</f>
        <v>1.7025104150799999</v>
      </c>
      <c r="R2138" s="6">
        <f>[1]!EM_S_FA_YOY_OR(B2138,"2019-12-31")</f>
        <v>-1.5216502349000001</v>
      </c>
      <c r="S2138" s="6">
        <f>[1]!EM_S_FA_YOY_OR(B2138,"2020-12-31")</f>
        <v>-2.8118374792999998</v>
      </c>
      <c r="T2138" s="6">
        <f>[1]!EM_S_FA_YOY_OR(B2138,"2021-12-31")</f>
        <v>9.6873734713000008</v>
      </c>
      <c r="U2138" s="6">
        <f>[1]!EM_S_FA_YOY_OR(B2138,"2022-12-31")</f>
        <v>-6.8253025381999999</v>
      </c>
      <c r="V2138" s="7">
        <f t="shared" si="200"/>
        <v>1.6744484600000515E-2</v>
      </c>
      <c r="W2138" s="8">
        <f t="shared" si="201"/>
        <v>8.6120714229245987</v>
      </c>
      <c r="X2138" s="6">
        <f>[1]!EM_S_FA_YOY_NETPROFIT(B2138,"2019-12-31")</f>
        <v>107.30454823079999</v>
      </c>
      <c r="Y2138" s="6">
        <f>[1]!EM_S_FA_YOY_NETPROFIT(B2138,"2020-12-31")</f>
        <v>174.2107587774</v>
      </c>
      <c r="Z2138" s="6">
        <f>[1]!EM_S_FA_YOY_NETPROFIT(B2138,"2021-12-31")</f>
        <v>-44.202907479399997</v>
      </c>
      <c r="AA2138" s="6">
        <f>[1]!EM_S_FA_YOY_NETPROFIT(B2138,"2022-12-31")</f>
        <v>9.4217637982000007</v>
      </c>
      <c r="AB2138" s="7">
        <f t="shared" si="202"/>
        <v>46.476538365399996</v>
      </c>
      <c r="AC2138" s="8">
        <f t="shared" si="203"/>
        <v>113.82409516707661</v>
      </c>
    </row>
    <row r="2139" spans="1:29" ht="16.5" x14ac:dyDescent="0.45">
      <c r="A2139" s="9">
        <v>2989</v>
      </c>
      <c r="B2139" s="5" t="s">
        <v>7532</v>
      </c>
      <c r="C2139" s="5" t="s">
        <v>7533</v>
      </c>
      <c r="D2139" s="5" t="s">
        <v>7534</v>
      </c>
      <c r="E2139" s="5" t="s">
        <v>933</v>
      </c>
      <c r="F2139" s="5" t="s">
        <v>11754</v>
      </c>
      <c r="G2139" s="5">
        <v>4</v>
      </c>
      <c r="H2139" s="5">
        <v>3</v>
      </c>
      <c r="I2139" s="5">
        <f t="shared" si="198"/>
        <v>2</v>
      </c>
      <c r="J2139" s="5">
        <f t="shared" si="199"/>
        <v>8</v>
      </c>
      <c r="K2139" s="5"/>
      <c r="L2139" s="5"/>
      <c r="M2139" s="5"/>
      <c r="N2139" s="5"/>
      <c r="O2139" s="5" t="s">
        <v>1239</v>
      </c>
      <c r="P2139" s="6">
        <f>[1]!EM_S_INFO_EMPLOYEE(B2139,"2019")</f>
        <v>796</v>
      </c>
      <c r="Q2139" s="6">
        <f>[1]!EM_S_STM07_IS(B2139,"83","2019-12-31","1",1000000000)</f>
        <v>0.53783621260000003</v>
      </c>
      <c r="R2139" s="6">
        <f>[1]!EM_S_FA_YOY_OR(B2139,"2019-12-31")</f>
        <v>14.273173248999999</v>
      </c>
      <c r="S2139" s="6">
        <f>[1]!EM_S_FA_YOY_OR(B2139,"2020-12-31")</f>
        <v>-29.513682941300001</v>
      </c>
      <c r="T2139" s="6">
        <f>[1]!EM_S_FA_YOY_OR(B2139,"2021-12-31")</f>
        <v>1.4239146222000001</v>
      </c>
      <c r="U2139" s="6">
        <f>[1]!EM_S_FA_YOY_OR(B2139,"2022-12-31")</f>
        <v>-25.201827018100001</v>
      </c>
      <c r="V2139" s="7">
        <f t="shared" si="200"/>
        <v>-17.763865112400001</v>
      </c>
      <c r="W2139" s="8">
        <f t="shared" si="201"/>
        <v>16.756377703228512</v>
      </c>
      <c r="X2139" s="6">
        <f>[1]!EM_S_FA_YOY_NETPROFIT(B2139,"2019-12-31")</f>
        <v>496.57584142770003</v>
      </c>
      <c r="Y2139" s="6">
        <f>[1]!EM_S_FA_YOY_NETPROFIT(B2139,"2020-12-31")</f>
        <v>21.593586098799999</v>
      </c>
      <c r="Z2139" s="6">
        <f>[1]!EM_S_FA_YOY_NETPROFIT(B2139,"2021-12-31")</f>
        <v>-442.74089338549999</v>
      </c>
      <c r="AA2139" s="6">
        <f>[1]!EM_S_FA_YOY_NETPROFIT(B2139,"2022-12-31")</f>
        <v>-27.836730145000001</v>
      </c>
      <c r="AB2139" s="7">
        <f t="shared" si="202"/>
        <v>-149.66134581056664</v>
      </c>
      <c r="AC2139" s="8">
        <f t="shared" si="203"/>
        <v>255.01481318942288</v>
      </c>
    </row>
    <row r="2140" spans="1:29" ht="16.5" x14ac:dyDescent="0.45">
      <c r="A2140" s="9">
        <v>2990</v>
      </c>
      <c r="B2140" s="5" t="s">
        <v>7535</v>
      </c>
      <c r="C2140" s="5" t="s">
        <v>7536</v>
      </c>
      <c r="D2140" s="5" t="s">
        <v>7537</v>
      </c>
      <c r="E2140" s="5" t="s">
        <v>288</v>
      </c>
      <c r="F2140" s="5" t="s">
        <v>11779</v>
      </c>
      <c r="G2140" s="5">
        <v>30</v>
      </c>
      <c r="H2140" s="5">
        <v>2</v>
      </c>
      <c r="I2140" s="5">
        <f t="shared" si="198"/>
        <v>2</v>
      </c>
      <c r="J2140" s="5">
        <f t="shared" si="199"/>
        <v>4</v>
      </c>
      <c r="K2140" s="5"/>
      <c r="L2140" s="5"/>
      <c r="M2140" s="5"/>
      <c r="N2140" s="5"/>
      <c r="O2140" s="5" t="s">
        <v>7538</v>
      </c>
      <c r="P2140" s="6">
        <f>[1]!EM_S_INFO_EMPLOYEE(B2140,"2019")</f>
        <v>61243</v>
      </c>
      <c r="Q2140" s="6">
        <f>[1]!EM_S_STM07_IS(B2140,"83","2019-12-31","1",1000000000)</f>
        <v>200.647187</v>
      </c>
      <c r="R2140" s="6">
        <f>[1]!EM_S_FA_YOY_OR(B2140,"2019-12-31")</f>
        <v>23.090036081099999</v>
      </c>
      <c r="S2140" s="6">
        <f>[1]!EM_S_FA_YOY_OR(B2140,"2020-12-31")</f>
        <v>0.14147921090000001</v>
      </c>
      <c r="T2140" s="6">
        <f>[1]!EM_S_FA_YOY_OR(B2140,"2021-12-31")</f>
        <v>-29.303915649499999</v>
      </c>
      <c r="U2140" s="6">
        <f>[1]!EM_S_FA_YOY_OR(B2140,"2022-12-31")</f>
        <v>32.132519181399999</v>
      </c>
      <c r="V2140" s="7">
        <f t="shared" si="200"/>
        <v>0.99002758093333298</v>
      </c>
      <c r="W2140" s="8">
        <f t="shared" si="201"/>
        <v>30.727006149884996</v>
      </c>
      <c r="X2140" s="6">
        <f>[1]!EM_S_FA_YOY_NETPROFIT(B2140,"2019-12-31")</f>
        <v>4.2579459936999999</v>
      </c>
      <c r="Y2140" s="6">
        <f>[1]!EM_S_FA_YOY_NETPROFIT(B2140,"2020-12-31")</f>
        <v>-47.132398001699997</v>
      </c>
      <c r="Z2140" s="6">
        <f>[1]!EM_S_FA_YOY_NETPROFIT(B2140,"2021-12-31")</f>
        <v>171.5361392261</v>
      </c>
      <c r="AA2140" s="6">
        <f>[1]!EM_S_FA_YOY_NETPROFIT(B2140,"2022-12-31")</f>
        <v>112.4135505493</v>
      </c>
      <c r="AB2140" s="7">
        <f t="shared" si="202"/>
        <v>78.939097257900002</v>
      </c>
      <c r="AC2140" s="8">
        <f t="shared" si="203"/>
        <v>113.11227413815458</v>
      </c>
    </row>
    <row r="2141" spans="1:29" ht="16.5" x14ac:dyDescent="0.45">
      <c r="A2141" s="9">
        <v>2991</v>
      </c>
      <c r="B2141" s="5" t="s">
        <v>7539</v>
      </c>
      <c r="C2141" s="5" t="s">
        <v>7540</v>
      </c>
      <c r="D2141" s="5" t="s">
        <v>7541</v>
      </c>
      <c r="E2141" s="5" t="s">
        <v>103</v>
      </c>
      <c r="F2141" s="5" t="s">
        <v>11778</v>
      </c>
      <c r="G2141" s="5">
        <v>29</v>
      </c>
      <c r="H2141" s="5">
        <v>3</v>
      </c>
      <c r="I2141" s="5">
        <f t="shared" si="198"/>
        <v>3</v>
      </c>
      <c r="J2141" s="5">
        <f t="shared" si="199"/>
        <v>5</v>
      </c>
      <c r="K2141" s="5"/>
      <c r="L2141" s="5"/>
      <c r="M2141" s="5"/>
      <c r="N2141" s="5"/>
      <c r="O2141" s="5" t="s">
        <v>1262</v>
      </c>
      <c r="P2141" s="6">
        <f>[1]!EM_S_INFO_EMPLOYEE(B2141,"2019")</f>
        <v>2064</v>
      </c>
      <c r="Q2141" s="6">
        <f>[1]!EM_S_STM07_IS(B2141,"83","2019-12-31","1",1000000000)</f>
        <v>1.60187586754</v>
      </c>
      <c r="R2141" s="6">
        <f>[1]!EM_S_FA_YOY_OR(B2141,"2019-12-31")</f>
        <v>3.5825059277000002</v>
      </c>
      <c r="S2141" s="6">
        <f>[1]!EM_S_FA_YOY_OR(B2141,"2020-12-31")</f>
        <v>-14.3496471198</v>
      </c>
      <c r="T2141" s="6">
        <f>[1]!EM_S_FA_YOY_OR(B2141,"2021-12-31")</f>
        <v>7.2112942275999998</v>
      </c>
      <c r="U2141" s="6">
        <f>[1]!EM_S_FA_YOY_OR(B2141,"2022-12-31")</f>
        <v>-13.7288865915</v>
      </c>
      <c r="V2141" s="7">
        <f t="shared" si="200"/>
        <v>-6.9557464945666672</v>
      </c>
      <c r="W2141" s="8">
        <f t="shared" si="201"/>
        <v>12.272942517017681</v>
      </c>
      <c r="X2141" s="6">
        <f>[1]!EM_S_FA_YOY_NETPROFIT(B2141,"2019-12-31")</f>
        <v>-3127.0209675269002</v>
      </c>
      <c r="Y2141" s="6">
        <f>[1]!EM_S_FA_YOY_NETPROFIT(B2141,"2020-12-31")</f>
        <v>106.40033677300001</v>
      </c>
      <c r="Z2141" s="6">
        <f>[1]!EM_S_FA_YOY_NETPROFIT(B2141,"2021-12-31")</f>
        <v>32.185447536300003</v>
      </c>
      <c r="AA2141" s="6">
        <f>[1]!EM_S_FA_YOY_NETPROFIT(B2141,"2022-12-31")</f>
        <v>-35.512392299699997</v>
      </c>
      <c r="AB2141" s="7">
        <f t="shared" si="202"/>
        <v>34.357797336533338</v>
      </c>
      <c r="AC2141" s="8">
        <f t="shared" si="203"/>
        <v>70.981300325904982</v>
      </c>
    </row>
    <row r="2142" spans="1:29" ht="16.5" x14ac:dyDescent="0.45">
      <c r="A2142" s="9">
        <v>2992</v>
      </c>
      <c r="B2142" s="5" t="s">
        <v>7542</v>
      </c>
      <c r="C2142" s="5" t="s">
        <v>7543</v>
      </c>
      <c r="D2142" s="5" t="s">
        <v>7544</v>
      </c>
      <c r="E2142" s="5" t="s">
        <v>176</v>
      </c>
      <c r="F2142" s="5" t="s">
        <v>11770</v>
      </c>
      <c r="G2142" s="5">
        <v>21</v>
      </c>
      <c r="H2142" s="5">
        <v>3</v>
      </c>
      <c r="I2142" s="5">
        <f t="shared" si="198"/>
        <v>3</v>
      </c>
      <c r="J2142" s="5">
        <f t="shared" si="199"/>
        <v>7</v>
      </c>
      <c r="K2142" s="5"/>
      <c r="L2142" s="5"/>
      <c r="M2142" s="5"/>
      <c r="N2142" s="5"/>
      <c r="O2142" s="5" t="s">
        <v>1435</v>
      </c>
      <c r="P2142" s="6">
        <f>[1]!EM_S_INFO_EMPLOYEE(B2142,"2019")</f>
        <v>1510</v>
      </c>
      <c r="Q2142" s="6">
        <f>[1]!EM_S_STM07_IS(B2142,"83","2019-12-31","1",1000000000)</f>
        <v>7.0326180142799997</v>
      </c>
      <c r="R2142" s="6">
        <f>[1]!EM_S_FA_YOY_OR(B2142,"2019-12-31")</f>
        <v>18.761110939000002</v>
      </c>
      <c r="S2142" s="6">
        <f>[1]!EM_S_FA_YOY_OR(B2142,"2020-12-31")</f>
        <v>-37.907364531200002</v>
      </c>
      <c r="T2142" s="6">
        <f>[1]!EM_S_FA_YOY_OR(B2142,"2021-12-31")</f>
        <v>-32.8432184264</v>
      </c>
      <c r="U2142" s="6">
        <f>[1]!EM_S_FA_YOY_OR(B2142,"2022-12-31")</f>
        <v>0.86658900449999998</v>
      </c>
      <c r="V2142" s="7">
        <f t="shared" si="200"/>
        <v>-23.294664651033333</v>
      </c>
      <c r="W2142" s="8">
        <f t="shared" si="201"/>
        <v>21.076907448626269</v>
      </c>
      <c r="X2142" s="6">
        <f>[1]!EM_S_FA_YOY_NETPROFIT(B2142,"2019-12-31")</f>
        <v>-30.210967827499999</v>
      </c>
      <c r="Y2142" s="6">
        <f>[1]!EM_S_FA_YOY_NETPROFIT(B2142,"2020-12-31")</f>
        <v>8.065178242</v>
      </c>
      <c r="Z2142" s="6">
        <f>[1]!EM_S_FA_YOY_NETPROFIT(B2142,"2021-12-31")</f>
        <v>-35.162166037299997</v>
      </c>
      <c r="AA2142" s="6">
        <f>[1]!EM_S_FA_YOY_NETPROFIT(B2142,"2022-12-31")</f>
        <v>4.3833146672999996</v>
      </c>
      <c r="AB2142" s="7">
        <f t="shared" si="202"/>
        <v>-7.5712243759999991</v>
      </c>
      <c r="AC2142" s="8">
        <f t="shared" si="203"/>
        <v>23.96526812208911</v>
      </c>
    </row>
    <row r="2143" spans="1:29" ht="16.5" x14ac:dyDescent="0.45">
      <c r="A2143" s="9">
        <v>2993</v>
      </c>
      <c r="B2143" s="5" t="s">
        <v>7545</v>
      </c>
      <c r="C2143" s="5" t="s">
        <v>7546</v>
      </c>
      <c r="D2143" s="5" t="s">
        <v>7547</v>
      </c>
      <c r="E2143" s="5" t="s">
        <v>376</v>
      </c>
      <c r="F2143" s="5" t="s">
        <v>11761</v>
      </c>
      <c r="G2143" s="5">
        <v>12</v>
      </c>
      <c r="H2143" s="5">
        <v>1</v>
      </c>
      <c r="I2143" s="5">
        <f t="shared" si="198"/>
        <v>2</v>
      </c>
      <c r="J2143" s="5">
        <f t="shared" si="199"/>
        <v>6</v>
      </c>
      <c r="K2143" s="5"/>
      <c r="L2143" s="5"/>
      <c r="M2143" s="5"/>
      <c r="N2143" s="5"/>
      <c r="O2143" s="5" t="s">
        <v>1371</v>
      </c>
      <c r="P2143" s="6">
        <f>[1]!EM_S_INFO_EMPLOYEE(B2143,"2019")</f>
        <v>490</v>
      </c>
      <c r="Q2143" s="6">
        <f>[1]!EM_S_STM07_IS(B2143,"83","2019-12-31","1",1000000000)</f>
        <v>0.11107049539</v>
      </c>
      <c r="R2143" s="6">
        <f>[1]!EM_S_FA_YOY_OR(B2143,"2019-12-31")</f>
        <v>69.822473264799996</v>
      </c>
      <c r="S2143" s="6">
        <f>[1]!EM_S_FA_YOY_OR(B2143,"2020-12-31")</f>
        <v>-65.211812629199997</v>
      </c>
      <c r="T2143" s="6">
        <f>[1]!EM_S_FA_YOY_OR(B2143,"2021-12-31")</f>
        <v>9.3038442079999992</v>
      </c>
      <c r="U2143" s="6">
        <f>[1]!EM_S_FA_YOY_OR(B2143,"2022-12-31")</f>
        <v>772.4493950131</v>
      </c>
      <c r="V2143" s="7">
        <f t="shared" si="200"/>
        <v>238.84714219730003</v>
      </c>
      <c r="W2143" s="8">
        <f t="shared" si="201"/>
        <v>463.61262810243051</v>
      </c>
      <c r="X2143" s="6">
        <f>[1]!EM_S_FA_YOY_NETPROFIT(B2143,"2019-12-31")</f>
        <v>120.4656129566</v>
      </c>
      <c r="Y2143" s="6">
        <f>[1]!EM_S_FA_YOY_NETPROFIT(B2143,"2020-12-31")</f>
        <v>-625.09286997799995</v>
      </c>
      <c r="Z2143" s="6">
        <f>[1]!EM_S_FA_YOY_NETPROFIT(B2143,"2021-12-31")</f>
        <v>107.95435361600001</v>
      </c>
      <c r="AA2143" s="6">
        <f>[1]!EM_S_FA_YOY_NETPROFIT(B2143,"2022-12-31")</f>
        <v>-1756.245574458</v>
      </c>
      <c r="AB2143" s="7">
        <f t="shared" si="202"/>
        <v>-757.79469693999999</v>
      </c>
      <c r="AC2143" s="8">
        <f t="shared" si="203"/>
        <v>939.15796015210685</v>
      </c>
    </row>
    <row r="2144" spans="1:29" ht="16.5" x14ac:dyDescent="0.45">
      <c r="A2144" s="9">
        <v>2994</v>
      </c>
      <c r="B2144" s="5" t="s">
        <v>7548</v>
      </c>
      <c r="C2144" s="5" t="s">
        <v>7549</v>
      </c>
      <c r="D2144" s="5" t="s">
        <v>7550</v>
      </c>
      <c r="E2144" s="5" t="s">
        <v>553</v>
      </c>
      <c r="F2144" s="5" t="s">
        <v>11757</v>
      </c>
      <c r="G2144" s="5">
        <v>7</v>
      </c>
      <c r="H2144" s="5">
        <v>2</v>
      </c>
      <c r="I2144" s="5">
        <f t="shared" si="198"/>
        <v>4</v>
      </c>
      <c r="J2144" s="5">
        <f t="shared" si="199"/>
        <v>11</v>
      </c>
      <c r="K2144" s="5"/>
      <c r="L2144" s="5"/>
      <c r="M2144" s="5"/>
      <c r="N2144" s="5"/>
      <c r="O2144" s="5" t="s">
        <v>1367</v>
      </c>
      <c r="P2144" s="6">
        <f>[1]!EM_S_INFO_EMPLOYEE(B2144,"2019")</f>
        <v>3647</v>
      </c>
      <c r="Q2144" s="6">
        <f>[1]!EM_S_STM07_IS(B2144,"83","2019-12-31","1",1000000000)</f>
        <v>1.91748161494</v>
      </c>
      <c r="R2144" s="6">
        <f>[1]!EM_S_FA_YOY_OR(B2144,"2019-12-31")</f>
        <v>7.4739181882999999</v>
      </c>
      <c r="S2144" s="6">
        <f>[1]!EM_S_FA_YOY_OR(B2144,"2020-12-31")</f>
        <v>7.6792156255000004</v>
      </c>
      <c r="T2144" s="6">
        <f>[1]!EM_S_FA_YOY_OR(B2144,"2021-12-31")</f>
        <v>6.2546564599999993E-2</v>
      </c>
      <c r="U2144" s="6">
        <f>[1]!EM_S_FA_YOY_OR(B2144,"2022-12-31")</f>
        <v>4.5982241172</v>
      </c>
      <c r="V2144" s="7">
        <f t="shared" si="200"/>
        <v>4.1133287690999998</v>
      </c>
      <c r="W2144" s="8">
        <f t="shared" si="201"/>
        <v>3.831416777091027</v>
      </c>
      <c r="X2144" s="6">
        <f>[1]!EM_S_FA_YOY_NETPROFIT(B2144,"2019-12-31")</f>
        <v>-6.5501975852000003</v>
      </c>
      <c r="Y2144" s="6">
        <f>[1]!EM_S_FA_YOY_NETPROFIT(B2144,"2020-12-31")</f>
        <v>-1240.752672007</v>
      </c>
      <c r="Z2144" s="6">
        <f>[1]!EM_S_FA_YOY_NETPROFIT(B2144,"2021-12-31")</f>
        <v>31.608138265899999</v>
      </c>
      <c r="AA2144" s="6">
        <f>[1]!EM_S_FA_YOY_NETPROFIT(B2144,"2022-12-31")</f>
        <v>9.3809410702000005</v>
      </c>
      <c r="AB2144" s="7">
        <f t="shared" si="202"/>
        <v>-399.92119755696672</v>
      </c>
      <c r="AC2144" s="8">
        <f t="shared" si="203"/>
        <v>728.26622082392157</v>
      </c>
    </row>
    <row r="2145" spans="1:29" ht="16.5" x14ac:dyDescent="0.45">
      <c r="A2145" s="9">
        <v>2995</v>
      </c>
      <c r="B2145" s="5" t="s">
        <v>7551</v>
      </c>
      <c r="C2145" s="5" t="s">
        <v>7552</v>
      </c>
      <c r="D2145" s="5" t="s">
        <v>7553</v>
      </c>
      <c r="E2145" s="5" t="s">
        <v>1297</v>
      </c>
      <c r="F2145" s="5" t="s">
        <v>11758</v>
      </c>
      <c r="G2145" s="5">
        <v>8</v>
      </c>
      <c r="H2145" s="5">
        <v>2</v>
      </c>
      <c r="I2145" s="5">
        <f t="shared" si="198"/>
        <v>3</v>
      </c>
      <c r="J2145" s="5">
        <f t="shared" si="199"/>
        <v>2</v>
      </c>
      <c r="K2145" s="5"/>
      <c r="L2145" s="5"/>
      <c r="M2145" s="5"/>
      <c r="N2145" s="5"/>
      <c r="O2145" s="5" t="s">
        <v>1423</v>
      </c>
      <c r="P2145" s="6">
        <f>[1]!EM_S_INFO_EMPLOYEE(B2145,"2019")</f>
        <v>195</v>
      </c>
      <c r="Q2145" s="6">
        <f>[1]!EM_S_STM07_IS(B2145,"83","2019-12-31","1",1000000000)</f>
        <v>0.55634682508</v>
      </c>
      <c r="R2145" s="6">
        <f>[1]!EM_S_FA_YOY_OR(B2145,"2019-12-31")</f>
        <v>150.89098032219999</v>
      </c>
      <c r="S2145" s="6">
        <f>[1]!EM_S_FA_YOY_OR(B2145,"2020-12-31")</f>
        <v>96.993176296499996</v>
      </c>
      <c r="T2145" s="6">
        <f>[1]!EM_S_FA_YOY_OR(B2145,"2021-12-31")</f>
        <v>-37.007066010199999</v>
      </c>
      <c r="U2145" s="6">
        <f>[1]!EM_S_FA_YOY_OR(B2145,"2022-12-31")</f>
        <v>-61.8102622591</v>
      </c>
      <c r="V2145" s="7">
        <f t="shared" si="200"/>
        <v>-0.60805065760000099</v>
      </c>
      <c r="W2145" s="8">
        <f t="shared" si="201"/>
        <v>85.430084064395388</v>
      </c>
      <c r="X2145" s="6">
        <f>[1]!EM_S_FA_YOY_NETPROFIT(B2145,"2019-12-31")</f>
        <v>-15.4493017441</v>
      </c>
      <c r="Y2145" s="6">
        <f>[1]!EM_S_FA_YOY_NETPROFIT(B2145,"2020-12-31")</f>
        <v>151.18866533689999</v>
      </c>
      <c r="Z2145" s="6">
        <f>[1]!EM_S_FA_YOY_NETPROFIT(B2145,"2021-12-31")</f>
        <v>-62.248219065900003</v>
      </c>
      <c r="AA2145" s="6">
        <f>[1]!EM_S_FA_YOY_NETPROFIT(B2145,"2022-12-31")</f>
        <v>-80.026386575000004</v>
      </c>
      <c r="AB2145" s="7">
        <f t="shared" si="202"/>
        <v>2.9713532319999936</v>
      </c>
      <c r="AC2145" s="8">
        <f t="shared" si="203"/>
        <v>128.66737937681177</v>
      </c>
    </row>
    <row r="2146" spans="1:29" ht="16.5" x14ac:dyDescent="0.45">
      <c r="A2146" s="9">
        <v>2996</v>
      </c>
      <c r="B2146" s="5" t="s">
        <v>7554</v>
      </c>
      <c r="C2146" s="5" t="s">
        <v>7555</v>
      </c>
      <c r="D2146" s="5" t="s">
        <v>7556</v>
      </c>
      <c r="E2146" s="5" t="s">
        <v>33</v>
      </c>
      <c r="F2146" s="5" t="s">
        <v>11761</v>
      </c>
      <c r="G2146" s="5">
        <v>12</v>
      </c>
      <c r="H2146" s="5">
        <v>1</v>
      </c>
      <c r="I2146" s="5">
        <f t="shared" si="198"/>
        <v>2</v>
      </c>
      <c r="J2146" s="5">
        <f t="shared" si="199"/>
        <v>6</v>
      </c>
      <c r="K2146" s="5"/>
      <c r="L2146" s="5"/>
      <c r="M2146" s="5"/>
      <c r="N2146" s="5"/>
      <c r="O2146" s="5" t="s">
        <v>1318</v>
      </c>
      <c r="P2146" s="6">
        <f>[1]!EM_S_INFO_EMPLOYEE(B2146,"2019")</f>
        <v>4120</v>
      </c>
      <c r="Q2146" s="6">
        <f>[1]!EM_S_STM07_IS(B2146,"83","2019-12-31","1",1000000000)</f>
        <v>4.1177200217800003</v>
      </c>
      <c r="R2146" s="6">
        <f>[1]!EM_S_FA_YOY_OR(B2146,"2019-12-31")</f>
        <v>-7.1380468323999997</v>
      </c>
      <c r="S2146" s="6">
        <f>[1]!EM_S_FA_YOY_OR(B2146,"2020-12-31")</f>
        <v>20.865599187099999</v>
      </c>
      <c r="T2146" s="6">
        <f>[1]!EM_S_FA_YOY_OR(B2146,"2021-12-31")</f>
        <v>6.0593560079</v>
      </c>
      <c r="U2146" s="6">
        <f>[1]!EM_S_FA_YOY_OR(B2146,"2022-12-31")</f>
        <v>11.127893329999999</v>
      </c>
      <c r="V2146" s="7">
        <f t="shared" si="200"/>
        <v>12.684282841666667</v>
      </c>
      <c r="W2146" s="8">
        <f t="shared" si="201"/>
        <v>7.5248236194891032</v>
      </c>
      <c r="X2146" s="6">
        <f>[1]!EM_S_FA_YOY_NETPROFIT(B2146,"2019-12-31")</f>
        <v>-35.402690090299998</v>
      </c>
      <c r="Y2146" s="6">
        <f>[1]!EM_S_FA_YOY_NETPROFIT(B2146,"2020-12-31")</f>
        <v>69.558008872900004</v>
      </c>
      <c r="Z2146" s="6">
        <f>[1]!EM_S_FA_YOY_NETPROFIT(B2146,"2021-12-31")</f>
        <v>24.109240593799999</v>
      </c>
      <c r="AA2146" s="6">
        <f>[1]!EM_S_FA_YOY_NETPROFIT(B2146,"2022-12-31")</f>
        <v>-6.2685506809999998</v>
      </c>
      <c r="AB2146" s="7">
        <f t="shared" si="202"/>
        <v>29.132899595233336</v>
      </c>
      <c r="AC2146" s="8">
        <f t="shared" si="203"/>
        <v>38.162083876110565</v>
      </c>
    </row>
    <row r="2147" spans="1:29" ht="16.5" x14ac:dyDescent="0.45">
      <c r="A2147" s="9">
        <v>2997</v>
      </c>
      <c r="B2147" s="5" t="s">
        <v>7557</v>
      </c>
      <c r="C2147" s="5" t="s">
        <v>7558</v>
      </c>
      <c r="D2147" s="5" t="s">
        <v>7559</v>
      </c>
      <c r="E2147" s="5" t="s">
        <v>1297</v>
      </c>
      <c r="F2147" s="5" t="s">
        <v>11765</v>
      </c>
      <c r="G2147" s="5">
        <v>16</v>
      </c>
      <c r="H2147" s="5">
        <v>3</v>
      </c>
      <c r="I2147" s="5">
        <f t="shared" si="198"/>
        <v>1</v>
      </c>
      <c r="J2147" s="5">
        <f t="shared" si="199"/>
        <v>9</v>
      </c>
      <c r="K2147" s="5"/>
      <c r="L2147" s="5"/>
      <c r="M2147" s="5"/>
      <c r="N2147" s="5"/>
      <c r="O2147" s="5" t="s">
        <v>1231</v>
      </c>
      <c r="P2147" s="6">
        <f>[1]!EM_S_INFO_EMPLOYEE(B2147,"2019")</f>
        <v>31370</v>
      </c>
      <c r="Q2147" s="6">
        <f>[1]!EM_S_STM07_IS(B2147,"83","2019-12-31","1",1000000000)</f>
        <v>28.585152033180002</v>
      </c>
      <c r="R2147" s="6">
        <f>[1]!EM_S_FA_YOY_OR(B2147,"2019-12-31")</f>
        <v>14.715620096</v>
      </c>
      <c r="S2147" s="6">
        <f>[1]!EM_S_FA_YOY_OR(B2147,"2020-12-31")</f>
        <v>6.0235090896000001</v>
      </c>
      <c r="T2147" s="6">
        <f>[1]!EM_S_FA_YOY_OR(B2147,"2021-12-31")</f>
        <v>28.700005660199999</v>
      </c>
      <c r="U2147" s="6">
        <f>[1]!EM_S_FA_YOY_OR(B2147,"2022-12-31")</f>
        <v>12.663964718400001</v>
      </c>
      <c r="V2147" s="7">
        <f t="shared" si="200"/>
        <v>15.7958264894</v>
      </c>
      <c r="W2147" s="8">
        <f t="shared" si="201"/>
        <v>11.658142767765233</v>
      </c>
      <c r="X2147" s="6">
        <f>[1]!EM_S_FA_YOY_NETPROFIT(B2147,"2019-12-31")</f>
        <v>23.9624963905</v>
      </c>
      <c r="Y2147" s="6">
        <f>[1]!EM_S_FA_YOY_NETPROFIT(B2147,"2020-12-31")</f>
        <v>5.2479597807999996</v>
      </c>
      <c r="Z2147" s="6">
        <f>[1]!EM_S_FA_YOY_NETPROFIT(B2147,"2021-12-31")</f>
        <v>26.585372532099999</v>
      </c>
      <c r="AA2147" s="6">
        <f>[1]!EM_S_FA_YOY_NETPROFIT(B2147,"2022-12-31")</f>
        <v>-20.674227491500002</v>
      </c>
      <c r="AB2147" s="7">
        <f t="shared" si="202"/>
        <v>3.7197016071333322</v>
      </c>
      <c r="AC2147" s="8">
        <f t="shared" si="203"/>
        <v>23.666836045016613</v>
      </c>
    </row>
    <row r="2148" spans="1:29" ht="16.5" x14ac:dyDescent="0.45">
      <c r="A2148" s="9">
        <v>2998</v>
      </c>
      <c r="B2148" s="5" t="s">
        <v>7560</v>
      </c>
      <c r="C2148" s="5" t="s">
        <v>7561</v>
      </c>
      <c r="D2148" s="5" t="s">
        <v>7562</v>
      </c>
      <c r="E2148" s="5" t="s">
        <v>272</v>
      </c>
      <c r="F2148" s="5" t="s">
        <v>11778</v>
      </c>
      <c r="G2148" s="5">
        <v>29</v>
      </c>
      <c r="H2148" s="5">
        <v>3</v>
      </c>
      <c r="I2148" s="5">
        <f t="shared" si="198"/>
        <v>3</v>
      </c>
      <c r="J2148" s="5">
        <f t="shared" si="199"/>
        <v>5</v>
      </c>
      <c r="K2148" s="5"/>
      <c r="L2148" s="5"/>
      <c r="M2148" s="5"/>
      <c r="N2148" s="5"/>
      <c r="O2148" s="5" t="s">
        <v>1521</v>
      </c>
      <c r="P2148" s="6">
        <f>[1]!EM_S_INFO_EMPLOYEE(B2148,"2019")</f>
        <v>2036</v>
      </c>
      <c r="Q2148" s="6">
        <f>[1]!EM_S_STM07_IS(B2148,"83","2019-12-31","1",1000000000)</f>
        <v>2.30165301091</v>
      </c>
      <c r="R2148" s="6">
        <f>[1]!EM_S_FA_YOY_OR(B2148,"2019-12-31")</f>
        <v>8.3602198776000005</v>
      </c>
      <c r="S2148" s="6">
        <f>[1]!EM_S_FA_YOY_OR(B2148,"2020-12-31")</f>
        <v>-21.705833453299999</v>
      </c>
      <c r="T2148" s="6">
        <f>[1]!EM_S_FA_YOY_OR(B2148,"2021-12-31")</f>
        <v>7.5301350582</v>
      </c>
      <c r="U2148" s="6">
        <f>[1]!EM_S_FA_YOY_OR(B2148,"2022-12-31")</f>
        <v>-16.236432321700001</v>
      </c>
      <c r="V2148" s="7">
        <f t="shared" si="200"/>
        <v>-10.1373769056</v>
      </c>
      <c r="W2148" s="8">
        <f t="shared" si="201"/>
        <v>15.542983028616128</v>
      </c>
      <c r="X2148" s="6">
        <f>[1]!EM_S_FA_YOY_NETPROFIT(B2148,"2019-12-31")</f>
        <v>5.5653359957999999</v>
      </c>
      <c r="Y2148" s="6">
        <f>[1]!EM_S_FA_YOY_NETPROFIT(B2148,"2020-12-31")</f>
        <v>-25.603834251599999</v>
      </c>
      <c r="Z2148" s="6">
        <f>[1]!EM_S_FA_YOY_NETPROFIT(B2148,"2021-12-31")</f>
        <v>-5.6726866779999998</v>
      </c>
      <c r="AA2148" s="6">
        <f>[1]!EM_S_FA_YOY_NETPROFIT(B2148,"2022-12-31")</f>
        <v>-47.231315812600002</v>
      </c>
      <c r="AB2148" s="7">
        <f t="shared" si="202"/>
        <v>-26.169278914066666</v>
      </c>
      <c r="AC2148" s="8">
        <f t="shared" si="203"/>
        <v>20.78508382558368</v>
      </c>
    </row>
    <row r="2149" spans="1:29" ht="16.5" x14ac:dyDescent="0.45">
      <c r="A2149" s="9">
        <v>2999</v>
      </c>
      <c r="B2149" s="5" t="s">
        <v>7563</v>
      </c>
      <c r="C2149" s="5" t="s">
        <v>7564</v>
      </c>
      <c r="D2149" s="5" t="s">
        <v>7565</v>
      </c>
      <c r="E2149" s="5" t="s">
        <v>33</v>
      </c>
      <c r="F2149" s="5" t="s">
        <v>11769</v>
      </c>
      <c r="G2149" s="5">
        <v>20</v>
      </c>
      <c r="H2149" s="5">
        <v>3</v>
      </c>
      <c r="I2149" s="5">
        <f t="shared" si="198"/>
        <v>4</v>
      </c>
      <c r="J2149" s="5">
        <f t="shared" si="199"/>
        <v>7</v>
      </c>
      <c r="K2149" s="5"/>
      <c r="L2149" s="5"/>
      <c r="M2149" s="5"/>
      <c r="N2149" s="5"/>
      <c r="O2149" s="5" t="s">
        <v>1216</v>
      </c>
      <c r="P2149" s="6">
        <f>[1]!EM_S_INFO_EMPLOYEE(B2149,"2019")</f>
        <v>1533</v>
      </c>
      <c r="Q2149" s="6">
        <f>[1]!EM_S_STM07_IS(B2149,"83","2019-12-31","1",1000000000)</f>
        <v>1.4306475071</v>
      </c>
      <c r="R2149" s="6">
        <f>[1]!EM_S_FA_YOY_OR(B2149,"2019-12-31")</f>
        <v>-38.961629164199998</v>
      </c>
      <c r="S2149" s="6">
        <f>[1]!EM_S_FA_YOY_OR(B2149,"2020-12-31")</f>
        <v>-15.617824845099999</v>
      </c>
      <c r="T2149" s="6">
        <f>[1]!EM_S_FA_YOY_OR(B2149,"2021-12-31")</f>
        <v>-19.400340803599999</v>
      </c>
      <c r="U2149" s="6">
        <f>[1]!EM_S_FA_YOY_OR(B2149,"2022-12-31")</f>
        <v>-17.993503014400002</v>
      </c>
      <c r="V2149" s="7">
        <f t="shared" si="200"/>
        <v>-17.670556221033333</v>
      </c>
      <c r="W2149" s="8">
        <f t="shared" si="201"/>
        <v>1.9118257550274167</v>
      </c>
      <c r="X2149" s="6">
        <f>[1]!EM_S_FA_YOY_NETPROFIT(B2149,"2019-12-31")</f>
        <v>-279.09363579879999</v>
      </c>
      <c r="Y2149" s="6">
        <f>[1]!EM_S_FA_YOY_NETPROFIT(B2149,"2020-12-31")</f>
        <v>-74.714860368900005</v>
      </c>
      <c r="Z2149" s="6">
        <f>[1]!EM_S_FA_YOY_NETPROFIT(B2149,"2021-12-31")</f>
        <v>104.254295238</v>
      </c>
      <c r="AA2149" s="6">
        <f>[1]!EM_S_FA_YOY_NETPROFIT(B2149,"2022-12-31")</f>
        <v>54.5573007785</v>
      </c>
      <c r="AB2149" s="7">
        <f t="shared" si="202"/>
        <v>28.032245215866663</v>
      </c>
      <c r="AC2149" s="8">
        <f t="shared" si="203"/>
        <v>92.386003237028746</v>
      </c>
    </row>
    <row r="2150" spans="1:29" ht="16.5" x14ac:dyDescent="0.45">
      <c r="A2150" s="9">
        <v>3000</v>
      </c>
      <c r="B2150" s="5" t="s">
        <v>7566</v>
      </c>
      <c r="C2150" s="5" t="s">
        <v>7567</v>
      </c>
      <c r="D2150" s="5" t="s">
        <v>7568</v>
      </c>
      <c r="E2150" s="5" t="s">
        <v>249</v>
      </c>
      <c r="F2150" s="5" t="s">
        <v>11778</v>
      </c>
      <c r="G2150" s="5">
        <v>29</v>
      </c>
      <c r="H2150" s="5">
        <v>3</v>
      </c>
      <c r="I2150" s="5">
        <f t="shared" si="198"/>
        <v>3</v>
      </c>
      <c r="J2150" s="5">
        <f t="shared" si="199"/>
        <v>5</v>
      </c>
      <c r="K2150" s="5"/>
      <c r="L2150" s="5"/>
      <c r="M2150" s="5"/>
      <c r="N2150" s="5"/>
      <c r="O2150" s="5" t="s">
        <v>7569</v>
      </c>
      <c r="P2150" s="6">
        <f>[1]!EM_S_INFO_EMPLOYEE(B2150,"2019")</f>
        <v>3079</v>
      </c>
      <c r="Q2150" s="6">
        <f>[1]!EM_S_STM07_IS(B2150,"83","2019-12-31","1",1000000000)</f>
        <v>0.91410204644000004</v>
      </c>
      <c r="R2150" s="6">
        <f>[1]!EM_S_FA_YOY_OR(B2150,"2019-12-31")</f>
        <v>-30.4635085012</v>
      </c>
      <c r="S2150" s="6">
        <f>[1]!EM_S_FA_YOY_OR(B2150,"2020-12-31")</f>
        <v>13.5463400167</v>
      </c>
      <c r="T2150" s="6">
        <f>[1]!EM_S_FA_YOY_OR(B2150,"2021-12-31")</f>
        <v>16.702172036499999</v>
      </c>
      <c r="U2150" s="6">
        <f>[1]!EM_S_FA_YOY_OR(B2150,"2022-12-31")</f>
        <v>-2.1080427517999998</v>
      </c>
      <c r="V2150" s="7">
        <f t="shared" si="200"/>
        <v>9.3801564337999999</v>
      </c>
      <c r="W2150" s="8">
        <f t="shared" si="201"/>
        <v>10.073423416610368</v>
      </c>
      <c r="X2150" s="6">
        <f>[1]!EM_S_FA_YOY_NETPROFIT(B2150,"2019-12-31")</f>
        <v>-298.27888205199997</v>
      </c>
      <c r="Y2150" s="6">
        <f>[1]!EM_S_FA_YOY_NETPROFIT(B2150,"2020-12-31")</f>
        <v>134.64311792609999</v>
      </c>
      <c r="Z2150" s="6">
        <f>[1]!EM_S_FA_YOY_NETPROFIT(B2150,"2021-12-31")</f>
        <v>-334.41695051430003</v>
      </c>
      <c r="AA2150" s="6">
        <f>[1]!EM_S_FA_YOY_NETPROFIT(B2150,"2022-12-31")</f>
        <v>-12.460617513300001</v>
      </c>
      <c r="AB2150" s="7">
        <f t="shared" si="202"/>
        <v>-70.74481670050001</v>
      </c>
      <c r="AC2150" s="8">
        <f t="shared" si="203"/>
        <v>239.90023521767981</v>
      </c>
    </row>
    <row r="2151" spans="1:29" ht="16.5" x14ac:dyDescent="0.45">
      <c r="A2151" s="9">
        <v>3001</v>
      </c>
      <c r="B2151" s="5" t="s">
        <v>7570</v>
      </c>
      <c r="C2151" s="5" t="s">
        <v>7571</v>
      </c>
      <c r="D2151" s="5" t="s">
        <v>7572</v>
      </c>
      <c r="E2151" s="5" t="s">
        <v>120</v>
      </c>
      <c r="F2151" s="5" t="s">
        <v>11765</v>
      </c>
      <c r="G2151" s="5">
        <v>16</v>
      </c>
      <c r="H2151" s="5">
        <v>3</v>
      </c>
      <c r="I2151" s="5">
        <f t="shared" si="198"/>
        <v>1</v>
      </c>
      <c r="J2151" s="5">
        <f t="shared" si="199"/>
        <v>9</v>
      </c>
      <c r="K2151" s="5"/>
      <c r="L2151" s="5"/>
      <c r="M2151" s="5"/>
      <c r="N2151" s="5"/>
      <c r="O2151" s="5" t="s">
        <v>1391</v>
      </c>
      <c r="P2151" s="6">
        <f>[1]!EM_S_INFO_EMPLOYEE(B2151,"2019")</f>
        <v>1264</v>
      </c>
      <c r="Q2151" s="6">
        <f>[1]!EM_S_STM07_IS(B2151,"83","2019-12-31","1",1000000000)</f>
        <v>2.1098506528900001</v>
      </c>
      <c r="R2151" s="6">
        <f>[1]!EM_S_FA_YOY_OR(B2151,"2019-12-31")</f>
        <v>23.990151750399999</v>
      </c>
      <c r="S2151" s="6">
        <f>[1]!EM_S_FA_YOY_OR(B2151,"2020-12-31")</f>
        <v>-11.2858216668</v>
      </c>
      <c r="T2151" s="6">
        <f>[1]!EM_S_FA_YOY_OR(B2151,"2021-12-31")</f>
        <v>-5.1442044259999999</v>
      </c>
      <c r="U2151" s="6">
        <f>[1]!EM_S_FA_YOY_OR(B2151,"2022-12-31")</f>
        <v>14.1249838518</v>
      </c>
      <c r="V2151" s="7">
        <f t="shared" si="200"/>
        <v>-0.76834741366666626</v>
      </c>
      <c r="W2151" s="8">
        <f t="shared" si="201"/>
        <v>13.258520004899422</v>
      </c>
      <c r="X2151" s="6">
        <f>[1]!EM_S_FA_YOY_NETPROFIT(B2151,"2019-12-31")</f>
        <v>121.8760256026</v>
      </c>
      <c r="Y2151" s="6">
        <f>[1]!EM_S_FA_YOY_NETPROFIT(B2151,"2020-12-31")</f>
        <v>-921.8583975734</v>
      </c>
      <c r="Z2151" s="6">
        <f>[1]!EM_S_FA_YOY_NETPROFIT(B2151,"2021-12-31")</f>
        <v>104.0664210922</v>
      </c>
      <c r="AA2151" s="6">
        <f>[1]!EM_S_FA_YOY_NETPROFIT(B2151,"2022-12-31")</f>
        <v>-479.00567049739999</v>
      </c>
      <c r="AB2151" s="7">
        <f t="shared" si="202"/>
        <v>-432.26588232619997</v>
      </c>
      <c r="AC2151" s="8">
        <f t="shared" si="203"/>
        <v>514.55698346949634</v>
      </c>
    </row>
    <row r="2152" spans="1:29" ht="16.5" x14ac:dyDescent="0.45">
      <c r="A2152" s="9">
        <v>3002</v>
      </c>
      <c r="B2152" s="5" t="s">
        <v>7573</v>
      </c>
      <c r="C2152" s="5" t="s">
        <v>7574</v>
      </c>
      <c r="D2152" s="5" t="s">
        <v>7575</v>
      </c>
      <c r="E2152" s="5" t="s">
        <v>376</v>
      </c>
      <c r="F2152" s="5" t="s">
        <v>11761</v>
      </c>
      <c r="G2152" s="5">
        <v>12</v>
      </c>
      <c r="H2152" s="5">
        <v>1</v>
      </c>
      <c r="I2152" s="5">
        <f t="shared" si="198"/>
        <v>2</v>
      </c>
      <c r="J2152" s="5">
        <f t="shared" si="199"/>
        <v>6</v>
      </c>
      <c r="K2152" s="5"/>
      <c r="L2152" s="5"/>
      <c r="M2152" s="5"/>
      <c r="N2152" s="5"/>
      <c r="O2152" s="5" t="s">
        <v>1363</v>
      </c>
      <c r="P2152" s="6">
        <f>[1]!EM_S_INFO_EMPLOYEE(B2152,"2019")</f>
        <v>1427</v>
      </c>
      <c r="Q2152" s="6">
        <f>[1]!EM_S_STM07_IS(B2152,"83","2019-12-31","1",1000000000)</f>
        <v>1.12678225335</v>
      </c>
      <c r="R2152" s="6">
        <f>[1]!EM_S_FA_YOY_OR(B2152,"2019-12-31")</f>
        <v>-40.589627432100002</v>
      </c>
      <c r="S2152" s="6">
        <f>[1]!EM_S_FA_YOY_OR(B2152,"2020-12-31")</f>
        <v>40.391422368999997</v>
      </c>
      <c r="T2152" s="6">
        <f>[1]!EM_S_FA_YOY_OR(B2152,"2021-12-31")</f>
        <v>12.2897456649</v>
      </c>
      <c r="U2152" s="6">
        <f>[1]!EM_S_FA_YOY_OR(B2152,"2022-12-31")</f>
        <v>-13.941680565</v>
      </c>
      <c r="V2152" s="7">
        <f t="shared" si="200"/>
        <v>12.913162489633331</v>
      </c>
      <c r="W2152" s="8">
        <f t="shared" si="201"/>
        <v>27.171915740561616</v>
      </c>
      <c r="X2152" s="6">
        <f>[1]!EM_S_FA_YOY_NETPROFIT(B2152,"2019-12-31")</f>
        <v>-69.731316261299995</v>
      </c>
      <c r="Y2152" s="6">
        <f>[1]!EM_S_FA_YOY_NETPROFIT(B2152,"2020-12-31")</f>
        <v>86.161066521999999</v>
      </c>
      <c r="Z2152" s="6">
        <f>[1]!EM_S_FA_YOY_NETPROFIT(B2152,"2021-12-31")</f>
        <v>-7.9028964662999996</v>
      </c>
      <c r="AA2152" s="6">
        <f>[1]!EM_S_FA_YOY_NETPROFIT(B2152,"2022-12-31")</f>
        <v>-48.550922378400003</v>
      </c>
      <c r="AB2152" s="7">
        <f t="shared" si="202"/>
        <v>9.9024158924333303</v>
      </c>
      <c r="AC2152" s="8">
        <f t="shared" si="203"/>
        <v>69.098493829601097</v>
      </c>
    </row>
    <row r="2153" spans="1:29" ht="16.5" x14ac:dyDescent="0.45">
      <c r="A2153" s="9">
        <v>3003</v>
      </c>
      <c r="B2153" s="5" t="s">
        <v>7576</v>
      </c>
      <c r="C2153" s="5" t="s">
        <v>7577</v>
      </c>
      <c r="D2153" s="5" t="s">
        <v>7578</v>
      </c>
      <c r="E2153" s="5" t="s">
        <v>933</v>
      </c>
      <c r="F2153" s="5" t="s">
        <v>11756</v>
      </c>
      <c r="G2153" s="5">
        <v>6</v>
      </c>
      <c r="H2153" s="5">
        <v>2</v>
      </c>
      <c r="I2153" s="5">
        <f t="shared" si="198"/>
        <v>2</v>
      </c>
      <c r="J2153" s="5">
        <f t="shared" si="199"/>
        <v>11</v>
      </c>
      <c r="K2153" s="5"/>
      <c r="L2153" s="5"/>
      <c r="M2153" s="5"/>
      <c r="N2153" s="5"/>
      <c r="O2153" s="5" t="s">
        <v>1427</v>
      </c>
      <c r="P2153" s="6">
        <f>[1]!EM_S_INFO_EMPLOYEE(B2153,"2019")</f>
        <v>532</v>
      </c>
      <c r="Q2153" s="6">
        <f>[1]!EM_S_STM07_IS(B2153,"83","2019-12-31","1",1000000000)</f>
        <v>0.90450034212999997</v>
      </c>
      <c r="R2153" s="6">
        <f>[1]!EM_S_FA_YOY_OR(B2153,"2019-12-31")</f>
        <v>17.649529362599999</v>
      </c>
      <c r="S2153" s="6">
        <f>[1]!EM_S_FA_YOY_OR(B2153,"2020-12-31")</f>
        <v>1.4013821443000001</v>
      </c>
      <c r="T2153" s="6">
        <f>[1]!EM_S_FA_YOY_OR(B2153,"2021-12-31")</f>
        <v>-7.0205682390000002</v>
      </c>
      <c r="U2153" s="6">
        <f>[1]!EM_S_FA_YOY_OR(B2153,"2022-12-31")</f>
        <v>29.351287856500001</v>
      </c>
      <c r="V2153" s="7">
        <f t="shared" si="200"/>
        <v>7.9107005872666676</v>
      </c>
      <c r="W2153" s="8">
        <f t="shared" si="201"/>
        <v>19.039600807314727</v>
      </c>
      <c r="X2153" s="6">
        <f>[1]!EM_S_FA_YOY_NETPROFIT(B2153,"2019-12-31")</f>
        <v>142.63607164370001</v>
      </c>
      <c r="Y2153" s="6">
        <f>[1]!EM_S_FA_YOY_NETPROFIT(B2153,"2020-12-31")</f>
        <v>0.2075631855</v>
      </c>
      <c r="Z2153" s="6">
        <f>[1]!EM_S_FA_YOY_NETPROFIT(B2153,"2021-12-31")</f>
        <v>32.390470974800003</v>
      </c>
      <c r="AA2153" s="6">
        <f>[1]!EM_S_FA_YOY_NETPROFIT(B2153,"2022-12-31")</f>
        <v>-38.984070401799997</v>
      </c>
      <c r="AB2153" s="7">
        <f t="shared" si="202"/>
        <v>-2.1286787471666648</v>
      </c>
      <c r="AC2153" s="8">
        <f t="shared" si="203"/>
        <v>35.744577336373119</v>
      </c>
    </row>
    <row r="2154" spans="1:29" ht="16.5" x14ac:dyDescent="0.45">
      <c r="A2154" s="9">
        <v>3004</v>
      </c>
      <c r="B2154" s="5" t="s">
        <v>7579</v>
      </c>
      <c r="C2154" s="5" t="s">
        <v>7580</v>
      </c>
      <c r="D2154" s="5" t="s">
        <v>7581</v>
      </c>
      <c r="E2154" s="5" t="s">
        <v>474</v>
      </c>
      <c r="F2154" s="5" t="s">
        <v>11762</v>
      </c>
      <c r="G2154" s="5">
        <v>13</v>
      </c>
      <c r="H2154" s="5">
        <v>2</v>
      </c>
      <c r="I2154" s="5">
        <f t="shared" si="198"/>
        <v>4</v>
      </c>
      <c r="J2154" s="5">
        <f t="shared" si="199"/>
        <v>7</v>
      </c>
      <c r="K2154" s="5"/>
      <c r="L2154" s="5"/>
      <c r="M2154" s="5"/>
      <c r="N2154" s="5"/>
      <c r="O2154" s="5" t="s">
        <v>1431</v>
      </c>
      <c r="P2154" s="6">
        <f>[1]!EM_S_INFO_EMPLOYEE(B2154,"2019")</f>
        <v>4433</v>
      </c>
      <c r="Q2154" s="6">
        <f>[1]!EM_S_STM07_IS(B2154,"83","2019-12-31","1",1000000000)</f>
        <v>11.377416397579999</v>
      </c>
      <c r="R2154" s="6">
        <f>[1]!EM_S_FA_YOY_OR(B2154,"2019-12-31")</f>
        <v>3.5348560464999998</v>
      </c>
      <c r="S2154" s="6">
        <f>[1]!EM_S_FA_YOY_OR(B2154,"2020-12-31")</f>
        <v>14.5639122723</v>
      </c>
      <c r="T2154" s="6">
        <f>[1]!EM_S_FA_YOY_OR(B2154,"2021-12-31")</f>
        <v>42.957927910499997</v>
      </c>
      <c r="U2154" s="6">
        <f>[1]!EM_S_FA_YOY_OR(B2154,"2022-12-31")</f>
        <v>-11.180107363399999</v>
      </c>
      <c r="V2154" s="7">
        <f t="shared" si="200"/>
        <v>15.447244273133334</v>
      </c>
      <c r="W2154" s="8">
        <f t="shared" si="201"/>
        <v>27.079825006769934</v>
      </c>
      <c r="X2154" s="6">
        <f>[1]!EM_S_FA_YOY_NETPROFIT(B2154,"2019-12-31")</f>
        <v>71.445717392800006</v>
      </c>
      <c r="Y2154" s="6">
        <f>[1]!EM_S_FA_YOY_NETPROFIT(B2154,"2020-12-31")</f>
        <v>-20.739342797100001</v>
      </c>
      <c r="Z2154" s="6">
        <f>[1]!EM_S_FA_YOY_NETPROFIT(B2154,"2021-12-31")</f>
        <v>-881.48024116429997</v>
      </c>
      <c r="AA2154" s="6">
        <f>[1]!EM_S_FA_YOY_NETPROFIT(B2154,"2022-12-31")</f>
        <v>-3.0206943388999998</v>
      </c>
      <c r="AB2154" s="7">
        <f t="shared" si="202"/>
        <v>-301.74675943343328</v>
      </c>
      <c r="AC2154" s="8">
        <f t="shared" si="203"/>
        <v>502.14208149252062</v>
      </c>
    </row>
    <row r="2155" spans="1:29" ht="16.5" x14ac:dyDescent="0.45">
      <c r="A2155" s="9">
        <v>3005</v>
      </c>
      <c r="B2155" s="5" t="s">
        <v>7582</v>
      </c>
      <c r="C2155" s="5" t="s">
        <v>7583</v>
      </c>
      <c r="D2155" s="5" t="s">
        <v>7584</v>
      </c>
      <c r="E2155" s="5" t="s">
        <v>33</v>
      </c>
      <c r="F2155" s="5" t="s">
        <v>11762</v>
      </c>
      <c r="G2155" s="5">
        <v>13</v>
      </c>
      <c r="H2155" s="5">
        <v>2</v>
      </c>
      <c r="I2155" s="5">
        <f t="shared" si="198"/>
        <v>4</v>
      </c>
      <c r="J2155" s="5">
        <f t="shared" si="199"/>
        <v>7</v>
      </c>
      <c r="K2155" s="5"/>
      <c r="L2155" s="5"/>
      <c r="M2155" s="5"/>
      <c r="N2155" s="5"/>
      <c r="O2155" s="5" t="s">
        <v>1339</v>
      </c>
      <c r="P2155" s="6">
        <f>[1]!EM_S_INFO_EMPLOYEE(B2155,"2019")</f>
        <v>1252</v>
      </c>
      <c r="Q2155" s="6">
        <f>[1]!EM_S_STM07_IS(B2155,"83","2019-12-31","1",1000000000)</f>
        <v>10.45245405687</v>
      </c>
      <c r="R2155" s="6">
        <f>[1]!EM_S_FA_YOY_OR(B2155,"2019-12-31")</f>
        <v>119.22518212369999</v>
      </c>
      <c r="S2155" s="6">
        <f>[1]!EM_S_FA_YOY_OR(B2155,"2020-12-31")</f>
        <v>24.0764980491</v>
      </c>
      <c r="T2155" s="6">
        <f>[1]!EM_S_FA_YOY_OR(B2155,"2021-12-31")</f>
        <v>23.822661457700001</v>
      </c>
      <c r="U2155" s="6">
        <f>[1]!EM_S_FA_YOY_OR(B2155,"2022-12-31")</f>
        <v>-5.0107950272000004</v>
      </c>
      <c r="V2155" s="7">
        <f t="shared" si="200"/>
        <v>14.296121493199999</v>
      </c>
      <c r="W2155" s="8">
        <f t="shared" si="201"/>
        <v>16.720761866555431</v>
      </c>
      <c r="X2155" s="6">
        <f>[1]!EM_S_FA_YOY_NETPROFIT(B2155,"2019-12-31")</f>
        <v>36.062644359399997</v>
      </c>
      <c r="Y2155" s="6">
        <f>[1]!EM_S_FA_YOY_NETPROFIT(B2155,"2020-12-31")</f>
        <v>60.3199181122</v>
      </c>
      <c r="Z2155" s="6">
        <f>[1]!EM_S_FA_YOY_NETPROFIT(B2155,"2021-12-31")</f>
        <v>39.2879747442</v>
      </c>
      <c r="AA2155" s="6">
        <f>[1]!EM_S_FA_YOY_NETPROFIT(B2155,"2022-12-31")</f>
        <v>15.0568381185</v>
      </c>
      <c r="AB2155" s="7">
        <f t="shared" si="202"/>
        <v>38.221576991633334</v>
      </c>
      <c r="AC2155" s="8">
        <f t="shared" si="203"/>
        <v>22.65037539984781</v>
      </c>
    </row>
    <row r="2156" spans="1:29" ht="16.5" x14ac:dyDescent="0.45">
      <c r="A2156" s="9">
        <v>3006</v>
      </c>
      <c r="B2156" s="5" t="s">
        <v>7585</v>
      </c>
      <c r="C2156" s="5" t="s">
        <v>7586</v>
      </c>
      <c r="D2156" s="5" t="s">
        <v>7587</v>
      </c>
      <c r="E2156" s="5" t="s">
        <v>293</v>
      </c>
      <c r="F2156" s="5" t="s">
        <v>11757</v>
      </c>
      <c r="G2156" s="5">
        <v>7</v>
      </c>
      <c r="H2156" s="5">
        <v>2</v>
      </c>
      <c r="I2156" s="5">
        <f t="shared" si="198"/>
        <v>4</v>
      </c>
      <c r="J2156" s="5">
        <f t="shared" si="199"/>
        <v>11</v>
      </c>
      <c r="K2156" s="5"/>
      <c r="L2156" s="5"/>
      <c r="M2156" s="5"/>
      <c r="N2156" s="5"/>
      <c r="O2156" s="5" t="s">
        <v>1459</v>
      </c>
      <c r="P2156" s="6">
        <f>[1]!EM_S_INFO_EMPLOYEE(B2156,"2019")</f>
        <v>2197</v>
      </c>
      <c r="Q2156" s="6">
        <f>[1]!EM_S_STM07_IS(B2156,"83","2019-12-31","1",1000000000)</f>
        <v>2.0163594070499999</v>
      </c>
      <c r="R2156" s="6">
        <f>[1]!EM_S_FA_YOY_OR(B2156,"2019-12-31")</f>
        <v>-5.5096359491999998</v>
      </c>
      <c r="S2156" s="6">
        <f>[1]!EM_S_FA_YOY_OR(B2156,"2020-12-31")</f>
        <v>13.609155229000001</v>
      </c>
      <c r="T2156" s="6">
        <f>[1]!EM_S_FA_YOY_OR(B2156,"2021-12-31")</f>
        <v>45.738058303700001</v>
      </c>
      <c r="U2156" s="6">
        <f>[1]!EM_S_FA_YOY_OR(B2156,"2022-12-31")</f>
        <v>23.004962076799998</v>
      </c>
      <c r="V2156" s="7">
        <f t="shared" si="200"/>
        <v>27.450725203166666</v>
      </c>
      <c r="W2156" s="8">
        <f t="shared" si="201"/>
        <v>16.519388927187581</v>
      </c>
      <c r="X2156" s="6">
        <f>[1]!EM_S_FA_YOY_NETPROFIT(B2156,"2019-12-31")</f>
        <v>107.9725882308</v>
      </c>
      <c r="Y2156" s="6">
        <f>[1]!EM_S_FA_YOY_NETPROFIT(B2156,"2020-12-31")</f>
        <v>340.79900640099999</v>
      </c>
      <c r="Z2156" s="6">
        <f>[1]!EM_S_FA_YOY_NETPROFIT(B2156,"2021-12-31")</f>
        <v>86.466764888499995</v>
      </c>
      <c r="AA2156" s="6">
        <f>[1]!EM_S_FA_YOY_NETPROFIT(B2156,"2022-12-31")</f>
        <v>-48.522014363099998</v>
      </c>
      <c r="AB2156" s="7">
        <f t="shared" si="202"/>
        <v>126.24791897546667</v>
      </c>
      <c r="AC2156" s="8">
        <f t="shared" si="203"/>
        <v>197.685658224284</v>
      </c>
    </row>
    <row r="2157" spans="1:29" ht="16.5" x14ac:dyDescent="0.45">
      <c r="A2157" s="9">
        <v>3007</v>
      </c>
      <c r="B2157" s="5" t="s">
        <v>7588</v>
      </c>
      <c r="C2157" s="5" t="s">
        <v>7589</v>
      </c>
      <c r="D2157" s="5" t="s">
        <v>7590</v>
      </c>
      <c r="E2157" s="5" t="s">
        <v>259</v>
      </c>
      <c r="F2157" s="5" t="s">
        <v>11752</v>
      </c>
      <c r="G2157" s="5">
        <v>2</v>
      </c>
      <c r="H2157" s="5">
        <v>3</v>
      </c>
      <c r="I2157" s="5">
        <f t="shared" si="198"/>
        <v>0</v>
      </c>
      <c r="J2157" s="5">
        <f t="shared" si="199"/>
        <v>2</v>
      </c>
      <c r="K2157" s="5"/>
      <c r="L2157" s="5"/>
      <c r="M2157" s="5"/>
      <c r="N2157" s="5"/>
      <c r="O2157" s="5" t="s">
        <v>1478</v>
      </c>
      <c r="P2157" s="6">
        <f>[1]!EM_S_INFO_EMPLOYEE(B2157,"2019")</f>
        <v>1406</v>
      </c>
      <c r="Q2157" s="6">
        <f>[1]!EM_S_STM07_IS(B2157,"83","2019-12-31","1",1000000000)</f>
        <v>14.81029511509</v>
      </c>
      <c r="R2157" s="6">
        <f>[1]!EM_S_FA_YOY_OR(B2157,"2019-12-31")</f>
        <v>-14.0291605641</v>
      </c>
      <c r="S2157" s="6">
        <f>[1]!EM_S_FA_YOY_OR(B2157,"2020-12-31")</f>
        <v>-6.8754474188000003</v>
      </c>
      <c r="T2157" s="6">
        <f>[1]!EM_S_FA_YOY_OR(B2157,"2021-12-31")</f>
        <v>22.4715067582</v>
      </c>
      <c r="U2157" s="6">
        <f>[1]!EM_S_FA_YOY_OR(B2157,"2022-12-31")</f>
        <v>-23.635164681999999</v>
      </c>
      <c r="V2157" s="7">
        <f t="shared" si="200"/>
        <v>-2.6797017808666665</v>
      </c>
      <c r="W2157" s="8">
        <f t="shared" si="201"/>
        <v>23.337941188487818</v>
      </c>
      <c r="X2157" s="6">
        <f>[1]!EM_S_FA_YOY_NETPROFIT(B2157,"2019-12-31")</f>
        <v>-21.598765742400001</v>
      </c>
      <c r="Y2157" s="6">
        <f>[1]!EM_S_FA_YOY_NETPROFIT(B2157,"2020-12-31")</f>
        <v>55.850260428399999</v>
      </c>
      <c r="Z2157" s="6">
        <f>[1]!EM_S_FA_YOY_NETPROFIT(B2157,"2021-12-31")</f>
        <v>-30.593743171500002</v>
      </c>
      <c r="AA2157" s="6">
        <f>[1]!EM_S_FA_YOY_NETPROFIT(B2157,"2022-12-31")</f>
        <v>-22.182274592999999</v>
      </c>
      <c r="AB2157" s="7">
        <f t="shared" si="202"/>
        <v>1.0247475546333327</v>
      </c>
      <c r="AC2157" s="8">
        <f t="shared" si="203"/>
        <v>47.666191869242496</v>
      </c>
    </row>
    <row r="2158" spans="1:29" ht="16.5" x14ac:dyDescent="0.45">
      <c r="A2158" s="9">
        <v>3008</v>
      </c>
      <c r="B2158" s="5" t="s">
        <v>7591</v>
      </c>
      <c r="C2158" s="5" t="s">
        <v>7592</v>
      </c>
      <c r="D2158" s="5" t="s">
        <v>7593</v>
      </c>
      <c r="E2158" s="5" t="s">
        <v>1297</v>
      </c>
      <c r="F2158" s="5" t="s">
        <v>11775</v>
      </c>
      <c r="G2158" s="5">
        <v>26</v>
      </c>
      <c r="H2158" s="5">
        <v>2</v>
      </c>
      <c r="I2158" s="5">
        <f t="shared" si="198"/>
        <v>3</v>
      </c>
      <c r="J2158" s="5">
        <f t="shared" si="199"/>
        <v>3</v>
      </c>
      <c r="K2158" s="5"/>
      <c r="L2158" s="5"/>
      <c r="M2158" s="5"/>
      <c r="N2158" s="5"/>
      <c r="O2158" s="5" t="s">
        <v>1497</v>
      </c>
      <c r="P2158" s="6">
        <f>[1]!EM_S_INFO_EMPLOYEE(B2158,"2019")</f>
        <v>7026</v>
      </c>
      <c r="Q2158" s="6">
        <f>[1]!EM_S_STM07_IS(B2158,"83","2019-12-31","1",1000000000)</f>
        <v>9.2109635603300006</v>
      </c>
      <c r="R2158" s="6">
        <f>[1]!EM_S_FA_YOY_OR(B2158,"2019-12-31")</f>
        <v>2.2320811477000002</v>
      </c>
      <c r="S2158" s="6">
        <f>[1]!EM_S_FA_YOY_OR(B2158,"2020-12-31")</f>
        <v>-8.6128268436000006</v>
      </c>
      <c r="T2158" s="6">
        <f>[1]!EM_S_FA_YOY_OR(B2158,"2021-12-31")</f>
        <v>13.197926134799999</v>
      </c>
      <c r="U2158" s="6">
        <f>[1]!EM_S_FA_YOY_OR(B2158,"2022-12-31")</f>
        <v>0.83274832710000002</v>
      </c>
      <c r="V2158" s="7">
        <f t="shared" si="200"/>
        <v>1.8059492060999995</v>
      </c>
      <c r="W2158" s="8">
        <f t="shared" si="201"/>
        <v>10.937896339532612</v>
      </c>
      <c r="X2158" s="6">
        <f>[1]!EM_S_FA_YOY_NETPROFIT(B2158,"2019-12-31")</f>
        <v>14.705894264199999</v>
      </c>
      <c r="Y2158" s="6">
        <f>[1]!EM_S_FA_YOY_NETPROFIT(B2158,"2020-12-31")</f>
        <v>14.3811492461</v>
      </c>
      <c r="Z2158" s="6">
        <f>[1]!EM_S_FA_YOY_NETPROFIT(B2158,"2021-12-31")</f>
        <v>1.3507847725</v>
      </c>
      <c r="AA2158" s="6">
        <f>[1]!EM_S_FA_YOY_NETPROFIT(B2158,"2022-12-31")</f>
        <v>11.8078088812</v>
      </c>
      <c r="AB2158" s="7">
        <f t="shared" si="202"/>
        <v>9.1799142999333334</v>
      </c>
      <c r="AC2158" s="8">
        <f t="shared" si="203"/>
        <v>6.9012297474002597</v>
      </c>
    </row>
    <row r="2159" spans="1:29" ht="16.5" x14ac:dyDescent="0.45">
      <c r="A2159" s="9">
        <v>3009</v>
      </c>
      <c r="B2159" s="5" t="s">
        <v>7594</v>
      </c>
      <c r="C2159" s="5" t="s">
        <v>7595</v>
      </c>
      <c r="D2159" s="5" t="s">
        <v>7596</v>
      </c>
      <c r="E2159" s="5" t="s">
        <v>1030</v>
      </c>
      <c r="F2159" s="5" t="s">
        <v>11765</v>
      </c>
      <c r="G2159" s="5">
        <v>16</v>
      </c>
      <c r="H2159" s="5">
        <v>3</v>
      </c>
      <c r="I2159" s="5">
        <f t="shared" si="198"/>
        <v>1</v>
      </c>
      <c r="J2159" s="5">
        <f t="shared" si="199"/>
        <v>9</v>
      </c>
      <c r="K2159" s="5"/>
      <c r="L2159" s="5"/>
      <c r="M2159" s="5"/>
      <c r="N2159" s="5"/>
      <c r="O2159" s="5" t="s">
        <v>228</v>
      </c>
      <c r="P2159" s="6">
        <f>[1]!EM_S_INFO_EMPLOYEE(B2159,"2019")</f>
        <v>476</v>
      </c>
      <c r="Q2159" s="6">
        <f>[1]!EM_S_STM07_IS(B2159,"83","2019-12-31","1",1000000000)</f>
        <v>1.25602195779</v>
      </c>
      <c r="R2159" s="6">
        <f>[1]!EM_S_FA_YOY_OR(B2159,"2019-12-31")</f>
        <v>22.1954822286</v>
      </c>
      <c r="S2159" s="6">
        <f>[1]!EM_S_FA_YOY_OR(B2159,"2020-12-31")</f>
        <v>9.3217437110999999</v>
      </c>
      <c r="T2159" s="6">
        <f>[1]!EM_S_FA_YOY_OR(B2159,"2021-12-31")</f>
        <v>55.748204843899998</v>
      </c>
      <c r="U2159" s="6">
        <f>[1]!EM_S_FA_YOY_OR(B2159,"2022-12-31")</f>
        <v>19.453152973000002</v>
      </c>
      <c r="V2159" s="7">
        <f t="shared" si="200"/>
        <v>28.174367176000001</v>
      </c>
      <c r="W2159" s="8">
        <f t="shared" si="201"/>
        <v>24.411037589783113</v>
      </c>
      <c r="X2159" s="6">
        <f>[1]!EM_S_FA_YOY_NETPROFIT(B2159,"2019-12-31")</f>
        <v>45.524254234399997</v>
      </c>
      <c r="Y2159" s="6">
        <f>[1]!EM_S_FA_YOY_NETPROFIT(B2159,"2020-12-31")</f>
        <v>32.546380906400003</v>
      </c>
      <c r="Z2159" s="6">
        <f>[1]!EM_S_FA_YOY_NETPROFIT(B2159,"2021-12-31")</f>
        <v>-49.359136944200003</v>
      </c>
      <c r="AA2159" s="6">
        <f>[1]!EM_S_FA_YOY_NETPROFIT(B2159,"2022-12-31")</f>
        <v>76.164186112300001</v>
      </c>
      <c r="AB2159" s="7">
        <f t="shared" si="202"/>
        <v>19.783810024833333</v>
      </c>
      <c r="AC2159" s="8">
        <f t="shared" si="203"/>
        <v>63.72745538162399</v>
      </c>
    </row>
    <row r="2160" spans="1:29" ht="16.5" x14ac:dyDescent="0.45">
      <c r="A2160" s="9">
        <v>3010</v>
      </c>
      <c r="B2160" s="5" t="s">
        <v>7597</v>
      </c>
      <c r="C2160" s="5" t="s">
        <v>7598</v>
      </c>
      <c r="D2160" s="5" t="s">
        <v>7599</v>
      </c>
      <c r="E2160" s="5" t="s">
        <v>288</v>
      </c>
      <c r="F2160" s="5" t="s">
        <v>11757</v>
      </c>
      <c r="G2160" s="5">
        <v>7</v>
      </c>
      <c r="H2160" s="5">
        <v>2</v>
      </c>
      <c r="I2160" s="5">
        <f t="shared" si="198"/>
        <v>4</v>
      </c>
      <c r="J2160" s="5">
        <f t="shared" si="199"/>
        <v>11</v>
      </c>
      <c r="K2160" s="5"/>
      <c r="L2160" s="5"/>
      <c r="M2160" s="5"/>
      <c r="N2160" s="5"/>
      <c r="O2160" s="5" t="s">
        <v>7600</v>
      </c>
      <c r="P2160" s="6">
        <f>[1]!EM_S_INFO_EMPLOYEE(B2160,"2019")</f>
        <v>499</v>
      </c>
      <c r="Q2160" s="6">
        <f>[1]!EM_S_STM07_IS(B2160,"83","2019-12-31","1",1000000000)</f>
        <v>0.26117107842999998</v>
      </c>
      <c r="R2160" s="6">
        <f>[1]!EM_S_FA_YOY_OR(B2160,"2019-12-31")</f>
        <v>6.5720480682</v>
      </c>
      <c r="S2160" s="6">
        <f>[1]!EM_S_FA_YOY_OR(B2160,"2020-12-31")</f>
        <v>5.9847643675000004</v>
      </c>
      <c r="T2160" s="6">
        <f>[1]!EM_S_FA_YOY_OR(B2160,"2021-12-31")</f>
        <v>-12.2838701683</v>
      </c>
      <c r="U2160" s="6">
        <f>[1]!EM_S_FA_YOY_OR(B2160,"2022-12-31")</f>
        <v>17.958400006200002</v>
      </c>
      <c r="V2160" s="7">
        <f t="shared" si="200"/>
        <v>3.8864314018000008</v>
      </c>
      <c r="W2160" s="8">
        <f t="shared" si="201"/>
        <v>15.229936876201116</v>
      </c>
      <c r="X2160" s="6">
        <f>[1]!EM_S_FA_YOY_NETPROFIT(B2160,"2019-12-31")</f>
        <v>-104.4552465683</v>
      </c>
      <c r="Y2160" s="6">
        <f>[1]!EM_S_FA_YOY_NETPROFIT(B2160,"2020-12-31")</f>
        <v>105.5575337377</v>
      </c>
      <c r="Z2160" s="6">
        <f>[1]!EM_S_FA_YOY_NETPROFIT(B2160,"2021-12-31")</f>
        <v>-202.73395136260001</v>
      </c>
      <c r="AA2160" s="6">
        <f>[1]!EM_S_FA_YOY_NETPROFIT(B2160,"2022-12-31")</f>
        <v>-390.03695617339997</v>
      </c>
      <c r="AB2160" s="7">
        <f t="shared" si="202"/>
        <v>-162.40445793276666</v>
      </c>
      <c r="AC2160" s="8">
        <f t="shared" si="203"/>
        <v>250.24652972177472</v>
      </c>
    </row>
    <row r="2161" spans="1:29" ht="16.5" x14ac:dyDescent="0.45">
      <c r="A2161" s="9">
        <v>3011</v>
      </c>
      <c r="B2161" s="5" t="s">
        <v>7601</v>
      </c>
      <c r="C2161" s="5" t="s">
        <v>7602</v>
      </c>
      <c r="D2161" s="5" t="s">
        <v>7603</v>
      </c>
      <c r="E2161" s="5" t="s">
        <v>120</v>
      </c>
      <c r="F2161" s="5" t="s">
        <v>11766</v>
      </c>
      <c r="G2161" s="5">
        <v>17</v>
      </c>
      <c r="H2161" s="5">
        <v>2</v>
      </c>
      <c r="I2161" s="5">
        <f t="shared" si="198"/>
        <v>2</v>
      </c>
      <c r="J2161" s="5">
        <f t="shared" si="199"/>
        <v>11</v>
      </c>
      <c r="K2161" s="5"/>
      <c r="L2161" s="5"/>
      <c r="M2161" s="5"/>
      <c r="N2161" s="5"/>
      <c r="O2161" s="5" t="s">
        <v>1493</v>
      </c>
      <c r="P2161" s="6">
        <f>[1]!EM_S_INFO_EMPLOYEE(B2161,"2019")</f>
        <v>1999</v>
      </c>
      <c r="Q2161" s="6">
        <f>[1]!EM_S_STM07_IS(B2161,"83","2019-12-31","1",1000000000)</f>
        <v>2.7080961611099998</v>
      </c>
      <c r="R2161" s="6">
        <f>[1]!EM_S_FA_YOY_OR(B2161,"2019-12-31")</f>
        <v>10.193323042099999</v>
      </c>
      <c r="S2161" s="6">
        <f>[1]!EM_S_FA_YOY_OR(B2161,"2020-12-31")</f>
        <v>-30.597742839399999</v>
      </c>
      <c r="T2161" s="6">
        <f>[1]!EM_S_FA_YOY_OR(B2161,"2021-12-31")</f>
        <v>-47.9343378632</v>
      </c>
      <c r="U2161" s="6">
        <f>[1]!EM_S_FA_YOY_OR(B2161,"2022-12-31")</f>
        <v>53.344676824799997</v>
      </c>
      <c r="V2161" s="7">
        <f t="shared" si="200"/>
        <v>-8.3958012925999999</v>
      </c>
      <c r="W2161" s="8">
        <f t="shared" si="201"/>
        <v>54.166912043965297</v>
      </c>
      <c r="X2161" s="6">
        <f>[1]!EM_S_FA_YOY_NETPROFIT(B2161,"2019-12-31")</f>
        <v>-8.9496367242999995</v>
      </c>
      <c r="Y2161" s="6">
        <f>[1]!EM_S_FA_YOY_NETPROFIT(B2161,"2020-12-31")</f>
        <v>-1207.6255227414999</v>
      </c>
      <c r="Z2161" s="6">
        <f>[1]!EM_S_FA_YOY_NETPROFIT(B2161,"2021-12-31")</f>
        <v>89.026831362099998</v>
      </c>
      <c r="AA2161" s="6">
        <f>[1]!EM_S_FA_YOY_NETPROFIT(B2161,"2022-12-31")</f>
        <v>-1019.4152813405</v>
      </c>
      <c r="AB2161" s="7">
        <f t="shared" si="202"/>
        <v>-712.67132423996657</v>
      </c>
      <c r="AC2161" s="8">
        <f t="shared" si="203"/>
        <v>700.6395102075478</v>
      </c>
    </row>
    <row r="2162" spans="1:29" ht="16.5" x14ac:dyDescent="0.45">
      <c r="A2162" s="9">
        <v>3012</v>
      </c>
      <c r="B2162" s="5" t="s">
        <v>7604</v>
      </c>
      <c r="C2162" s="5" t="s">
        <v>7605</v>
      </c>
      <c r="D2162" s="5" t="s">
        <v>7606</v>
      </c>
      <c r="E2162" s="5" t="s">
        <v>103</v>
      </c>
      <c r="F2162" s="5" t="s">
        <v>11756</v>
      </c>
      <c r="G2162" s="5">
        <v>6</v>
      </c>
      <c r="H2162" s="5">
        <v>2</v>
      </c>
      <c r="I2162" s="5">
        <f t="shared" si="198"/>
        <v>2</v>
      </c>
      <c r="J2162" s="5">
        <f t="shared" si="199"/>
        <v>11</v>
      </c>
      <c r="K2162" s="5"/>
      <c r="L2162" s="5"/>
      <c r="M2162" s="5"/>
      <c r="N2162" s="5"/>
      <c r="O2162" s="5" t="s">
        <v>1505</v>
      </c>
      <c r="P2162" s="6">
        <f>[1]!EM_S_INFO_EMPLOYEE(B2162,"2019")</f>
        <v>79</v>
      </c>
      <c r="Q2162" s="6">
        <f>[1]!EM_S_STM07_IS(B2162,"83","2019-12-31","1",1000000000)</f>
        <v>0.18666662215999999</v>
      </c>
      <c r="R2162" s="6">
        <f>[1]!EM_S_FA_YOY_OR(B2162,"2019-12-31")</f>
        <v>-68.304835395200001</v>
      </c>
      <c r="S2162" s="6">
        <f>[1]!EM_S_FA_YOY_OR(B2162,"2020-12-31")</f>
        <v>-9.4885120891000003</v>
      </c>
      <c r="T2162" s="6">
        <f>[1]!EM_S_FA_YOY_OR(B2162,"2021-12-31")</f>
        <v>-6.5531085361999999</v>
      </c>
      <c r="U2162" s="6">
        <f>[1]!EM_S_FA_YOY_OR(B2162,"2022-12-31")</f>
        <v>-21.307069849800001</v>
      </c>
      <c r="V2162" s="7">
        <f t="shared" si="200"/>
        <v>-12.449563491699999</v>
      </c>
      <c r="W2162" s="8">
        <f t="shared" si="201"/>
        <v>7.8099752027411062</v>
      </c>
      <c r="X2162" s="6">
        <f>[1]!EM_S_FA_YOY_NETPROFIT(B2162,"2019-12-31")</f>
        <v>-21.197123536399999</v>
      </c>
      <c r="Y2162" s="6">
        <f>[1]!EM_S_FA_YOY_NETPROFIT(B2162,"2020-12-31")</f>
        <v>8.1781858436999997</v>
      </c>
      <c r="Z2162" s="6">
        <f>[1]!EM_S_FA_YOY_NETPROFIT(B2162,"2021-12-31")</f>
        <v>-3.2034869958000001</v>
      </c>
      <c r="AA2162" s="6">
        <f>[1]!EM_S_FA_YOY_NETPROFIT(B2162,"2022-12-31")</f>
        <v>8.4309569605999997</v>
      </c>
      <c r="AB2162" s="7">
        <f t="shared" si="202"/>
        <v>4.4685519361666666</v>
      </c>
      <c r="AC2162" s="8">
        <f t="shared" si="203"/>
        <v>6.6453825578061263</v>
      </c>
    </row>
    <row r="2163" spans="1:29" ht="16.5" x14ac:dyDescent="0.45">
      <c r="A2163" s="9">
        <v>3013</v>
      </c>
      <c r="B2163" s="5" t="s">
        <v>7607</v>
      </c>
      <c r="C2163" s="5" t="s">
        <v>7608</v>
      </c>
      <c r="D2163" s="5" t="s">
        <v>7609</v>
      </c>
      <c r="E2163" s="5" t="s">
        <v>259</v>
      </c>
      <c r="F2163" s="5" t="s">
        <v>11765</v>
      </c>
      <c r="G2163" s="5">
        <v>16</v>
      </c>
      <c r="H2163" s="5">
        <v>3</v>
      </c>
      <c r="I2163" s="5">
        <f t="shared" si="198"/>
        <v>1</v>
      </c>
      <c r="J2163" s="5">
        <f t="shared" si="199"/>
        <v>9</v>
      </c>
      <c r="K2163" s="5"/>
      <c r="L2163" s="5"/>
      <c r="M2163" s="5"/>
      <c r="N2163" s="5"/>
      <c r="O2163" s="5" t="s">
        <v>1517</v>
      </c>
      <c r="P2163" s="6">
        <f>[1]!EM_S_INFO_EMPLOYEE(B2163,"2019")</f>
        <v>6417</v>
      </c>
      <c r="Q2163" s="6">
        <f>[1]!EM_S_STM07_IS(B2163,"83","2019-12-31","1",1000000000)</f>
        <v>7.0439276186999997</v>
      </c>
      <c r="R2163" s="6">
        <f>[1]!EM_S_FA_YOY_OR(B2163,"2019-12-31")</f>
        <v>2.7000002240000001</v>
      </c>
      <c r="S2163" s="6">
        <f>[1]!EM_S_FA_YOY_OR(B2163,"2020-12-31")</f>
        <v>4.0177468559999996</v>
      </c>
      <c r="T2163" s="6">
        <f>[1]!EM_S_FA_YOY_OR(B2163,"2021-12-31")</f>
        <v>24.596365968600001</v>
      </c>
      <c r="U2163" s="6">
        <f>[1]!EM_S_FA_YOY_OR(B2163,"2022-12-31")</f>
        <v>-11.0995657747</v>
      </c>
      <c r="V2163" s="7">
        <f t="shared" si="200"/>
        <v>5.8381823499666661</v>
      </c>
      <c r="W2163" s="8">
        <f t="shared" si="201"/>
        <v>17.917460054269785</v>
      </c>
      <c r="X2163" s="6">
        <f>[1]!EM_S_FA_YOY_NETPROFIT(B2163,"2019-12-31")</f>
        <v>-10.7736905366</v>
      </c>
      <c r="Y2163" s="6">
        <f>[1]!EM_S_FA_YOY_NETPROFIT(B2163,"2020-12-31")</f>
        <v>125.9414806202</v>
      </c>
      <c r="Z2163" s="6">
        <f>[1]!EM_S_FA_YOY_NETPROFIT(B2163,"2021-12-31")</f>
        <v>34.095864443700002</v>
      </c>
      <c r="AA2163" s="6">
        <f>[1]!EM_S_FA_YOY_NETPROFIT(B2163,"2022-12-31")</f>
        <v>-59.006284397500004</v>
      </c>
      <c r="AB2163" s="7">
        <f t="shared" si="202"/>
        <v>33.677020222133336</v>
      </c>
      <c r="AC2163" s="8">
        <f t="shared" si="203"/>
        <v>92.474593911636347</v>
      </c>
    </row>
    <row r="2164" spans="1:29" ht="16.5" x14ac:dyDescent="0.45">
      <c r="A2164" s="9">
        <v>3014</v>
      </c>
      <c r="B2164" s="5" t="s">
        <v>7610</v>
      </c>
      <c r="C2164" s="5" t="s">
        <v>7611</v>
      </c>
      <c r="D2164" s="5" t="s">
        <v>7612</v>
      </c>
      <c r="E2164" s="5" t="s">
        <v>440</v>
      </c>
      <c r="F2164" s="5" t="s">
        <v>11754</v>
      </c>
      <c r="G2164" s="5">
        <v>4</v>
      </c>
      <c r="H2164" s="5">
        <v>3</v>
      </c>
      <c r="I2164" s="5">
        <f t="shared" si="198"/>
        <v>2</v>
      </c>
      <c r="J2164" s="5">
        <f t="shared" si="199"/>
        <v>8</v>
      </c>
      <c r="K2164" s="5"/>
      <c r="L2164" s="5"/>
      <c r="M2164" s="5"/>
      <c r="N2164" s="5"/>
      <c r="O2164" s="5" t="s">
        <v>1549</v>
      </c>
      <c r="P2164" s="6">
        <f>[1]!EM_S_INFO_EMPLOYEE(B2164,"2019")</f>
        <v>2847</v>
      </c>
      <c r="Q2164" s="6">
        <f>[1]!EM_S_STM07_IS(B2164,"83","2019-12-31","1",1000000000)</f>
        <v>3.2715861503700001</v>
      </c>
      <c r="R2164" s="6">
        <f>[1]!EM_S_FA_YOY_OR(B2164,"2019-12-31")</f>
        <v>4.3247175137999996</v>
      </c>
      <c r="S2164" s="6">
        <f>[1]!EM_S_FA_YOY_OR(B2164,"2020-12-31")</f>
        <v>1.8009377834</v>
      </c>
      <c r="T2164" s="6">
        <f>[1]!EM_S_FA_YOY_OR(B2164,"2021-12-31")</f>
        <v>-1.2534813887</v>
      </c>
      <c r="U2164" s="6">
        <f>[1]!EM_S_FA_YOY_OR(B2164,"2022-12-31")</f>
        <v>-9.9719171237000008</v>
      </c>
      <c r="V2164" s="7">
        <f t="shared" si="200"/>
        <v>-3.1414869096666673</v>
      </c>
      <c r="W2164" s="8">
        <f t="shared" si="201"/>
        <v>6.1092922504417491</v>
      </c>
      <c r="X2164" s="6">
        <f>[1]!EM_S_FA_YOY_NETPROFIT(B2164,"2019-12-31")</f>
        <v>26.225351820099998</v>
      </c>
      <c r="Y2164" s="6">
        <f>[1]!EM_S_FA_YOY_NETPROFIT(B2164,"2020-12-31")</f>
        <v>1.1617922056000001</v>
      </c>
      <c r="Z2164" s="6">
        <f>[1]!EM_S_FA_YOY_NETPROFIT(B2164,"2021-12-31")</f>
        <v>-30.164238070900002</v>
      </c>
      <c r="AA2164" s="6">
        <f>[1]!EM_S_FA_YOY_NETPROFIT(B2164,"2022-12-31")</f>
        <v>-78.704016624900007</v>
      </c>
      <c r="AB2164" s="7">
        <f t="shared" si="202"/>
        <v>-35.902154163400006</v>
      </c>
      <c r="AC2164" s="8">
        <f t="shared" si="203"/>
        <v>40.240894819212471</v>
      </c>
    </row>
    <row r="2165" spans="1:29" ht="16.5" x14ac:dyDescent="0.45">
      <c r="A2165" s="9">
        <v>3015</v>
      </c>
      <c r="B2165" s="5" t="s">
        <v>7613</v>
      </c>
      <c r="C2165" s="5" t="s">
        <v>7614</v>
      </c>
      <c r="D2165" s="5" t="s">
        <v>7615</v>
      </c>
      <c r="E2165" s="5" t="s">
        <v>249</v>
      </c>
      <c r="F2165" s="5" t="s">
        <v>11766</v>
      </c>
      <c r="G2165" s="5">
        <v>17</v>
      </c>
      <c r="H2165" s="5">
        <v>2</v>
      </c>
      <c r="I2165" s="5">
        <f t="shared" si="198"/>
        <v>2</v>
      </c>
      <c r="J2165" s="5">
        <f t="shared" si="199"/>
        <v>11</v>
      </c>
      <c r="K2165" s="5"/>
      <c r="L2165" s="5"/>
      <c r="M2165" s="5"/>
      <c r="N2165" s="5"/>
      <c r="O2165" s="5" t="s">
        <v>1347</v>
      </c>
      <c r="P2165" s="6">
        <f>[1]!EM_S_INFO_EMPLOYEE(B2165,"2019")</f>
        <v>2980</v>
      </c>
      <c r="Q2165" s="6">
        <f>[1]!EM_S_STM07_IS(B2165,"83","2019-12-31","1",1000000000)</f>
        <v>4.0444474053499997</v>
      </c>
      <c r="R2165" s="6">
        <f>[1]!EM_S_FA_YOY_OR(B2165,"2019-12-31")</f>
        <v>16.317238604900002</v>
      </c>
      <c r="S2165" s="6">
        <f>[1]!EM_S_FA_YOY_OR(B2165,"2020-12-31")</f>
        <v>10.175488924</v>
      </c>
      <c r="T2165" s="6">
        <f>[1]!EM_S_FA_YOY_OR(B2165,"2021-12-31")</f>
        <v>23.6133430832</v>
      </c>
      <c r="U2165" s="6">
        <f>[1]!EM_S_FA_YOY_OR(B2165,"2022-12-31")</f>
        <v>-10.3832428841</v>
      </c>
      <c r="V2165" s="7">
        <f t="shared" si="200"/>
        <v>7.8018630410333332</v>
      </c>
      <c r="W2165" s="8">
        <f t="shared" si="201"/>
        <v>17.122135942464123</v>
      </c>
      <c r="X2165" s="6">
        <f>[1]!EM_S_FA_YOY_NETPROFIT(B2165,"2019-12-31")</f>
        <v>167.53437942190001</v>
      </c>
      <c r="Y2165" s="6">
        <f>[1]!EM_S_FA_YOY_NETPROFIT(B2165,"2020-12-31")</f>
        <v>85.095440409399998</v>
      </c>
      <c r="Z2165" s="6">
        <f>[1]!EM_S_FA_YOY_NETPROFIT(B2165,"2021-12-31")</f>
        <v>-16.1293587941</v>
      </c>
      <c r="AA2165" s="6">
        <f>[1]!EM_S_FA_YOY_NETPROFIT(B2165,"2022-12-31")</f>
        <v>-35.508700617700001</v>
      </c>
      <c r="AB2165" s="7">
        <f t="shared" si="202"/>
        <v>11.152460332533332</v>
      </c>
      <c r="AC2165" s="8">
        <f t="shared" si="203"/>
        <v>64.76544564322019</v>
      </c>
    </row>
    <row r="2166" spans="1:29" ht="16.5" x14ac:dyDescent="0.45">
      <c r="A2166" s="9">
        <v>3016</v>
      </c>
      <c r="B2166" s="5" t="s">
        <v>7616</v>
      </c>
      <c r="C2166" s="5" t="s">
        <v>7617</v>
      </c>
      <c r="D2166" s="5" t="s">
        <v>7618</v>
      </c>
      <c r="E2166" s="5" t="s">
        <v>288</v>
      </c>
      <c r="F2166" s="5" t="s">
        <v>11768</v>
      </c>
      <c r="G2166" s="5">
        <v>19</v>
      </c>
      <c r="H2166" s="5">
        <v>2</v>
      </c>
      <c r="I2166" s="5">
        <f t="shared" si="198"/>
        <v>2</v>
      </c>
      <c r="J2166" s="5">
        <f t="shared" si="199"/>
        <v>4</v>
      </c>
      <c r="K2166" s="5"/>
      <c r="L2166" s="5"/>
      <c r="M2166" s="5"/>
      <c r="N2166" s="5"/>
      <c r="O2166" s="5" t="s">
        <v>1545</v>
      </c>
      <c r="P2166" s="6">
        <f>[1]!EM_S_INFO_EMPLOYEE(B2166,"2019")</f>
        <v>18679</v>
      </c>
      <c r="Q2166" s="6">
        <f>[1]!EM_S_STM07_IS(B2166,"83","2019-12-31","1",1000000000)</f>
        <v>21.509009121489999</v>
      </c>
      <c r="R2166" s="6">
        <f>[1]!EM_S_FA_YOY_OR(B2166,"2019-12-31")</f>
        <v>6.3624969646</v>
      </c>
      <c r="S2166" s="6">
        <f>[1]!EM_S_FA_YOY_OR(B2166,"2020-12-31")</f>
        <v>3.6728026499999999</v>
      </c>
      <c r="T2166" s="6">
        <f>[1]!EM_S_FA_YOY_OR(B2166,"2021-12-31")</f>
        <v>28.8175815269</v>
      </c>
      <c r="U2166" s="6">
        <f>[1]!EM_S_FA_YOY_OR(B2166,"2022-12-31")</f>
        <v>21.6751767897</v>
      </c>
      <c r="V2166" s="7">
        <f t="shared" si="200"/>
        <v>18.055186988866666</v>
      </c>
      <c r="W2166" s="8">
        <f t="shared" si="201"/>
        <v>12.957361645437398</v>
      </c>
      <c r="X2166" s="6">
        <f>[1]!EM_S_FA_YOY_NETPROFIT(B2166,"2019-12-31")</f>
        <v>14.0403004099</v>
      </c>
      <c r="Y2166" s="6">
        <f>[1]!EM_S_FA_YOY_NETPROFIT(B2166,"2020-12-31")</f>
        <v>27.922777345099998</v>
      </c>
      <c r="Z2166" s="6">
        <f>[1]!EM_S_FA_YOY_NETPROFIT(B2166,"2021-12-31")</f>
        <v>67.461501992199999</v>
      </c>
      <c r="AA2166" s="6">
        <f>[1]!EM_S_FA_YOY_NETPROFIT(B2166,"2022-12-31")</f>
        <v>6.0320071717000001</v>
      </c>
      <c r="AB2166" s="7">
        <f t="shared" si="202"/>
        <v>33.805428836333334</v>
      </c>
      <c r="AC2166" s="8">
        <f t="shared" si="203"/>
        <v>31.134384527415037</v>
      </c>
    </row>
    <row r="2167" spans="1:29" ht="16.5" x14ac:dyDescent="0.45">
      <c r="A2167" s="9">
        <v>3017</v>
      </c>
      <c r="B2167" s="5" t="s">
        <v>7619</v>
      </c>
      <c r="C2167" s="5" t="s">
        <v>7620</v>
      </c>
      <c r="D2167" s="5" t="s">
        <v>7621</v>
      </c>
      <c r="E2167" s="5" t="s">
        <v>120</v>
      </c>
      <c r="F2167" s="5" t="s">
        <v>11760</v>
      </c>
      <c r="G2167" s="5">
        <v>11</v>
      </c>
      <c r="H2167" s="5">
        <v>2</v>
      </c>
      <c r="I2167" s="5">
        <f t="shared" si="198"/>
        <v>3</v>
      </c>
      <c r="J2167" s="5">
        <f t="shared" si="199"/>
        <v>3</v>
      </c>
      <c r="K2167" s="5"/>
      <c r="L2167" s="5"/>
      <c r="M2167" s="5"/>
      <c r="N2167" s="5"/>
      <c r="O2167" s="5" t="s">
        <v>7622</v>
      </c>
      <c r="P2167" s="6">
        <f>[1]!EM_S_INFO_EMPLOYEE(B2167,"2019")</f>
        <v>5343</v>
      </c>
      <c r="Q2167" s="6">
        <f>[1]!EM_S_STM07_IS(B2167,"83","2019-12-31","1",1000000000)</f>
        <v>2.3490262266499999</v>
      </c>
      <c r="R2167" s="6">
        <f>[1]!EM_S_FA_YOY_OR(B2167,"2019-12-31")</f>
        <v>-2.9449357385999999</v>
      </c>
      <c r="S2167" s="6">
        <f>[1]!EM_S_FA_YOY_OR(B2167,"2020-12-31")</f>
        <v>-16.035337372000001</v>
      </c>
      <c r="T2167" s="6">
        <f>[1]!EM_S_FA_YOY_OR(B2167,"2021-12-31")</f>
        <v>1.0201263175999999</v>
      </c>
      <c r="U2167" s="6">
        <f>[1]!EM_S_FA_YOY_OR(B2167,"2022-12-31")</f>
        <v>3.5888736499999997E-2</v>
      </c>
      <c r="V2167" s="7">
        <f t="shared" si="200"/>
        <v>-4.9931074393000001</v>
      </c>
      <c r="W2167" s="8">
        <f t="shared" si="201"/>
        <v>9.5755058518583898</v>
      </c>
      <c r="X2167" s="6">
        <f>[1]!EM_S_FA_YOY_NETPROFIT(B2167,"2019-12-31")</f>
        <v>-35.142127183600003</v>
      </c>
      <c r="Y2167" s="6">
        <f>[1]!EM_S_FA_YOY_NETPROFIT(B2167,"2020-12-31")</f>
        <v>-65.156695847600005</v>
      </c>
      <c r="Z2167" s="6">
        <f>[1]!EM_S_FA_YOY_NETPROFIT(B2167,"2021-12-31")</f>
        <v>231.9077970845</v>
      </c>
      <c r="AA2167" s="6">
        <f>[1]!EM_S_FA_YOY_NETPROFIT(B2167,"2022-12-31")</f>
        <v>1.647355066</v>
      </c>
      <c r="AB2167" s="7">
        <f t="shared" si="202"/>
        <v>56.132818767633331</v>
      </c>
      <c r="AC2167" s="8">
        <f t="shared" si="203"/>
        <v>155.84712880363864</v>
      </c>
    </row>
    <row r="2168" spans="1:29" ht="16.5" x14ac:dyDescent="0.45">
      <c r="A2168" s="9">
        <v>3018</v>
      </c>
      <c r="B2168" s="5" t="s">
        <v>7623</v>
      </c>
      <c r="C2168" s="5" t="s">
        <v>7624</v>
      </c>
      <c r="D2168" s="5" t="s">
        <v>7625</v>
      </c>
      <c r="E2168" s="5" t="s">
        <v>412</v>
      </c>
      <c r="F2168" s="5" t="s">
        <v>11770</v>
      </c>
      <c r="G2168" s="5">
        <v>21</v>
      </c>
      <c r="H2168" s="5">
        <v>3</v>
      </c>
      <c r="I2168" s="5">
        <f t="shared" si="198"/>
        <v>3</v>
      </c>
      <c r="J2168" s="5">
        <f t="shared" si="199"/>
        <v>7</v>
      </c>
      <c r="K2168" s="5"/>
      <c r="L2168" s="5"/>
      <c r="M2168" s="5"/>
      <c r="N2168" s="5"/>
      <c r="O2168" s="5" t="s">
        <v>1525</v>
      </c>
      <c r="P2168" s="6">
        <f>[1]!EM_S_INFO_EMPLOYEE(B2168,"2019")</f>
        <v>34048</v>
      </c>
      <c r="Q2168" s="6">
        <f>[1]!EM_S_STM07_IS(B2168,"83","2019-12-31","1",1000000000)</f>
        <v>72.389409999999998</v>
      </c>
      <c r="R2168" s="6">
        <f>[1]!EM_S_FA_YOY_OR(B2168,"2019-12-31")</f>
        <v>6.8258669870000004</v>
      </c>
      <c r="S2168" s="6">
        <f>[1]!EM_S_FA_YOY_OR(B2168,"2020-12-31")</f>
        <v>-59.384907267499997</v>
      </c>
      <c r="T2168" s="6">
        <f>[1]!EM_S_FA_YOY_OR(B2168,"2021-12-31")</f>
        <v>15.649089933100001</v>
      </c>
      <c r="U2168" s="6">
        <f>[1]!EM_S_FA_YOY_OR(B2168,"2022-12-31")</f>
        <v>-32.756366614599997</v>
      </c>
      <c r="V2168" s="7">
        <f t="shared" si="200"/>
        <v>-25.497394649666663</v>
      </c>
      <c r="W2168" s="8">
        <f t="shared" si="201"/>
        <v>38.040040608097122</v>
      </c>
      <c r="X2168" s="6">
        <f>[1]!EM_S_FA_YOY_NETPROFIT(B2168,"2019-12-31")</f>
        <v>120.704762855</v>
      </c>
      <c r="Y2168" s="6">
        <f>[1]!EM_S_FA_YOY_NETPROFIT(B2168,"2020-12-31")</f>
        <v>-9477.0712270764998</v>
      </c>
      <c r="Z2168" s="6">
        <f>[1]!EM_S_FA_YOY_NETPROFIT(B2168,"2021-12-31")</f>
        <v>105.88747358099999</v>
      </c>
      <c r="AA2168" s="6">
        <f>[1]!EM_S_FA_YOY_NETPROFIT(B2168,"2022-12-31")</f>
        <v>-629.00313797189995</v>
      </c>
      <c r="AB2168" s="7">
        <f t="shared" si="202"/>
        <v>-3333.3956304891331</v>
      </c>
      <c r="AC2168" s="8">
        <f t="shared" si="203"/>
        <v>5333.2521438438007</v>
      </c>
    </row>
    <row r="2169" spans="1:29" ht="16.5" x14ac:dyDescent="0.45">
      <c r="A2169" s="9">
        <v>3019</v>
      </c>
      <c r="B2169" s="5" t="s">
        <v>7626</v>
      </c>
      <c r="C2169" s="5" t="s">
        <v>7627</v>
      </c>
      <c r="D2169" s="5" t="s">
        <v>7628</v>
      </c>
      <c r="E2169" s="5" t="s">
        <v>293</v>
      </c>
      <c r="F2169" s="5" t="s">
        <v>11765</v>
      </c>
      <c r="G2169" s="5">
        <v>16</v>
      </c>
      <c r="H2169" s="5">
        <v>3</v>
      </c>
      <c r="I2169" s="5">
        <f t="shared" si="198"/>
        <v>1</v>
      </c>
      <c r="J2169" s="5">
        <f t="shared" si="199"/>
        <v>9</v>
      </c>
      <c r="K2169" s="5"/>
      <c r="L2169" s="5"/>
      <c r="M2169" s="5"/>
      <c r="N2169" s="5"/>
      <c r="O2169" s="5" t="s">
        <v>7629</v>
      </c>
      <c r="P2169" s="6">
        <f>[1]!EM_S_INFO_EMPLOYEE(B2169,"2019")</f>
        <v>2168</v>
      </c>
      <c r="Q2169" s="6">
        <f>[1]!EM_S_STM07_IS(B2169,"83","2019-12-31","1",1000000000)</f>
        <v>1.311814818</v>
      </c>
      <c r="R2169" s="6">
        <f>[1]!EM_S_FA_YOY_OR(B2169,"2019-12-31")</f>
        <v>9.7941935159</v>
      </c>
      <c r="S2169" s="6">
        <f>[1]!EM_S_FA_YOY_OR(B2169,"2020-12-31")</f>
        <v>8.0257130919000002</v>
      </c>
      <c r="T2169" s="6">
        <f>[1]!EM_S_FA_YOY_OR(B2169,"2021-12-31")</f>
        <v>13.2256004494</v>
      </c>
      <c r="U2169" s="6">
        <f>[1]!EM_S_FA_YOY_OR(B2169,"2022-12-31")</f>
        <v>22.198417513100001</v>
      </c>
      <c r="V2169" s="7">
        <f t="shared" si="200"/>
        <v>14.483243684800001</v>
      </c>
      <c r="W2169" s="8">
        <f t="shared" si="201"/>
        <v>7.1695632735429546</v>
      </c>
      <c r="X2169" s="6">
        <f>[1]!EM_S_FA_YOY_NETPROFIT(B2169,"2019-12-31")</f>
        <v>138.9444183958</v>
      </c>
      <c r="Y2169" s="6">
        <f>[1]!EM_S_FA_YOY_NETPROFIT(B2169,"2020-12-31")</f>
        <v>-35.171176326999998</v>
      </c>
      <c r="Z2169" s="6">
        <f>[1]!EM_S_FA_YOY_NETPROFIT(B2169,"2021-12-31")</f>
        <v>-75.435976436499999</v>
      </c>
      <c r="AA2169" s="6">
        <f>[1]!EM_S_FA_YOY_NETPROFIT(B2169,"2022-12-31")</f>
        <v>-1216.9783788735001</v>
      </c>
      <c r="AB2169" s="7">
        <f t="shared" si="202"/>
        <v>-442.52851054566668</v>
      </c>
      <c r="AC2169" s="8">
        <f t="shared" si="203"/>
        <v>670.99535203063328</v>
      </c>
    </row>
    <row r="2170" spans="1:29" ht="16.5" x14ac:dyDescent="0.45">
      <c r="A2170" s="9">
        <v>3020</v>
      </c>
      <c r="B2170" s="5" t="s">
        <v>7630</v>
      </c>
      <c r="C2170" s="5" t="s">
        <v>7631</v>
      </c>
      <c r="D2170" s="5" t="s">
        <v>7632</v>
      </c>
      <c r="E2170" s="5" t="s">
        <v>288</v>
      </c>
      <c r="F2170" s="5" t="s">
        <v>11752</v>
      </c>
      <c r="G2170" s="5">
        <v>2</v>
      </c>
      <c r="H2170" s="5">
        <v>3</v>
      </c>
      <c r="I2170" s="5">
        <f t="shared" si="198"/>
        <v>0</v>
      </c>
      <c r="J2170" s="5">
        <f t="shared" si="199"/>
        <v>2</v>
      </c>
      <c r="K2170" s="5"/>
      <c r="L2170" s="5"/>
      <c r="M2170" s="5"/>
      <c r="N2170" s="5"/>
      <c r="O2170" s="5" t="s">
        <v>1541</v>
      </c>
      <c r="P2170" s="6">
        <f>[1]!EM_S_INFO_EMPLOYEE(B2170,"2019")</f>
        <v>3600</v>
      </c>
      <c r="Q2170" s="6">
        <f>[1]!EM_S_STM07_IS(B2170,"83","2019-12-31","1",1000000000)</f>
        <v>10.28920691117</v>
      </c>
      <c r="R2170" s="6">
        <f>[1]!EM_S_FA_YOY_OR(B2170,"2019-12-31")</f>
        <v>16.640317100699999</v>
      </c>
      <c r="S2170" s="6">
        <f>[1]!EM_S_FA_YOY_OR(B2170,"2020-12-31")</f>
        <v>32.327809197999997</v>
      </c>
      <c r="T2170" s="6">
        <f>[1]!EM_S_FA_YOY_OR(B2170,"2021-12-31")</f>
        <v>-9.1969657051000002</v>
      </c>
      <c r="U2170" s="6">
        <f>[1]!EM_S_FA_YOY_OR(B2170,"2022-12-31")</f>
        <v>4.7574168180000003</v>
      </c>
      <c r="V2170" s="7">
        <f t="shared" si="200"/>
        <v>9.2960867702999987</v>
      </c>
      <c r="W2170" s="8">
        <f t="shared" si="201"/>
        <v>21.131170729285543</v>
      </c>
      <c r="X2170" s="6">
        <f>[1]!EM_S_FA_YOY_NETPROFIT(B2170,"2019-12-31")</f>
        <v>67.772487711500006</v>
      </c>
      <c r="Y2170" s="6">
        <f>[1]!EM_S_FA_YOY_NETPROFIT(B2170,"2020-12-31")</f>
        <v>62.107672416900002</v>
      </c>
      <c r="Z2170" s="6">
        <f>[1]!EM_S_FA_YOY_NETPROFIT(B2170,"2021-12-31")</f>
        <v>-38.362081175</v>
      </c>
      <c r="AA2170" s="6">
        <f>[1]!EM_S_FA_YOY_NETPROFIT(B2170,"2022-12-31")</f>
        <v>-83.469093384600001</v>
      </c>
      <c r="AB2170" s="7">
        <f t="shared" si="202"/>
        <v>-19.907834047566666</v>
      </c>
      <c r="AC2170" s="8">
        <f t="shared" si="203"/>
        <v>74.522265888031626</v>
      </c>
    </row>
    <row r="2171" spans="1:29" ht="16.5" x14ac:dyDescent="0.45">
      <c r="A2171" s="9">
        <v>3021</v>
      </c>
      <c r="B2171" s="5" t="s">
        <v>7633</v>
      </c>
      <c r="C2171" s="5" t="s">
        <v>7634</v>
      </c>
      <c r="D2171" s="5" t="s">
        <v>7635</v>
      </c>
      <c r="E2171" s="5" t="s">
        <v>509</v>
      </c>
      <c r="F2171" s="5" t="s">
        <v>11753</v>
      </c>
      <c r="G2171" s="5">
        <v>3</v>
      </c>
      <c r="H2171" s="5">
        <v>3</v>
      </c>
      <c r="I2171" s="5">
        <f t="shared" si="198"/>
        <v>4</v>
      </c>
      <c r="J2171" s="5">
        <f t="shared" si="199"/>
        <v>7</v>
      </c>
      <c r="K2171" s="5"/>
      <c r="L2171" s="5"/>
      <c r="M2171" s="5"/>
      <c r="N2171" s="5"/>
      <c r="O2171" s="5" t="s">
        <v>1565</v>
      </c>
      <c r="P2171" s="6">
        <f>[1]!EM_S_INFO_EMPLOYEE(B2171,"2019")</f>
        <v>1003</v>
      </c>
      <c r="Q2171" s="6">
        <f>[1]!EM_S_STM07_IS(B2171,"83","2019-12-31","1",1000000000)</f>
        <v>1.18348621479</v>
      </c>
      <c r="R2171" s="6">
        <f>[1]!EM_S_FA_YOY_OR(B2171,"2019-12-31")</f>
        <v>-62.9368203704</v>
      </c>
      <c r="S2171" s="6">
        <f>[1]!EM_S_FA_YOY_OR(B2171,"2020-12-31")</f>
        <v>-8.5412406968999992</v>
      </c>
      <c r="T2171" s="6">
        <f>[1]!EM_S_FA_YOY_OR(B2171,"2021-12-31")</f>
        <v>-24.795999919300002</v>
      </c>
      <c r="U2171" s="6">
        <f>[1]!EM_S_FA_YOY_OR(B2171,"2022-12-31")</f>
        <v>11.244034302599999</v>
      </c>
      <c r="V2171" s="7">
        <f t="shared" si="200"/>
        <v>-7.3644021045333332</v>
      </c>
      <c r="W2171" s="8">
        <f t="shared" si="201"/>
        <v>18.04881515455498</v>
      </c>
      <c r="X2171" s="6">
        <f>[1]!EM_S_FA_YOY_NETPROFIT(B2171,"2019-12-31")</f>
        <v>-155.25221767619999</v>
      </c>
      <c r="Y2171" s="6">
        <f>[1]!EM_S_FA_YOY_NETPROFIT(B2171,"2020-12-31")</f>
        <v>-335.52822415719999</v>
      </c>
      <c r="Z2171" s="6">
        <f>[1]!EM_S_FA_YOY_NETPROFIT(B2171,"2021-12-31")</f>
        <v>119.36828280970001</v>
      </c>
      <c r="AA2171" s="6">
        <f>[1]!EM_S_FA_YOY_NETPROFIT(B2171,"2022-12-31")</f>
        <v>-50.1349907918</v>
      </c>
      <c r="AB2171" s="7">
        <f t="shared" si="202"/>
        <v>-88.764977379766663</v>
      </c>
      <c r="AC2171" s="8">
        <f t="shared" si="203"/>
        <v>229.89544343138161</v>
      </c>
    </row>
    <row r="2172" spans="1:29" ht="16.5" x14ac:dyDescent="0.45">
      <c r="A2172" s="9">
        <v>3022</v>
      </c>
      <c r="B2172" s="5" t="s">
        <v>7636</v>
      </c>
      <c r="C2172" s="5" t="s">
        <v>7637</v>
      </c>
      <c r="D2172" s="5" t="s">
        <v>7638</v>
      </c>
      <c r="E2172" s="5" t="s">
        <v>259</v>
      </c>
      <c r="F2172" s="5" t="s">
        <v>11764</v>
      </c>
      <c r="G2172" s="5">
        <v>15</v>
      </c>
      <c r="H2172" s="5">
        <v>3</v>
      </c>
      <c r="I2172" s="5">
        <f t="shared" si="198"/>
        <v>2</v>
      </c>
      <c r="J2172" s="5">
        <f t="shared" si="199"/>
        <v>8</v>
      </c>
      <c r="K2172" s="5"/>
      <c r="L2172" s="5"/>
      <c r="M2172" s="5"/>
      <c r="N2172" s="5"/>
      <c r="O2172" s="5" t="s">
        <v>7639</v>
      </c>
      <c r="P2172" s="6">
        <f>[1]!EM_S_INFO_EMPLOYEE(B2172,"2019")</f>
        <v>913</v>
      </c>
      <c r="Q2172" s="6">
        <f>[1]!EM_S_STM07_IS(B2172,"83","2019-12-31","1",1000000000)</f>
        <v>0.80525635824999997</v>
      </c>
      <c r="R2172" s="6">
        <f>[1]!EM_S_FA_YOY_OR(B2172,"2019-12-31")</f>
        <v>-18.003756566900002</v>
      </c>
      <c r="S2172" s="6">
        <f>[1]!EM_S_FA_YOY_OR(B2172,"2020-12-31")</f>
        <v>-30.996201785</v>
      </c>
      <c r="T2172" s="6">
        <f>[1]!EM_S_FA_YOY_OR(B2172,"2021-12-31")</f>
        <v>22.6015945977</v>
      </c>
      <c r="U2172" s="6">
        <f>[1]!EM_S_FA_YOY_OR(B2172,"2022-12-31")</f>
        <v>-11.6199393551</v>
      </c>
      <c r="V2172" s="7">
        <f t="shared" si="200"/>
        <v>-6.6715155141333327</v>
      </c>
      <c r="W2172" s="8">
        <f t="shared" si="201"/>
        <v>27.139383157189254</v>
      </c>
      <c r="X2172" s="6">
        <f>[1]!EM_S_FA_YOY_NETPROFIT(B2172,"2019-12-31")</f>
        <v>-590.7727709106</v>
      </c>
      <c r="Y2172" s="6">
        <f>[1]!EM_S_FA_YOY_NETPROFIT(B2172,"2020-12-31")</f>
        <v>-43.043231534500002</v>
      </c>
      <c r="Z2172" s="6">
        <f>[1]!EM_S_FA_YOY_NETPROFIT(B2172,"2021-12-31")</f>
        <v>139.7720340027</v>
      </c>
      <c r="AA2172" s="6">
        <f>[1]!EM_S_FA_YOY_NETPROFIT(B2172,"2022-12-31")</f>
        <v>29.585504056200001</v>
      </c>
      <c r="AB2172" s="7">
        <f t="shared" si="202"/>
        <v>42.104768841466665</v>
      </c>
      <c r="AC2172" s="8">
        <f t="shared" si="203"/>
        <v>92.048380330302123</v>
      </c>
    </row>
    <row r="2173" spans="1:29" ht="16.5" x14ac:dyDescent="0.45">
      <c r="A2173" s="9">
        <v>3023</v>
      </c>
      <c r="B2173" s="5" t="s">
        <v>7640</v>
      </c>
      <c r="C2173" s="5" t="s">
        <v>7641</v>
      </c>
      <c r="D2173" s="5" t="s">
        <v>7642</v>
      </c>
      <c r="E2173" s="5" t="s">
        <v>634</v>
      </c>
      <c r="F2173" s="5" t="s">
        <v>11773</v>
      </c>
      <c r="G2173" s="5">
        <v>24</v>
      </c>
      <c r="H2173" s="5">
        <v>2</v>
      </c>
      <c r="I2173" s="5">
        <f t="shared" si="198"/>
        <v>1</v>
      </c>
      <c r="J2173" s="5">
        <f t="shared" si="199"/>
        <v>11</v>
      </c>
      <c r="K2173" s="5"/>
      <c r="L2173" s="5"/>
      <c r="M2173" s="5"/>
      <c r="N2173" s="5"/>
      <c r="O2173" s="5" t="s">
        <v>1553</v>
      </c>
      <c r="P2173" s="6">
        <f>[1]!EM_S_INFO_EMPLOYEE(B2173,"2019")</f>
        <v>1238</v>
      </c>
      <c r="Q2173" s="6">
        <f>[1]!EM_S_STM07_IS(B2173,"83","2019-12-31","1",1000000000)</f>
        <v>2.0262862366999999</v>
      </c>
      <c r="R2173" s="6">
        <f>[1]!EM_S_FA_YOY_OR(B2173,"2019-12-31")</f>
        <v>-16.6414101262</v>
      </c>
      <c r="S2173" s="6">
        <f>[1]!EM_S_FA_YOY_OR(B2173,"2020-12-31")</f>
        <v>-4.9071717095</v>
      </c>
      <c r="T2173" s="6">
        <f>[1]!EM_S_FA_YOY_OR(B2173,"2021-12-31")</f>
        <v>13.208940634299999</v>
      </c>
      <c r="U2173" s="6">
        <f>[1]!EM_S_FA_YOY_OR(B2173,"2022-12-31")</f>
        <v>15.4018140069</v>
      </c>
      <c r="V2173" s="7">
        <f t="shared" si="200"/>
        <v>7.901194310566666</v>
      </c>
      <c r="W2173" s="8">
        <f t="shared" si="201"/>
        <v>11.146427835188426</v>
      </c>
      <c r="X2173" s="6">
        <f>[1]!EM_S_FA_YOY_NETPROFIT(B2173,"2019-12-31")</f>
        <v>-971.10014145879995</v>
      </c>
      <c r="Y2173" s="6">
        <f>[1]!EM_S_FA_YOY_NETPROFIT(B2173,"2020-12-31")</f>
        <v>103.0594794118</v>
      </c>
      <c r="Z2173" s="6">
        <f>[1]!EM_S_FA_YOY_NETPROFIT(B2173,"2021-12-31")</f>
        <v>-208.14803837829999</v>
      </c>
      <c r="AA2173" s="6">
        <f>[1]!EM_S_FA_YOY_NETPROFIT(B2173,"2022-12-31")</f>
        <v>-555.82368724210005</v>
      </c>
      <c r="AB2173" s="7">
        <f t="shared" si="202"/>
        <v>-220.30408206953334</v>
      </c>
      <c r="AC2173" s="8">
        <f t="shared" si="203"/>
        <v>329.60974480988142</v>
      </c>
    </row>
    <row r="2174" spans="1:29" ht="16.5" x14ac:dyDescent="0.45">
      <c r="A2174" s="9">
        <v>3024</v>
      </c>
      <c r="B2174" s="5" t="s">
        <v>7643</v>
      </c>
      <c r="C2174" s="5" t="s">
        <v>7644</v>
      </c>
      <c r="D2174" s="5" t="s">
        <v>7645</v>
      </c>
      <c r="E2174" s="5" t="s">
        <v>311</v>
      </c>
      <c r="F2174" s="5" t="s">
        <v>11771</v>
      </c>
      <c r="G2174" s="5">
        <v>22</v>
      </c>
      <c r="H2174" s="5">
        <v>3</v>
      </c>
      <c r="I2174" s="5">
        <f t="shared" si="198"/>
        <v>4</v>
      </c>
      <c r="J2174" s="5">
        <f t="shared" si="199"/>
        <v>7</v>
      </c>
      <c r="K2174" s="5"/>
      <c r="L2174" s="5"/>
      <c r="M2174" s="5"/>
      <c r="N2174" s="5"/>
      <c r="O2174" s="5" t="s">
        <v>1359</v>
      </c>
      <c r="P2174" s="6">
        <f>[1]!EM_S_INFO_EMPLOYEE(B2174,"2019")</f>
        <v>175</v>
      </c>
      <c r="Q2174" s="6">
        <f>[1]!EM_S_STM07_IS(B2174,"83","2019-12-31","1",1000000000)</f>
        <v>0.43331441926000003</v>
      </c>
      <c r="R2174" s="6">
        <f>[1]!EM_S_FA_YOY_OR(B2174,"2019-12-31")</f>
        <v>-18.0073549311</v>
      </c>
      <c r="S2174" s="6">
        <f>[1]!EM_S_FA_YOY_OR(B2174,"2020-12-31")</f>
        <v>-15.6282771586</v>
      </c>
      <c r="T2174" s="6">
        <f>[1]!EM_S_FA_YOY_OR(B2174,"2021-12-31")</f>
        <v>-1.5409353815</v>
      </c>
      <c r="U2174" s="6">
        <f>[1]!EM_S_FA_YOY_OR(B2174,"2022-12-31")</f>
        <v>3.1489209431999998</v>
      </c>
      <c r="V2174" s="7">
        <f t="shared" si="200"/>
        <v>-4.6734305322999994</v>
      </c>
      <c r="W2174" s="8">
        <f t="shared" si="201"/>
        <v>9.7726755057609225</v>
      </c>
      <c r="X2174" s="6">
        <f>[1]!EM_S_FA_YOY_NETPROFIT(B2174,"2019-12-31")</f>
        <v>-86.045979951600003</v>
      </c>
      <c r="Y2174" s="6">
        <f>[1]!EM_S_FA_YOY_NETPROFIT(B2174,"2020-12-31")</f>
        <v>-1071.2108089768001</v>
      </c>
      <c r="Z2174" s="6">
        <f>[1]!EM_S_FA_YOY_NETPROFIT(B2174,"2021-12-31")</f>
        <v>-37.464138062400004</v>
      </c>
      <c r="AA2174" s="6">
        <f>[1]!EM_S_FA_YOY_NETPROFIT(B2174,"2022-12-31")</f>
        <v>-20.422989282500001</v>
      </c>
      <c r="AB2174" s="7">
        <f t="shared" si="202"/>
        <v>-376.36597877390005</v>
      </c>
      <c r="AC2174" s="8">
        <f t="shared" si="203"/>
        <v>601.81359550338118</v>
      </c>
    </row>
    <row r="2175" spans="1:29" ht="16.5" x14ac:dyDescent="0.45">
      <c r="A2175" s="9">
        <v>3025</v>
      </c>
      <c r="B2175" s="5" t="s">
        <v>7646</v>
      </c>
      <c r="C2175" s="5" t="s">
        <v>7647</v>
      </c>
      <c r="D2175" s="5" t="s">
        <v>7648</v>
      </c>
      <c r="E2175" s="5" t="s">
        <v>288</v>
      </c>
      <c r="F2175" s="5" t="s">
        <v>11771</v>
      </c>
      <c r="G2175" s="5">
        <v>22</v>
      </c>
      <c r="H2175" s="5">
        <v>3</v>
      </c>
      <c r="I2175" s="5">
        <f t="shared" si="198"/>
        <v>4</v>
      </c>
      <c r="J2175" s="5">
        <f t="shared" si="199"/>
        <v>7</v>
      </c>
      <c r="K2175" s="5"/>
      <c r="L2175" s="5"/>
      <c r="M2175" s="5"/>
      <c r="N2175" s="5"/>
      <c r="O2175" s="5" t="s">
        <v>1667</v>
      </c>
      <c r="P2175" s="6">
        <f>[1]!EM_S_INFO_EMPLOYEE(B2175,"2019")</f>
        <v>1779</v>
      </c>
      <c r="Q2175" s="6">
        <f>[1]!EM_S_STM07_IS(B2175,"83","2019-12-31","1",1000000000)</f>
        <v>2.3144935533900002</v>
      </c>
      <c r="R2175" s="6">
        <f>[1]!EM_S_FA_YOY_OR(B2175,"2019-12-31")</f>
        <v>6.6504237774000003</v>
      </c>
      <c r="S2175" s="6">
        <f>[1]!EM_S_FA_YOY_OR(B2175,"2020-12-31")</f>
        <v>-6.8737909435000004</v>
      </c>
      <c r="T2175" s="6">
        <f>[1]!EM_S_FA_YOY_OR(B2175,"2021-12-31")</f>
        <v>12.0506426061</v>
      </c>
      <c r="U2175" s="6">
        <f>[1]!EM_S_FA_YOY_OR(B2175,"2022-12-31")</f>
        <v>5.7667829051000004</v>
      </c>
      <c r="V2175" s="7">
        <f t="shared" si="200"/>
        <v>3.6478781892333334</v>
      </c>
      <c r="W2175" s="8">
        <f t="shared" si="201"/>
        <v>9.6385094381599288</v>
      </c>
      <c r="X2175" s="6">
        <f>[1]!EM_S_FA_YOY_NETPROFIT(B2175,"2019-12-31")</f>
        <v>7.3104105963999997</v>
      </c>
      <c r="Y2175" s="6">
        <f>[1]!EM_S_FA_YOY_NETPROFIT(B2175,"2020-12-31")</f>
        <v>-34.596425418499997</v>
      </c>
      <c r="Z2175" s="6">
        <f>[1]!EM_S_FA_YOY_NETPROFIT(B2175,"2021-12-31")</f>
        <v>13.9950632148</v>
      </c>
      <c r="AA2175" s="6">
        <f>[1]!EM_S_FA_YOY_NETPROFIT(B2175,"2022-12-31")</f>
        <v>19.986137360499999</v>
      </c>
      <c r="AB2175" s="7">
        <f t="shared" si="202"/>
        <v>-0.20507494773333335</v>
      </c>
      <c r="AC2175" s="8">
        <f t="shared" si="203"/>
        <v>29.934043875780393</v>
      </c>
    </row>
    <row r="2176" spans="1:29" ht="16.5" x14ac:dyDescent="0.45">
      <c r="A2176" s="9">
        <v>3026</v>
      </c>
      <c r="B2176" s="5" t="s">
        <v>7649</v>
      </c>
      <c r="C2176" s="5" t="s">
        <v>7650</v>
      </c>
      <c r="D2176" s="5" t="s">
        <v>7651</v>
      </c>
      <c r="E2176" s="5" t="s">
        <v>268</v>
      </c>
      <c r="F2176" s="5" t="s">
        <v>11773</v>
      </c>
      <c r="G2176" s="5">
        <v>24</v>
      </c>
      <c r="H2176" s="5">
        <v>2</v>
      </c>
      <c r="I2176" s="5">
        <f t="shared" si="198"/>
        <v>1</v>
      </c>
      <c r="J2176" s="5">
        <f t="shared" si="199"/>
        <v>11</v>
      </c>
      <c r="K2176" s="5"/>
      <c r="L2176" s="5"/>
      <c r="M2176" s="5"/>
      <c r="N2176" s="5"/>
      <c r="O2176" s="5" t="s">
        <v>1569</v>
      </c>
      <c r="P2176" s="6">
        <f>[1]!EM_S_INFO_EMPLOYEE(B2176,"2019")</f>
        <v>1480</v>
      </c>
      <c r="Q2176" s="6">
        <f>[1]!EM_S_STM07_IS(B2176,"83","2019-12-31","1",1000000000)</f>
        <v>2.1055686310400001</v>
      </c>
      <c r="R2176" s="6">
        <f>[1]!EM_S_FA_YOY_OR(B2176,"2019-12-31")</f>
        <v>-52.488761086399997</v>
      </c>
      <c r="S2176" s="6">
        <f>[1]!EM_S_FA_YOY_OR(B2176,"2020-12-31")</f>
        <v>-21.481316226499999</v>
      </c>
      <c r="T2176" s="6">
        <f>[1]!EM_S_FA_YOY_OR(B2176,"2021-12-31")</f>
        <v>44.404181400500001</v>
      </c>
      <c r="U2176" s="6">
        <f>[1]!EM_S_FA_YOY_OR(B2176,"2022-12-31")</f>
        <v>62.268193975599999</v>
      </c>
      <c r="V2176" s="7">
        <f t="shared" si="200"/>
        <v>28.397019716533332</v>
      </c>
      <c r="W2176" s="8">
        <f t="shared" si="201"/>
        <v>44.109715864596097</v>
      </c>
      <c r="X2176" s="6">
        <f>[1]!EM_S_FA_YOY_NETPROFIT(B2176,"2019-12-31")</f>
        <v>-97.593260349299996</v>
      </c>
      <c r="Y2176" s="6">
        <f>[1]!EM_S_FA_YOY_NETPROFIT(B2176,"2020-12-31")</f>
        <v>-47.859868187799997</v>
      </c>
      <c r="Z2176" s="6">
        <f>[1]!EM_S_FA_YOY_NETPROFIT(B2176,"2021-12-31")</f>
        <v>1376.5384525677</v>
      </c>
      <c r="AA2176" s="6">
        <f>[1]!EM_S_FA_YOY_NETPROFIT(B2176,"2022-12-31")</f>
        <v>882.36059018219999</v>
      </c>
      <c r="AB2176" s="7">
        <f t="shared" si="202"/>
        <v>737.01305818736671</v>
      </c>
      <c r="AC2176" s="8">
        <f t="shared" si="203"/>
        <v>723.23721754035432</v>
      </c>
    </row>
    <row r="2177" spans="1:29" ht="16.5" x14ac:dyDescent="0.45">
      <c r="A2177" s="9">
        <v>3027</v>
      </c>
      <c r="B2177" s="5" t="s">
        <v>7652</v>
      </c>
      <c r="C2177" s="5" t="s">
        <v>7653</v>
      </c>
      <c r="D2177" s="5" t="s">
        <v>7654</v>
      </c>
      <c r="E2177" s="5" t="s">
        <v>176</v>
      </c>
      <c r="F2177" s="5" t="s">
        <v>11780</v>
      </c>
      <c r="G2177" s="5">
        <v>31</v>
      </c>
      <c r="H2177" s="5">
        <v>2</v>
      </c>
      <c r="I2177" s="5">
        <f t="shared" si="198"/>
        <v>2</v>
      </c>
      <c r="J2177" s="5">
        <f t="shared" si="199"/>
        <v>4</v>
      </c>
      <c r="K2177" s="5"/>
      <c r="L2177" s="5"/>
      <c r="M2177" s="5"/>
      <c r="N2177" s="5"/>
      <c r="O2177" s="5" t="s">
        <v>212</v>
      </c>
      <c r="P2177" s="6">
        <f>[1]!EM_S_INFO_EMPLOYEE(B2177,"2019")</f>
        <v>7890</v>
      </c>
      <c r="Q2177" s="6">
        <f>[1]!EM_S_STM07_IS(B2177,"83","2019-12-31","1",1000000000)</f>
        <v>21.117196547340001</v>
      </c>
      <c r="R2177" s="6">
        <f>[1]!EM_S_FA_YOY_OR(B2177,"2019-12-31")</f>
        <v>1.6397857870000001</v>
      </c>
      <c r="S2177" s="6">
        <f>[1]!EM_S_FA_YOY_OR(B2177,"2020-12-31")</f>
        <v>-3.8824427581999998</v>
      </c>
      <c r="T2177" s="6">
        <f>[1]!EM_S_FA_YOY_OR(B2177,"2021-12-31")</f>
        <v>28.852644046399998</v>
      </c>
      <c r="U2177" s="6">
        <f>[1]!EM_S_FA_YOY_OR(B2177,"2022-12-31")</f>
        <v>-17.570165500800002</v>
      </c>
      <c r="V2177" s="7">
        <f t="shared" si="200"/>
        <v>2.466678595799999</v>
      </c>
      <c r="W2177" s="8">
        <f t="shared" si="201"/>
        <v>23.853779952866276</v>
      </c>
      <c r="X2177" s="6">
        <f>[1]!EM_S_FA_YOY_NETPROFIT(B2177,"2019-12-31")</f>
        <v>-64.2799164762</v>
      </c>
      <c r="Y2177" s="6">
        <f>[1]!EM_S_FA_YOY_NETPROFIT(B2177,"2020-12-31")</f>
        <v>30.4827025809</v>
      </c>
      <c r="Z2177" s="6">
        <f>[1]!EM_S_FA_YOY_NETPROFIT(B2177,"2021-12-31")</f>
        <v>64.611581140799998</v>
      </c>
      <c r="AA2177" s="6">
        <f>[1]!EM_S_FA_YOY_NETPROFIT(B2177,"2022-12-31")</f>
        <v>-190.74840329189999</v>
      </c>
      <c r="AB2177" s="7">
        <f t="shared" si="202"/>
        <v>-31.884706523399998</v>
      </c>
      <c r="AC2177" s="8">
        <f t="shared" si="203"/>
        <v>138.63423351089924</v>
      </c>
    </row>
    <row r="2178" spans="1:29" ht="16.5" x14ac:dyDescent="0.45">
      <c r="A2178" s="9">
        <v>3028</v>
      </c>
      <c r="B2178" s="5" t="s">
        <v>7655</v>
      </c>
      <c r="C2178" s="5" t="s">
        <v>7656</v>
      </c>
      <c r="D2178" s="5" t="s">
        <v>7657</v>
      </c>
      <c r="E2178" s="5" t="s">
        <v>259</v>
      </c>
      <c r="F2178" s="5" t="s">
        <v>11756</v>
      </c>
      <c r="G2178" s="5">
        <v>6</v>
      </c>
      <c r="H2178" s="5">
        <v>2</v>
      </c>
      <c r="I2178" s="5">
        <f t="shared" ref="I2178:I2241" si="204">VLOOKUP(F2178,K:N,4,FALSE)</f>
        <v>2</v>
      </c>
      <c r="J2178" s="5">
        <f t="shared" ref="J2178:J2241" si="205">VLOOKUP(F2178,K:L,2,FALSE)</f>
        <v>11</v>
      </c>
      <c r="K2178" s="5"/>
      <c r="L2178" s="5"/>
      <c r="M2178" s="5"/>
      <c r="N2178" s="5"/>
      <c r="O2178" s="5" t="s">
        <v>7658</v>
      </c>
      <c r="P2178" s="6">
        <f>[1]!EM_S_INFO_EMPLOYEE(B2178,"2019")</f>
        <v>2571</v>
      </c>
      <c r="Q2178" s="6">
        <f>[1]!EM_S_STM07_IS(B2178,"83","2019-12-31","1",1000000000)</f>
        <v>1.2403150143799999</v>
      </c>
      <c r="R2178" s="6">
        <f>[1]!EM_S_FA_YOY_OR(B2178,"2019-12-31")</f>
        <v>3.4381902052000002</v>
      </c>
      <c r="S2178" s="6">
        <f>[1]!EM_S_FA_YOY_OR(B2178,"2020-12-31")</f>
        <v>-18.2890975551</v>
      </c>
      <c r="T2178" s="6">
        <f>[1]!EM_S_FA_YOY_OR(B2178,"2021-12-31")</f>
        <v>19.2833078118</v>
      </c>
      <c r="U2178" s="6">
        <f>[1]!EM_S_FA_YOY_OR(B2178,"2022-12-31")</f>
        <v>7.7604031090000003</v>
      </c>
      <c r="V2178" s="7">
        <f t="shared" ref="V2178:V2241" si="206">AVERAGE(S2178:U2178)</f>
        <v>2.9182044552333335</v>
      </c>
      <c r="W2178" s="8">
        <f t="shared" ref="W2178:W2241" si="207">STDEV(S2178:U2178)</f>
        <v>19.248547402741039</v>
      </c>
      <c r="X2178" s="6">
        <f>[1]!EM_S_FA_YOY_NETPROFIT(B2178,"2019-12-31")</f>
        <v>-5.6797389741000002</v>
      </c>
      <c r="Y2178" s="6">
        <f>[1]!EM_S_FA_YOY_NETPROFIT(B2178,"2020-12-31")</f>
        <v>-41.632553272099997</v>
      </c>
      <c r="Z2178" s="6">
        <f>[1]!EM_S_FA_YOY_NETPROFIT(B2178,"2021-12-31")</f>
        <v>119.8694550129</v>
      </c>
      <c r="AA2178" s="6">
        <f>[1]!EM_S_FA_YOY_NETPROFIT(B2178,"2022-12-31")</f>
        <v>13.172354565699999</v>
      </c>
      <c r="AB2178" s="7">
        <f t="shared" ref="AB2178:AB2241" si="208">AVERAGE(Y2178:AA2178)</f>
        <v>30.46975210216667</v>
      </c>
      <c r="AC2178" s="8">
        <f t="shared" ref="AC2178:AC2241" si="209">STDEV(Y2178:AA2178)</f>
        <v>82.12870777732337</v>
      </c>
    </row>
    <row r="2179" spans="1:29" ht="16.5" x14ac:dyDescent="0.45">
      <c r="A2179" s="9">
        <v>3029</v>
      </c>
      <c r="B2179" s="5" t="s">
        <v>7659</v>
      </c>
      <c r="C2179" s="5" t="s">
        <v>7660</v>
      </c>
      <c r="D2179" s="5" t="s">
        <v>7661</v>
      </c>
      <c r="E2179" s="5" t="s">
        <v>176</v>
      </c>
      <c r="F2179" s="5" t="s">
        <v>11770</v>
      </c>
      <c r="G2179" s="5">
        <v>21</v>
      </c>
      <c r="H2179" s="5">
        <v>3</v>
      </c>
      <c r="I2179" s="5">
        <f t="shared" si="204"/>
        <v>3</v>
      </c>
      <c r="J2179" s="5">
        <f t="shared" si="205"/>
        <v>7</v>
      </c>
      <c r="K2179" s="5"/>
      <c r="L2179" s="5"/>
      <c r="M2179" s="5"/>
      <c r="N2179" s="5"/>
      <c r="O2179" s="5" t="s">
        <v>1603</v>
      </c>
      <c r="P2179" s="6">
        <f>[1]!EM_S_INFO_EMPLOYEE(B2179,"2019")</f>
        <v>14641</v>
      </c>
      <c r="Q2179" s="6">
        <f>[1]!EM_S_STM07_IS(B2179,"83","2019-12-31","1",1000000000)</f>
        <v>31.15112100807</v>
      </c>
      <c r="R2179" s="6">
        <f>[1]!EM_S_FA_YOY_OR(B2179,"2019-12-31")</f>
        <v>13.420560930700001</v>
      </c>
      <c r="S2179" s="6">
        <f>[1]!EM_S_FA_YOY_OR(B2179,"2020-12-31")</f>
        <v>12.057096055200001</v>
      </c>
      <c r="T2179" s="6">
        <f>[1]!EM_S_FA_YOY_OR(B2179,"2021-12-31")</f>
        <v>29.3577213943</v>
      </c>
      <c r="U2179" s="6">
        <f>[1]!EM_S_FA_YOY_OR(B2179,"2022-12-31")</f>
        <v>18.567974713600002</v>
      </c>
      <c r="V2179" s="7">
        <f t="shared" si="206"/>
        <v>19.994264054366667</v>
      </c>
      <c r="W2179" s="8">
        <f t="shared" si="207"/>
        <v>8.7380567200989105</v>
      </c>
      <c r="X2179" s="6">
        <f>[1]!EM_S_FA_YOY_NETPROFIT(B2179,"2019-12-31")</f>
        <v>-12.988804529199999</v>
      </c>
      <c r="Y2179" s="6">
        <f>[1]!EM_S_FA_YOY_NETPROFIT(B2179,"2020-12-31")</f>
        <v>9.9308281608000009</v>
      </c>
      <c r="Z2179" s="6">
        <f>[1]!EM_S_FA_YOY_NETPROFIT(B2179,"2021-12-31")</f>
        <v>18.390145647200001</v>
      </c>
      <c r="AA2179" s="6">
        <f>[1]!EM_S_FA_YOY_NETPROFIT(B2179,"2022-12-31")</f>
        <v>81.2175934168</v>
      </c>
      <c r="AB2179" s="7">
        <f t="shared" si="208"/>
        <v>36.512855741599999</v>
      </c>
      <c r="AC2179" s="8">
        <f t="shared" si="209"/>
        <v>38.945798117900509</v>
      </c>
    </row>
    <row r="2180" spans="1:29" ht="16.5" x14ac:dyDescent="0.45">
      <c r="A2180" s="9">
        <v>3030</v>
      </c>
      <c r="B2180" s="5" t="s">
        <v>7662</v>
      </c>
      <c r="C2180" s="5" t="s">
        <v>7663</v>
      </c>
      <c r="D2180" s="5" t="s">
        <v>7664</v>
      </c>
      <c r="E2180" s="5" t="s">
        <v>306</v>
      </c>
      <c r="F2180" s="5" t="s">
        <v>11758</v>
      </c>
      <c r="G2180" s="5">
        <v>8</v>
      </c>
      <c r="H2180" s="5">
        <v>2</v>
      </c>
      <c r="I2180" s="5">
        <f t="shared" si="204"/>
        <v>3</v>
      </c>
      <c r="J2180" s="5">
        <f t="shared" si="205"/>
        <v>2</v>
      </c>
      <c r="K2180" s="5"/>
      <c r="L2180" s="5"/>
      <c r="M2180" s="5"/>
      <c r="N2180" s="5"/>
      <c r="O2180" s="5" t="s">
        <v>7665</v>
      </c>
      <c r="P2180" s="6">
        <f>[1]!EM_S_INFO_EMPLOYEE(B2180,"2019")</f>
        <v>139</v>
      </c>
      <c r="Q2180" s="6">
        <f>[1]!EM_S_STM07_IS(B2180,"83","2019-12-31","1",1000000000)</f>
        <v>0.22790294303</v>
      </c>
      <c r="R2180" s="6">
        <f>[1]!EM_S_FA_YOY_OR(B2180,"2019-12-31")</f>
        <v>55.675350715999997</v>
      </c>
      <c r="S2180" s="6">
        <f>[1]!EM_S_FA_YOY_OR(B2180,"2020-12-31")</f>
        <v>388.7925272265</v>
      </c>
      <c r="T2180" s="6">
        <f>[1]!EM_S_FA_YOY_OR(B2180,"2021-12-31")</f>
        <v>-46.637607254199999</v>
      </c>
      <c r="U2180" s="6">
        <f>[1]!EM_S_FA_YOY_OR(B2180,"2022-12-31")</f>
        <v>-79.912775606099999</v>
      </c>
      <c r="V2180" s="7">
        <f t="shared" si="206"/>
        <v>87.41404812206666</v>
      </c>
      <c r="W2180" s="8">
        <f t="shared" si="207"/>
        <v>261.53116441007148</v>
      </c>
      <c r="X2180" s="6">
        <f>[1]!EM_S_FA_YOY_NETPROFIT(B2180,"2019-12-31")</f>
        <v>281.43607123589999</v>
      </c>
      <c r="Y2180" s="6">
        <f>[1]!EM_S_FA_YOY_NETPROFIT(B2180,"2020-12-31")</f>
        <v>201.6571704605</v>
      </c>
      <c r="Z2180" s="6">
        <f>[1]!EM_S_FA_YOY_NETPROFIT(B2180,"2021-12-31")</f>
        <v>-73.517221658099999</v>
      </c>
      <c r="AA2180" s="6">
        <f>[1]!EM_S_FA_YOY_NETPROFIT(B2180,"2022-12-31")</f>
        <v>-229.24026485300001</v>
      </c>
      <c r="AB2180" s="7">
        <f t="shared" si="208"/>
        <v>-33.700105350200005</v>
      </c>
      <c r="AC2180" s="8">
        <f t="shared" si="209"/>
        <v>218.19074683232012</v>
      </c>
    </row>
    <row r="2181" spans="1:29" ht="16.5" x14ac:dyDescent="0.45">
      <c r="A2181" s="9">
        <v>3031</v>
      </c>
      <c r="B2181" s="5" t="s">
        <v>7666</v>
      </c>
      <c r="C2181" s="5" t="s">
        <v>7667</v>
      </c>
      <c r="D2181" s="5" t="s">
        <v>7668</v>
      </c>
      <c r="E2181" s="5" t="s">
        <v>259</v>
      </c>
      <c r="F2181" s="5" t="s">
        <v>11775</v>
      </c>
      <c r="G2181" s="5">
        <v>26</v>
      </c>
      <c r="H2181" s="5">
        <v>2</v>
      </c>
      <c r="I2181" s="5">
        <f t="shared" si="204"/>
        <v>3</v>
      </c>
      <c r="J2181" s="5">
        <f t="shared" si="205"/>
        <v>3</v>
      </c>
      <c r="K2181" s="5"/>
      <c r="L2181" s="5"/>
      <c r="M2181" s="5"/>
      <c r="N2181" s="5"/>
      <c r="O2181" s="5" t="s">
        <v>7665</v>
      </c>
      <c r="P2181" s="6">
        <f>[1]!EM_S_INFO_EMPLOYEE(B2181,"2019")</f>
        <v>1392</v>
      </c>
      <c r="Q2181" s="6">
        <f>[1]!EM_S_STM07_IS(B2181,"83","2019-12-31","1",1000000000)</f>
        <v>1.3987809708600001</v>
      </c>
      <c r="R2181" s="6">
        <f>[1]!EM_S_FA_YOY_OR(B2181,"2019-12-31")</f>
        <v>-7.8472977890999998</v>
      </c>
      <c r="S2181" s="6">
        <f>[1]!EM_S_FA_YOY_OR(B2181,"2020-12-31")</f>
        <v>-3.2509752382000001</v>
      </c>
      <c r="T2181" s="6">
        <f>[1]!EM_S_FA_YOY_OR(B2181,"2021-12-31")</f>
        <v>12.7562796373</v>
      </c>
      <c r="U2181" s="6">
        <f>[1]!EM_S_FA_YOY_OR(B2181,"2022-12-31")</f>
        <v>9.5388677668999993</v>
      </c>
      <c r="V2181" s="7">
        <f t="shared" si="206"/>
        <v>6.3480573886666667</v>
      </c>
      <c r="W2181" s="8">
        <f t="shared" si="207"/>
        <v>8.4672312661628517</v>
      </c>
      <c r="X2181" s="6">
        <f>[1]!EM_S_FA_YOY_NETPROFIT(B2181,"2019-12-31")</f>
        <v>44.671300111999997</v>
      </c>
      <c r="Y2181" s="6">
        <f>[1]!EM_S_FA_YOY_NETPROFIT(B2181,"2020-12-31")</f>
        <v>275.8335507342</v>
      </c>
      <c r="Z2181" s="6">
        <f>[1]!EM_S_FA_YOY_NETPROFIT(B2181,"2021-12-31")</f>
        <v>21.238564115799999</v>
      </c>
      <c r="AA2181" s="6">
        <f>[1]!EM_S_FA_YOY_NETPROFIT(B2181,"2022-12-31")</f>
        <v>-73.585412549699996</v>
      </c>
      <c r="AB2181" s="7">
        <f t="shared" si="208"/>
        <v>74.495567433433337</v>
      </c>
      <c r="AC2181" s="8">
        <f t="shared" si="209"/>
        <v>180.69486511071551</v>
      </c>
    </row>
    <row r="2182" spans="1:29" ht="16.5" x14ac:dyDescent="0.45">
      <c r="A2182" s="9">
        <v>3032</v>
      </c>
      <c r="B2182" s="5" t="s">
        <v>7669</v>
      </c>
      <c r="C2182" s="5" t="s">
        <v>7670</v>
      </c>
      <c r="D2182" s="5" t="s">
        <v>7671</v>
      </c>
      <c r="E2182" s="5" t="s">
        <v>479</v>
      </c>
      <c r="F2182" s="5" t="s">
        <v>11764</v>
      </c>
      <c r="G2182" s="5">
        <v>15</v>
      </c>
      <c r="H2182" s="5">
        <v>3</v>
      </c>
      <c r="I2182" s="5">
        <f t="shared" si="204"/>
        <v>2</v>
      </c>
      <c r="J2182" s="5">
        <f t="shared" si="205"/>
        <v>8</v>
      </c>
      <c r="K2182" s="5"/>
      <c r="L2182" s="5"/>
      <c r="M2182" s="5"/>
      <c r="N2182" s="5"/>
      <c r="O2182" s="5" t="s">
        <v>7672</v>
      </c>
      <c r="P2182" s="6">
        <f>[1]!EM_S_INFO_EMPLOYEE(B2182,"2019")</f>
        <v>3593</v>
      </c>
      <c r="Q2182" s="6">
        <f>[1]!EM_S_STM07_IS(B2182,"83","2019-12-31","1",1000000000)</f>
        <v>9.0434400692600008</v>
      </c>
      <c r="R2182" s="6">
        <f>[1]!EM_S_FA_YOY_OR(B2182,"2019-12-31")</f>
        <v>-4.9494043856000003</v>
      </c>
      <c r="S2182" s="6">
        <f>[1]!EM_S_FA_YOY_OR(B2182,"2020-12-31")</f>
        <v>-0.76845509339999996</v>
      </c>
      <c r="T2182" s="6">
        <f>[1]!EM_S_FA_YOY_OR(B2182,"2021-12-31")</f>
        <v>-6.2364460829999997</v>
      </c>
      <c r="U2182" s="6">
        <f>[1]!EM_S_FA_YOY_OR(B2182,"2022-12-31")</f>
        <v>23.693972435799999</v>
      </c>
      <c r="V2182" s="7">
        <f t="shared" si="206"/>
        <v>5.5630237531333329</v>
      </c>
      <c r="W2182" s="8">
        <f t="shared" si="207"/>
        <v>15.938105485461746</v>
      </c>
      <c r="X2182" s="6">
        <f>[1]!EM_S_FA_YOY_NETPROFIT(B2182,"2019-12-31")</f>
        <v>-11.5251714267</v>
      </c>
      <c r="Y2182" s="6">
        <f>[1]!EM_S_FA_YOY_NETPROFIT(B2182,"2020-12-31")</f>
        <v>3.9944975070000002</v>
      </c>
      <c r="Z2182" s="6">
        <f>[1]!EM_S_FA_YOY_NETPROFIT(B2182,"2021-12-31")</f>
        <v>-36.049953936400001</v>
      </c>
      <c r="AA2182" s="6">
        <f>[1]!EM_S_FA_YOY_NETPROFIT(B2182,"2022-12-31")</f>
        <v>107.5386331002</v>
      </c>
      <c r="AB2182" s="7">
        <f t="shared" si="208"/>
        <v>25.161058890266663</v>
      </c>
      <c r="AC2182" s="8">
        <f t="shared" si="209"/>
        <v>74.097490324473952</v>
      </c>
    </row>
    <row r="2183" spans="1:29" ht="16.5" x14ac:dyDescent="0.45">
      <c r="A2183" s="9">
        <v>3033</v>
      </c>
      <c r="B2183" s="5" t="s">
        <v>7673</v>
      </c>
      <c r="C2183" s="5" t="s">
        <v>7674</v>
      </c>
      <c r="D2183" s="5" t="s">
        <v>7675</v>
      </c>
      <c r="E2183" s="5" t="s">
        <v>249</v>
      </c>
      <c r="F2183" s="5" t="s">
        <v>11762</v>
      </c>
      <c r="G2183" s="5">
        <v>13</v>
      </c>
      <c r="H2183" s="5">
        <v>2</v>
      </c>
      <c r="I2183" s="5">
        <f t="shared" si="204"/>
        <v>4</v>
      </c>
      <c r="J2183" s="5">
        <f t="shared" si="205"/>
        <v>7</v>
      </c>
      <c r="K2183" s="5"/>
      <c r="L2183" s="5"/>
      <c r="M2183" s="5"/>
      <c r="N2183" s="5"/>
      <c r="O2183" s="5" t="s">
        <v>7676</v>
      </c>
      <c r="P2183" s="6">
        <f>[1]!EM_S_INFO_EMPLOYEE(B2183,"2019")</f>
        <v>1920</v>
      </c>
      <c r="Q2183" s="6">
        <f>[1]!EM_S_STM07_IS(B2183,"83","2019-12-31","1",1000000000)</f>
        <v>0.82205668580000002</v>
      </c>
      <c r="R2183" s="6">
        <f>[1]!EM_S_FA_YOY_OR(B2183,"2019-12-31")</f>
        <v>-7.1518110394000001</v>
      </c>
      <c r="S2183" s="6">
        <f>[1]!EM_S_FA_YOY_OR(B2183,"2020-12-31")</f>
        <v>3.0447953239999999</v>
      </c>
      <c r="T2183" s="6">
        <f>[1]!EM_S_FA_YOY_OR(B2183,"2021-12-31")</f>
        <v>18.062581883899998</v>
      </c>
      <c r="U2183" s="6">
        <f>[1]!EM_S_FA_YOY_OR(B2183,"2022-12-31")</f>
        <v>4.0386600034000004</v>
      </c>
      <c r="V2183" s="7">
        <f t="shared" si="206"/>
        <v>8.3820124037666659</v>
      </c>
      <c r="W2183" s="8">
        <f t="shared" si="207"/>
        <v>8.3983338136207966</v>
      </c>
      <c r="X2183" s="6">
        <f>[1]!EM_S_FA_YOY_NETPROFIT(B2183,"2019-12-31")</f>
        <v>-1658.4392517004001</v>
      </c>
      <c r="Y2183" s="6">
        <f>[1]!EM_S_FA_YOY_NETPROFIT(B2183,"2020-12-31")</f>
        <v>105.9415128422</v>
      </c>
      <c r="Z2183" s="6">
        <f>[1]!EM_S_FA_YOY_NETPROFIT(B2183,"2021-12-31")</f>
        <v>421.9047388779</v>
      </c>
      <c r="AA2183" s="6">
        <f>[1]!EM_S_FA_YOY_NETPROFIT(B2183,"2022-12-31")</f>
        <v>62.524260917200003</v>
      </c>
      <c r="AB2183" s="7">
        <f t="shared" si="208"/>
        <v>196.79017087909997</v>
      </c>
      <c r="AC2183" s="8">
        <f t="shared" si="209"/>
        <v>196.15986078998046</v>
      </c>
    </row>
    <row r="2184" spans="1:29" ht="16.5" x14ac:dyDescent="0.45">
      <c r="A2184" s="9">
        <v>3034</v>
      </c>
      <c r="B2184" s="5" t="s">
        <v>7677</v>
      </c>
      <c r="C2184" s="5" t="s">
        <v>7678</v>
      </c>
      <c r="D2184" s="5" t="s">
        <v>7679</v>
      </c>
      <c r="E2184" s="5" t="s">
        <v>412</v>
      </c>
      <c r="F2184" s="5" t="s">
        <v>11778</v>
      </c>
      <c r="G2184" s="5">
        <v>29</v>
      </c>
      <c r="H2184" s="5">
        <v>3</v>
      </c>
      <c r="I2184" s="5">
        <f t="shared" si="204"/>
        <v>3</v>
      </c>
      <c r="J2184" s="5">
        <f t="shared" si="205"/>
        <v>5</v>
      </c>
      <c r="K2184" s="5"/>
      <c r="L2184" s="5"/>
      <c r="M2184" s="5"/>
      <c r="N2184" s="5"/>
      <c r="O2184" s="5" t="s">
        <v>1561</v>
      </c>
      <c r="P2184" s="6">
        <f>[1]!EM_S_INFO_EMPLOYEE(B2184,"2019")</f>
        <v>664</v>
      </c>
      <c r="Q2184" s="6">
        <f>[1]!EM_S_STM07_IS(B2184,"83","2019-12-31","1",1000000000)</f>
        <v>0.62542122055000005</v>
      </c>
      <c r="R2184" s="6">
        <f>[1]!EM_S_FA_YOY_OR(B2184,"2019-12-31")</f>
        <v>-11.4124883734</v>
      </c>
      <c r="S2184" s="6">
        <f>[1]!EM_S_FA_YOY_OR(B2184,"2020-12-31")</f>
        <v>29.177089298199999</v>
      </c>
      <c r="T2184" s="6">
        <f>[1]!EM_S_FA_YOY_OR(B2184,"2021-12-31")</f>
        <v>3.1588528826000002</v>
      </c>
      <c r="U2184" s="6">
        <f>[1]!EM_S_FA_YOY_OR(B2184,"2022-12-31")</f>
        <v>-50.034562706099997</v>
      </c>
      <c r="V2184" s="7">
        <f t="shared" si="206"/>
        <v>-5.8995401751000003</v>
      </c>
      <c r="W2184" s="8">
        <f t="shared" si="207"/>
        <v>40.375268629489284</v>
      </c>
      <c r="X2184" s="6">
        <f>[1]!EM_S_FA_YOY_NETPROFIT(B2184,"2019-12-31")</f>
        <v>-763.41583562410005</v>
      </c>
      <c r="Y2184" s="6">
        <f>[1]!EM_S_FA_YOY_NETPROFIT(B2184,"2020-12-31")</f>
        <v>109.06169527909999</v>
      </c>
      <c r="Z2184" s="6">
        <f>[1]!EM_S_FA_YOY_NETPROFIT(B2184,"2021-12-31")</f>
        <v>-368.74828250109999</v>
      </c>
      <c r="AA2184" s="6">
        <f>[1]!EM_S_FA_YOY_NETPROFIT(B2184,"2022-12-31")</f>
        <v>-82.924763337000002</v>
      </c>
      <c r="AB2184" s="7">
        <f t="shared" si="208"/>
        <v>-114.20378351966667</v>
      </c>
      <c r="AC2184" s="8">
        <f t="shared" si="209"/>
        <v>240.4358054539081</v>
      </c>
    </row>
    <row r="2185" spans="1:29" ht="16.5" x14ac:dyDescent="0.45">
      <c r="A2185" s="9">
        <v>3035</v>
      </c>
      <c r="B2185" s="5" t="s">
        <v>7680</v>
      </c>
      <c r="C2185" s="5" t="s">
        <v>7681</v>
      </c>
      <c r="D2185" s="5" t="s">
        <v>7682</v>
      </c>
      <c r="E2185" s="5" t="s">
        <v>514</v>
      </c>
      <c r="F2185" s="5" t="s">
        <v>11752</v>
      </c>
      <c r="G2185" s="5">
        <v>2</v>
      </c>
      <c r="H2185" s="5">
        <v>3</v>
      </c>
      <c r="I2185" s="5">
        <f t="shared" si="204"/>
        <v>0</v>
      </c>
      <c r="J2185" s="5">
        <f t="shared" si="205"/>
        <v>2</v>
      </c>
      <c r="K2185" s="5"/>
      <c r="L2185" s="5"/>
      <c r="M2185" s="5"/>
      <c r="N2185" s="5"/>
      <c r="O2185" s="5" t="s">
        <v>1533</v>
      </c>
      <c r="P2185" s="6">
        <f>[1]!EM_S_INFO_EMPLOYEE(B2185,"2019")</f>
        <v>4672</v>
      </c>
      <c r="Q2185" s="6">
        <f>[1]!EM_S_STM07_IS(B2185,"83","2019-12-31","1",1000000000)</f>
        <v>6.2482761876000001</v>
      </c>
      <c r="R2185" s="6">
        <f>[1]!EM_S_FA_YOY_OR(B2185,"2019-12-31")</f>
        <v>-34.524917048600003</v>
      </c>
      <c r="S2185" s="6">
        <f>[1]!EM_S_FA_YOY_OR(B2185,"2020-12-31")</f>
        <v>-29.688454785200001</v>
      </c>
      <c r="T2185" s="6">
        <f>[1]!EM_S_FA_YOY_OR(B2185,"2021-12-31")</f>
        <v>37.649988795799999</v>
      </c>
      <c r="U2185" s="6">
        <f>[1]!EM_S_FA_YOY_OR(B2185,"2022-12-31")</f>
        <v>-57.528529065599997</v>
      </c>
      <c r="V2185" s="7">
        <f t="shared" si="206"/>
        <v>-16.522331685000001</v>
      </c>
      <c r="W2185" s="8">
        <f t="shared" si="207"/>
        <v>48.936159061479529</v>
      </c>
      <c r="X2185" s="6">
        <f>[1]!EM_S_FA_YOY_NETPROFIT(B2185,"2019-12-31")</f>
        <v>-865.88146819350004</v>
      </c>
      <c r="Y2185" s="6">
        <f>[1]!EM_S_FA_YOY_NETPROFIT(B2185,"2020-12-31")</f>
        <v>11.157461422100001</v>
      </c>
      <c r="Z2185" s="6">
        <f>[1]!EM_S_FA_YOY_NETPROFIT(B2185,"2021-12-31")</f>
        <v>68.108156022100005</v>
      </c>
      <c r="AA2185" s="6">
        <f>[1]!EM_S_FA_YOY_NETPROFIT(B2185,"2022-12-31")</f>
        <v>-26.864975675299998</v>
      </c>
      <c r="AB2185" s="7">
        <f t="shared" si="208"/>
        <v>17.466880589633334</v>
      </c>
      <c r="AC2185" s="8">
        <f t="shared" si="209"/>
        <v>47.799900771619271</v>
      </c>
    </row>
    <row r="2186" spans="1:29" ht="16.5" x14ac:dyDescent="0.45">
      <c r="A2186" s="9">
        <v>3036</v>
      </c>
      <c r="B2186" s="5" t="s">
        <v>7683</v>
      </c>
      <c r="C2186" s="5" t="s">
        <v>7684</v>
      </c>
      <c r="D2186" s="5" t="s">
        <v>7685</v>
      </c>
      <c r="E2186" s="5" t="s">
        <v>176</v>
      </c>
      <c r="F2186" s="5" t="s">
        <v>11757</v>
      </c>
      <c r="G2186" s="5">
        <v>7</v>
      </c>
      <c r="H2186" s="5">
        <v>2</v>
      </c>
      <c r="I2186" s="5">
        <f t="shared" si="204"/>
        <v>4</v>
      </c>
      <c r="J2186" s="5">
        <f t="shared" si="205"/>
        <v>11</v>
      </c>
      <c r="K2186" s="5"/>
      <c r="L2186" s="5"/>
      <c r="M2186" s="5"/>
      <c r="N2186" s="5"/>
      <c r="O2186" s="5" t="s">
        <v>7686</v>
      </c>
      <c r="P2186" s="6">
        <f>[1]!EM_S_INFO_EMPLOYEE(B2186,"2019")</f>
        <v>1635</v>
      </c>
      <c r="Q2186" s="6">
        <f>[1]!EM_S_STM07_IS(B2186,"83","2019-12-31","1",1000000000)</f>
        <v>0.43916477728999997</v>
      </c>
      <c r="R2186" s="6">
        <f>[1]!EM_S_FA_YOY_OR(B2186,"2019-12-31")</f>
        <v>-46.0970554154</v>
      </c>
      <c r="S2186" s="6">
        <f>[1]!EM_S_FA_YOY_OR(B2186,"2020-12-31")</f>
        <v>17.470759356799999</v>
      </c>
      <c r="T2186" s="6">
        <f>[1]!EM_S_FA_YOY_OR(B2186,"2021-12-31")</f>
        <v>51.3608553957</v>
      </c>
      <c r="U2186" s="6">
        <f>[1]!EM_S_FA_YOY_OR(B2186,"2022-12-31")</f>
        <v>19.880250030399999</v>
      </c>
      <c r="V2186" s="7">
        <f t="shared" si="206"/>
        <v>29.570621594299997</v>
      </c>
      <c r="W2186" s="8">
        <f t="shared" si="207"/>
        <v>18.90931326532769</v>
      </c>
      <c r="X2186" s="6">
        <f>[1]!EM_S_FA_YOY_NETPROFIT(B2186,"2019-12-31")</f>
        <v>-99.354339173200003</v>
      </c>
      <c r="Y2186" s="6">
        <f>[1]!EM_S_FA_YOY_NETPROFIT(B2186,"2020-12-31")</f>
        <v>90.114679213100004</v>
      </c>
      <c r="Z2186" s="6">
        <f>[1]!EM_S_FA_YOY_NETPROFIT(B2186,"2021-12-31")</f>
        <v>109.7443212017</v>
      </c>
      <c r="AA2186" s="6">
        <f>[1]!EM_S_FA_YOY_NETPROFIT(B2186,"2022-12-31")</f>
        <v>2034.2279448483</v>
      </c>
      <c r="AB2186" s="7">
        <f t="shared" si="208"/>
        <v>744.6956484210333</v>
      </c>
      <c r="AC2186" s="8">
        <f t="shared" si="209"/>
        <v>1116.8108561246552</v>
      </c>
    </row>
    <row r="2187" spans="1:29" ht="16.5" x14ac:dyDescent="0.45">
      <c r="A2187" s="9">
        <v>3037</v>
      </c>
      <c r="B2187" s="5" t="s">
        <v>7687</v>
      </c>
      <c r="C2187" s="5" t="s">
        <v>7688</v>
      </c>
      <c r="D2187" s="5" t="s">
        <v>7689</v>
      </c>
      <c r="E2187" s="5" t="s">
        <v>320</v>
      </c>
      <c r="F2187" s="5" t="s">
        <v>11756</v>
      </c>
      <c r="G2187" s="5">
        <v>6</v>
      </c>
      <c r="H2187" s="5">
        <v>2</v>
      </c>
      <c r="I2187" s="5">
        <f t="shared" si="204"/>
        <v>2</v>
      </c>
      <c r="J2187" s="5">
        <f t="shared" si="205"/>
        <v>11</v>
      </c>
      <c r="K2187" s="5"/>
      <c r="L2187" s="5"/>
      <c r="M2187" s="5"/>
      <c r="N2187" s="5"/>
      <c r="O2187" s="5" t="s">
        <v>392</v>
      </c>
      <c r="P2187" s="6">
        <f>[1]!EM_S_INFO_EMPLOYEE(B2187,"2019")</f>
        <v>2046</v>
      </c>
      <c r="Q2187" s="6">
        <f>[1]!EM_S_STM07_IS(B2187,"83","2019-12-31","1",1000000000)</f>
        <v>0.70635470961000002</v>
      </c>
      <c r="R2187" s="6">
        <f>[1]!EM_S_FA_YOY_OR(B2187,"2019-12-31")</f>
        <v>-7.4862633038000004</v>
      </c>
      <c r="S2187" s="6">
        <f>[1]!EM_S_FA_YOY_OR(B2187,"2020-12-31")</f>
        <v>-9.8602787554999995</v>
      </c>
      <c r="T2187" s="6">
        <f>[1]!EM_S_FA_YOY_OR(B2187,"2021-12-31")</f>
        <v>3.4736638817999999</v>
      </c>
      <c r="U2187" s="6">
        <f>[1]!EM_S_FA_YOY_OR(B2187,"2022-12-31")</f>
        <v>-18.7777959346</v>
      </c>
      <c r="V2187" s="7">
        <f t="shared" si="206"/>
        <v>-8.3881369360999987</v>
      </c>
      <c r="W2187" s="8">
        <f t="shared" si="207"/>
        <v>11.198538616379182</v>
      </c>
      <c r="X2187" s="6">
        <f>[1]!EM_S_FA_YOY_NETPROFIT(B2187,"2019-12-31")</f>
        <v>-82.698958691599998</v>
      </c>
      <c r="Y2187" s="6">
        <f>[1]!EM_S_FA_YOY_NETPROFIT(B2187,"2020-12-31")</f>
        <v>103.2142175689</v>
      </c>
      <c r="Z2187" s="6">
        <f>[1]!EM_S_FA_YOY_NETPROFIT(B2187,"2021-12-31")</f>
        <v>-864.70585959120001</v>
      </c>
      <c r="AA2187" s="6">
        <f>[1]!EM_S_FA_YOY_NETPROFIT(B2187,"2022-12-31")</f>
        <v>-53.137798270600001</v>
      </c>
      <c r="AB2187" s="7">
        <f t="shared" si="208"/>
        <v>-271.54314676429999</v>
      </c>
      <c r="AC2187" s="8">
        <f t="shared" si="209"/>
        <v>519.60849793897171</v>
      </c>
    </row>
    <row r="2188" spans="1:29" ht="16.5" x14ac:dyDescent="0.45">
      <c r="A2188" s="9">
        <v>3038</v>
      </c>
      <c r="B2188" s="5" t="s">
        <v>7690</v>
      </c>
      <c r="C2188" s="5" t="s">
        <v>7691</v>
      </c>
      <c r="D2188" s="5" t="s">
        <v>7692</v>
      </c>
      <c r="E2188" s="5" t="s">
        <v>33</v>
      </c>
      <c r="F2188" s="5" t="s">
        <v>11752</v>
      </c>
      <c r="G2188" s="5">
        <v>2</v>
      </c>
      <c r="H2188" s="5">
        <v>3</v>
      </c>
      <c r="I2188" s="5">
        <f t="shared" si="204"/>
        <v>0</v>
      </c>
      <c r="J2188" s="5">
        <f t="shared" si="205"/>
        <v>2</v>
      </c>
      <c r="K2188" s="5"/>
      <c r="L2188" s="5"/>
      <c r="M2188" s="5"/>
      <c r="N2188" s="5"/>
      <c r="O2188" s="5" t="s">
        <v>7693</v>
      </c>
      <c r="P2188" s="6">
        <f>[1]!EM_S_INFO_EMPLOYEE(B2188,"2019")</f>
        <v>310</v>
      </c>
      <c r="Q2188" s="6">
        <f>[1]!EM_S_STM07_IS(B2188,"83","2019-12-31","1",1000000000)</f>
        <v>1.1027671189399999</v>
      </c>
      <c r="R2188" s="6">
        <f>[1]!EM_S_FA_YOY_OR(B2188,"2019-12-31")</f>
        <v>-69.743843395400006</v>
      </c>
      <c r="S2188" s="6">
        <f>[1]!EM_S_FA_YOY_OR(B2188,"2020-12-31")</f>
        <v>23.545758064499999</v>
      </c>
      <c r="T2188" s="6">
        <f>[1]!EM_S_FA_YOY_OR(B2188,"2021-12-31")</f>
        <v>-40.305714700599999</v>
      </c>
      <c r="U2188" s="6">
        <f>[1]!EM_S_FA_YOY_OR(B2188,"2022-12-31")</f>
        <v>-48.093513371100002</v>
      </c>
      <c r="V2188" s="7">
        <f t="shared" si="206"/>
        <v>-21.617823335733334</v>
      </c>
      <c r="W2188" s="8">
        <f t="shared" si="207"/>
        <v>39.306160658409354</v>
      </c>
      <c r="X2188" s="6">
        <f>[1]!EM_S_FA_YOY_NETPROFIT(B2188,"2019-12-31")</f>
        <v>43.229107812099997</v>
      </c>
      <c r="Y2188" s="6">
        <f>[1]!EM_S_FA_YOY_NETPROFIT(B2188,"2020-12-31")</f>
        <v>-87.726833960700006</v>
      </c>
      <c r="Z2188" s="6">
        <f>[1]!EM_S_FA_YOY_NETPROFIT(B2188,"2021-12-31")</f>
        <v>137.778747033</v>
      </c>
      <c r="AA2188" s="6">
        <f>[1]!EM_S_FA_YOY_NETPROFIT(B2188,"2022-12-31")</f>
        <v>-290.36224478399998</v>
      </c>
      <c r="AB2188" s="7">
        <f t="shared" si="208"/>
        <v>-80.103443903899986</v>
      </c>
      <c r="AC2188" s="8">
        <f t="shared" si="209"/>
        <v>214.17227709365116</v>
      </c>
    </row>
    <row r="2189" spans="1:29" ht="16.5" x14ac:dyDescent="0.45">
      <c r="A2189" s="9">
        <v>3039</v>
      </c>
      <c r="B2189" s="5" t="s">
        <v>7694</v>
      </c>
      <c r="C2189" s="5" t="s">
        <v>7695</v>
      </c>
      <c r="D2189" s="5" t="s">
        <v>7696</v>
      </c>
      <c r="E2189" s="5" t="s">
        <v>440</v>
      </c>
      <c r="F2189" s="5" t="s">
        <v>11758</v>
      </c>
      <c r="G2189" s="5">
        <v>8</v>
      </c>
      <c r="H2189" s="5">
        <v>2</v>
      </c>
      <c r="I2189" s="5">
        <f t="shared" si="204"/>
        <v>3</v>
      </c>
      <c r="J2189" s="5">
        <f t="shared" si="205"/>
        <v>2</v>
      </c>
      <c r="K2189" s="5"/>
      <c r="L2189" s="5"/>
      <c r="M2189" s="5"/>
      <c r="N2189" s="5"/>
      <c r="O2189" s="5" t="s">
        <v>1581</v>
      </c>
      <c r="P2189" s="6">
        <f>[1]!EM_S_INFO_EMPLOYEE(B2189,"2019")</f>
        <v>4684</v>
      </c>
      <c r="Q2189" s="6">
        <f>[1]!EM_S_STM07_IS(B2189,"83","2019-12-31","1",1000000000)</f>
        <v>8.0679543551199995</v>
      </c>
      <c r="R2189" s="6">
        <f>[1]!EM_S_FA_YOY_OR(B2189,"2019-12-31")</f>
        <v>6.5494497278999999</v>
      </c>
      <c r="S2189" s="6">
        <f>[1]!EM_S_FA_YOY_OR(B2189,"2020-12-31")</f>
        <v>22.181861524199999</v>
      </c>
      <c r="T2189" s="6">
        <f>[1]!EM_S_FA_YOY_OR(B2189,"2021-12-31")</f>
        <v>24.8622408604</v>
      </c>
      <c r="U2189" s="6">
        <f>[1]!EM_S_FA_YOY_OR(B2189,"2022-12-31")</f>
        <v>12.923650114100001</v>
      </c>
      <c r="V2189" s="7">
        <f t="shared" si="206"/>
        <v>19.989250832899998</v>
      </c>
      <c r="W2189" s="8">
        <f t="shared" si="207"/>
        <v>6.26403571865713</v>
      </c>
      <c r="X2189" s="6">
        <f>[1]!EM_S_FA_YOY_NETPROFIT(B2189,"2019-12-31")</f>
        <v>-15.0410008796</v>
      </c>
      <c r="Y2189" s="6">
        <f>[1]!EM_S_FA_YOY_NETPROFIT(B2189,"2020-12-31")</f>
        <v>86.758588418000002</v>
      </c>
      <c r="Z2189" s="6">
        <f>[1]!EM_S_FA_YOY_NETPROFIT(B2189,"2021-12-31")</f>
        <v>22.402449066900001</v>
      </c>
      <c r="AA2189" s="6">
        <f>[1]!EM_S_FA_YOY_NETPROFIT(B2189,"2022-12-31")</f>
        <v>22.020300153299999</v>
      </c>
      <c r="AB2189" s="7">
        <f t="shared" si="208"/>
        <v>43.727112546066671</v>
      </c>
      <c r="AC2189" s="8">
        <f t="shared" si="209"/>
        <v>37.266841108895001</v>
      </c>
    </row>
    <row r="2190" spans="1:29" ht="16.5" x14ac:dyDescent="0.45">
      <c r="A2190" s="9">
        <v>3040</v>
      </c>
      <c r="B2190" s="5" t="s">
        <v>7697</v>
      </c>
      <c r="C2190" s="5" t="s">
        <v>7698</v>
      </c>
      <c r="D2190" s="5" t="s">
        <v>7699</v>
      </c>
      <c r="E2190" s="5" t="s">
        <v>479</v>
      </c>
      <c r="F2190" s="5" t="s">
        <v>11777</v>
      </c>
      <c r="G2190" s="5">
        <v>28</v>
      </c>
      <c r="H2190" s="5">
        <v>3</v>
      </c>
      <c r="I2190" s="5">
        <f t="shared" si="204"/>
        <v>3</v>
      </c>
      <c r="J2190" s="5">
        <f t="shared" si="205"/>
        <v>5</v>
      </c>
      <c r="K2190" s="5"/>
      <c r="L2190" s="5"/>
      <c r="M2190" s="5"/>
      <c r="N2190" s="5"/>
      <c r="O2190" s="5" t="s">
        <v>241</v>
      </c>
      <c r="P2190" s="6">
        <f>[1]!EM_S_INFO_EMPLOYEE(B2190,"2019")</f>
        <v>2314</v>
      </c>
      <c r="Q2190" s="6">
        <f>[1]!EM_S_STM07_IS(B2190,"83","2019-12-31","1",1000000000)</f>
        <v>1.18667409112</v>
      </c>
      <c r="R2190" s="6">
        <f>[1]!EM_S_FA_YOY_OR(B2190,"2019-12-31")</f>
        <v>-4.6640118663000001</v>
      </c>
      <c r="S2190" s="6">
        <f>[1]!EM_S_FA_YOY_OR(B2190,"2020-12-31")</f>
        <v>-42.239301917900001</v>
      </c>
      <c r="T2190" s="6">
        <f>[1]!EM_S_FA_YOY_OR(B2190,"2021-12-31")</f>
        <v>4.6824374838000002</v>
      </c>
      <c r="U2190" s="6">
        <f>[1]!EM_S_FA_YOY_OR(B2190,"2022-12-31")</f>
        <v>-6.7362140787999998</v>
      </c>
      <c r="V2190" s="7">
        <f t="shared" si="206"/>
        <v>-14.764359504299998</v>
      </c>
      <c r="W2190" s="8">
        <f t="shared" si="207"/>
        <v>24.469383857179448</v>
      </c>
      <c r="X2190" s="6">
        <f>[1]!EM_S_FA_YOY_NETPROFIT(B2190,"2019-12-31")</f>
        <v>-1137.5894472606001</v>
      </c>
      <c r="Y2190" s="6">
        <f>[1]!EM_S_FA_YOY_NETPROFIT(B2190,"2020-12-31")</f>
        <v>171.05108646670001</v>
      </c>
      <c r="Z2190" s="6">
        <f>[1]!EM_S_FA_YOY_NETPROFIT(B2190,"2021-12-31")</f>
        <v>-84.085997291699996</v>
      </c>
      <c r="AA2190" s="6">
        <f>[1]!EM_S_FA_YOY_NETPROFIT(B2190,"2022-12-31")</f>
        <v>-516.99489271970003</v>
      </c>
      <c r="AB2190" s="7">
        <f t="shared" si="208"/>
        <v>-143.34326784823335</v>
      </c>
      <c r="AC2190" s="8">
        <f t="shared" si="209"/>
        <v>347.82953505129586</v>
      </c>
    </row>
    <row r="2191" spans="1:29" ht="16.5" x14ac:dyDescent="0.45">
      <c r="A2191" s="9">
        <v>3041</v>
      </c>
      <c r="B2191" s="5" t="s">
        <v>7700</v>
      </c>
      <c r="C2191" s="5" t="s">
        <v>7701</v>
      </c>
      <c r="D2191" s="5" t="s">
        <v>7702</v>
      </c>
      <c r="E2191" s="5" t="s">
        <v>120</v>
      </c>
      <c r="F2191" s="5" t="s">
        <v>11755</v>
      </c>
      <c r="G2191" s="5">
        <v>5</v>
      </c>
      <c r="H2191" s="5">
        <v>3</v>
      </c>
      <c r="I2191" s="5">
        <f t="shared" si="204"/>
        <v>3</v>
      </c>
      <c r="J2191" s="5">
        <f t="shared" si="205"/>
        <v>5</v>
      </c>
      <c r="K2191" s="5"/>
      <c r="L2191" s="5"/>
      <c r="M2191" s="5"/>
      <c r="N2191" s="5"/>
      <c r="O2191" s="5" t="s">
        <v>7703</v>
      </c>
      <c r="P2191" s="6">
        <f>[1]!EM_S_INFO_EMPLOYEE(B2191,"2019")</f>
        <v>473</v>
      </c>
      <c r="Q2191" s="6">
        <f>[1]!EM_S_STM07_IS(B2191,"83","2019-12-31","1",1000000000)</f>
        <v>0.90523542416000002</v>
      </c>
      <c r="R2191" s="6">
        <f>[1]!EM_S_FA_YOY_OR(B2191,"2019-12-31")</f>
        <v>-10.5766825373</v>
      </c>
      <c r="S2191" s="6">
        <f>[1]!EM_S_FA_YOY_OR(B2191,"2020-12-31")</f>
        <v>-0.94224548029999999</v>
      </c>
      <c r="T2191" s="6">
        <f>[1]!EM_S_FA_YOY_OR(B2191,"2021-12-31")</f>
        <v>-13.891576428400001</v>
      </c>
      <c r="U2191" s="6">
        <f>[1]!EM_S_FA_YOY_OR(B2191,"2022-12-31")</f>
        <v>-0.44996151290000003</v>
      </c>
      <c r="V2191" s="7">
        <f t="shared" si="206"/>
        <v>-5.0945944738666666</v>
      </c>
      <c r="W2191" s="8">
        <f t="shared" si="207"/>
        <v>7.622385093094457</v>
      </c>
      <c r="X2191" s="6">
        <f>[1]!EM_S_FA_YOY_NETPROFIT(B2191,"2019-12-31")</f>
        <v>-41.328532783500002</v>
      </c>
      <c r="Y2191" s="6">
        <f>[1]!EM_S_FA_YOY_NETPROFIT(B2191,"2020-12-31")</f>
        <v>-74.459252090999996</v>
      </c>
      <c r="Z2191" s="6">
        <f>[1]!EM_S_FA_YOY_NETPROFIT(B2191,"2021-12-31")</f>
        <v>-604.35518800659997</v>
      </c>
      <c r="AA2191" s="6">
        <f>[1]!EM_S_FA_YOY_NETPROFIT(B2191,"2022-12-31")</f>
        <v>132.03622387339999</v>
      </c>
      <c r="AB2191" s="7">
        <f t="shared" si="208"/>
        <v>-182.25940540806667</v>
      </c>
      <c r="AC2191" s="8">
        <f t="shared" si="209"/>
        <v>379.84698585620271</v>
      </c>
    </row>
    <row r="2192" spans="1:29" ht="16.5" x14ac:dyDescent="0.45">
      <c r="A2192" s="9">
        <v>3042</v>
      </c>
      <c r="B2192" s="5" t="s">
        <v>7704</v>
      </c>
      <c r="C2192" s="5" t="s">
        <v>7705</v>
      </c>
      <c r="D2192" s="5" t="s">
        <v>7706</v>
      </c>
      <c r="E2192" s="5" t="s">
        <v>272</v>
      </c>
      <c r="F2192" s="5" t="s">
        <v>11761</v>
      </c>
      <c r="G2192" s="5">
        <v>12</v>
      </c>
      <c r="H2192" s="5">
        <v>1</v>
      </c>
      <c r="I2192" s="5">
        <f t="shared" si="204"/>
        <v>2</v>
      </c>
      <c r="J2192" s="5">
        <f t="shared" si="205"/>
        <v>6</v>
      </c>
      <c r="K2192" s="5"/>
      <c r="L2192" s="5"/>
      <c r="M2192" s="5"/>
      <c r="N2192" s="5"/>
      <c r="O2192" s="5" t="s">
        <v>7707</v>
      </c>
      <c r="P2192" s="6">
        <f>[1]!EM_S_INFO_EMPLOYEE(B2192,"2019")</f>
        <v>655</v>
      </c>
      <c r="Q2192" s="6">
        <f>[1]!EM_S_STM07_IS(B2192,"83","2019-12-31","1",1000000000)</f>
        <v>3.2568808963500002</v>
      </c>
      <c r="R2192" s="6">
        <f>[1]!EM_S_FA_YOY_OR(B2192,"2019-12-31")</f>
        <v>49.756973154800001</v>
      </c>
      <c r="S2192" s="6">
        <f>[1]!EM_S_FA_YOY_OR(B2192,"2020-12-31")</f>
        <v>-14.9700084264</v>
      </c>
      <c r="T2192" s="6">
        <f>[1]!EM_S_FA_YOY_OR(B2192,"2021-12-31")</f>
        <v>39.620501723499999</v>
      </c>
      <c r="U2192" s="6">
        <f>[1]!EM_S_FA_YOY_OR(B2192,"2022-12-31")</f>
        <v>-38.183710423199997</v>
      </c>
      <c r="V2192" s="7">
        <f t="shared" si="206"/>
        <v>-4.5110723753666662</v>
      </c>
      <c r="W2192" s="8">
        <f t="shared" si="207"/>
        <v>39.942657202943799</v>
      </c>
      <c r="X2192" s="6">
        <f>[1]!EM_S_FA_YOY_NETPROFIT(B2192,"2019-12-31")</f>
        <v>96.948883856099997</v>
      </c>
      <c r="Y2192" s="6">
        <f>[1]!EM_S_FA_YOY_NETPROFIT(B2192,"2020-12-31")</f>
        <v>99.225980816399996</v>
      </c>
      <c r="Z2192" s="6">
        <f>[1]!EM_S_FA_YOY_NETPROFIT(B2192,"2021-12-31")</f>
        <v>-10.8957547092</v>
      </c>
      <c r="AA2192" s="6">
        <f>[1]!EM_S_FA_YOY_NETPROFIT(B2192,"2022-12-31")</f>
        <v>-29.058590494800001</v>
      </c>
      <c r="AB2192" s="7">
        <f t="shared" si="208"/>
        <v>19.757211870799996</v>
      </c>
      <c r="AC2192" s="8">
        <f t="shared" si="209"/>
        <v>69.418557167666179</v>
      </c>
    </row>
    <row r="2193" spans="1:29" ht="16.5" x14ac:dyDescent="0.45">
      <c r="A2193" s="9">
        <v>3043</v>
      </c>
      <c r="B2193" s="5" t="s">
        <v>7708</v>
      </c>
      <c r="C2193" s="5" t="s">
        <v>7709</v>
      </c>
      <c r="D2193" s="5" t="s">
        <v>7710</v>
      </c>
      <c r="E2193" s="5" t="s">
        <v>479</v>
      </c>
      <c r="F2193" s="5" t="s">
        <v>11765</v>
      </c>
      <c r="G2193" s="5">
        <v>16</v>
      </c>
      <c r="H2193" s="5">
        <v>3</v>
      </c>
      <c r="I2193" s="5">
        <f t="shared" si="204"/>
        <v>1</v>
      </c>
      <c r="J2193" s="5">
        <f t="shared" si="205"/>
        <v>9</v>
      </c>
      <c r="K2193" s="5"/>
      <c r="L2193" s="5"/>
      <c r="M2193" s="5"/>
      <c r="N2193" s="5"/>
      <c r="O2193" s="5" t="s">
        <v>7711</v>
      </c>
      <c r="P2193" s="6">
        <f>[1]!EM_S_INFO_EMPLOYEE(B2193,"2019")</f>
        <v>2469</v>
      </c>
      <c r="Q2193" s="6">
        <f>[1]!EM_S_STM07_IS(B2193,"83","2019-12-31","1",1000000000)</f>
        <v>3.8140560858599999</v>
      </c>
      <c r="R2193" s="6">
        <f>[1]!EM_S_FA_YOY_OR(B2193,"2019-12-31")</f>
        <v>15.620717388499999</v>
      </c>
      <c r="S2193" s="6">
        <f>[1]!EM_S_FA_YOY_OR(B2193,"2020-12-31")</f>
        <v>-3.6093434349</v>
      </c>
      <c r="T2193" s="6">
        <f>[1]!EM_S_FA_YOY_OR(B2193,"2021-12-31")</f>
        <v>-13.996054240399999</v>
      </c>
      <c r="U2193" s="6">
        <f>[1]!EM_S_FA_YOY_OR(B2193,"2022-12-31")</f>
        <v>-14.171282884</v>
      </c>
      <c r="V2193" s="7">
        <f t="shared" si="206"/>
        <v>-10.5922268531</v>
      </c>
      <c r="W2193" s="8">
        <f t="shared" si="207"/>
        <v>6.0479890784883077</v>
      </c>
      <c r="X2193" s="6">
        <f>[1]!EM_S_FA_YOY_NETPROFIT(B2193,"2019-12-31")</f>
        <v>21.475274609</v>
      </c>
      <c r="Y2193" s="6">
        <f>[1]!EM_S_FA_YOY_NETPROFIT(B2193,"2020-12-31")</f>
        <v>-68.314854258599993</v>
      </c>
      <c r="Z2193" s="6">
        <f>[1]!EM_S_FA_YOY_NETPROFIT(B2193,"2021-12-31")</f>
        <v>-26.649833315399999</v>
      </c>
      <c r="AA2193" s="6">
        <f>[1]!EM_S_FA_YOY_NETPROFIT(B2193,"2022-12-31")</f>
        <v>-92.845215886299997</v>
      </c>
      <c r="AB2193" s="7">
        <f t="shared" si="208"/>
        <v>-62.603301153433335</v>
      </c>
      <c r="AC2193" s="8">
        <f t="shared" si="209"/>
        <v>33.465258815401469</v>
      </c>
    </row>
    <row r="2194" spans="1:29" ht="16.5" x14ac:dyDescent="0.45">
      <c r="A2194" s="9">
        <v>3044</v>
      </c>
      <c r="B2194" s="5" t="s">
        <v>7712</v>
      </c>
      <c r="C2194" s="5" t="s">
        <v>7713</v>
      </c>
      <c r="D2194" s="5" t="s">
        <v>7714</v>
      </c>
      <c r="E2194" s="5" t="s">
        <v>249</v>
      </c>
      <c r="F2194" s="5" t="s">
        <v>11768</v>
      </c>
      <c r="G2194" s="5">
        <v>19</v>
      </c>
      <c r="H2194" s="5">
        <v>2</v>
      </c>
      <c r="I2194" s="5">
        <f t="shared" si="204"/>
        <v>2</v>
      </c>
      <c r="J2194" s="5">
        <f t="shared" si="205"/>
        <v>4</v>
      </c>
      <c r="K2194" s="5"/>
      <c r="L2194" s="5"/>
      <c r="M2194" s="5"/>
      <c r="N2194" s="5"/>
      <c r="O2194" s="5" t="s">
        <v>7715</v>
      </c>
      <c r="P2194" s="6">
        <f>[1]!EM_S_INFO_EMPLOYEE(B2194,"2019")</f>
        <v>1086</v>
      </c>
      <c r="Q2194" s="6">
        <f>[1]!EM_S_STM07_IS(B2194,"83","2019-12-31","1",1000000000)</f>
        <v>3.5447714382600002</v>
      </c>
      <c r="R2194" s="6">
        <f>[1]!EM_S_FA_YOY_OR(B2194,"2019-12-31")</f>
        <v>-29.378530288699999</v>
      </c>
      <c r="S2194" s="6">
        <f>[1]!EM_S_FA_YOY_OR(B2194,"2020-12-31")</f>
        <v>-36.8659784305</v>
      </c>
      <c r="T2194" s="6">
        <f>[1]!EM_S_FA_YOY_OR(B2194,"2021-12-31")</f>
        <v>45.100757489899998</v>
      </c>
      <c r="U2194" s="6">
        <f>[1]!EM_S_FA_YOY_OR(B2194,"2022-12-31")</f>
        <v>-4.7374386272000004</v>
      </c>
      <c r="V2194" s="7">
        <f t="shared" si="206"/>
        <v>1.1657801440666657</v>
      </c>
      <c r="W2194" s="8">
        <f t="shared" si="207"/>
        <v>41.300998090327361</v>
      </c>
      <c r="X2194" s="6">
        <f>[1]!EM_S_FA_YOY_NETPROFIT(B2194,"2019-12-31")</f>
        <v>0.59745385049999999</v>
      </c>
      <c r="Y2194" s="6">
        <f>[1]!EM_S_FA_YOY_NETPROFIT(B2194,"2020-12-31")</f>
        <v>106.53815031649999</v>
      </c>
      <c r="Z2194" s="6">
        <f>[1]!EM_S_FA_YOY_NETPROFIT(B2194,"2021-12-31")</f>
        <v>-1.4634218114999999</v>
      </c>
      <c r="AA2194" s="6">
        <f>[1]!EM_S_FA_YOY_NETPROFIT(B2194,"2022-12-31")</f>
        <v>43.236337589000001</v>
      </c>
      <c r="AB2194" s="7">
        <f t="shared" si="208"/>
        <v>49.437022031333335</v>
      </c>
      <c r="AC2194" s="8">
        <f t="shared" si="209"/>
        <v>54.267128735496421</v>
      </c>
    </row>
    <row r="2195" spans="1:29" ht="16.5" x14ac:dyDescent="0.45">
      <c r="A2195" s="9">
        <v>3045</v>
      </c>
      <c r="B2195" s="5" t="s">
        <v>7716</v>
      </c>
      <c r="C2195" s="5" t="s">
        <v>7717</v>
      </c>
      <c r="D2195" s="5" t="s">
        <v>7718</v>
      </c>
      <c r="E2195" s="5" t="s">
        <v>272</v>
      </c>
      <c r="F2195" s="5" t="s">
        <v>11767</v>
      </c>
      <c r="G2195" s="5">
        <v>18</v>
      </c>
      <c r="H2195" s="5">
        <v>2</v>
      </c>
      <c r="I2195" s="5">
        <f t="shared" si="204"/>
        <v>2</v>
      </c>
      <c r="J2195" s="5">
        <f t="shared" si="205"/>
        <v>4</v>
      </c>
      <c r="K2195" s="5"/>
      <c r="L2195" s="5"/>
      <c r="M2195" s="5"/>
      <c r="N2195" s="5"/>
      <c r="O2195" s="5" t="s">
        <v>7719</v>
      </c>
      <c r="P2195" s="6">
        <f>[1]!EM_S_INFO_EMPLOYEE(B2195,"2019")</f>
        <v>5960</v>
      </c>
      <c r="Q2195" s="6">
        <f>[1]!EM_S_STM07_IS(B2195,"83","2019-12-31","1",1000000000)</f>
        <v>14.041598393979999</v>
      </c>
      <c r="R2195" s="6">
        <f>[1]!EM_S_FA_YOY_OR(B2195,"2019-12-31")</f>
        <v>8.8111021575000006</v>
      </c>
      <c r="S2195" s="6">
        <f>[1]!EM_S_FA_YOY_OR(B2195,"2020-12-31")</f>
        <v>7.7771026394999998</v>
      </c>
      <c r="T2195" s="6">
        <f>[1]!EM_S_FA_YOY_OR(B2195,"2021-12-31")</f>
        <v>64.302646680500004</v>
      </c>
      <c r="U2195" s="6">
        <f>[1]!EM_S_FA_YOY_OR(B2195,"2022-12-31")</f>
        <v>138.92556635150001</v>
      </c>
      <c r="V2195" s="7">
        <f t="shared" si="206"/>
        <v>70.335105223833338</v>
      </c>
      <c r="W2195" s="8">
        <f t="shared" si="207"/>
        <v>65.782009702974435</v>
      </c>
      <c r="X2195" s="6">
        <f>[1]!EM_S_FA_YOY_NETPROFIT(B2195,"2019-12-31")</f>
        <v>-10.5961620311</v>
      </c>
      <c r="Y2195" s="6">
        <f>[1]!EM_S_FA_YOY_NETPROFIT(B2195,"2020-12-31")</f>
        <v>-23.352646918000001</v>
      </c>
      <c r="Z2195" s="6">
        <f>[1]!EM_S_FA_YOY_NETPROFIT(B2195,"2021-12-31")</f>
        <v>336.46157234930001</v>
      </c>
      <c r="AA2195" s="6">
        <f>[1]!EM_S_FA_YOY_NETPROFIT(B2195,"2022-12-31")</f>
        <v>130.24021209669999</v>
      </c>
      <c r="AB2195" s="7">
        <f t="shared" si="208"/>
        <v>147.78304584266667</v>
      </c>
      <c r="AC2195" s="8">
        <f t="shared" si="209"/>
        <v>180.54744905041758</v>
      </c>
    </row>
    <row r="2196" spans="1:29" ht="16.5" x14ac:dyDescent="0.45">
      <c r="A2196" s="9">
        <v>3046</v>
      </c>
      <c r="B2196" s="5" t="s">
        <v>7720</v>
      </c>
      <c r="C2196" s="5" t="s">
        <v>7721</v>
      </c>
      <c r="D2196" s="5" t="s">
        <v>7722</v>
      </c>
      <c r="E2196" s="5" t="s">
        <v>263</v>
      </c>
      <c r="F2196" s="5" t="s">
        <v>11761</v>
      </c>
      <c r="G2196" s="5">
        <v>12</v>
      </c>
      <c r="H2196" s="5">
        <v>1</v>
      </c>
      <c r="I2196" s="5">
        <f t="shared" si="204"/>
        <v>2</v>
      </c>
      <c r="J2196" s="5">
        <f t="shared" si="205"/>
        <v>6</v>
      </c>
      <c r="K2196" s="5"/>
      <c r="L2196" s="5"/>
      <c r="M2196" s="5"/>
      <c r="N2196" s="5"/>
      <c r="O2196" s="5" t="s">
        <v>7723</v>
      </c>
      <c r="P2196" s="6">
        <f>[1]!EM_S_INFO_EMPLOYEE(B2196,"2019")</f>
        <v>1254</v>
      </c>
      <c r="Q2196" s="6">
        <f>[1]!EM_S_STM07_IS(B2196,"83","2019-12-31","1",1000000000)</f>
        <v>1.1124900336200001</v>
      </c>
      <c r="R2196" s="6">
        <f>[1]!EM_S_FA_YOY_OR(B2196,"2019-12-31")</f>
        <v>3.9624880484</v>
      </c>
      <c r="S2196" s="6">
        <f>[1]!EM_S_FA_YOY_OR(B2196,"2020-12-31")</f>
        <v>-15.8178696934</v>
      </c>
      <c r="T2196" s="6">
        <f>[1]!EM_S_FA_YOY_OR(B2196,"2021-12-31")</f>
        <v>37.991229160400003</v>
      </c>
      <c r="U2196" s="6">
        <f>[1]!EM_S_FA_YOY_OR(B2196,"2022-12-31")</f>
        <v>-15.2903903813</v>
      </c>
      <c r="V2196" s="7">
        <f t="shared" si="206"/>
        <v>2.294323028566668</v>
      </c>
      <c r="W2196" s="8">
        <f t="shared" si="207"/>
        <v>30.915552544712241</v>
      </c>
      <c r="X2196" s="6">
        <f>[1]!EM_S_FA_YOY_NETPROFIT(B2196,"2019-12-31")</f>
        <v>-1022.4121191946</v>
      </c>
      <c r="Y2196" s="6">
        <f>[1]!EM_S_FA_YOY_NETPROFIT(B2196,"2020-12-31")</f>
        <v>113.3550325994</v>
      </c>
      <c r="Z2196" s="6">
        <f>[1]!EM_S_FA_YOY_NETPROFIT(B2196,"2021-12-31")</f>
        <v>-1043.0253120847001</v>
      </c>
      <c r="AA2196" s="6">
        <f>[1]!EM_S_FA_YOY_NETPROFIT(B2196,"2022-12-31")</f>
        <v>62.492745820700002</v>
      </c>
      <c r="AB2196" s="7">
        <f t="shared" si="208"/>
        <v>-289.05917788820005</v>
      </c>
      <c r="AC2196" s="8">
        <f t="shared" si="209"/>
        <v>653.44888223219164</v>
      </c>
    </row>
    <row r="2197" spans="1:29" ht="16.5" x14ac:dyDescent="0.45">
      <c r="A2197" s="9">
        <v>3047</v>
      </c>
      <c r="B2197" s="5" t="s">
        <v>7724</v>
      </c>
      <c r="C2197" s="5" t="s">
        <v>7725</v>
      </c>
      <c r="D2197" s="5" t="s">
        <v>7726</v>
      </c>
      <c r="E2197" s="5" t="s">
        <v>33</v>
      </c>
      <c r="F2197" s="5" t="s">
        <v>11774</v>
      </c>
      <c r="G2197" s="5">
        <v>25</v>
      </c>
      <c r="H2197" s="5">
        <v>3</v>
      </c>
      <c r="I2197" s="5">
        <f t="shared" si="204"/>
        <v>2</v>
      </c>
      <c r="J2197" s="5">
        <f t="shared" si="205"/>
        <v>10</v>
      </c>
      <c r="K2197" s="5"/>
      <c r="L2197" s="5"/>
      <c r="M2197" s="5"/>
      <c r="N2197" s="5"/>
      <c r="O2197" s="5" t="s">
        <v>1607</v>
      </c>
      <c r="P2197" s="6">
        <f>[1]!EM_S_INFO_EMPLOYEE(B2197,"2019")</f>
        <v>19407</v>
      </c>
      <c r="Q2197" s="6">
        <f>[1]!EM_S_STM07_IS(B2197,"83","2019-12-31","1",1000000000)</f>
        <v>8.3111035045200001</v>
      </c>
      <c r="R2197" s="6">
        <f>[1]!EM_S_FA_YOY_OR(B2197,"2019-12-31")</f>
        <v>-2.6667242806</v>
      </c>
      <c r="S2197" s="6">
        <f>[1]!EM_S_FA_YOY_OR(B2197,"2020-12-31")</f>
        <v>-36.447903910299999</v>
      </c>
      <c r="T2197" s="6">
        <f>[1]!EM_S_FA_YOY_OR(B2197,"2021-12-31")</f>
        <v>16.494241881099999</v>
      </c>
      <c r="U2197" s="6">
        <f>[1]!EM_S_FA_YOY_OR(B2197,"2022-12-31")</f>
        <v>-17.287408744499999</v>
      </c>
      <c r="V2197" s="7">
        <f t="shared" si="206"/>
        <v>-12.413690257900001</v>
      </c>
      <c r="W2197" s="8">
        <f t="shared" si="207"/>
        <v>26.805457451131719</v>
      </c>
      <c r="X2197" s="6">
        <f>[1]!EM_S_FA_YOY_NETPROFIT(B2197,"2019-12-31")</f>
        <v>3.0248581363000002</v>
      </c>
      <c r="Y2197" s="6">
        <f>[1]!EM_S_FA_YOY_NETPROFIT(B2197,"2020-12-31")</f>
        <v>-157.7710338155</v>
      </c>
      <c r="Z2197" s="6">
        <f>[1]!EM_S_FA_YOY_NETPROFIT(B2197,"2021-12-31")</f>
        <v>101.90414224</v>
      </c>
      <c r="AA2197" s="6">
        <f>[1]!EM_S_FA_YOY_NETPROFIT(B2197,"2022-12-31")</f>
        <v>-6773.3798143017002</v>
      </c>
      <c r="AB2197" s="7">
        <f t="shared" si="208"/>
        <v>-2276.4155686257332</v>
      </c>
      <c r="AC2197" s="8">
        <f t="shared" si="209"/>
        <v>3896.6489923305739</v>
      </c>
    </row>
    <row r="2198" spans="1:29" ht="16.5" x14ac:dyDescent="0.45">
      <c r="A2198" s="9">
        <v>3048</v>
      </c>
      <c r="B2198" s="5" t="s">
        <v>7727</v>
      </c>
      <c r="C2198" s="5" t="s">
        <v>7728</v>
      </c>
      <c r="D2198" s="5" t="s">
        <v>7729</v>
      </c>
      <c r="E2198" s="5" t="s">
        <v>412</v>
      </c>
      <c r="F2198" s="5" t="s">
        <v>11768</v>
      </c>
      <c r="G2198" s="5">
        <v>19</v>
      </c>
      <c r="H2198" s="5">
        <v>2</v>
      </c>
      <c r="I2198" s="5">
        <f t="shared" si="204"/>
        <v>2</v>
      </c>
      <c r="J2198" s="5">
        <f t="shared" si="205"/>
        <v>4</v>
      </c>
      <c r="K2198" s="5"/>
      <c r="L2198" s="5"/>
      <c r="M2198" s="5"/>
      <c r="N2198" s="5"/>
      <c r="O2198" s="5" t="s">
        <v>1599</v>
      </c>
      <c r="P2198" s="6">
        <f>[1]!EM_S_INFO_EMPLOYEE(B2198,"2019")</f>
        <v>1448</v>
      </c>
      <c r="Q2198" s="6">
        <f>[1]!EM_S_STM07_IS(B2198,"83","2019-12-31","1",1000000000)</f>
        <v>4.5091809350799998</v>
      </c>
      <c r="R2198" s="6">
        <f>[1]!EM_S_FA_YOY_OR(B2198,"2019-12-31")</f>
        <v>87.047129177800002</v>
      </c>
      <c r="S2198" s="6">
        <f>[1]!EM_S_FA_YOY_OR(B2198,"2020-12-31")</f>
        <v>125.8898364975</v>
      </c>
      <c r="T2198" s="6">
        <f>[1]!EM_S_FA_YOY_OR(B2198,"2021-12-31")</f>
        <v>54.340065816200003</v>
      </c>
      <c r="U2198" s="6">
        <f>[1]!EM_S_FA_YOY_OR(B2198,"2022-12-31")</f>
        <v>42.026052367200002</v>
      </c>
      <c r="V2198" s="7">
        <f t="shared" si="206"/>
        <v>74.085318226966663</v>
      </c>
      <c r="W2198" s="8">
        <f t="shared" si="207"/>
        <v>45.284542801457725</v>
      </c>
      <c r="X2198" s="6">
        <f>[1]!EM_S_FA_YOY_NETPROFIT(B2198,"2019-12-31")</f>
        <v>112.6828497349</v>
      </c>
      <c r="Y2198" s="6">
        <f>[1]!EM_S_FA_YOY_NETPROFIT(B2198,"2020-12-31")</f>
        <v>13.5265380418</v>
      </c>
      <c r="Z2198" s="6">
        <f>[1]!EM_S_FA_YOY_NETPROFIT(B2198,"2021-12-31")</f>
        <v>256.32267333660002</v>
      </c>
      <c r="AA2198" s="6">
        <f>[1]!EM_S_FA_YOY_NETPROFIT(B2198,"2022-12-31")</f>
        <v>31.885926884300002</v>
      </c>
      <c r="AB2198" s="7">
        <f t="shared" si="208"/>
        <v>100.57837942089999</v>
      </c>
      <c r="AC2198" s="8">
        <f t="shared" si="209"/>
        <v>135.19053445098328</v>
      </c>
    </row>
    <row r="2199" spans="1:29" ht="16.5" x14ac:dyDescent="0.45">
      <c r="A2199" s="9">
        <v>3049</v>
      </c>
      <c r="B2199" s="5" t="s">
        <v>7730</v>
      </c>
      <c r="C2199" s="5" t="s">
        <v>7731</v>
      </c>
      <c r="D2199" s="5" t="s">
        <v>7732</v>
      </c>
      <c r="E2199" s="5" t="s">
        <v>259</v>
      </c>
      <c r="F2199" s="5" t="s">
        <v>58</v>
      </c>
      <c r="G2199" s="5">
        <v>10</v>
      </c>
      <c r="H2199" s="5">
        <v>2</v>
      </c>
      <c r="I2199" s="5">
        <f t="shared" si="204"/>
        <v>3</v>
      </c>
      <c r="J2199" s="5">
        <f t="shared" si="205"/>
        <v>3</v>
      </c>
      <c r="K2199" s="5"/>
      <c r="L2199" s="5"/>
      <c r="M2199" s="5"/>
      <c r="N2199" s="5"/>
      <c r="O2199" s="5" t="s">
        <v>7733</v>
      </c>
      <c r="P2199" s="6">
        <f>[1]!EM_S_INFO_EMPLOYEE(B2199,"2019")</f>
        <v>8188</v>
      </c>
      <c r="Q2199" s="6">
        <f>[1]!EM_S_STM07_IS(B2199,"83","2019-12-31","1",1000000000)</f>
        <v>5.3161970193599997</v>
      </c>
      <c r="R2199" s="6">
        <f>[1]!EM_S_FA_YOY_OR(B2199,"2019-12-31")</f>
        <v>-5.3415970583999997</v>
      </c>
      <c r="S2199" s="6">
        <f>[1]!EM_S_FA_YOY_OR(B2199,"2020-12-31")</f>
        <v>-9.3168620365999999</v>
      </c>
      <c r="T2199" s="6">
        <f>[1]!EM_S_FA_YOY_OR(B2199,"2021-12-31")</f>
        <v>-11.5494783638</v>
      </c>
      <c r="U2199" s="6">
        <f>[1]!EM_S_FA_YOY_OR(B2199,"2022-12-31")</f>
        <v>-12.498307698</v>
      </c>
      <c r="V2199" s="7">
        <f t="shared" si="206"/>
        <v>-11.121549366133332</v>
      </c>
      <c r="W2199" s="8">
        <f t="shared" si="207"/>
        <v>1.6333222414432695</v>
      </c>
      <c r="X2199" s="6">
        <f>[1]!EM_S_FA_YOY_NETPROFIT(B2199,"2019-12-31")</f>
        <v>26.044824954599999</v>
      </c>
      <c r="Y2199" s="6">
        <f>[1]!EM_S_FA_YOY_NETPROFIT(B2199,"2020-12-31")</f>
        <v>-2.943781698</v>
      </c>
      <c r="Z2199" s="6">
        <f>[1]!EM_S_FA_YOY_NETPROFIT(B2199,"2021-12-31")</f>
        <v>-35.136957779299998</v>
      </c>
      <c r="AA2199" s="6">
        <f>[1]!EM_S_FA_YOY_NETPROFIT(B2199,"2022-12-31")</f>
        <v>-43.6211668292</v>
      </c>
      <c r="AB2199" s="7">
        <f t="shared" si="208"/>
        <v>-27.233968768833336</v>
      </c>
      <c r="AC2199" s="8">
        <f t="shared" si="209"/>
        <v>21.459388196140637</v>
      </c>
    </row>
    <row r="2200" spans="1:29" ht="16.5" x14ac:dyDescent="0.45">
      <c r="A2200" s="9">
        <v>3050</v>
      </c>
      <c r="B2200" s="5" t="s">
        <v>7734</v>
      </c>
      <c r="C2200" s="5" t="s">
        <v>7735</v>
      </c>
      <c r="D2200" s="5" t="s">
        <v>7736</v>
      </c>
      <c r="E2200" s="5" t="s">
        <v>376</v>
      </c>
      <c r="F2200" s="5" t="s">
        <v>11756</v>
      </c>
      <c r="G2200" s="5">
        <v>6</v>
      </c>
      <c r="H2200" s="5">
        <v>2</v>
      </c>
      <c r="I2200" s="5">
        <f t="shared" si="204"/>
        <v>2</v>
      </c>
      <c r="J2200" s="5">
        <f t="shared" si="205"/>
        <v>11</v>
      </c>
      <c r="K2200" s="5"/>
      <c r="L2200" s="5"/>
      <c r="M2200" s="5"/>
      <c r="N2200" s="5"/>
      <c r="O2200" s="5" t="s">
        <v>7737</v>
      </c>
      <c r="P2200" s="6">
        <f>[1]!EM_S_INFO_EMPLOYEE(B2200,"2019")</f>
        <v>805</v>
      </c>
      <c r="Q2200" s="6">
        <f>[1]!EM_S_STM07_IS(B2200,"83","2019-12-31","1",1000000000)</f>
        <v>1.4175635486</v>
      </c>
      <c r="R2200" s="6">
        <f>[1]!EM_S_FA_YOY_OR(B2200,"2019-12-31")</f>
        <v>18.565855922200001</v>
      </c>
      <c r="S2200" s="6">
        <f>[1]!EM_S_FA_YOY_OR(B2200,"2020-12-31")</f>
        <v>-2.0584929063000001</v>
      </c>
      <c r="T2200" s="6">
        <f>[1]!EM_S_FA_YOY_OR(B2200,"2021-12-31")</f>
        <v>18.548230543799999</v>
      </c>
      <c r="U2200" s="6">
        <f>[1]!EM_S_FA_YOY_OR(B2200,"2022-12-31")</f>
        <v>35.7880094374</v>
      </c>
      <c r="V2200" s="7">
        <f t="shared" si="206"/>
        <v>17.425915691633332</v>
      </c>
      <c r="W2200" s="8">
        <f t="shared" si="207"/>
        <v>18.948195900493214</v>
      </c>
      <c r="X2200" s="6">
        <f>[1]!EM_S_FA_YOY_NETPROFIT(B2200,"2019-12-31")</f>
        <v>-71.122053365599996</v>
      </c>
      <c r="Y2200" s="6">
        <f>[1]!EM_S_FA_YOY_NETPROFIT(B2200,"2020-12-31")</f>
        <v>4.2874479790000004</v>
      </c>
      <c r="Z2200" s="6">
        <f>[1]!EM_S_FA_YOY_NETPROFIT(B2200,"2021-12-31")</f>
        <v>45.064668511500003</v>
      </c>
      <c r="AA2200" s="6">
        <f>[1]!EM_S_FA_YOY_NETPROFIT(B2200,"2022-12-31")</f>
        <v>55.880250691299999</v>
      </c>
      <c r="AB2200" s="7">
        <f t="shared" si="208"/>
        <v>35.077455727266667</v>
      </c>
      <c r="AC2200" s="8">
        <f t="shared" si="209"/>
        <v>27.20776795927485</v>
      </c>
    </row>
    <row r="2201" spans="1:29" ht="16.5" x14ac:dyDescent="0.45">
      <c r="A2201" s="9">
        <v>3051</v>
      </c>
      <c r="B2201" s="5" t="s">
        <v>7738</v>
      </c>
      <c r="C2201" s="5" t="s">
        <v>7739</v>
      </c>
      <c r="D2201" s="5" t="s">
        <v>7740</v>
      </c>
      <c r="E2201" s="5" t="s">
        <v>514</v>
      </c>
      <c r="F2201" s="5" t="s">
        <v>11761</v>
      </c>
      <c r="G2201" s="5">
        <v>12</v>
      </c>
      <c r="H2201" s="5">
        <v>1</v>
      </c>
      <c r="I2201" s="5">
        <f t="shared" si="204"/>
        <v>2</v>
      </c>
      <c r="J2201" s="5">
        <f t="shared" si="205"/>
        <v>6</v>
      </c>
      <c r="K2201" s="5"/>
      <c r="L2201" s="5"/>
      <c r="M2201" s="5"/>
      <c r="N2201" s="5"/>
      <c r="O2201" s="5" t="s">
        <v>7741</v>
      </c>
      <c r="P2201" s="6">
        <f>[1]!EM_S_INFO_EMPLOYEE(B2201,"2019")</f>
        <v>371</v>
      </c>
      <c r="Q2201" s="6">
        <f>[1]!EM_S_STM07_IS(B2201,"83","2019-12-31","1",1000000000)</f>
        <v>0.20324528552000001</v>
      </c>
      <c r="R2201" s="6">
        <f>[1]!EM_S_FA_YOY_OR(B2201,"2019-12-31")</f>
        <v>70.985881135499994</v>
      </c>
      <c r="S2201" s="6">
        <f>[1]!EM_S_FA_YOY_OR(B2201,"2020-12-31")</f>
        <v>-75.065475718000002</v>
      </c>
      <c r="T2201" s="6">
        <f>[1]!EM_S_FA_YOY_OR(B2201,"2021-12-31")</f>
        <v>170.39040178030001</v>
      </c>
      <c r="U2201" s="6">
        <f>[1]!EM_S_FA_YOY_OR(B2201,"2022-12-31")</f>
        <v>-17.392506643299999</v>
      </c>
      <c r="V2201" s="7">
        <f t="shared" si="206"/>
        <v>25.977473139666671</v>
      </c>
      <c r="W2201" s="8">
        <f t="shared" si="207"/>
        <v>128.34665289518193</v>
      </c>
      <c r="X2201" s="6">
        <f>[1]!EM_S_FA_YOY_NETPROFIT(B2201,"2019-12-31")</f>
        <v>-40.795905923100001</v>
      </c>
      <c r="Y2201" s="6">
        <f>[1]!EM_S_FA_YOY_NETPROFIT(B2201,"2020-12-31")</f>
        <v>-656.54413981740004</v>
      </c>
      <c r="Z2201" s="6">
        <f>[1]!EM_S_FA_YOY_NETPROFIT(B2201,"2021-12-31")</f>
        <v>-49.8527405313</v>
      </c>
      <c r="AA2201" s="6">
        <f>[1]!EM_S_FA_YOY_NETPROFIT(B2201,"2022-12-31")</f>
        <v>20.972401248699999</v>
      </c>
      <c r="AB2201" s="7">
        <f t="shared" si="208"/>
        <v>-228.47482636666669</v>
      </c>
      <c r="AC2201" s="8">
        <f t="shared" si="209"/>
        <v>372.40643525008522</v>
      </c>
    </row>
    <row r="2202" spans="1:29" ht="16.5" x14ac:dyDescent="0.45">
      <c r="A2202" s="9">
        <v>3052</v>
      </c>
      <c r="B2202" s="5" t="s">
        <v>7742</v>
      </c>
      <c r="C2202" s="5" t="s">
        <v>7743</v>
      </c>
      <c r="D2202" s="5" t="s">
        <v>7744</v>
      </c>
      <c r="E2202" s="5" t="s">
        <v>33</v>
      </c>
      <c r="F2202" s="5" t="s">
        <v>11752</v>
      </c>
      <c r="G2202" s="5">
        <v>2</v>
      </c>
      <c r="H2202" s="5">
        <v>3</v>
      </c>
      <c r="I2202" s="5">
        <f t="shared" si="204"/>
        <v>0</v>
      </c>
      <c r="J2202" s="5">
        <f t="shared" si="205"/>
        <v>2</v>
      </c>
      <c r="K2202" s="5"/>
      <c r="L2202" s="5"/>
      <c r="M2202" s="5"/>
      <c r="N2202" s="5"/>
      <c r="O2202" s="5" t="s">
        <v>1411</v>
      </c>
      <c r="P2202" s="6">
        <f>[1]!EM_S_INFO_EMPLOYEE(B2202,"2019")</f>
        <v>2757</v>
      </c>
      <c r="Q2202" s="6">
        <f>[1]!EM_S_STM07_IS(B2202,"83","2019-12-31","1",1000000000)</f>
        <v>16.43188481744</v>
      </c>
      <c r="R2202" s="6">
        <f>[1]!EM_S_FA_YOY_OR(B2202,"2019-12-31")</f>
        <v>22.804525808899999</v>
      </c>
      <c r="S2202" s="6">
        <f>[1]!EM_S_FA_YOY_OR(B2202,"2020-12-31")</f>
        <v>-15.463977741300001</v>
      </c>
      <c r="T2202" s="6">
        <f>[1]!EM_S_FA_YOY_OR(B2202,"2021-12-31")</f>
        <v>74.101995943800006</v>
      </c>
      <c r="U2202" s="6">
        <f>[1]!EM_S_FA_YOY_OR(B2202,"2022-12-31")</f>
        <v>1.5613948994</v>
      </c>
      <c r="V2202" s="7">
        <f t="shared" si="206"/>
        <v>20.066471033966668</v>
      </c>
      <c r="W2202" s="8">
        <f t="shared" si="207"/>
        <v>47.564107188084463</v>
      </c>
      <c r="X2202" s="6">
        <f>[1]!EM_S_FA_YOY_NETPROFIT(B2202,"2019-12-31")</f>
        <v>64.309334995699999</v>
      </c>
      <c r="Y2202" s="6">
        <f>[1]!EM_S_FA_YOY_NETPROFIT(B2202,"2020-12-31")</f>
        <v>-50.386249136899998</v>
      </c>
      <c r="Z2202" s="6">
        <f>[1]!EM_S_FA_YOY_NETPROFIT(B2202,"2021-12-31")</f>
        <v>-15.890313793700001</v>
      </c>
      <c r="AA2202" s="6">
        <f>[1]!EM_S_FA_YOY_NETPROFIT(B2202,"2022-12-31")</f>
        <v>-195.31975858019999</v>
      </c>
      <c r="AB2202" s="7">
        <f t="shared" si="208"/>
        <v>-87.198773836933313</v>
      </c>
      <c r="AC2202" s="8">
        <f t="shared" si="209"/>
        <v>95.210833917106513</v>
      </c>
    </row>
    <row r="2203" spans="1:29" ht="16.5" x14ac:dyDescent="0.45">
      <c r="A2203" s="9">
        <v>3053</v>
      </c>
      <c r="B2203" s="5" t="s">
        <v>7745</v>
      </c>
      <c r="C2203" s="5" t="s">
        <v>7746</v>
      </c>
      <c r="D2203" s="5" t="s">
        <v>7747</v>
      </c>
      <c r="E2203" s="5" t="s">
        <v>259</v>
      </c>
      <c r="F2203" s="5" t="s">
        <v>11765</v>
      </c>
      <c r="G2203" s="5">
        <v>16</v>
      </c>
      <c r="H2203" s="5">
        <v>3</v>
      </c>
      <c r="I2203" s="5">
        <f t="shared" si="204"/>
        <v>1</v>
      </c>
      <c r="J2203" s="5">
        <f t="shared" si="205"/>
        <v>9</v>
      </c>
      <c r="K2203" s="5"/>
      <c r="L2203" s="5"/>
      <c r="M2203" s="5"/>
      <c r="N2203" s="5"/>
      <c r="O2203" s="5" t="s">
        <v>7748</v>
      </c>
      <c r="P2203" s="6">
        <f>[1]!EM_S_INFO_EMPLOYEE(B2203,"2019")</f>
        <v>8072</v>
      </c>
      <c r="Q2203" s="6">
        <f>[1]!EM_S_STM07_IS(B2203,"83","2019-12-31","1",1000000000)</f>
        <v>11.071784242870001</v>
      </c>
      <c r="R2203" s="6">
        <f>[1]!EM_S_FA_YOY_OR(B2203,"2019-12-31")</f>
        <v>8.6807205140000008</v>
      </c>
      <c r="S2203" s="6">
        <f>[1]!EM_S_FA_YOY_OR(B2203,"2020-12-31")</f>
        <v>2.5525380018999999</v>
      </c>
      <c r="T2203" s="6">
        <f>[1]!EM_S_FA_YOY_OR(B2203,"2021-12-31")</f>
        <v>6.8878171907999999</v>
      </c>
      <c r="U2203" s="6">
        <f>[1]!EM_S_FA_YOY_OR(B2203,"2022-12-31")</f>
        <v>-0.82211481779999995</v>
      </c>
      <c r="V2203" s="7">
        <f t="shared" si="206"/>
        <v>2.8727467916333338</v>
      </c>
      <c r="W2203" s="8">
        <f t="shared" si="207"/>
        <v>3.8649273144621445</v>
      </c>
      <c r="X2203" s="6">
        <f>[1]!EM_S_FA_YOY_NETPROFIT(B2203,"2019-12-31")</f>
        <v>236.4154007674</v>
      </c>
      <c r="Y2203" s="6">
        <f>[1]!EM_S_FA_YOY_NETPROFIT(B2203,"2020-12-31")</f>
        <v>123.7067523747</v>
      </c>
      <c r="Z2203" s="6">
        <f>[1]!EM_S_FA_YOY_NETPROFIT(B2203,"2021-12-31")</f>
        <v>-29.3896587268</v>
      </c>
      <c r="AA2203" s="6">
        <f>[1]!EM_S_FA_YOY_NETPROFIT(B2203,"2022-12-31")</f>
        <v>-3.7622902545999999</v>
      </c>
      <c r="AB2203" s="7">
        <f t="shared" si="208"/>
        <v>30.184934464433336</v>
      </c>
      <c r="AC2203" s="8">
        <f t="shared" si="209"/>
        <v>81.999623917633201</v>
      </c>
    </row>
    <row r="2204" spans="1:29" ht="16.5" x14ac:dyDescent="0.45">
      <c r="A2204" s="9">
        <v>3054</v>
      </c>
      <c r="B2204" s="5" t="s">
        <v>7749</v>
      </c>
      <c r="C2204" s="5" t="s">
        <v>7750</v>
      </c>
      <c r="D2204" s="5" t="s">
        <v>7751</v>
      </c>
      <c r="E2204" s="5" t="s">
        <v>120</v>
      </c>
      <c r="F2204" s="5" t="s">
        <v>11757</v>
      </c>
      <c r="G2204" s="5">
        <v>7</v>
      </c>
      <c r="H2204" s="5">
        <v>2</v>
      </c>
      <c r="I2204" s="5">
        <f t="shared" si="204"/>
        <v>4</v>
      </c>
      <c r="J2204" s="5">
        <f t="shared" si="205"/>
        <v>11</v>
      </c>
      <c r="K2204" s="5"/>
      <c r="L2204" s="5"/>
      <c r="M2204" s="5"/>
      <c r="N2204" s="5"/>
      <c r="O2204" s="5" t="s">
        <v>1443</v>
      </c>
      <c r="P2204" s="6">
        <f>[1]!EM_S_INFO_EMPLOYEE(B2204,"2019")</f>
        <v>3763</v>
      </c>
      <c r="Q2204" s="6">
        <f>[1]!EM_S_STM07_IS(B2204,"83","2019-12-31","1",1000000000)</f>
        <v>4.94738199773</v>
      </c>
      <c r="R2204" s="6">
        <f>[1]!EM_S_FA_YOY_OR(B2204,"2019-12-31")</f>
        <v>0.33073764789999999</v>
      </c>
      <c r="S2204" s="6">
        <f>[1]!EM_S_FA_YOY_OR(B2204,"2020-12-31")</f>
        <v>1.7109598577</v>
      </c>
      <c r="T2204" s="6">
        <f>[1]!EM_S_FA_YOY_OR(B2204,"2021-12-31")</f>
        <v>17.107112815699999</v>
      </c>
      <c r="U2204" s="6">
        <f>[1]!EM_S_FA_YOY_OR(B2204,"2022-12-31")</f>
        <v>18.919404950499999</v>
      </c>
      <c r="V2204" s="7">
        <f t="shared" si="206"/>
        <v>12.579159207966667</v>
      </c>
      <c r="W2204" s="8">
        <f t="shared" si="207"/>
        <v>9.4556553730197397</v>
      </c>
      <c r="X2204" s="6">
        <f>[1]!EM_S_FA_YOY_NETPROFIT(B2204,"2019-12-31")</f>
        <v>8.9374512583999994</v>
      </c>
      <c r="Y2204" s="6">
        <f>[1]!EM_S_FA_YOY_NETPROFIT(B2204,"2020-12-31")</f>
        <v>10.8447491904</v>
      </c>
      <c r="Z2204" s="6">
        <f>[1]!EM_S_FA_YOY_NETPROFIT(B2204,"2021-12-31")</f>
        <v>83.872691468400006</v>
      </c>
      <c r="AA2204" s="6">
        <f>[1]!EM_S_FA_YOY_NETPROFIT(B2204,"2022-12-31")</f>
        <v>-18.8998066035</v>
      </c>
      <c r="AB2204" s="7">
        <f t="shared" si="208"/>
        <v>25.272544685100002</v>
      </c>
      <c r="AC2204" s="8">
        <f t="shared" si="209"/>
        <v>52.883528173830619</v>
      </c>
    </row>
    <row r="2205" spans="1:29" ht="16.5" x14ac:dyDescent="0.45">
      <c r="A2205" s="9">
        <v>3055</v>
      </c>
      <c r="B2205" s="5" t="s">
        <v>7752</v>
      </c>
      <c r="C2205" s="5" t="s">
        <v>7753</v>
      </c>
      <c r="D2205" s="5" t="s">
        <v>7754</v>
      </c>
      <c r="E2205" s="5" t="s">
        <v>311</v>
      </c>
      <c r="F2205" s="5" t="s">
        <v>11770</v>
      </c>
      <c r="G2205" s="5">
        <v>21</v>
      </c>
      <c r="H2205" s="5">
        <v>3</v>
      </c>
      <c r="I2205" s="5">
        <f t="shared" si="204"/>
        <v>3</v>
      </c>
      <c r="J2205" s="5">
        <f t="shared" si="205"/>
        <v>7</v>
      </c>
      <c r="K2205" s="5"/>
      <c r="L2205" s="5"/>
      <c r="M2205" s="5"/>
      <c r="N2205" s="5"/>
      <c r="O2205" s="5" t="s">
        <v>1614</v>
      </c>
      <c r="P2205" s="6">
        <f>[1]!EM_S_INFO_EMPLOYEE(B2205,"2019")</f>
        <v>3478</v>
      </c>
      <c r="Q2205" s="6">
        <f>[1]!EM_S_STM07_IS(B2205,"83","2019-12-31","1",1000000000)</f>
        <v>5.0394420176099999</v>
      </c>
      <c r="R2205" s="6">
        <f>[1]!EM_S_FA_YOY_OR(B2205,"2019-12-31")</f>
        <v>10.121090455499999</v>
      </c>
      <c r="S2205" s="6">
        <f>[1]!EM_S_FA_YOY_OR(B2205,"2020-12-31")</f>
        <v>0.52674779520000004</v>
      </c>
      <c r="T2205" s="6">
        <f>[1]!EM_S_FA_YOY_OR(B2205,"2021-12-31")</f>
        <v>26.9160267289</v>
      </c>
      <c r="U2205" s="6">
        <f>[1]!EM_S_FA_YOY_OR(B2205,"2022-12-31")</f>
        <v>5.1146274991</v>
      </c>
      <c r="V2205" s="7">
        <f t="shared" si="206"/>
        <v>10.852467341066665</v>
      </c>
      <c r="W2205" s="8">
        <f t="shared" si="207"/>
        <v>14.099312578959328</v>
      </c>
      <c r="X2205" s="6">
        <f>[1]!EM_S_FA_YOY_NETPROFIT(B2205,"2019-12-31")</f>
        <v>-3.2527903717000002</v>
      </c>
      <c r="Y2205" s="6">
        <f>[1]!EM_S_FA_YOY_NETPROFIT(B2205,"2020-12-31")</f>
        <v>-49.325547118000003</v>
      </c>
      <c r="Z2205" s="6">
        <f>[1]!EM_S_FA_YOY_NETPROFIT(B2205,"2021-12-31")</f>
        <v>82.849003744900003</v>
      </c>
      <c r="AA2205" s="6">
        <f>[1]!EM_S_FA_YOY_NETPROFIT(B2205,"2022-12-31")</f>
        <v>-24.713397377</v>
      </c>
      <c r="AB2205" s="7">
        <f t="shared" si="208"/>
        <v>2.9366864166333335</v>
      </c>
      <c r="AC2205" s="8">
        <f t="shared" si="209"/>
        <v>70.291701674511643</v>
      </c>
    </row>
    <row r="2206" spans="1:29" ht="16.5" x14ac:dyDescent="0.45">
      <c r="A2206" s="9">
        <v>3056</v>
      </c>
      <c r="B2206" s="5" t="s">
        <v>7755</v>
      </c>
      <c r="C2206" s="5" t="s">
        <v>7756</v>
      </c>
      <c r="D2206" s="5" t="s">
        <v>7757</v>
      </c>
      <c r="E2206" s="5" t="s">
        <v>33</v>
      </c>
      <c r="F2206" s="5" t="s">
        <v>11753</v>
      </c>
      <c r="G2206" s="5">
        <v>3</v>
      </c>
      <c r="H2206" s="5">
        <v>3</v>
      </c>
      <c r="I2206" s="5">
        <f t="shared" si="204"/>
        <v>4</v>
      </c>
      <c r="J2206" s="5">
        <f t="shared" si="205"/>
        <v>7</v>
      </c>
      <c r="K2206" s="5"/>
      <c r="L2206" s="5"/>
      <c r="M2206" s="5"/>
      <c r="N2206" s="5"/>
      <c r="O2206" s="5" t="s">
        <v>7758</v>
      </c>
      <c r="P2206" s="6">
        <f>[1]!EM_S_INFO_EMPLOYEE(B2206,"2019")</f>
        <v>21387</v>
      </c>
      <c r="Q2206" s="6">
        <f>[1]!EM_S_STM07_IS(B2206,"83","2019-12-31","1",1000000000)</f>
        <v>33.904078037079998</v>
      </c>
      <c r="R2206" s="6">
        <f>[1]!EM_S_FA_YOY_OR(B2206,"2019-12-31")</f>
        <v>21.345658856899998</v>
      </c>
      <c r="S2206" s="6">
        <f>[1]!EM_S_FA_YOY_OR(B2206,"2020-12-31")</f>
        <v>-35.805625600100001</v>
      </c>
      <c r="T2206" s="6">
        <f>[1]!EM_S_FA_YOY_OR(B2206,"2021-12-31")</f>
        <v>7.8067018363000003</v>
      </c>
      <c r="U2206" s="6">
        <f>[1]!EM_S_FA_YOY_OR(B2206,"2022-12-31")</f>
        <v>-17.866773381600002</v>
      </c>
      <c r="V2206" s="7">
        <f t="shared" si="206"/>
        <v>-15.288565715133336</v>
      </c>
      <c r="W2206" s="8">
        <f t="shared" si="207"/>
        <v>21.920176600189897</v>
      </c>
      <c r="X2206" s="6">
        <f>[1]!EM_S_FA_YOY_NETPROFIT(B2206,"2019-12-31")</f>
        <v>-12.901805685599999</v>
      </c>
      <c r="Y2206" s="6">
        <f>[1]!EM_S_FA_YOY_NETPROFIT(B2206,"2020-12-31")</f>
        <v>-14.242314601</v>
      </c>
      <c r="Z2206" s="6">
        <f>[1]!EM_S_FA_YOY_NETPROFIT(B2206,"2021-12-31")</f>
        <v>8.0067608079999992</v>
      </c>
      <c r="AA2206" s="6">
        <f>[1]!EM_S_FA_YOY_NETPROFIT(B2206,"2022-12-31")</f>
        <v>-8.1325090144000001</v>
      </c>
      <c r="AB2206" s="7">
        <f t="shared" si="208"/>
        <v>-4.7893542691333337</v>
      </c>
      <c r="AC2206" s="8">
        <f t="shared" si="209"/>
        <v>11.495122960496829</v>
      </c>
    </row>
    <row r="2207" spans="1:29" ht="16.5" x14ac:dyDescent="0.45">
      <c r="A2207" s="9">
        <v>3057</v>
      </c>
      <c r="B2207" s="5" t="s">
        <v>7759</v>
      </c>
      <c r="C2207" s="5" t="s">
        <v>7760</v>
      </c>
      <c r="D2207" s="5" t="s">
        <v>7761</v>
      </c>
      <c r="E2207" s="5" t="s">
        <v>1297</v>
      </c>
      <c r="F2207" s="5" t="s">
        <v>11765</v>
      </c>
      <c r="G2207" s="5">
        <v>16</v>
      </c>
      <c r="H2207" s="5">
        <v>3</v>
      </c>
      <c r="I2207" s="5">
        <f t="shared" si="204"/>
        <v>1</v>
      </c>
      <c r="J2207" s="5">
        <f t="shared" si="205"/>
        <v>9</v>
      </c>
      <c r="K2207" s="5"/>
      <c r="L2207" s="5"/>
      <c r="M2207" s="5"/>
      <c r="N2207" s="5"/>
      <c r="O2207" s="5" t="s">
        <v>7762</v>
      </c>
      <c r="P2207" s="6">
        <f>[1]!EM_S_INFO_EMPLOYEE(B2207,"2019")</f>
        <v>714</v>
      </c>
      <c r="Q2207" s="6">
        <f>[1]!EM_S_STM07_IS(B2207,"83","2019-12-31","1",1000000000)</f>
        <v>0.87039832557999997</v>
      </c>
      <c r="R2207" s="6">
        <f>[1]!EM_S_FA_YOY_OR(B2207,"2019-12-31")</f>
        <v>-0.81711261749999997</v>
      </c>
      <c r="S2207" s="6">
        <f>[1]!EM_S_FA_YOY_OR(B2207,"2020-12-31")</f>
        <v>-12.4743682782</v>
      </c>
      <c r="T2207" s="6">
        <f>[1]!EM_S_FA_YOY_OR(B2207,"2021-12-31")</f>
        <v>-12.075160954999999</v>
      </c>
      <c r="U2207" s="6">
        <f>[1]!EM_S_FA_YOY_OR(B2207,"2022-12-31")</f>
        <v>33.492268739300002</v>
      </c>
      <c r="V2207" s="7">
        <f t="shared" si="206"/>
        <v>2.9809131687000012</v>
      </c>
      <c r="W2207" s="8">
        <f t="shared" si="207"/>
        <v>26.424362919253362</v>
      </c>
      <c r="X2207" s="6">
        <f>[1]!EM_S_FA_YOY_NETPROFIT(B2207,"2019-12-31")</f>
        <v>-38.321276058499997</v>
      </c>
      <c r="Y2207" s="6">
        <f>[1]!EM_S_FA_YOY_NETPROFIT(B2207,"2020-12-31")</f>
        <v>-40.457945222299998</v>
      </c>
      <c r="Z2207" s="6">
        <f>[1]!EM_S_FA_YOY_NETPROFIT(B2207,"2021-12-31")</f>
        <v>26.899248917400001</v>
      </c>
      <c r="AA2207" s="6">
        <f>[1]!EM_S_FA_YOY_NETPROFIT(B2207,"2022-12-31")</f>
        <v>144.8201605788</v>
      </c>
      <c r="AB2207" s="7">
        <f t="shared" si="208"/>
        <v>43.753821424633337</v>
      </c>
      <c r="AC2207" s="8">
        <f t="shared" si="209"/>
        <v>93.781936336973175</v>
      </c>
    </row>
    <row r="2208" spans="1:29" ht="16.5" x14ac:dyDescent="0.45">
      <c r="A2208" s="9">
        <v>3058</v>
      </c>
      <c r="B2208" s="5" t="s">
        <v>7763</v>
      </c>
      <c r="C2208" s="5" t="s">
        <v>7764</v>
      </c>
      <c r="D2208" s="5" t="s">
        <v>7765</v>
      </c>
      <c r="E2208" s="5" t="s">
        <v>259</v>
      </c>
      <c r="F2208" s="5" t="s">
        <v>11773</v>
      </c>
      <c r="G2208" s="5">
        <v>24</v>
      </c>
      <c r="H2208" s="5">
        <v>2</v>
      </c>
      <c r="I2208" s="5">
        <f t="shared" si="204"/>
        <v>1</v>
      </c>
      <c r="J2208" s="5">
        <f t="shared" si="205"/>
        <v>11</v>
      </c>
      <c r="K2208" s="5"/>
      <c r="L2208" s="5"/>
      <c r="M2208" s="5"/>
      <c r="N2208" s="5"/>
      <c r="O2208" s="5" t="s">
        <v>7766</v>
      </c>
      <c r="P2208" s="6">
        <f>[1]!EM_S_INFO_EMPLOYEE(B2208,"2019")</f>
        <v>1358</v>
      </c>
      <c r="Q2208" s="6">
        <f>[1]!EM_S_STM07_IS(B2208,"83","2019-12-31","1",1000000000)</f>
        <v>5.3690343042300004</v>
      </c>
      <c r="R2208" s="6">
        <f>[1]!EM_S_FA_YOY_OR(B2208,"2019-12-31")</f>
        <v>-4.1887624458000001</v>
      </c>
      <c r="S2208" s="6">
        <f>[1]!EM_S_FA_YOY_OR(B2208,"2020-12-31")</f>
        <v>3.6986765482999999</v>
      </c>
      <c r="T2208" s="6">
        <f>[1]!EM_S_FA_YOY_OR(B2208,"2021-12-31")</f>
        <v>60.868965380900001</v>
      </c>
      <c r="U2208" s="6">
        <f>[1]!EM_S_FA_YOY_OR(B2208,"2022-12-31")</f>
        <v>26.898064627</v>
      </c>
      <c r="V2208" s="7">
        <f t="shared" si="206"/>
        <v>30.488568852066663</v>
      </c>
      <c r="W2208" s="8">
        <f t="shared" si="207"/>
        <v>28.753769696222335</v>
      </c>
      <c r="X2208" s="6">
        <f>[1]!EM_S_FA_YOY_NETPROFIT(B2208,"2019-12-31")</f>
        <v>11.454539151300001</v>
      </c>
      <c r="Y2208" s="6">
        <f>[1]!EM_S_FA_YOY_NETPROFIT(B2208,"2020-12-31")</f>
        <v>5.8754120519999997</v>
      </c>
      <c r="Z2208" s="6">
        <f>[1]!EM_S_FA_YOY_NETPROFIT(B2208,"2021-12-31")</f>
        <v>38.775157036000003</v>
      </c>
      <c r="AA2208" s="6">
        <f>[1]!EM_S_FA_YOY_NETPROFIT(B2208,"2022-12-31")</f>
        <v>-11.7399930199</v>
      </c>
      <c r="AB2208" s="7">
        <f t="shared" si="208"/>
        <v>10.970192022700003</v>
      </c>
      <c r="AC2208" s="8">
        <f t="shared" si="209"/>
        <v>25.640060130680425</v>
      </c>
    </row>
    <row r="2209" spans="1:29" ht="16.5" x14ac:dyDescent="0.45">
      <c r="A2209" s="9">
        <v>3059</v>
      </c>
      <c r="B2209" s="5" t="s">
        <v>7767</v>
      </c>
      <c r="C2209" s="5" t="s">
        <v>7768</v>
      </c>
      <c r="D2209" s="5" t="s">
        <v>7769</v>
      </c>
      <c r="E2209" s="5" t="s">
        <v>120</v>
      </c>
      <c r="F2209" s="5" t="s">
        <v>11765</v>
      </c>
      <c r="G2209" s="5">
        <v>16</v>
      </c>
      <c r="H2209" s="5">
        <v>3</v>
      </c>
      <c r="I2209" s="5">
        <f t="shared" si="204"/>
        <v>1</v>
      </c>
      <c r="J2209" s="5">
        <f t="shared" si="205"/>
        <v>9</v>
      </c>
      <c r="K2209" s="5"/>
      <c r="L2209" s="5"/>
      <c r="M2209" s="5"/>
      <c r="N2209" s="5"/>
      <c r="O2209" s="5" t="s">
        <v>7770</v>
      </c>
      <c r="P2209" s="6">
        <f>[1]!EM_S_INFO_EMPLOYEE(B2209,"2019")</f>
        <v>24431</v>
      </c>
      <c r="Q2209" s="6">
        <f>[1]!EM_S_STM07_IS(B2209,"83","2019-12-31","1",1000000000)</f>
        <v>23.28857660705</v>
      </c>
      <c r="R2209" s="6">
        <f>[1]!EM_S_FA_YOY_OR(B2209,"2019-12-31")</f>
        <v>33.704839292499997</v>
      </c>
      <c r="S2209" s="6">
        <f>[1]!EM_S_FA_YOY_OR(B2209,"2020-12-31")</f>
        <v>19.090999917200001</v>
      </c>
      <c r="T2209" s="6">
        <f>[1]!EM_S_FA_YOY_OR(B2209,"2021-12-31")</f>
        <v>-6.5949119676999999</v>
      </c>
      <c r="U2209" s="6">
        <f>[1]!EM_S_FA_YOY_OR(B2209,"2022-12-31")</f>
        <v>-17.873621354400001</v>
      </c>
      <c r="V2209" s="7">
        <f t="shared" si="206"/>
        <v>-1.7925111349666665</v>
      </c>
      <c r="W2209" s="8">
        <f t="shared" si="207"/>
        <v>18.944474042762025</v>
      </c>
      <c r="X2209" s="6">
        <f>[1]!EM_S_FA_YOY_NETPROFIT(B2209,"2019-12-31")</f>
        <v>31.155135830599999</v>
      </c>
      <c r="Y2209" s="6">
        <f>[1]!EM_S_FA_YOY_NETPROFIT(B2209,"2020-12-31")</f>
        <v>18.444574336700001</v>
      </c>
      <c r="Z2209" s="6">
        <f>[1]!EM_S_FA_YOY_NETPROFIT(B2209,"2021-12-31")</f>
        <v>-28.925299692700001</v>
      </c>
      <c r="AA2209" s="6">
        <f>[1]!EM_S_FA_YOY_NETPROFIT(B2209,"2022-12-31")</f>
        <v>-14.918643402600001</v>
      </c>
      <c r="AB2209" s="7">
        <f t="shared" si="208"/>
        <v>-8.4664562528666671</v>
      </c>
      <c r="AC2209" s="8">
        <f t="shared" si="209"/>
        <v>24.335144968783201</v>
      </c>
    </row>
    <row r="2210" spans="1:29" ht="16.5" x14ac:dyDescent="0.45">
      <c r="A2210" s="9">
        <v>3060</v>
      </c>
      <c r="B2210" s="5" t="s">
        <v>7771</v>
      </c>
      <c r="C2210" s="5" t="s">
        <v>7772</v>
      </c>
      <c r="D2210" s="5" t="s">
        <v>7773</v>
      </c>
      <c r="E2210" s="5" t="s">
        <v>376</v>
      </c>
      <c r="F2210" s="5" t="s">
        <v>11773</v>
      </c>
      <c r="G2210" s="5">
        <v>24</v>
      </c>
      <c r="H2210" s="5">
        <v>2</v>
      </c>
      <c r="I2210" s="5">
        <f t="shared" si="204"/>
        <v>1</v>
      </c>
      <c r="J2210" s="5">
        <f t="shared" si="205"/>
        <v>11</v>
      </c>
      <c r="K2210" s="5"/>
      <c r="L2210" s="5"/>
      <c r="M2210" s="5"/>
      <c r="N2210" s="5"/>
      <c r="O2210" s="5" t="s">
        <v>7748</v>
      </c>
      <c r="P2210" s="6">
        <f>[1]!EM_S_INFO_EMPLOYEE(B2210,"2019")</f>
        <v>4217</v>
      </c>
      <c r="Q2210" s="6">
        <f>[1]!EM_S_STM07_IS(B2210,"83","2019-12-31","1",1000000000)</f>
        <v>12.367356604619999</v>
      </c>
      <c r="R2210" s="6">
        <f>[1]!EM_S_FA_YOY_OR(B2210,"2019-12-31")</f>
        <v>-28.806069470499999</v>
      </c>
      <c r="S2210" s="6">
        <f>[1]!EM_S_FA_YOY_OR(B2210,"2020-12-31")</f>
        <v>1.7228356415999999</v>
      </c>
      <c r="T2210" s="6">
        <f>[1]!EM_S_FA_YOY_OR(B2210,"2021-12-31")</f>
        <v>-3.6889129964</v>
      </c>
      <c r="U2210" s="6">
        <f>[1]!EM_S_FA_YOY_OR(B2210,"2022-12-31")</f>
        <v>-10.2429642491</v>
      </c>
      <c r="V2210" s="7">
        <f t="shared" si="206"/>
        <v>-4.0696805346333331</v>
      </c>
      <c r="W2210" s="8">
        <f t="shared" si="207"/>
        <v>5.9919804484576087</v>
      </c>
      <c r="X2210" s="6">
        <f>[1]!EM_S_FA_YOY_NETPROFIT(B2210,"2019-12-31")</f>
        <v>-2.0570774334999999</v>
      </c>
      <c r="Y2210" s="6">
        <f>[1]!EM_S_FA_YOY_NETPROFIT(B2210,"2020-12-31")</f>
        <v>-48.212064676499999</v>
      </c>
      <c r="Z2210" s="6">
        <f>[1]!EM_S_FA_YOY_NETPROFIT(B2210,"2021-12-31")</f>
        <v>30.081964484699999</v>
      </c>
      <c r="AA2210" s="6">
        <f>[1]!EM_S_FA_YOY_NETPROFIT(B2210,"2022-12-31")</f>
        <v>9.3934484665000006</v>
      </c>
      <c r="AB2210" s="7">
        <f t="shared" si="208"/>
        <v>-2.9122172417666667</v>
      </c>
      <c r="AC2210" s="8">
        <f t="shared" si="209"/>
        <v>40.571674934200296</v>
      </c>
    </row>
    <row r="2211" spans="1:29" ht="16.5" x14ac:dyDescent="0.45">
      <c r="A2211" s="9">
        <v>3061</v>
      </c>
      <c r="B2211" s="5" t="s">
        <v>7774</v>
      </c>
      <c r="C2211" s="5" t="s">
        <v>7775</v>
      </c>
      <c r="D2211" s="5" t="s">
        <v>7776</v>
      </c>
      <c r="E2211" s="5" t="s">
        <v>1297</v>
      </c>
      <c r="F2211" s="5" t="s">
        <v>11755</v>
      </c>
      <c r="G2211" s="5">
        <v>5</v>
      </c>
      <c r="H2211" s="5">
        <v>3</v>
      </c>
      <c r="I2211" s="5">
        <f t="shared" si="204"/>
        <v>3</v>
      </c>
      <c r="J2211" s="5">
        <f t="shared" si="205"/>
        <v>5</v>
      </c>
      <c r="K2211" s="5"/>
      <c r="L2211" s="5"/>
      <c r="M2211" s="5"/>
      <c r="N2211" s="5"/>
      <c r="O2211" s="5" t="s">
        <v>7777</v>
      </c>
      <c r="P2211" s="6">
        <f>[1]!EM_S_INFO_EMPLOYEE(B2211,"2019")</f>
        <v>1647</v>
      </c>
      <c r="Q2211" s="6">
        <f>[1]!EM_S_STM07_IS(B2211,"83","2019-12-31","1",1000000000)</f>
        <v>17.692484824769998</v>
      </c>
      <c r="R2211" s="6">
        <f>[1]!EM_S_FA_YOY_OR(B2211,"2019-12-31")</f>
        <v>5.6621968332000003</v>
      </c>
      <c r="S2211" s="6">
        <f>[1]!EM_S_FA_YOY_OR(B2211,"2020-12-31")</f>
        <v>1.3554482749000001</v>
      </c>
      <c r="T2211" s="6">
        <f>[1]!EM_S_FA_YOY_OR(B2211,"2021-12-31")</f>
        <v>3.7773823266000002</v>
      </c>
      <c r="U2211" s="6">
        <f>[1]!EM_S_FA_YOY_OR(B2211,"2022-12-31")</f>
        <v>-4.7585505932999999</v>
      </c>
      <c r="V2211" s="7">
        <f t="shared" si="206"/>
        <v>0.12476000273333347</v>
      </c>
      <c r="W2211" s="8">
        <f t="shared" si="207"/>
        <v>4.3990320436085213</v>
      </c>
      <c r="X2211" s="6">
        <f>[1]!EM_S_FA_YOY_NETPROFIT(B2211,"2019-12-31")</f>
        <v>-4.3523359337</v>
      </c>
      <c r="Y2211" s="6">
        <f>[1]!EM_S_FA_YOY_NETPROFIT(B2211,"2020-12-31")</f>
        <v>27.9035602019</v>
      </c>
      <c r="Z2211" s="6">
        <f>[1]!EM_S_FA_YOY_NETPROFIT(B2211,"2021-12-31")</f>
        <v>33.801619948000003</v>
      </c>
      <c r="AA2211" s="6">
        <f>[1]!EM_S_FA_YOY_NETPROFIT(B2211,"2022-12-31")</f>
        <v>3.5945428523</v>
      </c>
      <c r="AB2211" s="7">
        <f t="shared" si="208"/>
        <v>21.766574334066664</v>
      </c>
      <c r="AC2211" s="8">
        <f t="shared" si="209"/>
        <v>16.011365442175151</v>
      </c>
    </row>
    <row r="2212" spans="1:29" ht="16.5" x14ac:dyDescent="0.45">
      <c r="A2212" s="9">
        <v>3062</v>
      </c>
      <c r="B2212" s="5" t="s">
        <v>7778</v>
      </c>
      <c r="C2212" s="5" t="s">
        <v>7779</v>
      </c>
      <c r="D2212" s="5" t="s">
        <v>7780</v>
      </c>
      <c r="E2212" s="5" t="s">
        <v>435</v>
      </c>
      <c r="F2212" s="5" t="s">
        <v>11770</v>
      </c>
      <c r="G2212" s="5">
        <v>21</v>
      </c>
      <c r="H2212" s="5">
        <v>3</v>
      </c>
      <c r="I2212" s="5">
        <f t="shared" si="204"/>
        <v>3</v>
      </c>
      <c r="J2212" s="5">
        <f t="shared" si="205"/>
        <v>7</v>
      </c>
      <c r="K2212" s="5"/>
      <c r="L2212" s="5"/>
      <c r="M2212" s="5"/>
      <c r="N2212" s="5"/>
      <c r="O2212" s="5" t="s">
        <v>236</v>
      </c>
      <c r="P2212" s="6">
        <f>[1]!EM_S_INFO_EMPLOYEE(B2212,"2019")</f>
        <v>2044</v>
      </c>
      <c r="Q2212" s="6">
        <f>[1]!EM_S_STM07_IS(B2212,"83","2019-12-31","1",1000000000)</f>
        <v>4.7772338828900001</v>
      </c>
      <c r="R2212" s="6">
        <f>[1]!EM_S_FA_YOY_OR(B2212,"2019-12-31")</f>
        <v>-27.197555666900001</v>
      </c>
      <c r="S2212" s="6">
        <f>[1]!EM_S_FA_YOY_OR(B2212,"2020-12-31")</f>
        <v>6.3508764329999998</v>
      </c>
      <c r="T2212" s="6">
        <f>[1]!EM_S_FA_YOY_OR(B2212,"2021-12-31")</f>
        <v>7.8967127151999996</v>
      </c>
      <c r="U2212" s="6">
        <f>[1]!EM_S_FA_YOY_OR(B2212,"2022-12-31")</f>
        <v>-9.4921723499000006</v>
      </c>
      <c r="V2212" s="7">
        <f t="shared" si="206"/>
        <v>1.5851389327666663</v>
      </c>
      <c r="W2212" s="8">
        <f t="shared" si="207"/>
        <v>9.6243192690528598</v>
      </c>
      <c r="X2212" s="6">
        <f>[1]!EM_S_FA_YOY_NETPROFIT(B2212,"2019-12-31")</f>
        <v>13.5029575079</v>
      </c>
      <c r="Y2212" s="6">
        <f>[1]!EM_S_FA_YOY_NETPROFIT(B2212,"2020-12-31")</f>
        <v>-44.352387165700002</v>
      </c>
      <c r="Z2212" s="6">
        <f>[1]!EM_S_FA_YOY_NETPROFIT(B2212,"2021-12-31")</f>
        <v>-19.7063132195</v>
      </c>
      <c r="AA2212" s="6">
        <f>[1]!EM_S_FA_YOY_NETPROFIT(B2212,"2022-12-31")</f>
        <v>75.251264102799993</v>
      </c>
      <c r="AB2212" s="7">
        <f t="shared" si="208"/>
        <v>3.7308545725333317</v>
      </c>
      <c r="AC2212" s="8">
        <f t="shared" si="209"/>
        <v>63.152466102070655</v>
      </c>
    </row>
    <row r="2213" spans="1:29" ht="16.5" x14ac:dyDescent="0.45">
      <c r="A2213" s="9">
        <v>3063</v>
      </c>
      <c r="B2213" s="5" t="s">
        <v>7781</v>
      </c>
      <c r="C2213" s="5" t="s">
        <v>7782</v>
      </c>
      <c r="D2213" s="5" t="s">
        <v>7783</v>
      </c>
      <c r="E2213" s="5" t="s">
        <v>120</v>
      </c>
      <c r="F2213" s="5" t="s">
        <v>11755</v>
      </c>
      <c r="G2213" s="5">
        <v>5</v>
      </c>
      <c r="H2213" s="5">
        <v>3</v>
      </c>
      <c r="I2213" s="5">
        <f t="shared" si="204"/>
        <v>3</v>
      </c>
      <c r="J2213" s="5">
        <f t="shared" si="205"/>
        <v>5</v>
      </c>
      <c r="K2213" s="5"/>
      <c r="L2213" s="5"/>
      <c r="M2213" s="5"/>
      <c r="N2213" s="5"/>
      <c r="O2213" s="5" t="s">
        <v>255</v>
      </c>
      <c r="P2213" s="6">
        <f>[1]!EM_S_INFO_EMPLOYEE(B2213,"2019")</f>
        <v>3557</v>
      </c>
      <c r="Q2213" s="6">
        <f>[1]!EM_S_STM07_IS(B2213,"83","2019-12-31","1",1000000000)</f>
        <v>8.1030130483300002</v>
      </c>
      <c r="R2213" s="6">
        <f>[1]!EM_S_FA_YOY_OR(B2213,"2019-12-31")</f>
        <v>-1.7788649278999999</v>
      </c>
      <c r="S2213" s="6">
        <f>[1]!EM_S_FA_YOY_OR(B2213,"2020-12-31")</f>
        <v>-60.7176848728</v>
      </c>
      <c r="T2213" s="6">
        <f>[1]!EM_S_FA_YOY_OR(B2213,"2021-12-31")</f>
        <v>-9.4991760198000001</v>
      </c>
      <c r="U2213" s="6">
        <f>[1]!EM_S_FA_YOY_OR(B2213,"2022-12-31")</f>
        <v>-13.320250140400001</v>
      </c>
      <c r="V2213" s="7">
        <f t="shared" si="206"/>
        <v>-27.845703677666666</v>
      </c>
      <c r="W2213" s="8">
        <f t="shared" si="207"/>
        <v>28.532008562817293</v>
      </c>
      <c r="X2213" s="6">
        <f>[1]!EM_S_FA_YOY_NETPROFIT(B2213,"2019-12-31")</f>
        <v>-71.703688886999998</v>
      </c>
      <c r="Y2213" s="6">
        <f>[1]!EM_S_FA_YOY_NETPROFIT(B2213,"2020-12-31")</f>
        <v>114.2723467496</v>
      </c>
      <c r="Z2213" s="6">
        <f>[1]!EM_S_FA_YOY_NETPROFIT(B2213,"2021-12-31")</f>
        <v>-45.4147279106</v>
      </c>
      <c r="AA2213" s="6">
        <f>[1]!EM_S_FA_YOY_NETPROFIT(B2213,"2022-12-31")</f>
        <v>-231.50915733279999</v>
      </c>
      <c r="AB2213" s="7">
        <f t="shared" si="208"/>
        <v>-54.21717949793333</v>
      </c>
      <c r="AC2213" s="8">
        <f t="shared" si="209"/>
        <v>173.05873137993419</v>
      </c>
    </row>
    <row r="2214" spans="1:29" ht="16.5" x14ac:dyDescent="0.45">
      <c r="A2214" s="9">
        <v>3064</v>
      </c>
      <c r="B2214" s="5" t="s">
        <v>7784</v>
      </c>
      <c r="C2214" s="5" t="s">
        <v>7785</v>
      </c>
      <c r="D2214" s="5" t="s">
        <v>7786</v>
      </c>
      <c r="E2214" s="5" t="s">
        <v>306</v>
      </c>
      <c r="F2214" s="5" t="s">
        <v>11768</v>
      </c>
      <c r="G2214" s="5">
        <v>19</v>
      </c>
      <c r="H2214" s="5">
        <v>2</v>
      </c>
      <c r="I2214" s="5">
        <f t="shared" si="204"/>
        <v>2</v>
      </c>
      <c r="J2214" s="5">
        <f t="shared" si="205"/>
        <v>4</v>
      </c>
      <c r="K2214" s="5"/>
      <c r="L2214" s="5"/>
      <c r="M2214" s="5"/>
      <c r="N2214" s="5"/>
      <c r="O2214" s="5" t="s">
        <v>7787</v>
      </c>
      <c r="P2214" s="6">
        <f>[1]!EM_S_INFO_EMPLOYEE(B2214,"2019")</f>
        <v>208</v>
      </c>
      <c r="Q2214" s="6">
        <f>[1]!EM_S_STM07_IS(B2214,"83","2019-12-31","1",1000000000)</f>
        <v>0.54232640394999998</v>
      </c>
      <c r="R2214" s="6">
        <f>[1]!EM_S_FA_YOY_OR(B2214,"2019-12-31")</f>
        <v>-23.1506218504</v>
      </c>
      <c r="S2214" s="6">
        <f>[1]!EM_S_FA_YOY_OR(B2214,"2020-12-31")</f>
        <v>-28.332526692599998</v>
      </c>
      <c r="T2214" s="6">
        <f>[1]!EM_S_FA_YOY_OR(B2214,"2021-12-31")</f>
        <v>-27.9464464281</v>
      </c>
      <c r="U2214" s="6">
        <f>[1]!EM_S_FA_YOY_OR(B2214,"2022-12-31")</f>
        <v>17.087969928500002</v>
      </c>
      <c r="V2214" s="7">
        <f t="shared" si="206"/>
        <v>-13.063667730733334</v>
      </c>
      <c r="W2214" s="8">
        <f t="shared" si="207"/>
        <v>26.112797717650487</v>
      </c>
      <c r="X2214" s="6">
        <f>[1]!EM_S_FA_YOY_NETPROFIT(B2214,"2019-12-31")</f>
        <v>140.77573144039999</v>
      </c>
      <c r="Y2214" s="6">
        <f>[1]!EM_S_FA_YOY_NETPROFIT(B2214,"2020-12-31")</f>
        <v>-13.812688208399999</v>
      </c>
      <c r="Z2214" s="6">
        <f>[1]!EM_S_FA_YOY_NETPROFIT(B2214,"2021-12-31")</f>
        <v>-207.57842668070001</v>
      </c>
      <c r="AA2214" s="6">
        <f>[1]!EM_S_FA_YOY_NETPROFIT(B2214,"2022-12-31")</f>
        <v>17.101069068600001</v>
      </c>
      <c r="AB2214" s="7">
        <f t="shared" si="208"/>
        <v>-68.096681940166675</v>
      </c>
      <c r="AC2214" s="8">
        <f t="shared" si="209"/>
        <v>121.77964909681252</v>
      </c>
    </row>
    <row r="2215" spans="1:29" ht="16.5" x14ac:dyDescent="0.45">
      <c r="A2215" s="9">
        <v>3065</v>
      </c>
      <c r="B2215" s="5" t="s">
        <v>7788</v>
      </c>
      <c r="C2215" s="5" t="s">
        <v>7789</v>
      </c>
      <c r="D2215" s="5" t="s">
        <v>7790</v>
      </c>
      <c r="E2215" s="5" t="s">
        <v>120</v>
      </c>
      <c r="F2215" s="5" t="s">
        <v>11780</v>
      </c>
      <c r="G2215" s="5">
        <v>31</v>
      </c>
      <c r="H2215" s="5">
        <v>2</v>
      </c>
      <c r="I2215" s="5">
        <f t="shared" si="204"/>
        <v>2</v>
      </c>
      <c r="J2215" s="5">
        <f t="shared" si="205"/>
        <v>4</v>
      </c>
      <c r="K2215" s="5"/>
      <c r="L2215" s="5"/>
      <c r="M2215" s="5"/>
      <c r="N2215" s="5"/>
      <c r="O2215" s="5" t="s">
        <v>7791</v>
      </c>
      <c r="P2215" s="6">
        <f>[1]!EM_S_INFO_EMPLOYEE(B2215,"2019")</f>
        <v>10161</v>
      </c>
      <c r="Q2215" s="6">
        <f>[1]!EM_S_STM07_IS(B2215,"83","2019-12-31","1",1000000000)</f>
        <v>47.970483148920003</v>
      </c>
      <c r="R2215" s="6">
        <f>[1]!EM_S_FA_YOY_OR(B2215,"2019-12-31")</f>
        <v>9.9060993276999998</v>
      </c>
      <c r="S2215" s="6">
        <f>[1]!EM_S_FA_YOY_OR(B2215,"2020-12-31")</f>
        <v>10.7407318113</v>
      </c>
      <c r="T2215" s="6">
        <f>[1]!EM_S_FA_YOY_OR(B2215,"2021-12-31")</f>
        <v>42.451077176299997</v>
      </c>
      <c r="U2215" s="6">
        <f>[1]!EM_S_FA_YOY_OR(B2215,"2022-12-31")</f>
        <v>-7.6897587778999998</v>
      </c>
      <c r="V2215" s="7">
        <f t="shared" si="206"/>
        <v>15.167350069900001</v>
      </c>
      <c r="W2215" s="8">
        <f t="shared" si="207"/>
        <v>25.361823070355705</v>
      </c>
      <c r="X2215" s="6">
        <f>[1]!EM_S_FA_YOY_NETPROFIT(B2215,"2019-12-31")</f>
        <v>-29.024834590800001</v>
      </c>
      <c r="Y2215" s="6">
        <f>[1]!EM_S_FA_YOY_NETPROFIT(B2215,"2020-12-31")</f>
        <v>-5.2692431531999997</v>
      </c>
      <c r="Z2215" s="6">
        <f>[1]!EM_S_FA_YOY_NETPROFIT(B2215,"2021-12-31")</f>
        <v>28.474259126</v>
      </c>
      <c r="AA2215" s="6">
        <f>[1]!EM_S_FA_YOY_NETPROFIT(B2215,"2022-12-31")</f>
        <v>-45.156866963900001</v>
      </c>
      <c r="AB2215" s="7">
        <f t="shared" si="208"/>
        <v>-7.3172836637000005</v>
      </c>
      <c r="AC2215" s="8">
        <f t="shared" si="209"/>
        <v>36.858262774663906</v>
      </c>
    </row>
    <row r="2216" spans="1:29" ht="16.5" x14ac:dyDescent="0.45">
      <c r="A2216" s="9">
        <v>3066</v>
      </c>
      <c r="B2216" s="5" t="s">
        <v>7792</v>
      </c>
      <c r="C2216" s="5" t="s">
        <v>7793</v>
      </c>
      <c r="D2216" s="5" t="s">
        <v>7794</v>
      </c>
      <c r="E2216" s="5" t="s">
        <v>259</v>
      </c>
      <c r="F2216" s="5" t="s">
        <v>11754</v>
      </c>
      <c r="G2216" s="5">
        <v>4</v>
      </c>
      <c r="H2216" s="5">
        <v>3</v>
      </c>
      <c r="I2216" s="5">
        <f t="shared" si="204"/>
        <v>2</v>
      </c>
      <c r="J2216" s="5">
        <f t="shared" si="205"/>
        <v>8</v>
      </c>
      <c r="K2216" s="5"/>
      <c r="L2216" s="5"/>
      <c r="M2216" s="5"/>
      <c r="N2216" s="5"/>
      <c r="O2216" s="5" t="s">
        <v>7770</v>
      </c>
      <c r="P2216" s="6">
        <f>[1]!EM_S_INFO_EMPLOYEE(B2216,"2019")</f>
        <v>1676</v>
      </c>
      <c r="Q2216" s="6">
        <f>[1]!EM_S_STM07_IS(B2216,"83","2019-12-31","1",1000000000)</f>
        <v>1.1748682910099999</v>
      </c>
      <c r="R2216" s="6">
        <f>[1]!EM_S_FA_YOY_OR(B2216,"2019-12-31")</f>
        <v>10.032521770200001</v>
      </c>
      <c r="S2216" s="6">
        <f>[1]!EM_S_FA_YOY_OR(B2216,"2020-12-31")</f>
        <v>11.9335604521</v>
      </c>
      <c r="T2216" s="6">
        <f>[1]!EM_S_FA_YOY_OR(B2216,"2021-12-31")</f>
        <v>16.9912683491</v>
      </c>
      <c r="U2216" s="6">
        <f>[1]!EM_S_FA_YOY_OR(B2216,"2022-12-31")</f>
        <v>18.7743599336</v>
      </c>
      <c r="V2216" s="7">
        <f t="shared" si="206"/>
        <v>15.899729578266667</v>
      </c>
      <c r="W2216" s="8">
        <f t="shared" si="207"/>
        <v>3.5486232615898845</v>
      </c>
      <c r="X2216" s="6">
        <f>[1]!EM_S_FA_YOY_NETPROFIT(B2216,"2019-12-31")</f>
        <v>-8.9353385026000005</v>
      </c>
      <c r="Y2216" s="6">
        <f>[1]!EM_S_FA_YOY_NETPROFIT(B2216,"2020-12-31")</f>
        <v>125.1814985428</v>
      </c>
      <c r="Z2216" s="6">
        <f>[1]!EM_S_FA_YOY_NETPROFIT(B2216,"2021-12-31")</f>
        <v>9.5611649265</v>
      </c>
      <c r="AA2216" s="6">
        <f>[1]!EM_S_FA_YOY_NETPROFIT(B2216,"2022-12-31")</f>
        <v>19.5076565285</v>
      </c>
      <c r="AB2216" s="7">
        <f t="shared" si="208"/>
        <v>51.416773332600002</v>
      </c>
      <c r="AC2216" s="8">
        <f t="shared" si="209"/>
        <v>64.075417968199005</v>
      </c>
    </row>
    <row r="2217" spans="1:29" ht="16.5" x14ac:dyDescent="0.45">
      <c r="A2217" s="9">
        <v>3067</v>
      </c>
      <c r="B2217" s="5" t="s">
        <v>7795</v>
      </c>
      <c r="C2217" s="5" t="s">
        <v>7796</v>
      </c>
      <c r="D2217" s="5" t="s">
        <v>7797</v>
      </c>
      <c r="E2217" s="5" t="s">
        <v>1297</v>
      </c>
      <c r="F2217" s="5" t="s">
        <v>11758</v>
      </c>
      <c r="G2217" s="5">
        <v>8</v>
      </c>
      <c r="H2217" s="5">
        <v>2</v>
      </c>
      <c r="I2217" s="5">
        <f t="shared" si="204"/>
        <v>3</v>
      </c>
      <c r="J2217" s="5">
        <f t="shared" si="205"/>
        <v>2</v>
      </c>
      <c r="K2217" s="5"/>
      <c r="L2217" s="5"/>
      <c r="M2217" s="5"/>
      <c r="N2217" s="5"/>
      <c r="O2217" s="5" t="s">
        <v>7798</v>
      </c>
      <c r="P2217" s="6">
        <f>[1]!EM_S_INFO_EMPLOYEE(B2217,"2019")</f>
        <v>566</v>
      </c>
      <c r="Q2217" s="6">
        <f>[1]!EM_S_STM07_IS(B2217,"83","2019-12-31","1",1000000000)</f>
        <v>6.2196105749299999</v>
      </c>
      <c r="R2217" s="6">
        <f>[1]!EM_S_FA_YOY_OR(B2217,"2019-12-31")</f>
        <v>69.361932063400005</v>
      </c>
      <c r="S2217" s="6">
        <f>[1]!EM_S_FA_YOY_OR(B2217,"2020-12-31")</f>
        <v>34.678621687099998</v>
      </c>
      <c r="T2217" s="6">
        <f>[1]!EM_S_FA_YOY_OR(B2217,"2021-12-31")</f>
        <v>36.033013707199999</v>
      </c>
      <c r="U2217" s="6">
        <f>[1]!EM_S_FA_YOY_OR(B2217,"2022-12-31")</f>
        <v>23.6029064664</v>
      </c>
      <c r="V2217" s="7">
        <f t="shared" si="206"/>
        <v>31.438180620233336</v>
      </c>
      <c r="W2217" s="8">
        <f t="shared" si="207"/>
        <v>6.8192547419292051</v>
      </c>
      <c r="X2217" s="6">
        <f>[1]!EM_S_FA_YOY_NETPROFIT(B2217,"2019-12-31")</f>
        <v>-10.6563444626</v>
      </c>
      <c r="Y2217" s="6">
        <f>[1]!EM_S_FA_YOY_NETPROFIT(B2217,"2020-12-31")</f>
        <v>10.492425069299999</v>
      </c>
      <c r="Z2217" s="6">
        <f>[1]!EM_S_FA_YOY_NETPROFIT(B2217,"2021-12-31")</f>
        <v>18.077556416299998</v>
      </c>
      <c r="AA2217" s="6">
        <f>[1]!EM_S_FA_YOY_NETPROFIT(B2217,"2022-12-31")</f>
        <v>6.6293317533999998</v>
      </c>
      <c r="AB2217" s="7">
        <f t="shared" si="208"/>
        <v>11.733104413</v>
      </c>
      <c r="AC2217" s="8">
        <f t="shared" si="209"/>
        <v>5.8240815506370511</v>
      </c>
    </row>
    <row r="2218" spans="1:29" ht="16.5" x14ac:dyDescent="0.45">
      <c r="A2218" s="9">
        <v>3068</v>
      </c>
      <c r="B2218" s="5" t="s">
        <v>7799</v>
      </c>
      <c r="C2218" s="5" t="s">
        <v>7800</v>
      </c>
      <c r="D2218" s="5" t="s">
        <v>7801</v>
      </c>
      <c r="E2218" s="5" t="s">
        <v>293</v>
      </c>
      <c r="F2218" s="5" t="s">
        <v>11765</v>
      </c>
      <c r="G2218" s="5">
        <v>16</v>
      </c>
      <c r="H2218" s="5">
        <v>3</v>
      </c>
      <c r="I2218" s="5">
        <f t="shared" si="204"/>
        <v>1</v>
      </c>
      <c r="J2218" s="5">
        <f t="shared" si="205"/>
        <v>9</v>
      </c>
      <c r="K2218" s="5"/>
      <c r="L2218" s="5"/>
      <c r="M2218" s="5"/>
      <c r="N2218" s="5"/>
      <c r="O2218" s="5" t="s">
        <v>7770</v>
      </c>
      <c r="P2218" s="6">
        <f>[1]!EM_S_INFO_EMPLOYEE(B2218,"2019")</f>
        <v>2617</v>
      </c>
      <c r="Q2218" s="6">
        <f>[1]!EM_S_STM07_IS(B2218,"83","2019-12-31","1",1000000000)</f>
        <v>2.1570520013699999</v>
      </c>
      <c r="R2218" s="6">
        <f>[1]!EM_S_FA_YOY_OR(B2218,"2019-12-31")</f>
        <v>5.0624983327999997</v>
      </c>
      <c r="S2218" s="6">
        <f>[1]!EM_S_FA_YOY_OR(B2218,"2020-12-31")</f>
        <v>8.0909243480999997</v>
      </c>
      <c r="T2218" s="6">
        <f>[1]!EM_S_FA_YOY_OR(B2218,"2021-12-31")</f>
        <v>15.5231159837</v>
      </c>
      <c r="U2218" s="6">
        <f>[1]!EM_S_FA_YOY_OR(B2218,"2022-12-31")</f>
        <v>11.447931901700001</v>
      </c>
      <c r="V2218" s="7">
        <f t="shared" si="206"/>
        <v>11.687324077833333</v>
      </c>
      <c r="W2218" s="8">
        <f t="shared" si="207"/>
        <v>3.7218744723010255</v>
      </c>
      <c r="X2218" s="6">
        <f>[1]!EM_S_FA_YOY_NETPROFIT(B2218,"2019-12-31")</f>
        <v>19.278241606999998</v>
      </c>
      <c r="Y2218" s="6">
        <f>[1]!EM_S_FA_YOY_NETPROFIT(B2218,"2020-12-31")</f>
        <v>10.6559396382</v>
      </c>
      <c r="Z2218" s="6">
        <f>[1]!EM_S_FA_YOY_NETPROFIT(B2218,"2021-12-31")</f>
        <v>11.7507126607</v>
      </c>
      <c r="AA2218" s="6">
        <f>[1]!EM_S_FA_YOY_NETPROFIT(B2218,"2022-12-31")</f>
        <v>28.3673628395</v>
      </c>
      <c r="AB2218" s="7">
        <f t="shared" si="208"/>
        <v>16.924671712800002</v>
      </c>
      <c r="AC2218" s="8">
        <f t="shared" si="209"/>
        <v>9.9247678642118657</v>
      </c>
    </row>
    <row r="2219" spans="1:29" ht="16.5" x14ac:dyDescent="0.45">
      <c r="A2219" s="9">
        <v>3069</v>
      </c>
      <c r="B2219" s="5" t="s">
        <v>7802</v>
      </c>
      <c r="C2219" s="5" t="s">
        <v>7803</v>
      </c>
      <c r="D2219" s="5" t="s">
        <v>7804</v>
      </c>
      <c r="E2219" s="5" t="s">
        <v>120</v>
      </c>
      <c r="F2219" s="5" t="s">
        <v>11755</v>
      </c>
      <c r="G2219" s="5">
        <v>5</v>
      </c>
      <c r="H2219" s="5">
        <v>3</v>
      </c>
      <c r="I2219" s="5">
        <f t="shared" si="204"/>
        <v>3</v>
      </c>
      <c r="J2219" s="5">
        <f t="shared" si="205"/>
        <v>5</v>
      </c>
      <c r="K2219" s="5"/>
      <c r="L2219" s="5"/>
      <c r="M2219" s="5"/>
      <c r="N2219" s="5"/>
      <c r="O2219" s="5" t="s">
        <v>7805</v>
      </c>
      <c r="P2219" s="6">
        <f>[1]!EM_S_INFO_EMPLOYEE(B2219,"2019")</f>
        <v>2130</v>
      </c>
      <c r="Q2219" s="6">
        <f>[1]!EM_S_STM07_IS(B2219,"83","2019-12-31","1",1000000000)</f>
        <v>4.6217637684100001</v>
      </c>
      <c r="R2219" s="6">
        <f>[1]!EM_S_FA_YOY_OR(B2219,"2019-12-31")</f>
        <v>-13.8453832997</v>
      </c>
      <c r="S2219" s="6">
        <f>[1]!EM_S_FA_YOY_OR(B2219,"2020-12-31")</f>
        <v>-16.7179819871</v>
      </c>
      <c r="T2219" s="6">
        <f>[1]!EM_S_FA_YOY_OR(B2219,"2021-12-31")</f>
        <v>30.542430963400001</v>
      </c>
      <c r="U2219" s="6">
        <f>[1]!EM_S_FA_YOY_OR(B2219,"2022-12-31")</f>
        <v>5.6607267002999997</v>
      </c>
      <c r="V2219" s="7">
        <f t="shared" si="206"/>
        <v>6.4950585588666669</v>
      </c>
      <c r="W2219" s="8">
        <f t="shared" si="207"/>
        <v>23.641250819290665</v>
      </c>
      <c r="X2219" s="6">
        <f>[1]!EM_S_FA_YOY_NETPROFIT(B2219,"2019-12-31")</f>
        <v>159.38141590149999</v>
      </c>
      <c r="Y2219" s="6">
        <f>[1]!EM_S_FA_YOY_NETPROFIT(B2219,"2020-12-31")</f>
        <v>-34.516564837799997</v>
      </c>
      <c r="Z2219" s="6">
        <f>[1]!EM_S_FA_YOY_NETPROFIT(B2219,"2021-12-31")</f>
        <v>-389.440193196</v>
      </c>
      <c r="AA2219" s="6">
        <f>[1]!EM_S_FA_YOY_NETPROFIT(B2219,"2022-12-31")</f>
        <v>118.1051029412</v>
      </c>
      <c r="AB2219" s="7">
        <f t="shared" si="208"/>
        <v>-101.95055169753333</v>
      </c>
      <c r="AC2219" s="8">
        <f t="shared" si="209"/>
        <v>260.40557568070335</v>
      </c>
    </row>
    <row r="2220" spans="1:29" ht="16.5" x14ac:dyDescent="0.45">
      <c r="A2220" s="9">
        <v>3070</v>
      </c>
      <c r="B2220" s="5" t="s">
        <v>7806</v>
      </c>
      <c r="C2220" s="5" t="s">
        <v>7807</v>
      </c>
      <c r="D2220" s="5" t="s">
        <v>7808</v>
      </c>
      <c r="E2220" s="5" t="s">
        <v>33</v>
      </c>
      <c r="F2220" s="5" t="s">
        <v>11762</v>
      </c>
      <c r="G2220" s="5">
        <v>13</v>
      </c>
      <c r="H2220" s="5">
        <v>2</v>
      </c>
      <c r="I2220" s="5">
        <f t="shared" si="204"/>
        <v>4</v>
      </c>
      <c r="J2220" s="5">
        <f t="shared" si="205"/>
        <v>7</v>
      </c>
      <c r="K2220" s="5"/>
      <c r="L2220" s="5"/>
      <c r="M2220" s="5"/>
      <c r="N2220" s="5"/>
      <c r="O2220" s="5" t="s">
        <v>7809</v>
      </c>
      <c r="P2220" s="6">
        <f>[1]!EM_S_INFO_EMPLOYEE(B2220,"2019")</f>
        <v>2440</v>
      </c>
      <c r="Q2220" s="6">
        <f>[1]!EM_S_STM07_IS(B2220,"83","2019-12-31","1",1000000000)</f>
        <v>3.3057978294899999</v>
      </c>
      <c r="R2220" s="6">
        <f>[1]!EM_S_FA_YOY_OR(B2220,"2019-12-31")</f>
        <v>-1.0915251059</v>
      </c>
      <c r="S2220" s="6">
        <f>[1]!EM_S_FA_YOY_OR(B2220,"2020-12-31")</f>
        <v>-29.966202905799999</v>
      </c>
      <c r="T2220" s="6">
        <f>[1]!EM_S_FA_YOY_OR(B2220,"2021-12-31")</f>
        <v>9.5855728188999993</v>
      </c>
      <c r="U2220" s="6">
        <f>[1]!EM_S_FA_YOY_OR(B2220,"2022-12-31")</f>
        <v>-8.4718838206000004</v>
      </c>
      <c r="V2220" s="7">
        <f t="shared" si="206"/>
        <v>-9.6175046358333329</v>
      </c>
      <c r="W2220" s="8">
        <f t="shared" si="207"/>
        <v>19.800759481228592</v>
      </c>
      <c r="X2220" s="6">
        <f>[1]!EM_S_FA_YOY_NETPROFIT(B2220,"2019-12-31")</f>
        <v>66.302818751100006</v>
      </c>
      <c r="Y2220" s="6">
        <f>[1]!EM_S_FA_YOY_NETPROFIT(B2220,"2020-12-31")</f>
        <v>-29.7775065913</v>
      </c>
      <c r="Z2220" s="6">
        <f>[1]!EM_S_FA_YOY_NETPROFIT(B2220,"2021-12-31")</f>
        <v>-13.3345422</v>
      </c>
      <c r="AA2220" s="6">
        <f>[1]!EM_S_FA_YOY_NETPROFIT(B2220,"2022-12-31")</f>
        <v>-9.7975117452999996</v>
      </c>
      <c r="AB2220" s="7">
        <f t="shared" si="208"/>
        <v>-17.636520178866665</v>
      </c>
      <c r="AC2220" s="8">
        <f t="shared" si="209"/>
        <v>10.66209685800767</v>
      </c>
    </row>
    <row r="2221" spans="1:29" ht="16.5" x14ac:dyDescent="0.45">
      <c r="A2221" s="9">
        <v>3071</v>
      </c>
      <c r="B2221" s="5" t="s">
        <v>7810</v>
      </c>
      <c r="C2221" s="5" t="s">
        <v>7811</v>
      </c>
      <c r="D2221" s="5" t="s">
        <v>7812</v>
      </c>
      <c r="E2221" s="5" t="s">
        <v>933</v>
      </c>
      <c r="F2221" s="5" t="s">
        <v>11769</v>
      </c>
      <c r="G2221" s="5">
        <v>20</v>
      </c>
      <c r="H2221" s="5">
        <v>3</v>
      </c>
      <c r="I2221" s="5">
        <f t="shared" si="204"/>
        <v>4</v>
      </c>
      <c r="J2221" s="5">
        <f t="shared" si="205"/>
        <v>7</v>
      </c>
      <c r="K2221" s="5"/>
      <c r="L2221" s="5"/>
      <c r="M2221" s="5"/>
      <c r="N2221" s="5"/>
      <c r="O2221" s="5" t="s">
        <v>7733</v>
      </c>
      <c r="P2221" s="6">
        <f>[1]!EM_S_INFO_EMPLOYEE(B2221,"2019")</f>
        <v>2150</v>
      </c>
      <c r="Q2221" s="6">
        <f>[1]!EM_S_STM07_IS(B2221,"83","2019-12-31","1",1000000000)</f>
        <v>0.73395592291</v>
      </c>
      <c r="R2221" s="6">
        <f>[1]!EM_S_FA_YOY_OR(B2221,"2019-12-31")</f>
        <v>-41.459558538700001</v>
      </c>
      <c r="S2221" s="6">
        <f>[1]!EM_S_FA_YOY_OR(B2221,"2020-12-31")</f>
        <v>-28.6683836988</v>
      </c>
      <c r="T2221" s="6">
        <f>[1]!EM_S_FA_YOY_OR(B2221,"2021-12-31")</f>
        <v>-30.297152286599999</v>
      </c>
      <c r="U2221" s="6">
        <f>[1]!EM_S_FA_YOY_OR(B2221,"2022-12-31")</f>
        <v>-33.462192741899997</v>
      </c>
      <c r="V2221" s="7">
        <f t="shared" si="206"/>
        <v>-30.809242909099996</v>
      </c>
      <c r="W2221" s="8">
        <f t="shared" si="207"/>
        <v>2.4375866937744299</v>
      </c>
      <c r="X2221" s="6">
        <f>[1]!EM_S_FA_YOY_NETPROFIT(B2221,"2019-12-31")</f>
        <v>201.8519769692</v>
      </c>
      <c r="Y2221" s="6">
        <f>[1]!EM_S_FA_YOY_NETPROFIT(B2221,"2020-12-31")</f>
        <v>-124.1091661239</v>
      </c>
      <c r="Z2221" s="6">
        <f>[1]!EM_S_FA_YOY_NETPROFIT(B2221,"2021-12-31")</f>
        <v>39.149449988100002</v>
      </c>
      <c r="AA2221" s="6">
        <f>[1]!EM_S_FA_YOY_NETPROFIT(B2221,"2022-12-31")</f>
        <v>-74.325012229699993</v>
      </c>
      <c r="AB2221" s="7">
        <f t="shared" si="208"/>
        <v>-53.094909455166658</v>
      </c>
      <c r="AC2221" s="8">
        <f t="shared" si="209"/>
        <v>83.674260567777253</v>
      </c>
    </row>
    <row r="2222" spans="1:29" ht="16.5" x14ac:dyDescent="0.45">
      <c r="A2222" s="9">
        <v>3072</v>
      </c>
      <c r="B2222" s="5" t="s">
        <v>7813</v>
      </c>
      <c r="C2222" s="5" t="s">
        <v>7814</v>
      </c>
      <c r="D2222" s="5" t="s">
        <v>7815</v>
      </c>
      <c r="E2222" s="5" t="s">
        <v>259</v>
      </c>
      <c r="F2222" s="5" t="s">
        <v>11757</v>
      </c>
      <c r="G2222" s="5">
        <v>7</v>
      </c>
      <c r="H2222" s="5">
        <v>2</v>
      </c>
      <c r="I2222" s="5">
        <f t="shared" si="204"/>
        <v>4</v>
      </c>
      <c r="J2222" s="5">
        <f t="shared" si="205"/>
        <v>11</v>
      </c>
      <c r="K2222" s="5"/>
      <c r="L2222" s="5"/>
      <c r="M2222" s="5"/>
      <c r="N2222" s="5"/>
      <c r="O2222" s="5" t="s">
        <v>7816</v>
      </c>
      <c r="P2222" s="6">
        <f>[1]!EM_S_INFO_EMPLOYEE(B2222,"2019")</f>
        <v>1376</v>
      </c>
      <c r="Q2222" s="6">
        <f>[1]!EM_S_STM07_IS(B2222,"83","2019-12-31","1",1000000000)</f>
        <v>1.08618359701</v>
      </c>
      <c r="R2222" s="6">
        <f>[1]!EM_S_FA_YOY_OR(B2222,"2019-12-31")</f>
        <v>-30.671293084799998</v>
      </c>
      <c r="S2222" s="6">
        <f>[1]!EM_S_FA_YOY_OR(B2222,"2020-12-31")</f>
        <v>-22.7185654285</v>
      </c>
      <c r="T2222" s="6">
        <f>[1]!EM_S_FA_YOY_OR(B2222,"2021-12-31")</f>
        <v>-56.117471660299998</v>
      </c>
      <c r="U2222" s="6">
        <f>[1]!EM_S_FA_YOY_OR(B2222,"2022-12-31")</f>
        <v>-19.507729443999999</v>
      </c>
      <c r="V2222" s="7">
        <f t="shared" si="206"/>
        <v>-32.781255510933335</v>
      </c>
      <c r="W2222" s="8">
        <f t="shared" si="207"/>
        <v>20.273421148324005</v>
      </c>
      <c r="X2222" s="6">
        <f>[1]!EM_S_FA_YOY_NETPROFIT(B2222,"2019-12-31")</f>
        <v>-3131.8119068152</v>
      </c>
      <c r="Y2222" s="6">
        <f>[1]!EM_S_FA_YOY_NETPROFIT(B2222,"2020-12-31")</f>
        <v>101.1103341428</v>
      </c>
      <c r="Z2222" s="6">
        <f>[1]!EM_S_FA_YOY_NETPROFIT(B2222,"2021-12-31")</f>
        <v>-2673.0083010219</v>
      </c>
      <c r="AA2222" s="6">
        <f>[1]!EM_S_FA_YOY_NETPROFIT(B2222,"2022-12-31")</f>
        <v>41.791328884599999</v>
      </c>
      <c r="AB2222" s="7">
        <f t="shared" si="208"/>
        <v>-843.36887933150001</v>
      </c>
      <c r="AC2222" s="8">
        <f t="shared" si="209"/>
        <v>1584.7917832159819</v>
      </c>
    </row>
    <row r="2223" spans="1:29" ht="16.5" x14ac:dyDescent="0.45">
      <c r="A2223" s="9">
        <v>3073</v>
      </c>
      <c r="B2223" s="5" t="s">
        <v>7817</v>
      </c>
      <c r="C2223" s="5" t="s">
        <v>7818</v>
      </c>
      <c r="D2223" s="5" t="s">
        <v>7819</v>
      </c>
      <c r="E2223" s="5" t="s">
        <v>435</v>
      </c>
      <c r="F2223" s="5" t="s">
        <v>11754</v>
      </c>
      <c r="G2223" s="5">
        <v>4</v>
      </c>
      <c r="H2223" s="5">
        <v>3</v>
      </c>
      <c r="I2223" s="5">
        <f t="shared" si="204"/>
        <v>2</v>
      </c>
      <c r="J2223" s="5">
        <f t="shared" si="205"/>
        <v>8</v>
      </c>
      <c r="K2223" s="5"/>
      <c r="L2223" s="5"/>
      <c r="M2223" s="5"/>
      <c r="N2223" s="5"/>
      <c r="O2223" s="5" t="s">
        <v>7820</v>
      </c>
      <c r="P2223" s="6">
        <f>[1]!EM_S_INFO_EMPLOYEE(B2223,"2019")</f>
        <v>2230</v>
      </c>
      <c r="Q2223" s="6">
        <f>[1]!EM_S_STM07_IS(B2223,"83","2019-12-31","1",1000000000)</f>
        <v>4.0675437395099996</v>
      </c>
      <c r="R2223" s="6">
        <f>[1]!EM_S_FA_YOY_OR(B2223,"2019-12-31")</f>
        <v>10.6367333717</v>
      </c>
      <c r="S2223" s="6">
        <f>[1]!EM_S_FA_YOY_OR(B2223,"2020-12-31")</f>
        <v>-9.5710358809000002</v>
      </c>
      <c r="T2223" s="6">
        <f>[1]!EM_S_FA_YOY_OR(B2223,"2021-12-31")</f>
        <v>20.658209862</v>
      </c>
      <c r="U2223" s="6">
        <f>[1]!EM_S_FA_YOY_OR(B2223,"2022-12-31")</f>
        <v>-6.8865057066000004</v>
      </c>
      <c r="V2223" s="7">
        <f t="shared" si="206"/>
        <v>1.4002227581666664</v>
      </c>
      <c r="W2223" s="8">
        <f t="shared" si="207"/>
        <v>16.731832715896367</v>
      </c>
      <c r="X2223" s="6">
        <f>[1]!EM_S_FA_YOY_NETPROFIT(B2223,"2019-12-31")</f>
        <v>-7.7023542305000001</v>
      </c>
      <c r="Y2223" s="6">
        <f>[1]!EM_S_FA_YOY_NETPROFIT(B2223,"2020-12-31")</f>
        <v>-67.523901696199999</v>
      </c>
      <c r="Z2223" s="6">
        <f>[1]!EM_S_FA_YOY_NETPROFIT(B2223,"2021-12-31")</f>
        <v>50.8707387635</v>
      </c>
      <c r="AA2223" s="6">
        <f>[1]!EM_S_FA_YOY_NETPROFIT(B2223,"2022-12-31")</f>
        <v>-161.29681136799999</v>
      </c>
      <c r="AB2223" s="7">
        <f t="shared" si="208"/>
        <v>-59.316658100233326</v>
      </c>
      <c r="AC2223" s="8">
        <f t="shared" si="209"/>
        <v>106.32161806417025</v>
      </c>
    </row>
    <row r="2224" spans="1:29" ht="16.5" x14ac:dyDescent="0.45">
      <c r="A2224" s="9">
        <v>3074</v>
      </c>
      <c r="B2224" s="5" t="s">
        <v>7821</v>
      </c>
      <c r="C2224" s="5" t="s">
        <v>7822</v>
      </c>
      <c r="D2224" s="5" t="s">
        <v>7823</v>
      </c>
      <c r="E2224" s="5" t="s">
        <v>363</v>
      </c>
      <c r="F2224" s="5" t="s">
        <v>11759</v>
      </c>
      <c r="G2224" s="5">
        <v>9</v>
      </c>
      <c r="H2224" s="5">
        <v>2</v>
      </c>
      <c r="I2224" s="5">
        <f t="shared" si="204"/>
        <v>3</v>
      </c>
      <c r="J2224" s="5">
        <f t="shared" si="205"/>
        <v>2</v>
      </c>
      <c r="K2224" s="5"/>
      <c r="L2224" s="5"/>
      <c r="M2224" s="5"/>
      <c r="N2224" s="5"/>
      <c r="O2224" s="5" t="s">
        <v>7791</v>
      </c>
      <c r="P2224" s="6">
        <f>[1]!EM_S_INFO_EMPLOYEE(B2224,"2019")</f>
        <v>2402</v>
      </c>
      <c r="Q2224" s="6">
        <f>[1]!EM_S_STM07_IS(B2224,"83","2019-12-31","1",1000000000)</f>
        <v>3.18154368668</v>
      </c>
      <c r="R2224" s="6">
        <f>[1]!EM_S_FA_YOY_OR(B2224,"2019-12-31")</f>
        <v>-66.233493736400007</v>
      </c>
      <c r="S2224" s="6">
        <f>[1]!EM_S_FA_YOY_OR(B2224,"2020-12-31")</f>
        <v>-18.980092990999999</v>
      </c>
      <c r="T2224" s="6">
        <f>[1]!EM_S_FA_YOY_OR(B2224,"2021-12-31")</f>
        <v>20.594777906800001</v>
      </c>
      <c r="U2224" s="6">
        <f>[1]!EM_S_FA_YOY_OR(B2224,"2022-12-31")</f>
        <v>-39.235950975100003</v>
      </c>
      <c r="V2224" s="7">
        <f t="shared" si="206"/>
        <v>-12.540422019766666</v>
      </c>
      <c r="W2224" s="8">
        <f t="shared" si="207"/>
        <v>30.430758309614383</v>
      </c>
      <c r="X2224" s="6">
        <f>[1]!EM_S_FA_YOY_NETPROFIT(B2224,"2019-12-31")</f>
        <v>-95.728752971199995</v>
      </c>
      <c r="Y2224" s="6">
        <f>[1]!EM_S_FA_YOY_NETPROFIT(B2224,"2020-12-31")</f>
        <v>-20343.3050509081</v>
      </c>
      <c r="Z2224" s="6">
        <f>[1]!EM_S_FA_YOY_NETPROFIT(B2224,"2021-12-31")</f>
        <v>105.4150526788</v>
      </c>
      <c r="AA2224" s="6">
        <f>[1]!EM_S_FA_YOY_NETPROFIT(B2224,"2022-12-31")</f>
        <v>-389.14182554400003</v>
      </c>
      <c r="AB2224" s="7">
        <f t="shared" si="208"/>
        <v>-6875.6772745911003</v>
      </c>
      <c r="AC2224" s="8">
        <f t="shared" si="209"/>
        <v>11665.928812894337</v>
      </c>
    </row>
    <row r="2225" spans="1:29" ht="16.5" x14ac:dyDescent="0.45">
      <c r="A2225" s="9">
        <v>3075</v>
      </c>
      <c r="B2225" s="5" t="s">
        <v>7824</v>
      </c>
      <c r="C2225" s="5" t="s">
        <v>7825</v>
      </c>
      <c r="D2225" s="5" t="s">
        <v>7826</v>
      </c>
      <c r="E2225" s="5" t="s">
        <v>376</v>
      </c>
      <c r="F2225" s="5" t="s">
        <v>11780</v>
      </c>
      <c r="G2225" s="5">
        <v>31</v>
      </c>
      <c r="H2225" s="5">
        <v>2</v>
      </c>
      <c r="I2225" s="5">
        <f t="shared" si="204"/>
        <v>2</v>
      </c>
      <c r="J2225" s="5">
        <f t="shared" si="205"/>
        <v>4</v>
      </c>
      <c r="K2225" s="5"/>
      <c r="L2225" s="5"/>
      <c r="M2225" s="5"/>
      <c r="N2225" s="5"/>
      <c r="O2225" s="5" t="s">
        <v>7827</v>
      </c>
      <c r="P2225" s="6">
        <f>[1]!EM_S_INFO_EMPLOYEE(B2225,"2019")</f>
        <v>23290</v>
      </c>
      <c r="Q2225" s="6">
        <f>[1]!EM_S_STM07_IS(B2225,"83","2019-12-31","1",1000000000)</f>
        <v>22.789922588509999</v>
      </c>
      <c r="R2225" s="6">
        <f>[1]!EM_S_FA_YOY_OR(B2225,"2019-12-31")</f>
        <v>-7.4447216747000002</v>
      </c>
      <c r="S2225" s="6">
        <f>[1]!EM_S_FA_YOY_OR(B2225,"2020-12-31")</f>
        <v>1.3985537960000001</v>
      </c>
      <c r="T2225" s="6">
        <f>[1]!EM_S_FA_YOY_OR(B2225,"2021-12-31")</f>
        <v>57.612025858099997</v>
      </c>
      <c r="U2225" s="6">
        <f>[1]!EM_S_FA_YOY_OR(B2225,"2022-12-31")</f>
        <v>-0.21901395009999999</v>
      </c>
      <c r="V2225" s="7">
        <f t="shared" si="206"/>
        <v>19.597188568</v>
      </c>
      <c r="W2225" s="8">
        <f t="shared" si="207"/>
        <v>32.931747934142351</v>
      </c>
      <c r="X2225" s="6">
        <f>[1]!EM_S_FA_YOY_NETPROFIT(B2225,"2019-12-31")</f>
        <v>-5.2388471423</v>
      </c>
      <c r="Y2225" s="6">
        <f>[1]!EM_S_FA_YOY_NETPROFIT(B2225,"2020-12-31")</f>
        <v>32.826597537600001</v>
      </c>
      <c r="Z2225" s="6">
        <f>[1]!EM_S_FA_YOY_NETPROFIT(B2225,"2021-12-31")</f>
        <v>309.59756082720003</v>
      </c>
      <c r="AA2225" s="6">
        <f>[1]!EM_S_FA_YOY_NETPROFIT(B2225,"2022-12-31")</f>
        <v>-18.488873433799998</v>
      </c>
      <c r="AB2225" s="7">
        <f t="shared" si="208"/>
        <v>107.97842831033334</v>
      </c>
      <c r="AC2225" s="8">
        <f t="shared" si="209"/>
        <v>176.48236551535265</v>
      </c>
    </row>
    <row r="2226" spans="1:29" ht="16.5" x14ac:dyDescent="0.45">
      <c r="A2226" s="9">
        <v>3076</v>
      </c>
      <c r="B2226" s="5" t="s">
        <v>7828</v>
      </c>
      <c r="C2226" s="5" t="s">
        <v>7829</v>
      </c>
      <c r="D2226" s="5" t="s">
        <v>7830</v>
      </c>
      <c r="E2226" s="5" t="s">
        <v>176</v>
      </c>
      <c r="F2226" s="5" t="s">
        <v>11766</v>
      </c>
      <c r="G2226" s="5">
        <v>17</v>
      </c>
      <c r="H2226" s="5">
        <v>2</v>
      </c>
      <c r="I2226" s="5">
        <f t="shared" si="204"/>
        <v>2</v>
      </c>
      <c r="J2226" s="5">
        <f t="shared" si="205"/>
        <v>11</v>
      </c>
      <c r="K2226" s="5"/>
      <c r="L2226" s="5"/>
      <c r="M2226" s="5"/>
      <c r="N2226" s="5"/>
      <c r="O2226" s="5" t="s">
        <v>7831</v>
      </c>
      <c r="P2226" s="6">
        <f>[1]!EM_S_INFO_EMPLOYEE(B2226,"2019")</f>
        <v>46195</v>
      </c>
      <c r="Q2226" s="6">
        <f>[1]!EM_S_STM07_IS(B2226,"83","2019-12-31","1",1000000000)</f>
        <v>170.45595003093999</v>
      </c>
      <c r="R2226" s="6">
        <f>[1]!EM_S_FA_YOY_OR(B2226,"2019-12-31")</f>
        <v>2.5774092377</v>
      </c>
      <c r="S2226" s="6">
        <f>[1]!EM_S_FA_YOY_OR(B2226,"2020-12-31")</f>
        <v>-7.0480673369</v>
      </c>
      <c r="T2226" s="6">
        <f>[1]!EM_S_FA_YOY_OR(B2226,"2021-12-31")</f>
        <v>-3.4148167E-3</v>
      </c>
      <c r="U2226" s="6">
        <f>[1]!EM_S_FA_YOY_OR(B2226,"2022-12-31")</f>
        <v>-15.711518660099999</v>
      </c>
      <c r="V2226" s="7">
        <f t="shared" si="206"/>
        <v>-7.5876669378999999</v>
      </c>
      <c r="W2226" s="8">
        <f t="shared" si="207"/>
        <v>7.8679417502806261</v>
      </c>
      <c r="X2226" s="6">
        <f>[1]!EM_S_FA_YOY_NETPROFIT(B2226,"2019-12-31")</f>
        <v>-16.575825908799999</v>
      </c>
      <c r="Y2226" s="6">
        <f>[1]!EM_S_FA_YOY_NETPROFIT(B2226,"2020-12-31")</f>
        <v>-44.849905567999997</v>
      </c>
      <c r="Z2226" s="6">
        <f>[1]!EM_S_FA_YOY_NETPROFIT(B2226,"2021-12-31")</f>
        <v>11.9174139442</v>
      </c>
      <c r="AA2226" s="6">
        <f>[1]!EM_S_FA_YOY_NETPROFIT(B2226,"2022-12-31")</f>
        <v>-232.877925984</v>
      </c>
      <c r="AB2226" s="7">
        <f t="shared" si="208"/>
        <v>-88.603472535933335</v>
      </c>
      <c r="AC2226" s="8">
        <f t="shared" si="209"/>
        <v>128.12872659733185</v>
      </c>
    </row>
    <row r="2227" spans="1:29" ht="16.5" x14ac:dyDescent="0.45">
      <c r="A2227" s="9">
        <v>3077</v>
      </c>
      <c r="B2227" s="5" t="s">
        <v>7832</v>
      </c>
      <c r="C2227" s="5" t="s">
        <v>7833</v>
      </c>
      <c r="D2227" s="5" t="s">
        <v>7834</v>
      </c>
      <c r="E2227" s="5" t="s">
        <v>363</v>
      </c>
      <c r="F2227" s="5" t="s">
        <v>11778</v>
      </c>
      <c r="G2227" s="5">
        <v>29</v>
      </c>
      <c r="H2227" s="5">
        <v>3</v>
      </c>
      <c r="I2227" s="5">
        <f t="shared" si="204"/>
        <v>3</v>
      </c>
      <c r="J2227" s="5">
        <f t="shared" si="205"/>
        <v>5</v>
      </c>
      <c r="K2227" s="5"/>
      <c r="L2227" s="5"/>
      <c r="M2227" s="5"/>
      <c r="N2227" s="5"/>
      <c r="O2227" s="5" t="s">
        <v>7835</v>
      </c>
      <c r="P2227" s="6">
        <f>[1]!EM_S_INFO_EMPLOYEE(B2227,"2019")</f>
        <v>8883</v>
      </c>
      <c r="Q2227" s="6">
        <f>[1]!EM_S_STM07_IS(B2227,"83","2019-12-31","1",1000000000)</f>
        <v>7.6527545517100002</v>
      </c>
      <c r="R2227" s="6">
        <f>[1]!EM_S_FA_YOY_OR(B2227,"2019-12-31")</f>
        <v>14.466223038500001</v>
      </c>
      <c r="S2227" s="6">
        <f>[1]!EM_S_FA_YOY_OR(B2227,"2020-12-31")</f>
        <v>16.7296784103</v>
      </c>
      <c r="T2227" s="6">
        <f>[1]!EM_S_FA_YOY_OR(B2227,"2021-12-31")</f>
        <v>19.503976848200001</v>
      </c>
      <c r="U2227" s="6">
        <f>[1]!EM_S_FA_YOY_OR(B2227,"2022-12-31")</f>
        <v>20.308167569599998</v>
      </c>
      <c r="V2227" s="7">
        <f t="shared" si="206"/>
        <v>18.847274276033332</v>
      </c>
      <c r="W2227" s="8">
        <f t="shared" si="207"/>
        <v>1.8774556897633139</v>
      </c>
      <c r="X2227" s="6">
        <f>[1]!EM_S_FA_YOY_NETPROFIT(B2227,"2019-12-31")</f>
        <v>4.4650711728000001</v>
      </c>
      <c r="Y2227" s="6">
        <f>[1]!EM_S_FA_YOY_NETPROFIT(B2227,"2020-12-31")</f>
        <v>51.309984061000002</v>
      </c>
      <c r="Z2227" s="6">
        <f>[1]!EM_S_FA_YOY_NETPROFIT(B2227,"2021-12-31")</f>
        <v>-7.0772861083</v>
      </c>
      <c r="AA2227" s="6">
        <f>[1]!EM_S_FA_YOY_NETPROFIT(B2227,"2022-12-31")</f>
        <v>2.0723363348000001</v>
      </c>
      <c r="AB2227" s="7">
        <f t="shared" si="208"/>
        <v>15.435011429166666</v>
      </c>
      <c r="AC2227" s="8">
        <f t="shared" si="209"/>
        <v>31.403648573277483</v>
      </c>
    </row>
    <row r="2228" spans="1:29" ht="16.5" x14ac:dyDescent="0.45">
      <c r="A2228" s="9">
        <v>3078</v>
      </c>
      <c r="B2228" s="5" t="s">
        <v>7836</v>
      </c>
      <c r="C2228" s="5" t="s">
        <v>7837</v>
      </c>
      <c r="D2228" s="5" t="s">
        <v>7838</v>
      </c>
      <c r="E2228" s="5" t="s">
        <v>33</v>
      </c>
      <c r="F2228" s="5" t="s">
        <v>11773</v>
      </c>
      <c r="G2228" s="5">
        <v>24</v>
      </c>
      <c r="H2228" s="5">
        <v>2</v>
      </c>
      <c r="I2228" s="5">
        <f t="shared" si="204"/>
        <v>1</v>
      </c>
      <c r="J2228" s="5">
        <f t="shared" si="205"/>
        <v>11</v>
      </c>
      <c r="K2228" s="5"/>
      <c r="L2228" s="5"/>
      <c r="M2228" s="5"/>
      <c r="N2228" s="5"/>
      <c r="O2228" s="5" t="s">
        <v>1588</v>
      </c>
      <c r="P2228" s="6">
        <f>[1]!EM_S_INFO_EMPLOYEE(B2228,"2019")</f>
        <v>2188</v>
      </c>
      <c r="Q2228" s="6">
        <f>[1]!EM_S_STM07_IS(B2228,"83","2019-12-31","1",1000000000)</f>
        <v>11.135489839</v>
      </c>
      <c r="R2228" s="6">
        <f>[1]!EM_S_FA_YOY_OR(B2228,"2019-12-31")</f>
        <v>-2.4740967115000001</v>
      </c>
      <c r="S2228" s="6">
        <f>[1]!EM_S_FA_YOY_OR(B2228,"2020-12-31")</f>
        <v>6.9592011506000002</v>
      </c>
      <c r="T2228" s="6">
        <f>[1]!EM_S_FA_YOY_OR(B2228,"2021-12-31")</f>
        <v>8.0454721154000008</v>
      </c>
      <c r="U2228" s="6">
        <f>[1]!EM_S_FA_YOY_OR(B2228,"2022-12-31")</f>
        <v>12.902131781</v>
      </c>
      <c r="V2228" s="7">
        <f t="shared" si="206"/>
        <v>9.3022683490000002</v>
      </c>
      <c r="W2228" s="8">
        <f t="shared" si="207"/>
        <v>3.164531355355801</v>
      </c>
      <c r="X2228" s="6">
        <f>[1]!EM_S_FA_YOY_NETPROFIT(B2228,"2019-12-31")</f>
        <v>3.4312032551999998</v>
      </c>
      <c r="Y2228" s="6">
        <f>[1]!EM_S_FA_YOY_NETPROFIT(B2228,"2020-12-31")</f>
        <v>17.465549412400001</v>
      </c>
      <c r="Z2228" s="6">
        <f>[1]!EM_S_FA_YOY_NETPROFIT(B2228,"2021-12-31")</f>
        <v>3.9689923193999999</v>
      </c>
      <c r="AA2228" s="6">
        <f>[1]!EM_S_FA_YOY_NETPROFIT(B2228,"2022-12-31")</f>
        <v>-18.6106357038</v>
      </c>
      <c r="AB2228" s="7">
        <f t="shared" si="208"/>
        <v>0.94130200933333441</v>
      </c>
      <c r="AC2228" s="8">
        <f t="shared" si="209"/>
        <v>18.227670300804661</v>
      </c>
    </row>
    <row r="2229" spans="1:29" ht="16.5" x14ac:dyDescent="0.45">
      <c r="A2229" s="9">
        <v>3079</v>
      </c>
      <c r="B2229" s="5" t="s">
        <v>7839</v>
      </c>
      <c r="C2229" s="5" t="s">
        <v>7840</v>
      </c>
      <c r="D2229" s="5" t="s">
        <v>7841</v>
      </c>
      <c r="E2229" s="5" t="s">
        <v>120</v>
      </c>
      <c r="F2229" s="5" t="s">
        <v>11778</v>
      </c>
      <c r="G2229" s="5">
        <v>29</v>
      </c>
      <c r="H2229" s="5">
        <v>3</v>
      </c>
      <c r="I2229" s="5">
        <f t="shared" si="204"/>
        <v>3</v>
      </c>
      <c r="J2229" s="5">
        <f t="shared" si="205"/>
        <v>5</v>
      </c>
      <c r="K2229" s="5"/>
      <c r="L2229" s="5"/>
      <c r="M2229" s="5"/>
      <c r="N2229" s="5"/>
      <c r="O2229" s="5" t="s">
        <v>7737</v>
      </c>
      <c r="P2229" s="6">
        <f>[1]!EM_S_INFO_EMPLOYEE(B2229,"2019")</f>
        <v>1950</v>
      </c>
      <c r="Q2229" s="6">
        <f>[1]!EM_S_STM07_IS(B2229,"83","2019-12-31","1",1000000000)</f>
        <v>5.0391647602300003</v>
      </c>
      <c r="R2229" s="6">
        <f>[1]!EM_S_FA_YOY_OR(B2229,"2019-12-31")</f>
        <v>0.1241135783</v>
      </c>
      <c r="S2229" s="6">
        <f>[1]!EM_S_FA_YOY_OR(B2229,"2020-12-31")</f>
        <v>-4.7695961248999996</v>
      </c>
      <c r="T2229" s="6">
        <f>[1]!EM_S_FA_YOY_OR(B2229,"2021-12-31")</f>
        <v>-4.8062334895000003</v>
      </c>
      <c r="U2229" s="6">
        <f>[1]!EM_S_FA_YOY_OR(B2229,"2022-12-31")</f>
        <v>-7.5729645657000004</v>
      </c>
      <c r="V2229" s="7">
        <f t="shared" si="206"/>
        <v>-5.7162647267000004</v>
      </c>
      <c r="W2229" s="8">
        <f t="shared" si="207"/>
        <v>1.6080535728725509</v>
      </c>
      <c r="X2229" s="6">
        <f>[1]!EM_S_FA_YOY_NETPROFIT(B2229,"2019-12-31")</f>
        <v>36.846633946200001</v>
      </c>
      <c r="Y2229" s="6">
        <f>[1]!EM_S_FA_YOY_NETPROFIT(B2229,"2020-12-31")</f>
        <v>883.47654272049999</v>
      </c>
      <c r="Z2229" s="6">
        <f>[1]!EM_S_FA_YOY_NETPROFIT(B2229,"2021-12-31")</f>
        <v>-49.113455571700001</v>
      </c>
      <c r="AA2229" s="6">
        <f>[1]!EM_S_FA_YOY_NETPROFIT(B2229,"2022-12-31")</f>
        <v>-58.831403169399998</v>
      </c>
      <c r="AB2229" s="7">
        <f t="shared" si="208"/>
        <v>258.51056132646664</v>
      </c>
      <c r="AC2229" s="8">
        <f t="shared" si="209"/>
        <v>541.25822677464532</v>
      </c>
    </row>
    <row r="2230" spans="1:29" ht="16.5" x14ac:dyDescent="0.45">
      <c r="A2230" s="9">
        <v>3080</v>
      </c>
      <c r="B2230" s="5" t="s">
        <v>7842</v>
      </c>
      <c r="C2230" s="5" t="s">
        <v>7843</v>
      </c>
      <c r="D2230" s="5" t="s">
        <v>7844</v>
      </c>
      <c r="E2230" s="5" t="s">
        <v>479</v>
      </c>
      <c r="F2230" s="5" t="s">
        <v>11758</v>
      </c>
      <c r="G2230" s="5">
        <v>8</v>
      </c>
      <c r="H2230" s="5">
        <v>2</v>
      </c>
      <c r="I2230" s="5">
        <f t="shared" si="204"/>
        <v>3</v>
      </c>
      <c r="J2230" s="5">
        <f t="shared" si="205"/>
        <v>2</v>
      </c>
      <c r="K2230" s="5"/>
      <c r="L2230" s="5"/>
      <c r="M2230" s="5"/>
      <c r="N2230" s="5"/>
      <c r="O2230" s="5" t="s">
        <v>7777</v>
      </c>
      <c r="P2230" s="6">
        <f>[1]!EM_S_INFO_EMPLOYEE(B2230,"2019")</f>
        <v>257</v>
      </c>
      <c r="Q2230" s="6">
        <f>[1]!EM_S_STM07_IS(B2230,"83","2019-12-31","1",1000000000)</f>
        <v>0.66852679308999996</v>
      </c>
      <c r="R2230" s="6">
        <f>[1]!EM_S_FA_YOY_OR(B2230,"2019-12-31")</f>
        <v>142.71093427170001</v>
      </c>
      <c r="S2230" s="6">
        <f>[1]!EM_S_FA_YOY_OR(B2230,"2020-12-31")</f>
        <v>8.9591338131999994</v>
      </c>
      <c r="T2230" s="6">
        <f>[1]!EM_S_FA_YOY_OR(B2230,"2021-12-31")</f>
        <v>-57.150820076000002</v>
      </c>
      <c r="U2230" s="6">
        <f>[1]!EM_S_FA_YOY_OR(B2230,"2022-12-31")</f>
        <v>49.410633953999998</v>
      </c>
      <c r="V2230" s="7">
        <f t="shared" si="206"/>
        <v>0.40631589706666443</v>
      </c>
      <c r="W2230" s="8">
        <f t="shared" si="207"/>
        <v>53.793111938024644</v>
      </c>
      <c r="X2230" s="6">
        <f>[1]!EM_S_FA_YOY_NETPROFIT(B2230,"2019-12-31")</f>
        <v>-85.507618135900003</v>
      </c>
      <c r="Y2230" s="6">
        <f>[1]!EM_S_FA_YOY_NETPROFIT(B2230,"2020-12-31")</f>
        <v>39.520997566699997</v>
      </c>
      <c r="Z2230" s="6">
        <f>[1]!EM_S_FA_YOY_NETPROFIT(B2230,"2021-12-31")</f>
        <v>67.125290724400003</v>
      </c>
      <c r="AA2230" s="6">
        <f>[1]!EM_S_FA_YOY_NETPROFIT(B2230,"2022-12-31")</f>
        <v>-66.255778366499996</v>
      </c>
      <c r="AB2230" s="7">
        <f t="shared" si="208"/>
        <v>13.463503308200004</v>
      </c>
      <c r="AC2230" s="8">
        <f t="shared" si="209"/>
        <v>70.405057724794744</v>
      </c>
    </row>
    <row r="2231" spans="1:29" ht="16.5" x14ac:dyDescent="0.45">
      <c r="A2231" s="9">
        <v>3081</v>
      </c>
      <c r="B2231" s="5" t="s">
        <v>7845</v>
      </c>
      <c r="C2231" s="5" t="s">
        <v>7846</v>
      </c>
      <c r="D2231" s="5" t="s">
        <v>7847</v>
      </c>
      <c r="E2231" s="5" t="s">
        <v>440</v>
      </c>
      <c r="F2231" s="5" t="s">
        <v>11756</v>
      </c>
      <c r="G2231" s="5">
        <v>6</v>
      </c>
      <c r="H2231" s="5">
        <v>2</v>
      </c>
      <c r="I2231" s="5">
        <f t="shared" si="204"/>
        <v>2</v>
      </c>
      <c r="J2231" s="5">
        <f t="shared" si="205"/>
        <v>11</v>
      </c>
      <c r="K2231" s="5"/>
      <c r="L2231" s="5"/>
      <c r="M2231" s="5"/>
      <c r="N2231" s="5"/>
      <c r="O2231" s="5" t="s">
        <v>7848</v>
      </c>
      <c r="P2231" s="6">
        <f>[1]!EM_S_INFO_EMPLOYEE(B2231,"2019")</f>
        <v>1692</v>
      </c>
      <c r="Q2231" s="6">
        <f>[1]!EM_S_STM07_IS(B2231,"83","2019-12-31","1",1000000000)</f>
        <v>0.54166768930999998</v>
      </c>
      <c r="R2231" s="6">
        <f>[1]!EM_S_FA_YOY_OR(B2231,"2019-12-31")</f>
        <v>-27.502971607100001</v>
      </c>
      <c r="S2231" s="6">
        <f>[1]!EM_S_FA_YOY_OR(B2231,"2020-12-31")</f>
        <v>106.6230317071</v>
      </c>
      <c r="T2231" s="6">
        <f>[1]!EM_S_FA_YOY_OR(B2231,"2021-12-31")</f>
        <v>46.993046384700001</v>
      </c>
      <c r="U2231" s="6">
        <f>[1]!EM_S_FA_YOY_OR(B2231,"2022-12-31")</f>
        <v>-37.589571341700001</v>
      </c>
      <c r="V2231" s="7">
        <f t="shared" si="206"/>
        <v>38.675502250033333</v>
      </c>
      <c r="W2231" s="8">
        <f t="shared" si="207"/>
        <v>72.465197680347131</v>
      </c>
      <c r="X2231" s="6">
        <f>[1]!EM_S_FA_YOY_NETPROFIT(B2231,"2019-12-31")</f>
        <v>-658.76490265350003</v>
      </c>
      <c r="Y2231" s="6">
        <f>[1]!EM_S_FA_YOY_NETPROFIT(B2231,"2020-12-31")</f>
        <v>184.31219391600001</v>
      </c>
      <c r="Z2231" s="6">
        <f>[1]!EM_S_FA_YOY_NETPROFIT(B2231,"2021-12-31")</f>
        <v>-166.7003477332</v>
      </c>
      <c r="AA2231" s="6">
        <f>[1]!EM_S_FA_YOY_NETPROFIT(B2231,"2022-12-31")</f>
        <v>-34.442701214700001</v>
      </c>
      <c r="AB2231" s="7">
        <f t="shared" si="208"/>
        <v>-5.6102850106333308</v>
      </c>
      <c r="AC2231" s="8">
        <f t="shared" si="209"/>
        <v>177.27360848947944</v>
      </c>
    </row>
    <row r="2232" spans="1:29" ht="16.5" x14ac:dyDescent="0.45">
      <c r="A2232" s="9">
        <v>3082</v>
      </c>
      <c r="B2232" s="5" t="s">
        <v>7849</v>
      </c>
      <c r="C2232" s="5" t="s">
        <v>7850</v>
      </c>
      <c r="D2232" s="5" t="s">
        <v>7851</v>
      </c>
      <c r="E2232" s="5" t="s">
        <v>176</v>
      </c>
      <c r="F2232" s="5" t="s">
        <v>11766</v>
      </c>
      <c r="G2232" s="5">
        <v>17</v>
      </c>
      <c r="H2232" s="5">
        <v>2</v>
      </c>
      <c r="I2232" s="5">
        <f t="shared" si="204"/>
        <v>2</v>
      </c>
      <c r="J2232" s="5">
        <f t="shared" si="205"/>
        <v>11</v>
      </c>
      <c r="K2232" s="5"/>
      <c r="L2232" s="5"/>
      <c r="M2232" s="5"/>
      <c r="N2232" s="5"/>
      <c r="O2232" s="5" t="s">
        <v>7852</v>
      </c>
      <c r="P2232" s="6">
        <f>[1]!EM_S_INFO_EMPLOYEE(B2232,"2019")</f>
        <v>3826</v>
      </c>
      <c r="Q2232" s="6">
        <f>[1]!EM_S_STM07_IS(B2232,"83","2019-12-31","1",1000000000)</f>
        <v>2.4468842262699999</v>
      </c>
      <c r="R2232" s="6">
        <f>[1]!EM_S_FA_YOY_OR(B2232,"2019-12-31")</f>
        <v>-16.060367427799999</v>
      </c>
      <c r="S2232" s="6">
        <f>[1]!EM_S_FA_YOY_OR(B2232,"2020-12-31")</f>
        <v>7.1953666074999996</v>
      </c>
      <c r="T2232" s="6">
        <f>[1]!EM_S_FA_YOY_OR(B2232,"2021-12-31")</f>
        <v>-5.4542533698</v>
      </c>
      <c r="U2232" s="6">
        <f>[1]!EM_S_FA_YOY_OR(B2232,"2022-12-31")</f>
        <v>-32.595015933799999</v>
      </c>
      <c r="V2232" s="7">
        <f t="shared" si="206"/>
        <v>-10.284634232033333</v>
      </c>
      <c r="W2232" s="8">
        <f t="shared" si="207"/>
        <v>20.330225531248303</v>
      </c>
      <c r="X2232" s="6">
        <f>[1]!EM_S_FA_YOY_NETPROFIT(B2232,"2019-12-31")</f>
        <v>139.0472059599</v>
      </c>
      <c r="Y2232" s="6">
        <f>[1]!EM_S_FA_YOY_NETPROFIT(B2232,"2020-12-31")</f>
        <v>17.749772719100001</v>
      </c>
      <c r="Z2232" s="6">
        <f>[1]!EM_S_FA_YOY_NETPROFIT(B2232,"2021-12-31")</f>
        <v>-875.45689332949996</v>
      </c>
      <c r="AA2232" s="6">
        <f>[1]!EM_S_FA_YOY_NETPROFIT(B2232,"2022-12-31")</f>
        <v>27.859927622299999</v>
      </c>
      <c r="AB2232" s="7">
        <f t="shared" si="208"/>
        <v>-276.61573099603334</v>
      </c>
      <c r="AC2232" s="8">
        <f t="shared" si="209"/>
        <v>518.63629557399338</v>
      </c>
    </row>
    <row r="2233" spans="1:29" ht="16.5" x14ac:dyDescent="0.45">
      <c r="A2233" s="9">
        <v>3083</v>
      </c>
      <c r="B2233" s="5" t="s">
        <v>7853</v>
      </c>
      <c r="C2233" s="5" t="s">
        <v>7854</v>
      </c>
      <c r="D2233" s="5" t="s">
        <v>7855</v>
      </c>
      <c r="E2233" s="5" t="s">
        <v>120</v>
      </c>
      <c r="F2233" s="5" t="s">
        <v>11778</v>
      </c>
      <c r="G2233" s="5">
        <v>29</v>
      </c>
      <c r="H2233" s="5">
        <v>3</v>
      </c>
      <c r="I2233" s="5">
        <f t="shared" si="204"/>
        <v>3</v>
      </c>
      <c r="J2233" s="5">
        <f t="shared" si="205"/>
        <v>5</v>
      </c>
      <c r="K2233" s="5"/>
      <c r="L2233" s="5"/>
      <c r="M2233" s="5"/>
      <c r="N2233" s="5"/>
      <c r="O2233" s="5" t="s">
        <v>7856</v>
      </c>
      <c r="P2233" s="6">
        <f>[1]!EM_S_INFO_EMPLOYEE(B2233,"2019")</f>
        <v>2450</v>
      </c>
      <c r="Q2233" s="6">
        <f>[1]!EM_S_STM07_IS(B2233,"83","2019-12-31","1",1000000000)</f>
        <v>1.8321936111399999</v>
      </c>
      <c r="R2233" s="6">
        <f>[1]!EM_S_FA_YOY_OR(B2233,"2019-12-31")</f>
        <v>7.5105969483999999</v>
      </c>
      <c r="S2233" s="6">
        <f>[1]!EM_S_FA_YOY_OR(B2233,"2020-12-31")</f>
        <v>9.9397927632999998</v>
      </c>
      <c r="T2233" s="6">
        <f>[1]!EM_S_FA_YOY_OR(B2233,"2021-12-31")</f>
        <v>-6.4471236185</v>
      </c>
      <c r="U2233" s="6">
        <f>[1]!EM_S_FA_YOY_OR(B2233,"2022-12-31")</f>
        <v>12.975545202599999</v>
      </c>
      <c r="V2233" s="7">
        <f t="shared" si="206"/>
        <v>5.489404782466667</v>
      </c>
      <c r="W2233" s="8">
        <f t="shared" si="207"/>
        <v>10.448180746833003</v>
      </c>
      <c r="X2233" s="6">
        <f>[1]!EM_S_FA_YOY_NETPROFIT(B2233,"2019-12-31")</f>
        <v>7.8081114010999997</v>
      </c>
      <c r="Y2233" s="6">
        <f>[1]!EM_S_FA_YOY_NETPROFIT(B2233,"2020-12-31")</f>
        <v>-3.0850356618000001</v>
      </c>
      <c r="Z2233" s="6">
        <f>[1]!EM_S_FA_YOY_NETPROFIT(B2233,"2021-12-31")</f>
        <v>-63.138557210800002</v>
      </c>
      <c r="AA2233" s="6">
        <f>[1]!EM_S_FA_YOY_NETPROFIT(B2233,"2022-12-31")</f>
        <v>9.4172724531000007</v>
      </c>
      <c r="AB2233" s="7">
        <f t="shared" si="208"/>
        <v>-18.935440139833336</v>
      </c>
      <c r="AC2233" s="8">
        <f t="shared" si="209"/>
        <v>38.7880599687863</v>
      </c>
    </row>
    <row r="2234" spans="1:29" ht="16.5" x14ac:dyDescent="0.45">
      <c r="A2234" s="9">
        <v>3084</v>
      </c>
      <c r="B2234" s="5" t="s">
        <v>7857</v>
      </c>
      <c r="C2234" s="5" t="s">
        <v>7858</v>
      </c>
      <c r="D2234" s="5" t="s">
        <v>7859</v>
      </c>
      <c r="E2234" s="5" t="s">
        <v>176</v>
      </c>
      <c r="F2234" s="5" t="s">
        <v>11755</v>
      </c>
      <c r="G2234" s="5">
        <v>5</v>
      </c>
      <c r="H2234" s="5">
        <v>3</v>
      </c>
      <c r="I2234" s="5">
        <f t="shared" si="204"/>
        <v>3</v>
      </c>
      <c r="J2234" s="5">
        <f t="shared" si="205"/>
        <v>5</v>
      </c>
      <c r="K2234" s="5"/>
      <c r="L2234" s="5"/>
      <c r="M2234" s="5"/>
      <c r="N2234" s="5"/>
      <c r="O2234" s="5" t="s">
        <v>7852</v>
      </c>
      <c r="P2234" s="6">
        <f>[1]!EM_S_INFO_EMPLOYEE(B2234,"2019")</f>
        <v>450</v>
      </c>
      <c r="Q2234" s="6">
        <f>[1]!EM_S_STM07_IS(B2234,"83","2019-12-31","1",1000000000)</f>
        <v>0.99584758348000002</v>
      </c>
      <c r="R2234" s="6">
        <f>[1]!EM_S_FA_YOY_OR(B2234,"2019-12-31")</f>
        <v>-8.3170726700000003E-2</v>
      </c>
      <c r="S2234" s="6">
        <f>[1]!EM_S_FA_YOY_OR(B2234,"2020-12-31")</f>
        <v>-80.727277691500007</v>
      </c>
      <c r="T2234" s="6">
        <f>[1]!EM_S_FA_YOY_OR(B2234,"2021-12-31")</f>
        <v>-20.636076726900001</v>
      </c>
      <c r="U2234" s="6">
        <f>[1]!EM_S_FA_YOY_OR(B2234,"2022-12-31")</f>
        <v>-27.741914034899999</v>
      </c>
      <c r="V2234" s="7">
        <f t="shared" si="206"/>
        <v>-43.035089484433335</v>
      </c>
      <c r="W2234" s="8">
        <f t="shared" si="207"/>
        <v>32.835179607238999</v>
      </c>
      <c r="X2234" s="6">
        <f>[1]!EM_S_FA_YOY_NETPROFIT(B2234,"2019-12-31")</f>
        <v>16.883147020799999</v>
      </c>
      <c r="Y2234" s="6">
        <f>[1]!EM_S_FA_YOY_NETPROFIT(B2234,"2020-12-31")</f>
        <v>-40.567968818499999</v>
      </c>
      <c r="Z2234" s="6">
        <f>[1]!EM_S_FA_YOY_NETPROFIT(B2234,"2021-12-31")</f>
        <v>29.145926162399999</v>
      </c>
      <c r="AA2234" s="6">
        <f>[1]!EM_S_FA_YOY_NETPROFIT(B2234,"2022-12-31")</f>
        <v>-131.41650300009999</v>
      </c>
      <c r="AB2234" s="7">
        <f t="shared" si="208"/>
        <v>-47.612848552066659</v>
      </c>
      <c r="AC2234" s="8">
        <f t="shared" si="209"/>
        <v>80.512708080687617</v>
      </c>
    </row>
    <row r="2235" spans="1:29" ht="16.5" x14ac:dyDescent="0.45">
      <c r="A2235" s="9">
        <v>3085</v>
      </c>
      <c r="B2235" s="5" t="s">
        <v>7860</v>
      </c>
      <c r="C2235" s="5" t="s">
        <v>7861</v>
      </c>
      <c r="D2235" s="5" t="s">
        <v>7862</v>
      </c>
      <c r="E2235" s="5" t="s">
        <v>553</v>
      </c>
      <c r="F2235" s="5" t="s">
        <v>11780</v>
      </c>
      <c r="G2235" s="5">
        <v>31</v>
      </c>
      <c r="H2235" s="5">
        <v>2</v>
      </c>
      <c r="I2235" s="5">
        <f t="shared" si="204"/>
        <v>2</v>
      </c>
      <c r="J2235" s="5">
        <f t="shared" si="205"/>
        <v>4</v>
      </c>
      <c r="K2235" s="5"/>
      <c r="L2235" s="5"/>
      <c r="M2235" s="5"/>
      <c r="N2235" s="5"/>
      <c r="O2235" s="5" t="s">
        <v>7863</v>
      </c>
      <c r="P2235" s="6">
        <f>[1]!EM_S_INFO_EMPLOYEE(B2235,"2019")</f>
        <v>21191</v>
      </c>
      <c r="Q2235" s="6">
        <f>[1]!EM_S_STM07_IS(B2235,"83","2019-12-31","1",1000000000)</f>
        <v>46.736057848240002</v>
      </c>
      <c r="R2235" s="6">
        <f>[1]!EM_S_FA_YOY_OR(B2235,"2019-12-31")</f>
        <v>2.8723553221000002</v>
      </c>
      <c r="S2235" s="6">
        <f>[1]!EM_S_FA_YOY_OR(B2235,"2020-12-31")</f>
        <v>-20.786975208699999</v>
      </c>
      <c r="T2235" s="6">
        <f>[1]!EM_S_FA_YOY_OR(B2235,"2021-12-31")</f>
        <v>31.461546794</v>
      </c>
      <c r="U2235" s="6">
        <f>[1]!EM_S_FA_YOY_OR(B2235,"2022-12-31")</f>
        <v>-8.3377629946000003</v>
      </c>
      <c r="V2235" s="7">
        <f t="shared" si="206"/>
        <v>0.77893619690000016</v>
      </c>
      <c r="W2235" s="8">
        <f t="shared" si="207"/>
        <v>27.291256218391251</v>
      </c>
      <c r="X2235" s="6">
        <f>[1]!EM_S_FA_YOY_NETPROFIT(B2235,"2019-12-31")</f>
        <v>13.1636338976</v>
      </c>
      <c r="Y2235" s="6">
        <f>[1]!EM_S_FA_YOY_NETPROFIT(B2235,"2020-12-31")</f>
        <v>-58.271633847899999</v>
      </c>
      <c r="Z2235" s="6">
        <f>[1]!EM_S_FA_YOY_NETPROFIT(B2235,"2021-12-31")</f>
        <v>186.70250986790001</v>
      </c>
      <c r="AA2235" s="6">
        <f>[1]!EM_S_FA_YOY_NETPROFIT(B2235,"2022-12-31")</f>
        <v>-266.45125947999998</v>
      </c>
      <c r="AB2235" s="7">
        <f t="shared" si="208"/>
        <v>-46.006794486666656</v>
      </c>
      <c r="AC2235" s="8">
        <f t="shared" si="209"/>
        <v>226.82571367014384</v>
      </c>
    </row>
    <row r="2236" spans="1:29" ht="16.5" x14ac:dyDescent="0.45">
      <c r="A2236" s="9">
        <v>3086</v>
      </c>
      <c r="B2236" s="5" t="s">
        <v>7864</v>
      </c>
      <c r="C2236" s="5" t="s">
        <v>7865</v>
      </c>
      <c r="D2236" s="5" t="s">
        <v>7866</v>
      </c>
      <c r="E2236" s="5" t="s">
        <v>288</v>
      </c>
      <c r="F2236" s="5" t="s">
        <v>11775</v>
      </c>
      <c r="G2236" s="5">
        <v>26</v>
      </c>
      <c r="H2236" s="5">
        <v>2</v>
      </c>
      <c r="I2236" s="5">
        <f t="shared" si="204"/>
        <v>3</v>
      </c>
      <c r="J2236" s="5">
        <f t="shared" si="205"/>
        <v>3</v>
      </c>
      <c r="K2236" s="5"/>
      <c r="L2236" s="5"/>
      <c r="M2236" s="5"/>
      <c r="N2236" s="5"/>
      <c r="O2236" s="5" t="s">
        <v>7867</v>
      </c>
      <c r="P2236" s="6">
        <f>[1]!EM_S_INFO_EMPLOYEE(B2236,"2019")</f>
        <v>6761</v>
      </c>
      <c r="Q2236" s="6">
        <f>[1]!EM_S_STM07_IS(B2236,"83","2019-12-31","1",1000000000)</f>
        <v>13.5388164804</v>
      </c>
      <c r="R2236" s="6">
        <f>[1]!EM_S_FA_YOY_OR(B2236,"2019-12-31")</f>
        <v>-8.2944026160999993</v>
      </c>
      <c r="S2236" s="6">
        <f>[1]!EM_S_FA_YOY_OR(B2236,"2020-12-31")</f>
        <v>-9.0918829208999998</v>
      </c>
      <c r="T2236" s="6">
        <f>[1]!EM_S_FA_YOY_OR(B2236,"2021-12-31")</f>
        <v>21.087162741899999</v>
      </c>
      <c r="U2236" s="6">
        <f>[1]!EM_S_FA_YOY_OR(B2236,"2022-12-31")</f>
        <v>1.8193354896</v>
      </c>
      <c r="V2236" s="7">
        <f t="shared" si="206"/>
        <v>4.6048717701999999</v>
      </c>
      <c r="W2236" s="8">
        <f t="shared" si="207"/>
        <v>15.28113570901214</v>
      </c>
      <c r="X2236" s="6">
        <f>[1]!EM_S_FA_YOY_NETPROFIT(B2236,"2019-12-31")</f>
        <v>-9.2480655183000007</v>
      </c>
      <c r="Y2236" s="6">
        <f>[1]!EM_S_FA_YOY_NETPROFIT(B2236,"2020-12-31")</f>
        <v>-1.0642802217</v>
      </c>
      <c r="Z2236" s="6">
        <f>[1]!EM_S_FA_YOY_NETPROFIT(B2236,"2021-12-31")</f>
        <v>19.468338860900001</v>
      </c>
      <c r="AA2236" s="6">
        <f>[1]!EM_S_FA_YOY_NETPROFIT(B2236,"2022-12-31")</f>
        <v>-50.030318702700001</v>
      </c>
      <c r="AB2236" s="7">
        <f t="shared" si="208"/>
        <v>-10.542086687833333</v>
      </c>
      <c r="AC2236" s="8">
        <f t="shared" si="209"/>
        <v>35.705566265538252</v>
      </c>
    </row>
    <row r="2237" spans="1:29" ht="16.5" x14ac:dyDescent="0.45">
      <c r="A2237" s="9">
        <v>3087</v>
      </c>
      <c r="B2237" s="5" t="s">
        <v>7868</v>
      </c>
      <c r="C2237" s="5" t="s">
        <v>7869</v>
      </c>
      <c r="D2237" s="5" t="s">
        <v>7870</v>
      </c>
      <c r="E2237" s="5" t="s">
        <v>288</v>
      </c>
      <c r="F2237" s="5" t="s">
        <v>11773</v>
      </c>
      <c r="G2237" s="5">
        <v>24</v>
      </c>
      <c r="H2237" s="5">
        <v>2</v>
      </c>
      <c r="I2237" s="5">
        <f t="shared" si="204"/>
        <v>1</v>
      </c>
      <c r="J2237" s="5">
        <f t="shared" si="205"/>
        <v>11</v>
      </c>
      <c r="K2237" s="5"/>
      <c r="L2237" s="5"/>
      <c r="M2237" s="5"/>
      <c r="N2237" s="5"/>
      <c r="O2237" s="5" t="s">
        <v>7871</v>
      </c>
      <c r="P2237" s="6">
        <f>[1]!EM_S_INFO_EMPLOYEE(B2237,"2019")</f>
        <v>15392</v>
      </c>
      <c r="Q2237" s="6">
        <f>[1]!EM_S_STM07_IS(B2237,"83","2019-12-31","1",1000000000)</f>
        <v>68.050668650779997</v>
      </c>
      <c r="R2237" s="6">
        <f>[1]!EM_S_FA_YOY_OR(B2237,"2019-12-31")</f>
        <v>-6.5714300079000001</v>
      </c>
      <c r="S2237" s="6">
        <f>[1]!EM_S_FA_YOY_OR(B2237,"2020-12-31")</f>
        <v>7.9092534013</v>
      </c>
      <c r="T2237" s="6">
        <f>[1]!EM_S_FA_YOY_OR(B2237,"2021-12-31")</f>
        <v>98.191385490399995</v>
      </c>
      <c r="U2237" s="6">
        <f>[1]!EM_S_FA_YOY_OR(B2237,"2022-12-31")</f>
        <v>13.761142685399999</v>
      </c>
      <c r="V2237" s="7">
        <f t="shared" si="206"/>
        <v>39.95392719236667</v>
      </c>
      <c r="W2237" s="8">
        <f t="shared" si="207"/>
        <v>50.51991997034159</v>
      </c>
      <c r="X2237" s="6">
        <f>[1]!EM_S_FA_YOY_NETPROFIT(B2237,"2019-12-31")</f>
        <v>-34.090266627600002</v>
      </c>
      <c r="Y2237" s="6">
        <f>[1]!EM_S_FA_YOY_NETPROFIT(B2237,"2020-12-31")</f>
        <v>-1.6840796185</v>
      </c>
      <c r="Z2237" s="6">
        <f>[1]!EM_S_FA_YOY_NETPROFIT(B2237,"2021-12-31")</f>
        <v>140.41887337270001</v>
      </c>
      <c r="AA2237" s="6">
        <f>[1]!EM_S_FA_YOY_NETPROFIT(B2237,"2022-12-31")</f>
        <v>-31.9397191095</v>
      </c>
      <c r="AB2237" s="7">
        <f t="shared" si="208"/>
        <v>35.598358214900003</v>
      </c>
      <c r="AC2237" s="8">
        <f t="shared" si="209"/>
        <v>92.029105334737849</v>
      </c>
    </row>
    <row r="2238" spans="1:29" ht="16.5" x14ac:dyDescent="0.45">
      <c r="A2238" s="9">
        <v>3088</v>
      </c>
      <c r="B2238" s="5" t="s">
        <v>7872</v>
      </c>
      <c r="C2238" s="5" t="s">
        <v>7873</v>
      </c>
      <c r="D2238" s="5" t="s">
        <v>7874</v>
      </c>
      <c r="E2238" s="5" t="s">
        <v>479</v>
      </c>
      <c r="F2238" s="5" t="s">
        <v>11764</v>
      </c>
      <c r="G2238" s="5">
        <v>15</v>
      </c>
      <c r="H2238" s="5">
        <v>3</v>
      </c>
      <c r="I2238" s="5">
        <f t="shared" si="204"/>
        <v>2</v>
      </c>
      <c r="J2238" s="5">
        <f t="shared" si="205"/>
        <v>8</v>
      </c>
      <c r="K2238" s="5"/>
      <c r="L2238" s="5"/>
      <c r="M2238" s="5"/>
      <c r="N2238" s="5"/>
      <c r="O2238" s="5" t="s">
        <v>7762</v>
      </c>
      <c r="P2238" s="6">
        <f>[1]!EM_S_INFO_EMPLOYEE(B2238,"2019")</f>
        <v>2681</v>
      </c>
      <c r="Q2238" s="6">
        <f>[1]!EM_S_STM07_IS(B2238,"83","2019-12-31","1",1000000000)</f>
        <v>22.919340421920001</v>
      </c>
      <c r="R2238" s="6">
        <f>[1]!EM_S_FA_YOY_OR(B2238,"2019-12-31")</f>
        <v>81.810035726999999</v>
      </c>
      <c r="S2238" s="6">
        <f>[1]!EM_S_FA_YOY_OR(B2238,"2020-12-31")</f>
        <v>-29.1287274785</v>
      </c>
      <c r="T2238" s="6">
        <f>[1]!EM_S_FA_YOY_OR(B2238,"2021-12-31")</f>
        <v>-8.9249248295000001</v>
      </c>
      <c r="U2238" s="6">
        <f>[1]!EM_S_FA_YOY_OR(B2238,"2022-12-31")</f>
        <v>1.7326520238000001</v>
      </c>
      <c r="V2238" s="7">
        <f t="shared" si="206"/>
        <v>-12.107000094733332</v>
      </c>
      <c r="W2238" s="8">
        <f t="shared" si="207"/>
        <v>15.674832963749664</v>
      </c>
      <c r="X2238" s="6">
        <f>[1]!EM_S_FA_YOY_NETPROFIT(B2238,"2019-12-31")</f>
        <v>88.219330485900002</v>
      </c>
      <c r="Y2238" s="6">
        <f>[1]!EM_S_FA_YOY_NETPROFIT(B2238,"2020-12-31")</f>
        <v>50.752839479099997</v>
      </c>
      <c r="Z2238" s="6">
        <f>[1]!EM_S_FA_YOY_NETPROFIT(B2238,"2021-12-31")</f>
        <v>-65.473010196000004</v>
      </c>
      <c r="AA2238" s="6">
        <f>[1]!EM_S_FA_YOY_NETPROFIT(B2238,"2022-12-31")</f>
        <v>-252.98680458859999</v>
      </c>
      <c r="AB2238" s="7">
        <f t="shared" si="208"/>
        <v>-89.23565843516667</v>
      </c>
      <c r="AC2238" s="8">
        <f t="shared" si="209"/>
        <v>153.25775814978192</v>
      </c>
    </row>
    <row r="2239" spans="1:29" ht="16.5" x14ac:dyDescent="0.45">
      <c r="A2239" s="9">
        <v>3089</v>
      </c>
      <c r="B2239" s="5" t="s">
        <v>7875</v>
      </c>
      <c r="C2239" s="5" t="s">
        <v>7876</v>
      </c>
      <c r="D2239" s="5" t="s">
        <v>7877</v>
      </c>
      <c r="E2239" s="5" t="s">
        <v>293</v>
      </c>
      <c r="F2239" s="5" t="s">
        <v>11757</v>
      </c>
      <c r="G2239" s="5">
        <v>7</v>
      </c>
      <c r="H2239" s="5">
        <v>2</v>
      </c>
      <c r="I2239" s="5">
        <f t="shared" si="204"/>
        <v>4</v>
      </c>
      <c r="J2239" s="5">
        <f t="shared" si="205"/>
        <v>11</v>
      </c>
      <c r="K2239" s="5"/>
      <c r="L2239" s="5"/>
      <c r="M2239" s="5"/>
      <c r="N2239" s="5"/>
      <c r="O2239" s="5" t="s">
        <v>7878</v>
      </c>
      <c r="P2239" s="6">
        <f>[1]!EM_S_INFO_EMPLOYEE(B2239,"2019")</f>
        <v>4855</v>
      </c>
      <c r="Q2239" s="6">
        <f>[1]!EM_S_STM07_IS(B2239,"83","2019-12-31","1",1000000000)</f>
        <v>11.159508671319999</v>
      </c>
      <c r="R2239" s="6">
        <f>[1]!EM_S_FA_YOY_OR(B2239,"2019-12-31")</f>
        <v>3.1730569388999998</v>
      </c>
      <c r="S2239" s="6">
        <f>[1]!EM_S_FA_YOY_OR(B2239,"2020-12-31")</f>
        <v>-12.3521884994</v>
      </c>
      <c r="T2239" s="6">
        <f>[1]!EM_S_FA_YOY_OR(B2239,"2021-12-31")</f>
        <v>-5.1912043548</v>
      </c>
      <c r="U2239" s="6">
        <f>[1]!EM_S_FA_YOY_OR(B2239,"2022-12-31")</f>
        <v>1.0416705199999999E-2</v>
      </c>
      <c r="V2239" s="7">
        <f t="shared" si="206"/>
        <v>-5.8443253830000002</v>
      </c>
      <c r="W2239" s="8">
        <f t="shared" si="207"/>
        <v>6.2071271268847497</v>
      </c>
      <c r="X2239" s="6">
        <f>[1]!EM_S_FA_YOY_NETPROFIT(B2239,"2019-12-31")</f>
        <v>-11.0491175064</v>
      </c>
      <c r="Y2239" s="6">
        <f>[1]!EM_S_FA_YOY_NETPROFIT(B2239,"2020-12-31")</f>
        <v>-40.427423058099997</v>
      </c>
      <c r="Z2239" s="6">
        <f>[1]!EM_S_FA_YOY_NETPROFIT(B2239,"2021-12-31")</f>
        <v>-12.0479723533</v>
      </c>
      <c r="AA2239" s="6">
        <f>[1]!EM_S_FA_YOY_NETPROFIT(B2239,"2022-12-31")</f>
        <v>149.5423122796</v>
      </c>
      <c r="AB2239" s="7">
        <f t="shared" si="208"/>
        <v>32.355638956066663</v>
      </c>
      <c r="AC2239" s="8">
        <f t="shared" si="209"/>
        <v>102.47382889818225</v>
      </c>
    </row>
    <row r="2240" spans="1:29" ht="16.5" x14ac:dyDescent="0.45">
      <c r="A2240" s="9">
        <v>3090</v>
      </c>
      <c r="B2240" s="5" t="s">
        <v>7879</v>
      </c>
      <c r="C2240" s="5" t="s">
        <v>7880</v>
      </c>
      <c r="D2240" s="5" t="s">
        <v>7881</v>
      </c>
      <c r="E2240" s="5" t="s">
        <v>33</v>
      </c>
      <c r="F2240" s="5" t="s">
        <v>11761</v>
      </c>
      <c r="G2240" s="5">
        <v>12</v>
      </c>
      <c r="H2240" s="5">
        <v>1</v>
      </c>
      <c r="I2240" s="5">
        <f t="shared" si="204"/>
        <v>2</v>
      </c>
      <c r="J2240" s="5">
        <f t="shared" si="205"/>
        <v>6</v>
      </c>
      <c r="K2240" s="5"/>
      <c r="L2240" s="5"/>
      <c r="M2240" s="5"/>
      <c r="N2240" s="5"/>
      <c r="O2240" s="5" t="s">
        <v>7882</v>
      </c>
      <c r="P2240" s="6">
        <f>[1]!EM_S_INFO_EMPLOYEE(B2240,"2019")</f>
        <v>1098</v>
      </c>
      <c r="Q2240" s="6">
        <f>[1]!EM_S_STM07_IS(B2240,"83","2019-12-31","1",1000000000)</f>
        <v>5.1357252335999997</v>
      </c>
      <c r="R2240" s="6">
        <f>[1]!EM_S_FA_YOY_OR(B2240,"2019-12-31")</f>
        <v>49.017299658100001</v>
      </c>
      <c r="S2240" s="6">
        <f>[1]!EM_S_FA_YOY_OR(B2240,"2020-12-31")</f>
        <v>-28.684876860900001</v>
      </c>
      <c r="T2240" s="6">
        <f>[1]!EM_S_FA_YOY_OR(B2240,"2021-12-31")</f>
        <v>2.7806859094999998</v>
      </c>
      <c r="U2240" s="6">
        <f>[1]!EM_S_FA_YOY_OR(B2240,"2022-12-31")</f>
        <v>39.418580984999998</v>
      </c>
      <c r="V2240" s="7">
        <f t="shared" si="206"/>
        <v>4.5047966778666657</v>
      </c>
      <c r="W2240" s="8">
        <f t="shared" si="207"/>
        <v>34.084448962808068</v>
      </c>
      <c r="X2240" s="6">
        <f>[1]!EM_S_FA_YOY_NETPROFIT(B2240,"2019-12-31")</f>
        <v>-17.733684347000001</v>
      </c>
      <c r="Y2240" s="6">
        <f>[1]!EM_S_FA_YOY_NETPROFIT(B2240,"2020-12-31")</f>
        <v>12.960697141700001</v>
      </c>
      <c r="Z2240" s="6">
        <f>[1]!EM_S_FA_YOY_NETPROFIT(B2240,"2021-12-31")</f>
        <v>46.722529550200001</v>
      </c>
      <c r="AA2240" s="6">
        <f>[1]!EM_S_FA_YOY_NETPROFIT(B2240,"2022-12-31")</f>
        <v>308.74249002480002</v>
      </c>
      <c r="AB2240" s="7">
        <f t="shared" si="208"/>
        <v>122.80857223890001</v>
      </c>
      <c r="AC2240" s="8">
        <f t="shared" si="209"/>
        <v>161.90593463275297</v>
      </c>
    </row>
    <row r="2241" spans="1:29" ht="16.5" x14ac:dyDescent="0.45">
      <c r="A2241" s="9">
        <v>3091</v>
      </c>
      <c r="B2241" s="5" t="s">
        <v>7883</v>
      </c>
      <c r="C2241" s="5" t="s">
        <v>7884</v>
      </c>
      <c r="D2241" s="5" t="s">
        <v>7885</v>
      </c>
      <c r="E2241" s="5" t="s">
        <v>1297</v>
      </c>
      <c r="F2241" s="5" t="s">
        <v>11777</v>
      </c>
      <c r="G2241" s="5">
        <v>28</v>
      </c>
      <c r="H2241" s="5">
        <v>3</v>
      </c>
      <c r="I2241" s="5">
        <f t="shared" si="204"/>
        <v>3</v>
      </c>
      <c r="J2241" s="5">
        <f t="shared" si="205"/>
        <v>5</v>
      </c>
      <c r="K2241" s="5"/>
      <c r="L2241" s="5"/>
      <c r="M2241" s="5"/>
      <c r="N2241" s="5"/>
      <c r="O2241" s="5" t="s">
        <v>7886</v>
      </c>
      <c r="P2241" s="6">
        <f>[1]!EM_S_INFO_EMPLOYEE(B2241,"2019")</f>
        <v>3395</v>
      </c>
      <c r="Q2241" s="6">
        <f>[1]!EM_S_STM07_IS(B2241,"83","2019-12-31","1",1000000000)</f>
        <v>7.5969518229100004</v>
      </c>
      <c r="R2241" s="6">
        <f>[1]!EM_S_FA_YOY_OR(B2241,"2019-12-31")</f>
        <v>6.4304823433999996</v>
      </c>
      <c r="S2241" s="6">
        <f>[1]!EM_S_FA_YOY_OR(B2241,"2020-12-31")</f>
        <v>-7.4314832302999996</v>
      </c>
      <c r="T2241" s="6">
        <f>[1]!EM_S_FA_YOY_OR(B2241,"2021-12-31")</f>
        <v>8.7272999137999996</v>
      </c>
      <c r="U2241" s="6">
        <f>[1]!EM_S_FA_YOY_OR(B2241,"2022-12-31")</f>
        <v>-7.0599195741000003</v>
      </c>
      <c r="V2241" s="7">
        <f t="shared" si="206"/>
        <v>-1.9213676302</v>
      </c>
      <c r="W2241" s="8">
        <f t="shared" si="207"/>
        <v>9.2238877505437689</v>
      </c>
      <c r="X2241" s="6">
        <f>[1]!EM_S_FA_YOY_NETPROFIT(B2241,"2019-12-31")</f>
        <v>3.0924803176000002</v>
      </c>
      <c r="Y2241" s="6">
        <f>[1]!EM_S_FA_YOY_NETPROFIT(B2241,"2020-12-31")</f>
        <v>-22.7771500835</v>
      </c>
      <c r="Z2241" s="6">
        <f>[1]!EM_S_FA_YOY_NETPROFIT(B2241,"2021-12-31")</f>
        <v>50.918047814799998</v>
      </c>
      <c r="AA2241" s="6">
        <f>[1]!EM_S_FA_YOY_NETPROFIT(B2241,"2022-12-31")</f>
        <v>-27.294899380299999</v>
      </c>
      <c r="AB2241" s="7">
        <f t="shared" si="208"/>
        <v>0.2819994503333329</v>
      </c>
      <c r="AC2241" s="8">
        <f t="shared" si="209"/>
        <v>43.910244364540254</v>
      </c>
    </row>
    <row r="2242" spans="1:29" ht="16.5" x14ac:dyDescent="0.45">
      <c r="A2242" s="9">
        <v>3092</v>
      </c>
      <c r="B2242" s="5" t="s">
        <v>7887</v>
      </c>
      <c r="C2242" s="5" t="s">
        <v>7888</v>
      </c>
      <c r="D2242" s="5" t="s">
        <v>7889</v>
      </c>
      <c r="E2242" s="5" t="s">
        <v>311</v>
      </c>
      <c r="F2242" s="5" t="s">
        <v>11776</v>
      </c>
      <c r="G2242" s="5">
        <v>27</v>
      </c>
      <c r="H2242" s="5">
        <v>3</v>
      </c>
      <c r="I2242" s="5">
        <f t="shared" ref="I2242:I2305" si="210">VLOOKUP(F2242,K:N,4,FALSE)</f>
        <v>2</v>
      </c>
      <c r="J2242" s="5">
        <f t="shared" ref="J2242:J2305" si="211">VLOOKUP(F2242,K:L,2,FALSE)</f>
        <v>10</v>
      </c>
      <c r="K2242" s="5"/>
      <c r="L2242" s="5"/>
      <c r="M2242" s="5"/>
      <c r="N2242" s="5"/>
      <c r="O2242" s="5" t="s">
        <v>7890</v>
      </c>
      <c r="P2242" s="6">
        <f>[1]!EM_S_INFO_EMPLOYEE(B2242,"2019")</f>
        <v>2410</v>
      </c>
      <c r="Q2242" s="6">
        <f>[1]!EM_S_STM07_IS(B2242,"83","2019-12-31","1",1000000000)</f>
        <v>4.41972206262</v>
      </c>
      <c r="R2242" s="6">
        <f>[1]!EM_S_FA_YOY_OR(B2242,"2019-12-31")</f>
        <v>46.340761475900003</v>
      </c>
      <c r="S2242" s="6">
        <f>[1]!EM_S_FA_YOY_OR(B2242,"2020-12-31")</f>
        <v>14.6813645758</v>
      </c>
      <c r="T2242" s="6">
        <f>[1]!EM_S_FA_YOY_OR(B2242,"2021-12-31")</f>
        <v>42.332887437099998</v>
      </c>
      <c r="U2242" s="6">
        <f>[1]!EM_S_FA_YOY_OR(B2242,"2022-12-31")</f>
        <v>0.50402720320000005</v>
      </c>
      <c r="V2242" s="7">
        <f t="shared" ref="V2242:V2305" si="212">AVERAGE(S2242:U2242)</f>
        <v>19.172759738700002</v>
      </c>
      <c r="W2242" s="8">
        <f t="shared" ref="W2242:W2305" si="213">STDEV(S2242:U2242)</f>
        <v>21.273054787659817</v>
      </c>
      <c r="X2242" s="6">
        <f>[1]!EM_S_FA_YOY_NETPROFIT(B2242,"2019-12-31")</f>
        <v>-41.912080030799999</v>
      </c>
      <c r="Y2242" s="6">
        <f>[1]!EM_S_FA_YOY_NETPROFIT(B2242,"2020-12-31")</f>
        <v>60.065996499000001</v>
      </c>
      <c r="Z2242" s="6">
        <f>[1]!EM_S_FA_YOY_NETPROFIT(B2242,"2021-12-31")</f>
        <v>13.287780848100001</v>
      </c>
      <c r="AA2242" s="6">
        <f>[1]!EM_S_FA_YOY_NETPROFIT(B2242,"2022-12-31")</f>
        <v>-6.7619454570000004</v>
      </c>
      <c r="AB2242" s="7">
        <f t="shared" ref="AB2242:AB2305" si="214">AVERAGE(Y2242:AA2242)</f>
        <v>22.197277296700005</v>
      </c>
      <c r="AC2242" s="8">
        <f t="shared" ref="AC2242:AC2305" si="215">STDEV(Y2242:AA2242)</f>
        <v>34.293261754232972</v>
      </c>
    </row>
    <row r="2243" spans="1:29" ht="16.5" x14ac:dyDescent="0.45">
      <c r="A2243" s="9">
        <v>3093</v>
      </c>
      <c r="B2243" s="5" t="s">
        <v>7891</v>
      </c>
      <c r="C2243" s="5" t="s">
        <v>7892</v>
      </c>
      <c r="D2243" s="5" t="s">
        <v>7893</v>
      </c>
      <c r="E2243" s="5" t="s">
        <v>249</v>
      </c>
      <c r="F2243" s="5" t="s">
        <v>11772</v>
      </c>
      <c r="G2243" s="5">
        <v>23</v>
      </c>
      <c r="H2243" s="5">
        <v>3</v>
      </c>
      <c r="I2243" s="5">
        <f t="shared" si="210"/>
        <v>2</v>
      </c>
      <c r="J2243" s="5">
        <f t="shared" si="211"/>
        <v>1</v>
      </c>
      <c r="K2243" s="5"/>
      <c r="L2243" s="5"/>
      <c r="M2243" s="5"/>
      <c r="N2243" s="5"/>
      <c r="O2243" s="5" t="s">
        <v>7894</v>
      </c>
      <c r="P2243" s="6">
        <f>[1]!EM_S_INFO_EMPLOYEE(B2243,"2019")</f>
        <v>295</v>
      </c>
      <c r="Q2243" s="6">
        <f>[1]!EM_S_STM07_IS(B2243,"83","2019-12-31","1",1000000000)</f>
        <v>0.51751297294999998</v>
      </c>
      <c r="R2243" s="6">
        <f>[1]!EM_S_FA_YOY_OR(B2243,"2019-12-31")</f>
        <v>-2.9697496403999999</v>
      </c>
      <c r="S2243" s="6">
        <f>[1]!EM_S_FA_YOY_OR(B2243,"2020-12-31")</f>
        <v>-4.8918379640999996</v>
      </c>
      <c r="T2243" s="6">
        <f>[1]!EM_S_FA_YOY_OR(B2243,"2021-12-31")</f>
        <v>-19.665849851400001</v>
      </c>
      <c r="U2243" s="6">
        <f>[1]!EM_S_FA_YOY_OR(B2243,"2022-12-31")</f>
        <v>-20.8341749997</v>
      </c>
      <c r="V2243" s="7">
        <f t="shared" si="212"/>
        <v>-15.1306209384</v>
      </c>
      <c r="W2243" s="8">
        <f t="shared" si="213"/>
        <v>8.8862676928589828</v>
      </c>
      <c r="X2243" s="6">
        <f>[1]!EM_S_FA_YOY_NETPROFIT(B2243,"2019-12-31")</f>
        <v>-9.6285692638999993</v>
      </c>
      <c r="Y2243" s="6">
        <f>[1]!EM_S_FA_YOY_NETPROFIT(B2243,"2020-12-31")</f>
        <v>-40.651516066900001</v>
      </c>
      <c r="Z2243" s="6">
        <f>[1]!EM_S_FA_YOY_NETPROFIT(B2243,"2021-12-31")</f>
        <v>-395.32366782759999</v>
      </c>
      <c r="AA2243" s="6">
        <f>[1]!EM_S_FA_YOY_NETPROFIT(B2243,"2022-12-31")</f>
        <v>62.136535404500002</v>
      </c>
      <c r="AB2243" s="7">
        <f t="shared" si="214"/>
        <v>-124.61288282999999</v>
      </c>
      <c r="AC2243" s="8">
        <f t="shared" si="215"/>
        <v>240.00956796935077</v>
      </c>
    </row>
    <row r="2244" spans="1:29" ht="16.5" x14ac:dyDescent="0.45">
      <c r="A2244" s="9">
        <v>3094</v>
      </c>
      <c r="B2244" s="5" t="s">
        <v>7895</v>
      </c>
      <c r="C2244" s="5" t="s">
        <v>7896</v>
      </c>
      <c r="D2244" s="5" t="s">
        <v>7897</v>
      </c>
      <c r="E2244" s="5" t="s">
        <v>288</v>
      </c>
      <c r="F2244" s="5" t="s">
        <v>11773</v>
      </c>
      <c r="G2244" s="5">
        <v>24</v>
      </c>
      <c r="H2244" s="5">
        <v>2</v>
      </c>
      <c r="I2244" s="5">
        <f t="shared" si="210"/>
        <v>1</v>
      </c>
      <c r="J2244" s="5">
        <f t="shared" si="211"/>
        <v>11</v>
      </c>
      <c r="K2244" s="5"/>
      <c r="L2244" s="5"/>
      <c r="M2244" s="5"/>
      <c r="N2244" s="5"/>
      <c r="O2244" s="5" t="s">
        <v>7898</v>
      </c>
      <c r="P2244" s="6">
        <f>[1]!EM_S_INFO_EMPLOYEE(B2244,"2019")</f>
        <v>1253</v>
      </c>
      <c r="Q2244" s="6">
        <f>[1]!EM_S_STM07_IS(B2244,"83","2019-12-31","1",1000000000)</f>
        <v>1.65512019628</v>
      </c>
      <c r="R2244" s="6">
        <f>[1]!EM_S_FA_YOY_OR(B2244,"2019-12-31")</f>
        <v>-17.662420386499999</v>
      </c>
      <c r="S2244" s="6">
        <f>[1]!EM_S_FA_YOY_OR(B2244,"2020-12-31")</f>
        <v>-97.021740484999995</v>
      </c>
      <c r="T2244" s="6">
        <f>[1]!EM_S_FA_YOY_OR(B2244,"2021-12-31")</f>
        <v>290.92505492930002</v>
      </c>
      <c r="U2244" s="6">
        <f>[1]!EM_S_FA_YOY_OR(B2244,"2022-12-31")</f>
        <v>339.35950825869998</v>
      </c>
      <c r="V2244" s="7">
        <f t="shared" si="212"/>
        <v>177.75427423433334</v>
      </c>
      <c r="W2244" s="8">
        <f t="shared" si="213"/>
        <v>239.19211476574415</v>
      </c>
      <c r="X2244" s="6">
        <f>[1]!EM_S_FA_YOY_NETPROFIT(B2244,"2019-12-31")</f>
        <v>840.21655370320002</v>
      </c>
      <c r="Y2244" s="6">
        <f>[1]!EM_S_FA_YOY_NETPROFIT(B2244,"2020-12-31")</f>
        <v>-187.8752395578</v>
      </c>
      <c r="Z2244" s="6">
        <f>[1]!EM_S_FA_YOY_NETPROFIT(B2244,"2021-12-31")</f>
        <v>851.81904857639995</v>
      </c>
      <c r="AA2244" s="6">
        <f>[1]!EM_S_FA_YOY_NETPROFIT(B2244,"2022-12-31")</f>
        <v>-43.611687616399998</v>
      </c>
      <c r="AB2244" s="7">
        <f t="shared" si="214"/>
        <v>206.77737380073333</v>
      </c>
      <c r="AC2244" s="8">
        <f t="shared" si="215"/>
        <v>563.26021051795851</v>
      </c>
    </row>
    <row r="2245" spans="1:29" ht="16.5" x14ac:dyDescent="0.45">
      <c r="A2245" s="9">
        <v>3095</v>
      </c>
      <c r="B2245" s="5" t="s">
        <v>7899</v>
      </c>
      <c r="C2245" s="5" t="s">
        <v>7900</v>
      </c>
      <c r="D2245" s="5" t="s">
        <v>7901</v>
      </c>
      <c r="E2245" s="5" t="s">
        <v>1297</v>
      </c>
      <c r="F2245" s="5" t="s">
        <v>11756</v>
      </c>
      <c r="G2245" s="5">
        <v>6</v>
      </c>
      <c r="H2245" s="5">
        <v>2</v>
      </c>
      <c r="I2245" s="5">
        <f t="shared" si="210"/>
        <v>2</v>
      </c>
      <c r="J2245" s="5">
        <f t="shared" si="211"/>
        <v>11</v>
      </c>
      <c r="K2245" s="5"/>
      <c r="L2245" s="5"/>
      <c r="M2245" s="5"/>
      <c r="N2245" s="5"/>
      <c r="O2245" s="5" t="s">
        <v>7902</v>
      </c>
      <c r="P2245" s="6">
        <f>[1]!EM_S_INFO_EMPLOYEE(B2245,"2019")</f>
        <v>8701</v>
      </c>
      <c r="Q2245" s="6">
        <f>[1]!EM_S_STM07_IS(B2245,"83","2019-12-31","1",1000000000)</f>
        <v>24.595587883</v>
      </c>
      <c r="R2245" s="6">
        <f>[1]!EM_S_FA_YOY_OR(B2245,"2019-12-31")</f>
        <v>12.7597126423</v>
      </c>
      <c r="S2245" s="6">
        <f>[1]!EM_S_FA_YOY_OR(B2245,"2020-12-31")</f>
        <v>-7.8894078084999997</v>
      </c>
      <c r="T2245" s="6">
        <f>[1]!EM_S_FA_YOY_OR(B2245,"2021-12-31")</f>
        <v>14.6670251153</v>
      </c>
      <c r="U2245" s="6">
        <f>[1]!EM_S_FA_YOY_OR(B2245,"2022-12-31")</f>
        <v>16.220724285799999</v>
      </c>
      <c r="V2245" s="7">
        <f t="shared" si="212"/>
        <v>7.6661138641999997</v>
      </c>
      <c r="W2245" s="8">
        <f t="shared" si="213"/>
        <v>13.493857349197176</v>
      </c>
      <c r="X2245" s="6">
        <f>[1]!EM_S_FA_YOY_NETPROFIT(B2245,"2019-12-31")</f>
        <v>26.2234751192</v>
      </c>
      <c r="Y2245" s="6">
        <f>[1]!EM_S_FA_YOY_NETPROFIT(B2245,"2020-12-31")</f>
        <v>-16.291020121100001</v>
      </c>
      <c r="Z2245" s="6">
        <f>[1]!EM_S_FA_YOY_NETPROFIT(B2245,"2021-12-31")</f>
        <v>26.9648142506</v>
      </c>
      <c r="AA2245" s="6">
        <f>[1]!EM_S_FA_YOY_NETPROFIT(B2245,"2022-12-31")</f>
        <v>13.1006625234</v>
      </c>
      <c r="AB2245" s="7">
        <f t="shared" si="214"/>
        <v>7.9248188842999996</v>
      </c>
      <c r="AC2245" s="8">
        <f t="shared" si="215"/>
        <v>22.087526340228656</v>
      </c>
    </row>
    <row r="2246" spans="1:29" ht="16.5" x14ac:dyDescent="0.45">
      <c r="A2246" s="9">
        <v>3096</v>
      </c>
      <c r="B2246" s="5" t="s">
        <v>7903</v>
      </c>
      <c r="C2246" s="5" t="s">
        <v>7904</v>
      </c>
      <c r="D2246" s="5" t="s">
        <v>7905</v>
      </c>
      <c r="E2246" s="5" t="s">
        <v>254</v>
      </c>
      <c r="F2246" s="5" t="s">
        <v>11758</v>
      </c>
      <c r="G2246" s="5">
        <v>8</v>
      </c>
      <c r="H2246" s="5">
        <v>2</v>
      </c>
      <c r="I2246" s="5">
        <f t="shared" si="210"/>
        <v>3</v>
      </c>
      <c r="J2246" s="5">
        <f t="shared" si="211"/>
        <v>2</v>
      </c>
      <c r="K2246" s="5"/>
      <c r="L2246" s="5"/>
      <c r="M2246" s="5"/>
      <c r="N2246" s="5"/>
      <c r="O2246" s="5" t="s">
        <v>7906</v>
      </c>
      <c r="P2246" s="6">
        <f>[1]!EM_S_INFO_EMPLOYEE(B2246,"2019")</f>
        <v>681</v>
      </c>
      <c r="Q2246" s="6">
        <f>[1]!EM_S_STM07_IS(B2246,"83","2019-12-31","1",1000000000)</f>
        <v>1.4114578254300001</v>
      </c>
      <c r="R2246" s="6">
        <f>[1]!EM_S_FA_YOY_OR(B2246,"2019-12-31")</f>
        <v>-28.310295912099999</v>
      </c>
      <c r="S2246" s="6">
        <f>[1]!EM_S_FA_YOY_OR(B2246,"2020-12-31")</f>
        <v>-48.175221699799998</v>
      </c>
      <c r="T2246" s="6">
        <f>[1]!EM_S_FA_YOY_OR(B2246,"2021-12-31")</f>
        <v>72.678297320699997</v>
      </c>
      <c r="U2246" s="6">
        <f>[1]!EM_S_FA_YOY_OR(B2246,"2022-12-31")</f>
        <v>-46.145599995600001</v>
      </c>
      <c r="V2246" s="7">
        <f t="shared" si="212"/>
        <v>-7.2141747915666672</v>
      </c>
      <c r="W2246" s="8">
        <f t="shared" si="213"/>
        <v>69.196352260957525</v>
      </c>
      <c r="X2246" s="6">
        <f>[1]!EM_S_FA_YOY_NETPROFIT(B2246,"2019-12-31")</f>
        <v>-39.625631237</v>
      </c>
      <c r="Y2246" s="6">
        <f>[1]!EM_S_FA_YOY_NETPROFIT(B2246,"2020-12-31")</f>
        <v>-3601.2562584099001</v>
      </c>
      <c r="Z2246" s="6">
        <f>[1]!EM_S_FA_YOY_NETPROFIT(B2246,"2021-12-31")</f>
        <v>105.61245065590001</v>
      </c>
      <c r="AA2246" s="6">
        <f>[1]!EM_S_FA_YOY_NETPROFIT(B2246,"2022-12-31")</f>
        <v>-551.89677654699994</v>
      </c>
      <c r="AB2246" s="7">
        <f t="shared" si="214"/>
        <v>-1349.1801947670001</v>
      </c>
      <c r="AC2246" s="8">
        <f t="shared" si="215"/>
        <v>1977.8686870692943</v>
      </c>
    </row>
    <row r="2247" spans="1:29" ht="16.5" x14ac:dyDescent="0.45">
      <c r="A2247" s="9">
        <v>3097</v>
      </c>
      <c r="B2247" s="5" t="s">
        <v>7907</v>
      </c>
      <c r="C2247" s="5" t="s">
        <v>7908</v>
      </c>
      <c r="D2247" s="5" t="s">
        <v>7909</v>
      </c>
      <c r="E2247" s="5" t="s">
        <v>509</v>
      </c>
      <c r="F2247" s="5" t="s">
        <v>11752</v>
      </c>
      <c r="G2247" s="5">
        <v>2</v>
      </c>
      <c r="H2247" s="5">
        <v>3</v>
      </c>
      <c r="I2247" s="5">
        <f t="shared" si="210"/>
        <v>0</v>
      </c>
      <c r="J2247" s="5">
        <f t="shared" si="211"/>
        <v>2</v>
      </c>
      <c r="K2247" s="5"/>
      <c r="L2247" s="5"/>
      <c r="M2247" s="5"/>
      <c r="N2247" s="5"/>
      <c r="O2247" s="5" t="s">
        <v>7910</v>
      </c>
      <c r="P2247" s="6">
        <f>[1]!EM_S_INFO_EMPLOYEE(B2247,"2019")</f>
        <v>591</v>
      </c>
      <c r="Q2247" s="6">
        <f>[1]!EM_S_STM07_IS(B2247,"83","2019-12-31","1",1000000000)</f>
        <v>9.5644709262299994</v>
      </c>
      <c r="R2247" s="6">
        <f>[1]!EM_S_FA_YOY_OR(B2247,"2019-12-31")</f>
        <v>181.19106606950001</v>
      </c>
      <c r="S2247" s="6">
        <f>[1]!EM_S_FA_YOY_OR(B2247,"2020-12-31")</f>
        <v>-71.217753175200002</v>
      </c>
      <c r="T2247" s="6">
        <f>[1]!EM_S_FA_YOY_OR(B2247,"2021-12-31")</f>
        <v>69.468128154599995</v>
      </c>
      <c r="U2247" s="6">
        <f>[1]!EM_S_FA_YOY_OR(B2247,"2022-12-31")</f>
        <v>-27.973040943299999</v>
      </c>
      <c r="V2247" s="7">
        <f t="shared" si="212"/>
        <v>-9.907555321300002</v>
      </c>
      <c r="W2247" s="8">
        <f t="shared" si="213"/>
        <v>72.061783418499004</v>
      </c>
      <c r="X2247" s="6">
        <f>[1]!EM_S_FA_YOY_NETPROFIT(B2247,"2019-12-31")</f>
        <v>28.490085693000001</v>
      </c>
      <c r="Y2247" s="6">
        <f>[1]!EM_S_FA_YOY_NETPROFIT(B2247,"2020-12-31")</f>
        <v>-1614.8183840613001</v>
      </c>
      <c r="Z2247" s="6">
        <f>[1]!EM_S_FA_YOY_NETPROFIT(B2247,"2021-12-31")</f>
        <v>37.521272086700002</v>
      </c>
      <c r="AA2247" s="6">
        <f>[1]!EM_S_FA_YOY_NETPROFIT(B2247,"2022-12-31")</f>
        <v>84.464838105200002</v>
      </c>
      <c r="AB2247" s="7">
        <f t="shared" si="214"/>
        <v>-497.61075795646667</v>
      </c>
      <c r="AC2247" s="8">
        <f t="shared" si="215"/>
        <v>967.81485030336842</v>
      </c>
    </row>
    <row r="2248" spans="1:29" ht="16.5" x14ac:dyDescent="0.45">
      <c r="A2248" s="9">
        <v>3098</v>
      </c>
      <c r="B2248" s="5" t="s">
        <v>7911</v>
      </c>
      <c r="C2248" s="5" t="s">
        <v>7912</v>
      </c>
      <c r="D2248" s="5" t="s">
        <v>7913</v>
      </c>
      <c r="E2248" s="5" t="s">
        <v>240</v>
      </c>
      <c r="F2248" s="5" t="s">
        <v>11754</v>
      </c>
      <c r="G2248" s="5">
        <v>4</v>
      </c>
      <c r="H2248" s="5">
        <v>3</v>
      </c>
      <c r="I2248" s="5">
        <f t="shared" si="210"/>
        <v>2</v>
      </c>
      <c r="J2248" s="5">
        <f t="shared" si="211"/>
        <v>8</v>
      </c>
      <c r="K2248" s="5"/>
      <c r="L2248" s="5"/>
      <c r="M2248" s="5"/>
      <c r="N2248" s="5"/>
      <c r="O2248" s="5" t="s">
        <v>982</v>
      </c>
      <c r="P2248" s="6">
        <f>[1]!EM_S_INFO_EMPLOYEE(B2248,"2019")</f>
        <v>6652</v>
      </c>
      <c r="Q2248" s="6">
        <f>[1]!EM_S_STM07_IS(B2248,"83","2019-12-31","1",1000000000)</f>
        <v>6.1600311140799997</v>
      </c>
      <c r="R2248" s="6">
        <f>[1]!EM_S_FA_YOY_OR(B2248,"2019-12-31")</f>
        <v>27.040037226300001</v>
      </c>
      <c r="S2248" s="6">
        <f>[1]!EM_S_FA_YOY_OR(B2248,"2020-12-31")</f>
        <v>21.451261645700001</v>
      </c>
      <c r="T2248" s="6">
        <f>[1]!EM_S_FA_YOY_OR(B2248,"2021-12-31")</f>
        <v>57.40982915</v>
      </c>
      <c r="U2248" s="6">
        <f>[1]!EM_S_FA_YOY_OR(B2248,"2022-12-31")</f>
        <v>9.3282974407000001</v>
      </c>
      <c r="V2248" s="7">
        <f t="shared" si="212"/>
        <v>29.396462745466664</v>
      </c>
      <c r="W2248" s="8">
        <f t="shared" si="213"/>
        <v>25.00606103057628</v>
      </c>
      <c r="X2248" s="6">
        <f>[1]!EM_S_FA_YOY_NETPROFIT(B2248,"2019-12-31")</f>
        <v>3.0787283483999999</v>
      </c>
      <c r="Y2248" s="6">
        <f>[1]!EM_S_FA_YOY_NETPROFIT(B2248,"2020-12-31")</f>
        <v>17.047297190799998</v>
      </c>
      <c r="Z2248" s="6">
        <f>[1]!EM_S_FA_YOY_NETPROFIT(B2248,"2021-12-31")</f>
        <v>12.139954082099999</v>
      </c>
      <c r="AA2248" s="6">
        <f>[1]!EM_S_FA_YOY_NETPROFIT(B2248,"2022-12-31")</f>
        <v>-0.84033818059999998</v>
      </c>
      <c r="AB2248" s="7">
        <f t="shared" si="214"/>
        <v>9.4489710307666659</v>
      </c>
      <c r="AC2248" s="8">
        <f t="shared" si="215"/>
        <v>9.2424519004408392</v>
      </c>
    </row>
    <row r="2249" spans="1:29" ht="16.5" x14ac:dyDescent="0.45">
      <c r="A2249" s="9">
        <v>3099</v>
      </c>
      <c r="B2249" s="5" t="s">
        <v>7914</v>
      </c>
      <c r="C2249" s="5" t="s">
        <v>7915</v>
      </c>
      <c r="D2249" s="5" t="s">
        <v>7916</v>
      </c>
      <c r="E2249" s="5" t="s">
        <v>240</v>
      </c>
      <c r="F2249" s="5" t="s">
        <v>11752</v>
      </c>
      <c r="G2249" s="5">
        <v>2</v>
      </c>
      <c r="H2249" s="5">
        <v>3</v>
      </c>
      <c r="I2249" s="5">
        <f t="shared" si="210"/>
        <v>0</v>
      </c>
      <c r="J2249" s="5">
        <f t="shared" si="211"/>
        <v>2</v>
      </c>
      <c r="K2249" s="5"/>
      <c r="L2249" s="5"/>
      <c r="M2249" s="5"/>
      <c r="N2249" s="5"/>
      <c r="O2249" s="5" t="s">
        <v>7917</v>
      </c>
      <c r="P2249" s="6">
        <f>[1]!EM_S_INFO_EMPLOYEE(B2249,"2019")</f>
        <v>7566</v>
      </c>
      <c r="Q2249" s="6">
        <f>[1]!EM_S_STM07_IS(B2249,"83","2019-12-31","1",1000000000)</f>
        <v>33.148683110950003</v>
      </c>
      <c r="R2249" s="6">
        <f>[1]!EM_S_FA_YOY_OR(B2249,"2019-12-31")</f>
        <v>39.8741918005</v>
      </c>
      <c r="S2249" s="6">
        <f>[1]!EM_S_FA_YOY_OR(B2249,"2020-12-31")</f>
        <v>53.871275453400003</v>
      </c>
      <c r="T2249" s="6">
        <f>[1]!EM_S_FA_YOY_OR(B2249,"2021-12-31")</f>
        <v>0.4595072483</v>
      </c>
      <c r="U2249" s="6">
        <f>[1]!EM_S_FA_YOY_OR(B2249,"2022-12-31")</f>
        <v>15.5133210021</v>
      </c>
      <c r="V2249" s="7">
        <f t="shared" si="212"/>
        <v>23.281367901266666</v>
      </c>
      <c r="W2249" s="8">
        <f t="shared" si="213"/>
        <v>27.5401735682543</v>
      </c>
      <c r="X2249" s="6">
        <f>[1]!EM_S_FA_YOY_NETPROFIT(B2249,"2019-12-31")</f>
        <v>38.075088471500003</v>
      </c>
      <c r="Y2249" s="6">
        <f>[1]!EM_S_FA_YOY_NETPROFIT(B2249,"2020-12-31")</f>
        <v>37.5775359776</v>
      </c>
      <c r="Z2249" s="6">
        <f>[1]!EM_S_FA_YOY_NETPROFIT(B2249,"2021-12-31")</f>
        <v>2.5609906347</v>
      </c>
      <c r="AA2249" s="6">
        <f>[1]!EM_S_FA_YOY_NETPROFIT(B2249,"2022-12-31")</f>
        <v>1.0580594702999999</v>
      </c>
      <c r="AB2249" s="7">
        <f t="shared" si="214"/>
        <v>13.732195360866667</v>
      </c>
      <c r="AC2249" s="8">
        <f t="shared" si="215"/>
        <v>20.664338904674779</v>
      </c>
    </row>
    <row r="2250" spans="1:29" ht="16.5" x14ac:dyDescent="0.45">
      <c r="A2250" s="9">
        <v>3100</v>
      </c>
      <c r="B2250" s="5" t="s">
        <v>7918</v>
      </c>
      <c r="C2250" s="5" t="s">
        <v>7919</v>
      </c>
      <c r="D2250" s="5" t="s">
        <v>7920</v>
      </c>
      <c r="E2250" s="5" t="s">
        <v>1030</v>
      </c>
      <c r="F2250" s="5" t="s">
        <v>11759</v>
      </c>
      <c r="G2250" s="5">
        <v>9</v>
      </c>
      <c r="H2250" s="5">
        <v>2</v>
      </c>
      <c r="I2250" s="5">
        <f t="shared" si="210"/>
        <v>3</v>
      </c>
      <c r="J2250" s="5">
        <f t="shared" si="211"/>
        <v>2</v>
      </c>
      <c r="K2250" s="5"/>
      <c r="L2250" s="5"/>
      <c r="M2250" s="5"/>
      <c r="N2250" s="5"/>
      <c r="O2250" s="5" t="s">
        <v>7921</v>
      </c>
      <c r="P2250" s="6">
        <f>[1]!EM_S_INFO_EMPLOYEE(B2250,"2019")</f>
        <v>1846</v>
      </c>
      <c r="Q2250" s="6">
        <f>[1]!EM_S_STM07_IS(B2250,"83","2019-12-31","1",1000000000)</f>
        <v>5.6212957138300004</v>
      </c>
      <c r="R2250" s="6">
        <f>[1]!EM_S_FA_YOY_OR(B2250,"2019-12-31")</f>
        <v>11.9469330855</v>
      </c>
      <c r="S2250" s="6">
        <f>[1]!EM_S_FA_YOY_OR(B2250,"2020-12-31")</f>
        <v>25.892359591200002</v>
      </c>
      <c r="T2250" s="6">
        <f>[1]!EM_S_FA_YOY_OR(B2250,"2021-12-31")</f>
        <v>-18.3682520582</v>
      </c>
      <c r="U2250" s="6">
        <f>[1]!EM_S_FA_YOY_OR(B2250,"2022-12-31")</f>
        <v>-33.436479015300002</v>
      </c>
      <c r="V2250" s="7">
        <f t="shared" si="212"/>
        <v>-8.637457160766667</v>
      </c>
      <c r="W2250" s="8">
        <f t="shared" si="213"/>
        <v>30.838191412613149</v>
      </c>
      <c r="X2250" s="6">
        <f>[1]!EM_S_FA_YOY_NETPROFIT(B2250,"2019-12-31")</f>
        <v>-2.9672843463</v>
      </c>
      <c r="Y2250" s="6">
        <f>[1]!EM_S_FA_YOY_NETPROFIT(B2250,"2020-12-31")</f>
        <v>-3.9824484526999999</v>
      </c>
      <c r="Z2250" s="6">
        <f>[1]!EM_S_FA_YOY_NETPROFIT(B2250,"2021-12-31")</f>
        <v>-87.434708976799996</v>
      </c>
      <c r="AA2250" s="6">
        <f>[1]!EM_S_FA_YOY_NETPROFIT(B2250,"2022-12-31")</f>
        <v>-698.91172034730005</v>
      </c>
      <c r="AB2250" s="7">
        <f t="shared" si="214"/>
        <v>-263.44295925893334</v>
      </c>
      <c r="AC2250" s="8">
        <f t="shared" si="215"/>
        <v>379.42832176779228</v>
      </c>
    </row>
    <row r="2251" spans="1:29" ht="16.5" x14ac:dyDescent="0.45">
      <c r="A2251" s="9">
        <v>3101</v>
      </c>
      <c r="B2251" s="5" t="s">
        <v>7922</v>
      </c>
      <c r="C2251" s="5" t="s">
        <v>7923</v>
      </c>
      <c r="D2251" s="5" t="s">
        <v>7924</v>
      </c>
      <c r="E2251" s="5" t="s">
        <v>120</v>
      </c>
      <c r="F2251" s="5" t="s">
        <v>11755</v>
      </c>
      <c r="G2251" s="5">
        <v>5</v>
      </c>
      <c r="H2251" s="5">
        <v>3</v>
      </c>
      <c r="I2251" s="5">
        <f t="shared" si="210"/>
        <v>3</v>
      </c>
      <c r="J2251" s="5">
        <f t="shared" si="211"/>
        <v>5</v>
      </c>
      <c r="K2251" s="5"/>
      <c r="L2251" s="5"/>
      <c r="M2251" s="5"/>
      <c r="N2251" s="5"/>
      <c r="O2251" s="5" t="s">
        <v>7925</v>
      </c>
      <c r="P2251" s="6">
        <f>[1]!EM_S_INFO_EMPLOYEE(B2251,"2019")</f>
        <v>4633</v>
      </c>
      <c r="Q2251" s="6">
        <f>[1]!EM_S_STM07_IS(B2251,"83","2019-12-31","1",1000000000)</f>
        <v>9.3621572492399991</v>
      </c>
      <c r="R2251" s="6">
        <f>[1]!EM_S_FA_YOY_OR(B2251,"2019-12-31")</f>
        <v>2.2787722340999998</v>
      </c>
      <c r="S2251" s="6">
        <f>[1]!EM_S_FA_YOY_OR(B2251,"2020-12-31")</f>
        <v>-15.229929929500001</v>
      </c>
      <c r="T2251" s="6">
        <f>[1]!EM_S_FA_YOY_OR(B2251,"2021-12-31")</f>
        <v>-12.9971546677</v>
      </c>
      <c r="U2251" s="6">
        <f>[1]!EM_S_FA_YOY_OR(B2251,"2022-12-31")</f>
        <v>-54.6754047636</v>
      </c>
      <c r="V2251" s="7">
        <f t="shared" si="212"/>
        <v>-27.634163120266667</v>
      </c>
      <c r="W2251" s="8">
        <f t="shared" si="213"/>
        <v>23.444996983413855</v>
      </c>
      <c r="X2251" s="6">
        <f>[1]!EM_S_FA_YOY_NETPROFIT(B2251,"2019-12-31")</f>
        <v>-23.058723659799998</v>
      </c>
      <c r="Y2251" s="6">
        <f>[1]!EM_S_FA_YOY_NETPROFIT(B2251,"2020-12-31")</f>
        <v>36.487188883999998</v>
      </c>
      <c r="Z2251" s="6">
        <f>[1]!EM_S_FA_YOY_NETPROFIT(B2251,"2021-12-31")</f>
        <v>112.3319702932</v>
      </c>
      <c r="AA2251" s="6">
        <f>[1]!EM_S_FA_YOY_NETPROFIT(B2251,"2022-12-31")</f>
        <v>-71.617189702800005</v>
      </c>
      <c r="AB2251" s="7">
        <f t="shared" si="214"/>
        <v>25.733989824799995</v>
      </c>
      <c r="AC2251" s="8">
        <f t="shared" si="215"/>
        <v>92.444831295825239</v>
      </c>
    </row>
    <row r="2252" spans="1:29" ht="16.5" x14ac:dyDescent="0.45">
      <c r="A2252" s="9">
        <v>3102</v>
      </c>
      <c r="B2252" s="5" t="s">
        <v>7926</v>
      </c>
      <c r="C2252" s="5" t="s">
        <v>7927</v>
      </c>
      <c r="D2252" s="5" t="s">
        <v>7928</v>
      </c>
      <c r="E2252" s="5" t="s">
        <v>376</v>
      </c>
      <c r="F2252" s="5" t="s">
        <v>11773</v>
      </c>
      <c r="G2252" s="5">
        <v>24</v>
      </c>
      <c r="H2252" s="5">
        <v>2</v>
      </c>
      <c r="I2252" s="5">
        <f t="shared" si="210"/>
        <v>1</v>
      </c>
      <c r="J2252" s="5">
        <f t="shared" si="211"/>
        <v>11</v>
      </c>
      <c r="K2252" s="5"/>
      <c r="L2252" s="5"/>
      <c r="M2252" s="5"/>
      <c r="N2252" s="5"/>
      <c r="O2252" s="5" t="s">
        <v>7929</v>
      </c>
      <c r="P2252" s="6">
        <f>[1]!EM_S_INFO_EMPLOYEE(B2252,"2019")</f>
        <v>8198</v>
      </c>
      <c r="Q2252" s="6">
        <f>[1]!EM_S_STM07_IS(B2252,"83","2019-12-31","1",1000000000)</f>
        <v>10.045876322190001</v>
      </c>
      <c r="R2252" s="6">
        <f>[1]!EM_S_FA_YOY_OR(B2252,"2019-12-31")</f>
        <v>1.2053106495999999</v>
      </c>
      <c r="S2252" s="6">
        <f>[1]!EM_S_FA_YOY_OR(B2252,"2020-12-31")</f>
        <v>-9.1786702152000004</v>
      </c>
      <c r="T2252" s="6">
        <f>[1]!EM_S_FA_YOY_OR(B2252,"2021-12-31")</f>
        <v>37.536509762800002</v>
      </c>
      <c r="U2252" s="6">
        <f>[1]!EM_S_FA_YOY_OR(B2252,"2022-12-31")</f>
        <v>35.405375731600003</v>
      </c>
      <c r="V2252" s="7">
        <f t="shared" si="212"/>
        <v>21.254405093066669</v>
      </c>
      <c r="W2252" s="8">
        <f t="shared" si="213"/>
        <v>26.377348001717447</v>
      </c>
      <c r="X2252" s="6">
        <f>[1]!EM_S_FA_YOY_NETPROFIT(B2252,"2019-12-31")</f>
        <v>2.9658493298000002</v>
      </c>
      <c r="Y2252" s="6">
        <f>[1]!EM_S_FA_YOY_NETPROFIT(B2252,"2020-12-31")</f>
        <v>-43.213948329200001</v>
      </c>
      <c r="Z2252" s="6">
        <f>[1]!EM_S_FA_YOY_NETPROFIT(B2252,"2021-12-31")</f>
        <v>183.21775377279999</v>
      </c>
      <c r="AA2252" s="6">
        <f>[1]!EM_S_FA_YOY_NETPROFIT(B2252,"2022-12-31")</f>
        <v>36.504565267099998</v>
      </c>
      <c r="AB2252" s="7">
        <f t="shared" si="214"/>
        <v>58.836123570233326</v>
      </c>
      <c r="AC2252" s="8">
        <f t="shared" si="215"/>
        <v>114.85579132715468</v>
      </c>
    </row>
    <row r="2253" spans="1:29" ht="16.5" x14ac:dyDescent="0.45">
      <c r="A2253" s="9">
        <v>3103</v>
      </c>
      <c r="B2253" s="5" t="s">
        <v>7930</v>
      </c>
      <c r="C2253" s="5" t="s">
        <v>7931</v>
      </c>
      <c r="D2253" s="5" t="s">
        <v>7932</v>
      </c>
      <c r="E2253" s="5" t="s">
        <v>509</v>
      </c>
      <c r="F2253" s="5" t="s">
        <v>11765</v>
      </c>
      <c r="G2253" s="5">
        <v>16</v>
      </c>
      <c r="H2253" s="5">
        <v>3</v>
      </c>
      <c r="I2253" s="5">
        <f t="shared" si="210"/>
        <v>1</v>
      </c>
      <c r="J2253" s="5">
        <f t="shared" si="211"/>
        <v>9</v>
      </c>
      <c r="K2253" s="5"/>
      <c r="L2253" s="5"/>
      <c r="M2253" s="5"/>
      <c r="N2253" s="5"/>
      <c r="O2253" s="5" t="s">
        <v>7933</v>
      </c>
      <c r="P2253" s="6">
        <f>[1]!EM_S_INFO_EMPLOYEE(B2253,"2019")</f>
        <v>4720</v>
      </c>
      <c r="Q2253" s="6">
        <f>[1]!EM_S_STM07_IS(B2253,"83","2019-12-31","1",1000000000)</f>
        <v>6.9938816976</v>
      </c>
      <c r="R2253" s="6">
        <f>[1]!EM_S_FA_YOY_OR(B2253,"2019-12-31")</f>
        <v>9.9905191276000007</v>
      </c>
      <c r="S2253" s="6">
        <f>[1]!EM_S_FA_YOY_OR(B2253,"2020-12-31")</f>
        <v>-5.5795865495000001</v>
      </c>
      <c r="T2253" s="6">
        <f>[1]!EM_S_FA_YOY_OR(B2253,"2021-12-31")</f>
        <v>4.6018815072999999</v>
      </c>
      <c r="U2253" s="6">
        <f>[1]!EM_S_FA_YOY_OR(B2253,"2022-12-31")</f>
        <v>19.4237671082</v>
      </c>
      <c r="V2253" s="7">
        <f t="shared" si="212"/>
        <v>6.1486873553333332</v>
      </c>
      <c r="W2253" s="8">
        <f t="shared" si="213"/>
        <v>12.573240623707063</v>
      </c>
      <c r="X2253" s="6">
        <f>[1]!EM_S_FA_YOY_NETPROFIT(B2253,"2019-12-31")</f>
        <v>11.9007749237</v>
      </c>
      <c r="Y2253" s="6">
        <f>[1]!EM_S_FA_YOY_NETPROFIT(B2253,"2020-12-31")</f>
        <v>6.9728629506999997</v>
      </c>
      <c r="Z2253" s="6">
        <f>[1]!EM_S_FA_YOY_NETPROFIT(B2253,"2021-12-31")</f>
        <v>15.774779151200001</v>
      </c>
      <c r="AA2253" s="6">
        <f>[1]!EM_S_FA_YOY_NETPROFIT(B2253,"2022-12-31")</f>
        <v>10.9776944346</v>
      </c>
      <c r="AB2253" s="7">
        <f t="shared" si="214"/>
        <v>11.241778845499999</v>
      </c>
      <c r="AC2253" s="8">
        <f t="shared" si="215"/>
        <v>4.4068965987661297</v>
      </c>
    </row>
    <row r="2254" spans="1:29" ht="16.5" x14ac:dyDescent="0.45">
      <c r="A2254" s="9">
        <v>3104</v>
      </c>
      <c r="B2254" s="5" t="s">
        <v>7934</v>
      </c>
      <c r="C2254" s="5" t="s">
        <v>7935</v>
      </c>
      <c r="D2254" s="5" t="s">
        <v>7936</v>
      </c>
      <c r="E2254" s="5" t="s">
        <v>259</v>
      </c>
      <c r="F2254" s="5" t="s">
        <v>11756</v>
      </c>
      <c r="G2254" s="5">
        <v>6</v>
      </c>
      <c r="H2254" s="5">
        <v>2</v>
      </c>
      <c r="I2254" s="5">
        <f t="shared" si="210"/>
        <v>2</v>
      </c>
      <c r="J2254" s="5">
        <f t="shared" si="211"/>
        <v>11</v>
      </c>
      <c r="K2254" s="5"/>
      <c r="L2254" s="5"/>
      <c r="M2254" s="5"/>
      <c r="N2254" s="5"/>
      <c r="O2254" s="5" t="s">
        <v>7937</v>
      </c>
      <c r="P2254" s="6">
        <f>[1]!EM_S_INFO_EMPLOYEE(B2254,"2019")</f>
        <v>4536</v>
      </c>
      <c r="Q2254" s="6">
        <f>[1]!EM_S_STM07_IS(B2254,"83","2019-12-31","1",1000000000)</f>
        <v>2.7799429618699998</v>
      </c>
      <c r="R2254" s="6">
        <f>[1]!EM_S_FA_YOY_OR(B2254,"2019-12-31")</f>
        <v>6.5023569775999999</v>
      </c>
      <c r="S2254" s="6">
        <f>[1]!EM_S_FA_YOY_OR(B2254,"2020-12-31")</f>
        <v>13.5194437618</v>
      </c>
      <c r="T2254" s="6">
        <f>[1]!EM_S_FA_YOY_OR(B2254,"2021-12-31")</f>
        <v>29.442242113199999</v>
      </c>
      <c r="U2254" s="6">
        <f>[1]!EM_S_FA_YOY_OR(B2254,"2022-12-31")</f>
        <v>10.3505377585</v>
      </c>
      <c r="V2254" s="7">
        <f t="shared" si="212"/>
        <v>17.770741211166666</v>
      </c>
      <c r="W2254" s="8">
        <f t="shared" si="213"/>
        <v>10.231248276435355</v>
      </c>
      <c r="X2254" s="6">
        <f>[1]!EM_S_FA_YOY_NETPROFIT(B2254,"2019-12-31")</f>
        <v>-42.274723116799997</v>
      </c>
      <c r="Y2254" s="6">
        <f>[1]!EM_S_FA_YOY_NETPROFIT(B2254,"2020-12-31")</f>
        <v>130.3616532675</v>
      </c>
      <c r="Z2254" s="6">
        <f>[1]!EM_S_FA_YOY_NETPROFIT(B2254,"2021-12-31")</f>
        <v>9.0434756172000004</v>
      </c>
      <c r="AA2254" s="6">
        <f>[1]!EM_S_FA_YOY_NETPROFIT(B2254,"2022-12-31")</f>
        <v>60.041829942299998</v>
      </c>
      <c r="AB2254" s="7">
        <f t="shared" si="214"/>
        <v>66.482319609000001</v>
      </c>
      <c r="AC2254" s="8">
        <f t="shared" si="215"/>
        <v>60.914981633893568</v>
      </c>
    </row>
    <row r="2255" spans="1:29" ht="16.5" x14ac:dyDescent="0.45">
      <c r="A2255" s="9">
        <v>3105</v>
      </c>
      <c r="B2255" s="5" t="s">
        <v>7938</v>
      </c>
      <c r="C2255" s="5" t="s">
        <v>7939</v>
      </c>
      <c r="D2255" s="5" t="s">
        <v>7940</v>
      </c>
      <c r="E2255" s="5" t="s">
        <v>254</v>
      </c>
      <c r="F2255" s="5" t="s">
        <v>11773</v>
      </c>
      <c r="G2255" s="5">
        <v>24</v>
      </c>
      <c r="H2255" s="5">
        <v>2</v>
      </c>
      <c r="I2255" s="5">
        <f t="shared" si="210"/>
        <v>1</v>
      </c>
      <c r="J2255" s="5">
        <f t="shared" si="211"/>
        <v>11</v>
      </c>
      <c r="K2255" s="5"/>
      <c r="L2255" s="5"/>
      <c r="M2255" s="5"/>
      <c r="N2255" s="5"/>
      <c r="O2255" s="5" t="s">
        <v>7941</v>
      </c>
      <c r="P2255" s="6">
        <f>[1]!EM_S_INFO_EMPLOYEE(B2255,"2019")</f>
        <v>3069</v>
      </c>
      <c r="Q2255" s="6">
        <f>[1]!EM_S_STM07_IS(B2255,"83","2019-12-31","1",1000000000)</f>
        <v>2.5452557485599998</v>
      </c>
      <c r="R2255" s="6">
        <f>[1]!EM_S_FA_YOY_OR(B2255,"2019-12-31")</f>
        <v>-5.3812566690999999</v>
      </c>
      <c r="S2255" s="6">
        <f>[1]!EM_S_FA_YOY_OR(B2255,"2020-12-31")</f>
        <v>-10.3910130308</v>
      </c>
      <c r="T2255" s="6">
        <f>[1]!EM_S_FA_YOY_OR(B2255,"2021-12-31")</f>
        <v>27.458040367700001</v>
      </c>
      <c r="U2255" s="6">
        <f>[1]!EM_S_FA_YOY_OR(B2255,"2022-12-31")</f>
        <v>1.1427119898</v>
      </c>
      <c r="V2255" s="7">
        <f t="shared" si="212"/>
        <v>6.0699131088999998</v>
      </c>
      <c r="W2255" s="8">
        <f t="shared" si="213"/>
        <v>19.399631283652568</v>
      </c>
      <c r="X2255" s="6">
        <f>[1]!EM_S_FA_YOY_NETPROFIT(B2255,"2019-12-31")</f>
        <v>103.14614107920001</v>
      </c>
      <c r="Y2255" s="6">
        <f>[1]!EM_S_FA_YOY_NETPROFIT(B2255,"2020-12-31")</f>
        <v>-2771.7182558146001</v>
      </c>
      <c r="Z2255" s="6">
        <f>[1]!EM_S_FA_YOY_NETPROFIT(B2255,"2021-12-31")</f>
        <v>113.6159241125</v>
      </c>
      <c r="AA2255" s="6">
        <f>[1]!EM_S_FA_YOY_NETPROFIT(B2255,"2022-12-31")</f>
        <v>-80.298830052400007</v>
      </c>
      <c r="AB2255" s="7">
        <f t="shared" si="214"/>
        <v>-912.80038725149996</v>
      </c>
      <c r="AC2255" s="8">
        <f t="shared" si="215"/>
        <v>1612.7871727286565</v>
      </c>
    </row>
    <row r="2256" spans="1:29" ht="16.5" x14ac:dyDescent="0.45">
      <c r="A2256" s="9">
        <v>3106</v>
      </c>
      <c r="B2256" s="5" t="s">
        <v>7942</v>
      </c>
      <c r="C2256" s="5" t="s">
        <v>7943</v>
      </c>
      <c r="D2256" s="5" t="s">
        <v>7944</v>
      </c>
      <c r="E2256" s="5" t="s">
        <v>240</v>
      </c>
      <c r="F2256" s="5" t="s">
        <v>11765</v>
      </c>
      <c r="G2256" s="5">
        <v>16</v>
      </c>
      <c r="H2256" s="5">
        <v>3</v>
      </c>
      <c r="I2256" s="5">
        <f t="shared" si="210"/>
        <v>1</v>
      </c>
      <c r="J2256" s="5">
        <f t="shared" si="211"/>
        <v>9</v>
      </c>
      <c r="K2256" s="5"/>
      <c r="L2256" s="5"/>
      <c r="M2256" s="5"/>
      <c r="N2256" s="5"/>
      <c r="O2256" s="5" t="s">
        <v>7856</v>
      </c>
      <c r="P2256" s="6">
        <f>[1]!EM_S_INFO_EMPLOYEE(B2256,"2019")</f>
        <v>25853</v>
      </c>
      <c r="Q2256" s="6">
        <f>[1]!EM_S_STM07_IS(B2256,"83","2019-12-31","1",1000000000)</f>
        <v>64.951777641830006</v>
      </c>
      <c r="R2256" s="6">
        <f>[1]!EM_S_FA_YOY_OR(B2256,"2019-12-31")</f>
        <v>53.7908479054</v>
      </c>
      <c r="S2256" s="6">
        <f>[1]!EM_S_FA_YOY_OR(B2256,"2020-12-31")</f>
        <v>-5.0469368365999996</v>
      </c>
      <c r="T2256" s="6">
        <f>[1]!EM_S_FA_YOY_OR(B2256,"2021-12-31")</f>
        <v>11.901912169099999</v>
      </c>
      <c r="U2256" s="6">
        <f>[1]!EM_S_FA_YOY_OR(B2256,"2022-12-31")</f>
        <v>2.5706398351000002</v>
      </c>
      <c r="V2256" s="7">
        <f t="shared" si="212"/>
        <v>3.1418717225333332</v>
      </c>
      <c r="W2256" s="8">
        <f t="shared" si="213"/>
        <v>8.4888515157481663</v>
      </c>
      <c r="X2256" s="6">
        <f>[1]!EM_S_FA_YOY_NETPROFIT(B2256,"2019-12-31")</f>
        <v>-2.6156327079000001</v>
      </c>
      <c r="Y2256" s="6">
        <f>[1]!EM_S_FA_YOY_NETPROFIT(B2256,"2020-12-31")</f>
        <v>-10.160714251</v>
      </c>
      <c r="Z2256" s="6">
        <f>[1]!EM_S_FA_YOY_NETPROFIT(B2256,"2021-12-31")</f>
        <v>28.378508833200002</v>
      </c>
      <c r="AA2256" s="6">
        <f>[1]!EM_S_FA_YOY_NETPROFIT(B2256,"2022-12-31")</f>
        <v>7.1651710323</v>
      </c>
      <c r="AB2256" s="7">
        <f t="shared" si="214"/>
        <v>8.4609885381666672</v>
      </c>
      <c r="AC2256" s="8">
        <f t="shared" si="215"/>
        <v>19.302261169091469</v>
      </c>
    </row>
    <row r="2257" spans="1:29" ht="16.5" x14ac:dyDescent="0.45">
      <c r="A2257" s="9">
        <v>3107</v>
      </c>
      <c r="B2257" s="5" t="s">
        <v>7945</v>
      </c>
      <c r="C2257" s="5" t="s">
        <v>7946</v>
      </c>
      <c r="D2257" s="5" t="s">
        <v>7947</v>
      </c>
      <c r="E2257" s="5" t="s">
        <v>103</v>
      </c>
      <c r="F2257" s="5" t="s">
        <v>11764</v>
      </c>
      <c r="G2257" s="5">
        <v>15</v>
      </c>
      <c r="H2257" s="5">
        <v>3</v>
      </c>
      <c r="I2257" s="5">
        <f t="shared" si="210"/>
        <v>2</v>
      </c>
      <c r="J2257" s="5">
        <f t="shared" si="211"/>
        <v>8</v>
      </c>
      <c r="K2257" s="5"/>
      <c r="L2257" s="5"/>
      <c r="M2257" s="5"/>
      <c r="N2257" s="5"/>
      <c r="O2257" s="5" t="s">
        <v>1663</v>
      </c>
      <c r="P2257" s="6">
        <f>[1]!EM_S_INFO_EMPLOYEE(B2257,"2019")</f>
        <v>2640</v>
      </c>
      <c r="Q2257" s="6">
        <f>[1]!EM_S_STM07_IS(B2257,"83","2019-12-31","1",1000000000)</f>
        <v>1.7333202238100001</v>
      </c>
      <c r="R2257" s="6">
        <f>[1]!EM_S_FA_YOY_OR(B2257,"2019-12-31")</f>
        <v>10.509329796499999</v>
      </c>
      <c r="S2257" s="6">
        <f>[1]!EM_S_FA_YOY_OR(B2257,"2020-12-31")</f>
        <v>-9.8610299136999995</v>
      </c>
      <c r="T2257" s="6">
        <f>[1]!EM_S_FA_YOY_OR(B2257,"2021-12-31")</f>
        <v>14.998932095000001</v>
      </c>
      <c r="U2257" s="6">
        <f>[1]!EM_S_FA_YOY_OR(B2257,"2022-12-31")</f>
        <v>5.5294488926999996</v>
      </c>
      <c r="V2257" s="7">
        <f t="shared" si="212"/>
        <v>3.5557836913333336</v>
      </c>
      <c r="W2257" s="8">
        <f t="shared" si="213"/>
        <v>12.546949570067465</v>
      </c>
      <c r="X2257" s="6">
        <f>[1]!EM_S_FA_YOY_NETPROFIT(B2257,"2019-12-31")</f>
        <v>113.7406730196</v>
      </c>
      <c r="Y2257" s="6">
        <f>[1]!EM_S_FA_YOY_NETPROFIT(B2257,"2020-12-31")</f>
        <v>93.992141084699995</v>
      </c>
      <c r="Z2257" s="6">
        <f>[1]!EM_S_FA_YOY_NETPROFIT(B2257,"2021-12-31")</f>
        <v>46.635646940100003</v>
      </c>
      <c r="AA2257" s="6">
        <f>[1]!EM_S_FA_YOY_NETPROFIT(B2257,"2022-12-31")</f>
        <v>-451.27791844770002</v>
      </c>
      <c r="AB2257" s="7">
        <f t="shared" si="214"/>
        <v>-103.55004347430001</v>
      </c>
      <c r="AC2257" s="8">
        <f t="shared" si="215"/>
        <v>302.07063024987099</v>
      </c>
    </row>
    <row r="2258" spans="1:29" ht="16.5" x14ac:dyDescent="0.45">
      <c r="A2258" s="9">
        <v>3108</v>
      </c>
      <c r="B2258" s="5" t="s">
        <v>7948</v>
      </c>
      <c r="C2258" s="5" t="s">
        <v>7949</v>
      </c>
      <c r="D2258" s="5" t="s">
        <v>7950</v>
      </c>
      <c r="E2258" s="5" t="s">
        <v>509</v>
      </c>
      <c r="F2258" s="5" t="s">
        <v>11766</v>
      </c>
      <c r="G2258" s="5">
        <v>17</v>
      </c>
      <c r="H2258" s="5">
        <v>2</v>
      </c>
      <c r="I2258" s="5">
        <f t="shared" si="210"/>
        <v>2</v>
      </c>
      <c r="J2258" s="5">
        <f t="shared" si="211"/>
        <v>11</v>
      </c>
      <c r="K2258" s="5"/>
      <c r="L2258" s="5"/>
      <c r="M2258" s="5"/>
      <c r="N2258" s="5"/>
      <c r="O2258" s="5" t="s">
        <v>7951</v>
      </c>
      <c r="P2258" s="6">
        <f>[1]!EM_S_INFO_EMPLOYEE(B2258,"2019")</f>
        <v>9420</v>
      </c>
      <c r="Q2258" s="6">
        <f>[1]!EM_S_STM07_IS(B2258,"83","2019-12-31","1",1000000000)</f>
        <v>52.162141217550001</v>
      </c>
      <c r="R2258" s="6">
        <f>[1]!EM_S_FA_YOY_OR(B2258,"2019-12-31")</f>
        <v>-6.7283295071999998</v>
      </c>
      <c r="S2258" s="6">
        <f>[1]!EM_S_FA_YOY_OR(B2258,"2020-12-31")</f>
        <v>-15.389188905699999</v>
      </c>
      <c r="T2258" s="6">
        <f>[1]!EM_S_FA_YOY_OR(B2258,"2021-12-31")</f>
        <v>-0.4294987019</v>
      </c>
      <c r="U2258" s="6">
        <f>[1]!EM_S_FA_YOY_OR(B2258,"2022-12-31")</f>
        <v>-9.9581627304999998</v>
      </c>
      <c r="V2258" s="7">
        <f t="shared" si="212"/>
        <v>-8.592283446033333</v>
      </c>
      <c r="W2258" s="8">
        <f t="shared" si="213"/>
        <v>7.572800169898767</v>
      </c>
      <c r="X2258" s="6">
        <f>[1]!EM_S_FA_YOY_NETPROFIT(B2258,"2019-12-31")</f>
        <v>-30.203824128699999</v>
      </c>
      <c r="Y2258" s="6">
        <f>[1]!EM_S_FA_YOY_NETPROFIT(B2258,"2020-12-31")</f>
        <v>-54.046404680199998</v>
      </c>
      <c r="Z2258" s="6">
        <f>[1]!EM_S_FA_YOY_NETPROFIT(B2258,"2021-12-31")</f>
        <v>10.8937098656</v>
      </c>
      <c r="AA2258" s="6">
        <f>[1]!EM_S_FA_YOY_NETPROFIT(B2258,"2022-12-31")</f>
        <v>10.900582288000001</v>
      </c>
      <c r="AB2258" s="7">
        <f t="shared" si="214"/>
        <v>-10.750704175533331</v>
      </c>
      <c r="AC2258" s="8">
        <f t="shared" si="215"/>
        <v>37.495176669138289</v>
      </c>
    </row>
    <row r="2259" spans="1:29" ht="16.5" x14ac:dyDescent="0.45">
      <c r="A2259" s="9">
        <v>3109</v>
      </c>
      <c r="B2259" s="5" t="s">
        <v>7952</v>
      </c>
      <c r="C2259" s="5" t="s">
        <v>7953</v>
      </c>
      <c r="D2259" s="5" t="s">
        <v>7954</v>
      </c>
      <c r="E2259" s="5" t="s">
        <v>288</v>
      </c>
      <c r="F2259" s="5" t="s">
        <v>58</v>
      </c>
      <c r="G2259" s="5">
        <v>10</v>
      </c>
      <c r="H2259" s="5">
        <v>2</v>
      </c>
      <c r="I2259" s="5">
        <f t="shared" si="210"/>
        <v>3</v>
      </c>
      <c r="J2259" s="5">
        <f t="shared" si="211"/>
        <v>3</v>
      </c>
      <c r="K2259" s="5"/>
      <c r="L2259" s="5"/>
      <c r="M2259" s="5"/>
      <c r="N2259" s="5"/>
      <c r="O2259" s="5" t="s">
        <v>7955</v>
      </c>
      <c r="P2259" s="6">
        <f>[1]!EM_S_INFO_EMPLOYEE(B2259,"2019")</f>
        <v>6405</v>
      </c>
      <c r="Q2259" s="6">
        <f>[1]!EM_S_STM07_IS(B2259,"83","2019-12-31","1",1000000000)</f>
        <v>6.4333595775700001</v>
      </c>
      <c r="R2259" s="6">
        <f>[1]!EM_S_FA_YOY_OR(B2259,"2019-12-31")</f>
        <v>13.962429246899999</v>
      </c>
      <c r="S2259" s="6">
        <f>[1]!EM_S_FA_YOY_OR(B2259,"2020-12-31")</f>
        <v>9.7286424852</v>
      </c>
      <c r="T2259" s="6">
        <f>[1]!EM_S_FA_YOY_OR(B2259,"2021-12-31")</f>
        <v>22.190735351400001</v>
      </c>
      <c r="U2259" s="6">
        <f>[1]!EM_S_FA_YOY_OR(B2259,"2022-12-31")</f>
        <v>10.9093945942</v>
      </c>
      <c r="V2259" s="7">
        <f t="shared" si="212"/>
        <v>14.276257476933333</v>
      </c>
      <c r="W2259" s="8">
        <f t="shared" si="213"/>
        <v>6.8795177087346575</v>
      </c>
      <c r="X2259" s="6">
        <f>[1]!EM_S_FA_YOY_NETPROFIT(B2259,"2019-12-31")</f>
        <v>167.50414308129999</v>
      </c>
      <c r="Y2259" s="6">
        <f>[1]!EM_S_FA_YOY_NETPROFIT(B2259,"2020-12-31")</f>
        <v>122.2742633065</v>
      </c>
      <c r="Z2259" s="6">
        <f>[1]!EM_S_FA_YOY_NETPROFIT(B2259,"2021-12-31")</f>
        <v>-50.843267243200003</v>
      </c>
      <c r="AA2259" s="6">
        <f>[1]!EM_S_FA_YOY_NETPROFIT(B2259,"2022-12-31")</f>
        <v>-26.815095485699999</v>
      </c>
      <c r="AB2259" s="7">
        <f t="shared" si="214"/>
        <v>14.8719668592</v>
      </c>
      <c r="AC2259" s="8">
        <f t="shared" si="215"/>
        <v>93.785810339929697</v>
      </c>
    </row>
    <row r="2260" spans="1:29" ht="16.5" x14ac:dyDescent="0.45">
      <c r="A2260" s="9">
        <v>3110</v>
      </c>
      <c r="B2260" s="5" t="s">
        <v>7956</v>
      </c>
      <c r="C2260" s="5" t="s">
        <v>7957</v>
      </c>
      <c r="D2260" s="5" t="s">
        <v>7958</v>
      </c>
      <c r="E2260" s="5" t="s">
        <v>311</v>
      </c>
      <c r="F2260" s="5" t="s">
        <v>11775</v>
      </c>
      <c r="G2260" s="5">
        <v>26</v>
      </c>
      <c r="H2260" s="5">
        <v>2</v>
      </c>
      <c r="I2260" s="5">
        <f t="shared" si="210"/>
        <v>3</v>
      </c>
      <c r="J2260" s="5">
        <f t="shared" si="211"/>
        <v>3</v>
      </c>
      <c r="K2260" s="5"/>
      <c r="L2260" s="5"/>
      <c r="M2260" s="5"/>
      <c r="N2260" s="5"/>
      <c r="O2260" s="5" t="s">
        <v>7959</v>
      </c>
      <c r="P2260" s="6">
        <f>[1]!EM_S_INFO_EMPLOYEE(B2260,"2019")</f>
        <v>10694</v>
      </c>
      <c r="Q2260" s="6">
        <f>[1]!EM_S_STM07_IS(B2260,"83","2019-12-31","1",1000000000)</f>
        <v>5.5879835141100003</v>
      </c>
      <c r="R2260" s="6">
        <f>[1]!EM_S_FA_YOY_OR(B2260,"2019-12-31")</f>
        <v>6.2147695698999996</v>
      </c>
      <c r="S2260" s="6">
        <f>[1]!EM_S_FA_YOY_OR(B2260,"2020-12-31")</f>
        <v>-18.193594364999999</v>
      </c>
      <c r="T2260" s="6">
        <f>[1]!EM_S_FA_YOY_OR(B2260,"2021-12-31")</f>
        <v>15.402577191400001</v>
      </c>
      <c r="U2260" s="6">
        <f>[1]!EM_S_FA_YOY_OR(B2260,"2022-12-31")</f>
        <v>-14.777992107699999</v>
      </c>
      <c r="V2260" s="7">
        <f t="shared" si="212"/>
        <v>-5.8563364270999996</v>
      </c>
      <c r="W2260" s="8">
        <f t="shared" si="213"/>
        <v>18.489798291873058</v>
      </c>
      <c r="X2260" s="6">
        <f>[1]!EM_S_FA_YOY_NETPROFIT(B2260,"2019-12-31")</f>
        <v>2.7791328798000001</v>
      </c>
      <c r="Y2260" s="6">
        <f>[1]!EM_S_FA_YOY_NETPROFIT(B2260,"2020-12-31")</f>
        <v>-34.158532766299999</v>
      </c>
      <c r="Z2260" s="6">
        <f>[1]!EM_S_FA_YOY_NETPROFIT(B2260,"2021-12-31")</f>
        <v>-25.690562094800001</v>
      </c>
      <c r="AA2260" s="6">
        <f>[1]!EM_S_FA_YOY_NETPROFIT(B2260,"2022-12-31")</f>
        <v>-231.72041486449999</v>
      </c>
      <c r="AB2260" s="7">
        <f t="shared" si="214"/>
        <v>-97.18983657519999</v>
      </c>
      <c r="AC2260" s="8">
        <f t="shared" si="215"/>
        <v>116.58380677848642</v>
      </c>
    </row>
    <row r="2261" spans="1:29" ht="16.5" x14ac:dyDescent="0.45">
      <c r="A2261" s="9">
        <v>3111</v>
      </c>
      <c r="B2261" s="5" t="s">
        <v>7960</v>
      </c>
      <c r="C2261" s="5" t="s">
        <v>7961</v>
      </c>
      <c r="D2261" s="5" t="s">
        <v>7962</v>
      </c>
      <c r="E2261" s="5" t="s">
        <v>1030</v>
      </c>
      <c r="F2261" s="5" t="s">
        <v>11768</v>
      </c>
      <c r="G2261" s="5">
        <v>19</v>
      </c>
      <c r="H2261" s="5">
        <v>2</v>
      </c>
      <c r="I2261" s="5">
        <f t="shared" si="210"/>
        <v>2</v>
      </c>
      <c r="J2261" s="5">
        <f t="shared" si="211"/>
        <v>4</v>
      </c>
      <c r="K2261" s="5"/>
      <c r="L2261" s="5"/>
      <c r="M2261" s="5"/>
      <c r="N2261" s="5"/>
      <c r="O2261" s="5" t="s">
        <v>7963</v>
      </c>
      <c r="P2261" s="6">
        <f>[1]!EM_S_INFO_EMPLOYEE(B2261,"2019")</f>
        <v>2009</v>
      </c>
      <c r="Q2261" s="6">
        <f>[1]!EM_S_STM07_IS(B2261,"83","2019-12-31","1",1000000000)</f>
        <v>2.2342980373099999</v>
      </c>
      <c r="R2261" s="6">
        <f>[1]!EM_S_FA_YOY_OR(B2261,"2019-12-31")</f>
        <v>9.1866923956999997</v>
      </c>
      <c r="S2261" s="6">
        <f>[1]!EM_S_FA_YOY_OR(B2261,"2020-12-31")</f>
        <v>-49.307649161500002</v>
      </c>
      <c r="T2261" s="6">
        <f>[1]!EM_S_FA_YOY_OR(B2261,"2021-12-31")</f>
        <v>80.875524131700004</v>
      </c>
      <c r="U2261" s="6">
        <f>[1]!EM_S_FA_YOY_OR(B2261,"2022-12-31")</f>
        <v>-3.7111748945</v>
      </c>
      <c r="V2261" s="7">
        <f t="shared" si="212"/>
        <v>9.2855666918999997</v>
      </c>
      <c r="W2261" s="8">
        <f t="shared" si="213"/>
        <v>66.05755915161852</v>
      </c>
      <c r="X2261" s="6">
        <f>[1]!EM_S_FA_YOY_NETPROFIT(B2261,"2019-12-31")</f>
        <v>-33.365661844800002</v>
      </c>
      <c r="Y2261" s="6">
        <f>[1]!EM_S_FA_YOY_NETPROFIT(B2261,"2020-12-31")</f>
        <v>-94.903909573099995</v>
      </c>
      <c r="Z2261" s="6">
        <f>[1]!EM_S_FA_YOY_NETPROFIT(B2261,"2021-12-31")</f>
        <v>2237.7625792680001</v>
      </c>
      <c r="AA2261" s="6">
        <f>[1]!EM_S_FA_YOY_NETPROFIT(B2261,"2022-12-31")</f>
        <v>-45.616801172800002</v>
      </c>
      <c r="AB2261" s="7">
        <f t="shared" si="214"/>
        <v>699.08062284070002</v>
      </c>
      <c r="AC2261" s="8">
        <f t="shared" si="215"/>
        <v>1332.7655184014266</v>
      </c>
    </row>
    <row r="2262" spans="1:29" ht="16.5" x14ac:dyDescent="0.45">
      <c r="A2262" s="9">
        <v>3112</v>
      </c>
      <c r="B2262" s="5" t="s">
        <v>7964</v>
      </c>
      <c r="C2262" s="5" t="s">
        <v>7965</v>
      </c>
      <c r="D2262" s="5" t="s">
        <v>7966</v>
      </c>
      <c r="E2262" s="5" t="s">
        <v>272</v>
      </c>
      <c r="F2262" s="5" t="s">
        <v>11767</v>
      </c>
      <c r="G2262" s="5">
        <v>18</v>
      </c>
      <c r="H2262" s="5">
        <v>2</v>
      </c>
      <c r="I2262" s="5">
        <f t="shared" si="210"/>
        <v>2</v>
      </c>
      <c r="J2262" s="5">
        <f t="shared" si="211"/>
        <v>4</v>
      </c>
      <c r="K2262" s="5"/>
      <c r="L2262" s="5"/>
      <c r="M2262" s="5"/>
      <c r="N2262" s="5"/>
      <c r="O2262" s="5" t="s">
        <v>982</v>
      </c>
      <c r="P2262" s="6">
        <f>[1]!EM_S_INFO_EMPLOYEE(B2262,"2019")</f>
        <v>46440</v>
      </c>
      <c r="Q2262" s="6">
        <f>[1]!EM_S_STM07_IS(B2262,"83","2019-12-31","1",1000000000)</f>
        <v>65.053897862599996</v>
      </c>
      <c r="R2262" s="6">
        <f>[1]!EM_S_FA_YOY_OR(B2262,"2019-12-31")</f>
        <v>9.5655361151000005</v>
      </c>
      <c r="S2262" s="6">
        <f>[1]!EM_S_FA_YOY_OR(B2262,"2020-12-31")</f>
        <v>8.6767461193000006</v>
      </c>
      <c r="T2262" s="6">
        <f>[1]!EM_S_FA_YOY_OR(B2262,"2021-12-31")</f>
        <v>12.9187958927</v>
      </c>
      <c r="U2262" s="6">
        <f>[1]!EM_S_FA_YOY_OR(B2262,"2022-12-31")</f>
        <v>4.7071126658000004</v>
      </c>
      <c r="V2262" s="7">
        <f t="shared" si="212"/>
        <v>8.7675515592666677</v>
      </c>
      <c r="W2262" s="8">
        <f t="shared" si="213"/>
        <v>4.1065946446762105</v>
      </c>
      <c r="X2262" s="6">
        <f>[1]!EM_S_FA_YOY_NETPROFIT(B2262,"2019-12-31")</f>
        <v>-16.792238899600001</v>
      </c>
      <c r="Y2262" s="6">
        <f>[1]!EM_S_FA_YOY_NETPROFIT(B2262,"2020-12-31")</f>
        <v>7.0582449642</v>
      </c>
      <c r="Z2262" s="6">
        <f>[1]!EM_S_FA_YOY_NETPROFIT(B2262,"2021-12-31")</f>
        <v>-45.578689863100003</v>
      </c>
      <c r="AA2262" s="6">
        <f>[1]!EM_S_FA_YOY_NETPROFIT(B2262,"2022-12-31")</f>
        <v>52.387218204200003</v>
      </c>
      <c r="AB2262" s="7">
        <f t="shared" si="214"/>
        <v>4.6222577684333332</v>
      </c>
      <c r="AC2262" s="8">
        <f t="shared" si="215"/>
        <v>49.028362312809548</v>
      </c>
    </row>
    <row r="2263" spans="1:29" ht="16.5" x14ac:dyDescent="0.45">
      <c r="A2263" s="9">
        <v>3113</v>
      </c>
      <c r="B2263" s="5" t="s">
        <v>7967</v>
      </c>
      <c r="C2263" s="5" t="s">
        <v>7968</v>
      </c>
      <c r="D2263" s="5" t="s">
        <v>7969</v>
      </c>
      <c r="E2263" s="5" t="s">
        <v>268</v>
      </c>
      <c r="F2263" s="5" t="s">
        <v>11752</v>
      </c>
      <c r="G2263" s="5">
        <v>2</v>
      </c>
      <c r="H2263" s="5">
        <v>3</v>
      </c>
      <c r="I2263" s="5">
        <f t="shared" si="210"/>
        <v>0</v>
      </c>
      <c r="J2263" s="5">
        <f t="shared" si="211"/>
        <v>2</v>
      </c>
      <c r="K2263" s="5"/>
      <c r="L2263" s="5"/>
      <c r="M2263" s="5"/>
      <c r="N2263" s="5"/>
      <c r="O2263" s="5" t="s">
        <v>7970</v>
      </c>
      <c r="P2263" s="6">
        <f>[1]!EM_S_INFO_EMPLOYEE(B2263,"2019")</f>
        <v>24340</v>
      </c>
      <c r="Q2263" s="6">
        <f>[1]!EM_S_STM07_IS(B2263,"83","2019-12-31","1",1000000000)</f>
        <v>105.20953621722001</v>
      </c>
      <c r="R2263" s="6">
        <f>[1]!EM_S_FA_YOY_OR(B2263,"2019-12-31")</f>
        <v>25.550484826800002</v>
      </c>
      <c r="S2263" s="6">
        <f>[1]!EM_S_FA_YOY_OR(B2263,"2020-12-31")</f>
        <v>-3.8029019195</v>
      </c>
      <c r="T2263" s="6">
        <f>[1]!EM_S_FA_YOY_OR(B2263,"2021-12-31")</f>
        <v>-57.334804831500001</v>
      </c>
      <c r="U2263" s="6">
        <f>[1]!EM_S_FA_YOY_OR(B2263,"2022-12-31")</f>
        <v>-26.027942940399999</v>
      </c>
      <c r="V2263" s="7">
        <f t="shared" si="212"/>
        <v>-29.055216563800002</v>
      </c>
      <c r="W2263" s="8">
        <f t="shared" si="213"/>
        <v>26.894041097204944</v>
      </c>
      <c r="X2263" s="6">
        <f>[1]!EM_S_FA_YOY_NETPROFIT(B2263,"2019-12-31")</f>
        <v>24.419781423500002</v>
      </c>
      <c r="Y2263" s="6">
        <f>[1]!EM_S_FA_YOY_NETPROFIT(B2263,"2020-12-31")</f>
        <v>-67.274390308600005</v>
      </c>
      <c r="Z2263" s="6">
        <f>[1]!EM_S_FA_YOY_NETPROFIT(B2263,"2021-12-31")</f>
        <v>-928.92739333760005</v>
      </c>
      <c r="AA2263" s="6">
        <f>[1]!EM_S_FA_YOY_NETPROFIT(B2263,"2022-12-31")</f>
        <v>102.67338691250001</v>
      </c>
      <c r="AB2263" s="7">
        <f t="shared" si="214"/>
        <v>-297.84279891123333</v>
      </c>
      <c r="AC2263" s="8">
        <f t="shared" si="215"/>
        <v>553.10160525649985</v>
      </c>
    </row>
    <row r="2264" spans="1:29" ht="16.5" x14ac:dyDescent="0.45">
      <c r="A2264" s="9">
        <v>3114</v>
      </c>
      <c r="B2264" s="5" t="s">
        <v>7971</v>
      </c>
      <c r="C2264" s="5" t="s">
        <v>7972</v>
      </c>
      <c r="D2264" s="5" t="s">
        <v>7973</v>
      </c>
      <c r="E2264" s="5" t="s">
        <v>440</v>
      </c>
      <c r="F2264" s="5" t="s">
        <v>11756</v>
      </c>
      <c r="G2264" s="5">
        <v>6</v>
      </c>
      <c r="H2264" s="5">
        <v>2</v>
      </c>
      <c r="I2264" s="5">
        <f t="shared" si="210"/>
        <v>2</v>
      </c>
      <c r="J2264" s="5">
        <f t="shared" si="211"/>
        <v>11</v>
      </c>
      <c r="K2264" s="5"/>
      <c r="L2264" s="5"/>
      <c r="M2264" s="5"/>
      <c r="N2264" s="5"/>
      <c r="O2264" s="5" t="s">
        <v>7974</v>
      </c>
      <c r="P2264" s="6">
        <f>[1]!EM_S_INFO_EMPLOYEE(B2264,"2019")</f>
        <v>2193</v>
      </c>
      <c r="Q2264" s="6">
        <f>[1]!EM_S_STM07_IS(B2264,"83","2019-12-31","1",1000000000)</f>
        <v>2.6515122873000001</v>
      </c>
      <c r="R2264" s="6">
        <f>[1]!EM_S_FA_YOY_OR(B2264,"2019-12-31")</f>
        <v>40.457127615899999</v>
      </c>
      <c r="S2264" s="6">
        <f>[1]!EM_S_FA_YOY_OR(B2264,"2020-12-31")</f>
        <v>-52.8940926187</v>
      </c>
      <c r="T2264" s="6">
        <f>[1]!EM_S_FA_YOY_OR(B2264,"2021-12-31")</f>
        <v>-1.8430690216000001</v>
      </c>
      <c r="U2264" s="6">
        <f>[1]!EM_S_FA_YOY_OR(B2264,"2022-12-31")</f>
        <v>4.0197380768000004</v>
      </c>
      <c r="V2264" s="7">
        <f t="shared" si="212"/>
        <v>-16.905807854500001</v>
      </c>
      <c r="W2264" s="8">
        <f t="shared" si="213"/>
        <v>31.304322496583836</v>
      </c>
      <c r="X2264" s="6">
        <f>[1]!EM_S_FA_YOY_NETPROFIT(B2264,"2019-12-31")</f>
        <v>-329.90740548420001</v>
      </c>
      <c r="Y2264" s="6">
        <f>[1]!EM_S_FA_YOY_NETPROFIT(B2264,"2020-12-31")</f>
        <v>139.20051556670001</v>
      </c>
      <c r="Z2264" s="6">
        <f>[1]!EM_S_FA_YOY_NETPROFIT(B2264,"2021-12-31")</f>
        <v>-1017.6763727901</v>
      </c>
      <c r="AA2264" s="6">
        <f>[1]!EM_S_FA_YOY_NETPROFIT(B2264,"2022-12-31")</f>
        <v>87.9516993294</v>
      </c>
      <c r="AB2264" s="7">
        <f t="shared" si="214"/>
        <v>-263.50805263133333</v>
      </c>
      <c r="AC2264" s="8">
        <f t="shared" si="215"/>
        <v>653.6313958491844</v>
      </c>
    </row>
    <row r="2265" spans="1:29" ht="16.5" x14ac:dyDescent="0.45">
      <c r="A2265" s="9">
        <v>3115</v>
      </c>
      <c r="B2265" s="5" t="s">
        <v>7975</v>
      </c>
      <c r="C2265" s="5" t="s">
        <v>7976</v>
      </c>
      <c r="D2265" s="5" t="s">
        <v>7977</v>
      </c>
      <c r="E2265" s="5" t="s">
        <v>363</v>
      </c>
      <c r="F2265" s="5" t="s">
        <v>11769</v>
      </c>
      <c r="G2265" s="5">
        <v>20</v>
      </c>
      <c r="H2265" s="5">
        <v>3</v>
      </c>
      <c r="I2265" s="5">
        <f t="shared" si="210"/>
        <v>4</v>
      </c>
      <c r="J2265" s="5">
        <f t="shared" si="211"/>
        <v>7</v>
      </c>
      <c r="K2265" s="5"/>
      <c r="L2265" s="5"/>
      <c r="M2265" s="5"/>
      <c r="N2265" s="5"/>
      <c r="O2265" s="5" t="s">
        <v>7929</v>
      </c>
      <c r="P2265" s="6">
        <f>[1]!EM_S_INFO_EMPLOYEE(B2265,"2019")</f>
        <v>158</v>
      </c>
      <c r="Q2265" s="6">
        <f>[1]!EM_S_STM07_IS(B2265,"83","2019-12-31","1",1000000000)</f>
        <v>0.17626783587</v>
      </c>
      <c r="R2265" s="6">
        <f>[1]!EM_S_FA_YOY_OR(B2265,"2019-12-31")</f>
        <v>19.338371241699999</v>
      </c>
      <c r="S2265" s="6">
        <f>[1]!EM_S_FA_YOY_OR(B2265,"2020-12-31")</f>
        <v>0.1992424189</v>
      </c>
      <c r="T2265" s="6">
        <f>[1]!EM_S_FA_YOY_OR(B2265,"2021-12-31")</f>
        <v>-37.786741071199998</v>
      </c>
      <c r="U2265" s="6">
        <f>[1]!EM_S_FA_YOY_OR(B2265,"2022-12-31")</f>
        <v>111.00216536969999</v>
      </c>
      <c r="V2265" s="7">
        <f t="shared" si="212"/>
        <v>24.471555572466666</v>
      </c>
      <c r="W2265" s="8">
        <f t="shared" si="213"/>
        <v>77.307137829170259</v>
      </c>
      <c r="X2265" s="6">
        <f>[1]!EM_S_FA_YOY_NETPROFIT(B2265,"2019-12-31")</f>
        <v>-51.160719903699999</v>
      </c>
      <c r="Y2265" s="6">
        <f>[1]!EM_S_FA_YOY_NETPROFIT(B2265,"2020-12-31")</f>
        <v>-26.022301942199999</v>
      </c>
      <c r="Z2265" s="6">
        <f>[1]!EM_S_FA_YOY_NETPROFIT(B2265,"2021-12-31")</f>
        <v>9.6067031818000004</v>
      </c>
      <c r="AA2265" s="6">
        <f>[1]!EM_S_FA_YOY_NETPROFIT(B2265,"2022-12-31")</f>
        <v>102.96700494549999</v>
      </c>
      <c r="AB2265" s="7">
        <f t="shared" si="214"/>
        <v>28.850468728366664</v>
      </c>
      <c r="AC2265" s="8">
        <f t="shared" si="215"/>
        <v>66.613078349155515</v>
      </c>
    </row>
    <row r="2266" spans="1:29" ht="16.5" x14ac:dyDescent="0.45">
      <c r="A2266" s="9">
        <v>3116</v>
      </c>
      <c r="B2266" s="5" t="s">
        <v>7978</v>
      </c>
      <c r="C2266" s="5" t="s">
        <v>7979</v>
      </c>
      <c r="D2266" s="5" t="s">
        <v>7980</v>
      </c>
      <c r="E2266" s="5" t="s">
        <v>176</v>
      </c>
      <c r="F2266" s="5" t="s">
        <v>11767</v>
      </c>
      <c r="G2266" s="5">
        <v>18</v>
      </c>
      <c r="H2266" s="5">
        <v>2</v>
      </c>
      <c r="I2266" s="5">
        <f t="shared" si="210"/>
        <v>2</v>
      </c>
      <c r="J2266" s="5">
        <f t="shared" si="211"/>
        <v>4</v>
      </c>
      <c r="K2266" s="5"/>
      <c r="L2266" s="5"/>
      <c r="M2266" s="5"/>
      <c r="N2266" s="5"/>
      <c r="O2266" s="5" t="s">
        <v>7981</v>
      </c>
      <c r="P2266" s="6">
        <f>[1]!EM_S_INFO_EMPLOYEE(B2266,"2019")</f>
        <v>26506</v>
      </c>
      <c r="Q2266" s="6">
        <f>[1]!EM_S_STM07_IS(B2266,"83","2019-12-31","1",1000000000)</f>
        <v>100.78237112423</v>
      </c>
      <c r="R2266" s="6">
        <f>[1]!EM_S_FA_YOY_OR(B2266,"2019-12-31")</f>
        <v>67.782547805299998</v>
      </c>
      <c r="S2266" s="6">
        <f>[1]!EM_S_FA_YOY_OR(B2266,"2020-12-31")</f>
        <v>51.190524739099999</v>
      </c>
      <c r="T2266" s="6">
        <f>[1]!EM_S_FA_YOY_OR(B2266,"2021-12-31")</f>
        <v>29.9244818391</v>
      </c>
      <c r="U2266" s="6">
        <f>[1]!EM_S_FA_YOY_OR(B2266,"2022-12-31")</f>
        <v>12.3014581293</v>
      </c>
      <c r="V2266" s="7">
        <f t="shared" si="212"/>
        <v>31.138821569166666</v>
      </c>
      <c r="W2266" s="8">
        <f t="shared" si="213"/>
        <v>19.472951527192254</v>
      </c>
      <c r="X2266" s="6">
        <f>[1]!EM_S_FA_YOY_NETPROFIT(B2266,"2019-12-31")</f>
        <v>197.20713764320001</v>
      </c>
      <c r="Y2266" s="6">
        <f>[1]!EM_S_FA_YOY_NETPROFIT(B2266,"2020-12-31")</f>
        <v>33.448329188099997</v>
      </c>
      <c r="Z2266" s="6">
        <f>[1]!EM_S_FA_YOY_NETPROFIT(B2266,"2021-12-31")</f>
        <v>15.142021381499999</v>
      </c>
      <c r="AA2266" s="6">
        <f>[1]!EM_S_FA_YOY_NETPROFIT(B2266,"2022-12-31")</f>
        <v>-85.081668225800001</v>
      </c>
      <c r="AB2266" s="7">
        <f t="shared" si="214"/>
        <v>-12.163772552066668</v>
      </c>
      <c r="AC2266" s="8">
        <f t="shared" si="215"/>
        <v>63.808658178115529</v>
      </c>
    </row>
    <row r="2267" spans="1:29" ht="16.5" x14ac:dyDescent="0.45">
      <c r="A2267" s="9">
        <v>3117</v>
      </c>
      <c r="B2267" s="5" t="s">
        <v>7982</v>
      </c>
      <c r="C2267" s="5" t="s">
        <v>7983</v>
      </c>
      <c r="D2267" s="5" t="s">
        <v>7984</v>
      </c>
      <c r="E2267" s="5" t="s">
        <v>306</v>
      </c>
      <c r="F2267" s="5" t="s">
        <v>11779</v>
      </c>
      <c r="G2267" s="5">
        <v>30</v>
      </c>
      <c r="H2267" s="5">
        <v>2</v>
      </c>
      <c r="I2267" s="5">
        <f t="shared" si="210"/>
        <v>2</v>
      </c>
      <c r="J2267" s="5">
        <f t="shared" si="211"/>
        <v>4</v>
      </c>
      <c r="K2267" s="5"/>
      <c r="L2267" s="5"/>
      <c r="M2267" s="5"/>
      <c r="N2267" s="5"/>
      <c r="O2267" s="5" t="s">
        <v>7985</v>
      </c>
      <c r="P2267" s="6">
        <f>[1]!EM_S_INFO_EMPLOYEE(B2267,"2019")</f>
        <v>32704</v>
      </c>
      <c r="Q2267" s="6">
        <f>[1]!EM_S_STM07_IS(B2267,"83","2019-12-31","1",1000000000)</f>
        <v>32.657944785360002</v>
      </c>
      <c r="R2267" s="6">
        <f>[1]!EM_S_FA_YOY_OR(B2267,"2019-12-31")</f>
        <v>-7.8838738899999997E-2</v>
      </c>
      <c r="S2267" s="6">
        <f>[1]!EM_S_FA_YOY_OR(B2267,"2020-12-31")</f>
        <v>-4.5210141210000003</v>
      </c>
      <c r="T2267" s="6">
        <f>[1]!EM_S_FA_YOY_OR(B2267,"2021-12-31")</f>
        <v>21.888610738499999</v>
      </c>
      <c r="U2267" s="6">
        <f>[1]!EM_S_FA_YOY_OR(B2267,"2022-12-31")</f>
        <v>-7.8619002848999999</v>
      </c>
      <c r="V2267" s="7">
        <f t="shared" si="212"/>
        <v>3.1685654442</v>
      </c>
      <c r="W2267" s="8">
        <f t="shared" si="213"/>
        <v>16.29786648477393</v>
      </c>
      <c r="X2267" s="6">
        <f>[1]!EM_S_FA_YOY_NETPROFIT(B2267,"2019-12-31")</f>
        <v>-14.362713705199999</v>
      </c>
      <c r="Y2267" s="6">
        <f>[1]!EM_S_FA_YOY_NETPROFIT(B2267,"2020-12-31")</f>
        <v>-7.1754667789999997</v>
      </c>
      <c r="Z2267" s="6">
        <f>[1]!EM_S_FA_YOY_NETPROFIT(B2267,"2021-12-31")</f>
        <v>156.09042289819999</v>
      </c>
      <c r="AA2267" s="6">
        <f>[1]!EM_S_FA_YOY_NETPROFIT(B2267,"2022-12-31")</f>
        <v>87.235000055200004</v>
      </c>
      <c r="AB2267" s="7">
        <f t="shared" si="214"/>
        <v>78.716652058133334</v>
      </c>
      <c r="AC2267" s="8">
        <f t="shared" si="215"/>
        <v>81.965598713553348</v>
      </c>
    </row>
    <row r="2268" spans="1:29" ht="16.5" x14ac:dyDescent="0.45">
      <c r="A2268" s="9">
        <v>3118</v>
      </c>
      <c r="B2268" s="5" t="s">
        <v>7986</v>
      </c>
      <c r="C2268" s="5" t="s">
        <v>7987</v>
      </c>
      <c r="D2268" s="5" t="s">
        <v>7988</v>
      </c>
      <c r="E2268" s="5" t="s">
        <v>288</v>
      </c>
      <c r="F2268" s="5" t="s">
        <v>11770</v>
      </c>
      <c r="G2268" s="5">
        <v>21</v>
      </c>
      <c r="H2268" s="5">
        <v>3</v>
      </c>
      <c r="I2268" s="5">
        <f t="shared" si="210"/>
        <v>3</v>
      </c>
      <c r="J2268" s="5">
        <f t="shared" si="211"/>
        <v>7</v>
      </c>
      <c r="K2268" s="5"/>
      <c r="L2268" s="5"/>
      <c r="M2268" s="5"/>
      <c r="N2268" s="5"/>
      <c r="O2268" s="5" t="s">
        <v>7989</v>
      </c>
      <c r="P2268" s="6">
        <f>[1]!EM_S_INFO_EMPLOYEE(B2268,"2019")</f>
        <v>5939</v>
      </c>
      <c r="Q2268" s="6">
        <f>[1]!EM_S_STM07_IS(B2268,"83","2019-12-31","1",1000000000)</f>
        <v>7.4447683634499997</v>
      </c>
      <c r="R2268" s="6">
        <f>[1]!EM_S_FA_YOY_OR(B2268,"2019-12-31")</f>
        <v>9.0201736647999997</v>
      </c>
      <c r="S2268" s="6">
        <f>[1]!EM_S_FA_YOY_OR(B2268,"2020-12-31")</f>
        <v>9.1277553368</v>
      </c>
      <c r="T2268" s="6">
        <f>[1]!EM_S_FA_YOY_OR(B2268,"2021-12-31")</f>
        <v>24.610605875400001</v>
      </c>
      <c r="U2268" s="6">
        <f>[1]!EM_S_FA_YOY_OR(B2268,"2022-12-31")</f>
        <v>14.088103286400001</v>
      </c>
      <c r="V2268" s="7">
        <f t="shared" si="212"/>
        <v>15.942154832866668</v>
      </c>
      <c r="W2268" s="8">
        <f t="shared" si="213"/>
        <v>7.9061871691020018</v>
      </c>
      <c r="X2268" s="6">
        <f>[1]!EM_S_FA_YOY_NETPROFIT(B2268,"2019-12-31")</f>
        <v>-15.461483039499999</v>
      </c>
      <c r="Y2268" s="6">
        <f>[1]!EM_S_FA_YOY_NETPROFIT(B2268,"2020-12-31")</f>
        <v>-33.375398220299999</v>
      </c>
      <c r="Z2268" s="6">
        <f>[1]!EM_S_FA_YOY_NETPROFIT(B2268,"2021-12-31")</f>
        <v>41.949445364299997</v>
      </c>
      <c r="AA2268" s="6">
        <f>[1]!EM_S_FA_YOY_NETPROFIT(B2268,"2022-12-31")</f>
        <v>-4.5364494252999998</v>
      </c>
      <c r="AB2268" s="7">
        <f t="shared" si="214"/>
        <v>1.3458659062333327</v>
      </c>
      <c r="AC2268" s="8">
        <f t="shared" si="215"/>
        <v>38.005384362032281</v>
      </c>
    </row>
    <row r="2269" spans="1:29" ht="16.5" x14ac:dyDescent="0.45">
      <c r="A2269" s="9">
        <v>3119</v>
      </c>
      <c r="B2269" s="5" t="s">
        <v>7990</v>
      </c>
      <c r="C2269" s="5" t="s">
        <v>7991</v>
      </c>
      <c r="D2269" s="5" t="s">
        <v>7992</v>
      </c>
      <c r="E2269" s="5" t="s">
        <v>306</v>
      </c>
      <c r="F2269" s="5" t="s">
        <v>11765</v>
      </c>
      <c r="G2269" s="5">
        <v>16</v>
      </c>
      <c r="H2269" s="5">
        <v>3</v>
      </c>
      <c r="I2269" s="5">
        <f t="shared" si="210"/>
        <v>1</v>
      </c>
      <c r="J2269" s="5">
        <f t="shared" si="211"/>
        <v>9</v>
      </c>
      <c r="K2269" s="5"/>
      <c r="L2269" s="5"/>
      <c r="M2269" s="5"/>
      <c r="N2269" s="5"/>
      <c r="O2269" s="5" t="s">
        <v>1310</v>
      </c>
      <c r="P2269" s="6">
        <f>[1]!EM_S_INFO_EMPLOYEE(B2269,"2019")</f>
        <v>5603</v>
      </c>
      <c r="Q2269" s="6">
        <f>[1]!EM_S_STM07_IS(B2269,"83","2019-12-31","1",1000000000)</f>
        <v>3.0419158985800001</v>
      </c>
      <c r="R2269" s="6">
        <f>[1]!EM_S_FA_YOY_OR(B2269,"2019-12-31")</f>
        <v>4.2430592568999996</v>
      </c>
      <c r="S2269" s="6">
        <f>[1]!EM_S_FA_YOY_OR(B2269,"2020-12-31")</f>
        <v>-14.447894246400001</v>
      </c>
      <c r="T2269" s="6">
        <f>[1]!EM_S_FA_YOY_OR(B2269,"2021-12-31")</f>
        <v>6.2072679376000002</v>
      </c>
      <c r="U2269" s="6">
        <f>[1]!EM_S_FA_YOY_OR(B2269,"2022-12-31")</f>
        <v>-1.6580433477000001</v>
      </c>
      <c r="V2269" s="7">
        <f t="shared" si="212"/>
        <v>-3.2995565521666665</v>
      </c>
      <c r="W2269" s="8">
        <f t="shared" si="213"/>
        <v>10.424963089247115</v>
      </c>
      <c r="X2269" s="6">
        <f>[1]!EM_S_FA_YOY_NETPROFIT(B2269,"2019-12-31")</f>
        <v>-96.197949093999995</v>
      </c>
      <c r="Y2269" s="6">
        <f>[1]!EM_S_FA_YOY_NETPROFIT(B2269,"2020-12-31")</f>
        <v>909.27207031019998</v>
      </c>
      <c r="Z2269" s="6">
        <f>[1]!EM_S_FA_YOY_NETPROFIT(B2269,"2021-12-31")</f>
        <v>68.609757957100001</v>
      </c>
      <c r="AA2269" s="6">
        <f>[1]!EM_S_FA_YOY_NETPROFIT(B2269,"2022-12-31")</f>
        <v>-43.076418612200001</v>
      </c>
      <c r="AB2269" s="7">
        <f t="shared" si="214"/>
        <v>311.60180321836668</v>
      </c>
      <c r="AC2269" s="8">
        <f t="shared" si="215"/>
        <v>520.60134616939354</v>
      </c>
    </row>
    <row r="2270" spans="1:29" ht="16.5" x14ac:dyDescent="0.45">
      <c r="A2270" s="9">
        <v>3120</v>
      </c>
      <c r="B2270" s="5" t="s">
        <v>7993</v>
      </c>
      <c r="C2270" s="5" t="s">
        <v>7994</v>
      </c>
      <c r="D2270" s="5" t="s">
        <v>7995</v>
      </c>
      <c r="E2270" s="5" t="s">
        <v>259</v>
      </c>
      <c r="F2270" s="5" t="s">
        <v>11773</v>
      </c>
      <c r="G2270" s="5">
        <v>24</v>
      </c>
      <c r="H2270" s="5">
        <v>2</v>
      </c>
      <c r="I2270" s="5">
        <f t="shared" si="210"/>
        <v>1</v>
      </c>
      <c r="J2270" s="5">
        <f t="shared" si="211"/>
        <v>11</v>
      </c>
      <c r="K2270" s="5"/>
      <c r="L2270" s="5"/>
      <c r="M2270" s="5"/>
      <c r="N2270" s="5"/>
      <c r="O2270" s="5" t="s">
        <v>7996</v>
      </c>
      <c r="P2270" s="6">
        <f>[1]!EM_S_INFO_EMPLOYEE(B2270,"2019")</f>
        <v>8032</v>
      </c>
      <c r="Q2270" s="6">
        <f>[1]!EM_S_STM07_IS(B2270,"83","2019-12-31","1",1000000000)</f>
        <v>21.364994632830001</v>
      </c>
      <c r="R2270" s="6">
        <f>[1]!EM_S_FA_YOY_OR(B2270,"2019-12-31")</f>
        <v>12.000632471799999</v>
      </c>
      <c r="S2270" s="6">
        <f>[1]!EM_S_FA_YOY_OR(B2270,"2020-12-31")</f>
        <v>-26.957895140000002</v>
      </c>
      <c r="T2270" s="6">
        <f>[1]!EM_S_FA_YOY_OR(B2270,"2021-12-31")</f>
        <v>6.7564754343000004</v>
      </c>
      <c r="U2270" s="6">
        <f>[1]!EM_S_FA_YOY_OR(B2270,"2022-12-31")</f>
        <v>27.406197372099999</v>
      </c>
      <c r="V2270" s="7">
        <f t="shared" si="212"/>
        <v>2.4015925554666659</v>
      </c>
      <c r="W2270" s="8">
        <f t="shared" si="213"/>
        <v>27.442437798641514</v>
      </c>
      <c r="X2270" s="6">
        <f>[1]!EM_S_FA_YOY_NETPROFIT(B2270,"2019-12-31")</f>
        <v>25.963654835700002</v>
      </c>
      <c r="Y2270" s="6">
        <f>[1]!EM_S_FA_YOY_NETPROFIT(B2270,"2020-12-31")</f>
        <v>-17.4202807693</v>
      </c>
      <c r="Z2270" s="6">
        <f>[1]!EM_S_FA_YOY_NETPROFIT(B2270,"2021-12-31")</f>
        <v>-13.8493152492</v>
      </c>
      <c r="AA2270" s="6">
        <f>[1]!EM_S_FA_YOY_NETPROFIT(B2270,"2022-12-31")</f>
        <v>-11.880091113000001</v>
      </c>
      <c r="AB2270" s="7">
        <f t="shared" si="214"/>
        <v>-14.383229043833333</v>
      </c>
      <c r="AC2270" s="8">
        <f t="shared" si="215"/>
        <v>2.8084200739950198</v>
      </c>
    </row>
    <row r="2271" spans="1:29" ht="16.5" x14ac:dyDescent="0.45">
      <c r="A2271" s="9">
        <v>3121</v>
      </c>
      <c r="B2271" s="5" t="s">
        <v>7997</v>
      </c>
      <c r="C2271" s="5" t="s">
        <v>7998</v>
      </c>
      <c r="D2271" s="5" t="s">
        <v>7999</v>
      </c>
      <c r="E2271" s="5" t="s">
        <v>254</v>
      </c>
      <c r="F2271" s="5" t="s">
        <v>11762</v>
      </c>
      <c r="G2271" s="5">
        <v>13</v>
      </c>
      <c r="H2271" s="5">
        <v>2</v>
      </c>
      <c r="I2271" s="5">
        <f t="shared" si="210"/>
        <v>4</v>
      </c>
      <c r="J2271" s="5">
        <f t="shared" si="211"/>
        <v>7</v>
      </c>
      <c r="K2271" s="5"/>
      <c r="L2271" s="5"/>
      <c r="M2271" s="5"/>
      <c r="N2271" s="5"/>
      <c r="O2271" s="5" t="s">
        <v>8000</v>
      </c>
      <c r="P2271" s="6">
        <f>[1]!EM_S_INFO_EMPLOYEE(B2271,"2019")</f>
        <v>2080</v>
      </c>
      <c r="Q2271" s="6">
        <f>[1]!EM_S_STM07_IS(B2271,"83","2019-12-31","1",1000000000)</f>
        <v>1.2006189812400001</v>
      </c>
      <c r="R2271" s="6">
        <f>[1]!EM_S_FA_YOY_OR(B2271,"2019-12-31")</f>
        <v>13.3884980863</v>
      </c>
      <c r="S2271" s="6">
        <f>[1]!EM_S_FA_YOY_OR(B2271,"2020-12-31")</f>
        <v>-24.869129045600001</v>
      </c>
      <c r="T2271" s="6">
        <f>[1]!EM_S_FA_YOY_OR(B2271,"2021-12-31")</f>
        <v>11.6096080006</v>
      </c>
      <c r="U2271" s="6">
        <f>[1]!EM_S_FA_YOY_OR(B2271,"2022-12-31")</f>
        <v>13.3580449743</v>
      </c>
      <c r="V2271" s="7">
        <f t="shared" si="212"/>
        <v>3.2841309766666292E-2</v>
      </c>
      <c r="W2271" s="8">
        <f t="shared" si="213"/>
        <v>21.583450920726751</v>
      </c>
      <c r="X2271" s="6">
        <f>[1]!EM_S_FA_YOY_NETPROFIT(B2271,"2019-12-31")</f>
        <v>17.157019801699999</v>
      </c>
      <c r="Y2271" s="6">
        <f>[1]!EM_S_FA_YOY_NETPROFIT(B2271,"2020-12-31")</f>
        <v>-19.296644016799998</v>
      </c>
      <c r="Z2271" s="6">
        <f>[1]!EM_S_FA_YOY_NETPROFIT(B2271,"2021-12-31")</f>
        <v>35.8099154664</v>
      </c>
      <c r="AA2271" s="6">
        <f>[1]!EM_S_FA_YOY_NETPROFIT(B2271,"2022-12-31")</f>
        <v>52.0253076479</v>
      </c>
      <c r="AB2271" s="7">
        <f t="shared" si="214"/>
        <v>22.8461930325</v>
      </c>
      <c r="AC2271" s="8">
        <f t="shared" si="215"/>
        <v>37.386478462444842</v>
      </c>
    </row>
    <row r="2272" spans="1:29" ht="16.5" x14ac:dyDescent="0.45">
      <c r="A2272" s="9">
        <v>3122</v>
      </c>
      <c r="B2272" s="5" t="s">
        <v>8001</v>
      </c>
      <c r="C2272" s="5" t="s">
        <v>8002</v>
      </c>
      <c r="D2272" s="5" t="s">
        <v>8003</v>
      </c>
      <c r="E2272" s="5" t="s">
        <v>553</v>
      </c>
      <c r="F2272" s="5" t="s">
        <v>11761</v>
      </c>
      <c r="G2272" s="5">
        <v>12</v>
      </c>
      <c r="H2272" s="5">
        <v>1</v>
      </c>
      <c r="I2272" s="5">
        <f t="shared" si="210"/>
        <v>2</v>
      </c>
      <c r="J2272" s="5">
        <f t="shared" si="211"/>
        <v>6</v>
      </c>
      <c r="K2272" s="5"/>
      <c r="L2272" s="5"/>
      <c r="M2272" s="5"/>
      <c r="N2272" s="5"/>
      <c r="O2272" s="5" t="s">
        <v>8004</v>
      </c>
      <c r="P2272" s="6">
        <f>[1]!EM_S_INFO_EMPLOYEE(B2272,"2019")</f>
        <v>799</v>
      </c>
      <c r="Q2272" s="6">
        <f>[1]!EM_S_STM07_IS(B2272,"83","2019-12-31","1",1000000000)</f>
        <v>1.1837125751899999</v>
      </c>
      <c r="R2272" s="6">
        <f>[1]!EM_S_FA_YOY_OR(B2272,"2019-12-31")</f>
        <v>54.235865312900003</v>
      </c>
      <c r="S2272" s="6">
        <f>[1]!EM_S_FA_YOY_OR(B2272,"2020-12-31")</f>
        <v>-19.388316767999999</v>
      </c>
      <c r="T2272" s="6">
        <f>[1]!EM_S_FA_YOY_OR(B2272,"2021-12-31")</f>
        <v>-3.3618695015000002</v>
      </c>
      <c r="U2272" s="6">
        <f>[1]!EM_S_FA_YOY_OR(B2272,"2022-12-31")</f>
        <v>8.9520263244000002</v>
      </c>
      <c r="V2272" s="7">
        <f t="shared" si="212"/>
        <v>-4.5993866483666661</v>
      </c>
      <c r="W2272" s="8">
        <f t="shared" si="213"/>
        <v>14.210642074351457</v>
      </c>
      <c r="X2272" s="6">
        <f>[1]!EM_S_FA_YOY_NETPROFIT(B2272,"2019-12-31")</f>
        <v>18.461937985799999</v>
      </c>
      <c r="Y2272" s="6">
        <f>[1]!EM_S_FA_YOY_NETPROFIT(B2272,"2020-12-31")</f>
        <v>111.7584227941</v>
      </c>
      <c r="Z2272" s="6">
        <f>[1]!EM_S_FA_YOY_NETPROFIT(B2272,"2021-12-31")</f>
        <v>65.635462903299995</v>
      </c>
      <c r="AA2272" s="6">
        <f>[1]!EM_S_FA_YOY_NETPROFIT(B2272,"2022-12-31")</f>
        <v>51.283393365499997</v>
      </c>
      <c r="AB2272" s="7">
        <f t="shared" si="214"/>
        <v>76.225759687633328</v>
      </c>
      <c r="AC2272" s="8">
        <f t="shared" si="215"/>
        <v>31.597833558374003</v>
      </c>
    </row>
    <row r="2273" spans="1:29" ht="16.5" x14ac:dyDescent="0.45">
      <c r="A2273" s="9">
        <v>3123</v>
      </c>
      <c r="B2273" s="5" t="s">
        <v>8005</v>
      </c>
      <c r="C2273" s="5" t="s">
        <v>8006</v>
      </c>
      <c r="D2273" s="5" t="s">
        <v>8007</v>
      </c>
      <c r="E2273" s="5" t="s">
        <v>363</v>
      </c>
      <c r="F2273" s="5" t="s">
        <v>11769</v>
      </c>
      <c r="G2273" s="5">
        <v>20</v>
      </c>
      <c r="H2273" s="5">
        <v>3</v>
      </c>
      <c r="I2273" s="5">
        <f t="shared" si="210"/>
        <v>4</v>
      </c>
      <c r="J2273" s="5">
        <f t="shared" si="211"/>
        <v>7</v>
      </c>
      <c r="K2273" s="5"/>
      <c r="L2273" s="5"/>
      <c r="M2273" s="5"/>
      <c r="N2273" s="5"/>
      <c r="O2273" s="5" t="s">
        <v>8008</v>
      </c>
      <c r="P2273" s="6">
        <f>[1]!EM_S_INFO_EMPLOYEE(B2273,"2019")</f>
        <v>438</v>
      </c>
      <c r="Q2273" s="6">
        <f>[1]!EM_S_STM07_IS(B2273,"83","2019-12-31","1",1000000000)</f>
        <v>0.3025539237</v>
      </c>
      <c r="R2273" s="6">
        <f>[1]!EM_S_FA_YOY_OR(B2273,"2019-12-31")</f>
        <v>-23.9360375037</v>
      </c>
      <c r="S2273" s="6">
        <f>[1]!EM_S_FA_YOY_OR(B2273,"2020-12-31")</f>
        <v>-35.019567759799997</v>
      </c>
      <c r="T2273" s="6">
        <f>[1]!EM_S_FA_YOY_OR(B2273,"2021-12-31")</f>
        <v>34.2435800238</v>
      </c>
      <c r="U2273" s="6">
        <f>[1]!EM_S_FA_YOY_OR(B2273,"2022-12-31")</f>
        <v>-32.3179686872</v>
      </c>
      <c r="V2273" s="7">
        <f t="shared" si="212"/>
        <v>-11.031318807733333</v>
      </c>
      <c r="W2273" s="8">
        <f t="shared" si="213"/>
        <v>39.232473890151915</v>
      </c>
      <c r="X2273" s="6">
        <f>[1]!EM_S_FA_YOY_NETPROFIT(B2273,"2019-12-31")</f>
        <v>-714.29735672549998</v>
      </c>
      <c r="Y2273" s="6">
        <f>[1]!EM_S_FA_YOY_NETPROFIT(B2273,"2020-12-31")</f>
        <v>47.544914841000001</v>
      </c>
      <c r="Z2273" s="6">
        <f>[1]!EM_S_FA_YOY_NETPROFIT(B2273,"2021-12-31")</f>
        <v>73.678390770799993</v>
      </c>
      <c r="AA2273" s="6">
        <f>[1]!EM_S_FA_YOY_NETPROFIT(B2273,"2022-12-31")</f>
        <v>-245.75551137900001</v>
      </c>
      <c r="AB2273" s="7">
        <f t="shared" si="214"/>
        <v>-41.510735255733344</v>
      </c>
      <c r="AC2273" s="8">
        <f t="shared" si="215"/>
        <v>177.36314744409518</v>
      </c>
    </row>
    <row r="2274" spans="1:29" ht="16.5" x14ac:dyDescent="0.45">
      <c r="A2274" s="9">
        <v>3124</v>
      </c>
      <c r="B2274" s="5" t="s">
        <v>8009</v>
      </c>
      <c r="C2274" s="5" t="s">
        <v>8010</v>
      </c>
      <c r="D2274" s="5" t="s">
        <v>8011</v>
      </c>
      <c r="E2274" s="5" t="s">
        <v>933</v>
      </c>
      <c r="F2274" s="5" t="s">
        <v>11775</v>
      </c>
      <c r="G2274" s="5">
        <v>26</v>
      </c>
      <c r="H2274" s="5">
        <v>2</v>
      </c>
      <c r="I2274" s="5">
        <f t="shared" si="210"/>
        <v>3</v>
      </c>
      <c r="J2274" s="5">
        <f t="shared" si="211"/>
        <v>3</v>
      </c>
      <c r="K2274" s="5"/>
      <c r="L2274" s="5"/>
      <c r="M2274" s="5"/>
      <c r="N2274" s="5"/>
      <c r="O2274" s="5" t="s">
        <v>8012</v>
      </c>
      <c r="P2274" s="6">
        <f>[1]!EM_S_INFO_EMPLOYEE(B2274,"2019")</f>
        <v>2041</v>
      </c>
      <c r="Q2274" s="6">
        <f>[1]!EM_S_STM07_IS(B2274,"83","2019-12-31","1",1000000000)</f>
        <v>1.7560452978800001</v>
      </c>
      <c r="R2274" s="6">
        <f>[1]!EM_S_FA_YOY_OR(B2274,"2019-12-31")</f>
        <v>9.0080881778999995</v>
      </c>
      <c r="S2274" s="6">
        <f>[1]!EM_S_FA_YOY_OR(B2274,"2020-12-31")</f>
        <v>4.1330706258000003</v>
      </c>
      <c r="T2274" s="6">
        <f>[1]!EM_S_FA_YOY_OR(B2274,"2021-12-31")</f>
        <v>9.6171410790999996</v>
      </c>
      <c r="U2274" s="6">
        <f>[1]!EM_S_FA_YOY_OR(B2274,"2022-12-31")</f>
        <v>21.487422983199998</v>
      </c>
      <c r="V2274" s="7">
        <f t="shared" si="212"/>
        <v>11.745878229366667</v>
      </c>
      <c r="W2274" s="8">
        <f t="shared" si="213"/>
        <v>8.8708527114022591</v>
      </c>
      <c r="X2274" s="6">
        <f>[1]!EM_S_FA_YOY_NETPROFIT(B2274,"2019-12-31")</f>
        <v>36.973136905700002</v>
      </c>
      <c r="Y2274" s="6">
        <f>[1]!EM_S_FA_YOY_NETPROFIT(B2274,"2020-12-31")</f>
        <v>30.7854361859</v>
      </c>
      <c r="Z2274" s="6">
        <f>[1]!EM_S_FA_YOY_NETPROFIT(B2274,"2021-12-31")</f>
        <v>-22.4051042611</v>
      </c>
      <c r="AA2274" s="6">
        <f>[1]!EM_S_FA_YOY_NETPROFIT(B2274,"2022-12-31")</f>
        <v>25.7684710899</v>
      </c>
      <c r="AB2274" s="7">
        <f t="shared" si="214"/>
        <v>11.382934338233333</v>
      </c>
      <c r="AC2274" s="8">
        <f t="shared" si="215"/>
        <v>29.368625248488396</v>
      </c>
    </row>
    <row r="2275" spans="1:29" ht="16.5" x14ac:dyDescent="0.45">
      <c r="A2275" s="9">
        <v>3125</v>
      </c>
      <c r="B2275" s="5" t="s">
        <v>8013</v>
      </c>
      <c r="C2275" s="5" t="s">
        <v>8014</v>
      </c>
      <c r="D2275" s="5" t="s">
        <v>8015</v>
      </c>
      <c r="E2275" s="5" t="s">
        <v>311</v>
      </c>
      <c r="F2275" s="5" t="s">
        <v>11771</v>
      </c>
      <c r="G2275" s="5">
        <v>22</v>
      </c>
      <c r="H2275" s="5">
        <v>3</v>
      </c>
      <c r="I2275" s="5">
        <f t="shared" si="210"/>
        <v>4</v>
      </c>
      <c r="J2275" s="5">
        <f t="shared" si="211"/>
        <v>7</v>
      </c>
      <c r="K2275" s="5"/>
      <c r="L2275" s="5"/>
      <c r="M2275" s="5"/>
      <c r="N2275" s="5"/>
      <c r="O2275" s="5" t="s">
        <v>7693</v>
      </c>
      <c r="P2275" s="6">
        <f>[1]!EM_S_INFO_EMPLOYEE(B2275,"2019")</f>
        <v>159</v>
      </c>
      <c r="Q2275" s="6">
        <f>[1]!EM_S_STM07_IS(B2275,"83","2019-12-31","1",1000000000)</f>
        <v>0.35497086279000001</v>
      </c>
      <c r="R2275" s="6">
        <f>[1]!EM_S_FA_YOY_OR(B2275,"2019-12-31")</f>
        <v>28.994356654200001</v>
      </c>
      <c r="S2275" s="6">
        <f>[1]!EM_S_FA_YOY_OR(B2275,"2020-12-31")</f>
        <v>47.138765955300002</v>
      </c>
      <c r="T2275" s="6">
        <f>[1]!EM_S_FA_YOY_OR(B2275,"2021-12-31")</f>
        <v>57.7555376806</v>
      </c>
      <c r="U2275" s="6">
        <f>[1]!EM_S_FA_YOY_OR(B2275,"2022-12-31")</f>
        <v>-31.479570008</v>
      </c>
      <c r="V2275" s="7">
        <f t="shared" si="212"/>
        <v>24.47157787596667</v>
      </c>
      <c r="W2275" s="8">
        <f t="shared" si="213"/>
        <v>48.74502202909455</v>
      </c>
      <c r="X2275" s="6">
        <f>[1]!EM_S_FA_YOY_NETPROFIT(B2275,"2019-12-31")</f>
        <v>-187.08574690750001</v>
      </c>
      <c r="Y2275" s="6">
        <f>[1]!EM_S_FA_YOY_NETPROFIT(B2275,"2020-12-31")</f>
        <v>110.73723173410001</v>
      </c>
      <c r="Z2275" s="6">
        <f>[1]!EM_S_FA_YOY_NETPROFIT(B2275,"2021-12-31")</f>
        <v>3.2200222461000001</v>
      </c>
      <c r="AA2275" s="6">
        <f>[1]!EM_S_FA_YOY_NETPROFIT(B2275,"2022-12-31")</f>
        <v>-107.80354026099999</v>
      </c>
      <c r="AB2275" s="7">
        <f t="shared" si="214"/>
        <v>2.0512379064000044</v>
      </c>
      <c r="AC2275" s="8">
        <f t="shared" si="215"/>
        <v>109.27507400445043</v>
      </c>
    </row>
    <row r="2276" spans="1:29" ht="16.5" x14ac:dyDescent="0.45">
      <c r="A2276" s="9">
        <v>3126</v>
      </c>
      <c r="B2276" s="5" t="s">
        <v>8016</v>
      </c>
      <c r="C2276" s="5" t="s">
        <v>8017</v>
      </c>
      <c r="D2276" s="5" t="s">
        <v>8018</v>
      </c>
      <c r="E2276" s="5" t="s">
        <v>272</v>
      </c>
      <c r="F2276" s="5" t="s">
        <v>11761</v>
      </c>
      <c r="G2276" s="5">
        <v>12</v>
      </c>
      <c r="H2276" s="5">
        <v>1</v>
      </c>
      <c r="I2276" s="5">
        <f t="shared" si="210"/>
        <v>2</v>
      </c>
      <c r="J2276" s="5">
        <f t="shared" si="211"/>
        <v>6</v>
      </c>
      <c r="K2276" s="5"/>
      <c r="L2276" s="5"/>
      <c r="M2276" s="5"/>
      <c r="N2276" s="5"/>
      <c r="O2276" s="5" t="s">
        <v>1403</v>
      </c>
      <c r="P2276" s="6">
        <f>[1]!EM_S_INFO_EMPLOYEE(B2276,"2019")</f>
        <v>1609</v>
      </c>
      <c r="Q2276" s="6">
        <f>[1]!EM_S_STM07_IS(B2276,"83","2019-12-31","1",1000000000)</f>
        <v>0.55080307766000003</v>
      </c>
      <c r="R2276" s="6">
        <f>[1]!EM_S_FA_YOY_OR(B2276,"2019-12-31")</f>
        <v>-12.091312090400001</v>
      </c>
      <c r="S2276" s="6">
        <f>[1]!EM_S_FA_YOY_OR(B2276,"2020-12-31")</f>
        <v>0.98528635919999996</v>
      </c>
      <c r="T2276" s="6">
        <f>[1]!EM_S_FA_YOY_OR(B2276,"2021-12-31")</f>
        <v>23.215405368599999</v>
      </c>
      <c r="U2276" s="6">
        <f>[1]!EM_S_FA_YOY_OR(B2276,"2022-12-31")</f>
        <v>-5.5274698301000003</v>
      </c>
      <c r="V2276" s="7">
        <f t="shared" si="212"/>
        <v>6.2244072992333335</v>
      </c>
      <c r="W2276" s="8">
        <f t="shared" si="213"/>
        <v>15.07065061104638</v>
      </c>
      <c r="X2276" s="6">
        <f>[1]!EM_S_FA_YOY_NETPROFIT(B2276,"2019-12-31")</f>
        <v>103.7570718313</v>
      </c>
      <c r="Y2276" s="6">
        <f>[1]!EM_S_FA_YOY_NETPROFIT(B2276,"2020-12-31")</f>
        <v>417.85671210930002</v>
      </c>
      <c r="Z2276" s="6">
        <f>[1]!EM_S_FA_YOY_NETPROFIT(B2276,"2021-12-31")</f>
        <v>5.4609658477999998</v>
      </c>
      <c r="AA2276" s="6">
        <f>[1]!EM_S_FA_YOY_NETPROFIT(B2276,"2022-12-31")</f>
        <v>39.984442116399997</v>
      </c>
      <c r="AB2276" s="7">
        <f t="shared" si="214"/>
        <v>154.43404002450001</v>
      </c>
      <c r="AC2276" s="8">
        <f t="shared" si="215"/>
        <v>228.78285715857123</v>
      </c>
    </row>
    <row r="2277" spans="1:29" ht="16.5" x14ac:dyDescent="0.45">
      <c r="A2277" s="9">
        <v>3127</v>
      </c>
      <c r="B2277" s="5" t="s">
        <v>8019</v>
      </c>
      <c r="C2277" s="5" t="s">
        <v>8020</v>
      </c>
      <c r="D2277" s="5" t="s">
        <v>8021</v>
      </c>
      <c r="E2277" s="5" t="s">
        <v>103</v>
      </c>
      <c r="F2277" s="5" t="s">
        <v>11762</v>
      </c>
      <c r="G2277" s="5">
        <v>13</v>
      </c>
      <c r="H2277" s="5">
        <v>2</v>
      </c>
      <c r="I2277" s="5">
        <f t="shared" si="210"/>
        <v>4</v>
      </c>
      <c r="J2277" s="5">
        <f t="shared" si="211"/>
        <v>7</v>
      </c>
      <c r="K2277" s="5"/>
      <c r="L2277" s="5"/>
      <c r="M2277" s="5"/>
      <c r="N2277" s="5"/>
      <c r="O2277" s="5" t="s">
        <v>8022</v>
      </c>
      <c r="P2277" s="6">
        <f>[1]!EM_S_INFO_EMPLOYEE(B2277,"2019")</f>
        <v>2018</v>
      </c>
      <c r="Q2277" s="6">
        <f>[1]!EM_S_STM07_IS(B2277,"83","2019-12-31","1",1000000000)</f>
        <v>1.6564856274399999</v>
      </c>
      <c r="R2277" s="6">
        <f>[1]!EM_S_FA_YOY_OR(B2277,"2019-12-31")</f>
        <v>-3.0876862336999999</v>
      </c>
      <c r="S2277" s="6">
        <f>[1]!EM_S_FA_YOY_OR(B2277,"2020-12-31")</f>
        <v>3.7487769535000002</v>
      </c>
      <c r="T2277" s="6">
        <f>[1]!EM_S_FA_YOY_OR(B2277,"2021-12-31")</f>
        <v>28.597484163099999</v>
      </c>
      <c r="U2277" s="6">
        <f>[1]!EM_S_FA_YOY_OR(B2277,"2022-12-31")</f>
        <v>-11.6246345987</v>
      </c>
      <c r="V2277" s="7">
        <f t="shared" si="212"/>
        <v>6.9072088393</v>
      </c>
      <c r="W2277" s="8">
        <f t="shared" si="213"/>
        <v>20.296218327683967</v>
      </c>
      <c r="X2277" s="6">
        <f>[1]!EM_S_FA_YOY_NETPROFIT(B2277,"2019-12-31")</f>
        <v>-42.824439543499999</v>
      </c>
      <c r="Y2277" s="6">
        <f>[1]!EM_S_FA_YOY_NETPROFIT(B2277,"2020-12-31")</f>
        <v>-45.161141206099998</v>
      </c>
      <c r="Z2277" s="6">
        <f>[1]!EM_S_FA_YOY_NETPROFIT(B2277,"2021-12-31")</f>
        <v>245.5695720054</v>
      </c>
      <c r="AA2277" s="6">
        <f>[1]!EM_S_FA_YOY_NETPROFIT(B2277,"2022-12-31")</f>
        <v>-48.464398451900003</v>
      </c>
      <c r="AB2277" s="7">
        <f t="shared" si="214"/>
        <v>50.648010782466663</v>
      </c>
      <c r="AC2277" s="8">
        <f t="shared" si="215"/>
        <v>168.81510343952431</v>
      </c>
    </row>
    <row r="2278" spans="1:29" ht="16.5" x14ac:dyDescent="0.45">
      <c r="A2278" s="9">
        <v>3128</v>
      </c>
      <c r="B2278" s="5" t="s">
        <v>8023</v>
      </c>
      <c r="C2278" s="5" t="s">
        <v>8024</v>
      </c>
      <c r="D2278" s="5" t="s">
        <v>8025</v>
      </c>
      <c r="E2278" s="5" t="s">
        <v>33</v>
      </c>
      <c r="F2278" s="5" t="s">
        <v>11768</v>
      </c>
      <c r="G2278" s="5">
        <v>19</v>
      </c>
      <c r="H2278" s="5">
        <v>2</v>
      </c>
      <c r="I2278" s="5">
        <f t="shared" si="210"/>
        <v>2</v>
      </c>
      <c r="J2278" s="5">
        <f t="shared" si="211"/>
        <v>4</v>
      </c>
      <c r="K2278" s="5"/>
      <c r="L2278" s="5"/>
      <c r="M2278" s="5"/>
      <c r="N2278" s="5"/>
      <c r="O2278" s="5" t="s">
        <v>8026</v>
      </c>
      <c r="P2278" s="6">
        <f>[1]!EM_S_INFO_EMPLOYEE(B2278,"2019")</f>
        <v>15007</v>
      </c>
      <c r="Q2278" s="6">
        <f>[1]!EM_S_STM07_IS(B2278,"83","2019-12-31","1",1000000000)</f>
        <v>11.99272517875</v>
      </c>
      <c r="R2278" s="6">
        <f>[1]!EM_S_FA_YOY_OR(B2278,"2019-12-31")</f>
        <v>3.4271476632</v>
      </c>
      <c r="S2278" s="6">
        <f>[1]!EM_S_FA_YOY_OR(B2278,"2020-12-31")</f>
        <v>-20.379385120199998</v>
      </c>
      <c r="T2278" s="6">
        <f>[1]!EM_S_FA_YOY_OR(B2278,"2021-12-31")</f>
        <v>-12.5182799443</v>
      </c>
      <c r="U2278" s="6">
        <f>[1]!EM_S_FA_YOY_OR(B2278,"2022-12-31")</f>
        <v>16.641602026000001</v>
      </c>
      <c r="V2278" s="7">
        <f t="shared" si="212"/>
        <v>-5.4186876794999987</v>
      </c>
      <c r="W2278" s="8">
        <f t="shared" si="213"/>
        <v>19.504910409037578</v>
      </c>
      <c r="X2278" s="6">
        <f>[1]!EM_S_FA_YOY_NETPROFIT(B2278,"2019-12-31")</f>
        <v>4.3510812343999996</v>
      </c>
      <c r="Y2278" s="6">
        <f>[1]!EM_S_FA_YOY_NETPROFIT(B2278,"2020-12-31")</f>
        <v>23.322403571799999</v>
      </c>
      <c r="Z2278" s="6">
        <f>[1]!EM_S_FA_YOY_NETPROFIT(B2278,"2021-12-31")</f>
        <v>-370.1942917376</v>
      </c>
      <c r="AA2278" s="6">
        <f>[1]!EM_S_FA_YOY_NETPROFIT(B2278,"2022-12-31")</f>
        <v>25.360404036799999</v>
      </c>
      <c r="AB2278" s="7">
        <f t="shared" si="214"/>
        <v>-107.17049470966667</v>
      </c>
      <c r="AC2278" s="8">
        <f t="shared" si="215"/>
        <v>227.78756926952232</v>
      </c>
    </row>
    <row r="2279" spans="1:29" ht="16.5" x14ac:dyDescent="0.45">
      <c r="A2279" s="9">
        <v>3129</v>
      </c>
      <c r="B2279" s="5" t="s">
        <v>8027</v>
      </c>
      <c r="C2279" s="5" t="s">
        <v>8028</v>
      </c>
      <c r="D2279" s="5" t="s">
        <v>8029</v>
      </c>
      <c r="E2279" s="5" t="s">
        <v>311</v>
      </c>
      <c r="F2279" s="5" t="s">
        <v>11768</v>
      </c>
      <c r="G2279" s="5">
        <v>19</v>
      </c>
      <c r="H2279" s="5">
        <v>2</v>
      </c>
      <c r="I2279" s="5">
        <f t="shared" si="210"/>
        <v>2</v>
      </c>
      <c r="J2279" s="5">
        <f t="shared" si="211"/>
        <v>4</v>
      </c>
      <c r="K2279" s="5"/>
      <c r="L2279" s="5"/>
      <c r="M2279" s="5"/>
      <c r="N2279" s="5"/>
      <c r="O2279" s="5" t="s">
        <v>8030</v>
      </c>
      <c r="P2279" s="6">
        <f>[1]!EM_S_INFO_EMPLOYEE(B2279,"2019")</f>
        <v>23213</v>
      </c>
      <c r="Q2279" s="6">
        <f>[1]!EM_S_STM07_IS(B2279,"83","2019-12-31","1",1000000000)</f>
        <v>240.360335134</v>
      </c>
      <c r="R2279" s="6">
        <f>[1]!EM_S_FA_YOY_OR(B2279,"2019-12-31")</f>
        <v>11.644982994899999</v>
      </c>
      <c r="S2279" s="6">
        <f>[1]!EM_S_FA_YOY_OR(B2279,"2020-12-31")</f>
        <v>32.535667609400001</v>
      </c>
      <c r="T2279" s="6">
        <f>[1]!EM_S_FA_YOY_OR(B2279,"2021-12-31")</f>
        <v>38.988968321999998</v>
      </c>
      <c r="U2279" s="6">
        <f>[1]!EM_S_FA_YOY_OR(B2279,"2022-12-31")</f>
        <v>8.3950065773000002</v>
      </c>
      <c r="V2279" s="7">
        <f t="shared" si="212"/>
        <v>26.639880836233331</v>
      </c>
      <c r="W2279" s="8">
        <f t="shared" si="213"/>
        <v>16.126619300554818</v>
      </c>
      <c r="X2279" s="6">
        <f>[1]!EM_S_FA_YOY_NETPROFIT(B2279,"2019-12-31")</f>
        <v>-11.242331675499999</v>
      </c>
      <c r="Y2279" s="6">
        <f>[1]!EM_S_FA_YOY_NETPROFIT(B2279,"2020-12-31")</f>
        <v>12.184382236899999</v>
      </c>
      <c r="Z2279" s="6">
        <f>[1]!EM_S_FA_YOY_NETPROFIT(B2279,"2021-12-31")</f>
        <v>141.99606260920001</v>
      </c>
      <c r="AA2279" s="6">
        <f>[1]!EM_S_FA_YOY_NETPROFIT(B2279,"2022-12-31")</f>
        <v>2.9575261593</v>
      </c>
      <c r="AB2279" s="7">
        <f t="shared" si="214"/>
        <v>52.379323668466668</v>
      </c>
      <c r="AC2279" s="8">
        <f t="shared" si="215"/>
        <v>77.747370643950717</v>
      </c>
    </row>
    <row r="2280" spans="1:29" ht="16.5" x14ac:dyDescent="0.45">
      <c r="A2280" s="9">
        <v>3130</v>
      </c>
      <c r="B2280" s="5" t="s">
        <v>8031</v>
      </c>
      <c r="C2280" s="5" t="s">
        <v>8032</v>
      </c>
      <c r="D2280" s="5" t="s">
        <v>8033</v>
      </c>
      <c r="E2280" s="5" t="s">
        <v>311</v>
      </c>
      <c r="F2280" s="5" t="s">
        <v>11762</v>
      </c>
      <c r="G2280" s="5">
        <v>13</v>
      </c>
      <c r="H2280" s="5">
        <v>2</v>
      </c>
      <c r="I2280" s="5">
        <f t="shared" si="210"/>
        <v>4</v>
      </c>
      <c r="J2280" s="5">
        <f t="shared" si="211"/>
        <v>7</v>
      </c>
      <c r="K2280" s="5"/>
      <c r="L2280" s="5"/>
      <c r="M2280" s="5"/>
      <c r="N2280" s="5"/>
      <c r="O2280" s="5" t="s">
        <v>8034</v>
      </c>
      <c r="P2280" s="6">
        <f>[1]!EM_S_INFO_EMPLOYEE(B2280,"2019")</f>
        <v>5877</v>
      </c>
      <c r="Q2280" s="6">
        <f>[1]!EM_S_STM07_IS(B2280,"83","2019-12-31","1",1000000000)</f>
        <v>4.3546179846899999</v>
      </c>
      <c r="R2280" s="6">
        <f>[1]!EM_S_FA_YOY_OR(B2280,"2019-12-31")</f>
        <v>26.383370282000001</v>
      </c>
      <c r="S2280" s="6">
        <f>[1]!EM_S_FA_YOY_OR(B2280,"2020-12-31")</f>
        <v>-12.1234216849</v>
      </c>
      <c r="T2280" s="6">
        <f>[1]!EM_S_FA_YOY_OR(B2280,"2021-12-31")</f>
        <v>-6.2933146779999998</v>
      </c>
      <c r="U2280" s="6">
        <f>[1]!EM_S_FA_YOY_OR(B2280,"2022-12-31")</f>
        <v>-7.5896210960000001</v>
      </c>
      <c r="V2280" s="7">
        <f t="shared" si="212"/>
        <v>-8.6687858196333334</v>
      </c>
      <c r="W2280" s="8">
        <f t="shared" si="213"/>
        <v>3.061206347753624</v>
      </c>
      <c r="X2280" s="6">
        <f>[1]!EM_S_FA_YOY_NETPROFIT(B2280,"2019-12-31")</f>
        <v>-12.6932915501</v>
      </c>
      <c r="Y2280" s="6">
        <f>[1]!EM_S_FA_YOY_NETPROFIT(B2280,"2020-12-31")</f>
        <v>39.326453575999999</v>
      </c>
      <c r="Z2280" s="6">
        <f>[1]!EM_S_FA_YOY_NETPROFIT(B2280,"2021-12-31")</f>
        <v>-8.6565625575999992</v>
      </c>
      <c r="AA2280" s="6">
        <f>[1]!EM_S_FA_YOY_NETPROFIT(B2280,"2022-12-31")</f>
        <v>16.018399544000001</v>
      </c>
      <c r="AB2280" s="7">
        <f t="shared" si="214"/>
        <v>15.562763520799999</v>
      </c>
      <c r="AC2280" s="8">
        <f t="shared" si="215"/>
        <v>23.994752810949262</v>
      </c>
    </row>
    <row r="2281" spans="1:29" ht="16.5" x14ac:dyDescent="0.45">
      <c r="A2281" s="9">
        <v>3131</v>
      </c>
      <c r="B2281" s="5" t="s">
        <v>8035</v>
      </c>
      <c r="C2281" s="5" t="s">
        <v>8036</v>
      </c>
      <c r="D2281" s="5" t="s">
        <v>8037</v>
      </c>
      <c r="E2281" s="5" t="s">
        <v>103</v>
      </c>
      <c r="F2281" s="5" t="s">
        <v>11755</v>
      </c>
      <c r="G2281" s="5">
        <v>5</v>
      </c>
      <c r="H2281" s="5">
        <v>3</v>
      </c>
      <c r="I2281" s="5">
        <f t="shared" si="210"/>
        <v>3</v>
      </c>
      <c r="J2281" s="5">
        <f t="shared" si="211"/>
        <v>5</v>
      </c>
      <c r="K2281" s="5"/>
      <c r="L2281" s="5"/>
      <c r="M2281" s="5"/>
      <c r="N2281" s="5"/>
      <c r="O2281" s="5" t="s">
        <v>8038</v>
      </c>
      <c r="P2281" s="6">
        <f>[1]!EM_S_INFO_EMPLOYEE(B2281,"2019")</f>
        <v>588</v>
      </c>
      <c r="Q2281" s="6">
        <f>[1]!EM_S_STM07_IS(B2281,"83","2019-12-31","1",1000000000)</f>
        <v>0.97600192175</v>
      </c>
      <c r="R2281" s="6">
        <f>[1]!EM_S_FA_YOY_OR(B2281,"2019-12-31")</f>
        <v>-4.9333505627000003</v>
      </c>
      <c r="S2281" s="6">
        <f>[1]!EM_S_FA_YOY_OR(B2281,"2020-12-31")</f>
        <v>-37.680073798499997</v>
      </c>
      <c r="T2281" s="6">
        <f>[1]!EM_S_FA_YOY_OR(B2281,"2021-12-31")</f>
        <v>11.526147571999999</v>
      </c>
      <c r="U2281" s="6">
        <f>[1]!EM_S_FA_YOY_OR(B2281,"2022-12-31")</f>
        <v>21.037217521900001</v>
      </c>
      <c r="V2281" s="7">
        <f t="shared" si="212"/>
        <v>-1.7055695681999989</v>
      </c>
      <c r="W2281" s="8">
        <f t="shared" si="213"/>
        <v>31.515691787740867</v>
      </c>
      <c r="X2281" s="6">
        <f>[1]!EM_S_FA_YOY_NETPROFIT(B2281,"2019-12-31")</f>
        <v>-134.37411008640001</v>
      </c>
      <c r="Y2281" s="6">
        <f>[1]!EM_S_FA_YOY_NETPROFIT(B2281,"2020-12-31")</f>
        <v>-431.70803376049997</v>
      </c>
      <c r="Z2281" s="6">
        <f>[1]!EM_S_FA_YOY_NETPROFIT(B2281,"2021-12-31")</f>
        <v>115.28904322530001</v>
      </c>
      <c r="AA2281" s="6">
        <f>[1]!EM_S_FA_YOY_NETPROFIT(B2281,"2022-12-31")</f>
        <v>-658.32047411730002</v>
      </c>
      <c r="AB2281" s="7">
        <f t="shared" si="214"/>
        <v>-324.91315488416666</v>
      </c>
      <c r="AC2281" s="8">
        <f t="shared" si="215"/>
        <v>397.70816052278929</v>
      </c>
    </row>
    <row r="2282" spans="1:29" ht="16.5" x14ac:dyDescent="0.45">
      <c r="A2282" s="9">
        <v>3132</v>
      </c>
      <c r="B2282" s="5" t="s">
        <v>8039</v>
      </c>
      <c r="C2282" s="5" t="s">
        <v>8040</v>
      </c>
      <c r="D2282" s="5" t="s">
        <v>8041</v>
      </c>
      <c r="E2282" s="5" t="s">
        <v>259</v>
      </c>
      <c r="F2282" s="5" t="s">
        <v>11768</v>
      </c>
      <c r="G2282" s="5">
        <v>19</v>
      </c>
      <c r="H2282" s="5">
        <v>2</v>
      </c>
      <c r="I2282" s="5">
        <f t="shared" si="210"/>
        <v>2</v>
      </c>
      <c r="J2282" s="5">
        <f t="shared" si="211"/>
        <v>4</v>
      </c>
      <c r="K2282" s="5"/>
      <c r="L2282" s="5"/>
      <c r="M2282" s="5"/>
      <c r="N2282" s="5"/>
      <c r="O2282" s="5" t="s">
        <v>8042</v>
      </c>
      <c r="P2282" s="6">
        <f>[1]!EM_S_INFO_EMPLOYEE(B2282,"2019")</f>
        <v>3268</v>
      </c>
      <c r="Q2282" s="6">
        <f>[1]!EM_S_STM07_IS(B2282,"83","2019-12-31","1",1000000000)</f>
        <v>1.9457417716300001</v>
      </c>
      <c r="R2282" s="6">
        <f>[1]!EM_S_FA_YOY_OR(B2282,"2019-12-31")</f>
        <v>-3.9850363264999999</v>
      </c>
      <c r="S2282" s="6">
        <f>[1]!EM_S_FA_YOY_OR(B2282,"2020-12-31")</f>
        <v>23.1327518656</v>
      </c>
      <c r="T2282" s="6">
        <f>[1]!EM_S_FA_YOY_OR(B2282,"2021-12-31")</f>
        <v>56.473048539399997</v>
      </c>
      <c r="U2282" s="6">
        <f>[1]!EM_S_FA_YOY_OR(B2282,"2022-12-31")</f>
        <v>70.736618798899997</v>
      </c>
      <c r="V2282" s="7">
        <f t="shared" si="212"/>
        <v>50.114139734633333</v>
      </c>
      <c r="W2282" s="8">
        <f t="shared" si="213"/>
        <v>24.430694374932081</v>
      </c>
      <c r="X2282" s="6">
        <f>[1]!EM_S_FA_YOY_NETPROFIT(B2282,"2019-12-31")</f>
        <v>-50.808632976600002</v>
      </c>
      <c r="Y2282" s="6">
        <f>[1]!EM_S_FA_YOY_NETPROFIT(B2282,"2020-12-31")</f>
        <v>697.25110957449999</v>
      </c>
      <c r="Z2282" s="6">
        <f>[1]!EM_S_FA_YOY_NETPROFIT(B2282,"2021-12-31")</f>
        <v>198.2260194731</v>
      </c>
      <c r="AA2282" s="6">
        <f>[1]!EM_S_FA_YOY_NETPROFIT(B2282,"2022-12-31")</f>
        <v>-29.998291832900001</v>
      </c>
      <c r="AB2282" s="7">
        <f t="shared" si="214"/>
        <v>288.49294573823335</v>
      </c>
      <c r="AC2282" s="8">
        <f t="shared" si="215"/>
        <v>371.93280501304486</v>
      </c>
    </row>
    <row r="2283" spans="1:29" ht="16.5" x14ac:dyDescent="0.45">
      <c r="A2283" s="9">
        <v>3133</v>
      </c>
      <c r="B2283" s="5" t="s">
        <v>8043</v>
      </c>
      <c r="C2283" s="5" t="s">
        <v>8044</v>
      </c>
      <c r="D2283" s="5" t="s">
        <v>8045</v>
      </c>
      <c r="E2283" s="5" t="s">
        <v>634</v>
      </c>
      <c r="F2283" s="5" t="s">
        <v>11773</v>
      </c>
      <c r="G2283" s="5">
        <v>24</v>
      </c>
      <c r="H2283" s="5">
        <v>2</v>
      </c>
      <c r="I2283" s="5">
        <f t="shared" si="210"/>
        <v>1</v>
      </c>
      <c r="J2283" s="5">
        <f t="shared" si="211"/>
        <v>11</v>
      </c>
      <c r="K2283" s="5"/>
      <c r="L2283" s="5"/>
      <c r="M2283" s="5"/>
      <c r="N2283" s="5"/>
      <c r="O2283" s="5" t="s">
        <v>8046</v>
      </c>
      <c r="P2283" s="6">
        <f>[1]!EM_S_INFO_EMPLOYEE(B2283,"2019")</f>
        <v>2898</v>
      </c>
      <c r="Q2283" s="6">
        <f>[1]!EM_S_STM07_IS(B2283,"83","2019-12-31","1",1000000000)</f>
        <v>1.5233902341400001</v>
      </c>
      <c r="R2283" s="6">
        <f>[1]!EM_S_FA_YOY_OR(B2283,"2019-12-31")</f>
        <v>-4.3720846120000001</v>
      </c>
      <c r="S2283" s="6">
        <f>[1]!EM_S_FA_YOY_OR(B2283,"2020-12-31")</f>
        <v>-9.5670161999999994</v>
      </c>
      <c r="T2283" s="6">
        <f>[1]!EM_S_FA_YOY_OR(B2283,"2021-12-31")</f>
        <v>59.363443308800001</v>
      </c>
      <c r="U2283" s="6">
        <f>[1]!EM_S_FA_YOY_OR(B2283,"2022-12-31")</f>
        <v>12.3330334459</v>
      </c>
      <c r="V2283" s="7">
        <f t="shared" si="212"/>
        <v>20.7098201849</v>
      </c>
      <c r="W2283" s="8">
        <f t="shared" si="213"/>
        <v>35.220448308853108</v>
      </c>
      <c r="X2283" s="6">
        <f>[1]!EM_S_FA_YOY_NETPROFIT(B2283,"2019-12-31")</f>
        <v>-34.827763984599997</v>
      </c>
      <c r="Y2283" s="6">
        <f>[1]!EM_S_FA_YOY_NETPROFIT(B2283,"2020-12-31")</f>
        <v>-38.340328770399999</v>
      </c>
      <c r="Z2283" s="6">
        <f>[1]!EM_S_FA_YOY_NETPROFIT(B2283,"2021-12-31")</f>
        <v>499.8309447149</v>
      </c>
      <c r="AA2283" s="6">
        <f>[1]!EM_S_FA_YOY_NETPROFIT(B2283,"2022-12-31")</f>
        <v>-31.2728388542</v>
      </c>
      <c r="AB2283" s="7">
        <f t="shared" si="214"/>
        <v>143.40592569676667</v>
      </c>
      <c r="AC2283" s="8">
        <f t="shared" si="215"/>
        <v>308.69334782269999</v>
      </c>
    </row>
    <row r="2284" spans="1:29" ht="16.5" x14ac:dyDescent="0.45">
      <c r="A2284" s="9">
        <v>3134</v>
      </c>
      <c r="B2284" s="5" t="s">
        <v>8047</v>
      </c>
      <c r="C2284" s="5" t="s">
        <v>8048</v>
      </c>
      <c r="D2284" s="5" t="s">
        <v>8049</v>
      </c>
      <c r="E2284" s="5" t="s">
        <v>479</v>
      </c>
      <c r="F2284" s="5" t="s">
        <v>11770</v>
      </c>
      <c r="G2284" s="5">
        <v>21</v>
      </c>
      <c r="H2284" s="5">
        <v>3</v>
      </c>
      <c r="I2284" s="5">
        <f t="shared" si="210"/>
        <v>3</v>
      </c>
      <c r="J2284" s="5">
        <f t="shared" si="211"/>
        <v>7</v>
      </c>
      <c r="K2284" s="5"/>
      <c r="L2284" s="5"/>
      <c r="M2284" s="5"/>
      <c r="N2284" s="5"/>
      <c r="O2284" s="5" t="s">
        <v>7902</v>
      </c>
      <c r="P2284" s="6">
        <f>[1]!EM_S_INFO_EMPLOYEE(B2284,"2019")</f>
        <v>879</v>
      </c>
      <c r="Q2284" s="6">
        <f>[1]!EM_S_STM07_IS(B2284,"83","2019-12-31","1",1000000000)</f>
        <v>2.1474353335499998</v>
      </c>
      <c r="R2284" s="6">
        <f>[1]!EM_S_FA_YOY_OR(B2284,"2019-12-31")</f>
        <v>18.0329089524</v>
      </c>
      <c r="S2284" s="6">
        <f>[1]!EM_S_FA_YOY_OR(B2284,"2020-12-31")</f>
        <v>-19.769653564799999</v>
      </c>
      <c r="T2284" s="6">
        <f>[1]!EM_S_FA_YOY_OR(B2284,"2021-12-31")</f>
        <v>6.2549161704999996</v>
      </c>
      <c r="U2284" s="6">
        <f>[1]!EM_S_FA_YOY_OR(B2284,"2022-12-31")</f>
        <v>-7.8735333136000003</v>
      </c>
      <c r="V2284" s="7">
        <f t="shared" si="212"/>
        <v>-7.1294235692999992</v>
      </c>
      <c r="W2284" s="8">
        <f t="shared" si="213"/>
        <v>13.028232111861715</v>
      </c>
      <c r="X2284" s="6">
        <f>[1]!EM_S_FA_YOY_NETPROFIT(B2284,"2019-12-31")</f>
        <v>113.2586096066</v>
      </c>
      <c r="Y2284" s="6">
        <f>[1]!EM_S_FA_YOY_NETPROFIT(B2284,"2020-12-31")</f>
        <v>-35.080010546600001</v>
      </c>
      <c r="Z2284" s="6">
        <f>[1]!EM_S_FA_YOY_NETPROFIT(B2284,"2021-12-31")</f>
        <v>24.774435104199998</v>
      </c>
      <c r="AA2284" s="6">
        <f>[1]!EM_S_FA_YOY_NETPROFIT(B2284,"2022-12-31")</f>
        <v>-17.515788985899999</v>
      </c>
      <c r="AB2284" s="7">
        <f t="shared" si="214"/>
        <v>-9.2737881427666675</v>
      </c>
      <c r="AC2284" s="8">
        <f t="shared" si="215"/>
        <v>30.766647517479065</v>
      </c>
    </row>
    <row r="2285" spans="1:29" ht="16.5" x14ac:dyDescent="0.45">
      <c r="A2285" s="9">
        <v>3135</v>
      </c>
      <c r="B2285" s="5" t="s">
        <v>8050</v>
      </c>
      <c r="C2285" s="5" t="s">
        <v>8051</v>
      </c>
      <c r="D2285" s="5" t="s">
        <v>8052</v>
      </c>
      <c r="E2285" s="5" t="s">
        <v>435</v>
      </c>
      <c r="F2285" s="5" t="s">
        <v>11772</v>
      </c>
      <c r="G2285" s="5">
        <v>23</v>
      </c>
      <c r="H2285" s="5">
        <v>3</v>
      </c>
      <c r="I2285" s="5">
        <f t="shared" si="210"/>
        <v>2</v>
      </c>
      <c r="J2285" s="5">
        <f t="shared" si="211"/>
        <v>1</v>
      </c>
      <c r="K2285" s="5"/>
      <c r="L2285" s="5"/>
      <c r="M2285" s="5"/>
      <c r="N2285" s="5"/>
      <c r="O2285" s="5" t="s">
        <v>8053</v>
      </c>
      <c r="P2285" s="6">
        <f>[1]!EM_S_INFO_EMPLOYEE(B2285,"2019")</f>
        <v>2357</v>
      </c>
      <c r="Q2285" s="6">
        <f>[1]!EM_S_STM07_IS(B2285,"83","2019-12-31","1",1000000000)</f>
        <v>3.4888374371799999</v>
      </c>
      <c r="R2285" s="6">
        <f>[1]!EM_S_FA_YOY_OR(B2285,"2019-12-31")</f>
        <v>27.137067997399999</v>
      </c>
      <c r="S2285" s="6">
        <f>[1]!EM_S_FA_YOY_OR(B2285,"2020-12-31")</f>
        <v>-9.1510707780999994</v>
      </c>
      <c r="T2285" s="6">
        <f>[1]!EM_S_FA_YOY_OR(B2285,"2021-12-31")</f>
        <v>-2.3186437011000001</v>
      </c>
      <c r="U2285" s="6">
        <f>[1]!EM_S_FA_YOY_OR(B2285,"2022-12-31")</f>
        <v>-42.286969751800001</v>
      </c>
      <c r="V2285" s="7">
        <f t="shared" si="212"/>
        <v>-17.918894743666666</v>
      </c>
      <c r="W2285" s="8">
        <f t="shared" si="213"/>
        <v>21.37809216562928</v>
      </c>
      <c r="X2285" s="6">
        <f>[1]!EM_S_FA_YOY_NETPROFIT(B2285,"2019-12-31")</f>
        <v>348.13572275799999</v>
      </c>
      <c r="Y2285" s="6">
        <f>[1]!EM_S_FA_YOY_NETPROFIT(B2285,"2020-12-31")</f>
        <v>9.6724856160999995</v>
      </c>
      <c r="Z2285" s="6">
        <f>[1]!EM_S_FA_YOY_NETPROFIT(B2285,"2021-12-31")</f>
        <v>-3.0559449755000001</v>
      </c>
      <c r="AA2285" s="6">
        <f>[1]!EM_S_FA_YOY_NETPROFIT(B2285,"2022-12-31")</f>
        <v>-70.186424514899997</v>
      </c>
      <c r="AB2285" s="7">
        <f t="shared" si="214"/>
        <v>-21.189961291433331</v>
      </c>
      <c r="AC2285" s="8">
        <f t="shared" si="215"/>
        <v>42.906797743920315</v>
      </c>
    </row>
    <row r="2286" spans="1:29" ht="16.5" x14ac:dyDescent="0.45">
      <c r="A2286" s="9">
        <v>3136</v>
      </c>
      <c r="B2286" s="5" t="s">
        <v>8054</v>
      </c>
      <c r="C2286" s="5" t="s">
        <v>8055</v>
      </c>
      <c r="D2286" s="5" t="s">
        <v>8056</v>
      </c>
      <c r="E2286" s="5" t="s">
        <v>120</v>
      </c>
      <c r="F2286" s="5" t="s">
        <v>11773</v>
      </c>
      <c r="G2286" s="5">
        <v>24</v>
      </c>
      <c r="H2286" s="5">
        <v>2</v>
      </c>
      <c r="I2286" s="5">
        <f t="shared" si="210"/>
        <v>1</v>
      </c>
      <c r="J2286" s="5">
        <f t="shared" si="211"/>
        <v>11</v>
      </c>
      <c r="K2286" s="5"/>
      <c r="L2286" s="5"/>
      <c r="M2286" s="5"/>
      <c r="N2286" s="5"/>
      <c r="O2286" s="5" t="s">
        <v>8057</v>
      </c>
      <c r="P2286" s="6">
        <f>[1]!EM_S_INFO_EMPLOYEE(B2286,"2019")</f>
        <v>858</v>
      </c>
      <c r="Q2286" s="6">
        <f>[1]!EM_S_STM07_IS(B2286,"83","2019-12-31","1",1000000000)</f>
        <v>1.04141972051</v>
      </c>
      <c r="R2286" s="6">
        <f>[1]!EM_S_FA_YOY_OR(B2286,"2019-12-31")</f>
        <v>-11.899117947700001</v>
      </c>
      <c r="S2286" s="6">
        <f>[1]!EM_S_FA_YOY_OR(B2286,"2020-12-31")</f>
        <v>-26.186558941000001</v>
      </c>
      <c r="T2286" s="6">
        <f>[1]!EM_S_FA_YOY_OR(B2286,"2021-12-31")</f>
        <v>19.505611927499999</v>
      </c>
      <c r="U2286" s="6">
        <f>[1]!EM_S_FA_YOY_OR(B2286,"2022-12-31")</f>
        <v>17.238694671499999</v>
      </c>
      <c r="V2286" s="7">
        <f t="shared" si="212"/>
        <v>3.5192492193333322</v>
      </c>
      <c r="W2286" s="8">
        <f t="shared" si="213"/>
        <v>25.75094187219727</v>
      </c>
      <c r="X2286" s="6">
        <f>[1]!EM_S_FA_YOY_NETPROFIT(B2286,"2019-12-31")</f>
        <v>15.0237351706</v>
      </c>
      <c r="Y2286" s="6">
        <f>[1]!EM_S_FA_YOY_NETPROFIT(B2286,"2020-12-31")</f>
        <v>-26.923751859300001</v>
      </c>
      <c r="Z2286" s="6">
        <f>[1]!EM_S_FA_YOY_NETPROFIT(B2286,"2021-12-31")</f>
        <v>8.7388832390999998</v>
      </c>
      <c r="AA2286" s="6">
        <f>[1]!EM_S_FA_YOY_NETPROFIT(B2286,"2022-12-31")</f>
        <v>28.4216698691</v>
      </c>
      <c r="AB2286" s="7">
        <f t="shared" si="214"/>
        <v>3.4122670829666668</v>
      </c>
      <c r="AC2286" s="8">
        <f t="shared" si="215"/>
        <v>28.054563912663092</v>
      </c>
    </row>
    <row r="2287" spans="1:29" ht="16.5" x14ac:dyDescent="0.45">
      <c r="A2287" s="9">
        <v>3137</v>
      </c>
      <c r="B2287" s="5" t="s">
        <v>8058</v>
      </c>
      <c r="C2287" s="5" t="s">
        <v>8059</v>
      </c>
      <c r="D2287" s="5" t="s">
        <v>8060</v>
      </c>
      <c r="E2287" s="5" t="s">
        <v>933</v>
      </c>
      <c r="F2287" s="5" t="s">
        <v>11761</v>
      </c>
      <c r="G2287" s="5">
        <v>12</v>
      </c>
      <c r="H2287" s="5">
        <v>1</v>
      </c>
      <c r="I2287" s="5">
        <f t="shared" si="210"/>
        <v>2</v>
      </c>
      <c r="J2287" s="5">
        <f t="shared" si="211"/>
        <v>6</v>
      </c>
      <c r="K2287" s="5"/>
      <c r="L2287" s="5"/>
      <c r="M2287" s="5"/>
      <c r="N2287" s="5"/>
      <c r="O2287" s="5" t="s">
        <v>8061</v>
      </c>
      <c r="P2287" s="6">
        <f>[1]!EM_S_INFO_EMPLOYEE(B2287,"2019")</f>
        <v>220</v>
      </c>
      <c r="Q2287" s="6">
        <f>[1]!EM_S_STM07_IS(B2287,"83","2019-12-31","1",1000000000)</f>
        <v>0.27537768609000002</v>
      </c>
      <c r="R2287" s="6">
        <f>[1]!EM_S_FA_YOY_OR(B2287,"2019-12-31")</f>
        <v>4.3529049021999997</v>
      </c>
      <c r="S2287" s="6">
        <f>[1]!EM_S_FA_YOY_OR(B2287,"2020-12-31")</f>
        <v>-12.825830952900001</v>
      </c>
      <c r="T2287" s="6">
        <f>[1]!EM_S_FA_YOY_OR(B2287,"2021-12-31")</f>
        <v>-7.6485941936000001</v>
      </c>
      <c r="U2287" s="6">
        <f>[1]!EM_S_FA_YOY_OR(B2287,"2022-12-31")</f>
        <v>5.9876838511999999</v>
      </c>
      <c r="V2287" s="7">
        <f t="shared" si="212"/>
        <v>-4.8289137651000003</v>
      </c>
      <c r="W2287" s="8">
        <f t="shared" si="213"/>
        <v>9.7185406883015073</v>
      </c>
      <c r="X2287" s="6">
        <f>[1]!EM_S_FA_YOY_NETPROFIT(B2287,"2019-12-31")</f>
        <v>12.902559930300001</v>
      </c>
      <c r="Y2287" s="6">
        <f>[1]!EM_S_FA_YOY_NETPROFIT(B2287,"2020-12-31")</f>
        <v>-6.1230869671999999</v>
      </c>
      <c r="Z2287" s="6">
        <f>[1]!EM_S_FA_YOY_NETPROFIT(B2287,"2021-12-31")</f>
        <v>-30.999487819999999</v>
      </c>
      <c r="AA2287" s="6">
        <f>[1]!EM_S_FA_YOY_NETPROFIT(B2287,"2022-12-31")</f>
        <v>87.228034013799999</v>
      </c>
      <c r="AB2287" s="7">
        <f t="shared" si="214"/>
        <v>16.701819742199998</v>
      </c>
      <c r="AC2287" s="8">
        <f t="shared" si="215"/>
        <v>62.331123882535785</v>
      </c>
    </row>
    <row r="2288" spans="1:29" ht="16.5" x14ac:dyDescent="0.45">
      <c r="A2288" s="9">
        <v>3138</v>
      </c>
      <c r="B2288" s="5" t="s">
        <v>8062</v>
      </c>
      <c r="C2288" s="5" t="s">
        <v>8063</v>
      </c>
      <c r="D2288" s="5" t="s">
        <v>8064</v>
      </c>
      <c r="E2288" s="5" t="s">
        <v>33</v>
      </c>
      <c r="F2288" s="5" t="s">
        <v>11776</v>
      </c>
      <c r="G2288" s="5">
        <v>27</v>
      </c>
      <c r="H2288" s="5">
        <v>3</v>
      </c>
      <c r="I2288" s="5">
        <f t="shared" si="210"/>
        <v>2</v>
      </c>
      <c r="J2288" s="5">
        <f t="shared" si="211"/>
        <v>10</v>
      </c>
      <c r="K2288" s="5"/>
      <c r="L2288" s="5"/>
      <c r="M2288" s="5"/>
      <c r="N2288" s="5"/>
      <c r="O2288" s="5" t="s">
        <v>8065</v>
      </c>
      <c r="P2288" s="6">
        <f>[1]!EM_S_INFO_EMPLOYEE(B2288,"2019")</f>
        <v>13400</v>
      </c>
      <c r="Q2288" s="6">
        <f>[1]!EM_S_STM07_IS(B2288,"83","2019-12-31","1",1000000000)</f>
        <v>8.3521877416399999</v>
      </c>
      <c r="R2288" s="6">
        <f>[1]!EM_S_FA_YOY_OR(B2288,"2019-12-31")</f>
        <v>9.2727691222999997</v>
      </c>
      <c r="S2288" s="6">
        <f>[1]!EM_S_FA_YOY_OR(B2288,"2020-12-31")</f>
        <v>4.7224326426000003</v>
      </c>
      <c r="T2288" s="6">
        <f>[1]!EM_S_FA_YOY_OR(B2288,"2021-12-31")</f>
        <v>12.492658861500001</v>
      </c>
      <c r="U2288" s="6">
        <f>[1]!EM_S_FA_YOY_OR(B2288,"2022-12-31")</f>
        <v>13.6896018639</v>
      </c>
      <c r="V2288" s="7">
        <f t="shared" si="212"/>
        <v>10.301564456000001</v>
      </c>
      <c r="W2288" s="8">
        <f t="shared" si="213"/>
        <v>4.8685934294432052</v>
      </c>
      <c r="X2288" s="6">
        <f>[1]!EM_S_FA_YOY_NETPROFIT(B2288,"2019-12-31")</f>
        <v>19.912854005700002</v>
      </c>
      <c r="Y2288" s="6">
        <f>[1]!EM_S_FA_YOY_NETPROFIT(B2288,"2020-12-31")</f>
        <v>13.2616904566</v>
      </c>
      <c r="Z2288" s="6">
        <f>[1]!EM_S_FA_YOY_NETPROFIT(B2288,"2021-12-31")</f>
        <v>24.778467834899999</v>
      </c>
      <c r="AA2288" s="6">
        <f>[1]!EM_S_FA_YOY_NETPROFIT(B2288,"2022-12-31")</f>
        <v>10.2946343012</v>
      </c>
      <c r="AB2288" s="7">
        <f t="shared" si="214"/>
        <v>16.111597530899999</v>
      </c>
      <c r="AC2288" s="8">
        <f t="shared" si="215"/>
        <v>7.6509369496220598</v>
      </c>
    </row>
    <row r="2289" spans="1:29" ht="16.5" x14ac:dyDescent="0.45">
      <c r="A2289" s="9">
        <v>3139</v>
      </c>
      <c r="B2289" s="5" t="s">
        <v>8066</v>
      </c>
      <c r="C2289" s="5" t="s">
        <v>8067</v>
      </c>
      <c r="D2289" s="5" t="s">
        <v>8068</v>
      </c>
      <c r="E2289" s="5" t="s">
        <v>311</v>
      </c>
      <c r="F2289" s="5" t="s">
        <v>11771</v>
      </c>
      <c r="G2289" s="5">
        <v>22</v>
      </c>
      <c r="H2289" s="5">
        <v>3</v>
      </c>
      <c r="I2289" s="5">
        <f t="shared" si="210"/>
        <v>4</v>
      </c>
      <c r="J2289" s="5">
        <f t="shared" si="211"/>
        <v>7</v>
      </c>
      <c r="K2289" s="5"/>
      <c r="L2289" s="5"/>
      <c r="M2289" s="5"/>
      <c r="N2289" s="5"/>
      <c r="O2289" s="5" t="s">
        <v>8069</v>
      </c>
      <c r="P2289" s="6">
        <f>[1]!EM_S_INFO_EMPLOYEE(B2289,"2019")</f>
        <v>6417</v>
      </c>
      <c r="Q2289" s="6">
        <f>[1]!EM_S_STM07_IS(B2289,"83","2019-12-31","1",1000000000)</f>
        <v>11.258180126779999</v>
      </c>
      <c r="R2289" s="6">
        <f>[1]!EM_S_FA_YOY_OR(B2289,"2019-12-31")</f>
        <v>-2.2105536986000001</v>
      </c>
      <c r="S2289" s="6">
        <f>[1]!EM_S_FA_YOY_OR(B2289,"2020-12-31")</f>
        <v>-8.1597127200999999</v>
      </c>
      <c r="T2289" s="6">
        <f>[1]!EM_S_FA_YOY_OR(B2289,"2021-12-31")</f>
        <v>3.6269729851000001</v>
      </c>
      <c r="U2289" s="6">
        <f>[1]!EM_S_FA_YOY_OR(B2289,"2022-12-31")</f>
        <v>-4.4628773297000004</v>
      </c>
      <c r="V2289" s="7">
        <f t="shared" si="212"/>
        <v>-2.9985390215666663</v>
      </c>
      <c r="W2289" s="8">
        <f t="shared" si="213"/>
        <v>6.0282422802000584</v>
      </c>
      <c r="X2289" s="6">
        <f>[1]!EM_S_FA_YOY_NETPROFIT(B2289,"2019-12-31")</f>
        <v>6.4630683787000001</v>
      </c>
      <c r="Y2289" s="6">
        <f>[1]!EM_S_FA_YOY_NETPROFIT(B2289,"2020-12-31")</f>
        <v>5.7045303400999998</v>
      </c>
      <c r="Z2289" s="6">
        <f>[1]!EM_S_FA_YOY_NETPROFIT(B2289,"2021-12-31")</f>
        <v>12.030693013300001</v>
      </c>
      <c r="AA2289" s="6">
        <f>[1]!EM_S_FA_YOY_NETPROFIT(B2289,"2022-12-31")</f>
        <v>-6.5236326022000002</v>
      </c>
      <c r="AB2289" s="7">
        <f t="shared" si="214"/>
        <v>3.7371969170666675</v>
      </c>
      <c r="AC2289" s="8">
        <f t="shared" si="215"/>
        <v>9.4323141571693796</v>
      </c>
    </row>
    <row r="2290" spans="1:29" ht="16.5" x14ac:dyDescent="0.45">
      <c r="A2290" s="9">
        <v>3140</v>
      </c>
      <c r="B2290" s="5" t="s">
        <v>8070</v>
      </c>
      <c r="C2290" s="5" t="s">
        <v>8071</v>
      </c>
      <c r="D2290" s="5" t="s">
        <v>8072</v>
      </c>
      <c r="E2290" s="5" t="s">
        <v>249</v>
      </c>
      <c r="F2290" s="5" t="s">
        <v>11766</v>
      </c>
      <c r="G2290" s="5">
        <v>17</v>
      </c>
      <c r="H2290" s="5">
        <v>2</v>
      </c>
      <c r="I2290" s="5">
        <f t="shared" si="210"/>
        <v>2</v>
      </c>
      <c r="J2290" s="5">
        <f t="shared" si="211"/>
        <v>11</v>
      </c>
      <c r="K2290" s="5"/>
      <c r="L2290" s="5"/>
      <c r="M2290" s="5"/>
      <c r="N2290" s="5"/>
      <c r="O2290" s="5" t="s">
        <v>8073</v>
      </c>
      <c r="P2290" s="6">
        <f>[1]!EM_S_INFO_EMPLOYEE(B2290,"2019")</f>
        <v>3732</v>
      </c>
      <c r="Q2290" s="6">
        <f>[1]!EM_S_STM07_IS(B2290,"83","2019-12-31","1",1000000000)</f>
        <v>6.3828226290099996</v>
      </c>
      <c r="R2290" s="6">
        <f>[1]!EM_S_FA_YOY_OR(B2290,"2019-12-31")</f>
        <v>-12.4722125869</v>
      </c>
      <c r="S2290" s="6">
        <f>[1]!EM_S_FA_YOY_OR(B2290,"2020-12-31")</f>
        <v>0.71170607610000003</v>
      </c>
      <c r="T2290" s="6">
        <f>[1]!EM_S_FA_YOY_OR(B2290,"2021-12-31")</f>
        <v>-17.2411524398</v>
      </c>
      <c r="U2290" s="6">
        <f>[1]!EM_S_FA_YOY_OR(B2290,"2022-12-31")</f>
        <v>-35.546352326099999</v>
      </c>
      <c r="V2290" s="7">
        <f t="shared" si="212"/>
        <v>-17.358599563266665</v>
      </c>
      <c r="W2290" s="8">
        <f t="shared" si="213"/>
        <v>18.129314524946732</v>
      </c>
      <c r="X2290" s="6">
        <f>[1]!EM_S_FA_YOY_NETPROFIT(B2290,"2019-12-31")</f>
        <v>-37.511937187199997</v>
      </c>
      <c r="Y2290" s="6">
        <f>[1]!EM_S_FA_YOY_NETPROFIT(B2290,"2020-12-31")</f>
        <v>-1376.5879462403</v>
      </c>
      <c r="Z2290" s="6">
        <f>[1]!EM_S_FA_YOY_NETPROFIT(B2290,"2021-12-31")</f>
        <v>-174.90464196709999</v>
      </c>
      <c r="AA2290" s="6">
        <f>[1]!EM_S_FA_YOY_NETPROFIT(B2290,"2022-12-31")</f>
        <v>-13.874448875600001</v>
      </c>
      <c r="AB2290" s="7">
        <f t="shared" si="214"/>
        <v>-521.78901236099989</v>
      </c>
      <c r="AC2290" s="8">
        <f t="shared" si="215"/>
        <v>744.64326612993852</v>
      </c>
    </row>
    <row r="2291" spans="1:29" ht="16.5" x14ac:dyDescent="0.45">
      <c r="A2291" s="9">
        <v>3141</v>
      </c>
      <c r="B2291" s="5" t="s">
        <v>8074</v>
      </c>
      <c r="C2291" s="5" t="s">
        <v>8075</v>
      </c>
      <c r="D2291" s="5" t="s">
        <v>8076</v>
      </c>
      <c r="E2291" s="5" t="s">
        <v>33</v>
      </c>
      <c r="F2291" s="5" t="s">
        <v>11752</v>
      </c>
      <c r="G2291" s="5">
        <v>2</v>
      </c>
      <c r="H2291" s="5">
        <v>3</v>
      </c>
      <c r="I2291" s="5">
        <f t="shared" si="210"/>
        <v>0</v>
      </c>
      <c r="J2291" s="5">
        <f t="shared" si="211"/>
        <v>2</v>
      </c>
      <c r="K2291" s="5"/>
      <c r="L2291" s="5"/>
      <c r="M2291" s="5"/>
      <c r="N2291" s="5"/>
      <c r="O2291" s="5" t="s">
        <v>8077</v>
      </c>
      <c r="P2291" s="6">
        <f>[1]!EM_S_INFO_EMPLOYEE(B2291,"2019")</f>
        <v>2059</v>
      </c>
      <c r="Q2291" s="6">
        <f>[1]!EM_S_STM07_IS(B2291,"83","2019-12-31","1",1000000000)</f>
        <v>47.645398390220002</v>
      </c>
      <c r="R2291" s="6">
        <f>[1]!EM_S_FA_YOY_OR(B2291,"2019-12-31")</f>
        <v>19.9048510143</v>
      </c>
      <c r="S2291" s="6">
        <f>[1]!EM_S_FA_YOY_OR(B2291,"2020-12-31")</f>
        <v>-7.1758682348000002</v>
      </c>
      <c r="T2291" s="6">
        <f>[1]!EM_S_FA_YOY_OR(B2291,"2021-12-31")</f>
        <v>53.307114725200002</v>
      </c>
      <c r="U2291" s="6">
        <f>[1]!EM_S_FA_YOY_OR(B2291,"2022-12-31")</f>
        <v>-29.3226233016</v>
      </c>
      <c r="V2291" s="7">
        <f t="shared" si="212"/>
        <v>5.6028743962666674</v>
      </c>
      <c r="W2291" s="8">
        <f t="shared" si="213"/>
        <v>42.771375930845153</v>
      </c>
      <c r="X2291" s="6">
        <f>[1]!EM_S_FA_YOY_NETPROFIT(B2291,"2019-12-31")</f>
        <v>41.473221114600001</v>
      </c>
      <c r="Y2291" s="6">
        <f>[1]!EM_S_FA_YOY_NETPROFIT(B2291,"2020-12-31")</f>
        <v>-25.759518376500001</v>
      </c>
      <c r="Z2291" s="6">
        <f>[1]!EM_S_FA_YOY_NETPROFIT(B2291,"2021-12-31")</f>
        <v>-49.911739023400003</v>
      </c>
      <c r="AA2291" s="6">
        <f>[1]!EM_S_FA_YOY_NETPROFIT(B2291,"2022-12-31")</f>
        <v>-44.8797707915</v>
      </c>
      <c r="AB2291" s="7">
        <f t="shared" si="214"/>
        <v>-40.1836760638</v>
      </c>
      <c r="AC2291" s="8">
        <f t="shared" si="215"/>
        <v>12.742543694756723</v>
      </c>
    </row>
    <row r="2292" spans="1:29" ht="16.5" x14ac:dyDescent="0.45">
      <c r="A2292" s="9">
        <v>3142</v>
      </c>
      <c r="B2292" s="5" t="s">
        <v>8078</v>
      </c>
      <c r="C2292" s="5" t="s">
        <v>8079</v>
      </c>
      <c r="D2292" s="5" t="s">
        <v>8080</v>
      </c>
      <c r="E2292" s="5" t="s">
        <v>120</v>
      </c>
      <c r="F2292" s="5" t="s">
        <v>11770</v>
      </c>
      <c r="G2292" s="5">
        <v>21</v>
      </c>
      <c r="H2292" s="5">
        <v>3</v>
      </c>
      <c r="I2292" s="5">
        <f t="shared" si="210"/>
        <v>3</v>
      </c>
      <c r="J2292" s="5">
        <f t="shared" si="211"/>
        <v>7</v>
      </c>
      <c r="K2292" s="5"/>
      <c r="L2292" s="5"/>
      <c r="M2292" s="5"/>
      <c r="N2292" s="5"/>
      <c r="O2292" s="5" t="s">
        <v>7921</v>
      </c>
      <c r="P2292" s="6">
        <f>[1]!EM_S_INFO_EMPLOYEE(B2292,"2019")</f>
        <v>5562</v>
      </c>
      <c r="Q2292" s="6">
        <f>[1]!EM_S_STM07_IS(B2292,"83","2019-12-31","1",1000000000)</f>
        <v>10.07818121881</v>
      </c>
      <c r="R2292" s="6">
        <f>[1]!EM_S_FA_YOY_OR(B2292,"2019-12-31")</f>
        <v>1.0950941052000001</v>
      </c>
      <c r="S2292" s="6">
        <f>[1]!EM_S_FA_YOY_OR(B2292,"2020-12-31")</f>
        <v>-20.2984489766</v>
      </c>
      <c r="T2292" s="6">
        <f>[1]!EM_S_FA_YOY_OR(B2292,"2021-12-31")</f>
        <v>71.710480454600003</v>
      </c>
      <c r="U2292" s="6">
        <f>[1]!EM_S_FA_YOY_OR(B2292,"2022-12-31")</f>
        <v>-7.0469298760000001</v>
      </c>
      <c r="V2292" s="7">
        <f t="shared" si="212"/>
        <v>14.788367200666668</v>
      </c>
      <c r="W2292" s="8">
        <f t="shared" si="213"/>
        <v>49.739279473959023</v>
      </c>
      <c r="X2292" s="6">
        <f>[1]!EM_S_FA_YOY_NETPROFIT(B2292,"2019-12-31")</f>
        <v>-3.9150479365000002</v>
      </c>
      <c r="Y2292" s="6">
        <f>[1]!EM_S_FA_YOY_NETPROFIT(B2292,"2020-12-31")</f>
        <v>-41.430911803100003</v>
      </c>
      <c r="Z2292" s="6">
        <f>[1]!EM_S_FA_YOY_NETPROFIT(B2292,"2021-12-31")</f>
        <v>64.075080227399994</v>
      </c>
      <c r="AA2292" s="6">
        <f>[1]!EM_S_FA_YOY_NETPROFIT(B2292,"2022-12-31")</f>
        <v>-12.3633890521</v>
      </c>
      <c r="AB2292" s="7">
        <f t="shared" si="214"/>
        <v>3.4269264573999969</v>
      </c>
      <c r="AC2292" s="8">
        <f t="shared" si="215"/>
        <v>54.496597476375982</v>
      </c>
    </row>
    <row r="2293" spans="1:29" ht="16.5" x14ac:dyDescent="0.45">
      <c r="A2293" s="9">
        <v>3143</v>
      </c>
      <c r="B2293" s="5" t="s">
        <v>8081</v>
      </c>
      <c r="C2293" s="5" t="s">
        <v>8082</v>
      </c>
      <c r="D2293" s="5" t="s">
        <v>8083</v>
      </c>
      <c r="E2293" s="5" t="s">
        <v>254</v>
      </c>
      <c r="F2293" s="5" t="s">
        <v>11773</v>
      </c>
      <c r="G2293" s="5">
        <v>24</v>
      </c>
      <c r="H2293" s="5">
        <v>2</v>
      </c>
      <c r="I2293" s="5">
        <f t="shared" si="210"/>
        <v>1</v>
      </c>
      <c r="J2293" s="5">
        <f t="shared" si="211"/>
        <v>11</v>
      </c>
      <c r="K2293" s="5"/>
      <c r="L2293" s="5"/>
      <c r="M2293" s="5"/>
      <c r="N2293" s="5"/>
      <c r="O2293" s="5" t="s">
        <v>8084</v>
      </c>
      <c r="P2293" s="6">
        <f>[1]!EM_S_INFO_EMPLOYEE(B2293,"2019")</f>
        <v>6895</v>
      </c>
      <c r="Q2293" s="6">
        <f>[1]!EM_S_STM07_IS(B2293,"83","2019-12-31","1",1000000000)</f>
        <v>4.7006861408300002</v>
      </c>
      <c r="R2293" s="6">
        <f>[1]!EM_S_FA_YOY_OR(B2293,"2019-12-31")</f>
        <v>10.5523858734</v>
      </c>
      <c r="S2293" s="6">
        <f>[1]!EM_S_FA_YOY_OR(B2293,"2020-12-31")</f>
        <v>10.1036474627</v>
      </c>
      <c r="T2293" s="6">
        <f>[1]!EM_S_FA_YOY_OR(B2293,"2021-12-31")</f>
        <v>36.923487975800001</v>
      </c>
      <c r="U2293" s="6">
        <f>[1]!EM_S_FA_YOY_OR(B2293,"2022-12-31")</f>
        <v>22.132236195099999</v>
      </c>
      <c r="V2293" s="7">
        <f t="shared" si="212"/>
        <v>23.053123877866664</v>
      </c>
      <c r="W2293" s="8">
        <f t="shared" si="213"/>
        <v>13.433614066223347</v>
      </c>
      <c r="X2293" s="6">
        <f>[1]!EM_S_FA_YOY_NETPROFIT(B2293,"2019-12-31")</f>
        <v>-0.40842830800000002</v>
      </c>
      <c r="Y2293" s="6">
        <f>[1]!EM_S_FA_YOY_NETPROFIT(B2293,"2020-12-31")</f>
        <v>17.474818308300001</v>
      </c>
      <c r="Z2293" s="6">
        <f>[1]!EM_S_FA_YOY_NETPROFIT(B2293,"2021-12-31")</f>
        <v>38.139890132700003</v>
      </c>
      <c r="AA2293" s="6">
        <f>[1]!EM_S_FA_YOY_NETPROFIT(B2293,"2022-12-31")</f>
        <v>29.5383250575</v>
      </c>
      <c r="AB2293" s="7">
        <f t="shared" si="214"/>
        <v>28.384344499500003</v>
      </c>
      <c r="AC2293" s="8">
        <f t="shared" si="215"/>
        <v>10.38075390918617</v>
      </c>
    </row>
    <row r="2294" spans="1:29" ht="16.5" x14ac:dyDescent="0.45">
      <c r="A2294" s="9">
        <v>3144</v>
      </c>
      <c r="B2294" s="5" t="s">
        <v>8085</v>
      </c>
      <c r="C2294" s="5" t="s">
        <v>8086</v>
      </c>
      <c r="D2294" s="5" t="s">
        <v>8087</v>
      </c>
      <c r="E2294" s="5" t="s">
        <v>440</v>
      </c>
      <c r="F2294" s="5" t="s">
        <v>11757</v>
      </c>
      <c r="G2294" s="5">
        <v>7</v>
      </c>
      <c r="H2294" s="5">
        <v>2</v>
      </c>
      <c r="I2294" s="5">
        <f t="shared" si="210"/>
        <v>4</v>
      </c>
      <c r="J2294" s="5">
        <f t="shared" si="211"/>
        <v>11</v>
      </c>
      <c r="K2294" s="5"/>
      <c r="L2294" s="5"/>
      <c r="M2294" s="5"/>
      <c r="N2294" s="5"/>
      <c r="O2294" s="5" t="s">
        <v>8088</v>
      </c>
      <c r="P2294" s="6">
        <f>[1]!EM_S_INFO_EMPLOYEE(B2294,"2019")</f>
        <v>1322</v>
      </c>
      <c r="Q2294" s="6">
        <f>[1]!EM_S_STM07_IS(B2294,"83","2019-12-31","1",1000000000)</f>
        <v>0.93390690776999996</v>
      </c>
      <c r="R2294" s="6">
        <f>[1]!EM_S_FA_YOY_OR(B2294,"2019-12-31")</f>
        <v>9.9559945494999997</v>
      </c>
      <c r="S2294" s="6">
        <f>[1]!EM_S_FA_YOY_OR(B2294,"2020-12-31")</f>
        <v>-3.4080702353999999</v>
      </c>
      <c r="T2294" s="6">
        <f>[1]!EM_S_FA_YOY_OR(B2294,"2021-12-31")</f>
        <v>11.956488182399999</v>
      </c>
      <c r="U2294" s="6">
        <f>[1]!EM_S_FA_YOY_OR(B2294,"2022-12-31")</f>
        <v>21.646318364300001</v>
      </c>
      <c r="V2294" s="7">
        <f t="shared" si="212"/>
        <v>10.064912103766666</v>
      </c>
      <c r="W2294" s="8">
        <f t="shared" si="213"/>
        <v>12.633849060050455</v>
      </c>
      <c r="X2294" s="6">
        <f>[1]!EM_S_FA_YOY_NETPROFIT(B2294,"2019-12-31")</f>
        <v>14.833904648300001</v>
      </c>
      <c r="Y2294" s="6">
        <f>[1]!EM_S_FA_YOY_NETPROFIT(B2294,"2020-12-31")</f>
        <v>4.5202702881999999</v>
      </c>
      <c r="Z2294" s="6">
        <f>[1]!EM_S_FA_YOY_NETPROFIT(B2294,"2021-12-31")</f>
        <v>12.984396852</v>
      </c>
      <c r="AA2294" s="6">
        <f>[1]!EM_S_FA_YOY_NETPROFIT(B2294,"2022-12-31")</f>
        <v>14.4991936056</v>
      </c>
      <c r="AB2294" s="7">
        <f t="shared" si="214"/>
        <v>10.667953581933332</v>
      </c>
      <c r="AC2294" s="8">
        <f t="shared" si="215"/>
        <v>5.37765373664159</v>
      </c>
    </row>
    <row r="2295" spans="1:29" ht="16.5" x14ac:dyDescent="0.45">
      <c r="A2295" s="9">
        <v>3145</v>
      </c>
      <c r="B2295" s="5" t="s">
        <v>8089</v>
      </c>
      <c r="C2295" s="5" t="s">
        <v>8090</v>
      </c>
      <c r="D2295" s="5" t="s">
        <v>8091</v>
      </c>
      <c r="E2295" s="5" t="s">
        <v>7</v>
      </c>
      <c r="F2295" s="5" t="s">
        <v>11765</v>
      </c>
      <c r="G2295" s="5">
        <v>16</v>
      </c>
      <c r="H2295" s="5">
        <v>3</v>
      </c>
      <c r="I2295" s="5">
        <f t="shared" si="210"/>
        <v>1</v>
      </c>
      <c r="J2295" s="5">
        <f t="shared" si="211"/>
        <v>9</v>
      </c>
      <c r="K2295" s="5"/>
      <c r="L2295" s="5"/>
      <c r="M2295" s="5"/>
      <c r="N2295" s="5"/>
      <c r="O2295" s="5" t="s">
        <v>8092</v>
      </c>
      <c r="P2295" s="6">
        <f>[1]!EM_S_INFO_EMPLOYEE(B2295,"2019")</f>
        <v>12699</v>
      </c>
      <c r="Q2295" s="6">
        <f>[1]!EM_S_STM07_IS(B2295,"83","2019-12-31","1",1000000000)</f>
        <v>11.980153109490001</v>
      </c>
      <c r="R2295" s="6">
        <f>[1]!EM_S_FA_YOY_OR(B2295,"2019-12-31")</f>
        <v>6.9278080535999997</v>
      </c>
      <c r="S2295" s="6">
        <f>[1]!EM_S_FA_YOY_OR(B2295,"2020-12-31")</f>
        <v>12.866719186499999</v>
      </c>
      <c r="T2295" s="6">
        <f>[1]!EM_S_FA_YOY_OR(B2295,"2021-12-31")</f>
        <v>17.616861038700002</v>
      </c>
      <c r="U2295" s="6">
        <f>[1]!EM_S_FA_YOY_OR(B2295,"2022-12-31")</f>
        <v>7.7910531283999997</v>
      </c>
      <c r="V2295" s="7">
        <f t="shared" si="212"/>
        <v>12.758211117866667</v>
      </c>
      <c r="W2295" s="8">
        <f t="shared" si="213"/>
        <v>4.9138025777647414</v>
      </c>
      <c r="X2295" s="6">
        <f>[1]!EM_S_FA_YOY_NETPROFIT(B2295,"2019-12-31")</f>
        <v>26.7483250069</v>
      </c>
      <c r="Y2295" s="6">
        <f>[1]!EM_S_FA_YOY_NETPROFIT(B2295,"2020-12-31")</f>
        <v>39.375210437</v>
      </c>
      <c r="Z2295" s="6">
        <f>[1]!EM_S_FA_YOY_NETPROFIT(B2295,"2021-12-31")</f>
        <v>1.333449296</v>
      </c>
      <c r="AA2295" s="6">
        <f>[1]!EM_S_FA_YOY_NETPROFIT(B2295,"2022-12-31")</f>
        <v>10.7639995135</v>
      </c>
      <c r="AB2295" s="7">
        <f t="shared" si="214"/>
        <v>17.157553082166668</v>
      </c>
      <c r="AC2295" s="8">
        <f t="shared" si="215"/>
        <v>19.810402396311439</v>
      </c>
    </row>
    <row r="2296" spans="1:29" ht="16.5" x14ac:dyDescent="0.45">
      <c r="A2296" s="9">
        <v>3146</v>
      </c>
      <c r="B2296" s="5" t="s">
        <v>8093</v>
      </c>
      <c r="C2296" s="5" t="s">
        <v>8094</v>
      </c>
      <c r="D2296" s="5" t="s">
        <v>8095</v>
      </c>
      <c r="E2296" s="5" t="s">
        <v>320</v>
      </c>
      <c r="F2296" s="5" t="s">
        <v>11778</v>
      </c>
      <c r="G2296" s="5">
        <v>29</v>
      </c>
      <c r="H2296" s="5">
        <v>3</v>
      </c>
      <c r="I2296" s="5">
        <f t="shared" si="210"/>
        <v>3</v>
      </c>
      <c r="J2296" s="5">
        <f t="shared" si="211"/>
        <v>5</v>
      </c>
      <c r="K2296" s="5"/>
      <c r="L2296" s="5"/>
      <c r="M2296" s="5"/>
      <c r="N2296" s="5"/>
      <c r="O2296" s="5" t="s">
        <v>8096</v>
      </c>
      <c r="P2296" s="6">
        <f>[1]!EM_S_INFO_EMPLOYEE(B2296,"2019")</f>
        <v>380</v>
      </c>
      <c r="Q2296" s="6">
        <f>[1]!EM_S_STM07_IS(B2296,"83","2019-12-31","1",1000000000)</f>
        <v>0.23374632922999999</v>
      </c>
      <c r="R2296" s="6">
        <f>[1]!EM_S_FA_YOY_OR(B2296,"2019-12-31")</f>
        <v>-29.809802917500001</v>
      </c>
      <c r="S2296" s="6">
        <f>[1]!EM_S_FA_YOY_OR(B2296,"2020-12-31")</f>
        <v>-46.837126200299998</v>
      </c>
      <c r="T2296" s="6">
        <f>[1]!EM_S_FA_YOY_OR(B2296,"2021-12-31")</f>
        <v>2.8147140025000001</v>
      </c>
      <c r="U2296" s="6">
        <f>[1]!EM_S_FA_YOY_OR(B2296,"2022-12-31")</f>
        <v>25.370269461900001</v>
      </c>
      <c r="V2296" s="7">
        <f t="shared" si="212"/>
        <v>-6.217380911966667</v>
      </c>
      <c r="W2296" s="8">
        <f t="shared" si="213"/>
        <v>36.941319020675557</v>
      </c>
      <c r="X2296" s="6">
        <f>[1]!EM_S_FA_YOY_NETPROFIT(B2296,"2019-12-31")</f>
        <v>-91.540502666899997</v>
      </c>
      <c r="Y2296" s="6">
        <f>[1]!EM_S_FA_YOY_NETPROFIT(B2296,"2020-12-31")</f>
        <v>-5602.0066343512999</v>
      </c>
      <c r="Z2296" s="6">
        <f>[1]!EM_S_FA_YOY_NETPROFIT(B2296,"2021-12-31")</f>
        <v>22.198261552200002</v>
      </c>
      <c r="AA2296" s="6">
        <f>[1]!EM_S_FA_YOY_NETPROFIT(B2296,"2022-12-31")</f>
        <v>-15.6627897907</v>
      </c>
      <c r="AB2296" s="7">
        <f t="shared" si="214"/>
        <v>-1865.1570541966</v>
      </c>
      <c r="AC2296" s="8">
        <f t="shared" si="215"/>
        <v>3236.2620340956582</v>
      </c>
    </row>
    <row r="2297" spans="1:29" ht="16.5" x14ac:dyDescent="0.45">
      <c r="A2297" s="9">
        <v>3147</v>
      </c>
      <c r="B2297" s="5" t="s">
        <v>8097</v>
      </c>
      <c r="C2297" s="5" t="s">
        <v>8098</v>
      </c>
      <c r="D2297" s="5" t="s">
        <v>8099</v>
      </c>
      <c r="E2297" s="5" t="s">
        <v>240</v>
      </c>
      <c r="F2297" s="5" t="s">
        <v>11780</v>
      </c>
      <c r="G2297" s="5">
        <v>31</v>
      </c>
      <c r="H2297" s="5">
        <v>2</v>
      </c>
      <c r="I2297" s="5">
        <f t="shared" si="210"/>
        <v>2</v>
      </c>
      <c r="J2297" s="5">
        <f t="shared" si="211"/>
        <v>4</v>
      </c>
      <c r="K2297" s="5"/>
      <c r="L2297" s="5"/>
      <c r="M2297" s="5"/>
      <c r="N2297" s="5"/>
      <c r="O2297" s="5" t="s">
        <v>7937</v>
      </c>
      <c r="P2297" s="6">
        <f>[1]!EM_S_INFO_EMPLOYEE(B2297,"2019")</f>
        <v>57</v>
      </c>
      <c r="Q2297" s="6">
        <f>[1]!EM_S_STM07_IS(B2297,"83","2019-12-31","1",1000000000)</f>
        <v>1.18610545113</v>
      </c>
      <c r="R2297" s="6">
        <f>[1]!EM_S_FA_YOY_OR(B2297,"2019-12-31")</f>
        <v>65.0792752853</v>
      </c>
      <c r="S2297" s="6">
        <f>[1]!EM_S_FA_YOY_OR(B2297,"2020-12-31")</f>
        <v>35.4479582839</v>
      </c>
      <c r="T2297" s="6">
        <f>[1]!EM_S_FA_YOY_OR(B2297,"2021-12-31")</f>
        <v>8.5157190621000005</v>
      </c>
      <c r="U2297" s="6">
        <f>[1]!EM_S_FA_YOY_OR(B2297,"2022-12-31")</f>
        <v>-46.353788853099999</v>
      </c>
      <c r="V2297" s="7">
        <f t="shared" si="212"/>
        <v>-0.7967038357000007</v>
      </c>
      <c r="W2297" s="8">
        <f t="shared" si="213"/>
        <v>41.688396153330537</v>
      </c>
      <c r="X2297" s="6">
        <f>[1]!EM_S_FA_YOY_NETPROFIT(B2297,"2019-12-31")</f>
        <v>37.679949594999997</v>
      </c>
      <c r="Y2297" s="6">
        <f>[1]!EM_S_FA_YOY_NETPROFIT(B2297,"2020-12-31")</f>
        <v>69.908234347100006</v>
      </c>
      <c r="Z2297" s="6">
        <f>[1]!EM_S_FA_YOY_NETPROFIT(B2297,"2021-12-31")</f>
        <v>6.5482545969999997</v>
      </c>
      <c r="AA2297" s="6">
        <f>[1]!EM_S_FA_YOY_NETPROFIT(B2297,"2022-12-31")</f>
        <v>-73.1333904082</v>
      </c>
      <c r="AB2297" s="7">
        <f t="shared" si="214"/>
        <v>1.1076995119666673</v>
      </c>
      <c r="AC2297" s="8">
        <f t="shared" si="215"/>
        <v>71.675842045168721</v>
      </c>
    </row>
    <row r="2298" spans="1:29" ht="16.5" x14ac:dyDescent="0.45">
      <c r="A2298" s="9">
        <v>3148</v>
      </c>
      <c r="B2298" s="5" t="s">
        <v>8100</v>
      </c>
      <c r="C2298" s="5" t="s">
        <v>8101</v>
      </c>
      <c r="D2298" s="5" t="s">
        <v>8102</v>
      </c>
      <c r="E2298" s="5" t="s">
        <v>7</v>
      </c>
      <c r="F2298" s="5" t="s">
        <v>11752</v>
      </c>
      <c r="G2298" s="5">
        <v>2</v>
      </c>
      <c r="H2298" s="5">
        <v>3</v>
      </c>
      <c r="I2298" s="5">
        <f t="shared" si="210"/>
        <v>0</v>
      </c>
      <c r="J2298" s="5">
        <f t="shared" si="211"/>
        <v>2</v>
      </c>
      <c r="K2298" s="5"/>
      <c r="L2298" s="5"/>
      <c r="M2298" s="5"/>
      <c r="N2298" s="5"/>
      <c r="O2298" s="5" t="s">
        <v>8103</v>
      </c>
      <c r="P2298" s="6">
        <f>[1]!EM_S_INFO_EMPLOYEE(B2298,"2019")</f>
        <v>9114</v>
      </c>
      <c r="Q2298" s="6">
        <f>[1]!EM_S_STM07_IS(B2298,"83","2019-12-31","1",1000000000)</f>
        <v>63.419928668120001</v>
      </c>
      <c r="R2298" s="6">
        <f>[1]!EM_S_FA_YOY_OR(B2298,"2019-12-31")</f>
        <v>25.386466669800001</v>
      </c>
      <c r="S2298" s="6">
        <f>[1]!EM_S_FA_YOY_OR(B2298,"2020-12-31")</f>
        <v>32.611172747099999</v>
      </c>
      <c r="T2298" s="6">
        <f>[1]!EM_S_FA_YOY_OR(B2298,"2021-12-31")</f>
        <v>18.262975516499999</v>
      </c>
      <c r="U2298" s="6">
        <f>[1]!EM_S_FA_YOY_OR(B2298,"2022-12-31")</f>
        <v>21.327639714</v>
      </c>
      <c r="V2298" s="7">
        <f t="shared" si="212"/>
        <v>24.067262659199997</v>
      </c>
      <c r="W2298" s="8">
        <f t="shared" si="213"/>
        <v>7.556245188812321</v>
      </c>
      <c r="X2298" s="6">
        <f>[1]!EM_S_FA_YOY_NETPROFIT(B2298,"2019-12-31")</f>
        <v>27.760864320300001</v>
      </c>
      <c r="Y2298" s="6">
        <f>[1]!EM_S_FA_YOY_NETPROFIT(B2298,"2020-12-31")</f>
        <v>-1.4509296422</v>
      </c>
      <c r="Z2298" s="6">
        <f>[1]!EM_S_FA_YOY_NETPROFIT(B2298,"2021-12-31")</f>
        <v>-15.022602408399999</v>
      </c>
      <c r="AA2298" s="6">
        <f>[1]!EM_S_FA_YOY_NETPROFIT(B2298,"2022-12-31")</f>
        <v>-29.222685105499998</v>
      </c>
      <c r="AB2298" s="7">
        <f t="shared" si="214"/>
        <v>-15.232072385366665</v>
      </c>
      <c r="AC2298" s="8">
        <f t="shared" si="215"/>
        <v>13.887062635120902</v>
      </c>
    </row>
    <row r="2299" spans="1:29" ht="16.5" x14ac:dyDescent="0.45">
      <c r="A2299" s="9">
        <v>3149</v>
      </c>
      <c r="B2299" s="5" t="s">
        <v>8104</v>
      </c>
      <c r="C2299" s="5" t="s">
        <v>8105</v>
      </c>
      <c r="D2299" s="5" t="s">
        <v>8106</v>
      </c>
      <c r="E2299" s="5" t="s">
        <v>33</v>
      </c>
      <c r="F2299" s="5" t="s">
        <v>11766</v>
      </c>
      <c r="G2299" s="5">
        <v>17</v>
      </c>
      <c r="H2299" s="5">
        <v>2</v>
      </c>
      <c r="I2299" s="5">
        <f t="shared" si="210"/>
        <v>2</v>
      </c>
      <c r="J2299" s="5">
        <f t="shared" si="211"/>
        <v>11</v>
      </c>
      <c r="K2299" s="5"/>
      <c r="L2299" s="5"/>
      <c r="M2299" s="5"/>
      <c r="N2299" s="5"/>
      <c r="O2299" s="5" t="s">
        <v>8107</v>
      </c>
      <c r="P2299" s="6">
        <f>[1]!EM_S_INFO_EMPLOYEE(B2299,"2019")</f>
        <v>2189</v>
      </c>
      <c r="Q2299" s="6">
        <f>[1]!EM_S_STM07_IS(B2299,"83","2019-12-31","1",1000000000)</f>
        <v>5.2283253302899997</v>
      </c>
      <c r="R2299" s="6">
        <f>[1]!EM_S_FA_YOY_OR(B2299,"2019-12-31")</f>
        <v>9.0583591524999996</v>
      </c>
      <c r="S2299" s="6">
        <f>[1]!EM_S_FA_YOY_OR(B2299,"2020-12-31")</f>
        <v>-13.448976243400001</v>
      </c>
      <c r="T2299" s="6">
        <f>[1]!EM_S_FA_YOY_OR(B2299,"2021-12-31")</f>
        <v>-4.7836836357000001</v>
      </c>
      <c r="U2299" s="6">
        <f>[1]!EM_S_FA_YOY_OR(B2299,"2022-12-31")</f>
        <v>-17.549934244799999</v>
      </c>
      <c r="V2299" s="7">
        <f t="shared" si="212"/>
        <v>-11.927531374633332</v>
      </c>
      <c r="W2299" s="8">
        <f t="shared" si="213"/>
        <v>6.5176977929410693</v>
      </c>
      <c r="X2299" s="6">
        <f>[1]!EM_S_FA_YOY_NETPROFIT(B2299,"2019-12-31")</f>
        <v>-20.730217284199998</v>
      </c>
      <c r="Y2299" s="6">
        <f>[1]!EM_S_FA_YOY_NETPROFIT(B2299,"2020-12-31")</f>
        <v>-30.350403970599999</v>
      </c>
      <c r="Z2299" s="6">
        <f>[1]!EM_S_FA_YOY_NETPROFIT(B2299,"2021-12-31")</f>
        <v>162.2534444161</v>
      </c>
      <c r="AA2299" s="6">
        <f>[1]!EM_S_FA_YOY_NETPROFIT(B2299,"2022-12-31")</f>
        <v>-37.451049869899997</v>
      </c>
      <c r="AB2299" s="7">
        <f t="shared" si="214"/>
        <v>31.483996858533327</v>
      </c>
      <c r="AC2299" s="8">
        <f t="shared" si="215"/>
        <v>113.30530042292901</v>
      </c>
    </row>
    <row r="2300" spans="1:29" ht="16.5" x14ac:dyDescent="0.45">
      <c r="A2300" s="9">
        <v>3150</v>
      </c>
      <c r="B2300" s="5" t="s">
        <v>8108</v>
      </c>
      <c r="C2300" s="5" t="s">
        <v>8109</v>
      </c>
      <c r="D2300" s="5" t="s">
        <v>8110</v>
      </c>
      <c r="E2300" s="5" t="s">
        <v>259</v>
      </c>
      <c r="F2300" s="5" t="s">
        <v>11767</v>
      </c>
      <c r="G2300" s="5">
        <v>18</v>
      </c>
      <c r="H2300" s="5">
        <v>2</v>
      </c>
      <c r="I2300" s="5">
        <f t="shared" si="210"/>
        <v>2</v>
      </c>
      <c r="J2300" s="5">
        <f t="shared" si="211"/>
        <v>4</v>
      </c>
      <c r="K2300" s="5"/>
      <c r="L2300" s="5"/>
      <c r="M2300" s="5"/>
      <c r="N2300" s="5"/>
      <c r="O2300" s="5" t="s">
        <v>8111</v>
      </c>
      <c r="P2300" s="6">
        <f>[1]!EM_S_INFO_EMPLOYEE(B2300,"2019")</f>
        <v>609</v>
      </c>
      <c r="Q2300" s="6">
        <f>[1]!EM_S_STM07_IS(B2300,"83","2019-12-31","1",1000000000)</f>
        <v>11.959630452700001</v>
      </c>
      <c r="R2300" s="6">
        <f>[1]!EM_S_FA_YOY_OR(B2300,"2019-12-31")</f>
        <v>-44.146784099199998</v>
      </c>
      <c r="S2300" s="6">
        <f>[1]!EM_S_FA_YOY_OR(B2300,"2020-12-31")</f>
        <v>-58.767319532000002</v>
      </c>
      <c r="T2300" s="6">
        <f>[1]!EM_S_FA_YOY_OR(B2300,"2021-12-31")</f>
        <v>64.944586069600007</v>
      </c>
      <c r="U2300" s="6">
        <f>[1]!EM_S_FA_YOY_OR(B2300,"2022-12-31")</f>
        <v>-19.004992425899999</v>
      </c>
      <c r="V2300" s="7">
        <f t="shared" si="212"/>
        <v>-4.2759086294333315</v>
      </c>
      <c r="W2300" s="8">
        <f t="shared" si="213"/>
        <v>63.157488305087789</v>
      </c>
      <c r="X2300" s="6">
        <f>[1]!EM_S_FA_YOY_NETPROFIT(B2300,"2019-12-31")</f>
        <v>4.9977775737999997</v>
      </c>
      <c r="Y2300" s="6">
        <f>[1]!EM_S_FA_YOY_NETPROFIT(B2300,"2020-12-31")</f>
        <v>-82.822804984800001</v>
      </c>
      <c r="Z2300" s="6">
        <f>[1]!EM_S_FA_YOY_NETPROFIT(B2300,"2021-12-31")</f>
        <v>21.979207548000002</v>
      </c>
      <c r="AA2300" s="6">
        <f>[1]!EM_S_FA_YOY_NETPROFIT(B2300,"2022-12-31")</f>
        <v>-35.253024525699999</v>
      </c>
      <c r="AB2300" s="7">
        <f t="shared" si="214"/>
        <v>-32.032207320833329</v>
      </c>
      <c r="AC2300" s="8">
        <f t="shared" si="215"/>
        <v>52.475191332015804</v>
      </c>
    </row>
    <row r="2301" spans="1:29" ht="16.5" x14ac:dyDescent="0.45">
      <c r="A2301" s="9">
        <v>3151</v>
      </c>
      <c r="B2301" s="5" t="s">
        <v>8112</v>
      </c>
      <c r="C2301" s="5" t="s">
        <v>8113</v>
      </c>
      <c r="D2301" s="5" t="s">
        <v>8114</v>
      </c>
      <c r="E2301" s="5" t="s">
        <v>474</v>
      </c>
      <c r="F2301" s="5" t="s">
        <v>11754</v>
      </c>
      <c r="G2301" s="5">
        <v>4</v>
      </c>
      <c r="H2301" s="5">
        <v>3</v>
      </c>
      <c r="I2301" s="5">
        <f t="shared" si="210"/>
        <v>2</v>
      </c>
      <c r="J2301" s="5">
        <f t="shared" si="211"/>
        <v>8</v>
      </c>
      <c r="K2301" s="5"/>
      <c r="L2301" s="5"/>
      <c r="M2301" s="5"/>
      <c r="N2301" s="5"/>
      <c r="O2301" s="5" t="s">
        <v>7955</v>
      </c>
      <c r="P2301" s="6">
        <f>[1]!EM_S_INFO_EMPLOYEE(B2301,"2019")</f>
        <v>7456</v>
      </c>
      <c r="Q2301" s="6">
        <f>[1]!EM_S_STM07_IS(B2301,"83","2019-12-31","1",1000000000)</f>
        <v>10.9350275619</v>
      </c>
      <c r="R2301" s="6">
        <f>[1]!EM_S_FA_YOY_OR(B2301,"2019-12-31")</f>
        <v>16.3016438077</v>
      </c>
      <c r="S2301" s="6">
        <f>[1]!EM_S_FA_YOY_OR(B2301,"2020-12-31")</f>
        <v>-6.8976781308000001</v>
      </c>
      <c r="T2301" s="6">
        <f>[1]!EM_S_FA_YOY_OR(B2301,"2021-12-31")</f>
        <v>10.961581751600001</v>
      </c>
      <c r="U2301" s="6">
        <f>[1]!EM_S_FA_YOY_OR(B2301,"2022-12-31")</f>
        <v>5.1643917285000001</v>
      </c>
      <c r="V2301" s="7">
        <f t="shared" si="212"/>
        <v>3.076098449766667</v>
      </c>
      <c r="W2301" s="8">
        <f t="shared" si="213"/>
        <v>9.1109284653254541</v>
      </c>
      <c r="X2301" s="6">
        <f>[1]!EM_S_FA_YOY_NETPROFIT(B2301,"2019-12-31")</f>
        <v>6.8835263915000002</v>
      </c>
      <c r="Y2301" s="6">
        <f>[1]!EM_S_FA_YOY_NETPROFIT(B2301,"2020-12-31")</f>
        <v>-17.431383284300001</v>
      </c>
      <c r="Z2301" s="6">
        <f>[1]!EM_S_FA_YOY_NETPROFIT(B2301,"2021-12-31")</f>
        <v>22.575127996199999</v>
      </c>
      <c r="AA2301" s="6">
        <f>[1]!EM_S_FA_YOY_NETPROFIT(B2301,"2022-12-31")</f>
        <v>-7.1704012857999997</v>
      </c>
      <c r="AB2301" s="7">
        <f t="shared" si="214"/>
        <v>-0.67555219130000044</v>
      </c>
      <c r="AC2301" s="8">
        <f t="shared" si="215"/>
        <v>20.779016694238422</v>
      </c>
    </row>
    <row r="2302" spans="1:29" ht="16.5" x14ac:dyDescent="0.45">
      <c r="A2302" s="9">
        <v>3152</v>
      </c>
      <c r="B2302" s="5" t="s">
        <v>8115</v>
      </c>
      <c r="C2302" s="5" t="s">
        <v>8116</v>
      </c>
      <c r="D2302" s="5" t="s">
        <v>8117</v>
      </c>
      <c r="E2302" s="5" t="s">
        <v>120</v>
      </c>
      <c r="F2302" s="5" t="s">
        <v>11773</v>
      </c>
      <c r="G2302" s="5">
        <v>24</v>
      </c>
      <c r="H2302" s="5">
        <v>2</v>
      </c>
      <c r="I2302" s="5">
        <f t="shared" si="210"/>
        <v>1</v>
      </c>
      <c r="J2302" s="5">
        <f t="shared" si="211"/>
        <v>11</v>
      </c>
      <c r="K2302" s="5"/>
      <c r="L2302" s="5"/>
      <c r="M2302" s="5"/>
      <c r="N2302" s="5"/>
      <c r="O2302" s="5" t="s">
        <v>8118</v>
      </c>
      <c r="P2302" s="6">
        <f>[1]!EM_S_INFO_EMPLOYEE(B2302,"2019")</f>
        <v>1709</v>
      </c>
      <c r="Q2302" s="6">
        <f>[1]!EM_S_STM07_IS(B2302,"83","2019-12-31","1",1000000000)</f>
        <v>4.7811822390099996</v>
      </c>
      <c r="R2302" s="6">
        <f>[1]!EM_S_FA_YOY_OR(B2302,"2019-12-31")</f>
        <v>21.9325173543</v>
      </c>
      <c r="S2302" s="6">
        <f>[1]!EM_S_FA_YOY_OR(B2302,"2020-12-31")</f>
        <v>7.1148833730999996</v>
      </c>
      <c r="T2302" s="6">
        <f>[1]!EM_S_FA_YOY_OR(B2302,"2021-12-31")</f>
        <v>26.602373577600002</v>
      </c>
      <c r="U2302" s="6">
        <f>[1]!EM_S_FA_YOY_OR(B2302,"2022-12-31")</f>
        <v>28.764361835399999</v>
      </c>
      <c r="V2302" s="7">
        <f t="shared" si="212"/>
        <v>20.827206262033332</v>
      </c>
      <c r="W2302" s="8">
        <f t="shared" si="213"/>
        <v>11.92431958496962</v>
      </c>
      <c r="X2302" s="6">
        <f>[1]!EM_S_FA_YOY_NETPROFIT(B2302,"2019-12-31")</f>
        <v>-23.7244956746</v>
      </c>
      <c r="Y2302" s="6">
        <f>[1]!EM_S_FA_YOY_NETPROFIT(B2302,"2020-12-31")</f>
        <v>15.0013500369</v>
      </c>
      <c r="Z2302" s="6">
        <f>[1]!EM_S_FA_YOY_NETPROFIT(B2302,"2021-12-31")</f>
        <v>140.4058523251</v>
      </c>
      <c r="AA2302" s="6">
        <f>[1]!EM_S_FA_YOY_NETPROFIT(B2302,"2022-12-31")</f>
        <v>125.3872173602</v>
      </c>
      <c r="AB2302" s="7">
        <f t="shared" si="214"/>
        <v>93.598139907400011</v>
      </c>
      <c r="AC2302" s="8">
        <f t="shared" si="215"/>
        <v>68.4797881313375</v>
      </c>
    </row>
    <row r="2303" spans="1:29" ht="16.5" x14ac:dyDescent="0.45">
      <c r="A2303" s="9">
        <v>3153</v>
      </c>
      <c r="B2303" s="5" t="s">
        <v>8119</v>
      </c>
      <c r="C2303" s="5" t="s">
        <v>8120</v>
      </c>
      <c r="D2303" s="5" t="s">
        <v>8121</v>
      </c>
      <c r="E2303" s="5" t="s">
        <v>263</v>
      </c>
      <c r="F2303" s="5" t="s">
        <v>11772</v>
      </c>
      <c r="G2303" s="5">
        <v>23</v>
      </c>
      <c r="H2303" s="5">
        <v>3</v>
      </c>
      <c r="I2303" s="5">
        <f t="shared" si="210"/>
        <v>2</v>
      </c>
      <c r="J2303" s="5">
        <f t="shared" si="211"/>
        <v>1</v>
      </c>
      <c r="K2303" s="5"/>
      <c r="L2303" s="5"/>
      <c r="M2303" s="5"/>
      <c r="N2303" s="5"/>
      <c r="O2303" s="5" t="s">
        <v>8038</v>
      </c>
      <c r="P2303" s="6">
        <f>[1]!EM_S_INFO_EMPLOYEE(B2303,"2019")</f>
        <v>2446</v>
      </c>
      <c r="Q2303" s="6">
        <f>[1]!EM_S_STM07_IS(B2303,"83","2019-12-31","1",1000000000)</f>
        <v>16.026749543680001</v>
      </c>
      <c r="R2303" s="6">
        <f>[1]!EM_S_FA_YOY_OR(B2303,"2019-12-31")</f>
        <v>27.2266499411</v>
      </c>
      <c r="S2303" s="6">
        <f>[1]!EM_S_FA_YOY_OR(B2303,"2020-12-31")</f>
        <v>-1.0450725410999999</v>
      </c>
      <c r="T2303" s="6">
        <f>[1]!EM_S_FA_YOY_OR(B2303,"2021-12-31")</f>
        <v>-68.388319476800007</v>
      </c>
      <c r="U2303" s="6">
        <f>[1]!EM_S_FA_YOY_OR(B2303,"2022-12-31")</f>
        <v>-72.185885973500007</v>
      </c>
      <c r="V2303" s="7">
        <f t="shared" si="212"/>
        <v>-47.20642599713333</v>
      </c>
      <c r="W2303" s="8">
        <f t="shared" si="213"/>
        <v>40.021972621222027</v>
      </c>
      <c r="X2303" s="6">
        <f>[1]!EM_S_FA_YOY_NETPROFIT(B2303,"2019-12-31")</f>
        <v>21.469858192099998</v>
      </c>
      <c r="Y2303" s="6">
        <f>[1]!EM_S_FA_YOY_NETPROFIT(B2303,"2020-12-31")</f>
        <v>36.631800246799997</v>
      </c>
      <c r="Z2303" s="6">
        <f>[1]!EM_S_FA_YOY_NETPROFIT(B2303,"2021-12-31")</f>
        <v>-6.0208107229000003</v>
      </c>
      <c r="AA2303" s="6">
        <f>[1]!EM_S_FA_YOY_NETPROFIT(B2303,"2022-12-31")</f>
        <v>-23.7774688025</v>
      </c>
      <c r="AB2303" s="7">
        <f t="shared" si="214"/>
        <v>2.2778402404666651</v>
      </c>
      <c r="AC2303" s="8">
        <f t="shared" si="215"/>
        <v>31.047876781295667</v>
      </c>
    </row>
    <row r="2304" spans="1:29" ht="16.5" x14ac:dyDescent="0.45">
      <c r="A2304" s="9">
        <v>3154</v>
      </c>
      <c r="B2304" s="5" t="s">
        <v>8122</v>
      </c>
      <c r="C2304" s="5" t="s">
        <v>8123</v>
      </c>
      <c r="D2304" s="5" t="s">
        <v>8124</v>
      </c>
      <c r="E2304" s="5" t="s">
        <v>254</v>
      </c>
      <c r="F2304" s="5" t="s">
        <v>11776</v>
      </c>
      <c r="G2304" s="5">
        <v>27</v>
      </c>
      <c r="H2304" s="5">
        <v>3</v>
      </c>
      <c r="I2304" s="5">
        <f t="shared" si="210"/>
        <v>2</v>
      </c>
      <c r="J2304" s="5">
        <f t="shared" si="211"/>
        <v>10</v>
      </c>
      <c r="K2304" s="5"/>
      <c r="L2304" s="5"/>
      <c r="M2304" s="5"/>
      <c r="N2304" s="5"/>
      <c r="O2304" s="5" t="s">
        <v>8125</v>
      </c>
      <c r="P2304" s="6">
        <f>[1]!EM_S_INFO_EMPLOYEE(B2304,"2019")</f>
        <v>4335</v>
      </c>
      <c r="Q2304" s="6">
        <f>[1]!EM_S_STM07_IS(B2304,"83","2019-12-31","1",1000000000)</f>
        <v>3.38354645153</v>
      </c>
      <c r="R2304" s="6">
        <f>[1]!EM_S_FA_YOY_OR(B2304,"2019-12-31")</f>
        <v>43.111503676200002</v>
      </c>
      <c r="S2304" s="6">
        <f>[1]!EM_S_FA_YOY_OR(B2304,"2020-12-31")</f>
        <v>-19.579691758300001</v>
      </c>
      <c r="T2304" s="6">
        <f>[1]!EM_S_FA_YOY_OR(B2304,"2021-12-31")</f>
        <v>28.792566836500001</v>
      </c>
      <c r="U2304" s="6">
        <f>[1]!EM_S_FA_YOY_OR(B2304,"2022-12-31")</f>
        <v>8.4700093389000006</v>
      </c>
      <c r="V2304" s="7">
        <f t="shared" si="212"/>
        <v>5.8942948056999995</v>
      </c>
      <c r="W2304" s="8">
        <f t="shared" si="213"/>
        <v>24.288774761357434</v>
      </c>
      <c r="X2304" s="6">
        <f>[1]!EM_S_FA_YOY_NETPROFIT(B2304,"2019-12-31")</f>
        <v>113.14744021920001</v>
      </c>
      <c r="Y2304" s="6">
        <f>[1]!EM_S_FA_YOY_NETPROFIT(B2304,"2020-12-31")</f>
        <v>-74.611417117800002</v>
      </c>
      <c r="Z2304" s="6">
        <f>[1]!EM_S_FA_YOY_NETPROFIT(B2304,"2021-12-31")</f>
        <v>379.24114091199999</v>
      </c>
      <c r="AA2304" s="6">
        <f>[1]!EM_S_FA_YOY_NETPROFIT(B2304,"2022-12-31")</f>
        <v>79.340519889099994</v>
      </c>
      <c r="AB2304" s="7">
        <f t="shared" si="214"/>
        <v>127.99008122776667</v>
      </c>
      <c r="AC2304" s="8">
        <f t="shared" si="215"/>
        <v>230.80429149255818</v>
      </c>
    </row>
    <row r="2305" spans="1:29" ht="16.5" x14ac:dyDescent="0.45">
      <c r="A2305" s="9">
        <v>3155</v>
      </c>
      <c r="B2305" s="5" t="s">
        <v>8126</v>
      </c>
      <c r="C2305" s="5" t="s">
        <v>8127</v>
      </c>
      <c r="D2305" s="5" t="s">
        <v>8128</v>
      </c>
      <c r="E2305" s="5" t="s">
        <v>254</v>
      </c>
      <c r="F2305" s="5" t="s">
        <v>11768</v>
      </c>
      <c r="G2305" s="5">
        <v>19</v>
      </c>
      <c r="H2305" s="5">
        <v>2</v>
      </c>
      <c r="I2305" s="5">
        <f t="shared" si="210"/>
        <v>2</v>
      </c>
      <c r="J2305" s="5">
        <f t="shared" si="211"/>
        <v>4</v>
      </c>
      <c r="K2305" s="5"/>
      <c r="L2305" s="5"/>
      <c r="M2305" s="5"/>
      <c r="N2305" s="5"/>
      <c r="O2305" s="5" t="s">
        <v>8129</v>
      </c>
      <c r="P2305" s="6">
        <f>[1]!EM_S_INFO_EMPLOYEE(B2305,"2019")</f>
        <v>2046</v>
      </c>
      <c r="Q2305" s="6">
        <f>[1]!EM_S_STM07_IS(B2305,"83","2019-12-31","1",1000000000)</f>
        <v>6.9595184884199996</v>
      </c>
      <c r="R2305" s="6">
        <f>[1]!EM_S_FA_YOY_OR(B2305,"2019-12-31")</f>
        <v>11.764231044200001</v>
      </c>
      <c r="S2305" s="6">
        <f>[1]!EM_S_FA_YOY_OR(B2305,"2020-12-31")</f>
        <v>17.2099996408</v>
      </c>
      <c r="T2305" s="6">
        <f>[1]!EM_S_FA_YOY_OR(B2305,"2021-12-31")</f>
        <v>30.146153073200001</v>
      </c>
      <c r="U2305" s="6">
        <f>[1]!EM_S_FA_YOY_OR(B2305,"2022-12-31")</f>
        <v>57.850187293399998</v>
      </c>
      <c r="V2305" s="7">
        <f t="shared" si="212"/>
        <v>35.068780002466667</v>
      </c>
      <c r="W2305" s="8">
        <f t="shared" si="213"/>
        <v>20.762475888563763</v>
      </c>
      <c r="X2305" s="6">
        <f>[1]!EM_S_FA_YOY_NETPROFIT(B2305,"2019-12-31")</f>
        <v>-58.901845769700003</v>
      </c>
      <c r="Y2305" s="6">
        <f>[1]!EM_S_FA_YOY_NETPROFIT(B2305,"2020-12-31")</f>
        <v>360.1909868418</v>
      </c>
      <c r="Z2305" s="6">
        <f>[1]!EM_S_FA_YOY_NETPROFIT(B2305,"2021-12-31")</f>
        <v>117.7843319533</v>
      </c>
      <c r="AA2305" s="6">
        <f>[1]!EM_S_FA_YOY_NETPROFIT(B2305,"2022-12-31")</f>
        <v>46.657895136999997</v>
      </c>
      <c r="AB2305" s="7">
        <f t="shared" si="214"/>
        <v>174.87773797736668</v>
      </c>
      <c r="AC2305" s="8">
        <f t="shared" si="215"/>
        <v>164.37911259361485</v>
      </c>
    </row>
    <row r="2306" spans="1:29" ht="16.5" x14ac:dyDescent="0.45">
      <c r="A2306" s="9">
        <v>3156</v>
      </c>
      <c r="B2306" s="5" t="s">
        <v>8130</v>
      </c>
      <c r="C2306" s="5" t="s">
        <v>8131</v>
      </c>
      <c r="D2306" s="5" t="s">
        <v>8132</v>
      </c>
      <c r="E2306" s="5" t="s">
        <v>634</v>
      </c>
      <c r="F2306" s="5" t="s">
        <v>11779</v>
      </c>
      <c r="G2306" s="5">
        <v>30</v>
      </c>
      <c r="H2306" s="5">
        <v>2</v>
      </c>
      <c r="I2306" s="5">
        <f t="shared" ref="I2306:I2369" si="216">VLOOKUP(F2306,K:N,4,FALSE)</f>
        <v>2</v>
      </c>
      <c r="J2306" s="5">
        <f t="shared" ref="J2306:J2369" si="217">VLOOKUP(F2306,K:L,2,FALSE)</f>
        <v>4</v>
      </c>
      <c r="K2306" s="5"/>
      <c r="L2306" s="5"/>
      <c r="M2306" s="5"/>
      <c r="N2306" s="5"/>
      <c r="O2306" s="5" t="s">
        <v>8133</v>
      </c>
      <c r="P2306" s="6">
        <f>[1]!EM_S_INFO_EMPLOYEE(B2306,"2019")</f>
        <v>21775</v>
      </c>
      <c r="Q2306" s="6">
        <f>[1]!EM_S_STM07_IS(B2306,"83","2019-12-31","1",1000000000)</f>
        <v>6.4576383870200003</v>
      </c>
      <c r="R2306" s="6">
        <f>[1]!EM_S_FA_YOY_OR(B2306,"2019-12-31")</f>
        <v>6.0401463492999996</v>
      </c>
      <c r="S2306" s="6">
        <f>[1]!EM_S_FA_YOY_OR(B2306,"2020-12-31")</f>
        <v>-12.576754600299999</v>
      </c>
      <c r="T2306" s="6">
        <f>[1]!EM_S_FA_YOY_OR(B2306,"2021-12-31")</f>
        <v>48.195278018800003</v>
      </c>
      <c r="U2306" s="6">
        <f>[1]!EM_S_FA_YOY_OR(B2306,"2022-12-31")</f>
        <v>21.772241683000001</v>
      </c>
      <c r="V2306" s="7">
        <f t="shared" ref="V2306:V2369" si="218">AVERAGE(S2306:U2306)</f>
        <v>19.130255033833336</v>
      </c>
      <c r="W2306" s="8">
        <f t="shared" ref="W2306:W2369" si="219">STDEV(S2306:U2306)</f>
        <v>30.472037300696186</v>
      </c>
      <c r="X2306" s="6">
        <f>[1]!EM_S_FA_YOY_NETPROFIT(B2306,"2019-12-31")</f>
        <v>15.5127687411</v>
      </c>
      <c r="Y2306" s="6">
        <f>[1]!EM_S_FA_YOY_NETPROFIT(B2306,"2020-12-31")</f>
        <v>-29.183722282000002</v>
      </c>
      <c r="Z2306" s="6">
        <f>[1]!EM_S_FA_YOY_NETPROFIT(B2306,"2021-12-31")</f>
        <v>40.085001004200002</v>
      </c>
      <c r="AA2306" s="6">
        <f>[1]!EM_S_FA_YOY_NETPROFIT(B2306,"2022-12-31")</f>
        <v>71.252299227500004</v>
      </c>
      <c r="AB2306" s="7">
        <f t="shared" ref="AB2306:AB2369" si="220">AVERAGE(Y2306:AA2306)</f>
        <v>27.384525983233335</v>
      </c>
      <c r="AC2306" s="8">
        <f t="shared" ref="AC2306:AC2369" si="221">STDEV(Y2306:AA2306)</f>
        <v>51.408415201043063</v>
      </c>
    </row>
    <row r="2307" spans="1:29" ht="16.5" x14ac:dyDescent="0.45">
      <c r="A2307" s="9">
        <v>3157</v>
      </c>
      <c r="B2307" s="5" t="s">
        <v>8134</v>
      </c>
      <c r="C2307" s="5" t="s">
        <v>8135</v>
      </c>
      <c r="D2307" s="5" t="s">
        <v>8136</v>
      </c>
      <c r="E2307" s="5" t="s">
        <v>176</v>
      </c>
      <c r="F2307" s="5" t="s">
        <v>11764</v>
      </c>
      <c r="G2307" s="5">
        <v>15</v>
      </c>
      <c r="H2307" s="5">
        <v>3</v>
      </c>
      <c r="I2307" s="5">
        <f t="shared" si="216"/>
        <v>2</v>
      </c>
      <c r="J2307" s="5">
        <f t="shared" si="217"/>
        <v>8</v>
      </c>
      <c r="K2307" s="5"/>
      <c r="L2307" s="5"/>
      <c r="M2307" s="5"/>
      <c r="N2307" s="5"/>
      <c r="O2307" s="5" t="s">
        <v>8137</v>
      </c>
      <c r="P2307" s="6">
        <f>[1]!EM_S_INFO_EMPLOYEE(B2307,"2019")</f>
        <v>3248</v>
      </c>
      <c r="Q2307" s="6">
        <f>[1]!EM_S_STM07_IS(B2307,"83","2019-12-31","1",1000000000)</f>
        <v>7.4013410976299996</v>
      </c>
      <c r="R2307" s="6">
        <f>[1]!EM_S_FA_YOY_OR(B2307,"2019-12-31")</f>
        <v>3.6963429979</v>
      </c>
      <c r="S2307" s="6">
        <f>[1]!EM_S_FA_YOY_OR(B2307,"2020-12-31")</f>
        <v>-1.5514075801</v>
      </c>
      <c r="T2307" s="6">
        <f>[1]!EM_S_FA_YOY_OR(B2307,"2021-12-31")</f>
        <v>-9.7739039047999992</v>
      </c>
      <c r="U2307" s="6">
        <f>[1]!EM_S_FA_YOY_OR(B2307,"2022-12-31")</f>
        <v>8.4387339555000001</v>
      </c>
      <c r="V2307" s="7">
        <f t="shared" si="218"/>
        <v>-0.96219250979999948</v>
      </c>
      <c r="W2307" s="8">
        <f t="shared" si="219"/>
        <v>9.1206044348447488</v>
      </c>
      <c r="X2307" s="6">
        <f>[1]!EM_S_FA_YOY_NETPROFIT(B2307,"2019-12-31")</f>
        <v>83.274842428100001</v>
      </c>
      <c r="Y2307" s="6">
        <f>[1]!EM_S_FA_YOY_NETPROFIT(B2307,"2020-12-31")</f>
        <v>136.86507330180001</v>
      </c>
      <c r="Z2307" s="6">
        <f>[1]!EM_S_FA_YOY_NETPROFIT(B2307,"2021-12-31")</f>
        <v>-4002.9014177271001</v>
      </c>
      <c r="AA2307" s="6">
        <f>[1]!EM_S_FA_YOY_NETPROFIT(B2307,"2022-12-31")</f>
        <v>-12.7392808525</v>
      </c>
      <c r="AB2307" s="7">
        <f t="shared" si="220"/>
        <v>-1292.9252084259335</v>
      </c>
      <c r="AC2307" s="8">
        <f t="shared" si="221"/>
        <v>2348.1000099930202</v>
      </c>
    </row>
    <row r="2308" spans="1:29" ht="16.5" x14ac:dyDescent="0.45">
      <c r="A2308" s="9">
        <v>3158</v>
      </c>
      <c r="B2308" s="5" t="s">
        <v>8138</v>
      </c>
      <c r="C2308" s="5" t="s">
        <v>8139</v>
      </c>
      <c r="D2308" s="5" t="s">
        <v>8140</v>
      </c>
      <c r="E2308" s="5" t="s">
        <v>311</v>
      </c>
      <c r="F2308" s="5" t="s">
        <v>11779</v>
      </c>
      <c r="G2308" s="5">
        <v>30</v>
      </c>
      <c r="H2308" s="5">
        <v>2</v>
      </c>
      <c r="I2308" s="5">
        <f t="shared" si="216"/>
        <v>2</v>
      </c>
      <c r="J2308" s="5">
        <f t="shared" si="217"/>
        <v>4</v>
      </c>
      <c r="K2308" s="5"/>
      <c r="L2308" s="5"/>
      <c r="M2308" s="5"/>
      <c r="N2308" s="5"/>
      <c r="O2308" s="5" t="s">
        <v>8141</v>
      </c>
      <c r="P2308" s="6">
        <f>[1]!EM_S_INFO_EMPLOYEE(B2308,"2019")</f>
        <v>9818</v>
      </c>
      <c r="Q2308" s="6">
        <f>[1]!EM_S_STM07_IS(B2308,"83","2019-12-31","1",1000000000)</f>
        <v>5.5539871775499998</v>
      </c>
      <c r="R2308" s="6">
        <f>[1]!EM_S_FA_YOY_OR(B2308,"2019-12-31")</f>
        <v>10.0092276074</v>
      </c>
      <c r="S2308" s="6">
        <f>[1]!EM_S_FA_YOY_OR(B2308,"2020-12-31")</f>
        <v>36.888710790499999</v>
      </c>
      <c r="T2308" s="6">
        <f>[1]!EM_S_FA_YOY_OR(B2308,"2021-12-31")</f>
        <v>23.4242261192</v>
      </c>
      <c r="U2308" s="6">
        <f>[1]!EM_S_FA_YOY_OR(B2308,"2022-12-31")</f>
        <v>-4.9820048074000001</v>
      </c>
      <c r="V2308" s="7">
        <f t="shared" si="218"/>
        <v>18.4436440341</v>
      </c>
      <c r="W2308" s="8">
        <f t="shared" si="219"/>
        <v>21.375075546062309</v>
      </c>
      <c r="X2308" s="6">
        <f>[1]!EM_S_FA_YOY_NETPROFIT(B2308,"2019-12-31")</f>
        <v>-80.923717795100004</v>
      </c>
      <c r="Y2308" s="6">
        <f>[1]!EM_S_FA_YOY_NETPROFIT(B2308,"2020-12-31")</f>
        <v>-1992.7450007433999</v>
      </c>
      <c r="Z2308" s="6">
        <f>[1]!EM_S_FA_YOY_NETPROFIT(B2308,"2021-12-31")</f>
        <v>126.0010500612</v>
      </c>
      <c r="AA2308" s="6">
        <f>[1]!EM_S_FA_YOY_NETPROFIT(B2308,"2022-12-31")</f>
        <v>-222.7334057196</v>
      </c>
      <c r="AB2308" s="7">
        <f t="shared" si="220"/>
        <v>-696.4924521339334</v>
      </c>
      <c r="AC2308" s="8">
        <f t="shared" si="221"/>
        <v>1136.0488248726751</v>
      </c>
    </row>
    <row r="2309" spans="1:29" ht="16.5" x14ac:dyDescent="0.45">
      <c r="A2309" s="9">
        <v>3159</v>
      </c>
      <c r="B2309" s="5" t="s">
        <v>8142</v>
      </c>
      <c r="C2309" s="5" t="s">
        <v>8143</v>
      </c>
      <c r="D2309" s="5" t="s">
        <v>8144</v>
      </c>
      <c r="E2309" s="5" t="s">
        <v>120</v>
      </c>
      <c r="F2309" s="5" t="s">
        <v>11760</v>
      </c>
      <c r="G2309" s="5">
        <v>11</v>
      </c>
      <c r="H2309" s="5">
        <v>2</v>
      </c>
      <c r="I2309" s="5">
        <f t="shared" si="216"/>
        <v>3</v>
      </c>
      <c r="J2309" s="5">
        <f t="shared" si="217"/>
        <v>3</v>
      </c>
      <c r="K2309" s="5"/>
      <c r="L2309" s="5"/>
      <c r="M2309" s="5"/>
      <c r="N2309" s="5"/>
      <c r="O2309" s="5" t="s">
        <v>8145</v>
      </c>
      <c r="P2309" s="6">
        <f>[1]!EM_S_INFO_EMPLOYEE(B2309,"2019")</f>
        <v>19752</v>
      </c>
      <c r="Q2309" s="6">
        <f>[1]!EM_S_STM07_IS(B2309,"83","2019-12-31","1",1000000000)</f>
        <v>21.96968866456</v>
      </c>
      <c r="R2309" s="6">
        <f>[1]!EM_S_FA_YOY_OR(B2309,"2019-12-31")</f>
        <v>15.0864392758</v>
      </c>
      <c r="S2309" s="6">
        <f>[1]!EM_S_FA_YOY_OR(B2309,"2020-12-31")</f>
        <v>-18.2576679105</v>
      </c>
      <c r="T2309" s="6">
        <f>[1]!EM_S_FA_YOY_OR(B2309,"2021-12-31")</f>
        <v>12.414707503700001</v>
      </c>
      <c r="U2309" s="6">
        <f>[1]!EM_S_FA_YOY_OR(B2309,"2022-12-31")</f>
        <v>-8.0557284415999995</v>
      </c>
      <c r="V2309" s="7">
        <f t="shared" si="218"/>
        <v>-4.6328962828</v>
      </c>
      <c r="W2309" s="8">
        <f t="shared" si="219"/>
        <v>15.620034839202241</v>
      </c>
      <c r="X2309" s="6">
        <f>[1]!EM_S_FA_YOY_NETPROFIT(B2309,"2019-12-31")</f>
        <v>-8.3438889317000005</v>
      </c>
      <c r="Y2309" s="6">
        <f>[1]!EM_S_FA_YOY_NETPROFIT(B2309,"2020-12-31")</f>
        <v>-45.777057431999999</v>
      </c>
      <c r="Z2309" s="6">
        <f>[1]!EM_S_FA_YOY_NETPROFIT(B2309,"2021-12-31")</f>
        <v>39.773611238800001</v>
      </c>
      <c r="AA2309" s="6">
        <f>[1]!EM_S_FA_YOY_NETPROFIT(B2309,"2022-12-31")</f>
        <v>-14.106612910000001</v>
      </c>
      <c r="AB2309" s="7">
        <f t="shared" si="220"/>
        <v>-6.7033530344000001</v>
      </c>
      <c r="AC2309" s="8">
        <f t="shared" si="221"/>
        <v>43.253155030523516</v>
      </c>
    </row>
    <row r="2310" spans="1:29" ht="16.5" x14ac:dyDescent="0.45">
      <c r="A2310" s="9">
        <v>3160</v>
      </c>
      <c r="B2310" s="5" t="s">
        <v>8146</v>
      </c>
      <c r="C2310" s="5" t="s">
        <v>8147</v>
      </c>
      <c r="D2310" s="5" t="s">
        <v>8148</v>
      </c>
      <c r="E2310" s="5" t="s">
        <v>176</v>
      </c>
      <c r="F2310" s="5" t="s">
        <v>11780</v>
      </c>
      <c r="G2310" s="5">
        <v>31</v>
      </c>
      <c r="H2310" s="5">
        <v>2</v>
      </c>
      <c r="I2310" s="5">
        <f t="shared" si="216"/>
        <v>2</v>
      </c>
      <c r="J2310" s="5">
        <f t="shared" si="217"/>
        <v>4</v>
      </c>
      <c r="K2310" s="5"/>
      <c r="L2310" s="5"/>
      <c r="M2310" s="5"/>
      <c r="N2310" s="5"/>
      <c r="O2310" s="5" t="s">
        <v>7955</v>
      </c>
      <c r="P2310" s="6">
        <f>[1]!EM_S_INFO_EMPLOYEE(B2310,"2019")</f>
        <v>7671</v>
      </c>
      <c r="Q2310" s="6">
        <f>[1]!EM_S_STM07_IS(B2310,"83","2019-12-31","1",1000000000)</f>
        <v>5.7410679796100004</v>
      </c>
      <c r="R2310" s="6">
        <f>[1]!EM_S_FA_YOY_OR(B2310,"2019-12-31")</f>
        <v>-1.8240192985000001</v>
      </c>
      <c r="S2310" s="6">
        <f>[1]!EM_S_FA_YOY_OR(B2310,"2020-12-31")</f>
        <v>9.2564398508999997</v>
      </c>
      <c r="T2310" s="6">
        <f>[1]!EM_S_FA_YOY_OR(B2310,"2021-12-31")</f>
        <v>18.2055810375</v>
      </c>
      <c r="U2310" s="6">
        <f>[1]!EM_S_FA_YOY_OR(B2310,"2022-12-31")</f>
        <v>5.3998106108000004</v>
      </c>
      <c r="V2310" s="7">
        <f t="shared" si="218"/>
        <v>10.953943833066667</v>
      </c>
      <c r="W2310" s="8">
        <f t="shared" si="219"/>
        <v>6.569480868564872</v>
      </c>
      <c r="X2310" s="6">
        <f>[1]!EM_S_FA_YOY_NETPROFIT(B2310,"2019-12-31")</f>
        <v>-88.4161969906</v>
      </c>
      <c r="Y2310" s="6">
        <f>[1]!EM_S_FA_YOY_NETPROFIT(B2310,"2020-12-31")</f>
        <v>82.638227103999995</v>
      </c>
      <c r="Z2310" s="6">
        <f>[1]!EM_S_FA_YOY_NETPROFIT(B2310,"2021-12-31")</f>
        <v>42.018203002</v>
      </c>
      <c r="AA2310" s="6">
        <f>[1]!EM_S_FA_YOY_NETPROFIT(B2310,"2022-12-31")</f>
        <v>-74.9157161089</v>
      </c>
      <c r="AB2310" s="7">
        <f t="shared" si="220"/>
        <v>16.580237999033329</v>
      </c>
      <c r="AC2310" s="8">
        <f t="shared" si="221"/>
        <v>81.799320309538928</v>
      </c>
    </row>
    <row r="2311" spans="1:29" ht="16.5" x14ac:dyDescent="0.45">
      <c r="A2311" s="9">
        <v>3161</v>
      </c>
      <c r="B2311" s="5" t="s">
        <v>8149</v>
      </c>
      <c r="C2311" s="5" t="s">
        <v>8150</v>
      </c>
      <c r="D2311" s="5" t="s">
        <v>8151</v>
      </c>
      <c r="E2311" s="5" t="s">
        <v>120</v>
      </c>
      <c r="F2311" s="5" t="s">
        <v>11760</v>
      </c>
      <c r="G2311" s="5">
        <v>11</v>
      </c>
      <c r="H2311" s="5">
        <v>2</v>
      </c>
      <c r="I2311" s="5">
        <f t="shared" si="216"/>
        <v>3</v>
      </c>
      <c r="J2311" s="5">
        <f t="shared" si="217"/>
        <v>3</v>
      </c>
      <c r="K2311" s="5"/>
      <c r="L2311" s="5"/>
      <c r="M2311" s="5"/>
      <c r="N2311" s="5"/>
      <c r="O2311" s="5" t="s">
        <v>8152</v>
      </c>
      <c r="P2311" s="6">
        <f>[1]!EM_S_INFO_EMPLOYEE(B2311,"2019")</f>
        <v>3758</v>
      </c>
      <c r="Q2311" s="6">
        <f>[1]!EM_S_STM07_IS(B2311,"83","2019-12-31","1",1000000000)</f>
        <v>2.5398965380099998</v>
      </c>
      <c r="R2311" s="6">
        <f>[1]!EM_S_FA_YOY_OR(B2311,"2019-12-31")</f>
        <v>2.3108917345000002</v>
      </c>
      <c r="S2311" s="6">
        <f>[1]!EM_S_FA_YOY_OR(B2311,"2020-12-31")</f>
        <v>-6.1392175983000001</v>
      </c>
      <c r="T2311" s="6">
        <f>[1]!EM_S_FA_YOY_OR(B2311,"2021-12-31")</f>
        <v>-1.7247373358</v>
      </c>
      <c r="U2311" s="6">
        <f>[1]!EM_S_FA_YOY_OR(B2311,"2022-12-31")</f>
        <v>-6.2545164299999997E-2</v>
      </c>
      <c r="V2311" s="7">
        <f t="shared" si="218"/>
        <v>-2.6421666994666668</v>
      </c>
      <c r="W2311" s="8">
        <f t="shared" si="219"/>
        <v>3.140500667970354</v>
      </c>
      <c r="X2311" s="6">
        <f>[1]!EM_S_FA_YOY_NETPROFIT(B2311,"2019-12-31")</f>
        <v>-17.220959082899999</v>
      </c>
      <c r="Y2311" s="6">
        <f>[1]!EM_S_FA_YOY_NETPROFIT(B2311,"2020-12-31")</f>
        <v>1.3411480799</v>
      </c>
      <c r="Z2311" s="6">
        <f>[1]!EM_S_FA_YOY_NETPROFIT(B2311,"2021-12-31")</f>
        <v>-54.260458094500002</v>
      </c>
      <c r="AA2311" s="6">
        <f>[1]!EM_S_FA_YOY_NETPROFIT(B2311,"2022-12-31")</f>
        <v>-79.648232997500003</v>
      </c>
      <c r="AB2311" s="7">
        <f t="shared" si="220"/>
        <v>-44.189181004033337</v>
      </c>
      <c r="AC2311" s="8">
        <f t="shared" si="221"/>
        <v>41.423337969070033</v>
      </c>
    </row>
    <row r="2312" spans="1:29" ht="16.5" x14ac:dyDescent="0.45">
      <c r="A2312" s="9">
        <v>3162</v>
      </c>
      <c r="B2312" s="5" t="s">
        <v>8153</v>
      </c>
      <c r="C2312" s="5" t="s">
        <v>8154</v>
      </c>
      <c r="D2312" s="5" t="s">
        <v>8155</v>
      </c>
      <c r="E2312" s="5" t="s">
        <v>293</v>
      </c>
      <c r="F2312" s="5" t="s">
        <v>11779</v>
      </c>
      <c r="G2312" s="5">
        <v>30</v>
      </c>
      <c r="H2312" s="5">
        <v>2</v>
      </c>
      <c r="I2312" s="5">
        <f t="shared" si="216"/>
        <v>2</v>
      </c>
      <c r="J2312" s="5">
        <f t="shared" si="217"/>
        <v>4</v>
      </c>
      <c r="K2312" s="5"/>
      <c r="L2312" s="5"/>
      <c r="M2312" s="5"/>
      <c r="N2312" s="5"/>
      <c r="O2312" s="5" t="s">
        <v>8156</v>
      </c>
      <c r="P2312" s="6">
        <f>[1]!EM_S_INFO_EMPLOYEE(B2312,"2019")</f>
        <v>30194</v>
      </c>
      <c r="Q2312" s="6">
        <f>[1]!EM_S_STM07_IS(B2312,"83","2019-12-31","1",1000000000)</f>
        <v>5.9026132434100003</v>
      </c>
      <c r="R2312" s="6">
        <f>[1]!EM_S_FA_YOY_OR(B2312,"2019-12-31")</f>
        <v>-24.914805205899999</v>
      </c>
      <c r="S2312" s="6">
        <f>[1]!EM_S_FA_YOY_OR(B2312,"2020-12-31")</f>
        <v>-0.53313143730000001</v>
      </c>
      <c r="T2312" s="6">
        <f>[1]!EM_S_FA_YOY_OR(B2312,"2021-12-31")</f>
        <v>15.884316556</v>
      </c>
      <c r="U2312" s="6">
        <f>[1]!EM_S_FA_YOY_OR(B2312,"2022-12-31")</f>
        <v>8.5712675792000006</v>
      </c>
      <c r="V2312" s="7">
        <f t="shared" si="218"/>
        <v>7.9741508992999997</v>
      </c>
      <c r="W2312" s="8">
        <f t="shared" si="219"/>
        <v>8.22499610335705</v>
      </c>
      <c r="X2312" s="6">
        <f>[1]!EM_S_FA_YOY_NETPROFIT(B2312,"2019-12-31")</f>
        <v>-98.449777711500005</v>
      </c>
      <c r="Y2312" s="6">
        <f>[1]!EM_S_FA_YOY_NETPROFIT(B2312,"2020-12-31")</f>
        <v>-11945.738725503399</v>
      </c>
      <c r="Z2312" s="6">
        <f>[1]!EM_S_FA_YOY_NETPROFIT(B2312,"2021-12-31")</f>
        <v>243.45975284599999</v>
      </c>
      <c r="AA2312" s="6">
        <f>[1]!EM_S_FA_YOY_NETPROFIT(B2312,"2022-12-31")</f>
        <v>30.2998019881</v>
      </c>
      <c r="AB2312" s="7">
        <f t="shared" si="220"/>
        <v>-3890.6597235564332</v>
      </c>
      <c r="AC2312" s="8">
        <f t="shared" si="221"/>
        <v>6976.717178363162</v>
      </c>
    </row>
    <row r="2313" spans="1:29" ht="16.5" x14ac:dyDescent="0.45">
      <c r="A2313" s="9">
        <v>3163</v>
      </c>
      <c r="B2313" s="5" t="s">
        <v>8157</v>
      </c>
      <c r="C2313" s="5" t="s">
        <v>8158</v>
      </c>
      <c r="D2313" s="5" t="s">
        <v>8159</v>
      </c>
      <c r="E2313" s="5" t="s">
        <v>33</v>
      </c>
      <c r="F2313" s="5" t="s">
        <v>11757</v>
      </c>
      <c r="G2313" s="5">
        <v>7</v>
      </c>
      <c r="H2313" s="5">
        <v>2</v>
      </c>
      <c r="I2313" s="5">
        <f t="shared" si="216"/>
        <v>4</v>
      </c>
      <c r="J2313" s="5">
        <f t="shared" si="217"/>
        <v>11</v>
      </c>
      <c r="K2313" s="5"/>
      <c r="L2313" s="5"/>
      <c r="M2313" s="5"/>
      <c r="N2313" s="5"/>
      <c r="O2313" s="5" t="s">
        <v>8160</v>
      </c>
      <c r="P2313" s="6">
        <f>[1]!EM_S_INFO_EMPLOYEE(B2313,"2019")</f>
        <v>2468</v>
      </c>
      <c r="Q2313" s="6">
        <f>[1]!EM_S_STM07_IS(B2313,"83","2019-12-31","1",1000000000)</f>
        <v>1.2447399997299999</v>
      </c>
      <c r="R2313" s="6">
        <f>[1]!EM_S_FA_YOY_OR(B2313,"2019-12-31")</f>
        <v>36.8512182833</v>
      </c>
      <c r="S2313" s="6">
        <f>[1]!EM_S_FA_YOY_OR(B2313,"2020-12-31")</f>
        <v>-2.3322345941</v>
      </c>
      <c r="T2313" s="6">
        <f>[1]!EM_S_FA_YOY_OR(B2313,"2021-12-31")</f>
        <v>-14.294236572699999</v>
      </c>
      <c r="U2313" s="6">
        <f>[1]!EM_S_FA_YOY_OR(B2313,"2022-12-31")</f>
        <v>30.159217533700001</v>
      </c>
      <c r="V2313" s="7">
        <f t="shared" si="218"/>
        <v>4.5109154556333344</v>
      </c>
      <c r="W2313" s="8">
        <f t="shared" si="219"/>
        <v>23.003237216744665</v>
      </c>
      <c r="X2313" s="6">
        <f>[1]!EM_S_FA_YOY_NETPROFIT(B2313,"2019-12-31")</f>
        <v>103.7684790566</v>
      </c>
      <c r="Y2313" s="6">
        <f>[1]!EM_S_FA_YOY_NETPROFIT(B2313,"2020-12-31")</f>
        <v>-545.9133836108</v>
      </c>
      <c r="Z2313" s="6">
        <f>[1]!EM_S_FA_YOY_NETPROFIT(B2313,"2021-12-31")</f>
        <v>-215.25072910610001</v>
      </c>
      <c r="AA2313" s="6">
        <f>[1]!EM_S_FA_YOY_NETPROFIT(B2313,"2022-12-31")</f>
        <v>90.429684638200001</v>
      </c>
      <c r="AB2313" s="7">
        <f t="shared" si="220"/>
        <v>-223.5781426929</v>
      </c>
      <c r="AC2313" s="8">
        <f t="shared" si="221"/>
        <v>318.25325526995334</v>
      </c>
    </row>
    <row r="2314" spans="1:29" ht="16.5" x14ac:dyDescent="0.45">
      <c r="A2314" s="9">
        <v>3164</v>
      </c>
      <c r="B2314" s="5" t="s">
        <v>8161</v>
      </c>
      <c r="C2314" s="5" t="s">
        <v>8162</v>
      </c>
      <c r="D2314" s="5" t="s">
        <v>8163</v>
      </c>
      <c r="E2314" s="5" t="s">
        <v>120</v>
      </c>
      <c r="F2314" s="5" t="s">
        <v>11757</v>
      </c>
      <c r="G2314" s="5">
        <v>7</v>
      </c>
      <c r="H2314" s="5">
        <v>2</v>
      </c>
      <c r="I2314" s="5">
        <f t="shared" si="216"/>
        <v>4</v>
      </c>
      <c r="J2314" s="5">
        <f t="shared" si="217"/>
        <v>11</v>
      </c>
      <c r="K2314" s="5"/>
      <c r="L2314" s="5"/>
      <c r="M2314" s="5"/>
      <c r="N2314" s="5"/>
      <c r="O2314" s="5" t="s">
        <v>8164</v>
      </c>
      <c r="P2314" s="6">
        <f>[1]!EM_S_INFO_EMPLOYEE(B2314,"2019")</f>
        <v>8211</v>
      </c>
      <c r="Q2314" s="6">
        <f>[1]!EM_S_STM07_IS(B2314,"83","2019-12-31","1",1000000000)</f>
        <v>32.423594529379997</v>
      </c>
      <c r="R2314" s="6">
        <f>[1]!EM_S_FA_YOY_OR(B2314,"2019-12-31")</f>
        <v>13.6060731677</v>
      </c>
      <c r="S2314" s="6">
        <f>[1]!EM_S_FA_YOY_OR(B2314,"2020-12-31")</f>
        <v>18.748126796600001</v>
      </c>
      <c r="T2314" s="6">
        <f>[1]!EM_S_FA_YOY_OR(B2314,"2021-12-31")</f>
        <v>10.151562285600001</v>
      </c>
      <c r="U2314" s="6">
        <f>[1]!EM_S_FA_YOY_OR(B2314,"2022-12-31")</f>
        <v>10.4170021089</v>
      </c>
      <c r="V2314" s="7">
        <f t="shared" si="218"/>
        <v>13.105563730366669</v>
      </c>
      <c r="W2314" s="8">
        <f t="shared" si="219"/>
        <v>4.8884049589067091</v>
      </c>
      <c r="X2314" s="6">
        <f>[1]!EM_S_FA_YOY_NETPROFIT(B2314,"2019-12-31")</f>
        <v>4.7284200672000001</v>
      </c>
      <c r="Y2314" s="6">
        <f>[1]!EM_S_FA_YOY_NETPROFIT(B2314,"2020-12-31")</f>
        <v>11.8310174201</v>
      </c>
      <c r="Z2314" s="6">
        <f>[1]!EM_S_FA_YOY_NETPROFIT(B2314,"2021-12-31")</f>
        <v>15.9479525256</v>
      </c>
      <c r="AA2314" s="6">
        <f>[1]!EM_S_FA_YOY_NETPROFIT(B2314,"2022-12-31")</f>
        <v>14.2637557299</v>
      </c>
      <c r="AB2314" s="7">
        <f t="shared" si="220"/>
        <v>14.014241891866666</v>
      </c>
      <c r="AC2314" s="8">
        <f t="shared" si="221"/>
        <v>2.0697781359972374</v>
      </c>
    </row>
    <row r="2315" spans="1:29" ht="16.5" x14ac:dyDescent="0.45">
      <c r="A2315" s="9">
        <v>3165</v>
      </c>
      <c r="B2315" s="5" t="s">
        <v>8165</v>
      </c>
      <c r="C2315" s="5" t="s">
        <v>8166</v>
      </c>
      <c r="D2315" s="5" t="s">
        <v>8167</v>
      </c>
      <c r="E2315" s="5" t="s">
        <v>306</v>
      </c>
      <c r="F2315" s="5" t="s">
        <v>11779</v>
      </c>
      <c r="G2315" s="5">
        <v>30</v>
      </c>
      <c r="H2315" s="5">
        <v>2</v>
      </c>
      <c r="I2315" s="5">
        <f t="shared" si="216"/>
        <v>2</v>
      </c>
      <c r="J2315" s="5">
        <f t="shared" si="217"/>
        <v>4</v>
      </c>
      <c r="K2315" s="5"/>
      <c r="L2315" s="5"/>
      <c r="M2315" s="5"/>
      <c r="N2315" s="5"/>
      <c r="O2315" s="5" t="s">
        <v>8168</v>
      </c>
      <c r="P2315" s="6">
        <f>[1]!EM_S_INFO_EMPLOYEE(B2315,"2019")</f>
        <v>2432</v>
      </c>
      <c r="Q2315" s="6">
        <f>[1]!EM_S_STM07_IS(B2315,"83","2019-12-31","1",1000000000)</f>
        <v>9.5633633295599996</v>
      </c>
      <c r="R2315" s="6">
        <f>[1]!EM_S_FA_YOY_OR(B2315,"2019-12-31")</f>
        <v>8.4826353147999995</v>
      </c>
      <c r="S2315" s="6">
        <f>[1]!EM_S_FA_YOY_OR(B2315,"2020-12-31")</f>
        <v>-8.0880290558999999</v>
      </c>
      <c r="T2315" s="6">
        <f>[1]!EM_S_FA_YOY_OR(B2315,"2021-12-31")</f>
        <v>47.782948295300002</v>
      </c>
      <c r="U2315" s="6">
        <f>[1]!EM_S_FA_YOY_OR(B2315,"2022-12-31")</f>
        <v>-2.2603960005000001</v>
      </c>
      <c r="V2315" s="7">
        <f t="shared" si="218"/>
        <v>12.478174412966666</v>
      </c>
      <c r="W2315" s="8">
        <f t="shared" si="219"/>
        <v>30.713362253571528</v>
      </c>
      <c r="X2315" s="6">
        <f>[1]!EM_S_FA_YOY_NETPROFIT(B2315,"2019-12-31")</f>
        <v>-49.169390274400001</v>
      </c>
      <c r="Y2315" s="6">
        <f>[1]!EM_S_FA_YOY_NETPROFIT(B2315,"2020-12-31")</f>
        <v>-27.076535081599999</v>
      </c>
      <c r="Z2315" s="6">
        <f>[1]!EM_S_FA_YOY_NETPROFIT(B2315,"2021-12-31")</f>
        <v>-14.8817280926</v>
      </c>
      <c r="AA2315" s="6">
        <f>[1]!EM_S_FA_YOY_NETPROFIT(B2315,"2022-12-31")</f>
        <v>-204.87825556289999</v>
      </c>
      <c r="AB2315" s="7">
        <f t="shared" si="220"/>
        <v>-82.278839579033331</v>
      </c>
      <c r="AC2315" s="8">
        <f t="shared" si="221"/>
        <v>106.34914634854211</v>
      </c>
    </row>
    <row r="2316" spans="1:29" ht="16.5" x14ac:dyDescent="0.45">
      <c r="A2316" s="9">
        <v>3166</v>
      </c>
      <c r="B2316" s="5" t="s">
        <v>8169</v>
      </c>
      <c r="C2316" s="5" t="s">
        <v>8170</v>
      </c>
      <c r="D2316" s="5" t="s">
        <v>8171</v>
      </c>
      <c r="E2316" s="5" t="s">
        <v>268</v>
      </c>
      <c r="F2316" s="5" t="s">
        <v>11773</v>
      </c>
      <c r="G2316" s="5">
        <v>24</v>
      </c>
      <c r="H2316" s="5">
        <v>2</v>
      </c>
      <c r="I2316" s="5">
        <f t="shared" si="216"/>
        <v>1</v>
      </c>
      <c r="J2316" s="5">
        <f t="shared" si="217"/>
        <v>11</v>
      </c>
      <c r="K2316" s="5"/>
      <c r="L2316" s="5"/>
      <c r="M2316" s="5"/>
      <c r="N2316" s="5"/>
      <c r="O2316" s="5" t="s">
        <v>8172</v>
      </c>
      <c r="P2316" s="6">
        <f>[1]!EM_S_INFO_EMPLOYEE(B2316,"2019")</f>
        <v>17626</v>
      </c>
      <c r="Q2316" s="6">
        <f>[1]!EM_S_STM07_IS(B2316,"83","2019-12-31","1",1000000000)</f>
        <v>20.515134749910001</v>
      </c>
      <c r="R2316" s="6">
        <f>[1]!EM_S_FA_YOY_OR(B2316,"2019-12-31")</f>
        <v>1.6922897952</v>
      </c>
      <c r="S2316" s="6">
        <f>[1]!EM_S_FA_YOY_OR(B2316,"2020-12-31")</f>
        <v>-13.3309282545</v>
      </c>
      <c r="T2316" s="6">
        <f>[1]!EM_S_FA_YOY_OR(B2316,"2021-12-31")</f>
        <v>30.381823610200001</v>
      </c>
      <c r="U2316" s="6">
        <f>[1]!EM_S_FA_YOY_OR(B2316,"2022-12-31")</f>
        <v>2.1463486873000002</v>
      </c>
      <c r="V2316" s="7">
        <f t="shared" si="218"/>
        <v>6.3990813476666668</v>
      </c>
      <c r="W2316" s="8">
        <f t="shared" si="219"/>
        <v>22.164509248043831</v>
      </c>
      <c r="X2316" s="6">
        <f>[1]!EM_S_FA_YOY_NETPROFIT(B2316,"2019-12-31")</f>
        <v>-56.509735110599998</v>
      </c>
      <c r="Y2316" s="6">
        <f>[1]!EM_S_FA_YOY_NETPROFIT(B2316,"2020-12-31")</f>
        <v>1.7442503359999999</v>
      </c>
      <c r="Z2316" s="6">
        <f>[1]!EM_S_FA_YOY_NETPROFIT(B2316,"2021-12-31")</f>
        <v>145.63820549139999</v>
      </c>
      <c r="AA2316" s="6">
        <f>[1]!EM_S_FA_YOY_NETPROFIT(B2316,"2022-12-31")</f>
        <v>-28.395995559199999</v>
      </c>
      <c r="AB2316" s="7">
        <f t="shared" si="220"/>
        <v>39.662153422733326</v>
      </c>
      <c r="AC2316" s="8">
        <f t="shared" si="221"/>
        <v>93.006996052454795</v>
      </c>
    </row>
    <row r="2317" spans="1:29" ht="16.5" x14ac:dyDescent="0.45">
      <c r="A2317" s="9">
        <v>3167</v>
      </c>
      <c r="B2317" s="5" t="s">
        <v>8173</v>
      </c>
      <c r="C2317" s="5" t="s">
        <v>8174</v>
      </c>
      <c r="D2317" s="5" t="s">
        <v>8175</v>
      </c>
      <c r="E2317" s="5" t="s">
        <v>33</v>
      </c>
      <c r="F2317" s="5" t="s">
        <v>11753</v>
      </c>
      <c r="G2317" s="5">
        <v>3</v>
      </c>
      <c r="H2317" s="5">
        <v>3</v>
      </c>
      <c r="I2317" s="5">
        <f t="shared" si="216"/>
        <v>4</v>
      </c>
      <c r="J2317" s="5">
        <f t="shared" si="217"/>
        <v>7</v>
      </c>
      <c r="K2317" s="5"/>
      <c r="L2317" s="5"/>
      <c r="M2317" s="5"/>
      <c r="N2317" s="5"/>
      <c r="O2317" s="5" t="s">
        <v>8176</v>
      </c>
      <c r="P2317" s="6">
        <f>[1]!EM_S_INFO_EMPLOYEE(B2317,"2019")</f>
        <v>3980</v>
      </c>
      <c r="Q2317" s="6">
        <f>[1]!EM_S_STM07_IS(B2317,"83","2019-12-31","1",1000000000)</f>
        <v>4.5750304422200001</v>
      </c>
      <c r="R2317" s="6">
        <f>[1]!EM_S_FA_YOY_OR(B2317,"2019-12-31")</f>
        <v>-12.4249376633</v>
      </c>
      <c r="S2317" s="6">
        <f>[1]!EM_S_FA_YOY_OR(B2317,"2020-12-31")</f>
        <v>-14.7290958001</v>
      </c>
      <c r="T2317" s="6">
        <f>[1]!EM_S_FA_YOY_OR(B2317,"2021-12-31")</f>
        <v>-2.6186973309999999</v>
      </c>
      <c r="U2317" s="6">
        <f>[1]!EM_S_FA_YOY_OR(B2317,"2022-12-31")</f>
        <v>7.1276314788999997</v>
      </c>
      <c r="V2317" s="7">
        <f t="shared" si="218"/>
        <v>-3.4067205507333327</v>
      </c>
      <c r="W2317" s="8">
        <f t="shared" si="219"/>
        <v>10.949651468575373</v>
      </c>
      <c r="X2317" s="6">
        <f>[1]!EM_S_FA_YOY_NETPROFIT(B2317,"2019-12-31")</f>
        <v>163.21567018760001</v>
      </c>
      <c r="Y2317" s="6">
        <f>[1]!EM_S_FA_YOY_NETPROFIT(B2317,"2020-12-31")</f>
        <v>142.22428054060001</v>
      </c>
      <c r="Z2317" s="6">
        <f>[1]!EM_S_FA_YOY_NETPROFIT(B2317,"2021-12-31")</f>
        <v>-87.632451612699995</v>
      </c>
      <c r="AA2317" s="6">
        <f>[1]!EM_S_FA_YOY_NETPROFIT(B2317,"2022-12-31")</f>
        <v>-787.25291382149999</v>
      </c>
      <c r="AB2317" s="7">
        <f t="shared" si="220"/>
        <v>-244.22036163120001</v>
      </c>
      <c r="AC2317" s="8">
        <f t="shared" si="221"/>
        <v>484.11960700097819</v>
      </c>
    </row>
    <row r="2318" spans="1:29" ht="16.5" x14ac:dyDescent="0.45">
      <c r="A2318" s="9">
        <v>3168</v>
      </c>
      <c r="B2318" s="5" t="s">
        <v>8177</v>
      </c>
      <c r="C2318" s="5" t="s">
        <v>8178</v>
      </c>
      <c r="D2318" s="5" t="s">
        <v>8179</v>
      </c>
      <c r="E2318" s="5" t="s">
        <v>259</v>
      </c>
      <c r="F2318" s="5" t="s">
        <v>11755</v>
      </c>
      <c r="G2318" s="5">
        <v>5</v>
      </c>
      <c r="H2318" s="5">
        <v>3</v>
      </c>
      <c r="I2318" s="5">
        <f t="shared" si="216"/>
        <v>3</v>
      </c>
      <c r="J2318" s="5">
        <f t="shared" si="217"/>
        <v>5</v>
      </c>
      <c r="K2318" s="5"/>
      <c r="L2318" s="5"/>
      <c r="M2318" s="5"/>
      <c r="N2318" s="5"/>
      <c r="O2318" s="5" t="s">
        <v>8180</v>
      </c>
      <c r="P2318" s="6">
        <f>[1]!EM_S_INFO_EMPLOYEE(B2318,"2019")</f>
        <v>4604</v>
      </c>
      <c r="Q2318" s="6">
        <f>[1]!EM_S_STM07_IS(B2318,"83","2019-12-31","1",1000000000)</f>
        <v>4.04276752118</v>
      </c>
      <c r="R2318" s="6">
        <f>[1]!EM_S_FA_YOY_OR(B2318,"2019-12-31")</f>
        <v>12.494448334599999</v>
      </c>
      <c r="S2318" s="6">
        <f>[1]!EM_S_FA_YOY_OR(B2318,"2020-12-31")</f>
        <v>-7.8431772079000002</v>
      </c>
      <c r="T2318" s="6">
        <f>[1]!EM_S_FA_YOY_OR(B2318,"2021-12-31")</f>
        <v>61.952531973100001</v>
      </c>
      <c r="U2318" s="6">
        <f>[1]!EM_S_FA_YOY_OR(B2318,"2022-12-31")</f>
        <v>26.282599278100001</v>
      </c>
      <c r="V2318" s="7">
        <f t="shared" si="218"/>
        <v>26.797318014433333</v>
      </c>
      <c r="W2318" s="8">
        <f t="shared" si="219"/>
        <v>34.9007013762307</v>
      </c>
      <c r="X2318" s="6">
        <f>[1]!EM_S_FA_YOY_NETPROFIT(B2318,"2019-12-31")</f>
        <v>19.875427994999999</v>
      </c>
      <c r="Y2318" s="6">
        <f>[1]!EM_S_FA_YOY_NETPROFIT(B2318,"2020-12-31")</f>
        <v>-26.1838067224</v>
      </c>
      <c r="Z2318" s="6">
        <f>[1]!EM_S_FA_YOY_NETPROFIT(B2318,"2021-12-31")</f>
        <v>44.187090373399997</v>
      </c>
      <c r="AA2318" s="6">
        <f>[1]!EM_S_FA_YOY_NETPROFIT(B2318,"2022-12-31")</f>
        <v>-16.970567630200001</v>
      </c>
      <c r="AB2318" s="7">
        <f t="shared" si="220"/>
        <v>0.34423867359999843</v>
      </c>
      <c r="AC2318" s="8">
        <f t="shared" si="221"/>
        <v>38.247453216135874</v>
      </c>
    </row>
    <row r="2319" spans="1:29" ht="16.5" x14ac:dyDescent="0.45">
      <c r="A2319" s="9">
        <v>3169</v>
      </c>
      <c r="B2319" s="5" t="s">
        <v>8181</v>
      </c>
      <c r="C2319" s="5" t="s">
        <v>8182</v>
      </c>
      <c r="D2319" s="5" t="s">
        <v>8183</v>
      </c>
      <c r="E2319" s="5" t="s">
        <v>263</v>
      </c>
      <c r="F2319" s="5" t="s">
        <v>11757</v>
      </c>
      <c r="G2319" s="5">
        <v>7</v>
      </c>
      <c r="H2319" s="5">
        <v>2</v>
      </c>
      <c r="I2319" s="5">
        <f t="shared" si="216"/>
        <v>4</v>
      </c>
      <c r="J2319" s="5">
        <f t="shared" si="217"/>
        <v>11</v>
      </c>
      <c r="K2319" s="5"/>
      <c r="L2319" s="5"/>
      <c r="M2319" s="5"/>
      <c r="N2319" s="5"/>
      <c r="O2319" s="5" t="s">
        <v>8184</v>
      </c>
      <c r="P2319" s="6">
        <f>[1]!EM_S_INFO_EMPLOYEE(B2319,"2019")</f>
        <v>6227</v>
      </c>
      <c r="Q2319" s="6">
        <f>[1]!EM_S_STM07_IS(B2319,"83","2019-12-31","1",1000000000)</f>
        <v>5.2047701014700003</v>
      </c>
      <c r="R2319" s="6">
        <f>[1]!EM_S_FA_YOY_OR(B2319,"2019-12-31")</f>
        <v>-16.0390821881</v>
      </c>
      <c r="S2319" s="6">
        <f>[1]!EM_S_FA_YOY_OR(B2319,"2020-12-31")</f>
        <v>-9.7662682744999998</v>
      </c>
      <c r="T2319" s="6">
        <f>[1]!EM_S_FA_YOY_OR(B2319,"2021-12-31")</f>
        <v>-14.284955975800001</v>
      </c>
      <c r="U2319" s="6">
        <f>[1]!EM_S_FA_YOY_OR(B2319,"2022-12-31")</f>
        <v>10.5831146802</v>
      </c>
      <c r="V2319" s="7">
        <f t="shared" si="218"/>
        <v>-4.4893698567000007</v>
      </c>
      <c r="W2319" s="8">
        <f t="shared" si="219"/>
        <v>13.247244136868135</v>
      </c>
      <c r="X2319" s="6">
        <f>[1]!EM_S_FA_YOY_NETPROFIT(B2319,"2019-12-31")</f>
        <v>20.4664826156</v>
      </c>
      <c r="Y2319" s="6">
        <f>[1]!EM_S_FA_YOY_NETPROFIT(B2319,"2020-12-31")</f>
        <v>106.6404180311</v>
      </c>
      <c r="Z2319" s="6">
        <f>[1]!EM_S_FA_YOY_NETPROFIT(B2319,"2021-12-31")</f>
        <v>11.6029888569</v>
      </c>
      <c r="AA2319" s="6">
        <f>[1]!EM_S_FA_YOY_NETPROFIT(B2319,"2022-12-31")</f>
        <v>140.47475445769999</v>
      </c>
      <c r="AB2319" s="7">
        <f t="shared" si="220"/>
        <v>86.239387115233328</v>
      </c>
      <c r="AC2319" s="8">
        <f t="shared" si="221"/>
        <v>66.814179176949395</v>
      </c>
    </row>
    <row r="2320" spans="1:29" ht="16.5" x14ac:dyDescent="0.45">
      <c r="A2320" s="9">
        <v>3170</v>
      </c>
      <c r="B2320" s="5" t="s">
        <v>8185</v>
      </c>
      <c r="C2320" s="5" t="s">
        <v>8186</v>
      </c>
      <c r="D2320" s="5" t="s">
        <v>8187</v>
      </c>
      <c r="E2320" s="5" t="s">
        <v>249</v>
      </c>
      <c r="F2320" s="5" t="s">
        <v>11766</v>
      </c>
      <c r="G2320" s="5">
        <v>17</v>
      </c>
      <c r="H2320" s="5">
        <v>2</v>
      </c>
      <c r="I2320" s="5">
        <f t="shared" si="216"/>
        <v>2</v>
      </c>
      <c r="J2320" s="5">
        <f t="shared" si="217"/>
        <v>11</v>
      </c>
      <c r="K2320" s="5"/>
      <c r="L2320" s="5"/>
      <c r="M2320" s="5"/>
      <c r="N2320" s="5"/>
      <c r="O2320" s="5" t="s">
        <v>8188</v>
      </c>
      <c r="P2320" s="6">
        <f>[1]!EM_S_INFO_EMPLOYEE(B2320,"2019")</f>
        <v>24487</v>
      </c>
      <c r="Q2320" s="6">
        <f>[1]!EM_S_STM07_IS(B2320,"83","2019-12-31","1",1000000000)</f>
        <v>47.362153340219997</v>
      </c>
      <c r="R2320" s="6">
        <f>[1]!EM_S_FA_YOY_OR(B2320,"2019-12-31")</f>
        <v>-5.6011298501000004</v>
      </c>
      <c r="S2320" s="6">
        <f>[1]!EM_S_FA_YOY_OR(B2320,"2020-12-31")</f>
        <v>-9.4219671782999992</v>
      </c>
      <c r="T2320" s="6">
        <f>[1]!EM_S_FA_YOY_OR(B2320,"2021-12-31")</f>
        <v>-6.1106702957000003</v>
      </c>
      <c r="U2320" s="6">
        <f>[1]!EM_S_FA_YOY_OR(B2320,"2022-12-31")</f>
        <v>-9.2477532815999997</v>
      </c>
      <c r="V2320" s="7">
        <f t="shared" si="218"/>
        <v>-8.2601302518666664</v>
      </c>
      <c r="W2320" s="8">
        <f t="shared" si="219"/>
        <v>1.8635238656437589</v>
      </c>
      <c r="X2320" s="6">
        <f>[1]!EM_S_FA_YOY_NETPROFIT(B2320,"2019-12-31")</f>
        <v>112.0917392755</v>
      </c>
      <c r="Y2320" s="6">
        <f>[1]!EM_S_FA_YOY_NETPROFIT(B2320,"2020-12-31")</f>
        <v>45.234090488699998</v>
      </c>
      <c r="Z2320" s="6">
        <f>[1]!EM_S_FA_YOY_NETPROFIT(B2320,"2021-12-31")</f>
        <v>-94.772920642800003</v>
      </c>
      <c r="AA2320" s="6">
        <f>[1]!EM_S_FA_YOY_NETPROFIT(B2320,"2022-12-31")</f>
        <v>-13345.0966547222</v>
      </c>
      <c r="AB2320" s="7">
        <f t="shared" si="220"/>
        <v>-4464.8784949587671</v>
      </c>
      <c r="AC2320" s="8">
        <f t="shared" si="221"/>
        <v>7690.8131179047432</v>
      </c>
    </row>
    <row r="2321" spans="1:29" ht="16.5" x14ac:dyDescent="0.45">
      <c r="A2321" s="9">
        <v>3171</v>
      </c>
      <c r="B2321" s="5" t="s">
        <v>8189</v>
      </c>
      <c r="C2321" s="5" t="s">
        <v>8190</v>
      </c>
      <c r="D2321" s="5" t="s">
        <v>8191</v>
      </c>
      <c r="E2321" s="5" t="s">
        <v>272</v>
      </c>
      <c r="F2321" s="5" t="s">
        <v>11778</v>
      </c>
      <c r="G2321" s="5">
        <v>29</v>
      </c>
      <c r="H2321" s="5">
        <v>3</v>
      </c>
      <c r="I2321" s="5">
        <f t="shared" si="216"/>
        <v>3</v>
      </c>
      <c r="J2321" s="5">
        <f t="shared" si="217"/>
        <v>5</v>
      </c>
      <c r="K2321" s="5"/>
      <c r="L2321" s="5"/>
      <c r="M2321" s="5"/>
      <c r="N2321" s="5"/>
      <c r="O2321" s="5" t="s">
        <v>8192</v>
      </c>
      <c r="P2321" s="6">
        <f>[1]!EM_S_INFO_EMPLOYEE(B2321,"2019")</f>
        <v>2078</v>
      </c>
      <c r="Q2321" s="6">
        <f>[1]!EM_S_STM07_IS(B2321,"83","2019-12-31","1",1000000000)</f>
        <v>1.6265927144700001</v>
      </c>
      <c r="R2321" s="6">
        <f>[1]!EM_S_FA_YOY_OR(B2321,"2019-12-31")</f>
        <v>11.256042474899999</v>
      </c>
      <c r="S2321" s="6">
        <f>[1]!EM_S_FA_YOY_OR(B2321,"2020-12-31")</f>
        <v>8.6733993367999993</v>
      </c>
      <c r="T2321" s="6">
        <f>[1]!EM_S_FA_YOY_OR(B2321,"2021-12-31")</f>
        <v>19.323958075099998</v>
      </c>
      <c r="U2321" s="6">
        <f>[1]!EM_S_FA_YOY_OR(B2321,"2022-12-31")</f>
        <v>14.247977435499999</v>
      </c>
      <c r="V2321" s="7">
        <f t="shared" si="218"/>
        <v>14.081778282466665</v>
      </c>
      <c r="W2321" s="8">
        <f t="shared" si="219"/>
        <v>5.3272241344199482</v>
      </c>
      <c r="X2321" s="6">
        <f>[1]!EM_S_FA_YOY_NETPROFIT(B2321,"2019-12-31")</f>
        <v>20.330708788900001</v>
      </c>
      <c r="Y2321" s="6">
        <f>[1]!EM_S_FA_YOY_NETPROFIT(B2321,"2020-12-31")</f>
        <v>8.1490599182000008</v>
      </c>
      <c r="Z2321" s="6">
        <f>[1]!EM_S_FA_YOY_NETPROFIT(B2321,"2021-12-31")</f>
        <v>4.7891566026000003</v>
      </c>
      <c r="AA2321" s="6">
        <f>[1]!EM_S_FA_YOY_NETPROFIT(B2321,"2022-12-31")</f>
        <v>24.748378492200001</v>
      </c>
      <c r="AB2321" s="7">
        <f t="shared" si="220"/>
        <v>12.562198337666667</v>
      </c>
      <c r="AC2321" s="8">
        <f t="shared" si="221"/>
        <v>10.686415565642276</v>
      </c>
    </row>
    <row r="2322" spans="1:29" ht="16.5" x14ac:dyDescent="0.45">
      <c r="A2322" s="9">
        <v>3172</v>
      </c>
      <c r="B2322" s="5" t="s">
        <v>8193</v>
      </c>
      <c r="C2322" s="5" t="s">
        <v>8194</v>
      </c>
      <c r="D2322" s="5" t="s">
        <v>8195</v>
      </c>
      <c r="E2322" s="5" t="s">
        <v>1297</v>
      </c>
      <c r="F2322" s="5" t="s">
        <v>11765</v>
      </c>
      <c r="G2322" s="5">
        <v>16</v>
      </c>
      <c r="H2322" s="5">
        <v>3</v>
      </c>
      <c r="I2322" s="5">
        <f t="shared" si="216"/>
        <v>1</v>
      </c>
      <c r="J2322" s="5">
        <f t="shared" si="217"/>
        <v>9</v>
      </c>
      <c r="K2322" s="5"/>
      <c r="L2322" s="5"/>
      <c r="M2322" s="5"/>
      <c r="N2322" s="5"/>
      <c r="O2322" s="5" t="s">
        <v>8196</v>
      </c>
      <c r="P2322" s="6">
        <f>[1]!EM_S_INFO_EMPLOYEE(B2322,"2019")</f>
        <v>13117</v>
      </c>
      <c r="Q2322" s="6">
        <f>[1]!EM_S_STM07_IS(B2322,"83","2019-12-31","1",1000000000)</f>
        <v>12.19910672548</v>
      </c>
      <c r="R2322" s="6">
        <f>[1]!EM_S_FA_YOY_OR(B2322,"2019-12-31")</f>
        <v>7.7585221483</v>
      </c>
      <c r="S2322" s="6">
        <f>[1]!EM_S_FA_YOY_OR(B2322,"2020-12-31")</f>
        <v>2.9278772473000001</v>
      </c>
      <c r="T2322" s="6">
        <f>[1]!EM_S_FA_YOY_OR(B2322,"2021-12-31")</f>
        <v>11.059537523099999</v>
      </c>
      <c r="U2322" s="6">
        <f>[1]!EM_S_FA_YOY_OR(B2322,"2022-12-31")</f>
        <v>-7.0679913442000002</v>
      </c>
      <c r="V2322" s="7">
        <f t="shared" si="218"/>
        <v>2.3064744753999995</v>
      </c>
      <c r="W2322" s="8">
        <f t="shared" si="219"/>
        <v>9.0797264145123044</v>
      </c>
      <c r="X2322" s="6">
        <f>[1]!EM_S_FA_YOY_NETPROFIT(B2322,"2019-12-31")</f>
        <v>-13.2257203069</v>
      </c>
      <c r="Y2322" s="6">
        <f>[1]!EM_S_FA_YOY_NETPROFIT(B2322,"2020-12-31")</f>
        <v>-3.0609810319999999</v>
      </c>
      <c r="Z2322" s="6">
        <f>[1]!EM_S_FA_YOY_NETPROFIT(B2322,"2021-12-31")</f>
        <v>-8.7663227507000006</v>
      </c>
      <c r="AA2322" s="6">
        <f>[1]!EM_S_FA_YOY_NETPROFIT(B2322,"2022-12-31")</f>
        <v>5.6432272256999996</v>
      </c>
      <c r="AB2322" s="7">
        <f t="shared" si="220"/>
        <v>-2.0613588523333335</v>
      </c>
      <c r="AC2322" s="8">
        <f t="shared" si="221"/>
        <v>7.2565981015316989</v>
      </c>
    </row>
    <row r="2323" spans="1:29" ht="16.5" x14ac:dyDescent="0.45">
      <c r="A2323" s="9">
        <v>3173</v>
      </c>
      <c r="B2323" s="5" t="s">
        <v>8197</v>
      </c>
      <c r="C2323" s="5" t="s">
        <v>8198</v>
      </c>
      <c r="D2323" s="5" t="s">
        <v>8199</v>
      </c>
      <c r="E2323" s="5" t="s">
        <v>363</v>
      </c>
      <c r="F2323" s="5" t="s">
        <v>11756</v>
      </c>
      <c r="G2323" s="5">
        <v>6</v>
      </c>
      <c r="H2323" s="5">
        <v>2</v>
      </c>
      <c r="I2323" s="5">
        <f t="shared" si="216"/>
        <v>2</v>
      </c>
      <c r="J2323" s="5">
        <f t="shared" si="217"/>
        <v>11</v>
      </c>
      <c r="K2323" s="5"/>
      <c r="L2323" s="5"/>
      <c r="M2323" s="5"/>
      <c r="N2323" s="5"/>
      <c r="O2323" s="5" t="s">
        <v>8200</v>
      </c>
      <c r="P2323" s="6">
        <f>[1]!EM_S_INFO_EMPLOYEE(B2323,"2019")</f>
        <v>277</v>
      </c>
      <c r="Q2323" s="6">
        <f>[1]!EM_S_STM07_IS(B2323,"83","2019-12-31","1",1000000000)</f>
        <v>2.3267767219999999E-2</v>
      </c>
      <c r="R2323" s="6">
        <f>[1]!EM_S_FA_YOY_OR(B2323,"2019-12-31")</f>
        <v>2220.5015289454</v>
      </c>
      <c r="S2323" s="6">
        <f>[1]!EM_S_FA_YOY_OR(B2323,"2020-12-31")</f>
        <v>502.50086810869999</v>
      </c>
      <c r="T2323" s="6">
        <f>[1]!EM_S_FA_YOY_OR(B2323,"2021-12-31")</f>
        <v>-7.0159517691</v>
      </c>
      <c r="U2323" s="6">
        <f>[1]!EM_S_FA_YOY_OR(B2323,"2022-12-31")</f>
        <v>-3.9596374977000002</v>
      </c>
      <c r="V2323" s="7">
        <f t="shared" si="218"/>
        <v>163.84175961396667</v>
      </c>
      <c r="W2323" s="8">
        <f t="shared" si="219"/>
        <v>293.29137233997704</v>
      </c>
      <c r="X2323" s="6">
        <f>[1]!EM_S_FA_YOY_NETPROFIT(B2323,"2019-12-31")</f>
        <v>125.8533187595</v>
      </c>
      <c r="Y2323" s="6">
        <f>[1]!EM_S_FA_YOY_NETPROFIT(B2323,"2020-12-31")</f>
        <v>436.70901326270001</v>
      </c>
      <c r="Z2323" s="6">
        <f>[1]!EM_S_FA_YOY_NETPROFIT(B2323,"2021-12-31")</f>
        <v>-166.94609483549999</v>
      </c>
      <c r="AA2323" s="6">
        <f>[1]!EM_S_FA_YOY_NETPROFIT(B2323,"2022-12-31")</f>
        <v>40.393384742899997</v>
      </c>
      <c r="AB2323" s="7">
        <f t="shared" si="220"/>
        <v>103.38543439003335</v>
      </c>
      <c r="AC2323" s="8">
        <f t="shared" si="221"/>
        <v>306.7179015354705</v>
      </c>
    </row>
    <row r="2324" spans="1:29" ht="16.5" x14ac:dyDescent="0.45">
      <c r="A2324" s="9">
        <v>3174</v>
      </c>
      <c r="B2324" s="5" t="s">
        <v>8201</v>
      </c>
      <c r="C2324" s="5" t="s">
        <v>8202</v>
      </c>
      <c r="D2324" s="5" t="s">
        <v>8203</v>
      </c>
      <c r="E2324" s="5" t="s">
        <v>514</v>
      </c>
      <c r="F2324" s="5" t="s">
        <v>11765</v>
      </c>
      <c r="G2324" s="5">
        <v>16</v>
      </c>
      <c r="H2324" s="5">
        <v>3</v>
      </c>
      <c r="I2324" s="5">
        <f t="shared" si="216"/>
        <v>1</v>
      </c>
      <c r="J2324" s="5">
        <f t="shared" si="217"/>
        <v>9</v>
      </c>
      <c r="K2324" s="5"/>
      <c r="L2324" s="5"/>
      <c r="M2324" s="5"/>
      <c r="N2324" s="5"/>
      <c r="O2324" s="5" t="s">
        <v>8204</v>
      </c>
      <c r="P2324" s="6">
        <f>[1]!EM_S_INFO_EMPLOYEE(B2324,"2019")</f>
        <v>4261</v>
      </c>
      <c r="Q2324" s="6">
        <f>[1]!EM_S_STM07_IS(B2324,"83","2019-12-31","1",1000000000)</f>
        <v>8.1199633203600001</v>
      </c>
      <c r="R2324" s="6">
        <f>[1]!EM_S_FA_YOY_OR(B2324,"2019-12-31")</f>
        <v>14.3338333618</v>
      </c>
      <c r="S2324" s="6">
        <f>[1]!EM_S_FA_YOY_OR(B2324,"2020-12-31")</f>
        <v>-4.9615542394999999</v>
      </c>
      <c r="T2324" s="6">
        <f>[1]!EM_S_FA_YOY_OR(B2324,"2021-12-31")</f>
        <v>6.9513998344000001</v>
      </c>
      <c r="U2324" s="6">
        <f>[1]!EM_S_FA_YOY_OR(B2324,"2022-12-31")</f>
        <v>0.34568170599999998</v>
      </c>
      <c r="V2324" s="7">
        <f t="shared" si="218"/>
        <v>0.77850910030000009</v>
      </c>
      <c r="W2324" s="8">
        <f t="shared" si="219"/>
        <v>5.9682596589504247</v>
      </c>
      <c r="X2324" s="6">
        <f>[1]!EM_S_FA_YOY_NETPROFIT(B2324,"2019-12-31")</f>
        <v>36.896434636000002</v>
      </c>
      <c r="Y2324" s="6">
        <f>[1]!EM_S_FA_YOY_NETPROFIT(B2324,"2020-12-31")</f>
        <v>-1.1913999671</v>
      </c>
      <c r="Z2324" s="6">
        <f>[1]!EM_S_FA_YOY_NETPROFIT(B2324,"2021-12-31")</f>
        <v>11.0413886224</v>
      </c>
      <c r="AA2324" s="6">
        <f>[1]!EM_S_FA_YOY_NETPROFIT(B2324,"2022-12-31")</f>
        <v>-24.893076452900001</v>
      </c>
      <c r="AB2324" s="7">
        <f t="shared" si="220"/>
        <v>-5.0143625992000009</v>
      </c>
      <c r="AC2324" s="8">
        <f t="shared" si="221"/>
        <v>18.269721605071425</v>
      </c>
    </row>
    <row r="2325" spans="1:29" ht="16.5" x14ac:dyDescent="0.45">
      <c r="A2325" s="9">
        <v>3175</v>
      </c>
      <c r="B2325" s="5" t="s">
        <v>8205</v>
      </c>
      <c r="C2325" s="5" t="s">
        <v>8206</v>
      </c>
      <c r="D2325" s="5" t="s">
        <v>8207</v>
      </c>
      <c r="E2325" s="5" t="s">
        <v>479</v>
      </c>
      <c r="F2325" s="5" t="s">
        <v>11773</v>
      </c>
      <c r="G2325" s="5">
        <v>24</v>
      </c>
      <c r="H2325" s="5">
        <v>2</v>
      </c>
      <c r="I2325" s="5">
        <f t="shared" si="216"/>
        <v>1</v>
      </c>
      <c r="J2325" s="5">
        <f t="shared" si="217"/>
        <v>11</v>
      </c>
      <c r="K2325" s="5"/>
      <c r="L2325" s="5"/>
      <c r="M2325" s="5"/>
      <c r="N2325" s="5"/>
      <c r="O2325" s="5" t="s">
        <v>8208</v>
      </c>
      <c r="P2325" s="6">
        <f>[1]!EM_S_INFO_EMPLOYEE(B2325,"2019")</f>
        <v>905</v>
      </c>
      <c r="Q2325" s="6">
        <f>[1]!EM_S_STM07_IS(B2325,"83","2019-12-31","1",1000000000)</f>
        <v>0.37395975787000002</v>
      </c>
      <c r="R2325" s="6">
        <f>[1]!EM_S_FA_YOY_OR(B2325,"2019-12-31")</f>
        <v>-81.3811976625</v>
      </c>
      <c r="S2325" s="6">
        <f>[1]!EM_S_FA_YOY_OR(B2325,"2020-12-31")</f>
        <v>-71.354999126099997</v>
      </c>
      <c r="T2325" s="6">
        <f>[1]!EM_S_FA_YOY_OR(B2325,"2021-12-31")</f>
        <v>18.8286418938</v>
      </c>
      <c r="U2325" s="6">
        <f>[1]!EM_S_FA_YOY_OR(B2325,"2022-12-31")</f>
        <v>10.348643303499999</v>
      </c>
      <c r="V2325" s="7">
        <f t="shared" si="218"/>
        <v>-14.059237976266667</v>
      </c>
      <c r="W2325" s="8">
        <f t="shared" si="219"/>
        <v>49.800409419270188</v>
      </c>
      <c r="X2325" s="6">
        <f>[1]!EM_S_FA_YOY_NETPROFIT(B2325,"2019-12-31")</f>
        <v>-599.39858196729995</v>
      </c>
      <c r="Y2325" s="6">
        <f>[1]!EM_S_FA_YOY_NETPROFIT(B2325,"2020-12-31")</f>
        <v>100.67775734529999</v>
      </c>
      <c r="Z2325" s="6">
        <f>[1]!EM_S_FA_YOY_NETPROFIT(B2325,"2021-12-31")</f>
        <v>126.59604527579999</v>
      </c>
      <c r="AA2325" s="6">
        <f>[1]!EM_S_FA_YOY_NETPROFIT(B2325,"2022-12-31")</f>
        <v>-44.971768446299997</v>
      </c>
      <c r="AB2325" s="7">
        <f t="shared" si="220"/>
        <v>60.767344724933338</v>
      </c>
      <c r="AC2325" s="8">
        <f t="shared" si="221"/>
        <v>92.485185045991244</v>
      </c>
    </row>
    <row r="2326" spans="1:29" ht="16.5" x14ac:dyDescent="0.45">
      <c r="A2326" s="9">
        <v>3176</v>
      </c>
      <c r="B2326" s="5" t="s">
        <v>8209</v>
      </c>
      <c r="C2326" s="5" t="s">
        <v>8210</v>
      </c>
      <c r="D2326" s="5" t="s">
        <v>8211</v>
      </c>
      <c r="E2326" s="5" t="s">
        <v>272</v>
      </c>
      <c r="F2326" s="5" t="s">
        <v>11759</v>
      </c>
      <c r="G2326" s="5">
        <v>9</v>
      </c>
      <c r="H2326" s="5">
        <v>2</v>
      </c>
      <c r="I2326" s="5">
        <f t="shared" si="216"/>
        <v>3</v>
      </c>
      <c r="J2326" s="5">
        <f t="shared" si="217"/>
        <v>2</v>
      </c>
      <c r="K2326" s="5"/>
      <c r="L2326" s="5"/>
      <c r="M2326" s="5"/>
      <c r="N2326" s="5"/>
      <c r="O2326" s="5" t="s">
        <v>8212</v>
      </c>
      <c r="P2326" s="6">
        <f>[1]!EM_S_INFO_EMPLOYEE(B2326,"2019")</f>
        <v>3274</v>
      </c>
      <c r="Q2326" s="6">
        <f>[1]!EM_S_STM07_IS(B2326,"83","2019-12-31","1",1000000000)</f>
        <v>3.13949107433</v>
      </c>
      <c r="R2326" s="6">
        <f>[1]!EM_S_FA_YOY_OR(B2326,"2019-12-31")</f>
        <v>30.078957562999999</v>
      </c>
      <c r="S2326" s="6">
        <f>[1]!EM_S_FA_YOY_OR(B2326,"2020-12-31")</f>
        <v>-3.3395618173999999</v>
      </c>
      <c r="T2326" s="6">
        <f>[1]!EM_S_FA_YOY_OR(B2326,"2021-12-31")</f>
        <v>28.904693820799999</v>
      </c>
      <c r="U2326" s="6">
        <f>[1]!EM_S_FA_YOY_OR(B2326,"2022-12-31")</f>
        <v>-4.3648936889999996</v>
      </c>
      <c r="V2326" s="7">
        <f t="shared" si="218"/>
        <v>7.0667461048</v>
      </c>
      <c r="W2326" s="8">
        <f t="shared" si="219"/>
        <v>18.919164799134023</v>
      </c>
      <c r="X2326" s="6">
        <f>[1]!EM_S_FA_YOY_NETPROFIT(B2326,"2019-12-31")</f>
        <v>636.80585347260001</v>
      </c>
      <c r="Y2326" s="6">
        <f>[1]!EM_S_FA_YOY_NETPROFIT(B2326,"2020-12-31")</f>
        <v>111.73585411080001</v>
      </c>
      <c r="Z2326" s="6">
        <f>[1]!EM_S_FA_YOY_NETPROFIT(B2326,"2021-12-31")</f>
        <v>10.5864552075</v>
      </c>
      <c r="AA2326" s="6">
        <f>[1]!EM_S_FA_YOY_NETPROFIT(B2326,"2022-12-31")</f>
        <v>35.062486860600004</v>
      </c>
      <c r="AB2326" s="7">
        <f t="shared" si="220"/>
        <v>52.461598726299997</v>
      </c>
      <c r="AC2326" s="8">
        <f t="shared" si="221"/>
        <v>52.771650011261592</v>
      </c>
    </row>
    <row r="2327" spans="1:29" ht="16.5" x14ac:dyDescent="0.45">
      <c r="A2327" s="9">
        <v>3177</v>
      </c>
      <c r="B2327" s="5" t="s">
        <v>8213</v>
      </c>
      <c r="C2327" s="5" t="s">
        <v>8214</v>
      </c>
      <c r="D2327" s="5" t="s">
        <v>8215</v>
      </c>
      <c r="E2327" s="5" t="s">
        <v>288</v>
      </c>
      <c r="F2327" s="5" t="s">
        <v>11773</v>
      </c>
      <c r="G2327" s="5">
        <v>24</v>
      </c>
      <c r="H2327" s="5">
        <v>2</v>
      </c>
      <c r="I2327" s="5">
        <f t="shared" si="216"/>
        <v>1</v>
      </c>
      <c r="J2327" s="5">
        <f t="shared" si="217"/>
        <v>11</v>
      </c>
      <c r="K2327" s="5"/>
      <c r="L2327" s="5"/>
      <c r="M2327" s="5"/>
      <c r="N2327" s="5"/>
      <c r="O2327" s="5" t="s">
        <v>8216</v>
      </c>
      <c r="P2327" s="6">
        <f>[1]!EM_S_INFO_EMPLOYEE(B2327,"2019")</f>
        <v>3921</v>
      </c>
      <c r="Q2327" s="6">
        <f>[1]!EM_S_STM07_IS(B2327,"83","2019-12-31","1",1000000000)</f>
        <v>14.19047840787</v>
      </c>
      <c r="R2327" s="6">
        <f>[1]!EM_S_FA_YOY_OR(B2327,"2019-12-31")</f>
        <v>-1.1586066873</v>
      </c>
      <c r="S2327" s="6">
        <f>[1]!EM_S_FA_YOY_OR(B2327,"2020-12-31")</f>
        <v>-7.5791590833000004</v>
      </c>
      <c r="T2327" s="6">
        <f>[1]!EM_S_FA_YOY_OR(B2327,"2021-12-31")</f>
        <v>103.09525758069999</v>
      </c>
      <c r="U2327" s="6">
        <f>[1]!EM_S_FA_YOY_OR(B2327,"2022-12-31")</f>
        <v>13.0902168431</v>
      </c>
      <c r="V2327" s="7">
        <f t="shared" si="218"/>
        <v>36.202105113499996</v>
      </c>
      <c r="W2327" s="8">
        <f t="shared" si="219"/>
        <v>58.845782861193712</v>
      </c>
      <c r="X2327" s="6">
        <f>[1]!EM_S_FA_YOY_NETPROFIT(B2327,"2019-12-31")</f>
        <v>-18.764476975899999</v>
      </c>
      <c r="Y2327" s="6">
        <f>[1]!EM_S_FA_YOY_NETPROFIT(B2327,"2020-12-31")</f>
        <v>-26.683603850699999</v>
      </c>
      <c r="Z2327" s="6">
        <f>[1]!EM_S_FA_YOY_NETPROFIT(B2327,"2021-12-31")</f>
        <v>303.32610962690001</v>
      </c>
      <c r="AA2327" s="6">
        <f>[1]!EM_S_FA_YOY_NETPROFIT(B2327,"2022-12-31")</f>
        <v>-13.5194130219</v>
      </c>
      <c r="AB2327" s="7">
        <f t="shared" si="220"/>
        <v>87.707697584766663</v>
      </c>
      <c r="AC2327" s="8">
        <f t="shared" si="221"/>
        <v>186.84699272057514</v>
      </c>
    </row>
    <row r="2328" spans="1:29" ht="16.5" x14ac:dyDescent="0.45">
      <c r="A2328" s="9">
        <v>3178</v>
      </c>
      <c r="B2328" s="5" t="s">
        <v>8217</v>
      </c>
      <c r="C2328" s="5" t="s">
        <v>8218</v>
      </c>
      <c r="D2328" s="5" t="s">
        <v>8219</v>
      </c>
      <c r="E2328" s="5" t="s">
        <v>240</v>
      </c>
      <c r="F2328" s="5" t="s">
        <v>11770</v>
      </c>
      <c r="G2328" s="5">
        <v>21</v>
      </c>
      <c r="H2328" s="5">
        <v>3</v>
      </c>
      <c r="I2328" s="5">
        <f t="shared" si="216"/>
        <v>3</v>
      </c>
      <c r="J2328" s="5">
        <f t="shared" si="217"/>
        <v>7</v>
      </c>
      <c r="K2328" s="5"/>
      <c r="L2328" s="5"/>
      <c r="M2328" s="5"/>
      <c r="N2328" s="5"/>
      <c r="O2328" s="5" t="s">
        <v>8220</v>
      </c>
      <c r="P2328" s="6">
        <f>[1]!EM_S_INFO_EMPLOYEE(B2328,"2019")</f>
        <v>4270</v>
      </c>
      <c r="Q2328" s="6">
        <f>[1]!EM_S_STM07_IS(B2328,"83","2019-12-31","1",1000000000)</f>
        <v>8.2662360255599996</v>
      </c>
      <c r="R2328" s="6">
        <f>[1]!EM_S_FA_YOY_OR(B2328,"2019-12-31")</f>
        <v>9.0630494000000006</v>
      </c>
      <c r="S2328" s="6">
        <f>[1]!EM_S_FA_YOY_OR(B2328,"2020-12-31")</f>
        <v>-14.8304758178</v>
      </c>
      <c r="T2328" s="6">
        <f>[1]!EM_S_FA_YOY_OR(B2328,"2021-12-31")</f>
        <v>24.332950261200001</v>
      </c>
      <c r="U2328" s="6">
        <f>[1]!EM_S_FA_YOY_OR(B2328,"2022-12-31")</f>
        <v>39.4565881877</v>
      </c>
      <c r="V2328" s="7">
        <f t="shared" si="218"/>
        <v>16.319687543699999</v>
      </c>
      <c r="W2328" s="8">
        <f t="shared" si="219"/>
        <v>28.01661318073743</v>
      </c>
      <c r="X2328" s="6">
        <f>[1]!EM_S_FA_YOY_NETPROFIT(B2328,"2019-12-31")</f>
        <v>18.0895189393</v>
      </c>
      <c r="Y2328" s="6">
        <f>[1]!EM_S_FA_YOY_NETPROFIT(B2328,"2020-12-31")</f>
        <v>22.962126714099998</v>
      </c>
      <c r="Z2328" s="6">
        <f>[1]!EM_S_FA_YOY_NETPROFIT(B2328,"2021-12-31")</f>
        <v>142.4482854446</v>
      </c>
      <c r="AA2328" s="6">
        <f>[1]!EM_S_FA_YOY_NETPROFIT(B2328,"2022-12-31")</f>
        <v>169.57179623159999</v>
      </c>
      <c r="AB2328" s="7">
        <f t="shared" si="220"/>
        <v>111.66073613010001</v>
      </c>
      <c r="AC2328" s="8">
        <f t="shared" si="221"/>
        <v>78.003228738317105</v>
      </c>
    </row>
    <row r="2329" spans="1:29" ht="16.5" x14ac:dyDescent="0.45">
      <c r="A2329" s="9">
        <v>3179</v>
      </c>
      <c r="B2329" s="5" t="s">
        <v>8221</v>
      </c>
      <c r="C2329" s="5" t="s">
        <v>8222</v>
      </c>
      <c r="D2329" s="5" t="s">
        <v>8223</v>
      </c>
      <c r="E2329" s="5" t="s">
        <v>33</v>
      </c>
      <c r="F2329" s="5" t="s">
        <v>11778</v>
      </c>
      <c r="G2329" s="5">
        <v>29</v>
      </c>
      <c r="H2329" s="5">
        <v>3</v>
      </c>
      <c r="I2329" s="5">
        <f t="shared" si="216"/>
        <v>3</v>
      </c>
      <c r="J2329" s="5">
        <f t="shared" si="217"/>
        <v>5</v>
      </c>
      <c r="K2329" s="5"/>
      <c r="L2329" s="5"/>
      <c r="M2329" s="5"/>
      <c r="N2329" s="5"/>
      <c r="O2329" s="5" t="s">
        <v>8224</v>
      </c>
      <c r="P2329" s="6">
        <f>[1]!EM_S_INFO_EMPLOYEE(B2329,"2019")</f>
        <v>7088</v>
      </c>
      <c r="Q2329" s="6">
        <f>[1]!EM_S_STM07_IS(B2329,"83","2019-12-31","1",1000000000)</f>
        <v>8.1507100568999995</v>
      </c>
      <c r="R2329" s="6">
        <f>[1]!EM_S_FA_YOY_OR(B2329,"2019-12-31")</f>
        <v>9.3197509223000008</v>
      </c>
      <c r="S2329" s="6">
        <f>[1]!EM_S_FA_YOY_OR(B2329,"2020-12-31")</f>
        <v>-9.7827732705999999</v>
      </c>
      <c r="T2329" s="6">
        <f>[1]!EM_S_FA_YOY_OR(B2329,"2021-12-31")</f>
        <v>5.1320728634000004</v>
      </c>
      <c r="U2329" s="6">
        <f>[1]!EM_S_FA_YOY_OR(B2329,"2022-12-31")</f>
        <v>-9.5772392989000004</v>
      </c>
      <c r="V2329" s="7">
        <f t="shared" si="218"/>
        <v>-4.7426465686999997</v>
      </c>
      <c r="W2329" s="8">
        <f t="shared" si="219"/>
        <v>8.5523753396586084</v>
      </c>
      <c r="X2329" s="6">
        <f>[1]!EM_S_FA_YOY_NETPROFIT(B2329,"2019-12-31")</f>
        <v>-14.605330304000001</v>
      </c>
      <c r="Y2329" s="6">
        <f>[1]!EM_S_FA_YOY_NETPROFIT(B2329,"2020-12-31")</f>
        <v>-90.316821428200001</v>
      </c>
      <c r="Z2329" s="6">
        <f>[1]!EM_S_FA_YOY_NETPROFIT(B2329,"2021-12-31")</f>
        <v>1255.0261370188</v>
      </c>
      <c r="AA2329" s="6">
        <f>[1]!EM_S_FA_YOY_NETPROFIT(B2329,"2022-12-31")</f>
        <v>-94.196456636600004</v>
      </c>
      <c r="AB2329" s="7">
        <f t="shared" si="220"/>
        <v>356.83761965133334</v>
      </c>
      <c r="AC2329" s="8">
        <f t="shared" si="221"/>
        <v>777.85649218889557</v>
      </c>
    </row>
    <row r="2330" spans="1:29" ht="16.5" x14ac:dyDescent="0.45">
      <c r="A2330" s="9">
        <v>3180</v>
      </c>
      <c r="B2330" s="5" t="s">
        <v>8225</v>
      </c>
      <c r="C2330" s="5" t="s">
        <v>8226</v>
      </c>
      <c r="D2330" s="5" t="s">
        <v>8227</v>
      </c>
      <c r="E2330" s="5" t="s">
        <v>240</v>
      </c>
      <c r="F2330" s="5" t="s">
        <v>11775</v>
      </c>
      <c r="G2330" s="5">
        <v>26</v>
      </c>
      <c r="H2330" s="5">
        <v>2</v>
      </c>
      <c r="I2330" s="5">
        <f t="shared" si="216"/>
        <v>3</v>
      </c>
      <c r="J2330" s="5">
        <f t="shared" si="217"/>
        <v>3</v>
      </c>
      <c r="K2330" s="5"/>
      <c r="L2330" s="5"/>
      <c r="M2330" s="5"/>
      <c r="N2330" s="5"/>
      <c r="O2330" s="5" t="s">
        <v>8228</v>
      </c>
      <c r="P2330" s="6">
        <f>[1]!EM_S_INFO_EMPLOYEE(B2330,"2019")</f>
        <v>1561</v>
      </c>
      <c r="Q2330" s="6">
        <f>[1]!EM_S_STM07_IS(B2330,"83","2019-12-31","1",1000000000)</f>
        <v>2.5947687130600001</v>
      </c>
      <c r="R2330" s="6">
        <f>[1]!EM_S_FA_YOY_OR(B2330,"2019-12-31")</f>
        <v>1.7494418381000001</v>
      </c>
      <c r="S2330" s="6">
        <f>[1]!EM_S_FA_YOY_OR(B2330,"2020-12-31")</f>
        <v>-5.9744587021999997</v>
      </c>
      <c r="T2330" s="6">
        <f>[1]!EM_S_FA_YOY_OR(B2330,"2021-12-31")</f>
        <v>13.855020707</v>
      </c>
      <c r="U2330" s="6">
        <f>[1]!EM_S_FA_YOY_OR(B2330,"2022-12-31")</f>
        <v>9.3020997259999998</v>
      </c>
      <c r="V2330" s="7">
        <f t="shared" si="218"/>
        <v>5.7275539102666668</v>
      </c>
      <c r="W2330" s="8">
        <f t="shared" si="219"/>
        <v>10.386775089100283</v>
      </c>
      <c r="X2330" s="6">
        <f>[1]!EM_S_FA_YOY_NETPROFIT(B2330,"2019-12-31")</f>
        <v>55.893269182499999</v>
      </c>
      <c r="Y2330" s="6">
        <f>[1]!EM_S_FA_YOY_NETPROFIT(B2330,"2020-12-31")</f>
        <v>5.7978213360000002</v>
      </c>
      <c r="Z2330" s="6">
        <f>[1]!EM_S_FA_YOY_NETPROFIT(B2330,"2021-12-31")</f>
        <v>-13.080523025</v>
      </c>
      <c r="AA2330" s="6">
        <f>[1]!EM_S_FA_YOY_NETPROFIT(B2330,"2022-12-31")</f>
        <v>19.404315276599998</v>
      </c>
      <c r="AB2330" s="7">
        <f t="shared" si="220"/>
        <v>4.0405378625333332</v>
      </c>
      <c r="AC2330" s="8">
        <f t="shared" si="221"/>
        <v>16.313559200090697</v>
      </c>
    </row>
    <row r="2331" spans="1:29" ht="16.5" x14ac:dyDescent="0.45">
      <c r="A2331" s="9">
        <v>3181</v>
      </c>
      <c r="B2331" s="5" t="s">
        <v>8229</v>
      </c>
      <c r="C2331" s="5" t="s">
        <v>8230</v>
      </c>
      <c r="D2331" s="5" t="s">
        <v>8231</v>
      </c>
      <c r="E2331" s="5" t="s">
        <v>33</v>
      </c>
      <c r="F2331" s="5" t="s">
        <v>11776</v>
      </c>
      <c r="G2331" s="5">
        <v>27</v>
      </c>
      <c r="H2331" s="5">
        <v>3</v>
      </c>
      <c r="I2331" s="5">
        <f t="shared" si="216"/>
        <v>2</v>
      </c>
      <c r="J2331" s="5">
        <f t="shared" si="217"/>
        <v>10</v>
      </c>
      <c r="K2331" s="5"/>
      <c r="L2331" s="5"/>
      <c r="M2331" s="5"/>
      <c r="N2331" s="5"/>
      <c r="O2331" s="5" t="s">
        <v>8232</v>
      </c>
      <c r="P2331" s="6">
        <f>[1]!EM_S_INFO_EMPLOYEE(B2331,"2019")</f>
        <v>2373</v>
      </c>
      <c r="Q2331" s="6">
        <f>[1]!EM_S_STM07_IS(B2331,"83","2019-12-31","1",1000000000)</f>
        <v>2.2931100402700002</v>
      </c>
      <c r="R2331" s="6">
        <f>[1]!EM_S_FA_YOY_OR(B2331,"2019-12-31")</f>
        <v>14.7122563227</v>
      </c>
      <c r="S2331" s="6">
        <f>[1]!EM_S_FA_YOY_OR(B2331,"2020-12-31")</f>
        <v>31.085731890400002</v>
      </c>
      <c r="T2331" s="6">
        <f>[1]!EM_S_FA_YOY_OR(B2331,"2021-12-31")</f>
        <v>32.805526697499999</v>
      </c>
      <c r="U2331" s="6">
        <f>[1]!EM_S_FA_YOY_OR(B2331,"2022-12-31")</f>
        <v>-3.8227833655999999</v>
      </c>
      <c r="V2331" s="7">
        <f t="shared" si="218"/>
        <v>20.022825074099998</v>
      </c>
      <c r="W2331" s="8">
        <f t="shared" si="219"/>
        <v>20.668797859073738</v>
      </c>
      <c r="X2331" s="6">
        <f>[1]!EM_S_FA_YOY_NETPROFIT(B2331,"2019-12-31")</f>
        <v>-8.8456020017999997</v>
      </c>
      <c r="Y2331" s="6">
        <f>[1]!EM_S_FA_YOY_NETPROFIT(B2331,"2020-12-31")</f>
        <v>58.612773496800003</v>
      </c>
      <c r="Z2331" s="6">
        <f>[1]!EM_S_FA_YOY_NETPROFIT(B2331,"2021-12-31")</f>
        <v>17.657966802699999</v>
      </c>
      <c r="AA2331" s="6">
        <f>[1]!EM_S_FA_YOY_NETPROFIT(B2331,"2022-12-31")</f>
        <v>18.118357853900001</v>
      </c>
      <c r="AB2331" s="7">
        <f t="shared" si="220"/>
        <v>31.463032717800001</v>
      </c>
      <c r="AC2331" s="8">
        <f t="shared" si="221"/>
        <v>23.513492047230628</v>
      </c>
    </row>
    <row r="2332" spans="1:29" ht="16.5" x14ac:dyDescent="0.45">
      <c r="A2332" s="9">
        <v>3182</v>
      </c>
      <c r="B2332" s="5" t="s">
        <v>8233</v>
      </c>
      <c r="C2332" s="5" t="s">
        <v>8234</v>
      </c>
      <c r="D2332" s="5" t="s">
        <v>8235</v>
      </c>
      <c r="E2332" s="5" t="s">
        <v>474</v>
      </c>
      <c r="F2332" s="5" t="s">
        <v>11765</v>
      </c>
      <c r="G2332" s="5">
        <v>16</v>
      </c>
      <c r="H2332" s="5">
        <v>3</v>
      </c>
      <c r="I2332" s="5">
        <f t="shared" si="216"/>
        <v>1</v>
      </c>
      <c r="J2332" s="5">
        <f t="shared" si="217"/>
        <v>9</v>
      </c>
      <c r="K2332" s="5"/>
      <c r="L2332" s="5"/>
      <c r="M2332" s="5"/>
      <c r="N2332" s="5"/>
      <c r="O2332" s="5" t="s">
        <v>8236</v>
      </c>
      <c r="P2332" s="6">
        <f>[1]!EM_S_INFO_EMPLOYEE(B2332,"2019")</f>
        <v>2371</v>
      </c>
      <c r="Q2332" s="6">
        <f>[1]!EM_S_STM07_IS(B2332,"83","2019-12-31","1",1000000000)</f>
        <v>5.7222734313599997</v>
      </c>
      <c r="R2332" s="6">
        <f>[1]!EM_S_FA_YOY_OR(B2332,"2019-12-31")</f>
        <v>20.0605342932</v>
      </c>
      <c r="S2332" s="6">
        <f>[1]!EM_S_FA_YOY_OR(B2332,"2020-12-31")</f>
        <v>13.77963733</v>
      </c>
      <c r="T2332" s="6">
        <f>[1]!EM_S_FA_YOY_OR(B2332,"2021-12-31")</f>
        <v>23.204102119000002</v>
      </c>
      <c r="U2332" s="6">
        <f>[1]!EM_S_FA_YOY_OR(B2332,"2022-12-31")</f>
        <v>8.3830558332000003</v>
      </c>
      <c r="V2332" s="7">
        <f t="shared" si="218"/>
        <v>15.122265094066668</v>
      </c>
      <c r="W2332" s="8">
        <f t="shared" si="219"/>
        <v>7.5011892547841033</v>
      </c>
      <c r="X2332" s="6">
        <f>[1]!EM_S_FA_YOY_NETPROFIT(B2332,"2019-12-31")</f>
        <v>22.876093592299998</v>
      </c>
      <c r="Y2332" s="6">
        <f>[1]!EM_S_FA_YOY_NETPROFIT(B2332,"2020-12-31")</f>
        <v>21.804880756399999</v>
      </c>
      <c r="Z2332" s="6">
        <f>[1]!EM_S_FA_YOY_NETPROFIT(B2332,"2021-12-31")</f>
        <v>45.855701355100003</v>
      </c>
      <c r="AA2332" s="6">
        <f>[1]!EM_S_FA_YOY_NETPROFIT(B2332,"2022-12-31")</f>
        <v>2.3604032247000002</v>
      </c>
      <c r="AB2332" s="7">
        <f t="shared" si="220"/>
        <v>23.340328445400001</v>
      </c>
      <c r="AC2332" s="8">
        <f t="shared" si="221"/>
        <v>21.78826380341803</v>
      </c>
    </row>
    <row r="2333" spans="1:29" ht="16.5" x14ac:dyDescent="0.45">
      <c r="A2333" s="9">
        <v>3183</v>
      </c>
      <c r="B2333" s="5" t="s">
        <v>8237</v>
      </c>
      <c r="C2333" s="5" t="s">
        <v>8238</v>
      </c>
      <c r="D2333" s="5" t="s">
        <v>8239</v>
      </c>
      <c r="E2333" s="5" t="s">
        <v>254</v>
      </c>
      <c r="F2333" s="5" t="s">
        <v>11757</v>
      </c>
      <c r="G2333" s="5">
        <v>7</v>
      </c>
      <c r="H2333" s="5">
        <v>2</v>
      </c>
      <c r="I2333" s="5">
        <f t="shared" si="216"/>
        <v>4</v>
      </c>
      <c r="J2333" s="5">
        <f t="shared" si="217"/>
        <v>11</v>
      </c>
      <c r="K2333" s="5"/>
      <c r="L2333" s="5"/>
      <c r="M2333" s="5"/>
      <c r="N2333" s="5"/>
      <c r="O2333" s="5" t="s">
        <v>8240</v>
      </c>
      <c r="P2333" s="6">
        <f>[1]!EM_S_INFO_EMPLOYEE(B2333,"2019")</f>
        <v>23635</v>
      </c>
      <c r="Q2333" s="6">
        <f>[1]!EM_S_STM07_IS(B2333,"83","2019-12-31","1",1000000000)</f>
        <v>37.555118255700002</v>
      </c>
      <c r="R2333" s="6">
        <f>[1]!EM_S_FA_YOY_OR(B2333,"2019-12-31")</f>
        <v>36.389635079999998</v>
      </c>
      <c r="S2333" s="6">
        <f>[1]!EM_S_FA_YOY_OR(B2333,"2020-12-31")</f>
        <v>17.69439796</v>
      </c>
      <c r="T2333" s="6">
        <f>[1]!EM_S_FA_YOY_OR(B2333,"2021-12-31")</f>
        <v>43.644077377800002</v>
      </c>
      <c r="U2333" s="6">
        <f>[1]!EM_S_FA_YOY_OR(B2333,"2022-12-31")</f>
        <v>119.6861431407</v>
      </c>
      <c r="V2333" s="7">
        <f t="shared" si="218"/>
        <v>60.341539492833334</v>
      </c>
      <c r="W2333" s="8">
        <f t="shared" si="219"/>
        <v>53.006442552424126</v>
      </c>
      <c r="X2333" s="6">
        <f>[1]!EM_S_FA_YOY_NETPROFIT(B2333,"2019-12-31")</f>
        <v>32.068412875600004</v>
      </c>
      <c r="Y2333" s="6">
        <f>[1]!EM_S_FA_YOY_NETPROFIT(B2333,"2020-12-31")</f>
        <v>38.488944090499999</v>
      </c>
      <c r="Z2333" s="6">
        <f>[1]!EM_S_FA_YOY_NETPROFIT(B2333,"2021-12-31")</f>
        <v>135.33874553460001</v>
      </c>
      <c r="AA2333" s="6">
        <f>[1]!EM_S_FA_YOY_NETPROFIT(B2333,"2022-12-31")</f>
        <v>275.49004313490002</v>
      </c>
      <c r="AB2333" s="7">
        <f t="shared" si="220"/>
        <v>149.77257758666667</v>
      </c>
      <c r="AC2333" s="8">
        <f t="shared" si="221"/>
        <v>119.15801218484569</v>
      </c>
    </row>
    <row r="2334" spans="1:29" ht="16.5" x14ac:dyDescent="0.45">
      <c r="A2334" s="9">
        <v>3184</v>
      </c>
      <c r="B2334" s="5" t="s">
        <v>8241</v>
      </c>
      <c r="C2334" s="5" t="s">
        <v>8242</v>
      </c>
      <c r="D2334" s="5" t="s">
        <v>8243</v>
      </c>
      <c r="E2334" s="5" t="s">
        <v>293</v>
      </c>
      <c r="F2334" s="5" t="s">
        <v>11760</v>
      </c>
      <c r="G2334" s="5">
        <v>11</v>
      </c>
      <c r="H2334" s="5">
        <v>2</v>
      </c>
      <c r="I2334" s="5">
        <f t="shared" si="216"/>
        <v>3</v>
      </c>
      <c r="J2334" s="5">
        <f t="shared" si="217"/>
        <v>3</v>
      </c>
      <c r="K2334" s="5"/>
      <c r="L2334" s="5"/>
      <c r="M2334" s="5"/>
      <c r="N2334" s="5"/>
      <c r="O2334" s="5" t="s">
        <v>8244</v>
      </c>
      <c r="P2334" s="6">
        <f>[1]!EM_S_INFO_EMPLOYEE(B2334,"2019")</f>
        <v>8991</v>
      </c>
      <c r="Q2334" s="6">
        <f>[1]!EM_S_STM07_IS(B2334,"83","2019-12-31","1",1000000000)</f>
        <v>1.8192934097</v>
      </c>
      <c r="R2334" s="6">
        <f>[1]!EM_S_FA_YOY_OR(B2334,"2019-12-31")</f>
        <v>-3.2984414747000002</v>
      </c>
      <c r="S2334" s="6">
        <f>[1]!EM_S_FA_YOY_OR(B2334,"2020-12-31")</f>
        <v>-26.9174277557</v>
      </c>
      <c r="T2334" s="6">
        <f>[1]!EM_S_FA_YOY_OR(B2334,"2021-12-31")</f>
        <v>17.7535274725</v>
      </c>
      <c r="U2334" s="6">
        <f>[1]!EM_S_FA_YOY_OR(B2334,"2022-12-31")</f>
        <v>-19.653086204600001</v>
      </c>
      <c r="V2334" s="7">
        <f t="shared" si="218"/>
        <v>-9.6056621625999998</v>
      </c>
      <c r="W2334" s="8">
        <f t="shared" si="219"/>
        <v>23.970536240555447</v>
      </c>
      <c r="X2334" s="6">
        <f>[1]!EM_S_FA_YOY_NETPROFIT(B2334,"2019-12-31")</f>
        <v>-9.4014776884</v>
      </c>
      <c r="Y2334" s="6">
        <f>[1]!EM_S_FA_YOY_NETPROFIT(B2334,"2020-12-31")</f>
        <v>-82.374623284400002</v>
      </c>
      <c r="Z2334" s="6">
        <f>[1]!EM_S_FA_YOY_NETPROFIT(B2334,"2021-12-31")</f>
        <v>61.4592951829</v>
      </c>
      <c r="AA2334" s="6">
        <f>[1]!EM_S_FA_YOY_NETPROFIT(B2334,"2022-12-31")</f>
        <v>-42.289249746199999</v>
      </c>
      <c r="AB2334" s="7">
        <f t="shared" si="220"/>
        <v>-21.068192615899999</v>
      </c>
      <c r="AC2334" s="8">
        <f t="shared" si="221"/>
        <v>74.228020145428019</v>
      </c>
    </row>
    <row r="2335" spans="1:29" ht="16.5" x14ac:dyDescent="0.45">
      <c r="A2335" s="9">
        <v>3185</v>
      </c>
      <c r="B2335" s="5" t="s">
        <v>8245</v>
      </c>
      <c r="C2335" s="5" t="s">
        <v>8246</v>
      </c>
      <c r="D2335" s="5" t="s">
        <v>8247</v>
      </c>
      <c r="E2335" s="5" t="s">
        <v>249</v>
      </c>
      <c r="F2335" s="5" t="s">
        <v>11756</v>
      </c>
      <c r="G2335" s="5">
        <v>6</v>
      </c>
      <c r="H2335" s="5">
        <v>2</v>
      </c>
      <c r="I2335" s="5">
        <f t="shared" si="216"/>
        <v>2</v>
      </c>
      <c r="J2335" s="5">
        <f t="shared" si="217"/>
        <v>11</v>
      </c>
      <c r="K2335" s="5"/>
      <c r="L2335" s="5"/>
      <c r="M2335" s="5"/>
      <c r="N2335" s="5"/>
      <c r="O2335" s="5" t="s">
        <v>8248</v>
      </c>
      <c r="P2335" s="6">
        <f>[1]!EM_S_INFO_EMPLOYEE(B2335,"2019")</f>
        <v>443</v>
      </c>
      <c r="Q2335" s="6">
        <f>[1]!EM_S_STM07_IS(B2335,"83","2019-12-31","1",1000000000)</f>
        <v>0.67826719878999997</v>
      </c>
      <c r="R2335" s="6">
        <f>[1]!EM_S_FA_YOY_OR(B2335,"2019-12-31")</f>
        <v>13.836944299300001</v>
      </c>
      <c r="S2335" s="6">
        <f>[1]!EM_S_FA_YOY_OR(B2335,"2020-12-31")</f>
        <v>3.3174960414000001</v>
      </c>
      <c r="T2335" s="6">
        <f>[1]!EM_S_FA_YOY_OR(B2335,"2021-12-31")</f>
        <v>20.138723799600001</v>
      </c>
      <c r="U2335" s="6">
        <f>[1]!EM_S_FA_YOY_OR(B2335,"2022-12-31")</f>
        <v>-6.4202465718999999</v>
      </c>
      <c r="V2335" s="7">
        <f t="shared" si="218"/>
        <v>5.6786577563666656</v>
      </c>
      <c r="W2335" s="8">
        <f t="shared" si="219"/>
        <v>13.435997926530131</v>
      </c>
      <c r="X2335" s="6">
        <f>[1]!EM_S_FA_YOY_NETPROFIT(B2335,"2019-12-31")</f>
        <v>2.8854932212</v>
      </c>
      <c r="Y2335" s="6">
        <f>[1]!EM_S_FA_YOY_NETPROFIT(B2335,"2020-12-31")</f>
        <v>-6.1728437929000002</v>
      </c>
      <c r="Z2335" s="6">
        <f>[1]!EM_S_FA_YOY_NETPROFIT(B2335,"2021-12-31")</f>
        <v>6.7821639838000003</v>
      </c>
      <c r="AA2335" s="6">
        <f>[1]!EM_S_FA_YOY_NETPROFIT(B2335,"2022-12-31")</f>
        <v>-15.245224076</v>
      </c>
      <c r="AB2335" s="7">
        <f t="shared" si="220"/>
        <v>-4.8786346283666662</v>
      </c>
      <c r="AC2335" s="8">
        <f t="shared" si="221"/>
        <v>11.070577636484307</v>
      </c>
    </row>
    <row r="2336" spans="1:29" ht="16.5" x14ac:dyDescent="0.45">
      <c r="A2336" s="9">
        <v>3186</v>
      </c>
      <c r="B2336" s="5" t="s">
        <v>8249</v>
      </c>
      <c r="C2336" s="5" t="s">
        <v>8250</v>
      </c>
      <c r="D2336" s="5" t="s">
        <v>8251</v>
      </c>
      <c r="E2336" s="5" t="s">
        <v>7</v>
      </c>
      <c r="F2336" s="5" t="s">
        <v>11753</v>
      </c>
      <c r="G2336" s="5">
        <v>3</v>
      </c>
      <c r="H2336" s="5">
        <v>3</v>
      </c>
      <c r="I2336" s="5">
        <f t="shared" si="216"/>
        <v>4</v>
      </c>
      <c r="J2336" s="5">
        <f t="shared" si="217"/>
        <v>7</v>
      </c>
      <c r="K2336" s="5"/>
      <c r="L2336" s="5"/>
      <c r="M2336" s="5"/>
      <c r="N2336" s="5"/>
      <c r="O2336" s="5" t="s">
        <v>8252</v>
      </c>
      <c r="P2336" s="6">
        <f>[1]!EM_S_INFO_EMPLOYEE(B2336,"2019")</f>
        <v>7378</v>
      </c>
      <c r="Q2336" s="6">
        <f>[1]!EM_S_STM07_IS(B2336,"83","2019-12-31","1",1000000000)</f>
        <v>4.8752899902299998</v>
      </c>
      <c r="R2336" s="6">
        <f>[1]!EM_S_FA_YOY_OR(B2336,"2019-12-31")</f>
        <v>-0.31330540470000001</v>
      </c>
      <c r="S2336" s="6">
        <f>[1]!EM_S_FA_YOY_OR(B2336,"2020-12-31")</f>
        <v>15.751405370100001</v>
      </c>
      <c r="T2336" s="6">
        <f>[1]!EM_S_FA_YOY_OR(B2336,"2021-12-31")</f>
        <v>17.763129815100001</v>
      </c>
      <c r="U2336" s="6">
        <f>[1]!EM_S_FA_YOY_OR(B2336,"2022-12-31")</f>
        <v>-2.5238672366000001</v>
      </c>
      <c r="V2336" s="7">
        <f t="shared" si="218"/>
        <v>10.330222649533335</v>
      </c>
      <c r="W2336" s="8">
        <f t="shared" si="219"/>
        <v>11.177319844723471</v>
      </c>
      <c r="X2336" s="6">
        <f>[1]!EM_S_FA_YOY_NETPROFIT(B2336,"2019-12-31")</f>
        <v>294.39959231170002</v>
      </c>
      <c r="Y2336" s="6">
        <f>[1]!EM_S_FA_YOY_NETPROFIT(B2336,"2020-12-31")</f>
        <v>40.771759028699996</v>
      </c>
      <c r="Z2336" s="6">
        <f>[1]!EM_S_FA_YOY_NETPROFIT(B2336,"2021-12-31")</f>
        <v>-18.940419120600001</v>
      </c>
      <c r="AA2336" s="6">
        <f>[1]!EM_S_FA_YOY_NETPROFIT(B2336,"2022-12-31")</f>
        <v>-6.3608602460999997</v>
      </c>
      <c r="AB2336" s="7">
        <f t="shared" si="220"/>
        <v>5.1568265539999985</v>
      </c>
      <c r="AC2336" s="8">
        <f t="shared" si="221"/>
        <v>31.478228774064359</v>
      </c>
    </row>
    <row r="2337" spans="1:29" ht="16.5" x14ac:dyDescent="0.45">
      <c r="A2337" s="9">
        <v>3187</v>
      </c>
      <c r="B2337" s="5" t="s">
        <v>8253</v>
      </c>
      <c r="C2337" s="5" t="s">
        <v>8254</v>
      </c>
      <c r="D2337" s="5" t="s">
        <v>8255</v>
      </c>
      <c r="E2337" s="5" t="s">
        <v>288</v>
      </c>
      <c r="F2337" s="5" t="s">
        <v>11760</v>
      </c>
      <c r="G2337" s="5">
        <v>11</v>
      </c>
      <c r="H2337" s="5">
        <v>2</v>
      </c>
      <c r="I2337" s="5">
        <f t="shared" si="216"/>
        <v>3</v>
      </c>
      <c r="J2337" s="5">
        <f t="shared" si="217"/>
        <v>3</v>
      </c>
      <c r="K2337" s="5"/>
      <c r="L2337" s="5"/>
      <c r="M2337" s="5"/>
      <c r="N2337" s="5"/>
      <c r="O2337" s="5" t="s">
        <v>8256</v>
      </c>
      <c r="P2337" s="6">
        <f>[1]!EM_S_INFO_EMPLOYEE(B2337,"2019")</f>
        <v>4420</v>
      </c>
      <c r="Q2337" s="6">
        <f>[1]!EM_S_STM07_IS(B2337,"83","2019-12-31","1",1000000000)</f>
        <v>3.0827697917100001</v>
      </c>
      <c r="R2337" s="6">
        <f>[1]!EM_S_FA_YOY_OR(B2337,"2019-12-31")</f>
        <v>-5.5524626885000004</v>
      </c>
      <c r="S2337" s="6">
        <f>[1]!EM_S_FA_YOY_OR(B2337,"2020-12-31")</f>
        <v>8.3602715264</v>
      </c>
      <c r="T2337" s="6">
        <f>[1]!EM_S_FA_YOY_OR(B2337,"2021-12-31")</f>
        <v>8.4050989233000006</v>
      </c>
      <c r="U2337" s="6">
        <f>[1]!EM_S_FA_YOY_OR(B2337,"2022-12-31")</f>
        <v>-3.6600056946000001</v>
      </c>
      <c r="V2337" s="7">
        <f t="shared" si="218"/>
        <v>4.368454918366667</v>
      </c>
      <c r="W2337" s="8">
        <f t="shared" si="219"/>
        <v>6.9528869712045545</v>
      </c>
      <c r="X2337" s="6">
        <f>[1]!EM_S_FA_YOY_NETPROFIT(B2337,"2019-12-31")</f>
        <v>-45.762853947799996</v>
      </c>
      <c r="Y2337" s="6">
        <f>[1]!EM_S_FA_YOY_NETPROFIT(B2337,"2020-12-31")</f>
        <v>61.315595372899999</v>
      </c>
      <c r="Z2337" s="6">
        <f>[1]!EM_S_FA_YOY_NETPROFIT(B2337,"2021-12-31")</f>
        <v>-411.1290872225</v>
      </c>
      <c r="AA2337" s="6">
        <f>[1]!EM_S_FA_YOY_NETPROFIT(B2337,"2022-12-31")</f>
        <v>-51.381427481999999</v>
      </c>
      <c r="AB2337" s="7">
        <f t="shared" si="220"/>
        <v>-133.7316397772</v>
      </c>
      <c r="AC2337" s="8">
        <f t="shared" si="221"/>
        <v>246.75324238389544</v>
      </c>
    </row>
    <row r="2338" spans="1:29" ht="16.5" x14ac:dyDescent="0.45">
      <c r="A2338" s="9">
        <v>3188</v>
      </c>
      <c r="B2338" s="5" t="s">
        <v>8257</v>
      </c>
      <c r="C2338" s="5" t="s">
        <v>8258</v>
      </c>
      <c r="D2338" s="5" t="s">
        <v>8259</v>
      </c>
      <c r="E2338" s="5" t="s">
        <v>567</v>
      </c>
      <c r="F2338" s="5" t="s">
        <v>11759</v>
      </c>
      <c r="G2338" s="5">
        <v>9</v>
      </c>
      <c r="H2338" s="5">
        <v>2</v>
      </c>
      <c r="I2338" s="5">
        <f t="shared" si="216"/>
        <v>3</v>
      </c>
      <c r="J2338" s="5">
        <f t="shared" si="217"/>
        <v>2</v>
      </c>
      <c r="K2338" s="5"/>
      <c r="L2338" s="5"/>
      <c r="M2338" s="5"/>
      <c r="N2338" s="5"/>
      <c r="O2338" s="5" t="s">
        <v>8260</v>
      </c>
      <c r="P2338" s="6">
        <f>[1]!EM_S_INFO_EMPLOYEE(B2338,"2019")</f>
        <v>2962</v>
      </c>
      <c r="Q2338" s="6">
        <f>[1]!EM_S_STM07_IS(B2338,"83","2019-12-31","1",1000000000)</f>
        <v>4.79046758486</v>
      </c>
      <c r="R2338" s="6">
        <f>[1]!EM_S_FA_YOY_OR(B2338,"2019-12-31")</f>
        <v>14.7946478881</v>
      </c>
      <c r="S2338" s="6">
        <f>[1]!EM_S_FA_YOY_OR(B2338,"2020-12-31")</f>
        <v>6.6633722727000002</v>
      </c>
      <c r="T2338" s="6">
        <f>[1]!EM_S_FA_YOY_OR(B2338,"2021-12-31")</f>
        <v>13.172396210500001</v>
      </c>
      <c r="U2338" s="6">
        <f>[1]!EM_S_FA_YOY_OR(B2338,"2022-12-31")</f>
        <v>49.714907297000003</v>
      </c>
      <c r="V2338" s="7">
        <f t="shared" si="218"/>
        <v>23.183558593400004</v>
      </c>
      <c r="W2338" s="8">
        <f t="shared" si="219"/>
        <v>23.206167201408473</v>
      </c>
      <c r="X2338" s="6">
        <f>[1]!EM_S_FA_YOY_NETPROFIT(B2338,"2019-12-31")</f>
        <v>76.255707147400003</v>
      </c>
      <c r="Y2338" s="6">
        <f>[1]!EM_S_FA_YOY_NETPROFIT(B2338,"2020-12-31")</f>
        <v>24.155301149100001</v>
      </c>
      <c r="Z2338" s="6">
        <f>[1]!EM_S_FA_YOY_NETPROFIT(B2338,"2021-12-31")</f>
        <v>-17.348193578699998</v>
      </c>
      <c r="AA2338" s="6">
        <f>[1]!EM_S_FA_YOY_NETPROFIT(B2338,"2022-12-31")</f>
        <v>-33.306171047299998</v>
      </c>
      <c r="AB2338" s="7">
        <f t="shared" si="220"/>
        <v>-8.8330211589666643</v>
      </c>
      <c r="AC2338" s="8">
        <f t="shared" si="221"/>
        <v>29.662034956282969</v>
      </c>
    </row>
    <row r="2339" spans="1:29" ht="16.5" x14ac:dyDescent="0.45">
      <c r="A2339" s="9">
        <v>3189</v>
      </c>
      <c r="B2339" s="5" t="s">
        <v>8261</v>
      </c>
      <c r="C2339" s="5" t="s">
        <v>8262</v>
      </c>
      <c r="D2339" s="5" t="s">
        <v>8263</v>
      </c>
      <c r="E2339" s="5" t="s">
        <v>435</v>
      </c>
      <c r="F2339" s="5" t="s">
        <v>11764</v>
      </c>
      <c r="G2339" s="5">
        <v>15</v>
      </c>
      <c r="H2339" s="5">
        <v>3</v>
      </c>
      <c r="I2339" s="5">
        <f t="shared" si="216"/>
        <v>2</v>
      </c>
      <c r="J2339" s="5">
        <f t="shared" si="217"/>
        <v>8</v>
      </c>
      <c r="K2339" s="5"/>
      <c r="L2339" s="5"/>
      <c r="M2339" s="5"/>
      <c r="N2339" s="5"/>
      <c r="O2339" s="5" t="s">
        <v>8264</v>
      </c>
      <c r="P2339" s="6">
        <f>[1]!EM_S_INFO_EMPLOYEE(B2339,"2019")</f>
        <v>782</v>
      </c>
      <c r="Q2339" s="6">
        <f>[1]!EM_S_STM07_IS(B2339,"83","2019-12-31","1",1000000000)</f>
        <v>2.6218981274100002</v>
      </c>
      <c r="R2339" s="6">
        <f>[1]!EM_S_FA_YOY_OR(B2339,"2019-12-31")</f>
        <v>7.1162916041999997</v>
      </c>
      <c r="S2339" s="6">
        <f>[1]!EM_S_FA_YOY_OR(B2339,"2020-12-31")</f>
        <v>1.2394257977000001</v>
      </c>
      <c r="T2339" s="6">
        <f>[1]!EM_S_FA_YOY_OR(B2339,"2021-12-31")</f>
        <v>18.502385849100001</v>
      </c>
      <c r="U2339" s="6">
        <f>[1]!EM_S_FA_YOY_OR(B2339,"2022-12-31")</f>
        <v>13.244945619399999</v>
      </c>
      <c r="V2339" s="7">
        <f t="shared" si="218"/>
        <v>10.9955857554</v>
      </c>
      <c r="W2339" s="8">
        <f t="shared" si="219"/>
        <v>8.8485683747365957</v>
      </c>
      <c r="X2339" s="6">
        <f>[1]!EM_S_FA_YOY_NETPROFIT(B2339,"2019-12-31")</f>
        <v>13.7962232398</v>
      </c>
      <c r="Y2339" s="6">
        <f>[1]!EM_S_FA_YOY_NETPROFIT(B2339,"2020-12-31")</f>
        <v>1.0224631666999999</v>
      </c>
      <c r="Z2339" s="6">
        <f>[1]!EM_S_FA_YOY_NETPROFIT(B2339,"2021-12-31")</f>
        <v>26.0489403636</v>
      </c>
      <c r="AA2339" s="6">
        <f>[1]!EM_S_FA_YOY_NETPROFIT(B2339,"2022-12-31")</f>
        <v>21.205123928799999</v>
      </c>
      <c r="AB2339" s="7">
        <f t="shared" si="220"/>
        <v>16.0921758197</v>
      </c>
      <c r="AC2339" s="8">
        <f t="shared" si="221"/>
        <v>13.273575968686844</v>
      </c>
    </row>
    <row r="2340" spans="1:29" ht="16.5" x14ac:dyDescent="0.45">
      <c r="A2340" s="9">
        <v>3190</v>
      </c>
      <c r="B2340" s="5" t="s">
        <v>8265</v>
      </c>
      <c r="C2340" s="5" t="s">
        <v>8266</v>
      </c>
      <c r="D2340" s="5" t="s">
        <v>8267</v>
      </c>
      <c r="E2340" s="5" t="s">
        <v>440</v>
      </c>
      <c r="F2340" s="5" t="s">
        <v>11753</v>
      </c>
      <c r="G2340" s="5">
        <v>3</v>
      </c>
      <c r="H2340" s="5">
        <v>3</v>
      </c>
      <c r="I2340" s="5">
        <f t="shared" si="216"/>
        <v>4</v>
      </c>
      <c r="J2340" s="5">
        <f t="shared" si="217"/>
        <v>7</v>
      </c>
      <c r="K2340" s="5"/>
      <c r="L2340" s="5"/>
      <c r="M2340" s="5"/>
      <c r="N2340" s="5"/>
      <c r="O2340" s="5" t="s">
        <v>8268</v>
      </c>
      <c r="P2340" s="6">
        <f>[1]!EM_S_INFO_EMPLOYEE(B2340,"2019")</f>
        <v>569</v>
      </c>
      <c r="Q2340" s="6">
        <f>[1]!EM_S_STM07_IS(B2340,"83","2019-12-31","1",1000000000)</f>
        <v>0.18394119898</v>
      </c>
      <c r="R2340" s="6">
        <f>[1]!EM_S_FA_YOY_OR(B2340,"2019-12-31")</f>
        <v>2.6167918608999998</v>
      </c>
      <c r="S2340" s="6">
        <f>[1]!EM_S_FA_YOY_OR(B2340,"2020-12-31")</f>
        <v>12.169914882700001</v>
      </c>
      <c r="T2340" s="6">
        <f>[1]!EM_S_FA_YOY_OR(B2340,"2021-12-31")</f>
        <v>15.2359012541</v>
      </c>
      <c r="U2340" s="6">
        <f>[1]!EM_S_FA_YOY_OR(B2340,"2022-12-31")</f>
        <v>-0.1240960007</v>
      </c>
      <c r="V2340" s="7">
        <f t="shared" si="218"/>
        <v>9.0939067120333323</v>
      </c>
      <c r="W2340" s="8">
        <f t="shared" si="219"/>
        <v>8.1288836020927224</v>
      </c>
      <c r="X2340" s="6">
        <f>[1]!EM_S_FA_YOY_NETPROFIT(B2340,"2019-12-31")</f>
        <v>178.49055166479999</v>
      </c>
      <c r="Y2340" s="6">
        <f>[1]!EM_S_FA_YOY_NETPROFIT(B2340,"2020-12-31")</f>
        <v>51.455318258600002</v>
      </c>
      <c r="Z2340" s="6">
        <f>[1]!EM_S_FA_YOY_NETPROFIT(B2340,"2021-12-31")</f>
        <v>22.3416236417</v>
      </c>
      <c r="AA2340" s="6">
        <f>[1]!EM_S_FA_YOY_NETPROFIT(B2340,"2022-12-31")</f>
        <v>-21.553433264100001</v>
      </c>
      <c r="AB2340" s="7">
        <f t="shared" si="220"/>
        <v>17.414502878733334</v>
      </c>
      <c r="AC2340" s="8">
        <f t="shared" si="221"/>
        <v>36.752916060980532</v>
      </c>
    </row>
    <row r="2341" spans="1:29" ht="16.5" x14ac:dyDescent="0.45">
      <c r="A2341" s="9">
        <v>3191</v>
      </c>
      <c r="B2341" s="5" t="s">
        <v>8269</v>
      </c>
      <c r="C2341" s="5" t="s">
        <v>8270</v>
      </c>
      <c r="D2341" s="5" t="s">
        <v>8271</v>
      </c>
      <c r="E2341" s="5" t="s">
        <v>440</v>
      </c>
      <c r="F2341" s="5" t="s">
        <v>11768</v>
      </c>
      <c r="G2341" s="5">
        <v>19</v>
      </c>
      <c r="H2341" s="5">
        <v>2</v>
      </c>
      <c r="I2341" s="5">
        <f t="shared" si="216"/>
        <v>2</v>
      </c>
      <c r="J2341" s="5">
        <f t="shared" si="217"/>
        <v>4</v>
      </c>
      <c r="K2341" s="5"/>
      <c r="L2341" s="5"/>
      <c r="M2341" s="5"/>
      <c r="N2341" s="5"/>
      <c r="O2341" s="5" t="s">
        <v>8272</v>
      </c>
      <c r="P2341" s="6">
        <f>[1]!EM_S_INFO_EMPLOYEE(B2341,"2019")</f>
        <v>3746</v>
      </c>
      <c r="Q2341" s="6">
        <f>[1]!EM_S_STM07_IS(B2341,"83","2019-12-31","1",1000000000)</f>
        <v>4.1876202107599996</v>
      </c>
      <c r="R2341" s="6">
        <f>[1]!EM_S_FA_YOY_OR(B2341,"2019-12-31")</f>
        <v>22.7971308192</v>
      </c>
      <c r="S2341" s="6">
        <f>[1]!EM_S_FA_YOY_OR(B2341,"2020-12-31")</f>
        <v>3.5838773567</v>
      </c>
      <c r="T2341" s="6">
        <f>[1]!EM_S_FA_YOY_OR(B2341,"2021-12-31")</f>
        <v>20.9406653361</v>
      </c>
      <c r="U2341" s="6">
        <f>[1]!EM_S_FA_YOY_OR(B2341,"2022-12-31")</f>
        <v>26.469275677799999</v>
      </c>
      <c r="V2341" s="7">
        <f t="shared" si="218"/>
        <v>16.997939456866664</v>
      </c>
      <c r="W2341" s="8">
        <f t="shared" si="219"/>
        <v>11.941280484015687</v>
      </c>
      <c r="X2341" s="6">
        <f>[1]!EM_S_FA_YOY_NETPROFIT(B2341,"2019-12-31")</f>
        <v>70.545622316199996</v>
      </c>
      <c r="Y2341" s="6">
        <f>[1]!EM_S_FA_YOY_NETPROFIT(B2341,"2020-12-31")</f>
        <v>43.032077700499997</v>
      </c>
      <c r="Z2341" s="6">
        <f>[1]!EM_S_FA_YOY_NETPROFIT(B2341,"2021-12-31")</f>
        <v>55.666733360400002</v>
      </c>
      <c r="AA2341" s="6">
        <f>[1]!EM_S_FA_YOY_NETPROFIT(B2341,"2022-12-31")</f>
        <v>7.6104858765000003</v>
      </c>
      <c r="AB2341" s="7">
        <f t="shared" si="220"/>
        <v>35.436432312466671</v>
      </c>
      <c r="AC2341" s="8">
        <f t="shared" si="221"/>
        <v>24.912268106377322</v>
      </c>
    </row>
    <row r="2342" spans="1:29" ht="16.5" x14ac:dyDescent="0.45">
      <c r="A2342" s="9">
        <v>3192</v>
      </c>
      <c r="B2342" s="5" t="s">
        <v>8273</v>
      </c>
      <c r="C2342" s="5" t="s">
        <v>8274</v>
      </c>
      <c r="D2342" s="5" t="s">
        <v>8275</v>
      </c>
      <c r="E2342" s="5" t="s">
        <v>263</v>
      </c>
      <c r="F2342" s="5" t="s">
        <v>11757</v>
      </c>
      <c r="G2342" s="5">
        <v>7</v>
      </c>
      <c r="H2342" s="5">
        <v>2</v>
      </c>
      <c r="I2342" s="5">
        <f t="shared" si="216"/>
        <v>4</v>
      </c>
      <c r="J2342" s="5">
        <f t="shared" si="217"/>
        <v>11</v>
      </c>
      <c r="K2342" s="5"/>
      <c r="L2342" s="5"/>
      <c r="M2342" s="5"/>
      <c r="N2342" s="5"/>
      <c r="O2342" s="5" t="s">
        <v>8276</v>
      </c>
      <c r="P2342" s="6">
        <f>[1]!EM_S_INFO_EMPLOYEE(B2342,"2019")</f>
        <v>6541</v>
      </c>
      <c r="Q2342" s="6">
        <f>[1]!EM_S_STM07_IS(B2342,"83","2019-12-31","1",1000000000)</f>
        <v>11.24561251724</v>
      </c>
      <c r="R2342" s="6">
        <f>[1]!EM_S_FA_YOY_OR(B2342,"2019-12-31")</f>
        <v>-6.2556792771999996</v>
      </c>
      <c r="S2342" s="6">
        <f>[1]!EM_S_FA_YOY_OR(B2342,"2020-12-31")</f>
        <v>27.018264943399998</v>
      </c>
      <c r="T2342" s="6">
        <f>[1]!EM_S_FA_YOY_OR(B2342,"2021-12-31")</f>
        <v>-6.8268503626000001</v>
      </c>
      <c r="U2342" s="6">
        <f>[1]!EM_S_FA_YOY_OR(B2342,"2022-12-31")</f>
        <v>7.0051069433000004</v>
      </c>
      <c r="V2342" s="7">
        <f t="shared" si="218"/>
        <v>9.0655071747000004</v>
      </c>
      <c r="W2342" s="8">
        <f t="shared" si="219"/>
        <v>17.016371362728123</v>
      </c>
      <c r="X2342" s="6">
        <f>[1]!EM_S_FA_YOY_NETPROFIT(B2342,"2019-12-31")</f>
        <v>104.8683523839</v>
      </c>
      <c r="Y2342" s="6">
        <f>[1]!EM_S_FA_YOY_NETPROFIT(B2342,"2020-12-31")</f>
        <v>254.7340296539</v>
      </c>
      <c r="Z2342" s="6">
        <f>[1]!EM_S_FA_YOY_NETPROFIT(B2342,"2021-12-31")</f>
        <v>-32.2989048771</v>
      </c>
      <c r="AA2342" s="6">
        <f>[1]!EM_S_FA_YOY_NETPROFIT(B2342,"2022-12-31")</f>
        <v>15.0520453219</v>
      </c>
      <c r="AB2342" s="7">
        <f t="shared" si="220"/>
        <v>79.162390032900007</v>
      </c>
      <c r="AC2342" s="8">
        <f t="shared" si="221"/>
        <v>153.88170326777569</v>
      </c>
    </row>
    <row r="2343" spans="1:29" ht="16.5" x14ac:dyDescent="0.45">
      <c r="A2343" s="9">
        <v>3193</v>
      </c>
      <c r="B2343" s="5" t="s">
        <v>8277</v>
      </c>
      <c r="C2343" s="5" t="s">
        <v>8278</v>
      </c>
      <c r="D2343" s="5" t="s">
        <v>8279</v>
      </c>
      <c r="E2343" s="5" t="s">
        <v>514</v>
      </c>
      <c r="F2343" s="5" t="s">
        <v>11768</v>
      </c>
      <c r="G2343" s="5">
        <v>19</v>
      </c>
      <c r="H2343" s="5">
        <v>2</v>
      </c>
      <c r="I2343" s="5">
        <f t="shared" si="216"/>
        <v>2</v>
      </c>
      <c r="J2343" s="5">
        <f t="shared" si="217"/>
        <v>4</v>
      </c>
      <c r="K2343" s="5"/>
      <c r="L2343" s="5"/>
      <c r="M2343" s="5"/>
      <c r="N2343" s="5"/>
      <c r="O2343" s="5" t="s">
        <v>8280</v>
      </c>
      <c r="P2343" s="6">
        <f>[1]!EM_S_INFO_EMPLOYEE(B2343,"2019")</f>
        <v>1311</v>
      </c>
      <c r="Q2343" s="6">
        <f>[1]!EM_S_STM07_IS(B2343,"83","2019-12-31","1",1000000000)</f>
        <v>21.354996597180001</v>
      </c>
      <c r="R2343" s="6">
        <f>[1]!EM_S_FA_YOY_OR(B2343,"2019-12-31")</f>
        <v>25.072888463200002</v>
      </c>
      <c r="S2343" s="6">
        <f>[1]!EM_S_FA_YOY_OR(B2343,"2020-12-31")</f>
        <v>35.455314333700002</v>
      </c>
      <c r="T2343" s="6">
        <f>[1]!EM_S_FA_YOY_OR(B2343,"2021-12-31")</f>
        <v>25.666558780599999</v>
      </c>
      <c r="U2343" s="6">
        <f>[1]!EM_S_FA_YOY_OR(B2343,"2022-12-31")</f>
        <v>7.5613063486999996</v>
      </c>
      <c r="V2343" s="7">
        <f t="shared" si="218"/>
        <v>22.894393154333333</v>
      </c>
      <c r="W2343" s="8">
        <f t="shared" si="219"/>
        <v>14.152123411749972</v>
      </c>
      <c r="X2343" s="6">
        <f>[1]!EM_S_FA_YOY_NETPROFIT(B2343,"2019-12-31")</f>
        <v>40.705045630800001</v>
      </c>
      <c r="Y2343" s="6">
        <f>[1]!EM_S_FA_YOY_NETPROFIT(B2343,"2020-12-31")</f>
        <v>40.026585652199998</v>
      </c>
      <c r="Z2343" s="6">
        <f>[1]!EM_S_FA_YOY_NETPROFIT(B2343,"2021-12-31")</f>
        <v>18.508316686099999</v>
      </c>
      <c r="AA2343" s="6">
        <f>[1]!EM_S_FA_YOY_NETPROFIT(B2343,"2022-12-31")</f>
        <v>18.4355633459</v>
      </c>
      <c r="AB2343" s="7">
        <f t="shared" si="220"/>
        <v>25.656821894733337</v>
      </c>
      <c r="AC2343" s="8">
        <f t="shared" si="221"/>
        <v>12.444633626434301</v>
      </c>
    </row>
    <row r="2344" spans="1:29" ht="16.5" x14ac:dyDescent="0.45">
      <c r="A2344" s="9">
        <v>3194</v>
      </c>
      <c r="B2344" s="5" t="s">
        <v>8281</v>
      </c>
      <c r="C2344" s="5" t="s">
        <v>8282</v>
      </c>
      <c r="D2344" s="5" t="s">
        <v>8283</v>
      </c>
      <c r="E2344" s="5" t="s">
        <v>259</v>
      </c>
      <c r="F2344" s="5" t="s">
        <v>11762</v>
      </c>
      <c r="G2344" s="5">
        <v>13</v>
      </c>
      <c r="H2344" s="5">
        <v>2</v>
      </c>
      <c r="I2344" s="5">
        <f t="shared" si="216"/>
        <v>4</v>
      </c>
      <c r="J2344" s="5">
        <f t="shared" si="217"/>
        <v>7</v>
      </c>
      <c r="K2344" s="5"/>
      <c r="L2344" s="5"/>
      <c r="M2344" s="5"/>
      <c r="N2344" s="5"/>
      <c r="O2344" s="5" t="s">
        <v>8284</v>
      </c>
      <c r="P2344" s="6">
        <f>[1]!EM_S_INFO_EMPLOYEE(B2344,"2019")</f>
        <v>5625</v>
      </c>
      <c r="Q2344" s="6">
        <f>[1]!EM_S_STM07_IS(B2344,"83","2019-12-31","1",1000000000)</f>
        <v>3.1105738279300001</v>
      </c>
      <c r="R2344" s="6">
        <f>[1]!EM_S_FA_YOY_OR(B2344,"2019-12-31")</f>
        <v>2.7997591842</v>
      </c>
      <c r="S2344" s="6">
        <f>[1]!EM_S_FA_YOY_OR(B2344,"2020-12-31")</f>
        <v>37.613251325</v>
      </c>
      <c r="T2344" s="6">
        <f>[1]!EM_S_FA_YOY_OR(B2344,"2021-12-31")</f>
        <v>68.065516176299994</v>
      </c>
      <c r="U2344" s="6">
        <f>[1]!EM_S_FA_YOY_OR(B2344,"2022-12-31")</f>
        <v>15.1241445867</v>
      </c>
      <c r="V2344" s="7">
        <f t="shared" si="218"/>
        <v>40.267637362666669</v>
      </c>
      <c r="W2344" s="8">
        <f t="shared" si="219"/>
        <v>26.570312952141641</v>
      </c>
      <c r="X2344" s="6">
        <f>[1]!EM_S_FA_YOY_NETPROFIT(B2344,"2019-12-31")</f>
        <v>-244.51498463940001</v>
      </c>
      <c r="Y2344" s="6">
        <f>[1]!EM_S_FA_YOY_NETPROFIT(B2344,"2020-12-31")</f>
        <v>78.905616193900002</v>
      </c>
      <c r="Z2344" s="6">
        <f>[1]!EM_S_FA_YOY_NETPROFIT(B2344,"2021-12-31")</f>
        <v>6805.9503572707999</v>
      </c>
      <c r="AA2344" s="6">
        <f>[1]!EM_S_FA_YOY_NETPROFIT(B2344,"2022-12-31")</f>
        <v>-30.9918020442</v>
      </c>
      <c r="AB2344" s="7">
        <f t="shared" si="220"/>
        <v>2284.6213904735</v>
      </c>
      <c r="AC2344" s="8">
        <f t="shared" si="221"/>
        <v>3915.9712818321464</v>
      </c>
    </row>
    <row r="2345" spans="1:29" ht="16.5" x14ac:dyDescent="0.45">
      <c r="A2345" s="9">
        <v>3195</v>
      </c>
      <c r="B2345" s="5" t="s">
        <v>8285</v>
      </c>
      <c r="C2345" s="5" t="s">
        <v>8286</v>
      </c>
      <c r="D2345" s="5" t="s">
        <v>8287</v>
      </c>
      <c r="E2345" s="5" t="s">
        <v>311</v>
      </c>
      <c r="F2345" s="5" t="s">
        <v>11754</v>
      </c>
      <c r="G2345" s="5">
        <v>4</v>
      </c>
      <c r="H2345" s="5">
        <v>3</v>
      </c>
      <c r="I2345" s="5">
        <f t="shared" si="216"/>
        <v>2</v>
      </c>
      <c r="J2345" s="5">
        <f t="shared" si="217"/>
        <v>8</v>
      </c>
      <c r="K2345" s="5"/>
      <c r="L2345" s="5"/>
      <c r="M2345" s="5"/>
      <c r="N2345" s="5"/>
      <c r="O2345" s="5" t="s">
        <v>8288</v>
      </c>
      <c r="P2345" s="6">
        <f>[1]!EM_S_INFO_EMPLOYEE(B2345,"2019")</f>
        <v>5724</v>
      </c>
      <c r="Q2345" s="6">
        <f>[1]!EM_S_STM07_IS(B2345,"83","2019-12-31","1",1000000000)</f>
        <v>5.3809899638000003</v>
      </c>
      <c r="R2345" s="6">
        <f>[1]!EM_S_FA_YOY_OR(B2345,"2019-12-31")</f>
        <v>22.916764674</v>
      </c>
      <c r="S2345" s="6">
        <f>[1]!EM_S_FA_YOY_OR(B2345,"2020-12-31")</f>
        <v>22.6756520679</v>
      </c>
      <c r="T2345" s="6">
        <f>[1]!EM_S_FA_YOY_OR(B2345,"2021-12-31")</f>
        <v>23.831998227</v>
      </c>
      <c r="U2345" s="6">
        <f>[1]!EM_S_FA_YOY_OR(B2345,"2022-12-31")</f>
        <v>-14.863189116099999</v>
      </c>
      <c r="V2345" s="7">
        <f t="shared" si="218"/>
        <v>10.548153726266667</v>
      </c>
      <c r="W2345" s="8">
        <f t="shared" si="219"/>
        <v>22.014462130589084</v>
      </c>
      <c r="X2345" s="6">
        <f>[1]!EM_S_FA_YOY_NETPROFIT(B2345,"2019-12-31")</f>
        <v>38.936624495300002</v>
      </c>
      <c r="Y2345" s="6">
        <f>[1]!EM_S_FA_YOY_NETPROFIT(B2345,"2020-12-31")</f>
        <v>35.046897143099997</v>
      </c>
      <c r="Z2345" s="6">
        <f>[1]!EM_S_FA_YOY_NETPROFIT(B2345,"2021-12-31")</f>
        <v>21.095003874500001</v>
      </c>
      <c r="AA2345" s="6">
        <f>[1]!EM_S_FA_YOY_NETPROFIT(B2345,"2022-12-31")</f>
        <v>-11.1065841774</v>
      </c>
      <c r="AB2345" s="7">
        <f t="shared" si="220"/>
        <v>15.011772280066666</v>
      </c>
      <c r="AC2345" s="8">
        <f t="shared" si="221"/>
        <v>23.67045076617827</v>
      </c>
    </row>
    <row r="2346" spans="1:29" ht="16.5" x14ac:dyDescent="0.45">
      <c r="A2346" s="9">
        <v>3196</v>
      </c>
      <c r="B2346" s="5" t="s">
        <v>8289</v>
      </c>
      <c r="C2346" s="5" t="s">
        <v>8290</v>
      </c>
      <c r="D2346" s="5" t="s">
        <v>8291</v>
      </c>
      <c r="E2346" s="5" t="s">
        <v>363</v>
      </c>
      <c r="F2346" s="5" t="s">
        <v>11769</v>
      </c>
      <c r="G2346" s="5">
        <v>20</v>
      </c>
      <c r="H2346" s="5">
        <v>3</v>
      </c>
      <c r="I2346" s="5">
        <f t="shared" si="216"/>
        <v>4</v>
      </c>
      <c r="J2346" s="5">
        <f t="shared" si="217"/>
        <v>7</v>
      </c>
      <c r="K2346" s="5"/>
      <c r="L2346" s="5"/>
      <c r="M2346" s="5"/>
      <c r="N2346" s="5"/>
      <c r="O2346" s="5" t="s">
        <v>8292</v>
      </c>
      <c r="P2346" s="6">
        <f>[1]!EM_S_INFO_EMPLOYEE(B2346,"2019")</f>
        <v>190</v>
      </c>
      <c r="Q2346" s="6">
        <f>[1]!EM_S_STM07_IS(B2346,"83","2019-12-31","1",1000000000)</f>
        <v>0.31279507709999999</v>
      </c>
      <c r="R2346" s="6">
        <f>[1]!EM_S_FA_YOY_OR(B2346,"2019-12-31")</f>
        <v>-87.351762859399997</v>
      </c>
      <c r="S2346" s="6">
        <f>[1]!EM_S_FA_YOY_OR(B2346,"2020-12-31")</f>
        <v>-38.329395459700002</v>
      </c>
      <c r="T2346" s="6">
        <f>[1]!EM_S_FA_YOY_OR(B2346,"2021-12-31")</f>
        <v>39.094519150099998</v>
      </c>
      <c r="U2346" s="6">
        <f>[1]!EM_S_FA_YOY_OR(B2346,"2022-12-31")</f>
        <v>14.14109084</v>
      </c>
      <c r="V2346" s="7">
        <f t="shared" si="218"/>
        <v>4.9687381767999987</v>
      </c>
      <c r="W2346" s="8">
        <f t="shared" si="219"/>
        <v>39.5185358839366</v>
      </c>
      <c r="X2346" s="6">
        <f>[1]!EM_S_FA_YOY_NETPROFIT(B2346,"2019-12-31")</f>
        <v>85.444524769200001</v>
      </c>
      <c r="Y2346" s="6">
        <f>[1]!EM_S_FA_YOY_NETPROFIT(B2346,"2020-12-31")</f>
        <v>127.853041617</v>
      </c>
      <c r="Z2346" s="6">
        <f>[1]!EM_S_FA_YOY_NETPROFIT(B2346,"2021-12-31")</f>
        <v>-882.61819142670004</v>
      </c>
      <c r="AA2346" s="6">
        <f>[1]!EM_S_FA_YOY_NETPROFIT(B2346,"2022-12-31")</f>
        <v>1.1769235608999999</v>
      </c>
      <c r="AB2346" s="7">
        <f t="shared" si="220"/>
        <v>-251.19607541626667</v>
      </c>
      <c r="AC2346" s="8">
        <f t="shared" si="221"/>
        <v>550.48353850207059</v>
      </c>
    </row>
    <row r="2347" spans="1:29" ht="16.5" x14ac:dyDescent="0.45">
      <c r="A2347" s="9">
        <v>3197</v>
      </c>
      <c r="B2347" s="5" t="s">
        <v>8293</v>
      </c>
      <c r="C2347" s="5" t="s">
        <v>8294</v>
      </c>
      <c r="D2347" s="5" t="s">
        <v>8295</v>
      </c>
      <c r="E2347" s="5" t="s">
        <v>33</v>
      </c>
      <c r="F2347" s="5" t="s">
        <v>11752</v>
      </c>
      <c r="G2347" s="5">
        <v>2</v>
      </c>
      <c r="H2347" s="5">
        <v>3</v>
      </c>
      <c r="I2347" s="5">
        <f t="shared" si="216"/>
        <v>0</v>
      </c>
      <c r="J2347" s="5">
        <f t="shared" si="217"/>
        <v>2</v>
      </c>
      <c r="K2347" s="5"/>
      <c r="L2347" s="5"/>
      <c r="M2347" s="5"/>
      <c r="N2347" s="5"/>
      <c r="O2347" s="5" t="s">
        <v>8296</v>
      </c>
      <c r="P2347" s="6">
        <f>[1]!EM_S_INFO_EMPLOYEE(B2347,"2019")</f>
        <v>693</v>
      </c>
      <c r="Q2347" s="6">
        <f>[1]!EM_S_STM07_IS(B2347,"83","2019-12-31","1",1000000000)</f>
        <v>1.0950134652700001</v>
      </c>
      <c r="R2347" s="6">
        <f>[1]!EM_S_FA_YOY_OR(B2347,"2019-12-31")</f>
        <v>-13.479268065899999</v>
      </c>
      <c r="S2347" s="6">
        <f>[1]!EM_S_FA_YOY_OR(B2347,"2020-12-31")</f>
        <v>2.0911095475999999</v>
      </c>
      <c r="T2347" s="6">
        <f>[1]!EM_S_FA_YOY_OR(B2347,"2021-12-31")</f>
        <v>-11.017480283399999</v>
      </c>
      <c r="U2347" s="6">
        <f>[1]!EM_S_FA_YOY_OR(B2347,"2022-12-31")</f>
        <v>-35.5544205717</v>
      </c>
      <c r="V2347" s="7">
        <f t="shared" si="218"/>
        <v>-14.826930435833333</v>
      </c>
      <c r="W2347" s="8">
        <f t="shared" si="219"/>
        <v>19.109694328761169</v>
      </c>
      <c r="X2347" s="6">
        <f>[1]!EM_S_FA_YOY_NETPROFIT(B2347,"2019-12-31")</f>
        <v>-333.10564605249999</v>
      </c>
      <c r="Y2347" s="6">
        <f>[1]!EM_S_FA_YOY_NETPROFIT(B2347,"2020-12-31")</f>
        <v>120.5148183254</v>
      </c>
      <c r="Z2347" s="6">
        <f>[1]!EM_S_FA_YOY_NETPROFIT(B2347,"2021-12-31")</f>
        <v>-1606.3215896862</v>
      </c>
      <c r="AA2347" s="6">
        <f>[1]!EM_S_FA_YOY_NETPROFIT(B2347,"2022-12-31")</f>
        <v>-3.8821972385999999</v>
      </c>
      <c r="AB2347" s="7">
        <f t="shared" si="220"/>
        <v>-496.5629895331333</v>
      </c>
      <c r="AC2347" s="8">
        <f t="shared" si="221"/>
        <v>963.08969848637582</v>
      </c>
    </row>
    <row r="2348" spans="1:29" ht="16.5" x14ac:dyDescent="0.45">
      <c r="A2348" s="9">
        <v>3198</v>
      </c>
      <c r="B2348" s="5" t="s">
        <v>8297</v>
      </c>
      <c r="C2348" s="5" t="s">
        <v>8298</v>
      </c>
      <c r="D2348" s="5" t="s">
        <v>8299</v>
      </c>
      <c r="E2348" s="5" t="s">
        <v>288</v>
      </c>
      <c r="F2348" s="5" t="s">
        <v>11761</v>
      </c>
      <c r="G2348" s="5">
        <v>12</v>
      </c>
      <c r="H2348" s="5">
        <v>1</v>
      </c>
      <c r="I2348" s="5">
        <f t="shared" si="216"/>
        <v>2</v>
      </c>
      <c r="J2348" s="5">
        <f t="shared" si="217"/>
        <v>6</v>
      </c>
      <c r="K2348" s="5"/>
      <c r="L2348" s="5"/>
      <c r="M2348" s="5"/>
      <c r="N2348" s="5"/>
      <c r="O2348" s="5" t="s">
        <v>8300</v>
      </c>
      <c r="P2348" s="6">
        <f>[1]!EM_S_INFO_EMPLOYEE(B2348,"2019")</f>
        <v>4298</v>
      </c>
      <c r="Q2348" s="6">
        <f>[1]!EM_S_STM07_IS(B2348,"83","2019-12-31","1",1000000000)</f>
        <v>1.2261230625899999</v>
      </c>
      <c r="R2348" s="6">
        <f>[1]!EM_S_FA_YOY_OR(B2348,"2019-12-31")</f>
        <v>6.6350609543000001</v>
      </c>
      <c r="S2348" s="6">
        <f>[1]!EM_S_FA_YOY_OR(B2348,"2020-12-31")</f>
        <v>0.32741094700000001</v>
      </c>
      <c r="T2348" s="6">
        <f>[1]!EM_S_FA_YOY_OR(B2348,"2021-12-31")</f>
        <v>1.9125438121</v>
      </c>
      <c r="U2348" s="6">
        <f>[1]!EM_S_FA_YOY_OR(B2348,"2022-12-31")</f>
        <v>-4.8409122910000004</v>
      </c>
      <c r="V2348" s="7">
        <f t="shared" si="218"/>
        <v>-0.86698584396666678</v>
      </c>
      <c r="W2348" s="8">
        <f t="shared" si="219"/>
        <v>3.5316044660788761</v>
      </c>
      <c r="X2348" s="6">
        <f>[1]!EM_S_FA_YOY_NETPROFIT(B2348,"2019-12-31")</f>
        <v>4.8338317680999996</v>
      </c>
      <c r="Y2348" s="6">
        <f>[1]!EM_S_FA_YOY_NETPROFIT(B2348,"2020-12-31")</f>
        <v>-32.243218308499998</v>
      </c>
      <c r="Z2348" s="6">
        <f>[1]!EM_S_FA_YOY_NETPROFIT(B2348,"2021-12-31")</f>
        <v>-6.4030535499999999E-2</v>
      </c>
      <c r="AA2348" s="6">
        <f>[1]!EM_S_FA_YOY_NETPROFIT(B2348,"2022-12-31")</f>
        <v>-5.9959998544999999</v>
      </c>
      <c r="AB2348" s="7">
        <f t="shared" si="220"/>
        <v>-12.767749566166666</v>
      </c>
      <c r="AC2348" s="8">
        <f t="shared" si="221"/>
        <v>17.125054074384447</v>
      </c>
    </row>
    <row r="2349" spans="1:29" ht="16.5" x14ac:dyDescent="0.45">
      <c r="A2349" s="9">
        <v>3199</v>
      </c>
      <c r="B2349" s="5" t="s">
        <v>8301</v>
      </c>
      <c r="C2349" s="5" t="s">
        <v>8302</v>
      </c>
      <c r="D2349" s="5" t="s">
        <v>8303</v>
      </c>
      <c r="E2349" s="5" t="s">
        <v>509</v>
      </c>
      <c r="F2349" s="5" t="s">
        <v>11757</v>
      </c>
      <c r="G2349" s="5">
        <v>7</v>
      </c>
      <c r="H2349" s="5">
        <v>2</v>
      </c>
      <c r="I2349" s="5">
        <f t="shared" si="216"/>
        <v>4</v>
      </c>
      <c r="J2349" s="5">
        <f t="shared" si="217"/>
        <v>11</v>
      </c>
      <c r="K2349" s="5"/>
      <c r="L2349" s="5"/>
      <c r="M2349" s="5"/>
      <c r="N2349" s="5"/>
      <c r="O2349" s="5" t="s">
        <v>8304</v>
      </c>
      <c r="P2349" s="6">
        <f>[1]!EM_S_INFO_EMPLOYEE(B2349,"2019")</f>
        <v>2076</v>
      </c>
      <c r="Q2349" s="6">
        <f>[1]!EM_S_STM07_IS(B2349,"83","2019-12-31","1",1000000000)</f>
        <v>1.5692544453399999</v>
      </c>
      <c r="R2349" s="6">
        <f>[1]!EM_S_FA_YOY_OR(B2349,"2019-12-31")</f>
        <v>15.6381775959</v>
      </c>
      <c r="S2349" s="6">
        <f>[1]!EM_S_FA_YOY_OR(B2349,"2020-12-31")</f>
        <v>40.159639850700003</v>
      </c>
      <c r="T2349" s="6">
        <f>[1]!EM_S_FA_YOY_OR(B2349,"2021-12-31")</f>
        <v>6.3766448719</v>
      </c>
      <c r="U2349" s="6">
        <f>[1]!EM_S_FA_YOY_OR(B2349,"2022-12-31")</f>
        <v>-4.5603513803000002</v>
      </c>
      <c r="V2349" s="7">
        <f t="shared" si="218"/>
        <v>13.991977780766668</v>
      </c>
      <c r="W2349" s="8">
        <f t="shared" si="219"/>
        <v>23.312322394172355</v>
      </c>
      <c r="X2349" s="6">
        <f>[1]!EM_S_FA_YOY_NETPROFIT(B2349,"2019-12-31")</f>
        <v>20.585197563200001</v>
      </c>
      <c r="Y2349" s="6">
        <f>[1]!EM_S_FA_YOY_NETPROFIT(B2349,"2020-12-31")</f>
        <v>95.907088551499996</v>
      </c>
      <c r="Z2349" s="6">
        <f>[1]!EM_S_FA_YOY_NETPROFIT(B2349,"2021-12-31")</f>
        <v>-5.8061996577999997</v>
      </c>
      <c r="AA2349" s="6">
        <f>[1]!EM_S_FA_YOY_NETPROFIT(B2349,"2022-12-31")</f>
        <v>11.209649994499999</v>
      </c>
      <c r="AB2349" s="7">
        <f t="shared" si="220"/>
        <v>33.770179629399998</v>
      </c>
      <c r="AC2349" s="8">
        <f t="shared" si="221"/>
        <v>54.480559584519973</v>
      </c>
    </row>
    <row r="2350" spans="1:29" ht="16.5" x14ac:dyDescent="0.45">
      <c r="A2350" s="9">
        <v>3200</v>
      </c>
      <c r="B2350" s="5" t="s">
        <v>8305</v>
      </c>
      <c r="C2350" s="5" t="s">
        <v>8306</v>
      </c>
      <c r="D2350" s="5" t="s">
        <v>8307</v>
      </c>
      <c r="E2350" s="5" t="s">
        <v>293</v>
      </c>
      <c r="F2350" s="5" t="s">
        <v>11766</v>
      </c>
      <c r="G2350" s="5">
        <v>17</v>
      </c>
      <c r="H2350" s="5">
        <v>2</v>
      </c>
      <c r="I2350" s="5">
        <f t="shared" si="216"/>
        <v>2</v>
      </c>
      <c r="J2350" s="5">
        <f t="shared" si="217"/>
        <v>11</v>
      </c>
      <c r="K2350" s="5"/>
      <c r="L2350" s="5"/>
      <c r="M2350" s="5"/>
      <c r="N2350" s="5"/>
      <c r="O2350" s="5" t="s">
        <v>8308</v>
      </c>
      <c r="P2350" s="6">
        <f>[1]!EM_S_INFO_EMPLOYEE(B2350,"2019")</f>
        <v>6489</v>
      </c>
      <c r="Q2350" s="6">
        <f>[1]!EM_S_STM07_IS(B2350,"83","2019-12-31","1",1000000000)</f>
        <v>5.9141986922600003</v>
      </c>
      <c r="R2350" s="6">
        <f>[1]!EM_S_FA_YOY_OR(B2350,"2019-12-31")</f>
        <v>-4.8956180986</v>
      </c>
      <c r="S2350" s="6">
        <f>[1]!EM_S_FA_YOY_OR(B2350,"2020-12-31")</f>
        <v>-5.672313699</v>
      </c>
      <c r="T2350" s="6">
        <f>[1]!EM_S_FA_YOY_OR(B2350,"2021-12-31")</f>
        <v>-0.37919425699999998</v>
      </c>
      <c r="U2350" s="6">
        <f>[1]!EM_S_FA_YOY_OR(B2350,"2022-12-31")</f>
        <v>-10.2504926529</v>
      </c>
      <c r="V2350" s="7">
        <f t="shared" si="218"/>
        <v>-5.4340002029666676</v>
      </c>
      <c r="W2350" s="8">
        <f t="shared" si="219"/>
        <v>4.9399623477328447</v>
      </c>
      <c r="X2350" s="6">
        <f>[1]!EM_S_FA_YOY_NETPROFIT(B2350,"2019-12-31")</f>
        <v>1028.7005097271001</v>
      </c>
      <c r="Y2350" s="6">
        <f>[1]!EM_S_FA_YOY_NETPROFIT(B2350,"2020-12-31")</f>
        <v>-2.4897454525999998</v>
      </c>
      <c r="Z2350" s="6">
        <f>[1]!EM_S_FA_YOY_NETPROFIT(B2350,"2021-12-31")</f>
        <v>-154.21720553</v>
      </c>
      <c r="AA2350" s="6">
        <f>[1]!EM_S_FA_YOY_NETPROFIT(B2350,"2022-12-31")</f>
        <v>177.52488817880001</v>
      </c>
      <c r="AB2350" s="7">
        <f t="shared" si="220"/>
        <v>6.9393123987333354</v>
      </c>
      <c r="AC2350" s="8">
        <f t="shared" si="221"/>
        <v>166.07192578382237</v>
      </c>
    </row>
    <row r="2351" spans="1:29" ht="16.5" x14ac:dyDescent="0.45">
      <c r="A2351" s="9">
        <v>3201</v>
      </c>
      <c r="B2351" s="5" t="s">
        <v>8309</v>
      </c>
      <c r="C2351" s="5" t="s">
        <v>8310</v>
      </c>
      <c r="D2351" s="5" t="s">
        <v>8311</v>
      </c>
      <c r="E2351" s="5" t="s">
        <v>249</v>
      </c>
      <c r="F2351" s="5" t="s">
        <v>11773</v>
      </c>
      <c r="G2351" s="5">
        <v>24</v>
      </c>
      <c r="H2351" s="5">
        <v>2</v>
      </c>
      <c r="I2351" s="5">
        <f t="shared" si="216"/>
        <v>1</v>
      </c>
      <c r="J2351" s="5">
        <f t="shared" si="217"/>
        <v>11</v>
      </c>
      <c r="K2351" s="5"/>
      <c r="L2351" s="5"/>
      <c r="M2351" s="5"/>
      <c r="N2351" s="5"/>
      <c r="O2351" s="5" t="s">
        <v>8312</v>
      </c>
      <c r="P2351" s="6">
        <f>[1]!EM_S_INFO_EMPLOYEE(B2351,"2019")</f>
        <v>2757</v>
      </c>
      <c r="Q2351" s="6">
        <f>[1]!EM_S_STM07_IS(B2351,"83","2019-12-31","1",1000000000)</f>
        <v>4.3536881202100002</v>
      </c>
      <c r="R2351" s="6">
        <f>[1]!EM_S_FA_YOY_OR(B2351,"2019-12-31")</f>
        <v>4.5228579406999998</v>
      </c>
      <c r="S2351" s="6">
        <f>[1]!EM_S_FA_YOY_OR(B2351,"2020-12-31")</f>
        <v>10.7849731378</v>
      </c>
      <c r="T2351" s="6">
        <f>[1]!EM_S_FA_YOY_OR(B2351,"2021-12-31")</f>
        <v>24.0765961737</v>
      </c>
      <c r="U2351" s="6">
        <f>[1]!EM_S_FA_YOY_OR(B2351,"2022-12-31")</f>
        <v>26.146154947100001</v>
      </c>
      <c r="V2351" s="7">
        <f t="shared" si="218"/>
        <v>20.3359080862</v>
      </c>
      <c r="W2351" s="8">
        <f t="shared" si="219"/>
        <v>8.3358285233422134</v>
      </c>
      <c r="X2351" s="6">
        <f>[1]!EM_S_FA_YOY_NETPROFIT(B2351,"2019-12-31")</f>
        <v>51.068372384699998</v>
      </c>
      <c r="Y2351" s="6">
        <f>[1]!EM_S_FA_YOY_NETPROFIT(B2351,"2020-12-31")</f>
        <v>171.0599419234</v>
      </c>
      <c r="Z2351" s="6">
        <f>[1]!EM_S_FA_YOY_NETPROFIT(B2351,"2021-12-31")</f>
        <v>74.889283079199998</v>
      </c>
      <c r="AA2351" s="6">
        <f>[1]!EM_S_FA_YOY_NETPROFIT(B2351,"2022-12-31")</f>
        <v>-13.8573763799</v>
      </c>
      <c r="AB2351" s="7">
        <f t="shared" si="220"/>
        <v>77.363949540900009</v>
      </c>
      <c r="AC2351" s="8">
        <f t="shared" si="221"/>
        <v>92.483493839135889</v>
      </c>
    </row>
    <row r="2352" spans="1:29" ht="16.5" x14ac:dyDescent="0.45">
      <c r="A2352" s="9">
        <v>3202</v>
      </c>
      <c r="B2352" s="5" t="s">
        <v>8313</v>
      </c>
      <c r="C2352" s="5" t="s">
        <v>8314</v>
      </c>
      <c r="D2352" s="5" t="s">
        <v>8315</v>
      </c>
      <c r="E2352" s="5" t="s">
        <v>120</v>
      </c>
      <c r="F2352" s="5" t="s">
        <v>11757</v>
      </c>
      <c r="G2352" s="5">
        <v>7</v>
      </c>
      <c r="H2352" s="5">
        <v>2</v>
      </c>
      <c r="I2352" s="5">
        <f t="shared" si="216"/>
        <v>4</v>
      </c>
      <c r="J2352" s="5">
        <f t="shared" si="217"/>
        <v>11</v>
      </c>
      <c r="K2352" s="5"/>
      <c r="L2352" s="5"/>
      <c r="M2352" s="5"/>
      <c r="N2352" s="5"/>
      <c r="O2352" s="5" t="s">
        <v>8316</v>
      </c>
      <c r="P2352" s="6">
        <f>[1]!EM_S_INFO_EMPLOYEE(B2352,"2019")</f>
        <v>3517</v>
      </c>
      <c r="Q2352" s="6">
        <f>[1]!EM_S_STM07_IS(B2352,"83","2019-12-31","1",1000000000)</f>
        <v>7.0051598991699997</v>
      </c>
      <c r="R2352" s="6">
        <f>[1]!EM_S_FA_YOY_OR(B2352,"2019-12-31")</f>
        <v>-6.0155044965000002</v>
      </c>
      <c r="S2352" s="6">
        <f>[1]!EM_S_FA_YOY_OR(B2352,"2020-12-31")</f>
        <v>9.0855211065999999</v>
      </c>
      <c r="T2352" s="6">
        <f>[1]!EM_S_FA_YOY_OR(B2352,"2021-12-31")</f>
        <v>6.0546407751000002</v>
      </c>
      <c r="U2352" s="6">
        <f>[1]!EM_S_FA_YOY_OR(B2352,"2022-12-31")</f>
        <v>5.5206959167000003</v>
      </c>
      <c r="V2352" s="7">
        <f t="shared" si="218"/>
        <v>6.8869525994666665</v>
      </c>
      <c r="W2352" s="8">
        <f t="shared" si="219"/>
        <v>1.9226419033121624</v>
      </c>
      <c r="X2352" s="6">
        <f>[1]!EM_S_FA_YOY_NETPROFIT(B2352,"2019-12-31")</f>
        <v>2.4673942328999998</v>
      </c>
      <c r="Y2352" s="6">
        <f>[1]!EM_S_FA_YOY_NETPROFIT(B2352,"2020-12-31")</f>
        <v>26.983064103899999</v>
      </c>
      <c r="Z2352" s="6">
        <f>[1]!EM_S_FA_YOY_NETPROFIT(B2352,"2021-12-31")</f>
        <v>20.0327468395</v>
      </c>
      <c r="AA2352" s="6">
        <f>[1]!EM_S_FA_YOY_NETPROFIT(B2352,"2022-12-31")</f>
        <v>1.494853633</v>
      </c>
      <c r="AB2352" s="7">
        <f t="shared" si="220"/>
        <v>16.170221525466665</v>
      </c>
      <c r="AC2352" s="8">
        <f t="shared" si="221"/>
        <v>13.175793888923176</v>
      </c>
    </row>
    <row r="2353" spans="1:29" ht="16.5" x14ac:dyDescent="0.45">
      <c r="A2353" s="9">
        <v>3203</v>
      </c>
      <c r="B2353" s="5" t="s">
        <v>8317</v>
      </c>
      <c r="C2353" s="5" t="s">
        <v>8318</v>
      </c>
      <c r="D2353" s="5" t="s">
        <v>8319</v>
      </c>
      <c r="E2353" s="5" t="s">
        <v>263</v>
      </c>
      <c r="F2353" s="5" t="s">
        <v>11753</v>
      </c>
      <c r="G2353" s="5">
        <v>3</v>
      </c>
      <c r="H2353" s="5">
        <v>3</v>
      </c>
      <c r="I2353" s="5">
        <f t="shared" si="216"/>
        <v>4</v>
      </c>
      <c r="J2353" s="5">
        <f t="shared" si="217"/>
        <v>7</v>
      </c>
      <c r="K2353" s="5"/>
      <c r="L2353" s="5"/>
      <c r="M2353" s="5"/>
      <c r="N2353" s="5"/>
      <c r="O2353" s="5" t="s">
        <v>8320</v>
      </c>
      <c r="P2353" s="6">
        <f>[1]!EM_S_INFO_EMPLOYEE(B2353,"2019")</f>
        <v>401</v>
      </c>
      <c r="Q2353" s="6">
        <f>[1]!EM_S_STM07_IS(B2353,"83","2019-12-31","1",1000000000)</f>
        <v>0.29479716145000001</v>
      </c>
      <c r="R2353" s="6">
        <f>[1]!EM_S_FA_YOY_OR(B2353,"2019-12-31")</f>
        <v>-5.0156215656000001</v>
      </c>
      <c r="S2353" s="6">
        <f>[1]!EM_S_FA_YOY_OR(B2353,"2020-12-31")</f>
        <v>15.879468251900001</v>
      </c>
      <c r="T2353" s="6">
        <f>[1]!EM_S_FA_YOY_OR(B2353,"2021-12-31")</f>
        <v>35.575444811700002</v>
      </c>
      <c r="U2353" s="6">
        <f>[1]!EM_S_FA_YOY_OR(B2353,"2022-12-31")</f>
        <v>26.4810551166</v>
      </c>
      <c r="V2353" s="7">
        <f t="shared" si="218"/>
        <v>25.978656060066669</v>
      </c>
      <c r="W2353" s="8">
        <f t="shared" si="219"/>
        <v>9.8575948775577054</v>
      </c>
      <c r="X2353" s="6">
        <f>[1]!EM_S_FA_YOY_NETPROFIT(B2353,"2019-12-31")</f>
        <v>-4068.0875973038001</v>
      </c>
      <c r="Y2353" s="6">
        <f>[1]!EM_S_FA_YOY_NETPROFIT(B2353,"2020-12-31")</f>
        <v>106.8796238404</v>
      </c>
      <c r="Z2353" s="6">
        <f>[1]!EM_S_FA_YOY_NETPROFIT(B2353,"2021-12-31")</f>
        <v>-10.537836168</v>
      </c>
      <c r="AA2353" s="6">
        <f>[1]!EM_S_FA_YOY_NETPROFIT(B2353,"2022-12-31")</f>
        <v>-1096.1066561153</v>
      </c>
      <c r="AB2353" s="7">
        <f t="shared" si="220"/>
        <v>-333.25495614763332</v>
      </c>
      <c r="AC2353" s="8">
        <f t="shared" si="221"/>
        <v>663.25240450855142</v>
      </c>
    </row>
    <row r="2354" spans="1:29" ht="16.5" x14ac:dyDescent="0.45">
      <c r="A2354" s="9">
        <v>3204</v>
      </c>
      <c r="B2354" s="5" t="s">
        <v>8321</v>
      </c>
      <c r="C2354" s="5" t="s">
        <v>8322</v>
      </c>
      <c r="D2354" s="5" t="s">
        <v>8323</v>
      </c>
      <c r="E2354" s="5" t="s">
        <v>259</v>
      </c>
      <c r="F2354" s="5" t="s">
        <v>11758</v>
      </c>
      <c r="G2354" s="5">
        <v>8</v>
      </c>
      <c r="H2354" s="5">
        <v>2</v>
      </c>
      <c r="I2354" s="5">
        <f t="shared" si="216"/>
        <v>3</v>
      </c>
      <c r="J2354" s="5">
        <f t="shared" si="217"/>
        <v>2</v>
      </c>
      <c r="K2354" s="5"/>
      <c r="L2354" s="5"/>
      <c r="M2354" s="5"/>
      <c r="N2354" s="5"/>
      <c r="O2354" s="5" t="s">
        <v>8324</v>
      </c>
      <c r="P2354" s="6">
        <f>[1]!EM_S_INFO_EMPLOYEE(B2354,"2019")</f>
        <v>5502</v>
      </c>
      <c r="Q2354" s="6">
        <f>[1]!EM_S_STM07_IS(B2354,"83","2019-12-31","1",1000000000)</f>
        <v>6.6330685167199999</v>
      </c>
      <c r="R2354" s="6">
        <f>[1]!EM_S_FA_YOY_OR(B2354,"2019-12-31")</f>
        <v>7.2554103679999997</v>
      </c>
      <c r="S2354" s="6">
        <f>[1]!EM_S_FA_YOY_OR(B2354,"2020-12-31")</f>
        <v>22.699734238800001</v>
      </c>
      <c r="T2354" s="6">
        <f>[1]!EM_S_FA_YOY_OR(B2354,"2021-12-31")</f>
        <v>17.6820279714</v>
      </c>
      <c r="U2354" s="6">
        <f>[1]!EM_S_FA_YOY_OR(B2354,"2022-12-31")</f>
        <v>3.7330915209</v>
      </c>
      <c r="V2354" s="7">
        <f t="shared" si="218"/>
        <v>14.7049512437</v>
      </c>
      <c r="W2354" s="8">
        <f t="shared" si="219"/>
        <v>9.8275441173813647</v>
      </c>
      <c r="X2354" s="6">
        <f>[1]!EM_S_FA_YOY_NETPROFIT(B2354,"2019-12-31")</f>
        <v>-16.428713797</v>
      </c>
      <c r="Y2354" s="6">
        <f>[1]!EM_S_FA_YOY_NETPROFIT(B2354,"2020-12-31")</f>
        <v>56.541153619600003</v>
      </c>
      <c r="Z2354" s="6">
        <f>[1]!EM_S_FA_YOY_NETPROFIT(B2354,"2021-12-31")</f>
        <v>-35.003690399100002</v>
      </c>
      <c r="AA2354" s="6">
        <f>[1]!EM_S_FA_YOY_NETPROFIT(B2354,"2022-12-31")</f>
        <v>-40.810805849799998</v>
      </c>
      <c r="AB2354" s="7">
        <f t="shared" si="220"/>
        <v>-6.4244475430999985</v>
      </c>
      <c r="AC2354" s="8">
        <f t="shared" si="221"/>
        <v>54.607058562054007</v>
      </c>
    </row>
    <row r="2355" spans="1:29" ht="16.5" x14ac:dyDescent="0.45">
      <c r="A2355" s="9">
        <v>3205</v>
      </c>
      <c r="B2355" s="5" t="s">
        <v>8325</v>
      </c>
      <c r="C2355" s="5" t="s">
        <v>8326</v>
      </c>
      <c r="D2355" s="5" t="s">
        <v>8327</v>
      </c>
      <c r="E2355" s="5" t="s">
        <v>263</v>
      </c>
      <c r="F2355" s="5" t="s">
        <v>11757</v>
      </c>
      <c r="G2355" s="5">
        <v>7</v>
      </c>
      <c r="H2355" s="5">
        <v>2</v>
      </c>
      <c r="I2355" s="5">
        <f t="shared" si="216"/>
        <v>4</v>
      </c>
      <c r="J2355" s="5">
        <f t="shared" si="217"/>
        <v>11</v>
      </c>
      <c r="K2355" s="5"/>
      <c r="L2355" s="5"/>
      <c r="M2355" s="5"/>
      <c r="N2355" s="5"/>
      <c r="O2355" s="5" t="s">
        <v>8328</v>
      </c>
      <c r="P2355" s="6">
        <f>[1]!EM_S_INFO_EMPLOYEE(B2355,"2019")</f>
        <v>2884</v>
      </c>
      <c r="Q2355" s="6">
        <f>[1]!EM_S_STM07_IS(B2355,"83","2019-12-31","1",1000000000)</f>
        <v>2.0797001662599999</v>
      </c>
      <c r="R2355" s="6">
        <f>[1]!EM_S_FA_YOY_OR(B2355,"2019-12-31")</f>
        <v>9.8839987132000005</v>
      </c>
      <c r="S2355" s="6">
        <f>[1]!EM_S_FA_YOY_OR(B2355,"2020-12-31")</f>
        <v>22.410720944400001</v>
      </c>
      <c r="T2355" s="6">
        <f>[1]!EM_S_FA_YOY_OR(B2355,"2021-12-31")</f>
        <v>20.143023846799998</v>
      </c>
      <c r="U2355" s="6">
        <f>[1]!EM_S_FA_YOY_OR(B2355,"2022-12-31")</f>
        <v>23.777758757899999</v>
      </c>
      <c r="V2355" s="7">
        <f t="shared" si="218"/>
        <v>22.110501183033335</v>
      </c>
      <c r="W2355" s="8">
        <f t="shared" si="219"/>
        <v>1.8358712910573489</v>
      </c>
      <c r="X2355" s="6">
        <f>[1]!EM_S_FA_YOY_NETPROFIT(B2355,"2019-12-31")</f>
        <v>-7800.8293645597996</v>
      </c>
      <c r="Y2355" s="6">
        <f>[1]!EM_S_FA_YOY_NETPROFIT(B2355,"2020-12-31")</f>
        <v>109.9907052026</v>
      </c>
      <c r="Z2355" s="6">
        <f>[1]!EM_S_FA_YOY_NETPROFIT(B2355,"2021-12-31")</f>
        <v>-87.370829481100003</v>
      </c>
      <c r="AA2355" s="6">
        <f>[1]!EM_S_FA_YOY_NETPROFIT(B2355,"2022-12-31")</f>
        <v>3770.4486895657001</v>
      </c>
      <c r="AB2355" s="7">
        <f t="shared" si="220"/>
        <v>1264.3561884290668</v>
      </c>
      <c r="AC2355" s="8">
        <f t="shared" si="221"/>
        <v>2172.582015030302</v>
      </c>
    </row>
    <row r="2356" spans="1:29" ht="16.5" x14ac:dyDescent="0.45">
      <c r="A2356" s="9">
        <v>3206</v>
      </c>
      <c r="B2356" s="5" t="s">
        <v>8329</v>
      </c>
      <c r="C2356" s="5" t="s">
        <v>8330</v>
      </c>
      <c r="D2356" s="5" t="s">
        <v>8331</v>
      </c>
      <c r="E2356" s="5" t="s">
        <v>263</v>
      </c>
      <c r="F2356" s="5" t="s">
        <v>11765</v>
      </c>
      <c r="G2356" s="5">
        <v>16</v>
      </c>
      <c r="H2356" s="5">
        <v>3</v>
      </c>
      <c r="I2356" s="5">
        <f t="shared" si="216"/>
        <v>1</v>
      </c>
      <c r="J2356" s="5">
        <f t="shared" si="217"/>
        <v>9</v>
      </c>
      <c r="K2356" s="5"/>
      <c r="L2356" s="5"/>
      <c r="M2356" s="5"/>
      <c r="N2356" s="5"/>
      <c r="O2356" s="5" t="s">
        <v>8332</v>
      </c>
      <c r="P2356" s="6">
        <f>[1]!EM_S_INFO_EMPLOYEE(B2356,"2019")</f>
        <v>5028</v>
      </c>
      <c r="Q2356" s="6">
        <f>[1]!EM_S_STM07_IS(B2356,"83","2019-12-31","1",1000000000)</f>
        <v>3.5252381222400002</v>
      </c>
      <c r="R2356" s="6">
        <f>[1]!EM_S_FA_YOY_OR(B2356,"2019-12-31")</f>
        <v>5.9089971575</v>
      </c>
      <c r="S2356" s="6">
        <f>[1]!EM_S_FA_YOY_OR(B2356,"2020-12-31")</f>
        <v>2.8857252433</v>
      </c>
      <c r="T2356" s="6">
        <f>[1]!EM_S_FA_YOY_OR(B2356,"2021-12-31")</f>
        <v>1.0167670791000001</v>
      </c>
      <c r="U2356" s="6">
        <f>[1]!EM_S_FA_YOY_OR(B2356,"2022-12-31")</f>
        <v>9.8921766184000006</v>
      </c>
      <c r="V2356" s="7">
        <f t="shared" si="218"/>
        <v>4.5982229802666668</v>
      </c>
      <c r="W2356" s="8">
        <f t="shared" si="219"/>
        <v>4.6789646287305198</v>
      </c>
      <c r="X2356" s="6">
        <f>[1]!EM_S_FA_YOY_NETPROFIT(B2356,"2019-12-31")</f>
        <v>16.374442134199999</v>
      </c>
      <c r="Y2356" s="6">
        <f>[1]!EM_S_FA_YOY_NETPROFIT(B2356,"2020-12-31")</f>
        <v>2.3029875945999998</v>
      </c>
      <c r="Z2356" s="6">
        <f>[1]!EM_S_FA_YOY_NETPROFIT(B2356,"2021-12-31")</f>
        <v>4.0344223732</v>
      </c>
      <c r="AA2356" s="6">
        <f>[1]!EM_S_FA_YOY_NETPROFIT(B2356,"2022-12-31")</f>
        <v>3.6085957208999999</v>
      </c>
      <c r="AB2356" s="7">
        <f t="shared" si="220"/>
        <v>3.3153352295666667</v>
      </c>
      <c r="AC2356" s="8">
        <f t="shared" si="221"/>
        <v>0.9022016875229224</v>
      </c>
    </row>
    <row r="2357" spans="1:29" ht="16.5" x14ac:dyDescent="0.45">
      <c r="A2357" s="9">
        <v>3207</v>
      </c>
      <c r="B2357" s="5" t="s">
        <v>8333</v>
      </c>
      <c r="C2357" s="5" t="s">
        <v>8334</v>
      </c>
      <c r="D2357" s="5" t="s">
        <v>8335</v>
      </c>
      <c r="E2357" s="5" t="s">
        <v>268</v>
      </c>
      <c r="F2357" s="5" t="s">
        <v>11766</v>
      </c>
      <c r="G2357" s="5">
        <v>17</v>
      </c>
      <c r="H2357" s="5">
        <v>2</v>
      </c>
      <c r="I2357" s="5">
        <f t="shared" si="216"/>
        <v>2</v>
      </c>
      <c r="J2357" s="5">
        <f t="shared" si="217"/>
        <v>11</v>
      </c>
      <c r="K2357" s="5"/>
      <c r="L2357" s="5"/>
      <c r="M2357" s="5"/>
      <c r="N2357" s="5"/>
      <c r="O2357" s="5" t="s">
        <v>8336</v>
      </c>
      <c r="P2357" s="6">
        <f>[1]!EM_S_INFO_EMPLOYEE(B2357,"2019")</f>
        <v>8262</v>
      </c>
      <c r="Q2357" s="6">
        <f>[1]!EM_S_STM07_IS(B2357,"83","2019-12-31","1",1000000000)</f>
        <v>11.77925589214</v>
      </c>
      <c r="R2357" s="6">
        <f>[1]!EM_S_FA_YOY_OR(B2357,"2019-12-31")</f>
        <v>-3.8571564739999999</v>
      </c>
      <c r="S2357" s="6">
        <f>[1]!EM_S_FA_YOY_OR(B2357,"2020-12-31")</f>
        <v>14.9456104017</v>
      </c>
      <c r="T2357" s="6">
        <f>[1]!EM_S_FA_YOY_OR(B2357,"2021-12-31")</f>
        <v>16.324203903600001</v>
      </c>
      <c r="U2357" s="6">
        <f>[1]!EM_S_FA_YOY_OR(B2357,"2022-12-31")</f>
        <v>5.9607287388000003</v>
      </c>
      <c r="V2357" s="7">
        <f t="shared" si="218"/>
        <v>12.410181014700001</v>
      </c>
      <c r="W2357" s="8">
        <f t="shared" si="219"/>
        <v>5.6277620778782005</v>
      </c>
      <c r="X2357" s="6">
        <f>[1]!EM_S_FA_YOY_NETPROFIT(B2357,"2019-12-31")</f>
        <v>-71.805274858999994</v>
      </c>
      <c r="Y2357" s="6">
        <f>[1]!EM_S_FA_YOY_NETPROFIT(B2357,"2020-12-31")</f>
        <v>152.04682753489999</v>
      </c>
      <c r="Z2357" s="6">
        <f>[1]!EM_S_FA_YOY_NETPROFIT(B2357,"2021-12-31")</f>
        <v>38.480904187100002</v>
      </c>
      <c r="AA2357" s="6">
        <f>[1]!EM_S_FA_YOY_NETPROFIT(B2357,"2022-12-31")</f>
        <v>10.68080423</v>
      </c>
      <c r="AB2357" s="7">
        <f t="shared" si="220"/>
        <v>67.069511984000002</v>
      </c>
      <c r="AC2357" s="8">
        <f t="shared" si="221"/>
        <v>74.893721419649779</v>
      </c>
    </row>
    <row r="2358" spans="1:29" ht="16.5" x14ac:dyDescent="0.45">
      <c r="A2358" s="9">
        <v>3208</v>
      </c>
      <c r="B2358" s="5" t="s">
        <v>8337</v>
      </c>
      <c r="C2358" s="5" t="s">
        <v>8338</v>
      </c>
      <c r="D2358" s="5" t="s">
        <v>8339</v>
      </c>
      <c r="E2358" s="5" t="s">
        <v>120</v>
      </c>
      <c r="F2358" s="5" t="s">
        <v>11757</v>
      </c>
      <c r="G2358" s="5">
        <v>7</v>
      </c>
      <c r="H2358" s="5">
        <v>2</v>
      </c>
      <c r="I2358" s="5">
        <f t="shared" si="216"/>
        <v>4</v>
      </c>
      <c r="J2358" s="5">
        <f t="shared" si="217"/>
        <v>11</v>
      </c>
      <c r="K2358" s="5"/>
      <c r="L2358" s="5"/>
      <c r="M2358" s="5"/>
      <c r="N2358" s="5"/>
      <c r="O2358" s="5" t="s">
        <v>8340</v>
      </c>
      <c r="P2358" s="6">
        <f>[1]!EM_S_INFO_EMPLOYEE(B2358,"2019")</f>
        <v>1667</v>
      </c>
      <c r="Q2358" s="6">
        <f>[1]!EM_S_STM07_IS(B2358,"83","2019-12-31","1",1000000000)</f>
        <v>2.52734037383</v>
      </c>
      <c r="R2358" s="6">
        <f>[1]!EM_S_FA_YOY_OR(B2358,"2019-12-31")</f>
        <v>0.88892375639999999</v>
      </c>
      <c r="S2358" s="6">
        <f>[1]!EM_S_FA_YOY_OR(B2358,"2020-12-31")</f>
        <v>-18.033856178200001</v>
      </c>
      <c r="T2358" s="6">
        <f>[1]!EM_S_FA_YOY_OR(B2358,"2021-12-31")</f>
        <v>84.873784868900003</v>
      </c>
      <c r="U2358" s="6">
        <f>[1]!EM_S_FA_YOY_OR(B2358,"2022-12-31")</f>
        <v>277.99474312230001</v>
      </c>
      <c r="V2358" s="7">
        <f t="shared" si="218"/>
        <v>114.94489060433334</v>
      </c>
      <c r="W2358" s="8">
        <f t="shared" si="219"/>
        <v>150.28784532046399</v>
      </c>
      <c r="X2358" s="6">
        <f>[1]!EM_S_FA_YOY_NETPROFIT(B2358,"2019-12-31")</f>
        <v>-16.258620555</v>
      </c>
      <c r="Y2358" s="6">
        <f>[1]!EM_S_FA_YOY_NETPROFIT(B2358,"2020-12-31")</f>
        <v>-36.777064490100003</v>
      </c>
      <c r="Z2358" s="6">
        <f>[1]!EM_S_FA_YOY_NETPROFIT(B2358,"2021-12-31")</f>
        <v>150.38711874379999</v>
      </c>
      <c r="AA2358" s="6">
        <f>[1]!EM_S_FA_YOY_NETPROFIT(B2358,"2022-12-31")</f>
        <v>208.01316060299999</v>
      </c>
      <c r="AB2358" s="7">
        <f t="shared" si="220"/>
        <v>107.20773828556666</v>
      </c>
      <c r="AC2358" s="8">
        <f t="shared" si="221"/>
        <v>127.98010684418999</v>
      </c>
    </row>
    <row r="2359" spans="1:29" ht="16.5" x14ac:dyDescent="0.45">
      <c r="A2359" s="9">
        <v>3209</v>
      </c>
      <c r="B2359" s="5" t="s">
        <v>8341</v>
      </c>
      <c r="C2359" s="5" t="s">
        <v>8342</v>
      </c>
      <c r="D2359" s="5" t="s">
        <v>8343</v>
      </c>
      <c r="E2359" s="5" t="s">
        <v>268</v>
      </c>
      <c r="F2359" s="5" t="s">
        <v>11757</v>
      </c>
      <c r="G2359" s="5">
        <v>7</v>
      </c>
      <c r="H2359" s="5">
        <v>2</v>
      </c>
      <c r="I2359" s="5">
        <f t="shared" si="216"/>
        <v>4</v>
      </c>
      <c r="J2359" s="5">
        <f t="shared" si="217"/>
        <v>11</v>
      </c>
      <c r="K2359" s="5"/>
      <c r="L2359" s="5"/>
      <c r="M2359" s="5"/>
      <c r="N2359" s="5"/>
      <c r="O2359" s="5" t="s">
        <v>8344</v>
      </c>
      <c r="P2359" s="6">
        <f>[1]!EM_S_INFO_EMPLOYEE(B2359,"2019")</f>
        <v>22519</v>
      </c>
      <c r="Q2359" s="6">
        <f>[1]!EM_S_STM07_IS(B2359,"83","2019-12-31","1",1000000000)</f>
        <v>29.691241619669999</v>
      </c>
      <c r="R2359" s="6">
        <f>[1]!EM_S_FA_YOY_OR(B2359,"2019-12-31")</f>
        <v>0.1001751556</v>
      </c>
      <c r="S2359" s="6">
        <f>[1]!EM_S_FA_YOY_OR(B2359,"2020-12-31")</f>
        <v>-9.0163026626999994</v>
      </c>
      <c r="T2359" s="6">
        <f>[1]!EM_S_FA_YOY_OR(B2359,"2021-12-31")</f>
        <v>4.422786576</v>
      </c>
      <c r="U2359" s="6">
        <f>[1]!EM_S_FA_YOY_OR(B2359,"2022-12-31")</f>
        <v>10.468608700300001</v>
      </c>
      <c r="V2359" s="7">
        <f t="shared" si="218"/>
        <v>1.9583642045333338</v>
      </c>
      <c r="W2359" s="8">
        <f t="shared" si="219"/>
        <v>9.9734886536623026</v>
      </c>
      <c r="X2359" s="6">
        <f>[1]!EM_S_FA_YOY_NETPROFIT(B2359,"2019-12-31")</f>
        <v>-33.268769200599998</v>
      </c>
      <c r="Y2359" s="6">
        <f>[1]!EM_S_FA_YOY_NETPROFIT(B2359,"2020-12-31")</f>
        <v>-44.465789662299997</v>
      </c>
      <c r="Z2359" s="6">
        <f>[1]!EM_S_FA_YOY_NETPROFIT(B2359,"2021-12-31")</f>
        <v>10.615263624600001</v>
      </c>
      <c r="AA2359" s="6">
        <f>[1]!EM_S_FA_YOY_NETPROFIT(B2359,"2022-12-31")</f>
        <v>-46.139068522300001</v>
      </c>
      <c r="AB2359" s="7">
        <f t="shared" si="220"/>
        <v>-26.663198186666666</v>
      </c>
      <c r="AC2359" s="8">
        <f t="shared" si="221"/>
        <v>32.294933841028083</v>
      </c>
    </row>
    <row r="2360" spans="1:29" ht="16.5" x14ac:dyDescent="0.45">
      <c r="A2360" s="9">
        <v>3210</v>
      </c>
      <c r="B2360" s="5" t="s">
        <v>8345</v>
      </c>
      <c r="C2360" s="5" t="s">
        <v>8346</v>
      </c>
      <c r="D2360" s="5" t="s">
        <v>8347</v>
      </c>
      <c r="E2360" s="5" t="s">
        <v>474</v>
      </c>
      <c r="F2360" s="5" t="s">
        <v>11764</v>
      </c>
      <c r="G2360" s="5">
        <v>15</v>
      </c>
      <c r="H2360" s="5">
        <v>3</v>
      </c>
      <c r="I2360" s="5">
        <f t="shared" si="216"/>
        <v>2</v>
      </c>
      <c r="J2360" s="5">
        <f t="shared" si="217"/>
        <v>8</v>
      </c>
      <c r="K2360" s="5"/>
      <c r="L2360" s="5"/>
      <c r="M2360" s="5"/>
      <c r="N2360" s="5"/>
      <c r="O2360" s="5" t="s">
        <v>8348</v>
      </c>
      <c r="P2360" s="6">
        <f>[1]!EM_S_INFO_EMPLOYEE(B2360,"2019")</f>
        <v>2983</v>
      </c>
      <c r="Q2360" s="6">
        <f>[1]!EM_S_STM07_IS(B2360,"83","2019-12-31","1",1000000000)</f>
        <v>9.9454081441</v>
      </c>
      <c r="R2360" s="6">
        <f>[1]!EM_S_FA_YOY_OR(B2360,"2019-12-31")</f>
        <v>6.3234247459999997</v>
      </c>
      <c r="S2360" s="6">
        <f>[1]!EM_S_FA_YOY_OR(B2360,"2020-12-31")</f>
        <v>-3.9010299673</v>
      </c>
      <c r="T2360" s="6">
        <f>[1]!EM_S_FA_YOY_OR(B2360,"2021-12-31")</f>
        <v>26.366311155399998</v>
      </c>
      <c r="U2360" s="6">
        <f>[1]!EM_S_FA_YOY_OR(B2360,"2022-12-31")</f>
        <v>17.785234167500001</v>
      </c>
      <c r="V2360" s="7">
        <f t="shared" si="218"/>
        <v>13.416838451866667</v>
      </c>
      <c r="W2360" s="8">
        <f t="shared" si="219"/>
        <v>15.599363625024719</v>
      </c>
      <c r="X2360" s="6">
        <f>[1]!EM_S_FA_YOY_NETPROFIT(B2360,"2019-12-31")</f>
        <v>21.938097019899999</v>
      </c>
      <c r="Y2360" s="6">
        <f>[1]!EM_S_FA_YOY_NETPROFIT(B2360,"2020-12-31")</f>
        <v>20.9123766037</v>
      </c>
      <c r="Z2360" s="6">
        <f>[1]!EM_S_FA_YOY_NETPROFIT(B2360,"2021-12-31")</f>
        <v>-4.4032852942999998</v>
      </c>
      <c r="AA2360" s="6">
        <f>[1]!EM_S_FA_YOY_NETPROFIT(B2360,"2022-12-31")</f>
        <v>98.572026007700003</v>
      </c>
      <c r="AB2360" s="7">
        <f t="shared" si="220"/>
        <v>38.360372439033334</v>
      </c>
      <c r="AC2360" s="8">
        <f t="shared" si="221"/>
        <v>53.65913811680457</v>
      </c>
    </row>
    <row r="2361" spans="1:29" ht="16.5" x14ac:dyDescent="0.45">
      <c r="A2361" s="9">
        <v>3211</v>
      </c>
      <c r="B2361" s="5" t="s">
        <v>8349</v>
      </c>
      <c r="C2361" s="5" t="s">
        <v>8350</v>
      </c>
      <c r="D2361" s="5" t="s">
        <v>8351</v>
      </c>
      <c r="E2361" s="5" t="s">
        <v>120</v>
      </c>
      <c r="F2361" s="5" t="s">
        <v>11773</v>
      </c>
      <c r="G2361" s="5">
        <v>24</v>
      </c>
      <c r="H2361" s="5">
        <v>2</v>
      </c>
      <c r="I2361" s="5">
        <f t="shared" si="216"/>
        <v>1</v>
      </c>
      <c r="J2361" s="5">
        <f t="shared" si="217"/>
        <v>11</v>
      </c>
      <c r="K2361" s="5"/>
      <c r="L2361" s="5"/>
      <c r="M2361" s="5"/>
      <c r="N2361" s="5"/>
      <c r="O2361" s="5" t="s">
        <v>8352</v>
      </c>
      <c r="P2361" s="6">
        <f>[1]!EM_S_INFO_EMPLOYEE(B2361,"2019")</f>
        <v>2935</v>
      </c>
      <c r="Q2361" s="6">
        <f>[1]!EM_S_STM07_IS(B2361,"83","2019-12-31","1",1000000000)</f>
        <v>8.7014717465300002</v>
      </c>
      <c r="R2361" s="6">
        <f>[1]!EM_S_FA_YOY_OR(B2361,"2019-12-31")</f>
        <v>1.3766857742</v>
      </c>
      <c r="S2361" s="6">
        <f>[1]!EM_S_FA_YOY_OR(B2361,"2020-12-31")</f>
        <v>12.9826844416</v>
      </c>
      <c r="T2361" s="6">
        <f>[1]!EM_S_FA_YOY_OR(B2361,"2021-12-31")</f>
        <v>20.448337551200002</v>
      </c>
      <c r="U2361" s="6">
        <f>[1]!EM_S_FA_YOY_OR(B2361,"2022-12-31")</f>
        <v>33.520303706500002</v>
      </c>
      <c r="V2361" s="7">
        <f t="shared" si="218"/>
        <v>22.317108566433333</v>
      </c>
      <c r="W2361" s="8">
        <f t="shared" si="219"/>
        <v>10.395560595659584</v>
      </c>
      <c r="X2361" s="6">
        <f>[1]!EM_S_FA_YOY_NETPROFIT(B2361,"2019-12-31")</f>
        <v>14.537523051100001</v>
      </c>
      <c r="Y2361" s="6">
        <f>[1]!EM_S_FA_YOY_NETPROFIT(B2361,"2020-12-31")</f>
        <v>3.2382202048000002</v>
      </c>
      <c r="Z2361" s="6">
        <f>[1]!EM_S_FA_YOY_NETPROFIT(B2361,"2021-12-31")</f>
        <v>1.0074292254999999</v>
      </c>
      <c r="AA2361" s="6">
        <f>[1]!EM_S_FA_YOY_NETPROFIT(B2361,"2022-12-31")</f>
        <v>46.8218093427</v>
      </c>
      <c r="AB2361" s="7">
        <f t="shared" si="220"/>
        <v>17.022486257666667</v>
      </c>
      <c r="AC2361" s="8">
        <f t="shared" si="221"/>
        <v>25.831063651018752</v>
      </c>
    </row>
    <row r="2362" spans="1:29" ht="16.5" x14ac:dyDescent="0.45">
      <c r="A2362" s="9">
        <v>3212</v>
      </c>
      <c r="B2362" s="5" t="s">
        <v>8353</v>
      </c>
      <c r="C2362" s="5" t="s">
        <v>8354</v>
      </c>
      <c r="D2362" s="5" t="s">
        <v>8355</v>
      </c>
      <c r="E2362" s="5" t="s">
        <v>120</v>
      </c>
      <c r="F2362" s="5" t="s">
        <v>11769</v>
      </c>
      <c r="G2362" s="5">
        <v>20</v>
      </c>
      <c r="H2362" s="5">
        <v>3</v>
      </c>
      <c r="I2362" s="5">
        <f t="shared" si="216"/>
        <v>4</v>
      </c>
      <c r="J2362" s="5">
        <f t="shared" si="217"/>
        <v>7</v>
      </c>
      <c r="K2362" s="5"/>
      <c r="L2362" s="5"/>
      <c r="M2362" s="5"/>
      <c r="N2362" s="5"/>
      <c r="O2362" s="5" t="s">
        <v>8356</v>
      </c>
      <c r="P2362" s="6">
        <f>[1]!EM_S_INFO_EMPLOYEE(B2362,"2019")</f>
        <v>17963</v>
      </c>
      <c r="Q2362" s="6">
        <f>[1]!EM_S_STM07_IS(B2362,"83","2019-12-31","1",1000000000)</f>
        <v>29.870079877399998</v>
      </c>
      <c r="R2362" s="6">
        <f>[1]!EM_S_FA_YOY_OR(B2362,"2019-12-31")</f>
        <v>-0.41796799870000001</v>
      </c>
      <c r="S2362" s="6">
        <f>[1]!EM_S_FA_YOY_OR(B2362,"2020-12-31")</f>
        <v>1.9651185268</v>
      </c>
      <c r="T2362" s="6">
        <f>[1]!EM_S_FA_YOY_OR(B2362,"2021-12-31")</f>
        <v>27.442509240300001</v>
      </c>
      <c r="U2362" s="6">
        <f>[1]!EM_S_FA_YOY_OR(B2362,"2022-12-31")</f>
        <v>12.5821952567</v>
      </c>
      <c r="V2362" s="7">
        <f t="shared" si="218"/>
        <v>13.9966076746</v>
      </c>
      <c r="W2362" s="8">
        <f t="shared" si="219"/>
        <v>12.79745213931337</v>
      </c>
      <c r="X2362" s="6">
        <f>[1]!EM_S_FA_YOY_NETPROFIT(B2362,"2019-12-31")</f>
        <v>-49.401417322900002</v>
      </c>
      <c r="Y2362" s="6">
        <f>[1]!EM_S_FA_YOY_NETPROFIT(B2362,"2020-12-31")</f>
        <v>-13.4768118601</v>
      </c>
      <c r="Z2362" s="6">
        <f>[1]!EM_S_FA_YOY_NETPROFIT(B2362,"2021-12-31")</f>
        <v>36.147015412400002</v>
      </c>
      <c r="AA2362" s="6">
        <f>[1]!EM_S_FA_YOY_NETPROFIT(B2362,"2022-12-31")</f>
        <v>0.81391766499999996</v>
      </c>
      <c r="AB2362" s="7">
        <f t="shared" si="220"/>
        <v>7.828040405766667</v>
      </c>
      <c r="AC2362" s="8">
        <f t="shared" si="221"/>
        <v>25.544656910196188</v>
      </c>
    </row>
    <row r="2363" spans="1:29" ht="16.5" x14ac:dyDescent="0.45">
      <c r="A2363" s="9">
        <v>3213</v>
      </c>
      <c r="B2363" s="5" t="s">
        <v>8357</v>
      </c>
      <c r="C2363" s="5" t="s">
        <v>8358</v>
      </c>
      <c r="D2363" s="5" t="s">
        <v>8359</v>
      </c>
      <c r="E2363" s="5" t="s">
        <v>509</v>
      </c>
      <c r="F2363" s="5" t="s">
        <v>11765</v>
      </c>
      <c r="G2363" s="5">
        <v>16</v>
      </c>
      <c r="H2363" s="5">
        <v>3</v>
      </c>
      <c r="I2363" s="5">
        <f t="shared" si="216"/>
        <v>1</v>
      </c>
      <c r="J2363" s="5">
        <f t="shared" si="217"/>
        <v>9</v>
      </c>
      <c r="K2363" s="5"/>
      <c r="L2363" s="5"/>
      <c r="M2363" s="5"/>
      <c r="N2363" s="5"/>
      <c r="O2363" s="5" t="s">
        <v>8360</v>
      </c>
      <c r="P2363" s="6">
        <f>[1]!EM_S_INFO_EMPLOYEE(B2363,"2019")</f>
        <v>2520</v>
      </c>
      <c r="Q2363" s="6">
        <f>[1]!EM_S_STM07_IS(B2363,"83","2019-12-31","1",1000000000)</f>
        <v>2.9157007748499999</v>
      </c>
      <c r="R2363" s="6">
        <f>[1]!EM_S_FA_YOY_OR(B2363,"2019-12-31")</f>
        <v>20.140323517300001</v>
      </c>
      <c r="S2363" s="6">
        <f>[1]!EM_S_FA_YOY_OR(B2363,"2020-12-31")</f>
        <v>-6.3060835193999996</v>
      </c>
      <c r="T2363" s="6">
        <f>[1]!EM_S_FA_YOY_OR(B2363,"2021-12-31")</f>
        <v>20.2710164621</v>
      </c>
      <c r="U2363" s="6">
        <f>[1]!EM_S_FA_YOY_OR(B2363,"2022-12-31")</f>
        <v>-1.5934908085999999</v>
      </c>
      <c r="V2363" s="7">
        <f t="shared" si="218"/>
        <v>4.1238140447000005</v>
      </c>
      <c r="W2363" s="8">
        <f t="shared" si="219"/>
        <v>14.181016957391936</v>
      </c>
      <c r="X2363" s="6">
        <f>[1]!EM_S_FA_YOY_NETPROFIT(B2363,"2019-12-31")</f>
        <v>-1.6611756794000001</v>
      </c>
      <c r="Y2363" s="6">
        <f>[1]!EM_S_FA_YOY_NETPROFIT(B2363,"2020-12-31")</f>
        <v>-62.290452172999998</v>
      </c>
      <c r="Z2363" s="6">
        <f>[1]!EM_S_FA_YOY_NETPROFIT(B2363,"2021-12-31")</f>
        <v>34.864949855799999</v>
      </c>
      <c r="AA2363" s="6">
        <f>[1]!EM_S_FA_YOY_NETPROFIT(B2363,"2022-12-31")</f>
        <v>-83.033758904500004</v>
      </c>
      <c r="AB2363" s="7">
        <f t="shared" si="220"/>
        <v>-36.819753740566668</v>
      </c>
      <c r="AC2363" s="8">
        <f t="shared" si="221"/>
        <v>62.941192718389765</v>
      </c>
    </row>
    <row r="2364" spans="1:29" ht="16.5" x14ac:dyDescent="0.45">
      <c r="A2364" s="9">
        <v>3214</v>
      </c>
      <c r="B2364" s="5" t="s">
        <v>8361</v>
      </c>
      <c r="C2364" s="5" t="s">
        <v>8362</v>
      </c>
      <c r="D2364" s="5" t="s">
        <v>8363</v>
      </c>
      <c r="E2364" s="5" t="s">
        <v>33</v>
      </c>
      <c r="F2364" s="5" t="s">
        <v>11768</v>
      </c>
      <c r="G2364" s="5">
        <v>19</v>
      </c>
      <c r="H2364" s="5">
        <v>2</v>
      </c>
      <c r="I2364" s="5">
        <f t="shared" si="216"/>
        <v>2</v>
      </c>
      <c r="J2364" s="5">
        <f t="shared" si="217"/>
        <v>4</v>
      </c>
      <c r="K2364" s="5"/>
      <c r="L2364" s="5"/>
      <c r="M2364" s="5"/>
      <c r="N2364" s="5"/>
      <c r="O2364" s="5" t="s">
        <v>8364</v>
      </c>
      <c r="P2364" s="6">
        <f>[1]!EM_S_INFO_EMPLOYEE(B2364,"2019")</f>
        <v>24142</v>
      </c>
      <c r="Q2364" s="6">
        <f>[1]!EM_S_STM07_IS(B2364,"83","2019-12-31","1",1000000000)</f>
        <v>38.963448479349999</v>
      </c>
      <c r="R2364" s="6">
        <f>[1]!EM_S_FA_YOY_OR(B2364,"2019-12-31")</f>
        <v>13.0936353505</v>
      </c>
      <c r="S2364" s="6">
        <f>[1]!EM_S_FA_YOY_OR(B2364,"2020-12-31")</f>
        <v>12.820232110899999</v>
      </c>
      <c r="T2364" s="6">
        <f>[1]!EM_S_FA_YOY_OR(B2364,"2021-12-31")</f>
        <v>16.891608419699999</v>
      </c>
      <c r="U2364" s="6">
        <f>[1]!EM_S_FA_YOY_OR(B2364,"2022-12-31")</f>
        <v>1.8688158423000001</v>
      </c>
      <c r="V2364" s="7">
        <f t="shared" si="218"/>
        <v>10.526885457633334</v>
      </c>
      <c r="W2364" s="8">
        <f t="shared" si="219"/>
        <v>7.7695336642512309</v>
      </c>
      <c r="X2364" s="6">
        <f>[1]!EM_S_FA_YOY_NETPROFIT(B2364,"2019-12-31")</f>
        <v>88.156592381500005</v>
      </c>
      <c r="Y2364" s="6">
        <f>[1]!EM_S_FA_YOY_NETPROFIT(B2364,"2020-12-31")</f>
        <v>40.797960808900001</v>
      </c>
      <c r="Z2364" s="6">
        <f>[1]!EM_S_FA_YOY_NETPROFIT(B2364,"2021-12-31")</f>
        <v>1.2398738271</v>
      </c>
      <c r="AA2364" s="6">
        <f>[1]!EM_S_FA_YOY_NETPROFIT(B2364,"2022-12-31")</f>
        <v>27.6882752846</v>
      </c>
      <c r="AB2364" s="7">
        <f t="shared" si="220"/>
        <v>23.242036640199998</v>
      </c>
      <c r="AC2364" s="8">
        <f t="shared" si="221"/>
        <v>20.150368234281249</v>
      </c>
    </row>
    <row r="2365" spans="1:29" ht="16.5" x14ac:dyDescent="0.45">
      <c r="A2365" s="9">
        <v>3215</v>
      </c>
      <c r="B2365" s="5" t="s">
        <v>8365</v>
      </c>
      <c r="C2365" s="5" t="s">
        <v>8366</v>
      </c>
      <c r="D2365" s="5" t="s">
        <v>8367</v>
      </c>
      <c r="E2365" s="5" t="s">
        <v>1297</v>
      </c>
      <c r="F2365" s="5" t="s">
        <v>11768</v>
      </c>
      <c r="G2365" s="5">
        <v>19</v>
      </c>
      <c r="H2365" s="5">
        <v>2</v>
      </c>
      <c r="I2365" s="5">
        <f t="shared" si="216"/>
        <v>2</v>
      </c>
      <c r="J2365" s="5">
        <f t="shared" si="217"/>
        <v>4</v>
      </c>
      <c r="K2365" s="5"/>
      <c r="L2365" s="5"/>
      <c r="M2365" s="5"/>
      <c r="N2365" s="5"/>
      <c r="O2365" s="5" t="s">
        <v>8368</v>
      </c>
      <c r="P2365" s="6">
        <f>[1]!EM_S_INFO_EMPLOYEE(B2365,"2019")</f>
        <v>1532</v>
      </c>
      <c r="Q2365" s="6">
        <f>[1]!EM_S_STM07_IS(B2365,"83","2019-12-31","1",1000000000)</f>
        <v>14.78730989926</v>
      </c>
      <c r="R2365" s="6">
        <f>[1]!EM_S_FA_YOY_OR(B2365,"2019-12-31")</f>
        <v>31.666414162700001</v>
      </c>
      <c r="S2365" s="6">
        <f>[1]!EM_S_FA_YOY_OR(B2365,"2020-12-31")</f>
        <v>-41.068847160399997</v>
      </c>
      <c r="T2365" s="6">
        <f>[1]!EM_S_FA_YOY_OR(B2365,"2021-12-31")</f>
        <v>-1.4580010745</v>
      </c>
      <c r="U2365" s="6">
        <f>[1]!EM_S_FA_YOY_OR(B2365,"2022-12-31")</f>
        <v>-2.7365197871000002</v>
      </c>
      <c r="V2365" s="7">
        <f t="shared" si="218"/>
        <v>-15.087789340666665</v>
      </c>
      <c r="W2365" s="8">
        <f t="shared" si="219"/>
        <v>22.509335321125366</v>
      </c>
      <c r="X2365" s="6">
        <f>[1]!EM_S_FA_YOY_NETPROFIT(B2365,"2019-12-31")</f>
        <v>39.585880292500001</v>
      </c>
      <c r="Y2365" s="6">
        <f>[1]!EM_S_FA_YOY_NETPROFIT(B2365,"2020-12-31")</f>
        <v>45.4662267175</v>
      </c>
      <c r="Z2365" s="6">
        <f>[1]!EM_S_FA_YOY_NETPROFIT(B2365,"2021-12-31")</f>
        <v>-82.250547538500001</v>
      </c>
      <c r="AA2365" s="6">
        <f>[1]!EM_S_FA_YOY_NETPROFIT(B2365,"2022-12-31")</f>
        <v>-1186.9257769128001</v>
      </c>
      <c r="AB2365" s="7">
        <f t="shared" si="220"/>
        <v>-407.90336591126669</v>
      </c>
      <c r="AC2365" s="8">
        <f t="shared" si="221"/>
        <v>677.6686736441128</v>
      </c>
    </row>
    <row r="2366" spans="1:29" ht="16.5" x14ac:dyDescent="0.45">
      <c r="A2366" s="9">
        <v>3216</v>
      </c>
      <c r="B2366" s="5" t="s">
        <v>8369</v>
      </c>
      <c r="C2366" s="5" t="s">
        <v>8370</v>
      </c>
      <c r="D2366" s="5" t="s">
        <v>8371</v>
      </c>
      <c r="E2366" s="5" t="s">
        <v>259</v>
      </c>
      <c r="F2366" s="5" t="s">
        <v>11758</v>
      </c>
      <c r="G2366" s="5">
        <v>8</v>
      </c>
      <c r="H2366" s="5">
        <v>2</v>
      </c>
      <c r="I2366" s="5">
        <f t="shared" si="216"/>
        <v>3</v>
      </c>
      <c r="J2366" s="5">
        <f t="shared" si="217"/>
        <v>2</v>
      </c>
      <c r="K2366" s="5"/>
      <c r="L2366" s="5"/>
      <c r="M2366" s="5"/>
      <c r="N2366" s="5"/>
      <c r="O2366" s="5" t="s">
        <v>8372</v>
      </c>
      <c r="P2366" s="6">
        <f>[1]!EM_S_INFO_EMPLOYEE(B2366,"2019")</f>
        <v>5116</v>
      </c>
      <c r="Q2366" s="6">
        <f>[1]!EM_S_STM07_IS(B2366,"83","2019-12-31","1",1000000000)</f>
        <v>21.42709452039</v>
      </c>
      <c r="R2366" s="6">
        <f>[1]!EM_S_FA_YOY_OR(B2366,"2019-12-31")</f>
        <v>6.0077375276999998</v>
      </c>
      <c r="S2366" s="6">
        <f>[1]!EM_S_FA_YOY_OR(B2366,"2020-12-31")</f>
        <v>-16.9897563209</v>
      </c>
      <c r="T2366" s="6">
        <f>[1]!EM_S_FA_YOY_OR(B2366,"2021-12-31")</f>
        <v>9.9014190378000002</v>
      </c>
      <c r="U2366" s="6">
        <f>[1]!EM_S_FA_YOY_OR(B2366,"2022-12-31")</f>
        <v>-27.122834333099998</v>
      </c>
      <c r="V2366" s="7">
        <f t="shared" si="218"/>
        <v>-11.403723872066665</v>
      </c>
      <c r="W2366" s="8">
        <f t="shared" si="219"/>
        <v>19.133783037018951</v>
      </c>
      <c r="X2366" s="6">
        <f>[1]!EM_S_FA_YOY_NETPROFIT(B2366,"2019-12-31")</f>
        <v>9.5883063699999997</v>
      </c>
      <c r="Y2366" s="6">
        <f>[1]!EM_S_FA_YOY_NETPROFIT(B2366,"2020-12-31")</f>
        <v>-19.392623404799998</v>
      </c>
      <c r="Z2366" s="6">
        <f>[1]!EM_S_FA_YOY_NETPROFIT(B2366,"2021-12-31")</f>
        <v>-17.354946989799998</v>
      </c>
      <c r="AA2366" s="6">
        <f>[1]!EM_S_FA_YOY_NETPROFIT(B2366,"2022-12-31")</f>
        <v>-45.347228997499997</v>
      </c>
      <c r="AB2366" s="7">
        <f t="shared" si="220"/>
        <v>-27.364933130699995</v>
      </c>
      <c r="AC2366" s="8">
        <f t="shared" si="221"/>
        <v>15.6064171023945</v>
      </c>
    </row>
    <row r="2367" spans="1:29" ht="16.5" x14ac:dyDescent="0.45">
      <c r="A2367" s="9">
        <v>3217</v>
      </c>
      <c r="B2367" s="5" t="s">
        <v>8373</v>
      </c>
      <c r="C2367" s="5" t="s">
        <v>8374</v>
      </c>
      <c r="D2367" s="5" t="s">
        <v>8375</v>
      </c>
      <c r="E2367" s="5" t="s">
        <v>474</v>
      </c>
      <c r="F2367" s="5" t="s">
        <v>11760</v>
      </c>
      <c r="G2367" s="5">
        <v>11</v>
      </c>
      <c r="H2367" s="5">
        <v>2</v>
      </c>
      <c r="I2367" s="5">
        <f t="shared" si="216"/>
        <v>3</v>
      </c>
      <c r="J2367" s="5">
        <f t="shared" si="217"/>
        <v>3</v>
      </c>
      <c r="K2367" s="5"/>
      <c r="L2367" s="5"/>
      <c r="M2367" s="5"/>
      <c r="N2367" s="5"/>
      <c r="O2367" s="5" t="s">
        <v>8376</v>
      </c>
      <c r="P2367" s="6">
        <f>[1]!EM_S_INFO_EMPLOYEE(B2367,"2019")</f>
        <v>1490</v>
      </c>
      <c r="Q2367" s="6">
        <f>[1]!EM_S_STM07_IS(B2367,"83","2019-12-31","1",1000000000)</f>
        <v>1.02358162188</v>
      </c>
      <c r="R2367" s="6">
        <f>[1]!EM_S_FA_YOY_OR(B2367,"2019-12-31")</f>
        <v>1.867763708</v>
      </c>
      <c r="S2367" s="6">
        <f>[1]!EM_S_FA_YOY_OR(B2367,"2020-12-31")</f>
        <v>2.5562255075999998</v>
      </c>
      <c r="T2367" s="6">
        <f>[1]!EM_S_FA_YOY_OR(B2367,"2021-12-31")</f>
        <v>24.025720079199999</v>
      </c>
      <c r="U2367" s="6">
        <f>[1]!EM_S_FA_YOY_OR(B2367,"2022-12-31")</f>
        <v>-11.780127763599999</v>
      </c>
      <c r="V2367" s="7">
        <f t="shared" si="218"/>
        <v>4.9339392744000001</v>
      </c>
      <c r="W2367" s="8">
        <f t="shared" si="219"/>
        <v>18.020955218940504</v>
      </c>
      <c r="X2367" s="6">
        <f>[1]!EM_S_FA_YOY_NETPROFIT(B2367,"2019-12-31")</f>
        <v>-15.193430274000001</v>
      </c>
      <c r="Y2367" s="6">
        <f>[1]!EM_S_FA_YOY_NETPROFIT(B2367,"2020-12-31")</f>
        <v>14.1563359022</v>
      </c>
      <c r="Z2367" s="6">
        <f>[1]!EM_S_FA_YOY_NETPROFIT(B2367,"2021-12-31")</f>
        <v>147.0482406619</v>
      </c>
      <c r="AA2367" s="6">
        <f>[1]!EM_S_FA_YOY_NETPROFIT(B2367,"2022-12-31")</f>
        <v>-64.378965693699996</v>
      </c>
      <c r="AB2367" s="7">
        <f t="shared" si="220"/>
        <v>32.275203623466666</v>
      </c>
      <c r="AC2367" s="8">
        <f t="shared" si="221"/>
        <v>106.87182005776327</v>
      </c>
    </row>
    <row r="2368" spans="1:29" ht="16.5" x14ac:dyDescent="0.45">
      <c r="A2368" s="9">
        <v>3218</v>
      </c>
      <c r="B2368" s="5" t="s">
        <v>8377</v>
      </c>
      <c r="C2368" s="5" t="s">
        <v>8378</v>
      </c>
      <c r="D2368" s="5" t="s">
        <v>8379</v>
      </c>
      <c r="E2368" s="5" t="s">
        <v>306</v>
      </c>
      <c r="F2368" s="5" t="s">
        <v>11756</v>
      </c>
      <c r="G2368" s="5">
        <v>6</v>
      </c>
      <c r="H2368" s="5">
        <v>2</v>
      </c>
      <c r="I2368" s="5">
        <f t="shared" si="216"/>
        <v>2</v>
      </c>
      <c r="J2368" s="5">
        <f t="shared" si="217"/>
        <v>11</v>
      </c>
      <c r="K2368" s="5"/>
      <c r="L2368" s="5"/>
      <c r="M2368" s="5"/>
      <c r="N2368" s="5"/>
      <c r="O2368" s="5" t="s">
        <v>8380</v>
      </c>
      <c r="P2368" s="6">
        <f>[1]!EM_S_INFO_EMPLOYEE(B2368,"2019")</f>
        <v>1368</v>
      </c>
      <c r="Q2368" s="6">
        <f>[1]!EM_S_STM07_IS(B2368,"83","2019-12-31","1",1000000000)</f>
        <v>1.43777371946</v>
      </c>
      <c r="R2368" s="6">
        <f>[1]!EM_S_FA_YOY_OR(B2368,"2019-12-31")</f>
        <v>4.6007054041000002</v>
      </c>
      <c r="S2368" s="6">
        <f>[1]!EM_S_FA_YOY_OR(B2368,"2020-12-31")</f>
        <v>-20.737621520299999</v>
      </c>
      <c r="T2368" s="6">
        <f>[1]!EM_S_FA_YOY_OR(B2368,"2021-12-31")</f>
        <v>5.9350785159999999</v>
      </c>
      <c r="U2368" s="6">
        <f>[1]!EM_S_FA_YOY_OR(B2368,"2022-12-31")</f>
        <v>3.1485362014999998</v>
      </c>
      <c r="V2368" s="7">
        <f t="shared" si="218"/>
        <v>-3.8846689342666658</v>
      </c>
      <c r="W2368" s="8">
        <f t="shared" si="219"/>
        <v>14.661436241649058</v>
      </c>
      <c r="X2368" s="6">
        <f>[1]!EM_S_FA_YOY_NETPROFIT(B2368,"2019-12-31")</f>
        <v>68.171580094399999</v>
      </c>
      <c r="Y2368" s="6">
        <f>[1]!EM_S_FA_YOY_NETPROFIT(B2368,"2020-12-31")</f>
        <v>-66.303794750700007</v>
      </c>
      <c r="Z2368" s="6">
        <f>[1]!EM_S_FA_YOY_NETPROFIT(B2368,"2021-12-31")</f>
        <v>-46.622904845800001</v>
      </c>
      <c r="AA2368" s="6">
        <f>[1]!EM_S_FA_YOY_NETPROFIT(B2368,"2022-12-31")</f>
        <v>-2.6621481811000001</v>
      </c>
      <c r="AB2368" s="7">
        <f t="shared" si="220"/>
        <v>-38.529615925866672</v>
      </c>
      <c r="AC2368" s="8">
        <f t="shared" si="221"/>
        <v>32.58359692665325</v>
      </c>
    </row>
    <row r="2369" spans="1:29" ht="16.5" x14ac:dyDescent="0.45">
      <c r="A2369" s="9">
        <v>3219</v>
      </c>
      <c r="B2369" s="5" t="s">
        <v>8381</v>
      </c>
      <c r="C2369" s="5" t="s">
        <v>8382</v>
      </c>
      <c r="D2369" s="5" t="s">
        <v>8383</v>
      </c>
      <c r="E2369" s="5" t="s">
        <v>249</v>
      </c>
      <c r="F2369" s="5" t="s">
        <v>11758</v>
      </c>
      <c r="G2369" s="5">
        <v>8</v>
      </c>
      <c r="H2369" s="5">
        <v>2</v>
      </c>
      <c r="I2369" s="5">
        <f t="shared" si="216"/>
        <v>3</v>
      </c>
      <c r="J2369" s="5">
        <f t="shared" si="217"/>
        <v>2</v>
      </c>
      <c r="K2369" s="5"/>
      <c r="L2369" s="5"/>
      <c r="M2369" s="5"/>
      <c r="N2369" s="5"/>
      <c r="O2369" s="5" t="s">
        <v>8384</v>
      </c>
      <c r="P2369" s="6">
        <f>[1]!EM_S_INFO_EMPLOYEE(B2369,"2019")</f>
        <v>6487</v>
      </c>
      <c r="Q2369" s="6">
        <f>[1]!EM_S_STM07_IS(B2369,"83","2019-12-31","1",1000000000)</f>
        <v>10.235446133050001</v>
      </c>
      <c r="R2369" s="6">
        <f>[1]!EM_S_FA_YOY_OR(B2369,"2019-12-31")</f>
        <v>18.594984125300002</v>
      </c>
      <c r="S2369" s="6">
        <f>[1]!EM_S_FA_YOY_OR(B2369,"2020-12-31")</f>
        <v>12.1985152302</v>
      </c>
      <c r="T2369" s="6">
        <f>[1]!EM_S_FA_YOY_OR(B2369,"2021-12-31")</f>
        <v>31.847224516699999</v>
      </c>
      <c r="U2369" s="6">
        <f>[1]!EM_S_FA_YOY_OR(B2369,"2022-12-31")</f>
        <v>3.1492360554999999</v>
      </c>
      <c r="V2369" s="7">
        <f t="shared" si="218"/>
        <v>15.731658600799998</v>
      </c>
      <c r="W2369" s="8">
        <f t="shared" si="219"/>
        <v>14.67160393371165</v>
      </c>
      <c r="X2369" s="6">
        <f>[1]!EM_S_FA_YOY_NETPROFIT(B2369,"2019-12-31")</f>
        <v>126.29679084519999</v>
      </c>
      <c r="Y2369" s="6">
        <f>[1]!EM_S_FA_YOY_NETPROFIT(B2369,"2020-12-31")</f>
        <v>61.316431884899998</v>
      </c>
      <c r="Z2369" s="6">
        <f>[1]!EM_S_FA_YOY_NETPROFIT(B2369,"2021-12-31")</f>
        <v>8.6197901777000006</v>
      </c>
      <c r="AA2369" s="6">
        <f>[1]!EM_S_FA_YOY_NETPROFIT(B2369,"2022-12-31")</f>
        <v>1.9122509685</v>
      </c>
      <c r="AB2369" s="7">
        <f t="shared" si="220"/>
        <v>23.949491010366668</v>
      </c>
      <c r="AC2369" s="8">
        <f t="shared" si="221"/>
        <v>32.534043297773351</v>
      </c>
    </row>
    <row r="2370" spans="1:29" ht="16.5" x14ac:dyDescent="0.45">
      <c r="A2370" s="9">
        <v>3220</v>
      </c>
      <c r="B2370" s="5" t="s">
        <v>8385</v>
      </c>
      <c r="C2370" s="5" t="s">
        <v>8386</v>
      </c>
      <c r="D2370" s="5" t="s">
        <v>8387</v>
      </c>
      <c r="E2370" s="5" t="s">
        <v>514</v>
      </c>
      <c r="F2370" s="5" t="s">
        <v>11768</v>
      </c>
      <c r="G2370" s="5">
        <v>19</v>
      </c>
      <c r="H2370" s="5">
        <v>2</v>
      </c>
      <c r="I2370" s="5">
        <f t="shared" ref="I2370:I2433" si="222">VLOOKUP(F2370,K:N,4,FALSE)</f>
        <v>2</v>
      </c>
      <c r="J2370" s="5">
        <f t="shared" ref="J2370:J2433" si="223">VLOOKUP(F2370,K:L,2,FALSE)</f>
        <v>4</v>
      </c>
      <c r="K2370" s="5"/>
      <c r="L2370" s="5"/>
      <c r="M2370" s="5"/>
      <c r="N2370" s="5"/>
      <c r="O2370" s="5" t="s">
        <v>8388</v>
      </c>
      <c r="P2370" s="6">
        <f>[1]!EM_S_INFO_EMPLOYEE(B2370,"2019")</f>
        <v>10132</v>
      </c>
      <c r="Q2370" s="6">
        <f>[1]!EM_S_STM07_IS(B2370,"83","2019-12-31","1",1000000000)</f>
        <v>16.403340800230001</v>
      </c>
      <c r="R2370" s="6">
        <f>[1]!EM_S_FA_YOY_OR(B2370,"2019-12-31")</f>
        <v>-13.4421209101</v>
      </c>
      <c r="S2370" s="6">
        <f>[1]!EM_S_FA_YOY_OR(B2370,"2020-12-31")</f>
        <v>16.834412346200001</v>
      </c>
      <c r="T2370" s="6">
        <f>[1]!EM_S_FA_YOY_OR(B2370,"2021-12-31")</f>
        <v>13.314863496699999</v>
      </c>
      <c r="U2370" s="6">
        <f>[1]!EM_S_FA_YOY_OR(B2370,"2022-12-31")</f>
        <v>0.84606281589999999</v>
      </c>
      <c r="V2370" s="7">
        <f t="shared" ref="V2370:V2433" si="224">AVERAGE(S2370:U2370)</f>
        <v>10.331779552933334</v>
      </c>
      <c r="W2370" s="8">
        <f t="shared" ref="W2370:W2433" si="225">STDEV(S2370:U2370)</f>
        <v>8.4012452968253406</v>
      </c>
      <c r="X2370" s="6">
        <f>[1]!EM_S_FA_YOY_NETPROFIT(B2370,"2019-12-31")</f>
        <v>24.648940955099999</v>
      </c>
      <c r="Y2370" s="6">
        <f>[1]!EM_S_FA_YOY_NETPROFIT(B2370,"2020-12-31")</f>
        <v>-88.406079654199999</v>
      </c>
      <c r="Z2370" s="6">
        <f>[1]!EM_S_FA_YOY_NETPROFIT(B2370,"2021-12-31")</f>
        <v>511.34292825519998</v>
      </c>
      <c r="AA2370" s="6">
        <f>[1]!EM_S_FA_YOY_NETPROFIT(B2370,"2022-12-31")</f>
        <v>10.324614715799999</v>
      </c>
      <c r="AB2370" s="7">
        <f t="shared" ref="AB2370:AB2433" si="226">AVERAGE(Y2370:AA2370)</f>
        <v>144.42048777226665</v>
      </c>
      <c r="AC2370" s="8">
        <f t="shared" ref="AC2370:AC2433" si="227">STDEV(Y2370:AA2370)</f>
        <v>321.57580055122219</v>
      </c>
    </row>
    <row r="2371" spans="1:29" ht="16.5" x14ac:dyDescent="0.45">
      <c r="A2371" s="9">
        <v>3221</v>
      </c>
      <c r="B2371" s="5" t="s">
        <v>8389</v>
      </c>
      <c r="C2371" s="5" t="s">
        <v>8390</v>
      </c>
      <c r="D2371" s="5" t="s">
        <v>8391</v>
      </c>
      <c r="E2371" s="5" t="s">
        <v>363</v>
      </c>
      <c r="F2371" s="5" t="s">
        <v>11769</v>
      </c>
      <c r="G2371" s="5">
        <v>20</v>
      </c>
      <c r="H2371" s="5">
        <v>3</v>
      </c>
      <c r="I2371" s="5">
        <f t="shared" si="222"/>
        <v>4</v>
      </c>
      <c r="J2371" s="5">
        <f t="shared" si="223"/>
        <v>7</v>
      </c>
      <c r="K2371" s="5"/>
      <c r="L2371" s="5"/>
      <c r="M2371" s="5"/>
      <c r="N2371" s="5"/>
      <c r="O2371" s="5" t="s">
        <v>8392</v>
      </c>
      <c r="P2371" s="6">
        <f>[1]!EM_S_INFO_EMPLOYEE(B2371,"2019")</f>
        <v>15173</v>
      </c>
      <c r="Q2371" s="6">
        <f>[1]!EM_S_STM07_IS(B2371,"83","2019-12-31","1",1000000000)</f>
        <v>24.66197684346</v>
      </c>
      <c r="R2371" s="6">
        <f>[1]!EM_S_FA_YOY_OR(B2371,"2019-12-31")</f>
        <v>1.7608164147000001</v>
      </c>
      <c r="S2371" s="6">
        <f>[1]!EM_S_FA_YOY_OR(B2371,"2020-12-31")</f>
        <v>-14.5468448127</v>
      </c>
      <c r="T2371" s="6">
        <f>[1]!EM_S_FA_YOY_OR(B2371,"2021-12-31")</f>
        <v>24.866822745</v>
      </c>
      <c r="U2371" s="6">
        <f>[1]!EM_S_FA_YOY_OR(B2371,"2022-12-31")</f>
        <v>17.377404001199999</v>
      </c>
      <c r="V2371" s="7">
        <f t="shared" si="224"/>
        <v>9.2324606444999997</v>
      </c>
      <c r="W2371" s="8">
        <f t="shared" si="225"/>
        <v>20.931181865821909</v>
      </c>
      <c r="X2371" s="6">
        <f>[1]!EM_S_FA_YOY_NETPROFIT(B2371,"2019-12-31")</f>
        <v>16.2048952068</v>
      </c>
      <c r="Y2371" s="6">
        <f>[1]!EM_S_FA_YOY_NETPROFIT(B2371,"2020-12-31")</f>
        <v>-86.443468018800004</v>
      </c>
      <c r="Z2371" s="6">
        <f>[1]!EM_S_FA_YOY_NETPROFIT(B2371,"2021-12-31")</f>
        <v>148.92890110030001</v>
      </c>
      <c r="AA2371" s="6">
        <f>[1]!EM_S_FA_YOY_NETPROFIT(B2371,"2022-12-31")</f>
        <v>14.741166253899999</v>
      </c>
      <c r="AB2371" s="7">
        <f t="shared" si="226"/>
        <v>25.74219977846667</v>
      </c>
      <c r="AC2371" s="8">
        <f t="shared" si="227"/>
        <v>118.07118653651681</v>
      </c>
    </row>
    <row r="2372" spans="1:29" ht="16.5" x14ac:dyDescent="0.45">
      <c r="A2372" s="9">
        <v>3222</v>
      </c>
      <c r="B2372" s="5" t="s">
        <v>8393</v>
      </c>
      <c r="C2372" s="5" t="s">
        <v>8394</v>
      </c>
      <c r="D2372" s="5" t="s">
        <v>8395</v>
      </c>
      <c r="E2372" s="5" t="s">
        <v>240</v>
      </c>
      <c r="F2372" s="5" t="s">
        <v>11756</v>
      </c>
      <c r="G2372" s="5">
        <v>6</v>
      </c>
      <c r="H2372" s="5">
        <v>2</v>
      </c>
      <c r="I2372" s="5">
        <f t="shared" si="222"/>
        <v>2</v>
      </c>
      <c r="J2372" s="5">
        <f t="shared" si="223"/>
        <v>11</v>
      </c>
      <c r="K2372" s="5"/>
      <c r="L2372" s="5"/>
      <c r="M2372" s="5"/>
      <c r="N2372" s="5"/>
      <c r="O2372" s="5" t="s">
        <v>8396</v>
      </c>
      <c r="P2372" s="6">
        <f>[1]!EM_S_INFO_EMPLOYEE(B2372,"2019")</f>
        <v>4922</v>
      </c>
      <c r="Q2372" s="6">
        <f>[1]!EM_S_STM07_IS(B2372,"83","2019-12-31","1",1000000000)</f>
        <v>6.4224232504899996</v>
      </c>
      <c r="R2372" s="6">
        <f>[1]!EM_S_FA_YOY_OR(B2372,"2019-12-31")</f>
        <v>5.7913763613000002</v>
      </c>
      <c r="S2372" s="6">
        <f>[1]!EM_S_FA_YOY_OR(B2372,"2020-12-31")</f>
        <v>15.061420591899999</v>
      </c>
      <c r="T2372" s="6">
        <f>[1]!EM_S_FA_YOY_OR(B2372,"2021-12-31")</f>
        <v>34.244839197099999</v>
      </c>
      <c r="U2372" s="6">
        <f>[1]!EM_S_FA_YOY_OR(B2372,"2022-12-31")</f>
        <v>13.8875306241</v>
      </c>
      <c r="V2372" s="7">
        <f t="shared" si="224"/>
        <v>21.064596804366666</v>
      </c>
      <c r="W2372" s="8">
        <f t="shared" si="225"/>
        <v>11.429505525722846</v>
      </c>
      <c r="X2372" s="6">
        <f>[1]!EM_S_FA_YOY_NETPROFIT(B2372,"2019-12-31")</f>
        <v>144.5986078983</v>
      </c>
      <c r="Y2372" s="6">
        <f>[1]!EM_S_FA_YOY_NETPROFIT(B2372,"2020-12-31")</f>
        <v>87.067715195800005</v>
      </c>
      <c r="Z2372" s="6">
        <f>[1]!EM_S_FA_YOY_NETPROFIT(B2372,"2021-12-31")</f>
        <v>260.2116712559</v>
      </c>
      <c r="AA2372" s="6">
        <f>[1]!EM_S_FA_YOY_NETPROFIT(B2372,"2022-12-31")</f>
        <v>255.58380009070001</v>
      </c>
      <c r="AB2372" s="7">
        <f t="shared" si="226"/>
        <v>200.95439551413335</v>
      </c>
      <c r="AC2372" s="8">
        <f t="shared" si="227"/>
        <v>98.655898269328574</v>
      </c>
    </row>
    <row r="2373" spans="1:29" ht="16.5" x14ac:dyDescent="0.45">
      <c r="A2373" s="9">
        <v>3223</v>
      </c>
      <c r="B2373" s="5" t="s">
        <v>8397</v>
      </c>
      <c r="C2373" s="5" t="s">
        <v>8398</v>
      </c>
      <c r="D2373" s="5" t="s">
        <v>8399</v>
      </c>
      <c r="E2373" s="5" t="s">
        <v>1297</v>
      </c>
      <c r="F2373" s="5" t="s">
        <v>11773</v>
      </c>
      <c r="G2373" s="5">
        <v>24</v>
      </c>
      <c r="H2373" s="5">
        <v>2</v>
      </c>
      <c r="I2373" s="5">
        <f t="shared" si="222"/>
        <v>1</v>
      </c>
      <c r="J2373" s="5">
        <f t="shared" si="223"/>
        <v>11</v>
      </c>
      <c r="K2373" s="5"/>
      <c r="L2373" s="5"/>
      <c r="M2373" s="5"/>
      <c r="N2373" s="5"/>
      <c r="O2373" s="5" t="s">
        <v>1557</v>
      </c>
      <c r="P2373" s="6">
        <f>[1]!EM_S_INFO_EMPLOYEE(B2373,"2019")</f>
        <v>26299</v>
      </c>
      <c r="Q2373" s="6">
        <f>[1]!EM_S_STM07_IS(B2373,"83","2019-12-31","1",1000000000)</f>
        <v>52.846463065750001</v>
      </c>
      <c r="R2373" s="6">
        <f>[1]!EM_S_FA_YOY_OR(B2373,"2019-12-31")</f>
        <v>-11.858767006300001</v>
      </c>
      <c r="S2373" s="6">
        <f>[1]!EM_S_FA_YOY_OR(B2373,"2020-12-31")</f>
        <v>1.7521292516</v>
      </c>
      <c r="T2373" s="6">
        <f>[1]!EM_S_FA_YOY_OR(B2373,"2021-12-31")</f>
        <v>48.901206395800003</v>
      </c>
      <c r="U2373" s="6">
        <f>[1]!EM_S_FA_YOY_OR(B2373,"2022-12-31")</f>
        <v>8.2525796454000009</v>
      </c>
      <c r="V2373" s="7">
        <f t="shared" si="224"/>
        <v>19.6353050976</v>
      </c>
      <c r="W2373" s="8">
        <f t="shared" si="225"/>
        <v>25.552567345132903</v>
      </c>
      <c r="X2373" s="6">
        <f>[1]!EM_S_FA_YOY_NETPROFIT(B2373,"2019-12-31")</f>
        <v>-24.222625821200001</v>
      </c>
      <c r="Y2373" s="6">
        <f>[1]!EM_S_FA_YOY_NETPROFIT(B2373,"2020-12-31")</f>
        <v>7.3996529314000004</v>
      </c>
      <c r="Z2373" s="6">
        <f>[1]!EM_S_FA_YOY_NETPROFIT(B2373,"2021-12-31")</f>
        <v>277.27821355790002</v>
      </c>
      <c r="AA2373" s="6">
        <f>[1]!EM_S_FA_YOY_NETPROFIT(B2373,"2022-12-31")</f>
        <v>-66.650371740899999</v>
      </c>
      <c r="AB2373" s="7">
        <f t="shared" si="226"/>
        <v>72.675831582800001</v>
      </c>
      <c r="AC2373" s="8">
        <f t="shared" si="227"/>
        <v>181.01782390390622</v>
      </c>
    </row>
    <row r="2374" spans="1:29" ht="16.5" x14ac:dyDescent="0.45">
      <c r="A2374" s="9">
        <v>3224</v>
      </c>
      <c r="B2374" s="5" t="s">
        <v>8400</v>
      </c>
      <c r="C2374" s="5" t="s">
        <v>8401</v>
      </c>
      <c r="D2374" s="5" t="s">
        <v>8402</v>
      </c>
      <c r="E2374" s="5" t="s">
        <v>120</v>
      </c>
      <c r="F2374" s="5" t="s">
        <v>11756</v>
      </c>
      <c r="G2374" s="5">
        <v>6</v>
      </c>
      <c r="H2374" s="5">
        <v>2</v>
      </c>
      <c r="I2374" s="5">
        <f t="shared" si="222"/>
        <v>2</v>
      </c>
      <c r="J2374" s="5">
        <f t="shared" si="223"/>
        <v>11</v>
      </c>
      <c r="K2374" s="5"/>
      <c r="L2374" s="5"/>
      <c r="M2374" s="5"/>
      <c r="N2374" s="5"/>
      <c r="O2374" s="5" t="s">
        <v>8304</v>
      </c>
      <c r="P2374" s="6">
        <f>[1]!EM_S_INFO_EMPLOYEE(B2374,"2019")</f>
        <v>2330</v>
      </c>
      <c r="Q2374" s="6">
        <f>[1]!EM_S_STM07_IS(B2374,"83","2019-12-31","1",1000000000)</f>
        <v>3.00014067083</v>
      </c>
      <c r="R2374" s="6">
        <f>[1]!EM_S_FA_YOY_OR(B2374,"2019-12-31")</f>
        <v>13.976310824800001</v>
      </c>
      <c r="S2374" s="6">
        <f>[1]!EM_S_FA_YOY_OR(B2374,"2020-12-31")</f>
        <v>23.342674220199999</v>
      </c>
      <c r="T2374" s="6">
        <f>[1]!EM_S_FA_YOY_OR(B2374,"2021-12-31")</f>
        <v>10.2334154813</v>
      </c>
      <c r="U2374" s="6">
        <f>[1]!EM_S_FA_YOY_OR(B2374,"2022-12-31")</f>
        <v>1.6254503067999999</v>
      </c>
      <c r="V2374" s="7">
        <f t="shared" si="224"/>
        <v>11.733846669433332</v>
      </c>
      <c r="W2374" s="8">
        <f t="shared" si="225"/>
        <v>10.936083574064835</v>
      </c>
      <c r="X2374" s="6">
        <f>[1]!EM_S_FA_YOY_NETPROFIT(B2374,"2019-12-31")</f>
        <v>134.9174687428</v>
      </c>
      <c r="Y2374" s="6">
        <f>[1]!EM_S_FA_YOY_NETPROFIT(B2374,"2020-12-31")</f>
        <v>28.391345632899998</v>
      </c>
      <c r="Z2374" s="6">
        <f>[1]!EM_S_FA_YOY_NETPROFIT(B2374,"2021-12-31")</f>
        <v>20.3900126759</v>
      </c>
      <c r="AA2374" s="6">
        <f>[1]!EM_S_FA_YOY_NETPROFIT(B2374,"2022-12-31")</f>
        <v>12.0361655727</v>
      </c>
      <c r="AB2374" s="7">
        <f t="shared" si="226"/>
        <v>20.272507960499997</v>
      </c>
      <c r="AC2374" s="8">
        <f t="shared" si="227"/>
        <v>8.1782231700410932</v>
      </c>
    </row>
    <row r="2375" spans="1:29" ht="16.5" x14ac:dyDescent="0.45">
      <c r="A2375" s="9">
        <v>3225</v>
      </c>
      <c r="B2375" s="5" t="s">
        <v>8403</v>
      </c>
      <c r="C2375" s="5" t="s">
        <v>8404</v>
      </c>
      <c r="D2375" s="5" t="s">
        <v>8405</v>
      </c>
      <c r="E2375" s="5" t="s">
        <v>249</v>
      </c>
      <c r="F2375" s="5" t="s">
        <v>11758</v>
      </c>
      <c r="G2375" s="5">
        <v>8</v>
      </c>
      <c r="H2375" s="5">
        <v>2</v>
      </c>
      <c r="I2375" s="5">
        <f t="shared" si="222"/>
        <v>3</v>
      </c>
      <c r="J2375" s="5">
        <f t="shared" si="223"/>
        <v>2</v>
      </c>
      <c r="K2375" s="5"/>
      <c r="L2375" s="5"/>
      <c r="M2375" s="5"/>
      <c r="N2375" s="5"/>
      <c r="O2375" s="5" t="s">
        <v>8406</v>
      </c>
      <c r="P2375" s="6">
        <f>[1]!EM_S_INFO_EMPLOYEE(B2375,"2019")</f>
        <v>16585</v>
      </c>
      <c r="Q2375" s="6">
        <f>[1]!EM_S_STM07_IS(B2375,"83","2019-12-31","1",1000000000)</f>
        <v>47.265560035999997</v>
      </c>
      <c r="R2375" s="6">
        <f>[1]!EM_S_FA_YOY_OR(B2375,"2019-12-31")</f>
        <v>21.730625955699999</v>
      </c>
      <c r="S2375" s="6">
        <f>[1]!EM_S_FA_YOY_OR(B2375,"2020-12-31")</f>
        <v>20.536907579400001</v>
      </c>
      <c r="T2375" s="6">
        <f>[1]!EM_S_FA_YOY_OR(B2375,"2021-12-31")</f>
        <v>25.218205161099998</v>
      </c>
      <c r="U2375" s="6">
        <f>[1]!EM_S_FA_YOY_OR(B2375,"2022-12-31")</f>
        <v>12.306801829299999</v>
      </c>
      <c r="V2375" s="7">
        <f t="shared" si="224"/>
        <v>19.353971523266665</v>
      </c>
      <c r="W2375" s="8">
        <f t="shared" si="225"/>
        <v>6.5364812616406471</v>
      </c>
      <c r="X2375" s="6">
        <f>[1]!EM_S_FA_YOY_NETPROFIT(B2375,"2019-12-31")</f>
        <v>-7.7124006427999996</v>
      </c>
      <c r="Y2375" s="6">
        <f>[1]!EM_S_FA_YOY_NETPROFIT(B2375,"2020-12-31")</f>
        <v>60.393588449699998</v>
      </c>
      <c r="Z2375" s="6">
        <f>[1]!EM_S_FA_YOY_NETPROFIT(B2375,"2021-12-31")</f>
        <v>16.453898945700001</v>
      </c>
      <c r="AA2375" s="6">
        <f>[1]!EM_S_FA_YOY_NETPROFIT(B2375,"2022-12-31")</f>
        <v>29.6672440195</v>
      </c>
      <c r="AB2375" s="7">
        <f t="shared" si="226"/>
        <v>35.50491047163333</v>
      </c>
      <c r="AC2375" s="8">
        <f t="shared" si="227"/>
        <v>22.544020063683273</v>
      </c>
    </row>
    <row r="2376" spans="1:29" ht="16.5" x14ac:dyDescent="0.45">
      <c r="A2376" s="9">
        <v>3226</v>
      </c>
      <c r="B2376" s="5" t="s">
        <v>8407</v>
      </c>
      <c r="C2376" s="5" t="s">
        <v>8408</v>
      </c>
      <c r="D2376" s="5" t="s">
        <v>8409</v>
      </c>
      <c r="E2376" s="5" t="s">
        <v>1297</v>
      </c>
      <c r="F2376" s="5" t="s">
        <v>11752</v>
      </c>
      <c r="G2376" s="5">
        <v>2</v>
      </c>
      <c r="H2376" s="5">
        <v>3</v>
      </c>
      <c r="I2376" s="5">
        <f t="shared" si="222"/>
        <v>0</v>
      </c>
      <c r="J2376" s="5">
        <f t="shared" si="223"/>
        <v>2</v>
      </c>
      <c r="K2376" s="5"/>
      <c r="L2376" s="5"/>
      <c r="M2376" s="5"/>
      <c r="N2376" s="5"/>
      <c r="O2376" s="5" t="s">
        <v>8410</v>
      </c>
      <c r="P2376" s="6">
        <f>[1]!EM_S_INFO_EMPLOYEE(B2376,"2019")</f>
        <v>289</v>
      </c>
      <c r="Q2376" s="6">
        <f>[1]!EM_S_STM07_IS(B2376,"83","2019-12-31","1",1000000000)</f>
        <v>2.3456804089499999</v>
      </c>
      <c r="R2376" s="6">
        <f>[1]!EM_S_FA_YOY_OR(B2376,"2019-12-31")</f>
        <v>506.29843543909999</v>
      </c>
      <c r="S2376" s="6">
        <f>[1]!EM_S_FA_YOY_OR(B2376,"2020-12-31")</f>
        <v>-53.976201763900001</v>
      </c>
      <c r="T2376" s="6">
        <f>[1]!EM_S_FA_YOY_OR(B2376,"2021-12-31")</f>
        <v>-51.385257797800001</v>
      </c>
      <c r="U2376" s="6">
        <f>[1]!EM_S_FA_YOY_OR(B2376,"2022-12-31")</f>
        <v>-59.709052915299999</v>
      </c>
      <c r="V2376" s="7">
        <f t="shared" si="224"/>
        <v>-55.023504158999998</v>
      </c>
      <c r="W2376" s="8">
        <f t="shared" si="225"/>
        <v>4.2595801459317384</v>
      </c>
      <c r="X2376" s="6">
        <f>[1]!EM_S_FA_YOY_NETPROFIT(B2376,"2019-12-31")</f>
        <v>4648.6515600889998</v>
      </c>
      <c r="Y2376" s="6">
        <f>[1]!EM_S_FA_YOY_NETPROFIT(B2376,"2020-12-31")</f>
        <v>0.81757280710000002</v>
      </c>
      <c r="Z2376" s="6">
        <f>[1]!EM_S_FA_YOY_NETPROFIT(B2376,"2021-12-31")</f>
        <v>-29.5925830969</v>
      </c>
      <c r="AA2376" s="6">
        <f>[1]!EM_S_FA_YOY_NETPROFIT(B2376,"2022-12-31")</f>
        <v>-20.539812145300001</v>
      </c>
      <c r="AB2376" s="7">
        <f t="shared" si="226"/>
        <v>-16.438274145033333</v>
      </c>
      <c r="AC2376" s="8">
        <f t="shared" si="227"/>
        <v>15.614459837026708</v>
      </c>
    </row>
    <row r="2377" spans="1:29" ht="16.5" x14ac:dyDescent="0.45">
      <c r="A2377" s="9">
        <v>3227</v>
      </c>
      <c r="B2377" s="5" t="s">
        <v>8411</v>
      </c>
      <c r="C2377" s="5" t="s">
        <v>8412</v>
      </c>
      <c r="D2377" s="5" t="s">
        <v>8413</v>
      </c>
      <c r="E2377" s="5" t="s">
        <v>254</v>
      </c>
      <c r="F2377" s="5" t="s">
        <v>11764</v>
      </c>
      <c r="G2377" s="5">
        <v>15</v>
      </c>
      <c r="H2377" s="5">
        <v>3</v>
      </c>
      <c r="I2377" s="5">
        <f t="shared" si="222"/>
        <v>2</v>
      </c>
      <c r="J2377" s="5">
        <f t="shared" si="223"/>
        <v>8</v>
      </c>
      <c r="K2377" s="5"/>
      <c r="L2377" s="5"/>
      <c r="M2377" s="5"/>
      <c r="N2377" s="5"/>
      <c r="O2377" s="5" t="s">
        <v>8414</v>
      </c>
      <c r="P2377" s="6">
        <f>[1]!EM_S_INFO_EMPLOYEE(B2377,"2019")</f>
        <v>891</v>
      </c>
      <c r="Q2377" s="6">
        <f>[1]!EM_S_STM07_IS(B2377,"83","2019-12-31","1",1000000000)</f>
        <v>0.94837196178000005</v>
      </c>
      <c r="R2377" s="6">
        <f>[1]!EM_S_FA_YOY_OR(B2377,"2019-12-31")</f>
        <v>0.31701929159999997</v>
      </c>
      <c r="S2377" s="6">
        <f>[1]!EM_S_FA_YOY_OR(B2377,"2020-12-31")</f>
        <v>1.4276157801</v>
      </c>
      <c r="T2377" s="6">
        <f>[1]!EM_S_FA_YOY_OR(B2377,"2021-12-31")</f>
        <v>12.4296168225</v>
      </c>
      <c r="U2377" s="6">
        <f>[1]!EM_S_FA_YOY_OR(B2377,"2022-12-31")</f>
        <v>18.647643020499999</v>
      </c>
      <c r="V2377" s="7">
        <f t="shared" si="224"/>
        <v>10.834958541033332</v>
      </c>
      <c r="W2377" s="8">
        <f t="shared" si="225"/>
        <v>8.720065126822</v>
      </c>
      <c r="X2377" s="6">
        <f>[1]!EM_S_FA_YOY_NETPROFIT(B2377,"2019-12-31")</f>
        <v>-34.732429238999998</v>
      </c>
      <c r="Y2377" s="6">
        <f>[1]!EM_S_FA_YOY_NETPROFIT(B2377,"2020-12-31")</f>
        <v>-11.831076464600001</v>
      </c>
      <c r="Z2377" s="6">
        <f>[1]!EM_S_FA_YOY_NETPROFIT(B2377,"2021-12-31")</f>
        <v>13.172365491500001</v>
      </c>
      <c r="AA2377" s="6">
        <f>[1]!EM_S_FA_YOY_NETPROFIT(B2377,"2022-12-31")</f>
        <v>-0.92851733989999996</v>
      </c>
      <c r="AB2377" s="7">
        <f t="shared" si="226"/>
        <v>0.13759056233333342</v>
      </c>
      <c r="AC2377" s="8">
        <f t="shared" si="227"/>
        <v>12.535767505718137</v>
      </c>
    </row>
    <row r="2378" spans="1:29" ht="16.5" x14ac:dyDescent="0.45">
      <c r="A2378" s="9">
        <v>3228</v>
      </c>
      <c r="B2378" s="5" t="s">
        <v>8415</v>
      </c>
      <c r="C2378" s="5" t="s">
        <v>8416</v>
      </c>
      <c r="D2378" s="5" t="s">
        <v>8417</v>
      </c>
      <c r="E2378" s="5" t="s">
        <v>272</v>
      </c>
      <c r="F2378" s="5" t="s">
        <v>11767</v>
      </c>
      <c r="G2378" s="5">
        <v>18</v>
      </c>
      <c r="H2378" s="5">
        <v>2</v>
      </c>
      <c r="I2378" s="5">
        <f t="shared" si="222"/>
        <v>2</v>
      </c>
      <c r="J2378" s="5">
        <f t="shared" si="223"/>
        <v>4</v>
      </c>
      <c r="K2378" s="5"/>
      <c r="L2378" s="5"/>
      <c r="M2378" s="5"/>
      <c r="N2378" s="5"/>
      <c r="O2378" s="5" t="s">
        <v>8418</v>
      </c>
      <c r="P2378" s="6">
        <f>[1]!EM_S_INFO_EMPLOYEE(B2378,"2019")</f>
        <v>47</v>
      </c>
      <c r="Q2378" s="6">
        <f>[1]!EM_S_STM07_IS(B2378,"83","2019-12-31","1",1000000000)</f>
        <v>2.2029368390000002E-2</v>
      </c>
      <c r="R2378" s="6">
        <f>[1]!EM_S_FA_YOY_OR(B2378,"2019-12-31")</f>
        <v>-48.233857180999998</v>
      </c>
      <c r="S2378" s="6">
        <f>[1]!EM_S_FA_YOY_OR(B2378,"2020-12-31")</f>
        <v>438.30038592400001</v>
      </c>
      <c r="T2378" s="6">
        <f>[1]!EM_S_FA_YOY_OR(B2378,"2021-12-31")</f>
        <v>194.7580999262</v>
      </c>
      <c r="U2378" s="6">
        <f>[1]!EM_S_FA_YOY_OR(B2378,"2022-12-31")</f>
        <v>475.21874220000001</v>
      </c>
      <c r="V2378" s="7">
        <f t="shared" si="224"/>
        <v>369.42574268339996</v>
      </c>
      <c r="W2378" s="8">
        <f t="shared" si="225"/>
        <v>152.38874737754782</v>
      </c>
      <c r="X2378" s="6">
        <f>[1]!EM_S_FA_YOY_NETPROFIT(B2378,"2019-12-31")</f>
        <v>-270.6000777987</v>
      </c>
      <c r="Y2378" s="6">
        <f>[1]!EM_S_FA_YOY_NETPROFIT(B2378,"2020-12-31")</f>
        <v>157.66853196630001</v>
      </c>
      <c r="Z2378" s="6">
        <f>[1]!EM_S_FA_YOY_NETPROFIT(B2378,"2021-12-31")</f>
        <v>-906.66696127149999</v>
      </c>
      <c r="AA2378" s="6">
        <f>[1]!EM_S_FA_YOY_NETPROFIT(B2378,"2022-12-31")</f>
        <v>-134.38468944819999</v>
      </c>
      <c r="AB2378" s="7">
        <f t="shared" si="226"/>
        <v>-294.46103958446668</v>
      </c>
      <c r="AC2378" s="8">
        <f t="shared" si="227"/>
        <v>549.92803069688057</v>
      </c>
    </row>
    <row r="2379" spans="1:29" ht="16.5" x14ac:dyDescent="0.45">
      <c r="A2379" s="9">
        <v>3229</v>
      </c>
      <c r="B2379" s="5" t="s">
        <v>8419</v>
      </c>
      <c r="C2379" s="5" t="s">
        <v>8420</v>
      </c>
      <c r="D2379" s="5" t="s">
        <v>8421</v>
      </c>
      <c r="E2379" s="5" t="s">
        <v>311</v>
      </c>
      <c r="F2379" s="5" t="s">
        <v>11780</v>
      </c>
      <c r="G2379" s="5">
        <v>31</v>
      </c>
      <c r="H2379" s="5">
        <v>2</v>
      </c>
      <c r="I2379" s="5">
        <f t="shared" si="222"/>
        <v>2</v>
      </c>
      <c r="J2379" s="5">
        <f t="shared" si="223"/>
        <v>4</v>
      </c>
      <c r="K2379" s="5"/>
      <c r="L2379" s="5"/>
      <c r="M2379" s="5"/>
      <c r="N2379" s="5"/>
      <c r="O2379" s="5" t="s">
        <v>8422</v>
      </c>
      <c r="P2379" s="6">
        <f>[1]!EM_S_INFO_EMPLOYEE(B2379,"2019")</f>
        <v>7480</v>
      </c>
      <c r="Q2379" s="6">
        <f>[1]!EM_S_STM07_IS(B2379,"83","2019-12-31","1",1000000000)</f>
        <v>15.388999128449999</v>
      </c>
      <c r="R2379" s="6">
        <f>[1]!EM_S_FA_YOY_OR(B2379,"2019-12-31")</f>
        <v>-10.9734363505</v>
      </c>
      <c r="S2379" s="6">
        <f>[1]!EM_S_FA_YOY_OR(B2379,"2020-12-31")</f>
        <v>7.8788763100999999</v>
      </c>
      <c r="T2379" s="6">
        <f>[1]!EM_S_FA_YOY_OR(B2379,"2021-12-31")</f>
        <v>30.5871129967</v>
      </c>
      <c r="U2379" s="6">
        <f>[1]!EM_S_FA_YOY_OR(B2379,"2022-12-31")</f>
        <v>7.1922665038</v>
      </c>
      <c r="V2379" s="7">
        <f t="shared" si="224"/>
        <v>15.219418603533333</v>
      </c>
      <c r="W2379" s="8">
        <f t="shared" si="225"/>
        <v>13.31324083301476</v>
      </c>
      <c r="X2379" s="6">
        <f>[1]!EM_S_FA_YOY_NETPROFIT(B2379,"2019-12-31")</f>
        <v>-41.510618896099999</v>
      </c>
      <c r="Y2379" s="6">
        <f>[1]!EM_S_FA_YOY_NETPROFIT(B2379,"2020-12-31")</f>
        <v>25.849955045600002</v>
      </c>
      <c r="Z2379" s="6">
        <f>[1]!EM_S_FA_YOY_NETPROFIT(B2379,"2021-12-31")</f>
        <v>27.8614996855</v>
      </c>
      <c r="AA2379" s="6">
        <f>[1]!EM_S_FA_YOY_NETPROFIT(B2379,"2022-12-31")</f>
        <v>-67.5144186144</v>
      </c>
      <c r="AB2379" s="7">
        <f t="shared" si="226"/>
        <v>-4.6009879610999986</v>
      </c>
      <c r="AC2379" s="8">
        <f t="shared" si="227"/>
        <v>54.493911544183248</v>
      </c>
    </row>
    <row r="2380" spans="1:29" ht="16.5" x14ac:dyDescent="0.45">
      <c r="A2380" s="9">
        <v>3230</v>
      </c>
      <c r="B2380" s="5" t="s">
        <v>8423</v>
      </c>
      <c r="C2380" s="5" t="s">
        <v>8424</v>
      </c>
      <c r="D2380" s="5" t="s">
        <v>8425</v>
      </c>
      <c r="E2380" s="5" t="s">
        <v>1297</v>
      </c>
      <c r="F2380" s="5" t="s">
        <v>11779</v>
      </c>
      <c r="G2380" s="5">
        <v>30</v>
      </c>
      <c r="H2380" s="5">
        <v>2</v>
      </c>
      <c r="I2380" s="5">
        <f t="shared" si="222"/>
        <v>2</v>
      </c>
      <c r="J2380" s="5">
        <f t="shared" si="223"/>
        <v>4</v>
      </c>
      <c r="K2380" s="5"/>
      <c r="L2380" s="5"/>
      <c r="M2380" s="5"/>
      <c r="N2380" s="5"/>
      <c r="O2380" s="5" t="s">
        <v>8426</v>
      </c>
      <c r="P2380" s="6">
        <f>[1]!EM_S_INFO_EMPLOYEE(B2380,"2019")</f>
        <v>13989</v>
      </c>
      <c r="Q2380" s="6">
        <f>[1]!EM_S_STM07_IS(B2380,"83","2019-12-31","1",1000000000)</f>
        <v>7.6225521865000001</v>
      </c>
      <c r="R2380" s="6">
        <f>[1]!EM_S_FA_YOY_OR(B2380,"2019-12-31")</f>
        <v>11.2911664199</v>
      </c>
      <c r="S2380" s="6">
        <f>[1]!EM_S_FA_YOY_OR(B2380,"2020-12-31")</f>
        <v>0.41415476220000003</v>
      </c>
      <c r="T2380" s="6">
        <f>[1]!EM_S_FA_YOY_OR(B2380,"2021-12-31")</f>
        <v>32.685203055199999</v>
      </c>
      <c r="U2380" s="6">
        <f>[1]!EM_S_FA_YOY_OR(B2380,"2022-12-31")</f>
        <v>24.392192374899999</v>
      </c>
      <c r="V2380" s="7">
        <f t="shared" si="224"/>
        <v>19.1638500641</v>
      </c>
      <c r="W2380" s="8">
        <f t="shared" si="225"/>
        <v>16.758783129197077</v>
      </c>
      <c r="X2380" s="6">
        <f>[1]!EM_S_FA_YOY_NETPROFIT(B2380,"2019-12-31")</f>
        <v>-16.002292435899999</v>
      </c>
      <c r="Y2380" s="6">
        <f>[1]!EM_S_FA_YOY_NETPROFIT(B2380,"2020-12-31")</f>
        <v>22.8962933245</v>
      </c>
      <c r="Z2380" s="6">
        <f>[1]!EM_S_FA_YOY_NETPROFIT(B2380,"2021-12-31")</f>
        <v>-31.840085352199999</v>
      </c>
      <c r="AA2380" s="6">
        <f>[1]!EM_S_FA_YOY_NETPROFIT(B2380,"2022-12-31")</f>
        <v>320.15192301939999</v>
      </c>
      <c r="AB2380" s="7">
        <f t="shared" si="226"/>
        <v>103.73604366389999</v>
      </c>
      <c r="AC2380" s="8">
        <f t="shared" si="227"/>
        <v>189.40932504913934</v>
      </c>
    </row>
    <row r="2381" spans="1:29" ht="16.5" x14ac:dyDescent="0.45">
      <c r="A2381" s="9">
        <v>3231</v>
      </c>
      <c r="B2381" s="5" t="s">
        <v>8427</v>
      </c>
      <c r="C2381" s="5" t="s">
        <v>8428</v>
      </c>
      <c r="D2381" s="5" t="s">
        <v>8429</v>
      </c>
      <c r="E2381" s="5" t="s">
        <v>272</v>
      </c>
      <c r="F2381" s="5" t="s">
        <v>11764</v>
      </c>
      <c r="G2381" s="5">
        <v>15</v>
      </c>
      <c r="H2381" s="5">
        <v>3</v>
      </c>
      <c r="I2381" s="5">
        <f t="shared" si="222"/>
        <v>2</v>
      </c>
      <c r="J2381" s="5">
        <f t="shared" si="223"/>
        <v>8</v>
      </c>
      <c r="K2381" s="5"/>
      <c r="L2381" s="5"/>
      <c r="M2381" s="5"/>
      <c r="N2381" s="5"/>
      <c r="O2381" s="5" t="s">
        <v>8430</v>
      </c>
      <c r="P2381" s="6">
        <f>[1]!EM_S_INFO_EMPLOYEE(B2381,"2019")</f>
        <v>2535</v>
      </c>
      <c r="Q2381" s="6">
        <f>[1]!EM_S_STM07_IS(B2381,"83","2019-12-31","1",1000000000)</f>
        <v>4.8942924444000004</v>
      </c>
      <c r="R2381" s="6">
        <f>[1]!EM_S_FA_YOY_OR(B2381,"2019-12-31")</f>
        <v>-1.2427966266999999</v>
      </c>
      <c r="S2381" s="6">
        <f>[1]!EM_S_FA_YOY_OR(B2381,"2020-12-31")</f>
        <v>-2.7965219922000002</v>
      </c>
      <c r="T2381" s="6">
        <f>[1]!EM_S_FA_YOY_OR(B2381,"2021-12-31")</f>
        <v>44.309172140400001</v>
      </c>
      <c r="U2381" s="6">
        <f>[1]!EM_S_FA_YOY_OR(B2381,"2022-12-31")</f>
        <v>15.2522994249</v>
      </c>
      <c r="V2381" s="7">
        <f t="shared" si="224"/>
        <v>18.9216498577</v>
      </c>
      <c r="W2381" s="8">
        <f t="shared" si="225"/>
        <v>23.766251374113114</v>
      </c>
      <c r="X2381" s="6">
        <f>[1]!EM_S_FA_YOY_NETPROFIT(B2381,"2019-12-31")</f>
        <v>-1302.1534391395001</v>
      </c>
      <c r="Y2381" s="6">
        <f>[1]!EM_S_FA_YOY_NETPROFIT(B2381,"2020-12-31")</f>
        <v>123.5900123664</v>
      </c>
      <c r="Z2381" s="6">
        <f>[1]!EM_S_FA_YOY_NETPROFIT(B2381,"2021-12-31")</f>
        <v>-194.03809728690001</v>
      </c>
      <c r="AA2381" s="6">
        <f>[1]!EM_S_FA_YOY_NETPROFIT(B2381,"2022-12-31")</f>
        <v>-194.63151977710001</v>
      </c>
      <c r="AB2381" s="7">
        <f t="shared" si="226"/>
        <v>-88.359868232533344</v>
      </c>
      <c r="AC2381" s="8">
        <f t="shared" si="227"/>
        <v>183.55422074141893</v>
      </c>
    </row>
    <row r="2382" spans="1:29" ht="16.5" x14ac:dyDescent="0.45">
      <c r="A2382" s="9">
        <v>3232</v>
      </c>
      <c r="B2382" s="5" t="s">
        <v>8431</v>
      </c>
      <c r="C2382" s="5" t="s">
        <v>8432</v>
      </c>
      <c r="D2382" s="5" t="s">
        <v>8433</v>
      </c>
      <c r="E2382" s="5" t="s">
        <v>120</v>
      </c>
      <c r="F2382" s="5" t="s">
        <v>11752</v>
      </c>
      <c r="G2382" s="5">
        <v>2</v>
      </c>
      <c r="H2382" s="5">
        <v>3</v>
      </c>
      <c r="I2382" s="5">
        <f t="shared" si="222"/>
        <v>0</v>
      </c>
      <c r="J2382" s="5">
        <f t="shared" si="223"/>
        <v>2</v>
      </c>
      <c r="K2382" s="5"/>
      <c r="L2382" s="5"/>
      <c r="M2382" s="5"/>
      <c r="N2382" s="5"/>
      <c r="O2382" s="5" t="s">
        <v>8434</v>
      </c>
      <c r="P2382" s="6">
        <f>[1]!EM_S_INFO_EMPLOYEE(B2382,"2019")</f>
        <v>3464</v>
      </c>
      <c r="Q2382" s="6">
        <f>[1]!EM_S_STM07_IS(B2382,"83","2019-12-31","1",1000000000)</f>
        <v>7.7769612172800002</v>
      </c>
      <c r="R2382" s="6">
        <f>[1]!EM_S_FA_YOY_OR(B2382,"2019-12-31")</f>
        <v>15.0725358751</v>
      </c>
      <c r="S2382" s="6">
        <f>[1]!EM_S_FA_YOY_OR(B2382,"2020-12-31")</f>
        <v>18.397063087999999</v>
      </c>
      <c r="T2382" s="6">
        <f>[1]!EM_S_FA_YOY_OR(B2382,"2021-12-31")</f>
        <v>6.6095166161999996</v>
      </c>
      <c r="U2382" s="6">
        <f>[1]!EM_S_FA_YOY_OR(B2382,"2022-12-31")</f>
        <v>17.614990036399998</v>
      </c>
      <c r="V2382" s="7">
        <f t="shared" si="224"/>
        <v>14.207189913533332</v>
      </c>
      <c r="W2382" s="8">
        <f t="shared" si="225"/>
        <v>6.591387502966942</v>
      </c>
      <c r="X2382" s="6">
        <f>[1]!EM_S_FA_YOY_NETPROFIT(B2382,"2019-12-31")</f>
        <v>68.806021207699999</v>
      </c>
      <c r="Y2382" s="6">
        <f>[1]!EM_S_FA_YOY_NETPROFIT(B2382,"2020-12-31")</f>
        <v>-0.45215724470000002</v>
      </c>
      <c r="Z2382" s="6">
        <f>[1]!EM_S_FA_YOY_NETPROFIT(B2382,"2021-12-31")</f>
        <v>-33.189457057600002</v>
      </c>
      <c r="AA2382" s="6">
        <f>[1]!EM_S_FA_YOY_NETPROFIT(B2382,"2022-12-31")</f>
        <v>-0.75941537930000003</v>
      </c>
      <c r="AB2382" s="7">
        <f t="shared" si="226"/>
        <v>-11.467009893866667</v>
      </c>
      <c r="AC2382" s="8">
        <f t="shared" si="227"/>
        <v>18.812818368766791</v>
      </c>
    </row>
    <row r="2383" spans="1:29" ht="16.5" x14ac:dyDescent="0.45">
      <c r="A2383" s="9">
        <v>3233</v>
      </c>
      <c r="B2383" s="5" t="s">
        <v>8435</v>
      </c>
      <c r="C2383" s="5" t="s">
        <v>8436</v>
      </c>
      <c r="D2383" s="5" t="s">
        <v>8437</v>
      </c>
      <c r="E2383" s="5" t="s">
        <v>33</v>
      </c>
      <c r="F2383" s="5" t="s">
        <v>11765</v>
      </c>
      <c r="G2383" s="5">
        <v>16</v>
      </c>
      <c r="H2383" s="5">
        <v>3</v>
      </c>
      <c r="I2383" s="5">
        <f t="shared" si="222"/>
        <v>1</v>
      </c>
      <c r="J2383" s="5">
        <f t="shared" si="223"/>
        <v>9</v>
      </c>
      <c r="K2383" s="5"/>
      <c r="L2383" s="5"/>
      <c r="M2383" s="5"/>
      <c r="N2383" s="5"/>
      <c r="O2383" s="5" t="s">
        <v>8438</v>
      </c>
      <c r="P2383" s="6">
        <f>[1]!EM_S_INFO_EMPLOYEE(B2383,"2019")</f>
        <v>2923</v>
      </c>
      <c r="Q2383" s="6">
        <f>[1]!EM_S_STM07_IS(B2383,"83","2019-12-31","1",1000000000)</f>
        <v>44.644476404160002</v>
      </c>
      <c r="R2383" s="6">
        <f>[1]!EM_S_FA_YOY_OR(B2383,"2019-12-31")</f>
        <v>15.2418060199</v>
      </c>
      <c r="S2383" s="6">
        <f>[1]!EM_S_FA_YOY_OR(B2383,"2020-12-31")</f>
        <v>-9.5551984031000003</v>
      </c>
      <c r="T2383" s="6">
        <f>[1]!EM_S_FA_YOY_OR(B2383,"2021-12-31")</f>
        <v>15.082230473699999</v>
      </c>
      <c r="U2383" s="6">
        <f>[1]!EM_S_FA_YOY_OR(B2383,"2022-12-31")</f>
        <v>-2.0874720153999999</v>
      </c>
      <c r="V2383" s="7">
        <f t="shared" si="224"/>
        <v>1.1465200183999997</v>
      </c>
      <c r="W2383" s="8">
        <f t="shared" si="225"/>
        <v>12.633081721055079</v>
      </c>
      <c r="X2383" s="6">
        <f>[1]!EM_S_FA_YOY_NETPROFIT(B2383,"2019-12-31")</f>
        <v>18.071728307499999</v>
      </c>
      <c r="Y2383" s="6">
        <f>[1]!EM_S_FA_YOY_NETPROFIT(B2383,"2020-12-31")</f>
        <v>-19.741066912899999</v>
      </c>
      <c r="Z2383" s="6">
        <f>[1]!EM_S_FA_YOY_NETPROFIT(B2383,"2021-12-31")</f>
        <v>27.778808998300001</v>
      </c>
      <c r="AA2383" s="6">
        <f>[1]!EM_S_FA_YOY_NETPROFIT(B2383,"2022-12-31")</f>
        <v>10.3812562246</v>
      </c>
      <c r="AB2383" s="7">
        <f t="shared" si="226"/>
        <v>6.1396661033333331</v>
      </c>
      <c r="AC2383" s="8">
        <f t="shared" si="227"/>
        <v>24.042212184438888</v>
      </c>
    </row>
    <row r="2384" spans="1:29" ht="16.5" x14ac:dyDescent="0.45">
      <c r="A2384" s="9">
        <v>3234</v>
      </c>
      <c r="B2384" s="5" t="s">
        <v>8439</v>
      </c>
      <c r="C2384" s="5" t="s">
        <v>8440</v>
      </c>
      <c r="D2384" s="5" t="s">
        <v>8441</v>
      </c>
      <c r="E2384" s="5" t="s">
        <v>259</v>
      </c>
      <c r="F2384" s="5" t="s">
        <v>11758</v>
      </c>
      <c r="G2384" s="5">
        <v>8</v>
      </c>
      <c r="H2384" s="5">
        <v>2</v>
      </c>
      <c r="I2384" s="5">
        <f t="shared" si="222"/>
        <v>3</v>
      </c>
      <c r="J2384" s="5">
        <f t="shared" si="223"/>
        <v>2</v>
      </c>
      <c r="K2384" s="5"/>
      <c r="L2384" s="5"/>
      <c r="M2384" s="5"/>
      <c r="N2384" s="5"/>
      <c r="O2384" s="5" t="s">
        <v>8442</v>
      </c>
      <c r="P2384" s="6">
        <f>[1]!EM_S_INFO_EMPLOYEE(B2384,"2019")</f>
        <v>3357</v>
      </c>
      <c r="Q2384" s="6">
        <f>[1]!EM_S_STM07_IS(B2384,"83","2019-12-31","1",1000000000)</f>
        <v>4.3679569512900001</v>
      </c>
      <c r="R2384" s="6">
        <f>[1]!EM_S_FA_YOY_OR(B2384,"2019-12-31")</f>
        <v>24.328057384200001</v>
      </c>
      <c r="S2384" s="6">
        <f>[1]!EM_S_FA_YOY_OR(B2384,"2020-12-31")</f>
        <v>35.1528585087</v>
      </c>
      <c r="T2384" s="6">
        <f>[1]!EM_S_FA_YOY_OR(B2384,"2021-12-31")</f>
        <v>17.307570936000001</v>
      </c>
      <c r="U2384" s="6">
        <f>[1]!EM_S_FA_YOY_OR(B2384,"2022-12-31")</f>
        <v>-15.6586592795</v>
      </c>
      <c r="V2384" s="7">
        <f t="shared" si="224"/>
        <v>12.267256721733332</v>
      </c>
      <c r="W2384" s="8">
        <f t="shared" si="225"/>
        <v>25.778017001294828</v>
      </c>
      <c r="X2384" s="6">
        <f>[1]!EM_S_FA_YOY_NETPROFIT(B2384,"2019-12-31")</f>
        <v>601.74029134759996</v>
      </c>
      <c r="Y2384" s="6">
        <f>[1]!EM_S_FA_YOY_NETPROFIT(B2384,"2020-12-31")</f>
        <v>-15.015495186100001</v>
      </c>
      <c r="Z2384" s="6">
        <f>[1]!EM_S_FA_YOY_NETPROFIT(B2384,"2021-12-31")</f>
        <v>43.468381493000003</v>
      </c>
      <c r="AA2384" s="6">
        <f>[1]!EM_S_FA_YOY_NETPROFIT(B2384,"2022-12-31")</f>
        <v>-88.982805076399998</v>
      </c>
      <c r="AB2384" s="7">
        <f t="shared" si="226"/>
        <v>-20.176639589833332</v>
      </c>
      <c r="AC2384" s="8">
        <f t="shared" si="227"/>
        <v>66.376255276850642</v>
      </c>
    </row>
    <row r="2385" spans="1:29" ht="16.5" x14ac:dyDescent="0.45">
      <c r="A2385" s="9">
        <v>3235</v>
      </c>
      <c r="B2385" s="5" t="s">
        <v>8443</v>
      </c>
      <c r="C2385" s="5" t="s">
        <v>8444</v>
      </c>
      <c r="D2385" s="5" t="s">
        <v>8445</v>
      </c>
      <c r="E2385" s="5" t="s">
        <v>120</v>
      </c>
      <c r="F2385" s="5" t="s">
        <v>11765</v>
      </c>
      <c r="G2385" s="5">
        <v>16</v>
      </c>
      <c r="H2385" s="5">
        <v>3</v>
      </c>
      <c r="I2385" s="5">
        <f t="shared" si="222"/>
        <v>1</v>
      </c>
      <c r="J2385" s="5">
        <f t="shared" si="223"/>
        <v>9</v>
      </c>
      <c r="K2385" s="5"/>
      <c r="L2385" s="5"/>
      <c r="M2385" s="5"/>
      <c r="N2385" s="5"/>
      <c r="O2385" s="5" t="s">
        <v>8446</v>
      </c>
      <c r="P2385" s="6">
        <f>[1]!EM_S_INFO_EMPLOYEE(B2385,"2019")</f>
        <v>1414</v>
      </c>
      <c r="Q2385" s="6">
        <f>[1]!EM_S_STM07_IS(B2385,"83","2019-12-31","1",1000000000)</f>
        <v>1.29033266274</v>
      </c>
      <c r="R2385" s="6">
        <f>[1]!EM_S_FA_YOY_OR(B2385,"2019-12-31")</f>
        <v>26.597687287599999</v>
      </c>
      <c r="S2385" s="6">
        <f>[1]!EM_S_FA_YOY_OR(B2385,"2020-12-31")</f>
        <v>7.4171506684999997</v>
      </c>
      <c r="T2385" s="6">
        <f>[1]!EM_S_FA_YOY_OR(B2385,"2021-12-31")</f>
        <v>18.742466648600001</v>
      </c>
      <c r="U2385" s="6">
        <f>[1]!EM_S_FA_YOY_OR(B2385,"2022-12-31")</f>
        <v>18.795558403800001</v>
      </c>
      <c r="V2385" s="7">
        <f t="shared" si="224"/>
        <v>14.985058573633333</v>
      </c>
      <c r="W2385" s="8">
        <f t="shared" si="225"/>
        <v>6.5540542589341033</v>
      </c>
      <c r="X2385" s="6">
        <f>[1]!EM_S_FA_YOY_NETPROFIT(B2385,"2019-12-31")</f>
        <v>12.241334828899999</v>
      </c>
      <c r="Y2385" s="6">
        <f>[1]!EM_S_FA_YOY_NETPROFIT(B2385,"2020-12-31")</f>
        <v>44.328136983100002</v>
      </c>
      <c r="Z2385" s="6">
        <f>[1]!EM_S_FA_YOY_NETPROFIT(B2385,"2021-12-31")</f>
        <v>16.4370064515</v>
      </c>
      <c r="AA2385" s="6">
        <f>[1]!EM_S_FA_YOY_NETPROFIT(B2385,"2022-12-31")</f>
        <v>18.971130630099999</v>
      </c>
      <c r="AB2385" s="7">
        <f t="shared" si="226"/>
        <v>26.578758021566671</v>
      </c>
      <c r="AC2385" s="8">
        <f t="shared" si="227"/>
        <v>15.423546494831616</v>
      </c>
    </row>
    <row r="2386" spans="1:29" ht="16.5" x14ac:dyDescent="0.45">
      <c r="A2386" s="9">
        <v>3236</v>
      </c>
      <c r="B2386" s="5" t="s">
        <v>8447</v>
      </c>
      <c r="C2386" s="5" t="s">
        <v>8448</v>
      </c>
      <c r="D2386" s="5" t="s">
        <v>8449</v>
      </c>
      <c r="E2386" s="5" t="s">
        <v>412</v>
      </c>
      <c r="F2386" s="5" t="s">
        <v>11752</v>
      </c>
      <c r="G2386" s="5">
        <v>2</v>
      </c>
      <c r="H2386" s="5">
        <v>3</v>
      </c>
      <c r="I2386" s="5">
        <f t="shared" si="222"/>
        <v>0</v>
      </c>
      <c r="J2386" s="5">
        <f t="shared" si="223"/>
        <v>2</v>
      </c>
      <c r="K2386" s="5"/>
      <c r="L2386" s="5"/>
      <c r="M2386" s="5"/>
      <c r="N2386" s="5"/>
      <c r="O2386" s="5" t="s">
        <v>8450</v>
      </c>
      <c r="P2386" s="6">
        <f>[1]!EM_S_INFO_EMPLOYEE(B2386,"2019")</f>
        <v>7869</v>
      </c>
      <c r="Q2386" s="6">
        <f>[1]!EM_S_STM07_IS(B2386,"83","2019-12-31","1",1000000000)</f>
        <v>11.526435739769999</v>
      </c>
      <c r="R2386" s="6">
        <f>[1]!EM_S_FA_YOY_OR(B2386,"2019-12-31")</f>
        <v>-7.2949042135999997</v>
      </c>
      <c r="S2386" s="6">
        <f>[1]!EM_S_FA_YOY_OR(B2386,"2020-12-31")</f>
        <v>-45.229286008899997</v>
      </c>
      <c r="T2386" s="6">
        <f>[1]!EM_S_FA_YOY_OR(B2386,"2021-12-31")</f>
        <v>-28.399210458500001</v>
      </c>
      <c r="U2386" s="6">
        <f>[1]!EM_S_FA_YOY_OR(B2386,"2022-12-31")</f>
        <v>3.8921513751000001</v>
      </c>
      <c r="V2386" s="7">
        <f t="shared" si="224"/>
        <v>-23.2454483641</v>
      </c>
      <c r="W2386" s="8">
        <f t="shared" si="225"/>
        <v>24.962969584202394</v>
      </c>
      <c r="X2386" s="6">
        <f>[1]!EM_S_FA_YOY_NETPROFIT(B2386,"2019-12-31")</f>
        <v>-187.87330155890001</v>
      </c>
      <c r="Y2386" s="6">
        <f>[1]!EM_S_FA_YOY_NETPROFIT(B2386,"2020-12-31")</f>
        <v>-439.89754151890003</v>
      </c>
      <c r="Z2386" s="6">
        <f>[1]!EM_S_FA_YOY_NETPROFIT(B2386,"2021-12-31")</f>
        <v>104.6386949414</v>
      </c>
      <c r="AA2386" s="6">
        <f>[1]!EM_S_FA_YOY_NETPROFIT(B2386,"2022-12-31")</f>
        <v>339.75004824460001</v>
      </c>
      <c r="AB2386" s="7">
        <f t="shared" si="226"/>
        <v>1.4970672223666572</v>
      </c>
      <c r="AC2386" s="8">
        <f t="shared" si="227"/>
        <v>399.92654023258751</v>
      </c>
    </row>
    <row r="2387" spans="1:29" ht="16.5" x14ac:dyDescent="0.45">
      <c r="A2387" s="9">
        <v>3237</v>
      </c>
      <c r="B2387" s="5" t="s">
        <v>8451</v>
      </c>
      <c r="C2387" s="5" t="s">
        <v>8452</v>
      </c>
      <c r="D2387" s="5" t="s">
        <v>8453</v>
      </c>
      <c r="E2387" s="5" t="s">
        <v>553</v>
      </c>
      <c r="F2387" s="5" t="s">
        <v>11780</v>
      </c>
      <c r="G2387" s="5">
        <v>31</v>
      </c>
      <c r="H2387" s="5">
        <v>2</v>
      </c>
      <c r="I2387" s="5">
        <f t="shared" si="222"/>
        <v>2</v>
      </c>
      <c r="J2387" s="5">
        <f t="shared" si="223"/>
        <v>4</v>
      </c>
      <c r="K2387" s="5"/>
      <c r="L2387" s="5"/>
      <c r="M2387" s="5"/>
      <c r="N2387" s="5"/>
      <c r="O2387" s="5" t="s">
        <v>8454</v>
      </c>
      <c r="P2387" s="6">
        <f>[1]!EM_S_INFO_EMPLOYEE(B2387,"2019")</f>
        <v>4882</v>
      </c>
      <c r="Q2387" s="6">
        <f>[1]!EM_S_STM07_IS(B2387,"83","2019-12-31","1",1000000000)</f>
        <v>6.7509051864199998</v>
      </c>
      <c r="R2387" s="6">
        <f>[1]!EM_S_FA_YOY_OR(B2387,"2019-12-31")</f>
        <v>-42.057062904699997</v>
      </c>
      <c r="S2387" s="6">
        <f>[1]!EM_S_FA_YOY_OR(B2387,"2020-12-31")</f>
        <v>-47.574848797900003</v>
      </c>
      <c r="T2387" s="6">
        <f>[1]!EM_S_FA_YOY_OR(B2387,"2021-12-31")</f>
        <v>31.436743271000001</v>
      </c>
      <c r="U2387" s="6">
        <f>[1]!EM_S_FA_YOY_OR(B2387,"2022-12-31")</f>
        <v>14.371309207199999</v>
      </c>
      <c r="V2387" s="7">
        <f t="shared" si="224"/>
        <v>-0.58893210656666761</v>
      </c>
      <c r="W2387" s="8">
        <f t="shared" si="225"/>
        <v>41.576009133154706</v>
      </c>
      <c r="X2387" s="6">
        <f>[1]!EM_S_FA_YOY_NETPROFIT(B2387,"2019-12-31")</f>
        <v>-67.387425509600007</v>
      </c>
      <c r="Y2387" s="6">
        <f>[1]!EM_S_FA_YOY_NETPROFIT(B2387,"2020-12-31")</f>
        <v>-72.519083480199996</v>
      </c>
      <c r="Z2387" s="6">
        <f>[1]!EM_S_FA_YOY_NETPROFIT(B2387,"2021-12-31")</f>
        <v>107.8657172834</v>
      </c>
      <c r="AA2387" s="6">
        <f>[1]!EM_S_FA_YOY_NETPROFIT(B2387,"2022-12-31")</f>
        <v>-16.308712640100001</v>
      </c>
      <c r="AB2387" s="7">
        <f t="shared" si="226"/>
        <v>6.3459737210333351</v>
      </c>
      <c r="AC2387" s="8">
        <f t="shared" si="227"/>
        <v>92.301653274586073</v>
      </c>
    </row>
    <row r="2388" spans="1:29" ht="16.5" x14ac:dyDescent="0.45">
      <c r="A2388" s="9">
        <v>3238</v>
      </c>
      <c r="B2388" s="5" t="s">
        <v>8455</v>
      </c>
      <c r="C2388" s="5" t="s">
        <v>8456</v>
      </c>
      <c r="D2388" s="5" t="s">
        <v>8457</v>
      </c>
      <c r="E2388" s="5" t="s">
        <v>1297</v>
      </c>
      <c r="F2388" s="5" t="s">
        <v>11772</v>
      </c>
      <c r="G2388" s="5">
        <v>23</v>
      </c>
      <c r="H2388" s="5">
        <v>3</v>
      </c>
      <c r="I2388" s="5">
        <f t="shared" si="222"/>
        <v>2</v>
      </c>
      <c r="J2388" s="5">
        <f t="shared" si="223"/>
        <v>1</v>
      </c>
      <c r="K2388" s="5"/>
      <c r="L2388" s="5"/>
      <c r="M2388" s="5"/>
      <c r="N2388" s="5"/>
      <c r="O2388" s="5" t="s">
        <v>8458</v>
      </c>
      <c r="P2388" s="6">
        <f>[1]!EM_S_INFO_EMPLOYEE(B2388,"2019")</f>
        <v>1750</v>
      </c>
      <c r="Q2388" s="6">
        <f>[1]!EM_S_STM07_IS(B2388,"83","2019-12-31","1",1000000000)</f>
        <v>5.1768080614800001</v>
      </c>
      <c r="R2388" s="6">
        <f>[1]!EM_S_FA_YOY_OR(B2388,"2019-12-31")</f>
        <v>5.0270410704000001</v>
      </c>
      <c r="S2388" s="6">
        <f>[1]!EM_S_FA_YOY_OR(B2388,"2020-12-31")</f>
        <v>-2.6606613385000002</v>
      </c>
      <c r="T2388" s="6">
        <f>[1]!EM_S_FA_YOY_OR(B2388,"2021-12-31")</f>
        <v>13.2505792175</v>
      </c>
      <c r="U2388" s="6">
        <f>[1]!EM_S_FA_YOY_OR(B2388,"2022-12-31")</f>
        <v>23.9516178093</v>
      </c>
      <c r="V2388" s="7">
        <f t="shared" si="224"/>
        <v>11.513845229433334</v>
      </c>
      <c r="W2388" s="8">
        <f t="shared" si="225"/>
        <v>13.390875030000359</v>
      </c>
      <c r="X2388" s="6">
        <f>[1]!EM_S_FA_YOY_NETPROFIT(B2388,"2019-12-31")</f>
        <v>87.292761027599994</v>
      </c>
      <c r="Y2388" s="6">
        <f>[1]!EM_S_FA_YOY_NETPROFIT(B2388,"2020-12-31")</f>
        <v>22.669468118000001</v>
      </c>
      <c r="Z2388" s="6">
        <f>[1]!EM_S_FA_YOY_NETPROFIT(B2388,"2021-12-31")</f>
        <v>3.5192283930000001</v>
      </c>
      <c r="AA2388" s="6">
        <f>[1]!EM_S_FA_YOY_NETPROFIT(B2388,"2022-12-31")</f>
        <v>-6.8145153986000002</v>
      </c>
      <c r="AB2388" s="7">
        <f t="shared" si="226"/>
        <v>6.4580603707999993</v>
      </c>
      <c r="AC2388" s="8">
        <f t="shared" si="227"/>
        <v>14.960075903787724</v>
      </c>
    </row>
    <row r="2389" spans="1:29" ht="16.5" x14ac:dyDescent="0.45">
      <c r="A2389" s="9">
        <v>3239</v>
      </c>
      <c r="B2389" s="5" t="s">
        <v>8459</v>
      </c>
      <c r="C2389" s="5" t="s">
        <v>8460</v>
      </c>
      <c r="D2389" s="5" t="s">
        <v>8461</v>
      </c>
      <c r="E2389" s="5" t="s">
        <v>240</v>
      </c>
      <c r="F2389" s="5" t="s">
        <v>11765</v>
      </c>
      <c r="G2389" s="5">
        <v>16</v>
      </c>
      <c r="H2389" s="5">
        <v>3</v>
      </c>
      <c r="I2389" s="5">
        <f t="shared" si="222"/>
        <v>1</v>
      </c>
      <c r="J2389" s="5">
        <f t="shared" si="223"/>
        <v>9</v>
      </c>
      <c r="K2389" s="5"/>
      <c r="L2389" s="5"/>
      <c r="M2389" s="5"/>
      <c r="N2389" s="5"/>
      <c r="O2389" s="5" t="s">
        <v>8462</v>
      </c>
      <c r="P2389" s="6">
        <f>[1]!EM_S_INFO_EMPLOYEE(B2389,"2019")</f>
        <v>9209</v>
      </c>
      <c r="Q2389" s="6">
        <f>[1]!EM_S_STM07_IS(B2389,"83","2019-12-31","1",1000000000)</f>
        <v>11.44554581005</v>
      </c>
      <c r="R2389" s="6">
        <f>[1]!EM_S_FA_YOY_OR(B2389,"2019-12-31")</f>
        <v>-32.930016224799999</v>
      </c>
      <c r="S2389" s="6">
        <f>[1]!EM_S_FA_YOY_OR(B2389,"2020-12-31")</f>
        <v>-52.715160539499998</v>
      </c>
      <c r="T2389" s="6">
        <f>[1]!EM_S_FA_YOY_OR(B2389,"2021-12-31")</f>
        <v>-23.2720807414</v>
      </c>
      <c r="U2389" s="6">
        <f>[1]!EM_S_FA_YOY_OR(B2389,"2022-12-31")</f>
        <v>0.66536038689999999</v>
      </c>
      <c r="V2389" s="7">
        <f t="shared" si="224"/>
        <v>-25.107293631333331</v>
      </c>
      <c r="W2389" s="8">
        <f t="shared" si="225"/>
        <v>26.737539310059748</v>
      </c>
      <c r="X2389" s="6">
        <f>[1]!EM_S_FA_YOY_NETPROFIT(B2389,"2019-12-31")</f>
        <v>-1358.0241410998001</v>
      </c>
      <c r="Y2389" s="6">
        <f>[1]!EM_S_FA_YOY_NETPROFIT(B2389,"2020-12-31")</f>
        <v>-496.04136639000001</v>
      </c>
      <c r="Z2389" s="6">
        <f>[1]!EM_S_FA_YOY_NETPROFIT(B2389,"2021-12-31")</f>
        <v>125.46918593789999</v>
      </c>
      <c r="AA2389" s="6">
        <f>[1]!EM_S_FA_YOY_NETPROFIT(B2389,"2022-12-31")</f>
        <v>-134.01959398490001</v>
      </c>
      <c r="AB2389" s="7">
        <f t="shared" si="226"/>
        <v>-168.19725814566667</v>
      </c>
      <c r="AC2389" s="8">
        <f t="shared" si="227"/>
        <v>312.16169881865306</v>
      </c>
    </row>
    <row r="2390" spans="1:29" ht="16.5" x14ac:dyDescent="0.45">
      <c r="A2390" s="9">
        <v>3240</v>
      </c>
      <c r="B2390" s="5" t="s">
        <v>8463</v>
      </c>
      <c r="C2390" s="5" t="s">
        <v>8464</v>
      </c>
      <c r="D2390" s="5" t="s">
        <v>8465</v>
      </c>
      <c r="E2390" s="5" t="s">
        <v>634</v>
      </c>
      <c r="F2390" s="5" t="s">
        <v>11778</v>
      </c>
      <c r="G2390" s="5">
        <v>29</v>
      </c>
      <c r="H2390" s="5">
        <v>3</v>
      </c>
      <c r="I2390" s="5">
        <f t="shared" si="222"/>
        <v>3</v>
      </c>
      <c r="J2390" s="5">
        <f t="shared" si="223"/>
        <v>5</v>
      </c>
      <c r="K2390" s="5"/>
      <c r="L2390" s="5"/>
      <c r="M2390" s="5"/>
      <c r="N2390" s="5"/>
      <c r="O2390" s="5" t="s">
        <v>8466</v>
      </c>
      <c r="P2390" s="6">
        <f>[1]!EM_S_INFO_EMPLOYEE(B2390,"2019")</f>
        <v>27005</v>
      </c>
      <c r="Q2390" s="6">
        <f>[1]!EM_S_STM07_IS(B2390,"83","2019-12-31","1",1000000000)</f>
        <v>88.854337488759995</v>
      </c>
      <c r="R2390" s="6">
        <f>[1]!EM_S_FA_YOY_OR(B2390,"2019-12-31")</f>
        <v>16.0115176901</v>
      </c>
      <c r="S2390" s="6">
        <f>[1]!EM_S_FA_YOY_OR(B2390,"2020-12-31")</f>
        <v>11.103657743399999</v>
      </c>
      <c r="T2390" s="6">
        <f>[1]!EM_S_FA_YOY_OR(B2390,"2021-12-31")</f>
        <v>11.878763819</v>
      </c>
      <c r="U2390" s="6">
        <f>[1]!EM_S_FA_YOY_OR(B2390,"2022-12-31")</f>
        <v>16.865677382800001</v>
      </c>
      <c r="V2390" s="7">
        <f t="shared" si="224"/>
        <v>13.2826996484</v>
      </c>
      <c r="W2390" s="8">
        <f t="shared" si="225"/>
        <v>3.1270584326188469</v>
      </c>
      <c r="X2390" s="6">
        <f>[1]!EM_S_FA_YOY_NETPROFIT(B2390,"2019-12-31")</f>
        <v>16.231681417400001</v>
      </c>
      <c r="Y2390" s="6">
        <f>[1]!EM_S_FA_YOY_NETPROFIT(B2390,"2020-12-31")</f>
        <v>12.629813486</v>
      </c>
      <c r="Z2390" s="6">
        <f>[1]!EM_S_FA_YOY_NETPROFIT(B2390,"2021-12-31")</f>
        <v>12.513698268600001</v>
      </c>
      <c r="AA2390" s="6">
        <f>[1]!EM_S_FA_YOY_NETPROFIT(B2390,"2022-12-31")</f>
        <v>17.326839529000001</v>
      </c>
      <c r="AB2390" s="7">
        <f t="shared" si="226"/>
        <v>14.156783761199998</v>
      </c>
      <c r="AC2390" s="8">
        <f t="shared" si="227"/>
        <v>2.7459626479887893</v>
      </c>
    </row>
    <row r="2391" spans="1:29" ht="16.5" x14ac:dyDescent="0.45">
      <c r="A2391" s="9">
        <v>3241</v>
      </c>
      <c r="B2391" s="5" t="s">
        <v>8467</v>
      </c>
      <c r="C2391" s="5" t="s">
        <v>8468</v>
      </c>
      <c r="D2391" s="5" t="s">
        <v>8469</v>
      </c>
      <c r="E2391" s="5" t="s">
        <v>249</v>
      </c>
      <c r="F2391" s="5" t="s">
        <v>11756</v>
      </c>
      <c r="G2391" s="5">
        <v>6</v>
      </c>
      <c r="H2391" s="5">
        <v>2</v>
      </c>
      <c r="I2391" s="5">
        <f t="shared" si="222"/>
        <v>2</v>
      </c>
      <c r="J2391" s="5">
        <f t="shared" si="223"/>
        <v>11</v>
      </c>
      <c r="K2391" s="5"/>
      <c r="L2391" s="5"/>
      <c r="M2391" s="5"/>
      <c r="N2391" s="5"/>
      <c r="O2391" s="5" t="s">
        <v>8470</v>
      </c>
      <c r="P2391" s="6">
        <f>[1]!EM_S_INFO_EMPLOYEE(B2391,"2019")</f>
        <v>734</v>
      </c>
      <c r="Q2391" s="6">
        <f>[1]!EM_S_STM07_IS(B2391,"83","2019-12-31","1",1000000000)</f>
        <v>0.25876358439000002</v>
      </c>
      <c r="R2391" s="6">
        <f>[1]!EM_S_FA_YOY_OR(B2391,"2019-12-31")</f>
        <v>-15.883665235800001</v>
      </c>
      <c r="S2391" s="6">
        <f>[1]!EM_S_FA_YOY_OR(B2391,"2020-12-31")</f>
        <v>28.318949744299999</v>
      </c>
      <c r="T2391" s="6">
        <f>[1]!EM_S_FA_YOY_OR(B2391,"2021-12-31")</f>
        <v>33.699799181300001</v>
      </c>
      <c r="U2391" s="6">
        <f>[1]!EM_S_FA_YOY_OR(B2391,"2022-12-31")</f>
        <v>0.1244802654</v>
      </c>
      <c r="V2391" s="7">
        <f t="shared" si="224"/>
        <v>20.714409730333333</v>
      </c>
      <c r="W2391" s="8">
        <f t="shared" si="225"/>
        <v>18.033227156948733</v>
      </c>
      <c r="X2391" s="6">
        <f>[1]!EM_S_FA_YOY_NETPROFIT(B2391,"2019-12-31")</f>
        <v>-1241.0615241593</v>
      </c>
      <c r="Y2391" s="6">
        <f>[1]!EM_S_FA_YOY_NETPROFIT(B2391,"2020-12-31")</f>
        <v>114.2936934679</v>
      </c>
      <c r="Z2391" s="6">
        <f>[1]!EM_S_FA_YOY_NETPROFIT(B2391,"2021-12-31")</f>
        <v>18.062222055399999</v>
      </c>
      <c r="AA2391" s="6">
        <f>[1]!EM_S_FA_YOY_NETPROFIT(B2391,"2022-12-31")</f>
        <v>155.4889508302</v>
      </c>
      <c r="AB2391" s="7">
        <f t="shared" si="226"/>
        <v>95.948288784499994</v>
      </c>
      <c r="AC2391" s="8">
        <f t="shared" si="227"/>
        <v>70.526178474265137</v>
      </c>
    </row>
    <row r="2392" spans="1:29" ht="16.5" x14ac:dyDescent="0.45">
      <c r="A2392" s="9">
        <v>3242</v>
      </c>
      <c r="B2392" s="5" t="s">
        <v>8471</v>
      </c>
      <c r="C2392" s="5" t="s">
        <v>8472</v>
      </c>
      <c r="D2392" s="5" t="s">
        <v>8473</v>
      </c>
      <c r="E2392" s="5" t="s">
        <v>259</v>
      </c>
      <c r="F2392" s="5" t="s">
        <v>11765</v>
      </c>
      <c r="G2392" s="5">
        <v>16</v>
      </c>
      <c r="H2392" s="5">
        <v>3</v>
      </c>
      <c r="I2392" s="5">
        <f t="shared" si="222"/>
        <v>1</v>
      </c>
      <c r="J2392" s="5">
        <f t="shared" si="223"/>
        <v>9</v>
      </c>
      <c r="K2392" s="5"/>
      <c r="L2392" s="5"/>
      <c r="M2392" s="5"/>
      <c r="N2392" s="5"/>
      <c r="O2392" s="5" t="s">
        <v>8474</v>
      </c>
      <c r="P2392" s="6">
        <f>[1]!EM_S_INFO_EMPLOYEE(B2392,"2019")</f>
        <v>6050</v>
      </c>
      <c r="Q2392" s="6">
        <f>[1]!EM_S_STM07_IS(B2392,"83","2019-12-31","1",1000000000)</f>
        <v>5.3880945925299999</v>
      </c>
      <c r="R2392" s="6">
        <f>[1]!EM_S_FA_YOY_OR(B2392,"2019-12-31")</f>
        <v>5.7609741379999999</v>
      </c>
      <c r="S2392" s="6">
        <f>[1]!EM_S_FA_YOY_OR(B2392,"2020-12-31")</f>
        <v>20.3619072744</v>
      </c>
      <c r="T2392" s="6">
        <f>[1]!EM_S_FA_YOY_OR(B2392,"2021-12-31")</f>
        <v>2.4418583572000001</v>
      </c>
      <c r="U2392" s="6">
        <f>[1]!EM_S_FA_YOY_OR(B2392,"2022-12-31")</f>
        <v>24.417156478900001</v>
      </c>
      <c r="V2392" s="7">
        <f t="shared" si="224"/>
        <v>15.740307370166667</v>
      </c>
      <c r="W2392" s="8">
        <f t="shared" si="225"/>
        <v>11.693922401850676</v>
      </c>
      <c r="X2392" s="6">
        <f>[1]!EM_S_FA_YOY_NETPROFIT(B2392,"2019-12-31")</f>
        <v>349.82993909710001</v>
      </c>
      <c r="Y2392" s="6">
        <f>[1]!EM_S_FA_YOY_NETPROFIT(B2392,"2020-12-31")</f>
        <v>63.902013531199998</v>
      </c>
      <c r="Z2392" s="6">
        <f>[1]!EM_S_FA_YOY_NETPROFIT(B2392,"2021-12-31")</f>
        <v>-51.674553808200002</v>
      </c>
      <c r="AA2392" s="6">
        <f>[1]!EM_S_FA_YOY_NETPROFIT(B2392,"2022-12-31")</f>
        <v>144.6736312964</v>
      </c>
      <c r="AB2392" s="7">
        <f t="shared" si="226"/>
        <v>52.300363673133326</v>
      </c>
      <c r="AC2392" s="8">
        <f t="shared" si="227"/>
        <v>98.686884427665717</v>
      </c>
    </row>
    <row r="2393" spans="1:29" ht="16.5" x14ac:dyDescent="0.45">
      <c r="A2393" s="9">
        <v>3243</v>
      </c>
      <c r="B2393" s="5" t="s">
        <v>8475</v>
      </c>
      <c r="C2393" s="5" t="s">
        <v>8476</v>
      </c>
      <c r="D2393" s="5" t="s">
        <v>8477</v>
      </c>
      <c r="E2393" s="5" t="s">
        <v>120</v>
      </c>
      <c r="F2393" s="5" t="s">
        <v>11769</v>
      </c>
      <c r="G2393" s="5">
        <v>20</v>
      </c>
      <c r="H2393" s="5">
        <v>3</v>
      </c>
      <c r="I2393" s="5">
        <f t="shared" si="222"/>
        <v>4</v>
      </c>
      <c r="J2393" s="5">
        <f t="shared" si="223"/>
        <v>7</v>
      </c>
      <c r="K2393" s="5"/>
      <c r="L2393" s="5"/>
      <c r="M2393" s="5"/>
      <c r="N2393" s="5"/>
      <c r="O2393" s="5" t="s">
        <v>8478</v>
      </c>
      <c r="P2393" s="6">
        <f>[1]!EM_S_INFO_EMPLOYEE(B2393,"2019")</f>
        <v>12008</v>
      </c>
      <c r="Q2393" s="6">
        <f>[1]!EM_S_STM07_IS(B2393,"83","2019-12-31","1",1000000000)</f>
        <v>38.77100244855</v>
      </c>
      <c r="R2393" s="6">
        <f>[1]!EM_S_FA_YOY_OR(B2393,"2019-12-31")</f>
        <v>14.2893043756</v>
      </c>
      <c r="S2393" s="6">
        <f>[1]!EM_S_FA_YOY_OR(B2393,"2020-12-31")</f>
        <v>13.553529989199999</v>
      </c>
      <c r="T2393" s="6">
        <f>[1]!EM_S_FA_YOY_OR(B2393,"2021-12-31")</f>
        <v>9.6996241891999997</v>
      </c>
      <c r="U2393" s="6">
        <f>[1]!EM_S_FA_YOY_OR(B2393,"2022-12-31")</f>
        <v>-13.096586825499999</v>
      </c>
      <c r="V2393" s="7">
        <f t="shared" si="224"/>
        <v>3.3855224509666666</v>
      </c>
      <c r="W2393" s="8">
        <f t="shared" si="225"/>
        <v>14.403405574025186</v>
      </c>
      <c r="X2393" s="6">
        <f>[1]!EM_S_FA_YOY_NETPROFIT(B2393,"2019-12-31")</f>
        <v>-7.6118040370999998</v>
      </c>
      <c r="Y2393" s="6">
        <f>[1]!EM_S_FA_YOY_NETPROFIT(B2393,"2020-12-31")</f>
        <v>20.980761795599999</v>
      </c>
      <c r="Z2393" s="6">
        <f>[1]!EM_S_FA_YOY_NETPROFIT(B2393,"2021-12-31")</f>
        <v>-88.105742701699995</v>
      </c>
      <c r="AA2393" s="6">
        <f>[1]!EM_S_FA_YOY_NETPROFIT(B2393,"2022-12-31")</f>
        <v>1068.9142242695</v>
      </c>
      <c r="AB2393" s="7">
        <f t="shared" si="226"/>
        <v>333.92974778780001</v>
      </c>
      <c r="AC2393" s="8">
        <f t="shared" si="227"/>
        <v>638.84787067632067</v>
      </c>
    </row>
    <row r="2394" spans="1:29" ht="16.5" x14ac:dyDescent="0.45">
      <c r="A2394" s="9">
        <v>3244</v>
      </c>
      <c r="B2394" s="5" t="s">
        <v>8479</v>
      </c>
      <c r="C2394" s="5" t="s">
        <v>8480</v>
      </c>
      <c r="D2394" s="5" t="s">
        <v>8481</v>
      </c>
      <c r="E2394" s="5" t="s">
        <v>634</v>
      </c>
      <c r="F2394" s="5" t="s">
        <v>11766</v>
      </c>
      <c r="G2394" s="5">
        <v>17</v>
      </c>
      <c r="H2394" s="5">
        <v>2</v>
      </c>
      <c r="I2394" s="5">
        <f t="shared" si="222"/>
        <v>2</v>
      </c>
      <c r="J2394" s="5">
        <f t="shared" si="223"/>
        <v>11</v>
      </c>
      <c r="K2394" s="5"/>
      <c r="L2394" s="5"/>
      <c r="M2394" s="5"/>
      <c r="N2394" s="5"/>
      <c r="O2394" s="5" t="s">
        <v>8482</v>
      </c>
      <c r="P2394" s="6">
        <f>[1]!EM_S_INFO_EMPLOYEE(B2394,"2019")</f>
        <v>4552</v>
      </c>
      <c r="Q2394" s="6">
        <f>[1]!EM_S_STM07_IS(B2394,"83","2019-12-31","1",1000000000)</f>
        <v>2.2079988053999999</v>
      </c>
      <c r="R2394" s="6">
        <f>[1]!EM_S_FA_YOY_OR(B2394,"2019-12-31")</f>
        <v>-21.100596069400002</v>
      </c>
      <c r="S2394" s="6">
        <f>[1]!EM_S_FA_YOY_OR(B2394,"2020-12-31")</f>
        <v>1.2729991113000001</v>
      </c>
      <c r="T2394" s="6">
        <f>[1]!EM_S_FA_YOY_OR(B2394,"2021-12-31")</f>
        <v>7.0751416238999996</v>
      </c>
      <c r="U2394" s="6">
        <f>[1]!EM_S_FA_YOY_OR(B2394,"2022-12-31")</f>
        <v>-10.067826590399999</v>
      </c>
      <c r="V2394" s="7">
        <f t="shared" si="224"/>
        <v>-0.57322861839999995</v>
      </c>
      <c r="W2394" s="8">
        <f t="shared" si="225"/>
        <v>8.7193323954050488</v>
      </c>
      <c r="X2394" s="6">
        <f>[1]!EM_S_FA_YOY_NETPROFIT(B2394,"2019-12-31")</f>
        <v>8.9381016750000004</v>
      </c>
      <c r="Y2394" s="6">
        <f>[1]!EM_S_FA_YOY_NETPROFIT(B2394,"2020-12-31")</f>
        <v>10.739287110999999</v>
      </c>
      <c r="Z2394" s="6">
        <f>[1]!EM_S_FA_YOY_NETPROFIT(B2394,"2021-12-31")</f>
        <v>-0.50233077640000001</v>
      </c>
      <c r="AA2394" s="6">
        <f>[1]!EM_S_FA_YOY_NETPROFIT(B2394,"2022-12-31")</f>
        <v>-20.1096939818</v>
      </c>
      <c r="AB2394" s="7">
        <f t="shared" si="226"/>
        <v>-3.2909125490666669</v>
      </c>
      <c r="AC2394" s="8">
        <f t="shared" si="227"/>
        <v>15.612400515075173</v>
      </c>
    </row>
    <row r="2395" spans="1:29" ht="16.5" x14ac:dyDescent="0.45">
      <c r="A2395" s="9">
        <v>3245</v>
      </c>
      <c r="B2395" s="5" t="s">
        <v>8483</v>
      </c>
      <c r="C2395" s="5" t="s">
        <v>8484</v>
      </c>
      <c r="D2395" s="5" t="s">
        <v>8485</v>
      </c>
      <c r="E2395" s="5" t="s">
        <v>7</v>
      </c>
      <c r="F2395" s="5" t="s">
        <v>11757</v>
      </c>
      <c r="G2395" s="5">
        <v>7</v>
      </c>
      <c r="H2395" s="5">
        <v>2</v>
      </c>
      <c r="I2395" s="5">
        <f t="shared" si="222"/>
        <v>4</v>
      </c>
      <c r="J2395" s="5">
        <f t="shared" si="223"/>
        <v>11</v>
      </c>
      <c r="K2395" s="5"/>
      <c r="L2395" s="5"/>
      <c r="M2395" s="5"/>
      <c r="N2395" s="5"/>
      <c r="O2395" s="5" t="s">
        <v>8486</v>
      </c>
      <c r="P2395" s="6">
        <f>[1]!EM_S_INFO_EMPLOYEE(B2395,"2019")</f>
        <v>6222</v>
      </c>
      <c r="Q2395" s="6">
        <f>[1]!EM_S_STM07_IS(B2395,"83","2019-12-31","1",1000000000)</f>
        <v>6.4150018093599996</v>
      </c>
      <c r="R2395" s="6">
        <f>[1]!EM_S_FA_YOY_OR(B2395,"2019-12-31")</f>
        <v>-10.114748974799999</v>
      </c>
      <c r="S2395" s="6">
        <f>[1]!EM_S_FA_YOY_OR(B2395,"2020-12-31")</f>
        <v>-3.5434461748000001</v>
      </c>
      <c r="T2395" s="6">
        <f>[1]!EM_S_FA_YOY_OR(B2395,"2021-12-31")</f>
        <v>-2.0116695259999999</v>
      </c>
      <c r="U2395" s="6">
        <f>[1]!EM_S_FA_YOY_OR(B2395,"2022-12-31")</f>
        <v>25.562133309499998</v>
      </c>
      <c r="V2395" s="7">
        <f t="shared" si="224"/>
        <v>6.6690058695666652</v>
      </c>
      <c r="W2395" s="8">
        <f t="shared" si="225"/>
        <v>16.379843810965465</v>
      </c>
      <c r="X2395" s="6">
        <f>[1]!EM_S_FA_YOY_NETPROFIT(B2395,"2019-12-31")</f>
        <v>-6746.2840580410002</v>
      </c>
      <c r="Y2395" s="6">
        <f>[1]!EM_S_FA_YOY_NETPROFIT(B2395,"2020-12-31")</f>
        <v>112.9520729243</v>
      </c>
      <c r="Z2395" s="6">
        <f>[1]!EM_S_FA_YOY_NETPROFIT(B2395,"2021-12-31")</f>
        <v>-932.90537378570002</v>
      </c>
      <c r="AA2395" s="6">
        <f>[1]!EM_S_FA_YOY_NETPROFIT(B2395,"2022-12-31")</f>
        <v>197.29840023809999</v>
      </c>
      <c r="AB2395" s="7">
        <f t="shared" si="226"/>
        <v>-207.55163354110005</v>
      </c>
      <c r="AC2395" s="8">
        <f t="shared" si="227"/>
        <v>629.58884368924032</v>
      </c>
    </row>
    <row r="2396" spans="1:29" ht="16.5" x14ac:dyDescent="0.45">
      <c r="A2396" s="9">
        <v>3246</v>
      </c>
      <c r="B2396" s="5" t="s">
        <v>8487</v>
      </c>
      <c r="C2396" s="5" t="s">
        <v>8488</v>
      </c>
      <c r="D2396" s="5" t="s">
        <v>8489</v>
      </c>
      <c r="E2396" s="5" t="s">
        <v>259</v>
      </c>
      <c r="F2396" s="5" t="s">
        <v>11754</v>
      </c>
      <c r="G2396" s="5">
        <v>4</v>
      </c>
      <c r="H2396" s="5">
        <v>3</v>
      </c>
      <c r="I2396" s="5">
        <f t="shared" si="222"/>
        <v>2</v>
      </c>
      <c r="J2396" s="5">
        <f t="shared" si="223"/>
        <v>8</v>
      </c>
      <c r="K2396" s="5"/>
      <c r="L2396" s="5"/>
      <c r="M2396" s="5"/>
      <c r="N2396" s="5"/>
      <c r="O2396" s="5" t="s">
        <v>8490</v>
      </c>
      <c r="P2396" s="6">
        <f>[1]!EM_S_INFO_EMPLOYEE(B2396,"2019")</f>
        <v>2424</v>
      </c>
      <c r="Q2396" s="6">
        <f>[1]!EM_S_STM07_IS(B2396,"83","2019-12-31","1",1000000000)</f>
        <v>3.41603025619</v>
      </c>
      <c r="R2396" s="6">
        <f>[1]!EM_S_FA_YOY_OR(B2396,"2019-12-31")</f>
        <v>-2.9798234187000001</v>
      </c>
      <c r="S2396" s="6">
        <f>[1]!EM_S_FA_YOY_OR(B2396,"2020-12-31")</f>
        <v>-8.9211399928000006</v>
      </c>
      <c r="T2396" s="6">
        <f>[1]!EM_S_FA_YOY_OR(B2396,"2021-12-31")</f>
        <v>36.2618819522</v>
      </c>
      <c r="U2396" s="6">
        <f>[1]!EM_S_FA_YOY_OR(B2396,"2022-12-31")</f>
        <v>1.0460925348000001</v>
      </c>
      <c r="V2396" s="7">
        <f t="shared" si="224"/>
        <v>9.4622781647333323</v>
      </c>
      <c r="W2396" s="8">
        <f t="shared" si="225"/>
        <v>23.738165544934386</v>
      </c>
      <c r="X2396" s="6">
        <f>[1]!EM_S_FA_YOY_NETPROFIT(B2396,"2019-12-31")</f>
        <v>121.1949980376</v>
      </c>
      <c r="Y2396" s="6">
        <f>[1]!EM_S_FA_YOY_NETPROFIT(B2396,"2020-12-31")</f>
        <v>-44.807208946400003</v>
      </c>
      <c r="Z2396" s="6">
        <f>[1]!EM_S_FA_YOY_NETPROFIT(B2396,"2021-12-31")</f>
        <v>186.91327707970001</v>
      </c>
      <c r="AA2396" s="6">
        <f>[1]!EM_S_FA_YOY_NETPROFIT(B2396,"2022-12-31")</f>
        <v>12.4700209692</v>
      </c>
      <c r="AB2396" s="7">
        <f t="shared" si="226"/>
        <v>51.525363034166666</v>
      </c>
      <c r="AC2396" s="8">
        <f t="shared" si="227"/>
        <v>120.69625395554606</v>
      </c>
    </row>
    <row r="2397" spans="1:29" ht="16.5" x14ac:dyDescent="0.45">
      <c r="A2397" s="9">
        <v>3247</v>
      </c>
      <c r="B2397" s="5" t="s">
        <v>8491</v>
      </c>
      <c r="C2397" s="5" t="s">
        <v>8492</v>
      </c>
      <c r="D2397" s="5" t="s">
        <v>8493</v>
      </c>
      <c r="E2397" s="5" t="s">
        <v>120</v>
      </c>
      <c r="F2397" s="5" t="s">
        <v>11760</v>
      </c>
      <c r="G2397" s="5">
        <v>11</v>
      </c>
      <c r="H2397" s="5">
        <v>2</v>
      </c>
      <c r="I2397" s="5">
        <f t="shared" si="222"/>
        <v>3</v>
      </c>
      <c r="J2397" s="5">
        <f t="shared" si="223"/>
        <v>3</v>
      </c>
      <c r="K2397" s="5"/>
      <c r="L2397" s="5"/>
      <c r="M2397" s="5"/>
      <c r="N2397" s="5"/>
      <c r="O2397" s="5" t="s">
        <v>8494</v>
      </c>
      <c r="P2397" s="6">
        <f>[1]!EM_S_INFO_EMPLOYEE(B2397,"2019")</f>
        <v>615</v>
      </c>
      <c r="Q2397" s="6">
        <f>[1]!EM_S_STM07_IS(B2397,"83","2019-12-31","1",1000000000)</f>
        <v>1.1527517807100001</v>
      </c>
      <c r="R2397" s="6">
        <f>[1]!EM_S_FA_YOY_OR(B2397,"2019-12-31")</f>
        <v>-15.9530265212</v>
      </c>
      <c r="S2397" s="6">
        <f>[1]!EM_S_FA_YOY_OR(B2397,"2020-12-31")</f>
        <v>-0.71230643559999995</v>
      </c>
      <c r="T2397" s="6">
        <f>[1]!EM_S_FA_YOY_OR(B2397,"2021-12-31")</f>
        <v>-23.5661139063</v>
      </c>
      <c r="U2397" s="6">
        <f>[1]!EM_S_FA_YOY_OR(B2397,"2022-12-31")</f>
        <v>-5.0125860795000001</v>
      </c>
      <c r="V2397" s="7">
        <f t="shared" si="224"/>
        <v>-9.7636688071333335</v>
      </c>
      <c r="W2397" s="8">
        <f t="shared" si="225"/>
        <v>12.14511092129535</v>
      </c>
      <c r="X2397" s="6">
        <f>[1]!EM_S_FA_YOY_NETPROFIT(B2397,"2019-12-31")</f>
        <v>-6.9152338537000002</v>
      </c>
      <c r="Y2397" s="6">
        <f>[1]!EM_S_FA_YOY_NETPROFIT(B2397,"2020-12-31")</f>
        <v>182.71510361360001</v>
      </c>
      <c r="Z2397" s="6">
        <f>[1]!EM_S_FA_YOY_NETPROFIT(B2397,"2021-12-31")</f>
        <v>-55.918283571899998</v>
      </c>
      <c r="AA2397" s="6">
        <f>[1]!EM_S_FA_YOY_NETPROFIT(B2397,"2022-12-31")</f>
        <v>-18.552890144900001</v>
      </c>
      <c r="AB2397" s="7">
        <f t="shared" si="226"/>
        <v>36.081309965600006</v>
      </c>
      <c r="AC2397" s="8">
        <f t="shared" si="227"/>
        <v>128.35554228856583</v>
      </c>
    </row>
    <row r="2398" spans="1:29" ht="16.5" x14ac:dyDescent="0.45">
      <c r="A2398" s="9">
        <v>3248</v>
      </c>
      <c r="B2398" s="5" t="s">
        <v>8495</v>
      </c>
      <c r="C2398" s="5" t="s">
        <v>8496</v>
      </c>
      <c r="D2398" s="5" t="s">
        <v>8497</v>
      </c>
      <c r="E2398" s="5" t="s">
        <v>33</v>
      </c>
      <c r="F2398" s="5" t="s">
        <v>11756</v>
      </c>
      <c r="G2398" s="5">
        <v>6</v>
      </c>
      <c r="H2398" s="5">
        <v>2</v>
      </c>
      <c r="I2398" s="5">
        <f t="shared" si="222"/>
        <v>2</v>
      </c>
      <c r="J2398" s="5">
        <f t="shared" si="223"/>
        <v>11</v>
      </c>
      <c r="K2398" s="5"/>
      <c r="L2398" s="5"/>
      <c r="M2398" s="5"/>
      <c r="N2398" s="5"/>
      <c r="O2398" s="5" t="s">
        <v>8498</v>
      </c>
      <c r="P2398" s="6">
        <f>[1]!EM_S_INFO_EMPLOYEE(B2398,"2019")</f>
        <v>12304</v>
      </c>
      <c r="Q2398" s="6">
        <f>[1]!EM_S_STM07_IS(B2398,"83","2019-12-31","1",1000000000)</f>
        <v>20.575131654389999</v>
      </c>
      <c r="R2398" s="6">
        <f>[1]!EM_S_FA_YOY_OR(B2398,"2019-12-31")</f>
        <v>14.958589568300001</v>
      </c>
      <c r="S2398" s="6">
        <f>[1]!EM_S_FA_YOY_OR(B2398,"2020-12-31")</f>
        <v>18.0639383563</v>
      </c>
      <c r="T2398" s="6">
        <f>[1]!EM_S_FA_YOY_OR(B2398,"2021-12-31")</f>
        <v>11.7955717815</v>
      </c>
      <c r="U2398" s="6">
        <f>[1]!EM_S_FA_YOY_OR(B2398,"2022-12-31")</f>
        <v>6.1123080583</v>
      </c>
      <c r="V2398" s="7">
        <f t="shared" si="224"/>
        <v>11.990606065366668</v>
      </c>
      <c r="W2398" s="8">
        <f t="shared" si="225"/>
        <v>5.9782016923093515</v>
      </c>
      <c r="X2398" s="6">
        <f>[1]!EM_S_FA_YOY_NETPROFIT(B2398,"2019-12-31")</f>
        <v>8.3171049510999993</v>
      </c>
      <c r="Y2398" s="6">
        <f>[1]!EM_S_FA_YOY_NETPROFIT(B2398,"2020-12-31")</f>
        <v>11.540289531499999</v>
      </c>
      <c r="Z2398" s="6">
        <f>[1]!EM_S_FA_YOY_NETPROFIT(B2398,"2021-12-31")</f>
        <v>1.8187570605000001</v>
      </c>
      <c r="AA2398" s="6">
        <f>[1]!EM_S_FA_YOY_NETPROFIT(B2398,"2022-12-31")</f>
        <v>1.3246124064</v>
      </c>
      <c r="AB2398" s="7">
        <f t="shared" si="226"/>
        <v>4.8945529994666659</v>
      </c>
      <c r="AC2398" s="8">
        <f t="shared" si="227"/>
        <v>5.7606775013617728</v>
      </c>
    </row>
    <row r="2399" spans="1:29" ht="16.5" x14ac:dyDescent="0.45">
      <c r="A2399" s="9">
        <v>3249</v>
      </c>
      <c r="B2399" s="5" t="s">
        <v>8499</v>
      </c>
      <c r="C2399" s="5" t="s">
        <v>8500</v>
      </c>
      <c r="D2399" s="5" t="s">
        <v>8501</v>
      </c>
      <c r="E2399" s="5" t="s">
        <v>288</v>
      </c>
      <c r="F2399" s="5" t="s">
        <v>11765</v>
      </c>
      <c r="G2399" s="5">
        <v>16</v>
      </c>
      <c r="H2399" s="5">
        <v>3</v>
      </c>
      <c r="I2399" s="5">
        <f t="shared" si="222"/>
        <v>1</v>
      </c>
      <c r="J2399" s="5">
        <f t="shared" si="223"/>
        <v>9</v>
      </c>
      <c r="K2399" s="5"/>
      <c r="L2399" s="5"/>
      <c r="M2399" s="5"/>
      <c r="N2399" s="5"/>
      <c r="O2399" s="5" t="s">
        <v>8502</v>
      </c>
      <c r="P2399" s="6">
        <f>[1]!EM_S_INFO_EMPLOYEE(B2399,"2019")</f>
        <v>5587</v>
      </c>
      <c r="Q2399" s="6">
        <f>[1]!EM_S_STM07_IS(B2399,"83","2019-12-31","1",1000000000)</f>
        <v>2.99234675175</v>
      </c>
      <c r="R2399" s="6">
        <f>[1]!EM_S_FA_YOY_OR(B2399,"2019-12-31")</f>
        <v>15.7747932296</v>
      </c>
      <c r="S2399" s="6">
        <f>[1]!EM_S_FA_YOY_OR(B2399,"2020-12-31")</f>
        <v>14.527819038500001</v>
      </c>
      <c r="T2399" s="6">
        <f>[1]!EM_S_FA_YOY_OR(B2399,"2021-12-31")</f>
        <v>13.0792560315</v>
      </c>
      <c r="U2399" s="6">
        <f>[1]!EM_S_FA_YOY_OR(B2399,"2022-12-31")</f>
        <v>8.0503248970999994</v>
      </c>
      <c r="V2399" s="7">
        <f t="shared" si="224"/>
        <v>11.885799989033332</v>
      </c>
      <c r="W2399" s="8">
        <f t="shared" si="225"/>
        <v>3.3996669810355007</v>
      </c>
      <c r="X2399" s="6">
        <f>[1]!EM_S_FA_YOY_NETPROFIT(B2399,"2019-12-31")</f>
        <v>28.049831899800001</v>
      </c>
      <c r="Y2399" s="6">
        <f>[1]!EM_S_FA_YOY_NETPROFIT(B2399,"2020-12-31")</f>
        <v>23.055424317699998</v>
      </c>
      <c r="Z2399" s="6">
        <f>[1]!EM_S_FA_YOY_NETPROFIT(B2399,"2021-12-31")</f>
        <v>4.7213101859000002</v>
      </c>
      <c r="AA2399" s="6">
        <f>[1]!EM_S_FA_YOY_NETPROFIT(B2399,"2022-12-31")</f>
        <v>4.6014407571999998</v>
      </c>
      <c r="AB2399" s="7">
        <f t="shared" si="226"/>
        <v>10.792725086933332</v>
      </c>
      <c r="AC2399" s="8">
        <f t="shared" si="227"/>
        <v>10.61997817738663</v>
      </c>
    </row>
    <row r="2400" spans="1:29" ht="16.5" x14ac:dyDescent="0.45">
      <c r="A2400" s="9">
        <v>3250</v>
      </c>
      <c r="B2400" s="5" t="s">
        <v>8503</v>
      </c>
      <c r="C2400" s="5" t="s">
        <v>8504</v>
      </c>
      <c r="D2400" s="5" t="s">
        <v>8505</v>
      </c>
      <c r="E2400" s="5" t="s">
        <v>1297</v>
      </c>
      <c r="F2400" s="5" t="s">
        <v>11778</v>
      </c>
      <c r="G2400" s="5">
        <v>29</v>
      </c>
      <c r="H2400" s="5">
        <v>3</v>
      </c>
      <c r="I2400" s="5">
        <f t="shared" si="222"/>
        <v>3</v>
      </c>
      <c r="J2400" s="5">
        <f t="shared" si="223"/>
        <v>5</v>
      </c>
      <c r="K2400" s="5"/>
      <c r="L2400" s="5"/>
      <c r="M2400" s="5"/>
      <c r="N2400" s="5"/>
      <c r="O2400" s="5" t="s">
        <v>8506</v>
      </c>
      <c r="P2400" s="6">
        <f>[1]!EM_S_INFO_EMPLOYEE(B2400,"2019")</f>
        <v>922</v>
      </c>
      <c r="Q2400" s="6">
        <f>[1]!EM_S_STM07_IS(B2400,"83","2019-12-31","1",1000000000)</f>
        <v>0.34216108521999999</v>
      </c>
      <c r="R2400" s="6">
        <f>[1]!EM_S_FA_YOY_OR(B2400,"2019-12-31")</f>
        <v>33.555506208499999</v>
      </c>
      <c r="S2400" s="6">
        <f>[1]!EM_S_FA_YOY_OR(B2400,"2020-12-31")</f>
        <v>3.1220724182000001</v>
      </c>
      <c r="T2400" s="6">
        <f>[1]!EM_S_FA_YOY_OR(B2400,"2021-12-31")</f>
        <v>5.7098139589999999</v>
      </c>
      <c r="U2400" s="6">
        <f>[1]!EM_S_FA_YOY_OR(B2400,"2022-12-31")</f>
        <v>4.0194537219999997</v>
      </c>
      <c r="V2400" s="7">
        <f t="shared" si="224"/>
        <v>4.2837800330666669</v>
      </c>
      <c r="W2400" s="8">
        <f t="shared" si="225"/>
        <v>1.313964561750838</v>
      </c>
      <c r="X2400" s="6">
        <f>[1]!EM_S_FA_YOY_NETPROFIT(B2400,"2019-12-31")</f>
        <v>86.524367139600002</v>
      </c>
      <c r="Y2400" s="6">
        <f>[1]!EM_S_FA_YOY_NETPROFIT(B2400,"2020-12-31")</f>
        <v>229.7040923367</v>
      </c>
      <c r="Z2400" s="6">
        <f>[1]!EM_S_FA_YOY_NETPROFIT(B2400,"2021-12-31")</f>
        <v>-106.1067439613</v>
      </c>
      <c r="AA2400" s="6">
        <f>[1]!EM_S_FA_YOY_NETPROFIT(B2400,"2022-12-31")</f>
        <v>-8722.8113267423996</v>
      </c>
      <c r="AB2400" s="7">
        <f t="shared" si="226"/>
        <v>-2866.4046594556662</v>
      </c>
      <c r="AC2400" s="8">
        <f t="shared" si="227"/>
        <v>5074.575501352223</v>
      </c>
    </row>
    <row r="2401" spans="1:29" ht="16.5" x14ac:dyDescent="0.45">
      <c r="A2401" s="9">
        <v>3251</v>
      </c>
      <c r="B2401" s="5" t="s">
        <v>8507</v>
      </c>
      <c r="C2401" s="5" t="s">
        <v>8508</v>
      </c>
      <c r="D2401" s="5" t="s">
        <v>8509</v>
      </c>
      <c r="E2401" s="5" t="s">
        <v>293</v>
      </c>
      <c r="F2401" s="5" t="s">
        <v>11768</v>
      </c>
      <c r="G2401" s="5">
        <v>19</v>
      </c>
      <c r="H2401" s="5">
        <v>2</v>
      </c>
      <c r="I2401" s="5">
        <f t="shared" si="222"/>
        <v>2</v>
      </c>
      <c r="J2401" s="5">
        <f t="shared" si="223"/>
        <v>4</v>
      </c>
      <c r="K2401" s="5"/>
      <c r="L2401" s="5"/>
      <c r="M2401" s="5"/>
      <c r="N2401" s="5"/>
      <c r="O2401" s="5" t="s">
        <v>8510</v>
      </c>
      <c r="P2401" s="6">
        <f>[1]!EM_S_INFO_EMPLOYEE(B2401,"2019")</f>
        <v>3656</v>
      </c>
      <c r="Q2401" s="6">
        <f>[1]!EM_S_STM07_IS(B2401,"83","2019-12-31","1",1000000000)</f>
        <v>18.404023705379998</v>
      </c>
      <c r="R2401" s="6">
        <f>[1]!EM_S_FA_YOY_OR(B2401,"2019-12-31")</f>
        <v>-4.8109932762999996</v>
      </c>
      <c r="S2401" s="6">
        <f>[1]!EM_S_FA_YOY_OR(B2401,"2020-12-31")</f>
        <v>9.9642949066999993</v>
      </c>
      <c r="T2401" s="6">
        <f>[1]!EM_S_FA_YOY_OR(B2401,"2021-12-31")</f>
        <v>32.873138271800002</v>
      </c>
      <c r="U2401" s="6">
        <f>[1]!EM_S_FA_YOY_OR(B2401,"2022-12-31")</f>
        <v>0.82454925479999996</v>
      </c>
      <c r="V2401" s="7">
        <f t="shared" si="224"/>
        <v>14.553994144433332</v>
      </c>
      <c r="W2401" s="8">
        <f t="shared" si="225"/>
        <v>16.509906687040381</v>
      </c>
      <c r="X2401" s="6">
        <f>[1]!EM_S_FA_YOY_NETPROFIT(B2401,"2019-12-31")</f>
        <v>64.680568069900005</v>
      </c>
      <c r="Y2401" s="6">
        <f>[1]!EM_S_FA_YOY_NETPROFIT(B2401,"2020-12-31")</f>
        <v>44.776215522699999</v>
      </c>
      <c r="Z2401" s="6">
        <f>[1]!EM_S_FA_YOY_NETPROFIT(B2401,"2021-12-31")</f>
        <v>27.8388374526</v>
      </c>
      <c r="AA2401" s="6">
        <f>[1]!EM_S_FA_YOY_NETPROFIT(B2401,"2022-12-31")</f>
        <v>6.4423669759999997</v>
      </c>
      <c r="AB2401" s="7">
        <f t="shared" si="226"/>
        <v>26.352473317100003</v>
      </c>
      <c r="AC2401" s="8">
        <f t="shared" si="227"/>
        <v>19.210100074122693</v>
      </c>
    </row>
    <row r="2402" spans="1:29" ht="16.5" x14ac:dyDescent="0.45">
      <c r="A2402" s="9">
        <v>3252</v>
      </c>
      <c r="B2402" s="5" t="s">
        <v>8511</v>
      </c>
      <c r="C2402" s="5" t="s">
        <v>8512</v>
      </c>
      <c r="D2402" s="5" t="s">
        <v>8513</v>
      </c>
      <c r="E2402" s="5" t="s">
        <v>120</v>
      </c>
      <c r="F2402" s="5" t="s">
        <v>11752</v>
      </c>
      <c r="G2402" s="5">
        <v>2</v>
      </c>
      <c r="H2402" s="5">
        <v>3</v>
      </c>
      <c r="I2402" s="5">
        <f t="shared" si="222"/>
        <v>0</v>
      </c>
      <c r="J2402" s="5">
        <f t="shared" si="223"/>
        <v>2</v>
      </c>
      <c r="K2402" s="5"/>
      <c r="L2402" s="5"/>
      <c r="M2402" s="5"/>
      <c r="N2402" s="5"/>
      <c r="O2402" s="5" t="s">
        <v>8514</v>
      </c>
      <c r="P2402" s="6">
        <f>[1]!EM_S_INFO_EMPLOYEE(B2402,"2019")</f>
        <v>1741</v>
      </c>
      <c r="Q2402" s="6">
        <f>[1]!EM_S_STM07_IS(B2402,"83","2019-12-31","1",1000000000)</f>
        <v>2.3062223509300002</v>
      </c>
      <c r="R2402" s="6">
        <f>[1]!EM_S_FA_YOY_OR(B2402,"2019-12-31")</f>
        <v>-1.7765620881999999</v>
      </c>
      <c r="S2402" s="6">
        <f>[1]!EM_S_FA_YOY_OR(B2402,"2020-12-31")</f>
        <v>43.928245406999999</v>
      </c>
      <c r="T2402" s="6">
        <f>[1]!EM_S_FA_YOY_OR(B2402,"2021-12-31")</f>
        <v>-3.2398860732000001</v>
      </c>
      <c r="U2402" s="6">
        <f>[1]!EM_S_FA_YOY_OR(B2402,"2022-12-31")</f>
        <v>116.8659580942</v>
      </c>
      <c r="V2402" s="7">
        <f t="shared" si="224"/>
        <v>52.518105809333328</v>
      </c>
      <c r="W2402" s="8">
        <f t="shared" si="225"/>
        <v>60.511922189677826</v>
      </c>
      <c r="X2402" s="6">
        <f>[1]!EM_S_FA_YOY_NETPROFIT(B2402,"2019-12-31")</f>
        <v>37.452439511500003</v>
      </c>
      <c r="Y2402" s="6">
        <f>[1]!EM_S_FA_YOY_NETPROFIT(B2402,"2020-12-31")</f>
        <v>5.2850166268000001</v>
      </c>
      <c r="Z2402" s="6">
        <f>[1]!EM_S_FA_YOY_NETPROFIT(B2402,"2021-12-31")</f>
        <v>12.1724306444</v>
      </c>
      <c r="AA2402" s="6">
        <f>[1]!EM_S_FA_YOY_NETPROFIT(B2402,"2022-12-31")</f>
        <v>-43.348080895400003</v>
      </c>
      <c r="AB2402" s="7">
        <f t="shared" si="226"/>
        <v>-8.6302112080666671</v>
      </c>
      <c r="AC2402" s="8">
        <f t="shared" si="227"/>
        <v>30.263128963847286</v>
      </c>
    </row>
    <row r="2403" spans="1:29" ht="16.5" x14ac:dyDescent="0.45">
      <c r="A2403" s="9">
        <v>3253</v>
      </c>
      <c r="B2403" s="5" t="s">
        <v>8515</v>
      </c>
      <c r="C2403" s="5" t="s">
        <v>8516</v>
      </c>
      <c r="D2403" s="5" t="s">
        <v>8517</v>
      </c>
      <c r="E2403" s="5" t="s">
        <v>509</v>
      </c>
      <c r="F2403" s="5" t="s">
        <v>11765</v>
      </c>
      <c r="G2403" s="5">
        <v>16</v>
      </c>
      <c r="H2403" s="5">
        <v>3</v>
      </c>
      <c r="I2403" s="5">
        <f t="shared" si="222"/>
        <v>1</v>
      </c>
      <c r="J2403" s="5">
        <f t="shared" si="223"/>
        <v>9</v>
      </c>
      <c r="K2403" s="5"/>
      <c r="L2403" s="5"/>
      <c r="M2403" s="5"/>
      <c r="N2403" s="5"/>
      <c r="O2403" s="5" t="s">
        <v>8518</v>
      </c>
      <c r="P2403" s="6">
        <f>[1]!EM_S_INFO_EMPLOYEE(B2403,"2019")</f>
        <v>9235</v>
      </c>
      <c r="Q2403" s="6">
        <f>[1]!EM_S_STM07_IS(B2403,"83","2019-12-31","1",1000000000)</f>
        <v>18.998310342709999</v>
      </c>
      <c r="R2403" s="6">
        <f>[1]!EM_S_FA_YOY_OR(B2403,"2019-12-31")</f>
        <v>5.6075603564999996</v>
      </c>
      <c r="S2403" s="6">
        <f>[1]!EM_S_FA_YOY_OR(B2403,"2020-12-31")</f>
        <v>-28.540410767800001</v>
      </c>
      <c r="T2403" s="6">
        <f>[1]!EM_S_FA_YOY_OR(B2403,"2021-12-31")</f>
        <v>-41.4268597294</v>
      </c>
      <c r="U2403" s="6">
        <f>[1]!EM_S_FA_YOY_OR(B2403,"2022-12-31")</f>
        <v>8.0639671801000006</v>
      </c>
      <c r="V2403" s="7">
        <f t="shared" si="224"/>
        <v>-20.634434439033335</v>
      </c>
      <c r="W2403" s="8">
        <f t="shared" si="225"/>
        <v>25.675159850131148</v>
      </c>
      <c r="X2403" s="6">
        <f>[1]!EM_S_FA_YOY_NETPROFIT(B2403,"2019-12-31")</f>
        <v>-36.9842746279</v>
      </c>
      <c r="Y2403" s="6">
        <f>[1]!EM_S_FA_YOY_NETPROFIT(B2403,"2020-12-31")</f>
        <v>8.6416329433999994</v>
      </c>
      <c r="Z2403" s="6">
        <f>[1]!EM_S_FA_YOY_NETPROFIT(B2403,"2021-12-31")</f>
        <v>120.9110533402</v>
      </c>
      <c r="AA2403" s="6">
        <f>[1]!EM_S_FA_YOY_NETPROFIT(B2403,"2022-12-31")</f>
        <v>-114.153601464</v>
      </c>
      <c r="AB2403" s="7">
        <f t="shared" si="226"/>
        <v>5.1330282731999972</v>
      </c>
      <c r="AC2403" s="8">
        <f t="shared" si="227"/>
        <v>117.57159824806006</v>
      </c>
    </row>
    <row r="2404" spans="1:29" ht="16.5" x14ac:dyDescent="0.45">
      <c r="A2404" s="9">
        <v>3254</v>
      </c>
      <c r="B2404" s="5" t="s">
        <v>8519</v>
      </c>
      <c r="C2404" s="5" t="s">
        <v>8520</v>
      </c>
      <c r="D2404" s="5" t="s">
        <v>8521</v>
      </c>
      <c r="E2404" s="5" t="s">
        <v>33</v>
      </c>
      <c r="F2404" s="5" t="s">
        <v>11753</v>
      </c>
      <c r="G2404" s="5">
        <v>3</v>
      </c>
      <c r="H2404" s="5">
        <v>3</v>
      </c>
      <c r="I2404" s="5">
        <f t="shared" si="222"/>
        <v>4</v>
      </c>
      <c r="J2404" s="5">
        <f t="shared" si="223"/>
        <v>7</v>
      </c>
      <c r="K2404" s="5"/>
      <c r="L2404" s="5"/>
      <c r="M2404" s="5"/>
      <c r="N2404" s="5"/>
      <c r="O2404" s="5" t="s">
        <v>8522</v>
      </c>
      <c r="P2404" s="6">
        <f>[1]!EM_S_INFO_EMPLOYEE(B2404,"2019")</f>
        <v>7870</v>
      </c>
      <c r="Q2404" s="6">
        <f>[1]!EM_S_STM07_IS(B2404,"83","2019-12-31","1",1000000000)</f>
        <v>5.8195921833000002</v>
      </c>
      <c r="R2404" s="6">
        <f>[1]!EM_S_FA_YOY_OR(B2404,"2019-12-31")</f>
        <v>26.1519320409</v>
      </c>
      <c r="S2404" s="6">
        <f>[1]!EM_S_FA_YOY_OR(B2404,"2020-12-31")</f>
        <v>27.296747420700001</v>
      </c>
      <c r="T2404" s="6">
        <f>[1]!EM_S_FA_YOY_OR(B2404,"2021-12-31")</f>
        <v>39.732403220800002</v>
      </c>
      <c r="U2404" s="6">
        <f>[1]!EM_S_FA_YOY_OR(B2404,"2022-12-31")</f>
        <v>-6.8724028759999998</v>
      </c>
      <c r="V2404" s="7">
        <f t="shared" si="224"/>
        <v>20.052249255166664</v>
      </c>
      <c r="W2404" s="8">
        <f t="shared" si="225"/>
        <v>24.132220226968212</v>
      </c>
      <c r="X2404" s="6">
        <f>[1]!EM_S_FA_YOY_NETPROFIT(B2404,"2019-12-31")</f>
        <v>10.1913861783</v>
      </c>
      <c r="Y2404" s="6">
        <f>[1]!EM_S_FA_YOY_NETPROFIT(B2404,"2020-12-31")</f>
        <v>16.418557600900002</v>
      </c>
      <c r="Z2404" s="6">
        <f>[1]!EM_S_FA_YOY_NETPROFIT(B2404,"2021-12-31")</f>
        <v>22.818009868699999</v>
      </c>
      <c r="AA2404" s="6">
        <f>[1]!EM_S_FA_YOY_NETPROFIT(B2404,"2022-12-31")</f>
        <v>20.426963726</v>
      </c>
      <c r="AB2404" s="7">
        <f t="shared" si="226"/>
        <v>19.887843731866667</v>
      </c>
      <c r="AC2404" s="8">
        <f t="shared" si="227"/>
        <v>3.2336102282152517</v>
      </c>
    </row>
    <row r="2405" spans="1:29" ht="16.5" x14ac:dyDescent="0.45">
      <c r="A2405" s="9">
        <v>3255</v>
      </c>
      <c r="B2405" s="5" t="s">
        <v>8523</v>
      </c>
      <c r="C2405" s="5" t="s">
        <v>8524</v>
      </c>
      <c r="D2405" s="5" t="s">
        <v>8525</v>
      </c>
      <c r="E2405" s="5" t="s">
        <v>259</v>
      </c>
      <c r="F2405" s="5" t="s">
        <v>11757</v>
      </c>
      <c r="G2405" s="5">
        <v>7</v>
      </c>
      <c r="H2405" s="5">
        <v>2</v>
      </c>
      <c r="I2405" s="5">
        <f t="shared" si="222"/>
        <v>4</v>
      </c>
      <c r="J2405" s="5">
        <f t="shared" si="223"/>
        <v>11</v>
      </c>
      <c r="K2405" s="5"/>
      <c r="L2405" s="5"/>
      <c r="M2405" s="5"/>
      <c r="N2405" s="5"/>
      <c r="O2405" s="5" t="s">
        <v>8526</v>
      </c>
      <c r="P2405" s="6">
        <f>[1]!EM_S_INFO_EMPLOYEE(B2405,"2019")</f>
        <v>1827</v>
      </c>
      <c r="Q2405" s="6">
        <f>[1]!EM_S_STM07_IS(B2405,"83","2019-12-31","1",1000000000)</f>
        <v>3.5590400927300001</v>
      </c>
      <c r="R2405" s="6">
        <f>[1]!EM_S_FA_YOY_OR(B2405,"2019-12-31")</f>
        <v>0.24868358509999999</v>
      </c>
      <c r="S2405" s="6">
        <f>[1]!EM_S_FA_YOY_OR(B2405,"2020-12-31")</f>
        <v>15.1437153203</v>
      </c>
      <c r="T2405" s="6">
        <f>[1]!EM_S_FA_YOY_OR(B2405,"2021-12-31")</f>
        <v>-0.35970077769999997</v>
      </c>
      <c r="U2405" s="6">
        <f>[1]!EM_S_FA_YOY_OR(B2405,"2022-12-31")</f>
        <v>145.4670274664</v>
      </c>
      <c r="V2405" s="7">
        <f t="shared" si="224"/>
        <v>53.417014002999998</v>
      </c>
      <c r="W2405" s="8">
        <f t="shared" si="225"/>
        <v>80.093649633638378</v>
      </c>
      <c r="X2405" s="6">
        <f>[1]!EM_S_FA_YOY_NETPROFIT(B2405,"2019-12-31")</f>
        <v>-541.68600073959999</v>
      </c>
      <c r="Y2405" s="6">
        <f>[1]!EM_S_FA_YOY_NETPROFIT(B2405,"2020-12-31")</f>
        <v>-115.322073386</v>
      </c>
      <c r="Z2405" s="6">
        <f>[1]!EM_S_FA_YOY_NETPROFIT(B2405,"2021-12-31")</f>
        <v>-7.3385274463999997</v>
      </c>
      <c r="AA2405" s="6">
        <f>[1]!EM_S_FA_YOY_NETPROFIT(B2405,"2022-12-31")</f>
        <v>121.24632762980001</v>
      </c>
      <c r="AB2405" s="7">
        <f t="shared" si="226"/>
        <v>-0.4714244008666621</v>
      </c>
      <c r="AC2405" s="8">
        <f t="shared" si="227"/>
        <v>118.4336097481267</v>
      </c>
    </row>
    <row r="2406" spans="1:29" ht="16.5" x14ac:dyDescent="0.45">
      <c r="A2406" s="9">
        <v>3256</v>
      </c>
      <c r="B2406" s="5" t="s">
        <v>8527</v>
      </c>
      <c r="C2406" s="5" t="s">
        <v>8528</v>
      </c>
      <c r="D2406" s="5" t="s">
        <v>8529</v>
      </c>
      <c r="E2406" s="5" t="s">
        <v>479</v>
      </c>
      <c r="F2406" s="5" t="s">
        <v>11765</v>
      </c>
      <c r="G2406" s="5">
        <v>16</v>
      </c>
      <c r="H2406" s="5">
        <v>3</v>
      </c>
      <c r="I2406" s="5">
        <f t="shared" si="222"/>
        <v>1</v>
      </c>
      <c r="J2406" s="5">
        <f t="shared" si="223"/>
        <v>9</v>
      </c>
      <c r="K2406" s="5"/>
      <c r="L2406" s="5"/>
      <c r="M2406" s="5"/>
      <c r="N2406" s="5"/>
      <c r="O2406" s="5" t="s">
        <v>8530</v>
      </c>
      <c r="P2406" s="6">
        <f>[1]!EM_S_INFO_EMPLOYEE(B2406,"2019")</f>
        <v>349</v>
      </c>
      <c r="Q2406" s="6">
        <f>[1]!EM_S_STM07_IS(B2406,"83","2019-12-31","1",1000000000)</f>
        <v>0.25115352523000001</v>
      </c>
      <c r="R2406" s="6">
        <f>[1]!EM_S_FA_YOY_OR(B2406,"2019-12-31")</f>
        <v>11.8605439702</v>
      </c>
      <c r="S2406" s="6">
        <f>[1]!EM_S_FA_YOY_OR(B2406,"2020-12-31")</f>
        <v>6.5881250581000002</v>
      </c>
      <c r="T2406" s="6">
        <f>[1]!EM_S_FA_YOY_OR(B2406,"2021-12-31")</f>
        <v>58.654210524500002</v>
      </c>
      <c r="U2406" s="6">
        <f>[1]!EM_S_FA_YOY_OR(B2406,"2022-12-31")</f>
        <v>8.2330083291000005</v>
      </c>
      <c r="V2406" s="7">
        <f t="shared" si="224"/>
        <v>24.491781303900002</v>
      </c>
      <c r="W2406" s="8">
        <f t="shared" si="225"/>
        <v>29.596960788790163</v>
      </c>
      <c r="X2406" s="6">
        <f>[1]!EM_S_FA_YOY_NETPROFIT(B2406,"2019-12-31")</f>
        <v>126.7128208386</v>
      </c>
      <c r="Y2406" s="6">
        <f>[1]!EM_S_FA_YOY_NETPROFIT(B2406,"2020-12-31")</f>
        <v>-44.559023630900001</v>
      </c>
      <c r="Z2406" s="6">
        <f>[1]!EM_S_FA_YOY_NETPROFIT(B2406,"2021-12-31")</f>
        <v>210.15472581259999</v>
      </c>
      <c r="AA2406" s="6">
        <f>[1]!EM_S_FA_YOY_NETPROFIT(B2406,"2022-12-31")</f>
        <v>269.35997433390003</v>
      </c>
      <c r="AB2406" s="7">
        <f t="shared" si="226"/>
        <v>144.98522550520002</v>
      </c>
      <c r="AC2406" s="8">
        <f t="shared" si="227"/>
        <v>166.79802801155409</v>
      </c>
    </row>
    <row r="2407" spans="1:29" ht="16.5" x14ac:dyDescent="0.45">
      <c r="A2407" s="9">
        <v>3257</v>
      </c>
      <c r="B2407" s="5" t="s">
        <v>8531</v>
      </c>
      <c r="C2407" s="5" t="s">
        <v>8532</v>
      </c>
      <c r="D2407" s="5" t="s">
        <v>8533</v>
      </c>
      <c r="E2407" s="5" t="s">
        <v>306</v>
      </c>
      <c r="F2407" s="5" t="s">
        <v>11755</v>
      </c>
      <c r="G2407" s="5">
        <v>5</v>
      </c>
      <c r="H2407" s="5">
        <v>3</v>
      </c>
      <c r="I2407" s="5">
        <f t="shared" si="222"/>
        <v>3</v>
      </c>
      <c r="J2407" s="5">
        <f t="shared" si="223"/>
        <v>5</v>
      </c>
      <c r="K2407" s="5"/>
      <c r="L2407" s="5"/>
      <c r="M2407" s="5"/>
      <c r="N2407" s="5"/>
      <c r="O2407" s="5" t="s">
        <v>8188</v>
      </c>
      <c r="P2407" s="6">
        <f>[1]!EM_S_INFO_EMPLOYEE(B2407,"2019")</f>
        <v>205</v>
      </c>
      <c r="Q2407" s="6">
        <f>[1]!EM_S_STM07_IS(B2407,"83","2019-12-31","1",1000000000)</f>
        <v>5.5175580430000003E-2</v>
      </c>
      <c r="R2407" s="6">
        <f>[1]!EM_S_FA_YOY_OR(B2407,"2019-12-31")</f>
        <v>-40.709548129399998</v>
      </c>
      <c r="S2407" s="6">
        <f>[1]!EM_S_FA_YOY_OR(B2407,"2020-12-31")</f>
        <v>275.7328414932</v>
      </c>
      <c r="T2407" s="6">
        <f>[1]!EM_S_FA_YOY_OR(B2407,"2021-12-31")</f>
        <v>124.61276504760001</v>
      </c>
      <c r="U2407" s="6">
        <f>[1]!EM_S_FA_YOY_OR(B2407,"2022-12-31")</f>
        <v>26.403137811400001</v>
      </c>
      <c r="V2407" s="7">
        <f t="shared" si="224"/>
        <v>142.24958145073333</v>
      </c>
      <c r="W2407" s="8">
        <f t="shared" si="225"/>
        <v>125.59704715534485</v>
      </c>
      <c r="X2407" s="6">
        <f>[1]!EM_S_FA_YOY_NETPROFIT(B2407,"2019-12-31")</f>
        <v>-235.92562099529999</v>
      </c>
      <c r="Y2407" s="6">
        <f>[1]!EM_S_FA_YOY_NETPROFIT(B2407,"2020-12-31")</f>
        <v>209.78815775589999</v>
      </c>
      <c r="Z2407" s="6">
        <f>[1]!EM_S_FA_YOY_NETPROFIT(B2407,"2021-12-31")</f>
        <v>64.509697065799998</v>
      </c>
      <c r="AA2407" s="6">
        <f>[1]!EM_S_FA_YOY_NETPROFIT(B2407,"2022-12-31")</f>
        <v>22.374722394999999</v>
      </c>
      <c r="AB2407" s="7">
        <f t="shared" si="226"/>
        <v>98.890859072233312</v>
      </c>
      <c r="AC2407" s="8">
        <f t="shared" si="227"/>
        <v>98.323431409445959</v>
      </c>
    </row>
    <row r="2408" spans="1:29" ht="16.5" x14ac:dyDescent="0.45">
      <c r="A2408" s="9">
        <v>3258</v>
      </c>
      <c r="B2408" s="5" t="s">
        <v>8534</v>
      </c>
      <c r="C2408" s="5" t="s">
        <v>8535</v>
      </c>
      <c r="D2408" s="5" t="s">
        <v>8536</v>
      </c>
      <c r="E2408" s="5" t="s">
        <v>272</v>
      </c>
      <c r="F2408" s="5" t="s">
        <v>11761</v>
      </c>
      <c r="G2408" s="5">
        <v>12</v>
      </c>
      <c r="H2408" s="5">
        <v>1</v>
      </c>
      <c r="I2408" s="5">
        <f t="shared" si="222"/>
        <v>2</v>
      </c>
      <c r="J2408" s="5">
        <f t="shared" si="223"/>
        <v>6</v>
      </c>
      <c r="K2408" s="5"/>
      <c r="L2408" s="5"/>
      <c r="M2408" s="5"/>
      <c r="N2408" s="5"/>
      <c r="O2408" s="5" t="s">
        <v>8537</v>
      </c>
      <c r="P2408" s="6">
        <f>[1]!EM_S_INFO_EMPLOYEE(B2408,"2019")</f>
        <v>676</v>
      </c>
      <c r="Q2408" s="6">
        <f>[1]!EM_S_STM07_IS(B2408,"83","2019-12-31","1",1000000000)</f>
        <v>1.3802287656400001</v>
      </c>
      <c r="R2408" s="6">
        <f>[1]!EM_S_FA_YOY_OR(B2408,"2019-12-31")</f>
        <v>7.5354211691000001</v>
      </c>
      <c r="S2408" s="6">
        <f>[1]!EM_S_FA_YOY_OR(B2408,"2020-12-31")</f>
        <v>-18.9192339379</v>
      </c>
      <c r="T2408" s="6">
        <f>[1]!EM_S_FA_YOY_OR(B2408,"2021-12-31")</f>
        <v>3.8510716944999999</v>
      </c>
      <c r="U2408" s="6">
        <f>[1]!EM_S_FA_YOY_OR(B2408,"2022-12-31")</f>
        <v>20.7248068271</v>
      </c>
      <c r="V2408" s="7">
        <f t="shared" si="224"/>
        <v>1.8855481945666668</v>
      </c>
      <c r="W2408" s="8">
        <f t="shared" si="225"/>
        <v>19.894973084069203</v>
      </c>
      <c r="X2408" s="6">
        <f>[1]!EM_S_FA_YOY_NETPROFIT(B2408,"2019-12-31")</f>
        <v>-37.1263284383</v>
      </c>
      <c r="Y2408" s="6">
        <f>[1]!EM_S_FA_YOY_NETPROFIT(B2408,"2020-12-31")</f>
        <v>-57.192467760500001</v>
      </c>
      <c r="Z2408" s="6">
        <f>[1]!EM_S_FA_YOY_NETPROFIT(B2408,"2021-12-31")</f>
        <v>-2153.9659728327001</v>
      </c>
      <c r="AA2408" s="6">
        <f>[1]!EM_S_FA_YOY_NETPROFIT(B2408,"2022-12-31")</f>
        <v>-74.861492434300004</v>
      </c>
      <c r="AB2408" s="7">
        <f t="shared" si="226"/>
        <v>-762.00664434250018</v>
      </c>
      <c r="AC2408" s="8">
        <f t="shared" si="227"/>
        <v>1205.504511703045</v>
      </c>
    </row>
    <row r="2409" spans="1:29" ht="16.5" x14ac:dyDescent="0.45">
      <c r="A2409" s="9">
        <v>3259</v>
      </c>
      <c r="B2409" s="5" t="s">
        <v>8538</v>
      </c>
      <c r="C2409" s="5" t="s">
        <v>8539</v>
      </c>
      <c r="D2409" s="5" t="s">
        <v>8540</v>
      </c>
      <c r="E2409" s="5" t="s">
        <v>553</v>
      </c>
      <c r="F2409" s="5" t="s">
        <v>11778</v>
      </c>
      <c r="G2409" s="5">
        <v>29</v>
      </c>
      <c r="H2409" s="5">
        <v>3</v>
      </c>
      <c r="I2409" s="5">
        <f t="shared" si="222"/>
        <v>3</v>
      </c>
      <c r="J2409" s="5">
        <f t="shared" si="223"/>
        <v>5</v>
      </c>
      <c r="K2409" s="5"/>
      <c r="L2409" s="5"/>
      <c r="M2409" s="5"/>
      <c r="N2409" s="5"/>
      <c r="O2409" s="5" t="s">
        <v>8541</v>
      </c>
      <c r="P2409" s="6">
        <f>[1]!EM_S_INFO_EMPLOYEE(B2409,"2019")</f>
        <v>720</v>
      </c>
      <c r="Q2409" s="6">
        <f>[1]!EM_S_STM07_IS(B2409,"83","2019-12-31","1",1000000000)</f>
        <v>0.17726838393</v>
      </c>
      <c r="R2409" s="6">
        <f>[1]!EM_S_FA_YOY_OR(B2409,"2019-12-31")</f>
        <v>-23.2880445447</v>
      </c>
      <c r="S2409" s="6">
        <f>[1]!EM_S_FA_YOY_OR(B2409,"2020-12-31")</f>
        <v>-24.950319402400002</v>
      </c>
      <c r="T2409" s="6">
        <f>[1]!EM_S_FA_YOY_OR(B2409,"2021-12-31")</f>
        <v>5.5334635890000001</v>
      </c>
      <c r="U2409" s="6">
        <f>[1]!EM_S_FA_YOY_OR(B2409,"2022-12-31")</f>
        <v>-22.853153260500001</v>
      </c>
      <c r="V2409" s="7">
        <f t="shared" si="224"/>
        <v>-14.090003024633333</v>
      </c>
      <c r="W2409" s="8">
        <f t="shared" si="225"/>
        <v>17.02673949730158</v>
      </c>
      <c r="X2409" s="6">
        <f>[1]!EM_S_FA_YOY_NETPROFIT(B2409,"2019-12-31")</f>
        <v>14.1491328764</v>
      </c>
      <c r="Y2409" s="6">
        <f>[1]!EM_S_FA_YOY_NETPROFIT(B2409,"2020-12-31")</f>
        <v>-114.1704477598</v>
      </c>
      <c r="Z2409" s="6">
        <f>[1]!EM_S_FA_YOY_NETPROFIT(B2409,"2021-12-31")</f>
        <v>-3276.6166087572001</v>
      </c>
      <c r="AA2409" s="6">
        <f>[1]!EM_S_FA_YOY_NETPROFIT(B2409,"2022-12-31")</f>
        <v>-26.215431930899999</v>
      </c>
      <c r="AB2409" s="7">
        <f t="shared" si="226"/>
        <v>-1139.0008294826334</v>
      </c>
      <c r="AC2409" s="8">
        <f t="shared" si="227"/>
        <v>1851.7518559610182</v>
      </c>
    </row>
    <row r="2410" spans="1:29" ht="16.5" x14ac:dyDescent="0.45">
      <c r="A2410" s="9">
        <v>3260</v>
      </c>
      <c r="B2410" s="5" t="s">
        <v>8542</v>
      </c>
      <c r="C2410" s="5" t="s">
        <v>8543</v>
      </c>
      <c r="D2410" s="5" t="s">
        <v>8544</v>
      </c>
      <c r="E2410" s="5" t="s">
        <v>272</v>
      </c>
      <c r="F2410" s="5" t="s">
        <v>11756</v>
      </c>
      <c r="G2410" s="5">
        <v>6</v>
      </c>
      <c r="H2410" s="5">
        <v>2</v>
      </c>
      <c r="I2410" s="5">
        <f t="shared" si="222"/>
        <v>2</v>
      </c>
      <c r="J2410" s="5">
        <f t="shared" si="223"/>
        <v>11</v>
      </c>
      <c r="K2410" s="5"/>
      <c r="L2410" s="5"/>
      <c r="M2410" s="5"/>
      <c r="N2410" s="5"/>
      <c r="O2410" s="5" t="s">
        <v>8545</v>
      </c>
      <c r="P2410" s="6">
        <f>[1]!EM_S_INFO_EMPLOYEE(B2410,"2019")</f>
        <v>4959</v>
      </c>
      <c r="Q2410" s="6">
        <f>[1]!EM_S_STM07_IS(B2410,"83","2019-12-31","1",1000000000)</f>
        <v>8.5753090000000007</v>
      </c>
      <c r="R2410" s="6">
        <f>[1]!EM_S_FA_YOY_OR(B2410,"2019-12-31")</f>
        <v>-6.9999660548999998</v>
      </c>
      <c r="S2410" s="6">
        <f>[1]!EM_S_FA_YOY_OR(B2410,"2020-12-31")</f>
        <v>-43.447530578799999</v>
      </c>
      <c r="T2410" s="6">
        <f>[1]!EM_S_FA_YOY_OR(B2410,"2021-12-31")</f>
        <v>12.798097307600001</v>
      </c>
      <c r="U2410" s="6">
        <f>[1]!EM_S_FA_YOY_OR(B2410,"2022-12-31")</f>
        <v>-6.5967801170999998</v>
      </c>
      <c r="V2410" s="7">
        <f t="shared" si="224"/>
        <v>-12.415404462766665</v>
      </c>
      <c r="W2410" s="8">
        <f t="shared" si="225"/>
        <v>28.570701007165244</v>
      </c>
      <c r="X2410" s="6">
        <f>[1]!EM_S_FA_YOY_NETPROFIT(B2410,"2019-12-31")</f>
        <v>-7.8043288022999997</v>
      </c>
      <c r="Y2410" s="6">
        <f>[1]!EM_S_FA_YOY_NETPROFIT(B2410,"2020-12-31")</f>
        <v>-184.98778100210001</v>
      </c>
      <c r="Z2410" s="6">
        <f>[1]!EM_S_FA_YOY_NETPROFIT(B2410,"2021-12-31")</f>
        <v>18.384553758399999</v>
      </c>
      <c r="AA2410" s="6">
        <f>[1]!EM_S_FA_YOY_NETPROFIT(B2410,"2022-12-31")</f>
        <v>32.149021496800003</v>
      </c>
      <c r="AB2410" s="7">
        <f t="shared" si="226"/>
        <v>-44.818068582300008</v>
      </c>
      <c r="AC2410" s="8">
        <f t="shared" si="227"/>
        <v>121.58546933296526</v>
      </c>
    </row>
    <row r="2411" spans="1:29" ht="16.5" x14ac:dyDescent="0.45">
      <c r="A2411" s="9">
        <v>3261</v>
      </c>
      <c r="B2411" s="5" t="s">
        <v>8546</v>
      </c>
      <c r="C2411" s="5" t="s">
        <v>8547</v>
      </c>
      <c r="D2411" s="5" t="s">
        <v>8548</v>
      </c>
      <c r="E2411" s="5" t="s">
        <v>306</v>
      </c>
      <c r="F2411" s="5" t="s">
        <v>11779</v>
      </c>
      <c r="G2411" s="5">
        <v>30</v>
      </c>
      <c r="H2411" s="5">
        <v>2</v>
      </c>
      <c r="I2411" s="5">
        <f t="shared" si="222"/>
        <v>2</v>
      </c>
      <c r="J2411" s="5">
        <f t="shared" si="223"/>
        <v>4</v>
      </c>
      <c r="K2411" s="5"/>
      <c r="L2411" s="5"/>
      <c r="M2411" s="5"/>
      <c r="N2411" s="5"/>
      <c r="O2411" s="5" t="s">
        <v>8549</v>
      </c>
      <c r="P2411" s="6">
        <f>[1]!EM_S_INFO_EMPLOYEE(B2411,"2019")</f>
        <v>13347</v>
      </c>
      <c r="Q2411" s="6">
        <f>[1]!EM_S_STM07_IS(B2411,"83","2019-12-31","1",1000000000)</f>
        <v>37.657160813650002</v>
      </c>
      <c r="R2411" s="6">
        <f>[1]!EM_S_FA_YOY_OR(B2411,"2019-12-31")</f>
        <v>-1.2731360384999999</v>
      </c>
      <c r="S2411" s="6">
        <f>[1]!EM_S_FA_YOY_OR(B2411,"2020-12-31")</f>
        <v>-5.9353830478000003</v>
      </c>
      <c r="T2411" s="6">
        <f>[1]!EM_S_FA_YOY_OR(B2411,"2021-12-31")</f>
        <v>35.660181173399998</v>
      </c>
      <c r="U2411" s="6">
        <f>[1]!EM_S_FA_YOY_OR(B2411,"2022-12-31")</f>
        <v>-3.4609780869</v>
      </c>
      <c r="V2411" s="7">
        <f t="shared" si="224"/>
        <v>8.7546066795666651</v>
      </c>
      <c r="W2411" s="8">
        <f t="shared" si="225"/>
        <v>23.333733608448579</v>
      </c>
      <c r="X2411" s="6">
        <f>[1]!EM_S_FA_YOY_NETPROFIT(B2411,"2019-12-31")</f>
        <v>11.883198379</v>
      </c>
      <c r="Y2411" s="6">
        <f>[1]!EM_S_FA_YOY_NETPROFIT(B2411,"2020-12-31")</f>
        <v>-40.794724051999999</v>
      </c>
      <c r="Z2411" s="6">
        <f>[1]!EM_S_FA_YOY_NETPROFIT(B2411,"2021-12-31")</f>
        <v>735.52450306649996</v>
      </c>
      <c r="AA2411" s="6">
        <f>[1]!EM_S_FA_YOY_NETPROFIT(B2411,"2022-12-31")</f>
        <v>40.683625527300002</v>
      </c>
      <c r="AB2411" s="7">
        <f t="shared" si="226"/>
        <v>245.13780151393334</v>
      </c>
      <c r="AC2411" s="8">
        <f t="shared" si="227"/>
        <v>426.63686919586098</v>
      </c>
    </row>
    <row r="2412" spans="1:29" ht="16.5" x14ac:dyDescent="0.45">
      <c r="A2412" s="9">
        <v>3262</v>
      </c>
      <c r="B2412" s="5" t="s">
        <v>8550</v>
      </c>
      <c r="C2412" s="5" t="s">
        <v>8551</v>
      </c>
      <c r="D2412" s="5" t="s">
        <v>8552</v>
      </c>
      <c r="E2412" s="5" t="s">
        <v>288</v>
      </c>
      <c r="F2412" s="5" t="s">
        <v>11768</v>
      </c>
      <c r="G2412" s="5">
        <v>19</v>
      </c>
      <c r="H2412" s="5">
        <v>2</v>
      </c>
      <c r="I2412" s="5">
        <f t="shared" si="222"/>
        <v>2</v>
      </c>
      <c r="J2412" s="5">
        <f t="shared" si="223"/>
        <v>4</v>
      </c>
      <c r="K2412" s="5"/>
      <c r="L2412" s="5"/>
      <c r="M2412" s="5"/>
      <c r="N2412" s="5"/>
      <c r="O2412" s="5" t="s">
        <v>8553</v>
      </c>
      <c r="P2412" s="6">
        <f>[1]!EM_S_INFO_EMPLOYEE(B2412,"2019")</f>
        <v>16134</v>
      </c>
      <c r="Q2412" s="6">
        <f>[1]!EM_S_STM07_IS(B2412,"83","2019-12-31","1",1000000000)</f>
        <v>62.630699276389997</v>
      </c>
      <c r="R2412" s="6">
        <f>[1]!EM_S_FA_YOY_OR(B2412,"2019-12-31")</f>
        <v>11.3306483843</v>
      </c>
      <c r="S2412" s="6">
        <f>[1]!EM_S_FA_YOY_OR(B2412,"2020-12-31")</f>
        <v>1.6498791449000001</v>
      </c>
      <c r="T2412" s="6">
        <f>[1]!EM_S_FA_YOY_OR(B2412,"2021-12-31")</f>
        <v>-46.697562624500002</v>
      </c>
      <c r="U2412" s="6">
        <f>[1]!EM_S_FA_YOY_OR(B2412,"2022-12-31")</f>
        <v>48.241676392099997</v>
      </c>
      <c r="V2412" s="7">
        <f t="shared" si="224"/>
        <v>1.0646643041666646</v>
      </c>
      <c r="W2412" s="8">
        <f t="shared" si="225"/>
        <v>47.472324922739325</v>
      </c>
      <c r="X2412" s="6">
        <f>[1]!EM_S_FA_YOY_NETPROFIT(B2412,"2019-12-31")</f>
        <v>30.9273148439</v>
      </c>
      <c r="Y2412" s="6">
        <f>[1]!EM_S_FA_YOY_NETPROFIT(B2412,"2020-12-31")</f>
        <v>78.782153736400005</v>
      </c>
      <c r="Z2412" s="6">
        <f>[1]!EM_S_FA_YOY_NETPROFIT(B2412,"2021-12-31")</f>
        <v>-108.5088486154</v>
      </c>
      <c r="AA2412" s="6">
        <f>[1]!EM_S_FA_YOY_NETPROFIT(B2412,"2022-12-31")</f>
        <v>828.42831360709999</v>
      </c>
      <c r="AB2412" s="7">
        <f t="shared" si="226"/>
        <v>266.23387290936665</v>
      </c>
      <c r="AC2412" s="8">
        <f t="shared" si="227"/>
        <v>495.79877143258778</v>
      </c>
    </row>
    <row r="2413" spans="1:29" ht="16.5" x14ac:dyDescent="0.45">
      <c r="A2413" s="9">
        <v>3263</v>
      </c>
      <c r="B2413" s="5" t="s">
        <v>8554</v>
      </c>
      <c r="C2413" s="5" t="s">
        <v>8555</v>
      </c>
      <c r="D2413" s="5" t="s">
        <v>8556</v>
      </c>
      <c r="E2413" s="5" t="s">
        <v>7</v>
      </c>
      <c r="F2413" s="5" t="s">
        <v>11770</v>
      </c>
      <c r="G2413" s="5">
        <v>21</v>
      </c>
      <c r="H2413" s="5">
        <v>3</v>
      </c>
      <c r="I2413" s="5">
        <f t="shared" si="222"/>
        <v>3</v>
      </c>
      <c r="J2413" s="5">
        <f t="shared" si="223"/>
        <v>7</v>
      </c>
      <c r="K2413" s="5"/>
      <c r="L2413" s="5"/>
      <c r="M2413" s="5"/>
      <c r="N2413" s="5"/>
      <c r="O2413" s="5" t="s">
        <v>8557</v>
      </c>
      <c r="P2413" s="6">
        <f>[1]!EM_S_INFO_EMPLOYEE(B2413,"2019")</f>
        <v>4889</v>
      </c>
      <c r="Q2413" s="6">
        <f>[1]!EM_S_STM07_IS(B2413,"83","2019-12-31","1",1000000000)</f>
        <v>6.1858251119699998</v>
      </c>
      <c r="R2413" s="6">
        <f>[1]!EM_S_FA_YOY_OR(B2413,"2019-12-31")</f>
        <v>6.5216124465999998</v>
      </c>
      <c r="S2413" s="6">
        <f>[1]!EM_S_FA_YOY_OR(B2413,"2020-12-31")</f>
        <v>25.608238129699998</v>
      </c>
      <c r="T2413" s="6">
        <f>[1]!EM_S_FA_YOY_OR(B2413,"2021-12-31")</f>
        <v>35.446369715199999</v>
      </c>
      <c r="U2413" s="6">
        <f>[1]!EM_S_FA_YOY_OR(B2413,"2022-12-31")</f>
        <v>-13.930729975</v>
      </c>
      <c r="V2413" s="7">
        <f t="shared" si="224"/>
        <v>15.707959289966666</v>
      </c>
      <c r="W2413" s="8">
        <f t="shared" si="225"/>
        <v>26.134960001544695</v>
      </c>
      <c r="X2413" s="6">
        <f>[1]!EM_S_FA_YOY_NETPROFIT(B2413,"2019-12-31")</f>
        <v>-29.1233815089</v>
      </c>
      <c r="Y2413" s="6">
        <f>[1]!EM_S_FA_YOY_NETPROFIT(B2413,"2020-12-31")</f>
        <v>-14.303123683600001</v>
      </c>
      <c r="Z2413" s="6">
        <f>[1]!EM_S_FA_YOY_NETPROFIT(B2413,"2021-12-31")</f>
        <v>21.059187225399999</v>
      </c>
      <c r="AA2413" s="6">
        <f>[1]!EM_S_FA_YOY_NETPROFIT(B2413,"2022-12-31")</f>
        <v>-30.403168794799999</v>
      </c>
      <c r="AB2413" s="7">
        <f t="shared" si="226"/>
        <v>-7.8823684176666662</v>
      </c>
      <c r="AC2413" s="8">
        <f t="shared" si="227"/>
        <v>26.325141888054691</v>
      </c>
    </row>
    <row r="2414" spans="1:29" ht="16.5" x14ac:dyDescent="0.45">
      <c r="A2414" s="9">
        <v>3264</v>
      </c>
      <c r="B2414" s="5" t="s">
        <v>8558</v>
      </c>
      <c r="C2414" s="5" t="s">
        <v>8559</v>
      </c>
      <c r="D2414" s="5" t="s">
        <v>8560</v>
      </c>
      <c r="E2414" s="5" t="s">
        <v>474</v>
      </c>
      <c r="F2414" s="5" t="s">
        <v>11768</v>
      </c>
      <c r="G2414" s="5">
        <v>19</v>
      </c>
      <c r="H2414" s="5">
        <v>2</v>
      </c>
      <c r="I2414" s="5">
        <f t="shared" si="222"/>
        <v>2</v>
      </c>
      <c r="J2414" s="5">
        <f t="shared" si="223"/>
        <v>4</v>
      </c>
      <c r="K2414" s="5"/>
      <c r="L2414" s="5"/>
      <c r="M2414" s="5"/>
      <c r="N2414" s="5"/>
      <c r="O2414" s="5" t="s">
        <v>8561</v>
      </c>
      <c r="P2414" s="6">
        <f>[1]!EM_S_INFO_EMPLOYEE(B2414,"2019")</f>
        <v>13644</v>
      </c>
      <c r="Q2414" s="6">
        <f>[1]!EM_S_STM07_IS(B2414,"83","2019-12-31","1",1000000000)</f>
        <v>17.3955157597</v>
      </c>
      <c r="R2414" s="6">
        <f>[1]!EM_S_FA_YOY_OR(B2414,"2019-12-31")</f>
        <v>-11.051276915500001</v>
      </c>
      <c r="S2414" s="6">
        <f>[1]!EM_S_FA_YOY_OR(B2414,"2020-12-31")</f>
        <v>9.0151528460999995</v>
      </c>
      <c r="T2414" s="6">
        <f>[1]!EM_S_FA_YOY_OR(B2414,"2021-12-31")</f>
        <v>67.9636092123</v>
      </c>
      <c r="U2414" s="6">
        <f>[1]!EM_S_FA_YOY_OR(B2414,"2022-12-31")</f>
        <v>51.395487576800001</v>
      </c>
      <c r="V2414" s="7">
        <f t="shared" si="224"/>
        <v>42.79141654506666</v>
      </c>
      <c r="W2414" s="8">
        <f t="shared" si="225"/>
        <v>30.401523904712104</v>
      </c>
      <c r="X2414" s="6">
        <f>[1]!EM_S_FA_YOY_NETPROFIT(B2414,"2019-12-31")</f>
        <v>-30.106367875099998</v>
      </c>
      <c r="Y2414" s="6">
        <f>[1]!EM_S_FA_YOY_NETPROFIT(B2414,"2020-12-31")</f>
        <v>70.676187130299994</v>
      </c>
      <c r="Z2414" s="6">
        <f>[1]!EM_S_FA_YOY_NETPROFIT(B2414,"2021-12-31")</f>
        <v>77.222782890999994</v>
      </c>
      <c r="AA2414" s="6">
        <f>[1]!EM_S_FA_YOY_NETPROFIT(B2414,"2022-12-31")</f>
        <v>28.903687371099998</v>
      </c>
      <c r="AB2414" s="7">
        <f t="shared" si="226"/>
        <v>58.934219130799995</v>
      </c>
      <c r="AC2414" s="8">
        <f t="shared" si="227"/>
        <v>26.212384617605203</v>
      </c>
    </row>
    <row r="2415" spans="1:29" ht="16.5" x14ac:dyDescent="0.45">
      <c r="A2415" s="9">
        <v>3265</v>
      </c>
      <c r="B2415" s="5" t="s">
        <v>8562</v>
      </c>
      <c r="C2415" s="5" t="s">
        <v>8563</v>
      </c>
      <c r="D2415" s="5" t="s">
        <v>8564</v>
      </c>
      <c r="E2415" s="5" t="s">
        <v>268</v>
      </c>
      <c r="F2415" s="5" t="s">
        <v>11757</v>
      </c>
      <c r="G2415" s="5">
        <v>7</v>
      </c>
      <c r="H2415" s="5">
        <v>2</v>
      </c>
      <c r="I2415" s="5">
        <f t="shared" si="222"/>
        <v>4</v>
      </c>
      <c r="J2415" s="5">
        <f t="shared" si="223"/>
        <v>11</v>
      </c>
      <c r="K2415" s="5"/>
      <c r="L2415" s="5"/>
      <c r="M2415" s="5"/>
      <c r="N2415" s="5"/>
      <c r="O2415" s="5" t="s">
        <v>7762</v>
      </c>
      <c r="P2415" s="6">
        <f>[1]!EM_S_INFO_EMPLOYEE(B2415,"2019")</f>
        <v>4369</v>
      </c>
      <c r="Q2415" s="6">
        <f>[1]!EM_S_STM07_IS(B2415,"83","2019-12-31","1",1000000000)</f>
        <v>3.5177653388499999</v>
      </c>
      <c r="R2415" s="6">
        <f>[1]!EM_S_FA_YOY_OR(B2415,"2019-12-31")</f>
        <v>10.383874821499999</v>
      </c>
      <c r="S2415" s="6">
        <f>[1]!EM_S_FA_YOY_OR(B2415,"2020-12-31")</f>
        <v>16.1125967577</v>
      </c>
      <c r="T2415" s="6">
        <f>[1]!EM_S_FA_YOY_OR(B2415,"2021-12-31")</f>
        <v>1.3450724697000001</v>
      </c>
      <c r="U2415" s="6">
        <f>[1]!EM_S_FA_YOY_OR(B2415,"2022-12-31")</f>
        <v>-16.762284431299999</v>
      </c>
      <c r="V2415" s="7">
        <f t="shared" si="224"/>
        <v>0.23179493203333359</v>
      </c>
      <c r="W2415" s="8">
        <f t="shared" si="225"/>
        <v>16.465691405301552</v>
      </c>
      <c r="X2415" s="6">
        <f>[1]!EM_S_FA_YOY_NETPROFIT(B2415,"2019-12-31")</f>
        <v>102.0551672611</v>
      </c>
      <c r="Y2415" s="6">
        <f>[1]!EM_S_FA_YOY_NETPROFIT(B2415,"2020-12-31")</f>
        <v>44.793990476399998</v>
      </c>
      <c r="Z2415" s="6">
        <f>[1]!EM_S_FA_YOY_NETPROFIT(B2415,"2021-12-31")</f>
        <v>128.9860105169</v>
      </c>
      <c r="AA2415" s="6">
        <f>[1]!EM_S_FA_YOY_NETPROFIT(B2415,"2022-12-31")</f>
        <v>-16.062448578200001</v>
      </c>
      <c r="AB2415" s="7">
        <f t="shared" si="226"/>
        <v>52.572517471700003</v>
      </c>
      <c r="AC2415" s="8">
        <f t="shared" si="227"/>
        <v>72.836412481177163</v>
      </c>
    </row>
    <row r="2416" spans="1:29" ht="16.5" x14ac:dyDescent="0.45">
      <c r="A2416" s="9">
        <v>3266</v>
      </c>
      <c r="B2416" s="5" t="s">
        <v>8565</v>
      </c>
      <c r="C2416" s="5" t="s">
        <v>8566</v>
      </c>
      <c r="D2416" s="5" t="s">
        <v>8567</v>
      </c>
      <c r="E2416" s="5" t="s">
        <v>249</v>
      </c>
      <c r="F2416" s="5" t="s">
        <v>11771</v>
      </c>
      <c r="G2416" s="5">
        <v>22</v>
      </c>
      <c r="H2416" s="5">
        <v>3</v>
      </c>
      <c r="I2416" s="5">
        <f t="shared" si="222"/>
        <v>4</v>
      </c>
      <c r="J2416" s="5">
        <f t="shared" si="223"/>
        <v>7</v>
      </c>
      <c r="K2416" s="5"/>
      <c r="L2416" s="5"/>
      <c r="M2416" s="5"/>
      <c r="N2416" s="5"/>
      <c r="O2416" s="5" t="s">
        <v>8568</v>
      </c>
      <c r="P2416" s="6">
        <f>[1]!EM_S_INFO_EMPLOYEE(B2416,"2019")</f>
        <v>2669</v>
      </c>
      <c r="Q2416" s="6">
        <f>[1]!EM_S_STM07_IS(B2416,"83","2019-12-31","1",1000000000)</f>
        <v>6.4712216837099996</v>
      </c>
      <c r="R2416" s="6">
        <f>[1]!EM_S_FA_YOY_OR(B2416,"2019-12-31")</f>
        <v>0.53708941399999999</v>
      </c>
      <c r="S2416" s="6">
        <f>[1]!EM_S_FA_YOY_OR(B2416,"2020-12-31")</f>
        <v>-0.60642281840000001</v>
      </c>
      <c r="T2416" s="6">
        <f>[1]!EM_S_FA_YOY_OR(B2416,"2021-12-31")</f>
        <v>22.347079258600001</v>
      </c>
      <c r="U2416" s="6">
        <f>[1]!EM_S_FA_YOY_OR(B2416,"2022-12-31")</f>
        <v>-3.1348422952999999</v>
      </c>
      <c r="V2416" s="7">
        <f t="shared" si="224"/>
        <v>6.2019380483000006</v>
      </c>
      <c r="W2416" s="8">
        <f t="shared" si="225"/>
        <v>14.039138676862885</v>
      </c>
      <c r="X2416" s="6">
        <f>[1]!EM_S_FA_YOY_NETPROFIT(B2416,"2019-12-31")</f>
        <v>-32.349721111299999</v>
      </c>
      <c r="Y2416" s="6">
        <f>[1]!EM_S_FA_YOY_NETPROFIT(B2416,"2020-12-31")</f>
        <v>19.380816001500001</v>
      </c>
      <c r="Z2416" s="6">
        <f>[1]!EM_S_FA_YOY_NETPROFIT(B2416,"2021-12-31")</f>
        <v>34.546690585299999</v>
      </c>
      <c r="AA2416" s="6">
        <f>[1]!EM_S_FA_YOY_NETPROFIT(B2416,"2022-12-31")</f>
        <v>-3.3977059013000002</v>
      </c>
      <c r="AB2416" s="7">
        <f t="shared" si="226"/>
        <v>16.843266895166668</v>
      </c>
      <c r="AC2416" s="8">
        <f t="shared" si="227"/>
        <v>19.099049002067233</v>
      </c>
    </row>
    <row r="2417" spans="1:29" ht="16.5" x14ac:dyDescent="0.45">
      <c r="A2417" s="9">
        <v>3267</v>
      </c>
      <c r="B2417" s="5" t="s">
        <v>8569</v>
      </c>
      <c r="C2417" s="5" t="s">
        <v>8570</v>
      </c>
      <c r="D2417" s="5" t="s">
        <v>8571</v>
      </c>
      <c r="E2417" s="5" t="s">
        <v>249</v>
      </c>
      <c r="F2417" s="5" t="s">
        <v>11762</v>
      </c>
      <c r="G2417" s="5">
        <v>13</v>
      </c>
      <c r="H2417" s="5">
        <v>2</v>
      </c>
      <c r="I2417" s="5">
        <f t="shared" si="222"/>
        <v>4</v>
      </c>
      <c r="J2417" s="5">
        <f t="shared" si="223"/>
        <v>7</v>
      </c>
      <c r="K2417" s="5"/>
      <c r="L2417" s="5"/>
      <c r="M2417" s="5"/>
      <c r="N2417" s="5"/>
      <c r="O2417" s="5" t="s">
        <v>8572</v>
      </c>
      <c r="P2417" s="6">
        <f>[1]!EM_S_INFO_EMPLOYEE(B2417,"2019")</f>
        <v>4583</v>
      </c>
      <c r="Q2417" s="6">
        <f>[1]!EM_S_STM07_IS(B2417,"83","2019-12-31","1",1000000000)</f>
        <v>4.5183111354600003</v>
      </c>
      <c r="R2417" s="6">
        <f>[1]!EM_S_FA_YOY_OR(B2417,"2019-12-31")</f>
        <v>48.228148031700002</v>
      </c>
      <c r="S2417" s="6">
        <f>[1]!EM_S_FA_YOY_OR(B2417,"2020-12-31")</f>
        <v>12.1588855245</v>
      </c>
      <c r="T2417" s="6">
        <f>[1]!EM_S_FA_YOY_OR(B2417,"2021-12-31")</f>
        <v>24.793609400699999</v>
      </c>
      <c r="U2417" s="6">
        <f>[1]!EM_S_FA_YOY_OR(B2417,"2022-12-31")</f>
        <v>-31.485096656900001</v>
      </c>
      <c r="V2417" s="7">
        <f t="shared" si="224"/>
        <v>1.8224660894333329</v>
      </c>
      <c r="W2417" s="8">
        <f t="shared" si="225"/>
        <v>29.528873394233205</v>
      </c>
      <c r="X2417" s="6">
        <f>[1]!EM_S_FA_YOY_NETPROFIT(B2417,"2019-12-31")</f>
        <v>143.00219297539999</v>
      </c>
      <c r="Y2417" s="6">
        <f>[1]!EM_S_FA_YOY_NETPROFIT(B2417,"2020-12-31")</f>
        <v>34.681126786</v>
      </c>
      <c r="Z2417" s="6">
        <f>[1]!EM_S_FA_YOY_NETPROFIT(B2417,"2021-12-31")</f>
        <v>32.238169103399997</v>
      </c>
      <c r="AA2417" s="6">
        <f>[1]!EM_S_FA_YOY_NETPROFIT(B2417,"2022-12-31")</f>
        <v>-27.126483782299999</v>
      </c>
      <c r="AB2417" s="7">
        <f t="shared" si="226"/>
        <v>13.264270702366664</v>
      </c>
      <c r="AC2417" s="8">
        <f t="shared" si="227"/>
        <v>35.000739941324227</v>
      </c>
    </row>
    <row r="2418" spans="1:29" ht="16.5" x14ac:dyDescent="0.45">
      <c r="A2418" s="9">
        <v>3268</v>
      </c>
      <c r="B2418" s="5" t="s">
        <v>8573</v>
      </c>
      <c r="C2418" s="5" t="s">
        <v>8574</v>
      </c>
      <c r="D2418" s="5" t="s">
        <v>8575</v>
      </c>
      <c r="E2418" s="5" t="s">
        <v>479</v>
      </c>
      <c r="F2418" s="5" t="s">
        <v>11771</v>
      </c>
      <c r="G2418" s="5">
        <v>22</v>
      </c>
      <c r="H2418" s="5">
        <v>3</v>
      </c>
      <c r="I2418" s="5">
        <f t="shared" si="222"/>
        <v>4</v>
      </c>
      <c r="J2418" s="5">
        <f t="shared" si="223"/>
        <v>7</v>
      </c>
      <c r="K2418" s="5"/>
      <c r="L2418" s="5"/>
      <c r="M2418" s="5"/>
      <c r="N2418" s="5"/>
      <c r="O2418" s="5" t="s">
        <v>8576</v>
      </c>
      <c r="P2418" s="6">
        <f>[1]!EM_S_INFO_EMPLOYEE(B2418,"2019")</f>
        <v>831</v>
      </c>
      <c r="Q2418" s="6">
        <f>[1]!EM_S_STM07_IS(B2418,"83","2019-12-31","1",1000000000)</f>
        <v>1.9773082548300001</v>
      </c>
      <c r="R2418" s="6">
        <f>[1]!EM_S_FA_YOY_OR(B2418,"2019-12-31")</f>
        <v>63.470876241699997</v>
      </c>
      <c r="S2418" s="6">
        <f>[1]!EM_S_FA_YOY_OR(B2418,"2020-12-31")</f>
        <v>54.776091303599998</v>
      </c>
      <c r="T2418" s="6">
        <f>[1]!EM_S_FA_YOY_OR(B2418,"2021-12-31")</f>
        <v>47.420966570099999</v>
      </c>
      <c r="U2418" s="6">
        <f>[1]!EM_S_FA_YOY_OR(B2418,"2022-12-31")</f>
        <v>-8.4838308745000006</v>
      </c>
      <c r="V2418" s="7">
        <f t="shared" si="224"/>
        <v>31.237742333066667</v>
      </c>
      <c r="W2418" s="8">
        <f t="shared" si="225"/>
        <v>34.595910141581683</v>
      </c>
      <c r="X2418" s="6">
        <f>[1]!EM_S_FA_YOY_NETPROFIT(B2418,"2019-12-31")</f>
        <v>65.992558924799994</v>
      </c>
      <c r="Y2418" s="6">
        <f>[1]!EM_S_FA_YOY_NETPROFIT(B2418,"2020-12-31")</f>
        <v>13.744844087000001</v>
      </c>
      <c r="Z2418" s="6">
        <f>[1]!EM_S_FA_YOY_NETPROFIT(B2418,"2021-12-31")</f>
        <v>14.4460001585</v>
      </c>
      <c r="AA2418" s="6">
        <f>[1]!EM_S_FA_YOY_NETPROFIT(B2418,"2022-12-31")</f>
        <v>-53.199655703300003</v>
      </c>
      <c r="AB2418" s="7">
        <f t="shared" si="226"/>
        <v>-8.3362704859333334</v>
      </c>
      <c r="AC2418" s="8">
        <f t="shared" si="227"/>
        <v>38.854412938951036</v>
      </c>
    </row>
    <row r="2419" spans="1:29" ht="16.5" x14ac:dyDescent="0.45">
      <c r="A2419" s="9">
        <v>3269</v>
      </c>
      <c r="B2419" s="5" t="s">
        <v>8577</v>
      </c>
      <c r="C2419" s="5" t="s">
        <v>8578</v>
      </c>
      <c r="D2419" s="5" t="s">
        <v>8579</v>
      </c>
      <c r="E2419" s="5" t="s">
        <v>120</v>
      </c>
      <c r="F2419" s="5" t="s">
        <v>11765</v>
      </c>
      <c r="G2419" s="5">
        <v>16</v>
      </c>
      <c r="H2419" s="5">
        <v>3</v>
      </c>
      <c r="I2419" s="5">
        <f t="shared" si="222"/>
        <v>1</v>
      </c>
      <c r="J2419" s="5">
        <f t="shared" si="223"/>
        <v>9</v>
      </c>
      <c r="K2419" s="5"/>
      <c r="L2419" s="5"/>
      <c r="M2419" s="5"/>
      <c r="N2419" s="5"/>
      <c r="O2419" s="5" t="s">
        <v>8580</v>
      </c>
      <c r="P2419" s="6">
        <f>[1]!EM_S_INFO_EMPLOYEE(B2419,"2019")</f>
        <v>7498</v>
      </c>
      <c r="Q2419" s="6">
        <f>[1]!EM_S_STM07_IS(B2419,"83","2019-12-31","1",1000000000)</f>
        <v>4.5657980049400004</v>
      </c>
      <c r="R2419" s="6">
        <f>[1]!EM_S_FA_YOY_OR(B2419,"2019-12-31")</f>
        <v>19.3785663486</v>
      </c>
      <c r="S2419" s="6">
        <f>[1]!EM_S_FA_YOY_OR(B2419,"2020-12-31")</f>
        <v>-33.594820603300001</v>
      </c>
      <c r="T2419" s="6">
        <f>[1]!EM_S_FA_YOY_OR(B2419,"2021-12-31")</f>
        <v>20.3383478304</v>
      </c>
      <c r="U2419" s="6">
        <f>[1]!EM_S_FA_YOY_OR(B2419,"2022-12-31")</f>
        <v>19.248687067700001</v>
      </c>
      <c r="V2419" s="7">
        <f t="shared" si="224"/>
        <v>1.9974047649333333</v>
      </c>
      <c r="W2419" s="8">
        <f t="shared" si="225"/>
        <v>30.828586087295282</v>
      </c>
      <c r="X2419" s="6">
        <f>[1]!EM_S_FA_YOY_NETPROFIT(B2419,"2019-12-31")</f>
        <v>22.9002068243</v>
      </c>
      <c r="Y2419" s="6">
        <f>[1]!EM_S_FA_YOY_NETPROFIT(B2419,"2020-12-31")</f>
        <v>-46.946912551300002</v>
      </c>
      <c r="Z2419" s="6">
        <f>[1]!EM_S_FA_YOY_NETPROFIT(B2419,"2021-12-31")</f>
        <v>18.3648758681</v>
      </c>
      <c r="AA2419" s="6">
        <f>[1]!EM_S_FA_YOY_NETPROFIT(B2419,"2022-12-31")</f>
        <v>36.247093093300002</v>
      </c>
      <c r="AB2419" s="7">
        <f t="shared" si="226"/>
        <v>2.5550188033666665</v>
      </c>
      <c r="AC2419" s="8">
        <f t="shared" si="227"/>
        <v>43.792400357869269</v>
      </c>
    </row>
    <row r="2420" spans="1:29" ht="16.5" x14ac:dyDescent="0.45">
      <c r="A2420" s="9">
        <v>3270</v>
      </c>
      <c r="B2420" s="5" t="s">
        <v>8581</v>
      </c>
      <c r="C2420" s="5" t="s">
        <v>8582</v>
      </c>
      <c r="D2420" s="5" t="s">
        <v>8583</v>
      </c>
      <c r="E2420" s="5" t="s">
        <v>254</v>
      </c>
      <c r="F2420" s="5" t="s">
        <v>11756</v>
      </c>
      <c r="G2420" s="5">
        <v>6</v>
      </c>
      <c r="H2420" s="5">
        <v>2</v>
      </c>
      <c r="I2420" s="5">
        <f t="shared" si="222"/>
        <v>2</v>
      </c>
      <c r="J2420" s="5">
        <f t="shared" si="223"/>
        <v>11</v>
      </c>
      <c r="K2420" s="5"/>
      <c r="L2420" s="5"/>
      <c r="M2420" s="5"/>
      <c r="N2420" s="5"/>
      <c r="O2420" s="5" t="s">
        <v>8584</v>
      </c>
      <c r="P2420" s="6">
        <f>[1]!EM_S_INFO_EMPLOYEE(B2420,"2019")</f>
        <v>1994</v>
      </c>
      <c r="Q2420" s="6">
        <f>[1]!EM_S_STM07_IS(B2420,"83","2019-12-31","1",1000000000)</f>
        <v>2.7877279120799998</v>
      </c>
      <c r="R2420" s="6">
        <f>[1]!EM_S_FA_YOY_OR(B2420,"2019-12-31")</f>
        <v>8.3009208243000003</v>
      </c>
      <c r="S2420" s="6">
        <f>[1]!EM_S_FA_YOY_OR(B2420,"2020-12-31")</f>
        <v>8.0281494654000003</v>
      </c>
      <c r="T2420" s="6">
        <f>[1]!EM_S_FA_YOY_OR(B2420,"2021-12-31")</f>
        <v>14.3931931726</v>
      </c>
      <c r="U2420" s="6">
        <f>[1]!EM_S_FA_YOY_OR(B2420,"2022-12-31")</f>
        <v>-3.0467588590000001</v>
      </c>
      <c r="V2420" s="7">
        <f t="shared" si="224"/>
        <v>6.4581945929999991</v>
      </c>
      <c r="W2420" s="8">
        <f t="shared" si="225"/>
        <v>8.8253357127169174</v>
      </c>
      <c r="X2420" s="6">
        <f>[1]!EM_S_FA_YOY_NETPROFIT(B2420,"2019-12-31")</f>
        <v>16.079476081399999</v>
      </c>
      <c r="Y2420" s="6">
        <f>[1]!EM_S_FA_YOY_NETPROFIT(B2420,"2020-12-31")</f>
        <v>44.697120233900002</v>
      </c>
      <c r="Z2420" s="6">
        <f>[1]!EM_S_FA_YOY_NETPROFIT(B2420,"2021-12-31")</f>
        <v>-20.149718844300001</v>
      </c>
      <c r="AA2420" s="6">
        <f>[1]!EM_S_FA_YOY_NETPROFIT(B2420,"2022-12-31")</f>
        <v>-20.603405703499998</v>
      </c>
      <c r="AB2420" s="7">
        <f t="shared" si="226"/>
        <v>1.3146652287000009</v>
      </c>
      <c r="AC2420" s="8">
        <f t="shared" si="227"/>
        <v>37.570992928723676</v>
      </c>
    </row>
    <row r="2421" spans="1:29" ht="16.5" x14ac:dyDescent="0.45">
      <c r="A2421" s="9">
        <v>3271</v>
      </c>
      <c r="B2421" s="5" t="s">
        <v>8585</v>
      </c>
      <c r="C2421" s="5" t="s">
        <v>8586</v>
      </c>
      <c r="D2421" s="5" t="s">
        <v>8587</v>
      </c>
      <c r="E2421" s="5" t="s">
        <v>268</v>
      </c>
      <c r="F2421" s="5" t="s">
        <v>11778</v>
      </c>
      <c r="G2421" s="5">
        <v>29</v>
      </c>
      <c r="H2421" s="5">
        <v>3</v>
      </c>
      <c r="I2421" s="5">
        <f t="shared" si="222"/>
        <v>3</v>
      </c>
      <c r="J2421" s="5">
        <f t="shared" si="223"/>
        <v>5</v>
      </c>
      <c r="K2421" s="5"/>
      <c r="L2421" s="5"/>
      <c r="M2421" s="5"/>
      <c r="N2421" s="5"/>
      <c r="O2421" s="5" t="s">
        <v>8588</v>
      </c>
      <c r="P2421" s="6">
        <f>[1]!EM_S_INFO_EMPLOYEE(B2421,"2019")</f>
        <v>5869</v>
      </c>
      <c r="Q2421" s="6">
        <f>[1]!EM_S_STM07_IS(B2421,"83","2019-12-31","1",1000000000)</f>
        <v>4.03024844801</v>
      </c>
      <c r="R2421" s="6">
        <f>[1]!EM_S_FA_YOY_OR(B2421,"2019-12-31")</f>
        <v>12.473762287</v>
      </c>
      <c r="S2421" s="6">
        <f>[1]!EM_S_FA_YOY_OR(B2421,"2020-12-31")</f>
        <v>-10.730393009</v>
      </c>
      <c r="T2421" s="6">
        <f>[1]!EM_S_FA_YOY_OR(B2421,"2021-12-31")</f>
        <v>11.9341440283</v>
      </c>
      <c r="U2421" s="6">
        <f>[1]!EM_S_FA_YOY_OR(B2421,"2022-12-31")</f>
        <v>15.543221790700001</v>
      </c>
      <c r="V2421" s="7">
        <f t="shared" si="224"/>
        <v>5.5823242700000009</v>
      </c>
      <c r="W2421" s="8">
        <f t="shared" si="225"/>
        <v>14.242012475145549</v>
      </c>
      <c r="X2421" s="6">
        <f>[1]!EM_S_FA_YOY_NETPROFIT(B2421,"2019-12-31")</f>
        <v>15.3835526217</v>
      </c>
      <c r="Y2421" s="6">
        <f>[1]!EM_S_FA_YOY_NETPROFIT(B2421,"2020-12-31")</f>
        <v>-22.5549759333</v>
      </c>
      <c r="Z2421" s="6">
        <f>[1]!EM_S_FA_YOY_NETPROFIT(B2421,"2021-12-31")</f>
        <v>24.082802709100001</v>
      </c>
      <c r="AA2421" s="6">
        <f>[1]!EM_S_FA_YOY_NETPROFIT(B2421,"2022-12-31")</f>
        <v>82.097367015000003</v>
      </c>
      <c r="AB2421" s="7">
        <f t="shared" si="226"/>
        <v>27.875064596933338</v>
      </c>
      <c r="AC2421" s="8">
        <f t="shared" si="227"/>
        <v>52.429134637256638</v>
      </c>
    </row>
    <row r="2422" spans="1:29" ht="16.5" x14ac:dyDescent="0.45">
      <c r="A2422" s="9">
        <v>3272</v>
      </c>
      <c r="B2422" s="5" t="s">
        <v>8589</v>
      </c>
      <c r="C2422" s="5" t="s">
        <v>8590</v>
      </c>
      <c r="D2422" s="5" t="s">
        <v>8591</v>
      </c>
      <c r="E2422" s="5" t="s">
        <v>33</v>
      </c>
      <c r="F2422" s="5" t="s">
        <v>11756</v>
      </c>
      <c r="G2422" s="5">
        <v>6</v>
      </c>
      <c r="H2422" s="5">
        <v>2</v>
      </c>
      <c r="I2422" s="5">
        <f t="shared" si="222"/>
        <v>2</v>
      </c>
      <c r="J2422" s="5">
        <f t="shared" si="223"/>
        <v>11</v>
      </c>
      <c r="K2422" s="5"/>
      <c r="L2422" s="5"/>
      <c r="M2422" s="5"/>
      <c r="N2422" s="5"/>
      <c r="O2422" s="5" t="s">
        <v>8592</v>
      </c>
      <c r="P2422" s="6">
        <f>[1]!EM_S_INFO_EMPLOYEE(B2422,"2019")</f>
        <v>403</v>
      </c>
      <c r="Q2422" s="6">
        <f>[1]!EM_S_STM07_IS(B2422,"83","2019-12-31","1",1000000000)</f>
        <v>0.66010303170999995</v>
      </c>
      <c r="R2422" s="6">
        <f>[1]!EM_S_FA_YOY_OR(B2422,"2019-12-31")</f>
        <v>17.8887732906</v>
      </c>
      <c r="S2422" s="6">
        <f>[1]!EM_S_FA_YOY_OR(B2422,"2020-12-31")</f>
        <v>5.4199762841999997</v>
      </c>
      <c r="T2422" s="6">
        <f>[1]!EM_S_FA_YOY_OR(B2422,"2021-12-31")</f>
        <v>1.5675878696000001</v>
      </c>
      <c r="U2422" s="6">
        <f>[1]!EM_S_FA_YOY_OR(B2422,"2022-12-31")</f>
        <v>4.0203473192999999</v>
      </c>
      <c r="V2422" s="7">
        <f t="shared" si="224"/>
        <v>3.6693038243666662</v>
      </c>
      <c r="W2422" s="8">
        <f t="shared" si="225"/>
        <v>1.9500378908465688</v>
      </c>
      <c r="X2422" s="6">
        <f>[1]!EM_S_FA_YOY_NETPROFIT(B2422,"2019-12-31")</f>
        <v>18.854270805500001</v>
      </c>
      <c r="Y2422" s="6">
        <f>[1]!EM_S_FA_YOY_NETPROFIT(B2422,"2020-12-31")</f>
        <v>45.267611862199999</v>
      </c>
      <c r="Z2422" s="6">
        <f>[1]!EM_S_FA_YOY_NETPROFIT(B2422,"2021-12-31")</f>
        <v>20.379067514500001</v>
      </c>
      <c r="AA2422" s="6">
        <f>[1]!EM_S_FA_YOY_NETPROFIT(B2422,"2022-12-31")</f>
        <v>-1.0590226522999999</v>
      </c>
      <c r="AB2422" s="7">
        <f t="shared" si="226"/>
        <v>21.529218908133334</v>
      </c>
      <c r="AC2422" s="8">
        <f t="shared" si="227"/>
        <v>23.18472347325331</v>
      </c>
    </row>
    <row r="2423" spans="1:29" ht="16.5" x14ac:dyDescent="0.45">
      <c r="A2423" s="9">
        <v>3273</v>
      </c>
      <c r="B2423" s="5" t="s">
        <v>8593</v>
      </c>
      <c r="C2423" s="5" t="s">
        <v>8594</v>
      </c>
      <c r="D2423" s="5" t="s">
        <v>8595</v>
      </c>
      <c r="E2423" s="5" t="s">
        <v>311</v>
      </c>
      <c r="F2423" s="5" t="s">
        <v>11770</v>
      </c>
      <c r="G2423" s="5">
        <v>21</v>
      </c>
      <c r="H2423" s="5">
        <v>3</v>
      </c>
      <c r="I2423" s="5">
        <f t="shared" si="222"/>
        <v>3</v>
      </c>
      <c r="J2423" s="5">
        <f t="shared" si="223"/>
        <v>7</v>
      </c>
      <c r="K2423" s="5"/>
      <c r="L2423" s="5"/>
      <c r="M2423" s="5"/>
      <c r="N2423" s="5"/>
      <c r="O2423" s="5" t="s">
        <v>8596</v>
      </c>
      <c r="P2423" s="6">
        <f>[1]!EM_S_INFO_EMPLOYEE(B2423,"2019")</f>
        <v>15270</v>
      </c>
      <c r="Q2423" s="6">
        <f>[1]!EM_S_STM07_IS(B2423,"83","2019-12-31","1",1000000000)</f>
        <v>2.4125652513700002</v>
      </c>
      <c r="R2423" s="6">
        <f>[1]!EM_S_FA_YOY_OR(B2423,"2019-12-31")</f>
        <v>-8.2931133098000007</v>
      </c>
      <c r="S2423" s="6">
        <f>[1]!EM_S_FA_YOY_OR(B2423,"2020-12-31")</f>
        <v>-24.025496268800001</v>
      </c>
      <c r="T2423" s="6">
        <f>[1]!EM_S_FA_YOY_OR(B2423,"2021-12-31")</f>
        <v>-0.85323356380000004</v>
      </c>
      <c r="U2423" s="6">
        <f>[1]!EM_S_FA_YOY_OR(B2423,"2022-12-31")</f>
        <v>-20.122219235999999</v>
      </c>
      <c r="V2423" s="7">
        <f t="shared" si="224"/>
        <v>-15.000316356200001</v>
      </c>
      <c r="W2423" s="8">
        <f t="shared" si="225"/>
        <v>12.406202341972389</v>
      </c>
      <c r="X2423" s="6">
        <f>[1]!EM_S_FA_YOY_NETPROFIT(B2423,"2019-12-31")</f>
        <v>-589.0153739269</v>
      </c>
      <c r="Y2423" s="6">
        <f>[1]!EM_S_FA_YOY_NETPROFIT(B2423,"2020-12-31")</f>
        <v>-50.898417084400002</v>
      </c>
      <c r="Z2423" s="6">
        <f>[1]!EM_S_FA_YOY_NETPROFIT(B2423,"2021-12-31")</f>
        <v>103.5396740953</v>
      </c>
      <c r="AA2423" s="6">
        <f>[1]!EM_S_FA_YOY_NETPROFIT(B2423,"2022-12-31")</f>
        <v>-1538.369475575</v>
      </c>
      <c r="AB2423" s="7">
        <f t="shared" si="226"/>
        <v>-495.24273952136667</v>
      </c>
      <c r="AC2423" s="8">
        <f t="shared" si="227"/>
        <v>906.66852906905137</v>
      </c>
    </row>
    <row r="2424" spans="1:29" ht="16.5" x14ac:dyDescent="0.45">
      <c r="A2424" s="9">
        <v>3274</v>
      </c>
      <c r="B2424" s="5" t="s">
        <v>8597</v>
      </c>
      <c r="C2424" s="5" t="s">
        <v>8598</v>
      </c>
      <c r="D2424" s="5" t="s">
        <v>8599</v>
      </c>
      <c r="E2424" s="5" t="s">
        <v>120</v>
      </c>
      <c r="F2424" s="5" t="s">
        <v>11776</v>
      </c>
      <c r="G2424" s="5">
        <v>27</v>
      </c>
      <c r="H2424" s="5">
        <v>3</v>
      </c>
      <c r="I2424" s="5">
        <f t="shared" si="222"/>
        <v>2</v>
      </c>
      <c r="J2424" s="5">
        <f t="shared" si="223"/>
        <v>10</v>
      </c>
      <c r="K2424" s="5"/>
      <c r="L2424" s="5"/>
      <c r="M2424" s="5"/>
      <c r="N2424" s="5"/>
      <c r="O2424" s="5" t="s">
        <v>8600</v>
      </c>
      <c r="P2424" s="6">
        <f>[1]!EM_S_INFO_EMPLOYEE(B2424,"2019")</f>
        <v>658</v>
      </c>
      <c r="Q2424" s="6">
        <f>[1]!EM_S_STM07_IS(B2424,"83","2019-12-31","1",1000000000)</f>
        <v>1.1603185755800001</v>
      </c>
      <c r="R2424" s="6">
        <f>[1]!EM_S_FA_YOY_OR(B2424,"2019-12-31")</f>
        <v>11.2165486297</v>
      </c>
      <c r="S2424" s="6">
        <f>[1]!EM_S_FA_YOY_OR(B2424,"2020-12-31")</f>
        <v>6.5425377015999997</v>
      </c>
      <c r="T2424" s="6">
        <f>[1]!EM_S_FA_YOY_OR(B2424,"2021-12-31")</f>
        <v>-4.8085286673000001</v>
      </c>
      <c r="U2424" s="6">
        <f>[1]!EM_S_FA_YOY_OR(B2424,"2022-12-31")</f>
        <v>-6.0385720008000003</v>
      </c>
      <c r="V2424" s="7">
        <f t="shared" si="224"/>
        <v>-1.434854322166667</v>
      </c>
      <c r="W2424" s="8">
        <f t="shared" si="225"/>
        <v>6.9359454493395472</v>
      </c>
      <c r="X2424" s="6">
        <f>[1]!EM_S_FA_YOY_NETPROFIT(B2424,"2019-12-31")</f>
        <v>10.045224725000001</v>
      </c>
      <c r="Y2424" s="6">
        <f>[1]!EM_S_FA_YOY_NETPROFIT(B2424,"2020-12-31")</f>
        <v>6.3609733778999997</v>
      </c>
      <c r="Z2424" s="6">
        <f>[1]!EM_S_FA_YOY_NETPROFIT(B2424,"2021-12-31")</f>
        <v>13.5853409873</v>
      </c>
      <c r="AA2424" s="6">
        <f>[1]!EM_S_FA_YOY_NETPROFIT(B2424,"2022-12-31")</f>
        <v>4.5531344977000003</v>
      </c>
      <c r="AB2424" s="7">
        <f t="shared" si="226"/>
        <v>8.1664829542999993</v>
      </c>
      <c r="AC2424" s="8">
        <f t="shared" si="227"/>
        <v>4.7791303749267158</v>
      </c>
    </row>
    <row r="2425" spans="1:29" ht="16.5" x14ac:dyDescent="0.45">
      <c r="A2425" s="9">
        <v>3275</v>
      </c>
      <c r="B2425" s="5" t="s">
        <v>8601</v>
      </c>
      <c r="C2425" s="5" t="s">
        <v>8602</v>
      </c>
      <c r="D2425" s="5" t="s">
        <v>8603</v>
      </c>
      <c r="E2425" s="5" t="s">
        <v>474</v>
      </c>
      <c r="F2425" s="5" t="s">
        <v>11762</v>
      </c>
      <c r="G2425" s="5">
        <v>13</v>
      </c>
      <c r="H2425" s="5">
        <v>2</v>
      </c>
      <c r="I2425" s="5">
        <f t="shared" si="222"/>
        <v>4</v>
      </c>
      <c r="J2425" s="5">
        <f t="shared" si="223"/>
        <v>7</v>
      </c>
      <c r="K2425" s="5"/>
      <c r="L2425" s="5"/>
      <c r="M2425" s="5"/>
      <c r="N2425" s="5"/>
      <c r="O2425" s="5" t="s">
        <v>8604</v>
      </c>
      <c r="P2425" s="6">
        <f>[1]!EM_S_INFO_EMPLOYEE(B2425,"2019")</f>
        <v>2566</v>
      </c>
      <c r="Q2425" s="6">
        <f>[1]!EM_S_STM07_IS(B2425,"83","2019-12-31","1",1000000000)</f>
        <v>1.68032194829</v>
      </c>
      <c r="R2425" s="6">
        <f>[1]!EM_S_FA_YOY_OR(B2425,"2019-12-31")</f>
        <v>-2.3875651184</v>
      </c>
      <c r="S2425" s="6">
        <f>[1]!EM_S_FA_YOY_OR(B2425,"2020-12-31")</f>
        <v>12.5126207269</v>
      </c>
      <c r="T2425" s="6">
        <f>[1]!EM_S_FA_YOY_OR(B2425,"2021-12-31")</f>
        <v>48.661508452100001</v>
      </c>
      <c r="U2425" s="6">
        <f>[1]!EM_S_FA_YOY_OR(B2425,"2022-12-31")</f>
        <v>36.493133972700001</v>
      </c>
      <c r="V2425" s="7">
        <f t="shared" si="224"/>
        <v>32.555754383900002</v>
      </c>
      <c r="W2425" s="8">
        <f t="shared" si="225"/>
        <v>18.393279736414677</v>
      </c>
      <c r="X2425" s="6">
        <f>[1]!EM_S_FA_YOY_NETPROFIT(B2425,"2019-12-31")</f>
        <v>1.3925944085999999</v>
      </c>
      <c r="Y2425" s="6">
        <f>[1]!EM_S_FA_YOY_NETPROFIT(B2425,"2020-12-31")</f>
        <v>20.976140459300002</v>
      </c>
      <c r="Z2425" s="6">
        <f>[1]!EM_S_FA_YOY_NETPROFIT(B2425,"2021-12-31")</f>
        <v>49.620971320599999</v>
      </c>
      <c r="AA2425" s="6">
        <f>[1]!EM_S_FA_YOY_NETPROFIT(B2425,"2022-12-31")</f>
        <v>20.8530801476</v>
      </c>
      <c r="AB2425" s="7">
        <f t="shared" si="226"/>
        <v>30.483397309166666</v>
      </c>
      <c r="AC2425" s="8">
        <f t="shared" si="227"/>
        <v>16.573739476726288</v>
      </c>
    </row>
    <row r="2426" spans="1:29" ht="16.5" x14ac:dyDescent="0.45">
      <c r="A2426" s="9">
        <v>3276</v>
      </c>
      <c r="B2426" s="5" t="s">
        <v>8605</v>
      </c>
      <c r="C2426" s="5" t="s">
        <v>8606</v>
      </c>
      <c r="D2426" s="5" t="s">
        <v>8607</v>
      </c>
      <c r="E2426" s="5" t="s">
        <v>435</v>
      </c>
      <c r="F2426" s="5" t="s">
        <v>11752</v>
      </c>
      <c r="G2426" s="5">
        <v>2</v>
      </c>
      <c r="H2426" s="5">
        <v>3</v>
      </c>
      <c r="I2426" s="5">
        <f t="shared" si="222"/>
        <v>0</v>
      </c>
      <c r="J2426" s="5">
        <f t="shared" si="223"/>
        <v>2</v>
      </c>
      <c r="K2426" s="5"/>
      <c r="L2426" s="5"/>
      <c r="M2426" s="5"/>
      <c r="N2426" s="5"/>
      <c r="O2426" s="5" t="s">
        <v>8608</v>
      </c>
      <c r="P2426" s="6">
        <f>[1]!EM_S_INFO_EMPLOYEE(B2426,"2019")</f>
        <v>6282</v>
      </c>
      <c r="Q2426" s="6">
        <f>[1]!EM_S_STM07_IS(B2426,"83","2019-12-31","1",1000000000)</f>
        <v>19.697305490760002</v>
      </c>
      <c r="R2426" s="6">
        <f>[1]!EM_S_FA_YOY_OR(B2426,"2019-12-31")</f>
        <v>48.708270909900001</v>
      </c>
      <c r="S2426" s="6">
        <f>[1]!EM_S_FA_YOY_OR(B2426,"2020-12-31")</f>
        <v>7.9882490477000001</v>
      </c>
      <c r="T2426" s="6">
        <f>[1]!EM_S_FA_YOY_OR(B2426,"2021-12-31")</f>
        <v>-3.7965905493999998</v>
      </c>
      <c r="U2426" s="6">
        <f>[1]!EM_S_FA_YOY_OR(B2426,"2022-12-31")</f>
        <v>11.3666275401</v>
      </c>
      <c r="V2426" s="7">
        <f t="shared" si="224"/>
        <v>5.1860953461333335</v>
      </c>
      <c r="W2426" s="8">
        <f t="shared" si="225"/>
        <v>7.9605178683825493</v>
      </c>
      <c r="X2426" s="6">
        <f>[1]!EM_S_FA_YOY_NETPROFIT(B2426,"2019-12-31")</f>
        <v>107.2811132936</v>
      </c>
      <c r="Y2426" s="6">
        <f>[1]!EM_S_FA_YOY_NETPROFIT(B2426,"2020-12-31")</f>
        <v>-4.9751152456999996</v>
      </c>
      <c r="Z2426" s="6">
        <f>[1]!EM_S_FA_YOY_NETPROFIT(B2426,"2021-12-31")</f>
        <v>-192.38616267640001</v>
      </c>
      <c r="AA2426" s="6">
        <f>[1]!EM_S_FA_YOY_NETPROFIT(B2426,"2022-12-31")</f>
        <v>-37.039975532200003</v>
      </c>
      <c r="AB2426" s="7">
        <f t="shared" si="226"/>
        <v>-78.133751151433344</v>
      </c>
      <c r="AC2426" s="8">
        <f t="shared" si="227"/>
        <v>100.2359664529202</v>
      </c>
    </row>
    <row r="2427" spans="1:29" ht="16.5" x14ac:dyDescent="0.45">
      <c r="A2427" s="9">
        <v>3277</v>
      </c>
      <c r="B2427" s="5" t="s">
        <v>8609</v>
      </c>
      <c r="C2427" s="5" t="s">
        <v>8610</v>
      </c>
      <c r="D2427" s="5" t="s">
        <v>8611</v>
      </c>
      <c r="E2427" s="5" t="s">
        <v>363</v>
      </c>
      <c r="F2427" s="5" t="s">
        <v>11765</v>
      </c>
      <c r="G2427" s="5">
        <v>16</v>
      </c>
      <c r="H2427" s="5">
        <v>3</v>
      </c>
      <c r="I2427" s="5">
        <f t="shared" si="222"/>
        <v>1</v>
      </c>
      <c r="J2427" s="5">
        <f t="shared" si="223"/>
        <v>9</v>
      </c>
      <c r="K2427" s="5"/>
      <c r="L2427" s="5"/>
      <c r="M2427" s="5"/>
      <c r="N2427" s="5"/>
      <c r="O2427" s="5" t="s">
        <v>8612</v>
      </c>
      <c r="P2427" s="6">
        <f>[1]!EM_S_INFO_EMPLOYEE(B2427,"2019")</f>
        <v>7073</v>
      </c>
      <c r="Q2427" s="6">
        <f>[1]!EM_S_STM07_IS(B2427,"83","2019-12-31","1",1000000000)</f>
        <v>6.93999381161</v>
      </c>
      <c r="R2427" s="6">
        <f>[1]!EM_S_FA_YOY_OR(B2427,"2019-12-31")</f>
        <v>-3.7209256345999999</v>
      </c>
      <c r="S2427" s="6">
        <f>[1]!EM_S_FA_YOY_OR(B2427,"2020-12-31")</f>
        <v>-11.1674399878</v>
      </c>
      <c r="T2427" s="6">
        <f>[1]!EM_S_FA_YOY_OR(B2427,"2021-12-31")</f>
        <v>23.7719703735</v>
      </c>
      <c r="U2427" s="6">
        <f>[1]!EM_S_FA_YOY_OR(B2427,"2022-12-31")</f>
        <v>17.899943504100001</v>
      </c>
      <c r="V2427" s="7">
        <f t="shared" si="224"/>
        <v>10.168157963266667</v>
      </c>
      <c r="W2427" s="8">
        <f t="shared" si="225"/>
        <v>18.708981261306267</v>
      </c>
      <c r="X2427" s="6">
        <f>[1]!EM_S_FA_YOY_NETPROFIT(B2427,"2019-12-31")</f>
        <v>-3.8444682693000001</v>
      </c>
      <c r="Y2427" s="6">
        <f>[1]!EM_S_FA_YOY_NETPROFIT(B2427,"2020-12-31")</f>
        <v>-21.304187824</v>
      </c>
      <c r="Z2427" s="6">
        <f>[1]!EM_S_FA_YOY_NETPROFIT(B2427,"2021-12-31")</f>
        <v>34.450335555499997</v>
      </c>
      <c r="AA2427" s="6">
        <f>[1]!EM_S_FA_YOY_NETPROFIT(B2427,"2022-12-31")</f>
        <v>26.467662108700001</v>
      </c>
      <c r="AB2427" s="7">
        <f t="shared" si="226"/>
        <v>13.204603280066666</v>
      </c>
      <c r="AC2427" s="8">
        <f t="shared" si="227"/>
        <v>30.150841886050952</v>
      </c>
    </row>
    <row r="2428" spans="1:29" ht="16.5" x14ac:dyDescent="0.45">
      <c r="A2428" s="9">
        <v>3278</v>
      </c>
      <c r="B2428" s="5" t="s">
        <v>8613</v>
      </c>
      <c r="C2428" s="5" t="s">
        <v>8614</v>
      </c>
      <c r="D2428" s="5" t="s">
        <v>8615</v>
      </c>
      <c r="E2428" s="5" t="s">
        <v>249</v>
      </c>
      <c r="F2428" s="5" t="s">
        <v>11775</v>
      </c>
      <c r="G2428" s="5">
        <v>26</v>
      </c>
      <c r="H2428" s="5">
        <v>2</v>
      </c>
      <c r="I2428" s="5">
        <f t="shared" si="222"/>
        <v>3</v>
      </c>
      <c r="J2428" s="5">
        <f t="shared" si="223"/>
        <v>3</v>
      </c>
      <c r="K2428" s="5"/>
      <c r="L2428" s="5"/>
      <c r="M2428" s="5"/>
      <c r="N2428" s="5"/>
      <c r="O2428" s="5" t="s">
        <v>8616</v>
      </c>
      <c r="P2428" s="6">
        <f>[1]!EM_S_INFO_EMPLOYEE(B2428,"2019")</f>
        <v>11553</v>
      </c>
      <c r="Q2428" s="6">
        <f>[1]!EM_S_STM07_IS(B2428,"83","2019-12-31","1",1000000000)</f>
        <v>23.240947723230001</v>
      </c>
      <c r="R2428" s="6">
        <f>[1]!EM_S_FA_YOY_OR(B2428,"2019-12-31")</f>
        <v>-4.6194019874999999</v>
      </c>
      <c r="S2428" s="6">
        <f>[1]!EM_S_FA_YOY_OR(B2428,"2020-12-31")</f>
        <v>7.4360262673999999</v>
      </c>
      <c r="T2428" s="6">
        <f>[1]!EM_S_FA_YOY_OR(B2428,"2021-12-31")</f>
        <v>32.294483729100001</v>
      </c>
      <c r="U2428" s="6">
        <f>[1]!EM_S_FA_YOY_OR(B2428,"2022-12-31")</f>
        <v>2.9707047692000002</v>
      </c>
      <c r="V2428" s="7">
        <f t="shared" si="224"/>
        <v>14.233738255233334</v>
      </c>
      <c r="W2428" s="8">
        <f t="shared" si="225"/>
        <v>15.799609783928783</v>
      </c>
      <c r="X2428" s="6">
        <f>[1]!EM_S_FA_YOY_NETPROFIT(B2428,"2019-12-31")</f>
        <v>-60.6560531915</v>
      </c>
      <c r="Y2428" s="6">
        <f>[1]!EM_S_FA_YOY_NETPROFIT(B2428,"2020-12-31")</f>
        <v>2.7472816576999999</v>
      </c>
      <c r="Z2428" s="6">
        <f>[1]!EM_S_FA_YOY_NETPROFIT(B2428,"2021-12-31")</f>
        <v>11.8251196082</v>
      </c>
      <c r="AA2428" s="6">
        <f>[1]!EM_S_FA_YOY_NETPROFIT(B2428,"2022-12-31")</f>
        <v>-251.4762466432</v>
      </c>
      <c r="AB2428" s="7">
        <f t="shared" si="226"/>
        <v>-78.9679484591</v>
      </c>
      <c r="AC2428" s="8">
        <f t="shared" si="227"/>
        <v>149.46550268287547</v>
      </c>
    </row>
    <row r="2429" spans="1:29" ht="16.5" x14ac:dyDescent="0.45">
      <c r="A2429" s="9">
        <v>3279</v>
      </c>
      <c r="B2429" s="5" t="s">
        <v>8617</v>
      </c>
      <c r="C2429" s="5" t="s">
        <v>8618</v>
      </c>
      <c r="D2429" s="5" t="s">
        <v>8619</v>
      </c>
      <c r="E2429" s="5" t="s">
        <v>363</v>
      </c>
      <c r="F2429" s="5" t="s">
        <v>11765</v>
      </c>
      <c r="G2429" s="5">
        <v>16</v>
      </c>
      <c r="H2429" s="5">
        <v>3</v>
      </c>
      <c r="I2429" s="5">
        <f t="shared" si="222"/>
        <v>1</v>
      </c>
      <c r="J2429" s="5">
        <f t="shared" si="223"/>
        <v>9</v>
      </c>
      <c r="K2429" s="5"/>
      <c r="L2429" s="5"/>
      <c r="M2429" s="5"/>
      <c r="N2429" s="5"/>
      <c r="O2429" s="5" t="s">
        <v>8620</v>
      </c>
      <c r="P2429" s="6">
        <f>[1]!EM_S_INFO_EMPLOYEE(B2429,"2019")</f>
        <v>1464</v>
      </c>
      <c r="Q2429" s="6">
        <f>[1]!EM_S_STM07_IS(B2429,"83","2019-12-31","1",1000000000)</f>
        <v>0.69617244904999998</v>
      </c>
      <c r="R2429" s="6">
        <f>[1]!EM_S_FA_YOY_OR(B2429,"2019-12-31")</f>
        <v>21.5254621349</v>
      </c>
      <c r="S2429" s="6">
        <f>[1]!EM_S_FA_YOY_OR(B2429,"2020-12-31")</f>
        <v>4.4962043445999997</v>
      </c>
      <c r="T2429" s="6">
        <f>[1]!EM_S_FA_YOY_OR(B2429,"2021-12-31")</f>
        <v>-20.126418551299999</v>
      </c>
      <c r="U2429" s="6">
        <f>[1]!EM_S_FA_YOY_OR(B2429,"2022-12-31")</f>
        <v>-12.922605111599999</v>
      </c>
      <c r="V2429" s="7">
        <f t="shared" si="224"/>
        <v>-9.5176064394333331</v>
      </c>
      <c r="W2429" s="8">
        <f t="shared" si="225"/>
        <v>12.659537966944814</v>
      </c>
      <c r="X2429" s="6">
        <f>[1]!EM_S_FA_YOY_NETPROFIT(B2429,"2019-12-31")</f>
        <v>80.973961482999997</v>
      </c>
      <c r="Y2429" s="6">
        <f>[1]!EM_S_FA_YOY_NETPROFIT(B2429,"2020-12-31")</f>
        <v>104.00485935019999</v>
      </c>
      <c r="Z2429" s="6">
        <f>[1]!EM_S_FA_YOY_NETPROFIT(B2429,"2021-12-31")</f>
        <v>-1528.9944281137</v>
      </c>
      <c r="AA2429" s="6">
        <f>[1]!EM_S_FA_YOY_NETPROFIT(B2429,"2022-12-31")</f>
        <v>-279.69841167729999</v>
      </c>
      <c r="AB2429" s="7">
        <f t="shared" si="226"/>
        <v>-568.22932681359998</v>
      </c>
      <c r="AC2429" s="8">
        <f t="shared" si="227"/>
        <v>853.87893460164753</v>
      </c>
    </row>
    <row r="2430" spans="1:29" ht="16.5" x14ac:dyDescent="0.45">
      <c r="A2430" s="9">
        <v>3280</v>
      </c>
      <c r="B2430" s="5" t="s">
        <v>8621</v>
      </c>
      <c r="C2430" s="5" t="s">
        <v>8622</v>
      </c>
      <c r="D2430" s="5" t="s">
        <v>8623</v>
      </c>
      <c r="E2430" s="5" t="s">
        <v>293</v>
      </c>
      <c r="F2430" s="5" t="s">
        <v>11780</v>
      </c>
      <c r="G2430" s="5">
        <v>31</v>
      </c>
      <c r="H2430" s="5">
        <v>2</v>
      </c>
      <c r="I2430" s="5">
        <f t="shared" si="222"/>
        <v>2</v>
      </c>
      <c r="J2430" s="5">
        <f t="shared" si="223"/>
        <v>4</v>
      </c>
      <c r="K2430" s="5"/>
      <c r="L2430" s="5"/>
      <c r="M2430" s="5"/>
      <c r="N2430" s="5"/>
      <c r="O2430" s="5" t="s">
        <v>7981</v>
      </c>
      <c r="P2430" s="6">
        <f>[1]!EM_S_INFO_EMPLOYEE(B2430,"2019")</f>
        <v>16394</v>
      </c>
      <c r="Q2430" s="6">
        <f>[1]!EM_S_STM07_IS(B2430,"83","2019-12-31","1",1000000000)</f>
        <v>29.835741351660001</v>
      </c>
      <c r="R2430" s="6">
        <f>[1]!EM_S_FA_YOY_OR(B2430,"2019-12-31")</f>
        <v>-10.0697551396</v>
      </c>
      <c r="S2430" s="6">
        <f>[1]!EM_S_FA_YOY_OR(B2430,"2020-12-31")</f>
        <v>6.9049248257000002</v>
      </c>
      <c r="T2430" s="6">
        <f>[1]!EM_S_FA_YOY_OR(B2430,"2021-12-31")</f>
        <v>63.1145292438</v>
      </c>
      <c r="U2430" s="6">
        <f>[1]!EM_S_FA_YOY_OR(B2430,"2022-12-31")</f>
        <v>-25.3618189233</v>
      </c>
      <c r="V2430" s="7">
        <f t="shared" si="224"/>
        <v>14.885878382066666</v>
      </c>
      <c r="W2430" s="8">
        <f t="shared" si="225"/>
        <v>44.774856348157464</v>
      </c>
      <c r="X2430" s="6">
        <f>[1]!EM_S_FA_YOY_NETPROFIT(B2430,"2019-12-31")</f>
        <v>-87.206964302299994</v>
      </c>
      <c r="Y2430" s="6">
        <f>[1]!EM_S_FA_YOY_NETPROFIT(B2430,"2020-12-31")</f>
        <v>-3.8783456195000001</v>
      </c>
      <c r="Z2430" s="6">
        <f>[1]!EM_S_FA_YOY_NETPROFIT(B2430,"2021-12-31")</f>
        <v>351.66922508890002</v>
      </c>
      <c r="AA2430" s="6">
        <f>[1]!EM_S_FA_YOY_NETPROFIT(B2430,"2022-12-31")</f>
        <v>-429.49059113980002</v>
      </c>
      <c r="AB2430" s="7">
        <f t="shared" si="226"/>
        <v>-27.23323722346667</v>
      </c>
      <c r="AC2430" s="8">
        <f t="shared" si="227"/>
        <v>391.10325087371604</v>
      </c>
    </row>
    <row r="2431" spans="1:29" ht="16.5" x14ac:dyDescent="0.45">
      <c r="A2431" s="9">
        <v>3281</v>
      </c>
      <c r="B2431" s="5" t="s">
        <v>8624</v>
      </c>
      <c r="C2431" s="5" t="s">
        <v>8625</v>
      </c>
      <c r="D2431" s="5" t="s">
        <v>8626</v>
      </c>
      <c r="E2431" s="5" t="s">
        <v>259</v>
      </c>
      <c r="F2431" s="5" t="s">
        <v>11753</v>
      </c>
      <c r="G2431" s="5">
        <v>3</v>
      </c>
      <c r="H2431" s="5">
        <v>3</v>
      </c>
      <c r="I2431" s="5">
        <f t="shared" si="222"/>
        <v>4</v>
      </c>
      <c r="J2431" s="5">
        <f t="shared" si="223"/>
        <v>7</v>
      </c>
      <c r="K2431" s="5"/>
      <c r="L2431" s="5"/>
      <c r="M2431" s="5"/>
      <c r="N2431" s="5"/>
      <c r="O2431" s="5" t="s">
        <v>8627</v>
      </c>
      <c r="P2431" s="6">
        <f>[1]!EM_S_INFO_EMPLOYEE(B2431,"2019")</f>
        <v>7357</v>
      </c>
      <c r="Q2431" s="6">
        <f>[1]!EM_S_STM07_IS(B2431,"83","2019-12-31","1",1000000000)</f>
        <v>3.8718400103100001</v>
      </c>
      <c r="R2431" s="6">
        <f>[1]!EM_S_FA_YOY_OR(B2431,"2019-12-31")</f>
        <v>18.663295644200002</v>
      </c>
      <c r="S2431" s="6">
        <f>[1]!EM_S_FA_YOY_OR(B2431,"2020-12-31")</f>
        <v>7.7690489650999996</v>
      </c>
      <c r="T2431" s="6">
        <f>[1]!EM_S_FA_YOY_OR(B2431,"2021-12-31")</f>
        <v>31.728877454100001</v>
      </c>
      <c r="U2431" s="6">
        <f>[1]!EM_S_FA_YOY_OR(B2431,"2022-12-31")</f>
        <v>18.298810719399999</v>
      </c>
      <c r="V2431" s="7">
        <f t="shared" si="224"/>
        <v>19.265579046199999</v>
      </c>
      <c r="W2431" s="8">
        <f t="shared" si="225"/>
        <v>12.009135108485202</v>
      </c>
      <c r="X2431" s="6">
        <f>[1]!EM_S_FA_YOY_NETPROFIT(B2431,"2019-12-31")</f>
        <v>108.6520464334</v>
      </c>
      <c r="Y2431" s="6">
        <f>[1]!EM_S_FA_YOY_NETPROFIT(B2431,"2020-12-31")</f>
        <v>-3.6922182828999999</v>
      </c>
      <c r="Z2431" s="6">
        <f>[1]!EM_S_FA_YOY_NETPROFIT(B2431,"2021-12-31")</f>
        <v>9.3149038255000001</v>
      </c>
      <c r="AA2431" s="6">
        <f>[1]!EM_S_FA_YOY_NETPROFIT(B2431,"2022-12-31")</f>
        <v>-24.8507992348</v>
      </c>
      <c r="AB2431" s="7">
        <f t="shared" si="226"/>
        <v>-6.4093712307333339</v>
      </c>
      <c r="AC2431" s="8">
        <f t="shared" si="227"/>
        <v>17.244158619880174</v>
      </c>
    </row>
    <row r="2432" spans="1:29" ht="16.5" x14ac:dyDescent="0.45">
      <c r="A2432" s="9">
        <v>3282</v>
      </c>
      <c r="B2432" s="5" t="s">
        <v>8628</v>
      </c>
      <c r="C2432" s="5" t="s">
        <v>8629</v>
      </c>
      <c r="D2432" s="5" t="s">
        <v>8630</v>
      </c>
      <c r="E2432" s="5" t="s">
        <v>259</v>
      </c>
      <c r="F2432" s="5" t="s">
        <v>11753</v>
      </c>
      <c r="G2432" s="5">
        <v>3</v>
      </c>
      <c r="H2432" s="5">
        <v>3</v>
      </c>
      <c r="I2432" s="5">
        <f t="shared" si="222"/>
        <v>4</v>
      </c>
      <c r="J2432" s="5">
        <f t="shared" si="223"/>
        <v>7</v>
      </c>
      <c r="K2432" s="5"/>
      <c r="L2432" s="5"/>
      <c r="M2432" s="5"/>
      <c r="N2432" s="5"/>
      <c r="O2432" s="5" t="s">
        <v>8631</v>
      </c>
      <c r="P2432" s="6">
        <f>[1]!EM_S_INFO_EMPLOYEE(B2432,"2019")</f>
        <v>5958</v>
      </c>
      <c r="Q2432" s="6">
        <f>[1]!EM_S_STM07_IS(B2432,"83","2019-12-31","1",1000000000)</f>
        <v>1.1997378748</v>
      </c>
      <c r="R2432" s="6">
        <f>[1]!EM_S_FA_YOY_OR(B2432,"2019-12-31")</f>
        <v>-1.8900168887</v>
      </c>
      <c r="S2432" s="6">
        <f>[1]!EM_S_FA_YOY_OR(B2432,"2020-12-31")</f>
        <v>5.5407068732000004</v>
      </c>
      <c r="T2432" s="6">
        <f>[1]!EM_S_FA_YOY_OR(B2432,"2021-12-31")</f>
        <v>21.3819199723</v>
      </c>
      <c r="U2432" s="6">
        <f>[1]!EM_S_FA_YOY_OR(B2432,"2022-12-31")</f>
        <v>6.8000896599999999E-2</v>
      </c>
      <c r="V2432" s="7">
        <f t="shared" si="224"/>
        <v>8.9968759140333336</v>
      </c>
      <c r="W2432" s="8">
        <f t="shared" si="225"/>
        <v>11.069309595475374</v>
      </c>
      <c r="X2432" s="6">
        <f>[1]!EM_S_FA_YOY_NETPROFIT(B2432,"2019-12-31")</f>
        <v>983.68486280340005</v>
      </c>
      <c r="Y2432" s="6">
        <f>[1]!EM_S_FA_YOY_NETPROFIT(B2432,"2020-12-31")</f>
        <v>163.36954282330001</v>
      </c>
      <c r="Z2432" s="6">
        <f>[1]!EM_S_FA_YOY_NETPROFIT(B2432,"2021-12-31")</f>
        <v>213.3430980814</v>
      </c>
      <c r="AA2432" s="6">
        <f>[1]!EM_S_FA_YOY_NETPROFIT(B2432,"2022-12-31")</f>
        <v>-145.97613505690001</v>
      </c>
      <c r="AB2432" s="7">
        <f t="shared" si="226"/>
        <v>76.912168615933339</v>
      </c>
      <c r="AC2432" s="8">
        <f t="shared" si="227"/>
        <v>194.63744755801352</v>
      </c>
    </row>
    <row r="2433" spans="1:29" ht="16.5" x14ac:dyDescent="0.45">
      <c r="A2433" s="9">
        <v>3283</v>
      </c>
      <c r="B2433" s="5" t="s">
        <v>8632</v>
      </c>
      <c r="C2433" s="5" t="s">
        <v>8633</v>
      </c>
      <c r="D2433" s="5" t="s">
        <v>8634</v>
      </c>
      <c r="E2433" s="5" t="s">
        <v>259</v>
      </c>
      <c r="F2433" s="5" t="s">
        <v>11765</v>
      </c>
      <c r="G2433" s="5">
        <v>16</v>
      </c>
      <c r="H2433" s="5">
        <v>3</v>
      </c>
      <c r="I2433" s="5">
        <f t="shared" si="222"/>
        <v>1</v>
      </c>
      <c r="J2433" s="5">
        <f t="shared" si="223"/>
        <v>9</v>
      </c>
      <c r="K2433" s="5"/>
      <c r="L2433" s="5"/>
      <c r="M2433" s="5"/>
      <c r="N2433" s="5"/>
      <c r="O2433" s="5" t="s">
        <v>8635</v>
      </c>
      <c r="P2433" s="6">
        <f>[1]!EM_S_INFO_EMPLOYEE(B2433,"2019")</f>
        <v>9513</v>
      </c>
      <c r="Q2433" s="6">
        <f>[1]!EM_S_STM07_IS(B2433,"83","2019-12-31","1",1000000000)</f>
        <v>6.7682929201200004</v>
      </c>
      <c r="R2433" s="6">
        <f>[1]!EM_S_FA_YOY_OR(B2433,"2019-12-31")</f>
        <v>-3.5597444239999998</v>
      </c>
      <c r="S2433" s="6">
        <f>[1]!EM_S_FA_YOY_OR(B2433,"2020-12-31")</f>
        <v>-12.695607448800001</v>
      </c>
      <c r="T2433" s="6">
        <f>[1]!EM_S_FA_YOY_OR(B2433,"2021-12-31")</f>
        <v>4.0927884048000003</v>
      </c>
      <c r="U2433" s="6">
        <f>[1]!EM_S_FA_YOY_OR(B2433,"2022-12-31")</f>
        <v>-8.6438174106000005</v>
      </c>
      <c r="V2433" s="7">
        <f t="shared" si="224"/>
        <v>-5.7488788182000006</v>
      </c>
      <c r="W2433" s="8">
        <f t="shared" si="225"/>
        <v>8.7605970643911366</v>
      </c>
      <c r="X2433" s="6">
        <f>[1]!EM_S_FA_YOY_NETPROFIT(B2433,"2019-12-31")</f>
        <v>-133.02381494139999</v>
      </c>
      <c r="Y2433" s="6">
        <f>[1]!EM_S_FA_YOY_NETPROFIT(B2433,"2020-12-31")</f>
        <v>302.26968878169998</v>
      </c>
      <c r="Z2433" s="6">
        <f>[1]!EM_S_FA_YOY_NETPROFIT(B2433,"2021-12-31")</f>
        <v>285.94900469599997</v>
      </c>
      <c r="AA2433" s="6">
        <f>[1]!EM_S_FA_YOY_NETPROFIT(B2433,"2022-12-31")</f>
        <v>-78.4578993696</v>
      </c>
      <c r="AB2433" s="7">
        <f t="shared" si="226"/>
        <v>169.9202647027</v>
      </c>
      <c r="AC2433" s="8">
        <f t="shared" si="227"/>
        <v>215.25653410106065</v>
      </c>
    </row>
    <row r="2434" spans="1:29" ht="16.5" x14ac:dyDescent="0.45">
      <c r="A2434" s="9">
        <v>3284</v>
      </c>
      <c r="B2434" s="5" t="s">
        <v>8636</v>
      </c>
      <c r="C2434" s="5" t="s">
        <v>8637</v>
      </c>
      <c r="D2434" s="5" t="s">
        <v>8638</v>
      </c>
      <c r="E2434" s="5" t="s">
        <v>474</v>
      </c>
      <c r="F2434" s="5" t="s">
        <v>11778</v>
      </c>
      <c r="G2434" s="5">
        <v>29</v>
      </c>
      <c r="H2434" s="5">
        <v>3</v>
      </c>
      <c r="I2434" s="5">
        <f t="shared" ref="I2434:I2497" si="228">VLOOKUP(F2434,K:N,4,FALSE)</f>
        <v>3</v>
      </c>
      <c r="J2434" s="5">
        <f t="shared" ref="J2434:J2497" si="229">VLOOKUP(F2434,K:L,2,FALSE)</f>
        <v>5</v>
      </c>
      <c r="K2434" s="5"/>
      <c r="L2434" s="5"/>
      <c r="M2434" s="5"/>
      <c r="N2434" s="5"/>
      <c r="O2434" s="5" t="s">
        <v>8639</v>
      </c>
      <c r="P2434" s="6">
        <f>[1]!EM_S_INFO_EMPLOYEE(B2434,"2019")</f>
        <v>1591</v>
      </c>
      <c r="Q2434" s="6">
        <f>[1]!EM_S_STM07_IS(B2434,"83","2019-12-31","1",1000000000)</f>
        <v>0.56326536410000005</v>
      </c>
      <c r="R2434" s="6">
        <f>[1]!EM_S_FA_YOY_OR(B2434,"2019-12-31")</f>
        <v>2.1159995801</v>
      </c>
      <c r="S2434" s="6">
        <f>[1]!EM_S_FA_YOY_OR(B2434,"2020-12-31")</f>
        <v>9.0738263343999996</v>
      </c>
      <c r="T2434" s="6">
        <f>[1]!EM_S_FA_YOY_OR(B2434,"2021-12-31")</f>
        <v>-5.2634208901999999</v>
      </c>
      <c r="U2434" s="6">
        <f>[1]!EM_S_FA_YOY_OR(B2434,"2022-12-31")</f>
        <v>5.3909110122000001</v>
      </c>
      <c r="V2434" s="7">
        <f t="shared" ref="V2434:V2497" si="230">AVERAGE(S2434:U2434)</f>
        <v>3.0671054854666671</v>
      </c>
      <c r="W2434" s="8">
        <f t="shared" ref="W2434:W2497" si="231">STDEV(S2434:U2434)</f>
        <v>7.4457517141912808</v>
      </c>
      <c r="X2434" s="6">
        <f>[1]!EM_S_FA_YOY_NETPROFIT(B2434,"2019-12-31")</f>
        <v>7.4591935263</v>
      </c>
      <c r="Y2434" s="6">
        <f>[1]!EM_S_FA_YOY_NETPROFIT(B2434,"2020-12-31")</f>
        <v>48.462514387900001</v>
      </c>
      <c r="Z2434" s="6">
        <f>[1]!EM_S_FA_YOY_NETPROFIT(B2434,"2021-12-31")</f>
        <v>7.5530485655000001</v>
      </c>
      <c r="AA2434" s="6">
        <f>[1]!EM_S_FA_YOY_NETPROFIT(B2434,"2022-12-31")</f>
        <v>28.406614255299999</v>
      </c>
      <c r="AB2434" s="7">
        <f t="shared" ref="AB2434:AB2497" si="232">AVERAGE(Y2434:AA2434)</f>
        <v>28.140725736233332</v>
      </c>
      <c r="AC2434" s="8">
        <f t="shared" ref="AC2434:AC2497" si="233">STDEV(Y2434:AA2434)</f>
        <v>20.456028964512075</v>
      </c>
    </row>
    <row r="2435" spans="1:29" ht="16.5" x14ac:dyDescent="0.45">
      <c r="A2435" s="9">
        <v>3285</v>
      </c>
      <c r="B2435" s="5" t="s">
        <v>8640</v>
      </c>
      <c r="C2435" s="5" t="s">
        <v>8641</v>
      </c>
      <c r="D2435" s="5" t="s">
        <v>8642</v>
      </c>
      <c r="E2435" s="5" t="s">
        <v>249</v>
      </c>
      <c r="F2435" s="5" t="s">
        <v>11779</v>
      </c>
      <c r="G2435" s="5">
        <v>30</v>
      </c>
      <c r="H2435" s="5">
        <v>2</v>
      </c>
      <c r="I2435" s="5">
        <f t="shared" si="228"/>
        <v>2</v>
      </c>
      <c r="J2435" s="5">
        <f t="shared" si="229"/>
        <v>4</v>
      </c>
      <c r="K2435" s="5"/>
      <c r="L2435" s="5"/>
      <c r="M2435" s="5"/>
      <c r="N2435" s="5"/>
      <c r="O2435" s="5" t="s">
        <v>8643</v>
      </c>
      <c r="P2435" s="6">
        <f>[1]!EM_S_INFO_EMPLOYEE(B2435,"2019")</f>
        <v>6824</v>
      </c>
      <c r="Q2435" s="6">
        <f>[1]!EM_S_STM07_IS(B2435,"83","2019-12-31","1",1000000000)</f>
        <v>11.49151594784</v>
      </c>
      <c r="R2435" s="6">
        <f>[1]!EM_S_FA_YOY_OR(B2435,"2019-12-31")</f>
        <v>3.6397212267999999</v>
      </c>
      <c r="S2435" s="6">
        <f>[1]!EM_S_FA_YOY_OR(B2435,"2020-12-31")</f>
        <v>12.4400218662</v>
      </c>
      <c r="T2435" s="6">
        <f>[1]!EM_S_FA_YOY_OR(B2435,"2021-12-31")</f>
        <v>76.276161956300001</v>
      </c>
      <c r="U2435" s="6">
        <f>[1]!EM_S_FA_YOY_OR(B2435,"2022-12-31")</f>
        <v>11.327785690500001</v>
      </c>
      <c r="V2435" s="7">
        <f t="shared" si="230"/>
        <v>33.347989837666667</v>
      </c>
      <c r="W2435" s="8">
        <f t="shared" si="231"/>
        <v>37.181046763275646</v>
      </c>
      <c r="X2435" s="6">
        <f>[1]!EM_S_FA_YOY_NETPROFIT(B2435,"2019-12-31")</f>
        <v>63.615417783399998</v>
      </c>
      <c r="Y2435" s="6">
        <f>[1]!EM_S_FA_YOY_NETPROFIT(B2435,"2020-12-31")</f>
        <v>-44.758422447999997</v>
      </c>
      <c r="Z2435" s="6">
        <f>[1]!EM_S_FA_YOY_NETPROFIT(B2435,"2021-12-31")</f>
        <v>4.5497826237999996</v>
      </c>
      <c r="AA2435" s="6">
        <f>[1]!EM_S_FA_YOY_NETPROFIT(B2435,"2022-12-31")</f>
        <v>-2.5308005091000001</v>
      </c>
      <c r="AB2435" s="7">
        <f t="shared" si="232"/>
        <v>-14.246480111099999</v>
      </c>
      <c r="AC2435" s="8">
        <f t="shared" si="233"/>
        <v>26.660225678962469</v>
      </c>
    </row>
    <row r="2436" spans="1:29" ht="16.5" x14ac:dyDescent="0.45">
      <c r="A2436" s="9">
        <v>3286</v>
      </c>
      <c r="B2436" s="5" t="s">
        <v>8644</v>
      </c>
      <c r="C2436" s="5" t="s">
        <v>8645</v>
      </c>
      <c r="D2436" s="5" t="s">
        <v>8646</v>
      </c>
      <c r="E2436" s="5" t="s">
        <v>259</v>
      </c>
      <c r="F2436" s="5" t="s">
        <v>11774</v>
      </c>
      <c r="G2436" s="5">
        <v>25</v>
      </c>
      <c r="H2436" s="5">
        <v>3</v>
      </c>
      <c r="I2436" s="5">
        <f t="shared" si="228"/>
        <v>2</v>
      </c>
      <c r="J2436" s="5">
        <f t="shared" si="229"/>
        <v>10</v>
      </c>
      <c r="K2436" s="5"/>
      <c r="L2436" s="5"/>
      <c r="M2436" s="5"/>
      <c r="N2436" s="5"/>
      <c r="O2436" s="5" t="s">
        <v>8647</v>
      </c>
      <c r="P2436" s="6">
        <f>[1]!EM_S_INFO_EMPLOYEE(B2436,"2019")</f>
        <v>270</v>
      </c>
      <c r="Q2436" s="6">
        <f>[1]!EM_S_STM07_IS(B2436,"83","2019-12-31","1",1000000000)</f>
        <v>0.42231829885</v>
      </c>
      <c r="R2436" s="6">
        <f>[1]!EM_S_FA_YOY_OR(B2436,"2019-12-31")</f>
        <v>-41.392411501300003</v>
      </c>
      <c r="S2436" s="6">
        <f>[1]!EM_S_FA_YOY_OR(B2436,"2020-12-31")</f>
        <v>-45.0113152562</v>
      </c>
      <c r="T2436" s="6">
        <f>[1]!EM_S_FA_YOY_OR(B2436,"2021-12-31")</f>
        <v>6.1985516972000001</v>
      </c>
      <c r="U2436" s="6">
        <f>[1]!EM_S_FA_YOY_OR(B2436,"2022-12-31")</f>
        <v>-18.2178036179</v>
      </c>
      <c r="V2436" s="7">
        <f t="shared" si="230"/>
        <v>-19.010189058966663</v>
      </c>
      <c r="W2436" s="8">
        <f t="shared" si="231"/>
        <v>25.614127437054016</v>
      </c>
      <c r="X2436" s="6">
        <f>[1]!EM_S_FA_YOY_NETPROFIT(B2436,"2019-12-31")</f>
        <v>-6994.0826568713001</v>
      </c>
      <c r="Y2436" s="6">
        <f>[1]!EM_S_FA_YOY_NETPROFIT(B2436,"2020-12-31")</f>
        <v>103.76319494089999</v>
      </c>
      <c r="Z2436" s="6">
        <f>[1]!EM_S_FA_YOY_NETPROFIT(B2436,"2021-12-31")</f>
        <v>-47.210142576300001</v>
      </c>
      <c r="AA2436" s="6">
        <f>[1]!EM_S_FA_YOY_NETPROFIT(B2436,"2022-12-31")</f>
        <v>-63.878163325300001</v>
      </c>
      <c r="AB2436" s="7">
        <f t="shared" si="232"/>
        <v>-2.4417036535666696</v>
      </c>
      <c r="AC2436" s="8">
        <f t="shared" si="233"/>
        <v>92.352943066358122</v>
      </c>
    </row>
    <row r="2437" spans="1:29" ht="16.5" x14ac:dyDescent="0.45">
      <c r="A2437" s="9">
        <v>3287</v>
      </c>
      <c r="B2437" s="5" t="s">
        <v>8648</v>
      </c>
      <c r="C2437" s="5" t="s">
        <v>8649</v>
      </c>
      <c r="D2437" s="5" t="s">
        <v>8650</v>
      </c>
      <c r="E2437" s="5" t="s">
        <v>249</v>
      </c>
      <c r="F2437" s="5" t="s">
        <v>11757</v>
      </c>
      <c r="G2437" s="5">
        <v>7</v>
      </c>
      <c r="H2437" s="5">
        <v>2</v>
      </c>
      <c r="I2437" s="5">
        <f t="shared" si="228"/>
        <v>4</v>
      </c>
      <c r="J2437" s="5">
        <f t="shared" si="229"/>
        <v>11</v>
      </c>
      <c r="K2437" s="5"/>
      <c r="L2437" s="5"/>
      <c r="M2437" s="5"/>
      <c r="N2437" s="5"/>
      <c r="O2437" s="5" t="s">
        <v>8651</v>
      </c>
      <c r="P2437" s="6">
        <f>[1]!EM_S_INFO_EMPLOYEE(B2437,"2019")</f>
        <v>3265</v>
      </c>
      <c r="Q2437" s="6">
        <f>[1]!EM_S_STM07_IS(B2437,"83","2019-12-31","1",1000000000)</f>
        <v>11.99743232166</v>
      </c>
      <c r="R2437" s="6">
        <f>[1]!EM_S_FA_YOY_OR(B2437,"2019-12-31")</f>
        <v>0.8374342347</v>
      </c>
      <c r="S2437" s="6">
        <f>[1]!EM_S_FA_YOY_OR(B2437,"2020-12-31")</f>
        <v>3.7463933408000001</v>
      </c>
      <c r="T2437" s="6">
        <f>[1]!EM_S_FA_YOY_OR(B2437,"2021-12-31")</f>
        <v>47.263753644399998</v>
      </c>
      <c r="U2437" s="6">
        <f>[1]!EM_S_FA_YOY_OR(B2437,"2022-12-31")</f>
        <v>-4.2955930104000002</v>
      </c>
      <c r="V2437" s="7">
        <f t="shared" si="230"/>
        <v>15.571517991599999</v>
      </c>
      <c r="W2437" s="8">
        <f t="shared" si="231"/>
        <v>27.739263447731936</v>
      </c>
      <c r="X2437" s="6">
        <f>[1]!EM_S_FA_YOY_NETPROFIT(B2437,"2019-12-31")</f>
        <v>3.7015700030000001</v>
      </c>
      <c r="Y2437" s="6">
        <f>[1]!EM_S_FA_YOY_NETPROFIT(B2437,"2020-12-31")</f>
        <v>-6.1877180692999998</v>
      </c>
      <c r="Z2437" s="6">
        <f>[1]!EM_S_FA_YOY_NETPROFIT(B2437,"2021-12-31")</f>
        <v>28.568104396300001</v>
      </c>
      <c r="AA2437" s="6">
        <f>[1]!EM_S_FA_YOY_NETPROFIT(B2437,"2022-12-31")</f>
        <v>-35.816696954999998</v>
      </c>
      <c r="AB2437" s="7">
        <f t="shared" si="232"/>
        <v>-4.4787702093333328</v>
      </c>
      <c r="AC2437" s="8">
        <f t="shared" si="233"/>
        <v>32.226402814348575</v>
      </c>
    </row>
    <row r="2438" spans="1:29" ht="16.5" x14ac:dyDescent="0.45">
      <c r="A2438" s="9">
        <v>3288</v>
      </c>
      <c r="B2438" s="5" t="s">
        <v>8652</v>
      </c>
      <c r="C2438" s="5" t="s">
        <v>8653</v>
      </c>
      <c r="D2438" s="5" t="s">
        <v>8654</v>
      </c>
      <c r="E2438" s="5" t="s">
        <v>33</v>
      </c>
      <c r="F2438" s="5" t="s">
        <v>11764</v>
      </c>
      <c r="G2438" s="5">
        <v>15</v>
      </c>
      <c r="H2438" s="5">
        <v>3</v>
      </c>
      <c r="I2438" s="5">
        <f t="shared" si="228"/>
        <v>2</v>
      </c>
      <c r="J2438" s="5">
        <f t="shared" si="229"/>
        <v>8</v>
      </c>
      <c r="K2438" s="5"/>
      <c r="L2438" s="5"/>
      <c r="M2438" s="5"/>
      <c r="N2438" s="5"/>
      <c r="O2438" s="5" t="s">
        <v>8655</v>
      </c>
      <c r="P2438" s="6">
        <f>[1]!EM_S_INFO_EMPLOYEE(B2438,"2019")</f>
        <v>5736</v>
      </c>
      <c r="Q2438" s="6">
        <f>[1]!EM_S_STM07_IS(B2438,"83","2019-12-31","1",1000000000)</f>
        <v>18.438355025050001</v>
      </c>
      <c r="R2438" s="6">
        <f>[1]!EM_S_FA_YOY_OR(B2438,"2019-12-31")</f>
        <v>27.132403933500001</v>
      </c>
      <c r="S2438" s="6">
        <f>[1]!EM_S_FA_YOY_OR(B2438,"2020-12-31")</f>
        <v>8.9365493045999997</v>
      </c>
      <c r="T2438" s="6">
        <f>[1]!EM_S_FA_YOY_OR(B2438,"2021-12-31")</f>
        <v>10.645681376500001</v>
      </c>
      <c r="U2438" s="6">
        <f>[1]!EM_S_FA_YOY_OR(B2438,"2022-12-31")</f>
        <v>37.074910386100001</v>
      </c>
      <c r="V2438" s="7">
        <f t="shared" si="230"/>
        <v>18.885713689066666</v>
      </c>
      <c r="W2438" s="8">
        <f t="shared" si="231"/>
        <v>15.775469580089387</v>
      </c>
      <c r="X2438" s="6">
        <f>[1]!EM_S_FA_YOY_NETPROFIT(B2438,"2019-12-31")</f>
        <v>102.4367937618</v>
      </c>
      <c r="Y2438" s="6">
        <f>[1]!EM_S_FA_YOY_NETPROFIT(B2438,"2020-12-31")</f>
        <v>5.2581685099</v>
      </c>
      <c r="Z2438" s="6">
        <f>[1]!EM_S_FA_YOY_NETPROFIT(B2438,"2021-12-31")</f>
        <v>-319.90482304969998</v>
      </c>
      <c r="AA2438" s="6">
        <f>[1]!EM_S_FA_YOY_NETPROFIT(B2438,"2022-12-31")</f>
        <v>123.93088528360001</v>
      </c>
      <c r="AB2438" s="7">
        <f t="shared" si="232"/>
        <v>-63.571923085400009</v>
      </c>
      <c r="AC2438" s="8">
        <f t="shared" si="233"/>
        <v>229.78407283729123</v>
      </c>
    </row>
    <row r="2439" spans="1:29" ht="16.5" x14ac:dyDescent="0.45">
      <c r="A2439" s="9">
        <v>3289</v>
      </c>
      <c r="B2439" s="5" t="s">
        <v>8656</v>
      </c>
      <c r="C2439" s="5" t="s">
        <v>8657</v>
      </c>
      <c r="D2439" s="5" t="s">
        <v>8658</v>
      </c>
      <c r="E2439" s="5" t="s">
        <v>288</v>
      </c>
      <c r="F2439" s="5" t="s">
        <v>11756</v>
      </c>
      <c r="G2439" s="5">
        <v>6</v>
      </c>
      <c r="H2439" s="5">
        <v>2</v>
      </c>
      <c r="I2439" s="5">
        <f t="shared" si="228"/>
        <v>2</v>
      </c>
      <c r="J2439" s="5">
        <f t="shared" si="229"/>
        <v>11</v>
      </c>
      <c r="K2439" s="5"/>
      <c r="L2439" s="5"/>
      <c r="M2439" s="5"/>
      <c r="N2439" s="5"/>
      <c r="O2439" s="5" t="s">
        <v>8659</v>
      </c>
      <c r="P2439" s="6">
        <f>[1]!EM_S_INFO_EMPLOYEE(B2439,"2019")</f>
        <v>6508</v>
      </c>
      <c r="Q2439" s="6">
        <f>[1]!EM_S_STM07_IS(B2439,"83","2019-12-31","1",1000000000)</f>
        <v>10.57610134348</v>
      </c>
      <c r="R2439" s="6">
        <f>[1]!EM_S_FA_YOY_OR(B2439,"2019-12-31")</f>
        <v>-6.4400797769000002</v>
      </c>
      <c r="S2439" s="6">
        <f>[1]!EM_S_FA_YOY_OR(B2439,"2020-12-31")</f>
        <v>-7.1832591127000001</v>
      </c>
      <c r="T2439" s="6">
        <f>[1]!EM_S_FA_YOY_OR(B2439,"2021-12-31")</f>
        <v>0.39229695539999998</v>
      </c>
      <c r="U2439" s="6">
        <f>[1]!EM_S_FA_YOY_OR(B2439,"2022-12-31")</f>
        <v>5.8315205994000001</v>
      </c>
      <c r="V2439" s="7">
        <f t="shared" si="230"/>
        <v>-0.31981385263333334</v>
      </c>
      <c r="W2439" s="8">
        <f t="shared" si="231"/>
        <v>6.5365471841646539</v>
      </c>
      <c r="X2439" s="6">
        <f>[1]!EM_S_FA_YOY_NETPROFIT(B2439,"2019-12-31")</f>
        <v>-183.06707606969999</v>
      </c>
      <c r="Y2439" s="6">
        <f>[1]!EM_S_FA_YOY_NETPROFIT(B2439,"2020-12-31")</f>
        <v>-45.177103541699999</v>
      </c>
      <c r="Z2439" s="6">
        <f>[1]!EM_S_FA_YOY_NETPROFIT(B2439,"2021-12-31")</f>
        <v>-6.9470588582000001</v>
      </c>
      <c r="AA2439" s="6">
        <f>[1]!EM_S_FA_YOY_NETPROFIT(B2439,"2022-12-31")</f>
        <v>-557.77985668660006</v>
      </c>
      <c r="AB2439" s="7">
        <f t="shared" si="232"/>
        <v>-203.30133969550002</v>
      </c>
      <c r="AC2439" s="8">
        <f t="shared" si="233"/>
        <v>307.58193759595639</v>
      </c>
    </row>
    <row r="2440" spans="1:29" ht="16.5" x14ac:dyDescent="0.45">
      <c r="A2440" s="9">
        <v>3290</v>
      </c>
      <c r="B2440" s="5" t="s">
        <v>8660</v>
      </c>
      <c r="C2440" s="5" t="s">
        <v>8661</v>
      </c>
      <c r="D2440" s="5" t="s">
        <v>8662</v>
      </c>
      <c r="E2440" s="5" t="s">
        <v>259</v>
      </c>
      <c r="F2440" s="5" t="s">
        <v>11757</v>
      </c>
      <c r="G2440" s="5">
        <v>7</v>
      </c>
      <c r="H2440" s="5">
        <v>2</v>
      </c>
      <c r="I2440" s="5">
        <f t="shared" si="228"/>
        <v>4</v>
      </c>
      <c r="J2440" s="5">
        <f t="shared" si="229"/>
        <v>11</v>
      </c>
      <c r="K2440" s="5"/>
      <c r="L2440" s="5"/>
      <c r="M2440" s="5"/>
      <c r="N2440" s="5"/>
      <c r="O2440" s="5" t="s">
        <v>8663</v>
      </c>
      <c r="P2440" s="6">
        <f>[1]!EM_S_INFO_EMPLOYEE(B2440,"2019")</f>
        <v>14677</v>
      </c>
      <c r="Q2440" s="6">
        <f>[1]!EM_S_STM07_IS(B2440,"83","2019-12-31","1",1000000000)</f>
        <v>12.4161060974</v>
      </c>
      <c r="R2440" s="6">
        <f>[1]!EM_S_FA_YOY_OR(B2440,"2019-12-31")</f>
        <v>12.098856433</v>
      </c>
      <c r="S2440" s="6">
        <f>[1]!EM_S_FA_YOY_OR(B2440,"2020-12-31")</f>
        <v>1.1995591391</v>
      </c>
      <c r="T2440" s="6">
        <f>[1]!EM_S_FA_YOY_OR(B2440,"2021-12-31")</f>
        <v>11.4135206823</v>
      </c>
      <c r="U2440" s="6">
        <f>[1]!EM_S_FA_YOY_OR(B2440,"2022-12-31")</f>
        <v>7.1353437120000001</v>
      </c>
      <c r="V2440" s="7">
        <f t="shared" si="230"/>
        <v>6.5828078444666671</v>
      </c>
      <c r="W2440" s="8">
        <f t="shared" si="231"/>
        <v>5.129349326686107</v>
      </c>
      <c r="X2440" s="6">
        <f>[1]!EM_S_FA_YOY_NETPROFIT(B2440,"2019-12-31")</f>
        <v>46.526877769499997</v>
      </c>
      <c r="Y2440" s="6">
        <f>[1]!EM_S_FA_YOY_NETPROFIT(B2440,"2020-12-31")</f>
        <v>-8.4819000128000006</v>
      </c>
      <c r="Z2440" s="6">
        <f>[1]!EM_S_FA_YOY_NETPROFIT(B2440,"2021-12-31")</f>
        <v>14.5884677572</v>
      </c>
      <c r="AA2440" s="6">
        <f>[1]!EM_S_FA_YOY_NETPROFIT(B2440,"2022-12-31")</f>
        <v>-20.682553104699998</v>
      </c>
      <c r="AB2440" s="7">
        <f t="shared" si="232"/>
        <v>-4.8586617867666666</v>
      </c>
      <c r="AC2440" s="8">
        <f t="shared" si="233"/>
        <v>17.912485020010152</v>
      </c>
    </row>
    <row r="2441" spans="1:29" ht="16.5" x14ac:dyDescent="0.45">
      <c r="A2441" s="9">
        <v>3291</v>
      </c>
      <c r="B2441" s="5" t="s">
        <v>8664</v>
      </c>
      <c r="C2441" s="5" t="s">
        <v>8665</v>
      </c>
      <c r="D2441" s="5" t="s">
        <v>8666</v>
      </c>
      <c r="E2441" s="5" t="s">
        <v>272</v>
      </c>
      <c r="F2441" s="5" t="s">
        <v>11780</v>
      </c>
      <c r="G2441" s="5">
        <v>31</v>
      </c>
      <c r="H2441" s="5">
        <v>2</v>
      </c>
      <c r="I2441" s="5">
        <f t="shared" si="228"/>
        <v>2</v>
      </c>
      <c r="J2441" s="5">
        <f t="shared" si="229"/>
        <v>4</v>
      </c>
      <c r="K2441" s="5"/>
      <c r="L2441" s="5"/>
      <c r="M2441" s="5"/>
      <c r="N2441" s="5"/>
      <c r="O2441" s="5" t="s">
        <v>8667</v>
      </c>
      <c r="P2441" s="6">
        <f>[1]!EM_S_INFO_EMPLOYEE(B2441,"2019")</f>
        <v>5556</v>
      </c>
      <c r="Q2441" s="6">
        <f>[1]!EM_S_STM07_IS(B2441,"83","2019-12-31","1",1000000000)</f>
        <v>20.612490685419999</v>
      </c>
      <c r="R2441" s="6">
        <f>[1]!EM_S_FA_YOY_OR(B2441,"2019-12-31")</f>
        <v>2.5224358233999999</v>
      </c>
      <c r="S2441" s="6">
        <f>[1]!EM_S_FA_YOY_OR(B2441,"2020-12-31")</f>
        <v>5.3884848822000002</v>
      </c>
      <c r="T2441" s="6">
        <f>[1]!EM_S_FA_YOY_OR(B2441,"2021-12-31")</f>
        <v>33.620518093500003</v>
      </c>
      <c r="U2441" s="6">
        <f>[1]!EM_S_FA_YOY_OR(B2441,"2022-12-31")</f>
        <v>-25.372869374499999</v>
      </c>
      <c r="V2441" s="7">
        <f t="shared" si="230"/>
        <v>4.5453778670666667</v>
      </c>
      <c r="W2441" s="8">
        <f t="shared" si="231"/>
        <v>29.505729330362609</v>
      </c>
      <c r="X2441" s="6">
        <f>[1]!EM_S_FA_YOY_NETPROFIT(B2441,"2019-12-31")</f>
        <v>-84.134705913700003</v>
      </c>
      <c r="Y2441" s="6">
        <f>[1]!EM_S_FA_YOY_NETPROFIT(B2441,"2020-12-31")</f>
        <v>184.5789601804</v>
      </c>
      <c r="Z2441" s="6">
        <f>[1]!EM_S_FA_YOY_NETPROFIT(B2441,"2021-12-31")</f>
        <v>252.80506438770001</v>
      </c>
      <c r="AA2441" s="6">
        <f>[1]!EM_S_FA_YOY_NETPROFIT(B2441,"2022-12-31")</f>
        <v>-215.12962873430001</v>
      </c>
      <c r="AB2441" s="7">
        <f t="shared" si="232"/>
        <v>74.084798611266663</v>
      </c>
      <c r="AC2441" s="8">
        <f t="shared" si="233"/>
        <v>252.77942768833935</v>
      </c>
    </row>
    <row r="2442" spans="1:29" ht="16.5" x14ac:dyDescent="0.45">
      <c r="A2442" s="9">
        <v>3292</v>
      </c>
      <c r="B2442" s="5" t="s">
        <v>8668</v>
      </c>
      <c r="C2442" s="5" t="s">
        <v>8669</v>
      </c>
      <c r="D2442" s="5" t="s">
        <v>8670</v>
      </c>
      <c r="E2442" s="5" t="s">
        <v>33</v>
      </c>
      <c r="F2442" s="5" t="s">
        <v>11756</v>
      </c>
      <c r="G2442" s="5">
        <v>6</v>
      </c>
      <c r="H2442" s="5">
        <v>2</v>
      </c>
      <c r="I2442" s="5">
        <f t="shared" si="228"/>
        <v>2</v>
      </c>
      <c r="J2442" s="5">
        <f t="shared" si="229"/>
        <v>11</v>
      </c>
      <c r="K2442" s="5"/>
      <c r="L2442" s="5"/>
      <c r="M2442" s="5"/>
      <c r="N2442" s="5"/>
      <c r="O2442" s="5" t="s">
        <v>8671</v>
      </c>
      <c r="P2442" s="6">
        <f>[1]!EM_S_INFO_EMPLOYEE(B2442,"2019")</f>
        <v>22391</v>
      </c>
      <c r="Q2442" s="6">
        <f>[1]!EM_S_STM07_IS(B2442,"83","2019-12-31","1",1000000000)</f>
        <v>19.383573224119999</v>
      </c>
      <c r="R2442" s="6">
        <f>[1]!EM_S_FA_YOY_OR(B2442,"2019-12-31")</f>
        <v>8.0498914227</v>
      </c>
      <c r="S2442" s="6">
        <f>[1]!EM_S_FA_YOY_OR(B2442,"2020-12-31")</f>
        <v>6.0299990893000004</v>
      </c>
      <c r="T2442" s="6">
        <f>[1]!EM_S_FA_YOY_OR(B2442,"2021-12-31")</f>
        <v>14.6859303571</v>
      </c>
      <c r="U2442" s="6">
        <f>[1]!EM_S_FA_YOY_OR(B2442,"2022-12-31")</f>
        <v>16.314488149500001</v>
      </c>
      <c r="V2442" s="7">
        <f t="shared" si="230"/>
        <v>12.343472531966668</v>
      </c>
      <c r="W2442" s="8">
        <f t="shared" si="231"/>
        <v>5.5279300198392178</v>
      </c>
      <c r="X2442" s="6">
        <f>[1]!EM_S_FA_YOY_NETPROFIT(B2442,"2019-12-31")</f>
        <v>-4.4300051538999998</v>
      </c>
      <c r="Y2442" s="6">
        <f>[1]!EM_S_FA_YOY_NETPROFIT(B2442,"2020-12-31")</f>
        <v>28.324077658699998</v>
      </c>
      <c r="Z2442" s="6">
        <f>[1]!EM_S_FA_YOY_NETPROFIT(B2442,"2021-12-31")</f>
        <v>18.822383692199999</v>
      </c>
      <c r="AA2442" s="6">
        <f>[1]!EM_S_FA_YOY_NETPROFIT(B2442,"2022-12-31")</f>
        <v>28.6821238042</v>
      </c>
      <c r="AB2442" s="7">
        <f t="shared" si="232"/>
        <v>25.2761950517</v>
      </c>
      <c r="AC2442" s="8">
        <f t="shared" si="233"/>
        <v>5.5920309422056409</v>
      </c>
    </row>
    <row r="2443" spans="1:29" ht="16.5" x14ac:dyDescent="0.45">
      <c r="A2443" s="9">
        <v>3293</v>
      </c>
      <c r="B2443" s="5" t="s">
        <v>8672</v>
      </c>
      <c r="C2443" s="5" t="s">
        <v>8673</v>
      </c>
      <c r="D2443" s="5" t="s">
        <v>8674</v>
      </c>
      <c r="E2443" s="5" t="s">
        <v>509</v>
      </c>
      <c r="F2443" s="5" t="s">
        <v>11767</v>
      </c>
      <c r="G2443" s="5">
        <v>18</v>
      </c>
      <c r="H2443" s="5">
        <v>2</v>
      </c>
      <c r="I2443" s="5">
        <f t="shared" si="228"/>
        <v>2</v>
      </c>
      <c r="J2443" s="5">
        <f t="shared" si="229"/>
        <v>4</v>
      </c>
      <c r="K2443" s="5"/>
      <c r="L2443" s="5"/>
      <c r="M2443" s="5"/>
      <c r="N2443" s="5"/>
      <c r="O2443" s="5" t="s">
        <v>8675</v>
      </c>
      <c r="P2443" s="6">
        <f>[1]!EM_S_INFO_EMPLOYEE(B2443,"2019")</f>
        <v>7805</v>
      </c>
      <c r="Q2443" s="6">
        <f>[1]!EM_S_STM07_IS(B2443,"83","2019-12-31","1",1000000000)</f>
        <v>14.71039433048</v>
      </c>
      <c r="R2443" s="6">
        <f>[1]!EM_S_FA_YOY_OR(B2443,"2019-12-31")</f>
        <v>33.100190399399999</v>
      </c>
      <c r="S2443" s="6">
        <f>[1]!EM_S_FA_YOY_OR(B2443,"2020-12-31")</f>
        <v>21.4282629661</v>
      </c>
      <c r="T2443" s="6">
        <f>[1]!EM_S_FA_YOY_OR(B2443,"2021-12-31")</f>
        <v>10.8209749117</v>
      </c>
      <c r="U2443" s="6">
        <f>[1]!EM_S_FA_YOY_OR(B2443,"2022-12-31")</f>
        <v>48.308434654300001</v>
      </c>
      <c r="V2443" s="7">
        <f t="shared" si="230"/>
        <v>26.852557510699999</v>
      </c>
      <c r="W2443" s="8">
        <f t="shared" si="231"/>
        <v>19.323422004608734</v>
      </c>
      <c r="X2443" s="6">
        <f>[1]!EM_S_FA_YOY_NETPROFIT(B2443,"2019-12-31")</f>
        <v>-64.119917844</v>
      </c>
      <c r="Y2443" s="6">
        <f>[1]!EM_S_FA_YOY_NETPROFIT(B2443,"2020-12-31")</f>
        <v>1176.0177263416001</v>
      </c>
      <c r="Z2443" s="6">
        <f>[1]!EM_S_FA_YOY_NETPROFIT(B2443,"2021-12-31")</f>
        <v>1.7677282355999999</v>
      </c>
      <c r="AA2443" s="6">
        <f>[1]!EM_S_FA_YOY_NETPROFIT(B2443,"2022-12-31")</f>
        <v>289.7089971341</v>
      </c>
      <c r="AB2443" s="7">
        <f t="shared" si="232"/>
        <v>489.16481723710007</v>
      </c>
      <c r="AC2443" s="8">
        <f t="shared" si="233"/>
        <v>612.0071344704287</v>
      </c>
    </row>
    <row r="2444" spans="1:29" ht="16.5" x14ac:dyDescent="0.45">
      <c r="A2444" s="9">
        <v>3294</v>
      </c>
      <c r="B2444" s="5" t="s">
        <v>8676</v>
      </c>
      <c r="C2444" s="5" t="s">
        <v>8677</v>
      </c>
      <c r="D2444" s="5" t="s">
        <v>8678</v>
      </c>
      <c r="E2444" s="5" t="s">
        <v>120</v>
      </c>
      <c r="F2444" s="5" t="s">
        <v>11762</v>
      </c>
      <c r="G2444" s="5">
        <v>13</v>
      </c>
      <c r="H2444" s="5">
        <v>2</v>
      </c>
      <c r="I2444" s="5">
        <f t="shared" si="228"/>
        <v>4</v>
      </c>
      <c r="J2444" s="5">
        <f t="shared" si="229"/>
        <v>7</v>
      </c>
      <c r="K2444" s="5"/>
      <c r="L2444" s="5"/>
      <c r="M2444" s="5"/>
      <c r="N2444" s="5"/>
      <c r="O2444" s="5" t="s">
        <v>8679</v>
      </c>
      <c r="P2444" s="6">
        <f>[1]!EM_S_INFO_EMPLOYEE(B2444,"2019")</f>
        <v>23017</v>
      </c>
      <c r="Q2444" s="6">
        <f>[1]!EM_S_STM07_IS(B2444,"83","2019-12-31","1",1000000000)</f>
        <v>23.526279785460002</v>
      </c>
      <c r="R2444" s="6">
        <f>[1]!EM_S_FA_YOY_OR(B2444,"2019-12-31")</f>
        <v>-1.3841416637999999</v>
      </c>
      <c r="S2444" s="6">
        <f>[1]!EM_S_FA_YOY_OR(B2444,"2020-12-31")</f>
        <v>12.4869497173</v>
      </c>
      <c r="T2444" s="6">
        <f>[1]!EM_S_FA_YOY_OR(B2444,"2021-12-31")</f>
        <v>15.260067171599999</v>
      </c>
      <c r="U2444" s="6">
        <f>[1]!EM_S_FA_YOY_OR(B2444,"2022-12-31")</f>
        <v>10.686400708800001</v>
      </c>
      <c r="V2444" s="7">
        <f t="shared" si="230"/>
        <v>12.811139199233333</v>
      </c>
      <c r="W2444" s="8">
        <f t="shared" si="231"/>
        <v>2.3040031127111127</v>
      </c>
      <c r="X2444" s="6">
        <f>[1]!EM_S_FA_YOY_NETPROFIT(B2444,"2019-12-31")</f>
        <v>110.4299057616</v>
      </c>
      <c r="Y2444" s="6">
        <f>[1]!EM_S_FA_YOY_NETPROFIT(B2444,"2020-12-31")</f>
        <v>1251.2825152098001</v>
      </c>
      <c r="Z2444" s="6">
        <f>[1]!EM_S_FA_YOY_NETPROFIT(B2444,"2021-12-31")</f>
        <v>126.6689086488</v>
      </c>
      <c r="AA2444" s="6">
        <f>[1]!EM_S_FA_YOY_NETPROFIT(B2444,"2022-12-31")</f>
        <v>9.1454412512999994</v>
      </c>
      <c r="AB2444" s="7">
        <f t="shared" si="232"/>
        <v>462.36562170330006</v>
      </c>
      <c r="AC2444" s="8">
        <f t="shared" si="233"/>
        <v>685.74436927490888</v>
      </c>
    </row>
    <row r="2445" spans="1:29" ht="16.5" x14ac:dyDescent="0.45">
      <c r="A2445" s="9">
        <v>3295</v>
      </c>
      <c r="B2445" s="5" t="s">
        <v>8680</v>
      </c>
      <c r="C2445" s="5" t="s">
        <v>8681</v>
      </c>
      <c r="D2445" s="5" t="s">
        <v>8682</v>
      </c>
      <c r="E2445" s="5" t="s">
        <v>249</v>
      </c>
      <c r="F2445" s="5" t="s">
        <v>11759</v>
      </c>
      <c r="G2445" s="5">
        <v>9</v>
      </c>
      <c r="H2445" s="5">
        <v>2</v>
      </c>
      <c r="I2445" s="5">
        <f t="shared" si="228"/>
        <v>3</v>
      </c>
      <c r="J2445" s="5">
        <f t="shared" si="229"/>
        <v>2</v>
      </c>
      <c r="K2445" s="5"/>
      <c r="L2445" s="5"/>
      <c r="M2445" s="5"/>
      <c r="N2445" s="5"/>
      <c r="O2445" s="5" t="s">
        <v>8683</v>
      </c>
      <c r="P2445" s="6">
        <f>[1]!EM_S_INFO_EMPLOYEE(B2445,"2019")</f>
        <v>47486</v>
      </c>
      <c r="Q2445" s="6">
        <f>[1]!EM_S_STM07_IS(B2445,"83","2019-12-31","1",1000000000)</f>
        <v>157.03032813499999</v>
      </c>
      <c r="R2445" s="6">
        <f>[1]!EM_S_FA_YOY_OR(B2445,"2019-12-31")</f>
        <v>22.2952624869</v>
      </c>
      <c r="S2445" s="6">
        <f>[1]!EM_S_FA_YOY_OR(B2445,"2020-12-31")</f>
        <v>12.234804777000001</v>
      </c>
      <c r="T2445" s="6">
        <f>[1]!EM_S_FA_YOY_OR(B2445,"2021-12-31")</f>
        <v>-4.7318783665000002</v>
      </c>
      <c r="U2445" s="6">
        <f>[1]!EM_S_FA_YOY_OR(B2445,"2022-12-31")</f>
        <v>-21.396883061800001</v>
      </c>
      <c r="V2445" s="7">
        <f t="shared" si="230"/>
        <v>-4.6313188837666663</v>
      </c>
      <c r="W2445" s="8">
        <f t="shared" si="231"/>
        <v>16.816069424178696</v>
      </c>
      <c r="X2445" s="6">
        <f>[1]!EM_S_FA_YOY_NETPROFIT(B2445,"2019-12-31")</f>
        <v>12.129489724800001</v>
      </c>
      <c r="Y2445" s="6">
        <f>[1]!EM_S_FA_YOY_NETPROFIT(B2445,"2020-12-31")</f>
        <v>5.8749771489000002</v>
      </c>
      <c r="Z2445" s="6">
        <f>[1]!EM_S_FA_YOY_NETPROFIT(B2445,"2021-12-31")</f>
        <v>-6.1386451789000001</v>
      </c>
      <c r="AA2445" s="6">
        <f>[1]!EM_S_FA_YOY_NETPROFIT(B2445,"2022-12-31")</f>
        <v>-52.757915526399998</v>
      </c>
      <c r="AB2445" s="7">
        <f t="shared" si="232"/>
        <v>-17.673861185466667</v>
      </c>
      <c r="AC2445" s="8">
        <f t="shared" si="233"/>
        <v>30.971760235849143</v>
      </c>
    </row>
    <row r="2446" spans="1:29" ht="16.5" x14ac:dyDescent="0.45">
      <c r="A2446" s="9">
        <v>3296</v>
      </c>
      <c r="B2446" s="5" t="s">
        <v>8684</v>
      </c>
      <c r="C2446" s="5" t="s">
        <v>8685</v>
      </c>
      <c r="D2446" s="5" t="s">
        <v>8686</v>
      </c>
      <c r="E2446" s="5" t="s">
        <v>288</v>
      </c>
      <c r="F2446" s="5" t="s">
        <v>11759</v>
      </c>
      <c r="G2446" s="5">
        <v>9</v>
      </c>
      <c r="H2446" s="5">
        <v>2</v>
      </c>
      <c r="I2446" s="5">
        <f t="shared" si="228"/>
        <v>3</v>
      </c>
      <c r="J2446" s="5">
        <f t="shared" si="229"/>
        <v>2</v>
      </c>
      <c r="K2446" s="5"/>
      <c r="L2446" s="5"/>
      <c r="M2446" s="5"/>
      <c r="N2446" s="5"/>
      <c r="O2446" s="5" t="s">
        <v>8687</v>
      </c>
      <c r="P2446" s="6">
        <f>[1]!EM_S_INFO_EMPLOYEE(B2446,"2019")</f>
        <v>3308</v>
      </c>
      <c r="Q2446" s="6">
        <f>[1]!EM_S_STM07_IS(B2446,"83","2019-12-31","1",1000000000)</f>
        <v>5.2642070689400002</v>
      </c>
      <c r="R2446" s="6">
        <f>[1]!EM_S_FA_YOY_OR(B2446,"2019-12-31")</f>
        <v>2.7241869113999999</v>
      </c>
      <c r="S2446" s="6">
        <f>[1]!EM_S_FA_YOY_OR(B2446,"2020-12-31")</f>
        <v>-7.2217223514000004</v>
      </c>
      <c r="T2446" s="6">
        <f>[1]!EM_S_FA_YOY_OR(B2446,"2021-12-31")</f>
        <v>41.716790150100003</v>
      </c>
      <c r="U2446" s="6">
        <f>[1]!EM_S_FA_YOY_OR(B2446,"2022-12-31")</f>
        <v>7.7592778612000002</v>
      </c>
      <c r="V2446" s="7">
        <f t="shared" si="230"/>
        <v>14.084781886633335</v>
      </c>
      <c r="W2446" s="8">
        <f t="shared" si="231"/>
        <v>25.074957673876497</v>
      </c>
      <c r="X2446" s="6">
        <f>[1]!EM_S_FA_YOY_NETPROFIT(B2446,"2019-12-31")</f>
        <v>22.622766686199999</v>
      </c>
      <c r="Y2446" s="6">
        <f>[1]!EM_S_FA_YOY_NETPROFIT(B2446,"2020-12-31")</f>
        <v>240.1784073147</v>
      </c>
      <c r="Z2446" s="6">
        <f>[1]!EM_S_FA_YOY_NETPROFIT(B2446,"2021-12-31")</f>
        <v>280.54405679950003</v>
      </c>
      <c r="AA2446" s="6">
        <f>[1]!EM_S_FA_YOY_NETPROFIT(B2446,"2022-12-31")</f>
        <v>-74.123650428800005</v>
      </c>
      <c r="AB2446" s="7">
        <f t="shared" si="232"/>
        <v>148.86627122846664</v>
      </c>
      <c r="AC2446" s="8">
        <f t="shared" si="233"/>
        <v>194.16674608469367</v>
      </c>
    </row>
    <row r="2447" spans="1:29" ht="16.5" x14ac:dyDescent="0.45">
      <c r="A2447" s="9">
        <v>3297</v>
      </c>
      <c r="B2447" s="5" t="s">
        <v>8688</v>
      </c>
      <c r="C2447" s="5" t="s">
        <v>8689</v>
      </c>
      <c r="D2447" s="5" t="s">
        <v>8690</v>
      </c>
      <c r="E2447" s="5" t="s">
        <v>288</v>
      </c>
      <c r="F2447" s="5" t="s">
        <v>11765</v>
      </c>
      <c r="G2447" s="5">
        <v>16</v>
      </c>
      <c r="H2447" s="5">
        <v>3</v>
      </c>
      <c r="I2447" s="5">
        <f t="shared" si="228"/>
        <v>1</v>
      </c>
      <c r="J2447" s="5">
        <f t="shared" si="229"/>
        <v>9</v>
      </c>
      <c r="K2447" s="5"/>
      <c r="L2447" s="5"/>
      <c r="M2447" s="5"/>
      <c r="N2447" s="5"/>
      <c r="O2447" s="5" t="s">
        <v>8691</v>
      </c>
      <c r="P2447" s="6">
        <f>[1]!EM_S_INFO_EMPLOYEE(B2447,"2019")</f>
        <v>6264</v>
      </c>
      <c r="Q2447" s="6">
        <f>[1]!EM_S_STM07_IS(B2447,"83","2019-12-31","1",1000000000)</f>
        <v>8.7667610759399999</v>
      </c>
      <c r="R2447" s="6">
        <f>[1]!EM_S_FA_YOY_OR(B2447,"2019-12-31")</f>
        <v>-14.7504005944</v>
      </c>
      <c r="S2447" s="6">
        <f>[1]!EM_S_FA_YOY_OR(B2447,"2020-12-31")</f>
        <v>4.3824547234000004</v>
      </c>
      <c r="T2447" s="6">
        <f>[1]!EM_S_FA_YOY_OR(B2447,"2021-12-31")</f>
        <v>3.6197112205000002</v>
      </c>
      <c r="U2447" s="6">
        <f>[1]!EM_S_FA_YOY_OR(B2447,"2022-12-31")</f>
        <v>-2.1137512474000002</v>
      </c>
      <c r="V2447" s="7">
        <f t="shared" si="230"/>
        <v>1.9628048988333333</v>
      </c>
      <c r="W2447" s="8">
        <f t="shared" si="231"/>
        <v>3.5509402871420717</v>
      </c>
      <c r="X2447" s="6">
        <f>[1]!EM_S_FA_YOY_NETPROFIT(B2447,"2019-12-31")</f>
        <v>603.75643931089996</v>
      </c>
      <c r="Y2447" s="6">
        <f>[1]!EM_S_FA_YOY_NETPROFIT(B2447,"2020-12-31")</f>
        <v>-72.165509951199994</v>
      </c>
      <c r="Z2447" s="6">
        <f>[1]!EM_S_FA_YOY_NETPROFIT(B2447,"2021-12-31")</f>
        <v>132.25651886840001</v>
      </c>
      <c r="AA2447" s="6">
        <f>[1]!EM_S_FA_YOY_NETPROFIT(B2447,"2022-12-31")</f>
        <v>-4.8229350883000004</v>
      </c>
      <c r="AB2447" s="7">
        <f t="shared" si="232"/>
        <v>18.422691276300004</v>
      </c>
      <c r="AC2447" s="8">
        <f t="shared" si="233"/>
        <v>104.17466498862515</v>
      </c>
    </row>
    <row r="2448" spans="1:29" ht="16.5" x14ac:dyDescent="0.45">
      <c r="A2448" s="9">
        <v>3298</v>
      </c>
      <c r="B2448" s="5" t="s">
        <v>8692</v>
      </c>
      <c r="C2448" s="5" t="s">
        <v>8693</v>
      </c>
      <c r="D2448" s="5" t="s">
        <v>8694</v>
      </c>
      <c r="E2448" s="5" t="s">
        <v>33</v>
      </c>
      <c r="F2448" s="5" t="s">
        <v>11753</v>
      </c>
      <c r="G2448" s="5">
        <v>3</v>
      </c>
      <c r="H2448" s="5">
        <v>3</v>
      </c>
      <c r="I2448" s="5">
        <f t="shared" si="228"/>
        <v>4</v>
      </c>
      <c r="J2448" s="5">
        <f t="shared" si="229"/>
        <v>7</v>
      </c>
      <c r="K2448" s="5"/>
      <c r="L2448" s="5"/>
      <c r="M2448" s="5"/>
      <c r="N2448" s="5"/>
      <c r="O2448" s="5" t="s">
        <v>8620</v>
      </c>
      <c r="P2448" s="6">
        <f>[1]!EM_S_INFO_EMPLOYEE(B2448,"2019")</f>
        <v>17271</v>
      </c>
      <c r="Q2448" s="6">
        <f>[1]!EM_S_STM07_IS(B2448,"83","2019-12-31","1",1000000000)</f>
        <v>8.5096597480000007</v>
      </c>
      <c r="R2448" s="6">
        <f>[1]!EM_S_FA_YOY_OR(B2448,"2019-12-31")</f>
        <v>10.464921405</v>
      </c>
      <c r="S2448" s="6">
        <f>[1]!EM_S_FA_YOY_OR(B2448,"2020-12-31")</f>
        <v>0.1754342294</v>
      </c>
      <c r="T2448" s="6">
        <f>[1]!EM_S_FA_YOY_OR(B2448,"2021-12-31")</f>
        <v>4.7295302536000001</v>
      </c>
      <c r="U2448" s="6">
        <f>[1]!EM_S_FA_YOY_OR(B2448,"2022-12-31")</f>
        <v>3.6940621941999998</v>
      </c>
      <c r="V2448" s="7">
        <f t="shared" si="230"/>
        <v>2.8663422257333337</v>
      </c>
      <c r="W2448" s="8">
        <f t="shared" si="231"/>
        <v>2.387213419252121</v>
      </c>
      <c r="X2448" s="6">
        <f>[1]!EM_S_FA_YOY_NETPROFIT(B2448,"2019-12-31")</f>
        <v>63.086899711000001</v>
      </c>
      <c r="Y2448" s="6">
        <f>[1]!EM_S_FA_YOY_NETPROFIT(B2448,"2020-12-31")</f>
        <v>-20.4287981272</v>
      </c>
      <c r="Z2448" s="6">
        <f>[1]!EM_S_FA_YOY_NETPROFIT(B2448,"2021-12-31")</f>
        <v>-34.903006625899998</v>
      </c>
      <c r="AA2448" s="6">
        <f>[1]!EM_S_FA_YOY_NETPROFIT(B2448,"2022-12-31")</f>
        <v>-67.056459851400007</v>
      </c>
      <c r="AB2448" s="7">
        <f t="shared" si="232"/>
        <v>-40.796088201500005</v>
      </c>
      <c r="AC2448" s="8">
        <f t="shared" si="233"/>
        <v>23.865896532691036</v>
      </c>
    </row>
    <row r="2449" spans="1:29" ht="16.5" x14ac:dyDescent="0.45">
      <c r="A2449" s="9">
        <v>3299</v>
      </c>
      <c r="B2449" s="5" t="s">
        <v>8695</v>
      </c>
      <c r="C2449" s="5" t="s">
        <v>8696</v>
      </c>
      <c r="D2449" s="5" t="s">
        <v>8697</v>
      </c>
      <c r="E2449" s="5" t="s">
        <v>240</v>
      </c>
      <c r="F2449" s="5" t="s">
        <v>11773</v>
      </c>
      <c r="G2449" s="5">
        <v>24</v>
      </c>
      <c r="H2449" s="5">
        <v>2</v>
      </c>
      <c r="I2449" s="5">
        <f t="shared" si="228"/>
        <v>1</v>
      </c>
      <c r="J2449" s="5">
        <f t="shared" si="229"/>
        <v>11</v>
      </c>
      <c r="K2449" s="5"/>
      <c r="L2449" s="5"/>
      <c r="M2449" s="5"/>
      <c r="N2449" s="5"/>
      <c r="O2449" s="5" t="s">
        <v>8698</v>
      </c>
      <c r="P2449" s="6">
        <f>[1]!EM_S_INFO_EMPLOYEE(B2449,"2019")</f>
        <v>665</v>
      </c>
      <c r="Q2449" s="6">
        <f>[1]!EM_S_STM07_IS(B2449,"83","2019-12-31","1",1000000000)</f>
        <v>1.44944546792</v>
      </c>
      <c r="R2449" s="6">
        <f>[1]!EM_S_FA_YOY_OR(B2449,"2019-12-31")</f>
        <v>-14.7438363396</v>
      </c>
      <c r="S2449" s="6">
        <f>[1]!EM_S_FA_YOY_OR(B2449,"2020-12-31")</f>
        <v>-25.369126794500001</v>
      </c>
      <c r="T2449" s="6">
        <f>[1]!EM_S_FA_YOY_OR(B2449,"2021-12-31")</f>
        <v>-27.019340382700001</v>
      </c>
      <c r="U2449" s="6">
        <f>[1]!EM_S_FA_YOY_OR(B2449,"2022-12-31")</f>
        <v>-46.014807297899999</v>
      </c>
      <c r="V2449" s="7">
        <f t="shared" si="230"/>
        <v>-32.801091491699999</v>
      </c>
      <c r="W2449" s="8">
        <f t="shared" si="231"/>
        <v>11.47312142692366</v>
      </c>
      <c r="X2449" s="6">
        <f>[1]!EM_S_FA_YOY_NETPROFIT(B2449,"2019-12-31")</f>
        <v>-450.06533989029998</v>
      </c>
      <c r="Y2449" s="6">
        <f>[1]!EM_S_FA_YOY_NETPROFIT(B2449,"2020-12-31")</f>
        <v>-94.625301164099994</v>
      </c>
      <c r="Z2449" s="6">
        <f>[1]!EM_S_FA_YOY_NETPROFIT(B2449,"2021-12-31")</f>
        <v>42.139962857299999</v>
      </c>
      <c r="AA2449" s="6">
        <f>[1]!EM_S_FA_YOY_NETPROFIT(B2449,"2022-12-31")</f>
        <v>-3.6881069241</v>
      </c>
      <c r="AB2449" s="7">
        <f t="shared" si="232"/>
        <v>-18.72448174363333</v>
      </c>
      <c r="AC2449" s="8">
        <f t="shared" si="233"/>
        <v>69.611448674021531</v>
      </c>
    </row>
    <row r="2450" spans="1:29" ht="16.5" x14ac:dyDescent="0.45">
      <c r="A2450" s="9">
        <v>3300</v>
      </c>
      <c r="B2450" s="5" t="s">
        <v>8699</v>
      </c>
      <c r="C2450" s="5" t="s">
        <v>8700</v>
      </c>
      <c r="D2450" s="5" t="s">
        <v>8701</v>
      </c>
      <c r="E2450" s="5" t="s">
        <v>311</v>
      </c>
      <c r="F2450" s="5" t="s">
        <v>11776</v>
      </c>
      <c r="G2450" s="5">
        <v>27</v>
      </c>
      <c r="H2450" s="5">
        <v>3</v>
      </c>
      <c r="I2450" s="5">
        <f t="shared" si="228"/>
        <v>2</v>
      </c>
      <c r="J2450" s="5">
        <f t="shared" si="229"/>
        <v>10</v>
      </c>
      <c r="K2450" s="5"/>
      <c r="L2450" s="5"/>
      <c r="M2450" s="5"/>
      <c r="N2450" s="5"/>
      <c r="O2450" s="5" t="s">
        <v>8702</v>
      </c>
      <c r="P2450" s="6">
        <f>[1]!EM_S_INFO_EMPLOYEE(B2450,"2019")</f>
        <v>2911</v>
      </c>
      <c r="Q2450" s="6">
        <f>[1]!EM_S_STM07_IS(B2450,"83","2019-12-31","1",1000000000)</f>
        <v>5.3044600435699998</v>
      </c>
      <c r="R2450" s="6">
        <f>[1]!EM_S_FA_YOY_OR(B2450,"2019-12-31")</f>
        <v>-13.430281580300001</v>
      </c>
      <c r="S2450" s="6">
        <f>[1]!EM_S_FA_YOY_OR(B2450,"2020-12-31")</f>
        <v>13.9529626528</v>
      </c>
      <c r="T2450" s="6">
        <f>[1]!EM_S_FA_YOY_OR(B2450,"2021-12-31")</f>
        <v>0.29842057449999998</v>
      </c>
      <c r="U2450" s="6">
        <f>[1]!EM_S_FA_YOY_OR(B2450,"2022-12-31")</f>
        <v>2.1101132025</v>
      </c>
      <c r="V2450" s="7">
        <f t="shared" si="230"/>
        <v>5.4538321432666663</v>
      </c>
      <c r="W2450" s="8">
        <f t="shared" si="231"/>
        <v>7.4159943438589293</v>
      </c>
      <c r="X2450" s="6">
        <f>[1]!EM_S_FA_YOY_NETPROFIT(B2450,"2019-12-31")</f>
        <v>-45.012691067600002</v>
      </c>
      <c r="Y2450" s="6">
        <f>[1]!EM_S_FA_YOY_NETPROFIT(B2450,"2020-12-31")</f>
        <v>-243.5911396084</v>
      </c>
      <c r="Z2450" s="6">
        <f>[1]!EM_S_FA_YOY_NETPROFIT(B2450,"2021-12-31")</f>
        <v>168.9732283678</v>
      </c>
      <c r="AA2450" s="6">
        <f>[1]!EM_S_FA_YOY_NETPROFIT(B2450,"2022-12-31")</f>
        <v>-3.8482322818000001</v>
      </c>
      <c r="AB2450" s="7">
        <f t="shared" si="232"/>
        <v>-26.155381174133328</v>
      </c>
      <c r="AC2450" s="8">
        <f t="shared" si="233"/>
        <v>207.18481145991103</v>
      </c>
    </row>
    <row r="2451" spans="1:29" ht="16.5" x14ac:dyDescent="0.45">
      <c r="A2451" s="9">
        <v>3301</v>
      </c>
      <c r="B2451" s="5" t="s">
        <v>8703</v>
      </c>
      <c r="C2451" s="5" t="s">
        <v>8704</v>
      </c>
      <c r="D2451" s="5" t="s">
        <v>8705</v>
      </c>
      <c r="E2451" s="5" t="s">
        <v>474</v>
      </c>
      <c r="F2451" s="5" t="s">
        <v>11756</v>
      </c>
      <c r="G2451" s="5">
        <v>6</v>
      </c>
      <c r="H2451" s="5">
        <v>2</v>
      </c>
      <c r="I2451" s="5">
        <f t="shared" si="228"/>
        <v>2</v>
      </c>
      <c r="J2451" s="5">
        <f t="shared" si="229"/>
        <v>11</v>
      </c>
      <c r="K2451" s="5"/>
      <c r="L2451" s="5"/>
      <c r="M2451" s="5"/>
      <c r="N2451" s="5"/>
      <c r="O2451" s="5" t="s">
        <v>8706</v>
      </c>
      <c r="P2451" s="6">
        <f>[1]!EM_S_INFO_EMPLOYEE(B2451,"2019")</f>
        <v>2544</v>
      </c>
      <c r="Q2451" s="6">
        <f>[1]!EM_S_STM07_IS(B2451,"83","2019-12-31","1",1000000000)</f>
        <v>0.94602849738999994</v>
      </c>
      <c r="R2451" s="6">
        <f>[1]!EM_S_FA_YOY_OR(B2451,"2019-12-31")</f>
        <v>-7.7781225680999997</v>
      </c>
      <c r="S2451" s="6">
        <f>[1]!EM_S_FA_YOY_OR(B2451,"2020-12-31")</f>
        <v>22.481016728</v>
      </c>
      <c r="T2451" s="6">
        <f>[1]!EM_S_FA_YOY_OR(B2451,"2021-12-31")</f>
        <v>23.859538509699998</v>
      </c>
      <c r="U2451" s="6">
        <f>[1]!EM_S_FA_YOY_OR(B2451,"2022-12-31")</f>
        <v>19.806493381399999</v>
      </c>
      <c r="V2451" s="7">
        <f t="shared" si="230"/>
        <v>22.049016206366669</v>
      </c>
      <c r="W2451" s="8">
        <f t="shared" si="231"/>
        <v>2.060767342770089</v>
      </c>
      <c r="X2451" s="6">
        <f>[1]!EM_S_FA_YOY_NETPROFIT(B2451,"2019-12-31")</f>
        <v>61.854728539</v>
      </c>
      <c r="Y2451" s="6">
        <f>[1]!EM_S_FA_YOY_NETPROFIT(B2451,"2020-12-31")</f>
        <v>1.8500051853999999</v>
      </c>
      <c r="Z2451" s="6">
        <f>[1]!EM_S_FA_YOY_NETPROFIT(B2451,"2021-12-31")</f>
        <v>103.1446475589</v>
      </c>
      <c r="AA2451" s="6">
        <f>[1]!EM_S_FA_YOY_NETPROFIT(B2451,"2022-12-31")</f>
        <v>-106.65400148259999</v>
      </c>
      <c r="AB2451" s="7">
        <f t="shared" si="232"/>
        <v>-0.55311624609999888</v>
      </c>
      <c r="AC2451" s="8">
        <f t="shared" si="233"/>
        <v>104.91996725776521</v>
      </c>
    </row>
    <row r="2452" spans="1:29" ht="16.5" x14ac:dyDescent="0.45">
      <c r="A2452" s="9">
        <v>3302</v>
      </c>
      <c r="B2452" s="5" t="s">
        <v>8707</v>
      </c>
      <c r="C2452" s="5" t="s">
        <v>8708</v>
      </c>
      <c r="D2452" s="5" t="s">
        <v>8709</v>
      </c>
      <c r="E2452" s="5" t="s">
        <v>176</v>
      </c>
      <c r="F2452" s="5" t="s">
        <v>11774</v>
      </c>
      <c r="G2452" s="5">
        <v>25</v>
      </c>
      <c r="H2452" s="5">
        <v>3</v>
      </c>
      <c r="I2452" s="5">
        <f t="shared" si="228"/>
        <v>2</v>
      </c>
      <c r="J2452" s="5">
        <f t="shared" si="229"/>
        <v>10</v>
      </c>
      <c r="K2452" s="5"/>
      <c r="L2452" s="5"/>
      <c r="M2452" s="5"/>
      <c r="N2452" s="5"/>
      <c r="O2452" s="5" t="s">
        <v>8710</v>
      </c>
      <c r="P2452" s="6">
        <f>[1]!EM_S_INFO_EMPLOYEE(B2452,"2019")</f>
        <v>633</v>
      </c>
      <c r="Q2452" s="6">
        <f>[1]!EM_S_STM07_IS(B2452,"83","2019-12-31","1",1000000000)</f>
        <v>0.31948424807999998</v>
      </c>
      <c r="R2452" s="6">
        <f>[1]!EM_S_FA_YOY_OR(B2452,"2019-12-31")</f>
        <v>-8.1033864275000003</v>
      </c>
      <c r="S2452" s="6">
        <f>[1]!EM_S_FA_YOY_OR(B2452,"2020-12-31")</f>
        <v>-64.248812228999995</v>
      </c>
      <c r="T2452" s="6">
        <f>[1]!EM_S_FA_YOY_OR(B2452,"2021-12-31")</f>
        <v>79.123386398199997</v>
      </c>
      <c r="U2452" s="6">
        <f>[1]!EM_S_FA_YOY_OR(B2452,"2022-12-31")</f>
        <v>-23.1587230594</v>
      </c>
      <c r="V2452" s="7">
        <f t="shared" si="230"/>
        <v>-2.7613829633999991</v>
      </c>
      <c r="W2452" s="8">
        <f t="shared" si="231"/>
        <v>73.830450676148786</v>
      </c>
      <c r="X2452" s="6">
        <f>[1]!EM_S_FA_YOY_NETPROFIT(B2452,"2019-12-31")</f>
        <v>-27.137089911699999</v>
      </c>
      <c r="Y2452" s="6">
        <f>[1]!EM_S_FA_YOY_NETPROFIT(B2452,"2020-12-31")</f>
        <v>-288.99975916</v>
      </c>
      <c r="Z2452" s="6">
        <f>[1]!EM_S_FA_YOY_NETPROFIT(B2452,"2021-12-31")</f>
        <v>-178.7368084988</v>
      </c>
      <c r="AA2452" s="6">
        <f>[1]!EM_S_FA_YOY_NETPROFIT(B2452,"2022-12-31")</f>
        <v>53.752488342500001</v>
      </c>
      <c r="AB2452" s="7">
        <f t="shared" si="232"/>
        <v>-137.99469310543336</v>
      </c>
      <c r="AC2452" s="8">
        <f t="shared" si="233"/>
        <v>174.97061401003469</v>
      </c>
    </row>
    <row r="2453" spans="1:29" ht="16.5" x14ac:dyDescent="0.45">
      <c r="A2453" s="9">
        <v>3303</v>
      </c>
      <c r="B2453" s="5" t="s">
        <v>8711</v>
      </c>
      <c r="C2453" s="5" t="s">
        <v>8712</v>
      </c>
      <c r="D2453" s="5" t="s">
        <v>8713</v>
      </c>
      <c r="E2453" s="5" t="s">
        <v>634</v>
      </c>
      <c r="F2453" s="5" t="s">
        <v>11765</v>
      </c>
      <c r="G2453" s="5">
        <v>16</v>
      </c>
      <c r="H2453" s="5">
        <v>3</v>
      </c>
      <c r="I2453" s="5">
        <f t="shared" si="228"/>
        <v>1</v>
      </c>
      <c r="J2453" s="5">
        <f t="shared" si="229"/>
        <v>9</v>
      </c>
      <c r="K2453" s="5"/>
      <c r="L2453" s="5"/>
      <c r="M2453" s="5"/>
      <c r="N2453" s="5"/>
      <c r="O2453" s="5" t="s">
        <v>8714</v>
      </c>
      <c r="P2453" s="6">
        <f>[1]!EM_S_INFO_EMPLOYEE(B2453,"2019")</f>
        <v>5837</v>
      </c>
      <c r="Q2453" s="6">
        <f>[1]!EM_S_STM07_IS(B2453,"83","2019-12-31","1",1000000000)</f>
        <v>3.3610257452900001</v>
      </c>
      <c r="R2453" s="6">
        <f>[1]!EM_S_FA_YOY_OR(B2453,"2019-12-31")</f>
        <v>-13.439500947399999</v>
      </c>
      <c r="S2453" s="6">
        <f>[1]!EM_S_FA_YOY_OR(B2453,"2020-12-31")</f>
        <v>1.5521196436</v>
      </c>
      <c r="T2453" s="6">
        <f>[1]!EM_S_FA_YOY_OR(B2453,"2021-12-31")</f>
        <v>-1.9479789926</v>
      </c>
      <c r="U2453" s="6">
        <f>[1]!EM_S_FA_YOY_OR(B2453,"2022-12-31")</f>
        <v>-18.2699652069</v>
      </c>
      <c r="V2453" s="7">
        <f t="shared" si="230"/>
        <v>-6.2219415186333329</v>
      </c>
      <c r="W2453" s="8">
        <f t="shared" si="231"/>
        <v>10.57964218253899</v>
      </c>
      <c r="X2453" s="6">
        <f>[1]!EM_S_FA_YOY_NETPROFIT(B2453,"2019-12-31")</f>
        <v>119.3454553107</v>
      </c>
      <c r="Y2453" s="6">
        <f>[1]!EM_S_FA_YOY_NETPROFIT(B2453,"2020-12-31")</f>
        <v>59.600792664399997</v>
      </c>
      <c r="Z2453" s="6">
        <f>[1]!EM_S_FA_YOY_NETPROFIT(B2453,"2021-12-31")</f>
        <v>9.2041780645000006</v>
      </c>
      <c r="AA2453" s="6">
        <f>[1]!EM_S_FA_YOY_NETPROFIT(B2453,"2022-12-31")</f>
        <v>-289.92420335029999</v>
      </c>
      <c r="AB2453" s="7">
        <f t="shared" si="232"/>
        <v>-73.706410873799996</v>
      </c>
      <c r="AC2453" s="8">
        <f t="shared" si="233"/>
        <v>188.93796608501114</v>
      </c>
    </row>
    <row r="2454" spans="1:29" ht="16.5" x14ac:dyDescent="0.45">
      <c r="A2454" s="9">
        <v>3304</v>
      </c>
      <c r="B2454" s="5" t="s">
        <v>8715</v>
      </c>
      <c r="C2454" s="5" t="s">
        <v>8716</v>
      </c>
      <c r="D2454" s="5" t="s">
        <v>8717</v>
      </c>
      <c r="E2454" s="5" t="s">
        <v>293</v>
      </c>
      <c r="F2454" s="5" t="s">
        <v>11768</v>
      </c>
      <c r="G2454" s="5">
        <v>19</v>
      </c>
      <c r="H2454" s="5">
        <v>2</v>
      </c>
      <c r="I2454" s="5">
        <f t="shared" si="228"/>
        <v>2</v>
      </c>
      <c r="J2454" s="5">
        <f t="shared" si="229"/>
        <v>4</v>
      </c>
      <c r="K2454" s="5"/>
      <c r="L2454" s="5"/>
      <c r="M2454" s="5"/>
      <c r="N2454" s="5"/>
      <c r="O2454" s="5" t="s">
        <v>8718</v>
      </c>
      <c r="P2454" s="6">
        <f>[1]!EM_S_INFO_EMPLOYEE(B2454,"2019")</f>
        <v>8234</v>
      </c>
      <c r="Q2454" s="6">
        <f>[1]!EM_S_STM07_IS(B2454,"83","2019-12-31","1",1000000000)</f>
        <v>5.5190717973799996</v>
      </c>
      <c r="R2454" s="6">
        <f>[1]!EM_S_FA_YOY_OR(B2454,"2019-12-31")</f>
        <v>-53.031682522700002</v>
      </c>
      <c r="S2454" s="6">
        <f>[1]!EM_S_FA_YOY_OR(B2454,"2020-12-31")</f>
        <v>48.2207062616</v>
      </c>
      <c r="T2454" s="6">
        <f>[1]!EM_S_FA_YOY_OR(B2454,"2021-12-31")</f>
        <v>86.009547573700004</v>
      </c>
      <c r="U2454" s="6">
        <f>[1]!EM_S_FA_YOY_OR(B2454,"2022-12-31")</f>
        <v>14.612715573899999</v>
      </c>
      <c r="V2454" s="7">
        <f t="shared" si="230"/>
        <v>49.614323136400003</v>
      </c>
      <c r="W2454" s="8">
        <f t="shared" si="231"/>
        <v>35.718812002881783</v>
      </c>
      <c r="X2454" s="6">
        <f>[1]!EM_S_FA_YOY_NETPROFIT(B2454,"2019-12-31")</f>
        <v>100.8612594491</v>
      </c>
      <c r="Y2454" s="6">
        <f>[1]!EM_S_FA_YOY_NETPROFIT(B2454,"2020-12-31")</f>
        <v>-7328.5748221479998</v>
      </c>
      <c r="Z2454" s="6">
        <f>[1]!EM_S_FA_YOY_NETPROFIT(B2454,"2021-12-31")</f>
        <v>160.77468212509999</v>
      </c>
      <c r="AA2454" s="6">
        <f>[1]!EM_S_FA_YOY_NETPROFIT(B2454,"2022-12-31")</f>
        <v>-8.1932821301000001</v>
      </c>
      <c r="AB2454" s="7">
        <f t="shared" si="232"/>
        <v>-2391.9978073843331</v>
      </c>
      <c r="AC2454" s="8">
        <f t="shared" si="233"/>
        <v>4276.0357821533553</v>
      </c>
    </row>
    <row r="2455" spans="1:29" ht="16.5" x14ac:dyDescent="0.45">
      <c r="A2455" s="9">
        <v>3305</v>
      </c>
      <c r="B2455" s="5" t="s">
        <v>8719</v>
      </c>
      <c r="C2455" s="5" t="s">
        <v>8720</v>
      </c>
      <c r="D2455" s="5" t="s">
        <v>8721</v>
      </c>
      <c r="E2455" s="5" t="s">
        <v>259</v>
      </c>
      <c r="F2455" s="5" t="s">
        <v>11773</v>
      </c>
      <c r="G2455" s="5">
        <v>24</v>
      </c>
      <c r="H2455" s="5">
        <v>2</v>
      </c>
      <c r="I2455" s="5">
        <f t="shared" si="228"/>
        <v>1</v>
      </c>
      <c r="J2455" s="5">
        <f t="shared" si="229"/>
        <v>11</v>
      </c>
      <c r="K2455" s="5"/>
      <c r="L2455" s="5"/>
      <c r="M2455" s="5"/>
      <c r="N2455" s="5"/>
      <c r="O2455" s="5" t="s">
        <v>8722</v>
      </c>
      <c r="P2455" s="6">
        <f>[1]!EM_S_INFO_EMPLOYEE(B2455,"2019")</f>
        <v>5930</v>
      </c>
      <c r="Q2455" s="6">
        <f>[1]!EM_S_STM07_IS(B2455,"83","2019-12-31","1",1000000000)</f>
        <v>10.957253462340001</v>
      </c>
      <c r="R2455" s="6">
        <f>[1]!EM_S_FA_YOY_OR(B2455,"2019-12-31")</f>
        <v>-0.39722568689999999</v>
      </c>
      <c r="S2455" s="6">
        <f>[1]!EM_S_FA_YOY_OR(B2455,"2020-12-31")</f>
        <v>4.2453794104</v>
      </c>
      <c r="T2455" s="6">
        <f>[1]!EM_S_FA_YOY_OR(B2455,"2021-12-31")</f>
        <v>51.449581307700001</v>
      </c>
      <c r="U2455" s="6">
        <f>[1]!EM_S_FA_YOY_OR(B2455,"2022-12-31")</f>
        <v>14.892383151800001</v>
      </c>
      <c r="V2455" s="7">
        <f t="shared" si="230"/>
        <v>23.5291146233</v>
      </c>
      <c r="W2455" s="8">
        <f t="shared" si="231"/>
        <v>24.758917930179507</v>
      </c>
      <c r="X2455" s="6">
        <f>[1]!EM_S_FA_YOY_NETPROFIT(B2455,"2019-12-31")</f>
        <v>-64.811887915</v>
      </c>
      <c r="Y2455" s="6">
        <f>[1]!EM_S_FA_YOY_NETPROFIT(B2455,"2020-12-31")</f>
        <v>23.416459296700001</v>
      </c>
      <c r="Z2455" s="6">
        <f>[1]!EM_S_FA_YOY_NETPROFIT(B2455,"2021-12-31")</f>
        <v>319.94178406840001</v>
      </c>
      <c r="AA2455" s="6">
        <f>[1]!EM_S_FA_YOY_NETPROFIT(B2455,"2022-12-31")</f>
        <v>11.4921475046</v>
      </c>
      <c r="AB2455" s="7">
        <f t="shared" si="232"/>
        <v>118.28346362323333</v>
      </c>
      <c r="AC2455" s="8">
        <f t="shared" si="233"/>
        <v>174.74297112188219</v>
      </c>
    </row>
    <row r="2456" spans="1:29" ht="16.5" x14ac:dyDescent="0.45">
      <c r="A2456" s="9">
        <v>3306</v>
      </c>
      <c r="B2456" s="5" t="s">
        <v>8723</v>
      </c>
      <c r="C2456" s="5" t="s">
        <v>8724</v>
      </c>
      <c r="D2456" s="5" t="s">
        <v>8725</v>
      </c>
      <c r="E2456" s="5" t="s">
        <v>1297</v>
      </c>
      <c r="F2456" s="5" t="s">
        <v>11778</v>
      </c>
      <c r="G2456" s="5">
        <v>29</v>
      </c>
      <c r="H2456" s="5">
        <v>3</v>
      </c>
      <c r="I2456" s="5">
        <f t="shared" si="228"/>
        <v>3</v>
      </c>
      <c r="J2456" s="5">
        <f t="shared" si="229"/>
        <v>5</v>
      </c>
      <c r="K2456" s="5"/>
      <c r="L2456" s="5"/>
      <c r="M2456" s="5"/>
      <c r="N2456" s="5"/>
      <c r="O2456" s="5" t="s">
        <v>8726</v>
      </c>
      <c r="P2456" s="6">
        <f>[1]!EM_S_INFO_EMPLOYEE(B2456,"2019")</f>
        <v>12125</v>
      </c>
      <c r="Q2456" s="6">
        <f>[1]!EM_S_STM07_IS(B2456,"83","2019-12-31","1",1000000000)</f>
        <v>22.563236819</v>
      </c>
      <c r="R2456" s="6">
        <f>[1]!EM_S_FA_YOY_OR(B2456,"2019-12-31")</f>
        <v>7.5179141804</v>
      </c>
      <c r="S2456" s="6">
        <f>[1]!EM_S_FA_YOY_OR(B2456,"2020-12-31")</f>
        <v>11.786780276</v>
      </c>
      <c r="T2456" s="6">
        <f>[1]!EM_S_FA_YOY_OR(B2456,"2021-12-31")</f>
        <v>15.5937893275</v>
      </c>
      <c r="U2456" s="6">
        <f>[1]!EM_S_FA_YOY_OR(B2456,"2022-12-31")</f>
        <v>-3.3934285180999999</v>
      </c>
      <c r="V2456" s="7">
        <f t="shared" si="230"/>
        <v>7.9957136951333334</v>
      </c>
      <c r="W2456" s="8">
        <f t="shared" si="231"/>
        <v>10.045284950885705</v>
      </c>
      <c r="X2456" s="6">
        <f>[1]!EM_S_FA_YOY_NETPROFIT(B2456,"2019-12-31")</f>
        <v>29.597443761200001</v>
      </c>
      <c r="Y2456" s="6">
        <f>[1]!EM_S_FA_YOY_NETPROFIT(B2456,"2020-12-31")</f>
        <v>15.047145349199999</v>
      </c>
      <c r="Z2456" s="6">
        <f>[1]!EM_S_FA_YOY_NETPROFIT(B2456,"2021-12-31")</f>
        <v>-27.819260358299999</v>
      </c>
      <c r="AA2456" s="6">
        <f>[1]!EM_S_FA_YOY_NETPROFIT(B2456,"2022-12-31")</f>
        <v>-30.9999349737</v>
      </c>
      <c r="AB2456" s="7">
        <f t="shared" si="232"/>
        <v>-14.590683327599999</v>
      </c>
      <c r="AC2456" s="8">
        <f t="shared" si="233"/>
        <v>25.716334094477265</v>
      </c>
    </row>
    <row r="2457" spans="1:29" ht="16.5" x14ac:dyDescent="0.45">
      <c r="A2457" s="9">
        <v>3307</v>
      </c>
      <c r="B2457" s="5" t="s">
        <v>8727</v>
      </c>
      <c r="C2457" s="5" t="s">
        <v>8728</v>
      </c>
      <c r="D2457" s="5" t="s">
        <v>8729</v>
      </c>
      <c r="E2457" s="5" t="s">
        <v>933</v>
      </c>
      <c r="F2457" s="5" t="s">
        <v>11761</v>
      </c>
      <c r="G2457" s="5">
        <v>12</v>
      </c>
      <c r="H2457" s="5">
        <v>1</v>
      </c>
      <c r="I2457" s="5">
        <f t="shared" si="228"/>
        <v>2</v>
      </c>
      <c r="J2457" s="5">
        <f t="shared" si="229"/>
        <v>6</v>
      </c>
      <c r="K2457" s="5"/>
      <c r="L2457" s="5"/>
      <c r="M2457" s="5"/>
      <c r="N2457" s="5"/>
      <c r="O2457" s="5" t="s">
        <v>8730</v>
      </c>
      <c r="P2457" s="6">
        <f>[1]!EM_S_INFO_EMPLOYEE(B2457,"2019")</f>
        <v>34921</v>
      </c>
      <c r="Q2457" s="6">
        <f>[1]!EM_S_STM07_IS(B2457,"83","2019-12-31","1",1000000000)</f>
        <v>3.1113061395999999</v>
      </c>
      <c r="R2457" s="6">
        <f>[1]!EM_S_FA_YOY_OR(B2457,"2019-12-31")</f>
        <v>-4.7008588309999997</v>
      </c>
      <c r="S2457" s="6">
        <f>[1]!EM_S_FA_YOY_OR(B2457,"2020-12-31")</f>
        <v>4.1649653697</v>
      </c>
      <c r="T2457" s="6">
        <f>[1]!EM_S_FA_YOY_OR(B2457,"2021-12-31")</f>
        <v>11.9869244289</v>
      </c>
      <c r="U2457" s="6">
        <f>[1]!EM_S_FA_YOY_OR(B2457,"2022-12-31")</f>
        <v>17.418922713899999</v>
      </c>
      <c r="V2457" s="7">
        <f t="shared" si="230"/>
        <v>11.1902708375</v>
      </c>
      <c r="W2457" s="8">
        <f t="shared" si="231"/>
        <v>6.6627951363512725</v>
      </c>
      <c r="X2457" s="6">
        <f>[1]!EM_S_FA_YOY_NETPROFIT(B2457,"2019-12-31")</f>
        <v>-8.9290846266999999</v>
      </c>
      <c r="Y2457" s="6">
        <f>[1]!EM_S_FA_YOY_NETPROFIT(B2457,"2020-12-31")</f>
        <v>16.563340562800001</v>
      </c>
      <c r="Z2457" s="6">
        <f>[1]!EM_S_FA_YOY_NETPROFIT(B2457,"2021-12-31")</f>
        <v>-28.049991039799998</v>
      </c>
      <c r="AA2457" s="6">
        <f>[1]!EM_S_FA_YOY_NETPROFIT(B2457,"2022-12-31")</f>
        <v>35.3613200558</v>
      </c>
      <c r="AB2457" s="7">
        <f t="shared" si="232"/>
        <v>7.9582231929333345</v>
      </c>
      <c r="AC2457" s="8">
        <f t="shared" si="233"/>
        <v>32.569688783094421</v>
      </c>
    </row>
    <row r="2458" spans="1:29" ht="16.5" x14ac:dyDescent="0.45">
      <c r="A2458" s="9">
        <v>3308</v>
      </c>
      <c r="B2458" s="5" t="s">
        <v>8731</v>
      </c>
      <c r="C2458" s="5" t="s">
        <v>8732</v>
      </c>
      <c r="D2458" s="5" t="s">
        <v>8733</v>
      </c>
      <c r="E2458" s="5" t="s">
        <v>263</v>
      </c>
      <c r="F2458" s="5" t="s">
        <v>11772</v>
      </c>
      <c r="G2458" s="5">
        <v>23</v>
      </c>
      <c r="H2458" s="5">
        <v>3</v>
      </c>
      <c r="I2458" s="5">
        <f t="shared" si="228"/>
        <v>2</v>
      </c>
      <c r="J2458" s="5">
        <f t="shared" si="229"/>
        <v>1</v>
      </c>
      <c r="K2458" s="5"/>
      <c r="L2458" s="5"/>
      <c r="M2458" s="5"/>
      <c r="N2458" s="5"/>
      <c r="O2458" s="5" t="s">
        <v>8734</v>
      </c>
      <c r="P2458" s="6">
        <f>[1]!EM_S_INFO_EMPLOYEE(B2458,"2019")</f>
        <v>86</v>
      </c>
      <c r="Q2458" s="6">
        <f>[1]!EM_S_STM07_IS(B2458,"83","2019-12-31","1",1000000000)</f>
        <v>0.1358722</v>
      </c>
      <c r="R2458" s="6">
        <f>[1]!EM_S_FA_YOY_OR(B2458,"2019-12-31")</f>
        <v>-52.026055414299996</v>
      </c>
      <c r="S2458" s="6">
        <f>[1]!EM_S_FA_YOY_OR(B2458,"2020-12-31")</f>
        <v>28.9342325362</v>
      </c>
      <c r="T2458" s="6">
        <f>[1]!EM_S_FA_YOY_OR(B2458,"2021-12-31")</f>
        <v>65.096384664699997</v>
      </c>
      <c r="U2458" s="6">
        <f>[1]!EM_S_FA_YOY_OR(B2458,"2022-12-31")</f>
        <v>13.859408821700001</v>
      </c>
      <c r="V2458" s="7">
        <f t="shared" si="230"/>
        <v>35.963342007533335</v>
      </c>
      <c r="W2458" s="8">
        <f t="shared" si="231"/>
        <v>26.331790830743596</v>
      </c>
      <c r="X2458" s="6">
        <f>[1]!EM_S_FA_YOY_NETPROFIT(B2458,"2019-12-31")</f>
        <v>-51.462783857200002</v>
      </c>
      <c r="Y2458" s="6">
        <f>[1]!EM_S_FA_YOY_NETPROFIT(B2458,"2020-12-31")</f>
        <v>149.63447949569999</v>
      </c>
      <c r="Z2458" s="6">
        <f>[1]!EM_S_FA_YOY_NETPROFIT(B2458,"2021-12-31")</f>
        <v>56.026741552200001</v>
      </c>
      <c r="AA2458" s="6">
        <f>[1]!EM_S_FA_YOY_NETPROFIT(B2458,"2022-12-31")</f>
        <v>25.395516637099998</v>
      </c>
      <c r="AB2458" s="7">
        <f t="shared" si="232"/>
        <v>77.018912561666667</v>
      </c>
      <c r="AC2458" s="8">
        <f t="shared" si="233"/>
        <v>64.725060106678669</v>
      </c>
    </row>
    <row r="2459" spans="1:29" ht="16.5" x14ac:dyDescent="0.45">
      <c r="A2459" s="9">
        <v>3309</v>
      </c>
      <c r="B2459" s="5" t="s">
        <v>8735</v>
      </c>
      <c r="C2459" s="5" t="s">
        <v>8736</v>
      </c>
      <c r="D2459" s="5" t="s">
        <v>8737</v>
      </c>
      <c r="E2459" s="5" t="s">
        <v>288</v>
      </c>
      <c r="F2459" s="5" t="s">
        <v>11778</v>
      </c>
      <c r="G2459" s="5">
        <v>29</v>
      </c>
      <c r="H2459" s="5">
        <v>3</v>
      </c>
      <c r="I2459" s="5">
        <f t="shared" si="228"/>
        <v>3</v>
      </c>
      <c r="J2459" s="5">
        <f t="shared" si="229"/>
        <v>5</v>
      </c>
      <c r="K2459" s="5"/>
      <c r="L2459" s="5"/>
      <c r="M2459" s="5"/>
      <c r="N2459" s="5"/>
      <c r="O2459" s="5" t="s">
        <v>8738</v>
      </c>
      <c r="P2459" s="6">
        <f>[1]!EM_S_INFO_EMPLOYEE(B2459,"2019")</f>
        <v>38169</v>
      </c>
      <c r="Q2459" s="6">
        <f>[1]!EM_S_STM07_IS(B2459,"83","2019-12-31","1",1000000000)</f>
        <v>27.983760362999998</v>
      </c>
      <c r="R2459" s="6">
        <f>[1]!EM_S_FA_YOY_OR(B2459,"2019-12-31")</f>
        <v>5.300062585</v>
      </c>
      <c r="S2459" s="6">
        <f>[1]!EM_S_FA_YOY_OR(B2459,"2020-12-31")</f>
        <v>-0.80064092210000004</v>
      </c>
      <c r="T2459" s="6">
        <f>[1]!EM_S_FA_YOY_OR(B2459,"2021-12-31")</f>
        <v>8.6711798167000005</v>
      </c>
      <c r="U2459" s="6">
        <f>[1]!EM_S_FA_YOY_OR(B2459,"2022-12-31")</f>
        <v>6.6455835211999998</v>
      </c>
      <c r="V2459" s="7">
        <f t="shared" si="230"/>
        <v>4.8387074719333336</v>
      </c>
      <c r="W2459" s="8">
        <f t="shared" si="231"/>
        <v>4.9877297260427609</v>
      </c>
      <c r="X2459" s="6">
        <f>[1]!EM_S_FA_YOY_NETPROFIT(B2459,"2019-12-31")</f>
        <v>23.581181166699999</v>
      </c>
      <c r="Y2459" s="6">
        <f>[1]!EM_S_FA_YOY_NETPROFIT(B2459,"2020-12-31")</f>
        <v>20.623556642</v>
      </c>
      <c r="Z2459" s="6">
        <f>[1]!EM_S_FA_YOY_NETPROFIT(B2459,"2021-12-31")</f>
        <v>39.935003125199998</v>
      </c>
      <c r="AA2459" s="6">
        <f>[1]!EM_S_FA_YOY_NETPROFIT(B2459,"2022-12-31")</f>
        <v>16.843873797400001</v>
      </c>
      <c r="AB2459" s="7">
        <f t="shared" si="232"/>
        <v>25.800811188199997</v>
      </c>
      <c r="AC2459" s="8">
        <f t="shared" si="233"/>
        <v>12.38559796236774</v>
      </c>
    </row>
    <row r="2460" spans="1:29" ht="16.5" x14ac:dyDescent="0.45">
      <c r="A2460" s="9">
        <v>3310</v>
      </c>
      <c r="B2460" s="5" t="s">
        <v>8739</v>
      </c>
      <c r="C2460" s="5" t="s">
        <v>8740</v>
      </c>
      <c r="D2460" s="5" t="s">
        <v>8741</v>
      </c>
      <c r="E2460" s="5" t="s">
        <v>1297</v>
      </c>
      <c r="F2460" s="5" t="s">
        <v>11762</v>
      </c>
      <c r="G2460" s="5">
        <v>13</v>
      </c>
      <c r="H2460" s="5">
        <v>2</v>
      </c>
      <c r="I2460" s="5">
        <f t="shared" si="228"/>
        <v>4</v>
      </c>
      <c r="J2460" s="5">
        <f t="shared" si="229"/>
        <v>7</v>
      </c>
      <c r="K2460" s="5"/>
      <c r="L2460" s="5"/>
      <c r="M2460" s="5"/>
      <c r="N2460" s="5"/>
      <c r="O2460" s="5" t="s">
        <v>8742</v>
      </c>
      <c r="P2460" s="6">
        <f>[1]!EM_S_INFO_EMPLOYEE(B2460,"2019")</f>
        <v>7267</v>
      </c>
      <c r="Q2460" s="6">
        <f>[1]!EM_S_STM07_IS(B2460,"83","2019-12-31","1",1000000000)</f>
        <v>5.8296585458100001</v>
      </c>
      <c r="R2460" s="6">
        <f>[1]!EM_S_FA_YOY_OR(B2460,"2019-12-31")</f>
        <v>2.2558430487000001</v>
      </c>
      <c r="S2460" s="6">
        <f>[1]!EM_S_FA_YOY_OR(B2460,"2020-12-31")</f>
        <v>2.4510499825999998</v>
      </c>
      <c r="T2460" s="6">
        <f>[1]!EM_S_FA_YOY_OR(B2460,"2021-12-31")</f>
        <v>-9.0569868832000004</v>
      </c>
      <c r="U2460" s="6">
        <f>[1]!EM_S_FA_YOY_OR(B2460,"2022-12-31")</f>
        <v>-9.9955725327000007</v>
      </c>
      <c r="V2460" s="7">
        <f t="shared" si="230"/>
        <v>-5.5338364777666671</v>
      </c>
      <c r="W2460" s="8">
        <f t="shared" si="231"/>
        <v>6.9310204583504156</v>
      </c>
      <c r="X2460" s="6">
        <f>[1]!EM_S_FA_YOY_NETPROFIT(B2460,"2019-12-31")</f>
        <v>-2461.6251048605</v>
      </c>
      <c r="Y2460" s="6">
        <f>[1]!EM_S_FA_YOY_NETPROFIT(B2460,"2020-12-31")</f>
        <v>30.715097431899999</v>
      </c>
      <c r="Z2460" s="6">
        <f>[1]!EM_S_FA_YOY_NETPROFIT(B2460,"2021-12-31")</f>
        <v>-31.7984318327</v>
      </c>
      <c r="AA2460" s="6">
        <f>[1]!EM_S_FA_YOY_NETPROFIT(B2460,"2022-12-31")</f>
        <v>64.948268603700001</v>
      </c>
      <c r="AB2460" s="7">
        <f t="shared" si="232"/>
        <v>21.288311400966666</v>
      </c>
      <c r="AC2460" s="8">
        <f t="shared" si="233"/>
        <v>49.05740751902183</v>
      </c>
    </row>
    <row r="2461" spans="1:29" ht="16.5" x14ac:dyDescent="0.45">
      <c r="A2461" s="9">
        <v>3311</v>
      </c>
      <c r="B2461" s="5" t="s">
        <v>8743</v>
      </c>
      <c r="C2461" s="5" t="s">
        <v>8744</v>
      </c>
      <c r="D2461" s="5" t="s">
        <v>8745</v>
      </c>
      <c r="E2461" s="5" t="s">
        <v>1297</v>
      </c>
      <c r="F2461" s="5" t="s">
        <v>11753</v>
      </c>
      <c r="G2461" s="5">
        <v>3</v>
      </c>
      <c r="H2461" s="5">
        <v>3</v>
      </c>
      <c r="I2461" s="5">
        <f t="shared" si="228"/>
        <v>4</v>
      </c>
      <c r="J2461" s="5">
        <f t="shared" si="229"/>
        <v>7</v>
      </c>
      <c r="K2461" s="5"/>
      <c r="L2461" s="5"/>
      <c r="M2461" s="5"/>
      <c r="N2461" s="5"/>
      <c r="O2461" s="5" t="s">
        <v>8742</v>
      </c>
      <c r="P2461" s="6">
        <f>[1]!EM_S_INFO_EMPLOYEE(B2461,"2019")</f>
        <v>2287</v>
      </c>
      <c r="Q2461" s="6">
        <f>[1]!EM_S_STM07_IS(B2461,"83","2019-12-31","1",1000000000)</f>
        <v>4.88912410996</v>
      </c>
      <c r="R2461" s="6">
        <f>[1]!EM_S_FA_YOY_OR(B2461,"2019-12-31")</f>
        <v>9.4851292368000006</v>
      </c>
      <c r="S2461" s="6">
        <f>[1]!EM_S_FA_YOY_OR(B2461,"2020-12-31")</f>
        <v>-6.1341340818000001</v>
      </c>
      <c r="T2461" s="6">
        <f>[1]!EM_S_FA_YOY_OR(B2461,"2021-12-31")</f>
        <v>8.7678749439000008</v>
      </c>
      <c r="U2461" s="6">
        <f>[1]!EM_S_FA_YOY_OR(B2461,"2022-12-31")</f>
        <v>-9.1874172531999996</v>
      </c>
      <c r="V2461" s="7">
        <f t="shared" si="230"/>
        <v>-2.1845587970333331</v>
      </c>
      <c r="W2461" s="8">
        <f t="shared" si="231"/>
        <v>9.6071581733798794</v>
      </c>
      <c r="X2461" s="6">
        <f>[1]!EM_S_FA_YOY_NETPROFIT(B2461,"2019-12-31")</f>
        <v>-6.8170124872000004</v>
      </c>
      <c r="Y2461" s="6">
        <f>[1]!EM_S_FA_YOY_NETPROFIT(B2461,"2020-12-31")</f>
        <v>3.5809400004</v>
      </c>
      <c r="Z2461" s="6">
        <f>[1]!EM_S_FA_YOY_NETPROFIT(B2461,"2021-12-31")</f>
        <v>0.83225891190000001</v>
      </c>
      <c r="AA2461" s="6">
        <f>[1]!EM_S_FA_YOY_NETPROFIT(B2461,"2022-12-31")</f>
        <v>-35.608715685699998</v>
      </c>
      <c r="AB2461" s="7">
        <f t="shared" si="232"/>
        <v>-10.398505591133333</v>
      </c>
      <c r="AC2461" s="8">
        <f t="shared" si="233"/>
        <v>21.875896134574983</v>
      </c>
    </row>
    <row r="2462" spans="1:29" ht="16.5" x14ac:dyDescent="0.45">
      <c r="A2462" s="9">
        <v>3312</v>
      </c>
      <c r="B2462" s="5" t="s">
        <v>8746</v>
      </c>
      <c r="C2462" s="5" t="s">
        <v>8747</v>
      </c>
      <c r="D2462" s="5" t="s">
        <v>8748</v>
      </c>
      <c r="E2462" s="5" t="s">
        <v>254</v>
      </c>
      <c r="F2462" s="5" t="s">
        <v>11752</v>
      </c>
      <c r="G2462" s="5">
        <v>2</v>
      </c>
      <c r="H2462" s="5">
        <v>3</v>
      </c>
      <c r="I2462" s="5">
        <f t="shared" si="228"/>
        <v>0</v>
      </c>
      <c r="J2462" s="5">
        <f t="shared" si="229"/>
        <v>2</v>
      </c>
      <c r="K2462" s="5"/>
      <c r="L2462" s="5"/>
      <c r="M2462" s="5"/>
      <c r="N2462" s="5"/>
      <c r="O2462" s="5" t="s">
        <v>8749</v>
      </c>
      <c r="P2462" s="6">
        <f>[1]!EM_S_INFO_EMPLOYEE(B2462,"2019")</f>
        <v>876</v>
      </c>
      <c r="Q2462" s="6">
        <f>[1]!EM_S_STM07_IS(B2462,"83","2019-12-31","1",1000000000)</f>
        <v>2.8694965715</v>
      </c>
      <c r="R2462" s="6">
        <f>[1]!EM_S_FA_YOY_OR(B2462,"2019-12-31")</f>
        <v>37.9004135355</v>
      </c>
      <c r="S2462" s="6">
        <f>[1]!EM_S_FA_YOY_OR(B2462,"2020-12-31")</f>
        <v>53.109827172300001</v>
      </c>
      <c r="T2462" s="6">
        <f>[1]!EM_S_FA_YOY_OR(B2462,"2021-12-31")</f>
        <v>-24.510101536800001</v>
      </c>
      <c r="U2462" s="6">
        <f>[1]!EM_S_FA_YOY_OR(B2462,"2022-12-31")</f>
        <v>16.149089296</v>
      </c>
      <c r="V2462" s="7">
        <f t="shared" si="230"/>
        <v>14.916271643833333</v>
      </c>
      <c r="W2462" s="8">
        <f t="shared" si="231"/>
        <v>38.824646974880039</v>
      </c>
      <c r="X2462" s="6">
        <f>[1]!EM_S_FA_YOY_NETPROFIT(B2462,"2019-12-31")</f>
        <v>47.443624516200003</v>
      </c>
      <c r="Y2462" s="6">
        <f>[1]!EM_S_FA_YOY_NETPROFIT(B2462,"2020-12-31")</f>
        <v>4.7318739881000003</v>
      </c>
      <c r="Z2462" s="6">
        <f>[1]!EM_S_FA_YOY_NETPROFIT(B2462,"2021-12-31")</f>
        <v>-30.549437665999999</v>
      </c>
      <c r="AA2462" s="6">
        <f>[1]!EM_S_FA_YOY_NETPROFIT(B2462,"2022-12-31")</f>
        <v>-3.5241796078999998</v>
      </c>
      <c r="AB2462" s="7">
        <f t="shared" si="232"/>
        <v>-9.7805810952666654</v>
      </c>
      <c r="AC2462" s="8">
        <f t="shared" si="233"/>
        <v>18.453987582275438</v>
      </c>
    </row>
    <row r="2463" spans="1:29" ht="16.5" x14ac:dyDescent="0.45">
      <c r="A2463" s="9">
        <v>3313</v>
      </c>
      <c r="B2463" s="5" t="s">
        <v>8750</v>
      </c>
      <c r="C2463" s="5" t="s">
        <v>8751</v>
      </c>
      <c r="D2463" s="5" t="s">
        <v>8752</v>
      </c>
      <c r="E2463" s="5" t="s">
        <v>1297</v>
      </c>
      <c r="F2463" s="5" t="s">
        <v>11752</v>
      </c>
      <c r="G2463" s="5">
        <v>2</v>
      </c>
      <c r="H2463" s="5">
        <v>3</v>
      </c>
      <c r="I2463" s="5">
        <f t="shared" si="228"/>
        <v>0</v>
      </c>
      <c r="J2463" s="5">
        <f t="shared" si="229"/>
        <v>2</v>
      </c>
      <c r="K2463" s="5"/>
      <c r="L2463" s="5"/>
      <c r="M2463" s="5"/>
      <c r="N2463" s="5"/>
      <c r="O2463" s="5" t="s">
        <v>59</v>
      </c>
      <c r="P2463" s="6">
        <f>[1]!EM_S_INFO_EMPLOYEE(B2463,"2019")</f>
        <v>192</v>
      </c>
      <c r="Q2463" s="6">
        <f>[1]!EM_S_STM07_IS(B2463,"83","2019-12-31","1",1000000000)</f>
        <v>1.0903824102399999</v>
      </c>
      <c r="R2463" s="6">
        <f>[1]!EM_S_FA_YOY_OR(B2463,"2019-12-31")</f>
        <v>114.7029755941</v>
      </c>
      <c r="S2463" s="6">
        <f>[1]!EM_S_FA_YOY_OR(B2463,"2020-12-31")</f>
        <v>10.268253936300001</v>
      </c>
      <c r="T2463" s="6">
        <f>[1]!EM_S_FA_YOY_OR(B2463,"2021-12-31")</f>
        <v>-7.3388434363000004</v>
      </c>
      <c r="U2463" s="6">
        <f>[1]!EM_S_FA_YOY_OR(B2463,"2022-12-31")</f>
        <v>13.360934287699999</v>
      </c>
      <c r="V2463" s="7">
        <f t="shared" si="230"/>
        <v>5.4301149292333335</v>
      </c>
      <c r="W2463" s="8">
        <f t="shared" si="231"/>
        <v>11.165835895468225</v>
      </c>
      <c r="X2463" s="6">
        <f>[1]!EM_S_FA_YOY_NETPROFIT(B2463,"2019-12-31")</f>
        <v>-0.44007974030000002</v>
      </c>
      <c r="Y2463" s="6">
        <f>[1]!EM_S_FA_YOY_NETPROFIT(B2463,"2020-12-31")</f>
        <v>-32.1187827388</v>
      </c>
      <c r="Z2463" s="6">
        <f>[1]!EM_S_FA_YOY_NETPROFIT(B2463,"2021-12-31")</f>
        <v>-28.7502214264</v>
      </c>
      <c r="AA2463" s="6">
        <f>[1]!EM_S_FA_YOY_NETPROFIT(B2463,"2022-12-31")</f>
        <v>-23.910153651000002</v>
      </c>
      <c r="AB2463" s="7">
        <f t="shared" si="232"/>
        <v>-28.259719272066665</v>
      </c>
      <c r="AC2463" s="8">
        <f t="shared" si="233"/>
        <v>4.1262382563084739</v>
      </c>
    </row>
    <row r="2464" spans="1:29" ht="16.5" x14ac:dyDescent="0.45">
      <c r="A2464" s="9">
        <v>3314</v>
      </c>
      <c r="B2464" s="5" t="s">
        <v>8753</v>
      </c>
      <c r="C2464" s="5" t="s">
        <v>8754</v>
      </c>
      <c r="D2464" s="5" t="s">
        <v>8755</v>
      </c>
      <c r="E2464" s="5" t="s">
        <v>1297</v>
      </c>
      <c r="F2464" s="5" t="s">
        <v>11755</v>
      </c>
      <c r="G2464" s="5">
        <v>5</v>
      </c>
      <c r="H2464" s="5">
        <v>3</v>
      </c>
      <c r="I2464" s="5">
        <f t="shared" si="228"/>
        <v>3</v>
      </c>
      <c r="J2464" s="5">
        <f t="shared" si="229"/>
        <v>5</v>
      </c>
      <c r="K2464" s="5"/>
      <c r="L2464" s="5"/>
      <c r="M2464" s="5"/>
      <c r="N2464" s="5"/>
      <c r="O2464" s="5" t="s">
        <v>59</v>
      </c>
      <c r="P2464" s="6">
        <f>[1]!EM_S_INFO_EMPLOYEE(B2464,"2019")</f>
        <v>137</v>
      </c>
      <c r="Q2464" s="6">
        <f>[1]!EM_S_STM07_IS(B2464,"83","2019-12-31","1",1000000000)</f>
        <v>0.12028487061</v>
      </c>
      <c r="R2464" s="6">
        <f>[1]!EM_S_FA_YOY_OR(B2464,"2019-12-31")</f>
        <v>-94.170265683899999</v>
      </c>
      <c r="S2464" s="6">
        <f>[1]!EM_S_FA_YOY_OR(B2464,"2020-12-31")</f>
        <v>-23.027993894400002</v>
      </c>
      <c r="T2464" s="6">
        <f>[1]!EM_S_FA_YOY_OR(B2464,"2021-12-31")</f>
        <v>21.912797766600001</v>
      </c>
      <c r="U2464" s="6">
        <f>[1]!EM_S_FA_YOY_OR(B2464,"2022-12-31")</f>
        <v>-3.8893353431</v>
      </c>
      <c r="V2464" s="7">
        <f t="shared" si="230"/>
        <v>-1.668177156966667</v>
      </c>
      <c r="W2464" s="8">
        <f t="shared" si="231"/>
        <v>22.552579598467716</v>
      </c>
      <c r="X2464" s="6">
        <f>[1]!EM_S_FA_YOY_NETPROFIT(B2464,"2019-12-31")</f>
        <v>2.3185103899000001</v>
      </c>
      <c r="Y2464" s="6">
        <f>[1]!EM_S_FA_YOY_NETPROFIT(B2464,"2020-12-31")</f>
        <v>114.94620459399999</v>
      </c>
      <c r="Z2464" s="6">
        <f>[1]!EM_S_FA_YOY_NETPROFIT(B2464,"2021-12-31")</f>
        <v>14.8715931631</v>
      </c>
      <c r="AA2464" s="6">
        <f>[1]!EM_S_FA_YOY_NETPROFIT(B2464,"2022-12-31")</f>
        <v>-93.264367121000006</v>
      </c>
      <c r="AB2464" s="7">
        <f t="shared" si="232"/>
        <v>12.184476878699991</v>
      </c>
      <c r="AC2464" s="8">
        <f t="shared" si="233"/>
        <v>104.13129207359431</v>
      </c>
    </row>
    <row r="2465" spans="1:29" ht="16.5" x14ac:dyDescent="0.45">
      <c r="A2465" s="9">
        <v>3315</v>
      </c>
      <c r="B2465" s="5" t="s">
        <v>8756</v>
      </c>
      <c r="C2465" s="5" t="s">
        <v>8757</v>
      </c>
      <c r="D2465" s="5" t="s">
        <v>8758</v>
      </c>
      <c r="E2465" s="5" t="s">
        <v>1297</v>
      </c>
      <c r="F2465" s="5" t="s">
        <v>11752</v>
      </c>
      <c r="G2465" s="5">
        <v>2</v>
      </c>
      <c r="H2465" s="5">
        <v>3</v>
      </c>
      <c r="I2465" s="5">
        <f t="shared" si="228"/>
        <v>0</v>
      </c>
      <c r="J2465" s="5">
        <f t="shared" si="229"/>
        <v>2</v>
      </c>
      <c r="K2465" s="5"/>
      <c r="L2465" s="5"/>
      <c r="M2465" s="5"/>
      <c r="N2465" s="5"/>
      <c r="O2465" s="5" t="s">
        <v>59</v>
      </c>
      <c r="P2465" s="6">
        <f>[1]!EM_S_INFO_EMPLOYEE(B2465,"2019")</f>
        <v>52576</v>
      </c>
      <c r="Q2465" s="6">
        <f>[1]!EM_S_STM07_IS(B2465,"83","2019-12-31","1",1000000000)</f>
        <v>428.08262808452997</v>
      </c>
      <c r="R2465" s="6">
        <f>[1]!EM_S_FA_YOY_OR(B2465,"2019-12-31")</f>
        <v>22.787089494899998</v>
      </c>
      <c r="S2465" s="6">
        <f>[1]!EM_S_FA_YOY_OR(B2465,"2020-12-31")</f>
        <v>6.5285027596000003</v>
      </c>
      <c r="T2465" s="6">
        <f>[1]!EM_S_FA_YOY_OR(B2465,"2021-12-31")</f>
        <v>19.425700919800001</v>
      </c>
      <c r="U2465" s="6">
        <f>[1]!EM_S_FA_YOY_OR(B2465,"2022-12-31")</f>
        <v>-19.9833611892</v>
      </c>
      <c r="V2465" s="7">
        <f t="shared" si="230"/>
        <v>1.9902808300666675</v>
      </c>
      <c r="W2465" s="8">
        <f t="shared" si="231"/>
        <v>20.092663780321111</v>
      </c>
      <c r="X2465" s="6">
        <f>[1]!EM_S_FA_YOY_NETPROFIT(B2465,"2019-12-31")</f>
        <v>30.747714084199998</v>
      </c>
      <c r="Y2465" s="6">
        <f>[1]!EM_S_FA_YOY_NETPROFIT(B2465,"2020-12-31")</f>
        <v>0.88567535419999999</v>
      </c>
      <c r="Z2465" s="6">
        <f>[1]!EM_S_FA_YOY_NETPROFIT(B2465,"2021-12-31")</f>
        <v>-55.322858463999999</v>
      </c>
      <c r="AA2465" s="6">
        <f>[1]!EM_S_FA_YOY_NETPROFIT(B2465,"2022-12-31")</f>
        <v>-51.319545395900001</v>
      </c>
      <c r="AB2465" s="7">
        <f t="shared" si="232"/>
        <v>-35.252242835233339</v>
      </c>
      <c r="AC2465" s="8">
        <f t="shared" si="233"/>
        <v>31.360300974001152</v>
      </c>
    </row>
    <row r="2466" spans="1:29" ht="16.5" x14ac:dyDescent="0.45">
      <c r="A2466" s="9">
        <v>3316</v>
      </c>
      <c r="B2466" s="5" t="s">
        <v>8759</v>
      </c>
      <c r="C2466" s="5" t="s">
        <v>8760</v>
      </c>
      <c r="D2466" s="5" t="s">
        <v>8761</v>
      </c>
      <c r="E2466" s="5" t="s">
        <v>1297</v>
      </c>
      <c r="F2466" s="5" t="s">
        <v>11755</v>
      </c>
      <c r="G2466" s="5">
        <v>5</v>
      </c>
      <c r="H2466" s="5">
        <v>3</v>
      </c>
      <c r="I2466" s="5">
        <f t="shared" si="228"/>
        <v>3</v>
      </c>
      <c r="J2466" s="5">
        <f t="shared" si="229"/>
        <v>5</v>
      </c>
      <c r="K2466" s="5"/>
      <c r="L2466" s="5"/>
      <c r="M2466" s="5"/>
      <c r="N2466" s="5"/>
      <c r="O2466" s="5" t="s">
        <v>59</v>
      </c>
      <c r="P2466" s="6">
        <f>[1]!EM_S_INFO_EMPLOYEE(B2466,"2019")</f>
        <v>27</v>
      </c>
      <c r="Q2466" s="6">
        <f>[1]!EM_S_STM07_IS(B2466,"83","2019-12-31","1",1000000000)</f>
        <v>1.1900780021099999</v>
      </c>
      <c r="R2466" s="6">
        <f>[1]!EM_S_FA_YOY_OR(B2466,"2019-12-31")</f>
        <v>18.543712425999999</v>
      </c>
      <c r="S2466" s="6">
        <f>[1]!EM_S_FA_YOY_OR(B2466,"2020-12-31")</f>
        <v>-25.163879591000001</v>
      </c>
      <c r="T2466" s="6">
        <f>[1]!EM_S_FA_YOY_OR(B2466,"2021-12-31")</f>
        <v>-63.789981968200003</v>
      </c>
      <c r="U2466" s="6">
        <f>[1]!EM_S_FA_YOY_OR(B2466,"2022-12-31")</f>
        <v>13.7324200485</v>
      </c>
      <c r="V2466" s="7">
        <f t="shared" si="230"/>
        <v>-25.073813836900001</v>
      </c>
      <c r="W2466" s="8">
        <f t="shared" si="231"/>
        <v>38.761279487263572</v>
      </c>
      <c r="X2466" s="6">
        <f>[1]!EM_S_FA_YOY_NETPROFIT(B2466,"2019-12-31")</f>
        <v>267.82494397170001</v>
      </c>
      <c r="Y2466" s="6">
        <f>[1]!EM_S_FA_YOY_NETPROFIT(B2466,"2020-12-31")</f>
        <v>-47.215091645100003</v>
      </c>
      <c r="Z2466" s="6">
        <f>[1]!EM_S_FA_YOY_NETPROFIT(B2466,"2021-12-31")</f>
        <v>25.324236214100001</v>
      </c>
      <c r="AA2466" s="6">
        <f>[1]!EM_S_FA_YOY_NETPROFIT(B2466,"2022-12-31")</f>
        <v>51.055988005499998</v>
      </c>
      <c r="AB2466" s="7">
        <f t="shared" si="232"/>
        <v>9.7217108581666647</v>
      </c>
      <c r="AC2466" s="8">
        <f t="shared" si="233"/>
        <v>50.959595485399504</v>
      </c>
    </row>
    <row r="2467" spans="1:29" ht="16.5" x14ac:dyDescent="0.45">
      <c r="A2467" s="9">
        <v>3317</v>
      </c>
      <c r="B2467" s="5" t="s">
        <v>8762</v>
      </c>
      <c r="C2467" s="5" t="s">
        <v>8763</v>
      </c>
      <c r="D2467" s="5" t="s">
        <v>8764</v>
      </c>
      <c r="E2467" s="5" t="s">
        <v>176</v>
      </c>
      <c r="F2467" s="5" t="s">
        <v>11766</v>
      </c>
      <c r="G2467" s="5">
        <v>17</v>
      </c>
      <c r="H2467" s="5">
        <v>2</v>
      </c>
      <c r="I2467" s="5">
        <f t="shared" si="228"/>
        <v>2</v>
      </c>
      <c r="J2467" s="5">
        <f t="shared" si="229"/>
        <v>11</v>
      </c>
      <c r="K2467" s="5"/>
      <c r="L2467" s="5"/>
      <c r="M2467" s="5"/>
      <c r="N2467" s="5"/>
      <c r="O2467" s="5" t="s">
        <v>8765</v>
      </c>
      <c r="P2467" s="6">
        <f>[1]!EM_S_INFO_EMPLOYEE(B2467,"2019")</f>
        <v>3110</v>
      </c>
      <c r="Q2467" s="6">
        <f>[1]!EM_S_STM07_IS(B2467,"83","2019-12-31","1",1000000000)</f>
        <v>5.6000875034600002</v>
      </c>
      <c r="R2467" s="6">
        <f>[1]!EM_S_FA_YOY_OR(B2467,"2019-12-31")</f>
        <v>-8.8778188021000002</v>
      </c>
      <c r="S2467" s="6">
        <f>[1]!EM_S_FA_YOY_OR(B2467,"2020-12-31")</f>
        <v>-2.554742515</v>
      </c>
      <c r="T2467" s="6">
        <f>[1]!EM_S_FA_YOY_OR(B2467,"2021-12-31")</f>
        <v>-4.8793560104999996</v>
      </c>
      <c r="U2467" s="6">
        <f>[1]!EM_S_FA_YOY_OR(B2467,"2022-12-31")</f>
        <v>8.4860489736000009</v>
      </c>
      <c r="V2467" s="7">
        <f t="shared" si="230"/>
        <v>0.35065014936666711</v>
      </c>
      <c r="W2467" s="8">
        <f t="shared" si="231"/>
        <v>7.1406927183479905</v>
      </c>
      <c r="X2467" s="6">
        <f>[1]!EM_S_FA_YOY_NETPROFIT(B2467,"2019-12-31")</f>
        <v>-14.0762261446</v>
      </c>
      <c r="Y2467" s="6">
        <f>[1]!EM_S_FA_YOY_NETPROFIT(B2467,"2020-12-31")</f>
        <v>-218.07545845780001</v>
      </c>
      <c r="Z2467" s="6">
        <f>[1]!EM_S_FA_YOY_NETPROFIT(B2467,"2021-12-31")</f>
        <v>228.62933594329999</v>
      </c>
      <c r="AA2467" s="6">
        <f>[1]!EM_S_FA_YOY_NETPROFIT(B2467,"2022-12-31")</f>
        <v>-3.3714460006999998</v>
      </c>
      <c r="AB2467" s="7">
        <f t="shared" si="232"/>
        <v>2.3941438282666607</v>
      </c>
      <c r="AC2467" s="8">
        <f t="shared" si="233"/>
        <v>223.40820229971229</v>
      </c>
    </row>
    <row r="2468" spans="1:29" ht="16.5" x14ac:dyDescent="0.45">
      <c r="A2468" s="9">
        <v>3318</v>
      </c>
      <c r="B2468" s="5" t="s">
        <v>8766</v>
      </c>
      <c r="C2468" s="5" t="s">
        <v>8767</v>
      </c>
      <c r="D2468" s="5" t="s">
        <v>8768</v>
      </c>
      <c r="E2468" s="5" t="s">
        <v>634</v>
      </c>
      <c r="F2468" s="5" t="s">
        <v>11773</v>
      </c>
      <c r="G2468" s="5">
        <v>24</v>
      </c>
      <c r="H2468" s="5">
        <v>2</v>
      </c>
      <c r="I2468" s="5">
        <f t="shared" si="228"/>
        <v>1</v>
      </c>
      <c r="J2468" s="5">
        <f t="shared" si="229"/>
        <v>11</v>
      </c>
      <c r="K2468" s="5"/>
      <c r="L2468" s="5"/>
      <c r="M2468" s="5"/>
      <c r="N2468" s="5"/>
      <c r="O2468" s="5" t="s">
        <v>8769</v>
      </c>
      <c r="P2468" s="6">
        <f>[1]!EM_S_INFO_EMPLOYEE(B2468,"2019")</f>
        <v>770</v>
      </c>
      <c r="Q2468" s="6">
        <f>[1]!EM_S_STM07_IS(B2468,"83","2019-12-31","1",1000000000)</f>
        <v>0.19939000452</v>
      </c>
      <c r="R2468" s="6">
        <f>[1]!EM_S_FA_YOY_OR(B2468,"2019-12-31")</f>
        <v>0</v>
      </c>
      <c r="S2468" s="6">
        <f>[1]!EM_S_FA_YOY_OR(B2468,"2020-12-31")</f>
        <v>441.120781088</v>
      </c>
      <c r="T2468" s="6">
        <f>[1]!EM_S_FA_YOY_OR(B2468,"2021-12-31")</f>
        <v>29.202672897300001</v>
      </c>
      <c r="U2468" s="6">
        <f>[1]!EM_S_FA_YOY_OR(B2468,"2022-12-31")</f>
        <v>-2.0097610834999999</v>
      </c>
      <c r="V2468" s="7">
        <f t="shared" si="230"/>
        <v>156.1045643006</v>
      </c>
      <c r="W2468" s="8">
        <f t="shared" si="231"/>
        <v>247.32415345574944</v>
      </c>
      <c r="X2468" s="6">
        <f>[1]!EM_S_FA_YOY_NETPROFIT(B2468,"2019-12-31")</f>
        <v>105.159619965</v>
      </c>
      <c r="Y2468" s="6">
        <f>[1]!EM_S_FA_YOY_NETPROFIT(B2468,"2020-12-31")</f>
        <v>75.332254772799999</v>
      </c>
      <c r="Z2468" s="6">
        <f>[1]!EM_S_FA_YOY_NETPROFIT(B2468,"2021-12-31")</f>
        <v>-8.0570590014000008</v>
      </c>
      <c r="AA2468" s="6">
        <f>[1]!EM_S_FA_YOY_NETPROFIT(B2468,"2022-12-31")</f>
        <v>-73.462638642300007</v>
      </c>
      <c r="AB2468" s="7">
        <f t="shared" si="232"/>
        <v>-2.0624809569666716</v>
      </c>
      <c r="AC2468" s="8">
        <f t="shared" si="233"/>
        <v>74.578356787011899</v>
      </c>
    </row>
    <row r="2469" spans="1:29" ht="16.5" x14ac:dyDescent="0.45">
      <c r="A2469" s="9">
        <v>3319</v>
      </c>
      <c r="B2469" s="5" t="s">
        <v>8770</v>
      </c>
      <c r="C2469" s="5" t="s">
        <v>8771</v>
      </c>
      <c r="D2469" s="5" t="s">
        <v>8772</v>
      </c>
      <c r="E2469" s="5" t="s">
        <v>1297</v>
      </c>
      <c r="F2469" s="5" t="s">
        <v>11770</v>
      </c>
      <c r="G2469" s="5">
        <v>21</v>
      </c>
      <c r="H2469" s="5">
        <v>3</v>
      </c>
      <c r="I2469" s="5">
        <f t="shared" si="228"/>
        <v>3</v>
      </c>
      <c r="J2469" s="5">
        <f t="shared" si="229"/>
        <v>7</v>
      </c>
      <c r="K2469" s="5"/>
      <c r="L2469" s="5"/>
      <c r="M2469" s="5"/>
      <c r="N2469" s="5"/>
      <c r="O2469" s="5" t="s">
        <v>8773</v>
      </c>
      <c r="P2469" s="6">
        <f>[1]!EM_S_INFO_EMPLOYEE(B2469,"2019")</f>
        <v>9293</v>
      </c>
      <c r="Q2469" s="6">
        <f>[1]!EM_S_STM07_IS(B2469,"83","2019-12-31","1",1000000000)</f>
        <v>3.8024900017999999</v>
      </c>
      <c r="R2469" s="6">
        <f>[1]!EM_S_FA_YOY_OR(B2469,"2019-12-31")</f>
        <v>6.8005705806999996</v>
      </c>
      <c r="S2469" s="6">
        <f>[1]!EM_S_FA_YOY_OR(B2469,"2020-12-31")</f>
        <v>-32.022523025399998</v>
      </c>
      <c r="T2469" s="6">
        <f>[1]!EM_S_FA_YOY_OR(B2469,"2021-12-31")</f>
        <v>-12.9733733328</v>
      </c>
      <c r="U2469" s="6">
        <f>[1]!EM_S_FA_YOY_OR(B2469,"2022-12-31")</f>
        <v>0.54967207399999995</v>
      </c>
      <c r="V2469" s="7">
        <f t="shared" si="230"/>
        <v>-14.815408094733334</v>
      </c>
      <c r="W2469" s="8">
        <f t="shared" si="231"/>
        <v>16.364039612713981</v>
      </c>
      <c r="X2469" s="6">
        <f>[1]!EM_S_FA_YOY_NETPROFIT(B2469,"2019-12-31")</f>
        <v>9.9666862706000003</v>
      </c>
      <c r="Y2469" s="6">
        <f>[1]!EM_S_FA_YOY_NETPROFIT(B2469,"2020-12-31")</f>
        <v>-44.750160116799997</v>
      </c>
      <c r="Z2469" s="6">
        <f>[1]!EM_S_FA_YOY_NETPROFIT(B2469,"2021-12-31")</f>
        <v>-33.759542584000002</v>
      </c>
      <c r="AA2469" s="6">
        <f>[1]!EM_S_FA_YOY_NETPROFIT(B2469,"2022-12-31")</f>
        <v>-162.7342644231</v>
      </c>
      <c r="AB2469" s="7">
        <f t="shared" si="232"/>
        <v>-80.414655707966674</v>
      </c>
      <c r="AC2469" s="8">
        <f t="shared" si="233"/>
        <v>71.502355924106183</v>
      </c>
    </row>
    <row r="2470" spans="1:29" ht="16.5" x14ac:dyDescent="0.45">
      <c r="A2470" s="9">
        <v>3320</v>
      </c>
      <c r="B2470" s="5" t="s">
        <v>8774</v>
      </c>
      <c r="C2470" s="5" t="s">
        <v>8775</v>
      </c>
      <c r="D2470" s="5" t="s">
        <v>8776</v>
      </c>
      <c r="E2470" s="5" t="s">
        <v>1297</v>
      </c>
      <c r="F2470" s="5" t="s">
        <v>11760</v>
      </c>
      <c r="G2470" s="5">
        <v>11</v>
      </c>
      <c r="H2470" s="5">
        <v>2</v>
      </c>
      <c r="I2470" s="5">
        <f t="shared" si="228"/>
        <v>3</v>
      </c>
      <c r="J2470" s="5">
        <f t="shared" si="229"/>
        <v>3</v>
      </c>
      <c r="K2470" s="5"/>
      <c r="L2470" s="5"/>
      <c r="M2470" s="5"/>
      <c r="N2470" s="5"/>
      <c r="O2470" s="5" t="s">
        <v>8777</v>
      </c>
      <c r="P2470" s="6">
        <f>[1]!EM_S_INFO_EMPLOYEE(B2470,"2019")</f>
        <v>2423</v>
      </c>
      <c r="Q2470" s="6">
        <f>[1]!EM_S_STM07_IS(B2470,"83","2019-12-31","1",1000000000)</f>
        <v>49.628658012850003</v>
      </c>
      <c r="R2470" s="6">
        <f>[1]!EM_S_FA_YOY_OR(B2470,"2019-12-31")</f>
        <v>13.3476186783</v>
      </c>
      <c r="S2470" s="6">
        <f>[1]!EM_S_FA_YOY_OR(B2470,"2020-12-31")</f>
        <v>4.2170113597999999</v>
      </c>
      <c r="T2470" s="6">
        <f>[1]!EM_S_FA_YOY_OR(B2470,"2021-12-31")</f>
        <v>13.474606681799999</v>
      </c>
      <c r="U2470" s="6">
        <f>[1]!EM_S_FA_YOY_OR(B2470,"2022-12-31")</f>
        <v>7.3595397324</v>
      </c>
      <c r="V2470" s="7">
        <f t="shared" si="230"/>
        <v>8.3503859246666661</v>
      </c>
      <c r="W2470" s="8">
        <f t="shared" si="231"/>
        <v>4.7076639556181279</v>
      </c>
      <c r="X2470" s="6">
        <f>[1]!EM_S_FA_YOY_NETPROFIT(B2470,"2019-12-31")</f>
        <v>17.041759695500001</v>
      </c>
      <c r="Y2470" s="6">
        <f>[1]!EM_S_FA_YOY_NETPROFIT(B2470,"2020-12-31")</f>
        <v>13.2246357158</v>
      </c>
      <c r="Z2470" s="6">
        <f>[1]!EM_S_FA_YOY_NETPROFIT(B2470,"2021-12-31")</f>
        <v>18.0913765164</v>
      </c>
      <c r="AA2470" s="6">
        <f>[1]!EM_S_FA_YOY_NETPROFIT(B2470,"2022-12-31")</f>
        <v>-7.3304293965999996</v>
      </c>
      <c r="AB2470" s="7">
        <f t="shared" si="232"/>
        <v>7.9951942785333339</v>
      </c>
      <c r="AC2470" s="8">
        <f t="shared" si="233"/>
        <v>13.493603939604558</v>
      </c>
    </row>
    <row r="2471" spans="1:29" ht="16.5" x14ac:dyDescent="0.45">
      <c r="A2471" s="9">
        <v>3321</v>
      </c>
      <c r="B2471" s="5" t="s">
        <v>8778</v>
      </c>
      <c r="C2471" s="5" t="s">
        <v>8779</v>
      </c>
      <c r="D2471" s="5" t="s">
        <v>8780</v>
      </c>
      <c r="E2471" s="5" t="s">
        <v>1297</v>
      </c>
      <c r="F2471" s="5" t="s">
        <v>11765</v>
      </c>
      <c r="G2471" s="5">
        <v>16</v>
      </c>
      <c r="H2471" s="5">
        <v>3</v>
      </c>
      <c r="I2471" s="5">
        <f t="shared" si="228"/>
        <v>1</v>
      </c>
      <c r="J2471" s="5">
        <f t="shared" si="229"/>
        <v>9</v>
      </c>
      <c r="K2471" s="5"/>
      <c r="L2471" s="5"/>
      <c r="M2471" s="5"/>
      <c r="N2471" s="5"/>
      <c r="O2471" s="5" t="s">
        <v>8781</v>
      </c>
      <c r="P2471" s="6">
        <f>[1]!EM_S_INFO_EMPLOYEE(B2471,"2019")</f>
        <v>1475</v>
      </c>
      <c r="Q2471" s="6">
        <f>[1]!EM_S_STM07_IS(B2471,"83","2019-12-31","1",1000000000)</f>
        <v>1.9275932140000001</v>
      </c>
      <c r="R2471" s="6">
        <f>[1]!EM_S_FA_YOY_OR(B2471,"2019-12-31")</f>
        <v>4.0308177508999998</v>
      </c>
      <c r="S2471" s="6">
        <f>[1]!EM_S_FA_YOY_OR(B2471,"2020-12-31")</f>
        <v>-5.6332696106000002</v>
      </c>
      <c r="T2471" s="6">
        <f>[1]!EM_S_FA_YOY_OR(B2471,"2021-12-31")</f>
        <v>26.609359386400001</v>
      </c>
      <c r="U2471" s="6">
        <f>[1]!EM_S_FA_YOY_OR(B2471,"2022-12-31")</f>
        <v>3.7161850995000001</v>
      </c>
      <c r="V2471" s="7">
        <f t="shared" si="230"/>
        <v>8.2307582917666675</v>
      </c>
      <c r="W2471" s="8">
        <f t="shared" si="231"/>
        <v>16.588634949591121</v>
      </c>
      <c r="X2471" s="6">
        <f>[1]!EM_S_FA_YOY_NETPROFIT(B2471,"2019-12-31")</f>
        <v>-18.1561426956</v>
      </c>
      <c r="Y2471" s="6">
        <f>[1]!EM_S_FA_YOY_NETPROFIT(B2471,"2020-12-31")</f>
        <v>-538.72405406120004</v>
      </c>
      <c r="Z2471" s="6">
        <f>[1]!EM_S_FA_YOY_NETPROFIT(B2471,"2021-12-31")</f>
        <v>119.2270322104</v>
      </c>
      <c r="AA2471" s="6">
        <f>[1]!EM_S_FA_YOY_NETPROFIT(B2471,"2022-12-31")</f>
        <v>-29.358762368699999</v>
      </c>
      <c r="AB2471" s="7">
        <f t="shared" si="232"/>
        <v>-149.61859473983336</v>
      </c>
      <c r="AC2471" s="8">
        <f t="shared" si="233"/>
        <v>345.06771573554147</v>
      </c>
    </row>
    <row r="2472" spans="1:29" ht="16.5" x14ac:dyDescent="0.45">
      <c r="A2472" s="9">
        <v>3322</v>
      </c>
      <c r="B2472" s="5" t="s">
        <v>8782</v>
      </c>
      <c r="C2472" s="5" t="s">
        <v>8783</v>
      </c>
      <c r="D2472" s="5" t="s">
        <v>8784</v>
      </c>
      <c r="E2472" s="5" t="s">
        <v>435</v>
      </c>
      <c r="F2472" s="5" t="s">
        <v>11768</v>
      </c>
      <c r="G2472" s="5">
        <v>19</v>
      </c>
      <c r="H2472" s="5">
        <v>2</v>
      </c>
      <c r="I2472" s="5">
        <f t="shared" si="228"/>
        <v>2</v>
      </c>
      <c r="J2472" s="5">
        <f t="shared" si="229"/>
        <v>4</v>
      </c>
      <c r="K2472" s="5"/>
      <c r="L2472" s="5"/>
      <c r="M2472" s="5"/>
      <c r="N2472" s="5"/>
      <c r="O2472" s="5" t="s">
        <v>8785</v>
      </c>
      <c r="P2472" s="6">
        <f>[1]!EM_S_INFO_EMPLOYEE(B2472,"2019")</f>
        <v>158</v>
      </c>
      <c r="Q2472" s="6">
        <f>[1]!EM_S_STM07_IS(B2472,"83","2019-12-31","1",1000000000)</f>
        <v>6.6184876540000007E-2</v>
      </c>
      <c r="R2472" s="6">
        <f>[1]!EM_S_FA_YOY_OR(B2472,"2019-12-31")</f>
        <v>-20.552371842599999</v>
      </c>
      <c r="S2472" s="6">
        <f>[1]!EM_S_FA_YOY_OR(B2472,"2020-12-31")</f>
        <v>-9.4413219706000007</v>
      </c>
      <c r="T2472" s="6">
        <f>[1]!EM_S_FA_YOY_OR(B2472,"2021-12-31")</f>
        <v>162.01628986029999</v>
      </c>
      <c r="U2472" s="6">
        <f>[1]!EM_S_FA_YOY_OR(B2472,"2022-12-31")</f>
        <v>-2.9557493113</v>
      </c>
      <c r="V2472" s="7">
        <f t="shared" si="230"/>
        <v>49.873072859466667</v>
      </c>
      <c r="W2472" s="8">
        <f t="shared" si="231"/>
        <v>97.172997806241213</v>
      </c>
      <c r="X2472" s="6">
        <f>[1]!EM_S_FA_YOY_NETPROFIT(B2472,"2019-12-31")</f>
        <v>226.9523458605</v>
      </c>
      <c r="Y2472" s="6">
        <f>[1]!EM_S_FA_YOY_NETPROFIT(B2472,"2020-12-31")</f>
        <v>-95.253831930399997</v>
      </c>
      <c r="Z2472" s="6">
        <f>[1]!EM_S_FA_YOY_NETPROFIT(B2472,"2021-12-31")</f>
        <v>-190.2751148426</v>
      </c>
      <c r="AA2472" s="6">
        <f>[1]!EM_S_FA_YOY_NETPROFIT(B2472,"2022-12-31")</f>
        <v>-601.03408175180004</v>
      </c>
      <c r="AB2472" s="7">
        <f t="shared" si="232"/>
        <v>-295.52100950826667</v>
      </c>
      <c r="AC2472" s="8">
        <f t="shared" si="233"/>
        <v>268.81394873654142</v>
      </c>
    </row>
    <row r="2473" spans="1:29" ht="16.5" x14ac:dyDescent="0.45">
      <c r="A2473" s="9">
        <v>3323</v>
      </c>
      <c r="B2473" s="5" t="s">
        <v>8786</v>
      </c>
      <c r="C2473" s="5" t="s">
        <v>8787</v>
      </c>
      <c r="D2473" s="5" t="s">
        <v>8788</v>
      </c>
      <c r="E2473" s="5" t="s">
        <v>1297</v>
      </c>
      <c r="F2473" s="5" t="s">
        <v>11778</v>
      </c>
      <c r="G2473" s="5">
        <v>29</v>
      </c>
      <c r="H2473" s="5">
        <v>3</v>
      </c>
      <c r="I2473" s="5">
        <f t="shared" si="228"/>
        <v>3</v>
      </c>
      <c r="J2473" s="5">
        <f t="shared" si="229"/>
        <v>5</v>
      </c>
      <c r="K2473" s="5"/>
      <c r="L2473" s="5"/>
      <c r="M2473" s="5"/>
      <c r="N2473" s="5"/>
      <c r="O2473" s="5" t="s">
        <v>8789</v>
      </c>
      <c r="P2473" s="6">
        <f>[1]!EM_S_INFO_EMPLOYEE(B2473,"2019")</f>
        <v>1070</v>
      </c>
      <c r="Q2473" s="6">
        <f>[1]!EM_S_STM07_IS(B2473,"83","2019-12-31","1",1000000000)</f>
        <v>0.94407687271999996</v>
      </c>
      <c r="R2473" s="6">
        <f>[1]!EM_S_FA_YOY_OR(B2473,"2019-12-31")</f>
        <v>5.0758466626000001</v>
      </c>
      <c r="S2473" s="6">
        <f>[1]!EM_S_FA_YOY_OR(B2473,"2020-12-31")</f>
        <v>-35.610325499399998</v>
      </c>
      <c r="T2473" s="6">
        <f>[1]!EM_S_FA_YOY_OR(B2473,"2021-12-31")</f>
        <v>6.8254961256</v>
      </c>
      <c r="U2473" s="6">
        <f>[1]!EM_S_FA_YOY_OR(B2473,"2022-12-31")</f>
        <v>1.8827720496</v>
      </c>
      <c r="V2473" s="7">
        <f t="shared" si="230"/>
        <v>-8.9673524413999992</v>
      </c>
      <c r="W2473" s="8">
        <f t="shared" si="231"/>
        <v>23.205465743006602</v>
      </c>
      <c r="X2473" s="6">
        <f>[1]!EM_S_FA_YOY_NETPROFIT(B2473,"2019-12-31")</f>
        <v>137.22009963089999</v>
      </c>
      <c r="Y2473" s="6">
        <f>[1]!EM_S_FA_YOY_NETPROFIT(B2473,"2020-12-31")</f>
        <v>-35.583639641600001</v>
      </c>
      <c r="Z2473" s="6">
        <f>[1]!EM_S_FA_YOY_NETPROFIT(B2473,"2021-12-31")</f>
        <v>-198.22584877369999</v>
      </c>
      <c r="AA2473" s="6">
        <f>[1]!EM_S_FA_YOY_NETPROFIT(B2473,"2022-12-31")</f>
        <v>112.801942802</v>
      </c>
      <c r="AB2473" s="7">
        <f t="shared" si="232"/>
        <v>-40.335848537766665</v>
      </c>
      <c r="AC2473" s="8">
        <f t="shared" si="233"/>
        <v>155.56834318124905</v>
      </c>
    </row>
    <row r="2474" spans="1:29" ht="16.5" x14ac:dyDescent="0.45">
      <c r="A2474" s="9">
        <v>3324</v>
      </c>
      <c r="B2474" s="5" t="s">
        <v>8790</v>
      </c>
      <c r="C2474" s="5" t="s">
        <v>8791</v>
      </c>
      <c r="D2474" s="5" t="s">
        <v>8792</v>
      </c>
      <c r="E2474" s="5" t="s">
        <v>306</v>
      </c>
      <c r="F2474" s="5" t="s">
        <v>11764</v>
      </c>
      <c r="G2474" s="5">
        <v>15</v>
      </c>
      <c r="H2474" s="5">
        <v>3</v>
      </c>
      <c r="I2474" s="5">
        <f t="shared" si="228"/>
        <v>2</v>
      </c>
      <c r="J2474" s="5">
        <f t="shared" si="229"/>
        <v>8</v>
      </c>
      <c r="K2474" s="5"/>
      <c r="L2474" s="5"/>
      <c r="M2474" s="5"/>
      <c r="N2474" s="5"/>
      <c r="O2474" s="5" t="s">
        <v>8793</v>
      </c>
      <c r="P2474" s="6">
        <f>[1]!EM_S_INFO_EMPLOYEE(B2474,"2019")</f>
        <v>5525</v>
      </c>
      <c r="Q2474" s="6">
        <f>[1]!EM_S_STM07_IS(B2474,"83","2019-12-31","1",1000000000)</f>
        <v>10.90126277259</v>
      </c>
      <c r="R2474" s="6">
        <f>[1]!EM_S_FA_YOY_OR(B2474,"2019-12-31")</f>
        <v>-2.1348898731000001</v>
      </c>
      <c r="S2474" s="6">
        <f>[1]!EM_S_FA_YOY_OR(B2474,"2020-12-31")</f>
        <v>-5.0295097629000001</v>
      </c>
      <c r="T2474" s="6">
        <f>[1]!EM_S_FA_YOY_OR(B2474,"2021-12-31")</f>
        <v>2.2986343939</v>
      </c>
      <c r="U2474" s="6">
        <f>[1]!EM_S_FA_YOY_OR(B2474,"2022-12-31")</f>
        <v>22.450609225699999</v>
      </c>
      <c r="V2474" s="7">
        <f t="shared" si="230"/>
        <v>6.5732446188999996</v>
      </c>
      <c r="W2474" s="8">
        <f t="shared" si="231"/>
        <v>14.230019477803236</v>
      </c>
      <c r="X2474" s="6">
        <f>[1]!EM_S_FA_YOY_NETPROFIT(B2474,"2019-12-31")</f>
        <v>-353.78617429270003</v>
      </c>
      <c r="Y2474" s="6">
        <f>[1]!EM_S_FA_YOY_NETPROFIT(B2474,"2020-12-31")</f>
        <v>-1464.3906735319999</v>
      </c>
      <c r="Z2474" s="6">
        <f>[1]!EM_S_FA_YOY_NETPROFIT(B2474,"2021-12-31")</f>
        <v>88.156850393100001</v>
      </c>
      <c r="AA2474" s="6">
        <f>[1]!EM_S_FA_YOY_NETPROFIT(B2474,"2022-12-31")</f>
        <v>12.214259824299999</v>
      </c>
      <c r="AB2474" s="7">
        <f t="shared" si="232"/>
        <v>-454.67318777153332</v>
      </c>
      <c r="AC2474" s="8">
        <f t="shared" si="233"/>
        <v>875.26502846475228</v>
      </c>
    </row>
    <row r="2475" spans="1:29" ht="16.5" x14ac:dyDescent="0.45">
      <c r="A2475" s="9">
        <v>3325</v>
      </c>
      <c r="B2475" s="5" t="s">
        <v>8794</v>
      </c>
      <c r="C2475" s="5" t="s">
        <v>8795</v>
      </c>
      <c r="D2475" s="5" t="s">
        <v>8796</v>
      </c>
      <c r="E2475" s="5" t="s">
        <v>1297</v>
      </c>
      <c r="F2475" s="5" t="s">
        <v>11773</v>
      </c>
      <c r="G2475" s="5">
        <v>24</v>
      </c>
      <c r="H2475" s="5">
        <v>2</v>
      </c>
      <c r="I2475" s="5">
        <f t="shared" si="228"/>
        <v>1</v>
      </c>
      <c r="J2475" s="5">
        <f t="shared" si="229"/>
        <v>11</v>
      </c>
      <c r="K2475" s="5"/>
      <c r="L2475" s="5"/>
      <c r="M2475" s="5"/>
      <c r="N2475" s="5"/>
      <c r="O2475" s="5" t="s">
        <v>8797</v>
      </c>
      <c r="P2475" s="6">
        <f>[1]!EM_S_INFO_EMPLOYEE(B2475,"2019")</f>
        <v>733</v>
      </c>
      <c r="Q2475" s="6">
        <f>[1]!EM_S_STM07_IS(B2475,"83","2019-12-31","1",1000000000)</f>
        <v>6.4637734371200004</v>
      </c>
      <c r="R2475" s="6">
        <f>[1]!EM_S_FA_YOY_OR(B2475,"2019-12-31")</f>
        <v>-9.8577644152000001</v>
      </c>
      <c r="S2475" s="6">
        <f>[1]!EM_S_FA_YOY_OR(B2475,"2020-12-31")</f>
        <v>-24.368288054499999</v>
      </c>
      <c r="T2475" s="6">
        <f>[1]!EM_S_FA_YOY_OR(B2475,"2021-12-31")</f>
        <v>36.3192791894</v>
      </c>
      <c r="U2475" s="6">
        <f>[1]!EM_S_FA_YOY_OR(B2475,"2022-12-31")</f>
        <v>-4.5011570995000003</v>
      </c>
      <c r="V2475" s="7">
        <f t="shared" si="230"/>
        <v>2.4832780118</v>
      </c>
      <c r="W2475" s="8">
        <f t="shared" si="231"/>
        <v>30.940781419732943</v>
      </c>
      <c r="X2475" s="6">
        <f>[1]!EM_S_FA_YOY_NETPROFIT(B2475,"2019-12-31")</f>
        <v>-23.127464248300001</v>
      </c>
      <c r="Y2475" s="6">
        <f>[1]!EM_S_FA_YOY_NETPROFIT(B2475,"2020-12-31")</f>
        <v>-25.697169842099999</v>
      </c>
      <c r="Z2475" s="6">
        <f>[1]!EM_S_FA_YOY_NETPROFIT(B2475,"2021-12-31")</f>
        <v>191.96702319120001</v>
      </c>
      <c r="AA2475" s="6">
        <f>[1]!EM_S_FA_YOY_NETPROFIT(B2475,"2022-12-31")</f>
        <v>-23.8296562797</v>
      </c>
      <c r="AB2475" s="7">
        <f t="shared" si="232"/>
        <v>47.4800656898</v>
      </c>
      <c r="AC2475" s="8">
        <f t="shared" si="233"/>
        <v>125.13285966417841</v>
      </c>
    </row>
    <row r="2476" spans="1:29" ht="16.5" x14ac:dyDescent="0.45">
      <c r="A2476" s="9">
        <v>3326</v>
      </c>
      <c r="B2476" s="5" t="s">
        <v>8798</v>
      </c>
      <c r="C2476" s="5" t="s">
        <v>8799</v>
      </c>
      <c r="D2476" s="5" t="s">
        <v>8800</v>
      </c>
      <c r="E2476" s="5" t="s">
        <v>1297</v>
      </c>
      <c r="F2476" s="5" t="s">
        <v>58</v>
      </c>
      <c r="G2476" s="5">
        <v>10</v>
      </c>
      <c r="H2476" s="5">
        <v>2</v>
      </c>
      <c r="I2476" s="5">
        <f t="shared" si="228"/>
        <v>3</v>
      </c>
      <c r="J2476" s="5">
        <f t="shared" si="229"/>
        <v>3</v>
      </c>
      <c r="K2476" s="5"/>
      <c r="L2476" s="5"/>
      <c r="M2476" s="5"/>
      <c r="N2476" s="5"/>
      <c r="O2476" s="5" t="s">
        <v>8801</v>
      </c>
      <c r="P2476" s="6">
        <f>[1]!EM_S_INFO_EMPLOYEE(B2476,"2019")</f>
        <v>5913</v>
      </c>
      <c r="Q2476" s="6">
        <f>[1]!EM_S_STM07_IS(B2476,"83","2019-12-31","1",1000000000)</f>
        <v>12.14021421438</v>
      </c>
      <c r="R2476" s="6">
        <f>[1]!EM_S_FA_YOY_OR(B2476,"2019-12-31")</f>
        <v>3.6888571066</v>
      </c>
      <c r="S2476" s="6">
        <f>[1]!EM_S_FA_YOY_OR(B2476,"2020-12-31")</f>
        <v>-8.7946613845999995</v>
      </c>
      <c r="T2476" s="6">
        <f>[1]!EM_S_FA_YOY_OR(B2476,"2021-12-31")</f>
        <v>42.4136923923</v>
      </c>
      <c r="U2476" s="6">
        <f>[1]!EM_S_FA_YOY_OR(B2476,"2022-12-31")</f>
        <v>4.6550305142999999</v>
      </c>
      <c r="V2476" s="7">
        <f t="shared" si="230"/>
        <v>12.758020507333335</v>
      </c>
      <c r="W2476" s="8">
        <f t="shared" si="231"/>
        <v>26.548403139462753</v>
      </c>
      <c r="X2476" s="6">
        <f>[1]!EM_S_FA_YOY_NETPROFIT(B2476,"2019-12-31")</f>
        <v>-13.239270272500001</v>
      </c>
      <c r="Y2476" s="6">
        <f>[1]!EM_S_FA_YOY_NETPROFIT(B2476,"2020-12-31")</f>
        <v>-43.136728112100002</v>
      </c>
      <c r="Z2476" s="6">
        <f>[1]!EM_S_FA_YOY_NETPROFIT(B2476,"2021-12-31")</f>
        <v>40.423014500800001</v>
      </c>
      <c r="AA2476" s="6">
        <f>[1]!EM_S_FA_YOY_NETPROFIT(B2476,"2022-12-31")</f>
        <v>-126.00938946239999</v>
      </c>
      <c r="AB2476" s="7">
        <f t="shared" si="232"/>
        <v>-42.90770102456667</v>
      </c>
      <c r="AC2476" s="8">
        <f t="shared" si="233"/>
        <v>83.216438353834675</v>
      </c>
    </row>
    <row r="2477" spans="1:29" ht="16.5" x14ac:dyDescent="0.45">
      <c r="A2477" s="9">
        <v>3327</v>
      </c>
      <c r="B2477" s="5" t="s">
        <v>8802</v>
      </c>
      <c r="C2477" s="5" t="s">
        <v>8803</v>
      </c>
      <c r="D2477" s="5" t="s">
        <v>8804</v>
      </c>
      <c r="E2477" s="5" t="s">
        <v>1297</v>
      </c>
      <c r="F2477" s="5" t="s">
        <v>11763</v>
      </c>
      <c r="G2477" s="5">
        <v>14</v>
      </c>
      <c r="H2477" s="5">
        <v>3</v>
      </c>
      <c r="I2477" s="5">
        <f t="shared" si="228"/>
        <v>0</v>
      </c>
      <c r="J2477" s="5">
        <f t="shared" si="229"/>
        <v>10</v>
      </c>
      <c r="K2477" s="5"/>
      <c r="L2477" s="5"/>
      <c r="M2477" s="5"/>
      <c r="N2477" s="5"/>
      <c r="O2477" s="5" t="s">
        <v>8805</v>
      </c>
      <c r="P2477" s="6">
        <f>[1]!EM_S_INFO_EMPLOYEE(B2477,"2019")</f>
        <v>385</v>
      </c>
      <c r="Q2477" s="6">
        <f>[1]!EM_S_STM07_IS(B2477,"83","2019-12-31","1",1000000000)</f>
        <v>4.9452622410000001E-2</v>
      </c>
      <c r="R2477" s="6">
        <f>[1]!EM_S_FA_YOY_OR(B2477,"2019-12-31")</f>
        <v>1.3045572301999999</v>
      </c>
      <c r="S2477" s="6">
        <f>[1]!EM_S_FA_YOY_OR(B2477,"2020-12-31")</f>
        <v>-25.4115504044</v>
      </c>
      <c r="T2477" s="6">
        <f>[1]!EM_S_FA_YOY_OR(B2477,"2021-12-31")</f>
        <v>13.3699238782</v>
      </c>
      <c r="U2477" s="6">
        <f>[1]!EM_S_FA_YOY_OR(B2477,"2022-12-31")</f>
        <v>482.85211744489999</v>
      </c>
      <c r="V2477" s="7">
        <f t="shared" si="230"/>
        <v>156.93683030623333</v>
      </c>
      <c r="W2477" s="8">
        <f t="shared" si="231"/>
        <v>282.9162092915368</v>
      </c>
      <c r="X2477" s="6">
        <f>[1]!EM_S_FA_YOY_NETPROFIT(B2477,"2019-12-31")</f>
        <v>-5.1632382837000002</v>
      </c>
      <c r="Y2477" s="6">
        <f>[1]!EM_S_FA_YOY_NETPROFIT(B2477,"2020-12-31")</f>
        <v>66.370448793899996</v>
      </c>
      <c r="Z2477" s="6">
        <f>[1]!EM_S_FA_YOY_NETPROFIT(B2477,"2021-12-31")</f>
        <v>16.9668832188</v>
      </c>
      <c r="AA2477" s="6">
        <f>[1]!EM_S_FA_YOY_NETPROFIT(B2477,"2022-12-31")</f>
        <v>-60.088527059900002</v>
      </c>
      <c r="AB2477" s="7">
        <f t="shared" si="232"/>
        <v>7.7496016509333288</v>
      </c>
      <c r="AC2477" s="8">
        <f t="shared" si="233"/>
        <v>63.731364751776603</v>
      </c>
    </row>
    <row r="2478" spans="1:29" ht="16.5" x14ac:dyDescent="0.45">
      <c r="A2478" s="9">
        <v>3328</v>
      </c>
      <c r="B2478" s="5" t="s">
        <v>8806</v>
      </c>
      <c r="C2478" s="5" t="s">
        <v>8807</v>
      </c>
      <c r="D2478" s="5" t="s">
        <v>8808</v>
      </c>
      <c r="E2478" s="5" t="s">
        <v>1297</v>
      </c>
      <c r="F2478" s="5" t="s">
        <v>11772</v>
      </c>
      <c r="G2478" s="5">
        <v>23</v>
      </c>
      <c r="H2478" s="5">
        <v>3</v>
      </c>
      <c r="I2478" s="5">
        <f t="shared" si="228"/>
        <v>2</v>
      </c>
      <c r="J2478" s="5">
        <f t="shared" si="229"/>
        <v>1</v>
      </c>
      <c r="K2478" s="5"/>
      <c r="L2478" s="5"/>
      <c r="M2478" s="5"/>
      <c r="N2478" s="5"/>
      <c r="O2478" s="5" t="s">
        <v>8809</v>
      </c>
      <c r="P2478" s="6">
        <f>[1]!EM_S_INFO_EMPLOYEE(B2478,"2019")</f>
        <v>1716</v>
      </c>
      <c r="Q2478" s="6">
        <f>[1]!EM_S_STM07_IS(B2478,"83","2019-12-31","1",1000000000)</f>
        <v>1.2809822074899999</v>
      </c>
      <c r="R2478" s="6">
        <f>[1]!EM_S_FA_YOY_OR(B2478,"2019-12-31")</f>
        <v>28.0687695616</v>
      </c>
      <c r="S2478" s="6">
        <f>[1]!EM_S_FA_YOY_OR(B2478,"2020-12-31")</f>
        <v>4.6795101586000003</v>
      </c>
      <c r="T2478" s="6">
        <f>[1]!EM_S_FA_YOY_OR(B2478,"2021-12-31")</f>
        <v>-15.2293073442</v>
      </c>
      <c r="U2478" s="6">
        <f>[1]!EM_S_FA_YOY_OR(B2478,"2022-12-31")</f>
        <v>-18.919355482099999</v>
      </c>
      <c r="V2478" s="7">
        <f t="shared" si="230"/>
        <v>-9.8230508892333326</v>
      </c>
      <c r="W2478" s="8">
        <f t="shared" si="231"/>
        <v>12.694381494370031</v>
      </c>
      <c r="X2478" s="6">
        <f>[1]!EM_S_FA_YOY_NETPROFIT(B2478,"2019-12-31")</f>
        <v>165.97797425749999</v>
      </c>
      <c r="Y2478" s="6">
        <f>[1]!EM_S_FA_YOY_NETPROFIT(B2478,"2020-12-31")</f>
        <v>4384.7043039951004</v>
      </c>
      <c r="Z2478" s="6">
        <f>[1]!EM_S_FA_YOY_NETPROFIT(B2478,"2021-12-31")</f>
        <v>-28.0987962576</v>
      </c>
      <c r="AA2478" s="6">
        <f>[1]!EM_S_FA_YOY_NETPROFIT(B2478,"2022-12-31")</f>
        <v>-29.049876929300002</v>
      </c>
      <c r="AB2478" s="7">
        <f t="shared" si="232"/>
        <v>1442.5185436027334</v>
      </c>
      <c r="AC2478" s="8">
        <f t="shared" si="233"/>
        <v>2548.0076555282008</v>
      </c>
    </row>
    <row r="2479" spans="1:29" ht="16.5" x14ac:dyDescent="0.45">
      <c r="A2479" s="9">
        <v>3329</v>
      </c>
      <c r="B2479" s="5" t="s">
        <v>8810</v>
      </c>
      <c r="C2479" s="5" t="s">
        <v>8811</v>
      </c>
      <c r="D2479" s="5" t="s">
        <v>8812</v>
      </c>
      <c r="E2479" s="5" t="s">
        <v>1297</v>
      </c>
      <c r="F2479" s="5" t="s">
        <v>11752</v>
      </c>
      <c r="G2479" s="5">
        <v>2</v>
      </c>
      <c r="H2479" s="5">
        <v>3</v>
      </c>
      <c r="I2479" s="5">
        <f t="shared" si="228"/>
        <v>0</v>
      </c>
      <c r="J2479" s="5">
        <f t="shared" si="229"/>
        <v>2</v>
      </c>
      <c r="K2479" s="5"/>
      <c r="L2479" s="5"/>
      <c r="M2479" s="5"/>
      <c r="N2479" s="5"/>
      <c r="O2479" s="5" t="s">
        <v>8813</v>
      </c>
      <c r="P2479" s="6">
        <f>[1]!EM_S_INFO_EMPLOYEE(B2479,"2019")</f>
        <v>931</v>
      </c>
      <c r="Q2479" s="6">
        <f>[1]!EM_S_STM07_IS(B2479,"83","2019-12-31","1",1000000000)</f>
        <v>4.82058737838</v>
      </c>
      <c r="R2479" s="6">
        <f>[1]!EM_S_FA_YOY_OR(B2479,"2019-12-31")</f>
        <v>1.3220362044</v>
      </c>
      <c r="S2479" s="6">
        <f>[1]!EM_S_FA_YOY_OR(B2479,"2020-12-31")</f>
        <v>-18.321947561000002</v>
      </c>
      <c r="T2479" s="6">
        <f>[1]!EM_S_FA_YOY_OR(B2479,"2021-12-31")</f>
        <v>3.9925129573999998</v>
      </c>
      <c r="U2479" s="6">
        <f>[1]!EM_S_FA_YOY_OR(B2479,"2022-12-31")</f>
        <v>36.030269712699997</v>
      </c>
      <c r="V2479" s="7">
        <f t="shared" si="230"/>
        <v>7.2336117030333318</v>
      </c>
      <c r="W2479" s="8">
        <f t="shared" si="231"/>
        <v>27.320677543777766</v>
      </c>
      <c r="X2479" s="6">
        <f>[1]!EM_S_FA_YOY_NETPROFIT(B2479,"2019-12-31")</f>
        <v>-62.490967226000002</v>
      </c>
      <c r="Y2479" s="6">
        <f>[1]!EM_S_FA_YOY_NETPROFIT(B2479,"2020-12-31")</f>
        <v>-13.6693444651</v>
      </c>
      <c r="Z2479" s="6">
        <f>[1]!EM_S_FA_YOY_NETPROFIT(B2479,"2021-12-31")</f>
        <v>-41.002225554399999</v>
      </c>
      <c r="AA2479" s="6">
        <f>[1]!EM_S_FA_YOY_NETPROFIT(B2479,"2022-12-31")</f>
        <v>-68.536355497700001</v>
      </c>
      <c r="AB2479" s="7">
        <f t="shared" si="232"/>
        <v>-41.069308505733332</v>
      </c>
      <c r="AC2479" s="8">
        <f t="shared" si="233"/>
        <v>27.43356703027575</v>
      </c>
    </row>
    <row r="2480" spans="1:29" ht="16.5" x14ac:dyDescent="0.45">
      <c r="A2480" s="9">
        <v>3330</v>
      </c>
      <c r="B2480" s="5" t="s">
        <v>8814</v>
      </c>
      <c r="C2480" s="5" t="s">
        <v>8815</v>
      </c>
      <c r="D2480" s="5" t="s">
        <v>8816</v>
      </c>
      <c r="E2480" s="5" t="s">
        <v>1297</v>
      </c>
      <c r="F2480" s="5" t="s">
        <v>11773</v>
      </c>
      <c r="G2480" s="5">
        <v>24</v>
      </c>
      <c r="H2480" s="5">
        <v>2</v>
      </c>
      <c r="I2480" s="5">
        <f t="shared" si="228"/>
        <v>1</v>
      </c>
      <c r="J2480" s="5">
        <f t="shared" si="229"/>
        <v>11</v>
      </c>
      <c r="K2480" s="5"/>
      <c r="L2480" s="5"/>
      <c r="M2480" s="5"/>
      <c r="N2480" s="5"/>
      <c r="O2480" s="5" t="s">
        <v>8817</v>
      </c>
      <c r="P2480" s="6">
        <f>[1]!EM_S_INFO_EMPLOYEE(B2480,"2019")</f>
        <v>13020</v>
      </c>
      <c r="Q2480" s="6">
        <f>[1]!EM_S_STM07_IS(B2480,"83","2019-12-31","1",1000000000)</f>
        <v>37.83114739661</v>
      </c>
      <c r="R2480" s="6">
        <f>[1]!EM_S_FA_YOY_OR(B2480,"2019-12-31")</f>
        <v>-15.1756141152</v>
      </c>
      <c r="S2480" s="6">
        <f>[1]!EM_S_FA_YOY_OR(B2480,"2020-12-31")</f>
        <v>-25.047354156000001</v>
      </c>
      <c r="T2480" s="6">
        <f>[1]!EM_S_FA_YOY_OR(B2480,"2021-12-31")</f>
        <v>41.117679259200003</v>
      </c>
      <c r="U2480" s="6">
        <f>[1]!EM_S_FA_YOY_OR(B2480,"2022-12-31")</f>
        <v>-2.9747424789000001</v>
      </c>
      <c r="V2480" s="7">
        <f t="shared" si="230"/>
        <v>4.365194208100001</v>
      </c>
      <c r="W2480" s="8">
        <f t="shared" si="231"/>
        <v>33.687667099927083</v>
      </c>
      <c r="X2480" s="6">
        <f>[1]!EM_S_FA_YOY_NETPROFIT(B2480,"2019-12-31")</f>
        <v>-63.120201449500001</v>
      </c>
      <c r="Y2480" s="6">
        <f>[1]!EM_S_FA_YOY_NETPROFIT(B2480,"2020-12-31")</f>
        <v>-36.032372666500002</v>
      </c>
      <c r="Z2480" s="6">
        <f>[1]!EM_S_FA_YOY_NETPROFIT(B2480,"2021-12-31")</f>
        <v>767.19238450160003</v>
      </c>
      <c r="AA2480" s="6">
        <f>[1]!EM_S_FA_YOY_NETPROFIT(B2480,"2022-12-31")</f>
        <v>-52.061387011400001</v>
      </c>
      <c r="AB2480" s="7">
        <f t="shared" si="232"/>
        <v>226.36620827456667</v>
      </c>
      <c r="AC2480" s="8">
        <f t="shared" si="233"/>
        <v>468.43777280924184</v>
      </c>
    </row>
    <row r="2481" spans="1:29" ht="16.5" x14ac:dyDescent="0.45">
      <c r="A2481" s="9">
        <v>3331</v>
      </c>
      <c r="B2481" s="5" t="s">
        <v>8818</v>
      </c>
      <c r="C2481" s="5" t="s">
        <v>8819</v>
      </c>
      <c r="D2481" s="5" t="s">
        <v>8820</v>
      </c>
      <c r="E2481" s="5" t="s">
        <v>1297</v>
      </c>
      <c r="F2481" s="5" t="s">
        <v>11765</v>
      </c>
      <c r="G2481" s="5">
        <v>16</v>
      </c>
      <c r="H2481" s="5">
        <v>3</v>
      </c>
      <c r="I2481" s="5">
        <f t="shared" si="228"/>
        <v>1</v>
      </c>
      <c r="J2481" s="5">
        <f t="shared" si="229"/>
        <v>9</v>
      </c>
      <c r="K2481" s="5"/>
      <c r="L2481" s="5"/>
      <c r="M2481" s="5"/>
      <c r="N2481" s="5"/>
      <c r="O2481" s="5" t="s">
        <v>8821</v>
      </c>
      <c r="P2481" s="6">
        <f>[1]!EM_S_INFO_EMPLOYEE(B2481,"2019")</f>
        <v>1542</v>
      </c>
      <c r="Q2481" s="6">
        <f>[1]!EM_S_STM07_IS(B2481,"83","2019-12-31","1",1000000000)</f>
        <v>1.39990182636</v>
      </c>
      <c r="R2481" s="6">
        <f>[1]!EM_S_FA_YOY_OR(B2481,"2019-12-31")</f>
        <v>38.848476431800002</v>
      </c>
      <c r="S2481" s="6">
        <f>[1]!EM_S_FA_YOY_OR(B2481,"2020-12-31")</f>
        <v>-32.829036350000003</v>
      </c>
      <c r="T2481" s="6">
        <f>[1]!EM_S_FA_YOY_OR(B2481,"2021-12-31")</f>
        <v>10.741802529399999</v>
      </c>
      <c r="U2481" s="6">
        <f>[1]!EM_S_FA_YOY_OR(B2481,"2022-12-31")</f>
        <v>-24.231403862699999</v>
      </c>
      <c r="V2481" s="7">
        <f t="shared" si="230"/>
        <v>-15.439545894433335</v>
      </c>
      <c r="W2481" s="8">
        <f t="shared" si="231"/>
        <v>23.077631487314488</v>
      </c>
      <c r="X2481" s="6">
        <f>[1]!EM_S_FA_YOY_NETPROFIT(B2481,"2019-12-31")</f>
        <v>-75.677444140700004</v>
      </c>
      <c r="Y2481" s="6">
        <f>[1]!EM_S_FA_YOY_NETPROFIT(B2481,"2020-12-31")</f>
        <v>-183.310839923</v>
      </c>
      <c r="Z2481" s="6">
        <f>[1]!EM_S_FA_YOY_NETPROFIT(B2481,"2021-12-31")</f>
        <v>-84.685580852399994</v>
      </c>
      <c r="AA2481" s="6">
        <f>[1]!EM_S_FA_YOY_NETPROFIT(B2481,"2022-12-31")</f>
        <v>100.6510473571</v>
      </c>
      <c r="AB2481" s="7">
        <f t="shared" si="232"/>
        <v>-55.781791139433331</v>
      </c>
      <c r="AC2481" s="8">
        <f t="shared" si="233"/>
        <v>144.17059392174122</v>
      </c>
    </row>
    <row r="2482" spans="1:29" ht="16.5" x14ac:dyDescent="0.45">
      <c r="A2482" s="9">
        <v>3332</v>
      </c>
      <c r="B2482" s="5" t="s">
        <v>8822</v>
      </c>
      <c r="C2482" s="5" t="s">
        <v>8823</v>
      </c>
      <c r="D2482" s="5" t="s">
        <v>8824</v>
      </c>
      <c r="E2482" s="5" t="s">
        <v>1297</v>
      </c>
      <c r="F2482" s="5" t="s">
        <v>11766</v>
      </c>
      <c r="G2482" s="5">
        <v>17</v>
      </c>
      <c r="H2482" s="5">
        <v>2</v>
      </c>
      <c r="I2482" s="5">
        <f t="shared" si="228"/>
        <v>2</v>
      </c>
      <c r="J2482" s="5">
        <f t="shared" si="229"/>
        <v>11</v>
      </c>
      <c r="K2482" s="5"/>
      <c r="L2482" s="5"/>
      <c r="M2482" s="5"/>
      <c r="N2482" s="5"/>
      <c r="O2482" s="5" t="s">
        <v>8825</v>
      </c>
      <c r="P2482" s="6">
        <f>[1]!EM_S_INFO_EMPLOYEE(B2482,"2019")</f>
        <v>9818</v>
      </c>
      <c r="Q2482" s="6">
        <f>[1]!EM_S_STM07_IS(B2482,"83","2019-12-31","1",1000000000)</f>
        <v>14.69691039234</v>
      </c>
      <c r="R2482" s="6">
        <f>[1]!EM_S_FA_YOY_OR(B2482,"2019-12-31")</f>
        <v>-10.0061255307</v>
      </c>
      <c r="S2482" s="6">
        <f>[1]!EM_S_FA_YOY_OR(B2482,"2020-12-31")</f>
        <v>-26.352059133299999</v>
      </c>
      <c r="T2482" s="6">
        <f>[1]!EM_S_FA_YOY_OR(B2482,"2021-12-31")</f>
        <v>-2.5273595655999999</v>
      </c>
      <c r="U2482" s="6">
        <f>[1]!EM_S_FA_YOY_OR(B2482,"2022-12-31")</f>
        <v>6.5743481454000001</v>
      </c>
      <c r="V2482" s="7">
        <f t="shared" si="230"/>
        <v>-7.4350235178333337</v>
      </c>
      <c r="W2482" s="8">
        <f t="shared" si="231"/>
        <v>17.002968804645409</v>
      </c>
      <c r="X2482" s="6">
        <f>[1]!EM_S_FA_YOY_NETPROFIT(B2482,"2019-12-31")</f>
        <v>-154.41921397659999</v>
      </c>
      <c r="Y2482" s="6">
        <f>[1]!EM_S_FA_YOY_NETPROFIT(B2482,"2020-12-31")</f>
        <v>-1271.0380013121001</v>
      </c>
      <c r="Z2482" s="6">
        <f>[1]!EM_S_FA_YOY_NETPROFIT(B2482,"2021-12-31")</f>
        <v>92.924678272999998</v>
      </c>
      <c r="AA2482" s="6">
        <f>[1]!EM_S_FA_YOY_NETPROFIT(B2482,"2022-12-31")</f>
        <v>-268.83302420450002</v>
      </c>
      <c r="AB2482" s="7">
        <f t="shared" si="232"/>
        <v>-482.31544908120003</v>
      </c>
      <c r="AC2482" s="8">
        <f t="shared" si="233"/>
        <v>706.59720288412439</v>
      </c>
    </row>
    <row r="2483" spans="1:29" ht="16.5" x14ac:dyDescent="0.45">
      <c r="A2483" s="9">
        <v>3333</v>
      </c>
      <c r="B2483" s="5" t="s">
        <v>8826</v>
      </c>
      <c r="C2483" s="5" t="s">
        <v>8827</v>
      </c>
      <c r="D2483" s="5" t="s">
        <v>8828</v>
      </c>
      <c r="E2483" s="5" t="s">
        <v>1297</v>
      </c>
      <c r="F2483" s="5" t="s">
        <v>11755</v>
      </c>
      <c r="G2483" s="5">
        <v>5</v>
      </c>
      <c r="H2483" s="5">
        <v>3</v>
      </c>
      <c r="I2483" s="5">
        <f t="shared" si="228"/>
        <v>3</v>
      </c>
      <c r="J2483" s="5">
        <f t="shared" si="229"/>
        <v>5</v>
      </c>
      <c r="K2483" s="5"/>
      <c r="L2483" s="5"/>
      <c r="M2483" s="5"/>
      <c r="N2483" s="5"/>
      <c r="O2483" s="5" t="s">
        <v>8829</v>
      </c>
      <c r="P2483" s="6">
        <f>[1]!EM_S_INFO_EMPLOYEE(B2483,"2019")</f>
        <v>1004</v>
      </c>
      <c r="Q2483" s="6">
        <f>[1]!EM_S_STM07_IS(B2483,"83","2019-12-31","1",1000000000)</f>
        <v>1.65319410352</v>
      </c>
      <c r="R2483" s="6">
        <f>[1]!EM_S_FA_YOY_OR(B2483,"2019-12-31")</f>
        <v>-40.449643275200003</v>
      </c>
      <c r="S2483" s="6">
        <f>[1]!EM_S_FA_YOY_OR(B2483,"2020-12-31")</f>
        <v>-36.714916844800001</v>
      </c>
      <c r="T2483" s="6">
        <f>[1]!EM_S_FA_YOY_OR(B2483,"2021-12-31")</f>
        <v>11.405008565999999</v>
      </c>
      <c r="U2483" s="6">
        <f>[1]!EM_S_FA_YOY_OR(B2483,"2022-12-31")</f>
        <v>-27.0715138704</v>
      </c>
      <c r="V2483" s="7">
        <f t="shared" si="230"/>
        <v>-17.460474049733335</v>
      </c>
      <c r="W2483" s="8">
        <f t="shared" si="231"/>
        <v>25.459003715995429</v>
      </c>
      <c r="X2483" s="6">
        <f>[1]!EM_S_FA_YOY_NETPROFIT(B2483,"2019-12-31")</f>
        <v>-86.3967975857</v>
      </c>
      <c r="Y2483" s="6">
        <f>[1]!EM_S_FA_YOY_NETPROFIT(B2483,"2020-12-31")</f>
        <v>91.430981061899999</v>
      </c>
      <c r="Z2483" s="6">
        <f>[1]!EM_S_FA_YOY_NETPROFIT(B2483,"2021-12-31")</f>
        <v>-1.6473872691</v>
      </c>
      <c r="AA2483" s="6">
        <f>[1]!EM_S_FA_YOY_NETPROFIT(B2483,"2022-12-31")</f>
        <v>-173.4710325158</v>
      </c>
      <c r="AB2483" s="7">
        <f t="shared" si="232"/>
        <v>-27.895812907666667</v>
      </c>
      <c r="AC2483" s="8">
        <f t="shared" si="233"/>
        <v>134.38751462006252</v>
      </c>
    </row>
    <row r="2484" spans="1:29" ht="16.5" x14ac:dyDescent="0.45">
      <c r="A2484" s="9">
        <v>3334</v>
      </c>
      <c r="B2484" s="5" t="s">
        <v>8830</v>
      </c>
      <c r="C2484" s="5" t="s">
        <v>8831</v>
      </c>
      <c r="D2484" s="5" t="s">
        <v>8832</v>
      </c>
      <c r="E2484" s="5" t="s">
        <v>1297</v>
      </c>
      <c r="F2484" s="5" t="s">
        <v>11758</v>
      </c>
      <c r="G2484" s="5">
        <v>8</v>
      </c>
      <c r="H2484" s="5">
        <v>2</v>
      </c>
      <c r="I2484" s="5">
        <f t="shared" si="228"/>
        <v>3</v>
      </c>
      <c r="J2484" s="5">
        <f t="shared" si="229"/>
        <v>2</v>
      </c>
      <c r="K2484" s="5"/>
      <c r="L2484" s="5"/>
      <c r="M2484" s="5"/>
      <c r="N2484" s="5"/>
      <c r="O2484" s="5" t="s">
        <v>8833</v>
      </c>
      <c r="P2484" s="6">
        <f>[1]!EM_S_INFO_EMPLOYEE(B2484,"2019")</f>
        <v>8445</v>
      </c>
      <c r="Q2484" s="6">
        <f>[1]!EM_S_STM07_IS(B2484,"83","2019-12-31","1",1000000000)</f>
        <v>7.1708911828600002</v>
      </c>
      <c r="R2484" s="6">
        <f>[1]!EM_S_FA_YOY_OR(B2484,"2019-12-31")</f>
        <v>20.338774193100001</v>
      </c>
      <c r="S2484" s="6">
        <f>[1]!EM_S_FA_YOY_OR(B2484,"2020-12-31")</f>
        <v>19.485779493900001</v>
      </c>
      <c r="T2484" s="6">
        <f>[1]!EM_S_FA_YOY_OR(B2484,"2021-12-31")</f>
        <v>5.1203054202000002</v>
      </c>
      <c r="U2484" s="6">
        <f>[1]!EM_S_FA_YOY_OR(B2484,"2022-12-31")</f>
        <v>-11.2108388721</v>
      </c>
      <c r="V2484" s="7">
        <f t="shared" si="230"/>
        <v>4.4650820140000009</v>
      </c>
      <c r="W2484" s="8">
        <f t="shared" si="231"/>
        <v>15.358794974248024</v>
      </c>
      <c r="X2484" s="6">
        <f>[1]!EM_S_FA_YOY_NETPROFIT(B2484,"2019-12-31")</f>
        <v>3.9354369931000002</v>
      </c>
      <c r="Y2484" s="6">
        <f>[1]!EM_S_FA_YOY_NETPROFIT(B2484,"2020-12-31")</f>
        <v>-26.436944263400001</v>
      </c>
      <c r="Z2484" s="6">
        <f>[1]!EM_S_FA_YOY_NETPROFIT(B2484,"2021-12-31")</f>
        <v>64.600332664600003</v>
      </c>
      <c r="AA2484" s="6">
        <f>[1]!EM_S_FA_YOY_NETPROFIT(B2484,"2022-12-31")</f>
        <v>13.544168947199999</v>
      </c>
      <c r="AB2484" s="7">
        <f t="shared" si="232"/>
        <v>17.235852449466666</v>
      </c>
      <c r="AC2484" s="8">
        <f t="shared" si="233"/>
        <v>45.630777364921379</v>
      </c>
    </row>
    <row r="2485" spans="1:29" ht="16.5" x14ac:dyDescent="0.45">
      <c r="A2485" s="9">
        <v>3335</v>
      </c>
      <c r="B2485" s="5" t="s">
        <v>8834</v>
      </c>
      <c r="C2485" s="5" t="s">
        <v>8835</v>
      </c>
      <c r="D2485" s="5" t="s">
        <v>8836</v>
      </c>
      <c r="E2485" s="5" t="s">
        <v>1297</v>
      </c>
      <c r="F2485" s="5" t="s">
        <v>11760</v>
      </c>
      <c r="G2485" s="5">
        <v>11</v>
      </c>
      <c r="H2485" s="5">
        <v>2</v>
      </c>
      <c r="I2485" s="5">
        <f t="shared" si="228"/>
        <v>3</v>
      </c>
      <c r="J2485" s="5">
        <f t="shared" si="229"/>
        <v>3</v>
      </c>
      <c r="K2485" s="5"/>
      <c r="L2485" s="5"/>
      <c r="M2485" s="5"/>
      <c r="N2485" s="5"/>
      <c r="O2485" s="5" t="s">
        <v>8833</v>
      </c>
      <c r="P2485" s="6">
        <f>[1]!EM_S_INFO_EMPLOYEE(B2485,"2019")</f>
        <v>1618</v>
      </c>
      <c r="Q2485" s="6">
        <f>[1]!EM_S_STM07_IS(B2485,"83","2019-12-31","1",1000000000)</f>
        <v>4.0945716102700001</v>
      </c>
      <c r="R2485" s="6">
        <f>[1]!EM_S_FA_YOY_OR(B2485,"2019-12-31")</f>
        <v>-6.1365927962000004</v>
      </c>
      <c r="S2485" s="6">
        <f>[1]!EM_S_FA_YOY_OR(B2485,"2020-12-31")</f>
        <v>-20.527881133000001</v>
      </c>
      <c r="T2485" s="6">
        <f>[1]!EM_S_FA_YOY_OR(B2485,"2021-12-31")</f>
        <v>-9.3589285340000004</v>
      </c>
      <c r="U2485" s="6">
        <f>[1]!EM_S_FA_YOY_OR(B2485,"2022-12-31")</f>
        <v>-25.602212173400002</v>
      </c>
      <c r="V2485" s="7">
        <f t="shared" si="230"/>
        <v>-18.496340613466668</v>
      </c>
      <c r="W2485" s="8">
        <f t="shared" si="231"/>
        <v>8.3100200667254356</v>
      </c>
      <c r="X2485" s="6">
        <f>[1]!EM_S_FA_YOY_NETPROFIT(B2485,"2019-12-31")</f>
        <v>-47.480597416400002</v>
      </c>
      <c r="Y2485" s="6">
        <f>[1]!EM_S_FA_YOY_NETPROFIT(B2485,"2020-12-31")</f>
        <v>-1531.5318822412</v>
      </c>
      <c r="Z2485" s="6">
        <f>[1]!EM_S_FA_YOY_NETPROFIT(B2485,"2021-12-31")</f>
        <v>-4.0339914339999998</v>
      </c>
      <c r="AA2485" s="6">
        <f>[1]!EM_S_FA_YOY_NETPROFIT(B2485,"2022-12-31")</f>
        <v>-72.175779586199994</v>
      </c>
      <c r="AB2485" s="7">
        <f t="shared" si="232"/>
        <v>-535.91388442046662</v>
      </c>
      <c r="AC2485" s="8">
        <f t="shared" si="233"/>
        <v>862.90336887253443</v>
      </c>
    </row>
    <row r="2486" spans="1:29" ht="16.5" x14ac:dyDescent="0.45">
      <c r="A2486" s="9">
        <v>3336</v>
      </c>
      <c r="B2486" s="5" t="s">
        <v>8837</v>
      </c>
      <c r="C2486" s="5" t="s">
        <v>8838</v>
      </c>
      <c r="D2486" s="5" t="s">
        <v>8839</v>
      </c>
      <c r="E2486" s="5" t="s">
        <v>259</v>
      </c>
      <c r="F2486" s="5" t="s">
        <v>11771</v>
      </c>
      <c r="G2486" s="5">
        <v>22</v>
      </c>
      <c r="H2486" s="5">
        <v>3</v>
      </c>
      <c r="I2486" s="5">
        <f t="shared" si="228"/>
        <v>4</v>
      </c>
      <c r="J2486" s="5">
        <f t="shared" si="229"/>
        <v>7</v>
      </c>
      <c r="K2486" s="5"/>
      <c r="L2486" s="5"/>
      <c r="M2486" s="5"/>
      <c r="N2486" s="5"/>
      <c r="O2486" s="5" t="s">
        <v>8840</v>
      </c>
      <c r="P2486" s="6">
        <f>[1]!EM_S_INFO_EMPLOYEE(B2486,"2019")</f>
        <v>2899</v>
      </c>
      <c r="Q2486" s="6">
        <f>[1]!EM_S_STM07_IS(B2486,"83","2019-12-31","1",1000000000)</f>
        <v>2.82731123186</v>
      </c>
      <c r="R2486" s="6">
        <f>[1]!EM_S_FA_YOY_OR(B2486,"2019-12-31")</f>
        <v>47.2288809908</v>
      </c>
      <c r="S2486" s="6">
        <f>[1]!EM_S_FA_YOY_OR(B2486,"2020-12-31")</f>
        <v>24.517412195599999</v>
      </c>
      <c r="T2486" s="6">
        <f>[1]!EM_S_FA_YOY_OR(B2486,"2021-12-31")</f>
        <v>-13.418156918199999</v>
      </c>
      <c r="U2486" s="6">
        <f>[1]!EM_S_FA_YOY_OR(B2486,"2022-12-31")</f>
        <v>69.270954050200004</v>
      </c>
      <c r="V2486" s="7">
        <f t="shared" si="230"/>
        <v>26.790069775866669</v>
      </c>
      <c r="W2486" s="8">
        <f t="shared" si="231"/>
        <v>41.391375883678357</v>
      </c>
      <c r="X2486" s="6">
        <f>[1]!EM_S_FA_YOY_NETPROFIT(B2486,"2019-12-31")</f>
        <v>20.536352900000001</v>
      </c>
      <c r="Y2486" s="6">
        <f>[1]!EM_S_FA_YOY_NETPROFIT(B2486,"2020-12-31")</f>
        <v>4.1618960064000001</v>
      </c>
      <c r="Z2486" s="6">
        <f>[1]!EM_S_FA_YOY_NETPROFIT(B2486,"2021-12-31")</f>
        <v>-10.9855913958</v>
      </c>
      <c r="AA2486" s="6">
        <f>[1]!EM_S_FA_YOY_NETPROFIT(B2486,"2022-12-31")</f>
        <v>-11.9011080182</v>
      </c>
      <c r="AB2486" s="7">
        <f t="shared" si="232"/>
        <v>-6.2416011358666665</v>
      </c>
      <c r="AC2486" s="8">
        <f t="shared" si="233"/>
        <v>9.0213140541351127</v>
      </c>
    </row>
    <row r="2487" spans="1:29" ht="16.5" x14ac:dyDescent="0.45">
      <c r="A2487" s="9">
        <v>3337</v>
      </c>
      <c r="B2487" s="5" t="s">
        <v>8841</v>
      </c>
      <c r="C2487" s="5" t="s">
        <v>8842</v>
      </c>
      <c r="D2487" s="5" t="s">
        <v>8843</v>
      </c>
      <c r="E2487" s="5" t="s">
        <v>1297</v>
      </c>
      <c r="F2487" s="5" t="s">
        <v>11764</v>
      </c>
      <c r="G2487" s="5">
        <v>15</v>
      </c>
      <c r="H2487" s="5">
        <v>3</v>
      </c>
      <c r="I2487" s="5">
        <f t="shared" si="228"/>
        <v>2</v>
      </c>
      <c r="J2487" s="5">
        <f t="shared" si="229"/>
        <v>8</v>
      </c>
      <c r="K2487" s="5"/>
      <c r="L2487" s="5"/>
      <c r="M2487" s="5"/>
      <c r="N2487" s="5"/>
      <c r="O2487" s="5" t="s">
        <v>8840</v>
      </c>
      <c r="P2487" s="6">
        <f>[1]!EM_S_INFO_EMPLOYEE(B2487,"2019")</f>
        <v>3049</v>
      </c>
      <c r="Q2487" s="6">
        <f>[1]!EM_S_STM07_IS(B2487,"83","2019-12-31","1",1000000000)</f>
        <v>5.5983186739099997</v>
      </c>
      <c r="R2487" s="6">
        <f>[1]!EM_S_FA_YOY_OR(B2487,"2019-12-31")</f>
        <v>10.4840235986</v>
      </c>
      <c r="S2487" s="6">
        <f>[1]!EM_S_FA_YOY_OR(B2487,"2020-12-31")</f>
        <v>-12.391720492099999</v>
      </c>
      <c r="T2487" s="6">
        <f>[1]!EM_S_FA_YOY_OR(B2487,"2021-12-31")</f>
        <v>13.262091248300001</v>
      </c>
      <c r="U2487" s="6">
        <f>[1]!EM_S_FA_YOY_OR(B2487,"2022-12-31")</f>
        <v>6.4770514035</v>
      </c>
      <c r="V2487" s="7">
        <f t="shared" si="230"/>
        <v>2.4491407199000004</v>
      </c>
      <c r="W2487" s="8">
        <f t="shared" si="231"/>
        <v>13.292763541087515</v>
      </c>
      <c r="X2487" s="6">
        <f>[1]!EM_S_FA_YOY_NETPROFIT(B2487,"2019-12-31")</f>
        <v>47.563619210600002</v>
      </c>
      <c r="Y2487" s="6">
        <f>[1]!EM_S_FA_YOY_NETPROFIT(B2487,"2020-12-31")</f>
        <v>-6.1857408214999996</v>
      </c>
      <c r="Z2487" s="6">
        <f>[1]!EM_S_FA_YOY_NETPROFIT(B2487,"2021-12-31")</f>
        <v>-34.0152441348</v>
      </c>
      <c r="AA2487" s="6">
        <f>[1]!EM_S_FA_YOY_NETPROFIT(B2487,"2022-12-31")</f>
        <v>-164.7845001183</v>
      </c>
      <c r="AB2487" s="7">
        <f t="shared" si="232"/>
        <v>-68.328495024866669</v>
      </c>
      <c r="AC2487" s="8">
        <f t="shared" si="233"/>
        <v>84.684361027314665</v>
      </c>
    </row>
    <row r="2488" spans="1:29" ht="16.5" x14ac:dyDescent="0.45">
      <c r="A2488" s="9">
        <v>3338</v>
      </c>
      <c r="B2488" s="5" t="s">
        <v>8844</v>
      </c>
      <c r="C2488" s="5" t="s">
        <v>8845</v>
      </c>
      <c r="D2488" s="5" t="s">
        <v>8846</v>
      </c>
      <c r="E2488" s="5" t="s">
        <v>1297</v>
      </c>
      <c r="F2488" s="5" t="s">
        <v>11774</v>
      </c>
      <c r="G2488" s="5">
        <v>25</v>
      </c>
      <c r="H2488" s="5">
        <v>3</v>
      </c>
      <c r="I2488" s="5">
        <f t="shared" si="228"/>
        <v>2</v>
      </c>
      <c r="J2488" s="5">
        <f t="shared" si="229"/>
        <v>10</v>
      </c>
      <c r="K2488" s="5"/>
      <c r="L2488" s="5"/>
      <c r="M2488" s="5"/>
      <c r="N2488" s="5"/>
      <c r="O2488" s="5" t="s">
        <v>8847</v>
      </c>
      <c r="P2488" s="6">
        <f>[1]!EM_S_INFO_EMPLOYEE(B2488,"2019")</f>
        <v>996</v>
      </c>
      <c r="Q2488" s="6">
        <f>[1]!EM_S_STM07_IS(B2488,"83","2019-12-31","1",1000000000)</f>
        <v>1.24822050589</v>
      </c>
      <c r="R2488" s="6">
        <f>[1]!EM_S_FA_YOY_OR(B2488,"2019-12-31")</f>
        <v>-24.967741293100001</v>
      </c>
      <c r="S2488" s="6">
        <f>[1]!EM_S_FA_YOY_OR(B2488,"2020-12-31")</f>
        <v>-43.968793767599998</v>
      </c>
      <c r="T2488" s="6">
        <f>[1]!EM_S_FA_YOY_OR(B2488,"2021-12-31")</f>
        <v>-36.452133865100002</v>
      </c>
      <c r="U2488" s="6">
        <f>[1]!EM_S_FA_YOY_OR(B2488,"2022-12-31")</f>
        <v>5.4522559563000002</v>
      </c>
      <c r="V2488" s="7">
        <f t="shared" si="230"/>
        <v>-24.989557225466665</v>
      </c>
      <c r="W2488" s="8">
        <f t="shared" si="231"/>
        <v>26.629927457048204</v>
      </c>
      <c r="X2488" s="6">
        <f>[1]!EM_S_FA_YOY_NETPROFIT(B2488,"2019-12-31")</f>
        <v>-76.865652469400004</v>
      </c>
      <c r="Y2488" s="6">
        <f>[1]!EM_S_FA_YOY_NETPROFIT(B2488,"2020-12-31")</f>
        <v>25.264160461399999</v>
      </c>
      <c r="Z2488" s="6">
        <f>[1]!EM_S_FA_YOY_NETPROFIT(B2488,"2021-12-31")</f>
        <v>-371.01924238750001</v>
      </c>
      <c r="AA2488" s="6">
        <f>[1]!EM_S_FA_YOY_NETPROFIT(B2488,"2022-12-31")</f>
        <v>131.2413999922</v>
      </c>
      <c r="AB2488" s="7">
        <f t="shared" si="232"/>
        <v>-71.50456064463333</v>
      </c>
      <c r="AC2488" s="8">
        <f t="shared" si="233"/>
        <v>264.7443620916037</v>
      </c>
    </row>
    <row r="2489" spans="1:29" ht="16.5" x14ac:dyDescent="0.45">
      <c r="A2489" s="9">
        <v>3339</v>
      </c>
      <c r="B2489" s="5" t="s">
        <v>8848</v>
      </c>
      <c r="C2489" s="5" t="s">
        <v>8849</v>
      </c>
      <c r="D2489" s="5" t="s">
        <v>8850</v>
      </c>
      <c r="E2489" s="5" t="s">
        <v>1297</v>
      </c>
      <c r="F2489" s="5" t="s">
        <v>11771</v>
      </c>
      <c r="G2489" s="5">
        <v>22</v>
      </c>
      <c r="H2489" s="5">
        <v>3</v>
      </c>
      <c r="I2489" s="5">
        <f t="shared" si="228"/>
        <v>4</v>
      </c>
      <c r="J2489" s="5">
        <f t="shared" si="229"/>
        <v>7</v>
      </c>
      <c r="K2489" s="5"/>
      <c r="L2489" s="5"/>
      <c r="M2489" s="5"/>
      <c r="N2489" s="5"/>
      <c r="O2489" s="5" t="s">
        <v>8847</v>
      </c>
      <c r="P2489" s="6">
        <f>[1]!EM_S_INFO_EMPLOYEE(B2489,"2019")</f>
        <v>7609</v>
      </c>
      <c r="Q2489" s="6">
        <f>[1]!EM_S_STM07_IS(B2489,"83","2019-12-31","1",1000000000)</f>
        <v>12.3445999786</v>
      </c>
      <c r="R2489" s="6">
        <f>[1]!EM_S_FA_YOY_OR(B2489,"2019-12-31")</f>
        <v>-9.4550981509999996</v>
      </c>
      <c r="S2489" s="6">
        <f>[1]!EM_S_FA_YOY_OR(B2489,"2020-12-31")</f>
        <v>-18.859787602699999</v>
      </c>
      <c r="T2489" s="6">
        <f>[1]!EM_S_FA_YOY_OR(B2489,"2021-12-31")</f>
        <v>-9.6097080674999997</v>
      </c>
      <c r="U2489" s="6">
        <f>[1]!EM_S_FA_YOY_OR(B2489,"2022-12-31")</f>
        <v>-26.073436474400001</v>
      </c>
      <c r="V2489" s="7">
        <f t="shared" si="230"/>
        <v>-18.180977381533335</v>
      </c>
      <c r="W2489" s="8">
        <f t="shared" si="231"/>
        <v>8.2528283485912723</v>
      </c>
      <c r="X2489" s="6">
        <f>[1]!EM_S_FA_YOY_NETPROFIT(B2489,"2019-12-31")</f>
        <v>1.0932116974999999</v>
      </c>
      <c r="Y2489" s="6">
        <f>[1]!EM_S_FA_YOY_NETPROFIT(B2489,"2020-12-31")</f>
        <v>-29.209232917400001</v>
      </c>
      <c r="Z2489" s="6">
        <f>[1]!EM_S_FA_YOY_NETPROFIT(B2489,"2021-12-31")</f>
        <v>24.532288380600001</v>
      </c>
      <c r="AA2489" s="6">
        <f>[1]!EM_S_FA_YOY_NETPROFIT(B2489,"2022-12-31")</f>
        <v>-92.797820606000002</v>
      </c>
      <c r="AB2489" s="7">
        <f t="shared" si="232"/>
        <v>-32.491588380933337</v>
      </c>
      <c r="AC2489" s="8">
        <f t="shared" si="233"/>
        <v>58.73388299562356</v>
      </c>
    </row>
    <row r="2490" spans="1:29" ht="16.5" x14ac:dyDescent="0.45">
      <c r="A2490" s="9">
        <v>3340</v>
      </c>
      <c r="B2490" s="5" t="s">
        <v>8851</v>
      </c>
      <c r="C2490" s="5" t="s">
        <v>8852</v>
      </c>
      <c r="D2490" s="5" t="s">
        <v>8853</v>
      </c>
      <c r="E2490" s="5" t="s">
        <v>1297</v>
      </c>
      <c r="F2490" s="5" t="s">
        <v>11752</v>
      </c>
      <c r="G2490" s="5">
        <v>2</v>
      </c>
      <c r="H2490" s="5">
        <v>3</v>
      </c>
      <c r="I2490" s="5">
        <f t="shared" si="228"/>
        <v>0</v>
      </c>
      <c r="J2490" s="5">
        <f t="shared" si="229"/>
        <v>2</v>
      </c>
      <c r="K2490" s="5"/>
      <c r="L2490" s="5"/>
      <c r="M2490" s="5"/>
      <c r="N2490" s="5"/>
      <c r="O2490" s="5" t="s">
        <v>421</v>
      </c>
      <c r="P2490" s="6">
        <f>[1]!EM_S_INFO_EMPLOYEE(B2490,"2019")</f>
        <v>740</v>
      </c>
      <c r="Q2490" s="6">
        <f>[1]!EM_S_STM07_IS(B2490,"83","2019-12-31","1",1000000000)</f>
        <v>1.3161658256</v>
      </c>
      <c r="R2490" s="6">
        <f>[1]!EM_S_FA_YOY_OR(B2490,"2019-12-31")</f>
        <v>19.672817709099998</v>
      </c>
      <c r="S2490" s="6">
        <f>[1]!EM_S_FA_YOY_OR(B2490,"2020-12-31")</f>
        <v>-6.4238770616999998</v>
      </c>
      <c r="T2490" s="6">
        <f>[1]!EM_S_FA_YOY_OR(B2490,"2021-12-31")</f>
        <v>200.309155409</v>
      </c>
      <c r="U2490" s="6">
        <f>[1]!EM_S_FA_YOY_OR(B2490,"2022-12-31")</f>
        <v>20.389918950799998</v>
      </c>
      <c r="V2490" s="7">
        <f t="shared" si="230"/>
        <v>71.425065766033327</v>
      </c>
      <c r="W2490" s="8">
        <f t="shared" si="231"/>
        <v>112.41919914530699</v>
      </c>
      <c r="X2490" s="6">
        <f>[1]!EM_S_FA_YOY_NETPROFIT(B2490,"2019-12-31")</f>
        <v>-192.73426541649999</v>
      </c>
      <c r="Y2490" s="6">
        <f>[1]!EM_S_FA_YOY_NETPROFIT(B2490,"2020-12-31")</f>
        <v>158.10203174610001</v>
      </c>
      <c r="Z2490" s="6">
        <f>[1]!EM_S_FA_YOY_NETPROFIT(B2490,"2021-12-31")</f>
        <v>-53.889909706700003</v>
      </c>
      <c r="AA2490" s="6">
        <f>[1]!EM_S_FA_YOY_NETPROFIT(B2490,"2022-12-31")</f>
        <v>-55.272510033800003</v>
      </c>
      <c r="AB2490" s="7">
        <f t="shared" si="232"/>
        <v>16.313204001866669</v>
      </c>
      <c r="AC2490" s="8">
        <f t="shared" si="233"/>
        <v>122.79467272943492</v>
      </c>
    </row>
    <row r="2491" spans="1:29" ht="16.5" x14ac:dyDescent="0.45">
      <c r="A2491" s="9">
        <v>3341</v>
      </c>
      <c r="B2491" s="5" t="s">
        <v>8854</v>
      </c>
      <c r="C2491" s="5" t="s">
        <v>8855</v>
      </c>
      <c r="D2491" s="5" t="s">
        <v>8856</v>
      </c>
      <c r="E2491" s="5" t="s">
        <v>1297</v>
      </c>
      <c r="F2491" s="5" t="s">
        <v>11752</v>
      </c>
      <c r="G2491" s="5">
        <v>2</v>
      </c>
      <c r="H2491" s="5">
        <v>3</v>
      </c>
      <c r="I2491" s="5">
        <f t="shared" si="228"/>
        <v>0</v>
      </c>
      <c r="J2491" s="5">
        <f t="shared" si="229"/>
        <v>2</v>
      </c>
      <c r="K2491" s="5"/>
      <c r="L2491" s="5"/>
      <c r="M2491" s="5"/>
      <c r="N2491" s="5"/>
      <c r="O2491" s="5" t="s">
        <v>421</v>
      </c>
      <c r="P2491" s="6">
        <f>[1]!EM_S_INFO_EMPLOYEE(B2491,"2019")</f>
        <v>218</v>
      </c>
      <c r="Q2491" s="6">
        <f>[1]!EM_S_STM07_IS(B2491,"83","2019-12-31","1",1000000000)</f>
        <v>3.3523827709699998</v>
      </c>
      <c r="R2491" s="6">
        <f>[1]!EM_S_FA_YOY_OR(B2491,"2019-12-31")</f>
        <v>21.398995510799999</v>
      </c>
      <c r="S2491" s="6">
        <f>[1]!EM_S_FA_YOY_OR(B2491,"2020-12-31")</f>
        <v>7.1842062239000004</v>
      </c>
      <c r="T2491" s="6">
        <f>[1]!EM_S_FA_YOY_OR(B2491,"2021-12-31")</f>
        <v>28.496038019899999</v>
      </c>
      <c r="U2491" s="6">
        <f>[1]!EM_S_FA_YOY_OR(B2491,"2022-12-31")</f>
        <v>9.4504589928999998</v>
      </c>
      <c r="V2491" s="7">
        <f t="shared" si="230"/>
        <v>15.043567745566667</v>
      </c>
      <c r="W2491" s="8">
        <f t="shared" si="231"/>
        <v>11.705156674073887</v>
      </c>
      <c r="X2491" s="6">
        <f>[1]!EM_S_FA_YOY_NETPROFIT(B2491,"2019-12-31")</f>
        <v>10.9633706289</v>
      </c>
      <c r="Y2491" s="6">
        <f>[1]!EM_S_FA_YOY_NETPROFIT(B2491,"2020-12-31")</f>
        <v>1.8513752165999999</v>
      </c>
      <c r="Z2491" s="6">
        <f>[1]!EM_S_FA_YOY_NETPROFIT(B2491,"2021-12-31")</f>
        <v>43.115676663499997</v>
      </c>
      <c r="AA2491" s="6">
        <f>[1]!EM_S_FA_YOY_NETPROFIT(B2491,"2022-12-31")</f>
        <v>-1.4547911517000001</v>
      </c>
      <c r="AB2491" s="7">
        <f t="shared" si="232"/>
        <v>14.504086909466665</v>
      </c>
      <c r="AC2491" s="8">
        <f t="shared" si="233"/>
        <v>24.833444891990894</v>
      </c>
    </row>
    <row r="2492" spans="1:29" ht="16.5" x14ac:dyDescent="0.45">
      <c r="A2492" s="9">
        <v>3342</v>
      </c>
      <c r="B2492" s="5" t="s">
        <v>8857</v>
      </c>
      <c r="C2492" s="5" t="s">
        <v>8858</v>
      </c>
      <c r="D2492" s="5" t="s">
        <v>8859</v>
      </c>
      <c r="E2492" s="5" t="s">
        <v>1297</v>
      </c>
      <c r="F2492" s="5" t="s">
        <v>11771</v>
      </c>
      <c r="G2492" s="5">
        <v>22</v>
      </c>
      <c r="H2492" s="5">
        <v>3</v>
      </c>
      <c r="I2492" s="5">
        <f t="shared" si="228"/>
        <v>4</v>
      </c>
      <c r="J2492" s="5">
        <f t="shared" si="229"/>
        <v>7</v>
      </c>
      <c r="K2492" s="5"/>
      <c r="L2492" s="5"/>
      <c r="M2492" s="5"/>
      <c r="N2492" s="5"/>
      <c r="O2492" s="5" t="s">
        <v>8860</v>
      </c>
      <c r="P2492" s="6">
        <f>[1]!EM_S_INFO_EMPLOYEE(B2492,"2019")</f>
        <v>2871</v>
      </c>
      <c r="Q2492" s="6">
        <f>[1]!EM_S_STM07_IS(B2492,"83","2019-12-31","1",1000000000)</f>
        <v>4.1783461534399997</v>
      </c>
      <c r="R2492" s="6">
        <f>[1]!EM_S_FA_YOY_OR(B2492,"2019-12-31")</f>
        <v>-8.1014819680999999</v>
      </c>
      <c r="S2492" s="6">
        <f>[1]!EM_S_FA_YOY_OR(B2492,"2020-12-31")</f>
        <v>6.4829445183000001</v>
      </c>
      <c r="T2492" s="6">
        <f>[1]!EM_S_FA_YOY_OR(B2492,"2021-12-31")</f>
        <v>3.6344853097000001</v>
      </c>
      <c r="U2492" s="6">
        <f>[1]!EM_S_FA_YOY_OR(B2492,"2022-12-31")</f>
        <v>-23.855292216900001</v>
      </c>
      <c r="V2492" s="7">
        <f t="shared" si="230"/>
        <v>-4.5792874629666667</v>
      </c>
      <c r="W2492" s="8">
        <f t="shared" si="231"/>
        <v>16.754154691329845</v>
      </c>
      <c r="X2492" s="6">
        <f>[1]!EM_S_FA_YOY_NETPROFIT(B2492,"2019-12-31")</f>
        <v>-42.728699364699999</v>
      </c>
      <c r="Y2492" s="6">
        <f>[1]!EM_S_FA_YOY_NETPROFIT(B2492,"2020-12-31")</f>
        <v>-90.772364668199998</v>
      </c>
      <c r="Z2492" s="6">
        <f>[1]!EM_S_FA_YOY_NETPROFIT(B2492,"2021-12-31")</f>
        <v>-2537.2455478386</v>
      </c>
      <c r="AA2492" s="6">
        <f>[1]!EM_S_FA_YOY_NETPROFIT(B2492,"2022-12-31")</f>
        <v>41.801731212</v>
      </c>
      <c r="AB2492" s="7">
        <f t="shared" si="232"/>
        <v>-862.07206043159988</v>
      </c>
      <c r="AC2492" s="8">
        <f t="shared" si="233"/>
        <v>1452.2563934815751</v>
      </c>
    </row>
    <row r="2493" spans="1:29" ht="16.5" x14ac:dyDescent="0.45">
      <c r="A2493" s="9">
        <v>3343</v>
      </c>
      <c r="B2493" s="5" t="s">
        <v>8861</v>
      </c>
      <c r="C2493" s="5" t="s">
        <v>8862</v>
      </c>
      <c r="D2493" s="5" t="s">
        <v>8863</v>
      </c>
      <c r="E2493" s="5" t="s">
        <v>1297</v>
      </c>
      <c r="F2493" s="5" t="s">
        <v>11752</v>
      </c>
      <c r="G2493" s="5">
        <v>2</v>
      </c>
      <c r="H2493" s="5">
        <v>3</v>
      </c>
      <c r="I2493" s="5">
        <f t="shared" si="228"/>
        <v>0</v>
      </c>
      <c r="J2493" s="5">
        <f t="shared" si="229"/>
        <v>2</v>
      </c>
      <c r="K2493" s="5"/>
      <c r="L2493" s="5"/>
      <c r="M2493" s="5"/>
      <c r="N2493" s="5"/>
      <c r="O2493" s="5" t="s">
        <v>8860</v>
      </c>
      <c r="P2493" s="6">
        <f>[1]!EM_S_INFO_EMPLOYEE(B2493,"2019")</f>
        <v>449</v>
      </c>
      <c r="Q2493" s="6">
        <f>[1]!EM_S_STM07_IS(B2493,"83","2019-12-31","1",1000000000)</f>
        <v>1.8688287414</v>
      </c>
      <c r="R2493" s="6">
        <f>[1]!EM_S_FA_YOY_OR(B2493,"2019-12-31")</f>
        <v>-30.249201702600001</v>
      </c>
      <c r="S2493" s="6">
        <f>[1]!EM_S_FA_YOY_OR(B2493,"2020-12-31")</f>
        <v>-50.1564776389</v>
      </c>
      <c r="T2493" s="6">
        <f>[1]!EM_S_FA_YOY_OR(B2493,"2021-12-31")</f>
        <v>-5.5376666313999996</v>
      </c>
      <c r="U2493" s="6">
        <f>[1]!EM_S_FA_YOY_OR(B2493,"2022-12-31")</f>
        <v>31.5566029003</v>
      </c>
      <c r="V2493" s="7">
        <f t="shared" si="230"/>
        <v>-8.0458471233333331</v>
      </c>
      <c r="W2493" s="8">
        <f t="shared" si="231"/>
        <v>40.914240917271492</v>
      </c>
      <c r="X2493" s="6">
        <f>[1]!EM_S_FA_YOY_NETPROFIT(B2493,"2019-12-31")</f>
        <v>-40.9844166464</v>
      </c>
      <c r="Y2493" s="6">
        <f>[1]!EM_S_FA_YOY_NETPROFIT(B2493,"2020-12-31")</f>
        <v>-48.5965004894</v>
      </c>
      <c r="Z2493" s="6">
        <f>[1]!EM_S_FA_YOY_NETPROFIT(B2493,"2021-12-31")</f>
        <v>27.767985524</v>
      </c>
      <c r="AA2493" s="6">
        <f>[1]!EM_S_FA_YOY_NETPROFIT(B2493,"2022-12-31")</f>
        <v>2.5905877968</v>
      </c>
      <c r="AB2493" s="7">
        <f t="shared" si="232"/>
        <v>-6.0793090561999996</v>
      </c>
      <c r="AC2493" s="8">
        <f t="shared" si="233"/>
        <v>38.913481142194613</v>
      </c>
    </row>
    <row r="2494" spans="1:29" ht="16.5" x14ac:dyDescent="0.45">
      <c r="A2494" s="9">
        <v>3344</v>
      </c>
      <c r="B2494" s="5" t="s">
        <v>8864</v>
      </c>
      <c r="C2494" s="5" t="s">
        <v>8865</v>
      </c>
      <c r="D2494" s="5" t="s">
        <v>8866</v>
      </c>
      <c r="E2494" s="5" t="s">
        <v>1297</v>
      </c>
      <c r="F2494" s="5" t="s">
        <v>11764</v>
      </c>
      <c r="G2494" s="5">
        <v>15</v>
      </c>
      <c r="H2494" s="5">
        <v>3</v>
      </c>
      <c r="I2494" s="5">
        <f t="shared" si="228"/>
        <v>2</v>
      </c>
      <c r="J2494" s="5">
        <f t="shared" si="229"/>
        <v>8</v>
      </c>
      <c r="K2494" s="5"/>
      <c r="L2494" s="5"/>
      <c r="M2494" s="5"/>
      <c r="N2494" s="5"/>
      <c r="O2494" s="5" t="s">
        <v>8867</v>
      </c>
      <c r="P2494" s="6">
        <f>[1]!EM_S_INFO_EMPLOYEE(B2494,"2019")</f>
        <v>2645</v>
      </c>
      <c r="Q2494" s="6">
        <f>[1]!EM_S_STM07_IS(B2494,"83","2019-12-31","1",1000000000)</f>
        <v>38.841303798989998</v>
      </c>
      <c r="R2494" s="6">
        <f>[1]!EM_S_FA_YOY_OR(B2494,"2019-12-31")</f>
        <v>7.2334579402000001</v>
      </c>
      <c r="S2494" s="6">
        <f>[1]!EM_S_FA_YOY_OR(B2494,"2020-12-31")</f>
        <v>-49.257988816699999</v>
      </c>
      <c r="T2494" s="6">
        <f>[1]!EM_S_FA_YOY_OR(B2494,"2021-12-31")</f>
        <v>28.433483743099998</v>
      </c>
      <c r="U2494" s="6">
        <f>[1]!EM_S_FA_YOY_OR(B2494,"2022-12-31")</f>
        <v>9.2596111997000001</v>
      </c>
      <c r="V2494" s="7">
        <f t="shared" si="230"/>
        <v>-3.8549646246333338</v>
      </c>
      <c r="W2494" s="8">
        <f t="shared" si="231"/>
        <v>40.472031100708058</v>
      </c>
      <c r="X2494" s="6">
        <f>[1]!EM_S_FA_YOY_NETPROFIT(B2494,"2019-12-31")</f>
        <v>19.367966647100001</v>
      </c>
      <c r="Y2494" s="6">
        <f>[1]!EM_S_FA_YOY_NETPROFIT(B2494,"2020-12-31")</f>
        <v>7.5728171210999999</v>
      </c>
      <c r="Z2494" s="6">
        <f>[1]!EM_S_FA_YOY_NETPROFIT(B2494,"2021-12-31")</f>
        <v>-41.576092055399997</v>
      </c>
      <c r="AA2494" s="6">
        <f>[1]!EM_S_FA_YOY_NETPROFIT(B2494,"2022-12-31")</f>
        <v>-37.173129725800003</v>
      </c>
      <c r="AB2494" s="7">
        <f t="shared" si="232"/>
        <v>-23.725468220033331</v>
      </c>
      <c r="AC2494" s="8">
        <f t="shared" si="233"/>
        <v>27.194365561458145</v>
      </c>
    </row>
    <row r="2495" spans="1:29" ht="16.5" x14ac:dyDescent="0.45">
      <c r="A2495" s="9">
        <v>3345</v>
      </c>
      <c r="B2495" s="5" t="s">
        <v>8868</v>
      </c>
      <c r="C2495" s="5" t="s">
        <v>8869</v>
      </c>
      <c r="D2495" s="5" t="s">
        <v>8870</v>
      </c>
      <c r="E2495" s="5" t="s">
        <v>1297</v>
      </c>
      <c r="F2495" s="5" t="s">
        <v>11772</v>
      </c>
      <c r="G2495" s="5">
        <v>23</v>
      </c>
      <c r="H2495" s="5">
        <v>3</v>
      </c>
      <c r="I2495" s="5">
        <f t="shared" si="228"/>
        <v>2</v>
      </c>
      <c r="J2495" s="5">
        <f t="shared" si="229"/>
        <v>1</v>
      </c>
      <c r="K2495" s="5"/>
      <c r="L2495" s="5"/>
      <c r="M2495" s="5"/>
      <c r="N2495" s="5"/>
      <c r="O2495" s="5" t="s">
        <v>8871</v>
      </c>
      <c r="P2495" s="6">
        <f>[1]!EM_S_INFO_EMPLOYEE(B2495,"2019")</f>
        <v>823</v>
      </c>
      <c r="Q2495" s="6">
        <f>[1]!EM_S_STM07_IS(B2495,"83","2019-12-31","1",1000000000)</f>
        <v>3.8024554124900001</v>
      </c>
      <c r="R2495" s="6">
        <f>[1]!EM_S_FA_YOY_OR(B2495,"2019-12-31")</f>
        <v>79.083199690000001</v>
      </c>
      <c r="S2495" s="6">
        <f>[1]!EM_S_FA_YOY_OR(B2495,"2020-12-31")</f>
        <v>4.6912067218000004</v>
      </c>
      <c r="T2495" s="6">
        <f>[1]!EM_S_FA_YOY_OR(B2495,"2021-12-31")</f>
        <v>7.5751360886999999</v>
      </c>
      <c r="U2495" s="6">
        <f>[1]!EM_S_FA_YOY_OR(B2495,"2022-12-31")</f>
        <v>-17.485514190500002</v>
      </c>
      <c r="V2495" s="7">
        <f t="shared" si="230"/>
        <v>-1.739723793333334</v>
      </c>
      <c r="W2495" s="8">
        <f t="shared" si="231"/>
        <v>13.712282762981028</v>
      </c>
      <c r="X2495" s="6">
        <f>[1]!EM_S_FA_YOY_NETPROFIT(B2495,"2019-12-31")</f>
        <v>14.0213210179</v>
      </c>
      <c r="Y2495" s="6">
        <f>[1]!EM_S_FA_YOY_NETPROFIT(B2495,"2020-12-31")</f>
        <v>2.3734164945999998</v>
      </c>
      <c r="Z2495" s="6">
        <f>[1]!EM_S_FA_YOY_NETPROFIT(B2495,"2021-12-31")</f>
        <v>-14.7637901107</v>
      </c>
      <c r="AA2495" s="6">
        <f>[1]!EM_S_FA_YOY_NETPROFIT(B2495,"2022-12-31")</f>
        <v>-58.209547564899999</v>
      </c>
      <c r="AB2495" s="7">
        <f t="shared" si="232"/>
        <v>-23.533307060333332</v>
      </c>
      <c r="AC2495" s="8">
        <f t="shared" si="233"/>
        <v>31.22902823025553</v>
      </c>
    </row>
    <row r="2496" spans="1:29" ht="16.5" x14ac:dyDescent="0.45">
      <c r="A2496" s="9">
        <v>3346</v>
      </c>
      <c r="B2496" s="5" t="s">
        <v>8872</v>
      </c>
      <c r="C2496" s="5" t="s">
        <v>8873</v>
      </c>
      <c r="D2496" s="5" t="s">
        <v>8874</v>
      </c>
      <c r="E2496" s="5" t="s">
        <v>254</v>
      </c>
      <c r="F2496" s="5" t="s">
        <v>11764</v>
      </c>
      <c r="G2496" s="5">
        <v>15</v>
      </c>
      <c r="H2496" s="5">
        <v>3</v>
      </c>
      <c r="I2496" s="5">
        <f t="shared" si="228"/>
        <v>2</v>
      </c>
      <c r="J2496" s="5">
        <f t="shared" si="229"/>
        <v>8</v>
      </c>
      <c r="K2496" s="5"/>
      <c r="L2496" s="5"/>
      <c r="M2496" s="5"/>
      <c r="N2496" s="5"/>
      <c r="O2496" s="5" t="s">
        <v>8871</v>
      </c>
      <c r="P2496" s="6">
        <f>[1]!EM_S_INFO_EMPLOYEE(B2496,"2019")</f>
        <v>3133</v>
      </c>
      <c r="Q2496" s="6">
        <f>[1]!EM_S_STM07_IS(B2496,"83","2019-12-31","1",1000000000)</f>
        <v>2.22319993734</v>
      </c>
      <c r="R2496" s="6">
        <f>[1]!EM_S_FA_YOY_OR(B2496,"2019-12-31")</f>
        <v>2.4356599644000001</v>
      </c>
      <c r="S2496" s="6">
        <f>[1]!EM_S_FA_YOY_OR(B2496,"2020-12-31")</f>
        <v>3.0588766484000001</v>
      </c>
      <c r="T2496" s="6">
        <f>[1]!EM_S_FA_YOY_OR(B2496,"2021-12-31")</f>
        <v>12.2181636153</v>
      </c>
      <c r="U2496" s="6">
        <f>[1]!EM_S_FA_YOY_OR(B2496,"2022-12-31")</f>
        <v>11.720207017</v>
      </c>
      <c r="V2496" s="7">
        <f t="shared" si="230"/>
        <v>8.9990824269000012</v>
      </c>
      <c r="W2496" s="8">
        <f t="shared" si="231"/>
        <v>5.1503906368003989</v>
      </c>
      <c r="X2496" s="6">
        <f>[1]!EM_S_FA_YOY_NETPROFIT(B2496,"2019-12-31")</f>
        <v>16.0228484913</v>
      </c>
      <c r="Y2496" s="6">
        <f>[1]!EM_S_FA_YOY_NETPROFIT(B2496,"2020-12-31")</f>
        <v>13.8042154578</v>
      </c>
      <c r="Z2496" s="6">
        <f>[1]!EM_S_FA_YOY_NETPROFIT(B2496,"2021-12-31")</f>
        <v>8.8468534231000007</v>
      </c>
      <c r="AA2496" s="6">
        <f>[1]!EM_S_FA_YOY_NETPROFIT(B2496,"2022-12-31")</f>
        <v>-29.434744115600001</v>
      </c>
      <c r="AB2496" s="7">
        <f t="shared" si="232"/>
        <v>-2.2612250782333341</v>
      </c>
      <c r="AC2496" s="8">
        <f t="shared" si="233"/>
        <v>23.663135089023342</v>
      </c>
    </row>
    <row r="2497" spans="1:29" ht="16.5" x14ac:dyDescent="0.45">
      <c r="A2497" s="9">
        <v>3347</v>
      </c>
      <c r="B2497" s="5" t="s">
        <v>8875</v>
      </c>
      <c r="C2497" s="5" t="s">
        <v>8876</v>
      </c>
      <c r="D2497" s="5" t="s">
        <v>8877</v>
      </c>
      <c r="E2497" s="5" t="s">
        <v>509</v>
      </c>
      <c r="F2497" s="5" t="s">
        <v>11765</v>
      </c>
      <c r="G2497" s="5">
        <v>16</v>
      </c>
      <c r="H2497" s="5">
        <v>3</v>
      </c>
      <c r="I2497" s="5">
        <f t="shared" si="228"/>
        <v>1</v>
      </c>
      <c r="J2497" s="5">
        <f t="shared" si="229"/>
        <v>9</v>
      </c>
      <c r="K2497" s="5"/>
      <c r="L2497" s="5"/>
      <c r="M2497" s="5"/>
      <c r="N2497" s="5"/>
      <c r="O2497" s="5" t="s">
        <v>8878</v>
      </c>
      <c r="P2497" s="6">
        <f>[1]!EM_S_INFO_EMPLOYEE(B2497,"2019")</f>
        <v>2384</v>
      </c>
      <c r="Q2497" s="6">
        <f>[1]!EM_S_STM07_IS(B2497,"83","2019-12-31","1",1000000000)</f>
        <v>1.3867788480300001</v>
      </c>
      <c r="R2497" s="6">
        <f>[1]!EM_S_FA_YOY_OR(B2497,"2019-12-31")</f>
        <v>5.0178177843</v>
      </c>
      <c r="S2497" s="6">
        <f>[1]!EM_S_FA_YOY_OR(B2497,"2020-12-31")</f>
        <v>-4.8951562764999998</v>
      </c>
      <c r="T2497" s="6">
        <f>[1]!EM_S_FA_YOY_OR(B2497,"2021-12-31")</f>
        <v>16.410327218599999</v>
      </c>
      <c r="U2497" s="6">
        <f>[1]!EM_S_FA_YOY_OR(B2497,"2022-12-31")</f>
        <v>1.2738829405000001</v>
      </c>
      <c r="V2497" s="7">
        <f t="shared" si="230"/>
        <v>4.2630179608666667</v>
      </c>
      <c r="W2497" s="8">
        <f t="shared" si="231"/>
        <v>10.96275981983923</v>
      </c>
      <c r="X2497" s="6">
        <f>[1]!EM_S_FA_YOY_NETPROFIT(B2497,"2019-12-31")</f>
        <v>-18.068050789499999</v>
      </c>
      <c r="Y2497" s="6">
        <f>[1]!EM_S_FA_YOY_NETPROFIT(B2497,"2020-12-31")</f>
        <v>-335.23738339609997</v>
      </c>
      <c r="Z2497" s="6">
        <f>[1]!EM_S_FA_YOY_NETPROFIT(B2497,"2021-12-31")</f>
        <v>219.13650727429999</v>
      </c>
      <c r="AA2497" s="6">
        <f>[1]!EM_S_FA_YOY_NETPROFIT(B2497,"2022-12-31")</f>
        <v>-29.4476411644</v>
      </c>
      <c r="AB2497" s="7">
        <f t="shared" si="232"/>
        <v>-48.516172428733334</v>
      </c>
      <c r="AC2497" s="8">
        <f t="shared" si="233"/>
        <v>277.67842791202435</v>
      </c>
    </row>
    <row r="2498" spans="1:29" ht="16.5" x14ac:dyDescent="0.45">
      <c r="A2498" s="9">
        <v>3348</v>
      </c>
      <c r="B2498" s="5" t="s">
        <v>8879</v>
      </c>
      <c r="C2498" s="5" t="s">
        <v>8880</v>
      </c>
      <c r="D2498" s="5" t="s">
        <v>8881</v>
      </c>
      <c r="E2498" s="5" t="s">
        <v>1297</v>
      </c>
      <c r="F2498" s="5" t="s">
        <v>11752</v>
      </c>
      <c r="G2498" s="5">
        <v>2</v>
      </c>
      <c r="H2498" s="5">
        <v>3</v>
      </c>
      <c r="I2498" s="5">
        <f t="shared" ref="I2498:I2561" si="234">VLOOKUP(F2498,K:N,4,FALSE)</f>
        <v>0</v>
      </c>
      <c r="J2498" s="5">
        <f t="shared" ref="J2498:J2561" si="235">VLOOKUP(F2498,K:L,2,FALSE)</f>
        <v>2</v>
      </c>
      <c r="K2498" s="5"/>
      <c r="L2498" s="5"/>
      <c r="M2498" s="5"/>
      <c r="N2498" s="5"/>
      <c r="O2498" s="5" t="s">
        <v>8878</v>
      </c>
      <c r="P2498" s="6">
        <f>[1]!EM_S_INFO_EMPLOYEE(B2498,"2019")</f>
        <v>33</v>
      </c>
      <c r="Q2498" s="6">
        <f>[1]!EM_S_STM07_IS(B2498,"83","2019-12-31","1",1000000000)</f>
        <v>2.6217377800000002E-3</v>
      </c>
      <c r="R2498" s="6">
        <f>[1]!EM_S_FA_YOY_OR(B2498,"2019-12-31")</f>
        <v>-87.146266081999997</v>
      </c>
      <c r="S2498" s="6">
        <f>[1]!EM_S_FA_YOY_OR(B2498,"2020-12-31")</f>
        <v>319.5517039847</v>
      </c>
      <c r="T2498" s="6">
        <f>[1]!EM_S_FA_YOY_OR(B2498,"2021-12-31")</f>
        <v>784.15382030789999</v>
      </c>
      <c r="U2498" s="6">
        <f>[1]!EM_S_FA_YOY_OR(B2498,"2022-12-31")</f>
        <v>-80.783731208199995</v>
      </c>
      <c r="V2498" s="7">
        <f t="shared" ref="V2498:V2561" si="236">AVERAGE(S2498:U2498)</f>
        <v>340.97393102813328</v>
      </c>
      <c r="W2498" s="8">
        <f t="shared" ref="W2498:W2561" si="237">STDEV(S2498:U2498)</f>
        <v>432.86652199528191</v>
      </c>
      <c r="X2498" s="6">
        <f>[1]!EM_S_FA_YOY_NETPROFIT(B2498,"2019-12-31")</f>
        <v>131.12762620679999</v>
      </c>
      <c r="Y2498" s="6">
        <f>[1]!EM_S_FA_YOY_NETPROFIT(B2498,"2020-12-31")</f>
        <v>-36.316415702800001</v>
      </c>
      <c r="Z2498" s="6">
        <f>[1]!EM_S_FA_YOY_NETPROFIT(B2498,"2021-12-31")</f>
        <v>-51.156191202400002</v>
      </c>
      <c r="AA2498" s="6">
        <f>[1]!EM_S_FA_YOY_NETPROFIT(B2498,"2022-12-31")</f>
        <v>-89.5830792406</v>
      </c>
      <c r="AB2498" s="7">
        <f t="shared" ref="AB2498:AB2561" si="238">AVERAGE(Y2498:AA2498)</f>
        <v>-59.018562048599996</v>
      </c>
      <c r="AC2498" s="8">
        <f t="shared" ref="AC2498:AC2561" si="239">STDEV(Y2498:AA2498)</f>
        <v>27.489943936004686</v>
      </c>
    </row>
    <row r="2499" spans="1:29" ht="16.5" x14ac:dyDescent="0.45">
      <c r="A2499" s="9">
        <v>3349</v>
      </c>
      <c r="B2499" s="5" t="s">
        <v>8882</v>
      </c>
      <c r="C2499" s="5" t="s">
        <v>8883</v>
      </c>
      <c r="D2499" s="5" t="s">
        <v>8884</v>
      </c>
      <c r="E2499" s="5" t="s">
        <v>1297</v>
      </c>
      <c r="F2499" s="5" t="s">
        <v>11752</v>
      </c>
      <c r="G2499" s="5">
        <v>2</v>
      </c>
      <c r="H2499" s="5">
        <v>3</v>
      </c>
      <c r="I2499" s="5">
        <f t="shared" si="234"/>
        <v>0</v>
      </c>
      <c r="J2499" s="5">
        <f t="shared" si="235"/>
        <v>2</v>
      </c>
      <c r="K2499" s="5"/>
      <c r="L2499" s="5"/>
      <c r="M2499" s="5"/>
      <c r="N2499" s="5"/>
      <c r="O2499" s="5" t="s">
        <v>8878</v>
      </c>
      <c r="P2499" s="6">
        <f>[1]!EM_S_INFO_EMPLOYEE(B2499,"2019")</f>
        <v>2940</v>
      </c>
      <c r="Q2499" s="6">
        <f>[1]!EM_S_STM07_IS(B2499,"83","2019-12-31","1",1000000000)</f>
        <v>9.0051570466200008</v>
      </c>
      <c r="R2499" s="6">
        <f>[1]!EM_S_FA_YOY_OR(B2499,"2019-12-31")</f>
        <v>15.6258133976</v>
      </c>
      <c r="S2499" s="6">
        <f>[1]!EM_S_FA_YOY_OR(B2499,"2020-12-31")</f>
        <v>13.531838411200001</v>
      </c>
      <c r="T2499" s="6">
        <f>[1]!EM_S_FA_YOY_OR(B2499,"2021-12-31")</f>
        <v>-13.863169195399999</v>
      </c>
      <c r="U2499" s="6">
        <f>[1]!EM_S_FA_YOY_OR(B2499,"2022-12-31")</f>
        <v>3.6001916197999999</v>
      </c>
      <c r="V2499" s="7">
        <f t="shared" si="236"/>
        <v>1.0896202785333338</v>
      </c>
      <c r="W2499" s="8">
        <f t="shared" si="237"/>
        <v>13.868988311557196</v>
      </c>
      <c r="X2499" s="6">
        <f>[1]!EM_S_FA_YOY_NETPROFIT(B2499,"2019-12-31")</f>
        <v>5.3265796366</v>
      </c>
      <c r="Y2499" s="6">
        <f>[1]!EM_S_FA_YOY_NETPROFIT(B2499,"2020-12-31")</f>
        <v>-16.458459185900001</v>
      </c>
      <c r="Z2499" s="6">
        <f>[1]!EM_S_FA_YOY_NETPROFIT(B2499,"2021-12-31")</f>
        <v>23.5203746995</v>
      </c>
      <c r="AA2499" s="6">
        <f>[1]!EM_S_FA_YOY_NETPROFIT(B2499,"2022-12-31")</f>
        <v>31.999306156799999</v>
      </c>
      <c r="AB2499" s="7">
        <f t="shared" si="238"/>
        <v>13.020407223466668</v>
      </c>
      <c r="AC2499" s="8">
        <f t="shared" si="239"/>
        <v>25.879059937531782</v>
      </c>
    </row>
    <row r="2500" spans="1:29" ht="16.5" x14ac:dyDescent="0.45">
      <c r="A2500" s="9">
        <v>3350</v>
      </c>
      <c r="B2500" s="5" t="s">
        <v>8885</v>
      </c>
      <c r="C2500" s="5" t="s">
        <v>8886</v>
      </c>
      <c r="D2500" s="5" t="s">
        <v>8887</v>
      </c>
      <c r="E2500" s="5" t="s">
        <v>1297</v>
      </c>
      <c r="F2500" s="5" t="s">
        <v>11752</v>
      </c>
      <c r="G2500" s="5">
        <v>2</v>
      </c>
      <c r="H2500" s="5">
        <v>3</v>
      </c>
      <c r="I2500" s="5">
        <f t="shared" si="234"/>
        <v>0</v>
      </c>
      <c r="J2500" s="5">
        <f t="shared" si="235"/>
        <v>2</v>
      </c>
      <c r="K2500" s="5"/>
      <c r="L2500" s="5"/>
      <c r="M2500" s="5"/>
      <c r="N2500" s="5"/>
      <c r="O2500" s="5" t="s">
        <v>8888</v>
      </c>
      <c r="P2500" s="6">
        <f>[1]!EM_S_INFO_EMPLOYEE(B2500,"2019")</f>
        <v>286</v>
      </c>
      <c r="Q2500" s="6">
        <f>[1]!EM_S_STM07_IS(B2500,"83","2019-12-31","1",1000000000)</f>
        <v>3.64358869945</v>
      </c>
      <c r="R2500" s="6">
        <f>[1]!EM_S_FA_YOY_OR(B2500,"2019-12-31")</f>
        <v>-47.214312642400003</v>
      </c>
      <c r="S2500" s="6">
        <f>[1]!EM_S_FA_YOY_OR(B2500,"2020-12-31")</f>
        <v>80.177466620000004</v>
      </c>
      <c r="T2500" s="6">
        <f>[1]!EM_S_FA_YOY_OR(B2500,"2021-12-31")</f>
        <v>40.032114742499999</v>
      </c>
      <c r="U2500" s="6">
        <f>[1]!EM_S_FA_YOY_OR(B2500,"2022-12-31")</f>
        <v>-7.8849313620999997</v>
      </c>
      <c r="V2500" s="7">
        <f t="shared" si="236"/>
        <v>37.441550000133333</v>
      </c>
      <c r="W2500" s="8">
        <f t="shared" si="237"/>
        <v>44.088317657319806</v>
      </c>
      <c r="X2500" s="6">
        <f>[1]!EM_S_FA_YOY_NETPROFIT(B2500,"2019-12-31")</f>
        <v>-45.487147557199997</v>
      </c>
      <c r="Y2500" s="6">
        <f>[1]!EM_S_FA_YOY_NETPROFIT(B2500,"2020-12-31")</f>
        <v>20.6230915917</v>
      </c>
      <c r="Z2500" s="6">
        <f>[1]!EM_S_FA_YOY_NETPROFIT(B2500,"2021-12-31")</f>
        <v>16.425868647800002</v>
      </c>
      <c r="AA2500" s="6">
        <f>[1]!EM_S_FA_YOY_NETPROFIT(B2500,"2022-12-31")</f>
        <v>-12.699935336299999</v>
      </c>
      <c r="AB2500" s="7">
        <f t="shared" si="238"/>
        <v>8.1163416344000012</v>
      </c>
      <c r="AC2500" s="8">
        <f t="shared" si="239"/>
        <v>18.149165553844934</v>
      </c>
    </row>
    <row r="2501" spans="1:29" ht="16.5" x14ac:dyDescent="0.45">
      <c r="A2501" s="9">
        <v>3351</v>
      </c>
      <c r="B2501" s="5" t="s">
        <v>8889</v>
      </c>
      <c r="C2501" s="5" t="s">
        <v>8890</v>
      </c>
      <c r="D2501" s="5" t="s">
        <v>8891</v>
      </c>
      <c r="E2501" s="5" t="s">
        <v>1297</v>
      </c>
      <c r="F2501" s="5" t="s">
        <v>11770</v>
      </c>
      <c r="G2501" s="5">
        <v>21</v>
      </c>
      <c r="H2501" s="5">
        <v>3</v>
      </c>
      <c r="I2501" s="5">
        <f t="shared" si="234"/>
        <v>3</v>
      </c>
      <c r="J2501" s="5">
        <f t="shared" si="235"/>
        <v>7</v>
      </c>
      <c r="K2501" s="5"/>
      <c r="L2501" s="5"/>
      <c r="M2501" s="5"/>
      <c r="N2501" s="5"/>
      <c r="O2501" s="5" t="s">
        <v>8892</v>
      </c>
      <c r="P2501" s="6">
        <f>[1]!EM_S_INFO_EMPLOYEE(B2501,"2019")</f>
        <v>8014</v>
      </c>
      <c r="Q2501" s="6">
        <f>[1]!EM_S_STM07_IS(B2501,"83","2019-12-31","1",1000000000)</f>
        <v>2.5418056615500002</v>
      </c>
      <c r="R2501" s="6">
        <f>[1]!EM_S_FA_YOY_OR(B2501,"2019-12-31")</f>
        <v>4.3687286410999997</v>
      </c>
      <c r="S2501" s="6">
        <f>[1]!EM_S_FA_YOY_OR(B2501,"2020-12-31")</f>
        <v>4.5087781383000003</v>
      </c>
      <c r="T2501" s="6">
        <f>[1]!EM_S_FA_YOY_OR(B2501,"2021-12-31")</f>
        <v>1.9328353622000001</v>
      </c>
      <c r="U2501" s="6">
        <f>[1]!EM_S_FA_YOY_OR(B2501,"2022-12-31")</f>
        <v>-23.084115601099999</v>
      </c>
      <c r="V2501" s="7">
        <f t="shared" si="236"/>
        <v>-5.5475007001999996</v>
      </c>
      <c r="W2501" s="8">
        <f t="shared" si="237"/>
        <v>15.241670411516134</v>
      </c>
      <c r="X2501" s="6">
        <f>[1]!EM_S_FA_YOY_NETPROFIT(B2501,"2019-12-31")</f>
        <v>-1.7522651672</v>
      </c>
      <c r="Y2501" s="6">
        <f>[1]!EM_S_FA_YOY_NETPROFIT(B2501,"2020-12-31")</f>
        <v>-14.5699400589</v>
      </c>
      <c r="Z2501" s="6">
        <f>[1]!EM_S_FA_YOY_NETPROFIT(B2501,"2021-12-31")</f>
        <v>-37.057872682099998</v>
      </c>
      <c r="AA2501" s="6">
        <f>[1]!EM_S_FA_YOY_NETPROFIT(B2501,"2022-12-31")</f>
        <v>248.2628455306</v>
      </c>
      <c r="AB2501" s="7">
        <f t="shared" si="238"/>
        <v>65.545010929866677</v>
      </c>
      <c r="AC2501" s="8">
        <f t="shared" si="239"/>
        <v>158.63726576470646</v>
      </c>
    </row>
    <row r="2502" spans="1:29" ht="16.5" x14ac:dyDescent="0.45">
      <c r="A2502" s="9">
        <v>3352</v>
      </c>
      <c r="B2502" s="5" t="s">
        <v>8893</v>
      </c>
      <c r="C2502" s="5" t="s">
        <v>8894</v>
      </c>
      <c r="D2502" s="5" t="s">
        <v>8895</v>
      </c>
      <c r="E2502" s="5" t="s">
        <v>1297</v>
      </c>
      <c r="F2502" s="5" t="s">
        <v>11762</v>
      </c>
      <c r="G2502" s="5">
        <v>13</v>
      </c>
      <c r="H2502" s="5">
        <v>2</v>
      </c>
      <c r="I2502" s="5">
        <f t="shared" si="234"/>
        <v>4</v>
      </c>
      <c r="J2502" s="5">
        <f t="shared" si="235"/>
        <v>7</v>
      </c>
      <c r="K2502" s="5"/>
      <c r="L2502" s="5"/>
      <c r="M2502" s="5"/>
      <c r="N2502" s="5"/>
      <c r="O2502" s="5" t="s">
        <v>8742</v>
      </c>
      <c r="P2502" s="6">
        <f>[1]!EM_S_INFO_EMPLOYEE(B2502,"2019")</f>
        <v>3206</v>
      </c>
      <c r="Q2502" s="6">
        <f>[1]!EM_S_STM07_IS(B2502,"83","2019-12-31","1",1000000000)</f>
        <v>2.92753212573</v>
      </c>
      <c r="R2502" s="6">
        <f>[1]!EM_S_FA_YOY_OR(B2502,"2019-12-31")</f>
        <v>-11.344505009100001</v>
      </c>
      <c r="S2502" s="6">
        <f>[1]!EM_S_FA_YOY_OR(B2502,"2020-12-31")</f>
        <v>-22.5755071492</v>
      </c>
      <c r="T2502" s="6">
        <f>[1]!EM_S_FA_YOY_OR(B2502,"2021-12-31")</f>
        <v>3.1126892915000002</v>
      </c>
      <c r="U2502" s="6">
        <f>[1]!EM_S_FA_YOY_OR(B2502,"2022-12-31")</f>
        <v>-27.070843808500001</v>
      </c>
      <c r="V2502" s="7">
        <f t="shared" si="236"/>
        <v>-15.511220555400001</v>
      </c>
      <c r="W2502" s="8">
        <f t="shared" si="237"/>
        <v>16.284640813023962</v>
      </c>
      <c r="X2502" s="6">
        <f>[1]!EM_S_FA_YOY_NETPROFIT(B2502,"2019-12-31")</f>
        <v>47.859020406299997</v>
      </c>
      <c r="Y2502" s="6">
        <f>[1]!EM_S_FA_YOY_NETPROFIT(B2502,"2020-12-31")</f>
        <v>124.67267924799999</v>
      </c>
      <c r="Z2502" s="6">
        <f>[1]!EM_S_FA_YOY_NETPROFIT(B2502,"2021-12-31")</f>
        <v>-204.2388269496</v>
      </c>
      <c r="AA2502" s="6">
        <f>[1]!EM_S_FA_YOY_NETPROFIT(B2502,"2022-12-31")</f>
        <v>167.78541965049999</v>
      </c>
      <c r="AB2502" s="7">
        <f t="shared" si="238"/>
        <v>29.406423982966661</v>
      </c>
      <c r="AC2502" s="8">
        <f t="shared" si="239"/>
        <v>203.48772581843818</v>
      </c>
    </row>
    <row r="2503" spans="1:29" ht="16.5" x14ac:dyDescent="0.45">
      <c r="A2503" s="9">
        <v>3353</v>
      </c>
      <c r="B2503" s="5" t="s">
        <v>8896</v>
      </c>
      <c r="C2503" s="5" t="s">
        <v>8897</v>
      </c>
      <c r="D2503" s="5" t="s">
        <v>8898</v>
      </c>
      <c r="E2503" s="5" t="s">
        <v>176</v>
      </c>
      <c r="F2503" s="5" t="s">
        <v>11766</v>
      </c>
      <c r="G2503" s="5">
        <v>17</v>
      </c>
      <c r="H2503" s="5">
        <v>2</v>
      </c>
      <c r="I2503" s="5">
        <f t="shared" si="234"/>
        <v>2</v>
      </c>
      <c r="J2503" s="5">
        <f t="shared" si="235"/>
        <v>11</v>
      </c>
      <c r="K2503" s="5"/>
      <c r="L2503" s="5"/>
      <c r="M2503" s="5"/>
      <c r="N2503" s="5"/>
      <c r="O2503" s="5" t="s">
        <v>8742</v>
      </c>
      <c r="P2503" s="6">
        <f>[1]!EM_S_INFO_EMPLOYEE(B2503,"2019")</f>
        <v>2292</v>
      </c>
      <c r="Q2503" s="6">
        <f>[1]!EM_S_STM07_IS(B2503,"83","2019-12-31","1",1000000000)</f>
        <v>7.3588441811400003</v>
      </c>
      <c r="R2503" s="6">
        <f>[1]!EM_S_FA_YOY_OR(B2503,"2019-12-31")</f>
        <v>2.9763619605999998</v>
      </c>
      <c r="S2503" s="6">
        <f>[1]!EM_S_FA_YOY_OR(B2503,"2020-12-31")</f>
        <v>-6.2614960677999996</v>
      </c>
      <c r="T2503" s="6">
        <f>[1]!EM_S_FA_YOY_OR(B2503,"2021-12-31")</f>
        <v>2.8966436475999999</v>
      </c>
      <c r="U2503" s="6">
        <f>[1]!EM_S_FA_YOY_OR(B2503,"2022-12-31")</f>
        <v>-16.188788020099999</v>
      </c>
      <c r="V2503" s="7">
        <f t="shared" si="236"/>
        <v>-6.5178801467666654</v>
      </c>
      <c r="W2503" s="8">
        <f t="shared" si="237"/>
        <v>9.5452985853022003</v>
      </c>
      <c r="X2503" s="6">
        <f>[1]!EM_S_FA_YOY_NETPROFIT(B2503,"2019-12-31")</f>
        <v>-155.89016440520001</v>
      </c>
      <c r="Y2503" s="6">
        <f>[1]!EM_S_FA_YOY_NETPROFIT(B2503,"2020-12-31")</f>
        <v>-241.8693379252</v>
      </c>
      <c r="Z2503" s="6">
        <f>[1]!EM_S_FA_YOY_NETPROFIT(B2503,"2021-12-31")</f>
        <v>120.67269907079999</v>
      </c>
      <c r="AA2503" s="6">
        <f>[1]!EM_S_FA_YOY_NETPROFIT(B2503,"2022-12-31")</f>
        <v>-204.01820738340001</v>
      </c>
      <c r="AB2503" s="7">
        <f t="shared" si="238"/>
        <v>-108.40494874593334</v>
      </c>
      <c r="AC2503" s="8">
        <f t="shared" si="239"/>
        <v>199.28774063589205</v>
      </c>
    </row>
    <row r="2504" spans="1:29" ht="16.5" x14ac:dyDescent="0.45">
      <c r="A2504" s="9">
        <v>3354</v>
      </c>
      <c r="B2504" s="5" t="s">
        <v>8899</v>
      </c>
      <c r="C2504" s="5" t="s">
        <v>8900</v>
      </c>
      <c r="D2504" s="5" t="s">
        <v>8901</v>
      </c>
      <c r="E2504" s="5" t="s">
        <v>363</v>
      </c>
      <c r="F2504" s="5" t="s">
        <v>11753</v>
      </c>
      <c r="G2504" s="5">
        <v>3</v>
      </c>
      <c r="H2504" s="5">
        <v>3</v>
      </c>
      <c r="I2504" s="5">
        <f t="shared" si="234"/>
        <v>4</v>
      </c>
      <c r="J2504" s="5">
        <f t="shared" si="235"/>
        <v>7</v>
      </c>
      <c r="K2504" s="5"/>
      <c r="L2504" s="5"/>
      <c r="M2504" s="5"/>
      <c r="N2504" s="5"/>
      <c r="O2504" s="5" t="s">
        <v>8742</v>
      </c>
      <c r="P2504" s="6">
        <f>[1]!EM_S_INFO_EMPLOYEE(B2504,"2019")</f>
        <v>12655</v>
      </c>
      <c r="Q2504" s="6">
        <f>[1]!EM_S_STM07_IS(B2504,"83","2019-12-31","1",1000000000)</f>
        <v>2.89399829223</v>
      </c>
      <c r="R2504" s="6">
        <f>[1]!EM_S_FA_YOY_OR(B2504,"2019-12-31")</f>
        <v>-20.198380374700001</v>
      </c>
      <c r="S2504" s="6">
        <f>[1]!EM_S_FA_YOY_OR(B2504,"2020-12-31")</f>
        <v>4.1579268517000001</v>
      </c>
      <c r="T2504" s="6">
        <f>[1]!EM_S_FA_YOY_OR(B2504,"2021-12-31")</f>
        <v>-16.399588788799999</v>
      </c>
      <c r="U2504" s="6">
        <f>[1]!EM_S_FA_YOY_OR(B2504,"2022-12-31")</f>
        <v>0.88305635670000004</v>
      </c>
      <c r="V2504" s="7">
        <f t="shared" si="236"/>
        <v>-3.7862018601333332</v>
      </c>
      <c r="W2504" s="8">
        <f t="shared" si="237"/>
        <v>11.045557548125386</v>
      </c>
      <c r="X2504" s="6">
        <f>[1]!EM_S_FA_YOY_NETPROFIT(B2504,"2019-12-31")</f>
        <v>103.3754972577</v>
      </c>
      <c r="Y2504" s="6">
        <f>[1]!EM_S_FA_YOY_NETPROFIT(B2504,"2020-12-31")</f>
        <v>-372.7219314331</v>
      </c>
      <c r="Z2504" s="6">
        <f>[1]!EM_S_FA_YOY_NETPROFIT(B2504,"2021-12-31")</f>
        <v>-720.11457560149995</v>
      </c>
      <c r="AA2504" s="6">
        <f>[1]!EM_S_FA_YOY_NETPROFIT(B2504,"2022-12-31")</f>
        <v>77.512297839599995</v>
      </c>
      <c r="AB2504" s="7">
        <f t="shared" si="238"/>
        <v>-338.44140306499997</v>
      </c>
      <c r="AC2504" s="8">
        <f t="shared" si="239"/>
        <v>399.91689546423669</v>
      </c>
    </row>
    <row r="2505" spans="1:29" ht="16.5" x14ac:dyDescent="0.45">
      <c r="A2505" s="9">
        <v>3355</v>
      </c>
      <c r="B2505" s="5" t="s">
        <v>8902</v>
      </c>
      <c r="C2505" s="5" t="s">
        <v>8903</v>
      </c>
      <c r="D2505" s="5" t="s">
        <v>8904</v>
      </c>
      <c r="E2505" s="5" t="s">
        <v>1297</v>
      </c>
      <c r="F2505" s="5" t="s">
        <v>11755</v>
      </c>
      <c r="G2505" s="5">
        <v>5</v>
      </c>
      <c r="H2505" s="5">
        <v>3</v>
      </c>
      <c r="I2505" s="5">
        <f t="shared" si="234"/>
        <v>3</v>
      </c>
      <c r="J2505" s="5">
        <f t="shared" si="235"/>
        <v>5</v>
      </c>
      <c r="K2505" s="5"/>
      <c r="L2505" s="5"/>
      <c r="M2505" s="5"/>
      <c r="N2505" s="5"/>
      <c r="O2505" s="5" t="s">
        <v>8905</v>
      </c>
      <c r="P2505" s="6">
        <f>[1]!EM_S_INFO_EMPLOYEE(B2505,"2019")</f>
        <v>8112</v>
      </c>
      <c r="Q2505" s="6">
        <f>[1]!EM_S_STM07_IS(B2505,"83","2019-12-31","1",1000000000)</f>
        <v>42.912228077770003</v>
      </c>
      <c r="R2505" s="6">
        <f>[1]!EM_S_FA_YOY_OR(B2505,"2019-12-31")</f>
        <v>26.470937255900001</v>
      </c>
      <c r="S2505" s="6">
        <f>[1]!EM_S_FA_YOY_OR(B2505,"2020-12-31")</f>
        <v>0.27195575519999998</v>
      </c>
      <c r="T2505" s="6">
        <f>[1]!EM_S_FA_YOY_OR(B2505,"2021-12-31")</f>
        <v>12.150595684200001</v>
      </c>
      <c r="U2505" s="6">
        <f>[1]!EM_S_FA_YOY_OR(B2505,"2022-12-31")</f>
        <v>-3.5709930301999999</v>
      </c>
      <c r="V2505" s="7">
        <f t="shared" si="236"/>
        <v>2.9505194697333335</v>
      </c>
      <c r="W2505" s="8">
        <f t="shared" si="237"/>
        <v>8.1959206685886308</v>
      </c>
      <c r="X2505" s="6">
        <f>[1]!EM_S_FA_YOY_NETPROFIT(B2505,"2019-12-31")</f>
        <v>13.7400466448</v>
      </c>
      <c r="Y2505" s="6">
        <f>[1]!EM_S_FA_YOY_NETPROFIT(B2505,"2020-12-31")</f>
        <v>3.0487971679000001</v>
      </c>
      <c r="Z2505" s="6">
        <f>[1]!EM_S_FA_YOY_NETPROFIT(B2505,"2021-12-31")</f>
        <v>-2.4134293529000002</v>
      </c>
      <c r="AA2505" s="6">
        <f>[1]!EM_S_FA_YOY_NETPROFIT(B2505,"2022-12-31")</f>
        <v>2.6560378531</v>
      </c>
      <c r="AB2505" s="7">
        <f t="shared" si="238"/>
        <v>1.0971352227</v>
      </c>
      <c r="AC2505" s="8">
        <f t="shared" si="239"/>
        <v>3.0465739281090403</v>
      </c>
    </row>
    <row r="2506" spans="1:29" ht="16.5" x14ac:dyDescent="0.45">
      <c r="A2506" s="9">
        <v>3356</v>
      </c>
      <c r="B2506" s="5" t="s">
        <v>8906</v>
      </c>
      <c r="C2506" s="5" t="s">
        <v>8907</v>
      </c>
      <c r="D2506" s="5" t="s">
        <v>8908</v>
      </c>
      <c r="E2506" s="5" t="s">
        <v>33</v>
      </c>
      <c r="F2506" s="5" t="s">
        <v>11752</v>
      </c>
      <c r="G2506" s="5">
        <v>2</v>
      </c>
      <c r="H2506" s="5">
        <v>3</v>
      </c>
      <c r="I2506" s="5">
        <f t="shared" si="234"/>
        <v>0</v>
      </c>
      <c r="J2506" s="5">
        <f t="shared" si="235"/>
        <v>2</v>
      </c>
      <c r="K2506" s="5"/>
      <c r="L2506" s="5"/>
      <c r="M2506" s="5"/>
      <c r="N2506" s="5"/>
      <c r="O2506" s="5" t="s">
        <v>8909</v>
      </c>
      <c r="P2506" s="6">
        <f>[1]!EM_S_INFO_EMPLOYEE(B2506,"2019")</f>
        <v>2775</v>
      </c>
      <c r="Q2506" s="6">
        <f>[1]!EM_S_STM07_IS(B2506,"83","2019-12-31","1",1000000000)</f>
        <v>19.478393074749999</v>
      </c>
      <c r="R2506" s="6">
        <f>[1]!EM_S_FA_YOY_OR(B2506,"2019-12-31")</f>
        <v>3.8622365529999998</v>
      </c>
      <c r="S2506" s="6">
        <f>[1]!EM_S_FA_YOY_OR(B2506,"2020-12-31")</f>
        <v>32.782015664299998</v>
      </c>
      <c r="T2506" s="6">
        <f>[1]!EM_S_FA_YOY_OR(B2506,"2021-12-31")</f>
        <v>-14.5319704096</v>
      </c>
      <c r="U2506" s="6">
        <f>[1]!EM_S_FA_YOY_OR(B2506,"2022-12-31")</f>
        <v>-17.449165156599999</v>
      </c>
      <c r="V2506" s="7">
        <f t="shared" si="236"/>
        <v>0.26696003269999952</v>
      </c>
      <c r="W2506" s="8">
        <f t="shared" si="237"/>
        <v>28.196615724985744</v>
      </c>
      <c r="X2506" s="6">
        <f>[1]!EM_S_FA_YOY_NETPROFIT(B2506,"2019-12-31")</f>
        <v>1.8642111011</v>
      </c>
      <c r="Y2506" s="6">
        <f>[1]!EM_S_FA_YOY_NETPROFIT(B2506,"2020-12-31")</f>
        <v>-31.752984739199999</v>
      </c>
      <c r="Z2506" s="6">
        <f>[1]!EM_S_FA_YOY_NETPROFIT(B2506,"2021-12-31")</f>
        <v>-51.568996802000001</v>
      </c>
      <c r="AA2506" s="6">
        <f>[1]!EM_S_FA_YOY_NETPROFIT(B2506,"2022-12-31")</f>
        <v>-31.936519252</v>
      </c>
      <c r="AB2506" s="7">
        <f t="shared" si="238"/>
        <v>-38.4195002644</v>
      </c>
      <c r="AC2506" s="8">
        <f t="shared" si="239"/>
        <v>11.388167790457459</v>
      </c>
    </row>
    <row r="2507" spans="1:29" ht="16.5" x14ac:dyDescent="0.45">
      <c r="A2507" s="9">
        <v>3357</v>
      </c>
      <c r="B2507" s="5" t="s">
        <v>8910</v>
      </c>
      <c r="C2507" s="5" t="s">
        <v>8911</v>
      </c>
      <c r="D2507" s="5" t="s">
        <v>8912</v>
      </c>
      <c r="E2507" s="5" t="s">
        <v>33</v>
      </c>
      <c r="F2507" s="5" t="s">
        <v>11752</v>
      </c>
      <c r="G2507" s="5">
        <v>2</v>
      </c>
      <c r="H2507" s="5">
        <v>3</v>
      </c>
      <c r="I2507" s="5">
        <f t="shared" si="234"/>
        <v>0</v>
      </c>
      <c r="J2507" s="5">
        <f t="shared" si="235"/>
        <v>2</v>
      </c>
      <c r="K2507" s="5"/>
      <c r="L2507" s="5"/>
      <c r="M2507" s="5"/>
      <c r="N2507" s="5"/>
      <c r="O2507" s="5" t="s">
        <v>8909</v>
      </c>
      <c r="P2507" s="6">
        <f>[1]!EM_S_INFO_EMPLOYEE(B2507,"2019")</f>
        <v>574</v>
      </c>
      <c r="Q2507" s="6">
        <f>[1]!EM_S_STM07_IS(B2507,"83","2019-12-31","1",1000000000)</f>
        <v>1.8248736885100001</v>
      </c>
      <c r="R2507" s="6">
        <f>[1]!EM_S_FA_YOY_OR(B2507,"2019-12-31")</f>
        <v>-18.329844413299998</v>
      </c>
      <c r="S2507" s="6">
        <f>[1]!EM_S_FA_YOY_OR(B2507,"2020-12-31")</f>
        <v>106.61444992440001</v>
      </c>
      <c r="T2507" s="6">
        <f>[1]!EM_S_FA_YOY_OR(B2507,"2021-12-31")</f>
        <v>-47.896714145099999</v>
      </c>
      <c r="U2507" s="6">
        <f>[1]!EM_S_FA_YOY_OR(B2507,"2022-12-31")</f>
        <v>162.13267712199999</v>
      </c>
      <c r="V2507" s="7">
        <f t="shared" si="236"/>
        <v>73.61680430043333</v>
      </c>
      <c r="W2507" s="8">
        <f t="shared" si="237"/>
        <v>108.83344964463274</v>
      </c>
      <c r="X2507" s="6">
        <f>[1]!EM_S_FA_YOY_NETPROFIT(B2507,"2019-12-31")</f>
        <v>-13.474587134</v>
      </c>
      <c r="Y2507" s="6">
        <f>[1]!EM_S_FA_YOY_NETPROFIT(B2507,"2020-12-31")</f>
        <v>61.372287530800001</v>
      </c>
      <c r="Z2507" s="6">
        <f>[1]!EM_S_FA_YOY_NETPROFIT(B2507,"2021-12-31")</f>
        <v>-85.846000383200007</v>
      </c>
      <c r="AA2507" s="6">
        <f>[1]!EM_S_FA_YOY_NETPROFIT(B2507,"2022-12-31")</f>
        <v>674.24919668259997</v>
      </c>
      <c r="AB2507" s="7">
        <f t="shared" si="238"/>
        <v>216.59182794339998</v>
      </c>
      <c r="AC2507" s="8">
        <f t="shared" si="239"/>
        <v>403.12033742425899</v>
      </c>
    </row>
    <row r="2508" spans="1:29" ht="16.5" x14ac:dyDescent="0.45">
      <c r="A2508" s="9">
        <v>3358</v>
      </c>
      <c r="B2508" s="5" t="s">
        <v>8913</v>
      </c>
      <c r="C2508" s="5" t="s">
        <v>8914</v>
      </c>
      <c r="D2508" s="5" t="s">
        <v>8915</v>
      </c>
      <c r="E2508" s="5" t="s">
        <v>474</v>
      </c>
      <c r="F2508" s="5" t="s">
        <v>11766</v>
      </c>
      <c r="G2508" s="5">
        <v>17</v>
      </c>
      <c r="H2508" s="5">
        <v>2</v>
      </c>
      <c r="I2508" s="5">
        <f t="shared" si="234"/>
        <v>2</v>
      </c>
      <c r="J2508" s="5">
        <f t="shared" si="235"/>
        <v>11</v>
      </c>
      <c r="K2508" s="5"/>
      <c r="L2508" s="5"/>
      <c r="M2508" s="5"/>
      <c r="N2508" s="5"/>
      <c r="O2508" s="5" t="s">
        <v>8916</v>
      </c>
      <c r="P2508" s="6">
        <f>[1]!EM_S_INFO_EMPLOYEE(B2508,"2019")</f>
        <v>26727</v>
      </c>
      <c r="Q2508" s="6">
        <f>[1]!EM_S_STM07_IS(B2508,"83","2019-12-31","1",1000000000)</f>
        <v>21.103877523000001</v>
      </c>
      <c r="R2508" s="6">
        <f>[1]!EM_S_FA_YOY_OR(B2508,"2019-12-31")</f>
        <v>4.3455744056999999</v>
      </c>
      <c r="S2508" s="6">
        <f>[1]!EM_S_FA_YOY_OR(B2508,"2020-12-31")</f>
        <v>-5.6732894402999996</v>
      </c>
      <c r="T2508" s="6">
        <f>[1]!EM_S_FA_YOY_OR(B2508,"2021-12-31")</f>
        <v>18.569073101000001</v>
      </c>
      <c r="U2508" s="6">
        <f>[1]!EM_S_FA_YOY_OR(B2508,"2022-12-31")</f>
        <v>19.0470649349</v>
      </c>
      <c r="V2508" s="7">
        <f t="shared" si="236"/>
        <v>10.647616198533333</v>
      </c>
      <c r="W2508" s="8">
        <f t="shared" si="237"/>
        <v>14.136339331739849</v>
      </c>
      <c r="X2508" s="6">
        <f>[1]!EM_S_FA_YOY_NETPROFIT(B2508,"2019-12-31")</f>
        <v>-29.436076355200001</v>
      </c>
      <c r="Y2508" s="6">
        <f>[1]!EM_S_FA_YOY_NETPROFIT(B2508,"2020-12-31")</f>
        <v>-10.342042639500001</v>
      </c>
      <c r="Z2508" s="6">
        <f>[1]!EM_S_FA_YOY_NETPROFIT(B2508,"2021-12-31")</f>
        <v>20.955941459400002</v>
      </c>
      <c r="AA2508" s="6">
        <f>[1]!EM_S_FA_YOY_NETPROFIT(B2508,"2022-12-31")</f>
        <v>51.219366519399998</v>
      </c>
      <c r="AB2508" s="7">
        <f t="shared" si="238"/>
        <v>20.611088446433332</v>
      </c>
      <c r="AC2508" s="8">
        <f t="shared" si="239"/>
        <v>30.782153386463857</v>
      </c>
    </row>
    <row r="2509" spans="1:29" ht="16.5" x14ac:dyDescent="0.45">
      <c r="A2509" s="9">
        <v>3359</v>
      </c>
      <c r="B2509" s="5" t="s">
        <v>8917</v>
      </c>
      <c r="C2509" s="5" t="s">
        <v>8918</v>
      </c>
      <c r="D2509" s="5" t="s">
        <v>8919</v>
      </c>
      <c r="E2509" s="5" t="s">
        <v>1297</v>
      </c>
      <c r="F2509" s="5" t="s">
        <v>11774</v>
      </c>
      <c r="G2509" s="5">
        <v>25</v>
      </c>
      <c r="H2509" s="5">
        <v>3</v>
      </c>
      <c r="I2509" s="5">
        <f t="shared" si="234"/>
        <v>2</v>
      </c>
      <c r="J2509" s="5">
        <f t="shared" si="235"/>
        <v>10</v>
      </c>
      <c r="K2509" s="5"/>
      <c r="L2509" s="5"/>
      <c r="M2509" s="5"/>
      <c r="N2509" s="5"/>
      <c r="O2509" s="5" t="s">
        <v>8920</v>
      </c>
      <c r="P2509" s="6">
        <f>[1]!EM_S_INFO_EMPLOYEE(B2509,"2019")</f>
        <v>7171</v>
      </c>
      <c r="Q2509" s="6">
        <f>[1]!EM_S_STM07_IS(B2509,"83","2019-12-31","1",1000000000)</f>
        <v>2.3913233105799998</v>
      </c>
      <c r="R2509" s="6">
        <f>[1]!EM_S_FA_YOY_OR(B2509,"2019-12-31")</f>
        <v>14.1192048214</v>
      </c>
      <c r="S2509" s="6">
        <f>[1]!EM_S_FA_YOY_OR(B2509,"2020-12-31")</f>
        <v>-24.354555831999999</v>
      </c>
      <c r="T2509" s="6">
        <f>[1]!EM_S_FA_YOY_OR(B2509,"2021-12-31")</f>
        <v>-12.2431805063</v>
      </c>
      <c r="U2509" s="6">
        <f>[1]!EM_S_FA_YOY_OR(B2509,"2022-12-31")</f>
        <v>-52.098038196399997</v>
      </c>
      <c r="V2509" s="7">
        <f t="shared" si="236"/>
        <v>-29.565258178233332</v>
      </c>
      <c r="W2509" s="8">
        <f t="shared" si="237"/>
        <v>20.431984352487941</v>
      </c>
      <c r="X2509" s="6">
        <f>[1]!EM_S_FA_YOY_NETPROFIT(B2509,"2019-12-31")</f>
        <v>102.5190654557</v>
      </c>
      <c r="Y2509" s="6">
        <f>[1]!EM_S_FA_YOY_NETPROFIT(B2509,"2020-12-31")</f>
        <v>-3609.8593081408999</v>
      </c>
      <c r="Z2509" s="6">
        <f>[1]!EM_S_FA_YOY_NETPROFIT(B2509,"2021-12-31")</f>
        <v>33.661776690799996</v>
      </c>
      <c r="AA2509" s="6">
        <f>[1]!EM_S_FA_YOY_NETPROFIT(B2509,"2022-12-31")</f>
        <v>205.1970144167</v>
      </c>
      <c r="AB2509" s="7">
        <f t="shared" si="238"/>
        <v>-1123.6668390111333</v>
      </c>
      <c r="AC2509" s="8">
        <f t="shared" si="239"/>
        <v>2154.8134094657926</v>
      </c>
    </row>
    <row r="2510" spans="1:29" ht="16.5" x14ac:dyDescent="0.45">
      <c r="A2510" s="9">
        <v>3360</v>
      </c>
      <c r="B2510" s="5" t="s">
        <v>8921</v>
      </c>
      <c r="C2510" s="5" t="s">
        <v>8922</v>
      </c>
      <c r="D2510" s="5" t="s">
        <v>8923</v>
      </c>
      <c r="E2510" s="5" t="s">
        <v>1297</v>
      </c>
      <c r="F2510" s="5" t="s">
        <v>11774</v>
      </c>
      <c r="G2510" s="5">
        <v>25</v>
      </c>
      <c r="H2510" s="5">
        <v>3</v>
      </c>
      <c r="I2510" s="5">
        <f t="shared" si="234"/>
        <v>2</v>
      </c>
      <c r="J2510" s="5">
        <f t="shared" si="235"/>
        <v>10</v>
      </c>
      <c r="K2510" s="5"/>
      <c r="L2510" s="5"/>
      <c r="M2510" s="5"/>
      <c r="N2510" s="5"/>
      <c r="O2510" s="5" t="s">
        <v>8920</v>
      </c>
      <c r="P2510" s="6">
        <f>[1]!EM_S_INFO_EMPLOYEE(B2510,"2019")</f>
        <v>21824</v>
      </c>
      <c r="Q2510" s="6">
        <f>[1]!EM_S_STM07_IS(B2510,"83","2019-12-31","1",1000000000)</f>
        <v>3.83630375648</v>
      </c>
      <c r="R2510" s="6">
        <f>[1]!EM_S_FA_YOY_OR(B2510,"2019-12-31")</f>
        <v>-6.3660415681</v>
      </c>
      <c r="S2510" s="6">
        <f>[1]!EM_S_FA_YOY_OR(B2510,"2020-12-31")</f>
        <v>-29.592093508600001</v>
      </c>
      <c r="T2510" s="6">
        <f>[1]!EM_S_FA_YOY_OR(B2510,"2021-12-31")</f>
        <v>-47.642660637699997</v>
      </c>
      <c r="U2510" s="6">
        <f>[1]!EM_S_FA_YOY_OR(B2510,"2022-12-31")</f>
        <v>28.023396183300001</v>
      </c>
      <c r="V2510" s="7">
        <f t="shared" si="236"/>
        <v>-16.403785987666662</v>
      </c>
      <c r="W2510" s="8">
        <f t="shared" si="237"/>
        <v>39.519446227898115</v>
      </c>
      <c r="X2510" s="6">
        <f>[1]!EM_S_FA_YOY_NETPROFIT(B2510,"2019-12-31")</f>
        <v>30.537834855900002</v>
      </c>
      <c r="Y2510" s="6">
        <f>[1]!EM_S_FA_YOY_NETPROFIT(B2510,"2020-12-31")</f>
        <v>-42.336460247700003</v>
      </c>
      <c r="Z2510" s="6">
        <f>[1]!EM_S_FA_YOY_NETPROFIT(B2510,"2021-12-31")</f>
        <v>8.7294921087000006</v>
      </c>
      <c r="AA2510" s="6">
        <f>[1]!EM_S_FA_YOY_NETPROFIT(B2510,"2022-12-31")</f>
        <v>4.1325687519000001</v>
      </c>
      <c r="AB2510" s="7">
        <f t="shared" si="238"/>
        <v>-9.8247997957000006</v>
      </c>
      <c r="AC2510" s="8">
        <f t="shared" si="239"/>
        <v>28.249583626961286</v>
      </c>
    </row>
    <row r="2511" spans="1:29" ht="16.5" x14ac:dyDescent="0.45">
      <c r="A2511" s="9">
        <v>3361</v>
      </c>
      <c r="B2511" s="5" t="s">
        <v>8924</v>
      </c>
      <c r="C2511" s="5" t="s">
        <v>8925</v>
      </c>
      <c r="D2511" s="5" t="s">
        <v>8926</v>
      </c>
      <c r="E2511" s="5" t="s">
        <v>1297</v>
      </c>
      <c r="F2511" s="5" t="s">
        <v>11752</v>
      </c>
      <c r="G2511" s="5">
        <v>2</v>
      </c>
      <c r="H2511" s="5">
        <v>3</v>
      </c>
      <c r="I2511" s="5">
        <f t="shared" si="234"/>
        <v>0</v>
      </c>
      <c r="J2511" s="5">
        <f t="shared" si="235"/>
        <v>2</v>
      </c>
      <c r="K2511" s="5"/>
      <c r="L2511" s="5"/>
      <c r="M2511" s="5"/>
      <c r="N2511" s="5"/>
      <c r="O2511" s="5" t="s">
        <v>8927</v>
      </c>
      <c r="P2511" s="6">
        <f>[1]!EM_S_INFO_EMPLOYEE(B2511,"2019")</f>
        <v>5766</v>
      </c>
      <c r="Q2511" s="6">
        <f>[1]!EM_S_STM07_IS(B2511,"83","2019-12-31","1",1000000000)</f>
        <v>14.77293877558</v>
      </c>
      <c r="R2511" s="6">
        <f>[1]!EM_S_FA_YOY_OR(B2511,"2019-12-31")</f>
        <v>16.885893865500002</v>
      </c>
      <c r="S2511" s="6">
        <f>[1]!EM_S_FA_YOY_OR(B2511,"2020-12-31")</f>
        <v>-2.0186340046</v>
      </c>
      <c r="T2511" s="6">
        <f>[1]!EM_S_FA_YOY_OR(B2511,"2021-12-31")</f>
        <v>-4.1637013913000001</v>
      </c>
      <c r="U2511" s="6">
        <f>[1]!EM_S_FA_YOY_OR(B2511,"2022-12-31")</f>
        <v>-15.2085772099</v>
      </c>
      <c r="V2511" s="7">
        <f t="shared" si="236"/>
        <v>-7.1303042019333338</v>
      </c>
      <c r="W2511" s="8">
        <f t="shared" si="237"/>
        <v>7.0777255963199845</v>
      </c>
      <c r="X2511" s="6">
        <f>[1]!EM_S_FA_YOY_NETPROFIT(B2511,"2019-12-31")</f>
        <v>21.0227270046</v>
      </c>
      <c r="Y2511" s="6">
        <f>[1]!EM_S_FA_YOY_NETPROFIT(B2511,"2020-12-31")</f>
        <v>0.9126792601</v>
      </c>
      <c r="Z2511" s="6">
        <f>[1]!EM_S_FA_YOY_NETPROFIT(B2511,"2021-12-31")</f>
        <v>4.4929631400000003E-2</v>
      </c>
      <c r="AA2511" s="6">
        <f>[1]!EM_S_FA_YOY_NETPROFIT(B2511,"2022-12-31")</f>
        <v>-70.872893778000005</v>
      </c>
      <c r="AB2511" s="7">
        <f t="shared" si="238"/>
        <v>-23.305094962166667</v>
      </c>
      <c r="AC2511" s="8">
        <f t="shared" si="239"/>
        <v>41.197206950134657</v>
      </c>
    </row>
    <row r="2512" spans="1:29" ht="16.5" x14ac:dyDescent="0.45">
      <c r="A2512" s="9">
        <v>3362</v>
      </c>
      <c r="B2512" s="5" t="s">
        <v>8928</v>
      </c>
      <c r="C2512" s="5" t="s">
        <v>8929</v>
      </c>
      <c r="D2512" s="5" t="s">
        <v>8930</v>
      </c>
      <c r="E2512" s="5" t="s">
        <v>933</v>
      </c>
      <c r="F2512" s="5" t="s">
        <v>11765</v>
      </c>
      <c r="G2512" s="5">
        <v>16</v>
      </c>
      <c r="H2512" s="5">
        <v>3</v>
      </c>
      <c r="I2512" s="5">
        <f t="shared" si="234"/>
        <v>1</v>
      </c>
      <c r="J2512" s="5">
        <f t="shared" si="235"/>
        <v>9</v>
      </c>
      <c r="K2512" s="5"/>
      <c r="L2512" s="5"/>
      <c r="M2512" s="5"/>
      <c r="N2512" s="5"/>
      <c r="O2512" s="5" t="s">
        <v>8931</v>
      </c>
      <c r="P2512" s="6">
        <f>[1]!EM_S_INFO_EMPLOYEE(B2512,"2019")</f>
        <v>14295</v>
      </c>
      <c r="Q2512" s="6">
        <f>[1]!EM_S_STM07_IS(B2512,"83","2019-12-31","1",1000000000)</f>
        <v>11.82456167504</v>
      </c>
      <c r="R2512" s="6">
        <f>[1]!EM_S_FA_YOY_OR(B2512,"2019-12-31")</f>
        <v>9.3488459849000005</v>
      </c>
      <c r="S2512" s="6">
        <f>[1]!EM_S_FA_YOY_OR(B2512,"2020-12-31")</f>
        <v>-8.7623131813999997</v>
      </c>
      <c r="T2512" s="6">
        <f>[1]!EM_S_FA_YOY_OR(B2512,"2021-12-31")</f>
        <v>18.664013664999999</v>
      </c>
      <c r="U2512" s="6">
        <f>[1]!EM_S_FA_YOY_OR(B2512,"2022-12-31")</f>
        <v>7.8639630636</v>
      </c>
      <c r="V2512" s="7">
        <f t="shared" si="236"/>
        <v>5.9218878490666667</v>
      </c>
      <c r="W2512" s="8">
        <f t="shared" si="237"/>
        <v>13.815918108311472</v>
      </c>
      <c r="X2512" s="6">
        <f>[1]!EM_S_FA_YOY_NETPROFIT(B2512,"2019-12-31")</f>
        <v>-69.807297033599994</v>
      </c>
      <c r="Y2512" s="6">
        <f>[1]!EM_S_FA_YOY_NETPROFIT(B2512,"2020-12-31")</f>
        <v>-957.68833642970003</v>
      </c>
      <c r="Z2512" s="6">
        <f>[1]!EM_S_FA_YOY_NETPROFIT(B2512,"2021-12-31")</f>
        <v>139.21028833689999</v>
      </c>
      <c r="AA2512" s="6">
        <f>[1]!EM_S_FA_YOY_NETPROFIT(B2512,"2022-12-31")</f>
        <v>24.702958793099999</v>
      </c>
      <c r="AB2512" s="7">
        <f t="shared" si="238"/>
        <v>-264.59169643323332</v>
      </c>
      <c r="AC2512" s="8">
        <f t="shared" si="239"/>
        <v>602.96367752179481</v>
      </c>
    </row>
    <row r="2513" spans="1:29" ht="16.5" x14ac:dyDescent="0.45">
      <c r="A2513" s="9">
        <v>3363</v>
      </c>
      <c r="B2513" s="5" t="s">
        <v>8932</v>
      </c>
      <c r="C2513" s="5" t="s">
        <v>8933</v>
      </c>
      <c r="D2513" s="5" t="s">
        <v>8934</v>
      </c>
      <c r="E2513" s="5" t="s">
        <v>440</v>
      </c>
      <c r="F2513" s="5" t="s">
        <v>11752</v>
      </c>
      <c r="G2513" s="5">
        <v>2</v>
      </c>
      <c r="H2513" s="5">
        <v>3</v>
      </c>
      <c r="I2513" s="5">
        <f t="shared" si="234"/>
        <v>0</v>
      </c>
      <c r="J2513" s="5">
        <f t="shared" si="235"/>
        <v>2</v>
      </c>
      <c r="K2513" s="5"/>
      <c r="L2513" s="5"/>
      <c r="M2513" s="5"/>
      <c r="N2513" s="5"/>
      <c r="O2513" s="5" t="s">
        <v>8935</v>
      </c>
      <c r="P2513" s="6">
        <f>[1]!EM_S_INFO_EMPLOYEE(B2513,"2019")</f>
        <v>2049</v>
      </c>
      <c r="Q2513" s="6">
        <f>[1]!EM_S_STM07_IS(B2513,"83","2019-12-31","1",1000000000)</f>
        <v>5.5913456026799997</v>
      </c>
      <c r="R2513" s="6">
        <f>[1]!EM_S_FA_YOY_OR(B2513,"2019-12-31")</f>
        <v>6.1570247051000004</v>
      </c>
      <c r="S2513" s="6">
        <f>[1]!EM_S_FA_YOY_OR(B2513,"2020-12-31")</f>
        <v>-5.1452857588000001</v>
      </c>
      <c r="T2513" s="6">
        <f>[1]!EM_S_FA_YOY_OR(B2513,"2021-12-31")</f>
        <v>30.889873373099999</v>
      </c>
      <c r="U2513" s="6">
        <f>[1]!EM_S_FA_YOY_OR(B2513,"2022-12-31")</f>
        <v>52.008442023299999</v>
      </c>
      <c r="V2513" s="7">
        <f t="shared" si="236"/>
        <v>25.917676545866666</v>
      </c>
      <c r="W2513" s="8">
        <f t="shared" si="237"/>
        <v>28.899467223707763</v>
      </c>
      <c r="X2513" s="6">
        <f>[1]!EM_S_FA_YOY_NETPROFIT(B2513,"2019-12-31")</f>
        <v>2.7340116441000002</v>
      </c>
      <c r="Y2513" s="6">
        <f>[1]!EM_S_FA_YOY_NETPROFIT(B2513,"2020-12-31")</f>
        <v>-15.284094634000001</v>
      </c>
      <c r="Z2513" s="6">
        <f>[1]!EM_S_FA_YOY_NETPROFIT(B2513,"2021-12-31")</f>
        <v>20.025359738199999</v>
      </c>
      <c r="AA2513" s="6">
        <f>[1]!EM_S_FA_YOY_NETPROFIT(B2513,"2022-12-31")</f>
        <v>67.370248683499995</v>
      </c>
      <c r="AB2513" s="7">
        <f t="shared" si="238"/>
        <v>24.037171262566662</v>
      </c>
      <c r="AC2513" s="8">
        <f t="shared" si="239"/>
        <v>41.472956141226177</v>
      </c>
    </row>
    <row r="2514" spans="1:29" ht="16.5" x14ac:dyDescent="0.45">
      <c r="A2514" s="9">
        <v>3364</v>
      </c>
      <c r="B2514" s="5" t="s">
        <v>8936</v>
      </c>
      <c r="C2514" s="5" t="s">
        <v>8937</v>
      </c>
      <c r="D2514" s="5" t="s">
        <v>8938</v>
      </c>
      <c r="E2514" s="5" t="s">
        <v>933</v>
      </c>
      <c r="F2514" s="5" t="s">
        <v>11762</v>
      </c>
      <c r="G2514" s="5">
        <v>13</v>
      </c>
      <c r="H2514" s="5">
        <v>2</v>
      </c>
      <c r="I2514" s="5">
        <f t="shared" si="234"/>
        <v>4</v>
      </c>
      <c r="J2514" s="5">
        <f t="shared" si="235"/>
        <v>7</v>
      </c>
      <c r="K2514" s="5"/>
      <c r="L2514" s="5"/>
      <c r="M2514" s="5"/>
      <c r="N2514" s="5"/>
      <c r="O2514" s="5" t="s">
        <v>436</v>
      </c>
      <c r="P2514" s="6">
        <f>[1]!EM_S_INFO_EMPLOYEE(B2514,"2019")</f>
        <v>1406</v>
      </c>
      <c r="Q2514" s="6">
        <f>[1]!EM_S_STM07_IS(B2514,"83","2019-12-31","1",1000000000)</f>
        <v>0.72980445213</v>
      </c>
      <c r="R2514" s="6">
        <f>[1]!EM_S_FA_YOY_OR(B2514,"2019-12-31")</f>
        <v>-34.819016250899999</v>
      </c>
      <c r="S2514" s="6">
        <f>[1]!EM_S_FA_YOY_OR(B2514,"2020-12-31")</f>
        <v>-28.808927521099999</v>
      </c>
      <c r="T2514" s="6">
        <f>[1]!EM_S_FA_YOY_OR(B2514,"2021-12-31")</f>
        <v>34.6715117496</v>
      </c>
      <c r="U2514" s="6">
        <f>[1]!EM_S_FA_YOY_OR(B2514,"2022-12-31")</f>
        <v>-24.073469770999999</v>
      </c>
      <c r="V2514" s="7">
        <f t="shared" si="236"/>
        <v>-6.070295180833333</v>
      </c>
      <c r="W2514" s="8">
        <f t="shared" si="237"/>
        <v>35.362794912072133</v>
      </c>
      <c r="X2514" s="6">
        <f>[1]!EM_S_FA_YOY_NETPROFIT(B2514,"2019-12-31")</f>
        <v>103.908179471</v>
      </c>
      <c r="Y2514" s="6">
        <f>[1]!EM_S_FA_YOY_NETPROFIT(B2514,"2020-12-31")</f>
        <v>-1104.9885110591999</v>
      </c>
      <c r="Z2514" s="6">
        <f>[1]!EM_S_FA_YOY_NETPROFIT(B2514,"2021-12-31")</f>
        <v>29.3792028704</v>
      </c>
      <c r="AA2514" s="6">
        <f>[1]!EM_S_FA_YOY_NETPROFIT(B2514,"2022-12-31")</f>
        <v>112.3424101257</v>
      </c>
      <c r="AB2514" s="7">
        <f t="shared" si="238"/>
        <v>-321.08896602103334</v>
      </c>
      <c r="AC2514" s="8">
        <f t="shared" si="239"/>
        <v>680.14307022332059</v>
      </c>
    </row>
    <row r="2515" spans="1:29" ht="16.5" x14ac:dyDescent="0.45">
      <c r="A2515" s="9">
        <v>3365</v>
      </c>
      <c r="B2515" s="5" t="s">
        <v>8939</v>
      </c>
      <c r="C2515" s="5" t="s">
        <v>8940</v>
      </c>
      <c r="D2515" s="5" t="s">
        <v>8941</v>
      </c>
      <c r="E2515" s="5" t="s">
        <v>120</v>
      </c>
      <c r="F2515" s="5" t="s">
        <v>11758</v>
      </c>
      <c r="G2515" s="5">
        <v>8</v>
      </c>
      <c r="H2515" s="5">
        <v>2</v>
      </c>
      <c r="I2515" s="5">
        <f t="shared" si="234"/>
        <v>3</v>
      </c>
      <c r="J2515" s="5">
        <f t="shared" si="235"/>
        <v>2</v>
      </c>
      <c r="K2515" s="5"/>
      <c r="L2515" s="5"/>
      <c r="M2515" s="5"/>
      <c r="N2515" s="5"/>
      <c r="O2515" s="5" t="s">
        <v>8942</v>
      </c>
      <c r="P2515" s="6">
        <f>[1]!EM_S_INFO_EMPLOYEE(B2515,"2019")</f>
        <v>7458</v>
      </c>
      <c r="Q2515" s="6">
        <f>[1]!EM_S_STM07_IS(B2515,"83","2019-12-31","1",1000000000)</f>
        <v>16.91742744407</v>
      </c>
      <c r="R2515" s="6">
        <f>[1]!EM_S_FA_YOY_OR(B2515,"2019-12-31")</f>
        <v>8.0850011279</v>
      </c>
      <c r="S2515" s="6">
        <f>[1]!EM_S_FA_YOY_OR(B2515,"2020-12-31")</f>
        <v>5.4905115739000001</v>
      </c>
      <c r="T2515" s="6">
        <f>[1]!EM_S_FA_YOY_OR(B2515,"2021-12-31")</f>
        <v>36.1016438487</v>
      </c>
      <c r="U2515" s="6">
        <f>[1]!EM_S_FA_YOY_OR(B2515,"2022-12-31")</f>
        <v>44.8994955605</v>
      </c>
      <c r="V2515" s="7">
        <f t="shared" si="236"/>
        <v>28.830550327699999</v>
      </c>
      <c r="W2515" s="8">
        <f t="shared" si="237"/>
        <v>20.686193595182512</v>
      </c>
      <c r="X2515" s="6">
        <f>[1]!EM_S_FA_YOY_NETPROFIT(B2515,"2019-12-31")</f>
        <v>6.9315902821000002</v>
      </c>
      <c r="Y2515" s="6">
        <f>[1]!EM_S_FA_YOY_NETPROFIT(B2515,"2020-12-31")</f>
        <v>31.731000717600001</v>
      </c>
      <c r="Z2515" s="6">
        <f>[1]!EM_S_FA_YOY_NETPROFIT(B2515,"2021-12-31")</f>
        <v>6.0877127089999998</v>
      </c>
      <c r="AA2515" s="6">
        <f>[1]!EM_S_FA_YOY_NETPROFIT(B2515,"2022-12-31")</f>
        <v>-164.740136119</v>
      </c>
      <c r="AB2515" s="7">
        <f t="shared" si="238"/>
        <v>-42.307140897466667</v>
      </c>
      <c r="AC2515" s="8">
        <f t="shared" si="239"/>
        <v>106.80249666632332</v>
      </c>
    </row>
    <row r="2516" spans="1:29" ht="16.5" x14ac:dyDescent="0.45">
      <c r="A2516" s="9">
        <v>3366</v>
      </c>
      <c r="B2516" s="5" t="s">
        <v>8943</v>
      </c>
      <c r="C2516" s="5" t="s">
        <v>8944</v>
      </c>
      <c r="D2516" s="5" t="s">
        <v>8945</v>
      </c>
      <c r="E2516" s="5" t="s">
        <v>259</v>
      </c>
      <c r="F2516" s="5" t="s">
        <v>11759</v>
      </c>
      <c r="G2516" s="5">
        <v>9</v>
      </c>
      <c r="H2516" s="5">
        <v>2</v>
      </c>
      <c r="I2516" s="5">
        <f t="shared" si="234"/>
        <v>3</v>
      </c>
      <c r="J2516" s="5">
        <f t="shared" si="235"/>
        <v>2</v>
      </c>
      <c r="K2516" s="5"/>
      <c r="L2516" s="5"/>
      <c r="M2516" s="5"/>
      <c r="N2516" s="5"/>
      <c r="O2516" s="5" t="s">
        <v>8942</v>
      </c>
      <c r="P2516" s="6">
        <f>[1]!EM_S_INFO_EMPLOYEE(B2516,"2019")</f>
        <v>2123</v>
      </c>
      <c r="Q2516" s="6">
        <f>[1]!EM_S_STM07_IS(B2516,"83","2019-12-31","1",1000000000)</f>
        <v>3.5475376085199999</v>
      </c>
      <c r="R2516" s="6">
        <f>[1]!EM_S_FA_YOY_OR(B2516,"2019-12-31")</f>
        <v>5.5119106027999996</v>
      </c>
      <c r="S2516" s="6">
        <f>[1]!EM_S_FA_YOY_OR(B2516,"2020-12-31")</f>
        <v>-8.4583991644999994</v>
      </c>
      <c r="T2516" s="6">
        <f>[1]!EM_S_FA_YOY_OR(B2516,"2021-12-31")</f>
        <v>17.169209718000001</v>
      </c>
      <c r="U2516" s="6">
        <f>[1]!EM_S_FA_YOY_OR(B2516,"2022-12-31")</f>
        <v>-6.4294768416999997</v>
      </c>
      <c r="V2516" s="7">
        <f t="shared" si="236"/>
        <v>0.7604445706000007</v>
      </c>
      <c r="W2516" s="8">
        <f t="shared" si="237"/>
        <v>14.246571927831823</v>
      </c>
      <c r="X2516" s="6">
        <f>[1]!EM_S_FA_YOY_NETPROFIT(B2516,"2019-12-31")</f>
        <v>19.524484018100001</v>
      </c>
      <c r="Y2516" s="6">
        <f>[1]!EM_S_FA_YOY_NETPROFIT(B2516,"2020-12-31")</f>
        <v>-19.6283453295</v>
      </c>
      <c r="Z2516" s="6">
        <f>[1]!EM_S_FA_YOY_NETPROFIT(B2516,"2021-12-31")</f>
        <v>56.442308738199998</v>
      </c>
      <c r="AA2516" s="6">
        <f>[1]!EM_S_FA_YOY_NETPROFIT(B2516,"2022-12-31")</f>
        <v>-67.033635697899996</v>
      </c>
      <c r="AB2516" s="7">
        <f t="shared" si="238"/>
        <v>-10.073224096399999</v>
      </c>
      <c r="AC2516" s="8">
        <f t="shared" si="239"/>
        <v>62.290067185155145</v>
      </c>
    </row>
    <row r="2517" spans="1:29" ht="16.5" x14ac:dyDescent="0.45">
      <c r="A2517" s="9">
        <v>3367</v>
      </c>
      <c r="B2517" s="5" t="s">
        <v>8946</v>
      </c>
      <c r="C2517" s="5" t="s">
        <v>8947</v>
      </c>
      <c r="D2517" s="5" t="s">
        <v>8948</v>
      </c>
      <c r="E2517" s="5" t="s">
        <v>259</v>
      </c>
      <c r="F2517" s="5" t="s">
        <v>11765</v>
      </c>
      <c r="G2517" s="5">
        <v>16</v>
      </c>
      <c r="H2517" s="5">
        <v>3</v>
      </c>
      <c r="I2517" s="5">
        <f t="shared" si="234"/>
        <v>1</v>
      </c>
      <c r="J2517" s="5">
        <f t="shared" si="235"/>
        <v>9</v>
      </c>
      <c r="K2517" s="5"/>
      <c r="L2517" s="5"/>
      <c r="M2517" s="5"/>
      <c r="N2517" s="5"/>
      <c r="O2517" s="5" t="s">
        <v>8949</v>
      </c>
      <c r="P2517" s="6">
        <f>[1]!EM_S_INFO_EMPLOYEE(B2517,"2019")</f>
        <v>488</v>
      </c>
      <c r="Q2517" s="6">
        <f>[1]!EM_S_STM07_IS(B2517,"83","2019-12-31","1",1000000000)</f>
        <v>0.29707237491999999</v>
      </c>
      <c r="R2517" s="6">
        <f>[1]!EM_S_FA_YOY_OR(B2517,"2019-12-31")</f>
        <v>-17.127884279</v>
      </c>
      <c r="S2517" s="6">
        <f>[1]!EM_S_FA_YOY_OR(B2517,"2020-12-31")</f>
        <v>-30.445460273599998</v>
      </c>
      <c r="T2517" s="6">
        <f>[1]!EM_S_FA_YOY_OR(B2517,"2021-12-31")</f>
        <v>-28.823940506300001</v>
      </c>
      <c r="U2517" s="6">
        <f>[1]!EM_S_FA_YOY_OR(B2517,"2022-12-31")</f>
        <v>-25.9490163997</v>
      </c>
      <c r="V2517" s="7">
        <f t="shared" si="236"/>
        <v>-28.406139059866664</v>
      </c>
      <c r="W2517" s="8">
        <f t="shared" si="237"/>
        <v>2.2771518206444967</v>
      </c>
      <c r="X2517" s="6">
        <f>[1]!EM_S_FA_YOY_NETPROFIT(B2517,"2019-12-31")</f>
        <v>872.12008492400003</v>
      </c>
      <c r="Y2517" s="6">
        <f>[1]!EM_S_FA_YOY_NETPROFIT(B2517,"2020-12-31")</f>
        <v>-199.01329724199999</v>
      </c>
      <c r="Z2517" s="6">
        <f>[1]!EM_S_FA_YOY_NETPROFIT(B2517,"2021-12-31")</f>
        <v>36.407447053399999</v>
      </c>
      <c r="AA2517" s="6">
        <f>[1]!EM_S_FA_YOY_NETPROFIT(B2517,"2022-12-31")</f>
        <v>-123.3216247419</v>
      </c>
      <c r="AB2517" s="7">
        <f t="shared" si="238"/>
        <v>-95.309158310166666</v>
      </c>
      <c r="AC2517" s="8">
        <f t="shared" si="239"/>
        <v>120.18425611469151</v>
      </c>
    </row>
    <row r="2518" spans="1:29" ht="16.5" x14ac:dyDescent="0.45">
      <c r="A2518" s="9">
        <v>3368</v>
      </c>
      <c r="B2518" s="5" t="s">
        <v>8950</v>
      </c>
      <c r="C2518" s="5" t="s">
        <v>8951</v>
      </c>
      <c r="D2518" s="5" t="s">
        <v>8952</v>
      </c>
      <c r="E2518" s="5" t="s">
        <v>240</v>
      </c>
      <c r="F2518" s="5" t="s">
        <v>11763</v>
      </c>
      <c r="G2518" s="5">
        <v>14</v>
      </c>
      <c r="H2518" s="5">
        <v>3</v>
      </c>
      <c r="I2518" s="5">
        <f t="shared" si="234"/>
        <v>0</v>
      </c>
      <c r="J2518" s="5">
        <f t="shared" si="235"/>
        <v>10</v>
      </c>
      <c r="K2518" s="5"/>
      <c r="L2518" s="5"/>
      <c r="M2518" s="5"/>
      <c r="N2518" s="5"/>
      <c r="O2518" s="5" t="s">
        <v>8953</v>
      </c>
      <c r="P2518" s="6">
        <f>[1]!EM_S_INFO_EMPLOYEE(B2518,"2019")</f>
        <v>13222</v>
      </c>
      <c r="Q2518" s="6">
        <f>[1]!EM_S_STM07_IS(B2518,"83","2019-12-31","1",1000000000)</f>
        <v>14.767210574930001</v>
      </c>
      <c r="R2518" s="6">
        <f>[1]!EM_S_FA_YOY_OR(B2518,"2019-12-31")</f>
        <v>26.428959206399998</v>
      </c>
      <c r="S2518" s="6">
        <f>[1]!EM_S_FA_YOY_OR(B2518,"2020-12-31")</f>
        <v>-29.772671121199998</v>
      </c>
      <c r="T2518" s="6">
        <f>[1]!EM_S_FA_YOY_OR(B2518,"2021-12-31")</f>
        <v>23.404475811699999</v>
      </c>
      <c r="U2518" s="6">
        <f>[1]!EM_S_FA_YOY_OR(B2518,"2022-12-31")</f>
        <v>-8.6170236990000006</v>
      </c>
      <c r="V2518" s="7">
        <f t="shared" si="236"/>
        <v>-4.9950730028333332</v>
      </c>
      <c r="W2518" s="8">
        <f t="shared" si="237"/>
        <v>26.772955274211053</v>
      </c>
      <c r="X2518" s="6">
        <f>[1]!EM_S_FA_YOY_NETPROFIT(B2518,"2019-12-31")</f>
        <v>33.891515015499998</v>
      </c>
      <c r="Y2518" s="6">
        <f>[1]!EM_S_FA_YOY_NETPROFIT(B2518,"2020-12-31")</f>
        <v>-60.034024007100001</v>
      </c>
      <c r="Z2518" s="6">
        <f>[1]!EM_S_FA_YOY_NETPROFIT(B2518,"2021-12-31")</f>
        <v>-31.082178410899999</v>
      </c>
      <c r="AA2518" s="6">
        <f>[1]!EM_S_FA_YOY_NETPROFIT(B2518,"2022-12-31")</f>
        <v>135.79703148550001</v>
      </c>
      <c r="AB2518" s="7">
        <f t="shared" si="238"/>
        <v>14.893609689166672</v>
      </c>
      <c r="AC2518" s="8">
        <f t="shared" si="239"/>
        <v>105.70137365428664</v>
      </c>
    </row>
    <row r="2519" spans="1:29" ht="16.5" x14ac:dyDescent="0.45">
      <c r="A2519" s="9">
        <v>3369</v>
      </c>
      <c r="B2519" s="5" t="s">
        <v>8954</v>
      </c>
      <c r="C2519" s="5" t="s">
        <v>8955</v>
      </c>
      <c r="D2519" s="5" t="s">
        <v>8956</v>
      </c>
      <c r="E2519" s="5" t="s">
        <v>254</v>
      </c>
      <c r="F2519" s="5" t="s">
        <v>11764</v>
      </c>
      <c r="G2519" s="5">
        <v>15</v>
      </c>
      <c r="H2519" s="5">
        <v>3</v>
      </c>
      <c r="I2519" s="5">
        <f t="shared" si="234"/>
        <v>2</v>
      </c>
      <c r="J2519" s="5">
        <f t="shared" si="235"/>
        <v>8</v>
      </c>
      <c r="K2519" s="5"/>
      <c r="L2519" s="5"/>
      <c r="M2519" s="5"/>
      <c r="N2519" s="5"/>
      <c r="O2519" s="5" t="s">
        <v>8957</v>
      </c>
      <c r="P2519" s="6">
        <f>[1]!EM_S_INFO_EMPLOYEE(B2519,"2019")</f>
        <v>611</v>
      </c>
      <c r="Q2519" s="6">
        <f>[1]!EM_S_STM07_IS(B2519,"83","2019-12-31","1",1000000000)</f>
        <v>0.83833160427999998</v>
      </c>
      <c r="R2519" s="6">
        <f>[1]!EM_S_FA_YOY_OR(B2519,"2019-12-31")</f>
        <v>-2.9205251298000001</v>
      </c>
      <c r="S2519" s="6">
        <f>[1]!EM_S_FA_YOY_OR(B2519,"2020-12-31")</f>
        <v>22.9967112424</v>
      </c>
      <c r="T2519" s="6">
        <f>[1]!EM_S_FA_YOY_OR(B2519,"2021-12-31")</f>
        <v>22.520456387199999</v>
      </c>
      <c r="U2519" s="6">
        <f>[1]!EM_S_FA_YOY_OR(B2519,"2022-12-31")</f>
        <v>12.433906095399999</v>
      </c>
      <c r="V2519" s="7">
        <f t="shared" si="236"/>
        <v>19.317024574999998</v>
      </c>
      <c r="W2519" s="8">
        <f t="shared" si="237"/>
        <v>5.9657099053619458</v>
      </c>
      <c r="X2519" s="6">
        <f>[1]!EM_S_FA_YOY_NETPROFIT(B2519,"2019-12-31")</f>
        <v>-17.134980889800001</v>
      </c>
      <c r="Y2519" s="6">
        <f>[1]!EM_S_FA_YOY_NETPROFIT(B2519,"2020-12-31")</f>
        <v>7.4399558270000004</v>
      </c>
      <c r="Z2519" s="6">
        <f>[1]!EM_S_FA_YOY_NETPROFIT(B2519,"2021-12-31")</f>
        <v>-2.3083884715999998</v>
      </c>
      <c r="AA2519" s="6">
        <f>[1]!EM_S_FA_YOY_NETPROFIT(B2519,"2022-12-31")</f>
        <v>13.916667757000001</v>
      </c>
      <c r="AB2519" s="7">
        <f t="shared" si="238"/>
        <v>6.3494117041333338</v>
      </c>
      <c r="AC2519" s="8">
        <f t="shared" si="239"/>
        <v>8.1673176299350079</v>
      </c>
    </row>
    <row r="2520" spans="1:29" ht="16.5" x14ac:dyDescent="0.45">
      <c r="A2520" s="9">
        <v>3370</v>
      </c>
      <c r="B2520" s="5" t="s">
        <v>8958</v>
      </c>
      <c r="C2520" s="5" t="s">
        <v>8959</v>
      </c>
      <c r="D2520" s="5" t="s">
        <v>8960</v>
      </c>
      <c r="E2520" s="5" t="s">
        <v>1297</v>
      </c>
      <c r="F2520" s="5" t="s">
        <v>11752</v>
      </c>
      <c r="G2520" s="5">
        <v>2</v>
      </c>
      <c r="H2520" s="5">
        <v>3</v>
      </c>
      <c r="I2520" s="5">
        <f t="shared" si="234"/>
        <v>0</v>
      </c>
      <c r="J2520" s="5">
        <f t="shared" si="235"/>
        <v>2</v>
      </c>
      <c r="K2520" s="5"/>
      <c r="L2520" s="5"/>
      <c r="M2520" s="5"/>
      <c r="N2520" s="5"/>
      <c r="O2520" s="5" t="s">
        <v>8957</v>
      </c>
      <c r="P2520" s="6">
        <f>[1]!EM_S_INFO_EMPLOYEE(B2520,"2019")</f>
        <v>1699</v>
      </c>
      <c r="Q2520" s="6">
        <f>[1]!EM_S_STM07_IS(B2520,"83","2019-12-31","1",1000000000)</f>
        <v>13.28172983907</v>
      </c>
      <c r="R2520" s="6">
        <f>[1]!EM_S_FA_YOY_OR(B2520,"2019-12-31")</f>
        <v>-31.132247917499999</v>
      </c>
      <c r="S2520" s="6">
        <f>[1]!EM_S_FA_YOY_OR(B2520,"2020-12-31")</f>
        <v>-13.0227051902</v>
      </c>
      <c r="T2520" s="6">
        <f>[1]!EM_S_FA_YOY_OR(B2520,"2021-12-31")</f>
        <v>-16.924996162100001</v>
      </c>
      <c r="U2520" s="6">
        <f>[1]!EM_S_FA_YOY_OR(B2520,"2022-12-31")</f>
        <v>-72.893852631800002</v>
      </c>
      <c r="V2520" s="7">
        <f t="shared" si="236"/>
        <v>-34.280517994699998</v>
      </c>
      <c r="W2520" s="8">
        <f t="shared" si="237"/>
        <v>33.497002515969143</v>
      </c>
      <c r="X2520" s="6">
        <f>[1]!EM_S_FA_YOY_NETPROFIT(B2520,"2019-12-31")</f>
        <v>-11.4341547089</v>
      </c>
      <c r="Y2520" s="6">
        <f>[1]!EM_S_FA_YOY_NETPROFIT(B2520,"2020-12-31")</f>
        <v>-31.1143346325</v>
      </c>
      <c r="Z2520" s="6">
        <f>[1]!EM_S_FA_YOY_NETPROFIT(B2520,"2021-12-31")</f>
        <v>-40.4216811951</v>
      </c>
      <c r="AA2520" s="6">
        <f>[1]!EM_S_FA_YOY_NETPROFIT(B2520,"2022-12-31")</f>
        <v>-87.550956928399998</v>
      </c>
      <c r="AB2520" s="7">
        <f t="shared" si="238"/>
        <v>-53.028990918666665</v>
      </c>
      <c r="AC2520" s="8">
        <f t="shared" si="239"/>
        <v>30.256921156852247</v>
      </c>
    </row>
    <row r="2521" spans="1:29" ht="16.5" x14ac:dyDescent="0.45">
      <c r="A2521" s="9">
        <v>3371</v>
      </c>
      <c r="B2521" s="5" t="s">
        <v>8961</v>
      </c>
      <c r="C2521" s="5" t="s">
        <v>8962</v>
      </c>
      <c r="D2521" s="5" t="s">
        <v>8963</v>
      </c>
      <c r="E2521" s="5" t="s">
        <v>1297</v>
      </c>
      <c r="F2521" s="5" t="s">
        <v>11763</v>
      </c>
      <c r="G2521" s="5">
        <v>14</v>
      </c>
      <c r="H2521" s="5">
        <v>3</v>
      </c>
      <c r="I2521" s="5">
        <f t="shared" si="234"/>
        <v>0</v>
      </c>
      <c r="J2521" s="5">
        <f t="shared" si="235"/>
        <v>10</v>
      </c>
      <c r="K2521" s="5"/>
      <c r="L2521" s="5"/>
      <c r="M2521" s="5"/>
      <c r="N2521" s="5"/>
      <c r="O2521" s="5" t="s">
        <v>8964</v>
      </c>
      <c r="P2521" s="6">
        <f>[1]!EM_S_INFO_EMPLOYEE(B2521,"2019")</f>
        <v>5683</v>
      </c>
      <c r="Q2521" s="6">
        <f>[1]!EM_S_STM07_IS(B2521,"83","2019-12-31","1",1000000000)</f>
        <v>8.6963520008399993</v>
      </c>
      <c r="R2521" s="6">
        <f>[1]!EM_S_FA_YOY_OR(B2521,"2019-12-31")</f>
        <v>-10.0636021552</v>
      </c>
      <c r="S2521" s="6">
        <f>[1]!EM_S_FA_YOY_OR(B2521,"2020-12-31")</f>
        <v>-10.648501165900001</v>
      </c>
      <c r="T2521" s="6">
        <f>[1]!EM_S_FA_YOY_OR(B2521,"2021-12-31")</f>
        <v>-3.351712569</v>
      </c>
      <c r="U2521" s="6">
        <f>[1]!EM_S_FA_YOY_OR(B2521,"2022-12-31")</f>
        <v>-20.864895195199999</v>
      </c>
      <c r="V2521" s="7">
        <f t="shared" si="236"/>
        <v>-11.6217029767</v>
      </c>
      <c r="W2521" s="8">
        <f t="shared" si="237"/>
        <v>8.7970581871479432</v>
      </c>
      <c r="X2521" s="6">
        <f>[1]!EM_S_FA_YOY_NETPROFIT(B2521,"2019-12-31")</f>
        <v>-62.959015778199998</v>
      </c>
      <c r="Y2521" s="6">
        <f>[1]!EM_S_FA_YOY_NETPROFIT(B2521,"2020-12-31")</f>
        <v>-286.58410322370003</v>
      </c>
      <c r="Z2521" s="6">
        <f>[1]!EM_S_FA_YOY_NETPROFIT(B2521,"2021-12-31")</f>
        <v>90.872087067199999</v>
      </c>
      <c r="AA2521" s="6">
        <f>[1]!EM_S_FA_YOY_NETPROFIT(B2521,"2022-12-31")</f>
        <v>99.462405007900003</v>
      </c>
      <c r="AB2521" s="7">
        <f t="shared" si="238"/>
        <v>-32.083203716200011</v>
      </c>
      <c r="AC2521" s="8">
        <f t="shared" si="239"/>
        <v>220.44609154660819</v>
      </c>
    </row>
    <row r="2522" spans="1:29" ht="16.5" x14ac:dyDescent="0.45">
      <c r="A2522" s="9">
        <v>3372</v>
      </c>
      <c r="B2522" s="5" t="s">
        <v>8965</v>
      </c>
      <c r="C2522" s="5" t="s">
        <v>8966</v>
      </c>
      <c r="D2522" s="5" t="s">
        <v>8967</v>
      </c>
      <c r="E2522" s="5" t="s">
        <v>254</v>
      </c>
      <c r="F2522" s="5" t="s">
        <v>11759</v>
      </c>
      <c r="G2522" s="5">
        <v>9</v>
      </c>
      <c r="H2522" s="5">
        <v>2</v>
      </c>
      <c r="I2522" s="5">
        <f t="shared" si="234"/>
        <v>3</v>
      </c>
      <c r="J2522" s="5">
        <f t="shared" si="235"/>
        <v>2</v>
      </c>
      <c r="K2522" s="5"/>
      <c r="L2522" s="5"/>
      <c r="M2522" s="5"/>
      <c r="N2522" s="5"/>
      <c r="O2522" s="5" t="s">
        <v>108</v>
      </c>
      <c r="P2522" s="6">
        <f>[1]!EM_S_INFO_EMPLOYEE(B2522,"2019")</f>
        <v>154</v>
      </c>
      <c r="Q2522" s="6">
        <f>[1]!EM_S_STM07_IS(B2522,"83","2019-12-31","1",1000000000)</f>
        <v>0.29512230603</v>
      </c>
      <c r="R2522" s="6">
        <f>[1]!EM_S_FA_YOY_OR(B2522,"2019-12-31")</f>
        <v>-30.399835925000001</v>
      </c>
      <c r="S2522" s="6">
        <f>[1]!EM_S_FA_YOY_OR(B2522,"2020-12-31")</f>
        <v>-12.0397611682</v>
      </c>
      <c r="T2522" s="6">
        <f>[1]!EM_S_FA_YOY_OR(B2522,"2021-12-31")</f>
        <v>43.691636445299999</v>
      </c>
      <c r="U2522" s="6">
        <f>[1]!EM_S_FA_YOY_OR(B2522,"2022-12-31")</f>
        <v>-4.0638155048</v>
      </c>
      <c r="V2522" s="7">
        <f t="shared" si="236"/>
        <v>9.196019924099998</v>
      </c>
      <c r="W2522" s="8">
        <f t="shared" si="237"/>
        <v>30.139087522512057</v>
      </c>
      <c r="X2522" s="6">
        <f>[1]!EM_S_FA_YOY_NETPROFIT(B2522,"2019-12-31")</f>
        <v>24.651504070000001</v>
      </c>
      <c r="Y2522" s="6">
        <f>[1]!EM_S_FA_YOY_NETPROFIT(B2522,"2020-12-31")</f>
        <v>-2.1543934281000001</v>
      </c>
      <c r="Z2522" s="6">
        <f>[1]!EM_S_FA_YOY_NETPROFIT(B2522,"2021-12-31")</f>
        <v>77.746367646699994</v>
      </c>
      <c r="AA2522" s="6">
        <f>[1]!EM_S_FA_YOY_NETPROFIT(B2522,"2022-12-31")</f>
        <v>-80.636463969000005</v>
      </c>
      <c r="AB2522" s="7">
        <f t="shared" si="238"/>
        <v>-1.681496583466668</v>
      </c>
      <c r="AC2522" s="8">
        <f t="shared" si="239"/>
        <v>79.192474776464991</v>
      </c>
    </row>
    <row r="2523" spans="1:29" ht="16.5" x14ac:dyDescent="0.45">
      <c r="A2523" s="9">
        <v>3373</v>
      </c>
      <c r="B2523" s="5" t="s">
        <v>8968</v>
      </c>
      <c r="C2523" s="5" t="s">
        <v>8969</v>
      </c>
      <c r="D2523" s="5" t="s">
        <v>8970</v>
      </c>
      <c r="E2523" s="5" t="s">
        <v>1297</v>
      </c>
      <c r="F2523" s="5" t="s">
        <v>11766</v>
      </c>
      <c r="G2523" s="5">
        <v>17</v>
      </c>
      <c r="H2523" s="5">
        <v>2</v>
      </c>
      <c r="I2523" s="5">
        <f t="shared" si="234"/>
        <v>2</v>
      </c>
      <c r="J2523" s="5">
        <f t="shared" si="235"/>
        <v>11</v>
      </c>
      <c r="K2523" s="5"/>
      <c r="L2523" s="5"/>
      <c r="M2523" s="5"/>
      <c r="N2523" s="5"/>
      <c r="O2523" s="5" t="s">
        <v>108</v>
      </c>
      <c r="P2523" s="6">
        <f>[1]!EM_S_INFO_EMPLOYEE(B2523,"2019")</f>
        <v>791</v>
      </c>
      <c r="Q2523" s="6">
        <f>[1]!EM_S_STM07_IS(B2523,"83","2019-12-31","1",1000000000)</f>
        <v>0.97489114862000004</v>
      </c>
      <c r="R2523" s="6">
        <f>[1]!EM_S_FA_YOY_OR(B2523,"2019-12-31")</f>
        <v>28.018874880199999</v>
      </c>
      <c r="S2523" s="6">
        <f>[1]!EM_S_FA_YOY_OR(B2523,"2020-12-31")</f>
        <v>41.115277299200002</v>
      </c>
      <c r="T2523" s="6">
        <f>[1]!EM_S_FA_YOY_OR(B2523,"2021-12-31")</f>
        <v>49.587547786899997</v>
      </c>
      <c r="U2523" s="6">
        <f>[1]!EM_S_FA_YOY_OR(B2523,"2022-12-31")</f>
        <v>-21.770226687400001</v>
      </c>
      <c r="V2523" s="7">
        <f t="shared" si="236"/>
        <v>22.977532799566671</v>
      </c>
      <c r="W2523" s="8">
        <f t="shared" si="237"/>
        <v>38.983539168881904</v>
      </c>
      <c r="X2523" s="6">
        <f>[1]!EM_S_FA_YOY_NETPROFIT(B2523,"2019-12-31")</f>
        <v>212.91313294770001</v>
      </c>
      <c r="Y2523" s="6">
        <f>[1]!EM_S_FA_YOY_NETPROFIT(B2523,"2020-12-31")</f>
        <v>164.7437012318</v>
      </c>
      <c r="Z2523" s="6">
        <f>[1]!EM_S_FA_YOY_NETPROFIT(B2523,"2021-12-31")</f>
        <v>-6.4277732674000001</v>
      </c>
      <c r="AA2523" s="6">
        <f>[1]!EM_S_FA_YOY_NETPROFIT(B2523,"2022-12-31")</f>
        <v>-409.08465446610001</v>
      </c>
      <c r="AB2523" s="7">
        <f t="shared" si="238"/>
        <v>-83.589575500566667</v>
      </c>
      <c r="AC2523" s="8">
        <f t="shared" si="239"/>
        <v>294.59328445102352</v>
      </c>
    </row>
    <row r="2524" spans="1:29" ht="16.5" x14ac:dyDescent="0.45">
      <c r="A2524" s="9">
        <v>3374</v>
      </c>
      <c r="B2524" s="5" t="s">
        <v>8971</v>
      </c>
      <c r="C2524" s="5" t="s">
        <v>8972</v>
      </c>
      <c r="D2524" s="5" t="s">
        <v>8973</v>
      </c>
      <c r="E2524" s="5" t="s">
        <v>363</v>
      </c>
      <c r="F2524" s="5" t="s">
        <v>11764</v>
      </c>
      <c r="G2524" s="5">
        <v>15</v>
      </c>
      <c r="H2524" s="5">
        <v>3</v>
      </c>
      <c r="I2524" s="5">
        <f t="shared" si="234"/>
        <v>2</v>
      </c>
      <c r="J2524" s="5">
        <f t="shared" si="235"/>
        <v>8</v>
      </c>
      <c r="K2524" s="5"/>
      <c r="L2524" s="5"/>
      <c r="M2524" s="5"/>
      <c r="N2524" s="5"/>
      <c r="O2524" s="5" t="s">
        <v>459</v>
      </c>
      <c r="P2524" s="6">
        <f>[1]!EM_S_INFO_EMPLOYEE(B2524,"2019")</f>
        <v>2305</v>
      </c>
      <c r="Q2524" s="6">
        <f>[1]!EM_S_STM07_IS(B2524,"83","2019-12-31","1",1000000000)</f>
        <v>4.8815588934800003</v>
      </c>
      <c r="R2524" s="6">
        <f>[1]!EM_S_FA_YOY_OR(B2524,"2019-12-31")</f>
        <v>2.7140622130000001</v>
      </c>
      <c r="S2524" s="6">
        <f>[1]!EM_S_FA_YOY_OR(B2524,"2020-12-31")</f>
        <v>-11.999986093</v>
      </c>
      <c r="T2524" s="6">
        <f>[1]!EM_S_FA_YOY_OR(B2524,"2021-12-31")</f>
        <v>7.6543007895999997</v>
      </c>
      <c r="U2524" s="6">
        <f>[1]!EM_S_FA_YOY_OR(B2524,"2022-12-31")</f>
        <v>8.3250778600000004</v>
      </c>
      <c r="V2524" s="7">
        <f t="shared" si="236"/>
        <v>1.3264641855333332</v>
      </c>
      <c r="W2524" s="8">
        <f t="shared" si="237"/>
        <v>11.545916734465456</v>
      </c>
      <c r="X2524" s="6">
        <f>[1]!EM_S_FA_YOY_NETPROFIT(B2524,"2019-12-31")</f>
        <v>-26.714870038400001</v>
      </c>
      <c r="Y2524" s="6">
        <f>[1]!EM_S_FA_YOY_NETPROFIT(B2524,"2020-12-31")</f>
        <v>-29.410444614700001</v>
      </c>
      <c r="Z2524" s="6">
        <f>[1]!EM_S_FA_YOY_NETPROFIT(B2524,"2021-12-31")</f>
        <v>6.0999548044000003</v>
      </c>
      <c r="AA2524" s="6">
        <f>[1]!EM_S_FA_YOY_NETPROFIT(B2524,"2022-12-31")</f>
        <v>-26.7644724761</v>
      </c>
      <c r="AB2524" s="7">
        <f t="shared" si="238"/>
        <v>-16.691654095466667</v>
      </c>
      <c r="AC2524" s="8">
        <f t="shared" si="239"/>
        <v>19.782400494452716</v>
      </c>
    </row>
    <row r="2525" spans="1:29" ht="16.5" x14ac:dyDescent="0.45">
      <c r="A2525" s="9">
        <v>3375</v>
      </c>
      <c r="B2525" s="5" t="s">
        <v>8974</v>
      </c>
      <c r="C2525" s="5" t="s">
        <v>8975</v>
      </c>
      <c r="D2525" s="5" t="s">
        <v>8976</v>
      </c>
      <c r="E2525" s="5" t="s">
        <v>120</v>
      </c>
      <c r="F2525" s="5" t="s">
        <v>11763</v>
      </c>
      <c r="G2525" s="5">
        <v>14</v>
      </c>
      <c r="H2525" s="5">
        <v>3</v>
      </c>
      <c r="I2525" s="5">
        <f t="shared" si="234"/>
        <v>0</v>
      </c>
      <c r="J2525" s="5">
        <f t="shared" si="235"/>
        <v>10</v>
      </c>
      <c r="K2525" s="5"/>
      <c r="L2525" s="5"/>
      <c r="M2525" s="5"/>
      <c r="N2525" s="5"/>
      <c r="O2525" s="5" t="s">
        <v>459</v>
      </c>
      <c r="P2525" s="6">
        <f>[1]!EM_S_INFO_EMPLOYEE(B2525,"2019")</f>
        <v>12859</v>
      </c>
      <c r="Q2525" s="6">
        <f>[1]!EM_S_STM07_IS(B2525,"83","2019-12-31","1",1000000000)</f>
        <v>9.5018498586500009</v>
      </c>
      <c r="R2525" s="6">
        <f>[1]!EM_S_FA_YOY_OR(B2525,"2019-12-31")</f>
        <v>-34.655806217299997</v>
      </c>
      <c r="S2525" s="6">
        <f>[1]!EM_S_FA_YOY_OR(B2525,"2020-12-31")</f>
        <v>-40.465234968300003</v>
      </c>
      <c r="T2525" s="6">
        <f>[1]!EM_S_FA_YOY_OR(B2525,"2021-12-31")</f>
        <v>9.1895403501999997</v>
      </c>
      <c r="U2525" s="6">
        <f>[1]!EM_S_FA_YOY_OR(B2525,"2022-12-31")</f>
        <v>0.71082442160000003</v>
      </c>
      <c r="V2525" s="7">
        <f t="shared" si="236"/>
        <v>-10.1882900655</v>
      </c>
      <c r="W2525" s="8">
        <f t="shared" si="237"/>
        <v>26.561103147927877</v>
      </c>
      <c r="X2525" s="6">
        <f>[1]!EM_S_FA_YOY_NETPROFIT(B2525,"2019-12-31")</f>
        <v>329.20874255690001</v>
      </c>
      <c r="Y2525" s="6">
        <f>[1]!EM_S_FA_YOY_NETPROFIT(B2525,"2020-12-31")</f>
        <v>-51.515880144699999</v>
      </c>
      <c r="Z2525" s="6">
        <f>[1]!EM_S_FA_YOY_NETPROFIT(B2525,"2021-12-31")</f>
        <v>38.423460204199998</v>
      </c>
      <c r="AA2525" s="6">
        <f>[1]!EM_S_FA_YOY_NETPROFIT(B2525,"2022-12-31")</f>
        <v>-27.2808293609</v>
      </c>
      <c r="AB2525" s="7">
        <f t="shared" si="238"/>
        <v>-13.457749767133334</v>
      </c>
      <c r="AC2525" s="8">
        <f t="shared" si="239"/>
        <v>46.535786043544206</v>
      </c>
    </row>
    <row r="2526" spans="1:29" ht="16.5" x14ac:dyDescent="0.45">
      <c r="A2526" s="9">
        <v>3376</v>
      </c>
      <c r="B2526" s="5" t="s">
        <v>8977</v>
      </c>
      <c r="C2526" s="5" t="s">
        <v>8978</v>
      </c>
      <c r="D2526" s="5" t="s">
        <v>8979</v>
      </c>
      <c r="E2526" s="5" t="s">
        <v>259</v>
      </c>
      <c r="F2526" s="5" t="s">
        <v>11752</v>
      </c>
      <c r="G2526" s="5">
        <v>2</v>
      </c>
      <c r="H2526" s="5">
        <v>3</v>
      </c>
      <c r="I2526" s="5">
        <f t="shared" si="234"/>
        <v>0</v>
      </c>
      <c r="J2526" s="5">
        <f t="shared" si="235"/>
        <v>2</v>
      </c>
      <c r="K2526" s="5"/>
      <c r="L2526" s="5"/>
      <c r="M2526" s="5"/>
      <c r="N2526" s="5"/>
      <c r="O2526" s="5" t="s">
        <v>455</v>
      </c>
      <c r="P2526" s="6">
        <f>[1]!EM_S_INFO_EMPLOYEE(B2526,"2019")</f>
        <v>666</v>
      </c>
      <c r="Q2526" s="6">
        <f>[1]!EM_S_STM07_IS(B2526,"83","2019-12-31","1",1000000000)</f>
        <v>4.32769267772</v>
      </c>
      <c r="R2526" s="6">
        <f>[1]!EM_S_FA_YOY_OR(B2526,"2019-12-31")</f>
        <v>-45.733638299799999</v>
      </c>
      <c r="S2526" s="6">
        <f>[1]!EM_S_FA_YOY_OR(B2526,"2020-12-31")</f>
        <v>104.8302600567</v>
      </c>
      <c r="T2526" s="6">
        <f>[1]!EM_S_FA_YOY_OR(B2526,"2021-12-31")</f>
        <v>-23.6734369214</v>
      </c>
      <c r="U2526" s="6">
        <f>[1]!EM_S_FA_YOY_OR(B2526,"2022-12-31")</f>
        <v>-17.9359780855</v>
      </c>
      <c r="V2526" s="7">
        <f t="shared" si="236"/>
        <v>21.073615016600002</v>
      </c>
      <c r="W2526" s="8">
        <f t="shared" si="237"/>
        <v>72.592088410193796</v>
      </c>
      <c r="X2526" s="6">
        <f>[1]!EM_S_FA_YOY_NETPROFIT(B2526,"2019-12-31")</f>
        <v>-49.412710063799999</v>
      </c>
      <c r="Y2526" s="6">
        <f>[1]!EM_S_FA_YOY_NETPROFIT(B2526,"2020-12-31")</f>
        <v>131.0354185233</v>
      </c>
      <c r="Z2526" s="6">
        <f>[1]!EM_S_FA_YOY_NETPROFIT(B2526,"2021-12-31")</f>
        <v>-68.703570768700004</v>
      </c>
      <c r="AA2526" s="6">
        <f>[1]!EM_S_FA_YOY_NETPROFIT(B2526,"2022-12-31")</f>
        <v>-46.727394789000002</v>
      </c>
      <c r="AB2526" s="7">
        <f t="shared" si="238"/>
        <v>5.2014843218666629</v>
      </c>
      <c r="AC2526" s="8">
        <f t="shared" si="239"/>
        <v>109.52795225480423</v>
      </c>
    </row>
    <row r="2527" spans="1:29" ht="16.5" x14ac:dyDescent="0.45">
      <c r="A2527" s="9">
        <v>3377</v>
      </c>
      <c r="B2527" s="5" t="s">
        <v>8980</v>
      </c>
      <c r="C2527" s="5" t="s">
        <v>8981</v>
      </c>
      <c r="D2527" s="5" t="s">
        <v>8982</v>
      </c>
      <c r="E2527" s="5" t="s">
        <v>240</v>
      </c>
      <c r="F2527" s="5" t="s">
        <v>11752</v>
      </c>
      <c r="G2527" s="5">
        <v>2</v>
      </c>
      <c r="H2527" s="5">
        <v>3</v>
      </c>
      <c r="I2527" s="5">
        <f t="shared" si="234"/>
        <v>0</v>
      </c>
      <c r="J2527" s="5">
        <f t="shared" si="235"/>
        <v>2</v>
      </c>
      <c r="K2527" s="5"/>
      <c r="L2527" s="5"/>
      <c r="M2527" s="5"/>
      <c r="N2527" s="5"/>
      <c r="O2527" s="5" t="s">
        <v>112</v>
      </c>
      <c r="P2527" s="6">
        <f>[1]!EM_S_INFO_EMPLOYEE(B2527,"2019")</f>
        <v>1070</v>
      </c>
      <c r="Q2527" s="6">
        <f>[1]!EM_S_STM07_IS(B2527,"83","2019-12-31","1",1000000000)</f>
        <v>2.9478462591899999</v>
      </c>
      <c r="R2527" s="6">
        <f>[1]!EM_S_FA_YOY_OR(B2527,"2019-12-31")</f>
        <v>-13.4137975459</v>
      </c>
      <c r="S2527" s="6">
        <f>[1]!EM_S_FA_YOY_OR(B2527,"2020-12-31")</f>
        <v>15.5251465243</v>
      </c>
      <c r="T2527" s="6">
        <f>[1]!EM_S_FA_YOY_OR(B2527,"2021-12-31")</f>
        <v>93.083454365500003</v>
      </c>
      <c r="U2527" s="6">
        <f>[1]!EM_S_FA_YOY_OR(B2527,"2022-12-31")</f>
        <v>40.825567294999999</v>
      </c>
      <c r="V2527" s="7">
        <f t="shared" si="236"/>
        <v>49.811389394933336</v>
      </c>
      <c r="W2527" s="8">
        <f t="shared" si="237"/>
        <v>39.552263246321615</v>
      </c>
      <c r="X2527" s="6">
        <f>[1]!EM_S_FA_YOY_NETPROFIT(B2527,"2019-12-31")</f>
        <v>-3.3984270453000001</v>
      </c>
      <c r="Y2527" s="6">
        <f>[1]!EM_S_FA_YOY_NETPROFIT(B2527,"2020-12-31")</f>
        <v>-305.7732916306</v>
      </c>
      <c r="Z2527" s="6">
        <f>[1]!EM_S_FA_YOY_NETPROFIT(B2527,"2021-12-31")</f>
        <v>114.71436336790001</v>
      </c>
      <c r="AA2527" s="6">
        <f>[1]!EM_S_FA_YOY_NETPROFIT(B2527,"2022-12-31")</f>
        <v>-8308.2988067614006</v>
      </c>
      <c r="AB2527" s="7">
        <f t="shared" si="238"/>
        <v>-2833.1192450080339</v>
      </c>
      <c r="AC2527" s="8">
        <f t="shared" si="239"/>
        <v>4746.3033923341736</v>
      </c>
    </row>
    <row r="2528" spans="1:29" ht="16.5" x14ac:dyDescent="0.45">
      <c r="A2528" s="9">
        <v>3378</v>
      </c>
      <c r="B2528" s="5" t="s">
        <v>8983</v>
      </c>
      <c r="C2528" s="5" t="s">
        <v>8984</v>
      </c>
      <c r="D2528" s="5" t="s">
        <v>8985</v>
      </c>
      <c r="E2528" s="5" t="s">
        <v>240</v>
      </c>
      <c r="F2528" s="5" t="s">
        <v>11776</v>
      </c>
      <c r="G2528" s="5">
        <v>27</v>
      </c>
      <c r="H2528" s="5">
        <v>3</v>
      </c>
      <c r="I2528" s="5">
        <f t="shared" si="234"/>
        <v>2</v>
      </c>
      <c r="J2528" s="5">
        <f t="shared" si="235"/>
        <v>10</v>
      </c>
      <c r="K2528" s="5"/>
      <c r="L2528" s="5"/>
      <c r="M2528" s="5"/>
      <c r="N2528" s="5"/>
      <c r="O2528" s="5" t="s">
        <v>112</v>
      </c>
      <c r="P2528" s="6">
        <f>[1]!EM_S_INFO_EMPLOYEE(B2528,"2019")</f>
        <v>15366</v>
      </c>
      <c r="Q2528" s="6">
        <f>[1]!EM_S_STM07_IS(B2528,"83","2019-12-31","1",1000000000)</f>
        <v>21.829002963770002</v>
      </c>
      <c r="R2528" s="6">
        <f>[1]!EM_S_FA_YOY_OR(B2528,"2019-12-31")</f>
        <v>13.612269749499999</v>
      </c>
      <c r="S2528" s="6">
        <f>[1]!EM_S_FA_YOY_OR(B2528,"2020-12-31")</f>
        <v>-46.820930181900003</v>
      </c>
      <c r="T2528" s="6">
        <f>[1]!EM_S_FA_YOY_OR(B2528,"2021-12-31")</f>
        <v>0.54385157740000001</v>
      </c>
      <c r="U2528" s="6">
        <f>[1]!EM_S_FA_YOY_OR(B2528,"2022-12-31")</f>
        <v>9.6262039296000008</v>
      </c>
      <c r="V2528" s="7">
        <f t="shared" si="236"/>
        <v>-12.216958224966668</v>
      </c>
      <c r="W2528" s="8">
        <f t="shared" si="237"/>
        <v>30.310038559189426</v>
      </c>
      <c r="X2528" s="6">
        <f>[1]!EM_S_FA_YOY_NETPROFIT(B2528,"2019-12-31")</f>
        <v>137.52990840199999</v>
      </c>
      <c r="Y2528" s="6">
        <f>[1]!EM_S_FA_YOY_NETPROFIT(B2528,"2020-12-31")</f>
        <v>290.59228979860001</v>
      </c>
      <c r="Z2528" s="6">
        <f>[1]!EM_S_FA_YOY_NETPROFIT(B2528,"2021-12-31")</f>
        <v>-97.127263036800002</v>
      </c>
      <c r="AA2528" s="6">
        <f>[1]!EM_S_FA_YOY_NETPROFIT(B2528,"2022-12-31")</f>
        <v>581.50859907669997</v>
      </c>
      <c r="AB2528" s="7">
        <f t="shared" si="238"/>
        <v>258.32454194616668</v>
      </c>
      <c r="AC2528" s="8">
        <f t="shared" si="239"/>
        <v>340.46668559527893</v>
      </c>
    </row>
    <row r="2529" spans="1:29" ht="16.5" x14ac:dyDescent="0.45">
      <c r="A2529" s="9">
        <v>3379</v>
      </c>
      <c r="B2529" s="5" t="s">
        <v>8986</v>
      </c>
      <c r="C2529" s="5" t="s">
        <v>8987</v>
      </c>
      <c r="D2529" s="5" t="s">
        <v>8988</v>
      </c>
      <c r="E2529" s="5" t="s">
        <v>474</v>
      </c>
      <c r="F2529" s="5" t="s">
        <v>11766</v>
      </c>
      <c r="G2529" s="5">
        <v>17</v>
      </c>
      <c r="H2529" s="5">
        <v>2</v>
      </c>
      <c r="I2529" s="5">
        <f t="shared" si="234"/>
        <v>2</v>
      </c>
      <c r="J2529" s="5">
        <f t="shared" si="235"/>
        <v>11</v>
      </c>
      <c r="K2529" s="5"/>
      <c r="L2529" s="5"/>
      <c r="M2529" s="5"/>
      <c r="N2529" s="5"/>
      <c r="O2529" s="5" t="s">
        <v>463</v>
      </c>
      <c r="P2529" s="6">
        <f>[1]!EM_S_INFO_EMPLOYEE(B2529,"2019")</f>
        <v>13526</v>
      </c>
      <c r="Q2529" s="6">
        <f>[1]!EM_S_STM07_IS(B2529,"83","2019-12-31","1",1000000000)</f>
        <v>17.890590953429999</v>
      </c>
      <c r="R2529" s="6">
        <f>[1]!EM_S_FA_YOY_OR(B2529,"2019-12-31")</f>
        <v>-2.1865112672000002</v>
      </c>
      <c r="S2529" s="6">
        <f>[1]!EM_S_FA_YOY_OR(B2529,"2020-12-31")</f>
        <v>-21.982040988400001</v>
      </c>
      <c r="T2529" s="6">
        <f>[1]!EM_S_FA_YOY_OR(B2529,"2021-12-31")</f>
        <v>10.4639287216</v>
      </c>
      <c r="U2529" s="6">
        <f>[1]!EM_S_FA_YOY_OR(B2529,"2022-12-31")</f>
        <v>18.3027431595</v>
      </c>
      <c r="V2529" s="7">
        <f t="shared" si="236"/>
        <v>2.2615436308999999</v>
      </c>
      <c r="W2529" s="8">
        <f t="shared" si="237"/>
        <v>21.358260681591727</v>
      </c>
      <c r="X2529" s="6">
        <f>[1]!EM_S_FA_YOY_NETPROFIT(B2529,"2019-12-31")</f>
        <v>14.0640216224</v>
      </c>
      <c r="Y2529" s="6">
        <f>[1]!EM_S_FA_YOY_NETPROFIT(B2529,"2020-12-31")</f>
        <v>-74.088016545399995</v>
      </c>
      <c r="Z2529" s="6">
        <f>[1]!EM_S_FA_YOY_NETPROFIT(B2529,"2021-12-31")</f>
        <v>-1377.1878165469</v>
      </c>
      <c r="AA2529" s="6">
        <f>[1]!EM_S_FA_YOY_NETPROFIT(B2529,"2022-12-31")</f>
        <v>41.1384785873</v>
      </c>
      <c r="AB2529" s="7">
        <f t="shared" si="238"/>
        <v>-470.04578483500001</v>
      </c>
      <c r="AC2529" s="8">
        <f t="shared" si="239"/>
        <v>787.71777025082827</v>
      </c>
    </row>
    <row r="2530" spans="1:29" ht="16.5" x14ac:dyDescent="0.45">
      <c r="A2530" s="9">
        <v>3380</v>
      </c>
      <c r="B2530" s="5" t="s">
        <v>8989</v>
      </c>
      <c r="C2530" s="5" t="s">
        <v>8990</v>
      </c>
      <c r="D2530" s="5" t="s">
        <v>8991</v>
      </c>
      <c r="E2530" s="5" t="s">
        <v>1297</v>
      </c>
      <c r="F2530" s="5" t="s">
        <v>11767</v>
      </c>
      <c r="G2530" s="5">
        <v>18</v>
      </c>
      <c r="H2530" s="5">
        <v>2</v>
      </c>
      <c r="I2530" s="5">
        <f t="shared" si="234"/>
        <v>2</v>
      </c>
      <c r="J2530" s="5">
        <f t="shared" si="235"/>
        <v>4</v>
      </c>
      <c r="K2530" s="5"/>
      <c r="L2530" s="5"/>
      <c r="M2530" s="5"/>
      <c r="N2530" s="5"/>
      <c r="O2530" s="5" t="s">
        <v>463</v>
      </c>
      <c r="P2530" s="6">
        <f>[1]!EM_S_INFO_EMPLOYEE(B2530,"2019")</f>
        <v>8878</v>
      </c>
      <c r="Q2530" s="6">
        <f>[1]!EM_S_STM07_IS(B2530,"83","2019-12-31","1",1000000000)</f>
        <v>100.346048</v>
      </c>
      <c r="R2530" s="6">
        <f>[1]!EM_S_FA_YOY_OR(B2530,"2019-12-31")</f>
        <v>-6.8843004069999996</v>
      </c>
      <c r="S2530" s="6">
        <f>[1]!EM_S_FA_YOY_OR(B2530,"2020-12-31")</f>
        <v>-25.552441288000001</v>
      </c>
      <c r="T2530" s="6">
        <f>[1]!EM_S_FA_YOY_OR(B2530,"2021-12-31")</f>
        <v>19.510335715299998</v>
      </c>
      <c r="U2530" s="6">
        <f>[1]!EM_S_FA_YOY_OR(B2530,"2022-12-31")</f>
        <v>-7.5740015320999996</v>
      </c>
      <c r="V2530" s="7">
        <f t="shared" si="236"/>
        <v>-4.5387023682666667</v>
      </c>
      <c r="W2530" s="8">
        <f t="shared" si="237"/>
        <v>22.684207029842621</v>
      </c>
      <c r="X2530" s="6">
        <f>[1]!EM_S_FA_YOY_NETPROFIT(B2530,"2019-12-31")</f>
        <v>-57.833575544600002</v>
      </c>
      <c r="Y2530" s="6">
        <f>[1]!EM_S_FA_YOY_NETPROFIT(B2530,"2020-12-31")</f>
        <v>-71.263279423900002</v>
      </c>
      <c r="Z2530" s="6">
        <f>[1]!EM_S_FA_YOY_NETPROFIT(B2530,"2021-12-31")</f>
        <v>213.35129708060001</v>
      </c>
      <c r="AA2530" s="6">
        <f>[1]!EM_S_FA_YOY_NETPROFIT(B2530,"2022-12-31")</f>
        <v>-243.14733732569999</v>
      </c>
      <c r="AB2530" s="7">
        <f t="shared" si="238"/>
        <v>-33.686439889666666</v>
      </c>
      <c r="AC2530" s="8">
        <f t="shared" si="239"/>
        <v>230.55750899881861</v>
      </c>
    </row>
    <row r="2531" spans="1:29" ht="16.5" x14ac:dyDescent="0.45">
      <c r="A2531" s="9">
        <v>3381</v>
      </c>
      <c r="B2531" s="5" t="s">
        <v>8992</v>
      </c>
      <c r="C2531" s="5" t="s">
        <v>8993</v>
      </c>
      <c r="D2531" s="5" t="s">
        <v>8994</v>
      </c>
      <c r="E2531" s="5" t="s">
        <v>1297</v>
      </c>
      <c r="F2531" s="5" t="s">
        <v>11763</v>
      </c>
      <c r="G2531" s="5">
        <v>14</v>
      </c>
      <c r="H2531" s="5">
        <v>3</v>
      </c>
      <c r="I2531" s="5">
        <f t="shared" si="234"/>
        <v>0</v>
      </c>
      <c r="J2531" s="5">
        <f t="shared" si="235"/>
        <v>10</v>
      </c>
      <c r="K2531" s="5"/>
      <c r="L2531" s="5"/>
      <c r="M2531" s="5"/>
      <c r="N2531" s="5"/>
      <c r="O2531" s="5" t="s">
        <v>463</v>
      </c>
      <c r="P2531" s="6">
        <f>[1]!EM_S_INFO_EMPLOYEE(B2531,"2019")</f>
        <v>1115</v>
      </c>
      <c r="Q2531" s="6">
        <f>[1]!EM_S_STM07_IS(B2531,"83","2019-12-31","1",1000000000)</f>
        <v>1.36954332765</v>
      </c>
      <c r="R2531" s="6">
        <f>[1]!EM_S_FA_YOY_OR(B2531,"2019-12-31")</f>
        <v>-0.62086653290000005</v>
      </c>
      <c r="S2531" s="6">
        <f>[1]!EM_S_FA_YOY_OR(B2531,"2020-12-31")</f>
        <v>-30.968409488599999</v>
      </c>
      <c r="T2531" s="6">
        <f>[1]!EM_S_FA_YOY_OR(B2531,"2021-12-31")</f>
        <v>-7.4430315905000004</v>
      </c>
      <c r="U2531" s="6">
        <f>[1]!EM_S_FA_YOY_OR(B2531,"2022-12-31")</f>
        <v>18.1263987954</v>
      </c>
      <c r="V2531" s="7">
        <f t="shared" si="236"/>
        <v>-6.7616807612333334</v>
      </c>
      <c r="W2531" s="8">
        <f t="shared" si="237"/>
        <v>24.554495094077691</v>
      </c>
      <c r="X2531" s="6">
        <f>[1]!EM_S_FA_YOY_NETPROFIT(B2531,"2019-12-31")</f>
        <v>-12.890809452099999</v>
      </c>
      <c r="Y2531" s="6">
        <f>[1]!EM_S_FA_YOY_NETPROFIT(B2531,"2020-12-31")</f>
        <v>-458.34110092780003</v>
      </c>
      <c r="Z2531" s="6">
        <f>[1]!EM_S_FA_YOY_NETPROFIT(B2531,"2021-12-31")</f>
        <v>133.87944024660001</v>
      </c>
      <c r="AA2531" s="6">
        <f>[1]!EM_S_FA_YOY_NETPROFIT(B2531,"2022-12-31")</f>
        <v>-209.3994247482</v>
      </c>
      <c r="AB2531" s="7">
        <f t="shared" si="238"/>
        <v>-177.95369514313333</v>
      </c>
      <c r="AC2531" s="8">
        <f t="shared" si="239"/>
        <v>297.35991286658168</v>
      </c>
    </row>
    <row r="2532" spans="1:29" ht="16.5" x14ac:dyDescent="0.45">
      <c r="A2532" s="9">
        <v>3382</v>
      </c>
      <c r="B2532" s="5" t="s">
        <v>8995</v>
      </c>
      <c r="C2532" s="5" t="s">
        <v>8996</v>
      </c>
      <c r="D2532" s="5" t="s">
        <v>8997</v>
      </c>
      <c r="E2532" s="5" t="s">
        <v>288</v>
      </c>
      <c r="F2532" s="5" t="s">
        <v>58</v>
      </c>
      <c r="G2532" s="5">
        <v>10</v>
      </c>
      <c r="H2532" s="5">
        <v>2</v>
      </c>
      <c r="I2532" s="5">
        <f t="shared" si="234"/>
        <v>3</v>
      </c>
      <c r="J2532" s="5">
        <f t="shared" si="235"/>
        <v>3</v>
      </c>
      <c r="K2532" s="5"/>
      <c r="L2532" s="5"/>
      <c r="M2532" s="5"/>
      <c r="N2532" s="5"/>
      <c r="O2532" s="5" t="s">
        <v>8998</v>
      </c>
      <c r="P2532" s="6">
        <f>[1]!EM_S_INFO_EMPLOYEE(B2532,"2019")</f>
        <v>99757</v>
      </c>
      <c r="Q2532" s="6">
        <f>[1]!EM_S_STM07_IS(B2532,"83","2019-12-31","1",1000000000)</f>
        <v>200.76198325657001</v>
      </c>
      <c r="R2532" s="6">
        <f>[1]!EM_S_FA_YOY_OR(B2532,"2019-12-31")</f>
        <v>9.0454829239999999</v>
      </c>
      <c r="S2532" s="6">
        <f>[1]!EM_S_FA_YOY_OR(B2532,"2020-12-31")</f>
        <v>4.4649079958</v>
      </c>
      <c r="T2532" s="6">
        <f>[1]!EM_S_FA_YOY_OR(B2532,"2021-12-31")</f>
        <v>8.5029667549999992</v>
      </c>
      <c r="U2532" s="6">
        <f>[1]!EM_S_FA_YOY_OR(B2532,"2022-12-31")</f>
        <v>7.2247140999999999</v>
      </c>
      <c r="V2532" s="7">
        <f t="shared" si="236"/>
        <v>6.7308629502666664</v>
      </c>
      <c r="W2532" s="8">
        <f t="shared" si="237"/>
        <v>2.0638305052153982</v>
      </c>
      <c r="X2532" s="6">
        <f>[1]!EM_S_FA_YOY_NETPROFIT(B2532,"2019-12-31")</f>
        <v>24.594203330500001</v>
      </c>
      <c r="Y2532" s="6">
        <f>[1]!EM_S_FA_YOY_NETPROFIT(B2532,"2020-12-31")</f>
        <v>-8.2028866717</v>
      </c>
      <c r="Z2532" s="6">
        <f>[1]!EM_S_FA_YOY_NETPROFIT(B2532,"2021-12-31")</f>
        <v>16.664221943099999</v>
      </c>
      <c r="AA2532" s="6">
        <f>[1]!EM_S_FA_YOY_NETPROFIT(B2532,"2022-12-31")</f>
        <v>11.3353449737</v>
      </c>
      <c r="AB2532" s="7">
        <f t="shared" si="238"/>
        <v>6.5988934150333334</v>
      </c>
      <c r="AC2532" s="8">
        <f t="shared" si="239"/>
        <v>13.092698451456139</v>
      </c>
    </row>
    <row r="2533" spans="1:29" ht="16.5" x14ac:dyDescent="0.45">
      <c r="A2533" s="9">
        <v>3383</v>
      </c>
      <c r="B2533" s="5" t="s">
        <v>8999</v>
      </c>
      <c r="C2533" s="5" t="s">
        <v>9000</v>
      </c>
      <c r="D2533" s="5" t="s">
        <v>9001</v>
      </c>
      <c r="E2533" s="5" t="s">
        <v>306</v>
      </c>
      <c r="F2533" s="5" t="s">
        <v>11773</v>
      </c>
      <c r="G2533" s="5">
        <v>24</v>
      </c>
      <c r="H2533" s="5">
        <v>2</v>
      </c>
      <c r="I2533" s="5">
        <f t="shared" si="234"/>
        <v>1</v>
      </c>
      <c r="J2533" s="5">
        <f t="shared" si="235"/>
        <v>11</v>
      </c>
      <c r="K2533" s="5"/>
      <c r="L2533" s="5"/>
      <c r="M2533" s="5"/>
      <c r="N2533" s="5"/>
      <c r="O2533" s="5" t="s">
        <v>8998</v>
      </c>
      <c r="P2533" s="6">
        <f>[1]!EM_S_INFO_EMPLOYEE(B2533,"2019")</f>
        <v>16779</v>
      </c>
      <c r="Q2533" s="6">
        <f>[1]!EM_S_STM07_IS(B2533,"83","2019-12-31","1",1000000000)</f>
        <v>17.929405910610001</v>
      </c>
      <c r="R2533" s="6">
        <f>[1]!EM_S_FA_YOY_OR(B2533,"2019-12-31")</f>
        <v>-17.659137687600001</v>
      </c>
      <c r="S2533" s="6">
        <f>[1]!EM_S_FA_YOY_OR(B2533,"2020-12-31")</f>
        <v>0.1160729341</v>
      </c>
      <c r="T2533" s="6">
        <f>[1]!EM_S_FA_YOY_OR(B2533,"2021-12-31")</f>
        <v>4.3851860739999999</v>
      </c>
      <c r="U2533" s="6">
        <f>[1]!EM_S_FA_YOY_OR(B2533,"2022-12-31")</f>
        <v>-9.0819013072000008</v>
      </c>
      <c r="V2533" s="7">
        <f t="shared" si="236"/>
        <v>-1.526880766366667</v>
      </c>
      <c r="W2533" s="8">
        <f t="shared" si="237"/>
        <v>6.8822295282580424</v>
      </c>
      <c r="X2533" s="6">
        <f>[1]!EM_S_FA_YOY_NETPROFIT(B2533,"2019-12-31")</f>
        <v>-664.26400365879999</v>
      </c>
      <c r="Y2533" s="6">
        <f>[1]!EM_S_FA_YOY_NETPROFIT(B2533,"2020-12-31")</f>
        <v>103.3523143323</v>
      </c>
      <c r="Z2533" s="6">
        <f>[1]!EM_S_FA_YOY_NETPROFIT(B2533,"2021-12-31")</f>
        <v>2049.9993504342001</v>
      </c>
      <c r="AA2533" s="6">
        <f>[1]!EM_S_FA_YOY_NETPROFIT(B2533,"2022-12-31")</f>
        <v>-97.311702131000004</v>
      </c>
      <c r="AB2533" s="7">
        <f t="shared" si="238"/>
        <v>685.34665421183342</v>
      </c>
      <c r="AC2533" s="8">
        <f t="shared" si="239"/>
        <v>1186.0751442703904</v>
      </c>
    </row>
    <row r="2534" spans="1:29" ht="16.5" x14ac:dyDescent="0.45">
      <c r="A2534" s="9">
        <v>3384</v>
      </c>
      <c r="B2534" s="5" t="s">
        <v>9002</v>
      </c>
      <c r="C2534" s="5" t="s">
        <v>9003</v>
      </c>
      <c r="D2534" s="5" t="s">
        <v>9004</v>
      </c>
      <c r="E2534" s="5" t="s">
        <v>1297</v>
      </c>
      <c r="F2534" s="5" t="s">
        <v>11752</v>
      </c>
      <c r="G2534" s="5">
        <v>2</v>
      </c>
      <c r="H2534" s="5">
        <v>3</v>
      </c>
      <c r="I2534" s="5">
        <f t="shared" si="234"/>
        <v>0</v>
      </c>
      <c r="J2534" s="5">
        <f t="shared" si="235"/>
        <v>2</v>
      </c>
      <c r="K2534" s="5"/>
      <c r="L2534" s="5"/>
      <c r="M2534" s="5"/>
      <c r="N2534" s="5"/>
      <c r="O2534" s="5" t="s">
        <v>8998</v>
      </c>
      <c r="P2534" s="6">
        <f>[1]!EM_S_INFO_EMPLOYEE(B2534,"2019")</f>
        <v>798</v>
      </c>
      <c r="Q2534" s="6">
        <f>[1]!EM_S_STM07_IS(B2534,"83","2019-12-31","1",1000000000)</f>
        <v>0.86001876905999997</v>
      </c>
      <c r="R2534" s="6">
        <f>[1]!EM_S_FA_YOY_OR(B2534,"2019-12-31")</f>
        <v>17.178524588799998</v>
      </c>
      <c r="S2534" s="6">
        <f>[1]!EM_S_FA_YOY_OR(B2534,"2020-12-31")</f>
        <v>16.5682790151</v>
      </c>
      <c r="T2534" s="6">
        <f>[1]!EM_S_FA_YOY_OR(B2534,"2021-12-31")</f>
        <v>50.228865909500001</v>
      </c>
      <c r="U2534" s="6">
        <f>[1]!EM_S_FA_YOY_OR(B2534,"2022-12-31")</f>
        <v>-18.640018986299999</v>
      </c>
      <c r="V2534" s="7">
        <f t="shared" si="236"/>
        <v>16.052375312766667</v>
      </c>
      <c r="W2534" s="8">
        <f t="shared" si="237"/>
        <v>34.437340840580276</v>
      </c>
      <c r="X2534" s="6">
        <f>[1]!EM_S_FA_YOY_NETPROFIT(B2534,"2019-12-31")</f>
        <v>-13.8516147785</v>
      </c>
      <c r="Y2534" s="6">
        <f>[1]!EM_S_FA_YOY_NETPROFIT(B2534,"2020-12-31")</f>
        <v>46.628506518199998</v>
      </c>
      <c r="Z2534" s="6">
        <f>[1]!EM_S_FA_YOY_NETPROFIT(B2534,"2021-12-31")</f>
        <v>-30.832032849699999</v>
      </c>
      <c r="AA2534" s="6">
        <f>[1]!EM_S_FA_YOY_NETPROFIT(B2534,"2022-12-31")</f>
        <v>-82.920211528500005</v>
      </c>
      <c r="AB2534" s="7">
        <f t="shared" si="238"/>
        <v>-22.37457928666667</v>
      </c>
      <c r="AC2534" s="8">
        <f t="shared" si="239"/>
        <v>65.187145799336804</v>
      </c>
    </row>
    <row r="2535" spans="1:29" ht="16.5" x14ac:dyDescent="0.45">
      <c r="A2535" s="9">
        <v>3385</v>
      </c>
      <c r="B2535" s="5" t="s">
        <v>9005</v>
      </c>
      <c r="C2535" s="5" t="s">
        <v>9006</v>
      </c>
      <c r="D2535" s="5" t="s">
        <v>9007</v>
      </c>
      <c r="E2535" s="5" t="s">
        <v>474</v>
      </c>
      <c r="F2535" s="5" t="s">
        <v>11755</v>
      </c>
      <c r="G2535" s="5">
        <v>5</v>
      </c>
      <c r="H2535" s="5">
        <v>3</v>
      </c>
      <c r="I2535" s="5">
        <f t="shared" si="234"/>
        <v>3</v>
      </c>
      <c r="J2535" s="5">
        <f t="shared" si="235"/>
        <v>5</v>
      </c>
      <c r="K2535" s="5"/>
      <c r="L2535" s="5"/>
      <c r="M2535" s="5"/>
      <c r="N2535" s="5"/>
      <c r="O2535" s="5" t="s">
        <v>9008</v>
      </c>
      <c r="P2535" s="6">
        <f>[1]!EM_S_INFO_EMPLOYEE(B2535,"2019")</f>
        <v>1518</v>
      </c>
      <c r="Q2535" s="6">
        <f>[1]!EM_S_STM07_IS(B2535,"83","2019-12-31","1",1000000000)</f>
        <v>4.1000583901400001</v>
      </c>
      <c r="R2535" s="6">
        <f>[1]!EM_S_FA_YOY_OR(B2535,"2019-12-31")</f>
        <v>36.807645946500003</v>
      </c>
      <c r="S2535" s="6">
        <f>[1]!EM_S_FA_YOY_OR(B2535,"2020-12-31")</f>
        <v>-55.511804830499997</v>
      </c>
      <c r="T2535" s="6">
        <f>[1]!EM_S_FA_YOY_OR(B2535,"2021-12-31")</f>
        <v>3.8691018010999998</v>
      </c>
      <c r="U2535" s="6">
        <f>[1]!EM_S_FA_YOY_OR(B2535,"2022-12-31")</f>
        <v>-11.782236621899999</v>
      </c>
      <c r="V2535" s="7">
        <f t="shared" si="236"/>
        <v>-21.141646550433332</v>
      </c>
      <c r="W2535" s="8">
        <f t="shared" si="237"/>
        <v>30.776970834626422</v>
      </c>
      <c r="X2535" s="6">
        <f>[1]!EM_S_FA_YOY_NETPROFIT(B2535,"2019-12-31")</f>
        <v>19.2186037369</v>
      </c>
      <c r="Y2535" s="6">
        <f>[1]!EM_S_FA_YOY_NETPROFIT(B2535,"2020-12-31")</f>
        <v>-29.3172169437</v>
      </c>
      <c r="Z2535" s="6">
        <f>[1]!EM_S_FA_YOY_NETPROFIT(B2535,"2021-12-31")</f>
        <v>-34.026211005900002</v>
      </c>
      <c r="AA2535" s="6">
        <f>[1]!EM_S_FA_YOY_NETPROFIT(B2535,"2022-12-31")</f>
        <v>-62.232237789599999</v>
      </c>
      <c r="AB2535" s="7">
        <f t="shared" si="238"/>
        <v>-41.858555246399995</v>
      </c>
      <c r="AC2535" s="8">
        <f t="shared" si="239"/>
        <v>17.800529810873002</v>
      </c>
    </row>
    <row r="2536" spans="1:29" ht="16.5" x14ac:dyDescent="0.45">
      <c r="A2536" s="9">
        <v>3386</v>
      </c>
      <c r="B2536" s="5" t="s">
        <v>9009</v>
      </c>
      <c r="C2536" s="5" t="s">
        <v>9010</v>
      </c>
      <c r="D2536" s="5" t="s">
        <v>9011</v>
      </c>
      <c r="E2536" s="5" t="s">
        <v>176</v>
      </c>
      <c r="F2536" s="5" t="s">
        <v>11755</v>
      </c>
      <c r="G2536" s="5">
        <v>5</v>
      </c>
      <c r="H2536" s="5">
        <v>3</v>
      </c>
      <c r="I2536" s="5">
        <f t="shared" si="234"/>
        <v>3</v>
      </c>
      <c r="J2536" s="5">
        <f t="shared" si="235"/>
        <v>5</v>
      </c>
      <c r="K2536" s="5"/>
      <c r="L2536" s="5"/>
      <c r="M2536" s="5"/>
      <c r="N2536" s="5"/>
      <c r="O2536" s="5" t="s">
        <v>9008</v>
      </c>
      <c r="P2536" s="6">
        <f>[1]!EM_S_INFO_EMPLOYEE(B2536,"2019")</f>
        <v>14139</v>
      </c>
      <c r="Q2536" s="6">
        <f>[1]!EM_S_STM07_IS(B2536,"83","2019-12-31","1",1000000000)</f>
        <v>21.887874447350001</v>
      </c>
      <c r="R2536" s="6">
        <f>[1]!EM_S_FA_YOY_OR(B2536,"2019-12-31")</f>
        <v>-8.2933196972999994</v>
      </c>
      <c r="S2536" s="6">
        <f>[1]!EM_S_FA_YOY_OR(B2536,"2020-12-31")</f>
        <v>-62.9157877711</v>
      </c>
      <c r="T2536" s="6">
        <f>[1]!EM_S_FA_YOY_OR(B2536,"2021-12-31")</f>
        <v>-2.2842404183</v>
      </c>
      <c r="U2536" s="6">
        <f>[1]!EM_S_FA_YOY_OR(B2536,"2022-12-31")</f>
        <v>-13.037548215599999</v>
      </c>
      <c r="V2536" s="7">
        <f t="shared" si="236"/>
        <v>-26.079192135</v>
      </c>
      <c r="W2536" s="8">
        <f t="shared" si="237"/>
        <v>32.351344495847847</v>
      </c>
      <c r="X2536" s="6">
        <f>[1]!EM_S_FA_YOY_NETPROFIT(B2536,"2019-12-31")</f>
        <v>-8.2738864232000005</v>
      </c>
      <c r="Y2536" s="6">
        <f>[1]!EM_S_FA_YOY_NETPROFIT(B2536,"2020-12-31")</f>
        <v>-44.659304521199999</v>
      </c>
      <c r="Z2536" s="6">
        <f>[1]!EM_S_FA_YOY_NETPROFIT(B2536,"2021-12-31")</f>
        <v>43.757877423099998</v>
      </c>
      <c r="AA2536" s="6">
        <f>[1]!EM_S_FA_YOY_NETPROFIT(B2536,"2022-12-31")</f>
        <v>-27.553143610799999</v>
      </c>
      <c r="AB2536" s="7">
        <f t="shared" si="238"/>
        <v>-9.4848569029666674</v>
      </c>
      <c r="AC2536" s="8">
        <f t="shared" si="239"/>
        <v>46.896127283179929</v>
      </c>
    </row>
    <row r="2537" spans="1:29" ht="16.5" x14ac:dyDescent="0.45">
      <c r="A2537" s="9">
        <v>3387</v>
      </c>
      <c r="B2537" s="5" t="s">
        <v>9012</v>
      </c>
      <c r="C2537" s="5" t="s">
        <v>9013</v>
      </c>
      <c r="D2537" s="5" t="s">
        <v>9014</v>
      </c>
      <c r="E2537" s="5" t="s">
        <v>1297</v>
      </c>
      <c r="F2537" s="5" t="s">
        <v>11778</v>
      </c>
      <c r="G2537" s="5">
        <v>29</v>
      </c>
      <c r="H2537" s="5">
        <v>3</v>
      </c>
      <c r="I2537" s="5">
        <f t="shared" si="234"/>
        <v>3</v>
      </c>
      <c r="J2537" s="5">
        <f t="shared" si="235"/>
        <v>5</v>
      </c>
      <c r="K2537" s="5"/>
      <c r="L2537" s="5"/>
      <c r="M2537" s="5"/>
      <c r="N2537" s="5"/>
      <c r="O2537" s="5" t="s">
        <v>9015</v>
      </c>
      <c r="P2537" s="6">
        <f>[1]!EM_S_INFO_EMPLOYEE(B2537,"2019")</f>
        <v>29</v>
      </c>
      <c r="Q2537" s="6">
        <f>[1]!EM_S_STM07_IS(B2537,"83","2019-12-31","1",1000000000)</f>
        <v>0.10927851963</v>
      </c>
      <c r="R2537" s="6">
        <f>[1]!EM_S_FA_YOY_OR(B2537,"2019-12-31")</f>
        <v>-90.072314347599999</v>
      </c>
      <c r="S2537" s="6">
        <f>[1]!EM_S_FA_YOY_OR(B2537,"2020-12-31")</f>
        <v>-27.050915184499999</v>
      </c>
      <c r="T2537" s="6">
        <f>[1]!EM_S_FA_YOY_OR(B2537,"2021-12-31")</f>
        <v>656.80629733210003</v>
      </c>
      <c r="U2537" s="6">
        <f>[1]!EM_S_FA_YOY_OR(B2537,"2022-12-31")</f>
        <v>80.899235641600001</v>
      </c>
      <c r="V2537" s="7">
        <f t="shared" si="236"/>
        <v>236.88487259640002</v>
      </c>
      <c r="W2537" s="8">
        <f t="shared" si="237"/>
        <v>367.64631234365663</v>
      </c>
      <c r="X2537" s="6">
        <f>[1]!EM_S_FA_YOY_NETPROFIT(B2537,"2019-12-31")</f>
        <v>-38.138178572500003</v>
      </c>
      <c r="Y2537" s="6">
        <f>[1]!EM_S_FA_YOY_NETPROFIT(B2537,"2020-12-31")</f>
        <v>-37.018949999</v>
      </c>
      <c r="Z2537" s="6">
        <f>[1]!EM_S_FA_YOY_NETPROFIT(B2537,"2021-12-31")</f>
        <v>800.18362424400004</v>
      </c>
      <c r="AA2537" s="6">
        <f>[1]!EM_S_FA_YOY_NETPROFIT(B2537,"2022-12-31")</f>
        <v>-31.132162511600001</v>
      </c>
      <c r="AB2537" s="7">
        <f t="shared" si="238"/>
        <v>244.01083724446667</v>
      </c>
      <c r="AC2537" s="8">
        <f t="shared" si="239"/>
        <v>481.66875580200519</v>
      </c>
    </row>
    <row r="2538" spans="1:29" ht="16.5" x14ac:dyDescent="0.45">
      <c r="A2538" s="9">
        <v>3388</v>
      </c>
      <c r="B2538" s="5" t="s">
        <v>9016</v>
      </c>
      <c r="C2538" s="5" t="s">
        <v>9017</v>
      </c>
      <c r="D2538" s="5" t="s">
        <v>9018</v>
      </c>
      <c r="E2538" s="5" t="s">
        <v>103</v>
      </c>
      <c r="F2538" s="5" t="s">
        <v>11755</v>
      </c>
      <c r="G2538" s="5">
        <v>5</v>
      </c>
      <c r="H2538" s="5">
        <v>3</v>
      </c>
      <c r="I2538" s="5">
        <f t="shared" si="234"/>
        <v>3</v>
      </c>
      <c r="J2538" s="5">
        <f t="shared" si="235"/>
        <v>5</v>
      </c>
      <c r="K2538" s="5"/>
      <c r="L2538" s="5"/>
      <c r="M2538" s="5"/>
      <c r="N2538" s="5"/>
      <c r="O2538" s="5" t="s">
        <v>9015</v>
      </c>
      <c r="P2538" s="6">
        <f>[1]!EM_S_INFO_EMPLOYEE(B2538,"2019")</f>
        <v>11487</v>
      </c>
      <c r="Q2538" s="6">
        <f>[1]!EM_S_STM07_IS(B2538,"83","2019-12-31","1",1000000000)</f>
        <v>16.727313884210002</v>
      </c>
      <c r="R2538" s="6">
        <f>[1]!EM_S_FA_YOY_OR(B2538,"2019-12-31")</f>
        <v>7.2269228734000004</v>
      </c>
      <c r="S2538" s="6">
        <f>[1]!EM_S_FA_YOY_OR(B2538,"2020-12-31")</f>
        <v>-52.164305152799997</v>
      </c>
      <c r="T2538" s="6">
        <f>[1]!EM_S_FA_YOY_OR(B2538,"2021-12-31")</f>
        <v>4.3787739951000004</v>
      </c>
      <c r="U2538" s="6">
        <f>[1]!EM_S_FA_YOY_OR(B2538,"2022-12-31")</f>
        <v>-17.1411671549</v>
      </c>
      <c r="V2538" s="7">
        <f t="shared" si="236"/>
        <v>-21.642232770866666</v>
      </c>
      <c r="W2538" s="8">
        <f t="shared" si="237"/>
        <v>28.539002148653498</v>
      </c>
      <c r="X2538" s="6">
        <f>[1]!EM_S_FA_YOY_NETPROFIT(B2538,"2019-12-31")</f>
        <v>-1.6364569737000001</v>
      </c>
      <c r="Y2538" s="6">
        <f>[1]!EM_S_FA_YOY_NETPROFIT(B2538,"2020-12-31")</f>
        <v>-67.178436488599999</v>
      </c>
      <c r="Z2538" s="6">
        <f>[1]!EM_S_FA_YOY_NETPROFIT(B2538,"2021-12-31")</f>
        <v>-11.3835190917</v>
      </c>
      <c r="AA2538" s="6">
        <f>[1]!EM_S_FA_YOY_NETPROFIT(B2538,"2022-12-31")</f>
        <v>-109.5251247529</v>
      </c>
      <c r="AB2538" s="7">
        <f t="shared" si="238"/>
        <v>-62.6956934444</v>
      </c>
      <c r="AC2538" s="8">
        <f t="shared" si="239"/>
        <v>49.224129543749825</v>
      </c>
    </row>
    <row r="2539" spans="1:29" ht="16.5" x14ac:dyDescent="0.45">
      <c r="A2539" s="9">
        <v>3389</v>
      </c>
      <c r="B2539" s="5" t="s">
        <v>9019</v>
      </c>
      <c r="C2539" s="5" t="s">
        <v>9020</v>
      </c>
      <c r="D2539" s="5" t="s">
        <v>9021</v>
      </c>
      <c r="E2539" s="5" t="s">
        <v>263</v>
      </c>
      <c r="F2539" s="5" t="s">
        <v>11766</v>
      </c>
      <c r="G2539" s="5">
        <v>17</v>
      </c>
      <c r="H2539" s="5">
        <v>2</v>
      </c>
      <c r="I2539" s="5">
        <f t="shared" si="234"/>
        <v>2</v>
      </c>
      <c r="J2539" s="5">
        <f t="shared" si="235"/>
        <v>11</v>
      </c>
      <c r="K2539" s="5"/>
      <c r="L2539" s="5"/>
      <c r="M2539" s="5"/>
      <c r="N2539" s="5"/>
      <c r="O2539" s="5" t="s">
        <v>9015</v>
      </c>
      <c r="P2539" s="6">
        <f>[1]!EM_S_INFO_EMPLOYEE(B2539,"2019")</f>
        <v>1196</v>
      </c>
      <c r="Q2539" s="6">
        <f>[1]!EM_S_STM07_IS(B2539,"83","2019-12-31","1",1000000000)</f>
        <v>0.50330281094999996</v>
      </c>
      <c r="R2539" s="6">
        <f>[1]!EM_S_FA_YOY_OR(B2539,"2019-12-31")</f>
        <v>7.2742581683000003</v>
      </c>
      <c r="S2539" s="6">
        <f>[1]!EM_S_FA_YOY_OR(B2539,"2020-12-31")</f>
        <v>27.5729718294</v>
      </c>
      <c r="T2539" s="6">
        <f>[1]!EM_S_FA_YOY_OR(B2539,"2021-12-31")</f>
        <v>-11.4537319129</v>
      </c>
      <c r="U2539" s="6">
        <f>[1]!EM_S_FA_YOY_OR(B2539,"2022-12-31")</f>
        <v>-41.8502061079</v>
      </c>
      <c r="V2539" s="7">
        <f t="shared" si="236"/>
        <v>-8.5769887304666668</v>
      </c>
      <c r="W2539" s="8">
        <f t="shared" si="237"/>
        <v>34.80087854109091</v>
      </c>
      <c r="X2539" s="6">
        <f>[1]!EM_S_FA_YOY_NETPROFIT(B2539,"2019-12-31")</f>
        <v>113.212502935</v>
      </c>
      <c r="Y2539" s="6">
        <f>[1]!EM_S_FA_YOY_NETPROFIT(B2539,"2020-12-31")</f>
        <v>-13.180671839</v>
      </c>
      <c r="Z2539" s="6">
        <f>[1]!EM_S_FA_YOY_NETPROFIT(B2539,"2021-12-31")</f>
        <v>-14.0883830373</v>
      </c>
      <c r="AA2539" s="6">
        <f>[1]!EM_S_FA_YOY_NETPROFIT(B2539,"2022-12-31")</f>
        <v>-417.15821525640001</v>
      </c>
      <c r="AB2539" s="7">
        <f t="shared" si="238"/>
        <v>-148.14242337756667</v>
      </c>
      <c r="AC2539" s="8">
        <f t="shared" si="239"/>
        <v>232.97495186189374</v>
      </c>
    </row>
    <row r="2540" spans="1:29" ht="16.5" x14ac:dyDescent="0.45">
      <c r="A2540" s="9">
        <v>3390</v>
      </c>
      <c r="B2540" s="5" t="s">
        <v>9022</v>
      </c>
      <c r="C2540" s="5" t="s">
        <v>9023</v>
      </c>
      <c r="D2540" s="5" t="s">
        <v>9024</v>
      </c>
      <c r="E2540" s="5" t="s">
        <v>259</v>
      </c>
      <c r="F2540" s="5" t="s">
        <v>11766</v>
      </c>
      <c r="G2540" s="5">
        <v>17</v>
      </c>
      <c r="H2540" s="5">
        <v>2</v>
      </c>
      <c r="I2540" s="5">
        <f t="shared" si="234"/>
        <v>2</v>
      </c>
      <c r="J2540" s="5">
        <f t="shared" si="235"/>
        <v>11</v>
      </c>
      <c r="K2540" s="5"/>
      <c r="L2540" s="5"/>
      <c r="M2540" s="5"/>
      <c r="N2540" s="5"/>
      <c r="O2540" s="5" t="s">
        <v>9015</v>
      </c>
      <c r="P2540" s="6">
        <f>[1]!EM_S_INFO_EMPLOYEE(B2540,"2019")</f>
        <v>57415</v>
      </c>
      <c r="Q2540" s="6">
        <f>[1]!EM_S_STM07_IS(B2540,"83","2019-12-31","1",1000000000)</f>
        <v>61.698903007939997</v>
      </c>
      <c r="R2540" s="6">
        <f>[1]!EM_S_FA_YOY_OR(B2540,"2019-12-31")</f>
        <v>9.8217901727000001</v>
      </c>
      <c r="S2540" s="6">
        <f>[1]!EM_S_FA_YOY_OR(B2540,"2020-12-31")</f>
        <v>-22.3813791147</v>
      </c>
      <c r="T2540" s="6">
        <f>[1]!EM_S_FA_YOY_OR(B2540,"2021-12-31")</f>
        <v>-4.6352323238000004</v>
      </c>
      <c r="U2540" s="6">
        <f>[1]!EM_S_FA_YOY_OR(B2540,"2022-12-31")</f>
        <v>9.0285008839999996</v>
      </c>
      <c r="V2540" s="7">
        <f t="shared" si="236"/>
        <v>-5.9960368515000004</v>
      </c>
      <c r="W2540" s="8">
        <f t="shared" si="237"/>
        <v>15.749094643983197</v>
      </c>
      <c r="X2540" s="6">
        <f>[1]!EM_S_FA_YOY_NETPROFIT(B2540,"2019-12-31")</f>
        <v>-31.715444961399999</v>
      </c>
      <c r="Y2540" s="6">
        <f>[1]!EM_S_FA_YOY_NETPROFIT(B2540,"2020-12-31")</f>
        <v>-85.964303412000007</v>
      </c>
      <c r="Z2540" s="6">
        <f>[1]!EM_S_FA_YOY_NETPROFIT(B2540,"2021-12-31")</f>
        <v>-2325.1077470226001</v>
      </c>
      <c r="AA2540" s="6">
        <f>[1]!EM_S_FA_YOY_NETPROFIT(B2540,"2022-12-31")</f>
        <v>105.1430564771</v>
      </c>
      <c r="AB2540" s="7">
        <f t="shared" si="238"/>
        <v>-768.6429979858334</v>
      </c>
      <c r="AC2540" s="8">
        <f t="shared" si="239"/>
        <v>1351.320610364731</v>
      </c>
    </row>
    <row r="2541" spans="1:29" ht="16.5" x14ac:dyDescent="0.45">
      <c r="A2541" s="9">
        <v>3391</v>
      </c>
      <c r="B2541" s="5" t="s">
        <v>9025</v>
      </c>
      <c r="C2541" s="5" t="s">
        <v>9026</v>
      </c>
      <c r="D2541" s="5" t="s">
        <v>9027</v>
      </c>
      <c r="E2541" s="5" t="s">
        <v>254</v>
      </c>
      <c r="F2541" s="5" t="s">
        <v>11778</v>
      </c>
      <c r="G2541" s="5">
        <v>29</v>
      </c>
      <c r="H2541" s="5">
        <v>3</v>
      </c>
      <c r="I2541" s="5">
        <f t="shared" si="234"/>
        <v>3</v>
      </c>
      <c r="J2541" s="5">
        <f t="shared" si="235"/>
        <v>5</v>
      </c>
      <c r="K2541" s="5"/>
      <c r="L2541" s="5"/>
      <c r="M2541" s="5"/>
      <c r="N2541" s="5"/>
      <c r="O2541" s="5" t="s">
        <v>9028</v>
      </c>
      <c r="P2541" s="6">
        <f>[1]!EM_S_INFO_EMPLOYEE(B2541,"2019")</f>
        <v>3655</v>
      </c>
      <c r="Q2541" s="6">
        <f>[1]!EM_S_STM07_IS(B2541,"83","2019-12-31","1",1000000000)</f>
        <v>2.6501228238399999</v>
      </c>
      <c r="R2541" s="6">
        <f>[1]!EM_S_FA_YOY_OR(B2541,"2019-12-31")</f>
        <v>19.790398937900001</v>
      </c>
      <c r="S2541" s="6">
        <f>[1]!EM_S_FA_YOY_OR(B2541,"2020-12-31")</f>
        <v>2.0205477983</v>
      </c>
      <c r="T2541" s="6">
        <f>[1]!EM_S_FA_YOY_OR(B2541,"2021-12-31")</f>
        <v>83.7970899882</v>
      </c>
      <c r="U2541" s="6">
        <f>[1]!EM_S_FA_YOY_OR(B2541,"2022-12-31")</f>
        <v>21.859547121599999</v>
      </c>
      <c r="V2541" s="7">
        <f t="shared" si="236"/>
        <v>35.89239496936667</v>
      </c>
      <c r="W2541" s="8">
        <f t="shared" si="237"/>
        <v>42.656081948217548</v>
      </c>
      <c r="X2541" s="6">
        <f>[1]!EM_S_FA_YOY_NETPROFIT(B2541,"2019-12-31")</f>
        <v>44.377810107599998</v>
      </c>
      <c r="Y2541" s="6">
        <f>[1]!EM_S_FA_YOY_NETPROFIT(B2541,"2020-12-31")</f>
        <v>12.7964705037</v>
      </c>
      <c r="Z2541" s="6">
        <f>[1]!EM_S_FA_YOY_NETPROFIT(B2541,"2021-12-31")</f>
        <v>109.2527568834</v>
      </c>
      <c r="AA2541" s="6">
        <f>[1]!EM_S_FA_YOY_NETPROFIT(B2541,"2022-12-31")</f>
        <v>33.821828335799999</v>
      </c>
      <c r="AB2541" s="7">
        <f t="shared" si="238"/>
        <v>51.957018574300001</v>
      </c>
      <c r="AC2541" s="8">
        <f t="shared" si="239"/>
        <v>50.720978295776327</v>
      </c>
    </row>
    <row r="2542" spans="1:29" ht="16.5" x14ac:dyDescent="0.45">
      <c r="A2542" s="9">
        <v>3392</v>
      </c>
      <c r="B2542" s="5" t="s">
        <v>9029</v>
      </c>
      <c r="C2542" s="5" t="s">
        <v>9030</v>
      </c>
      <c r="D2542" s="5" t="s">
        <v>9031</v>
      </c>
      <c r="E2542" s="5" t="s">
        <v>363</v>
      </c>
      <c r="F2542" s="5" t="s">
        <v>11762</v>
      </c>
      <c r="G2542" s="5">
        <v>13</v>
      </c>
      <c r="H2542" s="5">
        <v>2</v>
      </c>
      <c r="I2542" s="5">
        <f t="shared" si="234"/>
        <v>4</v>
      </c>
      <c r="J2542" s="5">
        <f t="shared" si="235"/>
        <v>7</v>
      </c>
      <c r="K2542" s="5"/>
      <c r="L2542" s="5"/>
      <c r="M2542" s="5"/>
      <c r="N2542" s="5"/>
      <c r="O2542" s="5" t="s">
        <v>9032</v>
      </c>
      <c r="P2542" s="6">
        <f>[1]!EM_S_INFO_EMPLOYEE(B2542,"2019")</f>
        <v>12111</v>
      </c>
      <c r="Q2542" s="6">
        <f>[1]!EM_S_STM07_IS(B2542,"83","2019-12-31","1",1000000000)</f>
        <v>7.4600138788399999</v>
      </c>
      <c r="R2542" s="6">
        <f>[1]!EM_S_FA_YOY_OR(B2542,"2019-12-31")</f>
        <v>-10.812050277599999</v>
      </c>
      <c r="S2542" s="6">
        <f>[1]!EM_S_FA_YOY_OR(B2542,"2020-12-31")</f>
        <v>13.322614444599999</v>
      </c>
      <c r="T2542" s="6">
        <f>[1]!EM_S_FA_YOY_OR(B2542,"2021-12-31")</f>
        <v>48.713925606799997</v>
      </c>
      <c r="U2542" s="6">
        <f>[1]!EM_S_FA_YOY_OR(B2542,"2022-12-31")</f>
        <v>5.1718896882000003</v>
      </c>
      <c r="V2542" s="7">
        <f t="shared" si="236"/>
        <v>22.402809913199999</v>
      </c>
      <c r="W2542" s="8">
        <f t="shared" si="237"/>
        <v>23.147671271537252</v>
      </c>
      <c r="X2542" s="6">
        <f>[1]!EM_S_FA_YOY_NETPROFIT(B2542,"2019-12-31")</f>
        <v>-54.118509558600003</v>
      </c>
      <c r="Y2542" s="6">
        <f>[1]!EM_S_FA_YOY_NETPROFIT(B2542,"2020-12-31")</f>
        <v>-21.7322979162</v>
      </c>
      <c r="Z2542" s="6">
        <f>[1]!EM_S_FA_YOY_NETPROFIT(B2542,"2021-12-31")</f>
        <v>29.198778992499999</v>
      </c>
      <c r="AA2542" s="6">
        <f>[1]!EM_S_FA_YOY_NETPROFIT(B2542,"2022-12-31")</f>
        <v>-47.8259188623</v>
      </c>
      <c r="AB2542" s="7">
        <f t="shared" si="238"/>
        <v>-13.453145928666666</v>
      </c>
      <c r="AC2542" s="8">
        <f t="shared" si="239"/>
        <v>39.174089499697573</v>
      </c>
    </row>
    <row r="2543" spans="1:29" ht="16.5" x14ac:dyDescent="0.45">
      <c r="A2543" s="9">
        <v>3393</v>
      </c>
      <c r="B2543" s="5" t="s">
        <v>9033</v>
      </c>
      <c r="C2543" s="5" t="s">
        <v>9034</v>
      </c>
      <c r="D2543" s="5" t="s">
        <v>9035</v>
      </c>
      <c r="E2543" s="5" t="s">
        <v>259</v>
      </c>
      <c r="F2543" s="5" t="s">
        <v>11770</v>
      </c>
      <c r="G2543" s="5">
        <v>21</v>
      </c>
      <c r="H2543" s="5">
        <v>3</v>
      </c>
      <c r="I2543" s="5">
        <f t="shared" si="234"/>
        <v>3</v>
      </c>
      <c r="J2543" s="5">
        <f t="shared" si="235"/>
        <v>7</v>
      </c>
      <c r="K2543" s="5"/>
      <c r="L2543" s="5"/>
      <c r="M2543" s="5"/>
      <c r="N2543" s="5"/>
      <c r="O2543" s="5" t="s">
        <v>675</v>
      </c>
      <c r="P2543" s="6">
        <f>[1]!EM_S_INFO_EMPLOYEE(B2543,"2019")</f>
        <v>20322</v>
      </c>
      <c r="Q2543" s="6">
        <f>[1]!EM_S_STM07_IS(B2543,"83","2019-12-31","1",1000000000)</f>
        <v>358.92248722606001</v>
      </c>
      <c r="R2543" s="6">
        <f>[1]!EM_S_FA_YOY_OR(B2543,"2019-12-31")</f>
        <v>19.452182079699998</v>
      </c>
      <c r="S2543" s="6">
        <f>[1]!EM_S_FA_YOY_OR(B2543,"2020-12-31")</f>
        <v>12.569924432400001</v>
      </c>
      <c r="T2543" s="6">
        <f>[1]!EM_S_FA_YOY_OR(B2543,"2021-12-31")</f>
        <v>39.255096152</v>
      </c>
      <c r="U2543" s="6">
        <f>[1]!EM_S_FA_YOY_OR(B2543,"2022-12-31")</f>
        <v>2.4906386830999998</v>
      </c>
      <c r="V2543" s="7">
        <f t="shared" si="236"/>
        <v>18.105219755833335</v>
      </c>
      <c r="W2543" s="8">
        <f t="shared" si="237"/>
        <v>18.996998551978056</v>
      </c>
      <c r="X2543" s="6">
        <f>[1]!EM_S_FA_YOY_NETPROFIT(B2543,"2019-12-31")</f>
        <v>14.208074745299999</v>
      </c>
      <c r="Y2543" s="6">
        <f>[1]!EM_S_FA_YOY_NETPROFIT(B2543,"2020-12-31")</f>
        <v>3.3279652057</v>
      </c>
      <c r="Z2543" s="6">
        <f>[1]!EM_S_FA_YOY_NETPROFIT(B2543,"2021-12-31")</f>
        <v>42.617089877300003</v>
      </c>
      <c r="AA2543" s="6">
        <f>[1]!EM_S_FA_YOY_NETPROFIT(B2543,"2022-12-31")</f>
        <v>4.9660155123000003</v>
      </c>
      <c r="AB2543" s="7">
        <f t="shared" si="238"/>
        <v>16.970356865100001</v>
      </c>
      <c r="AC2543" s="8">
        <f t="shared" si="239"/>
        <v>22.225818046835531</v>
      </c>
    </row>
    <row r="2544" spans="1:29" ht="16.5" x14ac:dyDescent="0.45">
      <c r="A2544" s="9">
        <v>3394</v>
      </c>
      <c r="B2544" s="5" t="s">
        <v>9036</v>
      </c>
      <c r="C2544" s="5" t="s">
        <v>9037</v>
      </c>
      <c r="D2544" s="5" t="s">
        <v>9038</v>
      </c>
      <c r="E2544" s="5" t="s">
        <v>933</v>
      </c>
      <c r="F2544" s="5" t="s">
        <v>11772</v>
      </c>
      <c r="G2544" s="5">
        <v>23</v>
      </c>
      <c r="H2544" s="5">
        <v>3</v>
      </c>
      <c r="I2544" s="5">
        <f t="shared" si="234"/>
        <v>2</v>
      </c>
      <c r="J2544" s="5">
        <f t="shared" si="235"/>
        <v>1</v>
      </c>
      <c r="K2544" s="5"/>
      <c r="L2544" s="5"/>
      <c r="M2544" s="5"/>
      <c r="N2544" s="5"/>
      <c r="O2544" s="5" t="s">
        <v>9039</v>
      </c>
      <c r="P2544" s="6">
        <f>[1]!EM_S_INFO_EMPLOYEE(B2544,"2019")</f>
        <v>4738</v>
      </c>
      <c r="Q2544" s="6">
        <f>[1]!EM_S_STM07_IS(B2544,"83","2019-12-31","1",1000000000)</f>
        <v>18.03219280235</v>
      </c>
      <c r="R2544" s="6">
        <f>[1]!EM_S_FA_YOY_OR(B2544,"2019-12-31")</f>
        <v>40.167053552500001</v>
      </c>
      <c r="S2544" s="6">
        <f>[1]!EM_S_FA_YOY_OR(B2544,"2020-12-31")</f>
        <v>-1.0765036077000001</v>
      </c>
      <c r="T2544" s="6">
        <f>[1]!EM_S_FA_YOY_OR(B2544,"2021-12-31")</f>
        <v>2.2352268452000001</v>
      </c>
      <c r="U2544" s="6">
        <f>[1]!EM_S_FA_YOY_OR(B2544,"2022-12-31")</f>
        <v>6.503388513</v>
      </c>
      <c r="V2544" s="7">
        <f t="shared" si="236"/>
        <v>2.5540372501666666</v>
      </c>
      <c r="W2544" s="8">
        <f t="shared" si="237"/>
        <v>3.7999896310514774</v>
      </c>
      <c r="X2544" s="6">
        <f>[1]!EM_S_FA_YOY_NETPROFIT(B2544,"2019-12-31")</f>
        <v>19.915725263199999</v>
      </c>
      <c r="Y2544" s="6">
        <f>[1]!EM_S_FA_YOY_NETPROFIT(B2544,"2020-12-31")</f>
        <v>11.5583143705</v>
      </c>
      <c r="Z2544" s="6">
        <f>[1]!EM_S_FA_YOY_NETPROFIT(B2544,"2021-12-31")</f>
        <v>16.085425500100001</v>
      </c>
      <c r="AA2544" s="6">
        <f>[1]!EM_S_FA_YOY_NETPROFIT(B2544,"2022-12-31")</f>
        <v>-52.319116749199999</v>
      </c>
      <c r="AB2544" s="7">
        <f t="shared" si="238"/>
        <v>-8.2251256261999988</v>
      </c>
      <c r="AC2544" s="8">
        <f t="shared" si="239"/>
        <v>38.253545243040406</v>
      </c>
    </row>
    <row r="2545" spans="1:29" ht="16.5" x14ac:dyDescent="0.45">
      <c r="A2545" s="9">
        <v>3395</v>
      </c>
      <c r="B2545" s="5" t="s">
        <v>9040</v>
      </c>
      <c r="C2545" s="5" t="s">
        <v>9041</v>
      </c>
      <c r="D2545" s="5" t="s">
        <v>9042</v>
      </c>
      <c r="E2545" s="5" t="s">
        <v>440</v>
      </c>
      <c r="F2545" s="5" t="s">
        <v>11774</v>
      </c>
      <c r="G2545" s="5">
        <v>25</v>
      </c>
      <c r="H2545" s="5">
        <v>3</v>
      </c>
      <c r="I2545" s="5">
        <f t="shared" si="234"/>
        <v>2</v>
      </c>
      <c r="J2545" s="5">
        <f t="shared" si="235"/>
        <v>10</v>
      </c>
      <c r="K2545" s="5"/>
      <c r="L2545" s="5"/>
      <c r="M2545" s="5"/>
      <c r="N2545" s="5"/>
      <c r="O2545" s="5" t="s">
        <v>9039</v>
      </c>
      <c r="P2545" s="6">
        <f>[1]!EM_S_INFO_EMPLOYEE(B2545,"2019")</f>
        <v>4710</v>
      </c>
      <c r="Q2545" s="6">
        <f>[1]!EM_S_STM07_IS(B2545,"83","2019-12-31","1",1000000000)</f>
        <v>1.30518697954</v>
      </c>
      <c r="R2545" s="6">
        <f>[1]!EM_S_FA_YOY_OR(B2545,"2019-12-31")</f>
        <v>-2.9489963484000001</v>
      </c>
      <c r="S2545" s="6">
        <f>[1]!EM_S_FA_YOY_OR(B2545,"2020-12-31")</f>
        <v>-17.498867540100001</v>
      </c>
      <c r="T2545" s="6">
        <f>[1]!EM_S_FA_YOY_OR(B2545,"2021-12-31")</f>
        <v>21.756965535399999</v>
      </c>
      <c r="U2545" s="6">
        <f>[1]!EM_S_FA_YOY_OR(B2545,"2022-12-31")</f>
        <v>-34.746580097299997</v>
      </c>
      <c r="V2545" s="7">
        <f t="shared" si="236"/>
        <v>-10.162827367333334</v>
      </c>
      <c r="W2545" s="8">
        <f t="shared" si="237"/>
        <v>28.957309635547766</v>
      </c>
      <c r="X2545" s="6">
        <f>[1]!EM_S_FA_YOY_NETPROFIT(B2545,"2019-12-31")</f>
        <v>-39.586197518299997</v>
      </c>
      <c r="Y2545" s="6">
        <f>[1]!EM_S_FA_YOY_NETPROFIT(B2545,"2020-12-31")</f>
        <v>-253.44179957969999</v>
      </c>
      <c r="Z2545" s="6">
        <f>[1]!EM_S_FA_YOY_NETPROFIT(B2545,"2021-12-31")</f>
        <v>104.33734544390001</v>
      </c>
      <c r="AA2545" s="6">
        <f>[1]!EM_S_FA_YOY_NETPROFIT(B2545,"2022-12-31")</f>
        <v>-8797.6000450283009</v>
      </c>
      <c r="AB2545" s="7">
        <f t="shared" si="238"/>
        <v>-2982.2348330547006</v>
      </c>
      <c r="AC2545" s="8">
        <f t="shared" si="239"/>
        <v>5039.4301156607007</v>
      </c>
    </row>
    <row r="2546" spans="1:29" ht="16.5" x14ac:dyDescent="0.45">
      <c r="A2546" s="9">
        <v>3396</v>
      </c>
      <c r="B2546" s="5" t="s">
        <v>9043</v>
      </c>
      <c r="C2546" s="5" t="s">
        <v>9044</v>
      </c>
      <c r="D2546" s="5" t="s">
        <v>9045</v>
      </c>
      <c r="E2546" s="5" t="s">
        <v>440</v>
      </c>
      <c r="F2546" s="5" t="s">
        <v>11762</v>
      </c>
      <c r="G2546" s="5">
        <v>13</v>
      </c>
      <c r="H2546" s="5">
        <v>2</v>
      </c>
      <c r="I2546" s="5">
        <f t="shared" si="234"/>
        <v>4</v>
      </c>
      <c r="J2546" s="5">
        <f t="shared" si="235"/>
        <v>7</v>
      </c>
      <c r="K2546" s="5"/>
      <c r="L2546" s="5"/>
      <c r="M2546" s="5"/>
      <c r="N2546" s="5"/>
      <c r="O2546" s="5" t="s">
        <v>9046</v>
      </c>
      <c r="P2546" s="6">
        <f>[1]!EM_S_INFO_EMPLOYEE(B2546,"2019")</f>
        <v>3746</v>
      </c>
      <c r="Q2546" s="6">
        <f>[1]!EM_S_STM07_IS(B2546,"83","2019-12-31","1",1000000000)</f>
        <v>5.86006136533</v>
      </c>
      <c r="R2546" s="6">
        <f>[1]!EM_S_FA_YOY_OR(B2546,"2019-12-31")</f>
        <v>203.74717594480001</v>
      </c>
      <c r="S2546" s="6">
        <f>[1]!EM_S_FA_YOY_OR(B2546,"2020-12-31")</f>
        <v>78.291245887700001</v>
      </c>
      <c r="T2546" s="6">
        <f>[1]!EM_S_FA_YOY_OR(B2546,"2021-12-31")</f>
        <v>45.230320320399997</v>
      </c>
      <c r="U2546" s="6">
        <f>[1]!EM_S_FA_YOY_OR(B2546,"2022-12-31")</f>
        <v>-40.9519678865</v>
      </c>
      <c r="V2546" s="7">
        <f t="shared" si="236"/>
        <v>27.523199440533332</v>
      </c>
      <c r="W2546" s="8">
        <f t="shared" si="237"/>
        <v>61.562103644941736</v>
      </c>
      <c r="X2546" s="6">
        <f>[1]!EM_S_FA_YOY_NETPROFIT(B2546,"2019-12-31")</f>
        <v>31.913261231700002</v>
      </c>
      <c r="Y2546" s="6">
        <f>[1]!EM_S_FA_YOY_NETPROFIT(B2546,"2020-12-31")</f>
        <v>-1542.0625669738999</v>
      </c>
      <c r="Z2546" s="6">
        <f>[1]!EM_S_FA_YOY_NETPROFIT(B2546,"2021-12-31")</f>
        <v>391.6966449171</v>
      </c>
      <c r="AA2546" s="6">
        <f>[1]!EM_S_FA_YOY_NETPROFIT(B2546,"2022-12-31")</f>
        <v>-199.51677955970001</v>
      </c>
      <c r="AB2546" s="7">
        <f t="shared" si="238"/>
        <v>-449.96090053883336</v>
      </c>
      <c r="AC2546" s="8">
        <f t="shared" si="239"/>
        <v>990.90759694992926</v>
      </c>
    </row>
    <row r="2547" spans="1:29" ht="16.5" x14ac:dyDescent="0.45">
      <c r="A2547" s="9">
        <v>3397</v>
      </c>
      <c r="B2547" s="5" t="s">
        <v>9047</v>
      </c>
      <c r="C2547" s="5" t="s">
        <v>9048</v>
      </c>
      <c r="D2547" s="5" t="s">
        <v>9049</v>
      </c>
      <c r="E2547" s="5" t="s">
        <v>1297</v>
      </c>
      <c r="F2547" s="5" t="s">
        <v>11752</v>
      </c>
      <c r="G2547" s="5">
        <v>2</v>
      </c>
      <c r="H2547" s="5">
        <v>3</v>
      </c>
      <c r="I2547" s="5">
        <f t="shared" si="234"/>
        <v>0</v>
      </c>
      <c r="J2547" s="5">
        <f t="shared" si="235"/>
        <v>2</v>
      </c>
      <c r="K2547" s="5"/>
      <c r="L2547" s="5"/>
      <c r="M2547" s="5"/>
      <c r="N2547" s="5"/>
      <c r="O2547" s="5" t="s">
        <v>675</v>
      </c>
      <c r="P2547" s="6">
        <f>[1]!EM_S_INFO_EMPLOYEE(B2547,"2019")</f>
        <v>5156</v>
      </c>
      <c r="Q2547" s="6">
        <f>[1]!EM_S_STM07_IS(B2547,"83","2019-12-31","1",1000000000)</f>
        <v>13.61073565479</v>
      </c>
      <c r="R2547" s="6">
        <f>[1]!EM_S_FA_YOY_OR(B2547,"2019-12-31")</f>
        <v>-33.585984476</v>
      </c>
      <c r="S2547" s="6">
        <f>[1]!EM_S_FA_YOY_OR(B2547,"2020-12-31")</f>
        <v>6.4925515374999998</v>
      </c>
      <c r="T2547" s="6">
        <f>[1]!EM_S_FA_YOY_OR(B2547,"2021-12-31")</f>
        <v>72.707140298100001</v>
      </c>
      <c r="U2547" s="6">
        <f>[1]!EM_S_FA_YOY_OR(B2547,"2022-12-31")</f>
        <v>-36.0848890396</v>
      </c>
      <c r="V2547" s="7">
        <f t="shared" si="236"/>
        <v>14.371600932000002</v>
      </c>
      <c r="W2547" s="8">
        <f t="shared" si="237"/>
        <v>54.822312760175237</v>
      </c>
      <c r="X2547" s="6">
        <f>[1]!EM_S_FA_YOY_NETPROFIT(B2547,"2019-12-31")</f>
        <v>-37.553200182300003</v>
      </c>
      <c r="Y2547" s="6">
        <f>[1]!EM_S_FA_YOY_NETPROFIT(B2547,"2020-12-31")</f>
        <v>-83.429532536599993</v>
      </c>
      <c r="Z2547" s="6">
        <f>[1]!EM_S_FA_YOY_NETPROFIT(B2547,"2021-12-31")</f>
        <v>250.3424210968</v>
      </c>
      <c r="AA2547" s="6">
        <f>[1]!EM_S_FA_YOY_NETPROFIT(B2547,"2022-12-31")</f>
        <v>-62.903409999200001</v>
      </c>
      <c r="AB2547" s="7">
        <f t="shared" si="238"/>
        <v>34.669826187000005</v>
      </c>
      <c r="AC2547" s="8">
        <f t="shared" si="239"/>
        <v>187.05970055827126</v>
      </c>
    </row>
    <row r="2548" spans="1:29" ht="16.5" x14ac:dyDescent="0.45">
      <c r="A2548" s="9">
        <v>3398</v>
      </c>
      <c r="B2548" s="5" t="s">
        <v>9050</v>
      </c>
      <c r="C2548" s="5" t="s">
        <v>9051</v>
      </c>
      <c r="D2548" s="5" t="s">
        <v>9052</v>
      </c>
      <c r="E2548" s="5" t="s">
        <v>120</v>
      </c>
      <c r="F2548" s="5" t="s">
        <v>11755</v>
      </c>
      <c r="G2548" s="5">
        <v>5</v>
      </c>
      <c r="H2548" s="5">
        <v>3</v>
      </c>
      <c r="I2548" s="5">
        <f t="shared" si="234"/>
        <v>3</v>
      </c>
      <c r="J2548" s="5">
        <f t="shared" si="235"/>
        <v>5</v>
      </c>
      <c r="K2548" s="5"/>
      <c r="L2548" s="5"/>
      <c r="M2548" s="5"/>
      <c r="N2548" s="5"/>
      <c r="O2548" s="5" t="s">
        <v>9053</v>
      </c>
      <c r="P2548" s="6">
        <f>[1]!EM_S_INFO_EMPLOYEE(B2548,"2019")</f>
        <v>22609</v>
      </c>
      <c r="Q2548" s="6">
        <f>[1]!EM_S_STM07_IS(B2548,"83","2019-12-31","1",1000000000)</f>
        <v>84.365254639699998</v>
      </c>
      <c r="R2548" s="6">
        <f>[1]!EM_S_FA_YOY_OR(B2548,"2019-12-31")</f>
        <v>2.9360816810000001</v>
      </c>
      <c r="S2548" s="6">
        <f>[1]!EM_S_FA_YOY_OR(B2548,"2020-12-31")</f>
        <v>15.0778764133</v>
      </c>
      <c r="T2548" s="6">
        <f>[1]!EM_S_FA_YOY_OR(B2548,"2021-12-31")</f>
        <v>71.094591598600005</v>
      </c>
      <c r="U2548" s="6">
        <f>[1]!EM_S_FA_YOY_OR(B2548,"2022-12-31")</f>
        <v>-16.325047175800002</v>
      </c>
      <c r="V2548" s="7">
        <f t="shared" si="236"/>
        <v>23.282473612033339</v>
      </c>
      <c r="W2548" s="8">
        <f t="shared" si="237"/>
        <v>44.283573390781626</v>
      </c>
      <c r="X2548" s="6">
        <f>[1]!EM_S_FA_YOY_NETPROFIT(B2548,"2019-12-31")</f>
        <v>17.300783902700001</v>
      </c>
      <c r="Y2548" s="6">
        <f>[1]!EM_S_FA_YOY_NETPROFIT(B2548,"2020-12-31")</f>
        <v>12.6450837123</v>
      </c>
      <c r="Z2548" s="6">
        <f>[1]!EM_S_FA_YOY_NETPROFIT(B2548,"2021-12-31")</f>
        <v>42.610997707300001</v>
      </c>
      <c r="AA2548" s="6">
        <f>[1]!EM_S_FA_YOY_NETPROFIT(B2548,"2022-12-31")</f>
        <v>20.435728689699999</v>
      </c>
      <c r="AB2548" s="7">
        <f t="shared" si="238"/>
        <v>25.230603369766669</v>
      </c>
      <c r="AC2548" s="8">
        <f t="shared" si="239"/>
        <v>15.547736741631962</v>
      </c>
    </row>
    <row r="2549" spans="1:29" ht="16.5" x14ac:dyDescent="0.45">
      <c r="A2549" s="9">
        <v>3399</v>
      </c>
      <c r="B2549" s="5" t="s">
        <v>9054</v>
      </c>
      <c r="C2549" s="5" t="s">
        <v>9055</v>
      </c>
      <c r="D2549" s="5" t="s">
        <v>9056</v>
      </c>
      <c r="E2549" s="5" t="s">
        <v>474</v>
      </c>
      <c r="F2549" s="5" t="s">
        <v>11768</v>
      </c>
      <c r="G2549" s="5">
        <v>19</v>
      </c>
      <c r="H2549" s="5">
        <v>2</v>
      </c>
      <c r="I2549" s="5">
        <f t="shared" si="234"/>
        <v>2</v>
      </c>
      <c r="J2549" s="5">
        <f t="shared" si="235"/>
        <v>4</v>
      </c>
      <c r="K2549" s="5"/>
      <c r="L2549" s="5"/>
      <c r="M2549" s="5"/>
      <c r="N2549" s="5"/>
      <c r="O2549" s="5" t="s">
        <v>9057</v>
      </c>
      <c r="P2549" s="6">
        <f>[1]!EM_S_INFO_EMPLOYEE(B2549,"2019")</f>
        <v>4018</v>
      </c>
      <c r="Q2549" s="6">
        <f>[1]!EM_S_STM07_IS(B2549,"83","2019-12-31","1",1000000000)</f>
        <v>35.902958481470002</v>
      </c>
      <c r="R2549" s="6">
        <f>[1]!EM_S_FA_YOY_OR(B2549,"2019-12-31")</f>
        <v>9.9110349326999998</v>
      </c>
      <c r="S2549" s="6">
        <f>[1]!EM_S_FA_YOY_OR(B2549,"2020-12-31")</f>
        <v>9.2840063738000005</v>
      </c>
      <c r="T2549" s="6">
        <f>[1]!EM_S_FA_YOY_OR(B2549,"2021-12-31")</f>
        <v>15.2933846442</v>
      </c>
      <c r="U2549" s="6">
        <f>[1]!EM_S_FA_YOY_OR(B2549,"2022-12-31")</f>
        <v>-43.950953761800001</v>
      </c>
      <c r="V2549" s="7">
        <f t="shared" si="236"/>
        <v>-6.4578542479333336</v>
      </c>
      <c r="W2549" s="8">
        <f t="shared" si="237"/>
        <v>32.608703441975742</v>
      </c>
      <c r="X2549" s="6">
        <f>[1]!EM_S_FA_YOY_NETPROFIT(B2549,"2019-12-31")</f>
        <v>-43.6654271588</v>
      </c>
      <c r="Y2549" s="6">
        <f>[1]!EM_S_FA_YOY_NETPROFIT(B2549,"2020-12-31")</f>
        <v>-31.191649578300002</v>
      </c>
      <c r="Z2549" s="6">
        <f>[1]!EM_S_FA_YOY_NETPROFIT(B2549,"2021-12-31")</f>
        <v>1085.3227208569001</v>
      </c>
      <c r="AA2549" s="6">
        <f>[1]!EM_S_FA_YOY_NETPROFIT(B2549,"2022-12-31")</f>
        <v>-72.298909243500006</v>
      </c>
      <c r="AB2549" s="7">
        <f t="shared" si="238"/>
        <v>327.27738734503333</v>
      </c>
      <c r="AC2549" s="8">
        <f t="shared" si="239"/>
        <v>656.80818923307697</v>
      </c>
    </row>
    <row r="2550" spans="1:29" ht="16.5" x14ac:dyDescent="0.45">
      <c r="A2550" s="9">
        <v>3400</v>
      </c>
      <c r="B2550" s="5" t="s">
        <v>9058</v>
      </c>
      <c r="C2550" s="5" t="s">
        <v>9059</v>
      </c>
      <c r="D2550" s="5" t="s">
        <v>9060</v>
      </c>
      <c r="E2550" s="5" t="s">
        <v>479</v>
      </c>
      <c r="F2550" s="5" t="s">
        <v>11755</v>
      </c>
      <c r="G2550" s="5">
        <v>5</v>
      </c>
      <c r="H2550" s="5">
        <v>3</v>
      </c>
      <c r="I2550" s="5">
        <f t="shared" si="234"/>
        <v>3</v>
      </c>
      <c r="J2550" s="5">
        <f t="shared" si="235"/>
        <v>5</v>
      </c>
      <c r="K2550" s="5"/>
      <c r="L2550" s="5"/>
      <c r="M2550" s="5"/>
      <c r="N2550" s="5"/>
      <c r="O2550" s="5" t="s">
        <v>302</v>
      </c>
      <c r="P2550" s="6">
        <f>[1]!EM_S_INFO_EMPLOYEE(B2550,"2019")</f>
        <v>998</v>
      </c>
      <c r="Q2550" s="6">
        <f>[1]!EM_S_STM07_IS(B2550,"83","2019-12-31","1",1000000000)</f>
        <v>1.8578040737999999</v>
      </c>
      <c r="R2550" s="6">
        <f>[1]!EM_S_FA_YOY_OR(B2550,"2019-12-31")</f>
        <v>-12.7569344423</v>
      </c>
      <c r="S2550" s="6">
        <f>[1]!EM_S_FA_YOY_OR(B2550,"2020-12-31")</f>
        <v>-58.047090497799999</v>
      </c>
      <c r="T2550" s="6">
        <f>[1]!EM_S_FA_YOY_OR(B2550,"2021-12-31")</f>
        <v>3.653296573</v>
      </c>
      <c r="U2550" s="6">
        <f>[1]!EM_S_FA_YOY_OR(B2550,"2022-12-31")</f>
        <v>-18.8375745526</v>
      </c>
      <c r="V2550" s="7">
        <f t="shared" si="236"/>
        <v>-24.410456159133332</v>
      </c>
      <c r="W2550" s="8">
        <f t="shared" si="237"/>
        <v>31.225425509061747</v>
      </c>
      <c r="X2550" s="6">
        <f>[1]!EM_S_FA_YOY_NETPROFIT(B2550,"2019-12-31")</f>
        <v>110.5883630972</v>
      </c>
      <c r="Y2550" s="6">
        <f>[1]!EM_S_FA_YOY_NETPROFIT(B2550,"2020-12-31")</f>
        <v>-2841.8871214349001</v>
      </c>
      <c r="Z2550" s="6">
        <f>[1]!EM_S_FA_YOY_NETPROFIT(B2550,"2021-12-31")</f>
        <v>102.02585230370001</v>
      </c>
      <c r="AA2550" s="6">
        <f>[1]!EM_S_FA_YOY_NETPROFIT(B2550,"2022-12-31")</f>
        <v>-2544.1098477793998</v>
      </c>
      <c r="AB2550" s="7">
        <f t="shared" si="238"/>
        <v>-1761.3237056368664</v>
      </c>
      <c r="AC2550" s="8">
        <f t="shared" si="239"/>
        <v>1620.562096151951</v>
      </c>
    </row>
    <row r="2551" spans="1:29" ht="16.5" x14ac:dyDescent="0.45">
      <c r="A2551" s="9">
        <v>3401</v>
      </c>
      <c r="B2551" s="5" t="s">
        <v>9061</v>
      </c>
      <c r="C2551" s="5" t="s">
        <v>9062</v>
      </c>
      <c r="D2551" s="5" t="s">
        <v>9063</v>
      </c>
      <c r="E2551" s="5" t="s">
        <v>120</v>
      </c>
      <c r="F2551" s="5" t="s">
        <v>11765</v>
      </c>
      <c r="G2551" s="5">
        <v>16</v>
      </c>
      <c r="H2551" s="5">
        <v>3</v>
      </c>
      <c r="I2551" s="5">
        <f t="shared" si="234"/>
        <v>1</v>
      </c>
      <c r="J2551" s="5">
        <f t="shared" si="235"/>
        <v>9</v>
      </c>
      <c r="K2551" s="5"/>
      <c r="L2551" s="5"/>
      <c r="M2551" s="5"/>
      <c r="N2551" s="5"/>
      <c r="O2551" s="5" t="s">
        <v>9053</v>
      </c>
      <c r="P2551" s="6">
        <f>[1]!EM_S_INFO_EMPLOYEE(B2551,"2019")</f>
        <v>4767</v>
      </c>
      <c r="Q2551" s="6">
        <f>[1]!EM_S_STM07_IS(B2551,"83","2019-12-31","1",1000000000)</f>
        <v>37.155742319120002</v>
      </c>
      <c r="R2551" s="6">
        <f>[1]!EM_S_FA_YOY_OR(B2551,"2019-12-31")</f>
        <v>18.6968896602</v>
      </c>
      <c r="S2551" s="6">
        <f>[1]!EM_S_FA_YOY_OR(B2551,"2020-12-31")</f>
        <v>7.1634184275999999</v>
      </c>
      <c r="T2551" s="6">
        <f>[1]!EM_S_FA_YOY_OR(B2551,"2021-12-31")</f>
        <v>13.325421503999999</v>
      </c>
      <c r="U2551" s="6">
        <f>[1]!EM_S_FA_YOY_OR(B2551,"2022-12-31")</f>
        <v>11.298775834600001</v>
      </c>
      <c r="V2551" s="7">
        <f t="shared" si="236"/>
        <v>10.595871922066666</v>
      </c>
      <c r="W2551" s="8">
        <f t="shared" si="237"/>
        <v>3.1405614006227967</v>
      </c>
      <c r="X2551" s="6">
        <f>[1]!EM_S_FA_YOY_NETPROFIT(B2551,"2019-12-31")</f>
        <v>24.786116685500001</v>
      </c>
      <c r="Y2551" s="6">
        <f>[1]!EM_S_FA_YOY_NETPROFIT(B2551,"2020-12-31")</f>
        <v>8.9184243030000001</v>
      </c>
      <c r="Z2551" s="6">
        <f>[1]!EM_S_FA_YOY_NETPROFIT(B2551,"2021-12-31")</f>
        <v>29.8942003421</v>
      </c>
      <c r="AA2551" s="6">
        <f>[1]!EM_S_FA_YOY_NETPROFIT(B2551,"2022-12-31")</f>
        <v>17.257786617699999</v>
      </c>
      <c r="AB2551" s="7">
        <f t="shared" si="238"/>
        <v>18.6901370876</v>
      </c>
      <c r="AC2551" s="8">
        <f t="shared" si="239"/>
        <v>10.5609902950475</v>
      </c>
    </row>
    <row r="2552" spans="1:29" ht="16.5" x14ac:dyDescent="0.45">
      <c r="A2552" s="9">
        <v>3402</v>
      </c>
      <c r="B2552" s="5" t="s">
        <v>9064</v>
      </c>
      <c r="C2552" s="5" t="s">
        <v>9065</v>
      </c>
      <c r="D2552" s="5" t="s">
        <v>9066</v>
      </c>
      <c r="E2552" s="5" t="s">
        <v>320</v>
      </c>
      <c r="F2552" s="5" t="s">
        <v>11773</v>
      </c>
      <c r="G2552" s="5">
        <v>24</v>
      </c>
      <c r="H2552" s="5">
        <v>2</v>
      </c>
      <c r="I2552" s="5">
        <f t="shared" si="234"/>
        <v>1</v>
      </c>
      <c r="J2552" s="5">
        <f t="shared" si="235"/>
        <v>11</v>
      </c>
      <c r="K2552" s="5"/>
      <c r="L2552" s="5"/>
      <c r="M2552" s="5"/>
      <c r="N2552" s="5"/>
      <c r="O2552" s="5" t="s">
        <v>675</v>
      </c>
      <c r="P2552" s="6">
        <f>[1]!EM_S_INFO_EMPLOYEE(B2552,"2019")</f>
        <v>334</v>
      </c>
      <c r="Q2552" s="6">
        <f>[1]!EM_S_STM07_IS(B2552,"83","2019-12-31","1",1000000000)</f>
        <v>0.16670198675</v>
      </c>
      <c r="R2552" s="6">
        <f>[1]!EM_S_FA_YOY_OR(B2552,"2019-12-31")</f>
        <v>6.0708734468000003</v>
      </c>
      <c r="S2552" s="6">
        <f>[1]!EM_S_FA_YOY_OR(B2552,"2020-12-31")</f>
        <v>-2.2118203879</v>
      </c>
      <c r="T2552" s="6">
        <f>[1]!EM_S_FA_YOY_OR(B2552,"2021-12-31")</f>
        <v>121.66935740069999</v>
      </c>
      <c r="U2552" s="6">
        <f>[1]!EM_S_FA_YOY_OR(B2552,"2022-12-31")</f>
        <v>2.9331224567</v>
      </c>
      <c r="V2552" s="7">
        <f t="shared" si="236"/>
        <v>40.796886489833334</v>
      </c>
      <c r="W2552" s="8">
        <f t="shared" si="237"/>
        <v>70.084841603875233</v>
      </c>
      <c r="X2552" s="6">
        <f>[1]!EM_S_FA_YOY_NETPROFIT(B2552,"2019-12-31")</f>
        <v>-141.44073636549999</v>
      </c>
      <c r="Y2552" s="6">
        <f>[1]!EM_S_FA_YOY_NETPROFIT(B2552,"2020-12-31")</f>
        <v>137.99409250720001</v>
      </c>
      <c r="Z2552" s="6">
        <f>[1]!EM_S_FA_YOY_NETPROFIT(B2552,"2021-12-31")</f>
        <v>2060.8260667226</v>
      </c>
      <c r="AA2552" s="6">
        <f>[1]!EM_S_FA_YOY_NETPROFIT(B2552,"2022-12-31")</f>
        <v>-29.239648584600001</v>
      </c>
      <c r="AB2552" s="7">
        <f t="shared" si="238"/>
        <v>723.19350354839992</v>
      </c>
      <c r="AC2552" s="8">
        <f t="shared" si="239"/>
        <v>1161.4376593635473</v>
      </c>
    </row>
    <row r="2553" spans="1:29" ht="16.5" x14ac:dyDescent="0.45">
      <c r="A2553" s="9">
        <v>3403</v>
      </c>
      <c r="B2553" s="5" t="s">
        <v>9067</v>
      </c>
      <c r="C2553" s="5" t="s">
        <v>9068</v>
      </c>
      <c r="D2553" s="5" t="s">
        <v>9069</v>
      </c>
      <c r="E2553" s="5" t="s">
        <v>176</v>
      </c>
      <c r="F2553" s="5" t="s">
        <v>11771</v>
      </c>
      <c r="G2553" s="5">
        <v>22</v>
      </c>
      <c r="H2553" s="5">
        <v>3</v>
      </c>
      <c r="I2553" s="5">
        <f t="shared" si="234"/>
        <v>4</v>
      </c>
      <c r="J2553" s="5">
        <f t="shared" si="235"/>
        <v>7</v>
      </c>
      <c r="K2553" s="5"/>
      <c r="L2553" s="5"/>
      <c r="M2553" s="5"/>
      <c r="N2553" s="5"/>
      <c r="O2553" s="5" t="s">
        <v>9053</v>
      </c>
      <c r="P2553" s="6">
        <f>[1]!EM_S_INFO_EMPLOYEE(B2553,"2019")</f>
        <v>1886</v>
      </c>
      <c r="Q2553" s="6">
        <f>[1]!EM_S_STM07_IS(B2553,"83","2019-12-31","1",1000000000)</f>
        <v>2.2241472314599999</v>
      </c>
      <c r="R2553" s="6">
        <f>[1]!EM_S_FA_YOY_OR(B2553,"2019-12-31")</f>
        <v>6.6150784426999998</v>
      </c>
      <c r="S2553" s="6">
        <f>[1]!EM_S_FA_YOY_OR(B2553,"2020-12-31")</f>
        <v>-76.261160279699993</v>
      </c>
      <c r="T2553" s="6">
        <f>[1]!EM_S_FA_YOY_OR(B2553,"2021-12-31")</f>
        <v>46.9911105292</v>
      </c>
      <c r="U2553" s="6">
        <f>[1]!EM_S_FA_YOY_OR(B2553,"2022-12-31")</f>
        <v>3.0450984543000001</v>
      </c>
      <c r="V2553" s="7">
        <f t="shared" si="236"/>
        <v>-8.741650432066665</v>
      </c>
      <c r="W2553" s="8">
        <f t="shared" si="237"/>
        <v>62.465799857764601</v>
      </c>
      <c r="X2553" s="6">
        <f>[1]!EM_S_FA_YOY_NETPROFIT(B2553,"2019-12-31")</f>
        <v>99.390806402400003</v>
      </c>
      <c r="Y2553" s="6">
        <f>[1]!EM_S_FA_YOY_NETPROFIT(B2553,"2020-12-31")</f>
        <v>-86184.905619797093</v>
      </c>
      <c r="Z2553" s="6">
        <f>[1]!EM_S_FA_YOY_NETPROFIT(B2553,"2021-12-31")</f>
        <v>79.904080632700001</v>
      </c>
      <c r="AA2553" s="6">
        <f>[1]!EM_S_FA_YOY_NETPROFIT(B2553,"2022-12-31")</f>
        <v>-83.834645545800001</v>
      </c>
      <c r="AB2553" s="7">
        <f t="shared" si="238"/>
        <v>-28729.612061570064</v>
      </c>
      <c r="AC2553" s="8">
        <f t="shared" si="239"/>
        <v>49757.81115552759</v>
      </c>
    </row>
    <row r="2554" spans="1:29" ht="16.5" x14ac:dyDescent="0.45">
      <c r="A2554" s="9">
        <v>3404</v>
      </c>
      <c r="B2554" s="5" t="s">
        <v>9070</v>
      </c>
      <c r="C2554" s="5" t="s">
        <v>9071</v>
      </c>
      <c r="D2554" s="5" t="s">
        <v>9072</v>
      </c>
      <c r="E2554" s="5" t="s">
        <v>120</v>
      </c>
      <c r="F2554" s="5" t="s">
        <v>11752</v>
      </c>
      <c r="G2554" s="5">
        <v>2</v>
      </c>
      <c r="H2554" s="5">
        <v>3</v>
      </c>
      <c r="I2554" s="5">
        <f t="shared" si="234"/>
        <v>0</v>
      </c>
      <c r="J2554" s="5">
        <f t="shared" si="235"/>
        <v>2</v>
      </c>
      <c r="K2554" s="5"/>
      <c r="L2554" s="5"/>
      <c r="M2554" s="5"/>
      <c r="N2554" s="5"/>
      <c r="O2554" s="5" t="s">
        <v>9073</v>
      </c>
      <c r="P2554" s="6">
        <f>[1]!EM_S_INFO_EMPLOYEE(B2554,"2019")</f>
        <v>115</v>
      </c>
      <c r="Q2554" s="6">
        <f>[1]!EM_S_STM07_IS(B2554,"83","2019-12-31","1",1000000000)</f>
        <v>1.30169817421</v>
      </c>
      <c r="R2554" s="6">
        <f>[1]!EM_S_FA_YOY_OR(B2554,"2019-12-31")</f>
        <v>24.330229611</v>
      </c>
      <c r="S2554" s="6">
        <f>[1]!EM_S_FA_YOY_OR(B2554,"2020-12-31")</f>
        <v>-31.312186702399998</v>
      </c>
      <c r="T2554" s="6">
        <f>[1]!EM_S_FA_YOY_OR(B2554,"2021-12-31")</f>
        <v>-50.673498663700002</v>
      </c>
      <c r="U2554" s="6">
        <f>[1]!EM_S_FA_YOY_OR(B2554,"2022-12-31")</f>
        <v>37.758099658100001</v>
      </c>
      <c r="V2554" s="7">
        <f t="shared" si="236"/>
        <v>-14.742528569333333</v>
      </c>
      <c r="W2554" s="8">
        <f t="shared" si="237"/>
        <v>46.486041705248162</v>
      </c>
      <c r="X2554" s="6">
        <f>[1]!EM_S_FA_YOY_NETPROFIT(B2554,"2019-12-31")</f>
        <v>-89.1600137115</v>
      </c>
      <c r="Y2554" s="6">
        <f>[1]!EM_S_FA_YOY_NETPROFIT(B2554,"2020-12-31")</f>
        <v>-33.096804458699999</v>
      </c>
      <c r="Z2554" s="6">
        <f>[1]!EM_S_FA_YOY_NETPROFIT(B2554,"2021-12-31")</f>
        <v>-39.588027167100002</v>
      </c>
      <c r="AA2554" s="6">
        <f>[1]!EM_S_FA_YOY_NETPROFIT(B2554,"2022-12-31")</f>
        <v>-1219.0569726793999</v>
      </c>
      <c r="AB2554" s="7">
        <f t="shared" si="238"/>
        <v>-430.58060143506663</v>
      </c>
      <c r="AC2554" s="8">
        <f t="shared" si="239"/>
        <v>682.84828109986211</v>
      </c>
    </row>
    <row r="2555" spans="1:29" ht="16.5" x14ac:dyDescent="0.45">
      <c r="A2555" s="9">
        <v>3405</v>
      </c>
      <c r="B2555" s="5" t="s">
        <v>9074</v>
      </c>
      <c r="C2555" s="5" t="s">
        <v>9075</v>
      </c>
      <c r="D2555" s="5" t="s">
        <v>9076</v>
      </c>
      <c r="E2555" s="5" t="s">
        <v>509</v>
      </c>
      <c r="F2555" s="5" t="s">
        <v>11770</v>
      </c>
      <c r="G2555" s="5">
        <v>21</v>
      </c>
      <c r="H2555" s="5">
        <v>3</v>
      </c>
      <c r="I2555" s="5">
        <f t="shared" si="234"/>
        <v>3</v>
      </c>
      <c r="J2555" s="5">
        <f t="shared" si="235"/>
        <v>7</v>
      </c>
      <c r="K2555" s="5"/>
      <c r="L2555" s="5"/>
      <c r="M2555" s="5"/>
      <c r="N2555" s="5"/>
      <c r="O2555" s="5" t="s">
        <v>298</v>
      </c>
      <c r="P2555" s="6">
        <f>[1]!EM_S_INFO_EMPLOYEE(B2555,"2019")</f>
        <v>7623</v>
      </c>
      <c r="Q2555" s="6">
        <f>[1]!EM_S_STM07_IS(B2555,"83","2019-12-31","1",1000000000)</f>
        <v>12.88466743163</v>
      </c>
      <c r="R2555" s="6">
        <f>[1]!EM_S_FA_YOY_OR(B2555,"2019-12-31")</f>
        <v>-1.3443375298</v>
      </c>
      <c r="S2555" s="6">
        <f>[1]!EM_S_FA_YOY_OR(B2555,"2020-12-31")</f>
        <v>4.1939425928</v>
      </c>
      <c r="T2555" s="6">
        <f>[1]!EM_S_FA_YOY_OR(B2555,"2021-12-31")</f>
        <v>4.4519433023000001</v>
      </c>
      <c r="U2555" s="6">
        <f>[1]!EM_S_FA_YOY_OR(B2555,"2022-12-31")</f>
        <v>-25.201752935799998</v>
      </c>
      <c r="V2555" s="7">
        <f t="shared" si="236"/>
        <v>-5.5186223468999991</v>
      </c>
      <c r="W2555" s="8">
        <f t="shared" si="237"/>
        <v>17.046579229461074</v>
      </c>
      <c r="X2555" s="6">
        <f>[1]!EM_S_FA_YOY_NETPROFIT(B2555,"2019-12-31")</f>
        <v>8.1967799514999999</v>
      </c>
      <c r="Y2555" s="6">
        <f>[1]!EM_S_FA_YOY_NETPROFIT(B2555,"2020-12-31")</f>
        <v>9.5547829491999998</v>
      </c>
      <c r="Z2555" s="6">
        <f>[1]!EM_S_FA_YOY_NETPROFIT(B2555,"2021-12-31")</f>
        <v>22.286983521900002</v>
      </c>
      <c r="AA2555" s="6">
        <f>[1]!EM_S_FA_YOY_NETPROFIT(B2555,"2022-12-31")</f>
        <v>-16.483084991799998</v>
      </c>
      <c r="AB2555" s="7">
        <f t="shared" si="238"/>
        <v>5.1195604931000007</v>
      </c>
      <c r="AC2555" s="8">
        <f t="shared" si="239"/>
        <v>19.761906583514868</v>
      </c>
    </row>
    <row r="2556" spans="1:29" ht="16.5" x14ac:dyDescent="0.45">
      <c r="A2556" s="9">
        <v>3406</v>
      </c>
      <c r="B2556" s="5" t="s">
        <v>9077</v>
      </c>
      <c r="C2556" s="5" t="s">
        <v>9078</v>
      </c>
      <c r="D2556" s="5" t="s">
        <v>9079</v>
      </c>
      <c r="E2556" s="5" t="s">
        <v>176</v>
      </c>
      <c r="F2556" s="5" t="s">
        <v>11753</v>
      </c>
      <c r="G2556" s="5">
        <v>3</v>
      </c>
      <c r="H2556" s="5">
        <v>3</v>
      </c>
      <c r="I2556" s="5">
        <f t="shared" si="234"/>
        <v>4</v>
      </c>
      <c r="J2556" s="5">
        <f t="shared" si="235"/>
        <v>7</v>
      </c>
      <c r="K2556" s="5"/>
      <c r="L2556" s="5"/>
      <c r="M2556" s="5"/>
      <c r="N2556" s="5"/>
      <c r="O2556" s="5" t="s">
        <v>9080</v>
      </c>
      <c r="P2556" s="6">
        <f>[1]!EM_S_INFO_EMPLOYEE(B2556,"2019")</f>
        <v>16600</v>
      </c>
      <c r="Q2556" s="6">
        <f>[1]!EM_S_STM07_IS(B2556,"83","2019-12-31","1",1000000000)</f>
        <v>8.3657780689999992</v>
      </c>
      <c r="R2556" s="6">
        <f>[1]!EM_S_FA_YOY_OR(B2556,"2019-12-31")</f>
        <v>16.669054763999998</v>
      </c>
      <c r="S2556" s="6">
        <f>[1]!EM_S_FA_YOY_OR(B2556,"2020-12-31")</f>
        <v>-8.8908694071000003</v>
      </c>
      <c r="T2556" s="6">
        <f>[1]!EM_S_FA_YOY_OR(B2556,"2021-12-31")</f>
        <v>14.600066186999999</v>
      </c>
      <c r="U2556" s="6">
        <f>[1]!EM_S_FA_YOY_OR(B2556,"2022-12-31")</f>
        <v>8.3687946428999993</v>
      </c>
      <c r="V2556" s="7">
        <f t="shared" si="236"/>
        <v>4.6926638075999998</v>
      </c>
      <c r="W2556" s="8">
        <f t="shared" si="237"/>
        <v>12.169283759129835</v>
      </c>
      <c r="X2556" s="6">
        <f>[1]!EM_S_FA_YOY_NETPROFIT(B2556,"2019-12-31")</f>
        <v>-62.027973472799999</v>
      </c>
      <c r="Y2556" s="6">
        <f>[1]!EM_S_FA_YOY_NETPROFIT(B2556,"2020-12-31")</f>
        <v>90.1271633243</v>
      </c>
      <c r="Z2556" s="6">
        <f>[1]!EM_S_FA_YOY_NETPROFIT(B2556,"2021-12-31")</f>
        <v>6345.7864357105</v>
      </c>
      <c r="AA2556" s="6">
        <f>[1]!EM_S_FA_YOY_NETPROFIT(B2556,"2022-12-31")</f>
        <v>-133.61625570539999</v>
      </c>
      <c r="AB2556" s="7">
        <f t="shared" si="238"/>
        <v>2100.7657811098002</v>
      </c>
      <c r="AC2556" s="8">
        <f t="shared" si="239"/>
        <v>3677.9974915542953</v>
      </c>
    </row>
    <row r="2557" spans="1:29" ht="16.5" x14ac:dyDescent="0.45">
      <c r="A2557" s="9">
        <v>3407</v>
      </c>
      <c r="B2557" s="5" t="s">
        <v>9081</v>
      </c>
      <c r="C2557" s="5" t="s">
        <v>9082</v>
      </c>
      <c r="D2557" s="5" t="s">
        <v>9083</v>
      </c>
      <c r="E2557" s="5" t="s">
        <v>176</v>
      </c>
      <c r="F2557" s="5" t="s">
        <v>11764</v>
      </c>
      <c r="G2557" s="5">
        <v>15</v>
      </c>
      <c r="H2557" s="5">
        <v>3</v>
      </c>
      <c r="I2557" s="5">
        <f t="shared" si="234"/>
        <v>2</v>
      </c>
      <c r="J2557" s="5">
        <f t="shared" si="235"/>
        <v>8</v>
      </c>
      <c r="K2557" s="5"/>
      <c r="L2557" s="5"/>
      <c r="M2557" s="5"/>
      <c r="N2557" s="5"/>
      <c r="O2557" s="5" t="s">
        <v>332</v>
      </c>
      <c r="P2557" s="6">
        <f>[1]!EM_S_INFO_EMPLOYEE(B2557,"2019")</f>
        <v>805</v>
      </c>
      <c r="Q2557" s="6">
        <f>[1]!EM_S_STM07_IS(B2557,"83","2019-12-31","1",1000000000)</f>
        <v>0.76692247186999996</v>
      </c>
      <c r="R2557" s="6">
        <f>[1]!EM_S_FA_YOY_OR(B2557,"2019-12-31")</f>
        <v>4.941314953</v>
      </c>
      <c r="S2557" s="6">
        <f>[1]!EM_S_FA_YOY_OR(B2557,"2020-12-31")</f>
        <v>-12.084645185099999</v>
      </c>
      <c r="T2557" s="6">
        <f>[1]!EM_S_FA_YOY_OR(B2557,"2021-12-31")</f>
        <v>-2.1600479730000002</v>
      </c>
      <c r="U2557" s="6">
        <f>[1]!EM_S_FA_YOY_OR(B2557,"2022-12-31")</f>
        <v>22.326885175499999</v>
      </c>
      <c r="V2557" s="7">
        <f t="shared" si="236"/>
        <v>2.6940640058000001</v>
      </c>
      <c r="W2557" s="8">
        <f t="shared" si="237"/>
        <v>17.71186488675518</v>
      </c>
      <c r="X2557" s="6">
        <f>[1]!EM_S_FA_YOY_NETPROFIT(B2557,"2019-12-31")</f>
        <v>316.3938485118</v>
      </c>
      <c r="Y2557" s="6">
        <f>[1]!EM_S_FA_YOY_NETPROFIT(B2557,"2020-12-31")</f>
        <v>-14.3096249118</v>
      </c>
      <c r="Z2557" s="6">
        <f>[1]!EM_S_FA_YOY_NETPROFIT(B2557,"2021-12-31")</f>
        <v>-1582.8566758720001</v>
      </c>
      <c r="AA2557" s="6">
        <f>[1]!EM_S_FA_YOY_NETPROFIT(B2557,"2022-12-31")</f>
        <v>-9.3053370596999994</v>
      </c>
      <c r="AB2557" s="7">
        <f t="shared" si="238"/>
        <v>-535.49054594783331</v>
      </c>
      <c r="AC2557" s="8">
        <f t="shared" si="239"/>
        <v>907.04912673375725</v>
      </c>
    </row>
    <row r="2558" spans="1:29" ht="16.5" x14ac:dyDescent="0.45">
      <c r="A2558" s="9">
        <v>3408</v>
      </c>
      <c r="B2558" s="5" t="s">
        <v>9084</v>
      </c>
      <c r="C2558" s="5" t="s">
        <v>9085</v>
      </c>
      <c r="D2558" s="5" t="s">
        <v>9086</v>
      </c>
      <c r="E2558" s="5" t="s">
        <v>553</v>
      </c>
      <c r="F2558" s="5" t="s">
        <v>11759</v>
      </c>
      <c r="G2558" s="5">
        <v>9</v>
      </c>
      <c r="H2558" s="5">
        <v>2</v>
      </c>
      <c r="I2558" s="5">
        <f t="shared" si="234"/>
        <v>3</v>
      </c>
      <c r="J2558" s="5">
        <f t="shared" si="235"/>
        <v>2</v>
      </c>
      <c r="K2558" s="5"/>
      <c r="L2558" s="5"/>
      <c r="M2558" s="5"/>
      <c r="N2558" s="5"/>
      <c r="O2558" s="5" t="s">
        <v>332</v>
      </c>
      <c r="P2558" s="6">
        <f>[1]!EM_S_INFO_EMPLOYEE(B2558,"2019")</f>
        <v>4786</v>
      </c>
      <c r="Q2558" s="6">
        <f>[1]!EM_S_STM07_IS(B2558,"83","2019-12-31","1",1000000000)</f>
        <v>6.9313264735500004</v>
      </c>
      <c r="R2558" s="6">
        <f>[1]!EM_S_FA_YOY_OR(B2558,"2019-12-31")</f>
        <v>20.0280573372</v>
      </c>
      <c r="S2558" s="6">
        <f>[1]!EM_S_FA_YOY_OR(B2558,"2020-12-31")</f>
        <v>12.701583984499999</v>
      </c>
      <c r="T2558" s="6">
        <f>[1]!EM_S_FA_YOY_OR(B2558,"2021-12-31")</f>
        <v>-1.7816467099</v>
      </c>
      <c r="U2558" s="6">
        <f>[1]!EM_S_FA_YOY_OR(B2558,"2022-12-31")</f>
        <v>3.9268256208999999</v>
      </c>
      <c r="V2558" s="7">
        <f t="shared" si="236"/>
        <v>4.9489209651666668</v>
      </c>
      <c r="W2558" s="8">
        <f t="shared" si="237"/>
        <v>7.2955124567353913</v>
      </c>
      <c r="X2558" s="6">
        <f>[1]!EM_S_FA_YOY_NETPROFIT(B2558,"2019-12-31")</f>
        <v>89.755972049600004</v>
      </c>
      <c r="Y2558" s="6">
        <f>[1]!EM_S_FA_YOY_NETPROFIT(B2558,"2020-12-31")</f>
        <v>18.488770881200001</v>
      </c>
      <c r="Z2558" s="6">
        <f>[1]!EM_S_FA_YOY_NETPROFIT(B2558,"2021-12-31")</f>
        <v>-33.619209740700001</v>
      </c>
      <c r="AA2558" s="6">
        <f>[1]!EM_S_FA_YOY_NETPROFIT(B2558,"2022-12-31")</f>
        <v>-20.430989709599999</v>
      </c>
      <c r="AB2558" s="7">
        <f t="shared" si="238"/>
        <v>-11.853809523033334</v>
      </c>
      <c r="AC2558" s="8">
        <f t="shared" si="239"/>
        <v>27.09218385600726</v>
      </c>
    </row>
    <row r="2559" spans="1:29" ht="16.5" x14ac:dyDescent="0.45">
      <c r="A2559" s="9">
        <v>3409</v>
      </c>
      <c r="B2559" s="5" t="s">
        <v>9087</v>
      </c>
      <c r="C2559" s="5" t="s">
        <v>9088</v>
      </c>
      <c r="D2559" s="5" t="s">
        <v>9089</v>
      </c>
      <c r="E2559" s="5" t="s">
        <v>272</v>
      </c>
      <c r="F2559" s="5" t="s">
        <v>11765</v>
      </c>
      <c r="G2559" s="5">
        <v>16</v>
      </c>
      <c r="H2559" s="5">
        <v>3</v>
      </c>
      <c r="I2559" s="5">
        <f t="shared" si="234"/>
        <v>1</v>
      </c>
      <c r="J2559" s="5">
        <f t="shared" si="235"/>
        <v>9</v>
      </c>
      <c r="K2559" s="5"/>
      <c r="L2559" s="5"/>
      <c r="M2559" s="5"/>
      <c r="N2559" s="5"/>
      <c r="O2559" s="5" t="s">
        <v>302</v>
      </c>
      <c r="P2559" s="6">
        <f>[1]!EM_S_INFO_EMPLOYEE(B2559,"2019")</f>
        <v>856</v>
      </c>
      <c r="Q2559" s="6">
        <f>[1]!EM_S_STM07_IS(B2559,"83","2019-12-31","1",1000000000)</f>
        <v>0.26201771832999998</v>
      </c>
      <c r="R2559" s="6">
        <f>[1]!EM_S_FA_YOY_OR(B2559,"2019-12-31")</f>
        <v>-37.494199163899999</v>
      </c>
      <c r="S2559" s="6">
        <f>[1]!EM_S_FA_YOY_OR(B2559,"2020-12-31")</f>
        <v>-67.738664858700005</v>
      </c>
      <c r="T2559" s="6">
        <f>[1]!EM_S_FA_YOY_OR(B2559,"2021-12-31")</f>
        <v>232.84237745620001</v>
      </c>
      <c r="U2559" s="6">
        <f>[1]!EM_S_FA_YOY_OR(B2559,"2022-12-31")</f>
        <v>24.357839508400001</v>
      </c>
      <c r="V2559" s="7">
        <f t="shared" si="236"/>
        <v>63.153850701966668</v>
      </c>
      <c r="W2559" s="8">
        <f t="shared" si="237"/>
        <v>154.00028770484957</v>
      </c>
      <c r="X2559" s="6">
        <f>[1]!EM_S_FA_YOY_NETPROFIT(B2559,"2019-12-31")</f>
        <v>104.9623599384</v>
      </c>
      <c r="Y2559" s="6">
        <f>[1]!EM_S_FA_YOY_NETPROFIT(B2559,"2020-12-31")</f>
        <v>-1047.051407507</v>
      </c>
      <c r="Z2559" s="6">
        <f>[1]!EM_S_FA_YOY_NETPROFIT(B2559,"2021-12-31")</f>
        <v>118.72449302850001</v>
      </c>
      <c r="AA2559" s="6">
        <f>[1]!EM_S_FA_YOY_NETPROFIT(B2559,"2022-12-31")</f>
        <v>-158.0007096336</v>
      </c>
      <c r="AB2559" s="7">
        <f t="shared" si="238"/>
        <v>-362.10920803736667</v>
      </c>
      <c r="AC2559" s="8">
        <f t="shared" si="239"/>
        <v>609.10062543706135</v>
      </c>
    </row>
    <row r="2560" spans="1:29" ht="16.5" x14ac:dyDescent="0.45">
      <c r="A2560" s="9">
        <v>3410</v>
      </c>
      <c r="B2560" s="5" t="s">
        <v>9090</v>
      </c>
      <c r="C2560" s="5" t="s">
        <v>9091</v>
      </c>
      <c r="D2560" s="5" t="s">
        <v>9092</v>
      </c>
      <c r="E2560" s="5" t="s">
        <v>268</v>
      </c>
      <c r="F2560" s="5" t="s">
        <v>11773</v>
      </c>
      <c r="G2560" s="5">
        <v>24</v>
      </c>
      <c r="H2560" s="5">
        <v>2</v>
      </c>
      <c r="I2560" s="5">
        <f t="shared" si="234"/>
        <v>1</v>
      </c>
      <c r="J2560" s="5">
        <f t="shared" si="235"/>
        <v>11</v>
      </c>
      <c r="K2560" s="5"/>
      <c r="L2560" s="5"/>
      <c r="M2560" s="5"/>
      <c r="N2560" s="5"/>
      <c r="O2560" s="5" t="s">
        <v>302</v>
      </c>
      <c r="P2560" s="6">
        <f>[1]!EM_S_INFO_EMPLOYEE(B2560,"2019")</f>
        <v>208</v>
      </c>
      <c r="Q2560" s="6">
        <f>[1]!EM_S_STM07_IS(B2560,"83","2019-12-31","1",1000000000)</f>
        <v>0.78721983391999995</v>
      </c>
      <c r="R2560" s="6">
        <f>[1]!EM_S_FA_YOY_OR(B2560,"2019-12-31")</f>
        <v>-17.6719396421</v>
      </c>
      <c r="S2560" s="6">
        <f>[1]!EM_S_FA_YOY_OR(B2560,"2020-12-31")</f>
        <v>-48.675670013500003</v>
      </c>
      <c r="T2560" s="6">
        <f>[1]!EM_S_FA_YOY_OR(B2560,"2021-12-31")</f>
        <v>40.491361379099999</v>
      </c>
      <c r="U2560" s="6">
        <f>[1]!EM_S_FA_YOY_OR(B2560,"2022-12-31")</f>
        <v>16.188954233099999</v>
      </c>
      <c r="V2560" s="7">
        <f t="shared" si="236"/>
        <v>2.668215199566665</v>
      </c>
      <c r="W2560" s="8">
        <f t="shared" si="237"/>
        <v>46.095527547170043</v>
      </c>
      <c r="X2560" s="6">
        <f>[1]!EM_S_FA_YOY_NETPROFIT(B2560,"2019-12-31")</f>
        <v>-48.409919135800003</v>
      </c>
      <c r="Y2560" s="6">
        <f>[1]!EM_S_FA_YOY_NETPROFIT(B2560,"2020-12-31")</f>
        <v>-68.716256388900007</v>
      </c>
      <c r="Z2560" s="6">
        <f>[1]!EM_S_FA_YOY_NETPROFIT(B2560,"2021-12-31")</f>
        <v>443.57717087290001</v>
      </c>
      <c r="AA2560" s="6">
        <f>[1]!EM_S_FA_YOY_NETPROFIT(B2560,"2022-12-31")</f>
        <v>7.6776035479000004</v>
      </c>
      <c r="AB2560" s="7">
        <f t="shared" si="238"/>
        <v>127.51283934396666</v>
      </c>
      <c r="AC2560" s="8">
        <f t="shared" si="239"/>
        <v>276.37203495946267</v>
      </c>
    </row>
    <row r="2561" spans="1:29" ht="16.5" x14ac:dyDescent="0.45">
      <c r="A2561" s="9">
        <v>3411</v>
      </c>
      <c r="B2561" s="5" t="s">
        <v>9093</v>
      </c>
      <c r="C2561" s="5" t="s">
        <v>9094</v>
      </c>
      <c r="D2561" s="5" t="s">
        <v>9095</v>
      </c>
      <c r="E2561" s="5" t="s">
        <v>259</v>
      </c>
      <c r="F2561" s="5" t="s">
        <v>11759</v>
      </c>
      <c r="G2561" s="5">
        <v>9</v>
      </c>
      <c r="H2561" s="5">
        <v>2</v>
      </c>
      <c r="I2561" s="5">
        <f t="shared" si="234"/>
        <v>3</v>
      </c>
      <c r="J2561" s="5">
        <f t="shared" si="235"/>
        <v>2</v>
      </c>
      <c r="K2561" s="5"/>
      <c r="L2561" s="5"/>
      <c r="M2561" s="5"/>
      <c r="N2561" s="5"/>
      <c r="O2561" s="5" t="s">
        <v>332</v>
      </c>
      <c r="P2561" s="6">
        <f>[1]!EM_S_INFO_EMPLOYEE(B2561,"2019")</f>
        <v>1554</v>
      </c>
      <c r="Q2561" s="6">
        <f>[1]!EM_S_STM07_IS(B2561,"83","2019-12-31","1",1000000000)</f>
        <v>3.1445973779599998</v>
      </c>
      <c r="R2561" s="6">
        <f>[1]!EM_S_FA_YOY_OR(B2561,"2019-12-31")</f>
        <v>-39.096660537600002</v>
      </c>
      <c r="S2561" s="6">
        <f>[1]!EM_S_FA_YOY_OR(B2561,"2020-12-31")</f>
        <v>-25.5771692245</v>
      </c>
      <c r="T2561" s="6">
        <f>[1]!EM_S_FA_YOY_OR(B2561,"2021-12-31")</f>
        <v>-2.5419540999999999E-3</v>
      </c>
      <c r="U2561" s="6">
        <f>[1]!EM_S_FA_YOY_OR(B2561,"2022-12-31")</f>
        <v>39.144664978500003</v>
      </c>
      <c r="V2561" s="7">
        <f t="shared" si="236"/>
        <v>4.5216512666333344</v>
      </c>
      <c r="W2561" s="8">
        <f t="shared" si="237"/>
        <v>32.597242197370818</v>
      </c>
      <c r="X2561" s="6">
        <f>[1]!EM_S_FA_YOY_NETPROFIT(B2561,"2019-12-31")</f>
        <v>-27.234273164499999</v>
      </c>
      <c r="Y2561" s="6">
        <f>[1]!EM_S_FA_YOY_NETPROFIT(B2561,"2020-12-31")</f>
        <v>-15.618252031200001</v>
      </c>
      <c r="Z2561" s="6">
        <f>[1]!EM_S_FA_YOY_NETPROFIT(B2561,"2021-12-31")</f>
        <v>-15.6857123529</v>
      </c>
      <c r="AA2561" s="6">
        <f>[1]!EM_S_FA_YOY_NETPROFIT(B2561,"2022-12-31")</f>
        <v>-39.1500663805</v>
      </c>
      <c r="AB2561" s="7">
        <f t="shared" si="238"/>
        <v>-23.484676921533332</v>
      </c>
      <c r="AC2561" s="8">
        <f t="shared" si="239"/>
        <v>13.566667162556147</v>
      </c>
    </row>
    <row r="2562" spans="1:29" ht="16.5" x14ac:dyDescent="0.45">
      <c r="A2562" s="9">
        <v>3412</v>
      </c>
      <c r="B2562" s="5" t="s">
        <v>9096</v>
      </c>
      <c r="C2562" s="5" t="s">
        <v>9097</v>
      </c>
      <c r="D2562" s="5" t="s">
        <v>9098</v>
      </c>
      <c r="E2562" s="5" t="s">
        <v>514</v>
      </c>
      <c r="F2562" s="5" t="s">
        <v>11779</v>
      </c>
      <c r="G2562" s="5">
        <v>30</v>
      </c>
      <c r="H2562" s="5">
        <v>2</v>
      </c>
      <c r="I2562" s="5">
        <f t="shared" ref="I2562:I2625" si="240">VLOOKUP(F2562,K:N,4,FALSE)</f>
        <v>2</v>
      </c>
      <c r="J2562" s="5">
        <f t="shared" ref="J2562:J2625" si="241">VLOOKUP(F2562,K:L,2,FALSE)</f>
        <v>4</v>
      </c>
      <c r="K2562" s="5"/>
      <c r="L2562" s="5"/>
      <c r="M2562" s="5"/>
      <c r="N2562" s="5"/>
      <c r="O2562" s="5" t="s">
        <v>9073</v>
      </c>
      <c r="P2562" s="6">
        <f>[1]!EM_S_INFO_EMPLOYEE(B2562,"2019")</f>
        <v>148</v>
      </c>
      <c r="Q2562" s="6">
        <f>[1]!EM_S_STM07_IS(B2562,"83","2019-12-31","1",1000000000)</f>
        <v>1.3379162900099999</v>
      </c>
      <c r="R2562" s="6">
        <f>[1]!EM_S_FA_YOY_OR(B2562,"2019-12-31")</f>
        <v>32.814104080900002</v>
      </c>
      <c r="S2562" s="6">
        <f>[1]!EM_S_FA_YOY_OR(B2562,"2020-12-31")</f>
        <v>2.7976866511999998</v>
      </c>
      <c r="T2562" s="6">
        <f>[1]!EM_S_FA_YOY_OR(B2562,"2021-12-31")</f>
        <v>23.390905371700001</v>
      </c>
      <c r="U2562" s="6">
        <f>[1]!EM_S_FA_YOY_OR(B2562,"2022-12-31")</f>
        <v>-31.7100776596</v>
      </c>
      <c r="V2562" s="7">
        <f t="shared" ref="V2562:V2625" si="242">AVERAGE(S2562:U2562)</f>
        <v>-1.8404952122333331</v>
      </c>
      <c r="W2562" s="8">
        <f t="shared" ref="W2562:W2625" si="243">STDEV(S2562:U2562)</f>
        <v>27.841769537919351</v>
      </c>
      <c r="X2562" s="6">
        <f>[1]!EM_S_FA_YOY_NETPROFIT(B2562,"2019-12-31")</f>
        <v>-3.1454320394000002</v>
      </c>
      <c r="Y2562" s="6">
        <f>[1]!EM_S_FA_YOY_NETPROFIT(B2562,"2020-12-31")</f>
        <v>27.271553086699999</v>
      </c>
      <c r="Z2562" s="6">
        <f>[1]!EM_S_FA_YOY_NETPROFIT(B2562,"2021-12-31")</f>
        <v>8.3527542900000001E-2</v>
      </c>
      <c r="AA2562" s="6">
        <f>[1]!EM_S_FA_YOY_NETPROFIT(B2562,"2022-12-31")</f>
        <v>36.943278645500001</v>
      </c>
      <c r="AB2562" s="7">
        <f t="shared" ref="AB2562:AB2625" si="244">AVERAGE(Y2562:AA2562)</f>
        <v>21.432786425033331</v>
      </c>
      <c r="AC2562" s="8">
        <f t="shared" ref="AC2562:AC2625" si="245">STDEV(Y2562:AA2562)</f>
        <v>19.110957849711458</v>
      </c>
    </row>
    <row r="2563" spans="1:29" ht="16.5" x14ac:dyDescent="0.45">
      <c r="A2563" s="9">
        <v>3413</v>
      </c>
      <c r="B2563" s="5" t="s">
        <v>9099</v>
      </c>
      <c r="C2563" s="5" t="s">
        <v>9100</v>
      </c>
      <c r="D2563" s="5" t="s">
        <v>9101</v>
      </c>
      <c r="E2563" s="5" t="s">
        <v>933</v>
      </c>
      <c r="F2563" s="5" t="s">
        <v>11764</v>
      </c>
      <c r="G2563" s="5">
        <v>15</v>
      </c>
      <c r="H2563" s="5">
        <v>3</v>
      </c>
      <c r="I2563" s="5">
        <f t="shared" si="240"/>
        <v>2</v>
      </c>
      <c r="J2563" s="5">
        <f t="shared" si="241"/>
        <v>8</v>
      </c>
      <c r="K2563" s="5"/>
      <c r="L2563" s="5"/>
      <c r="M2563" s="5"/>
      <c r="N2563" s="5"/>
      <c r="O2563" s="5" t="s">
        <v>9053</v>
      </c>
      <c r="P2563" s="6">
        <f>[1]!EM_S_INFO_EMPLOYEE(B2563,"2019")</f>
        <v>10665</v>
      </c>
      <c r="Q2563" s="6">
        <f>[1]!EM_S_STM07_IS(B2563,"83","2019-12-31","1",1000000000)</f>
        <v>10.82800998285</v>
      </c>
      <c r="R2563" s="6">
        <f>[1]!EM_S_FA_YOY_OR(B2563,"2019-12-31")</f>
        <v>10.4163299305</v>
      </c>
      <c r="S2563" s="6">
        <f>[1]!EM_S_FA_YOY_OR(B2563,"2020-12-31")</f>
        <v>-1.4523127575999999</v>
      </c>
      <c r="T2563" s="6">
        <f>[1]!EM_S_FA_YOY_OR(B2563,"2021-12-31")</f>
        <v>-8.1435528489000006</v>
      </c>
      <c r="U2563" s="6">
        <f>[1]!EM_S_FA_YOY_OR(B2563,"2022-12-31")</f>
        <v>-0.22704710819999999</v>
      </c>
      <c r="V2563" s="7">
        <f t="shared" si="242"/>
        <v>-3.2743042382333338</v>
      </c>
      <c r="W2563" s="8">
        <f t="shared" si="243"/>
        <v>4.2611624590314969</v>
      </c>
      <c r="X2563" s="6">
        <f>[1]!EM_S_FA_YOY_NETPROFIT(B2563,"2019-12-31")</f>
        <v>108.9946596212</v>
      </c>
      <c r="Y2563" s="6">
        <f>[1]!EM_S_FA_YOY_NETPROFIT(B2563,"2020-12-31")</f>
        <v>-1574.716191643</v>
      </c>
      <c r="Z2563" s="6">
        <f>[1]!EM_S_FA_YOY_NETPROFIT(B2563,"2021-12-31")</f>
        <v>-167.32632922650001</v>
      </c>
      <c r="AA2563" s="6">
        <f>[1]!EM_S_FA_YOY_NETPROFIT(B2563,"2022-12-31")</f>
        <v>-52.1423848767</v>
      </c>
      <c r="AB2563" s="7">
        <f t="shared" si="244"/>
        <v>-598.0616352487333</v>
      </c>
      <c r="AC2563" s="8">
        <f t="shared" si="245"/>
        <v>847.76613942363588</v>
      </c>
    </row>
    <row r="2564" spans="1:29" ht="16.5" x14ac:dyDescent="0.45">
      <c r="A2564" s="9">
        <v>3414</v>
      </c>
      <c r="B2564" s="5" t="s">
        <v>9102</v>
      </c>
      <c r="C2564" s="5" t="s">
        <v>9103</v>
      </c>
      <c r="D2564" s="5" t="s">
        <v>9104</v>
      </c>
      <c r="E2564" s="5" t="s">
        <v>288</v>
      </c>
      <c r="F2564" s="5" t="s">
        <v>11773</v>
      </c>
      <c r="G2564" s="5">
        <v>24</v>
      </c>
      <c r="H2564" s="5">
        <v>2</v>
      </c>
      <c r="I2564" s="5">
        <f t="shared" si="240"/>
        <v>1</v>
      </c>
      <c r="J2564" s="5">
        <f t="shared" si="241"/>
        <v>11</v>
      </c>
      <c r="K2564" s="5"/>
      <c r="L2564" s="5"/>
      <c r="M2564" s="5"/>
      <c r="N2564" s="5"/>
      <c r="O2564" s="5" t="s">
        <v>9073</v>
      </c>
      <c r="P2564" s="6">
        <f>[1]!EM_S_INFO_EMPLOYEE(B2564,"2019")</f>
        <v>1068</v>
      </c>
      <c r="Q2564" s="6">
        <f>[1]!EM_S_STM07_IS(B2564,"83","2019-12-31","1",1000000000)</f>
        <v>1.2905795065600001</v>
      </c>
      <c r="R2564" s="6">
        <f>[1]!EM_S_FA_YOY_OR(B2564,"2019-12-31")</f>
        <v>96.150484007800003</v>
      </c>
      <c r="S2564" s="6">
        <f>[1]!EM_S_FA_YOY_OR(B2564,"2020-12-31")</f>
        <v>5.9110630999999998</v>
      </c>
      <c r="T2564" s="6">
        <f>[1]!EM_S_FA_YOY_OR(B2564,"2021-12-31")</f>
        <v>54.572709194700003</v>
      </c>
      <c r="U2564" s="6">
        <f>[1]!EM_S_FA_YOY_OR(B2564,"2022-12-31")</f>
        <v>8.1092653769999998</v>
      </c>
      <c r="V2564" s="7">
        <f t="shared" si="242"/>
        <v>22.864345890566668</v>
      </c>
      <c r="W2564" s="8">
        <f t="shared" si="243"/>
        <v>27.482235187168349</v>
      </c>
      <c r="X2564" s="6">
        <f>[1]!EM_S_FA_YOY_NETPROFIT(B2564,"2019-12-31")</f>
        <v>156.6518625587</v>
      </c>
      <c r="Y2564" s="6">
        <f>[1]!EM_S_FA_YOY_NETPROFIT(B2564,"2020-12-31")</f>
        <v>-5.8680223021</v>
      </c>
      <c r="Z2564" s="6">
        <f>[1]!EM_S_FA_YOY_NETPROFIT(B2564,"2021-12-31")</f>
        <v>90.736604587399995</v>
      </c>
      <c r="AA2564" s="6">
        <f>[1]!EM_S_FA_YOY_NETPROFIT(B2564,"2022-12-31")</f>
        <v>-95.760998384600001</v>
      </c>
      <c r="AB2564" s="7">
        <f t="shared" si="244"/>
        <v>-3.6308053664333357</v>
      </c>
      <c r="AC2564" s="8">
        <f t="shared" si="245"/>
        <v>93.268927480101112</v>
      </c>
    </row>
    <row r="2565" spans="1:29" ht="16.5" x14ac:dyDescent="0.45">
      <c r="A2565" s="9">
        <v>3415</v>
      </c>
      <c r="B2565" s="5" t="s">
        <v>9105</v>
      </c>
      <c r="C2565" s="5" t="s">
        <v>9106</v>
      </c>
      <c r="D2565" s="5" t="s">
        <v>9107</v>
      </c>
      <c r="E2565" s="5" t="s">
        <v>240</v>
      </c>
      <c r="F2565" s="5" t="s">
        <v>11753</v>
      </c>
      <c r="G2565" s="5">
        <v>3</v>
      </c>
      <c r="H2565" s="5">
        <v>3</v>
      </c>
      <c r="I2565" s="5">
        <f t="shared" si="240"/>
        <v>4</v>
      </c>
      <c r="J2565" s="5">
        <f t="shared" si="241"/>
        <v>7</v>
      </c>
      <c r="K2565" s="5"/>
      <c r="L2565" s="5"/>
      <c r="M2565" s="5"/>
      <c r="N2565" s="5"/>
      <c r="O2565" s="5" t="s">
        <v>332</v>
      </c>
      <c r="P2565" s="6">
        <f>[1]!EM_S_INFO_EMPLOYEE(B2565,"2019")</f>
        <v>2336</v>
      </c>
      <c r="Q2565" s="6">
        <f>[1]!EM_S_STM07_IS(B2565,"83","2019-12-31","1",1000000000)</f>
        <v>5.0118510060499997</v>
      </c>
      <c r="R2565" s="6">
        <f>[1]!EM_S_FA_YOY_OR(B2565,"2019-12-31")</f>
        <v>7.0874653390000004</v>
      </c>
      <c r="S2565" s="6">
        <f>[1]!EM_S_FA_YOY_OR(B2565,"2020-12-31")</f>
        <v>-14.473006787799999</v>
      </c>
      <c r="T2565" s="6">
        <f>[1]!EM_S_FA_YOY_OR(B2565,"2021-12-31")</f>
        <v>45.194827296699998</v>
      </c>
      <c r="U2565" s="6">
        <f>[1]!EM_S_FA_YOY_OR(B2565,"2022-12-31")</f>
        <v>-14.257819462900001</v>
      </c>
      <c r="V2565" s="7">
        <f t="shared" si="242"/>
        <v>5.4880003486666666</v>
      </c>
      <c r="W2565" s="8">
        <f t="shared" si="243"/>
        <v>34.387289164849832</v>
      </c>
      <c r="X2565" s="6">
        <f>[1]!EM_S_FA_YOY_NETPROFIT(B2565,"2019-12-31")</f>
        <v>159.8664717305</v>
      </c>
      <c r="Y2565" s="6">
        <f>[1]!EM_S_FA_YOY_NETPROFIT(B2565,"2020-12-31")</f>
        <v>-88.288928930400004</v>
      </c>
      <c r="Z2565" s="6">
        <f>[1]!EM_S_FA_YOY_NETPROFIT(B2565,"2021-12-31")</f>
        <v>284.50523174249997</v>
      </c>
      <c r="AA2565" s="6">
        <f>[1]!EM_S_FA_YOY_NETPROFIT(B2565,"2022-12-31")</f>
        <v>-188.61814977629999</v>
      </c>
      <c r="AB2565" s="7">
        <f t="shared" si="244"/>
        <v>2.5327176785999939</v>
      </c>
      <c r="AC2565" s="8">
        <f t="shared" si="245"/>
        <v>249.2947294960797</v>
      </c>
    </row>
    <row r="2566" spans="1:29" ht="16.5" x14ac:dyDescent="0.45">
      <c r="A2566" s="9">
        <v>3416</v>
      </c>
      <c r="B2566" s="5" t="s">
        <v>9108</v>
      </c>
      <c r="C2566" s="5" t="s">
        <v>9109</v>
      </c>
      <c r="D2566" s="5" t="s">
        <v>9110</v>
      </c>
      <c r="E2566" s="5" t="s">
        <v>435</v>
      </c>
      <c r="F2566" s="5" t="s">
        <v>11755</v>
      </c>
      <c r="G2566" s="5">
        <v>5</v>
      </c>
      <c r="H2566" s="5">
        <v>3</v>
      </c>
      <c r="I2566" s="5">
        <f t="shared" si="240"/>
        <v>3</v>
      </c>
      <c r="J2566" s="5">
        <f t="shared" si="241"/>
        <v>5</v>
      </c>
      <c r="K2566" s="5"/>
      <c r="L2566" s="5"/>
      <c r="M2566" s="5"/>
      <c r="N2566" s="5"/>
      <c r="O2566" s="5" t="s">
        <v>9073</v>
      </c>
      <c r="P2566" s="6">
        <f>[1]!EM_S_INFO_EMPLOYEE(B2566,"2019")</f>
        <v>19618</v>
      </c>
      <c r="Q2566" s="6">
        <f>[1]!EM_S_STM07_IS(B2566,"83","2019-12-31","1",1000000000)</f>
        <v>34.535605619560002</v>
      </c>
      <c r="R2566" s="6">
        <f>[1]!EM_S_FA_YOY_OR(B2566,"2019-12-31")</f>
        <v>1.3253211657999999</v>
      </c>
      <c r="S2566" s="6">
        <f>[1]!EM_S_FA_YOY_OR(B2566,"2020-12-31")</f>
        <v>-38.969022906200003</v>
      </c>
      <c r="T2566" s="6">
        <f>[1]!EM_S_FA_YOY_OR(B2566,"2021-12-31")</f>
        <v>0.2206332926</v>
      </c>
      <c r="U2566" s="6">
        <f>[1]!EM_S_FA_YOY_OR(B2566,"2022-12-31")</f>
        <v>-13.3994508351</v>
      </c>
      <c r="V2566" s="7">
        <f t="shared" si="242"/>
        <v>-17.382613482900002</v>
      </c>
      <c r="W2566" s="8">
        <f t="shared" si="243"/>
        <v>19.896142258090077</v>
      </c>
      <c r="X2566" s="6">
        <f>[1]!EM_S_FA_YOY_NETPROFIT(B2566,"2019-12-31")</f>
        <v>17.158287638299999</v>
      </c>
      <c r="Y2566" s="6">
        <f>[1]!EM_S_FA_YOY_NETPROFIT(B2566,"2020-12-31")</f>
        <v>2.6166242213999999</v>
      </c>
      <c r="Z2566" s="6">
        <f>[1]!EM_S_FA_YOY_NETPROFIT(B2566,"2021-12-31")</f>
        <v>-4.8666966354000003</v>
      </c>
      <c r="AA2566" s="6">
        <f>[1]!EM_S_FA_YOY_NETPROFIT(B2566,"2022-12-31")</f>
        <v>-8.3553154412000001</v>
      </c>
      <c r="AB2566" s="7">
        <f t="shared" si="244"/>
        <v>-3.5351292850666667</v>
      </c>
      <c r="AC2566" s="8">
        <f t="shared" si="245"/>
        <v>5.6058602101987036</v>
      </c>
    </row>
    <row r="2567" spans="1:29" ht="16.5" x14ac:dyDescent="0.45">
      <c r="A2567" s="9">
        <v>3417</v>
      </c>
      <c r="B2567" s="5" t="s">
        <v>9111</v>
      </c>
      <c r="C2567" s="5" t="s">
        <v>9112</v>
      </c>
      <c r="D2567" s="5" t="s">
        <v>9113</v>
      </c>
      <c r="E2567" s="5" t="s">
        <v>33</v>
      </c>
      <c r="F2567" s="5" t="s">
        <v>11774</v>
      </c>
      <c r="G2567" s="5">
        <v>25</v>
      </c>
      <c r="H2567" s="5">
        <v>3</v>
      </c>
      <c r="I2567" s="5">
        <f t="shared" si="240"/>
        <v>2</v>
      </c>
      <c r="J2567" s="5">
        <f t="shared" si="241"/>
        <v>10</v>
      </c>
      <c r="K2567" s="5"/>
      <c r="L2567" s="5"/>
      <c r="M2567" s="5"/>
      <c r="N2567" s="5"/>
      <c r="O2567" s="5" t="s">
        <v>9114</v>
      </c>
      <c r="P2567" s="6">
        <f>[1]!EM_S_INFO_EMPLOYEE(B2567,"2019")</f>
        <v>360</v>
      </c>
      <c r="Q2567" s="6">
        <f>[1]!EM_S_STM07_IS(B2567,"83","2019-12-31","1",1000000000)</f>
        <v>9.9167567440000007E-2</v>
      </c>
      <c r="R2567" s="6">
        <f>[1]!EM_S_FA_YOY_OR(B2567,"2019-12-31")</f>
        <v>-7.9403844138000004</v>
      </c>
      <c r="S2567" s="6">
        <f>[1]!EM_S_FA_YOY_OR(B2567,"2020-12-31")</f>
        <v>3.8617426331</v>
      </c>
      <c r="T2567" s="6">
        <f>[1]!EM_S_FA_YOY_OR(B2567,"2021-12-31")</f>
        <v>1.2019585451999999</v>
      </c>
      <c r="U2567" s="6">
        <f>[1]!EM_S_FA_YOY_OR(B2567,"2022-12-31")</f>
        <v>18.062788659599999</v>
      </c>
      <c r="V2567" s="7">
        <f t="shared" si="242"/>
        <v>7.7088299459666665</v>
      </c>
      <c r="W2567" s="8">
        <f t="shared" si="243"/>
        <v>9.0648749925897611</v>
      </c>
      <c r="X2567" s="6">
        <f>[1]!EM_S_FA_YOY_NETPROFIT(B2567,"2019-12-31")</f>
        <v>-889.95016814559995</v>
      </c>
      <c r="Y2567" s="6">
        <f>[1]!EM_S_FA_YOY_NETPROFIT(B2567,"2020-12-31")</f>
        <v>144.61883005070001</v>
      </c>
      <c r="Z2567" s="6">
        <f>[1]!EM_S_FA_YOY_NETPROFIT(B2567,"2021-12-31")</f>
        <v>-52.660389650100001</v>
      </c>
      <c r="AA2567" s="6">
        <f>[1]!EM_S_FA_YOY_NETPROFIT(B2567,"2022-12-31")</f>
        <v>-686.96547685960002</v>
      </c>
      <c r="AB2567" s="7">
        <f t="shared" si="244"/>
        <v>-198.33567881966667</v>
      </c>
      <c r="AC2567" s="8">
        <f t="shared" si="245"/>
        <v>434.51016361052899</v>
      </c>
    </row>
    <row r="2568" spans="1:29" ht="16.5" x14ac:dyDescent="0.45">
      <c r="A2568" s="9">
        <v>3418</v>
      </c>
      <c r="B2568" s="5" t="s">
        <v>9115</v>
      </c>
      <c r="C2568" s="5" t="s">
        <v>9116</v>
      </c>
      <c r="D2568" s="5" t="s">
        <v>9117</v>
      </c>
      <c r="E2568" s="5" t="s">
        <v>263</v>
      </c>
      <c r="F2568" s="5" t="s">
        <v>11773</v>
      </c>
      <c r="G2568" s="5">
        <v>24</v>
      </c>
      <c r="H2568" s="5">
        <v>2</v>
      </c>
      <c r="I2568" s="5">
        <f t="shared" si="240"/>
        <v>1</v>
      </c>
      <c r="J2568" s="5">
        <f t="shared" si="241"/>
        <v>11</v>
      </c>
      <c r="K2568" s="5"/>
      <c r="L2568" s="5"/>
      <c r="M2568" s="5"/>
      <c r="N2568" s="5"/>
      <c r="O2568" s="5" t="s">
        <v>355</v>
      </c>
      <c r="P2568" s="6">
        <f>[1]!EM_S_INFO_EMPLOYEE(B2568,"2019")</f>
        <v>1799</v>
      </c>
      <c r="Q2568" s="6">
        <f>[1]!EM_S_STM07_IS(B2568,"83","2019-12-31","1",1000000000)</f>
        <v>2.1486918372399999</v>
      </c>
      <c r="R2568" s="6">
        <f>[1]!EM_S_FA_YOY_OR(B2568,"2019-12-31")</f>
        <v>32.000493497299999</v>
      </c>
      <c r="S2568" s="6">
        <f>[1]!EM_S_FA_YOY_OR(B2568,"2020-12-31")</f>
        <v>-5.6971285662</v>
      </c>
      <c r="T2568" s="6">
        <f>[1]!EM_S_FA_YOY_OR(B2568,"2021-12-31")</f>
        <v>23.788499745900001</v>
      </c>
      <c r="U2568" s="6">
        <f>[1]!EM_S_FA_YOY_OR(B2568,"2022-12-31")</f>
        <v>13.8855594704</v>
      </c>
      <c r="V2568" s="7">
        <f t="shared" si="242"/>
        <v>10.658976883366668</v>
      </c>
      <c r="W2568" s="8">
        <f t="shared" si="243"/>
        <v>15.00528892201141</v>
      </c>
      <c r="X2568" s="6">
        <f>[1]!EM_S_FA_YOY_NETPROFIT(B2568,"2019-12-31")</f>
        <v>42.394088958499999</v>
      </c>
      <c r="Y2568" s="6">
        <f>[1]!EM_S_FA_YOY_NETPROFIT(B2568,"2020-12-31")</f>
        <v>171.66776305350001</v>
      </c>
      <c r="Z2568" s="6">
        <f>[1]!EM_S_FA_YOY_NETPROFIT(B2568,"2021-12-31")</f>
        <v>-6.5005948449000002</v>
      </c>
      <c r="AA2568" s="6">
        <f>[1]!EM_S_FA_YOY_NETPROFIT(B2568,"2022-12-31")</f>
        <v>30.513974503</v>
      </c>
      <c r="AB2568" s="7">
        <f t="shared" si="244"/>
        <v>65.22704757053333</v>
      </c>
      <c r="AC2568" s="8">
        <f t="shared" si="245"/>
        <v>94.01988630282969</v>
      </c>
    </row>
    <row r="2569" spans="1:29" ht="16.5" x14ac:dyDescent="0.45">
      <c r="A2569" s="9">
        <v>3419</v>
      </c>
      <c r="B2569" s="5" t="s">
        <v>9118</v>
      </c>
      <c r="C2569" s="5" t="s">
        <v>9119</v>
      </c>
      <c r="D2569" s="5" t="s">
        <v>9120</v>
      </c>
      <c r="E2569" s="5" t="s">
        <v>1297</v>
      </c>
      <c r="F2569" s="5" t="s">
        <v>11757</v>
      </c>
      <c r="G2569" s="5">
        <v>7</v>
      </c>
      <c r="H2569" s="5">
        <v>2</v>
      </c>
      <c r="I2569" s="5">
        <f t="shared" si="240"/>
        <v>4</v>
      </c>
      <c r="J2569" s="5">
        <f t="shared" si="241"/>
        <v>11</v>
      </c>
      <c r="K2569" s="5"/>
      <c r="L2569" s="5"/>
      <c r="M2569" s="5"/>
      <c r="N2569" s="5"/>
      <c r="O2569" s="5" t="s">
        <v>351</v>
      </c>
      <c r="P2569" s="6">
        <f>[1]!EM_S_INFO_EMPLOYEE(B2569,"2019")</f>
        <v>3370</v>
      </c>
      <c r="Q2569" s="6">
        <f>[1]!EM_S_STM07_IS(B2569,"83","2019-12-31","1",1000000000)</f>
        <v>6.0692371979299997</v>
      </c>
      <c r="R2569" s="6">
        <f>[1]!EM_S_FA_YOY_OR(B2569,"2019-12-31")</f>
        <v>47.735245224899998</v>
      </c>
      <c r="S2569" s="6">
        <f>[1]!EM_S_FA_YOY_OR(B2569,"2020-12-31")</f>
        <v>59.225014573599999</v>
      </c>
      <c r="T2569" s="6">
        <f>[1]!EM_S_FA_YOY_OR(B2569,"2021-12-31")</f>
        <v>60.088087914600003</v>
      </c>
      <c r="U2569" s="6">
        <f>[1]!EM_S_FA_YOY_OR(B2569,"2022-12-31")</f>
        <v>126.7215086705</v>
      </c>
      <c r="V2569" s="7">
        <f t="shared" si="242"/>
        <v>82.011537052899996</v>
      </c>
      <c r="W2569" s="8">
        <f t="shared" si="243"/>
        <v>38.722375901188414</v>
      </c>
      <c r="X2569" s="6">
        <f>[1]!EM_S_FA_YOY_NETPROFIT(B2569,"2019-12-31")</f>
        <v>69.549627013099993</v>
      </c>
      <c r="Y2569" s="6">
        <f>[1]!EM_S_FA_YOY_NETPROFIT(B2569,"2020-12-31")</f>
        <v>37.804356344299997</v>
      </c>
      <c r="Z2569" s="6">
        <f>[1]!EM_S_FA_YOY_NETPROFIT(B2569,"2021-12-31")</f>
        <v>-114.3638177317</v>
      </c>
      <c r="AA2569" s="6">
        <f>[1]!EM_S_FA_YOY_NETPROFIT(B2569,"2022-12-31")</f>
        <v>2110.7954668084999</v>
      </c>
      <c r="AB2569" s="7">
        <f t="shared" si="244"/>
        <v>678.07866847369996</v>
      </c>
      <c r="AC2569" s="8">
        <f t="shared" si="245"/>
        <v>1243.0996969163198</v>
      </c>
    </row>
    <row r="2570" spans="1:29" ht="16.5" x14ac:dyDescent="0.45">
      <c r="A2570" s="9">
        <v>3420</v>
      </c>
      <c r="B2570" s="5" t="s">
        <v>9121</v>
      </c>
      <c r="C2570" s="5" t="s">
        <v>9122</v>
      </c>
      <c r="D2570" s="5" t="s">
        <v>9123</v>
      </c>
      <c r="E2570" s="5" t="s">
        <v>33</v>
      </c>
      <c r="F2570" s="5" t="s">
        <v>11766</v>
      </c>
      <c r="G2570" s="5">
        <v>17</v>
      </c>
      <c r="H2570" s="5">
        <v>2</v>
      </c>
      <c r="I2570" s="5">
        <f t="shared" si="240"/>
        <v>2</v>
      </c>
      <c r="J2570" s="5">
        <f t="shared" si="241"/>
        <v>11</v>
      </c>
      <c r="K2570" s="5"/>
      <c r="L2570" s="5"/>
      <c r="M2570" s="5"/>
      <c r="N2570" s="5"/>
      <c r="O2570" s="5" t="s">
        <v>351</v>
      </c>
      <c r="P2570" s="6">
        <f>[1]!EM_S_INFO_EMPLOYEE(B2570,"2019")</f>
        <v>5711</v>
      </c>
      <c r="Q2570" s="6">
        <f>[1]!EM_S_STM07_IS(B2570,"83","2019-12-31","1",1000000000)</f>
        <v>23.588709597840001</v>
      </c>
      <c r="R2570" s="6">
        <f>[1]!EM_S_FA_YOY_OR(B2570,"2019-12-31")</f>
        <v>30.392597526300001</v>
      </c>
      <c r="S2570" s="6">
        <f>[1]!EM_S_FA_YOY_OR(B2570,"2020-12-31")</f>
        <v>-77.648348254499993</v>
      </c>
      <c r="T2570" s="6">
        <f>[1]!EM_S_FA_YOY_OR(B2570,"2021-12-31")</f>
        <v>64.9479713578</v>
      </c>
      <c r="U2570" s="6">
        <f>[1]!EM_S_FA_YOY_OR(B2570,"2022-12-31")</f>
        <v>9.3993405245999995</v>
      </c>
      <c r="V2570" s="7">
        <f t="shared" si="242"/>
        <v>-1.1003454573666644</v>
      </c>
      <c r="W2570" s="8">
        <f t="shared" si="243"/>
        <v>71.875657534614831</v>
      </c>
      <c r="X2570" s="6">
        <f>[1]!EM_S_FA_YOY_NETPROFIT(B2570,"2019-12-31")</f>
        <v>111.5370971243</v>
      </c>
      <c r="Y2570" s="6">
        <f>[1]!EM_S_FA_YOY_NETPROFIT(B2570,"2020-12-31")</f>
        <v>-166636.20131585799</v>
      </c>
      <c r="Z2570" s="6">
        <f>[1]!EM_S_FA_YOY_NETPROFIT(B2570,"2021-12-31")</f>
        <v>20.173557467399998</v>
      </c>
      <c r="AA2570" s="6">
        <f>[1]!EM_S_FA_YOY_NETPROFIT(B2570,"2022-12-31")</f>
        <v>-4.3704646248000003</v>
      </c>
      <c r="AB2570" s="7">
        <f t="shared" si="244"/>
        <v>-55540.132741005131</v>
      </c>
      <c r="AC2570" s="8">
        <f t="shared" si="245"/>
        <v>96212.018429058866</v>
      </c>
    </row>
    <row r="2571" spans="1:29" ht="16.5" x14ac:dyDescent="0.45">
      <c r="A2571" s="9">
        <v>3421</v>
      </c>
      <c r="B2571" s="5" t="s">
        <v>9124</v>
      </c>
      <c r="C2571" s="5" t="s">
        <v>9125</v>
      </c>
      <c r="D2571" s="5" t="s">
        <v>9126</v>
      </c>
      <c r="E2571" s="5" t="s">
        <v>474</v>
      </c>
      <c r="F2571" s="5" t="s">
        <v>11769</v>
      </c>
      <c r="G2571" s="5">
        <v>20</v>
      </c>
      <c r="H2571" s="5">
        <v>3</v>
      </c>
      <c r="I2571" s="5">
        <f t="shared" si="240"/>
        <v>4</v>
      </c>
      <c r="J2571" s="5">
        <f t="shared" si="241"/>
        <v>7</v>
      </c>
      <c r="K2571" s="5"/>
      <c r="L2571" s="5"/>
      <c r="M2571" s="5"/>
      <c r="N2571" s="5"/>
      <c r="O2571" s="5" t="s">
        <v>380</v>
      </c>
      <c r="P2571" s="6">
        <f>[1]!EM_S_INFO_EMPLOYEE(B2571,"2019")</f>
        <v>2050</v>
      </c>
      <c r="Q2571" s="6">
        <f>[1]!EM_S_STM07_IS(B2571,"83","2019-12-31","1",1000000000)</f>
        <v>1.55698510598</v>
      </c>
      <c r="R2571" s="6">
        <f>[1]!EM_S_FA_YOY_OR(B2571,"2019-12-31")</f>
        <v>-76.966196537499997</v>
      </c>
      <c r="S2571" s="6">
        <f>[1]!EM_S_FA_YOY_OR(B2571,"2020-12-31")</f>
        <v>-26.044690084900001</v>
      </c>
      <c r="T2571" s="6">
        <f>[1]!EM_S_FA_YOY_OR(B2571,"2021-12-31")</f>
        <v>-19.944300137900001</v>
      </c>
      <c r="U2571" s="6">
        <f>[1]!EM_S_FA_YOY_OR(B2571,"2022-12-31")</f>
        <v>-71.543798219199999</v>
      </c>
      <c r="V2571" s="7">
        <f t="shared" si="242"/>
        <v>-39.177596147333333</v>
      </c>
      <c r="W2571" s="8">
        <f t="shared" si="243"/>
        <v>28.195424571976996</v>
      </c>
      <c r="X2571" s="6">
        <f>[1]!EM_S_FA_YOY_NETPROFIT(B2571,"2019-12-31")</f>
        <v>-1040.5772478606</v>
      </c>
      <c r="Y2571" s="6">
        <f>[1]!EM_S_FA_YOY_NETPROFIT(B2571,"2020-12-31")</f>
        <v>81.146694657599994</v>
      </c>
      <c r="Z2571" s="6">
        <f>[1]!EM_S_FA_YOY_NETPROFIT(B2571,"2021-12-31")</f>
        <v>216.789226222</v>
      </c>
      <c r="AA2571" s="6">
        <f>[1]!EM_S_FA_YOY_NETPROFIT(B2571,"2022-12-31")</f>
        <v>-114.1363602995</v>
      </c>
      <c r="AB2571" s="7">
        <f t="shared" si="244"/>
        <v>61.266520193366659</v>
      </c>
      <c r="AC2571" s="8">
        <f t="shared" si="245"/>
        <v>166.35609984667218</v>
      </c>
    </row>
    <row r="2572" spans="1:29" ht="16.5" x14ac:dyDescent="0.45">
      <c r="A2572" s="9">
        <v>3422</v>
      </c>
      <c r="B2572" s="5" t="s">
        <v>9127</v>
      </c>
      <c r="C2572" s="5" t="s">
        <v>9128</v>
      </c>
      <c r="D2572" s="5" t="s">
        <v>9129</v>
      </c>
      <c r="E2572" s="5" t="s">
        <v>288</v>
      </c>
      <c r="F2572" s="5" t="s">
        <v>11760</v>
      </c>
      <c r="G2572" s="5">
        <v>11</v>
      </c>
      <c r="H2572" s="5">
        <v>2</v>
      </c>
      <c r="I2572" s="5">
        <f t="shared" si="240"/>
        <v>3</v>
      </c>
      <c r="J2572" s="5">
        <f t="shared" si="241"/>
        <v>3</v>
      </c>
      <c r="K2572" s="5"/>
      <c r="L2572" s="5"/>
      <c r="M2572" s="5"/>
      <c r="N2572" s="5"/>
      <c r="O2572" s="5" t="s">
        <v>9114</v>
      </c>
      <c r="P2572" s="6">
        <f>[1]!EM_S_INFO_EMPLOYEE(B2572,"2019")</f>
        <v>1660</v>
      </c>
      <c r="Q2572" s="6">
        <f>[1]!EM_S_STM07_IS(B2572,"83","2019-12-31","1",1000000000)</f>
        <v>1.4155388982299999</v>
      </c>
      <c r="R2572" s="6">
        <f>[1]!EM_S_FA_YOY_OR(B2572,"2019-12-31")</f>
        <v>3.7147064642999998</v>
      </c>
      <c r="S2572" s="6">
        <f>[1]!EM_S_FA_YOY_OR(B2572,"2020-12-31")</f>
        <v>-13.37230067</v>
      </c>
      <c r="T2572" s="6">
        <f>[1]!EM_S_FA_YOY_OR(B2572,"2021-12-31")</f>
        <v>26.686189602300001</v>
      </c>
      <c r="U2572" s="6">
        <f>[1]!EM_S_FA_YOY_OR(B2572,"2022-12-31")</f>
        <v>18.4738702002</v>
      </c>
      <c r="V2572" s="7">
        <f t="shared" si="242"/>
        <v>10.595919710833334</v>
      </c>
      <c r="W2572" s="8">
        <f t="shared" si="243"/>
        <v>21.159329825367173</v>
      </c>
      <c r="X2572" s="6">
        <f>[1]!EM_S_FA_YOY_NETPROFIT(B2572,"2019-12-31")</f>
        <v>6.2129348401</v>
      </c>
      <c r="Y2572" s="6">
        <f>[1]!EM_S_FA_YOY_NETPROFIT(B2572,"2020-12-31")</f>
        <v>-23.087172813199999</v>
      </c>
      <c r="Z2572" s="6">
        <f>[1]!EM_S_FA_YOY_NETPROFIT(B2572,"2021-12-31")</f>
        <v>37.438676359200002</v>
      </c>
      <c r="AA2572" s="6">
        <f>[1]!EM_S_FA_YOY_NETPROFIT(B2572,"2022-12-31")</f>
        <v>-7.0940971455000001</v>
      </c>
      <c r="AB2572" s="7">
        <f t="shared" si="244"/>
        <v>2.4191354668333345</v>
      </c>
      <c r="AC2572" s="8">
        <f t="shared" si="245"/>
        <v>31.364323690497464</v>
      </c>
    </row>
    <row r="2573" spans="1:29" ht="16.5" x14ac:dyDescent="0.45">
      <c r="A2573" s="9">
        <v>3423</v>
      </c>
      <c r="B2573" s="5" t="s">
        <v>9130</v>
      </c>
      <c r="C2573" s="5" t="s">
        <v>9131</v>
      </c>
      <c r="D2573" s="5" t="s">
        <v>9132</v>
      </c>
      <c r="E2573" s="5" t="s">
        <v>120</v>
      </c>
      <c r="F2573" s="5" t="s">
        <v>11752</v>
      </c>
      <c r="G2573" s="5">
        <v>2</v>
      </c>
      <c r="H2573" s="5">
        <v>3</v>
      </c>
      <c r="I2573" s="5">
        <f t="shared" si="240"/>
        <v>0</v>
      </c>
      <c r="J2573" s="5">
        <f t="shared" si="241"/>
        <v>2</v>
      </c>
      <c r="K2573" s="5"/>
      <c r="L2573" s="5"/>
      <c r="M2573" s="5"/>
      <c r="N2573" s="5"/>
      <c r="O2573" s="5" t="s">
        <v>364</v>
      </c>
      <c r="P2573" s="6">
        <f>[1]!EM_S_INFO_EMPLOYEE(B2573,"2019")</f>
        <v>1665</v>
      </c>
      <c r="Q2573" s="6">
        <f>[1]!EM_S_STM07_IS(B2573,"83","2019-12-31","1",1000000000)</f>
        <v>9.1377540867100002</v>
      </c>
      <c r="R2573" s="6">
        <f>[1]!EM_S_FA_YOY_OR(B2573,"2019-12-31")</f>
        <v>25.492680114199999</v>
      </c>
      <c r="S2573" s="6">
        <f>[1]!EM_S_FA_YOY_OR(B2573,"2020-12-31")</f>
        <v>9.8844895260999994</v>
      </c>
      <c r="T2573" s="6">
        <f>[1]!EM_S_FA_YOY_OR(B2573,"2021-12-31")</f>
        <v>18.466001837899999</v>
      </c>
      <c r="U2573" s="6">
        <f>[1]!EM_S_FA_YOY_OR(B2573,"2022-12-31")</f>
        <v>-10.484151286399999</v>
      </c>
      <c r="V2573" s="7">
        <f t="shared" si="242"/>
        <v>5.9554466925333331</v>
      </c>
      <c r="W2573" s="8">
        <f t="shared" si="243"/>
        <v>14.869629271474976</v>
      </c>
      <c r="X2573" s="6">
        <f>[1]!EM_S_FA_YOY_NETPROFIT(B2573,"2019-12-31")</f>
        <v>-50.092579367500001</v>
      </c>
      <c r="Y2573" s="6">
        <f>[1]!EM_S_FA_YOY_NETPROFIT(B2573,"2020-12-31")</f>
        <v>-30.098006528999999</v>
      </c>
      <c r="Z2573" s="6">
        <f>[1]!EM_S_FA_YOY_NETPROFIT(B2573,"2021-12-31")</f>
        <v>27.813929753299998</v>
      </c>
      <c r="AA2573" s="6">
        <f>[1]!EM_S_FA_YOY_NETPROFIT(B2573,"2022-12-31")</f>
        <v>4.9952000970999997</v>
      </c>
      <c r="AB2573" s="7">
        <f t="shared" si="244"/>
        <v>0.90370777379999956</v>
      </c>
      <c r="AC2573" s="8">
        <f t="shared" si="245"/>
        <v>29.171961248174778</v>
      </c>
    </row>
    <row r="2574" spans="1:29" ht="16.5" x14ac:dyDescent="0.45">
      <c r="A2574" s="9">
        <v>3424</v>
      </c>
      <c r="B2574" s="5" t="s">
        <v>9133</v>
      </c>
      <c r="C2574" s="5" t="s">
        <v>9134</v>
      </c>
      <c r="D2574" s="5" t="s">
        <v>9135</v>
      </c>
      <c r="E2574" s="5" t="s">
        <v>272</v>
      </c>
      <c r="F2574" s="5" t="s">
        <v>11761</v>
      </c>
      <c r="G2574" s="5">
        <v>12</v>
      </c>
      <c r="H2574" s="5">
        <v>1</v>
      </c>
      <c r="I2574" s="5">
        <f t="shared" si="240"/>
        <v>2</v>
      </c>
      <c r="J2574" s="5">
        <f t="shared" si="241"/>
        <v>6</v>
      </c>
      <c r="K2574" s="5"/>
      <c r="L2574" s="5"/>
      <c r="M2574" s="5"/>
      <c r="N2574" s="5"/>
      <c r="O2574" s="5" t="s">
        <v>9136</v>
      </c>
      <c r="P2574" s="6">
        <f>[1]!EM_S_INFO_EMPLOYEE(B2574,"2019")</f>
        <v>6585</v>
      </c>
      <c r="Q2574" s="6">
        <f>[1]!EM_S_STM07_IS(B2574,"83","2019-12-31","1",1000000000)</f>
        <v>18.42483476408</v>
      </c>
      <c r="R2574" s="6">
        <f>[1]!EM_S_FA_YOY_OR(B2574,"2019-12-31")</f>
        <v>5.1952095858999998</v>
      </c>
      <c r="S2574" s="6">
        <f>[1]!EM_S_FA_YOY_OR(B2574,"2020-12-31")</f>
        <v>14.677605315499999</v>
      </c>
      <c r="T2574" s="6">
        <f>[1]!EM_S_FA_YOY_OR(B2574,"2021-12-31")</f>
        <v>19.0793768596</v>
      </c>
      <c r="U2574" s="6">
        <f>[1]!EM_S_FA_YOY_OR(B2574,"2022-12-31")</f>
        <v>5.0804074743000003</v>
      </c>
      <c r="V2574" s="7">
        <f t="shared" si="242"/>
        <v>12.945796549800001</v>
      </c>
      <c r="W2574" s="8">
        <f t="shared" si="243"/>
        <v>7.1583627432086869</v>
      </c>
      <c r="X2574" s="6">
        <f>[1]!EM_S_FA_YOY_NETPROFIT(B2574,"2019-12-31")</f>
        <v>9.7716900435999996</v>
      </c>
      <c r="Y2574" s="6">
        <f>[1]!EM_S_FA_YOY_NETPROFIT(B2574,"2020-12-31")</f>
        <v>-8.7188392233999998</v>
      </c>
      <c r="Z2574" s="6">
        <f>[1]!EM_S_FA_YOY_NETPROFIT(B2574,"2021-12-31")</f>
        <v>-3.9675901307000001</v>
      </c>
      <c r="AA2574" s="6">
        <f>[1]!EM_S_FA_YOY_NETPROFIT(B2574,"2022-12-31")</f>
        <v>46.212492925799999</v>
      </c>
      <c r="AB2574" s="7">
        <f t="shared" si="244"/>
        <v>11.175354523899999</v>
      </c>
      <c r="AC2574" s="8">
        <f t="shared" si="245"/>
        <v>30.435906303749892</v>
      </c>
    </row>
    <row r="2575" spans="1:29" ht="16.5" x14ac:dyDescent="0.45">
      <c r="A2575" s="9">
        <v>3425</v>
      </c>
      <c r="B2575" s="5" t="s">
        <v>9137</v>
      </c>
      <c r="C2575" s="5" t="s">
        <v>9138</v>
      </c>
      <c r="D2575" s="5" t="s">
        <v>9139</v>
      </c>
      <c r="E2575" s="5" t="s">
        <v>553</v>
      </c>
      <c r="F2575" s="5" t="s">
        <v>11755</v>
      </c>
      <c r="G2575" s="5">
        <v>5</v>
      </c>
      <c r="H2575" s="5">
        <v>3</v>
      </c>
      <c r="I2575" s="5">
        <f t="shared" si="240"/>
        <v>3</v>
      </c>
      <c r="J2575" s="5">
        <f t="shared" si="241"/>
        <v>5</v>
      </c>
      <c r="K2575" s="5"/>
      <c r="L2575" s="5"/>
      <c r="M2575" s="5"/>
      <c r="N2575" s="5"/>
      <c r="O2575" s="5" t="s">
        <v>355</v>
      </c>
      <c r="P2575" s="6">
        <f>[1]!EM_S_INFO_EMPLOYEE(B2575,"2019")</f>
        <v>701</v>
      </c>
      <c r="Q2575" s="6">
        <f>[1]!EM_S_STM07_IS(B2575,"83","2019-12-31","1",1000000000)</f>
        <v>1.88250693699</v>
      </c>
      <c r="R2575" s="6">
        <f>[1]!EM_S_FA_YOY_OR(B2575,"2019-12-31")</f>
        <v>36.165570510199998</v>
      </c>
      <c r="S2575" s="6">
        <f>[1]!EM_S_FA_YOY_OR(B2575,"2020-12-31")</f>
        <v>-68.163273840100004</v>
      </c>
      <c r="T2575" s="6">
        <f>[1]!EM_S_FA_YOY_OR(B2575,"2021-12-31")</f>
        <v>7.2311073986999999</v>
      </c>
      <c r="U2575" s="6">
        <f>[1]!EM_S_FA_YOY_OR(B2575,"2022-12-31")</f>
        <v>17.700424014199999</v>
      </c>
      <c r="V2575" s="7">
        <f t="shared" si="242"/>
        <v>-14.410580809066667</v>
      </c>
      <c r="W2575" s="8">
        <f t="shared" si="243"/>
        <v>46.844590441856475</v>
      </c>
      <c r="X2575" s="6">
        <f>[1]!EM_S_FA_YOY_NETPROFIT(B2575,"2019-12-31")</f>
        <v>-84.457097127099999</v>
      </c>
      <c r="Y2575" s="6">
        <f>[1]!EM_S_FA_YOY_NETPROFIT(B2575,"2020-12-31")</f>
        <v>-64.805361363399996</v>
      </c>
      <c r="Z2575" s="6">
        <f>[1]!EM_S_FA_YOY_NETPROFIT(B2575,"2021-12-31")</f>
        <v>77.565985615900004</v>
      </c>
      <c r="AA2575" s="6">
        <f>[1]!EM_S_FA_YOY_NETPROFIT(B2575,"2022-12-31")</f>
        <v>-46.162446026200001</v>
      </c>
      <c r="AB2575" s="7">
        <f t="shared" si="244"/>
        <v>-11.133940591233332</v>
      </c>
      <c r="AC2575" s="8">
        <f t="shared" si="245"/>
        <v>77.379889215032321</v>
      </c>
    </row>
    <row r="2576" spans="1:29" ht="16.5" x14ac:dyDescent="0.45">
      <c r="A2576" s="9">
        <v>3426</v>
      </c>
      <c r="B2576" s="5" t="s">
        <v>9140</v>
      </c>
      <c r="C2576" s="5" t="s">
        <v>9141</v>
      </c>
      <c r="D2576" s="5" t="s">
        <v>9142</v>
      </c>
      <c r="E2576" s="5" t="s">
        <v>176</v>
      </c>
      <c r="F2576" s="5" t="s">
        <v>11765</v>
      </c>
      <c r="G2576" s="5">
        <v>16</v>
      </c>
      <c r="H2576" s="5">
        <v>3</v>
      </c>
      <c r="I2576" s="5">
        <f t="shared" si="240"/>
        <v>1</v>
      </c>
      <c r="J2576" s="5">
        <f t="shared" si="241"/>
        <v>9</v>
      </c>
      <c r="K2576" s="5"/>
      <c r="L2576" s="5"/>
      <c r="M2576" s="5"/>
      <c r="N2576" s="5"/>
      <c r="O2576" s="5" t="s">
        <v>9143</v>
      </c>
      <c r="P2576" s="6">
        <f>[1]!EM_S_INFO_EMPLOYEE(B2576,"2019")</f>
        <v>3267</v>
      </c>
      <c r="Q2576" s="6">
        <f>[1]!EM_S_STM07_IS(B2576,"83","2019-12-31","1",1000000000)</f>
        <v>17.745555524309999</v>
      </c>
      <c r="R2576" s="6">
        <f>[1]!EM_S_FA_YOY_OR(B2576,"2019-12-31")</f>
        <v>-7.9356016930999997</v>
      </c>
      <c r="S2576" s="6">
        <f>[1]!EM_S_FA_YOY_OR(B2576,"2020-12-31")</f>
        <v>-4.5125549736000004</v>
      </c>
      <c r="T2576" s="6">
        <f>[1]!EM_S_FA_YOY_OR(B2576,"2021-12-31")</f>
        <v>8.4260296897</v>
      </c>
      <c r="U2576" s="6">
        <f>[1]!EM_S_FA_YOY_OR(B2576,"2022-12-31")</f>
        <v>-20.725888143999999</v>
      </c>
      <c r="V2576" s="7">
        <f t="shared" si="242"/>
        <v>-5.6041378092999992</v>
      </c>
      <c r="W2576" s="8">
        <f t="shared" si="243"/>
        <v>14.60658218616166</v>
      </c>
      <c r="X2576" s="6">
        <f>[1]!EM_S_FA_YOY_NETPROFIT(B2576,"2019-12-31")</f>
        <v>51.942673594200002</v>
      </c>
      <c r="Y2576" s="6">
        <f>[1]!EM_S_FA_YOY_NETPROFIT(B2576,"2020-12-31")</f>
        <v>91.871373891299996</v>
      </c>
      <c r="Z2576" s="6">
        <f>[1]!EM_S_FA_YOY_NETPROFIT(B2576,"2021-12-31")</f>
        <v>-0.9856611998</v>
      </c>
      <c r="AA2576" s="6">
        <f>[1]!EM_S_FA_YOY_NETPROFIT(B2576,"2022-12-31")</f>
        <v>-41.524491547499998</v>
      </c>
      <c r="AB2576" s="7">
        <f t="shared" si="244"/>
        <v>16.453740381333329</v>
      </c>
      <c r="AC2576" s="8">
        <f t="shared" si="245"/>
        <v>68.386502869152736</v>
      </c>
    </row>
    <row r="2577" spans="1:29" ht="16.5" x14ac:dyDescent="0.45">
      <c r="A2577" s="9">
        <v>3427</v>
      </c>
      <c r="B2577" s="5" t="s">
        <v>9144</v>
      </c>
      <c r="C2577" s="5" t="s">
        <v>9145</v>
      </c>
      <c r="D2577" s="5" t="s">
        <v>9146</v>
      </c>
      <c r="E2577" s="5" t="s">
        <v>306</v>
      </c>
      <c r="F2577" s="5" t="s">
        <v>11779</v>
      </c>
      <c r="G2577" s="5">
        <v>30</v>
      </c>
      <c r="H2577" s="5">
        <v>2</v>
      </c>
      <c r="I2577" s="5">
        <f t="shared" si="240"/>
        <v>2</v>
      </c>
      <c r="J2577" s="5">
        <f t="shared" si="241"/>
        <v>4</v>
      </c>
      <c r="K2577" s="5"/>
      <c r="L2577" s="5"/>
      <c r="M2577" s="5"/>
      <c r="N2577" s="5"/>
      <c r="O2577" s="5" t="s">
        <v>380</v>
      </c>
      <c r="P2577" s="6">
        <f>[1]!EM_S_INFO_EMPLOYEE(B2577,"2019")</f>
        <v>6238</v>
      </c>
      <c r="Q2577" s="6">
        <f>[1]!EM_S_STM07_IS(B2577,"83","2019-12-31","1",1000000000)</f>
        <v>6.6417822593800002</v>
      </c>
      <c r="R2577" s="6">
        <f>[1]!EM_S_FA_YOY_OR(B2577,"2019-12-31")</f>
        <v>-8.1227583755000001</v>
      </c>
      <c r="S2577" s="6">
        <f>[1]!EM_S_FA_YOY_OR(B2577,"2020-12-31")</f>
        <v>6.9115004692999999</v>
      </c>
      <c r="T2577" s="6">
        <f>[1]!EM_S_FA_YOY_OR(B2577,"2021-12-31")</f>
        <v>58.101993153700001</v>
      </c>
      <c r="U2577" s="6">
        <f>[1]!EM_S_FA_YOY_OR(B2577,"2022-12-31")</f>
        <v>7.5537810176000004</v>
      </c>
      <c r="V2577" s="7">
        <f t="shared" si="242"/>
        <v>24.189091546866667</v>
      </c>
      <c r="W2577" s="8">
        <f t="shared" si="243"/>
        <v>29.371190010310276</v>
      </c>
      <c r="X2577" s="6">
        <f>[1]!EM_S_FA_YOY_NETPROFIT(B2577,"2019-12-31")</f>
        <v>-69.9234395103</v>
      </c>
      <c r="Y2577" s="6">
        <f>[1]!EM_S_FA_YOY_NETPROFIT(B2577,"2020-12-31")</f>
        <v>122.69877171909999</v>
      </c>
      <c r="Z2577" s="6">
        <f>[1]!EM_S_FA_YOY_NETPROFIT(B2577,"2021-12-31")</f>
        <v>2.3916458174000002</v>
      </c>
      <c r="AA2577" s="6">
        <f>[1]!EM_S_FA_YOY_NETPROFIT(B2577,"2022-12-31")</f>
        <v>149.4046359628</v>
      </c>
      <c r="AB2577" s="7">
        <f t="shared" si="244"/>
        <v>91.498351166433338</v>
      </c>
      <c r="AC2577" s="8">
        <f t="shared" si="245"/>
        <v>78.315416744535767</v>
      </c>
    </row>
    <row r="2578" spans="1:29" ht="16.5" x14ac:dyDescent="0.45">
      <c r="A2578" s="9">
        <v>3428</v>
      </c>
      <c r="B2578" s="5" t="s">
        <v>9147</v>
      </c>
      <c r="C2578" s="5" t="s">
        <v>9148</v>
      </c>
      <c r="D2578" s="5" t="s">
        <v>9149</v>
      </c>
      <c r="E2578" s="5" t="s">
        <v>1297</v>
      </c>
      <c r="F2578" s="5" t="s">
        <v>11766</v>
      </c>
      <c r="G2578" s="5">
        <v>17</v>
      </c>
      <c r="H2578" s="5">
        <v>2</v>
      </c>
      <c r="I2578" s="5">
        <f t="shared" si="240"/>
        <v>2</v>
      </c>
      <c r="J2578" s="5">
        <f t="shared" si="241"/>
        <v>11</v>
      </c>
      <c r="K2578" s="5"/>
      <c r="L2578" s="5"/>
      <c r="M2578" s="5"/>
      <c r="N2578" s="5"/>
      <c r="O2578" s="5" t="s">
        <v>9150</v>
      </c>
      <c r="P2578" s="6">
        <f>[1]!EM_S_INFO_EMPLOYEE(B2578,"2019")</f>
        <v>33389</v>
      </c>
      <c r="Q2578" s="6">
        <f>[1]!EM_S_STM07_IS(B2578,"83","2019-12-31","1",1000000000)</f>
        <v>144.02362607075</v>
      </c>
      <c r="R2578" s="6">
        <f>[1]!EM_S_FA_YOY_OR(B2578,"2019-12-31")</f>
        <v>-8.3645665692000009</v>
      </c>
      <c r="S2578" s="6">
        <f>[1]!EM_S_FA_YOY_OR(B2578,"2020-12-31")</f>
        <v>-7.2529671928999999</v>
      </c>
      <c r="T2578" s="6">
        <f>[1]!EM_S_FA_YOY_OR(B2578,"2021-12-31")</f>
        <v>4.7661419395999998</v>
      </c>
      <c r="U2578" s="6">
        <f>[1]!EM_S_FA_YOY_OR(B2578,"2022-12-31")</f>
        <v>13.0936295157</v>
      </c>
      <c r="V2578" s="7">
        <f t="shared" si="242"/>
        <v>3.5356014208000004</v>
      </c>
      <c r="W2578" s="8">
        <f t="shared" si="243"/>
        <v>10.228962404951419</v>
      </c>
      <c r="X2578" s="6">
        <f>[1]!EM_S_FA_YOY_NETPROFIT(B2578,"2019-12-31")</f>
        <v>-18.469326037799998</v>
      </c>
      <c r="Y2578" s="6">
        <f>[1]!EM_S_FA_YOY_NETPROFIT(B2578,"2020-12-31")</f>
        <v>-18.061968282599999</v>
      </c>
      <c r="Z2578" s="6">
        <f>[1]!EM_S_FA_YOY_NETPROFIT(B2578,"2021-12-31")</f>
        <v>14.5226621027</v>
      </c>
      <c r="AA2578" s="6">
        <f>[1]!EM_S_FA_YOY_NETPROFIT(B2578,"2022-12-31")</f>
        <v>0.87239632320000005</v>
      </c>
      <c r="AB2578" s="7">
        <f t="shared" si="244"/>
        <v>-0.88896995223333286</v>
      </c>
      <c r="AC2578" s="8">
        <f t="shared" si="245"/>
        <v>16.363567542068246</v>
      </c>
    </row>
    <row r="2579" spans="1:29" ht="16.5" x14ac:dyDescent="0.45">
      <c r="A2579" s="9">
        <v>3429</v>
      </c>
      <c r="B2579" s="5" t="s">
        <v>9151</v>
      </c>
      <c r="C2579" s="5" t="s">
        <v>9152</v>
      </c>
      <c r="D2579" s="5" t="s">
        <v>9153</v>
      </c>
      <c r="E2579" s="5" t="s">
        <v>103</v>
      </c>
      <c r="F2579" s="5" t="s">
        <v>11766</v>
      </c>
      <c r="G2579" s="5">
        <v>17</v>
      </c>
      <c r="H2579" s="5">
        <v>2</v>
      </c>
      <c r="I2579" s="5">
        <f t="shared" si="240"/>
        <v>2</v>
      </c>
      <c r="J2579" s="5">
        <f t="shared" si="241"/>
        <v>11</v>
      </c>
      <c r="K2579" s="5"/>
      <c r="L2579" s="5"/>
      <c r="M2579" s="5"/>
      <c r="N2579" s="5"/>
      <c r="O2579" s="5" t="s">
        <v>9150</v>
      </c>
      <c r="P2579" s="6">
        <f>[1]!EM_S_INFO_EMPLOYEE(B2579,"2019")</f>
        <v>13687</v>
      </c>
      <c r="Q2579" s="6">
        <f>[1]!EM_S_STM07_IS(B2579,"83","2019-12-31","1",1000000000)</f>
        <v>17.770580402779999</v>
      </c>
      <c r="R2579" s="6">
        <f>[1]!EM_S_FA_YOY_OR(B2579,"2019-12-31")</f>
        <v>30.593215152500001</v>
      </c>
      <c r="S2579" s="6">
        <f>[1]!EM_S_FA_YOY_OR(B2579,"2020-12-31")</f>
        <v>9.844356737</v>
      </c>
      <c r="T2579" s="6">
        <f>[1]!EM_S_FA_YOY_OR(B2579,"2021-12-31")</f>
        <v>5.2122297804000004</v>
      </c>
      <c r="U2579" s="6">
        <f>[1]!EM_S_FA_YOY_OR(B2579,"2022-12-31")</f>
        <v>-2.7547944452999999</v>
      </c>
      <c r="V2579" s="7">
        <f t="shared" si="242"/>
        <v>4.1005973573666665</v>
      </c>
      <c r="W2579" s="8">
        <f t="shared" si="243"/>
        <v>6.372711166494768</v>
      </c>
      <c r="X2579" s="6">
        <f>[1]!EM_S_FA_YOY_NETPROFIT(B2579,"2019-12-31")</f>
        <v>16.652791276399999</v>
      </c>
      <c r="Y2579" s="6">
        <f>[1]!EM_S_FA_YOY_NETPROFIT(B2579,"2020-12-31")</f>
        <v>36.532069264500002</v>
      </c>
      <c r="Z2579" s="6">
        <f>[1]!EM_S_FA_YOY_NETPROFIT(B2579,"2021-12-31")</f>
        <v>0.70336463800000004</v>
      </c>
      <c r="AA2579" s="6">
        <f>[1]!EM_S_FA_YOY_NETPROFIT(B2579,"2022-12-31")</f>
        <v>-15.340282328400001</v>
      </c>
      <c r="AB2579" s="7">
        <f t="shared" si="244"/>
        <v>7.2983838580333353</v>
      </c>
      <c r="AC2579" s="8">
        <f t="shared" si="245"/>
        <v>26.557596348856865</v>
      </c>
    </row>
    <row r="2580" spans="1:29" ht="16.5" x14ac:dyDescent="0.45">
      <c r="A2580" s="9">
        <v>3430</v>
      </c>
      <c r="B2580" s="5" t="s">
        <v>9154</v>
      </c>
      <c r="C2580" s="5" t="s">
        <v>9155</v>
      </c>
      <c r="D2580" s="5" t="s">
        <v>9156</v>
      </c>
      <c r="E2580" s="5" t="s">
        <v>33</v>
      </c>
      <c r="F2580" s="5" t="s">
        <v>11752</v>
      </c>
      <c r="G2580" s="5">
        <v>2</v>
      </c>
      <c r="H2580" s="5">
        <v>3</v>
      </c>
      <c r="I2580" s="5">
        <f t="shared" si="240"/>
        <v>0</v>
      </c>
      <c r="J2580" s="5">
        <f t="shared" si="241"/>
        <v>2</v>
      </c>
      <c r="K2580" s="5"/>
      <c r="L2580" s="5"/>
      <c r="M2580" s="5"/>
      <c r="N2580" s="5"/>
      <c r="O2580" s="5" t="s">
        <v>9157</v>
      </c>
      <c r="P2580" s="6">
        <f>[1]!EM_S_INFO_EMPLOYEE(B2580,"2019")</f>
        <v>880</v>
      </c>
      <c r="Q2580" s="6">
        <f>[1]!EM_S_STM07_IS(B2580,"83","2019-12-31","1",1000000000)</f>
        <v>7.4217502588300004</v>
      </c>
      <c r="R2580" s="6">
        <f>[1]!EM_S_FA_YOY_OR(B2580,"2019-12-31")</f>
        <v>8.6424204930999995</v>
      </c>
      <c r="S2580" s="6">
        <f>[1]!EM_S_FA_YOY_OR(B2580,"2020-12-31")</f>
        <v>4.1627847148999999</v>
      </c>
      <c r="T2580" s="6">
        <f>[1]!EM_S_FA_YOY_OR(B2580,"2021-12-31")</f>
        <v>77.129116800000006</v>
      </c>
      <c r="U2580" s="6">
        <f>[1]!EM_S_FA_YOY_OR(B2580,"2022-12-31")</f>
        <v>-20.2214407584</v>
      </c>
      <c r="V2580" s="7">
        <f t="shared" si="242"/>
        <v>20.356820252166667</v>
      </c>
      <c r="W2580" s="8">
        <f t="shared" si="243"/>
        <v>50.655383272358428</v>
      </c>
      <c r="X2580" s="6">
        <f>[1]!EM_S_FA_YOY_NETPROFIT(B2580,"2019-12-31")</f>
        <v>-3.4390157823999998</v>
      </c>
      <c r="Y2580" s="6">
        <f>[1]!EM_S_FA_YOY_NETPROFIT(B2580,"2020-12-31")</f>
        <v>-60.568774296400001</v>
      </c>
      <c r="Z2580" s="6">
        <f>[1]!EM_S_FA_YOY_NETPROFIT(B2580,"2021-12-31")</f>
        <v>-440.79922523409999</v>
      </c>
      <c r="AA2580" s="6">
        <f>[1]!EM_S_FA_YOY_NETPROFIT(B2580,"2022-12-31")</f>
        <v>-429.36479861599997</v>
      </c>
      <c r="AB2580" s="7">
        <f t="shared" si="244"/>
        <v>-310.24426604883337</v>
      </c>
      <c r="AC2580" s="8">
        <f t="shared" si="245"/>
        <v>216.30088976790111</v>
      </c>
    </row>
    <row r="2581" spans="1:29" ht="16.5" x14ac:dyDescent="0.45">
      <c r="A2581" s="9">
        <v>3431</v>
      </c>
      <c r="B2581" s="5" t="s">
        <v>9158</v>
      </c>
      <c r="C2581" s="5" t="s">
        <v>9159</v>
      </c>
      <c r="D2581" s="5" t="s">
        <v>9160</v>
      </c>
      <c r="E2581" s="5" t="s">
        <v>263</v>
      </c>
      <c r="F2581" s="5" t="s">
        <v>11764</v>
      </c>
      <c r="G2581" s="5">
        <v>15</v>
      </c>
      <c r="H2581" s="5">
        <v>3</v>
      </c>
      <c r="I2581" s="5">
        <f t="shared" si="240"/>
        <v>2</v>
      </c>
      <c r="J2581" s="5">
        <f t="shared" si="241"/>
        <v>8</v>
      </c>
      <c r="K2581" s="5"/>
      <c r="L2581" s="5"/>
      <c r="M2581" s="5"/>
      <c r="N2581" s="5"/>
      <c r="O2581" s="5" t="s">
        <v>9161</v>
      </c>
      <c r="P2581" s="6">
        <f>[1]!EM_S_INFO_EMPLOYEE(B2581,"2019")</f>
        <v>5891</v>
      </c>
      <c r="Q2581" s="6">
        <f>[1]!EM_S_STM07_IS(B2581,"83","2019-12-31","1",1000000000)</f>
        <v>8.9931630891599994</v>
      </c>
      <c r="R2581" s="6">
        <f>[1]!EM_S_FA_YOY_OR(B2581,"2019-12-31")</f>
        <v>-6.2186524739999998</v>
      </c>
      <c r="S2581" s="6">
        <f>[1]!EM_S_FA_YOY_OR(B2581,"2020-12-31")</f>
        <v>-8.2004758853999995</v>
      </c>
      <c r="T2581" s="6">
        <f>[1]!EM_S_FA_YOY_OR(B2581,"2021-12-31")</f>
        <v>16.323681990600001</v>
      </c>
      <c r="U2581" s="6">
        <f>[1]!EM_S_FA_YOY_OR(B2581,"2022-12-31")</f>
        <v>0.98966348749999999</v>
      </c>
      <c r="V2581" s="7">
        <f t="shared" si="242"/>
        <v>3.037623197566667</v>
      </c>
      <c r="W2581" s="8">
        <f t="shared" si="243"/>
        <v>12.389680549242804</v>
      </c>
      <c r="X2581" s="6">
        <f>[1]!EM_S_FA_YOY_NETPROFIT(B2581,"2019-12-31")</f>
        <v>-62.089898822499997</v>
      </c>
      <c r="Y2581" s="6">
        <f>[1]!EM_S_FA_YOY_NETPROFIT(B2581,"2020-12-31")</f>
        <v>81.236703308800003</v>
      </c>
      <c r="Z2581" s="6">
        <f>[1]!EM_S_FA_YOY_NETPROFIT(B2581,"2021-12-31")</f>
        <v>-5936.3595710845002</v>
      </c>
      <c r="AA2581" s="6">
        <f>[1]!EM_S_FA_YOY_NETPROFIT(B2581,"2022-12-31")</f>
        <v>101.82188215799999</v>
      </c>
      <c r="AB2581" s="7">
        <f t="shared" si="244"/>
        <v>-1917.7669952058998</v>
      </c>
      <c r="AC2581" s="8">
        <f t="shared" si="245"/>
        <v>3480.2184781385522</v>
      </c>
    </row>
    <row r="2582" spans="1:29" ht="16.5" x14ac:dyDescent="0.45">
      <c r="A2582" s="9">
        <v>3432</v>
      </c>
      <c r="B2582" s="5" t="s">
        <v>9162</v>
      </c>
      <c r="C2582" s="5" t="s">
        <v>9163</v>
      </c>
      <c r="D2582" s="5" t="s">
        <v>9164</v>
      </c>
      <c r="E2582" s="5" t="s">
        <v>363</v>
      </c>
      <c r="F2582" s="5" t="s">
        <v>11762</v>
      </c>
      <c r="G2582" s="5">
        <v>13</v>
      </c>
      <c r="H2582" s="5">
        <v>2</v>
      </c>
      <c r="I2582" s="5">
        <f t="shared" si="240"/>
        <v>4</v>
      </c>
      <c r="J2582" s="5">
        <f t="shared" si="241"/>
        <v>7</v>
      </c>
      <c r="K2582" s="5"/>
      <c r="L2582" s="5"/>
      <c r="M2582" s="5"/>
      <c r="N2582" s="5"/>
      <c r="O2582" s="5" t="s">
        <v>372</v>
      </c>
      <c r="P2582" s="6">
        <f>[1]!EM_S_INFO_EMPLOYEE(B2582,"2019")</f>
        <v>22467</v>
      </c>
      <c r="Q2582" s="6">
        <f>[1]!EM_S_STM07_IS(B2582,"83","2019-12-31","1",1000000000)</f>
        <v>41.578163284379997</v>
      </c>
      <c r="R2582" s="6">
        <f>[1]!EM_S_FA_YOY_OR(B2582,"2019-12-31")</f>
        <v>139.84945947919999</v>
      </c>
      <c r="S2582" s="6">
        <f>[1]!EM_S_FA_YOY_OR(B2582,"2020-12-31")</f>
        <v>24.360055532699999</v>
      </c>
      <c r="T2582" s="6">
        <f>[1]!EM_S_FA_YOY_OR(B2582,"2021-12-31")</f>
        <v>1.9765794859000001</v>
      </c>
      <c r="U2582" s="6">
        <f>[1]!EM_S_FA_YOY_OR(B2582,"2022-12-31")</f>
        <v>10.1463794722</v>
      </c>
      <c r="V2582" s="7">
        <f t="shared" si="242"/>
        <v>12.161004830266668</v>
      </c>
      <c r="W2582" s="8">
        <f t="shared" si="243"/>
        <v>11.326916459674328</v>
      </c>
      <c r="X2582" s="6">
        <f>[1]!EM_S_FA_YOY_NETPROFIT(B2582,"2019-12-31")</f>
        <v>1812.0335623108999</v>
      </c>
      <c r="Y2582" s="6">
        <f>[1]!EM_S_FA_YOY_NETPROFIT(B2582,"2020-12-31")</f>
        <v>78.318132661299998</v>
      </c>
      <c r="Z2582" s="6">
        <f>[1]!EM_S_FA_YOY_NETPROFIT(B2582,"2021-12-31")</f>
        <v>2.1674231689000001</v>
      </c>
      <c r="AA2582" s="6">
        <f>[1]!EM_S_FA_YOY_NETPROFIT(B2582,"2022-12-31")</f>
        <v>-45.8757782781</v>
      </c>
      <c r="AB2582" s="7">
        <f t="shared" si="244"/>
        <v>11.536592517366666</v>
      </c>
      <c r="AC2582" s="8">
        <f t="shared" si="245"/>
        <v>62.624818397469944</v>
      </c>
    </row>
    <row r="2583" spans="1:29" ht="16.5" x14ac:dyDescent="0.45">
      <c r="A2583" s="9">
        <v>3433</v>
      </c>
      <c r="B2583" s="5" t="s">
        <v>9165</v>
      </c>
      <c r="C2583" s="5" t="s">
        <v>9166</v>
      </c>
      <c r="D2583" s="5" t="s">
        <v>9167</v>
      </c>
      <c r="E2583" s="5" t="s">
        <v>120</v>
      </c>
      <c r="F2583" s="5" t="s">
        <v>11773</v>
      </c>
      <c r="G2583" s="5">
        <v>24</v>
      </c>
      <c r="H2583" s="5">
        <v>2</v>
      </c>
      <c r="I2583" s="5">
        <f t="shared" si="240"/>
        <v>1</v>
      </c>
      <c r="J2583" s="5">
        <f t="shared" si="241"/>
        <v>11</v>
      </c>
      <c r="K2583" s="5"/>
      <c r="L2583" s="5"/>
      <c r="M2583" s="5"/>
      <c r="N2583" s="5"/>
      <c r="O2583" s="5" t="s">
        <v>9168</v>
      </c>
      <c r="P2583" s="6">
        <f>[1]!EM_S_INFO_EMPLOYEE(B2583,"2019")</f>
        <v>1296</v>
      </c>
      <c r="Q2583" s="6">
        <f>[1]!EM_S_STM07_IS(B2583,"83","2019-12-31","1",1000000000)</f>
        <v>0.59052850255</v>
      </c>
      <c r="R2583" s="6">
        <f>[1]!EM_S_FA_YOY_OR(B2583,"2019-12-31")</f>
        <v>24.496928252899998</v>
      </c>
      <c r="S2583" s="6">
        <f>[1]!EM_S_FA_YOY_OR(B2583,"2020-12-31")</f>
        <v>542.66903605530001</v>
      </c>
      <c r="T2583" s="6">
        <f>[1]!EM_S_FA_YOY_OR(B2583,"2021-12-31")</f>
        <v>110.8901262361</v>
      </c>
      <c r="U2583" s="6">
        <f>[1]!EM_S_FA_YOY_OR(B2583,"2022-12-31")</f>
        <v>-10.389345067400001</v>
      </c>
      <c r="V2583" s="7">
        <f t="shared" si="242"/>
        <v>214.3899390746667</v>
      </c>
      <c r="W2583" s="8">
        <f t="shared" si="243"/>
        <v>290.6932260575212</v>
      </c>
      <c r="X2583" s="6">
        <f>[1]!EM_S_FA_YOY_NETPROFIT(B2583,"2019-12-31")</f>
        <v>-257.32157138510001</v>
      </c>
      <c r="Y2583" s="6">
        <f>[1]!EM_S_FA_YOY_NETPROFIT(B2583,"2020-12-31")</f>
        <v>4203.2738528185</v>
      </c>
      <c r="Z2583" s="6">
        <f>[1]!EM_S_FA_YOY_NETPROFIT(B2583,"2021-12-31")</f>
        <v>938.44643225059997</v>
      </c>
      <c r="AA2583" s="6">
        <f>[1]!EM_S_FA_YOY_NETPROFIT(B2583,"2022-12-31")</f>
        <v>-78.970060199399995</v>
      </c>
      <c r="AB2583" s="7">
        <f t="shared" si="244"/>
        <v>1687.5834082899</v>
      </c>
      <c r="AC2583" s="8">
        <f t="shared" si="245"/>
        <v>2237.2545428039016</v>
      </c>
    </row>
    <row r="2584" spans="1:29" ht="16.5" x14ac:dyDescent="0.45">
      <c r="A2584" s="9">
        <v>3434</v>
      </c>
      <c r="B2584" s="5" t="s">
        <v>9169</v>
      </c>
      <c r="C2584" s="5" t="s">
        <v>9170</v>
      </c>
      <c r="D2584" s="5" t="s">
        <v>9171</v>
      </c>
      <c r="E2584" s="5" t="s">
        <v>1297</v>
      </c>
      <c r="F2584" s="5" t="s">
        <v>11752</v>
      </c>
      <c r="G2584" s="5">
        <v>2</v>
      </c>
      <c r="H2584" s="5">
        <v>3</v>
      </c>
      <c r="I2584" s="5">
        <f t="shared" si="240"/>
        <v>0</v>
      </c>
      <c r="J2584" s="5">
        <f t="shared" si="241"/>
        <v>2</v>
      </c>
      <c r="K2584" s="5"/>
      <c r="L2584" s="5"/>
      <c r="M2584" s="5"/>
      <c r="N2584" s="5"/>
      <c r="O2584" s="5" t="s">
        <v>336</v>
      </c>
      <c r="P2584" s="6">
        <f>[1]!EM_S_INFO_EMPLOYEE(B2584,"2019")</f>
        <v>7644</v>
      </c>
      <c r="Q2584" s="6">
        <f>[1]!EM_S_STM07_IS(B2584,"83","2019-12-31","1",1000000000)</f>
        <v>7.9935334139499998</v>
      </c>
      <c r="R2584" s="6">
        <f>[1]!EM_S_FA_YOY_OR(B2584,"2019-12-31")</f>
        <v>9.2540406091000005</v>
      </c>
      <c r="S2584" s="6">
        <f>[1]!EM_S_FA_YOY_OR(B2584,"2020-12-31")</f>
        <v>-18.345043006800001</v>
      </c>
      <c r="T2584" s="6">
        <f>[1]!EM_S_FA_YOY_OR(B2584,"2021-12-31")</f>
        <v>54.147619950799999</v>
      </c>
      <c r="U2584" s="6">
        <f>[1]!EM_S_FA_YOY_OR(B2584,"2022-12-31")</f>
        <v>-47.850140613199997</v>
      </c>
      <c r="V2584" s="7">
        <f t="shared" si="242"/>
        <v>-4.0158545564000008</v>
      </c>
      <c r="W2584" s="8">
        <f t="shared" si="243"/>
        <v>52.486950961673095</v>
      </c>
      <c r="X2584" s="6">
        <f>[1]!EM_S_FA_YOY_NETPROFIT(B2584,"2019-12-31")</f>
        <v>5.3815508782999997</v>
      </c>
      <c r="Y2584" s="6">
        <f>[1]!EM_S_FA_YOY_NETPROFIT(B2584,"2020-12-31")</f>
        <v>-42.114039406899998</v>
      </c>
      <c r="Z2584" s="6">
        <f>[1]!EM_S_FA_YOY_NETPROFIT(B2584,"2021-12-31")</f>
        <v>-84.115244555999993</v>
      </c>
      <c r="AA2584" s="6">
        <f>[1]!EM_S_FA_YOY_NETPROFIT(B2584,"2022-12-31")</f>
        <v>-20.353172558800001</v>
      </c>
      <c r="AB2584" s="7">
        <f t="shared" si="244"/>
        <v>-48.860818840566658</v>
      </c>
      <c r="AC2584" s="8">
        <f t="shared" si="245"/>
        <v>32.412030650499823</v>
      </c>
    </row>
    <row r="2585" spans="1:29" ht="16.5" x14ac:dyDescent="0.45">
      <c r="A2585" s="9">
        <v>3435</v>
      </c>
      <c r="B2585" s="5" t="s">
        <v>9172</v>
      </c>
      <c r="C2585" s="5" t="s">
        <v>9173</v>
      </c>
      <c r="D2585" s="5" t="s">
        <v>9174</v>
      </c>
      <c r="E2585" s="5" t="s">
        <v>1030</v>
      </c>
      <c r="F2585" s="5" t="s">
        <v>11774</v>
      </c>
      <c r="G2585" s="5">
        <v>25</v>
      </c>
      <c r="H2585" s="5">
        <v>3</v>
      </c>
      <c r="I2585" s="5">
        <f t="shared" si="240"/>
        <v>2</v>
      </c>
      <c r="J2585" s="5">
        <f t="shared" si="241"/>
        <v>10</v>
      </c>
      <c r="K2585" s="5"/>
      <c r="L2585" s="5"/>
      <c r="M2585" s="5"/>
      <c r="N2585" s="5"/>
      <c r="O2585" s="5" t="s">
        <v>9175</v>
      </c>
      <c r="P2585" s="6">
        <f>[1]!EM_S_INFO_EMPLOYEE(B2585,"2019")</f>
        <v>574</v>
      </c>
      <c r="Q2585" s="6">
        <f>[1]!EM_S_STM07_IS(B2585,"83","2019-12-31","1",1000000000)</f>
        <v>0.18791835069000001</v>
      </c>
      <c r="R2585" s="6">
        <f>[1]!EM_S_FA_YOY_OR(B2585,"2019-12-31")</f>
        <v>5.2179325381000004</v>
      </c>
      <c r="S2585" s="6">
        <f>[1]!EM_S_FA_YOY_OR(B2585,"2020-12-31")</f>
        <v>-32.989269260999997</v>
      </c>
      <c r="T2585" s="6">
        <f>[1]!EM_S_FA_YOY_OR(B2585,"2021-12-31")</f>
        <v>37.965598055999997</v>
      </c>
      <c r="U2585" s="6">
        <f>[1]!EM_S_FA_YOY_OR(B2585,"2022-12-31")</f>
        <v>-30.527631970400002</v>
      </c>
      <c r="V2585" s="7">
        <f t="shared" si="242"/>
        <v>-8.5171010584666664</v>
      </c>
      <c r="W2585" s="8">
        <f t="shared" si="243"/>
        <v>40.274010258008182</v>
      </c>
      <c r="X2585" s="6">
        <f>[1]!EM_S_FA_YOY_NETPROFIT(B2585,"2019-12-31")</f>
        <v>-1.4171151768000001</v>
      </c>
      <c r="Y2585" s="6">
        <f>[1]!EM_S_FA_YOY_NETPROFIT(B2585,"2020-12-31")</f>
        <v>-72.873653987599994</v>
      </c>
      <c r="Z2585" s="6">
        <f>[1]!EM_S_FA_YOY_NETPROFIT(B2585,"2021-12-31")</f>
        <v>-244.50002817129999</v>
      </c>
      <c r="AA2585" s="6">
        <f>[1]!EM_S_FA_YOY_NETPROFIT(B2585,"2022-12-31")</f>
        <v>-264.7066624016</v>
      </c>
      <c r="AB2585" s="7">
        <f t="shared" si="244"/>
        <v>-194.02678152016665</v>
      </c>
      <c r="AC2585" s="8">
        <f t="shared" si="245"/>
        <v>105.4070075939976</v>
      </c>
    </row>
    <row r="2586" spans="1:29" ht="16.5" x14ac:dyDescent="0.45">
      <c r="A2586" s="9">
        <v>3436</v>
      </c>
      <c r="B2586" s="5" t="s">
        <v>9176</v>
      </c>
      <c r="C2586" s="5" t="s">
        <v>9177</v>
      </c>
      <c r="D2586" s="5" t="s">
        <v>9178</v>
      </c>
      <c r="E2586" s="5" t="s">
        <v>311</v>
      </c>
      <c r="F2586" s="5" t="s">
        <v>11765</v>
      </c>
      <c r="G2586" s="5">
        <v>16</v>
      </c>
      <c r="H2586" s="5">
        <v>3</v>
      </c>
      <c r="I2586" s="5">
        <f t="shared" si="240"/>
        <v>1</v>
      </c>
      <c r="J2586" s="5">
        <f t="shared" si="241"/>
        <v>9</v>
      </c>
      <c r="K2586" s="5"/>
      <c r="L2586" s="5"/>
      <c r="M2586" s="5"/>
      <c r="N2586" s="5"/>
      <c r="O2586" s="5" t="s">
        <v>9179</v>
      </c>
      <c r="P2586" s="6">
        <f>[1]!EM_S_INFO_EMPLOYEE(B2586,"2019")</f>
        <v>3795</v>
      </c>
      <c r="Q2586" s="6">
        <f>[1]!EM_S_STM07_IS(B2586,"83","2019-12-31","1",1000000000)</f>
        <v>2.4494044426100001</v>
      </c>
      <c r="R2586" s="6">
        <f>[1]!EM_S_FA_YOY_OR(B2586,"2019-12-31")</f>
        <v>39.5489939761</v>
      </c>
      <c r="S2586" s="6">
        <f>[1]!EM_S_FA_YOY_OR(B2586,"2020-12-31")</f>
        <v>-0.32467702110000002</v>
      </c>
      <c r="T2586" s="6">
        <f>[1]!EM_S_FA_YOY_OR(B2586,"2021-12-31")</f>
        <v>17.715798233600001</v>
      </c>
      <c r="U2586" s="6">
        <f>[1]!EM_S_FA_YOY_OR(B2586,"2022-12-31")</f>
        <v>32.626144064599998</v>
      </c>
      <c r="V2586" s="7">
        <f t="shared" si="242"/>
        <v>16.67242175903333</v>
      </c>
      <c r="W2586" s="8">
        <f t="shared" si="243"/>
        <v>16.500170556882505</v>
      </c>
      <c r="X2586" s="6">
        <f>[1]!EM_S_FA_YOY_NETPROFIT(B2586,"2019-12-31")</f>
        <v>1.9573270934</v>
      </c>
      <c r="Y2586" s="6">
        <f>[1]!EM_S_FA_YOY_NETPROFIT(B2586,"2020-12-31")</f>
        <v>2.2707269528</v>
      </c>
      <c r="Z2586" s="6">
        <f>[1]!EM_S_FA_YOY_NETPROFIT(B2586,"2021-12-31")</f>
        <v>8.2855336821000005</v>
      </c>
      <c r="AA2586" s="6">
        <f>[1]!EM_S_FA_YOY_NETPROFIT(B2586,"2022-12-31")</f>
        <v>21.332030341599999</v>
      </c>
      <c r="AB2586" s="7">
        <f t="shared" si="244"/>
        <v>10.629430325500001</v>
      </c>
      <c r="AC2586" s="8">
        <f t="shared" si="245"/>
        <v>9.7444194453120652</v>
      </c>
    </row>
    <row r="2587" spans="1:29" ht="16.5" x14ac:dyDescent="0.45">
      <c r="A2587" s="9">
        <v>3437</v>
      </c>
      <c r="B2587" s="5" t="s">
        <v>9180</v>
      </c>
      <c r="C2587" s="5" t="s">
        <v>9181</v>
      </c>
      <c r="D2587" s="5" t="s">
        <v>9182</v>
      </c>
      <c r="E2587" s="5" t="s">
        <v>509</v>
      </c>
      <c r="F2587" s="5" t="s">
        <v>11762</v>
      </c>
      <c r="G2587" s="5">
        <v>13</v>
      </c>
      <c r="H2587" s="5">
        <v>2</v>
      </c>
      <c r="I2587" s="5">
        <f t="shared" si="240"/>
        <v>4</v>
      </c>
      <c r="J2587" s="5">
        <f t="shared" si="241"/>
        <v>7</v>
      </c>
      <c r="K2587" s="5"/>
      <c r="L2587" s="5"/>
      <c r="M2587" s="5"/>
      <c r="N2587" s="5"/>
      <c r="O2587" s="5" t="s">
        <v>9157</v>
      </c>
      <c r="P2587" s="6">
        <f>[1]!EM_S_INFO_EMPLOYEE(B2587,"2019")</f>
        <v>35127</v>
      </c>
      <c r="Q2587" s="6">
        <f>[1]!EM_S_STM07_IS(B2587,"83","2019-12-31","1",1000000000)</f>
        <v>327.15320200000002</v>
      </c>
      <c r="R2587" s="6">
        <f>[1]!EM_S_FA_YOY_OR(B2587,"2019-12-31")</f>
        <v>-2.7695623674999998</v>
      </c>
      <c r="S2587" s="6">
        <f>[1]!EM_S_FA_YOY_OR(B2587,"2020-12-31")</f>
        <v>2.9162899649999998</v>
      </c>
      <c r="T2587" s="6">
        <f>[1]!EM_S_FA_YOY_OR(B2587,"2021-12-31")</f>
        <v>-49.015500837399998</v>
      </c>
      <c r="U2587" s="6">
        <f>[1]!EM_S_FA_YOY_OR(B2587,"2022-12-31")</f>
        <v>-99.914406658800004</v>
      </c>
      <c r="V2587" s="7">
        <f t="shared" si="242"/>
        <v>-48.671205843733333</v>
      </c>
      <c r="W2587" s="8">
        <f t="shared" si="243"/>
        <v>51.416212874111963</v>
      </c>
      <c r="X2587" s="6">
        <f>[1]!EM_S_FA_YOY_NETPROFIT(B2587,"2019-12-31")</f>
        <v>316.994761987</v>
      </c>
      <c r="Y2587" s="6">
        <f>[1]!EM_S_FA_YOY_NETPROFIT(B2587,"2020-12-31")</f>
        <v>-1457.7972332843001</v>
      </c>
      <c r="Z2587" s="6">
        <f>[1]!EM_S_FA_YOY_NETPROFIT(B2587,"2021-12-31")</f>
        <v>131.3233636002</v>
      </c>
      <c r="AA2587" s="6">
        <f>[1]!EM_S_FA_YOY_NETPROFIT(B2587,"2022-12-31")</f>
        <v>-94.751368887699996</v>
      </c>
      <c r="AB2587" s="7">
        <f t="shared" si="244"/>
        <v>-473.7417461906</v>
      </c>
      <c r="AC2587" s="8">
        <f t="shared" si="245"/>
        <v>859.6809567663945</v>
      </c>
    </row>
    <row r="2588" spans="1:29" ht="16.5" x14ac:dyDescent="0.45">
      <c r="A2588" s="9">
        <v>3438</v>
      </c>
      <c r="B2588" s="5" t="s">
        <v>9183</v>
      </c>
      <c r="C2588" s="5" t="s">
        <v>9184</v>
      </c>
      <c r="D2588" s="5" t="s">
        <v>9185</v>
      </c>
      <c r="E2588" s="5" t="s">
        <v>474</v>
      </c>
      <c r="F2588" s="5" t="s">
        <v>11770</v>
      </c>
      <c r="G2588" s="5">
        <v>21</v>
      </c>
      <c r="H2588" s="5">
        <v>3</v>
      </c>
      <c r="I2588" s="5">
        <f t="shared" si="240"/>
        <v>3</v>
      </c>
      <c r="J2588" s="5">
        <f t="shared" si="241"/>
        <v>7</v>
      </c>
      <c r="K2588" s="5"/>
      <c r="L2588" s="5"/>
      <c r="M2588" s="5"/>
      <c r="N2588" s="5"/>
      <c r="O2588" s="5" t="s">
        <v>659</v>
      </c>
      <c r="P2588" s="6">
        <f>[1]!EM_S_INFO_EMPLOYEE(B2588,"2019")</f>
        <v>43</v>
      </c>
      <c r="Q2588" s="6">
        <f>[1]!EM_S_STM07_IS(B2588,"83","2019-12-31","1",1000000000)</f>
        <v>2.0397824456000002</v>
      </c>
      <c r="R2588" s="6">
        <f>[1]!EM_S_FA_YOY_OR(B2588,"2019-12-31")</f>
        <v>5.6709594955</v>
      </c>
      <c r="S2588" s="6">
        <f>[1]!EM_S_FA_YOY_OR(B2588,"2020-12-31")</f>
        <v>32.091989172300003</v>
      </c>
      <c r="T2588" s="6">
        <f>[1]!EM_S_FA_YOY_OR(B2588,"2021-12-31")</f>
        <v>-40.171698795600001</v>
      </c>
      <c r="U2588" s="6">
        <f>[1]!EM_S_FA_YOY_OR(B2588,"2022-12-31")</f>
        <v>14.6117118409</v>
      </c>
      <c r="V2588" s="7">
        <f t="shared" si="242"/>
        <v>2.1773340725333341</v>
      </c>
      <c r="W2588" s="8">
        <f t="shared" si="243"/>
        <v>37.702393326489798</v>
      </c>
      <c r="X2588" s="6">
        <f>[1]!EM_S_FA_YOY_NETPROFIT(B2588,"2019-12-31")</f>
        <v>15.1339177463</v>
      </c>
      <c r="Y2588" s="6">
        <f>[1]!EM_S_FA_YOY_NETPROFIT(B2588,"2020-12-31")</f>
        <v>6.5722602145</v>
      </c>
      <c r="Z2588" s="6">
        <f>[1]!EM_S_FA_YOY_NETPROFIT(B2588,"2021-12-31")</f>
        <v>-287.25242387610001</v>
      </c>
      <c r="AA2588" s="6">
        <f>[1]!EM_S_FA_YOY_NETPROFIT(B2588,"2022-12-31")</f>
        <v>135.86013991850001</v>
      </c>
      <c r="AB2588" s="7">
        <f t="shared" si="244"/>
        <v>-48.27334124770001</v>
      </c>
      <c r="AC2588" s="8">
        <f t="shared" si="245"/>
        <v>216.82271654515981</v>
      </c>
    </row>
    <row r="2589" spans="1:29" ht="16.5" x14ac:dyDescent="0.45">
      <c r="A2589" s="9">
        <v>3439</v>
      </c>
      <c r="B2589" s="5" t="s">
        <v>9186</v>
      </c>
      <c r="C2589" s="5" t="s">
        <v>9187</v>
      </c>
      <c r="D2589" s="5" t="s">
        <v>9188</v>
      </c>
      <c r="E2589" s="5" t="s">
        <v>1297</v>
      </c>
      <c r="F2589" s="5" t="s">
        <v>11774</v>
      </c>
      <c r="G2589" s="5">
        <v>25</v>
      </c>
      <c r="H2589" s="5">
        <v>3</v>
      </c>
      <c r="I2589" s="5">
        <f t="shared" si="240"/>
        <v>2</v>
      </c>
      <c r="J2589" s="5">
        <f t="shared" si="241"/>
        <v>10</v>
      </c>
      <c r="K2589" s="5"/>
      <c r="L2589" s="5"/>
      <c r="M2589" s="5"/>
      <c r="N2589" s="5"/>
      <c r="O2589" s="5" t="s">
        <v>9189</v>
      </c>
      <c r="P2589" s="6">
        <f>[1]!EM_S_INFO_EMPLOYEE(B2589,"2019")</f>
        <v>40801</v>
      </c>
      <c r="Q2589" s="6">
        <f>[1]!EM_S_STM07_IS(B2589,"83","2019-12-31","1",1000000000)</f>
        <v>15.09902445957</v>
      </c>
      <c r="R2589" s="6">
        <f>[1]!EM_S_FA_YOY_OR(B2589,"2019-12-31")</f>
        <v>2.7324824695999999</v>
      </c>
      <c r="S2589" s="6">
        <f>[1]!EM_S_FA_YOY_OR(B2589,"2020-12-31")</f>
        <v>-34.449034830599999</v>
      </c>
      <c r="T2589" s="6">
        <f>[1]!EM_S_FA_YOY_OR(B2589,"2021-12-31")</f>
        <v>14.5649906675</v>
      </c>
      <c r="U2589" s="6">
        <f>[1]!EM_S_FA_YOY_OR(B2589,"2022-12-31")</f>
        <v>-3.4390110872999999</v>
      </c>
      <c r="V2589" s="7">
        <f t="shared" si="242"/>
        <v>-7.7743517501333335</v>
      </c>
      <c r="W2589" s="8">
        <f t="shared" si="243"/>
        <v>24.792943711451677</v>
      </c>
      <c r="X2589" s="6">
        <f>[1]!EM_S_FA_YOY_NETPROFIT(B2589,"2019-12-31")</f>
        <v>4.1899331667000004</v>
      </c>
      <c r="Y2589" s="6">
        <f>[1]!EM_S_FA_YOY_NETPROFIT(B2589,"2020-12-31")</f>
        <v>-81.245088906999996</v>
      </c>
      <c r="Z2589" s="6">
        <f>[1]!EM_S_FA_YOY_NETPROFIT(B2589,"2021-12-31")</f>
        <v>24.781259371200001</v>
      </c>
      <c r="AA2589" s="6">
        <f>[1]!EM_S_FA_YOY_NETPROFIT(B2589,"2022-12-31")</f>
        <v>-16.155443103300001</v>
      </c>
      <c r="AB2589" s="7">
        <f t="shared" si="244"/>
        <v>-24.20642421303333</v>
      </c>
      <c r="AC2589" s="8">
        <f t="shared" si="245"/>
        <v>53.469714371076485</v>
      </c>
    </row>
    <row r="2590" spans="1:29" ht="16.5" x14ac:dyDescent="0.45">
      <c r="A2590" s="9">
        <v>3440</v>
      </c>
      <c r="B2590" s="5" t="s">
        <v>9190</v>
      </c>
      <c r="C2590" s="5" t="s">
        <v>9191</v>
      </c>
      <c r="D2590" s="5" t="s">
        <v>9192</v>
      </c>
      <c r="E2590" s="5" t="s">
        <v>474</v>
      </c>
      <c r="F2590" s="5" t="s">
        <v>11770</v>
      </c>
      <c r="G2590" s="5">
        <v>21</v>
      </c>
      <c r="H2590" s="5">
        <v>3</v>
      </c>
      <c r="I2590" s="5">
        <f t="shared" si="240"/>
        <v>3</v>
      </c>
      <c r="J2590" s="5">
        <f t="shared" si="241"/>
        <v>7</v>
      </c>
      <c r="K2590" s="5"/>
      <c r="L2590" s="5"/>
      <c r="M2590" s="5"/>
      <c r="N2590" s="5"/>
      <c r="O2590" s="5" t="s">
        <v>9193</v>
      </c>
      <c r="P2590" s="6">
        <f>[1]!EM_S_INFO_EMPLOYEE(B2590,"2019")</f>
        <v>4599</v>
      </c>
      <c r="Q2590" s="6">
        <f>[1]!EM_S_STM07_IS(B2590,"83","2019-12-31","1",1000000000)</f>
        <v>218.04693633869999</v>
      </c>
      <c r="R2590" s="6">
        <f>[1]!EM_S_FA_YOY_OR(B2590,"2019-12-31")</f>
        <v>5.5417107428000003</v>
      </c>
      <c r="S2590" s="6">
        <f>[1]!EM_S_FA_YOY_OR(B2590,"2020-12-31")</f>
        <v>61.015307887299997</v>
      </c>
      <c r="T2590" s="6">
        <f>[1]!EM_S_FA_YOY_OR(B2590,"2021-12-31")</f>
        <v>32.375469959599997</v>
      </c>
      <c r="U2590" s="6">
        <f>[1]!EM_S_FA_YOY_OR(B2590,"2022-12-31")</f>
        <v>12.299441484100001</v>
      </c>
      <c r="V2590" s="7">
        <f t="shared" si="242"/>
        <v>35.230073110333329</v>
      </c>
      <c r="W2590" s="8">
        <f t="shared" si="243"/>
        <v>24.48306515154384</v>
      </c>
      <c r="X2590" s="6">
        <f>[1]!EM_S_FA_YOY_NETPROFIT(B2590,"2019-12-31")</f>
        <v>-0.40157828750000002</v>
      </c>
      <c r="Y2590" s="6">
        <f>[1]!EM_S_FA_YOY_NETPROFIT(B2590,"2020-12-31")</f>
        <v>18.308035987699999</v>
      </c>
      <c r="Z2590" s="6">
        <f>[1]!EM_S_FA_YOY_NETPROFIT(B2590,"2021-12-31")</f>
        <v>29.470408895399999</v>
      </c>
      <c r="AA2590" s="6">
        <f>[1]!EM_S_FA_YOY_NETPROFIT(B2590,"2022-12-31")</f>
        <v>19.1430036444</v>
      </c>
      <c r="AB2590" s="7">
        <f t="shared" si="244"/>
        <v>22.307149509166663</v>
      </c>
      <c r="AC2590" s="8">
        <f t="shared" si="245"/>
        <v>6.2175965229965691</v>
      </c>
    </row>
    <row r="2591" spans="1:29" ht="16.5" x14ac:dyDescent="0.45">
      <c r="A2591" s="9">
        <v>3441</v>
      </c>
      <c r="B2591" s="5" t="s">
        <v>9194</v>
      </c>
      <c r="C2591" s="5" t="s">
        <v>9195</v>
      </c>
      <c r="D2591" s="5" t="s">
        <v>9196</v>
      </c>
      <c r="E2591" s="5" t="s">
        <v>288</v>
      </c>
      <c r="F2591" s="5" t="s">
        <v>11753</v>
      </c>
      <c r="G2591" s="5">
        <v>3</v>
      </c>
      <c r="H2591" s="5">
        <v>3</v>
      </c>
      <c r="I2591" s="5">
        <f t="shared" si="240"/>
        <v>4</v>
      </c>
      <c r="J2591" s="5">
        <f t="shared" si="241"/>
        <v>7</v>
      </c>
      <c r="K2591" s="5"/>
      <c r="L2591" s="5"/>
      <c r="M2591" s="5"/>
      <c r="N2591" s="5"/>
      <c r="O2591" s="5" t="s">
        <v>9179</v>
      </c>
      <c r="P2591" s="6">
        <f>[1]!EM_S_INFO_EMPLOYEE(B2591,"2019")</f>
        <v>1899</v>
      </c>
      <c r="Q2591" s="6">
        <f>[1]!EM_S_STM07_IS(B2591,"83","2019-12-31","1",1000000000)</f>
        <v>1.4555903001199999</v>
      </c>
      <c r="R2591" s="6">
        <f>[1]!EM_S_FA_YOY_OR(B2591,"2019-12-31")</f>
        <v>20.045868027299999</v>
      </c>
      <c r="S2591" s="6">
        <f>[1]!EM_S_FA_YOY_OR(B2591,"2020-12-31")</f>
        <v>-8.7038730974000007</v>
      </c>
      <c r="T2591" s="6">
        <f>[1]!EM_S_FA_YOY_OR(B2591,"2021-12-31")</f>
        <v>37.722258053600001</v>
      </c>
      <c r="U2591" s="6">
        <f>[1]!EM_S_FA_YOY_OR(B2591,"2022-12-31")</f>
        <v>13.335094205800001</v>
      </c>
      <c r="V2591" s="7">
        <f t="shared" si="242"/>
        <v>14.117826387333333</v>
      </c>
      <c r="W2591" s="8">
        <f t="shared" si="243"/>
        <v>23.222960958143759</v>
      </c>
      <c r="X2591" s="6">
        <f>[1]!EM_S_FA_YOY_NETPROFIT(B2591,"2019-12-31")</f>
        <v>-91.373744645200006</v>
      </c>
      <c r="Y2591" s="6">
        <f>[1]!EM_S_FA_YOY_NETPROFIT(B2591,"2020-12-31")</f>
        <v>-418.16095242350002</v>
      </c>
      <c r="Z2591" s="6">
        <f>[1]!EM_S_FA_YOY_NETPROFIT(B2591,"2021-12-31")</f>
        <v>148.95585167940001</v>
      </c>
      <c r="AA2591" s="6">
        <f>[1]!EM_S_FA_YOY_NETPROFIT(B2591,"2022-12-31")</f>
        <v>50.641863734099999</v>
      </c>
      <c r="AB2591" s="7">
        <f t="shared" si="244"/>
        <v>-72.85441233666667</v>
      </c>
      <c r="AC2591" s="8">
        <f t="shared" si="245"/>
        <v>303.05752758590575</v>
      </c>
    </row>
    <row r="2592" spans="1:29" ht="16.5" x14ac:dyDescent="0.45">
      <c r="A2592" s="9">
        <v>3442</v>
      </c>
      <c r="B2592" s="5" t="s">
        <v>9197</v>
      </c>
      <c r="C2592" s="5" t="s">
        <v>9198</v>
      </c>
      <c r="D2592" s="5" t="s">
        <v>9199</v>
      </c>
      <c r="E2592" s="5" t="s">
        <v>363</v>
      </c>
      <c r="F2592" s="5" t="s">
        <v>11771</v>
      </c>
      <c r="G2592" s="5">
        <v>22</v>
      </c>
      <c r="H2592" s="5">
        <v>3</v>
      </c>
      <c r="I2592" s="5">
        <f t="shared" si="240"/>
        <v>4</v>
      </c>
      <c r="J2592" s="5">
        <f t="shared" si="241"/>
        <v>7</v>
      </c>
      <c r="K2592" s="5"/>
      <c r="L2592" s="5"/>
      <c r="M2592" s="5"/>
      <c r="N2592" s="5"/>
      <c r="O2592" s="5" t="s">
        <v>9193</v>
      </c>
      <c r="P2592" s="6">
        <f>[1]!EM_S_INFO_EMPLOYEE(B2592,"2019")</f>
        <v>4591</v>
      </c>
      <c r="Q2592" s="6">
        <f>[1]!EM_S_STM07_IS(B2592,"83","2019-12-31","1",1000000000)</f>
        <v>7.6712648116000004</v>
      </c>
      <c r="R2592" s="6">
        <f>[1]!EM_S_FA_YOY_OR(B2592,"2019-12-31")</f>
        <v>-25.9721958194</v>
      </c>
      <c r="S2592" s="6">
        <f>[1]!EM_S_FA_YOY_OR(B2592,"2020-12-31")</f>
        <v>-12.9980128706</v>
      </c>
      <c r="T2592" s="6">
        <f>[1]!EM_S_FA_YOY_OR(B2592,"2021-12-31")</f>
        <v>-9.7673373511000001</v>
      </c>
      <c r="U2592" s="6">
        <f>[1]!EM_S_FA_YOY_OR(B2592,"2022-12-31")</f>
        <v>4.5152987103999997</v>
      </c>
      <c r="V2592" s="7">
        <f t="shared" si="242"/>
        <v>-6.0833505037666669</v>
      </c>
      <c r="W2592" s="8">
        <f t="shared" si="243"/>
        <v>9.3197553590097488</v>
      </c>
      <c r="X2592" s="6">
        <f>[1]!EM_S_FA_YOY_NETPROFIT(B2592,"2019-12-31")</f>
        <v>6.4687904848000004</v>
      </c>
      <c r="Y2592" s="6">
        <f>[1]!EM_S_FA_YOY_NETPROFIT(B2592,"2020-12-31")</f>
        <v>1.4815994902</v>
      </c>
      <c r="Z2592" s="6">
        <f>[1]!EM_S_FA_YOY_NETPROFIT(B2592,"2021-12-31")</f>
        <v>-13.6491969923</v>
      </c>
      <c r="AA2592" s="6">
        <f>[1]!EM_S_FA_YOY_NETPROFIT(B2592,"2022-12-31")</f>
        <v>4.5558570133999998</v>
      </c>
      <c r="AB2592" s="7">
        <f t="shared" si="244"/>
        <v>-2.5372468295666666</v>
      </c>
      <c r="AC2592" s="8">
        <f t="shared" si="245"/>
        <v>9.7452215030772891</v>
      </c>
    </row>
    <row r="2593" spans="1:29" ht="16.5" x14ac:dyDescent="0.45">
      <c r="A2593" s="9">
        <v>3443</v>
      </c>
      <c r="B2593" s="5" t="s">
        <v>9200</v>
      </c>
      <c r="C2593" s="5" t="s">
        <v>9201</v>
      </c>
      <c r="D2593" s="5" t="s">
        <v>9202</v>
      </c>
      <c r="E2593" s="5" t="s">
        <v>176</v>
      </c>
      <c r="F2593" s="5" t="s">
        <v>11779</v>
      </c>
      <c r="G2593" s="5">
        <v>30</v>
      </c>
      <c r="H2593" s="5">
        <v>2</v>
      </c>
      <c r="I2593" s="5">
        <f t="shared" si="240"/>
        <v>2</v>
      </c>
      <c r="J2593" s="5">
        <f t="shared" si="241"/>
        <v>4</v>
      </c>
      <c r="K2593" s="5"/>
      <c r="L2593" s="5"/>
      <c r="M2593" s="5"/>
      <c r="N2593" s="5"/>
      <c r="O2593" s="5" t="s">
        <v>721</v>
      </c>
      <c r="P2593" s="6">
        <f>[1]!EM_S_INFO_EMPLOYEE(B2593,"2019")</f>
        <v>17422</v>
      </c>
      <c r="Q2593" s="6">
        <f>[1]!EM_S_STM07_IS(B2593,"83","2019-12-31","1",1000000000)</f>
        <v>6.68958053341</v>
      </c>
      <c r="R2593" s="6">
        <f>[1]!EM_S_FA_YOY_OR(B2593,"2019-12-31")</f>
        <v>-8.5071376529999991</v>
      </c>
      <c r="S2593" s="6">
        <f>[1]!EM_S_FA_YOY_OR(B2593,"2020-12-31")</f>
        <v>-24.439390434300002</v>
      </c>
      <c r="T2593" s="6">
        <f>[1]!EM_S_FA_YOY_OR(B2593,"2021-12-31")</f>
        <v>17.010829366399999</v>
      </c>
      <c r="U2593" s="6">
        <f>[1]!EM_S_FA_YOY_OR(B2593,"2022-12-31")</f>
        <v>11.9129383975</v>
      </c>
      <c r="V2593" s="7">
        <f t="shared" si="242"/>
        <v>1.494792443199999</v>
      </c>
      <c r="W2593" s="8">
        <f t="shared" si="243"/>
        <v>22.603838263122672</v>
      </c>
      <c r="X2593" s="6">
        <f>[1]!EM_S_FA_YOY_NETPROFIT(B2593,"2019-12-31")</f>
        <v>-77.509251306899998</v>
      </c>
      <c r="Y2593" s="6">
        <f>[1]!EM_S_FA_YOY_NETPROFIT(B2593,"2020-12-31")</f>
        <v>-1941.6449818296001</v>
      </c>
      <c r="Z2593" s="6">
        <f>[1]!EM_S_FA_YOY_NETPROFIT(B2593,"2021-12-31")</f>
        <v>105.61486652169999</v>
      </c>
      <c r="AA2593" s="6">
        <f>[1]!EM_S_FA_YOY_NETPROFIT(B2593,"2022-12-31")</f>
        <v>636.67121106590002</v>
      </c>
      <c r="AB2593" s="7">
        <f t="shared" si="244"/>
        <v>-399.78630141400004</v>
      </c>
      <c r="AC2593" s="8">
        <f t="shared" si="245"/>
        <v>1361.433565419137</v>
      </c>
    </row>
    <row r="2594" spans="1:29" ht="16.5" x14ac:dyDescent="0.45">
      <c r="A2594" s="9">
        <v>3444</v>
      </c>
      <c r="B2594" s="5" t="s">
        <v>9203</v>
      </c>
      <c r="C2594" s="5" t="s">
        <v>9204</v>
      </c>
      <c r="D2594" s="5" t="s">
        <v>9205</v>
      </c>
      <c r="E2594" s="5" t="s">
        <v>412</v>
      </c>
      <c r="F2594" s="5" t="s">
        <v>11767</v>
      </c>
      <c r="G2594" s="5">
        <v>18</v>
      </c>
      <c r="H2594" s="5">
        <v>2</v>
      </c>
      <c r="I2594" s="5">
        <f t="shared" si="240"/>
        <v>2</v>
      </c>
      <c r="J2594" s="5">
        <f t="shared" si="241"/>
        <v>4</v>
      </c>
      <c r="K2594" s="5"/>
      <c r="L2594" s="5"/>
      <c r="M2594" s="5"/>
      <c r="N2594" s="5"/>
      <c r="O2594" s="5" t="s">
        <v>9206</v>
      </c>
      <c r="P2594" s="6">
        <f>[1]!EM_S_INFO_EMPLOYEE(B2594,"2019")</f>
        <v>944</v>
      </c>
      <c r="Q2594" s="6">
        <f>[1]!EM_S_STM07_IS(B2594,"83","2019-12-31","1",1000000000)</f>
        <v>2.78363256529</v>
      </c>
      <c r="R2594" s="6">
        <f>[1]!EM_S_FA_YOY_OR(B2594,"2019-12-31")</f>
        <v>-16.314804081399998</v>
      </c>
      <c r="S2594" s="6">
        <f>[1]!EM_S_FA_YOY_OR(B2594,"2020-12-31")</f>
        <v>-41.720816911</v>
      </c>
      <c r="T2594" s="6">
        <f>[1]!EM_S_FA_YOY_OR(B2594,"2021-12-31")</f>
        <v>51.220379707399999</v>
      </c>
      <c r="U2594" s="6">
        <f>[1]!EM_S_FA_YOY_OR(B2594,"2022-12-31")</f>
        <v>15.612284205</v>
      </c>
      <c r="V2594" s="7">
        <f t="shared" si="242"/>
        <v>8.3706156671333343</v>
      </c>
      <c r="W2594" s="8">
        <f t="shared" si="243"/>
        <v>46.891873812253095</v>
      </c>
      <c r="X2594" s="6">
        <f>[1]!EM_S_FA_YOY_NETPROFIT(B2594,"2019-12-31")</f>
        <v>-61.763654489799997</v>
      </c>
      <c r="Y2594" s="6">
        <f>[1]!EM_S_FA_YOY_NETPROFIT(B2594,"2020-12-31")</f>
        <v>210.66593865359999</v>
      </c>
      <c r="Z2594" s="6">
        <f>[1]!EM_S_FA_YOY_NETPROFIT(B2594,"2021-12-31")</f>
        <v>-483.87124781170002</v>
      </c>
      <c r="AA2594" s="6">
        <f>[1]!EM_S_FA_YOY_NETPROFIT(B2594,"2022-12-31")</f>
        <v>22.869891162799998</v>
      </c>
      <c r="AB2594" s="7">
        <f t="shared" si="244"/>
        <v>-83.445139331766669</v>
      </c>
      <c r="AC2594" s="8">
        <f t="shared" si="245"/>
        <v>359.26680910930139</v>
      </c>
    </row>
    <row r="2595" spans="1:29" ht="16.5" x14ac:dyDescent="0.45">
      <c r="A2595" s="9">
        <v>3445</v>
      </c>
      <c r="B2595" s="5" t="s">
        <v>9207</v>
      </c>
      <c r="C2595" s="5" t="s">
        <v>9208</v>
      </c>
      <c r="D2595" s="5" t="s">
        <v>9209</v>
      </c>
      <c r="E2595" s="5" t="s">
        <v>288</v>
      </c>
      <c r="F2595" s="5" t="s">
        <v>11776</v>
      </c>
      <c r="G2595" s="5">
        <v>27</v>
      </c>
      <c r="H2595" s="5">
        <v>3</v>
      </c>
      <c r="I2595" s="5">
        <f t="shared" si="240"/>
        <v>2</v>
      </c>
      <c r="J2595" s="5">
        <f t="shared" si="241"/>
        <v>10</v>
      </c>
      <c r="K2595" s="5"/>
      <c r="L2595" s="5"/>
      <c r="M2595" s="5"/>
      <c r="N2595" s="5"/>
      <c r="O2595" s="5" t="s">
        <v>9189</v>
      </c>
      <c r="P2595" s="6">
        <f>[1]!EM_S_INFO_EMPLOYEE(B2595,"2019")</f>
        <v>14487</v>
      </c>
      <c r="Q2595" s="6">
        <f>[1]!EM_S_STM07_IS(B2595,"83","2019-12-31","1",1000000000)</f>
        <v>23.760860873199999</v>
      </c>
      <c r="R2595" s="6">
        <f>[1]!EM_S_FA_YOY_OR(B2595,"2019-12-31")</f>
        <v>17.914845339799999</v>
      </c>
      <c r="S2595" s="6">
        <f>[1]!EM_S_FA_YOY_OR(B2595,"2020-12-31")</f>
        <v>14.9617648509</v>
      </c>
      <c r="T2595" s="6">
        <f>[1]!EM_S_FA_YOY_OR(B2595,"2021-12-31")</f>
        <v>24.793078256899999</v>
      </c>
      <c r="U2595" s="6">
        <f>[1]!EM_S_FA_YOY_OR(B2595,"2022-12-31")</f>
        <v>19.925002415400002</v>
      </c>
      <c r="V2595" s="7">
        <f t="shared" si="242"/>
        <v>19.893281841066667</v>
      </c>
      <c r="W2595" s="8">
        <f t="shared" si="243"/>
        <v>4.9157334618422732</v>
      </c>
      <c r="X2595" s="6">
        <f>[1]!EM_S_FA_YOY_NETPROFIT(B2595,"2019-12-31")</f>
        <v>18.114702796100001</v>
      </c>
      <c r="Y2595" s="6">
        <f>[1]!EM_S_FA_YOY_NETPROFIT(B2595,"2020-12-31")</f>
        <v>68.493084963200005</v>
      </c>
      <c r="Z2595" s="6">
        <f>[1]!EM_S_FA_YOY_NETPROFIT(B2595,"2021-12-31")</f>
        <v>14.3430918667</v>
      </c>
      <c r="AA2595" s="6">
        <f>[1]!EM_S_FA_YOY_NETPROFIT(B2595,"2022-12-31")</f>
        <v>34.562190776199998</v>
      </c>
      <c r="AB2595" s="7">
        <f t="shared" si="244"/>
        <v>39.132789202033337</v>
      </c>
      <c r="AC2595" s="8">
        <f t="shared" si="245"/>
        <v>27.362807157991345</v>
      </c>
    </row>
    <row r="2596" spans="1:29" ht="16.5" x14ac:dyDescent="0.45">
      <c r="A2596" s="9">
        <v>3446</v>
      </c>
      <c r="B2596" s="5" t="s">
        <v>9210</v>
      </c>
      <c r="C2596" s="5" t="s">
        <v>9211</v>
      </c>
      <c r="D2596" s="5" t="s">
        <v>9212</v>
      </c>
      <c r="E2596" s="5" t="s">
        <v>249</v>
      </c>
      <c r="F2596" s="5" t="s">
        <v>11756</v>
      </c>
      <c r="G2596" s="5">
        <v>6</v>
      </c>
      <c r="H2596" s="5">
        <v>2</v>
      </c>
      <c r="I2596" s="5">
        <f t="shared" si="240"/>
        <v>2</v>
      </c>
      <c r="J2596" s="5">
        <f t="shared" si="241"/>
        <v>11</v>
      </c>
      <c r="K2596" s="5"/>
      <c r="L2596" s="5"/>
      <c r="M2596" s="5"/>
      <c r="N2596" s="5"/>
      <c r="O2596" s="5" t="s">
        <v>9213</v>
      </c>
      <c r="P2596" s="6">
        <f>[1]!EM_S_INFO_EMPLOYEE(B2596,"2019")</f>
        <v>7486</v>
      </c>
      <c r="Q2596" s="6">
        <f>[1]!EM_S_STM07_IS(B2596,"83","2019-12-31","1",1000000000)</f>
        <v>10.130234608769999</v>
      </c>
      <c r="R2596" s="6">
        <f>[1]!EM_S_FA_YOY_OR(B2596,"2019-12-31")</f>
        <v>4.7867214577999997</v>
      </c>
      <c r="S2596" s="6">
        <f>[1]!EM_S_FA_YOY_OR(B2596,"2020-12-31")</f>
        <v>26.3212139012</v>
      </c>
      <c r="T2596" s="6">
        <f>[1]!EM_S_FA_YOY_OR(B2596,"2021-12-31")</f>
        <v>20.4742955131</v>
      </c>
      <c r="U2596" s="6">
        <f>[1]!EM_S_FA_YOY_OR(B2596,"2022-12-31")</f>
        <v>1.6636801259</v>
      </c>
      <c r="V2596" s="7">
        <f t="shared" si="242"/>
        <v>16.153063180066667</v>
      </c>
      <c r="W2596" s="8">
        <f t="shared" si="243"/>
        <v>12.884226000309628</v>
      </c>
      <c r="X2596" s="6">
        <f>[1]!EM_S_FA_YOY_NETPROFIT(B2596,"2019-12-31")</f>
        <v>9.1658901193000002</v>
      </c>
      <c r="Y2596" s="6">
        <f>[1]!EM_S_FA_YOY_NETPROFIT(B2596,"2020-12-31")</f>
        <v>7.3740179367999996</v>
      </c>
      <c r="Z2596" s="6">
        <f>[1]!EM_S_FA_YOY_NETPROFIT(B2596,"2021-12-31")</f>
        <v>-5.8827392200000004</v>
      </c>
      <c r="AA2596" s="6">
        <f>[1]!EM_S_FA_YOY_NETPROFIT(B2596,"2022-12-31")</f>
        <v>30.597035918</v>
      </c>
      <c r="AB2596" s="7">
        <f t="shared" si="244"/>
        <v>10.696104878266667</v>
      </c>
      <c r="AC2596" s="8">
        <f t="shared" si="245"/>
        <v>18.465391811839741</v>
      </c>
    </row>
    <row r="2597" spans="1:29" ht="16.5" x14ac:dyDescent="0.45">
      <c r="A2597" s="9">
        <v>3447</v>
      </c>
      <c r="B2597" s="5" t="s">
        <v>9214</v>
      </c>
      <c r="C2597" s="5" t="s">
        <v>9215</v>
      </c>
      <c r="D2597" s="5" t="s">
        <v>9216</v>
      </c>
      <c r="E2597" s="5" t="s">
        <v>259</v>
      </c>
      <c r="F2597" s="5" t="s">
        <v>11765</v>
      </c>
      <c r="G2597" s="5">
        <v>16</v>
      </c>
      <c r="H2597" s="5">
        <v>3</v>
      </c>
      <c r="I2597" s="5">
        <f t="shared" si="240"/>
        <v>1</v>
      </c>
      <c r="J2597" s="5">
        <f t="shared" si="241"/>
        <v>9</v>
      </c>
      <c r="K2597" s="5"/>
      <c r="L2597" s="5"/>
      <c r="M2597" s="5"/>
      <c r="N2597" s="5"/>
      <c r="O2597" s="5" t="s">
        <v>9217</v>
      </c>
      <c r="P2597" s="6">
        <f>[1]!EM_S_INFO_EMPLOYEE(B2597,"2019")</f>
        <v>3375</v>
      </c>
      <c r="Q2597" s="6">
        <f>[1]!EM_S_STM07_IS(B2597,"83","2019-12-31","1",1000000000)</f>
        <v>1.89421831734</v>
      </c>
      <c r="R2597" s="6">
        <f>[1]!EM_S_FA_YOY_OR(B2597,"2019-12-31")</f>
        <v>22.5203776002</v>
      </c>
      <c r="S2597" s="6">
        <f>[1]!EM_S_FA_YOY_OR(B2597,"2020-12-31")</f>
        <v>8.1206421667999997</v>
      </c>
      <c r="T2597" s="6">
        <f>[1]!EM_S_FA_YOY_OR(B2597,"2021-12-31")</f>
        <v>33.185124518800002</v>
      </c>
      <c r="U2597" s="6">
        <f>[1]!EM_S_FA_YOY_OR(B2597,"2022-12-31")</f>
        <v>-2.2336956676000002</v>
      </c>
      <c r="V2597" s="7">
        <f t="shared" si="242"/>
        <v>13.024023672666667</v>
      </c>
      <c r="W2597" s="8">
        <f t="shared" si="243"/>
        <v>18.211413138282008</v>
      </c>
      <c r="X2597" s="6">
        <f>[1]!EM_S_FA_YOY_NETPROFIT(B2597,"2019-12-31")</f>
        <v>41.360933118200002</v>
      </c>
      <c r="Y2597" s="6">
        <f>[1]!EM_S_FA_YOY_NETPROFIT(B2597,"2020-12-31")</f>
        <v>6.3828960943000004</v>
      </c>
      <c r="Z2597" s="6">
        <f>[1]!EM_S_FA_YOY_NETPROFIT(B2597,"2021-12-31")</f>
        <v>44.257874857600001</v>
      </c>
      <c r="AA2597" s="6">
        <f>[1]!EM_S_FA_YOY_NETPROFIT(B2597,"2022-12-31")</f>
        <v>-21.684409862900001</v>
      </c>
      <c r="AB2597" s="7">
        <f t="shared" si="244"/>
        <v>9.6521203629999999</v>
      </c>
      <c r="AC2597" s="8">
        <f t="shared" si="245"/>
        <v>33.092477982604514</v>
      </c>
    </row>
    <row r="2598" spans="1:29" ht="16.5" x14ac:dyDescent="0.45">
      <c r="A2598" s="9">
        <v>3448</v>
      </c>
      <c r="B2598" s="5" t="s">
        <v>9218</v>
      </c>
      <c r="C2598" s="5" t="s">
        <v>9219</v>
      </c>
      <c r="D2598" s="5" t="s">
        <v>9220</v>
      </c>
      <c r="E2598" s="5" t="s">
        <v>33</v>
      </c>
      <c r="F2598" s="5" t="s">
        <v>11776</v>
      </c>
      <c r="G2598" s="5">
        <v>27</v>
      </c>
      <c r="H2598" s="5">
        <v>3</v>
      </c>
      <c r="I2598" s="5">
        <f t="shared" si="240"/>
        <v>2</v>
      </c>
      <c r="J2598" s="5">
        <f t="shared" si="241"/>
        <v>10</v>
      </c>
      <c r="K2598" s="5"/>
      <c r="L2598" s="5"/>
      <c r="M2598" s="5"/>
      <c r="N2598" s="5"/>
      <c r="O2598" s="5" t="s">
        <v>9221</v>
      </c>
      <c r="P2598" s="6">
        <f>[1]!EM_S_INFO_EMPLOYEE(B2598,"2019")</f>
        <v>4176</v>
      </c>
      <c r="Q2598" s="6">
        <f>[1]!EM_S_STM07_IS(B2598,"83","2019-12-31","1",1000000000)</f>
        <v>4.0739650770300004</v>
      </c>
      <c r="R2598" s="6">
        <f>[1]!EM_S_FA_YOY_OR(B2598,"2019-12-31")</f>
        <v>15.198030721</v>
      </c>
      <c r="S2598" s="6">
        <f>[1]!EM_S_FA_YOY_OR(B2598,"2020-12-31")</f>
        <v>14.621672738199999</v>
      </c>
      <c r="T2598" s="6">
        <f>[1]!EM_S_FA_YOY_OR(B2598,"2021-12-31")</f>
        <v>4.3782457905000003</v>
      </c>
      <c r="U2598" s="6">
        <f>[1]!EM_S_FA_YOY_OR(B2598,"2022-12-31")</f>
        <v>-11.952118303500001</v>
      </c>
      <c r="V2598" s="7">
        <f t="shared" si="242"/>
        <v>2.3492667417333331</v>
      </c>
      <c r="W2598" s="8">
        <f t="shared" si="243"/>
        <v>13.40258033242981</v>
      </c>
      <c r="X2598" s="6">
        <f>[1]!EM_S_FA_YOY_NETPROFIT(B2598,"2019-12-31")</f>
        <v>29.813971003300001</v>
      </c>
      <c r="Y2598" s="6">
        <f>[1]!EM_S_FA_YOY_NETPROFIT(B2598,"2020-12-31")</f>
        <v>11.2557033534</v>
      </c>
      <c r="Z2598" s="6">
        <f>[1]!EM_S_FA_YOY_NETPROFIT(B2598,"2021-12-31")</f>
        <v>13.492845326099999</v>
      </c>
      <c r="AA2598" s="6">
        <f>[1]!EM_S_FA_YOY_NETPROFIT(B2598,"2022-12-31")</f>
        <v>-31.089644652400001</v>
      </c>
      <c r="AB2598" s="7">
        <f t="shared" si="244"/>
        <v>-2.1136986576333343</v>
      </c>
      <c r="AC2598" s="8">
        <f t="shared" si="245"/>
        <v>25.118823335702448</v>
      </c>
    </row>
    <row r="2599" spans="1:29" ht="16.5" x14ac:dyDescent="0.45">
      <c r="A2599" s="9">
        <v>3449</v>
      </c>
      <c r="B2599" s="5" t="s">
        <v>9222</v>
      </c>
      <c r="C2599" s="5" t="s">
        <v>9223</v>
      </c>
      <c r="D2599" s="5" t="s">
        <v>9224</v>
      </c>
      <c r="E2599" s="5" t="s">
        <v>634</v>
      </c>
      <c r="F2599" s="5" t="s">
        <v>11776</v>
      </c>
      <c r="G2599" s="5">
        <v>27</v>
      </c>
      <c r="H2599" s="5">
        <v>3</v>
      </c>
      <c r="I2599" s="5">
        <f t="shared" si="240"/>
        <v>2</v>
      </c>
      <c r="J2599" s="5">
        <f t="shared" si="241"/>
        <v>10</v>
      </c>
      <c r="K2599" s="5"/>
      <c r="L2599" s="5"/>
      <c r="M2599" s="5"/>
      <c r="N2599" s="5"/>
      <c r="O2599" s="5" t="s">
        <v>9225</v>
      </c>
      <c r="P2599" s="6">
        <f>[1]!EM_S_INFO_EMPLOYEE(B2599,"2019")</f>
        <v>7088</v>
      </c>
      <c r="Q2599" s="6">
        <f>[1]!EM_S_STM07_IS(B2599,"83","2019-12-31","1",1000000000)</f>
        <v>5.9849088258599998</v>
      </c>
      <c r="R2599" s="6">
        <f>[1]!EM_S_FA_YOY_OR(B2599,"2019-12-31")</f>
        <v>9.9352509805999993</v>
      </c>
      <c r="S2599" s="6">
        <f>[1]!EM_S_FA_YOY_OR(B2599,"2020-12-31")</f>
        <v>11.917577764900001</v>
      </c>
      <c r="T2599" s="6">
        <f>[1]!EM_S_FA_YOY_OR(B2599,"2021-12-31")</f>
        <v>31.228508105100001</v>
      </c>
      <c r="U2599" s="6">
        <f>[1]!EM_S_FA_YOY_OR(B2599,"2022-12-31")</f>
        <v>20.248108744300001</v>
      </c>
      <c r="V2599" s="7">
        <f t="shared" si="242"/>
        <v>21.131398204766668</v>
      </c>
      <c r="W2599" s="8">
        <f t="shared" si="243"/>
        <v>9.6857192739745894</v>
      </c>
      <c r="X2599" s="6">
        <f>[1]!EM_S_FA_YOY_NETPROFIT(B2599,"2019-12-31")</f>
        <v>40.000764298</v>
      </c>
      <c r="Y2599" s="6">
        <f>[1]!EM_S_FA_YOY_NETPROFIT(B2599,"2020-12-31")</f>
        <v>33.034800305300003</v>
      </c>
      <c r="Z2599" s="6">
        <f>[1]!EM_S_FA_YOY_NETPROFIT(B2599,"2021-12-31")</f>
        <v>126.8050506152</v>
      </c>
      <c r="AA2599" s="6">
        <f>[1]!EM_S_FA_YOY_NETPROFIT(B2599,"2022-12-31")</f>
        <v>37.631131579300003</v>
      </c>
      <c r="AB2599" s="7">
        <f t="shared" si="244"/>
        <v>65.823660833266672</v>
      </c>
      <c r="AC2599" s="8">
        <f t="shared" si="245"/>
        <v>52.861413054298403</v>
      </c>
    </row>
    <row r="2600" spans="1:29" ht="16.5" x14ac:dyDescent="0.45">
      <c r="A2600" s="9">
        <v>3450</v>
      </c>
      <c r="B2600" s="5" t="s">
        <v>9226</v>
      </c>
      <c r="C2600" s="5" t="s">
        <v>9227</v>
      </c>
      <c r="D2600" s="5" t="s">
        <v>9228</v>
      </c>
      <c r="E2600" s="5" t="s">
        <v>288</v>
      </c>
      <c r="F2600" s="5" t="s">
        <v>11763</v>
      </c>
      <c r="G2600" s="5">
        <v>14</v>
      </c>
      <c r="H2600" s="5">
        <v>3</v>
      </c>
      <c r="I2600" s="5">
        <f t="shared" si="240"/>
        <v>0</v>
      </c>
      <c r="J2600" s="5">
        <f t="shared" si="241"/>
        <v>10</v>
      </c>
      <c r="K2600" s="5"/>
      <c r="L2600" s="5"/>
      <c r="M2600" s="5"/>
      <c r="N2600" s="5"/>
      <c r="O2600" s="5" t="s">
        <v>729</v>
      </c>
      <c r="P2600" s="6">
        <f>[1]!EM_S_INFO_EMPLOYEE(B2600,"2019")</f>
        <v>20</v>
      </c>
      <c r="Q2600" s="6">
        <f>[1]!EM_S_STM07_IS(B2600,"83","2019-12-31","1",1000000000)</f>
        <v>2.6816579909999999E-2</v>
      </c>
      <c r="R2600" s="6">
        <f>[1]!EM_S_FA_YOY_OR(B2600,"2019-12-31")</f>
        <v>122.00933614180001</v>
      </c>
      <c r="S2600" s="6">
        <f>[1]!EM_S_FA_YOY_OR(B2600,"2020-12-31")</f>
        <v>-2.1954455489</v>
      </c>
      <c r="T2600" s="6">
        <f>[1]!EM_S_FA_YOY_OR(B2600,"2021-12-31")</f>
        <v>757.98678160129998</v>
      </c>
      <c r="U2600" s="6">
        <f>[1]!EM_S_FA_YOY_OR(B2600,"2022-12-31")</f>
        <v>-58.946201394399999</v>
      </c>
      <c r="V2600" s="7">
        <f t="shared" si="242"/>
        <v>232.28171155266668</v>
      </c>
      <c r="W2600" s="8">
        <f t="shared" si="243"/>
        <v>456.15734958278125</v>
      </c>
      <c r="X2600" s="6">
        <f>[1]!EM_S_FA_YOY_NETPROFIT(B2600,"2019-12-31")</f>
        <v>510.0036778672</v>
      </c>
      <c r="Y2600" s="6">
        <f>[1]!EM_S_FA_YOY_NETPROFIT(B2600,"2020-12-31")</f>
        <v>-260.14357616910002</v>
      </c>
      <c r="Z2600" s="6">
        <f>[1]!EM_S_FA_YOY_NETPROFIT(B2600,"2021-12-31")</f>
        <v>119.28479323569999</v>
      </c>
      <c r="AA2600" s="6">
        <f>[1]!EM_S_FA_YOY_NETPROFIT(B2600,"2022-12-31")</f>
        <v>-141.46642403519999</v>
      </c>
      <c r="AB2600" s="7">
        <f t="shared" si="244"/>
        <v>-94.108402322866667</v>
      </c>
      <c r="AC2600" s="8">
        <f t="shared" si="245"/>
        <v>194.09677622947711</v>
      </c>
    </row>
    <row r="2601" spans="1:29" ht="16.5" x14ac:dyDescent="0.45">
      <c r="A2601" s="9">
        <v>3451</v>
      </c>
      <c r="B2601" s="5" t="s">
        <v>9229</v>
      </c>
      <c r="C2601" s="5" t="s">
        <v>9230</v>
      </c>
      <c r="D2601" s="5" t="s">
        <v>9231</v>
      </c>
      <c r="E2601" s="5" t="s">
        <v>259</v>
      </c>
      <c r="F2601" s="5" t="s">
        <v>11768</v>
      </c>
      <c r="G2601" s="5">
        <v>19</v>
      </c>
      <c r="H2601" s="5">
        <v>2</v>
      </c>
      <c r="I2601" s="5">
        <f t="shared" si="240"/>
        <v>2</v>
      </c>
      <c r="J2601" s="5">
        <f t="shared" si="241"/>
        <v>4</v>
      </c>
      <c r="K2601" s="5"/>
      <c r="L2601" s="5"/>
      <c r="M2601" s="5"/>
      <c r="N2601" s="5"/>
      <c r="O2601" s="5" t="s">
        <v>9232</v>
      </c>
      <c r="P2601" s="6">
        <f>[1]!EM_S_INFO_EMPLOYEE(B2601,"2019")</f>
        <v>104</v>
      </c>
      <c r="Q2601" s="6">
        <f>[1]!EM_S_STM07_IS(B2601,"83","2019-12-31","1",1000000000)</f>
        <v>0.51729811299999995</v>
      </c>
      <c r="R2601" s="6">
        <f>[1]!EM_S_FA_YOY_OR(B2601,"2019-12-31")</f>
        <v>-29.942694400000001</v>
      </c>
      <c r="S2601" s="6">
        <f>[1]!EM_S_FA_YOY_OR(B2601,"2020-12-31")</f>
        <v>-4.3553431346</v>
      </c>
      <c r="T2601" s="6">
        <f>[1]!EM_S_FA_YOY_OR(B2601,"2021-12-31")</f>
        <v>-15.724607494900001</v>
      </c>
      <c r="U2601" s="6">
        <f>[1]!EM_S_FA_YOY_OR(B2601,"2022-12-31")</f>
        <v>-27.304256021899999</v>
      </c>
      <c r="V2601" s="7">
        <f t="shared" si="242"/>
        <v>-15.794735550466667</v>
      </c>
      <c r="W2601" s="8">
        <f t="shared" si="243"/>
        <v>11.474617167267683</v>
      </c>
      <c r="X2601" s="6">
        <f>[1]!EM_S_FA_YOY_NETPROFIT(B2601,"2019-12-31")</f>
        <v>459.20749731209997</v>
      </c>
      <c r="Y2601" s="6">
        <f>[1]!EM_S_FA_YOY_NETPROFIT(B2601,"2020-12-31")</f>
        <v>-98.702501791900005</v>
      </c>
      <c r="Z2601" s="6">
        <f>[1]!EM_S_FA_YOY_NETPROFIT(B2601,"2021-12-31")</f>
        <v>44.169365401500002</v>
      </c>
      <c r="AA2601" s="6">
        <f>[1]!EM_S_FA_YOY_NETPROFIT(B2601,"2022-12-31")</f>
        <v>6947.5440626379996</v>
      </c>
      <c r="AB2601" s="7">
        <f t="shared" si="244"/>
        <v>2297.6703087492001</v>
      </c>
      <c r="AC2601" s="8">
        <f t="shared" si="245"/>
        <v>4027.5423694775413</v>
      </c>
    </row>
    <row r="2602" spans="1:29" ht="16.5" x14ac:dyDescent="0.45">
      <c r="A2602" s="9">
        <v>3452</v>
      </c>
      <c r="B2602" s="5" t="s">
        <v>9233</v>
      </c>
      <c r="C2602" s="5" t="s">
        <v>9234</v>
      </c>
      <c r="D2602" s="5" t="s">
        <v>9235</v>
      </c>
      <c r="E2602" s="5" t="s">
        <v>363</v>
      </c>
      <c r="F2602" s="5" t="s">
        <v>11754</v>
      </c>
      <c r="G2602" s="5">
        <v>4</v>
      </c>
      <c r="H2602" s="5">
        <v>3</v>
      </c>
      <c r="I2602" s="5">
        <f t="shared" si="240"/>
        <v>2</v>
      </c>
      <c r="J2602" s="5">
        <f t="shared" si="241"/>
        <v>8</v>
      </c>
      <c r="K2602" s="5"/>
      <c r="L2602" s="5"/>
      <c r="M2602" s="5"/>
      <c r="N2602" s="5"/>
      <c r="O2602" s="5" t="s">
        <v>9236</v>
      </c>
      <c r="P2602" s="6">
        <f>[1]!EM_S_INFO_EMPLOYEE(B2602,"2019")</f>
        <v>67</v>
      </c>
      <c r="Q2602" s="6">
        <f>[1]!EM_S_STM07_IS(B2602,"83","2019-12-31","1",1000000000)</f>
        <v>2.3174362930000001E-2</v>
      </c>
      <c r="R2602" s="6">
        <f>[1]!EM_S_FA_YOY_OR(B2602,"2019-12-31")</f>
        <v>-37.909332627200001</v>
      </c>
      <c r="S2602" s="6">
        <f>[1]!EM_S_FA_YOY_OR(B2602,"2020-12-31")</f>
        <v>32.338693506399999</v>
      </c>
      <c r="T2602" s="6">
        <f>[1]!EM_S_FA_YOY_OR(B2602,"2021-12-31")</f>
        <v>72.773539699799997</v>
      </c>
      <c r="U2602" s="6">
        <f>[1]!EM_S_FA_YOY_OR(B2602,"2022-12-31")</f>
        <v>-3.4320373059999998</v>
      </c>
      <c r="V2602" s="7">
        <f t="shared" si="242"/>
        <v>33.893398633399997</v>
      </c>
      <c r="W2602" s="8">
        <f t="shared" si="243"/>
        <v>38.126569773855458</v>
      </c>
      <c r="X2602" s="6">
        <f>[1]!EM_S_FA_YOY_NETPROFIT(B2602,"2019-12-31")</f>
        <v>-39.457044878700003</v>
      </c>
      <c r="Y2602" s="6">
        <f>[1]!EM_S_FA_YOY_NETPROFIT(B2602,"2020-12-31")</f>
        <v>71.4599243113</v>
      </c>
      <c r="Z2602" s="6">
        <f>[1]!EM_S_FA_YOY_NETPROFIT(B2602,"2021-12-31")</f>
        <v>30.8851805344</v>
      </c>
      <c r="AA2602" s="6">
        <f>[1]!EM_S_FA_YOY_NETPROFIT(B2602,"2022-12-31")</f>
        <v>54.105037637099997</v>
      </c>
      <c r="AB2602" s="7">
        <f t="shared" si="244"/>
        <v>52.150047494266666</v>
      </c>
      <c r="AC2602" s="8">
        <f t="shared" si="245"/>
        <v>20.357896452831334</v>
      </c>
    </row>
    <row r="2603" spans="1:29" ht="16.5" x14ac:dyDescent="0.45">
      <c r="A2603" s="9">
        <v>3453</v>
      </c>
      <c r="B2603" s="5" t="s">
        <v>9237</v>
      </c>
      <c r="C2603" s="5" t="s">
        <v>9238</v>
      </c>
      <c r="D2603" s="5" t="s">
        <v>9239</v>
      </c>
      <c r="E2603" s="5" t="s">
        <v>120</v>
      </c>
      <c r="F2603" s="5" t="s">
        <v>11763</v>
      </c>
      <c r="G2603" s="5">
        <v>14</v>
      </c>
      <c r="H2603" s="5">
        <v>3</v>
      </c>
      <c r="I2603" s="5">
        <f t="shared" si="240"/>
        <v>0</v>
      </c>
      <c r="J2603" s="5">
        <f t="shared" si="241"/>
        <v>10</v>
      </c>
      <c r="K2603" s="5"/>
      <c r="L2603" s="5"/>
      <c r="M2603" s="5"/>
      <c r="N2603" s="5"/>
      <c r="O2603" s="5" t="s">
        <v>753</v>
      </c>
      <c r="P2603" s="6">
        <f>[1]!EM_S_INFO_EMPLOYEE(B2603,"2019")</f>
        <v>673</v>
      </c>
      <c r="Q2603" s="6">
        <f>[1]!EM_S_STM07_IS(B2603,"83","2019-12-31","1",1000000000)</f>
        <v>0.45842652498999997</v>
      </c>
      <c r="R2603" s="6">
        <f>[1]!EM_S_FA_YOY_OR(B2603,"2019-12-31")</f>
        <v>-2.8755199541000001</v>
      </c>
      <c r="S2603" s="6">
        <f>[1]!EM_S_FA_YOY_OR(B2603,"2020-12-31")</f>
        <v>-17.709886170299999</v>
      </c>
      <c r="T2603" s="6">
        <f>[1]!EM_S_FA_YOY_OR(B2603,"2021-12-31")</f>
        <v>-1.0362135835999999</v>
      </c>
      <c r="U2603" s="6">
        <f>[1]!EM_S_FA_YOY_OR(B2603,"2022-12-31")</f>
        <v>0.57447503489999996</v>
      </c>
      <c r="V2603" s="7">
        <f t="shared" si="242"/>
        <v>-6.0572082396666653</v>
      </c>
      <c r="W2603" s="8">
        <f t="shared" si="243"/>
        <v>10.123598998021565</v>
      </c>
      <c r="X2603" s="6">
        <f>[1]!EM_S_FA_YOY_NETPROFIT(B2603,"2019-12-31")</f>
        <v>373.56025890230001</v>
      </c>
      <c r="Y2603" s="6">
        <f>[1]!EM_S_FA_YOY_NETPROFIT(B2603,"2020-12-31")</f>
        <v>55.946892180500001</v>
      </c>
      <c r="Z2603" s="6">
        <f>[1]!EM_S_FA_YOY_NETPROFIT(B2603,"2021-12-31")</f>
        <v>-60.511439537800001</v>
      </c>
      <c r="AA2603" s="6">
        <f>[1]!EM_S_FA_YOY_NETPROFIT(B2603,"2022-12-31")</f>
        <v>-571.7746204366</v>
      </c>
      <c r="AB2603" s="7">
        <f t="shared" si="244"/>
        <v>-192.11305593130001</v>
      </c>
      <c r="AC2603" s="8">
        <f t="shared" si="245"/>
        <v>333.91288299287203</v>
      </c>
    </row>
    <row r="2604" spans="1:29" ht="16.5" x14ac:dyDescent="0.45">
      <c r="A2604" s="9">
        <v>3454</v>
      </c>
      <c r="B2604" s="5" t="s">
        <v>9240</v>
      </c>
      <c r="C2604" s="5" t="s">
        <v>9241</v>
      </c>
      <c r="D2604" s="5" t="s">
        <v>9242</v>
      </c>
      <c r="E2604" s="5" t="s">
        <v>306</v>
      </c>
      <c r="F2604" s="5" t="s">
        <v>11765</v>
      </c>
      <c r="G2604" s="5">
        <v>16</v>
      </c>
      <c r="H2604" s="5">
        <v>3</v>
      </c>
      <c r="I2604" s="5">
        <f t="shared" si="240"/>
        <v>1</v>
      </c>
      <c r="J2604" s="5">
        <f t="shared" si="241"/>
        <v>9</v>
      </c>
      <c r="K2604" s="5"/>
      <c r="L2604" s="5"/>
      <c r="M2604" s="5"/>
      <c r="N2604" s="5"/>
      <c r="O2604" s="5" t="s">
        <v>9243</v>
      </c>
      <c r="P2604" s="6">
        <f>[1]!EM_S_INFO_EMPLOYEE(B2604,"2019")</f>
        <v>2676</v>
      </c>
      <c r="Q2604" s="6">
        <f>[1]!EM_S_STM07_IS(B2604,"83","2019-12-31","1",1000000000)</f>
        <v>1.21709747107</v>
      </c>
      <c r="R2604" s="6">
        <f>[1]!EM_S_FA_YOY_OR(B2604,"2019-12-31")</f>
        <v>-24.813162194299998</v>
      </c>
      <c r="S2604" s="6">
        <f>[1]!EM_S_FA_YOY_OR(B2604,"2020-12-31")</f>
        <v>-8.8462450058000002</v>
      </c>
      <c r="T2604" s="6">
        <f>[1]!EM_S_FA_YOY_OR(B2604,"2021-12-31")</f>
        <v>-23.0034240592</v>
      </c>
      <c r="U2604" s="6">
        <f>[1]!EM_S_FA_YOY_OR(B2604,"2022-12-31")</f>
        <v>16.444373168199999</v>
      </c>
      <c r="V2604" s="7">
        <f t="shared" si="242"/>
        <v>-5.1350986322666676</v>
      </c>
      <c r="W2604" s="8">
        <f t="shared" si="243"/>
        <v>19.984034429460408</v>
      </c>
      <c r="X2604" s="6">
        <f>[1]!EM_S_FA_YOY_NETPROFIT(B2604,"2019-12-31")</f>
        <v>-65.145407908500005</v>
      </c>
      <c r="Y2604" s="6">
        <f>[1]!EM_S_FA_YOY_NETPROFIT(B2604,"2020-12-31")</f>
        <v>-78.465622984299998</v>
      </c>
      <c r="Z2604" s="6">
        <f>[1]!EM_S_FA_YOY_NETPROFIT(B2604,"2021-12-31")</f>
        <v>-1223.9684754999</v>
      </c>
      <c r="AA2604" s="6">
        <f>[1]!EM_S_FA_YOY_NETPROFIT(B2604,"2022-12-31")</f>
        <v>-25.697516923599999</v>
      </c>
      <c r="AB2604" s="7">
        <f t="shared" si="244"/>
        <v>-442.71053846926662</v>
      </c>
      <c r="AC2604" s="8">
        <f t="shared" si="245"/>
        <v>677.10345692835529</v>
      </c>
    </row>
    <row r="2605" spans="1:29" ht="16.5" x14ac:dyDescent="0.45">
      <c r="A2605" s="9">
        <v>3455</v>
      </c>
      <c r="B2605" s="5" t="s">
        <v>9244</v>
      </c>
      <c r="C2605" s="5" t="s">
        <v>9245</v>
      </c>
      <c r="D2605" s="5" t="s">
        <v>9246</v>
      </c>
      <c r="E2605" s="5" t="s">
        <v>1030</v>
      </c>
      <c r="F2605" s="5" t="s">
        <v>11752</v>
      </c>
      <c r="G2605" s="5">
        <v>2</v>
      </c>
      <c r="H2605" s="5">
        <v>3</v>
      </c>
      <c r="I2605" s="5">
        <f t="shared" si="240"/>
        <v>0</v>
      </c>
      <c r="J2605" s="5">
        <f t="shared" si="241"/>
        <v>2</v>
      </c>
      <c r="K2605" s="5"/>
      <c r="L2605" s="5"/>
      <c r="M2605" s="5"/>
      <c r="N2605" s="5"/>
      <c r="O2605" s="5" t="s">
        <v>9247</v>
      </c>
      <c r="P2605" s="6">
        <f>[1]!EM_S_INFO_EMPLOYEE(B2605,"2019")</f>
        <v>283</v>
      </c>
      <c r="Q2605" s="6">
        <f>[1]!EM_S_STM07_IS(B2605,"83","2019-12-31","1",1000000000)</f>
        <v>1.3438199983000001</v>
      </c>
      <c r="R2605" s="6">
        <f>[1]!EM_S_FA_YOY_OR(B2605,"2019-12-31")</f>
        <v>14.177615751899999</v>
      </c>
      <c r="S2605" s="6">
        <f>[1]!EM_S_FA_YOY_OR(B2605,"2020-12-31")</f>
        <v>38.695770034500001</v>
      </c>
      <c r="T2605" s="6">
        <f>[1]!EM_S_FA_YOY_OR(B2605,"2021-12-31")</f>
        <v>34.908723762100003</v>
      </c>
      <c r="U2605" s="6">
        <f>[1]!EM_S_FA_YOY_OR(B2605,"2022-12-31")</f>
        <v>-2.3058282739</v>
      </c>
      <c r="V2605" s="7">
        <f t="shared" si="242"/>
        <v>23.766221840899998</v>
      </c>
      <c r="W2605" s="8">
        <f t="shared" si="243"/>
        <v>22.65831586325001</v>
      </c>
      <c r="X2605" s="6">
        <f>[1]!EM_S_FA_YOY_NETPROFIT(B2605,"2019-12-31")</f>
        <v>9.0342455488999995</v>
      </c>
      <c r="Y2605" s="6">
        <f>[1]!EM_S_FA_YOY_NETPROFIT(B2605,"2020-12-31")</f>
        <v>-4.2785764599999998E-2</v>
      </c>
      <c r="Z2605" s="6">
        <f>[1]!EM_S_FA_YOY_NETPROFIT(B2605,"2021-12-31")</f>
        <v>4.6319550587</v>
      </c>
      <c r="AA2605" s="6">
        <f>[1]!EM_S_FA_YOY_NETPROFIT(B2605,"2022-12-31")</f>
        <v>-57.125800147500001</v>
      </c>
      <c r="AB2605" s="7">
        <f t="shared" si="244"/>
        <v>-17.512210284466665</v>
      </c>
      <c r="AC2605" s="8">
        <f t="shared" si="245"/>
        <v>34.385908113916663</v>
      </c>
    </row>
    <row r="2606" spans="1:29" ht="16.5" x14ac:dyDescent="0.45">
      <c r="A2606" s="9">
        <v>3456</v>
      </c>
      <c r="B2606" s="5" t="s">
        <v>9248</v>
      </c>
      <c r="C2606" s="5" t="s">
        <v>9249</v>
      </c>
      <c r="D2606" s="5" t="s">
        <v>9250</v>
      </c>
      <c r="E2606" s="5" t="s">
        <v>363</v>
      </c>
      <c r="F2606" s="5" t="s">
        <v>11765</v>
      </c>
      <c r="G2606" s="5">
        <v>16</v>
      </c>
      <c r="H2606" s="5">
        <v>3</v>
      </c>
      <c r="I2606" s="5">
        <f t="shared" si="240"/>
        <v>1</v>
      </c>
      <c r="J2606" s="5">
        <f t="shared" si="241"/>
        <v>9</v>
      </c>
      <c r="K2606" s="5"/>
      <c r="L2606" s="5"/>
      <c r="M2606" s="5"/>
      <c r="N2606" s="5"/>
      <c r="O2606" s="5" t="s">
        <v>9247</v>
      </c>
      <c r="P2606" s="6">
        <f>[1]!EM_S_INFO_EMPLOYEE(B2606,"2019")</f>
        <v>1100</v>
      </c>
      <c r="Q2606" s="6">
        <f>[1]!EM_S_STM07_IS(B2606,"83","2019-12-31","1",1000000000)</f>
        <v>1.1573032623399999</v>
      </c>
      <c r="R2606" s="6">
        <f>[1]!EM_S_FA_YOY_OR(B2606,"2019-12-31")</f>
        <v>6.9912286138999997</v>
      </c>
      <c r="S2606" s="6">
        <f>[1]!EM_S_FA_YOY_OR(B2606,"2020-12-31")</f>
        <v>-57.210834234700002</v>
      </c>
      <c r="T2606" s="6">
        <f>[1]!EM_S_FA_YOY_OR(B2606,"2021-12-31")</f>
        <v>197.9097635496</v>
      </c>
      <c r="U2606" s="6">
        <f>[1]!EM_S_FA_YOY_OR(B2606,"2022-12-31")</f>
        <v>-5.9836758225000004</v>
      </c>
      <c r="V2606" s="7">
        <f t="shared" si="242"/>
        <v>44.905084497466667</v>
      </c>
      <c r="W2606" s="8">
        <f t="shared" si="243"/>
        <v>134.95880593215065</v>
      </c>
      <c r="X2606" s="6">
        <f>[1]!EM_S_FA_YOY_NETPROFIT(B2606,"2019-12-31")</f>
        <v>44.841764218400002</v>
      </c>
      <c r="Y2606" s="6">
        <f>[1]!EM_S_FA_YOY_NETPROFIT(B2606,"2020-12-31")</f>
        <v>11.658461195199999</v>
      </c>
      <c r="Z2606" s="6">
        <f>[1]!EM_S_FA_YOY_NETPROFIT(B2606,"2021-12-31")</f>
        <v>84.293352326100006</v>
      </c>
      <c r="AA2606" s="6">
        <f>[1]!EM_S_FA_YOY_NETPROFIT(B2606,"2022-12-31")</f>
        <v>-12.1257147896</v>
      </c>
      <c r="AB2606" s="7">
        <f t="shared" si="244"/>
        <v>27.94203291056667</v>
      </c>
      <c r="AC2606" s="8">
        <f t="shared" si="245"/>
        <v>50.229723836813818</v>
      </c>
    </row>
    <row r="2607" spans="1:29" ht="16.5" x14ac:dyDescent="0.45">
      <c r="A2607" s="9">
        <v>3457</v>
      </c>
      <c r="B2607" s="5" t="s">
        <v>9251</v>
      </c>
      <c r="C2607" s="5" t="s">
        <v>9252</v>
      </c>
      <c r="D2607" s="5" t="s">
        <v>9253</v>
      </c>
      <c r="E2607" s="5" t="s">
        <v>120</v>
      </c>
      <c r="F2607" s="5" t="s">
        <v>11769</v>
      </c>
      <c r="G2607" s="5">
        <v>20</v>
      </c>
      <c r="H2607" s="5">
        <v>3</v>
      </c>
      <c r="I2607" s="5">
        <f t="shared" si="240"/>
        <v>4</v>
      </c>
      <c r="J2607" s="5">
        <f t="shared" si="241"/>
        <v>7</v>
      </c>
      <c r="K2607" s="5"/>
      <c r="L2607" s="5"/>
      <c r="M2607" s="5"/>
      <c r="N2607" s="5"/>
      <c r="O2607" s="5" t="s">
        <v>745</v>
      </c>
      <c r="P2607" s="6">
        <f>[1]!EM_S_INFO_EMPLOYEE(B2607,"2019")</f>
        <v>3456</v>
      </c>
      <c r="Q2607" s="6">
        <f>[1]!EM_S_STM07_IS(B2607,"83","2019-12-31","1",1000000000)</f>
        <v>4.6600470019199998</v>
      </c>
      <c r="R2607" s="6">
        <f>[1]!EM_S_FA_YOY_OR(B2607,"2019-12-31")</f>
        <v>3.5449649678999999</v>
      </c>
      <c r="S2607" s="6">
        <f>[1]!EM_S_FA_YOY_OR(B2607,"2020-12-31")</f>
        <v>-15.1883013085</v>
      </c>
      <c r="T2607" s="6">
        <f>[1]!EM_S_FA_YOY_OR(B2607,"2021-12-31")</f>
        <v>14.6644368511</v>
      </c>
      <c r="U2607" s="6">
        <f>[1]!EM_S_FA_YOY_OR(B2607,"2022-12-31")</f>
        <v>-8.3309919318999999</v>
      </c>
      <c r="V2607" s="7">
        <f t="shared" si="242"/>
        <v>-2.9516187964333334</v>
      </c>
      <c r="W2607" s="8">
        <f t="shared" si="243"/>
        <v>15.636487310273523</v>
      </c>
      <c r="X2607" s="6">
        <f>[1]!EM_S_FA_YOY_NETPROFIT(B2607,"2019-12-31")</f>
        <v>-46.509466774700002</v>
      </c>
      <c r="Y2607" s="6">
        <f>[1]!EM_S_FA_YOY_NETPROFIT(B2607,"2020-12-31")</f>
        <v>3.6025461648000001</v>
      </c>
      <c r="Z2607" s="6">
        <f>[1]!EM_S_FA_YOY_NETPROFIT(B2607,"2021-12-31")</f>
        <v>-31.964789789400001</v>
      </c>
      <c r="AA2607" s="6">
        <f>[1]!EM_S_FA_YOY_NETPROFIT(B2607,"2022-12-31")</f>
        <v>1.5533609195</v>
      </c>
      <c r="AB2607" s="7">
        <f t="shared" si="244"/>
        <v>-8.9362942350333334</v>
      </c>
      <c r="AC2607" s="8">
        <f t="shared" si="245"/>
        <v>19.969564233240114</v>
      </c>
    </row>
    <row r="2608" spans="1:29" ht="16.5" x14ac:dyDescent="0.45">
      <c r="A2608" s="9">
        <v>3458</v>
      </c>
      <c r="B2608" s="5" t="s">
        <v>9254</v>
      </c>
      <c r="C2608" s="5" t="s">
        <v>9255</v>
      </c>
      <c r="D2608" s="5" t="s">
        <v>9256</v>
      </c>
      <c r="E2608" s="5" t="s">
        <v>259</v>
      </c>
      <c r="F2608" s="5" t="s">
        <v>11769</v>
      </c>
      <c r="G2608" s="5">
        <v>20</v>
      </c>
      <c r="H2608" s="5">
        <v>3</v>
      </c>
      <c r="I2608" s="5">
        <f t="shared" si="240"/>
        <v>4</v>
      </c>
      <c r="J2608" s="5">
        <f t="shared" si="241"/>
        <v>7</v>
      </c>
      <c r="K2608" s="5"/>
      <c r="L2608" s="5"/>
      <c r="M2608" s="5"/>
      <c r="N2608" s="5"/>
      <c r="O2608" s="5" t="s">
        <v>779</v>
      </c>
      <c r="P2608" s="6">
        <f>[1]!EM_S_INFO_EMPLOYEE(B2608,"2019")</f>
        <v>2586</v>
      </c>
      <c r="Q2608" s="6">
        <f>[1]!EM_S_STM07_IS(B2608,"83","2019-12-31","1",1000000000)</f>
        <v>2.6832026904899999</v>
      </c>
      <c r="R2608" s="6">
        <f>[1]!EM_S_FA_YOY_OR(B2608,"2019-12-31")</f>
        <v>11.575914125800001</v>
      </c>
      <c r="S2608" s="6">
        <f>[1]!EM_S_FA_YOY_OR(B2608,"2020-12-31")</f>
        <v>10.5688278331</v>
      </c>
      <c r="T2608" s="6">
        <f>[1]!EM_S_FA_YOY_OR(B2608,"2021-12-31")</f>
        <v>2.3792556511999998</v>
      </c>
      <c r="U2608" s="6">
        <f>[1]!EM_S_FA_YOY_OR(B2608,"2022-12-31")</f>
        <v>6.3338823520999998</v>
      </c>
      <c r="V2608" s="7">
        <f t="shared" si="242"/>
        <v>6.4273219454666659</v>
      </c>
      <c r="W2608" s="8">
        <f t="shared" si="243"/>
        <v>4.0955855929090283</v>
      </c>
      <c r="X2608" s="6">
        <f>[1]!EM_S_FA_YOY_NETPROFIT(B2608,"2019-12-31")</f>
        <v>2.5270239586000001</v>
      </c>
      <c r="Y2608" s="6">
        <f>[1]!EM_S_FA_YOY_NETPROFIT(B2608,"2020-12-31")</f>
        <v>-20.774084256599998</v>
      </c>
      <c r="Z2608" s="6">
        <f>[1]!EM_S_FA_YOY_NETPROFIT(B2608,"2021-12-31")</f>
        <v>11.837423683200001</v>
      </c>
      <c r="AA2608" s="6">
        <f>[1]!EM_S_FA_YOY_NETPROFIT(B2608,"2022-12-31")</f>
        <v>12.999581553300001</v>
      </c>
      <c r="AB2608" s="7">
        <f t="shared" si="244"/>
        <v>1.3543069933000009</v>
      </c>
      <c r="AC2608" s="8">
        <f t="shared" si="245"/>
        <v>19.172556616430864</v>
      </c>
    </row>
    <row r="2609" spans="1:29" ht="16.5" x14ac:dyDescent="0.45">
      <c r="A2609" s="9">
        <v>3459</v>
      </c>
      <c r="B2609" s="5" t="s">
        <v>9257</v>
      </c>
      <c r="C2609" s="5" t="s">
        <v>9258</v>
      </c>
      <c r="D2609" s="5" t="s">
        <v>9259</v>
      </c>
      <c r="E2609" s="5" t="s">
        <v>288</v>
      </c>
      <c r="F2609" s="5" t="s">
        <v>11767</v>
      </c>
      <c r="G2609" s="5">
        <v>18</v>
      </c>
      <c r="H2609" s="5">
        <v>2</v>
      </c>
      <c r="I2609" s="5">
        <f t="shared" si="240"/>
        <v>2</v>
      </c>
      <c r="J2609" s="5">
        <f t="shared" si="241"/>
        <v>4</v>
      </c>
      <c r="K2609" s="5"/>
      <c r="L2609" s="5"/>
      <c r="M2609" s="5"/>
      <c r="N2609" s="5"/>
      <c r="O2609" s="5" t="s">
        <v>761</v>
      </c>
      <c r="P2609" s="6">
        <f>[1]!EM_S_INFO_EMPLOYEE(B2609,"2019")</f>
        <v>272</v>
      </c>
      <c r="Q2609" s="6">
        <f>[1]!EM_S_STM07_IS(B2609,"83","2019-12-31","1",1000000000)</f>
        <v>6.0700185445699999</v>
      </c>
      <c r="R2609" s="6">
        <f>[1]!EM_S_FA_YOY_OR(B2609,"2019-12-31")</f>
        <v>26.973816471599999</v>
      </c>
      <c r="S2609" s="6">
        <f>[1]!EM_S_FA_YOY_OR(B2609,"2020-12-31")</f>
        <v>-31.736327497400001</v>
      </c>
      <c r="T2609" s="6">
        <f>[1]!EM_S_FA_YOY_OR(B2609,"2021-12-31")</f>
        <v>16.356983410200002</v>
      </c>
      <c r="U2609" s="6">
        <f>[1]!EM_S_FA_YOY_OR(B2609,"2022-12-31")</f>
        <v>94.072093679700004</v>
      </c>
      <c r="V2609" s="7">
        <f t="shared" si="242"/>
        <v>26.230916530833337</v>
      </c>
      <c r="W2609" s="8">
        <f t="shared" si="243"/>
        <v>63.482758495686845</v>
      </c>
      <c r="X2609" s="6">
        <f>[1]!EM_S_FA_YOY_NETPROFIT(B2609,"2019-12-31")</f>
        <v>79.371882012100002</v>
      </c>
      <c r="Y2609" s="6">
        <f>[1]!EM_S_FA_YOY_NETPROFIT(B2609,"2020-12-31")</f>
        <v>-346.50443438880001</v>
      </c>
      <c r="Z2609" s="6">
        <f>[1]!EM_S_FA_YOY_NETPROFIT(B2609,"2021-12-31")</f>
        <v>113.74681549100001</v>
      </c>
      <c r="AA2609" s="6">
        <f>[1]!EM_S_FA_YOY_NETPROFIT(B2609,"2022-12-31")</f>
        <v>756.62618184389999</v>
      </c>
      <c r="AB2609" s="7">
        <f t="shared" si="244"/>
        <v>174.62285431536665</v>
      </c>
      <c r="AC2609" s="8">
        <f t="shared" si="245"/>
        <v>554.07915336591884</v>
      </c>
    </row>
    <row r="2610" spans="1:29" ht="16.5" x14ac:dyDescent="0.45">
      <c r="A2610" s="9">
        <v>3460</v>
      </c>
      <c r="B2610" s="5" t="s">
        <v>9260</v>
      </c>
      <c r="C2610" s="5" t="s">
        <v>9261</v>
      </c>
      <c r="D2610" s="5" t="s">
        <v>9262</v>
      </c>
      <c r="E2610" s="5" t="s">
        <v>272</v>
      </c>
      <c r="F2610" s="5" t="s">
        <v>11755</v>
      </c>
      <c r="G2610" s="5">
        <v>5</v>
      </c>
      <c r="H2610" s="5">
        <v>3</v>
      </c>
      <c r="I2610" s="5">
        <f t="shared" si="240"/>
        <v>3</v>
      </c>
      <c r="J2610" s="5">
        <f t="shared" si="241"/>
        <v>5</v>
      </c>
      <c r="K2610" s="5"/>
      <c r="L2610" s="5"/>
      <c r="M2610" s="5"/>
      <c r="N2610" s="5"/>
      <c r="O2610" s="5" t="s">
        <v>806</v>
      </c>
      <c r="P2610" s="6">
        <f>[1]!EM_S_INFO_EMPLOYEE(B2610,"2019")</f>
        <v>3236</v>
      </c>
      <c r="Q2610" s="6">
        <f>[1]!EM_S_STM07_IS(B2610,"83","2019-12-31","1",1000000000)</f>
        <v>5.2386057298199997</v>
      </c>
      <c r="R2610" s="6">
        <f>[1]!EM_S_FA_YOY_OR(B2610,"2019-12-31")</f>
        <v>-7.0066334194</v>
      </c>
      <c r="S2610" s="6">
        <f>[1]!EM_S_FA_YOY_OR(B2610,"2020-12-31")</f>
        <v>-62.675183144999998</v>
      </c>
      <c r="T2610" s="6">
        <f>[1]!EM_S_FA_YOY_OR(B2610,"2021-12-31")</f>
        <v>0.89273382450000005</v>
      </c>
      <c r="U2610" s="6">
        <f>[1]!EM_S_FA_YOY_OR(B2610,"2022-12-31")</f>
        <v>-26.995029936600002</v>
      </c>
      <c r="V2610" s="7">
        <f t="shared" si="242"/>
        <v>-29.592493085699999</v>
      </c>
      <c r="W2610" s="8">
        <f t="shared" si="243"/>
        <v>31.863460704520325</v>
      </c>
      <c r="X2610" s="6">
        <f>[1]!EM_S_FA_YOY_NETPROFIT(B2610,"2019-12-31")</f>
        <v>167.75458904710001</v>
      </c>
      <c r="Y2610" s="6">
        <f>[1]!EM_S_FA_YOY_NETPROFIT(B2610,"2020-12-31")</f>
        <v>-324.82066660620001</v>
      </c>
      <c r="Z2610" s="6">
        <f>[1]!EM_S_FA_YOY_NETPROFIT(B2610,"2021-12-31")</f>
        <v>83.220690288100002</v>
      </c>
      <c r="AA2610" s="6">
        <f>[1]!EM_S_FA_YOY_NETPROFIT(B2610,"2022-12-31")</f>
        <v>-361.14312121889998</v>
      </c>
      <c r="AB2610" s="7">
        <f t="shared" si="244"/>
        <v>-200.91436584566668</v>
      </c>
      <c r="AC2610" s="8">
        <f t="shared" si="245"/>
        <v>246.73746730153681</v>
      </c>
    </row>
    <row r="2611" spans="1:29" ht="16.5" x14ac:dyDescent="0.45">
      <c r="A2611" s="9">
        <v>3461</v>
      </c>
      <c r="B2611" s="5" t="s">
        <v>9263</v>
      </c>
      <c r="C2611" s="5" t="s">
        <v>9264</v>
      </c>
      <c r="D2611" s="5" t="s">
        <v>9265</v>
      </c>
      <c r="E2611" s="5" t="s">
        <v>254</v>
      </c>
      <c r="F2611" s="5" t="s">
        <v>11778</v>
      </c>
      <c r="G2611" s="5">
        <v>29</v>
      </c>
      <c r="H2611" s="5">
        <v>3</v>
      </c>
      <c r="I2611" s="5">
        <f t="shared" si="240"/>
        <v>3</v>
      </c>
      <c r="J2611" s="5">
        <f t="shared" si="241"/>
        <v>5</v>
      </c>
      <c r="K2611" s="5"/>
      <c r="L2611" s="5"/>
      <c r="M2611" s="5"/>
      <c r="N2611" s="5"/>
      <c r="O2611" s="5" t="s">
        <v>814</v>
      </c>
      <c r="P2611" s="6">
        <f>[1]!EM_S_INFO_EMPLOYEE(B2611,"2019")</f>
        <v>1306</v>
      </c>
      <c r="Q2611" s="6">
        <f>[1]!EM_S_STM07_IS(B2611,"83","2019-12-31","1",1000000000)</f>
        <v>3.53869486946</v>
      </c>
      <c r="R2611" s="6">
        <f>[1]!EM_S_FA_YOY_OR(B2611,"2019-12-31")</f>
        <v>25.5273612517</v>
      </c>
      <c r="S2611" s="6">
        <f>[1]!EM_S_FA_YOY_OR(B2611,"2020-12-31")</f>
        <v>-15.0615479984</v>
      </c>
      <c r="T2611" s="6">
        <f>[1]!EM_S_FA_YOY_OR(B2611,"2021-12-31")</f>
        <v>54.1019450386</v>
      </c>
      <c r="U2611" s="6">
        <f>[1]!EM_S_FA_YOY_OR(B2611,"2022-12-31")</f>
        <v>0.88248841629999997</v>
      </c>
      <c r="V2611" s="7">
        <f t="shared" si="242"/>
        <v>13.307628485499999</v>
      </c>
      <c r="W2611" s="8">
        <f t="shared" si="243"/>
        <v>36.21719579942954</v>
      </c>
      <c r="X2611" s="6">
        <f>[1]!EM_S_FA_YOY_NETPROFIT(B2611,"2019-12-31")</f>
        <v>42.597537067700003</v>
      </c>
      <c r="Y2611" s="6">
        <f>[1]!EM_S_FA_YOY_NETPROFIT(B2611,"2020-12-31")</f>
        <v>-11.491904981799999</v>
      </c>
      <c r="Z2611" s="6">
        <f>[1]!EM_S_FA_YOY_NETPROFIT(B2611,"2021-12-31")</f>
        <v>63.959185011800002</v>
      </c>
      <c r="AA2611" s="6">
        <f>[1]!EM_S_FA_YOY_NETPROFIT(B2611,"2022-12-31")</f>
        <v>1.3981156991000001</v>
      </c>
      <c r="AB2611" s="7">
        <f t="shared" si="244"/>
        <v>17.955131909700004</v>
      </c>
      <c r="AC2611" s="8">
        <f t="shared" si="245"/>
        <v>40.358615370873842</v>
      </c>
    </row>
    <row r="2612" spans="1:29" ht="16.5" x14ac:dyDescent="0.45">
      <c r="A2612" s="9">
        <v>3462</v>
      </c>
      <c r="B2612" s="5" t="s">
        <v>9266</v>
      </c>
      <c r="C2612" s="5" t="s">
        <v>9267</v>
      </c>
      <c r="D2612" s="5" t="s">
        <v>9268</v>
      </c>
      <c r="E2612" s="5" t="s">
        <v>306</v>
      </c>
      <c r="F2612" s="5" t="s">
        <v>11764</v>
      </c>
      <c r="G2612" s="5">
        <v>15</v>
      </c>
      <c r="H2612" s="5">
        <v>3</v>
      </c>
      <c r="I2612" s="5">
        <f t="shared" si="240"/>
        <v>2</v>
      </c>
      <c r="J2612" s="5">
        <f t="shared" si="241"/>
        <v>8</v>
      </c>
      <c r="K2612" s="5"/>
      <c r="L2612" s="5"/>
      <c r="M2612" s="5"/>
      <c r="N2612" s="5"/>
      <c r="O2612" s="5" t="s">
        <v>802</v>
      </c>
      <c r="P2612" s="6">
        <f>[1]!EM_S_INFO_EMPLOYEE(B2612,"2019")</f>
        <v>4799</v>
      </c>
      <c r="Q2612" s="6">
        <f>[1]!EM_S_STM07_IS(B2612,"83","2019-12-31","1",1000000000)</f>
        <v>6.61481460166</v>
      </c>
      <c r="R2612" s="6">
        <f>[1]!EM_S_FA_YOY_OR(B2612,"2019-12-31")</f>
        <v>9.7512578014999995</v>
      </c>
      <c r="S2612" s="6">
        <f>[1]!EM_S_FA_YOY_OR(B2612,"2020-12-31")</f>
        <v>4.9507278869000002</v>
      </c>
      <c r="T2612" s="6">
        <f>[1]!EM_S_FA_YOY_OR(B2612,"2021-12-31")</f>
        <v>12.7989816714</v>
      </c>
      <c r="U2612" s="6">
        <f>[1]!EM_S_FA_YOY_OR(B2612,"2022-12-31")</f>
        <v>41.982879920199998</v>
      </c>
      <c r="V2612" s="7">
        <f t="shared" si="242"/>
        <v>19.9108631595</v>
      </c>
      <c r="W2612" s="8">
        <f t="shared" si="243"/>
        <v>19.513564891632331</v>
      </c>
      <c r="X2612" s="6">
        <f>[1]!EM_S_FA_YOY_NETPROFIT(B2612,"2019-12-31")</f>
        <v>25.850004383200002</v>
      </c>
      <c r="Y2612" s="6">
        <f>[1]!EM_S_FA_YOY_NETPROFIT(B2612,"2020-12-31")</f>
        <v>7.3797103872000003</v>
      </c>
      <c r="Z2612" s="6">
        <f>[1]!EM_S_FA_YOY_NETPROFIT(B2612,"2021-12-31")</f>
        <v>-38.259534176899997</v>
      </c>
      <c r="AA2612" s="6">
        <f>[1]!EM_S_FA_YOY_NETPROFIT(B2612,"2022-12-31")</f>
        <v>364.4901568281</v>
      </c>
      <c r="AB2612" s="7">
        <f t="shared" si="244"/>
        <v>111.20344434613332</v>
      </c>
      <c r="AC2612" s="8">
        <f t="shared" si="245"/>
        <v>220.53651443930383</v>
      </c>
    </row>
    <row r="2613" spans="1:29" ht="16.5" x14ac:dyDescent="0.45">
      <c r="A2613" s="9">
        <v>3463</v>
      </c>
      <c r="B2613" s="5" t="s">
        <v>9269</v>
      </c>
      <c r="C2613" s="5" t="s">
        <v>9270</v>
      </c>
      <c r="D2613" s="5" t="s">
        <v>9271</v>
      </c>
      <c r="E2613" s="5" t="s">
        <v>311</v>
      </c>
      <c r="F2613" s="5" t="s">
        <v>11780</v>
      </c>
      <c r="G2613" s="5">
        <v>31</v>
      </c>
      <c r="H2613" s="5">
        <v>2</v>
      </c>
      <c r="I2613" s="5">
        <f t="shared" si="240"/>
        <v>2</v>
      </c>
      <c r="J2613" s="5">
        <f t="shared" si="241"/>
        <v>4</v>
      </c>
      <c r="K2613" s="5"/>
      <c r="L2613" s="5"/>
      <c r="M2613" s="5"/>
      <c r="N2613" s="5"/>
      <c r="O2613" s="5" t="s">
        <v>9272</v>
      </c>
      <c r="P2613" s="6">
        <f>[1]!EM_S_INFO_EMPLOYEE(B2613,"2019")</f>
        <v>17738</v>
      </c>
      <c r="Q2613" s="6">
        <f>[1]!EM_S_STM07_IS(B2613,"83","2019-12-31","1",1000000000)</f>
        <v>57.903574665390003</v>
      </c>
      <c r="R2613" s="6">
        <f>[1]!EM_S_FA_YOY_OR(B2613,"2019-12-31")</f>
        <v>1.6506638328000001</v>
      </c>
      <c r="S2613" s="6">
        <f>[1]!EM_S_FA_YOY_OR(B2613,"2020-12-31")</f>
        <v>25.0560697829</v>
      </c>
      <c r="T2613" s="6">
        <f>[1]!EM_S_FA_YOY_OR(B2613,"2021-12-31")</f>
        <v>44.883354085699999</v>
      </c>
      <c r="U2613" s="6">
        <f>[1]!EM_S_FA_YOY_OR(B2613,"2022-12-31")</f>
        <v>-5.6331375321000001</v>
      </c>
      <c r="V2613" s="7">
        <f t="shared" si="242"/>
        <v>21.435428778833337</v>
      </c>
      <c r="W2613" s="8">
        <f t="shared" si="243"/>
        <v>25.45212687189542</v>
      </c>
      <c r="X2613" s="6">
        <f>[1]!EM_S_FA_YOY_NETPROFIT(B2613,"2019-12-31")</f>
        <v>-41.995836930300001</v>
      </c>
      <c r="Y2613" s="6">
        <f>[1]!EM_S_FA_YOY_NETPROFIT(B2613,"2020-12-31")</f>
        <v>-19.934054400099999</v>
      </c>
      <c r="Z2613" s="6">
        <f>[1]!EM_S_FA_YOY_NETPROFIT(B2613,"2021-12-31")</f>
        <v>62.771950013999998</v>
      </c>
      <c r="AA2613" s="6">
        <f>[1]!EM_S_FA_YOY_NETPROFIT(B2613,"2022-12-31")</f>
        <v>-76.569535641900003</v>
      </c>
      <c r="AB2613" s="7">
        <f t="shared" si="244"/>
        <v>-11.243880009333333</v>
      </c>
      <c r="AC2613" s="8">
        <f t="shared" si="245"/>
        <v>70.076042656565591</v>
      </c>
    </row>
    <row r="2614" spans="1:29" ht="16.5" x14ac:dyDescent="0.45">
      <c r="A2614" s="9">
        <v>3464</v>
      </c>
      <c r="B2614" s="5" t="s">
        <v>9273</v>
      </c>
      <c r="C2614" s="5" t="s">
        <v>9274</v>
      </c>
      <c r="D2614" s="5" t="s">
        <v>9275</v>
      </c>
      <c r="E2614" s="5" t="s">
        <v>288</v>
      </c>
      <c r="F2614" s="5" t="s">
        <v>11756</v>
      </c>
      <c r="G2614" s="5">
        <v>6</v>
      </c>
      <c r="H2614" s="5">
        <v>2</v>
      </c>
      <c r="I2614" s="5">
        <f t="shared" si="240"/>
        <v>2</v>
      </c>
      <c r="J2614" s="5">
        <f t="shared" si="241"/>
        <v>11</v>
      </c>
      <c r="K2614" s="5"/>
      <c r="L2614" s="5"/>
      <c r="M2614" s="5"/>
      <c r="N2614" s="5"/>
      <c r="O2614" s="5" t="s">
        <v>9272</v>
      </c>
      <c r="P2614" s="6">
        <f>[1]!EM_S_INFO_EMPLOYEE(B2614,"2019")</f>
        <v>572</v>
      </c>
      <c r="Q2614" s="6">
        <f>[1]!EM_S_STM07_IS(B2614,"83","2019-12-31","1",1000000000)</f>
        <v>0.22247414623</v>
      </c>
      <c r="R2614" s="6">
        <f>[1]!EM_S_FA_YOY_OR(B2614,"2019-12-31")</f>
        <v>7.5388167295999997</v>
      </c>
      <c r="S2614" s="6">
        <f>[1]!EM_S_FA_YOY_OR(B2614,"2020-12-31")</f>
        <v>-45.682206985500002</v>
      </c>
      <c r="T2614" s="6">
        <f>[1]!EM_S_FA_YOY_OR(B2614,"2021-12-31")</f>
        <v>11.7777694212</v>
      </c>
      <c r="U2614" s="6">
        <f>[1]!EM_S_FA_YOY_OR(B2614,"2022-12-31")</f>
        <v>-14.390359653499999</v>
      </c>
      <c r="V2614" s="7">
        <f t="shared" si="242"/>
        <v>-16.098265739266669</v>
      </c>
      <c r="W2614" s="8">
        <f t="shared" si="243"/>
        <v>28.768036595551308</v>
      </c>
      <c r="X2614" s="6">
        <f>[1]!EM_S_FA_YOY_NETPROFIT(B2614,"2019-12-31")</f>
        <v>19.1626501215</v>
      </c>
      <c r="Y2614" s="6">
        <f>[1]!EM_S_FA_YOY_NETPROFIT(B2614,"2020-12-31")</f>
        <v>49.934078081099997</v>
      </c>
      <c r="Z2614" s="6">
        <f>[1]!EM_S_FA_YOY_NETPROFIT(B2614,"2021-12-31")</f>
        <v>53.477908528999997</v>
      </c>
      <c r="AA2614" s="6">
        <f>[1]!EM_S_FA_YOY_NETPROFIT(B2614,"2022-12-31")</f>
        <v>-6.791182654</v>
      </c>
      <c r="AB2614" s="7">
        <f t="shared" si="244"/>
        <v>32.206934652033333</v>
      </c>
      <c r="AC2614" s="8">
        <f t="shared" si="245"/>
        <v>33.819810002751609</v>
      </c>
    </row>
    <row r="2615" spans="1:29" ht="16.5" x14ac:dyDescent="0.45">
      <c r="A2615" s="9">
        <v>3465</v>
      </c>
      <c r="B2615" s="5" t="s">
        <v>9276</v>
      </c>
      <c r="C2615" s="5" t="s">
        <v>9277</v>
      </c>
      <c r="D2615" s="5" t="s">
        <v>9278</v>
      </c>
      <c r="E2615" s="5" t="s">
        <v>288</v>
      </c>
      <c r="F2615" s="5" t="s">
        <v>11763</v>
      </c>
      <c r="G2615" s="5">
        <v>14</v>
      </c>
      <c r="H2615" s="5">
        <v>3</v>
      </c>
      <c r="I2615" s="5">
        <f t="shared" si="240"/>
        <v>0</v>
      </c>
      <c r="J2615" s="5">
        <f t="shared" si="241"/>
        <v>10</v>
      </c>
      <c r="K2615" s="5"/>
      <c r="L2615" s="5"/>
      <c r="M2615" s="5"/>
      <c r="N2615" s="5"/>
      <c r="O2615" s="5" t="s">
        <v>9272</v>
      </c>
      <c r="P2615" s="6">
        <f>[1]!EM_S_INFO_EMPLOYEE(B2615,"2019")</f>
        <v>3140</v>
      </c>
      <c r="Q2615" s="6">
        <f>[1]!EM_S_STM07_IS(B2615,"83","2019-12-31","1",1000000000)</f>
        <v>2.26246080094</v>
      </c>
      <c r="R2615" s="6">
        <f>[1]!EM_S_FA_YOY_OR(B2615,"2019-12-31")</f>
        <v>14.0236650732</v>
      </c>
      <c r="S2615" s="6">
        <f>[1]!EM_S_FA_YOY_OR(B2615,"2020-12-31")</f>
        <v>12.265315002399999</v>
      </c>
      <c r="T2615" s="6">
        <f>[1]!EM_S_FA_YOY_OR(B2615,"2021-12-31")</f>
        <v>18.896619584</v>
      </c>
      <c r="U2615" s="6">
        <f>[1]!EM_S_FA_YOY_OR(B2615,"2022-12-31")</f>
        <v>25.466052135200002</v>
      </c>
      <c r="V2615" s="7">
        <f t="shared" si="242"/>
        <v>18.875995573866668</v>
      </c>
      <c r="W2615" s="8">
        <f t="shared" si="243"/>
        <v>6.6003927326081593</v>
      </c>
      <c r="X2615" s="6">
        <f>[1]!EM_S_FA_YOY_NETPROFIT(B2615,"2019-12-31")</f>
        <v>-95.836295457999995</v>
      </c>
      <c r="Y2615" s="6">
        <f>[1]!EM_S_FA_YOY_NETPROFIT(B2615,"2020-12-31")</f>
        <v>6695.3374889794004</v>
      </c>
      <c r="Z2615" s="6">
        <f>[1]!EM_S_FA_YOY_NETPROFIT(B2615,"2021-12-31")</f>
        <v>32.4141022608</v>
      </c>
      <c r="AA2615" s="6">
        <f>[1]!EM_S_FA_YOY_NETPROFIT(B2615,"2022-12-31")</f>
        <v>43.0672494302</v>
      </c>
      <c r="AB2615" s="7">
        <f t="shared" si="244"/>
        <v>2256.9396135567999</v>
      </c>
      <c r="AC2615" s="8">
        <f t="shared" si="245"/>
        <v>3843.7690029192754</v>
      </c>
    </row>
    <row r="2616" spans="1:29" ht="16.5" x14ac:dyDescent="0.45">
      <c r="A2616" s="9">
        <v>3466</v>
      </c>
      <c r="B2616" s="5" t="s">
        <v>9279</v>
      </c>
      <c r="C2616" s="5" t="s">
        <v>9280</v>
      </c>
      <c r="D2616" s="5" t="s">
        <v>9281</v>
      </c>
      <c r="E2616" s="5" t="s">
        <v>567</v>
      </c>
      <c r="F2616" s="5" t="s">
        <v>11755</v>
      </c>
      <c r="G2616" s="5">
        <v>5</v>
      </c>
      <c r="H2616" s="5">
        <v>3</v>
      </c>
      <c r="I2616" s="5">
        <f t="shared" si="240"/>
        <v>3</v>
      </c>
      <c r="J2616" s="5">
        <f t="shared" si="241"/>
        <v>5</v>
      </c>
      <c r="K2616" s="5"/>
      <c r="L2616" s="5"/>
      <c r="M2616" s="5"/>
      <c r="N2616" s="5"/>
      <c r="O2616" s="5" t="s">
        <v>9282</v>
      </c>
      <c r="P2616" s="6">
        <f>[1]!EM_S_INFO_EMPLOYEE(B2616,"2019")</f>
        <v>8930</v>
      </c>
      <c r="Q2616" s="6">
        <f>[1]!EM_S_STM07_IS(B2616,"83","2019-12-31","1",1000000000)</f>
        <v>7.6682281968900003</v>
      </c>
      <c r="R2616" s="6">
        <f>[1]!EM_S_FA_YOY_OR(B2616,"2019-12-31")</f>
        <v>0.55419249989999997</v>
      </c>
      <c r="S2616" s="6">
        <f>[1]!EM_S_FA_YOY_OR(B2616,"2020-12-31")</f>
        <v>-25.743770572199999</v>
      </c>
      <c r="T2616" s="6">
        <f>[1]!EM_S_FA_YOY_OR(B2616,"2021-12-31")</f>
        <v>0.19502571660000001</v>
      </c>
      <c r="U2616" s="6">
        <f>[1]!EM_S_FA_YOY_OR(B2616,"2022-12-31")</f>
        <v>3.1174034808000002</v>
      </c>
      <c r="V2616" s="7">
        <f t="shared" si="242"/>
        <v>-7.4771137915999999</v>
      </c>
      <c r="W2616" s="8">
        <f t="shared" si="243"/>
        <v>15.886728278797763</v>
      </c>
      <c r="X2616" s="6">
        <f>[1]!EM_S_FA_YOY_NETPROFIT(B2616,"2019-12-31")</f>
        <v>38.616406235699998</v>
      </c>
      <c r="Y2616" s="6">
        <f>[1]!EM_S_FA_YOY_NETPROFIT(B2616,"2020-12-31")</f>
        <v>-87.509529343099999</v>
      </c>
      <c r="Z2616" s="6">
        <f>[1]!EM_S_FA_YOY_NETPROFIT(B2616,"2021-12-31")</f>
        <v>20.016258133200001</v>
      </c>
      <c r="AA2616" s="6">
        <f>[1]!EM_S_FA_YOY_NETPROFIT(B2616,"2022-12-31")</f>
        <v>192.74906496739999</v>
      </c>
      <c r="AB2616" s="7">
        <f t="shared" si="244"/>
        <v>41.751931252499993</v>
      </c>
      <c r="AC2616" s="8">
        <f t="shared" si="245"/>
        <v>141.38793985233022</v>
      </c>
    </row>
    <row r="2617" spans="1:29" ht="16.5" x14ac:dyDescent="0.45">
      <c r="A2617" s="9">
        <v>3467</v>
      </c>
      <c r="B2617" s="5" t="s">
        <v>9283</v>
      </c>
      <c r="C2617" s="5" t="s">
        <v>9284</v>
      </c>
      <c r="D2617" s="5" t="s">
        <v>9285</v>
      </c>
      <c r="E2617" s="5" t="s">
        <v>509</v>
      </c>
      <c r="F2617" s="5" t="s">
        <v>11770</v>
      </c>
      <c r="G2617" s="5">
        <v>21</v>
      </c>
      <c r="H2617" s="5">
        <v>3</v>
      </c>
      <c r="I2617" s="5">
        <f t="shared" si="240"/>
        <v>3</v>
      </c>
      <c r="J2617" s="5">
        <f t="shared" si="241"/>
        <v>7</v>
      </c>
      <c r="K2617" s="5"/>
      <c r="L2617" s="5"/>
      <c r="M2617" s="5"/>
      <c r="N2617" s="5"/>
      <c r="O2617" s="5" t="s">
        <v>853</v>
      </c>
      <c r="P2617" s="6">
        <f>[1]!EM_S_INFO_EMPLOYEE(B2617,"2019")</f>
        <v>4889</v>
      </c>
      <c r="Q2617" s="6">
        <f>[1]!EM_S_STM07_IS(B2617,"83","2019-12-31","1",1000000000)</f>
        <v>40.37195043002</v>
      </c>
      <c r="R2617" s="6">
        <f>[1]!EM_S_FA_YOY_OR(B2617,"2019-12-31")</f>
        <v>18.646441067800001</v>
      </c>
      <c r="S2617" s="6">
        <f>[1]!EM_S_FA_YOY_OR(B2617,"2020-12-31")</f>
        <v>20.957688119</v>
      </c>
      <c r="T2617" s="6">
        <f>[1]!EM_S_FA_YOY_OR(B2617,"2021-12-31")</f>
        <v>54.115444460100001</v>
      </c>
      <c r="U2617" s="6">
        <f>[1]!EM_S_FA_YOY_OR(B2617,"2022-12-31")</f>
        <v>2.0497813369000002</v>
      </c>
      <c r="V2617" s="7">
        <f t="shared" si="242"/>
        <v>25.707637972000001</v>
      </c>
      <c r="W2617" s="8">
        <f t="shared" si="243"/>
        <v>26.355831172989934</v>
      </c>
      <c r="X2617" s="6">
        <f>[1]!EM_S_FA_YOY_NETPROFIT(B2617,"2019-12-31")</f>
        <v>-49.684381035100003</v>
      </c>
      <c r="Y2617" s="6">
        <f>[1]!EM_S_FA_YOY_NETPROFIT(B2617,"2020-12-31")</f>
        <v>131.6222388075</v>
      </c>
      <c r="Z2617" s="6">
        <f>[1]!EM_S_FA_YOY_NETPROFIT(B2617,"2021-12-31")</f>
        <v>66.918883866800002</v>
      </c>
      <c r="AA2617" s="6">
        <f>[1]!EM_S_FA_YOY_NETPROFIT(B2617,"2022-12-31")</f>
        <v>-22.9727427913</v>
      </c>
      <c r="AB2617" s="7">
        <f t="shared" si="244"/>
        <v>58.522793294333333</v>
      </c>
      <c r="AC2617" s="8">
        <f t="shared" si="245"/>
        <v>77.638732837154947</v>
      </c>
    </row>
    <row r="2618" spans="1:29" ht="16.5" x14ac:dyDescent="0.45">
      <c r="A2618" s="9">
        <v>3468</v>
      </c>
      <c r="B2618" s="5" t="s">
        <v>9286</v>
      </c>
      <c r="C2618" s="5" t="s">
        <v>9287</v>
      </c>
      <c r="D2618" s="5" t="s">
        <v>9288</v>
      </c>
      <c r="E2618" s="5" t="s">
        <v>288</v>
      </c>
      <c r="F2618" s="5" t="s">
        <v>11765</v>
      </c>
      <c r="G2618" s="5">
        <v>16</v>
      </c>
      <c r="H2618" s="5">
        <v>3</v>
      </c>
      <c r="I2618" s="5">
        <f t="shared" si="240"/>
        <v>1</v>
      </c>
      <c r="J2618" s="5">
        <f t="shared" si="241"/>
        <v>9</v>
      </c>
      <c r="K2618" s="5"/>
      <c r="L2618" s="5"/>
      <c r="M2618" s="5"/>
      <c r="N2618" s="5"/>
      <c r="O2618" s="5" t="s">
        <v>901</v>
      </c>
      <c r="P2618" s="6">
        <f>[1]!EM_S_INFO_EMPLOYEE(B2618,"2019")</f>
        <v>6060</v>
      </c>
      <c r="Q2618" s="6">
        <f>[1]!EM_S_STM07_IS(B2618,"83","2019-12-31","1",1000000000)</f>
        <v>3.73271888294</v>
      </c>
      <c r="R2618" s="6">
        <f>[1]!EM_S_FA_YOY_OR(B2618,"2019-12-31")</f>
        <v>12.106965278700001</v>
      </c>
      <c r="S2618" s="6">
        <f>[1]!EM_S_FA_YOY_OR(B2618,"2020-12-31")</f>
        <v>12.655392215299999</v>
      </c>
      <c r="T2618" s="6">
        <f>[1]!EM_S_FA_YOY_OR(B2618,"2021-12-31")</f>
        <v>17.0905143309</v>
      </c>
      <c r="U2618" s="6">
        <f>[1]!EM_S_FA_YOY_OR(B2618,"2022-12-31")</f>
        <v>14.1691441194</v>
      </c>
      <c r="V2618" s="7">
        <f t="shared" si="242"/>
        <v>14.638350221866666</v>
      </c>
      <c r="W2618" s="8">
        <f t="shared" si="243"/>
        <v>2.2544828276159126</v>
      </c>
      <c r="X2618" s="6">
        <f>[1]!EM_S_FA_YOY_NETPROFIT(B2618,"2019-12-31")</f>
        <v>-25.741734467000001</v>
      </c>
      <c r="Y2618" s="6">
        <f>[1]!EM_S_FA_YOY_NETPROFIT(B2618,"2020-12-31")</f>
        <v>81.294494161599999</v>
      </c>
      <c r="Z2618" s="6">
        <f>[1]!EM_S_FA_YOY_NETPROFIT(B2618,"2021-12-31")</f>
        <v>-61.500165634799998</v>
      </c>
      <c r="AA2618" s="6">
        <f>[1]!EM_S_FA_YOY_NETPROFIT(B2618,"2022-12-31")</f>
        <v>59.208869507899998</v>
      </c>
      <c r="AB2618" s="7">
        <f t="shared" si="244"/>
        <v>26.334399344900003</v>
      </c>
      <c r="AC2618" s="8">
        <f t="shared" si="245"/>
        <v>76.864340288367046</v>
      </c>
    </row>
    <row r="2619" spans="1:29" ht="16.5" x14ac:dyDescent="0.45">
      <c r="A2619" s="9">
        <v>3469</v>
      </c>
      <c r="B2619" s="5" t="s">
        <v>9289</v>
      </c>
      <c r="C2619" s="5" t="s">
        <v>9290</v>
      </c>
      <c r="D2619" s="5" t="s">
        <v>9291</v>
      </c>
      <c r="E2619" s="5" t="s">
        <v>259</v>
      </c>
      <c r="F2619" s="5" t="s">
        <v>11755</v>
      </c>
      <c r="G2619" s="5">
        <v>5</v>
      </c>
      <c r="H2619" s="5">
        <v>3</v>
      </c>
      <c r="I2619" s="5">
        <f t="shared" si="240"/>
        <v>3</v>
      </c>
      <c r="J2619" s="5">
        <f t="shared" si="241"/>
        <v>5</v>
      </c>
      <c r="K2619" s="5"/>
      <c r="L2619" s="5"/>
      <c r="M2619" s="5"/>
      <c r="N2619" s="5"/>
      <c r="O2619" s="5" t="s">
        <v>879</v>
      </c>
      <c r="P2619" s="6">
        <f>[1]!EM_S_INFO_EMPLOYEE(B2619,"2019")</f>
        <v>1082</v>
      </c>
      <c r="Q2619" s="6">
        <f>[1]!EM_S_STM07_IS(B2619,"83","2019-12-31","1",1000000000)</f>
        <v>0.98123946709999998</v>
      </c>
      <c r="R2619" s="6">
        <f>[1]!EM_S_FA_YOY_OR(B2619,"2019-12-31")</f>
        <v>8.7586475799999994E-2</v>
      </c>
      <c r="S2619" s="6">
        <f>[1]!EM_S_FA_YOY_OR(B2619,"2020-12-31")</f>
        <v>-16.467006152700002</v>
      </c>
      <c r="T2619" s="6">
        <f>[1]!EM_S_FA_YOY_OR(B2619,"2021-12-31")</f>
        <v>13.12610405</v>
      </c>
      <c r="U2619" s="6">
        <f>[1]!EM_S_FA_YOY_OR(B2619,"2022-12-31")</f>
        <v>-11.5460764619</v>
      </c>
      <c r="V2619" s="7">
        <f t="shared" si="242"/>
        <v>-4.9623261882000005</v>
      </c>
      <c r="W2619" s="8">
        <f t="shared" si="243"/>
        <v>15.857092060561431</v>
      </c>
      <c r="X2619" s="6">
        <f>[1]!EM_S_FA_YOY_NETPROFIT(B2619,"2019-12-31")</f>
        <v>-32.026900956600002</v>
      </c>
      <c r="Y2619" s="6">
        <f>[1]!EM_S_FA_YOY_NETPROFIT(B2619,"2020-12-31")</f>
        <v>12.1836952084</v>
      </c>
      <c r="Z2619" s="6">
        <f>[1]!EM_S_FA_YOY_NETPROFIT(B2619,"2021-12-31")</f>
        <v>9.3574842470000004</v>
      </c>
      <c r="AA2619" s="6">
        <f>[1]!EM_S_FA_YOY_NETPROFIT(B2619,"2022-12-31")</f>
        <v>169.43848939700001</v>
      </c>
      <c r="AB2619" s="7">
        <f t="shared" si="244"/>
        <v>63.659889617466668</v>
      </c>
      <c r="AC2619" s="8">
        <f t="shared" si="245"/>
        <v>91.617853039615596</v>
      </c>
    </row>
    <row r="2620" spans="1:29" ht="16.5" x14ac:dyDescent="0.45">
      <c r="A2620" s="9">
        <v>3470</v>
      </c>
      <c r="B2620" s="5" t="s">
        <v>9292</v>
      </c>
      <c r="C2620" s="5" t="s">
        <v>9293</v>
      </c>
      <c r="D2620" s="5" t="s">
        <v>9294</v>
      </c>
      <c r="E2620" s="5" t="s">
        <v>33</v>
      </c>
      <c r="F2620" s="5" t="s">
        <v>11752</v>
      </c>
      <c r="G2620" s="5">
        <v>2</v>
      </c>
      <c r="H2620" s="5">
        <v>3</v>
      </c>
      <c r="I2620" s="5">
        <f t="shared" si="240"/>
        <v>0</v>
      </c>
      <c r="J2620" s="5">
        <f t="shared" si="241"/>
        <v>2</v>
      </c>
      <c r="K2620" s="5"/>
      <c r="L2620" s="5"/>
      <c r="M2620" s="5"/>
      <c r="N2620" s="5"/>
      <c r="O2620" s="5" t="s">
        <v>177</v>
      </c>
      <c r="P2620" s="6">
        <f>[1]!EM_S_INFO_EMPLOYEE(B2620,"2019")</f>
        <v>114</v>
      </c>
      <c r="Q2620" s="6">
        <f>[1]!EM_S_STM07_IS(B2620,"83","2019-12-31","1",1000000000)</f>
        <v>1.1834655864400001</v>
      </c>
      <c r="R2620" s="6">
        <f>[1]!EM_S_FA_YOY_OR(B2620,"2019-12-31")</f>
        <v>16.530764851899999</v>
      </c>
      <c r="S2620" s="6">
        <f>[1]!EM_S_FA_YOY_OR(B2620,"2020-12-31")</f>
        <v>-73.568379641600004</v>
      </c>
      <c r="T2620" s="6">
        <f>[1]!EM_S_FA_YOY_OR(B2620,"2021-12-31")</f>
        <v>554.85912306720002</v>
      </c>
      <c r="U2620" s="6">
        <f>[1]!EM_S_FA_YOY_OR(B2620,"2022-12-31")</f>
        <v>189.7071839262</v>
      </c>
      <c r="V2620" s="7">
        <f t="shared" si="242"/>
        <v>223.66597578393331</v>
      </c>
      <c r="W2620" s="8">
        <f t="shared" si="243"/>
        <v>315.58704219047456</v>
      </c>
      <c r="X2620" s="6">
        <f>[1]!EM_S_FA_YOY_NETPROFIT(B2620,"2019-12-31")</f>
        <v>-21.1779336351</v>
      </c>
      <c r="Y2620" s="6">
        <f>[1]!EM_S_FA_YOY_NETPROFIT(B2620,"2020-12-31")</f>
        <v>-320.22588101349999</v>
      </c>
      <c r="Z2620" s="6">
        <f>[1]!EM_S_FA_YOY_NETPROFIT(B2620,"2021-12-31")</f>
        <v>177.3339126651</v>
      </c>
      <c r="AA2620" s="6">
        <f>[1]!EM_S_FA_YOY_NETPROFIT(B2620,"2022-12-31")</f>
        <v>134.2668702636</v>
      </c>
      <c r="AB2620" s="7">
        <f t="shared" si="244"/>
        <v>-2.8750326949333291</v>
      </c>
      <c r="AC2620" s="8">
        <f t="shared" si="245"/>
        <v>275.67619271835673</v>
      </c>
    </row>
    <row r="2621" spans="1:29" ht="16.5" x14ac:dyDescent="0.45">
      <c r="A2621" s="9">
        <v>3471</v>
      </c>
      <c r="B2621" s="5" t="s">
        <v>9295</v>
      </c>
      <c r="C2621" s="5" t="s">
        <v>9296</v>
      </c>
      <c r="D2621" s="5" t="s">
        <v>9297</v>
      </c>
      <c r="E2621" s="5" t="s">
        <v>514</v>
      </c>
      <c r="F2621" s="5" t="s">
        <v>11779</v>
      </c>
      <c r="G2621" s="5">
        <v>30</v>
      </c>
      <c r="H2621" s="5">
        <v>2</v>
      </c>
      <c r="I2621" s="5">
        <f t="shared" si="240"/>
        <v>2</v>
      </c>
      <c r="J2621" s="5">
        <f t="shared" si="241"/>
        <v>4</v>
      </c>
      <c r="K2621" s="5"/>
      <c r="L2621" s="5"/>
      <c r="M2621" s="5"/>
      <c r="N2621" s="5"/>
      <c r="O2621" s="5" t="s">
        <v>181</v>
      </c>
      <c r="P2621" s="6">
        <f>[1]!EM_S_INFO_EMPLOYEE(B2621,"2019")</f>
        <v>2152</v>
      </c>
      <c r="Q2621" s="6">
        <f>[1]!EM_S_STM07_IS(B2621,"83","2019-12-31","1",1000000000)</f>
        <v>5.7258130621000003</v>
      </c>
      <c r="R2621" s="6">
        <f>[1]!EM_S_FA_YOY_OR(B2621,"2019-12-31")</f>
        <v>6.0477278399000003</v>
      </c>
      <c r="S2621" s="6">
        <f>[1]!EM_S_FA_YOY_OR(B2621,"2020-12-31")</f>
        <v>-17.558491350200001</v>
      </c>
      <c r="T2621" s="6">
        <f>[1]!EM_S_FA_YOY_OR(B2621,"2021-12-31")</f>
        <v>29.2501839267</v>
      </c>
      <c r="U2621" s="6">
        <f>[1]!EM_S_FA_YOY_OR(B2621,"2022-12-31")</f>
        <v>23.598568280599999</v>
      </c>
      <c r="V2621" s="7">
        <f t="shared" si="242"/>
        <v>11.763420285699999</v>
      </c>
      <c r="W2621" s="8">
        <f t="shared" si="243"/>
        <v>25.550265484735309</v>
      </c>
      <c r="X2621" s="6">
        <f>[1]!EM_S_FA_YOY_NETPROFIT(B2621,"2019-12-31")</f>
        <v>25.1589645301</v>
      </c>
      <c r="Y2621" s="6">
        <f>[1]!EM_S_FA_YOY_NETPROFIT(B2621,"2020-12-31")</f>
        <v>-73.254670690599994</v>
      </c>
      <c r="Z2621" s="6">
        <f>[1]!EM_S_FA_YOY_NETPROFIT(B2621,"2021-12-31")</f>
        <v>-131.18106027659999</v>
      </c>
      <c r="AA2621" s="6">
        <f>[1]!EM_S_FA_YOY_NETPROFIT(B2621,"2022-12-31")</f>
        <v>-750.65354860649995</v>
      </c>
      <c r="AB2621" s="7">
        <f t="shared" si="244"/>
        <v>-318.3630931912333</v>
      </c>
      <c r="AC2621" s="8">
        <f t="shared" si="245"/>
        <v>375.49320238184237</v>
      </c>
    </row>
    <row r="2622" spans="1:29" ht="16.5" x14ac:dyDescent="0.45">
      <c r="A2622" s="9">
        <v>3472</v>
      </c>
      <c r="B2622" s="5" t="s">
        <v>9298</v>
      </c>
      <c r="C2622" s="5" t="s">
        <v>9299</v>
      </c>
      <c r="D2622" s="5" t="s">
        <v>9300</v>
      </c>
      <c r="E2622" s="5" t="s">
        <v>254</v>
      </c>
      <c r="F2622" s="5" t="s">
        <v>11775</v>
      </c>
      <c r="G2622" s="5">
        <v>26</v>
      </c>
      <c r="H2622" s="5">
        <v>2</v>
      </c>
      <c r="I2622" s="5">
        <f t="shared" si="240"/>
        <v>3</v>
      </c>
      <c r="J2622" s="5">
        <f t="shared" si="241"/>
        <v>3</v>
      </c>
      <c r="K2622" s="5"/>
      <c r="L2622" s="5"/>
      <c r="M2622" s="5"/>
      <c r="N2622" s="5"/>
      <c r="O2622" s="5" t="s">
        <v>894</v>
      </c>
      <c r="P2622" s="6">
        <f>[1]!EM_S_INFO_EMPLOYEE(B2622,"2019")</f>
        <v>1354</v>
      </c>
      <c r="Q2622" s="6">
        <f>[1]!EM_S_STM07_IS(B2622,"83","2019-12-31","1",1000000000)</f>
        <v>1.60118896271</v>
      </c>
      <c r="R2622" s="6">
        <f>[1]!EM_S_FA_YOY_OR(B2622,"2019-12-31")</f>
        <v>23.8544901908</v>
      </c>
      <c r="S2622" s="6">
        <f>[1]!EM_S_FA_YOY_OR(B2622,"2020-12-31")</f>
        <v>16.571819116899999</v>
      </c>
      <c r="T2622" s="6">
        <f>[1]!EM_S_FA_YOY_OR(B2622,"2021-12-31")</f>
        <v>13.414368279</v>
      </c>
      <c r="U2622" s="6">
        <f>[1]!EM_S_FA_YOY_OR(B2622,"2022-12-31")</f>
        <v>8.7310611102000006</v>
      </c>
      <c r="V2622" s="7">
        <f t="shared" si="242"/>
        <v>12.905749502033332</v>
      </c>
      <c r="W2622" s="8">
        <f t="shared" si="243"/>
        <v>3.9450464287660574</v>
      </c>
      <c r="X2622" s="6">
        <f>[1]!EM_S_FA_YOY_NETPROFIT(B2622,"2019-12-31")</f>
        <v>-92.919456419599996</v>
      </c>
      <c r="Y2622" s="6">
        <f>[1]!EM_S_FA_YOY_NETPROFIT(B2622,"2020-12-31")</f>
        <v>-906.00236237230001</v>
      </c>
      <c r="Z2622" s="6">
        <f>[1]!EM_S_FA_YOY_NETPROFIT(B2622,"2021-12-31")</f>
        <v>128.4480652721</v>
      </c>
      <c r="AA2622" s="6">
        <f>[1]!EM_S_FA_YOY_NETPROFIT(B2622,"2022-12-31")</f>
        <v>4.4776219033000002</v>
      </c>
      <c r="AB2622" s="7">
        <f t="shared" si="244"/>
        <v>-257.69222506563335</v>
      </c>
      <c r="AC2622" s="8">
        <f t="shared" si="245"/>
        <v>564.86431406861414</v>
      </c>
    </row>
    <row r="2623" spans="1:29" ht="16.5" x14ac:dyDescent="0.45">
      <c r="A2623" s="9">
        <v>3473</v>
      </c>
      <c r="B2623" s="5" t="s">
        <v>9301</v>
      </c>
      <c r="C2623" s="5" t="s">
        <v>9302</v>
      </c>
      <c r="D2623" s="5" t="s">
        <v>9303</v>
      </c>
      <c r="E2623" s="5" t="s">
        <v>120</v>
      </c>
      <c r="F2623" s="5" t="s">
        <v>11770</v>
      </c>
      <c r="G2623" s="5">
        <v>21</v>
      </c>
      <c r="H2623" s="5">
        <v>3</v>
      </c>
      <c r="I2623" s="5">
        <f t="shared" si="240"/>
        <v>3</v>
      </c>
      <c r="J2623" s="5">
        <f t="shared" si="241"/>
        <v>7</v>
      </c>
      <c r="K2623" s="5"/>
      <c r="L2623" s="5"/>
      <c r="M2623" s="5"/>
      <c r="N2623" s="5"/>
      <c r="O2623" s="5" t="s">
        <v>1671</v>
      </c>
      <c r="P2623" s="6">
        <f>[1]!EM_S_INFO_EMPLOYEE(B2623,"2019")</f>
        <v>486</v>
      </c>
      <c r="Q2623" s="6">
        <f>[1]!EM_S_STM07_IS(B2623,"83","2019-12-31","1",1000000000)</f>
        <v>1.8769659734599999</v>
      </c>
      <c r="R2623" s="6">
        <f>[1]!EM_S_FA_YOY_OR(B2623,"2019-12-31")</f>
        <v>37.583968554999998</v>
      </c>
      <c r="S2623" s="6">
        <f>[1]!EM_S_FA_YOY_OR(B2623,"2020-12-31")</f>
        <v>9.9833132720000002</v>
      </c>
      <c r="T2623" s="6">
        <f>[1]!EM_S_FA_YOY_OR(B2623,"2021-12-31")</f>
        <v>-9.3570807406000007</v>
      </c>
      <c r="U2623" s="6">
        <f>[1]!EM_S_FA_YOY_OR(B2623,"2022-12-31")</f>
        <v>-28.3156835387</v>
      </c>
      <c r="V2623" s="7">
        <f t="shared" si="242"/>
        <v>-9.2298170024333341</v>
      </c>
      <c r="W2623" s="8">
        <f t="shared" si="243"/>
        <v>19.149815566234349</v>
      </c>
      <c r="X2623" s="6">
        <f>[1]!EM_S_FA_YOY_NETPROFIT(B2623,"2019-12-31")</f>
        <v>279.2408572521</v>
      </c>
      <c r="Y2623" s="6">
        <f>[1]!EM_S_FA_YOY_NETPROFIT(B2623,"2020-12-31")</f>
        <v>36.446235802799997</v>
      </c>
      <c r="Z2623" s="6">
        <f>[1]!EM_S_FA_YOY_NETPROFIT(B2623,"2021-12-31")</f>
        <v>-47.905380236799999</v>
      </c>
      <c r="AA2623" s="6">
        <f>[1]!EM_S_FA_YOY_NETPROFIT(B2623,"2022-12-31")</f>
        <v>41.8319105036</v>
      </c>
      <c r="AB2623" s="7">
        <f t="shared" si="244"/>
        <v>10.124255356533332</v>
      </c>
      <c r="AC2623" s="8">
        <f t="shared" si="245"/>
        <v>50.327232472261016</v>
      </c>
    </row>
    <row r="2624" spans="1:29" ht="16.5" x14ac:dyDescent="0.45">
      <c r="A2624" s="9">
        <v>3474</v>
      </c>
      <c r="B2624" s="5" t="s">
        <v>9304</v>
      </c>
      <c r="C2624" s="5" t="s">
        <v>9305</v>
      </c>
      <c r="D2624" s="5" t="s">
        <v>9306</v>
      </c>
      <c r="E2624" s="5" t="s">
        <v>176</v>
      </c>
      <c r="F2624" s="5" t="s">
        <v>11764</v>
      </c>
      <c r="G2624" s="5">
        <v>15</v>
      </c>
      <c r="H2624" s="5">
        <v>3</v>
      </c>
      <c r="I2624" s="5">
        <f t="shared" si="240"/>
        <v>2</v>
      </c>
      <c r="J2624" s="5">
        <f t="shared" si="241"/>
        <v>8</v>
      </c>
      <c r="K2624" s="5"/>
      <c r="L2624" s="5"/>
      <c r="M2624" s="5"/>
      <c r="N2624" s="5"/>
      <c r="O2624" s="5" t="s">
        <v>905</v>
      </c>
      <c r="P2624" s="6">
        <f>[1]!EM_S_INFO_EMPLOYEE(B2624,"2019")</f>
        <v>36162</v>
      </c>
      <c r="Q2624" s="6">
        <f>[1]!EM_S_STM07_IS(B2624,"83","2019-12-31","1",1000000000)</f>
        <v>116.59929222493</v>
      </c>
      <c r="R2624" s="6">
        <f>[1]!EM_S_FA_YOY_OR(B2624,"2019-12-31")</f>
        <v>8.0435369766000004</v>
      </c>
      <c r="S2624" s="6">
        <f>[1]!EM_S_FA_YOY_OR(B2624,"2020-12-31")</f>
        <v>-0.1527717522</v>
      </c>
      <c r="T2624" s="6">
        <f>[1]!EM_S_FA_YOY_OR(B2624,"2021-12-31")</f>
        <v>16.551432066499999</v>
      </c>
      <c r="U2624" s="6">
        <f>[1]!EM_S_FA_YOY_OR(B2624,"2022-12-31")</f>
        <v>14.395441738600001</v>
      </c>
      <c r="V2624" s="7">
        <f t="shared" si="242"/>
        <v>10.264700684300001</v>
      </c>
      <c r="W2624" s="8">
        <f t="shared" si="243"/>
        <v>9.0859711945079109</v>
      </c>
      <c r="X2624" s="6">
        <f>[1]!EM_S_FA_YOY_NETPROFIT(B2624,"2019-12-31")</f>
        <v>52.697399032100002</v>
      </c>
      <c r="Y2624" s="6">
        <f>[1]!EM_S_FA_YOY_NETPROFIT(B2624,"2020-12-31")</f>
        <v>60.744752679999998</v>
      </c>
      <c r="Z2624" s="6">
        <f>[1]!EM_S_FA_YOY_NETPROFIT(B2624,"2021-12-31")</f>
        <v>-133.6571842228</v>
      </c>
      <c r="AA2624" s="6">
        <f>[1]!EM_S_FA_YOY_NETPROFIT(B2624,"2022-12-31")</f>
        <v>310.30669054010002</v>
      </c>
      <c r="AB2624" s="7">
        <f t="shared" si="244"/>
        <v>79.131419665766671</v>
      </c>
      <c r="AC2624" s="8">
        <f t="shared" si="245"/>
        <v>222.55231444708929</v>
      </c>
    </row>
    <row r="2625" spans="1:29" ht="16.5" x14ac:dyDescent="0.45">
      <c r="A2625" s="9">
        <v>3475</v>
      </c>
      <c r="B2625" s="5" t="s">
        <v>9307</v>
      </c>
      <c r="C2625" s="5" t="s">
        <v>9308</v>
      </c>
      <c r="D2625" s="5" t="s">
        <v>9309</v>
      </c>
      <c r="E2625" s="5" t="s">
        <v>259</v>
      </c>
      <c r="F2625" s="5" t="s">
        <v>11754</v>
      </c>
      <c r="G2625" s="5">
        <v>4</v>
      </c>
      <c r="H2625" s="5">
        <v>3</v>
      </c>
      <c r="I2625" s="5">
        <f t="shared" si="240"/>
        <v>2</v>
      </c>
      <c r="J2625" s="5">
        <f t="shared" si="241"/>
        <v>8</v>
      </c>
      <c r="K2625" s="5"/>
      <c r="L2625" s="5"/>
      <c r="M2625" s="5"/>
      <c r="N2625" s="5"/>
      <c r="O2625" s="5" t="s">
        <v>954</v>
      </c>
      <c r="P2625" s="6">
        <f>[1]!EM_S_INFO_EMPLOYEE(B2625,"2019")</f>
        <v>596</v>
      </c>
      <c r="Q2625" s="6">
        <f>[1]!EM_S_STM07_IS(B2625,"83","2019-12-31","1",1000000000)</f>
        <v>0.38028765291</v>
      </c>
      <c r="R2625" s="6">
        <f>[1]!EM_S_FA_YOY_OR(B2625,"2019-12-31")</f>
        <v>-14.1045261685</v>
      </c>
      <c r="S2625" s="6">
        <f>[1]!EM_S_FA_YOY_OR(B2625,"2020-12-31")</f>
        <v>12.9655076211</v>
      </c>
      <c r="T2625" s="6">
        <f>[1]!EM_S_FA_YOY_OR(B2625,"2021-12-31")</f>
        <v>7.5514113533999998</v>
      </c>
      <c r="U2625" s="6">
        <f>[1]!EM_S_FA_YOY_OR(B2625,"2022-12-31")</f>
        <v>-1.0850573122</v>
      </c>
      <c r="V2625" s="7">
        <f t="shared" si="242"/>
        <v>6.4772872207666667</v>
      </c>
      <c r="W2625" s="8">
        <f t="shared" si="243"/>
        <v>7.086600082229058</v>
      </c>
      <c r="X2625" s="6">
        <f>[1]!EM_S_FA_YOY_NETPROFIT(B2625,"2019-12-31")</f>
        <v>167.98338659160001</v>
      </c>
      <c r="Y2625" s="6">
        <f>[1]!EM_S_FA_YOY_NETPROFIT(B2625,"2020-12-31")</f>
        <v>-69.505147006800001</v>
      </c>
      <c r="Z2625" s="6">
        <f>[1]!EM_S_FA_YOY_NETPROFIT(B2625,"2021-12-31")</f>
        <v>32.330658073899997</v>
      </c>
      <c r="AA2625" s="6">
        <f>[1]!EM_S_FA_YOY_NETPROFIT(B2625,"2022-12-31")</f>
        <v>16.805722735900002</v>
      </c>
      <c r="AB2625" s="7">
        <f t="shared" si="244"/>
        <v>-6.7895887323333346</v>
      </c>
      <c r="AC2625" s="8">
        <f t="shared" si="245"/>
        <v>54.865169657723541</v>
      </c>
    </row>
    <row r="2626" spans="1:29" ht="16.5" x14ac:dyDescent="0.45">
      <c r="A2626" s="9">
        <v>3476</v>
      </c>
      <c r="B2626" s="5" t="s">
        <v>9310</v>
      </c>
      <c r="C2626" s="5" t="s">
        <v>9311</v>
      </c>
      <c r="D2626" s="5" t="s">
        <v>9312</v>
      </c>
      <c r="E2626" s="5" t="s">
        <v>259</v>
      </c>
      <c r="F2626" s="5" t="s">
        <v>11753</v>
      </c>
      <c r="G2626" s="5">
        <v>3</v>
      </c>
      <c r="H2626" s="5">
        <v>3</v>
      </c>
      <c r="I2626" s="5">
        <f t="shared" ref="I2626:I2689" si="246">VLOOKUP(F2626,K:N,4,FALSE)</f>
        <v>4</v>
      </c>
      <c r="J2626" s="5">
        <f t="shared" ref="J2626:J2689" si="247">VLOOKUP(F2626,K:L,2,FALSE)</f>
        <v>7</v>
      </c>
      <c r="K2626" s="5"/>
      <c r="L2626" s="5"/>
      <c r="M2626" s="5"/>
      <c r="N2626" s="5"/>
      <c r="O2626" s="5" t="s">
        <v>294</v>
      </c>
      <c r="P2626" s="6">
        <f>[1]!EM_S_INFO_EMPLOYEE(B2626,"2019")</f>
        <v>4839</v>
      </c>
      <c r="Q2626" s="6">
        <f>[1]!EM_S_STM07_IS(B2626,"83","2019-12-31","1",1000000000)</f>
        <v>3.7475276436899998</v>
      </c>
      <c r="R2626" s="6">
        <f>[1]!EM_S_FA_YOY_OR(B2626,"2019-12-31")</f>
        <v>5.3381069189000003</v>
      </c>
      <c r="S2626" s="6">
        <f>[1]!EM_S_FA_YOY_OR(B2626,"2020-12-31")</f>
        <v>1.5110200234</v>
      </c>
      <c r="T2626" s="6">
        <f>[1]!EM_S_FA_YOY_OR(B2626,"2021-12-31")</f>
        <v>11.602150292899999</v>
      </c>
      <c r="U2626" s="6">
        <f>[1]!EM_S_FA_YOY_OR(B2626,"2022-12-31")</f>
        <v>-2.7337889025000002</v>
      </c>
      <c r="V2626" s="7">
        <f t="shared" ref="V2626:V2689" si="248">AVERAGE(S2626:U2626)</f>
        <v>3.4597938045999999</v>
      </c>
      <c r="W2626" s="8">
        <f t="shared" ref="W2626:W2689" si="249">STDEV(S2626:U2626)</f>
        <v>7.363971590878859</v>
      </c>
      <c r="X2626" s="6">
        <f>[1]!EM_S_FA_YOY_NETPROFIT(B2626,"2019-12-31")</f>
        <v>-56.929418784500001</v>
      </c>
      <c r="Y2626" s="6">
        <f>[1]!EM_S_FA_YOY_NETPROFIT(B2626,"2020-12-31")</f>
        <v>11.5465812207</v>
      </c>
      <c r="Z2626" s="6">
        <f>[1]!EM_S_FA_YOY_NETPROFIT(B2626,"2021-12-31")</f>
        <v>-717.57869191459997</v>
      </c>
      <c r="AA2626" s="6">
        <f>[1]!EM_S_FA_YOY_NETPROFIT(B2626,"2022-12-31")</f>
        <v>125.1002645758</v>
      </c>
      <c r="AB2626" s="7">
        <f t="shared" ref="AB2626:AB2689" si="250">AVERAGE(Y2626:AA2626)</f>
        <v>-193.64394870603334</v>
      </c>
      <c r="AC2626" s="8">
        <f t="shared" ref="AC2626:AC2689" si="251">STDEV(Y2626:AA2626)</f>
        <v>457.2792594319663</v>
      </c>
    </row>
    <row r="2627" spans="1:29" ht="16.5" x14ac:dyDescent="0.45">
      <c r="A2627" s="9">
        <v>3477</v>
      </c>
      <c r="B2627" s="5" t="s">
        <v>9313</v>
      </c>
      <c r="C2627" s="5" t="s">
        <v>9314</v>
      </c>
      <c r="D2627" s="5" t="s">
        <v>9315</v>
      </c>
      <c r="E2627" s="5" t="s">
        <v>259</v>
      </c>
      <c r="F2627" s="5" t="s">
        <v>11770</v>
      </c>
      <c r="G2627" s="5">
        <v>21</v>
      </c>
      <c r="H2627" s="5">
        <v>3</v>
      </c>
      <c r="I2627" s="5">
        <f t="shared" si="246"/>
        <v>3</v>
      </c>
      <c r="J2627" s="5">
        <f t="shared" si="247"/>
        <v>7</v>
      </c>
      <c r="K2627" s="5"/>
      <c r="L2627" s="5"/>
      <c r="M2627" s="5"/>
      <c r="N2627" s="5"/>
      <c r="O2627" s="5" t="s">
        <v>9316</v>
      </c>
      <c r="P2627" s="6">
        <f>[1]!EM_S_INFO_EMPLOYEE(B2627,"2019")</f>
        <v>930</v>
      </c>
      <c r="Q2627" s="6">
        <f>[1]!EM_S_STM07_IS(B2627,"83","2019-12-31","1",1000000000)</f>
        <v>2.3243461760300002</v>
      </c>
      <c r="R2627" s="6">
        <f>[1]!EM_S_FA_YOY_OR(B2627,"2019-12-31")</f>
        <v>-9.5882769950999993</v>
      </c>
      <c r="S2627" s="6">
        <f>[1]!EM_S_FA_YOY_OR(B2627,"2020-12-31")</f>
        <v>-1.8172662887</v>
      </c>
      <c r="T2627" s="6">
        <f>[1]!EM_S_FA_YOY_OR(B2627,"2021-12-31")</f>
        <v>2.6971507217999999</v>
      </c>
      <c r="U2627" s="6">
        <f>[1]!EM_S_FA_YOY_OR(B2627,"2022-12-31")</f>
        <v>-11.5330481166</v>
      </c>
      <c r="V2627" s="7">
        <f t="shared" si="248"/>
        <v>-3.5510545611666671</v>
      </c>
      <c r="W2627" s="8">
        <f t="shared" si="249"/>
        <v>7.2718055581407972</v>
      </c>
      <c r="X2627" s="6">
        <f>[1]!EM_S_FA_YOY_NETPROFIT(B2627,"2019-12-31")</f>
        <v>-12.5701441348</v>
      </c>
      <c r="Y2627" s="6">
        <f>[1]!EM_S_FA_YOY_NETPROFIT(B2627,"2020-12-31")</f>
        <v>-19.891642804100002</v>
      </c>
      <c r="Z2627" s="6">
        <f>[1]!EM_S_FA_YOY_NETPROFIT(B2627,"2021-12-31")</f>
        <v>66.701595980299999</v>
      </c>
      <c r="AA2627" s="6">
        <f>[1]!EM_S_FA_YOY_NETPROFIT(B2627,"2022-12-31")</f>
        <v>-58.248107115700002</v>
      </c>
      <c r="AB2627" s="7">
        <f t="shared" si="250"/>
        <v>-3.812717979833335</v>
      </c>
      <c r="AC2627" s="8">
        <f t="shared" si="251"/>
        <v>64.007858451700699</v>
      </c>
    </row>
    <row r="2628" spans="1:29" ht="16.5" x14ac:dyDescent="0.45">
      <c r="A2628" s="9">
        <v>3478</v>
      </c>
      <c r="B2628" s="5" t="s">
        <v>9317</v>
      </c>
      <c r="C2628" s="5" t="s">
        <v>9318</v>
      </c>
      <c r="D2628" s="5" t="s">
        <v>9319</v>
      </c>
      <c r="E2628" s="5" t="s">
        <v>509</v>
      </c>
      <c r="F2628" s="5" t="s">
        <v>11767</v>
      </c>
      <c r="G2628" s="5">
        <v>18</v>
      </c>
      <c r="H2628" s="5">
        <v>2</v>
      </c>
      <c r="I2628" s="5">
        <f t="shared" si="246"/>
        <v>2</v>
      </c>
      <c r="J2628" s="5">
        <f t="shared" si="247"/>
        <v>4</v>
      </c>
      <c r="K2628" s="5"/>
      <c r="L2628" s="5"/>
      <c r="M2628" s="5"/>
      <c r="N2628" s="5"/>
      <c r="O2628" s="5" t="s">
        <v>9015</v>
      </c>
      <c r="P2628" s="6">
        <f>[1]!EM_S_INFO_EMPLOYEE(B2628,"2019")</f>
        <v>801</v>
      </c>
      <c r="Q2628" s="6">
        <f>[1]!EM_S_STM07_IS(B2628,"83","2019-12-31","1",1000000000)</f>
        <v>0.10400465808000001</v>
      </c>
      <c r="R2628" s="6">
        <f>[1]!EM_S_FA_YOY_OR(B2628,"2019-12-31")</f>
        <v>-28.416793213199998</v>
      </c>
      <c r="S2628" s="6">
        <f>[1]!EM_S_FA_YOY_OR(B2628,"2020-12-31")</f>
        <v>-28.496327052200002</v>
      </c>
      <c r="T2628" s="6">
        <f>[1]!EM_S_FA_YOY_OR(B2628,"2021-12-31")</f>
        <v>55.2865717504</v>
      </c>
      <c r="U2628" s="6">
        <f>[1]!EM_S_FA_YOY_OR(B2628,"2022-12-31")</f>
        <v>42.421475440899997</v>
      </c>
      <c r="V2628" s="7">
        <f t="shared" si="248"/>
        <v>23.070573379699997</v>
      </c>
      <c r="W2628" s="8">
        <f t="shared" si="249"/>
        <v>45.119137745288242</v>
      </c>
      <c r="X2628" s="6">
        <f>[1]!EM_S_FA_YOY_NETPROFIT(B2628,"2019-12-31")</f>
        <v>-211.4976888146</v>
      </c>
      <c r="Y2628" s="6">
        <f>[1]!EM_S_FA_YOY_NETPROFIT(B2628,"2020-12-31")</f>
        <v>26.294568325499998</v>
      </c>
      <c r="Z2628" s="6">
        <f>[1]!EM_S_FA_YOY_NETPROFIT(B2628,"2021-12-31")</f>
        <v>1.2522710034</v>
      </c>
      <c r="AA2628" s="6">
        <f>[1]!EM_S_FA_YOY_NETPROFIT(B2628,"2022-12-31")</f>
        <v>-120.3617653916</v>
      </c>
      <c r="AB2628" s="7">
        <f t="shared" si="250"/>
        <v>-30.938308687566671</v>
      </c>
      <c r="AC2628" s="8">
        <f t="shared" si="251"/>
        <v>78.448678258245423</v>
      </c>
    </row>
    <row r="2629" spans="1:29" ht="16.5" x14ac:dyDescent="0.45">
      <c r="A2629" s="9">
        <v>3479</v>
      </c>
      <c r="B2629" s="5" t="s">
        <v>9320</v>
      </c>
      <c r="C2629" s="5" t="s">
        <v>9321</v>
      </c>
      <c r="D2629" s="5" t="s">
        <v>9322</v>
      </c>
      <c r="E2629" s="5" t="s">
        <v>363</v>
      </c>
      <c r="F2629" s="5" t="s">
        <v>11759</v>
      </c>
      <c r="G2629" s="5">
        <v>9</v>
      </c>
      <c r="H2629" s="5">
        <v>2</v>
      </c>
      <c r="I2629" s="5">
        <f t="shared" si="246"/>
        <v>3</v>
      </c>
      <c r="J2629" s="5">
        <f t="shared" si="247"/>
        <v>2</v>
      </c>
      <c r="K2629" s="5"/>
      <c r="L2629" s="5"/>
      <c r="M2629" s="5"/>
      <c r="N2629" s="5"/>
      <c r="O2629" s="5" t="s">
        <v>494</v>
      </c>
      <c r="P2629" s="6">
        <f>[1]!EM_S_INFO_EMPLOYEE(B2629,"2019")</f>
        <v>16710</v>
      </c>
      <c r="Q2629" s="6">
        <f>[1]!EM_S_STM07_IS(B2629,"83","2019-12-31","1",1000000000)</f>
        <v>31.4392146</v>
      </c>
      <c r="R2629" s="6">
        <f>[1]!EM_S_FA_YOY_OR(B2629,"2019-12-31")</f>
        <v>14.4657528744</v>
      </c>
      <c r="S2629" s="6">
        <f>[1]!EM_S_FA_YOY_OR(B2629,"2020-12-31")</f>
        <v>-6.6245258842999997</v>
      </c>
      <c r="T2629" s="6">
        <f>[1]!EM_S_FA_YOY_OR(B2629,"2021-12-31")</f>
        <v>10.5856148622</v>
      </c>
      <c r="U2629" s="6">
        <f>[1]!EM_S_FA_YOY_OR(B2629,"2022-12-31")</f>
        <v>-6.1412515262999996</v>
      </c>
      <c r="V2629" s="7">
        <f t="shared" si="248"/>
        <v>-0.72672084946666649</v>
      </c>
      <c r="W2629" s="8">
        <f t="shared" si="249"/>
        <v>9.7997496379428899</v>
      </c>
      <c r="X2629" s="6">
        <f>[1]!EM_S_FA_YOY_NETPROFIT(B2629,"2019-12-31")</f>
        <v>23.053190470699999</v>
      </c>
      <c r="Y2629" s="6">
        <f>[1]!EM_S_FA_YOY_NETPROFIT(B2629,"2020-12-31")</f>
        <v>-12.0670153712</v>
      </c>
      <c r="Z2629" s="6">
        <f>[1]!EM_S_FA_YOY_NETPROFIT(B2629,"2021-12-31")</f>
        <v>-5.9715007949999999</v>
      </c>
      <c r="AA2629" s="6">
        <f>[1]!EM_S_FA_YOY_NETPROFIT(B2629,"2022-12-31")</f>
        <v>-47.9140796163</v>
      </c>
      <c r="AB2629" s="7">
        <f t="shared" si="250"/>
        <v>-21.984198594166667</v>
      </c>
      <c r="AC2629" s="8">
        <f t="shared" si="251"/>
        <v>22.661815281518372</v>
      </c>
    </row>
    <row r="2630" spans="1:29" ht="16.5" x14ac:dyDescent="0.45">
      <c r="A2630" s="9">
        <v>3480</v>
      </c>
      <c r="B2630" s="5" t="s">
        <v>9323</v>
      </c>
      <c r="C2630" s="5" t="s">
        <v>9324</v>
      </c>
      <c r="D2630" s="5" t="s">
        <v>9325</v>
      </c>
      <c r="E2630" s="5" t="s">
        <v>474</v>
      </c>
      <c r="F2630" s="5" t="s">
        <v>11759</v>
      </c>
      <c r="G2630" s="5">
        <v>9</v>
      </c>
      <c r="H2630" s="5">
        <v>2</v>
      </c>
      <c r="I2630" s="5">
        <f t="shared" si="246"/>
        <v>3</v>
      </c>
      <c r="J2630" s="5">
        <f t="shared" si="247"/>
        <v>2</v>
      </c>
      <c r="K2630" s="5"/>
      <c r="L2630" s="5"/>
      <c r="M2630" s="5"/>
      <c r="N2630" s="5"/>
      <c r="O2630" s="5" t="s">
        <v>494</v>
      </c>
      <c r="P2630" s="6">
        <f>[1]!EM_S_INFO_EMPLOYEE(B2630,"2019")</f>
        <v>1881</v>
      </c>
      <c r="Q2630" s="6">
        <f>[1]!EM_S_STM07_IS(B2630,"83","2019-12-31","1",1000000000)</f>
        <v>3.0437832500300002</v>
      </c>
      <c r="R2630" s="6">
        <f>[1]!EM_S_FA_YOY_OR(B2630,"2019-12-31")</f>
        <v>3.2711102208999998</v>
      </c>
      <c r="S2630" s="6">
        <f>[1]!EM_S_FA_YOY_OR(B2630,"2020-12-31")</f>
        <v>-2.7372545597000002</v>
      </c>
      <c r="T2630" s="6">
        <f>[1]!EM_S_FA_YOY_OR(B2630,"2021-12-31")</f>
        <v>22.160026149299998</v>
      </c>
      <c r="U2630" s="6">
        <f>[1]!EM_S_FA_YOY_OR(B2630,"2022-12-31")</f>
        <v>-28.369045723700001</v>
      </c>
      <c r="V2630" s="7">
        <f t="shared" si="248"/>
        <v>-2.9820913780333349</v>
      </c>
      <c r="W2630" s="8">
        <f t="shared" si="249"/>
        <v>25.265425681895973</v>
      </c>
      <c r="X2630" s="6">
        <f>[1]!EM_S_FA_YOY_NETPROFIT(B2630,"2019-12-31")</f>
        <v>22.364967168500002</v>
      </c>
      <c r="Y2630" s="6">
        <f>[1]!EM_S_FA_YOY_NETPROFIT(B2630,"2020-12-31")</f>
        <v>-39.647347267299999</v>
      </c>
      <c r="Z2630" s="6">
        <f>[1]!EM_S_FA_YOY_NETPROFIT(B2630,"2021-12-31")</f>
        <v>25.439039408399999</v>
      </c>
      <c r="AA2630" s="6">
        <f>[1]!EM_S_FA_YOY_NETPROFIT(B2630,"2022-12-31")</f>
        <v>-182.24216587800001</v>
      </c>
      <c r="AB2630" s="7">
        <f t="shared" si="250"/>
        <v>-65.483491245633331</v>
      </c>
      <c r="AC2630" s="8">
        <f t="shared" si="251"/>
        <v>106.22382270025322</v>
      </c>
    </row>
    <row r="2631" spans="1:29" ht="16.5" x14ac:dyDescent="0.45">
      <c r="A2631" s="9">
        <v>3481</v>
      </c>
      <c r="B2631" s="5" t="s">
        <v>9326</v>
      </c>
      <c r="C2631" s="5" t="s">
        <v>9327</v>
      </c>
      <c r="D2631" s="5" t="s">
        <v>9328</v>
      </c>
      <c r="E2631" s="5" t="s">
        <v>268</v>
      </c>
      <c r="F2631" s="5" t="s">
        <v>11764</v>
      </c>
      <c r="G2631" s="5">
        <v>15</v>
      </c>
      <c r="H2631" s="5">
        <v>3</v>
      </c>
      <c r="I2631" s="5">
        <f t="shared" si="246"/>
        <v>2</v>
      </c>
      <c r="J2631" s="5">
        <f t="shared" si="247"/>
        <v>8</v>
      </c>
      <c r="K2631" s="5"/>
      <c r="L2631" s="5"/>
      <c r="M2631" s="5"/>
      <c r="N2631" s="5"/>
      <c r="O2631" s="5" t="s">
        <v>494</v>
      </c>
      <c r="P2631" s="6">
        <f>[1]!EM_S_INFO_EMPLOYEE(B2631,"2019")</f>
        <v>3543</v>
      </c>
      <c r="Q2631" s="6">
        <f>[1]!EM_S_STM07_IS(B2631,"83","2019-12-31","1",1000000000)</f>
        <v>13.54405345488</v>
      </c>
      <c r="R2631" s="6">
        <f>[1]!EM_S_FA_YOY_OR(B2631,"2019-12-31")</f>
        <v>-0.64863874239999997</v>
      </c>
      <c r="S2631" s="6">
        <f>[1]!EM_S_FA_YOY_OR(B2631,"2020-12-31")</f>
        <v>-0.62424860839999996</v>
      </c>
      <c r="T2631" s="6">
        <f>[1]!EM_S_FA_YOY_OR(B2631,"2021-12-31")</f>
        <v>31.579169607000001</v>
      </c>
      <c r="U2631" s="6">
        <f>[1]!EM_S_FA_YOY_OR(B2631,"2022-12-31")</f>
        <v>33.039116189600001</v>
      </c>
      <c r="V2631" s="7">
        <f t="shared" si="248"/>
        <v>21.331345729400002</v>
      </c>
      <c r="W2631" s="8">
        <f t="shared" si="249"/>
        <v>19.028109550098186</v>
      </c>
      <c r="X2631" s="6">
        <f>[1]!EM_S_FA_YOY_NETPROFIT(B2631,"2019-12-31")</f>
        <v>-15.7842286802</v>
      </c>
      <c r="Y2631" s="6">
        <f>[1]!EM_S_FA_YOY_NETPROFIT(B2631,"2020-12-31")</f>
        <v>-6.2350220375000003</v>
      </c>
      <c r="Z2631" s="6">
        <f>[1]!EM_S_FA_YOY_NETPROFIT(B2631,"2021-12-31")</f>
        <v>34.435795926799997</v>
      </c>
      <c r="AA2631" s="6">
        <f>[1]!EM_S_FA_YOY_NETPROFIT(B2631,"2022-12-31")</f>
        <v>-0.45028118979999998</v>
      </c>
      <c r="AB2631" s="7">
        <f t="shared" si="250"/>
        <v>9.2501642331666662</v>
      </c>
      <c r="AC2631" s="8">
        <f t="shared" si="251"/>
        <v>22.002337137774092</v>
      </c>
    </row>
    <row r="2632" spans="1:29" ht="16.5" x14ac:dyDescent="0.45">
      <c r="A2632" s="9">
        <v>3482</v>
      </c>
      <c r="B2632" s="5" t="s">
        <v>9329</v>
      </c>
      <c r="C2632" s="5" t="s">
        <v>9330</v>
      </c>
      <c r="D2632" s="5" t="s">
        <v>9331</v>
      </c>
      <c r="E2632" s="5" t="s">
        <v>288</v>
      </c>
      <c r="F2632" s="5" t="s">
        <v>11769</v>
      </c>
      <c r="G2632" s="5">
        <v>20</v>
      </c>
      <c r="H2632" s="5">
        <v>3</v>
      </c>
      <c r="I2632" s="5">
        <f t="shared" si="246"/>
        <v>4</v>
      </c>
      <c r="J2632" s="5">
        <f t="shared" si="247"/>
        <v>7</v>
      </c>
      <c r="K2632" s="5"/>
      <c r="L2632" s="5"/>
      <c r="M2632" s="5"/>
      <c r="N2632" s="5"/>
      <c r="O2632" s="5" t="s">
        <v>494</v>
      </c>
      <c r="P2632" s="6">
        <f>[1]!EM_S_INFO_EMPLOYEE(B2632,"2019")</f>
        <v>17222</v>
      </c>
      <c r="Q2632" s="6">
        <f>[1]!EM_S_STM07_IS(B2632,"83","2019-12-31","1",1000000000)</f>
        <v>6.0498572959499999</v>
      </c>
      <c r="R2632" s="6">
        <f>[1]!EM_S_FA_YOY_OR(B2632,"2019-12-31")</f>
        <v>-11.805517349800001</v>
      </c>
      <c r="S2632" s="6">
        <f>[1]!EM_S_FA_YOY_OR(B2632,"2020-12-31")</f>
        <v>-13.3848649002</v>
      </c>
      <c r="T2632" s="6">
        <f>[1]!EM_S_FA_YOY_OR(B2632,"2021-12-31")</f>
        <v>-24.585733659100001</v>
      </c>
      <c r="U2632" s="6">
        <f>[1]!EM_S_FA_YOY_OR(B2632,"2022-12-31")</f>
        <v>-6.2468801542000003</v>
      </c>
      <c r="V2632" s="7">
        <f t="shared" si="248"/>
        <v>-14.739159571166667</v>
      </c>
      <c r="W2632" s="8">
        <f t="shared" si="249"/>
        <v>9.2441317878101632</v>
      </c>
      <c r="X2632" s="6">
        <f>[1]!EM_S_FA_YOY_NETPROFIT(B2632,"2019-12-31")</f>
        <v>-1633.6446530076</v>
      </c>
      <c r="Y2632" s="6">
        <f>[1]!EM_S_FA_YOY_NETPROFIT(B2632,"2020-12-31")</f>
        <v>101.9228323833</v>
      </c>
      <c r="Z2632" s="6">
        <f>[1]!EM_S_FA_YOY_NETPROFIT(B2632,"2021-12-31")</f>
        <v>-1331.4670652969</v>
      </c>
      <c r="AA2632" s="6">
        <f>[1]!EM_S_FA_YOY_NETPROFIT(B2632,"2022-12-31")</f>
        <v>65.174828348000005</v>
      </c>
      <c r="AB2632" s="7">
        <f t="shared" si="250"/>
        <v>-388.12313485520008</v>
      </c>
      <c r="AC2632" s="8">
        <f t="shared" si="251"/>
        <v>817.16640427518848</v>
      </c>
    </row>
    <row r="2633" spans="1:29" ht="16.5" x14ac:dyDescent="0.45">
      <c r="A2633" s="9">
        <v>3483</v>
      </c>
      <c r="B2633" s="5" t="s">
        <v>9332</v>
      </c>
      <c r="C2633" s="5" t="s">
        <v>9333</v>
      </c>
      <c r="D2633" s="5" t="s">
        <v>9334</v>
      </c>
      <c r="E2633" s="5" t="s">
        <v>120</v>
      </c>
      <c r="F2633" s="5" t="s">
        <v>11763</v>
      </c>
      <c r="G2633" s="5">
        <v>14</v>
      </c>
      <c r="H2633" s="5">
        <v>3</v>
      </c>
      <c r="I2633" s="5">
        <f t="shared" si="246"/>
        <v>0</v>
      </c>
      <c r="J2633" s="5">
        <f t="shared" si="247"/>
        <v>10</v>
      </c>
      <c r="K2633" s="5"/>
      <c r="L2633" s="5"/>
      <c r="M2633" s="5"/>
      <c r="N2633" s="5"/>
      <c r="O2633" s="5" t="s">
        <v>494</v>
      </c>
      <c r="P2633" s="6">
        <f>[1]!EM_S_INFO_EMPLOYEE(B2633,"2019")</f>
        <v>4515</v>
      </c>
      <c r="Q2633" s="6">
        <f>[1]!EM_S_STM07_IS(B2633,"83","2019-12-31","1",1000000000)</f>
        <v>2.58181292098</v>
      </c>
      <c r="R2633" s="6">
        <f>[1]!EM_S_FA_YOY_OR(B2633,"2019-12-31")</f>
        <v>1.2013313559000001</v>
      </c>
      <c r="S2633" s="6">
        <f>[1]!EM_S_FA_YOY_OR(B2633,"2020-12-31")</f>
        <v>14.622977048999999</v>
      </c>
      <c r="T2633" s="6">
        <f>[1]!EM_S_FA_YOY_OR(B2633,"2021-12-31")</f>
        <v>28.466761681099999</v>
      </c>
      <c r="U2633" s="6">
        <f>[1]!EM_S_FA_YOY_OR(B2633,"2022-12-31")</f>
        <v>-20.933253802300001</v>
      </c>
      <c r="V2633" s="7">
        <f t="shared" si="248"/>
        <v>7.385494975933331</v>
      </c>
      <c r="W2633" s="8">
        <f t="shared" si="249"/>
        <v>25.482861740952703</v>
      </c>
      <c r="X2633" s="6">
        <f>[1]!EM_S_FA_YOY_NETPROFIT(B2633,"2019-12-31")</f>
        <v>53.325857941000002</v>
      </c>
      <c r="Y2633" s="6">
        <f>[1]!EM_S_FA_YOY_NETPROFIT(B2633,"2020-12-31")</f>
        <v>-1954.4060680826001</v>
      </c>
      <c r="Z2633" s="6">
        <f>[1]!EM_S_FA_YOY_NETPROFIT(B2633,"2021-12-31")</f>
        <v>39.5087382201</v>
      </c>
      <c r="AA2633" s="6">
        <f>[1]!EM_S_FA_YOY_NETPROFIT(B2633,"2022-12-31")</f>
        <v>103.5946268565</v>
      </c>
      <c r="AB2633" s="7">
        <f t="shared" si="250"/>
        <v>-603.76756766866663</v>
      </c>
      <c r="AC2633" s="8">
        <f t="shared" si="251"/>
        <v>1170.1260698663534</v>
      </c>
    </row>
    <row r="2634" spans="1:29" ht="16.5" x14ac:dyDescent="0.45">
      <c r="A2634" s="9">
        <v>3484</v>
      </c>
      <c r="B2634" s="5" t="s">
        <v>9335</v>
      </c>
      <c r="C2634" s="5" t="s">
        <v>9336</v>
      </c>
      <c r="D2634" s="5" t="s">
        <v>9337</v>
      </c>
      <c r="E2634" s="5" t="s">
        <v>288</v>
      </c>
      <c r="F2634" s="5" t="s">
        <v>11768</v>
      </c>
      <c r="G2634" s="5">
        <v>19</v>
      </c>
      <c r="H2634" s="5">
        <v>2</v>
      </c>
      <c r="I2634" s="5">
        <f t="shared" si="246"/>
        <v>2</v>
      </c>
      <c r="J2634" s="5">
        <f t="shared" si="247"/>
        <v>4</v>
      </c>
      <c r="K2634" s="5"/>
      <c r="L2634" s="5"/>
      <c r="M2634" s="5"/>
      <c r="N2634" s="5"/>
      <c r="O2634" s="5" t="s">
        <v>494</v>
      </c>
      <c r="P2634" s="6">
        <f>[1]!EM_S_INFO_EMPLOYEE(B2634,"2019")</f>
        <v>805</v>
      </c>
      <c r="Q2634" s="6">
        <f>[1]!EM_S_STM07_IS(B2634,"83","2019-12-31","1",1000000000)</f>
        <v>1.78444952136</v>
      </c>
      <c r="R2634" s="6">
        <f>[1]!EM_S_FA_YOY_OR(B2634,"2019-12-31")</f>
        <v>7.0424650968</v>
      </c>
      <c r="S2634" s="6">
        <f>[1]!EM_S_FA_YOY_OR(B2634,"2020-12-31")</f>
        <v>-28.446298087700001</v>
      </c>
      <c r="T2634" s="6">
        <f>[1]!EM_S_FA_YOY_OR(B2634,"2021-12-31")</f>
        <v>17.652780278000002</v>
      </c>
      <c r="U2634" s="6">
        <f>[1]!EM_S_FA_YOY_OR(B2634,"2022-12-31")</f>
        <v>33.955414452699998</v>
      </c>
      <c r="V2634" s="7">
        <f t="shared" si="248"/>
        <v>7.7206322143333326</v>
      </c>
      <c r="W2634" s="8">
        <f t="shared" si="249"/>
        <v>32.364781875715259</v>
      </c>
      <c r="X2634" s="6">
        <f>[1]!EM_S_FA_YOY_NETPROFIT(B2634,"2019-12-31")</f>
        <v>88.869448151900002</v>
      </c>
      <c r="Y2634" s="6">
        <f>[1]!EM_S_FA_YOY_NETPROFIT(B2634,"2020-12-31")</f>
        <v>-1326.5895339451999</v>
      </c>
      <c r="Z2634" s="6">
        <f>[1]!EM_S_FA_YOY_NETPROFIT(B2634,"2021-12-31")</f>
        <v>105.0525697158</v>
      </c>
      <c r="AA2634" s="6">
        <f>[1]!EM_S_FA_YOY_NETPROFIT(B2634,"2022-12-31")</f>
        <v>97.185646299300004</v>
      </c>
      <c r="AB2634" s="7">
        <f t="shared" si="250"/>
        <v>-374.7837726433666</v>
      </c>
      <c r="AC2634" s="8">
        <f t="shared" si="251"/>
        <v>824.2973538454022</v>
      </c>
    </row>
    <row r="2635" spans="1:29" ht="16.5" x14ac:dyDescent="0.45">
      <c r="A2635" s="9">
        <v>3485</v>
      </c>
      <c r="B2635" s="5" t="s">
        <v>9338</v>
      </c>
      <c r="C2635" s="5" t="s">
        <v>9339</v>
      </c>
      <c r="D2635" s="5" t="s">
        <v>9340</v>
      </c>
      <c r="E2635" s="5" t="s">
        <v>249</v>
      </c>
      <c r="F2635" s="5" t="s">
        <v>11780</v>
      </c>
      <c r="G2635" s="5">
        <v>31</v>
      </c>
      <c r="H2635" s="5">
        <v>2</v>
      </c>
      <c r="I2635" s="5">
        <f t="shared" si="246"/>
        <v>2</v>
      </c>
      <c r="J2635" s="5">
        <f t="shared" si="247"/>
        <v>4</v>
      </c>
      <c r="K2635" s="5"/>
      <c r="L2635" s="5"/>
      <c r="M2635" s="5"/>
      <c r="N2635" s="5"/>
      <c r="O2635" s="5" t="s">
        <v>490</v>
      </c>
      <c r="P2635" s="6">
        <f>[1]!EM_S_INFO_EMPLOYEE(B2635,"2019")</f>
        <v>26219</v>
      </c>
      <c r="Q2635" s="6">
        <f>[1]!EM_S_STM07_IS(B2635,"83","2019-12-31","1",1000000000)</f>
        <v>78.262846003999996</v>
      </c>
      <c r="R2635" s="6">
        <f>[1]!EM_S_FA_YOY_OR(B2635,"2019-12-31")</f>
        <v>-4.5013860304</v>
      </c>
      <c r="S2635" s="6">
        <f>[1]!EM_S_FA_YOY_OR(B2635,"2020-12-31")</f>
        <v>4.2821151416000003</v>
      </c>
      <c r="T2635" s="6">
        <f>[1]!EM_S_FA_YOY_OR(B2635,"2021-12-31")</f>
        <v>39.499324233300001</v>
      </c>
      <c r="U2635" s="6">
        <f>[1]!EM_S_FA_YOY_OR(B2635,"2022-12-31")</f>
        <v>-10.2744530539</v>
      </c>
      <c r="V2635" s="7">
        <f t="shared" si="248"/>
        <v>11.168995440333333</v>
      </c>
      <c r="W2635" s="8">
        <f t="shared" si="249"/>
        <v>25.591581946916797</v>
      </c>
      <c r="X2635" s="6">
        <f>[1]!EM_S_FA_YOY_NETPROFIT(B2635,"2019-12-31")</f>
        <v>-75.716624901100005</v>
      </c>
      <c r="Y2635" s="6">
        <f>[1]!EM_S_FA_YOY_NETPROFIT(B2635,"2020-12-31")</f>
        <v>50.414389955799997</v>
      </c>
      <c r="Z2635" s="6">
        <f>[1]!EM_S_FA_YOY_NETPROFIT(B2635,"2021-12-31")</f>
        <v>132.50671926410001</v>
      </c>
      <c r="AA2635" s="6">
        <f>[1]!EM_S_FA_YOY_NETPROFIT(B2635,"2022-12-31")</f>
        <v>-113.67796443189999</v>
      </c>
      <c r="AB2635" s="7">
        <f t="shared" si="250"/>
        <v>23.081048262666673</v>
      </c>
      <c r="AC2635" s="8">
        <f t="shared" si="251"/>
        <v>125.34774947205905</v>
      </c>
    </row>
    <row r="2636" spans="1:29" ht="16.5" x14ac:dyDescent="0.45">
      <c r="A2636" s="9">
        <v>3486</v>
      </c>
      <c r="B2636" s="5" t="s">
        <v>9341</v>
      </c>
      <c r="C2636" s="5" t="s">
        <v>9342</v>
      </c>
      <c r="D2636" s="5" t="s">
        <v>9343</v>
      </c>
      <c r="E2636" s="5" t="s">
        <v>306</v>
      </c>
      <c r="F2636" s="5" t="s">
        <v>11778</v>
      </c>
      <c r="G2636" s="5">
        <v>29</v>
      </c>
      <c r="H2636" s="5">
        <v>3</v>
      </c>
      <c r="I2636" s="5">
        <f t="shared" si="246"/>
        <v>3</v>
      </c>
      <c r="J2636" s="5">
        <f t="shared" si="247"/>
        <v>5</v>
      </c>
      <c r="K2636" s="5"/>
      <c r="L2636" s="5"/>
      <c r="M2636" s="5"/>
      <c r="N2636" s="5"/>
      <c r="O2636" s="5" t="s">
        <v>490</v>
      </c>
      <c r="P2636" s="6">
        <f>[1]!EM_S_INFO_EMPLOYEE(B2636,"2019")</f>
        <v>9276</v>
      </c>
      <c r="Q2636" s="6">
        <f>[1]!EM_S_STM07_IS(B2636,"83","2019-12-31","1",1000000000)</f>
        <v>11.88007334211</v>
      </c>
      <c r="R2636" s="6">
        <f>[1]!EM_S_FA_YOY_OR(B2636,"2019-12-31")</f>
        <v>25.7904319493</v>
      </c>
      <c r="S2636" s="6">
        <f>[1]!EM_S_FA_YOY_OR(B2636,"2020-12-31")</f>
        <v>17.634690571299998</v>
      </c>
      <c r="T2636" s="6">
        <f>[1]!EM_S_FA_YOY_OR(B2636,"2021-12-31")</f>
        <v>42.753858770100003</v>
      </c>
      <c r="U2636" s="6">
        <f>[1]!EM_S_FA_YOY_OR(B2636,"2022-12-31")</f>
        <v>31.2597203686</v>
      </c>
      <c r="V2636" s="7">
        <f t="shared" si="248"/>
        <v>30.549423236666666</v>
      </c>
      <c r="W2636" s="8">
        <f t="shared" si="249"/>
        <v>12.574638931660274</v>
      </c>
      <c r="X2636" s="6">
        <f>[1]!EM_S_FA_YOY_NETPROFIT(B2636,"2019-12-31")</f>
        <v>27.962521956900002</v>
      </c>
      <c r="Y2636" s="6">
        <f>[1]!EM_S_FA_YOY_NETPROFIT(B2636,"2020-12-31")</f>
        <v>47.247444298399998</v>
      </c>
      <c r="Z2636" s="6">
        <f>[1]!EM_S_FA_YOY_NETPROFIT(B2636,"2021-12-31")</f>
        <v>72.975233164299993</v>
      </c>
      <c r="AA2636" s="6">
        <f>[1]!EM_S_FA_YOY_NETPROFIT(B2636,"2022-12-31")</f>
        <v>51.344600917599998</v>
      </c>
      <c r="AB2636" s="7">
        <f t="shared" si="250"/>
        <v>57.189092793433332</v>
      </c>
      <c r="AC2636" s="8">
        <f t="shared" si="251"/>
        <v>13.823832462348992</v>
      </c>
    </row>
    <row r="2637" spans="1:29" ht="16.5" x14ac:dyDescent="0.45">
      <c r="A2637" s="9">
        <v>3487</v>
      </c>
      <c r="B2637" s="5" t="s">
        <v>9344</v>
      </c>
      <c r="C2637" s="5" t="s">
        <v>9345</v>
      </c>
      <c r="D2637" s="5" t="s">
        <v>9346</v>
      </c>
      <c r="E2637" s="5" t="s">
        <v>293</v>
      </c>
      <c r="F2637" s="5" t="s">
        <v>11773</v>
      </c>
      <c r="G2637" s="5">
        <v>24</v>
      </c>
      <c r="H2637" s="5">
        <v>2</v>
      </c>
      <c r="I2637" s="5">
        <f t="shared" si="246"/>
        <v>1</v>
      </c>
      <c r="J2637" s="5">
        <f t="shared" si="247"/>
        <v>11</v>
      </c>
      <c r="K2637" s="5"/>
      <c r="L2637" s="5"/>
      <c r="M2637" s="5"/>
      <c r="N2637" s="5"/>
      <c r="O2637" s="5" t="s">
        <v>490</v>
      </c>
      <c r="P2637" s="6">
        <f>[1]!EM_S_INFO_EMPLOYEE(B2637,"2019")</f>
        <v>6864</v>
      </c>
      <c r="Q2637" s="6">
        <f>[1]!EM_S_STM07_IS(B2637,"83","2019-12-31","1",1000000000)</f>
        <v>13.02218427929</v>
      </c>
      <c r="R2637" s="6">
        <f>[1]!EM_S_FA_YOY_OR(B2637,"2019-12-31")</f>
        <v>15.7060598366</v>
      </c>
      <c r="S2637" s="6">
        <f>[1]!EM_S_FA_YOY_OR(B2637,"2020-12-31")</f>
        <v>-19.335988711999999</v>
      </c>
      <c r="T2637" s="6">
        <f>[1]!EM_S_FA_YOY_OR(B2637,"2021-12-31")</f>
        <v>50.528984021100001</v>
      </c>
      <c r="U2637" s="6">
        <f>[1]!EM_S_FA_YOY_OR(B2637,"2022-12-31")</f>
        <v>-0.21993315129999999</v>
      </c>
      <c r="V2637" s="7">
        <f t="shared" si="248"/>
        <v>10.3243540526</v>
      </c>
      <c r="W2637" s="8">
        <f t="shared" si="249"/>
        <v>36.106302749353169</v>
      </c>
      <c r="X2637" s="6">
        <f>[1]!EM_S_FA_YOY_NETPROFIT(B2637,"2019-12-31")</f>
        <v>-47.644647330600002</v>
      </c>
      <c r="Y2637" s="6">
        <f>[1]!EM_S_FA_YOY_NETPROFIT(B2637,"2020-12-31")</f>
        <v>-41.256773584299999</v>
      </c>
      <c r="Z2637" s="6">
        <f>[1]!EM_S_FA_YOY_NETPROFIT(B2637,"2021-12-31")</f>
        <v>465.84461314859999</v>
      </c>
      <c r="AA2637" s="6">
        <f>[1]!EM_S_FA_YOY_NETPROFIT(B2637,"2022-12-31")</f>
        <v>-79.539550028999997</v>
      </c>
      <c r="AB2637" s="7">
        <f t="shared" si="250"/>
        <v>115.01609651176666</v>
      </c>
      <c r="AC2637" s="8">
        <f t="shared" si="251"/>
        <v>304.4287746046345</v>
      </c>
    </row>
    <row r="2638" spans="1:29" ht="16.5" x14ac:dyDescent="0.45">
      <c r="A2638" s="9">
        <v>3488</v>
      </c>
      <c r="B2638" s="5" t="s">
        <v>9347</v>
      </c>
      <c r="C2638" s="5" t="s">
        <v>9348</v>
      </c>
      <c r="D2638" s="5" t="s">
        <v>9349</v>
      </c>
      <c r="E2638" s="5" t="s">
        <v>933</v>
      </c>
      <c r="F2638" s="5" t="s">
        <v>11755</v>
      </c>
      <c r="G2638" s="5">
        <v>5</v>
      </c>
      <c r="H2638" s="5">
        <v>3</v>
      </c>
      <c r="I2638" s="5">
        <f t="shared" si="246"/>
        <v>3</v>
      </c>
      <c r="J2638" s="5">
        <f t="shared" si="247"/>
        <v>5</v>
      </c>
      <c r="K2638" s="5"/>
      <c r="L2638" s="5"/>
      <c r="M2638" s="5"/>
      <c r="N2638" s="5"/>
      <c r="O2638" s="5" t="s">
        <v>490</v>
      </c>
      <c r="P2638" s="6">
        <f>[1]!EM_S_INFO_EMPLOYEE(B2638,"2019")</f>
        <v>1116</v>
      </c>
      <c r="Q2638" s="6">
        <f>[1]!EM_S_STM07_IS(B2638,"83","2019-12-31","1",1000000000)</f>
        <v>13.178904758330001</v>
      </c>
      <c r="R2638" s="6">
        <f>[1]!EM_S_FA_YOY_OR(B2638,"2019-12-31")</f>
        <v>-9.1127179313000006</v>
      </c>
      <c r="S2638" s="6">
        <f>[1]!EM_S_FA_YOY_OR(B2638,"2020-12-31")</f>
        <v>17.484265850900002</v>
      </c>
      <c r="T2638" s="6">
        <f>[1]!EM_S_FA_YOY_OR(B2638,"2021-12-31")</f>
        <v>-1.8014899978000001</v>
      </c>
      <c r="U2638" s="6">
        <f>[1]!EM_S_FA_YOY_OR(B2638,"2022-12-31")</f>
        <v>-14.562627408699999</v>
      </c>
      <c r="V2638" s="7">
        <f t="shared" si="248"/>
        <v>0.37338281480000052</v>
      </c>
      <c r="W2638" s="8">
        <f t="shared" si="249"/>
        <v>16.133765701512122</v>
      </c>
      <c r="X2638" s="6">
        <f>[1]!EM_S_FA_YOY_NETPROFIT(B2638,"2019-12-31")</f>
        <v>-21.516011710699999</v>
      </c>
      <c r="Y2638" s="6">
        <f>[1]!EM_S_FA_YOY_NETPROFIT(B2638,"2020-12-31")</f>
        <v>-53.807999134699998</v>
      </c>
      <c r="Z2638" s="6">
        <f>[1]!EM_S_FA_YOY_NETPROFIT(B2638,"2021-12-31")</f>
        <v>-885.19656233980004</v>
      </c>
      <c r="AA2638" s="6">
        <f>[1]!EM_S_FA_YOY_NETPROFIT(B2638,"2022-12-31")</f>
        <v>33.778782462599999</v>
      </c>
      <c r="AB2638" s="7">
        <f t="shared" si="250"/>
        <v>-301.74192633730001</v>
      </c>
      <c r="AC2638" s="8">
        <f t="shared" si="251"/>
        <v>507.18078165704446</v>
      </c>
    </row>
    <row r="2639" spans="1:29" ht="16.5" x14ac:dyDescent="0.45">
      <c r="A2639" s="9">
        <v>3489</v>
      </c>
      <c r="B2639" s="5" t="s">
        <v>9350</v>
      </c>
      <c r="C2639" s="5" t="s">
        <v>9351</v>
      </c>
      <c r="D2639" s="5" t="s">
        <v>9352</v>
      </c>
      <c r="E2639" s="5" t="s">
        <v>268</v>
      </c>
      <c r="F2639" s="5" t="s">
        <v>11765</v>
      </c>
      <c r="G2639" s="5">
        <v>16</v>
      </c>
      <c r="H2639" s="5">
        <v>3</v>
      </c>
      <c r="I2639" s="5">
        <f t="shared" si="246"/>
        <v>1</v>
      </c>
      <c r="J2639" s="5">
        <f t="shared" si="247"/>
        <v>9</v>
      </c>
      <c r="K2639" s="5"/>
      <c r="L2639" s="5"/>
      <c r="M2639" s="5"/>
      <c r="N2639" s="5"/>
      <c r="O2639" s="5" t="s">
        <v>9353</v>
      </c>
      <c r="P2639" s="6">
        <f>[1]!EM_S_INFO_EMPLOYEE(B2639,"2019")</f>
        <v>10975</v>
      </c>
      <c r="Q2639" s="6">
        <f>[1]!EM_S_STM07_IS(B2639,"83","2019-12-31","1",1000000000)</f>
        <v>10.880767824239999</v>
      </c>
      <c r="R2639" s="6">
        <f>[1]!EM_S_FA_YOY_OR(B2639,"2019-12-31")</f>
        <v>18.092394143700002</v>
      </c>
      <c r="S2639" s="6">
        <f>[1]!EM_S_FA_YOY_OR(B2639,"2020-12-31")</f>
        <v>0.3056837724</v>
      </c>
      <c r="T2639" s="6">
        <f>[1]!EM_S_FA_YOY_OR(B2639,"2021-12-31")</f>
        <v>-9.6404481308999994</v>
      </c>
      <c r="U2639" s="6">
        <f>[1]!EM_S_FA_YOY_OR(B2639,"2022-12-31")</f>
        <v>1.1109920445999999</v>
      </c>
      <c r="V2639" s="7">
        <f t="shared" si="248"/>
        <v>-2.7412574379666665</v>
      </c>
      <c r="W2639" s="8">
        <f t="shared" si="249"/>
        <v>5.988426714623122</v>
      </c>
      <c r="X2639" s="6">
        <f>[1]!EM_S_FA_YOY_NETPROFIT(B2639,"2019-12-31")</f>
        <v>1.4294221048</v>
      </c>
      <c r="Y2639" s="6">
        <f>[1]!EM_S_FA_YOY_NETPROFIT(B2639,"2020-12-31")</f>
        <v>-37.289813681299997</v>
      </c>
      <c r="Z2639" s="6">
        <f>[1]!EM_S_FA_YOY_NETPROFIT(B2639,"2021-12-31")</f>
        <v>-66.134159280000006</v>
      </c>
      <c r="AA2639" s="6">
        <f>[1]!EM_S_FA_YOY_NETPROFIT(B2639,"2022-12-31")</f>
        <v>-2018.4339754846001</v>
      </c>
      <c r="AB2639" s="7">
        <f t="shared" si="250"/>
        <v>-707.28598281530003</v>
      </c>
      <c r="AC2639" s="8">
        <f t="shared" si="251"/>
        <v>1135.5790562874984</v>
      </c>
    </row>
    <row r="2640" spans="1:29" ht="16.5" x14ac:dyDescent="0.45">
      <c r="A2640" s="9">
        <v>3490</v>
      </c>
      <c r="B2640" s="5" t="s">
        <v>9354</v>
      </c>
      <c r="C2640" s="5" t="s">
        <v>9355</v>
      </c>
      <c r="D2640" s="5" t="s">
        <v>9356</v>
      </c>
      <c r="E2640" s="5" t="s">
        <v>259</v>
      </c>
      <c r="F2640" s="5" t="s">
        <v>11755</v>
      </c>
      <c r="G2640" s="5">
        <v>5</v>
      </c>
      <c r="H2640" s="5">
        <v>3</v>
      </c>
      <c r="I2640" s="5">
        <f t="shared" si="246"/>
        <v>3</v>
      </c>
      <c r="J2640" s="5">
        <f t="shared" si="247"/>
        <v>5</v>
      </c>
      <c r="K2640" s="5"/>
      <c r="L2640" s="5"/>
      <c r="M2640" s="5"/>
      <c r="N2640" s="5"/>
      <c r="O2640" s="5" t="s">
        <v>9353</v>
      </c>
      <c r="P2640" s="6">
        <f>[1]!EM_S_INFO_EMPLOYEE(B2640,"2019")</f>
        <v>1312</v>
      </c>
      <c r="Q2640" s="6">
        <f>[1]!EM_S_STM07_IS(B2640,"83","2019-12-31","1",1000000000)</f>
        <v>6.4000207152900002</v>
      </c>
      <c r="R2640" s="6">
        <f>[1]!EM_S_FA_YOY_OR(B2640,"2019-12-31")</f>
        <v>8.3124459291000008</v>
      </c>
      <c r="S2640" s="6">
        <f>[1]!EM_S_FA_YOY_OR(B2640,"2020-12-31")</f>
        <v>-72.037709967799998</v>
      </c>
      <c r="T2640" s="6">
        <f>[1]!EM_S_FA_YOY_OR(B2640,"2021-12-31")</f>
        <v>18.983555745</v>
      </c>
      <c r="U2640" s="6">
        <f>[1]!EM_S_FA_YOY_OR(B2640,"2022-12-31")</f>
        <v>-6.6192711214999997</v>
      </c>
      <c r="V2640" s="7">
        <f t="shared" si="248"/>
        <v>-19.89114178143333</v>
      </c>
      <c r="W2640" s="8">
        <f t="shared" si="249"/>
        <v>46.939584745718989</v>
      </c>
      <c r="X2640" s="6">
        <f>[1]!EM_S_FA_YOY_NETPROFIT(B2640,"2019-12-31")</f>
        <v>52.943699589799998</v>
      </c>
      <c r="Y2640" s="6">
        <f>[1]!EM_S_FA_YOY_NETPROFIT(B2640,"2020-12-31")</f>
        <v>0.60867536190000004</v>
      </c>
      <c r="Z2640" s="6">
        <f>[1]!EM_S_FA_YOY_NETPROFIT(B2640,"2021-12-31")</f>
        <v>29.962615341700001</v>
      </c>
      <c r="AA2640" s="6">
        <f>[1]!EM_S_FA_YOY_NETPROFIT(B2640,"2022-12-31")</f>
        <v>-23.906102753300001</v>
      </c>
      <c r="AB2640" s="7">
        <f t="shared" si="250"/>
        <v>2.2217293167666674</v>
      </c>
      <c r="AC2640" s="8">
        <f t="shared" si="251"/>
        <v>26.970560887672104</v>
      </c>
    </row>
    <row r="2641" spans="1:29" ht="16.5" x14ac:dyDescent="0.45">
      <c r="A2641" s="9">
        <v>3491</v>
      </c>
      <c r="B2641" s="5" t="s">
        <v>9357</v>
      </c>
      <c r="C2641" s="5" t="s">
        <v>9358</v>
      </c>
      <c r="D2641" s="5" t="s">
        <v>9359</v>
      </c>
      <c r="E2641" s="5" t="s">
        <v>474</v>
      </c>
      <c r="F2641" s="5" t="s">
        <v>11756</v>
      </c>
      <c r="G2641" s="5">
        <v>6</v>
      </c>
      <c r="H2641" s="5">
        <v>2</v>
      </c>
      <c r="I2641" s="5">
        <f t="shared" si="246"/>
        <v>2</v>
      </c>
      <c r="J2641" s="5">
        <f t="shared" si="247"/>
        <v>11</v>
      </c>
      <c r="K2641" s="5"/>
      <c r="L2641" s="5"/>
      <c r="M2641" s="5"/>
      <c r="N2641" s="5"/>
      <c r="O2641" s="5" t="s">
        <v>9360</v>
      </c>
      <c r="P2641" s="6">
        <f>[1]!EM_S_INFO_EMPLOYEE(B2641,"2019")</f>
        <v>1491</v>
      </c>
      <c r="Q2641" s="6">
        <f>[1]!EM_S_STM07_IS(B2641,"83","2019-12-31","1",1000000000)</f>
        <v>1.8715131575499999</v>
      </c>
      <c r="R2641" s="6">
        <f>[1]!EM_S_FA_YOY_OR(B2641,"2019-12-31")</f>
        <v>-34.052820999300003</v>
      </c>
      <c r="S2641" s="6">
        <f>[1]!EM_S_FA_YOY_OR(B2641,"2020-12-31")</f>
        <v>2.5971679549000002</v>
      </c>
      <c r="T2641" s="6">
        <f>[1]!EM_S_FA_YOY_OR(B2641,"2021-12-31")</f>
        <v>-19.2096994401</v>
      </c>
      <c r="U2641" s="6">
        <f>[1]!EM_S_FA_YOY_OR(B2641,"2022-12-31")</f>
        <v>-35.193334746799998</v>
      </c>
      <c r="V2641" s="7">
        <f t="shared" si="248"/>
        <v>-17.268622077333333</v>
      </c>
      <c r="W2641" s="8">
        <f t="shared" si="249"/>
        <v>18.969880326664757</v>
      </c>
      <c r="X2641" s="6">
        <f>[1]!EM_S_FA_YOY_NETPROFIT(B2641,"2019-12-31")</f>
        <v>-64.452066458600001</v>
      </c>
      <c r="Y2641" s="6">
        <f>[1]!EM_S_FA_YOY_NETPROFIT(B2641,"2020-12-31")</f>
        <v>104.71829355520001</v>
      </c>
      <c r="Z2641" s="6">
        <f>[1]!EM_S_FA_YOY_NETPROFIT(B2641,"2021-12-31")</f>
        <v>-284.69390518009999</v>
      </c>
      <c r="AA2641" s="6">
        <f>[1]!EM_S_FA_YOY_NETPROFIT(B2641,"2022-12-31")</f>
        <v>357.45771153229998</v>
      </c>
      <c r="AB2641" s="7">
        <f t="shared" si="250"/>
        <v>59.160699969133333</v>
      </c>
      <c r="AC2641" s="8">
        <f t="shared" si="251"/>
        <v>323.49079656398601</v>
      </c>
    </row>
    <row r="2642" spans="1:29" ht="16.5" x14ac:dyDescent="0.45">
      <c r="A2642" s="9">
        <v>3492</v>
      </c>
      <c r="B2642" s="5" t="s">
        <v>9361</v>
      </c>
      <c r="C2642" s="5" t="s">
        <v>9362</v>
      </c>
      <c r="D2642" s="5" t="s">
        <v>9363</v>
      </c>
      <c r="E2642" s="5" t="s">
        <v>1297</v>
      </c>
      <c r="F2642" s="5" t="s">
        <v>11772</v>
      </c>
      <c r="G2642" s="5">
        <v>23</v>
      </c>
      <c r="H2642" s="5">
        <v>3</v>
      </c>
      <c r="I2642" s="5">
        <f t="shared" si="246"/>
        <v>2</v>
      </c>
      <c r="J2642" s="5">
        <f t="shared" si="247"/>
        <v>1</v>
      </c>
      <c r="K2642" s="5"/>
      <c r="L2642" s="5"/>
      <c r="M2642" s="5"/>
      <c r="N2642" s="5"/>
      <c r="O2642" s="5" t="s">
        <v>9360</v>
      </c>
      <c r="P2642" s="6">
        <f>[1]!EM_S_INFO_EMPLOYEE(B2642,"2019")</f>
        <v>466</v>
      </c>
      <c r="Q2642" s="6">
        <f>[1]!EM_S_STM07_IS(B2642,"83","2019-12-31","1",1000000000)</f>
        <v>0.47814015091000001</v>
      </c>
      <c r="R2642" s="6">
        <f>[1]!EM_S_FA_YOY_OR(B2642,"2019-12-31")</f>
        <v>-79.074091486499995</v>
      </c>
      <c r="S2642" s="6">
        <f>[1]!EM_S_FA_YOY_OR(B2642,"2020-12-31")</f>
        <v>-37.629639625000003</v>
      </c>
      <c r="T2642" s="6">
        <f>[1]!EM_S_FA_YOY_OR(B2642,"2021-12-31")</f>
        <v>-24.6605512163</v>
      </c>
      <c r="U2642" s="6">
        <f>[1]!EM_S_FA_YOY_OR(B2642,"2022-12-31")</f>
        <v>-13.2670367009</v>
      </c>
      <c r="V2642" s="7">
        <f t="shared" si="248"/>
        <v>-25.185742514066664</v>
      </c>
      <c r="W2642" s="8">
        <f t="shared" si="249"/>
        <v>12.189789773978017</v>
      </c>
      <c r="X2642" s="6">
        <f>[1]!EM_S_FA_YOY_NETPROFIT(B2642,"2019-12-31")</f>
        <v>-117.7924294454</v>
      </c>
      <c r="Y2642" s="6">
        <f>[1]!EM_S_FA_YOY_NETPROFIT(B2642,"2020-12-31")</f>
        <v>-68.711629007100001</v>
      </c>
      <c r="Z2642" s="6">
        <f>[1]!EM_S_FA_YOY_NETPROFIT(B2642,"2021-12-31")</f>
        <v>83.232980225199995</v>
      </c>
      <c r="AA2642" s="6">
        <f>[1]!EM_S_FA_YOY_NETPROFIT(B2642,"2022-12-31")</f>
        <v>7.6483171023000001</v>
      </c>
      <c r="AB2642" s="7">
        <f t="shared" si="250"/>
        <v>7.3898894401333308</v>
      </c>
      <c r="AC2642" s="8">
        <f t="shared" si="251"/>
        <v>75.972634266106084</v>
      </c>
    </row>
    <row r="2643" spans="1:29" ht="16.5" x14ac:dyDescent="0.45">
      <c r="A2643" s="9">
        <v>3493</v>
      </c>
      <c r="B2643" s="5" t="s">
        <v>9364</v>
      </c>
      <c r="C2643" s="5" t="s">
        <v>9365</v>
      </c>
      <c r="D2643" s="5" t="s">
        <v>9366</v>
      </c>
      <c r="E2643" s="5" t="s">
        <v>293</v>
      </c>
      <c r="F2643" s="5" t="s">
        <v>11754</v>
      </c>
      <c r="G2643" s="5">
        <v>4</v>
      </c>
      <c r="H2643" s="5">
        <v>3</v>
      </c>
      <c r="I2643" s="5">
        <f t="shared" si="246"/>
        <v>2</v>
      </c>
      <c r="J2643" s="5">
        <f t="shared" si="247"/>
        <v>8</v>
      </c>
      <c r="K2643" s="5"/>
      <c r="L2643" s="5"/>
      <c r="M2643" s="5"/>
      <c r="N2643" s="5"/>
      <c r="O2643" s="5" t="s">
        <v>9360</v>
      </c>
      <c r="P2643" s="6">
        <f>[1]!EM_S_INFO_EMPLOYEE(B2643,"2019")</f>
        <v>133</v>
      </c>
      <c r="Q2643" s="6">
        <f>[1]!EM_S_STM07_IS(B2643,"83","2019-12-31","1",1000000000)</f>
        <v>5.8113308959999999E-2</v>
      </c>
      <c r="R2643" s="6">
        <f>[1]!EM_S_FA_YOY_OR(B2643,"2019-12-31")</f>
        <v>16.649795077299999</v>
      </c>
      <c r="S2643" s="6">
        <f>[1]!EM_S_FA_YOY_OR(B2643,"2020-12-31")</f>
        <v>8.6153483694999995</v>
      </c>
      <c r="T2643" s="6">
        <f>[1]!EM_S_FA_YOY_OR(B2643,"2021-12-31")</f>
        <v>7.8154977587000003</v>
      </c>
      <c r="U2643" s="6">
        <f>[1]!EM_S_FA_YOY_OR(B2643,"2022-12-31")</f>
        <v>-4.5589640867999996</v>
      </c>
      <c r="V2643" s="7">
        <f t="shared" si="248"/>
        <v>3.9572940137999999</v>
      </c>
      <c r="W2643" s="8">
        <f t="shared" si="249"/>
        <v>7.3861308732600746</v>
      </c>
      <c r="X2643" s="6">
        <f>[1]!EM_S_FA_YOY_NETPROFIT(B2643,"2019-12-31")</f>
        <v>-27.397736373200001</v>
      </c>
      <c r="Y2643" s="6">
        <f>[1]!EM_S_FA_YOY_NETPROFIT(B2643,"2020-12-31")</f>
        <v>2.3587097009</v>
      </c>
      <c r="Z2643" s="6">
        <f>[1]!EM_S_FA_YOY_NETPROFIT(B2643,"2021-12-31")</f>
        <v>27.382536335000001</v>
      </c>
      <c r="AA2643" s="6">
        <f>[1]!EM_S_FA_YOY_NETPROFIT(B2643,"2022-12-31")</f>
        <v>-4.3679810288000001</v>
      </c>
      <c r="AB2643" s="7">
        <f t="shared" si="250"/>
        <v>8.4577550023666674</v>
      </c>
      <c r="AC2643" s="8">
        <f t="shared" si="251"/>
        <v>16.730887705356473</v>
      </c>
    </row>
    <row r="2644" spans="1:29" ht="16.5" x14ac:dyDescent="0.45">
      <c r="A2644" s="9">
        <v>3494</v>
      </c>
      <c r="B2644" s="5" t="s">
        <v>9367</v>
      </c>
      <c r="C2644" s="5" t="s">
        <v>9368</v>
      </c>
      <c r="D2644" s="5" t="s">
        <v>9369</v>
      </c>
      <c r="E2644" s="5" t="s">
        <v>1297</v>
      </c>
      <c r="F2644" s="5" t="s">
        <v>11766</v>
      </c>
      <c r="G2644" s="5">
        <v>17</v>
      </c>
      <c r="H2644" s="5">
        <v>2</v>
      </c>
      <c r="I2644" s="5">
        <f t="shared" si="246"/>
        <v>2</v>
      </c>
      <c r="J2644" s="5">
        <f t="shared" si="247"/>
        <v>11</v>
      </c>
      <c r="K2644" s="5"/>
      <c r="L2644" s="5"/>
      <c r="M2644" s="5"/>
      <c r="N2644" s="5"/>
      <c r="O2644" s="5" t="s">
        <v>9360</v>
      </c>
      <c r="P2644" s="6">
        <f>[1]!EM_S_INFO_EMPLOYEE(B2644,"2019")</f>
        <v>1065</v>
      </c>
      <c r="Q2644" s="6">
        <f>[1]!EM_S_STM07_IS(B2644,"83","2019-12-31","1",1000000000)</f>
        <v>0.58472384771999997</v>
      </c>
      <c r="R2644" s="6">
        <f>[1]!EM_S_FA_YOY_OR(B2644,"2019-12-31")</f>
        <v>10.576206043399999</v>
      </c>
      <c r="S2644" s="6">
        <f>[1]!EM_S_FA_YOY_OR(B2644,"2020-12-31")</f>
        <v>25.597312148899999</v>
      </c>
      <c r="T2644" s="6">
        <f>[1]!EM_S_FA_YOY_OR(B2644,"2021-12-31")</f>
        <v>-1.6720250567999999</v>
      </c>
      <c r="U2644" s="6">
        <f>[1]!EM_S_FA_YOY_OR(B2644,"2022-12-31")</f>
        <v>28.439679549400001</v>
      </c>
      <c r="V2644" s="7">
        <f t="shared" si="248"/>
        <v>17.4549888805</v>
      </c>
      <c r="W2644" s="8">
        <f t="shared" si="249"/>
        <v>16.625334875668148</v>
      </c>
      <c r="X2644" s="6">
        <f>[1]!EM_S_FA_YOY_NETPROFIT(B2644,"2019-12-31")</f>
        <v>-1555.7738864419</v>
      </c>
      <c r="Y2644" s="6">
        <f>[1]!EM_S_FA_YOY_NETPROFIT(B2644,"2020-12-31")</f>
        <v>210.05383795899999</v>
      </c>
      <c r="Z2644" s="6">
        <f>[1]!EM_S_FA_YOY_NETPROFIT(B2644,"2021-12-31")</f>
        <v>-71.119132816399997</v>
      </c>
      <c r="AA2644" s="6">
        <f>[1]!EM_S_FA_YOY_NETPROFIT(B2644,"2022-12-31")</f>
        <v>-460.57320677050001</v>
      </c>
      <c r="AB2644" s="7">
        <f t="shared" si="250"/>
        <v>-107.21283387596668</v>
      </c>
      <c r="AC2644" s="8">
        <f t="shared" si="251"/>
        <v>336.76731540158215</v>
      </c>
    </row>
    <row r="2645" spans="1:29" ht="16.5" x14ac:dyDescent="0.45">
      <c r="A2645" s="9">
        <v>3495</v>
      </c>
      <c r="B2645" s="5" t="s">
        <v>9370</v>
      </c>
      <c r="C2645" s="5" t="s">
        <v>9371</v>
      </c>
      <c r="D2645" s="5" t="s">
        <v>9372</v>
      </c>
      <c r="E2645" s="5" t="s">
        <v>1297</v>
      </c>
      <c r="F2645" s="5" t="s">
        <v>11759</v>
      </c>
      <c r="G2645" s="5">
        <v>9</v>
      </c>
      <c r="H2645" s="5">
        <v>2</v>
      </c>
      <c r="I2645" s="5">
        <f t="shared" si="246"/>
        <v>3</v>
      </c>
      <c r="J2645" s="5">
        <f t="shared" si="247"/>
        <v>2</v>
      </c>
      <c r="K2645" s="5"/>
      <c r="L2645" s="5"/>
      <c r="M2645" s="5"/>
      <c r="N2645" s="5"/>
      <c r="O2645" s="5" t="s">
        <v>9360</v>
      </c>
      <c r="P2645" s="6">
        <f>[1]!EM_S_INFO_EMPLOYEE(B2645,"2019")</f>
        <v>2667</v>
      </c>
      <c r="Q2645" s="6">
        <f>[1]!EM_S_STM07_IS(B2645,"83","2019-12-31","1",1000000000)</f>
        <v>4.5110162425500002</v>
      </c>
      <c r="R2645" s="6">
        <f>[1]!EM_S_FA_YOY_OR(B2645,"2019-12-31")</f>
        <v>16.9441776225</v>
      </c>
      <c r="S2645" s="6">
        <f>[1]!EM_S_FA_YOY_OR(B2645,"2020-12-31")</f>
        <v>-9.4507194873000007</v>
      </c>
      <c r="T2645" s="6">
        <f>[1]!EM_S_FA_YOY_OR(B2645,"2021-12-31")</f>
        <v>13.8170614693</v>
      </c>
      <c r="U2645" s="6">
        <f>[1]!EM_S_FA_YOY_OR(B2645,"2022-12-31")</f>
        <v>2.3008710947000002</v>
      </c>
      <c r="V2645" s="7">
        <f t="shared" si="248"/>
        <v>2.2224043589</v>
      </c>
      <c r="W2645" s="8">
        <f t="shared" si="249"/>
        <v>11.634088938655649</v>
      </c>
      <c r="X2645" s="6">
        <f>[1]!EM_S_FA_YOY_NETPROFIT(B2645,"2019-12-31")</f>
        <v>108.00379605009999</v>
      </c>
      <c r="Y2645" s="6">
        <f>[1]!EM_S_FA_YOY_NETPROFIT(B2645,"2020-12-31")</f>
        <v>-25.495358575400001</v>
      </c>
      <c r="Z2645" s="6">
        <f>[1]!EM_S_FA_YOY_NETPROFIT(B2645,"2021-12-31")</f>
        <v>-18.344700773</v>
      </c>
      <c r="AA2645" s="6">
        <f>[1]!EM_S_FA_YOY_NETPROFIT(B2645,"2022-12-31")</f>
        <v>-82.747857252299994</v>
      </c>
      <c r="AB2645" s="7">
        <f t="shared" si="250"/>
        <v>-42.195972200233335</v>
      </c>
      <c r="AC2645" s="8">
        <f t="shared" si="251"/>
        <v>35.300488845181398</v>
      </c>
    </row>
    <row r="2646" spans="1:29" ht="16.5" x14ac:dyDescent="0.45">
      <c r="A2646" s="9">
        <v>3496</v>
      </c>
      <c r="B2646" s="5" t="s">
        <v>9373</v>
      </c>
      <c r="C2646" s="5" t="s">
        <v>9374</v>
      </c>
      <c r="D2646" s="5" t="s">
        <v>9375</v>
      </c>
      <c r="E2646" s="5" t="s">
        <v>1297</v>
      </c>
      <c r="F2646" s="5" t="s">
        <v>11758</v>
      </c>
      <c r="G2646" s="5">
        <v>8</v>
      </c>
      <c r="H2646" s="5">
        <v>2</v>
      </c>
      <c r="I2646" s="5">
        <f t="shared" si="246"/>
        <v>3</v>
      </c>
      <c r="J2646" s="5">
        <f t="shared" si="247"/>
        <v>2</v>
      </c>
      <c r="K2646" s="5"/>
      <c r="L2646" s="5"/>
      <c r="M2646" s="5"/>
      <c r="N2646" s="5"/>
      <c r="O2646" s="5" t="s">
        <v>9360</v>
      </c>
      <c r="P2646" s="6">
        <f>[1]!EM_S_INFO_EMPLOYEE(B2646,"2019")</f>
        <v>11060</v>
      </c>
      <c r="Q2646" s="6">
        <f>[1]!EM_S_STM07_IS(B2646,"83","2019-12-31","1",1000000000)</f>
        <v>43.623680176219999</v>
      </c>
      <c r="R2646" s="6">
        <f>[1]!EM_S_FA_YOY_OR(B2646,"2019-12-31")</f>
        <v>17.059512778199998</v>
      </c>
      <c r="S2646" s="6">
        <f>[1]!EM_S_FA_YOY_OR(B2646,"2020-12-31")</f>
        <v>15.972770859800001</v>
      </c>
      <c r="T2646" s="6">
        <f>[1]!EM_S_FA_YOY_OR(B2646,"2021-12-31")</f>
        <v>15.203252913</v>
      </c>
      <c r="U2646" s="6">
        <f>[1]!EM_S_FA_YOY_OR(B2646,"2022-12-31")</f>
        <v>4.8988388825999998</v>
      </c>
      <c r="V2646" s="7">
        <f t="shared" si="248"/>
        <v>12.024954218466666</v>
      </c>
      <c r="W2646" s="8">
        <f t="shared" si="249"/>
        <v>6.183379278571504</v>
      </c>
      <c r="X2646" s="6">
        <f>[1]!EM_S_FA_YOY_NETPROFIT(B2646,"2019-12-31")</f>
        <v>9.1876715918999992</v>
      </c>
      <c r="Y2646" s="6">
        <f>[1]!EM_S_FA_YOY_NETPROFIT(B2646,"2020-12-31")</f>
        <v>1.9833203230000001</v>
      </c>
      <c r="Z2646" s="6">
        <f>[1]!EM_S_FA_YOY_NETPROFIT(B2646,"2021-12-31")</f>
        <v>5.5206304383999996</v>
      </c>
      <c r="AA2646" s="6">
        <f>[1]!EM_S_FA_YOY_NETPROFIT(B2646,"2022-12-31")</f>
        <v>23.346381474400001</v>
      </c>
      <c r="AB2646" s="7">
        <f t="shared" si="250"/>
        <v>10.283444078600001</v>
      </c>
      <c r="AC2646" s="8">
        <f t="shared" si="251"/>
        <v>11.450257235890833</v>
      </c>
    </row>
    <row r="2647" spans="1:29" ht="16.5" x14ac:dyDescent="0.45">
      <c r="A2647" s="9">
        <v>3497</v>
      </c>
      <c r="B2647" s="5" t="s">
        <v>9376</v>
      </c>
      <c r="C2647" s="5" t="s">
        <v>9377</v>
      </c>
      <c r="D2647" s="5" t="s">
        <v>9378</v>
      </c>
      <c r="E2647" s="5" t="s">
        <v>509</v>
      </c>
      <c r="F2647" s="5" t="s">
        <v>11764</v>
      </c>
      <c r="G2647" s="5">
        <v>15</v>
      </c>
      <c r="H2647" s="5">
        <v>3</v>
      </c>
      <c r="I2647" s="5">
        <f t="shared" si="246"/>
        <v>2</v>
      </c>
      <c r="J2647" s="5">
        <f t="shared" si="247"/>
        <v>8</v>
      </c>
      <c r="K2647" s="5"/>
      <c r="L2647" s="5"/>
      <c r="M2647" s="5"/>
      <c r="N2647" s="5"/>
      <c r="O2647" s="5" t="s">
        <v>9360</v>
      </c>
      <c r="P2647" s="6">
        <f>[1]!EM_S_INFO_EMPLOYEE(B2647,"2019")</f>
        <v>452</v>
      </c>
      <c r="Q2647" s="6">
        <f>[1]!EM_S_STM07_IS(B2647,"83","2019-12-31","1",1000000000)</f>
        <v>6.9758922380000005E-2</v>
      </c>
      <c r="R2647" s="6">
        <f>[1]!EM_S_FA_YOY_OR(B2647,"2019-12-31")</f>
        <v>-56.079240800599997</v>
      </c>
      <c r="S2647" s="6">
        <f>[1]!EM_S_FA_YOY_OR(B2647,"2020-12-31")</f>
        <v>173.4512481241</v>
      </c>
      <c r="T2647" s="6">
        <f>[1]!EM_S_FA_YOY_OR(B2647,"2021-12-31")</f>
        <v>40.613137768500003</v>
      </c>
      <c r="U2647" s="6">
        <f>[1]!EM_S_FA_YOY_OR(B2647,"2022-12-31")</f>
        <v>57.517738528199999</v>
      </c>
      <c r="V2647" s="7">
        <f t="shared" si="248"/>
        <v>90.527374806933338</v>
      </c>
      <c r="W2647" s="8">
        <f t="shared" si="249"/>
        <v>72.309874541118788</v>
      </c>
      <c r="X2647" s="6">
        <f>[1]!EM_S_FA_YOY_NETPROFIT(B2647,"2019-12-31")</f>
        <v>16.852773424199999</v>
      </c>
      <c r="Y2647" s="6">
        <f>[1]!EM_S_FA_YOY_NETPROFIT(B2647,"2020-12-31")</f>
        <v>249.61410616329999</v>
      </c>
      <c r="Z2647" s="6">
        <f>[1]!EM_S_FA_YOY_NETPROFIT(B2647,"2021-12-31")</f>
        <v>99.739194883899998</v>
      </c>
      <c r="AA2647" s="6">
        <f>[1]!EM_S_FA_YOY_NETPROFIT(B2647,"2022-12-31")</f>
        <v>57.131730285899998</v>
      </c>
      <c r="AB2647" s="7">
        <f t="shared" si="250"/>
        <v>135.49501044436667</v>
      </c>
      <c r="AC2647" s="8">
        <f t="shared" si="251"/>
        <v>101.1000742613365</v>
      </c>
    </row>
    <row r="2648" spans="1:29" ht="16.5" x14ac:dyDescent="0.45">
      <c r="A2648" s="9">
        <v>3498</v>
      </c>
      <c r="B2648" s="5" t="s">
        <v>9379</v>
      </c>
      <c r="C2648" s="5" t="s">
        <v>9380</v>
      </c>
      <c r="D2648" s="5" t="s">
        <v>9381</v>
      </c>
      <c r="E2648" s="5" t="s">
        <v>1297</v>
      </c>
      <c r="F2648" s="5" t="s">
        <v>11766</v>
      </c>
      <c r="G2648" s="5">
        <v>17</v>
      </c>
      <c r="H2648" s="5">
        <v>2</v>
      </c>
      <c r="I2648" s="5">
        <f t="shared" si="246"/>
        <v>2</v>
      </c>
      <c r="J2648" s="5">
        <f t="shared" si="247"/>
        <v>11</v>
      </c>
      <c r="K2648" s="5"/>
      <c r="L2648" s="5"/>
      <c r="M2648" s="5"/>
      <c r="N2648" s="5"/>
      <c r="O2648" s="5" t="s">
        <v>9382</v>
      </c>
      <c r="P2648" s="6">
        <f>[1]!EM_S_INFO_EMPLOYEE(B2648,"2019")</f>
        <v>1037</v>
      </c>
      <c r="Q2648" s="6">
        <f>[1]!EM_S_STM07_IS(B2648,"83","2019-12-31","1",1000000000)</f>
        <v>7.2971901835299997</v>
      </c>
      <c r="R2648" s="6">
        <f>[1]!EM_S_FA_YOY_OR(B2648,"2019-12-31")</f>
        <v>17.984651207999999</v>
      </c>
      <c r="S2648" s="6">
        <f>[1]!EM_S_FA_YOY_OR(B2648,"2020-12-31")</f>
        <v>7.6541887676</v>
      </c>
      <c r="T2648" s="6">
        <f>[1]!EM_S_FA_YOY_OR(B2648,"2021-12-31")</f>
        <v>-16.406934896599999</v>
      </c>
      <c r="U2648" s="6">
        <f>[1]!EM_S_FA_YOY_OR(B2648,"2022-12-31")</f>
        <v>-23.5236596861</v>
      </c>
      <c r="V2648" s="7">
        <f t="shared" si="248"/>
        <v>-10.758801938366666</v>
      </c>
      <c r="W2648" s="8">
        <f t="shared" si="249"/>
        <v>16.338317324188623</v>
      </c>
      <c r="X2648" s="6">
        <f>[1]!EM_S_FA_YOY_NETPROFIT(B2648,"2019-12-31")</f>
        <v>48.154571168099999</v>
      </c>
      <c r="Y2648" s="6">
        <f>[1]!EM_S_FA_YOY_NETPROFIT(B2648,"2020-12-31")</f>
        <v>63.166511083700001</v>
      </c>
      <c r="Z2648" s="6">
        <f>[1]!EM_S_FA_YOY_NETPROFIT(B2648,"2021-12-31")</f>
        <v>21.053250093700001</v>
      </c>
      <c r="AA2648" s="6">
        <f>[1]!EM_S_FA_YOY_NETPROFIT(B2648,"2022-12-31")</f>
        <v>-67.088919418000003</v>
      </c>
      <c r="AB2648" s="7">
        <f t="shared" si="250"/>
        <v>5.7102805864666664</v>
      </c>
      <c r="AC2648" s="8">
        <f t="shared" si="251"/>
        <v>66.46934879153487</v>
      </c>
    </row>
    <row r="2649" spans="1:29" ht="16.5" x14ac:dyDescent="0.45">
      <c r="A2649" s="9">
        <v>3499</v>
      </c>
      <c r="B2649" s="5" t="s">
        <v>9383</v>
      </c>
      <c r="C2649" s="5" t="s">
        <v>9384</v>
      </c>
      <c r="D2649" s="5" t="s">
        <v>9385</v>
      </c>
      <c r="E2649" s="5" t="s">
        <v>1297</v>
      </c>
      <c r="F2649" s="5" t="s">
        <v>11752</v>
      </c>
      <c r="G2649" s="5">
        <v>2</v>
      </c>
      <c r="H2649" s="5">
        <v>3</v>
      </c>
      <c r="I2649" s="5">
        <f t="shared" si="246"/>
        <v>0</v>
      </c>
      <c r="J2649" s="5">
        <f t="shared" si="247"/>
        <v>2</v>
      </c>
      <c r="K2649" s="5"/>
      <c r="L2649" s="5"/>
      <c r="M2649" s="5"/>
      <c r="N2649" s="5"/>
      <c r="O2649" s="5" t="s">
        <v>9382</v>
      </c>
      <c r="P2649" s="6">
        <f>[1]!EM_S_INFO_EMPLOYEE(B2649,"2019")</f>
        <v>2318</v>
      </c>
      <c r="Q2649" s="6">
        <f>[1]!EM_S_STM07_IS(B2649,"83","2019-12-31","1",1000000000)</f>
        <v>21.44912561344</v>
      </c>
      <c r="R2649" s="6">
        <f>[1]!EM_S_FA_YOY_OR(B2649,"2019-12-31")</f>
        <v>3.7481084098999999</v>
      </c>
      <c r="S2649" s="6">
        <f>[1]!EM_S_FA_YOY_OR(B2649,"2020-12-31")</f>
        <v>1.1945317808</v>
      </c>
      <c r="T2649" s="6">
        <f>[1]!EM_S_FA_YOY_OR(B2649,"2021-12-31")</f>
        <v>-10.659706572999999</v>
      </c>
      <c r="U2649" s="6">
        <f>[1]!EM_S_FA_YOY_OR(B2649,"2022-12-31")</f>
        <v>-70.365603956100003</v>
      </c>
      <c r="V2649" s="7">
        <f t="shared" si="248"/>
        <v>-26.61025958276667</v>
      </c>
      <c r="W2649" s="8">
        <f t="shared" si="249"/>
        <v>38.353987571814756</v>
      </c>
      <c r="X2649" s="6">
        <f>[1]!EM_S_FA_YOY_NETPROFIT(B2649,"2019-12-31")</f>
        <v>-18.720499418799999</v>
      </c>
      <c r="Y2649" s="6">
        <f>[1]!EM_S_FA_YOY_NETPROFIT(B2649,"2020-12-31")</f>
        <v>-15.4254457345</v>
      </c>
      <c r="Z2649" s="6">
        <f>[1]!EM_S_FA_YOY_NETPROFIT(B2649,"2021-12-31")</f>
        <v>-34.2693796326</v>
      </c>
      <c r="AA2649" s="6">
        <f>[1]!EM_S_FA_YOY_NETPROFIT(B2649,"2022-12-31")</f>
        <v>-442.04010580609997</v>
      </c>
      <c r="AB2649" s="7">
        <f t="shared" si="250"/>
        <v>-163.91164372439999</v>
      </c>
      <c r="AC2649" s="8">
        <f t="shared" si="251"/>
        <v>241.05052276677955</v>
      </c>
    </row>
    <row r="2650" spans="1:29" ht="16.5" x14ac:dyDescent="0.45">
      <c r="A2650" s="9">
        <v>3500</v>
      </c>
      <c r="B2650" s="5" t="s">
        <v>9386</v>
      </c>
      <c r="C2650" s="5" t="s">
        <v>9387</v>
      </c>
      <c r="D2650" s="5" t="s">
        <v>9388</v>
      </c>
      <c r="E2650" s="5" t="s">
        <v>1297</v>
      </c>
      <c r="F2650" s="5" t="s">
        <v>11755</v>
      </c>
      <c r="G2650" s="5">
        <v>5</v>
      </c>
      <c r="H2650" s="5">
        <v>3</v>
      </c>
      <c r="I2650" s="5">
        <f t="shared" si="246"/>
        <v>3</v>
      </c>
      <c r="J2650" s="5">
        <f t="shared" si="247"/>
        <v>5</v>
      </c>
      <c r="K2650" s="5"/>
      <c r="L2650" s="5"/>
      <c r="M2650" s="5"/>
      <c r="N2650" s="5"/>
      <c r="O2650" s="5" t="s">
        <v>9382</v>
      </c>
      <c r="P2650" s="6">
        <f>[1]!EM_S_INFO_EMPLOYEE(B2650,"2019")</f>
        <v>638</v>
      </c>
      <c r="Q2650" s="6">
        <f>[1]!EM_S_STM07_IS(B2650,"83","2019-12-31","1",1000000000)</f>
        <v>1.4937967372500001</v>
      </c>
      <c r="R2650" s="6">
        <f>[1]!EM_S_FA_YOY_OR(B2650,"2019-12-31")</f>
        <v>-0.14970536100000001</v>
      </c>
      <c r="S2650" s="6">
        <f>[1]!EM_S_FA_YOY_OR(B2650,"2020-12-31")</f>
        <v>-31.486911789699999</v>
      </c>
      <c r="T2650" s="6">
        <f>[1]!EM_S_FA_YOY_OR(B2650,"2021-12-31")</f>
        <v>-1.1832264037</v>
      </c>
      <c r="U2650" s="6">
        <f>[1]!EM_S_FA_YOY_OR(B2650,"2022-12-31")</f>
        <v>-19.985473495099999</v>
      </c>
      <c r="V2650" s="7">
        <f t="shared" si="248"/>
        <v>-17.551870562833333</v>
      </c>
      <c r="W2650" s="8">
        <f t="shared" si="249"/>
        <v>15.297717294334149</v>
      </c>
      <c r="X2650" s="6">
        <f>[1]!EM_S_FA_YOY_NETPROFIT(B2650,"2019-12-31")</f>
        <v>-23.7528895146</v>
      </c>
      <c r="Y2650" s="6">
        <f>[1]!EM_S_FA_YOY_NETPROFIT(B2650,"2020-12-31")</f>
        <v>112.5621363831</v>
      </c>
      <c r="Z2650" s="6">
        <f>[1]!EM_S_FA_YOY_NETPROFIT(B2650,"2021-12-31")</f>
        <v>-48.9744641984</v>
      </c>
      <c r="AA2650" s="6">
        <f>[1]!EM_S_FA_YOY_NETPROFIT(B2650,"2022-12-31")</f>
        <v>-431.31101378670002</v>
      </c>
      <c r="AB2650" s="7">
        <f t="shared" si="250"/>
        <v>-122.57444720066667</v>
      </c>
      <c r="AC2650" s="8">
        <f t="shared" si="251"/>
        <v>279.30667552415554</v>
      </c>
    </row>
    <row r="2651" spans="1:29" ht="16.5" x14ac:dyDescent="0.45">
      <c r="A2651" s="9">
        <v>3501</v>
      </c>
      <c r="B2651" s="5" t="s">
        <v>9389</v>
      </c>
      <c r="C2651" s="5" t="s">
        <v>9390</v>
      </c>
      <c r="D2651" s="5" t="s">
        <v>9391</v>
      </c>
      <c r="E2651" s="5" t="s">
        <v>1297</v>
      </c>
      <c r="F2651" s="5" t="s">
        <v>11771</v>
      </c>
      <c r="G2651" s="5">
        <v>22</v>
      </c>
      <c r="H2651" s="5">
        <v>3</v>
      </c>
      <c r="I2651" s="5">
        <f t="shared" si="246"/>
        <v>4</v>
      </c>
      <c r="J2651" s="5">
        <f t="shared" si="247"/>
        <v>7</v>
      </c>
      <c r="K2651" s="5"/>
      <c r="L2651" s="5"/>
      <c r="M2651" s="5"/>
      <c r="N2651" s="5"/>
      <c r="O2651" s="5" t="s">
        <v>9382</v>
      </c>
      <c r="P2651" s="6">
        <f>[1]!EM_S_INFO_EMPLOYEE(B2651,"2019")</f>
        <v>1598</v>
      </c>
      <c r="Q2651" s="6">
        <f>[1]!EM_S_STM07_IS(B2651,"83","2019-12-31","1",1000000000)</f>
        <v>1.3466337344299999</v>
      </c>
      <c r="R2651" s="6">
        <f>[1]!EM_S_FA_YOY_OR(B2651,"2019-12-31")</f>
        <v>-3.2062473544999999</v>
      </c>
      <c r="S2651" s="6">
        <f>[1]!EM_S_FA_YOY_OR(B2651,"2020-12-31")</f>
        <v>-3.9946657101</v>
      </c>
      <c r="T2651" s="6">
        <f>[1]!EM_S_FA_YOY_OR(B2651,"2021-12-31")</f>
        <v>-0.66038006699999996</v>
      </c>
      <c r="U2651" s="6">
        <f>[1]!EM_S_FA_YOY_OR(B2651,"2022-12-31")</f>
        <v>-1.9338186262999999</v>
      </c>
      <c r="V2651" s="7">
        <f t="shared" si="248"/>
        <v>-2.1962881344666667</v>
      </c>
      <c r="W2651" s="8">
        <f t="shared" si="249"/>
        <v>1.6825673447097549</v>
      </c>
      <c r="X2651" s="6">
        <f>[1]!EM_S_FA_YOY_NETPROFIT(B2651,"2019-12-31")</f>
        <v>-33.192729351099999</v>
      </c>
      <c r="Y2651" s="6">
        <f>[1]!EM_S_FA_YOY_NETPROFIT(B2651,"2020-12-31")</f>
        <v>-1542.2780584136999</v>
      </c>
      <c r="Z2651" s="6">
        <f>[1]!EM_S_FA_YOY_NETPROFIT(B2651,"2021-12-31")</f>
        <v>111.3524729083</v>
      </c>
      <c r="AA2651" s="6">
        <f>[1]!EM_S_FA_YOY_NETPROFIT(B2651,"2022-12-31")</f>
        <v>-73.199520414899993</v>
      </c>
      <c r="AB2651" s="7">
        <f t="shared" si="250"/>
        <v>-501.37503530676662</v>
      </c>
      <c r="AC2651" s="8">
        <f t="shared" si="251"/>
        <v>906.15902974850746</v>
      </c>
    </row>
    <row r="2652" spans="1:29" ht="16.5" x14ac:dyDescent="0.45">
      <c r="A2652" s="9">
        <v>3502</v>
      </c>
      <c r="B2652" s="5" t="s">
        <v>9392</v>
      </c>
      <c r="C2652" s="5" t="s">
        <v>9393</v>
      </c>
      <c r="D2652" s="5" t="s">
        <v>9394</v>
      </c>
      <c r="E2652" s="5" t="s">
        <v>1297</v>
      </c>
      <c r="F2652" s="5" t="s">
        <v>11774</v>
      </c>
      <c r="G2652" s="5">
        <v>25</v>
      </c>
      <c r="H2652" s="5">
        <v>3</v>
      </c>
      <c r="I2652" s="5">
        <f t="shared" si="246"/>
        <v>2</v>
      </c>
      <c r="J2652" s="5">
        <f t="shared" si="247"/>
        <v>10</v>
      </c>
      <c r="K2652" s="5"/>
      <c r="L2652" s="5"/>
      <c r="M2652" s="5"/>
      <c r="N2652" s="5"/>
      <c r="O2652" s="5" t="s">
        <v>9382</v>
      </c>
      <c r="P2652" s="6">
        <f>[1]!EM_S_INFO_EMPLOYEE(B2652,"2019")</f>
        <v>212</v>
      </c>
      <c r="Q2652" s="6">
        <f>[1]!EM_S_STM07_IS(B2652,"83","2019-12-31","1",1000000000)</f>
        <v>3.6108896914900002</v>
      </c>
      <c r="R2652" s="6">
        <f>[1]!EM_S_FA_YOY_OR(B2652,"2019-12-31")</f>
        <v>9.2279576903000002</v>
      </c>
      <c r="S2652" s="6">
        <f>[1]!EM_S_FA_YOY_OR(B2652,"2020-12-31")</f>
        <v>-44.518018169199998</v>
      </c>
      <c r="T2652" s="6">
        <f>[1]!EM_S_FA_YOY_OR(B2652,"2021-12-31")</f>
        <v>-68.984381585799994</v>
      </c>
      <c r="U2652" s="6">
        <f>[1]!EM_S_FA_YOY_OR(B2652,"2022-12-31")</f>
        <v>-16.4168706345</v>
      </c>
      <c r="V2652" s="7">
        <f t="shared" si="248"/>
        <v>-43.306423463166674</v>
      </c>
      <c r="W2652" s="8">
        <f t="shared" si="249"/>
        <v>26.304691087380718</v>
      </c>
      <c r="X2652" s="6">
        <f>[1]!EM_S_FA_YOY_NETPROFIT(B2652,"2019-12-31")</f>
        <v>-25.392948509699998</v>
      </c>
      <c r="Y2652" s="6">
        <f>[1]!EM_S_FA_YOY_NETPROFIT(B2652,"2020-12-31")</f>
        <v>-56.349554096699997</v>
      </c>
      <c r="Z2652" s="6">
        <f>[1]!EM_S_FA_YOY_NETPROFIT(B2652,"2021-12-31")</f>
        <v>-11.065749799000001</v>
      </c>
      <c r="AA2652" s="6">
        <f>[1]!EM_S_FA_YOY_NETPROFIT(B2652,"2022-12-31")</f>
        <v>-14.802301568200001</v>
      </c>
      <c r="AB2652" s="7">
        <f t="shared" si="250"/>
        <v>-27.405868487966661</v>
      </c>
      <c r="AC2652" s="8">
        <f t="shared" si="251"/>
        <v>25.135495961764427</v>
      </c>
    </row>
    <row r="2653" spans="1:29" ht="16.5" x14ac:dyDescent="0.45">
      <c r="A2653" s="9">
        <v>3503</v>
      </c>
      <c r="B2653" s="5" t="s">
        <v>9395</v>
      </c>
      <c r="C2653" s="5" t="s">
        <v>9396</v>
      </c>
      <c r="D2653" s="5" t="s">
        <v>9397</v>
      </c>
      <c r="E2653" s="5" t="s">
        <v>1297</v>
      </c>
      <c r="F2653" s="5" t="s">
        <v>11755</v>
      </c>
      <c r="G2653" s="5">
        <v>5</v>
      </c>
      <c r="H2653" s="5">
        <v>3</v>
      </c>
      <c r="I2653" s="5">
        <f t="shared" si="246"/>
        <v>3</v>
      </c>
      <c r="J2653" s="5">
        <f t="shared" si="247"/>
        <v>5</v>
      </c>
      <c r="K2653" s="5"/>
      <c r="L2653" s="5"/>
      <c r="M2653" s="5"/>
      <c r="N2653" s="5"/>
      <c r="O2653" s="5" t="s">
        <v>9382</v>
      </c>
      <c r="P2653" s="6">
        <f>[1]!EM_S_INFO_EMPLOYEE(B2653,"2019")</f>
        <v>35971</v>
      </c>
      <c r="Q2653" s="6">
        <f>[1]!EM_S_STM07_IS(B2653,"83","2019-12-31","1",1000000000)</f>
        <v>50.458773217779999</v>
      </c>
      <c r="R2653" s="6">
        <f>[1]!EM_S_FA_YOY_OR(B2653,"2019-12-31")</f>
        <v>4.1961555578</v>
      </c>
      <c r="S2653" s="6">
        <f>[1]!EM_S_FA_YOY_OR(B2653,"2020-12-31")</f>
        <v>-30.221438358699999</v>
      </c>
      <c r="T2653" s="6">
        <f>[1]!EM_S_FA_YOY_OR(B2653,"2021-12-31")</f>
        <v>-1.6193850108000001</v>
      </c>
      <c r="U2653" s="6">
        <f>[1]!EM_S_FA_YOY_OR(B2653,"2022-12-31")</f>
        <v>-6.8718850324999998</v>
      </c>
      <c r="V2653" s="7">
        <f t="shared" si="248"/>
        <v>-12.904236134</v>
      </c>
      <c r="W2653" s="8">
        <f t="shared" si="249"/>
        <v>15.225350859269403</v>
      </c>
      <c r="X2653" s="6">
        <f>[1]!EM_S_FA_YOY_NETPROFIT(B2653,"2019-12-31")</f>
        <v>0.1469032029</v>
      </c>
      <c r="Y2653" s="6">
        <f>[1]!EM_S_FA_YOY_NETPROFIT(B2653,"2020-12-31")</f>
        <v>-12.3957392755</v>
      </c>
      <c r="Z2653" s="6">
        <f>[1]!EM_S_FA_YOY_NETPROFIT(B2653,"2021-12-31")</f>
        <v>-17.000063348299999</v>
      </c>
      <c r="AA2653" s="6">
        <f>[1]!EM_S_FA_YOY_NETPROFIT(B2653,"2022-12-31")</f>
        <v>-2.9003257592999998</v>
      </c>
      <c r="AB2653" s="7">
        <f t="shared" si="250"/>
        <v>-10.765376127700002</v>
      </c>
      <c r="AC2653" s="8">
        <f t="shared" si="251"/>
        <v>7.1898687759195612</v>
      </c>
    </row>
    <row r="2654" spans="1:29" ht="16.5" x14ac:dyDescent="0.45">
      <c r="A2654" s="9">
        <v>3504</v>
      </c>
      <c r="B2654" s="5" t="s">
        <v>9398</v>
      </c>
      <c r="C2654" s="5" t="s">
        <v>9399</v>
      </c>
      <c r="D2654" s="5" t="s">
        <v>9400</v>
      </c>
      <c r="E2654" s="5" t="s">
        <v>254</v>
      </c>
      <c r="F2654" s="5" t="s">
        <v>11755</v>
      </c>
      <c r="G2654" s="5">
        <v>5</v>
      </c>
      <c r="H2654" s="5">
        <v>3</v>
      </c>
      <c r="I2654" s="5">
        <f t="shared" si="246"/>
        <v>3</v>
      </c>
      <c r="J2654" s="5">
        <f t="shared" si="247"/>
        <v>5</v>
      </c>
      <c r="K2654" s="5"/>
      <c r="L2654" s="5"/>
      <c r="M2654" s="5"/>
      <c r="N2654" s="5"/>
      <c r="O2654" s="5" t="s">
        <v>9401</v>
      </c>
      <c r="P2654" s="6">
        <f>[1]!EM_S_INFO_EMPLOYEE(B2654,"2019")</f>
        <v>2400</v>
      </c>
      <c r="Q2654" s="6">
        <f>[1]!EM_S_STM07_IS(B2654,"83","2019-12-31","1",1000000000)</f>
        <v>12.233770885949999</v>
      </c>
      <c r="R2654" s="6">
        <f>[1]!EM_S_FA_YOY_OR(B2654,"2019-12-31")</f>
        <v>-6.6503019635999996</v>
      </c>
      <c r="S2654" s="6">
        <f>[1]!EM_S_FA_YOY_OR(B2654,"2020-12-31")</f>
        <v>-69.762237139500002</v>
      </c>
      <c r="T2654" s="6">
        <f>[1]!EM_S_FA_YOY_OR(B2654,"2021-12-31")</f>
        <v>12.6670923002</v>
      </c>
      <c r="U2654" s="6">
        <f>[1]!EM_S_FA_YOY_OR(B2654,"2022-12-31")</f>
        <v>-18.197860242800001</v>
      </c>
      <c r="V2654" s="7">
        <f t="shared" si="248"/>
        <v>-25.097668360700002</v>
      </c>
      <c r="W2654" s="8">
        <f t="shared" si="249"/>
        <v>41.645577220366718</v>
      </c>
      <c r="X2654" s="6">
        <f>[1]!EM_S_FA_YOY_NETPROFIT(B2654,"2019-12-31")</f>
        <v>6.9477764457999998</v>
      </c>
      <c r="Y2654" s="6">
        <f>[1]!EM_S_FA_YOY_NETPROFIT(B2654,"2020-12-31")</f>
        <v>-84.6788057845</v>
      </c>
      <c r="Z2654" s="6">
        <f>[1]!EM_S_FA_YOY_NETPROFIT(B2654,"2021-12-31")</f>
        <v>95.865470688000002</v>
      </c>
      <c r="AA2654" s="6">
        <f>[1]!EM_S_FA_YOY_NETPROFIT(B2654,"2022-12-31")</f>
        <v>-20.4840577045</v>
      </c>
      <c r="AB2654" s="7">
        <f t="shared" si="250"/>
        <v>-3.0991309336666659</v>
      </c>
      <c r="AC2654" s="8">
        <f t="shared" si="251"/>
        <v>91.519045563560468</v>
      </c>
    </row>
    <row r="2655" spans="1:29" ht="16.5" x14ac:dyDescent="0.45">
      <c r="A2655" s="9">
        <v>3505</v>
      </c>
      <c r="B2655" s="5" t="s">
        <v>9402</v>
      </c>
      <c r="C2655" s="5" t="s">
        <v>9403</v>
      </c>
      <c r="D2655" s="5" t="s">
        <v>9404</v>
      </c>
      <c r="E2655" s="5" t="s">
        <v>933</v>
      </c>
      <c r="F2655" s="5" t="s">
        <v>11765</v>
      </c>
      <c r="G2655" s="5">
        <v>16</v>
      </c>
      <c r="H2655" s="5">
        <v>3</v>
      </c>
      <c r="I2655" s="5">
        <f t="shared" si="246"/>
        <v>1</v>
      </c>
      <c r="J2655" s="5">
        <f t="shared" si="247"/>
        <v>9</v>
      </c>
      <c r="K2655" s="5"/>
      <c r="L2655" s="5"/>
      <c r="M2655" s="5"/>
      <c r="N2655" s="5"/>
      <c r="O2655" s="5" t="s">
        <v>9401</v>
      </c>
      <c r="P2655" s="6">
        <f>[1]!EM_S_INFO_EMPLOYEE(B2655,"2019")</f>
        <v>3424</v>
      </c>
      <c r="Q2655" s="6">
        <f>[1]!EM_S_STM07_IS(B2655,"83","2019-12-31","1",1000000000)</f>
        <v>8.35388445241</v>
      </c>
      <c r="R2655" s="6">
        <f>[1]!EM_S_FA_YOY_OR(B2655,"2019-12-31")</f>
        <v>18.407128410799999</v>
      </c>
      <c r="S2655" s="6">
        <f>[1]!EM_S_FA_YOY_OR(B2655,"2020-12-31")</f>
        <v>-4.1732054794</v>
      </c>
      <c r="T2655" s="6">
        <f>[1]!EM_S_FA_YOY_OR(B2655,"2021-12-31")</f>
        <v>16.3639403976</v>
      </c>
      <c r="U2655" s="6">
        <f>[1]!EM_S_FA_YOY_OR(B2655,"2022-12-31")</f>
        <v>3.4981127263</v>
      </c>
      <c r="V2655" s="7">
        <f t="shared" si="248"/>
        <v>5.2296158815</v>
      </c>
      <c r="W2655" s="8">
        <f t="shared" si="249"/>
        <v>10.377483682263499</v>
      </c>
      <c r="X2655" s="6">
        <f>[1]!EM_S_FA_YOY_NETPROFIT(B2655,"2019-12-31")</f>
        <v>3.6630348307</v>
      </c>
      <c r="Y2655" s="6">
        <f>[1]!EM_S_FA_YOY_NETPROFIT(B2655,"2020-12-31")</f>
        <v>-45.769865939500001</v>
      </c>
      <c r="Z2655" s="6">
        <f>[1]!EM_S_FA_YOY_NETPROFIT(B2655,"2021-12-31")</f>
        <v>90.755280596700004</v>
      </c>
      <c r="AA2655" s="6">
        <f>[1]!EM_S_FA_YOY_NETPROFIT(B2655,"2022-12-31")</f>
        <v>-4.7393916805999998</v>
      </c>
      <c r="AB2655" s="7">
        <f t="shared" si="250"/>
        <v>13.415340992200001</v>
      </c>
      <c r="AC2655" s="8">
        <f t="shared" si="251"/>
        <v>70.049801198849551</v>
      </c>
    </row>
    <row r="2656" spans="1:29" ht="16.5" x14ac:dyDescent="0.45">
      <c r="A2656" s="9">
        <v>3506</v>
      </c>
      <c r="B2656" s="5" t="s">
        <v>9405</v>
      </c>
      <c r="C2656" s="5" t="s">
        <v>9406</v>
      </c>
      <c r="D2656" s="5" t="s">
        <v>9407</v>
      </c>
      <c r="E2656" s="5" t="s">
        <v>259</v>
      </c>
      <c r="F2656" s="5" t="s">
        <v>11772</v>
      </c>
      <c r="G2656" s="5">
        <v>23</v>
      </c>
      <c r="H2656" s="5">
        <v>3</v>
      </c>
      <c r="I2656" s="5">
        <f t="shared" si="246"/>
        <v>2</v>
      </c>
      <c r="J2656" s="5">
        <f t="shared" si="247"/>
        <v>1</v>
      </c>
      <c r="K2656" s="5"/>
      <c r="L2656" s="5"/>
      <c r="M2656" s="5"/>
      <c r="N2656" s="5"/>
      <c r="O2656" s="5" t="s">
        <v>9401</v>
      </c>
      <c r="P2656" s="6">
        <f>[1]!EM_S_INFO_EMPLOYEE(B2656,"2019")</f>
        <v>319</v>
      </c>
      <c r="Q2656" s="6">
        <f>[1]!EM_S_STM07_IS(B2656,"83","2019-12-31","1",1000000000)</f>
        <v>0.44912688211000001</v>
      </c>
      <c r="R2656" s="6">
        <f>[1]!EM_S_FA_YOY_OR(B2656,"2019-12-31")</f>
        <v>-58.190434172000003</v>
      </c>
      <c r="S2656" s="6">
        <f>[1]!EM_S_FA_YOY_OR(B2656,"2020-12-31")</f>
        <v>-70.796175225499994</v>
      </c>
      <c r="T2656" s="6">
        <f>[1]!EM_S_FA_YOY_OR(B2656,"2021-12-31")</f>
        <v>88.110952854299995</v>
      </c>
      <c r="U2656" s="6">
        <f>[1]!EM_S_FA_YOY_OR(B2656,"2022-12-31")</f>
        <v>-1.5316180510999999</v>
      </c>
      <c r="V2656" s="7">
        <f t="shared" si="248"/>
        <v>5.261053192566667</v>
      </c>
      <c r="W2656" s="8">
        <f t="shared" si="249"/>
        <v>79.671036930686995</v>
      </c>
      <c r="X2656" s="6">
        <f>[1]!EM_S_FA_YOY_NETPROFIT(B2656,"2019-12-31")</f>
        <v>28.915686067300001</v>
      </c>
      <c r="Y2656" s="6">
        <f>[1]!EM_S_FA_YOY_NETPROFIT(B2656,"2020-12-31")</f>
        <v>-123.32380460970001</v>
      </c>
      <c r="Z2656" s="6">
        <f>[1]!EM_S_FA_YOY_NETPROFIT(B2656,"2021-12-31")</f>
        <v>402.3492554595</v>
      </c>
      <c r="AA2656" s="6">
        <f>[1]!EM_S_FA_YOY_NETPROFIT(B2656,"2022-12-31")</f>
        <v>-33.140693884500003</v>
      </c>
      <c r="AB2656" s="7">
        <f t="shared" si="250"/>
        <v>81.961585655099995</v>
      </c>
      <c r="AC2656" s="8">
        <f t="shared" si="251"/>
        <v>281.10397113352627</v>
      </c>
    </row>
    <row r="2657" spans="1:29" ht="16.5" x14ac:dyDescent="0.45">
      <c r="A2657" s="9">
        <v>3507</v>
      </c>
      <c r="B2657" s="5" t="s">
        <v>9408</v>
      </c>
      <c r="C2657" s="5" t="s">
        <v>9409</v>
      </c>
      <c r="D2657" s="5" t="s">
        <v>9410</v>
      </c>
      <c r="E2657" s="5" t="s">
        <v>440</v>
      </c>
      <c r="F2657" s="5" t="s">
        <v>11771</v>
      </c>
      <c r="G2657" s="5">
        <v>22</v>
      </c>
      <c r="H2657" s="5">
        <v>3</v>
      </c>
      <c r="I2657" s="5">
        <f t="shared" si="246"/>
        <v>4</v>
      </c>
      <c r="J2657" s="5">
        <f t="shared" si="247"/>
        <v>7</v>
      </c>
      <c r="K2657" s="5"/>
      <c r="L2657" s="5"/>
      <c r="M2657" s="5"/>
      <c r="N2657" s="5"/>
      <c r="O2657" s="5" t="s">
        <v>9401</v>
      </c>
      <c r="P2657" s="6">
        <f>[1]!EM_S_INFO_EMPLOYEE(B2657,"2019")</f>
        <v>6825</v>
      </c>
      <c r="Q2657" s="6">
        <f>[1]!EM_S_STM07_IS(B2657,"83","2019-12-31","1",1000000000)</f>
        <v>2.6297695832399999</v>
      </c>
      <c r="R2657" s="6">
        <f>[1]!EM_S_FA_YOY_OR(B2657,"2019-12-31")</f>
        <v>-3.0979550402</v>
      </c>
      <c r="S2657" s="6">
        <f>[1]!EM_S_FA_YOY_OR(B2657,"2020-12-31")</f>
        <v>4.9551024504000001</v>
      </c>
      <c r="T2657" s="6">
        <f>[1]!EM_S_FA_YOY_OR(B2657,"2021-12-31")</f>
        <v>8.8765103646999997</v>
      </c>
      <c r="U2657" s="6">
        <f>[1]!EM_S_FA_YOY_OR(B2657,"2022-12-31")</f>
        <v>-0.20588706170000001</v>
      </c>
      <c r="V2657" s="7">
        <f t="shared" si="248"/>
        <v>4.5419085844666665</v>
      </c>
      <c r="W2657" s="8">
        <f t="shared" si="249"/>
        <v>4.5552752530338978</v>
      </c>
      <c r="X2657" s="6">
        <f>[1]!EM_S_FA_YOY_NETPROFIT(B2657,"2019-12-31")</f>
        <v>-221.72662780810001</v>
      </c>
      <c r="Y2657" s="6">
        <f>[1]!EM_S_FA_YOY_NETPROFIT(B2657,"2020-12-31")</f>
        <v>143.76641923529999</v>
      </c>
      <c r="Z2657" s="6">
        <f>[1]!EM_S_FA_YOY_NETPROFIT(B2657,"2021-12-31")</f>
        <v>-10.654756723</v>
      </c>
      <c r="AA2657" s="6">
        <f>[1]!EM_S_FA_YOY_NETPROFIT(B2657,"2022-12-31")</f>
        <v>-60.237663827299997</v>
      </c>
      <c r="AB2657" s="7">
        <f t="shared" si="250"/>
        <v>24.291332895</v>
      </c>
      <c r="AC2657" s="8">
        <f t="shared" si="251"/>
        <v>106.39707872514646</v>
      </c>
    </row>
    <row r="2658" spans="1:29" ht="16.5" x14ac:dyDescent="0.45">
      <c r="A2658" s="9">
        <v>3508</v>
      </c>
      <c r="B2658" s="5" t="s">
        <v>9411</v>
      </c>
      <c r="C2658" s="5" t="s">
        <v>9412</v>
      </c>
      <c r="D2658" s="5" t="s">
        <v>9413</v>
      </c>
      <c r="E2658" s="5" t="s">
        <v>1297</v>
      </c>
      <c r="F2658" s="5" t="s">
        <v>11765</v>
      </c>
      <c r="G2658" s="5">
        <v>16</v>
      </c>
      <c r="H2658" s="5">
        <v>3</v>
      </c>
      <c r="I2658" s="5">
        <f t="shared" si="246"/>
        <v>1</v>
      </c>
      <c r="J2658" s="5">
        <f t="shared" si="247"/>
        <v>9</v>
      </c>
      <c r="K2658" s="5"/>
      <c r="L2658" s="5"/>
      <c r="M2658" s="5"/>
      <c r="N2658" s="5"/>
      <c r="O2658" s="5" t="s">
        <v>9401</v>
      </c>
      <c r="P2658" s="6">
        <f>[1]!EM_S_INFO_EMPLOYEE(B2658,"2019")</f>
        <v>841</v>
      </c>
      <c r="Q2658" s="6">
        <f>[1]!EM_S_STM07_IS(B2658,"83","2019-12-31","1",1000000000)</f>
        <v>1.24316948829</v>
      </c>
      <c r="R2658" s="6">
        <f>[1]!EM_S_FA_YOY_OR(B2658,"2019-12-31")</f>
        <v>5.6518790909999996</v>
      </c>
      <c r="S2658" s="6">
        <f>[1]!EM_S_FA_YOY_OR(B2658,"2020-12-31")</f>
        <v>27.649828938700001</v>
      </c>
      <c r="T2658" s="6">
        <f>[1]!EM_S_FA_YOY_OR(B2658,"2021-12-31")</f>
        <v>-11.8859589868</v>
      </c>
      <c r="U2658" s="6">
        <f>[1]!EM_S_FA_YOY_OR(B2658,"2022-12-31")</f>
        <v>89.940428890199996</v>
      </c>
      <c r="V2658" s="7">
        <f t="shared" si="248"/>
        <v>35.234766280700001</v>
      </c>
      <c r="W2658" s="8">
        <f t="shared" si="249"/>
        <v>51.335190394902234</v>
      </c>
      <c r="X2658" s="6">
        <f>[1]!EM_S_FA_YOY_NETPROFIT(B2658,"2019-12-31")</f>
        <v>12.5100845065</v>
      </c>
      <c r="Y2658" s="6">
        <f>[1]!EM_S_FA_YOY_NETPROFIT(B2658,"2020-12-31")</f>
        <v>29.104763956399999</v>
      </c>
      <c r="Z2658" s="6">
        <f>[1]!EM_S_FA_YOY_NETPROFIT(B2658,"2021-12-31")</f>
        <v>-27.898462729799999</v>
      </c>
      <c r="AA2658" s="6">
        <f>[1]!EM_S_FA_YOY_NETPROFIT(B2658,"2022-12-31")</f>
        <v>190.4877141584</v>
      </c>
      <c r="AB2658" s="7">
        <f t="shared" si="250"/>
        <v>63.898005128333331</v>
      </c>
      <c r="AC2658" s="8">
        <f t="shared" si="251"/>
        <v>113.27425915624998</v>
      </c>
    </row>
    <row r="2659" spans="1:29" ht="16.5" x14ac:dyDescent="0.45">
      <c r="A2659" s="9">
        <v>3509</v>
      </c>
      <c r="B2659" s="5" t="s">
        <v>9414</v>
      </c>
      <c r="C2659" s="5" t="s">
        <v>9415</v>
      </c>
      <c r="D2659" s="5" t="s">
        <v>9416</v>
      </c>
      <c r="E2659" s="5" t="s">
        <v>1297</v>
      </c>
      <c r="F2659" s="5" t="s">
        <v>11770</v>
      </c>
      <c r="G2659" s="5">
        <v>21</v>
      </c>
      <c r="H2659" s="5">
        <v>3</v>
      </c>
      <c r="I2659" s="5">
        <f t="shared" si="246"/>
        <v>3</v>
      </c>
      <c r="J2659" s="5">
        <f t="shared" si="247"/>
        <v>7</v>
      </c>
      <c r="K2659" s="5"/>
      <c r="L2659" s="5"/>
      <c r="M2659" s="5"/>
      <c r="N2659" s="5"/>
      <c r="O2659" s="5" t="s">
        <v>9401</v>
      </c>
      <c r="P2659" s="6">
        <f>[1]!EM_S_INFO_EMPLOYEE(B2659,"2019")</f>
        <v>407</v>
      </c>
      <c r="Q2659" s="6">
        <f>[1]!EM_S_STM07_IS(B2659,"83","2019-12-31","1",1000000000)</f>
        <v>0.65891609840999998</v>
      </c>
      <c r="R2659" s="6">
        <f>[1]!EM_S_FA_YOY_OR(B2659,"2019-12-31")</f>
        <v>-22.937245213099999</v>
      </c>
      <c r="S2659" s="6">
        <f>[1]!EM_S_FA_YOY_OR(B2659,"2020-12-31")</f>
        <v>-54.263492593800002</v>
      </c>
      <c r="T2659" s="6">
        <f>[1]!EM_S_FA_YOY_OR(B2659,"2021-12-31")</f>
        <v>15.6401886391</v>
      </c>
      <c r="U2659" s="6">
        <f>[1]!EM_S_FA_YOY_OR(B2659,"2022-12-31")</f>
        <v>-1.5398075142000001</v>
      </c>
      <c r="V2659" s="7">
        <f t="shared" si="248"/>
        <v>-13.387703822966669</v>
      </c>
      <c r="W2659" s="8">
        <f t="shared" si="249"/>
        <v>36.426784756346379</v>
      </c>
      <c r="X2659" s="6">
        <f>[1]!EM_S_FA_YOY_NETPROFIT(B2659,"2019-12-31")</f>
        <v>104.23492533939999</v>
      </c>
      <c r="Y2659" s="6">
        <f>[1]!EM_S_FA_YOY_NETPROFIT(B2659,"2020-12-31")</f>
        <v>8.9417529998000003</v>
      </c>
      <c r="Z2659" s="6">
        <f>[1]!EM_S_FA_YOY_NETPROFIT(B2659,"2021-12-31")</f>
        <v>-0.59499980519999995</v>
      </c>
      <c r="AA2659" s="6">
        <f>[1]!EM_S_FA_YOY_NETPROFIT(B2659,"2022-12-31")</f>
        <v>-2.1999920681999998</v>
      </c>
      <c r="AB2659" s="7">
        <f t="shared" si="250"/>
        <v>2.0489203754666665</v>
      </c>
      <c r="AC2659" s="8">
        <f t="shared" si="251"/>
        <v>6.0230686723113109</v>
      </c>
    </row>
    <row r="2660" spans="1:29" ht="16.5" x14ac:dyDescent="0.45">
      <c r="A2660" s="9">
        <v>3510</v>
      </c>
      <c r="B2660" s="5" t="s">
        <v>9417</v>
      </c>
      <c r="C2660" s="5" t="s">
        <v>9418</v>
      </c>
      <c r="D2660" s="5" t="s">
        <v>9419</v>
      </c>
      <c r="E2660" s="5" t="s">
        <v>1297</v>
      </c>
      <c r="F2660" s="5" t="s">
        <v>11756</v>
      </c>
      <c r="G2660" s="5">
        <v>6</v>
      </c>
      <c r="H2660" s="5">
        <v>2</v>
      </c>
      <c r="I2660" s="5">
        <f t="shared" si="246"/>
        <v>2</v>
      </c>
      <c r="J2660" s="5">
        <f t="shared" si="247"/>
        <v>11</v>
      </c>
      <c r="K2660" s="5"/>
      <c r="L2660" s="5"/>
      <c r="M2660" s="5"/>
      <c r="N2660" s="5"/>
      <c r="O2660" s="5" t="s">
        <v>9401</v>
      </c>
      <c r="P2660" s="6">
        <f>[1]!EM_S_INFO_EMPLOYEE(B2660,"2019")</f>
        <v>2485</v>
      </c>
      <c r="Q2660" s="6">
        <f>[1]!EM_S_STM07_IS(B2660,"83","2019-12-31","1",1000000000)</f>
        <v>22.116248265359999</v>
      </c>
      <c r="R2660" s="6">
        <f>[1]!EM_S_FA_YOY_OR(B2660,"2019-12-31")</f>
        <v>4.1561481863000003</v>
      </c>
      <c r="S2660" s="6">
        <f>[1]!EM_S_FA_YOY_OR(B2660,"2020-12-31")</f>
        <v>4.9638324988999996</v>
      </c>
      <c r="T2660" s="6">
        <f>[1]!EM_S_FA_YOY_OR(B2660,"2021-12-31")</f>
        <v>5.6537010379000003</v>
      </c>
      <c r="U2660" s="6">
        <f>[1]!EM_S_FA_YOY_OR(B2660,"2022-12-31")</f>
        <v>-4.6414283942000001</v>
      </c>
      <c r="V2660" s="7">
        <f t="shared" si="248"/>
        <v>1.9920350475333333</v>
      </c>
      <c r="W2660" s="8">
        <f t="shared" si="249"/>
        <v>5.755094054390856</v>
      </c>
      <c r="X2660" s="6">
        <f>[1]!EM_S_FA_YOY_NETPROFIT(B2660,"2019-12-31")</f>
        <v>-19.088368448499999</v>
      </c>
      <c r="Y2660" s="6">
        <f>[1]!EM_S_FA_YOY_NETPROFIT(B2660,"2020-12-31")</f>
        <v>0.14396924489999999</v>
      </c>
      <c r="Z2660" s="6">
        <f>[1]!EM_S_FA_YOY_NETPROFIT(B2660,"2021-12-31")</f>
        <v>-34.335509942199998</v>
      </c>
      <c r="AA2660" s="6">
        <f>[1]!EM_S_FA_YOY_NETPROFIT(B2660,"2022-12-31")</f>
        <v>30.813672249100001</v>
      </c>
      <c r="AB2660" s="7">
        <f t="shared" si="250"/>
        <v>-1.1259561493999992</v>
      </c>
      <c r="AC2660" s="8">
        <f t="shared" si="251"/>
        <v>32.593151396100325</v>
      </c>
    </row>
    <row r="2661" spans="1:29" ht="16.5" x14ac:dyDescent="0.45">
      <c r="A2661" s="9">
        <v>3511</v>
      </c>
      <c r="B2661" s="5" t="s">
        <v>9420</v>
      </c>
      <c r="C2661" s="5" t="s">
        <v>9421</v>
      </c>
      <c r="D2661" s="5" t="s">
        <v>9422</v>
      </c>
      <c r="E2661" s="5" t="s">
        <v>1297</v>
      </c>
      <c r="F2661" s="5" t="s">
        <v>11775</v>
      </c>
      <c r="G2661" s="5">
        <v>26</v>
      </c>
      <c r="H2661" s="5">
        <v>2</v>
      </c>
      <c r="I2661" s="5">
        <f t="shared" si="246"/>
        <v>3</v>
      </c>
      <c r="J2661" s="5">
        <f t="shared" si="247"/>
        <v>3</v>
      </c>
      <c r="K2661" s="5"/>
      <c r="L2661" s="5"/>
      <c r="M2661" s="5"/>
      <c r="N2661" s="5"/>
      <c r="O2661" s="5" t="s">
        <v>9401</v>
      </c>
      <c r="P2661" s="6">
        <f>[1]!EM_S_INFO_EMPLOYEE(B2661,"2019")</f>
        <v>1885</v>
      </c>
      <c r="Q2661" s="6">
        <f>[1]!EM_S_STM07_IS(B2661,"83","2019-12-31","1",1000000000)</f>
        <v>1.0932713006200001</v>
      </c>
      <c r="R2661" s="6">
        <f>[1]!EM_S_FA_YOY_OR(B2661,"2019-12-31")</f>
        <v>-19.701192602599999</v>
      </c>
      <c r="S2661" s="6">
        <f>[1]!EM_S_FA_YOY_OR(B2661,"2020-12-31")</f>
        <v>100.61745337009999</v>
      </c>
      <c r="T2661" s="6">
        <f>[1]!EM_S_FA_YOY_OR(B2661,"2021-12-31")</f>
        <v>-62.016547793699999</v>
      </c>
      <c r="U2661" s="6">
        <f>[1]!EM_S_FA_YOY_OR(B2661,"2022-12-31")</f>
        <v>-38.260244057900003</v>
      </c>
      <c r="V2661" s="7">
        <f t="shared" si="248"/>
        <v>0.11355383949999738</v>
      </c>
      <c r="W2661" s="8">
        <f t="shared" si="249"/>
        <v>87.845693448453119</v>
      </c>
      <c r="X2661" s="6">
        <f>[1]!EM_S_FA_YOY_NETPROFIT(B2661,"2019-12-31")</f>
        <v>-432.9831171559</v>
      </c>
      <c r="Y2661" s="6">
        <f>[1]!EM_S_FA_YOY_NETPROFIT(B2661,"2020-12-31")</f>
        <v>347.56782156280002</v>
      </c>
      <c r="Z2661" s="6">
        <f>[1]!EM_S_FA_YOY_NETPROFIT(B2661,"2021-12-31")</f>
        <v>-21.5805744908</v>
      </c>
      <c r="AA2661" s="6">
        <f>[1]!EM_S_FA_YOY_NETPROFIT(B2661,"2022-12-31")</f>
        <v>-139.19512892110001</v>
      </c>
      <c r="AB2661" s="7">
        <f t="shared" si="250"/>
        <v>62.264039383633332</v>
      </c>
      <c r="AC2661" s="8">
        <f t="shared" si="251"/>
        <v>253.98224730827653</v>
      </c>
    </row>
    <row r="2662" spans="1:29" ht="16.5" x14ac:dyDescent="0.45">
      <c r="A2662" s="9">
        <v>3512</v>
      </c>
      <c r="B2662" s="5" t="s">
        <v>9423</v>
      </c>
      <c r="C2662" s="5" t="s">
        <v>9424</v>
      </c>
      <c r="D2662" s="5" t="s">
        <v>9425</v>
      </c>
      <c r="E2662" s="5" t="s">
        <v>1297</v>
      </c>
      <c r="F2662" s="5" t="s">
        <v>11772</v>
      </c>
      <c r="G2662" s="5">
        <v>23</v>
      </c>
      <c r="H2662" s="5">
        <v>3</v>
      </c>
      <c r="I2662" s="5">
        <f t="shared" si="246"/>
        <v>2</v>
      </c>
      <c r="J2662" s="5">
        <f t="shared" si="247"/>
        <v>1</v>
      </c>
      <c r="K2662" s="5"/>
      <c r="L2662" s="5"/>
      <c r="M2662" s="5"/>
      <c r="N2662" s="5"/>
      <c r="O2662" s="5" t="s">
        <v>9401</v>
      </c>
      <c r="P2662" s="6">
        <f>[1]!EM_S_INFO_EMPLOYEE(B2662,"2019")</f>
        <v>10837</v>
      </c>
      <c r="Q2662" s="6">
        <f>[1]!EM_S_STM07_IS(B2662,"83","2019-12-31","1",1000000000)</f>
        <v>34.428641199440001</v>
      </c>
      <c r="R2662" s="6">
        <f>[1]!EM_S_FA_YOY_OR(B2662,"2019-12-31")</f>
        <v>44.871113018199999</v>
      </c>
      <c r="S2662" s="6">
        <f>[1]!EM_S_FA_YOY_OR(B2662,"2020-12-31")</f>
        <v>9.6370551598999992</v>
      </c>
      <c r="T2662" s="6">
        <f>[1]!EM_S_FA_YOY_OR(B2662,"2021-12-31")</f>
        <v>13.0446403313</v>
      </c>
      <c r="U2662" s="6">
        <f>[1]!EM_S_FA_YOY_OR(B2662,"2022-12-31")</f>
        <v>-39.942352129</v>
      </c>
      <c r="V2662" s="7">
        <f t="shared" si="248"/>
        <v>-5.7535522125999998</v>
      </c>
      <c r="W2662" s="8">
        <f t="shared" si="249"/>
        <v>29.657350504854794</v>
      </c>
      <c r="X2662" s="6">
        <f>[1]!EM_S_FA_YOY_NETPROFIT(B2662,"2019-12-31")</f>
        <v>82.658035534299998</v>
      </c>
      <c r="Y2662" s="6">
        <f>[1]!EM_S_FA_YOY_NETPROFIT(B2662,"2020-12-31")</f>
        <v>14.198030791100001</v>
      </c>
      <c r="Z2662" s="6">
        <f>[1]!EM_S_FA_YOY_NETPROFIT(B2662,"2021-12-31")</f>
        <v>14.211186595999999</v>
      </c>
      <c r="AA2662" s="6">
        <f>[1]!EM_S_FA_YOY_NETPROFIT(B2662,"2022-12-31")</f>
        <v>-62.2039423218</v>
      </c>
      <c r="AB2662" s="7">
        <f t="shared" si="250"/>
        <v>-11.264908311566666</v>
      </c>
      <c r="AC2662" s="8">
        <f t="shared" si="251"/>
        <v>44.114497987516323</v>
      </c>
    </row>
    <row r="2663" spans="1:29" ht="16.5" x14ac:dyDescent="0.45">
      <c r="A2663" s="9">
        <v>3513</v>
      </c>
      <c r="B2663" s="5" t="s">
        <v>9426</v>
      </c>
      <c r="C2663" s="5" t="s">
        <v>9427</v>
      </c>
      <c r="D2663" s="5" t="s">
        <v>9428</v>
      </c>
      <c r="E2663" s="5" t="s">
        <v>1297</v>
      </c>
      <c r="F2663" s="5" t="s">
        <v>11755</v>
      </c>
      <c r="G2663" s="5">
        <v>5</v>
      </c>
      <c r="H2663" s="5">
        <v>3</v>
      </c>
      <c r="I2663" s="5">
        <f t="shared" si="246"/>
        <v>3</v>
      </c>
      <c r="J2663" s="5">
        <f t="shared" si="247"/>
        <v>5</v>
      </c>
      <c r="K2663" s="5"/>
      <c r="L2663" s="5"/>
      <c r="M2663" s="5"/>
      <c r="N2663" s="5"/>
      <c r="O2663" s="5" t="s">
        <v>9401</v>
      </c>
      <c r="P2663" s="6">
        <f>[1]!EM_S_INFO_EMPLOYEE(B2663,"2019")</f>
        <v>190</v>
      </c>
      <c r="Q2663" s="6">
        <f>[1]!EM_S_STM07_IS(B2663,"83","2019-12-31","1",1000000000)</f>
        <v>7.4232786590000002E-2</v>
      </c>
      <c r="R2663" s="6">
        <f>[1]!EM_S_FA_YOY_OR(B2663,"2019-12-31")</f>
        <v>4.7999730157</v>
      </c>
      <c r="S2663" s="6">
        <f>[1]!EM_S_FA_YOY_OR(B2663,"2020-12-31")</f>
        <v>25.747337838100002</v>
      </c>
      <c r="T2663" s="6">
        <f>[1]!EM_S_FA_YOY_OR(B2663,"2021-12-31")</f>
        <v>5.6686503278</v>
      </c>
      <c r="U2663" s="6">
        <f>[1]!EM_S_FA_YOY_OR(B2663,"2022-12-31")</f>
        <v>-30.509729151799998</v>
      </c>
      <c r="V2663" s="7">
        <f t="shared" si="248"/>
        <v>0.30208633803333501</v>
      </c>
      <c r="W2663" s="8">
        <f t="shared" si="249"/>
        <v>28.509900093979976</v>
      </c>
      <c r="X2663" s="6">
        <f>[1]!EM_S_FA_YOY_NETPROFIT(B2663,"2019-12-31")</f>
        <v>0.39976820769999999</v>
      </c>
      <c r="Y2663" s="6">
        <f>[1]!EM_S_FA_YOY_NETPROFIT(B2663,"2020-12-31")</f>
        <v>-46.0699097432</v>
      </c>
      <c r="Z2663" s="6">
        <f>[1]!EM_S_FA_YOY_NETPROFIT(B2663,"2021-12-31")</f>
        <v>91.914807350000004</v>
      </c>
      <c r="AA2663" s="6">
        <f>[1]!EM_S_FA_YOY_NETPROFIT(B2663,"2022-12-31")</f>
        <v>-48.951313643100001</v>
      </c>
      <c r="AB2663" s="7">
        <f t="shared" si="250"/>
        <v>-1.035472012099999</v>
      </c>
      <c r="AC2663" s="8">
        <f t="shared" si="251"/>
        <v>80.510194678859861</v>
      </c>
    </row>
    <row r="2664" spans="1:29" ht="16.5" x14ac:dyDescent="0.45">
      <c r="A2664" s="9">
        <v>3514</v>
      </c>
      <c r="B2664" s="5" t="s">
        <v>9429</v>
      </c>
      <c r="C2664" s="5" t="s">
        <v>9430</v>
      </c>
      <c r="D2664" s="5" t="s">
        <v>9431</v>
      </c>
      <c r="E2664" s="5" t="s">
        <v>254</v>
      </c>
      <c r="F2664" s="5" t="s">
        <v>58</v>
      </c>
      <c r="G2664" s="5">
        <v>10</v>
      </c>
      <c r="H2664" s="5">
        <v>2</v>
      </c>
      <c r="I2664" s="5">
        <f t="shared" si="246"/>
        <v>3</v>
      </c>
      <c r="J2664" s="5">
        <f t="shared" si="247"/>
        <v>3</v>
      </c>
      <c r="K2664" s="5"/>
      <c r="L2664" s="5"/>
      <c r="M2664" s="5"/>
      <c r="N2664" s="5"/>
      <c r="O2664" s="5" t="s">
        <v>9432</v>
      </c>
      <c r="P2664" s="6">
        <f>[1]!EM_S_INFO_EMPLOYEE(B2664,"2019")</f>
        <v>49505</v>
      </c>
      <c r="Q2664" s="6">
        <f>[1]!EM_S_STM07_IS(B2664,"83","2019-12-31","1",1000000000)</f>
        <v>88.792895883360003</v>
      </c>
      <c r="R2664" s="6">
        <f>[1]!EM_S_FA_YOY_OR(B2664,"2019-12-31")</f>
        <v>6.4851183874</v>
      </c>
      <c r="S2664" s="6">
        <f>[1]!EM_S_FA_YOY_OR(B2664,"2020-12-31")</f>
        <v>6.3690591063999999</v>
      </c>
      <c r="T2664" s="6">
        <f>[1]!EM_S_FA_YOY_OR(B2664,"2021-12-31")</f>
        <v>5.4883901146999996</v>
      </c>
      <c r="U2664" s="6">
        <f>[1]!EM_S_FA_YOY_OR(B2664,"2022-12-31")</f>
        <v>-7.1766130185000003</v>
      </c>
      <c r="V2664" s="7">
        <f t="shared" si="248"/>
        <v>1.5602787341999997</v>
      </c>
      <c r="W2664" s="8">
        <f t="shared" si="249"/>
        <v>7.5791722893752347</v>
      </c>
      <c r="X2664" s="6">
        <f>[1]!EM_S_FA_YOY_NETPROFIT(B2664,"2019-12-31")</f>
        <v>-49.398792073400003</v>
      </c>
      <c r="Y2664" s="6">
        <f>[1]!EM_S_FA_YOY_NETPROFIT(B2664,"2020-12-31")</f>
        <v>-29.7013204032</v>
      </c>
      <c r="Z2664" s="6">
        <f>[1]!EM_S_FA_YOY_NETPROFIT(B2664,"2021-12-31")</f>
        <v>187.38614810959999</v>
      </c>
      <c r="AA2664" s="6">
        <f>[1]!EM_S_FA_YOY_NETPROFIT(B2664,"2022-12-31")</f>
        <v>67.950377004299995</v>
      </c>
      <c r="AB2664" s="7">
        <f t="shared" si="250"/>
        <v>75.211734903566651</v>
      </c>
      <c r="AC2664" s="8">
        <f t="shared" si="251"/>
        <v>108.72574550321518</v>
      </c>
    </row>
    <row r="2665" spans="1:29" ht="16.5" x14ac:dyDescent="0.45">
      <c r="A2665" s="9">
        <v>3515</v>
      </c>
      <c r="B2665" s="5" t="s">
        <v>9433</v>
      </c>
      <c r="C2665" s="5" t="s">
        <v>9434</v>
      </c>
      <c r="D2665" s="5" t="s">
        <v>9435</v>
      </c>
      <c r="E2665" s="5" t="s">
        <v>1297</v>
      </c>
      <c r="F2665" s="5" t="s">
        <v>11766</v>
      </c>
      <c r="G2665" s="5">
        <v>17</v>
      </c>
      <c r="H2665" s="5">
        <v>2</v>
      </c>
      <c r="I2665" s="5">
        <f t="shared" si="246"/>
        <v>2</v>
      </c>
      <c r="J2665" s="5">
        <f t="shared" si="247"/>
        <v>11</v>
      </c>
      <c r="K2665" s="5"/>
      <c r="L2665" s="5"/>
      <c r="M2665" s="5"/>
      <c r="N2665" s="5"/>
      <c r="O2665" s="5" t="s">
        <v>9432</v>
      </c>
      <c r="P2665" s="6">
        <f>[1]!EM_S_INFO_EMPLOYEE(B2665,"2019")</f>
        <v>1902</v>
      </c>
      <c r="Q2665" s="6">
        <f>[1]!EM_S_STM07_IS(B2665,"83","2019-12-31","1",1000000000)</f>
        <v>4.0332701921199998</v>
      </c>
      <c r="R2665" s="6">
        <f>[1]!EM_S_FA_YOY_OR(B2665,"2019-12-31")</f>
        <v>-2.1217901446999998</v>
      </c>
      <c r="S2665" s="6">
        <f>[1]!EM_S_FA_YOY_OR(B2665,"2020-12-31")</f>
        <v>52.022334167899999</v>
      </c>
      <c r="T2665" s="6">
        <f>[1]!EM_S_FA_YOY_OR(B2665,"2021-12-31")</f>
        <v>11.094370593600001</v>
      </c>
      <c r="U2665" s="6">
        <f>[1]!EM_S_FA_YOY_OR(B2665,"2022-12-31")</f>
        <v>-59.309761925499998</v>
      </c>
      <c r="V2665" s="7">
        <f t="shared" si="248"/>
        <v>1.2689809453333349</v>
      </c>
      <c r="W2665" s="8">
        <f t="shared" si="249"/>
        <v>56.312632831743109</v>
      </c>
      <c r="X2665" s="6">
        <f>[1]!EM_S_FA_YOY_NETPROFIT(B2665,"2019-12-31")</f>
        <v>-10.913473226300001</v>
      </c>
      <c r="Y2665" s="6">
        <f>[1]!EM_S_FA_YOY_NETPROFIT(B2665,"2020-12-31")</f>
        <v>96.465020885599998</v>
      </c>
      <c r="Z2665" s="6">
        <f>[1]!EM_S_FA_YOY_NETPROFIT(B2665,"2021-12-31")</f>
        <v>54.0953044679</v>
      </c>
      <c r="AA2665" s="6">
        <f>[1]!EM_S_FA_YOY_NETPROFIT(B2665,"2022-12-31")</f>
        <v>-301.33896030630001</v>
      </c>
      <c r="AB2665" s="7">
        <f t="shared" si="250"/>
        <v>-50.259544984266675</v>
      </c>
      <c r="AC2665" s="8">
        <f t="shared" si="251"/>
        <v>218.47071386382584</v>
      </c>
    </row>
    <row r="2666" spans="1:29" ht="16.5" x14ac:dyDescent="0.45">
      <c r="A2666" s="9">
        <v>3516</v>
      </c>
      <c r="B2666" s="5" t="s">
        <v>9436</v>
      </c>
      <c r="C2666" s="5" t="s">
        <v>9437</v>
      </c>
      <c r="D2666" s="5" t="s">
        <v>9438</v>
      </c>
      <c r="E2666" s="5" t="s">
        <v>1297</v>
      </c>
      <c r="F2666" s="5" t="s">
        <v>11756</v>
      </c>
      <c r="G2666" s="5">
        <v>6</v>
      </c>
      <c r="H2666" s="5">
        <v>2</v>
      </c>
      <c r="I2666" s="5">
        <f t="shared" si="246"/>
        <v>2</v>
      </c>
      <c r="J2666" s="5">
        <f t="shared" si="247"/>
        <v>11</v>
      </c>
      <c r="K2666" s="5"/>
      <c r="L2666" s="5"/>
      <c r="M2666" s="5"/>
      <c r="N2666" s="5"/>
      <c r="O2666" s="5" t="s">
        <v>9432</v>
      </c>
      <c r="P2666" s="6">
        <f>[1]!EM_S_INFO_EMPLOYEE(B2666,"2019")</f>
        <v>3686</v>
      </c>
      <c r="Q2666" s="6">
        <f>[1]!EM_S_STM07_IS(B2666,"83","2019-12-31","1",1000000000)</f>
        <v>3.2104585814700002</v>
      </c>
      <c r="R2666" s="6">
        <f>[1]!EM_S_FA_YOY_OR(B2666,"2019-12-31")</f>
        <v>0.31028758950000002</v>
      </c>
      <c r="S2666" s="6">
        <f>[1]!EM_S_FA_YOY_OR(B2666,"2020-12-31")</f>
        <v>-4.5428402581</v>
      </c>
      <c r="T2666" s="6">
        <f>[1]!EM_S_FA_YOY_OR(B2666,"2021-12-31")</f>
        <v>1.9548624413</v>
      </c>
      <c r="U2666" s="6">
        <f>[1]!EM_S_FA_YOY_OR(B2666,"2022-12-31")</f>
        <v>6.5444380099000004</v>
      </c>
      <c r="V2666" s="7">
        <f t="shared" si="248"/>
        <v>1.3188200643666668</v>
      </c>
      <c r="W2666" s="8">
        <f t="shared" si="249"/>
        <v>5.5709377376665703</v>
      </c>
      <c r="X2666" s="6">
        <f>[1]!EM_S_FA_YOY_NETPROFIT(B2666,"2019-12-31")</f>
        <v>-37.424809360099999</v>
      </c>
      <c r="Y2666" s="6">
        <f>[1]!EM_S_FA_YOY_NETPROFIT(B2666,"2020-12-31")</f>
        <v>10.2425194741</v>
      </c>
      <c r="Z2666" s="6">
        <f>[1]!EM_S_FA_YOY_NETPROFIT(B2666,"2021-12-31")</f>
        <v>-24.011014263700002</v>
      </c>
      <c r="AA2666" s="6">
        <f>[1]!EM_S_FA_YOY_NETPROFIT(B2666,"2022-12-31")</f>
        <v>-2.7198283860000001</v>
      </c>
      <c r="AB2666" s="7">
        <f t="shared" si="250"/>
        <v>-5.4961077252000008</v>
      </c>
      <c r="AC2666" s="8">
        <f t="shared" si="251"/>
        <v>17.294708399062483</v>
      </c>
    </row>
    <row r="2667" spans="1:29" ht="16.5" x14ac:dyDescent="0.45">
      <c r="A2667" s="9">
        <v>3517</v>
      </c>
      <c r="B2667" s="5" t="s">
        <v>9439</v>
      </c>
      <c r="C2667" s="5" t="s">
        <v>9440</v>
      </c>
      <c r="D2667" s="5" t="s">
        <v>9441</v>
      </c>
      <c r="E2667" s="5" t="s">
        <v>120</v>
      </c>
      <c r="F2667" s="5" t="s">
        <v>11773</v>
      </c>
      <c r="G2667" s="5">
        <v>24</v>
      </c>
      <c r="H2667" s="5">
        <v>2</v>
      </c>
      <c r="I2667" s="5">
        <f t="shared" si="246"/>
        <v>1</v>
      </c>
      <c r="J2667" s="5">
        <f t="shared" si="247"/>
        <v>11</v>
      </c>
      <c r="K2667" s="5"/>
      <c r="L2667" s="5"/>
      <c r="M2667" s="5"/>
      <c r="N2667" s="5"/>
      <c r="O2667" s="5" t="s">
        <v>9432</v>
      </c>
      <c r="P2667" s="6">
        <f>[1]!EM_S_INFO_EMPLOYEE(B2667,"2019")</f>
        <v>1269</v>
      </c>
      <c r="Q2667" s="6">
        <f>[1]!EM_S_STM07_IS(B2667,"83","2019-12-31","1",1000000000)</f>
        <v>1.22960216526</v>
      </c>
      <c r="R2667" s="6">
        <f>[1]!EM_S_FA_YOY_OR(B2667,"2019-12-31")</f>
        <v>-14.2079061993</v>
      </c>
      <c r="S2667" s="6">
        <f>[1]!EM_S_FA_YOY_OR(B2667,"2020-12-31")</f>
        <v>-12.536249119000001</v>
      </c>
      <c r="T2667" s="6">
        <f>[1]!EM_S_FA_YOY_OR(B2667,"2021-12-31")</f>
        <v>1.1184353276000001</v>
      </c>
      <c r="U2667" s="6">
        <f>[1]!EM_S_FA_YOY_OR(B2667,"2022-12-31")</f>
        <v>-14.130327081900001</v>
      </c>
      <c r="V2667" s="7">
        <f t="shared" si="248"/>
        <v>-8.5160469577666671</v>
      </c>
      <c r="W2667" s="8">
        <f t="shared" si="249"/>
        <v>8.3816888404565564</v>
      </c>
      <c r="X2667" s="6">
        <f>[1]!EM_S_FA_YOY_NETPROFIT(B2667,"2019-12-31")</f>
        <v>-5927.2324018134996</v>
      </c>
      <c r="Y2667" s="6">
        <f>[1]!EM_S_FA_YOY_NETPROFIT(B2667,"2020-12-31")</f>
        <v>6.4182545669</v>
      </c>
      <c r="Z2667" s="6">
        <f>[1]!EM_S_FA_YOY_NETPROFIT(B2667,"2021-12-31")</f>
        <v>73.301056970600001</v>
      </c>
      <c r="AA2667" s="6">
        <f>[1]!EM_S_FA_YOY_NETPROFIT(B2667,"2022-12-31")</f>
        <v>-199.35415998569999</v>
      </c>
      <c r="AB2667" s="7">
        <f t="shared" si="250"/>
        <v>-39.878282816066665</v>
      </c>
      <c r="AC2667" s="8">
        <f t="shared" si="251"/>
        <v>142.10117474395165</v>
      </c>
    </row>
    <row r="2668" spans="1:29" ht="16.5" x14ac:dyDescent="0.45">
      <c r="A2668" s="9">
        <v>3518</v>
      </c>
      <c r="B2668" s="5" t="s">
        <v>9442</v>
      </c>
      <c r="C2668" s="5" t="s">
        <v>9443</v>
      </c>
      <c r="D2668" s="5" t="s">
        <v>9444</v>
      </c>
      <c r="E2668" s="5" t="s">
        <v>1297</v>
      </c>
      <c r="F2668" s="5" t="s">
        <v>11753</v>
      </c>
      <c r="G2668" s="5">
        <v>3</v>
      </c>
      <c r="H2668" s="5">
        <v>3</v>
      </c>
      <c r="I2668" s="5">
        <f t="shared" si="246"/>
        <v>4</v>
      </c>
      <c r="J2668" s="5">
        <f t="shared" si="247"/>
        <v>7</v>
      </c>
      <c r="K2668" s="5"/>
      <c r="L2668" s="5"/>
      <c r="M2668" s="5"/>
      <c r="N2668" s="5"/>
      <c r="O2668" s="5" t="s">
        <v>9432</v>
      </c>
      <c r="P2668" s="6">
        <f>[1]!EM_S_INFO_EMPLOYEE(B2668,"2019")</f>
        <v>4261</v>
      </c>
      <c r="Q2668" s="6">
        <f>[1]!EM_S_STM07_IS(B2668,"83","2019-12-31","1",1000000000)</f>
        <v>6.8490433766800001</v>
      </c>
      <c r="R2668" s="6">
        <f>[1]!EM_S_FA_YOY_OR(B2668,"2019-12-31")</f>
        <v>17.692095048399999</v>
      </c>
      <c r="S2668" s="6">
        <f>[1]!EM_S_FA_YOY_OR(B2668,"2020-12-31")</f>
        <v>38.964851884200002</v>
      </c>
      <c r="T2668" s="6">
        <f>[1]!EM_S_FA_YOY_OR(B2668,"2021-12-31")</f>
        <v>15.0055087681</v>
      </c>
      <c r="U2668" s="6">
        <f>[1]!EM_S_FA_YOY_OR(B2668,"2022-12-31")</f>
        <v>11.8248374005</v>
      </c>
      <c r="V2668" s="7">
        <f t="shared" si="248"/>
        <v>21.931732684266667</v>
      </c>
      <c r="W2668" s="8">
        <f t="shared" si="249"/>
        <v>14.83659428057938</v>
      </c>
      <c r="X2668" s="6">
        <f>[1]!EM_S_FA_YOY_NETPROFIT(B2668,"2019-12-31")</f>
        <v>93.044369996</v>
      </c>
      <c r="Y2668" s="6">
        <f>[1]!EM_S_FA_YOY_NETPROFIT(B2668,"2020-12-31")</f>
        <v>47.0558604016</v>
      </c>
      <c r="Z2668" s="6">
        <f>[1]!EM_S_FA_YOY_NETPROFIT(B2668,"2021-12-31")</f>
        <v>33.6730063161</v>
      </c>
      <c r="AA2668" s="6">
        <f>[1]!EM_S_FA_YOY_NETPROFIT(B2668,"2022-12-31")</f>
        <v>17.945299733599999</v>
      </c>
      <c r="AB2668" s="7">
        <f t="shared" si="250"/>
        <v>32.891388817100001</v>
      </c>
      <c r="AC2668" s="8">
        <f t="shared" si="251"/>
        <v>14.571011633973276</v>
      </c>
    </row>
    <row r="2669" spans="1:29" ht="16.5" x14ac:dyDescent="0.45">
      <c r="A2669" s="9">
        <v>3519</v>
      </c>
      <c r="B2669" s="5" t="s">
        <v>9445</v>
      </c>
      <c r="C2669" s="5" t="s">
        <v>9446</v>
      </c>
      <c r="D2669" s="5" t="s">
        <v>9447</v>
      </c>
      <c r="E2669" s="5" t="s">
        <v>1297</v>
      </c>
      <c r="F2669" s="5" t="s">
        <v>11758</v>
      </c>
      <c r="G2669" s="5">
        <v>8</v>
      </c>
      <c r="H2669" s="5">
        <v>2</v>
      </c>
      <c r="I2669" s="5">
        <f t="shared" si="246"/>
        <v>3</v>
      </c>
      <c r="J2669" s="5">
        <f t="shared" si="247"/>
        <v>2</v>
      </c>
      <c r="K2669" s="5"/>
      <c r="L2669" s="5"/>
      <c r="M2669" s="5"/>
      <c r="N2669" s="5"/>
      <c r="O2669" s="5" t="s">
        <v>9432</v>
      </c>
      <c r="P2669" s="6">
        <f>[1]!EM_S_INFO_EMPLOYEE(B2669,"2019")</f>
        <v>3169</v>
      </c>
      <c r="Q2669" s="6">
        <f>[1]!EM_S_STM07_IS(B2669,"83","2019-12-31","1",1000000000)</f>
        <v>6.3510364025400001</v>
      </c>
      <c r="R2669" s="6">
        <f>[1]!EM_S_FA_YOY_OR(B2669,"2019-12-31")</f>
        <v>93.405141688</v>
      </c>
      <c r="S2669" s="6">
        <f>[1]!EM_S_FA_YOY_OR(B2669,"2020-12-31")</f>
        <v>-0.76216040819999997</v>
      </c>
      <c r="T2669" s="6">
        <f>[1]!EM_S_FA_YOY_OR(B2669,"2021-12-31")</f>
        <v>-2.7016847937000001</v>
      </c>
      <c r="U2669" s="6">
        <f>[1]!EM_S_FA_YOY_OR(B2669,"2022-12-31")</f>
        <v>-35.705742981999997</v>
      </c>
      <c r="V2669" s="7">
        <f t="shared" si="248"/>
        <v>-13.056529394633332</v>
      </c>
      <c r="W2669" s="8">
        <f t="shared" si="249"/>
        <v>19.638752399404179</v>
      </c>
      <c r="X2669" s="6">
        <f>[1]!EM_S_FA_YOY_NETPROFIT(B2669,"2019-12-31")</f>
        <v>153.79571397730001</v>
      </c>
      <c r="Y2669" s="6">
        <f>[1]!EM_S_FA_YOY_NETPROFIT(B2669,"2020-12-31")</f>
        <v>-9.1384730298000001</v>
      </c>
      <c r="Z2669" s="6">
        <f>[1]!EM_S_FA_YOY_NETPROFIT(B2669,"2021-12-31")</f>
        <v>-25.444964027400001</v>
      </c>
      <c r="AA2669" s="6">
        <f>[1]!EM_S_FA_YOY_NETPROFIT(B2669,"2022-12-31")</f>
        <v>-42.850508092399998</v>
      </c>
      <c r="AB2669" s="7">
        <f t="shared" si="250"/>
        <v>-25.811315049866664</v>
      </c>
      <c r="AC2669" s="8">
        <f t="shared" si="251"/>
        <v>16.859003138360226</v>
      </c>
    </row>
    <row r="2670" spans="1:29" ht="16.5" x14ac:dyDescent="0.45">
      <c r="A2670" s="9">
        <v>3520</v>
      </c>
      <c r="B2670" s="5" t="s">
        <v>9448</v>
      </c>
      <c r="C2670" s="5" t="s">
        <v>9449</v>
      </c>
      <c r="D2670" s="5" t="s">
        <v>9450</v>
      </c>
      <c r="E2670" s="5" t="s">
        <v>435</v>
      </c>
      <c r="F2670" s="5" t="s">
        <v>11757</v>
      </c>
      <c r="G2670" s="5">
        <v>7</v>
      </c>
      <c r="H2670" s="5">
        <v>2</v>
      </c>
      <c r="I2670" s="5">
        <f t="shared" si="246"/>
        <v>4</v>
      </c>
      <c r="J2670" s="5">
        <f t="shared" si="247"/>
        <v>11</v>
      </c>
      <c r="K2670" s="5"/>
      <c r="L2670" s="5"/>
      <c r="M2670" s="5"/>
      <c r="N2670" s="5"/>
      <c r="O2670" s="5" t="s">
        <v>9451</v>
      </c>
      <c r="P2670" s="6">
        <f>[1]!EM_S_INFO_EMPLOYEE(B2670,"2019")</f>
        <v>481</v>
      </c>
      <c r="Q2670" s="6">
        <f>[1]!EM_S_STM07_IS(B2670,"83","2019-12-31","1",1000000000)</f>
        <v>0.55161155473000001</v>
      </c>
      <c r="R2670" s="6">
        <f>[1]!EM_S_FA_YOY_OR(B2670,"2019-12-31")</f>
        <v>-5.0434662251000004</v>
      </c>
      <c r="S2670" s="6">
        <f>[1]!EM_S_FA_YOY_OR(B2670,"2020-12-31")</f>
        <v>6.4350140775</v>
      </c>
      <c r="T2670" s="6">
        <f>[1]!EM_S_FA_YOY_OR(B2670,"2021-12-31")</f>
        <v>-2.7132188493</v>
      </c>
      <c r="U2670" s="6">
        <f>[1]!EM_S_FA_YOY_OR(B2670,"2022-12-31")</f>
        <v>-17.796451321500001</v>
      </c>
      <c r="V2670" s="7">
        <f t="shared" si="248"/>
        <v>-4.6915520311000005</v>
      </c>
      <c r="W2670" s="8">
        <f t="shared" si="249"/>
        <v>12.23627110190812</v>
      </c>
      <c r="X2670" s="6">
        <f>[1]!EM_S_FA_YOY_NETPROFIT(B2670,"2019-12-31")</f>
        <v>105.69506404720001</v>
      </c>
      <c r="Y2670" s="6">
        <f>[1]!EM_S_FA_YOY_NETPROFIT(B2670,"2020-12-31")</f>
        <v>-54.836111926000001</v>
      </c>
      <c r="Z2670" s="6">
        <f>[1]!EM_S_FA_YOY_NETPROFIT(B2670,"2021-12-31")</f>
        <v>-340.33710308330001</v>
      </c>
      <c r="AA2670" s="6">
        <f>[1]!EM_S_FA_YOY_NETPROFIT(B2670,"2022-12-31")</f>
        <v>-238.04710326349999</v>
      </c>
      <c r="AB2670" s="7">
        <f t="shared" si="250"/>
        <v>-211.07343942426667</v>
      </c>
      <c r="AC2670" s="8">
        <f t="shared" si="251"/>
        <v>144.64918905280504</v>
      </c>
    </row>
    <row r="2671" spans="1:29" ht="16.5" x14ac:dyDescent="0.45">
      <c r="A2671" s="9">
        <v>3521</v>
      </c>
      <c r="B2671" s="5" t="s">
        <v>9452</v>
      </c>
      <c r="C2671" s="5" t="s">
        <v>9453</v>
      </c>
      <c r="D2671" s="5" t="s">
        <v>9454</v>
      </c>
      <c r="E2671" s="5" t="s">
        <v>1297</v>
      </c>
      <c r="F2671" s="5" t="s">
        <v>11752</v>
      </c>
      <c r="G2671" s="5">
        <v>2</v>
      </c>
      <c r="H2671" s="5">
        <v>3</v>
      </c>
      <c r="I2671" s="5">
        <f t="shared" si="246"/>
        <v>0</v>
      </c>
      <c r="J2671" s="5">
        <f t="shared" si="247"/>
        <v>2</v>
      </c>
      <c r="K2671" s="5"/>
      <c r="L2671" s="5"/>
      <c r="M2671" s="5"/>
      <c r="N2671" s="5"/>
      <c r="O2671" s="5" t="s">
        <v>9451</v>
      </c>
      <c r="P2671" s="6">
        <f>[1]!EM_S_INFO_EMPLOYEE(B2671,"2019")</f>
        <v>503</v>
      </c>
      <c r="Q2671" s="6">
        <f>[1]!EM_S_STM07_IS(B2671,"83","2019-12-31","1",1000000000)</f>
        <v>3.9497730086799998</v>
      </c>
      <c r="R2671" s="6">
        <f>[1]!EM_S_FA_YOY_OR(B2671,"2019-12-31")</f>
        <v>-17.702368500599999</v>
      </c>
      <c r="S2671" s="6">
        <f>[1]!EM_S_FA_YOY_OR(B2671,"2020-12-31")</f>
        <v>-0.51184539250000005</v>
      </c>
      <c r="T2671" s="6">
        <f>[1]!EM_S_FA_YOY_OR(B2671,"2021-12-31")</f>
        <v>59.287171566200001</v>
      </c>
      <c r="U2671" s="6">
        <f>[1]!EM_S_FA_YOY_OR(B2671,"2022-12-31")</f>
        <v>-4.6288566212999998</v>
      </c>
      <c r="V2671" s="7">
        <f t="shared" si="248"/>
        <v>18.048823184133333</v>
      </c>
      <c r="W2671" s="8">
        <f t="shared" si="249"/>
        <v>35.772733727310268</v>
      </c>
      <c r="X2671" s="6">
        <f>[1]!EM_S_FA_YOY_NETPROFIT(B2671,"2019-12-31")</f>
        <v>8.4416159121999996</v>
      </c>
      <c r="Y2671" s="6">
        <f>[1]!EM_S_FA_YOY_NETPROFIT(B2671,"2020-12-31")</f>
        <v>10.096221375600001</v>
      </c>
      <c r="Z2671" s="6">
        <f>[1]!EM_S_FA_YOY_NETPROFIT(B2671,"2021-12-31")</f>
        <v>14.3043444871</v>
      </c>
      <c r="AA2671" s="6">
        <f>[1]!EM_S_FA_YOY_NETPROFIT(B2671,"2022-12-31")</f>
        <v>-26.234731518099998</v>
      </c>
      <c r="AB2671" s="7">
        <f t="shared" si="250"/>
        <v>-0.61138855179999985</v>
      </c>
      <c r="AC2671" s="8">
        <f t="shared" si="251"/>
        <v>22.289994473011021</v>
      </c>
    </row>
    <row r="2672" spans="1:29" ht="16.5" x14ac:dyDescent="0.45">
      <c r="A2672" s="9">
        <v>3522</v>
      </c>
      <c r="B2672" s="5" t="s">
        <v>9455</v>
      </c>
      <c r="C2672" s="5" t="s">
        <v>9456</v>
      </c>
      <c r="D2672" s="5" t="s">
        <v>9457</v>
      </c>
      <c r="E2672" s="5" t="s">
        <v>1297</v>
      </c>
      <c r="F2672" s="5" t="s">
        <v>11753</v>
      </c>
      <c r="G2672" s="5">
        <v>3</v>
      </c>
      <c r="H2672" s="5">
        <v>3</v>
      </c>
      <c r="I2672" s="5">
        <f t="shared" si="246"/>
        <v>4</v>
      </c>
      <c r="J2672" s="5">
        <f t="shared" si="247"/>
        <v>7</v>
      </c>
      <c r="K2672" s="5"/>
      <c r="L2672" s="5"/>
      <c r="M2672" s="5"/>
      <c r="N2672" s="5"/>
      <c r="O2672" s="5" t="s">
        <v>9451</v>
      </c>
      <c r="P2672" s="6">
        <f>[1]!EM_S_INFO_EMPLOYEE(B2672,"2019")</f>
        <v>2516</v>
      </c>
      <c r="Q2672" s="6">
        <f>[1]!EM_S_STM07_IS(B2672,"83","2019-12-31","1",1000000000)</f>
        <v>7.77884937439</v>
      </c>
      <c r="R2672" s="6">
        <f>[1]!EM_S_FA_YOY_OR(B2672,"2019-12-31")</f>
        <v>6.5096960910000004</v>
      </c>
      <c r="S2672" s="6">
        <f>[1]!EM_S_FA_YOY_OR(B2672,"2020-12-31")</f>
        <v>4.5092435199000001</v>
      </c>
      <c r="T2672" s="6">
        <f>[1]!EM_S_FA_YOY_OR(B2672,"2021-12-31")</f>
        <v>10.2361564365</v>
      </c>
      <c r="U2672" s="6">
        <f>[1]!EM_S_FA_YOY_OR(B2672,"2022-12-31")</f>
        <v>4.2522742973999996</v>
      </c>
      <c r="V2672" s="7">
        <f t="shared" si="248"/>
        <v>6.3325580845999996</v>
      </c>
      <c r="W2672" s="8">
        <f t="shared" si="249"/>
        <v>3.3830560688592457</v>
      </c>
      <c r="X2672" s="6">
        <f>[1]!EM_S_FA_YOY_NETPROFIT(B2672,"2019-12-31")</f>
        <v>5.7821452300000002</v>
      </c>
      <c r="Y2672" s="6">
        <f>[1]!EM_S_FA_YOY_NETPROFIT(B2672,"2020-12-31")</f>
        <v>-2.1934814724999998</v>
      </c>
      <c r="Z2672" s="6">
        <f>[1]!EM_S_FA_YOY_NETPROFIT(B2672,"2021-12-31")</f>
        <v>3.0644516726000002</v>
      </c>
      <c r="AA2672" s="6">
        <f>[1]!EM_S_FA_YOY_NETPROFIT(B2672,"2022-12-31")</f>
        <v>8.1176028032000005</v>
      </c>
      <c r="AB2672" s="7">
        <f t="shared" si="250"/>
        <v>2.9961910011000001</v>
      </c>
      <c r="AC2672" s="8">
        <f t="shared" si="251"/>
        <v>5.155881047367382</v>
      </c>
    </row>
    <row r="2673" spans="1:29" ht="16.5" x14ac:dyDescent="0.45">
      <c r="A2673" s="9">
        <v>3523</v>
      </c>
      <c r="B2673" s="5" t="s">
        <v>9458</v>
      </c>
      <c r="C2673" s="5" t="s">
        <v>9459</v>
      </c>
      <c r="D2673" s="5" t="s">
        <v>9460</v>
      </c>
      <c r="E2673" s="5" t="s">
        <v>1297</v>
      </c>
      <c r="F2673" s="5" t="s">
        <v>11765</v>
      </c>
      <c r="G2673" s="5">
        <v>16</v>
      </c>
      <c r="H2673" s="5">
        <v>3</v>
      </c>
      <c r="I2673" s="5">
        <f t="shared" si="246"/>
        <v>1</v>
      </c>
      <c r="J2673" s="5">
        <f t="shared" si="247"/>
        <v>9</v>
      </c>
      <c r="K2673" s="5"/>
      <c r="L2673" s="5"/>
      <c r="M2673" s="5"/>
      <c r="N2673" s="5"/>
      <c r="O2673" s="5" t="s">
        <v>9461</v>
      </c>
      <c r="P2673" s="6">
        <f>[1]!EM_S_INFO_EMPLOYEE(B2673,"2019")</f>
        <v>1508</v>
      </c>
      <c r="Q2673" s="6">
        <f>[1]!EM_S_STM07_IS(B2673,"83","2019-12-31","1",1000000000)</f>
        <v>1.11174240811</v>
      </c>
      <c r="R2673" s="6">
        <f>[1]!EM_S_FA_YOY_OR(B2673,"2019-12-31")</f>
        <v>1.1893078989000001</v>
      </c>
      <c r="S2673" s="6">
        <f>[1]!EM_S_FA_YOY_OR(B2673,"2020-12-31")</f>
        <v>-16.102149340899999</v>
      </c>
      <c r="T2673" s="6">
        <f>[1]!EM_S_FA_YOY_OR(B2673,"2021-12-31")</f>
        <v>62.025296613400002</v>
      </c>
      <c r="U2673" s="6">
        <f>[1]!EM_S_FA_YOY_OR(B2673,"2022-12-31")</f>
        <v>-4.7089691371000004</v>
      </c>
      <c r="V2673" s="7">
        <f t="shared" si="248"/>
        <v>13.738059378466668</v>
      </c>
      <c r="W2673" s="8">
        <f t="shared" si="249"/>
        <v>42.204195272817536</v>
      </c>
      <c r="X2673" s="6">
        <f>[1]!EM_S_FA_YOY_NETPROFIT(B2673,"2019-12-31")</f>
        <v>-31.065545611000001</v>
      </c>
      <c r="Y2673" s="6">
        <f>[1]!EM_S_FA_YOY_NETPROFIT(B2673,"2020-12-31")</f>
        <v>-8.7704823708999999</v>
      </c>
      <c r="Z2673" s="6">
        <f>[1]!EM_S_FA_YOY_NETPROFIT(B2673,"2021-12-31")</f>
        <v>-4.5149491299999998</v>
      </c>
      <c r="AA2673" s="6">
        <f>[1]!EM_S_FA_YOY_NETPROFIT(B2673,"2022-12-31")</f>
        <v>111.75549273049999</v>
      </c>
      <c r="AB2673" s="7">
        <f t="shared" si="250"/>
        <v>32.823353743199995</v>
      </c>
      <c r="AC2673" s="8">
        <f t="shared" si="251"/>
        <v>68.390345185734617</v>
      </c>
    </row>
    <row r="2674" spans="1:29" ht="16.5" x14ac:dyDescent="0.45">
      <c r="A2674" s="9">
        <v>3524</v>
      </c>
      <c r="B2674" s="5" t="s">
        <v>9462</v>
      </c>
      <c r="C2674" s="5" t="s">
        <v>9463</v>
      </c>
      <c r="D2674" s="5" t="s">
        <v>9464</v>
      </c>
      <c r="E2674" s="5" t="s">
        <v>933</v>
      </c>
      <c r="F2674" s="5" t="s">
        <v>11758</v>
      </c>
      <c r="G2674" s="5">
        <v>8</v>
      </c>
      <c r="H2674" s="5">
        <v>2</v>
      </c>
      <c r="I2674" s="5">
        <f t="shared" si="246"/>
        <v>3</v>
      </c>
      <c r="J2674" s="5">
        <f t="shared" si="247"/>
        <v>2</v>
      </c>
      <c r="K2674" s="5"/>
      <c r="L2674" s="5"/>
      <c r="M2674" s="5"/>
      <c r="N2674" s="5"/>
      <c r="O2674" s="5" t="s">
        <v>9461</v>
      </c>
      <c r="P2674" s="6">
        <f>[1]!EM_S_INFO_EMPLOYEE(B2674,"2019")</f>
        <v>5671</v>
      </c>
      <c r="Q2674" s="6">
        <f>[1]!EM_S_STM07_IS(B2674,"83","2019-12-31","1",1000000000)</f>
        <v>11.106371251760001</v>
      </c>
      <c r="R2674" s="6">
        <f>[1]!EM_S_FA_YOY_OR(B2674,"2019-12-31")</f>
        <v>5.7228402966000003</v>
      </c>
      <c r="S2674" s="6">
        <f>[1]!EM_S_FA_YOY_OR(B2674,"2020-12-31")</f>
        <v>6.5823187182999998</v>
      </c>
      <c r="T2674" s="6">
        <f>[1]!EM_S_FA_YOY_OR(B2674,"2021-12-31")</f>
        <v>28.392181429499999</v>
      </c>
      <c r="U2674" s="6">
        <f>[1]!EM_S_FA_YOY_OR(B2674,"2022-12-31")</f>
        <v>11.585472896000001</v>
      </c>
      <c r="V2674" s="7">
        <f t="shared" si="248"/>
        <v>15.5199910146</v>
      </c>
      <c r="W2674" s="8">
        <f t="shared" si="249"/>
        <v>11.424878664105883</v>
      </c>
      <c r="X2674" s="6">
        <f>[1]!EM_S_FA_YOY_NETPROFIT(B2674,"2019-12-31")</f>
        <v>86.485681538099996</v>
      </c>
      <c r="Y2674" s="6">
        <f>[1]!EM_S_FA_YOY_NETPROFIT(B2674,"2020-12-31")</f>
        <v>-5.0878549435</v>
      </c>
      <c r="Z2674" s="6">
        <f>[1]!EM_S_FA_YOY_NETPROFIT(B2674,"2021-12-31")</f>
        <v>45.704599169799998</v>
      </c>
      <c r="AA2674" s="6">
        <f>[1]!EM_S_FA_YOY_NETPROFIT(B2674,"2022-12-31")</f>
        <v>25.213878958799999</v>
      </c>
      <c r="AB2674" s="7">
        <f t="shared" si="250"/>
        <v>21.9435410617</v>
      </c>
      <c r="AC2674" s="8">
        <f t="shared" si="251"/>
        <v>25.553662774323133</v>
      </c>
    </row>
    <row r="2675" spans="1:29" ht="16.5" x14ac:dyDescent="0.45">
      <c r="A2675" s="9">
        <v>3525</v>
      </c>
      <c r="B2675" s="5" t="s">
        <v>9465</v>
      </c>
      <c r="C2675" s="5" t="s">
        <v>9466</v>
      </c>
      <c r="D2675" s="5" t="s">
        <v>9467</v>
      </c>
      <c r="E2675" s="5" t="s">
        <v>120</v>
      </c>
      <c r="F2675" s="5" t="s">
        <v>11752</v>
      </c>
      <c r="G2675" s="5">
        <v>2</v>
      </c>
      <c r="H2675" s="5">
        <v>3</v>
      </c>
      <c r="I2675" s="5">
        <f t="shared" si="246"/>
        <v>0</v>
      </c>
      <c r="J2675" s="5">
        <f t="shared" si="247"/>
        <v>2</v>
      </c>
      <c r="K2675" s="5"/>
      <c r="L2675" s="5"/>
      <c r="M2675" s="5"/>
      <c r="N2675" s="5"/>
      <c r="O2675" s="5" t="s">
        <v>9468</v>
      </c>
      <c r="P2675" s="6">
        <f>[1]!EM_S_INFO_EMPLOYEE(B2675,"2019")</f>
        <v>203</v>
      </c>
      <c r="Q2675" s="6">
        <f>[1]!EM_S_STM07_IS(B2675,"83","2019-12-31","1",1000000000)</f>
        <v>0.19831728681999999</v>
      </c>
      <c r="R2675" s="6">
        <f>[1]!EM_S_FA_YOY_OR(B2675,"2019-12-31")</f>
        <v>-69.941573832299994</v>
      </c>
      <c r="S2675" s="6">
        <f>[1]!EM_S_FA_YOY_OR(B2675,"2020-12-31")</f>
        <v>28.795963758700001</v>
      </c>
      <c r="T2675" s="6">
        <f>[1]!EM_S_FA_YOY_OR(B2675,"2021-12-31")</f>
        <v>-7.6603210214999997</v>
      </c>
      <c r="U2675" s="6">
        <f>[1]!EM_S_FA_YOY_OR(B2675,"2022-12-31")</f>
        <v>19.490010292800001</v>
      </c>
      <c r="V2675" s="7">
        <f t="shared" si="248"/>
        <v>13.541884343333335</v>
      </c>
      <c r="W2675" s="8">
        <f t="shared" si="249"/>
        <v>18.942025412473704</v>
      </c>
      <c r="X2675" s="6">
        <f>[1]!EM_S_FA_YOY_NETPROFIT(B2675,"2019-12-31")</f>
        <v>60.096059715899997</v>
      </c>
      <c r="Y2675" s="6">
        <f>[1]!EM_S_FA_YOY_NETPROFIT(B2675,"2020-12-31")</f>
        <v>65.281916141099998</v>
      </c>
      <c r="Z2675" s="6">
        <f>[1]!EM_S_FA_YOY_NETPROFIT(B2675,"2021-12-31")</f>
        <v>147.4505176227</v>
      </c>
      <c r="AA2675" s="6">
        <f>[1]!EM_S_FA_YOY_NETPROFIT(B2675,"2022-12-31")</f>
        <v>31.375718997300002</v>
      </c>
      <c r="AB2675" s="7">
        <f t="shared" si="250"/>
        <v>81.369384253700005</v>
      </c>
      <c r="AC2675" s="8">
        <f t="shared" si="251"/>
        <v>59.686218607709044</v>
      </c>
    </row>
    <row r="2676" spans="1:29" ht="16.5" x14ac:dyDescent="0.45">
      <c r="A2676" s="9">
        <v>3526</v>
      </c>
      <c r="B2676" s="5" t="s">
        <v>9469</v>
      </c>
      <c r="C2676" s="5" t="s">
        <v>9470</v>
      </c>
      <c r="D2676" s="5" t="s">
        <v>9471</v>
      </c>
      <c r="E2676" s="5" t="s">
        <v>33</v>
      </c>
      <c r="F2676" s="5" t="s">
        <v>11753</v>
      </c>
      <c r="G2676" s="5">
        <v>3</v>
      </c>
      <c r="H2676" s="5">
        <v>3</v>
      </c>
      <c r="I2676" s="5">
        <f t="shared" si="246"/>
        <v>4</v>
      </c>
      <c r="J2676" s="5">
        <f t="shared" si="247"/>
        <v>7</v>
      </c>
      <c r="K2676" s="5"/>
      <c r="L2676" s="5"/>
      <c r="M2676" s="5"/>
      <c r="N2676" s="5"/>
      <c r="O2676" s="5" t="s">
        <v>9468</v>
      </c>
      <c r="P2676" s="6">
        <f>[1]!EM_S_INFO_EMPLOYEE(B2676,"2019")</f>
        <v>2203</v>
      </c>
      <c r="Q2676" s="6">
        <f>[1]!EM_S_STM07_IS(B2676,"83","2019-12-31","1",1000000000)</f>
        <v>2.5922736892099998</v>
      </c>
      <c r="R2676" s="6">
        <f>[1]!EM_S_FA_YOY_OR(B2676,"2019-12-31")</f>
        <v>9.9952599363000001</v>
      </c>
      <c r="S2676" s="6">
        <f>[1]!EM_S_FA_YOY_OR(B2676,"2020-12-31")</f>
        <v>6.5880705629999996</v>
      </c>
      <c r="T2676" s="6">
        <f>[1]!EM_S_FA_YOY_OR(B2676,"2021-12-31")</f>
        <v>0.80760438879999996</v>
      </c>
      <c r="U2676" s="6">
        <f>[1]!EM_S_FA_YOY_OR(B2676,"2022-12-31")</f>
        <v>-35.304327546499998</v>
      </c>
      <c r="V2676" s="7">
        <f t="shared" si="248"/>
        <v>-9.3028841982333326</v>
      </c>
      <c r="W2676" s="8">
        <f t="shared" si="249"/>
        <v>22.702637279457385</v>
      </c>
      <c r="X2676" s="6">
        <f>[1]!EM_S_FA_YOY_NETPROFIT(B2676,"2019-12-31")</f>
        <v>-36.4045806492</v>
      </c>
      <c r="Y2676" s="6">
        <f>[1]!EM_S_FA_YOY_NETPROFIT(B2676,"2020-12-31")</f>
        <v>9.8175911271</v>
      </c>
      <c r="Z2676" s="6">
        <f>[1]!EM_S_FA_YOY_NETPROFIT(B2676,"2021-12-31")</f>
        <v>-8.0356887372999992</v>
      </c>
      <c r="AA2676" s="6">
        <f>[1]!EM_S_FA_YOY_NETPROFIT(B2676,"2022-12-31")</f>
        <v>-69.124820534500003</v>
      </c>
      <c r="AB2676" s="7">
        <f t="shared" si="250"/>
        <v>-22.44763938156667</v>
      </c>
      <c r="AC2676" s="8">
        <f t="shared" si="251"/>
        <v>41.397515997544637</v>
      </c>
    </row>
    <row r="2677" spans="1:29" ht="16.5" x14ac:dyDescent="0.45">
      <c r="A2677" s="9">
        <v>3527</v>
      </c>
      <c r="B2677" s="5" t="s">
        <v>9472</v>
      </c>
      <c r="C2677" s="5" t="s">
        <v>9473</v>
      </c>
      <c r="D2677" s="5" t="s">
        <v>9474</v>
      </c>
      <c r="E2677" s="5" t="s">
        <v>259</v>
      </c>
      <c r="F2677" s="5" t="s">
        <v>11755</v>
      </c>
      <c r="G2677" s="5">
        <v>5</v>
      </c>
      <c r="H2677" s="5">
        <v>3</v>
      </c>
      <c r="I2677" s="5">
        <f t="shared" si="246"/>
        <v>3</v>
      </c>
      <c r="J2677" s="5">
        <f t="shared" si="247"/>
        <v>5</v>
      </c>
      <c r="K2677" s="5"/>
      <c r="L2677" s="5"/>
      <c r="M2677" s="5"/>
      <c r="N2677" s="5"/>
      <c r="O2677" s="5" t="s">
        <v>9468</v>
      </c>
      <c r="P2677" s="6">
        <f>[1]!EM_S_INFO_EMPLOYEE(B2677,"2019")</f>
        <v>200</v>
      </c>
      <c r="Q2677" s="6">
        <f>[1]!EM_S_STM07_IS(B2677,"83","2019-12-31","1",1000000000)</f>
        <v>1.00959517694</v>
      </c>
      <c r="R2677" s="6">
        <f>[1]!EM_S_FA_YOY_OR(B2677,"2019-12-31")</f>
        <v>1.1205885314999999</v>
      </c>
      <c r="S2677" s="6">
        <f>[1]!EM_S_FA_YOY_OR(B2677,"2020-12-31")</f>
        <v>-27.0346623384</v>
      </c>
      <c r="T2677" s="6">
        <f>[1]!EM_S_FA_YOY_OR(B2677,"2021-12-31")</f>
        <v>13.2135022121</v>
      </c>
      <c r="U2677" s="6">
        <f>[1]!EM_S_FA_YOY_OR(B2677,"2022-12-31")</f>
        <v>8.7644687972999993</v>
      </c>
      <c r="V2677" s="7">
        <f t="shared" si="248"/>
        <v>-1.6855637763333338</v>
      </c>
      <c r="W2677" s="8">
        <f t="shared" si="249"/>
        <v>22.065381778105031</v>
      </c>
      <c r="X2677" s="6">
        <f>[1]!EM_S_FA_YOY_NETPROFIT(B2677,"2019-12-31")</f>
        <v>12.5755921725</v>
      </c>
      <c r="Y2677" s="6">
        <f>[1]!EM_S_FA_YOY_NETPROFIT(B2677,"2020-12-31")</f>
        <v>-45.427444923899998</v>
      </c>
      <c r="Z2677" s="6">
        <f>[1]!EM_S_FA_YOY_NETPROFIT(B2677,"2021-12-31")</f>
        <v>59.380826685999999</v>
      </c>
      <c r="AA2677" s="6">
        <f>[1]!EM_S_FA_YOY_NETPROFIT(B2677,"2022-12-31")</f>
        <v>909.82249900169995</v>
      </c>
      <c r="AB2677" s="7">
        <f t="shared" si="250"/>
        <v>307.92529358793331</v>
      </c>
      <c r="AC2677" s="8">
        <f t="shared" si="251"/>
        <v>523.88584430497849</v>
      </c>
    </row>
    <row r="2678" spans="1:29" ht="16.5" x14ac:dyDescent="0.45">
      <c r="A2678" s="9">
        <v>3528</v>
      </c>
      <c r="B2678" s="5" t="s">
        <v>9475</v>
      </c>
      <c r="C2678" s="5" t="s">
        <v>9476</v>
      </c>
      <c r="D2678" s="5" t="s">
        <v>9477</v>
      </c>
      <c r="E2678" s="5" t="s">
        <v>288</v>
      </c>
      <c r="F2678" s="5" t="s">
        <v>11755</v>
      </c>
      <c r="G2678" s="5">
        <v>5</v>
      </c>
      <c r="H2678" s="5">
        <v>3</v>
      </c>
      <c r="I2678" s="5">
        <f t="shared" si="246"/>
        <v>3</v>
      </c>
      <c r="J2678" s="5">
        <f t="shared" si="247"/>
        <v>5</v>
      </c>
      <c r="K2678" s="5"/>
      <c r="L2678" s="5"/>
      <c r="M2678" s="5"/>
      <c r="N2678" s="5"/>
      <c r="O2678" s="5" t="s">
        <v>9478</v>
      </c>
      <c r="P2678" s="6">
        <f>[1]!EM_S_INFO_EMPLOYEE(B2678,"2019")</f>
        <v>12723</v>
      </c>
      <c r="Q2678" s="6">
        <f>[1]!EM_S_STM07_IS(B2678,"83","2019-12-31","1",1000000000)</f>
        <v>12.262096164280001</v>
      </c>
      <c r="R2678" s="6">
        <f>[1]!EM_S_FA_YOY_OR(B2678,"2019-12-31")</f>
        <v>-7.3882933244000002</v>
      </c>
      <c r="S2678" s="6">
        <f>[1]!EM_S_FA_YOY_OR(B2678,"2020-12-31")</f>
        <v>-55.8669590246</v>
      </c>
      <c r="T2678" s="6">
        <f>[1]!EM_S_FA_YOY_OR(B2678,"2021-12-31")</f>
        <v>4.7956432840999996</v>
      </c>
      <c r="U2678" s="6">
        <f>[1]!EM_S_FA_YOY_OR(B2678,"2022-12-31")</f>
        <v>-5.1433817884000002</v>
      </c>
      <c r="V2678" s="7">
        <f t="shared" si="248"/>
        <v>-18.738232509633331</v>
      </c>
      <c r="W2678" s="8">
        <f t="shared" si="249"/>
        <v>32.536176854623491</v>
      </c>
      <c r="X2678" s="6">
        <f>[1]!EM_S_FA_YOY_NETPROFIT(B2678,"2019-12-31")</f>
        <v>5215.7368953826999</v>
      </c>
      <c r="Y2678" s="6">
        <f>[1]!EM_S_FA_YOY_NETPROFIT(B2678,"2020-12-31")</f>
        <v>-1237.2366667532999</v>
      </c>
      <c r="Z2678" s="6">
        <f>[1]!EM_S_FA_YOY_NETPROFIT(B2678,"2021-12-31")</f>
        <v>102.68530936579999</v>
      </c>
      <c r="AA2678" s="6">
        <f>[1]!EM_S_FA_YOY_NETPROFIT(B2678,"2022-12-31")</f>
        <v>-392.67625410760002</v>
      </c>
      <c r="AB2678" s="7">
        <f t="shared" si="250"/>
        <v>-509.07587049836661</v>
      </c>
      <c r="AC2678" s="8">
        <f t="shared" si="251"/>
        <v>677.50230888438068</v>
      </c>
    </row>
    <row r="2679" spans="1:29" ht="16.5" x14ac:dyDescent="0.45">
      <c r="A2679" s="9">
        <v>3529</v>
      </c>
      <c r="B2679" s="5" t="s">
        <v>9479</v>
      </c>
      <c r="C2679" s="5" t="s">
        <v>9480</v>
      </c>
      <c r="D2679" s="5" t="s">
        <v>9481</v>
      </c>
      <c r="E2679" s="5" t="s">
        <v>33</v>
      </c>
      <c r="F2679" s="5" t="s">
        <v>11755</v>
      </c>
      <c r="G2679" s="5">
        <v>5</v>
      </c>
      <c r="H2679" s="5">
        <v>3</v>
      </c>
      <c r="I2679" s="5">
        <f t="shared" si="246"/>
        <v>3</v>
      </c>
      <c r="J2679" s="5">
        <f t="shared" si="247"/>
        <v>5</v>
      </c>
      <c r="K2679" s="5"/>
      <c r="L2679" s="5"/>
      <c r="M2679" s="5"/>
      <c r="N2679" s="5"/>
      <c r="O2679" s="5" t="s">
        <v>9478</v>
      </c>
      <c r="P2679" s="6">
        <f>[1]!EM_S_INFO_EMPLOYEE(B2679,"2019")</f>
        <v>11981</v>
      </c>
      <c r="Q2679" s="6">
        <f>[1]!EM_S_STM07_IS(B2679,"83","2019-12-31","1",1000000000)</f>
        <v>26.788840655569999</v>
      </c>
      <c r="R2679" s="6">
        <f>[1]!EM_S_FA_YOY_OR(B2679,"2019-12-31")</f>
        <v>0.29081540589999999</v>
      </c>
      <c r="S2679" s="6">
        <f>[1]!EM_S_FA_YOY_OR(B2679,"2020-12-31")</f>
        <v>-69.302719094400004</v>
      </c>
      <c r="T2679" s="6">
        <f>[1]!EM_S_FA_YOY_OR(B2679,"2021-12-31")</f>
        <v>10.554566043399999</v>
      </c>
      <c r="U2679" s="6">
        <f>[1]!EM_S_FA_YOY_OR(B2679,"2022-12-31")</f>
        <v>-15.3195960955</v>
      </c>
      <c r="V2679" s="7">
        <f t="shared" si="248"/>
        <v>-24.689249715500001</v>
      </c>
      <c r="W2679" s="8">
        <f t="shared" si="249"/>
        <v>40.744807081566329</v>
      </c>
      <c r="X2679" s="6">
        <f>[1]!EM_S_FA_YOY_NETPROFIT(B2679,"2019-12-31")</f>
        <v>-22.9232561639</v>
      </c>
      <c r="Y2679" s="6">
        <f>[1]!EM_S_FA_YOY_NETPROFIT(B2679,"2020-12-31")</f>
        <v>-62.459583288799998</v>
      </c>
      <c r="Z2679" s="6">
        <f>[1]!EM_S_FA_YOY_NETPROFIT(B2679,"2021-12-31")</f>
        <v>350.29118726069999</v>
      </c>
      <c r="AA2679" s="6">
        <f>[1]!EM_S_FA_YOY_NETPROFIT(B2679,"2022-12-31")</f>
        <v>-90.089483662600003</v>
      </c>
      <c r="AB2679" s="7">
        <f t="shared" si="250"/>
        <v>65.914040103099993</v>
      </c>
      <c r="AC2679" s="8">
        <f t="shared" si="251"/>
        <v>246.66500403946236</v>
      </c>
    </row>
    <row r="2680" spans="1:29" ht="16.5" x14ac:dyDescent="0.45">
      <c r="A2680" s="9">
        <v>3530</v>
      </c>
      <c r="B2680" s="5" t="s">
        <v>9482</v>
      </c>
      <c r="C2680" s="5" t="s">
        <v>9483</v>
      </c>
      <c r="D2680" s="5" t="s">
        <v>9484</v>
      </c>
      <c r="E2680" s="5" t="s">
        <v>33</v>
      </c>
      <c r="F2680" s="5" t="s">
        <v>11756</v>
      </c>
      <c r="G2680" s="5">
        <v>6</v>
      </c>
      <c r="H2680" s="5">
        <v>2</v>
      </c>
      <c r="I2680" s="5">
        <f t="shared" si="246"/>
        <v>2</v>
      </c>
      <c r="J2680" s="5">
        <f t="shared" si="247"/>
        <v>11</v>
      </c>
      <c r="K2680" s="5"/>
      <c r="L2680" s="5"/>
      <c r="M2680" s="5"/>
      <c r="N2680" s="5"/>
      <c r="O2680" s="5" t="s">
        <v>9478</v>
      </c>
      <c r="P2680" s="6">
        <f>[1]!EM_S_INFO_EMPLOYEE(B2680,"2019")</f>
        <v>1470</v>
      </c>
      <c r="Q2680" s="6">
        <f>[1]!EM_S_STM07_IS(B2680,"83","2019-12-31","1",1000000000)</f>
        <v>1.1958471021899999</v>
      </c>
      <c r="R2680" s="6">
        <f>[1]!EM_S_FA_YOY_OR(B2680,"2019-12-31")</f>
        <v>6.6231473672999996</v>
      </c>
      <c r="S2680" s="6">
        <f>[1]!EM_S_FA_YOY_OR(B2680,"2020-12-31")</f>
        <v>-8.9936749007000003</v>
      </c>
      <c r="T2680" s="6">
        <f>[1]!EM_S_FA_YOY_OR(B2680,"2021-12-31")</f>
        <v>8.6711656601999998</v>
      </c>
      <c r="U2680" s="6">
        <f>[1]!EM_S_FA_YOY_OR(B2680,"2022-12-31")</f>
        <v>16.0313207226</v>
      </c>
      <c r="V2680" s="7">
        <f t="shared" si="248"/>
        <v>5.2362704940333336</v>
      </c>
      <c r="W2680" s="8">
        <f t="shared" si="249"/>
        <v>12.861239446043387</v>
      </c>
      <c r="X2680" s="6">
        <f>[1]!EM_S_FA_YOY_NETPROFIT(B2680,"2019-12-31")</f>
        <v>-22.527944163699999</v>
      </c>
      <c r="Y2680" s="6">
        <f>[1]!EM_S_FA_YOY_NETPROFIT(B2680,"2020-12-31")</f>
        <v>173.44294278410001</v>
      </c>
      <c r="Z2680" s="6">
        <f>[1]!EM_S_FA_YOY_NETPROFIT(B2680,"2021-12-31")</f>
        <v>-134.54621694299999</v>
      </c>
      <c r="AA2680" s="6">
        <f>[1]!EM_S_FA_YOY_NETPROFIT(B2680,"2022-12-31")</f>
        <v>134.08233737629999</v>
      </c>
      <c r="AB2680" s="7">
        <f t="shared" si="250"/>
        <v>57.659687739133339</v>
      </c>
      <c r="AC2680" s="8">
        <f t="shared" si="251"/>
        <v>167.61457770887688</v>
      </c>
    </row>
    <row r="2681" spans="1:29" ht="16.5" x14ac:dyDescent="0.45">
      <c r="A2681" s="9">
        <v>3531</v>
      </c>
      <c r="B2681" s="5" t="s">
        <v>9485</v>
      </c>
      <c r="C2681" s="5" t="s">
        <v>9486</v>
      </c>
      <c r="D2681" s="5" t="s">
        <v>9487</v>
      </c>
      <c r="E2681" s="5" t="s">
        <v>33</v>
      </c>
      <c r="F2681" s="5" t="s">
        <v>11755</v>
      </c>
      <c r="G2681" s="5">
        <v>5</v>
      </c>
      <c r="H2681" s="5">
        <v>3</v>
      </c>
      <c r="I2681" s="5">
        <f t="shared" si="246"/>
        <v>3</v>
      </c>
      <c r="J2681" s="5">
        <f t="shared" si="247"/>
        <v>5</v>
      </c>
      <c r="K2681" s="5"/>
      <c r="L2681" s="5"/>
      <c r="M2681" s="5"/>
      <c r="N2681" s="5"/>
      <c r="O2681" s="5" t="s">
        <v>9488</v>
      </c>
      <c r="P2681" s="6">
        <f>[1]!EM_S_INFO_EMPLOYEE(B2681,"2019")</f>
        <v>1626</v>
      </c>
      <c r="Q2681" s="6">
        <f>[1]!EM_S_STM07_IS(B2681,"83","2019-12-31","1",1000000000)</f>
        <v>2.1562166928300002</v>
      </c>
      <c r="R2681" s="6">
        <f>[1]!EM_S_FA_YOY_OR(B2681,"2019-12-31")</f>
        <v>12.3348145231</v>
      </c>
      <c r="S2681" s="6">
        <f>[1]!EM_S_FA_YOY_OR(B2681,"2020-12-31")</f>
        <v>-67.349513548800005</v>
      </c>
      <c r="T2681" s="6">
        <f>[1]!EM_S_FA_YOY_OR(B2681,"2021-12-31")</f>
        <v>-0.95738898890000002</v>
      </c>
      <c r="U2681" s="6">
        <f>[1]!EM_S_FA_YOY_OR(B2681,"2022-12-31")</f>
        <v>-30.624208338500001</v>
      </c>
      <c r="V2681" s="7">
        <f t="shared" si="248"/>
        <v>-32.977036958733336</v>
      </c>
      <c r="W2681" s="8">
        <f t="shared" si="249"/>
        <v>33.258538795044217</v>
      </c>
      <c r="X2681" s="6">
        <f>[1]!EM_S_FA_YOY_NETPROFIT(B2681,"2019-12-31")</f>
        <v>-69.706519023300004</v>
      </c>
      <c r="Y2681" s="6">
        <f>[1]!EM_S_FA_YOY_NETPROFIT(B2681,"2020-12-31")</f>
        <v>-665.92485780159996</v>
      </c>
      <c r="Z2681" s="6">
        <f>[1]!EM_S_FA_YOY_NETPROFIT(B2681,"2021-12-31")</f>
        <v>21.191442288499999</v>
      </c>
      <c r="AA2681" s="6">
        <f>[1]!EM_S_FA_YOY_NETPROFIT(B2681,"2022-12-31")</f>
        <v>-260.54780046280001</v>
      </c>
      <c r="AB2681" s="7">
        <f t="shared" si="250"/>
        <v>-301.76040532530004</v>
      </c>
      <c r="AC2681" s="8">
        <f t="shared" si="251"/>
        <v>345.40709541357353</v>
      </c>
    </row>
    <row r="2682" spans="1:29" ht="16.5" x14ac:dyDescent="0.45">
      <c r="A2682" s="9">
        <v>3532</v>
      </c>
      <c r="B2682" s="5" t="s">
        <v>9489</v>
      </c>
      <c r="C2682" s="5" t="s">
        <v>9490</v>
      </c>
      <c r="D2682" s="5" t="s">
        <v>9491</v>
      </c>
      <c r="E2682" s="5" t="s">
        <v>120</v>
      </c>
      <c r="F2682" s="5" t="s">
        <v>11776</v>
      </c>
      <c r="G2682" s="5">
        <v>27</v>
      </c>
      <c r="H2682" s="5">
        <v>3</v>
      </c>
      <c r="I2682" s="5">
        <f t="shared" si="246"/>
        <v>2</v>
      </c>
      <c r="J2682" s="5">
        <f t="shared" si="247"/>
        <v>10</v>
      </c>
      <c r="K2682" s="5"/>
      <c r="L2682" s="5"/>
      <c r="M2682" s="5"/>
      <c r="N2682" s="5"/>
      <c r="O2682" s="5" t="s">
        <v>9488</v>
      </c>
      <c r="P2682" s="6">
        <f>[1]!EM_S_INFO_EMPLOYEE(B2682,"2019")</f>
        <v>1795</v>
      </c>
      <c r="Q2682" s="6">
        <f>[1]!EM_S_STM07_IS(B2682,"83","2019-12-31","1",1000000000)</f>
        <v>2.47339879474</v>
      </c>
      <c r="R2682" s="6">
        <f>[1]!EM_S_FA_YOY_OR(B2682,"2019-12-31")</f>
        <v>-6.7632574879999998</v>
      </c>
      <c r="S2682" s="6">
        <f>[1]!EM_S_FA_YOY_OR(B2682,"2020-12-31")</f>
        <v>17.722392406800001</v>
      </c>
      <c r="T2682" s="6">
        <f>[1]!EM_S_FA_YOY_OR(B2682,"2021-12-31")</f>
        <v>30.767810085499999</v>
      </c>
      <c r="U2682" s="6">
        <f>[1]!EM_S_FA_YOY_OR(B2682,"2022-12-31")</f>
        <v>16.768685148599999</v>
      </c>
      <c r="V2682" s="7">
        <f t="shared" si="248"/>
        <v>21.752962546966668</v>
      </c>
      <c r="W2682" s="8">
        <f t="shared" si="249"/>
        <v>7.8216364330513484</v>
      </c>
      <c r="X2682" s="6">
        <f>[1]!EM_S_FA_YOY_NETPROFIT(B2682,"2019-12-31")</f>
        <v>56.2824251527</v>
      </c>
      <c r="Y2682" s="6">
        <f>[1]!EM_S_FA_YOY_NETPROFIT(B2682,"2020-12-31")</f>
        <v>-23.847542874199998</v>
      </c>
      <c r="Z2682" s="6">
        <f>[1]!EM_S_FA_YOY_NETPROFIT(B2682,"2021-12-31")</f>
        <v>37.555051578200001</v>
      </c>
      <c r="AA2682" s="6">
        <f>[1]!EM_S_FA_YOY_NETPROFIT(B2682,"2022-12-31")</f>
        <v>29.803387069900001</v>
      </c>
      <c r="AB2682" s="7">
        <f t="shared" si="250"/>
        <v>14.503631924633334</v>
      </c>
      <c r="AC2682" s="8">
        <f t="shared" si="251"/>
        <v>33.43847382881448</v>
      </c>
    </row>
    <row r="2683" spans="1:29" ht="16.5" x14ac:dyDescent="0.45">
      <c r="A2683" s="9">
        <v>3533</v>
      </c>
      <c r="B2683" s="5" t="s">
        <v>9492</v>
      </c>
      <c r="C2683" s="5" t="s">
        <v>9493</v>
      </c>
      <c r="D2683" s="5" t="s">
        <v>9494</v>
      </c>
      <c r="E2683" s="5" t="s">
        <v>376</v>
      </c>
      <c r="F2683" s="5" t="s">
        <v>11764</v>
      </c>
      <c r="G2683" s="5">
        <v>15</v>
      </c>
      <c r="H2683" s="5">
        <v>3</v>
      </c>
      <c r="I2683" s="5">
        <f t="shared" si="246"/>
        <v>2</v>
      </c>
      <c r="J2683" s="5">
        <f t="shared" si="247"/>
        <v>8</v>
      </c>
      <c r="K2683" s="5"/>
      <c r="L2683" s="5"/>
      <c r="M2683" s="5"/>
      <c r="N2683" s="5"/>
      <c r="O2683" s="5" t="s">
        <v>9488</v>
      </c>
      <c r="P2683" s="6">
        <f>[1]!EM_S_INFO_EMPLOYEE(B2683,"2019")</f>
        <v>6834</v>
      </c>
      <c r="Q2683" s="6">
        <f>[1]!EM_S_STM07_IS(B2683,"83","2019-12-31","1",1000000000)</f>
        <v>14.47716021277</v>
      </c>
      <c r="R2683" s="6">
        <f>[1]!EM_S_FA_YOY_OR(B2683,"2019-12-31")</f>
        <v>5.3415978496000003</v>
      </c>
      <c r="S2683" s="6">
        <f>[1]!EM_S_FA_YOY_OR(B2683,"2020-12-31")</f>
        <v>6.1019604792999997</v>
      </c>
      <c r="T2683" s="6">
        <f>[1]!EM_S_FA_YOY_OR(B2683,"2021-12-31")</f>
        <v>23.260982307100001</v>
      </c>
      <c r="U2683" s="6">
        <f>[1]!EM_S_FA_YOY_OR(B2683,"2022-12-31")</f>
        <v>21.389584248799999</v>
      </c>
      <c r="V2683" s="7">
        <f t="shared" si="248"/>
        <v>16.917509011733333</v>
      </c>
      <c r="W2683" s="8">
        <f t="shared" si="249"/>
        <v>9.4131610108516579</v>
      </c>
      <c r="X2683" s="6">
        <f>[1]!EM_S_FA_YOY_NETPROFIT(B2683,"2019-12-31")</f>
        <v>9.1754203573000002</v>
      </c>
      <c r="Y2683" s="6">
        <f>[1]!EM_S_FA_YOY_NETPROFIT(B2683,"2020-12-31")</f>
        <v>-41.406646161799998</v>
      </c>
      <c r="Z2683" s="6">
        <f>[1]!EM_S_FA_YOY_NETPROFIT(B2683,"2021-12-31")</f>
        <v>-83.136083919800001</v>
      </c>
      <c r="AA2683" s="6">
        <f>[1]!EM_S_FA_YOY_NETPROFIT(B2683,"2022-12-31")</f>
        <v>998.688933926</v>
      </c>
      <c r="AB2683" s="7">
        <f t="shared" si="250"/>
        <v>291.38206794813334</v>
      </c>
      <c r="AC2683" s="8">
        <f t="shared" si="251"/>
        <v>612.90096140279752</v>
      </c>
    </row>
    <row r="2684" spans="1:29" ht="16.5" x14ac:dyDescent="0.45">
      <c r="A2684" s="9">
        <v>3534</v>
      </c>
      <c r="B2684" s="5" t="s">
        <v>9495</v>
      </c>
      <c r="C2684" s="5" t="s">
        <v>9496</v>
      </c>
      <c r="D2684" s="5" t="s">
        <v>9497</v>
      </c>
      <c r="E2684" s="5" t="s">
        <v>933</v>
      </c>
      <c r="F2684" s="5" t="s">
        <v>11772</v>
      </c>
      <c r="G2684" s="5">
        <v>23</v>
      </c>
      <c r="H2684" s="5">
        <v>3</v>
      </c>
      <c r="I2684" s="5">
        <f t="shared" si="246"/>
        <v>2</v>
      </c>
      <c r="J2684" s="5">
        <f t="shared" si="247"/>
        <v>1</v>
      </c>
      <c r="K2684" s="5"/>
      <c r="L2684" s="5"/>
      <c r="M2684" s="5"/>
      <c r="N2684" s="5"/>
      <c r="O2684" s="5" t="s">
        <v>9498</v>
      </c>
      <c r="P2684" s="6">
        <f>[1]!EM_S_INFO_EMPLOYEE(B2684,"2019")</f>
        <v>4110</v>
      </c>
      <c r="Q2684" s="6">
        <f>[1]!EM_S_STM07_IS(B2684,"83","2019-12-31","1",1000000000)</f>
        <v>2.9535973222999998</v>
      </c>
      <c r="R2684" s="6">
        <f>[1]!EM_S_FA_YOY_OR(B2684,"2019-12-31")</f>
        <v>5.5020395012999996</v>
      </c>
      <c r="S2684" s="6">
        <f>[1]!EM_S_FA_YOY_OR(B2684,"2020-12-31")</f>
        <v>3.3701103734000002</v>
      </c>
      <c r="T2684" s="6">
        <f>[1]!EM_S_FA_YOY_OR(B2684,"2021-12-31")</f>
        <v>-1.3700230195</v>
      </c>
      <c r="U2684" s="6">
        <f>[1]!EM_S_FA_YOY_OR(B2684,"2022-12-31")</f>
        <v>-1.0451433126</v>
      </c>
      <c r="V2684" s="7">
        <f t="shared" si="248"/>
        <v>0.31831468043333339</v>
      </c>
      <c r="W2684" s="8">
        <f t="shared" si="249"/>
        <v>2.647919828789437</v>
      </c>
      <c r="X2684" s="6">
        <f>[1]!EM_S_FA_YOY_NETPROFIT(B2684,"2019-12-31")</f>
        <v>239.6052748299</v>
      </c>
      <c r="Y2684" s="6">
        <f>[1]!EM_S_FA_YOY_NETPROFIT(B2684,"2020-12-31")</f>
        <v>-22.6450800245</v>
      </c>
      <c r="Z2684" s="6">
        <f>[1]!EM_S_FA_YOY_NETPROFIT(B2684,"2021-12-31")</f>
        <v>-0.38798984180000001</v>
      </c>
      <c r="AA2684" s="6">
        <f>[1]!EM_S_FA_YOY_NETPROFIT(B2684,"2022-12-31")</f>
        <v>-556.35613335799997</v>
      </c>
      <c r="AB2684" s="7">
        <f t="shared" si="250"/>
        <v>-193.12973440810001</v>
      </c>
      <c r="AC2684" s="8">
        <f t="shared" si="251"/>
        <v>314.76007876862991</v>
      </c>
    </row>
    <row r="2685" spans="1:29" ht="16.5" x14ac:dyDescent="0.45">
      <c r="A2685" s="9">
        <v>3535</v>
      </c>
      <c r="B2685" s="5" t="s">
        <v>9499</v>
      </c>
      <c r="C2685" s="5" t="s">
        <v>9500</v>
      </c>
      <c r="D2685" s="5" t="s">
        <v>9501</v>
      </c>
      <c r="E2685" s="5" t="s">
        <v>259</v>
      </c>
      <c r="F2685" s="5" t="s">
        <v>11755</v>
      </c>
      <c r="G2685" s="5">
        <v>5</v>
      </c>
      <c r="H2685" s="5">
        <v>3</v>
      </c>
      <c r="I2685" s="5">
        <f t="shared" si="246"/>
        <v>3</v>
      </c>
      <c r="J2685" s="5">
        <f t="shared" si="247"/>
        <v>5</v>
      </c>
      <c r="K2685" s="5"/>
      <c r="L2685" s="5"/>
      <c r="M2685" s="5"/>
      <c r="N2685" s="5"/>
      <c r="O2685" s="5" t="s">
        <v>9498</v>
      </c>
      <c r="P2685" s="6">
        <f>[1]!EM_S_INFO_EMPLOYEE(B2685,"2019")</f>
        <v>207</v>
      </c>
      <c r="Q2685" s="6">
        <f>[1]!EM_S_STM07_IS(B2685,"83","2019-12-31","1",1000000000)</f>
        <v>0.91763885786999999</v>
      </c>
      <c r="R2685" s="6">
        <f>[1]!EM_S_FA_YOY_OR(B2685,"2019-12-31")</f>
        <v>13.034294683300001</v>
      </c>
      <c r="S2685" s="6">
        <f>[1]!EM_S_FA_YOY_OR(B2685,"2020-12-31")</f>
        <v>-73.406132106599998</v>
      </c>
      <c r="T2685" s="6">
        <f>[1]!EM_S_FA_YOY_OR(B2685,"2021-12-31")</f>
        <v>9.0497121335999999</v>
      </c>
      <c r="U2685" s="6">
        <f>[1]!EM_S_FA_YOY_OR(B2685,"2022-12-31")</f>
        <v>-14.651110818399999</v>
      </c>
      <c r="V2685" s="7">
        <f t="shared" si="248"/>
        <v>-26.335843597133334</v>
      </c>
      <c r="W2685" s="8">
        <f t="shared" si="249"/>
        <v>42.451634802723852</v>
      </c>
      <c r="X2685" s="6">
        <f>[1]!EM_S_FA_YOY_NETPROFIT(B2685,"2019-12-31")</f>
        <v>76.138617594600007</v>
      </c>
      <c r="Y2685" s="6">
        <f>[1]!EM_S_FA_YOY_NETPROFIT(B2685,"2020-12-31")</f>
        <v>47.609287660699998</v>
      </c>
      <c r="Z2685" s="6">
        <f>[1]!EM_S_FA_YOY_NETPROFIT(B2685,"2021-12-31")</f>
        <v>-62.8463999238</v>
      </c>
      <c r="AA2685" s="6">
        <f>[1]!EM_S_FA_YOY_NETPROFIT(B2685,"2022-12-31")</f>
        <v>59.6077769953</v>
      </c>
      <c r="AB2685" s="7">
        <f t="shared" si="250"/>
        <v>14.790221577399999</v>
      </c>
      <c r="AC2685" s="8">
        <f t="shared" si="251"/>
        <v>67.502405032476958</v>
      </c>
    </row>
    <row r="2686" spans="1:29" ht="16.5" x14ac:dyDescent="0.45">
      <c r="A2686" s="9">
        <v>3536</v>
      </c>
      <c r="B2686" s="5" t="s">
        <v>9502</v>
      </c>
      <c r="C2686" s="5" t="s">
        <v>9503</v>
      </c>
      <c r="D2686" s="5" t="s">
        <v>9504</v>
      </c>
      <c r="E2686" s="5" t="s">
        <v>240</v>
      </c>
      <c r="F2686" s="5" t="s">
        <v>11773</v>
      </c>
      <c r="G2686" s="5">
        <v>24</v>
      </c>
      <c r="H2686" s="5">
        <v>2</v>
      </c>
      <c r="I2686" s="5">
        <f t="shared" si="246"/>
        <v>1</v>
      </c>
      <c r="J2686" s="5">
        <f t="shared" si="247"/>
        <v>11</v>
      </c>
      <c r="K2686" s="5"/>
      <c r="L2686" s="5"/>
      <c r="M2686" s="5"/>
      <c r="N2686" s="5"/>
      <c r="O2686" s="5" t="s">
        <v>9505</v>
      </c>
      <c r="P2686" s="6">
        <f>[1]!EM_S_INFO_EMPLOYEE(B2686,"2019")</f>
        <v>2291</v>
      </c>
      <c r="Q2686" s="6">
        <f>[1]!EM_S_STM07_IS(B2686,"83","2019-12-31","1",1000000000)</f>
        <v>1.04960953113</v>
      </c>
      <c r="R2686" s="6">
        <f>[1]!EM_S_FA_YOY_OR(B2686,"2019-12-31")</f>
        <v>22.174051202899999</v>
      </c>
      <c r="S2686" s="6">
        <f>[1]!EM_S_FA_YOY_OR(B2686,"2020-12-31")</f>
        <v>6.3516703224000004</v>
      </c>
      <c r="T2686" s="6">
        <f>[1]!EM_S_FA_YOY_OR(B2686,"2021-12-31")</f>
        <v>10.6397929261</v>
      </c>
      <c r="U2686" s="6">
        <f>[1]!EM_S_FA_YOY_OR(B2686,"2022-12-31")</f>
        <v>329.50746764159999</v>
      </c>
      <c r="V2686" s="7">
        <f t="shared" si="248"/>
        <v>115.49964363003333</v>
      </c>
      <c r="W2686" s="8">
        <f t="shared" si="249"/>
        <v>185.34861357045637</v>
      </c>
      <c r="X2686" s="6">
        <f>[1]!EM_S_FA_YOY_NETPROFIT(B2686,"2019-12-31")</f>
        <v>253.71614844449999</v>
      </c>
      <c r="Y2686" s="6">
        <f>[1]!EM_S_FA_YOY_NETPROFIT(B2686,"2020-12-31")</f>
        <v>-0.56308306630000005</v>
      </c>
      <c r="Z2686" s="6">
        <f>[1]!EM_S_FA_YOY_NETPROFIT(B2686,"2021-12-31")</f>
        <v>-28.404484119199999</v>
      </c>
      <c r="AA2686" s="6">
        <f>[1]!EM_S_FA_YOY_NETPROFIT(B2686,"2022-12-31")</f>
        <v>374.951887892</v>
      </c>
      <c r="AB2686" s="7">
        <f t="shared" si="250"/>
        <v>115.32810690216667</v>
      </c>
      <c r="AC2686" s="8">
        <f t="shared" si="251"/>
        <v>225.2713178474788</v>
      </c>
    </row>
    <row r="2687" spans="1:29" ht="16.5" x14ac:dyDescent="0.45">
      <c r="A2687" s="9">
        <v>3537</v>
      </c>
      <c r="B2687" s="5" t="s">
        <v>9506</v>
      </c>
      <c r="C2687" s="5" t="s">
        <v>9507</v>
      </c>
      <c r="D2687" s="5" t="s">
        <v>9508</v>
      </c>
      <c r="E2687" s="5" t="s">
        <v>103</v>
      </c>
      <c r="F2687" s="5" t="s">
        <v>11765</v>
      </c>
      <c r="G2687" s="5">
        <v>16</v>
      </c>
      <c r="H2687" s="5">
        <v>3</v>
      </c>
      <c r="I2687" s="5">
        <f t="shared" si="246"/>
        <v>1</v>
      </c>
      <c r="J2687" s="5">
        <f t="shared" si="247"/>
        <v>9</v>
      </c>
      <c r="K2687" s="5"/>
      <c r="L2687" s="5"/>
      <c r="M2687" s="5"/>
      <c r="N2687" s="5"/>
      <c r="O2687" s="5" t="s">
        <v>9509</v>
      </c>
      <c r="P2687" s="6">
        <f>[1]!EM_S_INFO_EMPLOYEE(B2687,"2019")</f>
        <v>2706</v>
      </c>
      <c r="Q2687" s="6">
        <f>[1]!EM_S_STM07_IS(B2687,"83","2019-12-31","1",1000000000)</f>
        <v>2.7771488798599999</v>
      </c>
      <c r="R2687" s="6">
        <f>[1]!EM_S_FA_YOY_OR(B2687,"2019-12-31")</f>
        <v>3.1275033368999998</v>
      </c>
      <c r="S2687" s="6">
        <f>[1]!EM_S_FA_YOY_OR(B2687,"2020-12-31")</f>
        <v>4.1416706099000002</v>
      </c>
      <c r="T2687" s="6">
        <f>[1]!EM_S_FA_YOY_OR(B2687,"2021-12-31")</f>
        <v>12.991225437600001</v>
      </c>
      <c r="U2687" s="6">
        <f>[1]!EM_S_FA_YOY_OR(B2687,"2022-12-31")</f>
        <v>-14.9773489151</v>
      </c>
      <c r="V2687" s="7">
        <f t="shared" si="248"/>
        <v>0.71851571080000021</v>
      </c>
      <c r="W2687" s="8">
        <f t="shared" si="249"/>
        <v>14.29506138245133</v>
      </c>
      <c r="X2687" s="6">
        <f>[1]!EM_S_FA_YOY_NETPROFIT(B2687,"2019-12-31")</f>
        <v>-3.4901370896000001</v>
      </c>
      <c r="Y2687" s="6">
        <f>[1]!EM_S_FA_YOY_NETPROFIT(B2687,"2020-12-31")</f>
        <v>14.904963760299999</v>
      </c>
      <c r="Z2687" s="6">
        <f>[1]!EM_S_FA_YOY_NETPROFIT(B2687,"2021-12-31")</f>
        <v>40.660504253699997</v>
      </c>
      <c r="AA2687" s="6">
        <f>[1]!EM_S_FA_YOY_NETPROFIT(B2687,"2022-12-31")</f>
        <v>20.8800501879</v>
      </c>
      <c r="AB2687" s="7">
        <f t="shared" si="250"/>
        <v>25.481839400633334</v>
      </c>
      <c r="AC2687" s="8">
        <f t="shared" si="251"/>
        <v>13.480330652310176</v>
      </c>
    </row>
    <row r="2688" spans="1:29" ht="16.5" x14ac:dyDescent="0.45">
      <c r="A2688" s="9">
        <v>3538</v>
      </c>
      <c r="B2688" s="5" t="s">
        <v>9510</v>
      </c>
      <c r="C2688" s="5" t="s">
        <v>9511</v>
      </c>
      <c r="D2688" s="5" t="s">
        <v>9512</v>
      </c>
      <c r="E2688" s="5" t="s">
        <v>240</v>
      </c>
      <c r="F2688" s="5" t="s">
        <v>11758</v>
      </c>
      <c r="G2688" s="5">
        <v>8</v>
      </c>
      <c r="H2688" s="5">
        <v>2</v>
      </c>
      <c r="I2688" s="5">
        <f t="shared" si="246"/>
        <v>3</v>
      </c>
      <c r="J2688" s="5">
        <f t="shared" si="247"/>
        <v>2</v>
      </c>
      <c r="K2688" s="5"/>
      <c r="L2688" s="5"/>
      <c r="M2688" s="5"/>
      <c r="N2688" s="5"/>
      <c r="O2688" s="5" t="s">
        <v>148</v>
      </c>
      <c r="P2688" s="6">
        <f>[1]!EM_S_INFO_EMPLOYEE(B2688,"2019")</f>
        <v>422</v>
      </c>
      <c r="Q2688" s="6">
        <f>[1]!EM_S_STM07_IS(B2688,"83","2019-12-31","1",1000000000)</f>
        <v>0.28826174519999997</v>
      </c>
      <c r="R2688" s="6">
        <f>[1]!EM_S_FA_YOY_OR(B2688,"2019-12-31")</f>
        <v>29.3779545332</v>
      </c>
      <c r="S2688" s="6">
        <f>[1]!EM_S_FA_YOY_OR(B2688,"2020-12-31")</f>
        <v>-36.852704564100002</v>
      </c>
      <c r="T2688" s="6">
        <f>[1]!EM_S_FA_YOY_OR(B2688,"2021-12-31")</f>
        <v>91.429183141199999</v>
      </c>
      <c r="U2688" s="6">
        <f>[1]!EM_S_FA_YOY_OR(B2688,"2022-12-31")</f>
        <v>39.143021304500003</v>
      </c>
      <c r="V2688" s="7">
        <f t="shared" si="248"/>
        <v>31.239833293866667</v>
      </c>
      <c r="W2688" s="8">
        <f t="shared" si="249"/>
        <v>64.505084790715244</v>
      </c>
      <c r="X2688" s="6">
        <f>[1]!EM_S_FA_YOY_NETPROFIT(B2688,"2019-12-31")</f>
        <v>123.8855722934</v>
      </c>
      <c r="Y2688" s="6">
        <f>[1]!EM_S_FA_YOY_NETPROFIT(B2688,"2020-12-31")</f>
        <v>-38.9246060563</v>
      </c>
      <c r="Z2688" s="6">
        <f>[1]!EM_S_FA_YOY_NETPROFIT(B2688,"2021-12-31")</f>
        <v>-25.4194772781</v>
      </c>
      <c r="AA2688" s="6">
        <f>[1]!EM_S_FA_YOY_NETPROFIT(B2688,"2022-12-31")</f>
        <v>176.53410473880001</v>
      </c>
      <c r="AB2688" s="7">
        <f t="shared" si="250"/>
        <v>37.396673801466669</v>
      </c>
      <c r="AC2688" s="8">
        <f t="shared" si="251"/>
        <v>120.6856066053854</v>
      </c>
    </row>
    <row r="2689" spans="1:29" ht="16.5" x14ac:dyDescent="0.45">
      <c r="A2689" s="9">
        <v>3539</v>
      </c>
      <c r="B2689" s="5" t="s">
        <v>9513</v>
      </c>
      <c r="C2689" s="5" t="s">
        <v>9514</v>
      </c>
      <c r="D2689" s="5" t="s">
        <v>9515</v>
      </c>
      <c r="E2689" s="5" t="s">
        <v>320</v>
      </c>
      <c r="F2689" s="5" t="s">
        <v>11757</v>
      </c>
      <c r="G2689" s="5">
        <v>7</v>
      </c>
      <c r="H2689" s="5">
        <v>2</v>
      </c>
      <c r="I2689" s="5">
        <f t="shared" si="246"/>
        <v>4</v>
      </c>
      <c r="J2689" s="5">
        <f t="shared" si="247"/>
        <v>11</v>
      </c>
      <c r="K2689" s="5"/>
      <c r="L2689" s="5"/>
      <c r="M2689" s="5"/>
      <c r="N2689" s="5"/>
      <c r="O2689" s="5" t="s">
        <v>9516</v>
      </c>
      <c r="P2689" s="6">
        <f>[1]!EM_S_INFO_EMPLOYEE(B2689,"2019")</f>
        <v>8548</v>
      </c>
      <c r="Q2689" s="6">
        <f>[1]!EM_S_STM07_IS(B2689,"83","2019-12-31","1",1000000000)</f>
        <v>17.155391688449999</v>
      </c>
      <c r="R2689" s="6">
        <f>[1]!EM_S_FA_YOY_OR(B2689,"2019-12-31")</f>
        <v>-2.0339049507000002</v>
      </c>
      <c r="S2689" s="6">
        <f>[1]!EM_S_FA_YOY_OR(B2689,"2020-12-31")</f>
        <v>15.4394395152</v>
      </c>
      <c r="T2689" s="6">
        <f>[1]!EM_S_FA_YOY_OR(B2689,"2021-12-31")</f>
        <v>5.3887033440999996</v>
      </c>
      <c r="U2689" s="6">
        <f>[1]!EM_S_FA_YOY_OR(B2689,"2022-12-31")</f>
        <v>3.8731638461000002</v>
      </c>
      <c r="V2689" s="7">
        <f t="shared" si="248"/>
        <v>8.2337689017999995</v>
      </c>
      <c r="W2689" s="8">
        <f t="shared" si="249"/>
        <v>6.2861340849612652</v>
      </c>
      <c r="X2689" s="6">
        <f>[1]!EM_S_FA_YOY_NETPROFIT(B2689,"2019-12-31")</f>
        <v>-70.134826685899995</v>
      </c>
      <c r="Y2689" s="6">
        <f>[1]!EM_S_FA_YOY_NETPROFIT(B2689,"2020-12-31")</f>
        <v>-3177.6970551617001</v>
      </c>
      <c r="Z2689" s="6">
        <f>[1]!EM_S_FA_YOY_NETPROFIT(B2689,"2021-12-31")</f>
        <v>133.2398884701</v>
      </c>
      <c r="AA2689" s="6">
        <f>[1]!EM_S_FA_YOY_NETPROFIT(B2689,"2022-12-31")</f>
        <v>3.3766276629999998</v>
      </c>
      <c r="AB2689" s="7">
        <f t="shared" si="250"/>
        <v>-1013.6935130095334</v>
      </c>
      <c r="AC2689" s="8">
        <f t="shared" si="251"/>
        <v>1875.2065524795414</v>
      </c>
    </row>
    <row r="2690" spans="1:29" ht="16.5" x14ac:dyDescent="0.45">
      <c r="A2690" s="9">
        <v>3540</v>
      </c>
      <c r="B2690" s="5" t="s">
        <v>9517</v>
      </c>
      <c r="C2690" s="5" t="s">
        <v>9518</v>
      </c>
      <c r="D2690" s="5" t="s">
        <v>9519</v>
      </c>
      <c r="E2690" s="5" t="s">
        <v>33</v>
      </c>
      <c r="F2690" s="5" t="s">
        <v>11767</v>
      </c>
      <c r="G2690" s="5">
        <v>18</v>
      </c>
      <c r="H2690" s="5">
        <v>2</v>
      </c>
      <c r="I2690" s="5">
        <f t="shared" ref="I2690:I2753" si="252">VLOOKUP(F2690,K:N,4,FALSE)</f>
        <v>2</v>
      </c>
      <c r="J2690" s="5">
        <f t="shared" ref="J2690:J2753" si="253">VLOOKUP(F2690,K:L,2,FALSE)</f>
        <v>4</v>
      </c>
      <c r="K2690" s="5"/>
      <c r="L2690" s="5"/>
      <c r="M2690" s="5"/>
      <c r="N2690" s="5"/>
      <c r="O2690" s="5" t="s">
        <v>9520</v>
      </c>
      <c r="P2690" s="6">
        <f>[1]!EM_S_INFO_EMPLOYEE(B2690,"2019")</f>
        <v>73263</v>
      </c>
      <c r="Q2690" s="6">
        <f>[1]!EM_S_STM07_IS(B2690,"83","2019-12-31","1",1000000000)</f>
        <v>69.870147000000003</v>
      </c>
      <c r="R2690" s="6">
        <f>[1]!EM_S_FA_YOY_OR(B2690,"2019-12-31")</f>
        <v>19.6220679943</v>
      </c>
      <c r="S2690" s="6">
        <f>[1]!EM_S_FA_YOY_OR(B2690,"2020-12-31")</f>
        <v>-2.5715603546999999</v>
      </c>
      <c r="T2690" s="6">
        <f>[1]!EM_S_FA_YOY_OR(B2690,"2021-12-31")</f>
        <v>2.1442430209999999</v>
      </c>
      <c r="U2690" s="6">
        <f>[1]!EM_S_FA_YOY_OR(B2690,"2022-12-31")</f>
        <v>6.0972944766000001</v>
      </c>
      <c r="V2690" s="7">
        <f t="shared" ref="V2690:V2753" si="254">AVERAGE(S2690:U2690)</f>
        <v>1.8899923809666668</v>
      </c>
      <c r="W2690" s="8">
        <f t="shared" ref="W2690:W2753" si="255">STDEV(S2690:U2690)</f>
        <v>4.3400165394277419</v>
      </c>
      <c r="X2690" s="6">
        <f>[1]!EM_S_FA_YOY_NETPROFIT(B2690,"2019-12-31")</f>
        <v>543.57999662110001</v>
      </c>
      <c r="Y2690" s="6">
        <f>[1]!EM_S_FA_YOY_NETPROFIT(B2690,"2020-12-31")</f>
        <v>-91.361387113299998</v>
      </c>
      <c r="Z2690" s="6">
        <f>[1]!EM_S_FA_YOY_NETPROFIT(B2690,"2021-12-31")</f>
        <v>127.6469396541</v>
      </c>
      <c r="AA2690" s="6">
        <f>[1]!EM_S_FA_YOY_NETPROFIT(B2690,"2022-12-31")</f>
        <v>157.97398089999999</v>
      </c>
      <c r="AB2690" s="7">
        <f t="shared" ref="AB2690:AB2753" si="256">AVERAGE(Y2690:AA2690)</f>
        <v>64.753177813600004</v>
      </c>
      <c r="AC2690" s="8">
        <f t="shared" ref="AC2690:AC2753" si="257">STDEV(Y2690:AA2690)</f>
        <v>136.04686837417128</v>
      </c>
    </row>
    <row r="2691" spans="1:29" ht="16.5" x14ac:dyDescent="0.45">
      <c r="A2691" s="9">
        <v>3541</v>
      </c>
      <c r="B2691" s="5" t="s">
        <v>9521</v>
      </c>
      <c r="C2691" s="5" t="s">
        <v>9522</v>
      </c>
      <c r="D2691" s="5" t="s">
        <v>9523</v>
      </c>
      <c r="E2691" s="5" t="s">
        <v>240</v>
      </c>
      <c r="F2691" s="5" t="s">
        <v>11778</v>
      </c>
      <c r="G2691" s="5">
        <v>29</v>
      </c>
      <c r="H2691" s="5">
        <v>3</v>
      </c>
      <c r="I2691" s="5">
        <f t="shared" si="252"/>
        <v>3</v>
      </c>
      <c r="J2691" s="5">
        <f t="shared" si="253"/>
        <v>5</v>
      </c>
      <c r="K2691" s="5"/>
      <c r="L2691" s="5"/>
      <c r="M2691" s="5"/>
      <c r="N2691" s="5"/>
      <c r="O2691" s="5" t="s">
        <v>9524</v>
      </c>
      <c r="P2691" s="6">
        <f>[1]!EM_S_INFO_EMPLOYEE(B2691,"2019")</f>
        <v>4667</v>
      </c>
      <c r="Q2691" s="6">
        <f>[1]!EM_S_STM07_IS(B2691,"83","2019-12-31","1",1000000000)</f>
        <v>4.67484443735</v>
      </c>
      <c r="R2691" s="6">
        <f>[1]!EM_S_FA_YOY_OR(B2691,"2019-12-31")</f>
        <v>12.201698396699999</v>
      </c>
      <c r="S2691" s="6">
        <f>[1]!EM_S_FA_YOY_OR(B2691,"2020-12-31")</f>
        <v>9.5945519148000002</v>
      </c>
      <c r="T2691" s="6">
        <f>[1]!EM_S_FA_YOY_OR(B2691,"2021-12-31")</f>
        <v>-0.1507816588</v>
      </c>
      <c r="U2691" s="6">
        <f>[1]!EM_S_FA_YOY_OR(B2691,"2022-12-31")</f>
        <v>4.4059172813999998</v>
      </c>
      <c r="V2691" s="7">
        <f t="shared" si="254"/>
        <v>4.6165625124666674</v>
      </c>
      <c r="W2691" s="8">
        <f t="shared" si="255"/>
        <v>4.8760804110691387</v>
      </c>
      <c r="X2691" s="6">
        <f>[1]!EM_S_FA_YOY_NETPROFIT(B2691,"2019-12-31")</f>
        <v>16.160553884900001</v>
      </c>
      <c r="Y2691" s="6">
        <f>[1]!EM_S_FA_YOY_NETPROFIT(B2691,"2020-12-31")</f>
        <v>22.751792286000001</v>
      </c>
      <c r="Z2691" s="6">
        <f>[1]!EM_S_FA_YOY_NETPROFIT(B2691,"2021-12-31")</f>
        <v>-19.266693723900001</v>
      </c>
      <c r="AA2691" s="6">
        <f>[1]!EM_S_FA_YOY_NETPROFIT(B2691,"2022-12-31")</f>
        <v>-170.7151323553</v>
      </c>
      <c r="AB2691" s="7">
        <f t="shared" si="256"/>
        <v>-55.743344597733334</v>
      </c>
      <c r="AC2691" s="8">
        <f t="shared" si="257"/>
        <v>101.76085827453136</v>
      </c>
    </row>
    <row r="2692" spans="1:29" ht="16.5" x14ac:dyDescent="0.45">
      <c r="A2692" s="9">
        <v>3542</v>
      </c>
      <c r="B2692" s="5" t="s">
        <v>9525</v>
      </c>
      <c r="C2692" s="5" t="s">
        <v>9526</v>
      </c>
      <c r="D2692" s="5" t="s">
        <v>9527</v>
      </c>
      <c r="E2692" s="5" t="s">
        <v>1030</v>
      </c>
      <c r="F2692" s="5" t="s">
        <v>11773</v>
      </c>
      <c r="G2692" s="5">
        <v>24</v>
      </c>
      <c r="H2692" s="5">
        <v>2</v>
      </c>
      <c r="I2692" s="5">
        <f t="shared" si="252"/>
        <v>1</v>
      </c>
      <c r="J2692" s="5">
        <f t="shared" si="253"/>
        <v>11</v>
      </c>
      <c r="K2692" s="5"/>
      <c r="L2692" s="5"/>
      <c r="M2692" s="5"/>
      <c r="N2692" s="5"/>
      <c r="O2692" s="5" t="s">
        <v>9528</v>
      </c>
      <c r="P2692" s="6">
        <f>[1]!EM_S_INFO_EMPLOYEE(B2692,"2019")</f>
        <v>11671</v>
      </c>
      <c r="Q2692" s="6">
        <f>[1]!EM_S_STM07_IS(B2692,"83","2019-12-31","1",1000000000)</f>
        <v>14.5535474552</v>
      </c>
      <c r="R2692" s="6">
        <f>[1]!EM_S_FA_YOY_OR(B2692,"2019-12-31")</f>
        <v>15.0655815212</v>
      </c>
      <c r="S2692" s="6">
        <f>[1]!EM_S_FA_YOY_OR(B2692,"2020-12-31")</f>
        <v>17.150231088599998</v>
      </c>
      <c r="T2692" s="6">
        <f>[1]!EM_S_FA_YOY_OR(B2692,"2021-12-31")</f>
        <v>33.944519991999996</v>
      </c>
      <c r="U2692" s="6">
        <f>[1]!EM_S_FA_YOY_OR(B2692,"2022-12-31")</f>
        <v>21.1448142954</v>
      </c>
      <c r="V2692" s="7">
        <f t="shared" si="254"/>
        <v>24.079855125333328</v>
      </c>
      <c r="W2692" s="8">
        <f t="shared" si="255"/>
        <v>8.7734191423724894</v>
      </c>
      <c r="X2692" s="6">
        <f>[1]!EM_S_FA_YOY_NETPROFIT(B2692,"2019-12-31")</f>
        <v>-1.6188083427</v>
      </c>
      <c r="Y2692" s="6">
        <f>[1]!EM_S_FA_YOY_NETPROFIT(B2692,"2020-12-31")</f>
        <v>0.18683507730000001</v>
      </c>
      <c r="Z2692" s="6">
        <f>[1]!EM_S_FA_YOY_NETPROFIT(B2692,"2021-12-31")</f>
        <v>136.3309085519</v>
      </c>
      <c r="AA2692" s="6">
        <f>[1]!EM_S_FA_YOY_NETPROFIT(B2692,"2022-12-31")</f>
        <v>81.531160656200001</v>
      </c>
      <c r="AB2692" s="7">
        <f t="shared" si="256"/>
        <v>72.682968095133333</v>
      </c>
      <c r="AC2692" s="8">
        <f t="shared" si="257"/>
        <v>68.501971280121609</v>
      </c>
    </row>
    <row r="2693" spans="1:29" ht="16.5" x14ac:dyDescent="0.45">
      <c r="A2693" s="9">
        <v>3543</v>
      </c>
      <c r="B2693" s="5" t="s">
        <v>9529</v>
      </c>
      <c r="C2693" s="5" t="s">
        <v>9530</v>
      </c>
      <c r="D2693" s="5" t="s">
        <v>9531</v>
      </c>
      <c r="E2693" s="5" t="s">
        <v>509</v>
      </c>
      <c r="F2693" s="5" t="s">
        <v>11754</v>
      </c>
      <c r="G2693" s="5">
        <v>4</v>
      </c>
      <c r="H2693" s="5">
        <v>3</v>
      </c>
      <c r="I2693" s="5">
        <f t="shared" si="252"/>
        <v>2</v>
      </c>
      <c r="J2693" s="5">
        <f t="shared" si="253"/>
        <v>8</v>
      </c>
      <c r="K2693" s="5"/>
      <c r="L2693" s="5"/>
      <c r="M2693" s="5"/>
      <c r="N2693" s="5"/>
      <c r="O2693" s="5" t="s">
        <v>9532</v>
      </c>
      <c r="P2693" s="6">
        <f>[1]!EM_S_INFO_EMPLOYEE(B2693,"2019")</f>
        <v>2005</v>
      </c>
      <c r="Q2693" s="6">
        <f>[1]!EM_S_STM07_IS(B2693,"83","2019-12-31","1",1000000000)</f>
        <v>2.8514529999999998</v>
      </c>
      <c r="R2693" s="6">
        <f>[1]!EM_S_FA_YOY_OR(B2693,"2019-12-31")</f>
        <v>16.504005082700001</v>
      </c>
      <c r="S2693" s="6">
        <f>[1]!EM_S_FA_YOY_OR(B2693,"2020-12-31")</f>
        <v>17.9705223968</v>
      </c>
      <c r="T2693" s="6">
        <f>[1]!EM_S_FA_YOY_OR(B2693,"2021-12-31")</f>
        <v>34.832012138400003</v>
      </c>
      <c r="U2693" s="6">
        <f>[1]!EM_S_FA_YOY_OR(B2693,"2022-12-31")</f>
        <v>-0.29570645779999999</v>
      </c>
      <c r="V2693" s="7">
        <f t="shared" si="254"/>
        <v>17.502276025800001</v>
      </c>
      <c r="W2693" s="8">
        <f t="shared" si="255"/>
        <v>17.568539906361597</v>
      </c>
      <c r="X2693" s="6">
        <f>[1]!EM_S_FA_YOY_NETPROFIT(B2693,"2019-12-31")</f>
        <v>0.41421466270000001</v>
      </c>
      <c r="Y2693" s="6">
        <f>[1]!EM_S_FA_YOY_NETPROFIT(B2693,"2020-12-31")</f>
        <v>14.590083975800001</v>
      </c>
      <c r="Z2693" s="6">
        <f>[1]!EM_S_FA_YOY_NETPROFIT(B2693,"2021-12-31")</f>
        <v>18.621502034199999</v>
      </c>
      <c r="AA2693" s="6">
        <f>[1]!EM_S_FA_YOY_NETPROFIT(B2693,"2022-12-31")</f>
        <v>13.017204211299999</v>
      </c>
      <c r="AB2693" s="7">
        <f t="shared" si="256"/>
        <v>15.409596740433331</v>
      </c>
      <c r="AC2693" s="8">
        <f t="shared" si="257"/>
        <v>2.8906295854862196</v>
      </c>
    </row>
    <row r="2694" spans="1:29" ht="16.5" x14ac:dyDescent="0.45">
      <c r="A2694" s="9">
        <v>3544</v>
      </c>
      <c r="B2694" s="5" t="s">
        <v>9533</v>
      </c>
      <c r="C2694" s="5" t="s">
        <v>9534</v>
      </c>
      <c r="D2694" s="5" t="s">
        <v>9535</v>
      </c>
      <c r="E2694" s="5" t="s">
        <v>254</v>
      </c>
      <c r="F2694" s="5" t="s">
        <v>11757</v>
      </c>
      <c r="G2694" s="5">
        <v>7</v>
      </c>
      <c r="H2694" s="5">
        <v>2</v>
      </c>
      <c r="I2694" s="5">
        <f t="shared" si="252"/>
        <v>4</v>
      </c>
      <c r="J2694" s="5">
        <f t="shared" si="253"/>
        <v>11</v>
      </c>
      <c r="K2694" s="5"/>
      <c r="L2694" s="5"/>
      <c r="M2694" s="5"/>
      <c r="N2694" s="5"/>
      <c r="O2694" s="5" t="s">
        <v>9536</v>
      </c>
      <c r="P2694" s="6">
        <f>[1]!EM_S_INFO_EMPLOYEE(B2694,"2019")</f>
        <v>17360</v>
      </c>
      <c r="Q2694" s="6">
        <f>[1]!EM_S_STM07_IS(B2694,"83","2019-12-31","1",1000000000)</f>
        <v>32.840321080220001</v>
      </c>
      <c r="R2694" s="6">
        <f>[1]!EM_S_FA_YOY_OR(B2694,"2019-12-31")</f>
        <v>6.8885096264000003</v>
      </c>
      <c r="S2694" s="6">
        <f>[1]!EM_S_FA_YOY_OR(B2694,"2020-12-31")</f>
        <v>14.039265989900001</v>
      </c>
      <c r="T2694" s="6">
        <f>[1]!EM_S_FA_YOY_OR(B2694,"2021-12-31")</f>
        <v>29.021417318000001</v>
      </c>
      <c r="U2694" s="6">
        <f>[1]!EM_S_FA_YOY_OR(B2694,"2022-12-31")</f>
        <v>15.8762275179</v>
      </c>
      <c r="V2694" s="7">
        <f t="shared" si="254"/>
        <v>19.645636941933333</v>
      </c>
      <c r="W2694" s="8">
        <f t="shared" si="255"/>
        <v>8.1714472499683684</v>
      </c>
      <c r="X2694" s="6">
        <f>[1]!EM_S_FA_YOY_NETPROFIT(B2694,"2019-12-31")</f>
        <v>19.218908169199999</v>
      </c>
      <c r="Y2694" s="6">
        <f>[1]!EM_S_FA_YOY_NETPROFIT(B2694,"2020-12-31")</f>
        <v>38.772060898600003</v>
      </c>
      <c r="Z2694" s="6">
        <f>[1]!EM_S_FA_YOY_NETPROFIT(B2694,"2021-12-31")</f>
        <v>26.7687210353</v>
      </c>
      <c r="AA2694" s="6">
        <f>[1]!EM_S_FA_YOY_NETPROFIT(B2694,"2022-12-31")</f>
        <v>23.9225822746</v>
      </c>
      <c r="AB2694" s="7">
        <f t="shared" si="256"/>
        <v>29.821121402833338</v>
      </c>
      <c r="AC2694" s="8">
        <f t="shared" si="257"/>
        <v>7.8812825640213058</v>
      </c>
    </row>
    <row r="2695" spans="1:29" ht="16.5" x14ac:dyDescent="0.45">
      <c r="A2695" s="9">
        <v>3545</v>
      </c>
      <c r="B2695" s="5" t="s">
        <v>9537</v>
      </c>
      <c r="C2695" s="5" t="s">
        <v>9538</v>
      </c>
      <c r="D2695" s="5" t="s">
        <v>9539</v>
      </c>
      <c r="E2695" s="5" t="s">
        <v>293</v>
      </c>
      <c r="F2695" s="5" t="s">
        <v>11759</v>
      </c>
      <c r="G2695" s="5">
        <v>9</v>
      </c>
      <c r="H2695" s="5">
        <v>2</v>
      </c>
      <c r="I2695" s="5">
        <f t="shared" si="252"/>
        <v>3</v>
      </c>
      <c r="J2695" s="5">
        <f t="shared" si="253"/>
        <v>2</v>
      </c>
      <c r="K2695" s="5"/>
      <c r="L2695" s="5"/>
      <c r="M2695" s="5"/>
      <c r="N2695" s="5"/>
      <c r="O2695" s="5" t="s">
        <v>9540</v>
      </c>
      <c r="P2695" s="6">
        <f>[1]!EM_S_INFO_EMPLOYEE(B2695,"2019")</f>
        <v>2254</v>
      </c>
      <c r="Q2695" s="6">
        <f>[1]!EM_S_STM07_IS(B2695,"83","2019-12-31","1",1000000000)</f>
        <v>1.85484220809</v>
      </c>
      <c r="R2695" s="6">
        <f>[1]!EM_S_FA_YOY_OR(B2695,"2019-12-31")</f>
        <v>32.229164457400003</v>
      </c>
      <c r="S2695" s="6">
        <f>[1]!EM_S_FA_YOY_OR(B2695,"2020-12-31")</f>
        <v>64.198059565199998</v>
      </c>
      <c r="T2695" s="6">
        <f>[1]!EM_S_FA_YOY_OR(B2695,"2021-12-31")</f>
        <v>6.6397409105999996</v>
      </c>
      <c r="U2695" s="6">
        <f>[1]!EM_S_FA_YOY_OR(B2695,"2022-12-31")</f>
        <v>38.729104246399999</v>
      </c>
      <c r="V2695" s="7">
        <f t="shared" si="254"/>
        <v>36.522301574066667</v>
      </c>
      <c r="W2695" s="8">
        <f t="shared" si="255"/>
        <v>28.842546612809375</v>
      </c>
      <c r="X2695" s="6">
        <f>[1]!EM_S_FA_YOY_NETPROFIT(B2695,"2019-12-31")</f>
        <v>195.87124472759999</v>
      </c>
      <c r="Y2695" s="6">
        <f>[1]!EM_S_FA_YOY_NETPROFIT(B2695,"2020-12-31")</f>
        <v>469.99535411059998</v>
      </c>
      <c r="Z2695" s="6">
        <f>[1]!EM_S_FA_YOY_NETPROFIT(B2695,"2021-12-31")</f>
        <v>-26.910404866699999</v>
      </c>
      <c r="AA2695" s="6">
        <f>[1]!EM_S_FA_YOY_NETPROFIT(B2695,"2022-12-31")</f>
        <v>38.585162434899999</v>
      </c>
      <c r="AB2695" s="7">
        <f t="shared" si="256"/>
        <v>160.55670389293331</v>
      </c>
      <c r="AC2695" s="8">
        <f t="shared" si="257"/>
        <v>269.97523223517783</v>
      </c>
    </row>
    <row r="2696" spans="1:29" ht="16.5" x14ac:dyDescent="0.45">
      <c r="A2696" s="9">
        <v>3546</v>
      </c>
      <c r="B2696" s="5" t="s">
        <v>9541</v>
      </c>
      <c r="C2696" s="5" t="s">
        <v>9542</v>
      </c>
      <c r="D2696" s="5" t="s">
        <v>9543</v>
      </c>
      <c r="E2696" s="5" t="s">
        <v>435</v>
      </c>
      <c r="F2696" s="5" t="s">
        <v>11762</v>
      </c>
      <c r="G2696" s="5">
        <v>13</v>
      </c>
      <c r="H2696" s="5">
        <v>2</v>
      </c>
      <c r="I2696" s="5">
        <f t="shared" si="252"/>
        <v>4</v>
      </c>
      <c r="J2696" s="5">
        <f t="shared" si="253"/>
        <v>7</v>
      </c>
      <c r="K2696" s="5"/>
      <c r="L2696" s="5"/>
      <c r="M2696" s="5"/>
      <c r="N2696" s="5"/>
      <c r="O2696" s="5" t="s">
        <v>9544</v>
      </c>
      <c r="P2696" s="6">
        <f>[1]!EM_S_INFO_EMPLOYEE(B2696,"2019")</f>
        <v>414</v>
      </c>
      <c r="Q2696" s="6">
        <f>[1]!EM_S_STM07_IS(B2696,"83","2019-12-31","1",1000000000)</f>
        <v>0.34847517360000002</v>
      </c>
      <c r="R2696" s="6">
        <f>[1]!EM_S_FA_YOY_OR(B2696,"2019-12-31")</f>
        <v>22.6441796744</v>
      </c>
      <c r="S2696" s="6">
        <f>[1]!EM_S_FA_YOY_OR(B2696,"2020-12-31")</f>
        <v>15.4491166684</v>
      </c>
      <c r="T2696" s="6">
        <f>[1]!EM_S_FA_YOY_OR(B2696,"2021-12-31")</f>
        <v>-3.4071834181999998</v>
      </c>
      <c r="U2696" s="6">
        <f>[1]!EM_S_FA_YOY_OR(B2696,"2022-12-31")</f>
        <v>-5.4344885995999999</v>
      </c>
      <c r="V2696" s="7">
        <f t="shared" si="254"/>
        <v>2.2024815501999999</v>
      </c>
      <c r="W2696" s="8">
        <f t="shared" si="255"/>
        <v>11.516618342233972</v>
      </c>
      <c r="X2696" s="6">
        <f>[1]!EM_S_FA_YOY_NETPROFIT(B2696,"2019-12-31")</f>
        <v>27.2881891838</v>
      </c>
      <c r="Y2696" s="6">
        <f>[1]!EM_S_FA_YOY_NETPROFIT(B2696,"2020-12-31")</f>
        <v>2.4761653577999998</v>
      </c>
      <c r="Z2696" s="6">
        <f>[1]!EM_S_FA_YOY_NETPROFIT(B2696,"2021-12-31")</f>
        <v>5.5044631324999997</v>
      </c>
      <c r="AA2696" s="6">
        <f>[1]!EM_S_FA_YOY_NETPROFIT(B2696,"2022-12-31")</f>
        <v>5.1450960545999997</v>
      </c>
      <c r="AB2696" s="7">
        <f t="shared" si="256"/>
        <v>4.3752415149666666</v>
      </c>
      <c r="AC2696" s="8">
        <f t="shared" si="257"/>
        <v>1.6544346049961545</v>
      </c>
    </row>
    <row r="2697" spans="1:29" ht="16.5" x14ac:dyDescent="0.45">
      <c r="A2697" s="9">
        <v>3547</v>
      </c>
      <c r="B2697" s="5" t="s">
        <v>9545</v>
      </c>
      <c r="C2697" s="5" t="s">
        <v>9546</v>
      </c>
      <c r="D2697" s="5" t="s">
        <v>9547</v>
      </c>
      <c r="E2697" s="5" t="s">
        <v>363</v>
      </c>
      <c r="F2697" s="5" t="s">
        <v>11776</v>
      </c>
      <c r="G2697" s="5">
        <v>27</v>
      </c>
      <c r="H2697" s="5">
        <v>3</v>
      </c>
      <c r="I2697" s="5">
        <f t="shared" si="252"/>
        <v>2</v>
      </c>
      <c r="J2697" s="5">
        <f t="shared" si="253"/>
        <v>10</v>
      </c>
      <c r="K2697" s="5"/>
      <c r="L2697" s="5"/>
      <c r="M2697" s="5"/>
      <c r="N2697" s="5"/>
      <c r="O2697" s="5" t="s">
        <v>9548</v>
      </c>
      <c r="P2697" s="6">
        <f>[1]!EM_S_INFO_EMPLOYEE(B2697,"2019")</f>
        <v>15055</v>
      </c>
      <c r="Q2697" s="6">
        <f>[1]!EM_S_STM07_IS(B2697,"83","2019-12-31","1",1000000000)</f>
        <v>13.71221245998</v>
      </c>
      <c r="R2697" s="6">
        <f>[1]!EM_S_FA_YOY_OR(B2697,"2019-12-31")</f>
        <v>1.3456072733</v>
      </c>
      <c r="S2697" s="6">
        <f>[1]!EM_S_FA_YOY_OR(B2697,"2020-12-31")</f>
        <v>2.1613841412000001</v>
      </c>
      <c r="T2697" s="6">
        <f>[1]!EM_S_FA_YOY_OR(B2697,"2021-12-31")</f>
        <v>14.1386124217</v>
      </c>
      <c r="U2697" s="6">
        <f>[1]!EM_S_FA_YOY_OR(B2697,"2022-12-31")</f>
        <v>9.2965578250000007</v>
      </c>
      <c r="V2697" s="7">
        <f t="shared" si="254"/>
        <v>8.5321847959666659</v>
      </c>
      <c r="W2697" s="8">
        <f t="shared" si="255"/>
        <v>6.0250891210369204</v>
      </c>
      <c r="X2697" s="6">
        <f>[1]!EM_S_FA_YOY_NETPROFIT(B2697,"2019-12-31")</f>
        <v>0.52608370530000004</v>
      </c>
      <c r="Y2697" s="6">
        <f>[1]!EM_S_FA_YOY_NETPROFIT(B2697,"2020-12-31")</f>
        <v>5.6532790281</v>
      </c>
      <c r="Z2697" s="6">
        <f>[1]!EM_S_FA_YOY_NETPROFIT(B2697,"2021-12-31")</f>
        <v>12.206244377799999</v>
      </c>
      <c r="AA2697" s="6">
        <f>[1]!EM_S_FA_YOY_NETPROFIT(B2697,"2022-12-31")</f>
        <v>10.218692751600001</v>
      </c>
      <c r="AB2697" s="7">
        <f t="shared" si="256"/>
        <v>9.3594053858333339</v>
      </c>
      <c r="AC2697" s="8">
        <f t="shared" si="257"/>
        <v>3.3599285411027484</v>
      </c>
    </row>
    <row r="2698" spans="1:29" ht="16.5" x14ac:dyDescent="0.45">
      <c r="A2698" s="9">
        <v>3548</v>
      </c>
      <c r="B2698" s="5" t="s">
        <v>9549</v>
      </c>
      <c r="C2698" s="5" t="s">
        <v>9550</v>
      </c>
      <c r="D2698" s="5" t="s">
        <v>9551</v>
      </c>
      <c r="E2698" s="5" t="s">
        <v>254</v>
      </c>
      <c r="F2698" s="5" t="s">
        <v>11774</v>
      </c>
      <c r="G2698" s="5">
        <v>25</v>
      </c>
      <c r="H2698" s="5">
        <v>3</v>
      </c>
      <c r="I2698" s="5">
        <f t="shared" si="252"/>
        <v>2</v>
      </c>
      <c r="J2698" s="5">
        <f t="shared" si="253"/>
        <v>10</v>
      </c>
      <c r="K2698" s="5"/>
      <c r="L2698" s="5"/>
      <c r="M2698" s="5"/>
      <c r="N2698" s="5"/>
      <c r="O2698" s="5" t="s">
        <v>9548</v>
      </c>
      <c r="P2698" s="6">
        <f>[1]!EM_S_INFO_EMPLOYEE(B2698,"2019")</f>
        <v>1018</v>
      </c>
      <c r="Q2698" s="6">
        <f>[1]!EM_S_STM07_IS(B2698,"83","2019-12-31","1",1000000000)</f>
        <v>0.42581375037000002</v>
      </c>
      <c r="R2698" s="6">
        <f>[1]!EM_S_FA_YOY_OR(B2698,"2019-12-31")</f>
        <v>-30.565666950699999</v>
      </c>
      <c r="S2698" s="6">
        <f>[1]!EM_S_FA_YOY_OR(B2698,"2020-12-31")</f>
        <v>27.3444881749</v>
      </c>
      <c r="T2698" s="6">
        <f>[1]!EM_S_FA_YOY_OR(B2698,"2021-12-31")</f>
        <v>37.462710833099997</v>
      </c>
      <c r="U2698" s="6">
        <f>[1]!EM_S_FA_YOY_OR(B2698,"2022-12-31")</f>
        <v>-29.480737873799999</v>
      </c>
      <c r="V2698" s="7">
        <f t="shared" si="254"/>
        <v>11.775487044733334</v>
      </c>
      <c r="W2698" s="8">
        <f t="shared" si="255"/>
        <v>36.085338828070959</v>
      </c>
      <c r="X2698" s="6">
        <f>[1]!EM_S_FA_YOY_NETPROFIT(B2698,"2019-12-31")</f>
        <v>108.1622126251</v>
      </c>
      <c r="Y2698" s="6">
        <f>[1]!EM_S_FA_YOY_NETPROFIT(B2698,"2020-12-31")</f>
        <v>27.854098648000001</v>
      </c>
      <c r="Z2698" s="6">
        <f>[1]!EM_S_FA_YOY_NETPROFIT(B2698,"2021-12-31")</f>
        <v>3.5729811051000002</v>
      </c>
      <c r="AA2698" s="6">
        <f>[1]!EM_S_FA_YOY_NETPROFIT(B2698,"2022-12-31")</f>
        <v>-42.246596753600002</v>
      </c>
      <c r="AB2698" s="7">
        <f t="shared" si="256"/>
        <v>-3.6065056668333333</v>
      </c>
      <c r="AC2698" s="8">
        <f t="shared" si="257"/>
        <v>35.597551133164345</v>
      </c>
    </row>
    <row r="2699" spans="1:29" ht="16.5" x14ac:dyDescent="0.45">
      <c r="A2699" s="9">
        <v>3549</v>
      </c>
      <c r="B2699" s="5" t="s">
        <v>9552</v>
      </c>
      <c r="C2699" s="5" t="s">
        <v>9553</v>
      </c>
      <c r="D2699" s="5" t="s">
        <v>9554</v>
      </c>
      <c r="E2699" s="5" t="s">
        <v>103</v>
      </c>
      <c r="F2699" s="5" t="s">
        <v>11763</v>
      </c>
      <c r="G2699" s="5">
        <v>14</v>
      </c>
      <c r="H2699" s="5">
        <v>3</v>
      </c>
      <c r="I2699" s="5">
        <f t="shared" si="252"/>
        <v>0</v>
      </c>
      <c r="J2699" s="5">
        <f t="shared" si="253"/>
        <v>10</v>
      </c>
      <c r="K2699" s="5"/>
      <c r="L2699" s="5"/>
      <c r="M2699" s="5"/>
      <c r="N2699" s="5"/>
      <c r="O2699" s="5" t="s">
        <v>9548</v>
      </c>
      <c r="P2699" s="6">
        <f>[1]!EM_S_INFO_EMPLOYEE(B2699,"2019")</f>
        <v>19597</v>
      </c>
      <c r="Q2699" s="6">
        <f>[1]!EM_S_STM07_IS(B2699,"83","2019-12-31","1",1000000000)</f>
        <v>17.01033170869</v>
      </c>
      <c r="R2699" s="6">
        <f>[1]!EM_S_FA_YOY_OR(B2699,"2019-12-31")</f>
        <v>20.398240984899999</v>
      </c>
      <c r="S2699" s="6">
        <f>[1]!EM_S_FA_YOY_OR(B2699,"2020-12-31")</f>
        <v>14.624412057100001</v>
      </c>
      <c r="T2699" s="6">
        <f>[1]!EM_S_FA_YOY_OR(B2699,"2021-12-31")</f>
        <v>0.79606534900000003</v>
      </c>
      <c r="U2699" s="6">
        <f>[1]!EM_S_FA_YOY_OR(B2699,"2022-12-31")</f>
        <v>-34.0173081537</v>
      </c>
      <c r="V2699" s="7">
        <f t="shared" si="254"/>
        <v>-6.1989435825333326</v>
      </c>
      <c r="W2699" s="8">
        <f t="shared" si="255"/>
        <v>25.063955169338509</v>
      </c>
      <c r="X2699" s="6">
        <f>[1]!EM_S_FA_YOY_NETPROFIT(B2699,"2019-12-31")</f>
        <v>9.1486208877999999</v>
      </c>
      <c r="Y2699" s="6">
        <f>[1]!EM_S_FA_YOY_NETPROFIT(B2699,"2020-12-31")</f>
        <v>-41.828182904400002</v>
      </c>
      <c r="Z2699" s="6">
        <f>[1]!EM_S_FA_YOY_NETPROFIT(B2699,"2021-12-31")</f>
        <v>-482.65900751330003</v>
      </c>
      <c r="AA2699" s="6">
        <f>[1]!EM_S_FA_YOY_NETPROFIT(B2699,"2022-12-31")</f>
        <v>-177.25874508359999</v>
      </c>
      <c r="AB2699" s="7">
        <f t="shared" si="256"/>
        <v>-233.91531183376665</v>
      </c>
      <c r="AC2699" s="8">
        <f t="shared" si="257"/>
        <v>225.81060404302931</v>
      </c>
    </row>
    <row r="2700" spans="1:29" ht="16.5" x14ac:dyDescent="0.45">
      <c r="A2700" s="9">
        <v>3550</v>
      </c>
      <c r="B2700" s="5" t="s">
        <v>9555</v>
      </c>
      <c r="C2700" s="5" t="s">
        <v>9556</v>
      </c>
      <c r="D2700" s="5" t="s">
        <v>9557</v>
      </c>
      <c r="E2700" s="5" t="s">
        <v>1297</v>
      </c>
      <c r="F2700" s="5" t="s">
        <v>11778</v>
      </c>
      <c r="G2700" s="5">
        <v>29</v>
      </c>
      <c r="H2700" s="5">
        <v>3</v>
      </c>
      <c r="I2700" s="5">
        <f t="shared" si="252"/>
        <v>3</v>
      </c>
      <c r="J2700" s="5">
        <f t="shared" si="253"/>
        <v>5</v>
      </c>
      <c r="K2700" s="5"/>
      <c r="L2700" s="5"/>
      <c r="M2700" s="5"/>
      <c r="N2700" s="5"/>
      <c r="O2700" s="5" t="s">
        <v>9558</v>
      </c>
      <c r="P2700" s="6">
        <f>[1]!EM_S_INFO_EMPLOYEE(B2700,"2019")</f>
        <v>1609</v>
      </c>
      <c r="Q2700" s="6">
        <f>[1]!EM_S_STM07_IS(B2700,"83","2019-12-31","1",1000000000)</f>
        <v>1.74434905212</v>
      </c>
      <c r="R2700" s="6">
        <f>[1]!EM_S_FA_YOY_OR(B2700,"2019-12-31")</f>
        <v>42.315688035299999</v>
      </c>
      <c r="S2700" s="6">
        <f>[1]!EM_S_FA_YOY_OR(B2700,"2020-12-31")</f>
        <v>63.201692212899999</v>
      </c>
      <c r="T2700" s="6">
        <f>[1]!EM_S_FA_YOY_OR(B2700,"2021-12-31")</f>
        <v>57.309761161799997</v>
      </c>
      <c r="U2700" s="6">
        <f>[1]!EM_S_FA_YOY_OR(B2700,"2022-12-31")</f>
        <v>7.8429751016999996</v>
      </c>
      <c r="V2700" s="7">
        <f t="shared" si="254"/>
        <v>42.784809492133327</v>
      </c>
      <c r="W2700" s="8">
        <f t="shared" si="255"/>
        <v>30.403578009900102</v>
      </c>
      <c r="X2700" s="6">
        <f>[1]!EM_S_FA_YOY_NETPROFIT(B2700,"2019-12-31")</f>
        <v>80.721236629700002</v>
      </c>
      <c r="Y2700" s="6">
        <f>[1]!EM_S_FA_YOY_NETPROFIT(B2700,"2020-12-31")</f>
        <v>284.73738003530002</v>
      </c>
      <c r="Z2700" s="6">
        <f>[1]!EM_S_FA_YOY_NETPROFIT(B2700,"2021-12-31")</f>
        <v>161.9051216199</v>
      </c>
      <c r="AA2700" s="6">
        <f>[1]!EM_S_FA_YOY_NETPROFIT(B2700,"2022-12-31")</f>
        <v>-11.740460029999999</v>
      </c>
      <c r="AB2700" s="7">
        <f t="shared" si="256"/>
        <v>144.96734720840001</v>
      </c>
      <c r="AC2700" s="8">
        <f t="shared" si="257"/>
        <v>148.96289324512179</v>
      </c>
    </row>
    <row r="2701" spans="1:29" ht="16.5" x14ac:dyDescent="0.45">
      <c r="A2701" s="9">
        <v>3551</v>
      </c>
      <c r="B2701" s="5" t="s">
        <v>9559</v>
      </c>
      <c r="C2701" s="5" t="s">
        <v>9560</v>
      </c>
      <c r="D2701" s="5" t="s">
        <v>9561</v>
      </c>
      <c r="E2701" s="5" t="s">
        <v>514</v>
      </c>
      <c r="F2701" s="5" t="s">
        <v>11761</v>
      </c>
      <c r="G2701" s="5">
        <v>12</v>
      </c>
      <c r="H2701" s="5">
        <v>1</v>
      </c>
      <c r="I2701" s="5">
        <f t="shared" si="252"/>
        <v>2</v>
      </c>
      <c r="J2701" s="5">
        <f t="shared" si="253"/>
        <v>6</v>
      </c>
      <c r="K2701" s="5"/>
      <c r="L2701" s="5"/>
      <c r="M2701" s="5"/>
      <c r="N2701" s="5"/>
      <c r="O2701" s="5" t="s">
        <v>9562</v>
      </c>
      <c r="P2701" s="6">
        <f>[1]!EM_S_INFO_EMPLOYEE(B2701,"2019")</f>
        <v>91</v>
      </c>
      <c r="Q2701" s="6">
        <f>[1]!EM_S_STM07_IS(B2701,"83","2019-12-31","1",1000000000)</f>
        <v>3.1726569060000001E-2</v>
      </c>
      <c r="R2701" s="6">
        <f>[1]!EM_S_FA_YOY_OR(B2701,"2019-12-31")</f>
        <v>5.3555970000000004</v>
      </c>
      <c r="S2701" s="6">
        <f>[1]!EM_S_FA_YOY_OR(B2701,"2020-12-31")</f>
        <v>-32.124485256299998</v>
      </c>
      <c r="T2701" s="6">
        <f>[1]!EM_S_FA_YOY_OR(B2701,"2021-12-31")</f>
        <v>71.569305566200001</v>
      </c>
      <c r="U2701" s="6">
        <f>[1]!EM_S_FA_YOY_OR(B2701,"2022-12-31")</f>
        <v>-68.198761771700006</v>
      </c>
      <c r="V2701" s="7">
        <f t="shared" si="254"/>
        <v>-9.584647153933334</v>
      </c>
      <c r="W2701" s="8">
        <f t="shared" si="255"/>
        <v>72.559020032685211</v>
      </c>
      <c r="X2701" s="6">
        <f>[1]!EM_S_FA_YOY_NETPROFIT(B2701,"2019-12-31")</f>
        <v>-33.5140985743</v>
      </c>
      <c r="Y2701" s="6">
        <f>[1]!EM_S_FA_YOY_NETPROFIT(B2701,"2020-12-31")</f>
        <v>230.1579290567</v>
      </c>
      <c r="Z2701" s="6">
        <f>[1]!EM_S_FA_YOY_NETPROFIT(B2701,"2021-12-31")</f>
        <v>130.9585592793</v>
      </c>
      <c r="AA2701" s="6">
        <f>[1]!EM_S_FA_YOY_NETPROFIT(B2701,"2022-12-31")</f>
        <v>47.810560074100003</v>
      </c>
      <c r="AB2701" s="7">
        <f t="shared" si="256"/>
        <v>136.3090161367</v>
      </c>
      <c r="AC2701" s="8">
        <f t="shared" si="257"/>
        <v>91.291353835707199</v>
      </c>
    </row>
    <row r="2702" spans="1:29" ht="16.5" x14ac:dyDescent="0.45">
      <c r="A2702" s="9">
        <v>3552</v>
      </c>
      <c r="B2702" s="5" t="s">
        <v>9563</v>
      </c>
      <c r="C2702" s="5" t="s">
        <v>9564</v>
      </c>
      <c r="D2702" s="5" t="s">
        <v>9565</v>
      </c>
      <c r="E2702" s="5" t="s">
        <v>259</v>
      </c>
      <c r="F2702" s="5" t="s">
        <v>11757</v>
      </c>
      <c r="G2702" s="5">
        <v>7</v>
      </c>
      <c r="H2702" s="5">
        <v>2</v>
      </c>
      <c r="I2702" s="5">
        <f t="shared" si="252"/>
        <v>4</v>
      </c>
      <c r="J2702" s="5">
        <f t="shared" si="253"/>
        <v>11</v>
      </c>
      <c r="K2702" s="5"/>
      <c r="L2702" s="5"/>
      <c r="M2702" s="5"/>
      <c r="N2702" s="5"/>
      <c r="O2702" s="5" t="s">
        <v>9566</v>
      </c>
      <c r="P2702" s="6">
        <f>[1]!EM_S_INFO_EMPLOYEE(B2702,"2019")</f>
        <v>4681</v>
      </c>
      <c r="Q2702" s="6">
        <f>[1]!EM_S_STM07_IS(B2702,"83","2019-12-31","1",1000000000)</f>
        <v>8.6799109688300007</v>
      </c>
      <c r="R2702" s="6">
        <f>[1]!EM_S_FA_YOY_OR(B2702,"2019-12-31")</f>
        <v>-1.9598274152999999</v>
      </c>
      <c r="S2702" s="6">
        <f>[1]!EM_S_FA_YOY_OR(B2702,"2020-12-31")</f>
        <v>-5.3458414381999999</v>
      </c>
      <c r="T2702" s="6">
        <f>[1]!EM_S_FA_YOY_OR(B2702,"2021-12-31")</f>
        <v>151.9430733081</v>
      </c>
      <c r="U2702" s="6">
        <f>[1]!EM_S_FA_YOY_OR(B2702,"2022-12-31")</f>
        <v>4.8418576642</v>
      </c>
      <c r="V2702" s="7">
        <f t="shared" si="254"/>
        <v>50.479696511366662</v>
      </c>
      <c r="W2702" s="8">
        <f t="shared" si="255"/>
        <v>88.017384228896361</v>
      </c>
      <c r="X2702" s="6">
        <f>[1]!EM_S_FA_YOY_NETPROFIT(B2702,"2019-12-31")</f>
        <v>-69.929986080399999</v>
      </c>
      <c r="Y2702" s="6">
        <f>[1]!EM_S_FA_YOY_NETPROFIT(B2702,"2020-12-31")</f>
        <v>-45.317230030099999</v>
      </c>
      <c r="Z2702" s="6">
        <f>[1]!EM_S_FA_YOY_NETPROFIT(B2702,"2021-12-31")</f>
        <v>1640.4848482899999</v>
      </c>
      <c r="AA2702" s="6">
        <f>[1]!EM_S_FA_YOY_NETPROFIT(B2702,"2022-12-31")</f>
        <v>-20.8643538629</v>
      </c>
      <c r="AB2702" s="7">
        <f t="shared" si="256"/>
        <v>524.76775479899993</v>
      </c>
      <c r="AC2702" s="8">
        <f t="shared" si="257"/>
        <v>966.31669773383078</v>
      </c>
    </row>
    <row r="2703" spans="1:29" ht="16.5" x14ac:dyDescent="0.45">
      <c r="A2703" s="9">
        <v>3553</v>
      </c>
      <c r="B2703" s="5" t="s">
        <v>9567</v>
      </c>
      <c r="C2703" s="5" t="s">
        <v>9568</v>
      </c>
      <c r="D2703" s="5" t="s">
        <v>9569</v>
      </c>
      <c r="E2703" s="5" t="s">
        <v>363</v>
      </c>
      <c r="F2703" s="5" t="s">
        <v>11757</v>
      </c>
      <c r="G2703" s="5">
        <v>7</v>
      </c>
      <c r="H2703" s="5">
        <v>2</v>
      </c>
      <c r="I2703" s="5">
        <f t="shared" si="252"/>
        <v>4</v>
      </c>
      <c r="J2703" s="5">
        <f t="shared" si="253"/>
        <v>11</v>
      </c>
      <c r="K2703" s="5"/>
      <c r="L2703" s="5"/>
      <c r="M2703" s="5"/>
      <c r="N2703" s="5"/>
      <c r="O2703" s="5" t="s">
        <v>9570</v>
      </c>
      <c r="P2703" s="6">
        <f>[1]!EM_S_INFO_EMPLOYEE(B2703,"2019")</f>
        <v>13133</v>
      </c>
      <c r="Q2703" s="6">
        <f>[1]!EM_S_STM07_IS(B2703,"83","2019-12-31","1",1000000000)</f>
        <v>7.0814937476499997</v>
      </c>
      <c r="R2703" s="6">
        <f>[1]!EM_S_FA_YOY_OR(B2703,"2019-12-31")</f>
        <v>2.9320692855999999</v>
      </c>
      <c r="S2703" s="6">
        <f>[1]!EM_S_FA_YOY_OR(B2703,"2020-12-31")</f>
        <v>10.415542884900001</v>
      </c>
      <c r="T2703" s="6">
        <f>[1]!EM_S_FA_YOY_OR(B2703,"2021-12-31")</f>
        <v>28.182223255</v>
      </c>
      <c r="U2703" s="6">
        <f>[1]!EM_S_FA_YOY_OR(B2703,"2022-12-31")</f>
        <v>17.068662747299999</v>
      </c>
      <c r="V2703" s="7">
        <f t="shared" si="254"/>
        <v>18.555476295733332</v>
      </c>
      <c r="W2703" s="8">
        <f t="shared" si="255"/>
        <v>8.9761736691742886</v>
      </c>
      <c r="X2703" s="6">
        <f>[1]!EM_S_FA_YOY_NETPROFIT(B2703,"2019-12-31")</f>
        <v>0.40689179060000003</v>
      </c>
      <c r="Y2703" s="6">
        <f>[1]!EM_S_FA_YOY_NETPROFIT(B2703,"2020-12-31")</f>
        <v>17.113900788700001</v>
      </c>
      <c r="Z2703" s="6">
        <f>[1]!EM_S_FA_YOY_NETPROFIT(B2703,"2021-12-31")</f>
        <v>28.607307535</v>
      </c>
      <c r="AA2703" s="6">
        <f>[1]!EM_S_FA_YOY_NETPROFIT(B2703,"2022-12-31")</f>
        <v>16.316299953800002</v>
      </c>
      <c r="AB2703" s="7">
        <f t="shared" si="256"/>
        <v>20.679169425833333</v>
      </c>
      <c r="AC2703" s="8">
        <f t="shared" si="257"/>
        <v>6.8775411435682505</v>
      </c>
    </row>
    <row r="2704" spans="1:29" ht="16.5" x14ac:dyDescent="0.45">
      <c r="A2704" s="9">
        <v>3554</v>
      </c>
      <c r="B2704" s="5" t="s">
        <v>9571</v>
      </c>
      <c r="C2704" s="5" t="s">
        <v>9572</v>
      </c>
      <c r="D2704" s="5" t="s">
        <v>9573</v>
      </c>
      <c r="E2704" s="5" t="s">
        <v>33</v>
      </c>
      <c r="F2704" s="5" t="s">
        <v>11764</v>
      </c>
      <c r="G2704" s="5">
        <v>15</v>
      </c>
      <c r="H2704" s="5">
        <v>3</v>
      </c>
      <c r="I2704" s="5">
        <f t="shared" si="252"/>
        <v>2</v>
      </c>
      <c r="J2704" s="5">
        <f t="shared" si="253"/>
        <v>8</v>
      </c>
      <c r="K2704" s="5"/>
      <c r="L2704" s="5"/>
      <c r="M2704" s="5"/>
      <c r="N2704" s="5"/>
      <c r="O2704" s="5" t="s">
        <v>9574</v>
      </c>
      <c r="P2704" s="6">
        <f>[1]!EM_S_INFO_EMPLOYEE(B2704,"2019")</f>
        <v>9374</v>
      </c>
      <c r="Q2704" s="6">
        <f>[1]!EM_S_STM07_IS(B2704,"83","2019-12-31","1",1000000000)</f>
        <v>42.433460265790004</v>
      </c>
      <c r="R2704" s="6">
        <f>[1]!EM_S_FA_YOY_OR(B2704,"2019-12-31")</f>
        <v>3.4675443304</v>
      </c>
      <c r="S2704" s="6">
        <f>[1]!EM_S_FA_YOY_OR(B2704,"2020-12-31")</f>
        <v>-7.3364183657000002</v>
      </c>
      <c r="T2704" s="6">
        <f>[1]!EM_S_FA_YOY_OR(B2704,"2021-12-31")</f>
        <v>11.091915928700001</v>
      </c>
      <c r="U2704" s="6">
        <f>[1]!EM_S_FA_YOY_OR(B2704,"2022-12-31")</f>
        <v>15.3611251997</v>
      </c>
      <c r="V2704" s="7">
        <f t="shared" si="254"/>
        <v>6.3722075875666668</v>
      </c>
      <c r="W2704" s="8">
        <f t="shared" si="255"/>
        <v>12.06239429362307</v>
      </c>
      <c r="X2704" s="6">
        <f>[1]!EM_S_FA_YOY_NETPROFIT(B2704,"2019-12-31")</f>
        <v>4.2284381604999997</v>
      </c>
      <c r="Y2704" s="6">
        <f>[1]!EM_S_FA_YOY_NETPROFIT(B2704,"2020-12-31")</f>
        <v>11.9701114603</v>
      </c>
      <c r="Z2704" s="6">
        <f>[1]!EM_S_FA_YOY_NETPROFIT(B2704,"2021-12-31")</f>
        <v>-47.0583369557</v>
      </c>
      <c r="AA2704" s="6">
        <f>[1]!EM_S_FA_YOY_NETPROFIT(B2704,"2022-12-31")</f>
        <v>47.320329501499998</v>
      </c>
      <c r="AB2704" s="7">
        <f t="shared" si="256"/>
        <v>4.0773680020333343</v>
      </c>
      <c r="AC2704" s="8">
        <f t="shared" si="257"/>
        <v>47.681807013087919</v>
      </c>
    </row>
    <row r="2705" spans="1:29" ht="16.5" x14ac:dyDescent="0.45">
      <c r="A2705" s="9">
        <v>3555</v>
      </c>
      <c r="B2705" s="5" t="s">
        <v>9575</v>
      </c>
      <c r="C2705" s="5" t="s">
        <v>9576</v>
      </c>
      <c r="D2705" s="5" t="s">
        <v>9577</v>
      </c>
      <c r="E2705" s="5" t="s">
        <v>376</v>
      </c>
      <c r="F2705" s="5" t="s">
        <v>11778</v>
      </c>
      <c r="G2705" s="5">
        <v>29</v>
      </c>
      <c r="H2705" s="5">
        <v>3</v>
      </c>
      <c r="I2705" s="5">
        <f t="shared" si="252"/>
        <v>3</v>
      </c>
      <c r="J2705" s="5">
        <f t="shared" si="253"/>
        <v>5</v>
      </c>
      <c r="K2705" s="5"/>
      <c r="L2705" s="5"/>
      <c r="M2705" s="5"/>
      <c r="N2705" s="5"/>
      <c r="O2705" s="5" t="s">
        <v>651</v>
      </c>
      <c r="P2705" s="6">
        <f>[1]!EM_S_INFO_EMPLOYEE(B2705,"2019")</f>
        <v>59052</v>
      </c>
      <c r="Q2705" s="6">
        <f>[1]!EM_S_STM07_IS(B2705,"83","2019-12-31","1",1000000000)</f>
        <v>90.223075471269993</v>
      </c>
      <c r="R2705" s="6">
        <f>[1]!EM_S_FA_YOY_OR(B2705,"2019-12-31")</f>
        <v>13.9696741626</v>
      </c>
      <c r="S2705" s="6">
        <f>[1]!EM_S_FA_YOY_OR(B2705,"2020-12-31")</f>
        <v>7.2379659609999996</v>
      </c>
      <c r="T2705" s="6">
        <f>[1]!EM_S_FA_YOY_OR(B2705,"2021-12-31")</f>
        <v>14.1105096367</v>
      </c>
      <c r="U2705" s="6">
        <f>[1]!EM_S_FA_YOY_OR(B2705,"2022-12-31")</f>
        <v>11.3978239819</v>
      </c>
      <c r="V2705" s="7">
        <f t="shared" si="254"/>
        <v>10.9154331932</v>
      </c>
      <c r="W2705" s="8">
        <f t="shared" si="255"/>
        <v>3.4615733125802772</v>
      </c>
      <c r="X2705" s="6">
        <f>[1]!EM_S_FA_YOY_NETPROFIT(B2705,"2019-12-31")</f>
        <v>7.7298565976000004</v>
      </c>
      <c r="Y2705" s="6">
        <f>[1]!EM_S_FA_YOY_NETPROFIT(B2705,"2020-12-31")</f>
        <v>2.1323317447000001</v>
      </c>
      <c r="Z2705" s="6">
        <f>[1]!EM_S_FA_YOY_NETPROFIT(B2705,"2021-12-31")</f>
        <v>23.0046630758</v>
      </c>
      <c r="AA2705" s="6">
        <f>[1]!EM_S_FA_YOY_NETPROFIT(B2705,"2022-12-31")</f>
        <v>6.7129926976999998</v>
      </c>
      <c r="AB2705" s="7">
        <f t="shared" si="256"/>
        <v>10.616662506066666</v>
      </c>
      <c r="AC2705" s="8">
        <f t="shared" si="257"/>
        <v>10.970074397121005</v>
      </c>
    </row>
    <row r="2706" spans="1:29" ht="16.5" x14ac:dyDescent="0.45">
      <c r="A2706" s="9">
        <v>3556</v>
      </c>
      <c r="B2706" s="5" t="s">
        <v>9578</v>
      </c>
      <c r="C2706" s="5" t="s">
        <v>9579</v>
      </c>
      <c r="D2706" s="5" t="s">
        <v>9580</v>
      </c>
      <c r="E2706" s="5" t="s">
        <v>272</v>
      </c>
      <c r="F2706" s="5" t="s">
        <v>11768</v>
      </c>
      <c r="G2706" s="5">
        <v>19</v>
      </c>
      <c r="H2706" s="5">
        <v>2</v>
      </c>
      <c r="I2706" s="5">
        <f t="shared" si="252"/>
        <v>2</v>
      </c>
      <c r="J2706" s="5">
        <f t="shared" si="253"/>
        <v>4</v>
      </c>
      <c r="K2706" s="5"/>
      <c r="L2706" s="5"/>
      <c r="M2706" s="5"/>
      <c r="N2706" s="5"/>
      <c r="O2706" s="5" t="s">
        <v>9581</v>
      </c>
      <c r="P2706" s="6">
        <f>[1]!EM_S_INFO_EMPLOYEE(B2706,"2019")</f>
        <v>2790</v>
      </c>
      <c r="Q2706" s="6">
        <f>[1]!EM_S_STM07_IS(B2706,"83","2019-12-31","1",1000000000)</f>
        <v>4.7478009172900002</v>
      </c>
      <c r="R2706" s="6">
        <f>[1]!EM_S_FA_YOY_OR(B2706,"2019-12-31")</f>
        <v>-2.5286693319000002</v>
      </c>
      <c r="S2706" s="6">
        <f>[1]!EM_S_FA_YOY_OR(B2706,"2020-12-31")</f>
        <v>20.4159524375</v>
      </c>
      <c r="T2706" s="6">
        <f>[1]!EM_S_FA_YOY_OR(B2706,"2021-12-31")</f>
        <v>43.875921676799997</v>
      </c>
      <c r="U2706" s="6">
        <f>[1]!EM_S_FA_YOY_OR(B2706,"2022-12-31")</f>
        <v>-5.9585055421000002</v>
      </c>
      <c r="V2706" s="7">
        <f t="shared" si="254"/>
        <v>19.444456190733334</v>
      </c>
      <c r="W2706" s="8">
        <f t="shared" si="255"/>
        <v>24.93141367385876</v>
      </c>
      <c r="X2706" s="6">
        <f>[1]!EM_S_FA_YOY_NETPROFIT(B2706,"2019-12-31")</f>
        <v>-23.081395020799999</v>
      </c>
      <c r="Y2706" s="6">
        <f>[1]!EM_S_FA_YOY_NETPROFIT(B2706,"2020-12-31")</f>
        <v>147.3600914427</v>
      </c>
      <c r="Z2706" s="6">
        <f>[1]!EM_S_FA_YOY_NETPROFIT(B2706,"2021-12-31")</f>
        <v>144.4798205228</v>
      </c>
      <c r="AA2706" s="6">
        <f>[1]!EM_S_FA_YOY_NETPROFIT(B2706,"2022-12-31")</f>
        <v>81.979287247599999</v>
      </c>
      <c r="AB2706" s="7">
        <f t="shared" si="256"/>
        <v>124.60639973769999</v>
      </c>
      <c r="AC2706" s="8">
        <f t="shared" si="257"/>
        <v>36.944242170813823</v>
      </c>
    </row>
    <row r="2707" spans="1:29" ht="16.5" x14ac:dyDescent="0.45">
      <c r="A2707" s="9">
        <v>3557</v>
      </c>
      <c r="B2707" s="5" t="s">
        <v>9582</v>
      </c>
      <c r="C2707" s="5" t="s">
        <v>9583</v>
      </c>
      <c r="D2707" s="5" t="s">
        <v>9584</v>
      </c>
      <c r="E2707" s="5" t="s">
        <v>120</v>
      </c>
      <c r="F2707" s="5" t="s">
        <v>11773</v>
      </c>
      <c r="G2707" s="5">
        <v>24</v>
      </c>
      <c r="H2707" s="5">
        <v>2</v>
      </c>
      <c r="I2707" s="5">
        <f t="shared" si="252"/>
        <v>1</v>
      </c>
      <c r="J2707" s="5">
        <f t="shared" si="253"/>
        <v>11</v>
      </c>
      <c r="K2707" s="5"/>
      <c r="L2707" s="5"/>
      <c r="M2707" s="5"/>
      <c r="N2707" s="5"/>
      <c r="O2707" s="5" t="s">
        <v>635</v>
      </c>
      <c r="P2707" s="6">
        <f>[1]!EM_S_INFO_EMPLOYEE(B2707,"2019")</f>
        <v>1209</v>
      </c>
      <c r="Q2707" s="6">
        <f>[1]!EM_S_STM07_IS(B2707,"83","2019-12-31","1",1000000000)</f>
        <v>0.65770933723000002</v>
      </c>
      <c r="R2707" s="6">
        <f>[1]!EM_S_FA_YOY_OR(B2707,"2019-12-31")</f>
        <v>-33.601061587099998</v>
      </c>
      <c r="S2707" s="6">
        <f>[1]!EM_S_FA_YOY_OR(B2707,"2020-12-31")</f>
        <v>-44.357306332100002</v>
      </c>
      <c r="T2707" s="6">
        <f>[1]!EM_S_FA_YOY_OR(B2707,"2021-12-31")</f>
        <v>28.327332391999999</v>
      </c>
      <c r="U2707" s="6">
        <f>[1]!EM_S_FA_YOY_OR(B2707,"2022-12-31")</f>
        <v>10.7007770378</v>
      </c>
      <c r="V2707" s="7">
        <f t="shared" si="254"/>
        <v>-1.7763989674333345</v>
      </c>
      <c r="W2707" s="8">
        <f t="shared" si="255"/>
        <v>37.914695269940019</v>
      </c>
      <c r="X2707" s="6">
        <f>[1]!EM_S_FA_YOY_NETPROFIT(B2707,"2019-12-31")</f>
        <v>-2089.3572543135001</v>
      </c>
      <c r="Y2707" s="6">
        <f>[1]!EM_S_FA_YOY_NETPROFIT(B2707,"2020-12-31")</f>
        <v>109.7265643761</v>
      </c>
      <c r="Z2707" s="6">
        <f>[1]!EM_S_FA_YOY_NETPROFIT(B2707,"2021-12-31")</f>
        <v>-1606.2677168845</v>
      </c>
      <c r="AA2707" s="6">
        <f>[1]!EM_S_FA_YOY_NETPROFIT(B2707,"2022-12-31")</f>
        <v>1.2491338011999999</v>
      </c>
      <c r="AB2707" s="7">
        <f t="shared" si="256"/>
        <v>-498.43067290239998</v>
      </c>
      <c r="AC2707" s="8">
        <f t="shared" si="257"/>
        <v>960.94694195375905</v>
      </c>
    </row>
    <row r="2708" spans="1:29" ht="16.5" x14ac:dyDescent="0.45">
      <c r="A2708" s="9">
        <v>3558</v>
      </c>
      <c r="B2708" s="5" t="s">
        <v>9585</v>
      </c>
      <c r="C2708" s="5" t="s">
        <v>9586</v>
      </c>
      <c r="D2708" s="5" t="s">
        <v>9587</v>
      </c>
      <c r="E2708" s="5" t="s">
        <v>7</v>
      </c>
      <c r="F2708" s="5" t="s">
        <v>11771</v>
      </c>
      <c r="G2708" s="5">
        <v>22</v>
      </c>
      <c r="H2708" s="5">
        <v>3</v>
      </c>
      <c r="I2708" s="5">
        <f t="shared" si="252"/>
        <v>4</v>
      </c>
      <c r="J2708" s="5">
        <f t="shared" si="253"/>
        <v>7</v>
      </c>
      <c r="K2708" s="5"/>
      <c r="L2708" s="5"/>
      <c r="M2708" s="5"/>
      <c r="N2708" s="5"/>
      <c r="O2708" s="5" t="s">
        <v>9588</v>
      </c>
      <c r="P2708" s="6">
        <f>[1]!EM_S_INFO_EMPLOYEE(B2708,"2019")</f>
        <v>376</v>
      </c>
      <c r="Q2708" s="6">
        <f>[1]!EM_S_STM07_IS(B2708,"83","2019-12-31","1",1000000000)</f>
        <v>0.19175903463999999</v>
      </c>
      <c r="R2708" s="6">
        <f>[1]!EM_S_FA_YOY_OR(B2708,"2019-12-31")</f>
        <v>-4.2752100144999998</v>
      </c>
      <c r="S2708" s="6">
        <f>[1]!EM_S_FA_YOY_OR(B2708,"2020-12-31")</f>
        <v>56.025356448899998</v>
      </c>
      <c r="T2708" s="6">
        <f>[1]!EM_S_FA_YOY_OR(B2708,"2021-12-31")</f>
        <v>-28.387601800900001</v>
      </c>
      <c r="U2708" s="6">
        <f>[1]!EM_S_FA_YOY_OR(B2708,"2022-12-31")</f>
        <v>-2.8616668926000002</v>
      </c>
      <c r="V2708" s="7">
        <f t="shared" si="254"/>
        <v>8.2586959184666657</v>
      </c>
      <c r="W2708" s="8">
        <f t="shared" si="255"/>
        <v>43.29126623128429</v>
      </c>
      <c r="X2708" s="6">
        <f>[1]!EM_S_FA_YOY_NETPROFIT(B2708,"2019-12-31")</f>
        <v>49.812943914400002</v>
      </c>
      <c r="Y2708" s="6">
        <f>[1]!EM_S_FA_YOY_NETPROFIT(B2708,"2020-12-31")</f>
        <v>105.1603225456</v>
      </c>
      <c r="Z2708" s="6">
        <f>[1]!EM_S_FA_YOY_NETPROFIT(B2708,"2021-12-31")</f>
        <v>-473.90458588080003</v>
      </c>
      <c r="AA2708" s="6">
        <f>[1]!EM_S_FA_YOY_NETPROFIT(B2708,"2022-12-31")</f>
        <v>124.7462809469</v>
      </c>
      <c r="AB2708" s="7">
        <f t="shared" si="256"/>
        <v>-81.332660796100001</v>
      </c>
      <c r="AC2708" s="8">
        <f t="shared" si="257"/>
        <v>340.11827312738558</v>
      </c>
    </row>
    <row r="2709" spans="1:29" ht="16.5" x14ac:dyDescent="0.45">
      <c r="A2709" s="9">
        <v>3559</v>
      </c>
      <c r="B2709" s="5" t="s">
        <v>9589</v>
      </c>
      <c r="C2709" s="5" t="s">
        <v>9590</v>
      </c>
      <c r="D2709" s="5" t="s">
        <v>9591</v>
      </c>
      <c r="E2709" s="5" t="s">
        <v>440</v>
      </c>
      <c r="F2709" s="5" t="s">
        <v>11776</v>
      </c>
      <c r="G2709" s="5">
        <v>27</v>
      </c>
      <c r="H2709" s="5">
        <v>3</v>
      </c>
      <c r="I2709" s="5">
        <f t="shared" si="252"/>
        <v>2</v>
      </c>
      <c r="J2709" s="5">
        <f t="shared" si="253"/>
        <v>10</v>
      </c>
      <c r="K2709" s="5"/>
      <c r="L2709" s="5"/>
      <c r="M2709" s="5"/>
      <c r="N2709" s="5"/>
      <c r="O2709" s="5" t="s">
        <v>9592</v>
      </c>
      <c r="P2709" s="6">
        <f>[1]!EM_S_INFO_EMPLOYEE(B2709,"2019")</f>
        <v>35218</v>
      </c>
      <c r="Q2709" s="6">
        <f>[1]!EM_S_STM07_IS(B2709,"83","2019-12-31","1",1000000000)</f>
        <v>25.210496276800001</v>
      </c>
      <c r="R2709" s="6">
        <f>[1]!EM_S_FA_YOY_OR(B2709,"2019-12-31")</f>
        <v>9.1267821391999995</v>
      </c>
      <c r="S2709" s="6">
        <f>[1]!EM_S_FA_YOY_OR(B2709,"2020-12-31")</f>
        <v>13.5742129936</v>
      </c>
      <c r="T2709" s="6">
        <f>[1]!EM_S_FA_YOY_OR(B2709,"2021-12-31")</f>
        <v>19.102583404099999</v>
      </c>
      <c r="U2709" s="6">
        <f>[1]!EM_S_FA_YOY_OR(B2709,"2022-12-31")</f>
        <v>8.7822957965999997</v>
      </c>
      <c r="V2709" s="7">
        <f t="shared" si="254"/>
        <v>13.819697398099999</v>
      </c>
      <c r="W2709" s="8">
        <f t="shared" si="255"/>
        <v>5.1645213737595332</v>
      </c>
      <c r="X2709" s="6">
        <f>[1]!EM_S_FA_YOY_NETPROFIT(B2709,"2019-12-31")</f>
        <v>2.3373048445000002</v>
      </c>
      <c r="Y2709" s="6">
        <f>[1]!EM_S_FA_YOY_NETPROFIT(B2709,"2020-12-31")</f>
        <v>5.1583603638</v>
      </c>
      <c r="Z2709" s="6">
        <f>[1]!EM_S_FA_YOY_NETPROFIT(B2709,"2021-12-31")</f>
        <v>5.5802253576999998</v>
      </c>
      <c r="AA2709" s="6">
        <f>[1]!EM_S_FA_YOY_NETPROFIT(B2709,"2022-12-31")</f>
        <v>9.8130132528999994</v>
      </c>
      <c r="AB2709" s="7">
        <f t="shared" si="256"/>
        <v>6.8505329914666673</v>
      </c>
      <c r="AC2709" s="8">
        <f t="shared" si="257"/>
        <v>2.5742395950661097</v>
      </c>
    </row>
    <row r="2710" spans="1:29" ht="16.5" x14ac:dyDescent="0.45">
      <c r="A2710" s="9">
        <v>3560</v>
      </c>
      <c r="B2710" s="5" t="s">
        <v>9593</v>
      </c>
      <c r="C2710" s="5" t="s">
        <v>9594</v>
      </c>
      <c r="D2710" s="5" t="s">
        <v>9595</v>
      </c>
      <c r="E2710" s="5" t="s">
        <v>240</v>
      </c>
      <c r="F2710" s="5" t="s">
        <v>11756</v>
      </c>
      <c r="G2710" s="5">
        <v>6</v>
      </c>
      <c r="H2710" s="5">
        <v>2</v>
      </c>
      <c r="I2710" s="5">
        <f t="shared" si="252"/>
        <v>2</v>
      </c>
      <c r="J2710" s="5">
        <f t="shared" si="253"/>
        <v>11</v>
      </c>
      <c r="K2710" s="5"/>
      <c r="L2710" s="5"/>
      <c r="M2710" s="5"/>
      <c r="N2710" s="5"/>
      <c r="O2710" s="5" t="s">
        <v>9596</v>
      </c>
      <c r="P2710" s="6">
        <f>[1]!EM_S_INFO_EMPLOYEE(B2710,"2019")</f>
        <v>4200</v>
      </c>
      <c r="Q2710" s="6">
        <f>[1]!EM_S_STM07_IS(B2710,"83","2019-12-31","1",1000000000)</f>
        <v>6.1218915248699997</v>
      </c>
      <c r="R2710" s="6">
        <f>[1]!EM_S_FA_YOY_OR(B2710,"2019-12-31")</f>
        <v>12.060786864700001</v>
      </c>
      <c r="S2710" s="6">
        <f>[1]!EM_S_FA_YOY_OR(B2710,"2020-12-31")</f>
        <v>10.64293741</v>
      </c>
      <c r="T2710" s="6">
        <f>[1]!EM_S_FA_YOY_OR(B2710,"2021-12-31")</f>
        <v>14.666215026</v>
      </c>
      <c r="U2710" s="6">
        <f>[1]!EM_S_FA_YOY_OR(B2710,"2022-12-31")</f>
        <v>-9.0535851034999997</v>
      </c>
      <c r="V2710" s="7">
        <f t="shared" si="254"/>
        <v>5.4185224441666664</v>
      </c>
      <c r="W2710" s="8">
        <f t="shared" si="255"/>
        <v>12.693624909665266</v>
      </c>
      <c r="X2710" s="6">
        <f>[1]!EM_S_FA_YOY_NETPROFIT(B2710,"2019-12-31")</f>
        <v>206.4595225507</v>
      </c>
      <c r="Y2710" s="6">
        <f>[1]!EM_S_FA_YOY_NETPROFIT(B2710,"2020-12-31")</f>
        <v>68.734327217300006</v>
      </c>
      <c r="Z2710" s="6">
        <f>[1]!EM_S_FA_YOY_NETPROFIT(B2710,"2021-12-31")</f>
        <v>-10.0465814491</v>
      </c>
      <c r="AA2710" s="6">
        <f>[1]!EM_S_FA_YOY_NETPROFIT(B2710,"2022-12-31")</f>
        <v>-21.6895166742</v>
      </c>
      <c r="AB2710" s="7">
        <f t="shared" si="256"/>
        <v>12.332743031333335</v>
      </c>
      <c r="AC2710" s="8">
        <f t="shared" si="257"/>
        <v>49.190888477226984</v>
      </c>
    </row>
    <row r="2711" spans="1:29" ht="16.5" x14ac:dyDescent="0.45">
      <c r="A2711" s="9">
        <v>3561</v>
      </c>
      <c r="B2711" s="5" t="s">
        <v>9597</v>
      </c>
      <c r="C2711" s="5" t="s">
        <v>9598</v>
      </c>
      <c r="D2711" s="5" t="s">
        <v>9599</v>
      </c>
      <c r="E2711" s="5" t="s">
        <v>1297</v>
      </c>
      <c r="F2711" s="5" t="s">
        <v>11752</v>
      </c>
      <c r="G2711" s="5">
        <v>2</v>
      </c>
      <c r="H2711" s="5">
        <v>3</v>
      </c>
      <c r="I2711" s="5">
        <f t="shared" si="252"/>
        <v>0</v>
      </c>
      <c r="J2711" s="5">
        <f t="shared" si="253"/>
        <v>2</v>
      </c>
      <c r="K2711" s="5"/>
      <c r="L2711" s="5"/>
      <c r="M2711" s="5"/>
      <c r="N2711" s="5"/>
      <c r="O2711" s="5" t="s">
        <v>9600</v>
      </c>
      <c r="P2711" s="6">
        <f>[1]!EM_S_INFO_EMPLOYEE(B2711,"2019")</f>
        <v>165</v>
      </c>
      <c r="Q2711" s="6">
        <f>[1]!EM_S_STM07_IS(B2711,"83","2019-12-31","1",1000000000)</f>
        <v>1.4766846518800001</v>
      </c>
      <c r="R2711" s="6">
        <f>[1]!EM_S_FA_YOY_OR(B2711,"2019-12-31")</f>
        <v>28.5961422946</v>
      </c>
      <c r="S2711" s="6">
        <f>[1]!EM_S_FA_YOY_OR(B2711,"2020-12-31")</f>
        <v>-47.233273232800002</v>
      </c>
      <c r="T2711" s="6">
        <f>[1]!EM_S_FA_YOY_OR(B2711,"2021-12-31")</f>
        <v>169.1307421134</v>
      </c>
      <c r="U2711" s="6">
        <f>[1]!EM_S_FA_YOY_OR(B2711,"2022-12-31")</f>
        <v>-9.0766214121999997</v>
      </c>
      <c r="V2711" s="7">
        <f t="shared" si="254"/>
        <v>37.606949156133332</v>
      </c>
      <c r="W2711" s="8">
        <f t="shared" si="255"/>
        <v>115.48966882340207</v>
      </c>
      <c r="X2711" s="6">
        <f>[1]!EM_S_FA_YOY_NETPROFIT(B2711,"2019-12-31")</f>
        <v>6.7184046104000004</v>
      </c>
      <c r="Y2711" s="6">
        <f>[1]!EM_S_FA_YOY_NETPROFIT(B2711,"2020-12-31")</f>
        <v>226.03202851189999</v>
      </c>
      <c r="Z2711" s="6">
        <f>[1]!EM_S_FA_YOY_NETPROFIT(B2711,"2021-12-31")</f>
        <v>-62.582784183000001</v>
      </c>
      <c r="AA2711" s="6">
        <f>[1]!EM_S_FA_YOY_NETPROFIT(B2711,"2022-12-31")</f>
        <v>21.491923967000002</v>
      </c>
      <c r="AB2711" s="7">
        <f t="shared" si="256"/>
        <v>61.647056098633328</v>
      </c>
      <c r="AC2711" s="8">
        <f t="shared" si="257"/>
        <v>148.43838285332319</v>
      </c>
    </row>
    <row r="2712" spans="1:29" ht="16.5" x14ac:dyDescent="0.45">
      <c r="A2712" s="9">
        <v>3562</v>
      </c>
      <c r="B2712" s="5" t="s">
        <v>9601</v>
      </c>
      <c r="C2712" s="5" t="s">
        <v>9602</v>
      </c>
      <c r="D2712" s="5" t="s">
        <v>9603</v>
      </c>
      <c r="E2712" s="5" t="s">
        <v>474</v>
      </c>
      <c r="F2712" s="5" t="s">
        <v>11770</v>
      </c>
      <c r="G2712" s="5">
        <v>21</v>
      </c>
      <c r="H2712" s="5">
        <v>3</v>
      </c>
      <c r="I2712" s="5">
        <f t="shared" si="252"/>
        <v>3</v>
      </c>
      <c r="J2712" s="5">
        <f t="shared" si="253"/>
        <v>7</v>
      </c>
      <c r="K2712" s="5"/>
      <c r="L2712" s="5"/>
      <c r="M2712" s="5"/>
      <c r="N2712" s="5"/>
      <c r="O2712" s="5" t="s">
        <v>9057</v>
      </c>
      <c r="P2712" s="6">
        <f>[1]!EM_S_INFO_EMPLOYEE(B2712,"2019")</f>
        <v>3461</v>
      </c>
      <c r="Q2712" s="6">
        <f>[1]!EM_S_STM07_IS(B2712,"83","2019-12-31","1",1000000000)</f>
        <v>1.78533095435</v>
      </c>
      <c r="R2712" s="6">
        <f>[1]!EM_S_FA_YOY_OR(B2712,"2019-12-31")</f>
        <v>0.46001858330000001</v>
      </c>
      <c r="S2712" s="6">
        <f>[1]!EM_S_FA_YOY_OR(B2712,"2020-12-31")</f>
        <v>-31.374202847700001</v>
      </c>
      <c r="T2712" s="6">
        <f>[1]!EM_S_FA_YOY_OR(B2712,"2021-12-31")</f>
        <v>1.7856477937999999</v>
      </c>
      <c r="U2712" s="6">
        <f>[1]!EM_S_FA_YOY_OR(B2712,"2022-12-31")</f>
        <v>-19.356387916500001</v>
      </c>
      <c r="V2712" s="7">
        <f t="shared" si="254"/>
        <v>-16.314980990133336</v>
      </c>
      <c r="W2712" s="8">
        <f t="shared" si="255"/>
        <v>16.787839072092048</v>
      </c>
      <c r="X2712" s="6">
        <f>[1]!EM_S_FA_YOY_NETPROFIT(B2712,"2019-12-31")</f>
        <v>1.9656004556</v>
      </c>
      <c r="Y2712" s="6">
        <f>[1]!EM_S_FA_YOY_NETPROFIT(B2712,"2020-12-31")</f>
        <v>-65.064366648999993</v>
      </c>
      <c r="Z2712" s="6">
        <f>[1]!EM_S_FA_YOY_NETPROFIT(B2712,"2021-12-31")</f>
        <v>-12.5378961705</v>
      </c>
      <c r="AA2712" s="6">
        <f>[1]!EM_S_FA_YOY_NETPROFIT(B2712,"2022-12-31")</f>
        <v>-75.291756936300004</v>
      </c>
      <c r="AB2712" s="7">
        <f t="shared" si="256"/>
        <v>-50.964673251933334</v>
      </c>
      <c r="AC2712" s="8">
        <f t="shared" si="257"/>
        <v>33.669166542577457</v>
      </c>
    </row>
    <row r="2713" spans="1:29" ht="16.5" x14ac:dyDescent="0.45">
      <c r="A2713" s="9">
        <v>3563</v>
      </c>
      <c r="B2713" s="5" t="s">
        <v>9604</v>
      </c>
      <c r="C2713" s="5" t="s">
        <v>9605</v>
      </c>
      <c r="D2713" s="5" t="s">
        <v>9606</v>
      </c>
      <c r="E2713" s="5" t="s">
        <v>288</v>
      </c>
      <c r="F2713" s="5" t="s">
        <v>11762</v>
      </c>
      <c r="G2713" s="5">
        <v>13</v>
      </c>
      <c r="H2713" s="5">
        <v>2</v>
      </c>
      <c r="I2713" s="5">
        <f t="shared" si="252"/>
        <v>4</v>
      </c>
      <c r="J2713" s="5">
        <f t="shared" si="253"/>
        <v>7</v>
      </c>
      <c r="K2713" s="5"/>
      <c r="L2713" s="5"/>
      <c r="M2713" s="5"/>
      <c r="N2713" s="5"/>
      <c r="O2713" s="5" t="s">
        <v>9607</v>
      </c>
      <c r="P2713" s="6">
        <f>[1]!EM_S_INFO_EMPLOYEE(B2713,"2019")</f>
        <v>1102</v>
      </c>
      <c r="Q2713" s="6">
        <f>[1]!EM_S_STM07_IS(B2713,"83","2019-12-31","1",1000000000)</f>
        <v>0.72117263447000002</v>
      </c>
      <c r="R2713" s="6">
        <f>[1]!EM_S_FA_YOY_OR(B2713,"2019-12-31")</f>
        <v>-72.657844944299995</v>
      </c>
      <c r="S2713" s="6">
        <f>[1]!EM_S_FA_YOY_OR(B2713,"2020-12-31")</f>
        <v>30.307602102899999</v>
      </c>
      <c r="T2713" s="6">
        <f>[1]!EM_S_FA_YOY_OR(B2713,"2021-12-31")</f>
        <v>-79.126867939999997</v>
      </c>
      <c r="U2713" s="6">
        <f>[1]!EM_S_FA_YOY_OR(B2713,"2022-12-31")</f>
        <v>-39.944841109199999</v>
      </c>
      <c r="V2713" s="7">
        <f t="shared" si="254"/>
        <v>-29.588035648766663</v>
      </c>
      <c r="W2713" s="8">
        <f t="shared" si="255"/>
        <v>55.447483016829004</v>
      </c>
      <c r="X2713" s="6">
        <f>[1]!EM_S_FA_YOY_NETPROFIT(B2713,"2019-12-31")</f>
        <v>-53.344487604100003</v>
      </c>
      <c r="Y2713" s="6">
        <f>[1]!EM_S_FA_YOY_NETPROFIT(B2713,"2020-12-31")</f>
        <v>71.228715164999997</v>
      </c>
      <c r="Z2713" s="6">
        <f>[1]!EM_S_FA_YOY_NETPROFIT(B2713,"2021-12-31")</f>
        <v>73.1211232542</v>
      </c>
      <c r="AA2713" s="6">
        <f>[1]!EM_S_FA_YOY_NETPROFIT(B2713,"2022-12-31")</f>
        <v>-22.538346070599999</v>
      </c>
      <c r="AB2713" s="7">
        <f t="shared" si="256"/>
        <v>40.603830782866673</v>
      </c>
      <c r="AC2713" s="8">
        <f t="shared" si="257"/>
        <v>54.690914925971597</v>
      </c>
    </row>
    <row r="2714" spans="1:29" ht="16.5" x14ac:dyDescent="0.45">
      <c r="A2714" s="9">
        <v>3564</v>
      </c>
      <c r="B2714" s="5" t="s">
        <v>9608</v>
      </c>
      <c r="C2714" s="5" t="s">
        <v>9609</v>
      </c>
      <c r="D2714" s="5" t="s">
        <v>9610</v>
      </c>
      <c r="E2714" s="5" t="s">
        <v>33</v>
      </c>
      <c r="F2714" s="5" t="s">
        <v>11764</v>
      </c>
      <c r="G2714" s="5">
        <v>15</v>
      </c>
      <c r="H2714" s="5">
        <v>3</v>
      </c>
      <c r="I2714" s="5">
        <f t="shared" si="252"/>
        <v>2</v>
      </c>
      <c r="J2714" s="5">
        <f t="shared" si="253"/>
        <v>8</v>
      </c>
      <c r="K2714" s="5"/>
      <c r="L2714" s="5"/>
      <c r="M2714" s="5"/>
      <c r="N2714" s="5"/>
      <c r="O2714" s="5" t="s">
        <v>9611</v>
      </c>
      <c r="P2714" s="6">
        <f>[1]!EM_S_INFO_EMPLOYEE(B2714,"2019")</f>
        <v>4129</v>
      </c>
      <c r="Q2714" s="6">
        <f>[1]!EM_S_STM07_IS(B2714,"83","2019-12-31","1",1000000000)</f>
        <v>49.874086874950002</v>
      </c>
      <c r="R2714" s="6">
        <f>[1]!EM_S_FA_YOY_OR(B2714,"2019-12-31")</f>
        <v>-2.6162372938999998</v>
      </c>
      <c r="S2714" s="6">
        <f>[1]!EM_S_FA_YOY_OR(B2714,"2020-12-31")</f>
        <v>15.858496186</v>
      </c>
      <c r="T2714" s="6">
        <f>[1]!EM_S_FA_YOY_OR(B2714,"2021-12-31")</f>
        <v>-3.6984917243000002</v>
      </c>
      <c r="U2714" s="6">
        <f>[1]!EM_S_FA_YOY_OR(B2714,"2022-12-31")</f>
        <v>-6.4438685028</v>
      </c>
      <c r="V2714" s="7">
        <f t="shared" si="254"/>
        <v>1.9053786529666665</v>
      </c>
      <c r="W2714" s="8">
        <f t="shared" si="255"/>
        <v>12.161471542620303</v>
      </c>
      <c r="X2714" s="6">
        <f>[1]!EM_S_FA_YOY_NETPROFIT(B2714,"2019-12-31")</f>
        <v>-4.7523648484000001</v>
      </c>
      <c r="Y2714" s="6">
        <f>[1]!EM_S_FA_YOY_NETPROFIT(B2714,"2020-12-31")</f>
        <v>22.8993940529</v>
      </c>
      <c r="Z2714" s="6">
        <f>[1]!EM_S_FA_YOY_NETPROFIT(B2714,"2021-12-31")</f>
        <v>-7.8539695600000001E-2</v>
      </c>
      <c r="AA2714" s="6">
        <f>[1]!EM_S_FA_YOY_NETPROFIT(B2714,"2022-12-31")</f>
        <v>-18.259638691900001</v>
      </c>
      <c r="AB2714" s="7">
        <f t="shared" si="256"/>
        <v>1.5204052217999997</v>
      </c>
      <c r="AC2714" s="8">
        <f t="shared" si="257"/>
        <v>20.626050585571129</v>
      </c>
    </row>
    <row r="2715" spans="1:29" ht="16.5" x14ac:dyDescent="0.45">
      <c r="A2715" s="9">
        <v>3566</v>
      </c>
      <c r="B2715" s="5" t="s">
        <v>9612</v>
      </c>
      <c r="C2715" s="5" t="s">
        <v>9613</v>
      </c>
      <c r="D2715" s="5" t="s">
        <v>9614</v>
      </c>
      <c r="E2715" s="5" t="s">
        <v>634</v>
      </c>
      <c r="F2715" s="5" t="s">
        <v>11764</v>
      </c>
      <c r="G2715" s="5">
        <v>15</v>
      </c>
      <c r="H2715" s="5">
        <v>3</v>
      </c>
      <c r="I2715" s="5">
        <f t="shared" si="252"/>
        <v>2</v>
      </c>
      <c r="J2715" s="5">
        <f t="shared" si="253"/>
        <v>8</v>
      </c>
      <c r="K2715" s="5"/>
      <c r="L2715" s="5"/>
      <c r="M2715" s="5"/>
      <c r="N2715" s="5"/>
      <c r="O2715" s="5" t="s">
        <v>9615</v>
      </c>
      <c r="P2715" s="6">
        <f>[1]!EM_S_INFO_EMPLOYEE(B2715,"2019")</f>
        <v>3658</v>
      </c>
      <c r="Q2715" s="6">
        <f>[1]!EM_S_STM07_IS(B2715,"83","2019-12-31","1",1000000000)</f>
        <v>4.0830249962399998</v>
      </c>
      <c r="R2715" s="6">
        <f>[1]!EM_S_FA_YOY_OR(B2715,"2019-12-31")</f>
        <v>13.234128759100001</v>
      </c>
      <c r="S2715" s="6">
        <f>[1]!EM_S_FA_YOY_OR(B2715,"2020-12-31")</f>
        <v>3.9451087293999998</v>
      </c>
      <c r="T2715" s="6">
        <f>[1]!EM_S_FA_YOY_OR(B2715,"2021-12-31")</f>
        <v>19.8758388824</v>
      </c>
      <c r="U2715" s="6">
        <f>[1]!EM_S_FA_YOY_OR(B2715,"2022-12-31")</f>
        <v>21.139614202400001</v>
      </c>
      <c r="V2715" s="7">
        <f t="shared" si="254"/>
        <v>14.986853938066668</v>
      </c>
      <c r="W2715" s="8">
        <f t="shared" si="255"/>
        <v>9.583286751146245</v>
      </c>
      <c r="X2715" s="6">
        <f>[1]!EM_S_FA_YOY_NETPROFIT(B2715,"2019-12-31")</f>
        <v>13.472409973</v>
      </c>
      <c r="Y2715" s="6">
        <f>[1]!EM_S_FA_YOY_NETPROFIT(B2715,"2020-12-31")</f>
        <v>14.976402462499999</v>
      </c>
      <c r="Z2715" s="6">
        <f>[1]!EM_S_FA_YOY_NETPROFIT(B2715,"2021-12-31")</f>
        <v>-12.2566073961</v>
      </c>
      <c r="AA2715" s="6">
        <f>[1]!EM_S_FA_YOY_NETPROFIT(B2715,"2022-12-31")</f>
        <v>-88.762235669999995</v>
      </c>
      <c r="AB2715" s="7">
        <f t="shared" si="256"/>
        <v>-28.680813534533332</v>
      </c>
      <c r="AC2715" s="8">
        <f t="shared" si="257"/>
        <v>53.78421860411062</v>
      </c>
    </row>
    <row r="2716" spans="1:29" ht="16.5" x14ac:dyDescent="0.45">
      <c r="A2716" s="9">
        <v>3569</v>
      </c>
      <c r="B2716" s="5" t="s">
        <v>9616</v>
      </c>
      <c r="C2716" s="5" t="s">
        <v>9617</v>
      </c>
      <c r="D2716" s="5" t="s">
        <v>9618</v>
      </c>
      <c r="E2716" s="5" t="s">
        <v>120</v>
      </c>
      <c r="F2716" s="5" t="s">
        <v>8</v>
      </c>
      <c r="G2716" s="5">
        <v>1</v>
      </c>
      <c r="H2716" s="5">
        <v>3</v>
      </c>
      <c r="I2716" s="5">
        <f t="shared" si="252"/>
        <v>3</v>
      </c>
      <c r="J2716" s="5">
        <f t="shared" si="253"/>
        <v>1</v>
      </c>
      <c r="K2716" s="5"/>
      <c r="L2716" s="5"/>
      <c r="M2716" s="5"/>
      <c r="N2716" s="5"/>
      <c r="O2716" s="5" t="s">
        <v>9619</v>
      </c>
      <c r="P2716" s="6">
        <f>[1]!EM_S_INFO_EMPLOYEE(B2716,"2019")</f>
        <v>1501</v>
      </c>
      <c r="Q2716" s="6">
        <f>[1]!EM_S_STM07_IS(B2716,"83","2019-12-31","1",1000000000)</f>
        <v>3.5397110000000001</v>
      </c>
      <c r="R2716" s="6">
        <f>[1]!EM_S_FA_YOY_OR(B2716,"2019-12-31")</f>
        <v>10.8869139939</v>
      </c>
      <c r="S2716" s="6">
        <f>[1]!EM_S_FA_YOY_OR(B2716,"2020-12-31")</f>
        <v>10.0657935069</v>
      </c>
      <c r="T2716" s="6">
        <f>[1]!EM_S_FA_YOY_OR(B2716,"2021-12-31")</f>
        <v>11.6338993909</v>
      </c>
      <c r="U2716" s="6">
        <f>[1]!EM_S_FA_YOY_OR(B2716,"2022-12-31")</f>
        <v>3.0128741175</v>
      </c>
      <c r="V2716" s="7">
        <f t="shared" si="254"/>
        <v>8.2375223384333331</v>
      </c>
      <c r="W2716" s="8">
        <f t="shared" si="255"/>
        <v>4.5921074454149302</v>
      </c>
      <c r="X2716" s="6">
        <f>[1]!EM_S_FA_YOY_NETPROFIT(B2716,"2019-12-31")</f>
        <v>16.379131640800001</v>
      </c>
      <c r="Y2716" s="6">
        <f>[1]!EM_S_FA_YOY_NETPROFIT(B2716,"2020-12-31")</f>
        <v>5.591907677</v>
      </c>
      <c r="Z2716" s="6">
        <f>[1]!EM_S_FA_YOY_NETPROFIT(B2716,"2021-12-31")</f>
        <v>22.385700021200002</v>
      </c>
      <c r="AA2716" s="6">
        <f>[1]!EM_S_FA_YOY_NETPROFIT(B2716,"2022-12-31")</f>
        <v>24.358763574800001</v>
      </c>
      <c r="AB2716" s="7">
        <f t="shared" si="256"/>
        <v>17.445457091000002</v>
      </c>
      <c r="AC2716" s="8">
        <f t="shared" si="257"/>
        <v>10.31276976516207</v>
      </c>
    </row>
    <row r="2717" spans="1:29" ht="16.5" x14ac:dyDescent="0.45">
      <c r="A2717" s="9">
        <v>3570</v>
      </c>
      <c r="B2717" s="5" t="s">
        <v>9620</v>
      </c>
      <c r="C2717" s="5" t="s">
        <v>9621</v>
      </c>
      <c r="D2717" s="5" t="s">
        <v>9622</v>
      </c>
      <c r="E2717" s="5" t="s">
        <v>249</v>
      </c>
      <c r="F2717" s="5" t="s">
        <v>11772</v>
      </c>
      <c r="G2717" s="5">
        <v>23</v>
      </c>
      <c r="H2717" s="5">
        <v>3</v>
      </c>
      <c r="I2717" s="5">
        <f t="shared" si="252"/>
        <v>2</v>
      </c>
      <c r="J2717" s="5">
        <f t="shared" si="253"/>
        <v>1</v>
      </c>
      <c r="K2717" s="5"/>
      <c r="L2717" s="5"/>
      <c r="M2717" s="5"/>
      <c r="N2717" s="5"/>
      <c r="O2717" s="5" t="s">
        <v>6529</v>
      </c>
      <c r="P2717" s="6">
        <f>[1]!EM_S_INFO_EMPLOYEE(B2717,"2019")</f>
        <v>2825</v>
      </c>
      <c r="Q2717" s="6">
        <f>[1]!EM_S_STM07_IS(B2717,"83","2019-12-31","1",1000000000)</f>
        <v>3.2316053815400001</v>
      </c>
      <c r="R2717" s="6">
        <f>[1]!EM_S_FA_YOY_OR(B2717,"2019-12-31")</f>
        <v>83.475769940600003</v>
      </c>
      <c r="S2717" s="6">
        <f>[1]!EM_S_FA_YOY_OR(B2717,"2020-12-31")</f>
        <v>3.8654469714999999</v>
      </c>
      <c r="T2717" s="6">
        <f>[1]!EM_S_FA_YOY_OR(B2717,"2021-12-31")</f>
        <v>3.7806717667999998</v>
      </c>
      <c r="U2717" s="6">
        <f>[1]!EM_S_FA_YOY_OR(B2717,"2022-12-31")</f>
        <v>-9.3118045048999996</v>
      </c>
      <c r="V2717" s="7">
        <f t="shared" si="254"/>
        <v>-0.55522858886666648</v>
      </c>
      <c r="W2717" s="8">
        <f t="shared" si="255"/>
        <v>7.5835356555352353</v>
      </c>
      <c r="X2717" s="6">
        <f>[1]!EM_S_FA_YOY_NETPROFIT(B2717,"2019-12-31")</f>
        <v>110.1199281027</v>
      </c>
      <c r="Y2717" s="6">
        <f>[1]!EM_S_FA_YOY_NETPROFIT(B2717,"2020-12-31")</f>
        <v>4.2264892049</v>
      </c>
      <c r="Z2717" s="6">
        <f>[1]!EM_S_FA_YOY_NETPROFIT(B2717,"2021-12-31")</f>
        <v>9.6635705811000001</v>
      </c>
      <c r="AA2717" s="6">
        <f>[1]!EM_S_FA_YOY_NETPROFIT(B2717,"2022-12-31")</f>
        <v>-17.064115103199999</v>
      </c>
      <c r="AB2717" s="7">
        <f t="shared" si="256"/>
        <v>-1.0580184390666663</v>
      </c>
      <c r="AC2717" s="8">
        <f t="shared" si="257"/>
        <v>14.125749937226001</v>
      </c>
    </row>
    <row r="2718" spans="1:29" ht="16.5" x14ac:dyDescent="0.45">
      <c r="A2718" s="9">
        <v>3572</v>
      </c>
      <c r="B2718" s="5" t="s">
        <v>9623</v>
      </c>
      <c r="C2718" s="5" t="s">
        <v>9624</v>
      </c>
      <c r="D2718" s="5" t="s">
        <v>9625</v>
      </c>
      <c r="E2718" s="5" t="s">
        <v>435</v>
      </c>
      <c r="F2718" s="5" t="s">
        <v>11764</v>
      </c>
      <c r="G2718" s="5">
        <v>15</v>
      </c>
      <c r="H2718" s="5">
        <v>3</v>
      </c>
      <c r="I2718" s="5">
        <f t="shared" si="252"/>
        <v>2</v>
      </c>
      <c r="J2718" s="5">
        <f t="shared" si="253"/>
        <v>8</v>
      </c>
      <c r="K2718" s="5"/>
      <c r="L2718" s="5"/>
      <c r="M2718" s="5"/>
      <c r="N2718" s="5"/>
      <c r="O2718" s="5" t="s">
        <v>9626</v>
      </c>
      <c r="P2718" s="6">
        <f>[1]!EM_S_INFO_EMPLOYEE(B2718,"2019")</f>
        <v>4061</v>
      </c>
      <c r="Q2718" s="6">
        <f>[1]!EM_S_STM07_IS(B2718,"83","2019-12-31","1",1000000000)</f>
        <v>7.0334527553099999</v>
      </c>
      <c r="R2718" s="6">
        <f>[1]!EM_S_FA_YOY_OR(B2718,"2019-12-31")</f>
        <v>10.3876051156</v>
      </c>
      <c r="S2718" s="6">
        <f>[1]!EM_S_FA_YOY_OR(B2718,"2020-12-31")</f>
        <v>-3.0176448037000001</v>
      </c>
      <c r="T2718" s="6">
        <f>[1]!EM_S_FA_YOY_OR(B2718,"2021-12-31")</f>
        <v>14.492649011399999</v>
      </c>
      <c r="U2718" s="6">
        <f>[1]!EM_S_FA_YOY_OR(B2718,"2022-12-31")</f>
        <v>11.897479650499999</v>
      </c>
      <c r="V2718" s="7">
        <f t="shared" si="254"/>
        <v>7.7908279527333333</v>
      </c>
      <c r="W2718" s="8">
        <f t="shared" si="255"/>
        <v>9.4499226715280447</v>
      </c>
      <c r="X2718" s="6">
        <f>[1]!EM_S_FA_YOY_NETPROFIT(B2718,"2019-12-31")</f>
        <v>13.9999291573</v>
      </c>
      <c r="Y2718" s="6">
        <f>[1]!EM_S_FA_YOY_NETPROFIT(B2718,"2020-12-31")</f>
        <v>-17.867405091399998</v>
      </c>
      <c r="Z2718" s="6">
        <f>[1]!EM_S_FA_YOY_NETPROFIT(B2718,"2021-12-31")</f>
        <v>34.952977631300001</v>
      </c>
      <c r="AA2718" s="6">
        <f>[1]!EM_S_FA_YOY_NETPROFIT(B2718,"2022-12-31")</f>
        <v>-13.133407687</v>
      </c>
      <c r="AB2718" s="7">
        <f t="shared" si="256"/>
        <v>1.3173882843000009</v>
      </c>
      <c r="AC2718" s="8">
        <f t="shared" si="257"/>
        <v>29.225285899306982</v>
      </c>
    </row>
    <row r="2719" spans="1:29" ht="16.5" x14ac:dyDescent="0.45">
      <c r="A2719" s="9">
        <v>3574</v>
      </c>
      <c r="B2719" s="5" t="s">
        <v>9627</v>
      </c>
      <c r="C2719" s="5" t="s">
        <v>9628</v>
      </c>
      <c r="D2719" s="5" t="s">
        <v>9629</v>
      </c>
      <c r="E2719" s="5" t="s">
        <v>120</v>
      </c>
      <c r="F2719" s="5" t="s">
        <v>8</v>
      </c>
      <c r="G2719" s="5">
        <v>1</v>
      </c>
      <c r="H2719" s="5">
        <v>3</v>
      </c>
      <c r="I2719" s="5">
        <f t="shared" si="252"/>
        <v>3</v>
      </c>
      <c r="J2719" s="5">
        <f t="shared" si="253"/>
        <v>1</v>
      </c>
      <c r="K2719" s="5"/>
      <c r="L2719" s="5"/>
      <c r="M2719" s="5"/>
      <c r="N2719" s="5"/>
      <c r="O2719" s="5" t="s">
        <v>6391</v>
      </c>
      <c r="P2719" s="6">
        <f>[1]!EM_S_INFO_EMPLOYEE(B2719,"2019")</f>
        <v>15298</v>
      </c>
      <c r="Q2719" s="6">
        <f>[1]!EM_S_STM07_IS(B2719,"83","2019-12-31","1",1000000000)</f>
        <v>44.974013999999997</v>
      </c>
      <c r="R2719" s="6">
        <f>[1]!EM_S_FA_YOY_OR(B2719,"2019-12-31")</f>
        <v>27.6800741586</v>
      </c>
      <c r="S2719" s="6">
        <f>[1]!EM_S_FA_YOY_OR(B2719,"2020-12-31")</f>
        <v>15.680568338900001</v>
      </c>
      <c r="T2719" s="6">
        <f>[1]!EM_S_FA_YOY_OR(B2719,"2021-12-31")</f>
        <v>22.575469914700001</v>
      </c>
      <c r="U2719" s="6">
        <f>[1]!EM_S_FA_YOY_OR(B2719,"2022-12-31")</f>
        <v>10.6616351703</v>
      </c>
      <c r="V2719" s="7">
        <f t="shared" si="254"/>
        <v>16.305891141300002</v>
      </c>
      <c r="W2719" s="8">
        <f t="shared" si="255"/>
        <v>5.9814827622103195</v>
      </c>
      <c r="X2719" s="6">
        <f>[1]!EM_S_FA_YOY_NETPROFIT(B2719,"2019-12-31")</f>
        <v>12.7975116019</v>
      </c>
      <c r="Y2719" s="6">
        <f>[1]!EM_S_FA_YOY_NETPROFIT(B2719,"2020-12-31")</f>
        <v>4.4115892354000001</v>
      </c>
      <c r="Z2719" s="6">
        <f>[1]!EM_S_FA_YOY_NETPROFIT(B2719,"2021-12-31")</f>
        <v>30.663225380899998</v>
      </c>
      <c r="AA2719" s="6">
        <f>[1]!EM_S_FA_YOY_NETPROFIT(B2719,"2022-12-31")</f>
        <v>29.117802409300001</v>
      </c>
      <c r="AB2719" s="7">
        <f t="shared" si="256"/>
        <v>21.397539008533332</v>
      </c>
      <c r="AC2719" s="8">
        <f t="shared" si="257"/>
        <v>14.730544807027455</v>
      </c>
    </row>
    <row r="2720" spans="1:29" ht="16.5" x14ac:dyDescent="0.45">
      <c r="A2720" s="9">
        <v>3576</v>
      </c>
      <c r="B2720" s="5" t="s">
        <v>9630</v>
      </c>
      <c r="C2720" s="5" t="s">
        <v>9631</v>
      </c>
      <c r="D2720" s="5" t="s">
        <v>9632</v>
      </c>
      <c r="E2720" s="5" t="s">
        <v>259</v>
      </c>
      <c r="F2720" s="5" t="s">
        <v>8</v>
      </c>
      <c r="G2720" s="5">
        <v>1</v>
      </c>
      <c r="H2720" s="5">
        <v>3</v>
      </c>
      <c r="I2720" s="5">
        <f t="shared" si="252"/>
        <v>3</v>
      </c>
      <c r="J2720" s="5">
        <f t="shared" si="253"/>
        <v>1</v>
      </c>
      <c r="K2720" s="5"/>
      <c r="L2720" s="5"/>
      <c r="M2720" s="5"/>
      <c r="N2720" s="5"/>
      <c r="O2720" s="5" t="s">
        <v>9633</v>
      </c>
      <c r="P2720" s="6">
        <f>[1]!EM_S_INFO_EMPLOYEE(B2720,"2019")</f>
        <v>7914</v>
      </c>
      <c r="Q2720" s="6">
        <f>[1]!EM_S_STM07_IS(B2720,"83","2019-12-31","1",1000000000)</f>
        <v>21.408739000000001</v>
      </c>
      <c r="R2720" s="6">
        <f>[1]!EM_S_FA_YOY_OR(B2720,"2019-12-31")</f>
        <v>25.5331161911</v>
      </c>
      <c r="S2720" s="6">
        <f>[1]!EM_S_FA_YOY_OR(B2720,"2020-12-31")</f>
        <v>15.8670625112</v>
      </c>
      <c r="T2720" s="6">
        <f>[1]!EM_S_FA_YOY_OR(B2720,"2021-12-31")</f>
        <v>18.363526220200001</v>
      </c>
      <c r="U2720" s="6">
        <f>[1]!EM_S_FA_YOY_OR(B2720,"2022-12-31")</f>
        <v>12.161191114399999</v>
      </c>
      <c r="V2720" s="7">
        <f t="shared" si="254"/>
        <v>15.463926615266667</v>
      </c>
      <c r="W2720" s="8">
        <f t="shared" si="255"/>
        <v>3.1207577772237038</v>
      </c>
      <c r="X2720" s="6">
        <f>[1]!EM_S_FA_YOY_NETPROFIT(B2720,"2019-12-31")</f>
        <v>21.988598842399998</v>
      </c>
      <c r="Y2720" s="6">
        <f>[1]!EM_S_FA_YOY_NETPROFIT(B2720,"2020-12-31")</f>
        <v>8.0932603042999993</v>
      </c>
      <c r="Z2720" s="6">
        <f>[1]!EM_S_FA_YOY_NETPROFIT(B2720,"2021-12-31")</f>
        <v>29.7706702913</v>
      </c>
      <c r="AA2720" s="6">
        <f>[1]!EM_S_FA_YOY_NETPROFIT(B2720,"2022-12-31")</f>
        <v>26.112796010899999</v>
      </c>
      <c r="AB2720" s="7">
        <f t="shared" si="256"/>
        <v>21.325575535499997</v>
      </c>
      <c r="AC2720" s="8">
        <f t="shared" si="257"/>
        <v>11.604552375950945</v>
      </c>
    </row>
    <row r="2721" spans="1:29" ht="16.5" x14ac:dyDescent="0.45">
      <c r="A2721" s="9">
        <v>3580</v>
      </c>
      <c r="B2721" s="5" t="s">
        <v>9634</v>
      </c>
      <c r="C2721" s="5" t="s">
        <v>9635</v>
      </c>
      <c r="D2721" s="5" t="s">
        <v>9636</v>
      </c>
      <c r="E2721" s="5" t="s">
        <v>259</v>
      </c>
      <c r="F2721" s="5" t="s">
        <v>11766</v>
      </c>
      <c r="G2721" s="5">
        <v>17</v>
      </c>
      <c r="H2721" s="5">
        <v>2</v>
      </c>
      <c r="I2721" s="5">
        <f t="shared" si="252"/>
        <v>2</v>
      </c>
      <c r="J2721" s="5">
        <f t="shared" si="253"/>
        <v>11</v>
      </c>
      <c r="K2721" s="5"/>
      <c r="L2721" s="5"/>
      <c r="M2721" s="5"/>
      <c r="N2721" s="5"/>
      <c r="O2721" s="5" t="s">
        <v>9637</v>
      </c>
      <c r="P2721" s="6">
        <f>[1]!EM_S_INFO_EMPLOYEE(B2721,"2019")</f>
        <v>4471</v>
      </c>
      <c r="Q2721" s="6">
        <f>[1]!EM_S_STM07_IS(B2721,"83","2019-12-31","1",1000000000)</f>
        <v>2.6266510652299999</v>
      </c>
      <c r="R2721" s="6">
        <f>[1]!EM_S_FA_YOY_OR(B2721,"2019-12-31")</f>
        <v>4.7531590226000002</v>
      </c>
      <c r="S2721" s="6">
        <f>[1]!EM_S_FA_YOY_OR(B2721,"2020-12-31")</f>
        <v>-1.3761427435</v>
      </c>
      <c r="T2721" s="6">
        <f>[1]!EM_S_FA_YOY_OR(B2721,"2021-12-31")</f>
        <v>23.746652886300001</v>
      </c>
      <c r="U2721" s="6">
        <f>[1]!EM_S_FA_YOY_OR(B2721,"2022-12-31")</f>
        <v>33.053336539</v>
      </c>
      <c r="V2721" s="7">
        <f t="shared" si="254"/>
        <v>18.4746155606</v>
      </c>
      <c r="W2721" s="8">
        <f t="shared" si="255"/>
        <v>17.8099142077862</v>
      </c>
      <c r="X2721" s="6">
        <f>[1]!EM_S_FA_YOY_NETPROFIT(B2721,"2019-12-31")</f>
        <v>-4.7563604274999998</v>
      </c>
      <c r="Y2721" s="6">
        <f>[1]!EM_S_FA_YOY_NETPROFIT(B2721,"2020-12-31")</f>
        <v>-3.2001202053000002</v>
      </c>
      <c r="Z2721" s="6">
        <f>[1]!EM_S_FA_YOY_NETPROFIT(B2721,"2021-12-31")</f>
        <v>-26.239813280700002</v>
      </c>
      <c r="AA2721" s="6">
        <f>[1]!EM_S_FA_YOY_NETPROFIT(B2721,"2022-12-31")</f>
        <v>108.7926313758</v>
      </c>
      <c r="AB2721" s="7">
        <f t="shared" si="256"/>
        <v>26.450899296599999</v>
      </c>
      <c r="AC2721" s="8">
        <f t="shared" si="257"/>
        <v>72.234531185605576</v>
      </c>
    </row>
    <row r="2722" spans="1:29" ht="16.5" x14ac:dyDescent="0.45">
      <c r="A2722" s="9">
        <v>3582</v>
      </c>
      <c r="B2722" s="5" t="s">
        <v>9638</v>
      </c>
      <c r="C2722" s="5" t="s">
        <v>9639</v>
      </c>
      <c r="D2722" s="5" t="s">
        <v>9640</v>
      </c>
      <c r="E2722" s="5" t="s">
        <v>479</v>
      </c>
      <c r="F2722" s="5" t="s">
        <v>11771</v>
      </c>
      <c r="G2722" s="5">
        <v>22</v>
      </c>
      <c r="H2722" s="5">
        <v>3</v>
      </c>
      <c r="I2722" s="5">
        <f t="shared" si="252"/>
        <v>4</v>
      </c>
      <c r="J2722" s="5">
        <f t="shared" si="253"/>
        <v>7</v>
      </c>
      <c r="K2722" s="5"/>
      <c r="L2722" s="5"/>
      <c r="M2722" s="5"/>
      <c r="N2722" s="5"/>
      <c r="O2722" s="5" t="s">
        <v>9641</v>
      </c>
      <c r="P2722" s="6">
        <f>[1]!EM_S_INFO_EMPLOYEE(B2722,"2019")</f>
        <v>4665</v>
      </c>
      <c r="Q2722" s="6">
        <f>[1]!EM_S_STM07_IS(B2722,"83","2019-12-31","1",1000000000)</f>
        <v>2.22974101373</v>
      </c>
      <c r="R2722" s="6">
        <f>[1]!EM_S_FA_YOY_OR(B2722,"2019-12-31")</f>
        <v>-8.2711178863000008</v>
      </c>
      <c r="S2722" s="6">
        <f>[1]!EM_S_FA_YOY_OR(B2722,"2020-12-31")</f>
        <v>-2.8463538967000002</v>
      </c>
      <c r="T2722" s="6">
        <f>[1]!EM_S_FA_YOY_OR(B2722,"2021-12-31")</f>
        <v>-14.629758002599999</v>
      </c>
      <c r="U2722" s="6">
        <f>[1]!EM_S_FA_YOY_OR(B2722,"2022-12-31")</f>
        <v>-9.1298015680999995</v>
      </c>
      <c r="V2722" s="7">
        <f t="shared" si="254"/>
        <v>-8.8686378224666669</v>
      </c>
      <c r="W2722" s="8">
        <f t="shared" si="255"/>
        <v>5.8960417194300891</v>
      </c>
      <c r="X2722" s="6">
        <f>[1]!EM_S_FA_YOY_NETPROFIT(B2722,"2019-12-31")</f>
        <v>-11.4969009186</v>
      </c>
      <c r="Y2722" s="6">
        <f>[1]!EM_S_FA_YOY_NETPROFIT(B2722,"2020-12-31")</f>
        <v>-229.9794183875</v>
      </c>
      <c r="Z2722" s="6">
        <f>[1]!EM_S_FA_YOY_NETPROFIT(B2722,"2021-12-31")</f>
        <v>-144.81975835450001</v>
      </c>
      <c r="AA2722" s="6">
        <f>[1]!EM_S_FA_YOY_NETPROFIT(B2722,"2022-12-31")</f>
        <v>-196.53058885850001</v>
      </c>
      <c r="AB2722" s="7">
        <f t="shared" si="256"/>
        <v>-190.44325520016665</v>
      </c>
      <c r="AC2722" s="8">
        <f t="shared" si="257"/>
        <v>42.904937332840255</v>
      </c>
    </row>
    <row r="2723" spans="1:29" ht="16.5" x14ac:dyDescent="0.45">
      <c r="A2723" s="9">
        <v>3584</v>
      </c>
      <c r="B2723" s="5" t="s">
        <v>9642</v>
      </c>
      <c r="C2723" s="5" t="s">
        <v>9643</v>
      </c>
      <c r="D2723" s="5" t="s">
        <v>9644</v>
      </c>
      <c r="E2723" s="5" t="s">
        <v>435</v>
      </c>
      <c r="F2723" s="5" t="s">
        <v>11758</v>
      </c>
      <c r="G2723" s="5">
        <v>8</v>
      </c>
      <c r="H2723" s="5">
        <v>2</v>
      </c>
      <c r="I2723" s="5">
        <f t="shared" si="252"/>
        <v>3</v>
      </c>
      <c r="J2723" s="5">
        <f t="shared" si="253"/>
        <v>2</v>
      </c>
      <c r="K2723" s="5"/>
      <c r="L2723" s="5"/>
      <c r="M2723" s="5"/>
      <c r="N2723" s="5"/>
      <c r="O2723" s="5" t="s">
        <v>9645</v>
      </c>
      <c r="P2723" s="6">
        <f>[1]!EM_S_INFO_EMPLOYEE(B2723,"2019")</f>
        <v>15908</v>
      </c>
      <c r="Q2723" s="6">
        <f>[1]!EM_S_STM07_IS(B2723,"83","2019-12-31","1",1000000000)</f>
        <v>52.129896102879997</v>
      </c>
      <c r="R2723" s="6">
        <f>[1]!EM_S_FA_YOY_OR(B2723,"2019-12-31")</f>
        <v>11.773266208100001</v>
      </c>
      <c r="S2723" s="6">
        <f>[1]!EM_S_FA_YOY_OR(B2723,"2020-12-31")</f>
        <v>6.1134897046000001</v>
      </c>
      <c r="T2723" s="6">
        <f>[1]!EM_S_FA_YOY_OR(B2723,"2021-12-31")</f>
        <v>4.5480076183999998</v>
      </c>
      <c r="U2723" s="6">
        <f>[1]!EM_S_FA_YOY_OR(B2723,"2022-12-31")</f>
        <v>-14.6950525792</v>
      </c>
      <c r="V2723" s="7">
        <f t="shared" si="254"/>
        <v>-1.3445184187333339</v>
      </c>
      <c r="W2723" s="8">
        <f t="shared" si="255"/>
        <v>11.588367241242134</v>
      </c>
      <c r="X2723" s="6">
        <f>[1]!EM_S_FA_YOY_NETPROFIT(B2723,"2019-12-31")</f>
        <v>40.960560554899999</v>
      </c>
      <c r="Y2723" s="6">
        <f>[1]!EM_S_FA_YOY_NETPROFIT(B2723,"2020-12-31")</f>
        <v>-40.5115150142</v>
      </c>
      <c r="Z2723" s="6">
        <f>[1]!EM_S_FA_YOY_NETPROFIT(B2723,"2021-12-31")</f>
        <v>-23.788636369100001</v>
      </c>
      <c r="AA2723" s="6">
        <f>[1]!EM_S_FA_YOY_NETPROFIT(B2723,"2022-12-31")</f>
        <v>-43.928690800200002</v>
      </c>
      <c r="AB2723" s="7">
        <f t="shared" si="256"/>
        <v>-36.076280727833336</v>
      </c>
      <c r="AC2723" s="8">
        <f t="shared" si="257"/>
        <v>10.77770502023224</v>
      </c>
    </row>
    <row r="2724" spans="1:29" ht="16.5" x14ac:dyDescent="0.45">
      <c r="A2724" s="9">
        <v>3588</v>
      </c>
      <c r="B2724" s="5" t="s">
        <v>9646</v>
      </c>
      <c r="C2724" s="5" t="s">
        <v>9647</v>
      </c>
      <c r="D2724" s="5" t="s">
        <v>9648</v>
      </c>
      <c r="E2724" s="5" t="s">
        <v>1297</v>
      </c>
      <c r="F2724" s="5" t="s">
        <v>11772</v>
      </c>
      <c r="G2724" s="5">
        <v>23</v>
      </c>
      <c r="H2724" s="5">
        <v>3</v>
      </c>
      <c r="I2724" s="5">
        <f t="shared" si="252"/>
        <v>2</v>
      </c>
      <c r="J2724" s="5">
        <f t="shared" si="253"/>
        <v>1</v>
      </c>
      <c r="K2724" s="5"/>
      <c r="L2724" s="5"/>
      <c r="M2724" s="5"/>
      <c r="N2724" s="5"/>
      <c r="O2724" s="5" t="s">
        <v>9649</v>
      </c>
      <c r="P2724" s="6">
        <f>[1]!EM_S_INFO_EMPLOYEE(B2724,"2019")</f>
        <v>5772</v>
      </c>
      <c r="Q2724" s="6">
        <f>[1]!EM_S_STM07_IS(B2724,"83","2019-12-31","1",1000000000)</f>
        <v>19.05209731375</v>
      </c>
      <c r="R2724" s="6">
        <f>[1]!EM_S_FA_YOY_OR(B2724,"2019-12-31")</f>
        <v>84.909148876200007</v>
      </c>
      <c r="S2724" s="6">
        <f>[1]!EM_S_FA_YOY_OR(B2724,"2020-12-31")</f>
        <v>21.424672487900001</v>
      </c>
      <c r="T2724" s="6">
        <f>[1]!EM_S_FA_YOY_OR(B2724,"2021-12-31")</f>
        <v>5.3447351812999999</v>
      </c>
      <c r="U2724" s="6">
        <f>[1]!EM_S_FA_YOY_OR(B2724,"2022-12-31")</f>
        <v>-23.150080197800001</v>
      </c>
      <c r="V2724" s="7">
        <f t="shared" si="254"/>
        <v>1.2064424904666662</v>
      </c>
      <c r="W2724" s="8">
        <f t="shared" si="255"/>
        <v>22.573684768864904</v>
      </c>
      <c r="X2724" s="6">
        <f>[1]!EM_S_FA_YOY_NETPROFIT(B2724,"2019-12-31")</f>
        <v>93.571745507399996</v>
      </c>
      <c r="Y2724" s="6">
        <f>[1]!EM_S_FA_YOY_NETPROFIT(B2724,"2020-12-31")</f>
        <v>9.8043783695000002</v>
      </c>
      <c r="Z2724" s="6">
        <f>[1]!EM_S_FA_YOY_NETPROFIT(B2724,"2021-12-31")</f>
        <v>97.413869448400007</v>
      </c>
      <c r="AA2724" s="6">
        <f>[1]!EM_S_FA_YOY_NETPROFIT(B2724,"2022-12-31")</f>
        <v>-43.974430120999997</v>
      </c>
      <c r="AB2724" s="7">
        <f t="shared" si="256"/>
        <v>21.081272565633338</v>
      </c>
      <c r="AC2724" s="8">
        <f t="shared" si="257"/>
        <v>71.36553139166476</v>
      </c>
    </row>
    <row r="2725" spans="1:29" ht="16.5" x14ac:dyDescent="0.45">
      <c r="A2725" s="9">
        <v>3589</v>
      </c>
      <c r="B2725" s="5" t="s">
        <v>9650</v>
      </c>
      <c r="C2725" s="5" t="s">
        <v>9651</v>
      </c>
      <c r="D2725" s="5" t="s">
        <v>9652</v>
      </c>
      <c r="E2725" s="5" t="s">
        <v>120</v>
      </c>
      <c r="F2725" s="5" t="s">
        <v>11771</v>
      </c>
      <c r="G2725" s="5">
        <v>22</v>
      </c>
      <c r="H2725" s="5">
        <v>3</v>
      </c>
      <c r="I2725" s="5">
        <f t="shared" si="252"/>
        <v>4</v>
      </c>
      <c r="J2725" s="5">
        <f t="shared" si="253"/>
        <v>7</v>
      </c>
      <c r="K2725" s="5"/>
      <c r="L2725" s="5"/>
      <c r="M2725" s="5"/>
      <c r="N2725" s="5"/>
      <c r="O2725" s="5" t="s">
        <v>9653</v>
      </c>
      <c r="P2725" s="6">
        <f>[1]!EM_S_INFO_EMPLOYEE(B2725,"2019")</f>
        <v>18801</v>
      </c>
      <c r="Q2725" s="6">
        <f>[1]!EM_S_STM07_IS(B2725,"83","2019-12-31","1",1000000000)</f>
        <v>7.6502536448100003</v>
      </c>
      <c r="R2725" s="6">
        <f>[1]!EM_S_FA_YOY_OR(B2725,"2019-12-31")</f>
        <v>-2.9768454615</v>
      </c>
      <c r="S2725" s="6">
        <f>[1]!EM_S_FA_YOY_OR(B2725,"2020-12-31")</f>
        <v>-3.9944430918</v>
      </c>
      <c r="T2725" s="6">
        <f>[1]!EM_S_FA_YOY_OR(B2725,"2021-12-31")</f>
        <v>1.5524047302999999</v>
      </c>
      <c r="U2725" s="6">
        <f>[1]!EM_S_FA_YOY_OR(B2725,"2022-12-31")</f>
        <v>0.63205843819999996</v>
      </c>
      <c r="V2725" s="7">
        <f t="shared" si="254"/>
        <v>-0.60332664109999989</v>
      </c>
      <c r="W2725" s="8">
        <f t="shared" si="255"/>
        <v>2.9726271900461514</v>
      </c>
      <c r="X2725" s="6">
        <f>[1]!EM_S_FA_YOY_NETPROFIT(B2725,"2019-12-31")</f>
        <v>-53.1978268043</v>
      </c>
      <c r="Y2725" s="6">
        <f>[1]!EM_S_FA_YOY_NETPROFIT(B2725,"2020-12-31")</f>
        <v>-42.7935716231</v>
      </c>
      <c r="Z2725" s="6">
        <f>[1]!EM_S_FA_YOY_NETPROFIT(B2725,"2021-12-31")</f>
        <v>76.918304835300006</v>
      </c>
      <c r="AA2725" s="6">
        <f>[1]!EM_S_FA_YOY_NETPROFIT(B2725,"2022-12-31")</f>
        <v>7.0667008954000003</v>
      </c>
      <c r="AB2725" s="7">
        <f t="shared" si="256"/>
        <v>13.730478035866668</v>
      </c>
      <c r="AC2725" s="8">
        <f t="shared" si="257"/>
        <v>60.13349969552047</v>
      </c>
    </row>
    <row r="2726" spans="1:29" ht="16.5" x14ac:dyDescent="0.45">
      <c r="A2726" s="9">
        <v>3590</v>
      </c>
      <c r="B2726" s="5" t="s">
        <v>9654</v>
      </c>
      <c r="C2726" s="5" t="s">
        <v>9655</v>
      </c>
      <c r="D2726" s="5" t="s">
        <v>9656</v>
      </c>
      <c r="E2726" s="5" t="s">
        <v>288</v>
      </c>
      <c r="F2726" s="5" t="s">
        <v>11766</v>
      </c>
      <c r="G2726" s="5">
        <v>17</v>
      </c>
      <c r="H2726" s="5">
        <v>2</v>
      </c>
      <c r="I2726" s="5">
        <f t="shared" si="252"/>
        <v>2</v>
      </c>
      <c r="J2726" s="5">
        <f t="shared" si="253"/>
        <v>11</v>
      </c>
      <c r="K2726" s="5"/>
      <c r="L2726" s="5"/>
      <c r="M2726" s="5"/>
      <c r="N2726" s="5"/>
      <c r="O2726" s="5" t="s">
        <v>9657</v>
      </c>
      <c r="P2726" s="6">
        <f>[1]!EM_S_INFO_EMPLOYEE(B2726,"2019")</f>
        <v>5351</v>
      </c>
      <c r="Q2726" s="6">
        <f>[1]!EM_S_STM07_IS(B2726,"83","2019-12-31","1",1000000000)</f>
        <v>4.91764134668</v>
      </c>
      <c r="R2726" s="6">
        <f>[1]!EM_S_FA_YOY_OR(B2726,"2019-12-31")</f>
        <v>26.809397871000002</v>
      </c>
      <c r="S2726" s="6">
        <f>[1]!EM_S_FA_YOY_OR(B2726,"2020-12-31")</f>
        <v>-4.7170712276</v>
      </c>
      <c r="T2726" s="6">
        <f>[1]!EM_S_FA_YOY_OR(B2726,"2021-12-31")</f>
        <v>-5.7795884346999999</v>
      </c>
      <c r="U2726" s="6">
        <f>[1]!EM_S_FA_YOY_OR(B2726,"2022-12-31")</f>
        <v>-7.0799741192000001</v>
      </c>
      <c r="V2726" s="7">
        <f t="shared" si="254"/>
        <v>-5.8588779271666667</v>
      </c>
      <c r="W2726" s="8">
        <f t="shared" si="255"/>
        <v>1.1834452401757454</v>
      </c>
      <c r="X2726" s="6">
        <f>[1]!EM_S_FA_YOY_NETPROFIT(B2726,"2019-12-31")</f>
        <v>-40.8738019245</v>
      </c>
      <c r="Y2726" s="6">
        <f>[1]!EM_S_FA_YOY_NETPROFIT(B2726,"2020-12-31")</f>
        <v>-70.693085903099998</v>
      </c>
      <c r="Z2726" s="6">
        <f>[1]!EM_S_FA_YOY_NETPROFIT(B2726,"2021-12-31")</f>
        <v>-505.01381850619998</v>
      </c>
      <c r="AA2726" s="6">
        <f>[1]!EM_S_FA_YOY_NETPROFIT(B2726,"2022-12-31")</f>
        <v>21.085317243799999</v>
      </c>
      <c r="AB2726" s="7">
        <f t="shared" si="256"/>
        <v>-184.87386238850002</v>
      </c>
      <c r="AC2726" s="8">
        <f t="shared" si="257"/>
        <v>281.02137365035225</v>
      </c>
    </row>
    <row r="2727" spans="1:29" ht="16.5" x14ac:dyDescent="0.45">
      <c r="A2727" s="9">
        <v>3591</v>
      </c>
      <c r="B2727" s="5" t="s">
        <v>9658</v>
      </c>
      <c r="C2727" s="5" t="s">
        <v>9659</v>
      </c>
      <c r="D2727" s="5" t="s">
        <v>9660</v>
      </c>
      <c r="E2727" s="5" t="s">
        <v>263</v>
      </c>
      <c r="F2727" s="5" t="s">
        <v>11768</v>
      </c>
      <c r="G2727" s="5">
        <v>19</v>
      </c>
      <c r="H2727" s="5">
        <v>2</v>
      </c>
      <c r="I2727" s="5">
        <f t="shared" si="252"/>
        <v>2</v>
      </c>
      <c r="J2727" s="5">
        <f t="shared" si="253"/>
        <v>4</v>
      </c>
      <c r="K2727" s="5"/>
      <c r="L2727" s="5"/>
      <c r="M2727" s="5"/>
      <c r="N2727" s="5"/>
      <c r="O2727" s="5" t="s">
        <v>9661</v>
      </c>
      <c r="P2727" s="6">
        <f>[1]!EM_S_INFO_EMPLOYEE(B2727,"2019")</f>
        <v>2090</v>
      </c>
      <c r="Q2727" s="6">
        <f>[1]!EM_S_STM07_IS(B2727,"83","2019-12-31","1",1000000000)</f>
        <v>11.19196577214</v>
      </c>
      <c r="R2727" s="6">
        <f>[1]!EM_S_FA_YOY_OR(B2727,"2019-12-31")</f>
        <v>-13.963742277</v>
      </c>
      <c r="S2727" s="6">
        <f>[1]!EM_S_FA_YOY_OR(B2727,"2020-12-31")</f>
        <v>31.929059005999999</v>
      </c>
      <c r="T2727" s="6">
        <f>[1]!EM_S_FA_YOY_OR(B2727,"2021-12-31")</f>
        <v>11.5570202888</v>
      </c>
      <c r="U2727" s="6">
        <f>[1]!EM_S_FA_YOY_OR(B2727,"2022-12-31")</f>
        <v>-4.8247534536999996</v>
      </c>
      <c r="V2727" s="7">
        <f t="shared" si="254"/>
        <v>12.887108613700001</v>
      </c>
      <c r="W2727" s="8">
        <f t="shared" si="255"/>
        <v>18.412971889261282</v>
      </c>
      <c r="X2727" s="6">
        <f>[1]!EM_S_FA_YOY_NETPROFIT(B2727,"2019-12-31")</f>
        <v>105.794926652</v>
      </c>
      <c r="Y2727" s="6">
        <f>[1]!EM_S_FA_YOY_NETPROFIT(B2727,"2020-12-31")</f>
        <v>120.6643764483</v>
      </c>
      <c r="Z2727" s="6">
        <f>[1]!EM_S_FA_YOY_NETPROFIT(B2727,"2021-12-31")</f>
        <v>15.4857438393</v>
      </c>
      <c r="AA2727" s="6">
        <f>[1]!EM_S_FA_YOY_NETPROFIT(B2727,"2022-12-31")</f>
        <v>-56.835825590699997</v>
      </c>
      <c r="AB2727" s="7">
        <f t="shared" si="256"/>
        <v>26.438098232300003</v>
      </c>
      <c r="AC2727" s="8">
        <f t="shared" si="257"/>
        <v>89.255509527613228</v>
      </c>
    </row>
    <row r="2728" spans="1:29" ht="16.5" x14ac:dyDescent="0.45">
      <c r="A2728" s="9">
        <v>3592</v>
      </c>
      <c r="B2728" s="5" t="s">
        <v>9662</v>
      </c>
      <c r="C2728" s="5" t="s">
        <v>9663</v>
      </c>
      <c r="D2728" s="5" t="s">
        <v>9664</v>
      </c>
      <c r="E2728" s="5" t="s">
        <v>33</v>
      </c>
      <c r="F2728" s="5" t="s">
        <v>11761</v>
      </c>
      <c r="G2728" s="5">
        <v>12</v>
      </c>
      <c r="H2728" s="5">
        <v>1</v>
      </c>
      <c r="I2728" s="5">
        <f t="shared" si="252"/>
        <v>2</v>
      </c>
      <c r="J2728" s="5">
        <f t="shared" si="253"/>
        <v>6</v>
      </c>
      <c r="K2728" s="5"/>
      <c r="L2728" s="5"/>
      <c r="M2728" s="5"/>
      <c r="N2728" s="5"/>
      <c r="O2728" s="5" t="s">
        <v>9665</v>
      </c>
      <c r="P2728" s="6">
        <f>[1]!EM_S_INFO_EMPLOYEE(B2728,"2019")</f>
        <v>1512</v>
      </c>
      <c r="Q2728" s="6">
        <f>[1]!EM_S_STM07_IS(B2728,"83","2019-12-31","1",1000000000)</f>
        <v>1.33010153951</v>
      </c>
      <c r="R2728" s="6">
        <f>[1]!EM_S_FA_YOY_OR(B2728,"2019-12-31")</f>
        <v>38.093280601499998</v>
      </c>
      <c r="S2728" s="6">
        <f>[1]!EM_S_FA_YOY_OR(B2728,"2020-12-31")</f>
        <v>-13.7259710463</v>
      </c>
      <c r="T2728" s="6">
        <f>[1]!EM_S_FA_YOY_OR(B2728,"2021-12-31")</f>
        <v>26.346012489500001</v>
      </c>
      <c r="U2728" s="6">
        <f>[1]!EM_S_FA_YOY_OR(B2728,"2022-12-31")</f>
        <v>19.082507108200002</v>
      </c>
      <c r="V2728" s="7">
        <f t="shared" si="254"/>
        <v>10.5675161838</v>
      </c>
      <c r="W2728" s="8">
        <f t="shared" si="255"/>
        <v>21.349936041012334</v>
      </c>
      <c r="X2728" s="6">
        <f>[1]!EM_S_FA_YOY_NETPROFIT(B2728,"2019-12-31")</f>
        <v>51.204310812499997</v>
      </c>
      <c r="Y2728" s="6">
        <f>[1]!EM_S_FA_YOY_NETPROFIT(B2728,"2020-12-31")</f>
        <v>-887.17015170130003</v>
      </c>
      <c r="Z2728" s="6">
        <f>[1]!EM_S_FA_YOY_NETPROFIT(B2728,"2021-12-31")</f>
        <v>93.082084750500002</v>
      </c>
      <c r="AA2728" s="6">
        <f>[1]!EM_S_FA_YOY_NETPROFIT(B2728,"2022-12-31")</f>
        <v>1292.3229482878</v>
      </c>
      <c r="AB2728" s="7">
        <f t="shared" si="256"/>
        <v>166.07829377900001</v>
      </c>
      <c r="AC2728" s="8">
        <f t="shared" si="257"/>
        <v>1091.5786174730722</v>
      </c>
    </row>
    <row r="2729" spans="1:29" ht="16.5" x14ac:dyDescent="0.45">
      <c r="A2729" s="9">
        <v>3593</v>
      </c>
      <c r="B2729" s="5" t="s">
        <v>9666</v>
      </c>
      <c r="C2729" s="5" t="s">
        <v>9667</v>
      </c>
      <c r="D2729" s="5" t="s">
        <v>9668</v>
      </c>
      <c r="E2729" s="5" t="s">
        <v>263</v>
      </c>
      <c r="F2729" s="5" t="s">
        <v>11775</v>
      </c>
      <c r="G2729" s="5">
        <v>26</v>
      </c>
      <c r="H2729" s="5">
        <v>2</v>
      </c>
      <c r="I2729" s="5">
        <f t="shared" si="252"/>
        <v>3</v>
      </c>
      <c r="J2729" s="5">
        <f t="shared" si="253"/>
        <v>3</v>
      </c>
      <c r="K2729" s="5"/>
      <c r="L2729" s="5"/>
      <c r="M2729" s="5"/>
      <c r="N2729" s="5"/>
      <c r="O2729" s="5" t="s">
        <v>9669</v>
      </c>
      <c r="P2729" s="6">
        <f>[1]!EM_S_INFO_EMPLOYEE(B2729,"2019")</f>
        <v>4034</v>
      </c>
      <c r="Q2729" s="6">
        <f>[1]!EM_S_STM07_IS(B2729,"83","2019-12-31","1",1000000000)</f>
        <v>7.1059433594200003</v>
      </c>
      <c r="R2729" s="6">
        <f>[1]!EM_S_FA_YOY_OR(B2729,"2019-12-31")</f>
        <v>1.3261161251</v>
      </c>
      <c r="S2729" s="6">
        <f>[1]!EM_S_FA_YOY_OR(B2729,"2020-12-31")</f>
        <v>0.1395920202</v>
      </c>
      <c r="T2729" s="6">
        <f>[1]!EM_S_FA_YOY_OR(B2729,"2021-12-31")</f>
        <v>10.148998091299999</v>
      </c>
      <c r="U2729" s="6">
        <f>[1]!EM_S_FA_YOY_OR(B2729,"2022-12-31")</f>
        <v>24.794961610800001</v>
      </c>
      <c r="V2729" s="7">
        <f t="shared" si="254"/>
        <v>11.694517240766666</v>
      </c>
      <c r="W2729" s="8">
        <f t="shared" si="255"/>
        <v>12.400132438538588</v>
      </c>
      <c r="X2729" s="6">
        <f>[1]!EM_S_FA_YOY_NETPROFIT(B2729,"2019-12-31")</f>
        <v>-14.383804961999999</v>
      </c>
      <c r="Y2729" s="6">
        <f>[1]!EM_S_FA_YOY_NETPROFIT(B2729,"2020-12-31")</f>
        <v>32.264370181700002</v>
      </c>
      <c r="Z2729" s="6">
        <f>[1]!EM_S_FA_YOY_NETPROFIT(B2729,"2021-12-31")</f>
        <v>-27.079418067399999</v>
      </c>
      <c r="AA2729" s="6">
        <f>[1]!EM_S_FA_YOY_NETPROFIT(B2729,"2022-12-31")</f>
        <v>105.59644960350001</v>
      </c>
      <c r="AB2729" s="7">
        <f t="shared" si="256"/>
        <v>36.927133905933339</v>
      </c>
      <c r="AC2729" s="8">
        <f t="shared" si="257"/>
        <v>66.46072140533505</v>
      </c>
    </row>
    <row r="2730" spans="1:29" ht="16.5" x14ac:dyDescent="0.45">
      <c r="A2730" s="9">
        <v>3594</v>
      </c>
      <c r="B2730" s="5" t="s">
        <v>9670</v>
      </c>
      <c r="C2730" s="5" t="s">
        <v>9671</v>
      </c>
      <c r="D2730" s="5" t="s">
        <v>9672</v>
      </c>
      <c r="E2730" s="5" t="s">
        <v>268</v>
      </c>
      <c r="F2730" s="5" t="s">
        <v>11761</v>
      </c>
      <c r="G2730" s="5">
        <v>12</v>
      </c>
      <c r="H2730" s="5">
        <v>1</v>
      </c>
      <c r="I2730" s="5">
        <f t="shared" si="252"/>
        <v>2</v>
      </c>
      <c r="J2730" s="5">
        <f t="shared" si="253"/>
        <v>6</v>
      </c>
      <c r="K2730" s="5"/>
      <c r="L2730" s="5"/>
      <c r="M2730" s="5"/>
      <c r="N2730" s="5"/>
      <c r="O2730" s="5" t="s">
        <v>1744</v>
      </c>
      <c r="P2730" s="6">
        <f>[1]!EM_S_INFO_EMPLOYEE(B2730,"2019")</f>
        <v>3001</v>
      </c>
      <c r="Q2730" s="6">
        <f>[1]!EM_S_STM07_IS(B2730,"83","2019-12-31","1",1000000000)</f>
        <v>1.4468405897500001</v>
      </c>
      <c r="R2730" s="6">
        <f>[1]!EM_S_FA_YOY_OR(B2730,"2019-12-31")</f>
        <v>-0.47325659370000001</v>
      </c>
      <c r="S2730" s="6">
        <f>[1]!EM_S_FA_YOY_OR(B2730,"2020-12-31")</f>
        <v>-24.916752815999999</v>
      </c>
      <c r="T2730" s="6">
        <f>[1]!EM_S_FA_YOY_OR(B2730,"2021-12-31")</f>
        <v>16.769388104899999</v>
      </c>
      <c r="U2730" s="6">
        <f>[1]!EM_S_FA_YOY_OR(B2730,"2022-12-31")</f>
        <v>-15.342125323099999</v>
      </c>
      <c r="V2730" s="7">
        <f t="shared" si="254"/>
        <v>-7.8298300113999995</v>
      </c>
      <c r="W2730" s="8">
        <f t="shared" si="255"/>
        <v>21.834823604896048</v>
      </c>
      <c r="X2730" s="6">
        <f>[1]!EM_S_FA_YOY_NETPROFIT(B2730,"2019-12-31")</f>
        <v>13.269953903499999</v>
      </c>
      <c r="Y2730" s="6">
        <f>[1]!EM_S_FA_YOY_NETPROFIT(B2730,"2020-12-31")</f>
        <v>-40.852465576699998</v>
      </c>
      <c r="Z2730" s="6">
        <f>[1]!EM_S_FA_YOY_NETPROFIT(B2730,"2021-12-31")</f>
        <v>38.791283604900002</v>
      </c>
      <c r="AA2730" s="6">
        <f>[1]!EM_S_FA_YOY_NETPROFIT(B2730,"2022-12-31")</f>
        <v>-31.955847436500001</v>
      </c>
      <c r="AB2730" s="7">
        <f t="shared" si="256"/>
        <v>-11.339009802766666</v>
      </c>
      <c r="AC2730" s="8">
        <f t="shared" si="257"/>
        <v>43.641404553900358</v>
      </c>
    </row>
    <row r="2731" spans="1:29" ht="16.5" x14ac:dyDescent="0.45">
      <c r="A2731" s="9">
        <v>3595</v>
      </c>
      <c r="B2731" s="5" t="s">
        <v>9673</v>
      </c>
      <c r="C2731" s="5" t="s">
        <v>9674</v>
      </c>
      <c r="D2731" s="5" t="s">
        <v>9675</v>
      </c>
      <c r="E2731" s="5" t="s">
        <v>288</v>
      </c>
      <c r="F2731" s="5" t="s">
        <v>11775</v>
      </c>
      <c r="G2731" s="5">
        <v>26</v>
      </c>
      <c r="H2731" s="5">
        <v>2</v>
      </c>
      <c r="I2731" s="5">
        <f t="shared" si="252"/>
        <v>3</v>
      </c>
      <c r="J2731" s="5">
        <f t="shared" si="253"/>
        <v>3</v>
      </c>
      <c r="K2731" s="5"/>
      <c r="L2731" s="5"/>
      <c r="M2731" s="5"/>
      <c r="N2731" s="5"/>
      <c r="O2731" s="5" t="s">
        <v>9676</v>
      </c>
      <c r="P2731" s="6">
        <f>[1]!EM_S_INFO_EMPLOYEE(B2731,"2019")</f>
        <v>4382</v>
      </c>
      <c r="Q2731" s="6">
        <f>[1]!EM_S_STM07_IS(B2731,"83","2019-12-31","1",1000000000)</f>
        <v>9.7397987781499999</v>
      </c>
      <c r="R2731" s="6">
        <f>[1]!EM_S_FA_YOY_OR(B2731,"2019-12-31")</f>
        <v>16.791964177899999</v>
      </c>
      <c r="S2731" s="6">
        <f>[1]!EM_S_FA_YOY_OR(B2731,"2020-12-31")</f>
        <v>43.5563995941</v>
      </c>
      <c r="T2731" s="6">
        <f>[1]!EM_S_FA_YOY_OR(B2731,"2021-12-31")</f>
        <v>16.406821058599999</v>
      </c>
      <c r="U2731" s="6">
        <f>[1]!EM_S_FA_YOY_OR(B2731,"2022-12-31")</f>
        <v>12.814227770700001</v>
      </c>
      <c r="V2731" s="7">
        <f t="shared" si="254"/>
        <v>24.259149474466668</v>
      </c>
      <c r="W2731" s="8">
        <f t="shared" si="255"/>
        <v>16.808169985689474</v>
      </c>
      <c r="X2731" s="6">
        <f>[1]!EM_S_FA_YOY_NETPROFIT(B2731,"2019-12-31")</f>
        <v>-47.7447417327</v>
      </c>
      <c r="Y2731" s="6">
        <f>[1]!EM_S_FA_YOY_NETPROFIT(B2731,"2020-12-31")</f>
        <v>523.5021830375</v>
      </c>
      <c r="Z2731" s="6">
        <f>[1]!EM_S_FA_YOY_NETPROFIT(B2731,"2021-12-31")</f>
        <v>104.4996817982</v>
      </c>
      <c r="AA2731" s="6">
        <f>[1]!EM_S_FA_YOY_NETPROFIT(B2731,"2022-12-31")</f>
        <v>-86.628683057499998</v>
      </c>
      <c r="AB2731" s="7">
        <f t="shared" si="256"/>
        <v>180.4577272594</v>
      </c>
      <c r="AC2731" s="8">
        <f t="shared" si="257"/>
        <v>312.07713300268097</v>
      </c>
    </row>
    <row r="2732" spans="1:29" ht="16.5" x14ac:dyDescent="0.45">
      <c r="A2732" s="9">
        <v>3596</v>
      </c>
      <c r="B2732" s="5" t="s">
        <v>9677</v>
      </c>
      <c r="C2732" s="5" t="s">
        <v>9678</v>
      </c>
      <c r="D2732" s="5" t="s">
        <v>9679</v>
      </c>
      <c r="E2732" s="5" t="s">
        <v>376</v>
      </c>
      <c r="F2732" s="5" t="s">
        <v>11776</v>
      </c>
      <c r="G2732" s="5">
        <v>27</v>
      </c>
      <c r="H2732" s="5">
        <v>3</v>
      </c>
      <c r="I2732" s="5">
        <f t="shared" si="252"/>
        <v>2</v>
      </c>
      <c r="J2732" s="5">
        <f t="shared" si="253"/>
        <v>10</v>
      </c>
      <c r="K2732" s="5"/>
      <c r="L2732" s="5"/>
      <c r="M2732" s="5"/>
      <c r="N2732" s="5"/>
      <c r="O2732" s="5" t="s">
        <v>9680</v>
      </c>
      <c r="P2732" s="6">
        <f>[1]!EM_S_INFO_EMPLOYEE(B2732,"2019")</f>
        <v>7351</v>
      </c>
      <c r="Q2732" s="6">
        <f>[1]!EM_S_STM07_IS(B2732,"83","2019-12-31","1",1000000000)</f>
        <v>12.681110311819999</v>
      </c>
      <c r="R2732" s="6">
        <f>[1]!EM_S_FA_YOY_OR(B2732,"2019-12-31")</f>
        <v>3.3764947780000001</v>
      </c>
      <c r="S2732" s="6">
        <f>[1]!EM_S_FA_YOY_OR(B2732,"2020-12-31")</f>
        <v>4.3606327968</v>
      </c>
      <c r="T2732" s="6">
        <f>[1]!EM_S_FA_YOY_OR(B2732,"2021-12-31")</f>
        <v>4.3991590567000003</v>
      </c>
      <c r="U2732" s="6">
        <f>[1]!EM_S_FA_YOY_OR(B2732,"2022-12-31")</f>
        <v>3.8548348666000001</v>
      </c>
      <c r="V2732" s="7">
        <f t="shared" si="254"/>
        <v>4.2048755733666674</v>
      </c>
      <c r="W2732" s="8">
        <f t="shared" si="255"/>
        <v>0.30375556039478729</v>
      </c>
      <c r="X2732" s="6">
        <f>[1]!EM_S_FA_YOY_NETPROFIT(B2732,"2019-12-31")</f>
        <v>7.3402538604999998</v>
      </c>
      <c r="Y2732" s="6">
        <f>[1]!EM_S_FA_YOY_NETPROFIT(B2732,"2020-12-31")</f>
        <v>14.0363880736</v>
      </c>
      <c r="Z2732" s="6">
        <f>[1]!EM_S_FA_YOY_NETPROFIT(B2732,"2021-12-31")</f>
        <v>14.129842056299999</v>
      </c>
      <c r="AA2732" s="6">
        <f>[1]!EM_S_FA_YOY_NETPROFIT(B2732,"2022-12-31")</f>
        <v>9.7977788522000004</v>
      </c>
      <c r="AB2732" s="7">
        <f t="shared" si="256"/>
        <v>12.6546696607</v>
      </c>
      <c r="AC2732" s="8">
        <f t="shared" si="257"/>
        <v>2.4745812232556603</v>
      </c>
    </row>
    <row r="2733" spans="1:29" ht="16.5" x14ac:dyDescent="0.45">
      <c r="A2733" s="9">
        <v>3598</v>
      </c>
      <c r="B2733" s="5" t="s">
        <v>9681</v>
      </c>
      <c r="C2733" s="5" t="s">
        <v>9682</v>
      </c>
      <c r="D2733" s="5" t="s">
        <v>9683</v>
      </c>
      <c r="E2733" s="5" t="s">
        <v>263</v>
      </c>
      <c r="F2733" s="5" t="s">
        <v>11764</v>
      </c>
      <c r="G2733" s="5">
        <v>15</v>
      </c>
      <c r="H2733" s="5">
        <v>3</v>
      </c>
      <c r="I2733" s="5">
        <f t="shared" si="252"/>
        <v>2</v>
      </c>
      <c r="J2733" s="5">
        <f t="shared" si="253"/>
        <v>8</v>
      </c>
      <c r="K2733" s="5"/>
      <c r="L2733" s="5"/>
      <c r="M2733" s="5"/>
      <c r="N2733" s="5"/>
      <c r="O2733" s="5" t="s">
        <v>9684</v>
      </c>
      <c r="P2733" s="6">
        <f>[1]!EM_S_INFO_EMPLOYEE(B2733,"2019")</f>
        <v>2863</v>
      </c>
      <c r="Q2733" s="6">
        <f>[1]!EM_S_STM07_IS(B2733,"83","2019-12-31","1",1000000000)</f>
        <v>3.01351809722</v>
      </c>
      <c r="R2733" s="6">
        <f>[1]!EM_S_FA_YOY_OR(B2733,"2019-12-31")</f>
        <v>9.8289730228999996</v>
      </c>
      <c r="S2733" s="6">
        <f>[1]!EM_S_FA_YOY_OR(B2733,"2020-12-31")</f>
        <v>1.1164082688000001</v>
      </c>
      <c r="T2733" s="6">
        <f>[1]!EM_S_FA_YOY_OR(B2733,"2021-12-31")</f>
        <v>11.943687667500001</v>
      </c>
      <c r="U2733" s="6">
        <f>[1]!EM_S_FA_YOY_OR(B2733,"2022-12-31")</f>
        <v>17.676388020400001</v>
      </c>
      <c r="V2733" s="7">
        <f t="shared" si="254"/>
        <v>10.245494652233335</v>
      </c>
      <c r="W2733" s="8">
        <f t="shared" si="255"/>
        <v>8.4095854226695312</v>
      </c>
      <c r="X2733" s="6">
        <f>[1]!EM_S_FA_YOY_NETPROFIT(B2733,"2019-12-31")</f>
        <v>-11.392095228700001</v>
      </c>
      <c r="Y2733" s="6">
        <f>[1]!EM_S_FA_YOY_NETPROFIT(B2733,"2020-12-31")</f>
        <v>-39.504244229400001</v>
      </c>
      <c r="Z2733" s="6">
        <f>[1]!EM_S_FA_YOY_NETPROFIT(B2733,"2021-12-31")</f>
        <v>100.71522016110001</v>
      </c>
      <c r="AA2733" s="6">
        <f>[1]!EM_S_FA_YOY_NETPROFIT(B2733,"2022-12-31")</f>
        <v>-60.151288016599999</v>
      </c>
      <c r="AB2733" s="7">
        <f t="shared" si="256"/>
        <v>0.35322930503333555</v>
      </c>
      <c r="AC2733" s="8">
        <f t="shared" si="257"/>
        <v>87.526978759309102</v>
      </c>
    </row>
    <row r="2734" spans="1:29" ht="16.5" x14ac:dyDescent="0.45">
      <c r="A2734" s="9">
        <v>3599</v>
      </c>
      <c r="B2734" s="5" t="s">
        <v>9685</v>
      </c>
      <c r="C2734" s="5" t="s">
        <v>9686</v>
      </c>
      <c r="D2734" s="5" t="s">
        <v>9687</v>
      </c>
      <c r="E2734" s="5" t="s">
        <v>120</v>
      </c>
      <c r="F2734" s="5" t="s">
        <v>11758</v>
      </c>
      <c r="G2734" s="5">
        <v>8</v>
      </c>
      <c r="H2734" s="5">
        <v>2</v>
      </c>
      <c r="I2734" s="5">
        <f t="shared" si="252"/>
        <v>3</v>
      </c>
      <c r="J2734" s="5">
        <f t="shared" si="253"/>
        <v>2</v>
      </c>
      <c r="K2734" s="5"/>
      <c r="L2734" s="5"/>
      <c r="M2734" s="5"/>
      <c r="N2734" s="5"/>
      <c r="O2734" s="5" t="s">
        <v>9688</v>
      </c>
      <c r="P2734" s="6">
        <f>[1]!EM_S_INFO_EMPLOYEE(B2734,"2019")</f>
        <v>7794</v>
      </c>
      <c r="Q2734" s="6">
        <f>[1]!EM_S_STM07_IS(B2734,"83","2019-12-31","1",1000000000)</f>
        <v>24.374389855130001</v>
      </c>
      <c r="R2734" s="6">
        <f>[1]!EM_S_FA_YOY_OR(B2734,"2019-12-31")</f>
        <v>13.361767780299999</v>
      </c>
      <c r="S2734" s="6">
        <f>[1]!EM_S_FA_YOY_OR(B2734,"2020-12-31")</f>
        <v>-7.7230063242</v>
      </c>
      <c r="T2734" s="6">
        <f>[1]!EM_S_FA_YOY_OR(B2734,"2021-12-31")</f>
        <v>18.677510016100001</v>
      </c>
      <c r="U2734" s="6">
        <f>[1]!EM_S_FA_YOY_OR(B2734,"2022-12-31")</f>
        <v>6.251044684</v>
      </c>
      <c r="V2734" s="7">
        <f t="shared" si="254"/>
        <v>5.7351827919666674</v>
      </c>
      <c r="W2734" s="8">
        <f t="shared" si="255"/>
        <v>13.207815901100037</v>
      </c>
      <c r="X2734" s="6">
        <f>[1]!EM_S_FA_YOY_NETPROFIT(B2734,"2019-12-31")</f>
        <v>13.520684275400001</v>
      </c>
      <c r="Y2734" s="6">
        <f>[1]!EM_S_FA_YOY_NETPROFIT(B2734,"2020-12-31")</f>
        <v>-29.8071380825</v>
      </c>
      <c r="Z2734" s="6">
        <f>[1]!EM_S_FA_YOY_NETPROFIT(B2734,"2021-12-31")</f>
        <v>19.9123880191</v>
      </c>
      <c r="AA2734" s="6">
        <f>[1]!EM_S_FA_YOY_NETPROFIT(B2734,"2022-12-31")</f>
        <v>13.988330614800001</v>
      </c>
      <c r="AB2734" s="7">
        <f t="shared" si="256"/>
        <v>1.3645268504666668</v>
      </c>
      <c r="AC2734" s="8">
        <f t="shared" si="257"/>
        <v>27.157469231359137</v>
      </c>
    </row>
    <row r="2735" spans="1:29" ht="16.5" x14ac:dyDescent="0.45">
      <c r="A2735" s="9">
        <v>3600</v>
      </c>
      <c r="B2735" s="5" t="s">
        <v>9689</v>
      </c>
      <c r="C2735" s="5" t="s">
        <v>9690</v>
      </c>
      <c r="D2735" s="5" t="s">
        <v>9691</v>
      </c>
      <c r="E2735" s="5" t="s">
        <v>249</v>
      </c>
      <c r="F2735" s="5" t="s">
        <v>11779</v>
      </c>
      <c r="G2735" s="5">
        <v>30</v>
      </c>
      <c r="H2735" s="5">
        <v>2</v>
      </c>
      <c r="I2735" s="5">
        <f t="shared" si="252"/>
        <v>2</v>
      </c>
      <c r="J2735" s="5">
        <f t="shared" si="253"/>
        <v>4</v>
      </c>
      <c r="K2735" s="5"/>
      <c r="L2735" s="5"/>
      <c r="M2735" s="5"/>
      <c r="N2735" s="5"/>
      <c r="O2735" s="5" t="s">
        <v>1796</v>
      </c>
      <c r="P2735" s="6">
        <f>[1]!EM_S_INFO_EMPLOYEE(B2735,"2019")</f>
        <v>13819</v>
      </c>
      <c r="Q2735" s="6">
        <f>[1]!EM_S_STM07_IS(B2735,"83","2019-12-31","1",1000000000)</f>
        <v>6.0019731738699997</v>
      </c>
      <c r="R2735" s="6">
        <f>[1]!EM_S_FA_YOY_OR(B2735,"2019-12-31")</f>
        <v>1.6196641651000001</v>
      </c>
      <c r="S2735" s="6">
        <f>[1]!EM_S_FA_YOY_OR(B2735,"2020-12-31")</f>
        <v>-13.198668442900001</v>
      </c>
      <c r="T2735" s="6">
        <f>[1]!EM_S_FA_YOY_OR(B2735,"2021-12-31")</f>
        <v>29.549488242999999</v>
      </c>
      <c r="U2735" s="6">
        <f>[1]!EM_S_FA_YOY_OR(B2735,"2022-12-31")</f>
        <v>24.250227807200002</v>
      </c>
      <c r="V2735" s="7">
        <f t="shared" si="254"/>
        <v>13.533682535766667</v>
      </c>
      <c r="W2735" s="8">
        <f t="shared" si="255"/>
        <v>23.30202742094718</v>
      </c>
      <c r="X2735" s="6">
        <f>[1]!EM_S_FA_YOY_NETPROFIT(B2735,"2019-12-31")</f>
        <v>-7.8346171356000003</v>
      </c>
      <c r="Y2735" s="6">
        <f>[1]!EM_S_FA_YOY_NETPROFIT(B2735,"2020-12-31")</f>
        <v>-31.545376034899999</v>
      </c>
      <c r="Z2735" s="6">
        <f>[1]!EM_S_FA_YOY_NETPROFIT(B2735,"2021-12-31")</f>
        <v>79.852470883600006</v>
      </c>
      <c r="AA2735" s="6">
        <f>[1]!EM_S_FA_YOY_NETPROFIT(B2735,"2022-12-31")</f>
        <v>81.2441109122</v>
      </c>
      <c r="AB2735" s="7">
        <f t="shared" si="256"/>
        <v>43.183735253633337</v>
      </c>
      <c r="AC2735" s="8">
        <f t="shared" si="257"/>
        <v>64.721049288255514</v>
      </c>
    </row>
    <row r="2736" spans="1:29" ht="16.5" x14ac:dyDescent="0.45">
      <c r="A2736" s="9">
        <v>3601</v>
      </c>
      <c r="B2736" s="5" t="s">
        <v>9692</v>
      </c>
      <c r="C2736" s="5" t="s">
        <v>9693</v>
      </c>
      <c r="D2736" s="5" t="s">
        <v>9694</v>
      </c>
      <c r="E2736" s="5" t="s">
        <v>120</v>
      </c>
      <c r="F2736" s="5" t="s">
        <v>11757</v>
      </c>
      <c r="G2736" s="5">
        <v>7</v>
      </c>
      <c r="H2736" s="5">
        <v>2</v>
      </c>
      <c r="I2736" s="5">
        <f t="shared" si="252"/>
        <v>4</v>
      </c>
      <c r="J2736" s="5">
        <f t="shared" si="253"/>
        <v>11</v>
      </c>
      <c r="K2736" s="5"/>
      <c r="L2736" s="5"/>
      <c r="M2736" s="5"/>
      <c r="N2736" s="5"/>
      <c r="O2736" s="5" t="s">
        <v>9695</v>
      </c>
      <c r="P2736" s="6">
        <f>[1]!EM_S_INFO_EMPLOYEE(B2736,"2019")</f>
        <v>6000</v>
      </c>
      <c r="Q2736" s="6">
        <f>[1]!EM_S_STM07_IS(B2736,"83","2019-12-31","1",1000000000)</f>
        <v>33.282921832459998</v>
      </c>
      <c r="R2736" s="6">
        <f>[1]!EM_S_FA_YOY_OR(B2736,"2019-12-31")</f>
        <v>3.4131989709999999</v>
      </c>
      <c r="S2736" s="6">
        <f>[1]!EM_S_FA_YOY_OR(B2736,"2020-12-31")</f>
        <v>2.5706080209</v>
      </c>
      <c r="T2736" s="6">
        <f>[1]!EM_S_FA_YOY_OR(B2736,"2021-12-31")</f>
        <v>25.067344493099998</v>
      </c>
      <c r="U2736" s="6">
        <f>[1]!EM_S_FA_YOY_OR(B2736,"2022-12-31")</f>
        <v>-3.5070548725999999</v>
      </c>
      <c r="V2736" s="7">
        <f t="shared" si="254"/>
        <v>8.043632547133333</v>
      </c>
      <c r="W2736" s="8">
        <f t="shared" si="255"/>
        <v>15.052892508624144</v>
      </c>
      <c r="X2736" s="6">
        <f>[1]!EM_S_FA_YOY_NETPROFIT(B2736,"2019-12-31")</f>
        <v>29.574678194600001</v>
      </c>
      <c r="Y2736" s="6">
        <f>[1]!EM_S_FA_YOY_NETPROFIT(B2736,"2020-12-31")</f>
        <v>34.3845953764</v>
      </c>
      <c r="Z2736" s="6">
        <f>[1]!EM_S_FA_YOY_NETPROFIT(B2736,"2021-12-31")</f>
        <v>-344.22768633959998</v>
      </c>
      <c r="AA2736" s="6">
        <f>[1]!EM_S_FA_YOY_NETPROFIT(B2736,"2022-12-31")</f>
        <v>109.9756884105</v>
      </c>
      <c r="AB2736" s="7">
        <f t="shared" si="256"/>
        <v>-66.622467517566662</v>
      </c>
      <c r="AC2736" s="8">
        <f t="shared" si="257"/>
        <v>243.36597230188988</v>
      </c>
    </row>
    <row r="2737" spans="1:29" ht="16.5" x14ac:dyDescent="0.45">
      <c r="A2737" s="9">
        <v>3602</v>
      </c>
      <c r="B2737" s="5" t="s">
        <v>9696</v>
      </c>
      <c r="C2737" s="5" t="s">
        <v>9697</v>
      </c>
      <c r="D2737" s="5" t="s">
        <v>9698</v>
      </c>
      <c r="E2737" s="5" t="s">
        <v>263</v>
      </c>
      <c r="F2737" s="5" t="s">
        <v>11761</v>
      </c>
      <c r="G2737" s="5">
        <v>12</v>
      </c>
      <c r="H2737" s="5">
        <v>1</v>
      </c>
      <c r="I2737" s="5">
        <f t="shared" si="252"/>
        <v>2</v>
      </c>
      <c r="J2737" s="5">
        <f t="shared" si="253"/>
        <v>6</v>
      </c>
      <c r="K2737" s="5"/>
      <c r="L2737" s="5"/>
      <c r="M2737" s="5"/>
      <c r="N2737" s="5"/>
      <c r="O2737" s="5" t="s">
        <v>9699</v>
      </c>
      <c r="P2737" s="6">
        <f>[1]!EM_S_INFO_EMPLOYEE(B2737,"2019")</f>
        <v>1487</v>
      </c>
      <c r="Q2737" s="6">
        <f>[1]!EM_S_STM07_IS(B2737,"83","2019-12-31","1",1000000000)</f>
        <v>2.1304253228399999</v>
      </c>
      <c r="R2737" s="6">
        <f>[1]!EM_S_FA_YOY_OR(B2737,"2019-12-31")</f>
        <v>4.3794076733000002</v>
      </c>
      <c r="S2737" s="6">
        <f>[1]!EM_S_FA_YOY_OR(B2737,"2020-12-31")</f>
        <v>27.849173102200002</v>
      </c>
      <c r="T2737" s="6">
        <f>[1]!EM_S_FA_YOY_OR(B2737,"2021-12-31")</f>
        <v>-26.466204832199999</v>
      </c>
      <c r="U2737" s="6">
        <f>[1]!EM_S_FA_YOY_OR(B2737,"2022-12-31")</f>
        <v>101.77871868859999</v>
      </c>
      <c r="V2737" s="7">
        <f t="shared" si="254"/>
        <v>34.3872289862</v>
      </c>
      <c r="W2737" s="8">
        <f t="shared" si="255"/>
        <v>64.371963876137016</v>
      </c>
      <c r="X2737" s="6">
        <f>[1]!EM_S_FA_YOY_NETPROFIT(B2737,"2019-12-31")</f>
        <v>281.460031442</v>
      </c>
      <c r="Y2737" s="6">
        <f>[1]!EM_S_FA_YOY_NETPROFIT(B2737,"2020-12-31")</f>
        <v>316.84515942849998</v>
      </c>
      <c r="Z2737" s="6">
        <f>[1]!EM_S_FA_YOY_NETPROFIT(B2737,"2021-12-31")</f>
        <v>-204.05484418930001</v>
      </c>
      <c r="AA2737" s="6">
        <f>[1]!EM_S_FA_YOY_NETPROFIT(B2737,"2022-12-31")</f>
        <v>84.639173221600004</v>
      </c>
      <c r="AB2737" s="7">
        <f t="shared" si="256"/>
        <v>65.809829486933324</v>
      </c>
      <c r="AC2737" s="8">
        <f t="shared" si="257"/>
        <v>260.95998080426943</v>
      </c>
    </row>
    <row r="2738" spans="1:29" ht="16.5" x14ac:dyDescent="0.45">
      <c r="A2738" s="9">
        <v>3603</v>
      </c>
      <c r="B2738" s="5" t="s">
        <v>9700</v>
      </c>
      <c r="C2738" s="5" t="s">
        <v>9701</v>
      </c>
      <c r="D2738" s="5" t="s">
        <v>9702</v>
      </c>
      <c r="E2738" s="5" t="s">
        <v>363</v>
      </c>
      <c r="F2738" s="5" t="s">
        <v>11765</v>
      </c>
      <c r="G2738" s="5">
        <v>16</v>
      </c>
      <c r="H2738" s="5">
        <v>3</v>
      </c>
      <c r="I2738" s="5">
        <f t="shared" si="252"/>
        <v>1</v>
      </c>
      <c r="J2738" s="5">
        <f t="shared" si="253"/>
        <v>9</v>
      </c>
      <c r="K2738" s="5"/>
      <c r="L2738" s="5"/>
      <c r="M2738" s="5"/>
      <c r="N2738" s="5"/>
      <c r="O2738" s="5" t="s">
        <v>9703</v>
      </c>
      <c r="P2738" s="6">
        <f>[1]!EM_S_INFO_EMPLOYEE(B2738,"2019")</f>
        <v>1782</v>
      </c>
      <c r="Q2738" s="6">
        <f>[1]!EM_S_STM07_IS(B2738,"83","2019-12-31","1",1000000000)</f>
        <v>2.2389371231299999</v>
      </c>
      <c r="R2738" s="6">
        <f>[1]!EM_S_FA_YOY_OR(B2738,"2019-12-31")</f>
        <v>3.583683669</v>
      </c>
      <c r="S2738" s="6">
        <f>[1]!EM_S_FA_YOY_OR(B2738,"2020-12-31")</f>
        <v>9.6947418860999992</v>
      </c>
      <c r="T2738" s="6">
        <f>[1]!EM_S_FA_YOY_OR(B2738,"2021-12-31")</f>
        <v>34.341804393399997</v>
      </c>
      <c r="U2738" s="6">
        <f>[1]!EM_S_FA_YOY_OR(B2738,"2022-12-31")</f>
        <v>10.3463556083</v>
      </c>
      <c r="V2738" s="7">
        <f t="shared" si="254"/>
        <v>18.127633962599997</v>
      </c>
      <c r="W2738" s="8">
        <f t="shared" si="255"/>
        <v>14.045662753320389</v>
      </c>
      <c r="X2738" s="6">
        <f>[1]!EM_S_FA_YOY_NETPROFIT(B2738,"2019-12-31")</f>
        <v>13.940990486700001</v>
      </c>
      <c r="Y2738" s="6">
        <f>[1]!EM_S_FA_YOY_NETPROFIT(B2738,"2020-12-31")</f>
        <v>60.510362578399999</v>
      </c>
      <c r="Z2738" s="6">
        <f>[1]!EM_S_FA_YOY_NETPROFIT(B2738,"2021-12-31")</f>
        <v>105.7636885217</v>
      </c>
      <c r="AA2738" s="6">
        <f>[1]!EM_S_FA_YOY_NETPROFIT(B2738,"2022-12-31")</f>
        <v>32.5423197605</v>
      </c>
      <c r="AB2738" s="7">
        <f t="shared" si="256"/>
        <v>66.272123620199991</v>
      </c>
      <c r="AC2738" s="8">
        <f t="shared" si="257"/>
        <v>36.949162758349658</v>
      </c>
    </row>
    <row r="2739" spans="1:29" ht="16.5" x14ac:dyDescent="0.45">
      <c r="A2739" s="9">
        <v>3604</v>
      </c>
      <c r="B2739" s="5" t="s">
        <v>9704</v>
      </c>
      <c r="C2739" s="5" t="s">
        <v>9705</v>
      </c>
      <c r="D2739" s="5" t="s">
        <v>9706</v>
      </c>
      <c r="E2739" s="5" t="s">
        <v>33</v>
      </c>
      <c r="F2739" s="5" t="s">
        <v>11771</v>
      </c>
      <c r="G2739" s="5">
        <v>22</v>
      </c>
      <c r="H2739" s="5">
        <v>3</v>
      </c>
      <c r="I2739" s="5">
        <f t="shared" si="252"/>
        <v>4</v>
      </c>
      <c r="J2739" s="5">
        <f t="shared" si="253"/>
        <v>7</v>
      </c>
      <c r="K2739" s="5"/>
      <c r="L2739" s="5"/>
      <c r="M2739" s="5"/>
      <c r="N2739" s="5"/>
      <c r="O2739" s="5" t="s">
        <v>6395</v>
      </c>
      <c r="P2739" s="6">
        <f>[1]!EM_S_INFO_EMPLOYEE(B2739,"2019")</f>
        <v>4285</v>
      </c>
      <c r="Q2739" s="6">
        <f>[1]!EM_S_STM07_IS(B2739,"83","2019-12-31","1",1000000000)</f>
        <v>9.06841328424</v>
      </c>
      <c r="R2739" s="6">
        <f>[1]!EM_S_FA_YOY_OR(B2739,"2019-12-31")</f>
        <v>0.3398784628</v>
      </c>
      <c r="S2739" s="6">
        <f>[1]!EM_S_FA_YOY_OR(B2739,"2020-12-31")</f>
        <v>-67.4737624694</v>
      </c>
      <c r="T2739" s="6">
        <f>[1]!EM_S_FA_YOY_OR(B2739,"2021-12-31")</f>
        <v>97.164869285199998</v>
      </c>
      <c r="U2739" s="6">
        <f>[1]!EM_S_FA_YOY_OR(B2739,"2022-12-31")</f>
        <v>-49.7928287939</v>
      </c>
      <c r="V2739" s="7">
        <f t="shared" si="254"/>
        <v>-6.7005739927000008</v>
      </c>
      <c r="W2739" s="8">
        <f t="shared" si="255"/>
        <v>90.383497301196272</v>
      </c>
      <c r="X2739" s="6">
        <f>[1]!EM_S_FA_YOY_NETPROFIT(B2739,"2019-12-31")</f>
        <v>-23.505523291100001</v>
      </c>
      <c r="Y2739" s="6">
        <f>[1]!EM_S_FA_YOY_NETPROFIT(B2739,"2020-12-31")</f>
        <v>-152.70022294520001</v>
      </c>
      <c r="Z2739" s="6">
        <f>[1]!EM_S_FA_YOY_NETPROFIT(B2739,"2021-12-31")</f>
        <v>134.4491913167</v>
      </c>
      <c r="AA2739" s="6">
        <f>[1]!EM_S_FA_YOY_NETPROFIT(B2739,"2022-12-31")</f>
        <v>-229.1485930501</v>
      </c>
      <c r="AB2739" s="7">
        <f t="shared" si="256"/>
        <v>-82.46654155953334</v>
      </c>
      <c r="AC2739" s="8">
        <f t="shared" si="257"/>
        <v>191.70397674500393</v>
      </c>
    </row>
    <row r="2740" spans="1:29" ht="16.5" x14ac:dyDescent="0.45">
      <c r="A2740" s="9">
        <v>3605</v>
      </c>
      <c r="B2740" s="5" t="s">
        <v>9707</v>
      </c>
      <c r="C2740" s="5" t="s">
        <v>9708</v>
      </c>
      <c r="D2740" s="5" t="s">
        <v>9709</v>
      </c>
      <c r="E2740" s="5" t="s">
        <v>254</v>
      </c>
      <c r="F2740" s="5" t="s">
        <v>11764</v>
      </c>
      <c r="G2740" s="5">
        <v>15</v>
      </c>
      <c r="H2740" s="5">
        <v>3</v>
      </c>
      <c r="I2740" s="5">
        <f t="shared" si="252"/>
        <v>2</v>
      </c>
      <c r="J2740" s="5">
        <f t="shared" si="253"/>
        <v>8</v>
      </c>
      <c r="K2740" s="5"/>
      <c r="L2740" s="5"/>
      <c r="M2740" s="5"/>
      <c r="N2740" s="5"/>
      <c r="O2740" s="5" t="s">
        <v>9710</v>
      </c>
      <c r="P2740" s="6">
        <f>[1]!EM_S_INFO_EMPLOYEE(B2740,"2019")</f>
        <v>2518</v>
      </c>
      <c r="Q2740" s="6">
        <f>[1]!EM_S_STM07_IS(B2740,"83","2019-12-31","1",1000000000)</f>
        <v>2.21893130027</v>
      </c>
      <c r="R2740" s="6">
        <f>[1]!EM_S_FA_YOY_OR(B2740,"2019-12-31")</f>
        <v>2.3886752821999999</v>
      </c>
      <c r="S2740" s="6">
        <f>[1]!EM_S_FA_YOY_OR(B2740,"2020-12-31")</f>
        <v>2.2660835968000002</v>
      </c>
      <c r="T2740" s="6">
        <f>[1]!EM_S_FA_YOY_OR(B2740,"2021-12-31")</f>
        <v>5.5009531926999999</v>
      </c>
      <c r="U2740" s="6">
        <f>[1]!EM_S_FA_YOY_OR(B2740,"2022-12-31")</f>
        <v>7.8499029595999996</v>
      </c>
      <c r="V2740" s="7">
        <f t="shared" si="254"/>
        <v>5.2056465830333334</v>
      </c>
      <c r="W2740" s="8">
        <f t="shared" si="255"/>
        <v>2.8035984313698816</v>
      </c>
      <c r="X2740" s="6">
        <f>[1]!EM_S_FA_YOY_NETPROFIT(B2740,"2019-12-31")</f>
        <v>-3.3155143472000002</v>
      </c>
      <c r="Y2740" s="6">
        <f>[1]!EM_S_FA_YOY_NETPROFIT(B2740,"2020-12-31")</f>
        <v>-26.905507352800001</v>
      </c>
      <c r="Z2740" s="6">
        <f>[1]!EM_S_FA_YOY_NETPROFIT(B2740,"2021-12-31")</f>
        <v>15.433105770099999</v>
      </c>
      <c r="AA2740" s="6">
        <f>[1]!EM_S_FA_YOY_NETPROFIT(B2740,"2022-12-31")</f>
        <v>-22.476116900000001</v>
      </c>
      <c r="AB2740" s="7">
        <f t="shared" si="256"/>
        <v>-11.316172827566668</v>
      </c>
      <c r="AC2740" s="8">
        <f t="shared" si="257"/>
        <v>23.271179687921492</v>
      </c>
    </row>
    <row r="2741" spans="1:29" ht="16.5" x14ac:dyDescent="0.45">
      <c r="A2741" s="9">
        <v>3606</v>
      </c>
      <c r="B2741" s="5" t="s">
        <v>9711</v>
      </c>
      <c r="C2741" s="5" t="s">
        <v>9712</v>
      </c>
      <c r="D2741" s="5" t="s">
        <v>9713</v>
      </c>
      <c r="E2741" s="5" t="s">
        <v>33</v>
      </c>
      <c r="F2741" s="5" t="s">
        <v>11768</v>
      </c>
      <c r="G2741" s="5">
        <v>19</v>
      </c>
      <c r="H2741" s="5">
        <v>2</v>
      </c>
      <c r="I2741" s="5">
        <f t="shared" si="252"/>
        <v>2</v>
      </c>
      <c r="J2741" s="5">
        <f t="shared" si="253"/>
        <v>4</v>
      </c>
      <c r="K2741" s="5"/>
      <c r="L2741" s="5"/>
      <c r="M2741" s="5"/>
      <c r="N2741" s="5"/>
      <c r="O2741" s="5" t="s">
        <v>9714</v>
      </c>
      <c r="P2741" s="6">
        <f>[1]!EM_S_INFO_EMPLOYEE(B2741,"2019")</f>
        <v>613</v>
      </c>
      <c r="Q2741" s="6">
        <f>[1]!EM_S_STM07_IS(B2741,"83","2019-12-31","1",1000000000)</f>
        <v>0.49853926749999999</v>
      </c>
      <c r="R2741" s="6">
        <f>[1]!EM_S_FA_YOY_OR(B2741,"2019-12-31")</f>
        <v>5.5439541149</v>
      </c>
      <c r="S2741" s="6">
        <f>[1]!EM_S_FA_YOY_OR(B2741,"2020-12-31")</f>
        <v>9.5280789771999999</v>
      </c>
      <c r="T2741" s="6">
        <f>[1]!EM_S_FA_YOY_OR(B2741,"2021-12-31")</f>
        <v>29.093190457599999</v>
      </c>
      <c r="U2741" s="6">
        <f>[1]!EM_S_FA_YOY_OR(B2741,"2022-12-31")</f>
        <v>1.6436794338</v>
      </c>
      <c r="V2741" s="7">
        <f t="shared" si="254"/>
        <v>13.421649622866667</v>
      </c>
      <c r="W2741" s="8">
        <f t="shared" si="255"/>
        <v>14.132898964509272</v>
      </c>
      <c r="X2741" s="6">
        <f>[1]!EM_S_FA_YOY_NETPROFIT(B2741,"2019-12-31")</f>
        <v>34.088184564099997</v>
      </c>
      <c r="Y2741" s="6">
        <f>[1]!EM_S_FA_YOY_NETPROFIT(B2741,"2020-12-31")</f>
        <v>4.6296536014000003</v>
      </c>
      <c r="Z2741" s="6">
        <f>[1]!EM_S_FA_YOY_NETPROFIT(B2741,"2021-12-31")</f>
        <v>68.763269328000007</v>
      </c>
      <c r="AA2741" s="6">
        <f>[1]!EM_S_FA_YOY_NETPROFIT(B2741,"2022-12-31")</f>
        <v>-10.5637127875</v>
      </c>
      <c r="AB2741" s="7">
        <f t="shared" si="256"/>
        <v>20.943070047300001</v>
      </c>
      <c r="AC2741" s="8">
        <f t="shared" si="257"/>
        <v>42.104491328019094</v>
      </c>
    </row>
    <row r="2742" spans="1:29" ht="16.5" x14ac:dyDescent="0.45">
      <c r="A2742" s="9">
        <v>3607</v>
      </c>
      <c r="B2742" s="5" t="s">
        <v>9715</v>
      </c>
      <c r="C2742" s="5" t="s">
        <v>9716</v>
      </c>
      <c r="D2742" s="5" t="s">
        <v>9717</v>
      </c>
      <c r="E2742" s="5" t="s">
        <v>120</v>
      </c>
      <c r="F2742" s="5" t="s">
        <v>11755</v>
      </c>
      <c r="G2742" s="5">
        <v>5</v>
      </c>
      <c r="H2742" s="5">
        <v>3</v>
      </c>
      <c r="I2742" s="5">
        <f t="shared" si="252"/>
        <v>3</v>
      </c>
      <c r="J2742" s="5">
        <f t="shared" si="253"/>
        <v>5</v>
      </c>
      <c r="K2742" s="5"/>
      <c r="L2742" s="5"/>
      <c r="M2742" s="5"/>
      <c r="N2742" s="5"/>
      <c r="O2742" s="5" t="s">
        <v>9718</v>
      </c>
      <c r="P2742" s="6">
        <f>[1]!EM_S_INFO_EMPLOYEE(B2742,"2019")</f>
        <v>4107</v>
      </c>
      <c r="Q2742" s="6">
        <f>[1]!EM_S_STM07_IS(B2742,"83","2019-12-31","1",1000000000)</f>
        <v>35.577928015639998</v>
      </c>
      <c r="R2742" s="6">
        <f>[1]!EM_S_FA_YOY_OR(B2742,"2019-12-31")</f>
        <v>-8.7356519811000002</v>
      </c>
      <c r="S2742" s="6">
        <f>[1]!EM_S_FA_YOY_OR(B2742,"2020-12-31")</f>
        <v>6.5641215750999997</v>
      </c>
      <c r="T2742" s="6">
        <f>[1]!EM_S_FA_YOY_OR(B2742,"2021-12-31")</f>
        <v>23.013702439700001</v>
      </c>
      <c r="U2742" s="6">
        <f>[1]!EM_S_FA_YOY_OR(B2742,"2022-12-31")</f>
        <v>5.4792222867999998</v>
      </c>
      <c r="V2742" s="7">
        <f t="shared" si="254"/>
        <v>11.685682100533334</v>
      </c>
      <c r="W2742" s="8">
        <f t="shared" si="255"/>
        <v>9.8253389366407475</v>
      </c>
      <c r="X2742" s="6">
        <f>[1]!EM_S_FA_YOY_NETPROFIT(B2742,"2019-12-31")</f>
        <v>-62.402872616099998</v>
      </c>
      <c r="Y2742" s="6">
        <f>[1]!EM_S_FA_YOY_NETPROFIT(B2742,"2020-12-31")</f>
        <v>-28.051395957800001</v>
      </c>
      <c r="Z2742" s="6">
        <f>[1]!EM_S_FA_YOY_NETPROFIT(B2742,"2021-12-31")</f>
        <v>-2.0267444642000001</v>
      </c>
      <c r="AA2742" s="6">
        <f>[1]!EM_S_FA_YOY_NETPROFIT(B2742,"2022-12-31")</f>
        <v>-338.0005673165</v>
      </c>
      <c r="AB2742" s="7">
        <f t="shared" si="256"/>
        <v>-122.6929025795</v>
      </c>
      <c r="AC2742" s="8">
        <f t="shared" si="257"/>
        <v>186.91539126625216</v>
      </c>
    </row>
    <row r="2743" spans="1:29" ht="16.5" x14ac:dyDescent="0.45">
      <c r="A2743" s="9">
        <v>3608</v>
      </c>
      <c r="B2743" s="5" t="s">
        <v>9719</v>
      </c>
      <c r="C2743" s="5" t="s">
        <v>9720</v>
      </c>
      <c r="D2743" s="5" t="s">
        <v>9721</v>
      </c>
      <c r="E2743" s="5" t="s">
        <v>259</v>
      </c>
      <c r="F2743" s="5" t="s">
        <v>11764</v>
      </c>
      <c r="G2743" s="5">
        <v>15</v>
      </c>
      <c r="H2743" s="5">
        <v>3</v>
      </c>
      <c r="I2743" s="5">
        <f t="shared" si="252"/>
        <v>2</v>
      </c>
      <c r="J2743" s="5">
        <f t="shared" si="253"/>
        <v>8</v>
      </c>
      <c r="K2743" s="5"/>
      <c r="L2743" s="5"/>
      <c r="M2743" s="5"/>
      <c r="N2743" s="5"/>
      <c r="O2743" s="5" t="s">
        <v>9722</v>
      </c>
      <c r="P2743" s="6">
        <f>[1]!EM_S_INFO_EMPLOYEE(B2743,"2019")</f>
        <v>982</v>
      </c>
      <c r="Q2743" s="6">
        <f>[1]!EM_S_STM07_IS(B2743,"83","2019-12-31","1",1000000000)</f>
        <v>3.41165250798</v>
      </c>
      <c r="R2743" s="6">
        <f>[1]!EM_S_FA_YOY_OR(B2743,"2019-12-31")</f>
        <v>30.606603833200001</v>
      </c>
      <c r="S2743" s="6">
        <f>[1]!EM_S_FA_YOY_OR(B2743,"2020-12-31")</f>
        <v>29.282571133000001</v>
      </c>
      <c r="T2743" s="6">
        <f>[1]!EM_S_FA_YOY_OR(B2743,"2021-12-31")</f>
        <v>27.641190937099999</v>
      </c>
      <c r="U2743" s="6">
        <f>[1]!EM_S_FA_YOY_OR(B2743,"2022-12-31")</f>
        <v>34.0610502842</v>
      </c>
      <c r="V2743" s="7">
        <f t="shared" si="254"/>
        <v>30.328270784766669</v>
      </c>
      <c r="W2743" s="8">
        <f t="shared" si="255"/>
        <v>3.3352307761855862</v>
      </c>
      <c r="X2743" s="6">
        <f>[1]!EM_S_FA_YOY_NETPROFIT(B2743,"2019-12-31")</f>
        <v>-39.607280494800001</v>
      </c>
      <c r="Y2743" s="6">
        <f>[1]!EM_S_FA_YOY_NETPROFIT(B2743,"2020-12-31")</f>
        <v>93.615501847000004</v>
      </c>
      <c r="Z2743" s="6">
        <f>[1]!EM_S_FA_YOY_NETPROFIT(B2743,"2021-12-31")</f>
        <v>77.281917585100004</v>
      </c>
      <c r="AA2743" s="6">
        <f>[1]!EM_S_FA_YOY_NETPROFIT(B2743,"2022-12-31")</f>
        <v>-21.093149983099998</v>
      </c>
      <c r="AB2743" s="7">
        <f t="shared" si="256"/>
        <v>49.934756483000001</v>
      </c>
      <c r="AC2743" s="8">
        <f t="shared" si="257"/>
        <v>62.051745474466188</v>
      </c>
    </row>
    <row r="2744" spans="1:29" ht="16.5" x14ac:dyDescent="0.45">
      <c r="A2744" s="9">
        <v>3609</v>
      </c>
      <c r="B2744" s="5" t="s">
        <v>9723</v>
      </c>
      <c r="C2744" s="5" t="s">
        <v>9724</v>
      </c>
      <c r="D2744" s="5" t="s">
        <v>9725</v>
      </c>
      <c r="E2744" s="5" t="s">
        <v>249</v>
      </c>
      <c r="F2744" s="5" t="s">
        <v>58</v>
      </c>
      <c r="G2744" s="5">
        <v>10</v>
      </c>
      <c r="H2744" s="5">
        <v>2</v>
      </c>
      <c r="I2744" s="5">
        <f t="shared" si="252"/>
        <v>3</v>
      </c>
      <c r="J2744" s="5">
        <f t="shared" si="253"/>
        <v>3</v>
      </c>
      <c r="K2744" s="5"/>
      <c r="L2744" s="5"/>
      <c r="M2744" s="5"/>
      <c r="N2744" s="5"/>
      <c r="O2744" s="5" t="s">
        <v>1772</v>
      </c>
      <c r="P2744" s="6">
        <f>[1]!EM_S_INFO_EMPLOYEE(B2744,"2019")</f>
        <v>8173</v>
      </c>
      <c r="Q2744" s="6">
        <f>[1]!EM_S_STM07_IS(B2744,"83","2019-12-31","1",1000000000)</f>
        <v>5.2816580553100003</v>
      </c>
      <c r="R2744" s="6">
        <f>[1]!EM_S_FA_YOY_OR(B2744,"2019-12-31")</f>
        <v>-15.972537618</v>
      </c>
      <c r="S2744" s="6">
        <f>[1]!EM_S_FA_YOY_OR(B2744,"2020-12-31")</f>
        <v>-6.3917469949000001</v>
      </c>
      <c r="T2744" s="6">
        <f>[1]!EM_S_FA_YOY_OR(B2744,"2021-12-31")</f>
        <v>-0.26100244979999998</v>
      </c>
      <c r="U2744" s="6">
        <f>[1]!EM_S_FA_YOY_OR(B2744,"2022-12-31")</f>
        <v>-13.532230671900001</v>
      </c>
      <c r="V2744" s="7">
        <f t="shared" si="254"/>
        <v>-6.728326705533334</v>
      </c>
      <c r="W2744" s="8">
        <f t="shared" si="255"/>
        <v>6.6420131780186482</v>
      </c>
      <c r="X2744" s="6">
        <f>[1]!EM_S_FA_YOY_NETPROFIT(B2744,"2019-12-31")</f>
        <v>-223.29659670250001</v>
      </c>
      <c r="Y2744" s="6">
        <f>[1]!EM_S_FA_YOY_NETPROFIT(B2744,"2020-12-31")</f>
        <v>53.6296473887</v>
      </c>
      <c r="Z2744" s="6">
        <f>[1]!EM_S_FA_YOY_NETPROFIT(B2744,"2021-12-31")</f>
        <v>-293.40961795430002</v>
      </c>
      <c r="AA2744" s="6">
        <f>[1]!EM_S_FA_YOY_NETPROFIT(B2744,"2022-12-31")</f>
        <v>104.74454522649999</v>
      </c>
      <c r="AB2744" s="7">
        <f t="shared" si="256"/>
        <v>-45.011808446366672</v>
      </c>
      <c r="AC2744" s="8">
        <f t="shared" si="257"/>
        <v>216.63168517439189</v>
      </c>
    </row>
    <row r="2745" spans="1:29" ht="16.5" x14ac:dyDescent="0.45">
      <c r="A2745" s="9">
        <v>3610</v>
      </c>
      <c r="B2745" s="5" t="s">
        <v>9726</v>
      </c>
      <c r="C2745" s="5" t="s">
        <v>9727</v>
      </c>
      <c r="D2745" s="5" t="s">
        <v>9728</v>
      </c>
      <c r="E2745" s="5" t="s">
        <v>440</v>
      </c>
      <c r="F2745" s="5" t="s">
        <v>11756</v>
      </c>
      <c r="G2745" s="5">
        <v>6</v>
      </c>
      <c r="H2745" s="5">
        <v>2</v>
      </c>
      <c r="I2745" s="5">
        <f t="shared" si="252"/>
        <v>2</v>
      </c>
      <c r="J2745" s="5">
        <f t="shared" si="253"/>
        <v>11</v>
      </c>
      <c r="K2745" s="5"/>
      <c r="L2745" s="5"/>
      <c r="M2745" s="5"/>
      <c r="N2745" s="5"/>
      <c r="O2745" s="5" t="s">
        <v>9729</v>
      </c>
      <c r="P2745" s="6">
        <f>[1]!EM_S_INFO_EMPLOYEE(B2745,"2019")</f>
        <v>3646</v>
      </c>
      <c r="Q2745" s="6">
        <f>[1]!EM_S_STM07_IS(B2745,"83","2019-12-31","1",1000000000)</f>
        <v>3.25140686089</v>
      </c>
      <c r="R2745" s="6">
        <f>[1]!EM_S_FA_YOY_OR(B2745,"2019-12-31")</f>
        <v>45.980072394099999</v>
      </c>
      <c r="S2745" s="6">
        <f>[1]!EM_S_FA_YOY_OR(B2745,"2020-12-31")</f>
        <v>23.0618676715</v>
      </c>
      <c r="T2745" s="6">
        <f>[1]!EM_S_FA_YOY_OR(B2745,"2021-12-31")</f>
        <v>18.078742741700001</v>
      </c>
      <c r="U2745" s="6">
        <f>[1]!EM_S_FA_YOY_OR(B2745,"2022-12-31")</f>
        <v>-17.7146339074</v>
      </c>
      <c r="V2745" s="7">
        <f t="shared" si="254"/>
        <v>7.8086588352666668</v>
      </c>
      <c r="W2745" s="8">
        <f t="shared" si="255"/>
        <v>22.243802234271783</v>
      </c>
      <c r="X2745" s="6">
        <f>[1]!EM_S_FA_YOY_NETPROFIT(B2745,"2019-12-31")</f>
        <v>208.15135055900001</v>
      </c>
      <c r="Y2745" s="6">
        <f>[1]!EM_S_FA_YOY_NETPROFIT(B2745,"2020-12-31")</f>
        <v>9.5833424527000002</v>
      </c>
      <c r="Z2745" s="6">
        <f>[1]!EM_S_FA_YOY_NETPROFIT(B2745,"2021-12-31")</f>
        <v>-32.301196683900002</v>
      </c>
      <c r="AA2745" s="6">
        <f>[1]!EM_S_FA_YOY_NETPROFIT(B2745,"2022-12-31")</f>
        <v>-111.9561746543</v>
      </c>
      <c r="AB2745" s="7">
        <f t="shared" si="256"/>
        <v>-44.891342961833338</v>
      </c>
      <c r="AC2745" s="8">
        <f t="shared" si="257"/>
        <v>61.740160285874751</v>
      </c>
    </row>
    <row r="2746" spans="1:29" ht="16.5" x14ac:dyDescent="0.45">
      <c r="A2746" s="9">
        <v>3611</v>
      </c>
      <c r="B2746" s="5" t="s">
        <v>9730</v>
      </c>
      <c r="C2746" s="5" t="s">
        <v>9731</v>
      </c>
      <c r="D2746" s="5" t="s">
        <v>9732</v>
      </c>
      <c r="E2746" s="5" t="s">
        <v>249</v>
      </c>
      <c r="F2746" s="5" t="s">
        <v>11779</v>
      </c>
      <c r="G2746" s="5">
        <v>30</v>
      </c>
      <c r="H2746" s="5">
        <v>2</v>
      </c>
      <c r="I2746" s="5">
        <f t="shared" si="252"/>
        <v>2</v>
      </c>
      <c r="J2746" s="5">
        <f t="shared" si="253"/>
        <v>4</v>
      </c>
      <c r="K2746" s="5"/>
      <c r="L2746" s="5"/>
      <c r="M2746" s="5"/>
      <c r="N2746" s="5"/>
      <c r="O2746" s="5" t="s">
        <v>9733</v>
      </c>
      <c r="P2746" s="6">
        <f>[1]!EM_S_INFO_EMPLOYEE(B2746,"2019")</f>
        <v>56514</v>
      </c>
      <c r="Q2746" s="6">
        <f>[1]!EM_S_STM07_IS(B2746,"83","2019-12-31","1",1000000000)</f>
        <v>60.086157533689999</v>
      </c>
      <c r="R2746" s="6">
        <f>[1]!EM_S_FA_YOY_OR(B2746,"2019-12-31")</f>
        <v>3.9995890187000001</v>
      </c>
      <c r="S2746" s="6">
        <f>[1]!EM_S_FA_YOY_OR(B2746,"2020-12-31")</f>
        <v>-12.998649067700001</v>
      </c>
      <c r="T2746" s="6">
        <f>[1]!EM_S_FA_YOY_OR(B2746,"2021-12-31")</f>
        <v>24.265762291600002</v>
      </c>
      <c r="U2746" s="6">
        <f>[1]!EM_S_FA_YOY_OR(B2746,"2022-12-31")</f>
        <v>5.5197923487000002</v>
      </c>
      <c r="V2746" s="7">
        <f t="shared" si="254"/>
        <v>5.5956351908666671</v>
      </c>
      <c r="W2746" s="8">
        <f t="shared" si="255"/>
        <v>18.632321449334022</v>
      </c>
      <c r="X2746" s="6">
        <f>[1]!EM_S_FA_YOY_NETPROFIT(B2746,"2019-12-31")</f>
        <v>-8.7409460275999997</v>
      </c>
      <c r="Y2746" s="6">
        <f>[1]!EM_S_FA_YOY_NETPROFIT(B2746,"2020-12-31")</f>
        <v>-1.5812446737000001</v>
      </c>
      <c r="Z2746" s="6">
        <f>[1]!EM_S_FA_YOY_NETPROFIT(B2746,"2021-12-31")</f>
        <v>41.653891204300002</v>
      </c>
      <c r="AA2746" s="6">
        <f>[1]!EM_S_FA_YOY_NETPROFIT(B2746,"2022-12-31")</f>
        <v>32.532251190899999</v>
      </c>
      <c r="AB2746" s="7">
        <f t="shared" si="256"/>
        <v>24.201632573833336</v>
      </c>
      <c r="AC2746" s="8">
        <f t="shared" si="257"/>
        <v>22.789661000211126</v>
      </c>
    </row>
    <row r="2747" spans="1:29" ht="16.5" x14ac:dyDescent="0.45">
      <c r="A2747" s="9">
        <v>3612</v>
      </c>
      <c r="B2747" s="5" t="s">
        <v>9734</v>
      </c>
      <c r="C2747" s="5" t="s">
        <v>9735</v>
      </c>
      <c r="D2747" s="5" t="s">
        <v>9736</v>
      </c>
      <c r="E2747" s="5" t="s">
        <v>259</v>
      </c>
      <c r="F2747" s="5" t="s">
        <v>11771</v>
      </c>
      <c r="G2747" s="5">
        <v>22</v>
      </c>
      <c r="H2747" s="5">
        <v>3</v>
      </c>
      <c r="I2747" s="5">
        <f t="shared" si="252"/>
        <v>4</v>
      </c>
      <c r="J2747" s="5">
        <f t="shared" si="253"/>
        <v>7</v>
      </c>
      <c r="K2747" s="5"/>
      <c r="L2747" s="5"/>
      <c r="M2747" s="5"/>
      <c r="N2747" s="5"/>
      <c r="O2747" s="5" t="s">
        <v>9737</v>
      </c>
      <c r="P2747" s="6">
        <f>[1]!EM_S_INFO_EMPLOYEE(B2747,"2019")</f>
        <v>1458</v>
      </c>
      <c r="Q2747" s="6">
        <f>[1]!EM_S_STM07_IS(B2747,"83","2019-12-31","1",1000000000)</f>
        <v>18.882511609489999</v>
      </c>
      <c r="R2747" s="6">
        <f>[1]!EM_S_FA_YOY_OR(B2747,"2019-12-31")</f>
        <v>32.886541375299998</v>
      </c>
      <c r="S2747" s="6">
        <f>[1]!EM_S_FA_YOY_OR(B2747,"2020-12-31")</f>
        <v>-50.956909502400002</v>
      </c>
      <c r="T2747" s="6">
        <f>[1]!EM_S_FA_YOY_OR(B2747,"2021-12-31")</f>
        <v>54.3511477562</v>
      </c>
      <c r="U2747" s="6">
        <f>[1]!EM_S_FA_YOY_OR(B2747,"2022-12-31")</f>
        <v>3.1018284954999999</v>
      </c>
      <c r="V2747" s="7">
        <f t="shared" si="254"/>
        <v>2.1653555830999989</v>
      </c>
      <c r="W2747" s="8">
        <f t="shared" si="255"/>
        <v>52.6602740880817</v>
      </c>
      <c r="X2747" s="6">
        <f>[1]!EM_S_FA_YOY_NETPROFIT(B2747,"2019-12-31")</f>
        <v>-974.70666696620003</v>
      </c>
      <c r="Y2747" s="6">
        <f>[1]!EM_S_FA_YOY_NETPROFIT(B2747,"2020-12-31")</f>
        <v>103.998742518</v>
      </c>
      <c r="Z2747" s="6">
        <f>[1]!EM_S_FA_YOY_NETPROFIT(B2747,"2021-12-31")</f>
        <v>204.2638203221</v>
      </c>
      <c r="AA2747" s="6">
        <f>[1]!EM_S_FA_YOY_NETPROFIT(B2747,"2022-12-31")</f>
        <v>-74.710371717100003</v>
      </c>
      <c r="AB2747" s="7">
        <f t="shared" si="256"/>
        <v>77.850730374333338</v>
      </c>
      <c r="AC2747" s="8">
        <f t="shared" si="257"/>
        <v>141.31326498344063</v>
      </c>
    </row>
    <row r="2748" spans="1:29" ht="16.5" x14ac:dyDescent="0.45">
      <c r="A2748" s="9">
        <v>3613</v>
      </c>
      <c r="B2748" s="5" t="s">
        <v>9738</v>
      </c>
      <c r="C2748" s="5" t="s">
        <v>9739</v>
      </c>
      <c r="D2748" s="5" t="s">
        <v>9740</v>
      </c>
      <c r="E2748" s="5" t="s">
        <v>259</v>
      </c>
      <c r="F2748" s="5" t="s">
        <v>11760</v>
      </c>
      <c r="G2748" s="5">
        <v>11</v>
      </c>
      <c r="H2748" s="5">
        <v>2</v>
      </c>
      <c r="I2748" s="5">
        <f t="shared" si="252"/>
        <v>3</v>
      </c>
      <c r="J2748" s="5">
        <f t="shared" si="253"/>
        <v>3</v>
      </c>
      <c r="K2748" s="5"/>
      <c r="L2748" s="5"/>
      <c r="M2748" s="5"/>
      <c r="N2748" s="5"/>
      <c r="O2748" s="5" t="s">
        <v>1788</v>
      </c>
      <c r="P2748" s="6">
        <f>[1]!EM_S_INFO_EMPLOYEE(B2748,"2019")</f>
        <v>9633</v>
      </c>
      <c r="Q2748" s="6">
        <f>[1]!EM_S_STM07_IS(B2748,"83","2019-12-31","1",1000000000)</f>
        <v>6.6944590502199999</v>
      </c>
      <c r="R2748" s="6">
        <f>[1]!EM_S_FA_YOY_OR(B2748,"2019-12-31")</f>
        <v>-11.1421212447</v>
      </c>
      <c r="S2748" s="6">
        <f>[1]!EM_S_FA_YOY_OR(B2748,"2020-12-31")</f>
        <v>-21.834105857499999</v>
      </c>
      <c r="T2748" s="6">
        <f>[1]!EM_S_FA_YOY_OR(B2748,"2021-12-31")</f>
        <v>81.378765363900001</v>
      </c>
      <c r="U2748" s="6">
        <f>[1]!EM_S_FA_YOY_OR(B2748,"2022-12-31")</f>
        <v>0.83387387619999997</v>
      </c>
      <c r="V2748" s="7">
        <f t="shared" si="254"/>
        <v>20.1261777942</v>
      </c>
      <c r="W2748" s="8">
        <f t="shared" si="255"/>
        <v>54.243607358744896</v>
      </c>
      <c r="X2748" s="6">
        <f>[1]!EM_S_FA_YOY_NETPROFIT(B2748,"2019-12-31")</f>
        <v>5.6226275620999999</v>
      </c>
      <c r="Y2748" s="6">
        <f>[1]!EM_S_FA_YOY_NETPROFIT(B2748,"2020-12-31")</f>
        <v>-20.226125660899999</v>
      </c>
      <c r="Z2748" s="6">
        <f>[1]!EM_S_FA_YOY_NETPROFIT(B2748,"2021-12-31")</f>
        <v>12.461821566999999</v>
      </c>
      <c r="AA2748" s="6">
        <f>[1]!EM_S_FA_YOY_NETPROFIT(B2748,"2022-12-31")</f>
        <v>-1.7366091910000001</v>
      </c>
      <c r="AB2748" s="7">
        <f t="shared" si="256"/>
        <v>-3.1669710949666663</v>
      </c>
      <c r="AC2748" s="8">
        <f t="shared" si="257"/>
        <v>16.39084881498616</v>
      </c>
    </row>
    <row r="2749" spans="1:29" ht="16.5" x14ac:dyDescent="0.45">
      <c r="A2749" s="9">
        <v>3614</v>
      </c>
      <c r="B2749" s="5" t="s">
        <v>9741</v>
      </c>
      <c r="C2749" s="5" t="s">
        <v>9742</v>
      </c>
      <c r="D2749" s="5" t="s">
        <v>9743</v>
      </c>
      <c r="E2749" s="5" t="s">
        <v>376</v>
      </c>
      <c r="F2749" s="5" t="s">
        <v>11768</v>
      </c>
      <c r="G2749" s="5">
        <v>19</v>
      </c>
      <c r="H2749" s="5">
        <v>2</v>
      </c>
      <c r="I2749" s="5">
        <f t="shared" si="252"/>
        <v>2</v>
      </c>
      <c r="J2749" s="5">
        <f t="shared" si="253"/>
        <v>4</v>
      </c>
      <c r="K2749" s="5"/>
      <c r="L2749" s="5"/>
      <c r="M2749" s="5"/>
      <c r="N2749" s="5"/>
      <c r="O2749" s="5" t="s">
        <v>9744</v>
      </c>
      <c r="P2749" s="6">
        <f>[1]!EM_S_INFO_EMPLOYEE(B2749,"2019")</f>
        <v>3956</v>
      </c>
      <c r="Q2749" s="6">
        <f>[1]!EM_S_STM07_IS(B2749,"83","2019-12-31","1",1000000000)</f>
        <v>6.0684633208000003</v>
      </c>
      <c r="R2749" s="6">
        <f>[1]!EM_S_FA_YOY_OR(B2749,"2019-12-31")</f>
        <v>156.73348839100001</v>
      </c>
      <c r="S2749" s="6">
        <f>[1]!EM_S_FA_YOY_OR(B2749,"2020-12-31")</f>
        <v>-24.8872627147</v>
      </c>
      <c r="T2749" s="6">
        <f>[1]!EM_S_FA_YOY_OR(B2749,"2021-12-31")</f>
        <v>-17.014758235599999</v>
      </c>
      <c r="U2749" s="6">
        <f>[1]!EM_S_FA_YOY_OR(B2749,"2022-12-31")</f>
        <v>65.673011931900007</v>
      </c>
      <c r="V2749" s="7">
        <f t="shared" si="254"/>
        <v>7.9236636605333359</v>
      </c>
      <c r="W2749" s="8">
        <f t="shared" si="255"/>
        <v>50.167065900041067</v>
      </c>
      <c r="X2749" s="6">
        <f>[1]!EM_S_FA_YOY_NETPROFIT(B2749,"2019-12-31")</f>
        <v>758.93958490429998</v>
      </c>
      <c r="Y2749" s="6">
        <f>[1]!EM_S_FA_YOY_NETPROFIT(B2749,"2020-12-31")</f>
        <v>293.21547532829999</v>
      </c>
      <c r="Z2749" s="6">
        <f>[1]!EM_S_FA_YOY_NETPROFIT(B2749,"2021-12-31")</f>
        <v>-25.443372759799999</v>
      </c>
      <c r="AA2749" s="6">
        <f>[1]!EM_S_FA_YOY_NETPROFIT(B2749,"2022-12-31")</f>
        <v>-19.546037445100001</v>
      </c>
      <c r="AB2749" s="7">
        <f t="shared" si="256"/>
        <v>82.742021707799992</v>
      </c>
      <c r="AC2749" s="8">
        <f t="shared" si="257"/>
        <v>182.29920638927388</v>
      </c>
    </row>
    <row r="2750" spans="1:29" ht="16.5" x14ac:dyDescent="0.45">
      <c r="A2750" s="9">
        <v>3616</v>
      </c>
      <c r="B2750" s="5" t="s">
        <v>9745</v>
      </c>
      <c r="C2750" s="5" t="s">
        <v>9746</v>
      </c>
      <c r="D2750" s="5" t="s">
        <v>9747</v>
      </c>
      <c r="E2750" s="5" t="s">
        <v>249</v>
      </c>
      <c r="F2750" s="5" t="s">
        <v>11776</v>
      </c>
      <c r="G2750" s="5">
        <v>27</v>
      </c>
      <c r="H2750" s="5">
        <v>3</v>
      </c>
      <c r="I2750" s="5">
        <f t="shared" si="252"/>
        <v>2</v>
      </c>
      <c r="J2750" s="5">
        <f t="shared" si="253"/>
        <v>10</v>
      </c>
      <c r="K2750" s="5"/>
      <c r="L2750" s="5"/>
      <c r="M2750" s="5"/>
      <c r="N2750" s="5"/>
      <c r="O2750" s="5" t="s">
        <v>9748</v>
      </c>
      <c r="P2750" s="6">
        <f>[1]!EM_S_INFO_EMPLOYEE(B2750,"2019")</f>
        <v>3560</v>
      </c>
      <c r="Q2750" s="6">
        <f>[1]!EM_S_STM07_IS(B2750,"83","2019-12-31","1",1000000000)</f>
        <v>3.6709669279099999</v>
      </c>
      <c r="R2750" s="6">
        <f>[1]!EM_S_FA_YOY_OR(B2750,"2019-12-31")</f>
        <v>-30.028648286599999</v>
      </c>
      <c r="S2750" s="6">
        <f>[1]!EM_S_FA_YOY_OR(B2750,"2020-12-31")</f>
        <v>7.3902886925000004</v>
      </c>
      <c r="T2750" s="6">
        <f>[1]!EM_S_FA_YOY_OR(B2750,"2021-12-31")</f>
        <v>-20.266853298000001</v>
      </c>
      <c r="U2750" s="6">
        <f>[1]!EM_S_FA_YOY_OR(B2750,"2022-12-31")</f>
        <v>-13.444703430200001</v>
      </c>
      <c r="V2750" s="7">
        <f t="shared" si="254"/>
        <v>-8.7737560118999998</v>
      </c>
      <c r="W2750" s="8">
        <f t="shared" si="255"/>
        <v>14.408077182922854</v>
      </c>
      <c r="X2750" s="6">
        <f>[1]!EM_S_FA_YOY_NETPROFIT(B2750,"2019-12-31")</f>
        <v>-55.838460196100002</v>
      </c>
      <c r="Y2750" s="6">
        <f>[1]!EM_S_FA_YOY_NETPROFIT(B2750,"2020-12-31")</f>
        <v>50.8382493505</v>
      </c>
      <c r="Z2750" s="6">
        <f>[1]!EM_S_FA_YOY_NETPROFIT(B2750,"2021-12-31")</f>
        <v>8.1482894910999999</v>
      </c>
      <c r="AA2750" s="6">
        <f>[1]!EM_S_FA_YOY_NETPROFIT(B2750,"2022-12-31")</f>
        <v>-63.3546629358</v>
      </c>
      <c r="AB2750" s="7">
        <f t="shared" si="256"/>
        <v>-1.456041364733333</v>
      </c>
      <c r="AC2750" s="8">
        <f t="shared" si="257"/>
        <v>57.699113359720577</v>
      </c>
    </row>
    <row r="2751" spans="1:29" ht="16.5" x14ac:dyDescent="0.45">
      <c r="A2751" s="9">
        <v>3617</v>
      </c>
      <c r="B2751" s="5" t="s">
        <v>9749</v>
      </c>
      <c r="C2751" s="5" t="s">
        <v>9750</v>
      </c>
      <c r="D2751" s="5" t="s">
        <v>9751</v>
      </c>
      <c r="E2751" s="5" t="s">
        <v>634</v>
      </c>
      <c r="F2751" s="5" t="s">
        <v>11756</v>
      </c>
      <c r="G2751" s="5">
        <v>6</v>
      </c>
      <c r="H2751" s="5">
        <v>2</v>
      </c>
      <c r="I2751" s="5">
        <f t="shared" si="252"/>
        <v>2</v>
      </c>
      <c r="J2751" s="5">
        <f t="shared" si="253"/>
        <v>11</v>
      </c>
      <c r="K2751" s="5"/>
      <c r="L2751" s="5"/>
      <c r="M2751" s="5"/>
      <c r="N2751" s="5"/>
      <c r="O2751" s="5" t="s">
        <v>9752</v>
      </c>
      <c r="P2751" s="6">
        <f>[1]!EM_S_INFO_EMPLOYEE(B2751,"2019")</f>
        <v>3831</v>
      </c>
      <c r="Q2751" s="6">
        <f>[1]!EM_S_STM07_IS(B2751,"83","2019-12-31","1",1000000000)</f>
        <v>2.1882916196400002</v>
      </c>
      <c r="R2751" s="6">
        <f>[1]!EM_S_FA_YOY_OR(B2751,"2019-12-31")</f>
        <v>5.4195122580000001</v>
      </c>
      <c r="S2751" s="6">
        <f>[1]!EM_S_FA_YOY_OR(B2751,"2020-12-31")</f>
        <v>-2.6601801902000002</v>
      </c>
      <c r="T2751" s="6">
        <f>[1]!EM_S_FA_YOY_OR(B2751,"2021-12-31")</f>
        <v>18.7367146582</v>
      </c>
      <c r="U2751" s="6">
        <f>[1]!EM_S_FA_YOY_OR(B2751,"2022-12-31")</f>
        <v>-5.6271814848000004</v>
      </c>
      <c r="V2751" s="7">
        <f t="shared" si="254"/>
        <v>3.4831176610666659</v>
      </c>
      <c r="W2751" s="8">
        <f t="shared" si="255"/>
        <v>13.293041043484212</v>
      </c>
      <c r="X2751" s="6">
        <f>[1]!EM_S_FA_YOY_NETPROFIT(B2751,"2019-12-31")</f>
        <v>14.0113245999</v>
      </c>
      <c r="Y2751" s="6">
        <f>[1]!EM_S_FA_YOY_NETPROFIT(B2751,"2020-12-31")</f>
        <v>3.3830556415999999</v>
      </c>
      <c r="Z2751" s="6">
        <f>[1]!EM_S_FA_YOY_NETPROFIT(B2751,"2021-12-31")</f>
        <v>2.7994983607999999</v>
      </c>
      <c r="AA2751" s="6">
        <f>[1]!EM_S_FA_YOY_NETPROFIT(B2751,"2022-12-31")</f>
        <v>-25.6993115989</v>
      </c>
      <c r="AB2751" s="7">
        <f t="shared" si="256"/>
        <v>-6.5055858654999996</v>
      </c>
      <c r="AC2751" s="8">
        <f t="shared" si="257"/>
        <v>16.624814748493581</v>
      </c>
    </row>
    <row r="2752" spans="1:29" ht="16.5" x14ac:dyDescent="0.45">
      <c r="A2752" s="9">
        <v>3618</v>
      </c>
      <c r="B2752" s="5" t="s">
        <v>9753</v>
      </c>
      <c r="C2752" s="5" t="s">
        <v>9754</v>
      </c>
      <c r="D2752" s="5" t="s">
        <v>9755</v>
      </c>
      <c r="E2752" s="5" t="s">
        <v>363</v>
      </c>
      <c r="F2752" s="5" t="s">
        <v>11765</v>
      </c>
      <c r="G2752" s="5">
        <v>16</v>
      </c>
      <c r="H2752" s="5">
        <v>3</v>
      </c>
      <c r="I2752" s="5">
        <f t="shared" si="252"/>
        <v>1</v>
      </c>
      <c r="J2752" s="5">
        <f t="shared" si="253"/>
        <v>9</v>
      </c>
      <c r="K2752" s="5"/>
      <c r="L2752" s="5"/>
      <c r="M2752" s="5"/>
      <c r="N2752" s="5"/>
      <c r="O2752" s="5" t="s">
        <v>9756</v>
      </c>
      <c r="P2752" s="6">
        <f>[1]!EM_S_INFO_EMPLOYEE(B2752,"2019")</f>
        <v>3079</v>
      </c>
      <c r="Q2752" s="6">
        <f>[1]!EM_S_STM07_IS(B2752,"83","2019-12-31","1",1000000000)</f>
        <v>2.705396243</v>
      </c>
      <c r="R2752" s="6">
        <f>[1]!EM_S_FA_YOY_OR(B2752,"2019-12-31")</f>
        <v>23.112037203700002</v>
      </c>
      <c r="S2752" s="6">
        <f>[1]!EM_S_FA_YOY_OR(B2752,"2020-12-31")</f>
        <v>3.1860658290999999</v>
      </c>
      <c r="T2752" s="6">
        <f>[1]!EM_S_FA_YOY_OR(B2752,"2021-12-31")</f>
        <v>21.259099405400001</v>
      </c>
      <c r="U2752" s="6">
        <f>[1]!EM_S_FA_YOY_OR(B2752,"2022-12-31")</f>
        <v>4.3520591759</v>
      </c>
      <c r="V2752" s="7">
        <f t="shared" si="254"/>
        <v>9.5990748034666655</v>
      </c>
      <c r="W2752" s="8">
        <f t="shared" si="255"/>
        <v>10.114693045736159</v>
      </c>
      <c r="X2752" s="6">
        <f>[1]!EM_S_FA_YOY_NETPROFIT(B2752,"2019-12-31")</f>
        <v>114.7539896194</v>
      </c>
      <c r="Y2752" s="6">
        <f>[1]!EM_S_FA_YOY_NETPROFIT(B2752,"2020-12-31")</f>
        <v>21.858750987400001</v>
      </c>
      <c r="Z2752" s="6">
        <f>[1]!EM_S_FA_YOY_NETPROFIT(B2752,"2021-12-31")</f>
        <v>10.079672954999999</v>
      </c>
      <c r="AA2752" s="6">
        <f>[1]!EM_S_FA_YOY_NETPROFIT(B2752,"2022-12-31")</f>
        <v>1.3203548026</v>
      </c>
      <c r="AB2752" s="7">
        <f t="shared" si="256"/>
        <v>11.086259581666667</v>
      </c>
      <c r="AC2752" s="8">
        <f t="shared" si="257"/>
        <v>10.306131278937306</v>
      </c>
    </row>
    <row r="2753" spans="1:29" ht="16.5" x14ac:dyDescent="0.45">
      <c r="A2753" s="9">
        <v>3619</v>
      </c>
      <c r="B2753" s="5" t="s">
        <v>9757</v>
      </c>
      <c r="C2753" s="5" t="s">
        <v>9758</v>
      </c>
      <c r="D2753" s="5" t="s">
        <v>9759</v>
      </c>
      <c r="E2753" s="5" t="s">
        <v>514</v>
      </c>
      <c r="F2753" s="5" t="s">
        <v>11764</v>
      </c>
      <c r="G2753" s="5">
        <v>15</v>
      </c>
      <c r="H2753" s="5">
        <v>3</v>
      </c>
      <c r="I2753" s="5">
        <f t="shared" si="252"/>
        <v>2</v>
      </c>
      <c r="J2753" s="5">
        <f t="shared" si="253"/>
        <v>8</v>
      </c>
      <c r="K2753" s="5"/>
      <c r="L2753" s="5"/>
      <c r="M2753" s="5"/>
      <c r="N2753" s="5"/>
      <c r="O2753" s="5" t="s">
        <v>9760</v>
      </c>
      <c r="P2753" s="6">
        <f>[1]!EM_S_INFO_EMPLOYEE(B2753,"2019")</f>
        <v>2303</v>
      </c>
      <c r="Q2753" s="6">
        <f>[1]!EM_S_STM07_IS(B2753,"83","2019-12-31","1",1000000000)</f>
        <v>2.3192242537199999</v>
      </c>
      <c r="R2753" s="6">
        <f>[1]!EM_S_FA_YOY_OR(B2753,"2019-12-31")</f>
        <v>14.5107531392</v>
      </c>
      <c r="S2753" s="6">
        <f>[1]!EM_S_FA_YOY_OR(B2753,"2020-12-31")</f>
        <v>-18.876665307700002</v>
      </c>
      <c r="T2753" s="6">
        <f>[1]!EM_S_FA_YOY_OR(B2753,"2021-12-31")</f>
        <v>14.9975792178</v>
      </c>
      <c r="U2753" s="6">
        <f>[1]!EM_S_FA_YOY_OR(B2753,"2022-12-31")</f>
        <v>0.64130908389999997</v>
      </c>
      <c r="V2753" s="7">
        <f t="shared" si="254"/>
        <v>-1.0792590020000004</v>
      </c>
      <c r="W2753" s="8">
        <f t="shared" si="255"/>
        <v>17.002540293938576</v>
      </c>
      <c r="X2753" s="6">
        <f>[1]!EM_S_FA_YOY_NETPROFIT(B2753,"2019-12-31")</f>
        <v>12.1466529465</v>
      </c>
      <c r="Y2753" s="6">
        <f>[1]!EM_S_FA_YOY_NETPROFIT(B2753,"2020-12-31")</f>
        <v>-66.661824454300003</v>
      </c>
      <c r="Z2753" s="6">
        <f>[1]!EM_S_FA_YOY_NETPROFIT(B2753,"2021-12-31")</f>
        <v>-85.768106562</v>
      </c>
      <c r="AA2753" s="6">
        <f>[1]!EM_S_FA_YOY_NETPROFIT(B2753,"2022-12-31")</f>
        <v>29.299753938199999</v>
      </c>
      <c r="AB2753" s="7">
        <f t="shared" si="256"/>
        <v>-41.043392359366671</v>
      </c>
      <c r="AC2753" s="8">
        <f t="shared" si="257"/>
        <v>61.663450903070654</v>
      </c>
    </row>
    <row r="2754" spans="1:29" ht="16.5" x14ac:dyDescent="0.45">
      <c r="A2754" s="9">
        <v>3620</v>
      </c>
      <c r="B2754" s="5" t="s">
        <v>9761</v>
      </c>
      <c r="C2754" s="5" t="s">
        <v>9762</v>
      </c>
      <c r="D2754" s="5" t="s">
        <v>9763</v>
      </c>
      <c r="E2754" s="5" t="s">
        <v>634</v>
      </c>
      <c r="F2754" s="5" t="s">
        <v>11771</v>
      </c>
      <c r="G2754" s="5">
        <v>22</v>
      </c>
      <c r="H2754" s="5">
        <v>3</v>
      </c>
      <c r="I2754" s="5">
        <f t="shared" ref="I2754:I2817" si="258">VLOOKUP(F2754,K:N,4,FALSE)</f>
        <v>4</v>
      </c>
      <c r="J2754" s="5">
        <f t="shared" ref="J2754:J2817" si="259">VLOOKUP(F2754,K:L,2,FALSE)</f>
        <v>7</v>
      </c>
      <c r="K2754" s="5"/>
      <c r="L2754" s="5"/>
      <c r="M2754" s="5"/>
      <c r="N2754" s="5"/>
      <c r="O2754" s="5" t="s">
        <v>9764</v>
      </c>
      <c r="P2754" s="6">
        <f>[1]!EM_S_INFO_EMPLOYEE(B2754,"2019")</f>
        <v>6446</v>
      </c>
      <c r="Q2754" s="6">
        <f>[1]!EM_S_STM07_IS(B2754,"83","2019-12-31","1",1000000000)</f>
        <v>3.4179533686800001</v>
      </c>
      <c r="R2754" s="6">
        <f>[1]!EM_S_FA_YOY_OR(B2754,"2019-12-31")</f>
        <v>5.7853664801000004</v>
      </c>
      <c r="S2754" s="6">
        <f>[1]!EM_S_FA_YOY_OR(B2754,"2020-12-31")</f>
        <v>1.6133023146000001</v>
      </c>
      <c r="T2754" s="6">
        <f>[1]!EM_S_FA_YOY_OR(B2754,"2021-12-31")</f>
        <v>-19.842165584300002</v>
      </c>
      <c r="U2754" s="6">
        <f>[1]!EM_S_FA_YOY_OR(B2754,"2022-12-31")</f>
        <v>33.762625896199999</v>
      </c>
      <c r="V2754" s="7">
        <f t="shared" ref="V2754:V2817" si="260">AVERAGE(S2754:U2754)</f>
        <v>5.177920875499999</v>
      </c>
      <c r="W2754" s="8">
        <f t="shared" ref="W2754:W2817" si="261">STDEV(S2754:U2754)</f>
        <v>26.97959036995384</v>
      </c>
      <c r="X2754" s="6">
        <f>[1]!EM_S_FA_YOY_NETPROFIT(B2754,"2019-12-31")</f>
        <v>-32.1071892358</v>
      </c>
      <c r="Y2754" s="6">
        <f>[1]!EM_S_FA_YOY_NETPROFIT(B2754,"2020-12-31")</f>
        <v>-126.3834036237</v>
      </c>
      <c r="Z2754" s="6">
        <f>[1]!EM_S_FA_YOY_NETPROFIT(B2754,"2021-12-31")</f>
        <v>-700.80047899329998</v>
      </c>
      <c r="AA2754" s="6">
        <f>[1]!EM_S_FA_YOY_NETPROFIT(B2754,"2022-12-31")</f>
        <v>102.9636971382</v>
      </c>
      <c r="AB2754" s="7">
        <f t="shared" ref="AB2754:AB2817" si="262">AVERAGE(Y2754:AA2754)</f>
        <v>-241.40672849293333</v>
      </c>
      <c r="AC2754" s="8">
        <f t="shared" ref="AC2754:AC2817" si="263">STDEV(Y2754:AA2754)</f>
        <v>414.04345986389779</v>
      </c>
    </row>
    <row r="2755" spans="1:29" ht="16.5" x14ac:dyDescent="0.45">
      <c r="A2755" s="9">
        <v>3621</v>
      </c>
      <c r="B2755" s="5" t="s">
        <v>9765</v>
      </c>
      <c r="C2755" s="5" t="s">
        <v>9766</v>
      </c>
      <c r="D2755" s="5" t="s">
        <v>9767</v>
      </c>
      <c r="E2755" s="5" t="s">
        <v>268</v>
      </c>
      <c r="F2755" s="5" t="s">
        <v>11779</v>
      </c>
      <c r="G2755" s="5">
        <v>30</v>
      </c>
      <c r="H2755" s="5">
        <v>2</v>
      </c>
      <c r="I2755" s="5">
        <f t="shared" si="258"/>
        <v>2</v>
      </c>
      <c r="J2755" s="5">
        <f t="shared" si="259"/>
        <v>4</v>
      </c>
      <c r="K2755" s="5"/>
      <c r="L2755" s="5"/>
      <c r="M2755" s="5"/>
      <c r="N2755" s="5"/>
      <c r="O2755" s="5" t="s">
        <v>9768</v>
      </c>
      <c r="P2755" s="6">
        <f>[1]!EM_S_INFO_EMPLOYEE(B2755,"2019")</f>
        <v>11309</v>
      </c>
      <c r="Q2755" s="6">
        <f>[1]!EM_S_STM07_IS(B2755,"83","2019-12-31","1",1000000000)</f>
        <v>20.071971845939999</v>
      </c>
      <c r="R2755" s="6">
        <f>[1]!EM_S_FA_YOY_OR(B2755,"2019-12-31")</f>
        <v>-1.8965768448</v>
      </c>
      <c r="S2755" s="6">
        <f>[1]!EM_S_FA_YOY_OR(B2755,"2020-12-31")</f>
        <v>-9.4419875615999995</v>
      </c>
      <c r="T2755" s="6">
        <f>[1]!EM_S_FA_YOY_OR(B2755,"2021-12-31")</f>
        <v>22.979488473300002</v>
      </c>
      <c r="U2755" s="6">
        <f>[1]!EM_S_FA_YOY_OR(B2755,"2022-12-31")</f>
        <v>12.2508615765</v>
      </c>
      <c r="V2755" s="7">
        <f t="shared" si="260"/>
        <v>8.5961208294000002</v>
      </c>
      <c r="W2755" s="8">
        <f t="shared" si="261"/>
        <v>16.516836092810983</v>
      </c>
      <c r="X2755" s="6">
        <f>[1]!EM_S_FA_YOY_NETPROFIT(B2755,"2019-12-31")</f>
        <v>-20.720408718800002</v>
      </c>
      <c r="Y2755" s="6">
        <f>[1]!EM_S_FA_YOY_NETPROFIT(B2755,"2020-12-31")</f>
        <v>-4.0540410903000001</v>
      </c>
      <c r="Z2755" s="6">
        <f>[1]!EM_S_FA_YOY_NETPROFIT(B2755,"2021-12-31")</f>
        <v>68.6811193984</v>
      </c>
      <c r="AA2755" s="6">
        <f>[1]!EM_S_FA_YOY_NETPROFIT(B2755,"2022-12-31")</f>
        <v>-29.4937308489</v>
      </c>
      <c r="AB2755" s="7">
        <f t="shared" si="262"/>
        <v>11.711115819733331</v>
      </c>
      <c r="AC2755" s="8">
        <f t="shared" si="263"/>
        <v>50.95076480847392</v>
      </c>
    </row>
    <row r="2756" spans="1:29" ht="16.5" x14ac:dyDescent="0.45">
      <c r="A2756" s="9">
        <v>3622</v>
      </c>
      <c r="B2756" s="5" t="s">
        <v>9769</v>
      </c>
      <c r="C2756" s="5" t="s">
        <v>9770</v>
      </c>
      <c r="D2756" s="5" t="s">
        <v>9771</v>
      </c>
      <c r="E2756" s="5" t="s">
        <v>363</v>
      </c>
      <c r="F2756" s="5" t="s">
        <v>11765</v>
      </c>
      <c r="G2756" s="5">
        <v>16</v>
      </c>
      <c r="H2756" s="5">
        <v>3</v>
      </c>
      <c r="I2756" s="5">
        <f t="shared" si="258"/>
        <v>1</v>
      </c>
      <c r="J2756" s="5">
        <f t="shared" si="259"/>
        <v>9</v>
      </c>
      <c r="K2756" s="5"/>
      <c r="L2756" s="5"/>
      <c r="M2756" s="5"/>
      <c r="N2756" s="5"/>
      <c r="O2756" s="5" t="s">
        <v>3321</v>
      </c>
      <c r="P2756" s="6">
        <f>[1]!EM_S_INFO_EMPLOYEE(B2756,"2019")</f>
        <v>25796</v>
      </c>
      <c r="Q2756" s="6">
        <f>[1]!EM_S_STM07_IS(B2756,"83","2019-12-31","1",1000000000)</f>
        <v>99.497077396630004</v>
      </c>
      <c r="R2756" s="6">
        <f>[1]!EM_S_FA_YOY_OR(B2756,"2019-12-31")</f>
        <v>14.185489327200001</v>
      </c>
      <c r="S2756" s="6">
        <f>[1]!EM_S_FA_YOY_OR(B2756,"2020-12-31")</f>
        <v>11.419869797800001</v>
      </c>
      <c r="T2756" s="6">
        <f>[1]!EM_S_FA_YOY_OR(B2756,"2021-12-31")</f>
        <v>10.416715272599999</v>
      </c>
      <c r="U2756" s="6">
        <f>[1]!EM_S_FA_YOY_OR(B2756,"2022-12-31")</f>
        <v>14.7186792601</v>
      </c>
      <c r="V2756" s="7">
        <f t="shared" si="260"/>
        <v>12.185088110166665</v>
      </c>
      <c r="W2756" s="8">
        <f t="shared" si="261"/>
        <v>2.2507538374115383</v>
      </c>
      <c r="X2756" s="6">
        <f>[1]!EM_S_FA_YOY_NETPROFIT(B2756,"2019-12-31")</f>
        <v>28.955477504800001</v>
      </c>
      <c r="Y2756" s="6">
        <f>[1]!EM_S_FA_YOY_NETPROFIT(B2756,"2020-12-31")</f>
        <v>90.0148526925</v>
      </c>
      <c r="Z2756" s="6">
        <f>[1]!EM_S_FA_YOY_NETPROFIT(B2756,"2021-12-31")</f>
        <v>-22.944802849599998</v>
      </c>
      <c r="AA2756" s="6">
        <f>[1]!EM_S_FA_YOY_NETPROFIT(B2756,"2022-12-31")</f>
        <v>-12.377367382999999</v>
      </c>
      <c r="AB2756" s="7">
        <f t="shared" si="262"/>
        <v>18.230894153300003</v>
      </c>
      <c r="AC2756" s="8">
        <f t="shared" si="263"/>
        <v>62.390866324754427</v>
      </c>
    </row>
    <row r="2757" spans="1:29" ht="16.5" x14ac:dyDescent="0.45">
      <c r="A2757" s="9">
        <v>3623</v>
      </c>
      <c r="B2757" s="5" t="s">
        <v>9772</v>
      </c>
      <c r="C2757" s="5" t="s">
        <v>9773</v>
      </c>
      <c r="D2757" s="5" t="s">
        <v>9774</v>
      </c>
      <c r="E2757" s="5" t="s">
        <v>7</v>
      </c>
      <c r="F2757" s="5" t="s">
        <v>11772</v>
      </c>
      <c r="G2757" s="5">
        <v>23</v>
      </c>
      <c r="H2757" s="5">
        <v>3</v>
      </c>
      <c r="I2757" s="5">
        <f t="shared" si="258"/>
        <v>2</v>
      </c>
      <c r="J2757" s="5">
        <f t="shared" si="259"/>
        <v>1</v>
      </c>
      <c r="K2757" s="5"/>
      <c r="L2757" s="5"/>
      <c r="M2757" s="5"/>
      <c r="N2757" s="5"/>
      <c r="O2757" s="5" t="s">
        <v>9775</v>
      </c>
      <c r="P2757" s="6">
        <f>[1]!EM_S_INFO_EMPLOYEE(B2757,"2019")</f>
        <v>8725</v>
      </c>
      <c r="Q2757" s="6">
        <f>[1]!EM_S_STM07_IS(B2757,"83","2019-12-31","1",1000000000)</f>
        <v>18.708369944729998</v>
      </c>
      <c r="R2757" s="6">
        <f>[1]!EM_S_FA_YOY_OR(B2757,"2019-12-31")</f>
        <v>65.244760905199996</v>
      </c>
      <c r="S2757" s="6">
        <f>[1]!EM_S_FA_YOY_OR(B2757,"2020-12-31")</f>
        <v>29.769030184399998</v>
      </c>
      <c r="T2757" s="6">
        <f>[1]!EM_S_FA_YOY_OR(B2757,"2021-12-31")</f>
        <v>21.217957883099999</v>
      </c>
      <c r="U2757" s="6">
        <f>[1]!EM_S_FA_YOY_OR(B2757,"2022-12-31")</f>
        <v>-34.6926575094</v>
      </c>
      <c r="V2757" s="7">
        <f t="shared" si="260"/>
        <v>5.4314435193666641</v>
      </c>
      <c r="W2757" s="8">
        <f t="shared" si="261"/>
        <v>35.010538726225292</v>
      </c>
      <c r="X2757" s="6">
        <f>[1]!EM_S_FA_YOY_NETPROFIT(B2757,"2019-12-31")</f>
        <v>64.481621093200005</v>
      </c>
      <c r="Y2757" s="6">
        <f>[1]!EM_S_FA_YOY_NETPROFIT(B2757,"2020-12-31")</f>
        <v>29.953500432399998</v>
      </c>
      <c r="Z2757" s="6">
        <f>[1]!EM_S_FA_YOY_NETPROFIT(B2757,"2021-12-31")</f>
        <v>22.663837490100001</v>
      </c>
      <c r="AA2757" s="6">
        <f>[1]!EM_S_FA_YOY_NETPROFIT(B2757,"2022-12-31")</f>
        <v>-30.6970427491</v>
      </c>
      <c r="AB2757" s="7">
        <f t="shared" si="262"/>
        <v>7.3067650577999999</v>
      </c>
      <c r="AC2757" s="8">
        <f t="shared" si="263"/>
        <v>33.113469348905902</v>
      </c>
    </row>
    <row r="2758" spans="1:29" ht="16.5" x14ac:dyDescent="0.45">
      <c r="A2758" s="9">
        <v>3624</v>
      </c>
      <c r="B2758" s="5" t="s">
        <v>9776</v>
      </c>
      <c r="C2758" s="5" t="s">
        <v>9777</v>
      </c>
      <c r="D2758" s="5" t="s">
        <v>9778</v>
      </c>
      <c r="E2758" s="5" t="s">
        <v>268</v>
      </c>
      <c r="F2758" s="5" t="s">
        <v>11770</v>
      </c>
      <c r="G2758" s="5">
        <v>21</v>
      </c>
      <c r="H2758" s="5">
        <v>3</v>
      </c>
      <c r="I2758" s="5">
        <f t="shared" si="258"/>
        <v>3</v>
      </c>
      <c r="J2758" s="5">
        <f t="shared" si="259"/>
        <v>7</v>
      </c>
      <c r="K2758" s="5"/>
      <c r="L2758" s="5"/>
      <c r="M2758" s="5"/>
      <c r="N2758" s="5"/>
      <c r="O2758" s="5" t="s">
        <v>9779</v>
      </c>
      <c r="P2758" s="6">
        <f>[1]!EM_S_INFO_EMPLOYEE(B2758,"2019")</f>
        <v>3847</v>
      </c>
      <c r="Q2758" s="6">
        <f>[1]!EM_S_STM07_IS(B2758,"83","2019-12-31","1",1000000000)</f>
        <v>11.209104808759999</v>
      </c>
      <c r="R2758" s="6">
        <f>[1]!EM_S_FA_YOY_OR(B2758,"2019-12-31")</f>
        <v>10.5638065256</v>
      </c>
      <c r="S2758" s="6">
        <f>[1]!EM_S_FA_YOY_OR(B2758,"2020-12-31")</f>
        <v>-30.0812158154</v>
      </c>
      <c r="T2758" s="6">
        <f>[1]!EM_S_FA_YOY_OR(B2758,"2021-12-31")</f>
        <v>-22.485839341399998</v>
      </c>
      <c r="U2758" s="6">
        <f>[1]!EM_S_FA_YOY_OR(B2758,"2022-12-31")</f>
        <v>-7.4905386029000001</v>
      </c>
      <c r="V2758" s="7">
        <f t="shared" si="260"/>
        <v>-20.019197919899998</v>
      </c>
      <c r="W2758" s="8">
        <f t="shared" si="261"/>
        <v>11.49556062819628</v>
      </c>
      <c r="X2758" s="6">
        <f>[1]!EM_S_FA_YOY_NETPROFIT(B2758,"2019-12-31")</f>
        <v>14.748104509999999</v>
      </c>
      <c r="Y2758" s="6">
        <f>[1]!EM_S_FA_YOY_NETPROFIT(B2758,"2020-12-31")</f>
        <v>11.733521443800001</v>
      </c>
      <c r="Z2758" s="6">
        <f>[1]!EM_S_FA_YOY_NETPROFIT(B2758,"2021-12-31")</f>
        <v>9.1634765837999996</v>
      </c>
      <c r="AA2758" s="6">
        <f>[1]!EM_S_FA_YOY_NETPROFIT(B2758,"2022-12-31")</f>
        <v>-15.892331214</v>
      </c>
      <c r="AB2758" s="7">
        <f t="shared" si="262"/>
        <v>1.6682222711999994</v>
      </c>
      <c r="AC2758" s="8">
        <f t="shared" si="263"/>
        <v>15.262079205518837</v>
      </c>
    </row>
    <row r="2759" spans="1:29" ht="16.5" x14ac:dyDescent="0.45">
      <c r="A2759" s="9">
        <v>3625</v>
      </c>
      <c r="B2759" s="5" t="s">
        <v>9780</v>
      </c>
      <c r="C2759" s="5" t="s">
        <v>9781</v>
      </c>
      <c r="D2759" s="5" t="s">
        <v>9782</v>
      </c>
      <c r="E2759" s="5" t="s">
        <v>306</v>
      </c>
      <c r="F2759" s="5" t="s">
        <v>11779</v>
      </c>
      <c r="G2759" s="5">
        <v>30</v>
      </c>
      <c r="H2759" s="5">
        <v>2</v>
      </c>
      <c r="I2759" s="5">
        <f t="shared" si="258"/>
        <v>2</v>
      </c>
      <c r="J2759" s="5">
        <f t="shared" si="259"/>
        <v>4</v>
      </c>
      <c r="K2759" s="5"/>
      <c r="L2759" s="5"/>
      <c r="M2759" s="5"/>
      <c r="N2759" s="5"/>
      <c r="O2759" s="5" t="s">
        <v>9783</v>
      </c>
      <c r="P2759" s="6">
        <f>[1]!EM_S_INFO_EMPLOYEE(B2759,"2019")</f>
        <v>5744</v>
      </c>
      <c r="Q2759" s="6">
        <f>[1]!EM_S_STM07_IS(B2759,"83","2019-12-31","1",1000000000)</f>
        <v>11.3580491849</v>
      </c>
      <c r="R2759" s="6">
        <f>[1]!EM_S_FA_YOY_OR(B2759,"2019-12-31")</f>
        <v>0.88359676669999998</v>
      </c>
      <c r="S2759" s="6">
        <f>[1]!EM_S_FA_YOY_OR(B2759,"2020-12-31")</f>
        <v>-3.9883577616000001</v>
      </c>
      <c r="T2759" s="6">
        <f>[1]!EM_S_FA_YOY_OR(B2759,"2021-12-31")</f>
        <v>67.492388848900006</v>
      </c>
      <c r="U2759" s="6">
        <f>[1]!EM_S_FA_YOY_OR(B2759,"2022-12-31")</f>
        <v>-11.954125944499999</v>
      </c>
      <c r="V2759" s="7">
        <f t="shared" si="260"/>
        <v>17.183301714266669</v>
      </c>
      <c r="W2759" s="8">
        <f t="shared" si="261"/>
        <v>43.750617731936345</v>
      </c>
      <c r="X2759" s="6">
        <f>[1]!EM_S_FA_YOY_NETPROFIT(B2759,"2019-12-31")</f>
        <v>16.137987471100001</v>
      </c>
      <c r="Y2759" s="6">
        <f>[1]!EM_S_FA_YOY_NETPROFIT(B2759,"2020-12-31")</f>
        <v>-2.6489905886999998</v>
      </c>
      <c r="Z2759" s="6">
        <f>[1]!EM_S_FA_YOY_NETPROFIT(B2759,"2021-12-31")</f>
        <v>376.1684953779</v>
      </c>
      <c r="AA2759" s="6">
        <f>[1]!EM_S_FA_YOY_NETPROFIT(B2759,"2022-12-31")</f>
        <v>-30.397284059699999</v>
      </c>
      <c r="AB2759" s="7">
        <f t="shared" si="262"/>
        <v>114.37407357650001</v>
      </c>
      <c r="AC2759" s="8">
        <f t="shared" si="263"/>
        <v>227.14473670412261</v>
      </c>
    </row>
    <row r="2760" spans="1:29" ht="16.5" x14ac:dyDescent="0.45">
      <c r="A2760" s="9">
        <v>3626</v>
      </c>
      <c r="B2760" s="5" t="s">
        <v>9784</v>
      </c>
      <c r="C2760" s="5" t="s">
        <v>9785</v>
      </c>
      <c r="D2760" s="5" t="s">
        <v>9786</v>
      </c>
      <c r="E2760" s="5" t="s">
        <v>259</v>
      </c>
      <c r="F2760" s="5" t="s">
        <v>11756</v>
      </c>
      <c r="G2760" s="5">
        <v>6</v>
      </c>
      <c r="H2760" s="5">
        <v>2</v>
      </c>
      <c r="I2760" s="5">
        <f t="shared" si="258"/>
        <v>2</v>
      </c>
      <c r="J2760" s="5">
        <f t="shared" si="259"/>
        <v>11</v>
      </c>
      <c r="K2760" s="5"/>
      <c r="L2760" s="5"/>
      <c r="M2760" s="5"/>
      <c r="N2760" s="5"/>
      <c r="O2760" s="5" t="s">
        <v>2064</v>
      </c>
      <c r="P2760" s="6">
        <f>[1]!EM_S_INFO_EMPLOYEE(B2760,"2019")</f>
        <v>2696</v>
      </c>
      <c r="Q2760" s="6">
        <f>[1]!EM_S_STM07_IS(B2760,"83","2019-12-31","1",1000000000)</f>
        <v>2.9470987024099999</v>
      </c>
      <c r="R2760" s="6">
        <f>[1]!EM_S_FA_YOY_OR(B2760,"2019-12-31")</f>
        <v>-15.1004638687</v>
      </c>
      <c r="S2760" s="6">
        <f>[1]!EM_S_FA_YOY_OR(B2760,"2020-12-31")</f>
        <v>-14.428406085400001</v>
      </c>
      <c r="T2760" s="6">
        <f>[1]!EM_S_FA_YOY_OR(B2760,"2021-12-31")</f>
        <v>13.9572840913</v>
      </c>
      <c r="U2760" s="6">
        <f>[1]!EM_S_FA_YOY_OR(B2760,"2022-12-31")</f>
        <v>-5.4499341325000001</v>
      </c>
      <c r="V2760" s="7">
        <f t="shared" si="260"/>
        <v>-1.9736853755333337</v>
      </c>
      <c r="W2760" s="8">
        <f t="shared" si="261"/>
        <v>14.508620911965924</v>
      </c>
      <c r="X2760" s="6">
        <f>[1]!EM_S_FA_YOY_NETPROFIT(B2760,"2019-12-31")</f>
        <v>-30.502696715700001</v>
      </c>
      <c r="Y2760" s="6">
        <f>[1]!EM_S_FA_YOY_NETPROFIT(B2760,"2020-12-31")</f>
        <v>277.92082489019998</v>
      </c>
      <c r="Z2760" s="6">
        <f>[1]!EM_S_FA_YOY_NETPROFIT(B2760,"2021-12-31")</f>
        <v>-57.337755928100002</v>
      </c>
      <c r="AA2760" s="6">
        <f>[1]!EM_S_FA_YOY_NETPROFIT(B2760,"2022-12-31")</f>
        <v>-46.607374607200001</v>
      </c>
      <c r="AB2760" s="7">
        <f t="shared" si="262"/>
        <v>57.991898118299993</v>
      </c>
      <c r="AC2760" s="8">
        <f t="shared" si="263"/>
        <v>190.53958878433318</v>
      </c>
    </row>
    <row r="2761" spans="1:29" ht="16.5" x14ac:dyDescent="0.45">
      <c r="A2761" s="9">
        <v>3627</v>
      </c>
      <c r="B2761" s="5" t="s">
        <v>9787</v>
      </c>
      <c r="C2761" s="5" t="s">
        <v>9788</v>
      </c>
      <c r="D2761" s="5" t="s">
        <v>9789</v>
      </c>
      <c r="E2761" s="5" t="s">
        <v>479</v>
      </c>
      <c r="F2761" s="5" t="s">
        <v>11780</v>
      </c>
      <c r="G2761" s="5">
        <v>31</v>
      </c>
      <c r="H2761" s="5">
        <v>2</v>
      </c>
      <c r="I2761" s="5">
        <f t="shared" si="258"/>
        <v>2</v>
      </c>
      <c r="J2761" s="5">
        <f t="shared" si="259"/>
        <v>4</v>
      </c>
      <c r="K2761" s="5"/>
      <c r="L2761" s="5"/>
      <c r="M2761" s="5"/>
      <c r="N2761" s="5"/>
      <c r="O2761" s="5" t="s">
        <v>9790</v>
      </c>
      <c r="P2761" s="6">
        <f>[1]!EM_S_INFO_EMPLOYEE(B2761,"2019")</f>
        <v>9534</v>
      </c>
      <c r="Q2761" s="6">
        <f>[1]!EM_S_STM07_IS(B2761,"83","2019-12-31","1",1000000000)</f>
        <v>48.620101780870002</v>
      </c>
      <c r="R2761" s="6">
        <f>[1]!EM_S_FA_YOY_OR(B2761,"2019-12-31")</f>
        <v>2.6799616539</v>
      </c>
      <c r="S2761" s="6">
        <f>[1]!EM_S_FA_YOY_OR(B2761,"2020-12-31")</f>
        <v>12.4916376553</v>
      </c>
      <c r="T2761" s="6">
        <f>[1]!EM_S_FA_YOY_OR(B2761,"2021-12-31")</f>
        <v>68.668687126199998</v>
      </c>
      <c r="U2761" s="6">
        <f>[1]!EM_S_FA_YOY_OR(B2761,"2022-12-31")</f>
        <v>-12.937987954600001</v>
      </c>
      <c r="V2761" s="7">
        <f t="shared" si="260"/>
        <v>22.740778942299997</v>
      </c>
      <c r="W2761" s="8">
        <f t="shared" si="261"/>
        <v>41.75758646373712</v>
      </c>
      <c r="X2761" s="6">
        <f>[1]!EM_S_FA_YOY_NETPROFIT(B2761,"2019-12-31")</f>
        <v>-49.088791435200001</v>
      </c>
      <c r="Y2761" s="6">
        <f>[1]!EM_S_FA_YOY_NETPROFIT(B2761,"2020-12-31")</f>
        <v>-24.558681998699999</v>
      </c>
      <c r="Z2761" s="6">
        <f>[1]!EM_S_FA_YOY_NETPROFIT(B2761,"2021-12-31")</f>
        <v>31.4701620578</v>
      </c>
      <c r="AA2761" s="6">
        <f>[1]!EM_S_FA_YOY_NETPROFIT(B2761,"2022-12-31")</f>
        <v>-253.80957257829999</v>
      </c>
      <c r="AB2761" s="7">
        <f t="shared" si="262"/>
        <v>-82.299364173066664</v>
      </c>
      <c r="AC2761" s="8">
        <f t="shared" si="263"/>
        <v>151.15098918624989</v>
      </c>
    </row>
    <row r="2762" spans="1:29" ht="16.5" x14ac:dyDescent="0.45">
      <c r="A2762" s="9">
        <v>3628</v>
      </c>
      <c r="B2762" s="5" t="s">
        <v>9791</v>
      </c>
      <c r="C2762" s="5" t="s">
        <v>9792</v>
      </c>
      <c r="D2762" s="5" t="s">
        <v>9793</v>
      </c>
      <c r="E2762" s="5" t="s">
        <v>435</v>
      </c>
      <c r="F2762" s="5" t="s">
        <v>11780</v>
      </c>
      <c r="G2762" s="5">
        <v>31</v>
      </c>
      <c r="H2762" s="5">
        <v>2</v>
      </c>
      <c r="I2762" s="5">
        <f t="shared" si="258"/>
        <v>2</v>
      </c>
      <c r="J2762" s="5">
        <f t="shared" si="259"/>
        <v>4</v>
      </c>
      <c r="K2762" s="5"/>
      <c r="L2762" s="5"/>
      <c r="M2762" s="5"/>
      <c r="N2762" s="5"/>
      <c r="O2762" s="5" t="s">
        <v>9794</v>
      </c>
      <c r="P2762" s="6">
        <f>[1]!EM_S_INFO_EMPLOYEE(B2762,"2019")</f>
        <v>6405</v>
      </c>
      <c r="Q2762" s="6">
        <f>[1]!EM_S_STM07_IS(B2762,"83","2019-12-31","1",1000000000)</f>
        <v>23.477596999999999</v>
      </c>
      <c r="R2762" s="6">
        <f>[1]!EM_S_FA_YOY_OR(B2762,"2019-12-31")</f>
        <v>3.7044109407999999</v>
      </c>
      <c r="S2762" s="6">
        <f>[1]!EM_S_FA_YOY_OR(B2762,"2020-12-31")</f>
        <v>4.3119319238999996</v>
      </c>
      <c r="T2762" s="6">
        <f>[1]!EM_S_FA_YOY_OR(B2762,"2021-12-31")</f>
        <v>62.717532733299997</v>
      </c>
      <c r="U2762" s="6">
        <f>[1]!EM_S_FA_YOY_OR(B2762,"2022-12-31")</f>
        <v>-8.2507781708000003</v>
      </c>
      <c r="V2762" s="7">
        <f t="shared" si="260"/>
        <v>19.592895495466664</v>
      </c>
      <c r="W2762" s="8">
        <f t="shared" si="261"/>
        <v>37.871574748112998</v>
      </c>
      <c r="X2762" s="6">
        <f>[1]!EM_S_FA_YOY_NETPROFIT(B2762,"2019-12-31")</f>
        <v>-48.226738544500002</v>
      </c>
      <c r="Y2762" s="6">
        <f>[1]!EM_S_FA_YOY_NETPROFIT(B2762,"2020-12-31")</f>
        <v>-31.029152349</v>
      </c>
      <c r="Z2762" s="6">
        <f>[1]!EM_S_FA_YOY_NETPROFIT(B2762,"2021-12-31")</f>
        <v>256.22048649990001</v>
      </c>
      <c r="AA2762" s="6">
        <f>[1]!EM_S_FA_YOY_NETPROFIT(B2762,"2022-12-31")</f>
        <v>-144.82113049079999</v>
      </c>
      <c r="AB2762" s="7">
        <f t="shared" si="262"/>
        <v>26.790067886700001</v>
      </c>
      <c r="AC2762" s="8">
        <f t="shared" si="263"/>
        <v>206.67823134313667</v>
      </c>
    </row>
    <row r="2763" spans="1:29" ht="16.5" x14ac:dyDescent="0.45">
      <c r="A2763" s="9">
        <v>3629</v>
      </c>
      <c r="B2763" s="5" t="s">
        <v>9795</v>
      </c>
      <c r="C2763" s="5" t="s">
        <v>9796</v>
      </c>
      <c r="D2763" s="5" t="s">
        <v>9797</v>
      </c>
      <c r="E2763" s="5" t="s">
        <v>306</v>
      </c>
      <c r="F2763" s="5" t="s">
        <v>11770</v>
      </c>
      <c r="G2763" s="5">
        <v>21</v>
      </c>
      <c r="H2763" s="5">
        <v>3</v>
      </c>
      <c r="I2763" s="5">
        <f t="shared" si="258"/>
        <v>3</v>
      </c>
      <c r="J2763" s="5">
        <f t="shared" si="259"/>
        <v>7</v>
      </c>
      <c r="K2763" s="5"/>
      <c r="L2763" s="5"/>
      <c r="M2763" s="5"/>
      <c r="N2763" s="5"/>
      <c r="O2763" s="5" t="s">
        <v>9798</v>
      </c>
      <c r="P2763" s="6">
        <f>[1]!EM_S_INFO_EMPLOYEE(B2763,"2019")</f>
        <v>96995</v>
      </c>
      <c r="Q2763" s="6">
        <f>[1]!EM_S_STM07_IS(B2763,"83","2019-12-31","1",1000000000)</f>
        <v>79.916947840000006</v>
      </c>
      <c r="R2763" s="6">
        <f>[1]!EM_S_FA_YOY_OR(B2763,"2019-12-31")</f>
        <v>2.0069007195999999</v>
      </c>
      <c r="S2763" s="6">
        <f>[1]!EM_S_FA_YOY_OR(B2763,"2020-12-31")</f>
        <v>-9.5037248496999993</v>
      </c>
      <c r="T2763" s="6">
        <f>[1]!EM_S_FA_YOY_OR(B2763,"2021-12-31")</f>
        <v>8.2839728656999991</v>
      </c>
      <c r="U2763" s="6">
        <f>[1]!EM_S_FA_YOY_OR(B2763,"2022-12-31")</f>
        <v>-3.7166998938</v>
      </c>
      <c r="V2763" s="7">
        <f t="shared" si="260"/>
        <v>-1.6454839592666666</v>
      </c>
      <c r="W2763" s="8">
        <f t="shared" si="261"/>
        <v>9.0729267102302877</v>
      </c>
      <c r="X2763" s="6">
        <f>[1]!EM_S_FA_YOY_NETPROFIT(B2763,"2019-12-31")</f>
        <v>-6.0446325132999998</v>
      </c>
      <c r="Y2763" s="6">
        <f>[1]!EM_S_FA_YOY_NETPROFIT(B2763,"2020-12-31")</f>
        <v>-18.941163851999999</v>
      </c>
      <c r="Z2763" s="6">
        <f>[1]!EM_S_FA_YOY_NETPROFIT(B2763,"2021-12-31")</f>
        <v>13.5166851142</v>
      </c>
      <c r="AA2763" s="6">
        <f>[1]!EM_S_FA_YOY_NETPROFIT(B2763,"2022-12-31")</f>
        <v>-6.6753181777000004</v>
      </c>
      <c r="AB2763" s="7">
        <f t="shared" si="262"/>
        <v>-4.0332656385000005</v>
      </c>
      <c r="AC2763" s="8">
        <f t="shared" si="263"/>
        <v>16.389427113022666</v>
      </c>
    </row>
    <row r="2764" spans="1:29" ht="16.5" x14ac:dyDescent="0.45">
      <c r="A2764" s="9">
        <v>3630</v>
      </c>
      <c r="B2764" s="5" t="s">
        <v>9799</v>
      </c>
      <c r="C2764" s="5" t="s">
        <v>9800</v>
      </c>
      <c r="D2764" s="5" t="s">
        <v>9801</v>
      </c>
      <c r="E2764" s="5" t="s">
        <v>120</v>
      </c>
      <c r="F2764" s="5" t="s">
        <v>11774</v>
      </c>
      <c r="G2764" s="5">
        <v>25</v>
      </c>
      <c r="H2764" s="5">
        <v>3</v>
      </c>
      <c r="I2764" s="5">
        <f t="shared" si="258"/>
        <v>2</v>
      </c>
      <c r="J2764" s="5">
        <f t="shared" si="259"/>
        <v>10</v>
      </c>
      <c r="K2764" s="5"/>
      <c r="L2764" s="5"/>
      <c r="M2764" s="5"/>
      <c r="N2764" s="5"/>
      <c r="O2764" s="5" t="s">
        <v>9802</v>
      </c>
      <c r="P2764" s="6">
        <f>[1]!EM_S_INFO_EMPLOYEE(B2764,"2019")</f>
        <v>1380</v>
      </c>
      <c r="Q2764" s="6">
        <f>[1]!EM_S_STM07_IS(B2764,"83","2019-12-31","1",1000000000)</f>
        <v>1.1888206853100001</v>
      </c>
      <c r="R2764" s="6">
        <f>[1]!EM_S_FA_YOY_OR(B2764,"2019-12-31")</f>
        <v>14.7734717059</v>
      </c>
      <c r="S2764" s="6">
        <f>[1]!EM_S_FA_YOY_OR(B2764,"2020-12-31")</f>
        <v>-5.8200280251000001</v>
      </c>
      <c r="T2764" s="6">
        <f>[1]!EM_S_FA_YOY_OR(B2764,"2021-12-31")</f>
        <v>20.497333034299999</v>
      </c>
      <c r="U2764" s="6">
        <f>[1]!EM_S_FA_YOY_OR(B2764,"2022-12-31")</f>
        <v>2.9745711436</v>
      </c>
      <c r="V2764" s="7">
        <f t="shared" si="260"/>
        <v>5.8839587175999988</v>
      </c>
      <c r="W2764" s="8">
        <f t="shared" si="261"/>
        <v>13.397733962298069</v>
      </c>
      <c r="X2764" s="6">
        <f>[1]!EM_S_FA_YOY_NETPROFIT(B2764,"2019-12-31")</f>
        <v>2.4900577032000002</v>
      </c>
      <c r="Y2764" s="6">
        <f>[1]!EM_S_FA_YOY_NETPROFIT(B2764,"2020-12-31")</f>
        <v>-23.450457479000001</v>
      </c>
      <c r="Z2764" s="6">
        <f>[1]!EM_S_FA_YOY_NETPROFIT(B2764,"2021-12-31")</f>
        <v>-10.1635671695</v>
      </c>
      <c r="AA2764" s="6">
        <f>[1]!EM_S_FA_YOY_NETPROFIT(B2764,"2022-12-31")</f>
        <v>4.8289176475</v>
      </c>
      <c r="AB2764" s="7">
        <f t="shared" si="262"/>
        <v>-9.5950356669999994</v>
      </c>
      <c r="AC2764" s="8">
        <f t="shared" si="263"/>
        <v>14.148257328672246</v>
      </c>
    </row>
    <row r="2765" spans="1:29" ht="16.5" x14ac:dyDescent="0.45">
      <c r="A2765" s="9">
        <v>3631</v>
      </c>
      <c r="B2765" s="5" t="s">
        <v>9803</v>
      </c>
      <c r="C2765" s="5" t="s">
        <v>9804</v>
      </c>
      <c r="D2765" s="5" t="s">
        <v>9805</v>
      </c>
      <c r="E2765" s="5" t="s">
        <v>120</v>
      </c>
      <c r="F2765" s="5" t="s">
        <v>11770</v>
      </c>
      <c r="G2765" s="5">
        <v>21</v>
      </c>
      <c r="H2765" s="5">
        <v>3</v>
      </c>
      <c r="I2765" s="5">
        <f t="shared" si="258"/>
        <v>3</v>
      </c>
      <c r="J2765" s="5">
        <f t="shared" si="259"/>
        <v>7</v>
      </c>
      <c r="K2765" s="5"/>
      <c r="L2765" s="5"/>
      <c r="M2765" s="5"/>
      <c r="N2765" s="5"/>
      <c r="O2765" s="5" t="s">
        <v>9806</v>
      </c>
      <c r="P2765" s="6">
        <f>[1]!EM_S_INFO_EMPLOYEE(B2765,"2019")</f>
        <v>3526</v>
      </c>
      <c r="Q2765" s="6">
        <f>[1]!EM_S_STM07_IS(B2765,"83","2019-12-31","1",1000000000)</f>
        <v>1.4246321416300001</v>
      </c>
      <c r="R2765" s="6">
        <f>[1]!EM_S_FA_YOY_OR(B2765,"2019-12-31")</f>
        <v>7.4749765338999996</v>
      </c>
      <c r="S2765" s="6">
        <f>[1]!EM_S_FA_YOY_OR(B2765,"2020-12-31")</f>
        <v>13.8504167451</v>
      </c>
      <c r="T2765" s="6">
        <f>[1]!EM_S_FA_YOY_OR(B2765,"2021-12-31")</f>
        <v>25.3361230352</v>
      </c>
      <c r="U2765" s="6">
        <f>[1]!EM_S_FA_YOY_OR(B2765,"2022-12-31")</f>
        <v>9.7866611967000008</v>
      </c>
      <c r="V2765" s="7">
        <f t="shared" si="260"/>
        <v>16.324400325666669</v>
      </c>
      <c r="W2765" s="8">
        <f t="shared" si="261"/>
        <v>8.0645450543987298</v>
      </c>
      <c r="X2765" s="6">
        <f>[1]!EM_S_FA_YOY_NETPROFIT(B2765,"2019-12-31")</f>
        <v>78.675184648699997</v>
      </c>
      <c r="Y2765" s="6">
        <f>[1]!EM_S_FA_YOY_NETPROFIT(B2765,"2020-12-31")</f>
        <v>184.5655951215</v>
      </c>
      <c r="Z2765" s="6">
        <f>[1]!EM_S_FA_YOY_NETPROFIT(B2765,"2021-12-31")</f>
        <v>95.380763255800005</v>
      </c>
      <c r="AA2765" s="6">
        <f>[1]!EM_S_FA_YOY_NETPROFIT(B2765,"2022-12-31")</f>
        <v>29.633433936799999</v>
      </c>
      <c r="AB2765" s="7">
        <f t="shared" si="262"/>
        <v>103.19326410469999</v>
      </c>
      <c r="AC2765" s="8">
        <f t="shared" si="263"/>
        <v>77.760980057327075</v>
      </c>
    </row>
    <row r="2766" spans="1:29" ht="16.5" x14ac:dyDescent="0.45">
      <c r="A2766" s="9">
        <v>3632</v>
      </c>
      <c r="B2766" s="5" t="s">
        <v>9807</v>
      </c>
      <c r="C2766" s="5" t="s">
        <v>9808</v>
      </c>
      <c r="D2766" s="5" t="s">
        <v>9809</v>
      </c>
      <c r="E2766" s="5" t="s">
        <v>120</v>
      </c>
      <c r="F2766" s="5" t="s">
        <v>8</v>
      </c>
      <c r="G2766" s="5">
        <v>1</v>
      </c>
      <c r="H2766" s="5">
        <v>3</v>
      </c>
      <c r="I2766" s="5">
        <f t="shared" si="258"/>
        <v>3</v>
      </c>
      <c r="J2766" s="5">
        <f t="shared" si="259"/>
        <v>1</v>
      </c>
      <c r="K2766" s="5"/>
      <c r="L2766" s="5"/>
      <c r="M2766" s="5"/>
      <c r="N2766" s="5"/>
      <c r="O2766" s="5" t="s">
        <v>2173</v>
      </c>
      <c r="P2766" s="6">
        <f>[1]!EM_S_INFO_EMPLOYEE(B2766,"2019")</f>
        <v>11489</v>
      </c>
      <c r="Q2766" s="6">
        <f>[1]!EM_S_STM07_IS(B2766,"83","2019-12-31","1",1000000000)</f>
        <v>32.442261999999999</v>
      </c>
      <c r="R2766" s="6">
        <f>[1]!EM_S_FA_YOY_OR(B2766,"2019-12-31")</f>
        <v>18.378403388100001</v>
      </c>
      <c r="S2766" s="6">
        <f>[1]!EM_S_FA_YOY_OR(B2766,"2020-12-31")</f>
        <v>6.2363530632000002</v>
      </c>
      <c r="T2766" s="6">
        <f>[1]!EM_S_FA_YOY_OR(B2766,"2021-12-31")</f>
        <v>18.742549790999998</v>
      </c>
      <c r="U2766" s="6">
        <f>[1]!EM_S_FA_YOY_OR(B2766,"2022-12-31")</f>
        <v>8.9950845670999993</v>
      </c>
      <c r="V2766" s="7">
        <f t="shared" si="260"/>
        <v>11.324662473766665</v>
      </c>
      <c r="W2766" s="8">
        <f t="shared" si="261"/>
        <v>6.5704976269709574</v>
      </c>
      <c r="X2766" s="6">
        <f>[1]!EM_S_FA_YOY_NETPROFIT(B2766,"2019-12-31")</f>
        <v>12.3240570912</v>
      </c>
      <c r="Y2766" s="6">
        <f>[1]!EM_S_FA_YOY_NETPROFIT(B2766,"2020-12-31")</f>
        <v>5.1233991069</v>
      </c>
      <c r="Z2766" s="6">
        <f>[1]!EM_S_FA_YOY_NETPROFIT(B2766,"2021-12-31")</f>
        <v>20.857982913800001</v>
      </c>
      <c r="AA2766" s="6">
        <f>[1]!EM_S_FA_YOY_NETPROFIT(B2766,"2022-12-31")</f>
        <v>16.148413271399999</v>
      </c>
      <c r="AB2766" s="7">
        <f t="shared" si="262"/>
        <v>14.043265097366666</v>
      </c>
      <c r="AC2766" s="8">
        <f t="shared" si="263"/>
        <v>8.075767364162175</v>
      </c>
    </row>
    <row r="2767" spans="1:29" ht="16.5" x14ac:dyDescent="0.45">
      <c r="A2767" s="9">
        <v>3633</v>
      </c>
      <c r="B2767" s="5" t="s">
        <v>9810</v>
      </c>
      <c r="C2767" s="5" t="s">
        <v>9811</v>
      </c>
      <c r="D2767" s="5" t="s">
        <v>9812</v>
      </c>
      <c r="E2767" s="5" t="s">
        <v>120</v>
      </c>
      <c r="F2767" s="5" t="s">
        <v>11755</v>
      </c>
      <c r="G2767" s="5">
        <v>5</v>
      </c>
      <c r="H2767" s="5">
        <v>3</v>
      </c>
      <c r="I2767" s="5">
        <f t="shared" si="258"/>
        <v>3</v>
      </c>
      <c r="J2767" s="5">
        <f t="shared" si="259"/>
        <v>5</v>
      </c>
      <c r="K2767" s="5"/>
      <c r="L2767" s="5"/>
      <c r="M2767" s="5"/>
      <c r="N2767" s="5"/>
      <c r="O2767" s="5" t="s">
        <v>9813</v>
      </c>
      <c r="P2767" s="6">
        <f>[1]!EM_S_INFO_EMPLOYEE(B2767,"2019")</f>
        <v>3876</v>
      </c>
      <c r="Q2767" s="6">
        <f>[1]!EM_S_STM07_IS(B2767,"83","2019-12-31","1",1000000000)</f>
        <v>5.9930560811799998</v>
      </c>
      <c r="R2767" s="6">
        <f>[1]!EM_S_FA_YOY_OR(B2767,"2019-12-31")</f>
        <v>-5.9575403771</v>
      </c>
      <c r="S2767" s="6">
        <f>[1]!EM_S_FA_YOY_OR(B2767,"2020-12-31")</f>
        <v>-60.7963258407</v>
      </c>
      <c r="T2767" s="6">
        <f>[1]!EM_S_FA_YOY_OR(B2767,"2021-12-31")</f>
        <v>5.2950402444</v>
      </c>
      <c r="U2767" s="6">
        <f>[1]!EM_S_FA_YOY_OR(B2767,"2022-12-31")</f>
        <v>-3.2857946534</v>
      </c>
      <c r="V2767" s="7">
        <f t="shared" si="260"/>
        <v>-19.595693416566665</v>
      </c>
      <c r="W2767" s="8">
        <f t="shared" si="261"/>
        <v>35.937818047249834</v>
      </c>
      <c r="X2767" s="6">
        <f>[1]!EM_S_FA_YOY_NETPROFIT(B2767,"2019-12-31")</f>
        <v>37.969270487599999</v>
      </c>
      <c r="Y2767" s="6">
        <f>[1]!EM_S_FA_YOY_NETPROFIT(B2767,"2020-12-31")</f>
        <v>-19.890937152799999</v>
      </c>
      <c r="Z2767" s="6">
        <f>[1]!EM_S_FA_YOY_NETPROFIT(B2767,"2021-12-31")</f>
        <v>-11.9975664676</v>
      </c>
      <c r="AA2767" s="6">
        <f>[1]!EM_S_FA_YOY_NETPROFIT(B2767,"2022-12-31")</f>
        <v>-171.6525185623</v>
      </c>
      <c r="AB2767" s="7">
        <f t="shared" si="262"/>
        <v>-67.84700739423333</v>
      </c>
      <c r="AC2767" s="8">
        <f t="shared" si="263"/>
        <v>89.984801143533133</v>
      </c>
    </row>
    <row r="2768" spans="1:29" ht="16.5" x14ac:dyDescent="0.45">
      <c r="A2768" s="9">
        <v>3634</v>
      </c>
      <c r="B2768" s="5" t="s">
        <v>9814</v>
      </c>
      <c r="C2768" s="5" t="s">
        <v>9815</v>
      </c>
      <c r="D2768" s="5" t="s">
        <v>9816</v>
      </c>
      <c r="E2768" s="5" t="s">
        <v>933</v>
      </c>
      <c r="F2768" s="5" t="s">
        <v>11779</v>
      </c>
      <c r="G2768" s="5">
        <v>30</v>
      </c>
      <c r="H2768" s="5">
        <v>2</v>
      </c>
      <c r="I2768" s="5">
        <f t="shared" si="258"/>
        <v>2</v>
      </c>
      <c r="J2768" s="5">
        <f t="shared" si="259"/>
        <v>4</v>
      </c>
      <c r="K2768" s="5"/>
      <c r="L2768" s="5"/>
      <c r="M2768" s="5"/>
      <c r="N2768" s="5"/>
      <c r="O2768" s="5" t="s">
        <v>9817</v>
      </c>
      <c r="P2768" s="6">
        <f>[1]!EM_S_INFO_EMPLOYEE(B2768,"2019")</f>
        <v>3515</v>
      </c>
      <c r="Q2768" s="6">
        <f>[1]!EM_S_STM07_IS(B2768,"83","2019-12-31","1",1000000000)</f>
        <v>2.7255232066700001</v>
      </c>
      <c r="R2768" s="6">
        <f>[1]!EM_S_FA_YOY_OR(B2768,"2019-12-31")</f>
        <v>-23.460286505999999</v>
      </c>
      <c r="S2768" s="6">
        <f>[1]!EM_S_FA_YOY_OR(B2768,"2020-12-31")</f>
        <v>-1.8636190015</v>
      </c>
      <c r="T2768" s="6">
        <f>[1]!EM_S_FA_YOY_OR(B2768,"2021-12-31")</f>
        <v>33.791906725600001</v>
      </c>
      <c r="U2768" s="6">
        <f>[1]!EM_S_FA_YOY_OR(B2768,"2022-12-31")</f>
        <v>5.4306453857000001</v>
      </c>
      <c r="V2768" s="7">
        <f t="shared" si="260"/>
        <v>12.452977703266669</v>
      </c>
      <c r="W2768" s="8">
        <f t="shared" si="261"/>
        <v>18.83650689758397</v>
      </c>
      <c r="X2768" s="6">
        <f>[1]!EM_S_FA_YOY_NETPROFIT(B2768,"2019-12-31")</f>
        <v>-84.676126460700004</v>
      </c>
      <c r="Y2768" s="6">
        <f>[1]!EM_S_FA_YOY_NETPROFIT(B2768,"2020-12-31")</f>
        <v>-36.975884077899998</v>
      </c>
      <c r="Z2768" s="6">
        <f>[1]!EM_S_FA_YOY_NETPROFIT(B2768,"2021-12-31")</f>
        <v>275.35114728970001</v>
      </c>
      <c r="AA2768" s="6">
        <f>[1]!EM_S_FA_YOY_NETPROFIT(B2768,"2022-12-31")</f>
        <v>3.5281484502999998</v>
      </c>
      <c r="AB2768" s="7">
        <f t="shared" si="262"/>
        <v>80.634470554033342</v>
      </c>
      <c r="AC2768" s="8">
        <f t="shared" si="263"/>
        <v>169.84134453070592</v>
      </c>
    </row>
    <row r="2769" spans="1:29" ht="16.5" x14ac:dyDescent="0.45">
      <c r="A2769" s="9">
        <v>3635</v>
      </c>
      <c r="B2769" s="5" t="s">
        <v>9818</v>
      </c>
      <c r="C2769" s="5" t="s">
        <v>9819</v>
      </c>
      <c r="D2769" s="5" t="s">
        <v>9820</v>
      </c>
      <c r="E2769" s="5" t="s">
        <v>440</v>
      </c>
      <c r="F2769" s="5" t="s">
        <v>11757</v>
      </c>
      <c r="G2769" s="5">
        <v>7</v>
      </c>
      <c r="H2769" s="5">
        <v>2</v>
      </c>
      <c r="I2769" s="5">
        <f t="shared" si="258"/>
        <v>4</v>
      </c>
      <c r="J2769" s="5">
        <f t="shared" si="259"/>
        <v>11</v>
      </c>
      <c r="K2769" s="5"/>
      <c r="L2769" s="5"/>
      <c r="M2769" s="5"/>
      <c r="N2769" s="5"/>
      <c r="O2769" s="5" t="s">
        <v>9821</v>
      </c>
      <c r="P2769" s="6">
        <f>[1]!EM_S_INFO_EMPLOYEE(B2769,"2019")</f>
        <v>32873</v>
      </c>
      <c r="Q2769" s="6">
        <f>[1]!EM_S_STM07_IS(B2769,"83","2019-12-31","1",1000000000)</f>
        <v>32.897455384239997</v>
      </c>
      <c r="R2769" s="6">
        <f>[1]!EM_S_FA_YOY_OR(B2769,"2019-12-31")</f>
        <v>49.618116650200001</v>
      </c>
      <c r="S2769" s="6">
        <f>[1]!EM_S_FA_YOY_OR(B2769,"2020-12-31")</f>
        <v>65.919165938299997</v>
      </c>
      <c r="T2769" s="6">
        <f>[1]!EM_S_FA_YOY_OR(B2769,"2021-12-31")</f>
        <v>48.273233307300004</v>
      </c>
      <c r="U2769" s="6">
        <f>[1]!EM_S_FA_YOY_OR(B2769,"2022-12-31")</f>
        <v>60.031665088600001</v>
      </c>
      <c r="V2769" s="7">
        <f t="shared" si="260"/>
        <v>58.0746881114</v>
      </c>
      <c r="W2769" s="8">
        <f t="shared" si="261"/>
        <v>8.9842670135863862</v>
      </c>
      <c r="X2769" s="6">
        <f>[1]!EM_S_FA_YOY_NETPROFIT(B2769,"2019-12-31")</f>
        <v>116.51646715130001</v>
      </c>
      <c r="Y2769" s="6">
        <f>[1]!EM_S_FA_YOY_NETPROFIT(B2769,"2020-12-31")</f>
        <v>56.549209151200003</v>
      </c>
      <c r="Z2769" s="6">
        <f>[1]!EM_S_FA_YOY_NETPROFIT(B2769,"2021-12-31")</f>
        <v>4.3003226736000002</v>
      </c>
      <c r="AA2769" s="6">
        <f>[1]!EM_S_FA_YOY_NETPROFIT(B2769,"2022-12-31")</f>
        <v>62.697153555900002</v>
      </c>
      <c r="AB2769" s="7">
        <f t="shared" si="262"/>
        <v>41.18222846023334</v>
      </c>
      <c r="AC2769" s="8">
        <f t="shared" si="263"/>
        <v>32.088246071441695</v>
      </c>
    </row>
    <row r="2770" spans="1:29" ht="16.5" x14ac:dyDescent="0.45">
      <c r="A2770" s="9">
        <v>3636</v>
      </c>
      <c r="B2770" s="5" t="s">
        <v>9822</v>
      </c>
      <c r="C2770" s="5" t="s">
        <v>9823</v>
      </c>
      <c r="D2770" s="5" t="s">
        <v>9824</v>
      </c>
      <c r="E2770" s="5" t="s">
        <v>440</v>
      </c>
      <c r="F2770" s="5" t="s">
        <v>11779</v>
      </c>
      <c r="G2770" s="5">
        <v>30</v>
      </c>
      <c r="H2770" s="5">
        <v>2</v>
      </c>
      <c r="I2770" s="5">
        <f t="shared" si="258"/>
        <v>2</v>
      </c>
      <c r="J2770" s="5">
        <f t="shared" si="259"/>
        <v>4</v>
      </c>
      <c r="K2770" s="5"/>
      <c r="L2770" s="5"/>
      <c r="M2770" s="5"/>
      <c r="N2770" s="5"/>
      <c r="O2770" s="5" t="s">
        <v>9825</v>
      </c>
      <c r="P2770" s="6">
        <f>[1]!EM_S_INFO_EMPLOYEE(B2770,"2019")</f>
        <v>6929</v>
      </c>
      <c r="Q2770" s="6">
        <f>[1]!EM_S_STM07_IS(B2770,"83","2019-12-31","1",1000000000)</f>
        <v>9.7522162561200005</v>
      </c>
      <c r="R2770" s="6">
        <f>[1]!EM_S_FA_YOY_OR(B2770,"2019-12-31")</f>
        <v>-6.8761028455000002</v>
      </c>
      <c r="S2770" s="6">
        <f>[1]!EM_S_FA_YOY_OR(B2770,"2020-12-31")</f>
        <v>-3.5248175073999999</v>
      </c>
      <c r="T2770" s="6">
        <f>[1]!EM_S_FA_YOY_OR(B2770,"2021-12-31")</f>
        <v>97.065198565599999</v>
      </c>
      <c r="U2770" s="6">
        <f>[1]!EM_S_FA_YOY_OR(B2770,"2022-12-31")</f>
        <v>22.782287487800001</v>
      </c>
      <c r="V2770" s="7">
        <f t="shared" si="260"/>
        <v>38.774222848666668</v>
      </c>
      <c r="W2770" s="8">
        <f t="shared" si="261"/>
        <v>52.166985065568078</v>
      </c>
      <c r="X2770" s="6">
        <f>[1]!EM_S_FA_YOY_NETPROFIT(B2770,"2019-12-31")</f>
        <v>-130.39985596060001</v>
      </c>
      <c r="Y2770" s="6">
        <f>[1]!EM_S_FA_YOY_NETPROFIT(B2770,"2020-12-31")</f>
        <v>556.62327308579995</v>
      </c>
      <c r="Z2770" s="6">
        <f>[1]!EM_S_FA_YOY_NETPROFIT(B2770,"2021-12-31")</f>
        <v>418.17082790889998</v>
      </c>
      <c r="AA2770" s="6">
        <f>[1]!EM_S_FA_YOY_NETPROFIT(B2770,"2022-12-31")</f>
        <v>-87.501054581099993</v>
      </c>
      <c r="AB2770" s="7">
        <f t="shared" si="262"/>
        <v>295.76434880453331</v>
      </c>
      <c r="AC2770" s="8">
        <f t="shared" si="263"/>
        <v>339.05979851366897</v>
      </c>
    </row>
    <row r="2771" spans="1:29" ht="16.5" x14ac:dyDescent="0.45">
      <c r="A2771" s="9">
        <v>3637</v>
      </c>
      <c r="B2771" s="5" t="s">
        <v>9826</v>
      </c>
      <c r="C2771" s="5" t="s">
        <v>9827</v>
      </c>
      <c r="D2771" s="5" t="s">
        <v>9828</v>
      </c>
      <c r="E2771" s="5" t="s">
        <v>33</v>
      </c>
      <c r="F2771" s="5" t="s">
        <v>11764</v>
      </c>
      <c r="G2771" s="5">
        <v>15</v>
      </c>
      <c r="H2771" s="5">
        <v>3</v>
      </c>
      <c r="I2771" s="5">
        <f t="shared" si="258"/>
        <v>2</v>
      </c>
      <c r="J2771" s="5">
        <f t="shared" si="259"/>
        <v>8</v>
      </c>
      <c r="K2771" s="5"/>
      <c r="L2771" s="5"/>
      <c r="M2771" s="5"/>
      <c r="N2771" s="5"/>
      <c r="O2771" s="5" t="s">
        <v>9829</v>
      </c>
      <c r="P2771" s="6">
        <f>[1]!EM_S_INFO_EMPLOYEE(B2771,"2019")</f>
        <v>882</v>
      </c>
      <c r="Q2771" s="6">
        <f>[1]!EM_S_STM07_IS(B2771,"83","2019-12-31","1",1000000000)</f>
        <v>2.4873706544199998</v>
      </c>
      <c r="R2771" s="6">
        <f>[1]!EM_S_FA_YOY_OR(B2771,"2019-12-31")</f>
        <v>4.6843472772999997</v>
      </c>
      <c r="S2771" s="6">
        <f>[1]!EM_S_FA_YOY_OR(B2771,"2020-12-31")</f>
        <v>7.2302291007999999</v>
      </c>
      <c r="T2771" s="6">
        <f>[1]!EM_S_FA_YOY_OR(B2771,"2021-12-31")</f>
        <v>32.681649288400003</v>
      </c>
      <c r="U2771" s="6">
        <f>[1]!EM_S_FA_YOY_OR(B2771,"2022-12-31")</f>
        <v>29.282195689400002</v>
      </c>
      <c r="V2771" s="7">
        <f t="shared" si="260"/>
        <v>23.064691359533338</v>
      </c>
      <c r="W2771" s="8">
        <f t="shared" si="261"/>
        <v>13.817985289483273</v>
      </c>
      <c r="X2771" s="6">
        <f>[1]!EM_S_FA_YOY_NETPROFIT(B2771,"2019-12-31")</f>
        <v>8.5623233011999993</v>
      </c>
      <c r="Y2771" s="6">
        <f>[1]!EM_S_FA_YOY_NETPROFIT(B2771,"2020-12-31")</f>
        <v>2.6200737370999998</v>
      </c>
      <c r="Z2771" s="6">
        <f>[1]!EM_S_FA_YOY_NETPROFIT(B2771,"2021-12-31")</f>
        <v>20.827289996800001</v>
      </c>
      <c r="AA2771" s="6">
        <f>[1]!EM_S_FA_YOY_NETPROFIT(B2771,"2022-12-31")</f>
        <v>44.547344004300001</v>
      </c>
      <c r="AB2771" s="7">
        <f t="shared" si="262"/>
        <v>22.664902579400003</v>
      </c>
      <c r="AC2771" s="8">
        <f t="shared" si="263"/>
        <v>21.023953315623245</v>
      </c>
    </row>
    <row r="2772" spans="1:29" ht="16.5" x14ac:dyDescent="0.45">
      <c r="A2772" s="9">
        <v>3638</v>
      </c>
      <c r="B2772" s="5" t="s">
        <v>9830</v>
      </c>
      <c r="C2772" s="5" t="s">
        <v>9831</v>
      </c>
      <c r="D2772" s="5" t="s">
        <v>9832</v>
      </c>
      <c r="E2772" s="5" t="s">
        <v>259</v>
      </c>
      <c r="F2772" s="5" t="s">
        <v>11770</v>
      </c>
      <c r="G2772" s="5">
        <v>21</v>
      </c>
      <c r="H2772" s="5">
        <v>3</v>
      </c>
      <c r="I2772" s="5">
        <f t="shared" si="258"/>
        <v>3</v>
      </c>
      <c r="J2772" s="5">
        <f t="shared" si="259"/>
        <v>7</v>
      </c>
      <c r="K2772" s="5"/>
      <c r="L2772" s="5"/>
      <c r="M2772" s="5"/>
      <c r="N2772" s="5"/>
      <c r="O2772" s="5" t="s">
        <v>5117</v>
      </c>
      <c r="P2772" s="6">
        <f>[1]!EM_S_INFO_EMPLOYEE(B2772,"2019")</f>
        <v>16779</v>
      </c>
      <c r="Q2772" s="6">
        <f>[1]!EM_S_STM07_IS(B2772,"83","2019-12-31","1",1000000000)</f>
        <v>24.322023999999999</v>
      </c>
      <c r="R2772" s="6">
        <f>[1]!EM_S_FA_YOY_OR(B2772,"2019-12-31")</f>
        <v>10.7941057885</v>
      </c>
      <c r="S2772" s="6">
        <f>[1]!EM_S_FA_YOY_OR(B2772,"2020-12-31")</f>
        <v>-16.0202859756</v>
      </c>
      <c r="T2772" s="6">
        <f>[1]!EM_S_FA_YOY_OR(B2772,"2021-12-31")</f>
        <v>7.3540905773</v>
      </c>
      <c r="U2772" s="6">
        <f>[1]!EM_S_FA_YOY_OR(B2772,"2022-12-31")</f>
        <v>11.1411912226</v>
      </c>
      <c r="V2772" s="7">
        <f t="shared" si="260"/>
        <v>0.82499860809999959</v>
      </c>
      <c r="W2772" s="8">
        <f t="shared" si="261"/>
        <v>14.710820587369984</v>
      </c>
      <c r="X2772" s="6">
        <f>[1]!EM_S_FA_YOY_NETPROFIT(B2772,"2019-12-31")</f>
        <v>18.444641918199999</v>
      </c>
      <c r="Y2772" s="6">
        <f>[1]!EM_S_FA_YOY_NETPROFIT(B2772,"2020-12-31")</f>
        <v>1.3875610505</v>
      </c>
      <c r="Z2772" s="6">
        <f>[1]!EM_S_FA_YOY_NETPROFIT(B2772,"2021-12-31")</f>
        <v>24.3074124101</v>
      </c>
      <c r="AA2772" s="6">
        <f>[1]!EM_S_FA_YOY_NETPROFIT(B2772,"2022-12-31")</f>
        <v>-2.3523086482000002</v>
      </c>
      <c r="AB2772" s="7">
        <f t="shared" si="262"/>
        <v>7.7808882707999993</v>
      </c>
      <c r="AC2772" s="8">
        <f t="shared" si="263"/>
        <v>14.434027727421157</v>
      </c>
    </row>
    <row r="2773" spans="1:29" ht="16.5" x14ac:dyDescent="0.45">
      <c r="A2773" s="9">
        <v>3639</v>
      </c>
      <c r="B2773" s="5" t="s">
        <v>9833</v>
      </c>
      <c r="C2773" s="5" t="s">
        <v>9834</v>
      </c>
      <c r="D2773" s="5" t="s">
        <v>9835</v>
      </c>
      <c r="E2773" s="5" t="s">
        <v>288</v>
      </c>
      <c r="F2773" s="5" t="s">
        <v>11771</v>
      </c>
      <c r="G2773" s="5">
        <v>22</v>
      </c>
      <c r="H2773" s="5">
        <v>3</v>
      </c>
      <c r="I2773" s="5">
        <f t="shared" si="258"/>
        <v>4</v>
      </c>
      <c r="J2773" s="5">
        <f t="shared" si="259"/>
        <v>7</v>
      </c>
      <c r="K2773" s="5"/>
      <c r="L2773" s="5"/>
      <c r="M2773" s="5"/>
      <c r="N2773" s="5"/>
      <c r="O2773" s="5" t="s">
        <v>4711</v>
      </c>
      <c r="P2773" s="6">
        <f>[1]!EM_S_INFO_EMPLOYEE(B2773,"2019")</f>
        <v>10184</v>
      </c>
      <c r="Q2773" s="6">
        <f>[1]!EM_S_STM07_IS(B2773,"83","2019-12-31","1",1000000000)</f>
        <v>9.7669610042299997</v>
      </c>
      <c r="R2773" s="6">
        <f>[1]!EM_S_FA_YOY_OR(B2773,"2019-12-31")</f>
        <v>4.4503509069999998</v>
      </c>
      <c r="S2773" s="6">
        <f>[1]!EM_S_FA_YOY_OR(B2773,"2020-12-31")</f>
        <v>-0.17830783380000001</v>
      </c>
      <c r="T2773" s="6">
        <f>[1]!EM_S_FA_YOY_OR(B2773,"2021-12-31")</f>
        <v>11.7037334752</v>
      </c>
      <c r="U2773" s="6">
        <f>[1]!EM_S_FA_YOY_OR(B2773,"2022-12-31")</f>
        <v>2.9788760792</v>
      </c>
      <c r="V2773" s="7">
        <f t="shared" si="260"/>
        <v>4.8347672402000006</v>
      </c>
      <c r="W2773" s="8">
        <f t="shared" si="261"/>
        <v>6.1545897847300957</v>
      </c>
      <c r="X2773" s="6">
        <f>[1]!EM_S_FA_YOY_NETPROFIT(B2773,"2019-12-31")</f>
        <v>4.4516620799000002</v>
      </c>
      <c r="Y2773" s="6">
        <f>[1]!EM_S_FA_YOY_NETPROFIT(B2773,"2020-12-31")</f>
        <v>-9.4202358843000003</v>
      </c>
      <c r="Z2773" s="6">
        <f>[1]!EM_S_FA_YOY_NETPROFIT(B2773,"2021-12-31")</f>
        <v>9.2188227952999995</v>
      </c>
      <c r="AA2773" s="6">
        <f>[1]!EM_S_FA_YOY_NETPROFIT(B2773,"2022-12-31")</f>
        <v>9.2534792906999996</v>
      </c>
      <c r="AB2773" s="7">
        <f t="shared" si="262"/>
        <v>3.0173554005666663</v>
      </c>
      <c r="AC2773" s="8">
        <f t="shared" si="263"/>
        <v>10.771283952956201</v>
      </c>
    </row>
    <row r="2774" spans="1:29" ht="16.5" x14ac:dyDescent="0.45">
      <c r="A2774" s="9">
        <v>3640</v>
      </c>
      <c r="B2774" s="5" t="s">
        <v>9836</v>
      </c>
      <c r="C2774" s="5" t="s">
        <v>9837</v>
      </c>
      <c r="D2774" s="5" t="s">
        <v>9838</v>
      </c>
      <c r="E2774" s="5" t="s">
        <v>1030</v>
      </c>
      <c r="F2774" s="5" t="s">
        <v>11768</v>
      </c>
      <c r="G2774" s="5">
        <v>19</v>
      </c>
      <c r="H2774" s="5">
        <v>2</v>
      </c>
      <c r="I2774" s="5">
        <f t="shared" si="258"/>
        <v>2</v>
      </c>
      <c r="J2774" s="5">
        <f t="shared" si="259"/>
        <v>4</v>
      </c>
      <c r="K2774" s="5"/>
      <c r="L2774" s="5"/>
      <c r="M2774" s="5"/>
      <c r="N2774" s="5"/>
      <c r="O2774" s="5" t="s">
        <v>9839</v>
      </c>
      <c r="P2774" s="6">
        <f>[1]!EM_S_INFO_EMPLOYEE(B2774,"2019")</f>
        <v>418</v>
      </c>
      <c r="Q2774" s="6">
        <f>[1]!EM_S_STM07_IS(B2774,"83","2019-12-31","1",1000000000)</f>
        <v>1.51927464632</v>
      </c>
      <c r="R2774" s="6">
        <f>[1]!EM_S_FA_YOY_OR(B2774,"2019-12-31")</f>
        <v>32.689051602299998</v>
      </c>
      <c r="S2774" s="6">
        <f>[1]!EM_S_FA_YOY_OR(B2774,"2020-12-31")</f>
        <v>56.584098359899997</v>
      </c>
      <c r="T2774" s="6">
        <f>[1]!EM_S_FA_YOY_OR(B2774,"2021-12-31")</f>
        <v>-40.8030371977</v>
      </c>
      <c r="U2774" s="6">
        <f>[1]!EM_S_FA_YOY_OR(B2774,"2022-12-31")</f>
        <v>-59.9347658147</v>
      </c>
      <c r="V2774" s="7">
        <f t="shared" si="260"/>
        <v>-14.717901550833334</v>
      </c>
      <c r="W2774" s="8">
        <f t="shared" si="261"/>
        <v>62.485895635905671</v>
      </c>
      <c r="X2774" s="6">
        <f>[1]!EM_S_FA_YOY_NETPROFIT(B2774,"2019-12-31")</f>
        <v>-50.704364455700002</v>
      </c>
      <c r="Y2774" s="6">
        <f>[1]!EM_S_FA_YOY_NETPROFIT(B2774,"2020-12-31")</f>
        <v>-56.026026887100002</v>
      </c>
      <c r="Z2774" s="6">
        <f>[1]!EM_S_FA_YOY_NETPROFIT(B2774,"2021-12-31")</f>
        <v>185.72854247699999</v>
      </c>
      <c r="AA2774" s="6">
        <f>[1]!EM_S_FA_YOY_NETPROFIT(B2774,"2022-12-31")</f>
        <v>-0.41618748239999998</v>
      </c>
      <c r="AB2774" s="7">
        <f t="shared" si="262"/>
        <v>43.095442702499987</v>
      </c>
      <c r="AC2774" s="8">
        <f t="shared" si="263"/>
        <v>126.61462957777029</v>
      </c>
    </row>
    <row r="2775" spans="1:29" ht="16.5" x14ac:dyDescent="0.45">
      <c r="A2775" s="9">
        <v>3641</v>
      </c>
      <c r="B2775" s="5" t="s">
        <v>9840</v>
      </c>
      <c r="C2775" s="5" t="s">
        <v>9841</v>
      </c>
      <c r="D2775" s="5" t="s">
        <v>9842</v>
      </c>
      <c r="E2775" s="5" t="s">
        <v>1297</v>
      </c>
      <c r="F2775" s="5" t="s">
        <v>11770</v>
      </c>
      <c r="G2775" s="5">
        <v>21</v>
      </c>
      <c r="H2775" s="5">
        <v>3</v>
      </c>
      <c r="I2775" s="5">
        <f t="shared" si="258"/>
        <v>3</v>
      </c>
      <c r="J2775" s="5">
        <f t="shared" si="259"/>
        <v>7</v>
      </c>
      <c r="K2775" s="5"/>
      <c r="L2775" s="5"/>
      <c r="M2775" s="5"/>
      <c r="N2775" s="5"/>
      <c r="O2775" s="5" t="s">
        <v>5881</v>
      </c>
      <c r="P2775" s="6">
        <f>[1]!EM_S_INFO_EMPLOYEE(B2775,"2019")</f>
        <v>8484</v>
      </c>
      <c r="Q2775" s="6">
        <f>[1]!EM_S_STM07_IS(B2775,"83","2019-12-31","1",1000000000)</f>
        <v>14.803517124000001</v>
      </c>
      <c r="R2775" s="6">
        <f>[1]!EM_S_FA_YOY_OR(B2775,"2019-12-31")</f>
        <v>12.8829531254</v>
      </c>
      <c r="S2775" s="6">
        <f>[1]!EM_S_FA_YOY_OR(B2775,"2020-12-31")</f>
        <v>-36.684518540500001</v>
      </c>
      <c r="T2775" s="6">
        <f>[1]!EM_S_FA_YOY_OR(B2775,"2021-12-31")</f>
        <v>15.845537929800001</v>
      </c>
      <c r="U2775" s="6">
        <f>[1]!EM_S_FA_YOY_OR(B2775,"2022-12-31")</f>
        <v>-22.9242629435</v>
      </c>
      <c r="V2775" s="7">
        <f t="shared" si="260"/>
        <v>-14.587747851400001</v>
      </c>
      <c r="W2775" s="8">
        <f t="shared" si="261"/>
        <v>27.239214766652786</v>
      </c>
      <c r="X2775" s="6">
        <f>[1]!EM_S_FA_YOY_NETPROFIT(B2775,"2019-12-31")</f>
        <v>22.314414070200002</v>
      </c>
      <c r="Y2775" s="6">
        <f>[1]!EM_S_FA_YOY_NETPROFIT(B2775,"2020-12-31")</f>
        <v>-132.1609383572</v>
      </c>
      <c r="Z2775" s="6">
        <f>[1]!EM_S_FA_YOY_NETPROFIT(B2775,"2021-12-31")</f>
        <v>106.3071556548</v>
      </c>
      <c r="AA2775" s="6">
        <f>[1]!EM_S_FA_YOY_NETPROFIT(B2775,"2022-12-31")</f>
        <v>-8241.8636228698997</v>
      </c>
      <c r="AB2775" s="7">
        <f t="shared" si="262"/>
        <v>-2755.9058018574328</v>
      </c>
      <c r="AC2775" s="8">
        <f t="shared" si="263"/>
        <v>4752.4747940847947</v>
      </c>
    </row>
    <row r="2776" spans="1:29" ht="16.5" x14ac:dyDescent="0.45">
      <c r="A2776" s="9">
        <v>3643</v>
      </c>
      <c r="B2776" s="5" t="s">
        <v>9843</v>
      </c>
      <c r="C2776" s="5" t="s">
        <v>9844</v>
      </c>
      <c r="D2776" s="5" t="s">
        <v>9845</v>
      </c>
      <c r="E2776" s="5" t="s">
        <v>288</v>
      </c>
      <c r="F2776" s="5" t="s">
        <v>11755</v>
      </c>
      <c r="G2776" s="5">
        <v>5</v>
      </c>
      <c r="H2776" s="5">
        <v>3</v>
      </c>
      <c r="I2776" s="5">
        <f t="shared" si="258"/>
        <v>3</v>
      </c>
      <c r="J2776" s="5">
        <f t="shared" si="259"/>
        <v>5</v>
      </c>
      <c r="K2776" s="5"/>
      <c r="L2776" s="5"/>
      <c r="M2776" s="5"/>
      <c r="N2776" s="5"/>
      <c r="O2776" s="5" t="s">
        <v>9846</v>
      </c>
      <c r="P2776" s="6">
        <f>[1]!EM_S_INFO_EMPLOYEE(B2776,"2019")</f>
        <v>50</v>
      </c>
      <c r="Q2776" s="6">
        <f>[1]!EM_S_STM07_IS(B2776,"83","2019-12-31","1",1000000000)</f>
        <v>1.83949724771</v>
      </c>
      <c r="R2776" s="6">
        <f>[1]!EM_S_FA_YOY_OR(B2776,"2019-12-31")</f>
        <v>20.786751473799999</v>
      </c>
      <c r="S2776" s="6">
        <f>[1]!EM_S_FA_YOY_OR(B2776,"2020-12-31")</f>
        <v>547.3660509307</v>
      </c>
      <c r="T2776" s="6">
        <f>[1]!EM_S_FA_YOY_OR(B2776,"2021-12-31")</f>
        <v>-4.6718246446</v>
      </c>
      <c r="U2776" s="6">
        <f>[1]!EM_S_FA_YOY_OR(B2776,"2022-12-31")</f>
        <v>-3.6653430764000001</v>
      </c>
      <c r="V2776" s="7">
        <f t="shared" si="260"/>
        <v>179.67629440323336</v>
      </c>
      <c r="W2776" s="8">
        <f t="shared" si="261"/>
        <v>318.42906752164998</v>
      </c>
      <c r="X2776" s="6">
        <f>[1]!EM_S_FA_YOY_NETPROFIT(B2776,"2019-12-31")</f>
        <v>-120.94149661500001</v>
      </c>
      <c r="Y2776" s="6">
        <f>[1]!EM_S_FA_YOY_NETPROFIT(B2776,"2020-12-31")</f>
        <v>6182.5152102263</v>
      </c>
      <c r="Z2776" s="6">
        <f>[1]!EM_S_FA_YOY_NETPROFIT(B2776,"2021-12-31")</f>
        <v>208.53185740769999</v>
      </c>
      <c r="AA2776" s="6">
        <f>[1]!EM_S_FA_YOY_NETPROFIT(B2776,"2022-12-31")</f>
        <v>-20.540509118300001</v>
      </c>
      <c r="AB2776" s="7">
        <f t="shared" si="262"/>
        <v>2123.5021861719001</v>
      </c>
      <c r="AC2776" s="8">
        <f t="shared" si="263"/>
        <v>3517.0738667760293</v>
      </c>
    </row>
    <row r="2777" spans="1:29" ht="16.5" x14ac:dyDescent="0.45">
      <c r="A2777" s="9">
        <v>3644</v>
      </c>
      <c r="B2777" s="5" t="s">
        <v>9847</v>
      </c>
      <c r="C2777" s="5" t="s">
        <v>9848</v>
      </c>
      <c r="D2777" s="5" t="s">
        <v>9849</v>
      </c>
      <c r="E2777" s="5" t="s">
        <v>293</v>
      </c>
      <c r="F2777" s="5" t="s">
        <v>11756</v>
      </c>
      <c r="G2777" s="5">
        <v>6</v>
      </c>
      <c r="H2777" s="5">
        <v>2</v>
      </c>
      <c r="I2777" s="5">
        <f t="shared" si="258"/>
        <v>2</v>
      </c>
      <c r="J2777" s="5">
        <f t="shared" si="259"/>
        <v>11</v>
      </c>
      <c r="K2777" s="5"/>
      <c r="L2777" s="5"/>
      <c r="M2777" s="5"/>
      <c r="N2777" s="5"/>
      <c r="O2777" s="5" t="s">
        <v>3971</v>
      </c>
      <c r="P2777" s="6">
        <f>[1]!EM_S_INFO_EMPLOYEE(B2777,"2019")</f>
        <v>7609</v>
      </c>
      <c r="Q2777" s="6">
        <f>[1]!EM_S_STM07_IS(B2777,"83","2019-12-31","1",1000000000)</f>
        <v>5.8301751196399998</v>
      </c>
      <c r="R2777" s="6">
        <f>[1]!EM_S_FA_YOY_OR(B2777,"2019-12-31")</f>
        <v>3.5362866130000001</v>
      </c>
      <c r="S2777" s="6">
        <f>[1]!EM_S_FA_YOY_OR(B2777,"2020-12-31")</f>
        <v>30.395728258799998</v>
      </c>
      <c r="T2777" s="6">
        <f>[1]!EM_S_FA_YOY_OR(B2777,"2021-12-31")</f>
        <v>23.1047769686</v>
      </c>
      <c r="U2777" s="6">
        <f>[1]!EM_S_FA_YOY_OR(B2777,"2022-12-31")</f>
        <v>35.251182515499998</v>
      </c>
      <c r="V2777" s="7">
        <f t="shared" si="260"/>
        <v>29.583895914300001</v>
      </c>
      <c r="W2777" s="8">
        <f t="shared" si="261"/>
        <v>6.1137628138588189</v>
      </c>
      <c r="X2777" s="6">
        <f>[1]!EM_S_FA_YOY_NETPROFIT(B2777,"2019-12-31")</f>
        <v>109.2685498996</v>
      </c>
      <c r="Y2777" s="6">
        <f>[1]!EM_S_FA_YOY_NETPROFIT(B2777,"2020-12-31")</f>
        <v>122.0815032806</v>
      </c>
      <c r="Z2777" s="6">
        <f>[1]!EM_S_FA_YOY_NETPROFIT(B2777,"2021-12-31")</f>
        <v>54.235383980199998</v>
      </c>
      <c r="AA2777" s="6">
        <f>[1]!EM_S_FA_YOY_NETPROFIT(B2777,"2022-12-31")</f>
        <v>48.140809576000002</v>
      </c>
      <c r="AB2777" s="7">
        <f t="shared" si="262"/>
        <v>74.819232278933342</v>
      </c>
      <c r="AC2777" s="8">
        <f t="shared" si="263"/>
        <v>41.043606742930351</v>
      </c>
    </row>
    <row r="2778" spans="1:29" ht="16.5" x14ac:dyDescent="0.45">
      <c r="A2778" s="9">
        <v>3645</v>
      </c>
      <c r="B2778" s="5" t="s">
        <v>9850</v>
      </c>
      <c r="C2778" s="5" t="s">
        <v>9851</v>
      </c>
      <c r="D2778" s="5" t="s">
        <v>9852</v>
      </c>
      <c r="E2778" s="5" t="s">
        <v>288</v>
      </c>
      <c r="F2778" s="5" t="s">
        <v>11766</v>
      </c>
      <c r="G2778" s="5">
        <v>17</v>
      </c>
      <c r="H2778" s="5">
        <v>2</v>
      </c>
      <c r="I2778" s="5">
        <f t="shared" si="258"/>
        <v>2</v>
      </c>
      <c r="J2778" s="5">
        <f t="shared" si="259"/>
        <v>11</v>
      </c>
      <c r="K2778" s="5"/>
      <c r="L2778" s="5"/>
      <c r="M2778" s="5"/>
      <c r="N2778" s="5"/>
      <c r="O2778" s="5" t="s">
        <v>3649</v>
      </c>
      <c r="P2778" s="6">
        <f>[1]!EM_S_INFO_EMPLOYEE(B2778,"2019")</f>
        <v>11334</v>
      </c>
      <c r="Q2778" s="6">
        <f>[1]!EM_S_STM07_IS(B2778,"83","2019-12-31","1",1000000000)</f>
        <v>15.127839306069999</v>
      </c>
      <c r="R2778" s="6">
        <f>[1]!EM_S_FA_YOY_OR(B2778,"2019-12-31")</f>
        <v>10.545214960999999</v>
      </c>
      <c r="S2778" s="6">
        <f>[1]!EM_S_FA_YOY_OR(B2778,"2020-12-31")</f>
        <v>1.8320519746999999</v>
      </c>
      <c r="T2778" s="6">
        <f>[1]!EM_S_FA_YOY_OR(B2778,"2021-12-31")</f>
        <v>16.835060825500001</v>
      </c>
      <c r="U2778" s="6">
        <f>[1]!EM_S_FA_YOY_OR(B2778,"2022-12-31")</f>
        <v>21.689590245800002</v>
      </c>
      <c r="V2778" s="7">
        <f t="shared" si="260"/>
        <v>13.45223434866667</v>
      </c>
      <c r="W2778" s="8">
        <f t="shared" si="261"/>
        <v>10.351960817947665</v>
      </c>
      <c r="X2778" s="6">
        <f>[1]!EM_S_FA_YOY_NETPROFIT(B2778,"2019-12-31")</f>
        <v>81.326009395499995</v>
      </c>
      <c r="Y2778" s="6">
        <f>[1]!EM_S_FA_YOY_NETPROFIT(B2778,"2020-12-31")</f>
        <v>27.668191498900001</v>
      </c>
      <c r="Z2778" s="6">
        <f>[1]!EM_S_FA_YOY_NETPROFIT(B2778,"2021-12-31")</f>
        <v>-11.7518404978</v>
      </c>
      <c r="AA2778" s="6">
        <f>[1]!EM_S_FA_YOY_NETPROFIT(B2778,"2022-12-31")</f>
        <v>6.3873098666999999</v>
      </c>
      <c r="AB2778" s="7">
        <f t="shared" si="262"/>
        <v>7.4345536226000002</v>
      </c>
      <c r="AC2778" s="8">
        <f t="shared" si="263"/>
        <v>19.730870996193161</v>
      </c>
    </row>
    <row r="2779" spans="1:29" ht="16.5" x14ac:dyDescent="0.45">
      <c r="A2779" s="9">
        <v>3651</v>
      </c>
      <c r="B2779" s="5" t="s">
        <v>9853</v>
      </c>
      <c r="C2779" s="5" t="s">
        <v>9854</v>
      </c>
      <c r="D2779" s="5" t="s">
        <v>9855</v>
      </c>
      <c r="E2779" s="5" t="s">
        <v>272</v>
      </c>
      <c r="F2779" s="5" t="s">
        <v>11768</v>
      </c>
      <c r="G2779" s="5">
        <v>19</v>
      </c>
      <c r="H2779" s="5">
        <v>2</v>
      </c>
      <c r="I2779" s="5">
        <f t="shared" si="258"/>
        <v>2</v>
      </c>
      <c r="J2779" s="5">
        <f t="shared" si="259"/>
        <v>4</v>
      </c>
      <c r="K2779" s="5"/>
      <c r="L2779" s="5"/>
      <c r="M2779" s="5"/>
      <c r="N2779" s="5"/>
      <c r="O2779" s="5" t="s">
        <v>4124</v>
      </c>
      <c r="P2779" s="6">
        <f>[1]!EM_S_INFO_EMPLOYEE(B2779,"2019")</f>
        <v>1660</v>
      </c>
      <c r="Q2779" s="6">
        <f>[1]!EM_S_STM07_IS(B2779,"83","2019-12-31","1",1000000000)</f>
        <v>3.86289599299</v>
      </c>
      <c r="R2779" s="6">
        <f>[1]!EM_S_FA_YOY_OR(B2779,"2019-12-31")</f>
        <v>285.60437485699998</v>
      </c>
      <c r="S2779" s="6">
        <f>[1]!EM_S_FA_YOY_OR(B2779,"2020-12-31")</f>
        <v>43.812648778300002</v>
      </c>
      <c r="T2779" s="6">
        <f>[1]!EM_S_FA_YOY_OR(B2779,"2021-12-31")</f>
        <v>-25.148004679300001</v>
      </c>
      <c r="U2779" s="6">
        <f>[1]!EM_S_FA_YOY_OR(B2779,"2022-12-31")</f>
        <v>-20.381570438000001</v>
      </c>
      <c r="V2779" s="7">
        <f t="shared" si="260"/>
        <v>-0.57230877966666682</v>
      </c>
      <c r="W2779" s="8">
        <f t="shared" si="261"/>
        <v>38.512310589096522</v>
      </c>
      <c r="X2779" s="6">
        <f>[1]!EM_S_FA_YOY_NETPROFIT(B2779,"2019-12-31")</f>
        <v>322.5032220256</v>
      </c>
      <c r="Y2779" s="6">
        <f>[1]!EM_S_FA_YOY_NETPROFIT(B2779,"2020-12-31")</f>
        <v>88.677465166600001</v>
      </c>
      <c r="Z2779" s="6">
        <f>[1]!EM_S_FA_YOY_NETPROFIT(B2779,"2021-12-31")</f>
        <v>-5.1564274218000001</v>
      </c>
      <c r="AA2779" s="6">
        <f>[1]!EM_S_FA_YOY_NETPROFIT(B2779,"2022-12-31")</f>
        <v>-54.427971420200002</v>
      </c>
      <c r="AB2779" s="7">
        <f t="shared" si="262"/>
        <v>9.6976887748666645</v>
      </c>
      <c r="AC2779" s="8">
        <f t="shared" si="263"/>
        <v>72.699897325668317</v>
      </c>
    </row>
    <row r="2780" spans="1:29" ht="16.5" x14ac:dyDescent="0.45">
      <c r="A2780" s="9">
        <v>3654</v>
      </c>
      <c r="B2780" s="5" t="s">
        <v>9856</v>
      </c>
      <c r="C2780" s="5" t="s">
        <v>9857</v>
      </c>
      <c r="D2780" s="5" t="s">
        <v>9858</v>
      </c>
      <c r="E2780" s="5" t="s">
        <v>553</v>
      </c>
      <c r="F2780" s="5" t="s">
        <v>11755</v>
      </c>
      <c r="G2780" s="5">
        <v>5</v>
      </c>
      <c r="H2780" s="5">
        <v>3</v>
      </c>
      <c r="I2780" s="5">
        <f t="shared" si="258"/>
        <v>3</v>
      </c>
      <c r="J2780" s="5">
        <f t="shared" si="259"/>
        <v>5</v>
      </c>
      <c r="K2780" s="5"/>
      <c r="L2780" s="5"/>
      <c r="M2780" s="5"/>
      <c r="N2780" s="5"/>
      <c r="O2780" s="5" t="s">
        <v>4681</v>
      </c>
      <c r="P2780" s="6">
        <f>[1]!EM_S_INFO_EMPLOYEE(B2780,"2019")</f>
        <v>1414</v>
      </c>
      <c r="Q2780" s="6">
        <f>[1]!EM_S_STM07_IS(B2780,"83","2019-12-31","1",1000000000)</f>
        <v>2.7659012200799999</v>
      </c>
      <c r="R2780" s="6">
        <f>[1]!EM_S_FA_YOY_OR(B2780,"2019-12-31")</f>
        <v>-5.5116081291999999</v>
      </c>
      <c r="S2780" s="6">
        <f>[1]!EM_S_FA_YOY_OR(B2780,"2020-12-31")</f>
        <v>-63.069895760400001</v>
      </c>
      <c r="T2780" s="6">
        <f>[1]!EM_S_FA_YOY_OR(B2780,"2021-12-31")</f>
        <v>-5.2292135421000001</v>
      </c>
      <c r="U2780" s="6">
        <f>[1]!EM_S_FA_YOY_OR(B2780,"2022-12-31")</f>
        <v>-22.0984772535</v>
      </c>
      <c r="V2780" s="7">
        <f t="shared" si="260"/>
        <v>-30.132528851999997</v>
      </c>
      <c r="W2780" s="8">
        <f t="shared" si="261"/>
        <v>29.745514261567443</v>
      </c>
      <c r="X2780" s="6">
        <f>[1]!EM_S_FA_YOY_NETPROFIT(B2780,"2019-12-31")</f>
        <v>-12.740083160999999</v>
      </c>
      <c r="Y2780" s="6">
        <f>[1]!EM_S_FA_YOY_NETPROFIT(B2780,"2020-12-31")</f>
        <v>-12.256420265899999</v>
      </c>
      <c r="Z2780" s="6">
        <f>[1]!EM_S_FA_YOY_NETPROFIT(B2780,"2021-12-31")</f>
        <v>-14.2091636363</v>
      </c>
      <c r="AA2780" s="6">
        <f>[1]!EM_S_FA_YOY_NETPROFIT(B2780,"2022-12-31")</f>
        <v>36.5092320782</v>
      </c>
      <c r="AB2780" s="7">
        <f t="shared" si="262"/>
        <v>3.3478827253333336</v>
      </c>
      <c r="AC2780" s="8">
        <f t="shared" si="263"/>
        <v>28.735163473431175</v>
      </c>
    </row>
    <row r="2781" spans="1:29" ht="16.5" x14ac:dyDescent="0.45">
      <c r="A2781" s="9">
        <v>3655</v>
      </c>
      <c r="B2781" s="5" t="s">
        <v>9859</v>
      </c>
      <c r="C2781" s="5" t="s">
        <v>9860</v>
      </c>
      <c r="D2781" s="5" t="s">
        <v>9861</v>
      </c>
      <c r="E2781" s="5" t="s">
        <v>33</v>
      </c>
      <c r="F2781" s="5" t="s">
        <v>11779</v>
      </c>
      <c r="G2781" s="5">
        <v>30</v>
      </c>
      <c r="H2781" s="5">
        <v>2</v>
      </c>
      <c r="I2781" s="5">
        <f t="shared" si="258"/>
        <v>2</v>
      </c>
      <c r="J2781" s="5">
        <f t="shared" si="259"/>
        <v>4</v>
      </c>
      <c r="K2781" s="5"/>
      <c r="L2781" s="5"/>
      <c r="M2781" s="5"/>
      <c r="N2781" s="5"/>
      <c r="O2781" s="5" t="s">
        <v>9862</v>
      </c>
      <c r="P2781" s="6">
        <f>[1]!EM_S_INFO_EMPLOYEE(B2781,"2019")</f>
        <v>75620</v>
      </c>
      <c r="Q2781" s="6">
        <f>[1]!EM_S_STM07_IS(B2781,"83","2019-12-31","1",1000000000)</f>
        <v>241.87100000000001</v>
      </c>
      <c r="R2781" s="6">
        <f>[1]!EM_S_FA_YOY_OR(B2781,"2019-12-31")</f>
        <v>-8.4172343157</v>
      </c>
      <c r="S2781" s="6">
        <f>[1]!EM_S_FA_YOY_OR(B2781,"2020-12-31")</f>
        <v>-3.5589219047</v>
      </c>
      <c r="T2781" s="6">
        <f>[1]!EM_S_FA_YOY_OR(B2781,"2021-12-31")</f>
        <v>43.707317491399998</v>
      </c>
      <c r="U2781" s="6">
        <f>[1]!EM_S_FA_YOY_OR(B2781,"2022-12-31")</f>
        <v>2.6495650100999999</v>
      </c>
      <c r="V2781" s="7">
        <f t="shared" si="260"/>
        <v>14.265986865599999</v>
      </c>
      <c r="W2781" s="8">
        <f t="shared" si="261"/>
        <v>25.685215381733951</v>
      </c>
      <c r="X2781" s="6">
        <f>[1]!EM_S_FA_YOY_NETPROFIT(B2781,"2019-12-31")</f>
        <v>-4.6279676541999999</v>
      </c>
      <c r="Y2781" s="6">
        <f>[1]!EM_S_FA_YOY_NETPROFIT(B2781,"2020-12-31")</f>
        <v>-8.2945285215000002</v>
      </c>
      <c r="Z2781" s="6">
        <f>[1]!EM_S_FA_YOY_NETPROFIT(B2781,"2021-12-31")</f>
        <v>25.5876441341</v>
      </c>
      <c r="AA2781" s="6">
        <f>[1]!EM_S_FA_YOY_NETPROFIT(B2781,"2022-12-31")</f>
        <v>38.084689011400002</v>
      </c>
      <c r="AB2781" s="7">
        <f t="shared" si="262"/>
        <v>18.459268208000001</v>
      </c>
      <c r="AC2781" s="8">
        <f t="shared" si="263"/>
        <v>23.997255306573418</v>
      </c>
    </row>
    <row r="2782" spans="1:29" ht="16.5" x14ac:dyDescent="0.45">
      <c r="A2782" s="9">
        <v>3657</v>
      </c>
      <c r="B2782" s="5" t="s">
        <v>9863</v>
      </c>
      <c r="C2782" s="5" t="s">
        <v>9864</v>
      </c>
      <c r="D2782" s="5" t="s">
        <v>9865</v>
      </c>
      <c r="E2782" s="5" t="s">
        <v>263</v>
      </c>
      <c r="F2782" s="5" t="s">
        <v>11771</v>
      </c>
      <c r="G2782" s="5">
        <v>22</v>
      </c>
      <c r="H2782" s="5">
        <v>3</v>
      </c>
      <c r="I2782" s="5">
        <f t="shared" si="258"/>
        <v>4</v>
      </c>
      <c r="J2782" s="5">
        <f t="shared" si="259"/>
        <v>7</v>
      </c>
      <c r="K2782" s="5"/>
      <c r="L2782" s="5"/>
      <c r="M2782" s="5"/>
      <c r="N2782" s="5"/>
      <c r="O2782" s="5" t="s">
        <v>9866</v>
      </c>
      <c r="P2782" s="6">
        <f>[1]!EM_S_INFO_EMPLOYEE(B2782,"2019")</f>
        <v>13346</v>
      </c>
      <c r="Q2782" s="6">
        <f>[1]!EM_S_STM07_IS(B2782,"83","2019-12-31","1",1000000000)</f>
        <v>10.260858932510001</v>
      </c>
      <c r="R2782" s="6">
        <f>[1]!EM_S_FA_YOY_OR(B2782,"2019-12-31")</f>
        <v>7.1565687247999996</v>
      </c>
      <c r="S2782" s="6">
        <f>[1]!EM_S_FA_YOY_OR(B2782,"2020-12-31")</f>
        <v>2.0675641767999999</v>
      </c>
      <c r="T2782" s="6">
        <f>[1]!EM_S_FA_YOY_OR(B2782,"2021-12-31")</f>
        <v>8.1966241114000002</v>
      </c>
      <c r="U2782" s="6">
        <f>[1]!EM_S_FA_YOY_OR(B2782,"2022-12-31")</f>
        <v>10.000253820099999</v>
      </c>
      <c r="V2782" s="7">
        <f t="shared" si="260"/>
        <v>6.7548140361</v>
      </c>
      <c r="W2782" s="8">
        <f t="shared" si="261"/>
        <v>4.1582452385780728</v>
      </c>
      <c r="X2782" s="6">
        <f>[1]!EM_S_FA_YOY_NETPROFIT(B2782,"2019-12-31")</f>
        <v>2.6522837535999999</v>
      </c>
      <c r="Y2782" s="6">
        <f>[1]!EM_S_FA_YOY_NETPROFIT(B2782,"2020-12-31")</f>
        <v>9.8595924362999998</v>
      </c>
      <c r="Z2782" s="6">
        <f>[1]!EM_S_FA_YOY_NETPROFIT(B2782,"2021-12-31")</f>
        <v>5.8611766841000001</v>
      </c>
      <c r="AA2782" s="6">
        <f>[1]!EM_S_FA_YOY_NETPROFIT(B2782,"2022-12-31")</f>
        <v>-9.3312287422000004</v>
      </c>
      <c r="AB2782" s="7">
        <f t="shared" si="262"/>
        <v>2.1298467927333333</v>
      </c>
      <c r="AC2782" s="8">
        <f t="shared" si="263"/>
        <v>10.124920811786422</v>
      </c>
    </row>
    <row r="2783" spans="1:29" ht="16.5" x14ac:dyDescent="0.45">
      <c r="A2783" s="9">
        <v>3658</v>
      </c>
      <c r="B2783" s="5" t="s">
        <v>9867</v>
      </c>
      <c r="C2783" s="5" t="s">
        <v>9868</v>
      </c>
      <c r="D2783" s="5" t="s">
        <v>9869</v>
      </c>
      <c r="E2783" s="5" t="s">
        <v>514</v>
      </c>
      <c r="F2783" s="5" t="s">
        <v>11772</v>
      </c>
      <c r="G2783" s="5">
        <v>23</v>
      </c>
      <c r="H2783" s="5">
        <v>3</v>
      </c>
      <c r="I2783" s="5">
        <f t="shared" si="258"/>
        <v>2</v>
      </c>
      <c r="J2783" s="5">
        <f t="shared" si="259"/>
        <v>1</v>
      </c>
      <c r="K2783" s="5"/>
      <c r="L2783" s="5"/>
      <c r="M2783" s="5"/>
      <c r="N2783" s="5"/>
      <c r="O2783" s="5" t="s">
        <v>9870</v>
      </c>
      <c r="P2783" s="6">
        <f>[1]!EM_S_INFO_EMPLOYEE(B2783,"2019")</f>
        <v>1818</v>
      </c>
      <c r="Q2783" s="6">
        <f>[1]!EM_S_STM07_IS(B2783,"83","2019-12-31","1",1000000000)</f>
        <v>1.77698133069</v>
      </c>
      <c r="R2783" s="6">
        <f>[1]!EM_S_FA_YOY_OR(B2783,"2019-12-31")</f>
        <v>352.71603084169999</v>
      </c>
      <c r="S2783" s="6">
        <f>[1]!EM_S_FA_YOY_OR(B2783,"2020-12-31")</f>
        <v>-34.068998142799998</v>
      </c>
      <c r="T2783" s="6">
        <f>[1]!EM_S_FA_YOY_OR(B2783,"2021-12-31")</f>
        <v>39.160125237999999</v>
      </c>
      <c r="U2783" s="6">
        <f>[1]!EM_S_FA_YOY_OR(B2783,"2022-12-31")</f>
        <v>-28.098938446199998</v>
      </c>
      <c r="V2783" s="7">
        <f t="shared" si="260"/>
        <v>-7.6692704503333324</v>
      </c>
      <c r="W2783" s="8">
        <f t="shared" si="261"/>
        <v>40.665152509195281</v>
      </c>
      <c r="X2783" s="6">
        <f>[1]!EM_S_FA_YOY_NETPROFIT(B2783,"2019-12-31")</f>
        <v>135.74748398200001</v>
      </c>
      <c r="Y2783" s="6">
        <f>[1]!EM_S_FA_YOY_NETPROFIT(B2783,"2020-12-31")</f>
        <v>-259.50358008559999</v>
      </c>
      <c r="Z2783" s="6">
        <f>[1]!EM_S_FA_YOY_NETPROFIT(B2783,"2021-12-31")</f>
        <v>117.7048658762</v>
      </c>
      <c r="AA2783" s="6">
        <f>[1]!EM_S_FA_YOY_NETPROFIT(B2783,"2022-12-31")</f>
        <v>-446.3159284875</v>
      </c>
      <c r="AB2783" s="7">
        <f t="shared" si="262"/>
        <v>-196.03821423229999</v>
      </c>
      <c r="AC2783" s="8">
        <f t="shared" si="263"/>
        <v>287.31646944760178</v>
      </c>
    </row>
    <row r="2784" spans="1:29" ht="16.5" x14ac:dyDescent="0.45">
      <c r="A2784" s="9">
        <v>3659</v>
      </c>
      <c r="B2784" s="5" t="s">
        <v>9871</v>
      </c>
      <c r="C2784" s="5" t="s">
        <v>9872</v>
      </c>
      <c r="D2784" s="5" t="s">
        <v>9873</v>
      </c>
      <c r="E2784" s="5" t="s">
        <v>120</v>
      </c>
      <c r="F2784" s="5" t="s">
        <v>11756</v>
      </c>
      <c r="G2784" s="5">
        <v>6</v>
      </c>
      <c r="H2784" s="5">
        <v>2</v>
      </c>
      <c r="I2784" s="5">
        <f t="shared" si="258"/>
        <v>2</v>
      </c>
      <c r="J2784" s="5">
        <f t="shared" si="259"/>
        <v>11</v>
      </c>
      <c r="K2784" s="5"/>
      <c r="L2784" s="5"/>
      <c r="M2784" s="5"/>
      <c r="N2784" s="5"/>
      <c r="O2784" s="5" t="s">
        <v>3743</v>
      </c>
      <c r="P2784" s="6">
        <f>[1]!EM_S_INFO_EMPLOYEE(B2784,"2019")</f>
        <v>4557</v>
      </c>
      <c r="Q2784" s="6">
        <f>[1]!EM_S_STM07_IS(B2784,"83","2019-12-31","1",1000000000)</f>
        <v>5.4140219758599999</v>
      </c>
      <c r="R2784" s="6">
        <f>[1]!EM_S_FA_YOY_OR(B2784,"2019-12-31")</f>
        <v>28.569308989100001</v>
      </c>
      <c r="S2784" s="6">
        <f>[1]!EM_S_FA_YOY_OR(B2784,"2020-12-31")</f>
        <v>45.086931766299998</v>
      </c>
      <c r="T2784" s="6">
        <f>[1]!EM_S_FA_YOY_OR(B2784,"2021-12-31")</f>
        <v>18.5127005129</v>
      </c>
      <c r="U2784" s="6">
        <f>[1]!EM_S_FA_YOY_OR(B2784,"2022-12-31")</f>
        <v>-11.9505654981</v>
      </c>
      <c r="V2784" s="7">
        <f t="shared" si="260"/>
        <v>17.216355593699998</v>
      </c>
      <c r="W2784" s="8">
        <f t="shared" si="261"/>
        <v>28.540837516771671</v>
      </c>
      <c r="X2784" s="6">
        <f>[1]!EM_S_FA_YOY_NETPROFIT(B2784,"2019-12-31")</f>
        <v>55.104570239600001</v>
      </c>
      <c r="Y2784" s="6">
        <f>[1]!EM_S_FA_YOY_NETPROFIT(B2784,"2020-12-31")</f>
        <v>74.190076046100003</v>
      </c>
      <c r="Z2784" s="6">
        <f>[1]!EM_S_FA_YOY_NETPROFIT(B2784,"2021-12-31")</f>
        <v>19.3614189792</v>
      </c>
      <c r="AA2784" s="6">
        <f>[1]!EM_S_FA_YOY_NETPROFIT(B2784,"2022-12-31")</f>
        <v>-12.9750335571</v>
      </c>
      <c r="AB2784" s="7">
        <f t="shared" si="262"/>
        <v>26.858820489399999</v>
      </c>
      <c r="AC2784" s="8">
        <f t="shared" si="263"/>
        <v>44.063560399590159</v>
      </c>
    </row>
    <row r="2785" spans="1:29" ht="16.5" x14ac:dyDescent="0.45">
      <c r="A2785" s="9">
        <v>3660</v>
      </c>
      <c r="B2785" s="5" t="s">
        <v>9874</v>
      </c>
      <c r="C2785" s="5" t="s">
        <v>9875</v>
      </c>
      <c r="D2785" s="5" t="s">
        <v>9876</v>
      </c>
      <c r="E2785" s="5" t="s">
        <v>33</v>
      </c>
      <c r="F2785" s="5" t="s">
        <v>11779</v>
      </c>
      <c r="G2785" s="5">
        <v>30</v>
      </c>
      <c r="H2785" s="5">
        <v>2</v>
      </c>
      <c r="I2785" s="5">
        <f t="shared" si="258"/>
        <v>2</v>
      </c>
      <c r="J2785" s="5">
        <f t="shared" si="259"/>
        <v>4</v>
      </c>
      <c r="K2785" s="5"/>
      <c r="L2785" s="5"/>
      <c r="M2785" s="5"/>
      <c r="N2785" s="5"/>
      <c r="O2785" s="5" t="s">
        <v>2967</v>
      </c>
      <c r="P2785" s="6">
        <f>[1]!EM_S_INFO_EMPLOYEE(B2785,"2019")</f>
        <v>6118</v>
      </c>
      <c r="Q2785" s="6">
        <f>[1]!EM_S_STM07_IS(B2785,"83","2019-12-31","1",1000000000)</f>
        <v>5.5325509652399996</v>
      </c>
      <c r="R2785" s="6">
        <f>[1]!EM_S_FA_YOY_OR(B2785,"2019-12-31")</f>
        <v>-4.7802809265999997</v>
      </c>
      <c r="S2785" s="6">
        <f>[1]!EM_S_FA_YOY_OR(B2785,"2020-12-31")</f>
        <v>-21.149365224699999</v>
      </c>
      <c r="T2785" s="6">
        <f>[1]!EM_S_FA_YOY_OR(B2785,"2021-12-31")</f>
        <v>91.840491365600002</v>
      </c>
      <c r="U2785" s="6">
        <f>[1]!EM_S_FA_YOY_OR(B2785,"2022-12-31")</f>
        <v>10.9667916957</v>
      </c>
      <c r="V2785" s="7">
        <f t="shared" si="260"/>
        <v>27.219305945533332</v>
      </c>
      <c r="W2785" s="8">
        <f t="shared" si="261"/>
        <v>58.221860908553211</v>
      </c>
      <c r="X2785" s="6">
        <f>[1]!EM_S_FA_YOY_NETPROFIT(B2785,"2019-12-31")</f>
        <v>-48.9761336766</v>
      </c>
      <c r="Y2785" s="6">
        <f>[1]!EM_S_FA_YOY_NETPROFIT(B2785,"2020-12-31")</f>
        <v>-85.720047004199998</v>
      </c>
      <c r="Z2785" s="6">
        <f>[1]!EM_S_FA_YOY_NETPROFIT(B2785,"2021-12-31")</f>
        <v>4565.2268255892004</v>
      </c>
      <c r="AA2785" s="6">
        <f>[1]!EM_S_FA_YOY_NETPROFIT(B2785,"2022-12-31")</f>
        <v>-25.1863480512</v>
      </c>
      <c r="AB2785" s="7">
        <f t="shared" si="262"/>
        <v>1484.7734768446001</v>
      </c>
      <c r="AC2785" s="8">
        <f t="shared" si="263"/>
        <v>2667.9225452627179</v>
      </c>
    </row>
    <row r="2786" spans="1:29" ht="16.5" x14ac:dyDescent="0.45">
      <c r="A2786" s="9">
        <v>3661</v>
      </c>
      <c r="B2786" s="5" t="s">
        <v>9877</v>
      </c>
      <c r="C2786" s="5" t="s">
        <v>9878</v>
      </c>
      <c r="D2786" s="5" t="s">
        <v>9879</v>
      </c>
      <c r="E2786" s="5" t="s">
        <v>933</v>
      </c>
      <c r="F2786" s="5" t="s">
        <v>11756</v>
      </c>
      <c r="G2786" s="5">
        <v>6</v>
      </c>
      <c r="H2786" s="5">
        <v>2</v>
      </c>
      <c r="I2786" s="5">
        <f t="shared" si="258"/>
        <v>2</v>
      </c>
      <c r="J2786" s="5">
        <f t="shared" si="259"/>
        <v>11</v>
      </c>
      <c r="K2786" s="5"/>
      <c r="L2786" s="5"/>
      <c r="M2786" s="5"/>
      <c r="N2786" s="5"/>
      <c r="O2786" s="5" t="s">
        <v>2890</v>
      </c>
      <c r="P2786" s="6">
        <f>[1]!EM_S_INFO_EMPLOYEE(B2786,"2019")</f>
        <v>7879</v>
      </c>
      <c r="Q2786" s="6">
        <f>[1]!EM_S_STM07_IS(B2786,"83","2019-12-31","1",1000000000)</f>
        <v>13.16504963333</v>
      </c>
      <c r="R2786" s="6">
        <f>[1]!EM_S_FA_YOY_OR(B2786,"2019-12-31")</f>
        <v>25.245641435900001</v>
      </c>
      <c r="S2786" s="6">
        <f>[1]!EM_S_FA_YOY_OR(B2786,"2020-12-31")</f>
        <v>51.178592776999999</v>
      </c>
      <c r="T2786" s="6">
        <f>[1]!EM_S_FA_YOY_OR(B2786,"2021-12-31")</f>
        <v>16.206561725099998</v>
      </c>
      <c r="U2786" s="6">
        <f>[1]!EM_S_FA_YOY_OR(B2786,"2022-12-31")</f>
        <v>3.2757581591</v>
      </c>
      <c r="V2786" s="7">
        <f t="shared" si="260"/>
        <v>23.553637553733328</v>
      </c>
      <c r="W2786" s="8">
        <f t="shared" si="261"/>
        <v>24.78215151134453</v>
      </c>
      <c r="X2786" s="6">
        <f>[1]!EM_S_FA_YOY_NETPROFIT(B2786,"2019-12-31")</f>
        <v>94.477083737100003</v>
      </c>
      <c r="Y2786" s="6">
        <f>[1]!EM_S_FA_YOY_NETPROFIT(B2786,"2020-12-31")</f>
        <v>2.4335938554999998</v>
      </c>
      <c r="Z2786" s="6">
        <f>[1]!EM_S_FA_YOY_NETPROFIT(B2786,"2021-12-31")</f>
        <v>1.5089205923</v>
      </c>
      <c r="AA2786" s="6">
        <f>[1]!EM_S_FA_YOY_NETPROFIT(B2786,"2022-12-31")</f>
        <v>-22.574987173899999</v>
      </c>
      <c r="AB2786" s="7">
        <f t="shared" si="262"/>
        <v>-6.2108242420333326</v>
      </c>
      <c r="AC2786" s="8">
        <f t="shared" si="263"/>
        <v>14.179320382388873</v>
      </c>
    </row>
    <row r="2787" spans="1:29" ht="16.5" x14ac:dyDescent="0.45">
      <c r="A2787" s="9">
        <v>3662</v>
      </c>
      <c r="B2787" s="5" t="s">
        <v>9880</v>
      </c>
      <c r="C2787" s="5" t="s">
        <v>9881</v>
      </c>
      <c r="D2787" s="5" t="s">
        <v>9882</v>
      </c>
      <c r="E2787" s="5" t="s">
        <v>254</v>
      </c>
      <c r="F2787" s="5" t="s">
        <v>11770</v>
      </c>
      <c r="G2787" s="5">
        <v>21</v>
      </c>
      <c r="H2787" s="5">
        <v>3</v>
      </c>
      <c r="I2787" s="5">
        <f t="shared" si="258"/>
        <v>3</v>
      </c>
      <c r="J2787" s="5">
        <f t="shared" si="259"/>
        <v>7</v>
      </c>
      <c r="K2787" s="5"/>
      <c r="L2787" s="5"/>
      <c r="M2787" s="5"/>
      <c r="N2787" s="5"/>
      <c r="O2787" s="5" t="s">
        <v>9883</v>
      </c>
      <c r="P2787" s="6">
        <f>[1]!EM_S_INFO_EMPLOYEE(B2787,"2019")</f>
        <v>4428</v>
      </c>
      <c r="Q2787" s="6">
        <f>[1]!EM_S_STM07_IS(B2787,"83","2019-12-31","1",1000000000)</f>
        <v>6.4076135165099997</v>
      </c>
      <c r="R2787" s="6">
        <f>[1]!EM_S_FA_YOY_OR(B2787,"2019-12-31")</f>
        <v>7.3478753315000001</v>
      </c>
      <c r="S2787" s="6">
        <f>[1]!EM_S_FA_YOY_OR(B2787,"2020-12-31")</f>
        <v>-14.8041254189</v>
      </c>
      <c r="T2787" s="6">
        <f>[1]!EM_S_FA_YOY_OR(B2787,"2021-12-31")</f>
        <v>66.612995729199994</v>
      </c>
      <c r="U2787" s="6">
        <f>[1]!EM_S_FA_YOY_OR(B2787,"2022-12-31")</f>
        <v>8.9282112558000009</v>
      </c>
      <c r="V2787" s="7">
        <f t="shared" si="260"/>
        <v>20.245693855366664</v>
      </c>
      <c r="W2787" s="8">
        <f t="shared" si="261"/>
        <v>41.87183974110426</v>
      </c>
      <c r="X2787" s="6">
        <f>[1]!EM_S_FA_YOY_NETPROFIT(B2787,"2019-12-31")</f>
        <v>25.428260281099998</v>
      </c>
      <c r="Y2787" s="6">
        <f>[1]!EM_S_FA_YOY_NETPROFIT(B2787,"2020-12-31")</f>
        <v>-35.311318390700002</v>
      </c>
      <c r="Z2787" s="6">
        <f>[1]!EM_S_FA_YOY_NETPROFIT(B2787,"2021-12-31")</f>
        <v>166.23810358189999</v>
      </c>
      <c r="AA2787" s="6">
        <f>[1]!EM_S_FA_YOY_NETPROFIT(B2787,"2022-12-31")</f>
        <v>-58.290264216499999</v>
      </c>
      <c r="AB2787" s="7">
        <f t="shared" si="262"/>
        <v>24.212173658233336</v>
      </c>
      <c r="AC2787" s="8">
        <f t="shared" si="263"/>
        <v>123.53352405654088</v>
      </c>
    </row>
    <row r="2788" spans="1:29" ht="16.5" x14ac:dyDescent="0.45">
      <c r="A2788" s="9">
        <v>3663</v>
      </c>
      <c r="B2788" s="5" t="s">
        <v>9884</v>
      </c>
      <c r="C2788" s="5" t="s">
        <v>9885</v>
      </c>
      <c r="D2788" s="5" t="s">
        <v>9886</v>
      </c>
      <c r="E2788" s="5" t="s">
        <v>259</v>
      </c>
      <c r="F2788" s="5" t="s">
        <v>11772</v>
      </c>
      <c r="G2788" s="5">
        <v>23</v>
      </c>
      <c r="H2788" s="5">
        <v>3</v>
      </c>
      <c r="I2788" s="5">
        <f t="shared" si="258"/>
        <v>2</v>
      </c>
      <c r="J2788" s="5">
        <f t="shared" si="259"/>
        <v>1</v>
      </c>
      <c r="K2788" s="5"/>
      <c r="L2788" s="5"/>
      <c r="M2788" s="5"/>
      <c r="N2788" s="5"/>
      <c r="O2788" s="5" t="s">
        <v>9887</v>
      </c>
      <c r="P2788" s="6">
        <f>[1]!EM_S_INFO_EMPLOYEE(B2788,"2019")</f>
        <v>3006</v>
      </c>
      <c r="Q2788" s="6">
        <f>[1]!EM_S_STM07_IS(B2788,"83","2019-12-31","1",1000000000)</f>
        <v>4.9522436048099996</v>
      </c>
      <c r="R2788" s="6">
        <f>[1]!EM_S_FA_YOY_OR(B2788,"2019-12-31")</f>
        <v>56.320901273399997</v>
      </c>
      <c r="S2788" s="6">
        <f>[1]!EM_S_FA_YOY_OR(B2788,"2020-12-31")</f>
        <v>31.8198605999</v>
      </c>
      <c r="T2788" s="6">
        <f>[1]!EM_S_FA_YOY_OR(B2788,"2021-12-31")</f>
        <v>-1.8448146516999999</v>
      </c>
      <c r="U2788" s="6">
        <f>[1]!EM_S_FA_YOY_OR(B2788,"2022-12-31")</f>
        <v>-24.671612553900001</v>
      </c>
      <c r="V2788" s="7">
        <f t="shared" si="260"/>
        <v>1.7678111314333336</v>
      </c>
      <c r="W2788" s="8">
        <f t="shared" si="261"/>
        <v>28.418478734062216</v>
      </c>
      <c r="X2788" s="6">
        <f>[1]!EM_S_FA_YOY_NETPROFIT(B2788,"2019-12-31")</f>
        <v>130.70813024419999</v>
      </c>
      <c r="Y2788" s="6">
        <f>[1]!EM_S_FA_YOY_NETPROFIT(B2788,"2020-12-31")</f>
        <v>22.182929247499999</v>
      </c>
      <c r="Z2788" s="6">
        <f>[1]!EM_S_FA_YOY_NETPROFIT(B2788,"2021-12-31")</f>
        <v>11.835559681099999</v>
      </c>
      <c r="AA2788" s="6">
        <f>[1]!EM_S_FA_YOY_NETPROFIT(B2788,"2022-12-31")</f>
        <v>-40.838750650400002</v>
      </c>
      <c r="AB2788" s="7">
        <f t="shared" si="262"/>
        <v>-2.273420573933334</v>
      </c>
      <c r="AC2788" s="8">
        <f t="shared" si="263"/>
        <v>33.796901147383821</v>
      </c>
    </row>
    <row r="2789" spans="1:29" ht="16.5" x14ac:dyDescent="0.45">
      <c r="A2789" s="9">
        <v>3664</v>
      </c>
      <c r="B2789" s="5" t="s">
        <v>9888</v>
      </c>
      <c r="C2789" s="5" t="s">
        <v>9889</v>
      </c>
      <c r="D2789" s="5" t="s">
        <v>9890</v>
      </c>
      <c r="E2789" s="5" t="s">
        <v>33</v>
      </c>
      <c r="F2789" s="5" t="s">
        <v>11770</v>
      </c>
      <c r="G2789" s="5">
        <v>21</v>
      </c>
      <c r="H2789" s="5">
        <v>3</v>
      </c>
      <c r="I2789" s="5">
        <f t="shared" si="258"/>
        <v>3</v>
      </c>
      <c r="J2789" s="5">
        <f t="shared" si="259"/>
        <v>7</v>
      </c>
      <c r="K2789" s="5"/>
      <c r="L2789" s="5"/>
      <c r="M2789" s="5"/>
      <c r="N2789" s="5"/>
      <c r="O2789" s="5" t="s">
        <v>9891</v>
      </c>
      <c r="P2789" s="6">
        <f>[1]!EM_S_INFO_EMPLOYEE(B2789,"2019")</f>
        <v>89824</v>
      </c>
      <c r="Q2789" s="6">
        <f>[1]!EM_S_STM07_IS(B2789,"83","2019-12-31","1",1000000000)</f>
        <v>136.18069</v>
      </c>
      <c r="R2789" s="6">
        <f>[1]!EM_S_FA_YOY_OR(B2789,"2019-12-31")</f>
        <v>-0.43408195319999998</v>
      </c>
      <c r="S2789" s="6">
        <f>[1]!EM_S_FA_YOY_OR(B2789,"2020-12-31")</f>
        <v>-48.962111294899998</v>
      </c>
      <c r="T2789" s="6">
        <f>[1]!EM_S_FA_YOY_OR(B2789,"2021-12-31")</f>
        <v>7.2340284838000004</v>
      </c>
      <c r="U2789" s="6">
        <f>[1]!EM_S_FA_YOY_OR(B2789,"2022-12-31")</f>
        <v>-29.026702340100002</v>
      </c>
      <c r="V2789" s="7">
        <f t="shared" si="260"/>
        <v>-23.584928383733331</v>
      </c>
      <c r="W2789" s="8">
        <f t="shared" si="261"/>
        <v>28.490545964423706</v>
      </c>
      <c r="X2789" s="6">
        <f>[1]!EM_S_FA_YOY_NETPROFIT(B2789,"2019-12-31")</f>
        <v>-11.5662059692</v>
      </c>
      <c r="Y2789" s="6">
        <f>[1]!EM_S_FA_YOY_NETPROFIT(B2789,"2020-12-31")</f>
        <v>-318.17590511700001</v>
      </c>
      <c r="Z2789" s="6">
        <f>[1]!EM_S_FA_YOY_NETPROFIT(B2789,"2021-12-31")</f>
        <v>-19.005888997700001</v>
      </c>
      <c r="AA2789" s="6">
        <f>[1]!EM_S_FA_YOY_NETPROFIT(B2789,"2022-12-31")</f>
        <v>-139.92259964089999</v>
      </c>
      <c r="AB2789" s="7">
        <f t="shared" si="262"/>
        <v>-159.03479791853334</v>
      </c>
      <c r="AC2789" s="8">
        <f t="shared" si="263"/>
        <v>150.49794592770442</v>
      </c>
    </row>
    <row r="2790" spans="1:29" ht="16.5" x14ac:dyDescent="0.45">
      <c r="A2790" s="9">
        <v>3665</v>
      </c>
      <c r="B2790" s="5" t="s">
        <v>9892</v>
      </c>
      <c r="C2790" s="5" t="s">
        <v>9893</v>
      </c>
      <c r="D2790" s="5" t="s">
        <v>9894</v>
      </c>
      <c r="E2790" s="5" t="s">
        <v>259</v>
      </c>
      <c r="F2790" s="5" t="s">
        <v>11755</v>
      </c>
      <c r="G2790" s="5">
        <v>5</v>
      </c>
      <c r="H2790" s="5">
        <v>3</v>
      </c>
      <c r="I2790" s="5">
        <f t="shared" si="258"/>
        <v>3</v>
      </c>
      <c r="J2790" s="5">
        <f t="shared" si="259"/>
        <v>5</v>
      </c>
      <c r="K2790" s="5"/>
      <c r="L2790" s="5"/>
      <c r="M2790" s="5"/>
      <c r="N2790" s="5"/>
      <c r="O2790" s="5" t="s">
        <v>9895</v>
      </c>
      <c r="P2790" s="6">
        <f>[1]!EM_S_INFO_EMPLOYEE(B2790,"2019")</f>
        <v>4769</v>
      </c>
      <c r="Q2790" s="6">
        <f>[1]!EM_S_STM07_IS(B2790,"83","2019-12-31","1",1000000000)</f>
        <v>8.5647103608900004</v>
      </c>
      <c r="R2790" s="6">
        <f>[1]!EM_S_FA_YOY_OR(B2790,"2019-12-31")</f>
        <v>29.7110204295</v>
      </c>
      <c r="S2790" s="6">
        <f>[1]!EM_S_FA_YOY_OR(B2790,"2020-12-31")</f>
        <v>13.993904644600001</v>
      </c>
      <c r="T2790" s="6">
        <f>[1]!EM_S_FA_YOY_OR(B2790,"2021-12-31")</f>
        <v>-11.360064185900001</v>
      </c>
      <c r="U2790" s="6">
        <f>[1]!EM_S_FA_YOY_OR(B2790,"2022-12-31")</f>
        <v>-24.3316954344</v>
      </c>
      <c r="V2790" s="7">
        <f t="shared" si="260"/>
        <v>-7.2326183252333331</v>
      </c>
      <c r="W2790" s="8">
        <f t="shared" si="261"/>
        <v>19.493326097754892</v>
      </c>
      <c r="X2790" s="6">
        <f>[1]!EM_S_FA_YOY_NETPROFIT(B2790,"2019-12-31")</f>
        <v>-573.86894789890005</v>
      </c>
      <c r="Y2790" s="6">
        <f>[1]!EM_S_FA_YOY_NETPROFIT(B2790,"2020-12-31")</f>
        <v>85.707820669</v>
      </c>
      <c r="Z2790" s="6">
        <f>[1]!EM_S_FA_YOY_NETPROFIT(B2790,"2021-12-31")</f>
        <v>-225.61683955870001</v>
      </c>
      <c r="AA2790" s="6">
        <f>[1]!EM_S_FA_YOY_NETPROFIT(B2790,"2022-12-31")</f>
        <v>158.87228325660001</v>
      </c>
      <c r="AB2790" s="7">
        <f t="shared" si="262"/>
        <v>6.3210881223000017</v>
      </c>
      <c r="AC2790" s="8">
        <f t="shared" si="263"/>
        <v>204.16821831311228</v>
      </c>
    </row>
    <row r="2791" spans="1:29" ht="16.5" x14ac:dyDescent="0.45">
      <c r="A2791" s="9">
        <v>3666</v>
      </c>
      <c r="B2791" s="5" t="s">
        <v>9896</v>
      </c>
      <c r="C2791" s="5" t="s">
        <v>9897</v>
      </c>
      <c r="D2791" s="5" t="s">
        <v>9898</v>
      </c>
      <c r="E2791" s="5" t="s">
        <v>259</v>
      </c>
      <c r="F2791" s="5" t="s">
        <v>11755</v>
      </c>
      <c r="G2791" s="5">
        <v>5</v>
      </c>
      <c r="H2791" s="5">
        <v>3</v>
      </c>
      <c r="I2791" s="5">
        <f t="shared" si="258"/>
        <v>3</v>
      </c>
      <c r="J2791" s="5">
        <f t="shared" si="259"/>
        <v>5</v>
      </c>
      <c r="K2791" s="5"/>
      <c r="L2791" s="5"/>
      <c r="M2791" s="5"/>
      <c r="N2791" s="5"/>
      <c r="O2791" s="5" t="s">
        <v>3515</v>
      </c>
      <c r="P2791" s="6">
        <f>[1]!EM_S_INFO_EMPLOYEE(B2791,"2019")</f>
        <v>4701</v>
      </c>
      <c r="Q2791" s="6">
        <f>[1]!EM_S_STM07_IS(B2791,"83","2019-12-31","1",1000000000)</f>
        <v>3.97869102197</v>
      </c>
      <c r="R2791" s="6">
        <f>[1]!EM_S_FA_YOY_OR(B2791,"2019-12-31")</f>
        <v>-3.7371528599000001</v>
      </c>
      <c r="S2791" s="6">
        <f>[1]!EM_S_FA_YOY_OR(B2791,"2020-12-31")</f>
        <v>8.0781462812000004</v>
      </c>
      <c r="T2791" s="6">
        <f>[1]!EM_S_FA_YOY_OR(B2791,"2021-12-31")</f>
        <v>-8.7311276982999999</v>
      </c>
      <c r="U2791" s="6">
        <f>[1]!EM_S_FA_YOY_OR(B2791,"2022-12-31")</f>
        <v>2.5297252627</v>
      </c>
      <c r="V2791" s="7">
        <f t="shared" si="260"/>
        <v>0.62558128186666684</v>
      </c>
      <c r="W2791" s="8">
        <f t="shared" si="261"/>
        <v>8.5648844799145891</v>
      </c>
      <c r="X2791" s="6">
        <f>[1]!EM_S_FA_YOY_NETPROFIT(B2791,"2019-12-31")</f>
        <v>43.7983469853</v>
      </c>
      <c r="Y2791" s="6">
        <f>[1]!EM_S_FA_YOY_NETPROFIT(B2791,"2020-12-31")</f>
        <v>-23.766837802800001</v>
      </c>
      <c r="Z2791" s="6">
        <f>[1]!EM_S_FA_YOY_NETPROFIT(B2791,"2021-12-31")</f>
        <v>-27.837976764</v>
      </c>
      <c r="AA2791" s="6">
        <f>[1]!EM_S_FA_YOY_NETPROFIT(B2791,"2022-12-31")</f>
        <v>73.946817213299994</v>
      </c>
      <c r="AB2791" s="7">
        <f t="shared" si="262"/>
        <v>7.4473342154999971</v>
      </c>
      <c r="AC2791" s="8">
        <f t="shared" si="263"/>
        <v>57.626204736572475</v>
      </c>
    </row>
    <row r="2792" spans="1:29" ht="16.5" x14ac:dyDescent="0.45">
      <c r="A2792" s="9">
        <v>3667</v>
      </c>
      <c r="B2792" s="5" t="s">
        <v>9899</v>
      </c>
      <c r="C2792" s="5" t="s">
        <v>9900</v>
      </c>
      <c r="D2792" s="5" t="s">
        <v>9901</v>
      </c>
      <c r="E2792" s="5" t="s">
        <v>33</v>
      </c>
      <c r="F2792" s="5" t="s">
        <v>11758</v>
      </c>
      <c r="G2792" s="5">
        <v>8</v>
      </c>
      <c r="H2792" s="5">
        <v>2</v>
      </c>
      <c r="I2792" s="5">
        <f t="shared" si="258"/>
        <v>3</v>
      </c>
      <c r="J2792" s="5">
        <f t="shared" si="259"/>
        <v>2</v>
      </c>
      <c r="K2792" s="5"/>
      <c r="L2792" s="5"/>
      <c r="M2792" s="5"/>
      <c r="N2792" s="5"/>
      <c r="O2792" s="5" t="s">
        <v>9902</v>
      </c>
      <c r="P2792" s="6">
        <f>[1]!EM_S_INFO_EMPLOYEE(B2792,"2019")</f>
        <v>42681</v>
      </c>
      <c r="Q2792" s="6">
        <f>[1]!EM_S_STM07_IS(B2792,"83","2019-12-31","1",1000000000)</f>
        <v>104.12859905494</v>
      </c>
      <c r="R2792" s="6">
        <f>[1]!EM_S_FA_YOY_OR(B2792,"2019-12-31")</f>
        <v>27.2284719737</v>
      </c>
      <c r="S2792" s="6">
        <f>[1]!EM_S_FA_YOY_OR(B2792,"2020-12-31")</f>
        <v>5.6307422123000004</v>
      </c>
      <c r="T2792" s="6">
        <f>[1]!EM_S_FA_YOY_OR(B2792,"2021-12-31")</f>
        <v>25.427872770800001</v>
      </c>
      <c r="U2792" s="6">
        <f>[1]!EM_S_FA_YOY_OR(B2792,"2022-12-31")</f>
        <v>14.879015802</v>
      </c>
      <c r="V2792" s="7">
        <f t="shared" si="260"/>
        <v>15.312543595033333</v>
      </c>
      <c r="W2792" s="8">
        <f t="shared" si="261"/>
        <v>9.9056829319372461</v>
      </c>
      <c r="X2792" s="6">
        <f>[1]!EM_S_FA_YOY_NETPROFIT(B2792,"2019-12-31")</f>
        <v>58.037869215900002</v>
      </c>
      <c r="Y2792" s="6">
        <f>[1]!EM_S_FA_YOY_NETPROFIT(B2792,"2020-12-31")</f>
        <v>16.880249496800001</v>
      </c>
      <c r="Z2792" s="6">
        <f>[1]!EM_S_FA_YOY_NETPROFIT(B2792,"2021-12-31")</f>
        <v>30.2347983047</v>
      </c>
      <c r="AA2792" s="6">
        <f>[1]!EM_S_FA_YOY_NETPROFIT(B2792,"2022-12-31")</f>
        <v>15.4705698496</v>
      </c>
      <c r="AB2792" s="7">
        <f t="shared" si="262"/>
        <v>20.861872550366666</v>
      </c>
      <c r="AC2792" s="8">
        <f t="shared" si="263"/>
        <v>8.1477360091080744</v>
      </c>
    </row>
    <row r="2793" spans="1:29" ht="16.5" x14ac:dyDescent="0.45">
      <c r="A2793" s="9">
        <v>3668</v>
      </c>
      <c r="B2793" s="5" t="s">
        <v>9903</v>
      </c>
      <c r="C2793" s="5" t="s">
        <v>9904</v>
      </c>
      <c r="D2793" s="5" t="s">
        <v>9905</v>
      </c>
      <c r="E2793" s="5" t="s">
        <v>412</v>
      </c>
      <c r="F2793" s="5" t="s">
        <v>11761</v>
      </c>
      <c r="G2793" s="5">
        <v>12</v>
      </c>
      <c r="H2793" s="5">
        <v>1</v>
      </c>
      <c r="I2793" s="5">
        <f t="shared" si="258"/>
        <v>2</v>
      </c>
      <c r="J2793" s="5">
        <f t="shared" si="259"/>
        <v>6</v>
      </c>
      <c r="K2793" s="5"/>
      <c r="L2793" s="5"/>
      <c r="M2793" s="5"/>
      <c r="N2793" s="5"/>
      <c r="O2793" s="5" t="s">
        <v>5226</v>
      </c>
      <c r="P2793" s="6">
        <f>[1]!EM_S_INFO_EMPLOYEE(B2793,"2019")</f>
        <v>18020</v>
      </c>
      <c r="Q2793" s="6">
        <f>[1]!EM_S_STM07_IS(B2793,"83","2019-12-31","1",1000000000)</f>
        <v>13.802890232859999</v>
      </c>
      <c r="R2793" s="6">
        <f>[1]!EM_S_FA_YOY_OR(B2793,"2019-12-31")</f>
        <v>4.6107300340000004</v>
      </c>
      <c r="S2793" s="6">
        <f>[1]!EM_S_FA_YOY_OR(B2793,"2020-12-31")</f>
        <v>14.0653891538</v>
      </c>
      <c r="T2793" s="6">
        <f>[1]!EM_S_FA_YOY_OR(B2793,"2021-12-31")</f>
        <v>-2.6140988521000001</v>
      </c>
      <c r="U2793" s="6">
        <f>[1]!EM_S_FA_YOY_OR(B2793,"2022-12-31")</f>
        <v>0.25124481609999999</v>
      </c>
      <c r="V2793" s="7">
        <f t="shared" si="260"/>
        <v>3.9008450392666667</v>
      </c>
      <c r="W2793" s="8">
        <f t="shared" si="261"/>
        <v>8.9185770376469886</v>
      </c>
      <c r="X2793" s="6">
        <f>[1]!EM_S_FA_YOY_NETPROFIT(B2793,"2019-12-31")</f>
        <v>-50.017437341799997</v>
      </c>
      <c r="Y2793" s="6">
        <f>[1]!EM_S_FA_YOY_NETPROFIT(B2793,"2020-12-31")</f>
        <v>-43.118765830900003</v>
      </c>
      <c r="Z2793" s="6">
        <f>[1]!EM_S_FA_YOY_NETPROFIT(B2793,"2021-12-31")</f>
        <v>103.2981332155</v>
      </c>
      <c r="AA2793" s="6">
        <f>[1]!EM_S_FA_YOY_NETPROFIT(B2793,"2022-12-31")</f>
        <v>-71.415690948899993</v>
      </c>
      <c r="AB2793" s="7">
        <f t="shared" si="262"/>
        <v>-3.7454411880999978</v>
      </c>
      <c r="AC2793" s="8">
        <f t="shared" si="263"/>
        <v>93.775924994679272</v>
      </c>
    </row>
    <row r="2794" spans="1:29" ht="16.5" x14ac:dyDescent="0.45">
      <c r="A2794" s="9">
        <v>3670</v>
      </c>
      <c r="B2794" s="5" t="s">
        <v>9906</v>
      </c>
      <c r="C2794" s="5" t="s">
        <v>9907</v>
      </c>
      <c r="D2794" s="5" t="s">
        <v>9908</v>
      </c>
      <c r="E2794" s="5" t="s">
        <v>33</v>
      </c>
      <c r="F2794" s="5" t="s">
        <v>11757</v>
      </c>
      <c r="G2794" s="5">
        <v>7</v>
      </c>
      <c r="H2794" s="5">
        <v>2</v>
      </c>
      <c r="I2794" s="5">
        <f t="shared" si="258"/>
        <v>4</v>
      </c>
      <c r="J2794" s="5">
        <f t="shared" si="259"/>
        <v>11</v>
      </c>
      <c r="K2794" s="5"/>
      <c r="L2794" s="5"/>
      <c r="M2794" s="5"/>
      <c r="N2794" s="5"/>
      <c r="O2794" s="5" t="s">
        <v>3432</v>
      </c>
      <c r="P2794" s="6">
        <f>[1]!EM_S_INFO_EMPLOYEE(B2794,"2019")</f>
        <v>3337</v>
      </c>
      <c r="Q2794" s="6">
        <f>[1]!EM_S_STM07_IS(B2794,"83","2019-12-31","1",1000000000)</f>
        <v>3.6811980334499999</v>
      </c>
      <c r="R2794" s="6">
        <f>[1]!EM_S_FA_YOY_OR(B2794,"2019-12-31")</f>
        <v>4.3219848176999998</v>
      </c>
      <c r="S2794" s="6">
        <f>[1]!EM_S_FA_YOY_OR(B2794,"2020-12-31")</f>
        <v>4.9439308186000002</v>
      </c>
      <c r="T2794" s="6">
        <f>[1]!EM_S_FA_YOY_OR(B2794,"2021-12-31")</f>
        <v>11.2607239636</v>
      </c>
      <c r="U2794" s="6">
        <f>[1]!EM_S_FA_YOY_OR(B2794,"2022-12-31")</f>
        <v>18.153504506099999</v>
      </c>
      <c r="V2794" s="7">
        <f t="shared" si="260"/>
        <v>11.452719762766668</v>
      </c>
      <c r="W2794" s="8">
        <f t="shared" si="261"/>
        <v>6.6068794480863895</v>
      </c>
      <c r="X2794" s="6">
        <f>[1]!EM_S_FA_YOY_NETPROFIT(B2794,"2019-12-31")</f>
        <v>-10.796735701699999</v>
      </c>
      <c r="Y2794" s="6">
        <f>[1]!EM_S_FA_YOY_NETPROFIT(B2794,"2020-12-31")</f>
        <v>88.327994165899995</v>
      </c>
      <c r="Z2794" s="6">
        <f>[1]!EM_S_FA_YOY_NETPROFIT(B2794,"2021-12-31")</f>
        <v>34.107244795900002</v>
      </c>
      <c r="AA2794" s="6">
        <f>[1]!EM_S_FA_YOY_NETPROFIT(B2794,"2022-12-31")</f>
        <v>20.173950549899999</v>
      </c>
      <c r="AB2794" s="7">
        <f t="shared" si="262"/>
        <v>47.536396503899994</v>
      </c>
      <c r="AC2794" s="8">
        <f t="shared" si="263"/>
        <v>36.006943802553799</v>
      </c>
    </row>
    <row r="2795" spans="1:29" ht="16.5" x14ac:dyDescent="0.45">
      <c r="A2795" s="9">
        <v>3671</v>
      </c>
      <c r="B2795" s="5" t="s">
        <v>9909</v>
      </c>
      <c r="C2795" s="5" t="s">
        <v>9910</v>
      </c>
      <c r="D2795" s="5" t="s">
        <v>9911</v>
      </c>
      <c r="E2795" s="5" t="s">
        <v>435</v>
      </c>
      <c r="F2795" s="5" t="s">
        <v>11766</v>
      </c>
      <c r="G2795" s="5">
        <v>17</v>
      </c>
      <c r="H2795" s="5">
        <v>2</v>
      </c>
      <c r="I2795" s="5">
        <f t="shared" si="258"/>
        <v>2</v>
      </c>
      <c r="J2795" s="5">
        <f t="shared" si="259"/>
        <v>11</v>
      </c>
      <c r="K2795" s="5"/>
      <c r="L2795" s="5"/>
      <c r="M2795" s="5"/>
      <c r="N2795" s="5"/>
      <c r="O2795" s="5" t="s">
        <v>9912</v>
      </c>
      <c r="P2795" s="6">
        <f>[1]!EM_S_INFO_EMPLOYEE(B2795,"2019")</f>
        <v>14317</v>
      </c>
      <c r="Q2795" s="6">
        <f>[1]!EM_S_STM07_IS(B2795,"83","2019-12-31","1",1000000000)</f>
        <v>18.132005177940002</v>
      </c>
      <c r="R2795" s="6">
        <f>[1]!EM_S_FA_YOY_OR(B2795,"2019-12-31")</f>
        <v>-10.414034725100001</v>
      </c>
      <c r="S2795" s="6">
        <f>[1]!EM_S_FA_YOY_OR(B2795,"2020-12-31")</f>
        <v>-21.120274094999999</v>
      </c>
      <c r="T2795" s="6">
        <f>[1]!EM_S_FA_YOY_OR(B2795,"2021-12-31")</f>
        <v>16.888299248199999</v>
      </c>
      <c r="U2795" s="6">
        <f>[1]!EM_S_FA_YOY_OR(B2795,"2022-12-31")</f>
        <v>104.00261690310001</v>
      </c>
      <c r="V2795" s="7">
        <f t="shared" si="260"/>
        <v>33.256880685433337</v>
      </c>
      <c r="W2795" s="8">
        <f t="shared" si="261"/>
        <v>64.147348399065635</v>
      </c>
      <c r="X2795" s="6">
        <f>[1]!EM_S_FA_YOY_NETPROFIT(B2795,"2019-12-31")</f>
        <v>-82.814713952299996</v>
      </c>
      <c r="Y2795" s="6">
        <f>[1]!EM_S_FA_YOY_NETPROFIT(B2795,"2020-12-31")</f>
        <v>-2716.5088409895998</v>
      </c>
      <c r="Z2795" s="6">
        <f>[1]!EM_S_FA_YOY_NETPROFIT(B2795,"2021-12-31")</f>
        <v>-17.740823453299999</v>
      </c>
      <c r="AA2795" s="6">
        <f>[1]!EM_S_FA_YOY_NETPROFIT(B2795,"2022-12-31")</f>
        <v>-98.438125357399997</v>
      </c>
      <c r="AB2795" s="7">
        <f t="shared" si="262"/>
        <v>-944.22926326676668</v>
      </c>
      <c r="AC2795" s="8">
        <f t="shared" si="263"/>
        <v>1535.3693984978725</v>
      </c>
    </row>
    <row r="2796" spans="1:29" ht="16.5" x14ac:dyDescent="0.45">
      <c r="A2796" s="9">
        <v>3672</v>
      </c>
      <c r="B2796" s="5" t="s">
        <v>9913</v>
      </c>
      <c r="C2796" s="5" t="s">
        <v>9914</v>
      </c>
      <c r="D2796" s="5" t="s">
        <v>9915</v>
      </c>
      <c r="E2796" s="5" t="s">
        <v>120</v>
      </c>
      <c r="F2796" s="5" t="s">
        <v>8</v>
      </c>
      <c r="G2796" s="5">
        <v>1</v>
      </c>
      <c r="H2796" s="5">
        <v>3</v>
      </c>
      <c r="I2796" s="5">
        <f t="shared" si="258"/>
        <v>3</v>
      </c>
      <c r="J2796" s="5">
        <f t="shared" si="259"/>
        <v>1</v>
      </c>
      <c r="K2796" s="5"/>
      <c r="L2796" s="5"/>
      <c r="M2796" s="5"/>
      <c r="N2796" s="5"/>
      <c r="O2796" s="5" t="s">
        <v>6449</v>
      </c>
      <c r="P2796" s="6">
        <f>[1]!EM_S_INFO_EMPLOYEE(B2796,"2019")</f>
        <v>6432</v>
      </c>
      <c r="Q2796" s="6">
        <f>[1]!EM_S_STM07_IS(B2796,"83","2019-12-31","1",1000000000)</f>
        <v>6.4450450000000004</v>
      </c>
      <c r="R2796" s="6">
        <f>[1]!EM_S_FA_YOY_OR(B2796,"2019-12-31")</f>
        <v>10.670825365100001</v>
      </c>
      <c r="S2796" s="6">
        <f>[1]!EM_S_FA_YOY_OR(B2796,"2020-12-31")</f>
        <v>2.1250743787999999</v>
      </c>
      <c r="T2796" s="6">
        <f>[1]!EM_S_FA_YOY_OR(B2796,"2021-12-31")</f>
        <v>16.308581865699999</v>
      </c>
      <c r="U2796" s="6">
        <f>[1]!EM_S_FA_YOY_OR(B2796,"2022-12-31")</f>
        <v>15.0650406855</v>
      </c>
      <c r="V2796" s="7">
        <f t="shared" si="260"/>
        <v>11.16623231</v>
      </c>
      <c r="W2796" s="8">
        <f t="shared" si="261"/>
        <v>7.8545210687468865</v>
      </c>
      <c r="X2796" s="6">
        <f>[1]!EM_S_FA_YOY_NETPROFIT(B2796,"2019-12-31")</f>
        <v>19.870212885400001</v>
      </c>
      <c r="Y2796" s="6">
        <f>[1]!EM_S_FA_YOY_NETPROFIT(B2796,"2020-12-31")</f>
        <v>1.9397865492999999</v>
      </c>
      <c r="Z2796" s="6">
        <f>[1]!EM_S_FA_YOY_NETPROFIT(B2796,"2021-12-31")</f>
        <v>20.899606556399998</v>
      </c>
      <c r="AA2796" s="6">
        <f>[1]!EM_S_FA_YOY_NETPROFIT(B2796,"2022-12-31")</f>
        <v>25.016038715000001</v>
      </c>
      <c r="AB2796" s="7">
        <f t="shared" si="262"/>
        <v>15.951810606899999</v>
      </c>
      <c r="AC2796" s="8">
        <f t="shared" si="263"/>
        <v>12.308081372503183</v>
      </c>
    </row>
    <row r="2797" spans="1:29" ht="16.5" x14ac:dyDescent="0.45">
      <c r="A2797" s="9">
        <v>3675</v>
      </c>
      <c r="B2797" s="5" t="s">
        <v>9916</v>
      </c>
      <c r="C2797" s="5" t="s">
        <v>9917</v>
      </c>
      <c r="D2797" s="5" t="s">
        <v>9918</v>
      </c>
      <c r="E2797" s="5" t="s">
        <v>259</v>
      </c>
      <c r="F2797" s="5" t="s">
        <v>11768</v>
      </c>
      <c r="G2797" s="5">
        <v>19</v>
      </c>
      <c r="H2797" s="5">
        <v>2</v>
      </c>
      <c r="I2797" s="5">
        <f t="shared" si="258"/>
        <v>2</v>
      </c>
      <c r="J2797" s="5">
        <f t="shared" si="259"/>
        <v>4</v>
      </c>
      <c r="K2797" s="5"/>
      <c r="L2797" s="5"/>
      <c r="M2797" s="5"/>
      <c r="N2797" s="5"/>
      <c r="O2797" s="5" t="s">
        <v>9919</v>
      </c>
      <c r="P2797" s="6">
        <f>[1]!EM_S_INFO_EMPLOYEE(B2797,"2019")</f>
        <v>4479</v>
      </c>
      <c r="Q2797" s="6">
        <f>[1]!EM_S_STM07_IS(B2797,"83","2019-12-31","1",1000000000)</f>
        <v>7.5916420752500002</v>
      </c>
      <c r="R2797" s="6">
        <f>[1]!EM_S_FA_YOY_OR(B2797,"2019-12-31")</f>
        <v>4.0337078974000002</v>
      </c>
      <c r="S2797" s="6">
        <f>[1]!EM_S_FA_YOY_OR(B2797,"2020-12-31")</f>
        <v>-3.8253937699999997E-2</v>
      </c>
      <c r="T2797" s="6">
        <f>[1]!EM_S_FA_YOY_OR(B2797,"2021-12-31")</f>
        <v>32.274911754500003</v>
      </c>
      <c r="U2797" s="6">
        <f>[1]!EM_S_FA_YOY_OR(B2797,"2022-12-31")</f>
        <v>33.969336818999999</v>
      </c>
      <c r="V2797" s="7">
        <f t="shared" si="260"/>
        <v>22.068664878600003</v>
      </c>
      <c r="W2797" s="8">
        <f t="shared" si="261"/>
        <v>19.16388957747515</v>
      </c>
      <c r="X2797" s="6">
        <f>[1]!EM_S_FA_YOY_NETPROFIT(B2797,"2019-12-31")</f>
        <v>9.2081678427</v>
      </c>
      <c r="Y2797" s="6">
        <f>[1]!EM_S_FA_YOY_NETPROFIT(B2797,"2020-12-31")</f>
        <v>-3.4968035251999998</v>
      </c>
      <c r="Z2797" s="6">
        <f>[1]!EM_S_FA_YOY_NETPROFIT(B2797,"2021-12-31")</f>
        <v>-27.663992967399999</v>
      </c>
      <c r="AA2797" s="6">
        <f>[1]!EM_S_FA_YOY_NETPROFIT(B2797,"2022-12-31")</f>
        <v>73.107360243100004</v>
      </c>
      <c r="AB2797" s="7">
        <f t="shared" si="262"/>
        <v>13.982187916833334</v>
      </c>
      <c r="AC2797" s="8">
        <f t="shared" si="263"/>
        <v>52.61038645877678</v>
      </c>
    </row>
    <row r="2798" spans="1:29" ht="16.5" x14ac:dyDescent="0.45">
      <c r="A2798" s="9">
        <v>3677</v>
      </c>
      <c r="B2798" s="5" t="s">
        <v>9920</v>
      </c>
      <c r="C2798" s="5" t="s">
        <v>9921</v>
      </c>
      <c r="D2798" s="5" t="s">
        <v>9922</v>
      </c>
      <c r="E2798" s="5" t="s">
        <v>7</v>
      </c>
      <c r="F2798" s="5" t="s">
        <v>11764</v>
      </c>
      <c r="G2798" s="5">
        <v>15</v>
      </c>
      <c r="H2798" s="5">
        <v>3</v>
      </c>
      <c r="I2798" s="5">
        <f t="shared" si="258"/>
        <v>2</v>
      </c>
      <c r="J2798" s="5">
        <f t="shared" si="259"/>
        <v>8</v>
      </c>
      <c r="K2798" s="5"/>
      <c r="L2798" s="5"/>
      <c r="M2798" s="5"/>
      <c r="N2798" s="5"/>
      <c r="O2798" s="5" t="s">
        <v>4834</v>
      </c>
      <c r="P2798" s="6">
        <f>[1]!EM_S_INFO_EMPLOYEE(B2798,"2019")</f>
        <v>7223</v>
      </c>
      <c r="Q2798" s="6">
        <f>[1]!EM_S_STM07_IS(B2798,"83","2019-12-31","1",1000000000)</f>
        <v>14.02527371419</v>
      </c>
      <c r="R2798" s="6">
        <f>[1]!EM_S_FA_YOY_OR(B2798,"2019-12-31")</f>
        <v>10.076481552100001</v>
      </c>
      <c r="S2798" s="6">
        <f>[1]!EM_S_FA_YOY_OR(B2798,"2020-12-31")</f>
        <v>7.0554120753999996</v>
      </c>
      <c r="T2798" s="6">
        <f>[1]!EM_S_FA_YOY_OR(B2798,"2021-12-31")</f>
        <v>42.624033843900001</v>
      </c>
      <c r="U2798" s="6">
        <f>[1]!EM_S_FA_YOY_OR(B2798,"2022-12-31")</f>
        <v>40.3779401456</v>
      </c>
      <c r="V2798" s="7">
        <f t="shared" si="260"/>
        <v>30.0191286883</v>
      </c>
      <c r="W2798" s="8">
        <f t="shared" si="261"/>
        <v>19.918846470957359</v>
      </c>
      <c r="X2798" s="6">
        <f>[1]!EM_S_FA_YOY_NETPROFIT(B2798,"2019-12-31")</f>
        <v>3.2102080390999999</v>
      </c>
      <c r="Y2798" s="6">
        <f>[1]!EM_S_FA_YOY_NETPROFIT(B2798,"2020-12-31")</f>
        <v>24.591892858800001</v>
      </c>
      <c r="Z2798" s="6">
        <f>[1]!EM_S_FA_YOY_NETPROFIT(B2798,"2021-12-31")</f>
        <v>11.460791134600001</v>
      </c>
      <c r="AA2798" s="6">
        <f>[1]!EM_S_FA_YOY_NETPROFIT(B2798,"2022-12-31")</f>
        <v>-8.7002160517</v>
      </c>
      <c r="AB2798" s="7">
        <f t="shared" si="262"/>
        <v>9.1174893139000002</v>
      </c>
      <c r="AC2798" s="8">
        <f t="shared" si="263"/>
        <v>16.76930011939438</v>
      </c>
    </row>
    <row r="2799" spans="1:29" ht="16.5" x14ac:dyDescent="0.45">
      <c r="A2799" s="9">
        <v>3678</v>
      </c>
      <c r="B2799" s="5" t="s">
        <v>9923</v>
      </c>
      <c r="C2799" s="5" t="s">
        <v>9924</v>
      </c>
      <c r="D2799" s="5" t="s">
        <v>9925</v>
      </c>
      <c r="E2799" s="5" t="s">
        <v>120</v>
      </c>
      <c r="F2799" s="5" t="s">
        <v>11752</v>
      </c>
      <c r="G2799" s="5">
        <v>2</v>
      </c>
      <c r="H2799" s="5">
        <v>3</v>
      </c>
      <c r="I2799" s="5">
        <f t="shared" si="258"/>
        <v>0</v>
      </c>
      <c r="J2799" s="5">
        <f t="shared" si="259"/>
        <v>2</v>
      </c>
      <c r="K2799" s="5"/>
      <c r="L2799" s="5"/>
      <c r="M2799" s="5"/>
      <c r="N2799" s="5"/>
      <c r="O2799" s="5" t="s">
        <v>9926</v>
      </c>
      <c r="P2799" s="6">
        <f>[1]!EM_S_INFO_EMPLOYEE(B2799,"2019")</f>
        <v>28058</v>
      </c>
      <c r="Q2799" s="6">
        <f>[1]!EM_S_STM07_IS(B2799,"83","2019-12-31","1",1000000000)</f>
        <v>85.847041434999994</v>
      </c>
      <c r="R2799" s="6">
        <f>[1]!EM_S_FA_YOY_OR(B2799,"2019-12-31")</f>
        <v>58.584501600599999</v>
      </c>
      <c r="S2799" s="6">
        <f>[1]!EM_S_FA_YOY_OR(B2799,"2020-12-31")</f>
        <v>69.458636040599998</v>
      </c>
      <c r="T2799" s="6">
        <f>[1]!EM_S_FA_YOY_OR(B2799,"2021-12-31")</f>
        <v>15.6428369932</v>
      </c>
      <c r="U2799" s="6">
        <f>[1]!EM_S_FA_YOY_OR(B2799,"2022-12-31")</f>
        <v>-31.3704264737</v>
      </c>
      <c r="V2799" s="7">
        <f t="shared" si="260"/>
        <v>17.910348853366667</v>
      </c>
      <c r="W2799" s="8">
        <f t="shared" si="261"/>
        <v>50.452761761920939</v>
      </c>
      <c r="X2799" s="6">
        <f>[1]!EM_S_FA_YOY_NETPROFIT(B2799,"2019-12-31")</f>
        <v>9.1826475072000004</v>
      </c>
      <c r="Y2799" s="6">
        <f>[1]!EM_S_FA_YOY_NETPROFIT(B2799,"2020-12-31")</f>
        <v>23.5247296635</v>
      </c>
      <c r="Z2799" s="6">
        <f>[1]!EM_S_FA_YOY_NETPROFIT(B2799,"2021-12-31")</f>
        <v>-16.434735889300001</v>
      </c>
      <c r="AA2799" s="6">
        <f>[1]!EM_S_FA_YOY_NETPROFIT(B2799,"2022-12-31")</f>
        <v>-88.477502692300007</v>
      </c>
      <c r="AB2799" s="7">
        <f t="shared" si="262"/>
        <v>-27.129169639366669</v>
      </c>
      <c r="AC2799" s="8">
        <f t="shared" si="263"/>
        <v>56.761811088940576</v>
      </c>
    </row>
    <row r="2800" spans="1:29" ht="16.5" x14ac:dyDescent="0.45">
      <c r="A2800" s="9">
        <v>3680</v>
      </c>
      <c r="B2800" s="5" t="s">
        <v>9927</v>
      </c>
      <c r="C2800" s="5" t="s">
        <v>9928</v>
      </c>
      <c r="D2800" s="5" t="s">
        <v>9929</v>
      </c>
      <c r="E2800" s="5" t="s">
        <v>435</v>
      </c>
      <c r="F2800" s="5" t="s">
        <v>11754</v>
      </c>
      <c r="G2800" s="5">
        <v>4</v>
      </c>
      <c r="H2800" s="5">
        <v>3</v>
      </c>
      <c r="I2800" s="5">
        <f t="shared" si="258"/>
        <v>2</v>
      </c>
      <c r="J2800" s="5">
        <f t="shared" si="259"/>
        <v>8</v>
      </c>
      <c r="K2800" s="5"/>
      <c r="L2800" s="5"/>
      <c r="M2800" s="5"/>
      <c r="N2800" s="5"/>
      <c r="O2800" s="5" t="s">
        <v>9930</v>
      </c>
      <c r="P2800" s="6">
        <f>[1]!EM_S_INFO_EMPLOYEE(B2800,"2019")</f>
        <v>5817</v>
      </c>
      <c r="Q2800" s="6">
        <f>[1]!EM_S_STM07_IS(B2800,"83","2019-12-31","1",1000000000)</f>
        <v>5.6385494270600001</v>
      </c>
      <c r="R2800" s="6">
        <f>[1]!EM_S_FA_YOY_OR(B2800,"2019-12-31")</f>
        <v>9.0409013678000001</v>
      </c>
      <c r="S2800" s="6">
        <f>[1]!EM_S_FA_YOY_OR(B2800,"2020-12-31")</f>
        <v>12.610520254500001</v>
      </c>
      <c r="T2800" s="6">
        <f>[1]!EM_S_FA_YOY_OR(B2800,"2021-12-31")</f>
        <v>14.2159233014</v>
      </c>
      <c r="U2800" s="6">
        <f>[1]!EM_S_FA_YOY_OR(B2800,"2022-12-31")</f>
        <v>7.2614358805999997</v>
      </c>
      <c r="V2800" s="7">
        <f t="shared" si="260"/>
        <v>11.362626478833333</v>
      </c>
      <c r="W2800" s="8">
        <f t="shared" si="261"/>
        <v>3.6413119858132377</v>
      </c>
      <c r="X2800" s="6">
        <f>[1]!EM_S_FA_YOY_NETPROFIT(B2800,"2019-12-31")</f>
        <v>19.7175617933</v>
      </c>
      <c r="Y2800" s="6">
        <f>[1]!EM_S_FA_YOY_NETPROFIT(B2800,"2020-12-31")</f>
        <v>6.7833862915000003</v>
      </c>
      <c r="Z2800" s="6">
        <f>[1]!EM_S_FA_YOY_NETPROFIT(B2800,"2021-12-31")</f>
        <v>16.839116209</v>
      </c>
      <c r="AA2800" s="6">
        <f>[1]!EM_S_FA_YOY_NETPROFIT(B2800,"2022-12-31")</f>
        <v>-7.5791203839000003</v>
      </c>
      <c r="AB2800" s="7">
        <f t="shared" si="262"/>
        <v>5.3477940388666667</v>
      </c>
      <c r="AC2800" s="8">
        <f t="shared" si="263"/>
        <v>12.272255840454752</v>
      </c>
    </row>
    <row r="2801" spans="1:29" ht="16.5" x14ac:dyDescent="0.45">
      <c r="A2801" s="9">
        <v>3682</v>
      </c>
      <c r="B2801" s="5" t="s">
        <v>9931</v>
      </c>
      <c r="C2801" s="5" t="s">
        <v>9932</v>
      </c>
      <c r="D2801" s="5" t="s">
        <v>9933</v>
      </c>
      <c r="E2801" s="5" t="s">
        <v>288</v>
      </c>
      <c r="F2801" s="5" t="s">
        <v>11766</v>
      </c>
      <c r="G2801" s="5">
        <v>17</v>
      </c>
      <c r="H2801" s="5">
        <v>2</v>
      </c>
      <c r="I2801" s="5">
        <f t="shared" si="258"/>
        <v>2</v>
      </c>
      <c r="J2801" s="5">
        <f t="shared" si="259"/>
        <v>11</v>
      </c>
      <c r="K2801" s="5"/>
      <c r="L2801" s="5"/>
      <c r="M2801" s="5"/>
      <c r="N2801" s="5"/>
      <c r="O2801" s="5" t="s">
        <v>9934</v>
      </c>
      <c r="P2801" s="6">
        <f>[1]!EM_S_INFO_EMPLOYEE(B2801,"2019")</f>
        <v>5568</v>
      </c>
      <c r="Q2801" s="6">
        <f>[1]!EM_S_STM07_IS(B2801,"83","2019-12-31","1",1000000000)</f>
        <v>7.9407846661899999</v>
      </c>
      <c r="R2801" s="6">
        <f>[1]!EM_S_FA_YOY_OR(B2801,"2019-12-31")</f>
        <v>5.7213134454999999</v>
      </c>
      <c r="S2801" s="6">
        <f>[1]!EM_S_FA_YOY_OR(B2801,"2020-12-31")</f>
        <v>7.4874124838</v>
      </c>
      <c r="T2801" s="6">
        <f>[1]!EM_S_FA_YOY_OR(B2801,"2021-12-31")</f>
        <v>4.9094982865999999</v>
      </c>
      <c r="U2801" s="6">
        <f>[1]!EM_S_FA_YOY_OR(B2801,"2022-12-31")</f>
        <v>2.9676767364000001</v>
      </c>
      <c r="V2801" s="7">
        <f t="shared" si="260"/>
        <v>5.1215291689333329</v>
      </c>
      <c r="W2801" s="8">
        <f t="shared" si="261"/>
        <v>2.2673157318465029</v>
      </c>
      <c r="X2801" s="6">
        <f>[1]!EM_S_FA_YOY_NETPROFIT(B2801,"2019-12-31")</f>
        <v>75.400664066100006</v>
      </c>
      <c r="Y2801" s="6">
        <f>[1]!EM_S_FA_YOY_NETPROFIT(B2801,"2020-12-31")</f>
        <v>25.114437913700002</v>
      </c>
      <c r="Z2801" s="6">
        <f>[1]!EM_S_FA_YOY_NETPROFIT(B2801,"2021-12-31")</f>
        <v>-43.347308812000001</v>
      </c>
      <c r="AA2801" s="6">
        <f>[1]!EM_S_FA_YOY_NETPROFIT(B2801,"2022-12-31")</f>
        <v>22.749669053400002</v>
      </c>
      <c r="AB2801" s="7">
        <f t="shared" si="262"/>
        <v>1.505599385033334</v>
      </c>
      <c r="AC2801" s="8">
        <f t="shared" si="263"/>
        <v>38.861749358968467</v>
      </c>
    </row>
    <row r="2802" spans="1:29" ht="16.5" x14ac:dyDescent="0.45">
      <c r="A2802" s="9">
        <v>3683</v>
      </c>
      <c r="B2802" s="5" t="s">
        <v>9935</v>
      </c>
      <c r="C2802" s="5" t="s">
        <v>9936</v>
      </c>
      <c r="D2802" s="5" t="s">
        <v>9937</v>
      </c>
      <c r="E2802" s="5" t="s">
        <v>474</v>
      </c>
      <c r="F2802" s="5" t="s">
        <v>8</v>
      </c>
      <c r="G2802" s="5">
        <v>1</v>
      </c>
      <c r="H2802" s="5">
        <v>3</v>
      </c>
      <c r="I2802" s="5">
        <f t="shared" si="258"/>
        <v>3</v>
      </c>
      <c r="J2802" s="5">
        <f t="shared" si="259"/>
        <v>1</v>
      </c>
      <c r="K2802" s="5"/>
      <c r="L2802" s="5"/>
      <c r="M2802" s="5"/>
      <c r="N2802" s="5"/>
      <c r="O2802" s="5" t="s">
        <v>9938</v>
      </c>
      <c r="P2802" s="6">
        <f>[1]!EM_S_INFO_EMPLOYEE(B2802,"2019")</f>
        <v>60455</v>
      </c>
      <c r="Q2802" s="6">
        <f>[1]!EM_S_STM07_IS(B2802,"83","2019-12-31","1",1000000000)</f>
        <v>181.30799999999999</v>
      </c>
      <c r="R2802" s="6">
        <f>[1]!EM_S_FA_YOY_OR(B2802,"2019-12-31")</f>
        <v>14.543834932699999</v>
      </c>
      <c r="S2802" s="6">
        <f>[1]!EM_S_FA_YOY_OR(B2802,"2020-12-31")</f>
        <v>12.0397334922</v>
      </c>
      <c r="T2802" s="6">
        <f>[1]!EM_S_FA_YOY_OR(B2802,"2021-12-31")</f>
        <v>8.9097505623999993</v>
      </c>
      <c r="U2802" s="6">
        <f>[1]!EM_S_FA_YOY_OR(B2802,"2022-12-31")</f>
        <v>0.51438283100000004</v>
      </c>
      <c r="V2802" s="7">
        <f t="shared" si="260"/>
        <v>7.1546222951999994</v>
      </c>
      <c r="W2802" s="8">
        <f t="shared" si="261"/>
        <v>5.9597637026688561</v>
      </c>
      <c r="X2802" s="6">
        <f>[1]!EM_S_FA_YOY_NETPROFIT(B2802,"2019-12-31")</f>
        <v>8.9101151113999997</v>
      </c>
      <c r="Y2802" s="6">
        <f>[1]!EM_S_FA_YOY_NETPROFIT(B2802,"2020-12-31")</f>
        <v>1.4677221073</v>
      </c>
      <c r="Z2802" s="6">
        <f>[1]!EM_S_FA_YOY_NETPROFIT(B2802,"2021-12-31")</f>
        <v>23.8397777811</v>
      </c>
      <c r="AA2802" s="6">
        <f>[1]!EM_S_FA_YOY_NETPROFIT(B2802,"2022-12-31")</f>
        <v>10.258184594799999</v>
      </c>
      <c r="AB2802" s="7">
        <f t="shared" si="262"/>
        <v>11.855228161066668</v>
      </c>
      <c r="AC2802" s="8">
        <f t="shared" si="263"/>
        <v>11.271208004571514</v>
      </c>
    </row>
    <row r="2803" spans="1:29" ht="16.5" x14ac:dyDescent="0.45">
      <c r="A2803" s="9">
        <v>3684</v>
      </c>
      <c r="B2803" s="5" t="s">
        <v>9939</v>
      </c>
      <c r="C2803" s="5" t="s">
        <v>9940</v>
      </c>
      <c r="D2803" s="5" t="s">
        <v>9941</v>
      </c>
      <c r="E2803" s="5" t="s">
        <v>320</v>
      </c>
      <c r="F2803" s="5" t="s">
        <v>11768</v>
      </c>
      <c r="G2803" s="5">
        <v>19</v>
      </c>
      <c r="H2803" s="5">
        <v>2</v>
      </c>
      <c r="I2803" s="5">
        <f t="shared" si="258"/>
        <v>2</v>
      </c>
      <c r="J2803" s="5">
        <f t="shared" si="259"/>
        <v>4</v>
      </c>
      <c r="K2803" s="5"/>
      <c r="L2803" s="5"/>
      <c r="M2803" s="5"/>
      <c r="N2803" s="5"/>
      <c r="O2803" s="5" t="s">
        <v>2165</v>
      </c>
      <c r="P2803" s="6">
        <f>[1]!EM_S_INFO_EMPLOYEE(B2803,"2019")</f>
        <v>5805</v>
      </c>
      <c r="Q2803" s="6">
        <f>[1]!EM_S_STM07_IS(B2803,"83","2019-12-31","1",1000000000)</f>
        <v>30.566841834000002</v>
      </c>
      <c r="R2803" s="6">
        <f>[1]!EM_S_FA_YOY_OR(B2803,"2019-12-31")</f>
        <v>6.2439177119</v>
      </c>
      <c r="S2803" s="6">
        <f>[1]!EM_S_FA_YOY_OR(B2803,"2020-12-31")</f>
        <v>-6.5976499174000001</v>
      </c>
      <c r="T2803" s="6">
        <f>[1]!EM_S_FA_YOY_OR(B2803,"2021-12-31")</f>
        <v>33.921338650999999</v>
      </c>
      <c r="U2803" s="6">
        <f>[1]!EM_S_FA_YOY_OR(B2803,"2022-12-31")</f>
        <v>3.2796454012999998</v>
      </c>
      <c r="V2803" s="7">
        <f t="shared" si="260"/>
        <v>10.2011113783</v>
      </c>
      <c r="W2803" s="8">
        <f t="shared" si="261"/>
        <v>21.127638938239382</v>
      </c>
      <c r="X2803" s="6">
        <f>[1]!EM_S_FA_YOY_NETPROFIT(B2803,"2019-12-31")</f>
        <v>174.3976627431</v>
      </c>
      <c r="Y2803" s="6">
        <f>[1]!EM_S_FA_YOY_NETPROFIT(B2803,"2020-12-31")</f>
        <v>-2.4439451599999999E-2</v>
      </c>
      <c r="Z2803" s="6">
        <f>[1]!EM_S_FA_YOY_NETPROFIT(B2803,"2021-12-31")</f>
        <v>239.12467503280001</v>
      </c>
      <c r="AA2803" s="6">
        <f>[1]!EM_S_FA_YOY_NETPROFIT(B2803,"2022-12-31")</f>
        <v>11.5586519503</v>
      </c>
      <c r="AB2803" s="7">
        <f t="shared" si="262"/>
        <v>83.552962510500009</v>
      </c>
      <c r="AC2803" s="8">
        <f t="shared" si="263"/>
        <v>134.85347716854415</v>
      </c>
    </row>
    <row r="2804" spans="1:29" ht="16.5" x14ac:dyDescent="0.45">
      <c r="A2804" s="9">
        <v>3685</v>
      </c>
      <c r="B2804" s="5" t="s">
        <v>9942</v>
      </c>
      <c r="C2804" s="5" t="s">
        <v>9943</v>
      </c>
      <c r="D2804" s="5" t="s">
        <v>9944</v>
      </c>
      <c r="E2804" s="5" t="s">
        <v>33</v>
      </c>
      <c r="F2804" s="5" t="s">
        <v>8</v>
      </c>
      <c r="G2804" s="5">
        <v>1</v>
      </c>
      <c r="H2804" s="5">
        <v>3</v>
      </c>
      <c r="I2804" s="5">
        <f t="shared" si="258"/>
        <v>3</v>
      </c>
      <c r="J2804" s="5">
        <f t="shared" si="259"/>
        <v>1</v>
      </c>
      <c r="K2804" s="5"/>
      <c r="L2804" s="5"/>
      <c r="M2804" s="5"/>
      <c r="N2804" s="5"/>
      <c r="O2804" s="5" t="s">
        <v>2255</v>
      </c>
      <c r="P2804" s="6">
        <f>[1]!EM_S_INFO_EMPLOYEE(B2804,"2019")</f>
        <v>14975</v>
      </c>
      <c r="Q2804" s="6">
        <f>[1]!EM_S_STM07_IS(B2804,"83","2019-12-31","1",1000000000)</f>
        <v>63.128999999999998</v>
      </c>
      <c r="R2804" s="6">
        <f>[1]!EM_S_FA_YOY_OR(B2804,"2019-12-31")</f>
        <v>13.770544982700001</v>
      </c>
      <c r="S2804" s="6">
        <f>[1]!EM_S_FA_YOY_OR(B2804,"2020-12-31")</f>
        <v>1.8533479067</v>
      </c>
      <c r="T2804" s="6">
        <f>[1]!EM_S_FA_YOY_OR(B2804,"2021-12-31")</f>
        <v>3.0731426615999999</v>
      </c>
      <c r="U2804" s="6">
        <f>[1]!EM_S_FA_YOY_OR(B2804,"2022-12-31")</f>
        <v>1.5088645999999999E-3</v>
      </c>
      <c r="V2804" s="7">
        <f t="shared" si="260"/>
        <v>1.6426664776333333</v>
      </c>
      <c r="W2804" s="8">
        <f t="shared" si="261"/>
        <v>1.5466168058486041</v>
      </c>
      <c r="X2804" s="6">
        <f>[1]!EM_S_FA_YOY_NETPROFIT(B2804,"2019-12-31")</f>
        <v>7.2205393058</v>
      </c>
      <c r="Y2804" s="6">
        <f>[1]!EM_S_FA_YOY_NETPROFIT(B2804,"2020-12-31")</f>
        <v>0.25473576949999999</v>
      </c>
      <c r="Z2804" s="6">
        <f>[1]!EM_S_FA_YOY_NETPROFIT(B2804,"2021-12-31")</f>
        <v>3.4463642242999999</v>
      </c>
      <c r="AA2804" s="6">
        <f>[1]!EM_S_FA_YOY_NETPROFIT(B2804,"2022-12-31")</f>
        <v>11.3344051447</v>
      </c>
      <c r="AB2804" s="7">
        <f t="shared" si="262"/>
        <v>5.0118350461666665</v>
      </c>
      <c r="AC2804" s="8">
        <f t="shared" si="263"/>
        <v>5.7033141712975199</v>
      </c>
    </row>
    <row r="2805" spans="1:29" ht="16.5" x14ac:dyDescent="0.45">
      <c r="A2805" s="9">
        <v>3686</v>
      </c>
      <c r="B2805" s="5" t="s">
        <v>9945</v>
      </c>
      <c r="C2805" s="5" t="s">
        <v>9946</v>
      </c>
      <c r="D2805" s="5" t="s">
        <v>9947</v>
      </c>
      <c r="E2805" s="5" t="s">
        <v>259</v>
      </c>
      <c r="F2805" s="5" t="s">
        <v>11756</v>
      </c>
      <c r="G2805" s="5">
        <v>6</v>
      </c>
      <c r="H2805" s="5">
        <v>2</v>
      </c>
      <c r="I2805" s="5">
        <f t="shared" si="258"/>
        <v>2</v>
      </c>
      <c r="J2805" s="5">
        <f t="shared" si="259"/>
        <v>11</v>
      </c>
      <c r="K2805" s="5"/>
      <c r="L2805" s="5"/>
      <c r="M2805" s="5"/>
      <c r="N2805" s="5"/>
      <c r="O2805" s="5" t="s">
        <v>9948</v>
      </c>
      <c r="P2805" s="6">
        <f>[1]!EM_S_INFO_EMPLOYEE(B2805,"2019")</f>
        <v>2920</v>
      </c>
      <c r="Q2805" s="6">
        <f>[1]!EM_S_STM07_IS(B2805,"83","2019-12-31","1",1000000000)</f>
        <v>1.6528758345700001</v>
      </c>
      <c r="R2805" s="6">
        <f>[1]!EM_S_FA_YOY_OR(B2805,"2019-12-31")</f>
        <v>1.0948830042</v>
      </c>
      <c r="S2805" s="6">
        <f>[1]!EM_S_FA_YOY_OR(B2805,"2020-12-31")</f>
        <v>16.066594962900002</v>
      </c>
      <c r="T2805" s="6">
        <f>[1]!EM_S_FA_YOY_OR(B2805,"2021-12-31")</f>
        <v>11.5503108016</v>
      </c>
      <c r="U2805" s="6">
        <f>[1]!EM_S_FA_YOY_OR(B2805,"2022-12-31")</f>
        <v>2.6188067917</v>
      </c>
      <c r="V2805" s="7">
        <f t="shared" si="260"/>
        <v>10.078570852066667</v>
      </c>
      <c r="W2805" s="8">
        <f t="shared" si="261"/>
        <v>6.8436295584766951</v>
      </c>
      <c r="X2805" s="6">
        <f>[1]!EM_S_FA_YOY_NETPROFIT(B2805,"2019-12-31")</f>
        <v>7.8665062629999998</v>
      </c>
      <c r="Y2805" s="6">
        <f>[1]!EM_S_FA_YOY_NETPROFIT(B2805,"2020-12-31")</f>
        <v>281.12852670860002</v>
      </c>
      <c r="Z2805" s="6">
        <f>[1]!EM_S_FA_YOY_NETPROFIT(B2805,"2021-12-31")</f>
        <v>54.643732301599997</v>
      </c>
      <c r="AA2805" s="6">
        <f>[1]!EM_S_FA_YOY_NETPROFIT(B2805,"2022-12-31")</f>
        <v>12.0503805951</v>
      </c>
      <c r="AB2805" s="7">
        <f t="shared" si="262"/>
        <v>115.94087986843334</v>
      </c>
      <c r="AC2805" s="8">
        <f t="shared" si="263"/>
        <v>144.63321680665936</v>
      </c>
    </row>
    <row r="2806" spans="1:29" ht="16.5" x14ac:dyDescent="0.45">
      <c r="A2806" s="9">
        <v>3687</v>
      </c>
      <c r="B2806" s="5" t="s">
        <v>9949</v>
      </c>
      <c r="C2806" s="5" t="s">
        <v>9950</v>
      </c>
      <c r="D2806" s="5" t="s">
        <v>9951</v>
      </c>
      <c r="E2806" s="5" t="s">
        <v>440</v>
      </c>
      <c r="F2806" s="5" t="s">
        <v>11757</v>
      </c>
      <c r="G2806" s="5">
        <v>7</v>
      </c>
      <c r="H2806" s="5">
        <v>2</v>
      </c>
      <c r="I2806" s="5">
        <f t="shared" si="258"/>
        <v>4</v>
      </c>
      <c r="J2806" s="5">
        <f t="shared" si="259"/>
        <v>11</v>
      </c>
      <c r="K2806" s="5"/>
      <c r="L2806" s="5"/>
      <c r="M2806" s="5"/>
      <c r="N2806" s="5"/>
      <c r="O2806" s="5" t="s">
        <v>2860</v>
      </c>
      <c r="P2806" s="6">
        <f>[1]!EM_S_INFO_EMPLOYEE(B2806,"2019")</f>
        <v>13116</v>
      </c>
      <c r="Q2806" s="6">
        <f>[1]!EM_S_STM07_IS(B2806,"83","2019-12-31","1",1000000000)</f>
        <v>15.47571830097</v>
      </c>
      <c r="R2806" s="6">
        <f>[1]!EM_S_FA_YOY_OR(B2806,"2019-12-31")</f>
        <v>11.6378875668</v>
      </c>
      <c r="S2806" s="6">
        <f>[1]!EM_S_FA_YOY_OR(B2806,"2020-12-31")</f>
        <v>3.3955278928000001</v>
      </c>
      <c r="T2806" s="6">
        <f>[1]!EM_S_FA_YOY_OR(B2806,"2021-12-31")</f>
        <v>-10.2834476109</v>
      </c>
      <c r="U2806" s="6">
        <f>[1]!EM_S_FA_YOY_OR(B2806,"2022-12-31")</f>
        <v>26.979196523599999</v>
      </c>
      <c r="V2806" s="7">
        <f t="shared" si="260"/>
        <v>6.6970922685000005</v>
      </c>
      <c r="W2806" s="8">
        <f t="shared" si="261"/>
        <v>18.849440508109659</v>
      </c>
      <c r="X2806" s="6">
        <f>[1]!EM_S_FA_YOY_NETPROFIT(B2806,"2019-12-31")</f>
        <v>-36.731393780399998</v>
      </c>
      <c r="Y2806" s="6">
        <f>[1]!EM_S_FA_YOY_NETPROFIT(B2806,"2020-12-31")</f>
        <v>-20.932427296499998</v>
      </c>
      <c r="Z2806" s="6">
        <f>[1]!EM_S_FA_YOY_NETPROFIT(B2806,"2021-12-31")</f>
        <v>122.37524458510001</v>
      </c>
      <c r="AA2806" s="6">
        <f>[1]!EM_S_FA_YOY_NETPROFIT(B2806,"2022-12-31")</f>
        <v>18.355641623099999</v>
      </c>
      <c r="AB2806" s="7">
        <f t="shared" si="262"/>
        <v>39.932819637233337</v>
      </c>
      <c r="AC2806" s="8">
        <f t="shared" si="263"/>
        <v>74.050342087807266</v>
      </c>
    </row>
    <row r="2807" spans="1:29" ht="16.5" x14ac:dyDescent="0.45">
      <c r="A2807" s="9">
        <v>3688</v>
      </c>
      <c r="B2807" s="5" t="s">
        <v>9952</v>
      </c>
      <c r="C2807" s="5" t="s">
        <v>9953</v>
      </c>
      <c r="D2807" s="5" t="s">
        <v>9954</v>
      </c>
      <c r="E2807" s="5" t="s">
        <v>33</v>
      </c>
      <c r="F2807" s="5" t="s">
        <v>11758</v>
      </c>
      <c r="G2807" s="5">
        <v>8</v>
      </c>
      <c r="H2807" s="5">
        <v>2</v>
      </c>
      <c r="I2807" s="5">
        <f t="shared" si="258"/>
        <v>3</v>
      </c>
      <c r="J2807" s="5">
        <f t="shared" si="259"/>
        <v>2</v>
      </c>
      <c r="K2807" s="5"/>
      <c r="L2807" s="5"/>
      <c r="M2807" s="5"/>
      <c r="N2807" s="5"/>
      <c r="O2807" s="5" t="s">
        <v>9955</v>
      </c>
      <c r="P2807" s="6">
        <f>[1]!EM_S_INFO_EMPLOYEE(B2807,"2019")</f>
        <v>293884</v>
      </c>
      <c r="Q2807" s="6">
        <f>[1]!EM_S_STM07_IS(B2807,"83","2019-12-31","1",1000000000)</f>
        <v>830.45215700000006</v>
      </c>
      <c r="R2807" s="6">
        <f>[1]!EM_S_FA_YOY_OR(B2807,"2019-12-31")</f>
        <v>13.741397794099999</v>
      </c>
      <c r="S2807" s="6">
        <f>[1]!EM_S_FA_YOY_OR(B2807,"2020-12-31")</f>
        <v>9.6179659871999998</v>
      </c>
      <c r="T2807" s="6">
        <f>[1]!EM_S_FA_YOY_OR(B2807,"2021-12-31")</f>
        <v>12.0490423262</v>
      </c>
      <c r="U2807" s="6">
        <f>[1]!EM_S_FA_YOY_OR(B2807,"2022-12-31")</f>
        <v>7.4805810345000001</v>
      </c>
      <c r="V2807" s="7">
        <f t="shared" si="260"/>
        <v>9.715863115966668</v>
      </c>
      <c r="W2807" s="8">
        <f t="shared" si="261"/>
        <v>2.2858034756526751</v>
      </c>
      <c r="X2807" s="6">
        <f>[1]!EM_S_FA_YOY_NETPROFIT(B2807,"2019-12-31")</f>
        <v>14.0398513832</v>
      </c>
      <c r="Y2807" s="6">
        <f>[1]!EM_S_FA_YOY_NETPROFIT(B2807,"2020-12-31")</f>
        <v>13.636072911399999</v>
      </c>
      <c r="Z2807" s="6">
        <f>[1]!EM_S_FA_YOY_NETPROFIT(B2807,"2021-12-31")</f>
        <v>14.0284481417</v>
      </c>
      <c r="AA2807" s="6">
        <f>[1]!EM_S_FA_YOY_NETPROFIT(B2807,"2022-12-31")</f>
        <v>8.3150578325000009</v>
      </c>
      <c r="AB2807" s="7">
        <f t="shared" si="262"/>
        <v>11.993192961866667</v>
      </c>
      <c r="AC2807" s="8">
        <f t="shared" si="263"/>
        <v>3.1913943822017816</v>
      </c>
    </row>
    <row r="2808" spans="1:29" ht="16.5" x14ac:dyDescent="0.45">
      <c r="A2808" s="9">
        <v>3690</v>
      </c>
      <c r="B2808" s="5" t="s">
        <v>9956</v>
      </c>
      <c r="C2808" s="5" t="s">
        <v>9957</v>
      </c>
      <c r="D2808" s="5" t="s">
        <v>9958</v>
      </c>
      <c r="E2808" s="5" t="s">
        <v>933</v>
      </c>
      <c r="F2808" s="5" t="s">
        <v>11770</v>
      </c>
      <c r="G2808" s="5">
        <v>21</v>
      </c>
      <c r="H2808" s="5">
        <v>3</v>
      </c>
      <c r="I2808" s="5">
        <f t="shared" si="258"/>
        <v>3</v>
      </c>
      <c r="J2808" s="5">
        <f t="shared" si="259"/>
        <v>7</v>
      </c>
      <c r="K2808" s="5"/>
      <c r="L2808" s="5"/>
      <c r="M2808" s="5"/>
      <c r="N2808" s="5"/>
      <c r="O2808" s="5" t="s">
        <v>4926</v>
      </c>
      <c r="P2808" s="6">
        <f>[1]!EM_S_INFO_EMPLOYEE(B2808,"2019")</f>
        <v>647</v>
      </c>
      <c r="Q2808" s="6">
        <f>[1]!EM_S_STM07_IS(B2808,"83","2019-12-31","1",1000000000)</f>
        <v>1.0310431705700001</v>
      </c>
      <c r="R2808" s="6">
        <f>[1]!EM_S_FA_YOY_OR(B2808,"2019-12-31")</f>
        <v>47.508634942199997</v>
      </c>
      <c r="S2808" s="6">
        <f>[1]!EM_S_FA_YOY_OR(B2808,"2020-12-31")</f>
        <v>-46.208638034700002</v>
      </c>
      <c r="T2808" s="6">
        <f>[1]!EM_S_FA_YOY_OR(B2808,"2021-12-31")</f>
        <v>-4.0767470475999996</v>
      </c>
      <c r="U2808" s="6">
        <f>[1]!EM_S_FA_YOY_OR(B2808,"2022-12-31")</f>
        <v>-18.904641875399999</v>
      </c>
      <c r="V2808" s="7">
        <f t="shared" si="260"/>
        <v>-23.063342319233332</v>
      </c>
      <c r="W2808" s="8">
        <f t="shared" si="261"/>
        <v>21.371596841915537</v>
      </c>
      <c r="X2808" s="6">
        <f>[1]!EM_S_FA_YOY_NETPROFIT(B2808,"2019-12-31")</f>
        <v>35.324687417100002</v>
      </c>
      <c r="Y2808" s="6">
        <f>[1]!EM_S_FA_YOY_NETPROFIT(B2808,"2020-12-31")</f>
        <v>-46.756849886700003</v>
      </c>
      <c r="Z2808" s="6">
        <f>[1]!EM_S_FA_YOY_NETPROFIT(B2808,"2021-12-31")</f>
        <v>-23.6927393737</v>
      </c>
      <c r="AA2808" s="6">
        <f>[1]!EM_S_FA_YOY_NETPROFIT(B2808,"2022-12-31")</f>
        <v>-21.0373366036</v>
      </c>
      <c r="AB2808" s="7">
        <f t="shared" si="262"/>
        <v>-30.495641954666667</v>
      </c>
      <c r="AC2808" s="8">
        <f t="shared" si="263"/>
        <v>14.14506816966542</v>
      </c>
    </row>
    <row r="2809" spans="1:29" ht="16.5" x14ac:dyDescent="0.45">
      <c r="A2809" s="9">
        <v>3691</v>
      </c>
      <c r="B2809" s="5" t="s">
        <v>9959</v>
      </c>
      <c r="C2809" s="5" t="s">
        <v>9960</v>
      </c>
      <c r="D2809" s="5" t="s">
        <v>9961</v>
      </c>
      <c r="E2809" s="5" t="s">
        <v>33</v>
      </c>
      <c r="F2809" s="5" t="s">
        <v>11772</v>
      </c>
      <c r="G2809" s="5">
        <v>23</v>
      </c>
      <c r="H2809" s="5">
        <v>3</v>
      </c>
      <c r="I2809" s="5">
        <f t="shared" si="258"/>
        <v>2</v>
      </c>
      <c r="J2809" s="5">
        <f t="shared" si="259"/>
        <v>1</v>
      </c>
      <c r="K2809" s="5"/>
      <c r="L2809" s="5"/>
      <c r="M2809" s="5"/>
      <c r="N2809" s="5"/>
      <c r="O2809" s="5" t="s">
        <v>9962</v>
      </c>
      <c r="P2809" s="6">
        <f>[1]!EM_S_INFO_EMPLOYEE(B2809,"2019")</f>
        <v>2927</v>
      </c>
      <c r="Q2809" s="6">
        <f>[1]!EM_S_STM07_IS(B2809,"83","2019-12-31","1",1000000000)</f>
        <v>3.9733893717400002</v>
      </c>
      <c r="R2809" s="6">
        <f>[1]!EM_S_FA_YOY_OR(B2809,"2019-12-31")</f>
        <v>19.879114369500002</v>
      </c>
      <c r="S2809" s="6">
        <f>[1]!EM_S_FA_YOY_OR(B2809,"2020-12-31")</f>
        <v>27.096897044399999</v>
      </c>
      <c r="T2809" s="6">
        <f>[1]!EM_S_FA_YOY_OR(B2809,"2021-12-31")</f>
        <v>-5.4765418162000001</v>
      </c>
      <c r="U2809" s="6">
        <f>[1]!EM_S_FA_YOY_OR(B2809,"2022-12-31")</f>
        <v>-36.209928324099998</v>
      </c>
      <c r="V2809" s="7">
        <f t="shared" si="260"/>
        <v>-4.8631910319666671</v>
      </c>
      <c r="W2809" s="8">
        <f t="shared" si="261"/>
        <v>31.657869226273402</v>
      </c>
      <c r="X2809" s="6">
        <f>[1]!EM_S_FA_YOY_NETPROFIT(B2809,"2019-12-31")</f>
        <v>21.129012294700001</v>
      </c>
      <c r="Y2809" s="6">
        <f>[1]!EM_S_FA_YOY_NETPROFIT(B2809,"2020-12-31")</f>
        <v>26.0823217021</v>
      </c>
      <c r="Z2809" s="6">
        <f>[1]!EM_S_FA_YOY_NETPROFIT(B2809,"2021-12-31")</f>
        <v>7.2908645301000004</v>
      </c>
      <c r="AA2809" s="6">
        <f>[1]!EM_S_FA_YOY_NETPROFIT(B2809,"2022-12-31")</f>
        <v>-68.704610343900001</v>
      </c>
      <c r="AB2809" s="7">
        <f t="shared" si="262"/>
        <v>-11.777141370566667</v>
      </c>
      <c r="AC2809" s="8">
        <f t="shared" si="263"/>
        <v>50.187969260014391</v>
      </c>
    </row>
    <row r="2810" spans="1:29" ht="16.5" x14ac:dyDescent="0.45">
      <c r="A2810" s="9">
        <v>3692</v>
      </c>
      <c r="B2810" s="5" t="s">
        <v>9963</v>
      </c>
      <c r="C2810" s="5" t="s">
        <v>9964</v>
      </c>
      <c r="D2810" s="5" t="s">
        <v>9965</v>
      </c>
      <c r="E2810" s="5" t="s">
        <v>120</v>
      </c>
      <c r="F2810" s="5" t="s">
        <v>11754</v>
      </c>
      <c r="G2810" s="5">
        <v>4</v>
      </c>
      <c r="H2810" s="5">
        <v>3</v>
      </c>
      <c r="I2810" s="5">
        <f t="shared" si="258"/>
        <v>2</v>
      </c>
      <c r="J2810" s="5">
        <f t="shared" si="259"/>
        <v>8</v>
      </c>
      <c r="K2810" s="5"/>
      <c r="L2810" s="5"/>
      <c r="M2810" s="5"/>
      <c r="N2810" s="5"/>
      <c r="O2810" s="5" t="s">
        <v>9966</v>
      </c>
      <c r="P2810" s="6">
        <f>[1]!EM_S_INFO_EMPLOYEE(B2810,"2019")</f>
        <v>974</v>
      </c>
      <c r="Q2810" s="6">
        <f>[1]!EM_S_STM07_IS(B2810,"83","2019-12-31","1",1000000000)</f>
        <v>0.99175058956999995</v>
      </c>
      <c r="R2810" s="6">
        <f>[1]!EM_S_FA_YOY_OR(B2810,"2019-12-31")</f>
        <v>10.3728140914</v>
      </c>
      <c r="S2810" s="6">
        <f>[1]!EM_S_FA_YOY_OR(B2810,"2020-12-31")</f>
        <v>-3.8929586193999999</v>
      </c>
      <c r="T2810" s="6">
        <f>[1]!EM_S_FA_YOY_OR(B2810,"2021-12-31")</f>
        <v>16.834354466699999</v>
      </c>
      <c r="U2810" s="6">
        <f>[1]!EM_S_FA_YOY_OR(B2810,"2022-12-31")</f>
        <v>13.8666869543</v>
      </c>
      <c r="V2810" s="7">
        <f t="shared" si="260"/>
        <v>8.9360276005333343</v>
      </c>
      <c r="W2810" s="8">
        <f t="shared" si="261"/>
        <v>11.208877204674343</v>
      </c>
      <c r="X2810" s="6">
        <f>[1]!EM_S_FA_YOY_NETPROFIT(B2810,"2019-12-31")</f>
        <v>19.604675562899999</v>
      </c>
      <c r="Y2810" s="6">
        <f>[1]!EM_S_FA_YOY_NETPROFIT(B2810,"2020-12-31")</f>
        <v>4.3321351684999998</v>
      </c>
      <c r="Z2810" s="6">
        <f>[1]!EM_S_FA_YOY_NETPROFIT(B2810,"2021-12-31")</f>
        <v>14.6708488241</v>
      </c>
      <c r="AA2810" s="6">
        <f>[1]!EM_S_FA_YOY_NETPROFIT(B2810,"2022-12-31")</f>
        <v>1.4543122765000001</v>
      </c>
      <c r="AB2810" s="7">
        <f t="shared" si="262"/>
        <v>6.8190987563666674</v>
      </c>
      <c r="AC2810" s="8">
        <f t="shared" si="263"/>
        <v>6.950392110812353</v>
      </c>
    </row>
    <row r="2811" spans="1:29" ht="16.5" x14ac:dyDescent="0.45">
      <c r="A2811" s="9">
        <v>3693</v>
      </c>
      <c r="B2811" s="5" t="s">
        <v>9967</v>
      </c>
      <c r="C2811" s="5" t="s">
        <v>9968</v>
      </c>
      <c r="D2811" s="5" t="s">
        <v>9969</v>
      </c>
      <c r="E2811" s="5" t="s">
        <v>1297</v>
      </c>
      <c r="F2811" s="5" t="s">
        <v>11754</v>
      </c>
      <c r="G2811" s="5">
        <v>4</v>
      </c>
      <c r="H2811" s="5">
        <v>3</v>
      </c>
      <c r="I2811" s="5">
        <f t="shared" si="258"/>
        <v>2</v>
      </c>
      <c r="J2811" s="5">
        <f t="shared" si="259"/>
        <v>8</v>
      </c>
      <c r="K2811" s="5"/>
      <c r="L2811" s="5"/>
      <c r="M2811" s="5"/>
      <c r="N2811" s="5"/>
      <c r="O2811" s="5" t="s">
        <v>6732</v>
      </c>
      <c r="P2811" s="6">
        <f>[1]!EM_S_INFO_EMPLOYEE(B2811,"2019")</f>
        <v>2535</v>
      </c>
      <c r="Q2811" s="6">
        <f>[1]!EM_S_STM07_IS(B2811,"83","2019-12-31","1",1000000000)</f>
        <v>3.6467488283699998</v>
      </c>
      <c r="R2811" s="6">
        <f>[1]!EM_S_FA_YOY_OR(B2811,"2019-12-31")</f>
        <v>41.1915201658</v>
      </c>
      <c r="S2811" s="6">
        <f>[1]!EM_S_FA_YOY_OR(B2811,"2020-12-31")</f>
        <v>23.7199109807</v>
      </c>
      <c r="T2811" s="6">
        <f>[1]!EM_S_FA_YOY_OR(B2811,"2021-12-31")</f>
        <v>57.408885480499997</v>
      </c>
      <c r="U2811" s="6">
        <f>[1]!EM_S_FA_YOY_OR(B2811,"2022-12-31")</f>
        <v>-12.6722166373</v>
      </c>
      <c r="V2811" s="7">
        <f t="shared" si="260"/>
        <v>22.818859941300001</v>
      </c>
      <c r="W2811" s="8">
        <f t="shared" si="261"/>
        <v>35.049238768382409</v>
      </c>
      <c r="X2811" s="6">
        <f>[1]!EM_S_FA_YOY_NETPROFIT(B2811,"2019-12-31")</f>
        <v>6.0850311125000003</v>
      </c>
      <c r="Y2811" s="6">
        <f>[1]!EM_S_FA_YOY_NETPROFIT(B2811,"2020-12-31")</f>
        <v>4.3314617447000003</v>
      </c>
      <c r="Z2811" s="6">
        <f>[1]!EM_S_FA_YOY_NETPROFIT(B2811,"2021-12-31")</f>
        <v>11.838745939200001</v>
      </c>
      <c r="AA2811" s="6">
        <f>[1]!EM_S_FA_YOY_NETPROFIT(B2811,"2022-12-31")</f>
        <v>-27.616967933000002</v>
      </c>
      <c r="AB2811" s="7">
        <f t="shared" si="262"/>
        <v>-3.8155867496999996</v>
      </c>
      <c r="AC2811" s="8">
        <f t="shared" si="263"/>
        <v>20.951590361325987</v>
      </c>
    </row>
    <row r="2812" spans="1:29" ht="16.5" x14ac:dyDescent="0.45">
      <c r="A2812" s="9">
        <v>3694</v>
      </c>
      <c r="B2812" s="5" t="s">
        <v>9970</v>
      </c>
      <c r="C2812" s="5" t="s">
        <v>9971</v>
      </c>
      <c r="D2812" s="5" t="s">
        <v>9972</v>
      </c>
      <c r="E2812" s="5" t="s">
        <v>254</v>
      </c>
      <c r="F2812" s="5" t="s">
        <v>11773</v>
      </c>
      <c r="G2812" s="5">
        <v>24</v>
      </c>
      <c r="H2812" s="5">
        <v>2</v>
      </c>
      <c r="I2812" s="5">
        <f t="shared" si="258"/>
        <v>1</v>
      </c>
      <c r="J2812" s="5">
        <f t="shared" si="259"/>
        <v>11</v>
      </c>
      <c r="K2812" s="5"/>
      <c r="L2812" s="5"/>
      <c r="M2812" s="5"/>
      <c r="N2812" s="5"/>
      <c r="O2812" s="5" t="s">
        <v>3603</v>
      </c>
      <c r="P2812" s="6">
        <f>[1]!EM_S_INFO_EMPLOYEE(B2812,"2019")</f>
        <v>1601</v>
      </c>
      <c r="Q2812" s="6">
        <f>[1]!EM_S_STM07_IS(B2812,"83","2019-12-31","1",1000000000)</f>
        <v>1.7353669515700001</v>
      </c>
      <c r="R2812" s="6">
        <f>[1]!EM_S_FA_YOY_OR(B2812,"2019-12-31")</f>
        <v>5.5224621982000004</v>
      </c>
      <c r="S2812" s="6">
        <f>[1]!EM_S_FA_YOY_OR(B2812,"2020-12-31")</f>
        <v>8.3965708864999993</v>
      </c>
      <c r="T2812" s="6">
        <f>[1]!EM_S_FA_YOY_OR(B2812,"2021-12-31")</f>
        <v>71.917582364699996</v>
      </c>
      <c r="U2812" s="6">
        <f>[1]!EM_S_FA_YOY_OR(B2812,"2022-12-31")</f>
        <v>12.088058949100001</v>
      </c>
      <c r="V2812" s="7">
        <f t="shared" si="260"/>
        <v>30.800737400100001</v>
      </c>
      <c r="W2812" s="8">
        <f t="shared" si="261"/>
        <v>35.656037019154184</v>
      </c>
      <c r="X2812" s="6">
        <f>[1]!EM_S_FA_YOY_NETPROFIT(B2812,"2019-12-31")</f>
        <v>119.72090471200001</v>
      </c>
      <c r="Y2812" s="6">
        <f>[1]!EM_S_FA_YOY_NETPROFIT(B2812,"2020-12-31")</f>
        <v>144.88681975259999</v>
      </c>
      <c r="Z2812" s="6">
        <f>[1]!EM_S_FA_YOY_NETPROFIT(B2812,"2021-12-31")</f>
        <v>95.135184218399999</v>
      </c>
      <c r="AA2812" s="6">
        <f>[1]!EM_S_FA_YOY_NETPROFIT(B2812,"2022-12-31")</f>
        <v>25.908282792800001</v>
      </c>
      <c r="AB2812" s="7">
        <f t="shared" si="262"/>
        <v>88.643428921266661</v>
      </c>
      <c r="AC2812" s="8">
        <f t="shared" si="263"/>
        <v>59.754332306553451</v>
      </c>
    </row>
    <row r="2813" spans="1:29" ht="16.5" x14ac:dyDescent="0.45">
      <c r="A2813" s="9">
        <v>3695</v>
      </c>
      <c r="B2813" s="5" t="s">
        <v>9973</v>
      </c>
      <c r="C2813" s="5" t="s">
        <v>9974</v>
      </c>
      <c r="D2813" s="5" t="s">
        <v>9975</v>
      </c>
      <c r="E2813" s="5" t="s">
        <v>1297</v>
      </c>
      <c r="F2813" s="5" t="s">
        <v>11772</v>
      </c>
      <c r="G2813" s="5">
        <v>23</v>
      </c>
      <c r="H2813" s="5">
        <v>3</v>
      </c>
      <c r="I2813" s="5">
        <f t="shared" si="258"/>
        <v>2</v>
      </c>
      <c r="J2813" s="5">
        <f t="shared" si="259"/>
        <v>1</v>
      </c>
      <c r="K2813" s="5"/>
      <c r="L2813" s="5"/>
      <c r="M2813" s="5"/>
      <c r="N2813" s="5"/>
      <c r="O2813" s="5" t="s">
        <v>4224</v>
      </c>
      <c r="P2813" s="6">
        <f>[1]!EM_S_INFO_EMPLOYEE(B2813,"2019")</f>
        <v>15233</v>
      </c>
      <c r="Q2813" s="6">
        <f>[1]!EM_S_STM07_IS(B2813,"83","2019-12-31","1",1000000000)</f>
        <v>29.949311773000002</v>
      </c>
      <c r="R2813" s="6">
        <f>[1]!EM_S_FA_YOY_OR(B2813,"2019-12-31")</f>
        <v>31.825980543499998</v>
      </c>
      <c r="S2813" s="6">
        <f>[1]!EM_S_FA_YOY_OR(B2813,"2020-12-31")</f>
        <v>17.532859094700001</v>
      </c>
      <c r="T2813" s="6">
        <f>[1]!EM_S_FA_YOY_OR(B2813,"2021-12-31")</f>
        <v>21.638622699500001</v>
      </c>
      <c r="U2813" s="6">
        <f>[1]!EM_S_FA_YOY_OR(B2813,"2022-12-31")</f>
        <v>-17.156340045499999</v>
      </c>
      <c r="V2813" s="7">
        <f t="shared" si="260"/>
        <v>7.3383805829000019</v>
      </c>
      <c r="W2813" s="8">
        <f t="shared" si="261"/>
        <v>21.31215211310553</v>
      </c>
      <c r="X2813" s="6">
        <f>[1]!EM_S_FA_YOY_NETPROFIT(B2813,"2019-12-31")</f>
        <v>28.024141261</v>
      </c>
      <c r="Y2813" s="6">
        <f>[1]!EM_S_FA_YOY_NETPROFIT(B2813,"2020-12-31")</f>
        <v>29.671950192400001</v>
      </c>
      <c r="Z2813" s="6">
        <f>[1]!EM_S_FA_YOY_NETPROFIT(B2813,"2021-12-31")</f>
        <v>30.377872116799999</v>
      </c>
      <c r="AA2813" s="6">
        <f>[1]!EM_S_FA_YOY_NETPROFIT(B2813,"2022-12-31")</f>
        <v>-24.057263199600001</v>
      </c>
      <c r="AB2813" s="7">
        <f t="shared" si="262"/>
        <v>11.997519703199998</v>
      </c>
      <c r="AC2813" s="8">
        <f t="shared" si="263"/>
        <v>31.226352798027289</v>
      </c>
    </row>
    <row r="2814" spans="1:29" ht="16.5" x14ac:dyDescent="0.45">
      <c r="A2814" s="9">
        <v>3696</v>
      </c>
      <c r="B2814" s="5" t="s">
        <v>9976</v>
      </c>
      <c r="C2814" s="5" t="s">
        <v>9977</v>
      </c>
      <c r="D2814" s="5" t="s">
        <v>9978</v>
      </c>
      <c r="E2814" s="5" t="s">
        <v>553</v>
      </c>
      <c r="F2814" s="5" t="s">
        <v>11768</v>
      </c>
      <c r="G2814" s="5">
        <v>19</v>
      </c>
      <c r="H2814" s="5">
        <v>2</v>
      </c>
      <c r="I2814" s="5">
        <f t="shared" si="258"/>
        <v>2</v>
      </c>
      <c r="J2814" s="5">
        <f t="shared" si="259"/>
        <v>4</v>
      </c>
      <c r="K2814" s="5"/>
      <c r="L2814" s="5"/>
      <c r="M2814" s="5"/>
      <c r="N2814" s="5"/>
      <c r="O2814" s="5" t="s">
        <v>6652</v>
      </c>
      <c r="P2814" s="6">
        <f>[1]!EM_S_INFO_EMPLOYEE(B2814,"2019")</f>
        <v>14479</v>
      </c>
      <c r="Q2814" s="6">
        <f>[1]!EM_S_STM07_IS(B2814,"83","2019-12-31","1",1000000000)</f>
        <v>61.700280812110002</v>
      </c>
      <c r="R2814" s="6">
        <f>[1]!EM_S_FA_YOY_OR(B2814,"2019-12-31")</f>
        <v>-0.39759012760000001</v>
      </c>
      <c r="S2814" s="6">
        <f>[1]!EM_S_FA_YOY_OR(B2814,"2020-12-31")</f>
        <v>-0.44988445630000001</v>
      </c>
      <c r="T2814" s="6">
        <f>[1]!EM_S_FA_YOY_OR(B2814,"2021-12-31")</f>
        <v>17.676330088699999</v>
      </c>
      <c r="U2814" s="6">
        <f>[1]!EM_S_FA_YOY_OR(B2814,"2022-12-31")</f>
        <v>21.520990767299999</v>
      </c>
      <c r="V2814" s="7">
        <f t="shared" si="260"/>
        <v>12.915812133233331</v>
      </c>
      <c r="W2814" s="8">
        <f t="shared" si="261"/>
        <v>11.733573109926512</v>
      </c>
      <c r="X2814" s="6">
        <f>[1]!EM_S_FA_YOY_NETPROFIT(B2814,"2019-12-31")</f>
        <v>10.3670115226</v>
      </c>
      <c r="Y2814" s="6">
        <f>[1]!EM_S_FA_YOY_NETPROFIT(B2814,"2020-12-31")</f>
        <v>-22.1034145914</v>
      </c>
      <c r="Z2814" s="6">
        <f>[1]!EM_S_FA_YOY_NETPROFIT(B2814,"2021-12-31")</f>
        <v>141.0634314653</v>
      </c>
      <c r="AA2814" s="6">
        <f>[1]!EM_S_FA_YOY_NETPROFIT(B2814,"2022-12-31")</f>
        <v>18.7127638228</v>
      </c>
      <c r="AB2814" s="7">
        <f t="shared" si="262"/>
        <v>45.890926898899998</v>
      </c>
      <c r="AC2814" s="8">
        <f t="shared" si="263"/>
        <v>84.91080216418888</v>
      </c>
    </row>
    <row r="2815" spans="1:29" ht="16.5" x14ac:dyDescent="0.45">
      <c r="A2815" s="9">
        <v>3697</v>
      </c>
      <c r="B2815" s="5" t="s">
        <v>9979</v>
      </c>
      <c r="C2815" s="5" t="s">
        <v>9980</v>
      </c>
      <c r="D2815" s="5" t="s">
        <v>9981</v>
      </c>
      <c r="E2815" s="5" t="s">
        <v>376</v>
      </c>
      <c r="F2815" s="5" t="s">
        <v>11773</v>
      </c>
      <c r="G2815" s="5">
        <v>24</v>
      </c>
      <c r="H2815" s="5">
        <v>2</v>
      </c>
      <c r="I2815" s="5">
        <f t="shared" si="258"/>
        <v>1</v>
      </c>
      <c r="J2815" s="5">
        <f t="shared" si="259"/>
        <v>11</v>
      </c>
      <c r="K2815" s="5"/>
      <c r="L2815" s="5"/>
      <c r="M2815" s="5"/>
      <c r="N2815" s="5"/>
      <c r="O2815" s="5" t="s">
        <v>5300</v>
      </c>
      <c r="P2815" s="6">
        <f>[1]!EM_S_INFO_EMPLOYEE(B2815,"2019")</f>
        <v>5503</v>
      </c>
      <c r="Q2815" s="6">
        <f>[1]!EM_S_STM07_IS(B2815,"83","2019-12-31","1",1000000000)</f>
        <v>9.8047361342000006</v>
      </c>
      <c r="R2815" s="6">
        <f>[1]!EM_S_FA_YOY_OR(B2815,"2019-12-31")</f>
        <v>15.675227402599999</v>
      </c>
      <c r="S2815" s="6">
        <f>[1]!EM_S_FA_YOY_OR(B2815,"2020-12-31")</f>
        <v>51.147475987100002</v>
      </c>
      <c r="T2815" s="6">
        <f>[1]!EM_S_FA_YOY_OR(B2815,"2021-12-31")</f>
        <v>30.3872187875</v>
      </c>
      <c r="U2815" s="6">
        <f>[1]!EM_S_FA_YOY_OR(B2815,"2022-12-31")</f>
        <v>11.2190265417</v>
      </c>
      <c r="V2815" s="7">
        <f t="shared" si="260"/>
        <v>30.917907105433333</v>
      </c>
      <c r="W2815" s="8">
        <f t="shared" si="261"/>
        <v>19.969514048833513</v>
      </c>
      <c r="X2815" s="6">
        <f>[1]!EM_S_FA_YOY_NETPROFIT(B2815,"2019-12-31")</f>
        <v>8.3121869962999995</v>
      </c>
      <c r="Y2815" s="6">
        <f>[1]!EM_S_FA_YOY_NETPROFIT(B2815,"2020-12-31")</f>
        <v>94.067672734699997</v>
      </c>
      <c r="Z2815" s="6">
        <f>[1]!EM_S_FA_YOY_NETPROFIT(B2815,"2021-12-31")</f>
        <v>-4.2165137509999999</v>
      </c>
      <c r="AA2815" s="6">
        <f>[1]!EM_S_FA_YOY_NETPROFIT(B2815,"2022-12-31")</f>
        <v>-7.2242101725000003</v>
      </c>
      <c r="AB2815" s="7">
        <f t="shared" si="262"/>
        <v>27.542316270400004</v>
      </c>
      <c r="AC2815" s="8">
        <f t="shared" si="263"/>
        <v>57.632272634068599</v>
      </c>
    </row>
    <row r="2816" spans="1:29" ht="16.5" x14ac:dyDescent="0.45">
      <c r="A2816" s="9">
        <v>3698</v>
      </c>
      <c r="B2816" s="5" t="s">
        <v>9982</v>
      </c>
      <c r="C2816" s="5" t="s">
        <v>9983</v>
      </c>
      <c r="D2816" s="5" t="s">
        <v>9984</v>
      </c>
      <c r="E2816" s="5" t="s">
        <v>120</v>
      </c>
      <c r="F2816" s="5" t="s">
        <v>11757</v>
      </c>
      <c r="G2816" s="5">
        <v>7</v>
      </c>
      <c r="H2816" s="5">
        <v>2</v>
      </c>
      <c r="I2816" s="5">
        <f t="shared" si="258"/>
        <v>4</v>
      </c>
      <c r="J2816" s="5">
        <f t="shared" si="259"/>
        <v>11</v>
      </c>
      <c r="K2816" s="5"/>
      <c r="L2816" s="5"/>
      <c r="M2816" s="5"/>
      <c r="N2816" s="5"/>
      <c r="O2816" s="5" t="s">
        <v>3596</v>
      </c>
      <c r="P2816" s="6">
        <f>[1]!EM_S_INFO_EMPLOYEE(B2816,"2019")</f>
        <v>830</v>
      </c>
      <c r="Q2816" s="6">
        <f>[1]!EM_S_STM07_IS(B2816,"83","2019-12-31","1",1000000000)</f>
        <v>1.4969383037399999</v>
      </c>
      <c r="R2816" s="6">
        <f>[1]!EM_S_FA_YOY_OR(B2816,"2019-12-31")</f>
        <v>17.992746014600002</v>
      </c>
      <c r="S2816" s="6">
        <f>[1]!EM_S_FA_YOY_OR(B2816,"2020-12-31")</f>
        <v>36.864066235099997</v>
      </c>
      <c r="T2816" s="6">
        <f>[1]!EM_S_FA_YOY_OR(B2816,"2021-12-31")</f>
        <v>-9.2798816457999997</v>
      </c>
      <c r="U2816" s="6">
        <f>[1]!EM_S_FA_YOY_OR(B2816,"2022-12-31")</f>
        <v>-5.2119415732999999</v>
      </c>
      <c r="V2816" s="7">
        <f t="shared" si="260"/>
        <v>7.4574143386666663</v>
      </c>
      <c r="W2816" s="8">
        <f t="shared" si="261"/>
        <v>25.548002190521029</v>
      </c>
      <c r="X2816" s="6">
        <f>[1]!EM_S_FA_YOY_NETPROFIT(B2816,"2019-12-31")</f>
        <v>197.89982449659999</v>
      </c>
      <c r="Y2816" s="6">
        <f>[1]!EM_S_FA_YOY_NETPROFIT(B2816,"2020-12-31")</f>
        <v>261.06381823790002</v>
      </c>
      <c r="Z2816" s="6">
        <f>[1]!EM_S_FA_YOY_NETPROFIT(B2816,"2021-12-31")</f>
        <v>-11.109744879300001</v>
      </c>
      <c r="AA2816" s="6">
        <f>[1]!EM_S_FA_YOY_NETPROFIT(B2816,"2022-12-31")</f>
        <v>-25.703912057299998</v>
      </c>
      <c r="AB2816" s="7">
        <f t="shared" si="262"/>
        <v>74.750053767100013</v>
      </c>
      <c r="AC2816" s="8">
        <f t="shared" si="263"/>
        <v>161.51737229278282</v>
      </c>
    </row>
    <row r="2817" spans="1:29" ht="16.5" x14ac:dyDescent="0.45">
      <c r="A2817" s="9">
        <v>3699</v>
      </c>
      <c r="B2817" s="5" t="s">
        <v>9985</v>
      </c>
      <c r="C2817" s="5" t="s">
        <v>9986</v>
      </c>
      <c r="D2817" s="5" t="s">
        <v>9987</v>
      </c>
      <c r="E2817" s="5" t="s">
        <v>120</v>
      </c>
      <c r="F2817" s="5" t="s">
        <v>11764</v>
      </c>
      <c r="G2817" s="5">
        <v>15</v>
      </c>
      <c r="H2817" s="5">
        <v>3</v>
      </c>
      <c r="I2817" s="5">
        <f t="shared" si="258"/>
        <v>2</v>
      </c>
      <c r="J2817" s="5">
        <f t="shared" si="259"/>
        <v>8</v>
      </c>
      <c r="K2817" s="5"/>
      <c r="L2817" s="5"/>
      <c r="M2817" s="5"/>
      <c r="N2817" s="5"/>
      <c r="O2817" s="5" t="s">
        <v>9988</v>
      </c>
      <c r="P2817" s="6">
        <f>[1]!EM_S_INFO_EMPLOYEE(B2817,"2019")</f>
        <v>3535</v>
      </c>
      <c r="Q2817" s="6">
        <f>[1]!EM_S_STM07_IS(B2817,"83","2019-12-31","1",1000000000)</f>
        <v>3.3592437892999998</v>
      </c>
      <c r="R2817" s="6">
        <f>[1]!EM_S_FA_YOY_OR(B2817,"2019-12-31")</f>
        <v>-16.3556406501</v>
      </c>
      <c r="S2817" s="6">
        <f>[1]!EM_S_FA_YOY_OR(B2817,"2020-12-31")</f>
        <v>72.628597579300006</v>
      </c>
      <c r="T2817" s="6">
        <f>[1]!EM_S_FA_YOY_OR(B2817,"2021-12-31")</f>
        <v>-8.6644075408999992</v>
      </c>
      <c r="U2817" s="6">
        <f>[1]!EM_S_FA_YOY_OR(B2817,"2022-12-31")</f>
        <v>-6.6576548069000001</v>
      </c>
      <c r="V2817" s="7">
        <f t="shared" si="260"/>
        <v>19.102178410500002</v>
      </c>
      <c r="W2817" s="8">
        <f t="shared" si="261"/>
        <v>46.366096729285019</v>
      </c>
      <c r="X2817" s="6">
        <f>[1]!EM_S_FA_YOY_NETPROFIT(B2817,"2019-12-31")</f>
        <v>-10.061699747400001</v>
      </c>
      <c r="Y2817" s="6">
        <f>[1]!EM_S_FA_YOY_NETPROFIT(B2817,"2020-12-31")</f>
        <v>42.374125121100001</v>
      </c>
      <c r="Z2817" s="6">
        <f>[1]!EM_S_FA_YOY_NETPROFIT(B2817,"2021-12-31")</f>
        <v>-6.9414330608999997</v>
      </c>
      <c r="AA2817" s="6">
        <f>[1]!EM_S_FA_YOY_NETPROFIT(B2817,"2022-12-31")</f>
        <v>-7.2815439542</v>
      </c>
      <c r="AB2817" s="7">
        <f t="shared" si="262"/>
        <v>9.3837160353333324</v>
      </c>
      <c r="AC2817" s="8">
        <f t="shared" si="263"/>
        <v>28.571038440868968</v>
      </c>
    </row>
    <row r="2818" spans="1:29" ht="16.5" x14ac:dyDescent="0.45">
      <c r="A2818" s="9">
        <v>3700</v>
      </c>
      <c r="B2818" s="5" t="s">
        <v>9989</v>
      </c>
      <c r="C2818" s="5" t="s">
        <v>9990</v>
      </c>
      <c r="D2818" s="5" t="s">
        <v>9991</v>
      </c>
      <c r="E2818" s="5" t="s">
        <v>440</v>
      </c>
      <c r="F2818" s="5" t="s">
        <v>11779</v>
      </c>
      <c r="G2818" s="5">
        <v>30</v>
      </c>
      <c r="H2818" s="5">
        <v>2</v>
      </c>
      <c r="I2818" s="5">
        <f t="shared" ref="I2818:I2881" si="264">VLOOKUP(F2818,K:N,4,FALSE)</f>
        <v>2</v>
      </c>
      <c r="J2818" s="5">
        <f t="shared" ref="J2818:J2881" si="265">VLOOKUP(F2818,K:L,2,FALSE)</f>
        <v>4</v>
      </c>
      <c r="K2818" s="5"/>
      <c r="L2818" s="5"/>
      <c r="M2818" s="5"/>
      <c r="N2818" s="5"/>
      <c r="O2818" s="5" t="s">
        <v>4038</v>
      </c>
      <c r="P2818" s="6">
        <f>[1]!EM_S_INFO_EMPLOYEE(B2818,"2019")</f>
        <v>31259</v>
      </c>
      <c r="Q2818" s="6">
        <f>[1]!EM_S_STM07_IS(B2818,"83","2019-12-31","1",1000000000)</f>
        <v>73.403443127700001</v>
      </c>
      <c r="R2818" s="6">
        <f>[1]!EM_S_FA_YOY_OR(B2818,"2019-12-31")</f>
        <v>28.274490818499999</v>
      </c>
      <c r="S2818" s="6">
        <f>[1]!EM_S_FA_YOY_OR(B2818,"2020-12-31")</f>
        <v>28.655364857599999</v>
      </c>
      <c r="T2818" s="6">
        <f>[1]!EM_S_FA_YOY_OR(B2818,"2021-12-31")</f>
        <v>60.174640909099999</v>
      </c>
      <c r="U2818" s="6">
        <f>[1]!EM_S_FA_YOY_OR(B2818,"2022-12-31")</f>
        <v>9.5465928065999996</v>
      </c>
      <c r="V2818" s="7">
        <f t="shared" ref="V2818:V2881" si="266">AVERAGE(S2818:U2818)</f>
        <v>32.792199524433336</v>
      </c>
      <c r="W2818" s="8">
        <f t="shared" ref="W2818:W2881" si="267">STDEV(S2818:U2818)</f>
        <v>25.566283743688654</v>
      </c>
      <c r="X2818" s="6">
        <f>[1]!EM_S_FA_YOY_NETPROFIT(B2818,"2019-12-31")</f>
        <v>4.4150137410000001</v>
      </c>
      <c r="Y2818" s="6">
        <f>[1]!EM_S_FA_YOY_NETPROFIT(B2818,"2020-12-31")</f>
        <v>18.8029942802</v>
      </c>
      <c r="Z2818" s="6">
        <f>[1]!EM_S_FA_YOY_NETPROFIT(B2818,"2021-12-31")</f>
        <v>71.175219557199995</v>
      </c>
      <c r="AA2818" s="6">
        <f>[1]!EM_S_FA_YOY_NETPROFIT(B2818,"2022-12-31")</f>
        <v>56.0390244966</v>
      </c>
      <c r="AB2818" s="7">
        <f t="shared" ref="AB2818:AB2881" si="268">AVERAGE(Y2818:AA2818)</f>
        <v>48.672412777999995</v>
      </c>
      <c r="AC2818" s="8">
        <f t="shared" ref="AC2818:AC2881" si="269">STDEV(Y2818:AA2818)</f>
        <v>26.952044844049787</v>
      </c>
    </row>
    <row r="2819" spans="1:29" ht="16.5" x14ac:dyDescent="0.45">
      <c r="A2819" s="9">
        <v>3701</v>
      </c>
      <c r="B2819" s="5" t="s">
        <v>9992</v>
      </c>
      <c r="C2819" s="5" t="s">
        <v>9993</v>
      </c>
      <c r="D2819" s="5" t="s">
        <v>9994</v>
      </c>
      <c r="E2819" s="5" t="s">
        <v>33</v>
      </c>
      <c r="F2819" s="5" t="s">
        <v>11758</v>
      </c>
      <c r="G2819" s="5">
        <v>8</v>
      </c>
      <c r="H2819" s="5">
        <v>2</v>
      </c>
      <c r="I2819" s="5">
        <f t="shared" si="264"/>
        <v>3</v>
      </c>
      <c r="J2819" s="5">
        <f t="shared" si="265"/>
        <v>2</v>
      </c>
      <c r="K2819" s="5"/>
      <c r="L2819" s="5"/>
      <c r="M2819" s="5"/>
      <c r="N2819" s="5"/>
      <c r="O2819" s="5" t="s">
        <v>9995</v>
      </c>
      <c r="P2819" s="6">
        <f>[1]!EM_S_INFO_EMPLOYEE(B2819,"2019")</f>
        <v>2454</v>
      </c>
      <c r="Q2819" s="6">
        <f>[1]!EM_S_STM07_IS(B2819,"83","2019-12-31","1",1000000000)</f>
        <v>7.1756734690900004</v>
      </c>
      <c r="R2819" s="6">
        <f>[1]!EM_S_FA_YOY_OR(B2819,"2019-12-31")</f>
        <v>22.968332523200001</v>
      </c>
      <c r="S2819" s="6">
        <f>[1]!EM_S_FA_YOY_OR(B2819,"2020-12-31")</f>
        <v>24.119575537599999</v>
      </c>
      <c r="T2819" s="6">
        <f>[1]!EM_S_FA_YOY_OR(B2819,"2021-12-31")</f>
        <v>15.972887651300001</v>
      </c>
      <c r="U2819" s="6">
        <f>[1]!EM_S_FA_YOY_OR(B2819,"2022-12-31")</f>
        <v>-20.553308199100002</v>
      </c>
      <c r="V2819" s="7">
        <f t="shared" si="266"/>
        <v>6.5130516632666655</v>
      </c>
      <c r="W2819" s="8">
        <f t="shared" si="267"/>
        <v>23.791448212089712</v>
      </c>
      <c r="X2819" s="6">
        <f>[1]!EM_S_FA_YOY_NETPROFIT(B2819,"2019-12-31")</f>
        <v>43.111083902200001</v>
      </c>
      <c r="Y2819" s="6">
        <f>[1]!EM_S_FA_YOY_NETPROFIT(B2819,"2020-12-31")</f>
        <v>17.074091901799999</v>
      </c>
      <c r="Z2819" s="6">
        <f>[1]!EM_S_FA_YOY_NETPROFIT(B2819,"2021-12-31")</f>
        <v>210.82011446909999</v>
      </c>
      <c r="AA2819" s="6">
        <f>[1]!EM_S_FA_YOY_NETPROFIT(B2819,"2022-12-31")</f>
        <v>1.9371397998</v>
      </c>
      <c r="AB2819" s="7">
        <f t="shared" si="268"/>
        <v>76.610448723566662</v>
      </c>
      <c r="AC2819" s="8">
        <f t="shared" si="269"/>
        <v>116.47513732286558</v>
      </c>
    </row>
    <row r="2820" spans="1:29" ht="16.5" x14ac:dyDescent="0.45">
      <c r="A2820" s="9">
        <v>3702</v>
      </c>
      <c r="B2820" s="5" t="s">
        <v>9996</v>
      </c>
      <c r="C2820" s="5" t="s">
        <v>9997</v>
      </c>
      <c r="D2820" s="5" t="s">
        <v>9998</v>
      </c>
      <c r="E2820" s="5" t="s">
        <v>240</v>
      </c>
      <c r="F2820" s="5" t="s">
        <v>11770</v>
      </c>
      <c r="G2820" s="5">
        <v>21</v>
      </c>
      <c r="H2820" s="5">
        <v>3</v>
      </c>
      <c r="I2820" s="5">
        <f t="shared" si="264"/>
        <v>3</v>
      </c>
      <c r="J2820" s="5">
        <f t="shared" si="265"/>
        <v>7</v>
      </c>
      <c r="K2820" s="5"/>
      <c r="L2820" s="5"/>
      <c r="M2820" s="5"/>
      <c r="N2820" s="5"/>
      <c r="O2820" s="5" t="s">
        <v>9999</v>
      </c>
      <c r="P2820" s="6">
        <f>[1]!EM_S_INFO_EMPLOYEE(B2820,"2019")</f>
        <v>9060</v>
      </c>
      <c r="Q2820" s="6">
        <f>[1]!EM_S_STM07_IS(B2820,"83","2019-12-31","1",1000000000)</f>
        <v>10.42034005589</v>
      </c>
      <c r="R2820" s="6">
        <f>[1]!EM_S_FA_YOY_OR(B2820,"2019-12-31")</f>
        <v>20.568341786000001</v>
      </c>
      <c r="S2820" s="6">
        <f>[1]!EM_S_FA_YOY_OR(B2820,"2020-12-31")</f>
        <v>7.4928766364000001</v>
      </c>
      <c r="T2820" s="6">
        <f>[1]!EM_S_FA_YOY_OR(B2820,"2021-12-31")</f>
        <v>6.8214001007</v>
      </c>
      <c r="U2820" s="6">
        <f>[1]!EM_S_FA_YOY_OR(B2820,"2022-12-31")</f>
        <v>5.9612439964000004</v>
      </c>
      <c r="V2820" s="7">
        <f t="shared" si="266"/>
        <v>6.7585069111666671</v>
      </c>
      <c r="W2820" s="8">
        <f t="shared" si="267"/>
        <v>0.76775080654180961</v>
      </c>
      <c r="X2820" s="6">
        <f>[1]!EM_S_FA_YOY_NETPROFIT(B2820,"2019-12-31")</f>
        <v>15.611601801799999</v>
      </c>
      <c r="Y2820" s="6">
        <f>[1]!EM_S_FA_YOY_NETPROFIT(B2820,"2020-12-31")</f>
        <v>2.8132843009999999</v>
      </c>
      <c r="Z2820" s="6">
        <f>[1]!EM_S_FA_YOY_NETPROFIT(B2820,"2021-12-31")</f>
        <v>19.6616389416</v>
      </c>
      <c r="AA2820" s="6">
        <f>[1]!EM_S_FA_YOY_NETPROFIT(B2820,"2022-12-31")</f>
        <v>-6.5817493310000001</v>
      </c>
      <c r="AB2820" s="7">
        <f t="shared" si="268"/>
        <v>5.2977246371999991</v>
      </c>
      <c r="AC2820" s="8">
        <f t="shared" si="269"/>
        <v>13.296924074563748</v>
      </c>
    </row>
    <row r="2821" spans="1:29" ht="16.5" x14ac:dyDescent="0.45">
      <c r="A2821" s="9">
        <v>3703</v>
      </c>
      <c r="B2821" s="5" t="s">
        <v>10000</v>
      </c>
      <c r="C2821" s="5" t="s">
        <v>10001</v>
      </c>
      <c r="D2821" s="5" t="s">
        <v>10002</v>
      </c>
      <c r="E2821" s="5" t="s">
        <v>1297</v>
      </c>
      <c r="F2821" s="5" t="s">
        <v>8</v>
      </c>
      <c r="G2821" s="5">
        <v>1</v>
      </c>
      <c r="H2821" s="5">
        <v>3</v>
      </c>
      <c r="I2821" s="5">
        <f t="shared" si="264"/>
        <v>3</v>
      </c>
      <c r="J2821" s="5">
        <f t="shared" si="265"/>
        <v>1</v>
      </c>
      <c r="K2821" s="5"/>
      <c r="L2821" s="5"/>
      <c r="M2821" s="5"/>
      <c r="N2821" s="5"/>
      <c r="O2821" s="5" t="s">
        <v>6502</v>
      </c>
      <c r="P2821" s="6">
        <f>[1]!EM_S_INFO_EMPLOYEE(B2821,"2019")</f>
        <v>12699</v>
      </c>
      <c r="Q2821" s="6">
        <f>[1]!EM_S_STM07_IS(B2821,"83","2019-12-31","1",1000000000)</f>
        <v>49.800291999999999</v>
      </c>
      <c r="R2821" s="6">
        <f>[1]!EM_S_FA_YOY_OR(B2821,"2019-12-31")</f>
        <v>13.471778116499999</v>
      </c>
      <c r="S2821" s="6">
        <f>[1]!EM_S_FA_YOY_OR(B2821,"2020-12-31")</f>
        <v>1.8992479</v>
      </c>
      <c r="T2821" s="6">
        <f>[1]!EM_S_FA_YOY_OR(B2821,"2021-12-31")</f>
        <v>10.8063053408</v>
      </c>
      <c r="U2821" s="6">
        <f>[1]!EM_S_FA_YOY_OR(B2821,"2022-12-31")</f>
        <v>-5.5440713538999997</v>
      </c>
      <c r="V2821" s="7">
        <f t="shared" si="266"/>
        <v>2.3871606289666669</v>
      </c>
      <c r="W2821" s="8">
        <f t="shared" si="267"/>
        <v>8.186100942326755</v>
      </c>
      <c r="X2821" s="6">
        <f>[1]!EM_S_FA_YOY_NETPROFIT(B2821,"2019-12-31")</f>
        <v>12.536222519200001</v>
      </c>
      <c r="Y2821" s="6">
        <f>[1]!EM_S_FA_YOY_NETPROFIT(B2821,"2020-12-31")</f>
        <v>2.8624208725</v>
      </c>
      <c r="Z2821" s="6">
        <f>[1]!EM_S_FA_YOY_NETPROFIT(B2821,"2021-12-31")</f>
        <v>5.5725756090000003</v>
      </c>
      <c r="AA2821" s="6">
        <f>[1]!EM_S_FA_YOY_NETPROFIT(B2821,"2022-12-31")</f>
        <v>1.0758878655999999</v>
      </c>
      <c r="AB2821" s="7">
        <f t="shared" si="268"/>
        <v>3.1702947823666672</v>
      </c>
      <c r="AC2821" s="8">
        <f t="shared" si="269"/>
        <v>2.2640980375622841</v>
      </c>
    </row>
    <row r="2822" spans="1:29" ht="16.5" x14ac:dyDescent="0.45">
      <c r="A2822" s="9">
        <v>3704</v>
      </c>
      <c r="B2822" s="5" t="s">
        <v>10003</v>
      </c>
      <c r="C2822" s="5" t="s">
        <v>10004</v>
      </c>
      <c r="D2822" s="5" t="s">
        <v>10005</v>
      </c>
      <c r="E2822" s="5" t="s">
        <v>1297</v>
      </c>
      <c r="F2822" s="5" t="s">
        <v>11762</v>
      </c>
      <c r="G2822" s="5">
        <v>13</v>
      </c>
      <c r="H2822" s="5">
        <v>2</v>
      </c>
      <c r="I2822" s="5">
        <f t="shared" si="264"/>
        <v>4</v>
      </c>
      <c r="J2822" s="5">
        <f t="shared" si="265"/>
        <v>7</v>
      </c>
      <c r="K2822" s="5"/>
      <c r="L2822" s="5"/>
      <c r="M2822" s="5"/>
      <c r="N2822" s="5"/>
      <c r="O2822" s="5" t="s">
        <v>10006</v>
      </c>
      <c r="P2822" s="6">
        <f>[1]!EM_S_INFO_EMPLOYEE(B2822,"2019")</f>
        <v>18648</v>
      </c>
      <c r="Q2822" s="6">
        <f>[1]!EM_S_STM07_IS(B2822,"83","2019-12-31","1",1000000000)</f>
        <v>37.20418842422</v>
      </c>
      <c r="R2822" s="6">
        <f>[1]!EM_S_FA_YOY_OR(B2822,"2019-12-31")</f>
        <v>10.8908598069</v>
      </c>
      <c r="S2822" s="6">
        <f>[1]!EM_S_FA_YOY_OR(B2822,"2020-12-31")</f>
        <v>28.201232825400002</v>
      </c>
      <c r="T2822" s="6">
        <f>[1]!EM_S_FA_YOY_OR(B2822,"2021-12-31")</f>
        <v>15.9413581137</v>
      </c>
      <c r="U2822" s="6">
        <f>[1]!EM_S_FA_YOY_OR(B2822,"2022-12-31")</f>
        <v>23.8996450303</v>
      </c>
      <c r="V2822" s="7">
        <f t="shared" si="266"/>
        <v>22.680745323133333</v>
      </c>
      <c r="W2822" s="8">
        <f t="shared" si="267"/>
        <v>6.220162325755151</v>
      </c>
      <c r="X2822" s="6">
        <f>[1]!EM_S_FA_YOY_NETPROFIT(B2822,"2019-12-31")</f>
        <v>6.7917150937999997</v>
      </c>
      <c r="Y2822" s="6">
        <f>[1]!EM_S_FA_YOY_NETPROFIT(B2822,"2020-12-31")</f>
        <v>37.572790283700002</v>
      </c>
      <c r="Z2822" s="6">
        <f>[1]!EM_S_FA_YOY_NETPROFIT(B2822,"2021-12-31")</f>
        <v>7.1025772828999996</v>
      </c>
      <c r="AA2822" s="6">
        <f>[1]!EM_S_FA_YOY_NETPROFIT(B2822,"2022-12-31")</f>
        <v>64.808597977299996</v>
      </c>
      <c r="AB2822" s="7">
        <f t="shared" si="268"/>
        <v>36.494655181299997</v>
      </c>
      <c r="AC2822" s="8">
        <f t="shared" si="269"/>
        <v>28.868113682225587</v>
      </c>
    </row>
    <row r="2823" spans="1:29" ht="16.5" x14ac:dyDescent="0.45">
      <c r="A2823" s="9">
        <v>3705</v>
      </c>
      <c r="B2823" s="5" t="s">
        <v>10007</v>
      </c>
      <c r="C2823" s="5" t="s">
        <v>10008</v>
      </c>
      <c r="D2823" s="5" t="s">
        <v>10009</v>
      </c>
      <c r="E2823" s="5" t="s">
        <v>259</v>
      </c>
      <c r="F2823" s="5" t="s">
        <v>11767</v>
      </c>
      <c r="G2823" s="5">
        <v>18</v>
      </c>
      <c r="H2823" s="5">
        <v>2</v>
      </c>
      <c r="I2823" s="5">
        <f t="shared" si="264"/>
        <v>2</v>
      </c>
      <c r="J2823" s="5">
        <f t="shared" si="265"/>
        <v>4</v>
      </c>
      <c r="K2823" s="5"/>
      <c r="L2823" s="5"/>
      <c r="M2823" s="5"/>
      <c r="N2823" s="5"/>
      <c r="O2823" s="5" t="s">
        <v>5413</v>
      </c>
      <c r="P2823" s="6">
        <f>[1]!EM_S_INFO_EMPLOYEE(B2823,"2019")</f>
        <v>18368</v>
      </c>
      <c r="Q2823" s="6">
        <f>[1]!EM_S_STM07_IS(B2823,"83","2019-12-31","1",1000000000)</f>
        <v>50.582430692229998</v>
      </c>
      <c r="R2823" s="6">
        <f>[1]!EM_S_FA_YOY_OR(B2823,"2019-12-31")</f>
        <v>21.590192909599999</v>
      </c>
      <c r="S2823" s="6">
        <f>[1]!EM_S_FA_YOY_OR(B2823,"2020-12-31")</f>
        <v>-9.3900941796000001</v>
      </c>
      <c r="T2823" s="6">
        <f>[1]!EM_S_FA_YOY_OR(B2823,"2021-12-31")</f>
        <v>29.014791929600001</v>
      </c>
      <c r="U2823" s="6">
        <f>[1]!EM_S_FA_YOY_OR(B2823,"2022-12-31")</f>
        <v>4.7942547819000003</v>
      </c>
      <c r="V2823" s="7">
        <f t="shared" si="266"/>
        <v>8.1396508439666686</v>
      </c>
      <c r="W2823" s="8">
        <f t="shared" si="267"/>
        <v>19.41977279409376</v>
      </c>
      <c r="X2823" s="6">
        <f>[1]!EM_S_FA_YOY_NETPROFIT(B2823,"2019-12-31")</f>
        <v>35.883959230000002</v>
      </c>
      <c r="Y2823" s="6">
        <f>[1]!EM_S_FA_YOY_NETPROFIT(B2823,"2020-12-31")</f>
        <v>-1.3793505635000001</v>
      </c>
      <c r="Z2823" s="6">
        <f>[1]!EM_S_FA_YOY_NETPROFIT(B2823,"2021-12-31")</f>
        <v>158.2556373491</v>
      </c>
      <c r="AA2823" s="6">
        <f>[1]!EM_S_FA_YOY_NETPROFIT(B2823,"2022-12-31")</f>
        <v>-98.1773706842</v>
      </c>
      <c r="AB2823" s="7">
        <f t="shared" si="268"/>
        <v>19.566305367133335</v>
      </c>
      <c r="AC2823" s="8">
        <f t="shared" si="269"/>
        <v>129.49329047879269</v>
      </c>
    </row>
    <row r="2824" spans="1:29" ht="16.5" x14ac:dyDescent="0.45">
      <c r="A2824" s="9">
        <v>3707</v>
      </c>
      <c r="B2824" s="5" t="s">
        <v>10010</v>
      </c>
      <c r="C2824" s="5" t="s">
        <v>10011</v>
      </c>
      <c r="D2824" s="5" t="s">
        <v>10012</v>
      </c>
      <c r="E2824" s="5" t="s">
        <v>240</v>
      </c>
      <c r="F2824" s="5" t="s">
        <v>11766</v>
      </c>
      <c r="G2824" s="5">
        <v>17</v>
      </c>
      <c r="H2824" s="5">
        <v>2</v>
      </c>
      <c r="I2824" s="5">
        <f t="shared" si="264"/>
        <v>2</v>
      </c>
      <c r="J2824" s="5">
        <f t="shared" si="265"/>
        <v>11</v>
      </c>
      <c r="K2824" s="5"/>
      <c r="L2824" s="5"/>
      <c r="M2824" s="5"/>
      <c r="N2824" s="5"/>
      <c r="O2824" s="5" t="s">
        <v>3889</v>
      </c>
      <c r="P2824" s="6">
        <f>[1]!EM_S_INFO_EMPLOYEE(B2824,"2019")</f>
        <v>93854</v>
      </c>
      <c r="Q2824" s="6">
        <f>[1]!EM_S_STM07_IS(B2824,"83","2019-12-31","1",1000000000)</f>
        <v>59.704321649000001</v>
      </c>
      <c r="R2824" s="6">
        <f>[1]!EM_S_FA_YOY_OR(B2824,"2019-12-31")</f>
        <v>-17.172505447900001</v>
      </c>
      <c r="S2824" s="6">
        <f>[1]!EM_S_FA_YOY_OR(B2824,"2020-12-31")</f>
        <v>5.8808213663000002</v>
      </c>
      <c r="T2824" s="6">
        <f>[1]!EM_S_FA_YOY_OR(B2824,"2021-12-31")</f>
        <v>19.760230186800001</v>
      </c>
      <c r="U2824" s="6">
        <f>[1]!EM_S_FA_YOY_OR(B2824,"2022-12-31")</f>
        <v>45.565778359699998</v>
      </c>
      <c r="V2824" s="7">
        <f t="shared" si="266"/>
        <v>23.735609970933336</v>
      </c>
      <c r="W2824" s="8">
        <f t="shared" si="267"/>
        <v>20.138934584855125</v>
      </c>
      <c r="X2824" s="6">
        <f>[1]!EM_S_FA_YOY_NETPROFIT(B2824,"2019-12-31")</f>
        <v>-38.690418784899997</v>
      </c>
      <c r="Y2824" s="6">
        <f>[1]!EM_S_FA_YOY_NETPROFIT(B2824,"2020-12-31")</f>
        <v>-9.8355356655000001</v>
      </c>
      <c r="Z2824" s="6">
        <f>[1]!EM_S_FA_YOY_NETPROFIT(B2824,"2021-12-31")</f>
        <v>22.1436797056</v>
      </c>
      <c r="AA2824" s="6">
        <f>[1]!EM_S_FA_YOY_NETPROFIT(B2824,"2022-12-31")</f>
        <v>8.2134381865999995</v>
      </c>
      <c r="AB2824" s="7">
        <f t="shared" si="268"/>
        <v>6.840527408899999</v>
      </c>
      <c r="AC2824" s="8">
        <f t="shared" si="269"/>
        <v>16.033752428562792</v>
      </c>
    </row>
    <row r="2825" spans="1:29" ht="16.5" x14ac:dyDescent="0.45">
      <c r="A2825" s="9">
        <v>3709</v>
      </c>
      <c r="B2825" s="5" t="s">
        <v>10013</v>
      </c>
      <c r="C2825" s="5" t="s">
        <v>10014</v>
      </c>
      <c r="D2825" s="5" t="s">
        <v>10015</v>
      </c>
      <c r="E2825" s="5" t="s">
        <v>33</v>
      </c>
      <c r="F2825" s="5" t="s">
        <v>8</v>
      </c>
      <c r="G2825" s="5">
        <v>1</v>
      </c>
      <c r="H2825" s="5">
        <v>3</v>
      </c>
      <c r="I2825" s="5">
        <f t="shared" si="264"/>
        <v>3</v>
      </c>
      <c r="J2825" s="5">
        <f t="shared" si="265"/>
        <v>1</v>
      </c>
      <c r="K2825" s="5"/>
      <c r="L2825" s="5"/>
      <c r="M2825" s="5"/>
      <c r="N2825" s="5"/>
      <c r="O2825" s="5" t="s">
        <v>10016</v>
      </c>
      <c r="P2825" s="6">
        <f>[1]!EM_S_INFO_EMPLOYEE(B2825,"2019")</f>
        <v>464011</v>
      </c>
      <c r="Q2825" s="6">
        <f>[1]!EM_S_STM07_IS(B2825,"83","2019-12-31","1",1000000000)</f>
        <v>627.26800000000003</v>
      </c>
      <c r="R2825" s="6">
        <f>[1]!EM_S_FA_YOY_OR(B2825,"2019-12-31")</f>
        <v>4.7912754683000003</v>
      </c>
      <c r="S2825" s="6">
        <f>[1]!EM_S_FA_YOY_OR(B2825,"2020-12-31")</f>
        <v>4.8931238321999997</v>
      </c>
      <c r="T2825" s="6">
        <f>[1]!EM_S_FA_YOY_OR(B2825,"2021-12-31")</f>
        <v>9.4160596145</v>
      </c>
      <c r="U2825" s="6">
        <f>[1]!EM_S_FA_YOY_OR(B2825,"2022-12-31")</f>
        <v>0.6879978886</v>
      </c>
      <c r="V2825" s="7">
        <f t="shared" si="266"/>
        <v>4.9990604451000005</v>
      </c>
      <c r="W2825" s="8">
        <f t="shared" si="267"/>
        <v>4.3649951085018017</v>
      </c>
      <c r="X2825" s="6">
        <f>[1]!EM_S_FA_YOY_NETPROFIT(B2825,"2019-12-31")</f>
        <v>5.0796768510000003</v>
      </c>
      <c r="Y2825" s="6">
        <f>[1]!EM_S_FA_YOY_NETPROFIT(B2825,"2020-12-31")</f>
        <v>1.6325073735</v>
      </c>
      <c r="Z2825" s="6">
        <f>[1]!EM_S_FA_YOY_NETPROFIT(B2825,"2021-12-31")</f>
        <v>11.8003696858</v>
      </c>
      <c r="AA2825" s="6">
        <f>[1]!EM_S_FA_YOY_NETPROFIT(B2825,"2022-12-31")</f>
        <v>6.9241452284999996</v>
      </c>
      <c r="AB2825" s="7">
        <f t="shared" si="268"/>
        <v>6.7856740959333335</v>
      </c>
      <c r="AC2825" s="8">
        <f t="shared" si="269"/>
        <v>5.0853452873318634</v>
      </c>
    </row>
    <row r="2826" spans="1:29" ht="16.5" x14ac:dyDescent="0.45">
      <c r="A2826" s="9">
        <v>3711</v>
      </c>
      <c r="B2826" s="5" t="s">
        <v>10017</v>
      </c>
      <c r="C2826" s="5" t="s">
        <v>10018</v>
      </c>
      <c r="D2826" s="5" t="s">
        <v>10019</v>
      </c>
      <c r="E2826" s="5" t="s">
        <v>363</v>
      </c>
      <c r="F2826" s="5" t="s">
        <v>11757</v>
      </c>
      <c r="G2826" s="5">
        <v>7</v>
      </c>
      <c r="H2826" s="5">
        <v>2</v>
      </c>
      <c r="I2826" s="5">
        <f t="shared" si="264"/>
        <v>4</v>
      </c>
      <c r="J2826" s="5">
        <f t="shared" si="265"/>
        <v>11</v>
      </c>
      <c r="K2826" s="5"/>
      <c r="L2826" s="5"/>
      <c r="M2826" s="5"/>
      <c r="N2826" s="5"/>
      <c r="O2826" s="5" t="s">
        <v>3614</v>
      </c>
      <c r="P2826" s="6">
        <f>[1]!EM_S_INFO_EMPLOYEE(B2826,"2019")</f>
        <v>6562</v>
      </c>
      <c r="Q2826" s="6">
        <f>[1]!EM_S_STM07_IS(B2826,"83","2019-12-31","1",1000000000)</f>
        <v>9.0233942275699999</v>
      </c>
      <c r="R2826" s="6">
        <f>[1]!EM_S_FA_YOY_OR(B2826,"2019-12-31")</f>
        <v>-2.3287063635999998</v>
      </c>
      <c r="S2826" s="6">
        <f>[1]!EM_S_FA_YOY_OR(B2826,"2020-12-31")</f>
        <v>6.8313704943999998</v>
      </c>
      <c r="T2826" s="6">
        <f>[1]!EM_S_FA_YOY_OR(B2826,"2021-12-31")</f>
        <v>28.669000322300001</v>
      </c>
      <c r="U2826" s="6">
        <f>[1]!EM_S_FA_YOY_OR(B2826,"2022-12-31")</f>
        <v>8.2388853884</v>
      </c>
      <c r="V2826" s="7">
        <f t="shared" si="266"/>
        <v>14.579752068366666</v>
      </c>
      <c r="W2826" s="8">
        <f t="shared" si="267"/>
        <v>12.221925454482635</v>
      </c>
      <c r="X2826" s="6">
        <f>[1]!EM_S_FA_YOY_NETPROFIT(B2826,"2019-12-31")</f>
        <v>7.3397366632000001</v>
      </c>
      <c r="Y2826" s="6">
        <f>[1]!EM_S_FA_YOY_NETPROFIT(B2826,"2020-12-31")</f>
        <v>19.456656800899999</v>
      </c>
      <c r="Z2826" s="6">
        <f>[1]!EM_S_FA_YOY_NETPROFIT(B2826,"2021-12-31")</f>
        <v>17.392110715299999</v>
      </c>
      <c r="AA2826" s="6">
        <f>[1]!EM_S_FA_YOY_NETPROFIT(B2826,"2022-12-31")</f>
        <v>-46.190644052000003</v>
      </c>
      <c r="AB2826" s="7">
        <f t="shared" si="268"/>
        <v>-3.113958845266668</v>
      </c>
      <c r="AC2826" s="8">
        <f t="shared" si="269"/>
        <v>37.319782876309588</v>
      </c>
    </row>
    <row r="2827" spans="1:29" ht="16.5" x14ac:dyDescent="0.45">
      <c r="A2827" s="9">
        <v>3712</v>
      </c>
      <c r="B2827" s="5" t="s">
        <v>10020</v>
      </c>
      <c r="C2827" s="5" t="s">
        <v>10021</v>
      </c>
      <c r="D2827" s="5" t="s">
        <v>10022</v>
      </c>
      <c r="E2827" s="5" t="s">
        <v>7</v>
      </c>
      <c r="F2827" s="5" t="s">
        <v>11772</v>
      </c>
      <c r="G2827" s="5">
        <v>23</v>
      </c>
      <c r="H2827" s="5">
        <v>3</v>
      </c>
      <c r="I2827" s="5">
        <f t="shared" si="264"/>
        <v>2</v>
      </c>
      <c r="J2827" s="5">
        <f t="shared" si="265"/>
        <v>1</v>
      </c>
      <c r="K2827" s="5"/>
      <c r="L2827" s="5"/>
      <c r="M2827" s="5"/>
      <c r="N2827" s="5"/>
      <c r="O2827" s="5" t="s">
        <v>10023</v>
      </c>
      <c r="P2827" s="6">
        <f>[1]!EM_S_INFO_EMPLOYEE(B2827,"2019")</f>
        <v>372194</v>
      </c>
      <c r="Q2827" s="6">
        <f>[1]!EM_S_STM07_IS(B2827,"83","2019-12-31","1",1000000000)</f>
        <v>1168.867</v>
      </c>
      <c r="R2827" s="6">
        <f>[1]!EM_S_FA_YOY_OR(B2827,"2019-12-31")</f>
        <v>19.658958756499999</v>
      </c>
      <c r="S2827" s="6">
        <f>[1]!EM_S_FA_YOY_OR(B2827,"2020-12-31")</f>
        <v>4.2304214252000003</v>
      </c>
      <c r="T2827" s="6">
        <f>[1]!EM_S_FA_YOY_OR(B2827,"2021-12-31")</f>
        <v>-3.1084735884999999</v>
      </c>
      <c r="U2827" s="6">
        <f>[1]!EM_S_FA_YOY_OR(B2827,"2022-12-31")</f>
        <v>-5.9194675902</v>
      </c>
      <c r="V2827" s="7">
        <f t="shared" si="266"/>
        <v>-1.5991732511666665</v>
      </c>
      <c r="W2827" s="8">
        <f t="shared" si="267"/>
        <v>5.240567945122006</v>
      </c>
      <c r="X2827" s="6">
        <f>[1]!EM_S_FA_YOY_NETPROFIT(B2827,"2019-12-31")</f>
        <v>36.456845880499998</v>
      </c>
      <c r="Y2827" s="6">
        <f>[1]!EM_S_FA_YOY_NETPROFIT(B2827,"2020-12-31")</f>
        <v>-3.0456605725000001</v>
      </c>
      <c r="Z2827" s="6">
        <f>[1]!EM_S_FA_YOY_NETPROFIT(B2827,"2021-12-31")</f>
        <v>-23.567542466999999</v>
      </c>
      <c r="AA2827" s="6">
        <f>[1]!EM_S_FA_YOY_NETPROFIT(B2827,"2022-12-31")</f>
        <v>-11.797835831900001</v>
      </c>
      <c r="AB2827" s="7">
        <f t="shared" si="268"/>
        <v>-12.803679623800001</v>
      </c>
      <c r="AC2827" s="8">
        <f t="shared" si="269"/>
        <v>10.297849310571092</v>
      </c>
    </row>
    <row r="2828" spans="1:29" ht="16.5" x14ac:dyDescent="0.45">
      <c r="A2828" s="9">
        <v>3714</v>
      </c>
      <c r="B2828" s="5" t="s">
        <v>10024</v>
      </c>
      <c r="C2828" s="5" t="s">
        <v>10025</v>
      </c>
      <c r="D2828" s="5" t="s">
        <v>10026</v>
      </c>
      <c r="E2828" s="5" t="s">
        <v>268</v>
      </c>
      <c r="F2828" s="5" t="s">
        <v>11770</v>
      </c>
      <c r="G2828" s="5">
        <v>21</v>
      </c>
      <c r="H2828" s="5">
        <v>3</v>
      </c>
      <c r="I2828" s="5">
        <f t="shared" si="264"/>
        <v>3</v>
      </c>
      <c r="J2828" s="5">
        <f t="shared" si="265"/>
        <v>7</v>
      </c>
      <c r="K2828" s="5"/>
      <c r="L2828" s="5"/>
      <c r="M2828" s="5"/>
      <c r="N2828" s="5"/>
      <c r="O2828" s="5" t="s">
        <v>10027</v>
      </c>
      <c r="P2828" s="6">
        <f>[1]!EM_S_INFO_EMPLOYEE(B2828,"2019")</f>
        <v>11304</v>
      </c>
      <c r="Q2828" s="6">
        <f>[1]!EM_S_STM07_IS(B2828,"83","2019-12-31","1",1000000000)</f>
        <v>6.7227300090900002</v>
      </c>
      <c r="R2828" s="6">
        <f>[1]!EM_S_FA_YOY_OR(B2828,"2019-12-31")</f>
        <v>-2.2380485111000001</v>
      </c>
      <c r="S2828" s="6">
        <f>[1]!EM_S_FA_YOY_OR(B2828,"2020-12-31")</f>
        <v>-3.9697607682</v>
      </c>
      <c r="T2828" s="6">
        <f>[1]!EM_S_FA_YOY_OR(B2828,"2021-12-31")</f>
        <v>2.1532108012000002</v>
      </c>
      <c r="U2828" s="6">
        <f>[1]!EM_S_FA_YOY_OR(B2828,"2022-12-31")</f>
        <v>4.9213947349999998</v>
      </c>
      <c r="V2828" s="7">
        <f t="shared" si="266"/>
        <v>1.0349482560000001</v>
      </c>
      <c r="W2828" s="8">
        <f t="shared" si="267"/>
        <v>4.5498400944998929</v>
      </c>
      <c r="X2828" s="6">
        <f>[1]!EM_S_FA_YOY_NETPROFIT(B2828,"2019-12-31")</f>
        <v>19.433320224599999</v>
      </c>
      <c r="Y2828" s="6">
        <f>[1]!EM_S_FA_YOY_NETPROFIT(B2828,"2020-12-31")</f>
        <v>8.5853728005000001</v>
      </c>
      <c r="Z2828" s="6">
        <f>[1]!EM_S_FA_YOY_NETPROFIT(B2828,"2021-12-31")</f>
        <v>10.8422282558</v>
      </c>
      <c r="AA2828" s="6">
        <f>[1]!EM_S_FA_YOY_NETPROFIT(B2828,"2022-12-31")</f>
        <v>36.095649168400001</v>
      </c>
      <c r="AB2828" s="7">
        <f t="shared" si="268"/>
        <v>18.507750074899999</v>
      </c>
      <c r="AC2828" s="8">
        <f t="shared" si="269"/>
        <v>15.27330989107741</v>
      </c>
    </row>
    <row r="2829" spans="1:29" ht="16.5" x14ac:dyDescent="0.45">
      <c r="A2829" s="9">
        <v>3715</v>
      </c>
      <c r="B2829" s="5" t="s">
        <v>10028</v>
      </c>
      <c r="C2829" s="5" t="s">
        <v>10029</v>
      </c>
      <c r="D2829" s="5" t="s">
        <v>10030</v>
      </c>
      <c r="E2829" s="5" t="s">
        <v>1297</v>
      </c>
      <c r="F2829" s="5" t="s">
        <v>8</v>
      </c>
      <c r="G2829" s="5">
        <v>1</v>
      </c>
      <c r="H2829" s="5">
        <v>3</v>
      </c>
      <c r="I2829" s="5">
        <f t="shared" si="264"/>
        <v>3</v>
      </c>
      <c r="J2829" s="5">
        <f t="shared" si="265"/>
        <v>1</v>
      </c>
      <c r="K2829" s="5"/>
      <c r="L2829" s="5"/>
      <c r="M2829" s="5"/>
      <c r="N2829" s="5"/>
      <c r="O2829" s="5" t="s">
        <v>10031</v>
      </c>
      <c r="P2829" s="6">
        <f>[1]!EM_S_INFO_EMPLOYEE(B2829,"2019")</f>
        <v>87828</v>
      </c>
      <c r="Q2829" s="6">
        <f>[1]!EM_S_STM07_IS(B2829,"83","2019-12-31","1",1000000000)</f>
        <v>232.47200000000001</v>
      </c>
      <c r="R2829" s="6">
        <f>[1]!EM_S_FA_YOY_OR(B2829,"2019-12-31")</f>
        <v>9.3193638493000002</v>
      </c>
      <c r="S2829" s="6">
        <f>[1]!EM_S_FA_YOY_OR(B2829,"2020-12-31")</f>
        <v>5.9052272961999996</v>
      </c>
      <c r="T2829" s="6">
        <f>[1]!EM_S_FA_YOY_OR(B2829,"2021-12-31")</f>
        <v>9.4191714054000002</v>
      </c>
      <c r="U2829" s="6">
        <f>[1]!EM_S_FA_YOY_OR(B2829,"2022-12-31")</f>
        <v>1.3318979918</v>
      </c>
      <c r="V2829" s="7">
        <f t="shared" si="266"/>
        <v>5.5520988978000005</v>
      </c>
      <c r="W2829" s="8">
        <f t="shared" si="267"/>
        <v>4.0551846525032307</v>
      </c>
      <c r="X2829" s="6">
        <f>[1]!EM_S_FA_YOY_NETPROFIT(B2829,"2019-12-31")</f>
        <v>5.2545001010999997</v>
      </c>
      <c r="Y2829" s="6">
        <f>[1]!EM_S_FA_YOY_NETPROFIT(B2829,"2020-12-31")</f>
        <v>1.9317978016999999</v>
      </c>
      <c r="Z2829" s="6">
        <f>[1]!EM_S_FA_YOY_NETPROFIT(B2829,"2021-12-31")</f>
        <v>11.774538142500001</v>
      </c>
      <c r="AA2829" s="6">
        <f>[1]!EM_S_FA_YOY_NETPROFIT(B2829,"2022-12-31")</f>
        <v>3.4754157343999998</v>
      </c>
      <c r="AB2829" s="7">
        <f t="shared" si="268"/>
        <v>5.7272505595333341</v>
      </c>
      <c r="AC2829" s="8">
        <f t="shared" si="269"/>
        <v>5.2936711660118609</v>
      </c>
    </row>
    <row r="2830" spans="1:29" ht="16.5" x14ac:dyDescent="0.45">
      <c r="A2830" s="9">
        <v>3717</v>
      </c>
      <c r="B2830" s="5" t="s">
        <v>10032</v>
      </c>
      <c r="C2830" s="5" t="s">
        <v>10033</v>
      </c>
      <c r="D2830" s="5" t="s">
        <v>10034</v>
      </c>
      <c r="E2830" s="5" t="s">
        <v>7</v>
      </c>
      <c r="F2830" s="5" t="s">
        <v>11770</v>
      </c>
      <c r="G2830" s="5">
        <v>21</v>
      </c>
      <c r="H2830" s="5">
        <v>3</v>
      </c>
      <c r="I2830" s="5">
        <f t="shared" si="264"/>
        <v>3</v>
      </c>
      <c r="J2830" s="5">
        <f t="shared" si="265"/>
        <v>7</v>
      </c>
      <c r="K2830" s="5"/>
      <c r="L2830" s="5"/>
      <c r="M2830" s="5"/>
      <c r="N2830" s="5"/>
      <c r="O2830" s="5" t="s">
        <v>2019</v>
      </c>
      <c r="P2830" s="6">
        <f>[1]!EM_S_INFO_EMPLOYEE(B2830,"2019")</f>
        <v>42583</v>
      </c>
      <c r="Q2830" s="6">
        <f>[1]!EM_S_STM07_IS(B2830,"83","2019-12-31","1",1000000000)</f>
        <v>21.178351086999999</v>
      </c>
      <c r="R2830" s="6">
        <f>[1]!EM_S_FA_YOY_OR(B2830,"2019-12-31")</f>
        <v>6.8102252617000003</v>
      </c>
      <c r="S2830" s="6">
        <f>[1]!EM_S_FA_YOY_OR(B2830,"2020-12-31")</f>
        <v>-22.8015172719</v>
      </c>
      <c r="T2830" s="6">
        <f>[1]!EM_S_FA_YOY_OR(B2830,"2021-12-31")</f>
        <v>23.5898514129</v>
      </c>
      <c r="U2830" s="6">
        <f>[1]!EM_S_FA_YOY_OR(B2830,"2022-12-31")</f>
        <v>-1.3002319185</v>
      </c>
      <c r="V2830" s="7">
        <f t="shared" si="266"/>
        <v>-0.17063259249999999</v>
      </c>
      <c r="W2830" s="8">
        <f t="shared" si="267"/>
        <v>23.216303928279267</v>
      </c>
      <c r="X2830" s="6">
        <f>[1]!EM_S_FA_YOY_NETPROFIT(B2830,"2019-12-31")</f>
        <v>-3.9882038240000002</v>
      </c>
      <c r="Y2830" s="6">
        <f>[1]!EM_S_FA_YOY_NETPROFIT(B2830,"2020-12-31")</f>
        <v>-174.61582698300001</v>
      </c>
      <c r="Z2830" s="6">
        <f>[1]!EM_S_FA_YOY_NETPROFIT(B2830,"2021-12-31")</f>
        <v>-74.514148750199993</v>
      </c>
      <c r="AA2830" s="6">
        <f>[1]!EM_S_FA_YOY_NETPROFIT(B2830,"2022-12-31")</f>
        <v>-104.6942074043</v>
      </c>
      <c r="AB2830" s="7">
        <f t="shared" si="268"/>
        <v>-117.94139437916668</v>
      </c>
      <c r="AC2830" s="8">
        <f t="shared" si="269"/>
        <v>51.348831226387844</v>
      </c>
    </row>
    <row r="2831" spans="1:29" ht="16.5" x14ac:dyDescent="0.45">
      <c r="A2831" s="9">
        <v>3718</v>
      </c>
      <c r="B2831" s="5" t="s">
        <v>10035</v>
      </c>
      <c r="C2831" s="5" t="s">
        <v>10036</v>
      </c>
      <c r="D2831" s="5" t="s">
        <v>10037</v>
      </c>
      <c r="E2831" s="5" t="s">
        <v>33</v>
      </c>
      <c r="F2831" s="5" t="s">
        <v>11772</v>
      </c>
      <c r="G2831" s="5">
        <v>23</v>
      </c>
      <c r="H2831" s="5">
        <v>3</v>
      </c>
      <c r="I2831" s="5">
        <f t="shared" si="264"/>
        <v>2</v>
      </c>
      <c r="J2831" s="5">
        <f t="shared" si="265"/>
        <v>1</v>
      </c>
      <c r="K2831" s="5"/>
      <c r="L2831" s="5"/>
      <c r="M2831" s="5"/>
      <c r="N2831" s="5"/>
      <c r="O2831" s="5" t="s">
        <v>5617</v>
      </c>
      <c r="P2831" s="6">
        <f>[1]!EM_S_INFO_EMPLOYEE(B2831,"2019")</f>
        <v>36504</v>
      </c>
      <c r="Q2831" s="6">
        <f>[1]!EM_S_STM07_IS(B2831,"83","2019-12-31","1",1000000000)</f>
        <v>174.566</v>
      </c>
      <c r="R2831" s="6">
        <f>[1]!EM_S_FA_YOY_OR(B2831,"2019-12-31")</f>
        <v>13.2317551746</v>
      </c>
      <c r="S2831" s="6">
        <f>[1]!EM_S_FA_YOY_OR(B2831,"2020-12-31")</f>
        <v>18.315135822599999</v>
      </c>
      <c r="T2831" s="6">
        <f>[1]!EM_S_FA_YOY_OR(B2831,"2021-12-31")</f>
        <v>7.6702592258999998</v>
      </c>
      <c r="U2831" s="6">
        <f>[1]!EM_S_FA_YOY_OR(B2831,"2022-12-31")</f>
        <v>-3.6248763378</v>
      </c>
      <c r="V2831" s="7">
        <f t="shared" si="266"/>
        <v>7.4535062369</v>
      </c>
      <c r="W2831" s="8">
        <f t="shared" si="267"/>
        <v>10.971611996115488</v>
      </c>
      <c r="X2831" s="6">
        <f>[1]!EM_S_FA_YOY_NETPROFIT(B2831,"2019-12-31")</f>
        <v>83.768774454099997</v>
      </c>
      <c r="Y2831" s="6">
        <f>[1]!EM_S_FA_YOY_NETPROFIT(B2831,"2020-12-31")</f>
        <v>-1.8063186813000001</v>
      </c>
      <c r="Z2831" s="6">
        <f>[1]!EM_S_FA_YOY_NETPROFIT(B2831,"2021-12-31")</f>
        <v>4.5743862349000004</v>
      </c>
      <c r="AA2831" s="6">
        <f>[1]!EM_S_FA_YOY_NETPROFIT(B2831,"2022-12-31")</f>
        <v>-34.278643569000003</v>
      </c>
      <c r="AB2831" s="7">
        <f t="shared" si="268"/>
        <v>-10.503525338466668</v>
      </c>
      <c r="AC2831" s="8">
        <f t="shared" si="269"/>
        <v>20.835559362872495</v>
      </c>
    </row>
    <row r="2832" spans="1:29" ht="16.5" x14ac:dyDescent="0.45">
      <c r="A2832" s="9">
        <v>3719</v>
      </c>
      <c r="B2832" s="5" t="s">
        <v>10038</v>
      </c>
      <c r="C2832" s="5" t="s">
        <v>10039</v>
      </c>
      <c r="D2832" s="5" t="s">
        <v>10040</v>
      </c>
      <c r="E2832" s="5" t="s">
        <v>259</v>
      </c>
      <c r="F2832" s="5" t="s">
        <v>11760</v>
      </c>
      <c r="G2832" s="5">
        <v>11</v>
      </c>
      <c r="H2832" s="5">
        <v>2</v>
      </c>
      <c r="I2832" s="5">
        <f t="shared" si="264"/>
        <v>3</v>
      </c>
      <c r="J2832" s="5">
        <f t="shared" si="265"/>
        <v>3</v>
      </c>
      <c r="K2832" s="5"/>
      <c r="L2832" s="5"/>
      <c r="M2832" s="5"/>
      <c r="N2832" s="5"/>
      <c r="O2832" s="5" t="s">
        <v>3939</v>
      </c>
      <c r="P2832" s="6">
        <f>[1]!EM_S_INFO_EMPLOYEE(B2832,"2019")</f>
        <v>16150</v>
      </c>
      <c r="Q2832" s="6">
        <f>[1]!EM_S_STM07_IS(B2832,"83","2019-12-31","1",1000000000)</f>
        <v>6.2217863852499997</v>
      </c>
      <c r="R2832" s="6">
        <f>[1]!EM_S_FA_YOY_OR(B2832,"2019-12-31")</f>
        <v>3.7334912510999998</v>
      </c>
      <c r="S2832" s="6">
        <f>[1]!EM_S_FA_YOY_OR(B2832,"2020-12-31")</f>
        <v>-1.4019950508000001</v>
      </c>
      <c r="T2832" s="6">
        <f>[1]!EM_S_FA_YOY_OR(B2832,"2021-12-31")</f>
        <v>26.725969602900001</v>
      </c>
      <c r="U2832" s="6">
        <f>[1]!EM_S_FA_YOY_OR(B2832,"2022-12-31")</f>
        <v>-10.0978278986</v>
      </c>
      <c r="V2832" s="7">
        <f t="shared" si="266"/>
        <v>5.0753822178333339</v>
      </c>
      <c r="W2832" s="8">
        <f t="shared" si="267"/>
        <v>19.247475881736424</v>
      </c>
      <c r="X2832" s="6">
        <f>[1]!EM_S_FA_YOY_NETPROFIT(B2832,"2019-12-31")</f>
        <v>-31.933406590000001</v>
      </c>
      <c r="Y2832" s="6">
        <f>[1]!EM_S_FA_YOY_NETPROFIT(B2832,"2020-12-31")</f>
        <v>22.9158750472</v>
      </c>
      <c r="Z2832" s="6">
        <f>[1]!EM_S_FA_YOY_NETPROFIT(B2832,"2021-12-31")</f>
        <v>274.4745093029</v>
      </c>
      <c r="AA2832" s="6">
        <f>[1]!EM_S_FA_YOY_NETPROFIT(B2832,"2022-12-31")</f>
        <v>14.0020029499</v>
      </c>
      <c r="AB2832" s="7">
        <f t="shared" si="268"/>
        <v>103.79746243333334</v>
      </c>
      <c r="AC2832" s="8">
        <f t="shared" si="269"/>
        <v>147.87783818080703</v>
      </c>
    </row>
    <row r="2833" spans="1:29" ht="16.5" x14ac:dyDescent="0.45">
      <c r="A2833" s="9">
        <v>3720</v>
      </c>
      <c r="B2833" s="5" t="s">
        <v>10041</v>
      </c>
      <c r="C2833" s="5" t="s">
        <v>10042</v>
      </c>
      <c r="D2833" s="5" t="s">
        <v>10043</v>
      </c>
      <c r="E2833" s="5" t="s">
        <v>509</v>
      </c>
      <c r="F2833" s="5" t="s">
        <v>11753</v>
      </c>
      <c r="G2833" s="5">
        <v>3</v>
      </c>
      <c r="H2833" s="5">
        <v>3</v>
      </c>
      <c r="I2833" s="5">
        <f t="shared" si="264"/>
        <v>4</v>
      </c>
      <c r="J2833" s="5">
        <f t="shared" si="265"/>
        <v>7</v>
      </c>
      <c r="K2833" s="5"/>
      <c r="L2833" s="5"/>
      <c r="M2833" s="5"/>
      <c r="N2833" s="5"/>
      <c r="O2833" s="5" t="s">
        <v>10044</v>
      </c>
      <c r="P2833" s="6">
        <f>[1]!EM_S_INFO_EMPLOYEE(B2833,"2019")</f>
        <v>5824</v>
      </c>
      <c r="Q2833" s="6">
        <f>[1]!EM_S_STM07_IS(B2833,"83","2019-12-31","1",1000000000)</f>
        <v>12.841094999999999</v>
      </c>
      <c r="R2833" s="6">
        <f>[1]!EM_S_FA_YOY_OR(B2833,"2019-12-31")</f>
        <v>-2.1948528261</v>
      </c>
      <c r="S2833" s="6">
        <f>[1]!EM_S_FA_YOY_OR(B2833,"2020-12-31")</f>
        <v>-9.5503070416</v>
      </c>
      <c r="T2833" s="6">
        <f>[1]!EM_S_FA_YOY_OR(B2833,"2021-12-31")</f>
        <v>-6.2756425439000001</v>
      </c>
      <c r="U2833" s="6">
        <f>[1]!EM_S_FA_YOY_OR(B2833,"2022-12-31")</f>
        <v>-12.5392161114</v>
      </c>
      <c r="V2833" s="7">
        <f t="shared" si="266"/>
        <v>-9.4550552322999994</v>
      </c>
      <c r="W2833" s="8">
        <f t="shared" si="267"/>
        <v>3.132872984857884</v>
      </c>
      <c r="X2833" s="6">
        <f>[1]!EM_S_FA_YOY_NETPROFIT(B2833,"2019-12-31")</f>
        <v>69.583912198999997</v>
      </c>
      <c r="Y2833" s="6">
        <f>[1]!EM_S_FA_YOY_NETPROFIT(B2833,"2020-12-31")</f>
        <v>-52.3002318343</v>
      </c>
      <c r="Z2833" s="6">
        <f>[1]!EM_S_FA_YOY_NETPROFIT(B2833,"2021-12-31")</f>
        <v>-70.387455239800005</v>
      </c>
      <c r="AA2833" s="6">
        <f>[1]!EM_S_FA_YOY_NETPROFIT(B2833,"2022-12-31")</f>
        <v>-365.83929793250002</v>
      </c>
      <c r="AB2833" s="7">
        <f t="shared" si="268"/>
        <v>-162.84232833553335</v>
      </c>
      <c r="AC2833" s="8">
        <f t="shared" si="269"/>
        <v>176.03299168563254</v>
      </c>
    </row>
    <row r="2834" spans="1:29" ht="16.5" x14ac:dyDescent="0.45">
      <c r="A2834" s="9">
        <v>3721</v>
      </c>
      <c r="B2834" s="5" t="s">
        <v>10045</v>
      </c>
      <c r="C2834" s="5" t="s">
        <v>10046</v>
      </c>
      <c r="D2834" s="5" t="s">
        <v>10047</v>
      </c>
      <c r="E2834" s="5" t="s">
        <v>288</v>
      </c>
      <c r="F2834" s="5" t="s">
        <v>11755</v>
      </c>
      <c r="G2834" s="5">
        <v>5</v>
      </c>
      <c r="H2834" s="5">
        <v>3</v>
      </c>
      <c r="I2834" s="5">
        <f t="shared" si="264"/>
        <v>3</v>
      </c>
      <c r="J2834" s="5">
        <f t="shared" si="265"/>
        <v>5</v>
      </c>
      <c r="K2834" s="5"/>
      <c r="L2834" s="5"/>
      <c r="M2834" s="5"/>
      <c r="N2834" s="5"/>
      <c r="O2834" s="5" t="s">
        <v>4526</v>
      </c>
      <c r="P2834" s="6">
        <f>[1]!EM_S_INFO_EMPLOYEE(B2834,"2019")</f>
        <v>9015</v>
      </c>
      <c r="Q2834" s="6">
        <f>[1]!EM_S_STM07_IS(B2834,"83","2019-12-31","1",1000000000)</f>
        <v>12.441176211249999</v>
      </c>
      <c r="R2834" s="6">
        <f>[1]!EM_S_FA_YOY_OR(B2834,"2019-12-31")</f>
        <v>8.9778485438000004</v>
      </c>
      <c r="S2834" s="6">
        <f>[1]!EM_S_FA_YOY_OR(B2834,"2020-12-31")</f>
        <v>-32.569178075000004</v>
      </c>
      <c r="T2834" s="6">
        <f>[1]!EM_S_FA_YOY_OR(B2834,"2021-12-31")</f>
        <v>-3.6421044439000001</v>
      </c>
      <c r="U2834" s="6">
        <f>[1]!EM_S_FA_YOY_OR(B2834,"2022-12-31")</f>
        <v>-2.764461061</v>
      </c>
      <c r="V2834" s="7">
        <f t="shared" si="266"/>
        <v>-12.991914526633336</v>
      </c>
      <c r="W2834" s="8">
        <f t="shared" si="267"/>
        <v>16.960085510059837</v>
      </c>
      <c r="X2834" s="6">
        <f>[1]!EM_S_FA_YOY_NETPROFIT(B2834,"2019-12-31")</f>
        <v>32.222956504800003</v>
      </c>
      <c r="Y2834" s="6">
        <f>[1]!EM_S_FA_YOY_NETPROFIT(B2834,"2020-12-31")</f>
        <v>-46.620660579400003</v>
      </c>
      <c r="Z2834" s="6">
        <f>[1]!EM_S_FA_YOY_NETPROFIT(B2834,"2021-12-31")</f>
        <v>-43.978006220700003</v>
      </c>
      <c r="AA2834" s="6">
        <f>[1]!EM_S_FA_YOY_NETPROFIT(B2834,"2022-12-31")</f>
        <v>-316.59311878440002</v>
      </c>
      <c r="AB2834" s="7">
        <f t="shared" si="268"/>
        <v>-135.73059519483334</v>
      </c>
      <c r="AC2834" s="8">
        <f t="shared" si="269"/>
        <v>156.63711321045471</v>
      </c>
    </row>
    <row r="2835" spans="1:29" ht="16.5" x14ac:dyDescent="0.45">
      <c r="A2835" s="9">
        <v>3722</v>
      </c>
      <c r="B2835" s="5" t="s">
        <v>10048</v>
      </c>
      <c r="C2835" s="5" t="s">
        <v>10049</v>
      </c>
      <c r="D2835" s="5" t="s">
        <v>10050</v>
      </c>
      <c r="E2835" s="5" t="s">
        <v>479</v>
      </c>
      <c r="F2835" s="5" t="s">
        <v>11754</v>
      </c>
      <c r="G2835" s="5">
        <v>4</v>
      </c>
      <c r="H2835" s="5">
        <v>3</v>
      </c>
      <c r="I2835" s="5">
        <f t="shared" si="264"/>
        <v>2</v>
      </c>
      <c r="J2835" s="5">
        <f t="shared" si="265"/>
        <v>8</v>
      </c>
      <c r="K2835" s="5"/>
      <c r="L2835" s="5"/>
      <c r="M2835" s="5"/>
      <c r="N2835" s="5"/>
      <c r="O2835" s="5" t="s">
        <v>4203</v>
      </c>
      <c r="P2835" s="6">
        <f>[1]!EM_S_INFO_EMPLOYEE(B2835,"2019")</f>
        <v>1592</v>
      </c>
      <c r="Q2835" s="6">
        <f>[1]!EM_S_STM07_IS(B2835,"83","2019-12-31","1",1000000000)</f>
        <v>1.5229727284600001</v>
      </c>
      <c r="R2835" s="6">
        <f>[1]!EM_S_FA_YOY_OR(B2835,"2019-12-31")</f>
        <v>10.916331448099999</v>
      </c>
      <c r="S2835" s="6">
        <f>[1]!EM_S_FA_YOY_OR(B2835,"2020-12-31")</f>
        <v>1.3204947386000001</v>
      </c>
      <c r="T2835" s="6">
        <f>[1]!EM_S_FA_YOY_OR(B2835,"2021-12-31")</f>
        <v>34.891554759000002</v>
      </c>
      <c r="U2835" s="6">
        <f>[1]!EM_S_FA_YOY_OR(B2835,"2022-12-31")</f>
        <v>8.0995637898999995</v>
      </c>
      <c r="V2835" s="7">
        <f t="shared" si="266"/>
        <v>14.770537762499998</v>
      </c>
      <c r="W2835" s="8">
        <f t="shared" si="267"/>
        <v>17.751913644186505</v>
      </c>
      <c r="X2835" s="6">
        <f>[1]!EM_S_FA_YOY_NETPROFIT(B2835,"2019-12-31")</f>
        <v>-6.5994181575999997</v>
      </c>
      <c r="Y2835" s="6">
        <f>[1]!EM_S_FA_YOY_NETPROFIT(B2835,"2020-12-31")</f>
        <v>-5.6236038171000002</v>
      </c>
      <c r="Z2835" s="6">
        <f>[1]!EM_S_FA_YOY_NETPROFIT(B2835,"2021-12-31")</f>
        <v>18.927700381699999</v>
      </c>
      <c r="AA2835" s="6">
        <f>[1]!EM_S_FA_YOY_NETPROFIT(B2835,"2022-12-31")</f>
        <v>-44.718816478599997</v>
      </c>
      <c r="AB2835" s="7">
        <f t="shared" si="268"/>
        <v>-10.471573304666666</v>
      </c>
      <c r="AC2835" s="8">
        <f t="shared" si="269"/>
        <v>32.099016857629707</v>
      </c>
    </row>
    <row r="2836" spans="1:29" ht="16.5" x14ac:dyDescent="0.45">
      <c r="A2836" s="9">
        <v>3723</v>
      </c>
      <c r="B2836" s="5" t="s">
        <v>10051</v>
      </c>
      <c r="C2836" s="5" t="s">
        <v>10052</v>
      </c>
      <c r="D2836" s="5" t="s">
        <v>10053</v>
      </c>
      <c r="E2836" s="5" t="s">
        <v>440</v>
      </c>
      <c r="F2836" s="5" t="s">
        <v>11756</v>
      </c>
      <c r="G2836" s="5">
        <v>6</v>
      </c>
      <c r="H2836" s="5">
        <v>2</v>
      </c>
      <c r="I2836" s="5">
        <f t="shared" si="264"/>
        <v>2</v>
      </c>
      <c r="J2836" s="5">
        <f t="shared" si="265"/>
        <v>11</v>
      </c>
      <c r="K2836" s="5"/>
      <c r="L2836" s="5"/>
      <c r="M2836" s="5"/>
      <c r="N2836" s="5"/>
      <c r="O2836" s="5" t="s">
        <v>10054</v>
      </c>
      <c r="P2836" s="6">
        <f>[1]!EM_S_INFO_EMPLOYEE(B2836,"2019")</f>
        <v>3042</v>
      </c>
      <c r="Q2836" s="6">
        <f>[1]!EM_S_STM07_IS(B2836,"83","2019-12-31","1",1000000000)</f>
        <v>7.3039682640699999</v>
      </c>
      <c r="R2836" s="6">
        <f>[1]!EM_S_FA_YOY_OR(B2836,"2019-12-31")</f>
        <v>44.9534938121</v>
      </c>
      <c r="S2836" s="6">
        <f>[1]!EM_S_FA_YOY_OR(B2836,"2020-12-31")</f>
        <v>10.4184567005</v>
      </c>
      <c r="T2836" s="6">
        <f>[1]!EM_S_FA_YOY_OR(B2836,"2021-12-31")</f>
        <v>28.468772337000001</v>
      </c>
      <c r="U2836" s="6">
        <f>[1]!EM_S_FA_YOY_OR(B2836,"2022-12-31")</f>
        <v>3.9101924371000001</v>
      </c>
      <c r="V2836" s="7">
        <f t="shared" si="266"/>
        <v>14.265807158199999</v>
      </c>
      <c r="W2836" s="8">
        <f t="shared" si="267"/>
        <v>12.723306992807192</v>
      </c>
      <c r="X2836" s="6">
        <f>[1]!EM_S_FA_YOY_NETPROFIT(B2836,"2019-12-31")</f>
        <v>79.349075095900005</v>
      </c>
      <c r="Y2836" s="6">
        <f>[1]!EM_S_FA_YOY_NETPROFIT(B2836,"2020-12-31")</f>
        <v>10.701950477700001</v>
      </c>
      <c r="Z2836" s="6">
        <f>[1]!EM_S_FA_YOY_NETPROFIT(B2836,"2021-12-31")</f>
        <v>27.8989095363</v>
      </c>
      <c r="AA2836" s="6">
        <f>[1]!EM_S_FA_YOY_NETPROFIT(B2836,"2022-12-31")</f>
        <v>10.810828683800001</v>
      </c>
      <c r="AB2836" s="7">
        <f t="shared" si="268"/>
        <v>16.470562899266668</v>
      </c>
      <c r="AC2836" s="8">
        <f t="shared" si="269"/>
        <v>9.8973882291281399</v>
      </c>
    </row>
    <row r="2837" spans="1:29" ht="16.5" x14ac:dyDescent="0.45">
      <c r="A2837" s="9">
        <v>3724</v>
      </c>
      <c r="B2837" s="5" t="s">
        <v>10055</v>
      </c>
      <c r="C2837" s="5" t="s">
        <v>10056</v>
      </c>
      <c r="D2837" s="5" t="s">
        <v>10057</v>
      </c>
      <c r="E2837" s="5" t="s">
        <v>293</v>
      </c>
      <c r="F2837" s="5" t="s">
        <v>11772</v>
      </c>
      <c r="G2837" s="5">
        <v>23</v>
      </c>
      <c r="H2837" s="5">
        <v>3</v>
      </c>
      <c r="I2837" s="5">
        <f t="shared" si="264"/>
        <v>2</v>
      </c>
      <c r="J2837" s="5">
        <f t="shared" si="265"/>
        <v>1</v>
      </c>
      <c r="K2837" s="5"/>
      <c r="L2837" s="5"/>
      <c r="M2837" s="5"/>
      <c r="N2837" s="5"/>
      <c r="O2837" s="5" t="s">
        <v>10058</v>
      </c>
      <c r="P2837" s="6">
        <f>[1]!EM_S_INFO_EMPLOYEE(B2837,"2019")</f>
        <v>2835</v>
      </c>
      <c r="Q2837" s="6">
        <f>[1]!EM_S_STM07_IS(B2837,"83","2019-12-31","1",1000000000)</f>
        <v>2.37252699125</v>
      </c>
      <c r="R2837" s="6">
        <f>[1]!EM_S_FA_YOY_OR(B2837,"2019-12-31")</f>
        <v>43.819013933599997</v>
      </c>
      <c r="S2837" s="6">
        <f>[1]!EM_S_FA_YOY_OR(B2837,"2020-12-31")</f>
        <v>30.801533905199999</v>
      </c>
      <c r="T2837" s="6">
        <f>[1]!EM_S_FA_YOY_OR(B2837,"2021-12-31")</f>
        <v>42.456291066299997</v>
      </c>
      <c r="U2837" s="6">
        <f>[1]!EM_S_FA_YOY_OR(B2837,"2022-12-31")</f>
        <v>-57.450537832499997</v>
      </c>
      <c r="V2837" s="7">
        <f t="shared" si="266"/>
        <v>5.2690957130000013</v>
      </c>
      <c r="W2837" s="8">
        <f t="shared" si="267"/>
        <v>54.628496823383387</v>
      </c>
      <c r="X2837" s="6">
        <f>[1]!EM_S_FA_YOY_NETPROFIT(B2837,"2019-12-31")</f>
        <v>-21.672412015300001</v>
      </c>
      <c r="Y2837" s="6">
        <f>[1]!EM_S_FA_YOY_NETPROFIT(B2837,"2020-12-31")</f>
        <v>36.008509689299999</v>
      </c>
      <c r="Z2837" s="6">
        <f>[1]!EM_S_FA_YOY_NETPROFIT(B2837,"2021-12-31")</f>
        <v>439.58556356460002</v>
      </c>
      <c r="AA2837" s="6">
        <f>[1]!EM_S_FA_YOY_NETPROFIT(B2837,"2022-12-31")</f>
        <v>-80.464499713799995</v>
      </c>
      <c r="AB2837" s="7">
        <f t="shared" si="268"/>
        <v>131.70985784670003</v>
      </c>
      <c r="AC2837" s="8">
        <f t="shared" si="269"/>
        <v>272.91404893908424</v>
      </c>
    </row>
    <row r="2838" spans="1:29" ht="16.5" x14ac:dyDescent="0.45">
      <c r="A2838" s="9">
        <v>3725</v>
      </c>
      <c r="B2838" s="5" t="s">
        <v>10059</v>
      </c>
      <c r="C2838" s="5" t="s">
        <v>10060</v>
      </c>
      <c r="D2838" s="5" t="s">
        <v>10061</v>
      </c>
      <c r="E2838" s="5" t="s">
        <v>474</v>
      </c>
      <c r="F2838" s="5" t="s">
        <v>11772</v>
      </c>
      <c r="G2838" s="5">
        <v>23</v>
      </c>
      <c r="H2838" s="5">
        <v>3</v>
      </c>
      <c r="I2838" s="5">
        <f t="shared" si="264"/>
        <v>2</v>
      </c>
      <c r="J2838" s="5">
        <f t="shared" si="265"/>
        <v>1</v>
      </c>
      <c r="K2838" s="5"/>
      <c r="L2838" s="5"/>
      <c r="M2838" s="5"/>
      <c r="N2838" s="5"/>
      <c r="O2838" s="5" t="s">
        <v>5127</v>
      </c>
      <c r="P2838" s="6">
        <f>[1]!EM_S_INFO_EMPLOYEE(B2838,"2019")</f>
        <v>8334</v>
      </c>
      <c r="Q2838" s="6">
        <f>[1]!EM_S_STM07_IS(B2838,"83","2019-12-31","1",1000000000)</f>
        <v>14.249535861489999</v>
      </c>
      <c r="R2838" s="6">
        <f>[1]!EM_S_FA_YOY_OR(B2838,"2019-12-31")</f>
        <v>119.2447625807</v>
      </c>
      <c r="S2838" s="6">
        <f>[1]!EM_S_FA_YOY_OR(B2838,"2020-12-31")</f>
        <v>23.370244334100001</v>
      </c>
      <c r="T2838" s="6">
        <f>[1]!EM_S_FA_YOY_OR(B2838,"2021-12-31")</f>
        <v>7.9209688406999996</v>
      </c>
      <c r="U2838" s="6">
        <f>[1]!EM_S_FA_YOY_OR(B2838,"2022-12-31")</f>
        <v>-43.814341053699998</v>
      </c>
      <c r="V2838" s="7">
        <f t="shared" si="266"/>
        <v>-4.1743759596333332</v>
      </c>
      <c r="W2838" s="8">
        <f t="shared" si="267"/>
        <v>35.18757099903118</v>
      </c>
      <c r="X2838" s="6">
        <f>[1]!EM_S_FA_YOY_NETPROFIT(B2838,"2019-12-31")</f>
        <v>232.86646453380001</v>
      </c>
      <c r="Y2838" s="6">
        <f>[1]!EM_S_FA_YOY_NETPROFIT(B2838,"2020-12-31")</f>
        <v>139.33193423700001</v>
      </c>
      <c r="Z2838" s="6">
        <f>[1]!EM_S_FA_YOY_NETPROFIT(B2838,"2021-12-31")</f>
        <v>27.738617478799998</v>
      </c>
      <c r="AA2838" s="6">
        <f>[1]!EM_S_FA_YOY_NETPROFIT(B2838,"2022-12-31")</f>
        <v>-42.910539505700001</v>
      </c>
      <c r="AB2838" s="7">
        <f t="shared" si="268"/>
        <v>41.386670736700005</v>
      </c>
      <c r="AC2838" s="8">
        <f t="shared" si="269"/>
        <v>91.884611482350692</v>
      </c>
    </row>
    <row r="2839" spans="1:29" ht="16.5" x14ac:dyDescent="0.45">
      <c r="A2839" s="9">
        <v>3726</v>
      </c>
      <c r="B2839" s="5" t="s">
        <v>10062</v>
      </c>
      <c r="C2839" s="5" t="s">
        <v>10063</v>
      </c>
      <c r="D2839" s="5" t="s">
        <v>10064</v>
      </c>
      <c r="E2839" s="5" t="s">
        <v>120</v>
      </c>
      <c r="F2839" s="5" t="s">
        <v>11768</v>
      </c>
      <c r="G2839" s="5">
        <v>19</v>
      </c>
      <c r="H2839" s="5">
        <v>2</v>
      </c>
      <c r="I2839" s="5">
        <f t="shared" si="264"/>
        <v>2</v>
      </c>
      <c r="J2839" s="5">
        <f t="shared" si="265"/>
        <v>4</v>
      </c>
      <c r="K2839" s="5"/>
      <c r="L2839" s="5"/>
      <c r="M2839" s="5"/>
      <c r="N2839" s="5"/>
      <c r="O2839" s="5" t="s">
        <v>10065</v>
      </c>
      <c r="P2839" s="6">
        <f>[1]!EM_S_INFO_EMPLOYEE(B2839,"2019")</f>
        <v>1857</v>
      </c>
      <c r="Q2839" s="6">
        <f>[1]!EM_S_STM07_IS(B2839,"83","2019-12-31","1",1000000000)</f>
        <v>5.4484733694000003</v>
      </c>
      <c r="R2839" s="6">
        <f>[1]!EM_S_FA_YOY_OR(B2839,"2019-12-31")</f>
        <v>-13.468798799</v>
      </c>
      <c r="S2839" s="6">
        <f>[1]!EM_S_FA_YOY_OR(B2839,"2020-12-31")</f>
        <v>3.2771105167000001</v>
      </c>
      <c r="T2839" s="6">
        <f>[1]!EM_S_FA_YOY_OR(B2839,"2021-12-31")</f>
        <v>47.199160734700001</v>
      </c>
      <c r="U2839" s="6">
        <f>[1]!EM_S_FA_YOY_OR(B2839,"2022-12-31")</f>
        <v>-7.5229519345</v>
      </c>
      <c r="V2839" s="7">
        <f t="shared" si="266"/>
        <v>14.317773105633334</v>
      </c>
      <c r="W2839" s="8">
        <f t="shared" si="267"/>
        <v>28.983608756453346</v>
      </c>
      <c r="X2839" s="6">
        <f>[1]!EM_S_FA_YOY_NETPROFIT(B2839,"2019-12-31")</f>
        <v>17.862836165000001</v>
      </c>
      <c r="Y2839" s="6">
        <f>[1]!EM_S_FA_YOY_NETPROFIT(B2839,"2020-12-31")</f>
        <v>301.73827850660001</v>
      </c>
      <c r="Z2839" s="6">
        <f>[1]!EM_S_FA_YOY_NETPROFIT(B2839,"2021-12-31")</f>
        <v>84.431425173199997</v>
      </c>
      <c r="AA2839" s="6">
        <f>[1]!EM_S_FA_YOY_NETPROFIT(B2839,"2022-12-31")</f>
        <v>-55.215655506300003</v>
      </c>
      <c r="AB2839" s="7">
        <f t="shared" si="268"/>
        <v>110.31801605783335</v>
      </c>
      <c r="AC2839" s="8">
        <f t="shared" si="269"/>
        <v>179.87944419122138</v>
      </c>
    </row>
    <row r="2840" spans="1:29" ht="16.5" x14ac:dyDescent="0.45">
      <c r="A2840" s="9">
        <v>3727</v>
      </c>
      <c r="B2840" s="5" t="s">
        <v>10066</v>
      </c>
      <c r="C2840" s="5" t="s">
        <v>10067</v>
      </c>
      <c r="D2840" s="5" t="s">
        <v>10068</v>
      </c>
      <c r="E2840" s="5" t="s">
        <v>33</v>
      </c>
      <c r="F2840" s="5" t="s">
        <v>11758</v>
      </c>
      <c r="G2840" s="5">
        <v>8</v>
      </c>
      <c r="H2840" s="5">
        <v>2</v>
      </c>
      <c r="I2840" s="5">
        <f t="shared" si="264"/>
        <v>3</v>
      </c>
      <c r="J2840" s="5">
        <f t="shared" si="265"/>
        <v>2</v>
      </c>
      <c r="K2840" s="5"/>
      <c r="L2840" s="5"/>
      <c r="M2840" s="5"/>
      <c r="N2840" s="5"/>
      <c r="O2840" s="5" t="s">
        <v>2327</v>
      </c>
      <c r="P2840" s="6">
        <f>[1]!EM_S_INFO_EMPLOYEE(B2840,"2019")</f>
        <v>285405</v>
      </c>
      <c r="Q2840" s="6">
        <f>[1]!EM_S_STM07_IS(B2840,"83","2019-12-31","1",1000000000)</f>
        <v>850.88428299999998</v>
      </c>
      <c r="R2840" s="6">
        <f>[1]!EM_S_FA_YOY_OR(B2840,"2019-12-31")</f>
        <v>15.0094097935</v>
      </c>
      <c r="S2840" s="6">
        <f>[1]!EM_S_FA_YOY_OR(B2840,"2020-12-31")</f>
        <v>14.493009859800001</v>
      </c>
      <c r="T2840" s="6">
        <f>[1]!EM_S_FA_YOY_OR(B2840,"2021-12-31")</f>
        <v>10.192718208600001</v>
      </c>
      <c r="U2840" s="6">
        <f>[1]!EM_S_FA_YOY_OR(B2840,"2022-12-31")</f>
        <v>7.5749570271</v>
      </c>
      <c r="V2840" s="7">
        <f t="shared" si="266"/>
        <v>10.7535616985</v>
      </c>
      <c r="W2840" s="8">
        <f t="shared" si="267"/>
        <v>3.4929604655835318</v>
      </c>
      <c r="X2840" s="6">
        <f>[1]!EM_S_FA_YOY_NETPROFIT(B2840,"2019-12-31")</f>
        <v>45.548654362999997</v>
      </c>
      <c r="Y2840" s="6">
        <f>[1]!EM_S_FA_YOY_NETPROFIT(B2840,"2020-12-31")</f>
        <v>7.3730839315000001</v>
      </c>
      <c r="Z2840" s="6">
        <f>[1]!EM_S_FA_YOY_NETPROFIT(B2840,"2021-12-31")</f>
        <v>11.817076974300001</v>
      </c>
      <c r="AA2840" s="6">
        <f>[1]!EM_S_FA_YOY_NETPROFIT(B2840,"2022-12-31")</f>
        <v>14.777445587800001</v>
      </c>
      <c r="AB2840" s="7">
        <f t="shared" si="268"/>
        <v>11.322535497866667</v>
      </c>
      <c r="AC2840" s="8">
        <f t="shared" si="269"/>
        <v>3.7268715215655135</v>
      </c>
    </row>
    <row r="2841" spans="1:29" ht="16.5" x14ac:dyDescent="0.45">
      <c r="A2841" s="9">
        <v>3728</v>
      </c>
      <c r="B2841" s="5" t="s">
        <v>10069</v>
      </c>
      <c r="C2841" s="5" t="s">
        <v>10070</v>
      </c>
      <c r="D2841" s="5" t="s">
        <v>10071</v>
      </c>
      <c r="E2841" s="5" t="s">
        <v>33</v>
      </c>
      <c r="F2841" s="5" t="s">
        <v>8</v>
      </c>
      <c r="G2841" s="5">
        <v>1</v>
      </c>
      <c r="H2841" s="5">
        <v>3</v>
      </c>
      <c r="I2841" s="5">
        <f t="shared" si="264"/>
        <v>3</v>
      </c>
      <c r="J2841" s="5">
        <f t="shared" si="265"/>
        <v>1</v>
      </c>
      <c r="K2841" s="5"/>
      <c r="L2841" s="5"/>
      <c r="M2841" s="5"/>
      <c r="N2841" s="5"/>
      <c r="O2841" s="5" t="s">
        <v>10072</v>
      </c>
      <c r="P2841" s="6">
        <f>[1]!EM_S_INFO_EMPLOYEE(B2841,"2019")</f>
        <v>445106</v>
      </c>
      <c r="Q2841" s="6">
        <f>[1]!EM_S_STM07_IS(B2841,"83","2019-12-31","1",1000000000)</f>
        <v>855.16399999999999</v>
      </c>
      <c r="R2841" s="6">
        <f>[1]!EM_S_FA_YOY_OR(B2841,"2019-12-31")</f>
        <v>10.5164327743</v>
      </c>
      <c r="S2841" s="6">
        <f>[1]!EM_S_FA_YOY_OR(B2841,"2020-12-31")</f>
        <v>3.184020163</v>
      </c>
      <c r="T2841" s="6">
        <f>[1]!EM_S_FA_YOY_OR(B2841,"2021-12-31")</f>
        <v>6.8085853635999998</v>
      </c>
      <c r="U2841" s="6">
        <f>[1]!EM_S_FA_YOY_OR(B2841,"2022-12-31")</f>
        <v>-2.6277045532000001</v>
      </c>
      <c r="V2841" s="7">
        <f t="shared" si="266"/>
        <v>2.4549669911333334</v>
      </c>
      <c r="W2841" s="8">
        <f t="shared" si="267"/>
        <v>4.7602028049266947</v>
      </c>
      <c r="X2841" s="6">
        <f>[1]!EM_S_FA_YOY_NETPROFIT(B2841,"2019-12-31")</f>
        <v>4.9001918164999996</v>
      </c>
      <c r="Y2841" s="6">
        <f>[1]!EM_S_FA_YOY_NETPROFIT(B2841,"2020-12-31")</f>
        <v>1.3798781597000001</v>
      </c>
      <c r="Z2841" s="6">
        <f>[1]!EM_S_FA_YOY_NETPROFIT(B2841,"2021-12-31")</f>
        <v>10.2400176275</v>
      </c>
      <c r="AA2841" s="6">
        <f>[1]!EM_S_FA_YOY_NETPROFIT(B2841,"2022-12-31")</f>
        <v>3.0900929711999998</v>
      </c>
      <c r="AB2841" s="7">
        <f t="shared" si="268"/>
        <v>4.9033295861333341</v>
      </c>
      <c r="AC2841" s="8">
        <f t="shared" si="269"/>
        <v>4.7001476693310371</v>
      </c>
    </row>
    <row r="2842" spans="1:29" ht="16.5" x14ac:dyDescent="0.45">
      <c r="A2842" s="9">
        <v>3731</v>
      </c>
      <c r="B2842" s="5" t="s">
        <v>10073</v>
      </c>
      <c r="C2842" s="5" t="s">
        <v>10074</v>
      </c>
      <c r="D2842" s="5" t="s">
        <v>10075</v>
      </c>
      <c r="E2842" s="5" t="s">
        <v>120</v>
      </c>
      <c r="F2842" s="5" t="s">
        <v>11766</v>
      </c>
      <c r="G2842" s="5">
        <v>17</v>
      </c>
      <c r="H2842" s="5">
        <v>2</v>
      </c>
      <c r="I2842" s="5">
        <f t="shared" si="264"/>
        <v>2</v>
      </c>
      <c r="J2842" s="5">
        <f t="shared" si="265"/>
        <v>11</v>
      </c>
      <c r="K2842" s="5"/>
      <c r="L2842" s="5"/>
      <c r="M2842" s="5"/>
      <c r="N2842" s="5"/>
      <c r="O2842" s="5" t="s">
        <v>10076</v>
      </c>
      <c r="P2842" s="6">
        <f>[1]!EM_S_INFO_EMPLOYEE(B2842,"2019")</f>
        <v>4112</v>
      </c>
      <c r="Q2842" s="6">
        <f>[1]!EM_S_STM07_IS(B2842,"83","2019-12-31","1",1000000000)</f>
        <v>3.3354846838399999</v>
      </c>
      <c r="R2842" s="6">
        <f>[1]!EM_S_FA_YOY_OR(B2842,"2019-12-31")</f>
        <v>-13.2938090718</v>
      </c>
      <c r="S2842" s="6">
        <f>[1]!EM_S_FA_YOY_OR(B2842,"2020-12-31")</f>
        <v>3.3648353414000001</v>
      </c>
      <c r="T2842" s="6">
        <f>[1]!EM_S_FA_YOY_OR(B2842,"2021-12-31")</f>
        <v>23.430146847900001</v>
      </c>
      <c r="U2842" s="6">
        <f>[1]!EM_S_FA_YOY_OR(B2842,"2022-12-31")</f>
        <v>-3.173519507</v>
      </c>
      <c r="V2842" s="7">
        <f t="shared" si="266"/>
        <v>7.8738208940999996</v>
      </c>
      <c r="W2842" s="8">
        <f t="shared" si="267"/>
        <v>13.863151839194167</v>
      </c>
      <c r="X2842" s="6">
        <f>[1]!EM_S_FA_YOY_NETPROFIT(B2842,"2019-12-31")</f>
        <v>-29.721300634199999</v>
      </c>
      <c r="Y2842" s="6">
        <f>[1]!EM_S_FA_YOY_NETPROFIT(B2842,"2020-12-31")</f>
        <v>-12.5990864979</v>
      </c>
      <c r="Z2842" s="6">
        <f>[1]!EM_S_FA_YOY_NETPROFIT(B2842,"2021-12-31")</f>
        <v>-88.370639383300002</v>
      </c>
      <c r="AA2842" s="6">
        <f>[1]!EM_S_FA_YOY_NETPROFIT(B2842,"2022-12-31")</f>
        <v>41.738866625</v>
      </c>
      <c r="AB2842" s="7">
        <f t="shared" si="268"/>
        <v>-19.743619752066667</v>
      </c>
      <c r="AC2842" s="8">
        <f t="shared" si="269"/>
        <v>65.348329397130598</v>
      </c>
    </row>
    <row r="2843" spans="1:29" ht="16.5" x14ac:dyDescent="0.45">
      <c r="A2843" s="9">
        <v>3733</v>
      </c>
      <c r="B2843" s="5" t="s">
        <v>10077</v>
      </c>
      <c r="C2843" s="5" t="s">
        <v>10078</v>
      </c>
      <c r="D2843" s="5" t="s">
        <v>10079</v>
      </c>
      <c r="E2843" s="5" t="s">
        <v>240</v>
      </c>
      <c r="F2843" s="5" t="s">
        <v>11775</v>
      </c>
      <c r="G2843" s="5">
        <v>26</v>
      </c>
      <c r="H2843" s="5">
        <v>2</v>
      </c>
      <c r="I2843" s="5">
        <f t="shared" si="264"/>
        <v>3</v>
      </c>
      <c r="J2843" s="5">
        <f t="shared" si="265"/>
        <v>3</v>
      </c>
      <c r="K2843" s="5"/>
      <c r="L2843" s="5"/>
      <c r="M2843" s="5"/>
      <c r="N2843" s="5"/>
      <c r="O2843" s="5" t="s">
        <v>5652</v>
      </c>
      <c r="P2843" s="6">
        <f>[1]!EM_S_INFO_EMPLOYEE(B2843,"2019")</f>
        <v>3347</v>
      </c>
      <c r="Q2843" s="6">
        <f>[1]!EM_S_STM07_IS(B2843,"83","2019-12-31","1",1000000000)</f>
        <v>3.1729222725700001</v>
      </c>
      <c r="R2843" s="6">
        <f>[1]!EM_S_FA_YOY_OR(B2843,"2019-12-31")</f>
        <v>-4.6612015230999999</v>
      </c>
      <c r="S2843" s="6">
        <f>[1]!EM_S_FA_YOY_OR(B2843,"2020-12-31")</f>
        <v>-3.2628709162999998</v>
      </c>
      <c r="T2843" s="6">
        <f>[1]!EM_S_FA_YOY_OR(B2843,"2021-12-31")</f>
        <v>23.968162694099998</v>
      </c>
      <c r="U2843" s="6">
        <f>[1]!EM_S_FA_YOY_OR(B2843,"2022-12-31")</f>
        <v>-1.6048376706</v>
      </c>
      <c r="V2843" s="7">
        <f t="shared" si="266"/>
        <v>6.3668180357333339</v>
      </c>
      <c r="W2843" s="8">
        <f t="shared" si="267"/>
        <v>15.265738400022489</v>
      </c>
      <c r="X2843" s="6">
        <f>[1]!EM_S_FA_YOY_NETPROFIT(B2843,"2019-12-31")</f>
        <v>-44.060717804100001</v>
      </c>
      <c r="Y2843" s="6">
        <f>[1]!EM_S_FA_YOY_NETPROFIT(B2843,"2020-12-31")</f>
        <v>28.308441688999999</v>
      </c>
      <c r="Z2843" s="6">
        <f>[1]!EM_S_FA_YOY_NETPROFIT(B2843,"2021-12-31")</f>
        <v>43.883071856999997</v>
      </c>
      <c r="AA2843" s="6">
        <f>[1]!EM_S_FA_YOY_NETPROFIT(B2843,"2022-12-31")</f>
        <v>-61.198860391499998</v>
      </c>
      <c r="AB2843" s="7">
        <f t="shared" si="268"/>
        <v>3.664217718166666</v>
      </c>
      <c r="AC2843" s="8">
        <f t="shared" si="269"/>
        <v>56.710285245385897</v>
      </c>
    </row>
    <row r="2844" spans="1:29" ht="16.5" x14ac:dyDescent="0.45">
      <c r="A2844" s="9">
        <v>3734</v>
      </c>
      <c r="B2844" s="5" t="s">
        <v>10080</v>
      </c>
      <c r="C2844" s="5" t="s">
        <v>10081</v>
      </c>
      <c r="D2844" s="5" t="s">
        <v>10082</v>
      </c>
      <c r="E2844" s="5" t="s">
        <v>103</v>
      </c>
      <c r="F2844" s="5" t="s">
        <v>11770</v>
      </c>
      <c r="G2844" s="5">
        <v>21</v>
      </c>
      <c r="H2844" s="5">
        <v>3</v>
      </c>
      <c r="I2844" s="5">
        <f t="shared" si="264"/>
        <v>3</v>
      </c>
      <c r="J2844" s="5">
        <f t="shared" si="265"/>
        <v>7</v>
      </c>
      <c r="K2844" s="5"/>
      <c r="L2844" s="5"/>
      <c r="M2844" s="5"/>
      <c r="N2844" s="5"/>
      <c r="O2844" s="5" t="s">
        <v>4926</v>
      </c>
      <c r="P2844" s="6">
        <f>[1]!EM_S_INFO_EMPLOYEE(B2844,"2019")</f>
        <v>905</v>
      </c>
      <c r="Q2844" s="6">
        <f>[1]!EM_S_STM07_IS(B2844,"83","2019-12-31","1",1000000000)</f>
        <v>0.78086692610999997</v>
      </c>
      <c r="R2844" s="6">
        <f>[1]!EM_S_FA_YOY_OR(B2844,"2019-12-31")</f>
        <v>-8.2825682273000005</v>
      </c>
      <c r="S2844" s="6">
        <f>[1]!EM_S_FA_YOY_OR(B2844,"2020-12-31")</f>
        <v>8.9031924397999997</v>
      </c>
      <c r="T2844" s="6">
        <f>[1]!EM_S_FA_YOY_OR(B2844,"2021-12-31")</f>
        <v>49.5805935574</v>
      </c>
      <c r="U2844" s="6">
        <f>[1]!EM_S_FA_YOY_OR(B2844,"2022-12-31")</f>
        <v>14.7107991375</v>
      </c>
      <c r="V2844" s="7">
        <f t="shared" si="266"/>
        <v>24.398195044900003</v>
      </c>
      <c r="W2844" s="8">
        <f t="shared" si="267"/>
        <v>22.001067474569595</v>
      </c>
      <c r="X2844" s="6">
        <f>[1]!EM_S_FA_YOY_NETPROFIT(B2844,"2019-12-31")</f>
        <v>-22.407414489400001</v>
      </c>
      <c r="Y2844" s="6">
        <f>[1]!EM_S_FA_YOY_NETPROFIT(B2844,"2020-12-31")</f>
        <v>-64.133791269100001</v>
      </c>
      <c r="Z2844" s="6">
        <f>[1]!EM_S_FA_YOY_NETPROFIT(B2844,"2021-12-31")</f>
        <v>390.67100884090002</v>
      </c>
      <c r="AA2844" s="6">
        <f>[1]!EM_S_FA_YOY_NETPROFIT(B2844,"2022-12-31")</f>
        <v>30.008948395200001</v>
      </c>
      <c r="AB2844" s="7">
        <f t="shared" si="268"/>
        <v>118.848721989</v>
      </c>
      <c r="AC2844" s="8">
        <f t="shared" si="269"/>
        <v>240.06505489121594</v>
      </c>
    </row>
    <row r="2845" spans="1:29" ht="16.5" x14ac:dyDescent="0.45">
      <c r="A2845" s="9">
        <v>3735</v>
      </c>
      <c r="B2845" s="5" t="s">
        <v>10083</v>
      </c>
      <c r="C2845" s="5" t="s">
        <v>10084</v>
      </c>
      <c r="D2845" s="5" t="s">
        <v>10085</v>
      </c>
      <c r="E2845" s="5" t="s">
        <v>1297</v>
      </c>
      <c r="F2845" s="5" t="s">
        <v>11753</v>
      </c>
      <c r="G2845" s="5">
        <v>3</v>
      </c>
      <c r="H2845" s="5">
        <v>3</v>
      </c>
      <c r="I2845" s="5">
        <f t="shared" si="264"/>
        <v>4</v>
      </c>
      <c r="J2845" s="5">
        <f t="shared" si="265"/>
        <v>7</v>
      </c>
      <c r="K2845" s="5"/>
      <c r="L2845" s="5"/>
      <c r="M2845" s="5"/>
      <c r="N2845" s="5"/>
      <c r="O2845" s="5" t="s">
        <v>3472</v>
      </c>
      <c r="P2845" s="6">
        <f>[1]!EM_S_INFO_EMPLOYEE(B2845,"2019")</f>
        <v>916</v>
      </c>
      <c r="Q2845" s="6">
        <f>[1]!EM_S_STM07_IS(B2845,"83","2019-12-31","1",1000000000)</f>
        <v>0.68333917947</v>
      </c>
      <c r="R2845" s="6">
        <f>[1]!EM_S_FA_YOY_OR(B2845,"2019-12-31")</f>
        <v>15.1103916856</v>
      </c>
      <c r="S2845" s="6">
        <f>[1]!EM_S_FA_YOY_OR(B2845,"2020-12-31")</f>
        <v>3.5741020643999999</v>
      </c>
      <c r="T2845" s="6">
        <f>[1]!EM_S_FA_YOY_OR(B2845,"2021-12-31")</f>
        <v>15.6689902675</v>
      </c>
      <c r="U2845" s="6">
        <f>[1]!EM_S_FA_YOY_OR(B2845,"2022-12-31")</f>
        <v>-4.6915902073</v>
      </c>
      <c r="V2845" s="7">
        <f t="shared" si="266"/>
        <v>4.8505007082000011</v>
      </c>
      <c r="W2845" s="8">
        <f t="shared" si="267"/>
        <v>10.240127169187041</v>
      </c>
      <c r="X2845" s="6">
        <f>[1]!EM_S_FA_YOY_NETPROFIT(B2845,"2019-12-31")</f>
        <v>-94.495865060200003</v>
      </c>
      <c r="Y2845" s="6">
        <f>[1]!EM_S_FA_YOY_NETPROFIT(B2845,"2020-12-31")</f>
        <v>1115.7522850268001</v>
      </c>
      <c r="Z2845" s="6">
        <f>[1]!EM_S_FA_YOY_NETPROFIT(B2845,"2021-12-31")</f>
        <v>-77.856635667899994</v>
      </c>
      <c r="AA2845" s="6">
        <f>[1]!EM_S_FA_YOY_NETPROFIT(B2845,"2022-12-31")</f>
        <v>-676.51618742710002</v>
      </c>
      <c r="AB2845" s="7">
        <f t="shared" si="268"/>
        <v>120.45982064393336</v>
      </c>
      <c r="AC2845" s="8">
        <f t="shared" si="269"/>
        <v>912.44376921053151</v>
      </c>
    </row>
    <row r="2846" spans="1:29" ht="16.5" x14ac:dyDescent="0.45">
      <c r="A2846" s="9">
        <v>3737</v>
      </c>
      <c r="B2846" s="5" t="s">
        <v>10086</v>
      </c>
      <c r="C2846" s="5" t="s">
        <v>10087</v>
      </c>
      <c r="D2846" s="5" t="s">
        <v>10088</v>
      </c>
      <c r="E2846" s="5" t="s">
        <v>120</v>
      </c>
      <c r="F2846" s="5" t="s">
        <v>11772</v>
      </c>
      <c r="G2846" s="5">
        <v>23</v>
      </c>
      <c r="H2846" s="5">
        <v>3</v>
      </c>
      <c r="I2846" s="5">
        <f t="shared" si="264"/>
        <v>2</v>
      </c>
      <c r="J2846" s="5">
        <f t="shared" si="265"/>
        <v>1</v>
      </c>
      <c r="K2846" s="5"/>
      <c r="L2846" s="5"/>
      <c r="M2846" s="5"/>
      <c r="N2846" s="5"/>
      <c r="O2846" s="5" t="s">
        <v>10089</v>
      </c>
      <c r="P2846" s="6">
        <f>[1]!EM_S_INFO_EMPLOYEE(B2846,"2019")</f>
        <v>3612</v>
      </c>
      <c r="Q2846" s="6">
        <f>[1]!EM_S_STM07_IS(B2846,"83","2019-12-31","1",1000000000)</f>
        <v>5.1303734626799997</v>
      </c>
      <c r="R2846" s="6">
        <f>[1]!EM_S_FA_YOY_OR(B2846,"2019-12-31")</f>
        <v>23.269230907099999</v>
      </c>
      <c r="S2846" s="6">
        <f>[1]!EM_S_FA_YOY_OR(B2846,"2020-12-31")</f>
        <v>43.390973281299999</v>
      </c>
      <c r="T2846" s="6">
        <f>[1]!EM_S_FA_YOY_OR(B2846,"2021-12-31")</f>
        <v>25.677989478200001</v>
      </c>
      <c r="U2846" s="6">
        <f>[1]!EM_S_FA_YOY_OR(B2846,"2022-12-31")</f>
        <v>13.414179581200001</v>
      </c>
      <c r="V2846" s="7">
        <f t="shared" si="266"/>
        <v>27.494380780233332</v>
      </c>
      <c r="W2846" s="8">
        <f t="shared" si="267"/>
        <v>15.070716577394904</v>
      </c>
      <c r="X2846" s="6">
        <f>[1]!EM_S_FA_YOY_NETPROFIT(B2846,"2019-12-31")</f>
        <v>181.85211800420001</v>
      </c>
      <c r="Y2846" s="6">
        <f>[1]!EM_S_FA_YOY_NETPROFIT(B2846,"2020-12-31")</f>
        <v>74.994188971</v>
      </c>
      <c r="Z2846" s="6">
        <f>[1]!EM_S_FA_YOY_NETPROFIT(B2846,"2021-12-31")</f>
        <v>40.781628928799996</v>
      </c>
      <c r="AA2846" s="6">
        <f>[1]!EM_S_FA_YOY_NETPROFIT(B2846,"2022-12-31")</f>
        <v>-27.9008589731</v>
      </c>
      <c r="AB2846" s="7">
        <f t="shared" si="268"/>
        <v>29.291652975566663</v>
      </c>
      <c r="AC2846" s="8">
        <f t="shared" si="269"/>
        <v>52.400976931819407</v>
      </c>
    </row>
    <row r="2847" spans="1:29" ht="16.5" x14ac:dyDescent="0.45">
      <c r="A2847" s="9">
        <v>3738</v>
      </c>
      <c r="B2847" s="5" t="s">
        <v>10090</v>
      </c>
      <c r="C2847" s="5" t="s">
        <v>10091</v>
      </c>
      <c r="D2847" s="5" t="s">
        <v>10092</v>
      </c>
      <c r="E2847" s="5" t="s">
        <v>474</v>
      </c>
      <c r="F2847" s="5" t="s">
        <v>11760</v>
      </c>
      <c r="G2847" s="5">
        <v>11</v>
      </c>
      <c r="H2847" s="5">
        <v>2</v>
      </c>
      <c r="I2847" s="5">
        <f t="shared" si="264"/>
        <v>3</v>
      </c>
      <c r="J2847" s="5">
        <f t="shared" si="265"/>
        <v>3</v>
      </c>
      <c r="K2847" s="5"/>
      <c r="L2847" s="5"/>
      <c r="M2847" s="5"/>
      <c r="N2847" s="5"/>
      <c r="O2847" s="5" t="s">
        <v>10093</v>
      </c>
      <c r="P2847" s="6">
        <f>[1]!EM_S_INFO_EMPLOYEE(B2847,"2019")</f>
        <v>7503</v>
      </c>
      <c r="Q2847" s="6">
        <f>[1]!EM_S_STM07_IS(B2847,"83","2019-12-31","1",1000000000)</f>
        <v>2.8570407775</v>
      </c>
      <c r="R2847" s="6">
        <f>[1]!EM_S_FA_YOY_OR(B2847,"2019-12-31")</f>
        <v>4.5303256749000003</v>
      </c>
      <c r="S2847" s="6">
        <f>[1]!EM_S_FA_YOY_OR(B2847,"2020-12-31")</f>
        <v>-6.4692161978999998</v>
      </c>
      <c r="T2847" s="6">
        <f>[1]!EM_S_FA_YOY_OR(B2847,"2021-12-31")</f>
        <v>14.1534094558</v>
      </c>
      <c r="U2847" s="6">
        <f>[1]!EM_S_FA_YOY_OR(B2847,"2022-12-31")</f>
        <v>-14.107269432500001</v>
      </c>
      <c r="V2847" s="7">
        <f t="shared" si="266"/>
        <v>-2.1410253915333333</v>
      </c>
      <c r="W2847" s="8">
        <f t="shared" si="267"/>
        <v>14.619043044917101</v>
      </c>
      <c r="X2847" s="6">
        <f>[1]!EM_S_FA_YOY_NETPROFIT(B2847,"2019-12-31")</f>
        <v>-32.609980934200003</v>
      </c>
      <c r="Y2847" s="6">
        <f>[1]!EM_S_FA_YOY_NETPROFIT(B2847,"2020-12-31")</f>
        <v>2.72151474E-2</v>
      </c>
      <c r="Z2847" s="6">
        <f>[1]!EM_S_FA_YOY_NETPROFIT(B2847,"2021-12-31")</f>
        <v>-48.511564747999998</v>
      </c>
      <c r="AA2847" s="6">
        <f>[1]!EM_S_FA_YOY_NETPROFIT(B2847,"2022-12-31")</f>
        <v>-157.59817483340001</v>
      </c>
      <c r="AB2847" s="7">
        <f t="shared" si="268"/>
        <v>-68.694174811333326</v>
      </c>
      <c r="AC2847" s="8">
        <f t="shared" si="269"/>
        <v>80.727592577607851</v>
      </c>
    </row>
    <row r="2848" spans="1:29" ht="16.5" x14ac:dyDescent="0.45">
      <c r="A2848" s="9">
        <v>3739</v>
      </c>
      <c r="B2848" s="5" t="s">
        <v>10094</v>
      </c>
      <c r="C2848" s="5" t="s">
        <v>10095</v>
      </c>
      <c r="D2848" s="5" t="s">
        <v>10096</v>
      </c>
      <c r="E2848" s="5" t="s">
        <v>259</v>
      </c>
      <c r="F2848" s="5" t="s">
        <v>11757</v>
      </c>
      <c r="G2848" s="5">
        <v>7</v>
      </c>
      <c r="H2848" s="5">
        <v>2</v>
      </c>
      <c r="I2848" s="5">
        <f t="shared" si="264"/>
        <v>4</v>
      </c>
      <c r="J2848" s="5">
        <f t="shared" si="265"/>
        <v>11</v>
      </c>
      <c r="K2848" s="5"/>
      <c r="L2848" s="5"/>
      <c r="M2848" s="5"/>
      <c r="N2848" s="5"/>
      <c r="O2848" s="5" t="s">
        <v>5453</v>
      </c>
      <c r="P2848" s="6">
        <f>[1]!EM_S_INFO_EMPLOYEE(B2848,"2019")</f>
        <v>6035</v>
      </c>
      <c r="Q2848" s="6">
        <f>[1]!EM_S_STM07_IS(B2848,"83","2019-12-31","1",1000000000)</f>
        <v>6.7391298552299999</v>
      </c>
      <c r="R2848" s="6">
        <f>[1]!EM_S_FA_YOY_OR(B2848,"2019-12-31")</f>
        <v>14.797079506999999</v>
      </c>
      <c r="S2848" s="6">
        <f>[1]!EM_S_FA_YOY_OR(B2848,"2020-12-31")</f>
        <v>4.2231657480999996</v>
      </c>
      <c r="T2848" s="6">
        <f>[1]!EM_S_FA_YOY_OR(B2848,"2021-12-31")</f>
        <v>-0.98420119080000001</v>
      </c>
      <c r="U2848" s="6">
        <f>[1]!EM_S_FA_YOY_OR(B2848,"2022-12-31")</f>
        <v>29.550461535699998</v>
      </c>
      <c r="V2848" s="7">
        <f t="shared" si="266"/>
        <v>10.929808697666665</v>
      </c>
      <c r="W2848" s="8">
        <f t="shared" si="267"/>
        <v>16.334800326144371</v>
      </c>
      <c r="X2848" s="6">
        <f>[1]!EM_S_FA_YOY_NETPROFIT(B2848,"2019-12-31")</f>
        <v>105.54216591479999</v>
      </c>
      <c r="Y2848" s="6">
        <f>[1]!EM_S_FA_YOY_NETPROFIT(B2848,"2020-12-31")</f>
        <v>-5.3459313256999996</v>
      </c>
      <c r="Z2848" s="6">
        <f>[1]!EM_S_FA_YOY_NETPROFIT(B2848,"2021-12-31")</f>
        <v>-26.358123857100001</v>
      </c>
      <c r="AA2848" s="6">
        <f>[1]!EM_S_FA_YOY_NETPROFIT(B2848,"2022-12-31")</f>
        <v>36.375376403899999</v>
      </c>
      <c r="AB2848" s="7">
        <f t="shared" si="268"/>
        <v>1.5571070736999992</v>
      </c>
      <c r="AC2848" s="8">
        <f t="shared" si="269"/>
        <v>31.931363392547379</v>
      </c>
    </row>
    <row r="2849" spans="1:29" ht="16.5" x14ac:dyDescent="0.45">
      <c r="A2849" s="9">
        <v>3742</v>
      </c>
      <c r="B2849" s="5" t="s">
        <v>10097</v>
      </c>
      <c r="C2849" s="5" t="s">
        <v>10098</v>
      </c>
      <c r="D2849" s="5" t="s">
        <v>10099</v>
      </c>
      <c r="E2849" s="5" t="s">
        <v>259</v>
      </c>
      <c r="F2849" s="5" t="s">
        <v>11778</v>
      </c>
      <c r="G2849" s="5">
        <v>29</v>
      </c>
      <c r="H2849" s="5">
        <v>3</v>
      </c>
      <c r="I2849" s="5">
        <f t="shared" si="264"/>
        <v>3</v>
      </c>
      <c r="J2849" s="5">
        <f t="shared" si="265"/>
        <v>5</v>
      </c>
      <c r="K2849" s="5"/>
      <c r="L2849" s="5"/>
      <c r="M2849" s="5"/>
      <c r="N2849" s="5"/>
      <c r="O2849" s="5" t="s">
        <v>10100</v>
      </c>
      <c r="P2849" s="6">
        <f>[1]!EM_S_INFO_EMPLOYEE(B2849,"2019")</f>
        <v>1467</v>
      </c>
      <c r="Q2849" s="6">
        <f>[1]!EM_S_STM07_IS(B2849,"83","2019-12-31","1",1000000000)</f>
        <v>1.17103716782</v>
      </c>
      <c r="R2849" s="6">
        <f>[1]!EM_S_FA_YOY_OR(B2849,"2019-12-31")</f>
        <v>-2.3021805342000001</v>
      </c>
      <c r="S2849" s="6">
        <f>[1]!EM_S_FA_YOY_OR(B2849,"2020-12-31")</f>
        <v>-5.3645070332999998</v>
      </c>
      <c r="T2849" s="6">
        <f>[1]!EM_S_FA_YOY_OR(B2849,"2021-12-31")</f>
        <v>12.812481807399999</v>
      </c>
      <c r="U2849" s="6">
        <f>[1]!EM_S_FA_YOY_OR(B2849,"2022-12-31")</f>
        <v>-1.8507741525000001</v>
      </c>
      <c r="V2849" s="7">
        <f t="shared" si="266"/>
        <v>1.8657335405333331</v>
      </c>
      <c r="W2849" s="8">
        <f t="shared" si="267"/>
        <v>9.6415793780383829</v>
      </c>
      <c r="X2849" s="6">
        <f>[1]!EM_S_FA_YOY_NETPROFIT(B2849,"2019-12-31")</f>
        <v>-3.0189878461999999</v>
      </c>
      <c r="Y2849" s="6">
        <f>[1]!EM_S_FA_YOY_NETPROFIT(B2849,"2020-12-31")</f>
        <v>72.557786220099999</v>
      </c>
      <c r="Z2849" s="6">
        <f>[1]!EM_S_FA_YOY_NETPROFIT(B2849,"2021-12-31")</f>
        <v>-0.70434815679999996</v>
      </c>
      <c r="AA2849" s="6">
        <f>[1]!EM_S_FA_YOY_NETPROFIT(B2849,"2022-12-31")</f>
        <v>-51.052962220799998</v>
      </c>
      <c r="AB2849" s="7">
        <f t="shared" si="268"/>
        <v>6.9334919475000021</v>
      </c>
      <c r="AC2849" s="8">
        <f t="shared" si="269"/>
        <v>62.1583199067028</v>
      </c>
    </row>
    <row r="2850" spans="1:29" ht="16.5" x14ac:dyDescent="0.45">
      <c r="A2850" s="9">
        <v>3743</v>
      </c>
      <c r="B2850" s="5" t="s">
        <v>10101</v>
      </c>
      <c r="C2850" s="5" t="s">
        <v>10102</v>
      </c>
      <c r="D2850" s="5" t="s">
        <v>10103</v>
      </c>
      <c r="E2850" s="5" t="s">
        <v>33</v>
      </c>
      <c r="F2850" s="5" t="s">
        <v>11752</v>
      </c>
      <c r="G2850" s="5">
        <v>2</v>
      </c>
      <c r="H2850" s="5">
        <v>3</v>
      </c>
      <c r="I2850" s="5">
        <f t="shared" si="264"/>
        <v>0</v>
      </c>
      <c r="J2850" s="5">
        <f t="shared" si="265"/>
        <v>2</v>
      </c>
      <c r="K2850" s="5"/>
      <c r="L2850" s="5"/>
      <c r="M2850" s="5"/>
      <c r="N2850" s="5"/>
      <c r="O2850" s="5" t="s">
        <v>10104</v>
      </c>
      <c r="P2850" s="6">
        <f>[1]!EM_S_INFO_EMPLOYEE(B2850,"2019")</f>
        <v>5440</v>
      </c>
      <c r="Q2850" s="6">
        <f>[1]!EM_S_STM07_IS(B2850,"83","2019-12-31","1",1000000000)</f>
        <v>20.122363737000001</v>
      </c>
      <c r="R2850" s="6">
        <f>[1]!EM_S_FA_YOY_OR(B2850,"2019-12-31")</f>
        <v>12.640955994900001</v>
      </c>
      <c r="S2850" s="6">
        <f>[1]!EM_S_FA_YOY_OR(B2850,"2020-12-31")</f>
        <v>-10.5672540204</v>
      </c>
      <c r="T2850" s="6">
        <f>[1]!EM_S_FA_YOY_OR(B2850,"2021-12-31")</f>
        <v>22.7734929965</v>
      </c>
      <c r="U2850" s="6">
        <f>[1]!EM_S_FA_YOY_OR(B2850,"2022-12-31")</f>
        <v>-41.446038295299999</v>
      </c>
      <c r="V2850" s="7">
        <f t="shared" si="266"/>
        <v>-9.7465997730666665</v>
      </c>
      <c r="W2850" s="8">
        <f t="shared" si="267"/>
        <v>32.117629969844749</v>
      </c>
      <c r="X2850" s="6">
        <f>[1]!EM_S_FA_YOY_NETPROFIT(B2850,"2019-12-31")</f>
        <v>-7.4907411655000002</v>
      </c>
      <c r="Y2850" s="6">
        <f>[1]!EM_S_FA_YOY_NETPROFIT(B2850,"2020-12-31")</f>
        <v>-68.761754297899998</v>
      </c>
      <c r="Z2850" s="6">
        <f>[1]!EM_S_FA_YOY_NETPROFIT(B2850,"2021-12-31")</f>
        <v>-82.783956632400006</v>
      </c>
      <c r="AA2850" s="6">
        <f>[1]!EM_S_FA_YOY_NETPROFIT(B2850,"2022-12-31")</f>
        <v>-1632.0552157134</v>
      </c>
      <c r="AB2850" s="7">
        <f t="shared" si="268"/>
        <v>-594.53364221456661</v>
      </c>
      <c r="AC2850" s="8">
        <f t="shared" si="269"/>
        <v>898.54739282143521</v>
      </c>
    </row>
    <row r="2851" spans="1:29" ht="16.5" x14ac:dyDescent="0.45">
      <c r="A2851" s="9">
        <v>3744</v>
      </c>
      <c r="B2851" s="5" t="s">
        <v>10105</v>
      </c>
      <c r="C2851" s="5" t="s">
        <v>10106</v>
      </c>
      <c r="D2851" s="5" t="s">
        <v>10107</v>
      </c>
      <c r="E2851" s="5" t="s">
        <v>1297</v>
      </c>
      <c r="F2851" s="5" t="s">
        <v>11771</v>
      </c>
      <c r="G2851" s="5">
        <v>22</v>
      </c>
      <c r="H2851" s="5">
        <v>3</v>
      </c>
      <c r="I2851" s="5">
        <f t="shared" si="264"/>
        <v>4</v>
      </c>
      <c r="J2851" s="5">
        <f t="shared" si="265"/>
        <v>7</v>
      </c>
      <c r="K2851" s="5"/>
      <c r="L2851" s="5"/>
      <c r="M2851" s="5"/>
      <c r="N2851" s="5"/>
      <c r="O2851" s="5" t="s">
        <v>10108</v>
      </c>
      <c r="P2851" s="6">
        <f>[1]!EM_S_INFO_EMPLOYEE(B2851,"2019")</f>
        <v>1313</v>
      </c>
      <c r="Q2851" s="6">
        <f>[1]!EM_S_STM07_IS(B2851,"83","2019-12-31","1",1000000000)</f>
        <v>1.10651776518</v>
      </c>
      <c r="R2851" s="6">
        <f>[1]!EM_S_FA_YOY_OR(B2851,"2019-12-31")</f>
        <v>4.7935185643000002</v>
      </c>
      <c r="S2851" s="6">
        <f>[1]!EM_S_FA_YOY_OR(B2851,"2020-12-31")</f>
        <v>-72.047518086599993</v>
      </c>
      <c r="T2851" s="6">
        <f>[1]!EM_S_FA_YOY_OR(B2851,"2021-12-31")</f>
        <v>136.36775346830001</v>
      </c>
      <c r="U2851" s="6">
        <f>[1]!EM_S_FA_YOY_OR(B2851,"2022-12-31")</f>
        <v>-49.616518967099999</v>
      </c>
      <c r="V2851" s="7">
        <f t="shared" si="266"/>
        <v>4.9012388048666722</v>
      </c>
      <c r="W2851" s="8">
        <f t="shared" si="267"/>
        <v>114.40441769742898</v>
      </c>
      <c r="X2851" s="6">
        <f>[1]!EM_S_FA_YOY_NETPROFIT(B2851,"2019-12-31")</f>
        <v>-44.874235319</v>
      </c>
      <c r="Y2851" s="6">
        <f>[1]!EM_S_FA_YOY_NETPROFIT(B2851,"2020-12-31")</f>
        <v>-471.60668034790001</v>
      </c>
      <c r="Z2851" s="6">
        <f>[1]!EM_S_FA_YOY_NETPROFIT(B2851,"2021-12-31")</f>
        <v>102.98727418990001</v>
      </c>
      <c r="AA2851" s="6">
        <f>[1]!EM_S_FA_YOY_NETPROFIT(B2851,"2022-12-31")</f>
        <v>-2557.4255112293999</v>
      </c>
      <c r="AB2851" s="7">
        <f t="shared" si="268"/>
        <v>-975.3483057958</v>
      </c>
      <c r="AC2851" s="8">
        <f t="shared" si="269"/>
        <v>1399.9163425406136</v>
      </c>
    </row>
    <row r="2852" spans="1:29" ht="16.5" x14ac:dyDescent="0.45">
      <c r="A2852" s="9">
        <v>3746</v>
      </c>
      <c r="B2852" s="5" t="s">
        <v>10109</v>
      </c>
      <c r="C2852" s="5" t="s">
        <v>10110</v>
      </c>
      <c r="D2852" s="5" t="s">
        <v>10111</v>
      </c>
      <c r="E2852" s="5" t="s">
        <v>259</v>
      </c>
      <c r="F2852" s="5" t="s">
        <v>11760</v>
      </c>
      <c r="G2852" s="5">
        <v>11</v>
      </c>
      <c r="H2852" s="5">
        <v>2</v>
      </c>
      <c r="I2852" s="5">
        <f t="shared" si="264"/>
        <v>3</v>
      </c>
      <c r="J2852" s="5">
        <f t="shared" si="265"/>
        <v>3</v>
      </c>
      <c r="K2852" s="5"/>
      <c r="L2852" s="5"/>
      <c r="M2852" s="5"/>
      <c r="N2852" s="5"/>
      <c r="O2852" s="5" t="s">
        <v>3610</v>
      </c>
      <c r="P2852" s="6">
        <f>[1]!EM_S_INFO_EMPLOYEE(B2852,"2019")</f>
        <v>4077</v>
      </c>
      <c r="Q2852" s="6">
        <f>[1]!EM_S_STM07_IS(B2852,"83","2019-12-31","1",1000000000)</f>
        <v>3.0354397127700001</v>
      </c>
      <c r="R2852" s="6">
        <f>[1]!EM_S_FA_YOY_OR(B2852,"2019-12-31")</f>
        <v>-36.492500714800002</v>
      </c>
      <c r="S2852" s="6">
        <f>[1]!EM_S_FA_YOY_OR(B2852,"2020-12-31")</f>
        <v>-44.235825124500003</v>
      </c>
      <c r="T2852" s="6">
        <f>[1]!EM_S_FA_YOY_OR(B2852,"2021-12-31")</f>
        <v>44.864152990699999</v>
      </c>
      <c r="U2852" s="6">
        <f>[1]!EM_S_FA_YOY_OR(B2852,"2022-12-31")</f>
        <v>11.405095106899999</v>
      </c>
      <c r="V2852" s="7">
        <f t="shared" si="266"/>
        <v>4.011140991033332</v>
      </c>
      <c r="W2852" s="8">
        <f t="shared" si="267"/>
        <v>45.00782646532641</v>
      </c>
      <c r="X2852" s="6">
        <f>[1]!EM_S_FA_YOY_NETPROFIT(B2852,"2019-12-31")</f>
        <v>-1444.2936250084001</v>
      </c>
      <c r="Y2852" s="6">
        <f>[1]!EM_S_FA_YOY_NETPROFIT(B2852,"2020-12-31")</f>
        <v>-9.4173725799000003</v>
      </c>
      <c r="Z2852" s="6">
        <f>[1]!EM_S_FA_YOY_NETPROFIT(B2852,"2021-12-31")</f>
        <v>107.69239971010001</v>
      </c>
      <c r="AA2852" s="6">
        <f>[1]!EM_S_FA_YOY_NETPROFIT(B2852,"2022-12-31")</f>
        <v>3.6553628747000002</v>
      </c>
      <c r="AB2852" s="7">
        <f t="shared" si="268"/>
        <v>33.976796668300004</v>
      </c>
      <c r="AC2852" s="8">
        <f t="shared" si="269"/>
        <v>64.173333261789239</v>
      </c>
    </row>
    <row r="2853" spans="1:29" ht="16.5" x14ac:dyDescent="0.45">
      <c r="A2853" s="9">
        <v>3747</v>
      </c>
      <c r="B2853" s="5" t="s">
        <v>10112</v>
      </c>
      <c r="C2853" s="5" t="s">
        <v>10113</v>
      </c>
      <c r="D2853" s="5" t="s">
        <v>10114</v>
      </c>
      <c r="E2853" s="5" t="s">
        <v>33</v>
      </c>
      <c r="F2853" s="5" t="s">
        <v>11768</v>
      </c>
      <c r="G2853" s="5">
        <v>19</v>
      </c>
      <c r="H2853" s="5">
        <v>2</v>
      </c>
      <c r="I2853" s="5">
        <f t="shared" si="264"/>
        <v>2</v>
      </c>
      <c r="J2853" s="5">
        <f t="shared" si="265"/>
        <v>4</v>
      </c>
      <c r="K2853" s="5"/>
      <c r="L2853" s="5"/>
      <c r="M2853" s="5"/>
      <c r="N2853" s="5"/>
      <c r="O2853" s="5" t="s">
        <v>289</v>
      </c>
      <c r="P2853" s="6">
        <f>[1]!EM_S_INFO_EMPLOYEE(B2853,"2019")</f>
        <v>65507</v>
      </c>
      <c r="Q2853" s="6">
        <f>[1]!EM_S_STM07_IS(B2853,"83","2019-12-31","1",1000000000)</f>
        <v>190.074161</v>
      </c>
      <c r="R2853" s="6">
        <f>[1]!EM_S_FA_YOY_OR(B2853,"2019-12-31")</f>
        <v>5.4553206068</v>
      </c>
      <c r="S2853" s="6">
        <f>[1]!EM_S_FA_YOY_OR(B2853,"2020-12-31")</f>
        <v>-2.2191394831000002</v>
      </c>
      <c r="T2853" s="6">
        <f>[1]!EM_S_FA_YOY_OR(B2853,"2021-12-31")</f>
        <v>45.033278755799998</v>
      </c>
      <c r="U2853" s="6">
        <f>[1]!EM_S_FA_YOY_OR(B2853,"2022-12-31")</f>
        <v>-2.6422867497999998</v>
      </c>
      <c r="V2853" s="7">
        <f t="shared" si="266"/>
        <v>13.390617507633332</v>
      </c>
      <c r="W2853" s="8">
        <f t="shared" si="267"/>
        <v>27.404165222681026</v>
      </c>
      <c r="X2853" s="6">
        <f>[1]!EM_S_FA_YOY_NETPROFIT(B2853,"2019-12-31")</f>
        <v>-5.1459353612000003</v>
      </c>
      <c r="Y2853" s="6">
        <f>[1]!EM_S_FA_YOY_NETPROFIT(B2853,"2020-12-31")</f>
        <v>5.5309828020999996</v>
      </c>
      <c r="Z2853" s="6">
        <f>[1]!EM_S_FA_YOY_NETPROFIT(B2853,"2021-12-31")</f>
        <v>387.04259752079997</v>
      </c>
      <c r="AA2853" s="6">
        <f>[1]!EM_S_FA_YOY_NETPROFIT(B2853,"2022-12-31")</f>
        <v>-4.1844406367999998</v>
      </c>
      <c r="AB2853" s="7">
        <f t="shared" si="268"/>
        <v>129.46304656203333</v>
      </c>
      <c r="AC2853" s="8">
        <f t="shared" si="269"/>
        <v>223.12332053651221</v>
      </c>
    </row>
    <row r="2854" spans="1:29" ht="16.5" x14ac:dyDescent="0.45">
      <c r="A2854" s="9">
        <v>3748</v>
      </c>
      <c r="B2854" s="5" t="s">
        <v>10115</v>
      </c>
      <c r="C2854" s="5" t="s">
        <v>10116</v>
      </c>
      <c r="D2854" s="5" t="s">
        <v>10117</v>
      </c>
      <c r="E2854" s="5" t="s">
        <v>1297</v>
      </c>
      <c r="F2854" s="5" t="s">
        <v>11772</v>
      </c>
      <c r="G2854" s="5">
        <v>23</v>
      </c>
      <c r="H2854" s="5">
        <v>3</v>
      </c>
      <c r="I2854" s="5">
        <f t="shared" si="264"/>
        <v>2</v>
      </c>
      <c r="J2854" s="5">
        <f t="shared" si="265"/>
        <v>1</v>
      </c>
      <c r="K2854" s="5"/>
      <c r="L2854" s="5"/>
      <c r="M2854" s="5"/>
      <c r="N2854" s="5"/>
      <c r="O2854" s="5" t="s">
        <v>10118</v>
      </c>
      <c r="P2854" s="6">
        <f>[1]!EM_S_INFO_EMPLOYEE(B2854,"2019")</f>
        <v>111247</v>
      </c>
      <c r="Q2854" s="6">
        <f>[1]!EM_S_STM07_IS(B2854,"83","2019-12-31","1",1000000000)</f>
        <v>385.48899999999998</v>
      </c>
      <c r="R2854" s="6">
        <f>[1]!EM_S_FA_YOY_OR(B2854,"2019-12-31")</f>
        <v>8.7836484056999993</v>
      </c>
      <c r="S2854" s="6">
        <f>[1]!EM_S_FA_YOY_OR(B2854,"2020-12-31")</f>
        <v>9.5185595439000004</v>
      </c>
      <c r="T2854" s="6">
        <f>[1]!EM_S_FA_YOY_OR(B2854,"2021-12-31")</f>
        <v>4.3727586681000004</v>
      </c>
      <c r="U2854" s="6">
        <f>[1]!EM_S_FA_YOY_OR(B2854,"2022-12-31")</f>
        <v>3.3426152237000002</v>
      </c>
      <c r="V2854" s="7">
        <f t="shared" si="266"/>
        <v>5.7446444785666673</v>
      </c>
      <c r="W2854" s="8">
        <f t="shared" si="267"/>
        <v>3.3086439925251083</v>
      </c>
      <c r="X2854" s="6">
        <f>[1]!EM_S_FA_YOY_NETPROFIT(B2854,"2019-12-31")</f>
        <v>53.813605294600002</v>
      </c>
      <c r="Y2854" s="6">
        <f>[1]!EM_S_FA_YOY_NETPROFIT(B2854,"2020-12-31")</f>
        <v>-10.5875714185</v>
      </c>
      <c r="Z2854" s="6">
        <f>[1]!EM_S_FA_YOY_NETPROFIT(B2854,"2021-12-31")</f>
        <v>8.9381508362000002</v>
      </c>
      <c r="AA2854" s="6">
        <f>[1]!EM_S_FA_YOY_NETPROFIT(B2854,"2022-12-31")</f>
        <v>-8.6103265986000004</v>
      </c>
      <c r="AB2854" s="7">
        <f t="shared" si="268"/>
        <v>-3.4199157269666665</v>
      </c>
      <c r="AC2854" s="8">
        <f t="shared" si="269"/>
        <v>10.747964046934603</v>
      </c>
    </row>
    <row r="2855" spans="1:29" ht="16.5" x14ac:dyDescent="0.45">
      <c r="A2855" s="9">
        <v>3750</v>
      </c>
      <c r="B2855" s="5" t="s">
        <v>10119</v>
      </c>
      <c r="C2855" s="5" t="s">
        <v>10120</v>
      </c>
      <c r="D2855" s="5" t="s">
        <v>10121</v>
      </c>
      <c r="E2855" s="5" t="s">
        <v>1297</v>
      </c>
      <c r="F2855" s="5" t="s">
        <v>11765</v>
      </c>
      <c r="G2855" s="5">
        <v>16</v>
      </c>
      <c r="H2855" s="5">
        <v>3</v>
      </c>
      <c r="I2855" s="5">
        <f t="shared" si="264"/>
        <v>1</v>
      </c>
      <c r="J2855" s="5">
        <f t="shared" si="265"/>
        <v>9</v>
      </c>
      <c r="K2855" s="5"/>
      <c r="L2855" s="5"/>
      <c r="M2855" s="5"/>
      <c r="N2855" s="5"/>
      <c r="O2855" s="5" t="s">
        <v>9451</v>
      </c>
      <c r="P2855" s="6">
        <f>[1]!EM_S_INFO_EMPLOYEE(B2855,"2019")</f>
        <v>47778</v>
      </c>
      <c r="Q2855" s="6">
        <f>[1]!EM_S_STM07_IS(B2855,"83","2019-12-31","1",1000000000)</f>
        <v>186.56579646405001</v>
      </c>
      <c r="R2855" s="6">
        <f>[1]!EM_S_FA_YOY_OR(B2855,"2019-12-31")</f>
        <v>17.274729667300001</v>
      </c>
      <c r="S2855" s="6">
        <f>[1]!EM_S_FA_YOY_OR(B2855,"2020-12-31")</f>
        <v>2.8640617937999999</v>
      </c>
      <c r="T2855" s="6">
        <f>[1]!EM_S_FA_YOY_OR(B2855,"2021-12-31")</f>
        <v>12.4616789281</v>
      </c>
      <c r="U2855" s="6">
        <f>[1]!EM_S_FA_YOY_OR(B2855,"2022-12-31")</f>
        <v>7.4862023395000001</v>
      </c>
      <c r="V2855" s="7">
        <f t="shared" si="266"/>
        <v>7.6039810204666667</v>
      </c>
      <c r="W2855" s="8">
        <f t="shared" si="267"/>
        <v>4.7998924495680004</v>
      </c>
      <c r="X2855" s="6">
        <f>[1]!EM_S_FA_YOY_NETPROFIT(B2855,"2019-12-31")</f>
        <v>8.4034811686000008</v>
      </c>
      <c r="Y2855" s="6">
        <f>[1]!EM_S_FA_YOY_NETPROFIT(B2855,"2020-12-31")</f>
        <v>16.033190580399999</v>
      </c>
      <c r="Z2855" s="6">
        <f>[1]!EM_S_FA_YOY_NETPROFIT(B2855,"2021-12-31")</f>
        <v>11.9406579678</v>
      </c>
      <c r="AA2855" s="6">
        <f>[1]!EM_S_FA_YOY_NETPROFIT(B2855,"2022-12-31")</f>
        <v>11.434176174499999</v>
      </c>
      <c r="AB2855" s="7">
        <f t="shared" si="268"/>
        <v>13.136008240899999</v>
      </c>
      <c r="AC2855" s="8">
        <f t="shared" si="269"/>
        <v>2.5217811330425075</v>
      </c>
    </row>
    <row r="2856" spans="1:29" ht="16.5" x14ac:dyDescent="0.45">
      <c r="A2856" s="9">
        <v>3751</v>
      </c>
      <c r="B2856" s="5" t="s">
        <v>10122</v>
      </c>
      <c r="C2856" s="5" t="s">
        <v>10123</v>
      </c>
      <c r="D2856" s="5" t="s">
        <v>10124</v>
      </c>
      <c r="E2856" s="5" t="s">
        <v>293</v>
      </c>
      <c r="F2856" s="5" t="s">
        <v>11756</v>
      </c>
      <c r="G2856" s="5">
        <v>6</v>
      </c>
      <c r="H2856" s="5">
        <v>2</v>
      </c>
      <c r="I2856" s="5">
        <f t="shared" si="264"/>
        <v>2</v>
      </c>
      <c r="J2856" s="5">
        <f t="shared" si="265"/>
        <v>11</v>
      </c>
      <c r="K2856" s="5"/>
      <c r="L2856" s="5"/>
      <c r="M2856" s="5"/>
      <c r="N2856" s="5"/>
      <c r="O2856" s="5" t="s">
        <v>10125</v>
      </c>
      <c r="P2856" s="6">
        <f>[1]!EM_S_INFO_EMPLOYEE(B2856,"2019")</f>
        <v>7660</v>
      </c>
      <c r="Q2856" s="6">
        <f>[1]!EM_S_STM07_IS(B2856,"83","2019-12-31","1",1000000000)</f>
        <v>5.2399490976200003</v>
      </c>
      <c r="R2856" s="6">
        <f>[1]!EM_S_FA_YOY_OR(B2856,"2019-12-31")</f>
        <v>0.7578388734</v>
      </c>
      <c r="S2856" s="6">
        <f>[1]!EM_S_FA_YOY_OR(B2856,"2020-12-31")</f>
        <v>20.577945936500001</v>
      </c>
      <c r="T2856" s="6">
        <f>[1]!EM_S_FA_YOY_OR(B2856,"2021-12-31")</f>
        <v>19.4959389552</v>
      </c>
      <c r="U2856" s="6">
        <f>[1]!EM_S_FA_YOY_OR(B2856,"2022-12-31")</f>
        <v>16.9135423717</v>
      </c>
      <c r="V2856" s="7">
        <f t="shared" si="266"/>
        <v>18.995809087800001</v>
      </c>
      <c r="W2856" s="8">
        <f t="shared" si="267"/>
        <v>1.8827003969375726</v>
      </c>
      <c r="X2856" s="6">
        <f>[1]!EM_S_FA_YOY_NETPROFIT(B2856,"2019-12-31")</f>
        <v>-9.3441242764000005</v>
      </c>
      <c r="Y2856" s="6">
        <f>[1]!EM_S_FA_YOY_NETPROFIT(B2856,"2020-12-31")</f>
        <v>46.1589058976</v>
      </c>
      <c r="Z2856" s="6">
        <f>[1]!EM_S_FA_YOY_NETPROFIT(B2856,"2021-12-31")</f>
        <v>11.204152162</v>
      </c>
      <c r="AA2856" s="6">
        <f>[1]!EM_S_FA_YOY_NETPROFIT(B2856,"2022-12-31")</f>
        <v>-25.729261061399999</v>
      </c>
      <c r="AB2856" s="7">
        <f t="shared" si="268"/>
        <v>10.5445989994</v>
      </c>
      <c r="AC2856" s="8">
        <f t="shared" si="269"/>
        <v>35.948621600305991</v>
      </c>
    </row>
    <row r="2857" spans="1:29" ht="16.5" x14ac:dyDescent="0.45">
      <c r="A2857" s="9">
        <v>3753</v>
      </c>
      <c r="B2857" s="5" t="s">
        <v>10126</v>
      </c>
      <c r="C2857" s="5" t="s">
        <v>10127</v>
      </c>
      <c r="D2857" s="5" t="s">
        <v>10128</v>
      </c>
      <c r="E2857" s="5" t="s">
        <v>1297</v>
      </c>
      <c r="F2857" s="5" t="s">
        <v>11758</v>
      </c>
      <c r="G2857" s="5">
        <v>8</v>
      </c>
      <c r="H2857" s="5">
        <v>2</v>
      </c>
      <c r="I2857" s="5">
        <f t="shared" si="264"/>
        <v>3</v>
      </c>
      <c r="J2857" s="5">
        <f t="shared" si="265"/>
        <v>2</v>
      </c>
      <c r="K2857" s="5"/>
      <c r="L2857" s="5"/>
      <c r="M2857" s="5"/>
      <c r="N2857" s="5"/>
      <c r="O2857" s="5" t="s">
        <v>10129</v>
      </c>
      <c r="P2857" s="6">
        <f>[1]!EM_S_INFO_EMPLOYEE(B2857,"2019")</f>
        <v>33617</v>
      </c>
      <c r="Q2857" s="6">
        <f>[1]!EM_S_STM07_IS(B2857,"83","2019-12-31","1",1000000000)</f>
        <v>63.740774107169997</v>
      </c>
      <c r="R2857" s="6">
        <f>[1]!EM_S_FA_YOY_OR(B2857,"2019-12-31")</f>
        <v>23.830991519200001</v>
      </c>
      <c r="S2857" s="6">
        <f>[1]!EM_S_FA_YOY_OR(B2857,"2020-12-31")</f>
        <v>14.4778773559</v>
      </c>
      <c r="T2857" s="6">
        <f>[1]!EM_S_FA_YOY_OR(B2857,"2021-12-31")</f>
        <v>14.9991773289</v>
      </c>
      <c r="U2857" s="6">
        <f>[1]!EM_S_FA_YOY_OR(B2857,"2022-12-31")</f>
        <v>18.416002196400001</v>
      </c>
      <c r="V2857" s="7">
        <f t="shared" si="266"/>
        <v>15.964352293733334</v>
      </c>
      <c r="W2857" s="8">
        <f t="shared" si="267"/>
        <v>2.1391303956039081</v>
      </c>
      <c r="X2857" s="6">
        <f>[1]!EM_S_FA_YOY_NETPROFIT(B2857,"2019-12-31")</f>
        <v>26.711590562400001</v>
      </c>
      <c r="Y2857" s="6">
        <f>[1]!EM_S_FA_YOY_NETPROFIT(B2857,"2020-12-31")</f>
        <v>23.241469514599999</v>
      </c>
      <c r="Z2857" s="6">
        <f>[1]!EM_S_FA_YOY_NETPROFIT(B2857,"2021-12-31")</f>
        <v>25.4543792023</v>
      </c>
      <c r="AA2857" s="6">
        <f>[1]!EM_S_FA_YOY_NETPROFIT(B2857,"2022-12-31")</f>
        <v>11.6591589088</v>
      </c>
      <c r="AB2857" s="7">
        <f t="shared" si="268"/>
        <v>20.118335875233335</v>
      </c>
      <c r="AC2857" s="8">
        <f t="shared" si="269"/>
        <v>7.4089471946799659</v>
      </c>
    </row>
    <row r="2858" spans="1:29" ht="16.5" x14ac:dyDescent="0.45">
      <c r="A2858" s="9">
        <v>3755</v>
      </c>
      <c r="B2858" s="5" t="s">
        <v>10130</v>
      </c>
      <c r="C2858" s="5" t="s">
        <v>10131</v>
      </c>
      <c r="D2858" s="5" t="s">
        <v>10132</v>
      </c>
      <c r="E2858" s="5" t="s">
        <v>1297</v>
      </c>
      <c r="F2858" s="5" t="s">
        <v>11757</v>
      </c>
      <c r="G2858" s="5">
        <v>7</v>
      </c>
      <c r="H2858" s="5">
        <v>2</v>
      </c>
      <c r="I2858" s="5">
        <f t="shared" si="264"/>
        <v>4</v>
      </c>
      <c r="J2858" s="5">
        <f t="shared" si="265"/>
        <v>11</v>
      </c>
      <c r="K2858" s="5"/>
      <c r="L2858" s="5"/>
      <c r="M2858" s="5"/>
      <c r="N2858" s="5"/>
      <c r="O2858" s="5" t="s">
        <v>5271</v>
      </c>
      <c r="P2858" s="6">
        <f>[1]!EM_S_INFO_EMPLOYEE(B2858,"2019")</f>
        <v>1116</v>
      </c>
      <c r="Q2858" s="6">
        <f>[1]!EM_S_STM07_IS(B2858,"83","2019-12-31","1",1000000000)</f>
        <v>0.69896861106999997</v>
      </c>
      <c r="R2858" s="6">
        <f>[1]!EM_S_FA_YOY_OR(B2858,"2019-12-31")</f>
        <v>17.3166447334</v>
      </c>
      <c r="S2858" s="6">
        <f>[1]!EM_S_FA_YOY_OR(B2858,"2020-12-31")</f>
        <v>48.548074815600003</v>
      </c>
      <c r="T2858" s="6">
        <f>[1]!EM_S_FA_YOY_OR(B2858,"2021-12-31")</f>
        <v>-3.2368165679000001</v>
      </c>
      <c r="U2858" s="6">
        <f>[1]!EM_S_FA_YOY_OR(B2858,"2022-12-31")</f>
        <v>-2.0790944534000002</v>
      </c>
      <c r="V2858" s="7">
        <f t="shared" si="266"/>
        <v>14.410721264766666</v>
      </c>
      <c r="W2858" s="8">
        <f t="shared" si="267"/>
        <v>29.569481914882203</v>
      </c>
      <c r="X2858" s="6">
        <f>[1]!EM_S_FA_YOY_NETPROFIT(B2858,"2019-12-31")</f>
        <v>42.719699767999998</v>
      </c>
      <c r="Y2858" s="6">
        <f>[1]!EM_S_FA_YOY_NETPROFIT(B2858,"2020-12-31")</f>
        <v>-42.417676633600003</v>
      </c>
      <c r="Z2858" s="6">
        <f>[1]!EM_S_FA_YOY_NETPROFIT(B2858,"2021-12-31")</f>
        <v>8.3038548783999993</v>
      </c>
      <c r="AA2858" s="6">
        <f>[1]!EM_S_FA_YOY_NETPROFIT(B2858,"2022-12-31")</f>
        <v>-23.6843427202</v>
      </c>
      <c r="AB2858" s="7">
        <f t="shared" si="268"/>
        <v>-19.266054825133335</v>
      </c>
      <c r="AC2858" s="8">
        <f t="shared" si="269"/>
        <v>25.647795045061311</v>
      </c>
    </row>
    <row r="2859" spans="1:29" ht="16.5" x14ac:dyDescent="0.45">
      <c r="A2859" s="9">
        <v>3756</v>
      </c>
      <c r="B2859" s="5" t="s">
        <v>10133</v>
      </c>
      <c r="C2859" s="5" t="s">
        <v>10134</v>
      </c>
      <c r="D2859" s="5" t="s">
        <v>10135</v>
      </c>
      <c r="E2859" s="5" t="s">
        <v>33</v>
      </c>
      <c r="F2859" s="5" t="s">
        <v>11758</v>
      </c>
      <c r="G2859" s="5">
        <v>8</v>
      </c>
      <c r="H2859" s="5">
        <v>2</v>
      </c>
      <c r="I2859" s="5">
        <f t="shared" si="264"/>
        <v>3</v>
      </c>
      <c r="J2859" s="5">
        <f t="shared" si="265"/>
        <v>2</v>
      </c>
      <c r="K2859" s="5"/>
      <c r="L2859" s="5"/>
      <c r="M2859" s="5"/>
      <c r="N2859" s="5"/>
      <c r="O2859" s="5" t="s">
        <v>10136</v>
      </c>
      <c r="P2859" s="6">
        <f>[1]!EM_S_INFO_EMPLOYEE(B2859,"2019")</f>
        <v>98566</v>
      </c>
      <c r="Q2859" s="6">
        <f>[1]!EM_S_STM07_IS(B2859,"83","2019-12-31","1",1000000000)</f>
        <v>338.637609</v>
      </c>
      <c r="R2859" s="6">
        <f>[1]!EM_S_FA_YOY_OR(B2859,"2019-12-31")</f>
        <v>16.959319908099999</v>
      </c>
      <c r="S2859" s="6">
        <f>[1]!EM_S_FA_YOY_OR(B2859,"2020-12-31")</f>
        <v>18.154219249800001</v>
      </c>
      <c r="T2859" s="6">
        <f>[1]!EM_S_FA_YOY_OR(B2859,"2021-12-31")</f>
        <v>25.1070613833</v>
      </c>
      <c r="U2859" s="6">
        <f>[1]!EM_S_FA_YOY_OR(B2859,"2022-12-31")</f>
        <v>18.398450162300001</v>
      </c>
      <c r="V2859" s="7">
        <f t="shared" si="266"/>
        <v>20.553243598466668</v>
      </c>
      <c r="W2859" s="8">
        <f t="shared" si="267"/>
        <v>3.9456120561648609</v>
      </c>
      <c r="X2859" s="6">
        <f>[1]!EM_S_FA_YOY_NETPROFIT(B2859,"2019-12-31")</f>
        <v>8.2054186700000004E-2</v>
      </c>
      <c r="Y2859" s="6">
        <f>[1]!EM_S_FA_YOY_NETPROFIT(B2859,"2020-12-31")</f>
        <v>23.829762859599999</v>
      </c>
      <c r="Z2859" s="6">
        <f>[1]!EM_S_FA_YOY_NETPROFIT(B2859,"2021-12-31")</f>
        <v>23.712985979999999</v>
      </c>
      <c r="AA2859" s="6">
        <f>[1]!EM_S_FA_YOY_NETPROFIT(B2859,"2022-12-31")</f>
        <v>11.3746526508</v>
      </c>
      <c r="AB2859" s="7">
        <f t="shared" si="268"/>
        <v>19.639133830133332</v>
      </c>
      <c r="AC2859" s="8">
        <f t="shared" si="269"/>
        <v>7.1574888112080535</v>
      </c>
    </row>
    <row r="2860" spans="1:29" ht="16.5" x14ac:dyDescent="0.45">
      <c r="A2860" s="9">
        <v>3757</v>
      </c>
      <c r="B2860" s="5" t="s">
        <v>10137</v>
      </c>
      <c r="C2860" s="5" t="s">
        <v>10138</v>
      </c>
      <c r="D2860" s="5" t="s">
        <v>10139</v>
      </c>
      <c r="E2860" s="5" t="s">
        <v>567</v>
      </c>
      <c r="F2860" s="5" t="s">
        <v>11764</v>
      </c>
      <c r="G2860" s="5">
        <v>15</v>
      </c>
      <c r="H2860" s="5">
        <v>3</v>
      </c>
      <c r="I2860" s="5">
        <f t="shared" si="264"/>
        <v>2</v>
      </c>
      <c r="J2860" s="5">
        <f t="shared" si="265"/>
        <v>8</v>
      </c>
      <c r="K2860" s="5"/>
      <c r="L2860" s="5"/>
      <c r="M2860" s="5"/>
      <c r="N2860" s="5"/>
      <c r="O2860" s="5" t="s">
        <v>10140</v>
      </c>
      <c r="P2860" s="6">
        <f>[1]!EM_S_INFO_EMPLOYEE(B2860,"2019")</f>
        <v>93</v>
      </c>
      <c r="Q2860" s="6">
        <f>[1]!EM_S_STM07_IS(B2860,"83","2019-12-31","1",1000000000)</f>
        <v>1.1155268221200001</v>
      </c>
      <c r="R2860" s="6">
        <f>[1]!EM_S_FA_YOY_OR(B2860,"2019-12-31")</f>
        <v>4.3438126281000002</v>
      </c>
      <c r="S2860" s="6">
        <f>[1]!EM_S_FA_YOY_OR(B2860,"2020-12-31")</f>
        <v>-9.3110774246000005</v>
      </c>
      <c r="T2860" s="6">
        <f>[1]!EM_S_FA_YOY_OR(B2860,"2021-12-31")</f>
        <v>40.621370016100002</v>
      </c>
      <c r="U2860" s="6">
        <f>[1]!EM_S_FA_YOY_OR(B2860,"2022-12-31")</f>
        <v>27.255231970000001</v>
      </c>
      <c r="V2860" s="7">
        <f t="shared" si="266"/>
        <v>19.521841520500001</v>
      </c>
      <c r="W2860" s="8">
        <f t="shared" si="267"/>
        <v>25.8489133763468</v>
      </c>
      <c r="X2860" s="6">
        <f>[1]!EM_S_FA_YOY_NETPROFIT(B2860,"2019-12-31")</f>
        <v>8.8735545840000007</v>
      </c>
      <c r="Y2860" s="6">
        <f>[1]!EM_S_FA_YOY_NETPROFIT(B2860,"2020-12-31")</f>
        <v>-32.452028192</v>
      </c>
      <c r="Z2860" s="6">
        <f>[1]!EM_S_FA_YOY_NETPROFIT(B2860,"2021-12-31")</f>
        <v>279.57995163340001</v>
      </c>
      <c r="AA2860" s="6">
        <f>[1]!EM_S_FA_YOY_NETPROFIT(B2860,"2022-12-31")</f>
        <v>-30.549018870499999</v>
      </c>
      <c r="AB2860" s="7">
        <f t="shared" si="268"/>
        <v>72.192968190300007</v>
      </c>
      <c r="AC2860" s="8">
        <f t="shared" si="269"/>
        <v>179.6049165177304</v>
      </c>
    </row>
    <row r="2861" spans="1:29" ht="16.5" x14ac:dyDescent="0.45">
      <c r="A2861" s="9">
        <v>3758</v>
      </c>
      <c r="B2861" s="5" t="s">
        <v>10141</v>
      </c>
      <c r="C2861" s="5" t="s">
        <v>10142</v>
      </c>
      <c r="D2861" s="5" t="s">
        <v>10143</v>
      </c>
      <c r="E2861" s="5" t="s">
        <v>33</v>
      </c>
      <c r="F2861" s="5" t="s">
        <v>11772</v>
      </c>
      <c r="G2861" s="5">
        <v>23</v>
      </c>
      <c r="H2861" s="5">
        <v>3</v>
      </c>
      <c r="I2861" s="5">
        <f t="shared" si="264"/>
        <v>2</v>
      </c>
      <c r="J2861" s="5">
        <f t="shared" si="265"/>
        <v>1</v>
      </c>
      <c r="K2861" s="5"/>
      <c r="L2861" s="5"/>
      <c r="M2861" s="5"/>
      <c r="N2861" s="5"/>
      <c r="O2861" s="5" t="s">
        <v>10144</v>
      </c>
      <c r="P2861" s="6">
        <f>[1]!EM_S_INFO_EMPLOYEE(B2861,"2019")</f>
        <v>103826</v>
      </c>
      <c r="Q2861" s="6">
        <f>[1]!EM_S_STM07_IS(B2861,"83","2019-12-31","1",1000000000)</f>
        <v>745.16499999999996</v>
      </c>
      <c r="R2861" s="6">
        <f>[1]!EM_S_FA_YOY_OR(B2861,"2019-12-31")</f>
        <v>15.870601973899999</v>
      </c>
      <c r="S2861" s="6">
        <f>[1]!EM_S_FA_YOY_OR(B2861,"2020-12-31")</f>
        <v>10.7085008018</v>
      </c>
      <c r="T2861" s="6">
        <f>[1]!EM_S_FA_YOY_OR(B2861,"2021-12-31")</f>
        <v>4.0550318829999998</v>
      </c>
      <c r="U2861" s="6">
        <f>[1]!EM_S_FA_YOY_OR(B2861,"2022-12-31")</f>
        <v>-3.7801627940999998</v>
      </c>
      <c r="V2861" s="7">
        <f t="shared" si="266"/>
        <v>3.6611232969</v>
      </c>
      <c r="W2861" s="8">
        <f t="shared" si="267"/>
        <v>7.2523593526135999</v>
      </c>
      <c r="X2861" s="6">
        <f>[1]!EM_S_FA_YOY_NETPROFIT(B2861,"2019-12-31")</f>
        <v>394.42024128690002</v>
      </c>
      <c r="Y2861" s="6">
        <f>[1]!EM_S_FA_YOY_NETPROFIT(B2861,"2020-12-31")</f>
        <v>-12.927440946200001</v>
      </c>
      <c r="Z2861" s="6">
        <f>[1]!EM_S_FA_YOY_NETPROFIT(B2861,"2021-12-31")</f>
        <v>2.0224631616000002</v>
      </c>
      <c r="AA2861" s="6">
        <f>[1]!EM_S_FA_YOY_NETPROFIT(B2861,"2022-12-31")</f>
        <v>-35.866965191299997</v>
      </c>
      <c r="AB2861" s="7">
        <f t="shared" si="268"/>
        <v>-15.590647658633332</v>
      </c>
      <c r="AC2861" s="8">
        <f t="shared" si="269"/>
        <v>19.084593202954263</v>
      </c>
    </row>
    <row r="2862" spans="1:29" ht="16.5" x14ac:dyDescent="0.45">
      <c r="A2862" s="9">
        <v>3759</v>
      </c>
      <c r="B2862" s="5" t="s">
        <v>10145</v>
      </c>
      <c r="C2862" s="5" t="s">
        <v>10146</v>
      </c>
      <c r="D2862" s="5" t="s">
        <v>10147</v>
      </c>
      <c r="E2862" s="5" t="s">
        <v>268</v>
      </c>
      <c r="F2862" s="5" t="s">
        <v>11766</v>
      </c>
      <c r="G2862" s="5">
        <v>17</v>
      </c>
      <c r="H2862" s="5">
        <v>2</v>
      </c>
      <c r="I2862" s="5">
        <f t="shared" si="264"/>
        <v>2</v>
      </c>
      <c r="J2862" s="5">
        <f t="shared" si="265"/>
        <v>11</v>
      </c>
      <c r="K2862" s="5"/>
      <c r="L2862" s="5"/>
      <c r="M2862" s="5"/>
      <c r="N2862" s="5"/>
      <c r="O2862" s="5" t="s">
        <v>10148</v>
      </c>
      <c r="P2862" s="6">
        <f>[1]!EM_S_INFO_EMPLOYEE(B2862,"2019")</f>
        <v>59756</v>
      </c>
      <c r="Q2862" s="6">
        <f>[1]!EM_S_STM07_IS(B2862,"83","2019-12-31","1",1000000000)</f>
        <v>96.210688818799994</v>
      </c>
      <c r="R2862" s="6">
        <f>[1]!EM_S_FA_YOY_OR(B2862,"2019-12-31")</f>
        <v>-2.7523358285000001</v>
      </c>
      <c r="S2862" s="6">
        <f>[1]!EM_S_FA_YOY_OR(B2862,"2020-12-31")</f>
        <v>8.621274541</v>
      </c>
      <c r="T2862" s="6">
        <f>[1]!EM_S_FA_YOY_OR(B2862,"2021-12-31")</f>
        <v>32.037384973800002</v>
      </c>
      <c r="U2862" s="6">
        <f>[1]!EM_S_FA_YOY_OR(B2862,"2022-12-31")</f>
        <v>0.68569660909999997</v>
      </c>
      <c r="V2862" s="7">
        <f t="shared" si="266"/>
        <v>13.7814520413</v>
      </c>
      <c r="W2862" s="8">
        <f t="shared" si="267"/>
        <v>16.300388483262235</v>
      </c>
      <c r="X2862" s="6">
        <f>[1]!EM_S_FA_YOY_NETPROFIT(B2862,"2019-12-31")</f>
        <v>-13.6615008354</v>
      </c>
      <c r="Y2862" s="6">
        <f>[1]!EM_S_FA_YOY_NETPROFIT(B2862,"2020-12-31")</f>
        <v>18.358118825999998</v>
      </c>
      <c r="Z2862" s="6">
        <f>[1]!EM_S_FA_YOY_NETPROFIT(B2862,"2021-12-31")</f>
        <v>25.4084254564</v>
      </c>
      <c r="AA2862" s="6">
        <f>[1]!EM_S_FA_YOY_NETPROFIT(B2862,"2022-12-31")</f>
        <v>22.718063842399999</v>
      </c>
      <c r="AB2862" s="7">
        <f t="shared" si="268"/>
        <v>22.161536041599998</v>
      </c>
      <c r="AC2862" s="8">
        <f t="shared" si="269"/>
        <v>3.5579486070575901</v>
      </c>
    </row>
    <row r="2863" spans="1:29" ht="16.5" x14ac:dyDescent="0.45">
      <c r="A2863" s="9">
        <v>3760</v>
      </c>
      <c r="B2863" s="5" t="s">
        <v>10149</v>
      </c>
      <c r="C2863" s="5" t="s">
        <v>10150</v>
      </c>
      <c r="D2863" s="5" t="s">
        <v>10151</v>
      </c>
      <c r="E2863" s="5" t="s">
        <v>263</v>
      </c>
      <c r="F2863" s="5" t="s">
        <v>11759</v>
      </c>
      <c r="G2863" s="5">
        <v>9</v>
      </c>
      <c r="H2863" s="5">
        <v>2</v>
      </c>
      <c r="I2863" s="5">
        <f t="shared" si="264"/>
        <v>3</v>
      </c>
      <c r="J2863" s="5">
        <f t="shared" si="265"/>
        <v>2</v>
      </c>
      <c r="K2863" s="5"/>
      <c r="L2863" s="5"/>
      <c r="M2863" s="5"/>
      <c r="N2863" s="5"/>
      <c r="O2863" s="5" t="s">
        <v>10152</v>
      </c>
      <c r="P2863" s="6">
        <f>[1]!EM_S_INFO_EMPLOYEE(B2863,"2019")</f>
        <v>7450</v>
      </c>
      <c r="Q2863" s="6">
        <f>[1]!EM_S_STM07_IS(B2863,"83","2019-12-31","1",1000000000)</f>
        <v>9.3057645179000001</v>
      </c>
      <c r="R2863" s="6">
        <f>[1]!EM_S_FA_YOY_OR(B2863,"2019-12-31")</f>
        <v>11.069742895399999</v>
      </c>
      <c r="S2863" s="6">
        <f>[1]!EM_S_FA_YOY_OR(B2863,"2020-12-31")</f>
        <v>3.6356425683000002</v>
      </c>
      <c r="T2863" s="6">
        <f>[1]!EM_S_FA_YOY_OR(B2863,"2021-12-31")</f>
        <v>51.1154612626</v>
      </c>
      <c r="U2863" s="6">
        <f>[1]!EM_S_FA_YOY_OR(B2863,"2022-12-31")</f>
        <v>-9.4166915667000008</v>
      </c>
      <c r="V2863" s="7">
        <f t="shared" si="266"/>
        <v>15.111470754733332</v>
      </c>
      <c r="W2863" s="8">
        <f t="shared" si="267"/>
        <v>31.856025426296302</v>
      </c>
      <c r="X2863" s="6">
        <f>[1]!EM_S_FA_YOY_NETPROFIT(B2863,"2019-12-31")</f>
        <v>11.445395620599999</v>
      </c>
      <c r="Y2863" s="6">
        <f>[1]!EM_S_FA_YOY_NETPROFIT(B2863,"2020-12-31")</f>
        <v>35.507810383399999</v>
      </c>
      <c r="Z2863" s="6">
        <f>[1]!EM_S_FA_YOY_NETPROFIT(B2863,"2021-12-31")</f>
        <v>133.30804999630001</v>
      </c>
      <c r="AA2863" s="6">
        <f>[1]!EM_S_FA_YOY_NETPROFIT(B2863,"2022-12-31")</f>
        <v>-68.670140396500003</v>
      </c>
      <c r="AB2863" s="7">
        <f t="shared" si="268"/>
        <v>33.381906661066672</v>
      </c>
      <c r="AC2863" s="8">
        <f t="shared" si="269"/>
        <v>101.00587581207846</v>
      </c>
    </row>
    <row r="2864" spans="1:29" ht="16.5" x14ac:dyDescent="0.45">
      <c r="A2864" s="9">
        <v>3763</v>
      </c>
      <c r="B2864" s="5" t="s">
        <v>10153</v>
      </c>
      <c r="C2864" s="5" t="s">
        <v>10154</v>
      </c>
      <c r="D2864" s="5" t="s">
        <v>10155</v>
      </c>
      <c r="E2864" s="5" t="s">
        <v>293</v>
      </c>
      <c r="F2864" s="5" t="s">
        <v>11779</v>
      </c>
      <c r="G2864" s="5">
        <v>30</v>
      </c>
      <c r="H2864" s="5">
        <v>2</v>
      </c>
      <c r="I2864" s="5">
        <f t="shared" si="264"/>
        <v>2</v>
      </c>
      <c r="J2864" s="5">
        <f t="shared" si="265"/>
        <v>4</v>
      </c>
      <c r="K2864" s="5"/>
      <c r="L2864" s="5"/>
      <c r="M2864" s="5"/>
      <c r="N2864" s="5"/>
      <c r="O2864" s="5" t="s">
        <v>10156</v>
      </c>
      <c r="P2864" s="6">
        <f>[1]!EM_S_INFO_EMPLOYEE(B2864,"2019")</f>
        <v>85906</v>
      </c>
      <c r="Q2864" s="6">
        <f>[1]!EM_S_STM07_IS(B2864,"83","2019-12-31","1",1000000000)</f>
        <v>23.635389266080001</v>
      </c>
      <c r="R2864" s="6">
        <f>[1]!EM_S_FA_YOY_OR(B2864,"2019-12-31")</f>
        <v>13.4700975298</v>
      </c>
      <c r="S2864" s="6">
        <f>[1]!EM_S_FA_YOY_OR(B2864,"2020-12-31")</f>
        <v>-5.3062788931</v>
      </c>
      <c r="T2864" s="6">
        <f>[1]!EM_S_FA_YOY_OR(B2864,"2021-12-31")</f>
        <v>32.5989059873</v>
      </c>
      <c r="U2864" s="6">
        <f>[1]!EM_S_FA_YOY_OR(B2864,"2022-12-31")</f>
        <v>21.3661145797</v>
      </c>
      <c r="V2864" s="7">
        <f t="shared" si="266"/>
        <v>16.219580557966665</v>
      </c>
      <c r="W2864" s="8">
        <f t="shared" si="267"/>
        <v>19.469614005726211</v>
      </c>
      <c r="X2864" s="6">
        <f>[1]!EM_S_FA_YOY_NETPROFIT(B2864,"2019-12-31")</f>
        <v>50.371910696299999</v>
      </c>
      <c r="Y2864" s="6">
        <f>[1]!EM_S_FA_YOY_NETPROFIT(B2864,"2020-12-31")</f>
        <v>22.635174866100002</v>
      </c>
      <c r="Z2864" s="6">
        <f>[1]!EM_S_FA_YOY_NETPROFIT(B2864,"2021-12-31")</f>
        <v>100.9975853097</v>
      </c>
      <c r="AA2864" s="6">
        <f>[1]!EM_S_FA_YOY_NETPROFIT(B2864,"2022-12-31")</f>
        <v>88.958490306399995</v>
      </c>
      <c r="AB2864" s="7">
        <f t="shared" si="268"/>
        <v>70.863750160733332</v>
      </c>
      <c r="AC2864" s="8">
        <f t="shared" si="269"/>
        <v>42.198715126615035</v>
      </c>
    </row>
    <row r="2865" spans="1:29" ht="16.5" x14ac:dyDescent="0.45">
      <c r="A2865" s="9">
        <v>3764</v>
      </c>
      <c r="B2865" s="5" t="s">
        <v>10157</v>
      </c>
      <c r="C2865" s="5" t="s">
        <v>10158</v>
      </c>
      <c r="D2865" s="5" t="s">
        <v>10159</v>
      </c>
      <c r="E2865" s="5" t="s">
        <v>33</v>
      </c>
      <c r="F2865" s="5" t="s">
        <v>11758</v>
      </c>
      <c r="G2865" s="5">
        <v>8</v>
      </c>
      <c r="H2865" s="5">
        <v>2</v>
      </c>
      <c r="I2865" s="5">
        <f t="shared" si="264"/>
        <v>3</v>
      </c>
      <c r="J2865" s="5">
        <f t="shared" si="265"/>
        <v>2</v>
      </c>
      <c r="K2865" s="5"/>
      <c r="L2865" s="5"/>
      <c r="M2865" s="5"/>
      <c r="N2865" s="5"/>
      <c r="O2865" s="5" t="s">
        <v>10160</v>
      </c>
      <c r="P2865" s="6">
        <f>[1]!EM_S_INFO_EMPLOYEE(B2865,"2019")</f>
        <v>335038</v>
      </c>
      <c r="Q2865" s="6">
        <f>[1]!EM_S_STM07_IS(B2865,"83","2019-12-31","1",1000000000)</f>
        <v>1419.8365879999999</v>
      </c>
      <c r="R2865" s="6">
        <f>[1]!EM_S_FA_YOY_OR(B2865,"2019-12-31")</f>
        <v>18.386354852499998</v>
      </c>
      <c r="S2865" s="6">
        <f>[1]!EM_S_FA_YOY_OR(B2865,"2020-12-31")</f>
        <v>13.747127003899999</v>
      </c>
      <c r="T2865" s="6">
        <f>[1]!EM_S_FA_YOY_OR(B2865,"2021-12-31")</f>
        <v>17.107106720000001</v>
      </c>
      <c r="U2865" s="6">
        <f>[1]!EM_S_FA_YOY_OR(B2865,"2022-12-31")</f>
        <v>8.5774407999999998</v>
      </c>
      <c r="V2865" s="7">
        <f t="shared" si="266"/>
        <v>13.143891507966666</v>
      </c>
      <c r="W2865" s="8">
        <f t="shared" si="267"/>
        <v>4.2967103665906761</v>
      </c>
      <c r="X2865" s="6">
        <f>[1]!EM_S_FA_YOY_NETPROFIT(B2865,"2019-12-31")</f>
        <v>14.191534989899999</v>
      </c>
      <c r="Y2865" s="6">
        <f>[1]!EM_S_FA_YOY_NETPROFIT(B2865,"2020-12-31")</f>
        <v>12.253947034099999</v>
      </c>
      <c r="Z2865" s="6">
        <f>[1]!EM_S_FA_YOY_NETPROFIT(B2865,"2021-12-31")</f>
        <v>9.5884770923999998</v>
      </c>
      <c r="AA2865" s="6">
        <f>[1]!EM_S_FA_YOY_NETPROFIT(B2865,"2022-12-31")</f>
        <v>-11.1204240448</v>
      </c>
      <c r="AB2865" s="7">
        <f t="shared" si="268"/>
        <v>3.5740000272333332</v>
      </c>
      <c r="AC2865" s="8">
        <f t="shared" si="269"/>
        <v>12.79534120721644</v>
      </c>
    </row>
    <row r="2866" spans="1:29" ht="16.5" x14ac:dyDescent="0.45">
      <c r="A2866" s="9">
        <v>3765</v>
      </c>
      <c r="B2866" s="5" t="s">
        <v>10161</v>
      </c>
      <c r="C2866" s="5" t="s">
        <v>10162</v>
      </c>
      <c r="D2866" s="5" t="s">
        <v>10163</v>
      </c>
      <c r="E2866" s="5" t="s">
        <v>33</v>
      </c>
      <c r="F2866" s="5" t="s">
        <v>11758</v>
      </c>
      <c r="G2866" s="5">
        <v>8</v>
      </c>
      <c r="H2866" s="5">
        <v>2</v>
      </c>
      <c r="I2866" s="5">
        <f t="shared" si="264"/>
        <v>3</v>
      </c>
      <c r="J2866" s="5">
        <f t="shared" si="265"/>
        <v>2</v>
      </c>
      <c r="K2866" s="5"/>
      <c r="L2866" s="5"/>
      <c r="M2866" s="5"/>
      <c r="N2866" s="5"/>
      <c r="O2866" s="5" t="s">
        <v>3735</v>
      </c>
      <c r="P2866" s="6">
        <f>[1]!EM_S_INFO_EMPLOYEE(B2866,"2019")</f>
        <v>132583</v>
      </c>
      <c r="Q2866" s="6">
        <f>[1]!EM_S_STM07_IS(B2866,"83","2019-12-31","1",1000000000)</f>
        <v>348.47774497455998</v>
      </c>
      <c r="R2866" s="6">
        <f>[1]!EM_S_FA_YOY_OR(B2866,"2019-12-31")</f>
        <v>17.997531714099999</v>
      </c>
      <c r="S2866" s="6">
        <f>[1]!EM_S_FA_YOY_OR(B2866,"2020-12-31")</f>
        <v>15.272437857</v>
      </c>
      <c r="T2866" s="6">
        <f>[1]!EM_S_FA_YOY_OR(B2866,"2021-12-31")</f>
        <v>11.751522680500001</v>
      </c>
      <c r="U2866" s="6">
        <f>[1]!EM_S_FA_YOY_OR(B2866,"2022-12-31")</f>
        <v>1.1643040001</v>
      </c>
      <c r="V2866" s="7">
        <f t="shared" si="266"/>
        <v>9.3960881792000013</v>
      </c>
      <c r="W2866" s="8">
        <f t="shared" si="267"/>
        <v>7.3430861358483197</v>
      </c>
      <c r="X2866" s="6">
        <f>[1]!EM_S_FA_YOY_NETPROFIT(B2866,"2019-12-31")</f>
        <v>6.8301460262999996</v>
      </c>
      <c r="Y2866" s="6">
        <f>[1]!EM_S_FA_YOY_NETPROFIT(B2866,"2020-12-31")</f>
        <v>20.129890214100001</v>
      </c>
      <c r="Z2866" s="6">
        <f>[1]!EM_S_FA_YOY_NETPROFIT(B2866,"2021-12-31")</f>
        <v>5.6687734474000004</v>
      </c>
      <c r="AA2866" s="6">
        <f>[1]!EM_S_FA_YOY_NETPROFIT(B2866,"2022-12-31")</f>
        <v>5.5190262225</v>
      </c>
      <c r="AB2866" s="7">
        <f t="shared" si="268"/>
        <v>10.439229961333334</v>
      </c>
      <c r="AC2866" s="8">
        <f t="shared" si="269"/>
        <v>8.3926919494733703</v>
      </c>
    </row>
    <row r="2867" spans="1:29" ht="16.5" x14ac:dyDescent="0.45">
      <c r="A2867" s="9">
        <v>3766</v>
      </c>
      <c r="B2867" s="5" t="s">
        <v>10164</v>
      </c>
      <c r="C2867" s="5" t="s">
        <v>10165</v>
      </c>
      <c r="D2867" s="5" t="s">
        <v>10166</v>
      </c>
      <c r="E2867" s="5" t="s">
        <v>293</v>
      </c>
      <c r="F2867" s="5" t="s">
        <v>11768</v>
      </c>
      <c r="G2867" s="5">
        <v>19</v>
      </c>
      <c r="H2867" s="5">
        <v>2</v>
      </c>
      <c r="I2867" s="5">
        <f t="shared" si="264"/>
        <v>2</v>
      </c>
      <c r="J2867" s="5">
        <f t="shared" si="265"/>
        <v>4</v>
      </c>
      <c r="K2867" s="5"/>
      <c r="L2867" s="5"/>
      <c r="M2867" s="5"/>
      <c r="N2867" s="5"/>
      <c r="O2867" s="5" t="s">
        <v>10167</v>
      </c>
      <c r="P2867" s="6">
        <f>[1]!EM_S_INFO_EMPLOYEE(B2867,"2019")</f>
        <v>4531</v>
      </c>
      <c r="Q2867" s="6">
        <f>[1]!EM_S_STM07_IS(B2867,"83","2019-12-31","1",1000000000)</f>
        <v>14.14762463944</v>
      </c>
      <c r="R2867" s="6">
        <f>[1]!EM_S_FA_YOY_OR(B2867,"2019-12-31")</f>
        <v>6.2007939848999998</v>
      </c>
      <c r="S2867" s="6">
        <f>[1]!EM_S_FA_YOY_OR(B2867,"2020-12-31")</f>
        <v>15.4499305377</v>
      </c>
      <c r="T2867" s="6">
        <f>[1]!EM_S_FA_YOY_OR(B2867,"2021-12-31")</f>
        <v>50.688662895</v>
      </c>
      <c r="U2867" s="6">
        <f>[1]!EM_S_FA_YOY_OR(B2867,"2022-12-31")</f>
        <v>12.873547690200001</v>
      </c>
      <c r="V2867" s="7">
        <f t="shared" si="266"/>
        <v>26.3373803743</v>
      </c>
      <c r="W2867" s="8">
        <f t="shared" si="267"/>
        <v>21.128136629774875</v>
      </c>
      <c r="X2867" s="6">
        <f>[1]!EM_S_FA_YOY_NETPROFIT(B2867,"2019-12-31")</f>
        <v>86.333367614799997</v>
      </c>
      <c r="Y2867" s="6">
        <f>[1]!EM_S_FA_YOY_NETPROFIT(B2867,"2020-12-31")</f>
        <v>10.9793549582</v>
      </c>
      <c r="Z2867" s="6">
        <f>[1]!EM_S_FA_YOY_NETPROFIT(B2867,"2021-12-31")</f>
        <v>73.164680205699995</v>
      </c>
      <c r="AA2867" s="6">
        <f>[1]!EM_S_FA_YOY_NETPROFIT(B2867,"2022-12-31")</f>
        <v>-13.1218335779</v>
      </c>
      <c r="AB2867" s="7">
        <f t="shared" si="268"/>
        <v>23.674067195333333</v>
      </c>
      <c r="AC2867" s="8">
        <f t="shared" si="269"/>
        <v>44.521987874752014</v>
      </c>
    </row>
    <row r="2868" spans="1:29" ht="16.5" x14ac:dyDescent="0.45">
      <c r="A2868" s="9">
        <v>3767</v>
      </c>
      <c r="B2868" s="5" t="s">
        <v>10168</v>
      </c>
      <c r="C2868" s="5" t="s">
        <v>10169</v>
      </c>
      <c r="D2868" s="5" t="s">
        <v>10170</v>
      </c>
      <c r="E2868" s="5" t="s">
        <v>288</v>
      </c>
      <c r="F2868" s="5" t="s">
        <v>11773</v>
      </c>
      <c r="G2868" s="5">
        <v>24</v>
      </c>
      <c r="H2868" s="5">
        <v>2</v>
      </c>
      <c r="I2868" s="5">
        <f t="shared" si="264"/>
        <v>1</v>
      </c>
      <c r="J2868" s="5">
        <f t="shared" si="265"/>
        <v>11</v>
      </c>
      <c r="K2868" s="5"/>
      <c r="L2868" s="5"/>
      <c r="M2868" s="5"/>
      <c r="N2868" s="5"/>
      <c r="O2868" s="5" t="s">
        <v>10171</v>
      </c>
      <c r="P2868" s="6">
        <f>[1]!EM_S_INFO_EMPLOYEE(B2868,"2019")</f>
        <v>3391</v>
      </c>
      <c r="Q2868" s="6">
        <f>[1]!EM_S_STM07_IS(B2868,"83","2019-12-31","1",1000000000)</f>
        <v>6.16425848057</v>
      </c>
      <c r="R2868" s="6">
        <f>[1]!EM_S_FA_YOY_OR(B2868,"2019-12-31")</f>
        <v>-8.6966352232999995</v>
      </c>
      <c r="S2868" s="6">
        <f>[1]!EM_S_FA_YOY_OR(B2868,"2020-12-31")</f>
        <v>4.7513107816</v>
      </c>
      <c r="T2868" s="6">
        <f>[1]!EM_S_FA_YOY_OR(B2868,"2021-12-31")</f>
        <v>43.5331951326</v>
      </c>
      <c r="U2868" s="6">
        <f>[1]!EM_S_FA_YOY_OR(B2868,"2022-12-31")</f>
        <v>-4.0577307732000003</v>
      </c>
      <c r="V2868" s="7">
        <f t="shared" si="266"/>
        <v>14.742258380333332</v>
      </c>
      <c r="W2868" s="8">
        <f t="shared" si="267"/>
        <v>25.319722205887505</v>
      </c>
      <c r="X2868" s="6">
        <f>[1]!EM_S_FA_YOY_NETPROFIT(B2868,"2019-12-31")</f>
        <v>-36.524598768399997</v>
      </c>
      <c r="Y2868" s="6">
        <f>[1]!EM_S_FA_YOY_NETPROFIT(B2868,"2020-12-31")</f>
        <v>12.5807391304</v>
      </c>
      <c r="Z2868" s="6">
        <f>[1]!EM_S_FA_YOY_NETPROFIT(B2868,"2021-12-31")</f>
        <v>222.58466417330001</v>
      </c>
      <c r="AA2868" s="6">
        <f>[1]!EM_S_FA_YOY_NETPROFIT(B2868,"2022-12-31")</f>
        <v>-26.687115206000001</v>
      </c>
      <c r="AB2868" s="7">
        <f t="shared" si="268"/>
        <v>69.492762699233324</v>
      </c>
      <c r="AC2868" s="8">
        <f t="shared" si="269"/>
        <v>134.02738085464173</v>
      </c>
    </row>
    <row r="2869" spans="1:29" ht="16.5" x14ac:dyDescent="0.45">
      <c r="A2869" s="9">
        <v>3769</v>
      </c>
      <c r="B2869" s="5" t="s">
        <v>10172</v>
      </c>
      <c r="C2869" s="5" t="s">
        <v>10173</v>
      </c>
      <c r="D2869" s="5" t="s">
        <v>10174</v>
      </c>
      <c r="E2869" s="5" t="s">
        <v>120</v>
      </c>
      <c r="F2869" s="5" t="s">
        <v>11772</v>
      </c>
      <c r="G2869" s="5">
        <v>23</v>
      </c>
      <c r="H2869" s="5">
        <v>3</v>
      </c>
      <c r="I2869" s="5">
        <f t="shared" si="264"/>
        <v>2</v>
      </c>
      <c r="J2869" s="5">
        <f t="shared" si="265"/>
        <v>1</v>
      </c>
      <c r="K2869" s="5"/>
      <c r="L2869" s="5"/>
      <c r="M2869" s="5"/>
      <c r="N2869" s="5"/>
      <c r="O2869" s="5" t="s">
        <v>4913</v>
      </c>
      <c r="P2869" s="6">
        <f>[1]!EM_S_INFO_EMPLOYEE(B2869,"2019")</f>
        <v>10211</v>
      </c>
      <c r="Q2869" s="6">
        <f>[1]!EM_S_STM07_IS(B2869,"83","2019-12-31","1",1000000000)</f>
        <v>24.863012026330001</v>
      </c>
      <c r="R2869" s="6">
        <f>[1]!EM_S_FA_YOY_OR(B2869,"2019-12-31")</f>
        <v>54.3494363772</v>
      </c>
      <c r="S2869" s="6">
        <f>[1]!EM_S_FA_YOY_OR(B2869,"2020-12-31")</f>
        <v>26.471185739599999</v>
      </c>
      <c r="T2869" s="6">
        <f>[1]!EM_S_FA_YOY_OR(B2869,"2021-12-31")</f>
        <v>20.546957515100001</v>
      </c>
      <c r="U2869" s="6">
        <f>[1]!EM_S_FA_YOY_OR(B2869,"2022-12-31")</f>
        <v>-15.4961425019</v>
      </c>
      <c r="V2869" s="7">
        <f t="shared" si="266"/>
        <v>10.507333584266666</v>
      </c>
      <c r="W2869" s="8">
        <f t="shared" si="267"/>
        <v>22.713645599878323</v>
      </c>
      <c r="X2869" s="6">
        <f>[1]!EM_S_FA_YOY_NETPROFIT(B2869,"2019-12-31")</f>
        <v>75.497219944799994</v>
      </c>
      <c r="Y2869" s="6">
        <f>[1]!EM_S_FA_YOY_NETPROFIT(B2869,"2020-12-31")</f>
        <v>20.0197702627</v>
      </c>
      <c r="Z2869" s="6">
        <f>[1]!EM_S_FA_YOY_NETPROFIT(B2869,"2021-12-31")</f>
        <v>25.118085347299999</v>
      </c>
      <c r="AA2869" s="6">
        <f>[1]!EM_S_FA_YOY_NETPROFIT(B2869,"2022-12-31")</f>
        <v>-16.436894476199999</v>
      </c>
      <c r="AB2869" s="7">
        <f t="shared" si="268"/>
        <v>9.5669870446000012</v>
      </c>
      <c r="AC2869" s="8">
        <f t="shared" si="269"/>
        <v>22.663838924293426</v>
      </c>
    </row>
    <row r="2870" spans="1:29" ht="16.5" x14ac:dyDescent="0.45">
      <c r="A2870" s="9">
        <v>3770</v>
      </c>
      <c r="B2870" s="5" t="s">
        <v>10175</v>
      </c>
      <c r="C2870" s="5" t="s">
        <v>10176</v>
      </c>
      <c r="D2870" s="5" t="s">
        <v>10177</v>
      </c>
      <c r="E2870" s="5" t="s">
        <v>259</v>
      </c>
      <c r="F2870" s="5" t="s">
        <v>11766</v>
      </c>
      <c r="G2870" s="5">
        <v>17</v>
      </c>
      <c r="H2870" s="5">
        <v>2</v>
      </c>
      <c r="I2870" s="5">
        <f t="shared" si="264"/>
        <v>2</v>
      </c>
      <c r="J2870" s="5">
        <f t="shared" si="265"/>
        <v>11</v>
      </c>
      <c r="K2870" s="5"/>
      <c r="L2870" s="5"/>
      <c r="M2870" s="5"/>
      <c r="N2870" s="5"/>
      <c r="O2870" s="5" t="s">
        <v>4152</v>
      </c>
      <c r="P2870" s="6">
        <f>[1]!EM_S_INFO_EMPLOYEE(B2870,"2019")</f>
        <v>7483</v>
      </c>
      <c r="Q2870" s="6">
        <f>[1]!EM_S_STM07_IS(B2870,"83","2019-12-31","1",1000000000)</f>
        <v>5.3589538136000003</v>
      </c>
      <c r="R2870" s="6">
        <f>[1]!EM_S_FA_YOY_OR(B2870,"2019-12-31")</f>
        <v>-10.4455548683</v>
      </c>
      <c r="S2870" s="6">
        <f>[1]!EM_S_FA_YOY_OR(B2870,"2020-12-31")</f>
        <v>21.499366117400001</v>
      </c>
      <c r="T2870" s="6">
        <f>[1]!EM_S_FA_YOY_OR(B2870,"2021-12-31")</f>
        <v>76.048634387500002</v>
      </c>
      <c r="U2870" s="6">
        <f>[1]!EM_S_FA_YOY_OR(B2870,"2022-12-31")</f>
        <v>39.520623373200003</v>
      </c>
      <c r="V2870" s="7">
        <f t="shared" si="266"/>
        <v>45.6895412927</v>
      </c>
      <c r="W2870" s="8">
        <f t="shared" si="267"/>
        <v>27.79293666426743</v>
      </c>
      <c r="X2870" s="6">
        <f>[1]!EM_S_FA_YOY_NETPROFIT(B2870,"2019-12-31")</f>
        <v>-39.092620155900001</v>
      </c>
      <c r="Y2870" s="6">
        <f>[1]!EM_S_FA_YOY_NETPROFIT(B2870,"2020-12-31")</f>
        <v>36.971813234099997</v>
      </c>
      <c r="Z2870" s="6">
        <f>[1]!EM_S_FA_YOY_NETPROFIT(B2870,"2021-12-31")</f>
        <v>61.526214344899998</v>
      </c>
      <c r="AA2870" s="6">
        <f>[1]!EM_S_FA_YOY_NETPROFIT(B2870,"2022-12-31")</f>
        <v>66.920161917100003</v>
      </c>
      <c r="AB2870" s="7">
        <f t="shared" si="268"/>
        <v>55.139396498700002</v>
      </c>
      <c r="AC2870" s="8">
        <f t="shared" si="269"/>
        <v>15.963066085813225</v>
      </c>
    </row>
    <row r="2871" spans="1:29" ht="16.5" x14ac:dyDescent="0.45">
      <c r="A2871" s="9">
        <v>3773</v>
      </c>
      <c r="B2871" s="5" t="s">
        <v>10178</v>
      </c>
      <c r="C2871" s="5" t="s">
        <v>10179</v>
      </c>
      <c r="D2871" s="5" t="s">
        <v>10180</v>
      </c>
      <c r="E2871" s="5" t="s">
        <v>306</v>
      </c>
      <c r="F2871" s="5" t="s">
        <v>11779</v>
      </c>
      <c r="G2871" s="5">
        <v>30</v>
      </c>
      <c r="H2871" s="5">
        <v>2</v>
      </c>
      <c r="I2871" s="5">
        <f t="shared" si="264"/>
        <v>2</v>
      </c>
      <c r="J2871" s="5">
        <f t="shared" si="265"/>
        <v>4</v>
      </c>
      <c r="K2871" s="5"/>
      <c r="L2871" s="5"/>
      <c r="M2871" s="5"/>
      <c r="N2871" s="5"/>
      <c r="O2871" s="5" t="s">
        <v>10181</v>
      </c>
      <c r="P2871" s="6">
        <f>[1]!EM_S_INFO_EMPLOYEE(B2871,"2019")</f>
        <v>36894</v>
      </c>
      <c r="Q2871" s="6">
        <f>[1]!EM_S_STM07_IS(B2871,"83","2019-12-31","1",1000000000)</f>
        <v>26.791159017399998</v>
      </c>
      <c r="R2871" s="6">
        <f>[1]!EM_S_FA_YOY_OR(B2871,"2019-12-31")</f>
        <v>0.40839455530000002</v>
      </c>
      <c r="S2871" s="6">
        <f>[1]!EM_S_FA_YOY_OR(B2871,"2020-12-31")</f>
        <v>-3.0559400198</v>
      </c>
      <c r="T2871" s="6">
        <f>[1]!EM_S_FA_YOY_OR(B2871,"2021-12-31")</f>
        <v>73.326100632099994</v>
      </c>
      <c r="U2871" s="6">
        <f>[1]!EM_S_FA_YOY_OR(B2871,"2022-12-31")</f>
        <v>19.8027180851</v>
      </c>
      <c r="V2871" s="7">
        <f t="shared" si="266"/>
        <v>30.024292899133329</v>
      </c>
      <c r="W2871" s="8">
        <f t="shared" si="267"/>
        <v>39.203500829597942</v>
      </c>
      <c r="X2871" s="6">
        <f>[1]!EM_S_FA_YOY_NETPROFIT(B2871,"2019-12-31")</f>
        <v>41.412883322799999</v>
      </c>
      <c r="Y2871" s="6">
        <f>[1]!EM_S_FA_YOY_NETPROFIT(B2871,"2020-12-31")</f>
        <v>-18.0152002409</v>
      </c>
      <c r="Z2871" s="6">
        <f>[1]!EM_S_FA_YOY_NETPROFIT(B2871,"2021-12-31")</f>
        <v>260.73504603449999</v>
      </c>
      <c r="AA2871" s="6">
        <f>[1]!EM_S_FA_YOY_NETPROFIT(B2871,"2022-12-31")</f>
        <v>127.9881634625</v>
      </c>
      <c r="AB2871" s="7">
        <f t="shared" si="268"/>
        <v>123.56933641869999</v>
      </c>
      <c r="AC2871" s="8">
        <f t="shared" si="269"/>
        <v>139.42764960358943</v>
      </c>
    </row>
    <row r="2872" spans="1:29" ht="16.5" x14ac:dyDescent="0.45">
      <c r="A2872" s="9">
        <v>3774</v>
      </c>
      <c r="B2872" s="5" t="s">
        <v>10182</v>
      </c>
      <c r="C2872" s="5" t="s">
        <v>10183</v>
      </c>
      <c r="D2872" s="5" t="s">
        <v>10184</v>
      </c>
      <c r="E2872" s="5" t="s">
        <v>120</v>
      </c>
      <c r="F2872" s="5" t="s">
        <v>11757</v>
      </c>
      <c r="G2872" s="5">
        <v>7</v>
      </c>
      <c r="H2872" s="5">
        <v>2</v>
      </c>
      <c r="I2872" s="5">
        <f t="shared" si="264"/>
        <v>4</v>
      </c>
      <c r="J2872" s="5">
        <f t="shared" si="265"/>
        <v>11</v>
      </c>
      <c r="K2872" s="5"/>
      <c r="L2872" s="5"/>
      <c r="M2872" s="5"/>
      <c r="N2872" s="5"/>
      <c r="O2872" s="5" t="s">
        <v>3459</v>
      </c>
      <c r="P2872" s="6">
        <f>[1]!EM_S_INFO_EMPLOYEE(B2872,"2019")</f>
        <v>1055</v>
      </c>
      <c r="Q2872" s="6">
        <f>[1]!EM_S_STM07_IS(B2872,"83","2019-12-31","1",1000000000)</f>
        <v>2.9403675957100002</v>
      </c>
      <c r="R2872" s="6">
        <f>[1]!EM_S_FA_YOY_OR(B2872,"2019-12-31")</f>
        <v>47.473009025400003</v>
      </c>
      <c r="S2872" s="6">
        <f>[1]!EM_S_FA_YOY_OR(B2872,"2020-12-31")</f>
        <v>-11.557926416900001</v>
      </c>
      <c r="T2872" s="6">
        <f>[1]!EM_S_FA_YOY_OR(B2872,"2021-12-31")</f>
        <v>22.9611188015</v>
      </c>
      <c r="U2872" s="6">
        <f>[1]!EM_S_FA_YOY_OR(B2872,"2022-12-31")</f>
        <v>-14.343175202399999</v>
      </c>
      <c r="V2872" s="7">
        <f t="shared" si="266"/>
        <v>-0.97999427260000027</v>
      </c>
      <c r="W2872" s="8">
        <f t="shared" si="267"/>
        <v>20.780329018555356</v>
      </c>
      <c r="X2872" s="6">
        <f>[1]!EM_S_FA_YOY_NETPROFIT(B2872,"2019-12-31")</f>
        <v>-1025.3707216582</v>
      </c>
      <c r="Y2872" s="6">
        <f>[1]!EM_S_FA_YOY_NETPROFIT(B2872,"2020-12-31")</f>
        <v>179.0443211235</v>
      </c>
      <c r="Z2872" s="6">
        <f>[1]!EM_S_FA_YOY_NETPROFIT(B2872,"2021-12-31")</f>
        <v>-57.712198366700001</v>
      </c>
      <c r="AA2872" s="6">
        <f>[1]!EM_S_FA_YOY_NETPROFIT(B2872,"2022-12-31")</f>
        <v>-63.602634254199998</v>
      </c>
      <c r="AB2872" s="7">
        <f t="shared" si="268"/>
        <v>19.243162834200003</v>
      </c>
      <c r="AC2872" s="8">
        <f t="shared" si="269"/>
        <v>138.42319874821425</v>
      </c>
    </row>
    <row r="2873" spans="1:29" ht="16.5" x14ac:dyDescent="0.45">
      <c r="A2873" s="9">
        <v>3776</v>
      </c>
      <c r="B2873" s="5" t="s">
        <v>10185</v>
      </c>
      <c r="C2873" s="5" t="s">
        <v>10186</v>
      </c>
      <c r="D2873" s="5" t="s">
        <v>10187</v>
      </c>
      <c r="E2873" s="5" t="s">
        <v>293</v>
      </c>
      <c r="F2873" s="5" t="s">
        <v>11756</v>
      </c>
      <c r="G2873" s="5">
        <v>6</v>
      </c>
      <c r="H2873" s="5">
        <v>2</v>
      </c>
      <c r="I2873" s="5">
        <f t="shared" si="264"/>
        <v>2</v>
      </c>
      <c r="J2873" s="5">
        <f t="shared" si="265"/>
        <v>11</v>
      </c>
      <c r="K2873" s="5"/>
      <c r="L2873" s="5"/>
      <c r="M2873" s="5"/>
      <c r="N2873" s="5"/>
      <c r="O2873" s="5" t="s">
        <v>3208</v>
      </c>
      <c r="P2873" s="6">
        <f>[1]!EM_S_INFO_EMPLOYEE(B2873,"2019")</f>
        <v>17230</v>
      </c>
      <c r="Q2873" s="6">
        <f>[1]!EM_S_STM07_IS(B2873,"83","2019-12-31","1",1000000000)</f>
        <v>25.721416835389999</v>
      </c>
      <c r="R2873" s="6">
        <f>[1]!EM_S_FA_YOY_OR(B2873,"2019-12-31")</f>
        <v>-1.116814212</v>
      </c>
      <c r="S2873" s="6">
        <f>[1]!EM_S_FA_YOY_OR(B2873,"2020-12-31")</f>
        <v>3.0614259563999999</v>
      </c>
      <c r="T2873" s="6">
        <f>[1]!EM_S_FA_YOY_OR(B2873,"2021-12-31")</f>
        <v>10.4341649143</v>
      </c>
      <c r="U2873" s="6">
        <f>[1]!EM_S_FA_YOY_OR(B2873,"2022-12-31")</f>
        <v>9.3811186054999993</v>
      </c>
      <c r="V2873" s="7">
        <f t="shared" si="266"/>
        <v>7.6255698253999995</v>
      </c>
      <c r="W2873" s="8">
        <f t="shared" si="267"/>
        <v>3.9875786606432047</v>
      </c>
      <c r="X2873" s="6">
        <f>[1]!EM_S_FA_YOY_NETPROFIT(B2873,"2019-12-31")</f>
        <v>21.408142070499999</v>
      </c>
      <c r="Y2873" s="6">
        <f>[1]!EM_S_FA_YOY_NETPROFIT(B2873,"2020-12-31")</f>
        <v>20.9553039846</v>
      </c>
      <c r="Z2873" s="6">
        <f>[1]!EM_S_FA_YOY_NETPROFIT(B2873,"2021-12-31")</f>
        <v>50.122984484200003</v>
      </c>
      <c r="AA2873" s="6">
        <f>[1]!EM_S_FA_YOY_NETPROFIT(B2873,"2022-12-31")</f>
        <v>26.964845179499999</v>
      </c>
      <c r="AB2873" s="7">
        <f t="shared" si="268"/>
        <v>32.681044549433331</v>
      </c>
      <c r="AC2873" s="8">
        <f t="shared" si="269"/>
        <v>15.401123266155182</v>
      </c>
    </row>
    <row r="2874" spans="1:29" ht="16.5" x14ac:dyDescent="0.45">
      <c r="A2874" s="9">
        <v>3777</v>
      </c>
      <c r="B2874" s="5" t="s">
        <v>10188</v>
      </c>
      <c r="C2874" s="5" t="s">
        <v>10189</v>
      </c>
      <c r="D2874" s="5" t="s">
        <v>10190</v>
      </c>
      <c r="E2874" s="5" t="s">
        <v>33</v>
      </c>
      <c r="F2874" s="5" t="s">
        <v>11760</v>
      </c>
      <c r="G2874" s="5">
        <v>11</v>
      </c>
      <c r="H2874" s="5">
        <v>2</v>
      </c>
      <c r="I2874" s="5">
        <f t="shared" si="264"/>
        <v>3</v>
      </c>
      <c r="J2874" s="5">
        <f t="shared" si="265"/>
        <v>3</v>
      </c>
      <c r="K2874" s="5"/>
      <c r="L2874" s="5"/>
      <c r="M2874" s="5"/>
      <c r="N2874" s="5"/>
      <c r="O2874" s="5" t="s">
        <v>10191</v>
      </c>
      <c r="P2874" s="6">
        <f>[1]!EM_S_INFO_EMPLOYEE(B2874,"2019")</f>
        <v>23504</v>
      </c>
      <c r="Q2874" s="6">
        <f>[1]!EM_S_STM07_IS(B2874,"83","2019-12-31","1",1000000000)</f>
        <v>21.15351646377</v>
      </c>
      <c r="R2874" s="6">
        <f>[1]!EM_S_FA_YOY_OR(B2874,"2019-12-31")</f>
        <v>-6.7183452242000001</v>
      </c>
      <c r="S2874" s="6">
        <f>[1]!EM_S_FA_YOY_OR(B2874,"2020-12-31")</f>
        <v>-29.308604435900001</v>
      </c>
      <c r="T2874" s="6">
        <f>[1]!EM_S_FA_YOY_OR(B2874,"2021-12-31")</f>
        <v>3.6130905918999998</v>
      </c>
      <c r="U2874" s="6">
        <f>[1]!EM_S_FA_YOY_OR(B2874,"2022-12-31")</f>
        <v>-0.375678913</v>
      </c>
      <c r="V2874" s="7">
        <f t="shared" si="266"/>
        <v>-8.690397585666668</v>
      </c>
      <c r="W2874" s="8">
        <f t="shared" si="267"/>
        <v>17.966925469597228</v>
      </c>
      <c r="X2874" s="6">
        <f>[1]!EM_S_FA_YOY_NETPROFIT(B2874,"2019-12-31")</f>
        <v>169.92104367580001</v>
      </c>
      <c r="Y2874" s="6">
        <f>[1]!EM_S_FA_YOY_NETPROFIT(B2874,"2020-12-31")</f>
        <v>-1619.3763168558</v>
      </c>
      <c r="Z2874" s="6">
        <f>[1]!EM_S_FA_YOY_NETPROFIT(B2874,"2021-12-31")</f>
        <v>60.843043179200002</v>
      </c>
      <c r="AA2874" s="6">
        <f>[1]!EM_S_FA_YOY_NETPROFIT(B2874,"2022-12-31")</f>
        <v>169.71992377559999</v>
      </c>
      <c r="AB2874" s="7">
        <f t="shared" si="268"/>
        <v>-462.93778330033336</v>
      </c>
      <c r="AC2874" s="8">
        <f t="shared" si="269"/>
        <v>1002.9836016610838</v>
      </c>
    </row>
    <row r="2875" spans="1:29" ht="16.5" x14ac:dyDescent="0.45">
      <c r="A2875" s="9">
        <v>3778</v>
      </c>
      <c r="B2875" s="5" t="s">
        <v>10192</v>
      </c>
      <c r="C2875" s="5" t="s">
        <v>10193</v>
      </c>
      <c r="D2875" s="5" t="s">
        <v>10194</v>
      </c>
      <c r="E2875" s="5" t="s">
        <v>1297</v>
      </c>
      <c r="F2875" s="5" t="s">
        <v>11757</v>
      </c>
      <c r="G2875" s="5">
        <v>7</v>
      </c>
      <c r="H2875" s="5">
        <v>2</v>
      </c>
      <c r="I2875" s="5">
        <f t="shared" si="264"/>
        <v>4</v>
      </c>
      <c r="J2875" s="5">
        <f t="shared" si="265"/>
        <v>11</v>
      </c>
      <c r="K2875" s="5"/>
      <c r="L2875" s="5"/>
      <c r="M2875" s="5"/>
      <c r="N2875" s="5"/>
      <c r="O2875" s="5" t="s">
        <v>10195</v>
      </c>
      <c r="P2875" s="6">
        <f>[1]!EM_S_INFO_EMPLOYEE(B2875,"2019")</f>
        <v>33720</v>
      </c>
      <c r="Q2875" s="6">
        <f>[1]!EM_S_STM07_IS(B2875,"83","2019-12-31","1",1000000000)</f>
        <v>127.50896400000001</v>
      </c>
      <c r="R2875" s="6">
        <f>[1]!EM_S_FA_YOY_OR(B2875,"2019-12-31")</f>
        <v>26.4472270702</v>
      </c>
      <c r="S2875" s="6">
        <f>[1]!EM_S_FA_YOY_OR(B2875,"2020-12-31")</f>
        <v>7.8111174494000002</v>
      </c>
      <c r="T2875" s="6">
        <f>[1]!EM_S_FA_YOY_OR(B2875,"2021-12-31")</f>
        <v>-4.2909449751000004</v>
      </c>
      <c r="U2875" s="6">
        <f>[1]!EM_S_FA_YOY_OR(B2875,"2022-12-31")</f>
        <v>-9.7017141341999995</v>
      </c>
      <c r="V2875" s="7">
        <f t="shared" si="266"/>
        <v>-2.0605138866333332</v>
      </c>
      <c r="W2875" s="8">
        <f t="shared" si="267"/>
        <v>8.9669356331571475</v>
      </c>
      <c r="X2875" s="6">
        <f>[1]!EM_S_FA_YOY_NETPROFIT(B2875,"2019-12-31")</f>
        <v>6.0962044835000002</v>
      </c>
      <c r="Y2875" s="6">
        <f>[1]!EM_S_FA_YOY_NETPROFIT(B2875,"2020-12-31")</f>
        <v>-9.4038134331999998</v>
      </c>
      <c r="Z2875" s="6">
        <f>[1]!EM_S_FA_YOY_NETPROFIT(B2875,"2021-12-31")</f>
        <v>-294.45737117890002</v>
      </c>
      <c r="AA2875" s="6">
        <f>[1]!EM_S_FA_YOY_NETPROFIT(B2875,"2022-12-31")</f>
        <v>77.412339744500002</v>
      </c>
      <c r="AB2875" s="7">
        <f t="shared" si="268"/>
        <v>-75.48294828920001</v>
      </c>
      <c r="AC2875" s="8">
        <f t="shared" si="269"/>
        <v>194.54205078350373</v>
      </c>
    </row>
    <row r="2876" spans="1:29" ht="16.5" x14ac:dyDescent="0.45">
      <c r="A2876" s="9">
        <v>3780</v>
      </c>
      <c r="B2876" s="5" t="s">
        <v>10196</v>
      </c>
      <c r="C2876" s="5" t="s">
        <v>10197</v>
      </c>
      <c r="D2876" s="5" t="s">
        <v>10198</v>
      </c>
      <c r="E2876" s="5" t="s">
        <v>33</v>
      </c>
      <c r="F2876" s="5" t="s">
        <v>11756</v>
      </c>
      <c r="G2876" s="5">
        <v>6</v>
      </c>
      <c r="H2876" s="5">
        <v>2</v>
      </c>
      <c r="I2876" s="5">
        <f t="shared" si="264"/>
        <v>2</v>
      </c>
      <c r="J2876" s="5">
        <f t="shared" si="265"/>
        <v>11</v>
      </c>
      <c r="K2876" s="5"/>
      <c r="L2876" s="5"/>
      <c r="M2876" s="5"/>
      <c r="N2876" s="5"/>
      <c r="O2876" s="5" t="s">
        <v>10199</v>
      </c>
      <c r="P2876" s="6">
        <f>[1]!EM_S_INFO_EMPLOYEE(B2876,"2019")</f>
        <v>165715</v>
      </c>
      <c r="Q2876" s="6">
        <f>[1]!EM_S_STM07_IS(B2876,"83","2019-12-31","1",1000000000)</f>
        <v>229.01083299999999</v>
      </c>
      <c r="R2876" s="6">
        <f>[1]!EM_S_FA_YOY_OR(B2876,"2019-12-31")</f>
        <v>4.5317109354999996</v>
      </c>
      <c r="S2876" s="6">
        <f>[1]!EM_S_FA_YOY_OR(B2876,"2020-12-31")</f>
        <v>-0.59158424180000002</v>
      </c>
      <c r="T2876" s="6">
        <f>[1]!EM_S_FA_YOY_OR(B2876,"2021-12-31")</f>
        <v>-0.84526024060000005</v>
      </c>
      <c r="U2876" s="6">
        <f>[1]!EM_S_FA_YOY_OR(B2876,"2022-12-31")</f>
        <v>-1.2373615755</v>
      </c>
      <c r="V2876" s="7">
        <f t="shared" si="266"/>
        <v>-0.89140201930000007</v>
      </c>
      <c r="W2876" s="8">
        <f t="shared" si="267"/>
        <v>0.32535194633868419</v>
      </c>
      <c r="X2876" s="6">
        <f>[1]!EM_S_FA_YOY_NETPROFIT(B2876,"2019-12-31")</f>
        <v>6.3483752403000002</v>
      </c>
      <c r="Y2876" s="6">
        <f>[1]!EM_S_FA_YOY_NETPROFIT(B2876,"2020-12-31")</f>
        <v>-4.6369636999999998E-3</v>
      </c>
      <c r="Z2876" s="6">
        <f>[1]!EM_S_FA_YOY_NETPROFIT(B2876,"2021-12-31")</f>
        <v>-10.167893360800001</v>
      </c>
      <c r="AA2876" s="6">
        <f>[1]!EM_S_FA_YOY_NETPROFIT(B2876,"2022-12-31")</f>
        <v>15.579801355300001</v>
      </c>
      <c r="AB2876" s="7">
        <f t="shared" si="268"/>
        <v>1.8024236769333335</v>
      </c>
      <c r="AC2876" s="8">
        <f t="shared" si="269"/>
        <v>12.96861777205133</v>
      </c>
    </row>
    <row r="2877" spans="1:29" ht="16.5" x14ac:dyDescent="0.45">
      <c r="A2877" s="9">
        <v>3781</v>
      </c>
      <c r="B2877" s="5" t="s">
        <v>10200</v>
      </c>
      <c r="C2877" s="5" t="s">
        <v>10201</v>
      </c>
      <c r="D2877" s="5" t="s">
        <v>10202</v>
      </c>
      <c r="E2877" s="5" t="s">
        <v>435</v>
      </c>
      <c r="F2877" s="5" t="s">
        <v>11766</v>
      </c>
      <c r="G2877" s="5">
        <v>17</v>
      </c>
      <c r="H2877" s="5">
        <v>2</v>
      </c>
      <c r="I2877" s="5">
        <f t="shared" si="264"/>
        <v>2</v>
      </c>
      <c r="J2877" s="5">
        <f t="shared" si="265"/>
        <v>11</v>
      </c>
      <c r="K2877" s="5"/>
      <c r="L2877" s="5"/>
      <c r="M2877" s="5"/>
      <c r="N2877" s="5"/>
      <c r="O2877" s="5" t="s">
        <v>3369</v>
      </c>
      <c r="P2877" s="6">
        <f>[1]!EM_S_INFO_EMPLOYEE(B2877,"2019")</f>
        <v>7185</v>
      </c>
      <c r="Q2877" s="6">
        <f>[1]!EM_S_STM07_IS(B2877,"83","2019-12-31","1",1000000000)</f>
        <v>7.4497732466800004</v>
      </c>
      <c r="R2877" s="6">
        <f>[1]!EM_S_FA_YOY_OR(B2877,"2019-12-31")</f>
        <v>-32.3548218639</v>
      </c>
      <c r="S2877" s="6">
        <f>[1]!EM_S_FA_YOY_OR(B2877,"2020-12-31")</f>
        <v>-51.178298412499998</v>
      </c>
      <c r="T2877" s="6">
        <f>[1]!EM_S_FA_YOY_OR(B2877,"2021-12-31")</f>
        <v>9.3513565404999994</v>
      </c>
      <c r="U2877" s="6">
        <f>[1]!EM_S_FA_YOY_OR(B2877,"2022-12-31")</f>
        <v>117.59455434589999</v>
      </c>
      <c r="V2877" s="7">
        <f t="shared" si="266"/>
        <v>25.25587082463333</v>
      </c>
      <c r="W2877" s="8">
        <f t="shared" si="267"/>
        <v>85.503123557053698</v>
      </c>
      <c r="X2877" s="6">
        <f>[1]!EM_S_FA_YOY_NETPROFIT(B2877,"2019-12-31")</f>
        <v>-2000.4927824501999</v>
      </c>
      <c r="Y2877" s="6">
        <f>[1]!EM_S_FA_YOY_NETPROFIT(B2877,"2020-12-31")</f>
        <v>101.16547546619999</v>
      </c>
      <c r="Z2877" s="6">
        <f>[1]!EM_S_FA_YOY_NETPROFIT(B2877,"2021-12-31")</f>
        <v>42.876072356400002</v>
      </c>
      <c r="AA2877" s="6">
        <f>[1]!EM_S_FA_YOY_NETPROFIT(B2877,"2022-12-31")</f>
        <v>118.17433586449999</v>
      </c>
      <c r="AB2877" s="7">
        <f t="shared" si="268"/>
        <v>87.405294562366677</v>
      </c>
      <c r="AC2877" s="8">
        <f t="shared" si="269"/>
        <v>39.490050084970484</v>
      </c>
    </row>
    <row r="2878" spans="1:29" ht="16.5" x14ac:dyDescent="0.45">
      <c r="A2878" s="9">
        <v>3783</v>
      </c>
      <c r="B2878" s="5" t="s">
        <v>10203</v>
      </c>
      <c r="C2878" s="5" t="s">
        <v>10204</v>
      </c>
      <c r="D2878" s="5" t="s">
        <v>10205</v>
      </c>
      <c r="E2878" s="5" t="s">
        <v>1297</v>
      </c>
      <c r="F2878" s="5" t="s">
        <v>11772</v>
      </c>
      <c r="G2878" s="5">
        <v>23</v>
      </c>
      <c r="H2878" s="5">
        <v>3</v>
      </c>
      <c r="I2878" s="5">
        <f t="shared" si="264"/>
        <v>2</v>
      </c>
      <c r="J2878" s="5">
        <f t="shared" si="265"/>
        <v>1</v>
      </c>
      <c r="K2878" s="5"/>
      <c r="L2878" s="5"/>
      <c r="M2878" s="5"/>
      <c r="N2878" s="5"/>
      <c r="O2878" s="5" t="s">
        <v>10206</v>
      </c>
      <c r="P2878" s="6">
        <f>[1]!EM_S_INFO_EMPLOYEE(B2878,"2019")</f>
        <v>9031</v>
      </c>
      <c r="Q2878" s="6">
        <f>[1]!EM_S_STM07_IS(B2878,"83","2019-12-31","1",1000000000)</f>
        <v>10.057362378640001</v>
      </c>
      <c r="R2878" s="6">
        <f>[1]!EM_S_FA_YOY_OR(B2878,"2019-12-31")</f>
        <v>30.4071708765</v>
      </c>
      <c r="S2878" s="6">
        <f>[1]!EM_S_FA_YOY_OR(B2878,"2020-12-31")</f>
        <v>57.758494011700002</v>
      </c>
      <c r="T2878" s="6">
        <f>[1]!EM_S_FA_YOY_OR(B2878,"2021-12-31")</f>
        <v>5.2956854205999999</v>
      </c>
      <c r="U2878" s="6">
        <f>[1]!EM_S_FA_YOY_OR(B2878,"2022-12-31")</f>
        <v>-35.476393761499999</v>
      </c>
      <c r="V2878" s="7">
        <f t="shared" si="266"/>
        <v>9.1925952236000015</v>
      </c>
      <c r="W2878" s="8">
        <f t="shared" si="267"/>
        <v>46.739442701318531</v>
      </c>
      <c r="X2878" s="6">
        <f>[1]!EM_S_FA_YOY_NETPROFIT(B2878,"2019-12-31")</f>
        <v>184.6404022291</v>
      </c>
      <c r="Y2878" s="6">
        <f>[1]!EM_S_FA_YOY_NETPROFIT(B2878,"2020-12-31")</f>
        <v>255.34274627630001</v>
      </c>
      <c r="Z2878" s="6">
        <f>[1]!EM_S_FA_YOY_NETPROFIT(B2878,"2021-12-31")</f>
        <v>44.470357976499997</v>
      </c>
      <c r="AA2878" s="6">
        <f>[1]!EM_S_FA_YOY_NETPROFIT(B2878,"2022-12-31")</f>
        <v>-9.0531210844000007</v>
      </c>
      <c r="AB2878" s="7">
        <f t="shared" si="268"/>
        <v>96.91999438946668</v>
      </c>
      <c r="AC2878" s="8">
        <f t="shared" si="269"/>
        <v>139.78382216566951</v>
      </c>
    </row>
    <row r="2879" spans="1:29" ht="16.5" x14ac:dyDescent="0.45">
      <c r="A2879" s="9">
        <v>3784</v>
      </c>
      <c r="B2879" s="5" t="s">
        <v>10207</v>
      </c>
      <c r="C2879" s="5" t="s">
        <v>10208</v>
      </c>
      <c r="D2879" s="5" t="s">
        <v>10209</v>
      </c>
      <c r="E2879" s="5" t="s">
        <v>259</v>
      </c>
      <c r="F2879" s="5" t="s">
        <v>11758</v>
      </c>
      <c r="G2879" s="5">
        <v>8</v>
      </c>
      <c r="H2879" s="5">
        <v>2</v>
      </c>
      <c r="I2879" s="5">
        <f t="shared" si="264"/>
        <v>3</v>
      </c>
      <c r="J2879" s="5">
        <f t="shared" si="265"/>
        <v>2</v>
      </c>
      <c r="K2879" s="5"/>
      <c r="L2879" s="5"/>
      <c r="M2879" s="5"/>
      <c r="N2879" s="5"/>
      <c r="O2879" s="5" t="s">
        <v>10210</v>
      </c>
      <c r="P2879" s="6">
        <f>[1]!EM_S_INFO_EMPLOYEE(B2879,"2019")</f>
        <v>4593</v>
      </c>
      <c r="Q2879" s="6">
        <f>[1]!EM_S_STM07_IS(B2879,"83","2019-12-31","1",1000000000)</f>
        <v>18.55543281628</v>
      </c>
      <c r="R2879" s="6">
        <f>[1]!EM_S_FA_YOY_OR(B2879,"2019-12-31")</f>
        <v>19.390009268099998</v>
      </c>
      <c r="S2879" s="6">
        <f>[1]!EM_S_FA_YOY_OR(B2879,"2020-12-31")</f>
        <v>6.6903393554999999</v>
      </c>
      <c r="T2879" s="6">
        <f>[1]!EM_S_FA_YOY_OR(B2879,"2021-12-31")</f>
        <v>7.6948457171999998</v>
      </c>
      <c r="U2879" s="6">
        <f>[1]!EM_S_FA_YOY_OR(B2879,"2022-12-31")</f>
        <v>2.5641204215000002</v>
      </c>
      <c r="V2879" s="7">
        <f t="shared" si="266"/>
        <v>5.6497684980666669</v>
      </c>
      <c r="W2879" s="8">
        <f t="shared" si="267"/>
        <v>2.7190395909196701</v>
      </c>
      <c r="X2879" s="6">
        <f>[1]!EM_S_FA_YOY_NETPROFIT(B2879,"2019-12-31")</f>
        <v>15.472975311400001</v>
      </c>
      <c r="Y2879" s="6">
        <f>[1]!EM_S_FA_YOY_NETPROFIT(B2879,"2020-12-31")</f>
        <v>17.1377777939</v>
      </c>
      <c r="Z2879" s="6">
        <f>[1]!EM_S_FA_YOY_NETPROFIT(B2879,"2021-12-31")</f>
        <v>48.836817525900003</v>
      </c>
      <c r="AA2879" s="6">
        <f>[1]!EM_S_FA_YOY_NETPROFIT(B2879,"2022-12-31")</f>
        <v>-17.180711264900001</v>
      </c>
      <c r="AB2879" s="7">
        <f t="shared" si="268"/>
        <v>16.264628018300002</v>
      </c>
      <c r="AC2879" s="8">
        <f t="shared" si="269"/>
        <v>33.017424487821572</v>
      </c>
    </row>
    <row r="2880" spans="1:29" ht="16.5" x14ac:dyDescent="0.45">
      <c r="A2880" s="9">
        <v>3785</v>
      </c>
      <c r="B2880" s="5" t="s">
        <v>10211</v>
      </c>
      <c r="C2880" s="5" t="s">
        <v>10212</v>
      </c>
      <c r="D2880" s="5" t="s">
        <v>10213</v>
      </c>
      <c r="E2880" s="5" t="s">
        <v>553</v>
      </c>
      <c r="F2880" s="5" t="s">
        <v>11756</v>
      </c>
      <c r="G2880" s="5">
        <v>6</v>
      </c>
      <c r="H2880" s="5">
        <v>2</v>
      </c>
      <c r="I2880" s="5">
        <f t="shared" si="264"/>
        <v>2</v>
      </c>
      <c r="J2880" s="5">
        <f t="shared" si="265"/>
        <v>11</v>
      </c>
      <c r="K2880" s="5"/>
      <c r="L2880" s="5"/>
      <c r="M2880" s="5"/>
      <c r="N2880" s="5"/>
      <c r="O2880" s="5" t="s">
        <v>5463</v>
      </c>
      <c r="P2880" s="6">
        <f>[1]!EM_S_INFO_EMPLOYEE(B2880,"2019")</f>
        <v>1298</v>
      </c>
      <c r="Q2880" s="6">
        <f>[1]!EM_S_STM07_IS(B2880,"83","2019-12-31","1",1000000000)</f>
        <v>1.0794061289200001</v>
      </c>
      <c r="R2880" s="6">
        <f>[1]!EM_S_FA_YOY_OR(B2880,"2019-12-31")</f>
        <v>34.209145738499998</v>
      </c>
      <c r="S2880" s="6">
        <f>[1]!EM_S_FA_YOY_OR(B2880,"2020-12-31")</f>
        <v>9.3296472636000001</v>
      </c>
      <c r="T2880" s="6">
        <f>[1]!EM_S_FA_YOY_OR(B2880,"2021-12-31")</f>
        <v>-29.508052428700001</v>
      </c>
      <c r="U2880" s="6">
        <f>[1]!EM_S_FA_YOY_OR(B2880,"2022-12-31")</f>
        <v>4.5743693504999996</v>
      </c>
      <c r="V2880" s="7">
        <f t="shared" si="266"/>
        <v>-5.2013452715333344</v>
      </c>
      <c r="W2880" s="8">
        <f t="shared" si="267"/>
        <v>21.18407837565508</v>
      </c>
      <c r="X2880" s="6">
        <f>[1]!EM_S_FA_YOY_NETPROFIT(B2880,"2019-12-31")</f>
        <v>-181.56930200369999</v>
      </c>
      <c r="Y2880" s="6">
        <f>[1]!EM_S_FA_YOY_NETPROFIT(B2880,"2020-12-31")</f>
        <v>126.03568699420001</v>
      </c>
      <c r="Z2880" s="6">
        <f>[1]!EM_S_FA_YOY_NETPROFIT(B2880,"2021-12-31")</f>
        <v>-1595.0822991944999</v>
      </c>
      <c r="AA2880" s="6">
        <f>[1]!EM_S_FA_YOY_NETPROFIT(B2880,"2022-12-31")</f>
        <v>-4.1492614103000003</v>
      </c>
      <c r="AB2880" s="7">
        <f t="shared" si="268"/>
        <v>-491.06529120353326</v>
      </c>
      <c r="AC2880" s="8">
        <f t="shared" si="269"/>
        <v>958.31998604211788</v>
      </c>
    </row>
    <row r="2881" spans="1:29" ht="16.5" x14ac:dyDescent="0.45">
      <c r="A2881" s="9">
        <v>3786</v>
      </c>
      <c r="B2881" s="5" t="s">
        <v>10214</v>
      </c>
      <c r="C2881" s="5" t="s">
        <v>10215</v>
      </c>
      <c r="D2881" s="5" t="s">
        <v>10216</v>
      </c>
      <c r="E2881" s="5" t="s">
        <v>120</v>
      </c>
      <c r="F2881" s="5" t="s">
        <v>11766</v>
      </c>
      <c r="G2881" s="5">
        <v>17</v>
      </c>
      <c r="H2881" s="5">
        <v>2</v>
      </c>
      <c r="I2881" s="5">
        <f t="shared" si="264"/>
        <v>2</v>
      </c>
      <c r="J2881" s="5">
        <f t="shared" si="265"/>
        <v>11</v>
      </c>
      <c r="K2881" s="5"/>
      <c r="L2881" s="5"/>
      <c r="M2881" s="5"/>
      <c r="N2881" s="5"/>
      <c r="O2881" s="5" t="s">
        <v>5271</v>
      </c>
      <c r="P2881" s="6">
        <f>[1]!EM_S_INFO_EMPLOYEE(B2881,"2019")</f>
        <v>7144</v>
      </c>
      <c r="Q2881" s="6">
        <f>[1]!EM_S_STM07_IS(B2881,"83","2019-12-31","1",1000000000)</f>
        <v>6.0917984165299996</v>
      </c>
      <c r="R2881" s="6">
        <f>[1]!EM_S_FA_YOY_OR(B2881,"2019-12-31")</f>
        <v>20.057501788500002</v>
      </c>
      <c r="S2881" s="6">
        <f>[1]!EM_S_FA_YOY_OR(B2881,"2020-12-31")</f>
        <v>20.2061294387</v>
      </c>
      <c r="T2881" s="6">
        <f>[1]!EM_S_FA_YOY_OR(B2881,"2021-12-31")</f>
        <v>8.0125274758000007</v>
      </c>
      <c r="U2881" s="6">
        <f>[1]!EM_S_FA_YOY_OR(B2881,"2022-12-31")</f>
        <v>4.2802590908000004</v>
      </c>
      <c r="V2881" s="7">
        <f t="shared" si="266"/>
        <v>10.832972001766668</v>
      </c>
      <c r="W2881" s="8">
        <f t="shared" si="267"/>
        <v>8.3291366345841347</v>
      </c>
      <c r="X2881" s="6">
        <f>[1]!EM_S_FA_YOY_NETPROFIT(B2881,"2019-12-31")</f>
        <v>29.799265478999999</v>
      </c>
      <c r="Y2881" s="6">
        <f>[1]!EM_S_FA_YOY_NETPROFIT(B2881,"2020-12-31")</f>
        <v>46.863986131300003</v>
      </c>
      <c r="Z2881" s="6">
        <f>[1]!EM_S_FA_YOY_NETPROFIT(B2881,"2021-12-31")</f>
        <v>-18.118764484</v>
      </c>
      <c r="AA2881" s="6">
        <f>[1]!EM_S_FA_YOY_NETPROFIT(B2881,"2022-12-31")</f>
        <v>-0.85217232980000002</v>
      </c>
      <c r="AB2881" s="7">
        <f t="shared" si="268"/>
        <v>9.2976831058333342</v>
      </c>
      <c r="AC2881" s="8">
        <f t="shared" si="269"/>
        <v>33.659384180429676</v>
      </c>
    </row>
    <row r="2882" spans="1:29" ht="16.5" x14ac:dyDescent="0.45">
      <c r="A2882" s="9">
        <v>3787</v>
      </c>
      <c r="B2882" s="5" t="s">
        <v>10217</v>
      </c>
      <c r="C2882" s="5" t="s">
        <v>10218</v>
      </c>
      <c r="D2882" s="5" t="s">
        <v>10219</v>
      </c>
      <c r="E2882" s="5" t="s">
        <v>33</v>
      </c>
      <c r="F2882" s="5" t="s">
        <v>11758</v>
      </c>
      <c r="G2882" s="5">
        <v>8</v>
      </c>
      <c r="H2882" s="5">
        <v>2</v>
      </c>
      <c r="I2882" s="5">
        <f t="shared" ref="I2882:I2945" si="270">VLOOKUP(F2882,K:N,4,FALSE)</f>
        <v>3</v>
      </c>
      <c r="J2882" s="5">
        <f t="shared" ref="J2882:J2945" si="271">VLOOKUP(F2882,K:L,2,FALSE)</f>
        <v>2</v>
      </c>
      <c r="K2882" s="5"/>
      <c r="L2882" s="5"/>
      <c r="M2882" s="5"/>
      <c r="N2882" s="5"/>
      <c r="O2882" s="5" t="s">
        <v>3859</v>
      </c>
      <c r="P2882" s="6">
        <f>[1]!EM_S_INFO_EMPLOYEE(B2882,"2019")</f>
        <v>124457</v>
      </c>
      <c r="Q2882" s="6">
        <f>[1]!EM_S_STM07_IS(B2882,"83","2019-12-31","1",1000000000)</f>
        <v>554.79236525199997</v>
      </c>
      <c r="R2882" s="6">
        <f>[1]!EM_S_FA_YOY_OR(B2882,"2019-12-31")</f>
        <v>13.021769473699999</v>
      </c>
      <c r="S2882" s="6">
        <f>[1]!EM_S_FA_YOY_OR(B2882,"2020-12-31")</f>
        <v>12.9877788944</v>
      </c>
      <c r="T2882" s="6">
        <f>[1]!EM_S_FA_YOY_OR(B2882,"2021-12-31")</f>
        <v>9.2501724579999998</v>
      </c>
      <c r="U2882" s="6">
        <f>[1]!EM_S_FA_YOY_OR(B2882,"2022-12-31")</f>
        <v>5.0220994305</v>
      </c>
      <c r="V2882" s="7">
        <f t="shared" ref="V2882:V2945" si="272">AVERAGE(S2882:U2882)</f>
        <v>9.0866835943000002</v>
      </c>
      <c r="W2882" s="8">
        <f t="shared" ref="W2882:W2945" si="273">STDEV(S2882:U2882)</f>
        <v>3.9853555408288193</v>
      </c>
      <c r="X2882" s="6">
        <f>[1]!EM_S_FA_YOY_NETPROFIT(B2882,"2019-12-31")</f>
        <v>6.5343812802999999</v>
      </c>
      <c r="Y2882" s="6">
        <f>[1]!EM_S_FA_YOY_NETPROFIT(B2882,"2020-12-31")</f>
        <v>-10.1323466812</v>
      </c>
      <c r="Z2882" s="6">
        <f>[1]!EM_S_FA_YOY_NETPROFIT(B2882,"2021-12-31")</f>
        <v>21.436611410899999</v>
      </c>
      <c r="AA2882" s="6">
        <f>[1]!EM_S_FA_YOY_NETPROFIT(B2882,"2022-12-31")</f>
        <v>5.3082285345000004</v>
      </c>
      <c r="AB2882" s="7">
        <f t="shared" ref="AB2882:AB2945" si="274">AVERAGE(Y2882:AA2882)</f>
        <v>5.5374977547333337</v>
      </c>
      <c r="AC2882" s="8">
        <f t="shared" ref="AC2882:AC2945" si="275">STDEV(Y2882:AA2882)</f>
        <v>15.785727795597557</v>
      </c>
    </row>
    <row r="2883" spans="1:29" ht="16.5" x14ac:dyDescent="0.45">
      <c r="A2883" s="9">
        <v>3788</v>
      </c>
      <c r="B2883" s="5" t="s">
        <v>10220</v>
      </c>
      <c r="C2883" s="5" t="s">
        <v>10221</v>
      </c>
      <c r="D2883" s="5" t="s">
        <v>10222</v>
      </c>
      <c r="E2883" s="5" t="s">
        <v>249</v>
      </c>
      <c r="F2883" s="5" t="s">
        <v>11771</v>
      </c>
      <c r="G2883" s="5">
        <v>22</v>
      </c>
      <c r="H2883" s="5">
        <v>3</v>
      </c>
      <c r="I2883" s="5">
        <f t="shared" si="270"/>
        <v>4</v>
      </c>
      <c r="J2883" s="5">
        <f t="shared" si="271"/>
        <v>7</v>
      </c>
      <c r="K2883" s="5"/>
      <c r="L2883" s="5"/>
      <c r="M2883" s="5"/>
      <c r="N2883" s="5"/>
      <c r="O2883" s="5" t="s">
        <v>10223</v>
      </c>
      <c r="P2883" s="6">
        <f>[1]!EM_S_INFO_EMPLOYEE(B2883,"2019")</f>
        <v>6265</v>
      </c>
      <c r="Q2883" s="6">
        <f>[1]!EM_S_STM07_IS(B2883,"83","2019-12-31","1",1000000000)</f>
        <v>8.8326837009299997</v>
      </c>
      <c r="R2883" s="6">
        <f>[1]!EM_S_FA_YOY_OR(B2883,"2019-12-31")</f>
        <v>-10.163510348899999</v>
      </c>
      <c r="S2883" s="6">
        <f>[1]!EM_S_FA_YOY_OR(B2883,"2020-12-31")</f>
        <v>0.20608590660000001</v>
      </c>
      <c r="T2883" s="6">
        <f>[1]!EM_S_FA_YOY_OR(B2883,"2021-12-31")</f>
        <v>14.2456755941</v>
      </c>
      <c r="U2883" s="6">
        <f>[1]!EM_S_FA_YOY_OR(B2883,"2022-12-31")</f>
        <v>15.574235227799999</v>
      </c>
      <c r="V2883" s="7">
        <f t="shared" si="272"/>
        <v>10.008665576166665</v>
      </c>
      <c r="W2883" s="8">
        <f t="shared" si="273"/>
        <v>8.5152330448864149</v>
      </c>
      <c r="X2883" s="6">
        <f>[1]!EM_S_FA_YOY_NETPROFIT(B2883,"2019-12-31")</f>
        <v>-47.6341562924</v>
      </c>
      <c r="Y2883" s="6">
        <f>[1]!EM_S_FA_YOY_NETPROFIT(B2883,"2020-12-31")</f>
        <v>10.394173969500001</v>
      </c>
      <c r="Z2883" s="6">
        <f>[1]!EM_S_FA_YOY_NETPROFIT(B2883,"2021-12-31")</f>
        <v>3.4017653517999999</v>
      </c>
      <c r="AA2883" s="6">
        <f>[1]!EM_S_FA_YOY_NETPROFIT(B2883,"2022-12-31")</f>
        <v>10.7175790722</v>
      </c>
      <c r="AB2883" s="7">
        <f t="shared" si="274"/>
        <v>8.1711727978333339</v>
      </c>
      <c r="AC2883" s="8">
        <f t="shared" si="275"/>
        <v>4.1335920522980691</v>
      </c>
    </row>
    <row r="2884" spans="1:29" ht="16.5" x14ac:dyDescent="0.45">
      <c r="A2884" s="9">
        <v>3789</v>
      </c>
      <c r="B2884" s="5" t="s">
        <v>10224</v>
      </c>
      <c r="C2884" s="5" t="s">
        <v>10225</v>
      </c>
      <c r="D2884" s="5" t="s">
        <v>10226</v>
      </c>
      <c r="E2884" s="5" t="s">
        <v>509</v>
      </c>
      <c r="F2884" s="5" t="s">
        <v>11767</v>
      </c>
      <c r="G2884" s="5">
        <v>18</v>
      </c>
      <c r="H2884" s="5">
        <v>2</v>
      </c>
      <c r="I2884" s="5">
        <f t="shared" si="270"/>
        <v>2</v>
      </c>
      <c r="J2884" s="5">
        <f t="shared" si="271"/>
        <v>4</v>
      </c>
      <c r="K2884" s="5"/>
      <c r="L2884" s="5"/>
      <c r="M2884" s="5"/>
      <c r="N2884" s="5"/>
      <c r="O2884" s="5" t="s">
        <v>10227</v>
      </c>
      <c r="P2884" s="6">
        <f>[1]!EM_S_INFO_EMPLOYEE(B2884,"2019")</f>
        <v>14725</v>
      </c>
      <c r="Q2884" s="6">
        <f>[1]!EM_S_STM07_IS(B2884,"83","2019-12-31","1",1000000000)</f>
        <v>31.135149995999999</v>
      </c>
      <c r="R2884" s="6">
        <f>[1]!EM_S_FA_YOY_OR(B2884,"2019-12-31")</f>
        <v>41.872430858599998</v>
      </c>
      <c r="S2884" s="6">
        <f>[1]!EM_S_FA_YOY_OR(B2884,"2020-12-31")</f>
        <v>-6.9887297259999999</v>
      </c>
      <c r="T2884" s="6">
        <f>[1]!EM_S_FA_YOY_OR(B2884,"2021-12-31")</f>
        <v>0.84188640059999997</v>
      </c>
      <c r="U2884" s="6">
        <f>[1]!EM_S_FA_YOY_OR(B2884,"2022-12-31")</f>
        <v>22.1069518989</v>
      </c>
      <c r="V2884" s="7">
        <f t="shared" si="272"/>
        <v>5.3200361911666674</v>
      </c>
      <c r="W2884" s="8">
        <f t="shared" si="273"/>
        <v>15.055897232129677</v>
      </c>
      <c r="X2884" s="6">
        <f>[1]!EM_S_FA_YOY_NETPROFIT(B2884,"2019-12-31")</f>
        <v>2750.9741318289002</v>
      </c>
      <c r="Y2884" s="6">
        <f>[1]!EM_S_FA_YOY_NETPROFIT(B2884,"2020-12-31")</f>
        <v>7.5276576582999999</v>
      </c>
      <c r="Z2884" s="6">
        <f>[1]!EM_S_FA_YOY_NETPROFIT(B2884,"2021-12-31")</f>
        <v>-88.152608345900006</v>
      </c>
      <c r="AA2884" s="6">
        <f>[1]!EM_S_FA_YOY_NETPROFIT(B2884,"2022-12-31")</f>
        <v>674.14152947469995</v>
      </c>
      <c r="AB2884" s="7">
        <f t="shared" si="274"/>
        <v>197.83885959569997</v>
      </c>
      <c r="AC2884" s="8">
        <f t="shared" si="275"/>
        <v>415.25516652542251</v>
      </c>
    </row>
    <row r="2885" spans="1:29" ht="16.5" x14ac:dyDescent="0.45">
      <c r="A2885" s="9">
        <v>3790</v>
      </c>
      <c r="B2885" s="5" t="s">
        <v>10228</v>
      </c>
      <c r="C2885" s="5" t="s">
        <v>10229</v>
      </c>
      <c r="D2885" s="5" t="s">
        <v>10230</v>
      </c>
      <c r="E2885" s="5" t="s">
        <v>254</v>
      </c>
      <c r="F2885" s="5" t="s">
        <v>11771</v>
      </c>
      <c r="G2885" s="5">
        <v>22</v>
      </c>
      <c r="H2885" s="5">
        <v>3</v>
      </c>
      <c r="I2885" s="5">
        <f t="shared" si="270"/>
        <v>4</v>
      </c>
      <c r="J2885" s="5">
        <f t="shared" si="271"/>
        <v>7</v>
      </c>
      <c r="K2885" s="5"/>
      <c r="L2885" s="5"/>
      <c r="M2885" s="5"/>
      <c r="N2885" s="5"/>
      <c r="O2885" s="5" t="s">
        <v>6387</v>
      </c>
      <c r="P2885" s="6">
        <f>[1]!EM_S_INFO_EMPLOYEE(B2885,"2019")</f>
        <v>7728</v>
      </c>
      <c r="Q2885" s="6">
        <f>[1]!EM_S_STM07_IS(B2885,"83","2019-12-31","1",1000000000)</f>
        <v>8.8424577237899999</v>
      </c>
      <c r="R2885" s="6">
        <f>[1]!EM_S_FA_YOY_OR(B2885,"2019-12-31")</f>
        <v>8.0115813853999995</v>
      </c>
      <c r="S2885" s="6">
        <f>[1]!EM_S_FA_YOY_OR(B2885,"2020-12-31")</f>
        <v>1.8727692645</v>
      </c>
      <c r="T2885" s="6">
        <f>[1]!EM_S_FA_YOY_OR(B2885,"2021-12-31")</f>
        <v>16.122316955799999</v>
      </c>
      <c r="U2885" s="6">
        <f>[1]!EM_S_FA_YOY_OR(B2885,"2022-12-31")</f>
        <v>4.4925635907999997</v>
      </c>
      <c r="V2885" s="7">
        <f t="shared" si="272"/>
        <v>7.495883270366666</v>
      </c>
      <c r="W2885" s="8">
        <f t="shared" si="273"/>
        <v>7.5846785808571076</v>
      </c>
      <c r="X2885" s="6">
        <f>[1]!EM_S_FA_YOY_NETPROFIT(B2885,"2019-12-31")</f>
        <v>21.360228770100001</v>
      </c>
      <c r="Y2885" s="6">
        <f>[1]!EM_S_FA_YOY_NETPROFIT(B2885,"2020-12-31")</f>
        <v>10.5213285308</v>
      </c>
      <c r="Z2885" s="6">
        <f>[1]!EM_S_FA_YOY_NETPROFIT(B2885,"2021-12-31")</f>
        <v>4.8500852561999999</v>
      </c>
      <c r="AA2885" s="6">
        <f>[1]!EM_S_FA_YOY_NETPROFIT(B2885,"2022-12-31")</f>
        <v>6.7486481163000001</v>
      </c>
      <c r="AB2885" s="7">
        <f t="shared" si="274"/>
        <v>7.3733539677666657</v>
      </c>
      <c r="AC2885" s="8">
        <f t="shared" si="275"/>
        <v>2.8867703615920779</v>
      </c>
    </row>
    <row r="2886" spans="1:29" ht="16.5" x14ac:dyDescent="0.45">
      <c r="A2886" s="9">
        <v>3792</v>
      </c>
      <c r="B2886" s="5" t="s">
        <v>10231</v>
      </c>
      <c r="C2886" s="5" t="s">
        <v>10232</v>
      </c>
      <c r="D2886" s="5" t="s">
        <v>10233</v>
      </c>
      <c r="E2886" s="5" t="s">
        <v>33</v>
      </c>
      <c r="F2886" s="5" t="s">
        <v>8</v>
      </c>
      <c r="G2886" s="5">
        <v>1</v>
      </c>
      <c r="H2886" s="5">
        <v>3</v>
      </c>
      <c r="I2886" s="5">
        <f t="shared" si="270"/>
        <v>3</v>
      </c>
      <c r="J2886" s="5">
        <f t="shared" si="271"/>
        <v>1</v>
      </c>
      <c r="K2886" s="5"/>
      <c r="L2886" s="5"/>
      <c r="M2886" s="5"/>
      <c r="N2886" s="5"/>
      <c r="O2886" s="5" t="s">
        <v>3228</v>
      </c>
      <c r="P2886" s="6">
        <f>[1]!EM_S_INFO_EMPLOYEE(B2886,"2019")</f>
        <v>45618</v>
      </c>
      <c r="Q2886" s="6">
        <f>[1]!EM_S_STM07_IS(B2886,"83","2019-12-31","1",1000000000)</f>
        <v>132.81200000000001</v>
      </c>
      <c r="R2886" s="6">
        <f>[1]!EM_S_FA_YOY_OR(B2886,"2019-12-31")</f>
        <v>20.470955335399999</v>
      </c>
      <c r="S2886" s="6">
        <f>[1]!EM_S_FA_YOY_OR(B2886,"2020-12-31")</f>
        <v>7.2787097551000004</v>
      </c>
      <c r="T2886" s="6">
        <f>[1]!EM_S_FA_YOY_OR(B2886,"2021-12-31")</f>
        <v>7.1395505429000004</v>
      </c>
      <c r="U2886" s="6">
        <f>[1]!EM_S_FA_YOY_OR(B2886,"2022-12-31")</f>
        <v>-0.73256476230000001</v>
      </c>
      <c r="V2886" s="7">
        <f t="shared" si="272"/>
        <v>4.5618985119</v>
      </c>
      <c r="W2886" s="8">
        <f t="shared" si="273"/>
        <v>4.5856676005762216</v>
      </c>
      <c r="X2886" s="6">
        <f>[1]!EM_S_FA_YOY_NETPROFIT(B2886,"2019-12-31")</f>
        <v>11.031701313699999</v>
      </c>
      <c r="Y2886" s="6">
        <f>[1]!EM_S_FA_YOY_NETPROFIT(B2886,"2020-12-31")</f>
        <v>1.2392831388000001</v>
      </c>
      <c r="Z2886" s="6">
        <f>[1]!EM_S_FA_YOY_NETPROFIT(B2886,"2021-12-31")</f>
        <v>15.057477325500001</v>
      </c>
      <c r="AA2886" s="6">
        <f>[1]!EM_S_FA_YOY_NETPROFIT(B2886,"2022-12-31")</f>
        <v>3.2104310365000002</v>
      </c>
      <c r="AB2886" s="7">
        <f t="shared" si="274"/>
        <v>6.502397166933334</v>
      </c>
      <c r="AC2886" s="8">
        <f t="shared" si="275"/>
        <v>7.4741824568495501</v>
      </c>
    </row>
    <row r="2887" spans="1:29" ht="16.5" x14ac:dyDescent="0.45">
      <c r="A2887" s="9">
        <v>3797</v>
      </c>
      <c r="B2887" s="5" t="s">
        <v>10234</v>
      </c>
      <c r="C2887" s="5" t="s">
        <v>10235</v>
      </c>
      <c r="D2887" s="5" t="s">
        <v>10236</v>
      </c>
      <c r="E2887" s="5" t="s">
        <v>33</v>
      </c>
      <c r="F2887" s="5" t="s">
        <v>11767</v>
      </c>
      <c r="G2887" s="5">
        <v>18</v>
      </c>
      <c r="H2887" s="5">
        <v>2</v>
      </c>
      <c r="I2887" s="5">
        <f t="shared" si="270"/>
        <v>2</v>
      </c>
      <c r="J2887" s="5">
        <f t="shared" si="271"/>
        <v>4</v>
      </c>
      <c r="K2887" s="5"/>
      <c r="L2887" s="5"/>
      <c r="M2887" s="5"/>
      <c r="N2887" s="5"/>
      <c r="O2887" s="5" t="s">
        <v>10237</v>
      </c>
      <c r="P2887" s="6">
        <f>[1]!EM_S_INFO_EMPLOYEE(B2887,"2019")</f>
        <v>460724</v>
      </c>
      <c r="Q2887" s="6">
        <f>[1]!EM_S_STM07_IS(B2887,"83","2019-12-31","1",1000000000)</f>
        <v>2516.81</v>
      </c>
      <c r="R2887" s="6">
        <f>[1]!EM_S_FA_YOY_OR(B2887,"2019-12-31")</f>
        <v>5.9738923270999997</v>
      </c>
      <c r="S2887" s="6">
        <f>[1]!EM_S_FA_YOY_OR(B2887,"2020-12-31")</f>
        <v>-23.163210572099999</v>
      </c>
      <c r="T2887" s="6">
        <f>[1]!EM_S_FA_YOY_OR(B2887,"2021-12-31")</f>
        <v>35.189798928099997</v>
      </c>
      <c r="U2887" s="6">
        <f>[1]!EM_S_FA_YOY_OR(B2887,"2022-12-31")</f>
        <v>23.899563524200001</v>
      </c>
      <c r="V2887" s="7">
        <f t="shared" si="272"/>
        <v>11.975383960066665</v>
      </c>
      <c r="W2887" s="8">
        <f t="shared" si="273"/>
        <v>30.950088418950909</v>
      </c>
      <c r="X2887" s="6">
        <f>[1]!EM_S_FA_YOY_NETPROFIT(B2887,"2019-12-31")</f>
        <v>-9.4141184741000004</v>
      </c>
      <c r="Y2887" s="6">
        <f>[1]!EM_S_FA_YOY_NETPROFIT(B2887,"2020-12-31")</f>
        <v>-50.035815549900001</v>
      </c>
      <c r="Z2887" s="6">
        <f>[1]!EM_S_FA_YOY_NETPROFIT(B2887,"2021-12-31")</f>
        <v>242.54353215259999</v>
      </c>
      <c r="AA2887" s="6">
        <f>[1]!EM_S_FA_YOY_NETPROFIT(B2887,"2022-12-31")</f>
        <v>42.977844045099999</v>
      </c>
      <c r="AB2887" s="7">
        <f t="shared" si="274"/>
        <v>78.495186882599995</v>
      </c>
      <c r="AC2887" s="8">
        <f t="shared" si="275"/>
        <v>149.48839388789511</v>
      </c>
    </row>
    <row r="2888" spans="1:29" ht="16.5" x14ac:dyDescent="0.45">
      <c r="A2888" s="9">
        <v>3798</v>
      </c>
      <c r="B2888" s="5" t="s">
        <v>10238</v>
      </c>
      <c r="C2888" s="5" t="s">
        <v>10239</v>
      </c>
      <c r="D2888" s="5" t="s">
        <v>10240</v>
      </c>
      <c r="E2888" s="5" t="s">
        <v>33</v>
      </c>
      <c r="F2888" s="5" t="s">
        <v>11771</v>
      </c>
      <c r="G2888" s="5">
        <v>22</v>
      </c>
      <c r="H2888" s="5">
        <v>3</v>
      </c>
      <c r="I2888" s="5">
        <f t="shared" si="270"/>
        <v>4</v>
      </c>
      <c r="J2888" s="5">
        <f t="shared" si="271"/>
        <v>7</v>
      </c>
      <c r="K2888" s="5"/>
      <c r="L2888" s="5"/>
      <c r="M2888" s="5"/>
      <c r="N2888" s="5"/>
      <c r="O2888" s="5" t="s">
        <v>10241</v>
      </c>
      <c r="P2888" s="6">
        <f>[1]!EM_S_INFO_EMPLOYEE(B2888,"2019")</f>
        <v>1433</v>
      </c>
      <c r="Q2888" s="6">
        <f>[1]!EM_S_STM07_IS(B2888,"83","2019-12-31","1",1000000000)</f>
        <v>2.5081016755899999</v>
      </c>
      <c r="R2888" s="6">
        <f>[1]!EM_S_FA_YOY_OR(B2888,"2019-12-31")</f>
        <v>12.7339564809</v>
      </c>
      <c r="S2888" s="6">
        <f>[1]!EM_S_FA_YOY_OR(B2888,"2020-12-31")</f>
        <v>0.63131301510000004</v>
      </c>
      <c r="T2888" s="6">
        <f>[1]!EM_S_FA_YOY_OR(B2888,"2021-12-31")</f>
        <v>4.3280608584999998</v>
      </c>
      <c r="U2888" s="6">
        <f>[1]!EM_S_FA_YOY_OR(B2888,"2022-12-31")</f>
        <v>2.8787889245999998</v>
      </c>
      <c r="V2888" s="7">
        <f t="shared" si="272"/>
        <v>2.6127209327333332</v>
      </c>
      <c r="W2888" s="8">
        <f t="shared" si="273"/>
        <v>1.8626809406451252</v>
      </c>
      <c r="X2888" s="6">
        <f>[1]!EM_S_FA_YOY_NETPROFIT(B2888,"2019-12-31")</f>
        <v>8.3912363839000008</v>
      </c>
      <c r="Y2888" s="6">
        <f>[1]!EM_S_FA_YOY_NETPROFIT(B2888,"2020-12-31")</f>
        <v>1.6555189438</v>
      </c>
      <c r="Z2888" s="6">
        <f>[1]!EM_S_FA_YOY_NETPROFIT(B2888,"2021-12-31")</f>
        <v>4.9958066338</v>
      </c>
      <c r="AA2888" s="6">
        <f>[1]!EM_S_FA_YOY_NETPROFIT(B2888,"2022-12-31")</f>
        <v>-3.2829856521999998</v>
      </c>
      <c r="AB2888" s="7">
        <f t="shared" si="274"/>
        <v>1.1227799751333334</v>
      </c>
      <c r="AC2888" s="8">
        <f t="shared" si="275"/>
        <v>4.1650280353480564</v>
      </c>
    </row>
    <row r="2889" spans="1:29" ht="16.5" x14ac:dyDescent="0.45">
      <c r="A2889" s="9">
        <v>3801</v>
      </c>
      <c r="B2889" s="5" t="s">
        <v>10242</v>
      </c>
      <c r="C2889" s="5" t="s">
        <v>10243</v>
      </c>
      <c r="D2889" s="5" t="s">
        <v>10244</v>
      </c>
      <c r="E2889" s="5" t="s">
        <v>1297</v>
      </c>
      <c r="F2889" s="5" t="s">
        <v>11770</v>
      </c>
      <c r="G2889" s="5">
        <v>21</v>
      </c>
      <c r="H2889" s="5">
        <v>3</v>
      </c>
      <c r="I2889" s="5">
        <f t="shared" si="270"/>
        <v>3</v>
      </c>
      <c r="J2889" s="5">
        <f t="shared" si="271"/>
        <v>7</v>
      </c>
      <c r="K2889" s="5"/>
      <c r="L2889" s="5"/>
      <c r="M2889" s="5"/>
      <c r="N2889" s="5"/>
      <c r="O2889" s="5" t="s">
        <v>2348</v>
      </c>
      <c r="P2889" s="6">
        <f>[1]!EM_S_INFO_EMPLOYEE(B2889,"2019")</f>
        <v>7325</v>
      </c>
      <c r="Q2889" s="6">
        <f>[1]!EM_S_STM07_IS(B2889,"83","2019-12-31","1",1000000000)</f>
        <v>14.229112510129999</v>
      </c>
      <c r="R2889" s="6">
        <f>[1]!EM_S_FA_YOY_OR(B2889,"2019-12-31")</f>
        <v>-13.1515985547</v>
      </c>
      <c r="S2889" s="6">
        <f>[1]!EM_S_FA_YOY_OR(B2889,"2020-12-31")</f>
        <v>33.491306256199998</v>
      </c>
      <c r="T2889" s="6">
        <f>[1]!EM_S_FA_YOY_OR(B2889,"2021-12-31")</f>
        <v>83.948391020399995</v>
      </c>
      <c r="U2889" s="6">
        <f>[1]!EM_S_FA_YOY_OR(B2889,"2022-12-31")</f>
        <v>-31.093967129700001</v>
      </c>
      <c r="V2889" s="7">
        <f t="shared" si="272"/>
        <v>28.781910048966662</v>
      </c>
      <c r="W2889" s="8">
        <f t="shared" si="273"/>
        <v>57.665586372302663</v>
      </c>
      <c r="X2889" s="6">
        <f>[1]!EM_S_FA_YOY_NETPROFIT(B2889,"2019-12-31")</f>
        <v>21.2028700089</v>
      </c>
      <c r="Y2889" s="6">
        <f>[1]!EM_S_FA_YOY_NETPROFIT(B2889,"2020-12-31")</f>
        <v>22.223875597199999</v>
      </c>
      <c r="Z2889" s="6">
        <f>[1]!EM_S_FA_YOY_NETPROFIT(B2889,"2021-12-31")</f>
        <v>184.4877509895</v>
      </c>
      <c r="AA2889" s="6">
        <f>[1]!EM_S_FA_YOY_NETPROFIT(B2889,"2022-12-31")</f>
        <v>-35.613822040499997</v>
      </c>
      <c r="AB2889" s="7">
        <f t="shared" si="274"/>
        <v>57.032601515399996</v>
      </c>
      <c r="AC2889" s="8">
        <f t="shared" si="275"/>
        <v>114.10482532569068</v>
      </c>
    </row>
    <row r="2890" spans="1:29" ht="16.5" x14ac:dyDescent="0.45">
      <c r="A2890" s="9">
        <v>3804</v>
      </c>
      <c r="B2890" s="5" t="s">
        <v>10245</v>
      </c>
      <c r="C2890" s="5" t="s">
        <v>10246</v>
      </c>
      <c r="D2890" s="5" t="s">
        <v>10247</v>
      </c>
      <c r="E2890" s="5" t="s">
        <v>1297</v>
      </c>
      <c r="F2890" s="5" t="s">
        <v>11770</v>
      </c>
      <c r="G2890" s="5">
        <v>21</v>
      </c>
      <c r="H2890" s="5">
        <v>3</v>
      </c>
      <c r="I2890" s="5">
        <f t="shared" si="270"/>
        <v>3</v>
      </c>
      <c r="J2890" s="5">
        <f t="shared" si="271"/>
        <v>7</v>
      </c>
      <c r="K2890" s="5"/>
      <c r="L2890" s="5"/>
      <c r="M2890" s="5"/>
      <c r="N2890" s="5"/>
      <c r="O2890" s="5" t="s">
        <v>10248</v>
      </c>
      <c r="P2890" s="6">
        <f>[1]!EM_S_INFO_EMPLOYEE(B2890,"2019")</f>
        <v>4700</v>
      </c>
      <c r="Q2890" s="6">
        <f>[1]!EM_S_STM07_IS(B2890,"83","2019-12-31","1",1000000000)</f>
        <v>14.55641304837</v>
      </c>
      <c r="R2890" s="6">
        <f>[1]!EM_S_FA_YOY_OR(B2890,"2019-12-31")</f>
        <v>33.165157191699997</v>
      </c>
      <c r="S2890" s="6">
        <f>[1]!EM_S_FA_YOY_OR(B2890,"2020-12-31")</f>
        <v>-2.8825607446000001</v>
      </c>
      <c r="T2890" s="6">
        <f>[1]!EM_S_FA_YOY_OR(B2890,"2021-12-31")</f>
        <v>12.9652090074</v>
      </c>
      <c r="U2890" s="6">
        <f>[1]!EM_S_FA_YOY_OR(B2890,"2022-12-31")</f>
        <v>21.6947609138</v>
      </c>
      <c r="V2890" s="7">
        <f t="shared" si="272"/>
        <v>10.592469725533332</v>
      </c>
      <c r="W2890" s="8">
        <f t="shared" si="273"/>
        <v>12.459277818152195</v>
      </c>
      <c r="X2890" s="6">
        <f>[1]!EM_S_FA_YOY_NETPROFIT(B2890,"2019-12-31")</f>
        <v>49.244297005500002</v>
      </c>
      <c r="Y2890" s="6">
        <f>[1]!EM_S_FA_YOY_NETPROFIT(B2890,"2020-12-31")</f>
        <v>44.476475260999997</v>
      </c>
      <c r="Z2890" s="6">
        <f>[1]!EM_S_FA_YOY_NETPROFIT(B2890,"2021-12-31")</f>
        <v>19.7889823356</v>
      </c>
      <c r="AA2890" s="6">
        <f>[1]!EM_S_FA_YOY_NETPROFIT(B2890,"2022-12-31")</f>
        <v>38.495875052700001</v>
      </c>
      <c r="AB2890" s="7">
        <f t="shared" si="274"/>
        <v>34.253777549766667</v>
      </c>
      <c r="AC2890" s="8">
        <f t="shared" si="275"/>
        <v>12.878843898180982</v>
      </c>
    </row>
    <row r="2891" spans="1:29" ht="16.5" x14ac:dyDescent="0.45">
      <c r="A2891" s="9">
        <v>3805</v>
      </c>
      <c r="B2891" s="5" t="s">
        <v>10249</v>
      </c>
      <c r="C2891" s="5" t="s">
        <v>10250</v>
      </c>
      <c r="D2891" s="5" t="s">
        <v>10251</v>
      </c>
      <c r="E2891" s="5" t="s">
        <v>259</v>
      </c>
      <c r="F2891" s="5" t="s">
        <v>11757</v>
      </c>
      <c r="G2891" s="5">
        <v>7</v>
      </c>
      <c r="H2891" s="5">
        <v>2</v>
      </c>
      <c r="I2891" s="5">
        <f t="shared" si="270"/>
        <v>4</v>
      </c>
      <c r="J2891" s="5">
        <f t="shared" si="271"/>
        <v>11</v>
      </c>
      <c r="K2891" s="5"/>
      <c r="L2891" s="5"/>
      <c r="M2891" s="5"/>
      <c r="N2891" s="5"/>
      <c r="O2891" s="5" t="s">
        <v>10252</v>
      </c>
      <c r="P2891" s="6">
        <f>[1]!EM_S_INFO_EMPLOYEE(B2891,"2019")</f>
        <v>25140</v>
      </c>
      <c r="Q2891" s="6">
        <f>[1]!EM_S_STM07_IS(B2891,"83","2019-12-31","1",1000000000)</f>
        <v>30.225906278029999</v>
      </c>
      <c r="R2891" s="6">
        <f>[1]!EM_S_FA_YOY_OR(B2891,"2019-12-31")</f>
        <v>10.229716826500001</v>
      </c>
      <c r="S2891" s="6">
        <f>[1]!EM_S_FA_YOY_OR(B2891,"2020-12-31")</f>
        <v>10.0151035781</v>
      </c>
      <c r="T2891" s="6">
        <f>[1]!EM_S_FA_YOY_OR(B2891,"2021-12-31")</f>
        <v>16.875322734400001</v>
      </c>
      <c r="U2891" s="6">
        <f>[1]!EM_S_FA_YOY_OR(B2891,"2022-12-31")</f>
        <v>17.784684595800002</v>
      </c>
      <c r="V2891" s="7">
        <f t="shared" si="272"/>
        <v>14.891703636099999</v>
      </c>
      <c r="W2891" s="8">
        <f t="shared" si="273"/>
        <v>4.2476647517202339</v>
      </c>
      <c r="X2891" s="6">
        <f>[1]!EM_S_FA_YOY_NETPROFIT(B2891,"2019-12-31")</f>
        <v>5.5545269043000003</v>
      </c>
      <c r="Y2891" s="6">
        <f>[1]!EM_S_FA_YOY_NETPROFIT(B2891,"2020-12-31")</f>
        <v>67.123763217199993</v>
      </c>
      <c r="Z2891" s="6">
        <f>[1]!EM_S_FA_YOY_NETPROFIT(B2891,"2021-12-31")</f>
        <v>-43.245544478399999</v>
      </c>
      <c r="AA2891" s="6">
        <f>[1]!EM_S_FA_YOY_NETPROFIT(B2891,"2022-12-31")</f>
        <v>26.494269245600002</v>
      </c>
      <c r="AB2891" s="7">
        <f t="shared" si="274"/>
        <v>16.790829328133331</v>
      </c>
      <c r="AC2891" s="8">
        <f t="shared" si="275"/>
        <v>55.820816726158903</v>
      </c>
    </row>
    <row r="2892" spans="1:29" ht="16.5" x14ac:dyDescent="0.45">
      <c r="A2892" s="9">
        <v>3806</v>
      </c>
      <c r="B2892" s="5" t="s">
        <v>10253</v>
      </c>
      <c r="C2892" s="5" t="s">
        <v>10254</v>
      </c>
      <c r="D2892" s="5" t="s">
        <v>10255</v>
      </c>
      <c r="E2892" s="5" t="s">
        <v>259</v>
      </c>
      <c r="F2892" s="5" t="s">
        <v>11772</v>
      </c>
      <c r="G2892" s="5">
        <v>23</v>
      </c>
      <c r="H2892" s="5">
        <v>3</v>
      </c>
      <c r="I2892" s="5">
        <f t="shared" si="270"/>
        <v>2</v>
      </c>
      <c r="J2892" s="5">
        <f t="shared" si="271"/>
        <v>1</v>
      </c>
      <c r="K2892" s="5"/>
      <c r="L2892" s="5"/>
      <c r="M2892" s="5"/>
      <c r="N2892" s="5"/>
      <c r="O2892" s="5" t="s">
        <v>10256</v>
      </c>
      <c r="P2892" s="6">
        <f>[1]!EM_S_INFO_EMPLOYEE(B2892,"2019")</f>
        <v>3367</v>
      </c>
      <c r="Q2892" s="6">
        <f>[1]!EM_S_STM07_IS(B2892,"83","2019-12-31","1",1000000000)</f>
        <v>5.6594786380900004</v>
      </c>
      <c r="R2892" s="6">
        <f>[1]!EM_S_FA_YOY_OR(B2892,"2019-12-31")</f>
        <v>53.174097054000001</v>
      </c>
      <c r="S2892" s="6">
        <f>[1]!EM_S_FA_YOY_OR(B2892,"2020-12-31")</f>
        <v>87.941584598000006</v>
      </c>
      <c r="T2892" s="6">
        <f>[1]!EM_S_FA_YOY_OR(B2892,"2021-12-31")</f>
        <v>54.356147805500001</v>
      </c>
      <c r="U2892" s="6">
        <f>[1]!EM_S_FA_YOY_OR(B2892,"2022-12-31")</f>
        <v>2.4119538970000001</v>
      </c>
      <c r="V2892" s="7">
        <f t="shared" si="272"/>
        <v>48.236562100166658</v>
      </c>
      <c r="W2892" s="8">
        <f t="shared" si="273"/>
        <v>43.091953179985374</v>
      </c>
      <c r="X2892" s="6">
        <f>[1]!EM_S_FA_YOY_NETPROFIT(B2892,"2019-12-31")</f>
        <v>31.290779457500001</v>
      </c>
      <c r="Y2892" s="6">
        <f>[1]!EM_S_FA_YOY_NETPROFIT(B2892,"2020-12-31")</f>
        <v>68.172616776599995</v>
      </c>
      <c r="Z2892" s="6">
        <f>[1]!EM_S_FA_YOY_NETPROFIT(B2892,"2021-12-31")</f>
        <v>34.939073751999999</v>
      </c>
      <c r="AA2892" s="6">
        <f>[1]!EM_S_FA_YOY_NETPROFIT(B2892,"2022-12-31")</f>
        <v>-22.5059558413</v>
      </c>
      <c r="AB2892" s="7">
        <f t="shared" si="274"/>
        <v>26.868578229099995</v>
      </c>
      <c r="AC2892" s="8">
        <f t="shared" si="275"/>
        <v>45.874835765306045</v>
      </c>
    </row>
    <row r="2893" spans="1:29" ht="16.5" x14ac:dyDescent="0.45">
      <c r="A2893" s="9">
        <v>3807</v>
      </c>
      <c r="B2893" s="5" t="s">
        <v>10257</v>
      </c>
      <c r="C2893" s="5" t="s">
        <v>10258</v>
      </c>
      <c r="D2893" s="5" t="s">
        <v>10259</v>
      </c>
      <c r="E2893" s="5" t="s">
        <v>176</v>
      </c>
      <c r="F2893" s="5" t="s">
        <v>11770</v>
      </c>
      <c r="G2893" s="5">
        <v>21</v>
      </c>
      <c r="H2893" s="5">
        <v>3</v>
      </c>
      <c r="I2893" s="5">
        <f t="shared" si="270"/>
        <v>3</v>
      </c>
      <c r="J2893" s="5">
        <f t="shared" si="271"/>
        <v>7</v>
      </c>
      <c r="K2893" s="5"/>
      <c r="L2893" s="5"/>
      <c r="M2893" s="5"/>
      <c r="N2893" s="5"/>
      <c r="O2893" s="5" t="s">
        <v>10260</v>
      </c>
      <c r="P2893" s="6">
        <f>[1]!EM_S_INFO_EMPLOYEE(B2893,"2019")</f>
        <v>6607</v>
      </c>
      <c r="Q2893" s="6">
        <f>[1]!EM_S_STM07_IS(B2893,"83","2019-12-31","1",1000000000)</f>
        <v>6.64590727619</v>
      </c>
      <c r="R2893" s="6">
        <f>[1]!EM_S_FA_YOY_OR(B2893,"2019-12-31")</f>
        <v>-1.6069066779000001</v>
      </c>
      <c r="S2893" s="6">
        <f>[1]!EM_S_FA_YOY_OR(B2893,"2020-12-31")</f>
        <v>0.17379143150000001</v>
      </c>
      <c r="T2893" s="6">
        <f>[1]!EM_S_FA_YOY_OR(B2893,"2021-12-31")</f>
        <v>1.8360717708000001</v>
      </c>
      <c r="U2893" s="6">
        <f>[1]!EM_S_FA_YOY_OR(B2893,"2022-12-31")</f>
        <v>-2.9707597171</v>
      </c>
      <c r="V2893" s="7">
        <f t="shared" si="272"/>
        <v>-0.32029883826666666</v>
      </c>
      <c r="W2893" s="8">
        <f t="shared" si="273"/>
        <v>2.4412089493272191</v>
      </c>
      <c r="X2893" s="6">
        <f>[1]!EM_S_FA_YOY_NETPROFIT(B2893,"2019-12-31")</f>
        <v>31.2252752574</v>
      </c>
      <c r="Y2893" s="6">
        <f>[1]!EM_S_FA_YOY_NETPROFIT(B2893,"2020-12-31")</f>
        <v>6.2446450186</v>
      </c>
      <c r="Z2893" s="6">
        <f>[1]!EM_S_FA_YOY_NETPROFIT(B2893,"2021-12-31")</f>
        <v>-6.8095445239999997</v>
      </c>
      <c r="AA2893" s="6">
        <f>[1]!EM_S_FA_YOY_NETPROFIT(B2893,"2022-12-31")</f>
        <v>-31.124865361400001</v>
      </c>
      <c r="AB2893" s="7">
        <f t="shared" si="274"/>
        <v>-10.5632549556</v>
      </c>
      <c r="AC2893" s="8">
        <f t="shared" si="275"/>
        <v>18.965437854514693</v>
      </c>
    </row>
    <row r="2894" spans="1:29" ht="16.5" x14ac:dyDescent="0.45">
      <c r="A2894" s="9">
        <v>3808</v>
      </c>
      <c r="B2894" s="5" t="s">
        <v>10261</v>
      </c>
      <c r="C2894" s="5" t="s">
        <v>10262</v>
      </c>
      <c r="D2894" s="5" t="s">
        <v>10263</v>
      </c>
      <c r="E2894" s="5" t="s">
        <v>33</v>
      </c>
      <c r="F2894" s="5" t="s">
        <v>11772</v>
      </c>
      <c r="G2894" s="5">
        <v>23</v>
      </c>
      <c r="H2894" s="5">
        <v>3</v>
      </c>
      <c r="I2894" s="5">
        <f t="shared" si="270"/>
        <v>2</v>
      </c>
      <c r="J2894" s="5">
        <f t="shared" si="271"/>
        <v>1</v>
      </c>
      <c r="K2894" s="5"/>
      <c r="L2894" s="5"/>
      <c r="M2894" s="5"/>
      <c r="N2894" s="5"/>
      <c r="O2894" s="5" t="s">
        <v>6612</v>
      </c>
      <c r="P2894" s="6">
        <f>[1]!EM_S_INFO_EMPLOYEE(B2894,"2019")</f>
        <v>9821</v>
      </c>
      <c r="Q2894" s="6">
        <f>[1]!EM_S_STM07_IS(B2894,"83","2019-12-31","1",1000000000)</f>
        <v>17.04081729616</v>
      </c>
      <c r="R2894" s="6">
        <f>[1]!EM_S_FA_YOY_OR(B2894,"2019-12-31")</f>
        <v>71.688867538099998</v>
      </c>
      <c r="S2894" s="6">
        <f>[1]!EM_S_FA_YOY_OR(B2894,"2020-12-31")</f>
        <v>39.366270774699998</v>
      </c>
      <c r="T2894" s="6">
        <f>[1]!EM_S_FA_YOY_OR(B2894,"2021-12-31")</f>
        <v>51.516929652599998</v>
      </c>
      <c r="U2894" s="6">
        <f>[1]!EM_S_FA_YOY_OR(B2894,"2022-12-31")</f>
        <v>-6.5084283098000002</v>
      </c>
      <c r="V2894" s="7">
        <f t="shared" si="272"/>
        <v>28.124924039166668</v>
      </c>
      <c r="W2894" s="8">
        <f t="shared" si="273"/>
        <v>30.60247455660291</v>
      </c>
      <c r="X2894" s="6">
        <f>[1]!EM_S_FA_YOY_NETPROFIT(B2894,"2019-12-31")</f>
        <v>79.079663703899996</v>
      </c>
      <c r="Y2894" s="6">
        <f>[1]!EM_S_FA_YOY_NETPROFIT(B2894,"2020-12-31")</f>
        <v>39.274722287800003</v>
      </c>
      <c r="Z2894" s="6">
        <f>[1]!EM_S_FA_YOY_NETPROFIT(B2894,"2021-12-31")</f>
        <v>43.829085948399999</v>
      </c>
      <c r="AA2894" s="6">
        <f>[1]!EM_S_FA_YOY_NETPROFIT(B2894,"2022-12-31")</f>
        <v>-26.200398724900001</v>
      </c>
      <c r="AB2894" s="7">
        <f t="shared" si="274"/>
        <v>18.967803170433331</v>
      </c>
      <c r="AC2894" s="8">
        <f t="shared" si="275"/>
        <v>39.18303719636144</v>
      </c>
    </row>
    <row r="2895" spans="1:29" ht="16.5" x14ac:dyDescent="0.45">
      <c r="A2895" s="9">
        <v>3809</v>
      </c>
      <c r="B2895" s="5" t="s">
        <v>10264</v>
      </c>
      <c r="C2895" s="5" t="s">
        <v>10265</v>
      </c>
      <c r="D2895" s="5" t="s">
        <v>10266</v>
      </c>
      <c r="E2895" s="5" t="s">
        <v>259</v>
      </c>
      <c r="F2895" s="5" t="s">
        <v>11756</v>
      </c>
      <c r="G2895" s="5">
        <v>6</v>
      </c>
      <c r="H2895" s="5">
        <v>2</v>
      </c>
      <c r="I2895" s="5">
        <f t="shared" si="270"/>
        <v>2</v>
      </c>
      <c r="J2895" s="5">
        <f t="shared" si="271"/>
        <v>11</v>
      </c>
      <c r="K2895" s="5"/>
      <c r="L2895" s="5"/>
      <c r="M2895" s="5"/>
      <c r="N2895" s="5"/>
      <c r="O2895" s="5" t="s">
        <v>6488</v>
      </c>
      <c r="P2895" s="6">
        <f>[1]!EM_S_INFO_EMPLOYEE(B2895,"2019")</f>
        <v>1398</v>
      </c>
      <c r="Q2895" s="6">
        <f>[1]!EM_S_STM07_IS(B2895,"83","2019-12-31","1",1000000000)</f>
        <v>1.1647255044</v>
      </c>
      <c r="R2895" s="6">
        <f>[1]!EM_S_FA_YOY_OR(B2895,"2019-12-31")</f>
        <v>-8.4552415016999998</v>
      </c>
      <c r="S2895" s="6">
        <f>[1]!EM_S_FA_YOY_OR(B2895,"2020-12-31")</f>
        <v>40.124273831399996</v>
      </c>
      <c r="T2895" s="6">
        <f>[1]!EM_S_FA_YOY_OR(B2895,"2021-12-31")</f>
        <v>67.302761474700006</v>
      </c>
      <c r="U2895" s="6">
        <f>[1]!EM_S_FA_YOY_OR(B2895,"2022-12-31")</f>
        <v>16.370546290899998</v>
      </c>
      <c r="V2895" s="7">
        <f t="shared" si="272"/>
        <v>41.265860532333335</v>
      </c>
      <c r="W2895" s="8">
        <f t="shared" si="273"/>
        <v>25.485290875896187</v>
      </c>
      <c r="X2895" s="6">
        <f>[1]!EM_S_FA_YOY_NETPROFIT(B2895,"2019-12-31")</f>
        <v>-24.924035165999999</v>
      </c>
      <c r="Y2895" s="6">
        <f>[1]!EM_S_FA_YOY_NETPROFIT(B2895,"2020-12-31")</f>
        <v>80.167064570400001</v>
      </c>
      <c r="Z2895" s="6">
        <f>[1]!EM_S_FA_YOY_NETPROFIT(B2895,"2021-12-31")</f>
        <v>168.4613645272</v>
      </c>
      <c r="AA2895" s="6">
        <f>[1]!EM_S_FA_YOY_NETPROFIT(B2895,"2022-12-31")</f>
        <v>40.309970196899997</v>
      </c>
      <c r="AB2895" s="7">
        <f t="shared" si="274"/>
        <v>96.312799764833343</v>
      </c>
      <c r="AC2895" s="8">
        <f t="shared" si="275"/>
        <v>65.583599633800063</v>
      </c>
    </row>
    <row r="2896" spans="1:29" ht="16.5" x14ac:dyDescent="0.45">
      <c r="A2896" s="9">
        <v>3810</v>
      </c>
      <c r="B2896" s="5" t="s">
        <v>10267</v>
      </c>
      <c r="C2896" s="5" t="s">
        <v>10268</v>
      </c>
      <c r="D2896" s="5" t="s">
        <v>10269</v>
      </c>
      <c r="E2896" s="5" t="s">
        <v>33</v>
      </c>
      <c r="F2896" s="5" t="s">
        <v>11758</v>
      </c>
      <c r="G2896" s="5">
        <v>8</v>
      </c>
      <c r="H2896" s="5">
        <v>2</v>
      </c>
      <c r="I2896" s="5">
        <f t="shared" si="270"/>
        <v>3</v>
      </c>
      <c r="J2896" s="5">
        <f t="shared" si="271"/>
        <v>2</v>
      </c>
      <c r="K2896" s="5"/>
      <c r="L2896" s="5"/>
      <c r="M2896" s="5"/>
      <c r="N2896" s="5"/>
      <c r="O2896" s="5" t="s">
        <v>5530</v>
      </c>
      <c r="P2896" s="6">
        <f>[1]!EM_S_INFO_EMPLOYEE(B2896,"2019")</f>
        <v>8619</v>
      </c>
      <c r="Q2896" s="6">
        <f>[1]!EM_S_STM07_IS(B2896,"83","2019-12-31","1",1000000000)</f>
        <v>18.80518116352</v>
      </c>
      <c r="R2896" s="6">
        <f>[1]!EM_S_FA_YOY_OR(B2896,"2019-12-31")</f>
        <v>17.259302349199999</v>
      </c>
      <c r="S2896" s="6">
        <f>[1]!EM_S_FA_YOY_OR(B2896,"2020-12-31")</f>
        <v>-4.0160016829999998</v>
      </c>
      <c r="T2896" s="6">
        <f>[1]!EM_S_FA_YOY_OR(B2896,"2021-12-31")</f>
        <v>15.1768957272</v>
      </c>
      <c r="U2896" s="6">
        <f>[1]!EM_S_FA_YOY_OR(B2896,"2022-12-31")</f>
        <v>-13.1460585784</v>
      </c>
      <c r="V2896" s="7">
        <f t="shared" si="272"/>
        <v>-0.66172151140000024</v>
      </c>
      <c r="W2896" s="8">
        <f t="shared" si="273"/>
        <v>14.45634226737414</v>
      </c>
      <c r="X2896" s="6">
        <f>[1]!EM_S_FA_YOY_NETPROFIT(B2896,"2019-12-31")</f>
        <v>-26.9141085346</v>
      </c>
      <c r="Y2896" s="6">
        <f>[1]!EM_S_FA_YOY_NETPROFIT(B2896,"2020-12-31")</f>
        <v>108.95154370900001</v>
      </c>
      <c r="Z2896" s="6">
        <f>[1]!EM_S_FA_YOY_NETPROFIT(B2896,"2021-12-31")</f>
        <v>-186.65009826689999</v>
      </c>
      <c r="AA2896" s="6">
        <f>[1]!EM_S_FA_YOY_NETPROFIT(B2896,"2022-12-31")</f>
        <v>155.94439800250001</v>
      </c>
      <c r="AB2896" s="7">
        <f t="shared" si="274"/>
        <v>26.081947814866677</v>
      </c>
      <c r="AC2896" s="8">
        <f t="shared" si="275"/>
        <v>185.72365132439032</v>
      </c>
    </row>
    <row r="2897" spans="1:29" ht="16.5" x14ac:dyDescent="0.45">
      <c r="A2897" s="9">
        <v>3811</v>
      </c>
      <c r="B2897" s="5" t="s">
        <v>10270</v>
      </c>
      <c r="C2897" s="5" t="s">
        <v>10271</v>
      </c>
      <c r="D2897" s="5" t="s">
        <v>10272</v>
      </c>
      <c r="E2897" s="5" t="s">
        <v>33</v>
      </c>
      <c r="F2897" s="5" t="s">
        <v>11755</v>
      </c>
      <c r="G2897" s="5">
        <v>5</v>
      </c>
      <c r="H2897" s="5">
        <v>3</v>
      </c>
      <c r="I2897" s="5">
        <f t="shared" si="270"/>
        <v>3</v>
      </c>
      <c r="J2897" s="5">
        <f t="shared" si="271"/>
        <v>5</v>
      </c>
      <c r="K2897" s="5"/>
      <c r="L2897" s="5"/>
      <c r="M2897" s="5"/>
      <c r="N2897" s="5"/>
      <c r="O2897" s="5" t="s">
        <v>10273</v>
      </c>
      <c r="P2897" s="6">
        <f>[1]!EM_S_INFO_EMPLOYEE(B2897,"2019")</f>
        <v>10780</v>
      </c>
      <c r="Q2897" s="6">
        <f>[1]!EM_S_STM07_IS(B2897,"83","2019-12-31","1",1000000000)</f>
        <v>47.966495033740003</v>
      </c>
      <c r="R2897" s="6">
        <f>[1]!EM_S_FA_YOY_OR(B2897,"2019-12-31")</f>
        <v>2.0404774992000001</v>
      </c>
      <c r="S2897" s="6">
        <f>[1]!EM_S_FA_YOY_OR(B2897,"2020-12-31")</f>
        <v>8.1965904774999991</v>
      </c>
      <c r="T2897" s="6">
        <f>[1]!EM_S_FA_YOY_OR(B2897,"2021-12-31")</f>
        <v>28.666038757500001</v>
      </c>
      <c r="U2897" s="6">
        <f>[1]!EM_S_FA_YOY_OR(B2897,"2022-12-31")</f>
        <v>-19.5678801818</v>
      </c>
      <c r="V2897" s="7">
        <f t="shared" si="272"/>
        <v>5.7649163510666668</v>
      </c>
      <c r="W2897" s="8">
        <f t="shared" si="273"/>
        <v>24.2087280408041</v>
      </c>
      <c r="X2897" s="6">
        <f>[1]!EM_S_FA_YOY_NETPROFIT(B2897,"2019-12-31")</f>
        <v>37.598265694699997</v>
      </c>
      <c r="Y2897" s="6">
        <f>[1]!EM_S_FA_YOY_NETPROFIT(B2897,"2020-12-31")</f>
        <v>30.855038143000002</v>
      </c>
      <c r="Z2897" s="6">
        <f>[1]!EM_S_FA_YOY_NETPROFIT(B2897,"2021-12-31")</f>
        <v>68.538835037300004</v>
      </c>
      <c r="AA2897" s="6">
        <f>[1]!EM_S_FA_YOY_NETPROFIT(B2897,"2022-12-31")</f>
        <v>-49.952019103300003</v>
      </c>
      <c r="AB2897" s="7">
        <f t="shared" si="274"/>
        <v>16.480618025666669</v>
      </c>
      <c r="AC2897" s="8">
        <f t="shared" si="275"/>
        <v>60.53914926743218</v>
      </c>
    </row>
    <row r="2898" spans="1:29" ht="16.5" x14ac:dyDescent="0.45">
      <c r="A2898" s="9">
        <v>3812</v>
      </c>
      <c r="B2898" s="5" t="s">
        <v>10274</v>
      </c>
      <c r="C2898" s="5" t="s">
        <v>10275</v>
      </c>
      <c r="D2898" s="5" t="s">
        <v>10276</v>
      </c>
      <c r="E2898" s="5" t="s">
        <v>120</v>
      </c>
      <c r="F2898" s="5" t="s">
        <v>11776</v>
      </c>
      <c r="G2898" s="5">
        <v>27</v>
      </c>
      <c r="H2898" s="5">
        <v>3</v>
      </c>
      <c r="I2898" s="5">
        <f t="shared" si="270"/>
        <v>2</v>
      </c>
      <c r="J2898" s="5">
        <f t="shared" si="271"/>
        <v>10</v>
      </c>
      <c r="K2898" s="5"/>
      <c r="L2898" s="5"/>
      <c r="M2898" s="5"/>
      <c r="N2898" s="5"/>
      <c r="O2898" s="5" t="s">
        <v>10277</v>
      </c>
      <c r="P2898" s="6">
        <f>[1]!EM_S_INFO_EMPLOYEE(B2898,"2019")</f>
        <v>1640</v>
      </c>
      <c r="Q2898" s="6">
        <f>[1]!EM_S_STM07_IS(B2898,"83","2019-12-31","1",1000000000)</f>
        <v>1.28408281976</v>
      </c>
      <c r="R2898" s="6">
        <f>[1]!EM_S_FA_YOY_OR(B2898,"2019-12-31")</f>
        <v>23.765536527399998</v>
      </c>
      <c r="S2898" s="6">
        <f>[1]!EM_S_FA_YOY_OR(B2898,"2020-12-31")</f>
        <v>-13.643173132099999</v>
      </c>
      <c r="T2898" s="6">
        <f>[1]!EM_S_FA_YOY_OR(B2898,"2021-12-31")</f>
        <v>18.995095548799998</v>
      </c>
      <c r="U2898" s="6">
        <f>[1]!EM_S_FA_YOY_OR(B2898,"2022-12-31")</f>
        <v>14.9256185624</v>
      </c>
      <c r="V2898" s="7">
        <f t="shared" si="272"/>
        <v>6.7591803263666668</v>
      </c>
      <c r="W2898" s="8">
        <f t="shared" si="273"/>
        <v>17.785729693180002</v>
      </c>
      <c r="X2898" s="6">
        <f>[1]!EM_S_FA_YOY_NETPROFIT(B2898,"2019-12-31")</f>
        <v>477.605421535</v>
      </c>
      <c r="Y2898" s="6">
        <f>[1]!EM_S_FA_YOY_NETPROFIT(B2898,"2020-12-31")</f>
        <v>-0.98729596109999995</v>
      </c>
      <c r="Z2898" s="6">
        <f>[1]!EM_S_FA_YOY_NETPROFIT(B2898,"2021-12-31")</f>
        <v>35.950228929300003</v>
      </c>
      <c r="AA2898" s="6">
        <f>[1]!EM_S_FA_YOY_NETPROFIT(B2898,"2022-12-31")</f>
        <v>25.395623154500001</v>
      </c>
      <c r="AB2898" s="7">
        <f t="shared" si="274"/>
        <v>20.119518707566666</v>
      </c>
      <c r="AC2898" s="8">
        <f t="shared" si="275"/>
        <v>19.025591839899285</v>
      </c>
    </row>
    <row r="2899" spans="1:29" ht="16.5" x14ac:dyDescent="0.45">
      <c r="A2899" s="9">
        <v>3813</v>
      </c>
      <c r="B2899" s="5" t="s">
        <v>10278</v>
      </c>
      <c r="C2899" s="5" t="s">
        <v>10279</v>
      </c>
      <c r="D2899" s="5" t="s">
        <v>10280</v>
      </c>
      <c r="E2899" s="5" t="s">
        <v>33</v>
      </c>
      <c r="F2899" s="5" t="s">
        <v>11779</v>
      </c>
      <c r="G2899" s="5">
        <v>30</v>
      </c>
      <c r="H2899" s="5">
        <v>2</v>
      </c>
      <c r="I2899" s="5">
        <f t="shared" si="270"/>
        <v>2</v>
      </c>
      <c r="J2899" s="5">
        <f t="shared" si="271"/>
        <v>4</v>
      </c>
      <c r="K2899" s="5"/>
      <c r="L2899" s="5"/>
      <c r="M2899" s="5"/>
      <c r="N2899" s="5"/>
      <c r="O2899" s="5" t="s">
        <v>2404</v>
      </c>
      <c r="P2899" s="6">
        <f>[1]!EM_S_INFO_EMPLOYEE(B2899,"2019")</f>
        <v>42112</v>
      </c>
      <c r="Q2899" s="6">
        <f>[1]!EM_S_STM07_IS(B2899,"83","2019-12-31","1",1000000000)</f>
        <v>129.293733</v>
      </c>
      <c r="R2899" s="6">
        <f>[1]!EM_S_FA_YOY_OR(B2899,"2019-12-31")</f>
        <v>24.153666901200001</v>
      </c>
      <c r="S2899" s="6">
        <f>[1]!EM_S_FA_YOY_OR(B2899,"2020-12-31")</f>
        <v>8.9895422192000005</v>
      </c>
      <c r="T2899" s="6">
        <f>[1]!EM_S_FA_YOY_OR(B2899,"2021-12-31")</f>
        <v>63.961142862400003</v>
      </c>
      <c r="U2899" s="6">
        <f>[1]!EM_S_FA_YOY_OR(B2899,"2022-12-31")</f>
        <v>-8.0272298315999997</v>
      </c>
      <c r="V2899" s="7">
        <f t="shared" si="272"/>
        <v>21.641151750000002</v>
      </c>
      <c r="W2899" s="8">
        <f t="shared" si="273"/>
        <v>37.624843768080069</v>
      </c>
      <c r="X2899" s="6">
        <f>[1]!EM_S_FA_YOY_NETPROFIT(B2899,"2019-12-31")</f>
        <v>39.824066695799999</v>
      </c>
      <c r="Y2899" s="6">
        <f>[1]!EM_S_FA_YOY_NETPROFIT(B2899,"2020-12-31")</f>
        <v>3.8239855559000002</v>
      </c>
      <c r="Z2899" s="6">
        <f>[1]!EM_S_FA_YOY_NETPROFIT(B2899,"2021-12-31")</f>
        <v>112.8231289965</v>
      </c>
      <c r="AA2899" s="6">
        <f>[1]!EM_S_FA_YOY_NETPROFIT(B2899,"2022-12-31")</f>
        <v>30.219208908700001</v>
      </c>
      <c r="AB2899" s="7">
        <f t="shared" si="274"/>
        <v>48.955441153700001</v>
      </c>
      <c r="AC2899" s="8">
        <f t="shared" si="275"/>
        <v>56.863768049172201</v>
      </c>
    </row>
    <row r="2900" spans="1:29" ht="16.5" x14ac:dyDescent="0.45">
      <c r="A2900" s="9">
        <v>3814</v>
      </c>
      <c r="B2900" s="5" t="s">
        <v>10281</v>
      </c>
      <c r="C2900" s="5" t="s">
        <v>10282</v>
      </c>
      <c r="D2900" s="5" t="s">
        <v>10283</v>
      </c>
      <c r="E2900" s="5" t="s">
        <v>474</v>
      </c>
      <c r="F2900" s="5" t="s">
        <v>11768</v>
      </c>
      <c r="G2900" s="5">
        <v>19</v>
      </c>
      <c r="H2900" s="5">
        <v>2</v>
      </c>
      <c r="I2900" s="5">
        <f t="shared" si="270"/>
        <v>2</v>
      </c>
      <c r="J2900" s="5">
        <f t="shared" si="271"/>
        <v>4</v>
      </c>
      <c r="K2900" s="5"/>
      <c r="L2900" s="5"/>
      <c r="M2900" s="5"/>
      <c r="N2900" s="5"/>
      <c r="O2900" s="5" t="s">
        <v>2447</v>
      </c>
      <c r="P2900" s="6">
        <f>[1]!EM_S_INFO_EMPLOYEE(B2900,"2019")</f>
        <v>19963</v>
      </c>
      <c r="Q2900" s="6">
        <f>[1]!EM_S_STM07_IS(B2900,"83","2019-12-31","1",1000000000)</f>
        <v>136.09797801799999</v>
      </c>
      <c r="R2900" s="6">
        <f>[1]!EM_S_FA_YOY_OR(B2900,"2019-12-31")</f>
        <v>28.4012887455</v>
      </c>
      <c r="S2900" s="6">
        <f>[1]!EM_S_FA_YOY_OR(B2900,"2020-12-31")</f>
        <v>26.013142140399999</v>
      </c>
      <c r="T2900" s="6">
        <f>[1]!EM_S_FA_YOY_OR(B2900,"2021-12-31")</f>
        <v>31.2540710026</v>
      </c>
      <c r="U2900" s="6">
        <f>[1]!EM_S_FA_YOY_OR(B2900,"2022-12-31")</f>
        <v>20.091519267500001</v>
      </c>
      <c r="V2900" s="7">
        <f t="shared" si="272"/>
        <v>25.786244136833332</v>
      </c>
      <c r="W2900" s="8">
        <f t="shared" si="273"/>
        <v>5.5847338645375943</v>
      </c>
      <c r="X2900" s="6">
        <f>[1]!EM_S_FA_YOY_NETPROFIT(B2900,"2019-12-31")</f>
        <v>8.0771782273999992</v>
      </c>
      <c r="Y2900" s="6">
        <f>[1]!EM_S_FA_YOY_NETPROFIT(B2900,"2020-12-31")</f>
        <v>67.125039516000001</v>
      </c>
      <c r="Z2900" s="6">
        <f>[1]!EM_S_FA_YOY_NETPROFIT(B2900,"2021-12-31")</f>
        <v>131.7279272525</v>
      </c>
      <c r="AA2900" s="6">
        <f>[1]!EM_S_FA_YOY_NETPROFIT(B2900,"2022-12-31")</f>
        <v>26.365648580799999</v>
      </c>
      <c r="AB2900" s="7">
        <f t="shared" si="274"/>
        <v>75.072871783099984</v>
      </c>
      <c r="AC2900" s="8">
        <f t="shared" si="275"/>
        <v>53.128885458220481</v>
      </c>
    </row>
    <row r="2901" spans="1:29" ht="16.5" x14ac:dyDescent="0.45">
      <c r="A2901" s="9">
        <v>3815</v>
      </c>
      <c r="B2901" s="5" t="s">
        <v>10284</v>
      </c>
      <c r="C2901" s="5" t="s">
        <v>10285</v>
      </c>
      <c r="D2901" s="5" t="s">
        <v>10286</v>
      </c>
      <c r="E2901" s="5" t="s">
        <v>240</v>
      </c>
      <c r="F2901" s="5" t="s">
        <v>11771</v>
      </c>
      <c r="G2901" s="5">
        <v>22</v>
      </c>
      <c r="H2901" s="5">
        <v>3</v>
      </c>
      <c r="I2901" s="5">
        <f t="shared" si="270"/>
        <v>4</v>
      </c>
      <c r="J2901" s="5">
        <f t="shared" si="271"/>
        <v>7</v>
      </c>
      <c r="K2901" s="5"/>
      <c r="L2901" s="5"/>
      <c r="M2901" s="5"/>
      <c r="N2901" s="5"/>
      <c r="O2901" s="5" t="s">
        <v>10287</v>
      </c>
      <c r="P2901" s="6">
        <f>[1]!EM_S_INFO_EMPLOYEE(B2901,"2019")</f>
        <v>5639</v>
      </c>
      <c r="Q2901" s="6">
        <f>[1]!EM_S_STM07_IS(B2901,"83","2019-12-31","1",1000000000)</f>
        <v>6.5253185247600003</v>
      </c>
      <c r="R2901" s="6">
        <f>[1]!EM_S_FA_YOY_OR(B2901,"2019-12-31")</f>
        <v>16.577265606000001</v>
      </c>
      <c r="S2901" s="6">
        <f>[1]!EM_S_FA_YOY_OR(B2901,"2020-12-31")</f>
        <v>5.6944325898999999</v>
      </c>
      <c r="T2901" s="6">
        <f>[1]!EM_S_FA_YOY_OR(B2901,"2021-12-31")</f>
        <v>10.1666884412</v>
      </c>
      <c r="U2901" s="6">
        <f>[1]!EM_S_FA_YOY_OR(B2901,"2022-12-31")</f>
        <v>6.5722134019</v>
      </c>
      <c r="V2901" s="7">
        <f t="shared" si="272"/>
        <v>7.4777781443333327</v>
      </c>
      <c r="W2901" s="8">
        <f t="shared" si="273"/>
        <v>2.369663209598686</v>
      </c>
      <c r="X2901" s="6">
        <f>[1]!EM_S_FA_YOY_NETPROFIT(B2901,"2019-12-31")</f>
        <v>11.9223820333</v>
      </c>
      <c r="Y2901" s="6">
        <f>[1]!EM_S_FA_YOY_NETPROFIT(B2901,"2020-12-31")</f>
        <v>3.7288950250999999</v>
      </c>
      <c r="Z2901" s="6">
        <f>[1]!EM_S_FA_YOY_NETPROFIT(B2901,"2021-12-31")</f>
        <v>6.9779166858000004</v>
      </c>
      <c r="AA2901" s="6">
        <f>[1]!EM_S_FA_YOY_NETPROFIT(B2901,"2022-12-31")</f>
        <v>2.3870208243</v>
      </c>
      <c r="AB2901" s="7">
        <f t="shared" si="274"/>
        <v>4.3646108450666672</v>
      </c>
      <c r="AC2901" s="8">
        <f t="shared" si="275"/>
        <v>2.3605470034721567</v>
      </c>
    </row>
    <row r="2902" spans="1:29" ht="16.5" x14ac:dyDescent="0.45">
      <c r="A2902" s="9">
        <v>3816</v>
      </c>
      <c r="B2902" s="5" t="s">
        <v>10288</v>
      </c>
      <c r="C2902" s="5" t="s">
        <v>10289</v>
      </c>
      <c r="D2902" s="5" t="s">
        <v>10290</v>
      </c>
      <c r="E2902" s="5" t="s">
        <v>263</v>
      </c>
      <c r="F2902" s="5" t="s">
        <v>11772</v>
      </c>
      <c r="G2902" s="5">
        <v>23</v>
      </c>
      <c r="H2902" s="5">
        <v>3</v>
      </c>
      <c r="I2902" s="5">
        <f t="shared" si="270"/>
        <v>2</v>
      </c>
      <c r="J2902" s="5">
        <f t="shared" si="271"/>
        <v>1</v>
      </c>
      <c r="K2902" s="5"/>
      <c r="L2902" s="5"/>
      <c r="M2902" s="5"/>
      <c r="N2902" s="5"/>
      <c r="O2902" s="5" t="s">
        <v>3690</v>
      </c>
      <c r="P2902" s="6">
        <f>[1]!EM_S_INFO_EMPLOYEE(B2902,"2019")</f>
        <v>8184</v>
      </c>
      <c r="Q2902" s="6">
        <f>[1]!EM_S_STM07_IS(B2902,"83","2019-12-31","1",1000000000)</f>
        <v>6.5949419814599999</v>
      </c>
      <c r="R2902" s="6">
        <f>[1]!EM_S_FA_YOY_OR(B2902,"2019-12-31")</f>
        <v>15.2439387269</v>
      </c>
      <c r="S2902" s="6">
        <f>[1]!EM_S_FA_YOY_OR(B2902,"2020-12-31")</f>
        <v>14.3574767248</v>
      </c>
      <c r="T2902" s="6">
        <f>[1]!EM_S_FA_YOY_OR(B2902,"2021-12-31")</f>
        <v>14.3121205513</v>
      </c>
      <c r="U2902" s="6">
        <f>[1]!EM_S_FA_YOY_OR(B2902,"2022-12-31")</f>
        <v>-9.7925354467000005</v>
      </c>
      <c r="V2902" s="7">
        <f t="shared" si="272"/>
        <v>6.2923539431333326</v>
      </c>
      <c r="W2902" s="8">
        <f t="shared" si="273"/>
        <v>13.92994128874915</v>
      </c>
      <c r="X2902" s="6">
        <f>[1]!EM_S_FA_YOY_NETPROFIT(B2902,"2019-12-31")</f>
        <v>44.469933658800002</v>
      </c>
      <c r="Y2902" s="6">
        <f>[1]!EM_S_FA_YOY_NETPROFIT(B2902,"2020-12-31")</f>
        <v>21.902439186100001</v>
      </c>
      <c r="Z2902" s="6">
        <f>[1]!EM_S_FA_YOY_NETPROFIT(B2902,"2021-12-31")</f>
        <v>56.2780906351</v>
      </c>
      <c r="AA2902" s="6">
        <f>[1]!EM_S_FA_YOY_NETPROFIT(B2902,"2022-12-31")</f>
        <v>17.637344971299999</v>
      </c>
      <c r="AB2902" s="7">
        <f t="shared" si="274"/>
        <v>31.939291597499999</v>
      </c>
      <c r="AC2902" s="8">
        <f t="shared" si="275"/>
        <v>21.185622745385359</v>
      </c>
    </row>
    <row r="2903" spans="1:29" ht="16.5" x14ac:dyDescent="0.45">
      <c r="A2903" s="9">
        <v>3817</v>
      </c>
      <c r="B2903" s="5" t="s">
        <v>10291</v>
      </c>
      <c r="C2903" s="5" t="s">
        <v>10292</v>
      </c>
      <c r="D2903" s="5" t="s">
        <v>10293</v>
      </c>
      <c r="E2903" s="5" t="s">
        <v>33</v>
      </c>
      <c r="F2903" s="5" t="s">
        <v>11764</v>
      </c>
      <c r="G2903" s="5">
        <v>15</v>
      </c>
      <c r="H2903" s="5">
        <v>3</v>
      </c>
      <c r="I2903" s="5">
        <f t="shared" si="270"/>
        <v>2</v>
      </c>
      <c r="J2903" s="5">
        <f t="shared" si="271"/>
        <v>8</v>
      </c>
      <c r="K2903" s="5"/>
      <c r="L2903" s="5"/>
      <c r="M2903" s="5"/>
      <c r="N2903" s="5"/>
      <c r="O2903" s="5" t="s">
        <v>10294</v>
      </c>
      <c r="P2903" s="6">
        <f>[1]!EM_S_INFO_EMPLOYEE(B2903,"2019")</f>
        <v>2672</v>
      </c>
      <c r="Q2903" s="6">
        <f>[1]!EM_S_STM07_IS(B2903,"83","2019-12-31","1",1000000000)</f>
        <v>2.05740328036</v>
      </c>
      <c r="R2903" s="6">
        <f>[1]!EM_S_FA_YOY_OR(B2903,"2019-12-31")</f>
        <v>1.1484583093</v>
      </c>
      <c r="S2903" s="6">
        <f>[1]!EM_S_FA_YOY_OR(B2903,"2020-12-31")</f>
        <v>97.151324104099999</v>
      </c>
      <c r="T2903" s="6">
        <f>[1]!EM_S_FA_YOY_OR(B2903,"2021-12-31")</f>
        <v>36.2261873725</v>
      </c>
      <c r="U2903" s="6">
        <f>[1]!EM_S_FA_YOY_OR(B2903,"2022-12-31")</f>
        <v>120.776107424</v>
      </c>
      <c r="V2903" s="7">
        <f t="shared" si="272"/>
        <v>84.717872966866665</v>
      </c>
      <c r="W2903" s="8">
        <f t="shared" si="273"/>
        <v>43.624709461098263</v>
      </c>
      <c r="X2903" s="6">
        <f>[1]!EM_S_FA_YOY_NETPROFIT(B2903,"2019-12-31")</f>
        <v>-36.552906847899997</v>
      </c>
      <c r="Y2903" s="6">
        <f>[1]!EM_S_FA_YOY_NETPROFIT(B2903,"2020-12-31")</f>
        <v>61.9729544104</v>
      </c>
      <c r="Z2903" s="6">
        <f>[1]!EM_S_FA_YOY_NETPROFIT(B2903,"2021-12-31")</f>
        <v>96.432156600699997</v>
      </c>
      <c r="AA2903" s="6">
        <f>[1]!EM_S_FA_YOY_NETPROFIT(B2903,"2022-12-31")</f>
        <v>-50.621932914799999</v>
      </c>
      <c r="AB2903" s="7">
        <f t="shared" si="274"/>
        <v>35.927726032099997</v>
      </c>
      <c r="AC2903" s="8">
        <f t="shared" si="275"/>
        <v>76.908983556971577</v>
      </c>
    </row>
    <row r="2904" spans="1:29" ht="16.5" x14ac:dyDescent="0.45">
      <c r="A2904" s="9">
        <v>3819</v>
      </c>
      <c r="B2904" s="5" t="s">
        <v>10295</v>
      </c>
      <c r="C2904" s="5" t="s">
        <v>10296</v>
      </c>
      <c r="D2904" s="5" t="s">
        <v>10297</v>
      </c>
      <c r="E2904" s="5" t="s">
        <v>249</v>
      </c>
      <c r="F2904" s="5" t="s">
        <v>11779</v>
      </c>
      <c r="G2904" s="5">
        <v>30</v>
      </c>
      <c r="H2904" s="5">
        <v>2</v>
      </c>
      <c r="I2904" s="5">
        <f t="shared" si="270"/>
        <v>2</v>
      </c>
      <c r="J2904" s="5">
        <f t="shared" si="271"/>
        <v>4</v>
      </c>
      <c r="K2904" s="5"/>
      <c r="L2904" s="5"/>
      <c r="M2904" s="5"/>
      <c r="N2904" s="5"/>
      <c r="O2904" s="5" t="s">
        <v>10298</v>
      </c>
      <c r="P2904" s="6">
        <f>[1]!EM_S_INFO_EMPLOYEE(B2904,"2019")</f>
        <v>15986</v>
      </c>
      <c r="Q2904" s="6">
        <f>[1]!EM_S_STM07_IS(B2904,"83","2019-12-31","1",1000000000)</f>
        <v>9.2235803900400004</v>
      </c>
      <c r="R2904" s="6">
        <f>[1]!EM_S_FA_YOY_OR(B2904,"2019-12-31")</f>
        <v>5.4092055781999999</v>
      </c>
      <c r="S2904" s="6">
        <f>[1]!EM_S_FA_YOY_OR(B2904,"2020-12-31")</f>
        <v>-9.4173294176999995</v>
      </c>
      <c r="T2904" s="6">
        <f>[1]!EM_S_FA_YOY_OR(B2904,"2021-12-31")</f>
        <v>49.475066953499997</v>
      </c>
      <c r="U2904" s="6">
        <f>[1]!EM_S_FA_YOY_OR(B2904,"2022-12-31")</f>
        <v>-3.8893759747000001</v>
      </c>
      <c r="V2904" s="7">
        <f t="shared" si="272"/>
        <v>12.056120520366667</v>
      </c>
      <c r="W2904" s="8">
        <f t="shared" si="273"/>
        <v>32.523418200448582</v>
      </c>
      <c r="X2904" s="6">
        <f>[1]!EM_S_FA_YOY_NETPROFIT(B2904,"2019-12-31")</f>
        <v>85.363016384600002</v>
      </c>
      <c r="Y2904" s="6">
        <f>[1]!EM_S_FA_YOY_NETPROFIT(B2904,"2020-12-31")</f>
        <v>36.068162770000001</v>
      </c>
      <c r="Z2904" s="6">
        <f>[1]!EM_S_FA_YOY_NETPROFIT(B2904,"2021-12-31")</f>
        <v>140.01086269219999</v>
      </c>
      <c r="AA2904" s="6">
        <f>[1]!EM_S_FA_YOY_NETPROFIT(B2904,"2022-12-31")</f>
        <v>-13.216684441</v>
      </c>
      <c r="AB2904" s="7">
        <f t="shared" si="274"/>
        <v>54.287447007066653</v>
      </c>
      <c r="AC2904" s="8">
        <f t="shared" si="275"/>
        <v>78.22165325980734</v>
      </c>
    </row>
    <row r="2905" spans="1:29" ht="16.5" x14ac:dyDescent="0.45">
      <c r="A2905" s="9">
        <v>3820</v>
      </c>
      <c r="B2905" s="5" t="s">
        <v>10299</v>
      </c>
      <c r="C2905" s="5" t="s">
        <v>10300</v>
      </c>
      <c r="D2905" s="5" t="s">
        <v>10301</v>
      </c>
      <c r="E2905" s="5" t="s">
        <v>509</v>
      </c>
      <c r="F2905" s="5" t="s">
        <v>11770</v>
      </c>
      <c r="G2905" s="5">
        <v>21</v>
      </c>
      <c r="H2905" s="5">
        <v>3</v>
      </c>
      <c r="I2905" s="5">
        <f t="shared" si="270"/>
        <v>3</v>
      </c>
      <c r="J2905" s="5">
        <f t="shared" si="271"/>
        <v>7</v>
      </c>
      <c r="K2905" s="5"/>
      <c r="L2905" s="5"/>
      <c r="M2905" s="5"/>
      <c r="N2905" s="5"/>
      <c r="O2905" s="5" t="s">
        <v>10302</v>
      </c>
      <c r="P2905" s="6">
        <f>[1]!EM_S_INFO_EMPLOYEE(B2905,"2019")</f>
        <v>27179</v>
      </c>
      <c r="Q2905" s="6">
        <f>[1]!EM_S_STM07_IS(B2905,"83","2019-12-31","1",1000000000)</f>
        <v>151.05668211971999</v>
      </c>
      <c r="R2905" s="6">
        <f>[1]!EM_S_FA_YOY_OR(B2905,"2019-12-31")</f>
        <v>25.016362833599999</v>
      </c>
      <c r="S2905" s="6">
        <f>[1]!EM_S_FA_YOY_OR(B2905,"2020-12-31")</f>
        <v>13.3738881395</v>
      </c>
      <c r="T2905" s="6">
        <f>[1]!EM_S_FA_YOY_OR(B2905,"2021-12-31")</f>
        <v>94.847531844100004</v>
      </c>
      <c r="U2905" s="6">
        <f>[1]!EM_S_FA_YOY_OR(B2905,"2022-12-31")</f>
        <v>17.1907685314</v>
      </c>
      <c r="V2905" s="7">
        <f t="shared" si="272"/>
        <v>41.80406283833333</v>
      </c>
      <c r="W2905" s="8">
        <f t="shared" si="273"/>
        <v>45.976617395213125</v>
      </c>
      <c r="X2905" s="6">
        <f>[1]!EM_S_FA_YOY_NETPROFIT(B2905,"2019-12-31")</f>
        <v>241.9866939378</v>
      </c>
      <c r="Y2905" s="6">
        <f>[1]!EM_S_FA_YOY_NETPROFIT(B2905,"2020-12-31")</f>
        <v>27.418423027300001</v>
      </c>
      <c r="Z2905" s="6">
        <f>[1]!EM_S_FA_YOY_NETPROFIT(B2905,"2021-12-31")</f>
        <v>687.50783914860006</v>
      </c>
      <c r="AA2905" s="6">
        <f>[1]!EM_S_FA_YOY_NETPROFIT(B2905,"2022-12-31")</f>
        <v>26.4019108968</v>
      </c>
      <c r="AB2905" s="7">
        <f t="shared" si="274"/>
        <v>247.10939102423336</v>
      </c>
      <c r="AC2905" s="8">
        <f t="shared" si="275"/>
        <v>381.39658251876187</v>
      </c>
    </row>
    <row r="2906" spans="1:29" ht="16.5" x14ac:dyDescent="0.45">
      <c r="A2906" s="9">
        <v>3822</v>
      </c>
      <c r="B2906" s="5" t="s">
        <v>10303</v>
      </c>
      <c r="C2906" s="5" t="s">
        <v>10304</v>
      </c>
      <c r="D2906" s="5" t="s">
        <v>10305</v>
      </c>
      <c r="E2906" s="5" t="s">
        <v>120</v>
      </c>
      <c r="F2906" s="5" t="s">
        <v>11771</v>
      </c>
      <c r="G2906" s="5">
        <v>22</v>
      </c>
      <c r="H2906" s="5">
        <v>3</v>
      </c>
      <c r="I2906" s="5">
        <f t="shared" si="270"/>
        <v>4</v>
      </c>
      <c r="J2906" s="5">
        <f t="shared" si="271"/>
        <v>7</v>
      </c>
      <c r="K2906" s="5"/>
      <c r="L2906" s="5"/>
      <c r="M2906" s="5"/>
      <c r="N2906" s="5"/>
      <c r="O2906" s="5" t="s">
        <v>10306</v>
      </c>
      <c r="P2906" s="6">
        <f>[1]!EM_S_INFO_EMPLOYEE(B2906,"2019")</f>
        <v>7039</v>
      </c>
      <c r="Q2906" s="6">
        <f>[1]!EM_S_STM07_IS(B2906,"83","2019-12-31","1",1000000000)</f>
        <v>12.5854436243</v>
      </c>
      <c r="R2906" s="6">
        <f>[1]!EM_S_FA_YOY_OR(B2906,"2019-12-31")</f>
        <v>6.7585075065</v>
      </c>
      <c r="S2906" s="6">
        <f>[1]!EM_S_FA_YOY_OR(B2906,"2020-12-31")</f>
        <v>-3.5799877839000001</v>
      </c>
      <c r="T2906" s="6">
        <f>[1]!EM_S_FA_YOY_OR(B2906,"2021-12-31")</f>
        <v>3.1483851778999998</v>
      </c>
      <c r="U2906" s="6">
        <f>[1]!EM_S_FA_YOY_OR(B2906,"2022-12-31")</f>
        <v>8.6196305267</v>
      </c>
      <c r="V2906" s="7">
        <f t="shared" si="272"/>
        <v>2.7293426402333334</v>
      </c>
      <c r="W2906" s="8">
        <f t="shared" si="273"/>
        <v>6.1105948333498832</v>
      </c>
      <c r="X2906" s="6">
        <f>[1]!EM_S_FA_YOY_NETPROFIT(B2906,"2019-12-31")</f>
        <v>1.7506771425000001</v>
      </c>
      <c r="Y2906" s="6">
        <f>[1]!EM_S_FA_YOY_NETPROFIT(B2906,"2020-12-31")</f>
        <v>14.121130681</v>
      </c>
      <c r="Z2906" s="6">
        <f>[1]!EM_S_FA_YOY_NETPROFIT(B2906,"2021-12-31")</f>
        <v>53.845855552300002</v>
      </c>
      <c r="AA2906" s="6">
        <f>[1]!EM_S_FA_YOY_NETPROFIT(B2906,"2022-12-31")</f>
        <v>-15.104444411699999</v>
      </c>
      <c r="AB2906" s="7">
        <f t="shared" si="274"/>
        <v>17.620847273866669</v>
      </c>
      <c r="AC2906" s="8">
        <f t="shared" si="275"/>
        <v>34.608120123089378</v>
      </c>
    </row>
    <row r="2907" spans="1:29" ht="16.5" x14ac:dyDescent="0.45">
      <c r="A2907" s="9">
        <v>3823</v>
      </c>
      <c r="B2907" s="5" t="s">
        <v>10307</v>
      </c>
      <c r="C2907" s="5" t="s">
        <v>10308</v>
      </c>
      <c r="D2907" s="5" t="s">
        <v>10309</v>
      </c>
      <c r="E2907" s="5" t="s">
        <v>103</v>
      </c>
      <c r="F2907" s="5" t="s">
        <v>11771</v>
      </c>
      <c r="G2907" s="5">
        <v>22</v>
      </c>
      <c r="H2907" s="5">
        <v>3</v>
      </c>
      <c r="I2907" s="5">
        <f t="shared" si="270"/>
        <v>4</v>
      </c>
      <c r="J2907" s="5">
        <f t="shared" si="271"/>
        <v>7</v>
      </c>
      <c r="K2907" s="5"/>
      <c r="L2907" s="5"/>
      <c r="M2907" s="5"/>
      <c r="N2907" s="5"/>
      <c r="O2907" s="5" t="s">
        <v>10310</v>
      </c>
      <c r="P2907" s="6">
        <f>[1]!EM_S_INFO_EMPLOYEE(B2907,"2019")</f>
        <v>7062</v>
      </c>
      <c r="Q2907" s="6">
        <f>[1]!EM_S_STM07_IS(B2907,"83","2019-12-31","1",1000000000)</f>
        <v>1.92766163292</v>
      </c>
      <c r="R2907" s="6">
        <f>[1]!EM_S_FA_YOY_OR(B2907,"2019-12-31")</f>
        <v>-4.1932689295000003</v>
      </c>
      <c r="S2907" s="6">
        <f>[1]!EM_S_FA_YOY_OR(B2907,"2020-12-31")</f>
        <v>2.2504545066000001</v>
      </c>
      <c r="T2907" s="6">
        <f>[1]!EM_S_FA_YOY_OR(B2907,"2021-12-31")</f>
        <v>5.5159825351</v>
      </c>
      <c r="U2907" s="6">
        <f>[1]!EM_S_FA_YOY_OR(B2907,"2022-12-31")</f>
        <v>-12.826837533899999</v>
      </c>
      <c r="V2907" s="7">
        <f t="shared" si="272"/>
        <v>-1.6868001640666666</v>
      </c>
      <c r="W2907" s="8">
        <f t="shared" si="273"/>
        <v>9.7847454119763455</v>
      </c>
      <c r="X2907" s="6">
        <f>[1]!EM_S_FA_YOY_NETPROFIT(B2907,"2019-12-31")</f>
        <v>-65.094884586199996</v>
      </c>
      <c r="Y2907" s="6">
        <f>[1]!EM_S_FA_YOY_NETPROFIT(B2907,"2020-12-31")</f>
        <v>-41.711699981199999</v>
      </c>
      <c r="Z2907" s="6">
        <f>[1]!EM_S_FA_YOY_NETPROFIT(B2907,"2021-12-31")</f>
        <v>-58.696563228700001</v>
      </c>
      <c r="AA2907" s="6">
        <f>[1]!EM_S_FA_YOY_NETPROFIT(B2907,"2022-12-31")</f>
        <v>-1754.4173641402001</v>
      </c>
      <c r="AB2907" s="7">
        <f t="shared" si="274"/>
        <v>-618.27520911670001</v>
      </c>
      <c r="AC2907" s="8">
        <f t="shared" si="275"/>
        <v>983.9646176113074</v>
      </c>
    </row>
    <row r="2908" spans="1:29" ht="16.5" x14ac:dyDescent="0.45">
      <c r="A2908" s="9">
        <v>3824</v>
      </c>
      <c r="B2908" s="5" t="s">
        <v>10311</v>
      </c>
      <c r="C2908" s="5" t="s">
        <v>10312</v>
      </c>
      <c r="D2908" s="5" t="s">
        <v>10313</v>
      </c>
      <c r="E2908" s="5" t="s">
        <v>474</v>
      </c>
      <c r="F2908" s="5" t="s">
        <v>11755</v>
      </c>
      <c r="G2908" s="5">
        <v>5</v>
      </c>
      <c r="H2908" s="5">
        <v>3</v>
      </c>
      <c r="I2908" s="5">
        <f t="shared" si="270"/>
        <v>3</v>
      </c>
      <c r="J2908" s="5">
        <f t="shared" si="271"/>
        <v>5</v>
      </c>
      <c r="K2908" s="5"/>
      <c r="L2908" s="5"/>
      <c r="M2908" s="5"/>
      <c r="N2908" s="5"/>
      <c r="O2908" s="5" t="s">
        <v>5196</v>
      </c>
      <c r="P2908" s="6">
        <f>[1]!EM_S_INFO_EMPLOYEE(B2908,"2019")</f>
        <v>110778</v>
      </c>
      <c r="Q2908" s="6">
        <f>[1]!EM_S_STM07_IS(B2908,"83","2019-12-31","1",1000000000)</f>
        <v>84.876960043739999</v>
      </c>
      <c r="R2908" s="6">
        <f>[1]!EM_S_FA_YOY_OR(B2908,"2019-12-31")</f>
        <v>20.3644170329</v>
      </c>
      <c r="S2908" s="6">
        <f>[1]!EM_S_FA_YOY_OR(B2908,"2020-12-31")</f>
        <v>9.8049548617000006</v>
      </c>
      <c r="T2908" s="6">
        <f>[1]!EM_S_FA_YOY_OR(B2908,"2021-12-31")</f>
        <v>-2.2931693290999999</v>
      </c>
      <c r="U2908" s="6">
        <f>[1]!EM_S_FA_YOY_OR(B2908,"2022-12-31")</f>
        <v>-1.0663899794</v>
      </c>
      <c r="V2908" s="7">
        <f t="shared" si="272"/>
        <v>2.1484651844000004</v>
      </c>
      <c r="W2908" s="8">
        <f t="shared" si="273"/>
        <v>6.6590256439785307</v>
      </c>
      <c r="X2908" s="6">
        <f>[1]!EM_S_FA_YOY_NETPROFIT(B2908,"2019-12-31")</f>
        <v>45.662488524799997</v>
      </c>
      <c r="Y2908" s="6">
        <f>[1]!EM_S_FA_YOY_NETPROFIT(B2908,"2020-12-31")</f>
        <v>13.790027973700001</v>
      </c>
      <c r="Z2908" s="6">
        <f>[1]!EM_S_FA_YOY_NETPROFIT(B2908,"2021-12-31")</f>
        <v>-371.87332226569998</v>
      </c>
      <c r="AA2908" s="6">
        <f>[1]!EM_S_FA_YOY_NETPROFIT(B2908,"2022-12-31")</f>
        <v>33.260153248000002</v>
      </c>
      <c r="AB2908" s="7">
        <f t="shared" si="274"/>
        <v>-108.27438034800001</v>
      </c>
      <c r="AC2908" s="8">
        <f t="shared" si="275"/>
        <v>228.4908599477175</v>
      </c>
    </row>
    <row r="2909" spans="1:29" ht="16.5" x14ac:dyDescent="0.45">
      <c r="A2909" s="9">
        <v>3825</v>
      </c>
      <c r="B2909" s="5" t="s">
        <v>10314</v>
      </c>
      <c r="C2909" s="5" t="s">
        <v>10315</v>
      </c>
      <c r="D2909" s="5" t="s">
        <v>10316</v>
      </c>
      <c r="E2909" s="5" t="s">
        <v>33</v>
      </c>
      <c r="F2909" s="5" t="s">
        <v>8</v>
      </c>
      <c r="G2909" s="5">
        <v>1</v>
      </c>
      <c r="H2909" s="5">
        <v>3</v>
      </c>
      <c r="I2909" s="5">
        <f t="shared" si="270"/>
        <v>3</v>
      </c>
      <c r="J2909" s="5">
        <f t="shared" si="271"/>
        <v>1</v>
      </c>
      <c r="K2909" s="5"/>
      <c r="L2909" s="5"/>
      <c r="M2909" s="5"/>
      <c r="N2909" s="5"/>
      <c r="O2909" s="5" t="s">
        <v>2272</v>
      </c>
      <c r="P2909" s="6">
        <f>[1]!EM_S_INFO_EMPLOYEE(B2909,"2019")</f>
        <v>347156</v>
      </c>
      <c r="Q2909" s="6">
        <f>[1]!EM_S_STM07_IS(B2909,"83","2019-12-31","1",1000000000)</f>
        <v>705.62900000000002</v>
      </c>
      <c r="R2909" s="6">
        <f>[1]!EM_S_FA_YOY_OR(B2909,"2019-12-31")</f>
        <v>7.0934342706000004</v>
      </c>
      <c r="S2909" s="6">
        <f>[1]!EM_S_FA_YOY_OR(B2909,"2020-12-31")</f>
        <v>7.1183298871999998</v>
      </c>
      <c r="T2909" s="6">
        <f>[1]!EM_S_FA_YOY_OR(B2909,"2021-12-31")</f>
        <v>9.0477311876000002</v>
      </c>
      <c r="U2909" s="6">
        <f>[1]!EM_S_FA_YOY_OR(B2909,"2022-12-31")</f>
        <v>-0.21510568450000001</v>
      </c>
      <c r="V2909" s="7">
        <f t="shared" si="272"/>
        <v>5.3169851301</v>
      </c>
      <c r="W2909" s="8">
        <f t="shared" si="273"/>
        <v>4.8870920730258991</v>
      </c>
      <c r="X2909" s="6">
        <f>[1]!EM_S_FA_YOY_NETPROFIT(B2909,"2019-12-31")</f>
        <v>5.3187077997000003</v>
      </c>
      <c r="Y2909" s="6">
        <f>[1]!EM_S_FA_YOY_NETPROFIT(B2909,"2020-12-31")</f>
        <v>1.6183669982</v>
      </c>
      <c r="Z2909" s="6">
        <f>[1]!EM_S_FA_YOY_NETPROFIT(B2909,"2021-12-31")</f>
        <v>11.093322221399999</v>
      </c>
      <c r="AA2909" s="6">
        <f>[1]!EM_S_FA_YOY_NETPROFIT(B2909,"2022-12-31")</f>
        <v>6.3297886341999998</v>
      </c>
      <c r="AB2909" s="7">
        <f t="shared" si="274"/>
        <v>6.3471592846</v>
      </c>
      <c r="AC2909" s="8">
        <f t="shared" si="275"/>
        <v>4.737501496045434</v>
      </c>
    </row>
    <row r="2910" spans="1:29" ht="16.5" x14ac:dyDescent="0.45">
      <c r="A2910" s="9">
        <v>3826</v>
      </c>
      <c r="B2910" s="5" t="s">
        <v>10317</v>
      </c>
      <c r="C2910" s="5" t="s">
        <v>10318</v>
      </c>
      <c r="D2910" s="5" t="s">
        <v>10319</v>
      </c>
      <c r="E2910" s="5" t="s">
        <v>33</v>
      </c>
      <c r="F2910" s="5" t="s">
        <v>11771</v>
      </c>
      <c r="G2910" s="5">
        <v>22</v>
      </c>
      <c r="H2910" s="5">
        <v>3</v>
      </c>
      <c r="I2910" s="5">
        <f t="shared" si="270"/>
        <v>4</v>
      </c>
      <c r="J2910" s="5">
        <f t="shared" si="271"/>
        <v>7</v>
      </c>
      <c r="K2910" s="5"/>
      <c r="L2910" s="5"/>
      <c r="M2910" s="5"/>
      <c r="N2910" s="5"/>
      <c r="O2910" s="5" t="s">
        <v>4643</v>
      </c>
      <c r="P2910" s="6">
        <f>[1]!EM_S_INFO_EMPLOYEE(B2910,"2019")</f>
        <v>4175</v>
      </c>
      <c r="Q2910" s="6">
        <f>[1]!EM_S_STM07_IS(B2910,"83","2019-12-31","1",1000000000)</f>
        <v>6.3146498323199998</v>
      </c>
      <c r="R2910" s="6">
        <f>[1]!EM_S_FA_YOY_OR(B2910,"2019-12-31")</f>
        <v>18.361879141900001</v>
      </c>
      <c r="S2910" s="6">
        <f>[1]!EM_S_FA_YOY_OR(B2910,"2020-12-31")</f>
        <v>-6.8453011400000001</v>
      </c>
      <c r="T2910" s="6">
        <f>[1]!EM_S_FA_YOY_OR(B2910,"2021-12-31")</f>
        <v>5.7985183059000001</v>
      </c>
      <c r="U2910" s="6">
        <f>[1]!EM_S_FA_YOY_OR(B2910,"2022-12-31")</f>
        <v>-2.8453952928000001</v>
      </c>
      <c r="V2910" s="7">
        <f t="shared" si="272"/>
        <v>-1.2973927089666668</v>
      </c>
      <c r="W2910" s="8">
        <f t="shared" si="273"/>
        <v>6.4624899647733116</v>
      </c>
      <c r="X2910" s="6">
        <f>[1]!EM_S_FA_YOY_NETPROFIT(B2910,"2019-12-31")</f>
        <v>19.748318121600001</v>
      </c>
      <c r="Y2910" s="6">
        <f>[1]!EM_S_FA_YOY_NETPROFIT(B2910,"2020-12-31")</f>
        <v>5.6148331965000002</v>
      </c>
      <c r="Z2910" s="6">
        <f>[1]!EM_S_FA_YOY_NETPROFIT(B2910,"2021-12-31")</f>
        <v>4.6580438631999996</v>
      </c>
      <c r="AA2910" s="6">
        <f>[1]!EM_S_FA_YOY_NETPROFIT(B2910,"2022-12-31")</f>
        <v>-17.313433056499999</v>
      </c>
      <c r="AB2910" s="7">
        <f t="shared" si="274"/>
        <v>-2.346851998933333</v>
      </c>
      <c r="AC2910" s="8">
        <f t="shared" si="275"/>
        <v>12.970264949938924</v>
      </c>
    </row>
    <row r="2911" spans="1:29" ht="16.5" x14ac:dyDescent="0.45">
      <c r="A2911" s="9">
        <v>3827</v>
      </c>
      <c r="B2911" s="5" t="s">
        <v>10320</v>
      </c>
      <c r="C2911" s="5" t="s">
        <v>10321</v>
      </c>
      <c r="D2911" s="5" t="s">
        <v>10322</v>
      </c>
      <c r="E2911" s="5" t="s">
        <v>120</v>
      </c>
      <c r="F2911" s="5" t="s">
        <v>11761</v>
      </c>
      <c r="G2911" s="5">
        <v>12</v>
      </c>
      <c r="H2911" s="5">
        <v>1</v>
      </c>
      <c r="I2911" s="5">
        <f t="shared" si="270"/>
        <v>2</v>
      </c>
      <c r="J2911" s="5">
        <f t="shared" si="271"/>
        <v>6</v>
      </c>
      <c r="K2911" s="5"/>
      <c r="L2911" s="5"/>
      <c r="M2911" s="5"/>
      <c r="N2911" s="5"/>
      <c r="O2911" s="5" t="s">
        <v>4562</v>
      </c>
      <c r="P2911" s="6">
        <f>[1]!EM_S_INFO_EMPLOYEE(B2911,"2019")</f>
        <v>10800</v>
      </c>
      <c r="Q2911" s="6">
        <f>[1]!EM_S_STM07_IS(B2911,"83","2019-12-31","1",1000000000)</f>
        <v>8.0278197580100006</v>
      </c>
      <c r="R2911" s="6">
        <f>[1]!EM_S_FA_YOY_OR(B2911,"2019-12-31")</f>
        <v>64.383076114999994</v>
      </c>
      <c r="S2911" s="6">
        <f>[1]!EM_S_FA_YOY_OR(B2911,"2020-12-31")</f>
        <v>7.3775980417999998</v>
      </c>
      <c r="T2911" s="6">
        <f>[1]!EM_S_FA_YOY_OR(B2911,"2021-12-31")</f>
        <v>23.427232720300001</v>
      </c>
      <c r="U2911" s="6">
        <f>[1]!EM_S_FA_YOY_OR(B2911,"2022-12-31")</f>
        <v>11.860912649799999</v>
      </c>
      <c r="V2911" s="7">
        <f t="shared" si="272"/>
        <v>14.221914470633331</v>
      </c>
      <c r="W2911" s="8">
        <f t="shared" si="273"/>
        <v>8.2812100883150723</v>
      </c>
      <c r="X2911" s="6">
        <f>[1]!EM_S_FA_YOY_NETPROFIT(B2911,"2019-12-31")</f>
        <v>-0.25818897909999999</v>
      </c>
      <c r="Y2911" s="6">
        <f>[1]!EM_S_FA_YOY_NETPROFIT(B2911,"2020-12-31")</f>
        <v>16.275774093500001</v>
      </c>
      <c r="Z2911" s="6">
        <f>[1]!EM_S_FA_YOY_NETPROFIT(B2911,"2021-12-31")</f>
        <v>9.9588640366999996</v>
      </c>
      <c r="AA2911" s="6">
        <f>[1]!EM_S_FA_YOY_NETPROFIT(B2911,"2022-12-31")</f>
        <v>9.6897080256999999</v>
      </c>
      <c r="AB2911" s="7">
        <f t="shared" si="274"/>
        <v>11.974782051966665</v>
      </c>
      <c r="AC2911" s="8">
        <f t="shared" si="275"/>
        <v>3.7271987665758006</v>
      </c>
    </row>
    <row r="2912" spans="1:29" ht="16.5" x14ac:dyDescent="0.45">
      <c r="A2912" s="9">
        <v>3829</v>
      </c>
      <c r="B2912" s="5" t="s">
        <v>10323</v>
      </c>
      <c r="C2912" s="5" t="s">
        <v>10324</v>
      </c>
      <c r="D2912" s="5" t="s">
        <v>10325</v>
      </c>
      <c r="E2912" s="5" t="s">
        <v>440</v>
      </c>
      <c r="F2912" s="5" t="s">
        <v>11768</v>
      </c>
      <c r="G2912" s="5">
        <v>19</v>
      </c>
      <c r="H2912" s="5">
        <v>2</v>
      </c>
      <c r="I2912" s="5">
        <f t="shared" si="270"/>
        <v>2</v>
      </c>
      <c r="J2912" s="5">
        <f t="shared" si="271"/>
        <v>4</v>
      </c>
      <c r="K2912" s="5"/>
      <c r="L2912" s="5"/>
      <c r="M2912" s="5"/>
      <c r="N2912" s="5"/>
      <c r="O2912" s="5" t="s">
        <v>10326</v>
      </c>
      <c r="P2912" s="6">
        <f>[1]!EM_S_INFO_EMPLOYEE(B2912,"2019")</f>
        <v>5360</v>
      </c>
      <c r="Q2912" s="6">
        <f>[1]!EM_S_STM07_IS(B2912,"83","2019-12-31","1",1000000000)</f>
        <v>9.1514791910700009</v>
      </c>
      <c r="R2912" s="6">
        <f>[1]!EM_S_FA_YOY_OR(B2912,"2019-12-31")</f>
        <v>4.2495413080000004</v>
      </c>
      <c r="S2912" s="6">
        <f>[1]!EM_S_FA_YOY_OR(B2912,"2020-12-31")</f>
        <v>-17.2054357092</v>
      </c>
      <c r="T2912" s="6">
        <f>[1]!EM_S_FA_YOY_OR(B2912,"2021-12-31")</f>
        <v>5.2382675235000002</v>
      </c>
      <c r="U2912" s="6">
        <f>[1]!EM_S_FA_YOY_OR(B2912,"2022-12-31")</f>
        <v>19.532083937100001</v>
      </c>
      <c r="V2912" s="7">
        <f t="shared" si="272"/>
        <v>2.5216385838000002</v>
      </c>
      <c r="W2912" s="8">
        <f t="shared" si="273"/>
        <v>18.51881184195091</v>
      </c>
      <c r="X2912" s="6">
        <f>[1]!EM_S_FA_YOY_NETPROFIT(B2912,"2019-12-31")</f>
        <v>41.888747713999997</v>
      </c>
      <c r="Y2912" s="6">
        <f>[1]!EM_S_FA_YOY_NETPROFIT(B2912,"2020-12-31")</f>
        <v>-59.8859815088</v>
      </c>
      <c r="Z2912" s="6">
        <f>[1]!EM_S_FA_YOY_NETPROFIT(B2912,"2021-12-31")</f>
        <v>133.61330613609999</v>
      </c>
      <c r="AA2912" s="6">
        <f>[1]!EM_S_FA_YOY_NETPROFIT(B2912,"2022-12-31")</f>
        <v>160.9301119596</v>
      </c>
      <c r="AB2912" s="7">
        <f t="shared" si="274"/>
        <v>78.219145528966664</v>
      </c>
      <c r="AC2912" s="8">
        <f t="shared" si="275"/>
        <v>120.37990511579559</v>
      </c>
    </row>
    <row r="2913" spans="1:29" ht="16.5" x14ac:dyDescent="0.45">
      <c r="A2913" s="9">
        <v>3831</v>
      </c>
      <c r="B2913" s="5" t="s">
        <v>10327</v>
      </c>
      <c r="C2913" s="5" t="s">
        <v>10328</v>
      </c>
      <c r="D2913" s="5" t="s">
        <v>10329</v>
      </c>
      <c r="E2913" s="5" t="s">
        <v>435</v>
      </c>
      <c r="F2913" s="5" t="s">
        <v>11766</v>
      </c>
      <c r="G2913" s="5">
        <v>17</v>
      </c>
      <c r="H2913" s="5">
        <v>2</v>
      </c>
      <c r="I2913" s="5">
        <f t="shared" si="270"/>
        <v>2</v>
      </c>
      <c r="J2913" s="5">
        <f t="shared" si="271"/>
        <v>11</v>
      </c>
      <c r="K2913" s="5"/>
      <c r="L2913" s="5"/>
      <c r="M2913" s="5"/>
      <c r="N2913" s="5"/>
      <c r="O2913" s="5" t="s">
        <v>10330</v>
      </c>
      <c r="P2913" s="6">
        <f>[1]!EM_S_INFO_EMPLOYEE(B2913,"2019")</f>
        <v>1359</v>
      </c>
      <c r="Q2913" s="6">
        <f>[1]!EM_S_STM07_IS(B2913,"83","2019-12-31","1",1000000000)</f>
        <v>2.75452311482</v>
      </c>
      <c r="R2913" s="6">
        <f>[1]!EM_S_FA_YOY_OR(B2913,"2019-12-31")</f>
        <v>-0.12640022819999999</v>
      </c>
      <c r="S2913" s="6">
        <f>[1]!EM_S_FA_YOY_OR(B2913,"2020-12-31")</f>
        <v>24.083663213099999</v>
      </c>
      <c r="T2913" s="6">
        <f>[1]!EM_S_FA_YOY_OR(B2913,"2021-12-31")</f>
        <v>12.205133064</v>
      </c>
      <c r="U2913" s="6">
        <f>[1]!EM_S_FA_YOY_OR(B2913,"2022-12-31")</f>
        <v>-14.1972605357</v>
      </c>
      <c r="V2913" s="7">
        <f t="shared" si="272"/>
        <v>7.3638452471333329</v>
      </c>
      <c r="W2913" s="8">
        <f t="shared" si="273"/>
        <v>19.59428058285545</v>
      </c>
      <c r="X2913" s="6">
        <f>[1]!EM_S_FA_YOY_NETPROFIT(B2913,"2019-12-31")</f>
        <v>15.8478733718</v>
      </c>
      <c r="Y2913" s="6">
        <f>[1]!EM_S_FA_YOY_NETPROFIT(B2913,"2020-12-31")</f>
        <v>24.794945373800001</v>
      </c>
      <c r="Z2913" s="6">
        <f>[1]!EM_S_FA_YOY_NETPROFIT(B2913,"2021-12-31")</f>
        <v>24.785230819799999</v>
      </c>
      <c r="AA2913" s="6">
        <f>[1]!EM_S_FA_YOY_NETPROFIT(B2913,"2022-12-31")</f>
        <v>-0.12776678289999999</v>
      </c>
      <c r="AB2913" s="7">
        <f t="shared" si="274"/>
        <v>16.484136470233334</v>
      </c>
      <c r="AC2913" s="8">
        <f t="shared" si="275"/>
        <v>14.386331042407448</v>
      </c>
    </row>
    <row r="2914" spans="1:29" ht="16.5" x14ac:dyDescent="0.45">
      <c r="A2914" s="9">
        <v>3832</v>
      </c>
      <c r="B2914" s="5" t="s">
        <v>10331</v>
      </c>
      <c r="C2914" s="5" t="s">
        <v>10332</v>
      </c>
      <c r="D2914" s="5" t="s">
        <v>10333</v>
      </c>
      <c r="E2914" s="5" t="s">
        <v>288</v>
      </c>
      <c r="F2914" s="5" t="s">
        <v>11766</v>
      </c>
      <c r="G2914" s="5">
        <v>17</v>
      </c>
      <c r="H2914" s="5">
        <v>2</v>
      </c>
      <c r="I2914" s="5">
        <f t="shared" si="270"/>
        <v>2</v>
      </c>
      <c r="J2914" s="5">
        <f t="shared" si="271"/>
        <v>11</v>
      </c>
      <c r="K2914" s="5"/>
      <c r="L2914" s="5"/>
      <c r="M2914" s="5"/>
      <c r="N2914" s="5"/>
      <c r="O2914" s="5" t="s">
        <v>10334</v>
      </c>
      <c r="P2914" s="6">
        <f>[1]!EM_S_INFO_EMPLOYEE(B2914,"2019")</f>
        <v>16192</v>
      </c>
      <c r="Q2914" s="6">
        <f>[1]!EM_S_STM07_IS(B2914,"83","2019-12-31","1",1000000000)</f>
        <v>17.164162964999999</v>
      </c>
      <c r="R2914" s="6">
        <f>[1]!EM_S_FA_YOY_OR(B2914,"2019-12-31")</f>
        <v>12.172464118700001</v>
      </c>
      <c r="S2914" s="6">
        <f>[1]!EM_S_FA_YOY_OR(B2914,"2020-12-31")</f>
        <v>7.0994326404999999</v>
      </c>
      <c r="T2914" s="6">
        <f>[1]!EM_S_FA_YOY_OR(B2914,"2021-12-31")</f>
        <v>1.0689313479</v>
      </c>
      <c r="U2914" s="6">
        <f>[1]!EM_S_FA_YOY_OR(B2914,"2022-12-31")</f>
        <v>-8.4682466006000006</v>
      </c>
      <c r="V2914" s="7">
        <f t="shared" si="272"/>
        <v>-9.9960870733333707E-2</v>
      </c>
      <c r="W2914" s="8">
        <f t="shared" si="273"/>
        <v>7.8493879380834617</v>
      </c>
      <c r="X2914" s="6">
        <f>[1]!EM_S_FA_YOY_NETPROFIT(B2914,"2019-12-31")</f>
        <v>41.147795549800001</v>
      </c>
      <c r="Y2914" s="6">
        <f>[1]!EM_S_FA_YOY_NETPROFIT(B2914,"2020-12-31")</f>
        <v>33.152691371400003</v>
      </c>
      <c r="Z2914" s="6">
        <f>[1]!EM_S_FA_YOY_NETPROFIT(B2914,"2021-12-31")</f>
        <v>-64.483780824299998</v>
      </c>
      <c r="AA2914" s="6">
        <f>[1]!EM_S_FA_YOY_NETPROFIT(B2914,"2022-12-31")</f>
        <v>-62.997464794899997</v>
      </c>
      <c r="AB2914" s="7">
        <f t="shared" si="274"/>
        <v>-31.44285141593333</v>
      </c>
      <c r="AC2914" s="8">
        <f t="shared" si="275"/>
        <v>55.946317080103427</v>
      </c>
    </row>
    <row r="2915" spans="1:29" ht="16.5" x14ac:dyDescent="0.45">
      <c r="A2915" s="9">
        <v>3833</v>
      </c>
      <c r="B2915" s="5" t="s">
        <v>10335</v>
      </c>
      <c r="C2915" s="5" t="s">
        <v>10336</v>
      </c>
      <c r="D2915" s="5" t="s">
        <v>10337</v>
      </c>
      <c r="E2915" s="5" t="s">
        <v>1297</v>
      </c>
      <c r="F2915" s="5" t="s">
        <v>11775</v>
      </c>
      <c r="G2915" s="5">
        <v>26</v>
      </c>
      <c r="H2915" s="5">
        <v>2</v>
      </c>
      <c r="I2915" s="5">
        <f t="shared" si="270"/>
        <v>3</v>
      </c>
      <c r="J2915" s="5">
        <f t="shared" si="271"/>
        <v>3</v>
      </c>
      <c r="K2915" s="5"/>
      <c r="L2915" s="5"/>
      <c r="M2915" s="5"/>
      <c r="N2915" s="5"/>
      <c r="O2915" s="5" t="s">
        <v>4189</v>
      </c>
      <c r="P2915" s="6">
        <f>[1]!EM_S_INFO_EMPLOYEE(B2915,"2019")</f>
        <v>1251</v>
      </c>
      <c r="Q2915" s="6">
        <f>[1]!EM_S_STM07_IS(B2915,"83","2019-12-31","1",1000000000)</f>
        <v>5.7698862309500001</v>
      </c>
      <c r="R2915" s="6">
        <f>[1]!EM_S_FA_YOY_OR(B2915,"2019-12-31")</f>
        <v>15.921618000100001</v>
      </c>
      <c r="S2915" s="6">
        <f>[1]!EM_S_FA_YOY_OR(B2915,"2020-12-31")</f>
        <v>0.27072694130000002</v>
      </c>
      <c r="T2915" s="6">
        <f>[1]!EM_S_FA_YOY_OR(B2915,"2021-12-31")</f>
        <v>20.443778929200001</v>
      </c>
      <c r="U2915" s="6">
        <f>[1]!EM_S_FA_YOY_OR(B2915,"2022-12-31")</f>
        <v>22.345465016599999</v>
      </c>
      <c r="V2915" s="7">
        <f t="shared" si="272"/>
        <v>14.353323629033333</v>
      </c>
      <c r="W2915" s="8">
        <f t="shared" si="273"/>
        <v>12.232896206367935</v>
      </c>
      <c r="X2915" s="6">
        <f>[1]!EM_S_FA_YOY_NETPROFIT(B2915,"2019-12-31")</f>
        <v>246.15922042619999</v>
      </c>
      <c r="Y2915" s="6">
        <f>[1]!EM_S_FA_YOY_NETPROFIT(B2915,"2020-12-31")</f>
        <v>36.947520083800001</v>
      </c>
      <c r="Z2915" s="6">
        <f>[1]!EM_S_FA_YOY_NETPROFIT(B2915,"2021-12-31")</f>
        <v>38.142915010700001</v>
      </c>
      <c r="AA2915" s="6">
        <f>[1]!EM_S_FA_YOY_NETPROFIT(B2915,"2022-12-31")</f>
        <v>-1.8938173993</v>
      </c>
      <c r="AB2915" s="7">
        <f t="shared" si="274"/>
        <v>24.398872565066668</v>
      </c>
      <c r="AC2915" s="8">
        <f t="shared" si="275"/>
        <v>22.777980626682986</v>
      </c>
    </row>
    <row r="2916" spans="1:29" ht="16.5" x14ac:dyDescent="0.45">
      <c r="A2916" s="9">
        <v>3834</v>
      </c>
      <c r="B2916" s="5" t="s">
        <v>10338</v>
      </c>
      <c r="C2916" s="5" t="s">
        <v>10339</v>
      </c>
      <c r="D2916" s="5" t="s">
        <v>10340</v>
      </c>
      <c r="E2916" s="5" t="s">
        <v>412</v>
      </c>
      <c r="F2916" s="5" t="s">
        <v>11780</v>
      </c>
      <c r="G2916" s="5">
        <v>31</v>
      </c>
      <c r="H2916" s="5">
        <v>2</v>
      </c>
      <c r="I2916" s="5">
        <f t="shared" si="270"/>
        <v>2</v>
      </c>
      <c r="J2916" s="5">
        <f t="shared" si="271"/>
        <v>4</v>
      </c>
      <c r="K2916" s="5"/>
      <c r="L2916" s="5"/>
      <c r="M2916" s="5"/>
      <c r="N2916" s="5"/>
      <c r="O2916" s="5" t="s">
        <v>10341</v>
      </c>
      <c r="P2916" s="6">
        <f>[1]!EM_S_INFO_EMPLOYEE(B2916,"2019")</f>
        <v>3458</v>
      </c>
      <c r="Q2916" s="6">
        <f>[1]!EM_S_STM07_IS(B2916,"83","2019-12-31","1",1000000000)</f>
        <v>3.7182833099999999</v>
      </c>
      <c r="R2916" s="6">
        <f>[1]!EM_S_FA_YOY_OR(B2916,"2019-12-31")</f>
        <v>47.844781757600003</v>
      </c>
      <c r="S2916" s="6">
        <f>[1]!EM_S_FA_YOY_OR(B2916,"2020-12-31")</f>
        <v>-25.673646422600001</v>
      </c>
      <c r="T2916" s="6">
        <f>[1]!EM_S_FA_YOY_OR(B2916,"2021-12-31")</f>
        <v>49.042108730700001</v>
      </c>
      <c r="U2916" s="6">
        <f>[1]!EM_S_FA_YOY_OR(B2916,"2022-12-31")</f>
        <v>17.257683902099998</v>
      </c>
      <c r="V2916" s="7">
        <f t="shared" si="272"/>
        <v>13.542048736733333</v>
      </c>
      <c r="W2916" s="8">
        <f t="shared" si="273"/>
        <v>37.496206148669906</v>
      </c>
      <c r="X2916" s="6">
        <f>[1]!EM_S_FA_YOY_NETPROFIT(B2916,"2019-12-31")</f>
        <v>135.8219680901</v>
      </c>
      <c r="Y2916" s="6">
        <f>[1]!EM_S_FA_YOY_NETPROFIT(B2916,"2020-12-31")</f>
        <v>-37.615898065499998</v>
      </c>
      <c r="Z2916" s="6">
        <f>[1]!EM_S_FA_YOY_NETPROFIT(B2916,"2021-12-31")</f>
        <v>747.16309813520002</v>
      </c>
      <c r="AA2916" s="6">
        <f>[1]!EM_S_FA_YOY_NETPROFIT(B2916,"2022-12-31")</f>
        <v>-27.272902747</v>
      </c>
      <c r="AB2916" s="7">
        <f t="shared" si="274"/>
        <v>227.42476577423335</v>
      </c>
      <c r="AC2916" s="8">
        <f t="shared" si="275"/>
        <v>450.13630711381035</v>
      </c>
    </row>
    <row r="2917" spans="1:29" ht="16.5" x14ac:dyDescent="0.45">
      <c r="A2917" s="9">
        <v>3836</v>
      </c>
      <c r="B2917" s="5" t="s">
        <v>10342</v>
      </c>
      <c r="C2917" s="5" t="s">
        <v>10343</v>
      </c>
      <c r="D2917" s="5" t="s">
        <v>10344</v>
      </c>
      <c r="E2917" s="5" t="s">
        <v>33</v>
      </c>
      <c r="F2917" s="5" t="s">
        <v>11764</v>
      </c>
      <c r="G2917" s="5">
        <v>15</v>
      </c>
      <c r="H2917" s="5">
        <v>3</v>
      </c>
      <c r="I2917" s="5">
        <f t="shared" si="270"/>
        <v>2</v>
      </c>
      <c r="J2917" s="5">
        <f t="shared" si="271"/>
        <v>8</v>
      </c>
      <c r="K2917" s="5"/>
      <c r="L2917" s="5"/>
      <c r="M2917" s="5"/>
      <c r="N2917" s="5"/>
      <c r="O2917" s="5" t="s">
        <v>4193</v>
      </c>
      <c r="P2917" s="6">
        <f>[1]!EM_S_INFO_EMPLOYEE(B2917,"2019")</f>
        <v>13152</v>
      </c>
      <c r="Q2917" s="6">
        <f>[1]!EM_S_STM07_IS(B2917,"83","2019-12-31","1",1000000000)</f>
        <v>46.06715509072</v>
      </c>
      <c r="R2917" s="6">
        <f>[1]!EM_S_FA_YOY_OR(B2917,"2019-12-31")</f>
        <v>17.2031130859</v>
      </c>
      <c r="S2917" s="6">
        <f>[1]!EM_S_FA_YOY_OR(B2917,"2020-12-31")</f>
        <v>10.6110916623</v>
      </c>
      <c r="T2917" s="6">
        <f>[1]!EM_S_FA_YOY_OR(B2917,"2021-12-31")</f>
        <v>19.3026978555</v>
      </c>
      <c r="U2917" s="6">
        <f>[1]!EM_S_FA_YOY_OR(B2917,"2022-12-31")</f>
        <v>13.7020971674</v>
      </c>
      <c r="V2917" s="7">
        <f t="shared" si="272"/>
        <v>14.538628895066665</v>
      </c>
      <c r="W2917" s="8">
        <f t="shared" si="273"/>
        <v>4.4057738880885484</v>
      </c>
      <c r="X2917" s="6">
        <f>[1]!EM_S_FA_YOY_NETPROFIT(B2917,"2019-12-31")</f>
        <v>-1.5115681022</v>
      </c>
      <c r="Y2917" s="6">
        <f>[1]!EM_S_FA_YOY_NETPROFIT(B2917,"2020-12-31")</f>
        <v>26.563882177899998</v>
      </c>
      <c r="Z2917" s="6">
        <f>[1]!EM_S_FA_YOY_NETPROFIT(B2917,"2021-12-31")</f>
        <v>28.387760993600001</v>
      </c>
      <c r="AA2917" s="6">
        <f>[1]!EM_S_FA_YOY_NETPROFIT(B2917,"2022-12-31")</f>
        <v>13.8906852155</v>
      </c>
      <c r="AB2917" s="7">
        <f t="shared" si="274"/>
        <v>22.947442795666664</v>
      </c>
      <c r="AC2917" s="8">
        <f t="shared" si="275"/>
        <v>7.8962191511520032</v>
      </c>
    </row>
    <row r="2918" spans="1:29" ht="16.5" x14ac:dyDescent="0.45">
      <c r="A2918" s="9">
        <v>3837</v>
      </c>
      <c r="B2918" s="5" t="s">
        <v>10345</v>
      </c>
      <c r="C2918" s="5" t="s">
        <v>10346</v>
      </c>
      <c r="D2918" s="5" t="s">
        <v>10347</v>
      </c>
      <c r="E2918" s="5" t="s">
        <v>33</v>
      </c>
      <c r="F2918" s="5" t="s">
        <v>8</v>
      </c>
      <c r="G2918" s="5">
        <v>1</v>
      </c>
      <c r="H2918" s="5">
        <v>3</v>
      </c>
      <c r="I2918" s="5">
        <f t="shared" si="270"/>
        <v>3</v>
      </c>
      <c r="J2918" s="5">
        <f t="shared" si="271"/>
        <v>1</v>
      </c>
      <c r="K2918" s="5"/>
      <c r="L2918" s="5"/>
      <c r="M2918" s="5"/>
      <c r="N2918" s="5"/>
      <c r="O2918" s="5" t="s">
        <v>10348</v>
      </c>
      <c r="P2918" s="6">
        <f>[1]!EM_S_INFO_EMPLOYEE(B2918,"2019")</f>
        <v>309384</v>
      </c>
      <c r="Q2918" s="6">
        <f>[1]!EM_S_STM07_IS(B2918,"83","2019-12-31","1",1000000000)</f>
        <v>549.18200000000002</v>
      </c>
      <c r="R2918" s="6">
        <f>[1]!EM_S_FA_YOY_OR(B2918,"2019-12-31")</f>
        <v>8.9415540748000009</v>
      </c>
      <c r="S2918" s="6">
        <f>[1]!EM_S_FA_YOY_OR(B2918,"2020-12-31")</f>
        <v>2.9769730253</v>
      </c>
      <c r="T2918" s="6">
        <f>[1]!EM_S_FA_YOY_OR(B2918,"2021-12-31")</f>
        <v>7.0779497499000001</v>
      </c>
      <c r="U2918" s="6">
        <f>[1]!EM_S_FA_YOY_OR(B2918,"2022-12-31")</f>
        <v>2.0559516083</v>
      </c>
      <c r="V2918" s="7">
        <f t="shared" si="272"/>
        <v>4.0369581278333335</v>
      </c>
      <c r="W2918" s="8">
        <f t="shared" si="273"/>
        <v>2.6735356079081698</v>
      </c>
      <c r="X2918" s="6">
        <f>[1]!EM_S_FA_YOY_NETPROFIT(B2918,"2019-12-31")</f>
        <v>4.9138670199999996</v>
      </c>
      <c r="Y2918" s="6">
        <f>[1]!EM_S_FA_YOY_NETPROFIT(B2918,"2020-12-31")</f>
        <v>1.5874902794000001</v>
      </c>
      <c r="Z2918" s="6">
        <f>[1]!EM_S_FA_YOY_NETPROFIT(B2918,"2021-12-31")</f>
        <v>10.8451651909</v>
      </c>
      <c r="AA2918" s="6">
        <f>[1]!EM_S_FA_YOY_NETPROFIT(B2918,"2022-12-31")</f>
        <v>4.4712961699999996</v>
      </c>
      <c r="AB2918" s="7">
        <f t="shared" si="274"/>
        <v>5.6346505467666672</v>
      </c>
      <c r="AC2918" s="8">
        <f t="shared" si="275"/>
        <v>4.7372123919253122</v>
      </c>
    </row>
    <row r="2919" spans="1:29" ht="16.5" x14ac:dyDescent="0.45">
      <c r="A2919" s="9">
        <v>3838</v>
      </c>
      <c r="B2919" s="5" t="s">
        <v>10349</v>
      </c>
      <c r="C2919" s="5" t="s">
        <v>10350</v>
      </c>
      <c r="D2919" s="5" t="s">
        <v>10351</v>
      </c>
      <c r="E2919" s="5" t="s">
        <v>33</v>
      </c>
      <c r="F2919" s="5" t="s">
        <v>11776</v>
      </c>
      <c r="G2919" s="5">
        <v>27</v>
      </c>
      <c r="H2919" s="5">
        <v>3</v>
      </c>
      <c r="I2919" s="5">
        <f t="shared" si="270"/>
        <v>2</v>
      </c>
      <c r="J2919" s="5">
        <f t="shared" si="271"/>
        <v>10</v>
      </c>
      <c r="K2919" s="5"/>
      <c r="L2919" s="5"/>
      <c r="M2919" s="5"/>
      <c r="N2919" s="5"/>
      <c r="O2919" s="5" t="s">
        <v>2775</v>
      </c>
      <c r="P2919" s="6">
        <f>[1]!EM_S_INFO_EMPLOYEE(B2919,"2019")</f>
        <v>33009</v>
      </c>
      <c r="Q2919" s="6">
        <f>[1]!EM_S_STM07_IS(B2919,"83","2019-12-31","1",1000000000)</f>
        <v>38.056548506909998</v>
      </c>
      <c r="R2919" s="6">
        <f>[1]!EM_S_FA_YOY_OR(B2919,"2019-12-31")</f>
        <v>-15.020782433300001</v>
      </c>
      <c r="S2919" s="6">
        <f>[1]!EM_S_FA_YOY_OR(B2919,"2020-12-31")</f>
        <v>-8.6618466270999992</v>
      </c>
      <c r="T2919" s="6">
        <f>[1]!EM_S_FA_YOY_OR(B2919,"2021-12-31")</f>
        <v>13.273209811499999</v>
      </c>
      <c r="U2919" s="6">
        <f>[1]!EM_S_FA_YOY_OR(B2919,"2022-12-31")</f>
        <v>11.673369811000001</v>
      </c>
      <c r="V2919" s="7">
        <f t="shared" si="272"/>
        <v>5.4282443317999993</v>
      </c>
      <c r="W2919" s="8">
        <f t="shared" si="273"/>
        <v>12.22856775870979</v>
      </c>
      <c r="X2919" s="6">
        <f>[1]!EM_S_FA_YOY_NETPROFIT(B2919,"2019-12-31")</f>
        <v>242.30166205130001</v>
      </c>
      <c r="Y2919" s="6">
        <f>[1]!EM_S_FA_YOY_NETPROFIT(B2919,"2020-12-31")</f>
        <v>-186.41863689100001</v>
      </c>
      <c r="Z2919" s="6">
        <f>[1]!EM_S_FA_YOY_NETPROFIT(B2919,"2021-12-31")</f>
        <v>128.61359768840001</v>
      </c>
      <c r="AA2919" s="6">
        <f>[1]!EM_S_FA_YOY_NETPROFIT(B2919,"2022-12-31")</f>
        <v>-2174.1136003037</v>
      </c>
      <c r="AB2919" s="7">
        <f t="shared" si="274"/>
        <v>-743.97287983543322</v>
      </c>
      <c r="AC2919" s="8">
        <f t="shared" si="275"/>
        <v>1248.5143921726101</v>
      </c>
    </row>
    <row r="2920" spans="1:29" ht="16.5" x14ac:dyDescent="0.45">
      <c r="A2920" s="9">
        <v>3840</v>
      </c>
      <c r="B2920" s="5" t="s">
        <v>10352</v>
      </c>
      <c r="C2920" s="5" t="s">
        <v>10353</v>
      </c>
      <c r="D2920" s="5" t="s">
        <v>10354</v>
      </c>
      <c r="E2920" s="5" t="s">
        <v>33</v>
      </c>
      <c r="F2920" s="5" t="s">
        <v>11764</v>
      </c>
      <c r="G2920" s="5">
        <v>15</v>
      </c>
      <c r="H2920" s="5">
        <v>3</v>
      </c>
      <c r="I2920" s="5">
        <f t="shared" si="270"/>
        <v>2</v>
      </c>
      <c r="J2920" s="5">
        <f t="shared" si="271"/>
        <v>8</v>
      </c>
      <c r="K2920" s="5"/>
      <c r="L2920" s="5"/>
      <c r="M2920" s="5"/>
      <c r="N2920" s="5"/>
      <c r="O2920" s="5" t="s">
        <v>10355</v>
      </c>
      <c r="P2920" s="6">
        <f>[1]!EM_S_INFO_EMPLOYEE(B2920,"2019")</f>
        <v>32976</v>
      </c>
      <c r="Q2920" s="6">
        <f>[1]!EM_S_STM07_IS(B2920,"83","2019-12-31","1",1000000000)</f>
        <v>95.453055000000006</v>
      </c>
      <c r="R2920" s="6">
        <f>[1]!EM_S_FA_YOY_OR(B2920,"2019-12-31")</f>
        <v>2.2094852612999998</v>
      </c>
      <c r="S2920" s="6">
        <f>[1]!EM_S_FA_YOY_OR(B2920,"2020-12-31")</f>
        <v>0.1690537825</v>
      </c>
      <c r="T2920" s="6">
        <f>[1]!EM_S_FA_YOY_OR(B2920,"2021-12-31")</f>
        <v>8.1551881367999997</v>
      </c>
      <c r="U2920" s="6">
        <f>[1]!EM_S_FA_YOY_OR(B2920,"2022-12-31")</f>
        <v>12.7576136696</v>
      </c>
      <c r="V2920" s="7">
        <f t="shared" si="272"/>
        <v>7.0272851962999994</v>
      </c>
      <c r="W2920" s="8">
        <f t="shared" si="273"/>
        <v>6.3696219503332534</v>
      </c>
      <c r="X2920" s="6">
        <f>[1]!EM_S_FA_YOY_NETPROFIT(B2920,"2019-12-31")</f>
        <v>6.7086772889999997</v>
      </c>
      <c r="Y2920" s="6">
        <f>[1]!EM_S_FA_YOY_NETPROFIT(B2920,"2020-12-31")</f>
        <v>78.554317954799998</v>
      </c>
      <c r="Z2920" s="6">
        <f>[1]!EM_S_FA_YOY_NETPROFIT(B2920,"2021-12-31")</f>
        <v>-323.7694545768</v>
      </c>
      <c r="AA2920" s="6">
        <f>[1]!EM_S_FA_YOY_NETPROFIT(B2920,"2022-12-31")</f>
        <v>92.570124108499996</v>
      </c>
      <c r="AB2920" s="7">
        <f t="shared" si="274"/>
        <v>-50.881670837833326</v>
      </c>
      <c r="AC2920" s="8">
        <f t="shared" si="275"/>
        <v>236.43163407422514</v>
      </c>
    </row>
    <row r="2921" spans="1:29" ht="16.5" x14ac:dyDescent="0.45">
      <c r="A2921" s="9">
        <v>3841</v>
      </c>
      <c r="B2921" s="5" t="s">
        <v>10356</v>
      </c>
      <c r="C2921" s="5" t="s">
        <v>10357</v>
      </c>
      <c r="D2921" s="5" t="s">
        <v>10358</v>
      </c>
      <c r="E2921" s="5" t="s">
        <v>33</v>
      </c>
      <c r="F2921" s="5" t="s">
        <v>11759</v>
      </c>
      <c r="G2921" s="5">
        <v>9</v>
      </c>
      <c r="H2921" s="5">
        <v>2</v>
      </c>
      <c r="I2921" s="5">
        <f t="shared" si="270"/>
        <v>3</v>
      </c>
      <c r="J2921" s="5">
        <f t="shared" si="271"/>
        <v>2</v>
      </c>
      <c r="K2921" s="5"/>
      <c r="L2921" s="5"/>
      <c r="M2921" s="5"/>
      <c r="N2921" s="5"/>
      <c r="O2921" s="5" t="s">
        <v>10359</v>
      </c>
      <c r="P2921" s="6">
        <f>[1]!EM_S_INFO_EMPLOYEE(B2921,"2019")</f>
        <v>49189</v>
      </c>
      <c r="Q2921" s="6">
        <f>[1]!EM_S_STM07_IS(B2921,"83","2019-12-31","1",1000000000)</f>
        <v>91.829311097049995</v>
      </c>
      <c r="R2921" s="6">
        <f>[1]!EM_S_FA_YOY_OR(B2921,"2019-12-31")</f>
        <v>10.482339332600001</v>
      </c>
      <c r="S2921" s="6">
        <f>[1]!EM_S_FA_YOY_OR(B2921,"2020-12-31")</f>
        <v>17.614825877600001</v>
      </c>
      <c r="T2921" s="6">
        <f>[1]!EM_S_FA_YOY_OR(B2921,"2021-12-31")</f>
        <v>14.4711638315</v>
      </c>
      <c r="U2921" s="6">
        <f>[1]!EM_S_FA_YOY_OR(B2921,"2022-12-31")</f>
        <v>-16.833727438299999</v>
      </c>
      <c r="V2921" s="7">
        <f t="shared" si="272"/>
        <v>5.0840874236000024</v>
      </c>
      <c r="W2921" s="8">
        <f t="shared" si="273"/>
        <v>19.04635421820711</v>
      </c>
      <c r="X2921" s="6">
        <f>[1]!EM_S_FA_YOY_NETPROFIT(B2921,"2019-12-31")</f>
        <v>20.9444842728</v>
      </c>
      <c r="Y2921" s="6">
        <f>[1]!EM_S_FA_YOY_NETPROFIT(B2921,"2020-12-31")</f>
        <v>-0.42953773550000002</v>
      </c>
      <c r="Z2921" s="6">
        <f>[1]!EM_S_FA_YOY_NETPROFIT(B2921,"2021-12-31")</f>
        <v>1.1018952491</v>
      </c>
      <c r="AA2921" s="6">
        <f>[1]!EM_S_FA_YOY_NETPROFIT(B2921,"2022-12-31")</f>
        <v>-66.622268978299999</v>
      </c>
      <c r="AB2921" s="7">
        <f t="shared" si="274"/>
        <v>-21.983303821566665</v>
      </c>
      <c r="AC2921" s="8">
        <f t="shared" si="275"/>
        <v>38.66606043346826</v>
      </c>
    </row>
    <row r="2922" spans="1:29" ht="16.5" x14ac:dyDescent="0.45">
      <c r="A2922" s="9">
        <v>3843</v>
      </c>
      <c r="B2922" s="5" t="s">
        <v>10360</v>
      </c>
      <c r="C2922" s="5" t="s">
        <v>10361</v>
      </c>
      <c r="D2922" s="5" t="s">
        <v>10362</v>
      </c>
      <c r="E2922" s="5" t="s">
        <v>479</v>
      </c>
      <c r="F2922" s="5" t="s">
        <v>11775</v>
      </c>
      <c r="G2922" s="5">
        <v>26</v>
      </c>
      <c r="H2922" s="5">
        <v>2</v>
      </c>
      <c r="I2922" s="5">
        <f t="shared" si="270"/>
        <v>3</v>
      </c>
      <c r="J2922" s="5">
        <f t="shared" si="271"/>
        <v>3</v>
      </c>
      <c r="K2922" s="5"/>
      <c r="L2922" s="5"/>
      <c r="M2922" s="5"/>
      <c r="N2922" s="5"/>
      <c r="O2922" s="5" t="s">
        <v>3728</v>
      </c>
      <c r="P2922" s="6">
        <f>[1]!EM_S_INFO_EMPLOYEE(B2922,"2019")</f>
        <v>1096</v>
      </c>
      <c r="Q2922" s="6">
        <f>[1]!EM_S_STM07_IS(B2922,"83","2019-12-31","1",1000000000)</f>
        <v>1.9427227978399999</v>
      </c>
      <c r="R2922" s="6">
        <f>[1]!EM_S_FA_YOY_OR(B2922,"2019-12-31")</f>
        <v>21.631718451800001</v>
      </c>
      <c r="S2922" s="6">
        <f>[1]!EM_S_FA_YOY_OR(B2922,"2020-12-31")</f>
        <v>-10.415487665800001</v>
      </c>
      <c r="T2922" s="6">
        <f>[1]!EM_S_FA_YOY_OR(B2922,"2021-12-31")</f>
        <v>18.726304750000001</v>
      </c>
      <c r="U2922" s="6">
        <f>[1]!EM_S_FA_YOY_OR(B2922,"2022-12-31")</f>
        <v>-0.65875804039999997</v>
      </c>
      <c r="V2922" s="7">
        <f t="shared" si="272"/>
        <v>2.550686347933333</v>
      </c>
      <c r="W2922" s="8">
        <f t="shared" si="273"/>
        <v>14.833624515361977</v>
      </c>
      <c r="X2922" s="6">
        <f>[1]!EM_S_FA_YOY_NETPROFIT(B2922,"2019-12-31")</f>
        <v>18.7839860807</v>
      </c>
      <c r="Y2922" s="6">
        <f>[1]!EM_S_FA_YOY_NETPROFIT(B2922,"2020-12-31")</f>
        <v>-0.61193171840000005</v>
      </c>
      <c r="Z2922" s="6">
        <f>[1]!EM_S_FA_YOY_NETPROFIT(B2922,"2021-12-31")</f>
        <v>0.90983487949999997</v>
      </c>
      <c r="AA2922" s="6">
        <f>[1]!EM_S_FA_YOY_NETPROFIT(B2922,"2022-12-31")</f>
        <v>-73.299940074399998</v>
      </c>
      <c r="AB2922" s="7">
        <f t="shared" si="274"/>
        <v>-24.334012304433333</v>
      </c>
      <c r="AC2922" s="8">
        <f t="shared" si="275"/>
        <v>42.41256305830639</v>
      </c>
    </row>
    <row r="2923" spans="1:29" ht="16.5" x14ac:dyDescent="0.45">
      <c r="A2923" s="9">
        <v>3844</v>
      </c>
      <c r="B2923" s="5" t="s">
        <v>10363</v>
      </c>
      <c r="C2923" s="5" t="s">
        <v>10364</v>
      </c>
      <c r="D2923" s="5" t="s">
        <v>10365</v>
      </c>
      <c r="E2923" s="5" t="s">
        <v>634</v>
      </c>
      <c r="F2923" s="5" t="s">
        <v>8</v>
      </c>
      <c r="G2923" s="5">
        <v>1</v>
      </c>
      <c r="H2923" s="5">
        <v>3</v>
      </c>
      <c r="I2923" s="5">
        <f t="shared" si="270"/>
        <v>3</v>
      </c>
      <c r="J2923" s="5">
        <f t="shared" si="271"/>
        <v>1</v>
      </c>
      <c r="K2923" s="5"/>
      <c r="L2923" s="5"/>
      <c r="M2923" s="5"/>
      <c r="N2923" s="5"/>
      <c r="O2923" s="5" t="s">
        <v>10366</v>
      </c>
      <c r="P2923" s="6">
        <f>[1]!EM_S_INFO_EMPLOYEE(B2923,"2019")</f>
        <v>6545</v>
      </c>
      <c r="Q2923" s="6">
        <f>[1]!EM_S_STM07_IS(B2923,"83","2019-12-31","1",1000000000)</f>
        <v>14.668044</v>
      </c>
      <c r="R2923" s="6">
        <f>[1]!EM_S_FA_YOY_OR(B2923,"2019-12-31")</f>
        <v>15.9961610985</v>
      </c>
      <c r="S2923" s="6">
        <f>[1]!EM_S_FA_YOY_OR(B2923,"2020-12-31")</f>
        <v>9.6356337627999995</v>
      </c>
      <c r="T2923" s="6">
        <f>[1]!EM_S_FA_YOY_OR(B2923,"2021-12-31")</f>
        <v>-6.6989926190000002</v>
      </c>
      <c r="U2923" s="6">
        <f>[1]!EM_S_FA_YOY_OR(B2923,"2022-12-31")</f>
        <v>4.2578663940999997</v>
      </c>
      <c r="V2923" s="7">
        <f t="shared" si="272"/>
        <v>2.3981691792999995</v>
      </c>
      <c r="W2923" s="8">
        <f t="shared" si="273"/>
        <v>8.324593687159771</v>
      </c>
      <c r="X2923" s="6">
        <f>[1]!EM_S_FA_YOY_NETPROFIT(B2923,"2019-12-31")</f>
        <v>14.711407876199999</v>
      </c>
      <c r="Y2923" s="6">
        <f>[1]!EM_S_FA_YOY_NETPROFIT(B2923,"2020-12-31")</f>
        <v>2.4141660508</v>
      </c>
      <c r="Z2923" s="6">
        <f>[1]!EM_S_FA_YOY_NETPROFIT(B2923,"2021-12-31")</f>
        <v>1.8432809871</v>
      </c>
      <c r="AA2923" s="6">
        <f>[1]!EM_S_FA_YOY_NETPROFIT(B2923,"2022-12-31")</f>
        <v>-0.15527704580000001</v>
      </c>
      <c r="AB2923" s="7">
        <f t="shared" si="274"/>
        <v>1.3673899973666668</v>
      </c>
      <c r="AC2923" s="8">
        <f t="shared" si="275"/>
        <v>1.3492085206699436</v>
      </c>
    </row>
    <row r="2924" spans="1:29" ht="16.5" x14ac:dyDescent="0.45">
      <c r="A2924" s="9">
        <v>3845</v>
      </c>
      <c r="B2924" s="5" t="s">
        <v>10367</v>
      </c>
      <c r="C2924" s="5" t="s">
        <v>10368</v>
      </c>
      <c r="D2924" s="5" t="s">
        <v>10369</v>
      </c>
      <c r="E2924" s="5" t="s">
        <v>33</v>
      </c>
      <c r="F2924" s="5" t="s">
        <v>8</v>
      </c>
      <c r="G2924" s="5">
        <v>1</v>
      </c>
      <c r="H2924" s="5">
        <v>3</v>
      </c>
      <c r="I2924" s="5">
        <f t="shared" si="270"/>
        <v>3</v>
      </c>
      <c r="J2924" s="5">
        <f t="shared" si="271"/>
        <v>1</v>
      </c>
      <c r="K2924" s="5"/>
      <c r="L2924" s="5"/>
      <c r="M2924" s="5"/>
      <c r="N2924" s="5"/>
      <c r="O2924" s="5" t="s">
        <v>2133</v>
      </c>
      <c r="P2924" s="6">
        <f>[1]!EM_S_INFO_EMPLOYEE(B2924,"2019")</f>
        <v>57045</v>
      </c>
      <c r="Q2924" s="6">
        <f>[1]!EM_S_STM07_IS(B2924,"83","2019-12-31","1",1000000000)</f>
        <v>187.584</v>
      </c>
      <c r="R2924" s="6">
        <f>[1]!EM_S_FA_YOY_OR(B2924,"2019-12-31")</f>
        <v>13.7879578294</v>
      </c>
      <c r="S2924" s="6">
        <f>[1]!EM_S_FA_YOY_OR(B2924,"2020-12-31")</f>
        <v>3.8100264414999998</v>
      </c>
      <c r="T2924" s="6">
        <f>[1]!EM_S_FA_YOY_OR(B2924,"2021-12-31")</f>
        <v>5.0459351618000001</v>
      </c>
      <c r="U2924" s="6">
        <f>[1]!EM_S_FA_YOY_OR(B2924,"2022-12-31")</f>
        <v>3.3413669540000002</v>
      </c>
      <c r="V2924" s="7">
        <f t="shared" si="272"/>
        <v>4.0657761857666666</v>
      </c>
      <c r="W2924" s="8">
        <f t="shared" si="273"/>
        <v>0.88059306295812989</v>
      </c>
      <c r="X2924" s="6">
        <f>[1]!EM_S_FA_YOY_NETPROFIT(B2924,"2019-12-31")</f>
        <v>7.9733779972000001</v>
      </c>
      <c r="Y2924" s="6">
        <f>[1]!EM_S_FA_YOY_NETPROFIT(B2924,"2020-12-31")</f>
        <v>1.0980936441</v>
      </c>
      <c r="Z2924" s="6">
        <f>[1]!EM_S_FA_YOY_NETPROFIT(B2924,"2021-12-31")</f>
        <v>13.819349107600001</v>
      </c>
      <c r="AA2924" s="6">
        <f>[1]!EM_S_FA_YOY_NETPROFIT(B2924,"2022-12-31")</f>
        <v>11.659009879899999</v>
      </c>
      <c r="AB2924" s="7">
        <f t="shared" si="274"/>
        <v>8.8588175438666656</v>
      </c>
      <c r="AC2924" s="8">
        <f t="shared" si="275"/>
        <v>6.8072309334260162</v>
      </c>
    </row>
    <row r="2925" spans="1:29" ht="16.5" x14ac:dyDescent="0.45">
      <c r="A2925" s="9">
        <v>3846</v>
      </c>
      <c r="B2925" s="5" t="s">
        <v>10370</v>
      </c>
      <c r="C2925" s="5" t="s">
        <v>10371</v>
      </c>
      <c r="D2925" s="5" t="s">
        <v>10372</v>
      </c>
      <c r="E2925" s="5" t="s">
        <v>176</v>
      </c>
      <c r="F2925" s="5" t="s">
        <v>11771</v>
      </c>
      <c r="G2925" s="5">
        <v>22</v>
      </c>
      <c r="H2925" s="5">
        <v>3</v>
      </c>
      <c r="I2925" s="5">
        <f t="shared" si="270"/>
        <v>4</v>
      </c>
      <c r="J2925" s="5">
        <f t="shared" si="271"/>
        <v>7</v>
      </c>
      <c r="K2925" s="5"/>
      <c r="L2925" s="5"/>
      <c r="M2925" s="5"/>
      <c r="N2925" s="5"/>
      <c r="O2925" s="5" t="s">
        <v>2362</v>
      </c>
      <c r="P2925" s="6">
        <f>[1]!EM_S_INFO_EMPLOYEE(B2925,"2019")</f>
        <v>2374</v>
      </c>
      <c r="Q2925" s="6">
        <f>[1]!EM_S_STM07_IS(B2925,"83","2019-12-31","1",1000000000)</f>
        <v>2.7106395461899999</v>
      </c>
      <c r="R2925" s="6">
        <f>[1]!EM_S_FA_YOY_OR(B2925,"2019-12-31")</f>
        <v>15.623678184299999</v>
      </c>
      <c r="S2925" s="6">
        <f>[1]!EM_S_FA_YOY_OR(B2925,"2020-12-31")</f>
        <v>-6.2232944073000001</v>
      </c>
      <c r="T2925" s="6">
        <f>[1]!EM_S_FA_YOY_OR(B2925,"2021-12-31")</f>
        <v>12.852487609900001</v>
      </c>
      <c r="U2925" s="6">
        <f>[1]!EM_S_FA_YOY_OR(B2925,"2022-12-31")</f>
        <v>-8.9761436806999999</v>
      </c>
      <c r="V2925" s="7">
        <f t="shared" si="272"/>
        <v>-0.78231682603333308</v>
      </c>
      <c r="W2925" s="8">
        <f t="shared" si="273"/>
        <v>11.888038685381421</v>
      </c>
      <c r="X2925" s="6">
        <f>[1]!EM_S_FA_YOY_NETPROFIT(B2925,"2019-12-31")</f>
        <v>-15.472777839200001</v>
      </c>
      <c r="Y2925" s="6">
        <f>[1]!EM_S_FA_YOY_NETPROFIT(B2925,"2020-12-31")</f>
        <v>2.3924804968000002</v>
      </c>
      <c r="Z2925" s="6">
        <f>[1]!EM_S_FA_YOY_NETPROFIT(B2925,"2021-12-31")</f>
        <v>-30.614748709099999</v>
      </c>
      <c r="AA2925" s="6">
        <f>[1]!EM_S_FA_YOY_NETPROFIT(B2925,"2022-12-31")</f>
        <v>-30.923879612</v>
      </c>
      <c r="AB2925" s="7">
        <f t="shared" si="274"/>
        <v>-19.715382608100001</v>
      </c>
      <c r="AC2925" s="8">
        <f t="shared" si="275"/>
        <v>19.146594965620672</v>
      </c>
    </row>
    <row r="2926" spans="1:29" ht="16.5" x14ac:dyDescent="0.45">
      <c r="A2926" s="9">
        <v>3847</v>
      </c>
      <c r="B2926" s="5" t="s">
        <v>10373</v>
      </c>
      <c r="C2926" s="5" t="s">
        <v>10374</v>
      </c>
      <c r="D2926" s="5" t="s">
        <v>10375</v>
      </c>
      <c r="E2926" s="5" t="s">
        <v>33</v>
      </c>
      <c r="F2926" s="5" t="s">
        <v>11771</v>
      </c>
      <c r="G2926" s="5">
        <v>22</v>
      </c>
      <c r="H2926" s="5">
        <v>3</v>
      </c>
      <c r="I2926" s="5">
        <f t="shared" si="270"/>
        <v>4</v>
      </c>
      <c r="J2926" s="5">
        <f t="shared" si="271"/>
        <v>7</v>
      </c>
      <c r="K2926" s="5"/>
      <c r="L2926" s="5"/>
      <c r="M2926" s="5"/>
      <c r="N2926" s="5"/>
      <c r="O2926" s="5" t="s">
        <v>10376</v>
      </c>
      <c r="P2926" s="6">
        <f>[1]!EM_S_INFO_EMPLOYEE(B2926,"2019")</f>
        <v>3265</v>
      </c>
      <c r="Q2926" s="6">
        <f>[1]!EM_S_STM07_IS(B2926,"83","2019-12-31","1",1000000000)</f>
        <v>2.15012001252</v>
      </c>
      <c r="R2926" s="6">
        <f>[1]!EM_S_FA_YOY_OR(B2926,"2019-12-31")</f>
        <v>26.947746167599998</v>
      </c>
      <c r="S2926" s="6">
        <f>[1]!EM_S_FA_YOY_OR(B2926,"2020-12-31")</f>
        <v>-2.3119143913000002</v>
      </c>
      <c r="T2926" s="6">
        <f>[1]!EM_S_FA_YOY_OR(B2926,"2021-12-31")</f>
        <v>3.9329935023</v>
      </c>
      <c r="U2926" s="6">
        <f>[1]!EM_S_FA_YOY_OR(B2926,"2022-12-31")</f>
        <v>-9.4020918914999996</v>
      </c>
      <c r="V2926" s="7">
        <f t="shared" si="272"/>
        <v>-2.5936709268333331</v>
      </c>
      <c r="W2926" s="8">
        <f t="shared" si="273"/>
        <v>6.6720061206485219</v>
      </c>
      <c r="X2926" s="6">
        <f>[1]!EM_S_FA_YOY_NETPROFIT(B2926,"2019-12-31")</f>
        <v>65.785982737400005</v>
      </c>
      <c r="Y2926" s="6">
        <f>[1]!EM_S_FA_YOY_NETPROFIT(B2926,"2020-12-31")</f>
        <v>-17.1962281966</v>
      </c>
      <c r="Z2926" s="6">
        <f>[1]!EM_S_FA_YOY_NETPROFIT(B2926,"2021-12-31")</f>
        <v>-47.561217859999999</v>
      </c>
      <c r="AA2926" s="6">
        <f>[1]!EM_S_FA_YOY_NETPROFIT(B2926,"2022-12-31")</f>
        <v>76.4872778342</v>
      </c>
      <c r="AB2926" s="7">
        <f t="shared" si="274"/>
        <v>3.9099439258666657</v>
      </c>
      <c r="AC2926" s="8">
        <f t="shared" si="275"/>
        <v>64.661504755502563</v>
      </c>
    </row>
    <row r="2927" spans="1:29" ht="16.5" x14ac:dyDescent="0.45">
      <c r="A2927" s="9">
        <v>3848</v>
      </c>
      <c r="B2927" s="5" t="s">
        <v>10377</v>
      </c>
      <c r="C2927" s="5" t="s">
        <v>10378</v>
      </c>
      <c r="D2927" s="5" t="s">
        <v>10379</v>
      </c>
      <c r="E2927" s="5" t="s">
        <v>259</v>
      </c>
      <c r="F2927" s="5" t="s">
        <v>11760</v>
      </c>
      <c r="G2927" s="5">
        <v>11</v>
      </c>
      <c r="H2927" s="5">
        <v>2</v>
      </c>
      <c r="I2927" s="5">
        <f t="shared" si="270"/>
        <v>3</v>
      </c>
      <c r="J2927" s="5">
        <f t="shared" si="271"/>
        <v>3</v>
      </c>
      <c r="K2927" s="5"/>
      <c r="L2927" s="5"/>
      <c r="M2927" s="5"/>
      <c r="N2927" s="5"/>
      <c r="O2927" s="5" t="s">
        <v>3903</v>
      </c>
      <c r="P2927" s="6">
        <f>[1]!EM_S_INFO_EMPLOYEE(B2927,"2019")</f>
        <v>5511</v>
      </c>
      <c r="Q2927" s="6">
        <f>[1]!EM_S_STM07_IS(B2927,"83","2019-12-31","1",1000000000)</f>
        <v>2.7264807260500001</v>
      </c>
      <c r="R2927" s="6">
        <f>[1]!EM_S_FA_YOY_OR(B2927,"2019-12-31")</f>
        <v>-10.405623777100001</v>
      </c>
      <c r="S2927" s="6">
        <f>[1]!EM_S_FA_YOY_OR(B2927,"2020-12-31")</f>
        <v>0.41735680549999998</v>
      </c>
      <c r="T2927" s="6">
        <f>[1]!EM_S_FA_YOY_OR(B2927,"2021-12-31")</f>
        <v>8.0613972505000007</v>
      </c>
      <c r="U2927" s="6">
        <f>[1]!EM_S_FA_YOY_OR(B2927,"2022-12-31")</f>
        <v>-6.9098865397999996</v>
      </c>
      <c r="V2927" s="7">
        <f t="shared" si="272"/>
        <v>0.52295583873333396</v>
      </c>
      <c r="W2927" s="8">
        <f t="shared" si="273"/>
        <v>7.4862005015421369</v>
      </c>
      <c r="X2927" s="6">
        <f>[1]!EM_S_FA_YOY_NETPROFIT(B2927,"2019-12-31")</f>
        <v>-84.7257360479</v>
      </c>
      <c r="Y2927" s="6">
        <f>[1]!EM_S_FA_YOY_NETPROFIT(B2927,"2020-12-31")</f>
        <v>21.286422411699998</v>
      </c>
      <c r="Z2927" s="6">
        <f>[1]!EM_S_FA_YOY_NETPROFIT(B2927,"2021-12-31")</f>
        <v>35.657474806000003</v>
      </c>
      <c r="AA2927" s="6">
        <f>[1]!EM_S_FA_YOY_NETPROFIT(B2927,"2022-12-31")</f>
        <v>-1185.6627173075999</v>
      </c>
      <c r="AB2927" s="7">
        <f t="shared" si="274"/>
        <v>-376.2396066966333</v>
      </c>
      <c r="AC2927" s="8">
        <f t="shared" si="275"/>
        <v>701.01780346869919</v>
      </c>
    </row>
    <row r="2928" spans="1:29" ht="16.5" x14ac:dyDescent="0.45">
      <c r="A2928" s="9">
        <v>3849</v>
      </c>
      <c r="B2928" s="5" t="s">
        <v>10380</v>
      </c>
      <c r="C2928" s="5" t="s">
        <v>10381</v>
      </c>
      <c r="D2928" s="5" t="s">
        <v>10382</v>
      </c>
      <c r="E2928" s="5" t="s">
        <v>240</v>
      </c>
      <c r="F2928" s="5" t="s">
        <v>11762</v>
      </c>
      <c r="G2928" s="5">
        <v>13</v>
      </c>
      <c r="H2928" s="5">
        <v>2</v>
      </c>
      <c r="I2928" s="5">
        <f t="shared" si="270"/>
        <v>4</v>
      </c>
      <c r="J2928" s="5">
        <f t="shared" si="271"/>
        <v>7</v>
      </c>
      <c r="K2928" s="5"/>
      <c r="L2928" s="5"/>
      <c r="M2928" s="5"/>
      <c r="N2928" s="5"/>
      <c r="O2928" s="5" t="s">
        <v>10383</v>
      </c>
      <c r="P2928" s="6">
        <f>[1]!EM_S_INFO_EMPLOYEE(B2928,"2019")</f>
        <v>206</v>
      </c>
      <c r="Q2928" s="6">
        <f>[1]!EM_S_STM07_IS(B2928,"83","2019-12-31","1",1000000000)</f>
        <v>1.6355974843800001</v>
      </c>
      <c r="R2928" s="6">
        <f>[1]!EM_S_FA_YOY_OR(B2928,"2019-12-31")</f>
        <v>-9.3321066866999995</v>
      </c>
      <c r="S2928" s="6">
        <f>[1]!EM_S_FA_YOY_OR(B2928,"2020-12-31")</f>
        <v>6.5499606868000004</v>
      </c>
      <c r="T2928" s="6">
        <f>[1]!EM_S_FA_YOY_OR(B2928,"2021-12-31")</f>
        <v>77.809765056399996</v>
      </c>
      <c r="U2928" s="6">
        <f>[1]!EM_S_FA_YOY_OR(B2928,"2022-12-31")</f>
        <v>-32.121422512999999</v>
      </c>
      <c r="V2928" s="7">
        <f t="shared" si="272"/>
        <v>17.4127677434</v>
      </c>
      <c r="W2928" s="8">
        <f t="shared" si="273"/>
        <v>55.764835989773516</v>
      </c>
      <c r="X2928" s="6">
        <f>[1]!EM_S_FA_YOY_NETPROFIT(B2928,"2019-12-31")</f>
        <v>52.357461026199999</v>
      </c>
      <c r="Y2928" s="6">
        <f>[1]!EM_S_FA_YOY_NETPROFIT(B2928,"2020-12-31")</f>
        <v>38.590753141100002</v>
      </c>
      <c r="Z2928" s="6">
        <f>[1]!EM_S_FA_YOY_NETPROFIT(B2928,"2021-12-31")</f>
        <v>67.168820792999995</v>
      </c>
      <c r="AA2928" s="6">
        <f>[1]!EM_S_FA_YOY_NETPROFIT(B2928,"2022-12-31")</f>
        <v>48.649460034100002</v>
      </c>
      <c r="AB2928" s="7">
        <f t="shared" si="274"/>
        <v>51.469677989399997</v>
      </c>
      <c r="AC2928" s="8">
        <f t="shared" si="275"/>
        <v>14.496265369594026</v>
      </c>
    </row>
    <row r="2929" spans="1:29" ht="16.5" x14ac:dyDescent="0.45">
      <c r="A2929" s="9">
        <v>3850</v>
      </c>
      <c r="B2929" s="5" t="s">
        <v>10384</v>
      </c>
      <c r="C2929" s="5" t="s">
        <v>10385</v>
      </c>
      <c r="D2929" s="5" t="s">
        <v>10386</v>
      </c>
      <c r="E2929" s="5" t="s">
        <v>1297</v>
      </c>
      <c r="F2929" s="5" t="s">
        <v>11753</v>
      </c>
      <c r="G2929" s="5">
        <v>3</v>
      </c>
      <c r="H2929" s="5">
        <v>3</v>
      </c>
      <c r="I2929" s="5">
        <f t="shared" si="270"/>
        <v>4</v>
      </c>
      <c r="J2929" s="5">
        <f t="shared" si="271"/>
        <v>7</v>
      </c>
      <c r="K2929" s="5"/>
      <c r="L2929" s="5"/>
      <c r="M2929" s="5"/>
      <c r="N2929" s="5"/>
      <c r="O2929" s="5" t="s">
        <v>5834</v>
      </c>
      <c r="P2929" s="6">
        <f>[1]!EM_S_INFO_EMPLOYEE(B2929,"2019")</f>
        <v>131</v>
      </c>
      <c r="Q2929" s="6">
        <f>[1]!EM_S_STM07_IS(B2929,"83","2019-12-31","1",1000000000)</f>
        <v>13.49795566643</v>
      </c>
      <c r="R2929" s="6">
        <f>[1]!EM_S_FA_YOY_OR(B2929,"2019-12-31")</f>
        <v>-15.826493989899999</v>
      </c>
      <c r="S2929" s="6">
        <f>[1]!EM_S_FA_YOY_OR(B2929,"2020-12-31")</f>
        <v>-33.742047912399997</v>
      </c>
      <c r="T2929" s="6">
        <f>[1]!EM_S_FA_YOY_OR(B2929,"2021-12-31")</f>
        <v>-10.8203154849</v>
      </c>
      <c r="U2929" s="6">
        <f>[1]!EM_S_FA_YOY_OR(B2929,"2022-12-31")</f>
        <v>25.181287557699999</v>
      </c>
      <c r="V2929" s="7">
        <f t="shared" si="272"/>
        <v>-6.4603586131999995</v>
      </c>
      <c r="W2929" s="8">
        <f t="shared" si="273"/>
        <v>29.702639338496489</v>
      </c>
      <c r="X2929" s="6">
        <f>[1]!EM_S_FA_YOY_NETPROFIT(B2929,"2019-12-31")</f>
        <v>-94.108443175600001</v>
      </c>
      <c r="Y2929" s="6">
        <f>[1]!EM_S_FA_YOY_NETPROFIT(B2929,"2020-12-31")</f>
        <v>-2162.5318959644001</v>
      </c>
      <c r="Z2929" s="6">
        <f>[1]!EM_S_FA_YOY_NETPROFIT(B2929,"2021-12-31")</f>
        <v>-31.4939970408</v>
      </c>
      <c r="AA2929" s="6">
        <f>[1]!EM_S_FA_YOY_NETPROFIT(B2929,"2022-12-31")</f>
        <v>120.32892639400001</v>
      </c>
      <c r="AB2929" s="7">
        <f t="shared" si="274"/>
        <v>-691.23232220373336</v>
      </c>
      <c r="AC2929" s="8">
        <f t="shared" si="275"/>
        <v>1276.442077350677</v>
      </c>
    </row>
    <row r="2930" spans="1:29" ht="16.5" x14ac:dyDescent="0.45">
      <c r="A2930" s="9">
        <v>3851</v>
      </c>
      <c r="B2930" s="5" t="s">
        <v>10387</v>
      </c>
      <c r="C2930" s="5" t="s">
        <v>10388</v>
      </c>
      <c r="D2930" s="5" t="s">
        <v>10389</v>
      </c>
      <c r="E2930" s="5" t="s">
        <v>120</v>
      </c>
      <c r="F2930" s="5" t="s">
        <v>11762</v>
      </c>
      <c r="G2930" s="5">
        <v>13</v>
      </c>
      <c r="H2930" s="5">
        <v>2</v>
      </c>
      <c r="I2930" s="5">
        <f t="shared" si="270"/>
        <v>4</v>
      </c>
      <c r="J2930" s="5">
        <f t="shared" si="271"/>
        <v>7</v>
      </c>
      <c r="K2930" s="5"/>
      <c r="L2930" s="5"/>
      <c r="M2930" s="5"/>
      <c r="N2930" s="5"/>
      <c r="O2930" s="5" t="s">
        <v>10390</v>
      </c>
      <c r="P2930" s="6">
        <f>[1]!EM_S_INFO_EMPLOYEE(B2930,"2019")</f>
        <v>881</v>
      </c>
      <c r="Q2930" s="6">
        <f>[1]!EM_S_STM07_IS(B2930,"83","2019-12-31","1",1000000000)</f>
        <v>0.56036735457999998</v>
      </c>
      <c r="R2930" s="6">
        <f>[1]!EM_S_FA_YOY_OR(B2930,"2019-12-31")</f>
        <v>-1.0360294248999999</v>
      </c>
      <c r="S2930" s="6">
        <f>[1]!EM_S_FA_YOY_OR(B2930,"2020-12-31")</f>
        <v>96.929522858599995</v>
      </c>
      <c r="T2930" s="6">
        <f>[1]!EM_S_FA_YOY_OR(B2930,"2021-12-31")</f>
        <v>27.878303817900001</v>
      </c>
      <c r="U2930" s="6">
        <f>[1]!EM_S_FA_YOY_OR(B2930,"2022-12-31")</f>
        <v>-21.6205010531</v>
      </c>
      <c r="V2930" s="7">
        <f t="shared" si="272"/>
        <v>34.3957752078</v>
      </c>
      <c r="W2930" s="8">
        <f t="shared" si="273"/>
        <v>59.543136609980365</v>
      </c>
      <c r="X2930" s="6">
        <f>[1]!EM_S_FA_YOY_NETPROFIT(B2930,"2019-12-31")</f>
        <v>52.274518543399999</v>
      </c>
      <c r="Y2930" s="6">
        <f>[1]!EM_S_FA_YOY_NETPROFIT(B2930,"2020-12-31")</f>
        <v>252.3539214617</v>
      </c>
      <c r="Z2930" s="6">
        <f>[1]!EM_S_FA_YOY_NETPROFIT(B2930,"2021-12-31")</f>
        <v>51.649980940900001</v>
      </c>
      <c r="AA2930" s="6">
        <f>[1]!EM_S_FA_YOY_NETPROFIT(B2930,"2022-12-31")</f>
        <v>-59.777885391200002</v>
      </c>
      <c r="AB2930" s="7">
        <f t="shared" si="274"/>
        <v>81.408672337133325</v>
      </c>
      <c r="AC2930" s="8">
        <f t="shared" si="275"/>
        <v>158.17948981307978</v>
      </c>
    </row>
    <row r="2931" spans="1:29" ht="16.5" x14ac:dyDescent="0.45">
      <c r="A2931" s="9">
        <v>3852</v>
      </c>
      <c r="B2931" s="5" t="s">
        <v>10391</v>
      </c>
      <c r="C2931" s="5" t="s">
        <v>10392</v>
      </c>
      <c r="D2931" s="5" t="s">
        <v>10393</v>
      </c>
      <c r="E2931" s="5" t="s">
        <v>1297</v>
      </c>
      <c r="F2931" s="5" t="s">
        <v>11766</v>
      </c>
      <c r="G2931" s="5">
        <v>17</v>
      </c>
      <c r="H2931" s="5">
        <v>2</v>
      </c>
      <c r="I2931" s="5">
        <f t="shared" si="270"/>
        <v>2</v>
      </c>
      <c r="J2931" s="5">
        <f t="shared" si="271"/>
        <v>11</v>
      </c>
      <c r="K2931" s="5"/>
      <c r="L2931" s="5"/>
      <c r="M2931" s="5"/>
      <c r="N2931" s="5"/>
      <c r="O2931" s="5" t="s">
        <v>10394</v>
      </c>
      <c r="P2931" s="6">
        <f>[1]!EM_S_INFO_EMPLOYEE(B2931,"2019")</f>
        <v>1646</v>
      </c>
      <c r="Q2931" s="6">
        <f>[1]!EM_S_STM07_IS(B2931,"83","2019-12-31","1",1000000000)</f>
        <v>1.0360105237299999</v>
      </c>
      <c r="R2931" s="6">
        <f>[1]!EM_S_FA_YOY_OR(B2931,"2019-12-31")</f>
        <v>-5.6503822501999998</v>
      </c>
      <c r="S2931" s="6">
        <f>[1]!EM_S_FA_YOY_OR(B2931,"2020-12-31")</f>
        <v>-12.0875613125</v>
      </c>
      <c r="T2931" s="6">
        <f>[1]!EM_S_FA_YOY_OR(B2931,"2021-12-31")</f>
        <v>8.7548718335999993</v>
      </c>
      <c r="U2931" s="6">
        <f>[1]!EM_S_FA_YOY_OR(B2931,"2022-12-31")</f>
        <v>0.94678496410000001</v>
      </c>
      <c r="V2931" s="7">
        <f t="shared" si="272"/>
        <v>-0.79530150493333363</v>
      </c>
      <c r="W2931" s="8">
        <f t="shared" si="273"/>
        <v>10.529857729884281</v>
      </c>
      <c r="X2931" s="6">
        <f>[1]!EM_S_FA_YOY_NETPROFIT(B2931,"2019-12-31")</f>
        <v>-33.46838133</v>
      </c>
      <c r="Y2931" s="6">
        <f>[1]!EM_S_FA_YOY_NETPROFIT(B2931,"2020-12-31")</f>
        <v>13.596379434699999</v>
      </c>
      <c r="Z2931" s="6">
        <f>[1]!EM_S_FA_YOY_NETPROFIT(B2931,"2021-12-31")</f>
        <v>4.0413381811000004</v>
      </c>
      <c r="AA2931" s="6">
        <f>[1]!EM_S_FA_YOY_NETPROFIT(B2931,"2022-12-31")</f>
        <v>7.4321511297000002</v>
      </c>
      <c r="AB2931" s="7">
        <f t="shared" si="274"/>
        <v>8.3566229151666658</v>
      </c>
      <c r="AC2931" s="8">
        <f t="shared" si="275"/>
        <v>4.8441396966945982</v>
      </c>
    </row>
    <row r="2932" spans="1:29" ht="16.5" x14ac:dyDescent="0.45">
      <c r="A2932" s="9">
        <v>3853</v>
      </c>
      <c r="B2932" s="5" t="s">
        <v>10395</v>
      </c>
      <c r="C2932" s="5" t="s">
        <v>10396</v>
      </c>
      <c r="D2932" s="5" t="s">
        <v>10397</v>
      </c>
      <c r="E2932" s="5" t="s">
        <v>120</v>
      </c>
      <c r="F2932" s="5" t="s">
        <v>11758</v>
      </c>
      <c r="G2932" s="5">
        <v>8</v>
      </c>
      <c r="H2932" s="5">
        <v>2</v>
      </c>
      <c r="I2932" s="5">
        <f t="shared" si="270"/>
        <v>3</v>
      </c>
      <c r="J2932" s="5">
        <f t="shared" si="271"/>
        <v>2</v>
      </c>
      <c r="K2932" s="5"/>
      <c r="L2932" s="5"/>
      <c r="M2932" s="5"/>
      <c r="N2932" s="5"/>
      <c r="O2932" s="5" t="s">
        <v>4353</v>
      </c>
      <c r="P2932" s="6">
        <f>[1]!EM_S_INFO_EMPLOYEE(B2932,"2019")</f>
        <v>705</v>
      </c>
      <c r="Q2932" s="6">
        <f>[1]!EM_S_STM07_IS(B2932,"83","2019-12-31","1",1000000000)</f>
        <v>1.23467541645</v>
      </c>
      <c r="R2932" s="6">
        <f>[1]!EM_S_FA_YOY_OR(B2932,"2019-12-31")</f>
        <v>-2.3463211291000001</v>
      </c>
      <c r="S2932" s="6">
        <f>[1]!EM_S_FA_YOY_OR(B2932,"2020-12-31")</f>
        <v>-53.669565369300003</v>
      </c>
      <c r="T2932" s="6">
        <f>[1]!EM_S_FA_YOY_OR(B2932,"2021-12-31")</f>
        <v>-70.941851710899996</v>
      </c>
      <c r="U2932" s="6">
        <f>[1]!EM_S_FA_YOY_OR(B2932,"2022-12-31")</f>
        <v>17.7671253641</v>
      </c>
      <c r="V2932" s="7">
        <f t="shared" si="272"/>
        <v>-35.614763905366665</v>
      </c>
      <c r="W2932" s="8">
        <f t="shared" si="273"/>
        <v>47.029804861914492</v>
      </c>
      <c r="X2932" s="6">
        <f>[1]!EM_S_FA_YOY_NETPROFIT(B2932,"2019-12-31")</f>
        <v>-18.3435263131</v>
      </c>
      <c r="Y2932" s="6">
        <f>[1]!EM_S_FA_YOY_NETPROFIT(B2932,"2020-12-31")</f>
        <v>-97.730104017599999</v>
      </c>
      <c r="Z2932" s="6">
        <f>[1]!EM_S_FA_YOY_NETPROFIT(B2932,"2021-12-31")</f>
        <v>-802.21932580600003</v>
      </c>
      <c r="AA2932" s="6">
        <f>[1]!EM_S_FA_YOY_NETPROFIT(B2932,"2022-12-31")</f>
        <v>61.112199136800001</v>
      </c>
      <c r="AB2932" s="7">
        <f t="shared" si="274"/>
        <v>-279.61241022893336</v>
      </c>
      <c r="AC2932" s="8">
        <f t="shared" si="275"/>
        <v>459.50648578075595</v>
      </c>
    </row>
    <row r="2933" spans="1:29" ht="16.5" x14ac:dyDescent="0.45">
      <c r="A2933" s="9">
        <v>3854</v>
      </c>
      <c r="B2933" s="5" t="s">
        <v>10398</v>
      </c>
      <c r="C2933" s="5" t="s">
        <v>10399</v>
      </c>
      <c r="D2933" s="5" t="s">
        <v>10400</v>
      </c>
      <c r="E2933" s="5" t="s">
        <v>259</v>
      </c>
      <c r="F2933" s="5" t="s">
        <v>11775</v>
      </c>
      <c r="G2933" s="5">
        <v>26</v>
      </c>
      <c r="H2933" s="5">
        <v>2</v>
      </c>
      <c r="I2933" s="5">
        <f t="shared" si="270"/>
        <v>3</v>
      </c>
      <c r="J2933" s="5">
        <f t="shared" si="271"/>
        <v>3</v>
      </c>
      <c r="K2933" s="5"/>
      <c r="L2933" s="5"/>
      <c r="M2933" s="5"/>
      <c r="N2933" s="5"/>
      <c r="O2933" s="5" t="s">
        <v>3960</v>
      </c>
      <c r="P2933" s="6">
        <f>[1]!EM_S_INFO_EMPLOYEE(B2933,"2019")</f>
        <v>8269</v>
      </c>
      <c r="Q2933" s="6">
        <f>[1]!EM_S_STM07_IS(B2933,"83","2019-12-31","1",1000000000)</f>
        <v>4.8713982759699999</v>
      </c>
      <c r="R2933" s="6">
        <f>[1]!EM_S_FA_YOY_OR(B2933,"2019-12-31")</f>
        <v>15.684494104300001</v>
      </c>
      <c r="S2933" s="6">
        <f>[1]!EM_S_FA_YOY_OR(B2933,"2020-12-31")</f>
        <v>15.4348447028</v>
      </c>
      <c r="T2933" s="6">
        <f>[1]!EM_S_FA_YOY_OR(B2933,"2021-12-31")</f>
        <v>38.208028922300002</v>
      </c>
      <c r="U2933" s="6">
        <f>[1]!EM_S_FA_YOY_OR(B2933,"2022-12-31")</f>
        <v>0.86061638380000005</v>
      </c>
      <c r="V2933" s="7">
        <f t="shared" si="272"/>
        <v>18.167830002966667</v>
      </c>
      <c r="W2933" s="8">
        <f t="shared" si="273"/>
        <v>18.823103153264135</v>
      </c>
      <c r="X2933" s="6">
        <f>[1]!EM_S_FA_YOY_NETPROFIT(B2933,"2019-12-31")</f>
        <v>197.3273757398</v>
      </c>
      <c r="Y2933" s="6">
        <f>[1]!EM_S_FA_YOY_NETPROFIT(B2933,"2020-12-31")</f>
        <v>-14.8991312526</v>
      </c>
      <c r="Z2933" s="6">
        <f>[1]!EM_S_FA_YOY_NETPROFIT(B2933,"2021-12-31")</f>
        <v>72.447731096300004</v>
      </c>
      <c r="AA2933" s="6">
        <f>[1]!EM_S_FA_YOY_NETPROFIT(B2933,"2022-12-31")</f>
        <v>-55.029871096100003</v>
      </c>
      <c r="AB2933" s="7">
        <f t="shared" si="274"/>
        <v>0.83957624920000029</v>
      </c>
      <c r="AC2933" s="8">
        <f t="shared" si="275"/>
        <v>65.17986614401228</v>
      </c>
    </row>
    <row r="2934" spans="1:29" ht="16.5" x14ac:dyDescent="0.45">
      <c r="A2934" s="9">
        <v>3855</v>
      </c>
      <c r="B2934" s="5" t="s">
        <v>10401</v>
      </c>
      <c r="C2934" s="5" t="s">
        <v>10402</v>
      </c>
      <c r="D2934" s="5" t="s">
        <v>10403</v>
      </c>
      <c r="E2934" s="5" t="s">
        <v>1297</v>
      </c>
      <c r="F2934" s="5" t="s">
        <v>11766</v>
      </c>
      <c r="G2934" s="5">
        <v>17</v>
      </c>
      <c r="H2934" s="5">
        <v>2</v>
      </c>
      <c r="I2934" s="5">
        <f t="shared" si="270"/>
        <v>2</v>
      </c>
      <c r="J2934" s="5">
        <f t="shared" si="271"/>
        <v>11</v>
      </c>
      <c r="K2934" s="5"/>
      <c r="L2934" s="5"/>
      <c r="M2934" s="5"/>
      <c r="N2934" s="5"/>
      <c r="O2934" s="5" t="s">
        <v>10404</v>
      </c>
      <c r="P2934" s="6">
        <f>[1]!EM_S_INFO_EMPLOYEE(B2934,"2019")</f>
        <v>1310</v>
      </c>
      <c r="Q2934" s="6">
        <f>[1]!EM_S_STM07_IS(B2934,"83","2019-12-31","1",1000000000)</f>
        <v>1.30277110828</v>
      </c>
      <c r="R2934" s="6">
        <f>[1]!EM_S_FA_YOY_OR(B2934,"2019-12-31")</f>
        <v>7.0133717296000002</v>
      </c>
      <c r="S2934" s="6">
        <f>[1]!EM_S_FA_YOY_OR(B2934,"2020-12-31")</f>
        <v>12.8731765637</v>
      </c>
      <c r="T2934" s="6">
        <f>[1]!EM_S_FA_YOY_OR(B2934,"2021-12-31")</f>
        <v>18.183454508800001</v>
      </c>
      <c r="U2934" s="6">
        <f>[1]!EM_S_FA_YOY_OR(B2934,"2022-12-31")</f>
        <v>-1.8620783371</v>
      </c>
      <c r="V2934" s="7">
        <f t="shared" si="272"/>
        <v>9.7315175784666668</v>
      </c>
      <c r="W2934" s="8">
        <f t="shared" si="273"/>
        <v>10.385488079702224</v>
      </c>
      <c r="X2934" s="6">
        <f>[1]!EM_S_FA_YOY_NETPROFIT(B2934,"2019-12-31")</f>
        <v>-356.69745815469997</v>
      </c>
      <c r="Y2934" s="6">
        <f>[1]!EM_S_FA_YOY_NETPROFIT(B2934,"2020-12-31")</f>
        <v>115.77579691539999</v>
      </c>
      <c r="Z2934" s="6">
        <f>[1]!EM_S_FA_YOY_NETPROFIT(B2934,"2021-12-31")</f>
        <v>154.9765837061</v>
      </c>
      <c r="AA2934" s="6">
        <f>[1]!EM_S_FA_YOY_NETPROFIT(B2934,"2022-12-31")</f>
        <v>-29.984770138799998</v>
      </c>
      <c r="AB2934" s="7">
        <f t="shared" si="274"/>
        <v>80.255870160899988</v>
      </c>
      <c r="AC2934" s="8">
        <f t="shared" si="275"/>
        <v>97.462426101130703</v>
      </c>
    </row>
    <row r="2935" spans="1:29" ht="16.5" x14ac:dyDescent="0.45">
      <c r="A2935" s="9">
        <v>3856</v>
      </c>
      <c r="B2935" s="5" t="s">
        <v>10405</v>
      </c>
      <c r="C2935" s="5" t="s">
        <v>10406</v>
      </c>
      <c r="D2935" s="5" t="s">
        <v>10407</v>
      </c>
      <c r="E2935" s="5" t="s">
        <v>259</v>
      </c>
      <c r="F2935" s="5" t="s">
        <v>11773</v>
      </c>
      <c r="G2935" s="5">
        <v>24</v>
      </c>
      <c r="H2935" s="5">
        <v>2</v>
      </c>
      <c r="I2935" s="5">
        <f t="shared" si="270"/>
        <v>1</v>
      </c>
      <c r="J2935" s="5">
        <f t="shared" si="271"/>
        <v>11</v>
      </c>
      <c r="K2935" s="5"/>
      <c r="L2935" s="5"/>
      <c r="M2935" s="5"/>
      <c r="N2935" s="5"/>
      <c r="O2935" s="5" t="s">
        <v>5983</v>
      </c>
      <c r="P2935" s="6">
        <f>[1]!EM_S_INFO_EMPLOYEE(B2935,"2019")</f>
        <v>889</v>
      </c>
      <c r="Q2935" s="6">
        <f>[1]!EM_S_STM07_IS(B2935,"83","2019-12-31","1",1000000000)</f>
        <v>1.9296022824700001</v>
      </c>
      <c r="R2935" s="6">
        <f>[1]!EM_S_FA_YOY_OR(B2935,"2019-12-31")</f>
        <v>11.3514580794</v>
      </c>
      <c r="S2935" s="6">
        <f>[1]!EM_S_FA_YOY_OR(B2935,"2020-12-31")</f>
        <v>20.746512645999999</v>
      </c>
      <c r="T2935" s="6">
        <f>[1]!EM_S_FA_YOY_OR(B2935,"2021-12-31")</f>
        <v>77.176100672399997</v>
      </c>
      <c r="U2935" s="6">
        <f>[1]!EM_S_FA_YOY_OR(B2935,"2022-12-31")</f>
        <v>-13.3765573423</v>
      </c>
      <c r="V2935" s="7">
        <f t="shared" si="272"/>
        <v>28.182018658699999</v>
      </c>
      <c r="W2935" s="8">
        <f t="shared" si="273"/>
        <v>45.731947592798591</v>
      </c>
      <c r="X2935" s="6">
        <f>[1]!EM_S_FA_YOY_NETPROFIT(B2935,"2019-12-31")</f>
        <v>47.769033083499998</v>
      </c>
      <c r="Y2935" s="6">
        <f>[1]!EM_S_FA_YOY_NETPROFIT(B2935,"2020-12-31")</f>
        <v>150.15687073589999</v>
      </c>
      <c r="Z2935" s="6">
        <f>[1]!EM_S_FA_YOY_NETPROFIT(B2935,"2021-12-31")</f>
        <v>115.4680528893</v>
      </c>
      <c r="AA2935" s="6">
        <f>[1]!EM_S_FA_YOY_NETPROFIT(B2935,"2022-12-31")</f>
        <v>-58.594914157399998</v>
      </c>
      <c r="AB2935" s="7">
        <f t="shared" si="274"/>
        <v>69.010003155933319</v>
      </c>
      <c r="AC2935" s="8">
        <f t="shared" si="275"/>
        <v>111.86192253311948</v>
      </c>
    </row>
    <row r="2936" spans="1:29" ht="16.5" x14ac:dyDescent="0.45">
      <c r="A2936" s="9">
        <v>3857</v>
      </c>
      <c r="B2936" s="5" t="s">
        <v>10408</v>
      </c>
      <c r="C2936" s="5" t="s">
        <v>10409</v>
      </c>
      <c r="D2936" s="5" t="s">
        <v>10410</v>
      </c>
      <c r="E2936" s="5" t="s">
        <v>249</v>
      </c>
      <c r="F2936" s="5" t="s">
        <v>11756</v>
      </c>
      <c r="G2936" s="5">
        <v>6</v>
      </c>
      <c r="H2936" s="5">
        <v>2</v>
      </c>
      <c r="I2936" s="5">
        <f t="shared" si="270"/>
        <v>2</v>
      </c>
      <c r="J2936" s="5">
        <f t="shared" si="271"/>
        <v>11</v>
      </c>
      <c r="K2936" s="5"/>
      <c r="L2936" s="5"/>
      <c r="M2936" s="5"/>
      <c r="N2936" s="5"/>
      <c r="O2936" s="5" t="s">
        <v>10411</v>
      </c>
      <c r="P2936" s="6">
        <f>[1]!EM_S_INFO_EMPLOYEE(B2936,"2019")</f>
        <v>1532</v>
      </c>
      <c r="Q2936" s="6">
        <f>[1]!EM_S_STM07_IS(B2936,"83","2019-12-31","1",1000000000)</f>
        <v>0.69496496515999995</v>
      </c>
      <c r="R2936" s="6">
        <f>[1]!EM_S_FA_YOY_OR(B2936,"2019-12-31")</f>
        <v>-13.0002477346</v>
      </c>
      <c r="S2936" s="6">
        <f>[1]!EM_S_FA_YOY_OR(B2936,"2020-12-31")</f>
        <v>20.5750693932</v>
      </c>
      <c r="T2936" s="6">
        <f>[1]!EM_S_FA_YOY_OR(B2936,"2021-12-31")</f>
        <v>43.955041526099997</v>
      </c>
      <c r="U2936" s="6">
        <f>[1]!EM_S_FA_YOY_OR(B2936,"2022-12-31")</f>
        <v>43.784490728900003</v>
      </c>
      <c r="V2936" s="7">
        <f t="shared" si="272"/>
        <v>36.104867216066673</v>
      </c>
      <c r="W2936" s="8">
        <f t="shared" si="273"/>
        <v>13.449469774230572</v>
      </c>
      <c r="X2936" s="6">
        <f>[1]!EM_S_FA_YOY_NETPROFIT(B2936,"2019-12-31")</f>
        <v>-47.197079510199998</v>
      </c>
      <c r="Y2936" s="6">
        <f>[1]!EM_S_FA_YOY_NETPROFIT(B2936,"2020-12-31")</f>
        <v>-6.2933075592999996</v>
      </c>
      <c r="Z2936" s="6">
        <f>[1]!EM_S_FA_YOY_NETPROFIT(B2936,"2021-12-31")</f>
        <v>151.79045063589999</v>
      </c>
      <c r="AA2936" s="6">
        <f>[1]!EM_S_FA_YOY_NETPROFIT(B2936,"2022-12-31")</f>
        <v>-81.124657462900004</v>
      </c>
      <c r="AB2936" s="7">
        <f t="shared" si="274"/>
        <v>21.457495204566666</v>
      </c>
      <c r="AC2936" s="8">
        <f t="shared" si="275"/>
        <v>118.91148887175785</v>
      </c>
    </row>
    <row r="2937" spans="1:29" ht="16.5" x14ac:dyDescent="0.45">
      <c r="A2937" s="9">
        <v>3858</v>
      </c>
      <c r="B2937" s="5" t="s">
        <v>10412</v>
      </c>
      <c r="C2937" s="5" t="s">
        <v>10413</v>
      </c>
      <c r="D2937" s="5" t="s">
        <v>10414</v>
      </c>
      <c r="E2937" s="5" t="s">
        <v>1297</v>
      </c>
      <c r="F2937" s="5" t="s">
        <v>11756</v>
      </c>
      <c r="G2937" s="5">
        <v>6</v>
      </c>
      <c r="H2937" s="5">
        <v>2</v>
      </c>
      <c r="I2937" s="5">
        <f t="shared" si="270"/>
        <v>2</v>
      </c>
      <c r="J2937" s="5">
        <f t="shared" si="271"/>
        <v>11</v>
      </c>
      <c r="K2937" s="5"/>
      <c r="L2937" s="5"/>
      <c r="M2937" s="5"/>
      <c r="N2937" s="5"/>
      <c r="O2937" s="5" t="s">
        <v>4148</v>
      </c>
      <c r="P2937" s="6">
        <f>[1]!EM_S_INFO_EMPLOYEE(B2937,"2019")</f>
        <v>1708</v>
      </c>
      <c r="Q2937" s="6">
        <f>[1]!EM_S_STM07_IS(B2937,"83","2019-12-31","1",1000000000)</f>
        <v>2.2884735879</v>
      </c>
      <c r="R2937" s="6">
        <f>[1]!EM_S_FA_YOY_OR(B2937,"2019-12-31")</f>
        <v>16.925044181099999</v>
      </c>
      <c r="S2937" s="6">
        <f>[1]!EM_S_FA_YOY_OR(B2937,"2020-12-31")</f>
        <v>-5.3729102100000002E-2</v>
      </c>
      <c r="T2937" s="6">
        <f>[1]!EM_S_FA_YOY_OR(B2937,"2021-12-31")</f>
        <v>14.300454606600001</v>
      </c>
      <c r="U2937" s="6">
        <f>[1]!EM_S_FA_YOY_OR(B2937,"2022-12-31")</f>
        <v>-0.24553785349999999</v>
      </c>
      <c r="V2937" s="7">
        <f t="shared" si="272"/>
        <v>4.6670625503333332</v>
      </c>
      <c r="W2937" s="8">
        <f t="shared" si="273"/>
        <v>8.3433134623831986</v>
      </c>
      <c r="X2937" s="6">
        <f>[1]!EM_S_FA_YOY_NETPROFIT(B2937,"2019-12-31")</f>
        <v>44.305225916799998</v>
      </c>
      <c r="Y2937" s="6">
        <f>[1]!EM_S_FA_YOY_NETPROFIT(B2937,"2020-12-31")</f>
        <v>26.6615178608</v>
      </c>
      <c r="Z2937" s="6">
        <f>[1]!EM_S_FA_YOY_NETPROFIT(B2937,"2021-12-31")</f>
        <v>-18.3659555877</v>
      </c>
      <c r="AA2937" s="6">
        <f>[1]!EM_S_FA_YOY_NETPROFIT(B2937,"2022-12-31")</f>
        <v>18.4173465613</v>
      </c>
      <c r="AB2937" s="7">
        <f t="shared" si="274"/>
        <v>8.9043029447999995</v>
      </c>
      <c r="AC2937" s="8">
        <f t="shared" si="275"/>
        <v>23.973774012990045</v>
      </c>
    </row>
    <row r="2938" spans="1:29" ht="16.5" x14ac:dyDescent="0.45">
      <c r="A2938" s="9">
        <v>3860</v>
      </c>
      <c r="B2938" s="5" t="s">
        <v>10415</v>
      </c>
      <c r="C2938" s="5" t="s">
        <v>10416</v>
      </c>
      <c r="D2938" s="5" t="s">
        <v>10417</v>
      </c>
      <c r="E2938" s="5" t="s">
        <v>259</v>
      </c>
      <c r="F2938" s="5" t="s">
        <v>11756</v>
      </c>
      <c r="G2938" s="5">
        <v>6</v>
      </c>
      <c r="H2938" s="5">
        <v>2</v>
      </c>
      <c r="I2938" s="5">
        <f t="shared" si="270"/>
        <v>2</v>
      </c>
      <c r="J2938" s="5">
        <f t="shared" si="271"/>
        <v>11</v>
      </c>
      <c r="K2938" s="5"/>
      <c r="L2938" s="5"/>
      <c r="M2938" s="5"/>
      <c r="N2938" s="5"/>
      <c r="O2938" s="5" t="s">
        <v>10418</v>
      </c>
      <c r="P2938" s="6">
        <f>[1]!EM_S_INFO_EMPLOYEE(B2938,"2019")</f>
        <v>759</v>
      </c>
      <c r="Q2938" s="6">
        <f>[1]!EM_S_STM07_IS(B2938,"83","2019-12-31","1",1000000000)</f>
        <v>0.60054100428000001</v>
      </c>
      <c r="R2938" s="6">
        <f>[1]!EM_S_FA_YOY_OR(B2938,"2019-12-31")</f>
        <v>-12.409377321799999</v>
      </c>
      <c r="S2938" s="6">
        <f>[1]!EM_S_FA_YOY_OR(B2938,"2020-12-31")</f>
        <v>24.833882160800002</v>
      </c>
      <c r="T2938" s="6">
        <f>[1]!EM_S_FA_YOY_OR(B2938,"2021-12-31")</f>
        <v>24.7162587712</v>
      </c>
      <c r="U2938" s="6">
        <f>[1]!EM_S_FA_YOY_OR(B2938,"2022-12-31")</f>
        <v>-21.606267994</v>
      </c>
      <c r="V2938" s="7">
        <f t="shared" si="272"/>
        <v>9.3146243126666679</v>
      </c>
      <c r="W2938" s="8">
        <f t="shared" si="273"/>
        <v>26.778342827662126</v>
      </c>
      <c r="X2938" s="6">
        <f>[1]!EM_S_FA_YOY_NETPROFIT(B2938,"2019-12-31")</f>
        <v>-32.920152465900003</v>
      </c>
      <c r="Y2938" s="6">
        <f>[1]!EM_S_FA_YOY_NETPROFIT(B2938,"2020-12-31")</f>
        <v>81.735001066899997</v>
      </c>
      <c r="Z2938" s="6">
        <f>[1]!EM_S_FA_YOY_NETPROFIT(B2938,"2021-12-31")</f>
        <v>41.445984446399997</v>
      </c>
      <c r="AA2938" s="6">
        <f>[1]!EM_S_FA_YOY_NETPROFIT(B2938,"2022-12-31")</f>
        <v>-42.016064942500002</v>
      </c>
      <c r="AB2938" s="7">
        <f t="shared" si="274"/>
        <v>27.054973523599994</v>
      </c>
      <c r="AC2938" s="8">
        <f t="shared" si="275"/>
        <v>63.118202455003669</v>
      </c>
    </row>
    <row r="2939" spans="1:29" ht="16.5" x14ac:dyDescent="0.45">
      <c r="A2939" s="9">
        <v>3861</v>
      </c>
      <c r="B2939" s="5" t="s">
        <v>10419</v>
      </c>
      <c r="C2939" s="5" t="s">
        <v>10420</v>
      </c>
      <c r="D2939" s="5" t="s">
        <v>10421</v>
      </c>
      <c r="E2939" s="5" t="s">
        <v>120</v>
      </c>
      <c r="F2939" s="5" t="s">
        <v>11757</v>
      </c>
      <c r="G2939" s="5">
        <v>7</v>
      </c>
      <c r="H2939" s="5">
        <v>2</v>
      </c>
      <c r="I2939" s="5">
        <f t="shared" si="270"/>
        <v>4</v>
      </c>
      <c r="J2939" s="5">
        <f t="shared" si="271"/>
        <v>11</v>
      </c>
      <c r="K2939" s="5"/>
      <c r="L2939" s="5"/>
      <c r="M2939" s="5"/>
      <c r="N2939" s="5"/>
      <c r="O2939" s="5" t="s">
        <v>10422</v>
      </c>
      <c r="P2939" s="6">
        <f>[1]!EM_S_INFO_EMPLOYEE(B2939,"2019")</f>
        <v>1173</v>
      </c>
      <c r="Q2939" s="6">
        <f>[1]!EM_S_STM07_IS(B2939,"83","2019-12-31","1",1000000000)</f>
        <v>0.44264810013</v>
      </c>
      <c r="R2939" s="6">
        <f>[1]!EM_S_FA_YOY_OR(B2939,"2019-12-31")</f>
        <v>6.4297748324999997</v>
      </c>
      <c r="S2939" s="6">
        <f>[1]!EM_S_FA_YOY_OR(B2939,"2020-12-31")</f>
        <v>0.2996439903</v>
      </c>
      <c r="T2939" s="6">
        <f>[1]!EM_S_FA_YOY_OR(B2939,"2021-12-31")</f>
        <v>24.9385688391</v>
      </c>
      <c r="U2939" s="6">
        <f>[1]!EM_S_FA_YOY_OR(B2939,"2022-12-31")</f>
        <v>10.792705635700001</v>
      </c>
      <c r="V2939" s="7">
        <f t="shared" si="272"/>
        <v>12.010306155033334</v>
      </c>
      <c r="W2939" s="8">
        <f t="shared" si="273"/>
        <v>12.364508388719466</v>
      </c>
      <c r="X2939" s="6">
        <f>[1]!EM_S_FA_YOY_NETPROFIT(B2939,"2019-12-31")</f>
        <v>-2.3277289246000001</v>
      </c>
      <c r="Y2939" s="6">
        <f>[1]!EM_S_FA_YOY_NETPROFIT(B2939,"2020-12-31")</f>
        <v>6.1537639687999999</v>
      </c>
      <c r="Z2939" s="6">
        <f>[1]!EM_S_FA_YOY_NETPROFIT(B2939,"2021-12-31")</f>
        <v>-13.7873844816</v>
      </c>
      <c r="AA2939" s="6">
        <f>[1]!EM_S_FA_YOY_NETPROFIT(B2939,"2022-12-31")</f>
        <v>27.822905305399999</v>
      </c>
      <c r="AB2939" s="7">
        <f t="shared" si="274"/>
        <v>6.7297615975333329</v>
      </c>
      <c r="AC2939" s="8">
        <f t="shared" si="275"/>
        <v>20.811124044384506</v>
      </c>
    </row>
    <row r="2940" spans="1:29" ht="16.5" x14ac:dyDescent="0.45">
      <c r="A2940" s="9">
        <v>3862</v>
      </c>
      <c r="B2940" s="5" t="s">
        <v>10423</v>
      </c>
      <c r="C2940" s="5" t="s">
        <v>10424</v>
      </c>
      <c r="D2940" s="5" t="s">
        <v>10425</v>
      </c>
      <c r="E2940" s="5" t="s">
        <v>120</v>
      </c>
      <c r="F2940" s="5" t="s">
        <v>11758</v>
      </c>
      <c r="G2940" s="5">
        <v>8</v>
      </c>
      <c r="H2940" s="5">
        <v>2</v>
      </c>
      <c r="I2940" s="5">
        <f t="shared" si="270"/>
        <v>3</v>
      </c>
      <c r="J2940" s="5">
        <f t="shared" si="271"/>
        <v>2</v>
      </c>
      <c r="K2940" s="5"/>
      <c r="L2940" s="5"/>
      <c r="M2940" s="5"/>
      <c r="N2940" s="5"/>
      <c r="O2940" s="5" t="s">
        <v>6016</v>
      </c>
      <c r="P2940" s="6">
        <f>[1]!EM_S_INFO_EMPLOYEE(B2940,"2019")</f>
        <v>3452</v>
      </c>
      <c r="Q2940" s="6">
        <f>[1]!EM_S_STM07_IS(B2940,"83","2019-12-31","1",1000000000)</f>
        <v>1.94233697289</v>
      </c>
      <c r="R2940" s="6">
        <f>[1]!EM_S_FA_YOY_OR(B2940,"2019-12-31")</f>
        <v>4.0839533660000003</v>
      </c>
      <c r="S2940" s="6">
        <f>[1]!EM_S_FA_YOY_OR(B2940,"2020-12-31")</f>
        <v>-5.5081747603000002</v>
      </c>
      <c r="T2940" s="6">
        <f>[1]!EM_S_FA_YOY_OR(B2940,"2021-12-31")</f>
        <v>-2.2780026743000001</v>
      </c>
      <c r="U2940" s="6">
        <f>[1]!EM_S_FA_YOY_OR(B2940,"2022-12-31")</f>
        <v>-1.8791071143</v>
      </c>
      <c r="V2940" s="7">
        <f t="shared" si="272"/>
        <v>-3.2217615163000004</v>
      </c>
      <c r="W2940" s="8">
        <f t="shared" si="273"/>
        <v>1.990111443789236</v>
      </c>
      <c r="X2940" s="6">
        <f>[1]!EM_S_FA_YOY_NETPROFIT(B2940,"2019-12-31")</f>
        <v>18.594396517700002</v>
      </c>
      <c r="Y2940" s="6">
        <f>[1]!EM_S_FA_YOY_NETPROFIT(B2940,"2020-12-31")</f>
        <v>5.6094941627999999</v>
      </c>
      <c r="Z2940" s="6">
        <f>[1]!EM_S_FA_YOY_NETPROFIT(B2940,"2021-12-31")</f>
        <v>-284.404563661</v>
      </c>
      <c r="AA2940" s="6">
        <f>[1]!EM_S_FA_YOY_NETPROFIT(B2940,"2022-12-31")</f>
        <v>121.3300668583</v>
      </c>
      <c r="AB2940" s="7">
        <f t="shared" si="274"/>
        <v>-52.4883342133</v>
      </c>
      <c r="AC2940" s="8">
        <f t="shared" si="275"/>
        <v>209.01355421879293</v>
      </c>
    </row>
    <row r="2941" spans="1:29" ht="16.5" x14ac:dyDescent="0.45">
      <c r="A2941" s="9">
        <v>3863</v>
      </c>
      <c r="B2941" s="5" t="s">
        <v>10426</v>
      </c>
      <c r="C2941" s="5" t="s">
        <v>10427</v>
      </c>
      <c r="D2941" s="5" t="s">
        <v>10428</v>
      </c>
      <c r="E2941" s="5" t="s">
        <v>120</v>
      </c>
      <c r="F2941" s="5" t="s">
        <v>11758</v>
      </c>
      <c r="G2941" s="5">
        <v>8</v>
      </c>
      <c r="H2941" s="5">
        <v>2</v>
      </c>
      <c r="I2941" s="5">
        <f t="shared" si="270"/>
        <v>3</v>
      </c>
      <c r="J2941" s="5">
        <f t="shared" si="271"/>
        <v>2</v>
      </c>
      <c r="K2941" s="5"/>
      <c r="L2941" s="5"/>
      <c r="M2941" s="5"/>
      <c r="N2941" s="5"/>
      <c r="O2941" s="5" t="s">
        <v>10429</v>
      </c>
      <c r="P2941" s="6">
        <f>[1]!EM_S_INFO_EMPLOYEE(B2941,"2019")</f>
        <v>5254</v>
      </c>
      <c r="Q2941" s="6">
        <f>[1]!EM_S_STM07_IS(B2941,"83","2019-12-31","1",1000000000)</f>
        <v>4.6884141380199997</v>
      </c>
      <c r="R2941" s="6">
        <f>[1]!EM_S_FA_YOY_OR(B2941,"2019-12-31")</f>
        <v>11.668925441900001</v>
      </c>
      <c r="S2941" s="6">
        <f>[1]!EM_S_FA_YOY_OR(B2941,"2020-12-31")</f>
        <v>14.192205229100001</v>
      </c>
      <c r="T2941" s="6">
        <f>[1]!EM_S_FA_YOY_OR(B2941,"2021-12-31")</f>
        <v>8.7444613315000002</v>
      </c>
      <c r="U2941" s="6">
        <f>[1]!EM_S_FA_YOY_OR(B2941,"2022-12-31")</f>
        <v>0.29135330320000002</v>
      </c>
      <c r="V2941" s="7">
        <f t="shared" si="272"/>
        <v>7.7426732879333349</v>
      </c>
      <c r="W2941" s="8">
        <f t="shared" si="273"/>
        <v>7.0043633207897109</v>
      </c>
      <c r="X2941" s="6">
        <f>[1]!EM_S_FA_YOY_NETPROFIT(B2941,"2019-12-31")</f>
        <v>31.289984671300001</v>
      </c>
      <c r="Y2941" s="6">
        <f>[1]!EM_S_FA_YOY_NETPROFIT(B2941,"2020-12-31")</f>
        <v>13.469606056</v>
      </c>
      <c r="Z2941" s="6">
        <f>[1]!EM_S_FA_YOY_NETPROFIT(B2941,"2021-12-31")</f>
        <v>5.2846254936000001</v>
      </c>
      <c r="AA2941" s="6">
        <f>[1]!EM_S_FA_YOY_NETPROFIT(B2941,"2022-12-31")</f>
        <v>11.493743906500001</v>
      </c>
      <c r="AB2941" s="7">
        <f t="shared" si="274"/>
        <v>10.082658485366666</v>
      </c>
      <c r="AC2941" s="8">
        <f t="shared" si="275"/>
        <v>4.2710476760412925</v>
      </c>
    </row>
    <row r="2942" spans="1:29" ht="16.5" x14ac:dyDescent="0.45">
      <c r="A2942" s="9">
        <v>3864</v>
      </c>
      <c r="B2942" s="5" t="s">
        <v>10430</v>
      </c>
      <c r="C2942" s="5" t="s">
        <v>10431</v>
      </c>
      <c r="D2942" s="5" t="s">
        <v>10432</v>
      </c>
      <c r="E2942" s="5" t="s">
        <v>509</v>
      </c>
      <c r="F2942" s="5" t="s">
        <v>11753</v>
      </c>
      <c r="G2942" s="5">
        <v>3</v>
      </c>
      <c r="H2942" s="5">
        <v>3</v>
      </c>
      <c r="I2942" s="5">
        <f t="shared" si="270"/>
        <v>4</v>
      </c>
      <c r="J2942" s="5">
        <f t="shared" si="271"/>
        <v>7</v>
      </c>
      <c r="K2942" s="5"/>
      <c r="L2942" s="5"/>
      <c r="M2942" s="5"/>
      <c r="N2942" s="5"/>
      <c r="O2942" s="5" t="s">
        <v>10433</v>
      </c>
      <c r="P2942" s="6">
        <f>[1]!EM_S_INFO_EMPLOYEE(B2942,"2019")</f>
        <v>3049</v>
      </c>
      <c r="Q2942" s="6">
        <f>[1]!EM_S_STM07_IS(B2942,"83","2019-12-31","1",1000000000)</f>
        <v>9.5264703514699995</v>
      </c>
      <c r="R2942" s="6">
        <f>[1]!EM_S_FA_YOY_OR(B2942,"2019-12-31")</f>
        <v>5.1849080145000004</v>
      </c>
      <c r="S2942" s="6">
        <f>[1]!EM_S_FA_YOY_OR(B2942,"2020-12-31")</f>
        <v>6.6621045023000001</v>
      </c>
      <c r="T2942" s="6">
        <f>[1]!EM_S_FA_YOY_OR(B2942,"2021-12-31")</f>
        <v>10.227485550300001</v>
      </c>
      <c r="U2942" s="6">
        <f>[1]!EM_S_FA_YOY_OR(B2942,"2022-12-31")</f>
        <v>15.4353575773</v>
      </c>
      <c r="V2942" s="7">
        <f t="shared" si="272"/>
        <v>10.774982543299998</v>
      </c>
      <c r="W2942" s="8">
        <f t="shared" si="273"/>
        <v>4.4121771380473112</v>
      </c>
      <c r="X2942" s="6">
        <f>[1]!EM_S_FA_YOY_NETPROFIT(B2942,"2019-12-31")</f>
        <v>36.543117599399999</v>
      </c>
      <c r="Y2942" s="6">
        <f>[1]!EM_S_FA_YOY_NETPROFIT(B2942,"2020-12-31")</f>
        <v>39.0158602319</v>
      </c>
      <c r="Z2942" s="6">
        <f>[1]!EM_S_FA_YOY_NETPROFIT(B2942,"2021-12-31")</f>
        <v>42.431453366</v>
      </c>
      <c r="AA2942" s="6">
        <f>[1]!EM_S_FA_YOY_NETPROFIT(B2942,"2022-12-31")</f>
        <v>28.6791802071</v>
      </c>
      <c r="AB2942" s="7">
        <f t="shared" si="274"/>
        <v>36.708831268333334</v>
      </c>
      <c r="AC2942" s="8">
        <f t="shared" si="275"/>
        <v>7.1605196206910593</v>
      </c>
    </row>
    <row r="2943" spans="1:29" ht="16.5" x14ac:dyDescent="0.45">
      <c r="A2943" s="9">
        <v>3865</v>
      </c>
      <c r="B2943" s="5" t="s">
        <v>10434</v>
      </c>
      <c r="C2943" s="5" t="s">
        <v>10435</v>
      </c>
      <c r="D2943" s="5" t="s">
        <v>10436</v>
      </c>
      <c r="E2943" s="5" t="s">
        <v>1297</v>
      </c>
      <c r="F2943" s="5" t="s">
        <v>11773</v>
      </c>
      <c r="G2943" s="5">
        <v>24</v>
      </c>
      <c r="H2943" s="5">
        <v>2</v>
      </c>
      <c r="I2943" s="5">
        <f t="shared" si="270"/>
        <v>1</v>
      </c>
      <c r="J2943" s="5">
        <f t="shared" si="271"/>
        <v>11</v>
      </c>
      <c r="K2943" s="5"/>
      <c r="L2943" s="5"/>
      <c r="M2943" s="5"/>
      <c r="N2943" s="5"/>
      <c r="O2943" s="5" t="s">
        <v>10437</v>
      </c>
      <c r="P2943" s="6">
        <f>[1]!EM_S_INFO_EMPLOYEE(B2943,"2019")</f>
        <v>1259</v>
      </c>
      <c r="Q2943" s="6">
        <f>[1]!EM_S_STM07_IS(B2943,"83","2019-12-31","1",1000000000)</f>
        <v>2.4746577206000002</v>
      </c>
      <c r="R2943" s="6">
        <f>[1]!EM_S_FA_YOY_OR(B2943,"2019-12-31")</f>
        <v>-1.0040325735</v>
      </c>
      <c r="S2943" s="6">
        <f>[1]!EM_S_FA_YOY_OR(B2943,"2020-12-31")</f>
        <v>7.8231978300999998</v>
      </c>
      <c r="T2943" s="6">
        <f>[1]!EM_S_FA_YOY_OR(B2943,"2021-12-31")</f>
        <v>25.346215044499999</v>
      </c>
      <c r="U2943" s="6">
        <f>[1]!EM_S_FA_YOY_OR(B2943,"2022-12-31")</f>
        <v>-4.2551314027</v>
      </c>
      <c r="V2943" s="7">
        <f t="shared" si="272"/>
        <v>9.6380938239666651</v>
      </c>
      <c r="W2943" s="8">
        <f t="shared" si="273"/>
        <v>14.883894432345487</v>
      </c>
      <c r="X2943" s="6">
        <f>[1]!EM_S_FA_YOY_NETPROFIT(B2943,"2019-12-31")</f>
        <v>3.4856612971000001</v>
      </c>
      <c r="Y2943" s="6">
        <f>[1]!EM_S_FA_YOY_NETPROFIT(B2943,"2020-12-31")</f>
        <v>44.153832628399996</v>
      </c>
      <c r="Z2943" s="6">
        <f>[1]!EM_S_FA_YOY_NETPROFIT(B2943,"2021-12-31")</f>
        <v>30.084354659199999</v>
      </c>
      <c r="AA2943" s="6">
        <f>[1]!EM_S_FA_YOY_NETPROFIT(B2943,"2022-12-31")</f>
        <v>-49.467001347</v>
      </c>
      <c r="AB2943" s="7">
        <f t="shared" si="274"/>
        <v>8.2570619801999996</v>
      </c>
      <c r="AC2943" s="8">
        <f t="shared" si="275"/>
        <v>50.483048321524699</v>
      </c>
    </row>
    <row r="2944" spans="1:29" ht="16.5" x14ac:dyDescent="0.45">
      <c r="A2944" s="9">
        <v>3866</v>
      </c>
      <c r="B2944" s="5" t="s">
        <v>10438</v>
      </c>
      <c r="C2944" s="5" t="s">
        <v>10439</v>
      </c>
      <c r="D2944" s="5" t="s">
        <v>10440</v>
      </c>
      <c r="E2944" s="5" t="s">
        <v>288</v>
      </c>
      <c r="F2944" s="5" t="s">
        <v>11775</v>
      </c>
      <c r="G2944" s="5">
        <v>26</v>
      </c>
      <c r="H2944" s="5">
        <v>2</v>
      </c>
      <c r="I2944" s="5">
        <f t="shared" si="270"/>
        <v>3</v>
      </c>
      <c r="J2944" s="5">
        <f t="shared" si="271"/>
        <v>3</v>
      </c>
      <c r="K2944" s="5"/>
      <c r="L2944" s="5"/>
      <c r="M2944" s="5"/>
      <c r="N2944" s="5"/>
      <c r="O2944" s="5" t="s">
        <v>6099</v>
      </c>
      <c r="P2944" s="6">
        <f>[1]!EM_S_INFO_EMPLOYEE(B2944,"2019")</f>
        <v>2487</v>
      </c>
      <c r="Q2944" s="6">
        <f>[1]!EM_S_STM07_IS(B2944,"83","2019-12-31","1",1000000000)</f>
        <v>0.86643273216000005</v>
      </c>
      <c r="R2944" s="6">
        <f>[1]!EM_S_FA_YOY_OR(B2944,"2019-12-31")</f>
        <v>8.0384114237999995</v>
      </c>
      <c r="S2944" s="6">
        <f>[1]!EM_S_FA_YOY_OR(B2944,"2020-12-31")</f>
        <v>14.726000920100001</v>
      </c>
      <c r="T2944" s="6">
        <f>[1]!EM_S_FA_YOY_OR(B2944,"2021-12-31")</f>
        <v>-13.8272126109</v>
      </c>
      <c r="U2944" s="6">
        <f>[1]!EM_S_FA_YOY_OR(B2944,"2022-12-31")</f>
        <v>-10.3287049891</v>
      </c>
      <c r="V2944" s="7">
        <f t="shared" si="272"/>
        <v>-3.1433055599666666</v>
      </c>
      <c r="W2944" s="8">
        <f t="shared" si="273"/>
        <v>15.573823373014816</v>
      </c>
      <c r="X2944" s="6">
        <f>[1]!EM_S_FA_YOY_NETPROFIT(B2944,"2019-12-31")</f>
        <v>-864.83243118159999</v>
      </c>
      <c r="Y2944" s="6">
        <f>[1]!EM_S_FA_YOY_NETPROFIT(B2944,"2020-12-31")</f>
        <v>189.8834813425</v>
      </c>
      <c r="Z2944" s="6">
        <f>[1]!EM_S_FA_YOY_NETPROFIT(B2944,"2021-12-31")</f>
        <v>-575.05385486379998</v>
      </c>
      <c r="AA2944" s="6">
        <f>[1]!EM_S_FA_YOY_NETPROFIT(B2944,"2022-12-31")</f>
        <v>-13.9042575469</v>
      </c>
      <c r="AB2944" s="7">
        <f t="shared" si="274"/>
        <v>-133.02487702273334</v>
      </c>
      <c r="AC2944" s="8">
        <f t="shared" si="275"/>
        <v>396.13706411900824</v>
      </c>
    </row>
    <row r="2945" spans="1:29" ht="16.5" x14ac:dyDescent="0.45">
      <c r="A2945" s="9">
        <v>3867</v>
      </c>
      <c r="B2945" s="5" t="s">
        <v>10441</v>
      </c>
      <c r="C2945" s="5" t="s">
        <v>10442</v>
      </c>
      <c r="D2945" s="5" t="s">
        <v>10443</v>
      </c>
      <c r="E2945" s="5" t="s">
        <v>1297</v>
      </c>
      <c r="F2945" s="5" t="s">
        <v>11775</v>
      </c>
      <c r="G2945" s="5">
        <v>26</v>
      </c>
      <c r="H2945" s="5">
        <v>2</v>
      </c>
      <c r="I2945" s="5">
        <f t="shared" si="270"/>
        <v>3</v>
      </c>
      <c r="J2945" s="5">
        <f t="shared" si="271"/>
        <v>3</v>
      </c>
      <c r="K2945" s="5"/>
      <c r="L2945" s="5"/>
      <c r="M2945" s="5"/>
      <c r="N2945" s="5"/>
      <c r="O2945" s="5" t="s">
        <v>6139</v>
      </c>
      <c r="P2945" s="6">
        <f>[1]!EM_S_INFO_EMPLOYEE(B2945,"2019")</f>
        <v>1200</v>
      </c>
      <c r="Q2945" s="6">
        <f>[1]!EM_S_STM07_IS(B2945,"83","2019-12-31","1",1000000000)</f>
        <v>0.68476911224000003</v>
      </c>
      <c r="R2945" s="6">
        <f>[1]!EM_S_FA_YOY_OR(B2945,"2019-12-31")</f>
        <v>2.9025974214999999</v>
      </c>
      <c r="S2945" s="6">
        <f>[1]!EM_S_FA_YOY_OR(B2945,"2020-12-31")</f>
        <v>-0.4828605191</v>
      </c>
      <c r="T2945" s="6">
        <f>[1]!EM_S_FA_YOY_OR(B2945,"2021-12-31")</f>
        <v>6.9055710573000004</v>
      </c>
      <c r="U2945" s="6">
        <f>[1]!EM_S_FA_YOY_OR(B2945,"2022-12-31")</f>
        <v>8.8555282965999993</v>
      </c>
      <c r="V2945" s="7">
        <f t="shared" si="272"/>
        <v>5.0927462782666666</v>
      </c>
      <c r="W2945" s="8">
        <f t="shared" si="273"/>
        <v>4.9260660448176754</v>
      </c>
      <c r="X2945" s="6">
        <f>[1]!EM_S_FA_YOY_NETPROFIT(B2945,"2019-12-31")</f>
        <v>-4.9858982611</v>
      </c>
      <c r="Y2945" s="6">
        <f>[1]!EM_S_FA_YOY_NETPROFIT(B2945,"2020-12-31")</f>
        <v>20.900028663600001</v>
      </c>
      <c r="Z2945" s="6">
        <f>[1]!EM_S_FA_YOY_NETPROFIT(B2945,"2021-12-31")</f>
        <v>-42.761408789900003</v>
      </c>
      <c r="AA2945" s="6">
        <f>[1]!EM_S_FA_YOY_NETPROFIT(B2945,"2022-12-31")</f>
        <v>68.582505324799996</v>
      </c>
      <c r="AB2945" s="7">
        <f t="shared" si="274"/>
        <v>15.573708399499997</v>
      </c>
      <c r="AC2945" s="8">
        <f t="shared" si="275"/>
        <v>55.862725213349947</v>
      </c>
    </row>
    <row r="2946" spans="1:29" ht="16.5" x14ac:dyDescent="0.45">
      <c r="A2946" s="9">
        <v>3868</v>
      </c>
      <c r="B2946" s="5" t="s">
        <v>10444</v>
      </c>
      <c r="C2946" s="5" t="s">
        <v>10445</v>
      </c>
      <c r="D2946" s="5" t="s">
        <v>10446</v>
      </c>
      <c r="E2946" s="5" t="s">
        <v>933</v>
      </c>
      <c r="F2946" s="5" t="s">
        <v>11766</v>
      </c>
      <c r="G2946" s="5">
        <v>17</v>
      </c>
      <c r="H2946" s="5">
        <v>2</v>
      </c>
      <c r="I2946" s="5">
        <f t="shared" ref="I2946:I3009" si="276">VLOOKUP(F2946,K:N,4,FALSE)</f>
        <v>2</v>
      </c>
      <c r="J2946" s="5">
        <f t="shared" ref="J2946:J3009" si="277">VLOOKUP(F2946,K:L,2,FALSE)</f>
        <v>11</v>
      </c>
      <c r="K2946" s="5"/>
      <c r="L2946" s="5"/>
      <c r="M2946" s="5"/>
      <c r="N2946" s="5"/>
      <c r="O2946" s="5" t="s">
        <v>4178</v>
      </c>
      <c r="P2946" s="6">
        <f>[1]!EM_S_INFO_EMPLOYEE(B2946,"2019")</f>
        <v>310</v>
      </c>
      <c r="Q2946" s="6">
        <f>[1]!EM_S_STM07_IS(B2946,"83","2019-12-31","1",1000000000)</f>
        <v>0.13810007192000001</v>
      </c>
      <c r="R2946" s="6">
        <f>[1]!EM_S_FA_YOY_OR(B2946,"2019-12-31")</f>
        <v>-31.632966761500001</v>
      </c>
      <c r="S2946" s="6">
        <f>[1]!EM_S_FA_YOY_OR(B2946,"2020-12-31")</f>
        <v>-38.781767066</v>
      </c>
      <c r="T2946" s="6">
        <f>[1]!EM_S_FA_YOY_OR(B2946,"2021-12-31")</f>
        <v>-16.0221698593</v>
      </c>
      <c r="U2946" s="6">
        <f>[1]!EM_S_FA_YOY_OR(B2946,"2022-12-31")</f>
        <v>4.4699520737</v>
      </c>
      <c r="V2946" s="7">
        <f t="shared" ref="V2946:V3009" si="278">AVERAGE(S2946:U2946)</f>
        <v>-16.777994950533333</v>
      </c>
      <c r="W2946" s="8">
        <f t="shared" ref="W2946:W3009" si="279">STDEV(S2946:U2946)</f>
        <v>21.635763351711816</v>
      </c>
      <c r="X2946" s="6">
        <f>[1]!EM_S_FA_YOY_NETPROFIT(B2946,"2019-12-31")</f>
        <v>-64.934065061300004</v>
      </c>
      <c r="Y2946" s="6">
        <f>[1]!EM_S_FA_YOY_NETPROFIT(B2946,"2020-12-31")</f>
        <v>-31.314582060199999</v>
      </c>
      <c r="Z2946" s="6">
        <f>[1]!EM_S_FA_YOY_NETPROFIT(B2946,"2021-12-31")</f>
        <v>-57.369015679699999</v>
      </c>
      <c r="AA2946" s="6">
        <f>[1]!EM_S_FA_YOY_NETPROFIT(B2946,"2022-12-31")</f>
        <v>-87.763049771699997</v>
      </c>
      <c r="AB2946" s="7">
        <f t="shared" ref="AB2946:AB3009" si="280">AVERAGE(Y2946:AA2946)</f>
        <v>-58.81554917053333</v>
      </c>
      <c r="AC2946" s="8">
        <f t="shared" ref="AC2946:AC3009" si="281">STDEV(Y2946:AA2946)</f>
        <v>28.252021540044563</v>
      </c>
    </row>
    <row r="2947" spans="1:29" ht="16.5" x14ac:dyDescent="0.45">
      <c r="A2947" s="9">
        <v>3869</v>
      </c>
      <c r="B2947" s="5" t="s">
        <v>10447</v>
      </c>
      <c r="C2947" s="5" t="s">
        <v>10448</v>
      </c>
      <c r="D2947" s="5" t="s">
        <v>10449</v>
      </c>
      <c r="E2947" s="5" t="s">
        <v>33</v>
      </c>
      <c r="F2947" s="5" t="s">
        <v>11756</v>
      </c>
      <c r="G2947" s="5">
        <v>6</v>
      </c>
      <c r="H2947" s="5">
        <v>2</v>
      </c>
      <c r="I2947" s="5">
        <f t="shared" si="276"/>
        <v>2</v>
      </c>
      <c r="J2947" s="5">
        <f t="shared" si="277"/>
        <v>11</v>
      </c>
      <c r="K2947" s="5"/>
      <c r="L2947" s="5"/>
      <c r="M2947" s="5"/>
      <c r="N2947" s="5"/>
      <c r="O2947" s="5" t="s">
        <v>4163</v>
      </c>
      <c r="P2947" s="6">
        <f>[1]!EM_S_INFO_EMPLOYEE(B2947,"2019")</f>
        <v>784</v>
      </c>
      <c r="Q2947" s="6">
        <f>[1]!EM_S_STM07_IS(B2947,"83","2019-12-31","1",1000000000)</f>
        <v>0.97286076309000002</v>
      </c>
      <c r="R2947" s="6">
        <f>[1]!EM_S_FA_YOY_OR(B2947,"2019-12-31")</f>
        <v>-9.4772065763000004</v>
      </c>
      <c r="S2947" s="6">
        <f>[1]!EM_S_FA_YOY_OR(B2947,"2020-12-31")</f>
        <v>-14.424206225000001</v>
      </c>
      <c r="T2947" s="6">
        <f>[1]!EM_S_FA_YOY_OR(B2947,"2021-12-31")</f>
        <v>80.759260761500002</v>
      </c>
      <c r="U2947" s="6">
        <f>[1]!EM_S_FA_YOY_OR(B2947,"2022-12-31")</f>
        <v>6.1628050159000001</v>
      </c>
      <c r="V2947" s="7">
        <f t="shared" si="278"/>
        <v>24.165953184133333</v>
      </c>
      <c r="W2947" s="8">
        <f t="shared" si="279"/>
        <v>50.080516220063629</v>
      </c>
      <c r="X2947" s="6">
        <f>[1]!EM_S_FA_YOY_NETPROFIT(B2947,"2019-12-31")</f>
        <v>-31.085400838000002</v>
      </c>
      <c r="Y2947" s="6">
        <f>[1]!EM_S_FA_YOY_NETPROFIT(B2947,"2020-12-31")</f>
        <v>-15.1849956738</v>
      </c>
      <c r="Z2947" s="6">
        <f>[1]!EM_S_FA_YOY_NETPROFIT(B2947,"2021-12-31")</f>
        <v>68.393445681100005</v>
      </c>
      <c r="AA2947" s="6">
        <f>[1]!EM_S_FA_YOY_NETPROFIT(B2947,"2022-12-31")</f>
        <v>25.115238932299999</v>
      </c>
      <c r="AB2947" s="7">
        <f t="shared" si="280"/>
        <v>26.107896313200001</v>
      </c>
      <c r="AC2947" s="8">
        <f t="shared" si="281"/>
        <v>41.798062052390726</v>
      </c>
    </row>
    <row r="2948" spans="1:29" ht="16.5" x14ac:dyDescent="0.45">
      <c r="A2948" s="9">
        <v>3870</v>
      </c>
      <c r="B2948" s="5" t="s">
        <v>10450</v>
      </c>
      <c r="C2948" s="5" t="s">
        <v>10451</v>
      </c>
      <c r="D2948" s="5" t="s">
        <v>10452</v>
      </c>
      <c r="E2948" s="5" t="s">
        <v>288</v>
      </c>
      <c r="F2948" s="5" t="s">
        <v>11757</v>
      </c>
      <c r="G2948" s="5">
        <v>7</v>
      </c>
      <c r="H2948" s="5">
        <v>2</v>
      </c>
      <c r="I2948" s="5">
        <f t="shared" si="276"/>
        <v>4</v>
      </c>
      <c r="J2948" s="5">
        <f t="shared" si="277"/>
        <v>11</v>
      </c>
      <c r="K2948" s="5"/>
      <c r="L2948" s="5"/>
      <c r="M2948" s="5"/>
      <c r="N2948" s="5"/>
      <c r="O2948" s="5" t="s">
        <v>10453</v>
      </c>
      <c r="P2948" s="6">
        <f>[1]!EM_S_INFO_EMPLOYEE(B2948,"2019")</f>
        <v>1423</v>
      </c>
      <c r="Q2948" s="6">
        <f>[1]!EM_S_STM07_IS(B2948,"83","2019-12-31","1",1000000000)</f>
        <v>4.6434999476099996</v>
      </c>
      <c r="R2948" s="6">
        <f>[1]!EM_S_FA_YOY_OR(B2948,"2019-12-31")</f>
        <v>-12.9020117522</v>
      </c>
      <c r="S2948" s="6">
        <f>[1]!EM_S_FA_YOY_OR(B2948,"2020-12-31")</f>
        <v>-3.6222703700999999</v>
      </c>
      <c r="T2948" s="6">
        <f>[1]!EM_S_FA_YOY_OR(B2948,"2021-12-31")</f>
        <v>57.670074881600002</v>
      </c>
      <c r="U2948" s="6">
        <f>[1]!EM_S_FA_YOY_OR(B2948,"2022-12-31")</f>
        <v>17.855118750300001</v>
      </c>
      <c r="V2948" s="7">
        <f t="shared" si="278"/>
        <v>23.967641087266667</v>
      </c>
      <c r="W2948" s="8">
        <f t="shared" si="279"/>
        <v>31.100001504876744</v>
      </c>
      <c r="X2948" s="6">
        <f>[1]!EM_S_FA_YOY_NETPROFIT(B2948,"2019-12-31")</f>
        <v>63.463814338500001</v>
      </c>
      <c r="Y2948" s="6">
        <f>[1]!EM_S_FA_YOY_NETPROFIT(B2948,"2020-12-31")</f>
        <v>-21.770559388199999</v>
      </c>
      <c r="Z2948" s="6">
        <f>[1]!EM_S_FA_YOY_NETPROFIT(B2948,"2021-12-31")</f>
        <v>398.81910188680001</v>
      </c>
      <c r="AA2948" s="6">
        <f>[1]!EM_S_FA_YOY_NETPROFIT(B2948,"2022-12-31")</f>
        <v>-31.602814134500001</v>
      </c>
      <c r="AB2948" s="7">
        <f t="shared" si="280"/>
        <v>115.14857612136666</v>
      </c>
      <c r="AC2948" s="8">
        <f t="shared" si="281"/>
        <v>245.71506608138029</v>
      </c>
    </row>
    <row r="2949" spans="1:29" ht="16.5" x14ac:dyDescent="0.45">
      <c r="A2949" s="9">
        <v>3871</v>
      </c>
      <c r="B2949" s="5" t="s">
        <v>10454</v>
      </c>
      <c r="C2949" s="5" t="s">
        <v>10455</v>
      </c>
      <c r="D2949" s="5" t="s">
        <v>10456</v>
      </c>
      <c r="E2949" s="5" t="s">
        <v>254</v>
      </c>
      <c r="F2949" s="5" t="s">
        <v>11778</v>
      </c>
      <c r="G2949" s="5">
        <v>29</v>
      </c>
      <c r="H2949" s="5">
        <v>3</v>
      </c>
      <c r="I2949" s="5">
        <f t="shared" si="276"/>
        <v>3</v>
      </c>
      <c r="J2949" s="5">
        <f t="shared" si="277"/>
        <v>5</v>
      </c>
      <c r="K2949" s="5"/>
      <c r="L2949" s="5"/>
      <c r="M2949" s="5"/>
      <c r="N2949" s="5"/>
      <c r="O2949" s="5" t="s">
        <v>10457</v>
      </c>
      <c r="P2949" s="6">
        <f>[1]!EM_S_INFO_EMPLOYEE(B2949,"2019")</f>
        <v>2047</v>
      </c>
      <c r="Q2949" s="6">
        <f>[1]!EM_S_STM07_IS(B2949,"83","2019-12-31","1",1000000000)</f>
        <v>1.3551472036700001</v>
      </c>
      <c r="R2949" s="6">
        <f>[1]!EM_S_FA_YOY_OR(B2949,"2019-12-31")</f>
        <v>27.190628626199999</v>
      </c>
      <c r="S2949" s="6">
        <f>[1]!EM_S_FA_YOY_OR(B2949,"2020-12-31")</f>
        <v>24.951295139300001</v>
      </c>
      <c r="T2949" s="6">
        <f>[1]!EM_S_FA_YOY_OR(B2949,"2021-12-31")</f>
        <v>13.7019947464</v>
      </c>
      <c r="U2949" s="6">
        <f>[1]!EM_S_FA_YOY_OR(B2949,"2022-12-31")</f>
        <v>26.551135780100001</v>
      </c>
      <c r="V2949" s="7">
        <f t="shared" si="278"/>
        <v>21.734808555266667</v>
      </c>
      <c r="W2949" s="8">
        <f t="shared" si="279"/>
        <v>7.0024599809586947</v>
      </c>
      <c r="X2949" s="6">
        <f>[1]!EM_S_FA_YOY_NETPROFIT(B2949,"2019-12-31")</f>
        <v>-17.402301476200002</v>
      </c>
      <c r="Y2949" s="6">
        <f>[1]!EM_S_FA_YOY_NETPROFIT(B2949,"2020-12-31")</f>
        <v>3.8067685806</v>
      </c>
      <c r="Z2949" s="6">
        <f>[1]!EM_S_FA_YOY_NETPROFIT(B2949,"2021-12-31")</f>
        <v>7.5804063043000003</v>
      </c>
      <c r="AA2949" s="6">
        <f>[1]!EM_S_FA_YOY_NETPROFIT(B2949,"2022-12-31")</f>
        <v>55.352542732099998</v>
      </c>
      <c r="AB2949" s="7">
        <f t="shared" si="280"/>
        <v>22.246572538999999</v>
      </c>
      <c r="AC2949" s="8">
        <f t="shared" si="281"/>
        <v>28.732630096064167</v>
      </c>
    </row>
    <row r="2950" spans="1:29" ht="16.5" x14ac:dyDescent="0.45">
      <c r="A2950" s="9">
        <v>3872</v>
      </c>
      <c r="B2950" s="5" t="s">
        <v>10458</v>
      </c>
      <c r="C2950" s="5" t="s">
        <v>10459</v>
      </c>
      <c r="D2950" s="5" t="s">
        <v>10460</v>
      </c>
      <c r="E2950" s="5" t="s">
        <v>120</v>
      </c>
      <c r="F2950" s="5" t="s">
        <v>11756</v>
      </c>
      <c r="G2950" s="5">
        <v>6</v>
      </c>
      <c r="H2950" s="5">
        <v>2</v>
      </c>
      <c r="I2950" s="5">
        <f t="shared" si="276"/>
        <v>2</v>
      </c>
      <c r="J2950" s="5">
        <f t="shared" si="277"/>
        <v>11</v>
      </c>
      <c r="K2950" s="5"/>
      <c r="L2950" s="5"/>
      <c r="M2950" s="5"/>
      <c r="N2950" s="5"/>
      <c r="O2950" s="5" t="s">
        <v>6210</v>
      </c>
      <c r="P2950" s="6">
        <f>[1]!EM_S_INFO_EMPLOYEE(B2950,"2019")</f>
        <v>715</v>
      </c>
      <c r="Q2950" s="6">
        <f>[1]!EM_S_STM07_IS(B2950,"83","2019-12-31","1",1000000000)</f>
        <v>0.63184776115999997</v>
      </c>
      <c r="R2950" s="6">
        <f>[1]!EM_S_FA_YOY_OR(B2950,"2019-12-31")</f>
        <v>15.435100243999999</v>
      </c>
      <c r="S2950" s="6">
        <f>[1]!EM_S_FA_YOY_OR(B2950,"2020-12-31")</f>
        <v>18.778546329299999</v>
      </c>
      <c r="T2950" s="6">
        <f>[1]!EM_S_FA_YOY_OR(B2950,"2021-12-31")</f>
        <v>21.993048067</v>
      </c>
      <c r="U2950" s="6">
        <f>[1]!EM_S_FA_YOY_OR(B2950,"2022-12-31")</f>
        <v>-13.064358971500001</v>
      </c>
      <c r="V2950" s="7">
        <f t="shared" si="278"/>
        <v>9.2357451416000007</v>
      </c>
      <c r="W2950" s="8">
        <f t="shared" si="279"/>
        <v>19.379221809627541</v>
      </c>
      <c r="X2950" s="6">
        <f>[1]!EM_S_FA_YOY_NETPROFIT(B2950,"2019-12-31")</f>
        <v>-15.056398031900001</v>
      </c>
      <c r="Y2950" s="6">
        <f>[1]!EM_S_FA_YOY_NETPROFIT(B2950,"2020-12-31")</f>
        <v>274.80900693770002</v>
      </c>
      <c r="Z2950" s="6">
        <f>[1]!EM_S_FA_YOY_NETPROFIT(B2950,"2021-12-31")</f>
        <v>6.8250971174000004</v>
      </c>
      <c r="AA2950" s="6">
        <f>[1]!EM_S_FA_YOY_NETPROFIT(B2950,"2022-12-31")</f>
        <v>-238.07641592600001</v>
      </c>
      <c r="AB2950" s="7">
        <f t="shared" si="280"/>
        <v>14.519229376366667</v>
      </c>
      <c r="AC2950" s="8">
        <f t="shared" si="281"/>
        <v>256.52926538688126</v>
      </c>
    </row>
    <row r="2951" spans="1:29" ht="16.5" x14ac:dyDescent="0.45">
      <c r="A2951" s="9">
        <v>3873</v>
      </c>
      <c r="B2951" s="5" t="s">
        <v>10461</v>
      </c>
      <c r="C2951" s="5" t="s">
        <v>10462</v>
      </c>
      <c r="D2951" s="5" t="s">
        <v>10463</v>
      </c>
      <c r="E2951" s="5" t="s">
        <v>288</v>
      </c>
      <c r="F2951" s="5" t="s">
        <v>11756</v>
      </c>
      <c r="G2951" s="5">
        <v>6</v>
      </c>
      <c r="H2951" s="5">
        <v>2</v>
      </c>
      <c r="I2951" s="5">
        <f t="shared" si="276"/>
        <v>2</v>
      </c>
      <c r="J2951" s="5">
        <f t="shared" si="277"/>
        <v>11</v>
      </c>
      <c r="K2951" s="5"/>
      <c r="L2951" s="5"/>
      <c r="M2951" s="5"/>
      <c r="N2951" s="5"/>
      <c r="O2951" s="5" t="s">
        <v>10464</v>
      </c>
      <c r="P2951" s="6">
        <f>[1]!EM_S_INFO_EMPLOYEE(B2951,"2019")</f>
        <v>688</v>
      </c>
      <c r="Q2951" s="6">
        <f>[1]!EM_S_STM07_IS(B2951,"83","2019-12-31","1",1000000000)</f>
        <v>0.46153655657999998</v>
      </c>
      <c r="R2951" s="6">
        <f>[1]!EM_S_FA_YOY_OR(B2951,"2019-12-31")</f>
        <v>38.892892947999997</v>
      </c>
      <c r="S2951" s="6">
        <f>[1]!EM_S_FA_YOY_OR(B2951,"2020-12-31")</f>
        <v>-2.9239108403</v>
      </c>
      <c r="T2951" s="6">
        <f>[1]!EM_S_FA_YOY_OR(B2951,"2021-12-31")</f>
        <v>16.431170318500001</v>
      </c>
      <c r="U2951" s="6">
        <f>[1]!EM_S_FA_YOY_OR(B2951,"2022-12-31")</f>
        <v>24.0774607856</v>
      </c>
      <c r="V2951" s="7">
        <f t="shared" si="278"/>
        <v>12.528240087933334</v>
      </c>
      <c r="W2951" s="8">
        <f t="shared" si="279"/>
        <v>13.91736920931872</v>
      </c>
      <c r="X2951" s="6">
        <f>[1]!EM_S_FA_YOY_NETPROFIT(B2951,"2019-12-31")</f>
        <v>-6.7144573996999997</v>
      </c>
      <c r="Y2951" s="6">
        <f>[1]!EM_S_FA_YOY_NETPROFIT(B2951,"2020-12-31")</f>
        <v>-108.3008027556</v>
      </c>
      <c r="Z2951" s="6">
        <f>[1]!EM_S_FA_YOY_NETPROFIT(B2951,"2021-12-31")</f>
        <v>1980.010224914</v>
      </c>
      <c r="AA2951" s="6">
        <f>[1]!EM_S_FA_YOY_NETPROFIT(B2951,"2022-12-31")</f>
        <v>58.813119155800003</v>
      </c>
      <c r="AB2951" s="7">
        <f t="shared" si="280"/>
        <v>643.5075137714</v>
      </c>
      <c r="AC2951" s="8">
        <f t="shared" si="281"/>
        <v>1160.4574048162183</v>
      </c>
    </row>
    <row r="2952" spans="1:29" ht="16.5" x14ac:dyDescent="0.45">
      <c r="A2952" s="9">
        <v>3874</v>
      </c>
      <c r="B2952" s="5" t="s">
        <v>10465</v>
      </c>
      <c r="C2952" s="5" t="s">
        <v>10466</v>
      </c>
      <c r="D2952" s="5" t="s">
        <v>10467</v>
      </c>
      <c r="E2952" s="5" t="s">
        <v>1297</v>
      </c>
      <c r="F2952" s="5" t="s">
        <v>11758</v>
      </c>
      <c r="G2952" s="5">
        <v>8</v>
      </c>
      <c r="H2952" s="5">
        <v>2</v>
      </c>
      <c r="I2952" s="5">
        <f t="shared" si="276"/>
        <v>3</v>
      </c>
      <c r="J2952" s="5">
        <f t="shared" si="277"/>
        <v>2</v>
      </c>
      <c r="K2952" s="5"/>
      <c r="L2952" s="5"/>
      <c r="M2952" s="5"/>
      <c r="N2952" s="5"/>
      <c r="O2952" s="5" t="s">
        <v>4148</v>
      </c>
      <c r="P2952" s="6">
        <f>[1]!EM_S_INFO_EMPLOYEE(B2952,"2019")</f>
        <v>2048</v>
      </c>
      <c r="Q2952" s="6">
        <f>[1]!EM_S_STM07_IS(B2952,"83","2019-12-31","1",1000000000)</f>
        <v>6.93611618023</v>
      </c>
      <c r="R2952" s="6">
        <f>[1]!EM_S_FA_YOY_OR(B2952,"2019-12-31")</f>
        <v>6.3654363780000001</v>
      </c>
      <c r="S2952" s="6">
        <f>[1]!EM_S_FA_YOY_OR(B2952,"2020-12-31")</f>
        <v>-21.798239586000001</v>
      </c>
      <c r="T2952" s="6">
        <f>[1]!EM_S_FA_YOY_OR(B2952,"2021-12-31")</f>
        <v>-25.4855764466</v>
      </c>
      <c r="U2952" s="6">
        <f>[1]!EM_S_FA_YOY_OR(B2952,"2022-12-31")</f>
        <v>-50.296330387899999</v>
      </c>
      <c r="V2952" s="7">
        <f t="shared" si="278"/>
        <v>-32.526715473499998</v>
      </c>
      <c r="W2952" s="8">
        <f t="shared" si="279"/>
        <v>15.498984609819932</v>
      </c>
      <c r="X2952" s="6">
        <f>[1]!EM_S_FA_YOY_NETPROFIT(B2952,"2019-12-31")</f>
        <v>-3.9018505142</v>
      </c>
      <c r="Y2952" s="6">
        <f>[1]!EM_S_FA_YOY_NETPROFIT(B2952,"2020-12-31")</f>
        <v>-35.309114377999997</v>
      </c>
      <c r="Z2952" s="6">
        <f>[1]!EM_S_FA_YOY_NETPROFIT(B2952,"2021-12-31")</f>
        <v>-819.85465455379995</v>
      </c>
      <c r="AA2952" s="6">
        <f>[1]!EM_S_FA_YOY_NETPROFIT(B2952,"2022-12-31")</f>
        <v>7.0913327195999996</v>
      </c>
      <c r="AB2952" s="7">
        <f t="shared" si="280"/>
        <v>-282.69081207073333</v>
      </c>
      <c r="AC2952" s="8">
        <f t="shared" si="281"/>
        <v>465.68035682418343</v>
      </c>
    </row>
    <row r="2953" spans="1:29" ht="16.5" x14ac:dyDescent="0.45">
      <c r="A2953" s="9">
        <v>3875</v>
      </c>
      <c r="B2953" s="5" t="s">
        <v>10468</v>
      </c>
      <c r="C2953" s="5" t="s">
        <v>10469</v>
      </c>
      <c r="D2953" s="5" t="s">
        <v>10470</v>
      </c>
      <c r="E2953" s="5" t="s">
        <v>249</v>
      </c>
      <c r="F2953" s="5" t="s">
        <v>11757</v>
      </c>
      <c r="G2953" s="5">
        <v>7</v>
      </c>
      <c r="H2953" s="5">
        <v>2</v>
      </c>
      <c r="I2953" s="5">
        <f t="shared" si="276"/>
        <v>4</v>
      </c>
      <c r="J2953" s="5">
        <f t="shared" si="277"/>
        <v>11</v>
      </c>
      <c r="K2953" s="5"/>
      <c r="L2953" s="5"/>
      <c r="M2953" s="5"/>
      <c r="N2953" s="5"/>
      <c r="O2953" s="5" t="s">
        <v>10471</v>
      </c>
      <c r="P2953" s="6">
        <f>[1]!EM_S_INFO_EMPLOYEE(B2953,"2019")</f>
        <v>3327</v>
      </c>
      <c r="Q2953" s="6">
        <f>[1]!EM_S_STM07_IS(B2953,"83","2019-12-31","1",1000000000)</f>
        <v>1.89785508019</v>
      </c>
      <c r="R2953" s="6">
        <f>[1]!EM_S_FA_YOY_OR(B2953,"2019-12-31")</f>
        <v>5.2642483016000003</v>
      </c>
      <c r="S2953" s="6">
        <f>[1]!EM_S_FA_YOY_OR(B2953,"2020-12-31")</f>
        <v>-6.9626607805000003</v>
      </c>
      <c r="T2953" s="6">
        <f>[1]!EM_S_FA_YOY_OR(B2953,"2021-12-31")</f>
        <v>-5.0129091905000003</v>
      </c>
      <c r="U2953" s="6">
        <f>[1]!EM_S_FA_YOY_OR(B2953,"2022-12-31")</f>
        <v>101.7133516758</v>
      </c>
      <c r="V2953" s="7">
        <f t="shared" si="278"/>
        <v>29.912593901600001</v>
      </c>
      <c r="W2953" s="8">
        <f t="shared" si="279"/>
        <v>62.188921807084604</v>
      </c>
      <c r="X2953" s="6">
        <f>[1]!EM_S_FA_YOY_NETPROFIT(B2953,"2019-12-31")</f>
        <v>160.80081839249999</v>
      </c>
      <c r="Y2953" s="6">
        <f>[1]!EM_S_FA_YOY_NETPROFIT(B2953,"2020-12-31")</f>
        <v>-143.14210288429999</v>
      </c>
      <c r="Z2953" s="6">
        <f>[1]!EM_S_FA_YOY_NETPROFIT(B2953,"2021-12-31")</f>
        <v>-682.34853225760003</v>
      </c>
      <c r="AA2953" s="6">
        <f>[1]!EM_S_FA_YOY_NETPROFIT(B2953,"2022-12-31")</f>
        <v>1092.9620771878001</v>
      </c>
      <c r="AB2953" s="7">
        <f t="shared" si="280"/>
        <v>89.157147348633359</v>
      </c>
      <c r="AC2953" s="8">
        <f t="shared" si="281"/>
        <v>910.16709798060526</v>
      </c>
    </row>
    <row r="2954" spans="1:29" ht="16.5" x14ac:dyDescent="0.45">
      <c r="A2954" s="9">
        <v>3876</v>
      </c>
      <c r="B2954" s="5" t="s">
        <v>10472</v>
      </c>
      <c r="C2954" s="5" t="s">
        <v>10473</v>
      </c>
      <c r="D2954" s="5" t="s">
        <v>10474</v>
      </c>
      <c r="E2954" s="5" t="s">
        <v>272</v>
      </c>
      <c r="F2954" s="5" t="s">
        <v>11757</v>
      </c>
      <c r="G2954" s="5">
        <v>7</v>
      </c>
      <c r="H2954" s="5">
        <v>2</v>
      </c>
      <c r="I2954" s="5">
        <f t="shared" si="276"/>
        <v>4</v>
      </c>
      <c r="J2954" s="5">
        <f t="shared" si="277"/>
        <v>11</v>
      </c>
      <c r="K2954" s="5"/>
      <c r="L2954" s="5"/>
      <c r="M2954" s="5"/>
      <c r="N2954" s="5"/>
      <c r="O2954" s="5" t="s">
        <v>6582</v>
      </c>
      <c r="P2954" s="6">
        <f>[1]!EM_S_INFO_EMPLOYEE(B2954,"2019")</f>
        <v>755</v>
      </c>
      <c r="Q2954" s="6">
        <f>[1]!EM_S_STM07_IS(B2954,"83","2019-12-31","1",1000000000)</f>
        <v>9.9011136690000001E-2</v>
      </c>
      <c r="R2954" s="6">
        <f>[1]!EM_S_FA_YOY_OR(B2954,"2019-12-31")</f>
        <v>-41.883470105299999</v>
      </c>
      <c r="S2954" s="6">
        <f>[1]!EM_S_FA_YOY_OR(B2954,"2020-12-31")</f>
        <v>-48.052336616399998</v>
      </c>
      <c r="T2954" s="6">
        <f>[1]!EM_S_FA_YOY_OR(B2954,"2021-12-31")</f>
        <v>427.43012093250002</v>
      </c>
      <c r="U2954" s="6">
        <f>[1]!EM_S_FA_YOY_OR(B2954,"2022-12-31")</f>
        <v>114.64404141510001</v>
      </c>
      <c r="V2954" s="7">
        <f t="shared" si="278"/>
        <v>164.6739419104</v>
      </c>
      <c r="W2954" s="8">
        <f t="shared" si="279"/>
        <v>241.65706086697031</v>
      </c>
      <c r="X2954" s="6">
        <f>[1]!EM_S_FA_YOY_NETPROFIT(B2954,"2019-12-31")</f>
        <v>-97.333101351300002</v>
      </c>
      <c r="Y2954" s="6">
        <f>[1]!EM_S_FA_YOY_NETPROFIT(B2954,"2020-12-31")</f>
        <v>-226.6259714885</v>
      </c>
      <c r="Z2954" s="6">
        <f>[1]!EM_S_FA_YOY_NETPROFIT(B2954,"2021-12-31")</f>
        <v>909.12244334679997</v>
      </c>
      <c r="AA2954" s="6">
        <f>[1]!EM_S_FA_YOY_NETPROFIT(B2954,"2022-12-31")</f>
        <v>130.14353110139999</v>
      </c>
      <c r="AB2954" s="7">
        <f t="shared" si="280"/>
        <v>270.88000098656664</v>
      </c>
      <c r="AC2954" s="8">
        <f t="shared" si="281"/>
        <v>580.80649180000387</v>
      </c>
    </row>
    <row r="2955" spans="1:29" ht="16.5" x14ac:dyDescent="0.45">
      <c r="A2955" s="9">
        <v>3877</v>
      </c>
      <c r="B2955" s="5" t="s">
        <v>10475</v>
      </c>
      <c r="C2955" s="5" t="s">
        <v>10476</v>
      </c>
      <c r="D2955" s="5" t="s">
        <v>10477</v>
      </c>
      <c r="E2955" s="5" t="s">
        <v>259</v>
      </c>
      <c r="F2955" s="5" t="s">
        <v>11773</v>
      </c>
      <c r="G2955" s="5">
        <v>24</v>
      </c>
      <c r="H2955" s="5">
        <v>2</v>
      </c>
      <c r="I2955" s="5">
        <f t="shared" si="276"/>
        <v>1</v>
      </c>
      <c r="J2955" s="5">
        <f t="shared" si="277"/>
        <v>11</v>
      </c>
      <c r="K2955" s="5"/>
      <c r="L2955" s="5"/>
      <c r="M2955" s="5"/>
      <c r="N2955" s="5"/>
      <c r="O2955" s="5" t="s">
        <v>10478</v>
      </c>
      <c r="P2955" s="6">
        <f>[1]!EM_S_INFO_EMPLOYEE(B2955,"2019")</f>
        <v>2255</v>
      </c>
      <c r="Q2955" s="6">
        <f>[1]!EM_S_STM07_IS(B2955,"83","2019-12-31","1",1000000000)</f>
        <v>1.7467751224000001</v>
      </c>
      <c r="R2955" s="6">
        <f>[1]!EM_S_FA_YOY_OR(B2955,"2019-12-31")</f>
        <v>60.610666877600003</v>
      </c>
      <c r="S2955" s="6">
        <f>[1]!EM_S_FA_YOY_OR(B2955,"2020-12-31")</f>
        <v>3.0576334775</v>
      </c>
      <c r="T2955" s="6">
        <f>[1]!EM_S_FA_YOY_OR(B2955,"2021-12-31")</f>
        <v>86.889263501599999</v>
      </c>
      <c r="U2955" s="6">
        <f>[1]!EM_S_FA_YOY_OR(B2955,"2022-12-31")</f>
        <v>15.1165838969</v>
      </c>
      <c r="V2955" s="7">
        <f t="shared" si="278"/>
        <v>35.021160291999998</v>
      </c>
      <c r="W2955" s="8">
        <f t="shared" si="279"/>
        <v>45.32195570830627</v>
      </c>
      <c r="X2955" s="6">
        <f>[1]!EM_S_FA_YOY_NETPROFIT(B2955,"2019-12-31")</f>
        <v>172.12616937089999</v>
      </c>
      <c r="Y2955" s="6">
        <f>[1]!EM_S_FA_YOY_NETPROFIT(B2955,"2020-12-31")</f>
        <v>-8.0046543857000003</v>
      </c>
      <c r="Z2955" s="6">
        <f>[1]!EM_S_FA_YOY_NETPROFIT(B2955,"2021-12-31")</f>
        <v>-28.855004305400001</v>
      </c>
      <c r="AA2955" s="6">
        <f>[1]!EM_S_FA_YOY_NETPROFIT(B2955,"2022-12-31")</f>
        <v>77.450788666999998</v>
      </c>
      <c r="AB2955" s="7">
        <f t="shared" si="280"/>
        <v>13.530376658633331</v>
      </c>
      <c r="AC2955" s="8">
        <f t="shared" si="281"/>
        <v>56.329819602347321</v>
      </c>
    </row>
    <row r="2956" spans="1:29" ht="16.5" x14ac:dyDescent="0.45">
      <c r="A2956" s="9">
        <v>3878</v>
      </c>
      <c r="B2956" s="5" t="s">
        <v>10479</v>
      </c>
      <c r="C2956" s="5" t="s">
        <v>10480</v>
      </c>
      <c r="D2956" s="5" t="s">
        <v>10481</v>
      </c>
      <c r="E2956" s="5" t="s">
        <v>120</v>
      </c>
      <c r="F2956" s="5" t="s">
        <v>11766</v>
      </c>
      <c r="G2956" s="5">
        <v>17</v>
      </c>
      <c r="H2956" s="5">
        <v>2</v>
      </c>
      <c r="I2956" s="5">
        <f t="shared" si="276"/>
        <v>2</v>
      </c>
      <c r="J2956" s="5">
        <f t="shared" si="277"/>
        <v>11</v>
      </c>
      <c r="K2956" s="5"/>
      <c r="L2956" s="5"/>
      <c r="M2956" s="5"/>
      <c r="N2956" s="5"/>
      <c r="O2956" s="5" t="s">
        <v>6582</v>
      </c>
      <c r="P2956" s="6">
        <f>[1]!EM_S_INFO_EMPLOYEE(B2956,"2019")</f>
        <v>3130</v>
      </c>
      <c r="Q2956" s="6">
        <f>[1]!EM_S_STM07_IS(B2956,"83","2019-12-31","1",1000000000)</f>
        <v>1.82432603631</v>
      </c>
      <c r="R2956" s="6">
        <f>[1]!EM_S_FA_YOY_OR(B2956,"2019-12-31")</f>
        <v>24.623880446000001</v>
      </c>
      <c r="S2956" s="6">
        <f>[1]!EM_S_FA_YOY_OR(B2956,"2020-12-31")</f>
        <v>21.5731201565</v>
      </c>
      <c r="T2956" s="6">
        <f>[1]!EM_S_FA_YOY_OR(B2956,"2021-12-31")</f>
        <v>20.056409347100001</v>
      </c>
      <c r="U2956" s="6">
        <f>[1]!EM_S_FA_YOY_OR(B2956,"2022-12-31")</f>
        <v>39.731032020000001</v>
      </c>
      <c r="V2956" s="7">
        <f t="shared" si="278"/>
        <v>27.120187174533331</v>
      </c>
      <c r="W2956" s="8">
        <f t="shared" si="279"/>
        <v>10.94760972574209</v>
      </c>
      <c r="X2956" s="6">
        <f>[1]!EM_S_FA_YOY_NETPROFIT(B2956,"2019-12-31")</f>
        <v>-28.001209924099999</v>
      </c>
      <c r="Y2956" s="6">
        <f>[1]!EM_S_FA_YOY_NETPROFIT(B2956,"2020-12-31")</f>
        <v>43.048310349600001</v>
      </c>
      <c r="Z2956" s="6">
        <f>[1]!EM_S_FA_YOY_NETPROFIT(B2956,"2021-12-31")</f>
        <v>18.486565594999998</v>
      </c>
      <c r="AA2956" s="6">
        <f>[1]!EM_S_FA_YOY_NETPROFIT(B2956,"2022-12-31")</f>
        <v>22.476658651000001</v>
      </c>
      <c r="AB2956" s="7">
        <f t="shared" si="280"/>
        <v>28.003844865200005</v>
      </c>
      <c r="AC2956" s="8">
        <f t="shared" si="281"/>
        <v>13.180749862293938</v>
      </c>
    </row>
    <row r="2957" spans="1:29" ht="16.5" x14ac:dyDescent="0.45">
      <c r="A2957" s="9">
        <v>3879</v>
      </c>
      <c r="B2957" s="5" t="s">
        <v>10482</v>
      </c>
      <c r="C2957" s="5" t="s">
        <v>10483</v>
      </c>
      <c r="D2957" s="5" t="s">
        <v>10484</v>
      </c>
      <c r="E2957" s="5" t="s">
        <v>120</v>
      </c>
      <c r="F2957" s="5" t="s">
        <v>11756</v>
      </c>
      <c r="G2957" s="5">
        <v>6</v>
      </c>
      <c r="H2957" s="5">
        <v>2</v>
      </c>
      <c r="I2957" s="5">
        <f t="shared" si="276"/>
        <v>2</v>
      </c>
      <c r="J2957" s="5">
        <f t="shared" si="277"/>
        <v>11</v>
      </c>
      <c r="K2957" s="5"/>
      <c r="L2957" s="5"/>
      <c r="M2957" s="5"/>
      <c r="N2957" s="5"/>
      <c r="O2957" s="5" t="s">
        <v>4409</v>
      </c>
      <c r="P2957" s="6">
        <f>[1]!EM_S_INFO_EMPLOYEE(B2957,"2019")</f>
        <v>644</v>
      </c>
      <c r="Q2957" s="6">
        <f>[1]!EM_S_STM07_IS(B2957,"83","2019-12-31","1",1000000000)</f>
        <v>0.29885904023999998</v>
      </c>
      <c r="R2957" s="6">
        <f>[1]!EM_S_FA_YOY_OR(B2957,"2019-12-31")</f>
        <v>24.208484027499999</v>
      </c>
      <c r="S2957" s="6">
        <f>[1]!EM_S_FA_YOY_OR(B2957,"2020-12-31")</f>
        <v>-2.7239750263000002</v>
      </c>
      <c r="T2957" s="6">
        <f>[1]!EM_S_FA_YOY_OR(B2957,"2021-12-31")</f>
        <v>-7.2078108517999997</v>
      </c>
      <c r="U2957" s="6">
        <f>[1]!EM_S_FA_YOY_OR(B2957,"2022-12-31")</f>
        <v>13.7787119301</v>
      </c>
      <c r="V2957" s="7">
        <f t="shared" si="278"/>
        <v>1.2823086840000002</v>
      </c>
      <c r="W2957" s="8">
        <f t="shared" si="279"/>
        <v>11.051980206929583</v>
      </c>
      <c r="X2957" s="6">
        <f>[1]!EM_S_FA_YOY_NETPROFIT(B2957,"2019-12-31")</f>
        <v>68.906600202299998</v>
      </c>
      <c r="Y2957" s="6">
        <f>[1]!EM_S_FA_YOY_NETPROFIT(B2957,"2020-12-31")</f>
        <v>2.4425699513999999</v>
      </c>
      <c r="Z2957" s="6">
        <f>[1]!EM_S_FA_YOY_NETPROFIT(B2957,"2021-12-31")</f>
        <v>-19.3899458042</v>
      </c>
      <c r="AA2957" s="6">
        <f>[1]!EM_S_FA_YOY_NETPROFIT(B2957,"2022-12-31")</f>
        <v>48.397608580000004</v>
      </c>
      <c r="AB2957" s="7">
        <f t="shared" si="280"/>
        <v>10.483410909066668</v>
      </c>
      <c r="AC2957" s="8">
        <f t="shared" si="281"/>
        <v>34.601726471775734</v>
      </c>
    </row>
    <row r="2958" spans="1:29" ht="16.5" x14ac:dyDescent="0.45">
      <c r="A2958" s="9">
        <v>3880</v>
      </c>
      <c r="B2958" s="5" t="s">
        <v>10485</v>
      </c>
      <c r="C2958" s="5" t="s">
        <v>10486</v>
      </c>
      <c r="D2958" s="5" t="s">
        <v>10487</v>
      </c>
      <c r="E2958" s="5" t="s">
        <v>1297</v>
      </c>
      <c r="F2958" s="5" t="s">
        <v>11766</v>
      </c>
      <c r="G2958" s="5">
        <v>17</v>
      </c>
      <c r="H2958" s="5">
        <v>2</v>
      </c>
      <c r="I2958" s="5">
        <f t="shared" si="276"/>
        <v>2</v>
      </c>
      <c r="J2958" s="5">
        <f t="shared" si="277"/>
        <v>11</v>
      </c>
      <c r="K2958" s="5"/>
      <c r="L2958" s="5"/>
      <c r="M2958" s="5"/>
      <c r="N2958" s="5"/>
      <c r="O2958" s="5" t="s">
        <v>4468</v>
      </c>
      <c r="P2958" s="6">
        <f>[1]!EM_S_INFO_EMPLOYEE(B2958,"2019")</f>
        <v>615</v>
      </c>
      <c r="Q2958" s="6">
        <f>[1]!EM_S_STM07_IS(B2958,"83","2019-12-31","1",1000000000)</f>
        <v>0.49369245162999997</v>
      </c>
      <c r="R2958" s="6">
        <f>[1]!EM_S_FA_YOY_OR(B2958,"2019-12-31")</f>
        <v>-10.0711762047</v>
      </c>
      <c r="S2958" s="6">
        <f>[1]!EM_S_FA_YOY_OR(B2958,"2020-12-31")</f>
        <v>0.142901164</v>
      </c>
      <c r="T2958" s="6">
        <f>[1]!EM_S_FA_YOY_OR(B2958,"2021-12-31")</f>
        <v>10.922973173200001</v>
      </c>
      <c r="U2958" s="6">
        <f>[1]!EM_S_FA_YOY_OR(B2958,"2022-12-31")</f>
        <v>17.071162625199999</v>
      </c>
      <c r="V2958" s="7">
        <f t="shared" si="278"/>
        <v>9.3790123207999994</v>
      </c>
      <c r="W2958" s="8">
        <f t="shared" si="279"/>
        <v>8.569093905425186</v>
      </c>
      <c r="X2958" s="6">
        <f>[1]!EM_S_FA_YOY_NETPROFIT(B2958,"2019-12-31")</f>
        <v>-35.983822692300002</v>
      </c>
      <c r="Y2958" s="6">
        <f>[1]!EM_S_FA_YOY_NETPROFIT(B2958,"2020-12-31")</f>
        <v>0.46665748000000001</v>
      </c>
      <c r="Z2958" s="6">
        <f>[1]!EM_S_FA_YOY_NETPROFIT(B2958,"2021-12-31")</f>
        <v>4.7597846442999998</v>
      </c>
      <c r="AA2958" s="6">
        <f>[1]!EM_S_FA_YOY_NETPROFIT(B2958,"2022-12-31")</f>
        <v>-17.048310169400001</v>
      </c>
      <c r="AB2958" s="7">
        <f t="shared" si="280"/>
        <v>-3.9406226817000003</v>
      </c>
      <c r="AC2958" s="8">
        <f t="shared" si="281"/>
        <v>11.552763248185173</v>
      </c>
    </row>
    <row r="2959" spans="1:29" ht="16.5" x14ac:dyDescent="0.45">
      <c r="A2959" s="9">
        <v>3881</v>
      </c>
      <c r="B2959" s="5" t="s">
        <v>10488</v>
      </c>
      <c r="C2959" s="5" t="s">
        <v>10489</v>
      </c>
      <c r="D2959" s="5" t="s">
        <v>10490</v>
      </c>
      <c r="E2959" s="5" t="s">
        <v>240</v>
      </c>
      <c r="F2959" s="5" t="s">
        <v>11759</v>
      </c>
      <c r="G2959" s="5">
        <v>9</v>
      </c>
      <c r="H2959" s="5">
        <v>2</v>
      </c>
      <c r="I2959" s="5">
        <f t="shared" si="276"/>
        <v>3</v>
      </c>
      <c r="J2959" s="5">
        <f t="shared" si="277"/>
        <v>2</v>
      </c>
      <c r="K2959" s="5"/>
      <c r="L2959" s="5"/>
      <c r="M2959" s="5"/>
      <c r="N2959" s="5"/>
      <c r="O2959" s="5" t="s">
        <v>10491</v>
      </c>
      <c r="P2959" s="6">
        <f>[1]!EM_S_INFO_EMPLOYEE(B2959,"2019")</f>
        <v>1017</v>
      </c>
      <c r="Q2959" s="6">
        <f>[1]!EM_S_STM07_IS(B2959,"83","2019-12-31","1",1000000000)</f>
        <v>0.91027673412999999</v>
      </c>
      <c r="R2959" s="6">
        <f>[1]!EM_S_FA_YOY_OR(B2959,"2019-12-31")</f>
        <v>20.696313108399998</v>
      </c>
      <c r="S2959" s="6">
        <f>[1]!EM_S_FA_YOY_OR(B2959,"2020-12-31")</f>
        <v>-4.8879206544000002</v>
      </c>
      <c r="T2959" s="6">
        <f>[1]!EM_S_FA_YOY_OR(B2959,"2021-12-31")</f>
        <v>33.871657343999999</v>
      </c>
      <c r="U2959" s="6">
        <f>[1]!EM_S_FA_YOY_OR(B2959,"2022-12-31")</f>
        <v>-33.327554215900001</v>
      </c>
      <c r="V2959" s="7">
        <f t="shared" si="278"/>
        <v>-1.4479391754333335</v>
      </c>
      <c r="W2959" s="8">
        <f t="shared" si="279"/>
        <v>33.731418781304981</v>
      </c>
      <c r="X2959" s="6">
        <f>[1]!EM_S_FA_YOY_NETPROFIT(B2959,"2019-12-31")</f>
        <v>11.886771348</v>
      </c>
      <c r="Y2959" s="6">
        <f>[1]!EM_S_FA_YOY_NETPROFIT(B2959,"2020-12-31")</f>
        <v>-62.449950944699999</v>
      </c>
      <c r="Z2959" s="6">
        <f>[1]!EM_S_FA_YOY_NETPROFIT(B2959,"2021-12-31")</f>
        <v>-38.974829616599997</v>
      </c>
      <c r="AA2959" s="6">
        <f>[1]!EM_S_FA_YOY_NETPROFIT(B2959,"2022-12-31")</f>
        <v>-45.910316233499998</v>
      </c>
      <c r="AB2959" s="7">
        <f t="shared" si="280"/>
        <v>-49.111698931599996</v>
      </c>
      <c r="AC2959" s="8">
        <f t="shared" si="281"/>
        <v>12.06055424626186</v>
      </c>
    </row>
    <row r="2960" spans="1:29" ht="16.5" x14ac:dyDescent="0.45">
      <c r="A2960" s="9">
        <v>3882</v>
      </c>
      <c r="B2960" s="5" t="s">
        <v>10492</v>
      </c>
      <c r="C2960" s="5" t="s">
        <v>10493</v>
      </c>
      <c r="D2960" s="5" t="s">
        <v>10494</v>
      </c>
      <c r="E2960" s="5" t="s">
        <v>1297</v>
      </c>
      <c r="F2960" s="5" t="s">
        <v>11753</v>
      </c>
      <c r="G2960" s="5">
        <v>3</v>
      </c>
      <c r="H2960" s="5">
        <v>3</v>
      </c>
      <c r="I2960" s="5">
        <f t="shared" si="276"/>
        <v>4</v>
      </c>
      <c r="J2960" s="5">
        <f t="shared" si="277"/>
        <v>7</v>
      </c>
      <c r="K2960" s="5"/>
      <c r="L2960" s="5"/>
      <c r="M2960" s="5"/>
      <c r="N2960" s="5"/>
      <c r="O2960" s="5" t="s">
        <v>6589</v>
      </c>
      <c r="P2960" s="6">
        <f>[1]!EM_S_INFO_EMPLOYEE(B2960,"2019")</f>
        <v>1237</v>
      </c>
      <c r="Q2960" s="6">
        <f>[1]!EM_S_STM07_IS(B2960,"83","2019-12-31","1",1000000000)</f>
        <v>1.28603440675</v>
      </c>
      <c r="R2960" s="6">
        <f>[1]!EM_S_FA_YOY_OR(B2960,"2019-12-31")</f>
        <v>28.142032055000001</v>
      </c>
      <c r="S2960" s="6">
        <f>[1]!EM_S_FA_YOY_OR(B2960,"2020-12-31")</f>
        <v>15.2687021117</v>
      </c>
      <c r="T2960" s="6">
        <f>[1]!EM_S_FA_YOY_OR(B2960,"2021-12-31")</f>
        <v>35.109936072700002</v>
      </c>
      <c r="U2960" s="6">
        <f>[1]!EM_S_FA_YOY_OR(B2960,"2022-12-31")</f>
        <v>16.407537736999998</v>
      </c>
      <c r="V2960" s="7">
        <f t="shared" si="278"/>
        <v>22.262058640466666</v>
      </c>
      <c r="W2960" s="8">
        <f t="shared" si="279"/>
        <v>11.141149066888527</v>
      </c>
      <c r="X2960" s="6">
        <f>[1]!EM_S_FA_YOY_NETPROFIT(B2960,"2019-12-31")</f>
        <v>28.7861262624</v>
      </c>
      <c r="Y2960" s="6">
        <f>[1]!EM_S_FA_YOY_NETPROFIT(B2960,"2020-12-31")</f>
        <v>64.653046453300007</v>
      </c>
      <c r="Z2960" s="6">
        <f>[1]!EM_S_FA_YOY_NETPROFIT(B2960,"2021-12-31")</f>
        <v>34.563533720599999</v>
      </c>
      <c r="AA2960" s="6">
        <f>[1]!EM_S_FA_YOY_NETPROFIT(B2960,"2022-12-31")</f>
        <v>-27.687808827800001</v>
      </c>
      <c r="AB2960" s="7">
        <f t="shared" si="280"/>
        <v>23.842923782033338</v>
      </c>
      <c r="AC2960" s="8">
        <f t="shared" si="281"/>
        <v>47.094659958454251</v>
      </c>
    </row>
    <row r="2961" spans="1:29" ht="16.5" x14ac:dyDescent="0.45">
      <c r="A2961" s="9">
        <v>3883</v>
      </c>
      <c r="B2961" s="5" t="s">
        <v>10495</v>
      </c>
      <c r="C2961" s="5" t="s">
        <v>10496</v>
      </c>
      <c r="D2961" s="5" t="s">
        <v>10497</v>
      </c>
      <c r="E2961" s="5" t="s">
        <v>259</v>
      </c>
      <c r="F2961" s="5" t="s">
        <v>11766</v>
      </c>
      <c r="G2961" s="5">
        <v>17</v>
      </c>
      <c r="H2961" s="5">
        <v>2</v>
      </c>
      <c r="I2961" s="5">
        <f t="shared" si="276"/>
        <v>2</v>
      </c>
      <c r="J2961" s="5">
        <f t="shared" si="277"/>
        <v>11</v>
      </c>
      <c r="K2961" s="5"/>
      <c r="L2961" s="5"/>
      <c r="M2961" s="5"/>
      <c r="N2961" s="5"/>
      <c r="O2961" s="5" t="s">
        <v>6645</v>
      </c>
      <c r="P2961" s="6">
        <f>[1]!EM_S_INFO_EMPLOYEE(B2961,"2019")</f>
        <v>470</v>
      </c>
      <c r="Q2961" s="6">
        <f>[1]!EM_S_STM07_IS(B2961,"83","2019-12-31","1",1000000000)</f>
        <v>0.33565403242000003</v>
      </c>
      <c r="R2961" s="6">
        <f>[1]!EM_S_FA_YOY_OR(B2961,"2019-12-31")</f>
        <v>11.5668713154</v>
      </c>
      <c r="S2961" s="6">
        <f>[1]!EM_S_FA_YOY_OR(B2961,"2020-12-31")</f>
        <v>12.0460806201</v>
      </c>
      <c r="T2961" s="6">
        <f>[1]!EM_S_FA_YOY_OR(B2961,"2021-12-31")</f>
        <v>14.8825554074</v>
      </c>
      <c r="U2961" s="6">
        <f>[1]!EM_S_FA_YOY_OR(B2961,"2022-12-31")</f>
        <v>21.9291246624</v>
      </c>
      <c r="V2961" s="7">
        <f t="shared" si="278"/>
        <v>16.285920229966667</v>
      </c>
      <c r="W2961" s="8">
        <f t="shared" si="279"/>
        <v>5.0887832046986983</v>
      </c>
      <c r="X2961" s="6">
        <f>[1]!EM_S_FA_YOY_NETPROFIT(B2961,"2019-12-31")</f>
        <v>29.569458449700001</v>
      </c>
      <c r="Y2961" s="6">
        <f>[1]!EM_S_FA_YOY_NETPROFIT(B2961,"2020-12-31")</f>
        <v>14.9203446809</v>
      </c>
      <c r="Z2961" s="6">
        <f>[1]!EM_S_FA_YOY_NETPROFIT(B2961,"2021-12-31")</f>
        <v>-3.0751237815999999</v>
      </c>
      <c r="AA2961" s="6">
        <f>[1]!EM_S_FA_YOY_NETPROFIT(B2961,"2022-12-31")</f>
        <v>10.8846889608</v>
      </c>
      <c r="AB2961" s="7">
        <f t="shared" si="280"/>
        <v>7.5766366200333337</v>
      </c>
      <c r="AC2961" s="8">
        <f t="shared" si="281"/>
        <v>9.4428083223767096</v>
      </c>
    </row>
    <row r="2962" spans="1:29" ht="16.5" x14ac:dyDescent="0.45">
      <c r="A2962" s="9">
        <v>3884</v>
      </c>
      <c r="B2962" s="5" t="s">
        <v>10498</v>
      </c>
      <c r="C2962" s="5" t="s">
        <v>10499</v>
      </c>
      <c r="D2962" s="5" t="s">
        <v>10500</v>
      </c>
      <c r="E2962" s="5" t="s">
        <v>120</v>
      </c>
      <c r="F2962" s="5" t="s">
        <v>11773</v>
      </c>
      <c r="G2962" s="5">
        <v>24</v>
      </c>
      <c r="H2962" s="5">
        <v>2</v>
      </c>
      <c r="I2962" s="5">
        <f t="shared" si="276"/>
        <v>1</v>
      </c>
      <c r="J2962" s="5">
        <f t="shared" si="277"/>
        <v>11</v>
      </c>
      <c r="K2962" s="5"/>
      <c r="L2962" s="5"/>
      <c r="M2962" s="5"/>
      <c r="N2962" s="5"/>
      <c r="O2962" s="5" t="s">
        <v>10501</v>
      </c>
      <c r="P2962" s="6">
        <f>[1]!EM_S_INFO_EMPLOYEE(B2962,"2019")</f>
        <v>112</v>
      </c>
      <c r="Q2962" s="6">
        <f>[1]!EM_S_STM07_IS(B2962,"83","2019-12-31","1",1000000000)</f>
        <v>0.33859720351</v>
      </c>
      <c r="R2962" s="6">
        <f>[1]!EM_S_FA_YOY_OR(B2962,"2019-12-31")</f>
        <v>10.955255766600001</v>
      </c>
      <c r="S2962" s="6">
        <f>[1]!EM_S_FA_YOY_OR(B2962,"2020-12-31")</f>
        <v>15.047942677</v>
      </c>
      <c r="T2962" s="6">
        <f>[1]!EM_S_FA_YOY_OR(B2962,"2021-12-31")</f>
        <v>27.058622293900001</v>
      </c>
      <c r="U2962" s="6">
        <f>[1]!EM_S_FA_YOY_OR(B2962,"2022-12-31")</f>
        <v>0.37006911510000001</v>
      </c>
      <c r="V2962" s="7">
        <f t="shared" si="278"/>
        <v>14.158878028666669</v>
      </c>
      <c r="W2962" s="8">
        <f t="shared" si="279"/>
        <v>13.366470912551893</v>
      </c>
      <c r="X2962" s="6">
        <f>[1]!EM_S_FA_YOY_NETPROFIT(B2962,"2019-12-31")</f>
        <v>76.468325787500007</v>
      </c>
      <c r="Y2962" s="6">
        <f>[1]!EM_S_FA_YOY_NETPROFIT(B2962,"2020-12-31")</f>
        <v>54.027344440299998</v>
      </c>
      <c r="Z2962" s="6">
        <f>[1]!EM_S_FA_YOY_NETPROFIT(B2962,"2021-12-31")</f>
        <v>-42.500836011099999</v>
      </c>
      <c r="AA2962" s="6">
        <f>[1]!EM_S_FA_YOY_NETPROFIT(B2962,"2022-12-31")</f>
        <v>23.691890153700001</v>
      </c>
      <c r="AB2962" s="7">
        <f t="shared" si="280"/>
        <v>11.7394661943</v>
      </c>
      <c r="AC2962" s="8">
        <f t="shared" si="281"/>
        <v>49.361601819566587</v>
      </c>
    </row>
    <row r="2963" spans="1:29" ht="16.5" x14ac:dyDescent="0.45">
      <c r="A2963" s="9">
        <v>3885</v>
      </c>
      <c r="B2963" s="5" t="s">
        <v>10502</v>
      </c>
      <c r="C2963" s="5" t="s">
        <v>10503</v>
      </c>
      <c r="D2963" s="5" t="s">
        <v>10504</v>
      </c>
      <c r="E2963" s="5" t="s">
        <v>120</v>
      </c>
      <c r="F2963" s="5" t="s">
        <v>11769</v>
      </c>
      <c r="G2963" s="5">
        <v>20</v>
      </c>
      <c r="H2963" s="5">
        <v>3</v>
      </c>
      <c r="I2963" s="5">
        <f t="shared" si="276"/>
        <v>4</v>
      </c>
      <c r="J2963" s="5">
        <f t="shared" si="277"/>
        <v>7</v>
      </c>
      <c r="K2963" s="5"/>
      <c r="L2963" s="5"/>
      <c r="M2963" s="5"/>
      <c r="N2963" s="5"/>
      <c r="O2963" s="5" t="s">
        <v>6801</v>
      </c>
      <c r="P2963" s="6">
        <f>[1]!EM_S_INFO_EMPLOYEE(B2963,"2019")</f>
        <v>1616</v>
      </c>
      <c r="Q2963" s="6">
        <f>[1]!EM_S_STM07_IS(B2963,"83","2019-12-31","1",1000000000)</f>
        <v>1.15354965606</v>
      </c>
      <c r="R2963" s="6">
        <f>[1]!EM_S_FA_YOY_OR(B2963,"2019-12-31")</f>
        <v>11.979232420400001</v>
      </c>
      <c r="S2963" s="6">
        <f>[1]!EM_S_FA_YOY_OR(B2963,"2020-12-31")</f>
        <v>0.69651083489999999</v>
      </c>
      <c r="T2963" s="6">
        <f>[1]!EM_S_FA_YOY_OR(B2963,"2021-12-31")</f>
        <v>1.9517761036000001</v>
      </c>
      <c r="U2963" s="6">
        <f>[1]!EM_S_FA_YOY_OR(B2963,"2022-12-31")</f>
        <v>-7.6057898995000004</v>
      </c>
      <c r="V2963" s="7">
        <f t="shared" si="278"/>
        <v>-1.652500987</v>
      </c>
      <c r="W2963" s="8">
        <f t="shared" si="279"/>
        <v>5.1937615829447443</v>
      </c>
      <c r="X2963" s="6">
        <f>[1]!EM_S_FA_YOY_NETPROFIT(B2963,"2019-12-31")</f>
        <v>128.21165826769999</v>
      </c>
      <c r="Y2963" s="6">
        <f>[1]!EM_S_FA_YOY_NETPROFIT(B2963,"2020-12-31")</f>
        <v>-65.261550687500005</v>
      </c>
      <c r="Z2963" s="6">
        <f>[1]!EM_S_FA_YOY_NETPROFIT(B2963,"2021-12-31")</f>
        <v>-135.61224537289999</v>
      </c>
      <c r="AA2963" s="6">
        <f>[1]!EM_S_FA_YOY_NETPROFIT(B2963,"2022-12-31")</f>
        <v>-2896.5308436230998</v>
      </c>
      <c r="AB2963" s="7">
        <f t="shared" si="280"/>
        <v>-1032.4682132278333</v>
      </c>
      <c r="AC2963" s="8">
        <f t="shared" si="281"/>
        <v>1614.7087733048861</v>
      </c>
    </row>
    <row r="2964" spans="1:29" ht="16.5" x14ac:dyDescent="0.45">
      <c r="A2964" s="9">
        <v>3886</v>
      </c>
      <c r="B2964" s="5" t="s">
        <v>10505</v>
      </c>
      <c r="C2964" s="5" t="s">
        <v>10506</v>
      </c>
      <c r="D2964" s="5" t="s">
        <v>10507</v>
      </c>
      <c r="E2964" s="5" t="s">
        <v>240</v>
      </c>
      <c r="F2964" s="5" t="s">
        <v>11778</v>
      </c>
      <c r="G2964" s="5">
        <v>29</v>
      </c>
      <c r="H2964" s="5">
        <v>3</v>
      </c>
      <c r="I2964" s="5">
        <f t="shared" si="276"/>
        <v>3</v>
      </c>
      <c r="J2964" s="5">
        <f t="shared" si="277"/>
        <v>5</v>
      </c>
      <c r="K2964" s="5"/>
      <c r="L2964" s="5"/>
      <c r="M2964" s="5"/>
      <c r="N2964" s="5"/>
      <c r="O2964" s="5" t="s">
        <v>4620</v>
      </c>
      <c r="P2964" s="6">
        <f>[1]!EM_S_INFO_EMPLOYEE(B2964,"2019")</f>
        <v>5185</v>
      </c>
      <c r="Q2964" s="6">
        <f>[1]!EM_S_STM07_IS(B2964,"83","2019-12-31","1",1000000000)</f>
        <v>3.0286997257200001</v>
      </c>
      <c r="R2964" s="6">
        <f>[1]!EM_S_FA_YOY_OR(B2964,"2019-12-31")</f>
        <v>19.3751553265</v>
      </c>
      <c r="S2964" s="6">
        <f>[1]!EM_S_FA_YOY_OR(B2964,"2020-12-31")</f>
        <v>8.5444752163000004</v>
      </c>
      <c r="T2964" s="6">
        <f>[1]!EM_S_FA_YOY_OR(B2964,"2021-12-31")</f>
        <v>18.3251919012</v>
      </c>
      <c r="U2964" s="6">
        <f>[1]!EM_S_FA_YOY_OR(B2964,"2022-12-31")</f>
        <v>5.7179183297999998</v>
      </c>
      <c r="V2964" s="7">
        <f t="shared" si="278"/>
        <v>10.862528482433333</v>
      </c>
      <c r="W2964" s="8">
        <f t="shared" si="279"/>
        <v>6.6155774452804783</v>
      </c>
      <c r="X2964" s="6">
        <f>[1]!EM_S_FA_YOY_NETPROFIT(B2964,"2019-12-31")</f>
        <v>2.01062771E-2</v>
      </c>
      <c r="Y2964" s="6">
        <f>[1]!EM_S_FA_YOY_NETPROFIT(B2964,"2020-12-31")</f>
        <v>21.0721736673</v>
      </c>
      <c r="Z2964" s="6">
        <f>[1]!EM_S_FA_YOY_NETPROFIT(B2964,"2021-12-31")</f>
        <v>21.6807092365</v>
      </c>
      <c r="AA2964" s="6">
        <f>[1]!EM_S_FA_YOY_NETPROFIT(B2964,"2022-12-31")</f>
        <v>-5.6790007008999996</v>
      </c>
      <c r="AB2964" s="7">
        <f t="shared" si="280"/>
        <v>12.357960734300001</v>
      </c>
      <c r="AC2964" s="8">
        <f t="shared" si="281"/>
        <v>15.623429912983715</v>
      </c>
    </row>
    <row r="2965" spans="1:29" ht="16.5" x14ac:dyDescent="0.45">
      <c r="A2965" s="9">
        <v>3889</v>
      </c>
      <c r="B2965" s="5" t="s">
        <v>10508</v>
      </c>
      <c r="C2965" s="5" t="s">
        <v>10509</v>
      </c>
      <c r="D2965" s="5" t="s">
        <v>10510</v>
      </c>
      <c r="E2965" s="5" t="s">
        <v>268</v>
      </c>
      <c r="F2965" s="5" t="s">
        <v>11757</v>
      </c>
      <c r="G2965" s="5">
        <v>7</v>
      </c>
      <c r="H2965" s="5">
        <v>2</v>
      </c>
      <c r="I2965" s="5">
        <f t="shared" si="276"/>
        <v>4</v>
      </c>
      <c r="J2965" s="5">
        <f t="shared" si="277"/>
        <v>11</v>
      </c>
      <c r="K2965" s="5"/>
      <c r="L2965" s="5"/>
      <c r="M2965" s="5"/>
      <c r="N2965" s="5"/>
      <c r="O2965" s="5" t="s">
        <v>10511</v>
      </c>
      <c r="P2965" s="6">
        <f>[1]!EM_S_INFO_EMPLOYEE(B2965,"2019")</f>
        <v>1671</v>
      </c>
      <c r="Q2965" s="6">
        <f>[1]!EM_S_STM07_IS(B2965,"83","2019-12-31","1",1000000000)</f>
        <v>1.4276492924099999</v>
      </c>
      <c r="R2965" s="6">
        <f>[1]!EM_S_FA_YOY_OR(B2965,"2019-12-31")</f>
        <v>16.9577534415</v>
      </c>
      <c r="S2965" s="6">
        <f>[1]!EM_S_FA_YOY_OR(B2965,"2020-12-31")</f>
        <v>22.806205068800001</v>
      </c>
      <c r="T2965" s="6">
        <f>[1]!EM_S_FA_YOY_OR(B2965,"2021-12-31")</f>
        <v>16.310684938200001</v>
      </c>
      <c r="U2965" s="6">
        <f>[1]!EM_S_FA_YOY_OR(B2965,"2022-12-31")</f>
        <v>28.6086669707</v>
      </c>
      <c r="V2965" s="7">
        <f t="shared" si="278"/>
        <v>22.57518565923333</v>
      </c>
      <c r="W2965" s="8">
        <f t="shared" si="279"/>
        <v>6.1522449555931011</v>
      </c>
      <c r="X2965" s="6">
        <f>[1]!EM_S_FA_YOY_NETPROFIT(B2965,"2019-12-31")</f>
        <v>6.9797317963000003</v>
      </c>
      <c r="Y2965" s="6">
        <f>[1]!EM_S_FA_YOY_NETPROFIT(B2965,"2020-12-31")</f>
        <v>23.2483529987</v>
      </c>
      <c r="Z2965" s="6">
        <f>[1]!EM_S_FA_YOY_NETPROFIT(B2965,"2021-12-31")</f>
        <v>-17.548790535199998</v>
      </c>
      <c r="AA2965" s="6">
        <f>[1]!EM_S_FA_YOY_NETPROFIT(B2965,"2022-12-31")</f>
        <v>27.649948843200001</v>
      </c>
      <c r="AB2965" s="7">
        <f t="shared" si="280"/>
        <v>11.116503768900001</v>
      </c>
      <c r="AC2965" s="8">
        <f t="shared" si="281"/>
        <v>24.92223574742204</v>
      </c>
    </row>
    <row r="2966" spans="1:29" ht="16.5" x14ac:dyDescent="0.45">
      <c r="A2966" s="9">
        <v>3893</v>
      </c>
      <c r="B2966" s="5" t="s">
        <v>10512</v>
      </c>
      <c r="C2966" s="5" t="s">
        <v>10513</v>
      </c>
      <c r="D2966" s="5" t="s">
        <v>10514</v>
      </c>
      <c r="E2966" s="5" t="s">
        <v>259</v>
      </c>
      <c r="F2966" s="5" t="s">
        <v>11760</v>
      </c>
      <c r="G2966" s="5">
        <v>11</v>
      </c>
      <c r="H2966" s="5">
        <v>2</v>
      </c>
      <c r="I2966" s="5">
        <f t="shared" si="276"/>
        <v>3</v>
      </c>
      <c r="J2966" s="5">
        <f t="shared" si="277"/>
        <v>3</v>
      </c>
      <c r="K2966" s="5"/>
      <c r="L2966" s="5"/>
      <c r="M2966" s="5"/>
      <c r="N2966" s="5"/>
      <c r="O2966" s="5" t="s">
        <v>10515</v>
      </c>
      <c r="P2966" s="6">
        <f>[1]!EM_S_INFO_EMPLOYEE(B2966,"2019")</f>
        <v>4472</v>
      </c>
      <c r="Q2966" s="6">
        <f>[1]!EM_S_STM07_IS(B2966,"83","2019-12-31","1",1000000000)</f>
        <v>2.69056844219</v>
      </c>
      <c r="R2966" s="6">
        <f>[1]!EM_S_FA_YOY_OR(B2966,"2019-12-31")</f>
        <v>-9.5404303266999992</v>
      </c>
      <c r="S2966" s="6">
        <f>[1]!EM_S_FA_YOY_OR(B2966,"2020-12-31")</f>
        <v>-7.0410677363999996</v>
      </c>
      <c r="T2966" s="6">
        <f>[1]!EM_S_FA_YOY_OR(B2966,"2021-12-31")</f>
        <v>70.186298022399995</v>
      </c>
      <c r="U2966" s="6">
        <f>[1]!EM_S_FA_YOY_OR(B2966,"2022-12-31")</f>
        <v>-5.8264236807999996</v>
      </c>
      <c r="V2966" s="7">
        <f t="shared" si="278"/>
        <v>19.106268868399997</v>
      </c>
      <c r="W2966" s="8">
        <f t="shared" si="279"/>
        <v>44.240771623306571</v>
      </c>
      <c r="X2966" s="6">
        <f>[1]!EM_S_FA_YOY_NETPROFIT(B2966,"2019-12-31")</f>
        <v>-43.153729061699998</v>
      </c>
      <c r="Y2966" s="6">
        <f>[1]!EM_S_FA_YOY_NETPROFIT(B2966,"2020-12-31")</f>
        <v>-41.759980896499997</v>
      </c>
      <c r="Z2966" s="6">
        <f>[1]!EM_S_FA_YOY_NETPROFIT(B2966,"2021-12-31")</f>
        <v>306.04769976720002</v>
      </c>
      <c r="AA2966" s="6">
        <f>[1]!EM_S_FA_YOY_NETPROFIT(B2966,"2022-12-31")</f>
        <v>-42.133791178400003</v>
      </c>
      <c r="AB2966" s="7">
        <f t="shared" si="280"/>
        <v>74.051309230766677</v>
      </c>
      <c r="AC2966" s="8">
        <f t="shared" si="281"/>
        <v>200.91485472702533</v>
      </c>
    </row>
    <row r="2967" spans="1:29" ht="16.5" x14ac:dyDescent="0.45">
      <c r="A2967" s="9">
        <v>3896</v>
      </c>
      <c r="B2967" s="5" t="s">
        <v>10516</v>
      </c>
      <c r="C2967" s="5" t="s">
        <v>10517</v>
      </c>
      <c r="D2967" s="5" t="s">
        <v>10518</v>
      </c>
      <c r="E2967" s="5" t="s">
        <v>634</v>
      </c>
      <c r="F2967" s="5" t="s">
        <v>11775</v>
      </c>
      <c r="G2967" s="5">
        <v>26</v>
      </c>
      <c r="H2967" s="5">
        <v>2</v>
      </c>
      <c r="I2967" s="5">
        <f t="shared" si="276"/>
        <v>3</v>
      </c>
      <c r="J2967" s="5">
        <f t="shared" si="277"/>
        <v>3</v>
      </c>
      <c r="K2967" s="5"/>
      <c r="L2967" s="5"/>
      <c r="M2967" s="5"/>
      <c r="N2967" s="5"/>
      <c r="O2967" s="5" t="s">
        <v>4431</v>
      </c>
      <c r="P2967" s="6">
        <f>[1]!EM_S_INFO_EMPLOYEE(B2967,"2019")</f>
        <v>619</v>
      </c>
      <c r="Q2967" s="6">
        <f>[1]!EM_S_STM07_IS(B2967,"83","2019-12-31","1",1000000000)</f>
        <v>0.47045300557000003</v>
      </c>
      <c r="R2967" s="6">
        <f>[1]!EM_S_FA_YOY_OR(B2967,"2019-12-31")</f>
        <v>8.9053460266000002</v>
      </c>
      <c r="S2967" s="6">
        <f>[1]!EM_S_FA_YOY_OR(B2967,"2020-12-31")</f>
        <v>-6.7255268253000002</v>
      </c>
      <c r="T2967" s="6">
        <f>[1]!EM_S_FA_YOY_OR(B2967,"2021-12-31")</f>
        <v>-0.64592314630000003</v>
      </c>
      <c r="U2967" s="6">
        <f>[1]!EM_S_FA_YOY_OR(B2967,"2022-12-31")</f>
        <v>49.856798260300003</v>
      </c>
      <c r="V2967" s="7">
        <f t="shared" si="278"/>
        <v>14.161782762900001</v>
      </c>
      <c r="W2967" s="8">
        <f t="shared" si="279"/>
        <v>31.061889732325483</v>
      </c>
      <c r="X2967" s="6">
        <f>[1]!EM_S_FA_YOY_NETPROFIT(B2967,"2019-12-31")</f>
        <v>25.842091651499999</v>
      </c>
      <c r="Y2967" s="6">
        <f>[1]!EM_S_FA_YOY_NETPROFIT(B2967,"2020-12-31")</f>
        <v>12.521224503899999</v>
      </c>
      <c r="Z2967" s="6">
        <f>[1]!EM_S_FA_YOY_NETPROFIT(B2967,"2021-12-31")</f>
        <v>-6.5864402913999998</v>
      </c>
      <c r="AA2967" s="6">
        <f>[1]!EM_S_FA_YOY_NETPROFIT(B2967,"2022-12-31")</f>
        <v>-77.792830795300006</v>
      </c>
      <c r="AB2967" s="7">
        <f t="shared" si="280"/>
        <v>-23.952682194266668</v>
      </c>
      <c r="AC2967" s="8">
        <f t="shared" si="281"/>
        <v>47.595660668997972</v>
      </c>
    </row>
    <row r="2968" spans="1:29" ht="16.5" x14ac:dyDescent="0.45">
      <c r="A2968" s="9">
        <v>3898</v>
      </c>
      <c r="B2968" s="5" t="s">
        <v>10519</v>
      </c>
      <c r="C2968" s="5" t="s">
        <v>10520</v>
      </c>
      <c r="D2968" s="5" t="s">
        <v>10521</v>
      </c>
      <c r="E2968" s="5" t="s">
        <v>33</v>
      </c>
      <c r="F2968" s="5" t="s">
        <v>11774</v>
      </c>
      <c r="G2968" s="5">
        <v>25</v>
      </c>
      <c r="H2968" s="5">
        <v>3</v>
      </c>
      <c r="I2968" s="5">
        <f t="shared" si="276"/>
        <v>2</v>
      </c>
      <c r="J2968" s="5">
        <f t="shared" si="277"/>
        <v>10</v>
      </c>
      <c r="K2968" s="5"/>
      <c r="L2968" s="5"/>
      <c r="M2968" s="5"/>
      <c r="N2968" s="5"/>
      <c r="O2968" s="5" t="s">
        <v>4379</v>
      </c>
      <c r="P2968" s="6">
        <f>[1]!EM_S_INFO_EMPLOYEE(B2968,"2019")</f>
        <v>2277</v>
      </c>
      <c r="Q2968" s="6">
        <f>[1]!EM_S_STM07_IS(B2968,"83","2019-12-31","1",1000000000)</f>
        <v>1.10727985434</v>
      </c>
      <c r="R2968" s="6">
        <f>[1]!EM_S_FA_YOY_OR(B2968,"2019-12-31")</f>
        <v>12.4304116083</v>
      </c>
      <c r="S2968" s="6">
        <f>[1]!EM_S_FA_YOY_OR(B2968,"2020-12-31")</f>
        <v>30.123240197499999</v>
      </c>
      <c r="T2968" s="6">
        <f>[1]!EM_S_FA_YOY_OR(B2968,"2021-12-31")</f>
        <v>50.531395219899998</v>
      </c>
      <c r="U2968" s="6">
        <f>[1]!EM_S_FA_YOY_OR(B2968,"2022-12-31")</f>
        <v>9.4991693174999998</v>
      </c>
      <c r="V2968" s="7">
        <f t="shared" si="278"/>
        <v>30.051268244966668</v>
      </c>
      <c r="W2968" s="8">
        <f t="shared" si="279"/>
        <v>20.51620763196404</v>
      </c>
      <c r="X2968" s="6">
        <f>[1]!EM_S_FA_YOY_NETPROFIT(B2968,"2019-12-31")</f>
        <v>5.9113277728</v>
      </c>
      <c r="Y2968" s="6">
        <f>[1]!EM_S_FA_YOY_NETPROFIT(B2968,"2020-12-31")</f>
        <v>16.0134788198</v>
      </c>
      <c r="Z2968" s="6">
        <f>[1]!EM_S_FA_YOY_NETPROFIT(B2968,"2021-12-31")</f>
        <v>22.4882694607</v>
      </c>
      <c r="AA2968" s="6">
        <f>[1]!EM_S_FA_YOY_NETPROFIT(B2968,"2022-12-31")</f>
        <v>-2.7331279174000001</v>
      </c>
      <c r="AB2968" s="7">
        <f t="shared" si="280"/>
        <v>11.922873454366666</v>
      </c>
      <c r="AC2968" s="8">
        <f t="shared" si="281"/>
        <v>13.098836231428782</v>
      </c>
    </row>
    <row r="2969" spans="1:29" ht="16.5" x14ac:dyDescent="0.45">
      <c r="A2969" s="9">
        <v>3901</v>
      </c>
      <c r="B2969" s="5" t="s">
        <v>10522</v>
      </c>
      <c r="C2969" s="5" t="s">
        <v>10523</v>
      </c>
      <c r="D2969" s="5" t="s">
        <v>10524</v>
      </c>
      <c r="E2969" s="5" t="s">
        <v>7</v>
      </c>
      <c r="F2969" s="5" t="s">
        <v>11757</v>
      </c>
      <c r="G2969" s="5">
        <v>7</v>
      </c>
      <c r="H2969" s="5">
        <v>2</v>
      </c>
      <c r="I2969" s="5">
        <f t="shared" si="276"/>
        <v>4</v>
      </c>
      <c r="J2969" s="5">
        <f t="shared" si="277"/>
        <v>11</v>
      </c>
      <c r="K2969" s="5"/>
      <c r="L2969" s="5"/>
      <c r="M2969" s="5"/>
      <c r="N2969" s="5"/>
      <c r="O2969" s="5" t="s">
        <v>6867</v>
      </c>
      <c r="P2969" s="6">
        <f>[1]!EM_S_INFO_EMPLOYEE(B2969,"2019")</f>
        <v>1185</v>
      </c>
      <c r="Q2969" s="6">
        <f>[1]!EM_S_STM07_IS(B2969,"83","2019-12-31","1",1000000000)</f>
        <v>1.7862581284000001</v>
      </c>
      <c r="R2969" s="6">
        <f>[1]!EM_S_FA_YOY_OR(B2969,"2019-12-31")</f>
        <v>51.197049487900003</v>
      </c>
      <c r="S2969" s="6">
        <f>[1]!EM_S_FA_YOY_OR(B2969,"2020-12-31")</f>
        <v>30.917055466899999</v>
      </c>
      <c r="T2969" s="6">
        <f>[1]!EM_S_FA_YOY_OR(B2969,"2021-12-31")</f>
        <v>-10.033602073799999</v>
      </c>
      <c r="U2969" s="6">
        <f>[1]!EM_S_FA_YOY_OR(B2969,"2022-12-31")</f>
        <v>33.522062648899997</v>
      </c>
      <c r="V2969" s="7">
        <f t="shared" si="278"/>
        <v>18.135172013999998</v>
      </c>
      <c r="W2969" s="8">
        <f t="shared" si="279"/>
        <v>24.42962117618082</v>
      </c>
      <c r="X2969" s="6">
        <f>[1]!EM_S_FA_YOY_NETPROFIT(B2969,"2019-12-31")</f>
        <v>-21.425427261300001</v>
      </c>
      <c r="Y2969" s="6">
        <f>[1]!EM_S_FA_YOY_NETPROFIT(B2969,"2020-12-31")</f>
        <v>214.72870543650001</v>
      </c>
      <c r="Z2969" s="6">
        <f>[1]!EM_S_FA_YOY_NETPROFIT(B2969,"2021-12-31")</f>
        <v>7.7750980109999999</v>
      </c>
      <c r="AA2969" s="6">
        <f>[1]!EM_S_FA_YOY_NETPROFIT(B2969,"2022-12-31")</f>
        <v>-4.3642268796000003</v>
      </c>
      <c r="AB2969" s="7">
        <f t="shared" si="280"/>
        <v>72.713192189300003</v>
      </c>
      <c r="AC2969" s="8">
        <f t="shared" si="281"/>
        <v>123.13872382134353</v>
      </c>
    </row>
    <row r="2970" spans="1:29" ht="16.5" x14ac:dyDescent="0.45">
      <c r="A2970" s="9">
        <v>3903</v>
      </c>
      <c r="B2970" s="5" t="s">
        <v>10525</v>
      </c>
      <c r="C2970" s="5" t="s">
        <v>10526</v>
      </c>
      <c r="D2970" s="5" t="s">
        <v>10527</v>
      </c>
      <c r="E2970" s="5" t="s">
        <v>120</v>
      </c>
      <c r="F2970" s="5" t="s">
        <v>11770</v>
      </c>
      <c r="G2970" s="5">
        <v>21</v>
      </c>
      <c r="H2970" s="5">
        <v>3</v>
      </c>
      <c r="I2970" s="5">
        <f t="shared" si="276"/>
        <v>3</v>
      </c>
      <c r="J2970" s="5">
        <f t="shared" si="277"/>
        <v>7</v>
      </c>
      <c r="K2970" s="5"/>
      <c r="L2970" s="5"/>
      <c r="M2970" s="5"/>
      <c r="N2970" s="5"/>
      <c r="O2970" s="5" t="s">
        <v>4189</v>
      </c>
      <c r="P2970" s="6">
        <f>[1]!EM_S_INFO_EMPLOYEE(B2970,"2019")</f>
        <v>863</v>
      </c>
      <c r="Q2970" s="6">
        <f>[1]!EM_S_STM07_IS(B2970,"83","2019-12-31","1",1000000000)</f>
        <v>0.70114316559000001</v>
      </c>
      <c r="R2970" s="6">
        <f>[1]!EM_S_FA_YOY_OR(B2970,"2019-12-31")</f>
        <v>1.7021553845999999</v>
      </c>
      <c r="S2970" s="6">
        <f>[1]!EM_S_FA_YOY_OR(B2970,"2020-12-31")</f>
        <v>-5.2061764459999997</v>
      </c>
      <c r="T2970" s="6">
        <f>[1]!EM_S_FA_YOY_OR(B2970,"2021-12-31")</f>
        <v>51.808459964100003</v>
      </c>
      <c r="U2970" s="6">
        <f>[1]!EM_S_FA_YOY_OR(B2970,"2022-12-31")</f>
        <v>52.753984880399997</v>
      </c>
      <c r="V2970" s="7">
        <f t="shared" si="278"/>
        <v>33.118756132833333</v>
      </c>
      <c r="W2970" s="8">
        <f t="shared" si="279"/>
        <v>33.193732047194196</v>
      </c>
      <c r="X2970" s="6">
        <f>[1]!EM_S_FA_YOY_NETPROFIT(B2970,"2019-12-31")</f>
        <v>-16.080659602800001</v>
      </c>
      <c r="Y2970" s="6">
        <f>[1]!EM_S_FA_YOY_NETPROFIT(B2970,"2020-12-31")</f>
        <v>14.1777894677</v>
      </c>
      <c r="Z2970" s="6">
        <f>[1]!EM_S_FA_YOY_NETPROFIT(B2970,"2021-12-31")</f>
        <v>42.877638320400003</v>
      </c>
      <c r="AA2970" s="6">
        <f>[1]!EM_S_FA_YOY_NETPROFIT(B2970,"2022-12-31")</f>
        <v>5.6911343148000002</v>
      </c>
      <c r="AB2970" s="7">
        <f t="shared" si="280"/>
        <v>20.91552070096667</v>
      </c>
      <c r="AC2970" s="8">
        <f t="shared" si="281"/>
        <v>19.48734940078894</v>
      </c>
    </row>
    <row r="2971" spans="1:29" ht="16.5" x14ac:dyDescent="0.45">
      <c r="A2971" s="9">
        <v>3904</v>
      </c>
      <c r="B2971" s="5" t="s">
        <v>10528</v>
      </c>
      <c r="C2971" s="5" t="s">
        <v>10529</v>
      </c>
      <c r="D2971" s="5" t="s">
        <v>10530</v>
      </c>
      <c r="E2971" s="5" t="s">
        <v>363</v>
      </c>
      <c r="F2971" s="5" t="s">
        <v>11773</v>
      </c>
      <c r="G2971" s="5">
        <v>24</v>
      </c>
      <c r="H2971" s="5">
        <v>2</v>
      </c>
      <c r="I2971" s="5">
        <f t="shared" si="276"/>
        <v>1</v>
      </c>
      <c r="J2971" s="5">
        <f t="shared" si="277"/>
        <v>11</v>
      </c>
      <c r="K2971" s="5"/>
      <c r="L2971" s="5"/>
      <c r="M2971" s="5"/>
      <c r="N2971" s="5"/>
      <c r="O2971" s="5" t="s">
        <v>6409</v>
      </c>
      <c r="P2971" s="6">
        <f>[1]!EM_S_INFO_EMPLOYEE(B2971,"2019")</f>
        <v>1259</v>
      </c>
      <c r="Q2971" s="6">
        <f>[1]!EM_S_STM07_IS(B2971,"83","2019-12-31","1",1000000000)</f>
        <v>1.3952217205599999</v>
      </c>
      <c r="R2971" s="6">
        <f>[1]!EM_S_FA_YOY_OR(B2971,"2019-12-31")</f>
        <v>-0.68631604089999998</v>
      </c>
      <c r="S2971" s="6">
        <f>[1]!EM_S_FA_YOY_OR(B2971,"2020-12-31")</f>
        <v>-10.0059661448</v>
      </c>
      <c r="T2971" s="6">
        <f>[1]!EM_S_FA_YOY_OR(B2971,"2021-12-31")</f>
        <v>134.135451625</v>
      </c>
      <c r="U2971" s="6">
        <f>[1]!EM_S_FA_YOY_OR(B2971,"2022-12-31")</f>
        <v>18.059806999199999</v>
      </c>
      <c r="V2971" s="7">
        <f t="shared" si="278"/>
        <v>47.396430826466663</v>
      </c>
      <c r="W2971" s="8">
        <f t="shared" si="279"/>
        <v>76.417702153093529</v>
      </c>
      <c r="X2971" s="6">
        <f>[1]!EM_S_FA_YOY_NETPROFIT(B2971,"2019-12-31")</f>
        <v>-5.9202139303000001</v>
      </c>
      <c r="Y2971" s="6">
        <f>[1]!EM_S_FA_YOY_NETPROFIT(B2971,"2020-12-31")</f>
        <v>8.3535807175999999</v>
      </c>
      <c r="Z2971" s="6">
        <f>[1]!EM_S_FA_YOY_NETPROFIT(B2971,"2021-12-31")</f>
        <v>106.0134090108</v>
      </c>
      <c r="AA2971" s="6">
        <f>[1]!EM_S_FA_YOY_NETPROFIT(B2971,"2022-12-31")</f>
        <v>35.870541307499998</v>
      </c>
      <c r="AB2971" s="7">
        <f t="shared" si="280"/>
        <v>50.079177011966664</v>
      </c>
      <c r="AC2971" s="8">
        <f t="shared" si="281"/>
        <v>50.356474380172919</v>
      </c>
    </row>
    <row r="2972" spans="1:29" ht="16.5" x14ac:dyDescent="0.45">
      <c r="A2972" s="9">
        <v>3906</v>
      </c>
      <c r="B2972" s="5" t="s">
        <v>10531</v>
      </c>
      <c r="C2972" s="5" t="s">
        <v>10532</v>
      </c>
      <c r="D2972" s="5" t="s">
        <v>10533</v>
      </c>
      <c r="E2972" s="5" t="s">
        <v>412</v>
      </c>
      <c r="F2972" s="5" t="s">
        <v>11770</v>
      </c>
      <c r="G2972" s="5">
        <v>21</v>
      </c>
      <c r="H2972" s="5">
        <v>3</v>
      </c>
      <c r="I2972" s="5">
        <f t="shared" si="276"/>
        <v>3</v>
      </c>
      <c r="J2972" s="5">
        <f t="shared" si="277"/>
        <v>7</v>
      </c>
      <c r="K2972" s="5"/>
      <c r="L2972" s="5"/>
      <c r="M2972" s="5"/>
      <c r="N2972" s="5"/>
      <c r="O2972" s="5" t="s">
        <v>4329</v>
      </c>
      <c r="P2972" s="6">
        <f>[1]!EM_S_INFO_EMPLOYEE(B2972,"2019")</f>
        <v>3532</v>
      </c>
      <c r="Q2972" s="6">
        <f>[1]!EM_S_STM07_IS(B2972,"83","2019-12-31","1",1000000000)</f>
        <v>1.0407052375300001</v>
      </c>
      <c r="R2972" s="6">
        <f>[1]!EM_S_FA_YOY_OR(B2972,"2019-12-31")</f>
        <v>-6.8444904341999999</v>
      </c>
      <c r="S2972" s="6">
        <f>[1]!EM_S_FA_YOY_OR(B2972,"2020-12-31")</f>
        <v>-39.857938286200003</v>
      </c>
      <c r="T2972" s="6">
        <f>[1]!EM_S_FA_YOY_OR(B2972,"2021-12-31")</f>
        <v>16.366109419699999</v>
      </c>
      <c r="U2972" s="6">
        <f>[1]!EM_S_FA_YOY_OR(B2972,"2022-12-31")</f>
        <v>1.0573110155000001</v>
      </c>
      <c r="V2972" s="7">
        <f t="shared" si="278"/>
        <v>-7.4781726170000011</v>
      </c>
      <c r="W2972" s="8">
        <f t="shared" si="279"/>
        <v>29.06762366859968</v>
      </c>
      <c r="X2972" s="6">
        <f>[1]!EM_S_FA_YOY_NETPROFIT(B2972,"2019-12-31")</f>
        <v>-19.237770745199999</v>
      </c>
      <c r="Y2972" s="6">
        <f>[1]!EM_S_FA_YOY_NETPROFIT(B2972,"2020-12-31")</f>
        <v>-309.98325100869999</v>
      </c>
      <c r="Z2972" s="6">
        <f>[1]!EM_S_FA_YOY_NETPROFIT(B2972,"2021-12-31")</f>
        <v>24.414034060199999</v>
      </c>
      <c r="AA2972" s="6">
        <f>[1]!EM_S_FA_YOY_NETPROFIT(B2972,"2022-12-31")</f>
        <v>153.57192354099999</v>
      </c>
      <c r="AB2972" s="7">
        <f t="shared" si="280"/>
        <v>-43.99909780250001</v>
      </c>
      <c r="AC2972" s="8">
        <f t="shared" si="281"/>
        <v>239.23026025442118</v>
      </c>
    </row>
    <row r="2973" spans="1:29" ht="16.5" x14ac:dyDescent="0.45">
      <c r="A2973" s="9">
        <v>3911</v>
      </c>
      <c r="B2973" s="5" t="s">
        <v>10534</v>
      </c>
      <c r="C2973" s="5" t="s">
        <v>10535</v>
      </c>
      <c r="D2973" s="5" t="s">
        <v>10536</v>
      </c>
      <c r="E2973" s="5" t="s">
        <v>259</v>
      </c>
      <c r="F2973" s="5" t="s">
        <v>11756</v>
      </c>
      <c r="G2973" s="5">
        <v>6</v>
      </c>
      <c r="H2973" s="5">
        <v>2</v>
      </c>
      <c r="I2973" s="5">
        <f t="shared" si="276"/>
        <v>2</v>
      </c>
      <c r="J2973" s="5">
        <f t="shared" si="277"/>
        <v>11</v>
      </c>
      <c r="K2973" s="5"/>
      <c r="L2973" s="5"/>
      <c r="M2973" s="5"/>
      <c r="N2973" s="5"/>
      <c r="O2973" s="5" t="s">
        <v>10537</v>
      </c>
      <c r="P2973" s="6">
        <f>[1]!EM_S_INFO_EMPLOYEE(B2973,"2019")</f>
        <v>1040</v>
      </c>
      <c r="Q2973" s="6">
        <f>[1]!EM_S_STM07_IS(B2973,"83","2019-12-31","1",1000000000)</f>
        <v>0.75377000324999999</v>
      </c>
      <c r="R2973" s="6">
        <f>[1]!EM_S_FA_YOY_OR(B2973,"2019-12-31")</f>
        <v>-22.362288557900001</v>
      </c>
      <c r="S2973" s="6">
        <f>[1]!EM_S_FA_YOY_OR(B2973,"2020-12-31")</f>
        <v>13.051541286599999</v>
      </c>
      <c r="T2973" s="6">
        <f>[1]!EM_S_FA_YOY_OR(B2973,"2021-12-31")</f>
        <v>16.1029809395</v>
      </c>
      <c r="U2973" s="6">
        <f>[1]!EM_S_FA_YOY_OR(B2973,"2022-12-31")</f>
        <v>21.714211794299999</v>
      </c>
      <c r="V2973" s="7">
        <f t="shared" si="278"/>
        <v>16.956244673466667</v>
      </c>
      <c r="W2973" s="8">
        <f t="shared" si="279"/>
        <v>4.3939173104441656</v>
      </c>
      <c r="X2973" s="6">
        <f>[1]!EM_S_FA_YOY_NETPROFIT(B2973,"2019-12-31")</f>
        <v>-163.12470729219999</v>
      </c>
      <c r="Y2973" s="6">
        <f>[1]!EM_S_FA_YOY_NETPROFIT(B2973,"2020-12-31")</f>
        <v>525.04585400880001</v>
      </c>
      <c r="Z2973" s="6">
        <f>[1]!EM_S_FA_YOY_NETPROFIT(B2973,"2021-12-31")</f>
        <v>-56.1432162336</v>
      </c>
      <c r="AA2973" s="6">
        <f>[1]!EM_S_FA_YOY_NETPROFIT(B2973,"2022-12-31")</f>
        <v>-61.252147890000003</v>
      </c>
      <c r="AB2973" s="7">
        <f t="shared" si="280"/>
        <v>135.8834966284</v>
      </c>
      <c r="AC2973" s="8">
        <f t="shared" si="281"/>
        <v>337.03416829317183</v>
      </c>
    </row>
    <row r="2974" spans="1:29" ht="16.5" x14ac:dyDescent="0.45">
      <c r="A2974" s="9">
        <v>3912</v>
      </c>
      <c r="B2974" s="5" t="s">
        <v>10538</v>
      </c>
      <c r="C2974" s="5" t="s">
        <v>10539</v>
      </c>
      <c r="D2974" s="5" t="s">
        <v>10540</v>
      </c>
      <c r="E2974" s="5" t="s">
        <v>254</v>
      </c>
      <c r="F2974" s="5" t="s">
        <v>11773</v>
      </c>
      <c r="G2974" s="5">
        <v>24</v>
      </c>
      <c r="H2974" s="5">
        <v>2</v>
      </c>
      <c r="I2974" s="5">
        <f t="shared" si="276"/>
        <v>1</v>
      </c>
      <c r="J2974" s="5">
        <f t="shared" si="277"/>
        <v>11</v>
      </c>
      <c r="K2974" s="5"/>
      <c r="L2974" s="5"/>
      <c r="M2974" s="5"/>
      <c r="N2974" s="5"/>
      <c r="O2974" s="5" t="s">
        <v>3964</v>
      </c>
      <c r="P2974" s="6">
        <f>[1]!EM_S_INFO_EMPLOYEE(B2974,"2019")</f>
        <v>4813</v>
      </c>
      <c r="Q2974" s="6">
        <f>[1]!EM_S_STM07_IS(B2974,"83","2019-12-31","1",1000000000)</f>
        <v>5.969100707</v>
      </c>
      <c r="R2974" s="6">
        <f>[1]!EM_S_FA_YOY_OR(B2974,"2019-12-31")</f>
        <v>-0.66430784440000001</v>
      </c>
      <c r="S2974" s="6">
        <f>[1]!EM_S_FA_YOY_OR(B2974,"2020-12-31")</f>
        <v>-11.866690697099999</v>
      </c>
      <c r="T2974" s="6">
        <f>[1]!EM_S_FA_YOY_OR(B2974,"2021-12-31")</f>
        <v>87.560312422300001</v>
      </c>
      <c r="U2974" s="6">
        <f>[1]!EM_S_FA_YOY_OR(B2974,"2022-12-31")</f>
        <v>30.5545827768</v>
      </c>
      <c r="V2974" s="7">
        <f t="shared" si="278"/>
        <v>35.416068167333336</v>
      </c>
      <c r="W2974" s="8">
        <f t="shared" si="279"/>
        <v>49.891459865172024</v>
      </c>
      <c r="X2974" s="6">
        <f>[1]!EM_S_FA_YOY_NETPROFIT(B2974,"2019-12-31")</f>
        <v>69.8867937033</v>
      </c>
      <c r="Y2974" s="6">
        <f>[1]!EM_S_FA_YOY_NETPROFIT(B2974,"2020-12-31")</f>
        <v>-99.425684766499998</v>
      </c>
      <c r="Z2974" s="6">
        <f>[1]!EM_S_FA_YOY_NETPROFIT(B2974,"2021-12-31")</f>
        <v>104086.03825497199</v>
      </c>
      <c r="AA2974" s="6">
        <f>[1]!EM_S_FA_YOY_NETPROFIT(B2974,"2022-12-31")</f>
        <v>25.895810957599998</v>
      </c>
      <c r="AB2974" s="7">
        <f t="shared" si="280"/>
        <v>34670.836127054368</v>
      </c>
      <c r="AC2974" s="8">
        <f t="shared" si="281"/>
        <v>60115.36110857247</v>
      </c>
    </row>
    <row r="2975" spans="1:29" ht="16.5" x14ac:dyDescent="0.45">
      <c r="A2975" s="9">
        <v>3913</v>
      </c>
      <c r="B2975" s="5" t="s">
        <v>10541</v>
      </c>
      <c r="C2975" s="5" t="s">
        <v>10542</v>
      </c>
      <c r="D2975" s="5" t="s">
        <v>10543</v>
      </c>
      <c r="E2975" s="5" t="s">
        <v>120</v>
      </c>
      <c r="F2975" s="5" t="s">
        <v>11762</v>
      </c>
      <c r="G2975" s="5">
        <v>13</v>
      </c>
      <c r="H2975" s="5">
        <v>2</v>
      </c>
      <c r="I2975" s="5">
        <f t="shared" si="276"/>
        <v>4</v>
      </c>
      <c r="J2975" s="5">
        <f t="shared" si="277"/>
        <v>7</v>
      </c>
      <c r="K2975" s="5"/>
      <c r="L2975" s="5"/>
      <c r="M2975" s="5"/>
      <c r="N2975" s="5"/>
      <c r="O2975" s="5" t="s">
        <v>10544</v>
      </c>
      <c r="P2975" s="6">
        <f>[1]!EM_S_INFO_EMPLOYEE(B2975,"2019")</f>
        <v>375</v>
      </c>
      <c r="Q2975" s="6">
        <f>[1]!EM_S_STM07_IS(B2975,"83","2019-12-31","1",1000000000)</f>
        <v>0.49042953474000001</v>
      </c>
      <c r="R2975" s="6">
        <f>[1]!EM_S_FA_YOY_OR(B2975,"2019-12-31")</f>
        <v>27.823393399699999</v>
      </c>
      <c r="S2975" s="6">
        <f>[1]!EM_S_FA_YOY_OR(B2975,"2020-12-31")</f>
        <v>14.959394384499999</v>
      </c>
      <c r="T2975" s="6">
        <f>[1]!EM_S_FA_YOY_OR(B2975,"2021-12-31")</f>
        <v>40.502265259700003</v>
      </c>
      <c r="U2975" s="6">
        <f>[1]!EM_S_FA_YOY_OR(B2975,"2022-12-31")</f>
        <v>18.559472282600002</v>
      </c>
      <c r="V2975" s="7">
        <f t="shared" si="278"/>
        <v>24.67371064226667</v>
      </c>
      <c r="W2975" s="8">
        <f t="shared" si="279"/>
        <v>13.82561015564592</v>
      </c>
      <c r="X2975" s="6">
        <f>[1]!EM_S_FA_YOY_NETPROFIT(B2975,"2019-12-31")</f>
        <v>-16.969456473299999</v>
      </c>
      <c r="Y2975" s="6">
        <f>[1]!EM_S_FA_YOY_NETPROFIT(B2975,"2020-12-31")</f>
        <v>74.423067450700003</v>
      </c>
      <c r="Z2975" s="6">
        <f>[1]!EM_S_FA_YOY_NETPROFIT(B2975,"2021-12-31")</f>
        <v>-2.5672429516999999</v>
      </c>
      <c r="AA2975" s="6">
        <f>[1]!EM_S_FA_YOY_NETPROFIT(B2975,"2022-12-31")</f>
        <v>61.735115072799999</v>
      </c>
      <c r="AB2975" s="7">
        <f t="shared" si="280"/>
        <v>44.530313190599998</v>
      </c>
      <c r="AC2975" s="8">
        <f t="shared" si="281"/>
        <v>41.278092007974273</v>
      </c>
    </row>
    <row r="2976" spans="1:29" ht="16.5" x14ac:dyDescent="0.45">
      <c r="A2976" s="9">
        <v>3914</v>
      </c>
      <c r="B2976" s="5" t="s">
        <v>10545</v>
      </c>
      <c r="C2976" s="5" t="s">
        <v>10546</v>
      </c>
      <c r="D2976" s="5" t="s">
        <v>10547</v>
      </c>
      <c r="E2976" s="5" t="s">
        <v>259</v>
      </c>
      <c r="F2976" s="5" t="s">
        <v>11765</v>
      </c>
      <c r="G2976" s="5">
        <v>16</v>
      </c>
      <c r="H2976" s="5">
        <v>3</v>
      </c>
      <c r="I2976" s="5">
        <f t="shared" si="276"/>
        <v>1</v>
      </c>
      <c r="J2976" s="5">
        <f t="shared" si="277"/>
        <v>9</v>
      </c>
      <c r="K2976" s="5"/>
      <c r="L2976" s="5"/>
      <c r="M2976" s="5"/>
      <c r="N2976" s="5"/>
      <c r="O2976" s="5" t="s">
        <v>10548</v>
      </c>
      <c r="P2976" s="6">
        <f>[1]!EM_S_INFO_EMPLOYEE(B2976,"2019")</f>
        <v>1044</v>
      </c>
      <c r="Q2976" s="6">
        <f>[1]!EM_S_STM07_IS(B2976,"83","2019-12-31","1",1000000000)</f>
        <v>0.51914981248000003</v>
      </c>
      <c r="R2976" s="6">
        <f>[1]!EM_S_FA_YOY_OR(B2976,"2019-12-31")</f>
        <v>5.3662313716999996</v>
      </c>
      <c r="S2976" s="6">
        <f>[1]!EM_S_FA_YOY_OR(B2976,"2020-12-31")</f>
        <v>67.064444992600002</v>
      </c>
      <c r="T2976" s="6">
        <f>[1]!EM_S_FA_YOY_OR(B2976,"2021-12-31")</f>
        <v>-8.9450799459999999</v>
      </c>
      <c r="U2976" s="6">
        <f>[1]!EM_S_FA_YOY_OR(B2976,"2022-12-31")</f>
        <v>-6.5482537569000003</v>
      </c>
      <c r="V2976" s="7">
        <f t="shared" si="278"/>
        <v>17.1903704299</v>
      </c>
      <c r="W2976" s="8">
        <f t="shared" si="279"/>
        <v>43.208837973955156</v>
      </c>
      <c r="X2976" s="6">
        <f>[1]!EM_S_FA_YOY_NETPROFIT(B2976,"2019-12-31")</f>
        <v>-11.329563757800001</v>
      </c>
      <c r="Y2976" s="6">
        <f>[1]!EM_S_FA_YOY_NETPROFIT(B2976,"2020-12-31")</f>
        <v>403.1149388604</v>
      </c>
      <c r="Z2976" s="6">
        <f>[1]!EM_S_FA_YOY_NETPROFIT(B2976,"2021-12-31")</f>
        <v>-62.193380112699998</v>
      </c>
      <c r="AA2976" s="6">
        <f>[1]!EM_S_FA_YOY_NETPROFIT(B2976,"2022-12-31")</f>
        <v>-57.6166891011</v>
      </c>
      <c r="AB2976" s="7">
        <f t="shared" si="280"/>
        <v>94.43495654886668</v>
      </c>
      <c r="AC2976" s="8">
        <f t="shared" si="281"/>
        <v>267.33450045783525</v>
      </c>
    </row>
    <row r="2977" spans="1:29" ht="16.5" x14ac:dyDescent="0.45">
      <c r="A2977" s="9">
        <v>3916</v>
      </c>
      <c r="B2977" s="5" t="s">
        <v>10549</v>
      </c>
      <c r="C2977" s="5" t="s">
        <v>10550</v>
      </c>
      <c r="D2977" s="5" t="s">
        <v>10551</v>
      </c>
      <c r="E2977" s="5" t="s">
        <v>259</v>
      </c>
      <c r="F2977" s="5" t="s">
        <v>11756</v>
      </c>
      <c r="G2977" s="5">
        <v>6</v>
      </c>
      <c r="H2977" s="5">
        <v>2</v>
      </c>
      <c r="I2977" s="5">
        <f t="shared" si="276"/>
        <v>2</v>
      </c>
      <c r="J2977" s="5">
        <f t="shared" si="277"/>
        <v>11</v>
      </c>
      <c r="K2977" s="5"/>
      <c r="L2977" s="5"/>
      <c r="M2977" s="5"/>
      <c r="N2977" s="5"/>
      <c r="O2977" s="5" t="s">
        <v>10552</v>
      </c>
      <c r="P2977" s="6">
        <f>[1]!EM_S_INFO_EMPLOYEE(B2977,"2019")</f>
        <v>2104</v>
      </c>
      <c r="Q2977" s="6">
        <f>[1]!EM_S_STM07_IS(B2977,"83","2019-12-31","1",1000000000)</f>
        <v>2.14075344363</v>
      </c>
      <c r="R2977" s="6">
        <f>[1]!EM_S_FA_YOY_OR(B2977,"2019-12-31")</f>
        <v>19.246802145</v>
      </c>
      <c r="S2977" s="6">
        <f>[1]!EM_S_FA_YOY_OR(B2977,"2020-12-31")</f>
        <v>17.207001339000001</v>
      </c>
      <c r="T2977" s="6">
        <f>[1]!EM_S_FA_YOY_OR(B2977,"2021-12-31")</f>
        <v>17.912649163899999</v>
      </c>
      <c r="U2977" s="6">
        <f>[1]!EM_S_FA_YOY_OR(B2977,"2022-12-31")</f>
        <v>-3.9257835029999999</v>
      </c>
      <c r="V2977" s="7">
        <f t="shared" si="278"/>
        <v>10.397955666633335</v>
      </c>
      <c r="W2977" s="8">
        <f t="shared" si="279"/>
        <v>12.409738617834087</v>
      </c>
      <c r="X2977" s="6">
        <f>[1]!EM_S_FA_YOY_NETPROFIT(B2977,"2019-12-31")</f>
        <v>2.4412594579000002</v>
      </c>
      <c r="Y2977" s="6">
        <f>[1]!EM_S_FA_YOY_NETPROFIT(B2977,"2020-12-31")</f>
        <v>32.737831292099997</v>
      </c>
      <c r="Z2977" s="6">
        <f>[1]!EM_S_FA_YOY_NETPROFIT(B2977,"2021-12-31")</f>
        <v>22.679899484100002</v>
      </c>
      <c r="AA2977" s="6">
        <f>[1]!EM_S_FA_YOY_NETPROFIT(B2977,"2022-12-31")</f>
        <v>-27.574393282399999</v>
      </c>
      <c r="AB2977" s="7">
        <f t="shared" si="280"/>
        <v>9.2811124979333339</v>
      </c>
      <c r="AC2977" s="8">
        <f t="shared" si="281"/>
        <v>32.311557186349475</v>
      </c>
    </row>
    <row r="2978" spans="1:29" ht="16.5" x14ac:dyDescent="0.45">
      <c r="A2978" s="9">
        <v>3917</v>
      </c>
      <c r="B2978" s="5" t="s">
        <v>10553</v>
      </c>
      <c r="C2978" s="5" t="s">
        <v>10554</v>
      </c>
      <c r="D2978" s="5" t="s">
        <v>10555</v>
      </c>
      <c r="E2978" s="5" t="s">
        <v>1297</v>
      </c>
      <c r="F2978" s="5" t="s">
        <v>11769</v>
      </c>
      <c r="G2978" s="5">
        <v>20</v>
      </c>
      <c r="H2978" s="5">
        <v>3</v>
      </c>
      <c r="I2978" s="5">
        <f t="shared" si="276"/>
        <v>4</v>
      </c>
      <c r="J2978" s="5">
        <f t="shared" si="277"/>
        <v>7</v>
      </c>
      <c r="K2978" s="5"/>
      <c r="L2978" s="5"/>
      <c r="M2978" s="5"/>
      <c r="N2978" s="5"/>
      <c r="O2978" s="5" t="s">
        <v>7009</v>
      </c>
      <c r="P2978" s="6">
        <f>[1]!EM_S_INFO_EMPLOYEE(B2978,"2019")</f>
        <v>1546</v>
      </c>
      <c r="Q2978" s="6">
        <f>[1]!EM_S_STM07_IS(B2978,"83","2019-12-31","1",1000000000)</f>
        <v>2.9737485617199999</v>
      </c>
      <c r="R2978" s="6">
        <f>[1]!EM_S_FA_YOY_OR(B2978,"2019-12-31")</f>
        <v>-5.7844393949999997</v>
      </c>
      <c r="S2978" s="6">
        <f>[1]!EM_S_FA_YOY_OR(B2978,"2020-12-31")</f>
        <v>-8.9083843371999993</v>
      </c>
      <c r="T2978" s="6">
        <f>[1]!EM_S_FA_YOY_OR(B2978,"2021-12-31")</f>
        <v>7.7783748557000001</v>
      </c>
      <c r="U2978" s="6">
        <f>[1]!EM_S_FA_YOY_OR(B2978,"2022-12-31")</f>
        <v>29.664665464399999</v>
      </c>
      <c r="V2978" s="7">
        <f t="shared" si="278"/>
        <v>9.5115519942999995</v>
      </c>
      <c r="W2978" s="8">
        <f t="shared" si="279"/>
        <v>19.344843498837168</v>
      </c>
      <c r="X2978" s="6">
        <f>[1]!EM_S_FA_YOY_NETPROFIT(B2978,"2019-12-31")</f>
        <v>-71.676349522199999</v>
      </c>
      <c r="Y2978" s="6">
        <f>[1]!EM_S_FA_YOY_NETPROFIT(B2978,"2020-12-31")</f>
        <v>-1324.62125335</v>
      </c>
      <c r="Z2978" s="6">
        <f>[1]!EM_S_FA_YOY_NETPROFIT(B2978,"2021-12-31")</f>
        <v>125.25634743339999</v>
      </c>
      <c r="AA2978" s="6">
        <f>[1]!EM_S_FA_YOY_NETPROFIT(B2978,"2022-12-31")</f>
        <v>154.93457479310001</v>
      </c>
      <c r="AB2978" s="7">
        <f t="shared" si="280"/>
        <v>-348.14344370783334</v>
      </c>
      <c r="AC2978" s="8">
        <f t="shared" si="281"/>
        <v>845.78477394516631</v>
      </c>
    </row>
    <row r="2979" spans="1:29" ht="16.5" x14ac:dyDescent="0.45">
      <c r="A2979" s="9">
        <v>3918</v>
      </c>
      <c r="B2979" s="5" t="s">
        <v>10556</v>
      </c>
      <c r="C2979" s="5" t="s">
        <v>10557</v>
      </c>
      <c r="D2979" s="5" t="s">
        <v>10558</v>
      </c>
      <c r="E2979" s="5" t="s">
        <v>259</v>
      </c>
      <c r="F2979" s="5" t="s">
        <v>11766</v>
      </c>
      <c r="G2979" s="5">
        <v>17</v>
      </c>
      <c r="H2979" s="5">
        <v>2</v>
      </c>
      <c r="I2979" s="5">
        <f t="shared" si="276"/>
        <v>2</v>
      </c>
      <c r="J2979" s="5">
        <f t="shared" si="277"/>
        <v>11</v>
      </c>
      <c r="K2979" s="5"/>
      <c r="L2979" s="5"/>
      <c r="M2979" s="5"/>
      <c r="N2979" s="5"/>
      <c r="O2979" s="5" t="s">
        <v>4213</v>
      </c>
      <c r="P2979" s="6">
        <f>[1]!EM_S_INFO_EMPLOYEE(B2979,"2019")</f>
        <v>1988</v>
      </c>
      <c r="Q2979" s="6">
        <f>[1]!EM_S_STM07_IS(B2979,"83","2019-12-31","1",1000000000)</f>
        <v>1.4561389358000001</v>
      </c>
      <c r="R2979" s="6">
        <f>[1]!EM_S_FA_YOY_OR(B2979,"2019-12-31")</f>
        <v>52.0029420109</v>
      </c>
      <c r="S2979" s="6">
        <f>[1]!EM_S_FA_YOY_OR(B2979,"2020-12-31")</f>
        <v>-1.9518204836999999</v>
      </c>
      <c r="T2979" s="6">
        <f>[1]!EM_S_FA_YOY_OR(B2979,"2021-12-31")</f>
        <v>19.331621310900001</v>
      </c>
      <c r="U2979" s="6">
        <f>[1]!EM_S_FA_YOY_OR(B2979,"2022-12-31")</f>
        <v>-16.367377054599999</v>
      </c>
      <c r="V2979" s="7">
        <f t="shared" si="278"/>
        <v>0.33747459086666726</v>
      </c>
      <c r="W2979" s="8">
        <f t="shared" si="279"/>
        <v>17.959267107229607</v>
      </c>
      <c r="X2979" s="6">
        <f>[1]!EM_S_FA_YOY_NETPROFIT(B2979,"2019-12-31")</f>
        <v>-1564.2898182336</v>
      </c>
      <c r="Y2979" s="6">
        <f>[1]!EM_S_FA_YOY_NETPROFIT(B2979,"2020-12-31")</f>
        <v>109.4415243184</v>
      </c>
      <c r="Z2979" s="6">
        <f>[1]!EM_S_FA_YOY_NETPROFIT(B2979,"2021-12-31")</f>
        <v>-44.178888560399997</v>
      </c>
      <c r="AA2979" s="6">
        <f>[1]!EM_S_FA_YOY_NETPROFIT(B2979,"2022-12-31")</f>
        <v>-1068.8167767854</v>
      </c>
      <c r="AB2979" s="7">
        <f t="shared" si="280"/>
        <v>-334.51804700913334</v>
      </c>
      <c r="AC2979" s="8">
        <f t="shared" si="281"/>
        <v>640.5433445337967</v>
      </c>
    </row>
    <row r="2980" spans="1:29" ht="16.5" x14ac:dyDescent="0.45">
      <c r="A2980" s="9">
        <v>3919</v>
      </c>
      <c r="B2980" s="5" t="s">
        <v>10559</v>
      </c>
      <c r="C2980" s="5" t="s">
        <v>10560</v>
      </c>
      <c r="D2980" s="5" t="s">
        <v>10561</v>
      </c>
      <c r="E2980" s="5" t="s">
        <v>288</v>
      </c>
      <c r="F2980" s="5" t="s">
        <v>11773</v>
      </c>
      <c r="G2980" s="5">
        <v>24</v>
      </c>
      <c r="H2980" s="5">
        <v>2</v>
      </c>
      <c r="I2980" s="5">
        <f t="shared" si="276"/>
        <v>1</v>
      </c>
      <c r="J2980" s="5">
        <f t="shared" si="277"/>
        <v>11</v>
      </c>
      <c r="K2980" s="5"/>
      <c r="L2980" s="5"/>
      <c r="M2980" s="5"/>
      <c r="N2980" s="5"/>
      <c r="O2980" s="5" t="s">
        <v>4569</v>
      </c>
      <c r="P2980" s="6">
        <f>[1]!EM_S_INFO_EMPLOYEE(B2980,"2019")</f>
        <v>1455</v>
      </c>
      <c r="Q2980" s="6">
        <f>[1]!EM_S_STM07_IS(B2980,"83","2019-12-31","1",1000000000)</f>
        <v>1.5745700541400001</v>
      </c>
      <c r="R2980" s="6">
        <f>[1]!EM_S_FA_YOY_OR(B2980,"2019-12-31")</f>
        <v>-3.7485565329999999</v>
      </c>
      <c r="S2980" s="6">
        <f>[1]!EM_S_FA_YOY_OR(B2980,"2020-12-31")</f>
        <v>20.388144132800001</v>
      </c>
      <c r="T2980" s="6">
        <f>[1]!EM_S_FA_YOY_OR(B2980,"2021-12-31")</f>
        <v>16.192400410299999</v>
      </c>
      <c r="U2980" s="6">
        <f>[1]!EM_S_FA_YOY_OR(B2980,"2022-12-31")</f>
        <v>41.923694901099999</v>
      </c>
      <c r="V2980" s="7">
        <f t="shared" si="278"/>
        <v>26.168079814733336</v>
      </c>
      <c r="W2980" s="8">
        <f t="shared" si="279"/>
        <v>13.805094038380652</v>
      </c>
      <c r="X2980" s="6">
        <f>[1]!EM_S_FA_YOY_NETPROFIT(B2980,"2019-12-31")</f>
        <v>-18.4942501347</v>
      </c>
      <c r="Y2980" s="6">
        <f>[1]!EM_S_FA_YOY_NETPROFIT(B2980,"2020-12-31")</f>
        <v>-13.9694251106</v>
      </c>
      <c r="Z2980" s="6">
        <f>[1]!EM_S_FA_YOY_NETPROFIT(B2980,"2021-12-31")</f>
        <v>0.76462396909999997</v>
      </c>
      <c r="AA2980" s="6">
        <f>[1]!EM_S_FA_YOY_NETPROFIT(B2980,"2022-12-31")</f>
        <v>114.7961488903</v>
      </c>
      <c r="AB2980" s="7">
        <f t="shared" si="280"/>
        <v>33.863782582933332</v>
      </c>
      <c r="AC2980" s="8">
        <f t="shared" si="281"/>
        <v>70.47559143173676</v>
      </c>
    </row>
    <row r="2981" spans="1:29" ht="16.5" x14ac:dyDescent="0.45">
      <c r="A2981" s="9">
        <v>3921</v>
      </c>
      <c r="B2981" s="5" t="s">
        <v>10562</v>
      </c>
      <c r="C2981" s="5" t="s">
        <v>10563</v>
      </c>
      <c r="D2981" s="5" t="s">
        <v>10564</v>
      </c>
      <c r="E2981" s="5" t="s">
        <v>259</v>
      </c>
      <c r="F2981" s="5" t="s">
        <v>11756</v>
      </c>
      <c r="G2981" s="5">
        <v>6</v>
      </c>
      <c r="H2981" s="5">
        <v>2</v>
      </c>
      <c r="I2981" s="5">
        <f t="shared" si="276"/>
        <v>2</v>
      </c>
      <c r="J2981" s="5">
        <f t="shared" si="277"/>
        <v>11</v>
      </c>
      <c r="K2981" s="5"/>
      <c r="L2981" s="5"/>
      <c r="M2981" s="5"/>
      <c r="N2981" s="5"/>
      <c r="O2981" s="5" t="s">
        <v>10565</v>
      </c>
      <c r="P2981" s="6">
        <f>[1]!EM_S_INFO_EMPLOYEE(B2981,"2019")</f>
        <v>646</v>
      </c>
      <c r="Q2981" s="6">
        <f>[1]!EM_S_STM07_IS(B2981,"83","2019-12-31","1",1000000000)</f>
        <v>0.37757420409999998</v>
      </c>
      <c r="R2981" s="6">
        <f>[1]!EM_S_FA_YOY_OR(B2981,"2019-12-31")</f>
        <v>9.7794085561999999</v>
      </c>
      <c r="S2981" s="6">
        <f>[1]!EM_S_FA_YOY_OR(B2981,"2020-12-31")</f>
        <v>12.627017559</v>
      </c>
      <c r="T2981" s="6">
        <f>[1]!EM_S_FA_YOY_OR(B2981,"2021-12-31")</f>
        <v>25.531377509599999</v>
      </c>
      <c r="U2981" s="6">
        <f>[1]!EM_S_FA_YOY_OR(B2981,"2022-12-31")</f>
        <v>21.846697684199999</v>
      </c>
      <c r="V2981" s="7">
        <f t="shared" si="278"/>
        <v>20.001697584266665</v>
      </c>
      <c r="W2981" s="8">
        <f t="shared" si="279"/>
        <v>6.6470779640551685</v>
      </c>
      <c r="X2981" s="6">
        <f>[1]!EM_S_FA_YOY_NETPROFIT(B2981,"2019-12-31")</f>
        <v>56.659123380799997</v>
      </c>
      <c r="Y2981" s="6">
        <f>[1]!EM_S_FA_YOY_NETPROFIT(B2981,"2020-12-31")</f>
        <v>7.0684205894999996</v>
      </c>
      <c r="Z2981" s="6">
        <f>[1]!EM_S_FA_YOY_NETPROFIT(B2981,"2021-12-31")</f>
        <v>25.241855025500001</v>
      </c>
      <c r="AA2981" s="6">
        <f>[1]!EM_S_FA_YOY_NETPROFIT(B2981,"2022-12-31")</f>
        <v>67.758677688899994</v>
      </c>
      <c r="AB2981" s="7">
        <f t="shared" si="280"/>
        <v>33.356317767966665</v>
      </c>
      <c r="AC2981" s="8">
        <f t="shared" si="281"/>
        <v>31.148197474283759</v>
      </c>
    </row>
    <row r="2982" spans="1:29" ht="16.5" x14ac:dyDescent="0.45">
      <c r="A2982" s="9">
        <v>3922</v>
      </c>
      <c r="B2982" s="5" t="s">
        <v>10566</v>
      </c>
      <c r="C2982" s="5" t="s">
        <v>10567</v>
      </c>
      <c r="D2982" s="5" t="s">
        <v>10568</v>
      </c>
      <c r="E2982" s="5" t="s">
        <v>259</v>
      </c>
      <c r="F2982" s="5" t="s">
        <v>11766</v>
      </c>
      <c r="G2982" s="5">
        <v>17</v>
      </c>
      <c r="H2982" s="5">
        <v>2</v>
      </c>
      <c r="I2982" s="5">
        <f t="shared" si="276"/>
        <v>2</v>
      </c>
      <c r="J2982" s="5">
        <f t="shared" si="277"/>
        <v>11</v>
      </c>
      <c r="K2982" s="5"/>
      <c r="L2982" s="5"/>
      <c r="M2982" s="5"/>
      <c r="N2982" s="5"/>
      <c r="O2982" s="5" t="s">
        <v>6628</v>
      </c>
      <c r="P2982" s="6">
        <f>[1]!EM_S_INFO_EMPLOYEE(B2982,"2019")</f>
        <v>2550</v>
      </c>
      <c r="Q2982" s="6">
        <f>[1]!EM_S_STM07_IS(B2982,"83","2019-12-31","1",1000000000)</f>
        <v>1.1088681006000001</v>
      </c>
      <c r="R2982" s="6">
        <f>[1]!EM_S_FA_YOY_OR(B2982,"2019-12-31")</f>
        <v>2.4193619043000001</v>
      </c>
      <c r="S2982" s="6">
        <f>[1]!EM_S_FA_YOY_OR(B2982,"2020-12-31")</f>
        <v>2.6044076300999999</v>
      </c>
      <c r="T2982" s="6">
        <f>[1]!EM_S_FA_YOY_OR(B2982,"2021-12-31")</f>
        <v>41.566004000100001</v>
      </c>
      <c r="U2982" s="6">
        <f>[1]!EM_S_FA_YOY_OR(B2982,"2022-12-31")</f>
        <v>5.5472567367999996</v>
      </c>
      <c r="V2982" s="7">
        <f t="shared" si="278"/>
        <v>16.572556122333335</v>
      </c>
      <c r="W2982" s="8">
        <f t="shared" si="279"/>
        <v>21.694916866173529</v>
      </c>
      <c r="X2982" s="6">
        <f>[1]!EM_S_FA_YOY_NETPROFIT(B2982,"2019-12-31")</f>
        <v>-3.9469507002999999</v>
      </c>
      <c r="Y2982" s="6">
        <f>[1]!EM_S_FA_YOY_NETPROFIT(B2982,"2020-12-31")</f>
        <v>10.9503387072</v>
      </c>
      <c r="Z2982" s="6">
        <f>[1]!EM_S_FA_YOY_NETPROFIT(B2982,"2021-12-31")</f>
        <v>-37.108466268800001</v>
      </c>
      <c r="AA2982" s="6">
        <f>[1]!EM_S_FA_YOY_NETPROFIT(B2982,"2022-12-31")</f>
        <v>-18.8033834015</v>
      </c>
      <c r="AB2982" s="7">
        <f t="shared" si="280"/>
        <v>-14.987170321033332</v>
      </c>
      <c r="AC2982" s="8">
        <f t="shared" si="281"/>
        <v>24.255613693265822</v>
      </c>
    </row>
    <row r="2983" spans="1:29" ht="16.5" x14ac:dyDescent="0.45">
      <c r="A2983" s="9">
        <v>3923</v>
      </c>
      <c r="B2983" s="5" t="s">
        <v>10569</v>
      </c>
      <c r="C2983" s="5" t="s">
        <v>10570</v>
      </c>
      <c r="D2983" s="5" t="s">
        <v>10571</v>
      </c>
      <c r="E2983" s="5" t="s">
        <v>120</v>
      </c>
      <c r="F2983" s="5" t="s">
        <v>11756</v>
      </c>
      <c r="G2983" s="5">
        <v>6</v>
      </c>
      <c r="H2983" s="5">
        <v>2</v>
      </c>
      <c r="I2983" s="5">
        <f t="shared" si="276"/>
        <v>2</v>
      </c>
      <c r="J2983" s="5">
        <f t="shared" si="277"/>
        <v>11</v>
      </c>
      <c r="K2983" s="5"/>
      <c r="L2983" s="5"/>
      <c r="M2983" s="5"/>
      <c r="N2983" s="5"/>
      <c r="O2983" s="5" t="s">
        <v>10572</v>
      </c>
      <c r="P2983" s="6">
        <f>[1]!EM_S_INFO_EMPLOYEE(B2983,"2019")</f>
        <v>719</v>
      </c>
      <c r="Q2983" s="6">
        <f>[1]!EM_S_STM07_IS(B2983,"83","2019-12-31","1",1000000000)</f>
        <v>0.49076225161999998</v>
      </c>
      <c r="R2983" s="6">
        <f>[1]!EM_S_FA_YOY_OR(B2983,"2019-12-31")</f>
        <v>18.215250557400001</v>
      </c>
      <c r="S2983" s="6">
        <f>[1]!EM_S_FA_YOY_OR(B2983,"2020-12-31")</f>
        <v>-33.746055996199999</v>
      </c>
      <c r="T2983" s="6">
        <f>[1]!EM_S_FA_YOY_OR(B2983,"2021-12-31")</f>
        <v>72.020391403800005</v>
      </c>
      <c r="U2983" s="6">
        <f>[1]!EM_S_FA_YOY_OR(B2983,"2022-12-31")</f>
        <v>27.702581181599999</v>
      </c>
      <c r="V2983" s="7">
        <f t="shared" si="278"/>
        <v>21.992305529733333</v>
      </c>
      <c r="W2983" s="8">
        <f t="shared" si="279"/>
        <v>53.113941530632694</v>
      </c>
      <c r="X2983" s="6">
        <f>[1]!EM_S_FA_YOY_NETPROFIT(B2983,"2019-12-31")</f>
        <v>-4.7098601404</v>
      </c>
      <c r="Y2983" s="6">
        <f>[1]!EM_S_FA_YOY_NETPROFIT(B2983,"2020-12-31")</f>
        <v>-75.469004719699996</v>
      </c>
      <c r="Z2983" s="6">
        <f>[1]!EM_S_FA_YOY_NETPROFIT(B2983,"2021-12-31")</f>
        <v>84.002507924699998</v>
      </c>
      <c r="AA2983" s="6">
        <f>[1]!EM_S_FA_YOY_NETPROFIT(B2983,"2022-12-31")</f>
        <v>268.88419301900001</v>
      </c>
      <c r="AB2983" s="7">
        <f t="shared" si="280"/>
        <v>92.472565407999994</v>
      </c>
      <c r="AC2983" s="8">
        <f t="shared" si="281"/>
        <v>172.3327815696853</v>
      </c>
    </row>
    <row r="2984" spans="1:29" ht="16.5" x14ac:dyDescent="0.45">
      <c r="A2984" s="9">
        <v>3926</v>
      </c>
      <c r="B2984" s="5" t="s">
        <v>10573</v>
      </c>
      <c r="C2984" s="5" t="s">
        <v>10574</v>
      </c>
      <c r="D2984" s="5" t="s">
        <v>10575</v>
      </c>
      <c r="E2984" s="5" t="s">
        <v>509</v>
      </c>
      <c r="F2984" s="5" t="s">
        <v>11771</v>
      </c>
      <c r="G2984" s="5">
        <v>22</v>
      </c>
      <c r="H2984" s="5">
        <v>3</v>
      </c>
      <c r="I2984" s="5">
        <f t="shared" si="276"/>
        <v>4</v>
      </c>
      <c r="J2984" s="5">
        <f t="shared" si="277"/>
        <v>7</v>
      </c>
      <c r="K2984" s="5"/>
      <c r="L2984" s="5"/>
      <c r="M2984" s="5"/>
      <c r="N2984" s="5"/>
      <c r="O2984" s="5" t="s">
        <v>4546</v>
      </c>
      <c r="P2984" s="6">
        <f>[1]!EM_S_INFO_EMPLOYEE(B2984,"2019")</f>
        <v>389</v>
      </c>
      <c r="Q2984" s="6">
        <f>[1]!EM_S_STM07_IS(B2984,"83","2019-12-31","1",1000000000)</f>
        <v>0.92532457965000003</v>
      </c>
      <c r="R2984" s="6">
        <f>[1]!EM_S_FA_YOY_OR(B2984,"2019-12-31")</f>
        <v>-7.8374716400000002E-2</v>
      </c>
      <c r="S2984" s="6">
        <f>[1]!EM_S_FA_YOY_OR(B2984,"2020-12-31")</f>
        <v>-5.3380481797000003</v>
      </c>
      <c r="T2984" s="6">
        <f>[1]!EM_S_FA_YOY_OR(B2984,"2021-12-31")</f>
        <v>5.2182692886000002</v>
      </c>
      <c r="U2984" s="6">
        <f>[1]!EM_S_FA_YOY_OR(B2984,"2022-12-31")</f>
        <v>1.7247916963000001</v>
      </c>
      <c r="V2984" s="7">
        <f t="shared" si="278"/>
        <v>0.53500426839999993</v>
      </c>
      <c r="W2984" s="8">
        <f t="shared" si="279"/>
        <v>5.3777927828780836</v>
      </c>
      <c r="X2984" s="6">
        <f>[1]!EM_S_FA_YOY_NETPROFIT(B2984,"2019-12-31")</f>
        <v>-0.8332064066</v>
      </c>
      <c r="Y2984" s="6">
        <f>[1]!EM_S_FA_YOY_NETPROFIT(B2984,"2020-12-31")</f>
        <v>-8.7714387003999992</v>
      </c>
      <c r="Z2984" s="6">
        <f>[1]!EM_S_FA_YOY_NETPROFIT(B2984,"2021-12-31")</f>
        <v>-39.389218530800001</v>
      </c>
      <c r="AA2984" s="6">
        <f>[1]!EM_S_FA_YOY_NETPROFIT(B2984,"2022-12-31")</f>
        <v>3.640990704</v>
      </c>
      <c r="AB2984" s="7">
        <f t="shared" si="280"/>
        <v>-14.839888842400001</v>
      </c>
      <c r="AC2984" s="8">
        <f t="shared" si="281"/>
        <v>22.147670126722623</v>
      </c>
    </row>
    <row r="2985" spans="1:29" ht="16.5" x14ac:dyDescent="0.45">
      <c r="A2985" s="9">
        <v>3928</v>
      </c>
      <c r="B2985" s="5" t="s">
        <v>10576</v>
      </c>
      <c r="C2985" s="5" t="s">
        <v>10577</v>
      </c>
      <c r="D2985" s="5" t="s">
        <v>10578</v>
      </c>
      <c r="E2985" s="5" t="s">
        <v>33</v>
      </c>
      <c r="F2985" s="5" t="s">
        <v>11758</v>
      </c>
      <c r="G2985" s="5">
        <v>8</v>
      </c>
      <c r="H2985" s="5">
        <v>2</v>
      </c>
      <c r="I2985" s="5">
        <f t="shared" si="276"/>
        <v>3</v>
      </c>
      <c r="J2985" s="5">
        <f t="shared" si="277"/>
        <v>2</v>
      </c>
      <c r="K2985" s="5"/>
      <c r="L2985" s="5"/>
      <c r="M2985" s="5"/>
      <c r="N2985" s="5"/>
      <c r="O2985" s="5" t="s">
        <v>4427</v>
      </c>
      <c r="P2985" s="6">
        <f>[1]!EM_S_INFO_EMPLOYEE(B2985,"2019")</f>
        <v>1053</v>
      </c>
      <c r="Q2985" s="6">
        <f>[1]!EM_S_STM07_IS(B2985,"83","2019-12-31","1",1000000000)</f>
        <v>3.35656090693</v>
      </c>
      <c r="R2985" s="6">
        <f>[1]!EM_S_FA_YOY_OR(B2985,"2019-12-31")</f>
        <v>14.5116117424</v>
      </c>
      <c r="S2985" s="6">
        <f>[1]!EM_S_FA_YOY_OR(B2985,"2020-12-31")</f>
        <v>-6.0788846944000001</v>
      </c>
      <c r="T2985" s="6">
        <f>[1]!EM_S_FA_YOY_OR(B2985,"2021-12-31")</f>
        <v>-0.41044546139999999</v>
      </c>
      <c r="U2985" s="6">
        <f>[1]!EM_S_FA_YOY_OR(B2985,"2022-12-31")</f>
        <v>34.846533247899998</v>
      </c>
      <c r="V2985" s="7">
        <f t="shared" si="278"/>
        <v>9.452401030699999</v>
      </c>
      <c r="W2985" s="8">
        <f t="shared" si="279"/>
        <v>22.173841889330536</v>
      </c>
      <c r="X2985" s="6">
        <f>[1]!EM_S_FA_YOY_NETPROFIT(B2985,"2019-12-31")</f>
        <v>-3.6317893806999999</v>
      </c>
      <c r="Y2985" s="6">
        <f>[1]!EM_S_FA_YOY_NETPROFIT(B2985,"2020-12-31")</f>
        <v>-13.8843576327</v>
      </c>
      <c r="Z2985" s="6">
        <f>[1]!EM_S_FA_YOY_NETPROFIT(B2985,"2021-12-31")</f>
        <v>-82.803177821899993</v>
      </c>
      <c r="AA2985" s="6">
        <f>[1]!EM_S_FA_YOY_NETPROFIT(B2985,"2022-12-31")</f>
        <v>73.618346812499993</v>
      </c>
      <c r="AB2985" s="7">
        <f t="shared" si="280"/>
        <v>-7.6897295473666674</v>
      </c>
      <c r="AC2985" s="8">
        <f t="shared" si="281"/>
        <v>78.394536831811507</v>
      </c>
    </row>
    <row r="2986" spans="1:29" ht="16.5" x14ac:dyDescent="0.45">
      <c r="A2986" s="9">
        <v>3929</v>
      </c>
      <c r="B2986" s="5" t="s">
        <v>10579</v>
      </c>
      <c r="C2986" s="5" t="s">
        <v>10580</v>
      </c>
      <c r="D2986" s="5" t="s">
        <v>10581</v>
      </c>
      <c r="E2986" s="5" t="s">
        <v>103</v>
      </c>
      <c r="F2986" s="5" t="s">
        <v>11774</v>
      </c>
      <c r="G2986" s="5">
        <v>25</v>
      </c>
      <c r="H2986" s="5">
        <v>3</v>
      </c>
      <c r="I2986" s="5">
        <f t="shared" si="276"/>
        <v>2</v>
      </c>
      <c r="J2986" s="5">
        <f t="shared" si="277"/>
        <v>10</v>
      </c>
      <c r="K2986" s="5"/>
      <c r="L2986" s="5"/>
      <c r="M2986" s="5"/>
      <c r="N2986" s="5"/>
      <c r="O2986" s="5" t="s">
        <v>10582</v>
      </c>
      <c r="P2986" s="6">
        <f>[1]!EM_S_INFO_EMPLOYEE(B2986,"2019")</f>
        <v>1337</v>
      </c>
      <c r="Q2986" s="6">
        <f>[1]!EM_S_STM07_IS(B2986,"83","2019-12-31","1",1000000000)</f>
        <v>0.46719617744000003</v>
      </c>
      <c r="R2986" s="6">
        <f>[1]!EM_S_FA_YOY_OR(B2986,"2019-12-31")</f>
        <v>0.65823995199999996</v>
      </c>
      <c r="S2986" s="6">
        <f>[1]!EM_S_FA_YOY_OR(B2986,"2020-12-31")</f>
        <v>-68.407978066400005</v>
      </c>
      <c r="T2986" s="6">
        <f>[1]!EM_S_FA_YOY_OR(B2986,"2021-12-31")</f>
        <v>30.449309205599999</v>
      </c>
      <c r="U2986" s="6">
        <f>[1]!EM_S_FA_YOY_OR(B2986,"2022-12-31")</f>
        <v>1.0988641923</v>
      </c>
      <c r="V2986" s="7">
        <f t="shared" si="278"/>
        <v>-12.286601556166667</v>
      </c>
      <c r="W2986" s="8">
        <f t="shared" si="279"/>
        <v>50.769762966476556</v>
      </c>
      <c r="X2986" s="6">
        <f>[1]!EM_S_FA_YOY_NETPROFIT(B2986,"2019-12-31")</f>
        <v>11.281179552399999</v>
      </c>
      <c r="Y2986" s="6">
        <f>[1]!EM_S_FA_YOY_NETPROFIT(B2986,"2020-12-31")</f>
        <v>-174.1241176305</v>
      </c>
      <c r="Z2986" s="6">
        <f>[1]!EM_S_FA_YOY_NETPROFIT(B2986,"2021-12-31")</f>
        <v>7.4714495269999999</v>
      </c>
      <c r="AA2986" s="6">
        <f>[1]!EM_S_FA_YOY_NETPROFIT(B2986,"2022-12-31")</f>
        <v>-11.1749984643</v>
      </c>
      <c r="AB2986" s="7">
        <f t="shared" si="280"/>
        <v>-59.275888855933324</v>
      </c>
      <c r="AC2986" s="8">
        <f t="shared" si="281"/>
        <v>99.897493688102443</v>
      </c>
    </row>
    <row r="2987" spans="1:29" ht="16.5" x14ac:dyDescent="0.45">
      <c r="A2987" s="9">
        <v>3930</v>
      </c>
      <c r="B2987" s="5" t="s">
        <v>10583</v>
      </c>
      <c r="C2987" s="5" t="s">
        <v>10584</v>
      </c>
      <c r="D2987" s="5" t="s">
        <v>10585</v>
      </c>
      <c r="E2987" s="5" t="s">
        <v>435</v>
      </c>
      <c r="F2987" s="5" t="s">
        <v>11756</v>
      </c>
      <c r="G2987" s="5">
        <v>6</v>
      </c>
      <c r="H2987" s="5">
        <v>2</v>
      </c>
      <c r="I2987" s="5">
        <f t="shared" si="276"/>
        <v>2</v>
      </c>
      <c r="J2987" s="5">
        <f t="shared" si="277"/>
        <v>11</v>
      </c>
      <c r="K2987" s="5"/>
      <c r="L2987" s="5"/>
      <c r="M2987" s="5"/>
      <c r="N2987" s="5"/>
      <c r="O2987" s="5" t="s">
        <v>10586</v>
      </c>
      <c r="P2987" s="6">
        <f>[1]!EM_S_INFO_EMPLOYEE(B2987,"2019")</f>
        <v>4696</v>
      </c>
      <c r="Q2987" s="6">
        <f>[1]!EM_S_STM07_IS(B2987,"83","2019-12-31","1",1000000000)</f>
        <v>3.9688904452</v>
      </c>
      <c r="R2987" s="6">
        <f>[1]!EM_S_FA_YOY_OR(B2987,"2019-12-31")</f>
        <v>11.578757786000001</v>
      </c>
      <c r="S2987" s="6">
        <f>[1]!EM_S_FA_YOY_OR(B2987,"2020-12-31")</f>
        <v>7.1679882901000003</v>
      </c>
      <c r="T2987" s="6">
        <f>[1]!EM_S_FA_YOY_OR(B2987,"2021-12-31")</f>
        <v>28.994085703100001</v>
      </c>
      <c r="U2987" s="6">
        <f>[1]!EM_S_FA_YOY_OR(B2987,"2022-12-31")</f>
        <v>16.1041075272</v>
      </c>
      <c r="V2987" s="7">
        <f t="shared" si="278"/>
        <v>17.422060506800001</v>
      </c>
      <c r="W2987" s="8">
        <f t="shared" si="279"/>
        <v>10.97257408782318</v>
      </c>
      <c r="X2987" s="6">
        <f>[1]!EM_S_FA_YOY_NETPROFIT(B2987,"2019-12-31")</f>
        <v>-40.711709341700001</v>
      </c>
      <c r="Y2987" s="6">
        <f>[1]!EM_S_FA_YOY_NETPROFIT(B2987,"2020-12-31")</f>
        <v>64.385958027599997</v>
      </c>
      <c r="Z2987" s="6">
        <f>[1]!EM_S_FA_YOY_NETPROFIT(B2987,"2021-12-31")</f>
        <v>42.929946367500001</v>
      </c>
      <c r="AA2987" s="6">
        <f>[1]!EM_S_FA_YOY_NETPROFIT(B2987,"2022-12-31")</f>
        <v>7.5413293175999998</v>
      </c>
      <c r="AB2987" s="7">
        <f t="shared" si="280"/>
        <v>38.2857445709</v>
      </c>
      <c r="AC2987" s="8">
        <f t="shared" si="281"/>
        <v>28.705477021643375</v>
      </c>
    </row>
    <row r="2988" spans="1:29" ht="16.5" x14ac:dyDescent="0.45">
      <c r="A2988" s="9">
        <v>3931</v>
      </c>
      <c r="B2988" s="5" t="s">
        <v>10587</v>
      </c>
      <c r="C2988" s="5" t="s">
        <v>10588</v>
      </c>
      <c r="D2988" s="5" t="s">
        <v>10589</v>
      </c>
      <c r="E2988" s="5" t="s">
        <v>272</v>
      </c>
      <c r="F2988" s="5" t="s">
        <v>11755</v>
      </c>
      <c r="G2988" s="5">
        <v>5</v>
      </c>
      <c r="H2988" s="5">
        <v>3</v>
      </c>
      <c r="I2988" s="5">
        <f t="shared" si="276"/>
        <v>3</v>
      </c>
      <c r="J2988" s="5">
        <f t="shared" si="277"/>
        <v>5</v>
      </c>
      <c r="K2988" s="5"/>
      <c r="L2988" s="5"/>
      <c r="M2988" s="5"/>
      <c r="N2988" s="5"/>
      <c r="O2988" s="5" t="s">
        <v>6330</v>
      </c>
      <c r="P2988" s="6">
        <f>[1]!EM_S_INFO_EMPLOYEE(B2988,"2019")</f>
        <v>3095</v>
      </c>
      <c r="Q2988" s="6">
        <f>[1]!EM_S_STM07_IS(B2988,"83","2019-12-31","1",1000000000)</f>
        <v>4.4307446642199997</v>
      </c>
      <c r="R2988" s="6">
        <f>[1]!EM_S_FA_YOY_OR(B2988,"2019-12-31")</f>
        <v>21.488093660600001</v>
      </c>
      <c r="S2988" s="6">
        <f>[1]!EM_S_FA_YOY_OR(B2988,"2020-12-31")</f>
        <v>-51.836035578299999</v>
      </c>
      <c r="T2988" s="6">
        <f>[1]!EM_S_FA_YOY_OR(B2988,"2021-12-31")</f>
        <v>12.864216149300001</v>
      </c>
      <c r="U2988" s="6">
        <f>[1]!EM_S_FA_YOY_OR(B2988,"2022-12-31")</f>
        <v>-20.309166939099999</v>
      </c>
      <c r="V2988" s="7">
        <f t="shared" si="278"/>
        <v>-19.760328789366667</v>
      </c>
      <c r="W2988" s="8">
        <f t="shared" si="279"/>
        <v>32.353617431280441</v>
      </c>
      <c r="X2988" s="6">
        <f>[1]!EM_S_FA_YOY_NETPROFIT(B2988,"2019-12-31")</f>
        <v>-60.412818382300003</v>
      </c>
      <c r="Y2988" s="6">
        <f>[1]!EM_S_FA_YOY_NETPROFIT(B2988,"2020-12-31")</f>
        <v>-41.748643709200003</v>
      </c>
      <c r="Z2988" s="6">
        <f>[1]!EM_S_FA_YOY_NETPROFIT(B2988,"2021-12-31")</f>
        <v>221.94474301080001</v>
      </c>
      <c r="AA2988" s="6">
        <f>[1]!EM_S_FA_YOY_NETPROFIT(B2988,"2022-12-31")</f>
        <v>-400.28020660499999</v>
      </c>
      <c r="AB2988" s="7">
        <f t="shared" si="280"/>
        <v>-73.36136910113332</v>
      </c>
      <c r="AC2988" s="8">
        <f t="shared" si="281"/>
        <v>312.3147375423157</v>
      </c>
    </row>
    <row r="2989" spans="1:29" ht="16.5" x14ac:dyDescent="0.45">
      <c r="A2989" s="9">
        <v>3933</v>
      </c>
      <c r="B2989" s="5" t="s">
        <v>10590</v>
      </c>
      <c r="C2989" s="5" t="s">
        <v>10591</v>
      </c>
      <c r="D2989" s="5" t="s">
        <v>10592</v>
      </c>
      <c r="E2989" s="5" t="s">
        <v>259</v>
      </c>
      <c r="F2989" s="5" t="s">
        <v>11771</v>
      </c>
      <c r="G2989" s="5">
        <v>22</v>
      </c>
      <c r="H2989" s="5">
        <v>3</v>
      </c>
      <c r="I2989" s="5">
        <f t="shared" si="276"/>
        <v>4</v>
      </c>
      <c r="J2989" s="5">
        <f t="shared" si="277"/>
        <v>7</v>
      </c>
      <c r="K2989" s="5"/>
      <c r="L2989" s="5"/>
      <c r="M2989" s="5"/>
      <c r="N2989" s="5"/>
      <c r="O2989" s="5" t="s">
        <v>10593</v>
      </c>
      <c r="P2989" s="6">
        <f>[1]!EM_S_INFO_EMPLOYEE(B2989,"2019")</f>
        <v>6540</v>
      </c>
      <c r="Q2989" s="6">
        <f>[1]!EM_S_STM07_IS(B2989,"83","2019-12-31","1",1000000000)</f>
        <v>2.81358912995</v>
      </c>
      <c r="R2989" s="6">
        <f>[1]!EM_S_FA_YOY_OR(B2989,"2019-12-31")</f>
        <v>3.2703889877000001</v>
      </c>
      <c r="S2989" s="6">
        <f>[1]!EM_S_FA_YOY_OR(B2989,"2020-12-31")</f>
        <v>-69.007288272799997</v>
      </c>
      <c r="T2989" s="6">
        <f>[1]!EM_S_FA_YOY_OR(B2989,"2021-12-31")</f>
        <v>151.10922417270001</v>
      </c>
      <c r="U2989" s="6">
        <f>[1]!EM_S_FA_YOY_OR(B2989,"2022-12-31")</f>
        <v>-37.514863792200003</v>
      </c>
      <c r="V2989" s="7">
        <f t="shared" si="278"/>
        <v>14.862357369233337</v>
      </c>
      <c r="W2989" s="8">
        <f t="shared" si="279"/>
        <v>119.03927811960961</v>
      </c>
      <c r="X2989" s="6">
        <f>[1]!EM_S_FA_YOY_NETPROFIT(B2989,"2019-12-31")</f>
        <v>-3.4849227475000002</v>
      </c>
      <c r="Y2989" s="6">
        <f>[1]!EM_S_FA_YOY_NETPROFIT(B2989,"2020-12-31")</f>
        <v>-260.35699637490001</v>
      </c>
      <c r="Z2989" s="6">
        <f>[1]!EM_S_FA_YOY_NETPROFIT(B2989,"2021-12-31")</f>
        <v>102.83729023150001</v>
      </c>
      <c r="AA2989" s="6">
        <f>[1]!EM_S_FA_YOY_NETPROFIT(B2989,"2022-12-31")</f>
        <v>-2422.5055999813999</v>
      </c>
      <c r="AB2989" s="7">
        <f t="shared" si="280"/>
        <v>-860.00843537493336</v>
      </c>
      <c r="AC2989" s="8">
        <f t="shared" si="281"/>
        <v>1365.2932155798323</v>
      </c>
    </row>
    <row r="2990" spans="1:29" ht="16.5" x14ac:dyDescent="0.45">
      <c r="A2990" s="9">
        <v>3935</v>
      </c>
      <c r="B2990" s="5" t="s">
        <v>10594</v>
      </c>
      <c r="C2990" s="5" t="s">
        <v>10595</v>
      </c>
      <c r="D2990" s="5" t="s">
        <v>10596</v>
      </c>
      <c r="E2990" s="5" t="s">
        <v>509</v>
      </c>
      <c r="F2990" s="5" t="s">
        <v>11753</v>
      </c>
      <c r="G2990" s="5">
        <v>3</v>
      </c>
      <c r="H2990" s="5">
        <v>3</v>
      </c>
      <c r="I2990" s="5">
        <f t="shared" si="276"/>
        <v>4</v>
      </c>
      <c r="J2990" s="5">
        <f t="shared" si="277"/>
        <v>7</v>
      </c>
      <c r="K2990" s="5"/>
      <c r="L2990" s="5"/>
      <c r="M2990" s="5"/>
      <c r="N2990" s="5"/>
      <c r="O2990" s="5" t="s">
        <v>10597</v>
      </c>
      <c r="P2990" s="6">
        <f>[1]!EM_S_INFO_EMPLOYEE(B2990,"2019")</f>
        <v>2574</v>
      </c>
      <c r="Q2990" s="6">
        <f>[1]!EM_S_STM07_IS(B2990,"83","2019-12-31","1",1000000000)</f>
        <v>1.0163695505899999</v>
      </c>
      <c r="R2990" s="6">
        <f>[1]!EM_S_FA_YOY_OR(B2990,"2019-12-31")</f>
        <v>4.2844919372000003</v>
      </c>
      <c r="S2990" s="6">
        <f>[1]!EM_S_FA_YOY_OR(B2990,"2020-12-31")</f>
        <v>-9.5547113396000007</v>
      </c>
      <c r="T2990" s="6">
        <f>[1]!EM_S_FA_YOY_OR(B2990,"2021-12-31")</f>
        <v>-22.5995804533</v>
      </c>
      <c r="U2990" s="6">
        <f>[1]!EM_S_FA_YOY_OR(B2990,"2022-12-31")</f>
        <v>-18.164218960300001</v>
      </c>
      <c r="V2990" s="7">
        <f t="shared" si="278"/>
        <v>-16.772836917733333</v>
      </c>
      <c r="W2990" s="8">
        <f t="shared" si="279"/>
        <v>6.6328056310790373</v>
      </c>
      <c r="X2990" s="6">
        <f>[1]!EM_S_FA_YOY_NETPROFIT(B2990,"2019-12-31")</f>
        <v>-148.63608140700001</v>
      </c>
      <c r="Y2990" s="6">
        <f>[1]!EM_S_FA_YOY_NETPROFIT(B2990,"2020-12-31")</f>
        <v>179.993196474</v>
      </c>
      <c r="Z2990" s="6">
        <f>[1]!EM_S_FA_YOY_NETPROFIT(B2990,"2021-12-31")</f>
        <v>-41.363026060899998</v>
      </c>
      <c r="AA2990" s="6">
        <f>[1]!EM_S_FA_YOY_NETPROFIT(B2990,"2022-12-31")</f>
        <v>-899.54558273079999</v>
      </c>
      <c r="AB2990" s="7">
        <f t="shared" si="280"/>
        <v>-253.63847077256665</v>
      </c>
      <c r="AC2990" s="8">
        <f t="shared" si="281"/>
        <v>570.21631182595911</v>
      </c>
    </row>
    <row r="2991" spans="1:29" ht="16.5" x14ac:dyDescent="0.45">
      <c r="A2991" s="9">
        <v>3937</v>
      </c>
      <c r="B2991" s="5" t="s">
        <v>10598</v>
      </c>
      <c r="C2991" s="5" t="s">
        <v>10599</v>
      </c>
      <c r="D2991" s="5" t="s">
        <v>10600</v>
      </c>
      <c r="E2991" s="5" t="s">
        <v>1297</v>
      </c>
      <c r="F2991" s="5" t="s">
        <v>11765</v>
      </c>
      <c r="G2991" s="5">
        <v>16</v>
      </c>
      <c r="H2991" s="5">
        <v>3</v>
      </c>
      <c r="I2991" s="5">
        <f t="shared" si="276"/>
        <v>1</v>
      </c>
      <c r="J2991" s="5">
        <f t="shared" si="277"/>
        <v>9</v>
      </c>
      <c r="K2991" s="5"/>
      <c r="L2991" s="5"/>
      <c r="M2991" s="5"/>
      <c r="N2991" s="5"/>
      <c r="O2991" s="5" t="s">
        <v>4178</v>
      </c>
      <c r="P2991" s="6">
        <f>[1]!EM_S_INFO_EMPLOYEE(B2991,"2019")</f>
        <v>2490</v>
      </c>
      <c r="Q2991" s="6">
        <f>[1]!EM_S_STM07_IS(B2991,"83","2019-12-31","1",1000000000)</f>
        <v>7.0519501825999997</v>
      </c>
      <c r="R2991" s="6">
        <f>[1]!EM_S_FA_YOY_OR(B2991,"2019-12-31")</f>
        <v>18.2352297252</v>
      </c>
      <c r="S2991" s="6">
        <f>[1]!EM_S_FA_YOY_OR(B2991,"2020-12-31")</f>
        <v>0.24399077450000001</v>
      </c>
      <c r="T2991" s="6">
        <f>[1]!EM_S_FA_YOY_OR(B2991,"2021-12-31")</f>
        <v>25.3347310953</v>
      </c>
      <c r="U2991" s="6">
        <f>[1]!EM_S_FA_YOY_OR(B2991,"2022-12-31")</f>
        <v>18.445719421900002</v>
      </c>
      <c r="V2991" s="7">
        <f t="shared" si="278"/>
        <v>14.6748137639</v>
      </c>
      <c r="W2991" s="8">
        <f t="shared" si="279"/>
        <v>12.963452841454201</v>
      </c>
      <c r="X2991" s="6">
        <f>[1]!EM_S_FA_YOY_NETPROFIT(B2991,"2019-12-31")</f>
        <v>18.2977350532</v>
      </c>
      <c r="Y2991" s="6">
        <f>[1]!EM_S_FA_YOY_NETPROFIT(B2991,"2020-12-31")</f>
        <v>-1.4226215135</v>
      </c>
      <c r="Z2991" s="6">
        <f>[1]!EM_S_FA_YOY_NETPROFIT(B2991,"2021-12-31")</f>
        <v>18.7305604413</v>
      </c>
      <c r="AA2991" s="6">
        <f>[1]!EM_S_FA_YOY_NETPROFIT(B2991,"2022-12-31")</f>
        <v>9.5134210525</v>
      </c>
      <c r="AB2991" s="7">
        <f t="shared" si="280"/>
        <v>8.9404533267666668</v>
      </c>
      <c r="AC2991" s="8">
        <f t="shared" si="281"/>
        <v>10.088800956350962</v>
      </c>
    </row>
    <row r="2992" spans="1:29" ht="16.5" x14ac:dyDescent="0.45">
      <c r="A2992" s="9">
        <v>3939</v>
      </c>
      <c r="B2992" s="5" t="s">
        <v>10601</v>
      </c>
      <c r="C2992" s="5" t="s">
        <v>10602</v>
      </c>
      <c r="D2992" s="5" t="s">
        <v>10603</v>
      </c>
      <c r="E2992" s="5" t="s">
        <v>249</v>
      </c>
      <c r="F2992" s="5" t="s">
        <v>11773</v>
      </c>
      <c r="G2992" s="5">
        <v>24</v>
      </c>
      <c r="H2992" s="5">
        <v>2</v>
      </c>
      <c r="I2992" s="5">
        <f t="shared" si="276"/>
        <v>1</v>
      </c>
      <c r="J2992" s="5">
        <f t="shared" si="277"/>
        <v>11</v>
      </c>
      <c r="K2992" s="5"/>
      <c r="L2992" s="5"/>
      <c r="M2992" s="5"/>
      <c r="N2992" s="5"/>
      <c r="O2992" s="5" t="s">
        <v>4685</v>
      </c>
      <c r="P2992" s="6">
        <f>[1]!EM_S_INFO_EMPLOYEE(B2992,"2019")</f>
        <v>386</v>
      </c>
      <c r="Q2992" s="6">
        <f>[1]!EM_S_STM07_IS(B2992,"83","2019-12-31","1",1000000000)</f>
        <v>0.41271965388999998</v>
      </c>
      <c r="R2992" s="6">
        <f>[1]!EM_S_FA_YOY_OR(B2992,"2019-12-31")</f>
        <v>5.1729997416</v>
      </c>
      <c r="S2992" s="6">
        <f>[1]!EM_S_FA_YOY_OR(B2992,"2020-12-31")</f>
        <v>0.54586005510000002</v>
      </c>
      <c r="T2992" s="6">
        <f>[1]!EM_S_FA_YOY_OR(B2992,"2021-12-31")</f>
        <v>-4.5994421128000003</v>
      </c>
      <c r="U2992" s="6">
        <f>[1]!EM_S_FA_YOY_OR(B2992,"2022-12-31")</f>
        <v>2.1023975772000001</v>
      </c>
      <c r="V2992" s="7">
        <f t="shared" si="278"/>
        <v>-0.65039482683333327</v>
      </c>
      <c r="W2992" s="8">
        <f t="shared" si="279"/>
        <v>3.5074111698697124</v>
      </c>
      <c r="X2992" s="6">
        <f>[1]!EM_S_FA_YOY_NETPROFIT(B2992,"2019-12-31")</f>
        <v>60.1558996447</v>
      </c>
      <c r="Y2992" s="6">
        <f>[1]!EM_S_FA_YOY_NETPROFIT(B2992,"2020-12-31")</f>
        <v>-5.2367058905999997</v>
      </c>
      <c r="Z2992" s="6">
        <f>[1]!EM_S_FA_YOY_NETPROFIT(B2992,"2021-12-31")</f>
        <v>11.881740411499999</v>
      </c>
      <c r="AA2992" s="6">
        <f>[1]!EM_S_FA_YOY_NETPROFIT(B2992,"2022-12-31")</f>
        <v>-64.599603682799994</v>
      </c>
      <c r="AB2992" s="7">
        <f t="shared" si="280"/>
        <v>-19.318189720633331</v>
      </c>
      <c r="AC2992" s="8">
        <f t="shared" si="281"/>
        <v>40.138075922486578</v>
      </c>
    </row>
    <row r="2993" spans="1:29" ht="16.5" x14ac:dyDescent="0.45">
      <c r="A2993" s="9">
        <v>3940</v>
      </c>
      <c r="B2993" s="5" t="s">
        <v>10604</v>
      </c>
      <c r="C2993" s="5" t="s">
        <v>10605</v>
      </c>
      <c r="D2993" s="5" t="s">
        <v>10606</v>
      </c>
      <c r="E2993" s="5" t="s">
        <v>120</v>
      </c>
      <c r="F2993" s="5" t="s">
        <v>11756</v>
      </c>
      <c r="G2993" s="5">
        <v>6</v>
      </c>
      <c r="H2993" s="5">
        <v>2</v>
      </c>
      <c r="I2993" s="5">
        <f t="shared" si="276"/>
        <v>2</v>
      </c>
      <c r="J2993" s="5">
        <f t="shared" si="277"/>
        <v>11</v>
      </c>
      <c r="K2993" s="5"/>
      <c r="L2993" s="5"/>
      <c r="M2993" s="5"/>
      <c r="N2993" s="5"/>
      <c r="O2993" s="5" t="s">
        <v>5936</v>
      </c>
      <c r="P2993" s="6">
        <f>[1]!EM_S_INFO_EMPLOYEE(B2993,"2019")</f>
        <v>3343</v>
      </c>
      <c r="Q2993" s="6">
        <f>[1]!EM_S_STM07_IS(B2993,"83","2019-12-31","1",1000000000)</f>
        <v>3.39822197706</v>
      </c>
      <c r="R2993" s="6">
        <f>[1]!EM_S_FA_YOY_OR(B2993,"2019-12-31")</f>
        <v>-0.50356192960000001</v>
      </c>
      <c r="S2993" s="6">
        <f>[1]!EM_S_FA_YOY_OR(B2993,"2020-12-31")</f>
        <v>-2.1336113714999998</v>
      </c>
      <c r="T2993" s="6">
        <f>[1]!EM_S_FA_YOY_OR(B2993,"2021-12-31")</f>
        <v>5.9988125309000004</v>
      </c>
      <c r="U2993" s="6">
        <f>[1]!EM_S_FA_YOY_OR(B2993,"2022-12-31")</f>
        <v>-6.5327671079999998</v>
      </c>
      <c r="V2993" s="7">
        <f t="shared" si="278"/>
        <v>-0.8891886495333331</v>
      </c>
      <c r="W2993" s="8">
        <f t="shared" si="279"/>
        <v>6.3577954508409169</v>
      </c>
      <c r="X2993" s="6">
        <f>[1]!EM_S_FA_YOY_NETPROFIT(B2993,"2019-12-31")</f>
        <v>120.911479173</v>
      </c>
      <c r="Y2993" s="6">
        <f>[1]!EM_S_FA_YOY_NETPROFIT(B2993,"2020-12-31")</f>
        <v>-36.891499582500003</v>
      </c>
      <c r="Z2993" s="6">
        <f>[1]!EM_S_FA_YOY_NETPROFIT(B2993,"2021-12-31")</f>
        <v>-9.5400751991000003</v>
      </c>
      <c r="AA2993" s="6">
        <f>[1]!EM_S_FA_YOY_NETPROFIT(B2993,"2022-12-31")</f>
        <v>-23.7001106347</v>
      </c>
      <c r="AB2993" s="7">
        <f t="shared" si="280"/>
        <v>-23.377228472100001</v>
      </c>
      <c r="AC2993" s="8">
        <f t="shared" si="281"/>
        <v>13.678570598509404</v>
      </c>
    </row>
    <row r="2994" spans="1:29" ht="16.5" x14ac:dyDescent="0.45">
      <c r="A2994" s="9">
        <v>3942</v>
      </c>
      <c r="B2994" s="5" t="s">
        <v>10607</v>
      </c>
      <c r="C2994" s="5" t="s">
        <v>10608</v>
      </c>
      <c r="D2994" s="5" t="s">
        <v>10609</v>
      </c>
      <c r="E2994" s="5" t="s">
        <v>288</v>
      </c>
      <c r="F2994" s="5" t="s">
        <v>11779</v>
      </c>
      <c r="G2994" s="5">
        <v>30</v>
      </c>
      <c r="H2994" s="5">
        <v>2</v>
      </c>
      <c r="I2994" s="5">
        <f t="shared" si="276"/>
        <v>2</v>
      </c>
      <c r="J2994" s="5">
        <f t="shared" si="277"/>
        <v>4</v>
      </c>
      <c r="K2994" s="5"/>
      <c r="L2994" s="5"/>
      <c r="M2994" s="5"/>
      <c r="N2994" s="5"/>
      <c r="O2994" s="5" t="s">
        <v>4569</v>
      </c>
      <c r="P2994" s="6">
        <f>[1]!EM_S_INFO_EMPLOYEE(B2994,"2019")</f>
        <v>2503</v>
      </c>
      <c r="Q2994" s="6">
        <f>[1]!EM_S_STM07_IS(B2994,"83","2019-12-31","1",1000000000)</f>
        <v>8.1499177198599995</v>
      </c>
      <c r="R2994" s="6">
        <f>[1]!EM_S_FA_YOY_OR(B2994,"2019-12-31")</f>
        <v>-7.5135720062000004</v>
      </c>
      <c r="S2994" s="6">
        <f>[1]!EM_S_FA_YOY_OR(B2994,"2020-12-31")</f>
        <v>-7.4213805482000001</v>
      </c>
      <c r="T2994" s="6">
        <f>[1]!EM_S_FA_YOY_OR(B2994,"2021-12-31")</f>
        <v>58.726651270600001</v>
      </c>
      <c r="U2994" s="6">
        <f>[1]!EM_S_FA_YOY_OR(B2994,"2022-12-31")</f>
        <v>39.8526083163</v>
      </c>
      <c r="V2994" s="7">
        <f t="shared" si="278"/>
        <v>30.385959679566668</v>
      </c>
      <c r="W2994" s="8">
        <f t="shared" si="279"/>
        <v>34.074970369521495</v>
      </c>
      <c r="X2994" s="6">
        <f>[1]!EM_S_FA_YOY_NETPROFIT(B2994,"2019-12-31")</f>
        <v>-39.986307725899998</v>
      </c>
      <c r="Y2994" s="6">
        <f>[1]!EM_S_FA_YOY_NETPROFIT(B2994,"2020-12-31")</f>
        <v>16.643424855500001</v>
      </c>
      <c r="Z2994" s="6">
        <f>[1]!EM_S_FA_YOY_NETPROFIT(B2994,"2021-12-31")</f>
        <v>5.1194735024</v>
      </c>
      <c r="AA2994" s="6">
        <f>[1]!EM_S_FA_YOY_NETPROFIT(B2994,"2022-12-31")</f>
        <v>-73.085758286200004</v>
      </c>
      <c r="AB2994" s="7">
        <f t="shared" si="280"/>
        <v>-17.107619976100001</v>
      </c>
      <c r="AC2994" s="8">
        <f t="shared" si="281"/>
        <v>48.819712618937729</v>
      </c>
    </row>
    <row r="2995" spans="1:29" ht="16.5" x14ac:dyDescent="0.45">
      <c r="A2995" s="9">
        <v>3944</v>
      </c>
      <c r="B2995" s="5" t="s">
        <v>10610</v>
      </c>
      <c r="C2995" s="5" t="s">
        <v>10611</v>
      </c>
      <c r="D2995" s="5" t="s">
        <v>10612</v>
      </c>
      <c r="E2995" s="5" t="s">
        <v>259</v>
      </c>
      <c r="F2995" s="5" t="s">
        <v>11760</v>
      </c>
      <c r="G2995" s="5">
        <v>11</v>
      </c>
      <c r="H2995" s="5">
        <v>2</v>
      </c>
      <c r="I2995" s="5">
        <f t="shared" si="276"/>
        <v>3</v>
      </c>
      <c r="J2995" s="5">
        <f t="shared" si="277"/>
        <v>3</v>
      </c>
      <c r="K2995" s="5"/>
      <c r="L2995" s="5"/>
      <c r="M2995" s="5"/>
      <c r="N2995" s="5"/>
      <c r="O2995" s="5" t="s">
        <v>4217</v>
      </c>
      <c r="P2995" s="6">
        <f>[1]!EM_S_INFO_EMPLOYEE(B2995,"2019")</f>
        <v>5095</v>
      </c>
      <c r="Q2995" s="6">
        <f>[1]!EM_S_STM07_IS(B2995,"83","2019-12-31","1",1000000000)</f>
        <v>2.9696245337599998</v>
      </c>
      <c r="R2995" s="6">
        <f>[1]!EM_S_FA_YOY_OR(B2995,"2019-12-31")</f>
        <v>-2.3539183565999999</v>
      </c>
      <c r="S2995" s="6">
        <f>[1]!EM_S_FA_YOY_OR(B2995,"2020-12-31")</f>
        <v>-12.7152313681</v>
      </c>
      <c r="T2995" s="6">
        <f>[1]!EM_S_FA_YOY_OR(B2995,"2021-12-31")</f>
        <v>-3.1241215697000002</v>
      </c>
      <c r="U2995" s="6">
        <f>[1]!EM_S_FA_YOY_OR(B2995,"2022-12-31")</f>
        <v>-10.3432360511</v>
      </c>
      <c r="V2995" s="7">
        <f t="shared" si="278"/>
        <v>-8.727529662966667</v>
      </c>
      <c r="W2995" s="8">
        <f t="shared" si="279"/>
        <v>4.9955207076672448</v>
      </c>
      <c r="X2995" s="6">
        <f>[1]!EM_S_FA_YOY_NETPROFIT(B2995,"2019-12-31")</f>
        <v>-33.333848359599997</v>
      </c>
      <c r="Y2995" s="6">
        <f>[1]!EM_S_FA_YOY_NETPROFIT(B2995,"2020-12-31")</f>
        <v>-42.608833533599999</v>
      </c>
      <c r="Z2995" s="6">
        <f>[1]!EM_S_FA_YOY_NETPROFIT(B2995,"2021-12-31")</f>
        <v>-34.517998931800001</v>
      </c>
      <c r="AA2995" s="6">
        <f>[1]!EM_S_FA_YOY_NETPROFIT(B2995,"2022-12-31")</f>
        <v>-166.17176114220001</v>
      </c>
      <c r="AB2995" s="7">
        <f t="shared" si="280"/>
        <v>-81.099531202533342</v>
      </c>
      <c r="AC2995" s="8">
        <f t="shared" si="281"/>
        <v>73.78569394753336</v>
      </c>
    </row>
    <row r="2996" spans="1:29" ht="16.5" x14ac:dyDescent="0.45">
      <c r="A2996" s="9">
        <v>3945</v>
      </c>
      <c r="B2996" s="5" t="s">
        <v>10613</v>
      </c>
      <c r="C2996" s="5" t="s">
        <v>10614</v>
      </c>
      <c r="D2996" s="5" t="s">
        <v>10615</v>
      </c>
      <c r="E2996" s="5" t="s">
        <v>120</v>
      </c>
      <c r="F2996" s="5" t="s">
        <v>11770</v>
      </c>
      <c r="G2996" s="5">
        <v>21</v>
      </c>
      <c r="H2996" s="5">
        <v>3</v>
      </c>
      <c r="I2996" s="5">
        <f t="shared" si="276"/>
        <v>3</v>
      </c>
      <c r="J2996" s="5">
        <f t="shared" si="277"/>
        <v>7</v>
      </c>
      <c r="K2996" s="5"/>
      <c r="L2996" s="5"/>
      <c r="M2996" s="5"/>
      <c r="N2996" s="5"/>
      <c r="O2996" s="5" t="s">
        <v>4217</v>
      </c>
      <c r="P2996" s="6">
        <f>[1]!EM_S_INFO_EMPLOYEE(B2996,"2019")</f>
        <v>629</v>
      </c>
      <c r="Q2996" s="6">
        <f>[1]!EM_S_STM07_IS(B2996,"83","2019-12-31","1",1000000000)</f>
        <v>0.94140871046999997</v>
      </c>
      <c r="R2996" s="6">
        <f>[1]!EM_S_FA_YOY_OR(B2996,"2019-12-31")</f>
        <v>-4.6170538999999997E-2</v>
      </c>
      <c r="S2996" s="6">
        <f>[1]!EM_S_FA_YOY_OR(B2996,"2020-12-31")</f>
        <v>-23.3972402337</v>
      </c>
      <c r="T2996" s="6">
        <f>[1]!EM_S_FA_YOY_OR(B2996,"2021-12-31")</f>
        <v>-19.587315690800001</v>
      </c>
      <c r="U2996" s="6">
        <f>[1]!EM_S_FA_YOY_OR(B2996,"2022-12-31")</f>
        <v>-23.086878479700001</v>
      </c>
      <c r="V2996" s="7">
        <f t="shared" si="278"/>
        <v>-22.023811468066668</v>
      </c>
      <c r="W2996" s="8">
        <f t="shared" si="279"/>
        <v>2.1157657854935672</v>
      </c>
      <c r="X2996" s="6">
        <f>[1]!EM_S_FA_YOY_NETPROFIT(B2996,"2019-12-31")</f>
        <v>-29.468304977799999</v>
      </c>
      <c r="Y2996" s="6">
        <f>[1]!EM_S_FA_YOY_NETPROFIT(B2996,"2020-12-31")</f>
        <v>-48.4963185059</v>
      </c>
      <c r="Z2996" s="6">
        <f>[1]!EM_S_FA_YOY_NETPROFIT(B2996,"2021-12-31")</f>
        <v>-869.03410451510001</v>
      </c>
      <c r="AA2996" s="6">
        <f>[1]!EM_S_FA_YOY_NETPROFIT(B2996,"2022-12-31")</f>
        <v>-98.328643825</v>
      </c>
      <c r="AB2996" s="7">
        <f t="shared" si="280"/>
        <v>-338.61968894866669</v>
      </c>
      <c r="AC2996" s="8">
        <f t="shared" si="281"/>
        <v>460.02761258666624</v>
      </c>
    </row>
    <row r="2997" spans="1:29" ht="16.5" x14ac:dyDescent="0.45">
      <c r="A2997" s="9">
        <v>3946</v>
      </c>
      <c r="B2997" s="5" t="s">
        <v>10616</v>
      </c>
      <c r="C2997" s="5" t="s">
        <v>10617</v>
      </c>
      <c r="D2997" s="5" t="s">
        <v>10618</v>
      </c>
      <c r="E2997" s="5" t="s">
        <v>7</v>
      </c>
      <c r="F2997" s="5" t="s">
        <v>11769</v>
      </c>
      <c r="G2997" s="5">
        <v>20</v>
      </c>
      <c r="H2997" s="5">
        <v>3</v>
      </c>
      <c r="I2997" s="5">
        <f t="shared" si="276"/>
        <v>4</v>
      </c>
      <c r="J2997" s="5">
        <f t="shared" si="277"/>
        <v>7</v>
      </c>
      <c r="K2997" s="5"/>
      <c r="L2997" s="5"/>
      <c r="M2997" s="5"/>
      <c r="N2997" s="5"/>
      <c r="O2997" s="5" t="s">
        <v>10619</v>
      </c>
      <c r="P2997" s="6">
        <f>[1]!EM_S_INFO_EMPLOYEE(B2997,"2019")</f>
        <v>7764</v>
      </c>
      <c r="Q2997" s="6">
        <f>[1]!EM_S_STM07_IS(B2997,"83","2019-12-31","1",1000000000)</f>
        <v>7.8408456935100004</v>
      </c>
      <c r="R2997" s="6">
        <f>[1]!EM_S_FA_YOY_OR(B2997,"2019-12-31")</f>
        <v>-5.9167007220999999</v>
      </c>
      <c r="S2997" s="6">
        <f>[1]!EM_S_FA_YOY_OR(B2997,"2020-12-31")</f>
        <v>12.768226504399999</v>
      </c>
      <c r="T2997" s="6">
        <f>[1]!EM_S_FA_YOY_OR(B2997,"2021-12-31")</f>
        <v>22.237848837200001</v>
      </c>
      <c r="U2997" s="6">
        <f>[1]!EM_S_FA_YOY_OR(B2997,"2022-12-31")</f>
        <v>1.5301987629</v>
      </c>
      <c r="V2997" s="7">
        <f t="shared" si="278"/>
        <v>12.178758034833335</v>
      </c>
      <c r="W2997" s="8">
        <f t="shared" si="279"/>
        <v>10.36640235121974</v>
      </c>
      <c r="X2997" s="6">
        <f>[1]!EM_S_FA_YOY_NETPROFIT(B2997,"2019-12-31")</f>
        <v>55.954664830699997</v>
      </c>
      <c r="Y2997" s="6">
        <f>[1]!EM_S_FA_YOY_NETPROFIT(B2997,"2020-12-31")</f>
        <v>13.9661103848</v>
      </c>
      <c r="Z2997" s="6">
        <f>[1]!EM_S_FA_YOY_NETPROFIT(B2997,"2021-12-31")</f>
        <v>14.747845101999999</v>
      </c>
      <c r="AA2997" s="6">
        <f>[1]!EM_S_FA_YOY_NETPROFIT(B2997,"2022-12-31")</f>
        <v>-42.745203677100001</v>
      </c>
      <c r="AB2997" s="7">
        <f t="shared" si="280"/>
        <v>-4.6770827301000004</v>
      </c>
      <c r="AC2997" s="8">
        <f t="shared" si="281"/>
        <v>32.970276790142123</v>
      </c>
    </row>
    <row r="2998" spans="1:29" ht="16.5" x14ac:dyDescent="0.45">
      <c r="A2998" s="9">
        <v>3950</v>
      </c>
      <c r="B2998" s="5" t="s">
        <v>10620</v>
      </c>
      <c r="C2998" s="5" t="s">
        <v>10621</v>
      </c>
      <c r="D2998" s="5" t="s">
        <v>10622</v>
      </c>
      <c r="E2998" s="5" t="s">
        <v>33</v>
      </c>
      <c r="F2998" s="5" t="s">
        <v>11755</v>
      </c>
      <c r="G2998" s="5">
        <v>5</v>
      </c>
      <c r="H2998" s="5">
        <v>3</v>
      </c>
      <c r="I2998" s="5">
        <f t="shared" si="276"/>
        <v>3</v>
      </c>
      <c r="J2998" s="5">
        <f t="shared" si="277"/>
        <v>5</v>
      </c>
      <c r="K2998" s="5"/>
      <c r="L2998" s="5"/>
      <c r="M2998" s="5"/>
      <c r="N2998" s="5"/>
      <c r="O2998" s="5" t="s">
        <v>3910</v>
      </c>
      <c r="P2998" s="6">
        <f>[1]!EM_S_INFO_EMPLOYEE(B2998,"2019")</f>
        <v>2339</v>
      </c>
      <c r="Q2998" s="6">
        <f>[1]!EM_S_STM07_IS(B2998,"83","2019-12-31","1",1000000000)</f>
        <v>4.9362527819200004</v>
      </c>
      <c r="R2998" s="6">
        <f>[1]!EM_S_FA_YOY_OR(B2998,"2019-12-31")</f>
        <v>-1.4188390071999999</v>
      </c>
      <c r="S2998" s="6">
        <f>[1]!EM_S_FA_YOY_OR(B2998,"2020-12-31")</f>
        <v>-48.430908086099997</v>
      </c>
      <c r="T2998" s="6">
        <f>[1]!EM_S_FA_YOY_OR(B2998,"2021-12-31")</f>
        <v>-14.5517829143</v>
      </c>
      <c r="U2998" s="6">
        <f>[1]!EM_S_FA_YOY_OR(B2998,"2022-12-31")</f>
        <v>13.4144283992</v>
      </c>
      <c r="V2998" s="7">
        <f t="shared" si="278"/>
        <v>-16.522754200399998</v>
      </c>
      <c r="W2998" s="8">
        <f t="shared" si="279"/>
        <v>30.969742606340269</v>
      </c>
      <c r="X2998" s="6">
        <f>[1]!EM_S_FA_YOY_NETPROFIT(B2998,"2019-12-31")</f>
        <v>0.4686038515</v>
      </c>
      <c r="Y2998" s="6">
        <f>[1]!EM_S_FA_YOY_NETPROFIT(B2998,"2020-12-31")</f>
        <v>-44.363233623100001</v>
      </c>
      <c r="Z2998" s="6">
        <f>[1]!EM_S_FA_YOY_NETPROFIT(B2998,"2021-12-31")</f>
        <v>-16.701592120899999</v>
      </c>
      <c r="AA2998" s="6">
        <f>[1]!EM_S_FA_YOY_NETPROFIT(B2998,"2022-12-31")</f>
        <v>-363.89952582209997</v>
      </c>
      <c r="AB2998" s="7">
        <f t="shared" si="280"/>
        <v>-141.65478385536667</v>
      </c>
      <c r="AC2998" s="8">
        <f t="shared" si="281"/>
        <v>192.96589232697048</v>
      </c>
    </row>
    <row r="2999" spans="1:29" ht="16.5" x14ac:dyDescent="0.45">
      <c r="A2999" s="9">
        <v>3952</v>
      </c>
      <c r="B2999" s="5" t="s">
        <v>10623</v>
      </c>
      <c r="C2999" s="5" t="s">
        <v>10624</v>
      </c>
      <c r="D2999" s="5" t="s">
        <v>10625</v>
      </c>
      <c r="E2999" s="5" t="s">
        <v>509</v>
      </c>
      <c r="F2999" s="5" t="s">
        <v>11754</v>
      </c>
      <c r="G2999" s="5">
        <v>4</v>
      </c>
      <c r="H2999" s="5">
        <v>3</v>
      </c>
      <c r="I2999" s="5">
        <f t="shared" si="276"/>
        <v>2</v>
      </c>
      <c r="J2999" s="5">
        <f t="shared" si="277"/>
        <v>8</v>
      </c>
      <c r="K2999" s="5"/>
      <c r="L2999" s="5"/>
      <c r="M2999" s="5"/>
      <c r="N2999" s="5"/>
      <c r="O2999" s="5" t="s">
        <v>4083</v>
      </c>
      <c r="P2999" s="6">
        <f>[1]!EM_S_INFO_EMPLOYEE(B2999,"2019")</f>
        <v>1828</v>
      </c>
      <c r="Q2999" s="6">
        <f>[1]!EM_S_STM07_IS(B2999,"83","2019-12-31","1",1000000000)</f>
        <v>2.2731188277399998</v>
      </c>
      <c r="R2999" s="6">
        <f>[1]!EM_S_FA_YOY_OR(B2999,"2019-12-31")</f>
        <v>21.324794428499999</v>
      </c>
      <c r="S2999" s="6">
        <f>[1]!EM_S_FA_YOY_OR(B2999,"2020-12-31")</f>
        <v>14.2494675446</v>
      </c>
      <c r="T2999" s="6">
        <f>[1]!EM_S_FA_YOY_OR(B2999,"2021-12-31")</f>
        <v>13.238886707700001</v>
      </c>
      <c r="U2999" s="6">
        <f>[1]!EM_S_FA_YOY_OR(B2999,"2022-12-31")</f>
        <v>9.4730660003999994</v>
      </c>
      <c r="V2999" s="7">
        <f t="shared" si="278"/>
        <v>12.320473417566665</v>
      </c>
      <c r="W2999" s="8">
        <f t="shared" si="279"/>
        <v>2.517164109961695</v>
      </c>
      <c r="X2999" s="6">
        <f>[1]!EM_S_FA_YOY_NETPROFIT(B2999,"2019-12-31")</f>
        <v>1.3953640174999999</v>
      </c>
      <c r="Y2999" s="6">
        <f>[1]!EM_S_FA_YOY_NETPROFIT(B2999,"2020-12-31")</f>
        <v>9.2097746100000002</v>
      </c>
      <c r="Z2999" s="6">
        <f>[1]!EM_S_FA_YOY_NETPROFIT(B2999,"2021-12-31")</f>
        <v>16.374557786</v>
      </c>
      <c r="AA2999" s="6">
        <f>[1]!EM_S_FA_YOY_NETPROFIT(B2999,"2022-12-31")</f>
        <v>13.749463691600001</v>
      </c>
      <c r="AB2999" s="7">
        <f t="shared" si="280"/>
        <v>13.111265362533333</v>
      </c>
      <c r="AC2999" s="8">
        <f t="shared" si="281"/>
        <v>3.6247761751852758</v>
      </c>
    </row>
    <row r="3000" spans="1:29" ht="16.5" x14ac:dyDescent="0.45">
      <c r="A3000" s="9">
        <v>3953</v>
      </c>
      <c r="B3000" s="5" t="s">
        <v>10626</v>
      </c>
      <c r="C3000" s="5" t="s">
        <v>10627</v>
      </c>
      <c r="D3000" s="5" t="s">
        <v>10628</v>
      </c>
      <c r="E3000" s="5" t="s">
        <v>33</v>
      </c>
      <c r="F3000" s="5" t="s">
        <v>11765</v>
      </c>
      <c r="G3000" s="5">
        <v>16</v>
      </c>
      <c r="H3000" s="5">
        <v>3</v>
      </c>
      <c r="I3000" s="5">
        <f t="shared" si="276"/>
        <v>1</v>
      </c>
      <c r="J3000" s="5">
        <f t="shared" si="277"/>
        <v>9</v>
      </c>
      <c r="K3000" s="5"/>
      <c r="L3000" s="5"/>
      <c r="M3000" s="5"/>
      <c r="N3000" s="5"/>
      <c r="O3000" s="5" t="s">
        <v>4655</v>
      </c>
      <c r="P3000" s="6">
        <f>[1]!EM_S_INFO_EMPLOYEE(B3000,"2019")</f>
        <v>1224</v>
      </c>
      <c r="Q3000" s="6">
        <f>[1]!EM_S_STM07_IS(B3000,"83","2019-12-31","1",1000000000)</f>
        <v>0.63937933802000002</v>
      </c>
      <c r="R3000" s="6">
        <f>[1]!EM_S_FA_YOY_OR(B3000,"2019-12-31")</f>
        <v>56.404655452699998</v>
      </c>
      <c r="S3000" s="6">
        <f>[1]!EM_S_FA_YOY_OR(B3000,"2020-12-31")</f>
        <v>68.273334936300003</v>
      </c>
      <c r="T3000" s="6">
        <f>[1]!EM_S_FA_YOY_OR(B3000,"2021-12-31")</f>
        <v>40.967847842300003</v>
      </c>
      <c r="U3000" s="6">
        <f>[1]!EM_S_FA_YOY_OR(B3000,"2022-12-31")</f>
        <v>49.535230355300001</v>
      </c>
      <c r="V3000" s="7">
        <f t="shared" si="278"/>
        <v>52.925471044633333</v>
      </c>
      <c r="W3000" s="8">
        <f t="shared" si="279"/>
        <v>13.964873981130626</v>
      </c>
      <c r="X3000" s="6">
        <f>[1]!EM_S_FA_YOY_NETPROFIT(B3000,"2019-12-31")</f>
        <v>64.725333717500007</v>
      </c>
      <c r="Y3000" s="6">
        <f>[1]!EM_S_FA_YOY_NETPROFIT(B3000,"2020-12-31")</f>
        <v>68.068533230100002</v>
      </c>
      <c r="Z3000" s="6">
        <f>[1]!EM_S_FA_YOY_NETPROFIT(B3000,"2021-12-31")</f>
        <v>77.4129678157</v>
      </c>
      <c r="AA3000" s="6">
        <f>[1]!EM_S_FA_YOY_NETPROFIT(B3000,"2022-12-31")</f>
        <v>92.877176479599996</v>
      </c>
      <c r="AB3000" s="7">
        <f t="shared" si="280"/>
        <v>79.452892508466661</v>
      </c>
      <c r="AC3000" s="8">
        <f t="shared" si="281"/>
        <v>12.529491790745521</v>
      </c>
    </row>
    <row r="3001" spans="1:29" ht="16.5" x14ac:dyDescent="0.45">
      <c r="A3001" s="9">
        <v>3954</v>
      </c>
      <c r="B3001" s="5" t="s">
        <v>10629</v>
      </c>
      <c r="C3001" s="5" t="s">
        <v>10630</v>
      </c>
      <c r="D3001" s="5" t="s">
        <v>10631</v>
      </c>
      <c r="E3001" s="5" t="s">
        <v>1297</v>
      </c>
      <c r="F3001" s="5" t="s">
        <v>11770</v>
      </c>
      <c r="G3001" s="5">
        <v>21</v>
      </c>
      <c r="H3001" s="5">
        <v>3</v>
      </c>
      <c r="I3001" s="5">
        <f t="shared" si="276"/>
        <v>3</v>
      </c>
      <c r="J3001" s="5">
        <f t="shared" si="277"/>
        <v>7</v>
      </c>
      <c r="K3001" s="5"/>
      <c r="L3001" s="5"/>
      <c r="M3001" s="5"/>
      <c r="N3001" s="5"/>
      <c r="O3001" s="5" t="s">
        <v>10632</v>
      </c>
      <c r="P3001" s="6">
        <f>[1]!EM_S_INFO_EMPLOYEE(B3001,"2019")</f>
        <v>3920</v>
      </c>
      <c r="Q3001" s="6">
        <f>[1]!EM_S_STM07_IS(B3001,"83","2019-12-31","1",1000000000)</f>
        <v>10.25246482527</v>
      </c>
      <c r="R3001" s="6">
        <f>[1]!EM_S_FA_YOY_OR(B3001,"2019-12-31")</f>
        <v>8.5440535419000003</v>
      </c>
      <c r="S3001" s="6">
        <f>[1]!EM_S_FA_YOY_OR(B3001,"2020-12-31")</f>
        <v>37.474682334000001</v>
      </c>
      <c r="T3001" s="6">
        <f>[1]!EM_S_FA_YOY_OR(B3001,"2021-12-31")</f>
        <v>75.015653965400006</v>
      </c>
      <c r="U3001" s="6">
        <f>[1]!EM_S_FA_YOY_OR(B3001,"2022-12-31")</f>
        <v>-10.529851713599999</v>
      </c>
      <c r="V3001" s="7">
        <f t="shared" si="278"/>
        <v>33.986828195266675</v>
      </c>
      <c r="W3001" s="8">
        <f t="shared" si="279"/>
        <v>42.879275067784953</v>
      </c>
      <c r="X3001" s="6">
        <f>[1]!EM_S_FA_YOY_NETPROFIT(B3001,"2019-12-31")</f>
        <v>11.339593732100001</v>
      </c>
      <c r="Y3001" s="6">
        <f>[1]!EM_S_FA_YOY_NETPROFIT(B3001,"2020-12-31")</f>
        <v>53.679434540700001</v>
      </c>
      <c r="Z3001" s="6">
        <f>[1]!EM_S_FA_YOY_NETPROFIT(B3001,"2021-12-31")</f>
        <v>61.9472909176</v>
      </c>
      <c r="AA3001" s="6">
        <f>[1]!EM_S_FA_YOY_NETPROFIT(B3001,"2022-12-31")</f>
        <v>-1.7508986194</v>
      </c>
      <c r="AB3001" s="7">
        <f t="shared" si="280"/>
        <v>37.958608946299996</v>
      </c>
      <c r="AC3001" s="8">
        <f t="shared" si="281"/>
        <v>34.637019294391521</v>
      </c>
    </row>
    <row r="3002" spans="1:29" ht="16.5" x14ac:dyDescent="0.45">
      <c r="A3002" s="9">
        <v>3955</v>
      </c>
      <c r="B3002" s="5" t="s">
        <v>10633</v>
      </c>
      <c r="C3002" s="5" t="s">
        <v>10634</v>
      </c>
      <c r="D3002" s="5" t="s">
        <v>10635</v>
      </c>
      <c r="E3002" s="5" t="s">
        <v>259</v>
      </c>
      <c r="F3002" s="5" t="s">
        <v>11766</v>
      </c>
      <c r="G3002" s="5">
        <v>17</v>
      </c>
      <c r="H3002" s="5">
        <v>2</v>
      </c>
      <c r="I3002" s="5">
        <f t="shared" si="276"/>
        <v>2</v>
      </c>
      <c r="J3002" s="5">
        <f t="shared" si="277"/>
        <v>11</v>
      </c>
      <c r="K3002" s="5"/>
      <c r="L3002" s="5"/>
      <c r="M3002" s="5"/>
      <c r="N3002" s="5"/>
      <c r="O3002" s="5" t="s">
        <v>10636</v>
      </c>
      <c r="P3002" s="6">
        <f>[1]!EM_S_INFO_EMPLOYEE(B3002,"2019")</f>
        <v>1612</v>
      </c>
      <c r="Q3002" s="6">
        <f>[1]!EM_S_STM07_IS(B3002,"83","2019-12-31","1",1000000000)</f>
        <v>3.2422315746299999</v>
      </c>
      <c r="R3002" s="6">
        <f>[1]!EM_S_FA_YOY_OR(B3002,"2019-12-31")</f>
        <v>27.372981171300001</v>
      </c>
      <c r="S3002" s="6">
        <f>[1]!EM_S_FA_YOY_OR(B3002,"2020-12-31")</f>
        <v>39.583344264899999</v>
      </c>
      <c r="T3002" s="6">
        <f>[1]!EM_S_FA_YOY_OR(B3002,"2021-12-31")</f>
        <v>73.710921138700002</v>
      </c>
      <c r="U3002" s="6">
        <f>[1]!EM_S_FA_YOY_OR(B3002,"2022-12-31")</f>
        <v>44.731086037600001</v>
      </c>
      <c r="V3002" s="7">
        <f t="shared" si="278"/>
        <v>52.675117147066665</v>
      </c>
      <c r="W3002" s="8">
        <f t="shared" si="279"/>
        <v>18.398467287260974</v>
      </c>
      <c r="X3002" s="6">
        <f>[1]!EM_S_FA_YOY_NETPROFIT(B3002,"2019-12-31")</f>
        <v>46.451880363599997</v>
      </c>
      <c r="Y3002" s="6">
        <f>[1]!EM_S_FA_YOY_NETPROFIT(B3002,"2020-12-31")</f>
        <v>103.3137377236</v>
      </c>
      <c r="Z3002" s="6">
        <f>[1]!EM_S_FA_YOY_NETPROFIT(B3002,"2021-12-31")</f>
        <v>16.339885323499999</v>
      </c>
      <c r="AA3002" s="6">
        <f>[1]!EM_S_FA_YOY_NETPROFIT(B3002,"2022-12-31")</f>
        <v>79.8161547638</v>
      </c>
      <c r="AB3002" s="7">
        <f t="shared" si="280"/>
        <v>66.489925936966657</v>
      </c>
      <c r="AC3002" s="8">
        <f t="shared" si="281"/>
        <v>44.99226635086788</v>
      </c>
    </row>
    <row r="3003" spans="1:29" ht="16.5" x14ac:dyDescent="0.45">
      <c r="A3003" s="9">
        <v>3957</v>
      </c>
      <c r="B3003" s="5" t="s">
        <v>10637</v>
      </c>
      <c r="C3003" s="5" t="s">
        <v>10638</v>
      </c>
      <c r="D3003" s="5" t="s">
        <v>10639</v>
      </c>
      <c r="E3003" s="5" t="s">
        <v>1297</v>
      </c>
      <c r="F3003" s="5" t="s">
        <v>11756</v>
      </c>
      <c r="G3003" s="5">
        <v>6</v>
      </c>
      <c r="H3003" s="5">
        <v>2</v>
      </c>
      <c r="I3003" s="5">
        <f t="shared" si="276"/>
        <v>2</v>
      </c>
      <c r="J3003" s="5">
        <f t="shared" si="277"/>
        <v>11</v>
      </c>
      <c r="K3003" s="5"/>
      <c r="L3003" s="5"/>
      <c r="M3003" s="5"/>
      <c r="N3003" s="5"/>
      <c r="O3003" s="5" t="s">
        <v>10640</v>
      </c>
      <c r="P3003" s="6">
        <f>[1]!EM_S_INFO_EMPLOYEE(B3003,"2019")</f>
        <v>1233</v>
      </c>
      <c r="Q3003" s="6">
        <f>[1]!EM_S_STM07_IS(B3003,"83","2019-12-31","1",1000000000)</f>
        <v>0.90748293492999998</v>
      </c>
      <c r="R3003" s="6">
        <f>[1]!EM_S_FA_YOY_OR(B3003,"2019-12-31")</f>
        <v>5.0575828630000004</v>
      </c>
      <c r="S3003" s="6">
        <f>[1]!EM_S_FA_YOY_OR(B3003,"2020-12-31")</f>
        <v>19.6542679322</v>
      </c>
      <c r="T3003" s="6">
        <f>[1]!EM_S_FA_YOY_OR(B3003,"2021-12-31")</f>
        <v>20.776956258399998</v>
      </c>
      <c r="U3003" s="6">
        <f>[1]!EM_S_FA_YOY_OR(B3003,"2022-12-31")</f>
        <v>-24.395330892600001</v>
      </c>
      <c r="V3003" s="7">
        <f t="shared" si="278"/>
        <v>5.345297765999999</v>
      </c>
      <c r="W3003" s="8">
        <f t="shared" si="279"/>
        <v>25.762256345786199</v>
      </c>
      <c r="X3003" s="6">
        <f>[1]!EM_S_FA_YOY_NETPROFIT(B3003,"2019-12-31")</f>
        <v>15.8128754699</v>
      </c>
      <c r="Y3003" s="6">
        <f>[1]!EM_S_FA_YOY_NETPROFIT(B3003,"2020-12-31")</f>
        <v>37.152383541900001</v>
      </c>
      <c r="Z3003" s="6">
        <f>[1]!EM_S_FA_YOY_NETPROFIT(B3003,"2021-12-31")</f>
        <v>20.200332726900001</v>
      </c>
      <c r="AA3003" s="6">
        <f>[1]!EM_S_FA_YOY_NETPROFIT(B3003,"2022-12-31")</f>
        <v>-190.9201820845</v>
      </c>
      <c r="AB3003" s="7">
        <f t="shared" si="280"/>
        <v>-44.522488605233328</v>
      </c>
      <c r="AC3003" s="8">
        <f t="shared" si="281"/>
        <v>127.06713382596452</v>
      </c>
    </row>
    <row r="3004" spans="1:29" ht="16.5" x14ac:dyDescent="0.45">
      <c r="A3004" s="9">
        <v>3959</v>
      </c>
      <c r="B3004" s="5" t="s">
        <v>10641</v>
      </c>
      <c r="C3004" s="5" t="s">
        <v>10642</v>
      </c>
      <c r="D3004" s="5" t="s">
        <v>10643</v>
      </c>
      <c r="E3004" s="5" t="s">
        <v>120</v>
      </c>
      <c r="F3004" s="5" t="s">
        <v>11762</v>
      </c>
      <c r="G3004" s="5">
        <v>13</v>
      </c>
      <c r="H3004" s="5">
        <v>2</v>
      </c>
      <c r="I3004" s="5">
        <f t="shared" si="276"/>
        <v>4</v>
      </c>
      <c r="J3004" s="5">
        <f t="shared" si="277"/>
        <v>7</v>
      </c>
      <c r="K3004" s="5"/>
      <c r="L3004" s="5"/>
      <c r="M3004" s="5"/>
      <c r="N3004" s="5"/>
      <c r="O3004" s="5" t="s">
        <v>4511</v>
      </c>
      <c r="P3004" s="6">
        <f>[1]!EM_S_INFO_EMPLOYEE(B3004,"2019")</f>
        <v>1142</v>
      </c>
      <c r="Q3004" s="6">
        <f>[1]!EM_S_STM07_IS(B3004,"83","2019-12-31","1",1000000000)</f>
        <v>0.54839924347000002</v>
      </c>
      <c r="R3004" s="6">
        <f>[1]!EM_S_FA_YOY_OR(B3004,"2019-12-31")</f>
        <v>1.1606519608999999</v>
      </c>
      <c r="S3004" s="6">
        <f>[1]!EM_S_FA_YOY_OR(B3004,"2020-12-31")</f>
        <v>2.5856820498999999</v>
      </c>
      <c r="T3004" s="6">
        <f>[1]!EM_S_FA_YOY_OR(B3004,"2021-12-31")</f>
        <v>-42.554007485</v>
      </c>
      <c r="U3004" s="6">
        <f>[1]!EM_S_FA_YOY_OR(B3004,"2022-12-31")</f>
        <v>-66.849839008199993</v>
      </c>
      <c r="V3004" s="7">
        <f t="shared" si="278"/>
        <v>-35.606054814433328</v>
      </c>
      <c r="W3004" s="8">
        <f t="shared" si="279"/>
        <v>35.235329300104283</v>
      </c>
      <c r="X3004" s="6">
        <f>[1]!EM_S_FA_YOY_NETPROFIT(B3004,"2019-12-31")</f>
        <v>-191.23496027959999</v>
      </c>
      <c r="Y3004" s="6">
        <f>[1]!EM_S_FA_YOY_NETPROFIT(B3004,"2020-12-31")</f>
        <v>-111.1822713631</v>
      </c>
      <c r="Z3004" s="6">
        <f>[1]!EM_S_FA_YOY_NETPROFIT(B3004,"2021-12-31")</f>
        <v>-390.83378400499998</v>
      </c>
      <c r="AA3004" s="6">
        <f>[1]!EM_S_FA_YOY_NETPROFIT(B3004,"2022-12-31")</f>
        <v>80.342632397100004</v>
      </c>
      <c r="AB3004" s="7">
        <f t="shared" si="280"/>
        <v>-140.55780765699998</v>
      </c>
      <c r="AC3004" s="8">
        <f t="shared" si="281"/>
        <v>236.95779253444476</v>
      </c>
    </row>
    <row r="3005" spans="1:29" ht="16.5" x14ac:dyDescent="0.45">
      <c r="A3005" s="9">
        <v>3961</v>
      </c>
      <c r="B3005" s="5" t="s">
        <v>10644</v>
      </c>
      <c r="C3005" s="5" t="s">
        <v>10645</v>
      </c>
      <c r="D3005" s="5" t="s">
        <v>10646</v>
      </c>
      <c r="E3005" s="5" t="s">
        <v>120</v>
      </c>
      <c r="F3005" s="5" t="s">
        <v>11774</v>
      </c>
      <c r="G3005" s="5">
        <v>25</v>
      </c>
      <c r="H3005" s="5">
        <v>3</v>
      </c>
      <c r="I3005" s="5">
        <f t="shared" si="276"/>
        <v>2</v>
      </c>
      <c r="J3005" s="5">
        <f t="shared" si="277"/>
        <v>10</v>
      </c>
      <c r="K3005" s="5"/>
      <c r="L3005" s="5"/>
      <c r="M3005" s="5"/>
      <c r="N3005" s="5"/>
      <c r="O3005" s="5" t="s">
        <v>10647</v>
      </c>
      <c r="P3005" s="6">
        <f>[1]!EM_S_INFO_EMPLOYEE(B3005,"2019")</f>
        <v>1192</v>
      </c>
      <c r="Q3005" s="6">
        <f>[1]!EM_S_STM07_IS(B3005,"83","2019-12-31","1",1000000000)</f>
        <v>0.50316961239000002</v>
      </c>
      <c r="R3005" s="6">
        <f>[1]!EM_S_FA_YOY_OR(B3005,"2019-12-31")</f>
        <v>2.8080689653999999</v>
      </c>
      <c r="S3005" s="6">
        <f>[1]!EM_S_FA_YOY_OR(B3005,"2020-12-31")</f>
        <v>-25.6227275645</v>
      </c>
      <c r="T3005" s="6">
        <f>[1]!EM_S_FA_YOY_OR(B3005,"2021-12-31")</f>
        <v>11.862138358899999</v>
      </c>
      <c r="U3005" s="6">
        <f>[1]!EM_S_FA_YOY_OR(B3005,"2022-12-31")</f>
        <v>-11.9591368523</v>
      </c>
      <c r="V3005" s="7">
        <f t="shared" si="278"/>
        <v>-8.5732420193000003</v>
      </c>
      <c r="W3005" s="8">
        <f t="shared" si="279"/>
        <v>18.970424512617544</v>
      </c>
      <c r="X3005" s="6">
        <f>[1]!EM_S_FA_YOY_NETPROFIT(B3005,"2019-12-31")</f>
        <v>19.97044816</v>
      </c>
      <c r="Y3005" s="6">
        <f>[1]!EM_S_FA_YOY_NETPROFIT(B3005,"2020-12-31")</f>
        <v>-54.053412413700002</v>
      </c>
      <c r="Z3005" s="6">
        <f>[1]!EM_S_FA_YOY_NETPROFIT(B3005,"2021-12-31")</f>
        <v>-6.8158953666000004</v>
      </c>
      <c r="AA3005" s="6">
        <f>[1]!EM_S_FA_YOY_NETPROFIT(B3005,"2022-12-31")</f>
        <v>-65.094029453299996</v>
      </c>
      <c r="AB3005" s="7">
        <f t="shared" si="280"/>
        <v>-41.987779077866669</v>
      </c>
      <c r="AC3005" s="8">
        <f t="shared" si="281"/>
        <v>30.955934148446005</v>
      </c>
    </row>
    <row r="3006" spans="1:29" ht="16.5" x14ac:dyDescent="0.45">
      <c r="A3006" s="9">
        <v>3963</v>
      </c>
      <c r="B3006" s="5" t="s">
        <v>10648</v>
      </c>
      <c r="C3006" s="5" t="s">
        <v>10649</v>
      </c>
      <c r="D3006" s="5" t="s">
        <v>10650</v>
      </c>
      <c r="E3006" s="5" t="s">
        <v>33</v>
      </c>
      <c r="F3006" s="5" t="s">
        <v>11753</v>
      </c>
      <c r="G3006" s="5">
        <v>3</v>
      </c>
      <c r="H3006" s="5">
        <v>3</v>
      </c>
      <c r="I3006" s="5">
        <f t="shared" si="276"/>
        <v>4</v>
      </c>
      <c r="J3006" s="5">
        <f t="shared" si="277"/>
        <v>7</v>
      </c>
      <c r="K3006" s="5"/>
      <c r="L3006" s="5"/>
      <c r="M3006" s="5"/>
      <c r="N3006" s="5"/>
      <c r="O3006" s="5" t="s">
        <v>4496</v>
      </c>
      <c r="P3006" s="6">
        <f>[1]!EM_S_INFO_EMPLOYEE(B3006,"2019")</f>
        <v>344</v>
      </c>
      <c r="Q3006" s="6">
        <f>[1]!EM_S_STM07_IS(B3006,"83","2019-12-31","1",1000000000)</f>
        <v>0.55129305235000003</v>
      </c>
      <c r="R3006" s="6">
        <f>[1]!EM_S_FA_YOY_OR(B3006,"2019-12-31")</f>
        <v>2.6984864523000001</v>
      </c>
      <c r="S3006" s="6">
        <f>[1]!EM_S_FA_YOY_OR(B3006,"2020-12-31")</f>
        <v>-28.039538369100001</v>
      </c>
      <c r="T3006" s="6">
        <f>[1]!EM_S_FA_YOY_OR(B3006,"2021-12-31")</f>
        <v>6.0246778902999996</v>
      </c>
      <c r="U3006" s="6">
        <f>[1]!EM_S_FA_YOY_OR(B3006,"2022-12-31")</f>
        <v>-27.976057440999998</v>
      </c>
      <c r="V3006" s="7">
        <f t="shared" si="278"/>
        <v>-16.6636393066</v>
      </c>
      <c r="W3006" s="8">
        <f t="shared" si="279"/>
        <v>19.648684698407152</v>
      </c>
      <c r="X3006" s="6">
        <f>[1]!EM_S_FA_YOY_NETPROFIT(B3006,"2019-12-31")</f>
        <v>5.9439108539000003</v>
      </c>
      <c r="Y3006" s="6">
        <f>[1]!EM_S_FA_YOY_NETPROFIT(B3006,"2020-12-31")</f>
        <v>-46.9602456987</v>
      </c>
      <c r="Z3006" s="6">
        <f>[1]!EM_S_FA_YOY_NETPROFIT(B3006,"2021-12-31")</f>
        <v>-82.955924968199994</v>
      </c>
      <c r="AA3006" s="6">
        <f>[1]!EM_S_FA_YOY_NETPROFIT(B3006,"2022-12-31")</f>
        <v>-1431.5662514398</v>
      </c>
      <c r="AB3006" s="7">
        <f t="shared" si="280"/>
        <v>-520.49414070223327</v>
      </c>
      <c r="AC3006" s="8">
        <f t="shared" si="281"/>
        <v>789.21683677831652</v>
      </c>
    </row>
    <row r="3007" spans="1:29" ht="16.5" x14ac:dyDescent="0.45">
      <c r="A3007" s="9">
        <v>3964</v>
      </c>
      <c r="B3007" s="5" t="s">
        <v>10651</v>
      </c>
      <c r="C3007" s="5" t="s">
        <v>10652</v>
      </c>
      <c r="D3007" s="5" t="s">
        <v>10653</v>
      </c>
      <c r="E3007" s="5" t="s">
        <v>440</v>
      </c>
      <c r="F3007" s="5" t="s">
        <v>11765</v>
      </c>
      <c r="G3007" s="5">
        <v>16</v>
      </c>
      <c r="H3007" s="5">
        <v>3</v>
      </c>
      <c r="I3007" s="5">
        <f t="shared" si="276"/>
        <v>1</v>
      </c>
      <c r="J3007" s="5">
        <f t="shared" si="277"/>
        <v>9</v>
      </c>
      <c r="K3007" s="5"/>
      <c r="L3007" s="5"/>
      <c r="M3007" s="5"/>
      <c r="N3007" s="5"/>
      <c r="O3007" s="5" t="s">
        <v>6473</v>
      </c>
      <c r="P3007" s="6">
        <f>[1]!EM_S_INFO_EMPLOYEE(B3007,"2019")</f>
        <v>751</v>
      </c>
      <c r="Q3007" s="6">
        <f>[1]!EM_S_STM07_IS(B3007,"83","2019-12-31","1",1000000000)</f>
        <v>0.43142129172999999</v>
      </c>
      <c r="R3007" s="6">
        <f>[1]!EM_S_FA_YOY_OR(B3007,"2019-12-31")</f>
        <v>14.856313547299999</v>
      </c>
      <c r="S3007" s="6">
        <f>[1]!EM_S_FA_YOY_OR(B3007,"2020-12-31")</f>
        <v>-4.0214957798000004</v>
      </c>
      <c r="T3007" s="6">
        <f>[1]!EM_S_FA_YOY_OR(B3007,"2021-12-31")</f>
        <v>6.9275932002999996</v>
      </c>
      <c r="U3007" s="6">
        <f>[1]!EM_S_FA_YOY_OR(B3007,"2022-12-31")</f>
        <v>11.011527899400001</v>
      </c>
      <c r="V3007" s="7">
        <f t="shared" si="278"/>
        <v>4.6392084399666667</v>
      </c>
      <c r="W3007" s="8">
        <f t="shared" si="279"/>
        <v>7.7733827156098121</v>
      </c>
      <c r="X3007" s="6">
        <f>[1]!EM_S_FA_YOY_NETPROFIT(B3007,"2019-12-31")</f>
        <v>-20.247103607100001</v>
      </c>
      <c r="Y3007" s="6">
        <f>[1]!EM_S_FA_YOY_NETPROFIT(B3007,"2020-12-31")</f>
        <v>-20.863156127900002</v>
      </c>
      <c r="Z3007" s="6">
        <f>[1]!EM_S_FA_YOY_NETPROFIT(B3007,"2021-12-31")</f>
        <v>-9.4920813083999995</v>
      </c>
      <c r="AA3007" s="6">
        <f>[1]!EM_S_FA_YOY_NETPROFIT(B3007,"2022-12-31")</f>
        <v>-332.70174414939999</v>
      </c>
      <c r="AB3007" s="7">
        <f t="shared" si="280"/>
        <v>-121.0189938619</v>
      </c>
      <c r="AC3007" s="8">
        <f t="shared" si="281"/>
        <v>183.41078325059769</v>
      </c>
    </row>
    <row r="3008" spans="1:29" ht="16.5" x14ac:dyDescent="0.45">
      <c r="A3008" s="9">
        <v>3970</v>
      </c>
      <c r="B3008" s="5" t="s">
        <v>10654</v>
      </c>
      <c r="C3008" s="5" t="s">
        <v>10655</v>
      </c>
      <c r="D3008" s="5" t="s">
        <v>10656</v>
      </c>
      <c r="E3008" s="5" t="s">
        <v>120</v>
      </c>
      <c r="F3008" s="5" t="s">
        <v>11766</v>
      </c>
      <c r="G3008" s="5">
        <v>17</v>
      </c>
      <c r="H3008" s="5">
        <v>2</v>
      </c>
      <c r="I3008" s="5">
        <f t="shared" si="276"/>
        <v>2</v>
      </c>
      <c r="J3008" s="5">
        <f t="shared" si="277"/>
        <v>11</v>
      </c>
      <c r="K3008" s="5"/>
      <c r="L3008" s="5"/>
      <c r="M3008" s="5"/>
      <c r="N3008" s="5"/>
      <c r="O3008" s="5" t="s">
        <v>4148</v>
      </c>
      <c r="P3008" s="6">
        <f>[1]!EM_S_INFO_EMPLOYEE(B3008,"2019")</f>
        <v>3206</v>
      </c>
      <c r="Q3008" s="6">
        <f>[1]!EM_S_STM07_IS(B3008,"83","2019-12-31","1",1000000000)</f>
        <v>1.0335424431</v>
      </c>
      <c r="R3008" s="6">
        <f>[1]!EM_S_FA_YOY_OR(B3008,"2019-12-31")</f>
        <v>1.490641772</v>
      </c>
      <c r="S3008" s="6">
        <f>[1]!EM_S_FA_YOY_OR(B3008,"2020-12-31")</f>
        <v>71.441277025399998</v>
      </c>
      <c r="T3008" s="6">
        <f>[1]!EM_S_FA_YOY_OR(B3008,"2021-12-31")</f>
        <v>31.625688383</v>
      </c>
      <c r="U3008" s="6">
        <f>[1]!EM_S_FA_YOY_OR(B3008,"2022-12-31")</f>
        <v>14.467153252899999</v>
      </c>
      <c r="V3008" s="7">
        <f t="shared" si="278"/>
        <v>39.178039553766666</v>
      </c>
      <c r="W3008" s="8">
        <f t="shared" si="279"/>
        <v>29.22826031542029</v>
      </c>
      <c r="X3008" s="6">
        <f>[1]!EM_S_FA_YOY_NETPROFIT(B3008,"2019-12-31")</f>
        <v>8.3538745927000004</v>
      </c>
      <c r="Y3008" s="6">
        <f>[1]!EM_S_FA_YOY_NETPROFIT(B3008,"2020-12-31")</f>
        <v>38.9584845053</v>
      </c>
      <c r="Z3008" s="6">
        <f>[1]!EM_S_FA_YOY_NETPROFIT(B3008,"2021-12-31")</f>
        <v>-38.983776157000001</v>
      </c>
      <c r="AA3008" s="6">
        <f>[1]!EM_S_FA_YOY_NETPROFIT(B3008,"2022-12-31")</f>
        <v>32.813869881599999</v>
      </c>
      <c r="AB3008" s="7">
        <f t="shared" si="280"/>
        <v>10.929526076633332</v>
      </c>
      <c r="AC3008" s="8">
        <f t="shared" si="281"/>
        <v>43.335232514871393</v>
      </c>
    </row>
    <row r="3009" spans="1:29" ht="16.5" x14ac:dyDescent="0.45">
      <c r="A3009" s="9">
        <v>3971</v>
      </c>
      <c r="B3009" s="5" t="s">
        <v>10657</v>
      </c>
      <c r="C3009" s="5" t="s">
        <v>10658</v>
      </c>
      <c r="D3009" s="5" t="s">
        <v>10659</v>
      </c>
      <c r="E3009" s="5" t="s">
        <v>1297</v>
      </c>
      <c r="F3009" s="5" t="s">
        <v>11756</v>
      </c>
      <c r="G3009" s="5">
        <v>6</v>
      </c>
      <c r="H3009" s="5">
        <v>2</v>
      </c>
      <c r="I3009" s="5">
        <f t="shared" si="276"/>
        <v>2</v>
      </c>
      <c r="J3009" s="5">
        <f t="shared" si="277"/>
        <v>11</v>
      </c>
      <c r="K3009" s="5"/>
      <c r="L3009" s="5"/>
      <c r="M3009" s="5"/>
      <c r="N3009" s="5"/>
      <c r="O3009" s="5" t="s">
        <v>4345</v>
      </c>
      <c r="P3009" s="6">
        <f>[1]!EM_S_INFO_EMPLOYEE(B3009,"2019")</f>
        <v>747</v>
      </c>
      <c r="Q3009" s="6">
        <f>[1]!EM_S_STM07_IS(B3009,"83","2019-12-31","1",1000000000)</f>
        <v>0.56409408395000005</v>
      </c>
      <c r="R3009" s="6">
        <f>[1]!EM_S_FA_YOY_OR(B3009,"2019-12-31")</f>
        <v>-11.491929300100001</v>
      </c>
      <c r="S3009" s="6">
        <f>[1]!EM_S_FA_YOY_OR(B3009,"2020-12-31")</f>
        <v>4.9383042001000002</v>
      </c>
      <c r="T3009" s="6">
        <f>[1]!EM_S_FA_YOY_OR(B3009,"2021-12-31")</f>
        <v>14.611078467700001</v>
      </c>
      <c r="U3009" s="6">
        <f>[1]!EM_S_FA_YOY_OR(B3009,"2022-12-31")</f>
        <v>-11.902057466</v>
      </c>
      <c r="V3009" s="7">
        <f t="shared" si="278"/>
        <v>2.5491084005999998</v>
      </c>
      <c r="W3009" s="8">
        <f t="shared" si="279"/>
        <v>13.417070719273074</v>
      </c>
      <c r="X3009" s="6">
        <f>[1]!EM_S_FA_YOY_NETPROFIT(B3009,"2019-12-31")</f>
        <v>-46.904455095300001</v>
      </c>
      <c r="Y3009" s="6">
        <f>[1]!EM_S_FA_YOY_NETPROFIT(B3009,"2020-12-31")</f>
        <v>76.534631508800004</v>
      </c>
      <c r="Z3009" s="6">
        <f>[1]!EM_S_FA_YOY_NETPROFIT(B3009,"2021-12-31")</f>
        <v>-6.5126755508</v>
      </c>
      <c r="AA3009" s="6">
        <f>[1]!EM_S_FA_YOY_NETPROFIT(B3009,"2022-12-31")</f>
        <v>-19.8691654219</v>
      </c>
      <c r="AB3009" s="7">
        <f t="shared" si="280"/>
        <v>16.717596845366668</v>
      </c>
      <c r="AC3009" s="8">
        <f t="shared" si="281"/>
        <v>52.231764113075755</v>
      </c>
    </row>
    <row r="3010" spans="1:29" ht="16.5" x14ac:dyDescent="0.45">
      <c r="A3010" s="9">
        <v>3972</v>
      </c>
      <c r="B3010" s="5" t="s">
        <v>10660</v>
      </c>
      <c r="C3010" s="5" t="s">
        <v>10661</v>
      </c>
      <c r="D3010" s="5" t="s">
        <v>10662</v>
      </c>
      <c r="E3010" s="5" t="s">
        <v>7</v>
      </c>
      <c r="F3010" s="5" t="s">
        <v>11762</v>
      </c>
      <c r="G3010" s="5">
        <v>13</v>
      </c>
      <c r="H3010" s="5">
        <v>2</v>
      </c>
      <c r="I3010" s="5">
        <f t="shared" ref="I3010:I3073" si="282">VLOOKUP(F3010,K:N,4,FALSE)</f>
        <v>4</v>
      </c>
      <c r="J3010" s="5">
        <f t="shared" ref="J3010:J3073" si="283">VLOOKUP(F3010,K:L,2,FALSE)</f>
        <v>7</v>
      </c>
      <c r="K3010" s="5"/>
      <c r="L3010" s="5"/>
      <c r="M3010" s="5"/>
      <c r="N3010" s="5"/>
      <c r="O3010" s="5" t="s">
        <v>10663</v>
      </c>
      <c r="P3010" s="6">
        <f>[1]!EM_S_INFO_EMPLOYEE(B3010,"2019")</f>
        <v>1623</v>
      </c>
      <c r="Q3010" s="6">
        <f>[1]!EM_S_STM07_IS(B3010,"83","2019-12-31","1",1000000000)</f>
        <v>6.4732545344999997</v>
      </c>
      <c r="R3010" s="6">
        <f>[1]!EM_S_FA_YOY_OR(B3010,"2019-12-31")</f>
        <v>73.951817849600005</v>
      </c>
      <c r="S3010" s="6">
        <f>[1]!EM_S_FA_YOY_OR(B3010,"2020-12-31")</f>
        <v>3.3062341283999999</v>
      </c>
      <c r="T3010" s="6">
        <f>[1]!EM_S_FA_YOY_OR(B3010,"2021-12-31")</f>
        <v>-14.571011676199999</v>
      </c>
      <c r="U3010" s="6">
        <f>[1]!EM_S_FA_YOY_OR(B3010,"2022-12-31")</f>
        <v>-40.766180401200003</v>
      </c>
      <c r="V3010" s="7">
        <f t="shared" ref="V3010:V3073" si="284">AVERAGE(S3010:U3010)</f>
        <v>-17.343652649666669</v>
      </c>
      <c r="W3010" s="8">
        <f t="shared" ref="W3010:W3073" si="285">STDEV(S3010:U3010)</f>
        <v>22.166643500833271</v>
      </c>
      <c r="X3010" s="6">
        <f>[1]!EM_S_FA_YOY_NETPROFIT(B3010,"2019-12-31")</f>
        <v>212.10253016370001</v>
      </c>
      <c r="Y3010" s="6">
        <f>[1]!EM_S_FA_YOY_NETPROFIT(B3010,"2020-12-31")</f>
        <v>-28.402362136299999</v>
      </c>
      <c r="Z3010" s="6">
        <f>[1]!EM_S_FA_YOY_NETPROFIT(B3010,"2021-12-31")</f>
        <v>-48.171586886299998</v>
      </c>
      <c r="AA3010" s="6">
        <f>[1]!EM_S_FA_YOY_NETPROFIT(B3010,"2022-12-31")</f>
        <v>-186.9426539573</v>
      </c>
      <c r="AB3010" s="7">
        <f t="shared" ref="AB3010:AB3073" si="286">AVERAGE(Y3010:AA3010)</f>
        <v>-87.838867659966652</v>
      </c>
      <c r="AC3010" s="8">
        <f t="shared" ref="AC3010:AC3073" si="287">STDEV(Y3010:AA3010)</f>
        <v>86.393726078081869</v>
      </c>
    </row>
    <row r="3011" spans="1:29" ht="16.5" x14ac:dyDescent="0.45">
      <c r="A3011" s="9">
        <v>3976</v>
      </c>
      <c r="B3011" s="5" t="s">
        <v>10664</v>
      </c>
      <c r="C3011" s="5" t="s">
        <v>10665</v>
      </c>
      <c r="D3011" s="5" t="s">
        <v>10666</v>
      </c>
      <c r="E3011" s="5" t="s">
        <v>259</v>
      </c>
      <c r="F3011" s="5" t="s">
        <v>11775</v>
      </c>
      <c r="G3011" s="5">
        <v>26</v>
      </c>
      <c r="H3011" s="5">
        <v>2</v>
      </c>
      <c r="I3011" s="5">
        <f t="shared" si="282"/>
        <v>3</v>
      </c>
      <c r="J3011" s="5">
        <f t="shared" si="283"/>
        <v>3</v>
      </c>
      <c r="K3011" s="5"/>
      <c r="L3011" s="5"/>
      <c r="M3011" s="5"/>
      <c r="N3011" s="5"/>
      <c r="O3011" s="5" t="s">
        <v>6605</v>
      </c>
      <c r="P3011" s="6">
        <f>[1]!EM_S_INFO_EMPLOYEE(B3011,"2019")</f>
        <v>1012</v>
      </c>
      <c r="Q3011" s="6">
        <f>[1]!EM_S_STM07_IS(B3011,"83","2019-12-31","1",1000000000)</f>
        <v>1.67550145991</v>
      </c>
      <c r="R3011" s="6">
        <f>[1]!EM_S_FA_YOY_OR(B3011,"2019-12-31")</f>
        <v>-19.792566417300002</v>
      </c>
      <c r="S3011" s="6">
        <f>[1]!EM_S_FA_YOY_OR(B3011,"2020-12-31")</f>
        <v>1.1906455121999999</v>
      </c>
      <c r="T3011" s="6">
        <f>[1]!EM_S_FA_YOY_OR(B3011,"2021-12-31")</f>
        <v>42.416629491199998</v>
      </c>
      <c r="U3011" s="6">
        <f>[1]!EM_S_FA_YOY_OR(B3011,"2022-12-31")</f>
        <v>6.1405333871999996</v>
      </c>
      <c r="V3011" s="7">
        <f t="shared" si="284"/>
        <v>16.582602796866666</v>
      </c>
      <c r="W3011" s="8">
        <f t="shared" si="285"/>
        <v>22.509399124064004</v>
      </c>
      <c r="X3011" s="6">
        <f>[1]!EM_S_FA_YOY_NETPROFIT(B3011,"2019-12-31")</f>
        <v>19.809270248200001</v>
      </c>
      <c r="Y3011" s="6">
        <f>[1]!EM_S_FA_YOY_NETPROFIT(B3011,"2020-12-31")</f>
        <v>-6.9236053946</v>
      </c>
      <c r="Z3011" s="6">
        <f>[1]!EM_S_FA_YOY_NETPROFIT(B3011,"2021-12-31")</f>
        <v>22.636330849899998</v>
      </c>
      <c r="AA3011" s="6">
        <f>[1]!EM_S_FA_YOY_NETPROFIT(B3011,"2022-12-31")</f>
        <v>-40.886078907399998</v>
      </c>
      <c r="AB3011" s="7">
        <f t="shared" si="286"/>
        <v>-8.3911178173666663</v>
      </c>
      <c r="AC3011" s="8">
        <f t="shared" si="287"/>
        <v>31.786621869535171</v>
      </c>
    </row>
    <row r="3012" spans="1:29" ht="16.5" x14ac:dyDescent="0.45">
      <c r="A3012" s="9">
        <v>3977</v>
      </c>
      <c r="B3012" s="5" t="s">
        <v>10667</v>
      </c>
      <c r="C3012" s="5" t="s">
        <v>10668</v>
      </c>
      <c r="D3012" s="5" t="s">
        <v>10669</v>
      </c>
      <c r="E3012" s="5" t="s">
        <v>479</v>
      </c>
      <c r="F3012" s="5" t="s">
        <v>11766</v>
      </c>
      <c r="G3012" s="5">
        <v>17</v>
      </c>
      <c r="H3012" s="5">
        <v>2</v>
      </c>
      <c r="I3012" s="5">
        <f t="shared" si="282"/>
        <v>2</v>
      </c>
      <c r="J3012" s="5">
        <f t="shared" si="283"/>
        <v>11</v>
      </c>
      <c r="K3012" s="5"/>
      <c r="L3012" s="5"/>
      <c r="M3012" s="5"/>
      <c r="N3012" s="5"/>
      <c r="O3012" s="5" t="s">
        <v>10670</v>
      </c>
      <c r="P3012" s="6">
        <f>[1]!EM_S_INFO_EMPLOYEE(B3012,"2019")</f>
        <v>2559</v>
      </c>
      <c r="Q3012" s="6">
        <f>[1]!EM_S_STM07_IS(B3012,"83","2019-12-31","1",1000000000)</f>
        <v>1.5147742561199999</v>
      </c>
      <c r="R3012" s="6">
        <f>[1]!EM_S_FA_YOY_OR(B3012,"2019-12-31")</f>
        <v>7.8277131032999998</v>
      </c>
      <c r="S3012" s="6">
        <f>[1]!EM_S_FA_YOY_OR(B3012,"2020-12-31")</f>
        <v>16.869308059400002</v>
      </c>
      <c r="T3012" s="6">
        <f>[1]!EM_S_FA_YOY_OR(B3012,"2021-12-31")</f>
        <v>2.5026039514999998</v>
      </c>
      <c r="U3012" s="6">
        <f>[1]!EM_S_FA_YOY_OR(B3012,"2022-12-31")</f>
        <v>-37.466933985499999</v>
      </c>
      <c r="V3012" s="7">
        <f t="shared" si="284"/>
        <v>-6.0316739915333324</v>
      </c>
      <c r="W3012" s="8">
        <f t="shared" si="285"/>
        <v>28.155500792868143</v>
      </c>
      <c r="X3012" s="6">
        <f>[1]!EM_S_FA_YOY_NETPROFIT(B3012,"2019-12-31")</f>
        <v>18.8966025418</v>
      </c>
      <c r="Y3012" s="6">
        <f>[1]!EM_S_FA_YOY_NETPROFIT(B3012,"2020-12-31")</f>
        <v>50.468266208999999</v>
      </c>
      <c r="Z3012" s="6">
        <f>[1]!EM_S_FA_YOY_NETPROFIT(B3012,"2021-12-31")</f>
        <v>3.8601660217</v>
      </c>
      <c r="AA3012" s="6">
        <f>[1]!EM_S_FA_YOY_NETPROFIT(B3012,"2022-12-31")</f>
        <v>-68.515753084300002</v>
      </c>
      <c r="AB3012" s="7">
        <f t="shared" si="286"/>
        <v>-4.7291069511999995</v>
      </c>
      <c r="AC3012" s="8">
        <f t="shared" si="287"/>
        <v>59.95524096731944</v>
      </c>
    </row>
    <row r="3013" spans="1:29" ht="16.5" x14ac:dyDescent="0.45">
      <c r="A3013" s="9">
        <v>3978</v>
      </c>
      <c r="B3013" s="5" t="s">
        <v>10671</v>
      </c>
      <c r="C3013" s="5" t="s">
        <v>10672</v>
      </c>
      <c r="D3013" s="5" t="s">
        <v>10673</v>
      </c>
      <c r="E3013" s="5" t="s">
        <v>288</v>
      </c>
      <c r="F3013" s="5" t="s">
        <v>11770</v>
      </c>
      <c r="G3013" s="5">
        <v>21</v>
      </c>
      <c r="H3013" s="5">
        <v>3</v>
      </c>
      <c r="I3013" s="5">
        <f t="shared" si="282"/>
        <v>3</v>
      </c>
      <c r="J3013" s="5">
        <f t="shared" si="283"/>
        <v>7</v>
      </c>
      <c r="K3013" s="5"/>
      <c r="L3013" s="5"/>
      <c r="M3013" s="5"/>
      <c r="N3013" s="5"/>
      <c r="O3013" s="5" t="s">
        <v>10674</v>
      </c>
      <c r="P3013" s="6">
        <f>[1]!EM_S_INFO_EMPLOYEE(B3013,"2019")</f>
        <v>1846</v>
      </c>
      <c r="Q3013" s="6">
        <f>[1]!EM_S_STM07_IS(B3013,"83","2019-12-31","1",1000000000)</f>
        <v>1.6628833304399999</v>
      </c>
      <c r="R3013" s="6">
        <f>[1]!EM_S_FA_YOY_OR(B3013,"2019-12-31")</f>
        <v>-0.31743835710000001</v>
      </c>
      <c r="S3013" s="6">
        <f>[1]!EM_S_FA_YOY_OR(B3013,"2020-12-31")</f>
        <v>-29.833230633700001</v>
      </c>
      <c r="T3013" s="6">
        <f>[1]!EM_S_FA_YOY_OR(B3013,"2021-12-31")</f>
        <v>20.057183326499999</v>
      </c>
      <c r="U3013" s="6">
        <f>[1]!EM_S_FA_YOY_OR(B3013,"2022-12-31")</f>
        <v>-6.7000362893999998</v>
      </c>
      <c r="V3013" s="7">
        <f t="shared" si="284"/>
        <v>-5.4920278655333341</v>
      </c>
      <c r="W3013" s="8">
        <f t="shared" si="285"/>
        <v>24.967134688308334</v>
      </c>
      <c r="X3013" s="6">
        <f>[1]!EM_S_FA_YOY_NETPROFIT(B3013,"2019-12-31")</f>
        <v>2.5641153263000001</v>
      </c>
      <c r="Y3013" s="6">
        <f>[1]!EM_S_FA_YOY_NETPROFIT(B3013,"2020-12-31")</f>
        <v>-63.353736873400003</v>
      </c>
      <c r="Z3013" s="6">
        <f>[1]!EM_S_FA_YOY_NETPROFIT(B3013,"2021-12-31")</f>
        <v>39.539114086700003</v>
      </c>
      <c r="AA3013" s="6">
        <f>[1]!EM_S_FA_YOY_NETPROFIT(B3013,"2022-12-31")</f>
        <v>-7.9373140322999998</v>
      </c>
      <c r="AB3013" s="7">
        <f t="shared" si="286"/>
        <v>-10.583978939666666</v>
      </c>
      <c r="AC3013" s="8">
        <f t="shared" si="287"/>
        <v>51.497459364741992</v>
      </c>
    </row>
    <row r="3014" spans="1:29" ht="16.5" x14ac:dyDescent="0.45">
      <c r="A3014" s="9">
        <v>3979</v>
      </c>
      <c r="B3014" s="5" t="s">
        <v>10675</v>
      </c>
      <c r="C3014" s="5" t="s">
        <v>10676</v>
      </c>
      <c r="D3014" s="5" t="s">
        <v>10677</v>
      </c>
      <c r="E3014" s="5" t="s">
        <v>259</v>
      </c>
      <c r="F3014" s="5" t="s">
        <v>11765</v>
      </c>
      <c r="G3014" s="5">
        <v>16</v>
      </c>
      <c r="H3014" s="5">
        <v>3</v>
      </c>
      <c r="I3014" s="5">
        <f t="shared" si="282"/>
        <v>1</v>
      </c>
      <c r="J3014" s="5">
        <f t="shared" si="283"/>
        <v>9</v>
      </c>
      <c r="K3014" s="5"/>
      <c r="L3014" s="5"/>
      <c r="M3014" s="5"/>
      <c r="N3014" s="5"/>
      <c r="O3014" s="5" t="s">
        <v>4079</v>
      </c>
      <c r="P3014" s="6">
        <f>[1]!EM_S_INFO_EMPLOYEE(B3014,"2019")</f>
        <v>1445</v>
      </c>
      <c r="Q3014" s="6">
        <f>[1]!EM_S_STM07_IS(B3014,"83","2019-12-31","1",1000000000)</f>
        <v>0.51595707357999998</v>
      </c>
      <c r="R3014" s="6">
        <f>[1]!EM_S_FA_YOY_OR(B3014,"2019-12-31")</f>
        <v>-15.0601214033</v>
      </c>
      <c r="S3014" s="6">
        <f>[1]!EM_S_FA_YOY_OR(B3014,"2020-12-31")</f>
        <v>-30.569551452300001</v>
      </c>
      <c r="T3014" s="6">
        <f>[1]!EM_S_FA_YOY_OR(B3014,"2021-12-31")</f>
        <v>75.798343433699998</v>
      </c>
      <c r="U3014" s="6">
        <f>[1]!EM_S_FA_YOY_OR(B3014,"2022-12-31")</f>
        <v>-12.7393188086</v>
      </c>
      <c r="V3014" s="7">
        <f t="shared" si="284"/>
        <v>10.82982439093333</v>
      </c>
      <c r="W3014" s="8">
        <f t="shared" si="285"/>
        <v>56.966311526988193</v>
      </c>
      <c r="X3014" s="6">
        <f>[1]!EM_S_FA_YOY_NETPROFIT(B3014,"2019-12-31")</f>
        <v>106.2125267979</v>
      </c>
      <c r="Y3014" s="6">
        <f>[1]!EM_S_FA_YOY_NETPROFIT(B3014,"2020-12-31")</f>
        <v>-2382.8499909048001</v>
      </c>
      <c r="Z3014" s="6">
        <f>[1]!EM_S_FA_YOY_NETPROFIT(B3014,"2021-12-31")</f>
        <v>119.8785978352</v>
      </c>
      <c r="AA3014" s="6">
        <f>[1]!EM_S_FA_YOY_NETPROFIT(B3014,"2022-12-31")</f>
        <v>28.836201218300001</v>
      </c>
      <c r="AB3014" s="7">
        <f t="shared" si="286"/>
        <v>-744.71173061709999</v>
      </c>
      <c r="AC3014" s="8">
        <f t="shared" si="287"/>
        <v>1419.3994854723762</v>
      </c>
    </row>
    <row r="3015" spans="1:29" ht="16.5" x14ac:dyDescent="0.45">
      <c r="A3015" s="9">
        <v>3980</v>
      </c>
      <c r="B3015" s="5" t="s">
        <v>10678</v>
      </c>
      <c r="C3015" s="5" t="s">
        <v>10679</v>
      </c>
      <c r="D3015" s="5" t="s">
        <v>10680</v>
      </c>
      <c r="E3015" s="5" t="s">
        <v>553</v>
      </c>
      <c r="F3015" s="5" t="s">
        <v>11756</v>
      </c>
      <c r="G3015" s="5">
        <v>6</v>
      </c>
      <c r="H3015" s="5">
        <v>2</v>
      </c>
      <c r="I3015" s="5">
        <f t="shared" si="282"/>
        <v>2</v>
      </c>
      <c r="J3015" s="5">
        <f t="shared" si="283"/>
        <v>11</v>
      </c>
      <c r="K3015" s="5"/>
      <c r="L3015" s="5"/>
      <c r="M3015" s="5"/>
      <c r="N3015" s="5"/>
      <c r="O3015" s="5" t="s">
        <v>4091</v>
      </c>
      <c r="P3015" s="6">
        <f>[1]!EM_S_INFO_EMPLOYEE(B3015,"2019")</f>
        <v>3681</v>
      </c>
      <c r="Q3015" s="6">
        <f>[1]!EM_S_STM07_IS(B3015,"83","2019-12-31","1",1000000000)</f>
        <v>3.4378219128500001</v>
      </c>
      <c r="R3015" s="6">
        <f>[1]!EM_S_FA_YOY_OR(B3015,"2019-12-31")</f>
        <v>34.988716039800003</v>
      </c>
      <c r="S3015" s="6">
        <f>[1]!EM_S_FA_YOY_OR(B3015,"2020-12-31")</f>
        <v>-15.6198048576</v>
      </c>
      <c r="T3015" s="6">
        <f>[1]!EM_S_FA_YOY_OR(B3015,"2021-12-31")</f>
        <v>39.168648408000003</v>
      </c>
      <c r="U3015" s="6">
        <f>[1]!EM_S_FA_YOY_OR(B3015,"2022-12-31")</f>
        <v>23.365263843000001</v>
      </c>
      <c r="V3015" s="7">
        <f t="shared" si="284"/>
        <v>15.638035797800001</v>
      </c>
      <c r="W3015" s="8">
        <f t="shared" si="285"/>
        <v>28.199755189648418</v>
      </c>
      <c r="X3015" s="6">
        <f>[1]!EM_S_FA_YOY_NETPROFIT(B3015,"2019-12-31")</f>
        <v>105.9847076755</v>
      </c>
      <c r="Y3015" s="6">
        <f>[1]!EM_S_FA_YOY_NETPROFIT(B3015,"2020-12-31")</f>
        <v>-403.96658790800001</v>
      </c>
      <c r="Z3015" s="6">
        <f>[1]!EM_S_FA_YOY_NETPROFIT(B3015,"2021-12-31")</f>
        <v>149.42008048100001</v>
      </c>
      <c r="AA3015" s="6">
        <f>[1]!EM_S_FA_YOY_NETPROFIT(B3015,"2022-12-31")</f>
        <v>36.963863109899997</v>
      </c>
      <c r="AB3015" s="7">
        <f t="shared" si="286"/>
        <v>-72.527548105700006</v>
      </c>
      <c r="AC3015" s="8">
        <f t="shared" si="287"/>
        <v>292.49013322701501</v>
      </c>
    </row>
    <row r="3016" spans="1:29" ht="16.5" x14ac:dyDescent="0.45">
      <c r="A3016" s="9">
        <v>3986</v>
      </c>
      <c r="B3016" s="5" t="s">
        <v>10681</v>
      </c>
      <c r="C3016" s="5" t="s">
        <v>10682</v>
      </c>
      <c r="D3016" s="5" t="s">
        <v>10683</v>
      </c>
      <c r="E3016" s="5" t="s">
        <v>259</v>
      </c>
      <c r="F3016" s="5" t="s">
        <v>11754</v>
      </c>
      <c r="G3016" s="5">
        <v>4</v>
      </c>
      <c r="H3016" s="5">
        <v>3</v>
      </c>
      <c r="I3016" s="5">
        <f t="shared" si="282"/>
        <v>2</v>
      </c>
      <c r="J3016" s="5">
        <f t="shared" si="283"/>
        <v>8</v>
      </c>
      <c r="K3016" s="5"/>
      <c r="L3016" s="5"/>
      <c r="M3016" s="5"/>
      <c r="N3016" s="5"/>
      <c r="O3016" s="5" t="s">
        <v>4476</v>
      </c>
      <c r="P3016" s="6">
        <f>[1]!EM_S_INFO_EMPLOYEE(B3016,"2019")</f>
        <v>928</v>
      </c>
      <c r="Q3016" s="6">
        <f>[1]!EM_S_STM07_IS(B3016,"83","2019-12-31","1",1000000000)</f>
        <v>0.77713976714999999</v>
      </c>
      <c r="R3016" s="6">
        <f>[1]!EM_S_FA_YOY_OR(B3016,"2019-12-31")</f>
        <v>4.1176417087999999</v>
      </c>
      <c r="S3016" s="6">
        <f>[1]!EM_S_FA_YOY_OR(B3016,"2020-12-31")</f>
        <v>-45.437389482100002</v>
      </c>
      <c r="T3016" s="6">
        <f>[1]!EM_S_FA_YOY_OR(B3016,"2021-12-31")</f>
        <v>45.246968578199997</v>
      </c>
      <c r="U3016" s="6">
        <f>[1]!EM_S_FA_YOY_OR(B3016,"2022-12-31")</f>
        <v>28.3327410429</v>
      </c>
      <c r="V3016" s="7">
        <f t="shared" si="284"/>
        <v>9.3807733796666657</v>
      </c>
      <c r="W3016" s="8">
        <f t="shared" si="285"/>
        <v>48.22132316655523</v>
      </c>
      <c r="X3016" s="6">
        <f>[1]!EM_S_FA_YOY_NETPROFIT(B3016,"2019-12-31")</f>
        <v>-68.933675255300003</v>
      </c>
      <c r="Y3016" s="6">
        <f>[1]!EM_S_FA_YOY_NETPROFIT(B3016,"2020-12-31")</f>
        <v>-3224.7139016748001</v>
      </c>
      <c r="Z3016" s="6">
        <f>[1]!EM_S_FA_YOY_NETPROFIT(B3016,"2021-12-31")</f>
        <v>33.805116075500003</v>
      </c>
      <c r="AA3016" s="6">
        <f>[1]!EM_S_FA_YOY_NETPROFIT(B3016,"2022-12-31")</f>
        <v>109.4879390908</v>
      </c>
      <c r="AB3016" s="7">
        <f t="shared" si="286"/>
        <v>-1027.1402821695001</v>
      </c>
      <c r="AC3016" s="8">
        <f t="shared" si="287"/>
        <v>1903.5307542259754</v>
      </c>
    </row>
    <row r="3017" spans="1:29" ht="16.5" x14ac:dyDescent="0.45">
      <c r="A3017" s="9">
        <v>3987</v>
      </c>
      <c r="B3017" s="5" t="s">
        <v>10684</v>
      </c>
      <c r="C3017" s="5" t="s">
        <v>10685</v>
      </c>
      <c r="D3017" s="5" t="s">
        <v>10686</v>
      </c>
      <c r="E3017" s="5" t="s">
        <v>259</v>
      </c>
      <c r="F3017" s="5" t="s">
        <v>11766</v>
      </c>
      <c r="G3017" s="5">
        <v>17</v>
      </c>
      <c r="H3017" s="5">
        <v>2</v>
      </c>
      <c r="I3017" s="5">
        <f t="shared" si="282"/>
        <v>2</v>
      </c>
      <c r="J3017" s="5">
        <f t="shared" si="283"/>
        <v>11</v>
      </c>
      <c r="K3017" s="5"/>
      <c r="L3017" s="5"/>
      <c r="M3017" s="5"/>
      <c r="N3017" s="5"/>
      <c r="O3017" s="5" t="s">
        <v>6718</v>
      </c>
      <c r="P3017" s="6">
        <f>[1]!EM_S_INFO_EMPLOYEE(B3017,"2019")</f>
        <v>1425</v>
      </c>
      <c r="Q3017" s="6">
        <f>[1]!EM_S_STM07_IS(B3017,"83","2019-12-31","1",1000000000)</f>
        <v>1.2206625121400001</v>
      </c>
      <c r="R3017" s="6">
        <f>[1]!EM_S_FA_YOY_OR(B3017,"2019-12-31")</f>
        <v>-6.8736350550000003</v>
      </c>
      <c r="S3017" s="6">
        <f>[1]!EM_S_FA_YOY_OR(B3017,"2020-12-31")</f>
        <v>9.9572199400000005E-2</v>
      </c>
      <c r="T3017" s="6">
        <f>[1]!EM_S_FA_YOY_OR(B3017,"2021-12-31")</f>
        <v>22.570611148299999</v>
      </c>
      <c r="U3017" s="6">
        <f>[1]!EM_S_FA_YOY_OR(B3017,"2022-12-31")</f>
        <v>-1.1013726787</v>
      </c>
      <c r="V3017" s="7">
        <f t="shared" si="284"/>
        <v>7.189603556333334</v>
      </c>
      <c r="W3017" s="8">
        <f t="shared" si="285"/>
        <v>13.333870895511206</v>
      </c>
      <c r="X3017" s="6">
        <f>[1]!EM_S_FA_YOY_NETPROFIT(B3017,"2019-12-31")</f>
        <v>-781.87743681589996</v>
      </c>
      <c r="Y3017" s="6">
        <f>[1]!EM_S_FA_YOY_NETPROFIT(B3017,"2020-12-31")</f>
        <v>122.37373152160001</v>
      </c>
      <c r="Z3017" s="6">
        <f>[1]!EM_S_FA_YOY_NETPROFIT(B3017,"2021-12-31")</f>
        <v>87.369429978699998</v>
      </c>
      <c r="AA3017" s="6">
        <f>[1]!EM_S_FA_YOY_NETPROFIT(B3017,"2022-12-31")</f>
        <v>-13.4965394517</v>
      </c>
      <c r="AB3017" s="7">
        <f t="shared" si="286"/>
        <v>65.415540682866677</v>
      </c>
      <c r="AC3017" s="8">
        <f t="shared" si="287"/>
        <v>70.545464595534213</v>
      </c>
    </row>
    <row r="3018" spans="1:29" ht="16.5" x14ac:dyDescent="0.45">
      <c r="A3018" s="9">
        <v>3988</v>
      </c>
      <c r="B3018" s="5" t="s">
        <v>10687</v>
      </c>
      <c r="C3018" s="5" t="s">
        <v>10688</v>
      </c>
      <c r="D3018" s="5" t="s">
        <v>10689</v>
      </c>
      <c r="E3018" s="5" t="s">
        <v>120</v>
      </c>
      <c r="F3018" s="5" t="s">
        <v>11766</v>
      </c>
      <c r="G3018" s="5">
        <v>17</v>
      </c>
      <c r="H3018" s="5">
        <v>2</v>
      </c>
      <c r="I3018" s="5">
        <f t="shared" si="282"/>
        <v>2</v>
      </c>
      <c r="J3018" s="5">
        <f t="shared" si="283"/>
        <v>11</v>
      </c>
      <c r="K3018" s="5"/>
      <c r="L3018" s="5"/>
      <c r="M3018" s="5"/>
      <c r="N3018" s="5"/>
      <c r="O3018" s="5" t="s">
        <v>6702</v>
      </c>
      <c r="P3018" s="6">
        <f>[1]!EM_S_INFO_EMPLOYEE(B3018,"2019")</f>
        <v>2927</v>
      </c>
      <c r="Q3018" s="6">
        <f>[1]!EM_S_STM07_IS(B3018,"83","2019-12-31","1",1000000000)</f>
        <v>3.0356449427399999</v>
      </c>
      <c r="R3018" s="6">
        <f>[1]!EM_S_FA_YOY_OR(B3018,"2019-12-31")</f>
        <v>-10.847536915999999</v>
      </c>
      <c r="S3018" s="6">
        <f>[1]!EM_S_FA_YOY_OR(B3018,"2020-12-31")</f>
        <v>21.242414026100001</v>
      </c>
      <c r="T3018" s="6">
        <f>[1]!EM_S_FA_YOY_OR(B3018,"2021-12-31")</f>
        <v>25.328447882399999</v>
      </c>
      <c r="U3018" s="6">
        <f>[1]!EM_S_FA_YOY_OR(B3018,"2022-12-31")</f>
        <v>50.599322891500002</v>
      </c>
      <c r="V3018" s="7">
        <f t="shared" si="284"/>
        <v>32.390061600000003</v>
      </c>
      <c r="W3018" s="8">
        <f t="shared" si="285"/>
        <v>15.90147212541334</v>
      </c>
      <c r="X3018" s="6">
        <f>[1]!EM_S_FA_YOY_NETPROFIT(B3018,"2019-12-31")</f>
        <v>-36.085384396899997</v>
      </c>
      <c r="Y3018" s="6">
        <f>[1]!EM_S_FA_YOY_NETPROFIT(B3018,"2020-12-31")</f>
        <v>42.595041551900003</v>
      </c>
      <c r="Z3018" s="6">
        <f>[1]!EM_S_FA_YOY_NETPROFIT(B3018,"2021-12-31")</f>
        <v>11.275008979000001</v>
      </c>
      <c r="AA3018" s="6">
        <f>[1]!EM_S_FA_YOY_NETPROFIT(B3018,"2022-12-31")</f>
        <v>65.345443371100004</v>
      </c>
      <c r="AB3018" s="7">
        <f t="shared" si="286"/>
        <v>39.738497967333338</v>
      </c>
      <c r="AC3018" s="8">
        <f t="shared" si="287"/>
        <v>27.148164758883699</v>
      </c>
    </row>
    <row r="3019" spans="1:29" ht="16.5" x14ac:dyDescent="0.45">
      <c r="A3019" s="9">
        <v>3989</v>
      </c>
      <c r="B3019" s="5" t="s">
        <v>10690</v>
      </c>
      <c r="C3019" s="5" t="s">
        <v>10691</v>
      </c>
      <c r="D3019" s="5" t="s">
        <v>10692</v>
      </c>
      <c r="E3019" s="5" t="s">
        <v>474</v>
      </c>
      <c r="F3019" s="5" t="s">
        <v>11775</v>
      </c>
      <c r="G3019" s="5">
        <v>26</v>
      </c>
      <c r="H3019" s="5">
        <v>2</v>
      </c>
      <c r="I3019" s="5">
        <f t="shared" si="282"/>
        <v>3</v>
      </c>
      <c r="J3019" s="5">
        <f t="shared" si="283"/>
        <v>3</v>
      </c>
      <c r="K3019" s="5"/>
      <c r="L3019" s="5"/>
      <c r="M3019" s="5"/>
      <c r="N3019" s="5"/>
      <c r="O3019" s="5" t="s">
        <v>10693</v>
      </c>
      <c r="P3019" s="6">
        <f>[1]!EM_S_INFO_EMPLOYEE(B3019,"2019")</f>
        <v>4325</v>
      </c>
      <c r="Q3019" s="6">
        <f>[1]!EM_S_STM07_IS(B3019,"83","2019-12-31","1",1000000000)</f>
        <v>2.1254447916200001</v>
      </c>
      <c r="R3019" s="6">
        <f>[1]!EM_S_FA_YOY_OR(B3019,"2019-12-31")</f>
        <v>24.9028797263</v>
      </c>
      <c r="S3019" s="6">
        <f>[1]!EM_S_FA_YOY_OR(B3019,"2020-12-31")</f>
        <v>24.201718556399999</v>
      </c>
      <c r="T3019" s="6">
        <f>[1]!EM_S_FA_YOY_OR(B3019,"2021-12-31")</f>
        <v>30.6054337755</v>
      </c>
      <c r="U3019" s="6">
        <f>[1]!EM_S_FA_YOY_OR(B3019,"2022-12-31")</f>
        <v>3.0620801332999998</v>
      </c>
      <c r="V3019" s="7">
        <f t="shared" si="284"/>
        <v>19.289744155066668</v>
      </c>
      <c r="W3019" s="8">
        <f t="shared" si="285"/>
        <v>14.413698409996599</v>
      </c>
      <c r="X3019" s="6">
        <f>[1]!EM_S_FA_YOY_NETPROFIT(B3019,"2019-12-31")</f>
        <v>15.1783993567</v>
      </c>
      <c r="Y3019" s="6">
        <f>[1]!EM_S_FA_YOY_NETPROFIT(B3019,"2020-12-31")</f>
        <v>20.414586685900002</v>
      </c>
      <c r="Z3019" s="6">
        <f>[1]!EM_S_FA_YOY_NETPROFIT(B3019,"2021-12-31")</f>
        <v>14.8787424428</v>
      </c>
      <c r="AA3019" s="6">
        <f>[1]!EM_S_FA_YOY_NETPROFIT(B3019,"2022-12-31")</f>
        <v>-18.579706116299999</v>
      </c>
      <c r="AB3019" s="7">
        <f t="shared" si="286"/>
        <v>5.5712076708000007</v>
      </c>
      <c r="AC3019" s="8">
        <f t="shared" si="287"/>
        <v>21.097662677057819</v>
      </c>
    </row>
    <row r="3020" spans="1:29" ht="16.5" x14ac:dyDescent="0.45">
      <c r="A3020" s="9">
        <v>3990</v>
      </c>
      <c r="B3020" s="5" t="s">
        <v>10694</v>
      </c>
      <c r="C3020" s="5" t="s">
        <v>10695</v>
      </c>
      <c r="D3020" s="5" t="s">
        <v>10696</v>
      </c>
      <c r="E3020" s="5" t="s">
        <v>259</v>
      </c>
      <c r="F3020" s="5" t="s">
        <v>11773</v>
      </c>
      <c r="G3020" s="5">
        <v>24</v>
      </c>
      <c r="H3020" s="5">
        <v>2</v>
      </c>
      <c r="I3020" s="5">
        <f t="shared" si="282"/>
        <v>1</v>
      </c>
      <c r="J3020" s="5">
        <f t="shared" si="283"/>
        <v>11</v>
      </c>
      <c r="K3020" s="5"/>
      <c r="L3020" s="5"/>
      <c r="M3020" s="5"/>
      <c r="N3020" s="5"/>
      <c r="O3020" s="5" t="s">
        <v>10697</v>
      </c>
      <c r="P3020" s="6">
        <f>[1]!EM_S_INFO_EMPLOYEE(B3020,"2019")</f>
        <v>747</v>
      </c>
      <c r="Q3020" s="6">
        <f>[1]!EM_S_STM07_IS(B3020,"83","2019-12-31","1",1000000000)</f>
        <v>1.8940984783699999</v>
      </c>
      <c r="R3020" s="6">
        <f>[1]!EM_S_FA_YOY_OR(B3020,"2019-12-31")</f>
        <v>10.196092392200001</v>
      </c>
      <c r="S3020" s="6">
        <f>[1]!EM_S_FA_YOY_OR(B3020,"2020-12-31")</f>
        <v>2.7462855825000001</v>
      </c>
      <c r="T3020" s="6">
        <f>[1]!EM_S_FA_YOY_OR(B3020,"2021-12-31")</f>
        <v>20.059470811099999</v>
      </c>
      <c r="U3020" s="6">
        <f>[1]!EM_S_FA_YOY_OR(B3020,"2022-12-31")</f>
        <v>-6.5973034245999997</v>
      </c>
      <c r="V3020" s="7">
        <f t="shared" si="284"/>
        <v>5.4028176563333332</v>
      </c>
      <c r="W3020" s="8">
        <f t="shared" si="285"/>
        <v>13.525486133878839</v>
      </c>
      <c r="X3020" s="6">
        <f>[1]!EM_S_FA_YOY_NETPROFIT(B3020,"2019-12-31")</f>
        <v>30.0128850716</v>
      </c>
      <c r="Y3020" s="6">
        <f>[1]!EM_S_FA_YOY_NETPROFIT(B3020,"2020-12-31")</f>
        <v>25.023560606899999</v>
      </c>
      <c r="Z3020" s="6">
        <f>[1]!EM_S_FA_YOY_NETPROFIT(B3020,"2021-12-31")</f>
        <v>40.011423208499998</v>
      </c>
      <c r="AA3020" s="6">
        <f>[1]!EM_S_FA_YOY_NETPROFIT(B3020,"2022-12-31")</f>
        <v>6.4100026344999996</v>
      </c>
      <c r="AB3020" s="7">
        <f t="shared" si="286"/>
        <v>23.814995483299999</v>
      </c>
      <c r="AC3020" s="8">
        <f t="shared" si="287"/>
        <v>16.833280678203952</v>
      </c>
    </row>
    <row r="3021" spans="1:29" ht="16.5" x14ac:dyDescent="0.45">
      <c r="A3021" s="9">
        <v>3992</v>
      </c>
      <c r="B3021" s="5" t="s">
        <v>10698</v>
      </c>
      <c r="C3021" s="5" t="s">
        <v>10699</v>
      </c>
      <c r="D3021" s="5" t="s">
        <v>10700</v>
      </c>
      <c r="E3021" s="5" t="s">
        <v>120</v>
      </c>
      <c r="F3021" s="5" t="s">
        <v>11774</v>
      </c>
      <c r="G3021" s="5">
        <v>25</v>
      </c>
      <c r="H3021" s="5">
        <v>3</v>
      </c>
      <c r="I3021" s="5">
        <f t="shared" si="282"/>
        <v>2</v>
      </c>
      <c r="J3021" s="5">
        <f t="shared" si="283"/>
        <v>10</v>
      </c>
      <c r="K3021" s="5"/>
      <c r="L3021" s="5"/>
      <c r="M3021" s="5"/>
      <c r="N3021" s="5"/>
      <c r="O3021" s="5" t="s">
        <v>10701</v>
      </c>
      <c r="P3021" s="6">
        <f>[1]!EM_S_INFO_EMPLOYEE(B3021,"2019")</f>
        <v>1382</v>
      </c>
      <c r="Q3021" s="6">
        <f>[1]!EM_S_STM07_IS(B3021,"83","2019-12-31","1",1000000000)</f>
        <v>0.61136418181999996</v>
      </c>
      <c r="R3021" s="6">
        <f>[1]!EM_S_FA_YOY_OR(B3021,"2019-12-31")</f>
        <v>23.6061943399</v>
      </c>
      <c r="S3021" s="6">
        <f>[1]!EM_S_FA_YOY_OR(B3021,"2020-12-31")</f>
        <v>28.5461649782</v>
      </c>
      <c r="T3021" s="6">
        <f>[1]!EM_S_FA_YOY_OR(B3021,"2021-12-31")</f>
        <v>14.9504378652</v>
      </c>
      <c r="U3021" s="6">
        <f>[1]!EM_S_FA_YOY_OR(B3021,"2022-12-31")</f>
        <v>-10.7992718208</v>
      </c>
      <c r="V3021" s="7">
        <f t="shared" si="284"/>
        <v>10.899110340866665</v>
      </c>
      <c r="W3021" s="8">
        <f t="shared" si="285"/>
        <v>19.983137647979397</v>
      </c>
      <c r="X3021" s="6">
        <f>[1]!EM_S_FA_YOY_NETPROFIT(B3021,"2019-12-31")</f>
        <v>31.979130141100001</v>
      </c>
      <c r="Y3021" s="6">
        <f>[1]!EM_S_FA_YOY_NETPROFIT(B3021,"2020-12-31")</f>
        <v>58.3902367321</v>
      </c>
      <c r="Z3021" s="6">
        <f>[1]!EM_S_FA_YOY_NETPROFIT(B3021,"2021-12-31")</f>
        <v>14.702170278600001</v>
      </c>
      <c r="AA3021" s="6">
        <f>[1]!EM_S_FA_YOY_NETPROFIT(B3021,"2022-12-31")</f>
        <v>-23.148494169700001</v>
      </c>
      <c r="AB3021" s="7">
        <f t="shared" si="286"/>
        <v>16.647970947000001</v>
      </c>
      <c r="AC3021" s="8">
        <f t="shared" si="287"/>
        <v>40.804175821230579</v>
      </c>
    </row>
    <row r="3022" spans="1:29" ht="16.5" x14ac:dyDescent="0.45">
      <c r="A3022" s="9">
        <v>3994</v>
      </c>
      <c r="B3022" s="5" t="s">
        <v>10702</v>
      </c>
      <c r="C3022" s="5" t="s">
        <v>10703</v>
      </c>
      <c r="D3022" s="5" t="s">
        <v>10704</v>
      </c>
      <c r="E3022" s="5" t="s">
        <v>259</v>
      </c>
      <c r="F3022" s="5" t="s">
        <v>11762</v>
      </c>
      <c r="G3022" s="5">
        <v>13</v>
      </c>
      <c r="H3022" s="5">
        <v>2</v>
      </c>
      <c r="I3022" s="5">
        <f t="shared" si="282"/>
        <v>4</v>
      </c>
      <c r="J3022" s="5">
        <f t="shared" si="283"/>
        <v>7</v>
      </c>
      <c r="K3022" s="5"/>
      <c r="L3022" s="5"/>
      <c r="M3022" s="5"/>
      <c r="N3022" s="5"/>
      <c r="O3022" s="5" t="s">
        <v>10058</v>
      </c>
      <c r="P3022" s="6">
        <f>[1]!EM_S_INFO_EMPLOYEE(B3022,"2019")</f>
        <v>1649</v>
      </c>
      <c r="Q3022" s="6">
        <f>[1]!EM_S_STM07_IS(B3022,"83","2019-12-31","1",1000000000)</f>
        <v>2.0258565001400002</v>
      </c>
      <c r="R3022" s="6">
        <f>[1]!EM_S_FA_YOY_OR(B3022,"2019-12-31")</f>
        <v>18.192741372499999</v>
      </c>
      <c r="S3022" s="6">
        <f>[1]!EM_S_FA_YOY_OR(B3022,"2020-12-31")</f>
        <v>12.746421183900001</v>
      </c>
      <c r="T3022" s="6">
        <f>[1]!EM_S_FA_YOY_OR(B3022,"2021-12-31")</f>
        <v>58.4745066865</v>
      </c>
      <c r="U3022" s="6">
        <f>[1]!EM_S_FA_YOY_OR(B3022,"2022-12-31")</f>
        <v>-9.2323219072999994</v>
      </c>
      <c r="V3022" s="7">
        <f t="shared" si="284"/>
        <v>20.662868654366669</v>
      </c>
      <c r="W3022" s="8">
        <f t="shared" si="285"/>
        <v>34.540646562738907</v>
      </c>
      <c r="X3022" s="6">
        <f>[1]!EM_S_FA_YOY_NETPROFIT(B3022,"2019-12-31")</f>
        <v>40.959395421700002</v>
      </c>
      <c r="Y3022" s="6">
        <f>[1]!EM_S_FA_YOY_NETPROFIT(B3022,"2020-12-31")</f>
        <v>22.8979506413</v>
      </c>
      <c r="Z3022" s="6">
        <f>[1]!EM_S_FA_YOY_NETPROFIT(B3022,"2021-12-31")</f>
        <v>90.632698885899998</v>
      </c>
      <c r="AA3022" s="6">
        <f>[1]!EM_S_FA_YOY_NETPROFIT(B3022,"2022-12-31")</f>
        <v>-83.082559078200006</v>
      </c>
      <c r="AB3022" s="7">
        <f t="shared" si="286"/>
        <v>10.149363482999997</v>
      </c>
      <c r="AC3022" s="8">
        <f t="shared" si="287"/>
        <v>87.556510713270384</v>
      </c>
    </row>
    <row r="3023" spans="1:29" ht="16.5" x14ac:dyDescent="0.45">
      <c r="A3023" s="9">
        <v>3996</v>
      </c>
      <c r="B3023" s="5" t="s">
        <v>10705</v>
      </c>
      <c r="C3023" s="5" t="s">
        <v>10706</v>
      </c>
      <c r="D3023" s="5" t="s">
        <v>10707</v>
      </c>
      <c r="E3023" s="5" t="s">
        <v>120</v>
      </c>
      <c r="F3023" s="5" t="s">
        <v>11773</v>
      </c>
      <c r="G3023" s="5">
        <v>24</v>
      </c>
      <c r="H3023" s="5">
        <v>2</v>
      </c>
      <c r="I3023" s="5">
        <f t="shared" si="282"/>
        <v>1</v>
      </c>
      <c r="J3023" s="5">
        <f t="shared" si="283"/>
        <v>11</v>
      </c>
      <c r="K3023" s="5"/>
      <c r="L3023" s="5"/>
      <c r="M3023" s="5"/>
      <c r="N3023" s="5"/>
      <c r="O3023" s="5" t="s">
        <v>10708</v>
      </c>
      <c r="P3023" s="6">
        <f>[1]!EM_S_INFO_EMPLOYEE(B3023,"2019")</f>
        <v>3810</v>
      </c>
      <c r="Q3023" s="6">
        <f>[1]!EM_S_STM07_IS(B3023,"83","2019-12-31","1",1000000000)</f>
        <v>1.4208633023899999</v>
      </c>
      <c r="R3023" s="6">
        <f>[1]!EM_S_FA_YOY_OR(B3023,"2019-12-31")</f>
        <v>-31.551719272</v>
      </c>
      <c r="S3023" s="6">
        <f>[1]!EM_S_FA_YOY_OR(B3023,"2020-12-31")</f>
        <v>-54.067549772600003</v>
      </c>
      <c r="T3023" s="6">
        <f>[1]!EM_S_FA_YOY_OR(B3023,"2021-12-31")</f>
        <v>28.801105178699999</v>
      </c>
      <c r="U3023" s="6">
        <f>[1]!EM_S_FA_YOY_OR(B3023,"2022-12-31")</f>
        <v>14.9547015807</v>
      </c>
      <c r="V3023" s="7">
        <f t="shared" si="284"/>
        <v>-3.4372476710666682</v>
      </c>
      <c r="W3023" s="8">
        <f t="shared" si="285"/>
        <v>44.390329367093848</v>
      </c>
      <c r="X3023" s="6">
        <f>[1]!EM_S_FA_YOY_NETPROFIT(B3023,"2019-12-31")</f>
        <v>-318.8222328901</v>
      </c>
      <c r="Y3023" s="6">
        <f>[1]!EM_S_FA_YOY_NETPROFIT(B3023,"2020-12-31")</f>
        <v>-174.17366683719999</v>
      </c>
      <c r="Z3023" s="6">
        <f>[1]!EM_S_FA_YOY_NETPROFIT(B3023,"2021-12-31")</f>
        <v>75.873757021599999</v>
      </c>
      <c r="AA3023" s="6">
        <f>[1]!EM_S_FA_YOY_NETPROFIT(B3023,"2022-12-31")</f>
        <v>-349.12739327769998</v>
      </c>
      <c r="AB3023" s="7">
        <f t="shared" si="286"/>
        <v>-149.14243436443334</v>
      </c>
      <c r="AC3023" s="8">
        <f t="shared" si="287"/>
        <v>213.60340912134643</v>
      </c>
    </row>
    <row r="3024" spans="1:29" ht="16.5" x14ac:dyDescent="0.45">
      <c r="A3024" s="9">
        <v>3997</v>
      </c>
      <c r="B3024" s="5" t="s">
        <v>10709</v>
      </c>
      <c r="C3024" s="5" t="s">
        <v>10710</v>
      </c>
      <c r="D3024" s="5" t="s">
        <v>10711</v>
      </c>
      <c r="E3024" s="5" t="s">
        <v>1297</v>
      </c>
      <c r="F3024" s="5" t="s">
        <v>11753</v>
      </c>
      <c r="G3024" s="5">
        <v>3</v>
      </c>
      <c r="H3024" s="5">
        <v>3</v>
      </c>
      <c r="I3024" s="5">
        <f t="shared" si="282"/>
        <v>4</v>
      </c>
      <c r="J3024" s="5">
        <f t="shared" si="283"/>
        <v>7</v>
      </c>
      <c r="K3024" s="5"/>
      <c r="L3024" s="5"/>
      <c r="M3024" s="5"/>
      <c r="N3024" s="5"/>
      <c r="O3024" s="5" t="s">
        <v>4361</v>
      </c>
      <c r="P3024" s="6">
        <f>[1]!EM_S_INFO_EMPLOYEE(B3024,"2019")</f>
        <v>1378</v>
      </c>
      <c r="Q3024" s="6">
        <f>[1]!EM_S_STM07_IS(B3024,"83","2019-12-31","1",1000000000)</f>
        <v>0.29809893661999998</v>
      </c>
      <c r="R3024" s="6">
        <f>[1]!EM_S_FA_YOY_OR(B3024,"2019-12-31")</f>
        <v>47.712804045600002</v>
      </c>
      <c r="S3024" s="6">
        <f>[1]!EM_S_FA_YOY_OR(B3024,"2020-12-31")</f>
        <v>10.0319124312</v>
      </c>
      <c r="T3024" s="6">
        <f>[1]!EM_S_FA_YOY_OR(B3024,"2021-12-31")</f>
        <v>10.440091822699999</v>
      </c>
      <c r="U3024" s="6">
        <f>[1]!EM_S_FA_YOY_OR(B3024,"2022-12-31")</f>
        <v>-12.602033501099999</v>
      </c>
      <c r="V3024" s="7">
        <f t="shared" si="284"/>
        <v>2.6233235842666667</v>
      </c>
      <c r="W3024" s="8">
        <f t="shared" si="285"/>
        <v>13.187125402702632</v>
      </c>
      <c r="X3024" s="6">
        <f>[1]!EM_S_FA_YOY_NETPROFIT(B3024,"2019-12-31")</f>
        <v>330.279387794</v>
      </c>
      <c r="Y3024" s="6">
        <f>[1]!EM_S_FA_YOY_NETPROFIT(B3024,"2020-12-31")</f>
        <v>108.3794602206</v>
      </c>
      <c r="Z3024" s="6">
        <f>[1]!EM_S_FA_YOY_NETPROFIT(B3024,"2021-12-31")</f>
        <v>-8.5358440618000007</v>
      </c>
      <c r="AA3024" s="6">
        <f>[1]!EM_S_FA_YOY_NETPROFIT(B3024,"2022-12-31")</f>
        <v>-44.118255074700002</v>
      </c>
      <c r="AB3024" s="7">
        <f t="shared" si="286"/>
        <v>18.575120361366661</v>
      </c>
      <c r="AC3024" s="8">
        <f t="shared" si="287"/>
        <v>79.781837447737757</v>
      </c>
    </row>
    <row r="3025" spans="1:29" ht="16.5" x14ac:dyDescent="0.45">
      <c r="A3025" s="9">
        <v>4003</v>
      </c>
      <c r="B3025" s="5" t="s">
        <v>10712</v>
      </c>
      <c r="C3025" s="5" t="s">
        <v>10713</v>
      </c>
      <c r="D3025" s="5" t="s">
        <v>10714</v>
      </c>
      <c r="E3025" s="5" t="s">
        <v>1297</v>
      </c>
      <c r="F3025" s="5" t="s">
        <v>11760</v>
      </c>
      <c r="G3025" s="5">
        <v>11</v>
      </c>
      <c r="H3025" s="5">
        <v>2</v>
      </c>
      <c r="I3025" s="5">
        <f t="shared" si="282"/>
        <v>3</v>
      </c>
      <c r="J3025" s="5">
        <f t="shared" si="283"/>
        <v>3</v>
      </c>
      <c r="K3025" s="5"/>
      <c r="L3025" s="5"/>
      <c r="M3025" s="5"/>
      <c r="N3025" s="5"/>
      <c r="O3025" s="5" t="s">
        <v>10715</v>
      </c>
      <c r="P3025" s="6">
        <f>[1]!EM_S_INFO_EMPLOYEE(B3025,"2019")</f>
        <v>1416</v>
      </c>
      <c r="Q3025" s="6">
        <f>[1]!EM_S_STM07_IS(B3025,"83","2019-12-31","1",1000000000)</f>
        <v>1.11438778904</v>
      </c>
      <c r="R3025" s="6">
        <f>[1]!EM_S_FA_YOY_OR(B3025,"2019-12-31")</f>
        <v>-1.5672086679999999</v>
      </c>
      <c r="S3025" s="6">
        <f>[1]!EM_S_FA_YOY_OR(B3025,"2020-12-31")</f>
        <v>-26.188930987100001</v>
      </c>
      <c r="T3025" s="6">
        <f>[1]!EM_S_FA_YOY_OR(B3025,"2021-12-31")</f>
        <v>24.579112768000002</v>
      </c>
      <c r="U3025" s="6">
        <f>[1]!EM_S_FA_YOY_OR(B3025,"2022-12-31")</f>
        <v>-7.0513307585999998</v>
      </c>
      <c r="V3025" s="7">
        <f t="shared" si="284"/>
        <v>-2.8870496592333326</v>
      </c>
      <c r="W3025" s="8">
        <f t="shared" si="285"/>
        <v>25.63892537697015</v>
      </c>
      <c r="X3025" s="6">
        <f>[1]!EM_S_FA_YOY_NETPROFIT(B3025,"2019-12-31")</f>
        <v>-117.3404331135</v>
      </c>
      <c r="Y3025" s="6">
        <f>[1]!EM_S_FA_YOY_NETPROFIT(B3025,"2020-12-31")</f>
        <v>-1536.4518890636</v>
      </c>
      <c r="Z3025" s="6">
        <f>[1]!EM_S_FA_YOY_NETPROFIT(B3025,"2021-12-31")</f>
        <v>201.40252972159999</v>
      </c>
      <c r="AA3025" s="6">
        <f>[1]!EM_S_FA_YOY_NETPROFIT(B3025,"2022-12-31")</f>
        <v>-79.613776974700002</v>
      </c>
      <c r="AB3025" s="7">
        <f t="shared" si="286"/>
        <v>-471.55437877223335</v>
      </c>
      <c r="AC3025" s="8">
        <f t="shared" si="287"/>
        <v>932.87060824418245</v>
      </c>
    </row>
    <row r="3026" spans="1:29" ht="16.5" x14ac:dyDescent="0.45">
      <c r="A3026" s="9">
        <v>4004</v>
      </c>
      <c r="B3026" s="5" t="s">
        <v>10716</v>
      </c>
      <c r="C3026" s="5" t="s">
        <v>10717</v>
      </c>
      <c r="D3026" s="5" t="s">
        <v>10718</v>
      </c>
      <c r="E3026" s="5" t="s">
        <v>1297</v>
      </c>
      <c r="F3026" s="5" t="s">
        <v>11766</v>
      </c>
      <c r="G3026" s="5">
        <v>17</v>
      </c>
      <c r="H3026" s="5">
        <v>2</v>
      </c>
      <c r="I3026" s="5">
        <f t="shared" si="282"/>
        <v>2</v>
      </c>
      <c r="J3026" s="5">
        <f t="shared" si="283"/>
        <v>11</v>
      </c>
      <c r="K3026" s="5"/>
      <c r="L3026" s="5"/>
      <c r="M3026" s="5"/>
      <c r="N3026" s="5"/>
      <c r="O3026" s="5" t="s">
        <v>4573</v>
      </c>
      <c r="P3026" s="6">
        <f>[1]!EM_S_INFO_EMPLOYEE(B3026,"2019")</f>
        <v>4271</v>
      </c>
      <c r="Q3026" s="6">
        <f>[1]!EM_S_STM07_IS(B3026,"83","2019-12-31","1",1000000000)</f>
        <v>3.3209643236900002</v>
      </c>
      <c r="R3026" s="6">
        <f>[1]!EM_S_FA_YOY_OR(B3026,"2019-12-31")</f>
        <v>44.090094510999997</v>
      </c>
      <c r="S3026" s="6">
        <f>[1]!EM_S_FA_YOY_OR(B3026,"2020-12-31")</f>
        <v>0.30475428319999998</v>
      </c>
      <c r="T3026" s="6">
        <f>[1]!EM_S_FA_YOY_OR(B3026,"2021-12-31")</f>
        <v>17.006484966999999</v>
      </c>
      <c r="U3026" s="6">
        <f>[1]!EM_S_FA_YOY_OR(B3026,"2022-12-31")</f>
        <v>22.5813823089</v>
      </c>
      <c r="V3026" s="7">
        <f t="shared" si="284"/>
        <v>13.2975405197</v>
      </c>
      <c r="W3026" s="8">
        <f t="shared" si="285"/>
        <v>11.592206033957417</v>
      </c>
      <c r="X3026" s="6">
        <f>[1]!EM_S_FA_YOY_NETPROFIT(B3026,"2019-12-31")</f>
        <v>-21.015284257099999</v>
      </c>
      <c r="Y3026" s="6">
        <f>[1]!EM_S_FA_YOY_NETPROFIT(B3026,"2020-12-31")</f>
        <v>-17.420578560900001</v>
      </c>
      <c r="Z3026" s="6">
        <f>[1]!EM_S_FA_YOY_NETPROFIT(B3026,"2021-12-31")</f>
        <v>120.6645928155</v>
      </c>
      <c r="AA3026" s="6">
        <f>[1]!EM_S_FA_YOY_NETPROFIT(B3026,"2022-12-31")</f>
        <v>-22.0686415439</v>
      </c>
      <c r="AB3026" s="7">
        <f t="shared" si="286"/>
        <v>27.058457570233333</v>
      </c>
      <c r="AC3026" s="8">
        <f t="shared" si="287"/>
        <v>81.098597639169142</v>
      </c>
    </row>
    <row r="3027" spans="1:29" ht="16.5" x14ac:dyDescent="0.45">
      <c r="A3027" s="9">
        <v>4005</v>
      </c>
      <c r="B3027" s="5" t="s">
        <v>10719</v>
      </c>
      <c r="C3027" s="5" t="s">
        <v>10720</v>
      </c>
      <c r="D3027" s="5" t="s">
        <v>10721</v>
      </c>
      <c r="E3027" s="5" t="s">
        <v>249</v>
      </c>
      <c r="F3027" s="5" t="s">
        <v>11778</v>
      </c>
      <c r="G3027" s="5">
        <v>29</v>
      </c>
      <c r="H3027" s="5">
        <v>3</v>
      </c>
      <c r="I3027" s="5">
        <f t="shared" si="282"/>
        <v>3</v>
      </c>
      <c r="J3027" s="5">
        <f t="shared" si="283"/>
        <v>5</v>
      </c>
      <c r="K3027" s="5"/>
      <c r="L3027" s="5"/>
      <c r="M3027" s="5"/>
      <c r="N3027" s="5"/>
      <c r="O3027" s="5" t="s">
        <v>4185</v>
      </c>
      <c r="P3027" s="6">
        <f>[1]!EM_S_INFO_EMPLOYEE(B3027,"2019")</f>
        <v>6563</v>
      </c>
      <c r="Q3027" s="6">
        <f>[1]!EM_S_STM07_IS(B3027,"83","2019-12-31","1",1000000000)</f>
        <v>3.7769835646400001</v>
      </c>
      <c r="R3027" s="6">
        <f>[1]!EM_S_FA_YOY_OR(B3027,"2019-12-31")</f>
        <v>8.2602221505000006</v>
      </c>
      <c r="S3027" s="6">
        <f>[1]!EM_S_FA_YOY_OR(B3027,"2020-12-31")</f>
        <v>-8.6030782897999991</v>
      </c>
      <c r="T3027" s="6">
        <f>[1]!EM_S_FA_YOY_OR(B3027,"2021-12-31")</f>
        <v>32.583574721799998</v>
      </c>
      <c r="U3027" s="6">
        <f>[1]!EM_S_FA_YOY_OR(B3027,"2022-12-31")</f>
        <v>19.5886339296</v>
      </c>
      <c r="V3027" s="7">
        <f t="shared" si="284"/>
        <v>14.523043453866668</v>
      </c>
      <c r="W3027" s="8">
        <f t="shared" si="285"/>
        <v>21.055409084730815</v>
      </c>
      <c r="X3027" s="6">
        <f>[1]!EM_S_FA_YOY_NETPROFIT(B3027,"2019-12-31")</f>
        <v>19.5332217144</v>
      </c>
      <c r="Y3027" s="6">
        <f>[1]!EM_S_FA_YOY_NETPROFIT(B3027,"2020-12-31")</f>
        <v>2.7344322336000002</v>
      </c>
      <c r="Z3027" s="6">
        <f>[1]!EM_S_FA_YOY_NETPROFIT(B3027,"2021-12-31")</f>
        <v>44.8847259251</v>
      </c>
      <c r="AA3027" s="6">
        <f>[1]!EM_S_FA_YOY_NETPROFIT(B3027,"2022-12-31")</f>
        <v>22.5372365554</v>
      </c>
      <c r="AB3027" s="7">
        <f t="shared" si="286"/>
        <v>23.385464904700001</v>
      </c>
      <c r="AC3027" s="8">
        <f t="shared" si="287"/>
        <v>21.087945207377206</v>
      </c>
    </row>
    <row r="3028" spans="1:29" ht="16.5" x14ac:dyDescent="0.45">
      <c r="A3028" s="9">
        <v>4006</v>
      </c>
      <c r="B3028" s="5" t="s">
        <v>10722</v>
      </c>
      <c r="C3028" s="5" t="s">
        <v>10723</v>
      </c>
      <c r="D3028" s="5" t="s">
        <v>10724</v>
      </c>
      <c r="E3028" s="5" t="s">
        <v>249</v>
      </c>
      <c r="F3028" s="5" t="s">
        <v>11774</v>
      </c>
      <c r="G3028" s="5">
        <v>25</v>
      </c>
      <c r="H3028" s="5">
        <v>3</v>
      </c>
      <c r="I3028" s="5">
        <f t="shared" si="282"/>
        <v>2</v>
      </c>
      <c r="J3028" s="5">
        <f t="shared" si="283"/>
        <v>10</v>
      </c>
      <c r="K3028" s="5"/>
      <c r="L3028" s="5"/>
      <c r="M3028" s="5"/>
      <c r="N3028" s="5"/>
      <c r="O3028" s="5" t="s">
        <v>6092</v>
      </c>
      <c r="P3028" s="6">
        <f>[1]!EM_S_INFO_EMPLOYEE(B3028,"2019")</f>
        <v>1546</v>
      </c>
      <c r="Q3028" s="6">
        <f>[1]!EM_S_STM07_IS(B3028,"83","2019-12-31","1",1000000000)</f>
        <v>0.53721949388000001</v>
      </c>
      <c r="R3028" s="6">
        <f>[1]!EM_S_FA_YOY_OR(B3028,"2019-12-31")</f>
        <v>10.695254783199999</v>
      </c>
      <c r="S3028" s="6">
        <f>[1]!EM_S_FA_YOY_OR(B3028,"2020-12-31")</f>
        <v>-36.516997420000003</v>
      </c>
      <c r="T3028" s="6">
        <f>[1]!EM_S_FA_YOY_OR(B3028,"2021-12-31")</f>
        <v>24.813922549699999</v>
      </c>
      <c r="U3028" s="6">
        <f>[1]!EM_S_FA_YOY_OR(B3028,"2022-12-31")</f>
        <v>-21.996825611199998</v>
      </c>
      <c r="V3028" s="7">
        <f t="shared" si="284"/>
        <v>-11.233300160500001</v>
      </c>
      <c r="W3028" s="8">
        <f t="shared" si="285"/>
        <v>32.050905543811652</v>
      </c>
      <c r="X3028" s="6">
        <f>[1]!EM_S_FA_YOY_NETPROFIT(B3028,"2019-12-31")</f>
        <v>27.081245468199999</v>
      </c>
      <c r="Y3028" s="6">
        <f>[1]!EM_S_FA_YOY_NETPROFIT(B3028,"2020-12-31")</f>
        <v>-53.386037255300003</v>
      </c>
      <c r="Z3028" s="6">
        <f>[1]!EM_S_FA_YOY_NETPROFIT(B3028,"2021-12-31")</f>
        <v>10.9509670654</v>
      </c>
      <c r="AA3028" s="6">
        <f>[1]!EM_S_FA_YOY_NETPROFIT(B3028,"2022-12-31")</f>
        <v>-122.6348782628</v>
      </c>
      <c r="AB3028" s="7">
        <f t="shared" si="286"/>
        <v>-55.023316150900001</v>
      </c>
      <c r="AC3028" s="8">
        <f t="shared" si="287"/>
        <v>66.807971303197988</v>
      </c>
    </row>
    <row r="3029" spans="1:29" ht="16.5" x14ac:dyDescent="0.45">
      <c r="A3029" s="9">
        <v>4007</v>
      </c>
      <c r="B3029" s="5" t="s">
        <v>10725</v>
      </c>
      <c r="C3029" s="5" t="s">
        <v>10726</v>
      </c>
      <c r="D3029" s="5" t="s">
        <v>10727</v>
      </c>
      <c r="E3029" s="5" t="s">
        <v>1297</v>
      </c>
      <c r="F3029" s="5" t="s">
        <v>11754</v>
      </c>
      <c r="G3029" s="5">
        <v>4</v>
      </c>
      <c r="H3029" s="5">
        <v>3</v>
      </c>
      <c r="I3029" s="5">
        <f t="shared" si="282"/>
        <v>2</v>
      </c>
      <c r="J3029" s="5">
        <f t="shared" si="283"/>
        <v>8</v>
      </c>
      <c r="K3029" s="5"/>
      <c r="L3029" s="5"/>
      <c r="M3029" s="5"/>
      <c r="N3029" s="5"/>
      <c r="O3029" s="5" t="s">
        <v>4580</v>
      </c>
      <c r="P3029" s="6">
        <f>[1]!EM_S_INFO_EMPLOYEE(B3029,"2019")</f>
        <v>864</v>
      </c>
      <c r="Q3029" s="6">
        <f>[1]!EM_S_STM07_IS(B3029,"83","2019-12-31","1",1000000000)</f>
        <v>0.58360727931</v>
      </c>
      <c r="R3029" s="6">
        <f>[1]!EM_S_FA_YOY_OR(B3029,"2019-12-31")</f>
        <v>41.102637349299997</v>
      </c>
      <c r="S3029" s="6">
        <f>[1]!EM_S_FA_YOY_OR(B3029,"2020-12-31")</f>
        <v>-9.1692579543000008</v>
      </c>
      <c r="T3029" s="6">
        <f>[1]!EM_S_FA_YOY_OR(B3029,"2021-12-31")</f>
        <v>5.6297309154999997</v>
      </c>
      <c r="U3029" s="6">
        <f>[1]!EM_S_FA_YOY_OR(B3029,"2022-12-31")</f>
        <v>8.0441280274999993</v>
      </c>
      <c r="V3029" s="7">
        <f t="shared" si="284"/>
        <v>1.5015336628999993</v>
      </c>
      <c r="W3029" s="8">
        <f t="shared" si="285"/>
        <v>9.3196927876882203</v>
      </c>
      <c r="X3029" s="6">
        <f>[1]!EM_S_FA_YOY_NETPROFIT(B3029,"2019-12-31")</f>
        <v>-49.865504931300002</v>
      </c>
      <c r="Y3029" s="6">
        <f>[1]!EM_S_FA_YOY_NETPROFIT(B3029,"2020-12-31")</f>
        <v>-19.622236390800001</v>
      </c>
      <c r="Z3029" s="6">
        <f>[1]!EM_S_FA_YOY_NETPROFIT(B3029,"2021-12-31")</f>
        <v>20.6575364626</v>
      </c>
      <c r="AA3029" s="6">
        <f>[1]!EM_S_FA_YOY_NETPROFIT(B3029,"2022-12-31")</f>
        <v>0.146610817</v>
      </c>
      <c r="AB3029" s="7">
        <f t="shared" si="286"/>
        <v>0.39397029626666608</v>
      </c>
      <c r="AC3029" s="8">
        <f t="shared" si="287"/>
        <v>20.141025676820984</v>
      </c>
    </row>
    <row r="3030" spans="1:29" ht="16.5" x14ac:dyDescent="0.45">
      <c r="A3030" s="9">
        <v>4009</v>
      </c>
      <c r="B3030" s="5" t="s">
        <v>10728</v>
      </c>
      <c r="C3030" s="5" t="s">
        <v>10729</v>
      </c>
      <c r="D3030" s="5" t="s">
        <v>10730</v>
      </c>
      <c r="E3030" s="5" t="s">
        <v>120</v>
      </c>
      <c r="F3030" s="5" t="s">
        <v>11756</v>
      </c>
      <c r="G3030" s="5">
        <v>6</v>
      </c>
      <c r="H3030" s="5">
        <v>2</v>
      </c>
      <c r="I3030" s="5">
        <f t="shared" si="282"/>
        <v>2</v>
      </c>
      <c r="J3030" s="5">
        <f t="shared" si="283"/>
        <v>11</v>
      </c>
      <c r="K3030" s="5"/>
      <c r="L3030" s="5"/>
      <c r="M3030" s="5"/>
      <c r="N3030" s="5"/>
      <c r="O3030" s="5" t="s">
        <v>10731</v>
      </c>
      <c r="P3030" s="6">
        <f>[1]!EM_S_INFO_EMPLOYEE(B3030,"2019")</f>
        <v>723</v>
      </c>
      <c r="Q3030" s="6">
        <f>[1]!EM_S_STM07_IS(B3030,"83","2019-12-31","1",1000000000)</f>
        <v>0.46087683362999998</v>
      </c>
      <c r="R3030" s="6">
        <f>[1]!EM_S_FA_YOY_OR(B3030,"2019-12-31")</f>
        <v>6.5837733399999996</v>
      </c>
      <c r="S3030" s="6">
        <f>[1]!EM_S_FA_YOY_OR(B3030,"2020-12-31")</f>
        <v>16.0800489507</v>
      </c>
      <c r="T3030" s="6">
        <f>[1]!EM_S_FA_YOY_OR(B3030,"2021-12-31")</f>
        <v>45.904707602599998</v>
      </c>
      <c r="U3030" s="6">
        <f>[1]!EM_S_FA_YOY_OR(B3030,"2022-12-31")</f>
        <v>15.4811130151</v>
      </c>
      <c r="V3030" s="7">
        <f t="shared" si="284"/>
        <v>25.821956522799997</v>
      </c>
      <c r="W3030" s="8">
        <f t="shared" si="285"/>
        <v>17.394750623784301</v>
      </c>
      <c r="X3030" s="6">
        <f>[1]!EM_S_FA_YOY_NETPROFIT(B3030,"2019-12-31")</f>
        <v>10.587017958100001</v>
      </c>
      <c r="Y3030" s="6">
        <f>[1]!EM_S_FA_YOY_NETPROFIT(B3030,"2020-12-31")</f>
        <v>1.1189703885</v>
      </c>
      <c r="Z3030" s="6">
        <f>[1]!EM_S_FA_YOY_NETPROFIT(B3030,"2021-12-31")</f>
        <v>52.676809421900003</v>
      </c>
      <c r="AA3030" s="6">
        <f>[1]!EM_S_FA_YOY_NETPROFIT(B3030,"2022-12-31")</f>
        <v>2.3885436319000002</v>
      </c>
      <c r="AB3030" s="7">
        <f t="shared" si="286"/>
        <v>18.728107814100003</v>
      </c>
      <c r="AC3030" s="8">
        <f t="shared" si="287"/>
        <v>29.407290077405481</v>
      </c>
    </row>
    <row r="3031" spans="1:29" ht="16.5" x14ac:dyDescent="0.45">
      <c r="A3031" s="9">
        <v>4011</v>
      </c>
      <c r="B3031" s="5" t="s">
        <v>10732</v>
      </c>
      <c r="C3031" s="5" t="s">
        <v>10733</v>
      </c>
      <c r="D3031" s="5" t="s">
        <v>10734</v>
      </c>
      <c r="E3031" s="5" t="s">
        <v>259</v>
      </c>
      <c r="F3031" s="5" t="s">
        <v>11775</v>
      </c>
      <c r="G3031" s="5">
        <v>26</v>
      </c>
      <c r="H3031" s="5">
        <v>2</v>
      </c>
      <c r="I3031" s="5">
        <f t="shared" si="282"/>
        <v>3</v>
      </c>
      <c r="J3031" s="5">
        <f t="shared" si="283"/>
        <v>3</v>
      </c>
      <c r="K3031" s="5"/>
      <c r="L3031" s="5"/>
      <c r="M3031" s="5"/>
      <c r="N3031" s="5"/>
      <c r="O3031" s="5" t="s">
        <v>10735</v>
      </c>
      <c r="P3031" s="6">
        <f>[1]!EM_S_INFO_EMPLOYEE(B3031,"2019")</f>
        <v>3532</v>
      </c>
      <c r="Q3031" s="6">
        <f>[1]!EM_S_STM07_IS(B3031,"83","2019-12-31","1",1000000000)</f>
        <v>2.0266313781799998</v>
      </c>
      <c r="R3031" s="6">
        <f>[1]!EM_S_FA_YOY_OR(B3031,"2019-12-31")</f>
        <v>57.975783505400003</v>
      </c>
      <c r="S3031" s="6">
        <f>[1]!EM_S_FA_YOY_OR(B3031,"2020-12-31")</f>
        <v>48.597075320400002</v>
      </c>
      <c r="T3031" s="6">
        <f>[1]!EM_S_FA_YOY_OR(B3031,"2021-12-31")</f>
        <v>4.8410979425000003</v>
      </c>
      <c r="U3031" s="6">
        <f>[1]!EM_S_FA_YOY_OR(B3031,"2022-12-31")</f>
        <v>1.6347779599000001</v>
      </c>
      <c r="V3031" s="7">
        <f t="shared" si="284"/>
        <v>18.357650407600001</v>
      </c>
      <c r="W3031" s="8">
        <f t="shared" si="285"/>
        <v>26.237134680646001</v>
      </c>
      <c r="X3031" s="6">
        <f>[1]!EM_S_FA_YOY_NETPROFIT(B3031,"2019-12-31")</f>
        <v>80.762768569800002</v>
      </c>
      <c r="Y3031" s="6">
        <f>[1]!EM_S_FA_YOY_NETPROFIT(B3031,"2020-12-31")</f>
        <v>63.393533796100002</v>
      </c>
      <c r="Z3031" s="6">
        <f>[1]!EM_S_FA_YOY_NETPROFIT(B3031,"2021-12-31")</f>
        <v>-41.1349959446</v>
      </c>
      <c r="AA3031" s="6">
        <f>[1]!EM_S_FA_YOY_NETPROFIT(B3031,"2022-12-31")</f>
        <v>-218.4393140995</v>
      </c>
      <c r="AB3031" s="7">
        <f t="shared" si="286"/>
        <v>-65.393592082666672</v>
      </c>
      <c r="AC3031" s="8">
        <f t="shared" si="287"/>
        <v>142.47385076981132</v>
      </c>
    </row>
    <row r="3032" spans="1:29" ht="16.5" x14ac:dyDescent="0.45">
      <c r="A3032" s="9">
        <v>4020</v>
      </c>
      <c r="B3032" s="5" t="s">
        <v>10736</v>
      </c>
      <c r="C3032" s="5" t="s">
        <v>10737</v>
      </c>
      <c r="D3032" s="5" t="s">
        <v>10738</v>
      </c>
      <c r="E3032" s="5" t="s">
        <v>259</v>
      </c>
      <c r="F3032" s="5" t="s">
        <v>11757</v>
      </c>
      <c r="G3032" s="5">
        <v>7</v>
      </c>
      <c r="H3032" s="5">
        <v>2</v>
      </c>
      <c r="I3032" s="5">
        <f t="shared" si="282"/>
        <v>4</v>
      </c>
      <c r="J3032" s="5">
        <f t="shared" si="283"/>
        <v>11</v>
      </c>
      <c r="K3032" s="5"/>
      <c r="L3032" s="5"/>
      <c r="M3032" s="5"/>
      <c r="N3032" s="5"/>
      <c r="O3032" s="5" t="s">
        <v>4435</v>
      </c>
      <c r="P3032" s="6">
        <f>[1]!EM_S_INFO_EMPLOYEE(B3032,"2019")</f>
        <v>3065</v>
      </c>
      <c r="Q3032" s="6">
        <f>[1]!EM_S_STM07_IS(B3032,"83","2019-12-31","1",1000000000)</f>
        <v>3.4858304428200002</v>
      </c>
      <c r="R3032" s="6">
        <f>[1]!EM_S_FA_YOY_OR(B3032,"2019-12-31")</f>
        <v>48.296023281799997</v>
      </c>
      <c r="S3032" s="6">
        <f>[1]!EM_S_FA_YOY_OR(B3032,"2020-12-31")</f>
        <v>46.610638700099997</v>
      </c>
      <c r="T3032" s="6">
        <f>[1]!EM_S_FA_YOY_OR(B3032,"2021-12-31")</f>
        <v>-7.7979118481</v>
      </c>
      <c r="U3032" s="6">
        <f>[1]!EM_S_FA_YOY_OR(B3032,"2022-12-31")</f>
        <v>3.2457061855</v>
      </c>
      <c r="V3032" s="7">
        <f t="shared" si="284"/>
        <v>14.019477679166664</v>
      </c>
      <c r="W3032" s="8">
        <f t="shared" si="285"/>
        <v>28.759836705678925</v>
      </c>
      <c r="X3032" s="6">
        <f>[1]!EM_S_FA_YOY_NETPROFIT(B3032,"2019-12-31")</f>
        <v>79.836724197300001</v>
      </c>
      <c r="Y3032" s="6">
        <f>[1]!EM_S_FA_YOY_NETPROFIT(B3032,"2020-12-31")</f>
        <v>94.072656066799993</v>
      </c>
      <c r="Z3032" s="6">
        <f>[1]!EM_S_FA_YOY_NETPROFIT(B3032,"2021-12-31")</f>
        <v>-31.991311555799999</v>
      </c>
      <c r="AA3032" s="6">
        <f>[1]!EM_S_FA_YOY_NETPROFIT(B3032,"2022-12-31")</f>
        <v>-48.315034883499997</v>
      </c>
      <c r="AB3032" s="7">
        <f t="shared" si="286"/>
        <v>4.5887698758333331</v>
      </c>
      <c r="AC3032" s="8">
        <f t="shared" si="287"/>
        <v>77.923939849690797</v>
      </c>
    </row>
    <row r="3033" spans="1:29" ht="16.5" x14ac:dyDescent="0.45">
      <c r="A3033" s="9">
        <v>4024</v>
      </c>
      <c r="B3033" s="5" t="s">
        <v>10739</v>
      </c>
      <c r="C3033" s="5" t="s">
        <v>10740</v>
      </c>
      <c r="D3033" s="5" t="s">
        <v>10741</v>
      </c>
      <c r="E3033" s="5" t="s">
        <v>259</v>
      </c>
      <c r="F3033" s="5" t="s">
        <v>11765</v>
      </c>
      <c r="G3033" s="5">
        <v>16</v>
      </c>
      <c r="H3033" s="5">
        <v>3</v>
      </c>
      <c r="I3033" s="5">
        <f t="shared" si="282"/>
        <v>1</v>
      </c>
      <c r="J3033" s="5">
        <f t="shared" si="283"/>
        <v>9</v>
      </c>
      <c r="K3033" s="5"/>
      <c r="L3033" s="5"/>
      <c r="M3033" s="5"/>
      <c r="N3033" s="5"/>
      <c r="O3033" s="5" t="s">
        <v>4135</v>
      </c>
      <c r="P3033" s="6">
        <f>[1]!EM_S_INFO_EMPLOYEE(B3033,"2019")</f>
        <v>2073</v>
      </c>
      <c r="Q3033" s="6">
        <f>[1]!EM_S_STM07_IS(B3033,"83","2019-12-31","1",1000000000)</f>
        <v>0.77127923092999995</v>
      </c>
      <c r="R3033" s="6">
        <f>[1]!EM_S_FA_YOY_OR(B3033,"2019-12-31")</f>
        <v>10.5251176089</v>
      </c>
      <c r="S3033" s="6">
        <f>[1]!EM_S_FA_YOY_OR(B3033,"2020-12-31")</f>
        <v>13.790179156200001</v>
      </c>
      <c r="T3033" s="6">
        <f>[1]!EM_S_FA_YOY_OR(B3033,"2021-12-31")</f>
        <v>25.161781112100002</v>
      </c>
      <c r="U3033" s="6">
        <f>[1]!EM_S_FA_YOY_OR(B3033,"2022-12-31")</f>
        <v>-23.781596846300001</v>
      </c>
      <c r="V3033" s="7">
        <f t="shared" si="284"/>
        <v>5.0567878073333326</v>
      </c>
      <c r="W3033" s="8">
        <f t="shared" si="285"/>
        <v>25.613817654423233</v>
      </c>
      <c r="X3033" s="6">
        <f>[1]!EM_S_FA_YOY_NETPROFIT(B3033,"2019-12-31")</f>
        <v>70.607616793800005</v>
      </c>
      <c r="Y3033" s="6">
        <f>[1]!EM_S_FA_YOY_NETPROFIT(B3033,"2020-12-31")</f>
        <v>-109.43144799469999</v>
      </c>
      <c r="Z3033" s="6">
        <f>[1]!EM_S_FA_YOY_NETPROFIT(B3033,"2021-12-31")</f>
        <v>2093.2359985917001</v>
      </c>
      <c r="AA3033" s="6">
        <f>[1]!EM_S_FA_YOY_NETPROFIT(B3033,"2022-12-31")</f>
        <v>-81.069395488400005</v>
      </c>
      <c r="AB3033" s="7">
        <f t="shared" si="286"/>
        <v>634.2450517028667</v>
      </c>
      <c r="AC3033" s="8">
        <f t="shared" si="287"/>
        <v>1263.6028010546959</v>
      </c>
    </row>
    <row r="3034" spans="1:29" ht="16.5" x14ac:dyDescent="0.45">
      <c r="A3034" s="9">
        <v>4025</v>
      </c>
      <c r="B3034" s="5" t="s">
        <v>10742</v>
      </c>
      <c r="C3034" s="5" t="s">
        <v>10743</v>
      </c>
      <c r="D3034" s="5" t="s">
        <v>10744</v>
      </c>
      <c r="E3034" s="5" t="s">
        <v>288</v>
      </c>
      <c r="F3034" s="5" t="s">
        <v>11767</v>
      </c>
      <c r="G3034" s="5">
        <v>18</v>
      </c>
      <c r="H3034" s="5">
        <v>2</v>
      </c>
      <c r="I3034" s="5">
        <f t="shared" si="282"/>
        <v>2</v>
      </c>
      <c r="J3034" s="5">
        <f t="shared" si="283"/>
        <v>4</v>
      </c>
      <c r="K3034" s="5"/>
      <c r="L3034" s="5"/>
      <c r="M3034" s="5"/>
      <c r="N3034" s="5"/>
      <c r="O3034" s="5" t="s">
        <v>4213</v>
      </c>
      <c r="P3034" s="6">
        <f>[1]!EM_S_INFO_EMPLOYEE(B3034,"2019")</f>
        <v>1192</v>
      </c>
      <c r="Q3034" s="6">
        <f>[1]!EM_S_STM07_IS(B3034,"83","2019-12-31","1",1000000000)</f>
        <v>7.0363481924600002</v>
      </c>
      <c r="R3034" s="6">
        <f>[1]!EM_S_FA_YOY_OR(B3034,"2019-12-31")</f>
        <v>16.444040295499999</v>
      </c>
      <c r="S3034" s="6">
        <f>[1]!EM_S_FA_YOY_OR(B3034,"2020-12-31")</f>
        <v>-20.462625042999999</v>
      </c>
      <c r="T3034" s="6">
        <f>[1]!EM_S_FA_YOY_OR(B3034,"2021-12-31")</f>
        <v>26.5490395064</v>
      </c>
      <c r="U3034" s="6">
        <f>[1]!EM_S_FA_YOY_OR(B3034,"2022-12-31")</f>
        <v>-25.597751078999998</v>
      </c>
      <c r="V3034" s="7">
        <f t="shared" si="284"/>
        <v>-6.5037788718666656</v>
      </c>
      <c r="W3034" s="8">
        <f t="shared" si="285"/>
        <v>28.739502116623616</v>
      </c>
      <c r="X3034" s="6">
        <f>[1]!EM_S_FA_YOY_NETPROFIT(B3034,"2019-12-31")</f>
        <v>-77.596213279200001</v>
      </c>
      <c r="Y3034" s="6">
        <f>[1]!EM_S_FA_YOY_NETPROFIT(B3034,"2020-12-31")</f>
        <v>1046.9248093227</v>
      </c>
      <c r="Z3034" s="6">
        <f>[1]!EM_S_FA_YOY_NETPROFIT(B3034,"2021-12-31")</f>
        <v>-28.3759891061</v>
      </c>
      <c r="AA3034" s="6">
        <f>[1]!EM_S_FA_YOY_NETPROFIT(B3034,"2022-12-31")</f>
        <v>-10.481540364900001</v>
      </c>
      <c r="AB3034" s="7">
        <f t="shared" si="286"/>
        <v>336.02242661723335</v>
      </c>
      <c r="AC3034" s="8">
        <f t="shared" si="287"/>
        <v>615.72453347756914</v>
      </c>
    </row>
    <row r="3035" spans="1:29" ht="16.5" x14ac:dyDescent="0.45">
      <c r="A3035" s="9">
        <v>4026</v>
      </c>
      <c r="B3035" s="5" t="s">
        <v>10745</v>
      </c>
      <c r="C3035" s="5" t="s">
        <v>10746</v>
      </c>
      <c r="D3035" s="5" t="s">
        <v>10747</v>
      </c>
      <c r="E3035" s="5" t="s">
        <v>259</v>
      </c>
      <c r="F3035" s="5" t="s">
        <v>11773</v>
      </c>
      <c r="G3035" s="5">
        <v>24</v>
      </c>
      <c r="H3035" s="5">
        <v>2</v>
      </c>
      <c r="I3035" s="5">
        <f t="shared" si="282"/>
        <v>1</v>
      </c>
      <c r="J3035" s="5">
        <f t="shared" si="283"/>
        <v>11</v>
      </c>
      <c r="K3035" s="5"/>
      <c r="L3035" s="5"/>
      <c r="M3035" s="5"/>
      <c r="N3035" s="5"/>
      <c r="O3035" s="5" t="s">
        <v>4538</v>
      </c>
      <c r="P3035" s="6">
        <f>[1]!EM_S_INFO_EMPLOYEE(B3035,"2019")</f>
        <v>10887</v>
      </c>
      <c r="Q3035" s="6">
        <f>[1]!EM_S_STM07_IS(B3035,"83","2019-12-31","1",1000000000)</f>
        <v>34.148206781360003</v>
      </c>
      <c r="R3035" s="6">
        <f>[1]!EM_S_FA_YOY_OR(B3035,"2019-12-31")</f>
        <v>4.5606120777000001</v>
      </c>
      <c r="S3035" s="6">
        <f>[1]!EM_S_FA_YOY_OR(B3035,"2020-12-31")</f>
        <v>8.3039240104999994</v>
      </c>
      <c r="T3035" s="6">
        <f>[1]!EM_S_FA_YOY_OR(B3035,"2021-12-31")</f>
        <v>21.052089914100002</v>
      </c>
      <c r="U3035" s="6">
        <f>[1]!EM_S_FA_YOY_OR(B3035,"2022-12-31")</f>
        <v>13.440465827700001</v>
      </c>
      <c r="V3035" s="7">
        <f t="shared" si="284"/>
        <v>14.265493250766667</v>
      </c>
      <c r="W3035" s="8">
        <f t="shared" si="285"/>
        <v>6.4140031308876413</v>
      </c>
      <c r="X3035" s="6">
        <f>[1]!EM_S_FA_YOY_NETPROFIT(B3035,"2019-12-31")</f>
        <v>-4.8038603020000004</v>
      </c>
      <c r="Y3035" s="6">
        <f>[1]!EM_S_FA_YOY_NETPROFIT(B3035,"2020-12-31")</f>
        <v>-55.430289453500002</v>
      </c>
      <c r="Z3035" s="6">
        <f>[1]!EM_S_FA_YOY_NETPROFIT(B3035,"2021-12-31")</f>
        <v>273.76735389919997</v>
      </c>
      <c r="AA3035" s="6">
        <f>[1]!EM_S_FA_YOY_NETPROFIT(B3035,"2022-12-31")</f>
        <v>-109.09761632039999</v>
      </c>
      <c r="AB3035" s="7">
        <f t="shared" si="286"/>
        <v>36.413149375099998</v>
      </c>
      <c r="AC3035" s="8">
        <f t="shared" si="287"/>
        <v>207.29884055925368</v>
      </c>
    </row>
    <row r="3036" spans="1:29" ht="16.5" x14ac:dyDescent="0.45">
      <c r="A3036" s="9">
        <v>4027</v>
      </c>
      <c r="B3036" s="5" t="s">
        <v>10748</v>
      </c>
      <c r="C3036" s="5" t="s">
        <v>10749</v>
      </c>
      <c r="D3036" s="5" t="s">
        <v>10750</v>
      </c>
      <c r="E3036" s="5" t="s">
        <v>1297</v>
      </c>
      <c r="F3036" s="5" t="s">
        <v>11775</v>
      </c>
      <c r="G3036" s="5">
        <v>26</v>
      </c>
      <c r="H3036" s="5">
        <v>2</v>
      </c>
      <c r="I3036" s="5">
        <f t="shared" si="282"/>
        <v>3</v>
      </c>
      <c r="J3036" s="5">
        <f t="shared" si="283"/>
        <v>3</v>
      </c>
      <c r="K3036" s="5"/>
      <c r="L3036" s="5"/>
      <c r="M3036" s="5"/>
      <c r="N3036" s="5"/>
      <c r="O3036" s="5" t="s">
        <v>6826</v>
      </c>
      <c r="P3036" s="6">
        <f>[1]!EM_S_INFO_EMPLOYEE(B3036,"2019")</f>
        <v>628</v>
      </c>
      <c r="Q3036" s="6">
        <f>[1]!EM_S_STM07_IS(B3036,"83","2019-12-31","1",1000000000)</f>
        <v>0.79660216390000005</v>
      </c>
      <c r="R3036" s="6">
        <f>[1]!EM_S_FA_YOY_OR(B3036,"2019-12-31")</f>
        <v>-4.5858078333999996</v>
      </c>
      <c r="S3036" s="6">
        <f>[1]!EM_S_FA_YOY_OR(B3036,"2020-12-31")</f>
        <v>-24.479129656800001</v>
      </c>
      <c r="T3036" s="6">
        <f>[1]!EM_S_FA_YOY_OR(B3036,"2021-12-31")</f>
        <v>29.8965092525</v>
      </c>
      <c r="U3036" s="6">
        <f>[1]!EM_S_FA_YOY_OR(B3036,"2022-12-31")</f>
        <v>-32.6163075738</v>
      </c>
      <c r="V3036" s="7">
        <f t="shared" si="284"/>
        <v>-9.0663093260333341</v>
      </c>
      <c r="W3036" s="8">
        <f t="shared" si="285"/>
        <v>33.987193761783352</v>
      </c>
      <c r="X3036" s="6">
        <f>[1]!EM_S_FA_YOY_NETPROFIT(B3036,"2019-12-31")</f>
        <v>14.1227345919</v>
      </c>
      <c r="Y3036" s="6">
        <f>[1]!EM_S_FA_YOY_NETPROFIT(B3036,"2020-12-31")</f>
        <v>-46.097720520999999</v>
      </c>
      <c r="Z3036" s="6">
        <f>[1]!EM_S_FA_YOY_NETPROFIT(B3036,"2021-12-31")</f>
        <v>-68.016536008800003</v>
      </c>
      <c r="AA3036" s="6">
        <f>[1]!EM_S_FA_YOY_NETPROFIT(B3036,"2022-12-31")</f>
        <v>-57.313716062099999</v>
      </c>
      <c r="AB3036" s="7">
        <f t="shared" si="286"/>
        <v>-57.142657530633336</v>
      </c>
      <c r="AC3036" s="8">
        <f t="shared" si="287"/>
        <v>10.96040892772462</v>
      </c>
    </row>
    <row r="3037" spans="1:29" ht="16.5" x14ac:dyDescent="0.45">
      <c r="A3037" s="9">
        <v>4028</v>
      </c>
      <c r="B3037" s="5" t="s">
        <v>10751</v>
      </c>
      <c r="C3037" s="5" t="s">
        <v>10752</v>
      </c>
      <c r="D3037" s="5" t="s">
        <v>10753</v>
      </c>
      <c r="E3037" s="5" t="s">
        <v>272</v>
      </c>
      <c r="F3037" s="5" t="s">
        <v>11773</v>
      </c>
      <c r="G3037" s="5">
        <v>24</v>
      </c>
      <c r="H3037" s="5">
        <v>2</v>
      </c>
      <c r="I3037" s="5">
        <f t="shared" si="282"/>
        <v>1</v>
      </c>
      <c r="J3037" s="5">
        <f t="shared" si="283"/>
        <v>11</v>
      </c>
      <c r="K3037" s="5"/>
      <c r="L3037" s="5"/>
      <c r="M3037" s="5"/>
      <c r="N3037" s="5"/>
      <c r="O3037" s="5" t="s">
        <v>4171</v>
      </c>
      <c r="P3037" s="6">
        <f>[1]!EM_S_INFO_EMPLOYEE(B3037,"2019")</f>
        <v>2668</v>
      </c>
      <c r="Q3037" s="6">
        <f>[1]!EM_S_STM07_IS(B3037,"83","2019-12-31","1",1000000000)</f>
        <v>2.1346950522200001</v>
      </c>
      <c r="R3037" s="6">
        <f>[1]!EM_S_FA_YOY_OR(B3037,"2019-12-31")</f>
        <v>4.9359575841999996</v>
      </c>
      <c r="S3037" s="6">
        <f>[1]!EM_S_FA_YOY_OR(B3037,"2020-12-31")</f>
        <v>-4.9705798900999998</v>
      </c>
      <c r="T3037" s="6">
        <f>[1]!EM_S_FA_YOY_OR(B3037,"2021-12-31")</f>
        <v>26.072018162100001</v>
      </c>
      <c r="U3037" s="6">
        <f>[1]!EM_S_FA_YOY_OR(B3037,"2022-12-31")</f>
        <v>23.959651258800001</v>
      </c>
      <c r="V3037" s="7">
        <f t="shared" si="284"/>
        <v>15.020363176933335</v>
      </c>
      <c r="W3037" s="8">
        <f t="shared" si="285"/>
        <v>17.344851599698551</v>
      </c>
      <c r="X3037" s="6">
        <f>[1]!EM_S_FA_YOY_NETPROFIT(B3037,"2019-12-31")</f>
        <v>26.8907494354</v>
      </c>
      <c r="Y3037" s="6">
        <f>[1]!EM_S_FA_YOY_NETPROFIT(B3037,"2020-12-31")</f>
        <v>10.869671582500001</v>
      </c>
      <c r="Z3037" s="6">
        <f>[1]!EM_S_FA_YOY_NETPROFIT(B3037,"2021-12-31")</f>
        <v>36.863474897700002</v>
      </c>
      <c r="AA3037" s="6">
        <f>[1]!EM_S_FA_YOY_NETPROFIT(B3037,"2022-12-31")</f>
        <v>20.749779328199999</v>
      </c>
      <c r="AB3037" s="7">
        <f t="shared" si="286"/>
        <v>22.827641936133336</v>
      </c>
      <c r="AC3037" s="8">
        <f t="shared" si="287"/>
        <v>13.120883638704022</v>
      </c>
    </row>
    <row r="3038" spans="1:29" ht="16.5" x14ac:dyDescent="0.45">
      <c r="A3038" s="9">
        <v>4029</v>
      </c>
      <c r="B3038" s="5" t="s">
        <v>10754</v>
      </c>
      <c r="C3038" s="5" t="s">
        <v>10755</v>
      </c>
      <c r="D3038" s="5" t="s">
        <v>10756</v>
      </c>
      <c r="E3038" s="5" t="s">
        <v>7</v>
      </c>
      <c r="F3038" s="5" t="s">
        <v>11762</v>
      </c>
      <c r="G3038" s="5">
        <v>13</v>
      </c>
      <c r="H3038" s="5">
        <v>2</v>
      </c>
      <c r="I3038" s="5">
        <f t="shared" si="282"/>
        <v>4</v>
      </c>
      <c r="J3038" s="5">
        <f t="shared" si="283"/>
        <v>7</v>
      </c>
      <c r="K3038" s="5"/>
      <c r="L3038" s="5"/>
      <c r="M3038" s="5"/>
      <c r="N3038" s="5"/>
      <c r="O3038" s="5" t="s">
        <v>4449</v>
      </c>
      <c r="P3038" s="6">
        <f>[1]!EM_S_INFO_EMPLOYEE(B3038,"2019")</f>
        <v>11092</v>
      </c>
      <c r="Q3038" s="6">
        <f>[1]!EM_S_STM07_IS(B3038,"83","2019-12-31","1",1000000000)</f>
        <v>6.3321228459399999</v>
      </c>
      <c r="R3038" s="6">
        <f>[1]!EM_S_FA_YOY_OR(B3038,"2019-12-31")</f>
        <v>27.009282473700001</v>
      </c>
      <c r="S3038" s="6">
        <f>[1]!EM_S_FA_YOY_OR(B3038,"2020-12-31")</f>
        <v>11.5516717438</v>
      </c>
      <c r="T3038" s="6">
        <f>[1]!EM_S_FA_YOY_OR(B3038,"2021-12-31")</f>
        <v>34.951546720400003</v>
      </c>
      <c r="U3038" s="6">
        <f>[1]!EM_S_FA_YOY_OR(B3038,"2022-12-31")</f>
        <v>10.297150073699999</v>
      </c>
      <c r="V3038" s="7">
        <f t="shared" si="284"/>
        <v>18.933456179299998</v>
      </c>
      <c r="W3038" s="8">
        <f t="shared" si="285"/>
        <v>13.886247678633195</v>
      </c>
      <c r="X3038" s="6">
        <f>[1]!EM_S_FA_YOY_NETPROFIT(B3038,"2019-12-31")</f>
        <v>-2.2766853099</v>
      </c>
      <c r="Y3038" s="6">
        <f>[1]!EM_S_FA_YOY_NETPROFIT(B3038,"2020-12-31")</f>
        <v>18.993726346399999</v>
      </c>
      <c r="Z3038" s="6">
        <f>[1]!EM_S_FA_YOY_NETPROFIT(B3038,"2021-12-31")</f>
        <v>0.64330776109999999</v>
      </c>
      <c r="AA3038" s="6">
        <f>[1]!EM_S_FA_YOY_NETPROFIT(B3038,"2022-12-31")</f>
        <v>16.174188858699999</v>
      </c>
      <c r="AB3038" s="7">
        <f t="shared" si="286"/>
        <v>11.937074322066666</v>
      </c>
      <c r="AC3038" s="8">
        <f t="shared" si="287"/>
        <v>9.8817670616819839</v>
      </c>
    </row>
    <row r="3039" spans="1:29" ht="16.5" x14ac:dyDescent="0.45">
      <c r="A3039" s="9">
        <v>4030</v>
      </c>
      <c r="B3039" s="5" t="s">
        <v>10757</v>
      </c>
      <c r="C3039" s="5" t="s">
        <v>10758</v>
      </c>
      <c r="D3039" s="5" t="s">
        <v>10759</v>
      </c>
      <c r="E3039" s="5" t="s">
        <v>259</v>
      </c>
      <c r="F3039" s="5" t="s">
        <v>11765</v>
      </c>
      <c r="G3039" s="5">
        <v>16</v>
      </c>
      <c r="H3039" s="5">
        <v>3</v>
      </c>
      <c r="I3039" s="5">
        <f t="shared" si="282"/>
        <v>1</v>
      </c>
      <c r="J3039" s="5">
        <f t="shared" si="283"/>
        <v>9</v>
      </c>
      <c r="K3039" s="5"/>
      <c r="L3039" s="5"/>
      <c r="M3039" s="5"/>
      <c r="N3039" s="5"/>
      <c r="O3039" s="5" t="s">
        <v>6776</v>
      </c>
      <c r="P3039" s="6">
        <f>[1]!EM_S_INFO_EMPLOYEE(B3039,"2019")</f>
        <v>587</v>
      </c>
      <c r="Q3039" s="6">
        <f>[1]!EM_S_STM07_IS(B3039,"83","2019-12-31","1",1000000000)</f>
        <v>0.30791461539999998</v>
      </c>
      <c r="R3039" s="6">
        <f>[1]!EM_S_FA_YOY_OR(B3039,"2019-12-31")</f>
        <v>26.253987240600001</v>
      </c>
      <c r="S3039" s="6">
        <f>[1]!EM_S_FA_YOY_OR(B3039,"2020-12-31")</f>
        <v>32.910011328400003</v>
      </c>
      <c r="T3039" s="6">
        <f>[1]!EM_S_FA_YOY_OR(B3039,"2021-12-31")</f>
        <v>39.205680858800001</v>
      </c>
      <c r="U3039" s="6">
        <f>[1]!EM_S_FA_YOY_OR(B3039,"2022-12-31")</f>
        <v>34.202143396700002</v>
      </c>
      <c r="V3039" s="7">
        <f t="shared" si="284"/>
        <v>35.439278527966671</v>
      </c>
      <c r="W3039" s="8">
        <f t="shared" si="285"/>
        <v>3.3251678467052423</v>
      </c>
      <c r="X3039" s="6">
        <f>[1]!EM_S_FA_YOY_NETPROFIT(B3039,"2019-12-31")</f>
        <v>28.548412855999999</v>
      </c>
      <c r="Y3039" s="6">
        <f>[1]!EM_S_FA_YOY_NETPROFIT(B3039,"2020-12-31")</f>
        <v>54.001203817399997</v>
      </c>
      <c r="Z3039" s="6">
        <f>[1]!EM_S_FA_YOY_NETPROFIT(B3039,"2021-12-31")</f>
        <v>68.052574705400005</v>
      </c>
      <c r="AA3039" s="6">
        <f>[1]!EM_S_FA_YOY_NETPROFIT(B3039,"2022-12-31")</f>
        <v>61.293446981400002</v>
      </c>
      <c r="AB3039" s="7">
        <f t="shared" si="286"/>
        <v>61.115741834733335</v>
      </c>
      <c r="AC3039" s="8">
        <f t="shared" si="287"/>
        <v>7.0273707954965214</v>
      </c>
    </row>
    <row r="3040" spans="1:29" ht="16.5" x14ac:dyDescent="0.45">
      <c r="A3040" s="9">
        <v>4032</v>
      </c>
      <c r="B3040" s="5" t="s">
        <v>10760</v>
      </c>
      <c r="C3040" s="5" t="s">
        <v>10761</v>
      </c>
      <c r="D3040" s="5" t="s">
        <v>10762</v>
      </c>
      <c r="E3040" s="5" t="s">
        <v>1297</v>
      </c>
      <c r="F3040" s="5" t="s">
        <v>11753</v>
      </c>
      <c r="G3040" s="5">
        <v>3</v>
      </c>
      <c r="H3040" s="5">
        <v>3</v>
      </c>
      <c r="I3040" s="5">
        <f t="shared" si="282"/>
        <v>4</v>
      </c>
      <c r="J3040" s="5">
        <f t="shared" si="283"/>
        <v>7</v>
      </c>
      <c r="K3040" s="5"/>
      <c r="L3040" s="5"/>
      <c r="M3040" s="5"/>
      <c r="N3040" s="5"/>
      <c r="O3040" s="5" t="s">
        <v>6473</v>
      </c>
      <c r="P3040" s="6">
        <f>[1]!EM_S_INFO_EMPLOYEE(B3040,"2019")</f>
        <v>520</v>
      </c>
      <c r="Q3040" s="6">
        <f>[1]!EM_S_STM07_IS(B3040,"83","2019-12-31","1",1000000000)</f>
        <v>0.37054132066000001</v>
      </c>
      <c r="R3040" s="6">
        <f>[1]!EM_S_FA_YOY_OR(B3040,"2019-12-31")</f>
        <v>20.077379116900001</v>
      </c>
      <c r="S3040" s="6">
        <f>[1]!EM_S_FA_YOY_OR(B3040,"2020-12-31")</f>
        <v>20.042698443900001</v>
      </c>
      <c r="T3040" s="6">
        <f>[1]!EM_S_FA_YOY_OR(B3040,"2021-12-31")</f>
        <v>37.378808459799998</v>
      </c>
      <c r="U3040" s="6">
        <f>[1]!EM_S_FA_YOY_OR(B3040,"2022-12-31")</f>
        <v>7.9285419344000001</v>
      </c>
      <c r="V3040" s="7">
        <f t="shared" si="284"/>
        <v>21.783349612699997</v>
      </c>
      <c r="W3040" s="8">
        <f t="shared" si="285"/>
        <v>14.802092739638461</v>
      </c>
      <c r="X3040" s="6">
        <f>[1]!EM_S_FA_YOY_NETPROFIT(B3040,"2019-12-31")</f>
        <v>-2.7852353659000002</v>
      </c>
      <c r="Y3040" s="6">
        <f>[1]!EM_S_FA_YOY_NETPROFIT(B3040,"2020-12-31")</f>
        <v>-18.595933984999999</v>
      </c>
      <c r="Z3040" s="6">
        <f>[1]!EM_S_FA_YOY_NETPROFIT(B3040,"2021-12-31")</f>
        <v>40.2166694342</v>
      </c>
      <c r="AA3040" s="6">
        <f>[1]!EM_S_FA_YOY_NETPROFIT(B3040,"2022-12-31")</f>
        <v>-111.4695988438</v>
      </c>
      <c r="AB3040" s="7">
        <f t="shared" si="286"/>
        <v>-29.949621131533334</v>
      </c>
      <c r="AC3040" s="8">
        <f t="shared" si="287"/>
        <v>76.477844209237247</v>
      </c>
    </row>
    <row r="3041" spans="1:29" ht="16.5" x14ac:dyDescent="0.45">
      <c r="A3041" s="9">
        <v>4033</v>
      </c>
      <c r="B3041" s="5" t="s">
        <v>10763</v>
      </c>
      <c r="C3041" s="5" t="s">
        <v>10764</v>
      </c>
      <c r="D3041" s="5" t="s">
        <v>10765</v>
      </c>
      <c r="E3041" s="5" t="s">
        <v>240</v>
      </c>
      <c r="F3041" s="5" t="s">
        <v>11765</v>
      </c>
      <c r="G3041" s="5">
        <v>16</v>
      </c>
      <c r="H3041" s="5">
        <v>3</v>
      </c>
      <c r="I3041" s="5">
        <f t="shared" si="282"/>
        <v>1</v>
      </c>
      <c r="J3041" s="5">
        <f t="shared" si="283"/>
        <v>9</v>
      </c>
      <c r="K3041" s="5"/>
      <c r="L3041" s="5"/>
      <c r="M3041" s="5"/>
      <c r="N3041" s="5"/>
      <c r="O3041" s="5" t="s">
        <v>4635</v>
      </c>
      <c r="P3041" s="6">
        <f>[1]!EM_S_INFO_EMPLOYEE(B3041,"2019")</f>
        <v>26762</v>
      </c>
      <c r="Q3041" s="6">
        <f>[1]!EM_S_STM07_IS(B3041,"83","2019-12-31","1",1000000000)</f>
        <v>11.141165082180001</v>
      </c>
      <c r="R3041" s="6">
        <f>[1]!EM_S_FA_YOY_OR(B3041,"2019-12-31")</f>
        <v>25.757093061900001</v>
      </c>
      <c r="S3041" s="6">
        <f>[1]!EM_S_FA_YOY_OR(B3041,"2020-12-31")</f>
        <v>30.891744044900001</v>
      </c>
      <c r="T3041" s="6">
        <f>[1]!EM_S_FA_YOY_OR(B3041,"2021-12-31")</f>
        <v>14.9248445994</v>
      </c>
      <c r="U3041" s="6">
        <f>[1]!EM_S_FA_YOY_OR(B3041,"2022-12-31")</f>
        <v>26.7835887102</v>
      </c>
      <c r="V3041" s="7">
        <f t="shared" si="284"/>
        <v>24.200059118166667</v>
      </c>
      <c r="W3041" s="8">
        <f t="shared" si="285"/>
        <v>8.2910456723118333</v>
      </c>
      <c r="X3041" s="6">
        <f>[1]!EM_S_FA_YOY_NETPROFIT(B3041,"2019-12-31")</f>
        <v>32.501204526400002</v>
      </c>
      <c r="Y3041" s="6">
        <f>[1]!EM_S_FA_YOY_NETPROFIT(B3041,"2020-12-31")</f>
        <v>55.484974717699998</v>
      </c>
      <c r="Z3041" s="6">
        <f>[1]!EM_S_FA_YOY_NETPROFIT(B3041,"2021-12-31")</f>
        <v>-25.726664371599998</v>
      </c>
      <c r="AA3041" s="6">
        <f>[1]!EM_S_FA_YOY_NETPROFIT(B3041,"2022-12-31")</f>
        <v>34.172097705799999</v>
      </c>
      <c r="AB3041" s="7">
        <f t="shared" si="286"/>
        <v>21.3101360173</v>
      </c>
      <c r="AC3041" s="8">
        <f t="shared" si="287"/>
        <v>42.105879930836394</v>
      </c>
    </row>
    <row r="3042" spans="1:29" ht="16.5" x14ac:dyDescent="0.45">
      <c r="A3042" s="9">
        <v>4037</v>
      </c>
      <c r="B3042" s="5" t="s">
        <v>10766</v>
      </c>
      <c r="C3042" s="5" t="s">
        <v>10767</v>
      </c>
      <c r="D3042" s="5" t="s">
        <v>10768</v>
      </c>
      <c r="E3042" s="5" t="s">
        <v>259</v>
      </c>
      <c r="F3042" s="5" t="s">
        <v>11777</v>
      </c>
      <c r="G3042" s="5">
        <v>28</v>
      </c>
      <c r="H3042" s="5">
        <v>3</v>
      </c>
      <c r="I3042" s="5">
        <f t="shared" si="282"/>
        <v>3</v>
      </c>
      <c r="J3042" s="5">
        <f t="shared" si="283"/>
        <v>5</v>
      </c>
      <c r="K3042" s="5"/>
      <c r="L3042" s="5"/>
      <c r="M3042" s="5"/>
      <c r="N3042" s="5"/>
      <c r="O3042" s="5" t="s">
        <v>10769</v>
      </c>
      <c r="P3042" s="6">
        <f>[1]!EM_S_INFO_EMPLOYEE(B3042,"2019")</f>
        <v>1024</v>
      </c>
      <c r="Q3042" s="6">
        <f>[1]!EM_S_STM07_IS(B3042,"83","2019-12-31","1",1000000000)</f>
        <v>1.09802357674</v>
      </c>
      <c r="R3042" s="6">
        <f>[1]!EM_S_FA_YOY_OR(B3042,"2019-12-31")</f>
        <v>17.2540583394</v>
      </c>
      <c r="S3042" s="6">
        <f>[1]!EM_S_FA_YOY_OR(B3042,"2020-12-31")</f>
        <v>83.050433886600004</v>
      </c>
      <c r="T3042" s="6">
        <f>[1]!EM_S_FA_YOY_OR(B3042,"2021-12-31")</f>
        <v>-24.4027092621</v>
      </c>
      <c r="U3042" s="6">
        <f>[1]!EM_S_FA_YOY_OR(B3042,"2022-12-31")</f>
        <v>4.6046243694999998</v>
      </c>
      <c r="V3042" s="7">
        <f t="shared" si="284"/>
        <v>21.084116331333334</v>
      </c>
      <c r="W3042" s="8">
        <f t="shared" si="285"/>
        <v>55.589789841515419</v>
      </c>
      <c r="X3042" s="6">
        <f>[1]!EM_S_FA_YOY_NETPROFIT(B3042,"2019-12-31")</f>
        <v>48.137457819799998</v>
      </c>
      <c r="Y3042" s="6">
        <f>[1]!EM_S_FA_YOY_NETPROFIT(B3042,"2020-12-31")</f>
        <v>256.13557916629998</v>
      </c>
      <c r="Z3042" s="6">
        <f>[1]!EM_S_FA_YOY_NETPROFIT(B3042,"2021-12-31")</f>
        <v>-70.761389594099995</v>
      </c>
      <c r="AA3042" s="6">
        <f>[1]!EM_S_FA_YOY_NETPROFIT(B3042,"2022-12-31")</f>
        <v>-53.234237872100003</v>
      </c>
      <c r="AB3042" s="7">
        <f t="shared" si="286"/>
        <v>44.046650566699988</v>
      </c>
      <c r="AC3042" s="8">
        <f t="shared" si="287"/>
        <v>183.88334749989235</v>
      </c>
    </row>
    <row r="3043" spans="1:29" ht="16.5" x14ac:dyDescent="0.45">
      <c r="A3043" s="9">
        <v>4038</v>
      </c>
      <c r="B3043" s="5" t="s">
        <v>10770</v>
      </c>
      <c r="C3043" s="5" t="s">
        <v>10771</v>
      </c>
      <c r="D3043" s="5" t="s">
        <v>10772</v>
      </c>
      <c r="E3043" s="5" t="s">
        <v>259</v>
      </c>
      <c r="F3043" s="5" t="s">
        <v>11766</v>
      </c>
      <c r="G3043" s="5">
        <v>17</v>
      </c>
      <c r="H3043" s="5">
        <v>2</v>
      </c>
      <c r="I3043" s="5">
        <f t="shared" si="282"/>
        <v>2</v>
      </c>
      <c r="J3043" s="5">
        <f t="shared" si="283"/>
        <v>11</v>
      </c>
      <c r="K3043" s="5"/>
      <c r="L3043" s="5"/>
      <c r="M3043" s="5"/>
      <c r="N3043" s="5"/>
      <c r="O3043" s="5" t="s">
        <v>10773</v>
      </c>
      <c r="P3043" s="6">
        <f>[1]!EM_S_INFO_EMPLOYEE(B3043,"2019")</f>
        <v>1746</v>
      </c>
      <c r="Q3043" s="6">
        <f>[1]!EM_S_STM07_IS(B3043,"83","2019-12-31","1",1000000000)</f>
        <v>0.64247898117000002</v>
      </c>
      <c r="R3043" s="6">
        <f>[1]!EM_S_FA_YOY_OR(B3043,"2019-12-31")</f>
        <v>-8.8020967592999995</v>
      </c>
      <c r="S3043" s="6">
        <f>[1]!EM_S_FA_YOY_OR(B3043,"2020-12-31")</f>
        <v>-3.8295623252</v>
      </c>
      <c r="T3043" s="6">
        <f>[1]!EM_S_FA_YOY_OR(B3043,"2021-12-31")</f>
        <v>27.402413086399999</v>
      </c>
      <c r="U3043" s="6">
        <f>[1]!EM_S_FA_YOY_OR(B3043,"2022-12-31")</f>
        <v>18.960758505299999</v>
      </c>
      <c r="V3043" s="7">
        <f t="shared" si="284"/>
        <v>14.177869755499998</v>
      </c>
      <c r="W3043" s="8">
        <f t="shared" si="285"/>
        <v>16.1559924059904</v>
      </c>
      <c r="X3043" s="6">
        <f>[1]!EM_S_FA_YOY_NETPROFIT(B3043,"2019-12-31")</f>
        <v>-20.443482618400001</v>
      </c>
      <c r="Y3043" s="6">
        <f>[1]!EM_S_FA_YOY_NETPROFIT(B3043,"2020-12-31")</f>
        <v>9.4156252290999998</v>
      </c>
      <c r="Z3043" s="6">
        <f>[1]!EM_S_FA_YOY_NETPROFIT(B3043,"2021-12-31")</f>
        <v>33.102436253599997</v>
      </c>
      <c r="AA3043" s="6">
        <f>[1]!EM_S_FA_YOY_NETPROFIT(B3043,"2022-12-31")</f>
        <v>-11.024365715</v>
      </c>
      <c r="AB3043" s="7">
        <f t="shared" si="286"/>
        <v>10.497898589233332</v>
      </c>
      <c r="AC3043" s="8">
        <f t="shared" si="287"/>
        <v>22.083300245061899</v>
      </c>
    </row>
    <row r="3044" spans="1:29" ht="16.5" x14ac:dyDescent="0.45">
      <c r="A3044" s="9">
        <v>4041</v>
      </c>
      <c r="B3044" s="5" t="s">
        <v>10774</v>
      </c>
      <c r="C3044" s="5" t="s">
        <v>10775</v>
      </c>
      <c r="D3044" s="5" t="s">
        <v>10776</v>
      </c>
      <c r="E3044" s="5" t="s">
        <v>259</v>
      </c>
      <c r="F3044" s="5" t="s">
        <v>11771</v>
      </c>
      <c r="G3044" s="5">
        <v>22</v>
      </c>
      <c r="H3044" s="5">
        <v>3</v>
      </c>
      <c r="I3044" s="5">
        <f t="shared" si="282"/>
        <v>4</v>
      </c>
      <c r="J3044" s="5">
        <f t="shared" si="283"/>
        <v>7</v>
      </c>
      <c r="K3044" s="5"/>
      <c r="L3044" s="5"/>
      <c r="M3044" s="5"/>
      <c r="N3044" s="5"/>
      <c r="O3044" s="5" t="s">
        <v>10777</v>
      </c>
      <c r="P3044" s="6">
        <f>[1]!EM_S_INFO_EMPLOYEE(B3044,"2019")</f>
        <v>930</v>
      </c>
      <c r="Q3044" s="6">
        <f>[1]!EM_S_STM07_IS(B3044,"83","2019-12-31","1",1000000000)</f>
        <v>0.69674783030999998</v>
      </c>
      <c r="R3044" s="6">
        <f>[1]!EM_S_FA_YOY_OR(B3044,"2019-12-31")</f>
        <v>55.389460509400003</v>
      </c>
      <c r="S3044" s="6">
        <f>[1]!EM_S_FA_YOY_OR(B3044,"2020-12-31")</f>
        <v>46.960924820499997</v>
      </c>
      <c r="T3044" s="6">
        <f>[1]!EM_S_FA_YOY_OR(B3044,"2021-12-31")</f>
        <v>-2.7009284555000002</v>
      </c>
      <c r="U3044" s="6">
        <f>[1]!EM_S_FA_YOY_OR(B3044,"2022-12-31")</f>
        <v>-20.643700818500001</v>
      </c>
      <c r="V3044" s="7">
        <f t="shared" si="284"/>
        <v>7.8720985154999994</v>
      </c>
      <c r="W3044" s="8">
        <f t="shared" si="285"/>
        <v>35.020537209535412</v>
      </c>
      <c r="X3044" s="6">
        <f>[1]!EM_S_FA_YOY_NETPROFIT(B3044,"2019-12-31")</f>
        <v>88.222866911400004</v>
      </c>
      <c r="Y3044" s="6">
        <f>[1]!EM_S_FA_YOY_NETPROFIT(B3044,"2020-12-31")</f>
        <v>80.195069226100003</v>
      </c>
      <c r="Z3044" s="6">
        <f>[1]!EM_S_FA_YOY_NETPROFIT(B3044,"2021-12-31")</f>
        <v>-13.274448465700001</v>
      </c>
      <c r="AA3044" s="6">
        <f>[1]!EM_S_FA_YOY_NETPROFIT(B3044,"2022-12-31")</f>
        <v>-41.987455641700002</v>
      </c>
      <c r="AB3044" s="7">
        <f t="shared" si="286"/>
        <v>8.311055039566666</v>
      </c>
      <c r="AC3044" s="8">
        <f t="shared" si="287"/>
        <v>63.887344732345476</v>
      </c>
    </row>
    <row r="3045" spans="1:29" ht="16.5" x14ac:dyDescent="0.45">
      <c r="A3045" s="9">
        <v>4043</v>
      </c>
      <c r="B3045" s="5" t="s">
        <v>10778</v>
      </c>
      <c r="C3045" s="5" t="s">
        <v>10779</v>
      </c>
      <c r="D3045" s="5" t="s">
        <v>10780</v>
      </c>
      <c r="E3045" s="5" t="s">
        <v>259</v>
      </c>
      <c r="F3045" s="5" t="s">
        <v>11773</v>
      </c>
      <c r="G3045" s="5">
        <v>24</v>
      </c>
      <c r="H3045" s="5">
        <v>2</v>
      </c>
      <c r="I3045" s="5">
        <f t="shared" si="282"/>
        <v>1</v>
      </c>
      <c r="J3045" s="5">
        <f t="shared" si="283"/>
        <v>11</v>
      </c>
      <c r="K3045" s="5"/>
      <c r="L3045" s="5"/>
      <c r="M3045" s="5"/>
      <c r="N3045" s="5"/>
      <c r="O3045" s="5" t="s">
        <v>10781</v>
      </c>
      <c r="P3045" s="6">
        <f>[1]!EM_S_INFO_EMPLOYEE(B3045,"2019")</f>
        <v>7167</v>
      </c>
      <c r="Q3045" s="6">
        <f>[1]!EM_S_STM07_IS(B3045,"83","2019-12-31","1",1000000000)</f>
        <v>8.9387917358000006</v>
      </c>
      <c r="R3045" s="6">
        <f>[1]!EM_S_FA_YOY_OR(B3045,"2019-12-31")</f>
        <v>-19.298838213</v>
      </c>
      <c r="S3045" s="6">
        <f>[1]!EM_S_FA_YOY_OR(B3045,"2020-12-31")</f>
        <v>0.34351626870000002</v>
      </c>
      <c r="T3045" s="6">
        <f>[1]!EM_S_FA_YOY_OR(B3045,"2021-12-31")</f>
        <v>137.98695525950001</v>
      </c>
      <c r="U3045" s="6">
        <f>[1]!EM_S_FA_YOY_OR(B3045,"2022-12-31")</f>
        <v>10.6212868894</v>
      </c>
      <c r="V3045" s="7">
        <f t="shared" si="284"/>
        <v>49.650586139200009</v>
      </c>
      <c r="W3045" s="8">
        <f t="shared" si="285"/>
        <v>76.673944233040146</v>
      </c>
      <c r="X3045" s="6">
        <f>[1]!EM_S_FA_YOY_NETPROFIT(B3045,"2019-12-31")</f>
        <v>-60.939764845600003</v>
      </c>
      <c r="Y3045" s="6">
        <f>[1]!EM_S_FA_YOY_NETPROFIT(B3045,"2020-12-31")</f>
        <v>27.6193267604</v>
      </c>
      <c r="Z3045" s="6">
        <f>[1]!EM_S_FA_YOY_NETPROFIT(B3045,"2021-12-31")</f>
        <v>482.77409736660002</v>
      </c>
      <c r="AA3045" s="6">
        <f>[1]!EM_S_FA_YOY_NETPROFIT(B3045,"2022-12-31")</f>
        <v>-37.638744393800003</v>
      </c>
      <c r="AB3045" s="7">
        <f t="shared" si="286"/>
        <v>157.58489324440001</v>
      </c>
      <c r="AC3045" s="8">
        <f t="shared" si="287"/>
        <v>283.50602783876406</v>
      </c>
    </row>
    <row r="3046" spans="1:29" ht="16.5" x14ac:dyDescent="0.45">
      <c r="A3046" s="9">
        <v>4045</v>
      </c>
      <c r="B3046" s="5" t="s">
        <v>10782</v>
      </c>
      <c r="C3046" s="5" t="s">
        <v>10783</v>
      </c>
      <c r="D3046" s="5" t="s">
        <v>10784</v>
      </c>
      <c r="E3046" s="5" t="s">
        <v>259</v>
      </c>
      <c r="F3046" s="5" t="s">
        <v>11766</v>
      </c>
      <c r="G3046" s="5">
        <v>17</v>
      </c>
      <c r="H3046" s="5">
        <v>2</v>
      </c>
      <c r="I3046" s="5">
        <f t="shared" si="282"/>
        <v>2</v>
      </c>
      <c r="J3046" s="5">
        <f t="shared" si="283"/>
        <v>11</v>
      </c>
      <c r="K3046" s="5"/>
      <c r="L3046" s="5"/>
      <c r="M3046" s="5"/>
      <c r="N3046" s="5"/>
      <c r="O3046" s="5" t="s">
        <v>4457</v>
      </c>
      <c r="P3046" s="6">
        <f>[1]!EM_S_INFO_EMPLOYEE(B3046,"2019")</f>
        <v>1433</v>
      </c>
      <c r="Q3046" s="6">
        <f>[1]!EM_S_STM07_IS(B3046,"83","2019-12-31","1",1000000000)</f>
        <v>0.91900467641000005</v>
      </c>
      <c r="R3046" s="6">
        <f>[1]!EM_S_FA_YOY_OR(B3046,"2019-12-31")</f>
        <v>-0.82082592899999995</v>
      </c>
      <c r="S3046" s="6">
        <f>[1]!EM_S_FA_YOY_OR(B3046,"2020-12-31")</f>
        <v>5.9090275657999998</v>
      </c>
      <c r="T3046" s="6">
        <f>[1]!EM_S_FA_YOY_OR(B3046,"2021-12-31")</f>
        <v>21.738236034500002</v>
      </c>
      <c r="U3046" s="6">
        <f>[1]!EM_S_FA_YOY_OR(B3046,"2022-12-31")</f>
        <v>5.8718052282000004</v>
      </c>
      <c r="V3046" s="7">
        <f t="shared" si="284"/>
        <v>11.173022942833335</v>
      </c>
      <c r="W3046" s="8">
        <f t="shared" si="285"/>
        <v>9.1497618619201049</v>
      </c>
      <c r="X3046" s="6">
        <f>[1]!EM_S_FA_YOY_NETPROFIT(B3046,"2019-12-31")</f>
        <v>-6.9353437723000004</v>
      </c>
      <c r="Y3046" s="6">
        <f>[1]!EM_S_FA_YOY_NETPROFIT(B3046,"2020-12-31")</f>
        <v>39.3705640238</v>
      </c>
      <c r="Z3046" s="6">
        <f>[1]!EM_S_FA_YOY_NETPROFIT(B3046,"2021-12-31")</f>
        <v>5.4694419517000004</v>
      </c>
      <c r="AA3046" s="6">
        <f>[1]!EM_S_FA_YOY_NETPROFIT(B3046,"2022-12-31")</f>
        <v>25.396860342899998</v>
      </c>
      <c r="AB3046" s="7">
        <f t="shared" si="286"/>
        <v>23.412288772799997</v>
      </c>
      <c r="AC3046" s="8">
        <f t="shared" si="287"/>
        <v>17.037470841486225</v>
      </c>
    </row>
    <row r="3047" spans="1:29" ht="16.5" x14ac:dyDescent="0.45">
      <c r="A3047" s="9">
        <v>4047</v>
      </c>
      <c r="B3047" s="5" t="s">
        <v>10785</v>
      </c>
      <c r="C3047" s="5" t="s">
        <v>10786</v>
      </c>
      <c r="D3047" s="5" t="s">
        <v>10787</v>
      </c>
      <c r="E3047" s="5" t="s">
        <v>240</v>
      </c>
      <c r="F3047" s="5" t="s">
        <v>11775</v>
      </c>
      <c r="G3047" s="5">
        <v>26</v>
      </c>
      <c r="H3047" s="5">
        <v>2</v>
      </c>
      <c r="I3047" s="5">
        <f t="shared" si="282"/>
        <v>3</v>
      </c>
      <c r="J3047" s="5">
        <f t="shared" si="283"/>
        <v>3</v>
      </c>
      <c r="K3047" s="5"/>
      <c r="L3047" s="5"/>
      <c r="M3047" s="5"/>
      <c r="N3047" s="5"/>
      <c r="O3047" s="5" t="s">
        <v>4152</v>
      </c>
      <c r="P3047" s="6">
        <f>[1]!EM_S_INFO_EMPLOYEE(B3047,"2019")</f>
        <v>1499</v>
      </c>
      <c r="Q3047" s="6">
        <f>[1]!EM_S_STM07_IS(B3047,"83","2019-12-31","1",1000000000)</f>
        <v>0.58036875235999996</v>
      </c>
      <c r="R3047" s="6">
        <f>[1]!EM_S_FA_YOY_OR(B3047,"2019-12-31")</f>
        <v>-1.8029213505999999</v>
      </c>
      <c r="S3047" s="6">
        <f>[1]!EM_S_FA_YOY_OR(B3047,"2020-12-31")</f>
        <v>-23.0974105385</v>
      </c>
      <c r="T3047" s="6">
        <f>[1]!EM_S_FA_YOY_OR(B3047,"2021-12-31")</f>
        <v>-9.7118083378000009</v>
      </c>
      <c r="U3047" s="6">
        <f>[1]!EM_S_FA_YOY_OR(B3047,"2022-12-31")</f>
        <v>-32.793039319599998</v>
      </c>
      <c r="V3047" s="7">
        <f t="shared" si="284"/>
        <v>-21.867419398633331</v>
      </c>
      <c r="W3047" s="8">
        <f t="shared" si="285"/>
        <v>11.589670597644872</v>
      </c>
      <c r="X3047" s="6">
        <f>[1]!EM_S_FA_YOY_NETPROFIT(B3047,"2019-12-31")</f>
        <v>-13.712187331699999</v>
      </c>
      <c r="Y3047" s="6">
        <f>[1]!EM_S_FA_YOY_NETPROFIT(B3047,"2020-12-31")</f>
        <v>-44.786787130100002</v>
      </c>
      <c r="Z3047" s="6">
        <f>[1]!EM_S_FA_YOY_NETPROFIT(B3047,"2021-12-31")</f>
        <v>-1328.4776214768999</v>
      </c>
      <c r="AA3047" s="6">
        <f>[1]!EM_S_FA_YOY_NETPROFIT(B3047,"2022-12-31")</f>
        <v>46.8258732643</v>
      </c>
      <c r="AB3047" s="7">
        <f t="shared" si="286"/>
        <v>-442.14617844756663</v>
      </c>
      <c r="AC3047" s="8">
        <f t="shared" si="287"/>
        <v>768.95109731567459</v>
      </c>
    </row>
    <row r="3048" spans="1:29" ht="16.5" x14ac:dyDescent="0.45">
      <c r="A3048" s="9">
        <v>4048</v>
      </c>
      <c r="B3048" s="5" t="s">
        <v>10788</v>
      </c>
      <c r="C3048" s="5" t="s">
        <v>10789</v>
      </c>
      <c r="D3048" s="5" t="s">
        <v>10790</v>
      </c>
      <c r="E3048" s="5" t="s">
        <v>120</v>
      </c>
      <c r="F3048" s="5" t="s">
        <v>11756</v>
      </c>
      <c r="G3048" s="5">
        <v>6</v>
      </c>
      <c r="H3048" s="5">
        <v>2</v>
      </c>
      <c r="I3048" s="5">
        <f t="shared" si="282"/>
        <v>2</v>
      </c>
      <c r="J3048" s="5">
        <f t="shared" si="283"/>
        <v>11</v>
      </c>
      <c r="K3048" s="5"/>
      <c r="L3048" s="5"/>
      <c r="M3048" s="5"/>
      <c r="N3048" s="5"/>
      <c r="O3048" s="5" t="s">
        <v>10791</v>
      </c>
      <c r="P3048" s="6">
        <f>[1]!EM_S_INFO_EMPLOYEE(B3048,"2019")</f>
        <v>480</v>
      </c>
      <c r="Q3048" s="6">
        <f>[1]!EM_S_STM07_IS(B3048,"83","2019-12-31","1",1000000000)</f>
        <v>0.61094154467999995</v>
      </c>
      <c r="R3048" s="6">
        <f>[1]!EM_S_FA_YOY_OR(B3048,"2019-12-31")</f>
        <v>1.1917713151</v>
      </c>
      <c r="S3048" s="6">
        <f>[1]!EM_S_FA_YOY_OR(B3048,"2020-12-31")</f>
        <v>36.548849346499999</v>
      </c>
      <c r="T3048" s="6">
        <f>[1]!EM_S_FA_YOY_OR(B3048,"2021-12-31")</f>
        <v>35.436583328700003</v>
      </c>
      <c r="U3048" s="6">
        <f>[1]!EM_S_FA_YOY_OR(B3048,"2022-12-31")</f>
        <v>19.8547172514</v>
      </c>
      <c r="V3048" s="7">
        <f t="shared" si="284"/>
        <v>30.61338330886667</v>
      </c>
      <c r="W3048" s="8">
        <f t="shared" si="285"/>
        <v>9.3338606924279741</v>
      </c>
      <c r="X3048" s="6">
        <f>[1]!EM_S_FA_YOY_NETPROFIT(B3048,"2019-12-31")</f>
        <v>51.561760685199999</v>
      </c>
      <c r="Y3048" s="6">
        <f>[1]!EM_S_FA_YOY_NETPROFIT(B3048,"2020-12-31")</f>
        <v>-1.5698734217999999</v>
      </c>
      <c r="Z3048" s="6">
        <f>[1]!EM_S_FA_YOY_NETPROFIT(B3048,"2021-12-31")</f>
        <v>15.331827865499999</v>
      </c>
      <c r="AA3048" s="6">
        <f>[1]!EM_S_FA_YOY_NETPROFIT(B3048,"2022-12-31")</f>
        <v>36.262219677799997</v>
      </c>
      <c r="AB3048" s="7">
        <f t="shared" si="286"/>
        <v>16.674724707166664</v>
      </c>
      <c r="AC3048" s="8">
        <f t="shared" si="287"/>
        <v>18.951763665150512</v>
      </c>
    </row>
    <row r="3049" spans="1:29" ht="16.5" x14ac:dyDescent="0.45">
      <c r="A3049" s="9">
        <v>4054</v>
      </c>
      <c r="B3049" s="5" t="s">
        <v>10792</v>
      </c>
      <c r="C3049" s="5" t="s">
        <v>10793</v>
      </c>
      <c r="D3049" s="5" t="s">
        <v>10794</v>
      </c>
      <c r="E3049" s="5" t="s">
        <v>259</v>
      </c>
      <c r="F3049" s="5" t="s">
        <v>11756</v>
      </c>
      <c r="G3049" s="5">
        <v>6</v>
      </c>
      <c r="H3049" s="5">
        <v>2</v>
      </c>
      <c r="I3049" s="5">
        <f t="shared" si="282"/>
        <v>2</v>
      </c>
      <c r="J3049" s="5">
        <f t="shared" si="283"/>
        <v>11</v>
      </c>
      <c r="K3049" s="5"/>
      <c r="L3049" s="5"/>
      <c r="M3049" s="5"/>
      <c r="N3049" s="5"/>
      <c r="O3049" s="5" t="s">
        <v>10795</v>
      </c>
      <c r="P3049" s="6">
        <f>[1]!EM_S_INFO_EMPLOYEE(B3049,"2019")</f>
        <v>1764</v>
      </c>
      <c r="Q3049" s="6">
        <f>[1]!EM_S_STM07_IS(B3049,"83","2019-12-31","1",1000000000)</f>
        <v>1.7255259013599999</v>
      </c>
      <c r="R3049" s="6">
        <f>[1]!EM_S_FA_YOY_OR(B3049,"2019-12-31")</f>
        <v>16.156607393800002</v>
      </c>
      <c r="S3049" s="6">
        <f>[1]!EM_S_FA_YOY_OR(B3049,"2020-12-31")</f>
        <v>-6.4456191182999998</v>
      </c>
      <c r="T3049" s="6">
        <f>[1]!EM_S_FA_YOY_OR(B3049,"2021-12-31")</f>
        <v>52.309025326499999</v>
      </c>
      <c r="U3049" s="6">
        <f>[1]!EM_S_FA_YOY_OR(B3049,"2022-12-31")</f>
        <v>8.3018087987999998</v>
      </c>
      <c r="V3049" s="7">
        <f t="shared" si="284"/>
        <v>18.055071669</v>
      </c>
      <c r="W3049" s="8">
        <f t="shared" si="285"/>
        <v>30.567493574386059</v>
      </c>
      <c r="X3049" s="6">
        <f>[1]!EM_S_FA_YOY_NETPROFIT(B3049,"2019-12-31")</f>
        <v>19.7302064605</v>
      </c>
      <c r="Y3049" s="6">
        <f>[1]!EM_S_FA_YOY_NETPROFIT(B3049,"2020-12-31")</f>
        <v>4.4319620086000002</v>
      </c>
      <c r="Z3049" s="6">
        <f>[1]!EM_S_FA_YOY_NETPROFIT(B3049,"2021-12-31")</f>
        <v>32.6944011613</v>
      </c>
      <c r="AA3049" s="6">
        <f>[1]!EM_S_FA_YOY_NETPROFIT(B3049,"2022-12-31")</f>
        <v>8.9581506914000002</v>
      </c>
      <c r="AB3049" s="7">
        <f t="shared" si="286"/>
        <v>15.361504620433335</v>
      </c>
      <c r="AC3049" s="8">
        <f t="shared" si="287"/>
        <v>15.180368008397142</v>
      </c>
    </row>
    <row r="3050" spans="1:29" ht="16.5" x14ac:dyDescent="0.45">
      <c r="A3050" s="9">
        <v>4055</v>
      </c>
      <c r="B3050" s="5" t="s">
        <v>10796</v>
      </c>
      <c r="C3050" s="5" t="s">
        <v>10797</v>
      </c>
      <c r="D3050" s="5" t="s">
        <v>10798</v>
      </c>
      <c r="E3050" s="5" t="s">
        <v>288</v>
      </c>
      <c r="F3050" s="5" t="s">
        <v>11756</v>
      </c>
      <c r="G3050" s="5">
        <v>6</v>
      </c>
      <c r="H3050" s="5">
        <v>2</v>
      </c>
      <c r="I3050" s="5">
        <f t="shared" si="282"/>
        <v>2</v>
      </c>
      <c r="J3050" s="5">
        <f t="shared" si="283"/>
        <v>11</v>
      </c>
      <c r="K3050" s="5"/>
      <c r="L3050" s="5"/>
      <c r="M3050" s="5"/>
      <c r="N3050" s="5"/>
      <c r="O3050" s="5" t="s">
        <v>10537</v>
      </c>
      <c r="P3050" s="6">
        <f>[1]!EM_S_INFO_EMPLOYEE(B3050,"2019")</f>
        <v>3373</v>
      </c>
      <c r="Q3050" s="6">
        <f>[1]!EM_S_STM07_IS(B3050,"83","2019-12-31","1",1000000000)</f>
        <v>2.72999975378</v>
      </c>
      <c r="R3050" s="6">
        <f>[1]!EM_S_FA_YOY_OR(B3050,"2019-12-31")</f>
        <v>11.9149409022</v>
      </c>
      <c r="S3050" s="6">
        <f>[1]!EM_S_FA_YOY_OR(B3050,"2020-12-31")</f>
        <v>12.5892862794</v>
      </c>
      <c r="T3050" s="6">
        <f>[1]!EM_S_FA_YOY_OR(B3050,"2021-12-31")</f>
        <v>65.496276792700002</v>
      </c>
      <c r="U3050" s="6">
        <f>[1]!EM_S_FA_YOY_OR(B3050,"2022-12-31")</f>
        <v>2.4807552899999998</v>
      </c>
      <c r="V3050" s="7">
        <f t="shared" si="284"/>
        <v>26.855439454033334</v>
      </c>
      <c r="W3050" s="8">
        <f t="shared" si="285"/>
        <v>33.843482864000372</v>
      </c>
      <c r="X3050" s="6">
        <f>[1]!EM_S_FA_YOY_NETPROFIT(B3050,"2019-12-31")</f>
        <v>-25.8673033261</v>
      </c>
      <c r="Y3050" s="6">
        <f>[1]!EM_S_FA_YOY_NETPROFIT(B3050,"2020-12-31")</f>
        <v>-32.654445996699998</v>
      </c>
      <c r="Z3050" s="6">
        <f>[1]!EM_S_FA_YOY_NETPROFIT(B3050,"2021-12-31")</f>
        <v>105.685638895</v>
      </c>
      <c r="AA3050" s="6">
        <f>[1]!EM_S_FA_YOY_NETPROFIT(B3050,"2022-12-31")</f>
        <v>-228.2518322498</v>
      </c>
      <c r="AB3050" s="7">
        <f t="shared" si="286"/>
        <v>-51.740213117166668</v>
      </c>
      <c r="AC3050" s="8">
        <f t="shared" si="287"/>
        <v>167.78485789420495</v>
      </c>
    </row>
    <row r="3051" spans="1:29" ht="16.5" x14ac:dyDescent="0.45">
      <c r="A3051" s="9">
        <v>4060</v>
      </c>
      <c r="B3051" s="5" t="s">
        <v>10799</v>
      </c>
      <c r="C3051" s="5" t="s">
        <v>10800</v>
      </c>
      <c r="D3051" s="5" t="s">
        <v>10801</v>
      </c>
      <c r="E3051" s="5" t="s">
        <v>120</v>
      </c>
      <c r="F3051" s="5" t="s">
        <v>11756</v>
      </c>
      <c r="G3051" s="5">
        <v>6</v>
      </c>
      <c r="H3051" s="5">
        <v>2</v>
      </c>
      <c r="I3051" s="5">
        <f t="shared" si="282"/>
        <v>2</v>
      </c>
      <c r="J3051" s="5">
        <f t="shared" si="283"/>
        <v>11</v>
      </c>
      <c r="K3051" s="5"/>
      <c r="L3051" s="5"/>
      <c r="M3051" s="5"/>
      <c r="N3051" s="5"/>
      <c r="O3051" s="5" t="s">
        <v>1687</v>
      </c>
      <c r="P3051" s="6">
        <f>[1]!EM_S_INFO_EMPLOYEE(B3051,"2019")</f>
        <v>1971</v>
      </c>
      <c r="Q3051" s="6">
        <f>[1]!EM_S_STM07_IS(B3051,"83","2019-12-31","1",1000000000)</f>
        <v>1.20551277637</v>
      </c>
      <c r="R3051" s="6">
        <f>[1]!EM_S_FA_YOY_OR(B3051,"2019-12-31")</f>
        <v>33.2962054467</v>
      </c>
      <c r="S3051" s="6">
        <f>[1]!EM_S_FA_YOY_OR(B3051,"2020-12-31")</f>
        <v>68.257827746800004</v>
      </c>
      <c r="T3051" s="6">
        <f>[1]!EM_S_FA_YOY_OR(B3051,"2021-12-31")</f>
        <v>14.3063083875</v>
      </c>
      <c r="U3051" s="6">
        <f>[1]!EM_S_FA_YOY_OR(B3051,"2022-12-31")</f>
        <v>26.3622031807</v>
      </c>
      <c r="V3051" s="7">
        <f t="shared" si="284"/>
        <v>36.308779771666671</v>
      </c>
      <c r="W3051" s="8">
        <f t="shared" si="285"/>
        <v>28.31770470402228</v>
      </c>
      <c r="X3051" s="6">
        <f>[1]!EM_S_FA_YOY_NETPROFIT(B3051,"2019-12-31")</f>
        <v>6.5302952919999999</v>
      </c>
      <c r="Y3051" s="6">
        <f>[1]!EM_S_FA_YOY_NETPROFIT(B3051,"2020-12-31")</f>
        <v>42.309701783400001</v>
      </c>
      <c r="Z3051" s="6">
        <f>[1]!EM_S_FA_YOY_NETPROFIT(B3051,"2021-12-31")</f>
        <v>3.8626573309999999</v>
      </c>
      <c r="AA3051" s="6">
        <f>[1]!EM_S_FA_YOY_NETPROFIT(B3051,"2022-12-31")</f>
        <v>68.281744686099998</v>
      </c>
      <c r="AB3051" s="7">
        <f t="shared" si="286"/>
        <v>38.151367933500005</v>
      </c>
      <c r="AC3051" s="8">
        <f t="shared" si="287"/>
        <v>32.410237722383634</v>
      </c>
    </row>
    <row r="3052" spans="1:29" ht="16.5" x14ac:dyDescent="0.45">
      <c r="A3052" s="9">
        <v>4061</v>
      </c>
      <c r="B3052" s="5" t="s">
        <v>10802</v>
      </c>
      <c r="C3052" s="5" t="s">
        <v>10803</v>
      </c>
      <c r="D3052" s="5" t="s">
        <v>10804</v>
      </c>
      <c r="E3052" s="5" t="s">
        <v>120</v>
      </c>
      <c r="F3052" s="5" t="s">
        <v>11766</v>
      </c>
      <c r="G3052" s="5">
        <v>17</v>
      </c>
      <c r="H3052" s="5">
        <v>2</v>
      </c>
      <c r="I3052" s="5">
        <f t="shared" si="282"/>
        <v>2</v>
      </c>
      <c r="J3052" s="5">
        <f t="shared" si="283"/>
        <v>11</v>
      </c>
      <c r="K3052" s="5"/>
      <c r="L3052" s="5"/>
      <c r="M3052" s="5"/>
      <c r="N3052" s="5"/>
      <c r="O3052" s="5" t="s">
        <v>4620</v>
      </c>
      <c r="P3052" s="6">
        <f>[1]!EM_S_INFO_EMPLOYEE(B3052,"2019")</f>
        <v>1257</v>
      </c>
      <c r="Q3052" s="6">
        <f>[1]!EM_S_STM07_IS(B3052,"83","2019-12-31","1",1000000000)</f>
        <v>0.49869700523999999</v>
      </c>
      <c r="R3052" s="6">
        <f>[1]!EM_S_FA_YOY_OR(B3052,"2019-12-31")</f>
        <v>40.0126629313</v>
      </c>
      <c r="S3052" s="6">
        <f>[1]!EM_S_FA_YOY_OR(B3052,"2020-12-31")</f>
        <v>-0.86037336200000003</v>
      </c>
      <c r="T3052" s="6">
        <f>[1]!EM_S_FA_YOY_OR(B3052,"2021-12-31")</f>
        <v>17.646862688500001</v>
      </c>
      <c r="U3052" s="6">
        <f>[1]!EM_S_FA_YOY_OR(B3052,"2022-12-31")</f>
        <v>22.312564813400002</v>
      </c>
      <c r="V3052" s="7">
        <f t="shared" si="284"/>
        <v>13.033018046633336</v>
      </c>
      <c r="W3052" s="8">
        <f t="shared" si="285"/>
        <v>12.256097980380581</v>
      </c>
      <c r="X3052" s="6">
        <f>[1]!EM_S_FA_YOY_NETPROFIT(B3052,"2019-12-31")</f>
        <v>27.159115415999999</v>
      </c>
      <c r="Y3052" s="6">
        <f>[1]!EM_S_FA_YOY_NETPROFIT(B3052,"2020-12-31")</f>
        <v>-39.149750408300001</v>
      </c>
      <c r="Z3052" s="6">
        <f>[1]!EM_S_FA_YOY_NETPROFIT(B3052,"2021-12-31")</f>
        <v>-17.1619398988</v>
      </c>
      <c r="AA3052" s="6">
        <f>[1]!EM_S_FA_YOY_NETPROFIT(B3052,"2022-12-31")</f>
        <v>-197.0623552401</v>
      </c>
      <c r="AB3052" s="7">
        <f t="shared" si="286"/>
        <v>-84.458015182400004</v>
      </c>
      <c r="AC3052" s="8">
        <f t="shared" si="287"/>
        <v>98.13597201140378</v>
      </c>
    </row>
    <row r="3053" spans="1:29" ht="16.5" x14ac:dyDescent="0.45">
      <c r="A3053" s="9">
        <v>4062</v>
      </c>
      <c r="B3053" s="5" t="s">
        <v>10805</v>
      </c>
      <c r="C3053" s="5" t="s">
        <v>10806</v>
      </c>
      <c r="D3053" s="5" t="s">
        <v>10807</v>
      </c>
      <c r="E3053" s="5" t="s">
        <v>240</v>
      </c>
      <c r="F3053" s="5" t="s">
        <v>11778</v>
      </c>
      <c r="G3053" s="5">
        <v>29</v>
      </c>
      <c r="H3053" s="5">
        <v>3</v>
      </c>
      <c r="I3053" s="5">
        <f t="shared" si="282"/>
        <v>3</v>
      </c>
      <c r="J3053" s="5">
        <f t="shared" si="283"/>
        <v>5</v>
      </c>
      <c r="K3053" s="5"/>
      <c r="L3053" s="5"/>
      <c r="M3053" s="5"/>
      <c r="N3053" s="5"/>
      <c r="O3053" s="5" t="s">
        <v>10808</v>
      </c>
      <c r="P3053" s="6">
        <f>[1]!EM_S_INFO_EMPLOYEE(B3053,"2019")</f>
        <v>5554</v>
      </c>
      <c r="Q3053" s="6">
        <f>[1]!EM_S_STM07_IS(B3053,"83","2019-12-31","1",1000000000)</f>
        <v>19.796889800070002</v>
      </c>
      <c r="R3053" s="6">
        <f>[1]!EM_S_FA_YOY_OR(B3053,"2019-12-31")</f>
        <v>16.2166116197</v>
      </c>
      <c r="S3053" s="6">
        <f>[1]!EM_S_FA_YOY_OR(B3053,"2020-12-31")</f>
        <v>15.128558913399999</v>
      </c>
      <c r="T3053" s="6">
        <f>[1]!EM_S_FA_YOY_OR(B3053,"2021-12-31")</f>
        <v>9.7059026966000008</v>
      </c>
      <c r="U3053" s="6">
        <f>[1]!EM_S_FA_YOY_OR(B3053,"2022-12-31")</f>
        <v>2.4220914570000001</v>
      </c>
      <c r="V3053" s="7">
        <f t="shared" si="284"/>
        <v>9.0855176889999996</v>
      </c>
      <c r="W3053" s="8">
        <f t="shared" si="285"/>
        <v>6.3759106779643027</v>
      </c>
      <c r="X3053" s="6">
        <f>[1]!EM_S_FA_YOY_NETPROFIT(B3053,"2019-12-31")</f>
        <v>22.661847215400002</v>
      </c>
      <c r="Y3053" s="6">
        <f>[1]!EM_S_FA_YOY_NETPROFIT(B3053,"2020-12-31")</f>
        <v>19.6553348847</v>
      </c>
      <c r="Z3053" s="6">
        <f>[1]!EM_S_FA_YOY_NETPROFIT(B3053,"2021-12-31")</f>
        <v>4.0948554053999997</v>
      </c>
      <c r="AA3053" s="6">
        <f>[1]!EM_S_FA_YOY_NETPROFIT(B3053,"2022-12-31")</f>
        <v>-7.0195010800000004</v>
      </c>
      <c r="AB3053" s="7">
        <f t="shared" si="286"/>
        <v>5.5768964033666668</v>
      </c>
      <c r="AC3053" s="8">
        <f t="shared" si="287"/>
        <v>13.399031777544737</v>
      </c>
    </row>
    <row r="3054" spans="1:29" ht="16.5" x14ac:dyDescent="0.45">
      <c r="A3054" s="9">
        <v>4063</v>
      </c>
      <c r="B3054" s="5" t="s">
        <v>10809</v>
      </c>
      <c r="C3054" s="5" t="s">
        <v>10810</v>
      </c>
      <c r="D3054" s="5" t="s">
        <v>10811</v>
      </c>
      <c r="E3054" s="5" t="s">
        <v>259</v>
      </c>
      <c r="F3054" s="5" t="s">
        <v>11756</v>
      </c>
      <c r="G3054" s="5">
        <v>6</v>
      </c>
      <c r="H3054" s="5">
        <v>2</v>
      </c>
      <c r="I3054" s="5">
        <f t="shared" si="282"/>
        <v>2</v>
      </c>
      <c r="J3054" s="5">
        <f t="shared" si="283"/>
        <v>11</v>
      </c>
      <c r="K3054" s="5"/>
      <c r="L3054" s="5"/>
      <c r="M3054" s="5"/>
      <c r="N3054" s="5"/>
      <c r="O3054" s="5" t="s">
        <v>4707</v>
      </c>
      <c r="P3054" s="6">
        <f>[1]!EM_S_INFO_EMPLOYEE(B3054,"2019")</f>
        <v>732</v>
      </c>
      <c r="Q3054" s="6">
        <f>[1]!EM_S_STM07_IS(B3054,"83","2019-12-31","1",1000000000)</f>
        <v>0.80350066536999998</v>
      </c>
      <c r="R3054" s="6">
        <f>[1]!EM_S_FA_YOY_OR(B3054,"2019-12-31")</f>
        <v>1.4082775904</v>
      </c>
      <c r="S3054" s="6">
        <f>[1]!EM_S_FA_YOY_OR(B3054,"2020-12-31")</f>
        <v>8.6671063162999999</v>
      </c>
      <c r="T3054" s="6">
        <f>[1]!EM_S_FA_YOY_OR(B3054,"2021-12-31")</f>
        <v>25.705541614200001</v>
      </c>
      <c r="U3054" s="6">
        <f>[1]!EM_S_FA_YOY_OR(B3054,"2022-12-31")</f>
        <v>8.0459088649999995</v>
      </c>
      <c r="V3054" s="7">
        <f t="shared" si="284"/>
        <v>14.139518931833335</v>
      </c>
      <c r="W3054" s="8">
        <f t="shared" si="285"/>
        <v>10.021283953922298</v>
      </c>
      <c r="X3054" s="6">
        <f>[1]!EM_S_FA_YOY_NETPROFIT(B3054,"2019-12-31")</f>
        <v>14.1793616054</v>
      </c>
      <c r="Y3054" s="6">
        <f>[1]!EM_S_FA_YOY_NETPROFIT(B3054,"2020-12-31")</f>
        <v>-24.5034084208</v>
      </c>
      <c r="Z3054" s="6">
        <f>[1]!EM_S_FA_YOY_NETPROFIT(B3054,"2021-12-31")</f>
        <v>64.038746670600005</v>
      </c>
      <c r="AA3054" s="6">
        <f>[1]!EM_S_FA_YOY_NETPROFIT(B3054,"2022-12-31")</f>
        <v>-32.046712510399999</v>
      </c>
      <c r="AB3054" s="7">
        <f t="shared" si="286"/>
        <v>2.4962085798000024</v>
      </c>
      <c r="AC3054" s="8">
        <f t="shared" si="287"/>
        <v>53.430687391612523</v>
      </c>
    </row>
    <row r="3055" spans="1:29" ht="16.5" x14ac:dyDescent="0.45">
      <c r="A3055" s="9">
        <v>4068</v>
      </c>
      <c r="B3055" s="5" t="s">
        <v>10812</v>
      </c>
      <c r="C3055" s="5" t="s">
        <v>10813</v>
      </c>
      <c r="D3055" s="5" t="s">
        <v>10814</v>
      </c>
      <c r="E3055" s="5" t="s">
        <v>259</v>
      </c>
      <c r="F3055" s="5" t="s">
        <v>11756</v>
      </c>
      <c r="G3055" s="5">
        <v>6</v>
      </c>
      <c r="H3055" s="5">
        <v>2</v>
      </c>
      <c r="I3055" s="5">
        <f t="shared" si="282"/>
        <v>2</v>
      </c>
      <c r="J3055" s="5">
        <f t="shared" si="283"/>
        <v>11</v>
      </c>
      <c r="K3055" s="5"/>
      <c r="L3055" s="5"/>
      <c r="M3055" s="5"/>
      <c r="N3055" s="5"/>
      <c r="O3055" s="5" t="s">
        <v>10815</v>
      </c>
      <c r="P3055" s="6">
        <f>[1]!EM_S_INFO_EMPLOYEE(B3055,"2019")</f>
        <v>4181</v>
      </c>
      <c r="Q3055" s="6">
        <f>[1]!EM_S_STM07_IS(B3055,"83","2019-12-31","1",1000000000)</f>
        <v>8.8541067048399995</v>
      </c>
      <c r="R3055" s="6">
        <f>[1]!EM_S_FA_YOY_OR(B3055,"2019-12-31")</f>
        <v>4.8739021596000001</v>
      </c>
      <c r="S3055" s="6">
        <f>[1]!EM_S_FA_YOY_OR(B3055,"2020-12-31")</f>
        <v>29.337372480700001</v>
      </c>
      <c r="T3055" s="6">
        <f>[1]!EM_S_FA_YOY_OR(B3055,"2021-12-31")</f>
        <v>26.5291785368</v>
      </c>
      <c r="U3055" s="6">
        <f>[1]!EM_S_FA_YOY_OR(B3055,"2022-12-31")</f>
        <v>-0.53338747769999995</v>
      </c>
      <c r="V3055" s="7">
        <f t="shared" si="284"/>
        <v>18.444387846599998</v>
      </c>
      <c r="W3055" s="8">
        <f t="shared" si="285"/>
        <v>16.495103985769433</v>
      </c>
      <c r="X3055" s="6">
        <f>[1]!EM_S_FA_YOY_NETPROFIT(B3055,"2019-12-31")</f>
        <v>16.701543446500001</v>
      </c>
      <c r="Y3055" s="6">
        <f>[1]!EM_S_FA_YOY_NETPROFIT(B3055,"2020-12-31")</f>
        <v>29.8752667081</v>
      </c>
      <c r="Z3055" s="6">
        <f>[1]!EM_S_FA_YOY_NETPROFIT(B3055,"2021-12-31")</f>
        <v>6.8231857900000001</v>
      </c>
      <c r="AA3055" s="6">
        <f>[1]!EM_S_FA_YOY_NETPROFIT(B3055,"2022-12-31")</f>
        <v>8.3318611918999999</v>
      </c>
      <c r="AB3055" s="7">
        <f t="shared" si="286"/>
        <v>15.010104563333334</v>
      </c>
      <c r="AC3055" s="8">
        <f t="shared" si="287"/>
        <v>12.895689572866099</v>
      </c>
    </row>
    <row r="3056" spans="1:29" ht="16.5" x14ac:dyDescent="0.45">
      <c r="A3056" s="9">
        <v>4069</v>
      </c>
      <c r="B3056" s="5" t="s">
        <v>10816</v>
      </c>
      <c r="C3056" s="5" t="s">
        <v>10817</v>
      </c>
      <c r="D3056" s="5" t="s">
        <v>10818</v>
      </c>
      <c r="E3056" s="5" t="s">
        <v>120</v>
      </c>
      <c r="F3056" s="5" t="s">
        <v>11773</v>
      </c>
      <c r="G3056" s="5">
        <v>24</v>
      </c>
      <c r="H3056" s="5">
        <v>2</v>
      </c>
      <c r="I3056" s="5">
        <f t="shared" si="282"/>
        <v>1</v>
      </c>
      <c r="J3056" s="5">
        <f t="shared" si="283"/>
        <v>11</v>
      </c>
      <c r="K3056" s="5"/>
      <c r="L3056" s="5"/>
      <c r="M3056" s="5"/>
      <c r="N3056" s="5"/>
      <c r="O3056" s="5" t="s">
        <v>4241</v>
      </c>
      <c r="P3056" s="6">
        <f>[1]!EM_S_INFO_EMPLOYEE(B3056,"2019")</f>
        <v>4317</v>
      </c>
      <c r="Q3056" s="6">
        <f>[1]!EM_S_STM07_IS(B3056,"83","2019-12-31","1",1000000000)</f>
        <v>4.1903850218900001</v>
      </c>
      <c r="R3056" s="6">
        <f>[1]!EM_S_FA_YOY_OR(B3056,"2019-12-31")</f>
        <v>-9.8536249378999994</v>
      </c>
      <c r="S3056" s="6">
        <f>[1]!EM_S_FA_YOY_OR(B3056,"2020-12-31")</f>
        <v>-6.0012337771000004</v>
      </c>
      <c r="T3056" s="6">
        <f>[1]!EM_S_FA_YOY_OR(B3056,"2021-12-31")</f>
        <v>20.929837458400002</v>
      </c>
      <c r="U3056" s="6">
        <f>[1]!EM_S_FA_YOY_OR(B3056,"2022-12-31")</f>
        <v>25.365162287</v>
      </c>
      <c r="V3056" s="7">
        <f t="shared" si="284"/>
        <v>13.431255322766667</v>
      </c>
      <c r="W3056" s="8">
        <f t="shared" si="285"/>
        <v>16.974517697010615</v>
      </c>
      <c r="X3056" s="6">
        <f>[1]!EM_S_FA_YOY_NETPROFIT(B3056,"2019-12-31")</f>
        <v>17.318991115900001</v>
      </c>
      <c r="Y3056" s="6">
        <f>[1]!EM_S_FA_YOY_NETPROFIT(B3056,"2020-12-31")</f>
        <v>-41.672014798600003</v>
      </c>
      <c r="Z3056" s="6">
        <f>[1]!EM_S_FA_YOY_NETPROFIT(B3056,"2021-12-31")</f>
        <v>124.2943394716</v>
      </c>
      <c r="AA3056" s="6">
        <f>[1]!EM_S_FA_YOY_NETPROFIT(B3056,"2022-12-31")</f>
        <v>140.8920902262</v>
      </c>
      <c r="AB3056" s="7">
        <f t="shared" si="286"/>
        <v>74.504804966400002</v>
      </c>
      <c r="AC3056" s="8">
        <f t="shared" si="287"/>
        <v>100.95375882333418</v>
      </c>
    </row>
    <row r="3057" spans="1:29" ht="16.5" x14ac:dyDescent="0.45">
      <c r="A3057" s="9">
        <v>4070</v>
      </c>
      <c r="B3057" s="5" t="s">
        <v>10819</v>
      </c>
      <c r="C3057" s="5" t="s">
        <v>10820</v>
      </c>
      <c r="D3057" s="5" t="s">
        <v>10821</v>
      </c>
      <c r="E3057" s="5" t="s">
        <v>259</v>
      </c>
      <c r="F3057" s="5" t="s">
        <v>11772</v>
      </c>
      <c r="G3057" s="5">
        <v>23</v>
      </c>
      <c r="H3057" s="5">
        <v>3</v>
      </c>
      <c r="I3057" s="5">
        <f t="shared" si="282"/>
        <v>2</v>
      </c>
      <c r="J3057" s="5">
        <f t="shared" si="283"/>
        <v>1</v>
      </c>
      <c r="K3057" s="5"/>
      <c r="L3057" s="5"/>
      <c r="M3057" s="5"/>
      <c r="N3057" s="5"/>
      <c r="O3057" s="5" t="s">
        <v>10453</v>
      </c>
      <c r="P3057" s="6">
        <f>[1]!EM_S_INFO_EMPLOYEE(B3057,"2019")</f>
        <v>1135</v>
      </c>
      <c r="Q3057" s="6">
        <f>[1]!EM_S_STM07_IS(B3057,"83","2019-12-31","1",1000000000)</f>
        <v>1.15386719847</v>
      </c>
      <c r="R3057" s="6">
        <f>[1]!EM_S_FA_YOY_OR(B3057,"2019-12-31")</f>
        <v>29.991861919600002</v>
      </c>
      <c r="S3057" s="6">
        <f>[1]!EM_S_FA_YOY_OR(B3057,"2020-12-31")</f>
        <v>32.107561188299997</v>
      </c>
      <c r="T3057" s="6">
        <f>[1]!EM_S_FA_YOY_OR(B3057,"2021-12-31")</f>
        <v>71.015125435499996</v>
      </c>
      <c r="U3057" s="6">
        <f>[1]!EM_S_FA_YOY_OR(B3057,"2022-12-31")</f>
        <v>25.7526627596</v>
      </c>
      <c r="V3057" s="7">
        <f t="shared" si="284"/>
        <v>42.958449794466667</v>
      </c>
      <c r="W3057" s="8">
        <f t="shared" si="285"/>
        <v>24.504672402000981</v>
      </c>
      <c r="X3057" s="6">
        <f>[1]!EM_S_FA_YOY_NETPROFIT(B3057,"2019-12-31")</f>
        <v>199.42197739229999</v>
      </c>
      <c r="Y3057" s="6">
        <f>[1]!EM_S_FA_YOY_NETPROFIT(B3057,"2020-12-31")</f>
        <v>0.51660587449999995</v>
      </c>
      <c r="Z3057" s="6">
        <f>[1]!EM_S_FA_YOY_NETPROFIT(B3057,"2021-12-31")</f>
        <v>50.238360686</v>
      </c>
      <c r="AA3057" s="6">
        <f>[1]!EM_S_FA_YOY_NETPROFIT(B3057,"2022-12-31")</f>
        <v>14.086822489599999</v>
      </c>
      <c r="AB3057" s="7">
        <f t="shared" si="286"/>
        <v>21.613929683366667</v>
      </c>
      <c r="AC3057" s="8">
        <f t="shared" si="287"/>
        <v>25.701288536055369</v>
      </c>
    </row>
    <row r="3058" spans="1:29" ht="16.5" x14ac:dyDescent="0.45">
      <c r="A3058" s="9">
        <v>4072</v>
      </c>
      <c r="B3058" s="5" t="s">
        <v>10822</v>
      </c>
      <c r="C3058" s="5" t="s">
        <v>10823</v>
      </c>
      <c r="D3058" s="5" t="s">
        <v>10824</v>
      </c>
      <c r="E3058" s="5" t="s">
        <v>259</v>
      </c>
      <c r="F3058" s="5" t="s">
        <v>58</v>
      </c>
      <c r="G3058" s="5">
        <v>10</v>
      </c>
      <c r="H3058" s="5">
        <v>2</v>
      </c>
      <c r="I3058" s="5">
        <f t="shared" si="282"/>
        <v>3</v>
      </c>
      <c r="J3058" s="5">
        <f t="shared" si="283"/>
        <v>3</v>
      </c>
      <c r="K3058" s="5"/>
      <c r="L3058" s="5"/>
      <c r="M3058" s="5"/>
      <c r="N3058" s="5"/>
      <c r="O3058" s="5" t="s">
        <v>10501</v>
      </c>
      <c r="P3058" s="6">
        <f>[1]!EM_S_INFO_EMPLOYEE(B3058,"2019")</f>
        <v>3602</v>
      </c>
      <c r="Q3058" s="6">
        <f>[1]!EM_S_STM07_IS(B3058,"83","2019-12-31","1",1000000000)</f>
        <v>4.2436356277099998</v>
      </c>
      <c r="R3058" s="6">
        <f>[1]!EM_S_FA_YOY_OR(B3058,"2019-12-31")</f>
        <v>6.2132999535</v>
      </c>
      <c r="S3058" s="6">
        <f>[1]!EM_S_FA_YOY_OR(B3058,"2020-12-31")</f>
        <v>6.2184874909000003</v>
      </c>
      <c r="T3058" s="6">
        <f>[1]!EM_S_FA_YOY_OR(B3058,"2021-12-31")</f>
        <v>16.9839400959</v>
      </c>
      <c r="U3058" s="6">
        <f>[1]!EM_S_FA_YOY_OR(B3058,"2022-12-31")</f>
        <v>-11.685513589899999</v>
      </c>
      <c r="V3058" s="7">
        <f t="shared" si="284"/>
        <v>3.8389713322999999</v>
      </c>
      <c r="W3058" s="8">
        <f t="shared" si="285"/>
        <v>14.482091234429392</v>
      </c>
      <c r="X3058" s="6">
        <f>[1]!EM_S_FA_YOY_NETPROFIT(B3058,"2019-12-31")</f>
        <v>25.840214775500002</v>
      </c>
      <c r="Y3058" s="6">
        <f>[1]!EM_S_FA_YOY_NETPROFIT(B3058,"2020-12-31")</f>
        <v>10.3270979229</v>
      </c>
      <c r="Z3058" s="6">
        <f>[1]!EM_S_FA_YOY_NETPROFIT(B3058,"2021-12-31")</f>
        <v>-4.5516509276999999</v>
      </c>
      <c r="AA3058" s="6">
        <f>[1]!EM_S_FA_YOY_NETPROFIT(B3058,"2022-12-31")</f>
        <v>3.8008105359000002</v>
      </c>
      <c r="AB3058" s="7">
        <f t="shared" si="286"/>
        <v>3.1920858437000006</v>
      </c>
      <c r="AC3058" s="8">
        <f t="shared" si="287"/>
        <v>7.4580293075971618</v>
      </c>
    </row>
    <row r="3059" spans="1:29" ht="16.5" x14ac:dyDescent="0.45">
      <c r="A3059" s="9">
        <v>4073</v>
      </c>
      <c r="B3059" s="5" t="s">
        <v>10825</v>
      </c>
      <c r="C3059" s="5" t="s">
        <v>10826</v>
      </c>
      <c r="D3059" s="5" t="s">
        <v>10827</v>
      </c>
      <c r="E3059" s="5" t="s">
        <v>259</v>
      </c>
      <c r="F3059" s="5" t="s">
        <v>11766</v>
      </c>
      <c r="G3059" s="5">
        <v>17</v>
      </c>
      <c r="H3059" s="5">
        <v>2</v>
      </c>
      <c r="I3059" s="5">
        <f t="shared" si="282"/>
        <v>2</v>
      </c>
      <c r="J3059" s="5">
        <f t="shared" si="283"/>
        <v>11</v>
      </c>
      <c r="K3059" s="5"/>
      <c r="L3059" s="5"/>
      <c r="M3059" s="5"/>
      <c r="N3059" s="5"/>
      <c r="O3059" s="5" t="s">
        <v>10828</v>
      </c>
      <c r="P3059" s="6">
        <f>[1]!EM_S_INFO_EMPLOYEE(B3059,"2019")</f>
        <v>1648</v>
      </c>
      <c r="Q3059" s="6">
        <f>[1]!EM_S_STM07_IS(B3059,"83","2019-12-31","1",1000000000)</f>
        <v>1.0971985849899999</v>
      </c>
      <c r="R3059" s="6">
        <f>[1]!EM_S_FA_YOY_OR(B3059,"2019-12-31")</f>
        <v>0.14644827499999999</v>
      </c>
      <c r="S3059" s="6">
        <f>[1]!EM_S_FA_YOY_OR(B3059,"2020-12-31")</f>
        <v>48.332559259999996</v>
      </c>
      <c r="T3059" s="6">
        <f>[1]!EM_S_FA_YOY_OR(B3059,"2021-12-31")</f>
        <v>85.767474817999997</v>
      </c>
      <c r="U3059" s="6">
        <f>[1]!EM_S_FA_YOY_OR(B3059,"2022-12-31")</f>
        <v>47.309442522799998</v>
      </c>
      <c r="V3059" s="7">
        <f t="shared" si="284"/>
        <v>60.469825533599995</v>
      </c>
      <c r="W3059" s="8">
        <f t="shared" si="285"/>
        <v>21.914378532184365</v>
      </c>
      <c r="X3059" s="6">
        <f>[1]!EM_S_FA_YOY_NETPROFIT(B3059,"2019-12-31")</f>
        <v>-29.663296434500001</v>
      </c>
      <c r="Y3059" s="6">
        <f>[1]!EM_S_FA_YOY_NETPROFIT(B3059,"2020-12-31")</f>
        <v>61.0786374288</v>
      </c>
      <c r="Z3059" s="6">
        <f>[1]!EM_S_FA_YOY_NETPROFIT(B3059,"2021-12-31")</f>
        <v>23.969726356900001</v>
      </c>
      <c r="AA3059" s="6">
        <f>[1]!EM_S_FA_YOY_NETPROFIT(B3059,"2022-12-31")</f>
        <v>69.725314736900003</v>
      </c>
      <c r="AB3059" s="7">
        <f t="shared" si="286"/>
        <v>51.591226174199996</v>
      </c>
      <c r="AC3059" s="8">
        <f t="shared" si="287"/>
        <v>24.308469639930674</v>
      </c>
    </row>
    <row r="3060" spans="1:29" ht="16.5" x14ac:dyDescent="0.45">
      <c r="A3060" s="9">
        <v>4074</v>
      </c>
      <c r="B3060" s="5" t="s">
        <v>10829</v>
      </c>
      <c r="C3060" s="5" t="s">
        <v>10830</v>
      </c>
      <c r="D3060" s="5" t="s">
        <v>10831</v>
      </c>
      <c r="E3060" s="5" t="s">
        <v>474</v>
      </c>
      <c r="F3060" s="5" t="s">
        <v>11766</v>
      </c>
      <c r="G3060" s="5">
        <v>17</v>
      </c>
      <c r="H3060" s="5">
        <v>2</v>
      </c>
      <c r="I3060" s="5">
        <f t="shared" si="282"/>
        <v>2</v>
      </c>
      <c r="J3060" s="5">
        <f t="shared" si="283"/>
        <v>11</v>
      </c>
      <c r="K3060" s="5"/>
      <c r="L3060" s="5"/>
      <c r="M3060" s="5"/>
      <c r="N3060" s="5"/>
      <c r="O3060" s="5" t="s">
        <v>10832</v>
      </c>
      <c r="P3060" s="6">
        <f>[1]!EM_S_INFO_EMPLOYEE(B3060,"2019")</f>
        <v>1734</v>
      </c>
      <c r="Q3060" s="6">
        <f>[1]!EM_S_STM07_IS(B3060,"83","2019-12-31","1",1000000000)</f>
        <v>0.98571942866999995</v>
      </c>
      <c r="R3060" s="6">
        <f>[1]!EM_S_FA_YOY_OR(B3060,"2019-12-31")</f>
        <v>0.2498491239</v>
      </c>
      <c r="S3060" s="6">
        <f>[1]!EM_S_FA_YOY_OR(B3060,"2020-12-31")</f>
        <v>-3.6696459122</v>
      </c>
      <c r="T3060" s="6">
        <f>[1]!EM_S_FA_YOY_OR(B3060,"2021-12-31")</f>
        <v>27.007587175000001</v>
      </c>
      <c r="U3060" s="6">
        <f>[1]!EM_S_FA_YOY_OR(B3060,"2022-12-31")</f>
        <v>35.7507019337</v>
      </c>
      <c r="V3060" s="7">
        <f t="shared" si="284"/>
        <v>19.696214398833334</v>
      </c>
      <c r="W3060" s="8">
        <f t="shared" si="285"/>
        <v>20.702248307297239</v>
      </c>
      <c r="X3060" s="6">
        <f>[1]!EM_S_FA_YOY_NETPROFIT(B3060,"2019-12-31")</f>
        <v>-14.3411237389</v>
      </c>
      <c r="Y3060" s="6">
        <f>[1]!EM_S_FA_YOY_NETPROFIT(B3060,"2020-12-31")</f>
        <v>-15.1077167062</v>
      </c>
      <c r="Z3060" s="6">
        <f>[1]!EM_S_FA_YOY_NETPROFIT(B3060,"2021-12-31")</f>
        <v>-12.822761572299999</v>
      </c>
      <c r="AA3060" s="6">
        <f>[1]!EM_S_FA_YOY_NETPROFIT(B3060,"2022-12-31")</f>
        <v>11.536916118800001</v>
      </c>
      <c r="AB3060" s="7">
        <f t="shared" si="286"/>
        <v>-5.4645207198999985</v>
      </c>
      <c r="AC3060" s="8">
        <f t="shared" si="287"/>
        <v>14.767934721084499</v>
      </c>
    </row>
    <row r="3061" spans="1:29" ht="16.5" x14ac:dyDescent="0.45">
      <c r="A3061" s="9">
        <v>4076</v>
      </c>
      <c r="B3061" s="5" t="s">
        <v>10833</v>
      </c>
      <c r="C3061" s="5" t="s">
        <v>10834</v>
      </c>
      <c r="D3061" s="5" t="s">
        <v>10835</v>
      </c>
      <c r="E3061" s="5" t="s">
        <v>249</v>
      </c>
      <c r="F3061" s="5" t="s">
        <v>11756</v>
      </c>
      <c r="G3061" s="5">
        <v>6</v>
      </c>
      <c r="H3061" s="5">
        <v>2</v>
      </c>
      <c r="I3061" s="5">
        <f t="shared" si="282"/>
        <v>2</v>
      </c>
      <c r="J3061" s="5">
        <f t="shared" si="283"/>
        <v>11</v>
      </c>
      <c r="K3061" s="5"/>
      <c r="L3061" s="5"/>
      <c r="M3061" s="5"/>
      <c r="N3061" s="5"/>
      <c r="O3061" s="5" t="s">
        <v>10836</v>
      </c>
      <c r="P3061" s="6">
        <f>[1]!EM_S_INFO_EMPLOYEE(B3061,"2019")</f>
        <v>4474</v>
      </c>
      <c r="Q3061" s="6">
        <f>[1]!EM_S_STM07_IS(B3061,"83","2019-12-31","1",1000000000)</f>
        <v>1.86046626302</v>
      </c>
      <c r="R3061" s="6">
        <f>[1]!EM_S_FA_YOY_OR(B3061,"2019-12-31")</f>
        <v>10.661962521</v>
      </c>
      <c r="S3061" s="6">
        <f>[1]!EM_S_FA_YOY_OR(B3061,"2020-12-31")</f>
        <v>-1.469336043</v>
      </c>
      <c r="T3061" s="6">
        <f>[1]!EM_S_FA_YOY_OR(B3061,"2021-12-31")</f>
        <v>11.2907486748</v>
      </c>
      <c r="U3061" s="6">
        <f>[1]!EM_S_FA_YOY_OR(B3061,"2022-12-31")</f>
        <v>7.7250223524999999</v>
      </c>
      <c r="V3061" s="7">
        <f t="shared" si="284"/>
        <v>5.8488116614333334</v>
      </c>
      <c r="W3061" s="8">
        <f t="shared" si="285"/>
        <v>6.5836969416364335</v>
      </c>
      <c r="X3061" s="6">
        <f>[1]!EM_S_FA_YOY_NETPROFIT(B3061,"2019-12-31")</f>
        <v>70.778079719299996</v>
      </c>
      <c r="Y3061" s="6">
        <f>[1]!EM_S_FA_YOY_NETPROFIT(B3061,"2020-12-31")</f>
        <v>54.376784539799999</v>
      </c>
      <c r="Z3061" s="6">
        <f>[1]!EM_S_FA_YOY_NETPROFIT(B3061,"2021-12-31")</f>
        <v>17.843508867099999</v>
      </c>
      <c r="AA3061" s="6">
        <f>[1]!EM_S_FA_YOY_NETPROFIT(B3061,"2022-12-31")</f>
        <v>84.051974452799996</v>
      </c>
      <c r="AB3061" s="7">
        <f t="shared" si="286"/>
        <v>52.090755953233327</v>
      </c>
      <c r="AC3061" s="8">
        <f t="shared" si="287"/>
        <v>33.163378504415931</v>
      </c>
    </row>
    <row r="3062" spans="1:29" ht="16.5" x14ac:dyDescent="0.45">
      <c r="A3062" s="9">
        <v>4077</v>
      </c>
      <c r="B3062" s="5" t="s">
        <v>10837</v>
      </c>
      <c r="C3062" s="5" t="s">
        <v>10838</v>
      </c>
      <c r="D3062" s="5" t="s">
        <v>10839</v>
      </c>
      <c r="E3062" s="5" t="s">
        <v>240</v>
      </c>
      <c r="F3062" s="5" t="s">
        <v>11765</v>
      </c>
      <c r="G3062" s="5">
        <v>16</v>
      </c>
      <c r="H3062" s="5">
        <v>3</v>
      </c>
      <c r="I3062" s="5">
        <f t="shared" si="282"/>
        <v>1</v>
      </c>
      <c r="J3062" s="5">
        <f t="shared" si="283"/>
        <v>9</v>
      </c>
      <c r="K3062" s="5"/>
      <c r="L3062" s="5"/>
      <c r="M3062" s="5"/>
      <c r="N3062" s="5"/>
      <c r="O3062" s="5" t="s">
        <v>10840</v>
      </c>
      <c r="P3062" s="6">
        <f>[1]!EM_S_INFO_EMPLOYEE(B3062,"2019")</f>
        <v>2410</v>
      </c>
      <c r="Q3062" s="6">
        <f>[1]!EM_S_STM07_IS(B3062,"83","2019-12-31","1",1000000000)</f>
        <v>0.99381255674000002</v>
      </c>
      <c r="R3062" s="6">
        <f>[1]!EM_S_FA_YOY_OR(B3062,"2019-12-31")</f>
        <v>33.2483859791</v>
      </c>
      <c r="S3062" s="6">
        <f>[1]!EM_S_FA_YOY_OR(B3062,"2020-12-31")</f>
        <v>13.7718377788</v>
      </c>
      <c r="T3062" s="6">
        <f>[1]!EM_S_FA_YOY_OR(B3062,"2021-12-31")</f>
        <v>-1.070849728</v>
      </c>
      <c r="U3062" s="6">
        <f>[1]!EM_S_FA_YOY_OR(B3062,"2022-12-31")</f>
        <v>21.883423444400002</v>
      </c>
      <c r="V3062" s="7">
        <f t="shared" si="284"/>
        <v>11.528137165066667</v>
      </c>
      <c r="W3062" s="8">
        <f t="shared" si="285"/>
        <v>11.640459980230212</v>
      </c>
      <c r="X3062" s="6">
        <f>[1]!EM_S_FA_YOY_NETPROFIT(B3062,"2019-12-31")</f>
        <v>120.5557408749</v>
      </c>
      <c r="Y3062" s="6">
        <f>[1]!EM_S_FA_YOY_NETPROFIT(B3062,"2020-12-31")</f>
        <v>28.427674547700001</v>
      </c>
      <c r="Z3062" s="6">
        <f>[1]!EM_S_FA_YOY_NETPROFIT(B3062,"2021-12-31")</f>
        <v>-28.274438319000001</v>
      </c>
      <c r="AA3062" s="6">
        <f>[1]!EM_S_FA_YOY_NETPROFIT(B3062,"2022-12-31")</f>
        <v>55.006186197200002</v>
      </c>
      <c r="AB3062" s="7">
        <f t="shared" si="286"/>
        <v>18.386474141966669</v>
      </c>
      <c r="AC3062" s="8">
        <f t="shared" si="287"/>
        <v>42.538628141292328</v>
      </c>
    </row>
    <row r="3063" spans="1:29" ht="16.5" x14ac:dyDescent="0.45">
      <c r="A3063" s="9">
        <v>4078</v>
      </c>
      <c r="B3063" s="5" t="s">
        <v>10841</v>
      </c>
      <c r="C3063" s="5" t="s">
        <v>10842</v>
      </c>
      <c r="D3063" s="5" t="s">
        <v>10843</v>
      </c>
      <c r="E3063" s="5" t="s">
        <v>259</v>
      </c>
      <c r="F3063" s="5" t="s">
        <v>58</v>
      </c>
      <c r="G3063" s="5">
        <v>10</v>
      </c>
      <c r="H3063" s="5">
        <v>2</v>
      </c>
      <c r="I3063" s="5">
        <f t="shared" si="282"/>
        <v>3</v>
      </c>
      <c r="J3063" s="5">
        <f t="shared" si="283"/>
        <v>3</v>
      </c>
      <c r="K3063" s="5"/>
      <c r="L3063" s="5"/>
      <c r="M3063" s="5"/>
      <c r="N3063" s="5"/>
      <c r="O3063" s="5" t="s">
        <v>6139</v>
      </c>
      <c r="P3063" s="6">
        <f>[1]!EM_S_INFO_EMPLOYEE(B3063,"2019")</f>
        <v>1401</v>
      </c>
      <c r="Q3063" s="6">
        <f>[1]!EM_S_STM07_IS(B3063,"83","2019-12-31","1",1000000000)</f>
        <v>0.64883468418000001</v>
      </c>
      <c r="R3063" s="6">
        <f>[1]!EM_S_FA_YOY_OR(B3063,"2019-12-31")</f>
        <v>14.7971457458</v>
      </c>
      <c r="S3063" s="6">
        <f>[1]!EM_S_FA_YOY_OR(B3063,"2020-12-31")</f>
        <v>6.8595146629999997</v>
      </c>
      <c r="T3063" s="6">
        <f>[1]!EM_S_FA_YOY_OR(B3063,"2021-12-31")</f>
        <v>9.2729839233</v>
      </c>
      <c r="U3063" s="6">
        <f>[1]!EM_S_FA_YOY_OR(B3063,"2022-12-31")</f>
        <v>4.1837835497000002</v>
      </c>
      <c r="V3063" s="7">
        <f t="shared" si="284"/>
        <v>6.7720940453333327</v>
      </c>
      <c r="W3063" s="8">
        <f t="shared" si="285"/>
        <v>2.5457261997232763</v>
      </c>
      <c r="X3063" s="6">
        <f>[1]!EM_S_FA_YOY_NETPROFIT(B3063,"2019-12-31")</f>
        <v>23.167784589899998</v>
      </c>
      <c r="Y3063" s="6">
        <f>[1]!EM_S_FA_YOY_NETPROFIT(B3063,"2020-12-31")</f>
        <v>16.5263290804</v>
      </c>
      <c r="Z3063" s="6">
        <f>[1]!EM_S_FA_YOY_NETPROFIT(B3063,"2021-12-31")</f>
        <v>-23.408482556100001</v>
      </c>
      <c r="AA3063" s="6">
        <f>[1]!EM_S_FA_YOY_NETPROFIT(B3063,"2022-12-31")</f>
        <v>5.7590217444</v>
      </c>
      <c r="AB3063" s="7">
        <f t="shared" si="286"/>
        <v>-0.37437724376666698</v>
      </c>
      <c r="AC3063" s="8">
        <f t="shared" si="287"/>
        <v>20.661830327241507</v>
      </c>
    </row>
    <row r="3064" spans="1:29" ht="16.5" x14ac:dyDescent="0.45">
      <c r="A3064" s="9">
        <v>4079</v>
      </c>
      <c r="B3064" s="5" t="s">
        <v>10844</v>
      </c>
      <c r="C3064" s="5" t="s">
        <v>10845</v>
      </c>
      <c r="D3064" s="5" t="s">
        <v>10846</v>
      </c>
      <c r="E3064" s="5" t="s">
        <v>120</v>
      </c>
      <c r="F3064" s="5" t="s">
        <v>11775</v>
      </c>
      <c r="G3064" s="5">
        <v>26</v>
      </c>
      <c r="H3064" s="5">
        <v>2</v>
      </c>
      <c r="I3064" s="5">
        <f t="shared" si="282"/>
        <v>3</v>
      </c>
      <c r="J3064" s="5">
        <f t="shared" si="283"/>
        <v>3</v>
      </c>
      <c r="K3064" s="5"/>
      <c r="L3064" s="5"/>
      <c r="M3064" s="5"/>
      <c r="N3064" s="5"/>
      <c r="O3064" s="5" t="s">
        <v>10847</v>
      </c>
      <c r="P3064" s="6">
        <f>[1]!EM_S_INFO_EMPLOYEE(B3064,"2019")</f>
        <v>5195</v>
      </c>
      <c r="Q3064" s="6">
        <f>[1]!EM_S_STM07_IS(B3064,"83","2019-12-31","1",1000000000)</f>
        <v>3.8315883142899998</v>
      </c>
      <c r="R3064" s="6">
        <f>[1]!EM_S_FA_YOY_OR(B3064,"2019-12-31")</f>
        <v>25.647538368799999</v>
      </c>
      <c r="S3064" s="6">
        <f>[1]!EM_S_FA_YOY_OR(B3064,"2020-12-31")</f>
        <v>70.428911398300002</v>
      </c>
      <c r="T3064" s="6">
        <f>[1]!EM_S_FA_YOY_OR(B3064,"2021-12-31")</f>
        <v>24.641459124899999</v>
      </c>
      <c r="U3064" s="6">
        <f>[1]!EM_S_FA_YOY_OR(B3064,"2022-12-31")</f>
        <v>-1.4990303644</v>
      </c>
      <c r="V3064" s="7">
        <f t="shared" si="284"/>
        <v>31.190446719600001</v>
      </c>
      <c r="W3064" s="8">
        <f t="shared" si="285"/>
        <v>36.408434880412564</v>
      </c>
      <c r="X3064" s="6">
        <f>[1]!EM_S_FA_YOY_NETPROFIT(B3064,"2019-12-31")</f>
        <v>99.4393765887</v>
      </c>
      <c r="Y3064" s="6">
        <f>[1]!EM_S_FA_YOY_NETPROFIT(B3064,"2020-12-31")</f>
        <v>6.2331224977000002</v>
      </c>
      <c r="Z3064" s="6">
        <f>[1]!EM_S_FA_YOY_NETPROFIT(B3064,"2021-12-31")</f>
        <v>-164.7150831957</v>
      </c>
      <c r="AA3064" s="6">
        <f>[1]!EM_S_FA_YOY_NETPROFIT(B3064,"2022-12-31")</f>
        <v>119.2747800791</v>
      </c>
      <c r="AB3064" s="7">
        <f t="shared" si="286"/>
        <v>-13.0690602063</v>
      </c>
      <c r="AC3064" s="8">
        <f t="shared" si="287"/>
        <v>142.97549196825253</v>
      </c>
    </row>
    <row r="3065" spans="1:29" ht="16.5" x14ac:dyDescent="0.45">
      <c r="A3065" s="9">
        <v>4080</v>
      </c>
      <c r="B3065" s="5" t="s">
        <v>10848</v>
      </c>
      <c r="C3065" s="5" t="s">
        <v>10849</v>
      </c>
      <c r="D3065" s="5" t="s">
        <v>10850</v>
      </c>
      <c r="E3065" s="5" t="s">
        <v>176</v>
      </c>
      <c r="F3065" s="5" t="s">
        <v>11754</v>
      </c>
      <c r="G3065" s="5">
        <v>4</v>
      </c>
      <c r="H3065" s="5">
        <v>3</v>
      </c>
      <c r="I3065" s="5">
        <f t="shared" si="282"/>
        <v>2</v>
      </c>
      <c r="J3065" s="5">
        <f t="shared" si="283"/>
        <v>8</v>
      </c>
      <c r="K3065" s="5"/>
      <c r="L3065" s="5"/>
      <c r="M3065" s="5"/>
      <c r="N3065" s="5"/>
      <c r="O3065" s="5" t="s">
        <v>5997</v>
      </c>
      <c r="P3065" s="6">
        <f>[1]!EM_S_INFO_EMPLOYEE(B3065,"2019")</f>
        <v>681</v>
      </c>
      <c r="Q3065" s="6">
        <f>[1]!EM_S_STM07_IS(B3065,"83","2019-12-31","1",1000000000)</f>
        <v>0.83557988289999996</v>
      </c>
      <c r="R3065" s="6">
        <f>[1]!EM_S_FA_YOY_OR(B3065,"2019-12-31")</f>
        <v>24.269057765399999</v>
      </c>
      <c r="S3065" s="6">
        <f>[1]!EM_S_FA_YOY_OR(B3065,"2020-12-31")</f>
        <v>6.0638877080000002</v>
      </c>
      <c r="T3065" s="6">
        <f>[1]!EM_S_FA_YOY_OR(B3065,"2021-12-31")</f>
        <v>7.3343360075000001</v>
      </c>
      <c r="U3065" s="6">
        <f>[1]!EM_S_FA_YOY_OR(B3065,"2022-12-31")</f>
        <v>10.7927271144</v>
      </c>
      <c r="V3065" s="7">
        <f t="shared" si="284"/>
        <v>8.063650276633334</v>
      </c>
      <c r="W3065" s="8">
        <f t="shared" si="285"/>
        <v>2.4473260939751169</v>
      </c>
      <c r="X3065" s="6">
        <f>[1]!EM_S_FA_YOY_NETPROFIT(B3065,"2019-12-31")</f>
        <v>26.3837694628</v>
      </c>
      <c r="Y3065" s="6">
        <f>[1]!EM_S_FA_YOY_NETPROFIT(B3065,"2020-12-31")</f>
        <v>-12.815280036700001</v>
      </c>
      <c r="Z3065" s="6">
        <f>[1]!EM_S_FA_YOY_NETPROFIT(B3065,"2021-12-31")</f>
        <v>-26.736201362199999</v>
      </c>
      <c r="AA3065" s="6">
        <f>[1]!EM_S_FA_YOY_NETPROFIT(B3065,"2022-12-31")</f>
        <v>-44.230765503500002</v>
      </c>
      <c r="AB3065" s="7">
        <f t="shared" si="286"/>
        <v>-27.927415634133336</v>
      </c>
      <c r="AC3065" s="8">
        <f t="shared" si="287"/>
        <v>15.741582682815716</v>
      </c>
    </row>
    <row r="3066" spans="1:29" ht="16.5" x14ac:dyDescent="0.45">
      <c r="A3066" s="9">
        <v>4081</v>
      </c>
      <c r="B3066" s="5" t="s">
        <v>10851</v>
      </c>
      <c r="C3066" s="5" t="s">
        <v>10852</v>
      </c>
      <c r="D3066" s="5" t="s">
        <v>10853</v>
      </c>
      <c r="E3066" s="5" t="s">
        <v>259</v>
      </c>
      <c r="F3066" s="5" t="s">
        <v>11758</v>
      </c>
      <c r="G3066" s="5">
        <v>8</v>
      </c>
      <c r="H3066" s="5">
        <v>2</v>
      </c>
      <c r="I3066" s="5">
        <f t="shared" si="282"/>
        <v>3</v>
      </c>
      <c r="J3066" s="5">
        <f t="shared" si="283"/>
        <v>2</v>
      </c>
      <c r="K3066" s="5"/>
      <c r="L3066" s="5"/>
      <c r="M3066" s="5"/>
      <c r="N3066" s="5"/>
      <c r="O3066" s="5" t="s">
        <v>6830</v>
      </c>
      <c r="P3066" s="6">
        <f>[1]!EM_S_INFO_EMPLOYEE(B3066,"2019")</f>
        <v>693</v>
      </c>
      <c r="Q3066" s="6">
        <f>[1]!EM_S_STM07_IS(B3066,"83","2019-12-31","1",1000000000)</f>
        <v>0.90692253828000002</v>
      </c>
      <c r="R3066" s="6">
        <f>[1]!EM_S_FA_YOY_OR(B3066,"2019-12-31")</f>
        <v>17.573924787999999</v>
      </c>
      <c r="S3066" s="6">
        <f>[1]!EM_S_FA_YOY_OR(B3066,"2020-12-31")</f>
        <v>26.5178923832</v>
      </c>
      <c r="T3066" s="6">
        <f>[1]!EM_S_FA_YOY_OR(B3066,"2021-12-31")</f>
        <v>14.5114523601</v>
      </c>
      <c r="U3066" s="6">
        <f>[1]!EM_S_FA_YOY_OR(B3066,"2022-12-31")</f>
        <v>-39.133966250900002</v>
      </c>
      <c r="V3066" s="7">
        <f t="shared" si="284"/>
        <v>0.63179283079999971</v>
      </c>
      <c r="W3066" s="8">
        <f t="shared" si="285"/>
        <v>34.957479128434429</v>
      </c>
      <c r="X3066" s="6">
        <f>[1]!EM_S_FA_YOY_NETPROFIT(B3066,"2019-12-31")</f>
        <v>-43.803273950300003</v>
      </c>
      <c r="Y3066" s="6">
        <f>[1]!EM_S_FA_YOY_NETPROFIT(B3066,"2020-12-31")</f>
        <v>29.289792003100001</v>
      </c>
      <c r="Z3066" s="6">
        <f>[1]!EM_S_FA_YOY_NETPROFIT(B3066,"2021-12-31")</f>
        <v>-47.1281008598</v>
      </c>
      <c r="AA3066" s="6">
        <f>[1]!EM_S_FA_YOY_NETPROFIT(B3066,"2022-12-31")</f>
        <v>-348.61976525590001</v>
      </c>
      <c r="AB3066" s="7">
        <f t="shared" si="286"/>
        <v>-122.15269137086666</v>
      </c>
      <c r="AC3066" s="8">
        <f t="shared" si="287"/>
        <v>199.81347615448334</v>
      </c>
    </row>
    <row r="3067" spans="1:29" ht="16.5" x14ac:dyDescent="0.45">
      <c r="A3067" s="9">
        <v>4083</v>
      </c>
      <c r="B3067" s="5" t="s">
        <v>10854</v>
      </c>
      <c r="C3067" s="5" t="s">
        <v>10855</v>
      </c>
      <c r="D3067" s="5" t="s">
        <v>10856</v>
      </c>
      <c r="E3067" s="5" t="s">
        <v>176</v>
      </c>
      <c r="F3067" s="5" t="s">
        <v>11764</v>
      </c>
      <c r="G3067" s="5">
        <v>15</v>
      </c>
      <c r="H3067" s="5">
        <v>3</v>
      </c>
      <c r="I3067" s="5">
        <f t="shared" si="282"/>
        <v>2</v>
      </c>
      <c r="J3067" s="5">
        <f t="shared" si="283"/>
        <v>8</v>
      </c>
      <c r="K3067" s="5"/>
      <c r="L3067" s="5"/>
      <c r="M3067" s="5"/>
      <c r="N3067" s="5"/>
      <c r="O3067" s="5" t="s">
        <v>5997</v>
      </c>
      <c r="P3067" s="6">
        <f>[1]!EM_S_INFO_EMPLOYEE(B3067,"2019")</f>
        <v>413</v>
      </c>
      <c r="Q3067" s="6">
        <f>[1]!EM_S_STM07_IS(B3067,"83","2019-12-31","1",1000000000)</f>
        <v>0.32360921296</v>
      </c>
      <c r="R3067" s="6">
        <f>[1]!EM_S_FA_YOY_OR(B3067,"2019-12-31")</f>
        <v>-23.429652520400001</v>
      </c>
      <c r="S3067" s="6">
        <f>[1]!EM_S_FA_YOY_OR(B3067,"2020-12-31")</f>
        <v>215.65072469250001</v>
      </c>
      <c r="T3067" s="6">
        <f>[1]!EM_S_FA_YOY_OR(B3067,"2021-12-31")</f>
        <v>134.68863313150001</v>
      </c>
      <c r="U3067" s="6">
        <f>[1]!EM_S_FA_YOY_OR(B3067,"2022-12-31")</f>
        <v>42.895100731299998</v>
      </c>
      <c r="V3067" s="7">
        <f t="shared" si="284"/>
        <v>131.07815285176665</v>
      </c>
      <c r="W3067" s="8">
        <f t="shared" si="285"/>
        <v>86.434385972503122</v>
      </c>
      <c r="X3067" s="6">
        <f>[1]!EM_S_FA_YOY_NETPROFIT(B3067,"2019-12-31")</f>
        <v>-2840.9192601285999</v>
      </c>
      <c r="Y3067" s="6">
        <f>[1]!EM_S_FA_YOY_NETPROFIT(B3067,"2020-12-31")</f>
        <v>126.06912837100001</v>
      </c>
      <c r="Z3067" s="6">
        <f>[1]!EM_S_FA_YOY_NETPROFIT(B3067,"2021-12-31")</f>
        <v>144.15018998919999</v>
      </c>
      <c r="AA3067" s="6">
        <f>[1]!EM_S_FA_YOY_NETPROFIT(B3067,"2022-12-31")</f>
        <v>66.433578238400003</v>
      </c>
      <c r="AB3067" s="7">
        <f t="shared" si="286"/>
        <v>112.21763219953333</v>
      </c>
      <c r="AC3067" s="8">
        <f t="shared" si="287"/>
        <v>40.667750062515928</v>
      </c>
    </row>
    <row r="3068" spans="1:29" ht="16.5" x14ac:dyDescent="0.45">
      <c r="A3068" s="9">
        <v>4084</v>
      </c>
      <c r="B3068" s="5" t="s">
        <v>10857</v>
      </c>
      <c r="C3068" s="5" t="s">
        <v>10858</v>
      </c>
      <c r="D3068" s="5" t="s">
        <v>10859</v>
      </c>
      <c r="E3068" s="5" t="s">
        <v>263</v>
      </c>
      <c r="F3068" s="5" t="s">
        <v>11766</v>
      </c>
      <c r="G3068" s="5">
        <v>17</v>
      </c>
      <c r="H3068" s="5">
        <v>2</v>
      </c>
      <c r="I3068" s="5">
        <f t="shared" si="282"/>
        <v>2</v>
      </c>
      <c r="J3068" s="5">
        <f t="shared" si="283"/>
        <v>11</v>
      </c>
      <c r="K3068" s="5"/>
      <c r="L3068" s="5"/>
      <c r="M3068" s="5"/>
      <c r="N3068" s="5"/>
      <c r="O3068" s="5" t="s">
        <v>10860</v>
      </c>
      <c r="P3068" s="6">
        <f>[1]!EM_S_INFO_EMPLOYEE(B3068,"2019")</f>
        <v>2353</v>
      </c>
      <c r="Q3068" s="6">
        <f>[1]!EM_S_STM07_IS(B3068,"83","2019-12-31","1",1000000000)</f>
        <v>1.0016331271900001</v>
      </c>
      <c r="R3068" s="6">
        <f>[1]!EM_S_FA_YOY_OR(B3068,"2019-12-31")</f>
        <v>10.7555474117</v>
      </c>
      <c r="S3068" s="6">
        <f>[1]!EM_S_FA_YOY_OR(B3068,"2020-12-31")</f>
        <v>40.671987461400001</v>
      </c>
      <c r="T3068" s="6">
        <f>[1]!EM_S_FA_YOY_OR(B3068,"2021-12-31")</f>
        <v>15.082042057000001</v>
      </c>
      <c r="U3068" s="6">
        <f>[1]!EM_S_FA_YOY_OR(B3068,"2022-12-31")</f>
        <v>0.14971738139999999</v>
      </c>
      <c r="V3068" s="7">
        <f t="shared" si="284"/>
        <v>18.634582299933335</v>
      </c>
      <c r="W3068" s="8">
        <f t="shared" si="285"/>
        <v>20.493389171690499</v>
      </c>
      <c r="X3068" s="6">
        <f>[1]!EM_S_FA_YOY_NETPROFIT(B3068,"2019-12-31")</f>
        <v>-4.1260701610000003</v>
      </c>
      <c r="Y3068" s="6">
        <f>[1]!EM_S_FA_YOY_NETPROFIT(B3068,"2020-12-31")</f>
        <v>81.212633257199997</v>
      </c>
      <c r="Z3068" s="6">
        <f>[1]!EM_S_FA_YOY_NETPROFIT(B3068,"2021-12-31")</f>
        <v>11.9999954047</v>
      </c>
      <c r="AA3068" s="6">
        <f>[1]!EM_S_FA_YOY_NETPROFIT(B3068,"2022-12-31")</f>
        <v>-7.6873208558000004</v>
      </c>
      <c r="AB3068" s="7">
        <f t="shared" si="286"/>
        <v>28.508435935366666</v>
      </c>
      <c r="AC3068" s="8">
        <f t="shared" si="287"/>
        <v>46.692578820293214</v>
      </c>
    </row>
    <row r="3069" spans="1:29" ht="16.5" x14ac:dyDescent="0.45">
      <c r="A3069" s="9">
        <v>4085</v>
      </c>
      <c r="B3069" s="5" t="s">
        <v>10861</v>
      </c>
      <c r="C3069" s="5" t="s">
        <v>10862</v>
      </c>
      <c r="D3069" s="5" t="s">
        <v>10863</v>
      </c>
      <c r="E3069" s="5" t="s">
        <v>259</v>
      </c>
      <c r="F3069" s="5" t="s">
        <v>11757</v>
      </c>
      <c r="G3069" s="5">
        <v>7</v>
      </c>
      <c r="H3069" s="5">
        <v>2</v>
      </c>
      <c r="I3069" s="5">
        <f t="shared" si="282"/>
        <v>4</v>
      </c>
      <c r="J3069" s="5">
        <f t="shared" si="283"/>
        <v>11</v>
      </c>
      <c r="K3069" s="5"/>
      <c r="L3069" s="5"/>
      <c r="M3069" s="5"/>
      <c r="N3069" s="5"/>
      <c r="O3069" s="5" t="s">
        <v>10864</v>
      </c>
      <c r="P3069" s="6">
        <f>[1]!EM_S_INFO_EMPLOYEE(B3069,"2019")</f>
        <v>808</v>
      </c>
      <c r="Q3069" s="6">
        <f>[1]!EM_S_STM07_IS(B3069,"83","2019-12-31","1",1000000000)</f>
        <v>0.69158811507999995</v>
      </c>
      <c r="R3069" s="6">
        <f>[1]!EM_S_FA_YOY_OR(B3069,"2019-12-31")</f>
        <v>8.9358726637999997</v>
      </c>
      <c r="S3069" s="6">
        <f>[1]!EM_S_FA_YOY_OR(B3069,"2020-12-31")</f>
        <v>5.3559823213</v>
      </c>
      <c r="T3069" s="6">
        <f>[1]!EM_S_FA_YOY_OR(B3069,"2021-12-31")</f>
        <v>56.196052450300002</v>
      </c>
      <c r="U3069" s="6">
        <f>[1]!EM_S_FA_YOY_OR(B3069,"2022-12-31")</f>
        <v>-12.0933144134</v>
      </c>
      <c r="V3069" s="7">
        <f t="shared" si="284"/>
        <v>16.486240119399998</v>
      </c>
      <c r="W3069" s="8">
        <f t="shared" si="285"/>
        <v>35.479168333690922</v>
      </c>
      <c r="X3069" s="6">
        <f>[1]!EM_S_FA_YOY_NETPROFIT(B3069,"2019-12-31")</f>
        <v>-4.2699624499000004</v>
      </c>
      <c r="Y3069" s="6">
        <f>[1]!EM_S_FA_YOY_NETPROFIT(B3069,"2020-12-31")</f>
        <v>2.0405506249999998</v>
      </c>
      <c r="Z3069" s="6">
        <f>[1]!EM_S_FA_YOY_NETPROFIT(B3069,"2021-12-31")</f>
        <v>88.139029795799999</v>
      </c>
      <c r="AA3069" s="6">
        <f>[1]!EM_S_FA_YOY_NETPROFIT(B3069,"2022-12-31")</f>
        <v>-56.412480546799998</v>
      </c>
      <c r="AB3069" s="7">
        <f t="shared" si="286"/>
        <v>11.255699957999999</v>
      </c>
      <c r="AC3069" s="8">
        <f t="shared" si="287"/>
        <v>72.715019208577644</v>
      </c>
    </row>
    <row r="3070" spans="1:29" ht="16.5" x14ac:dyDescent="0.45">
      <c r="A3070" s="9">
        <v>4086</v>
      </c>
      <c r="B3070" s="5" t="s">
        <v>10865</v>
      </c>
      <c r="C3070" s="5" t="s">
        <v>10866</v>
      </c>
      <c r="D3070" s="5" t="s">
        <v>10867</v>
      </c>
      <c r="E3070" s="5" t="s">
        <v>259</v>
      </c>
      <c r="F3070" s="5" t="s">
        <v>11756</v>
      </c>
      <c r="G3070" s="5">
        <v>6</v>
      </c>
      <c r="H3070" s="5">
        <v>2</v>
      </c>
      <c r="I3070" s="5">
        <f t="shared" si="282"/>
        <v>2</v>
      </c>
      <c r="J3070" s="5">
        <f t="shared" si="283"/>
        <v>11</v>
      </c>
      <c r="K3070" s="5"/>
      <c r="L3070" s="5"/>
      <c r="M3070" s="5"/>
      <c r="N3070" s="5"/>
      <c r="O3070" s="5" t="s">
        <v>4651</v>
      </c>
      <c r="P3070" s="6">
        <f>[1]!EM_S_INFO_EMPLOYEE(B3070,"2019")</f>
        <v>566</v>
      </c>
      <c r="Q3070" s="6">
        <f>[1]!EM_S_STM07_IS(B3070,"83","2019-12-31","1",1000000000)</f>
        <v>0.73695659028000005</v>
      </c>
      <c r="R3070" s="6">
        <f>[1]!EM_S_FA_YOY_OR(B3070,"2019-12-31")</f>
        <v>-8.9780977900000003E-2</v>
      </c>
      <c r="S3070" s="6">
        <f>[1]!EM_S_FA_YOY_OR(B3070,"2020-12-31")</f>
        <v>-1.5255714242</v>
      </c>
      <c r="T3070" s="6">
        <f>[1]!EM_S_FA_YOY_OR(B3070,"2021-12-31")</f>
        <v>46.0088258651</v>
      </c>
      <c r="U3070" s="6">
        <f>[1]!EM_S_FA_YOY_OR(B3070,"2022-12-31")</f>
        <v>-4.0921506706999997</v>
      </c>
      <c r="V3070" s="7">
        <f t="shared" si="284"/>
        <v>13.463701256733332</v>
      </c>
      <c r="W3070" s="8">
        <f t="shared" si="285"/>
        <v>28.214104346722163</v>
      </c>
      <c r="X3070" s="6">
        <f>[1]!EM_S_FA_YOY_NETPROFIT(B3070,"2019-12-31")</f>
        <v>-21.043707120899999</v>
      </c>
      <c r="Y3070" s="6">
        <f>[1]!EM_S_FA_YOY_NETPROFIT(B3070,"2020-12-31")</f>
        <v>27.6059029237</v>
      </c>
      <c r="Z3070" s="6">
        <f>[1]!EM_S_FA_YOY_NETPROFIT(B3070,"2021-12-31")</f>
        <v>-13.260516065099999</v>
      </c>
      <c r="AA3070" s="6">
        <f>[1]!EM_S_FA_YOY_NETPROFIT(B3070,"2022-12-31")</f>
        <v>4.4890090623000001</v>
      </c>
      <c r="AB3070" s="7">
        <f t="shared" si="286"/>
        <v>6.2781319736333332</v>
      </c>
      <c r="AC3070" s="8">
        <f t="shared" si="287"/>
        <v>20.491870847629595</v>
      </c>
    </row>
    <row r="3071" spans="1:29" ht="16.5" x14ac:dyDescent="0.45">
      <c r="A3071" s="9">
        <v>4087</v>
      </c>
      <c r="B3071" s="5" t="s">
        <v>10868</v>
      </c>
      <c r="C3071" s="5" t="s">
        <v>10869</v>
      </c>
      <c r="D3071" s="5" t="s">
        <v>10870</v>
      </c>
      <c r="E3071" s="5" t="s">
        <v>240</v>
      </c>
      <c r="F3071" s="5" t="s">
        <v>11769</v>
      </c>
      <c r="G3071" s="5">
        <v>20</v>
      </c>
      <c r="H3071" s="5">
        <v>3</v>
      </c>
      <c r="I3071" s="5">
        <f t="shared" si="282"/>
        <v>4</v>
      </c>
      <c r="J3071" s="5">
        <f t="shared" si="283"/>
        <v>7</v>
      </c>
      <c r="K3071" s="5"/>
      <c r="L3071" s="5"/>
      <c r="M3071" s="5"/>
      <c r="N3071" s="5"/>
      <c r="O3071" s="5" t="s">
        <v>10871</v>
      </c>
      <c r="P3071" s="6">
        <f>[1]!EM_S_INFO_EMPLOYEE(B3071,"2019")</f>
        <v>2321</v>
      </c>
      <c r="Q3071" s="6">
        <f>[1]!EM_S_STM07_IS(B3071,"83","2019-12-31","1",1000000000)</f>
        <v>1.26692495305</v>
      </c>
      <c r="R3071" s="6">
        <f>[1]!EM_S_FA_YOY_OR(B3071,"2019-12-31")</f>
        <v>-9.1513268152999991</v>
      </c>
      <c r="S3071" s="6">
        <f>[1]!EM_S_FA_YOY_OR(B3071,"2020-12-31")</f>
        <v>16.649046114499999</v>
      </c>
      <c r="T3071" s="6">
        <f>[1]!EM_S_FA_YOY_OR(B3071,"2021-12-31")</f>
        <v>0.3914977825</v>
      </c>
      <c r="U3071" s="6">
        <f>[1]!EM_S_FA_YOY_OR(B3071,"2022-12-31")</f>
        <v>36.545294873899998</v>
      </c>
      <c r="V3071" s="7">
        <f t="shared" si="284"/>
        <v>17.861946256966664</v>
      </c>
      <c r="W3071" s="8">
        <f t="shared" si="285"/>
        <v>18.107390924653597</v>
      </c>
      <c r="X3071" s="6">
        <f>[1]!EM_S_FA_YOY_NETPROFIT(B3071,"2019-12-31")</f>
        <v>-204.67084796809999</v>
      </c>
      <c r="Y3071" s="6">
        <f>[1]!EM_S_FA_YOY_NETPROFIT(B3071,"2020-12-31")</f>
        <v>224.00474191929999</v>
      </c>
      <c r="Z3071" s="6">
        <f>[1]!EM_S_FA_YOY_NETPROFIT(B3071,"2021-12-31")</f>
        <v>-502.72568008510001</v>
      </c>
      <c r="AA3071" s="6">
        <f>[1]!EM_S_FA_YOY_NETPROFIT(B3071,"2022-12-31")</f>
        <v>77.210482699699995</v>
      </c>
      <c r="AB3071" s="7">
        <f t="shared" si="286"/>
        <v>-67.170151822033347</v>
      </c>
      <c r="AC3071" s="8">
        <f t="shared" si="287"/>
        <v>384.27672618224892</v>
      </c>
    </row>
    <row r="3072" spans="1:29" ht="16.5" x14ac:dyDescent="0.45">
      <c r="A3072" s="9">
        <v>4088</v>
      </c>
      <c r="B3072" s="5" t="s">
        <v>10872</v>
      </c>
      <c r="C3072" s="5" t="s">
        <v>10873</v>
      </c>
      <c r="D3072" s="5" t="s">
        <v>10874</v>
      </c>
      <c r="E3072" s="5" t="s">
        <v>120</v>
      </c>
      <c r="F3072" s="5" t="s">
        <v>8</v>
      </c>
      <c r="G3072" s="5">
        <v>1</v>
      </c>
      <c r="H3072" s="5">
        <v>3</v>
      </c>
      <c r="I3072" s="5">
        <f t="shared" si="282"/>
        <v>3</v>
      </c>
      <c r="J3072" s="5">
        <f t="shared" si="283"/>
        <v>1</v>
      </c>
      <c r="K3072" s="5"/>
      <c r="L3072" s="5"/>
      <c r="M3072" s="5"/>
      <c r="N3072" s="5"/>
      <c r="O3072" s="5" t="s">
        <v>4394</v>
      </c>
      <c r="P3072" s="6">
        <f>[1]!EM_S_INFO_EMPLOYEE(B3072,"2019")</f>
        <v>1745</v>
      </c>
      <c r="Q3072" s="6">
        <f>[1]!EM_S_STM07_IS(B3072,"83","2019-12-31","1",1000000000)</f>
        <v>3.5208400000000002</v>
      </c>
      <c r="R3072" s="6">
        <f>[1]!EM_S_FA_YOY_OR(B3072,"2019-12-31")</f>
        <v>11.789165134199999</v>
      </c>
      <c r="S3072" s="6">
        <f>[1]!EM_S_FA_YOY_OR(B3072,"2020-12-31")</f>
        <v>6.5891946240000001</v>
      </c>
      <c r="T3072" s="6">
        <f>[1]!EM_S_FA_YOY_OR(B3072,"2021-12-31")</f>
        <v>2.1691068218999998</v>
      </c>
      <c r="U3072" s="6">
        <f>[1]!EM_S_FA_YOY_OR(B3072,"2022-12-31")</f>
        <v>5.2999057440000001</v>
      </c>
      <c r="V3072" s="7">
        <f t="shared" si="284"/>
        <v>4.6860690632999997</v>
      </c>
      <c r="W3072" s="8">
        <f t="shared" si="285"/>
        <v>2.2730795515110995</v>
      </c>
      <c r="X3072" s="6">
        <f>[1]!EM_S_FA_YOY_NETPROFIT(B3072,"2019-12-31")</f>
        <v>12.937852689</v>
      </c>
      <c r="Y3072" s="6">
        <f>[1]!EM_S_FA_YOY_NETPROFIT(B3072,"2020-12-31")</f>
        <v>4.7868532841000002</v>
      </c>
      <c r="Z3072" s="6">
        <f>[1]!EM_S_FA_YOY_NETPROFIT(B3072,"2021-12-31")</f>
        <v>21.1311100635</v>
      </c>
      <c r="AA3072" s="6">
        <f>[1]!EM_S_FA_YOY_NETPROFIT(B3072,"2022-12-31")</f>
        <v>29.920641548999999</v>
      </c>
      <c r="AB3072" s="7">
        <f t="shared" si="286"/>
        <v>18.612868298866669</v>
      </c>
      <c r="AC3072" s="8">
        <f t="shared" si="287"/>
        <v>12.754724000348416</v>
      </c>
    </row>
    <row r="3073" spans="1:29" ht="16.5" x14ac:dyDescent="0.45">
      <c r="A3073" s="9">
        <v>4090</v>
      </c>
      <c r="B3073" s="5" t="s">
        <v>10875</v>
      </c>
      <c r="C3073" s="5" t="s">
        <v>10876</v>
      </c>
      <c r="D3073" s="5" t="s">
        <v>10877</v>
      </c>
      <c r="E3073" s="5" t="s">
        <v>120</v>
      </c>
      <c r="F3073" s="5" t="s">
        <v>11775</v>
      </c>
      <c r="G3073" s="5">
        <v>26</v>
      </c>
      <c r="H3073" s="5">
        <v>2</v>
      </c>
      <c r="I3073" s="5">
        <f t="shared" si="282"/>
        <v>3</v>
      </c>
      <c r="J3073" s="5">
        <f t="shared" si="283"/>
        <v>3</v>
      </c>
      <c r="K3073" s="5"/>
      <c r="L3073" s="5"/>
      <c r="M3073" s="5"/>
      <c r="N3073" s="5"/>
      <c r="O3073" s="5" t="s">
        <v>4600</v>
      </c>
      <c r="P3073" s="6">
        <f>[1]!EM_S_INFO_EMPLOYEE(B3073,"2019")</f>
        <v>1730</v>
      </c>
      <c r="Q3073" s="6">
        <f>[1]!EM_S_STM07_IS(B3073,"83","2019-12-31","1",1000000000)</f>
        <v>1.33203420482</v>
      </c>
      <c r="R3073" s="6">
        <f>[1]!EM_S_FA_YOY_OR(B3073,"2019-12-31")</f>
        <v>23.102403965699999</v>
      </c>
      <c r="S3073" s="6">
        <f>[1]!EM_S_FA_YOY_OR(B3073,"2020-12-31")</f>
        <v>18.930113206400002</v>
      </c>
      <c r="T3073" s="6">
        <f>[1]!EM_S_FA_YOY_OR(B3073,"2021-12-31")</f>
        <v>8.9164065331</v>
      </c>
      <c r="U3073" s="6">
        <f>[1]!EM_S_FA_YOY_OR(B3073,"2022-12-31")</f>
        <v>-3.4286004298999999</v>
      </c>
      <c r="V3073" s="7">
        <f t="shared" si="284"/>
        <v>8.1393064365333334</v>
      </c>
      <c r="W3073" s="8">
        <f t="shared" si="285"/>
        <v>11.199595184093925</v>
      </c>
      <c r="X3073" s="6">
        <f>[1]!EM_S_FA_YOY_NETPROFIT(B3073,"2019-12-31")</f>
        <v>51.237896328200002</v>
      </c>
      <c r="Y3073" s="6">
        <f>[1]!EM_S_FA_YOY_NETPROFIT(B3073,"2020-12-31")</f>
        <v>42.560204494799997</v>
      </c>
      <c r="Z3073" s="6">
        <f>[1]!EM_S_FA_YOY_NETPROFIT(B3073,"2021-12-31")</f>
        <v>-173.73499299139999</v>
      </c>
      <c r="AA3073" s="6">
        <f>[1]!EM_S_FA_YOY_NETPROFIT(B3073,"2022-12-31")</f>
        <v>186.7983906382</v>
      </c>
      <c r="AB3073" s="7">
        <f t="shared" si="286"/>
        <v>18.541200713866669</v>
      </c>
      <c r="AC3073" s="8">
        <f t="shared" si="287"/>
        <v>181.46284629318325</v>
      </c>
    </row>
    <row r="3074" spans="1:29" ht="16.5" x14ac:dyDescent="0.45">
      <c r="A3074" s="9">
        <v>4092</v>
      </c>
      <c r="B3074" s="5" t="s">
        <v>10878</v>
      </c>
      <c r="C3074" s="5" t="s">
        <v>10879</v>
      </c>
      <c r="D3074" s="5" t="s">
        <v>10880</v>
      </c>
      <c r="E3074" s="5" t="s">
        <v>240</v>
      </c>
      <c r="F3074" s="5" t="s">
        <v>11762</v>
      </c>
      <c r="G3074" s="5">
        <v>13</v>
      </c>
      <c r="H3074" s="5">
        <v>2</v>
      </c>
      <c r="I3074" s="5">
        <f t="shared" ref="I3074:I3137" si="288">VLOOKUP(F3074,K:N,4,FALSE)</f>
        <v>4</v>
      </c>
      <c r="J3074" s="5">
        <f t="shared" ref="J3074:J3137" si="289">VLOOKUP(F3074,K:L,2,FALSE)</f>
        <v>7</v>
      </c>
      <c r="K3074" s="5"/>
      <c r="L3074" s="5"/>
      <c r="M3074" s="5"/>
      <c r="N3074" s="5"/>
      <c r="O3074" s="5" t="s">
        <v>10881</v>
      </c>
      <c r="P3074" s="6">
        <f>[1]!EM_S_INFO_EMPLOYEE(B3074,"2019")</f>
        <v>5500</v>
      </c>
      <c r="Q3074" s="6">
        <f>[1]!EM_S_STM07_IS(B3074,"83","2019-12-31","1",1000000000)</f>
        <v>3.0107137605899998</v>
      </c>
      <c r="R3074" s="6">
        <f>[1]!EM_S_FA_YOY_OR(B3074,"2019-12-31")</f>
        <v>-9.5505892626000009</v>
      </c>
      <c r="S3074" s="6">
        <f>[1]!EM_S_FA_YOY_OR(B3074,"2020-12-31")</f>
        <v>-18.589497722600001</v>
      </c>
      <c r="T3074" s="6">
        <f>[1]!EM_S_FA_YOY_OR(B3074,"2021-12-31")</f>
        <v>12.5432748817</v>
      </c>
      <c r="U3074" s="6">
        <f>[1]!EM_S_FA_YOY_OR(B3074,"2022-12-31")</f>
        <v>5.1591401808999997</v>
      </c>
      <c r="V3074" s="7">
        <f t="shared" ref="V3074:V3137" si="290">AVERAGE(S3074:U3074)</f>
        <v>-0.29569422000000029</v>
      </c>
      <c r="W3074" s="8">
        <f t="shared" ref="W3074:W3137" si="291">STDEV(S3074:U3074)</f>
        <v>16.267415168480046</v>
      </c>
      <c r="X3074" s="6">
        <f>[1]!EM_S_FA_YOY_NETPROFIT(B3074,"2019-12-31")</f>
        <v>-20.721845149499998</v>
      </c>
      <c r="Y3074" s="6">
        <f>[1]!EM_S_FA_YOY_NETPROFIT(B3074,"2020-12-31")</f>
        <v>-56.702176938800001</v>
      </c>
      <c r="Z3074" s="6">
        <f>[1]!EM_S_FA_YOY_NETPROFIT(B3074,"2021-12-31")</f>
        <v>-32.9122581182</v>
      </c>
      <c r="AA3074" s="6">
        <f>[1]!EM_S_FA_YOY_NETPROFIT(B3074,"2022-12-31")</f>
        <v>78.305383060300002</v>
      </c>
      <c r="AB3074" s="7">
        <f t="shared" ref="AB3074:AB3137" si="292">AVERAGE(Y3074:AA3074)</f>
        <v>-3.7696839989000019</v>
      </c>
      <c r="AC3074" s="8">
        <f t="shared" ref="AC3074:AC3137" si="293">STDEV(Y3074:AA3074)</f>
        <v>72.067520659113967</v>
      </c>
    </row>
    <row r="3075" spans="1:29" ht="16.5" x14ac:dyDescent="0.45">
      <c r="A3075" s="9">
        <v>4093</v>
      </c>
      <c r="B3075" s="5" t="s">
        <v>10882</v>
      </c>
      <c r="C3075" s="5" t="s">
        <v>10883</v>
      </c>
      <c r="D3075" s="5" t="s">
        <v>10884</v>
      </c>
      <c r="E3075" s="5" t="s">
        <v>1297</v>
      </c>
      <c r="F3075" s="5" t="s">
        <v>11770</v>
      </c>
      <c r="G3075" s="5">
        <v>21</v>
      </c>
      <c r="H3075" s="5">
        <v>3</v>
      </c>
      <c r="I3075" s="5">
        <f t="shared" si="288"/>
        <v>3</v>
      </c>
      <c r="J3075" s="5">
        <f t="shared" si="289"/>
        <v>7</v>
      </c>
      <c r="K3075" s="5"/>
      <c r="L3075" s="5"/>
      <c r="M3075" s="5"/>
      <c r="N3075" s="5"/>
      <c r="O3075" s="5" t="s">
        <v>4751</v>
      </c>
      <c r="P3075" s="6">
        <f>[1]!EM_S_INFO_EMPLOYEE(B3075,"2019")</f>
        <v>379</v>
      </c>
      <c r="Q3075" s="6">
        <f>[1]!EM_S_STM07_IS(B3075,"83","2019-12-31","1",1000000000)</f>
        <v>1.7553749803800001</v>
      </c>
      <c r="R3075" s="6">
        <f>[1]!EM_S_FA_YOY_OR(B3075,"2019-12-31")</f>
        <v>0.31006799909999999</v>
      </c>
      <c r="S3075" s="6">
        <f>[1]!EM_S_FA_YOY_OR(B3075,"2020-12-31")</f>
        <v>-1.2235257418000001</v>
      </c>
      <c r="T3075" s="6">
        <f>[1]!EM_S_FA_YOY_OR(B3075,"2021-12-31")</f>
        <v>49.548767091199998</v>
      </c>
      <c r="U3075" s="6">
        <f>[1]!EM_S_FA_YOY_OR(B3075,"2022-12-31")</f>
        <v>19.103803457600002</v>
      </c>
      <c r="V3075" s="7">
        <f t="shared" si="290"/>
        <v>22.476348268999999</v>
      </c>
      <c r="W3075" s="8">
        <f t="shared" si="291"/>
        <v>25.553609798982446</v>
      </c>
      <c r="X3075" s="6">
        <f>[1]!EM_S_FA_YOY_NETPROFIT(B3075,"2019-12-31")</f>
        <v>-351.0905565059</v>
      </c>
      <c r="Y3075" s="6">
        <f>[1]!EM_S_FA_YOY_NETPROFIT(B3075,"2020-12-31")</f>
        <v>157.6537037642</v>
      </c>
      <c r="Z3075" s="6">
        <f>[1]!EM_S_FA_YOY_NETPROFIT(B3075,"2021-12-31")</f>
        <v>114.98329692510001</v>
      </c>
      <c r="AA3075" s="6">
        <f>[1]!EM_S_FA_YOY_NETPROFIT(B3075,"2022-12-31")</f>
        <v>13.149518393699999</v>
      </c>
      <c r="AB3075" s="7">
        <f t="shared" si="292"/>
        <v>95.262173027666677</v>
      </c>
      <c r="AC3075" s="8">
        <f t="shared" si="293"/>
        <v>74.243228265151501</v>
      </c>
    </row>
    <row r="3076" spans="1:29" ht="16.5" x14ac:dyDescent="0.45">
      <c r="A3076" s="9">
        <v>4094</v>
      </c>
      <c r="B3076" s="5" t="s">
        <v>10885</v>
      </c>
      <c r="C3076" s="5" t="s">
        <v>10886</v>
      </c>
      <c r="D3076" s="5" t="s">
        <v>10887</v>
      </c>
      <c r="E3076" s="5" t="s">
        <v>1297</v>
      </c>
      <c r="F3076" s="5" t="s">
        <v>11773</v>
      </c>
      <c r="G3076" s="5">
        <v>24</v>
      </c>
      <c r="H3076" s="5">
        <v>2</v>
      </c>
      <c r="I3076" s="5">
        <f t="shared" si="288"/>
        <v>1</v>
      </c>
      <c r="J3076" s="5">
        <f t="shared" si="289"/>
        <v>11</v>
      </c>
      <c r="K3076" s="5"/>
      <c r="L3076" s="5"/>
      <c r="M3076" s="5"/>
      <c r="N3076" s="5"/>
      <c r="O3076" s="5" t="s">
        <v>4484</v>
      </c>
      <c r="P3076" s="6">
        <f>[1]!EM_S_INFO_EMPLOYEE(B3076,"2019")</f>
        <v>602</v>
      </c>
      <c r="Q3076" s="6">
        <f>[1]!EM_S_STM07_IS(B3076,"83","2019-12-31","1",1000000000)</f>
        <v>0.65906733232000003</v>
      </c>
      <c r="R3076" s="6">
        <f>[1]!EM_S_FA_YOY_OR(B3076,"2019-12-31")</f>
        <v>17.5178605903</v>
      </c>
      <c r="S3076" s="6">
        <f>[1]!EM_S_FA_YOY_OR(B3076,"2020-12-31")</f>
        <v>6.0776086210000004</v>
      </c>
      <c r="T3076" s="6">
        <f>[1]!EM_S_FA_YOY_OR(B3076,"2021-12-31")</f>
        <v>52.740336324200001</v>
      </c>
      <c r="U3076" s="6">
        <f>[1]!EM_S_FA_YOY_OR(B3076,"2022-12-31")</f>
        <v>33.552977869999999</v>
      </c>
      <c r="V3076" s="7">
        <f t="shared" si="290"/>
        <v>30.790307605066669</v>
      </c>
      <c r="W3076" s="8">
        <f t="shared" si="291"/>
        <v>23.45371611110502</v>
      </c>
      <c r="X3076" s="6">
        <f>[1]!EM_S_FA_YOY_NETPROFIT(B3076,"2019-12-31")</f>
        <v>-49.775438035900002</v>
      </c>
      <c r="Y3076" s="6">
        <f>[1]!EM_S_FA_YOY_NETPROFIT(B3076,"2020-12-31")</f>
        <v>230.3670403676</v>
      </c>
      <c r="Z3076" s="6">
        <f>[1]!EM_S_FA_YOY_NETPROFIT(B3076,"2021-12-31")</f>
        <v>93.542327469300005</v>
      </c>
      <c r="AA3076" s="6">
        <f>[1]!EM_S_FA_YOY_NETPROFIT(B3076,"2022-12-31")</f>
        <v>-153.14336434750001</v>
      </c>
      <c r="AB3076" s="7">
        <f t="shared" si="292"/>
        <v>56.922001163133331</v>
      </c>
      <c r="AC3076" s="8">
        <f t="shared" si="293"/>
        <v>194.36008812321151</v>
      </c>
    </row>
    <row r="3077" spans="1:29" ht="16.5" x14ac:dyDescent="0.45">
      <c r="A3077" s="9">
        <v>4095</v>
      </c>
      <c r="B3077" s="5" t="s">
        <v>10888</v>
      </c>
      <c r="C3077" s="5" t="s">
        <v>10889</v>
      </c>
      <c r="D3077" s="5" t="s">
        <v>10890</v>
      </c>
      <c r="E3077" s="5" t="s">
        <v>259</v>
      </c>
      <c r="F3077" s="5" t="s">
        <v>11756</v>
      </c>
      <c r="G3077" s="5">
        <v>6</v>
      </c>
      <c r="H3077" s="5">
        <v>2</v>
      </c>
      <c r="I3077" s="5">
        <f t="shared" si="288"/>
        <v>2</v>
      </c>
      <c r="J3077" s="5">
        <f t="shared" si="289"/>
        <v>11</v>
      </c>
      <c r="K3077" s="5"/>
      <c r="L3077" s="5"/>
      <c r="M3077" s="5"/>
      <c r="N3077" s="5"/>
      <c r="O3077" s="5" t="s">
        <v>6845</v>
      </c>
      <c r="P3077" s="6">
        <f>[1]!EM_S_INFO_EMPLOYEE(B3077,"2019")</f>
        <v>2018</v>
      </c>
      <c r="Q3077" s="6">
        <f>[1]!EM_S_STM07_IS(B3077,"83","2019-12-31","1",1000000000)</f>
        <v>0.85210368214999999</v>
      </c>
      <c r="R3077" s="6">
        <f>[1]!EM_S_FA_YOY_OR(B3077,"2019-12-31")</f>
        <v>10.013864675700001</v>
      </c>
      <c r="S3077" s="6">
        <f>[1]!EM_S_FA_YOY_OR(B3077,"2020-12-31")</f>
        <v>13.553058524400001</v>
      </c>
      <c r="T3077" s="6">
        <f>[1]!EM_S_FA_YOY_OR(B3077,"2021-12-31")</f>
        <v>25.927066203700001</v>
      </c>
      <c r="U3077" s="6">
        <f>[1]!EM_S_FA_YOY_OR(B3077,"2022-12-31")</f>
        <v>5.6626427964000001</v>
      </c>
      <c r="V3077" s="7">
        <f t="shared" si="290"/>
        <v>15.047589174833334</v>
      </c>
      <c r="W3077" s="8">
        <f t="shared" si="291"/>
        <v>10.214545041576526</v>
      </c>
      <c r="X3077" s="6">
        <f>[1]!EM_S_FA_YOY_NETPROFIT(B3077,"2019-12-31")</f>
        <v>4.5562083470000001</v>
      </c>
      <c r="Y3077" s="6">
        <f>[1]!EM_S_FA_YOY_NETPROFIT(B3077,"2020-12-31")</f>
        <v>9.3911644090999999</v>
      </c>
      <c r="Z3077" s="6">
        <f>[1]!EM_S_FA_YOY_NETPROFIT(B3077,"2021-12-31")</f>
        <v>12.1001868674</v>
      </c>
      <c r="AA3077" s="6">
        <f>[1]!EM_S_FA_YOY_NETPROFIT(B3077,"2022-12-31")</f>
        <v>-27.897674669400001</v>
      </c>
      <c r="AB3077" s="7">
        <f t="shared" si="292"/>
        <v>-2.1354411309666674</v>
      </c>
      <c r="AC3077" s="8">
        <f t="shared" si="293"/>
        <v>22.351827852246846</v>
      </c>
    </row>
    <row r="3078" spans="1:29" ht="16.5" x14ac:dyDescent="0.45">
      <c r="A3078" s="9">
        <v>4097</v>
      </c>
      <c r="B3078" s="5" t="s">
        <v>10891</v>
      </c>
      <c r="C3078" s="5" t="s">
        <v>10892</v>
      </c>
      <c r="D3078" s="5" t="s">
        <v>10893</v>
      </c>
      <c r="E3078" s="5" t="s">
        <v>254</v>
      </c>
      <c r="F3078" s="5" t="s">
        <v>11757</v>
      </c>
      <c r="G3078" s="5">
        <v>7</v>
      </c>
      <c r="H3078" s="5">
        <v>2</v>
      </c>
      <c r="I3078" s="5">
        <f t="shared" si="288"/>
        <v>4</v>
      </c>
      <c r="J3078" s="5">
        <f t="shared" si="289"/>
        <v>11</v>
      </c>
      <c r="K3078" s="5"/>
      <c r="L3078" s="5"/>
      <c r="M3078" s="5"/>
      <c r="N3078" s="5"/>
      <c r="O3078" s="5" t="s">
        <v>3914</v>
      </c>
      <c r="P3078" s="6">
        <f>[1]!EM_S_INFO_EMPLOYEE(B3078,"2019")</f>
        <v>1287</v>
      </c>
      <c r="Q3078" s="6">
        <f>[1]!EM_S_STM07_IS(B3078,"83","2019-12-31","1",1000000000)</f>
        <v>2.0335457073700001</v>
      </c>
      <c r="R3078" s="6">
        <f>[1]!EM_S_FA_YOY_OR(B3078,"2019-12-31")</f>
        <v>29.0967942228</v>
      </c>
      <c r="S3078" s="6">
        <f>[1]!EM_S_FA_YOY_OR(B3078,"2020-12-31")</f>
        <v>-0.18916831210000001</v>
      </c>
      <c r="T3078" s="6">
        <f>[1]!EM_S_FA_YOY_OR(B3078,"2021-12-31")</f>
        <v>15.467406694999999</v>
      </c>
      <c r="U3078" s="6">
        <f>[1]!EM_S_FA_YOY_OR(B3078,"2022-12-31")</f>
        <v>-13.944948093700001</v>
      </c>
      <c r="V3078" s="7">
        <f t="shared" si="290"/>
        <v>0.44443009639999964</v>
      </c>
      <c r="W3078" s="8">
        <f t="shared" si="291"/>
        <v>14.716410525720301</v>
      </c>
      <c r="X3078" s="6">
        <f>[1]!EM_S_FA_YOY_NETPROFIT(B3078,"2019-12-31")</f>
        <v>76.220508582400001</v>
      </c>
      <c r="Y3078" s="6">
        <f>[1]!EM_S_FA_YOY_NETPROFIT(B3078,"2020-12-31")</f>
        <v>-85.518072145900007</v>
      </c>
      <c r="Z3078" s="6">
        <f>[1]!EM_S_FA_YOY_NETPROFIT(B3078,"2021-12-31")</f>
        <v>-358.89495347550002</v>
      </c>
      <c r="AA3078" s="6">
        <f>[1]!EM_S_FA_YOY_NETPROFIT(B3078,"2022-12-31")</f>
        <v>145.11175578429999</v>
      </c>
      <c r="AB3078" s="7">
        <f t="shared" si="292"/>
        <v>-99.767089945700022</v>
      </c>
      <c r="AC3078" s="8">
        <f t="shared" si="293"/>
        <v>252.30530439512643</v>
      </c>
    </row>
    <row r="3079" spans="1:29" ht="16.5" x14ac:dyDescent="0.45">
      <c r="A3079" s="9">
        <v>4098</v>
      </c>
      <c r="B3079" s="5" t="s">
        <v>10894</v>
      </c>
      <c r="C3079" s="5" t="s">
        <v>10895</v>
      </c>
      <c r="D3079" s="5" t="s">
        <v>10896</v>
      </c>
      <c r="E3079" s="5" t="s">
        <v>240</v>
      </c>
      <c r="F3079" s="5" t="s">
        <v>11766</v>
      </c>
      <c r="G3079" s="5">
        <v>17</v>
      </c>
      <c r="H3079" s="5">
        <v>2</v>
      </c>
      <c r="I3079" s="5">
        <f t="shared" si="288"/>
        <v>2</v>
      </c>
      <c r="J3079" s="5">
        <f t="shared" si="289"/>
        <v>11</v>
      </c>
      <c r="K3079" s="5"/>
      <c r="L3079" s="5"/>
      <c r="M3079" s="5"/>
      <c r="N3079" s="5"/>
      <c r="O3079" s="5" t="s">
        <v>4612</v>
      </c>
      <c r="P3079" s="6">
        <f>[1]!EM_S_INFO_EMPLOYEE(B3079,"2019")</f>
        <v>653</v>
      </c>
      <c r="Q3079" s="6">
        <f>[1]!EM_S_STM07_IS(B3079,"83","2019-12-31","1",1000000000)</f>
        <v>0.81691432167</v>
      </c>
      <c r="R3079" s="6">
        <f>[1]!EM_S_FA_YOY_OR(B3079,"2019-12-31")</f>
        <v>2.6514982475000002</v>
      </c>
      <c r="S3079" s="6">
        <f>[1]!EM_S_FA_YOY_OR(B3079,"2020-12-31")</f>
        <v>19.4652741128</v>
      </c>
      <c r="T3079" s="6">
        <f>[1]!EM_S_FA_YOY_OR(B3079,"2021-12-31")</f>
        <v>33.620434604099998</v>
      </c>
      <c r="U3079" s="6">
        <f>[1]!EM_S_FA_YOY_OR(B3079,"2022-12-31")</f>
        <v>28.6328873038</v>
      </c>
      <c r="V3079" s="7">
        <f t="shared" si="290"/>
        <v>27.239532006900003</v>
      </c>
      <c r="W3079" s="8">
        <f t="shared" si="291"/>
        <v>7.1797090032371491</v>
      </c>
      <c r="X3079" s="6">
        <f>[1]!EM_S_FA_YOY_NETPROFIT(B3079,"2019-12-31")</f>
        <v>-26.091874328599999</v>
      </c>
      <c r="Y3079" s="6">
        <f>[1]!EM_S_FA_YOY_NETPROFIT(B3079,"2020-12-31")</f>
        <v>467.85318243939997</v>
      </c>
      <c r="Z3079" s="6">
        <f>[1]!EM_S_FA_YOY_NETPROFIT(B3079,"2021-12-31")</f>
        <v>-14.1086269585</v>
      </c>
      <c r="AA3079" s="6">
        <f>[1]!EM_S_FA_YOY_NETPROFIT(B3079,"2022-12-31")</f>
        <v>-155.71996875190001</v>
      </c>
      <c r="AB3079" s="7">
        <f t="shared" si="292"/>
        <v>99.34152890966665</v>
      </c>
      <c r="AC3079" s="8">
        <f t="shared" si="293"/>
        <v>326.90070682325768</v>
      </c>
    </row>
    <row r="3080" spans="1:29" ht="16.5" x14ac:dyDescent="0.45">
      <c r="A3080" s="9">
        <v>4099</v>
      </c>
      <c r="B3080" s="5" t="s">
        <v>10897</v>
      </c>
      <c r="C3080" s="5" t="s">
        <v>10898</v>
      </c>
      <c r="D3080" s="5" t="s">
        <v>10899</v>
      </c>
      <c r="E3080" s="5" t="s">
        <v>240</v>
      </c>
      <c r="F3080" s="5" t="s">
        <v>11761</v>
      </c>
      <c r="G3080" s="5">
        <v>12</v>
      </c>
      <c r="H3080" s="5">
        <v>1</v>
      </c>
      <c r="I3080" s="5">
        <f t="shared" si="288"/>
        <v>2</v>
      </c>
      <c r="J3080" s="5">
        <f t="shared" si="289"/>
        <v>6</v>
      </c>
      <c r="K3080" s="5"/>
      <c r="L3080" s="5"/>
      <c r="M3080" s="5"/>
      <c r="N3080" s="5"/>
      <c r="O3080" s="5" t="s">
        <v>4398</v>
      </c>
      <c r="P3080" s="6">
        <f>[1]!EM_S_INFO_EMPLOYEE(B3080,"2019")</f>
        <v>531</v>
      </c>
      <c r="Q3080" s="6">
        <f>[1]!EM_S_STM07_IS(B3080,"83","2019-12-31","1",1000000000)</f>
        <v>0.85195811177000003</v>
      </c>
      <c r="R3080" s="6">
        <f>[1]!EM_S_FA_YOY_OR(B3080,"2019-12-31")</f>
        <v>11.607235361300001</v>
      </c>
      <c r="S3080" s="6">
        <f>[1]!EM_S_FA_YOY_OR(B3080,"2020-12-31")</f>
        <v>13.155376495800001</v>
      </c>
      <c r="T3080" s="6">
        <f>[1]!EM_S_FA_YOY_OR(B3080,"2021-12-31")</f>
        <v>1.0605756603000001</v>
      </c>
      <c r="U3080" s="6">
        <f>[1]!EM_S_FA_YOY_OR(B3080,"2022-12-31")</f>
        <v>16.274383666799999</v>
      </c>
      <c r="V3080" s="7">
        <f t="shared" si="290"/>
        <v>10.163445274300001</v>
      </c>
      <c r="W3080" s="8">
        <f t="shared" si="291"/>
        <v>8.0360890886239371</v>
      </c>
      <c r="X3080" s="6">
        <f>[1]!EM_S_FA_YOY_NETPROFIT(B3080,"2019-12-31")</f>
        <v>23.143411294500002</v>
      </c>
      <c r="Y3080" s="6">
        <f>[1]!EM_S_FA_YOY_NETPROFIT(B3080,"2020-12-31")</f>
        <v>-7.3777642148</v>
      </c>
      <c r="Z3080" s="6">
        <f>[1]!EM_S_FA_YOY_NETPROFIT(B3080,"2021-12-31")</f>
        <v>-36.424620239900001</v>
      </c>
      <c r="AA3080" s="6">
        <f>[1]!EM_S_FA_YOY_NETPROFIT(B3080,"2022-12-31")</f>
        <v>-0.61226382570000004</v>
      </c>
      <c r="AB3080" s="7">
        <f t="shared" si="292"/>
        <v>-14.804882760133333</v>
      </c>
      <c r="AC3080" s="8">
        <f t="shared" si="293"/>
        <v>19.026370788966791</v>
      </c>
    </row>
    <row r="3081" spans="1:29" ht="16.5" x14ac:dyDescent="0.45">
      <c r="A3081" s="9">
        <v>4100</v>
      </c>
      <c r="B3081" s="5" t="s">
        <v>10900</v>
      </c>
      <c r="C3081" s="5" t="s">
        <v>10901</v>
      </c>
      <c r="D3081" s="5" t="s">
        <v>10902</v>
      </c>
      <c r="E3081" s="5" t="s">
        <v>259</v>
      </c>
      <c r="F3081" s="5" t="s">
        <v>11756</v>
      </c>
      <c r="G3081" s="5">
        <v>6</v>
      </c>
      <c r="H3081" s="5">
        <v>2</v>
      </c>
      <c r="I3081" s="5">
        <f t="shared" si="288"/>
        <v>2</v>
      </c>
      <c r="J3081" s="5">
        <f t="shared" si="289"/>
        <v>11</v>
      </c>
      <c r="K3081" s="5"/>
      <c r="L3081" s="5"/>
      <c r="M3081" s="5"/>
      <c r="N3081" s="5"/>
      <c r="O3081" s="5" t="s">
        <v>4461</v>
      </c>
      <c r="P3081" s="6">
        <f>[1]!EM_S_INFO_EMPLOYEE(B3081,"2019")</f>
        <v>5650</v>
      </c>
      <c r="Q3081" s="6">
        <f>[1]!EM_S_STM07_IS(B3081,"83","2019-12-31","1",1000000000)</f>
        <v>3.60805740156</v>
      </c>
      <c r="R3081" s="6">
        <f>[1]!EM_S_FA_YOY_OR(B3081,"2019-12-31")</f>
        <v>-13.090286193500001</v>
      </c>
      <c r="S3081" s="6">
        <f>[1]!EM_S_FA_YOY_OR(B3081,"2020-12-31")</f>
        <v>-2.4013182826000001</v>
      </c>
      <c r="T3081" s="6">
        <f>[1]!EM_S_FA_YOY_OR(B3081,"2021-12-31")</f>
        <v>71.908122767099997</v>
      </c>
      <c r="U3081" s="6">
        <f>[1]!EM_S_FA_YOY_OR(B3081,"2022-12-31")</f>
        <v>-9.1175425107999999</v>
      </c>
      <c r="V3081" s="7">
        <f t="shared" si="290"/>
        <v>20.129753991233333</v>
      </c>
      <c r="W3081" s="8">
        <f t="shared" si="291"/>
        <v>44.966949215930782</v>
      </c>
      <c r="X3081" s="6">
        <f>[1]!EM_S_FA_YOY_NETPROFIT(B3081,"2019-12-31")</f>
        <v>-32.8944640144</v>
      </c>
      <c r="Y3081" s="6">
        <f>[1]!EM_S_FA_YOY_NETPROFIT(B3081,"2020-12-31")</f>
        <v>3.2289825430999999</v>
      </c>
      <c r="Z3081" s="6">
        <f>[1]!EM_S_FA_YOY_NETPROFIT(B3081,"2021-12-31")</f>
        <v>51.087330753300002</v>
      </c>
      <c r="AA3081" s="6">
        <f>[1]!EM_S_FA_YOY_NETPROFIT(B3081,"2022-12-31")</f>
        <v>5.1569984108</v>
      </c>
      <c r="AB3081" s="7">
        <f t="shared" si="292"/>
        <v>19.824437235733335</v>
      </c>
      <c r="AC3081" s="8">
        <f t="shared" si="293"/>
        <v>27.091616685140067</v>
      </c>
    </row>
    <row r="3082" spans="1:29" ht="16.5" x14ac:dyDescent="0.45">
      <c r="A3082" s="9">
        <v>4101</v>
      </c>
      <c r="B3082" s="5" t="s">
        <v>10903</v>
      </c>
      <c r="C3082" s="5" t="s">
        <v>10904</v>
      </c>
      <c r="D3082" s="5" t="s">
        <v>10905</v>
      </c>
      <c r="E3082" s="5" t="s">
        <v>259</v>
      </c>
      <c r="F3082" s="5" t="s">
        <v>11756</v>
      </c>
      <c r="G3082" s="5">
        <v>6</v>
      </c>
      <c r="H3082" s="5">
        <v>2</v>
      </c>
      <c r="I3082" s="5">
        <f t="shared" si="288"/>
        <v>2</v>
      </c>
      <c r="J3082" s="5">
        <f t="shared" si="289"/>
        <v>11</v>
      </c>
      <c r="K3082" s="5"/>
      <c r="L3082" s="5"/>
      <c r="M3082" s="5"/>
      <c r="N3082" s="5"/>
      <c r="O3082" s="5" t="s">
        <v>10437</v>
      </c>
      <c r="P3082" s="6">
        <f>[1]!EM_S_INFO_EMPLOYEE(B3082,"2019")</f>
        <v>1128</v>
      </c>
      <c r="Q3082" s="6">
        <f>[1]!EM_S_STM07_IS(B3082,"83","2019-12-31","1",1000000000)</f>
        <v>2.38935532086</v>
      </c>
      <c r="R3082" s="6">
        <f>[1]!EM_S_FA_YOY_OR(B3082,"2019-12-31")</f>
        <v>39.929822669700002</v>
      </c>
      <c r="S3082" s="6">
        <f>[1]!EM_S_FA_YOY_OR(B3082,"2020-12-31")</f>
        <v>23.747116062900002</v>
      </c>
      <c r="T3082" s="6">
        <f>[1]!EM_S_FA_YOY_OR(B3082,"2021-12-31")</f>
        <v>67.0517330216</v>
      </c>
      <c r="U3082" s="6">
        <f>[1]!EM_S_FA_YOY_OR(B3082,"2022-12-31")</f>
        <v>10.241026274299999</v>
      </c>
      <c r="V3082" s="7">
        <f t="shared" si="290"/>
        <v>33.679958452933334</v>
      </c>
      <c r="W3082" s="8">
        <f t="shared" si="291"/>
        <v>29.679287706089941</v>
      </c>
      <c r="X3082" s="6">
        <f>[1]!EM_S_FA_YOY_NETPROFIT(B3082,"2019-12-31")</f>
        <v>44.4592679573</v>
      </c>
      <c r="Y3082" s="6">
        <f>[1]!EM_S_FA_YOY_NETPROFIT(B3082,"2020-12-31")</f>
        <v>-4.3137665487000003</v>
      </c>
      <c r="Z3082" s="6">
        <f>[1]!EM_S_FA_YOY_NETPROFIT(B3082,"2021-12-31")</f>
        <v>33.174199934800001</v>
      </c>
      <c r="AA3082" s="6">
        <f>[1]!EM_S_FA_YOY_NETPROFIT(B3082,"2022-12-31")</f>
        <v>42.147205057400001</v>
      </c>
      <c r="AB3082" s="7">
        <f t="shared" si="292"/>
        <v>23.6692128145</v>
      </c>
      <c r="AC3082" s="8">
        <f t="shared" si="293"/>
        <v>24.645771559509132</v>
      </c>
    </row>
    <row r="3083" spans="1:29" ht="16.5" x14ac:dyDescent="0.45">
      <c r="A3083" s="9">
        <v>4102</v>
      </c>
      <c r="B3083" s="5" t="s">
        <v>10906</v>
      </c>
      <c r="C3083" s="5" t="s">
        <v>10907</v>
      </c>
      <c r="D3083" s="5" t="s">
        <v>10908</v>
      </c>
      <c r="E3083" s="5" t="s">
        <v>120</v>
      </c>
      <c r="F3083" s="5" t="s">
        <v>11756</v>
      </c>
      <c r="G3083" s="5">
        <v>6</v>
      </c>
      <c r="H3083" s="5">
        <v>2</v>
      </c>
      <c r="I3083" s="5">
        <f t="shared" si="288"/>
        <v>2</v>
      </c>
      <c r="J3083" s="5">
        <f t="shared" si="289"/>
        <v>11</v>
      </c>
      <c r="K3083" s="5"/>
      <c r="L3083" s="5"/>
      <c r="M3083" s="5"/>
      <c r="N3083" s="5"/>
      <c r="O3083" s="5" t="s">
        <v>10909</v>
      </c>
      <c r="P3083" s="6">
        <f>[1]!EM_S_INFO_EMPLOYEE(B3083,"2019")</f>
        <v>1406</v>
      </c>
      <c r="Q3083" s="6">
        <f>[1]!EM_S_STM07_IS(B3083,"83","2019-12-31","1",1000000000)</f>
        <v>1.1753010343200001</v>
      </c>
      <c r="R3083" s="6">
        <f>[1]!EM_S_FA_YOY_OR(B3083,"2019-12-31")</f>
        <v>-4.4887832970000003</v>
      </c>
      <c r="S3083" s="6">
        <f>[1]!EM_S_FA_YOY_OR(B3083,"2020-12-31")</f>
        <v>-6.1344222488</v>
      </c>
      <c r="T3083" s="6">
        <f>[1]!EM_S_FA_YOY_OR(B3083,"2021-12-31")</f>
        <v>49.556805070400003</v>
      </c>
      <c r="U3083" s="6">
        <f>[1]!EM_S_FA_YOY_OR(B3083,"2022-12-31")</f>
        <v>22.6979604655</v>
      </c>
      <c r="V3083" s="7">
        <f t="shared" si="290"/>
        <v>22.040114429033334</v>
      </c>
      <c r="W3083" s="8">
        <f t="shared" si="291"/>
        <v>27.851441096206734</v>
      </c>
      <c r="X3083" s="6">
        <f>[1]!EM_S_FA_YOY_NETPROFIT(B3083,"2019-12-31")</f>
        <v>-28.952576988600001</v>
      </c>
      <c r="Y3083" s="6">
        <f>[1]!EM_S_FA_YOY_NETPROFIT(B3083,"2020-12-31")</f>
        <v>-17.778907089400001</v>
      </c>
      <c r="Z3083" s="6">
        <f>[1]!EM_S_FA_YOY_NETPROFIT(B3083,"2021-12-31")</f>
        <v>58.545223396700003</v>
      </c>
      <c r="AA3083" s="6">
        <f>[1]!EM_S_FA_YOY_NETPROFIT(B3083,"2022-12-31")</f>
        <v>81.113498394299995</v>
      </c>
      <c r="AB3083" s="7">
        <f t="shared" si="292"/>
        <v>40.62660490053333</v>
      </c>
      <c r="AC3083" s="8">
        <f t="shared" si="293"/>
        <v>51.824073867233828</v>
      </c>
    </row>
    <row r="3084" spans="1:29" ht="16.5" x14ac:dyDescent="0.45">
      <c r="A3084" s="9">
        <v>4103</v>
      </c>
      <c r="B3084" s="5" t="s">
        <v>10910</v>
      </c>
      <c r="C3084" s="5" t="s">
        <v>10911</v>
      </c>
      <c r="D3084" s="5" t="s">
        <v>10912</v>
      </c>
      <c r="E3084" s="5" t="s">
        <v>474</v>
      </c>
      <c r="F3084" s="5" t="s">
        <v>11778</v>
      </c>
      <c r="G3084" s="5">
        <v>29</v>
      </c>
      <c r="H3084" s="5">
        <v>3</v>
      </c>
      <c r="I3084" s="5">
        <f t="shared" si="288"/>
        <v>3</v>
      </c>
      <c r="J3084" s="5">
        <f t="shared" si="289"/>
        <v>5</v>
      </c>
      <c r="K3084" s="5"/>
      <c r="L3084" s="5"/>
      <c r="M3084" s="5"/>
      <c r="N3084" s="5"/>
      <c r="O3084" s="5" t="s">
        <v>10769</v>
      </c>
      <c r="P3084" s="6">
        <f>[1]!EM_S_INFO_EMPLOYEE(B3084,"2019")</f>
        <v>10936</v>
      </c>
      <c r="Q3084" s="6">
        <f>[1]!EM_S_STM07_IS(B3084,"83","2019-12-31","1",1000000000)</f>
        <v>5.2666630023799996</v>
      </c>
      <c r="R3084" s="6">
        <f>[1]!EM_S_FA_YOY_OR(B3084,"2019-12-31")</f>
        <v>23.6569972287</v>
      </c>
      <c r="S3084" s="6">
        <f>[1]!EM_S_FA_YOY_OR(B3084,"2020-12-31")</f>
        <v>32.249110757700002</v>
      </c>
      <c r="T3084" s="6">
        <f>[1]!EM_S_FA_YOY_OR(B3084,"2021-12-31")</f>
        <v>33.123454340099997</v>
      </c>
      <c r="U3084" s="6">
        <f>[1]!EM_S_FA_YOY_OR(B3084,"2022-12-31")</f>
        <v>31.389108576600002</v>
      </c>
      <c r="V3084" s="7">
        <f t="shared" si="290"/>
        <v>32.253891224799993</v>
      </c>
      <c r="W3084" s="8">
        <f t="shared" si="291"/>
        <v>0.86718276418057672</v>
      </c>
      <c r="X3084" s="6">
        <f>[1]!EM_S_FA_YOY_NETPROFIT(B3084,"2019-12-31")</f>
        <v>38.144363006699997</v>
      </c>
      <c r="Y3084" s="6">
        <f>[1]!EM_S_FA_YOY_NETPROFIT(B3084,"2020-12-31")</f>
        <v>61.727689786500001</v>
      </c>
      <c r="Z3084" s="6">
        <f>[1]!EM_S_FA_YOY_NETPROFIT(B3084,"2021-12-31")</f>
        <v>13.747030583400001</v>
      </c>
      <c r="AA3084" s="6">
        <f>[1]!EM_S_FA_YOY_NETPROFIT(B3084,"2022-12-31")</f>
        <v>62.7106020425</v>
      </c>
      <c r="AB3084" s="7">
        <f t="shared" si="292"/>
        <v>46.061774137466671</v>
      </c>
      <c r="AC3084" s="8">
        <f t="shared" si="293"/>
        <v>27.989703773880283</v>
      </c>
    </row>
    <row r="3085" spans="1:29" ht="16.5" x14ac:dyDescent="0.45">
      <c r="A3085" s="9">
        <v>4107</v>
      </c>
      <c r="B3085" s="5" t="s">
        <v>10913</v>
      </c>
      <c r="C3085" s="5" t="s">
        <v>10914</v>
      </c>
      <c r="D3085" s="5" t="s">
        <v>10915</v>
      </c>
      <c r="E3085" s="5" t="s">
        <v>120</v>
      </c>
      <c r="F3085" s="5" t="s">
        <v>58</v>
      </c>
      <c r="G3085" s="5">
        <v>10</v>
      </c>
      <c r="H3085" s="5">
        <v>2</v>
      </c>
      <c r="I3085" s="5">
        <f t="shared" si="288"/>
        <v>3</v>
      </c>
      <c r="J3085" s="5">
        <f t="shared" si="289"/>
        <v>3</v>
      </c>
      <c r="K3085" s="5"/>
      <c r="L3085" s="5"/>
      <c r="M3085" s="5"/>
      <c r="N3085" s="5"/>
      <c r="O3085" s="5" t="s">
        <v>6029</v>
      </c>
      <c r="P3085" s="6">
        <f>[1]!EM_S_INFO_EMPLOYEE(B3085,"2019")</f>
        <v>7424</v>
      </c>
      <c r="Q3085" s="6">
        <f>[1]!EM_S_STM07_IS(B3085,"83","2019-12-31","1",1000000000)</f>
        <v>5.7032171835599996</v>
      </c>
      <c r="R3085" s="6">
        <f>[1]!EM_S_FA_YOY_OR(B3085,"2019-12-31")</f>
        <v>-2.73894817</v>
      </c>
      <c r="S3085" s="6">
        <f>[1]!EM_S_FA_YOY_OR(B3085,"2020-12-31")</f>
        <v>10.1272562657</v>
      </c>
      <c r="T3085" s="6">
        <f>[1]!EM_S_FA_YOY_OR(B3085,"2021-12-31")</f>
        <v>26.508760112699999</v>
      </c>
      <c r="U3085" s="6">
        <f>[1]!EM_S_FA_YOY_OR(B3085,"2022-12-31")</f>
        <v>12.139478259800001</v>
      </c>
      <c r="V3085" s="7">
        <f t="shared" si="290"/>
        <v>16.258498212733333</v>
      </c>
      <c r="W3085" s="8">
        <f t="shared" si="291"/>
        <v>8.9338211926261479</v>
      </c>
      <c r="X3085" s="6">
        <f>[1]!EM_S_FA_YOY_NETPROFIT(B3085,"2019-12-31")</f>
        <v>18.789852446000001</v>
      </c>
      <c r="Y3085" s="6">
        <f>[1]!EM_S_FA_YOY_NETPROFIT(B3085,"2020-12-31")</f>
        <v>-35.064809791199998</v>
      </c>
      <c r="Z3085" s="6">
        <f>[1]!EM_S_FA_YOY_NETPROFIT(B3085,"2021-12-31")</f>
        <v>54.197037127999998</v>
      </c>
      <c r="AA3085" s="6">
        <f>[1]!EM_S_FA_YOY_NETPROFIT(B3085,"2022-12-31")</f>
        <v>95.637879183999999</v>
      </c>
      <c r="AB3085" s="7">
        <f t="shared" si="292"/>
        <v>38.256702173599997</v>
      </c>
      <c r="AC3085" s="8">
        <f t="shared" si="293"/>
        <v>66.793479735531193</v>
      </c>
    </row>
    <row r="3086" spans="1:29" ht="16.5" x14ac:dyDescent="0.45">
      <c r="A3086" s="9">
        <v>4109</v>
      </c>
      <c r="B3086" s="5" t="s">
        <v>10916</v>
      </c>
      <c r="C3086" s="5" t="s">
        <v>10917</v>
      </c>
      <c r="D3086" s="5" t="s">
        <v>10918</v>
      </c>
      <c r="E3086" s="5" t="s">
        <v>249</v>
      </c>
      <c r="F3086" s="5" t="s">
        <v>11758</v>
      </c>
      <c r="G3086" s="5">
        <v>8</v>
      </c>
      <c r="H3086" s="5">
        <v>2</v>
      </c>
      <c r="I3086" s="5">
        <f t="shared" si="288"/>
        <v>3</v>
      </c>
      <c r="J3086" s="5">
        <f t="shared" si="289"/>
        <v>2</v>
      </c>
      <c r="K3086" s="5"/>
      <c r="L3086" s="5"/>
      <c r="M3086" s="5"/>
      <c r="N3086" s="5"/>
      <c r="O3086" s="5" t="s">
        <v>4627</v>
      </c>
      <c r="P3086" s="6">
        <f>[1]!EM_S_INFO_EMPLOYEE(B3086,"2019")</f>
        <v>1750</v>
      </c>
      <c r="Q3086" s="6">
        <f>[1]!EM_S_STM07_IS(B3086,"83","2019-12-31","1",1000000000)</f>
        <v>1.6191047977299999</v>
      </c>
      <c r="R3086" s="6">
        <f>[1]!EM_S_FA_YOY_OR(B3086,"2019-12-31")</f>
        <v>-1.803557195</v>
      </c>
      <c r="S3086" s="6">
        <f>[1]!EM_S_FA_YOY_OR(B3086,"2020-12-31")</f>
        <v>17.962503643800002</v>
      </c>
      <c r="T3086" s="6">
        <f>[1]!EM_S_FA_YOY_OR(B3086,"2021-12-31")</f>
        <v>23.405285701299999</v>
      </c>
      <c r="U3086" s="6">
        <f>[1]!EM_S_FA_YOY_OR(B3086,"2022-12-31")</f>
        <v>18.720196575500001</v>
      </c>
      <c r="V3086" s="7">
        <f t="shared" si="290"/>
        <v>20.029328640200003</v>
      </c>
      <c r="W3086" s="8">
        <f t="shared" si="291"/>
        <v>2.9481077326787428</v>
      </c>
      <c r="X3086" s="6">
        <f>[1]!EM_S_FA_YOY_NETPROFIT(B3086,"2019-12-31")</f>
        <v>-25.5525120261</v>
      </c>
      <c r="Y3086" s="6">
        <f>[1]!EM_S_FA_YOY_NETPROFIT(B3086,"2020-12-31")</f>
        <v>11.943251486699999</v>
      </c>
      <c r="Z3086" s="6">
        <f>[1]!EM_S_FA_YOY_NETPROFIT(B3086,"2021-12-31")</f>
        <v>7.2832729376999996</v>
      </c>
      <c r="AA3086" s="6">
        <f>[1]!EM_S_FA_YOY_NETPROFIT(B3086,"2022-12-31")</f>
        <v>13.8596594216</v>
      </c>
      <c r="AB3086" s="7">
        <f t="shared" si="292"/>
        <v>11.028727948666665</v>
      </c>
      <c r="AC3086" s="8">
        <f t="shared" si="293"/>
        <v>3.3822299999583789</v>
      </c>
    </row>
    <row r="3087" spans="1:29" ht="16.5" x14ac:dyDescent="0.45">
      <c r="A3087" s="9">
        <v>4110</v>
      </c>
      <c r="B3087" s="5" t="s">
        <v>10919</v>
      </c>
      <c r="C3087" s="5" t="s">
        <v>10920</v>
      </c>
      <c r="D3087" s="5" t="s">
        <v>10921</v>
      </c>
      <c r="E3087" s="5" t="s">
        <v>120</v>
      </c>
      <c r="F3087" s="5" t="s">
        <v>11766</v>
      </c>
      <c r="G3087" s="5">
        <v>17</v>
      </c>
      <c r="H3087" s="5">
        <v>2</v>
      </c>
      <c r="I3087" s="5">
        <f t="shared" si="288"/>
        <v>2</v>
      </c>
      <c r="J3087" s="5">
        <f t="shared" si="289"/>
        <v>11</v>
      </c>
      <c r="K3087" s="5"/>
      <c r="L3087" s="5"/>
      <c r="M3087" s="5"/>
      <c r="N3087" s="5"/>
      <c r="O3087" s="5" t="s">
        <v>4472</v>
      </c>
      <c r="P3087" s="6">
        <f>[1]!EM_S_INFO_EMPLOYEE(B3087,"2019")</f>
        <v>2401</v>
      </c>
      <c r="Q3087" s="6">
        <f>[1]!EM_S_STM07_IS(B3087,"83","2019-12-31","1",1000000000)</f>
        <v>4.1775348592799997</v>
      </c>
      <c r="R3087" s="6">
        <f>[1]!EM_S_FA_YOY_OR(B3087,"2019-12-31")</f>
        <v>3.0871936092999999</v>
      </c>
      <c r="S3087" s="6">
        <f>[1]!EM_S_FA_YOY_OR(B3087,"2020-12-31")</f>
        <v>-1.0462122535</v>
      </c>
      <c r="T3087" s="6">
        <f>[1]!EM_S_FA_YOY_OR(B3087,"2021-12-31")</f>
        <v>14.097053925199999</v>
      </c>
      <c r="U3087" s="6">
        <f>[1]!EM_S_FA_YOY_OR(B3087,"2022-12-31")</f>
        <v>9.4566987575999999</v>
      </c>
      <c r="V3087" s="7">
        <f t="shared" si="290"/>
        <v>7.5025134764333332</v>
      </c>
      <c r="W3087" s="8">
        <f t="shared" si="291"/>
        <v>7.7584636188221019</v>
      </c>
      <c r="X3087" s="6">
        <f>[1]!EM_S_FA_YOY_NETPROFIT(B3087,"2019-12-31")</f>
        <v>-20.8672486384</v>
      </c>
      <c r="Y3087" s="6">
        <f>[1]!EM_S_FA_YOY_NETPROFIT(B3087,"2020-12-31")</f>
        <v>43.9701722187</v>
      </c>
      <c r="Z3087" s="6">
        <f>[1]!EM_S_FA_YOY_NETPROFIT(B3087,"2021-12-31")</f>
        <v>50.262155316600001</v>
      </c>
      <c r="AA3087" s="6">
        <f>[1]!EM_S_FA_YOY_NETPROFIT(B3087,"2022-12-31")</f>
        <v>-28.5928695534</v>
      </c>
      <c r="AB3087" s="7">
        <f t="shared" si="292"/>
        <v>21.879819327299998</v>
      </c>
      <c r="AC3087" s="8">
        <f t="shared" si="293"/>
        <v>43.82369798364828</v>
      </c>
    </row>
    <row r="3088" spans="1:29" ht="16.5" x14ac:dyDescent="0.45">
      <c r="A3088" s="9">
        <v>4111</v>
      </c>
      <c r="B3088" s="5" t="s">
        <v>10922</v>
      </c>
      <c r="C3088" s="5" t="s">
        <v>10923</v>
      </c>
      <c r="D3088" s="5" t="s">
        <v>10924</v>
      </c>
      <c r="E3088" s="5" t="s">
        <v>120</v>
      </c>
      <c r="F3088" s="5" t="s">
        <v>11758</v>
      </c>
      <c r="G3088" s="5">
        <v>8</v>
      </c>
      <c r="H3088" s="5">
        <v>2</v>
      </c>
      <c r="I3088" s="5">
        <f t="shared" si="288"/>
        <v>3</v>
      </c>
      <c r="J3088" s="5">
        <f t="shared" si="289"/>
        <v>2</v>
      </c>
      <c r="K3088" s="5"/>
      <c r="L3088" s="5"/>
      <c r="M3088" s="5"/>
      <c r="N3088" s="5"/>
      <c r="O3088" s="5" t="s">
        <v>6938</v>
      </c>
      <c r="P3088" s="6">
        <f>[1]!EM_S_INFO_EMPLOYEE(B3088,"2019")</f>
        <v>455</v>
      </c>
      <c r="Q3088" s="6">
        <f>[1]!EM_S_STM07_IS(B3088,"83","2019-12-31","1",1000000000)</f>
        <v>2.0166892008200001</v>
      </c>
      <c r="R3088" s="6">
        <f>[1]!EM_S_FA_YOY_OR(B3088,"2019-12-31")</f>
        <v>26.533861191300002</v>
      </c>
      <c r="S3088" s="6">
        <f>[1]!EM_S_FA_YOY_OR(B3088,"2020-12-31")</f>
        <v>15.928007646399999</v>
      </c>
      <c r="T3088" s="6">
        <f>[1]!EM_S_FA_YOY_OR(B3088,"2021-12-31")</f>
        <v>15.9476572636</v>
      </c>
      <c r="U3088" s="6">
        <f>[1]!EM_S_FA_YOY_OR(B3088,"2022-12-31")</f>
        <v>-54.181051318199998</v>
      </c>
      <c r="V3088" s="7">
        <f t="shared" si="290"/>
        <v>-7.4351288027333338</v>
      </c>
      <c r="W3088" s="8">
        <f t="shared" si="291"/>
        <v>40.483157613918578</v>
      </c>
      <c r="X3088" s="6">
        <f>[1]!EM_S_FA_YOY_NETPROFIT(B3088,"2019-12-31")</f>
        <v>15.604938707100001</v>
      </c>
      <c r="Y3088" s="6">
        <f>[1]!EM_S_FA_YOY_NETPROFIT(B3088,"2020-12-31")</f>
        <v>4.3505436971</v>
      </c>
      <c r="Z3088" s="6">
        <f>[1]!EM_S_FA_YOY_NETPROFIT(B3088,"2021-12-31")</f>
        <v>22.467959118700001</v>
      </c>
      <c r="AA3088" s="6">
        <f>[1]!EM_S_FA_YOY_NETPROFIT(B3088,"2022-12-31")</f>
        <v>-94.325838007399994</v>
      </c>
      <c r="AB3088" s="7">
        <f t="shared" si="292"/>
        <v>-22.502445063866663</v>
      </c>
      <c r="AC3088" s="8">
        <f t="shared" si="293"/>
        <v>62.857060190805953</v>
      </c>
    </row>
    <row r="3089" spans="1:29" ht="16.5" x14ac:dyDescent="0.45">
      <c r="A3089" s="9">
        <v>4112</v>
      </c>
      <c r="B3089" s="5" t="s">
        <v>10925</v>
      </c>
      <c r="C3089" s="5" t="s">
        <v>10926</v>
      </c>
      <c r="D3089" s="5" t="s">
        <v>10927</v>
      </c>
      <c r="E3089" s="5" t="s">
        <v>176</v>
      </c>
      <c r="F3089" s="5" t="s">
        <v>11773</v>
      </c>
      <c r="G3089" s="5">
        <v>24</v>
      </c>
      <c r="H3089" s="5">
        <v>2</v>
      </c>
      <c r="I3089" s="5">
        <f t="shared" si="288"/>
        <v>1</v>
      </c>
      <c r="J3089" s="5">
        <f t="shared" si="289"/>
        <v>11</v>
      </c>
      <c r="K3089" s="5"/>
      <c r="L3089" s="5"/>
      <c r="M3089" s="5"/>
      <c r="N3089" s="5"/>
      <c r="O3089" s="5" t="s">
        <v>10928</v>
      </c>
      <c r="P3089" s="6">
        <f>[1]!EM_S_INFO_EMPLOYEE(B3089,"2019")</f>
        <v>797</v>
      </c>
      <c r="Q3089" s="6">
        <f>[1]!EM_S_STM07_IS(B3089,"83","2019-12-31","1",1000000000)</f>
        <v>0.87189607263000002</v>
      </c>
      <c r="R3089" s="6">
        <f>[1]!EM_S_FA_YOY_OR(B3089,"2019-12-31")</f>
        <v>65.078318342700001</v>
      </c>
      <c r="S3089" s="6">
        <f>[1]!EM_S_FA_YOY_OR(B3089,"2020-12-31")</f>
        <v>-14.033213895699999</v>
      </c>
      <c r="T3089" s="6">
        <f>[1]!EM_S_FA_YOY_OR(B3089,"2021-12-31")</f>
        <v>34.250356414800002</v>
      </c>
      <c r="U3089" s="6">
        <f>[1]!EM_S_FA_YOY_OR(B3089,"2022-12-31")</f>
        <v>24.884029093599999</v>
      </c>
      <c r="V3089" s="7">
        <f t="shared" si="290"/>
        <v>15.033723870899999</v>
      </c>
      <c r="W3089" s="8">
        <f t="shared" si="291"/>
        <v>25.604631909432175</v>
      </c>
      <c r="X3089" s="6">
        <f>[1]!EM_S_FA_YOY_NETPROFIT(B3089,"2019-12-31")</f>
        <v>111.4924336465</v>
      </c>
      <c r="Y3089" s="6">
        <f>[1]!EM_S_FA_YOY_NETPROFIT(B3089,"2020-12-31")</f>
        <v>-27.720480556799998</v>
      </c>
      <c r="Z3089" s="6">
        <f>[1]!EM_S_FA_YOY_NETPROFIT(B3089,"2021-12-31")</f>
        <v>12.958922664499999</v>
      </c>
      <c r="AA3089" s="6">
        <f>[1]!EM_S_FA_YOY_NETPROFIT(B3089,"2022-12-31")</f>
        <v>60.710223184500002</v>
      </c>
      <c r="AB3089" s="7">
        <f t="shared" si="292"/>
        <v>15.316221764066668</v>
      </c>
      <c r="AC3089" s="8">
        <f t="shared" si="293"/>
        <v>44.262455708297594</v>
      </c>
    </row>
    <row r="3090" spans="1:29" ht="16.5" x14ac:dyDescent="0.45">
      <c r="A3090" s="9">
        <v>4113</v>
      </c>
      <c r="B3090" s="5" t="s">
        <v>10929</v>
      </c>
      <c r="C3090" s="5" t="s">
        <v>10930</v>
      </c>
      <c r="D3090" s="5" t="s">
        <v>10931</v>
      </c>
      <c r="E3090" s="5" t="s">
        <v>474</v>
      </c>
      <c r="F3090" s="5" t="s">
        <v>11761</v>
      </c>
      <c r="G3090" s="5">
        <v>12</v>
      </c>
      <c r="H3090" s="5">
        <v>1</v>
      </c>
      <c r="I3090" s="5">
        <f t="shared" si="288"/>
        <v>2</v>
      </c>
      <c r="J3090" s="5">
        <f t="shared" si="289"/>
        <v>6</v>
      </c>
      <c r="K3090" s="5"/>
      <c r="L3090" s="5"/>
      <c r="M3090" s="5"/>
      <c r="N3090" s="5"/>
      <c r="O3090" s="5" t="s">
        <v>6787</v>
      </c>
      <c r="P3090" s="6">
        <f>[1]!EM_S_INFO_EMPLOYEE(B3090,"2019")</f>
        <v>4451</v>
      </c>
      <c r="Q3090" s="6">
        <f>[1]!EM_S_STM07_IS(B3090,"83","2019-12-31","1",1000000000)</f>
        <v>5.7880800673700001</v>
      </c>
      <c r="R3090" s="6">
        <f>[1]!EM_S_FA_YOY_OR(B3090,"2019-12-31")</f>
        <v>0.45450556060000002</v>
      </c>
      <c r="S3090" s="6">
        <f>[1]!EM_S_FA_YOY_OR(B3090,"2020-12-31")</f>
        <v>98.980760867100003</v>
      </c>
      <c r="T3090" s="6">
        <f>[1]!EM_S_FA_YOY_OR(B3090,"2021-12-31")</f>
        <v>56.6197842451</v>
      </c>
      <c r="U3090" s="6">
        <f>[1]!EM_S_FA_YOY_OR(B3090,"2022-12-31")</f>
        <v>19.818425655799999</v>
      </c>
      <c r="V3090" s="7">
        <f t="shared" si="290"/>
        <v>58.472990256000003</v>
      </c>
      <c r="W3090" s="8">
        <f t="shared" si="291"/>
        <v>39.61369218358324</v>
      </c>
      <c r="X3090" s="6">
        <f>[1]!EM_S_FA_YOY_NETPROFIT(B3090,"2019-12-31")</f>
        <v>879.80160851610003</v>
      </c>
      <c r="Y3090" s="6">
        <f>[1]!EM_S_FA_YOY_NETPROFIT(B3090,"2020-12-31")</f>
        <v>890.08002275069998</v>
      </c>
      <c r="Z3090" s="6">
        <f>[1]!EM_S_FA_YOY_NETPROFIT(B3090,"2021-12-31")</f>
        <v>-286.28326168550001</v>
      </c>
      <c r="AA3090" s="6">
        <f>[1]!EM_S_FA_YOY_NETPROFIT(B3090,"2022-12-31")</f>
        <v>33.711303377100002</v>
      </c>
      <c r="AB3090" s="7">
        <f t="shared" si="292"/>
        <v>212.5026881474333</v>
      </c>
      <c r="AC3090" s="8">
        <f t="shared" si="293"/>
        <v>608.22069489080275</v>
      </c>
    </row>
    <row r="3091" spans="1:29" ht="16.5" x14ac:dyDescent="0.45">
      <c r="A3091" s="9">
        <v>4114</v>
      </c>
      <c r="B3091" s="5" t="s">
        <v>10932</v>
      </c>
      <c r="C3091" s="5" t="s">
        <v>10933</v>
      </c>
      <c r="D3091" s="5" t="s">
        <v>10934</v>
      </c>
      <c r="E3091" s="5" t="s">
        <v>1297</v>
      </c>
      <c r="F3091" s="5" t="s">
        <v>11760</v>
      </c>
      <c r="G3091" s="5">
        <v>11</v>
      </c>
      <c r="H3091" s="5">
        <v>2</v>
      </c>
      <c r="I3091" s="5">
        <f t="shared" si="288"/>
        <v>3</v>
      </c>
      <c r="J3091" s="5">
        <f t="shared" si="289"/>
        <v>3</v>
      </c>
      <c r="K3091" s="5"/>
      <c r="L3091" s="5"/>
      <c r="M3091" s="5"/>
      <c r="N3091" s="5"/>
      <c r="O3091" s="5" t="s">
        <v>10935</v>
      </c>
      <c r="P3091" s="6">
        <f>[1]!EM_S_INFO_EMPLOYEE(B3091,"2019")</f>
        <v>3484</v>
      </c>
      <c r="Q3091" s="6">
        <f>[1]!EM_S_STM07_IS(B3091,"83","2019-12-31","1",1000000000)</f>
        <v>3.0019901911</v>
      </c>
      <c r="R3091" s="6">
        <f>[1]!EM_S_FA_YOY_OR(B3091,"2019-12-31")</f>
        <v>10.412397154000001</v>
      </c>
      <c r="S3091" s="6">
        <f>[1]!EM_S_FA_YOY_OR(B3091,"2020-12-31")</f>
        <v>1.0922938085</v>
      </c>
      <c r="T3091" s="6">
        <f>[1]!EM_S_FA_YOY_OR(B3091,"2021-12-31")</f>
        <v>25.1922627633</v>
      </c>
      <c r="U3091" s="6">
        <f>[1]!EM_S_FA_YOY_OR(B3091,"2022-12-31")</f>
        <v>-3.5680056000999998</v>
      </c>
      <c r="V3091" s="7">
        <f t="shared" si="290"/>
        <v>7.5721836572333325</v>
      </c>
      <c r="W3091" s="8">
        <f t="shared" si="291"/>
        <v>15.436320430157076</v>
      </c>
      <c r="X3091" s="6">
        <f>[1]!EM_S_FA_YOY_NETPROFIT(B3091,"2019-12-31")</f>
        <v>10.6865548921</v>
      </c>
      <c r="Y3091" s="6">
        <f>[1]!EM_S_FA_YOY_NETPROFIT(B3091,"2020-12-31")</f>
        <v>-12.9926848116</v>
      </c>
      <c r="Z3091" s="6">
        <f>[1]!EM_S_FA_YOY_NETPROFIT(B3091,"2021-12-31")</f>
        <v>40.553386586000002</v>
      </c>
      <c r="AA3091" s="6">
        <f>[1]!EM_S_FA_YOY_NETPROFIT(B3091,"2022-12-31")</f>
        <v>-27.8894646243</v>
      </c>
      <c r="AB3091" s="7">
        <f t="shared" si="292"/>
        <v>-0.10958761663333287</v>
      </c>
      <c r="AC3091" s="8">
        <f t="shared" si="293"/>
        <v>35.994258090007001</v>
      </c>
    </row>
    <row r="3092" spans="1:29" ht="16.5" x14ac:dyDescent="0.45">
      <c r="A3092" s="9">
        <v>4115</v>
      </c>
      <c r="B3092" s="5" t="s">
        <v>10936</v>
      </c>
      <c r="C3092" s="5" t="s">
        <v>10937</v>
      </c>
      <c r="D3092" s="5" t="s">
        <v>10938</v>
      </c>
      <c r="E3092" s="5" t="s">
        <v>120</v>
      </c>
      <c r="F3092" s="5" t="s">
        <v>58</v>
      </c>
      <c r="G3092" s="5">
        <v>10</v>
      </c>
      <c r="H3092" s="5">
        <v>2</v>
      </c>
      <c r="I3092" s="5">
        <f t="shared" si="288"/>
        <v>3</v>
      </c>
      <c r="J3092" s="5">
        <f t="shared" si="289"/>
        <v>3</v>
      </c>
      <c r="K3092" s="5"/>
      <c r="L3092" s="5"/>
      <c r="M3092" s="5"/>
      <c r="N3092" s="5"/>
      <c r="O3092" s="5" t="s">
        <v>10939</v>
      </c>
      <c r="P3092" s="6">
        <f>[1]!EM_S_INFO_EMPLOYEE(B3092,"2019")</f>
        <v>3937</v>
      </c>
      <c r="Q3092" s="6">
        <f>[1]!EM_S_STM07_IS(B3092,"83","2019-12-31","1",1000000000)</f>
        <v>3.3660987225399999</v>
      </c>
      <c r="R3092" s="6">
        <f>[1]!EM_S_FA_YOY_OR(B3092,"2019-12-31")</f>
        <v>5.9625890927</v>
      </c>
      <c r="S3092" s="6">
        <f>[1]!EM_S_FA_YOY_OR(B3092,"2020-12-31")</f>
        <v>5.2476833678999997</v>
      </c>
      <c r="T3092" s="6">
        <f>[1]!EM_S_FA_YOY_OR(B3092,"2021-12-31")</f>
        <v>18.709173894900001</v>
      </c>
      <c r="U3092" s="6">
        <f>[1]!EM_S_FA_YOY_OR(B3092,"2022-12-31")</f>
        <v>-7.3253927890000003</v>
      </c>
      <c r="V3092" s="7">
        <f t="shared" si="290"/>
        <v>5.5438214912666668</v>
      </c>
      <c r="W3092" s="8">
        <f t="shared" si="291"/>
        <v>13.01980948192762</v>
      </c>
      <c r="X3092" s="6">
        <f>[1]!EM_S_FA_YOY_NETPROFIT(B3092,"2019-12-31")</f>
        <v>117.6103449757</v>
      </c>
      <c r="Y3092" s="6">
        <f>[1]!EM_S_FA_YOY_NETPROFIT(B3092,"2020-12-31")</f>
        <v>94.791124619599998</v>
      </c>
      <c r="Z3092" s="6">
        <f>[1]!EM_S_FA_YOY_NETPROFIT(B3092,"2021-12-31")</f>
        <v>23.9300442774</v>
      </c>
      <c r="AA3092" s="6">
        <f>[1]!EM_S_FA_YOY_NETPROFIT(B3092,"2022-12-31")</f>
        <v>20.173141224599998</v>
      </c>
      <c r="AB3092" s="7">
        <f t="shared" si="292"/>
        <v>46.298103373866667</v>
      </c>
      <c r="AC3092" s="8">
        <f t="shared" si="293"/>
        <v>42.038178032490805</v>
      </c>
    </row>
    <row r="3093" spans="1:29" ht="16.5" x14ac:dyDescent="0.45">
      <c r="A3093" s="9">
        <v>4116</v>
      </c>
      <c r="B3093" s="5" t="s">
        <v>10940</v>
      </c>
      <c r="C3093" s="5" t="s">
        <v>10941</v>
      </c>
      <c r="D3093" s="5" t="s">
        <v>10942</v>
      </c>
      <c r="E3093" s="5" t="s">
        <v>288</v>
      </c>
      <c r="F3093" s="5" t="s">
        <v>11765</v>
      </c>
      <c r="G3093" s="5">
        <v>16</v>
      </c>
      <c r="H3093" s="5">
        <v>3</v>
      </c>
      <c r="I3093" s="5">
        <f t="shared" si="288"/>
        <v>1</v>
      </c>
      <c r="J3093" s="5">
        <f t="shared" si="289"/>
        <v>9</v>
      </c>
      <c r="K3093" s="5"/>
      <c r="L3093" s="5"/>
      <c r="M3093" s="5"/>
      <c r="N3093" s="5"/>
      <c r="O3093" s="5" t="s">
        <v>4681</v>
      </c>
      <c r="P3093" s="6">
        <f>[1]!EM_S_INFO_EMPLOYEE(B3093,"2019")</f>
        <v>2983</v>
      </c>
      <c r="Q3093" s="6">
        <f>[1]!EM_S_STM07_IS(B3093,"83","2019-12-31","1",1000000000)</f>
        <v>4.1127855108500002</v>
      </c>
      <c r="R3093" s="6">
        <f>[1]!EM_S_FA_YOY_OR(B3093,"2019-12-31")</f>
        <v>8.0015968834999995</v>
      </c>
      <c r="S3093" s="6">
        <f>[1]!EM_S_FA_YOY_OR(B3093,"2020-12-31")</f>
        <v>-10.664962577900001</v>
      </c>
      <c r="T3093" s="6">
        <f>[1]!EM_S_FA_YOY_OR(B3093,"2021-12-31")</f>
        <v>2.9512651838999999</v>
      </c>
      <c r="U3093" s="6">
        <f>[1]!EM_S_FA_YOY_OR(B3093,"2022-12-31")</f>
        <v>7.4947487300000004</v>
      </c>
      <c r="V3093" s="7">
        <f t="shared" si="290"/>
        <v>-7.298288800000001E-2</v>
      </c>
      <c r="W3093" s="8">
        <f t="shared" si="291"/>
        <v>9.4500442325346263</v>
      </c>
      <c r="X3093" s="6">
        <f>[1]!EM_S_FA_YOY_NETPROFIT(B3093,"2019-12-31")</f>
        <v>2.3335762988000002</v>
      </c>
      <c r="Y3093" s="6">
        <f>[1]!EM_S_FA_YOY_NETPROFIT(B3093,"2020-12-31")</f>
        <v>-15.0416173551</v>
      </c>
      <c r="Z3093" s="6">
        <f>[1]!EM_S_FA_YOY_NETPROFIT(B3093,"2021-12-31")</f>
        <v>-23.6551982121</v>
      </c>
      <c r="AA3093" s="6">
        <f>[1]!EM_S_FA_YOY_NETPROFIT(B3093,"2022-12-31")</f>
        <v>5.5357145066999998</v>
      </c>
      <c r="AB3093" s="7">
        <f t="shared" si="292"/>
        <v>-11.0537003535</v>
      </c>
      <c r="AC3093" s="8">
        <f t="shared" si="293"/>
        <v>14.998498519781492</v>
      </c>
    </row>
    <row r="3094" spans="1:29" ht="16.5" x14ac:dyDescent="0.45">
      <c r="A3094" s="9">
        <v>4117</v>
      </c>
      <c r="B3094" s="5" t="s">
        <v>10943</v>
      </c>
      <c r="C3094" s="5" t="s">
        <v>10944</v>
      </c>
      <c r="D3094" s="5" t="s">
        <v>10945</v>
      </c>
      <c r="E3094" s="5" t="s">
        <v>479</v>
      </c>
      <c r="F3094" s="5" t="s">
        <v>11765</v>
      </c>
      <c r="G3094" s="5">
        <v>16</v>
      </c>
      <c r="H3094" s="5">
        <v>3</v>
      </c>
      <c r="I3094" s="5">
        <f t="shared" si="288"/>
        <v>1</v>
      </c>
      <c r="J3094" s="5">
        <f t="shared" si="289"/>
        <v>9</v>
      </c>
      <c r="K3094" s="5"/>
      <c r="L3094" s="5"/>
      <c r="M3094" s="5"/>
      <c r="N3094" s="5"/>
      <c r="O3094" s="5" t="s">
        <v>10946</v>
      </c>
      <c r="P3094" s="6">
        <f>[1]!EM_S_INFO_EMPLOYEE(B3094,"2019")</f>
        <v>4215</v>
      </c>
      <c r="Q3094" s="6">
        <f>[1]!EM_S_STM07_IS(B3094,"83","2019-12-31","1",1000000000)</f>
        <v>14.85682531986</v>
      </c>
      <c r="R3094" s="6">
        <f>[1]!EM_S_FA_YOY_OR(B3094,"2019-12-31")</f>
        <v>26.823916028500001</v>
      </c>
      <c r="S3094" s="6">
        <f>[1]!EM_S_FA_YOY_OR(B3094,"2020-12-31")</f>
        <v>5.4644086715000002</v>
      </c>
      <c r="T3094" s="6">
        <f>[1]!EM_S_FA_YOY_OR(B3094,"2021-12-31")</f>
        <v>9.3572771512999999</v>
      </c>
      <c r="U3094" s="6">
        <f>[1]!EM_S_FA_YOY_OR(B3094,"2022-12-31")</f>
        <v>11.1936240493</v>
      </c>
      <c r="V3094" s="7">
        <f t="shared" si="290"/>
        <v>8.6717699573666653</v>
      </c>
      <c r="W3094" s="8">
        <f t="shared" si="291"/>
        <v>2.9254772766175776</v>
      </c>
      <c r="X3094" s="6">
        <f>[1]!EM_S_FA_YOY_NETPROFIT(B3094,"2019-12-31")</f>
        <v>34.616175605199999</v>
      </c>
      <c r="Y3094" s="6">
        <f>[1]!EM_S_FA_YOY_NETPROFIT(B3094,"2020-12-31")</f>
        <v>2.2114784664</v>
      </c>
      <c r="Z3094" s="6">
        <f>[1]!EM_S_FA_YOY_NETPROFIT(B3094,"2021-12-31")</f>
        <v>-17.995500528400001</v>
      </c>
      <c r="AA3094" s="6">
        <f>[1]!EM_S_FA_YOY_NETPROFIT(B3094,"2022-12-31")</f>
        <v>18.389339312899999</v>
      </c>
      <c r="AB3094" s="7">
        <f t="shared" si="292"/>
        <v>0.86843908363333233</v>
      </c>
      <c r="AC3094" s="8">
        <f t="shared" si="293"/>
        <v>18.229562766479333</v>
      </c>
    </row>
    <row r="3095" spans="1:29" ht="16.5" x14ac:dyDescent="0.45">
      <c r="A3095" s="9">
        <v>4118</v>
      </c>
      <c r="B3095" s="5" t="s">
        <v>10947</v>
      </c>
      <c r="C3095" s="5" t="s">
        <v>10948</v>
      </c>
      <c r="D3095" s="5" t="s">
        <v>10949</v>
      </c>
      <c r="E3095" s="5" t="s">
        <v>120</v>
      </c>
      <c r="F3095" s="5" t="s">
        <v>11778</v>
      </c>
      <c r="G3095" s="5">
        <v>29</v>
      </c>
      <c r="H3095" s="5">
        <v>3</v>
      </c>
      <c r="I3095" s="5">
        <f t="shared" si="288"/>
        <v>3</v>
      </c>
      <c r="J3095" s="5">
        <f t="shared" si="289"/>
        <v>5</v>
      </c>
      <c r="K3095" s="5"/>
      <c r="L3095" s="5"/>
      <c r="M3095" s="5"/>
      <c r="N3095" s="5"/>
      <c r="O3095" s="5" t="s">
        <v>10950</v>
      </c>
      <c r="P3095" s="6">
        <f>[1]!EM_S_INFO_EMPLOYEE(B3095,"2019")</f>
        <v>3615</v>
      </c>
      <c r="Q3095" s="6">
        <f>[1]!EM_S_STM07_IS(B3095,"83","2019-12-31","1",1000000000)</f>
        <v>4.8736040546800004</v>
      </c>
      <c r="R3095" s="6">
        <f>[1]!EM_S_FA_YOY_OR(B3095,"2019-12-31")</f>
        <v>30.348604523500001</v>
      </c>
      <c r="S3095" s="6">
        <f>[1]!EM_S_FA_YOY_OR(B3095,"2020-12-31")</f>
        <v>5.1231918384000004</v>
      </c>
      <c r="T3095" s="6">
        <f>[1]!EM_S_FA_YOY_OR(B3095,"2021-12-31")</f>
        <v>25.123075720500001</v>
      </c>
      <c r="U3095" s="6">
        <f>[1]!EM_S_FA_YOY_OR(B3095,"2022-12-31")</f>
        <v>23.091386843399999</v>
      </c>
      <c r="V3095" s="7">
        <f t="shared" si="290"/>
        <v>17.779218134100002</v>
      </c>
      <c r="W3095" s="8">
        <f t="shared" si="291"/>
        <v>11.007415278866347</v>
      </c>
      <c r="X3095" s="6">
        <f>[1]!EM_S_FA_YOY_NETPROFIT(B3095,"2019-12-31")</f>
        <v>26.7113464237</v>
      </c>
      <c r="Y3095" s="6">
        <f>[1]!EM_S_FA_YOY_NETPROFIT(B3095,"2020-12-31")</f>
        <v>7.4608800902999999</v>
      </c>
      <c r="Z3095" s="6">
        <f>[1]!EM_S_FA_YOY_NETPROFIT(B3095,"2021-12-31")</f>
        <v>29.4988707461</v>
      </c>
      <c r="AA3095" s="6">
        <f>[1]!EM_S_FA_YOY_NETPROFIT(B3095,"2022-12-31")</f>
        <v>23.343100011400001</v>
      </c>
      <c r="AB3095" s="7">
        <f t="shared" si="292"/>
        <v>20.100950282599999</v>
      </c>
      <c r="AC3095" s="8">
        <f t="shared" si="293"/>
        <v>11.371099735041042</v>
      </c>
    </row>
    <row r="3096" spans="1:29" ht="16.5" x14ac:dyDescent="0.45">
      <c r="A3096" s="9">
        <v>4119</v>
      </c>
      <c r="B3096" s="5" t="s">
        <v>10951</v>
      </c>
      <c r="C3096" s="5" t="s">
        <v>10952</v>
      </c>
      <c r="D3096" s="5" t="s">
        <v>10953</v>
      </c>
      <c r="E3096" s="5" t="s">
        <v>33</v>
      </c>
      <c r="F3096" s="5" t="s">
        <v>11774</v>
      </c>
      <c r="G3096" s="5">
        <v>25</v>
      </c>
      <c r="H3096" s="5">
        <v>3</v>
      </c>
      <c r="I3096" s="5">
        <f t="shared" si="288"/>
        <v>2</v>
      </c>
      <c r="J3096" s="5">
        <f t="shared" si="289"/>
        <v>10</v>
      </c>
      <c r="K3096" s="5"/>
      <c r="L3096" s="5"/>
      <c r="M3096" s="5"/>
      <c r="N3096" s="5"/>
      <c r="O3096" s="5" t="s">
        <v>10954</v>
      </c>
      <c r="P3096" s="6">
        <f>[1]!EM_S_INFO_EMPLOYEE(B3096,"2019")</f>
        <v>4354</v>
      </c>
      <c r="Q3096" s="6">
        <f>[1]!EM_S_STM07_IS(B3096,"83","2019-12-31","1",1000000000)</f>
        <v>1.11418892119</v>
      </c>
      <c r="R3096" s="6">
        <f>[1]!EM_S_FA_YOY_OR(B3096,"2019-12-31")</f>
        <v>6.0204709743000002</v>
      </c>
      <c r="S3096" s="6">
        <f>[1]!EM_S_FA_YOY_OR(B3096,"2020-12-31")</f>
        <v>-23.8787756511</v>
      </c>
      <c r="T3096" s="6">
        <f>[1]!EM_S_FA_YOY_OR(B3096,"2021-12-31")</f>
        <v>41.3165983986</v>
      </c>
      <c r="U3096" s="6">
        <f>[1]!EM_S_FA_YOY_OR(B3096,"2022-12-31")</f>
        <v>-16.551428868999999</v>
      </c>
      <c r="V3096" s="7">
        <f t="shared" si="290"/>
        <v>0.29546462616666719</v>
      </c>
      <c r="W3096" s="8">
        <f t="shared" si="291"/>
        <v>35.713758759029979</v>
      </c>
      <c r="X3096" s="6">
        <f>[1]!EM_S_FA_YOY_NETPROFIT(B3096,"2019-12-31")</f>
        <v>12.380512173</v>
      </c>
      <c r="Y3096" s="6">
        <f>[1]!EM_S_FA_YOY_NETPROFIT(B3096,"2020-12-31")</f>
        <v>-45.746439366700002</v>
      </c>
      <c r="Z3096" s="6">
        <f>[1]!EM_S_FA_YOY_NETPROFIT(B3096,"2021-12-31")</f>
        <v>7.7404178978999996</v>
      </c>
      <c r="AA3096" s="6">
        <f>[1]!EM_S_FA_YOY_NETPROFIT(B3096,"2022-12-31")</f>
        <v>-137.9702669145</v>
      </c>
      <c r="AB3096" s="7">
        <f t="shared" si="292"/>
        <v>-58.658762794433336</v>
      </c>
      <c r="AC3096" s="8">
        <f t="shared" si="293"/>
        <v>73.708527249914823</v>
      </c>
    </row>
    <row r="3097" spans="1:29" ht="16.5" x14ac:dyDescent="0.45">
      <c r="A3097" s="9">
        <v>4120</v>
      </c>
      <c r="B3097" s="5" t="s">
        <v>10955</v>
      </c>
      <c r="C3097" s="5" t="s">
        <v>10956</v>
      </c>
      <c r="D3097" s="5" t="s">
        <v>10957</v>
      </c>
      <c r="E3097" s="5" t="s">
        <v>1297</v>
      </c>
      <c r="F3097" s="5" t="s">
        <v>11759</v>
      </c>
      <c r="G3097" s="5">
        <v>9</v>
      </c>
      <c r="H3097" s="5">
        <v>2</v>
      </c>
      <c r="I3097" s="5">
        <f t="shared" si="288"/>
        <v>3</v>
      </c>
      <c r="J3097" s="5">
        <f t="shared" si="289"/>
        <v>2</v>
      </c>
      <c r="K3097" s="5"/>
      <c r="L3097" s="5"/>
      <c r="M3097" s="5"/>
      <c r="N3097" s="5"/>
      <c r="O3097" s="5" t="s">
        <v>10958</v>
      </c>
      <c r="P3097" s="6">
        <f>[1]!EM_S_INFO_EMPLOYEE(B3097,"2019")</f>
        <v>2313</v>
      </c>
      <c r="Q3097" s="6">
        <f>[1]!EM_S_STM07_IS(B3097,"83","2019-12-31","1",1000000000)</f>
        <v>2.4249906190299999</v>
      </c>
      <c r="R3097" s="6">
        <f>[1]!EM_S_FA_YOY_OR(B3097,"2019-12-31")</f>
        <v>45.885489018100003</v>
      </c>
      <c r="S3097" s="6">
        <f>[1]!EM_S_FA_YOY_OR(B3097,"2020-12-31")</f>
        <v>44.606481623900002</v>
      </c>
      <c r="T3097" s="6">
        <f>[1]!EM_S_FA_YOY_OR(B3097,"2021-12-31")</f>
        <v>34.460869480699998</v>
      </c>
      <c r="U3097" s="6">
        <f>[1]!EM_S_FA_YOY_OR(B3097,"2022-12-31")</f>
        <v>-34.090936114900003</v>
      </c>
      <c r="V3097" s="7">
        <f t="shared" si="290"/>
        <v>14.992138329899996</v>
      </c>
      <c r="W3097" s="8">
        <f t="shared" si="291"/>
        <v>42.808813451851201</v>
      </c>
      <c r="X3097" s="6">
        <f>[1]!EM_S_FA_YOY_NETPROFIT(B3097,"2019-12-31")</f>
        <v>94.411922997199994</v>
      </c>
      <c r="Y3097" s="6">
        <f>[1]!EM_S_FA_YOY_NETPROFIT(B3097,"2020-12-31")</f>
        <v>176.40246063660001</v>
      </c>
      <c r="Z3097" s="6">
        <f>[1]!EM_S_FA_YOY_NETPROFIT(B3097,"2021-12-31")</f>
        <v>-267.53733335010003</v>
      </c>
      <c r="AA3097" s="6">
        <f>[1]!EM_S_FA_YOY_NETPROFIT(B3097,"2022-12-31")</f>
        <v>119.43601711709999</v>
      </c>
      <c r="AB3097" s="7">
        <f t="shared" si="292"/>
        <v>9.4337148011999918</v>
      </c>
      <c r="AC3097" s="8">
        <f t="shared" si="293"/>
        <v>241.54919800599092</v>
      </c>
    </row>
    <row r="3098" spans="1:29" ht="16.5" x14ac:dyDescent="0.45">
      <c r="A3098" s="9">
        <v>4122</v>
      </c>
      <c r="B3098" s="5" t="s">
        <v>10959</v>
      </c>
      <c r="C3098" s="5" t="s">
        <v>10960</v>
      </c>
      <c r="D3098" s="5" t="s">
        <v>10961</v>
      </c>
      <c r="E3098" s="5" t="s">
        <v>120</v>
      </c>
      <c r="F3098" s="5" t="s">
        <v>11762</v>
      </c>
      <c r="G3098" s="5">
        <v>13</v>
      </c>
      <c r="H3098" s="5">
        <v>2</v>
      </c>
      <c r="I3098" s="5">
        <f t="shared" si="288"/>
        <v>4</v>
      </c>
      <c r="J3098" s="5">
        <f t="shared" si="289"/>
        <v>7</v>
      </c>
      <c r="K3098" s="5"/>
      <c r="L3098" s="5"/>
      <c r="M3098" s="5"/>
      <c r="N3098" s="5"/>
      <c r="O3098" s="5" t="s">
        <v>4604</v>
      </c>
      <c r="P3098" s="6">
        <f>[1]!EM_S_INFO_EMPLOYEE(B3098,"2019")</f>
        <v>1193</v>
      </c>
      <c r="Q3098" s="6">
        <f>[1]!EM_S_STM07_IS(B3098,"83","2019-12-31","1",1000000000)</f>
        <v>1.02747529568</v>
      </c>
      <c r="R3098" s="6">
        <f>[1]!EM_S_FA_YOY_OR(B3098,"2019-12-31")</f>
        <v>8.0209150585</v>
      </c>
      <c r="S3098" s="6">
        <f>[1]!EM_S_FA_YOY_OR(B3098,"2020-12-31")</f>
        <v>25.457800727599999</v>
      </c>
      <c r="T3098" s="6">
        <f>[1]!EM_S_FA_YOY_OR(B3098,"2021-12-31")</f>
        <v>35.880965495399998</v>
      </c>
      <c r="U3098" s="6">
        <f>[1]!EM_S_FA_YOY_OR(B3098,"2022-12-31")</f>
        <v>12.6578045549</v>
      </c>
      <c r="V3098" s="7">
        <f t="shared" si="290"/>
        <v>24.665523592633331</v>
      </c>
      <c r="W3098" s="8">
        <f t="shared" si="291"/>
        <v>11.631834692387722</v>
      </c>
      <c r="X3098" s="6">
        <f>[1]!EM_S_FA_YOY_NETPROFIT(B3098,"2019-12-31")</f>
        <v>25.236781200100001</v>
      </c>
      <c r="Y3098" s="6">
        <f>[1]!EM_S_FA_YOY_NETPROFIT(B3098,"2020-12-31")</f>
        <v>30.061551109500002</v>
      </c>
      <c r="Z3098" s="6">
        <f>[1]!EM_S_FA_YOY_NETPROFIT(B3098,"2021-12-31")</f>
        <v>39.030029079199998</v>
      </c>
      <c r="AA3098" s="6">
        <f>[1]!EM_S_FA_YOY_NETPROFIT(B3098,"2022-12-31")</f>
        <v>-20.352014422900002</v>
      </c>
      <c r="AB3098" s="7">
        <f t="shared" si="292"/>
        <v>16.246521921933333</v>
      </c>
      <c r="AC3098" s="8">
        <f t="shared" si="293"/>
        <v>32.010905113903192</v>
      </c>
    </row>
    <row r="3099" spans="1:29" ht="16.5" x14ac:dyDescent="0.45">
      <c r="A3099" s="9">
        <v>4123</v>
      </c>
      <c r="B3099" s="5" t="s">
        <v>10962</v>
      </c>
      <c r="C3099" s="5" t="s">
        <v>10963</v>
      </c>
      <c r="D3099" s="5" t="s">
        <v>10964</v>
      </c>
      <c r="E3099" s="5" t="s">
        <v>474</v>
      </c>
      <c r="F3099" s="5" t="s">
        <v>11753</v>
      </c>
      <c r="G3099" s="5">
        <v>3</v>
      </c>
      <c r="H3099" s="5">
        <v>3</v>
      </c>
      <c r="I3099" s="5">
        <f t="shared" si="288"/>
        <v>4</v>
      </c>
      <c r="J3099" s="5">
        <f t="shared" si="289"/>
        <v>7</v>
      </c>
      <c r="K3099" s="5"/>
      <c r="L3099" s="5"/>
      <c r="M3099" s="5"/>
      <c r="N3099" s="5"/>
      <c r="O3099" s="5" t="s">
        <v>10965</v>
      </c>
      <c r="P3099" s="6">
        <f>[1]!EM_S_INFO_EMPLOYEE(B3099,"2019")</f>
        <v>1183</v>
      </c>
      <c r="Q3099" s="6">
        <f>[1]!EM_S_STM07_IS(B3099,"83","2019-12-31","1",1000000000)</f>
        <v>0.33989114089</v>
      </c>
      <c r="R3099" s="6">
        <f>[1]!EM_S_FA_YOY_OR(B3099,"2019-12-31")</f>
        <v>15.0137368586</v>
      </c>
      <c r="S3099" s="6">
        <f>[1]!EM_S_FA_YOY_OR(B3099,"2020-12-31")</f>
        <v>2.9819839797999999</v>
      </c>
      <c r="T3099" s="6">
        <f>[1]!EM_S_FA_YOY_OR(B3099,"2021-12-31")</f>
        <v>43.683616137500003</v>
      </c>
      <c r="U3099" s="6">
        <f>[1]!EM_S_FA_YOY_OR(B3099,"2022-12-31")</f>
        <v>24.189637523599998</v>
      </c>
      <c r="V3099" s="7">
        <f t="shared" si="290"/>
        <v>23.618412546966667</v>
      </c>
      <c r="W3099" s="8">
        <f t="shared" si="291"/>
        <v>20.356827811710428</v>
      </c>
      <c r="X3099" s="6">
        <f>[1]!EM_S_FA_YOY_NETPROFIT(B3099,"2019-12-31")</f>
        <v>9.5843455517000002</v>
      </c>
      <c r="Y3099" s="6">
        <f>[1]!EM_S_FA_YOY_NETPROFIT(B3099,"2020-12-31")</f>
        <v>-15.1565640673</v>
      </c>
      <c r="Z3099" s="6">
        <f>[1]!EM_S_FA_YOY_NETPROFIT(B3099,"2021-12-31")</f>
        <v>28.044089087</v>
      </c>
      <c r="AA3099" s="6">
        <f>[1]!EM_S_FA_YOY_NETPROFIT(B3099,"2022-12-31")</f>
        <v>17.8241183138</v>
      </c>
      <c r="AB3099" s="7">
        <f t="shared" si="292"/>
        <v>10.237214444499999</v>
      </c>
      <c r="AC3099" s="8">
        <f t="shared" si="293"/>
        <v>22.577531773447514</v>
      </c>
    </row>
    <row r="3100" spans="1:29" ht="16.5" x14ac:dyDescent="0.45">
      <c r="A3100" s="9">
        <v>4124</v>
      </c>
      <c r="B3100" s="5" t="s">
        <v>10966</v>
      </c>
      <c r="C3100" s="5" t="s">
        <v>10967</v>
      </c>
      <c r="D3100" s="5" t="s">
        <v>10968</v>
      </c>
      <c r="E3100" s="5" t="s">
        <v>268</v>
      </c>
      <c r="F3100" s="5" t="s">
        <v>11775</v>
      </c>
      <c r="G3100" s="5">
        <v>26</v>
      </c>
      <c r="H3100" s="5">
        <v>2</v>
      </c>
      <c r="I3100" s="5">
        <f t="shared" si="288"/>
        <v>3</v>
      </c>
      <c r="J3100" s="5">
        <f t="shared" si="289"/>
        <v>3</v>
      </c>
      <c r="K3100" s="5"/>
      <c r="L3100" s="5"/>
      <c r="M3100" s="5"/>
      <c r="N3100" s="5"/>
      <c r="O3100" s="5" t="s">
        <v>10969</v>
      </c>
      <c r="P3100" s="6">
        <f>[1]!EM_S_INFO_EMPLOYEE(B3100,"2019")</f>
        <v>8356</v>
      </c>
      <c r="Q3100" s="6">
        <f>[1]!EM_S_STM07_IS(B3100,"83","2019-12-31","1",1000000000)</f>
        <v>3.2102284965800001</v>
      </c>
      <c r="R3100" s="6">
        <f>[1]!EM_S_FA_YOY_OR(B3100,"2019-12-31")</f>
        <v>10.6972912747</v>
      </c>
      <c r="S3100" s="6">
        <f>[1]!EM_S_FA_YOY_OR(B3100,"2020-12-31")</f>
        <v>0.2361369347</v>
      </c>
      <c r="T3100" s="6">
        <f>[1]!EM_S_FA_YOY_OR(B3100,"2021-12-31")</f>
        <v>20.9814225754</v>
      </c>
      <c r="U3100" s="6">
        <f>[1]!EM_S_FA_YOY_OR(B3100,"2022-12-31")</f>
        <v>-12.162955569999999</v>
      </c>
      <c r="V3100" s="7">
        <f t="shared" si="290"/>
        <v>3.0182013133666667</v>
      </c>
      <c r="W3100" s="8">
        <f t="shared" si="291"/>
        <v>16.746413416508076</v>
      </c>
      <c r="X3100" s="6">
        <f>[1]!EM_S_FA_YOY_NETPROFIT(B3100,"2019-12-31")</f>
        <v>33.605160742800003</v>
      </c>
      <c r="Y3100" s="6">
        <f>[1]!EM_S_FA_YOY_NETPROFIT(B3100,"2020-12-31")</f>
        <v>-8.4027798673999996</v>
      </c>
      <c r="Z3100" s="6">
        <f>[1]!EM_S_FA_YOY_NETPROFIT(B3100,"2021-12-31")</f>
        <v>-25.056544637999998</v>
      </c>
      <c r="AA3100" s="6">
        <f>[1]!EM_S_FA_YOY_NETPROFIT(B3100,"2022-12-31")</f>
        <v>-48.609294720900003</v>
      </c>
      <c r="AB3100" s="7">
        <f t="shared" si="292"/>
        <v>-27.356206408766667</v>
      </c>
      <c r="AC3100" s="8">
        <f t="shared" si="293"/>
        <v>20.201665583835492</v>
      </c>
    </row>
    <row r="3101" spans="1:29" ht="16.5" x14ac:dyDescent="0.45">
      <c r="A3101" s="9">
        <v>4125</v>
      </c>
      <c r="B3101" s="5" t="s">
        <v>10970</v>
      </c>
      <c r="C3101" s="5" t="s">
        <v>10971</v>
      </c>
      <c r="D3101" s="5" t="s">
        <v>10972</v>
      </c>
      <c r="E3101" s="5" t="s">
        <v>240</v>
      </c>
      <c r="F3101" s="5" t="s">
        <v>11762</v>
      </c>
      <c r="G3101" s="5">
        <v>13</v>
      </c>
      <c r="H3101" s="5">
        <v>2</v>
      </c>
      <c r="I3101" s="5">
        <f t="shared" si="288"/>
        <v>4</v>
      </c>
      <c r="J3101" s="5">
        <f t="shared" si="289"/>
        <v>7</v>
      </c>
      <c r="K3101" s="5"/>
      <c r="L3101" s="5"/>
      <c r="M3101" s="5"/>
      <c r="N3101" s="5"/>
      <c r="O3101" s="5" t="s">
        <v>4667</v>
      </c>
      <c r="P3101" s="6">
        <f>[1]!EM_S_INFO_EMPLOYEE(B3101,"2019")</f>
        <v>5187</v>
      </c>
      <c r="Q3101" s="6">
        <f>[1]!EM_S_STM07_IS(B3101,"83","2019-12-31","1",1000000000)</f>
        <v>1.4721809538499999</v>
      </c>
      <c r="R3101" s="6">
        <f>[1]!EM_S_FA_YOY_OR(B3101,"2019-12-31")</f>
        <v>31.436166630700001</v>
      </c>
      <c r="S3101" s="6">
        <f>[1]!EM_S_FA_YOY_OR(B3101,"2020-12-31")</f>
        <v>40.3188206604</v>
      </c>
      <c r="T3101" s="6">
        <f>[1]!EM_S_FA_YOY_OR(B3101,"2021-12-31")</f>
        <v>32.005586249700002</v>
      </c>
      <c r="U3101" s="6">
        <f>[1]!EM_S_FA_YOY_OR(B3101,"2022-12-31")</f>
        <v>-5.6501516877000002</v>
      </c>
      <c r="V3101" s="7">
        <f t="shared" si="290"/>
        <v>22.224751740800002</v>
      </c>
      <c r="W3101" s="8">
        <f t="shared" si="291"/>
        <v>24.495614861704581</v>
      </c>
      <c r="X3101" s="6">
        <f>[1]!EM_S_FA_YOY_NETPROFIT(B3101,"2019-12-31")</f>
        <v>-49.926883717999999</v>
      </c>
      <c r="Y3101" s="6">
        <f>[1]!EM_S_FA_YOY_NETPROFIT(B3101,"2020-12-31")</f>
        <v>247.5372475929</v>
      </c>
      <c r="Z3101" s="6">
        <f>[1]!EM_S_FA_YOY_NETPROFIT(B3101,"2021-12-31")</f>
        <v>72.744525517300005</v>
      </c>
      <c r="AA3101" s="6">
        <f>[1]!EM_S_FA_YOY_NETPROFIT(B3101,"2022-12-31")</f>
        <v>-21.167117446999999</v>
      </c>
      <c r="AB3101" s="7">
        <f t="shared" si="292"/>
        <v>99.704885221066661</v>
      </c>
      <c r="AC3101" s="8">
        <f t="shared" si="293"/>
        <v>136.36588537604015</v>
      </c>
    </row>
    <row r="3102" spans="1:29" ht="16.5" x14ac:dyDescent="0.45">
      <c r="A3102" s="9">
        <v>4126</v>
      </c>
      <c r="B3102" s="5" t="s">
        <v>10973</v>
      </c>
      <c r="C3102" s="5" t="s">
        <v>10974</v>
      </c>
      <c r="D3102" s="5" t="s">
        <v>10975</v>
      </c>
      <c r="E3102" s="5" t="s">
        <v>120</v>
      </c>
      <c r="F3102" s="5" t="s">
        <v>11765</v>
      </c>
      <c r="G3102" s="5">
        <v>16</v>
      </c>
      <c r="H3102" s="5">
        <v>3</v>
      </c>
      <c r="I3102" s="5">
        <f t="shared" si="288"/>
        <v>1</v>
      </c>
      <c r="J3102" s="5">
        <f t="shared" si="289"/>
        <v>9</v>
      </c>
      <c r="K3102" s="5"/>
      <c r="L3102" s="5"/>
      <c r="M3102" s="5"/>
      <c r="N3102" s="5"/>
      <c r="O3102" s="5" t="s">
        <v>4608</v>
      </c>
      <c r="P3102" s="6">
        <f>[1]!EM_S_INFO_EMPLOYEE(B3102,"2019")</f>
        <v>1729</v>
      </c>
      <c r="Q3102" s="6">
        <f>[1]!EM_S_STM07_IS(B3102,"83","2019-12-31","1",1000000000)</f>
        <v>0.96820428514000001</v>
      </c>
      <c r="R3102" s="6">
        <f>[1]!EM_S_FA_YOY_OR(B3102,"2019-12-31")</f>
        <v>41.088642200300001</v>
      </c>
      <c r="S3102" s="6">
        <f>[1]!EM_S_FA_YOY_OR(B3102,"2020-12-31")</f>
        <v>16.0225828186</v>
      </c>
      <c r="T3102" s="6">
        <f>[1]!EM_S_FA_YOY_OR(B3102,"2021-12-31")</f>
        <v>24.780285003500001</v>
      </c>
      <c r="U3102" s="6">
        <f>[1]!EM_S_FA_YOY_OR(B3102,"2022-12-31")</f>
        <v>29.974951927300001</v>
      </c>
      <c r="V3102" s="7">
        <f t="shared" si="290"/>
        <v>23.592606583133332</v>
      </c>
      <c r="W3102" s="8">
        <f t="shared" si="291"/>
        <v>7.0516016591271748</v>
      </c>
      <c r="X3102" s="6">
        <f>[1]!EM_S_FA_YOY_NETPROFIT(B3102,"2019-12-31")</f>
        <v>39.6189252462</v>
      </c>
      <c r="Y3102" s="6">
        <f>[1]!EM_S_FA_YOY_NETPROFIT(B3102,"2020-12-31")</f>
        <v>-5.6105247657000001</v>
      </c>
      <c r="Z3102" s="6">
        <f>[1]!EM_S_FA_YOY_NETPROFIT(B3102,"2021-12-31")</f>
        <v>24.733565390199999</v>
      </c>
      <c r="AA3102" s="6">
        <f>[1]!EM_S_FA_YOY_NETPROFIT(B3102,"2022-12-31")</f>
        <v>22.313314117699999</v>
      </c>
      <c r="AB3102" s="7">
        <f t="shared" si="292"/>
        <v>13.812118247399999</v>
      </c>
      <c r="AC3102" s="8">
        <f t="shared" si="293"/>
        <v>16.863976407308304</v>
      </c>
    </row>
    <row r="3103" spans="1:29" ht="16.5" x14ac:dyDescent="0.45">
      <c r="A3103" s="9">
        <v>4127</v>
      </c>
      <c r="B3103" s="5" t="s">
        <v>10976</v>
      </c>
      <c r="C3103" s="5" t="s">
        <v>10977</v>
      </c>
      <c r="D3103" s="5" t="s">
        <v>10978</v>
      </c>
      <c r="E3103" s="5" t="s">
        <v>259</v>
      </c>
      <c r="F3103" s="5" t="s">
        <v>11758</v>
      </c>
      <c r="G3103" s="5">
        <v>8</v>
      </c>
      <c r="H3103" s="5">
        <v>2</v>
      </c>
      <c r="I3103" s="5">
        <f t="shared" si="288"/>
        <v>3</v>
      </c>
      <c r="J3103" s="5">
        <f t="shared" si="289"/>
        <v>2</v>
      </c>
      <c r="K3103" s="5"/>
      <c r="L3103" s="5"/>
      <c r="M3103" s="5"/>
      <c r="N3103" s="5"/>
      <c r="O3103" s="5" t="s">
        <v>4231</v>
      </c>
      <c r="P3103" s="6">
        <f>[1]!EM_S_INFO_EMPLOYEE(B3103,"2019")</f>
        <v>512</v>
      </c>
      <c r="Q3103" s="6">
        <f>[1]!EM_S_STM07_IS(B3103,"83","2019-12-31","1",1000000000)</f>
        <v>1.0078900130099999</v>
      </c>
      <c r="R3103" s="6">
        <f>[1]!EM_S_FA_YOY_OR(B3103,"2019-12-31")</f>
        <v>-19.001517680999999</v>
      </c>
      <c r="S3103" s="6">
        <f>[1]!EM_S_FA_YOY_OR(B3103,"2020-12-31")</f>
        <v>-29.083152810000001</v>
      </c>
      <c r="T3103" s="6">
        <f>[1]!EM_S_FA_YOY_OR(B3103,"2021-12-31")</f>
        <v>-19.8435356992</v>
      </c>
      <c r="U3103" s="6">
        <f>[1]!EM_S_FA_YOY_OR(B3103,"2022-12-31")</f>
        <v>-42.9402798538</v>
      </c>
      <c r="V3103" s="7">
        <f t="shared" si="290"/>
        <v>-30.622322787666672</v>
      </c>
      <c r="W3103" s="8">
        <f t="shared" si="291"/>
        <v>11.625045410701611</v>
      </c>
      <c r="X3103" s="6">
        <f>[1]!EM_S_FA_YOY_NETPROFIT(B3103,"2019-12-31")</f>
        <v>0.84097362750000004</v>
      </c>
      <c r="Y3103" s="6">
        <f>[1]!EM_S_FA_YOY_NETPROFIT(B3103,"2020-12-31")</f>
        <v>-31.959685778400001</v>
      </c>
      <c r="Z3103" s="6">
        <f>[1]!EM_S_FA_YOY_NETPROFIT(B3103,"2021-12-31")</f>
        <v>-49.271619734300003</v>
      </c>
      <c r="AA3103" s="6">
        <f>[1]!EM_S_FA_YOY_NETPROFIT(B3103,"2022-12-31")</f>
        <v>-214.09417962169999</v>
      </c>
      <c r="AB3103" s="7">
        <f t="shared" si="292"/>
        <v>-98.441828378133323</v>
      </c>
      <c r="AC3103" s="8">
        <f t="shared" si="293"/>
        <v>100.53121667147647</v>
      </c>
    </row>
    <row r="3104" spans="1:29" ht="16.5" x14ac:dyDescent="0.45">
      <c r="A3104" s="9">
        <v>4128</v>
      </c>
      <c r="B3104" s="5" t="s">
        <v>10979</v>
      </c>
      <c r="C3104" s="5" t="s">
        <v>10980</v>
      </c>
      <c r="D3104" s="5" t="s">
        <v>10981</v>
      </c>
      <c r="E3104" s="5" t="s">
        <v>120</v>
      </c>
      <c r="F3104" s="5" t="s">
        <v>11775</v>
      </c>
      <c r="G3104" s="5">
        <v>26</v>
      </c>
      <c r="H3104" s="5">
        <v>2</v>
      </c>
      <c r="I3104" s="5">
        <f t="shared" si="288"/>
        <v>3</v>
      </c>
      <c r="J3104" s="5">
        <f t="shared" si="289"/>
        <v>3</v>
      </c>
      <c r="K3104" s="5"/>
      <c r="L3104" s="5"/>
      <c r="M3104" s="5"/>
      <c r="N3104" s="5"/>
      <c r="O3104" s="5" t="s">
        <v>10982</v>
      </c>
      <c r="P3104" s="6">
        <f>[1]!EM_S_INFO_EMPLOYEE(B3104,"2019")</f>
        <v>1403</v>
      </c>
      <c r="Q3104" s="6">
        <f>[1]!EM_S_STM07_IS(B3104,"83","2019-12-31","1",1000000000)</f>
        <v>0.37235958195000002</v>
      </c>
      <c r="R3104" s="6">
        <f>[1]!EM_S_FA_YOY_OR(B3104,"2019-12-31")</f>
        <v>-10.7205234723</v>
      </c>
      <c r="S3104" s="6">
        <f>[1]!EM_S_FA_YOY_OR(B3104,"2020-12-31")</f>
        <v>-16.231267723399998</v>
      </c>
      <c r="T3104" s="6">
        <f>[1]!EM_S_FA_YOY_OR(B3104,"2021-12-31")</f>
        <v>-11.5296144179</v>
      </c>
      <c r="U3104" s="6">
        <f>[1]!EM_S_FA_YOY_OR(B3104,"2022-12-31")</f>
        <v>-14.161401634600001</v>
      </c>
      <c r="V3104" s="7">
        <f t="shared" si="290"/>
        <v>-13.974094591966667</v>
      </c>
      <c r="W3104" s="8">
        <f t="shared" si="291"/>
        <v>2.356416537339022</v>
      </c>
      <c r="X3104" s="6">
        <f>[1]!EM_S_FA_YOY_NETPROFIT(B3104,"2019-12-31")</f>
        <v>-37.114403638399999</v>
      </c>
      <c r="Y3104" s="6">
        <f>[1]!EM_S_FA_YOY_NETPROFIT(B3104,"2020-12-31")</f>
        <v>109.654742619</v>
      </c>
      <c r="Z3104" s="6">
        <f>[1]!EM_S_FA_YOY_NETPROFIT(B3104,"2021-12-31")</f>
        <v>-644.77242406849996</v>
      </c>
      <c r="AA3104" s="6">
        <f>[1]!EM_S_FA_YOY_NETPROFIT(B3104,"2022-12-31")</f>
        <v>-34.708545818700003</v>
      </c>
      <c r="AB3104" s="7">
        <f t="shared" si="292"/>
        <v>-189.94207575606666</v>
      </c>
      <c r="AC3104" s="8">
        <f t="shared" si="293"/>
        <v>400.45371027328946</v>
      </c>
    </row>
    <row r="3105" spans="1:29" ht="16.5" x14ac:dyDescent="0.45">
      <c r="A3105" s="9">
        <v>4131</v>
      </c>
      <c r="B3105" s="5" t="s">
        <v>10983</v>
      </c>
      <c r="C3105" s="5" t="s">
        <v>10984</v>
      </c>
      <c r="D3105" s="5" t="s">
        <v>10985</v>
      </c>
      <c r="E3105" s="5" t="s">
        <v>272</v>
      </c>
      <c r="F3105" s="5" t="s">
        <v>11764</v>
      </c>
      <c r="G3105" s="5">
        <v>15</v>
      </c>
      <c r="H3105" s="5">
        <v>3</v>
      </c>
      <c r="I3105" s="5">
        <f t="shared" si="288"/>
        <v>2</v>
      </c>
      <c r="J3105" s="5">
        <f t="shared" si="289"/>
        <v>8</v>
      </c>
      <c r="K3105" s="5"/>
      <c r="L3105" s="5"/>
      <c r="M3105" s="5"/>
      <c r="N3105" s="5"/>
      <c r="O3105" s="5" t="s">
        <v>10986</v>
      </c>
      <c r="P3105" s="6">
        <f>[1]!EM_S_INFO_EMPLOYEE(B3105,"2019")</f>
        <v>853</v>
      </c>
      <c r="Q3105" s="6">
        <f>[1]!EM_S_STM07_IS(B3105,"83","2019-12-31","1",1000000000)</f>
        <v>2.2962745679999998</v>
      </c>
      <c r="R3105" s="6">
        <f>[1]!EM_S_FA_YOY_OR(B3105,"2019-12-31")</f>
        <v>40.719308508200001</v>
      </c>
      <c r="S3105" s="6">
        <f>[1]!EM_S_FA_YOY_OR(B3105,"2020-12-31")</f>
        <v>-8.0120462040000007</v>
      </c>
      <c r="T3105" s="6">
        <f>[1]!EM_S_FA_YOY_OR(B3105,"2021-12-31")</f>
        <v>23.8927570934</v>
      </c>
      <c r="U3105" s="6">
        <f>[1]!EM_S_FA_YOY_OR(B3105,"2022-12-31")</f>
        <v>30.541211109799999</v>
      </c>
      <c r="V3105" s="7">
        <f t="shared" si="290"/>
        <v>15.473973999733332</v>
      </c>
      <c r="W3105" s="8">
        <f t="shared" si="291"/>
        <v>20.609350886422263</v>
      </c>
      <c r="X3105" s="6">
        <f>[1]!EM_S_FA_YOY_NETPROFIT(B3105,"2019-12-31")</f>
        <v>85.772433966299999</v>
      </c>
      <c r="Y3105" s="6">
        <f>[1]!EM_S_FA_YOY_NETPROFIT(B3105,"2020-12-31")</f>
        <v>-22.873382391900002</v>
      </c>
      <c r="Z3105" s="6">
        <f>[1]!EM_S_FA_YOY_NETPROFIT(B3105,"2021-12-31")</f>
        <v>137.86255676350001</v>
      </c>
      <c r="AA3105" s="6">
        <f>[1]!EM_S_FA_YOY_NETPROFIT(B3105,"2022-12-31")</f>
        <v>10.941005840500001</v>
      </c>
      <c r="AB3105" s="7">
        <f t="shared" si="292"/>
        <v>41.976726737366668</v>
      </c>
      <c r="AC3105" s="8">
        <f t="shared" si="293"/>
        <v>84.743274144519972</v>
      </c>
    </row>
    <row r="3106" spans="1:29" ht="16.5" x14ac:dyDescent="0.45">
      <c r="A3106" s="9">
        <v>4132</v>
      </c>
      <c r="B3106" s="5" t="s">
        <v>10987</v>
      </c>
      <c r="C3106" s="5" t="s">
        <v>10988</v>
      </c>
      <c r="D3106" s="5" t="s">
        <v>10989</v>
      </c>
      <c r="E3106" s="5" t="s">
        <v>176</v>
      </c>
      <c r="F3106" s="5" t="s">
        <v>11757</v>
      </c>
      <c r="G3106" s="5">
        <v>7</v>
      </c>
      <c r="H3106" s="5">
        <v>2</v>
      </c>
      <c r="I3106" s="5">
        <f t="shared" si="288"/>
        <v>4</v>
      </c>
      <c r="J3106" s="5">
        <f t="shared" si="289"/>
        <v>11</v>
      </c>
      <c r="K3106" s="5"/>
      <c r="L3106" s="5"/>
      <c r="M3106" s="5"/>
      <c r="N3106" s="5"/>
      <c r="O3106" s="5" t="s">
        <v>10990</v>
      </c>
      <c r="P3106" s="6">
        <f>[1]!EM_S_INFO_EMPLOYEE(B3106,"2019")</f>
        <v>985</v>
      </c>
      <c r="Q3106" s="6">
        <f>[1]!EM_S_STM07_IS(B3106,"83","2019-12-31","1",1000000000)</f>
        <v>0.86201723139999997</v>
      </c>
      <c r="R3106" s="6">
        <f>[1]!EM_S_FA_YOY_OR(B3106,"2019-12-31")</f>
        <v>13.973989275299999</v>
      </c>
      <c r="S3106" s="6">
        <f>[1]!EM_S_FA_YOY_OR(B3106,"2020-12-31")</f>
        <v>23.054701997900001</v>
      </c>
      <c r="T3106" s="6">
        <f>[1]!EM_S_FA_YOY_OR(B3106,"2021-12-31")</f>
        <v>51.755695435500002</v>
      </c>
      <c r="U3106" s="6">
        <f>[1]!EM_S_FA_YOY_OR(B3106,"2022-12-31")</f>
        <v>21.241992693</v>
      </c>
      <c r="V3106" s="7">
        <f t="shared" si="290"/>
        <v>32.017463375466669</v>
      </c>
      <c r="W3106" s="8">
        <f t="shared" si="291"/>
        <v>17.117822069346726</v>
      </c>
      <c r="X3106" s="6">
        <f>[1]!EM_S_FA_YOY_NETPROFIT(B3106,"2019-12-31")</f>
        <v>-22.970783926799999</v>
      </c>
      <c r="Y3106" s="6">
        <f>[1]!EM_S_FA_YOY_NETPROFIT(B3106,"2020-12-31")</f>
        <v>40.136321853600002</v>
      </c>
      <c r="Z3106" s="6">
        <f>[1]!EM_S_FA_YOY_NETPROFIT(B3106,"2021-12-31")</f>
        <v>-20.1484686314</v>
      </c>
      <c r="AA3106" s="6">
        <f>[1]!EM_S_FA_YOY_NETPROFIT(B3106,"2022-12-31")</f>
        <v>5.8092928782</v>
      </c>
      <c r="AB3106" s="7">
        <f t="shared" si="292"/>
        <v>8.5990487001333342</v>
      </c>
      <c r="AC3106" s="8">
        <f t="shared" si="293"/>
        <v>30.23906486838829</v>
      </c>
    </row>
    <row r="3107" spans="1:29" ht="16.5" x14ac:dyDescent="0.45">
      <c r="A3107" s="9">
        <v>4133</v>
      </c>
      <c r="B3107" s="5" t="s">
        <v>10991</v>
      </c>
      <c r="C3107" s="5" t="s">
        <v>10992</v>
      </c>
      <c r="D3107" s="5" t="s">
        <v>10993</v>
      </c>
      <c r="E3107" s="5" t="s">
        <v>311</v>
      </c>
      <c r="F3107" s="5" t="s">
        <v>11757</v>
      </c>
      <c r="G3107" s="5">
        <v>7</v>
      </c>
      <c r="H3107" s="5">
        <v>2</v>
      </c>
      <c r="I3107" s="5">
        <f t="shared" si="288"/>
        <v>4</v>
      </c>
      <c r="J3107" s="5">
        <f t="shared" si="289"/>
        <v>11</v>
      </c>
      <c r="K3107" s="5"/>
      <c r="L3107" s="5"/>
      <c r="M3107" s="5"/>
      <c r="N3107" s="5"/>
      <c r="O3107" s="5" t="s">
        <v>4249</v>
      </c>
      <c r="P3107" s="6">
        <f>[1]!EM_S_INFO_EMPLOYEE(B3107,"2019")</f>
        <v>577</v>
      </c>
      <c r="Q3107" s="6">
        <f>[1]!EM_S_STM07_IS(B3107,"83","2019-12-31","1",1000000000)</f>
        <v>0.53713911011000004</v>
      </c>
      <c r="R3107" s="6">
        <f>[1]!EM_S_FA_YOY_OR(B3107,"2019-12-31")</f>
        <v>37.966227922400002</v>
      </c>
      <c r="S3107" s="6">
        <f>[1]!EM_S_FA_YOY_OR(B3107,"2020-12-31")</f>
        <v>-6.6178373349999999</v>
      </c>
      <c r="T3107" s="6">
        <f>[1]!EM_S_FA_YOY_OR(B3107,"2021-12-31")</f>
        <v>-35.709506887499998</v>
      </c>
      <c r="U3107" s="6">
        <f>[1]!EM_S_FA_YOY_OR(B3107,"2022-12-31")</f>
        <v>192.83496089639999</v>
      </c>
      <c r="V3107" s="7">
        <f t="shared" si="290"/>
        <v>50.16920555796667</v>
      </c>
      <c r="W3107" s="8">
        <f t="shared" si="291"/>
        <v>124.40546458677871</v>
      </c>
      <c r="X3107" s="6">
        <f>[1]!EM_S_FA_YOY_NETPROFIT(B3107,"2019-12-31")</f>
        <v>80.083575590400002</v>
      </c>
      <c r="Y3107" s="6">
        <f>[1]!EM_S_FA_YOY_NETPROFIT(B3107,"2020-12-31")</f>
        <v>-47.384490720599999</v>
      </c>
      <c r="Z3107" s="6">
        <f>[1]!EM_S_FA_YOY_NETPROFIT(B3107,"2021-12-31")</f>
        <v>-445.8839031119</v>
      </c>
      <c r="AA3107" s="6">
        <f>[1]!EM_S_FA_YOY_NETPROFIT(B3107,"2022-12-31")</f>
        <v>-65.905317530999994</v>
      </c>
      <c r="AB3107" s="7">
        <f t="shared" si="292"/>
        <v>-186.39123712116668</v>
      </c>
      <c r="AC3107" s="8">
        <f t="shared" si="293"/>
        <v>224.91795845078477</v>
      </c>
    </row>
    <row r="3108" spans="1:29" ht="16.5" x14ac:dyDescent="0.45">
      <c r="A3108" s="9">
        <v>4134</v>
      </c>
      <c r="B3108" s="5" t="s">
        <v>10994</v>
      </c>
      <c r="C3108" s="5" t="s">
        <v>10995</v>
      </c>
      <c r="D3108" s="5" t="s">
        <v>10996</v>
      </c>
      <c r="E3108" s="5" t="s">
        <v>176</v>
      </c>
      <c r="F3108" s="5" t="s">
        <v>11768</v>
      </c>
      <c r="G3108" s="5">
        <v>19</v>
      </c>
      <c r="H3108" s="5">
        <v>2</v>
      </c>
      <c r="I3108" s="5">
        <f t="shared" si="288"/>
        <v>2</v>
      </c>
      <c r="J3108" s="5">
        <f t="shared" si="289"/>
        <v>4</v>
      </c>
      <c r="K3108" s="5"/>
      <c r="L3108" s="5"/>
      <c r="M3108" s="5"/>
      <c r="N3108" s="5"/>
      <c r="O3108" s="5" t="s">
        <v>10997</v>
      </c>
      <c r="P3108" s="6">
        <f>[1]!EM_S_INFO_EMPLOYEE(B3108,"2019")</f>
        <v>274</v>
      </c>
      <c r="Q3108" s="6">
        <f>[1]!EM_S_STM07_IS(B3108,"83","2019-12-31","1",1000000000)</f>
        <v>2.8549194393900001</v>
      </c>
      <c r="R3108" s="6">
        <f>[1]!EM_S_FA_YOY_OR(B3108,"2019-12-31")</f>
        <v>-23.468428664400001</v>
      </c>
      <c r="S3108" s="6">
        <f>[1]!EM_S_FA_YOY_OR(B3108,"2020-12-31")</f>
        <v>-19.777613608300001</v>
      </c>
      <c r="T3108" s="6">
        <f>[1]!EM_S_FA_YOY_OR(B3108,"2021-12-31")</f>
        <v>68.578492381000004</v>
      </c>
      <c r="U3108" s="6">
        <f>[1]!EM_S_FA_YOY_OR(B3108,"2022-12-31")</f>
        <v>81.584610442400006</v>
      </c>
      <c r="V3108" s="7">
        <f t="shared" si="290"/>
        <v>43.461829738366667</v>
      </c>
      <c r="W3108" s="8">
        <f t="shared" si="291"/>
        <v>55.151701450217899</v>
      </c>
      <c r="X3108" s="6">
        <f>[1]!EM_S_FA_YOY_NETPROFIT(B3108,"2019-12-31")</f>
        <v>-220.49658472280001</v>
      </c>
      <c r="Y3108" s="6">
        <f>[1]!EM_S_FA_YOY_NETPROFIT(B3108,"2020-12-31")</f>
        <v>-15.5040418906</v>
      </c>
      <c r="Z3108" s="6">
        <f>[1]!EM_S_FA_YOY_NETPROFIT(B3108,"2021-12-31")</f>
        <v>104.5678861013</v>
      </c>
      <c r="AA3108" s="6">
        <f>[1]!EM_S_FA_YOY_NETPROFIT(B3108,"2022-12-31")</f>
        <v>4573.8555842067999</v>
      </c>
      <c r="AB3108" s="7">
        <f t="shared" si="292"/>
        <v>1554.3064761391668</v>
      </c>
      <c r="AC3108" s="8">
        <f t="shared" si="293"/>
        <v>2615.6953050760617</v>
      </c>
    </row>
    <row r="3109" spans="1:29" ht="16.5" x14ac:dyDescent="0.45">
      <c r="A3109" s="9">
        <v>4136</v>
      </c>
      <c r="B3109" s="5" t="s">
        <v>10998</v>
      </c>
      <c r="C3109" s="5" t="s">
        <v>10999</v>
      </c>
      <c r="D3109" s="5" t="s">
        <v>11000</v>
      </c>
      <c r="E3109" s="5" t="s">
        <v>120</v>
      </c>
      <c r="F3109" s="5" t="s">
        <v>11756</v>
      </c>
      <c r="G3109" s="5">
        <v>6</v>
      </c>
      <c r="H3109" s="5">
        <v>2</v>
      </c>
      <c r="I3109" s="5">
        <f t="shared" si="288"/>
        <v>2</v>
      </c>
      <c r="J3109" s="5">
        <f t="shared" si="289"/>
        <v>11</v>
      </c>
      <c r="K3109" s="5"/>
      <c r="L3109" s="5"/>
      <c r="M3109" s="5"/>
      <c r="N3109" s="5"/>
      <c r="O3109" s="5" t="s">
        <v>6549</v>
      </c>
      <c r="P3109" s="6">
        <f>[1]!EM_S_INFO_EMPLOYEE(B3109,"2019")</f>
        <v>1023</v>
      </c>
      <c r="Q3109" s="6">
        <f>[1]!EM_S_STM07_IS(B3109,"83","2019-12-31","1",1000000000)</f>
        <v>0.64964162781000001</v>
      </c>
      <c r="R3109" s="6">
        <f>[1]!EM_S_FA_YOY_OR(B3109,"2019-12-31")</f>
        <v>10.0378401375</v>
      </c>
      <c r="S3109" s="6">
        <f>[1]!EM_S_FA_YOY_OR(B3109,"2020-12-31")</f>
        <v>74.618184044700001</v>
      </c>
      <c r="T3109" s="6">
        <f>[1]!EM_S_FA_YOY_OR(B3109,"2021-12-31")</f>
        <v>14.540011223500001</v>
      </c>
      <c r="U3109" s="6">
        <f>[1]!EM_S_FA_YOY_OR(B3109,"2022-12-31")</f>
        <v>2.7526144016999998</v>
      </c>
      <c r="V3109" s="7">
        <f t="shared" si="290"/>
        <v>30.636936556633334</v>
      </c>
      <c r="W3109" s="8">
        <f t="shared" si="291"/>
        <v>38.542162353889438</v>
      </c>
      <c r="X3109" s="6">
        <f>[1]!EM_S_FA_YOY_NETPROFIT(B3109,"2019-12-31")</f>
        <v>9.9536156842000008</v>
      </c>
      <c r="Y3109" s="6">
        <f>[1]!EM_S_FA_YOY_NETPROFIT(B3109,"2020-12-31")</f>
        <v>102.9201625167</v>
      </c>
      <c r="Z3109" s="6">
        <f>[1]!EM_S_FA_YOY_NETPROFIT(B3109,"2021-12-31")</f>
        <v>-8.4542613189000004</v>
      </c>
      <c r="AA3109" s="6">
        <f>[1]!EM_S_FA_YOY_NETPROFIT(B3109,"2022-12-31")</f>
        <v>-26.874505789400001</v>
      </c>
      <c r="AB3109" s="7">
        <f t="shared" si="292"/>
        <v>22.530465136133333</v>
      </c>
      <c r="AC3109" s="8">
        <f t="shared" si="293"/>
        <v>70.226091556433374</v>
      </c>
    </row>
    <row r="3110" spans="1:29" ht="16.5" x14ac:dyDescent="0.45">
      <c r="A3110" s="9">
        <v>4137</v>
      </c>
      <c r="B3110" s="5" t="s">
        <v>11001</v>
      </c>
      <c r="C3110" s="5" t="s">
        <v>11002</v>
      </c>
      <c r="D3110" s="5" t="s">
        <v>11003</v>
      </c>
      <c r="E3110" s="5" t="s">
        <v>288</v>
      </c>
      <c r="F3110" s="5" t="s">
        <v>11769</v>
      </c>
      <c r="G3110" s="5">
        <v>20</v>
      </c>
      <c r="H3110" s="5">
        <v>3</v>
      </c>
      <c r="I3110" s="5">
        <f t="shared" si="288"/>
        <v>4</v>
      </c>
      <c r="J3110" s="5">
        <f t="shared" si="289"/>
        <v>7</v>
      </c>
      <c r="K3110" s="5"/>
      <c r="L3110" s="5"/>
      <c r="M3110" s="5"/>
      <c r="N3110" s="5"/>
      <c r="O3110" s="5" t="s">
        <v>11004</v>
      </c>
      <c r="P3110" s="6">
        <f>[1]!EM_S_INFO_EMPLOYEE(B3110,"2019")</f>
        <v>2952</v>
      </c>
      <c r="Q3110" s="6">
        <f>[1]!EM_S_STM07_IS(B3110,"83","2019-12-31","1",1000000000)</f>
        <v>1.81025767879</v>
      </c>
      <c r="R3110" s="6">
        <f>[1]!EM_S_FA_YOY_OR(B3110,"2019-12-31")</f>
        <v>3.7891187647</v>
      </c>
      <c r="S3110" s="6">
        <f>[1]!EM_S_FA_YOY_OR(B3110,"2020-12-31")</f>
        <v>16.100005791699999</v>
      </c>
      <c r="T3110" s="6">
        <f>[1]!EM_S_FA_YOY_OR(B3110,"2021-12-31")</f>
        <v>34.239475797099999</v>
      </c>
      <c r="U3110" s="6">
        <f>[1]!EM_S_FA_YOY_OR(B3110,"2022-12-31")</f>
        <v>10.408502046700001</v>
      </c>
      <c r="V3110" s="7">
        <f t="shared" si="290"/>
        <v>20.249327878500001</v>
      </c>
      <c r="W3110" s="8">
        <f t="shared" si="291"/>
        <v>12.445540679619675</v>
      </c>
      <c r="X3110" s="6">
        <f>[1]!EM_S_FA_YOY_NETPROFIT(B3110,"2019-12-31")</f>
        <v>-20.583405205799998</v>
      </c>
      <c r="Y3110" s="6">
        <f>[1]!EM_S_FA_YOY_NETPROFIT(B3110,"2020-12-31")</f>
        <v>11.7970721061</v>
      </c>
      <c r="Z3110" s="6">
        <f>[1]!EM_S_FA_YOY_NETPROFIT(B3110,"2021-12-31")</f>
        <v>-13.493978970800001</v>
      </c>
      <c r="AA3110" s="6">
        <f>[1]!EM_S_FA_YOY_NETPROFIT(B3110,"2022-12-31")</f>
        <v>-24.2264749876</v>
      </c>
      <c r="AB3110" s="7">
        <f t="shared" si="292"/>
        <v>-8.6411272840999995</v>
      </c>
      <c r="AC3110" s="8">
        <f t="shared" si="293"/>
        <v>18.49558361941671</v>
      </c>
    </row>
    <row r="3111" spans="1:29" ht="16.5" x14ac:dyDescent="0.45">
      <c r="A3111" s="9">
        <v>4138</v>
      </c>
      <c r="B3111" s="5" t="s">
        <v>11005</v>
      </c>
      <c r="C3111" s="5" t="s">
        <v>11006</v>
      </c>
      <c r="D3111" s="5" t="s">
        <v>11007</v>
      </c>
      <c r="E3111" s="5" t="s">
        <v>249</v>
      </c>
      <c r="F3111" s="5" t="s">
        <v>11775</v>
      </c>
      <c r="G3111" s="5">
        <v>26</v>
      </c>
      <c r="H3111" s="5">
        <v>2</v>
      </c>
      <c r="I3111" s="5">
        <f t="shared" si="288"/>
        <v>3</v>
      </c>
      <c r="J3111" s="5">
        <f t="shared" si="289"/>
        <v>3</v>
      </c>
      <c r="K3111" s="5"/>
      <c r="L3111" s="5"/>
      <c r="M3111" s="5"/>
      <c r="N3111" s="5"/>
      <c r="O3111" s="5" t="s">
        <v>4453</v>
      </c>
      <c r="P3111" s="6">
        <f>[1]!EM_S_INFO_EMPLOYEE(B3111,"2019")</f>
        <v>1041</v>
      </c>
      <c r="Q3111" s="6">
        <f>[1]!EM_S_STM07_IS(B3111,"83","2019-12-31","1",1000000000)</f>
        <v>0.67149923885999996</v>
      </c>
      <c r="R3111" s="6">
        <f>[1]!EM_S_FA_YOY_OR(B3111,"2019-12-31")</f>
        <v>46.488712382899998</v>
      </c>
      <c r="S3111" s="6">
        <f>[1]!EM_S_FA_YOY_OR(B3111,"2020-12-31")</f>
        <v>-30.875880045999999</v>
      </c>
      <c r="T3111" s="6">
        <f>[1]!EM_S_FA_YOY_OR(B3111,"2021-12-31")</f>
        <v>51.597158623299997</v>
      </c>
      <c r="U3111" s="6">
        <f>[1]!EM_S_FA_YOY_OR(B3111,"2022-12-31")</f>
        <v>17.654648057100001</v>
      </c>
      <c r="V3111" s="7">
        <f t="shared" si="290"/>
        <v>12.791975544800001</v>
      </c>
      <c r="W3111" s="8">
        <f t="shared" si="291"/>
        <v>41.45099172285714</v>
      </c>
      <c r="X3111" s="6">
        <f>[1]!EM_S_FA_YOY_NETPROFIT(B3111,"2019-12-31")</f>
        <v>73.268439328599996</v>
      </c>
      <c r="Y3111" s="6">
        <f>[1]!EM_S_FA_YOY_NETPROFIT(B3111,"2020-12-31")</f>
        <v>-66.374907942199997</v>
      </c>
      <c r="Z3111" s="6">
        <f>[1]!EM_S_FA_YOY_NETPROFIT(B3111,"2021-12-31")</f>
        <v>102.10855584790001</v>
      </c>
      <c r="AA3111" s="6">
        <f>[1]!EM_S_FA_YOY_NETPROFIT(B3111,"2022-12-31")</f>
        <v>17.114461286699999</v>
      </c>
      <c r="AB3111" s="7">
        <f t="shared" si="292"/>
        <v>17.616036397466669</v>
      </c>
      <c r="AC3111" s="8">
        <f t="shared" si="293"/>
        <v>84.242851779075536</v>
      </c>
    </row>
    <row r="3112" spans="1:29" ht="16.5" x14ac:dyDescent="0.45">
      <c r="A3112" s="9">
        <v>4140</v>
      </c>
      <c r="B3112" s="5" t="s">
        <v>11008</v>
      </c>
      <c r="C3112" s="5" t="s">
        <v>11009</v>
      </c>
      <c r="D3112" s="5" t="s">
        <v>11010</v>
      </c>
      <c r="E3112" s="5" t="s">
        <v>474</v>
      </c>
      <c r="F3112" s="5" t="s">
        <v>11771</v>
      </c>
      <c r="G3112" s="5">
        <v>22</v>
      </c>
      <c r="H3112" s="5">
        <v>3</v>
      </c>
      <c r="I3112" s="5">
        <f t="shared" si="288"/>
        <v>4</v>
      </c>
      <c r="J3112" s="5">
        <f t="shared" si="289"/>
        <v>7</v>
      </c>
      <c r="K3112" s="5"/>
      <c r="L3112" s="5"/>
      <c r="M3112" s="5"/>
      <c r="N3112" s="5"/>
      <c r="O3112" s="5" t="s">
        <v>6578</v>
      </c>
      <c r="P3112" s="6">
        <f>[1]!EM_S_INFO_EMPLOYEE(B3112,"2019")</f>
        <v>663</v>
      </c>
      <c r="Q3112" s="6">
        <f>[1]!EM_S_STM07_IS(B3112,"83","2019-12-31","1",1000000000)</f>
        <v>2.1703719240899999</v>
      </c>
      <c r="R3112" s="6">
        <f>[1]!EM_S_FA_YOY_OR(B3112,"2019-12-31")</f>
        <v>31.1644661399</v>
      </c>
      <c r="S3112" s="6">
        <f>[1]!EM_S_FA_YOY_OR(B3112,"2020-12-31")</f>
        <v>26.351265991000002</v>
      </c>
      <c r="T3112" s="6">
        <f>[1]!EM_S_FA_YOY_OR(B3112,"2021-12-31")</f>
        <v>68.437402083199999</v>
      </c>
      <c r="U3112" s="6">
        <f>[1]!EM_S_FA_YOY_OR(B3112,"2022-12-31")</f>
        <v>11.8762488569</v>
      </c>
      <c r="V3112" s="7">
        <f t="shared" si="290"/>
        <v>35.554972310366672</v>
      </c>
      <c r="W3112" s="8">
        <f t="shared" si="291"/>
        <v>29.382344547059361</v>
      </c>
      <c r="X3112" s="6">
        <f>[1]!EM_S_FA_YOY_NETPROFIT(B3112,"2019-12-31")</f>
        <v>16.101371050699999</v>
      </c>
      <c r="Y3112" s="6">
        <f>[1]!EM_S_FA_YOY_NETPROFIT(B3112,"2020-12-31")</f>
        <v>24.8822716566</v>
      </c>
      <c r="Z3112" s="6">
        <f>[1]!EM_S_FA_YOY_NETPROFIT(B3112,"2021-12-31")</f>
        <v>31.618271456199999</v>
      </c>
      <c r="AA3112" s="6">
        <f>[1]!EM_S_FA_YOY_NETPROFIT(B3112,"2022-12-31")</f>
        <v>11.8092395977</v>
      </c>
      <c r="AB3112" s="7">
        <f t="shared" si="292"/>
        <v>22.769927570166669</v>
      </c>
      <c r="AC3112" s="8">
        <f t="shared" si="293"/>
        <v>10.072037229249327</v>
      </c>
    </row>
    <row r="3113" spans="1:29" ht="16.5" x14ac:dyDescent="0.45">
      <c r="A3113" s="9">
        <v>4141</v>
      </c>
      <c r="B3113" s="5" t="s">
        <v>11011</v>
      </c>
      <c r="C3113" s="5" t="s">
        <v>11012</v>
      </c>
      <c r="D3113" s="5" t="s">
        <v>11013</v>
      </c>
      <c r="E3113" s="5" t="s">
        <v>259</v>
      </c>
      <c r="F3113" s="5" t="s">
        <v>11765</v>
      </c>
      <c r="G3113" s="5">
        <v>16</v>
      </c>
      <c r="H3113" s="5">
        <v>3</v>
      </c>
      <c r="I3113" s="5">
        <f t="shared" si="288"/>
        <v>1</v>
      </c>
      <c r="J3113" s="5">
        <f t="shared" si="289"/>
        <v>9</v>
      </c>
      <c r="K3113" s="5"/>
      <c r="L3113" s="5"/>
      <c r="M3113" s="5"/>
      <c r="N3113" s="5"/>
      <c r="O3113" s="5" t="s">
        <v>5983</v>
      </c>
      <c r="P3113" s="6">
        <f>[1]!EM_S_INFO_EMPLOYEE(B3113,"2019")</f>
        <v>2998</v>
      </c>
      <c r="Q3113" s="6">
        <f>[1]!EM_S_STM07_IS(B3113,"83","2019-12-31","1",1000000000)</f>
        <v>2.0168158536099998</v>
      </c>
      <c r="R3113" s="6">
        <f>[1]!EM_S_FA_YOY_OR(B3113,"2019-12-31")</f>
        <v>8.3013965473999995</v>
      </c>
      <c r="S3113" s="6">
        <f>[1]!EM_S_FA_YOY_OR(B3113,"2020-12-31")</f>
        <v>31.260578825900001</v>
      </c>
      <c r="T3113" s="6">
        <f>[1]!EM_S_FA_YOY_OR(B3113,"2021-12-31")</f>
        <v>53.484917559199999</v>
      </c>
      <c r="U3113" s="6">
        <f>[1]!EM_S_FA_YOY_OR(B3113,"2022-12-31")</f>
        <v>34.010863108599999</v>
      </c>
      <c r="V3113" s="7">
        <f t="shared" si="290"/>
        <v>39.585453164566665</v>
      </c>
      <c r="W3113" s="8">
        <f t="shared" si="291"/>
        <v>12.115582889493059</v>
      </c>
      <c r="X3113" s="6">
        <f>[1]!EM_S_FA_YOY_NETPROFIT(B3113,"2019-12-31")</f>
        <v>51.976367975999999</v>
      </c>
      <c r="Y3113" s="6">
        <f>[1]!EM_S_FA_YOY_NETPROFIT(B3113,"2020-12-31")</f>
        <v>60.314396139400003</v>
      </c>
      <c r="Z3113" s="6">
        <f>[1]!EM_S_FA_YOY_NETPROFIT(B3113,"2021-12-31")</f>
        <v>66.931160020999997</v>
      </c>
      <c r="AA3113" s="6">
        <f>[1]!EM_S_FA_YOY_NETPROFIT(B3113,"2022-12-31")</f>
        <v>45.162623074199999</v>
      </c>
      <c r="AB3113" s="7">
        <f t="shared" si="292"/>
        <v>57.4693930782</v>
      </c>
      <c r="AC3113" s="8">
        <f t="shared" si="293"/>
        <v>11.159651966559146</v>
      </c>
    </row>
    <row r="3114" spans="1:29" ht="16.5" x14ac:dyDescent="0.45">
      <c r="A3114" s="9">
        <v>4142</v>
      </c>
      <c r="B3114" s="5" t="s">
        <v>11014</v>
      </c>
      <c r="C3114" s="5" t="s">
        <v>11015</v>
      </c>
      <c r="D3114" s="5" t="s">
        <v>11016</v>
      </c>
      <c r="E3114" s="5" t="s">
        <v>634</v>
      </c>
      <c r="F3114" s="5" t="s">
        <v>11758</v>
      </c>
      <c r="G3114" s="5">
        <v>8</v>
      </c>
      <c r="H3114" s="5">
        <v>2</v>
      </c>
      <c r="I3114" s="5">
        <f t="shared" si="288"/>
        <v>3</v>
      </c>
      <c r="J3114" s="5">
        <f t="shared" si="289"/>
        <v>2</v>
      </c>
      <c r="K3114" s="5"/>
      <c r="L3114" s="5"/>
      <c r="M3114" s="5"/>
      <c r="N3114" s="5"/>
      <c r="O3114" s="5" t="s">
        <v>6906</v>
      </c>
      <c r="P3114" s="6">
        <f>[1]!EM_S_INFO_EMPLOYEE(B3114,"2019")</f>
        <v>3145</v>
      </c>
      <c r="Q3114" s="6">
        <f>[1]!EM_S_STM07_IS(B3114,"83","2019-12-31","1",1000000000)</f>
        <v>2.5633083892599999</v>
      </c>
      <c r="R3114" s="6">
        <f>[1]!EM_S_FA_YOY_OR(B3114,"2019-12-31")</f>
        <v>19.136305703600001</v>
      </c>
      <c r="S3114" s="6">
        <f>[1]!EM_S_FA_YOY_OR(B3114,"2020-12-31")</f>
        <v>9.1495411611000002</v>
      </c>
      <c r="T3114" s="6">
        <f>[1]!EM_S_FA_YOY_OR(B3114,"2021-12-31")</f>
        <v>8.6349561234000003</v>
      </c>
      <c r="U3114" s="6">
        <f>[1]!EM_S_FA_YOY_OR(B3114,"2022-12-31")</f>
        <v>-29.0778901945</v>
      </c>
      <c r="V3114" s="7">
        <f t="shared" si="290"/>
        <v>-3.7644643033333338</v>
      </c>
      <c r="W3114" s="8">
        <f t="shared" si="291"/>
        <v>21.923579707724429</v>
      </c>
      <c r="X3114" s="6">
        <f>[1]!EM_S_FA_YOY_NETPROFIT(B3114,"2019-12-31")</f>
        <v>22.5645639034</v>
      </c>
      <c r="Y3114" s="6">
        <f>[1]!EM_S_FA_YOY_NETPROFIT(B3114,"2020-12-31")</f>
        <v>19.452779555300001</v>
      </c>
      <c r="Z3114" s="6">
        <f>[1]!EM_S_FA_YOY_NETPROFIT(B3114,"2021-12-31")</f>
        <v>-33.013375702799998</v>
      </c>
      <c r="AA3114" s="6">
        <f>[1]!EM_S_FA_YOY_NETPROFIT(B3114,"2022-12-31")</f>
        <v>-48.042777281799999</v>
      </c>
      <c r="AB3114" s="7">
        <f t="shared" si="292"/>
        <v>-20.534457809766664</v>
      </c>
      <c r="AC3114" s="8">
        <f t="shared" si="293"/>
        <v>35.435929394095893</v>
      </c>
    </row>
    <row r="3115" spans="1:29" ht="16.5" x14ac:dyDescent="0.45">
      <c r="A3115" s="9">
        <v>4143</v>
      </c>
      <c r="B3115" s="5" t="s">
        <v>11017</v>
      </c>
      <c r="C3115" s="5" t="s">
        <v>11018</v>
      </c>
      <c r="D3115" s="5" t="s">
        <v>11019</v>
      </c>
      <c r="E3115" s="5" t="s">
        <v>1297</v>
      </c>
      <c r="F3115" s="5" t="s">
        <v>11771</v>
      </c>
      <c r="G3115" s="5">
        <v>22</v>
      </c>
      <c r="H3115" s="5">
        <v>3</v>
      </c>
      <c r="I3115" s="5">
        <f t="shared" si="288"/>
        <v>4</v>
      </c>
      <c r="J3115" s="5">
        <f t="shared" si="289"/>
        <v>7</v>
      </c>
      <c r="K3115" s="5"/>
      <c r="L3115" s="5"/>
      <c r="M3115" s="5"/>
      <c r="N3115" s="5"/>
      <c r="O3115" s="5" t="s">
        <v>4696</v>
      </c>
      <c r="P3115" s="6">
        <f>[1]!EM_S_INFO_EMPLOYEE(B3115,"2019")</f>
        <v>1540</v>
      </c>
      <c r="Q3115" s="6">
        <f>[1]!EM_S_STM07_IS(B3115,"83","2019-12-31","1",1000000000)</f>
        <v>2.0299151821499999</v>
      </c>
      <c r="R3115" s="6">
        <f>[1]!EM_S_FA_YOY_OR(B3115,"2019-12-31")</f>
        <v>18.82235872</v>
      </c>
      <c r="S3115" s="6">
        <f>[1]!EM_S_FA_YOY_OR(B3115,"2020-12-31")</f>
        <v>11.1525204772</v>
      </c>
      <c r="T3115" s="6">
        <f>[1]!EM_S_FA_YOY_OR(B3115,"2021-12-31")</f>
        <v>30.297558914500001</v>
      </c>
      <c r="U3115" s="6">
        <f>[1]!EM_S_FA_YOY_OR(B3115,"2022-12-31")</f>
        <v>-42.790540786699999</v>
      </c>
      <c r="V3115" s="7">
        <f t="shared" si="290"/>
        <v>-0.44682046499999944</v>
      </c>
      <c r="W3115" s="8">
        <f t="shared" si="291"/>
        <v>37.899552928803601</v>
      </c>
      <c r="X3115" s="6">
        <f>[1]!EM_S_FA_YOY_NETPROFIT(B3115,"2019-12-31")</f>
        <v>24.2817732868</v>
      </c>
      <c r="Y3115" s="6">
        <f>[1]!EM_S_FA_YOY_NETPROFIT(B3115,"2020-12-31")</f>
        <v>30.639427660199999</v>
      </c>
      <c r="Z3115" s="6">
        <f>[1]!EM_S_FA_YOY_NETPROFIT(B3115,"2021-12-31")</f>
        <v>28.123209397899998</v>
      </c>
      <c r="AA3115" s="6">
        <f>[1]!EM_S_FA_YOY_NETPROFIT(B3115,"2022-12-31")</f>
        <v>-84.950142898699994</v>
      </c>
      <c r="AB3115" s="7">
        <f t="shared" si="292"/>
        <v>-8.7291686135333322</v>
      </c>
      <c r="AC3115" s="8">
        <f t="shared" si="293"/>
        <v>66.02128845547405</v>
      </c>
    </row>
    <row r="3116" spans="1:29" ht="16.5" x14ac:dyDescent="0.45">
      <c r="A3116" s="9">
        <v>4144</v>
      </c>
      <c r="B3116" s="5" t="s">
        <v>11020</v>
      </c>
      <c r="C3116" s="5" t="s">
        <v>11021</v>
      </c>
      <c r="D3116" s="5" t="s">
        <v>11022</v>
      </c>
      <c r="E3116" s="5" t="s">
        <v>254</v>
      </c>
      <c r="F3116" s="5" t="s">
        <v>11761</v>
      </c>
      <c r="G3116" s="5">
        <v>12</v>
      </c>
      <c r="H3116" s="5">
        <v>1</v>
      </c>
      <c r="I3116" s="5">
        <f t="shared" si="288"/>
        <v>2</v>
      </c>
      <c r="J3116" s="5">
        <f t="shared" si="289"/>
        <v>6</v>
      </c>
      <c r="K3116" s="5"/>
      <c r="L3116" s="5"/>
      <c r="M3116" s="5"/>
      <c r="N3116" s="5"/>
      <c r="O3116" s="5" t="s">
        <v>4739</v>
      </c>
      <c r="P3116" s="6">
        <f>[1]!EM_S_INFO_EMPLOYEE(B3116,"2019")</f>
        <v>1387</v>
      </c>
      <c r="Q3116" s="6">
        <f>[1]!EM_S_STM07_IS(B3116,"83","2019-12-31","1",1000000000)</f>
        <v>0.55555903255000005</v>
      </c>
      <c r="R3116" s="6">
        <f>[1]!EM_S_FA_YOY_OR(B3116,"2019-12-31")</f>
        <v>-10.2332908563</v>
      </c>
      <c r="S3116" s="6">
        <f>[1]!EM_S_FA_YOY_OR(B3116,"2020-12-31")</f>
        <v>159.05268743159999</v>
      </c>
      <c r="T3116" s="6">
        <f>[1]!EM_S_FA_YOY_OR(B3116,"2021-12-31")</f>
        <v>107.26391120069999</v>
      </c>
      <c r="U3116" s="6">
        <f>[1]!EM_S_FA_YOY_OR(B3116,"2022-12-31")</f>
        <v>33.021824724799998</v>
      </c>
      <c r="V3116" s="7">
        <f t="shared" si="290"/>
        <v>99.779474452366671</v>
      </c>
      <c r="W3116" s="8">
        <f t="shared" si="291"/>
        <v>63.347905914362443</v>
      </c>
      <c r="X3116" s="6">
        <f>[1]!EM_S_FA_YOY_NETPROFIT(B3116,"2019-12-31")</f>
        <v>-33.8598588479</v>
      </c>
      <c r="Y3116" s="6">
        <f>[1]!EM_S_FA_YOY_NETPROFIT(B3116,"2020-12-31")</f>
        <v>236.5429148913</v>
      </c>
      <c r="Z3116" s="6">
        <f>[1]!EM_S_FA_YOY_NETPROFIT(B3116,"2021-12-31")</f>
        <v>99.731317719900005</v>
      </c>
      <c r="AA3116" s="6">
        <f>[1]!EM_S_FA_YOY_NETPROFIT(B3116,"2022-12-31")</f>
        <v>-39.4768787155</v>
      </c>
      <c r="AB3116" s="7">
        <f t="shared" si="292"/>
        <v>98.932451298566662</v>
      </c>
      <c r="AC3116" s="8">
        <f t="shared" si="293"/>
        <v>138.01163087346831</v>
      </c>
    </row>
    <row r="3117" spans="1:29" ht="16.5" x14ac:dyDescent="0.45">
      <c r="A3117" s="9">
        <v>4146</v>
      </c>
      <c r="B3117" s="5" t="s">
        <v>11023</v>
      </c>
      <c r="C3117" s="5" t="s">
        <v>11024</v>
      </c>
      <c r="D3117" s="5" t="s">
        <v>11025</v>
      </c>
      <c r="E3117" s="5" t="s">
        <v>120</v>
      </c>
      <c r="F3117" s="5" t="s">
        <v>11756</v>
      </c>
      <c r="G3117" s="5">
        <v>6</v>
      </c>
      <c r="H3117" s="5">
        <v>2</v>
      </c>
      <c r="I3117" s="5">
        <f t="shared" si="288"/>
        <v>2</v>
      </c>
      <c r="J3117" s="5">
        <f t="shared" si="289"/>
        <v>11</v>
      </c>
      <c r="K3117" s="5"/>
      <c r="L3117" s="5"/>
      <c r="M3117" s="5"/>
      <c r="N3117" s="5"/>
      <c r="O3117" s="5" t="s">
        <v>6780</v>
      </c>
      <c r="P3117" s="6">
        <f>[1]!EM_S_INFO_EMPLOYEE(B3117,"2019")</f>
        <v>453</v>
      </c>
      <c r="Q3117" s="6">
        <f>[1]!EM_S_STM07_IS(B3117,"83","2019-12-31","1",1000000000)</f>
        <v>0.37173830769999999</v>
      </c>
      <c r="R3117" s="6">
        <f>[1]!EM_S_FA_YOY_OR(B3117,"2019-12-31")</f>
        <v>18.210721769199999</v>
      </c>
      <c r="S3117" s="6">
        <f>[1]!EM_S_FA_YOY_OR(B3117,"2020-12-31")</f>
        <v>9.4950231705999997</v>
      </c>
      <c r="T3117" s="6">
        <f>[1]!EM_S_FA_YOY_OR(B3117,"2021-12-31")</f>
        <v>19.215068099100002</v>
      </c>
      <c r="U3117" s="6">
        <f>[1]!EM_S_FA_YOY_OR(B3117,"2022-12-31")</f>
        <v>2.8646997233999998</v>
      </c>
      <c r="V3117" s="7">
        <f t="shared" si="290"/>
        <v>10.524930331033334</v>
      </c>
      <c r="W3117" s="8">
        <f t="shared" si="291"/>
        <v>8.2236955241914558</v>
      </c>
      <c r="X3117" s="6">
        <f>[1]!EM_S_FA_YOY_NETPROFIT(B3117,"2019-12-31")</f>
        <v>16.737049459400001</v>
      </c>
      <c r="Y3117" s="6">
        <f>[1]!EM_S_FA_YOY_NETPROFIT(B3117,"2020-12-31")</f>
        <v>20.1929486547</v>
      </c>
      <c r="Z3117" s="6">
        <f>[1]!EM_S_FA_YOY_NETPROFIT(B3117,"2021-12-31")</f>
        <v>-30.6217683719</v>
      </c>
      <c r="AA3117" s="6">
        <f>[1]!EM_S_FA_YOY_NETPROFIT(B3117,"2022-12-31")</f>
        <v>-42.407073783199998</v>
      </c>
      <c r="AB3117" s="7">
        <f t="shared" si="292"/>
        <v>-17.611964500133332</v>
      </c>
      <c r="AC3117" s="8">
        <f t="shared" si="293"/>
        <v>33.266078065993469</v>
      </c>
    </row>
    <row r="3118" spans="1:29" ht="16.5" x14ac:dyDescent="0.45">
      <c r="A3118" s="9">
        <v>4148</v>
      </c>
      <c r="B3118" s="5" t="s">
        <v>11026</v>
      </c>
      <c r="C3118" s="5" t="s">
        <v>11027</v>
      </c>
      <c r="D3118" s="5" t="s">
        <v>11028</v>
      </c>
      <c r="E3118" s="5" t="s">
        <v>1297</v>
      </c>
      <c r="F3118" s="5" t="s">
        <v>11753</v>
      </c>
      <c r="G3118" s="5">
        <v>3</v>
      </c>
      <c r="H3118" s="5">
        <v>3</v>
      </c>
      <c r="I3118" s="5">
        <f t="shared" si="288"/>
        <v>4</v>
      </c>
      <c r="J3118" s="5">
        <f t="shared" si="289"/>
        <v>7</v>
      </c>
      <c r="K3118" s="5"/>
      <c r="L3118" s="5"/>
      <c r="M3118" s="5"/>
      <c r="N3118" s="5"/>
      <c r="O3118" s="5" t="s">
        <v>11029</v>
      </c>
      <c r="P3118" s="6">
        <f>[1]!EM_S_INFO_EMPLOYEE(B3118,"2019")</f>
        <v>500</v>
      </c>
      <c r="Q3118" s="6">
        <f>[1]!EM_S_STM07_IS(B3118,"83","2019-12-31","1",1000000000)</f>
        <v>0.43411419836999998</v>
      </c>
      <c r="R3118" s="6">
        <f>[1]!EM_S_FA_YOY_OR(B3118,"2019-12-31")</f>
        <v>0.62957665559999998</v>
      </c>
      <c r="S3118" s="6">
        <f>[1]!EM_S_FA_YOY_OR(B3118,"2020-12-31")</f>
        <v>22.807443557900001</v>
      </c>
      <c r="T3118" s="6">
        <f>[1]!EM_S_FA_YOY_OR(B3118,"2021-12-31")</f>
        <v>27.213365295999999</v>
      </c>
      <c r="U3118" s="6">
        <f>[1]!EM_S_FA_YOY_OR(B3118,"2022-12-31")</f>
        <v>13.612781826799999</v>
      </c>
      <c r="V3118" s="7">
        <f t="shared" si="290"/>
        <v>21.211196893566665</v>
      </c>
      <c r="W3118" s="8">
        <f t="shared" si="291"/>
        <v>6.9393782312045431</v>
      </c>
      <c r="X3118" s="6">
        <f>[1]!EM_S_FA_YOY_NETPROFIT(B3118,"2019-12-31")</f>
        <v>-40.142514678399998</v>
      </c>
      <c r="Y3118" s="6">
        <f>[1]!EM_S_FA_YOY_NETPROFIT(B3118,"2020-12-31")</f>
        <v>-49.7784661779</v>
      </c>
      <c r="Z3118" s="6">
        <f>[1]!EM_S_FA_YOY_NETPROFIT(B3118,"2021-12-31")</f>
        <v>59.983144717199998</v>
      </c>
      <c r="AA3118" s="6">
        <f>[1]!EM_S_FA_YOY_NETPROFIT(B3118,"2022-12-31")</f>
        <v>51.780839809299998</v>
      </c>
      <c r="AB3118" s="7">
        <f t="shared" si="292"/>
        <v>20.661839449533332</v>
      </c>
      <c r="AC3118" s="8">
        <f t="shared" si="293"/>
        <v>61.140796070342439</v>
      </c>
    </row>
    <row r="3119" spans="1:29" ht="16.5" x14ac:dyDescent="0.45">
      <c r="A3119" s="9">
        <v>4149</v>
      </c>
      <c r="B3119" s="5" t="s">
        <v>11030</v>
      </c>
      <c r="C3119" s="5" t="s">
        <v>11031</v>
      </c>
      <c r="D3119" s="5" t="s">
        <v>11032</v>
      </c>
      <c r="E3119" s="5" t="s">
        <v>1297</v>
      </c>
      <c r="F3119" s="5" t="s">
        <v>11775</v>
      </c>
      <c r="G3119" s="5">
        <v>26</v>
      </c>
      <c r="H3119" s="5">
        <v>2</v>
      </c>
      <c r="I3119" s="5">
        <f t="shared" si="288"/>
        <v>3</v>
      </c>
      <c r="J3119" s="5">
        <f t="shared" si="289"/>
        <v>3</v>
      </c>
      <c r="K3119" s="5"/>
      <c r="L3119" s="5"/>
      <c r="M3119" s="5"/>
      <c r="N3119" s="5"/>
      <c r="O3119" s="5" t="s">
        <v>4689</v>
      </c>
      <c r="P3119" s="6">
        <f>[1]!EM_S_INFO_EMPLOYEE(B3119,"2019")</f>
        <v>698</v>
      </c>
      <c r="Q3119" s="6">
        <f>[1]!EM_S_STM07_IS(B3119,"83","2019-12-31","1",1000000000)</f>
        <v>0.32515513659</v>
      </c>
      <c r="R3119" s="6">
        <f>[1]!EM_S_FA_YOY_OR(B3119,"2019-12-31")</f>
        <v>-9.0334851581999995</v>
      </c>
      <c r="S3119" s="6">
        <f>[1]!EM_S_FA_YOY_OR(B3119,"2020-12-31")</f>
        <v>48.832839042700002</v>
      </c>
      <c r="T3119" s="6">
        <f>[1]!EM_S_FA_YOY_OR(B3119,"2021-12-31")</f>
        <v>33.842270583199998</v>
      </c>
      <c r="U3119" s="6">
        <f>[1]!EM_S_FA_YOY_OR(B3119,"2022-12-31")</f>
        <v>2.3730517082000002</v>
      </c>
      <c r="V3119" s="7">
        <f t="shared" si="290"/>
        <v>28.349387111366667</v>
      </c>
      <c r="W3119" s="8">
        <f t="shared" si="291"/>
        <v>23.711954504386526</v>
      </c>
      <c r="X3119" s="6">
        <f>[1]!EM_S_FA_YOY_NETPROFIT(B3119,"2019-12-31")</f>
        <v>-69.765309066499995</v>
      </c>
      <c r="Y3119" s="6">
        <f>[1]!EM_S_FA_YOY_NETPROFIT(B3119,"2020-12-31")</f>
        <v>-13.390700303899999</v>
      </c>
      <c r="Z3119" s="6">
        <f>[1]!EM_S_FA_YOY_NETPROFIT(B3119,"2021-12-31")</f>
        <v>-217.8481479996</v>
      </c>
      <c r="AA3119" s="6">
        <f>[1]!EM_S_FA_YOY_NETPROFIT(B3119,"2022-12-31")</f>
        <v>221.7289447844</v>
      </c>
      <c r="AB3119" s="7">
        <f t="shared" si="292"/>
        <v>-3.1699678396999977</v>
      </c>
      <c r="AC3119" s="8">
        <f t="shared" si="293"/>
        <v>219.96670805871261</v>
      </c>
    </row>
    <row r="3120" spans="1:29" ht="16.5" x14ac:dyDescent="0.45">
      <c r="A3120" s="9">
        <v>4150</v>
      </c>
      <c r="B3120" s="5" t="s">
        <v>11033</v>
      </c>
      <c r="C3120" s="5" t="s">
        <v>11034</v>
      </c>
      <c r="D3120" s="5" t="s">
        <v>11035</v>
      </c>
      <c r="E3120" s="5" t="s">
        <v>259</v>
      </c>
      <c r="F3120" s="5" t="s">
        <v>11756</v>
      </c>
      <c r="G3120" s="5">
        <v>6</v>
      </c>
      <c r="H3120" s="5">
        <v>2</v>
      </c>
      <c r="I3120" s="5">
        <f t="shared" si="288"/>
        <v>2</v>
      </c>
      <c r="J3120" s="5">
        <f t="shared" si="289"/>
        <v>11</v>
      </c>
      <c r="K3120" s="5"/>
      <c r="L3120" s="5"/>
      <c r="M3120" s="5"/>
      <c r="N3120" s="5"/>
      <c r="O3120" s="5" t="s">
        <v>11036</v>
      </c>
      <c r="P3120" s="6">
        <f>[1]!EM_S_INFO_EMPLOYEE(B3120,"2019")</f>
        <v>413</v>
      </c>
      <c r="Q3120" s="6">
        <f>[1]!EM_S_STM07_IS(B3120,"83","2019-12-31","1",1000000000)</f>
        <v>0.33551895271999999</v>
      </c>
      <c r="R3120" s="6">
        <f>[1]!EM_S_FA_YOY_OR(B3120,"2019-12-31")</f>
        <v>-1.2980165095</v>
      </c>
      <c r="S3120" s="6">
        <f>[1]!EM_S_FA_YOY_OR(B3120,"2020-12-31")</f>
        <v>-18.587212476200001</v>
      </c>
      <c r="T3120" s="6">
        <f>[1]!EM_S_FA_YOY_OR(B3120,"2021-12-31")</f>
        <v>78.810377026400005</v>
      </c>
      <c r="U3120" s="6">
        <f>[1]!EM_S_FA_YOY_OR(B3120,"2022-12-31")</f>
        <v>24.211507719499998</v>
      </c>
      <c r="V3120" s="7">
        <f t="shared" si="290"/>
        <v>28.144890756566667</v>
      </c>
      <c r="W3120" s="8">
        <f t="shared" si="291"/>
        <v>48.817786070411444</v>
      </c>
      <c r="X3120" s="6">
        <f>[1]!EM_S_FA_YOY_NETPROFIT(B3120,"2019-12-31")</f>
        <v>7.6483679256999997</v>
      </c>
      <c r="Y3120" s="6">
        <f>[1]!EM_S_FA_YOY_NETPROFIT(B3120,"2020-12-31")</f>
        <v>-37.049170134999997</v>
      </c>
      <c r="Z3120" s="6">
        <f>[1]!EM_S_FA_YOY_NETPROFIT(B3120,"2021-12-31")</f>
        <v>16.630855746200002</v>
      </c>
      <c r="AA3120" s="6">
        <f>[1]!EM_S_FA_YOY_NETPROFIT(B3120,"2022-12-31")</f>
        <v>13.0110613642</v>
      </c>
      <c r="AB3120" s="7">
        <f t="shared" si="292"/>
        <v>-2.4690843415333319</v>
      </c>
      <c r="AC3120" s="8">
        <f t="shared" si="293"/>
        <v>30.001874574009971</v>
      </c>
    </row>
    <row r="3121" spans="1:29" ht="16.5" x14ac:dyDescent="0.45">
      <c r="A3121" s="9">
        <v>4151</v>
      </c>
      <c r="B3121" s="5" t="s">
        <v>11037</v>
      </c>
      <c r="C3121" s="5" t="s">
        <v>11038</v>
      </c>
      <c r="D3121" s="5" t="s">
        <v>11039</v>
      </c>
      <c r="E3121" s="5" t="s">
        <v>1297</v>
      </c>
      <c r="F3121" s="5" t="s">
        <v>11762</v>
      </c>
      <c r="G3121" s="5">
        <v>13</v>
      </c>
      <c r="H3121" s="5">
        <v>2</v>
      </c>
      <c r="I3121" s="5">
        <f t="shared" si="288"/>
        <v>4</v>
      </c>
      <c r="J3121" s="5">
        <f t="shared" si="289"/>
        <v>7</v>
      </c>
      <c r="K3121" s="5"/>
      <c r="L3121" s="5"/>
      <c r="M3121" s="5"/>
      <c r="N3121" s="5"/>
      <c r="O3121" s="5" t="s">
        <v>11040</v>
      </c>
      <c r="P3121" s="6">
        <f>[1]!EM_S_INFO_EMPLOYEE(B3121,"2019")</f>
        <v>2865</v>
      </c>
      <c r="Q3121" s="6">
        <f>[1]!EM_S_STM07_IS(B3121,"83","2019-12-31","1",1000000000)</f>
        <v>13.631670629569999</v>
      </c>
      <c r="R3121" s="6">
        <f>[1]!EM_S_FA_YOY_OR(B3121,"2019-12-31")</f>
        <v>40.505130970400003</v>
      </c>
      <c r="S3121" s="6">
        <f>[1]!EM_S_FA_YOY_OR(B3121,"2020-12-31")</f>
        <v>45.425795343499999</v>
      </c>
      <c r="T3121" s="6">
        <f>[1]!EM_S_FA_YOY_OR(B3121,"2021-12-31")</f>
        <v>21.587730031500001</v>
      </c>
      <c r="U3121" s="6">
        <f>[1]!EM_S_FA_YOY_OR(B3121,"2022-12-31")</f>
        <v>-16.700182612999999</v>
      </c>
      <c r="V3121" s="7">
        <f t="shared" si="290"/>
        <v>16.771114254</v>
      </c>
      <c r="W3121" s="8">
        <f t="shared" si="291"/>
        <v>31.34181113024465</v>
      </c>
      <c r="X3121" s="6">
        <f>[1]!EM_S_FA_YOY_NETPROFIT(B3121,"2019-12-31")</f>
        <v>415.39792210770003</v>
      </c>
      <c r="Y3121" s="6">
        <f>[1]!EM_S_FA_YOY_NETPROFIT(B3121,"2020-12-31")</f>
        <v>280.4354288129</v>
      </c>
      <c r="Z3121" s="6">
        <f>[1]!EM_S_FA_YOY_NETPROFIT(B3121,"2021-12-31")</f>
        <v>69.425087496800003</v>
      </c>
      <c r="AA3121" s="6">
        <f>[1]!EM_S_FA_YOY_NETPROFIT(B3121,"2022-12-31")</f>
        <v>-78.918641115300005</v>
      </c>
      <c r="AB3121" s="7">
        <f t="shared" si="292"/>
        <v>90.313958398133352</v>
      </c>
      <c r="AC3121" s="8">
        <f t="shared" si="293"/>
        <v>180.5854246309481</v>
      </c>
    </row>
    <row r="3122" spans="1:29" ht="16.5" x14ac:dyDescent="0.45">
      <c r="A3122" s="9">
        <v>4152</v>
      </c>
      <c r="B3122" s="5" t="s">
        <v>11041</v>
      </c>
      <c r="C3122" s="5" t="s">
        <v>11042</v>
      </c>
      <c r="D3122" s="5" t="s">
        <v>11043</v>
      </c>
      <c r="E3122" s="5" t="s">
        <v>259</v>
      </c>
      <c r="F3122" s="5" t="s">
        <v>11773</v>
      </c>
      <c r="G3122" s="5">
        <v>24</v>
      </c>
      <c r="H3122" s="5">
        <v>2</v>
      </c>
      <c r="I3122" s="5">
        <f t="shared" si="288"/>
        <v>1</v>
      </c>
      <c r="J3122" s="5">
        <f t="shared" si="289"/>
        <v>11</v>
      </c>
      <c r="K3122" s="5"/>
      <c r="L3122" s="5"/>
      <c r="M3122" s="5"/>
      <c r="N3122" s="5"/>
      <c r="O3122" s="5" t="s">
        <v>4558</v>
      </c>
      <c r="P3122" s="6">
        <f>[1]!EM_S_INFO_EMPLOYEE(B3122,"2019")</f>
        <v>780</v>
      </c>
      <c r="Q3122" s="6">
        <f>[1]!EM_S_STM07_IS(B3122,"83","2019-12-31","1",1000000000)</f>
        <v>0.80884335591000001</v>
      </c>
      <c r="R3122" s="6">
        <f>[1]!EM_S_FA_YOY_OR(B3122,"2019-12-31")</f>
        <v>37.640469988699998</v>
      </c>
      <c r="S3122" s="6">
        <f>[1]!EM_S_FA_YOY_OR(B3122,"2020-12-31")</f>
        <v>8.7116526042999993</v>
      </c>
      <c r="T3122" s="6">
        <f>[1]!EM_S_FA_YOY_OR(B3122,"2021-12-31")</f>
        <v>18.6422801933</v>
      </c>
      <c r="U3122" s="6">
        <f>[1]!EM_S_FA_YOY_OR(B3122,"2022-12-31")</f>
        <v>0.66218665619999995</v>
      </c>
      <c r="V3122" s="7">
        <f t="shared" si="290"/>
        <v>9.3387064845999994</v>
      </c>
      <c r="W3122" s="8">
        <f t="shared" si="291"/>
        <v>9.0064331634291133</v>
      </c>
      <c r="X3122" s="6">
        <f>[1]!EM_S_FA_YOY_NETPROFIT(B3122,"2019-12-31")</f>
        <v>63.710171679299997</v>
      </c>
      <c r="Y3122" s="6">
        <f>[1]!EM_S_FA_YOY_NETPROFIT(B3122,"2020-12-31")</f>
        <v>9.3266726526999992</v>
      </c>
      <c r="Z3122" s="6">
        <f>[1]!EM_S_FA_YOY_NETPROFIT(B3122,"2021-12-31")</f>
        <v>1.8439822281</v>
      </c>
      <c r="AA3122" s="6">
        <f>[1]!EM_S_FA_YOY_NETPROFIT(B3122,"2022-12-31")</f>
        <v>-11.5046192311</v>
      </c>
      <c r="AB3122" s="7">
        <f t="shared" si="292"/>
        <v>-0.11132145010000016</v>
      </c>
      <c r="AC3122" s="8">
        <f t="shared" si="293"/>
        <v>10.552397345745883</v>
      </c>
    </row>
    <row r="3123" spans="1:29" ht="16.5" x14ac:dyDescent="0.45">
      <c r="A3123" s="9">
        <v>4154</v>
      </c>
      <c r="B3123" s="5" t="s">
        <v>11044</v>
      </c>
      <c r="C3123" s="5" t="s">
        <v>11045</v>
      </c>
      <c r="D3123" s="5" t="s">
        <v>11046</v>
      </c>
      <c r="E3123" s="5" t="s">
        <v>120</v>
      </c>
      <c r="F3123" s="5" t="s">
        <v>11757</v>
      </c>
      <c r="G3123" s="5">
        <v>7</v>
      </c>
      <c r="H3123" s="5">
        <v>2</v>
      </c>
      <c r="I3123" s="5">
        <f t="shared" si="288"/>
        <v>4</v>
      </c>
      <c r="J3123" s="5">
        <f t="shared" si="289"/>
        <v>11</v>
      </c>
      <c r="K3123" s="5"/>
      <c r="L3123" s="5"/>
      <c r="M3123" s="5"/>
      <c r="N3123" s="5"/>
      <c r="O3123" s="5" t="s">
        <v>6992</v>
      </c>
      <c r="P3123" s="6">
        <f>[1]!EM_S_INFO_EMPLOYEE(B3123,"2019")</f>
        <v>2293</v>
      </c>
      <c r="Q3123" s="6">
        <f>[1]!EM_S_STM07_IS(B3123,"83","2019-12-31","1",1000000000)</f>
        <v>1.7860876379099999</v>
      </c>
      <c r="R3123" s="6">
        <f>[1]!EM_S_FA_YOY_OR(B3123,"2019-12-31")</f>
        <v>82.265979561899996</v>
      </c>
      <c r="S3123" s="6">
        <f>[1]!EM_S_FA_YOY_OR(B3123,"2020-12-31")</f>
        <v>8.1331144142999996</v>
      </c>
      <c r="T3123" s="6">
        <f>[1]!EM_S_FA_YOY_OR(B3123,"2021-12-31")</f>
        <v>25.542048814299999</v>
      </c>
      <c r="U3123" s="6">
        <f>[1]!EM_S_FA_YOY_OR(B3123,"2022-12-31")</f>
        <v>19.772939463099998</v>
      </c>
      <c r="V3123" s="7">
        <f t="shared" si="290"/>
        <v>17.816034230566668</v>
      </c>
      <c r="W3123" s="8">
        <f t="shared" si="291"/>
        <v>8.8679116934435598</v>
      </c>
      <c r="X3123" s="6">
        <f>[1]!EM_S_FA_YOY_NETPROFIT(B3123,"2019-12-31")</f>
        <v>-36.800593088699998</v>
      </c>
      <c r="Y3123" s="6">
        <f>[1]!EM_S_FA_YOY_NETPROFIT(B3123,"2020-12-31")</f>
        <v>48.714987512800001</v>
      </c>
      <c r="Z3123" s="6">
        <f>[1]!EM_S_FA_YOY_NETPROFIT(B3123,"2021-12-31")</f>
        <v>231.134631238</v>
      </c>
      <c r="AA3123" s="6">
        <f>[1]!EM_S_FA_YOY_NETPROFIT(B3123,"2022-12-31")</f>
        <v>-43.628799692900003</v>
      </c>
      <c r="AB3123" s="7">
        <f t="shared" si="292"/>
        <v>78.740273019300005</v>
      </c>
      <c r="AC3123" s="8">
        <f t="shared" si="293"/>
        <v>139.82086422111684</v>
      </c>
    </row>
    <row r="3124" spans="1:29" ht="16.5" x14ac:dyDescent="0.45">
      <c r="A3124" s="9">
        <v>4155</v>
      </c>
      <c r="B3124" s="5" t="s">
        <v>11047</v>
      </c>
      <c r="C3124" s="5" t="s">
        <v>11048</v>
      </c>
      <c r="D3124" s="5" t="s">
        <v>11049</v>
      </c>
      <c r="E3124" s="5" t="s">
        <v>293</v>
      </c>
      <c r="F3124" s="5" t="s">
        <v>11753</v>
      </c>
      <c r="G3124" s="5">
        <v>3</v>
      </c>
      <c r="H3124" s="5">
        <v>3</v>
      </c>
      <c r="I3124" s="5">
        <f t="shared" si="288"/>
        <v>4</v>
      </c>
      <c r="J3124" s="5">
        <f t="shared" si="289"/>
        <v>7</v>
      </c>
      <c r="K3124" s="5"/>
      <c r="L3124" s="5"/>
      <c r="M3124" s="5"/>
      <c r="N3124" s="5"/>
      <c r="O3124" s="5" t="s">
        <v>11050</v>
      </c>
      <c r="P3124" s="6">
        <f>[1]!EM_S_INFO_EMPLOYEE(B3124,"2019")</f>
        <v>1065</v>
      </c>
      <c r="Q3124" s="6">
        <f>[1]!EM_S_STM07_IS(B3124,"83","2019-12-31","1",1000000000)</f>
        <v>0.90232724438</v>
      </c>
      <c r="R3124" s="6">
        <f>[1]!EM_S_FA_YOY_OR(B3124,"2019-12-31")</f>
        <v>66.658045396999995</v>
      </c>
      <c r="S3124" s="6">
        <f>[1]!EM_S_FA_YOY_OR(B3124,"2020-12-31")</f>
        <v>-6.5136458502999997</v>
      </c>
      <c r="T3124" s="6">
        <f>[1]!EM_S_FA_YOY_OR(B3124,"2021-12-31")</f>
        <v>26.191898478300001</v>
      </c>
      <c r="U3124" s="6">
        <f>[1]!EM_S_FA_YOY_OR(B3124,"2022-12-31")</f>
        <v>0.25152073759999999</v>
      </c>
      <c r="V3124" s="7">
        <f t="shared" si="290"/>
        <v>6.6432577885333339</v>
      </c>
      <c r="W3124" s="8">
        <f t="shared" si="291"/>
        <v>17.264237149486519</v>
      </c>
      <c r="X3124" s="6">
        <f>[1]!EM_S_FA_YOY_NETPROFIT(B3124,"2019-12-31")</f>
        <v>320.46959854419998</v>
      </c>
      <c r="Y3124" s="6">
        <f>[1]!EM_S_FA_YOY_NETPROFIT(B3124,"2020-12-31")</f>
        <v>-169.74581817649999</v>
      </c>
      <c r="Z3124" s="6">
        <f>[1]!EM_S_FA_YOY_NETPROFIT(B3124,"2021-12-31")</f>
        <v>170.29319554840001</v>
      </c>
      <c r="AA3124" s="6">
        <f>[1]!EM_S_FA_YOY_NETPROFIT(B3124,"2022-12-31")</f>
        <v>-8.1172882486999995</v>
      </c>
      <c r="AB3124" s="7">
        <f t="shared" si="292"/>
        <v>-2.5233036255999957</v>
      </c>
      <c r="AC3124" s="8">
        <f t="shared" si="293"/>
        <v>170.08851287410121</v>
      </c>
    </row>
    <row r="3125" spans="1:29" ht="16.5" x14ac:dyDescent="0.45">
      <c r="A3125" s="9">
        <v>4157</v>
      </c>
      <c r="B3125" s="5" t="s">
        <v>11051</v>
      </c>
      <c r="C3125" s="5" t="s">
        <v>11052</v>
      </c>
      <c r="D3125" s="5" t="s">
        <v>11053</v>
      </c>
      <c r="E3125" s="5" t="s">
        <v>1297</v>
      </c>
      <c r="F3125" s="5" t="s">
        <v>58</v>
      </c>
      <c r="G3125" s="5">
        <v>10</v>
      </c>
      <c r="H3125" s="5">
        <v>2</v>
      </c>
      <c r="I3125" s="5">
        <f t="shared" si="288"/>
        <v>3</v>
      </c>
      <c r="J3125" s="5">
        <f t="shared" si="289"/>
        <v>3</v>
      </c>
      <c r="K3125" s="5"/>
      <c r="L3125" s="5"/>
      <c r="M3125" s="5"/>
      <c r="N3125" s="5"/>
      <c r="O3125" s="5" t="s">
        <v>11054</v>
      </c>
      <c r="P3125" s="6">
        <f>[1]!EM_S_INFO_EMPLOYEE(B3125,"2019")</f>
        <v>5659</v>
      </c>
      <c r="Q3125" s="6">
        <f>[1]!EM_S_STM07_IS(B3125,"83","2019-12-31","1",1000000000)</f>
        <v>8.3548586293699998</v>
      </c>
      <c r="R3125" s="6">
        <f>[1]!EM_S_FA_YOY_OR(B3125,"2019-12-31")</f>
        <v>4.3852399958000001</v>
      </c>
      <c r="S3125" s="6">
        <f>[1]!EM_S_FA_YOY_OR(B3125,"2020-12-31")</f>
        <v>-4.6096041637000003</v>
      </c>
      <c r="T3125" s="6">
        <f>[1]!EM_S_FA_YOY_OR(B3125,"2021-12-31")</f>
        <v>11.002802945199999</v>
      </c>
      <c r="U3125" s="6">
        <f>[1]!EM_S_FA_YOY_OR(B3125,"2022-12-31")</f>
        <v>-17.822049681100001</v>
      </c>
      <c r="V3125" s="7">
        <f t="shared" si="290"/>
        <v>-3.8096169665333339</v>
      </c>
      <c r="W3125" s="8">
        <f t="shared" si="291"/>
        <v>14.429068468501404</v>
      </c>
      <c r="X3125" s="6">
        <f>[1]!EM_S_FA_YOY_NETPROFIT(B3125,"2019-12-31")</f>
        <v>-0.9777482019</v>
      </c>
      <c r="Y3125" s="6">
        <f>[1]!EM_S_FA_YOY_NETPROFIT(B3125,"2020-12-31")</f>
        <v>-10.2068990247</v>
      </c>
      <c r="Z3125" s="6">
        <f>[1]!EM_S_FA_YOY_NETPROFIT(B3125,"2021-12-31")</f>
        <v>13.8033902346</v>
      </c>
      <c r="AA3125" s="6">
        <f>[1]!EM_S_FA_YOY_NETPROFIT(B3125,"2022-12-31")</f>
        <v>-13.6842457212</v>
      </c>
      <c r="AB3125" s="7">
        <f t="shared" si="292"/>
        <v>-3.3625848371</v>
      </c>
      <c r="AC3125" s="8">
        <f t="shared" si="293"/>
        <v>14.967498459448199</v>
      </c>
    </row>
    <row r="3126" spans="1:29" ht="16.5" x14ac:dyDescent="0.45">
      <c r="A3126" s="9">
        <v>4159</v>
      </c>
      <c r="B3126" s="5" t="s">
        <v>11055</v>
      </c>
      <c r="C3126" s="5" t="s">
        <v>11056</v>
      </c>
      <c r="D3126" s="5" t="s">
        <v>11057</v>
      </c>
      <c r="E3126" s="5" t="s">
        <v>263</v>
      </c>
      <c r="F3126" s="5" t="s">
        <v>11778</v>
      </c>
      <c r="G3126" s="5">
        <v>29</v>
      </c>
      <c r="H3126" s="5">
        <v>3</v>
      </c>
      <c r="I3126" s="5">
        <f t="shared" si="288"/>
        <v>3</v>
      </c>
      <c r="J3126" s="5">
        <f t="shared" si="289"/>
        <v>5</v>
      </c>
      <c r="K3126" s="5"/>
      <c r="L3126" s="5"/>
      <c r="M3126" s="5"/>
      <c r="N3126" s="5"/>
      <c r="O3126" s="5" t="s">
        <v>6702</v>
      </c>
      <c r="P3126" s="6">
        <f>[1]!EM_S_INFO_EMPLOYEE(B3126,"2019")</f>
        <v>4480</v>
      </c>
      <c r="Q3126" s="6">
        <f>[1]!EM_S_STM07_IS(B3126,"83","2019-12-31","1",1000000000)</f>
        <v>5.1719621718199997</v>
      </c>
      <c r="R3126" s="6">
        <f>[1]!EM_S_FA_YOY_OR(B3126,"2019-12-31")</f>
        <v>18.406189181799999</v>
      </c>
      <c r="S3126" s="6">
        <f>[1]!EM_S_FA_YOY_OR(B3126,"2020-12-31")</f>
        <v>2.0131140367999998</v>
      </c>
      <c r="T3126" s="6">
        <f>[1]!EM_S_FA_YOY_OR(B3126,"2021-12-31")</f>
        <v>24.1190845432</v>
      </c>
      <c r="U3126" s="6">
        <f>[1]!EM_S_FA_YOY_OR(B3126,"2022-12-31")</f>
        <v>1.1333384025</v>
      </c>
      <c r="V3126" s="7">
        <f t="shared" si="290"/>
        <v>9.0885123275000002</v>
      </c>
      <c r="W3126" s="8">
        <f t="shared" si="291"/>
        <v>13.024287970565091</v>
      </c>
      <c r="X3126" s="6">
        <f>[1]!EM_S_FA_YOY_NETPROFIT(B3126,"2019-12-31")</f>
        <v>25.4282558421</v>
      </c>
      <c r="Y3126" s="6">
        <f>[1]!EM_S_FA_YOY_NETPROFIT(B3126,"2020-12-31")</f>
        <v>-12.450535002300001</v>
      </c>
      <c r="Z3126" s="6">
        <f>[1]!EM_S_FA_YOY_NETPROFIT(B3126,"2021-12-31")</f>
        <v>39.6812624473</v>
      </c>
      <c r="AA3126" s="6">
        <f>[1]!EM_S_FA_YOY_NETPROFIT(B3126,"2022-12-31")</f>
        <v>-79.951623487000006</v>
      </c>
      <c r="AB3126" s="7">
        <f t="shared" si="292"/>
        <v>-17.573632014000001</v>
      </c>
      <c r="AC3126" s="8">
        <f t="shared" si="293"/>
        <v>59.980758927224123</v>
      </c>
    </row>
    <row r="3127" spans="1:29" ht="16.5" x14ac:dyDescent="0.45">
      <c r="A3127" s="9">
        <v>4160</v>
      </c>
      <c r="B3127" s="5" t="s">
        <v>11058</v>
      </c>
      <c r="C3127" s="5" t="s">
        <v>11059</v>
      </c>
      <c r="D3127" s="5" t="s">
        <v>11060</v>
      </c>
      <c r="E3127" s="5" t="s">
        <v>120</v>
      </c>
      <c r="F3127" s="5" t="s">
        <v>11760</v>
      </c>
      <c r="G3127" s="5">
        <v>11</v>
      </c>
      <c r="H3127" s="5">
        <v>2</v>
      </c>
      <c r="I3127" s="5">
        <f t="shared" si="288"/>
        <v>3</v>
      </c>
      <c r="J3127" s="5">
        <f t="shared" si="289"/>
        <v>3</v>
      </c>
      <c r="K3127" s="5"/>
      <c r="L3127" s="5"/>
      <c r="M3127" s="5"/>
      <c r="N3127" s="5"/>
      <c r="O3127" s="5" t="s">
        <v>4102</v>
      </c>
      <c r="P3127" s="6">
        <f>[1]!EM_S_INFO_EMPLOYEE(B3127,"2019")</f>
        <v>2591</v>
      </c>
      <c r="Q3127" s="6">
        <f>[1]!EM_S_STM07_IS(B3127,"83","2019-12-31","1",1000000000)</f>
        <v>2.9130223599299998</v>
      </c>
      <c r="R3127" s="6">
        <f>[1]!EM_S_FA_YOY_OR(B3127,"2019-12-31")</f>
        <v>-5.5932866903000003</v>
      </c>
      <c r="S3127" s="6">
        <f>[1]!EM_S_FA_YOY_OR(B3127,"2020-12-31")</f>
        <v>14.654349210399999</v>
      </c>
      <c r="T3127" s="6">
        <f>[1]!EM_S_FA_YOY_OR(B3127,"2021-12-31")</f>
        <v>29.477210780099998</v>
      </c>
      <c r="U3127" s="6">
        <f>[1]!EM_S_FA_YOY_OR(B3127,"2022-12-31")</f>
        <v>-9.8261235987000006</v>
      </c>
      <c r="V3127" s="7">
        <f t="shared" si="290"/>
        <v>11.435145463933331</v>
      </c>
      <c r="W3127" s="8">
        <f t="shared" si="291"/>
        <v>19.84843766884158</v>
      </c>
      <c r="X3127" s="6">
        <f>[1]!EM_S_FA_YOY_NETPROFIT(B3127,"2019-12-31")</f>
        <v>-56.712798320399997</v>
      </c>
      <c r="Y3127" s="6">
        <f>[1]!EM_S_FA_YOY_NETPROFIT(B3127,"2020-12-31")</f>
        <v>-575.05801355749998</v>
      </c>
      <c r="Z3127" s="6">
        <f>[1]!EM_S_FA_YOY_NETPROFIT(B3127,"2021-12-31")</f>
        <v>135.0432932651</v>
      </c>
      <c r="AA3127" s="6">
        <f>[1]!EM_S_FA_YOY_NETPROFIT(B3127,"2022-12-31")</f>
        <v>-68.120702265700004</v>
      </c>
      <c r="AB3127" s="7">
        <f t="shared" si="292"/>
        <v>-169.37847418603332</v>
      </c>
      <c r="AC3127" s="8">
        <f t="shared" si="293"/>
        <v>365.7195903537214</v>
      </c>
    </row>
    <row r="3128" spans="1:29" ht="16.5" x14ac:dyDescent="0.45">
      <c r="A3128" s="9">
        <v>4161</v>
      </c>
      <c r="B3128" s="5" t="s">
        <v>11061</v>
      </c>
      <c r="C3128" s="5" t="s">
        <v>11062</v>
      </c>
      <c r="D3128" s="5" t="s">
        <v>11063</v>
      </c>
      <c r="E3128" s="5" t="s">
        <v>120</v>
      </c>
      <c r="F3128" s="5" t="s">
        <v>58</v>
      </c>
      <c r="G3128" s="5">
        <v>10</v>
      </c>
      <c r="H3128" s="5">
        <v>2</v>
      </c>
      <c r="I3128" s="5">
        <f t="shared" si="288"/>
        <v>3</v>
      </c>
      <c r="J3128" s="5">
        <f t="shared" si="289"/>
        <v>3</v>
      </c>
      <c r="K3128" s="5"/>
      <c r="L3128" s="5"/>
      <c r="M3128" s="5"/>
      <c r="N3128" s="5"/>
      <c r="O3128" s="5" t="s">
        <v>4152</v>
      </c>
      <c r="P3128" s="6">
        <f>[1]!EM_S_INFO_EMPLOYEE(B3128,"2019")</f>
        <v>306</v>
      </c>
      <c r="Q3128" s="6">
        <f>[1]!EM_S_STM07_IS(B3128,"83","2019-12-31","1",1000000000)</f>
        <v>1.2842683098700001</v>
      </c>
      <c r="R3128" s="6">
        <f>[1]!EM_S_FA_YOY_OR(B3128,"2019-12-31")</f>
        <v>0.12393249589999999</v>
      </c>
      <c r="S3128" s="6">
        <f>[1]!EM_S_FA_YOY_OR(B3128,"2020-12-31")</f>
        <v>1.1431702735</v>
      </c>
      <c r="T3128" s="6">
        <f>[1]!EM_S_FA_YOY_OR(B3128,"2021-12-31")</f>
        <v>22.159107563100001</v>
      </c>
      <c r="U3128" s="6">
        <f>[1]!EM_S_FA_YOY_OR(B3128,"2022-12-31")</f>
        <v>-10.7368601456</v>
      </c>
      <c r="V3128" s="7">
        <f t="shared" si="290"/>
        <v>4.1884725636666671</v>
      </c>
      <c r="W3128" s="8">
        <f t="shared" si="291"/>
        <v>16.65807829258312</v>
      </c>
      <c r="X3128" s="6">
        <f>[1]!EM_S_FA_YOY_NETPROFIT(B3128,"2019-12-31")</f>
        <v>44.540187362099999</v>
      </c>
      <c r="Y3128" s="6">
        <f>[1]!EM_S_FA_YOY_NETPROFIT(B3128,"2020-12-31")</f>
        <v>-27.650019881799999</v>
      </c>
      <c r="Z3128" s="6">
        <f>[1]!EM_S_FA_YOY_NETPROFIT(B3128,"2021-12-31")</f>
        <v>14.8534849667</v>
      </c>
      <c r="AA3128" s="6">
        <f>[1]!EM_S_FA_YOY_NETPROFIT(B3128,"2022-12-31")</f>
        <v>413.9465149289</v>
      </c>
      <c r="AB3128" s="7">
        <f t="shared" si="292"/>
        <v>133.71666000460002</v>
      </c>
      <c r="AC3128" s="8">
        <f t="shared" si="293"/>
        <v>243.61489214387586</v>
      </c>
    </row>
    <row r="3129" spans="1:29" ht="16.5" x14ac:dyDescent="0.45">
      <c r="A3129" s="9">
        <v>4162</v>
      </c>
      <c r="B3129" s="5" t="s">
        <v>11064</v>
      </c>
      <c r="C3129" s="5" t="s">
        <v>11065</v>
      </c>
      <c r="D3129" s="5" t="s">
        <v>11066</v>
      </c>
      <c r="E3129" s="5" t="s">
        <v>259</v>
      </c>
      <c r="F3129" s="5" t="s">
        <v>11765</v>
      </c>
      <c r="G3129" s="5">
        <v>16</v>
      </c>
      <c r="H3129" s="5">
        <v>3</v>
      </c>
      <c r="I3129" s="5">
        <f t="shared" si="288"/>
        <v>1</v>
      </c>
      <c r="J3129" s="5">
        <f t="shared" si="289"/>
        <v>9</v>
      </c>
      <c r="K3129" s="5"/>
      <c r="L3129" s="5"/>
      <c r="M3129" s="5"/>
      <c r="N3129" s="5"/>
      <c r="O3129" s="5" t="s">
        <v>6306</v>
      </c>
      <c r="P3129" s="6">
        <f>[1]!EM_S_INFO_EMPLOYEE(B3129,"2019")</f>
        <v>1615</v>
      </c>
      <c r="Q3129" s="6">
        <f>[1]!EM_S_STM07_IS(B3129,"83","2019-12-31","1",1000000000)</f>
        <v>1.3088416353600001</v>
      </c>
      <c r="R3129" s="6">
        <f>[1]!EM_S_FA_YOY_OR(B3129,"2019-12-31")</f>
        <v>46.983108551299999</v>
      </c>
      <c r="S3129" s="6">
        <f>[1]!EM_S_FA_YOY_OR(B3129,"2020-12-31")</f>
        <v>4.4501644963000002</v>
      </c>
      <c r="T3129" s="6">
        <f>[1]!EM_S_FA_YOY_OR(B3129,"2021-12-31")</f>
        <v>46.290363044899998</v>
      </c>
      <c r="U3129" s="6">
        <f>[1]!EM_S_FA_YOY_OR(B3129,"2022-12-31")</f>
        <v>6.5664278968999996</v>
      </c>
      <c r="V3129" s="7">
        <f t="shared" si="290"/>
        <v>19.102318479366666</v>
      </c>
      <c r="W3129" s="8">
        <f t="shared" si="291"/>
        <v>23.569301393300769</v>
      </c>
      <c r="X3129" s="6">
        <f>[1]!EM_S_FA_YOY_NETPROFIT(B3129,"2019-12-31")</f>
        <v>91.461600449499997</v>
      </c>
      <c r="Y3129" s="6">
        <f>[1]!EM_S_FA_YOY_NETPROFIT(B3129,"2020-12-31")</f>
        <v>38.637680988699998</v>
      </c>
      <c r="Z3129" s="6">
        <f>[1]!EM_S_FA_YOY_NETPROFIT(B3129,"2021-12-31")</f>
        <v>30.036235061500001</v>
      </c>
      <c r="AA3129" s="6">
        <f>[1]!EM_S_FA_YOY_NETPROFIT(B3129,"2022-12-31")</f>
        <v>-121.8110472411</v>
      </c>
      <c r="AB3129" s="7">
        <f t="shared" si="292"/>
        <v>-17.71237706363333</v>
      </c>
      <c r="AC3129" s="8">
        <f t="shared" si="293"/>
        <v>90.254617984607179</v>
      </c>
    </row>
    <row r="3130" spans="1:29" ht="16.5" x14ac:dyDescent="0.45">
      <c r="A3130" s="9">
        <v>4163</v>
      </c>
      <c r="B3130" s="5" t="s">
        <v>11067</v>
      </c>
      <c r="C3130" s="5" t="s">
        <v>11068</v>
      </c>
      <c r="D3130" s="5" t="s">
        <v>11069</v>
      </c>
      <c r="E3130" s="5" t="s">
        <v>249</v>
      </c>
      <c r="F3130" s="5" t="s">
        <v>11768</v>
      </c>
      <c r="G3130" s="5">
        <v>19</v>
      </c>
      <c r="H3130" s="5">
        <v>2</v>
      </c>
      <c r="I3130" s="5">
        <f t="shared" si="288"/>
        <v>2</v>
      </c>
      <c r="J3130" s="5">
        <f t="shared" si="289"/>
        <v>4</v>
      </c>
      <c r="K3130" s="5"/>
      <c r="L3130" s="5"/>
      <c r="M3130" s="5"/>
      <c r="N3130" s="5"/>
      <c r="O3130" s="5" t="s">
        <v>4663</v>
      </c>
      <c r="P3130" s="6">
        <f>[1]!EM_S_INFO_EMPLOYEE(B3130,"2019")</f>
        <v>614</v>
      </c>
      <c r="Q3130" s="6">
        <f>[1]!EM_S_STM07_IS(B3130,"83","2019-12-31","1",1000000000)</f>
        <v>3.2236515109999999</v>
      </c>
      <c r="R3130" s="6">
        <f>[1]!EM_S_FA_YOY_OR(B3130,"2019-12-31")</f>
        <v>0.4486414199</v>
      </c>
      <c r="S3130" s="6">
        <f>[1]!EM_S_FA_YOY_OR(B3130,"2020-12-31")</f>
        <v>18.9952818734</v>
      </c>
      <c r="T3130" s="6">
        <f>[1]!EM_S_FA_YOY_OR(B3130,"2021-12-31")</f>
        <v>76.741440988600004</v>
      </c>
      <c r="U3130" s="6">
        <f>[1]!EM_S_FA_YOY_OR(B3130,"2022-12-31")</f>
        <v>5.1569824745000004</v>
      </c>
      <c r="V3130" s="7">
        <f t="shared" si="290"/>
        <v>33.631235112166671</v>
      </c>
      <c r="W3130" s="8">
        <f t="shared" si="291"/>
        <v>37.970278121114021</v>
      </c>
      <c r="X3130" s="6">
        <f>[1]!EM_S_FA_YOY_NETPROFIT(B3130,"2019-12-31")</f>
        <v>-0.84323085600000003</v>
      </c>
      <c r="Y3130" s="6">
        <f>[1]!EM_S_FA_YOY_NETPROFIT(B3130,"2020-12-31")</f>
        <v>-32.776826150399998</v>
      </c>
      <c r="Z3130" s="6">
        <f>[1]!EM_S_FA_YOY_NETPROFIT(B3130,"2021-12-31")</f>
        <v>119.6824640318</v>
      </c>
      <c r="AA3130" s="6">
        <f>[1]!EM_S_FA_YOY_NETPROFIT(B3130,"2022-12-31")</f>
        <v>0.15871856610000001</v>
      </c>
      <c r="AB3130" s="7">
        <f t="shared" si="292"/>
        <v>29.021452149166667</v>
      </c>
      <c r="AC3130" s="8">
        <f t="shared" si="293"/>
        <v>80.223137766671655</v>
      </c>
    </row>
    <row r="3131" spans="1:29" ht="16.5" x14ac:dyDescent="0.45">
      <c r="A3131" s="9">
        <v>4164</v>
      </c>
      <c r="B3131" s="5" t="s">
        <v>11070</v>
      </c>
      <c r="C3131" s="5" t="s">
        <v>11071</v>
      </c>
      <c r="D3131" s="5" t="s">
        <v>11072</v>
      </c>
      <c r="E3131" s="5" t="s">
        <v>120</v>
      </c>
      <c r="F3131" s="5" t="s">
        <v>11753</v>
      </c>
      <c r="G3131" s="5">
        <v>3</v>
      </c>
      <c r="H3131" s="5">
        <v>3</v>
      </c>
      <c r="I3131" s="5">
        <f t="shared" si="288"/>
        <v>4</v>
      </c>
      <c r="J3131" s="5">
        <f t="shared" si="289"/>
        <v>7</v>
      </c>
      <c r="K3131" s="5"/>
      <c r="L3131" s="5"/>
      <c r="M3131" s="5"/>
      <c r="N3131" s="5"/>
      <c r="O3131" s="5" t="s">
        <v>11073</v>
      </c>
      <c r="P3131" s="6">
        <f>[1]!EM_S_INFO_EMPLOYEE(B3131,"2019")</f>
        <v>1233</v>
      </c>
      <c r="Q3131" s="6">
        <f>[1]!EM_S_STM07_IS(B3131,"83","2019-12-31","1",1000000000)</f>
        <v>0.69787526408</v>
      </c>
      <c r="R3131" s="6">
        <f>[1]!EM_S_FA_YOY_OR(B3131,"2019-12-31")</f>
        <v>26.862514646699999</v>
      </c>
      <c r="S3131" s="6">
        <f>[1]!EM_S_FA_YOY_OR(B3131,"2020-12-31")</f>
        <v>-8.9204424779</v>
      </c>
      <c r="T3131" s="6">
        <f>[1]!EM_S_FA_YOY_OR(B3131,"2021-12-31")</f>
        <v>12.434999933</v>
      </c>
      <c r="U3131" s="6">
        <f>[1]!EM_S_FA_YOY_OR(B3131,"2022-12-31")</f>
        <v>3.5227264522000001</v>
      </c>
      <c r="V3131" s="7">
        <f t="shared" si="290"/>
        <v>2.3457613024333335</v>
      </c>
      <c r="W3131" s="8">
        <f t="shared" si="291"/>
        <v>10.726260548958363</v>
      </c>
      <c r="X3131" s="6">
        <f>[1]!EM_S_FA_YOY_NETPROFIT(B3131,"2019-12-31")</f>
        <v>12.228585926499999</v>
      </c>
      <c r="Y3131" s="6">
        <f>[1]!EM_S_FA_YOY_NETPROFIT(B3131,"2020-12-31")</f>
        <v>-44.515699487900001</v>
      </c>
      <c r="Z3131" s="6">
        <f>[1]!EM_S_FA_YOY_NETPROFIT(B3131,"2021-12-31")</f>
        <v>-311.06297395000001</v>
      </c>
      <c r="AA3131" s="6">
        <f>[1]!EM_S_FA_YOY_NETPROFIT(B3131,"2022-12-31")</f>
        <v>124.481742008</v>
      </c>
      <c r="AB3131" s="7">
        <f t="shared" si="292"/>
        <v>-77.032310476633342</v>
      </c>
      <c r="AC3131" s="8">
        <f t="shared" si="293"/>
        <v>219.58551271060253</v>
      </c>
    </row>
    <row r="3132" spans="1:29" ht="16.5" x14ac:dyDescent="0.45">
      <c r="A3132" s="9">
        <v>4167</v>
      </c>
      <c r="B3132" s="5" t="s">
        <v>11074</v>
      </c>
      <c r="C3132" s="5" t="s">
        <v>11075</v>
      </c>
      <c r="D3132" s="5" t="s">
        <v>11076</v>
      </c>
      <c r="E3132" s="5" t="s">
        <v>33</v>
      </c>
      <c r="F3132" s="5" t="s">
        <v>11771</v>
      </c>
      <c r="G3132" s="5">
        <v>22</v>
      </c>
      <c r="H3132" s="5">
        <v>3</v>
      </c>
      <c r="I3132" s="5">
        <f t="shared" si="288"/>
        <v>4</v>
      </c>
      <c r="J3132" s="5">
        <f t="shared" si="289"/>
        <v>7</v>
      </c>
      <c r="K3132" s="5"/>
      <c r="L3132" s="5"/>
      <c r="M3132" s="5"/>
      <c r="N3132" s="5"/>
      <c r="O3132" s="5" t="s">
        <v>10515</v>
      </c>
      <c r="P3132" s="6">
        <f>[1]!EM_S_INFO_EMPLOYEE(B3132,"2019")</f>
        <v>801</v>
      </c>
      <c r="Q3132" s="6">
        <f>[1]!EM_S_STM07_IS(B3132,"83","2019-12-31","1",1000000000)</f>
        <v>1.8823469534499999</v>
      </c>
      <c r="R3132" s="6">
        <f>[1]!EM_S_FA_YOY_OR(B3132,"2019-12-31")</f>
        <v>-1.0931230891999999</v>
      </c>
      <c r="S3132" s="6">
        <f>[1]!EM_S_FA_YOY_OR(B3132,"2020-12-31")</f>
        <v>9.4728449409</v>
      </c>
      <c r="T3132" s="6">
        <f>[1]!EM_S_FA_YOY_OR(B3132,"2021-12-31")</f>
        <v>0.49137566729999999</v>
      </c>
      <c r="U3132" s="6">
        <f>[1]!EM_S_FA_YOY_OR(B3132,"2022-12-31")</f>
        <v>24.707212133799999</v>
      </c>
      <c r="V3132" s="7">
        <f t="shared" si="290"/>
        <v>11.557144247333333</v>
      </c>
      <c r="W3132" s="8">
        <f t="shared" si="291"/>
        <v>12.241728294737088</v>
      </c>
      <c r="X3132" s="6">
        <f>[1]!EM_S_FA_YOY_NETPROFIT(B3132,"2019-12-31")</f>
        <v>7.8780598911000004</v>
      </c>
      <c r="Y3132" s="6">
        <f>[1]!EM_S_FA_YOY_NETPROFIT(B3132,"2020-12-31")</f>
        <v>72.108682947199995</v>
      </c>
      <c r="Z3132" s="6">
        <f>[1]!EM_S_FA_YOY_NETPROFIT(B3132,"2021-12-31")</f>
        <v>-39.724025047799998</v>
      </c>
      <c r="AA3132" s="6">
        <f>[1]!EM_S_FA_YOY_NETPROFIT(B3132,"2022-12-31")</f>
        <v>-62.116449965699999</v>
      </c>
      <c r="AB3132" s="7">
        <f t="shared" si="292"/>
        <v>-9.9105973554333335</v>
      </c>
      <c r="AC3132" s="8">
        <f t="shared" si="293"/>
        <v>71.907766822836308</v>
      </c>
    </row>
    <row r="3133" spans="1:29" ht="16.5" x14ac:dyDescent="0.45">
      <c r="A3133" s="9">
        <v>4168</v>
      </c>
      <c r="B3133" s="5" t="s">
        <v>11077</v>
      </c>
      <c r="C3133" s="5" t="s">
        <v>11078</v>
      </c>
      <c r="D3133" s="5" t="s">
        <v>11079</v>
      </c>
      <c r="E3133" s="5" t="s">
        <v>240</v>
      </c>
      <c r="F3133" s="5" t="s">
        <v>11770</v>
      </c>
      <c r="G3133" s="5">
        <v>21</v>
      </c>
      <c r="H3133" s="5">
        <v>3</v>
      </c>
      <c r="I3133" s="5">
        <f t="shared" si="288"/>
        <v>3</v>
      </c>
      <c r="J3133" s="5">
        <f t="shared" si="289"/>
        <v>7</v>
      </c>
      <c r="K3133" s="5"/>
      <c r="L3133" s="5"/>
      <c r="M3133" s="5"/>
      <c r="N3133" s="5"/>
      <c r="O3133" s="5" t="s">
        <v>6884</v>
      </c>
      <c r="P3133" s="6">
        <f>[1]!EM_S_INFO_EMPLOYEE(B3133,"2019")</f>
        <v>1087</v>
      </c>
      <c r="Q3133" s="6">
        <f>[1]!EM_S_STM07_IS(B3133,"83","2019-12-31","1",1000000000)</f>
        <v>1.19421011854</v>
      </c>
      <c r="R3133" s="6">
        <f>[1]!EM_S_FA_YOY_OR(B3133,"2019-12-31")</f>
        <v>7.0451743278999999</v>
      </c>
      <c r="S3133" s="6">
        <f>[1]!EM_S_FA_YOY_OR(B3133,"2020-12-31")</f>
        <v>-3.5867617989</v>
      </c>
      <c r="T3133" s="6">
        <f>[1]!EM_S_FA_YOY_OR(B3133,"2021-12-31")</f>
        <v>10.2201859189</v>
      </c>
      <c r="U3133" s="6">
        <f>[1]!EM_S_FA_YOY_OR(B3133,"2022-12-31")</f>
        <v>0.69626453730000004</v>
      </c>
      <c r="V3133" s="7">
        <f t="shared" si="290"/>
        <v>2.4432295524333338</v>
      </c>
      <c r="W3133" s="8">
        <f t="shared" si="291"/>
        <v>7.0673096998497611</v>
      </c>
      <c r="X3133" s="6">
        <f>[1]!EM_S_FA_YOY_NETPROFIT(B3133,"2019-12-31")</f>
        <v>-6.7487488242999998</v>
      </c>
      <c r="Y3133" s="6">
        <f>[1]!EM_S_FA_YOY_NETPROFIT(B3133,"2020-12-31")</f>
        <v>26.234063787699998</v>
      </c>
      <c r="Z3133" s="6">
        <f>[1]!EM_S_FA_YOY_NETPROFIT(B3133,"2021-12-31")</f>
        <v>12.6144812639</v>
      </c>
      <c r="AA3133" s="6">
        <f>[1]!EM_S_FA_YOY_NETPROFIT(B3133,"2022-12-31")</f>
        <v>-6.2152095001000003</v>
      </c>
      <c r="AB3133" s="7">
        <f t="shared" si="292"/>
        <v>10.877778517166666</v>
      </c>
      <c r="AC3133" s="8">
        <f t="shared" si="293"/>
        <v>16.294199475563875</v>
      </c>
    </row>
    <row r="3134" spans="1:29" ht="16.5" x14ac:dyDescent="0.45">
      <c r="A3134" s="9">
        <v>4169</v>
      </c>
      <c r="B3134" s="5" t="s">
        <v>11080</v>
      </c>
      <c r="C3134" s="5" t="s">
        <v>11081</v>
      </c>
      <c r="D3134" s="5" t="s">
        <v>11082</v>
      </c>
      <c r="E3134" s="5" t="s">
        <v>288</v>
      </c>
      <c r="F3134" s="5" t="s">
        <v>11778</v>
      </c>
      <c r="G3134" s="5">
        <v>29</v>
      </c>
      <c r="H3134" s="5">
        <v>3</v>
      </c>
      <c r="I3134" s="5">
        <f t="shared" si="288"/>
        <v>3</v>
      </c>
      <c r="J3134" s="5">
        <f t="shared" si="289"/>
        <v>5</v>
      </c>
      <c r="K3134" s="5"/>
      <c r="L3134" s="5"/>
      <c r="M3134" s="5"/>
      <c r="N3134" s="5"/>
      <c r="O3134" s="5" t="s">
        <v>6822</v>
      </c>
      <c r="P3134" s="6">
        <f>[1]!EM_S_INFO_EMPLOYEE(B3134,"2019")</f>
        <v>1659</v>
      </c>
      <c r="Q3134" s="6">
        <f>[1]!EM_S_STM07_IS(B3134,"83","2019-12-31","1",1000000000)</f>
        <v>1.20981431435</v>
      </c>
      <c r="R3134" s="6">
        <f>[1]!EM_S_FA_YOY_OR(B3134,"2019-12-31")</f>
        <v>16.129925126100002</v>
      </c>
      <c r="S3134" s="6">
        <f>[1]!EM_S_FA_YOY_OR(B3134,"2020-12-31")</f>
        <v>16.483362039500001</v>
      </c>
      <c r="T3134" s="6">
        <f>[1]!EM_S_FA_YOY_OR(B3134,"2021-12-31")</f>
        <v>17.150475263299999</v>
      </c>
      <c r="U3134" s="6">
        <f>[1]!EM_S_FA_YOY_OR(B3134,"2022-12-31")</f>
        <v>-4.2652176752999997</v>
      </c>
      <c r="V3134" s="7">
        <f t="shared" si="290"/>
        <v>9.7895398758333343</v>
      </c>
      <c r="W3134" s="8">
        <f t="shared" si="291"/>
        <v>12.176346635144583</v>
      </c>
      <c r="X3134" s="6">
        <f>[1]!EM_S_FA_YOY_NETPROFIT(B3134,"2019-12-31")</f>
        <v>-88.890119022500002</v>
      </c>
      <c r="Y3134" s="6">
        <f>[1]!EM_S_FA_YOY_NETPROFIT(B3134,"2020-12-31")</f>
        <v>317.30018304269998</v>
      </c>
      <c r="Z3134" s="6">
        <f>[1]!EM_S_FA_YOY_NETPROFIT(B3134,"2021-12-31")</f>
        <v>-767.88897415589997</v>
      </c>
      <c r="AA3134" s="6">
        <f>[1]!EM_S_FA_YOY_NETPROFIT(B3134,"2022-12-31")</f>
        <v>11.3158759212</v>
      </c>
      <c r="AB3134" s="7">
        <f t="shared" si="292"/>
        <v>-146.42430506399998</v>
      </c>
      <c r="AC3134" s="8">
        <f t="shared" si="293"/>
        <v>559.52689859227019</v>
      </c>
    </row>
    <row r="3135" spans="1:29" ht="16.5" x14ac:dyDescent="0.45">
      <c r="A3135" s="9">
        <v>4170</v>
      </c>
      <c r="B3135" s="5" t="s">
        <v>11083</v>
      </c>
      <c r="C3135" s="5" t="s">
        <v>11084</v>
      </c>
      <c r="D3135" s="5" t="s">
        <v>11085</v>
      </c>
      <c r="E3135" s="5" t="s">
        <v>259</v>
      </c>
      <c r="F3135" s="5" t="s">
        <v>11765</v>
      </c>
      <c r="G3135" s="5">
        <v>16</v>
      </c>
      <c r="H3135" s="5">
        <v>3</v>
      </c>
      <c r="I3135" s="5">
        <f t="shared" si="288"/>
        <v>1</v>
      </c>
      <c r="J3135" s="5">
        <f t="shared" si="289"/>
        <v>9</v>
      </c>
      <c r="K3135" s="5"/>
      <c r="L3135" s="5"/>
      <c r="M3135" s="5"/>
      <c r="N3135" s="5"/>
      <c r="O3135" s="5" t="s">
        <v>4522</v>
      </c>
      <c r="P3135" s="6">
        <f>[1]!EM_S_INFO_EMPLOYEE(B3135,"2019")</f>
        <v>2268</v>
      </c>
      <c r="Q3135" s="6">
        <f>[1]!EM_S_STM07_IS(B3135,"83","2019-12-31","1",1000000000)</f>
        <v>1.1802053255</v>
      </c>
      <c r="R3135" s="6">
        <f>[1]!EM_S_FA_YOY_OR(B3135,"2019-12-31")</f>
        <v>39.017529078700001</v>
      </c>
      <c r="S3135" s="6">
        <f>[1]!EM_S_FA_YOY_OR(B3135,"2020-12-31")</f>
        <v>1.1432411343</v>
      </c>
      <c r="T3135" s="6">
        <f>[1]!EM_S_FA_YOY_OR(B3135,"2021-12-31")</f>
        <v>5.4278485336999998</v>
      </c>
      <c r="U3135" s="6">
        <f>[1]!EM_S_FA_YOY_OR(B3135,"2022-12-31")</f>
        <v>15.8037669546</v>
      </c>
      <c r="V3135" s="7">
        <f t="shared" si="290"/>
        <v>7.4582855408666662</v>
      </c>
      <c r="W3135" s="8">
        <f t="shared" si="291"/>
        <v>7.5382199597766242</v>
      </c>
      <c r="X3135" s="6">
        <f>[1]!EM_S_FA_YOY_NETPROFIT(B3135,"2019-12-31")</f>
        <v>53.052702856300002</v>
      </c>
      <c r="Y3135" s="6">
        <f>[1]!EM_S_FA_YOY_NETPROFIT(B3135,"2020-12-31")</f>
        <v>7.6214197733000004</v>
      </c>
      <c r="Z3135" s="6">
        <f>[1]!EM_S_FA_YOY_NETPROFIT(B3135,"2021-12-31")</f>
        <v>-2.2137972523</v>
      </c>
      <c r="AA3135" s="6">
        <f>[1]!EM_S_FA_YOY_NETPROFIT(B3135,"2022-12-31")</f>
        <v>132.56455491049999</v>
      </c>
      <c r="AB3135" s="7">
        <f t="shared" si="292"/>
        <v>45.990725810500003</v>
      </c>
      <c r="AC3135" s="8">
        <f t="shared" si="293"/>
        <v>75.136234848854158</v>
      </c>
    </row>
    <row r="3136" spans="1:29" ht="16.5" x14ac:dyDescent="0.45">
      <c r="A3136" s="9">
        <v>4172</v>
      </c>
      <c r="B3136" s="5" t="s">
        <v>11086</v>
      </c>
      <c r="C3136" s="5" t="s">
        <v>11087</v>
      </c>
      <c r="D3136" s="5" t="s">
        <v>11088</v>
      </c>
      <c r="E3136" s="5" t="s">
        <v>474</v>
      </c>
      <c r="F3136" s="5" t="s">
        <v>11760</v>
      </c>
      <c r="G3136" s="5">
        <v>11</v>
      </c>
      <c r="H3136" s="5">
        <v>2</v>
      </c>
      <c r="I3136" s="5">
        <f t="shared" si="288"/>
        <v>3</v>
      </c>
      <c r="J3136" s="5">
        <f t="shared" si="289"/>
        <v>3</v>
      </c>
      <c r="K3136" s="5"/>
      <c r="L3136" s="5"/>
      <c r="M3136" s="5"/>
      <c r="N3136" s="5"/>
      <c r="O3136" s="5" t="s">
        <v>11089</v>
      </c>
      <c r="P3136" s="6">
        <f>[1]!EM_S_INFO_EMPLOYEE(B3136,"2019")</f>
        <v>4057</v>
      </c>
      <c r="Q3136" s="6">
        <f>[1]!EM_S_STM07_IS(B3136,"83","2019-12-31","1",1000000000)</f>
        <v>1.5814783019400001</v>
      </c>
      <c r="R3136" s="6">
        <f>[1]!EM_S_FA_YOY_OR(B3136,"2019-12-31")</f>
        <v>-43.768870638700001</v>
      </c>
      <c r="S3136" s="6">
        <f>[1]!EM_S_FA_YOY_OR(B3136,"2020-12-31")</f>
        <v>-24.869080742800001</v>
      </c>
      <c r="T3136" s="6">
        <f>[1]!EM_S_FA_YOY_OR(B3136,"2021-12-31")</f>
        <v>19.431127912400001</v>
      </c>
      <c r="U3136" s="6">
        <f>[1]!EM_S_FA_YOY_OR(B3136,"2022-12-31")</f>
        <v>48.558263230500003</v>
      </c>
      <c r="V3136" s="7">
        <f t="shared" si="290"/>
        <v>14.373436800033334</v>
      </c>
      <c r="W3136" s="8">
        <f t="shared" si="291"/>
        <v>36.974029943791813</v>
      </c>
      <c r="X3136" s="6">
        <f>[1]!EM_S_FA_YOY_NETPROFIT(B3136,"2019-12-31")</f>
        <v>-58.060925582499998</v>
      </c>
      <c r="Y3136" s="6">
        <f>[1]!EM_S_FA_YOY_NETPROFIT(B3136,"2020-12-31")</f>
        <v>65.322018496400005</v>
      </c>
      <c r="Z3136" s="6">
        <f>[1]!EM_S_FA_YOY_NETPROFIT(B3136,"2021-12-31")</f>
        <v>195.47673094530001</v>
      </c>
      <c r="AA3136" s="6">
        <f>[1]!EM_S_FA_YOY_NETPROFIT(B3136,"2022-12-31")</f>
        <v>-102.1477094043</v>
      </c>
      <c r="AB3136" s="7">
        <f t="shared" si="292"/>
        <v>52.883680012466669</v>
      </c>
      <c r="AC3136" s="8">
        <f t="shared" si="293"/>
        <v>149.2015786496035</v>
      </c>
    </row>
    <row r="3137" spans="1:29" ht="16.5" x14ac:dyDescent="0.45">
      <c r="A3137" s="9">
        <v>4173</v>
      </c>
      <c r="B3137" s="5" t="s">
        <v>11090</v>
      </c>
      <c r="C3137" s="5" t="s">
        <v>11091</v>
      </c>
      <c r="D3137" s="5" t="s">
        <v>11092</v>
      </c>
      <c r="E3137" s="5" t="s">
        <v>259</v>
      </c>
      <c r="F3137" s="5" t="s">
        <v>11757</v>
      </c>
      <c r="G3137" s="5">
        <v>7</v>
      </c>
      <c r="H3137" s="5">
        <v>2</v>
      </c>
      <c r="I3137" s="5">
        <f t="shared" si="288"/>
        <v>4</v>
      </c>
      <c r="J3137" s="5">
        <f t="shared" si="289"/>
        <v>11</v>
      </c>
      <c r="K3137" s="5"/>
      <c r="L3137" s="5"/>
      <c r="M3137" s="5"/>
      <c r="N3137" s="5"/>
      <c r="O3137" s="5" t="s">
        <v>11093</v>
      </c>
      <c r="P3137" s="6">
        <f>[1]!EM_S_INFO_EMPLOYEE(B3137,"2019")</f>
        <v>3374</v>
      </c>
      <c r="Q3137" s="6">
        <f>[1]!EM_S_STM07_IS(B3137,"83","2019-12-31","1",1000000000)</f>
        <v>2.9541729010300002</v>
      </c>
      <c r="R3137" s="6">
        <f>[1]!EM_S_FA_YOY_OR(B3137,"2019-12-31")</f>
        <v>15.718259524</v>
      </c>
      <c r="S3137" s="6">
        <f>[1]!EM_S_FA_YOY_OR(B3137,"2020-12-31")</f>
        <v>-5.0173276735999996</v>
      </c>
      <c r="T3137" s="6">
        <f>[1]!EM_S_FA_YOY_OR(B3137,"2021-12-31")</f>
        <v>-4.0937067777999996</v>
      </c>
      <c r="U3137" s="6">
        <f>[1]!EM_S_FA_YOY_OR(B3137,"2022-12-31")</f>
        <v>22.988448170600002</v>
      </c>
      <c r="V3137" s="7">
        <f t="shared" si="290"/>
        <v>4.6258045730666675</v>
      </c>
      <c r="W3137" s="8">
        <f t="shared" si="291"/>
        <v>15.909219930823559</v>
      </c>
      <c r="X3137" s="6">
        <f>[1]!EM_S_FA_YOY_NETPROFIT(B3137,"2019-12-31")</f>
        <v>51.918547333399999</v>
      </c>
      <c r="Y3137" s="6">
        <f>[1]!EM_S_FA_YOY_NETPROFIT(B3137,"2020-12-31")</f>
        <v>-4.4497615661000003</v>
      </c>
      <c r="Z3137" s="6">
        <f>[1]!EM_S_FA_YOY_NETPROFIT(B3137,"2021-12-31")</f>
        <v>-34.5469562185</v>
      </c>
      <c r="AA3137" s="6">
        <f>[1]!EM_S_FA_YOY_NETPROFIT(B3137,"2022-12-31")</f>
        <v>111.6659905086</v>
      </c>
      <c r="AB3137" s="7">
        <f t="shared" si="292"/>
        <v>24.223090908</v>
      </c>
      <c r="AC3137" s="8">
        <f t="shared" si="293"/>
        <v>77.208521546566175</v>
      </c>
    </row>
    <row r="3138" spans="1:29" ht="16.5" x14ac:dyDescent="0.45">
      <c r="A3138" s="9">
        <v>4174</v>
      </c>
      <c r="B3138" s="5" t="s">
        <v>11094</v>
      </c>
      <c r="C3138" s="5" t="s">
        <v>11095</v>
      </c>
      <c r="D3138" s="5" t="s">
        <v>11096</v>
      </c>
      <c r="E3138" s="5" t="s">
        <v>259</v>
      </c>
      <c r="F3138" s="5" t="s">
        <v>11760</v>
      </c>
      <c r="G3138" s="5">
        <v>11</v>
      </c>
      <c r="H3138" s="5">
        <v>2</v>
      </c>
      <c r="I3138" s="5">
        <f t="shared" ref="I3138:I3201" si="294">VLOOKUP(F3138,K:N,4,FALSE)</f>
        <v>3</v>
      </c>
      <c r="J3138" s="5">
        <f t="shared" ref="J3138:J3201" si="295">VLOOKUP(F3138,K:L,2,FALSE)</f>
        <v>3</v>
      </c>
      <c r="K3138" s="5"/>
      <c r="L3138" s="5"/>
      <c r="M3138" s="5"/>
      <c r="N3138" s="5"/>
      <c r="O3138" s="5" t="s">
        <v>10636</v>
      </c>
      <c r="P3138" s="6">
        <f>[1]!EM_S_INFO_EMPLOYEE(B3138,"2019")</f>
        <v>1750</v>
      </c>
      <c r="Q3138" s="6">
        <f>[1]!EM_S_STM07_IS(B3138,"83","2019-12-31","1",1000000000)</f>
        <v>1.5233978185799999</v>
      </c>
      <c r="R3138" s="6">
        <f>[1]!EM_S_FA_YOY_OR(B3138,"2019-12-31")</f>
        <v>8.9094296948</v>
      </c>
      <c r="S3138" s="6">
        <f>[1]!EM_S_FA_YOY_OR(B3138,"2020-12-31")</f>
        <v>-49.2337165462</v>
      </c>
      <c r="T3138" s="6">
        <f>[1]!EM_S_FA_YOY_OR(B3138,"2021-12-31")</f>
        <v>35.777852922599997</v>
      </c>
      <c r="U3138" s="6">
        <f>[1]!EM_S_FA_YOY_OR(B3138,"2022-12-31")</f>
        <v>-66.527456482100007</v>
      </c>
      <c r="V3138" s="7">
        <f t="shared" ref="V3138:V3201" si="296">AVERAGE(S3138:U3138)</f>
        <v>-26.661106701900007</v>
      </c>
      <c r="W3138" s="8">
        <f t="shared" ref="W3138:W3201" si="297">STDEV(S3138:U3138)</f>
        <v>54.760716937281707</v>
      </c>
      <c r="X3138" s="6">
        <f>[1]!EM_S_FA_YOY_NETPROFIT(B3138,"2019-12-31")</f>
        <v>-21.441346948900001</v>
      </c>
      <c r="Y3138" s="6">
        <f>[1]!EM_S_FA_YOY_NETPROFIT(B3138,"2020-12-31")</f>
        <v>-295.5435552175</v>
      </c>
      <c r="Z3138" s="6">
        <f>[1]!EM_S_FA_YOY_NETPROFIT(B3138,"2021-12-31")</f>
        <v>17.965172753299999</v>
      </c>
      <c r="AA3138" s="6">
        <f>[1]!EM_S_FA_YOY_NETPROFIT(B3138,"2022-12-31")</f>
        <v>-166.15125201090001</v>
      </c>
      <c r="AB3138" s="7">
        <f t="shared" ref="AB3138:AB3201" si="298">AVERAGE(Y3138:AA3138)</f>
        <v>-147.90987815836667</v>
      </c>
      <c r="AC3138" s="8">
        <f t="shared" ref="AC3138:AC3201" si="299">STDEV(Y3138:AA3138)</f>
        <v>157.54837802557091</v>
      </c>
    </row>
    <row r="3139" spans="1:29" ht="16.5" x14ac:dyDescent="0.45">
      <c r="A3139" s="9">
        <v>4175</v>
      </c>
      <c r="B3139" s="5" t="s">
        <v>11097</v>
      </c>
      <c r="C3139" s="5" t="s">
        <v>11098</v>
      </c>
      <c r="D3139" s="5" t="s">
        <v>11099</v>
      </c>
      <c r="E3139" s="5" t="s">
        <v>259</v>
      </c>
      <c r="F3139" s="5" t="s">
        <v>11760</v>
      </c>
      <c r="G3139" s="5">
        <v>11</v>
      </c>
      <c r="H3139" s="5">
        <v>2</v>
      </c>
      <c r="I3139" s="5">
        <f t="shared" si="294"/>
        <v>3</v>
      </c>
      <c r="J3139" s="5">
        <f t="shared" si="295"/>
        <v>3</v>
      </c>
      <c r="K3139" s="5"/>
      <c r="L3139" s="5"/>
      <c r="M3139" s="5"/>
      <c r="N3139" s="5"/>
      <c r="O3139" s="5" t="s">
        <v>4106</v>
      </c>
      <c r="P3139" s="6">
        <f>[1]!EM_S_INFO_EMPLOYEE(B3139,"2019")</f>
        <v>8564</v>
      </c>
      <c r="Q3139" s="6">
        <f>[1]!EM_S_STM07_IS(B3139,"83","2019-12-31","1",1000000000)</f>
        <v>1.78036887771</v>
      </c>
      <c r="R3139" s="6">
        <f>[1]!EM_S_FA_YOY_OR(B3139,"2019-12-31")</f>
        <v>12.8624181729</v>
      </c>
      <c r="S3139" s="6">
        <f>[1]!EM_S_FA_YOY_OR(B3139,"2020-12-31")</f>
        <v>-11.1167855953</v>
      </c>
      <c r="T3139" s="6">
        <f>[1]!EM_S_FA_YOY_OR(B3139,"2021-12-31")</f>
        <v>29.652275752400001</v>
      </c>
      <c r="U3139" s="6">
        <f>[1]!EM_S_FA_YOY_OR(B3139,"2022-12-31")</f>
        <v>14.714768135</v>
      </c>
      <c r="V3139" s="7">
        <f t="shared" si="296"/>
        <v>11.083419430699999</v>
      </c>
      <c r="W3139" s="8">
        <f t="shared" si="297"/>
        <v>20.625690554555927</v>
      </c>
      <c r="X3139" s="6">
        <f>[1]!EM_S_FA_YOY_NETPROFIT(B3139,"2019-12-31")</f>
        <v>31.977218694600001</v>
      </c>
      <c r="Y3139" s="6">
        <f>[1]!EM_S_FA_YOY_NETPROFIT(B3139,"2020-12-31")</f>
        <v>-293.84108752219998</v>
      </c>
      <c r="Z3139" s="6">
        <f>[1]!EM_S_FA_YOY_NETPROFIT(B3139,"2021-12-31")</f>
        <v>131.6338883329</v>
      </c>
      <c r="AA3139" s="6">
        <f>[1]!EM_S_FA_YOY_NETPROFIT(B3139,"2022-12-31")</f>
        <v>56.571395335600002</v>
      </c>
      <c r="AB3139" s="7">
        <f t="shared" si="298"/>
        <v>-35.211934617899992</v>
      </c>
      <c r="AC3139" s="8">
        <f t="shared" si="299"/>
        <v>227.10212133033735</v>
      </c>
    </row>
    <row r="3140" spans="1:29" ht="16.5" x14ac:dyDescent="0.45">
      <c r="A3140" s="9">
        <v>4176</v>
      </c>
      <c r="B3140" s="5" t="s">
        <v>11100</v>
      </c>
      <c r="C3140" s="5" t="s">
        <v>11101</v>
      </c>
      <c r="D3140" s="5" t="s">
        <v>11102</v>
      </c>
      <c r="E3140" s="5" t="s">
        <v>103</v>
      </c>
      <c r="F3140" s="5" t="s">
        <v>11769</v>
      </c>
      <c r="G3140" s="5">
        <v>20</v>
      </c>
      <c r="H3140" s="5">
        <v>3</v>
      </c>
      <c r="I3140" s="5">
        <f t="shared" si="294"/>
        <v>4</v>
      </c>
      <c r="J3140" s="5">
        <f t="shared" si="295"/>
        <v>7</v>
      </c>
      <c r="K3140" s="5"/>
      <c r="L3140" s="5"/>
      <c r="M3140" s="5"/>
      <c r="N3140" s="5"/>
      <c r="O3140" s="5" t="s">
        <v>11103</v>
      </c>
      <c r="P3140" s="6">
        <f>[1]!EM_S_INFO_EMPLOYEE(B3140,"2019")</f>
        <v>1300</v>
      </c>
      <c r="Q3140" s="6">
        <f>[1]!EM_S_STM07_IS(B3140,"83","2019-12-31","1",1000000000)</f>
        <v>0.71425263364000002</v>
      </c>
      <c r="R3140" s="6">
        <f>[1]!EM_S_FA_YOY_OR(B3140,"2019-12-31")</f>
        <v>-1.1545498851</v>
      </c>
      <c r="S3140" s="6">
        <f>[1]!EM_S_FA_YOY_OR(B3140,"2020-12-31")</f>
        <v>-8.0048215542999994</v>
      </c>
      <c r="T3140" s="6">
        <f>[1]!EM_S_FA_YOY_OR(B3140,"2021-12-31")</f>
        <v>-21.138925173000001</v>
      </c>
      <c r="U3140" s="6">
        <f>[1]!EM_S_FA_YOY_OR(B3140,"2022-12-31")</f>
        <v>-20.087732599199999</v>
      </c>
      <c r="V3140" s="7">
        <f t="shared" si="296"/>
        <v>-16.410493108833332</v>
      </c>
      <c r="W3140" s="8">
        <f t="shared" si="297"/>
        <v>7.2984749892577785</v>
      </c>
      <c r="X3140" s="6">
        <f>[1]!EM_S_FA_YOY_NETPROFIT(B3140,"2019-12-31")</f>
        <v>-71.543476356900001</v>
      </c>
      <c r="Y3140" s="6">
        <f>[1]!EM_S_FA_YOY_NETPROFIT(B3140,"2020-12-31")</f>
        <v>-124.418005024</v>
      </c>
      <c r="Z3140" s="6">
        <f>[1]!EM_S_FA_YOY_NETPROFIT(B3140,"2021-12-31")</f>
        <v>-10433.094783589</v>
      </c>
      <c r="AA3140" s="6">
        <f>[1]!EM_S_FA_YOY_NETPROFIT(B3140,"2022-12-31")</f>
        <v>57.3123348855</v>
      </c>
      <c r="AB3140" s="7">
        <f t="shared" si="298"/>
        <v>-3500.0668179091663</v>
      </c>
      <c r="AC3140" s="8">
        <f t="shared" si="299"/>
        <v>6004.8658651784135</v>
      </c>
    </row>
    <row r="3141" spans="1:29" ht="16.5" x14ac:dyDescent="0.45">
      <c r="A3141" s="9">
        <v>4178</v>
      </c>
      <c r="B3141" s="5" t="s">
        <v>11104</v>
      </c>
      <c r="C3141" s="5" t="s">
        <v>11105</v>
      </c>
      <c r="D3141" s="5" t="s">
        <v>11106</v>
      </c>
      <c r="E3141" s="5" t="s">
        <v>293</v>
      </c>
      <c r="F3141" s="5" t="s">
        <v>11761</v>
      </c>
      <c r="G3141" s="5">
        <v>12</v>
      </c>
      <c r="H3141" s="5">
        <v>1</v>
      </c>
      <c r="I3141" s="5">
        <f t="shared" si="294"/>
        <v>2</v>
      </c>
      <c r="J3141" s="5">
        <f t="shared" si="295"/>
        <v>6</v>
      </c>
      <c r="K3141" s="5"/>
      <c r="L3141" s="5"/>
      <c r="M3141" s="5"/>
      <c r="N3141" s="5"/>
      <c r="O3141" s="5" t="s">
        <v>6139</v>
      </c>
      <c r="P3141" s="6">
        <f>[1]!EM_S_INFO_EMPLOYEE(B3141,"2019")</f>
        <v>1509</v>
      </c>
      <c r="Q3141" s="6">
        <f>[1]!EM_S_STM07_IS(B3141,"83","2019-12-31","1",1000000000)</f>
        <v>0.66319473653000005</v>
      </c>
      <c r="R3141" s="6">
        <f>[1]!EM_S_FA_YOY_OR(B3141,"2019-12-31")</f>
        <v>9.0674501979999995</v>
      </c>
      <c r="S3141" s="6">
        <f>[1]!EM_S_FA_YOY_OR(B3141,"2020-12-31")</f>
        <v>40.005908101499998</v>
      </c>
      <c r="T3141" s="6">
        <f>[1]!EM_S_FA_YOY_OR(B3141,"2021-12-31")</f>
        <v>18.3149301628</v>
      </c>
      <c r="U3141" s="6">
        <f>[1]!EM_S_FA_YOY_OR(B3141,"2022-12-31")</f>
        <v>11.7833726024</v>
      </c>
      <c r="V3141" s="7">
        <f t="shared" si="296"/>
        <v>23.368070288899997</v>
      </c>
      <c r="W3141" s="8">
        <f t="shared" si="297"/>
        <v>14.774252818670448</v>
      </c>
      <c r="X3141" s="6">
        <f>[1]!EM_S_FA_YOY_NETPROFIT(B3141,"2019-12-31")</f>
        <v>-19.443724724500001</v>
      </c>
      <c r="Y3141" s="6">
        <f>[1]!EM_S_FA_YOY_NETPROFIT(B3141,"2020-12-31")</f>
        <v>108.4685724145</v>
      </c>
      <c r="Z3141" s="6">
        <f>[1]!EM_S_FA_YOY_NETPROFIT(B3141,"2021-12-31")</f>
        <v>7.198124076</v>
      </c>
      <c r="AA3141" s="6">
        <f>[1]!EM_S_FA_YOY_NETPROFIT(B3141,"2022-12-31")</f>
        <v>-28.682129423199999</v>
      </c>
      <c r="AB3141" s="7">
        <f t="shared" si="298"/>
        <v>28.994855689100003</v>
      </c>
      <c r="AC3141" s="8">
        <f t="shared" si="299"/>
        <v>71.12595788742361</v>
      </c>
    </row>
    <row r="3142" spans="1:29" ht="16.5" x14ac:dyDescent="0.45">
      <c r="A3142" s="9">
        <v>4179</v>
      </c>
      <c r="B3142" s="5" t="s">
        <v>11107</v>
      </c>
      <c r="C3142" s="5" t="s">
        <v>11108</v>
      </c>
      <c r="D3142" s="5" t="s">
        <v>11109</v>
      </c>
      <c r="E3142" s="5" t="s">
        <v>933</v>
      </c>
      <c r="F3142" s="5" t="s">
        <v>11765</v>
      </c>
      <c r="G3142" s="5">
        <v>16</v>
      </c>
      <c r="H3142" s="5">
        <v>3</v>
      </c>
      <c r="I3142" s="5">
        <f t="shared" si="294"/>
        <v>1</v>
      </c>
      <c r="J3142" s="5">
        <f t="shared" si="295"/>
        <v>9</v>
      </c>
      <c r="K3142" s="5"/>
      <c r="L3142" s="5"/>
      <c r="M3142" s="5"/>
      <c r="N3142" s="5"/>
      <c r="O3142" s="5" t="s">
        <v>5997</v>
      </c>
      <c r="P3142" s="6">
        <f>[1]!EM_S_INFO_EMPLOYEE(B3142,"2019")</f>
        <v>2704</v>
      </c>
      <c r="Q3142" s="6">
        <f>[1]!EM_S_STM07_IS(B3142,"83","2019-12-31","1",1000000000)</f>
        <v>3.2967807548799999</v>
      </c>
      <c r="R3142" s="6">
        <f>[1]!EM_S_FA_YOY_OR(B3142,"2019-12-31")</f>
        <v>18.3733416406</v>
      </c>
      <c r="S3142" s="6">
        <f>[1]!EM_S_FA_YOY_OR(B3142,"2020-12-31")</f>
        <v>3.3990342167000001</v>
      </c>
      <c r="T3142" s="6">
        <f>[1]!EM_S_FA_YOY_OR(B3142,"2021-12-31")</f>
        <v>21.2432520843</v>
      </c>
      <c r="U3142" s="6">
        <f>[1]!EM_S_FA_YOY_OR(B3142,"2022-12-31")</f>
        <v>2.1162806401999998</v>
      </c>
      <c r="V3142" s="7">
        <f t="shared" si="296"/>
        <v>8.9195223137333333</v>
      </c>
      <c r="W3142" s="8">
        <f t="shared" si="297"/>
        <v>10.691917544480471</v>
      </c>
      <c r="X3142" s="6">
        <f>[1]!EM_S_FA_YOY_NETPROFIT(B3142,"2019-12-31")</f>
        <v>-12.4206442838</v>
      </c>
      <c r="Y3142" s="6">
        <f>[1]!EM_S_FA_YOY_NETPROFIT(B3142,"2020-12-31")</f>
        <v>7.8007750825000004</v>
      </c>
      <c r="Z3142" s="6">
        <f>[1]!EM_S_FA_YOY_NETPROFIT(B3142,"2021-12-31")</f>
        <v>-23.9412477009</v>
      </c>
      <c r="AA3142" s="6">
        <f>[1]!EM_S_FA_YOY_NETPROFIT(B3142,"2022-12-31")</f>
        <v>-42.6372252046</v>
      </c>
      <c r="AB3142" s="7">
        <f t="shared" si="298"/>
        <v>-19.592565941</v>
      </c>
      <c r="AC3142" s="8">
        <f t="shared" si="299"/>
        <v>25.498651788418933</v>
      </c>
    </row>
    <row r="3143" spans="1:29" ht="16.5" x14ac:dyDescent="0.45">
      <c r="A3143" s="9">
        <v>4180</v>
      </c>
      <c r="B3143" s="5" t="s">
        <v>11110</v>
      </c>
      <c r="C3143" s="5" t="s">
        <v>11111</v>
      </c>
      <c r="D3143" s="5" t="s">
        <v>11112</v>
      </c>
      <c r="E3143" s="5" t="s">
        <v>259</v>
      </c>
      <c r="F3143" s="5" t="s">
        <v>11754</v>
      </c>
      <c r="G3143" s="5">
        <v>4</v>
      </c>
      <c r="H3143" s="5">
        <v>3</v>
      </c>
      <c r="I3143" s="5">
        <f t="shared" si="294"/>
        <v>2</v>
      </c>
      <c r="J3143" s="5">
        <f t="shared" si="295"/>
        <v>8</v>
      </c>
      <c r="K3143" s="5"/>
      <c r="L3143" s="5"/>
      <c r="M3143" s="5"/>
      <c r="N3143" s="5"/>
      <c r="O3143" s="5" t="s">
        <v>4185</v>
      </c>
      <c r="P3143" s="6">
        <f>[1]!EM_S_INFO_EMPLOYEE(B3143,"2019")</f>
        <v>2034</v>
      </c>
      <c r="Q3143" s="6">
        <f>[1]!EM_S_STM07_IS(B3143,"83","2019-12-31","1",1000000000)</f>
        <v>2.0381061599399999</v>
      </c>
      <c r="R3143" s="6">
        <f>[1]!EM_S_FA_YOY_OR(B3143,"2019-12-31")</f>
        <v>31.734851679399998</v>
      </c>
      <c r="S3143" s="6">
        <f>[1]!EM_S_FA_YOY_OR(B3143,"2020-12-31")</f>
        <v>53.254491804399997</v>
      </c>
      <c r="T3143" s="6">
        <f>[1]!EM_S_FA_YOY_OR(B3143,"2021-12-31")</f>
        <v>33.996604160300002</v>
      </c>
      <c r="U3143" s="6">
        <f>[1]!EM_S_FA_YOY_OR(B3143,"2022-12-31")</f>
        <v>3.6577683325999999</v>
      </c>
      <c r="V3143" s="7">
        <f t="shared" si="296"/>
        <v>30.302954765766668</v>
      </c>
      <c r="W3143" s="8">
        <f t="shared" si="297"/>
        <v>25.003820291544482</v>
      </c>
      <c r="X3143" s="6">
        <f>[1]!EM_S_FA_YOY_NETPROFIT(B3143,"2019-12-31")</f>
        <v>31.6808121396</v>
      </c>
      <c r="Y3143" s="6">
        <f>[1]!EM_S_FA_YOY_NETPROFIT(B3143,"2020-12-31")</f>
        <v>29.2176458633</v>
      </c>
      <c r="Z3143" s="6">
        <f>[1]!EM_S_FA_YOY_NETPROFIT(B3143,"2021-12-31")</f>
        <v>22.482858479600001</v>
      </c>
      <c r="AA3143" s="6">
        <f>[1]!EM_S_FA_YOY_NETPROFIT(B3143,"2022-12-31")</f>
        <v>3.9469240921000002</v>
      </c>
      <c r="AB3143" s="7">
        <f t="shared" si="298"/>
        <v>18.549142811666666</v>
      </c>
      <c r="AC3143" s="8">
        <f t="shared" si="299"/>
        <v>13.08655546453911</v>
      </c>
    </row>
    <row r="3144" spans="1:29" ht="16.5" x14ac:dyDescent="0.45">
      <c r="A3144" s="9">
        <v>4181</v>
      </c>
      <c r="B3144" s="5" t="s">
        <v>11113</v>
      </c>
      <c r="C3144" s="5" t="s">
        <v>11114</v>
      </c>
      <c r="D3144" s="5" t="s">
        <v>11115</v>
      </c>
      <c r="E3144" s="5" t="s">
        <v>33</v>
      </c>
      <c r="F3144" s="5" t="s">
        <v>11770</v>
      </c>
      <c r="G3144" s="5">
        <v>21</v>
      </c>
      <c r="H3144" s="5">
        <v>3</v>
      </c>
      <c r="I3144" s="5">
        <f t="shared" si="294"/>
        <v>3</v>
      </c>
      <c r="J3144" s="5">
        <f t="shared" si="295"/>
        <v>7</v>
      </c>
      <c r="K3144" s="5"/>
      <c r="L3144" s="5"/>
      <c r="M3144" s="5"/>
      <c r="N3144" s="5"/>
      <c r="O3144" s="5" t="s">
        <v>11116</v>
      </c>
      <c r="P3144" s="6">
        <f>[1]!EM_S_INFO_EMPLOYEE(B3144,"2019")</f>
        <v>1802</v>
      </c>
      <c r="Q3144" s="6">
        <f>[1]!EM_S_STM07_IS(B3144,"83","2019-12-31","1",1000000000)</f>
        <v>4.78537037124</v>
      </c>
      <c r="R3144" s="6">
        <f>[1]!EM_S_FA_YOY_OR(B3144,"2019-12-31")</f>
        <v>-12.717669168600001</v>
      </c>
      <c r="S3144" s="6">
        <f>[1]!EM_S_FA_YOY_OR(B3144,"2020-12-31")</f>
        <v>-14.7989400391</v>
      </c>
      <c r="T3144" s="6">
        <f>[1]!EM_S_FA_YOY_OR(B3144,"2021-12-31")</f>
        <v>10.0402851602</v>
      </c>
      <c r="U3144" s="6">
        <f>[1]!EM_S_FA_YOY_OR(B3144,"2022-12-31")</f>
        <v>-12.1088941626</v>
      </c>
      <c r="V3144" s="7">
        <f t="shared" si="296"/>
        <v>-5.6225163471666662</v>
      </c>
      <c r="W3144" s="8">
        <f t="shared" si="297"/>
        <v>13.630906059348892</v>
      </c>
      <c r="X3144" s="6">
        <f>[1]!EM_S_FA_YOY_NETPROFIT(B3144,"2019-12-31")</f>
        <v>-70.740001759799995</v>
      </c>
      <c r="Y3144" s="6">
        <f>[1]!EM_S_FA_YOY_NETPROFIT(B3144,"2020-12-31")</f>
        <v>3.7743986257</v>
      </c>
      <c r="Z3144" s="6">
        <f>[1]!EM_S_FA_YOY_NETPROFIT(B3144,"2021-12-31")</f>
        <v>-18.7354630277</v>
      </c>
      <c r="AA3144" s="6">
        <f>[1]!EM_S_FA_YOY_NETPROFIT(B3144,"2022-12-31")</f>
        <v>-66.230460206700002</v>
      </c>
      <c r="AB3144" s="7">
        <f t="shared" si="298"/>
        <v>-27.063841536233337</v>
      </c>
      <c r="AC3144" s="8">
        <f t="shared" si="299"/>
        <v>35.737815846412786</v>
      </c>
    </row>
    <row r="3145" spans="1:29" ht="16.5" x14ac:dyDescent="0.45">
      <c r="A3145" s="9">
        <v>4182</v>
      </c>
      <c r="B3145" s="5" t="s">
        <v>11117</v>
      </c>
      <c r="C3145" s="5" t="s">
        <v>11118</v>
      </c>
      <c r="D3145" s="5" t="s">
        <v>11119</v>
      </c>
      <c r="E3145" s="5" t="s">
        <v>288</v>
      </c>
      <c r="F3145" s="5" t="s">
        <v>11757</v>
      </c>
      <c r="G3145" s="5">
        <v>7</v>
      </c>
      <c r="H3145" s="5">
        <v>2</v>
      </c>
      <c r="I3145" s="5">
        <f t="shared" si="294"/>
        <v>4</v>
      </c>
      <c r="J3145" s="5">
        <f t="shared" si="295"/>
        <v>11</v>
      </c>
      <c r="K3145" s="5"/>
      <c r="L3145" s="5"/>
      <c r="M3145" s="5"/>
      <c r="N3145" s="5"/>
      <c r="O3145" s="5" t="s">
        <v>11120</v>
      </c>
      <c r="P3145" s="6">
        <f>[1]!EM_S_INFO_EMPLOYEE(B3145,"2019")</f>
        <v>1524</v>
      </c>
      <c r="Q3145" s="6">
        <f>[1]!EM_S_STM07_IS(B3145,"83","2019-12-31","1",1000000000)</f>
        <v>1.61832385617</v>
      </c>
      <c r="R3145" s="6">
        <f>[1]!EM_S_FA_YOY_OR(B3145,"2019-12-31")</f>
        <v>68.884855199399993</v>
      </c>
      <c r="S3145" s="6">
        <f>[1]!EM_S_FA_YOY_OR(B3145,"2020-12-31")</f>
        <v>19.6956343481</v>
      </c>
      <c r="T3145" s="6">
        <f>[1]!EM_S_FA_YOY_OR(B3145,"2021-12-31")</f>
        <v>65.905212961000004</v>
      </c>
      <c r="U3145" s="6">
        <f>[1]!EM_S_FA_YOY_OR(B3145,"2022-12-31")</f>
        <v>12.311559322900001</v>
      </c>
      <c r="V3145" s="7">
        <f t="shared" si="296"/>
        <v>32.637468877333333</v>
      </c>
      <c r="W3145" s="8">
        <f t="shared" si="297"/>
        <v>29.046311957057462</v>
      </c>
      <c r="X3145" s="6">
        <f>[1]!EM_S_FA_YOY_NETPROFIT(B3145,"2019-12-31")</f>
        <v>90.895643650599993</v>
      </c>
      <c r="Y3145" s="6">
        <f>[1]!EM_S_FA_YOY_NETPROFIT(B3145,"2020-12-31")</f>
        <v>77.089166803099999</v>
      </c>
      <c r="Z3145" s="6">
        <f>[1]!EM_S_FA_YOY_NETPROFIT(B3145,"2021-12-31")</f>
        <v>-31.1057158767</v>
      </c>
      <c r="AA3145" s="6">
        <f>[1]!EM_S_FA_YOY_NETPROFIT(B3145,"2022-12-31")</f>
        <v>-42.250827431300003</v>
      </c>
      <c r="AB3145" s="7">
        <f t="shared" si="298"/>
        <v>1.2442078316999978</v>
      </c>
      <c r="AC3145" s="8">
        <f t="shared" si="299"/>
        <v>65.919623246201368</v>
      </c>
    </row>
    <row r="3146" spans="1:29" ht="16.5" x14ac:dyDescent="0.45">
      <c r="A3146" s="9">
        <v>4183</v>
      </c>
      <c r="B3146" s="5" t="s">
        <v>11121</v>
      </c>
      <c r="C3146" s="5" t="s">
        <v>11122</v>
      </c>
      <c r="D3146" s="5" t="s">
        <v>11123</v>
      </c>
      <c r="E3146" s="5" t="s">
        <v>259</v>
      </c>
      <c r="F3146" s="5" t="s">
        <v>58</v>
      </c>
      <c r="G3146" s="5">
        <v>10</v>
      </c>
      <c r="H3146" s="5">
        <v>2</v>
      </c>
      <c r="I3146" s="5">
        <f t="shared" si="294"/>
        <v>3</v>
      </c>
      <c r="J3146" s="5">
        <f t="shared" si="295"/>
        <v>3</v>
      </c>
      <c r="K3146" s="5"/>
      <c r="L3146" s="5"/>
      <c r="M3146" s="5"/>
      <c r="N3146" s="5"/>
      <c r="O3146" s="5" t="s">
        <v>4496</v>
      </c>
      <c r="P3146" s="6">
        <f>[1]!EM_S_INFO_EMPLOYEE(B3146,"2019")</f>
        <v>509</v>
      </c>
      <c r="Q3146" s="6">
        <f>[1]!EM_S_STM07_IS(B3146,"83","2019-12-31","1",1000000000)</f>
        <v>0.34003138486000001</v>
      </c>
      <c r="R3146" s="6">
        <f>[1]!EM_S_FA_YOY_OR(B3146,"2019-12-31")</f>
        <v>4.0763033841</v>
      </c>
      <c r="S3146" s="6">
        <f>[1]!EM_S_FA_YOY_OR(B3146,"2020-12-31")</f>
        <v>25.599281788599999</v>
      </c>
      <c r="T3146" s="6">
        <f>[1]!EM_S_FA_YOY_OR(B3146,"2021-12-31")</f>
        <v>43.517646508799999</v>
      </c>
      <c r="U3146" s="6">
        <f>[1]!EM_S_FA_YOY_OR(B3146,"2022-12-31")</f>
        <v>-7.6343246373999998</v>
      </c>
      <c r="V3146" s="7">
        <f t="shared" si="296"/>
        <v>20.494201219999997</v>
      </c>
      <c r="W3146" s="8">
        <f t="shared" si="297"/>
        <v>25.955296641424507</v>
      </c>
      <c r="X3146" s="6">
        <f>[1]!EM_S_FA_YOY_NETPROFIT(B3146,"2019-12-31")</f>
        <v>2.5742289991999998</v>
      </c>
      <c r="Y3146" s="6">
        <f>[1]!EM_S_FA_YOY_NETPROFIT(B3146,"2020-12-31")</f>
        <v>38.793938728800001</v>
      </c>
      <c r="Z3146" s="6">
        <f>[1]!EM_S_FA_YOY_NETPROFIT(B3146,"2021-12-31")</f>
        <v>20.5884363648</v>
      </c>
      <c r="AA3146" s="6">
        <f>[1]!EM_S_FA_YOY_NETPROFIT(B3146,"2022-12-31")</f>
        <v>4.4116065967000004</v>
      </c>
      <c r="AB3146" s="7">
        <f t="shared" si="298"/>
        <v>21.264660563433335</v>
      </c>
      <c r="AC3146" s="8">
        <f t="shared" si="299"/>
        <v>17.201138046234671</v>
      </c>
    </row>
    <row r="3147" spans="1:29" ht="16.5" x14ac:dyDescent="0.45">
      <c r="A3147" s="9">
        <v>4184</v>
      </c>
      <c r="B3147" s="5" t="s">
        <v>11124</v>
      </c>
      <c r="C3147" s="5" t="s">
        <v>11125</v>
      </c>
      <c r="D3147" s="5" t="s">
        <v>11126</v>
      </c>
      <c r="E3147" s="5" t="s">
        <v>1297</v>
      </c>
      <c r="F3147" s="5" t="s">
        <v>58</v>
      </c>
      <c r="G3147" s="5">
        <v>10</v>
      </c>
      <c r="H3147" s="5">
        <v>2</v>
      </c>
      <c r="I3147" s="5">
        <f t="shared" si="294"/>
        <v>3</v>
      </c>
      <c r="J3147" s="5">
        <f t="shared" si="295"/>
        <v>3</v>
      </c>
      <c r="K3147" s="5"/>
      <c r="L3147" s="5"/>
      <c r="M3147" s="5"/>
      <c r="N3147" s="5"/>
      <c r="O3147" s="5" t="s">
        <v>6559</v>
      </c>
      <c r="P3147" s="6">
        <f>[1]!EM_S_INFO_EMPLOYEE(B3147,"2019")</f>
        <v>1501</v>
      </c>
      <c r="Q3147" s="6">
        <f>[1]!EM_S_STM07_IS(B3147,"83","2019-12-31","1",1000000000)</f>
        <v>2.31391180443</v>
      </c>
      <c r="R3147" s="6">
        <f>[1]!EM_S_FA_YOY_OR(B3147,"2019-12-31")</f>
        <v>0.79557397839999999</v>
      </c>
      <c r="S3147" s="6">
        <f>[1]!EM_S_FA_YOY_OR(B3147,"2020-12-31")</f>
        <v>-12.6796267584</v>
      </c>
      <c r="T3147" s="6">
        <f>[1]!EM_S_FA_YOY_OR(B3147,"2021-12-31")</f>
        <v>29.3021115124</v>
      </c>
      <c r="U3147" s="6">
        <f>[1]!EM_S_FA_YOY_OR(B3147,"2022-12-31")</f>
        <v>-23.262520323299999</v>
      </c>
      <c r="V3147" s="7">
        <f t="shared" si="296"/>
        <v>-2.2133451897666667</v>
      </c>
      <c r="W3147" s="8">
        <f t="shared" si="297"/>
        <v>27.801392364612006</v>
      </c>
      <c r="X3147" s="6">
        <f>[1]!EM_S_FA_YOY_NETPROFIT(B3147,"2019-12-31")</f>
        <v>15.293254924499999</v>
      </c>
      <c r="Y3147" s="6">
        <f>[1]!EM_S_FA_YOY_NETPROFIT(B3147,"2020-12-31")</f>
        <v>-37.2000842052</v>
      </c>
      <c r="Z3147" s="6">
        <f>[1]!EM_S_FA_YOY_NETPROFIT(B3147,"2021-12-31")</f>
        <v>26.008739865700001</v>
      </c>
      <c r="AA3147" s="6">
        <f>[1]!EM_S_FA_YOY_NETPROFIT(B3147,"2022-12-31")</f>
        <v>-27.7650898162</v>
      </c>
      <c r="AB3147" s="7">
        <f t="shared" si="298"/>
        <v>-12.985478051899998</v>
      </c>
      <c r="AC3147" s="8">
        <f t="shared" si="299"/>
        <v>34.097896607181987</v>
      </c>
    </row>
    <row r="3148" spans="1:29" ht="16.5" x14ac:dyDescent="0.45">
      <c r="A3148" s="9">
        <v>4185</v>
      </c>
      <c r="B3148" s="5" t="s">
        <v>11127</v>
      </c>
      <c r="C3148" s="5" t="s">
        <v>11128</v>
      </c>
      <c r="D3148" s="5" t="s">
        <v>11129</v>
      </c>
      <c r="E3148" s="5" t="s">
        <v>1297</v>
      </c>
      <c r="F3148" s="5" t="s">
        <v>11773</v>
      </c>
      <c r="G3148" s="5">
        <v>24</v>
      </c>
      <c r="H3148" s="5">
        <v>2</v>
      </c>
      <c r="I3148" s="5">
        <f t="shared" si="294"/>
        <v>1</v>
      </c>
      <c r="J3148" s="5">
        <f t="shared" si="295"/>
        <v>11</v>
      </c>
      <c r="K3148" s="5"/>
      <c r="L3148" s="5"/>
      <c r="M3148" s="5"/>
      <c r="N3148" s="5"/>
      <c r="O3148" s="5" t="s">
        <v>4584</v>
      </c>
      <c r="P3148" s="6">
        <f>[1]!EM_S_INFO_EMPLOYEE(B3148,"2019")</f>
        <v>290</v>
      </c>
      <c r="Q3148" s="6">
        <f>[1]!EM_S_STM07_IS(B3148,"83","2019-12-31","1",1000000000)</f>
        <v>0.19350206588999999</v>
      </c>
      <c r="R3148" s="6">
        <f>[1]!EM_S_FA_YOY_OR(B3148,"2019-12-31")</f>
        <v>2.863999196</v>
      </c>
      <c r="S3148" s="6">
        <f>[1]!EM_S_FA_YOY_OR(B3148,"2020-12-31")</f>
        <v>0.33987587000000002</v>
      </c>
      <c r="T3148" s="6">
        <f>[1]!EM_S_FA_YOY_OR(B3148,"2021-12-31")</f>
        <v>30.0389603307</v>
      </c>
      <c r="U3148" s="6">
        <f>[1]!EM_S_FA_YOY_OR(B3148,"2022-12-31")</f>
        <v>-30.0872843784</v>
      </c>
      <c r="V3148" s="7">
        <f t="shared" si="296"/>
        <v>9.7183940766666879E-2</v>
      </c>
      <c r="W3148" s="8">
        <f t="shared" si="297"/>
        <v>30.063857041870563</v>
      </c>
      <c r="X3148" s="6">
        <f>[1]!EM_S_FA_YOY_NETPROFIT(B3148,"2019-12-31")</f>
        <v>-3.6171779916000002</v>
      </c>
      <c r="Y3148" s="6">
        <f>[1]!EM_S_FA_YOY_NETPROFIT(B3148,"2020-12-31")</f>
        <v>-14.1637140114</v>
      </c>
      <c r="Z3148" s="6">
        <f>[1]!EM_S_FA_YOY_NETPROFIT(B3148,"2021-12-31")</f>
        <v>10.024609327</v>
      </c>
      <c r="AA3148" s="6">
        <f>[1]!EM_S_FA_YOY_NETPROFIT(B3148,"2022-12-31")</f>
        <v>-110.4938039286</v>
      </c>
      <c r="AB3148" s="7">
        <f t="shared" si="298"/>
        <v>-38.210969537666664</v>
      </c>
      <c r="AC3148" s="8">
        <f t="shared" si="299"/>
        <v>63.756371110431523</v>
      </c>
    </row>
    <row r="3149" spans="1:29" ht="16.5" x14ac:dyDescent="0.45">
      <c r="A3149" s="9">
        <v>4187</v>
      </c>
      <c r="B3149" s="5" t="s">
        <v>11130</v>
      </c>
      <c r="C3149" s="5" t="s">
        <v>11131</v>
      </c>
      <c r="D3149" s="5" t="s">
        <v>11132</v>
      </c>
      <c r="E3149" s="5" t="s">
        <v>120</v>
      </c>
      <c r="F3149" s="5" t="s">
        <v>11773</v>
      </c>
      <c r="G3149" s="5">
        <v>24</v>
      </c>
      <c r="H3149" s="5">
        <v>2</v>
      </c>
      <c r="I3149" s="5">
        <f t="shared" si="294"/>
        <v>1</v>
      </c>
      <c r="J3149" s="5">
        <f t="shared" si="295"/>
        <v>11</v>
      </c>
      <c r="K3149" s="5"/>
      <c r="L3149" s="5"/>
      <c r="M3149" s="5"/>
      <c r="N3149" s="5"/>
      <c r="O3149" s="5" t="s">
        <v>11133</v>
      </c>
      <c r="P3149" s="6">
        <f>[1]!EM_S_INFO_EMPLOYEE(B3149,"2019")</f>
        <v>1105</v>
      </c>
      <c r="Q3149" s="6">
        <f>[1]!EM_S_STM07_IS(B3149,"83","2019-12-31","1",1000000000)</f>
        <v>1.81260555546</v>
      </c>
      <c r="R3149" s="6">
        <f>[1]!EM_S_FA_YOY_OR(B3149,"2019-12-31")</f>
        <v>10.1285986</v>
      </c>
      <c r="S3149" s="6">
        <f>[1]!EM_S_FA_YOY_OR(B3149,"2020-12-31")</f>
        <v>-14.0127301947</v>
      </c>
      <c r="T3149" s="6">
        <f>[1]!EM_S_FA_YOY_OR(B3149,"2021-12-31")</f>
        <v>47.031564938999999</v>
      </c>
      <c r="U3149" s="6">
        <f>[1]!EM_S_FA_YOY_OR(B3149,"2022-12-31")</f>
        <v>34.1643608981</v>
      </c>
      <c r="V3149" s="7">
        <f t="shared" si="296"/>
        <v>22.394398547466665</v>
      </c>
      <c r="W3149" s="8">
        <f t="shared" si="297"/>
        <v>32.179193625603205</v>
      </c>
      <c r="X3149" s="6">
        <f>[1]!EM_S_FA_YOY_NETPROFIT(B3149,"2019-12-31")</f>
        <v>-4.2767779505999997</v>
      </c>
      <c r="Y3149" s="6">
        <f>[1]!EM_S_FA_YOY_NETPROFIT(B3149,"2020-12-31")</f>
        <v>-46.313063032400002</v>
      </c>
      <c r="Z3149" s="6">
        <f>[1]!EM_S_FA_YOY_NETPROFIT(B3149,"2021-12-31")</f>
        <v>28.625044286200001</v>
      </c>
      <c r="AA3149" s="6">
        <f>[1]!EM_S_FA_YOY_NETPROFIT(B3149,"2022-12-31")</f>
        <v>32.454757904499999</v>
      </c>
      <c r="AB3149" s="7">
        <f t="shared" si="298"/>
        <v>4.9222463860999994</v>
      </c>
      <c r="AC3149" s="8">
        <f t="shared" si="299"/>
        <v>44.412378623607005</v>
      </c>
    </row>
    <row r="3150" spans="1:29" ht="16.5" x14ac:dyDescent="0.45">
      <c r="A3150" s="9">
        <v>4188</v>
      </c>
      <c r="B3150" s="5" t="s">
        <v>11134</v>
      </c>
      <c r="C3150" s="5" t="s">
        <v>11135</v>
      </c>
      <c r="D3150" s="5" t="s">
        <v>11136</v>
      </c>
      <c r="E3150" s="5" t="s">
        <v>288</v>
      </c>
      <c r="F3150" s="5" t="s">
        <v>11766</v>
      </c>
      <c r="G3150" s="5">
        <v>17</v>
      </c>
      <c r="H3150" s="5">
        <v>2</v>
      </c>
      <c r="I3150" s="5">
        <f t="shared" si="294"/>
        <v>2</v>
      </c>
      <c r="J3150" s="5">
        <f t="shared" si="295"/>
        <v>11</v>
      </c>
      <c r="K3150" s="5"/>
      <c r="L3150" s="5"/>
      <c r="M3150" s="5"/>
      <c r="N3150" s="5"/>
      <c r="O3150" s="5" t="s">
        <v>6725</v>
      </c>
      <c r="P3150" s="6">
        <f>[1]!EM_S_INFO_EMPLOYEE(B3150,"2019")</f>
        <v>3315</v>
      </c>
      <c r="Q3150" s="6">
        <f>[1]!EM_S_STM07_IS(B3150,"83","2019-12-31","1",1000000000)</f>
        <v>1.6220804340699999</v>
      </c>
      <c r="R3150" s="6">
        <f>[1]!EM_S_FA_YOY_OR(B3150,"2019-12-31")</f>
        <v>15.911417715900001</v>
      </c>
      <c r="S3150" s="6">
        <f>[1]!EM_S_FA_YOY_OR(B3150,"2020-12-31")</f>
        <v>-20.670918151599999</v>
      </c>
      <c r="T3150" s="6">
        <f>[1]!EM_S_FA_YOY_OR(B3150,"2021-12-31")</f>
        <v>8.2624543969000008</v>
      </c>
      <c r="U3150" s="6">
        <f>[1]!EM_S_FA_YOY_OR(B3150,"2022-12-31")</f>
        <v>31.278230515899999</v>
      </c>
      <c r="V3150" s="7">
        <f t="shared" si="296"/>
        <v>6.2899222537333337</v>
      </c>
      <c r="W3150" s="8">
        <f t="shared" si="297"/>
        <v>26.030687161720753</v>
      </c>
      <c r="X3150" s="6">
        <f>[1]!EM_S_FA_YOY_NETPROFIT(B3150,"2019-12-31")</f>
        <v>130.09886684829999</v>
      </c>
      <c r="Y3150" s="6">
        <f>[1]!EM_S_FA_YOY_NETPROFIT(B3150,"2020-12-31")</f>
        <v>-19.711273138900001</v>
      </c>
      <c r="Z3150" s="6">
        <f>[1]!EM_S_FA_YOY_NETPROFIT(B3150,"2021-12-31")</f>
        <v>-131.10371337679999</v>
      </c>
      <c r="AA3150" s="6">
        <f>[1]!EM_S_FA_YOY_NETPROFIT(B3150,"2022-12-31")</f>
        <v>480.9651286925</v>
      </c>
      <c r="AB3150" s="7">
        <f t="shared" si="298"/>
        <v>110.05004739226668</v>
      </c>
      <c r="AC3150" s="8">
        <f t="shared" si="299"/>
        <v>326.01467311688219</v>
      </c>
    </row>
    <row r="3151" spans="1:29" ht="16.5" x14ac:dyDescent="0.45">
      <c r="A3151" s="9">
        <v>4190</v>
      </c>
      <c r="B3151" s="5" t="s">
        <v>11137</v>
      </c>
      <c r="C3151" s="5" t="s">
        <v>11138</v>
      </c>
      <c r="D3151" s="5" t="s">
        <v>11139</v>
      </c>
      <c r="E3151" s="5" t="s">
        <v>33</v>
      </c>
      <c r="F3151" s="5" t="s">
        <v>11754</v>
      </c>
      <c r="G3151" s="5">
        <v>4</v>
      </c>
      <c r="H3151" s="5">
        <v>3</v>
      </c>
      <c r="I3151" s="5">
        <f t="shared" si="294"/>
        <v>2</v>
      </c>
      <c r="J3151" s="5">
        <f t="shared" si="295"/>
        <v>8</v>
      </c>
      <c r="K3151" s="5"/>
      <c r="L3151" s="5"/>
      <c r="M3151" s="5"/>
      <c r="N3151" s="5"/>
      <c r="O3151" s="5" t="s">
        <v>4113</v>
      </c>
      <c r="P3151" s="6">
        <f>[1]!EM_S_INFO_EMPLOYEE(B3151,"2019")</f>
        <v>2638</v>
      </c>
      <c r="Q3151" s="6">
        <f>[1]!EM_S_STM07_IS(B3151,"83","2019-12-31","1",1000000000)</f>
        <v>5.0753869247300001</v>
      </c>
      <c r="R3151" s="6">
        <f>[1]!EM_S_FA_YOY_OR(B3151,"2019-12-31")</f>
        <v>34.902958589500003</v>
      </c>
      <c r="S3151" s="6">
        <f>[1]!EM_S_FA_YOY_OR(B3151,"2020-12-31")</f>
        <v>34.506648376999998</v>
      </c>
      <c r="T3151" s="6">
        <f>[1]!EM_S_FA_YOY_OR(B3151,"2021-12-31")</f>
        <v>14.648858971699999</v>
      </c>
      <c r="U3151" s="6">
        <f>[1]!EM_S_FA_YOY_OR(B3151,"2022-12-31")</f>
        <v>12.1054128247</v>
      </c>
      <c r="V3151" s="7">
        <f t="shared" si="296"/>
        <v>20.420306724466666</v>
      </c>
      <c r="W3151" s="8">
        <f t="shared" si="297"/>
        <v>12.265237276122866</v>
      </c>
      <c r="X3151" s="6">
        <f>[1]!EM_S_FA_YOY_NETPROFIT(B3151,"2019-12-31")</f>
        <v>21.9379664521</v>
      </c>
      <c r="Y3151" s="6">
        <f>[1]!EM_S_FA_YOY_NETPROFIT(B3151,"2020-12-31")</f>
        <v>31.596546516299998</v>
      </c>
      <c r="Z3151" s="6">
        <f>[1]!EM_S_FA_YOY_NETPROFIT(B3151,"2021-12-31")</f>
        <v>30.445196653499998</v>
      </c>
      <c r="AA3151" s="6">
        <f>[1]!EM_S_FA_YOY_NETPROFIT(B3151,"2022-12-31")</f>
        <v>-10.380843049499999</v>
      </c>
      <c r="AB3151" s="7">
        <f t="shared" si="298"/>
        <v>17.2203000401</v>
      </c>
      <c r="AC3151" s="8">
        <f t="shared" si="299"/>
        <v>23.910222218040396</v>
      </c>
    </row>
    <row r="3152" spans="1:29" ht="16.5" x14ac:dyDescent="0.45">
      <c r="A3152" s="9">
        <v>4191</v>
      </c>
      <c r="B3152" s="5" t="s">
        <v>11140</v>
      </c>
      <c r="C3152" s="5" t="s">
        <v>11141</v>
      </c>
      <c r="D3152" s="5" t="s">
        <v>11142</v>
      </c>
      <c r="E3152" s="5" t="s">
        <v>249</v>
      </c>
      <c r="F3152" s="5" t="s">
        <v>11778</v>
      </c>
      <c r="G3152" s="5">
        <v>29</v>
      </c>
      <c r="H3152" s="5">
        <v>3</v>
      </c>
      <c r="I3152" s="5">
        <f t="shared" si="294"/>
        <v>3</v>
      </c>
      <c r="J3152" s="5">
        <f t="shared" si="295"/>
        <v>5</v>
      </c>
      <c r="K3152" s="5"/>
      <c r="L3152" s="5"/>
      <c r="M3152" s="5"/>
      <c r="N3152" s="5"/>
      <c r="O3152" s="5" t="s">
        <v>4217</v>
      </c>
      <c r="P3152" s="6">
        <f>[1]!EM_S_INFO_EMPLOYEE(B3152,"2019")</f>
        <v>3852</v>
      </c>
      <c r="Q3152" s="6">
        <f>[1]!EM_S_STM07_IS(B3152,"83","2019-12-31","1",1000000000)</f>
        <v>4.6720860116200003</v>
      </c>
      <c r="R3152" s="6">
        <f>[1]!EM_S_FA_YOY_OR(B3152,"2019-12-31")</f>
        <v>9.4430706723999993</v>
      </c>
      <c r="S3152" s="6">
        <f>[1]!EM_S_FA_YOY_OR(B3152,"2020-12-31")</f>
        <v>-14.1466061033</v>
      </c>
      <c r="T3152" s="6">
        <f>[1]!EM_S_FA_YOY_OR(B3152,"2021-12-31")</f>
        <v>25.365677138100001</v>
      </c>
      <c r="U3152" s="6">
        <f>[1]!EM_S_FA_YOY_OR(B3152,"2022-12-31")</f>
        <v>2.1179781033</v>
      </c>
      <c r="V3152" s="7">
        <f t="shared" si="296"/>
        <v>4.4456830460333334</v>
      </c>
      <c r="W3152" s="8">
        <f t="shared" si="297"/>
        <v>19.858720740835089</v>
      </c>
      <c r="X3152" s="6">
        <f>[1]!EM_S_FA_YOY_NETPROFIT(B3152,"2019-12-31")</f>
        <v>12.236342580500001</v>
      </c>
      <c r="Y3152" s="6">
        <f>[1]!EM_S_FA_YOY_NETPROFIT(B3152,"2020-12-31")</f>
        <v>-25.8378353899</v>
      </c>
      <c r="Z3152" s="6">
        <f>[1]!EM_S_FA_YOY_NETPROFIT(B3152,"2021-12-31")</f>
        <v>35.3791544985</v>
      </c>
      <c r="AA3152" s="6">
        <f>[1]!EM_S_FA_YOY_NETPROFIT(B3152,"2022-12-31")</f>
        <v>-10.244764913499999</v>
      </c>
      <c r="AB3152" s="7">
        <f t="shared" si="298"/>
        <v>-0.23448193496666647</v>
      </c>
      <c r="AC3152" s="8">
        <f t="shared" si="299"/>
        <v>31.812486333700054</v>
      </c>
    </row>
    <row r="3153" spans="1:29" ht="16.5" x14ac:dyDescent="0.45">
      <c r="A3153" s="9">
        <v>4193</v>
      </c>
      <c r="B3153" s="5" t="s">
        <v>11143</v>
      </c>
      <c r="C3153" s="5" t="s">
        <v>11144</v>
      </c>
      <c r="D3153" s="5" t="s">
        <v>11145</v>
      </c>
      <c r="E3153" s="5" t="s">
        <v>259</v>
      </c>
      <c r="F3153" s="5" t="s">
        <v>11762</v>
      </c>
      <c r="G3153" s="5">
        <v>13</v>
      </c>
      <c r="H3153" s="5">
        <v>2</v>
      </c>
      <c r="I3153" s="5">
        <f t="shared" si="294"/>
        <v>4</v>
      </c>
      <c r="J3153" s="5">
        <f t="shared" si="295"/>
        <v>7</v>
      </c>
      <c r="K3153" s="5"/>
      <c r="L3153" s="5"/>
      <c r="M3153" s="5"/>
      <c r="N3153" s="5"/>
      <c r="O3153" s="5" t="s">
        <v>6849</v>
      </c>
      <c r="P3153" s="6">
        <f>[1]!EM_S_INFO_EMPLOYEE(B3153,"2019")</f>
        <v>921</v>
      </c>
      <c r="Q3153" s="6">
        <f>[1]!EM_S_STM07_IS(B3153,"83","2019-12-31","1",1000000000)</f>
        <v>0.66078981656000002</v>
      </c>
      <c r="R3153" s="6">
        <f>[1]!EM_S_FA_YOY_OR(B3153,"2019-12-31")</f>
        <v>-24.2564008399</v>
      </c>
      <c r="S3153" s="6">
        <f>[1]!EM_S_FA_YOY_OR(B3153,"2020-12-31")</f>
        <v>40.453682361799999</v>
      </c>
      <c r="T3153" s="6">
        <f>[1]!EM_S_FA_YOY_OR(B3153,"2021-12-31")</f>
        <v>44.273852631799997</v>
      </c>
      <c r="U3153" s="6">
        <f>[1]!EM_S_FA_YOY_OR(B3153,"2022-12-31")</f>
        <v>41.043659247100003</v>
      </c>
      <c r="V3153" s="7">
        <f t="shared" si="296"/>
        <v>41.923731413566664</v>
      </c>
      <c r="W3153" s="8">
        <f t="shared" si="297"/>
        <v>2.0565311781225102</v>
      </c>
      <c r="X3153" s="6">
        <f>[1]!EM_S_FA_YOY_NETPROFIT(B3153,"2019-12-31")</f>
        <v>-228.64844696989999</v>
      </c>
      <c r="Y3153" s="6">
        <f>[1]!EM_S_FA_YOY_NETPROFIT(B3153,"2020-12-31")</f>
        <v>132.22365431899999</v>
      </c>
      <c r="Z3153" s="6">
        <f>[1]!EM_S_FA_YOY_NETPROFIT(B3153,"2021-12-31")</f>
        <v>-30.1447060888</v>
      </c>
      <c r="AA3153" s="6">
        <f>[1]!EM_S_FA_YOY_NETPROFIT(B3153,"2022-12-31")</f>
        <v>216.27987594690001</v>
      </c>
      <c r="AB3153" s="7">
        <f t="shared" si="298"/>
        <v>106.11960805903334</v>
      </c>
      <c r="AC3153" s="8">
        <f t="shared" si="299"/>
        <v>125.26904877592159</v>
      </c>
    </row>
    <row r="3154" spans="1:29" ht="16.5" x14ac:dyDescent="0.45">
      <c r="A3154" s="9">
        <v>4195</v>
      </c>
      <c r="B3154" s="5" t="s">
        <v>11146</v>
      </c>
      <c r="C3154" s="5" t="s">
        <v>11147</v>
      </c>
      <c r="D3154" s="5" t="s">
        <v>11148</v>
      </c>
      <c r="E3154" s="5" t="s">
        <v>33</v>
      </c>
      <c r="F3154" s="5" t="s">
        <v>11771</v>
      </c>
      <c r="G3154" s="5">
        <v>22</v>
      </c>
      <c r="H3154" s="5">
        <v>3</v>
      </c>
      <c r="I3154" s="5">
        <f t="shared" si="294"/>
        <v>4</v>
      </c>
      <c r="J3154" s="5">
        <f t="shared" si="295"/>
        <v>7</v>
      </c>
      <c r="K3154" s="5"/>
      <c r="L3154" s="5"/>
      <c r="M3154" s="5"/>
      <c r="N3154" s="5"/>
      <c r="O3154" s="5" t="s">
        <v>4178</v>
      </c>
      <c r="P3154" s="6">
        <f>[1]!EM_S_INFO_EMPLOYEE(B3154,"2019")</f>
        <v>540</v>
      </c>
      <c r="Q3154" s="6">
        <f>[1]!EM_S_STM07_IS(B3154,"83","2019-12-31","1",1000000000)</f>
        <v>2.9997962473899999</v>
      </c>
      <c r="R3154" s="6">
        <f>[1]!EM_S_FA_YOY_OR(B3154,"2019-12-31")</f>
        <v>-4.6814376104999997</v>
      </c>
      <c r="S3154" s="6">
        <f>[1]!EM_S_FA_YOY_OR(B3154,"2020-12-31")</f>
        <v>86.551559741399998</v>
      </c>
      <c r="T3154" s="6">
        <f>[1]!EM_S_FA_YOY_OR(B3154,"2021-12-31")</f>
        <v>-1.7767196190000001</v>
      </c>
      <c r="U3154" s="6">
        <f>[1]!EM_S_FA_YOY_OR(B3154,"2022-12-31")</f>
        <v>-21.1684813613</v>
      </c>
      <c r="V3154" s="7">
        <f t="shared" si="296"/>
        <v>21.202119587033334</v>
      </c>
      <c r="W3154" s="8">
        <f t="shared" si="297"/>
        <v>57.418830554395612</v>
      </c>
      <c r="X3154" s="6">
        <f>[1]!EM_S_FA_YOY_NETPROFIT(B3154,"2019-12-31")</f>
        <v>-445.05108519610002</v>
      </c>
      <c r="Y3154" s="6">
        <f>[1]!EM_S_FA_YOY_NETPROFIT(B3154,"2020-12-31")</f>
        <v>148.38886154779999</v>
      </c>
      <c r="Z3154" s="6">
        <f>[1]!EM_S_FA_YOY_NETPROFIT(B3154,"2021-12-31")</f>
        <v>-303.13475566390002</v>
      </c>
      <c r="AA3154" s="6">
        <f>[1]!EM_S_FA_YOY_NETPROFIT(B3154,"2022-12-31")</f>
        <v>51.762941447300001</v>
      </c>
      <c r="AB3154" s="7">
        <f t="shared" si="298"/>
        <v>-34.327650889600015</v>
      </c>
      <c r="AC3154" s="8">
        <f t="shared" si="299"/>
        <v>237.75425714731836</v>
      </c>
    </row>
    <row r="3155" spans="1:29" ht="16.5" x14ac:dyDescent="0.45">
      <c r="A3155" s="9">
        <v>4196</v>
      </c>
      <c r="B3155" s="5" t="s">
        <v>11149</v>
      </c>
      <c r="C3155" s="5" t="s">
        <v>11150</v>
      </c>
      <c r="D3155" s="5" t="s">
        <v>11151</v>
      </c>
      <c r="E3155" s="5" t="s">
        <v>249</v>
      </c>
      <c r="F3155" s="5" t="s">
        <v>11773</v>
      </c>
      <c r="G3155" s="5">
        <v>24</v>
      </c>
      <c r="H3155" s="5">
        <v>2</v>
      </c>
      <c r="I3155" s="5">
        <f t="shared" si="294"/>
        <v>1</v>
      </c>
      <c r="J3155" s="5">
        <f t="shared" si="295"/>
        <v>11</v>
      </c>
      <c r="K3155" s="5"/>
      <c r="L3155" s="5"/>
      <c r="M3155" s="5"/>
      <c r="N3155" s="5"/>
      <c r="O3155" s="5" t="s">
        <v>6029</v>
      </c>
      <c r="P3155" s="6">
        <f>[1]!EM_S_INFO_EMPLOYEE(B3155,"2019")</f>
        <v>1647</v>
      </c>
      <c r="Q3155" s="6">
        <f>[1]!EM_S_STM07_IS(B3155,"83","2019-12-31","1",1000000000)</f>
        <v>3.1103640919900002</v>
      </c>
      <c r="R3155" s="6">
        <f>[1]!EM_S_FA_YOY_OR(B3155,"2019-12-31")</f>
        <v>9.2519194978999995</v>
      </c>
      <c r="S3155" s="6">
        <f>[1]!EM_S_FA_YOY_OR(B3155,"2020-12-31")</f>
        <v>9.3900440113000005</v>
      </c>
      <c r="T3155" s="6">
        <f>[1]!EM_S_FA_YOY_OR(B3155,"2021-12-31")</f>
        <v>63.116038245299997</v>
      </c>
      <c r="U3155" s="6">
        <f>[1]!EM_S_FA_YOY_OR(B3155,"2022-12-31")</f>
        <v>63.288689684600001</v>
      </c>
      <c r="V3155" s="7">
        <f t="shared" si="296"/>
        <v>45.264923980399999</v>
      </c>
      <c r="W3155" s="8">
        <f t="shared" si="297"/>
        <v>31.068677341140106</v>
      </c>
      <c r="X3155" s="6">
        <f>[1]!EM_S_FA_YOY_NETPROFIT(B3155,"2019-12-31")</f>
        <v>7.8008600121000002</v>
      </c>
      <c r="Y3155" s="6">
        <f>[1]!EM_S_FA_YOY_NETPROFIT(B3155,"2020-12-31")</f>
        <v>16.430418960400001</v>
      </c>
      <c r="Z3155" s="6">
        <f>[1]!EM_S_FA_YOY_NETPROFIT(B3155,"2021-12-31")</f>
        <v>151.28182232040001</v>
      </c>
      <c r="AA3155" s="6">
        <f>[1]!EM_S_FA_YOY_NETPROFIT(B3155,"2022-12-31")</f>
        <v>60.711741990699998</v>
      </c>
      <c r="AB3155" s="7">
        <f t="shared" si="298"/>
        <v>76.141327757166678</v>
      </c>
      <c r="AC3155" s="8">
        <f t="shared" si="299"/>
        <v>68.737030301969824</v>
      </c>
    </row>
    <row r="3156" spans="1:29" ht="16.5" x14ac:dyDescent="0.45">
      <c r="A3156" s="9">
        <v>4197</v>
      </c>
      <c r="B3156" s="5" t="s">
        <v>11152</v>
      </c>
      <c r="C3156" s="5" t="s">
        <v>11153</v>
      </c>
      <c r="D3156" s="5" t="s">
        <v>11154</v>
      </c>
      <c r="E3156" s="5" t="s">
        <v>259</v>
      </c>
      <c r="F3156" s="5" t="s">
        <v>11775</v>
      </c>
      <c r="G3156" s="5">
        <v>26</v>
      </c>
      <c r="H3156" s="5">
        <v>2</v>
      </c>
      <c r="I3156" s="5">
        <f t="shared" si="294"/>
        <v>3</v>
      </c>
      <c r="J3156" s="5">
        <f t="shared" si="295"/>
        <v>3</v>
      </c>
      <c r="K3156" s="5"/>
      <c r="L3156" s="5"/>
      <c r="M3156" s="5"/>
      <c r="N3156" s="5"/>
      <c r="O3156" s="5" t="s">
        <v>6033</v>
      </c>
      <c r="P3156" s="6">
        <f>[1]!EM_S_INFO_EMPLOYEE(B3156,"2019")</f>
        <v>4842</v>
      </c>
      <c r="Q3156" s="6">
        <f>[1]!EM_S_STM07_IS(B3156,"83","2019-12-31","1",1000000000)</f>
        <v>2.4504753774500001</v>
      </c>
      <c r="R3156" s="6">
        <f>[1]!EM_S_FA_YOY_OR(B3156,"2019-12-31")</f>
        <v>1.6337883188</v>
      </c>
      <c r="S3156" s="6">
        <f>[1]!EM_S_FA_YOY_OR(B3156,"2020-12-31")</f>
        <v>40.124711194699998</v>
      </c>
      <c r="T3156" s="6">
        <f>[1]!EM_S_FA_YOY_OR(B3156,"2021-12-31")</f>
        <v>35.672595059099997</v>
      </c>
      <c r="U3156" s="6">
        <f>[1]!EM_S_FA_YOY_OR(B3156,"2022-12-31")</f>
        <v>-12.951011601899999</v>
      </c>
      <c r="V3156" s="7">
        <f t="shared" si="296"/>
        <v>20.948764883966668</v>
      </c>
      <c r="W3156" s="8">
        <f t="shared" si="297"/>
        <v>29.442341429733577</v>
      </c>
      <c r="X3156" s="6">
        <f>[1]!EM_S_FA_YOY_NETPROFIT(B3156,"2019-12-31")</f>
        <v>75.145468542100005</v>
      </c>
      <c r="Y3156" s="6">
        <f>[1]!EM_S_FA_YOY_NETPROFIT(B3156,"2020-12-31")</f>
        <v>27.077852384900002</v>
      </c>
      <c r="Z3156" s="6">
        <f>[1]!EM_S_FA_YOY_NETPROFIT(B3156,"2021-12-31")</f>
        <v>-22.604822430599999</v>
      </c>
      <c r="AA3156" s="6">
        <f>[1]!EM_S_FA_YOY_NETPROFIT(B3156,"2022-12-31")</f>
        <v>85.140008761800004</v>
      </c>
      <c r="AB3156" s="7">
        <f t="shared" si="298"/>
        <v>29.871012905366669</v>
      </c>
      <c r="AC3156" s="8">
        <f t="shared" si="299"/>
        <v>53.926695350628648</v>
      </c>
    </row>
    <row r="3157" spans="1:29" ht="16.5" x14ac:dyDescent="0.45">
      <c r="A3157" s="9">
        <v>4198</v>
      </c>
      <c r="B3157" s="5" t="s">
        <v>11155</v>
      </c>
      <c r="C3157" s="5" t="s">
        <v>11156</v>
      </c>
      <c r="D3157" s="5" t="s">
        <v>11157</v>
      </c>
      <c r="E3157" s="5" t="s">
        <v>435</v>
      </c>
      <c r="F3157" s="5" t="s">
        <v>11759</v>
      </c>
      <c r="G3157" s="5">
        <v>9</v>
      </c>
      <c r="H3157" s="5">
        <v>2</v>
      </c>
      <c r="I3157" s="5">
        <f t="shared" si="294"/>
        <v>3</v>
      </c>
      <c r="J3157" s="5">
        <f t="shared" si="295"/>
        <v>2</v>
      </c>
      <c r="K3157" s="5"/>
      <c r="L3157" s="5"/>
      <c r="M3157" s="5"/>
      <c r="N3157" s="5"/>
      <c r="O3157" s="5" t="s">
        <v>4124</v>
      </c>
      <c r="P3157" s="6">
        <f>[1]!EM_S_INFO_EMPLOYEE(B3157,"2019")</f>
        <v>1419</v>
      </c>
      <c r="Q3157" s="6">
        <f>[1]!EM_S_STM07_IS(B3157,"83","2019-12-31","1",1000000000)</f>
        <v>1.2521935662599999</v>
      </c>
      <c r="R3157" s="6">
        <f>[1]!EM_S_FA_YOY_OR(B3157,"2019-12-31")</f>
        <v>15.7165059098</v>
      </c>
      <c r="S3157" s="6">
        <f>[1]!EM_S_FA_YOY_OR(B3157,"2020-12-31")</f>
        <v>50.474236109300001</v>
      </c>
      <c r="T3157" s="6">
        <f>[1]!EM_S_FA_YOY_OR(B3157,"2021-12-31")</f>
        <v>-14.038521984999999</v>
      </c>
      <c r="U3157" s="6">
        <f>[1]!EM_S_FA_YOY_OR(B3157,"2022-12-31")</f>
        <v>-0.43659330190000001</v>
      </c>
      <c r="V3157" s="7">
        <f t="shared" si="296"/>
        <v>11.999706940800003</v>
      </c>
      <c r="W3157" s="8">
        <f t="shared" si="297"/>
        <v>34.006913444597593</v>
      </c>
      <c r="X3157" s="6">
        <f>[1]!EM_S_FA_YOY_NETPROFIT(B3157,"2019-12-31")</f>
        <v>6.4703352142000004</v>
      </c>
      <c r="Y3157" s="6">
        <f>[1]!EM_S_FA_YOY_NETPROFIT(B3157,"2020-12-31")</f>
        <v>133.55777126690001</v>
      </c>
      <c r="Z3157" s="6">
        <f>[1]!EM_S_FA_YOY_NETPROFIT(B3157,"2021-12-31")</f>
        <v>-36.306034488500003</v>
      </c>
      <c r="AA3157" s="6">
        <f>[1]!EM_S_FA_YOY_NETPROFIT(B3157,"2022-12-31")</f>
        <v>-38.805890449099998</v>
      </c>
      <c r="AB3157" s="7">
        <f t="shared" si="298"/>
        <v>19.481948776433335</v>
      </c>
      <c r="AC3157" s="8">
        <f t="shared" si="299"/>
        <v>98.800466990866411</v>
      </c>
    </row>
    <row r="3158" spans="1:29" ht="16.5" x14ac:dyDescent="0.45">
      <c r="A3158" s="9">
        <v>4199</v>
      </c>
      <c r="B3158" s="5" t="s">
        <v>11158</v>
      </c>
      <c r="C3158" s="5" t="s">
        <v>11159</v>
      </c>
      <c r="D3158" s="5" t="s">
        <v>11160</v>
      </c>
      <c r="E3158" s="5" t="s">
        <v>259</v>
      </c>
      <c r="F3158" s="5" t="s">
        <v>11769</v>
      </c>
      <c r="G3158" s="5">
        <v>20</v>
      </c>
      <c r="H3158" s="5">
        <v>3</v>
      </c>
      <c r="I3158" s="5">
        <f t="shared" si="294"/>
        <v>4</v>
      </c>
      <c r="J3158" s="5">
        <f t="shared" si="295"/>
        <v>7</v>
      </c>
      <c r="K3158" s="5"/>
      <c r="L3158" s="5"/>
      <c r="M3158" s="5"/>
      <c r="N3158" s="5"/>
      <c r="O3158" s="5" t="s">
        <v>6902</v>
      </c>
      <c r="P3158" s="6">
        <f>[1]!EM_S_INFO_EMPLOYEE(B3158,"2019")</f>
        <v>787</v>
      </c>
      <c r="Q3158" s="6">
        <f>[1]!EM_S_STM07_IS(B3158,"83","2019-12-31","1",1000000000)</f>
        <v>0.86475219752999999</v>
      </c>
      <c r="R3158" s="6">
        <f>[1]!EM_S_FA_YOY_OR(B3158,"2019-12-31")</f>
        <v>48.1431621937</v>
      </c>
      <c r="S3158" s="6">
        <f>[1]!EM_S_FA_YOY_OR(B3158,"2020-12-31")</f>
        <v>-10.083517414499999</v>
      </c>
      <c r="T3158" s="6">
        <f>[1]!EM_S_FA_YOY_OR(B3158,"2021-12-31")</f>
        <v>13.664428793800001</v>
      </c>
      <c r="U3158" s="6">
        <f>[1]!EM_S_FA_YOY_OR(B3158,"2022-12-31")</f>
        <v>28.2865701847</v>
      </c>
      <c r="V3158" s="7">
        <f t="shared" si="296"/>
        <v>10.622493854666667</v>
      </c>
      <c r="W3158" s="8">
        <f t="shared" si="297"/>
        <v>19.365069886860994</v>
      </c>
      <c r="X3158" s="6">
        <f>[1]!EM_S_FA_YOY_NETPROFIT(B3158,"2019-12-31")</f>
        <v>-34.144368176500002</v>
      </c>
      <c r="Y3158" s="6">
        <f>[1]!EM_S_FA_YOY_NETPROFIT(B3158,"2020-12-31")</f>
        <v>-108.74157001250001</v>
      </c>
      <c r="Z3158" s="6">
        <f>[1]!EM_S_FA_YOY_NETPROFIT(B3158,"2021-12-31")</f>
        <v>617.97931976409996</v>
      </c>
      <c r="AA3158" s="6">
        <f>[1]!EM_S_FA_YOY_NETPROFIT(B3158,"2022-12-31")</f>
        <v>56.6479136938</v>
      </c>
      <c r="AB3158" s="7">
        <f t="shared" si="298"/>
        <v>188.62855448179997</v>
      </c>
      <c r="AC3158" s="8">
        <f t="shared" si="299"/>
        <v>380.91334981401161</v>
      </c>
    </row>
    <row r="3159" spans="1:29" ht="16.5" x14ac:dyDescent="0.45">
      <c r="A3159" s="9">
        <v>4200</v>
      </c>
      <c r="B3159" s="5" t="s">
        <v>11161</v>
      </c>
      <c r="C3159" s="5" t="s">
        <v>11162</v>
      </c>
      <c r="D3159" s="5" t="s">
        <v>11163</v>
      </c>
      <c r="E3159" s="5" t="s">
        <v>33</v>
      </c>
      <c r="F3159" s="5" t="s">
        <v>11754</v>
      </c>
      <c r="G3159" s="5">
        <v>4</v>
      </c>
      <c r="H3159" s="5">
        <v>3</v>
      </c>
      <c r="I3159" s="5">
        <f t="shared" si="294"/>
        <v>2</v>
      </c>
      <c r="J3159" s="5">
        <f t="shared" si="295"/>
        <v>8</v>
      </c>
      <c r="K3159" s="5"/>
      <c r="L3159" s="5"/>
      <c r="M3159" s="5"/>
      <c r="N3159" s="5"/>
      <c r="O3159" s="5" t="s">
        <v>4488</v>
      </c>
      <c r="P3159" s="6">
        <f>[1]!EM_S_INFO_EMPLOYEE(B3159,"2019")</f>
        <v>1316</v>
      </c>
      <c r="Q3159" s="6">
        <f>[1]!EM_S_STM07_IS(B3159,"83","2019-12-31","1",1000000000)</f>
        <v>2.8892029734800002</v>
      </c>
      <c r="R3159" s="6">
        <f>[1]!EM_S_FA_YOY_OR(B3159,"2019-12-31")</f>
        <v>-33.365313944199997</v>
      </c>
      <c r="S3159" s="6">
        <f>[1]!EM_S_FA_YOY_OR(B3159,"2020-12-31")</f>
        <v>-33.529388812800001</v>
      </c>
      <c r="T3159" s="6">
        <f>[1]!EM_S_FA_YOY_OR(B3159,"2021-12-31")</f>
        <v>-40.246874034800001</v>
      </c>
      <c r="U3159" s="6">
        <f>[1]!EM_S_FA_YOY_OR(B3159,"2022-12-31")</f>
        <v>-41.740122884999998</v>
      </c>
      <c r="V3159" s="7">
        <f t="shared" si="296"/>
        <v>-38.505461910866671</v>
      </c>
      <c r="W3159" s="8">
        <f t="shared" si="297"/>
        <v>4.3736055652211023</v>
      </c>
      <c r="X3159" s="6">
        <f>[1]!EM_S_FA_YOY_NETPROFIT(B3159,"2019-12-31")</f>
        <v>-510.86662694850003</v>
      </c>
      <c r="Y3159" s="6">
        <f>[1]!EM_S_FA_YOY_NETPROFIT(B3159,"2020-12-31")</f>
        <v>40.035140105300002</v>
      </c>
      <c r="Z3159" s="6">
        <f>[1]!EM_S_FA_YOY_NETPROFIT(B3159,"2021-12-31")</f>
        <v>-218.96474091179999</v>
      </c>
      <c r="AA3159" s="6">
        <f>[1]!EM_S_FA_YOY_NETPROFIT(B3159,"2022-12-31")</f>
        <v>206.6808197185</v>
      </c>
      <c r="AB3159" s="7">
        <f t="shared" si="298"/>
        <v>9.2504063040000037</v>
      </c>
      <c r="AC3159" s="8">
        <f t="shared" si="299"/>
        <v>214.4861550251747</v>
      </c>
    </row>
    <row r="3160" spans="1:29" ht="16.5" x14ac:dyDescent="0.45">
      <c r="A3160" s="9">
        <v>4201</v>
      </c>
      <c r="B3160" s="5" t="s">
        <v>11164</v>
      </c>
      <c r="C3160" s="5" t="s">
        <v>11165</v>
      </c>
      <c r="D3160" s="5" t="s">
        <v>11166</v>
      </c>
      <c r="E3160" s="5" t="s">
        <v>259</v>
      </c>
      <c r="F3160" s="5" t="s">
        <v>11777</v>
      </c>
      <c r="G3160" s="5">
        <v>28</v>
      </c>
      <c r="H3160" s="5">
        <v>3</v>
      </c>
      <c r="I3160" s="5">
        <f t="shared" si="294"/>
        <v>3</v>
      </c>
      <c r="J3160" s="5">
        <f t="shared" si="295"/>
        <v>5</v>
      </c>
      <c r="K3160" s="5"/>
      <c r="L3160" s="5"/>
      <c r="M3160" s="5"/>
      <c r="N3160" s="5"/>
      <c r="O3160" s="5" t="s">
        <v>7005</v>
      </c>
      <c r="P3160" s="6">
        <f>[1]!EM_S_INFO_EMPLOYEE(B3160,"2019")</f>
        <v>2844</v>
      </c>
      <c r="Q3160" s="6">
        <f>[1]!EM_S_STM07_IS(B3160,"83","2019-12-31","1",1000000000)</f>
        <v>3.1235202117699998</v>
      </c>
      <c r="R3160" s="6">
        <f>[1]!EM_S_FA_YOY_OR(B3160,"2019-12-31")</f>
        <v>32.282555561000002</v>
      </c>
      <c r="S3160" s="6">
        <f>[1]!EM_S_FA_YOY_OR(B3160,"2020-12-31")</f>
        <v>20.133266142499998</v>
      </c>
      <c r="T3160" s="6">
        <f>[1]!EM_S_FA_YOY_OR(B3160,"2021-12-31")</f>
        <v>23.4720918937</v>
      </c>
      <c r="U3160" s="6">
        <f>[1]!EM_S_FA_YOY_OR(B3160,"2022-12-31")</f>
        <v>37.820935690200002</v>
      </c>
      <c r="V3160" s="7">
        <f t="shared" si="296"/>
        <v>27.1420979088</v>
      </c>
      <c r="W3160" s="8">
        <f t="shared" si="297"/>
        <v>9.3976125489568449</v>
      </c>
      <c r="X3160" s="6">
        <f>[1]!EM_S_FA_YOY_NETPROFIT(B3160,"2019-12-31")</f>
        <v>27.8238536211</v>
      </c>
      <c r="Y3160" s="6">
        <f>[1]!EM_S_FA_YOY_NETPROFIT(B3160,"2020-12-31")</f>
        <v>23.266581238000001</v>
      </c>
      <c r="Z3160" s="6">
        <f>[1]!EM_S_FA_YOY_NETPROFIT(B3160,"2021-12-31")</f>
        <v>23.3485168355</v>
      </c>
      <c r="AA3160" s="6">
        <f>[1]!EM_S_FA_YOY_NETPROFIT(B3160,"2022-12-31")</f>
        <v>49.228669646199997</v>
      </c>
      <c r="AB3160" s="7">
        <f t="shared" si="298"/>
        <v>31.947922573233331</v>
      </c>
      <c r="AC3160" s="8">
        <f t="shared" si="299"/>
        <v>14.965622035532601</v>
      </c>
    </row>
    <row r="3161" spans="1:29" ht="16.5" x14ac:dyDescent="0.45">
      <c r="A3161" s="9">
        <v>4202</v>
      </c>
      <c r="B3161" s="5" t="s">
        <v>11167</v>
      </c>
      <c r="C3161" s="5" t="s">
        <v>11168</v>
      </c>
      <c r="D3161" s="5" t="s">
        <v>11169</v>
      </c>
      <c r="E3161" s="5" t="s">
        <v>259</v>
      </c>
      <c r="F3161" s="5" t="s">
        <v>11757</v>
      </c>
      <c r="G3161" s="5">
        <v>7</v>
      </c>
      <c r="H3161" s="5">
        <v>2</v>
      </c>
      <c r="I3161" s="5">
        <f t="shared" si="294"/>
        <v>4</v>
      </c>
      <c r="J3161" s="5">
        <f t="shared" si="295"/>
        <v>11</v>
      </c>
      <c r="K3161" s="5"/>
      <c r="L3161" s="5"/>
      <c r="M3161" s="5"/>
      <c r="N3161" s="5"/>
      <c r="O3161" s="5" t="s">
        <v>11170</v>
      </c>
      <c r="P3161" s="6">
        <f>[1]!EM_S_INFO_EMPLOYEE(B3161,"2019")</f>
        <v>1021</v>
      </c>
      <c r="Q3161" s="6">
        <f>[1]!EM_S_STM07_IS(B3161,"83","2019-12-31","1",1000000000)</f>
        <v>3.69043087426</v>
      </c>
      <c r="R3161" s="6">
        <f>[1]!EM_S_FA_YOY_OR(B3161,"2019-12-31")</f>
        <v>22.029112189799999</v>
      </c>
      <c r="S3161" s="6">
        <f>[1]!EM_S_FA_YOY_OR(B3161,"2020-12-31")</f>
        <v>36.903691893199998</v>
      </c>
      <c r="T3161" s="6">
        <f>[1]!EM_S_FA_YOY_OR(B3161,"2021-12-31")</f>
        <v>57.0008177809</v>
      </c>
      <c r="U3161" s="6">
        <f>[1]!EM_S_FA_YOY_OR(B3161,"2022-12-31")</f>
        <v>-11.639675911599999</v>
      </c>
      <c r="V3161" s="7">
        <f t="shared" si="296"/>
        <v>27.421611254166667</v>
      </c>
      <c r="W3161" s="8">
        <f t="shared" si="297"/>
        <v>35.288974673704828</v>
      </c>
      <c r="X3161" s="6">
        <f>[1]!EM_S_FA_YOY_NETPROFIT(B3161,"2019-12-31")</f>
        <v>163.76771584350001</v>
      </c>
      <c r="Y3161" s="6">
        <f>[1]!EM_S_FA_YOY_NETPROFIT(B3161,"2020-12-31")</f>
        <v>96.245232619700005</v>
      </c>
      <c r="Z3161" s="6">
        <f>[1]!EM_S_FA_YOY_NETPROFIT(B3161,"2021-12-31")</f>
        <v>33.973296593599997</v>
      </c>
      <c r="AA3161" s="6">
        <f>[1]!EM_S_FA_YOY_NETPROFIT(B3161,"2022-12-31")</f>
        <v>-29.143718692499998</v>
      </c>
      <c r="AB3161" s="7">
        <f t="shared" si="298"/>
        <v>33.691603506933333</v>
      </c>
      <c r="AC3161" s="8">
        <f t="shared" si="299"/>
        <v>62.694950283412958</v>
      </c>
    </row>
    <row r="3162" spans="1:29" ht="16.5" x14ac:dyDescent="0.45">
      <c r="A3162" s="9">
        <v>4203</v>
      </c>
      <c r="B3162" s="5" t="s">
        <v>11171</v>
      </c>
      <c r="C3162" s="5" t="s">
        <v>11172</v>
      </c>
      <c r="D3162" s="5" t="s">
        <v>11173</v>
      </c>
      <c r="E3162" s="5" t="s">
        <v>259</v>
      </c>
      <c r="F3162" s="5" t="s">
        <v>11775</v>
      </c>
      <c r="G3162" s="5">
        <v>26</v>
      </c>
      <c r="H3162" s="5">
        <v>2</v>
      </c>
      <c r="I3162" s="5">
        <f t="shared" si="294"/>
        <v>3</v>
      </c>
      <c r="J3162" s="5">
        <f t="shared" si="295"/>
        <v>3</v>
      </c>
      <c r="K3162" s="5"/>
      <c r="L3162" s="5"/>
      <c r="M3162" s="5"/>
      <c r="N3162" s="5"/>
      <c r="O3162" s="5" t="s">
        <v>11174</v>
      </c>
      <c r="P3162" s="6">
        <f>[1]!EM_S_INFO_EMPLOYEE(B3162,"2019")</f>
        <v>550</v>
      </c>
      <c r="Q3162" s="6">
        <f>[1]!EM_S_STM07_IS(B3162,"83","2019-12-31","1",1000000000)</f>
        <v>0.67053709963999997</v>
      </c>
      <c r="R3162" s="6">
        <f>[1]!EM_S_FA_YOY_OR(B3162,"2019-12-31")</f>
        <v>20.811560023999998</v>
      </c>
      <c r="S3162" s="6">
        <f>[1]!EM_S_FA_YOY_OR(B3162,"2020-12-31")</f>
        <v>5.0253632570000004</v>
      </c>
      <c r="T3162" s="6">
        <f>[1]!EM_S_FA_YOY_OR(B3162,"2021-12-31")</f>
        <v>24.490629977800001</v>
      </c>
      <c r="U3162" s="6">
        <f>[1]!EM_S_FA_YOY_OR(B3162,"2022-12-31")</f>
        <v>0.28916721579999999</v>
      </c>
      <c r="V3162" s="7">
        <f t="shared" si="296"/>
        <v>9.9350534835333324</v>
      </c>
      <c r="W3162" s="8">
        <f t="shared" si="297"/>
        <v>12.82600848064221</v>
      </c>
      <c r="X3162" s="6">
        <f>[1]!EM_S_FA_YOY_NETPROFIT(B3162,"2019-12-31")</f>
        <v>9.7074405034000009</v>
      </c>
      <c r="Y3162" s="6">
        <f>[1]!EM_S_FA_YOY_NETPROFIT(B3162,"2020-12-31")</f>
        <v>1.421439108</v>
      </c>
      <c r="Z3162" s="6">
        <f>[1]!EM_S_FA_YOY_NETPROFIT(B3162,"2021-12-31")</f>
        <v>3.567498718</v>
      </c>
      <c r="AA3162" s="6">
        <f>[1]!EM_S_FA_YOY_NETPROFIT(B3162,"2022-12-31")</f>
        <v>13.1670250403</v>
      </c>
      <c r="AB3162" s="7">
        <f t="shared" si="298"/>
        <v>6.0519876221000004</v>
      </c>
      <c r="AC3162" s="8">
        <f t="shared" si="299"/>
        <v>6.2545352392650182</v>
      </c>
    </row>
    <row r="3163" spans="1:29" ht="16.5" x14ac:dyDescent="0.45">
      <c r="A3163" s="9">
        <v>4204</v>
      </c>
      <c r="B3163" s="5" t="s">
        <v>11175</v>
      </c>
      <c r="C3163" s="5" t="s">
        <v>11176</v>
      </c>
      <c r="D3163" s="5" t="s">
        <v>11177</v>
      </c>
      <c r="E3163" s="5" t="s">
        <v>240</v>
      </c>
      <c r="F3163" s="5" t="s">
        <v>11760</v>
      </c>
      <c r="G3163" s="5">
        <v>11</v>
      </c>
      <c r="H3163" s="5">
        <v>2</v>
      </c>
      <c r="I3163" s="5">
        <f t="shared" si="294"/>
        <v>3</v>
      </c>
      <c r="J3163" s="5">
        <f t="shared" si="295"/>
        <v>3</v>
      </c>
      <c r="K3163" s="5"/>
      <c r="L3163" s="5"/>
      <c r="M3163" s="5"/>
      <c r="N3163" s="5"/>
      <c r="O3163" s="5" t="s">
        <v>4273</v>
      </c>
      <c r="P3163" s="6">
        <f>[1]!EM_S_INFO_EMPLOYEE(B3163,"2019")</f>
        <v>6348</v>
      </c>
      <c r="Q3163" s="6">
        <f>[1]!EM_S_STM07_IS(B3163,"83","2019-12-31","1",1000000000)</f>
        <v>2.0892050009999998</v>
      </c>
      <c r="R3163" s="6">
        <f>[1]!EM_S_FA_YOY_OR(B3163,"2019-12-31")</f>
        <v>1.7961374827000001</v>
      </c>
      <c r="S3163" s="6">
        <f>[1]!EM_S_FA_YOY_OR(B3163,"2020-12-31")</f>
        <v>-10.105246344899999</v>
      </c>
      <c r="T3163" s="6">
        <f>[1]!EM_S_FA_YOY_OR(B3163,"2021-12-31")</f>
        <v>2.5198254413000001</v>
      </c>
      <c r="U3163" s="6">
        <f>[1]!EM_S_FA_YOY_OR(B3163,"2022-12-31")</f>
        <v>-33.894839664199999</v>
      </c>
      <c r="V3163" s="7">
        <f t="shared" si="296"/>
        <v>-13.826753522600001</v>
      </c>
      <c r="W3163" s="8">
        <f t="shared" si="297"/>
        <v>18.490380483962035</v>
      </c>
      <c r="X3163" s="6">
        <f>[1]!EM_S_FA_YOY_NETPROFIT(B3163,"2019-12-31")</f>
        <v>-14.8874132358</v>
      </c>
      <c r="Y3163" s="6">
        <f>[1]!EM_S_FA_YOY_NETPROFIT(B3163,"2020-12-31")</f>
        <v>-320.74172097040002</v>
      </c>
      <c r="Z3163" s="6">
        <f>[1]!EM_S_FA_YOY_NETPROFIT(B3163,"2021-12-31")</f>
        <v>86.285686143999996</v>
      </c>
      <c r="AA3163" s="6">
        <f>[1]!EM_S_FA_YOY_NETPROFIT(B3163,"2022-12-31")</f>
        <v>-183.41171345980001</v>
      </c>
      <c r="AB3163" s="7">
        <f t="shared" si="298"/>
        <v>-139.28924942873334</v>
      </c>
      <c r="AC3163" s="8">
        <f t="shared" si="299"/>
        <v>207.06984669356729</v>
      </c>
    </row>
    <row r="3164" spans="1:29" ht="16.5" x14ac:dyDescent="0.45">
      <c r="A3164" s="9">
        <v>4205</v>
      </c>
      <c r="B3164" s="5" t="s">
        <v>11178</v>
      </c>
      <c r="C3164" s="5" t="s">
        <v>11179</v>
      </c>
      <c r="D3164" s="5" t="s">
        <v>11180</v>
      </c>
      <c r="E3164" s="5" t="s">
        <v>176</v>
      </c>
      <c r="F3164" s="5" t="s">
        <v>11761</v>
      </c>
      <c r="G3164" s="5">
        <v>12</v>
      </c>
      <c r="H3164" s="5">
        <v>1</v>
      </c>
      <c r="I3164" s="5">
        <f t="shared" si="294"/>
        <v>2</v>
      </c>
      <c r="J3164" s="5">
        <f t="shared" si="295"/>
        <v>6</v>
      </c>
      <c r="K3164" s="5"/>
      <c r="L3164" s="5"/>
      <c r="M3164" s="5"/>
      <c r="N3164" s="5"/>
      <c r="O3164" s="5" t="s">
        <v>11181</v>
      </c>
      <c r="P3164" s="6">
        <f>[1]!EM_S_INFO_EMPLOYEE(B3164,"2019")</f>
        <v>5347</v>
      </c>
      <c r="Q3164" s="6">
        <f>[1]!EM_S_STM07_IS(B3164,"83","2019-12-31","1",1000000000)</f>
        <v>17.79209197358</v>
      </c>
      <c r="R3164" s="6">
        <f>[1]!EM_S_FA_YOY_OR(B3164,"2019-12-31")</f>
        <v>12.959939155300001</v>
      </c>
      <c r="S3164" s="6">
        <f>[1]!EM_S_FA_YOY_OR(B3164,"2020-12-31")</f>
        <v>33.866218776499998</v>
      </c>
      <c r="T3164" s="6">
        <f>[1]!EM_S_FA_YOY_OR(B3164,"2021-12-31")</f>
        <v>23.727516422800001</v>
      </c>
      <c r="U3164" s="6">
        <f>[1]!EM_S_FA_YOY_OR(B3164,"2022-12-31")</f>
        <v>11.343583818899999</v>
      </c>
      <c r="V3164" s="7">
        <f t="shared" si="296"/>
        <v>22.979106339400001</v>
      </c>
      <c r="W3164" s="8">
        <f t="shared" si="297"/>
        <v>11.279953882797013</v>
      </c>
      <c r="X3164" s="6">
        <f>[1]!EM_S_FA_YOY_NETPROFIT(B3164,"2019-12-31")</f>
        <v>147.64200022879999</v>
      </c>
      <c r="Y3164" s="6">
        <f>[1]!EM_S_FA_YOY_NETPROFIT(B3164,"2020-12-31")</f>
        <v>-9.3414815207000004</v>
      </c>
      <c r="Z3164" s="6">
        <f>[1]!EM_S_FA_YOY_NETPROFIT(B3164,"2021-12-31")</f>
        <v>-98.192232754000003</v>
      </c>
      <c r="AA3164" s="6">
        <f>[1]!EM_S_FA_YOY_NETPROFIT(B3164,"2022-12-31")</f>
        <v>2088.4368428739999</v>
      </c>
      <c r="AB3164" s="7">
        <f t="shared" si="298"/>
        <v>660.30104286643325</v>
      </c>
      <c r="AC3164" s="8">
        <f t="shared" si="299"/>
        <v>1237.5994955744445</v>
      </c>
    </row>
    <row r="3165" spans="1:29" ht="16.5" x14ac:dyDescent="0.45">
      <c r="A3165" s="9">
        <v>4207</v>
      </c>
      <c r="B3165" s="5" t="s">
        <v>11182</v>
      </c>
      <c r="C3165" s="5" t="s">
        <v>11183</v>
      </c>
      <c r="D3165" s="5" t="s">
        <v>11184</v>
      </c>
      <c r="E3165" s="5" t="s">
        <v>259</v>
      </c>
      <c r="F3165" s="5" t="s">
        <v>11753</v>
      </c>
      <c r="G3165" s="5">
        <v>3</v>
      </c>
      <c r="H3165" s="5">
        <v>3</v>
      </c>
      <c r="I3165" s="5">
        <f t="shared" si="294"/>
        <v>4</v>
      </c>
      <c r="J3165" s="5">
        <f t="shared" si="295"/>
        <v>7</v>
      </c>
      <c r="K3165" s="5"/>
      <c r="L3165" s="5"/>
      <c r="M3165" s="5"/>
      <c r="N3165" s="5"/>
      <c r="O3165" s="5" t="s">
        <v>11185</v>
      </c>
      <c r="P3165" s="6">
        <f>[1]!EM_S_INFO_EMPLOYEE(B3165,"2019")</f>
        <v>3002</v>
      </c>
      <c r="Q3165" s="6">
        <f>[1]!EM_S_STM07_IS(B3165,"83","2019-12-31","1",1000000000)</f>
        <v>3.08725248426</v>
      </c>
      <c r="R3165" s="6">
        <f>[1]!EM_S_FA_YOY_OR(B3165,"2019-12-31")</f>
        <v>20.94374754</v>
      </c>
      <c r="S3165" s="6">
        <f>[1]!EM_S_FA_YOY_OR(B3165,"2020-12-31")</f>
        <v>32.060947317299998</v>
      </c>
      <c r="T3165" s="6">
        <f>[1]!EM_S_FA_YOY_OR(B3165,"2021-12-31")</f>
        <v>44.392906125000003</v>
      </c>
      <c r="U3165" s="6">
        <f>[1]!EM_S_FA_YOY_OR(B3165,"2022-12-31")</f>
        <v>13.8481759489</v>
      </c>
      <c r="V3165" s="7">
        <f t="shared" si="296"/>
        <v>30.100676463733333</v>
      </c>
      <c r="W3165" s="8">
        <f t="shared" si="297"/>
        <v>15.36642872456695</v>
      </c>
      <c r="X3165" s="6">
        <f>[1]!EM_S_FA_YOY_NETPROFIT(B3165,"2019-12-31")</f>
        <v>23.873381283899999</v>
      </c>
      <c r="Y3165" s="6">
        <f>[1]!EM_S_FA_YOY_NETPROFIT(B3165,"2020-12-31")</f>
        <v>-3.0252140174000002</v>
      </c>
      <c r="Z3165" s="6">
        <f>[1]!EM_S_FA_YOY_NETPROFIT(B3165,"2021-12-31")</f>
        <v>22.501951889699999</v>
      </c>
      <c r="AA3165" s="6">
        <f>[1]!EM_S_FA_YOY_NETPROFIT(B3165,"2022-12-31")</f>
        <v>30.938200434900001</v>
      </c>
      <c r="AB3165" s="7">
        <f t="shared" si="298"/>
        <v>16.804979435733333</v>
      </c>
      <c r="AC3165" s="8">
        <f t="shared" si="299"/>
        <v>17.683891021792018</v>
      </c>
    </row>
    <row r="3166" spans="1:29" ht="16.5" x14ac:dyDescent="0.45">
      <c r="A3166" s="9">
        <v>4208</v>
      </c>
      <c r="B3166" s="5" t="s">
        <v>11186</v>
      </c>
      <c r="C3166" s="5" t="s">
        <v>11187</v>
      </c>
      <c r="D3166" s="5" t="s">
        <v>11188</v>
      </c>
      <c r="E3166" s="5" t="s">
        <v>288</v>
      </c>
      <c r="F3166" s="5" t="s">
        <v>11773</v>
      </c>
      <c r="G3166" s="5">
        <v>24</v>
      </c>
      <c r="H3166" s="5">
        <v>2</v>
      </c>
      <c r="I3166" s="5">
        <f t="shared" si="294"/>
        <v>1</v>
      </c>
      <c r="J3166" s="5">
        <f t="shared" si="295"/>
        <v>11</v>
      </c>
      <c r="K3166" s="5"/>
      <c r="L3166" s="5"/>
      <c r="M3166" s="5"/>
      <c r="N3166" s="5"/>
      <c r="O3166" s="5" t="s">
        <v>11189</v>
      </c>
      <c r="P3166" s="6">
        <f>[1]!EM_S_INFO_EMPLOYEE(B3166,"2019")</f>
        <v>2665</v>
      </c>
      <c r="Q3166" s="6">
        <f>[1]!EM_S_STM07_IS(B3166,"83","2019-12-31","1",1000000000)</f>
        <v>4.3716434828099997</v>
      </c>
      <c r="R3166" s="6">
        <f>[1]!EM_S_FA_YOY_OR(B3166,"2019-12-31")</f>
        <v>30.340050714699998</v>
      </c>
      <c r="S3166" s="6">
        <f>[1]!EM_S_FA_YOY_OR(B3166,"2020-12-31")</f>
        <v>33.836097371299999</v>
      </c>
      <c r="T3166" s="6">
        <f>[1]!EM_S_FA_YOY_OR(B3166,"2021-12-31")</f>
        <v>61.651186033400002</v>
      </c>
      <c r="U3166" s="6">
        <f>[1]!EM_S_FA_YOY_OR(B3166,"2022-12-31")</f>
        <v>105.1246949798</v>
      </c>
      <c r="V3166" s="7">
        <f t="shared" si="296"/>
        <v>66.870659461499997</v>
      </c>
      <c r="W3166" s="8">
        <f t="shared" si="297"/>
        <v>35.929767803266401</v>
      </c>
      <c r="X3166" s="6">
        <f>[1]!EM_S_FA_YOY_NETPROFIT(B3166,"2019-12-31")</f>
        <v>-56.677480467899997</v>
      </c>
      <c r="Y3166" s="6">
        <f>[1]!EM_S_FA_YOY_NETPROFIT(B3166,"2020-12-31")</f>
        <v>221.7223636594</v>
      </c>
      <c r="Z3166" s="6">
        <f>[1]!EM_S_FA_YOY_NETPROFIT(B3166,"2021-12-31")</f>
        <v>166.98543099170001</v>
      </c>
      <c r="AA3166" s="6">
        <f>[1]!EM_S_FA_YOY_NETPROFIT(B3166,"2022-12-31")</f>
        <v>53.945136203899999</v>
      </c>
      <c r="AB3166" s="7">
        <f t="shared" si="298"/>
        <v>147.55097695166668</v>
      </c>
      <c r="AC3166" s="8">
        <f t="shared" si="299"/>
        <v>85.560347217851273</v>
      </c>
    </row>
    <row r="3167" spans="1:29" ht="16.5" x14ac:dyDescent="0.45">
      <c r="A3167" s="9">
        <v>4210</v>
      </c>
      <c r="B3167" s="5" t="s">
        <v>11190</v>
      </c>
      <c r="C3167" s="5" t="s">
        <v>11191</v>
      </c>
      <c r="D3167" s="5" t="s">
        <v>11192</v>
      </c>
      <c r="E3167" s="5" t="s">
        <v>474</v>
      </c>
      <c r="F3167" s="5" t="s">
        <v>11775</v>
      </c>
      <c r="G3167" s="5">
        <v>26</v>
      </c>
      <c r="H3167" s="5">
        <v>2</v>
      </c>
      <c r="I3167" s="5">
        <f t="shared" si="294"/>
        <v>3</v>
      </c>
      <c r="J3167" s="5">
        <f t="shared" si="295"/>
        <v>3</v>
      </c>
      <c r="K3167" s="5"/>
      <c r="L3167" s="5"/>
      <c r="M3167" s="5"/>
      <c r="N3167" s="5"/>
      <c r="O3167" s="5" t="s">
        <v>4484</v>
      </c>
      <c r="P3167" s="6">
        <f>[1]!EM_S_INFO_EMPLOYEE(B3167,"2019")</f>
        <v>1441</v>
      </c>
      <c r="Q3167" s="6">
        <f>[1]!EM_S_STM07_IS(B3167,"83","2019-12-31","1",1000000000)</f>
        <v>0.78666500092000002</v>
      </c>
      <c r="R3167" s="6">
        <f>[1]!EM_S_FA_YOY_OR(B3167,"2019-12-31")</f>
        <v>3.1614136767000001</v>
      </c>
      <c r="S3167" s="6">
        <f>[1]!EM_S_FA_YOY_OR(B3167,"2020-12-31")</f>
        <v>-12.301625639499999</v>
      </c>
      <c r="T3167" s="6">
        <f>[1]!EM_S_FA_YOY_OR(B3167,"2021-12-31")</f>
        <v>15.7843939711</v>
      </c>
      <c r="U3167" s="6">
        <f>[1]!EM_S_FA_YOY_OR(B3167,"2022-12-31")</f>
        <v>-15.382472938399999</v>
      </c>
      <c r="V3167" s="7">
        <f t="shared" si="296"/>
        <v>-3.9665682022666662</v>
      </c>
      <c r="W3167" s="8">
        <f t="shared" si="297"/>
        <v>17.17405849239211</v>
      </c>
      <c r="X3167" s="6">
        <f>[1]!EM_S_FA_YOY_NETPROFIT(B3167,"2019-12-31")</f>
        <v>0.66452786190000002</v>
      </c>
      <c r="Y3167" s="6">
        <f>[1]!EM_S_FA_YOY_NETPROFIT(B3167,"2020-12-31")</f>
        <v>-41.086643112600001</v>
      </c>
      <c r="Z3167" s="6">
        <f>[1]!EM_S_FA_YOY_NETPROFIT(B3167,"2021-12-31")</f>
        <v>-152.33778490700001</v>
      </c>
      <c r="AA3167" s="6">
        <f>[1]!EM_S_FA_YOY_NETPROFIT(B3167,"2022-12-31")</f>
        <v>11.324409318700001</v>
      </c>
      <c r="AB3167" s="7">
        <f t="shared" si="298"/>
        <v>-60.700006233633339</v>
      </c>
      <c r="AC3167" s="8">
        <f t="shared" si="299"/>
        <v>83.575363979948179</v>
      </c>
    </row>
    <row r="3168" spans="1:29" ht="16.5" x14ac:dyDescent="0.45">
      <c r="A3168" s="9">
        <v>4211</v>
      </c>
      <c r="B3168" s="5" t="s">
        <v>11193</v>
      </c>
      <c r="C3168" s="5" t="s">
        <v>11194</v>
      </c>
      <c r="D3168" s="5" t="s">
        <v>11195</v>
      </c>
      <c r="E3168" s="5" t="s">
        <v>33</v>
      </c>
      <c r="F3168" s="5" t="s">
        <v>11759</v>
      </c>
      <c r="G3168" s="5">
        <v>9</v>
      </c>
      <c r="H3168" s="5">
        <v>2</v>
      </c>
      <c r="I3168" s="5">
        <f t="shared" si="294"/>
        <v>3</v>
      </c>
      <c r="J3168" s="5">
        <f t="shared" si="295"/>
        <v>2</v>
      </c>
      <c r="K3168" s="5"/>
      <c r="L3168" s="5"/>
      <c r="M3168" s="5"/>
      <c r="N3168" s="5"/>
      <c r="O3168" s="5" t="s">
        <v>4189</v>
      </c>
      <c r="P3168" s="6">
        <f>[1]!EM_S_INFO_EMPLOYEE(B3168,"2019")</f>
        <v>944</v>
      </c>
      <c r="Q3168" s="6">
        <f>[1]!EM_S_STM07_IS(B3168,"83","2019-12-31","1",1000000000)</f>
        <v>0.97743041777999995</v>
      </c>
      <c r="R3168" s="6">
        <f>[1]!EM_S_FA_YOY_OR(B3168,"2019-12-31")</f>
        <v>-6.7868548847000003</v>
      </c>
      <c r="S3168" s="6">
        <f>[1]!EM_S_FA_YOY_OR(B3168,"2020-12-31")</f>
        <v>-5.0013114099999999E-2</v>
      </c>
      <c r="T3168" s="6">
        <f>[1]!EM_S_FA_YOY_OR(B3168,"2021-12-31")</f>
        <v>55.333544053300002</v>
      </c>
      <c r="U3168" s="6">
        <f>[1]!EM_S_FA_YOY_OR(B3168,"2022-12-31")</f>
        <v>-63.272471007</v>
      </c>
      <c r="V3168" s="7">
        <f t="shared" si="296"/>
        <v>-2.662980022599998</v>
      </c>
      <c r="W3168" s="8">
        <f t="shared" si="297"/>
        <v>59.346165833773249</v>
      </c>
      <c r="X3168" s="6">
        <f>[1]!EM_S_FA_YOY_NETPROFIT(B3168,"2019-12-31")</f>
        <v>-375.83273127220002</v>
      </c>
      <c r="Y3168" s="6">
        <f>[1]!EM_S_FA_YOY_NETPROFIT(B3168,"2020-12-31")</f>
        <v>151.36162880629999</v>
      </c>
      <c r="Z3168" s="6">
        <f>[1]!EM_S_FA_YOY_NETPROFIT(B3168,"2021-12-31")</f>
        <v>-10.0745941561</v>
      </c>
      <c r="AA3168" s="6">
        <f>[1]!EM_S_FA_YOY_NETPROFIT(B3168,"2022-12-31")</f>
        <v>-1376.4855995086</v>
      </c>
      <c r="AB3168" s="7">
        <f t="shared" si="298"/>
        <v>-411.73285495279998</v>
      </c>
      <c r="AC3168" s="8">
        <f t="shared" si="299"/>
        <v>839.39043782798296</v>
      </c>
    </row>
    <row r="3169" spans="1:29" ht="16.5" x14ac:dyDescent="0.45">
      <c r="A3169" s="9">
        <v>4212</v>
      </c>
      <c r="B3169" s="5" t="s">
        <v>11196</v>
      </c>
      <c r="C3169" s="5" t="s">
        <v>11197</v>
      </c>
      <c r="D3169" s="5" t="s">
        <v>11198</v>
      </c>
      <c r="E3169" s="5" t="s">
        <v>259</v>
      </c>
      <c r="F3169" s="5" t="s">
        <v>11756</v>
      </c>
      <c r="G3169" s="5">
        <v>6</v>
      </c>
      <c r="H3169" s="5">
        <v>2</v>
      </c>
      <c r="I3169" s="5">
        <f t="shared" si="294"/>
        <v>2</v>
      </c>
      <c r="J3169" s="5">
        <f t="shared" si="295"/>
        <v>11</v>
      </c>
      <c r="K3169" s="5"/>
      <c r="L3169" s="5"/>
      <c r="M3169" s="5"/>
      <c r="N3169" s="5"/>
      <c r="O3169" s="5" t="s">
        <v>6841</v>
      </c>
      <c r="P3169" s="6">
        <f>[1]!EM_S_INFO_EMPLOYEE(B3169,"2019")</f>
        <v>938</v>
      </c>
      <c r="Q3169" s="6">
        <f>[1]!EM_S_STM07_IS(B3169,"83","2019-12-31","1",1000000000)</f>
        <v>0.67271323594999999</v>
      </c>
      <c r="R3169" s="6">
        <f>[1]!EM_S_FA_YOY_OR(B3169,"2019-12-31")</f>
        <v>5.5591731898000001</v>
      </c>
      <c r="S3169" s="6">
        <f>[1]!EM_S_FA_YOY_OR(B3169,"2020-12-31")</f>
        <v>9.7194406228000005</v>
      </c>
      <c r="T3169" s="6">
        <f>[1]!EM_S_FA_YOY_OR(B3169,"2021-12-31")</f>
        <v>32.145927435700003</v>
      </c>
      <c r="U3169" s="6">
        <f>[1]!EM_S_FA_YOY_OR(B3169,"2022-12-31")</f>
        <v>-22.719219393700001</v>
      </c>
      <c r="V3169" s="7">
        <f t="shared" si="296"/>
        <v>6.3820495549333343</v>
      </c>
      <c r="W3169" s="8">
        <f t="shared" si="297"/>
        <v>27.584410787758589</v>
      </c>
      <c r="X3169" s="6">
        <f>[1]!EM_S_FA_YOY_NETPROFIT(B3169,"2019-12-31")</f>
        <v>9.0868361667999995</v>
      </c>
      <c r="Y3169" s="6">
        <f>[1]!EM_S_FA_YOY_NETPROFIT(B3169,"2020-12-31")</f>
        <v>29.6643074626</v>
      </c>
      <c r="Z3169" s="6">
        <f>[1]!EM_S_FA_YOY_NETPROFIT(B3169,"2021-12-31")</f>
        <v>-5.0760777703000004</v>
      </c>
      <c r="AA3169" s="6">
        <f>[1]!EM_S_FA_YOY_NETPROFIT(B3169,"2022-12-31")</f>
        <v>-42.188545620500001</v>
      </c>
      <c r="AB3169" s="7">
        <f t="shared" si="298"/>
        <v>-5.8667719760666666</v>
      </c>
      <c r="AC3169" s="8">
        <f t="shared" si="299"/>
        <v>35.932951757970891</v>
      </c>
    </row>
    <row r="3170" spans="1:29" ht="16.5" x14ac:dyDescent="0.45">
      <c r="A3170" s="9">
        <v>4213</v>
      </c>
      <c r="B3170" s="5" t="s">
        <v>11199</v>
      </c>
      <c r="C3170" s="5" t="s">
        <v>11200</v>
      </c>
      <c r="D3170" s="5" t="s">
        <v>11201</v>
      </c>
      <c r="E3170" s="5" t="s">
        <v>259</v>
      </c>
      <c r="F3170" s="5" t="s">
        <v>11757</v>
      </c>
      <c r="G3170" s="5">
        <v>7</v>
      </c>
      <c r="H3170" s="5">
        <v>2</v>
      </c>
      <c r="I3170" s="5">
        <f t="shared" si="294"/>
        <v>4</v>
      </c>
      <c r="J3170" s="5">
        <f t="shared" si="295"/>
        <v>11</v>
      </c>
      <c r="K3170" s="5"/>
      <c r="L3170" s="5"/>
      <c r="M3170" s="5"/>
      <c r="N3170" s="5"/>
      <c r="O3170" s="5" t="s">
        <v>4135</v>
      </c>
      <c r="P3170" s="6">
        <f>[1]!EM_S_INFO_EMPLOYEE(B3170,"2019")</f>
        <v>1648</v>
      </c>
      <c r="Q3170" s="6">
        <f>[1]!EM_S_STM07_IS(B3170,"83","2019-12-31","1",1000000000)</f>
        <v>4.9091978340500004</v>
      </c>
      <c r="R3170" s="6">
        <f>[1]!EM_S_FA_YOY_OR(B3170,"2019-12-31")</f>
        <v>12.1510391191</v>
      </c>
      <c r="S3170" s="6">
        <f>[1]!EM_S_FA_YOY_OR(B3170,"2020-12-31")</f>
        <v>18.424194007600001</v>
      </c>
      <c r="T3170" s="6">
        <f>[1]!EM_S_FA_YOY_OR(B3170,"2021-12-31")</f>
        <v>25.1950120849</v>
      </c>
      <c r="U3170" s="6">
        <f>[1]!EM_S_FA_YOY_OR(B3170,"2022-12-31")</f>
        <v>9.3808037351000007</v>
      </c>
      <c r="V3170" s="7">
        <f t="shared" si="296"/>
        <v>17.666669942533336</v>
      </c>
      <c r="W3170" s="8">
        <f t="shared" si="297"/>
        <v>7.9342723966717541</v>
      </c>
      <c r="X3170" s="6">
        <f>[1]!EM_S_FA_YOY_NETPROFIT(B3170,"2019-12-31")</f>
        <v>6.6714102439999996</v>
      </c>
      <c r="Y3170" s="6">
        <f>[1]!EM_S_FA_YOY_NETPROFIT(B3170,"2020-12-31")</f>
        <v>3.1461533316999999</v>
      </c>
      <c r="Z3170" s="6">
        <f>[1]!EM_S_FA_YOY_NETPROFIT(B3170,"2021-12-31")</f>
        <v>48.116216460899999</v>
      </c>
      <c r="AA3170" s="6">
        <f>[1]!EM_S_FA_YOY_NETPROFIT(B3170,"2022-12-31")</f>
        <v>40.215868901199997</v>
      </c>
      <c r="AB3170" s="7">
        <f t="shared" si="298"/>
        <v>30.492746231266665</v>
      </c>
      <c r="AC3170" s="8">
        <f t="shared" si="299"/>
        <v>24.010018331979396</v>
      </c>
    </row>
    <row r="3171" spans="1:29" ht="16.5" x14ac:dyDescent="0.45">
      <c r="A3171" s="9">
        <v>4214</v>
      </c>
      <c r="B3171" s="5" t="s">
        <v>11202</v>
      </c>
      <c r="C3171" s="5" t="s">
        <v>11203</v>
      </c>
      <c r="D3171" s="5" t="s">
        <v>11204</v>
      </c>
      <c r="E3171" s="5" t="s">
        <v>1297</v>
      </c>
      <c r="F3171" s="5" t="s">
        <v>11767</v>
      </c>
      <c r="G3171" s="5">
        <v>18</v>
      </c>
      <c r="H3171" s="5">
        <v>2</v>
      </c>
      <c r="I3171" s="5">
        <f t="shared" si="294"/>
        <v>2</v>
      </c>
      <c r="J3171" s="5">
        <f t="shared" si="295"/>
        <v>4</v>
      </c>
      <c r="K3171" s="5"/>
      <c r="L3171" s="5"/>
      <c r="M3171" s="5"/>
      <c r="N3171" s="5"/>
      <c r="O3171" s="5" t="s">
        <v>9637</v>
      </c>
      <c r="P3171" s="6">
        <f>[1]!EM_S_INFO_EMPLOYEE(B3171,"2019")</f>
        <v>3592</v>
      </c>
      <c r="Q3171" s="6">
        <f>[1]!EM_S_STM07_IS(B3171,"83","2019-12-31","1",1000000000)</f>
        <v>2.4629047608899999</v>
      </c>
      <c r="R3171" s="6">
        <f>[1]!EM_S_FA_YOY_OR(B3171,"2019-12-31")</f>
        <v>77.220731531799998</v>
      </c>
      <c r="S3171" s="6">
        <f>[1]!EM_S_FA_YOY_OR(B3171,"2020-12-31")</f>
        <v>-35.658742509900001</v>
      </c>
      <c r="T3171" s="6">
        <f>[1]!EM_S_FA_YOY_OR(B3171,"2021-12-31")</f>
        <v>10.673874060399999</v>
      </c>
      <c r="U3171" s="6">
        <f>[1]!EM_S_FA_YOY_OR(B3171,"2022-12-31")</f>
        <v>73.981634867300002</v>
      </c>
      <c r="V3171" s="7">
        <f t="shared" si="296"/>
        <v>16.3322554726</v>
      </c>
      <c r="W3171" s="8">
        <f t="shared" si="297"/>
        <v>55.038768590950099</v>
      </c>
      <c r="X3171" s="6">
        <f>[1]!EM_S_FA_YOY_NETPROFIT(B3171,"2019-12-31")</f>
        <v>-42.6439648737</v>
      </c>
      <c r="Y3171" s="6">
        <f>[1]!EM_S_FA_YOY_NETPROFIT(B3171,"2020-12-31")</f>
        <v>-2934.3041793851999</v>
      </c>
      <c r="Z3171" s="6">
        <f>[1]!EM_S_FA_YOY_NETPROFIT(B3171,"2021-12-31")</f>
        <v>113.4778726894</v>
      </c>
      <c r="AA3171" s="6">
        <f>[1]!EM_S_FA_YOY_NETPROFIT(B3171,"2022-12-31")</f>
        <v>584.01544376009997</v>
      </c>
      <c r="AB3171" s="7">
        <f t="shared" si="298"/>
        <v>-745.6036209785666</v>
      </c>
      <c r="AC3171" s="8">
        <f t="shared" si="299"/>
        <v>1910.0154455460324</v>
      </c>
    </row>
    <row r="3172" spans="1:29" ht="16.5" x14ac:dyDescent="0.45">
      <c r="A3172" s="9">
        <v>4215</v>
      </c>
      <c r="B3172" s="5" t="s">
        <v>11205</v>
      </c>
      <c r="C3172" s="5" t="s">
        <v>11206</v>
      </c>
      <c r="D3172" s="5" t="s">
        <v>11207</v>
      </c>
      <c r="E3172" s="5" t="s">
        <v>120</v>
      </c>
      <c r="F3172" s="5" t="s">
        <v>11762</v>
      </c>
      <c r="G3172" s="5">
        <v>13</v>
      </c>
      <c r="H3172" s="5">
        <v>2</v>
      </c>
      <c r="I3172" s="5">
        <f t="shared" si="294"/>
        <v>4</v>
      </c>
      <c r="J3172" s="5">
        <f t="shared" si="295"/>
        <v>7</v>
      </c>
      <c r="K3172" s="5"/>
      <c r="L3172" s="5"/>
      <c r="M3172" s="5"/>
      <c r="N3172" s="5"/>
      <c r="O3172" s="5" t="s">
        <v>6645</v>
      </c>
      <c r="P3172" s="6">
        <f>[1]!EM_S_INFO_EMPLOYEE(B3172,"2019")</f>
        <v>4424</v>
      </c>
      <c r="Q3172" s="6">
        <f>[1]!EM_S_STM07_IS(B3172,"83","2019-12-31","1",1000000000)</f>
        <v>2.1272718024800001</v>
      </c>
      <c r="R3172" s="6">
        <f>[1]!EM_S_FA_YOY_OR(B3172,"2019-12-31")</f>
        <v>-11.6698907909</v>
      </c>
      <c r="S3172" s="6">
        <f>[1]!EM_S_FA_YOY_OR(B3172,"2020-12-31")</f>
        <v>62.979711657300001</v>
      </c>
      <c r="T3172" s="6">
        <f>[1]!EM_S_FA_YOY_OR(B3172,"2021-12-31")</f>
        <v>19.6138868864</v>
      </c>
      <c r="U3172" s="6">
        <f>[1]!EM_S_FA_YOY_OR(B3172,"2022-12-31")</f>
        <v>-17.443241085</v>
      </c>
      <c r="V3172" s="7">
        <f t="shared" si="296"/>
        <v>21.716785819566667</v>
      </c>
      <c r="W3172" s="8">
        <f t="shared" si="297"/>
        <v>40.252695187898787</v>
      </c>
      <c r="X3172" s="6">
        <f>[1]!EM_S_FA_YOY_NETPROFIT(B3172,"2019-12-31")</f>
        <v>-253.0878700678</v>
      </c>
      <c r="Y3172" s="6">
        <f>[1]!EM_S_FA_YOY_NETPROFIT(B3172,"2020-12-31")</f>
        <v>71.381657201099998</v>
      </c>
      <c r="Z3172" s="6">
        <f>[1]!EM_S_FA_YOY_NETPROFIT(B3172,"2021-12-31")</f>
        <v>777.74416019820001</v>
      </c>
      <c r="AA3172" s="6">
        <f>[1]!EM_S_FA_YOY_NETPROFIT(B3172,"2022-12-31")</f>
        <v>-76.518145282999996</v>
      </c>
      <c r="AB3172" s="7">
        <f t="shared" si="298"/>
        <v>257.53589070543336</v>
      </c>
      <c r="AC3172" s="8">
        <f t="shared" si="299"/>
        <v>456.54251787780203</v>
      </c>
    </row>
    <row r="3173" spans="1:29" ht="16.5" x14ac:dyDescent="0.45">
      <c r="A3173" s="9">
        <v>4216</v>
      </c>
      <c r="B3173" s="5" t="s">
        <v>11208</v>
      </c>
      <c r="C3173" s="5" t="s">
        <v>11209</v>
      </c>
      <c r="D3173" s="5" t="s">
        <v>11210</v>
      </c>
      <c r="E3173" s="5" t="s">
        <v>474</v>
      </c>
      <c r="F3173" s="5" t="s">
        <v>11757</v>
      </c>
      <c r="G3173" s="5">
        <v>7</v>
      </c>
      <c r="H3173" s="5">
        <v>2</v>
      </c>
      <c r="I3173" s="5">
        <f t="shared" si="294"/>
        <v>4</v>
      </c>
      <c r="J3173" s="5">
        <f t="shared" si="295"/>
        <v>11</v>
      </c>
      <c r="K3173" s="5"/>
      <c r="L3173" s="5"/>
      <c r="M3173" s="5"/>
      <c r="N3173" s="5"/>
      <c r="O3173" s="5" t="s">
        <v>4402</v>
      </c>
      <c r="P3173" s="6">
        <f>[1]!EM_S_INFO_EMPLOYEE(B3173,"2019")</f>
        <v>533</v>
      </c>
      <c r="Q3173" s="6">
        <f>[1]!EM_S_STM07_IS(B3173,"83","2019-12-31","1",1000000000)</f>
        <v>1.2500538423600001</v>
      </c>
      <c r="R3173" s="6">
        <f>[1]!EM_S_FA_YOY_OR(B3173,"2019-12-31")</f>
        <v>30.025389372999999</v>
      </c>
      <c r="S3173" s="6">
        <f>[1]!EM_S_FA_YOY_OR(B3173,"2020-12-31")</f>
        <v>-27.9651466324</v>
      </c>
      <c r="T3173" s="6">
        <f>[1]!EM_S_FA_YOY_OR(B3173,"2021-12-31")</f>
        <v>13.049521692900001</v>
      </c>
      <c r="U3173" s="6">
        <f>[1]!EM_S_FA_YOY_OR(B3173,"2022-12-31")</f>
        <v>41.646125901600001</v>
      </c>
      <c r="V3173" s="7">
        <f t="shared" si="296"/>
        <v>8.9101669873666669</v>
      </c>
      <c r="W3173" s="8">
        <f t="shared" si="297"/>
        <v>34.989755772002347</v>
      </c>
      <c r="X3173" s="6">
        <f>[1]!EM_S_FA_YOY_NETPROFIT(B3173,"2019-12-31")</f>
        <v>-276.60605356439999</v>
      </c>
      <c r="Y3173" s="6">
        <f>[1]!EM_S_FA_YOY_NETPROFIT(B3173,"2020-12-31")</f>
        <v>234.37618436579999</v>
      </c>
      <c r="Z3173" s="6">
        <f>[1]!EM_S_FA_YOY_NETPROFIT(B3173,"2021-12-31")</f>
        <v>-31.078197723100001</v>
      </c>
      <c r="AA3173" s="6">
        <f>[1]!EM_S_FA_YOY_NETPROFIT(B3173,"2022-12-31")</f>
        <v>124.54472463979999</v>
      </c>
      <c r="AB3173" s="7">
        <f t="shared" si="298"/>
        <v>109.28090376083333</v>
      </c>
      <c r="AC3173" s="8">
        <f t="shared" si="299"/>
        <v>133.38382740579462</v>
      </c>
    </row>
    <row r="3174" spans="1:29" ht="16.5" x14ac:dyDescent="0.45">
      <c r="A3174" s="9">
        <v>4218</v>
      </c>
      <c r="B3174" s="5" t="s">
        <v>11211</v>
      </c>
      <c r="C3174" s="5" t="s">
        <v>11212</v>
      </c>
      <c r="D3174" s="5" t="s">
        <v>11213</v>
      </c>
      <c r="E3174" s="5" t="s">
        <v>240</v>
      </c>
      <c r="F3174" s="5" t="s">
        <v>11777</v>
      </c>
      <c r="G3174" s="5">
        <v>28</v>
      </c>
      <c r="H3174" s="5">
        <v>3</v>
      </c>
      <c r="I3174" s="5">
        <f t="shared" si="294"/>
        <v>3</v>
      </c>
      <c r="J3174" s="5">
        <f t="shared" si="295"/>
        <v>5</v>
      </c>
      <c r="K3174" s="5"/>
      <c r="L3174" s="5"/>
      <c r="M3174" s="5"/>
      <c r="N3174" s="5"/>
      <c r="O3174" s="5" t="s">
        <v>11214</v>
      </c>
      <c r="P3174" s="6">
        <f>[1]!EM_S_INFO_EMPLOYEE(B3174,"2019")</f>
        <v>2095</v>
      </c>
      <c r="Q3174" s="6">
        <f>[1]!EM_S_STM07_IS(B3174,"83","2019-12-31","1",1000000000)</f>
        <v>0.96484966793000004</v>
      </c>
      <c r="R3174" s="6">
        <f>[1]!EM_S_FA_YOY_OR(B3174,"2019-12-31")</f>
        <v>7.3664050800000005E-2</v>
      </c>
      <c r="S3174" s="6">
        <f>[1]!EM_S_FA_YOY_OR(B3174,"2020-12-31")</f>
        <v>1.9667981335</v>
      </c>
      <c r="T3174" s="6">
        <f>[1]!EM_S_FA_YOY_OR(B3174,"2021-12-31")</f>
        <v>11.910292578</v>
      </c>
      <c r="U3174" s="6">
        <f>[1]!EM_S_FA_YOY_OR(B3174,"2022-12-31")</f>
        <v>-19.425787379100001</v>
      </c>
      <c r="V3174" s="7">
        <f t="shared" si="296"/>
        <v>-1.8495655558666673</v>
      </c>
      <c r="W3174" s="8">
        <f t="shared" si="297"/>
        <v>16.012837057391746</v>
      </c>
      <c r="X3174" s="6">
        <f>[1]!EM_S_FA_YOY_NETPROFIT(B3174,"2019-12-31")</f>
        <v>-60.674419327999999</v>
      </c>
      <c r="Y3174" s="6">
        <f>[1]!EM_S_FA_YOY_NETPROFIT(B3174,"2020-12-31")</f>
        <v>123.6835722591</v>
      </c>
      <c r="Z3174" s="6">
        <f>[1]!EM_S_FA_YOY_NETPROFIT(B3174,"2021-12-31")</f>
        <v>-49.669846706199998</v>
      </c>
      <c r="AA3174" s="6">
        <f>[1]!EM_S_FA_YOY_NETPROFIT(B3174,"2022-12-31")</f>
        <v>1.8083446566000001</v>
      </c>
      <c r="AB3174" s="7">
        <f t="shared" si="298"/>
        <v>25.27402340316667</v>
      </c>
      <c r="AC3174" s="8">
        <f t="shared" si="299"/>
        <v>89.027133650463611</v>
      </c>
    </row>
    <row r="3175" spans="1:29" ht="16.5" x14ac:dyDescent="0.45">
      <c r="A3175" s="9">
        <v>4219</v>
      </c>
      <c r="B3175" s="5" t="s">
        <v>11215</v>
      </c>
      <c r="C3175" s="5" t="s">
        <v>11216</v>
      </c>
      <c r="D3175" s="5" t="s">
        <v>11217</v>
      </c>
      <c r="E3175" s="5" t="s">
        <v>1297</v>
      </c>
      <c r="F3175" s="5" t="s">
        <v>11762</v>
      </c>
      <c r="G3175" s="5">
        <v>13</v>
      </c>
      <c r="H3175" s="5">
        <v>2</v>
      </c>
      <c r="I3175" s="5">
        <f t="shared" si="294"/>
        <v>4</v>
      </c>
      <c r="J3175" s="5">
        <f t="shared" si="295"/>
        <v>7</v>
      </c>
      <c r="K3175" s="5"/>
      <c r="L3175" s="5"/>
      <c r="M3175" s="5"/>
      <c r="N3175" s="5"/>
      <c r="O3175" s="5" t="s">
        <v>6498</v>
      </c>
      <c r="P3175" s="6">
        <f>[1]!EM_S_INFO_EMPLOYEE(B3175,"2019")</f>
        <v>1192</v>
      </c>
      <c r="Q3175" s="6">
        <f>[1]!EM_S_STM07_IS(B3175,"83","2019-12-31","1",1000000000)</f>
        <v>0.46500469474</v>
      </c>
      <c r="R3175" s="6">
        <f>[1]!EM_S_FA_YOY_OR(B3175,"2019-12-31")</f>
        <v>7.0561005707</v>
      </c>
      <c r="S3175" s="6">
        <f>[1]!EM_S_FA_YOY_OR(B3175,"2020-12-31")</f>
        <v>13.859126266700001</v>
      </c>
      <c r="T3175" s="6">
        <f>[1]!EM_S_FA_YOY_OR(B3175,"2021-12-31")</f>
        <v>29.482253782899999</v>
      </c>
      <c r="U3175" s="6">
        <f>[1]!EM_S_FA_YOY_OR(B3175,"2022-12-31")</f>
        <v>35.749409331000003</v>
      </c>
      <c r="V3175" s="7">
        <f t="shared" si="296"/>
        <v>26.3635964602</v>
      </c>
      <c r="W3175" s="8">
        <f t="shared" si="297"/>
        <v>11.27344848664851</v>
      </c>
      <c r="X3175" s="6">
        <f>[1]!EM_S_FA_YOY_NETPROFIT(B3175,"2019-12-31")</f>
        <v>-2.4489146758000002</v>
      </c>
      <c r="Y3175" s="6">
        <f>[1]!EM_S_FA_YOY_NETPROFIT(B3175,"2020-12-31")</f>
        <v>1.3639914542</v>
      </c>
      <c r="Z3175" s="6">
        <f>[1]!EM_S_FA_YOY_NETPROFIT(B3175,"2021-12-31")</f>
        <v>11.290665843599999</v>
      </c>
      <c r="AA3175" s="6">
        <f>[1]!EM_S_FA_YOY_NETPROFIT(B3175,"2022-12-31")</f>
        <v>43.218530414100002</v>
      </c>
      <c r="AB3175" s="7">
        <f t="shared" si="298"/>
        <v>18.624395903966668</v>
      </c>
      <c r="AC3175" s="8">
        <f t="shared" si="299"/>
        <v>21.86980350472292</v>
      </c>
    </row>
    <row r="3176" spans="1:29" ht="16.5" x14ac:dyDescent="0.45">
      <c r="A3176" s="9">
        <v>4220</v>
      </c>
      <c r="B3176" s="5" t="s">
        <v>11218</v>
      </c>
      <c r="C3176" s="5" t="s">
        <v>11219</v>
      </c>
      <c r="D3176" s="5" t="s">
        <v>11220</v>
      </c>
      <c r="E3176" s="5" t="s">
        <v>474</v>
      </c>
      <c r="F3176" s="5" t="s">
        <v>11753</v>
      </c>
      <c r="G3176" s="5">
        <v>3</v>
      </c>
      <c r="H3176" s="5">
        <v>3</v>
      </c>
      <c r="I3176" s="5">
        <f t="shared" si="294"/>
        <v>4</v>
      </c>
      <c r="J3176" s="5">
        <f t="shared" si="295"/>
        <v>7</v>
      </c>
      <c r="K3176" s="5"/>
      <c r="L3176" s="5"/>
      <c r="M3176" s="5"/>
      <c r="N3176" s="5"/>
      <c r="O3176" s="5" t="s">
        <v>4117</v>
      </c>
      <c r="P3176" s="6">
        <f>[1]!EM_S_INFO_EMPLOYEE(B3176,"2019")</f>
        <v>2718</v>
      </c>
      <c r="Q3176" s="6">
        <f>[1]!EM_S_STM07_IS(B3176,"83","2019-12-31","1",1000000000)</f>
        <v>1.37925888122</v>
      </c>
      <c r="R3176" s="6">
        <f>[1]!EM_S_FA_YOY_OR(B3176,"2019-12-31")</f>
        <v>40.878143849899999</v>
      </c>
      <c r="S3176" s="6">
        <f>[1]!EM_S_FA_YOY_OR(B3176,"2020-12-31")</f>
        <v>11.592565499299999</v>
      </c>
      <c r="T3176" s="6">
        <f>[1]!EM_S_FA_YOY_OR(B3176,"2021-12-31")</f>
        <v>11.511746245499999</v>
      </c>
      <c r="U3176" s="6">
        <f>[1]!EM_S_FA_YOY_OR(B3176,"2022-12-31")</f>
        <v>1.3592592864999999</v>
      </c>
      <c r="V3176" s="7">
        <f t="shared" si="296"/>
        <v>8.1545236771000003</v>
      </c>
      <c r="W3176" s="8">
        <f t="shared" si="297"/>
        <v>5.8850103263769622</v>
      </c>
      <c r="X3176" s="6">
        <f>[1]!EM_S_FA_YOY_NETPROFIT(B3176,"2019-12-31")</f>
        <v>32.653746866399999</v>
      </c>
      <c r="Y3176" s="6">
        <f>[1]!EM_S_FA_YOY_NETPROFIT(B3176,"2020-12-31")</f>
        <v>15.082232891</v>
      </c>
      <c r="Z3176" s="6">
        <f>[1]!EM_S_FA_YOY_NETPROFIT(B3176,"2021-12-31")</f>
        <v>-42.014027743299998</v>
      </c>
      <c r="AA3176" s="6">
        <f>[1]!EM_S_FA_YOY_NETPROFIT(B3176,"2022-12-31")</f>
        <v>2.8522079715999999</v>
      </c>
      <c r="AB3176" s="7">
        <f t="shared" si="298"/>
        <v>-8.0265289602333336</v>
      </c>
      <c r="AC3176" s="8">
        <f t="shared" si="299"/>
        <v>30.062533701087219</v>
      </c>
    </row>
    <row r="3177" spans="1:29" ht="16.5" x14ac:dyDescent="0.45">
      <c r="A3177" s="9">
        <v>4221</v>
      </c>
      <c r="B3177" s="5" t="s">
        <v>11221</v>
      </c>
      <c r="C3177" s="5" t="s">
        <v>11222</v>
      </c>
      <c r="D3177" s="5" t="s">
        <v>11223</v>
      </c>
      <c r="E3177" s="5" t="s">
        <v>259</v>
      </c>
      <c r="F3177" s="5" t="s">
        <v>11758</v>
      </c>
      <c r="G3177" s="5">
        <v>8</v>
      </c>
      <c r="H3177" s="5">
        <v>2</v>
      </c>
      <c r="I3177" s="5">
        <f t="shared" si="294"/>
        <v>3</v>
      </c>
      <c r="J3177" s="5">
        <f t="shared" si="295"/>
        <v>2</v>
      </c>
      <c r="K3177" s="5"/>
      <c r="L3177" s="5"/>
      <c r="M3177" s="5"/>
      <c r="N3177" s="5"/>
      <c r="O3177" s="5" t="s">
        <v>4480</v>
      </c>
      <c r="P3177" s="6">
        <f>[1]!EM_S_INFO_EMPLOYEE(B3177,"2019")</f>
        <v>346</v>
      </c>
      <c r="Q3177" s="6">
        <f>[1]!EM_S_STM07_IS(B3177,"83","2019-12-31","1",1000000000)</f>
        <v>1.03301379997</v>
      </c>
      <c r="R3177" s="6">
        <f>[1]!EM_S_FA_YOY_OR(B3177,"2019-12-31")</f>
        <v>62.959963248900003</v>
      </c>
      <c r="S3177" s="6">
        <f>[1]!EM_S_FA_YOY_OR(B3177,"2020-12-31")</f>
        <v>6.1174507428</v>
      </c>
      <c r="T3177" s="6">
        <f>[1]!EM_S_FA_YOY_OR(B3177,"2021-12-31")</f>
        <v>0.35105795379999999</v>
      </c>
      <c r="U3177" s="6">
        <f>[1]!EM_S_FA_YOY_OR(B3177,"2022-12-31")</f>
        <v>-47.778188275399998</v>
      </c>
      <c r="V3177" s="7">
        <f t="shared" si="296"/>
        <v>-13.769893192933333</v>
      </c>
      <c r="W3177" s="8">
        <f t="shared" si="297"/>
        <v>29.59283565766134</v>
      </c>
      <c r="X3177" s="6">
        <f>[1]!EM_S_FA_YOY_NETPROFIT(B3177,"2019-12-31")</f>
        <v>7.1314505677</v>
      </c>
      <c r="Y3177" s="6">
        <f>[1]!EM_S_FA_YOY_NETPROFIT(B3177,"2020-12-31")</f>
        <v>13.255311129600001</v>
      </c>
      <c r="Z3177" s="6">
        <f>[1]!EM_S_FA_YOY_NETPROFIT(B3177,"2021-12-31")</f>
        <v>14.9952778844</v>
      </c>
      <c r="AA3177" s="6">
        <f>[1]!EM_S_FA_YOY_NETPROFIT(B3177,"2022-12-31")</f>
        <v>37.604819561500001</v>
      </c>
      <c r="AB3177" s="7">
        <f t="shared" si="298"/>
        <v>21.951802858500002</v>
      </c>
      <c r="AC3177" s="8">
        <f t="shared" si="299"/>
        <v>13.583798069952669</v>
      </c>
    </row>
    <row r="3178" spans="1:29" ht="16.5" x14ac:dyDescent="0.45">
      <c r="A3178" s="9">
        <v>4222</v>
      </c>
      <c r="B3178" s="5" t="s">
        <v>11224</v>
      </c>
      <c r="C3178" s="5" t="s">
        <v>11225</v>
      </c>
      <c r="D3178" s="5" t="s">
        <v>11226</v>
      </c>
      <c r="E3178" s="5" t="s">
        <v>288</v>
      </c>
      <c r="F3178" s="5" t="s">
        <v>11756</v>
      </c>
      <c r="G3178" s="5">
        <v>6</v>
      </c>
      <c r="H3178" s="5">
        <v>2</v>
      </c>
      <c r="I3178" s="5">
        <f t="shared" si="294"/>
        <v>2</v>
      </c>
      <c r="J3178" s="5">
        <f t="shared" si="295"/>
        <v>11</v>
      </c>
      <c r="K3178" s="5"/>
      <c r="L3178" s="5"/>
      <c r="M3178" s="5"/>
      <c r="N3178" s="5"/>
      <c r="O3178" s="5" t="s">
        <v>4468</v>
      </c>
      <c r="P3178" s="6">
        <f>[1]!EM_S_INFO_EMPLOYEE(B3178,"2019")</f>
        <v>1720</v>
      </c>
      <c r="Q3178" s="6">
        <f>[1]!EM_S_STM07_IS(B3178,"83","2019-12-31","1",1000000000)</f>
        <v>1.4424450056</v>
      </c>
      <c r="R3178" s="6">
        <f>[1]!EM_S_FA_YOY_OR(B3178,"2019-12-31")</f>
        <v>41.325708776200003</v>
      </c>
      <c r="S3178" s="6">
        <f>[1]!EM_S_FA_YOY_OR(B3178,"2020-12-31")</f>
        <v>56.375076310200001</v>
      </c>
      <c r="T3178" s="6">
        <f>[1]!EM_S_FA_YOY_OR(B3178,"2021-12-31")</f>
        <v>18.9895358142</v>
      </c>
      <c r="U3178" s="6">
        <f>[1]!EM_S_FA_YOY_OR(B3178,"2022-12-31")</f>
        <v>-24.551953879999999</v>
      </c>
      <c r="V3178" s="7">
        <f t="shared" si="296"/>
        <v>16.937552748133331</v>
      </c>
      <c r="W3178" s="8">
        <f t="shared" si="297"/>
        <v>40.502518807216845</v>
      </c>
      <c r="X3178" s="6">
        <f>[1]!EM_S_FA_YOY_NETPROFIT(B3178,"2019-12-31")</f>
        <v>51.964151415099998</v>
      </c>
      <c r="Y3178" s="6">
        <f>[1]!EM_S_FA_YOY_NETPROFIT(B3178,"2020-12-31")</f>
        <v>50.818644537899999</v>
      </c>
      <c r="Z3178" s="6">
        <f>[1]!EM_S_FA_YOY_NETPROFIT(B3178,"2021-12-31")</f>
        <v>-8.9745290014000005</v>
      </c>
      <c r="AA3178" s="6">
        <f>[1]!EM_S_FA_YOY_NETPROFIT(B3178,"2022-12-31")</f>
        <v>-46.928838015099998</v>
      </c>
      <c r="AB3178" s="7">
        <f t="shared" si="298"/>
        <v>-1.6949074928666665</v>
      </c>
      <c r="AC3178" s="8">
        <f t="shared" si="299"/>
        <v>49.27866935442642</v>
      </c>
    </row>
    <row r="3179" spans="1:29" ht="16.5" x14ac:dyDescent="0.45">
      <c r="A3179" s="9">
        <v>4223</v>
      </c>
      <c r="B3179" s="5" t="s">
        <v>11227</v>
      </c>
      <c r="C3179" s="5" t="s">
        <v>11228</v>
      </c>
      <c r="D3179" s="5" t="s">
        <v>11229</v>
      </c>
      <c r="E3179" s="5" t="s">
        <v>288</v>
      </c>
      <c r="F3179" s="5" t="s">
        <v>11773</v>
      </c>
      <c r="G3179" s="5">
        <v>24</v>
      </c>
      <c r="H3179" s="5">
        <v>2</v>
      </c>
      <c r="I3179" s="5">
        <f t="shared" si="294"/>
        <v>1</v>
      </c>
      <c r="J3179" s="5">
        <f t="shared" si="295"/>
        <v>11</v>
      </c>
      <c r="K3179" s="5"/>
      <c r="L3179" s="5"/>
      <c r="M3179" s="5"/>
      <c r="N3179" s="5"/>
      <c r="O3179" s="5" t="s">
        <v>4402</v>
      </c>
      <c r="P3179" s="6">
        <f>[1]!EM_S_INFO_EMPLOYEE(B3179,"2019")</f>
        <v>2074</v>
      </c>
      <c r="Q3179" s="6">
        <f>[1]!EM_S_STM07_IS(B3179,"83","2019-12-31","1",1000000000)</f>
        <v>2.4667840021699998</v>
      </c>
      <c r="R3179" s="6">
        <f>[1]!EM_S_FA_YOY_OR(B3179,"2019-12-31")</f>
        <v>12.5632306293</v>
      </c>
      <c r="S3179" s="6">
        <f>[1]!EM_S_FA_YOY_OR(B3179,"2020-12-31")</f>
        <v>30.825798858399999</v>
      </c>
      <c r="T3179" s="6">
        <f>[1]!EM_S_FA_YOY_OR(B3179,"2021-12-31")</f>
        <v>14.616081016800001</v>
      </c>
      <c r="U3179" s="6">
        <f>[1]!EM_S_FA_YOY_OR(B3179,"2022-12-31")</f>
        <v>22.6047012925</v>
      </c>
      <c r="V3179" s="7">
        <f t="shared" si="296"/>
        <v>22.682193722566666</v>
      </c>
      <c r="W3179" s="8">
        <f t="shared" si="297"/>
        <v>8.1051367621780237</v>
      </c>
      <c r="X3179" s="6">
        <f>[1]!EM_S_FA_YOY_NETPROFIT(B3179,"2019-12-31")</f>
        <v>-14.033432407999999</v>
      </c>
      <c r="Y3179" s="6">
        <f>[1]!EM_S_FA_YOY_NETPROFIT(B3179,"2020-12-31")</f>
        <v>28.7786661321</v>
      </c>
      <c r="Z3179" s="6">
        <f>[1]!EM_S_FA_YOY_NETPROFIT(B3179,"2021-12-31")</f>
        <v>10.5939633322</v>
      </c>
      <c r="AA3179" s="6">
        <f>[1]!EM_S_FA_YOY_NETPROFIT(B3179,"2022-12-31")</f>
        <v>2.2823124172</v>
      </c>
      <c r="AB3179" s="7">
        <f t="shared" si="298"/>
        <v>13.884980627166664</v>
      </c>
      <c r="AC3179" s="8">
        <f t="shared" si="299"/>
        <v>13.551283561829155</v>
      </c>
    </row>
    <row r="3180" spans="1:29" ht="16.5" x14ac:dyDescent="0.45">
      <c r="A3180" s="9">
        <v>4224</v>
      </c>
      <c r="B3180" s="5" t="s">
        <v>11230</v>
      </c>
      <c r="C3180" s="5" t="s">
        <v>11231</v>
      </c>
      <c r="D3180" s="5" t="s">
        <v>11232</v>
      </c>
      <c r="E3180" s="5" t="s">
        <v>1297</v>
      </c>
      <c r="F3180" s="5" t="s">
        <v>11770</v>
      </c>
      <c r="G3180" s="5">
        <v>21</v>
      </c>
      <c r="H3180" s="5">
        <v>3</v>
      </c>
      <c r="I3180" s="5">
        <f t="shared" si="294"/>
        <v>3</v>
      </c>
      <c r="J3180" s="5">
        <f t="shared" si="295"/>
        <v>7</v>
      </c>
      <c r="K3180" s="5"/>
      <c r="L3180" s="5"/>
      <c r="M3180" s="5"/>
      <c r="N3180" s="5"/>
      <c r="O3180" s="5" t="s">
        <v>11233</v>
      </c>
      <c r="P3180" s="6">
        <f>[1]!EM_S_INFO_EMPLOYEE(B3180,"2019")</f>
        <v>1676</v>
      </c>
      <c r="Q3180" s="6">
        <f>[1]!EM_S_STM07_IS(B3180,"83","2019-12-31","1",1000000000)</f>
        <v>1.2953157075799999</v>
      </c>
      <c r="R3180" s="6">
        <f>[1]!EM_S_FA_YOY_OR(B3180,"2019-12-31")</f>
        <v>5.0337473909000003</v>
      </c>
      <c r="S3180" s="6">
        <f>[1]!EM_S_FA_YOY_OR(B3180,"2020-12-31")</f>
        <v>17.101219153300001</v>
      </c>
      <c r="T3180" s="6">
        <f>[1]!EM_S_FA_YOY_OR(B3180,"2021-12-31")</f>
        <v>5.0186282528000001</v>
      </c>
      <c r="U3180" s="6">
        <f>[1]!EM_S_FA_YOY_OR(B3180,"2022-12-31")</f>
        <v>2.8009725177</v>
      </c>
      <c r="V3180" s="7">
        <f t="shared" si="296"/>
        <v>8.3069399746000006</v>
      </c>
      <c r="W3180" s="8">
        <f t="shared" si="297"/>
        <v>7.6963633584013396</v>
      </c>
      <c r="X3180" s="6">
        <f>[1]!EM_S_FA_YOY_NETPROFIT(B3180,"2019-12-31")</f>
        <v>-17.663891831800001</v>
      </c>
      <c r="Y3180" s="6">
        <f>[1]!EM_S_FA_YOY_NETPROFIT(B3180,"2020-12-31")</f>
        <v>-3.7582104988</v>
      </c>
      <c r="Z3180" s="6">
        <f>[1]!EM_S_FA_YOY_NETPROFIT(B3180,"2021-12-31")</f>
        <v>32.558023925999997</v>
      </c>
      <c r="AA3180" s="6">
        <f>[1]!EM_S_FA_YOY_NETPROFIT(B3180,"2022-12-31")</f>
        <v>10.866797078499999</v>
      </c>
      <c r="AB3180" s="7">
        <f t="shared" si="298"/>
        <v>13.222203501899997</v>
      </c>
      <c r="AC3180" s="8">
        <f t="shared" si="299"/>
        <v>18.272333602028031</v>
      </c>
    </row>
    <row r="3181" spans="1:29" ht="16.5" x14ac:dyDescent="0.45">
      <c r="A3181" s="9">
        <v>4226</v>
      </c>
      <c r="B3181" s="5" t="s">
        <v>11234</v>
      </c>
      <c r="C3181" s="5" t="s">
        <v>11235</v>
      </c>
      <c r="D3181" s="5" t="s">
        <v>11236</v>
      </c>
      <c r="E3181" s="5" t="s">
        <v>120</v>
      </c>
      <c r="F3181" s="5" t="s">
        <v>11766</v>
      </c>
      <c r="G3181" s="5">
        <v>17</v>
      </c>
      <c r="H3181" s="5">
        <v>2</v>
      </c>
      <c r="I3181" s="5">
        <f t="shared" si="294"/>
        <v>2</v>
      </c>
      <c r="J3181" s="5">
        <f t="shared" si="295"/>
        <v>11</v>
      </c>
      <c r="K3181" s="5"/>
      <c r="L3181" s="5"/>
      <c r="M3181" s="5"/>
      <c r="N3181" s="5"/>
      <c r="O3181" s="5" t="s">
        <v>4751</v>
      </c>
      <c r="P3181" s="6">
        <f>[1]!EM_S_INFO_EMPLOYEE(B3181,"2019")</f>
        <v>476</v>
      </c>
      <c r="Q3181" s="6">
        <f>[1]!EM_S_STM07_IS(B3181,"83","2019-12-31","1",1000000000)</f>
        <v>0.15997793107</v>
      </c>
      <c r="R3181" s="6">
        <f>[1]!EM_S_FA_YOY_OR(B3181,"2019-12-31")</f>
        <v>-8.2234418655999999</v>
      </c>
      <c r="S3181" s="6">
        <f>[1]!EM_S_FA_YOY_OR(B3181,"2020-12-31")</f>
        <v>5.4454252607000004</v>
      </c>
      <c r="T3181" s="6">
        <f>[1]!EM_S_FA_YOY_OR(B3181,"2021-12-31")</f>
        <v>14.537286524300001</v>
      </c>
      <c r="U3181" s="6">
        <f>[1]!EM_S_FA_YOY_OR(B3181,"2022-12-31")</f>
        <v>-8.8700592887000003</v>
      </c>
      <c r="V3181" s="7">
        <f t="shared" si="296"/>
        <v>3.7042174987666665</v>
      </c>
      <c r="W3181" s="8">
        <f t="shared" si="297"/>
        <v>11.800415791615347</v>
      </c>
      <c r="X3181" s="6">
        <f>[1]!EM_S_FA_YOY_NETPROFIT(B3181,"2019-12-31")</f>
        <v>-24.1145649523</v>
      </c>
      <c r="Y3181" s="6">
        <f>[1]!EM_S_FA_YOY_NETPROFIT(B3181,"2020-12-31")</f>
        <v>-1.7055620216</v>
      </c>
      <c r="Z3181" s="6">
        <f>[1]!EM_S_FA_YOY_NETPROFIT(B3181,"2021-12-31")</f>
        <v>9.7850005086999996</v>
      </c>
      <c r="AA3181" s="6">
        <f>[1]!EM_S_FA_YOY_NETPROFIT(B3181,"2022-12-31")</f>
        <v>-38.210910714599997</v>
      </c>
      <c r="AB3181" s="7">
        <f t="shared" si="298"/>
        <v>-10.043824075833333</v>
      </c>
      <c r="AC3181" s="8">
        <f t="shared" si="299"/>
        <v>25.060862596936367</v>
      </c>
    </row>
    <row r="3182" spans="1:29" ht="16.5" x14ac:dyDescent="0.45">
      <c r="A3182" s="9">
        <v>4227</v>
      </c>
      <c r="B3182" s="5" t="s">
        <v>11237</v>
      </c>
      <c r="C3182" s="5" t="s">
        <v>11238</v>
      </c>
      <c r="D3182" s="5" t="s">
        <v>11239</v>
      </c>
      <c r="E3182" s="5" t="s">
        <v>249</v>
      </c>
      <c r="F3182" s="5" t="s">
        <v>11756</v>
      </c>
      <c r="G3182" s="5">
        <v>6</v>
      </c>
      <c r="H3182" s="5">
        <v>2</v>
      </c>
      <c r="I3182" s="5">
        <f t="shared" si="294"/>
        <v>2</v>
      </c>
      <c r="J3182" s="5">
        <f t="shared" si="295"/>
        <v>11</v>
      </c>
      <c r="K3182" s="5"/>
      <c r="L3182" s="5"/>
      <c r="M3182" s="5"/>
      <c r="N3182" s="5"/>
      <c r="O3182" s="5" t="s">
        <v>4507</v>
      </c>
      <c r="P3182" s="6">
        <f>[1]!EM_S_INFO_EMPLOYEE(B3182,"2019")</f>
        <v>1120</v>
      </c>
      <c r="Q3182" s="6">
        <f>[1]!EM_S_STM07_IS(B3182,"83","2019-12-31","1",1000000000)</f>
        <v>0.38516233774999997</v>
      </c>
      <c r="R3182" s="6">
        <f>[1]!EM_S_FA_YOY_OR(B3182,"2019-12-31")</f>
        <v>-5.4463020729</v>
      </c>
      <c r="S3182" s="6">
        <f>[1]!EM_S_FA_YOY_OR(B3182,"2020-12-31")</f>
        <v>23.262093145800002</v>
      </c>
      <c r="T3182" s="6">
        <f>[1]!EM_S_FA_YOY_OR(B3182,"2021-12-31")</f>
        <v>9.2283880723999996</v>
      </c>
      <c r="U3182" s="6">
        <f>[1]!EM_S_FA_YOY_OR(B3182,"2022-12-31")</f>
        <v>-7.5640379243</v>
      </c>
      <c r="V3182" s="7">
        <f t="shared" si="296"/>
        <v>8.3088144313000019</v>
      </c>
      <c r="W3182" s="8">
        <f t="shared" si="297"/>
        <v>15.433625657919805</v>
      </c>
      <c r="X3182" s="6">
        <f>[1]!EM_S_FA_YOY_NETPROFIT(B3182,"2019-12-31")</f>
        <v>-24.582427469300001</v>
      </c>
      <c r="Y3182" s="6">
        <f>[1]!EM_S_FA_YOY_NETPROFIT(B3182,"2020-12-31")</f>
        <v>-33.088093495499997</v>
      </c>
      <c r="Z3182" s="6">
        <f>[1]!EM_S_FA_YOY_NETPROFIT(B3182,"2021-12-31")</f>
        <v>-12.889484563</v>
      </c>
      <c r="AA3182" s="6">
        <f>[1]!EM_S_FA_YOY_NETPROFIT(B3182,"2022-12-31")</f>
        <v>-45.857995215999999</v>
      </c>
      <c r="AB3182" s="7">
        <f t="shared" si="298"/>
        <v>-30.611857758166668</v>
      </c>
      <c r="AC3182" s="8">
        <f t="shared" si="299"/>
        <v>16.6231609881929</v>
      </c>
    </row>
    <row r="3183" spans="1:29" ht="16.5" x14ac:dyDescent="0.45">
      <c r="A3183" s="9">
        <v>4229</v>
      </c>
      <c r="B3183" s="5" t="s">
        <v>11240</v>
      </c>
      <c r="C3183" s="5" t="s">
        <v>11241</v>
      </c>
      <c r="D3183" s="5" t="s">
        <v>11242</v>
      </c>
      <c r="E3183" s="5" t="s">
        <v>293</v>
      </c>
      <c r="F3183" s="5" t="s">
        <v>11765</v>
      </c>
      <c r="G3183" s="5">
        <v>16</v>
      </c>
      <c r="H3183" s="5">
        <v>3</v>
      </c>
      <c r="I3183" s="5">
        <f t="shared" si="294"/>
        <v>1</v>
      </c>
      <c r="J3183" s="5">
        <f t="shared" si="295"/>
        <v>9</v>
      </c>
      <c r="K3183" s="5"/>
      <c r="L3183" s="5"/>
      <c r="M3183" s="5"/>
      <c r="N3183" s="5"/>
      <c r="O3183" s="5" t="s">
        <v>11243</v>
      </c>
      <c r="P3183" s="6">
        <f>[1]!EM_S_INFO_EMPLOYEE(B3183,"2019")</f>
        <v>3764</v>
      </c>
      <c r="Q3183" s="6">
        <f>[1]!EM_S_STM07_IS(B3183,"83","2019-12-31","1",1000000000)</f>
        <v>2.6794356374300001</v>
      </c>
      <c r="R3183" s="6">
        <f>[1]!EM_S_FA_YOY_OR(B3183,"2019-12-31")</f>
        <v>38.854170335699997</v>
      </c>
      <c r="S3183" s="6">
        <f>[1]!EM_S_FA_YOY_OR(B3183,"2020-12-31")</f>
        <v>11.147719458399999</v>
      </c>
      <c r="T3183" s="6">
        <f>[1]!EM_S_FA_YOY_OR(B3183,"2021-12-31")</f>
        <v>26.452336153699999</v>
      </c>
      <c r="U3183" s="6">
        <f>[1]!EM_S_FA_YOY_OR(B3183,"2022-12-31")</f>
        <v>17.9427845254</v>
      </c>
      <c r="V3183" s="7">
        <f t="shared" si="296"/>
        <v>18.514280045833335</v>
      </c>
      <c r="W3183" s="8">
        <f t="shared" si="297"/>
        <v>7.6682969683574669</v>
      </c>
      <c r="X3183" s="6">
        <f>[1]!EM_S_FA_YOY_NETPROFIT(B3183,"2019-12-31")</f>
        <v>36.850089872799998</v>
      </c>
      <c r="Y3183" s="6">
        <f>[1]!EM_S_FA_YOY_NETPROFIT(B3183,"2020-12-31")</f>
        <v>-3.7881667222000002</v>
      </c>
      <c r="Z3183" s="6">
        <f>[1]!EM_S_FA_YOY_NETPROFIT(B3183,"2021-12-31")</f>
        <v>29.423814222800001</v>
      </c>
      <c r="AA3183" s="6">
        <f>[1]!EM_S_FA_YOY_NETPROFIT(B3183,"2022-12-31")</f>
        <v>21.311955896299999</v>
      </c>
      <c r="AB3183" s="7">
        <f t="shared" si="298"/>
        <v>15.6492011323</v>
      </c>
      <c r="AC3183" s="8">
        <f t="shared" si="299"/>
        <v>17.314993884222549</v>
      </c>
    </row>
    <row r="3184" spans="1:29" ht="16.5" x14ac:dyDescent="0.45">
      <c r="A3184" s="9">
        <v>4230</v>
      </c>
      <c r="B3184" s="5" t="s">
        <v>11244</v>
      </c>
      <c r="C3184" s="5" t="s">
        <v>11245</v>
      </c>
      <c r="D3184" s="5" t="s">
        <v>11246</v>
      </c>
      <c r="E3184" s="5" t="s">
        <v>1297</v>
      </c>
      <c r="F3184" s="5" t="s">
        <v>11757</v>
      </c>
      <c r="G3184" s="5">
        <v>7</v>
      </c>
      <c r="H3184" s="5">
        <v>2</v>
      </c>
      <c r="I3184" s="5">
        <f t="shared" si="294"/>
        <v>4</v>
      </c>
      <c r="J3184" s="5">
        <f t="shared" si="295"/>
        <v>11</v>
      </c>
      <c r="K3184" s="5"/>
      <c r="L3184" s="5"/>
      <c r="M3184" s="5"/>
      <c r="N3184" s="5"/>
      <c r="O3184" s="5" t="s">
        <v>11247</v>
      </c>
      <c r="P3184" s="6">
        <f>[1]!EM_S_INFO_EMPLOYEE(B3184,"2019")</f>
        <v>3510</v>
      </c>
      <c r="Q3184" s="6">
        <f>[1]!EM_S_STM07_IS(B3184,"83","2019-12-31","1",1000000000)</f>
        <v>4.7985260306299997</v>
      </c>
      <c r="R3184" s="6">
        <f>[1]!EM_S_FA_YOY_OR(B3184,"2019-12-31")</f>
        <v>44.925681295899999</v>
      </c>
      <c r="S3184" s="6">
        <f>[1]!EM_S_FA_YOY_OR(B3184,"2020-12-31")</f>
        <v>10.0478360453</v>
      </c>
      <c r="T3184" s="6">
        <f>[1]!EM_S_FA_YOY_OR(B3184,"2021-12-31")</f>
        <v>70.355034436400004</v>
      </c>
      <c r="U3184" s="6">
        <f>[1]!EM_S_FA_YOY_OR(B3184,"2022-12-31")</f>
        <v>71.899599617700005</v>
      </c>
      <c r="V3184" s="7">
        <f t="shared" si="296"/>
        <v>50.767490033133335</v>
      </c>
      <c r="W3184" s="8">
        <f t="shared" si="297"/>
        <v>35.272710217198707</v>
      </c>
      <c r="X3184" s="6">
        <f>[1]!EM_S_FA_YOY_NETPROFIT(B3184,"2019-12-31")</f>
        <v>13.0477418348</v>
      </c>
      <c r="Y3184" s="6">
        <f>[1]!EM_S_FA_YOY_NETPROFIT(B3184,"2020-12-31")</f>
        <v>7.0449914861999998</v>
      </c>
      <c r="Z3184" s="6">
        <f>[1]!EM_S_FA_YOY_NETPROFIT(B3184,"2021-12-31")</f>
        <v>145.25827466749999</v>
      </c>
      <c r="AA3184" s="6">
        <f>[1]!EM_S_FA_YOY_NETPROFIT(B3184,"2022-12-31")</f>
        <v>86.459499425000004</v>
      </c>
      <c r="AB3184" s="7">
        <f t="shared" si="298"/>
        <v>79.587588526233333</v>
      </c>
      <c r="AC3184" s="8">
        <f t="shared" si="299"/>
        <v>69.362419807046791</v>
      </c>
    </row>
    <row r="3185" spans="1:29" ht="16.5" x14ac:dyDescent="0.45">
      <c r="A3185" s="9">
        <v>4231</v>
      </c>
      <c r="B3185" s="5" t="s">
        <v>11248</v>
      </c>
      <c r="C3185" s="5" t="s">
        <v>11249</v>
      </c>
      <c r="D3185" s="5" t="s">
        <v>11250</v>
      </c>
      <c r="E3185" s="5" t="s">
        <v>120</v>
      </c>
      <c r="F3185" s="5" t="s">
        <v>11753</v>
      </c>
      <c r="G3185" s="5">
        <v>3</v>
      </c>
      <c r="H3185" s="5">
        <v>3</v>
      </c>
      <c r="I3185" s="5">
        <f t="shared" si="294"/>
        <v>4</v>
      </c>
      <c r="J3185" s="5">
        <f t="shared" si="295"/>
        <v>7</v>
      </c>
      <c r="K3185" s="5"/>
      <c r="L3185" s="5"/>
      <c r="M3185" s="5"/>
      <c r="N3185" s="5"/>
      <c r="O3185" s="5" t="s">
        <v>6521</v>
      </c>
      <c r="P3185" s="6">
        <f>[1]!EM_S_INFO_EMPLOYEE(B3185,"2019")</f>
        <v>5222</v>
      </c>
      <c r="Q3185" s="6">
        <f>[1]!EM_S_STM07_IS(B3185,"83","2019-12-31","1",1000000000)</f>
        <v>2.5465056672899999</v>
      </c>
      <c r="R3185" s="6">
        <f>[1]!EM_S_FA_YOY_OR(B3185,"2019-12-31")</f>
        <v>3.7848775933000001</v>
      </c>
      <c r="S3185" s="6">
        <f>[1]!EM_S_FA_YOY_OR(B3185,"2020-12-31")</f>
        <v>-7.5683778747000003</v>
      </c>
      <c r="T3185" s="6">
        <f>[1]!EM_S_FA_YOY_OR(B3185,"2021-12-31")</f>
        <v>11.029349810199999</v>
      </c>
      <c r="U3185" s="6">
        <f>[1]!EM_S_FA_YOY_OR(B3185,"2022-12-31")</f>
        <v>-39.663292957800003</v>
      </c>
      <c r="V3185" s="7">
        <f t="shared" si="296"/>
        <v>-12.067440340766668</v>
      </c>
      <c r="W3185" s="8">
        <f t="shared" si="297"/>
        <v>25.644047652548792</v>
      </c>
      <c r="X3185" s="6">
        <f>[1]!EM_S_FA_YOY_NETPROFIT(B3185,"2019-12-31")</f>
        <v>-72.567631612400007</v>
      </c>
      <c r="Y3185" s="6">
        <f>[1]!EM_S_FA_YOY_NETPROFIT(B3185,"2020-12-31")</f>
        <v>-2.9897233197999999</v>
      </c>
      <c r="Z3185" s="6">
        <f>[1]!EM_S_FA_YOY_NETPROFIT(B3185,"2021-12-31")</f>
        <v>-25.7248090195</v>
      </c>
      <c r="AA3185" s="6">
        <f>[1]!EM_S_FA_YOY_NETPROFIT(B3185,"2022-12-31")</f>
        <v>-1030.4760503571999</v>
      </c>
      <c r="AB3185" s="7">
        <f t="shared" si="298"/>
        <v>-353.06352756549995</v>
      </c>
      <c r="AC3185" s="8">
        <f t="shared" si="299"/>
        <v>586.76657672084968</v>
      </c>
    </row>
    <row r="3186" spans="1:29" ht="16.5" x14ac:dyDescent="0.45">
      <c r="A3186" s="9">
        <v>4232</v>
      </c>
      <c r="B3186" s="5" t="s">
        <v>11251</v>
      </c>
      <c r="C3186" s="5" t="s">
        <v>11252</v>
      </c>
      <c r="D3186" s="5" t="s">
        <v>11253</v>
      </c>
      <c r="E3186" s="5" t="s">
        <v>259</v>
      </c>
      <c r="F3186" s="5" t="s">
        <v>11775</v>
      </c>
      <c r="G3186" s="5">
        <v>26</v>
      </c>
      <c r="H3186" s="5">
        <v>2</v>
      </c>
      <c r="I3186" s="5">
        <f t="shared" si="294"/>
        <v>3</v>
      </c>
      <c r="J3186" s="5">
        <f t="shared" si="295"/>
        <v>3</v>
      </c>
      <c r="K3186" s="5"/>
      <c r="L3186" s="5"/>
      <c r="M3186" s="5"/>
      <c r="N3186" s="5"/>
      <c r="O3186" s="5" t="s">
        <v>4715</v>
      </c>
      <c r="P3186" s="6">
        <f>[1]!EM_S_INFO_EMPLOYEE(B3186,"2019")</f>
        <v>5892</v>
      </c>
      <c r="Q3186" s="6">
        <f>[1]!EM_S_STM07_IS(B3186,"83","2019-12-31","1",1000000000)</f>
        <v>2.9037370307499999</v>
      </c>
      <c r="R3186" s="6">
        <f>[1]!EM_S_FA_YOY_OR(B3186,"2019-12-31")</f>
        <v>25.279280722999999</v>
      </c>
      <c r="S3186" s="6">
        <f>[1]!EM_S_FA_YOY_OR(B3186,"2020-12-31")</f>
        <v>63.344465597700001</v>
      </c>
      <c r="T3186" s="6">
        <f>[1]!EM_S_FA_YOY_OR(B3186,"2021-12-31")</f>
        <v>21.8149101371</v>
      </c>
      <c r="U3186" s="6">
        <f>[1]!EM_S_FA_YOY_OR(B3186,"2022-12-31")</f>
        <v>12.7579780233</v>
      </c>
      <c r="V3186" s="7">
        <f t="shared" si="296"/>
        <v>32.639117919366662</v>
      </c>
      <c r="W3186" s="8">
        <f t="shared" si="297"/>
        <v>26.974446924153863</v>
      </c>
      <c r="X3186" s="6">
        <f>[1]!EM_S_FA_YOY_NETPROFIT(B3186,"2019-12-31")</f>
        <v>43.152204966399999</v>
      </c>
      <c r="Y3186" s="6">
        <f>[1]!EM_S_FA_YOY_NETPROFIT(B3186,"2020-12-31")</f>
        <v>52.921967488999996</v>
      </c>
      <c r="Z3186" s="6">
        <f>[1]!EM_S_FA_YOY_NETPROFIT(B3186,"2021-12-31")</f>
        <v>-11.8161611319</v>
      </c>
      <c r="AA3186" s="6">
        <f>[1]!EM_S_FA_YOY_NETPROFIT(B3186,"2022-12-31")</f>
        <v>2.1908592256000001</v>
      </c>
      <c r="AB3186" s="7">
        <f t="shared" si="298"/>
        <v>14.432221860899999</v>
      </c>
      <c r="AC3186" s="8">
        <f t="shared" si="299"/>
        <v>34.060894640492592</v>
      </c>
    </row>
    <row r="3187" spans="1:29" ht="16.5" x14ac:dyDescent="0.45">
      <c r="A3187" s="9">
        <v>4234</v>
      </c>
      <c r="B3187" s="5" t="s">
        <v>11254</v>
      </c>
      <c r="C3187" s="5" t="s">
        <v>11255</v>
      </c>
      <c r="D3187" s="5" t="s">
        <v>11256</v>
      </c>
      <c r="E3187" s="5" t="s">
        <v>474</v>
      </c>
      <c r="F3187" s="5" t="s">
        <v>11773</v>
      </c>
      <c r="G3187" s="5">
        <v>24</v>
      </c>
      <c r="H3187" s="5">
        <v>2</v>
      </c>
      <c r="I3187" s="5">
        <f t="shared" si="294"/>
        <v>1</v>
      </c>
      <c r="J3187" s="5">
        <f t="shared" si="295"/>
        <v>11</v>
      </c>
      <c r="K3187" s="5"/>
      <c r="L3187" s="5"/>
      <c r="M3187" s="5"/>
      <c r="N3187" s="5"/>
      <c r="O3187" s="5" t="s">
        <v>11257</v>
      </c>
      <c r="P3187" s="6">
        <f>[1]!EM_S_INFO_EMPLOYEE(B3187,"2019")</f>
        <v>737</v>
      </c>
      <c r="Q3187" s="6">
        <f>[1]!EM_S_STM07_IS(B3187,"83","2019-12-31","1",1000000000)</f>
        <v>0.76108372460999996</v>
      </c>
      <c r="R3187" s="6">
        <f>[1]!EM_S_FA_YOY_OR(B3187,"2019-12-31")</f>
        <v>27.157915982900001</v>
      </c>
      <c r="S3187" s="6">
        <f>[1]!EM_S_FA_YOY_OR(B3187,"2020-12-31")</f>
        <v>-3.6751343045999998</v>
      </c>
      <c r="T3187" s="6">
        <f>[1]!EM_S_FA_YOY_OR(B3187,"2021-12-31")</f>
        <v>7.6514859553000001</v>
      </c>
      <c r="U3187" s="6">
        <f>[1]!EM_S_FA_YOY_OR(B3187,"2022-12-31")</f>
        <v>23.200306317599999</v>
      </c>
      <c r="V3187" s="7">
        <f t="shared" si="296"/>
        <v>9.0588859894333336</v>
      </c>
      <c r="W3187" s="8">
        <f t="shared" si="297"/>
        <v>13.492883616981523</v>
      </c>
      <c r="X3187" s="6">
        <f>[1]!EM_S_FA_YOY_NETPROFIT(B3187,"2019-12-31")</f>
        <v>46.777741859199999</v>
      </c>
      <c r="Y3187" s="6">
        <f>[1]!EM_S_FA_YOY_NETPROFIT(B3187,"2020-12-31")</f>
        <v>-30.585229160200001</v>
      </c>
      <c r="Z3187" s="6">
        <f>[1]!EM_S_FA_YOY_NETPROFIT(B3187,"2021-12-31")</f>
        <v>43.039363826600002</v>
      </c>
      <c r="AA3187" s="6">
        <f>[1]!EM_S_FA_YOY_NETPROFIT(B3187,"2022-12-31")</f>
        <v>56.133330196899998</v>
      </c>
      <c r="AB3187" s="7">
        <f t="shared" si="298"/>
        <v>22.862488287766666</v>
      </c>
      <c r="AC3187" s="8">
        <f t="shared" si="299"/>
        <v>46.747800634092904</v>
      </c>
    </row>
    <row r="3188" spans="1:29" ht="16.5" x14ac:dyDescent="0.45">
      <c r="A3188" s="9">
        <v>4235</v>
      </c>
      <c r="B3188" s="5" t="s">
        <v>11258</v>
      </c>
      <c r="C3188" s="5" t="s">
        <v>11259</v>
      </c>
      <c r="D3188" s="5" t="s">
        <v>11260</v>
      </c>
      <c r="E3188" s="5" t="s">
        <v>259</v>
      </c>
      <c r="F3188" s="5" t="s">
        <v>11760</v>
      </c>
      <c r="G3188" s="5">
        <v>11</v>
      </c>
      <c r="H3188" s="5">
        <v>2</v>
      </c>
      <c r="I3188" s="5">
        <f t="shared" si="294"/>
        <v>3</v>
      </c>
      <c r="J3188" s="5">
        <f t="shared" si="295"/>
        <v>3</v>
      </c>
      <c r="K3188" s="5"/>
      <c r="L3188" s="5"/>
      <c r="M3188" s="5"/>
      <c r="N3188" s="5"/>
      <c r="O3188" s="5" t="s">
        <v>11214</v>
      </c>
      <c r="P3188" s="6">
        <f>[1]!EM_S_INFO_EMPLOYEE(B3188,"2019")</f>
        <v>2244</v>
      </c>
      <c r="Q3188" s="6">
        <f>[1]!EM_S_STM07_IS(B3188,"83","2019-12-31","1",1000000000)</f>
        <v>0.98682744496999997</v>
      </c>
      <c r="R3188" s="6">
        <f>[1]!EM_S_FA_YOY_OR(B3188,"2019-12-31")</f>
        <v>8.9939916800000006</v>
      </c>
      <c r="S3188" s="6">
        <f>[1]!EM_S_FA_YOY_OR(B3188,"2020-12-31")</f>
        <v>8.7890564741000006</v>
      </c>
      <c r="T3188" s="6">
        <f>[1]!EM_S_FA_YOY_OR(B3188,"2021-12-31")</f>
        <v>3.8547362135999999</v>
      </c>
      <c r="U3188" s="6">
        <f>[1]!EM_S_FA_YOY_OR(B3188,"2022-12-31")</f>
        <v>30.5451128672</v>
      </c>
      <c r="V3188" s="7">
        <f t="shared" si="296"/>
        <v>14.396301851633334</v>
      </c>
      <c r="W3188" s="8">
        <f t="shared" si="297"/>
        <v>14.201230651625254</v>
      </c>
      <c r="X3188" s="6">
        <f>[1]!EM_S_FA_YOY_NETPROFIT(B3188,"2019-12-31")</f>
        <v>-40.0570508976</v>
      </c>
      <c r="Y3188" s="6">
        <f>[1]!EM_S_FA_YOY_NETPROFIT(B3188,"2020-12-31")</f>
        <v>70.720323470799997</v>
      </c>
      <c r="Z3188" s="6">
        <f>[1]!EM_S_FA_YOY_NETPROFIT(B3188,"2021-12-31")</f>
        <v>-476.39831744669999</v>
      </c>
      <c r="AA3188" s="6">
        <f>[1]!EM_S_FA_YOY_NETPROFIT(B3188,"2022-12-31")</f>
        <v>173.76075222239999</v>
      </c>
      <c r="AB3188" s="7">
        <f t="shared" si="298"/>
        <v>-77.305747251166665</v>
      </c>
      <c r="AC3188" s="8">
        <f t="shared" si="299"/>
        <v>349.44311722837796</v>
      </c>
    </row>
    <row r="3189" spans="1:29" ht="16.5" x14ac:dyDescent="0.45">
      <c r="A3189" s="9">
        <v>4237</v>
      </c>
      <c r="B3189" s="5" t="s">
        <v>11261</v>
      </c>
      <c r="C3189" s="5" t="s">
        <v>11262</v>
      </c>
      <c r="D3189" s="5" t="s">
        <v>11263</v>
      </c>
      <c r="E3189" s="5" t="s">
        <v>259</v>
      </c>
      <c r="F3189" s="5" t="s">
        <v>11756</v>
      </c>
      <c r="G3189" s="5">
        <v>6</v>
      </c>
      <c r="H3189" s="5">
        <v>2</v>
      </c>
      <c r="I3189" s="5">
        <f t="shared" si="294"/>
        <v>2</v>
      </c>
      <c r="J3189" s="5">
        <f t="shared" si="295"/>
        <v>11</v>
      </c>
      <c r="K3189" s="5"/>
      <c r="L3189" s="5"/>
      <c r="M3189" s="5"/>
      <c r="N3189" s="5"/>
      <c r="O3189" s="5" t="s">
        <v>4372</v>
      </c>
      <c r="P3189" s="6">
        <f>[1]!EM_S_INFO_EMPLOYEE(B3189,"2019")</f>
        <v>4125</v>
      </c>
      <c r="Q3189" s="6">
        <f>[1]!EM_S_STM07_IS(B3189,"83","2019-12-31","1",1000000000)</f>
        <v>1.8175994017199999</v>
      </c>
      <c r="R3189" s="6">
        <f>[1]!EM_S_FA_YOY_OR(B3189,"2019-12-31")</f>
        <v>32.325110269</v>
      </c>
      <c r="S3189" s="6">
        <f>[1]!EM_S_FA_YOY_OR(B3189,"2020-12-31")</f>
        <v>-3.4995820398999999</v>
      </c>
      <c r="T3189" s="6">
        <f>[1]!EM_S_FA_YOY_OR(B3189,"2021-12-31")</f>
        <v>38.152324834600002</v>
      </c>
      <c r="U3189" s="6">
        <f>[1]!EM_S_FA_YOY_OR(B3189,"2022-12-31")</f>
        <v>32.071851910200003</v>
      </c>
      <c r="V3189" s="7">
        <f t="shared" si="296"/>
        <v>22.241531568300001</v>
      </c>
      <c r="W3189" s="8">
        <f t="shared" si="297"/>
        <v>22.498816304169978</v>
      </c>
      <c r="X3189" s="6">
        <f>[1]!EM_S_FA_YOY_NETPROFIT(B3189,"2019-12-31")</f>
        <v>2.7664015287999999</v>
      </c>
      <c r="Y3189" s="6">
        <f>[1]!EM_S_FA_YOY_NETPROFIT(B3189,"2020-12-31")</f>
        <v>-39.805033237300002</v>
      </c>
      <c r="Z3189" s="6">
        <f>[1]!EM_S_FA_YOY_NETPROFIT(B3189,"2021-12-31")</f>
        <v>106.77199729020001</v>
      </c>
      <c r="AA3189" s="6">
        <f>[1]!EM_S_FA_YOY_NETPROFIT(B3189,"2022-12-31")</f>
        <v>21.693641594199999</v>
      </c>
      <c r="AB3189" s="7">
        <f t="shared" si="298"/>
        <v>29.553535215700006</v>
      </c>
      <c r="AC3189" s="8">
        <f t="shared" si="299"/>
        <v>73.603939537030826</v>
      </c>
    </row>
    <row r="3190" spans="1:29" ht="16.5" x14ac:dyDescent="0.45">
      <c r="A3190" s="9">
        <v>4238</v>
      </c>
      <c r="B3190" s="5" t="s">
        <v>11264</v>
      </c>
      <c r="C3190" s="5" t="s">
        <v>11265</v>
      </c>
      <c r="D3190" s="5" t="s">
        <v>11266</v>
      </c>
      <c r="E3190" s="5" t="s">
        <v>474</v>
      </c>
      <c r="F3190" s="5" t="s">
        <v>11761</v>
      </c>
      <c r="G3190" s="5">
        <v>12</v>
      </c>
      <c r="H3190" s="5">
        <v>1</v>
      </c>
      <c r="I3190" s="5">
        <f t="shared" si="294"/>
        <v>2</v>
      </c>
      <c r="J3190" s="5">
        <f t="shared" si="295"/>
        <v>6</v>
      </c>
      <c r="K3190" s="5"/>
      <c r="L3190" s="5"/>
      <c r="M3190" s="5"/>
      <c r="N3190" s="5"/>
      <c r="O3190" s="5" t="s">
        <v>6605</v>
      </c>
      <c r="P3190" s="6">
        <f>[1]!EM_S_INFO_EMPLOYEE(B3190,"2019")</f>
        <v>1215</v>
      </c>
      <c r="Q3190" s="6">
        <f>[1]!EM_S_STM07_IS(B3190,"83","2019-12-31","1",1000000000)</f>
        <v>2.42838382474</v>
      </c>
      <c r="R3190" s="6">
        <f>[1]!EM_S_FA_YOY_OR(B3190,"2019-12-31")</f>
        <v>41.717469621299998</v>
      </c>
      <c r="S3190" s="6">
        <f>[1]!EM_S_FA_YOY_OR(B3190,"2020-12-31")</f>
        <v>49.892161525200002</v>
      </c>
      <c r="T3190" s="6">
        <f>[1]!EM_S_FA_YOY_OR(B3190,"2021-12-31")</f>
        <v>48.875988061999998</v>
      </c>
      <c r="U3190" s="6">
        <f>[1]!EM_S_FA_YOY_OR(B3190,"2022-12-31")</f>
        <v>29.313563625299999</v>
      </c>
      <c r="V3190" s="7">
        <f t="shared" si="296"/>
        <v>42.693904404166666</v>
      </c>
      <c r="W3190" s="8">
        <f t="shared" si="297"/>
        <v>11.598848720704121</v>
      </c>
      <c r="X3190" s="6">
        <f>[1]!EM_S_FA_YOY_NETPROFIT(B3190,"2019-12-31")</f>
        <v>-1.8466561953</v>
      </c>
      <c r="Y3190" s="6">
        <f>[1]!EM_S_FA_YOY_NETPROFIT(B3190,"2020-12-31")</f>
        <v>43.026399467700003</v>
      </c>
      <c r="Z3190" s="6">
        <f>[1]!EM_S_FA_YOY_NETPROFIT(B3190,"2021-12-31")</f>
        <v>21.463412899200002</v>
      </c>
      <c r="AA3190" s="6">
        <f>[1]!EM_S_FA_YOY_NETPROFIT(B3190,"2022-12-31")</f>
        <v>32.178186876300003</v>
      </c>
      <c r="AB3190" s="7">
        <f t="shared" si="298"/>
        <v>32.222666414400003</v>
      </c>
      <c r="AC3190" s="8">
        <f t="shared" si="299"/>
        <v>10.781562097410106</v>
      </c>
    </row>
    <row r="3191" spans="1:29" ht="16.5" x14ac:dyDescent="0.45">
      <c r="A3191" s="9">
        <v>4239</v>
      </c>
      <c r="B3191" s="5" t="s">
        <v>11267</v>
      </c>
      <c r="C3191" s="5" t="s">
        <v>11268</v>
      </c>
      <c r="D3191" s="5" t="s">
        <v>11269</v>
      </c>
      <c r="E3191" s="5" t="s">
        <v>1030</v>
      </c>
      <c r="F3191" s="5" t="s">
        <v>11765</v>
      </c>
      <c r="G3191" s="5">
        <v>16</v>
      </c>
      <c r="H3191" s="5">
        <v>3</v>
      </c>
      <c r="I3191" s="5">
        <f t="shared" si="294"/>
        <v>1</v>
      </c>
      <c r="J3191" s="5">
        <f t="shared" si="295"/>
        <v>9</v>
      </c>
      <c r="K3191" s="5"/>
      <c r="L3191" s="5"/>
      <c r="M3191" s="5"/>
      <c r="N3191" s="5"/>
      <c r="O3191" s="5" t="s">
        <v>4185</v>
      </c>
      <c r="P3191" s="6">
        <f>[1]!EM_S_INFO_EMPLOYEE(B3191,"2019")</f>
        <v>883</v>
      </c>
      <c r="Q3191" s="6">
        <f>[1]!EM_S_STM07_IS(B3191,"83","2019-12-31","1",1000000000)</f>
        <v>1.63500037807</v>
      </c>
      <c r="R3191" s="6">
        <f>[1]!EM_S_FA_YOY_OR(B3191,"2019-12-31")</f>
        <v>-2.0624362662000002</v>
      </c>
      <c r="S3191" s="6">
        <f>[1]!EM_S_FA_YOY_OR(B3191,"2020-12-31")</f>
        <v>-38.776628044500001</v>
      </c>
      <c r="T3191" s="6">
        <f>[1]!EM_S_FA_YOY_OR(B3191,"2021-12-31")</f>
        <v>-26.0413809398</v>
      </c>
      <c r="U3191" s="6">
        <f>[1]!EM_S_FA_YOY_OR(B3191,"2022-12-31")</f>
        <v>-60.927673906400003</v>
      </c>
      <c r="V3191" s="7">
        <f t="shared" si="296"/>
        <v>-41.915227630233339</v>
      </c>
      <c r="W3191" s="8">
        <f t="shared" si="297"/>
        <v>17.653653014533138</v>
      </c>
      <c r="X3191" s="6">
        <f>[1]!EM_S_FA_YOY_NETPROFIT(B3191,"2019-12-31")</f>
        <v>10.3384522163</v>
      </c>
      <c r="Y3191" s="6">
        <f>[1]!EM_S_FA_YOY_NETPROFIT(B3191,"2020-12-31")</f>
        <v>-20.5957713098</v>
      </c>
      <c r="Z3191" s="6">
        <f>[1]!EM_S_FA_YOY_NETPROFIT(B3191,"2021-12-31")</f>
        <v>-58.829033686700001</v>
      </c>
      <c r="AA3191" s="6">
        <f>[1]!EM_S_FA_YOY_NETPROFIT(B3191,"2022-12-31")</f>
        <v>-397.02139355539998</v>
      </c>
      <c r="AB3191" s="7">
        <f t="shared" si="298"/>
        <v>-158.81539951729999</v>
      </c>
      <c r="AC3191" s="8">
        <f t="shared" si="299"/>
        <v>207.17629518058942</v>
      </c>
    </row>
    <row r="3192" spans="1:29" ht="16.5" x14ac:dyDescent="0.45">
      <c r="A3192" s="9">
        <v>4240</v>
      </c>
      <c r="B3192" s="5" t="s">
        <v>11270</v>
      </c>
      <c r="C3192" s="5" t="s">
        <v>11271</v>
      </c>
      <c r="D3192" s="5" t="s">
        <v>11272</v>
      </c>
      <c r="E3192" s="5" t="s">
        <v>1030</v>
      </c>
      <c r="F3192" s="5" t="s">
        <v>11765</v>
      </c>
      <c r="G3192" s="5">
        <v>16</v>
      </c>
      <c r="H3192" s="5">
        <v>3</v>
      </c>
      <c r="I3192" s="5">
        <f t="shared" si="294"/>
        <v>1</v>
      </c>
      <c r="J3192" s="5">
        <f t="shared" si="295"/>
        <v>9</v>
      </c>
      <c r="K3192" s="5"/>
      <c r="L3192" s="5"/>
      <c r="M3192" s="5"/>
      <c r="N3192" s="5"/>
      <c r="O3192" s="5" t="s">
        <v>4631</v>
      </c>
      <c r="P3192" s="6">
        <f>[1]!EM_S_INFO_EMPLOYEE(B3192,"2019")</f>
        <v>478</v>
      </c>
      <c r="Q3192" s="6">
        <f>[1]!EM_S_STM07_IS(B3192,"83","2019-12-31","1",1000000000)</f>
        <v>0.74096315521</v>
      </c>
      <c r="R3192" s="6">
        <f>[1]!EM_S_FA_YOY_OR(B3192,"2019-12-31")</f>
        <v>-0.71840830889999996</v>
      </c>
      <c r="S3192" s="6">
        <f>[1]!EM_S_FA_YOY_OR(B3192,"2020-12-31")</f>
        <v>-3.4139818481000002</v>
      </c>
      <c r="T3192" s="6">
        <f>[1]!EM_S_FA_YOY_OR(B3192,"2021-12-31")</f>
        <v>44.427897704300001</v>
      </c>
      <c r="U3192" s="6">
        <f>[1]!EM_S_FA_YOY_OR(B3192,"2022-12-31")</f>
        <v>35.305006828400003</v>
      </c>
      <c r="V3192" s="7">
        <f t="shared" si="296"/>
        <v>25.43964089486667</v>
      </c>
      <c r="W3192" s="8">
        <f t="shared" si="297"/>
        <v>25.400894541895116</v>
      </c>
      <c r="X3192" s="6">
        <f>[1]!EM_S_FA_YOY_NETPROFIT(B3192,"2019-12-31")</f>
        <v>-24.181821529400001</v>
      </c>
      <c r="Y3192" s="6">
        <f>[1]!EM_S_FA_YOY_NETPROFIT(B3192,"2020-12-31")</f>
        <v>4.9337937048000002</v>
      </c>
      <c r="Z3192" s="6">
        <f>[1]!EM_S_FA_YOY_NETPROFIT(B3192,"2021-12-31")</f>
        <v>64.161582797899996</v>
      </c>
      <c r="AA3192" s="6">
        <f>[1]!EM_S_FA_YOY_NETPROFIT(B3192,"2022-12-31")</f>
        <v>84.502817995399994</v>
      </c>
      <c r="AB3192" s="7">
        <f t="shared" si="298"/>
        <v>51.199398166033326</v>
      </c>
      <c r="AC3192" s="8">
        <f t="shared" si="299"/>
        <v>41.337889151025522</v>
      </c>
    </row>
    <row r="3193" spans="1:29" ht="16.5" x14ac:dyDescent="0.45">
      <c r="A3193" s="9">
        <v>4241</v>
      </c>
      <c r="B3193" s="5" t="s">
        <v>11273</v>
      </c>
      <c r="C3193" s="5" t="s">
        <v>11274</v>
      </c>
      <c r="D3193" s="5" t="s">
        <v>11275</v>
      </c>
      <c r="E3193" s="5" t="s">
        <v>259</v>
      </c>
      <c r="F3193" s="5" t="s">
        <v>58</v>
      </c>
      <c r="G3193" s="5">
        <v>10</v>
      </c>
      <c r="H3193" s="5">
        <v>2</v>
      </c>
      <c r="I3193" s="5">
        <f t="shared" si="294"/>
        <v>3</v>
      </c>
      <c r="J3193" s="5">
        <f t="shared" si="295"/>
        <v>3</v>
      </c>
      <c r="K3193" s="5"/>
      <c r="L3193" s="5"/>
      <c r="M3193" s="5"/>
      <c r="N3193" s="5"/>
      <c r="O3193" s="5" t="s">
        <v>10928</v>
      </c>
      <c r="P3193" s="6">
        <f>[1]!EM_S_INFO_EMPLOYEE(B3193,"2019")</f>
        <v>2442</v>
      </c>
      <c r="Q3193" s="6">
        <f>[1]!EM_S_STM07_IS(B3193,"83","2019-12-31","1",1000000000)</f>
        <v>1.66639045603</v>
      </c>
      <c r="R3193" s="6">
        <f>[1]!EM_S_FA_YOY_OR(B3193,"2019-12-31")</f>
        <v>20.639573180900001</v>
      </c>
      <c r="S3193" s="6">
        <f>[1]!EM_S_FA_YOY_OR(B3193,"2020-12-31")</f>
        <v>-6.4220469772</v>
      </c>
      <c r="T3193" s="6">
        <f>[1]!EM_S_FA_YOY_OR(B3193,"2021-12-31")</f>
        <v>28.594196893300001</v>
      </c>
      <c r="U3193" s="6">
        <f>[1]!EM_S_FA_YOY_OR(B3193,"2022-12-31")</f>
        <v>-10.028888153</v>
      </c>
      <c r="V3193" s="7">
        <f t="shared" si="296"/>
        <v>4.0477539210333333</v>
      </c>
      <c r="W3193" s="8">
        <f t="shared" si="297"/>
        <v>21.334203119871066</v>
      </c>
      <c r="X3193" s="6">
        <f>[1]!EM_S_FA_YOY_NETPROFIT(B3193,"2019-12-31")</f>
        <v>-1.7710167458999999</v>
      </c>
      <c r="Y3193" s="6">
        <f>[1]!EM_S_FA_YOY_NETPROFIT(B3193,"2020-12-31")</f>
        <v>-26.351275258600001</v>
      </c>
      <c r="Z3193" s="6">
        <f>[1]!EM_S_FA_YOY_NETPROFIT(B3193,"2021-12-31")</f>
        <v>58.176831054099999</v>
      </c>
      <c r="AA3193" s="6">
        <f>[1]!EM_S_FA_YOY_NETPROFIT(B3193,"2022-12-31")</f>
        <v>-27.979785231099999</v>
      </c>
      <c r="AB3193" s="7">
        <f t="shared" si="298"/>
        <v>1.2819235214666662</v>
      </c>
      <c r="AC3193" s="8">
        <f t="shared" si="299"/>
        <v>49.279162823071637</v>
      </c>
    </row>
    <row r="3194" spans="1:29" ht="16.5" x14ac:dyDescent="0.45">
      <c r="A3194" s="9">
        <v>4242</v>
      </c>
      <c r="B3194" s="5" t="s">
        <v>11276</v>
      </c>
      <c r="C3194" s="5" t="s">
        <v>11277</v>
      </c>
      <c r="D3194" s="5" t="s">
        <v>11278</v>
      </c>
      <c r="E3194" s="5" t="s">
        <v>474</v>
      </c>
      <c r="F3194" s="5" t="s">
        <v>11776</v>
      </c>
      <c r="G3194" s="5">
        <v>27</v>
      </c>
      <c r="H3194" s="5">
        <v>3</v>
      </c>
      <c r="I3194" s="5">
        <f t="shared" si="294"/>
        <v>2</v>
      </c>
      <c r="J3194" s="5">
        <f t="shared" si="295"/>
        <v>10</v>
      </c>
      <c r="K3194" s="5"/>
      <c r="L3194" s="5"/>
      <c r="M3194" s="5"/>
      <c r="N3194" s="5"/>
      <c r="O3194" s="5" t="s">
        <v>276</v>
      </c>
      <c r="P3194" s="6">
        <f>[1]!EM_S_INFO_EMPLOYEE(B3194,"2019")</f>
        <v>1519</v>
      </c>
      <c r="Q3194" s="6">
        <f>[1]!EM_S_STM07_IS(B3194,"83","2019-12-31","1",1000000000)</f>
        <v>2.5693934127200002</v>
      </c>
      <c r="R3194" s="6">
        <f>[1]!EM_S_FA_YOY_OR(B3194,"2019-12-31")</f>
        <v>26.9245601543</v>
      </c>
      <c r="S3194" s="6">
        <f>[1]!EM_S_FA_YOY_OR(B3194,"2020-12-31")</f>
        <v>42.299999605300002</v>
      </c>
      <c r="T3194" s="6">
        <f>[1]!EM_S_FA_YOY_OR(B3194,"2021-12-31")</f>
        <v>29.481406674300001</v>
      </c>
      <c r="U3194" s="6">
        <f>[1]!EM_S_FA_YOY_OR(B3194,"2022-12-31")</f>
        <v>-24.829003528000001</v>
      </c>
      <c r="V3194" s="7">
        <f t="shared" si="296"/>
        <v>15.650800917200002</v>
      </c>
      <c r="W3194" s="8">
        <f t="shared" si="297"/>
        <v>35.637620671474352</v>
      </c>
      <c r="X3194" s="6">
        <f>[1]!EM_S_FA_YOY_NETPROFIT(B3194,"2019-12-31")</f>
        <v>15.188732932200001</v>
      </c>
      <c r="Y3194" s="6">
        <f>[1]!EM_S_FA_YOY_NETPROFIT(B3194,"2020-12-31")</f>
        <v>63.058025586900001</v>
      </c>
      <c r="Z3194" s="6">
        <f>[1]!EM_S_FA_YOY_NETPROFIT(B3194,"2021-12-31")</f>
        <v>54.882574705400003</v>
      </c>
      <c r="AA3194" s="6">
        <f>[1]!EM_S_FA_YOY_NETPROFIT(B3194,"2022-12-31")</f>
        <v>-15.4591738231</v>
      </c>
      <c r="AB3194" s="7">
        <f t="shared" si="298"/>
        <v>34.160475489733336</v>
      </c>
      <c r="AC3194" s="8">
        <f t="shared" si="299"/>
        <v>43.165862643127795</v>
      </c>
    </row>
    <row r="3195" spans="1:29" ht="16.5" x14ac:dyDescent="0.45">
      <c r="A3195" s="9">
        <v>4243</v>
      </c>
      <c r="B3195" s="5" t="s">
        <v>11279</v>
      </c>
      <c r="C3195" s="5" t="s">
        <v>11280</v>
      </c>
      <c r="D3195" s="5" t="s">
        <v>11281</v>
      </c>
      <c r="E3195" s="5" t="s">
        <v>254</v>
      </c>
      <c r="F3195" s="5" t="s">
        <v>11762</v>
      </c>
      <c r="G3195" s="5">
        <v>13</v>
      </c>
      <c r="H3195" s="5">
        <v>2</v>
      </c>
      <c r="I3195" s="5">
        <f t="shared" si="294"/>
        <v>4</v>
      </c>
      <c r="J3195" s="5">
        <f t="shared" si="295"/>
        <v>7</v>
      </c>
      <c r="K3195" s="5"/>
      <c r="L3195" s="5"/>
      <c r="M3195" s="5"/>
      <c r="N3195" s="5"/>
      <c r="O3195" s="5" t="s">
        <v>11282</v>
      </c>
      <c r="P3195" s="6">
        <f>[1]!EM_S_INFO_EMPLOYEE(B3195,"2019")</f>
        <v>762</v>
      </c>
      <c r="Q3195" s="6">
        <f>[1]!EM_S_STM07_IS(B3195,"83","2019-12-31","1",1000000000)</f>
        <v>0.71186158165000002</v>
      </c>
      <c r="R3195" s="6">
        <f>[1]!EM_S_FA_YOY_OR(B3195,"2019-12-31")</f>
        <v>35.208738488900003</v>
      </c>
      <c r="S3195" s="6">
        <f>[1]!EM_S_FA_YOY_OR(B3195,"2020-12-31")</f>
        <v>-1.3343498729000001</v>
      </c>
      <c r="T3195" s="6">
        <f>[1]!EM_S_FA_YOY_OR(B3195,"2021-12-31")</f>
        <v>-15.986975944799999</v>
      </c>
      <c r="U3195" s="6">
        <f>[1]!EM_S_FA_YOY_OR(B3195,"2022-12-31")</f>
        <v>-26.6063226405</v>
      </c>
      <c r="V3195" s="7">
        <f t="shared" si="296"/>
        <v>-14.642549486066665</v>
      </c>
      <c r="W3195" s="8">
        <f t="shared" si="297"/>
        <v>12.689513929571365</v>
      </c>
      <c r="X3195" s="6">
        <f>[1]!EM_S_FA_YOY_NETPROFIT(B3195,"2019-12-31")</f>
        <v>33.128091069500002</v>
      </c>
      <c r="Y3195" s="6">
        <f>[1]!EM_S_FA_YOY_NETPROFIT(B3195,"2020-12-31")</f>
        <v>-29.1376933558</v>
      </c>
      <c r="Z3195" s="6">
        <f>[1]!EM_S_FA_YOY_NETPROFIT(B3195,"2021-12-31")</f>
        <v>-182.05554340859999</v>
      </c>
      <c r="AA3195" s="6">
        <f>[1]!EM_S_FA_YOY_NETPROFIT(B3195,"2022-12-31")</f>
        <v>-41.816374568000001</v>
      </c>
      <c r="AB3195" s="7">
        <f t="shared" si="298"/>
        <v>-84.336537110799995</v>
      </c>
      <c r="AC3195" s="8">
        <f t="shared" si="299"/>
        <v>84.864246789753906</v>
      </c>
    </row>
    <row r="3196" spans="1:29" ht="16.5" x14ac:dyDescent="0.45">
      <c r="A3196" s="9">
        <v>4247</v>
      </c>
      <c r="B3196" s="5" t="s">
        <v>11283</v>
      </c>
      <c r="C3196" s="5" t="s">
        <v>11284</v>
      </c>
      <c r="D3196" s="5" t="s">
        <v>11285</v>
      </c>
      <c r="E3196" s="5" t="s">
        <v>1297</v>
      </c>
      <c r="F3196" s="5" t="s">
        <v>11773</v>
      </c>
      <c r="G3196" s="5">
        <v>24</v>
      </c>
      <c r="H3196" s="5">
        <v>2</v>
      </c>
      <c r="I3196" s="5">
        <f t="shared" si="294"/>
        <v>1</v>
      </c>
      <c r="J3196" s="5">
        <f t="shared" si="295"/>
        <v>11</v>
      </c>
      <c r="K3196" s="5"/>
      <c r="L3196" s="5"/>
      <c r="M3196" s="5"/>
      <c r="N3196" s="5"/>
      <c r="O3196" s="5" t="s">
        <v>4696</v>
      </c>
      <c r="P3196" s="6">
        <f>[1]!EM_S_INFO_EMPLOYEE(B3196,"2019")</f>
        <v>1157</v>
      </c>
      <c r="Q3196" s="6">
        <f>[1]!EM_S_STM07_IS(B3196,"83","2019-12-31","1",1000000000)</f>
        <v>0.93138707351000005</v>
      </c>
      <c r="R3196" s="6">
        <f>[1]!EM_S_FA_YOY_OR(B3196,"2019-12-31")</f>
        <v>5.7320197580999999</v>
      </c>
      <c r="S3196" s="6">
        <f>[1]!EM_S_FA_YOY_OR(B3196,"2020-12-31")</f>
        <v>11.5262111106</v>
      </c>
      <c r="T3196" s="6">
        <f>[1]!EM_S_FA_YOY_OR(B3196,"2021-12-31")</f>
        <v>34.269989638399998</v>
      </c>
      <c r="U3196" s="6">
        <f>[1]!EM_S_FA_YOY_OR(B3196,"2022-12-31")</f>
        <v>1.3742856484999999</v>
      </c>
      <c r="V3196" s="7">
        <f t="shared" si="296"/>
        <v>15.723495465833333</v>
      </c>
      <c r="W3196" s="8">
        <f t="shared" si="297"/>
        <v>16.844724165648884</v>
      </c>
      <c r="X3196" s="6">
        <f>[1]!EM_S_FA_YOY_NETPROFIT(B3196,"2019-12-31")</f>
        <v>-86.530238272299997</v>
      </c>
      <c r="Y3196" s="6">
        <f>[1]!EM_S_FA_YOY_NETPROFIT(B3196,"2020-12-31")</f>
        <v>4372.1652627026997</v>
      </c>
      <c r="Z3196" s="6">
        <f>[1]!EM_S_FA_YOY_NETPROFIT(B3196,"2021-12-31")</f>
        <v>-78.708071363599998</v>
      </c>
      <c r="AA3196" s="6">
        <f>[1]!EM_S_FA_YOY_NETPROFIT(B3196,"2022-12-31")</f>
        <v>-14.940148439</v>
      </c>
      <c r="AB3196" s="7">
        <f t="shared" si="298"/>
        <v>1426.1723476333666</v>
      </c>
      <c r="AC3196" s="8">
        <f t="shared" si="299"/>
        <v>2551.5039248897028</v>
      </c>
    </row>
    <row r="3197" spans="1:29" ht="16.5" x14ac:dyDescent="0.45">
      <c r="A3197" s="9">
        <v>4248</v>
      </c>
      <c r="B3197" s="5" t="s">
        <v>11286</v>
      </c>
      <c r="C3197" s="5" t="s">
        <v>11287</v>
      </c>
      <c r="D3197" s="5" t="s">
        <v>11288</v>
      </c>
      <c r="E3197" s="5" t="s">
        <v>259</v>
      </c>
      <c r="F3197" s="5" t="s">
        <v>11762</v>
      </c>
      <c r="G3197" s="5">
        <v>13</v>
      </c>
      <c r="H3197" s="5">
        <v>2</v>
      </c>
      <c r="I3197" s="5">
        <f t="shared" si="294"/>
        <v>4</v>
      </c>
      <c r="J3197" s="5">
        <f t="shared" si="295"/>
        <v>7</v>
      </c>
      <c r="K3197" s="5"/>
      <c r="L3197" s="5"/>
      <c r="M3197" s="5"/>
      <c r="N3197" s="5"/>
      <c r="O3197" s="5" t="s">
        <v>7022</v>
      </c>
      <c r="P3197" s="6">
        <f>[1]!EM_S_INFO_EMPLOYEE(B3197,"2019")</f>
        <v>1420</v>
      </c>
      <c r="Q3197" s="6">
        <f>[1]!EM_S_STM07_IS(B3197,"83","2019-12-31","1",1000000000)</f>
        <v>1.1169958925300001</v>
      </c>
      <c r="R3197" s="6">
        <f>[1]!EM_S_FA_YOY_OR(B3197,"2019-12-31")</f>
        <v>27.354749910999999</v>
      </c>
      <c r="S3197" s="6">
        <f>[1]!EM_S_FA_YOY_OR(B3197,"2020-12-31")</f>
        <v>4.9969278691000003</v>
      </c>
      <c r="T3197" s="6">
        <f>[1]!EM_S_FA_YOY_OR(B3197,"2021-12-31")</f>
        <v>32.002641730400001</v>
      </c>
      <c r="U3197" s="6">
        <f>[1]!EM_S_FA_YOY_OR(B3197,"2022-12-31")</f>
        <v>-24.9155892337</v>
      </c>
      <c r="V3197" s="7">
        <f t="shared" si="296"/>
        <v>4.0279934552666665</v>
      </c>
      <c r="W3197" s="8">
        <f t="shared" si="297"/>
        <v>28.471483618603209</v>
      </c>
      <c r="X3197" s="6">
        <f>[1]!EM_S_FA_YOY_NETPROFIT(B3197,"2019-12-31")</f>
        <v>17.619400180500001</v>
      </c>
      <c r="Y3197" s="6">
        <f>[1]!EM_S_FA_YOY_NETPROFIT(B3197,"2020-12-31")</f>
        <v>-11.585263415</v>
      </c>
      <c r="Z3197" s="6">
        <f>[1]!EM_S_FA_YOY_NETPROFIT(B3197,"2021-12-31")</f>
        <v>-0.87367029890000003</v>
      </c>
      <c r="AA3197" s="6">
        <f>[1]!EM_S_FA_YOY_NETPROFIT(B3197,"2022-12-31")</f>
        <v>-154.5305682405</v>
      </c>
      <c r="AB3197" s="7">
        <f t="shared" si="298"/>
        <v>-55.663167318133333</v>
      </c>
      <c r="AC3197" s="8">
        <f t="shared" si="299"/>
        <v>85.789024826193312</v>
      </c>
    </row>
    <row r="3198" spans="1:29" ht="16.5" x14ac:dyDescent="0.45">
      <c r="A3198" s="9">
        <v>4249</v>
      </c>
      <c r="B3198" s="5" t="s">
        <v>11289</v>
      </c>
      <c r="C3198" s="5" t="s">
        <v>11290</v>
      </c>
      <c r="D3198" s="5" t="s">
        <v>11291</v>
      </c>
      <c r="E3198" s="5" t="s">
        <v>474</v>
      </c>
      <c r="F3198" s="5" t="s">
        <v>11754</v>
      </c>
      <c r="G3198" s="5">
        <v>4</v>
      </c>
      <c r="H3198" s="5">
        <v>3</v>
      </c>
      <c r="I3198" s="5">
        <f t="shared" si="294"/>
        <v>2</v>
      </c>
      <c r="J3198" s="5">
        <f t="shared" si="295"/>
        <v>8</v>
      </c>
      <c r="K3198" s="5"/>
      <c r="L3198" s="5"/>
      <c r="M3198" s="5"/>
      <c r="N3198" s="5"/>
      <c r="O3198" s="5" t="s">
        <v>276</v>
      </c>
      <c r="P3198" s="6">
        <f>[1]!EM_S_INFO_EMPLOYEE(B3198,"2019")</f>
        <v>34307</v>
      </c>
      <c r="Q3198" s="6">
        <f>[1]!EM_S_STM07_IS(B3198,"83","2019-12-31","1",1000000000)</f>
        <v>4.2279257404199999</v>
      </c>
      <c r="R3198" s="6">
        <f>[1]!EM_S_FA_YOY_OR(B3198,"2019-12-31")</f>
        <v>22.777038044800001</v>
      </c>
      <c r="S3198" s="6">
        <f>[1]!EM_S_FA_YOY_OR(B3198,"2020-12-31")</f>
        <v>28.747678574399998</v>
      </c>
      <c r="T3198" s="6">
        <f>[1]!EM_S_FA_YOY_OR(B3198,"2021-12-31")</f>
        <v>4.7504906251000003</v>
      </c>
      <c r="U3198" s="6">
        <f>[1]!EM_S_FA_YOY_OR(B3198,"2022-12-31")</f>
        <v>-10.9143263795</v>
      </c>
      <c r="V3198" s="7">
        <f t="shared" si="296"/>
        <v>7.5279476066666655</v>
      </c>
      <c r="W3198" s="8">
        <f t="shared" si="297"/>
        <v>19.976345003632101</v>
      </c>
      <c r="X3198" s="6">
        <f>[1]!EM_S_FA_YOY_NETPROFIT(B3198,"2019-12-31")</f>
        <v>15.715391909399999</v>
      </c>
      <c r="Y3198" s="6">
        <f>[1]!EM_S_FA_YOY_NETPROFIT(B3198,"2020-12-31")</f>
        <v>83.261298916900003</v>
      </c>
      <c r="Z3198" s="6">
        <f>[1]!EM_S_FA_YOY_NETPROFIT(B3198,"2021-12-31")</f>
        <v>-19.545973451799998</v>
      </c>
      <c r="AA3198" s="6">
        <f>[1]!EM_S_FA_YOY_NETPROFIT(B3198,"2022-12-31")</f>
        <v>-18.8346218746</v>
      </c>
      <c r="AB3198" s="7">
        <f t="shared" si="298"/>
        <v>14.960234530166668</v>
      </c>
      <c r="AC3198" s="8">
        <f t="shared" si="299"/>
        <v>59.1515262063213</v>
      </c>
    </row>
    <row r="3199" spans="1:29" ht="16.5" x14ac:dyDescent="0.45">
      <c r="A3199" s="9">
        <v>4251</v>
      </c>
      <c r="B3199" s="5" t="s">
        <v>11292</v>
      </c>
      <c r="C3199" s="5" t="s">
        <v>11293</v>
      </c>
      <c r="D3199" s="5" t="s">
        <v>11294</v>
      </c>
      <c r="E3199" s="5" t="s">
        <v>120</v>
      </c>
      <c r="F3199" s="5" t="s">
        <v>11773</v>
      </c>
      <c r="G3199" s="5">
        <v>24</v>
      </c>
      <c r="H3199" s="5">
        <v>2</v>
      </c>
      <c r="I3199" s="5">
        <f t="shared" si="294"/>
        <v>1</v>
      </c>
      <c r="J3199" s="5">
        <f t="shared" si="295"/>
        <v>11</v>
      </c>
      <c r="K3199" s="5"/>
      <c r="L3199" s="5"/>
      <c r="M3199" s="5"/>
      <c r="N3199" s="5"/>
      <c r="O3199" s="5" t="s">
        <v>11295</v>
      </c>
      <c r="P3199" s="6">
        <f>[1]!EM_S_INFO_EMPLOYEE(B3199,"2019")</f>
        <v>1178</v>
      </c>
      <c r="Q3199" s="6">
        <f>[1]!EM_S_STM07_IS(B3199,"83","2019-12-31","1",1000000000)</f>
        <v>0.62233804568999995</v>
      </c>
      <c r="R3199" s="6">
        <f>[1]!EM_S_FA_YOY_OR(B3199,"2019-12-31")</f>
        <v>-1.7305263306000001</v>
      </c>
      <c r="S3199" s="6">
        <f>[1]!EM_S_FA_YOY_OR(B3199,"2020-12-31")</f>
        <v>3.7324665623</v>
      </c>
      <c r="T3199" s="6">
        <f>[1]!EM_S_FA_YOY_OR(B3199,"2021-12-31")</f>
        <v>48.812053079599998</v>
      </c>
      <c r="U3199" s="6">
        <f>[1]!EM_S_FA_YOY_OR(B3199,"2022-12-31")</f>
        <v>108.6192896925</v>
      </c>
      <c r="V3199" s="7">
        <f t="shared" si="296"/>
        <v>53.72126977813334</v>
      </c>
      <c r="W3199" s="8">
        <f t="shared" si="297"/>
        <v>52.615460874455273</v>
      </c>
      <c r="X3199" s="6">
        <f>[1]!EM_S_FA_YOY_NETPROFIT(B3199,"2019-12-31")</f>
        <v>14.600368184900001</v>
      </c>
      <c r="Y3199" s="6">
        <f>[1]!EM_S_FA_YOY_NETPROFIT(B3199,"2020-12-31")</f>
        <v>15.3092054284</v>
      </c>
      <c r="Z3199" s="6">
        <f>[1]!EM_S_FA_YOY_NETPROFIT(B3199,"2021-12-31")</f>
        <v>49.3677482668</v>
      </c>
      <c r="AA3199" s="6">
        <f>[1]!EM_S_FA_YOY_NETPROFIT(B3199,"2022-12-31")</f>
        <v>276.67774951839999</v>
      </c>
      <c r="AB3199" s="7">
        <f t="shared" si="298"/>
        <v>113.7849010712</v>
      </c>
      <c r="AC3199" s="8">
        <f t="shared" si="299"/>
        <v>142.09347677321657</v>
      </c>
    </row>
    <row r="3200" spans="1:29" ht="16.5" x14ac:dyDescent="0.45">
      <c r="A3200" s="9">
        <v>4252</v>
      </c>
      <c r="B3200" s="5" t="s">
        <v>11296</v>
      </c>
      <c r="C3200" s="5" t="s">
        <v>11297</v>
      </c>
      <c r="D3200" s="5" t="s">
        <v>11298</v>
      </c>
      <c r="E3200" s="5" t="s">
        <v>249</v>
      </c>
      <c r="F3200" s="5" t="s">
        <v>11764</v>
      </c>
      <c r="G3200" s="5">
        <v>15</v>
      </c>
      <c r="H3200" s="5">
        <v>3</v>
      </c>
      <c r="I3200" s="5">
        <f t="shared" si="294"/>
        <v>2</v>
      </c>
      <c r="J3200" s="5">
        <f t="shared" si="295"/>
        <v>8</v>
      </c>
      <c r="K3200" s="5"/>
      <c r="L3200" s="5"/>
      <c r="M3200" s="5"/>
      <c r="N3200" s="5"/>
      <c r="O3200" s="5" t="s">
        <v>4457</v>
      </c>
      <c r="P3200" s="6">
        <f>[1]!EM_S_INFO_EMPLOYEE(B3200,"2019")</f>
        <v>871</v>
      </c>
      <c r="Q3200" s="6">
        <f>[1]!EM_S_STM07_IS(B3200,"83","2019-12-31","1",1000000000)</f>
        <v>4.1711979023500003</v>
      </c>
      <c r="R3200" s="6">
        <f>[1]!EM_S_FA_YOY_OR(B3200,"2019-12-31")</f>
        <v>28.7019146236</v>
      </c>
      <c r="S3200" s="6">
        <f>[1]!EM_S_FA_YOY_OR(B3200,"2020-12-31")</f>
        <v>14.2021329771</v>
      </c>
      <c r="T3200" s="6">
        <f>[1]!EM_S_FA_YOY_OR(B3200,"2021-12-31")</f>
        <v>3.6332799051000002</v>
      </c>
      <c r="U3200" s="6">
        <f>[1]!EM_S_FA_YOY_OR(B3200,"2022-12-31")</f>
        <v>20.065936530799998</v>
      </c>
      <c r="V3200" s="7">
        <f t="shared" si="296"/>
        <v>12.633783137666667</v>
      </c>
      <c r="W3200" s="8">
        <f t="shared" si="297"/>
        <v>8.3278353645277132</v>
      </c>
      <c r="X3200" s="6">
        <f>[1]!EM_S_FA_YOY_NETPROFIT(B3200,"2019-12-31")</f>
        <v>33.273213210800002</v>
      </c>
      <c r="Y3200" s="6">
        <f>[1]!EM_S_FA_YOY_NETPROFIT(B3200,"2020-12-31")</f>
        <v>-4.1405413299999996</v>
      </c>
      <c r="Z3200" s="6">
        <f>[1]!EM_S_FA_YOY_NETPROFIT(B3200,"2021-12-31")</f>
        <v>-8.4112170091999996</v>
      </c>
      <c r="AA3200" s="6">
        <f>[1]!EM_S_FA_YOY_NETPROFIT(B3200,"2022-12-31")</f>
        <v>27.990160886400002</v>
      </c>
      <c r="AB3200" s="7">
        <f t="shared" si="298"/>
        <v>5.1461341824000009</v>
      </c>
      <c r="AC3200" s="8">
        <f t="shared" si="299"/>
        <v>19.898412869599085</v>
      </c>
    </row>
    <row r="3201" spans="1:29" ht="16.5" x14ac:dyDescent="0.45">
      <c r="A3201" s="9">
        <v>4253</v>
      </c>
      <c r="B3201" s="5" t="s">
        <v>11299</v>
      </c>
      <c r="C3201" s="5" t="s">
        <v>11300</v>
      </c>
      <c r="D3201" s="5" t="s">
        <v>11301</v>
      </c>
      <c r="E3201" s="5" t="s">
        <v>1297</v>
      </c>
      <c r="F3201" s="5" t="s">
        <v>11762</v>
      </c>
      <c r="G3201" s="5">
        <v>13</v>
      </c>
      <c r="H3201" s="5">
        <v>2</v>
      </c>
      <c r="I3201" s="5">
        <f t="shared" si="294"/>
        <v>4</v>
      </c>
      <c r="J3201" s="5">
        <f t="shared" si="295"/>
        <v>7</v>
      </c>
      <c r="K3201" s="5"/>
      <c r="L3201" s="5"/>
      <c r="M3201" s="5"/>
      <c r="N3201" s="5"/>
      <c r="O3201" s="5" t="s">
        <v>6589</v>
      </c>
      <c r="P3201" s="6">
        <f>[1]!EM_S_INFO_EMPLOYEE(B3201,"2019")</f>
        <v>890</v>
      </c>
      <c r="Q3201" s="6">
        <f>[1]!EM_S_STM07_IS(B3201,"83","2019-12-31","1",1000000000)</f>
        <v>0.98643919528000001</v>
      </c>
      <c r="R3201" s="6">
        <f>[1]!EM_S_FA_YOY_OR(B3201,"2019-12-31")</f>
        <v>46.336281552700001</v>
      </c>
      <c r="S3201" s="6">
        <f>[1]!EM_S_FA_YOY_OR(B3201,"2020-12-31")</f>
        <v>41.626177866299997</v>
      </c>
      <c r="T3201" s="6">
        <f>[1]!EM_S_FA_YOY_OR(B3201,"2021-12-31")</f>
        <v>49.177808799899999</v>
      </c>
      <c r="U3201" s="6">
        <f>[1]!EM_S_FA_YOY_OR(B3201,"2022-12-31")</f>
        <v>46.3235257308</v>
      </c>
      <c r="V3201" s="7">
        <f t="shared" si="296"/>
        <v>45.709170798999992</v>
      </c>
      <c r="W3201" s="8">
        <f t="shared" si="297"/>
        <v>3.8131163667001231</v>
      </c>
      <c r="X3201" s="6">
        <f>[1]!EM_S_FA_YOY_NETPROFIT(B3201,"2019-12-31")</f>
        <v>250.3111445163</v>
      </c>
      <c r="Y3201" s="6">
        <f>[1]!EM_S_FA_YOY_NETPROFIT(B3201,"2020-12-31")</f>
        <v>136.32824702560001</v>
      </c>
      <c r="Z3201" s="6">
        <f>[1]!EM_S_FA_YOY_NETPROFIT(B3201,"2021-12-31")</f>
        <v>9.0117900025999997</v>
      </c>
      <c r="AA3201" s="6">
        <f>[1]!EM_S_FA_YOY_NETPROFIT(B3201,"2022-12-31")</f>
        <v>-1.3887384128</v>
      </c>
      <c r="AB3201" s="7">
        <f t="shared" si="298"/>
        <v>47.983766205133342</v>
      </c>
      <c r="AC3201" s="8">
        <f t="shared" si="299"/>
        <v>76.685091226445309</v>
      </c>
    </row>
    <row r="3202" spans="1:29" ht="16.5" x14ac:dyDescent="0.45">
      <c r="A3202" s="9">
        <v>4255</v>
      </c>
      <c r="B3202" s="5" t="s">
        <v>11302</v>
      </c>
      <c r="C3202" s="5" t="s">
        <v>11303</v>
      </c>
      <c r="D3202" s="5" t="s">
        <v>11304</v>
      </c>
      <c r="E3202" s="5" t="s">
        <v>474</v>
      </c>
      <c r="F3202" s="5" t="s">
        <v>11778</v>
      </c>
      <c r="G3202" s="5">
        <v>29</v>
      </c>
      <c r="H3202" s="5">
        <v>3</v>
      </c>
      <c r="I3202" s="5">
        <f t="shared" ref="I3202:I3265" si="300">VLOOKUP(F3202,K:N,4,FALSE)</f>
        <v>3</v>
      </c>
      <c r="J3202" s="5">
        <f t="shared" ref="J3202:J3265" si="301">VLOOKUP(F3202,K:L,2,FALSE)</f>
        <v>5</v>
      </c>
      <c r="K3202" s="5"/>
      <c r="L3202" s="5"/>
      <c r="M3202" s="5"/>
      <c r="N3202" s="5"/>
      <c r="O3202" s="5" t="s">
        <v>4249</v>
      </c>
      <c r="P3202" s="6">
        <f>[1]!EM_S_INFO_EMPLOYEE(B3202,"2019")</f>
        <v>356</v>
      </c>
      <c r="Q3202" s="6">
        <f>[1]!EM_S_STM07_IS(B3202,"83","2019-12-31","1",1000000000)</f>
        <v>0.4212967386</v>
      </c>
      <c r="R3202" s="6">
        <f>[1]!EM_S_FA_YOY_OR(B3202,"2019-12-31")</f>
        <v>24.272612949599999</v>
      </c>
      <c r="S3202" s="6">
        <f>[1]!EM_S_FA_YOY_OR(B3202,"2020-12-31")</f>
        <v>-0.21262361129999999</v>
      </c>
      <c r="T3202" s="6">
        <f>[1]!EM_S_FA_YOY_OR(B3202,"2021-12-31")</f>
        <v>30.581346902500002</v>
      </c>
      <c r="U3202" s="6">
        <f>[1]!EM_S_FA_YOY_OR(B3202,"2022-12-31")</f>
        <v>1.4977232887</v>
      </c>
      <c r="V3202" s="7">
        <f t="shared" ref="V3202:V3265" si="302">AVERAGE(S3202:U3202)</f>
        <v>10.622148859966668</v>
      </c>
      <c r="W3202" s="8">
        <f t="shared" ref="W3202:W3265" si="303">STDEV(S3202:U3202)</f>
        <v>17.306314209137216</v>
      </c>
      <c r="X3202" s="6">
        <f>[1]!EM_S_FA_YOY_NETPROFIT(B3202,"2019-12-31")</f>
        <v>8.3953004894000003</v>
      </c>
      <c r="Y3202" s="6">
        <f>[1]!EM_S_FA_YOY_NETPROFIT(B3202,"2020-12-31")</f>
        <v>23.414141665399999</v>
      </c>
      <c r="Z3202" s="6">
        <f>[1]!EM_S_FA_YOY_NETPROFIT(B3202,"2021-12-31")</f>
        <v>-14.057575946</v>
      </c>
      <c r="AA3202" s="6">
        <f>[1]!EM_S_FA_YOY_NETPROFIT(B3202,"2022-12-31")</f>
        <v>-69.512502492099998</v>
      </c>
      <c r="AB3202" s="7">
        <f t="shared" ref="AB3202:AB3265" si="304">AVERAGE(Y3202:AA3202)</f>
        <v>-20.051978924233335</v>
      </c>
      <c r="AC3202" s="8">
        <f t="shared" ref="AC3202:AC3265" si="305">STDEV(Y3202:AA3202)</f>
        <v>46.752432545192192</v>
      </c>
    </row>
    <row r="3203" spans="1:29" ht="16.5" x14ac:dyDescent="0.45">
      <c r="A3203" s="9">
        <v>4257</v>
      </c>
      <c r="B3203" s="5" t="s">
        <v>11305</v>
      </c>
      <c r="C3203" s="5" t="s">
        <v>11306</v>
      </c>
      <c r="D3203" s="5" t="s">
        <v>11307</v>
      </c>
      <c r="E3203" s="5" t="s">
        <v>33</v>
      </c>
      <c r="F3203" s="5" t="s">
        <v>11756</v>
      </c>
      <c r="G3203" s="5">
        <v>6</v>
      </c>
      <c r="H3203" s="5">
        <v>2</v>
      </c>
      <c r="I3203" s="5">
        <f t="shared" si="300"/>
        <v>2</v>
      </c>
      <c r="J3203" s="5">
        <f t="shared" si="301"/>
        <v>11</v>
      </c>
      <c r="K3203" s="5"/>
      <c r="L3203" s="5"/>
      <c r="M3203" s="5"/>
      <c r="N3203" s="5"/>
      <c r="O3203" s="5" t="s">
        <v>11185</v>
      </c>
      <c r="P3203" s="6">
        <f>[1]!EM_S_INFO_EMPLOYEE(B3203,"2019")</f>
        <v>616</v>
      </c>
      <c r="Q3203" s="6">
        <f>[1]!EM_S_STM07_IS(B3203,"83","2019-12-31","1",1000000000)</f>
        <v>1.77649274326</v>
      </c>
      <c r="R3203" s="6">
        <f>[1]!EM_S_FA_YOY_OR(B3203,"2019-12-31")</f>
        <v>9.6934292012000007</v>
      </c>
      <c r="S3203" s="6">
        <f>[1]!EM_S_FA_YOY_OR(B3203,"2020-12-31")</f>
        <v>16.5512537406</v>
      </c>
      <c r="T3203" s="6">
        <f>[1]!EM_S_FA_YOY_OR(B3203,"2021-12-31")</f>
        <v>17.436690221599999</v>
      </c>
      <c r="U3203" s="6">
        <f>[1]!EM_S_FA_YOY_OR(B3203,"2022-12-31")</f>
        <v>3.0722996903999999</v>
      </c>
      <c r="V3203" s="7">
        <f t="shared" si="302"/>
        <v>12.353414550866667</v>
      </c>
      <c r="W3203" s="8">
        <f t="shared" si="303"/>
        <v>8.0498645473295234</v>
      </c>
      <c r="X3203" s="6">
        <f>[1]!EM_S_FA_YOY_NETPROFIT(B3203,"2019-12-31")</f>
        <v>-31.502447053800001</v>
      </c>
      <c r="Y3203" s="6">
        <f>[1]!EM_S_FA_YOY_NETPROFIT(B3203,"2020-12-31")</f>
        <v>15.4700608588</v>
      </c>
      <c r="Z3203" s="6">
        <f>[1]!EM_S_FA_YOY_NETPROFIT(B3203,"2021-12-31")</f>
        <v>-13.2920215557</v>
      </c>
      <c r="AA3203" s="6">
        <f>[1]!EM_S_FA_YOY_NETPROFIT(B3203,"2022-12-31")</f>
        <v>7.4628386119999996</v>
      </c>
      <c r="AB3203" s="7">
        <f t="shared" si="304"/>
        <v>3.2136259716999995</v>
      </c>
      <c r="AC3203" s="8">
        <f t="shared" si="305"/>
        <v>14.844399693200346</v>
      </c>
    </row>
    <row r="3204" spans="1:29" ht="16.5" x14ac:dyDescent="0.45">
      <c r="A3204" s="9">
        <v>4258</v>
      </c>
      <c r="B3204" s="5" t="s">
        <v>11308</v>
      </c>
      <c r="C3204" s="5" t="s">
        <v>11309</v>
      </c>
      <c r="D3204" s="5" t="s">
        <v>11310</v>
      </c>
      <c r="E3204" s="5" t="s">
        <v>120</v>
      </c>
      <c r="F3204" s="5" t="s">
        <v>11756</v>
      </c>
      <c r="G3204" s="5">
        <v>6</v>
      </c>
      <c r="H3204" s="5">
        <v>2</v>
      </c>
      <c r="I3204" s="5">
        <f t="shared" si="300"/>
        <v>2</v>
      </c>
      <c r="J3204" s="5">
        <f t="shared" si="301"/>
        <v>11</v>
      </c>
      <c r="K3204" s="5"/>
      <c r="L3204" s="5"/>
      <c r="M3204" s="5"/>
      <c r="N3204" s="5"/>
      <c r="O3204" s="5" t="s">
        <v>11311</v>
      </c>
      <c r="P3204" s="6">
        <f>[1]!EM_S_INFO_EMPLOYEE(B3204,"2019")</f>
        <v>3420</v>
      </c>
      <c r="Q3204" s="6">
        <f>[1]!EM_S_STM07_IS(B3204,"83","2019-12-31","1",1000000000)</f>
        <v>3.0566368491000002</v>
      </c>
      <c r="R3204" s="6">
        <f>[1]!EM_S_FA_YOY_OR(B3204,"2019-12-31")</f>
        <v>9.9155041622999995</v>
      </c>
      <c r="S3204" s="6">
        <f>[1]!EM_S_FA_YOY_OR(B3204,"2020-12-31")</f>
        <v>18.8309830211</v>
      </c>
      <c r="T3204" s="6">
        <f>[1]!EM_S_FA_YOY_OR(B3204,"2021-12-31")</f>
        <v>9.0718664166000007</v>
      </c>
      <c r="U3204" s="6">
        <f>[1]!EM_S_FA_YOY_OR(B3204,"2022-12-31")</f>
        <v>2.4603875464999998</v>
      </c>
      <c r="V3204" s="7">
        <f t="shared" si="302"/>
        <v>10.121078994733333</v>
      </c>
      <c r="W3204" s="8">
        <f t="shared" si="303"/>
        <v>8.235577352185663</v>
      </c>
      <c r="X3204" s="6">
        <f>[1]!EM_S_FA_YOY_NETPROFIT(B3204,"2019-12-31")</f>
        <v>68.852276908700006</v>
      </c>
      <c r="Y3204" s="6">
        <f>[1]!EM_S_FA_YOY_NETPROFIT(B3204,"2020-12-31")</f>
        <v>16.430377320200002</v>
      </c>
      <c r="Z3204" s="6">
        <f>[1]!EM_S_FA_YOY_NETPROFIT(B3204,"2021-12-31")</f>
        <v>-28.860189923</v>
      </c>
      <c r="AA3204" s="6">
        <f>[1]!EM_S_FA_YOY_NETPROFIT(B3204,"2022-12-31")</f>
        <v>24.910026111699999</v>
      </c>
      <c r="AB3204" s="7">
        <f t="shared" si="304"/>
        <v>4.1600711696333335</v>
      </c>
      <c r="AC3204" s="8">
        <f t="shared" si="305"/>
        <v>28.908983774530245</v>
      </c>
    </row>
    <row r="3205" spans="1:29" ht="16.5" x14ac:dyDescent="0.45">
      <c r="A3205" s="9">
        <v>4260</v>
      </c>
      <c r="B3205" s="5" t="s">
        <v>11312</v>
      </c>
      <c r="C3205" s="5" t="s">
        <v>11313</v>
      </c>
      <c r="D3205" s="5" t="s">
        <v>11314</v>
      </c>
      <c r="E3205" s="5" t="s">
        <v>259</v>
      </c>
      <c r="F3205" s="5" t="s">
        <v>11766</v>
      </c>
      <c r="G3205" s="5">
        <v>17</v>
      </c>
      <c r="H3205" s="5">
        <v>2</v>
      </c>
      <c r="I3205" s="5">
        <f t="shared" si="300"/>
        <v>2</v>
      </c>
      <c r="J3205" s="5">
        <f t="shared" si="301"/>
        <v>11</v>
      </c>
      <c r="K3205" s="5"/>
      <c r="L3205" s="5"/>
      <c r="M3205" s="5"/>
      <c r="N3205" s="5"/>
      <c r="O3205" s="5" t="s">
        <v>11315</v>
      </c>
      <c r="P3205" s="6">
        <f>[1]!EM_S_INFO_EMPLOYEE(B3205,"2019")</f>
        <v>413</v>
      </c>
      <c r="Q3205" s="6">
        <f>[1]!EM_S_STM07_IS(B3205,"83","2019-12-31","1",1000000000)</f>
        <v>0.47619976523000002</v>
      </c>
      <c r="R3205" s="6">
        <f>[1]!EM_S_FA_YOY_OR(B3205,"2019-12-31")</f>
        <v>3.7570575228999998</v>
      </c>
      <c r="S3205" s="6">
        <f>[1]!EM_S_FA_YOY_OR(B3205,"2020-12-31")</f>
        <v>25.947290517900001</v>
      </c>
      <c r="T3205" s="6">
        <f>[1]!EM_S_FA_YOY_OR(B3205,"2021-12-31")</f>
        <v>-1.2041976839999999</v>
      </c>
      <c r="U3205" s="6">
        <f>[1]!EM_S_FA_YOY_OR(B3205,"2022-12-31")</f>
        <v>-16.995343750300002</v>
      </c>
      <c r="V3205" s="7">
        <f t="shared" si="302"/>
        <v>2.5825830278666664</v>
      </c>
      <c r="W3205" s="8">
        <f t="shared" si="303"/>
        <v>21.720318611680639</v>
      </c>
      <c r="X3205" s="6">
        <f>[1]!EM_S_FA_YOY_NETPROFIT(B3205,"2019-12-31")</f>
        <v>-47.760253549700003</v>
      </c>
      <c r="Y3205" s="6">
        <f>[1]!EM_S_FA_YOY_NETPROFIT(B3205,"2020-12-31")</f>
        <v>10.1979743805</v>
      </c>
      <c r="Z3205" s="6">
        <f>[1]!EM_S_FA_YOY_NETPROFIT(B3205,"2021-12-31")</f>
        <v>-39.098647948199996</v>
      </c>
      <c r="AA3205" s="6">
        <f>[1]!EM_S_FA_YOY_NETPROFIT(B3205,"2022-12-31")</f>
        <v>-50.352443608400002</v>
      </c>
      <c r="AB3205" s="7">
        <f t="shared" si="304"/>
        <v>-26.41770572536667</v>
      </c>
      <c r="AC3205" s="8">
        <f t="shared" si="305"/>
        <v>32.205480921758543</v>
      </c>
    </row>
    <row r="3206" spans="1:29" ht="16.5" x14ac:dyDescent="0.45">
      <c r="A3206" s="9">
        <v>4261</v>
      </c>
      <c r="B3206" s="5" t="s">
        <v>11316</v>
      </c>
      <c r="C3206" s="5" t="s">
        <v>11317</v>
      </c>
      <c r="D3206" s="5" t="s">
        <v>11318</v>
      </c>
      <c r="E3206" s="5" t="s">
        <v>259</v>
      </c>
      <c r="F3206" s="5" t="s">
        <v>11762</v>
      </c>
      <c r="G3206" s="5">
        <v>13</v>
      </c>
      <c r="H3206" s="5">
        <v>2</v>
      </c>
      <c r="I3206" s="5">
        <f t="shared" si="300"/>
        <v>4</v>
      </c>
      <c r="J3206" s="5">
        <f t="shared" si="301"/>
        <v>7</v>
      </c>
      <c r="K3206" s="5"/>
      <c r="L3206" s="5"/>
      <c r="M3206" s="5"/>
      <c r="N3206" s="5"/>
      <c r="O3206" s="5" t="s">
        <v>6099</v>
      </c>
      <c r="P3206" s="6">
        <f>[1]!EM_S_INFO_EMPLOYEE(B3206,"2019")</f>
        <v>1435</v>
      </c>
      <c r="Q3206" s="6">
        <f>[1]!EM_S_STM07_IS(B3206,"83","2019-12-31","1",1000000000)</f>
        <v>0.83445452133999998</v>
      </c>
      <c r="R3206" s="6">
        <f>[1]!EM_S_FA_YOY_OR(B3206,"2019-12-31")</f>
        <v>40.1014138269</v>
      </c>
      <c r="S3206" s="6">
        <f>[1]!EM_S_FA_YOY_OR(B3206,"2020-12-31")</f>
        <v>-10.404853859599999</v>
      </c>
      <c r="T3206" s="6">
        <f>[1]!EM_S_FA_YOY_OR(B3206,"2021-12-31")</f>
        <v>30.436558624500002</v>
      </c>
      <c r="U3206" s="6">
        <f>[1]!EM_S_FA_YOY_OR(B3206,"2022-12-31")</f>
        <v>-16.046587972699999</v>
      </c>
      <c r="V3206" s="7">
        <f t="shared" si="302"/>
        <v>1.3283722640666678</v>
      </c>
      <c r="W3206" s="8">
        <f t="shared" si="303"/>
        <v>25.365767795318494</v>
      </c>
      <c r="X3206" s="6">
        <f>[1]!EM_S_FA_YOY_NETPROFIT(B3206,"2019-12-31")</f>
        <v>124.2900831411</v>
      </c>
      <c r="Y3206" s="6">
        <f>[1]!EM_S_FA_YOY_NETPROFIT(B3206,"2020-12-31")</f>
        <v>0.88407528930000001</v>
      </c>
      <c r="Z3206" s="6">
        <f>[1]!EM_S_FA_YOY_NETPROFIT(B3206,"2021-12-31")</f>
        <v>-9.0662132826999997</v>
      </c>
      <c r="AA3206" s="6">
        <f>[1]!EM_S_FA_YOY_NETPROFIT(B3206,"2022-12-31")</f>
        <v>-5.9800635414999999</v>
      </c>
      <c r="AB3206" s="7">
        <f t="shared" si="304"/>
        <v>-4.7207338449666665</v>
      </c>
      <c r="AC3206" s="8">
        <f t="shared" si="305"/>
        <v>5.0932793100267428</v>
      </c>
    </row>
    <row r="3207" spans="1:29" ht="16.5" x14ac:dyDescent="0.45">
      <c r="A3207" s="9">
        <v>4263</v>
      </c>
      <c r="B3207" s="5" t="s">
        <v>11319</v>
      </c>
      <c r="C3207" s="5" t="s">
        <v>11320</v>
      </c>
      <c r="D3207" s="5" t="s">
        <v>11321</v>
      </c>
      <c r="E3207" s="5" t="s">
        <v>120</v>
      </c>
      <c r="F3207" s="5" t="s">
        <v>11765</v>
      </c>
      <c r="G3207" s="5">
        <v>16</v>
      </c>
      <c r="H3207" s="5">
        <v>3</v>
      </c>
      <c r="I3207" s="5">
        <f t="shared" si="300"/>
        <v>1</v>
      </c>
      <c r="J3207" s="5">
        <f t="shared" si="301"/>
        <v>9</v>
      </c>
      <c r="K3207" s="5"/>
      <c r="L3207" s="5"/>
      <c r="M3207" s="5"/>
      <c r="N3207" s="5"/>
      <c r="O3207" s="5" t="s">
        <v>6856</v>
      </c>
      <c r="P3207" s="6">
        <f>[1]!EM_S_INFO_EMPLOYEE(B3207,"2019")</f>
        <v>919</v>
      </c>
      <c r="Q3207" s="6">
        <f>[1]!EM_S_STM07_IS(B3207,"83","2019-12-31","1",1000000000)</f>
        <v>2.46966930511</v>
      </c>
      <c r="R3207" s="6">
        <f>[1]!EM_S_FA_YOY_OR(B3207,"2019-12-31")</f>
        <v>45.246413114699997</v>
      </c>
      <c r="S3207" s="6">
        <f>[1]!EM_S_FA_YOY_OR(B3207,"2020-12-31")</f>
        <v>18.027175722199999</v>
      </c>
      <c r="T3207" s="6">
        <f>[1]!EM_S_FA_YOY_OR(B3207,"2021-12-31")</f>
        <v>26.4783378616</v>
      </c>
      <c r="U3207" s="6">
        <f>[1]!EM_S_FA_YOY_OR(B3207,"2022-12-31")</f>
        <v>0.70598511460000002</v>
      </c>
      <c r="V3207" s="7">
        <f t="shared" si="302"/>
        <v>15.07049956613333</v>
      </c>
      <c r="W3207" s="8">
        <f t="shared" si="303"/>
        <v>13.138112191172659</v>
      </c>
      <c r="X3207" s="6">
        <f>[1]!EM_S_FA_YOY_NETPROFIT(B3207,"2019-12-31")</f>
        <v>42.7966334284</v>
      </c>
      <c r="Y3207" s="6">
        <f>[1]!EM_S_FA_YOY_NETPROFIT(B3207,"2020-12-31")</f>
        <v>31.408721084900002</v>
      </c>
      <c r="Z3207" s="6">
        <f>[1]!EM_S_FA_YOY_NETPROFIT(B3207,"2021-12-31")</f>
        <v>33.547926864700003</v>
      </c>
      <c r="AA3207" s="6">
        <f>[1]!EM_S_FA_YOY_NETPROFIT(B3207,"2022-12-31")</f>
        <v>2.1245330267</v>
      </c>
      <c r="AB3207" s="7">
        <f t="shared" si="304"/>
        <v>22.360393658766668</v>
      </c>
      <c r="AC3207" s="8">
        <f t="shared" si="305"/>
        <v>17.557379986273631</v>
      </c>
    </row>
    <row r="3208" spans="1:29" ht="16.5" x14ac:dyDescent="0.45">
      <c r="A3208" s="9">
        <v>4264</v>
      </c>
      <c r="B3208" s="5" t="s">
        <v>11322</v>
      </c>
      <c r="C3208" s="5" t="s">
        <v>11323</v>
      </c>
      <c r="D3208" s="5" t="s">
        <v>11324</v>
      </c>
      <c r="E3208" s="5" t="s">
        <v>288</v>
      </c>
      <c r="F3208" s="5" t="s">
        <v>11755</v>
      </c>
      <c r="G3208" s="5">
        <v>5</v>
      </c>
      <c r="H3208" s="5">
        <v>3</v>
      </c>
      <c r="I3208" s="5">
        <f t="shared" si="300"/>
        <v>3</v>
      </c>
      <c r="J3208" s="5">
        <f t="shared" si="301"/>
        <v>5</v>
      </c>
      <c r="K3208" s="5"/>
      <c r="L3208" s="5"/>
      <c r="M3208" s="5"/>
      <c r="N3208" s="5"/>
      <c r="O3208" s="5" t="s">
        <v>4420</v>
      </c>
      <c r="P3208" s="6">
        <f>[1]!EM_S_INFO_EMPLOYEE(B3208,"2019")</f>
        <v>22818</v>
      </c>
      <c r="Q3208" s="6">
        <f>[1]!EM_S_STM07_IS(B3208,"83","2019-12-31","1",1000000000)</f>
        <v>15.263757862929999</v>
      </c>
      <c r="R3208" s="6">
        <f>[1]!EM_S_FA_YOY_OR(B3208,"2019-12-31")</f>
        <v>19.8971280373</v>
      </c>
      <c r="S3208" s="6">
        <f>[1]!EM_S_FA_YOY_OR(B3208,"2020-12-31")</f>
        <v>9.2684323336999999</v>
      </c>
      <c r="T3208" s="6">
        <f>[1]!EM_S_FA_YOY_OR(B3208,"2021-12-31")</f>
        <v>4.5227381250000001</v>
      </c>
      <c r="U3208" s="6">
        <f>[1]!EM_S_FA_YOY_OR(B3208,"2022-12-31")</f>
        <v>4.3081187853999996</v>
      </c>
      <c r="V3208" s="7">
        <f t="shared" si="302"/>
        <v>6.0330964147000001</v>
      </c>
      <c r="W3208" s="8">
        <f t="shared" si="303"/>
        <v>2.803937275833976</v>
      </c>
      <c r="X3208" s="6">
        <f>[1]!EM_S_FA_YOY_NETPROFIT(B3208,"2019-12-31")</f>
        <v>5.3617688488999997</v>
      </c>
      <c r="Y3208" s="6">
        <f>[1]!EM_S_FA_YOY_NETPROFIT(B3208,"2020-12-31")</f>
        <v>-10.206861182400001</v>
      </c>
      <c r="Z3208" s="6">
        <f>[1]!EM_S_FA_YOY_NETPROFIT(B3208,"2021-12-31")</f>
        <v>-188.11233172390001</v>
      </c>
      <c r="AA3208" s="6">
        <f>[1]!EM_S_FA_YOY_NETPROFIT(B3208,"2022-12-31")</f>
        <v>105.2817708341</v>
      </c>
      <c r="AB3208" s="7">
        <f t="shared" si="304"/>
        <v>-31.012474024066666</v>
      </c>
      <c r="AC3208" s="8">
        <f t="shared" si="305"/>
        <v>147.79945872107092</v>
      </c>
    </row>
    <row r="3209" spans="1:29" ht="16.5" x14ac:dyDescent="0.45">
      <c r="A3209" s="9">
        <v>4266</v>
      </c>
      <c r="B3209" s="5" t="s">
        <v>11325</v>
      </c>
      <c r="C3209" s="5" t="s">
        <v>11326</v>
      </c>
      <c r="D3209" s="5" t="s">
        <v>11327</v>
      </c>
      <c r="E3209" s="5" t="s">
        <v>259</v>
      </c>
      <c r="F3209" s="5" t="s">
        <v>11778</v>
      </c>
      <c r="G3209" s="5">
        <v>29</v>
      </c>
      <c r="H3209" s="5">
        <v>3</v>
      </c>
      <c r="I3209" s="5">
        <f t="shared" si="300"/>
        <v>3</v>
      </c>
      <c r="J3209" s="5">
        <f t="shared" si="301"/>
        <v>5</v>
      </c>
      <c r="K3209" s="5"/>
      <c r="L3209" s="5"/>
      <c r="M3209" s="5"/>
      <c r="N3209" s="5"/>
      <c r="O3209" s="5" t="s">
        <v>11328</v>
      </c>
      <c r="P3209" s="6">
        <f>[1]!EM_S_INFO_EMPLOYEE(B3209,"2019")</f>
        <v>4465</v>
      </c>
      <c r="Q3209" s="6">
        <f>[1]!EM_S_STM07_IS(B3209,"83","2019-12-31","1",1000000000)</f>
        <v>3.9779956369199998</v>
      </c>
      <c r="R3209" s="6">
        <f>[1]!EM_S_FA_YOY_OR(B3209,"2019-12-31")</f>
        <v>22.358842860599999</v>
      </c>
      <c r="S3209" s="6">
        <f>[1]!EM_S_FA_YOY_OR(B3209,"2020-12-31")</f>
        <v>-5.4586765601999998</v>
      </c>
      <c r="T3209" s="6">
        <f>[1]!EM_S_FA_YOY_OR(B3209,"2021-12-31")</f>
        <v>-7.8330673811000002</v>
      </c>
      <c r="U3209" s="6">
        <f>[1]!EM_S_FA_YOY_OR(B3209,"2022-12-31")</f>
        <v>-9.7638437438000008</v>
      </c>
      <c r="V3209" s="7">
        <f t="shared" si="302"/>
        <v>-7.6851958950333339</v>
      </c>
      <c r="W3209" s="8">
        <f t="shared" si="303"/>
        <v>2.156389482904296</v>
      </c>
      <c r="X3209" s="6">
        <f>[1]!EM_S_FA_YOY_NETPROFIT(B3209,"2019-12-31")</f>
        <v>10.393836913299999</v>
      </c>
      <c r="Y3209" s="6">
        <f>[1]!EM_S_FA_YOY_NETPROFIT(B3209,"2020-12-31")</f>
        <v>3.1511872415000002</v>
      </c>
      <c r="Z3209" s="6">
        <f>[1]!EM_S_FA_YOY_NETPROFIT(B3209,"2021-12-31")</f>
        <v>-37.918933010499998</v>
      </c>
      <c r="AA3209" s="6">
        <f>[1]!EM_S_FA_YOY_NETPROFIT(B3209,"2022-12-31")</f>
        <v>-3.8549492343999998</v>
      </c>
      <c r="AB3209" s="7">
        <f t="shared" si="304"/>
        <v>-12.874231667800002</v>
      </c>
      <c r="AC3209" s="8">
        <f t="shared" si="305"/>
        <v>21.97041843225826</v>
      </c>
    </row>
    <row r="3210" spans="1:29" ht="16.5" x14ac:dyDescent="0.45">
      <c r="A3210" s="9">
        <v>4269</v>
      </c>
      <c r="B3210" s="5" t="s">
        <v>11329</v>
      </c>
      <c r="C3210" s="5" t="s">
        <v>11330</v>
      </c>
      <c r="D3210" s="5" t="s">
        <v>11331</v>
      </c>
      <c r="E3210" s="5" t="s">
        <v>363</v>
      </c>
      <c r="F3210" s="5" t="s">
        <v>11765</v>
      </c>
      <c r="G3210" s="5">
        <v>16</v>
      </c>
      <c r="H3210" s="5">
        <v>3</v>
      </c>
      <c r="I3210" s="5">
        <f t="shared" si="300"/>
        <v>1</v>
      </c>
      <c r="J3210" s="5">
        <f t="shared" si="301"/>
        <v>9</v>
      </c>
      <c r="K3210" s="5"/>
      <c r="L3210" s="5"/>
      <c r="M3210" s="5"/>
      <c r="N3210" s="5"/>
      <c r="O3210" s="5" t="s">
        <v>11332</v>
      </c>
      <c r="P3210" s="6">
        <f>[1]!EM_S_INFO_EMPLOYEE(B3210,"2019")</f>
        <v>1182</v>
      </c>
      <c r="Q3210" s="6">
        <f>[1]!EM_S_STM07_IS(B3210,"83","2019-12-31","1",1000000000)</f>
        <v>1.8307716160900001</v>
      </c>
      <c r="R3210" s="6">
        <f>[1]!EM_S_FA_YOY_OR(B3210,"2019-12-31")</f>
        <v>38.963687589999999</v>
      </c>
      <c r="S3210" s="6">
        <f>[1]!EM_S_FA_YOY_OR(B3210,"2020-12-31")</f>
        <v>16.0970371875</v>
      </c>
      <c r="T3210" s="6">
        <f>[1]!EM_S_FA_YOY_OR(B3210,"2021-12-31")</f>
        <v>22.304496722</v>
      </c>
      <c r="U3210" s="6">
        <f>[1]!EM_S_FA_YOY_OR(B3210,"2022-12-31")</f>
        <v>-11.1910134302</v>
      </c>
      <c r="V3210" s="7">
        <f t="shared" si="302"/>
        <v>9.0701734931000004</v>
      </c>
      <c r="W3210" s="8">
        <f t="shared" si="303"/>
        <v>17.819088363993004</v>
      </c>
      <c r="X3210" s="6">
        <f>[1]!EM_S_FA_YOY_NETPROFIT(B3210,"2019-12-31")</f>
        <v>22.3426883779</v>
      </c>
      <c r="Y3210" s="6">
        <f>[1]!EM_S_FA_YOY_NETPROFIT(B3210,"2020-12-31")</f>
        <v>-42.407895547499997</v>
      </c>
      <c r="Z3210" s="6">
        <f>[1]!EM_S_FA_YOY_NETPROFIT(B3210,"2021-12-31")</f>
        <v>-146.78263866559999</v>
      </c>
      <c r="AA3210" s="6">
        <f>[1]!EM_S_FA_YOY_NETPROFIT(B3210,"2022-12-31")</f>
        <v>-398.35584872279998</v>
      </c>
      <c r="AB3210" s="7">
        <f t="shared" si="304"/>
        <v>-195.84879431196666</v>
      </c>
      <c r="AC3210" s="8">
        <f t="shared" si="305"/>
        <v>182.97637023631358</v>
      </c>
    </row>
    <row r="3211" spans="1:29" ht="16.5" x14ac:dyDescent="0.45">
      <c r="A3211" s="9">
        <v>4270</v>
      </c>
      <c r="B3211" s="5" t="s">
        <v>11333</v>
      </c>
      <c r="C3211" s="5" t="s">
        <v>11334</v>
      </c>
      <c r="D3211" s="5" t="s">
        <v>11335</v>
      </c>
      <c r="E3211" s="5" t="s">
        <v>435</v>
      </c>
      <c r="F3211" s="5" t="s">
        <v>11758</v>
      </c>
      <c r="G3211" s="5">
        <v>8</v>
      </c>
      <c r="H3211" s="5">
        <v>2</v>
      </c>
      <c r="I3211" s="5">
        <f t="shared" si="300"/>
        <v>3</v>
      </c>
      <c r="J3211" s="5">
        <f t="shared" si="301"/>
        <v>2</v>
      </c>
      <c r="K3211" s="5"/>
      <c r="L3211" s="5"/>
      <c r="M3211" s="5"/>
      <c r="N3211" s="5"/>
      <c r="O3211" s="5" t="s">
        <v>11336</v>
      </c>
      <c r="P3211" s="6">
        <f>[1]!EM_S_INFO_EMPLOYEE(B3211,"2019")</f>
        <v>465</v>
      </c>
      <c r="Q3211" s="6">
        <f>[1]!EM_S_STM07_IS(B3211,"83","2019-12-31","1",1000000000)</f>
        <v>0.83730890996999996</v>
      </c>
      <c r="R3211" s="6">
        <f>[1]!EM_S_FA_YOY_OR(B3211,"2019-12-31")</f>
        <v>-20.0829681421</v>
      </c>
      <c r="S3211" s="6">
        <f>[1]!EM_S_FA_YOY_OR(B3211,"2020-12-31")</f>
        <v>-30.426764814799999</v>
      </c>
      <c r="T3211" s="6">
        <f>[1]!EM_S_FA_YOY_OR(B3211,"2021-12-31")</f>
        <v>9.5340209657999999</v>
      </c>
      <c r="U3211" s="6">
        <f>[1]!EM_S_FA_YOY_OR(B3211,"2022-12-31")</f>
        <v>48.086535303700003</v>
      </c>
      <c r="V3211" s="7">
        <f t="shared" si="302"/>
        <v>9.0645971515666677</v>
      </c>
      <c r="W3211" s="8">
        <f t="shared" si="303"/>
        <v>39.258754984238102</v>
      </c>
      <c r="X3211" s="6">
        <f>[1]!EM_S_FA_YOY_NETPROFIT(B3211,"2019-12-31")</f>
        <v>-32.979329213900002</v>
      </c>
      <c r="Y3211" s="6">
        <f>[1]!EM_S_FA_YOY_NETPROFIT(B3211,"2020-12-31")</f>
        <v>-358.27980788410002</v>
      </c>
      <c r="Z3211" s="6">
        <f>[1]!EM_S_FA_YOY_NETPROFIT(B3211,"2021-12-31")</f>
        <v>-39.070275186799996</v>
      </c>
      <c r="AA3211" s="6">
        <f>[1]!EM_S_FA_YOY_NETPROFIT(B3211,"2022-12-31")</f>
        <v>-6.8673052936000003</v>
      </c>
      <c r="AB3211" s="7">
        <f t="shared" si="304"/>
        <v>-134.73912945483335</v>
      </c>
      <c r="AC3211" s="8">
        <f t="shared" si="305"/>
        <v>194.26035108057485</v>
      </c>
    </row>
    <row r="3212" spans="1:29" ht="16.5" x14ac:dyDescent="0.45">
      <c r="A3212" s="9">
        <v>4271</v>
      </c>
      <c r="B3212" s="5" t="s">
        <v>11337</v>
      </c>
      <c r="C3212" s="5" t="s">
        <v>11338</v>
      </c>
      <c r="D3212" s="5" t="s">
        <v>11339</v>
      </c>
      <c r="E3212" s="5" t="s">
        <v>1297</v>
      </c>
      <c r="F3212" s="5" t="s">
        <v>11761</v>
      </c>
      <c r="G3212" s="5">
        <v>12</v>
      </c>
      <c r="H3212" s="5">
        <v>1</v>
      </c>
      <c r="I3212" s="5">
        <f t="shared" si="300"/>
        <v>2</v>
      </c>
      <c r="J3212" s="5">
        <f t="shared" si="301"/>
        <v>6</v>
      </c>
      <c r="K3212" s="5"/>
      <c r="L3212" s="5"/>
      <c r="M3212" s="5"/>
      <c r="N3212" s="5"/>
      <c r="O3212" s="5" t="s">
        <v>4171</v>
      </c>
      <c r="P3212" s="6">
        <f>[1]!EM_S_INFO_EMPLOYEE(B3212,"2019")</f>
        <v>528</v>
      </c>
      <c r="Q3212" s="6">
        <f>[1]!EM_S_STM07_IS(B3212,"83","2019-12-31","1",1000000000)</f>
        <v>0.2779929659</v>
      </c>
      <c r="R3212" s="6">
        <f>[1]!EM_S_FA_YOY_OR(B3212,"2019-12-31")</f>
        <v>9.2030569607999997</v>
      </c>
      <c r="S3212" s="6">
        <f>[1]!EM_S_FA_YOY_OR(B3212,"2020-12-31")</f>
        <v>-6.7859355825999996</v>
      </c>
      <c r="T3212" s="6">
        <f>[1]!EM_S_FA_YOY_OR(B3212,"2021-12-31")</f>
        <v>34.02197048</v>
      </c>
      <c r="U3212" s="6">
        <f>[1]!EM_S_FA_YOY_OR(B3212,"2022-12-31")</f>
        <v>-13.619054828299999</v>
      </c>
      <c r="V3212" s="7">
        <f t="shared" si="302"/>
        <v>4.5389933563666665</v>
      </c>
      <c r="W3212" s="8">
        <f t="shared" si="303"/>
        <v>25.760577142428385</v>
      </c>
      <c r="X3212" s="6">
        <f>[1]!EM_S_FA_YOY_NETPROFIT(B3212,"2019-12-31")</f>
        <v>-92.6613957406</v>
      </c>
      <c r="Y3212" s="6">
        <f>[1]!EM_S_FA_YOY_NETPROFIT(B3212,"2020-12-31")</f>
        <v>-21.745480136400001</v>
      </c>
      <c r="Z3212" s="6">
        <f>[1]!EM_S_FA_YOY_NETPROFIT(B3212,"2021-12-31")</f>
        <v>242.03065386</v>
      </c>
      <c r="AA3212" s="6">
        <f>[1]!EM_S_FA_YOY_NETPROFIT(B3212,"2022-12-31")</f>
        <v>142.39075578520001</v>
      </c>
      <c r="AB3212" s="7">
        <f t="shared" si="304"/>
        <v>120.89197650293333</v>
      </c>
      <c r="AC3212" s="8">
        <f t="shared" si="305"/>
        <v>133.19575950266739</v>
      </c>
    </row>
    <row r="3213" spans="1:29" ht="16.5" x14ac:dyDescent="0.45">
      <c r="A3213" s="9">
        <v>4273</v>
      </c>
      <c r="B3213" s="5" t="s">
        <v>11340</v>
      </c>
      <c r="C3213" s="5" t="s">
        <v>11341</v>
      </c>
      <c r="D3213" s="5" t="s">
        <v>11342</v>
      </c>
      <c r="E3213" s="5" t="s">
        <v>263</v>
      </c>
      <c r="F3213" s="5" t="s">
        <v>11771</v>
      </c>
      <c r="G3213" s="5">
        <v>22</v>
      </c>
      <c r="H3213" s="5">
        <v>3</v>
      </c>
      <c r="I3213" s="5">
        <f t="shared" si="300"/>
        <v>4</v>
      </c>
      <c r="J3213" s="5">
        <f t="shared" si="301"/>
        <v>7</v>
      </c>
      <c r="K3213" s="5"/>
      <c r="L3213" s="5"/>
      <c r="M3213" s="5"/>
      <c r="N3213" s="5"/>
      <c r="O3213" s="5" t="s">
        <v>6913</v>
      </c>
      <c r="P3213" s="6">
        <f>[1]!EM_S_INFO_EMPLOYEE(B3213,"2019")</f>
        <v>483</v>
      </c>
      <c r="Q3213" s="6">
        <f>[1]!EM_S_STM07_IS(B3213,"83","2019-12-31","1",1000000000)</f>
        <v>0.26893014651000002</v>
      </c>
      <c r="R3213" s="6">
        <f>[1]!EM_S_FA_YOY_OR(B3213,"2019-12-31")</f>
        <v>-14.183304119400001</v>
      </c>
      <c r="S3213" s="6">
        <f>[1]!EM_S_FA_YOY_OR(B3213,"2020-12-31")</f>
        <v>11.2684624365</v>
      </c>
      <c r="T3213" s="6">
        <f>[1]!EM_S_FA_YOY_OR(B3213,"2021-12-31")</f>
        <v>-8.6456026157999997</v>
      </c>
      <c r="U3213" s="6">
        <f>[1]!EM_S_FA_YOY_OR(B3213,"2022-12-31")</f>
        <v>-22.360420615300001</v>
      </c>
      <c r="V3213" s="7">
        <f t="shared" si="302"/>
        <v>-6.5791869315333331</v>
      </c>
      <c r="W3213" s="8">
        <f t="shared" si="303"/>
        <v>16.909405641921534</v>
      </c>
      <c r="X3213" s="6">
        <f>[1]!EM_S_FA_YOY_NETPROFIT(B3213,"2019-12-31")</f>
        <v>-29.340702834199998</v>
      </c>
      <c r="Y3213" s="6">
        <f>[1]!EM_S_FA_YOY_NETPROFIT(B3213,"2020-12-31")</f>
        <v>-223.80410137230001</v>
      </c>
      <c r="Z3213" s="6">
        <f>[1]!EM_S_FA_YOY_NETPROFIT(B3213,"2021-12-31")</f>
        <v>193.65794190759999</v>
      </c>
      <c r="AA3213" s="6">
        <f>[1]!EM_S_FA_YOY_NETPROFIT(B3213,"2022-12-31")</f>
        <v>-45.681127744900003</v>
      </c>
      <c r="AB3213" s="7">
        <f t="shared" si="304"/>
        <v>-25.275762403200009</v>
      </c>
      <c r="AC3213" s="8">
        <f t="shared" si="305"/>
        <v>209.4777400964204</v>
      </c>
    </row>
    <row r="3214" spans="1:29" ht="16.5" x14ac:dyDescent="0.45">
      <c r="A3214" s="9">
        <v>4274</v>
      </c>
      <c r="B3214" s="5" t="s">
        <v>11343</v>
      </c>
      <c r="C3214" s="5" t="s">
        <v>11344</v>
      </c>
      <c r="D3214" s="5" t="s">
        <v>11345</v>
      </c>
      <c r="E3214" s="5" t="s">
        <v>120</v>
      </c>
      <c r="F3214" s="5" t="s">
        <v>11773</v>
      </c>
      <c r="G3214" s="5">
        <v>24</v>
      </c>
      <c r="H3214" s="5">
        <v>2</v>
      </c>
      <c r="I3214" s="5">
        <f t="shared" si="300"/>
        <v>1</v>
      </c>
      <c r="J3214" s="5">
        <f t="shared" si="301"/>
        <v>11</v>
      </c>
      <c r="K3214" s="5"/>
      <c r="L3214" s="5"/>
      <c r="M3214" s="5"/>
      <c r="N3214" s="5"/>
      <c r="O3214" s="5" t="s">
        <v>11174</v>
      </c>
      <c r="P3214" s="6">
        <f>[1]!EM_S_INFO_EMPLOYEE(B3214,"2019")</f>
        <v>194</v>
      </c>
      <c r="Q3214" s="6">
        <f>[1]!EM_S_STM07_IS(B3214,"83","2019-12-31","1",1000000000)</f>
        <v>0.50498952138999997</v>
      </c>
      <c r="R3214" s="6">
        <f>[1]!EM_S_FA_YOY_OR(B3214,"2019-12-31")</f>
        <v>19.5395801634</v>
      </c>
      <c r="S3214" s="6">
        <f>[1]!EM_S_FA_YOY_OR(B3214,"2020-12-31")</f>
        <v>6.5461395672</v>
      </c>
      <c r="T3214" s="6">
        <f>[1]!EM_S_FA_YOY_OR(B3214,"2021-12-31")</f>
        <v>63.597394837300001</v>
      </c>
      <c r="U3214" s="6">
        <f>[1]!EM_S_FA_YOY_OR(B3214,"2022-12-31")</f>
        <v>-18.9877514999</v>
      </c>
      <c r="V3214" s="7">
        <f t="shared" si="302"/>
        <v>17.051927634866669</v>
      </c>
      <c r="W3214" s="8">
        <f t="shared" si="303"/>
        <v>42.283037805676052</v>
      </c>
      <c r="X3214" s="6">
        <f>[1]!EM_S_FA_YOY_NETPROFIT(B3214,"2019-12-31")</f>
        <v>17.027024547300002</v>
      </c>
      <c r="Y3214" s="6">
        <f>[1]!EM_S_FA_YOY_NETPROFIT(B3214,"2020-12-31")</f>
        <v>31.805426253699999</v>
      </c>
      <c r="Z3214" s="6">
        <f>[1]!EM_S_FA_YOY_NETPROFIT(B3214,"2021-12-31")</f>
        <v>94.291248796000005</v>
      </c>
      <c r="AA3214" s="6">
        <f>[1]!EM_S_FA_YOY_NETPROFIT(B3214,"2022-12-31")</f>
        <v>19.350502685199999</v>
      </c>
      <c r="AB3214" s="7">
        <f t="shared" si="304"/>
        <v>48.482392578299994</v>
      </c>
      <c r="AC3214" s="8">
        <f t="shared" si="305"/>
        <v>40.157437184844468</v>
      </c>
    </row>
    <row r="3215" spans="1:29" ht="16.5" x14ac:dyDescent="0.45">
      <c r="A3215" s="9">
        <v>4275</v>
      </c>
      <c r="B3215" s="5" t="s">
        <v>11346</v>
      </c>
      <c r="C3215" s="5" t="s">
        <v>11347</v>
      </c>
      <c r="D3215" s="5" t="s">
        <v>11348</v>
      </c>
      <c r="E3215" s="5" t="s">
        <v>240</v>
      </c>
      <c r="F3215" s="5" t="s">
        <v>11773</v>
      </c>
      <c r="G3215" s="5">
        <v>24</v>
      </c>
      <c r="H3215" s="5">
        <v>2</v>
      </c>
      <c r="I3215" s="5">
        <f t="shared" si="300"/>
        <v>1</v>
      </c>
      <c r="J3215" s="5">
        <f t="shared" si="301"/>
        <v>11</v>
      </c>
      <c r="K3215" s="5"/>
      <c r="L3215" s="5"/>
      <c r="M3215" s="5"/>
      <c r="N3215" s="5"/>
      <c r="O3215" s="5" t="s">
        <v>11349</v>
      </c>
      <c r="P3215" s="6">
        <f>[1]!EM_S_INFO_EMPLOYEE(B3215,"2019")</f>
        <v>1198</v>
      </c>
      <c r="Q3215" s="6">
        <f>[1]!EM_S_STM07_IS(B3215,"83","2019-12-31","1",1000000000)</f>
        <v>0.86806359769999997</v>
      </c>
      <c r="R3215" s="6">
        <f>[1]!EM_S_FA_YOY_OR(B3215,"2019-12-31")</f>
        <v>-9.1301317242</v>
      </c>
      <c r="S3215" s="6">
        <f>[1]!EM_S_FA_YOY_OR(B3215,"2020-12-31")</f>
        <v>0.1325909096</v>
      </c>
      <c r="T3215" s="6">
        <f>[1]!EM_S_FA_YOY_OR(B3215,"2021-12-31")</f>
        <v>137.52045513339999</v>
      </c>
      <c r="U3215" s="6">
        <f>[1]!EM_S_FA_YOY_OR(B3215,"2022-12-31")</f>
        <v>31.564367732499999</v>
      </c>
      <c r="V3215" s="7">
        <f t="shared" si="302"/>
        <v>56.405804591833324</v>
      </c>
      <c r="W3215" s="8">
        <f t="shared" si="303"/>
        <v>71.983880472794112</v>
      </c>
      <c r="X3215" s="6">
        <f>[1]!EM_S_FA_YOY_NETPROFIT(B3215,"2019-12-31")</f>
        <v>-89.007290414699995</v>
      </c>
      <c r="Y3215" s="6">
        <f>[1]!EM_S_FA_YOY_NETPROFIT(B3215,"2020-12-31")</f>
        <v>596.52281384169999</v>
      </c>
      <c r="Z3215" s="6">
        <f>[1]!EM_S_FA_YOY_NETPROFIT(B3215,"2021-12-31")</f>
        <v>-361.28281223049999</v>
      </c>
      <c r="AA3215" s="6">
        <f>[1]!EM_S_FA_YOY_NETPROFIT(B3215,"2022-12-31")</f>
        <v>-111.1620202622</v>
      </c>
      <c r="AB3215" s="7">
        <f t="shared" si="304"/>
        <v>41.359327116333333</v>
      </c>
      <c r="AC3215" s="8">
        <f t="shared" si="305"/>
        <v>496.78463682818551</v>
      </c>
    </row>
    <row r="3216" spans="1:29" ht="16.5" x14ac:dyDescent="0.45">
      <c r="A3216" s="9">
        <v>4276</v>
      </c>
      <c r="B3216" s="5" t="s">
        <v>11350</v>
      </c>
      <c r="C3216" s="5" t="s">
        <v>11351</v>
      </c>
      <c r="D3216" s="5" t="s">
        <v>11352</v>
      </c>
      <c r="E3216" s="5" t="s">
        <v>259</v>
      </c>
      <c r="F3216" s="5" t="s">
        <v>58</v>
      </c>
      <c r="G3216" s="5">
        <v>10</v>
      </c>
      <c r="H3216" s="5">
        <v>2</v>
      </c>
      <c r="I3216" s="5">
        <f t="shared" si="300"/>
        <v>3</v>
      </c>
      <c r="J3216" s="5">
        <f t="shared" si="301"/>
        <v>3</v>
      </c>
      <c r="K3216" s="5"/>
      <c r="L3216" s="5"/>
      <c r="M3216" s="5"/>
      <c r="N3216" s="5"/>
      <c r="O3216" s="5" t="s">
        <v>11353</v>
      </c>
      <c r="P3216" s="6">
        <f>[1]!EM_S_INFO_EMPLOYEE(B3216,"2019")</f>
        <v>2695</v>
      </c>
      <c r="Q3216" s="6">
        <f>[1]!EM_S_STM07_IS(B3216,"83","2019-12-31","1",1000000000)</f>
        <v>1.59304774175</v>
      </c>
      <c r="R3216" s="6">
        <f>[1]!EM_S_FA_YOY_OR(B3216,"2019-12-31")</f>
        <v>1.4808492809</v>
      </c>
      <c r="S3216" s="6">
        <f>[1]!EM_S_FA_YOY_OR(B3216,"2020-12-31")</f>
        <v>-12.042965568</v>
      </c>
      <c r="T3216" s="6">
        <f>[1]!EM_S_FA_YOY_OR(B3216,"2021-12-31")</f>
        <v>29.8606725277</v>
      </c>
      <c r="U3216" s="6">
        <f>[1]!EM_S_FA_YOY_OR(B3216,"2022-12-31")</f>
        <v>-7.3865107642999996</v>
      </c>
      <c r="V3216" s="7">
        <f t="shared" si="302"/>
        <v>3.4770653984666673</v>
      </c>
      <c r="W3216" s="8">
        <f t="shared" si="303"/>
        <v>22.967187174249794</v>
      </c>
      <c r="X3216" s="6">
        <f>[1]!EM_S_FA_YOY_NETPROFIT(B3216,"2019-12-31")</f>
        <v>-5.3537810482000001</v>
      </c>
      <c r="Y3216" s="6">
        <f>[1]!EM_S_FA_YOY_NETPROFIT(B3216,"2020-12-31")</f>
        <v>5.6532604673</v>
      </c>
      <c r="Z3216" s="6">
        <f>[1]!EM_S_FA_YOY_NETPROFIT(B3216,"2021-12-31")</f>
        <v>31.024567134800002</v>
      </c>
      <c r="AA3216" s="6">
        <f>[1]!EM_S_FA_YOY_NETPROFIT(B3216,"2022-12-31")</f>
        <v>-39.025839312800002</v>
      </c>
      <c r="AB3216" s="7">
        <f t="shared" si="304"/>
        <v>-0.78267057023333331</v>
      </c>
      <c r="AC3216" s="8">
        <f t="shared" si="305"/>
        <v>35.46590992923209</v>
      </c>
    </row>
    <row r="3217" spans="1:29" ht="16.5" x14ac:dyDescent="0.45">
      <c r="A3217" s="9">
        <v>4277</v>
      </c>
      <c r="B3217" s="5" t="s">
        <v>11354</v>
      </c>
      <c r="C3217" s="5" t="s">
        <v>11355</v>
      </c>
      <c r="D3217" s="5" t="s">
        <v>11356</v>
      </c>
      <c r="E3217" s="5" t="s">
        <v>509</v>
      </c>
      <c r="F3217" s="5" t="s">
        <v>11767</v>
      </c>
      <c r="G3217" s="5">
        <v>18</v>
      </c>
      <c r="H3217" s="5">
        <v>2</v>
      </c>
      <c r="I3217" s="5">
        <f t="shared" si="300"/>
        <v>2</v>
      </c>
      <c r="J3217" s="5">
        <f t="shared" si="301"/>
        <v>4</v>
      </c>
      <c r="K3217" s="5"/>
      <c r="L3217" s="5"/>
      <c r="M3217" s="5"/>
      <c r="N3217" s="5"/>
      <c r="O3217" s="5" t="s">
        <v>6510</v>
      </c>
      <c r="P3217" s="6">
        <f>[1]!EM_S_INFO_EMPLOYEE(B3217,"2019")</f>
        <v>993</v>
      </c>
      <c r="Q3217" s="6">
        <f>[1]!EM_S_STM07_IS(B3217,"83","2019-12-31","1",1000000000)</f>
        <v>1.3540978155300001</v>
      </c>
      <c r="R3217" s="6">
        <f>[1]!EM_S_FA_YOY_OR(B3217,"2019-12-31")</f>
        <v>241.40390418710001</v>
      </c>
      <c r="S3217" s="6">
        <f>[1]!EM_S_FA_YOY_OR(B3217,"2020-12-31")</f>
        <v>90.483308446999999</v>
      </c>
      <c r="T3217" s="6">
        <f>[1]!EM_S_FA_YOY_OR(B3217,"2021-12-31")</f>
        <v>58.224190770100002</v>
      </c>
      <c r="U3217" s="6">
        <f>[1]!EM_S_FA_YOY_OR(B3217,"2022-12-31")</f>
        <v>-21.1768053859</v>
      </c>
      <c r="V3217" s="7">
        <f t="shared" si="302"/>
        <v>42.510231277066673</v>
      </c>
      <c r="W3217" s="8">
        <f t="shared" si="303"/>
        <v>57.464699142217434</v>
      </c>
      <c r="X3217" s="6">
        <f>[1]!EM_S_FA_YOY_NETPROFIT(B3217,"2019-12-31")</f>
        <v>384.48719879129999</v>
      </c>
      <c r="Y3217" s="6">
        <f>[1]!EM_S_FA_YOY_NETPROFIT(B3217,"2020-12-31")</f>
        <v>279.79809430350002</v>
      </c>
      <c r="Z3217" s="6">
        <f>[1]!EM_S_FA_YOY_NETPROFIT(B3217,"2021-12-31")</f>
        <v>26.2570845298</v>
      </c>
      <c r="AA3217" s="6">
        <f>[1]!EM_S_FA_YOY_NETPROFIT(B3217,"2022-12-31")</f>
        <v>-61.114743928000003</v>
      </c>
      <c r="AB3217" s="7">
        <f t="shared" si="304"/>
        <v>81.646811635100008</v>
      </c>
      <c r="AC3217" s="8">
        <f t="shared" si="305"/>
        <v>177.07740459856512</v>
      </c>
    </row>
    <row r="3218" spans="1:29" ht="16.5" x14ac:dyDescent="0.45">
      <c r="A3218" s="9">
        <v>4278</v>
      </c>
      <c r="B3218" s="5" t="s">
        <v>11357</v>
      </c>
      <c r="C3218" s="5" t="s">
        <v>11358</v>
      </c>
      <c r="D3218" s="5" t="s">
        <v>11359</v>
      </c>
      <c r="E3218" s="5" t="s">
        <v>1297</v>
      </c>
      <c r="F3218" s="5" t="s">
        <v>11757</v>
      </c>
      <c r="G3218" s="5">
        <v>7</v>
      </c>
      <c r="H3218" s="5">
        <v>2</v>
      </c>
      <c r="I3218" s="5">
        <f t="shared" si="300"/>
        <v>4</v>
      </c>
      <c r="J3218" s="5">
        <f t="shared" si="301"/>
        <v>11</v>
      </c>
      <c r="K3218" s="5"/>
      <c r="L3218" s="5"/>
      <c r="M3218" s="5"/>
      <c r="N3218" s="5"/>
      <c r="O3218" s="5" t="s">
        <v>6776</v>
      </c>
      <c r="P3218" s="6">
        <f>[1]!EM_S_INFO_EMPLOYEE(B3218,"2019")</f>
        <v>2959</v>
      </c>
      <c r="Q3218" s="6">
        <f>[1]!EM_S_STM07_IS(B3218,"83","2019-12-31","1",1000000000)</f>
        <v>2.05797474963</v>
      </c>
      <c r="R3218" s="6">
        <f>[1]!EM_S_FA_YOY_OR(B3218,"2019-12-31")</f>
        <v>8.6548328466999997</v>
      </c>
      <c r="S3218" s="6">
        <f>[1]!EM_S_FA_YOY_OR(B3218,"2020-12-31")</f>
        <v>7.5249096941999998</v>
      </c>
      <c r="T3218" s="6">
        <f>[1]!EM_S_FA_YOY_OR(B3218,"2021-12-31")</f>
        <v>22.658109910699999</v>
      </c>
      <c r="U3218" s="6">
        <f>[1]!EM_S_FA_YOY_OR(B3218,"2022-12-31")</f>
        <v>9.0537980322999996</v>
      </c>
      <c r="V3218" s="7">
        <f t="shared" si="302"/>
        <v>13.0789392124</v>
      </c>
      <c r="W3218" s="8">
        <f t="shared" si="303"/>
        <v>8.3309518266505105</v>
      </c>
      <c r="X3218" s="6">
        <f>[1]!EM_S_FA_YOY_NETPROFIT(B3218,"2019-12-31")</f>
        <v>4.7042936778</v>
      </c>
      <c r="Y3218" s="6">
        <f>[1]!EM_S_FA_YOY_NETPROFIT(B3218,"2020-12-31")</f>
        <v>15.5904919169</v>
      </c>
      <c r="Z3218" s="6">
        <f>[1]!EM_S_FA_YOY_NETPROFIT(B3218,"2021-12-31")</f>
        <v>39.484878450399997</v>
      </c>
      <c r="AA3218" s="6">
        <f>[1]!EM_S_FA_YOY_NETPROFIT(B3218,"2022-12-31")</f>
        <v>-11.5260776726</v>
      </c>
      <c r="AB3218" s="7">
        <f t="shared" si="304"/>
        <v>14.516430898233333</v>
      </c>
      <c r="AC3218" s="8">
        <f t="shared" si="305"/>
        <v>25.522433591832932</v>
      </c>
    </row>
    <row r="3219" spans="1:29" ht="16.5" x14ac:dyDescent="0.45">
      <c r="A3219" s="9">
        <v>4279</v>
      </c>
      <c r="B3219" s="5" t="s">
        <v>11360</v>
      </c>
      <c r="C3219" s="5" t="s">
        <v>11361</v>
      </c>
      <c r="D3219" s="5" t="s">
        <v>11362</v>
      </c>
      <c r="E3219" s="5" t="s">
        <v>1297</v>
      </c>
      <c r="F3219" s="5" t="s">
        <v>11771</v>
      </c>
      <c r="G3219" s="5">
        <v>22</v>
      </c>
      <c r="H3219" s="5">
        <v>3</v>
      </c>
      <c r="I3219" s="5">
        <f t="shared" si="300"/>
        <v>4</v>
      </c>
      <c r="J3219" s="5">
        <f t="shared" si="301"/>
        <v>7</v>
      </c>
      <c r="K3219" s="5"/>
      <c r="L3219" s="5"/>
      <c r="M3219" s="5"/>
      <c r="N3219" s="5"/>
      <c r="O3219" s="5" t="s">
        <v>4159</v>
      </c>
      <c r="P3219" s="6">
        <f>[1]!EM_S_INFO_EMPLOYEE(B3219,"2019")</f>
        <v>209</v>
      </c>
      <c r="Q3219" s="6">
        <f>[1]!EM_S_STM07_IS(B3219,"83","2019-12-31","1",1000000000)</f>
        <v>0.64292250070000001</v>
      </c>
      <c r="R3219" s="6">
        <f>[1]!EM_S_FA_YOY_OR(B3219,"2019-12-31")</f>
        <v>-46.1948283766</v>
      </c>
      <c r="S3219" s="6">
        <f>[1]!EM_S_FA_YOY_OR(B3219,"2020-12-31")</f>
        <v>-3.3426541264999998</v>
      </c>
      <c r="T3219" s="6">
        <f>[1]!EM_S_FA_YOY_OR(B3219,"2021-12-31")</f>
        <v>19.051826954900001</v>
      </c>
      <c r="U3219" s="6">
        <f>[1]!EM_S_FA_YOY_OR(B3219,"2022-12-31")</f>
        <v>-45.814803942899999</v>
      </c>
      <c r="V3219" s="7">
        <f t="shared" si="302"/>
        <v>-10.0352103715</v>
      </c>
      <c r="W3219" s="8">
        <f t="shared" si="303"/>
        <v>32.947119492107682</v>
      </c>
      <c r="X3219" s="6">
        <f>[1]!EM_S_FA_YOY_NETPROFIT(B3219,"2019-12-31")</f>
        <v>-368.26805829879999</v>
      </c>
      <c r="Y3219" s="6">
        <f>[1]!EM_S_FA_YOY_NETPROFIT(B3219,"2020-12-31")</f>
        <v>62.756850727100002</v>
      </c>
      <c r="Z3219" s="6">
        <f>[1]!EM_S_FA_YOY_NETPROFIT(B3219,"2021-12-31")</f>
        <v>-182.49975687150001</v>
      </c>
      <c r="AA3219" s="6">
        <f>[1]!EM_S_FA_YOY_NETPROFIT(B3219,"2022-12-31")</f>
        <v>-211.9130066331</v>
      </c>
      <c r="AB3219" s="7">
        <f t="shared" si="304"/>
        <v>-110.55197092583334</v>
      </c>
      <c r="AC3219" s="8">
        <f t="shared" si="305"/>
        <v>150.80863888527992</v>
      </c>
    </row>
    <row r="3220" spans="1:29" ht="16.5" x14ac:dyDescent="0.45">
      <c r="A3220" s="9">
        <v>4280</v>
      </c>
      <c r="B3220" s="5" t="s">
        <v>11363</v>
      </c>
      <c r="C3220" s="5" t="s">
        <v>11364</v>
      </c>
      <c r="D3220" s="5" t="s">
        <v>11365</v>
      </c>
      <c r="E3220" s="5" t="s">
        <v>1297</v>
      </c>
      <c r="F3220" s="5" t="s">
        <v>11766</v>
      </c>
      <c r="G3220" s="5">
        <v>17</v>
      </c>
      <c r="H3220" s="5">
        <v>2</v>
      </c>
      <c r="I3220" s="5">
        <f t="shared" si="300"/>
        <v>2</v>
      </c>
      <c r="J3220" s="5">
        <f t="shared" si="301"/>
        <v>11</v>
      </c>
      <c r="K3220" s="5"/>
      <c r="L3220" s="5"/>
      <c r="M3220" s="5"/>
      <c r="N3220" s="5"/>
      <c r="O3220" s="5" t="s">
        <v>6867</v>
      </c>
      <c r="P3220" s="6">
        <f>[1]!EM_S_INFO_EMPLOYEE(B3220,"2019")</f>
        <v>8460</v>
      </c>
      <c r="Q3220" s="6">
        <f>[1]!EM_S_STM07_IS(B3220,"83","2019-12-31","1",1000000000)</f>
        <v>4.8178884812399998</v>
      </c>
      <c r="R3220" s="6">
        <f>[1]!EM_S_FA_YOY_OR(B3220,"2019-12-31")</f>
        <v>12.7418897446</v>
      </c>
      <c r="S3220" s="6">
        <f>[1]!EM_S_FA_YOY_OR(B3220,"2020-12-31")</f>
        <v>-18.011593231999999</v>
      </c>
      <c r="T3220" s="6">
        <f>[1]!EM_S_FA_YOY_OR(B3220,"2021-12-31")</f>
        <v>6.5466983770000002</v>
      </c>
      <c r="U3220" s="6">
        <f>[1]!EM_S_FA_YOY_OR(B3220,"2022-12-31")</f>
        <v>22.2653702934</v>
      </c>
      <c r="V3220" s="7">
        <f t="shared" si="302"/>
        <v>3.6001584794666672</v>
      </c>
      <c r="W3220" s="8">
        <f t="shared" si="303"/>
        <v>20.299507893848496</v>
      </c>
      <c r="X3220" s="6">
        <f>[1]!EM_S_FA_YOY_NETPROFIT(B3220,"2019-12-31")</f>
        <v>12.389442679</v>
      </c>
      <c r="Y3220" s="6">
        <f>[1]!EM_S_FA_YOY_NETPROFIT(B3220,"2020-12-31")</f>
        <v>-37.266461231699999</v>
      </c>
      <c r="Z3220" s="6">
        <f>[1]!EM_S_FA_YOY_NETPROFIT(B3220,"2021-12-31")</f>
        <v>5.8309781851000002</v>
      </c>
      <c r="AA3220" s="6">
        <f>[1]!EM_S_FA_YOY_NETPROFIT(B3220,"2022-12-31")</f>
        <v>36.952357258200003</v>
      </c>
      <c r="AB3220" s="7">
        <f t="shared" si="304"/>
        <v>1.8389580705333348</v>
      </c>
      <c r="AC3220" s="8">
        <f t="shared" si="305"/>
        <v>37.270100924943968</v>
      </c>
    </row>
    <row r="3221" spans="1:29" ht="16.5" x14ac:dyDescent="0.45">
      <c r="A3221" s="9">
        <v>4282</v>
      </c>
      <c r="B3221" s="5" t="s">
        <v>11366</v>
      </c>
      <c r="C3221" s="5" t="s">
        <v>11367</v>
      </c>
      <c r="D3221" s="5" t="s">
        <v>11368</v>
      </c>
      <c r="E3221" s="5" t="s">
        <v>474</v>
      </c>
      <c r="F3221" s="5" t="s">
        <v>11759</v>
      </c>
      <c r="G3221" s="5">
        <v>9</v>
      </c>
      <c r="H3221" s="5">
        <v>2</v>
      </c>
      <c r="I3221" s="5">
        <f t="shared" si="300"/>
        <v>3</v>
      </c>
      <c r="J3221" s="5">
        <f t="shared" si="301"/>
        <v>2</v>
      </c>
      <c r="K3221" s="5"/>
      <c r="L3221" s="5"/>
      <c r="M3221" s="5"/>
      <c r="N3221" s="5"/>
      <c r="O3221" s="5" t="s">
        <v>11369</v>
      </c>
      <c r="P3221" s="6">
        <f>[1]!EM_S_INFO_EMPLOYEE(B3221,"2019")</f>
        <v>5163</v>
      </c>
      <c r="Q3221" s="6">
        <f>[1]!EM_S_STM07_IS(B3221,"83","2019-12-31","1",1000000000)</f>
        <v>5.9722634357800004</v>
      </c>
      <c r="R3221" s="6">
        <f>[1]!EM_S_FA_YOY_OR(B3221,"2019-12-31")</f>
        <v>66.636034736799999</v>
      </c>
      <c r="S3221" s="6">
        <f>[1]!EM_S_FA_YOY_OR(B3221,"2020-12-31")</f>
        <v>37.305202431300003</v>
      </c>
      <c r="T3221" s="6">
        <f>[1]!EM_S_FA_YOY_OR(B3221,"2021-12-31")</f>
        <v>39.370640807400001</v>
      </c>
      <c r="U3221" s="6">
        <f>[1]!EM_S_FA_YOY_OR(B3221,"2022-12-31")</f>
        <v>-0.79051220119999999</v>
      </c>
      <c r="V3221" s="7">
        <f t="shared" si="302"/>
        <v>25.295110345833333</v>
      </c>
      <c r="W3221" s="8">
        <f t="shared" si="303"/>
        <v>22.614404406729069</v>
      </c>
      <c r="X3221" s="6">
        <f>[1]!EM_S_FA_YOY_NETPROFIT(B3221,"2019-12-31")</f>
        <v>90.564788100399994</v>
      </c>
      <c r="Y3221" s="6">
        <f>[1]!EM_S_FA_YOY_NETPROFIT(B3221,"2020-12-31")</f>
        <v>26.1989626891</v>
      </c>
      <c r="Z3221" s="6">
        <f>[1]!EM_S_FA_YOY_NETPROFIT(B3221,"2021-12-31")</f>
        <v>-174.0726557811</v>
      </c>
      <c r="AA3221" s="6">
        <f>[1]!EM_S_FA_YOY_NETPROFIT(B3221,"2022-12-31")</f>
        <v>178.2252576688</v>
      </c>
      <c r="AB3221" s="7">
        <f t="shared" si="304"/>
        <v>10.117188192266667</v>
      </c>
      <c r="AC3221" s="8">
        <f t="shared" si="305"/>
        <v>176.69867729701193</v>
      </c>
    </row>
    <row r="3222" spans="1:29" ht="16.5" x14ac:dyDescent="0.45">
      <c r="A3222" s="9">
        <v>4283</v>
      </c>
      <c r="B3222" s="5" t="s">
        <v>11370</v>
      </c>
      <c r="C3222" s="5" t="s">
        <v>11371</v>
      </c>
      <c r="D3222" s="5" t="s">
        <v>11372</v>
      </c>
      <c r="E3222" s="5" t="s">
        <v>363</v>
      </c>
      <c r="F3222" s="5" t="s">
        <v>11762</v>
      </c>
      <c r="G3222" s="5">
        <v>13</v>
      </c>
      <c r="H3222" s="5">
        <v>2</v>
      </c>
      <c r="I3222" s="5">
        <f t="shared" si="300"/>
        <v>4</v>
      </c>
      <c r="J3222" s="5">
        <f t="shared" si="301"/>
        <v>7</v>
      </c>
      <c r="K3222" s="5"/>
      <c r="L3222" s="5"/>
      <c r="M3222" s="5"/>
      <c r="N3222" s="5"/>
      <c r="O3222" s="5" t="s">
        <v>6442</v>
      </c>
      <c r="P3222" s="6">
        <f>[1]!EM_S_INFO_EMPLOYEE(B3222,"2019")</f>
        <v>1630</v>
      </c>
      <c r="Q3222" s="6">
        <f>[1]!EM_S_STM07_IS(B3222,"83","2019-12-31","1",1000000000)</f>
        <v>0.57968950459000002</v>
      </c>
      <c r="R3222" s="6">
        <f>[1]!EM_S_FA_YOY_OR(B3222,"2019-12-31")</f>
        <v>-5.1709644234000001</v>
      </c>
      <c r="S3222" s="6">
        <f>[1]!EM_S_FA_YOY_OR(B3222,"2020-12-31")</f>
        <v>8.8384510249999995</v>
      </c>
      <c r="T3222" s="6">
        <f>[1]!EM_S_FA_YOY_OR(B3222,"2021-12-31")</f>
        <v>96.640541876699999</v>
      </c>
      <c r="U3222" s="6">
        <f>[1]!EM_S_FA_YOY_OR(B3222,"2022-12-31")</f>
        <v>-26.1388224132</v>
      </c>
      <c r="V3222" s="7">
        <f t="shared" si="302"/>
        <v>26.446723496166666</v>
      </c>
      <c r="W3222" s="8">
        <f t="shared" si="303"/>
        <v>63.255288462089297</v>
      </c>
      <c r="X3222" s="6">
        <f>[1]!EM_S_FA_YOY_NETPROFIT(B3222,"2019-12-31")</f>
        <v>-76.380579402199999</v>
      </c>
      <c r="Y3222" s="6">
        <f>[1]!EM_S_FA_YOY_NETPROFIT(B3222,"2020-12-31")</f>
        <v>282.28890158220003</v>
      </c>
      <c r="Z3222" s="6">
        <f>[1]!EM_S_FA_YOY_NETPROFIT(B3222,"2021-12-31")</f>
        <v>524.67536754069999</v>
      </c>
      <c r="AA3222" s="6">
        <f>[1]!EM_S_FA_YOY_NETPROFIT(B3222,"2022-12-31")</f>
        <v>-23.6392676147</v>
      </c>
      <c r="AB3222" s="7">
        <f t="shared" si="304"/>
        <v>261.10833383606672</v>
      </c>
      <c r="AC3222" s="8">
        <f t="shared" si="305"/>
        <v>274.77026243561414</v>
      </c>
    </row>
    <row r="3223" spans="1:29" ht="16.5" x14ac:dyDescent="0.45">
      <c r="A3223" s="9">
        <v>4286</v>
      </c>
      <c r="B3223" s="5" t="s">
        <v>11373</v>
      </c>
      <c r="C3223" s="5" t="s">
        <v>11374</v>
      </c>
      <c r="D3223" s="5" t="s">
        <v>11375</v>
      </c>
      <c r="E3223" s="5" t="s">
        <v>259</v>
      </c>
      <c r="F3223" s="5" t="s">
        <v>11756</v>
      </c>
      <c r="G3223" s="5">
        <v>6</v>
      </c>
      <c r="H3223" s="5">
        <v>2</v>
      </c>
      <c r="I3223" s="5">
        <f t="shared" si="300"/>
        <v>2</v>
      </c>
      <c r="J3223" s="5">
        <f t="shared" si="301"/>
        <v>11</v>
      </c>
      <c r="K3223" s="5"/>
      <c r="L3223" s="5"/>
      <c r="M3223" s="5"/>
      <c r="N3223" s="5"/>
      <c r="O3223" s="5" t="s">
        <v>4616</v>
      </c>
      <c r="P3223" s="6">
        <f>[1]!EM_S_INFO_EMPLOYEE(B3223,"2019")</f>
        <v>1646</v>
      </c>
      <c r="Q3223" s="6">
        <f>[1]!EM_S_STM07_IS(B3223,"83","2019-12-31","1",1000000000)</f>
        <v>1.13485547037</v>
      </c>
      <c r="R3223" s="6">
        <f>[1]!EM_S_FA_YOY_OR(B3223,"2019-12-31")</f>
        <v>1.9089748974</v>
      </c>
      <c r="S3223" s="6">
        <f>[1]!EM_S_FA_YOY_OR(B3223,"2020-12-31")</f>
        <v>24.5208312261</v>
      </c>
      <c r="T3223" s="6">
        <f>[1]!EM_S_FA_YOY_OR(B3223,"2021-12-31")</f>
        <v>5.0373189187999996</v>
      </c>
      <c r="U3223" s="6">
        <f>[1]!EM_S_FA_YOY_OR(B3223,"2022-12-31")</f>
        <v>13.0495271805</v>
      </c>
      <c r="V3223" s="7">
        <f t="shared" si="302"/>
        <v>14.202559108466668</v>
      </c>
      <c r="W3223" s="8">
        <f t="shared" si="303"/>
        <v>9.7927996470549949</v>
      </c>
      <c r="X3223" s="6">
        <f>[1]!EM_S_FA_YOY_NETPROFIT(B3223,"2019-12-31")</f>
        <v>1.8731075596</v>
      </c>
      <c r="Y3223" s="6">
        <f>[1]!EM_S_FA_YOY_NETPROFIT(B3223,"2020-12-31")</f>
        <v>25.049463317499999</v>
      </c>
      <c r="Z3223" s="6">
        <f>[1]!EM_S_FA_YOY_NETPROFIT(B3223,"2021-12-31")</f>
        <v>-31.015476852799999</v>
      </c>
      <c r="AA3223" s="6">
        <f>[1]!EM_S_FA_YOY_NETPROFIT(B3223,"2022-12-31")</f>
        <v>77.1242099376</v>
      </c>
      <c r="AB3223" s="7">
        <f t="shared" si="304"/>
        <v>23.719398800766669</v>
      </c>
      <c r="AC3223" s="8">
        <f t="shared" si="305"/>
        <v>54.08211135389832</v>
      </c>
    </row>
    <row r="3224" spans="1:29" ht="16.5" x14ac:dyDescent="0.45">
      <c r="A3224" s="9">
        <v>4287</v>
      </c>
      <c r="B3224" s="5" t="s">
        <v>11376</v>
      </c>
      <c r="C3224" s="5" t="s">
        <v>11377</v>
      </c>
      <c r="D3224" s="5" t="s">
        <v>11378</v>
      </c>
      <c r="E3224" s="5" t="s">
        <v>435</v>
      </c>
      <c r="F3224" s="5" t="s">
        <v>11766</v>
      </c>
      <c r="G3224" s="5">
        <v>17</v>
      </c>
      <c r="H3224" s="5">
        <v>2</v>
      </c>
      <c r="I3224" s="5">
        <f t="shared" si="300"/>
        <v>2</v>
      </c>
      <c r="J3224" s="5">
        <f t="shared" si="301"/>
        <v>11</v>
      </c>
      <c r="K3224" s="5"/>
      <c r="L3224" s="5"/>
      <c r="M3224" s="5"/>
      <c r="N3224" s="5"/>
      <c r="O3224" s="5" t="s">
        <v>10791</v>
      </c>
      <c r="P3224" s="6">
        <f>[1]!EM_S_INFO_EMPLOYEE(B3224,"2019")</f>
        <v>1662</v>
      </c>
      <c r="Q3224" s="6">
        <f>[1]!EM_S_STM07_IS(B3224,"83","2019-12-31","1",1000000000)</f>
        <v>0.59569040616000002</v>
      </c>
      <c r="R3224" s="6">
        <f>[1]!EM_S_FA_YOY_OR(B3224,"2019-12-31")</f>
        <v>-11.9129715103</v>
      </c>
      <c r="S3224" s="6">
        <f>[1]!EM_S_FA_YOY_OR(B3224,"2020-12-31")</f>
        <v>53.509121017200002</v>
      </c>
      <c r="T3224" s="6">
        <f>[1]!EM_S_FA_YOY_OR(B3224,"2021-12-31")</f>
        <v>55.192839239199998</v>
      </c>
      <c r="U3224" s="6">
        <f>[1]!EM_S_FA_YOY_OR(B3224,"2022-12-31")</f>
        <v>-11.0332327047</v>
      </c>
      <c r="V3224" s="7">
        <f t="shared" si="302"/>
        <v>32.556242517233336</v>
      </c>
      <c r="W3224" s="8">
        <f t="shared" si="303"/>
        <v>37.75897892363389</v>
      </c>
      <c r="X3224" s="6">
        <f>[1]!EM_S_FA_YOY_NETPROFIT(B3224,"2019-12-31")</f>
        <v>285.34485956250001</v>
      </c>
      <c r="Y3224" s="6">
        <f>[1]!EM_S_FA_YOY_NETPROFIT(B3224,"2020-12-31")</f>
        <v>175.34035279380001</v>
      </c>
      <c r="Z3224" s="6">
        <f>[1]!EM_S_FA_YOY_NETPROFIT(B3224,"2021-12-31")</f>
        <v>-68.4409324473</v>
      </c>
      <c r="AA3224" s="6">
        <f>[1]!EM_S_FA_YOY_NETPROFIT(B3224,"2022-12-31")</f>
        <v>76.784064111500001</v>
      </c>
      <c r="AB3224" s="7">
        <f t="shared" si="304"/>
        <v>61.227828152666667</v>
      </c>
      <c r="AC3224" s="8">
        <f t="shared" si="305"/>
        <v>122.63289165780857</v>
      </c>
    </row>
    <row r="3225" spans="1:29" ht="16.5" x14ac:dyDescent="0.45">
      <c r="A3225" s="9">
        <v>4289</v>
      </c>
      <c r="B3225" s="5" t="s">
        <v>11379</v>
      </c>
      <c r="C3225" s="5" t="s">
        <v>11380</v>
      </c>
      <c r="D3225" s="5" t="s">
        <v>11381</v>
      </c>
      <c r="E3225" s="5" t="s">
        <v>435</v>
      </c>
      <c r="F3225" s="5" t="s">
        <v>11766</v>
      </c>
      <c r="G3225" s="5">
        <v>17</v>
      </c>
      <c r="H3225" s="5">
        <v>2</v>
      </c>
      <c r="I3225" s="5">
        <f t="shared" si="300"/>
        <v>2</v>
      </c>
      <c r="J3225" s="5">
        <f t="shared" si="301"/>
        <v>11</v>
      </c>
      <c r="K3225" s="5"/>
      <c r="L3225" s="5"/>
      <c r="M3225" s="5"/>
      <c r="N3225" s="5"/>
      <c r="O3225" s="5" t="s">
        <v>11382</v>
      </c>
      <c r="P3225" s="6">
        <f>[1]!EM_S_INFO_EMPLOYEE(B3225,"2019")</f>
        <v>8857</v>
      </c>
      <c r="Q3225" s="6">
        <f>[1]!EM_S_STM07_IS(B3225,"83","2019-12-31","1",1000000000)</f>
        <v>10.65040970497</v>
      </c>
      <c r="R3225" s="6">
        <f>[1]!EM_S_FA_YOY_OR(B3225,"2019-12-31")</f>
        <v>-4.9392528734000001</v>
      </c>
      <c r="S3225" s="6">
        <f>[1]!EM_S_FA_YOY_OR(B3225,"2020-12-31")</f>
        <v>-2.0032502092</v>
      </c>
      <c r="T3225" s="6">
        <f>[1]!EM_S_FA_YOY_OR(B3225,"2021-12-31")</f>
        <v>25.1111633766</v>
      </c>
      <c r="U3225" s="6">
        <f>[1]!EM_S_FA_YOY_OR(B3225,"2022-12-31")</f>
        <v>-4.9605809002000001</v>
      </c>
      <c r="V3225" s="7">
        <f t="shared" si="302"/>
        <v>6.0491107557333335</v>
      </c>
      <c r="W3225" s="8">
        <f t="shared" si="303"/>
        <v>16.574312619065083</v>
      </c>
      <c r="X3225" s="6">
        <f>[1]!EM_S_FA_YOY_NETPROFIT(B3225,"2019-12-31")</f>
        <v>-39.645880575500001</v>
      </c>
      <c r="Y3225" s="6">
        <f>[1]!EM_S_FA_YOY_NETPROFIT(B3225,"2020-12-31")</f>
        <v>-23.357666398599999</v>
      </c>
      <c r="Z3225" s="6">
        <f>[1]!EM_S_FA_YOY_NETPROFIT(B3225,"2021-12-31")</f>
        <v>-20.4575532106</v>
      </c>
      <c r="AA3225" s="6">
        <f>[1]!EM_S_FA_YOY_NETPROFIT(B3225,"2022-12-31")</f>
        <v>32.555618668400001</v>
      </c>
      <c r="AB3225" s="7">
        <f t="shared" si="304"/>
        <v>-3.7532003135999994</v>
      </c>
      <c r="AC3225" s="8">
        <f t="shared" si="305"/>
        <v>31.477776541975381</v>
      </c>
    </row>
    <row r="3226" spans="1:29" ht="16.5" x14ac:dyDescent="0.45">
      <c r="A3226" s="9">
        <v>4290</v>
      </c>
      <c r="B3226" s="5" t="s">
        <v>11383</v>
      </c>
      <c r="C3226" s="5" t="s">
        <v>11384</v>
      </c>
      <c r="D3226" s="5" t="s">
        <v>11385</v>
      </c>
      <c r="E3226" s="5" t="s">
        <v>259</v>
      </c>
      <c r="F3226" s="5" t="s">
        <v>11766</v>
      </c>
      <c r="G3226" s="5">
        <v>17</v>
      </c>
      <c r="H3226" s="5">
        <v>2</v>
      </c>
      <c r="I3226" s="5">
        <f t="shared" si="300"/>
        <v>2</v>
      </c>
      <c r="J3226" s="5">
        <f t="shared" si="301"/>
        <v>11</v>
      </c>
      <c r="K3226" s="5"/>
      <c r="L3226" s="5"/>
      <c r="M3226" s="5"/>
      <c r="N3226" s="5"/>
      <c r="O3226" s="5" t="s">
        <v>6822</v>
      </c>
      <c r="P3226" s="6">
        <f>[1]!EM_S_INFO_EMPLOYEE(B3226,"2019")</f>
        <v>1045</v>
      </c>
      <c r="Q3226" s="6">
        <f>[1]!EM_S_STM07_IS(B3226,"83","2019-12-31","1",1000000000)</f>
        <v>0.94638678408999999</v>
      </c>
      <c r="R3226" s="6">
        <f>[1]!EM_S_FA_YOY_OR(B3226,"2019-12-31")</f>
        <v>7.0520653638999997</v>
      </c>
      <c r="S3226" s="6">
        <f>[1]!EM_S_FA_YOY_OR(B3226,"2020-12-31")</f>
        <v>11.1445378447</v>
      </c>
      <c r="T3226" s="6">
        <f>[1]!EM_S_FA_YOY_OR(B3226,"2021-12-31")</f>
        <v>6.5077303475999999</v>
      </c>
      <c r="U3226" s="6">
        <f>[1]!EM_S_FA_YOY_OR(B3226,"2022-12-31")</f>
        <v>-11.1363208024</v>
      </c>
      <c r="V3226" s="7">
        <f t="shared" si="302"/>
        <v>2.1719824632999996</v>
      </c>
      <c r="W3226" s="8">
        <f t="shared" si="303"/>
        <v>11.756198271557505</v>
      </c>
      <c r="X3226" s="6">
        <f>[1]!EM_S_FA_YOY_NETPROFIT(B3226,"2019-12-31")</f>
        <v>33.505363405799997</v>
      </c>
      <c r="Y3226" s="6">
        <f>[1]!EM_S_FA_YOY_NETPROFIT(B3226,"2020-12-31")</f>
        <v>-26.167142923499998</v>
      </c>
      <c r="Z3226" s="6">
        <f>[1]!EM_S_FA_YOY_NETPROFIT(B3226,"2021-12-31")</f>
        <v>15.220422858799999</v>
      </c>
      <c r="AA3226" s="6">
        <f>[1]!EM_S_FA_YOY_NETPROFIT(B3226,"2022-12-31")</f>
        <v>-33.635817012899999</v>
      </c>
      <c r="AB3226" s="7">
        <f t="shared" si="304"/>
        <v>-14.860845692533331</v>
      </c>
      <c r="AC3226" s="8">
        <f t="shared" si="305"/>
        <v>26.317433602205512</v>
      </c>
    </row>
    <row r="3227" spans="1:29" ht="16.5" x14ac:dyDescent="0.45">
      <c r="A3227" s="9">
        <v>4291</v>
      </c>
      <c r="B3227" s="5" t="s">
        <v>11386</v>
      </c>
      <c r="C3227" s="5" t="s">
        <v>11387</v>
      </c>
      <c r="D3227" s="5" t="s">
        <v>11388</v>
      </c>
      <c r="E3227" s="5" t="s">
        <v>249</v>
      </c>
      <c r="F3227" s="5" t="s">
        <v>11766</v>
      </c>
      <c r="G3227" s="5">
        <v>17</v>
      </c>
      <c r="H3227" s="5">
        <v>2</v>
      </c>
      <c r="I3227" s="5">
        <f t="shared" si="300"/>
        <v>2</v>
      </c>
      <c r="J3227" s="5">
        <f t="shared" si="301"/>
        <v>11</v>
      </c>
      <c r="K3227" s="5"/>
      <c r="L3227" s="5"/>
      <c r="M3227" s="5"/>
      <c r="N3227" s="5"/>
      <c r="O3227" s="5" t="s">
        <v>4231</v>
      </c>
      <c r="P3227" s="6">
        <f>[1]!EM_S_INFO_EMPLOYEE(B3227,"2019")</f>
        <v>2729</v>
      </c>
      <c r="Q3227" s="6">
        <f>[1]!EM_S_STM07_IS(B3227,"83","2019-12-31","1",1000000000)</f>
        <v>1.8344441686199999</v>
      </c>
      <c r="R3227" s="6">
        <f>[1]!EM_S_FA_YOY_OR(B3227,"2019-12-31")</f>
        <v>-2.1292730435</v>
      </c>
      <c r="S3227" s="6">
        <f>[1]!EM_S_FA_YOY_OR(B3227,"2020-12-31")</f>
        <v>25.219494075899998</v>
      </c>
      <c r="T3227" s="6">
        <f>[1]!EM_S_FA_YOY_OR(B3227,"2021-12-31")</f>
        <v>30.9918142356</v>
      </c>
      <c r="U3227" s="6">
        <f>[1]!EM_S_FA_YOY_OR(B3227,"2022-12-31")</f>
        <v>5.1255954079999997</v>
      </c>
      <c r="V3227" s="7">
        <f t="shared" si="302"/>
        <v>20.445634573166668</v>
      </c>
      <c r="W3227" s="8">
        <f t="shared" si="303"/>
        <v>13.577835616297621</v>
      </c>
      <c r="X3227" s="6">
        <f>[1]!EM_S_FA_YOY_NETPROFIT(B3227,"2019-12-31")</f>
        <v>-68.675251316800001</v>
      </c>
      <c r="Y3227" s="6">
        <f>[1]!EM_S_FA_YOY_NETPROFIT(B3227,"2020-12-31")</f>
        <v>206.59164096710001</v>
      </c>
      <c r="Z3227" s="6">
        <f>[1]!EM_S_FA_YOY_NETPROFIT(B3227,"2021-12-31")</f>
        <v>-20.966007659999999</v>
      </c>
      <c r="AA3227" s="6">
        <f>[1]!EM_S_FA_YOY_NETPROFIT(B3227,"2022-12-31")</f>
        <v>62.120859399499999</v>
      </c>
      <c r="AB3227" s="7">
        <f t="shared" si="304"/>
        <v>82.582164235533341</v>
      </c>
      <c r="AC3227" s="8">
        <f t="shared" si="305"/>
        <v>115.15042166170512</v>
      </c>
    </row>
    <row r="3228" spans="1:29" ht="16.5" x14ac:dyDescent="0.45">
      <c r="A3228" s="9">
        <v>4293</v>
      </c>
      <c r="B3228" s="5" t="s">
        <v>11389</v>
      </c>
      <c r="C3228" s="5" t="s">
        <v>11390</v>
      </c>
      <c r="D3228" s="5" t="s">
        <v>11391</v>
      </c>
      <c r="E3228" s="5" t="s">
        <v>120</v>
      </c>
      <c r="F3228" s="5" t="s">
        <v>11766</v>
      </c>
      <c r="G3228" s="5">
        <v>17</v>
      </c>
      <c r="H3228" s="5">
        <v>2</v>
      </c>
      <c r="I3228" s="5">
        <f t="shared" si="300"/>
        <v>2</v>
      </c>
      <c r="J3228" s="5">
        <f t="shared" si="301"/>
        <v>11</v>
      </c>
      <c r="K3228" s="5"/>
      <c r="L3228" s="5"/>
      <c r="M3228" s="5"/>
      <c r="N3228" s="5"/>
      <c r="O3228" s="5" t="s">
        <v>4647</v>
      </c>
      <c r="P3228" s="6">
        <f>[1]!EM_S_INFO_EMPLOYEE(B3228,"2019")</f>
        <v>5623</v>
      </c>
      <c r="Q3228" s="6">
        <f>[1]!EM_S_STM07_IS(B3228,"83","2019-12-31","1",1000000000)</f>
        <v>0.93555441540999995</v>
      </c>
      <c r="R3228" s="6">
        <f>[1]!EM_S_FA_YOY_OR(B3228,"2019-12-31")</f>
        <v>6.5570477568000003</v>
      </c>
      <c r="S3228" s="6">
        <f>[1]!EM_S_FA_YOY_OR(B3228,"2020-12-31")</f>
        <v>-6.6910724185000001</v>
      </c>
      <c r="T3228" s="6">
        <f>[1]!EM_S_FA_YOY_OR(B3228,"2021-12-31")</f>
        <v>3.6156628199999999E-2</v>
      </c>
      <c r="U3228" s="6">
        <f>[1]!EM_S_FA_YOY_OR(B3228,"2022-12-31")</f>
        <v>-22.402807988599999</v>
      </c>
      <c r="V3228" s="7">
        <f t="shared" si="302"/>
        <v>-9.6859079262999987</v>
      </c>
      <c r="W3228" s="8">
        <f t="shared" si="303"/>
        <v>11.515362046309502</v>
      </c>
      <c r="X3228" s="6">
        <f>[1]!EM_S_FA_YOY_NETPROFIT(B3228,"2019-12-31")</f>
        <v>306.67114162410002</v>
      </c>
      <c r="Y3228" s="6">
        <f>[1]!EM_S_FA_YOY_NETPROFIT(B3228,"2020-12-31")</f>
        <v>-1.1784859496</v>
      </c>
      <c r="Z3228" s="6">
        <f>[1]!EM_S_FA_YOY_NETPROFIT(B3228,"2021-12-31")</f>
        <v>-91.251259708399999</v>
      </c>
      <c r="AA3228" s="6">
        <f>[1]!EM_S_FA_YOY_NETPROFIT(B3228,"2022-12-31")</f>
        <v>-261.37081342929997</v>
      </c>
      <c r="AB3228" s="7">
        <f t="shared" si="304"/>
        <v>-117.93351969576666</v>
      </c>
      <c r="AC3228" s="8">
        <f t="shared" si="305"/>
        <v>132.13239219945626</v>
      </c>
    </row>
    <row r="3229" spans="1:29" ht="16.5" x14ac:dyDescent="0.45">
      <c r="A3229" s="9">
        <v>4294</v>
      </c>
      <c r="B3229" s="5" t="s">
        <v>11392</v>
      </c>
      <c r="C3229" s="5" t="s">
        <v>11393</v>
      </c>
      <c r="D3229" s="5" t="s">
        <v>11394</v>
      </c>
      <c r="E3229" s="5" t="s">
        <v>1297</v>
      </c>
      <c r="F3229" s="5" t="s">
        <v>11778</v>
      </c>
      <c r="G3229" s="5">
        <v>29</v>
      </c>
      <c r="H3229" s="5">
        <v>3</v>
      </c>
      <c r="I3229" s="5">
        <f t="shared" si="300"/>
        <v>3</v>
      </c>
      <c r="J3229" s="5">
        <f t="shared" si="301"/>
        <v>5</v>
      </c>
      <c r="K3229" s="5"/>
      <c r="L3229" s="5"/>
      <c r="M3229" s="5"/>
      <c r="N3229" s="5"/>
      <c r="O3229" s="5" t="s">
        <v>4365</v>
      </c>
      <c r="P3229" s="6">
        <f>[1]!EM_S_INFO_EMPLOYEE(B3229,"2019")</f>
        <v>8991</v>
      </c>
      <c r="Q3229" s="6">
        <f>[1]!EM_S_STM07_IS(B3229,"83","2019-12-31","1",1000000000)</f>
        <v>4.00249095685</v>
      </c>
      <c r="R3229" s="6">
        <f>[1]!EM_S_FA_YOY_OR(B3229,"2019-12-31")</f>
        <v>2.8594640004</v>
      </c>
      <c r="S3229" s="6">
        <f>[1]!EM_S_FA_YOY_OR(B3229,"2020-12-31")</f>
        <v>0.59313015410000003</v>
      </c>
      <c r="T3229" s="6">
        <f>[1]!EM_S_FA_YOY_OR(B3229,"2021-12-31")</f>
        <v>3.6296176260999999</v>
      </c>
      <c r="U3229" s="6">
        <f>[1]!EM_S_FA_YOY_OR(B3229,"2022-12-31")</f>
        <v>5.0337223502999997</v>
      </c>
      <c r="V3229" s="7">
        <f t="shared" si="302"/>
        <v>3.0854900434999997</v>
      </c>
      <c r="W3229" s="8">
        <f t="shared" si="303"/>
        <v>2.2697512821557511</v>
      </c>
      <c r="X3229" s="6">
        <f>[1]!EM_S_FA_YOY_NETPROFIT(B3229,"2019-12-31")</f>
        <v>2.5888069039000001</v>
      </c>
      <c r="Y3229" s="6">
        <f>[1]!EM_S_FA_YOY_NETPROFIT(B3229,"2020-12-31")</f>
        <v>-728.65044515620002</v>
      </c>
      <c r="Z3229" s="6">
        <f>[1]!EM_S_FA_YOY_NETPROFIT(B3229,"2021-12-31")</f>
        <v>147.5509334724</v>
      </c>
      <c r="AA3229" s="6">
        <f>[1]!EM_S_FA_YOY_NETPROFIT(B3229,"2022-12-31")</f>
        <v>229.1377330974</v>
      </c>
      <c r="AB3229" s="7">
        <f t="shared" si="304"/>
        <v>-117.32059286213337</v>
      </c>
      <c r="AC3229" s="8">
        <f t="shared" si="305"/>
        <v>530.99646203875636</v>
      </c>
    </row>
    <row r="3230" spans="1:29" ht="16.5" x14ac:dyDescent="0.45">
      <c r="A3230" s="9">
        <v>4295</v>
      </c>
      <c r="B3230" s="5" t="s">
        <v>11395</v>
      </c>
      <c r="C3230" s="5" t="s">
        <v>11396</v>
      </c>
      <c r="D3230" s="5" t="s">
        <v>11397</v>
      </c>
      <c r="E3230" s="5" t="s">
        <v>33</v>
      </c>
      <c r="F3230" s="5" t="s">
        <v>11758</v>
      </c>
      <c r="G3230" s="5">
        <v>8</v>
      </c>
      <c r="H3230" s="5">
        <v>2</v>
      </c>
      <c r="I3230" s="5">
        <f t="shared" si="300"/>
        <v>3</v>
      </c>
      <c r="J3230" s="5">
        <f t="shared" si="301"/>
        <v>2</v>
      </c>
      <c r="K3230" s="5"/>
      <c r="L3230" s="5"/>
      <c r="M3230" s="5"/>
      <c r="N3230" s="5"/>
      <c r="O3230" s="5" t="s">
        <v>4241</v>
      </c>
      <c r="P3230" s="6">
        <f>[1]!EM_S_INFO_EMPLOYEE(B3230,"2019")</f>
        <v>257</v>
      </c>
      <c r="Q3230" s="6">
        <f>[1]!EM_S_STM07_IS(B3230,"83","2019-12-31","1",1000000000)</f>
        <v>0.36025392118999999</v>
      </c>
      <c r="R3230" s="6">
        <f>[1]!EM_S_FA_YOY_OR(B3230,"2019-12-31")</f>
        <v>0.95375170970000001</v>
      </c>
      <c r="S3230" s="6">
        <f>[1]!EM_S_FA_YOY_OR(B3230,"2020-12-31")</f>
        <v>-27.380649533</v>
      </c>
      <c r="T3230" s="6">
        <f>[1]!EM_S_FA_YOY_OR(B3230,"2021-12-31")</f>
        <v>-31.604838706500001</v>
      </c>
      <c r="U3230" s="6">
        <f>[1]!EM_S_FA_YOY_OR(B3230,"2022-12-31")</f>
        <v>11.9071604631</v>
      </c>
      <c r="V3230" s="7">
        <f t="shared" si="302"/>
        <v>-15.692775925466668</v>
      </c>
      <c r="W3230" s="8">
        <f t="shared" si="303"/>
        <v>23.995381014542641</v>
      </c>
      <c r="X3230" s="6">
        <f>[1]!EM_S_FA_YOY_NETPROFIT(B3230,"2019-12-31")</f>
        <v>206.41232079310001</v>
      </c>
      <c r="Y3230" s="6">
        <f>[1]!EM_S_FA_YOY_NETPROFIT(B3230,"2020-12-31")</f>
        <v>-445.271631603</v>
      </c>
      <c r="Z3230" s="6">
        <f>[1]!EM_S_FA_YOY_NETPROFIT(B3230,"2021-12-31")</f>
        <v>-171.43243325660001</v>
      </c>
      <c r="AA3230" s="6">
        <f>[1]!EM_S_FA_YOY_NETPROFIT(B3230,"2022-12-31")</f>
        <v>22.655930468899999</v>
      </c>
      <c r="AB3230" s="7">
        <f t="shared" si="304"/>
        <v>-198.01604479690002</v>
      </c>
      <c r="AC3230" s="8">
        <f t="shared" si="305"/>
        <v>235.09374117260569</v>
      </c>
    </row>
    <row r="3231" spans="1:29" ht="16.5" x14ac:dyDescent="0.45">
      <c r="A3231" s="9">
        <v>4296</v>
      </c>
      <c r="B3231" s="5" t="s">
        <v>11398</v>
      </c>
      <c r="C3231" s="5" t="s">
        <v>11399</v>
      </c>
      <c r="D3231" s="5" t="s">
        <v>11400</v>
      </c>
      <c r="E3231" s="5" t="s">
        <v>288</v>
      </c>
      <c r="F3231" s="5" t="s">
        <v>11778</v>
      </c>
      <c r="G3231" s="5">
        <v>29</v>
      </c>
      <c r="H3231" s="5">
        <v>3</v>
      </c>
      <c r="I3231" s="5">
        <f t="shared" si="300"/>
        <v>3</v>
      </c>
      <c r="J3231" s="5">
        <f t="shared" si="301"/>
        <v>5</v>
      </c>
      <c r="K3231" s="5"/>
      <c r="L3231" s="5"/>
      <c r="M3231" s="5"/>
      <c r="N3231" s="5"/>
      <c r="O3231" s="5" t="s">
        <v>11401</v>
      </c>
      <c r="P3231" s="6">
        <f>[1]!EM_S_INFO_EMPLOYEE(B3231,"2019")</f>
        <v>1042</v>
      </c>
      <c r="Q3231" s="6">
        <f>[1]!EM_S_STM07_IS(B3231,"83","2019-12-31","1",1000000000)</f>
        <v>0.66725778135000002</v>
      </c>
      <c r="R3231" s="6">
        <f>[1]!EM_S_FA_YOY_OR(B3231,"2019-12-31")</f>
        <v>-15.3221927428</v>
      </c>
      <c r="S3231" s="6">
        <f>[1]!EM_S_FA_YOY_OR(B3231,"2020-12-31")</f>
        <v>-41.177194661400002</v>
      </c>
      <c r="T3231" s="6">
        <f>[1]!EM_S_FA_YOY_OR(B3231,"2021-12-31")</f>
        <v>20.761462320900002</v>
      </c>
      <c r="U3231" s="6">
        <f>[1]!EM_S_FA_YOY_OR(B3231,"2022-12-31")</f>
        <v>5.2428318746000002</v>
      </c>
      <c r="V3231" s="7">
        <f t="shared" si="302"/>
        <v>-5.057633488633333</v>
      </c>
      <c r="W3231" s="8">
        <f t="shared" si="303"/>
        <v>32.228465635477164</v>
      </c>
      <c r="X3231" s="6">
        <f>[1]!EM_S_FA_YOY_NETPROFIT(B3231,"2019-12-31")</f>
        <v>-150.0869200489</v>
      </c>
      <c r="Y3231" s="6">
        <f>[1]!EM_S_FA_YOY_NETPROFIT(B3231,"2020-12-31")</f>
        <v>-749.64737130959998</v>
      </c>
      <c r="Z3231" s="6">
        <f>[1]!EM_S_FA_YOY_NETPROFIT(B3231,"2021-12-31")</f>
        <v>-88.402044248300001</v>
      </c>
      <c r="AA3231" s="6">
        <f>[1]!EM_S_FA_YOY_NETPROFIT(B3231,"2022-12-31")</f>
        <v>102.8722987415</v>
      </c>
      <c r="AB3231" s="7">
        <f t="shared" si="304"/>
        <v>-245.05903893879997</v>
      </c>
      <c r="AC3231" s="8">
        <f t="shared" si="305"/>
        <v>447.32930537256732</v>
      </c>
    </row>
    <row r="3232" spans="1:29" ht="16.5" x14ac:dyDescent="0.45">
      <c r="A3232" s="9">
        <v>4298</v>
      </c>
      <c r="B3232" s="5" t="s">
        <v>11402</v>
      </c>
      <c r="C3232" s="5" t="s">
        <v>11403</v>
      </c>
      <c r="D3232" s="5" t="s">
        <v>11404</v>
      </c>
      <c r="E3232" s="5" t="s">
        <v>120</v>
      </c>
      <c r="F3232" s="5" t="s">
        <v>11766</v>
      </c>
      <c r="G3232" s="5">
        <v>17</v>
      </c>
      <c r="H3232" s="5">
        <v>2</v>
      </c>
      <c r="I3232" s="5">
        <f t="shared" si="300"/>
        <v>2</v>
      </c>
      <c r="J3232" s="5">
        <f t="shared" si="301"/>
        <v>11</v>
      </c>
      <c r="K3232" s="5"/>
      <c r="L3232" s="5"/>
      <c r="M3232" s="5"/>
      <c r="N3232" s="5"/>
      <c r="O3232" s="5" t="s">
        <v>4554</v>
      </c>
      <c r="P3232" s="6">
        <f>[1]!EM_S_INFO_EMPLOYEE(B3232,"2019")</f>
        <v>2361</v>
      </c>
      <c r="Q3232" s="6">
        <f>[1]!EM_S_STM07_IS(B3232,"83","2019-12-31","1",1000000000)</f>
        <v>3.0555121434700001</v>
      </c>
      <c r="R3232" s="6">
        <f>[1]!EM_S_FA_YOY_OR(B3232,"2019-12-31")</f>
        <v>0.16434815429999999</v>
      </c>
      <c r="S3232" s="6">
        <f>[1]!EM_S_FA_YOY_OR(B3232,"2020-12-31")</f>
        <v>65.874541158100001</v>
      </c>
      <c r="T3232" s="6">
        <f>[1]!EM_S_FA_YOY_OR(B3232,"2021-12-31")</f>
        <v>-15.537200458099999</v>
      </c>
      <c r="U3232" s="6">
        <f>[1]!EM_S_FA_YOY_OR(B3232,"2022-12-31")</f>
        <v>14.547996636900001</v>
      </c>
      <c r="V3232" s="7">
        <f t="shared" si="302"/>
        <v>21.628445778966665</v>
      </c>
      <c r="W3232" s="8">
        <f t="shared" si="303"/>
        <v>41.165124660151001</v>
      </c>
      <c r="X3232" s="6">
        <f>[1]!EM_S_FA_YOY_NETPROFIT(B3232,"2019-12-31")</f>
        <v>-20.2790958163</v>
      </c>
      <c r="Y3232" s="6">
        <f>[1]!EM_S_FA_YOY_NETPROFIT(B3232,"2020-12-31")</f>
        <v>47.779224883300003</v>
      </c>
      <c r="Z3232" s="6">
        <f>[1]!EM_S_FA_YOY_NETPROFIT(B3232,"2021-12-31")</f>
        <v>-90.517673078800001</v>
      </c>
      <c r="AA3232" s="6">
        <f>[1]!EM_S_FA_YOY_NETPROFIT(B3232,"2022-12-31")</f>
        <v>1532.9185524901</v>
      </c>
      <c r="AB3232" s="7">
        <f t="shared" si="304"/>
        <v>496.72670143153329</v>
      </c>
      <c r="AC3232" s="8">
        <f t="shared" si="305"/>
        <v>900.02870629031554</v>
      </c>
    </row>
    <row r="3233" spans="1:29" ht="16.5" x14ac:dyDescent="0.45">
      <c r="A3233" s="9">
        <v>4299</v>
      </c>
      <c r="B3233" s="5" t="s">
        <v>11405</v>
      </c>
      <c r="C3233" s="5" t="s">
        <v>11406</v>
      </c>
      <c r="D3233" s="5" t="s">
        <v>11407</v>
      </c>
      <c r="E3233" s="5" t="s">
        <v>259</v>
      </c>
      <c r="F3233" s="5" t="s">
        <v>11766</v>
      </c>
      <c r="G3233" s="5">
        <v>17</v>
      </c>
      <c r="H3233" s="5">
        <v>2</v>
      </c>
      <c r="I3233" s="5">
        <f t="shared" si="300"/>
        <v>2</v>
      </c>
      <c r="J3233" s="5">
        <f t="shared" si="301"/>
        <v>11</v>
      </c>
      <c r="K3233" s="5"/>
      <c r="L3233" s="5"/>
      <c r="M3233" s="5"/>
      <c r="N3233" s="5"/>
      <c r="O3233" s="5" t="s">
        <v>11408</v>
      </c>
      <c r="P3233" s="6">
        <f>[1]!EM_S_INFO_EMPLOYEE(B3233,"2019")</f>
        <v>1401</v>
      </c>
      <c r="Q3233" s="6">
        <f>[1]!EM_S_STM07_IS(B3233,"83","2019-12-31","1",1000000000)</f>
        <v>0.94405934323999996</v>
      </c>
      <c r="R3233" s="6">
        <f>[1]!EM_S_FA_YOY_OR(B3233,"2019-12-31")</f>
        <v>-26.7617165387</v>
      </c>
      <c r="S3233" s="6">
        <f>[1]!EM_S_FA_YOY_OR(B3233,"2020-12-31")</f>
        <v>-5.5749630016999996</v>
      </c>
      <c r="T3233" s="6">
        <f>[1]!EM_S_FA_YOY_OR(B3233,"2021-12-31")</f>
        <v>5.6731393961999999</v>
      </c>
      <c r="U3233" s="6">
        <f>[1]!EM_S_FA_YOY_OR(B3233,"2022-12-31")</f>
        <v>10.1339349841</v>
      </c>
      <c r="V3233" s="7">
        <f t="shared" si="302"/>
        <v>3.4107037928666664</v>
      </c>
      <c r="W3233" s="8">
        <f t="shared" si="303"/>
        <v>8.0951423783952396</v>
      </c>
      <c r="X3233" s="6">
        <f>[1]!EM_S_FA_YOY_NETPROFIT(B3233,"2019-12-31")</f>
        <v>-17.8677785392</v>
      </c>
      <c r="Y3233" s="6">
        <f>[1]!EM_S_FA_YOY_NETPROFIT(B3233,"2020-12-31")</f>
        <v>0.32162827379999998</v>
      </c>
      <c r="Z3233" s="6">
        <f>[1]!EM_S_FA_YOY_NETPROFIT(B3233,"2021-12-31")</f>
        <v>-18.884403423199998</v>
      </c>
      <c r="AA3233" s="6">
        <f>[1]!EM_S_FA_YOY_NETPROFIT(B3233,"2022-12-31")</f>
        <v>-21.126777688400001</v>
      </c>
      <c r="AB3233" s="7">
        <f t="shared" si="304"/>
        <v>-13.229850945933334</v>
      </c>
      <c r="AC3233" s="8">
        <f t="shared" si="305"/>
        <v>11.789359709859397</v>
      </c>
    </row>
    <row r="3234" spans="1:29" ht="16.5" x14ac:dyDescent="0.45">
      <c r="A3234" s="9">
        <v>4300</v>
      </c>
      <c r="B3234" s="5" t="s">
        <v>11409</v>
      </c>
      <c r="C3234" s="5" t="s">
        <v>11410</v>
      </c>
      <c r="D3234" s="5" t="s">
        <v>11411</v>
      </c>
      <c r="E3234" s="5" t="s">
        <v>259</v>
      </c>
      <c r="F3234" s="5" t="s">
        <v>11756</v>
      </c>
      <c r="G3234" s="5">
        <v>6</v>
      </c>
      <c r="H3234" s="5">
        <v>2</v>
      </c>
      <c r="I3234" s="5">
        <f t="shared" si="300"/>
        <v>2</v>
      </c>
      <c r="J3234" s="5">
        <f t="shared" si="301"/>
        <v>11</v>
      </c>
      <c r="K3234" s="5"/>
      <c r="L3234" s="5"/>
      <c r="M3234" s="5"/>
      <c r="N3234" s="5"/>
      <c r="O3234" s="5" t="s">
        <v>11412</v>
      </c>
      <c r="P3234" s="6">
        <f>[1]!EM_S_INFO_EMPLOYEE(B3234,"2019")</f>
        <v>710</v>
      </c>
      <c r="Q3234" s="6">
        <f>[1]!EM_S_STM07_IS(B3234,"83","2019-12-31","1",1000000000)</f>
        <v>0.70548082515999999</v>
      </c>
      <c r="R3234" s="6">
        <f>[1]!EM_S_FA_YOY_OR(B3234,"2019-12-31")</f>
        <v>18.4076743227</v>
      </c>
      <c r="S3234" s="6">
        <f>[1]!EM_S_FA_YOY_OR(B3234,"2020-12-31")</f>
        <v>-64.786768454899999</v>
      </c>
      <c r="T3234" s="6">
        <f>[1]!EM_S_FA_YOY_OR(B3234,"2021-12-31")</f>
        <v>61.759540629599996</v>
      </c>
      <c r="U3234" s="6">
        <f>[1]!EM_S_FA_YOY_OR(B3234,"2022-12-31")</f>
        <v>-39.3025069571</v>
      </c>
      <c r="V3234" s="7">
        <f t="shared" si="302"/>
        <v>-14.109911594133335</v>
      </c>
      <c r="W3234" s="8">
        <f t="shared" si="303"/>
        <v>66.929008894268549</v>
      </c>
      <c r="X3234" s="6">
        <f>[1]!EM_S_FA_YOY_NETPROFIT(B3234,"2019-12-31")</f>
        <v>132.86453688419999</v>
      </c>
      <c r="Y3234" s="6">
        <f>[1]!EM_S_FA_YOY_NETPROFIT(B3234,"2020-12-31")</f>
        <v>-2199.4989875387</v>
      </c>
      <c r="Z3234" s="6">
        <f>[1]!EM_S_FA_YOY_NETPROFIT(B3234,"2021-12-31")</f>
        <v>35.197362279799997</v>
      </c>
      <c r="AA3234" s="6">
        <f>[1]!EM_S_FA_YOY_NETPROFIT(B3234,"2022-12-31")</f>
        <v>17.0540644666</v>
      </c>
      <c r="AB3234" s="7">
        <f t="shared" si="304"/>
        <v>-715.74918693076677</v>
      </c>
      <c r="AC3234" s="8">
        <f t="shared" si="305"/>
        <v>1284.9970419876249</v>
      </c>
    </row>
    <row r="3235" spans="1:29" ht="16.5" x14ac:dyDescent="0.45">
      <c r="A3235" s="9">
        <v>4302</v>
      </c>
      <c r="B3235" s="5" t="s">
        <v>11413</v>
      </c>
      <c r="C3235" s="5" t="s">
        <v>11414</v>
      </c>
      <c r="D3235" s="5" t="s">
        <v>11415</v>
      </c>
      <c r="E3235" s="5" t="s">
        <v>240</v>
      </c>
      <c r="F3235" s="5" t="s">
        <v>11754</v>
      </c>
      <c r="G3235" s="5">
        <v>4</v>
      </c>
      <c r="H3235" s="5">
        <v>3</v>
      </c>
      <c r="I3235" s="5">
        <f t="shared" si="300"/>
        <v>2</v>
      </c>
      <c r="J3235" s="5">
        <f t="shared" si="301"/>
        <v>8</v>
      </c>
      <c r="K3235" s="5"/>
      <c r="L3235" s="5"/>
      <c r="M3235" s="5"/>
      <c r="N3235" s="5"/>
      <c r="O3235" s="5" t="s">
        <v>4530</v>
      </c>
      <c r="P3235" s="6">
        <f>[1]!EM_S_INFO_EMPLOYEE(B3235,"2019")</f>
        <v>542</v>
      </c>
      <c r="Q3235" s="6">
        <f>[1]!EM_S_STM07_IS(B3235,"83","2019-12-31","1",1000000000)</f>
        <v>0.48815018297000001</v>
      </c>
      <c r="R3235" s="6">
        <f>[1]!EM_S_FA_YOY_OR(B3235,"2019-12-31")</f>
        <v>94.112953426700003</v>
      </c>
      <c r="S3235" s="6">
        <f>[1]!EM_S_FA_YOY_OR(B3235,"2020-12-31")</f>
        <v>23.661643936600001</v>
      </c>
      <c r="T3235" s="6">
        <f>[1]!EM_S_FA_YOY_OR(B3235,"2021-12-31")</f>
        <v>30.0491877718</v>
      </c>
      <c r="U3235" s="6">
        <f>[1]!EM_S_FA_YOY_OR(B3235,"2022-12-31")</f>
        <v>25.0418261198</v>
      </c>
      <c r="V3235" s="7">
        <f t="shared" si="302"/>
        <v>26.250885942733333</v>
      </c>
      <c r="W3235" s="8">
        <f t="shared" si="303"/>
        <v>3.3610338146504821</v>
      </c>
      <c r="X3235" s="6">
        <f>[1]!EM_S_FA_YOY_NETPROFIT(B3235,"2019-12-31")</f>
        <v>138.97091865709999</v>
      </c>
      <c r="Y3235" s="6">
        <f>[1]!EM_S_FA_YOY_NETPROFIT(B3235,"2020-12-31")</f>
        <v>35.599316363200003</v>
      </c>
      <c r="Z3235" s="6">
        <f>[1]!EM_S_FA_YOY_NETPROFIT(B3235,"2021-12-31")</f>
        <v>31.773931236900001</v>
      </c>
      <c r="AA3235" s="6">
        <f>[1]!EM_S_FA_YOY_NETPROFIT(B3235,"2022-12-31")</f>
        <v>-11.8146756302</v>
      </c>
      <c r="AB3235" s="7">
        <f t="shared" si="304"/>
        <v>18.519523989966668</v>
      </c>
      <c r="AC3235" s="8">
        <f t="shared" si="305"/>
        <v>26.339725564026271</v>
      </c>
    </row>
    <row r="3236" spans="1:29" ht="16.5" x14ac:dyDescent="0.45">
      <c r="A3236" s="9">
        <v>4303</v>
      </c>
      <c r="B3236" s="5" t="s">
        <v>11416</v>
      </c>
      <c r="C3236" s="5" t="s">
        <v>11417</v>
      </c>
      <c r="D3236" s="5" t="s">
        <v>11418</v>
      </c>
      <c r="E3236" s="5" t="s">
        <v>288</v>
      </c>
      <c r="F3236" s="5" t="s">
        <v>11767</v>
      </c>
      <c r="G3236" s="5">
        <v>18</v>
      </c>
      <c r="H3236" s="5">
        <v>2</v>
      </c>
      <c r="I3236" s="5">
        <f t="shared" si="300"/>
        <v>2</v>
      </c>
      <c r="J3236" s="5">
        <f t="shared" si="301"/>
        <v>4</v>
      </c>
      <c r="K3236" s="5"/>
      <c r="L3236" s="5"/>
      <c r="M3236" s="5"/>
      <c r="N3236" s="5"/>
      <c r="O3236" s="5" t="s">
        <v>11419</v>
      </c>
      <c r="P3236" s="6">
        <f>[1]!EM_S_INFO_EMPLOYEE(B3236,"2019")</f>
        <v>341</v>
      </c>
      <c r="Q3236" s="6">
        <f>[1]!EM_S_STM07_IS(B3236,"83","2019-12-31","1",1000000000)</f>
        <v>0.97024407699000004</v>
      </c>
      <c r="R3236" s="6">
        <f>[1]!EM_S_FA_YOY_OR(B3236,"2019-12-31")</f>
        <v>14.538091983499999</v>
      </c>
      <c r="S3236" s="6">
        <f>[1]!EM_S_FA_YOY_OR(B3236,"2020-12-31")</f>
        <v>-5.1858489027000001</v>
      </c>
      <c r="T3236" s="6">
        <f>[1]!EM_S_FA_YOY_OR(B3236,"2021-12-31")</f>
        <v>20.465037750699999</v>
      </c>
      <c r="U3236" s="6">
        <f>[1]!EM_S_FA_YOY_OR(B3236,"2022-12-31")</f>
        <v>-28.568222379200002</v>
      </c>
      <c r="V3236" s="7">
        <f t="shared" si="302"/>
        <v>-4.4296778437333346</v>
      </c>
      <c r="W3236" s="8">
        <f t="shared" si="303"/>
        <v>24.52537452811729</v>
      </c>
      <c r="X3236" s="6">
        <f>[1]!EM_S_FA_YOY_NETPROFIT(B3236,"2019-12-31")</f>
        <v>10.8647085727</v>
      </c>
      <c r="Y3236" s="6">
        <f>[1]!EM_S_FA_YOY_NETPROFIT(B3236,"2020-12-31")</f>
        <v>23.912672426899999</v>
      </c>
      <c r="Z3236" s="6">
        <f>[1]!EM_S_FA_YOY_NETPROFIT(B3236,"2021-12-31")</f>
        <v>1.1986610096999999</v>
      </c>
      <c r="AA3236" s="6">
        <f>[1]!EM_S_FA_YOY_NETPROFIT(B3236,"2022-12-31")</f>
        <v>-63.061700729999998</v>
      </c>
      <c r="AB3236" s="7">
        <f t="shared" si="304"/>
        <v>-12.650122431133333</v>
      </c>
      <c r="AC3236" s="8">
        <f t="shared" si="305"/>
        <v>45.110719331465397</v>
      </c>
    </row>
    <row r="3237" spans="1:29" ht="16.5" x14ac:dyDescent="0.45">
      <c r="A3237" s="9">
        <v>4304</v>
      </c>
      <c r="B3237" s="5" t="s">
        <v>11420</v>
      </c>
      <c r="C3237" s="5" t="s">
        <v>11421</v>
      </c>
      <c r="D3237" s="5" t="s">
        <v>11422</v>
      </c>
      <c r="E3237" s="5" t="s">
        <v>259</v>
      </c>
      <c r="F3237" s="5" t="s">
        <v>11768</v>
      </c>
      <c r="G3237" s="5">
        <v>19</v>
      </c>
      <c r="H3237" s="5">
        <v>2</v>
      </c>
      <c r="I3237" s="5">
        <f t="shared" si="300"/>
        <v>2</v>
      </c>
      <c r="J3237" s="5">
        <f t="shared" si="301"/>
        <v>4</v>
      </c>
      <c r="K3237" s="5"/>
      <c r="L3237" s="5"/>
      <c r="M3237" s="5"/>
      <c r="N3237" s="5"/>
      <c r="O3237" s="5" t="s">
        <v>11423</v>
      </c>
      <c r="P3237" s="6">
        <f>[1]!EM_S_INFO_EMPLOYEE(B3237,"2019")</f>
        <v>6936</v>
      </c>
      <c r="Q3237" s="6">
        <f>[1]!EM_S_STM07_IS(B3237,"83","2019-12-31","1",1000000000)</f>
        <v>18.85282846322</v>
      </c>
      <c r="R3237" s="6">
        <f>[1]!EM_S_FA_YOY_OR(B3237,"2019-12-31")</f>
        <v>30.462512781600001</v>
      </c>
      <c r="S3237" s="6">
        <f>[1]!EM_S_FA_YOY_OR(B3237,"2020-12-31")</f>
        <v>12.380187445500001</v>
      </c>
      <c r="T3237" s="6">
        <f>[1]!EM_S_FA_YOY_OR(B3237,"2021-12-31")</f>
        <v>66.690938287199998</v>
      </c>
      <c r="U3237" s="6">
        <f>[1]!EM_S_FA_YOY_OR(B3237,"2022-12-31")</f>
        <v>78.482290270099995</v>
      </c>
      <c r="V3237" s="7">
        <f t="shared" si="302"/>
        <v>52.517805334266662</v>
      </c>
      <c r="W3237" s="8">
        <f t="shared" si="303"/>
        <v>35.256634449910855</v>
      </c>
      <c r="X3237" s="6">
        <f>[1]!EM_S_FA_YOY_NETPROFIT(B3237,"2019-12-31")</f>
        <v>-92.908351675099993</v>
      </c>
      <c r="Y3237" s="6">
        <f>[1]!EM_S_FA_YOY_NETPROFIT(B3237,"2020-12-31")</f>
        <v>941.07696499389999</v>
      </c>
      <c r="Z3237" s="6">
        <f>[1]!EM_S_FA_YOY_NETPROFIT(B3237,"2021-12-31")</f>
        <v>257.44934684190002</v>
      </c>
      <c r="AA3237" s="6">
        <f>[1]!EM_S_FA_YOY_NETPROFIT(B3237,"2022-12-31")</f>
        <v>41.832037101200001</v>
      </c>
      <c r="AB3237" s="7">
        <f t="shared" si="304"/>
        <v>413.45278297900001</v>
      </c>
      <c r="AC3237" s="8">
        <f t="shared" si="305"/>
        <v>469.48180385412536</v>
      </c>
    </row>
    <row r="3238" spans="1:29" ht="16.5" x14ac:dyDescent="0.45">
      <c r="A3238" s="9">
        <v>4305</v>
      </c>
      <c r="B3238" s="5" t="s">
        <v>11424</v>
      </c>
      <c r="C3238" s="5" t="s">
        <v>11425</v>
      </c>
      <c r="D3238" s="5" t="s">
        <v>11426</v>
      </c>
      <c r="E3238" s="5" t="s">
        <v>120</v>
      </c>
      <c r="F3238" s="5" t="s">
        <v>11756</v>
      </c>
      <c r="G3238" s="5">
        <v>6</v>
      </c>
      <c r="H3238" s="5">
        <v>2</v>
      </c>
      <c r="I3238" s="5">
        <f t="shared" si="300"/>
        <v>2</v>
      </c>
      <c r="J3238" s="5">
        <f t="shared" si="301"/>
        <v>11</v>
      </c>
      <c r="K3238" s="5"/>
      <c r="L3238" s="5"/>
      <c r="M3238" s="5"/>
      <c r="N3238" s="5"/>
      <c r="O3238" s="5" t="s">
        <v>6271</v>
      </c>
      <c r="P3238" s="6">
        <f>[1]!EM_S_INFO_EMPLOYEE(B3238,"2019")</f>
        <v>1046</v>
      </c>
      <c r="Q3238" s="6">
        <f>[1]!EM_S_STM07_IS(B3238,"83","2019-12-31","1",1000000000)</f>
        <v>1.30978344365</v>
      </c>
      <c r="R3238" s="6">
        <f>[1]!EM_S_FA_YOY_OR(B3238,"2019-12-31")</f>
        <v>12.013853368099999</v>
      </c>
      <c r="S3238" s="6">
        <f>[1]!EM_S_FA_YOY_OR(B3238,"2020-12-31")</f>
        <v>-35.280605489400003</v>
      </c>
      <c r="T3238" s="6">
        <f>[1]!EM_S_FA_YOY_OR(B3238,"2021-12-31")</f>
        <v>38.581703648999998</v>
      </c>
      <c r="U3238" s="6">
        <f>[1]!EM_S_FA_YOY_OR(B3238,"2022-12-31")</f>
        <v>86.386993883900004</v>
      </c>
      <c r="V3238" s="7">
        <f t="shared" si="302"/>
        <v>29.896030681166668</v>
      </c>
      <c r="W3238" s="8">
        <f t="shared" si="303"/>
        <v>61.297078808810873</v>
      </c>
      <c r="X3238" s="6">
        <f>[1]!EM_S_FA_YOY_NETPROFIT(B3238,"2019-12-31")</f>
        <v>24.879252937499999</v>
      </c>
      <c r="Y3238" s="6">
        <f>[1]!EM_S_FA_YOY_NETPROFIT(B3238,"2020-12-31")</f>
        <v>-94.244686616199999</v>
      </c>
      <c r="Z3238" s="6">
        <f>[1]!EM_S_FA_YOY_NETPROFIT(B3238,"2021-12-31")</f>
        <v>-696.08069606039999</v>
      </c>
      <c r="AA3238" s="6">
        <f>[1]!EM_S_FA_YOY_NETPROFIT(B3238,"2022-12-31")</f>
        <v>549.79180292390004</v>
      </c>
      <c r="AB3238" s="7">
        <f t="shared" si="304"/>
        <v>-80.177859917566636</v>
      </c>
      <c r="AC3238" s="8">
        <f t="shared" si="305"/>
        <v>623.0553568033688</v>
      </c>
    </row>
    <row r="3239" spans="1:29" ht="16.5" x14ac:dyDescent="0.45">
      <c r="A3239" s="9">
        <v>4306</v>
      </c>
      <c r="B3239" s="5" t="s">
        <v>11427</v>
      </c>
      <c r="C3239" s="5" t="s">
        <v>11428</v>
      </c>
      <c r="D3239" s="5" t="s">
        <v>11429</v>
      </c>
      <c r="E3239" s="5" t="s">
        <v>249</v>
      </c>
      <c r="F3239" s="5" t="s">
        <v>11775</v>
      </c>
      <c r="G3239" s="5">
        <v>26</v>
      </c>
      <c r="H3239" s="5">
        <v>2</v>
      </c>
      <c r="I3239" s="5">
        <f t="shared" si="300"/>
        <v>3</v>
      </c>
      <c r="J3239" s="5">
        <f t="shared" si="301"/>
        <v>3</v>
      </c>
      <c r="K3239" s="5"/>
      <c r="L3239" s="5"/>
      <c r="M3239" s="5"/>
      <c r="N3239" s="5"/>
      <c r="O3239" s="5" t="s">
        <v>11430</v>
      </c>
      <c r="P3239" s="6">
        <f>[1]!EM_S_INFO_EMPLOYEE(B3239,"2019")</f>
        <v>3549</v>
      </c>
      <c r="Q3239" s="6">
        <f>[1]!EM_S_STM07_IS(B3239,"83","2019-12-31","1",1000000000)</f>
        <v>2.96214000307</v>
      </c>
      <c r="R3239" s="6">
        <f>[1]!EM_S_FA_YOY_OR(B3239,"2019-12-31")</f>
        <v>21.7487455007</v>
      </c>
      <c r="S3239" s="6">
        <f>[1]!EM_S_FA_YOY_OR(B3239,"2020-12-31")</f>
        <v>29.651016586600001</v>
      </c>
      <c r="T3239" s="6">
        <f>[1]!EM_S_FA_YOY_OR(B3239,"2021-12-31")</f>
        <v>34.171907590799997</v>
      </c>
      <c r="U3239" s="6">
        <f>[1]!EM_S_FA_YOY_OR(B3239,"2022-12-31")</f>
        <v>4.5796853542999996</v>
      </c>
      <c r="V3239" s="7">
        <f t="shared" si="302"/>
        <v>22.800869843899999</v>
      </c>
      <c r="W3239" s="8">
        <f t="shared" si="303"/>
        <v>15.941088012459939</v>
      </c>
      <c r="X3239" s="6">
        <f>[1]!EM_S_FA_YOY_NETPROFIT(B3239,"2019-12-31")</f>
        <v>20.716331699600001</v>
      </c>
      <c r="Y3239" s="6">
        <f>[1]!EM_S_FA_YOY_NETPROFIT(B3239,"2020-12-31")</f>
        <v>20.037921343400001</v>
      </c>
      <c r="Z3239" s="6">
        <f>[1]!EM_S_FA_YOY_NETPROFIT(B3239,"2021-12-31")</f>
        <v>27.8362927031</v>
      </c>
      <c r="AA3239" s="6">
        <f>[1]!EM_S_FA_YOY_NETPROFIT(B3239,"2022-12-31")</f>
        <v>6.1715401199000004</v>
      </c>
      <c r="AB3239" s="7">
        <f t="shared" si="304"/>
        <v>18.015251388799999</v>
      </c>
      <c r="AC3239" s="8">
        <f t="shared" si="305"/>
        <v>10.973093065847427</v>
      </c>
    </row>
    <row r="3240" spans="1:29" ht="16.5" x14ac:dyDescent="0.45">
      <c r="A3240" s="9">
        <v>4307</v>
      </c>
      <c r="B3240" s="5" t="s">
        <v>11431</v>
      </c>
      <c r="C3240" s="5" t="s">
        <v>11432</v>
      </c>
      <c r="D3240" s="5" t="s">
        <v>11433</v>
      </c>
      <c r="E3240" s="5" t="s">
        <v>33</v>
      </c>
      <c r="F3240" s="5" t="s">
        <v>11769</v>
      </c>
      <c r="G3240" s="5">
        <v>20</v>
      </c>
      <c r="H3240" s="5">
        <v>3</v>
      </c>
      <c r="I3240" s="5">
        <f t="shared" si="300"/>
        <v>4</v>
      </c>
      <c r="J3240" s="5">
        <f t="shared" si="301"/>
        <v>7</v>
      </c>
      <c r="K3240" s="5"/>
      <c r="L3240" s="5"/>
      <c r="M3240" s="5"/>
      <c r="N3240" s="5"/>
      <c r="O3240" s="5" t="s">
        <v>10552</v>
      </c>
      <c r="P3240" s="6">
        <f>[1]!EM_S_INFO_EMPLOYEE(B3240,"2019")</f>
        <v>1861</v>
      </c>
      <c r="Q3240" s="6">
        <f>[1]!EM_S_STM07_IS(B3240,"83","2019-12-31","1",1000000000)</f>
        <v>2.37253495668</v>
      </c>
      <c r="R3240" s="6">
        <f>[1]!EM_S_FA_YOY_OR(B3240,"2019-12-31")</f>
        <v>-1.6741402170999999</v>
      </c>
      <c r="S3240" s="6">
        <f>[1]!EM_S_FA_YOY_OR(B3240,"2020-12-31")</f>
        <v>-27.323874172</v>
      </c>
      <c r="T3240" s="6">
        <f>[1]!EM_S_FA_YOY_OR(B3240,"2021-12-31")</f>
        <v>7.4762787571000002</v>
      </c>
      <c r="U3240" s="6">
        <f>[1]!EM_S_FA_YOY_OR(B3240,"2022-12-31")</f>
        <v>16.329869497600001</v>
      </c>
      <c r="V3240" s="7">
        <f t="shared" si="302"/>
        <v>-1.1725753057666661</v>
      </c>
      <c r="W3240" s="8">
        <f t="shared" si="303"/>
        <v>23.076272262723879</v>
      </c>
      <c r="X3240" s="6">
        <f>[1]!EM_S_FA_YOY_NETPROFIT(B3240,"2019-12-31")</f>
        <v>41.2090621965</v>
      </c>
      <c r="Y3240" s="6">
        <f>[1]!EM_S_FA_YOY_NETPROFIT(B3240,"2020-12-31")</f>
        <v>-22.547320794699999</v>
      </c>
      <c r="Z3240" s="6">
        <f>[1]!EM_S_FA_YOY_NETPROFIT(B3240,"2021-12-31")</f>
        <v>-696.53242999350005</v>
      </c>
      <c r="AA3240" s="6">
        <f>[1]!EM_S_FA_YOY_NETPROFIT(B3240,"2022-12-31")</f>
        <v>109.8421446934</v>
      </c>
      <c r="AB3240" s="7">
        <f t="shared" si="304"/>
        <v>-203.07920203160003</v>
      </c>
      <c r="AC3240" s="8">
        <f t="shared" si="305"/>
        <v>432.43937006541199</v>
      </c>
    </row>
    <row r="3241" spans="1:29" ht="16.5" x14ac:dyDescent="0.45">
      <c r="A3241" s="9">
        <v>4308</v>
      </c>
      <c r="B3241" s="5" t="s">
        <v>11434</v>
      </c>
      <c r="C3241" s="5" t="s">
        <v>11435</v>
      </c>
      <c r="D3241" s="5" t="s">
        <v>11436</v>
      </c>
      <c r="E3241" s="5" t="s">
        <v>259</v>
      </c>
      <c r="F3241" s="5" t="s">
        <v>11757</v>
      </c>
      <c r="G3241" s="5">
        <v>7</v>
      </c>
      <c r="H3241" s="5">
        <v>2</v>
      </c>
      <c r="I3241" s="5">
        <f t="shared" si="300"/>
        <v>4</v>
      </c>
      <c r="J3241" s="5">
        <f t="shared" si="301"/>
        <v>11</v>
      </c>
      <c r="K3241" s="5"/>
      <c r="L3241" s="5"/>
      <c r="M3241" s="5"/>
      <c r="N3241" s="5"/>
      <c r="O3241" s="5" t="s">
        <v>11437</v>
      </c>
      <c r="P3241" s="6">
        <f>[1]!EM_S_INFO_EMPLOYEE(B3241,"2019")</f>
        <v>1951</v>
      </c>
      <c r="Q3241" s="6">
        <f>[1]!EM_S_STM07_IS(B3241,"83","2019-12-31","1",1000000000)</f>
        <v>6.37815135592</v>
      </c>
      <c r="R3241" s="6">
        <f>[1]!EM_S_FA_YOY_OR(B3241,"2019-12-31")</f>
        <v>32.609174934899997</v>
      </c>
      <c r="S3241" s="6">
        <f>[1]!EM_S_FA_YOY_OR(B3241,"2020-12-31")</f>
        <v>31.5920800906</v>
      </c>
      <c r="T3241" s="6">
        <f>[1]!EM_S_FA_YOY_OR(B3241,"2021-12-31")</f>
        <v>53.195236434599998</v>
      </c>
      <c r="U3241" s="6">
        <f>[1]!EM_S_FA_YOY_OR(B3241,"2022-12-31")</f>
        <v>46.816387266600003</v>
      </c>
      <c r="V3241" s="7">
        <f t="shared" si="302"/>
        <v>43.867901263933334</v>
      </c>
      <c r="W3241" s="8">
        <f t="shared" si="303"/>
        <v>11.099291341647357</v>
      </c>
      <c r="X3241" s="6">
        <f>[1]!EM_S_FA_YOY_NETPROFIT(B3241,"2019-12-31")</f>
        <v>27.328747625399998</v>
      </c>
      <c r="Y3241" s="6">
        <f>[1]!EM_S_FA_YOY_NETPROFIT(B3241,"2020-12-31")</f>
        <v>63.896812637099998</v>
      </c>
      <c r="Z3241" s="6">
        <f>[1]!EM_S_FA_YOY_NETPROFIT(B3241,"2021-12-31")</f>
        <v>40.4061275818</v>
      </c>
      <c r="AA3241" s="6">
        <f>[1]!EM_S_FA_YOY_NETPROFIT(B3241,"2022-12-31")</f>
        <v>-28.144027363199999</v>
      </c>
      <c r="AB3241" s="7">
        <f t="shared" si="304"/>
        <v>25.386304285233336</v>
      </c>
      <c r="AC3241" s="8">
        <f t="shared" si="305"/>
        <v>47.823376876641312</v>
      </c>
    </row>
    <row r="3242" spans="1:29" ht="16.5" x14ac:dyDescent="0.45">
      <c r="A3242" s="9">
        <v>4309</v>
      </c>
      <c r="B3242" s="5" t="s">
        <v>11438</v>
      </c>
      <c r="C3242" s="5" t="s">
        <v>11439</v>
      </c>
      <c r="D3242" s="5" t="s">
        <v>11440</v>
      </c>
      <c r="E3242" s="5" t="s">
        <v>7</v>
      </c>
      <c r="F3242" s="5" t="s">
        <v>11760</v>
      </c>
      <c r="G3242" s="5">
        <v>11</v>
      </c>
      <c r="H3242" s="5">
        <v>2</v>
      </c>
      <c r="I3242" s="5">
        <f t="shared" si="300"/>
        <v>3</v>
      </c>
      <c r="J3242" s="5">
        <f t="shared" si="301"/>
        <v>3</v>
      </c>
      <c r="K3242" s="5"/>
      <c r="L3242" s="5"/>
      <c r="M3242" s="5"/>
      <c r="N3242" s="5"/>
      <c r="O3242" s="5" t="s">
        <v>4163</v>
      </c>
      <c r="P3242" s="6">
        <f>[1]!EM_S_INFO_EMPLOYEE(B3242,"2019")</f>
        <v>3960</v>
      </c>
      <c r="Q3242" s="6">
        <f>[1]!EM_S_STM07_IS(B3242,"83","2019-12-31","1",1000000000)</f>
        <v>2.6125936920999999</v>
      </c>
      <c r="R3242" s="6">
        <f>[1]!EM_S_FA_YOY_OR(B3242,"2019-12-31")</f>
        <v>7.2448772826000001</v>
      </c>
      <c r="S3242" s="6">
        <f>[1]!EM_S_FA_YOY_OR(B3242,"2020-12-31")</f>
        <v>-24.896758461400001</v>
      </c>
      <c r="T3242" s="6">
        <f>[1]!EM_S_FA_YOY_OR(B3242,"2021-12-31")</f>
        <v>20.4167650019</v>
      </c>
      <c r="U3242" s="6">
        <f>[1]!EM_S_FA_YOY_OR(B3242,"2022-12-31")</f>
        <v>1.3542004704999999</v>
      </c>
      <c r="V3242" s="7">
        <f t="shared" si="302"/>
        <v>-1.0419309963333336</v>
      </c>
      <c r="W3242" s="8">
        <f t="shared" si="303"/>
        <v>22.751591959015123</v>
      </c>
      <c r="X3242" s="6">
        <f>[1]!EM_S_FA_YOY_NETPROFIT(B3242,"2019-12-31")</f>
        <v>-7.0387792289000002</v>
      </c>
      <c r="Y3242" s="6">
        <f>[1]!EM_S_FA_YOY_NETPROFIT(B3242,"2020-12-31")</f>
        <v>7.7964319057999996</v>
      </c>
      <c r="Z3242" s="6">
        <f>[1]!EM_S_FA_YOY_NETPROFIT(B3242,"2021-12-31")</f>
        <v>-24.4403502975</v>
      </c>
      <c r="AA3242" s="6">
        <f>[1]!EM_S_FA_YOY_NETPROFIT(B3242,"2022-12-31")</f>
        <v>-83.279955176599998</v>
      </c>
      <c r="AB3242" s="7">
        <f t="shared" si="304"/>
        <v>-33.307957856099996</v>
      </c>
      <c r="AC3242" s="8">
        <f t="shared" si="305"/>
        <v>46.181196594022921</v>
      </c>
    </row>
    <row r="3243" spans="1:29" ht="16.5" x14ac:dyDescent="0.45">
      <c r="A3243" s="9">
        <v>4310</v>
      </c>
      <c r="B3243" s="5" t="s">
        <v>11441</v>
      </c>
      <c r="C3243" s="5" t="s">
        <v>11442</v>
      </c>
      <c r="D3243" s="5" t="s">
        <v>11443</v>
      </c>
      <c r="E3243" s="5" t="s">
        <v>254</v>
      </c>
      <c r="F3243" s="5" t="s">
        <v>11766</v>
      </c>
      <c r="G3243" s="5">
        <v>17</v>
      </c>
      <c r="H3243" s="5">
        <v>2</v>
      </c>
      <c r="I3243" s="5">
        <f t="shared" si="300"/>
        <v>2</v>
      </c>
      <c r="J3243" s="5">
        <f t="shared" si="301"/>
        <v>11</v>
      </c>
      <c r="K3243" s="5"/>
      <c r="L3243" s="5"/>
      <c r="M3243" s="5"/>
      <c r="N3243" s="5"/>
      <c r="O3243" s="5" t="s">
        <v>11444</v>
      </c>
      <c r="P3243" s="6">
        <f>[1]!EM_S_INFO_EMPLOYEE(B3243,"2019")</f>
        <v>1371</v>
      </c>
      <c r="Q3243" s="6">
        <f>[1]!EM_S_STM07_IS(B3243,"83","2019-12-31","1",1000000000)</f>
        <v>0.92770248787999998</v>
      </c>
      <c r="R3243" s="6">
        <f>[1]!EM_S_FA_YOY_OR(B3243,"2019-12-31")</f>
        <v>-0.27291523550000002</v>
      </c>
      <c r="S3243" s="6">
        <f>[1]!EM_S_FA_YOY_OR(B3243,"2020-12-31")</f>
        <v>26.2033217034</v>
      </c>
      <c r="T3243" s="6">
        <f>[1]!EM_S_FA_YOY_OR(B3243,"2021-12-31")</f>
        <v>23.354055369400001</v>
      </c>
      <c r="U3243" s="6">
        <f>[1]!EM_S_FA_YOY_OR(B3243,"2022-12-31")</f>
        <v>1.9042792665999999</v>
      </c>
      <c r="V3243" s="7">
        <f t="shared" si="302"/>
        <v>17.153885446466667</v>
      </c>
      <c r="W3243" s="8">
        <f t="shared" si="303"/>
        <v>13.283164010930797</v>
      </c>
      <c r="X3243" s="6">
        <f>[1]!EM_S_FA_YOY_NETPROFIT(B3243,"2019-12-31")</f>
        <v>-26.785443584100001</v>
      </c>
      <c r="Y3243" s="6">
        <f>[1]!EM_S_FA_YOY_NETPROFIT(B3243,"2020-12-31")</f>
        <v>51.608714827199996</v>
      </c>
      <c r="Z3243" s="6">
        <f>[1]!EM_S_FA_YOY_NETPROFIT(B3243,"2021-12-31")</f>
        <v>14.7116149944</v>
      </c>
      <c r="AA3243" s="6">
        <f>[1]!EM_S_FA_YOY_NETPROFIT(B3243,"2022-12-31")</f>
        <v>-1.1561404276</v>
      </c>
      <c r="AB3243" s="7">
        <f t="shared" si="304"/>
        <v>21.721396464666668</v>
      </c>
      <c r="AC3243" s="8">
        <f t="shared" si="305"/>
        <v>27.071853736134678</v>
      </c>
    </row>
    <row r="3244" spans="1:29" ht="16.5" x14ac:dyDescent="0.45">
      <c r="A3244" s="9">
        <v>4312</v>
      </c>
      <c r="B3244" s="5" t="s">
        <v>11445</v>
      </c>
      <c r="C3244" s="5" t="s">
        <v>11446</v>
      </c>
      <c r="D3244" s="5" t="s">
        <v>11447</v>
      </c>
      <c r="E3244" s="5" t="s">
        <v>259</v>
      </c>
      <c r="F3244" s="5" t="s">
        <v>11765</v>
      </c>
      <c r="G3244" s="5">
        <v>16</v>
      </c>
      <c r="H3244" s="5">
        <v>3</v>
      </c>
      <c r="I3244" s="5">
        <f t="shared" si="300"/>
        <v>1</v>
      </c>
      <c r="J3244" s="5">
        <f t="shared" si="301"/>
        <v>9</v>
      </c>
      <c r="K3244" s="5"/>
      <c r="L3244" s="5"/>
      <c r="M3244" s="5"/>
      <c r="N3244" s="5"/>
      <c r="O3244" s="5" t="s">
        <v>6694</v>
      </c>
      <c r="P3244" s="6">
        <f>[1]!EM_S_INFO_EMPLOYEE(B3244,"2019")</f>
        <v>634</v>
      </c>
      <c r="Q3244" s="6">
        <f>[1]!EM_S_STM07_IS(B3244,"83","2019-12-31","1",1000000000)</f>
        <v>0.68122798832999998</v>
      </c>
      <c r="R3244" s="6">
        <f>[1]!EM_S_FA_YOY_OR(B3244,"2019-12-31")</f>
        <v>24.820525486899999</v>
      </c>
      <c r="S3244" s="6">
        <f>[1]!EM_S_FA_YOY_OR(B3244,"2020-12-31")</f>
        <v>11.2890356896</v>
      </c>
      <c r="T3244" s="6">
        <f>[1]!EM_S_FA_YOY_OR(B3244,"2021-12-31")</f>
        <v>-8.4638669534000002</v>
      </c>
      <c r="U3244" s="6">
        <f>[1]!EM_S_FA_YOY_OR(B3244,"2022-12-31")</f>
        <v>-5.6187187968999996</v>
      </c>
      <c r="V3244" s="7">
        <f t="shared" si="302"/>
        <v>-0.93118335356666648</v>
      </c>
      <c r="W3244" s="8">
        <f t="shared" si="303"/>
        <v>10.678203599170546</v>
      </c>
      <c r="X3244" s="6">
        <f>[1]!EM_S_FA_YOY_NETPROFIT(B3244,"2019-12-31")</f>
        <v>34.4644102452</v>
      </c>
      <c r="Y3244" s="6">
        <f>[1]!EM_S_FA_YOY_NETPROFIT(B3244,"2020-12-31")</f>
        <v>25.9540215319</v>
      </c>
      <c r="Z3244" s="6">
        <f>[1]!EM_S_FA_YOY_NETPROFIT(B3244,"2021-12-31")</f>
        <v>3.8053707837999999</v>
      </c>
      <c r="AA3244" s="6">
        <f>[1]!EM_S_FA_YOY_NETPROFIT(B3244,"2022-12-31")</f>
        <v>-5.8673607321999999</v>
      </c>
      <c r="AB3244" s="7">
        <f t="shared" si="304"/>
        <v>7.9640105278333335</v>
      </c>
      <c r="AC3244" s="8">
        <f t="shared" si="305"/>
        <v>16.313209545947256</v>
      </c>
    </row>
    <row r="3245" spans="1:29" ht="16.5" x14ac:dyDescent="0.45">
      <c r="A3245" s="9">
        <v>4313</v>
      </c>
      <c r="B3245" s="5" t="s">
        <v>11448</v>
      </c>
      <c r="C3245" s="5" t="s">
        <v>11449</v>
      </c>
      <c r="D3245" s="5" t="s">
        <v>11450</v>
      </c>
      <c r="E3245" s="5" t="s">
        <v>240</v>
      </c>
      <c r="F3245" s="5" t="s">
        <v>11770</v>
      </c>
      <c r="G3245" s="5">
        <v>21</v>
      </c>
      <c r="H3245" s="5">
        <v>3</v>
      </c>
      <c r="I3245" s="5">
        <f t="shared" si="300"/>
        <v>3</v>
      </c>
      <c r="J3245" s="5">
        <f t="shared" si="301"/>
        <v>7</v>
      </c>
      <c r="K3245" s="5"/>
      <c r="L3245" s="5"/>
      <c r="M3245" s="5"/>
      <c r="N3245" s="5"/>
      <c r="O3245" s="5" t="s">
        <v>11451</v>
      </c>
      <c r="P3245" s="6">
        <f>[1]!EM_S_INFO_EMPLOYEE(B3245,"2019")</f>
        <v>1072</v>
      </c>
      <c r="Q3245" s="6">
        <f>[1]!EM_S_STM07_IS(B3245,"83","2019-12-31","1",1000000000)</f>
        <v>1.03272689034</v>
      </c>
      <c r="R3245" s="6">
        <f>[1]!EM_S_FA_YOY_OR(B3245,"2019-12-31")</f>
        <v>26.852989622900001</v>
      </c>
      <c r="S3245" s="6">
        <f>[1]!EM_S_FA_YOY_OR(B3245,"2020-12-31")</f>
        <v>-55.446104330799997</v>
      </c>
      <c r="T3245" s="6">
        <f>[1]!EM_S_FA_YOY_OR(B3245,"2021-12-31")</f>
        <v>6.5325181013</v>
      </c>
      <c r="U3245" s="6">
        <f>[1]!EM_S_FA_YOY_OR(B3245,"2022-12-31")</f>
        <v>5.9596943273000003</v>
      </c>
      <c r="V3245" s="7">
        <f t="shared" si="302"/>
        <v>-14.317963967399999</v>
      </c>
      <c r="W3245" s="8">
        <f t="shared" si="303"/>
        <v>35.619165895380874</v>
      </c>
      <c r="X3245" s="6">
        <f>[1]!EM_S_FA_YOY_NETPROFIT(B3245,"2019-12-31")</f>
        <v>25.4602219792</v>
      </c>
      <c r="Y3245" s="6">
        <f>[1]!EM_S_FA_YOY_NETPROFIT(B3245,"2020-12-31")</f>
        <v>-336.52648528110001</v>
      </c>
      <c r="Z3245" s="6">
        <f>[1]!EM_S_FA_YOY_NETPROFIT(B3245,"2021-12-31")</f>
        <v>118.8857563689</v>
      </c>
      <c r="AA3245" s="6">
        <f>[1]!EM_S_FA_YOY_NETPROFIT(B3245,"2022-12-31")</f>
        <v>21.554201685100001</v>
      </c>
      <c r="AB3245" s="7">
        <f t="shared" si="304"/>
        <v>-65.362175742366674</v>
      </c>
      <c r="AC3245" s="8">
        <f t="shared" si="305"/>
        <v>239.82476927958231</v>
      </c>
    </row>
    <row r="3246" spans="1:29" ht="16.5" x14ac:dyDescent="0.45">
      <c r="A3246" s="9">
        <v>4315</v>
      </c>
      <c r="B3246" s="5" t="s">
        <v>11452</v>
      </c>
      <c r="C3246" s="5" t="s">
        <v>11453</v>
      </c>
      <c r="D3246" s="5" t="s">
        <v>11454</v>
      </c>
      <c r="E3246" s="5" t="s">
        <v>259</v>
      </c>
      <c r="F3246" s="5" t="s">
        <v>11775</v>
      </c>
      <c r="G3246" s="5">
        <v>26</v>
      </c>
      <c r="H3246" s="5">
        <v>2</v>
      </c>
      <c r="I3246" s="5">
        <f t="shared" si="300"/>
        <v>3</v>
      </c>
      <c r="J3246" s="5">
        <f t="shared" si="301"/>
        <v>3</v>
      </c>
      <c r="K3246" s="5"/>
      <c r="L3246" s="5"/>
      <c r="M3246" s="5"/>
      <c r="N3246" s="5"/>
      <c r="O3246" s="5" t="s">
        <v>11455</v>
      </c>
      <c r="P3246" s="6">
        <f>[1]!EM_S_INFO_EMPLOYEE(B3246,"2019")</f>
        <v>14558</v>
      </c>
      <c r="Q3246" s="6">
        <f>[1]!EM_S_STM07_IS(B3246,"83","2019-12-31","1",1000000000)</f>
        <v>11.093593126209999</v>
      </c>
      <c r="R3246" s="6">
        <f>[1]!EM_S_FA_YOY_OR(B3246,"2019-12-31")</f>
        <v>20.9490883946</v>
      </c>
      <c r="S3246" s="6">
        <f>[1]!EM_S_FA_YOY_OR(B3246,"2020-12-31")</f>
        <v>14.173925286299999</v>
      </c>
      <c r="T3246" s="6">
        <f>[1]!EM_S_FA_YOY_OR(B3246,"2021-12-31")</f>
        <v>44.812614366699997</v>
      </c>
      <c r="U3246" s="6">
        <f>[1]!EM_S_FA_YOY_OR(B3246,"2022-12-31")</f>
        <v>-1.8073618804</v>
      </c>
      <c r="V3246" s="7">
        <f t="shared" si="302"/>
        <v>19.059725924199999</v>
      </c>
      <c r="W3246" s="8">
        <f t="shared" si="303"/>
        <v>23.690901887117342</v>
      </c>
      <c r="X3246" s="6">
        <f>[1]!EM_S_FA_YOY_NETPROFIT(B3246,"2019-12-31")</f>
        <v>21.251217881599999</v>
      </c>
      <c r="Y3246" s="6">
        <f>[1]!EM_S_FA_YOY_NETPROFIT(B3246,"2020-12-31")</f>
        <v>-28.9921125975</v>
      </c>
      <c r="Z3246" s="6">
        <f>[1]!EM_S_FA_YOY_NETPROFIT(B3246,"2021-12-31")</f>
        <v>96.249067254899998</v>
      </c>
      <c r="AA3246" s="6">
        <f>[1]!EM_S_FA_YOY_NETPROFIT(B3246,"2022-12-31")</f>
        <v>8.6336306217000001</v>
      </c>
      <c r="AB3246" s="7">
        <f t="shared" si="304"/>
        <v>25.296861759700004</v>
      </c>
      <c r="AC3246" s="8">
        <f t="shared" si="305"/>
        <v>64.26185288858477</v>
      </c>
    </row>
    <row r="3247" spans="1:29" ht="16.5" x14ac:dyDescent="0.45">
      <c r="A3247" s="9">
        <v>4316</v>
      </c>
      <c r="B3247" s="5" t="s">
        <v>11456</v>
      </c>
      <c r="C3247" s="5" t="s">
        <v>11457</v>
      </c>
      <c r="D3247" s="5" t="s">
        <v>11458</v>
      </c>
      <c r="E3247" s="5" t="s">
        <v>474</v>
      </c>
      <c r="F3247" s="5" t="s">
        <v>11754</v>
      </c>
      <c r="G3247" s="5">
        <v>4</v>
      </c>
      <c r="H3247" s="5">
        <v>3</v>
      </c>
      <c r="I3247" s="5">
        <f t="shared" si="300"/>
        <v>2</v>
      </c>
      <c r="J3247" s="5">
        <f t="shared" si="301"/>
        <v>8</v>
      </c>
      <c r="K3247" s="5"/>
      <c r="L3247" s="5"/>
      <c r="M3247" s="5"/>
      <c r="N3247" s="5"/>
      <c r="O3247" s="5" t="s">
        <v>6659</v>
      </c>
      <c r="P3247" s="6">
        <f>[1]!EM_S_INFO_EMPLOYEE(B3247,"2019")</f>
        <v>739</v>
      </c>
      <c r="Q3247" s="6">
        <f>[1]!EM_S_STM07_IS(B3247,"83","2019-12-31","1",1000000000)</f>
        <v>0.64055065848000003</v>
      </c>
      <c r="R3247" s="6">
        <f>[1]!EM_S_FA_YOY_OR(B3247,"2019-12-31")</f>
        <v>32.756921818400002</v>
      </c>
      <c r="S3247" s="6">
        <f>[1]!EM_S_FA_YOY_OR(B3247,"2020-12-31")</f>
        <v>14.401900770599999</v>
      </c>
      <c r="T3247" s="6">
        <f>[1]!EM_S_FA_YOY_OR(B3247,"2021-12-31")</f>
        <v>21.394134023300001</v>
      </c>
      <c r="U3247" s="6">
        <f>[1]!EM_S_FA_YOY_OR(B3247,"2022-12-31")</f>
        <v>17.433954039500001</v>
      </c>
      <c r="V3247" s="7">
        <f t="shared" si="302"/>
        <v>17.743329611133333</v>
      </c>
      <c r="W3247" s="8">
        <f t="shared" si="303"/>
        <v>3.5063679781625168</v>
      </c>
      <c r="X3247" s="6">
        <f>[1]!EM_S_FA_YOY_NETPROFIT(B3247,"2019-12-31")</f>
        <v>7.3931326929000001</v>
      </c>
      <c r="Y3247" s="6">
        <f>[1]!EM_S_FA_YOY_NETPROFIT(B3247,"2020-12-31")</f>
        <v>-2.8078044550999999</v>
      </c>
      <c r="Z3247" s="6">
        <f>[1]!EM_S_FA_YOY_NETPROFIT(B3247,"2021-12-31")</f>
        <v>10.505461240600001</v>
      </c>
      <c r="AA3247" s="6">
        <f>[1]!EM_S_FA_YOY_NETPROFIT(B3247,"2022-12-31")</f>
        <v>2.9299944880000002</v>
      </c>
      <c r="AB3247" s="7">
        <f t="shared" si="304"/>
        <v>3.5425504245000004</v>
      </c>
      <c r="AC3247" s="8">
        <f t="shared" si="305"/>
        <v>6.6777375998598245</v>
      </c>
    </row>
    <row r="3248" spans="1:29" ht="16.5" x14ac:dyDescent="0.45">
      <c r="A3248" s="9">
        <v>4317</v>
      </c>
      <c r="B3248" s="5" t="s">
        <v>11459</v>
      </c>
      <c r="C3248" s="5" t="s">
        <v>11460</v>
      </c>
      <c r="D3248" s="5" t="s">
        <v>11461</v>
      </c>
      <c r="E3248" s="5" t="s">
        <v>33</v>
      </c>
      <c r="F3248" s="5" t="s">
        <v>11775</v>
      </c>
      <c r="G3248" s="5">
        <v>26</v>
      </c>
      <c r="H3248" s="5">
        <v>2</v>
      </c>
      <c r="I3248" s="5">
        <f t="shared" si="300"/>
        <v>3</v>
      </c>
      <c r="J3248" s="5">
        <f t="shared" si="301"/>
        <v>3</v>
      </c>
      <c r="K3248" s="5"/>
      <c r="L3248" s="5"/>
      <c r="M3248" s="5"/>
      <c r="N3248" s="5"/>
      <c r="O3248" s="5" t="s">
        <v>4163</v>
      </c>
      <c r="P3248" s="6">
        <f>[1]!EM_S_INFO_EMPLOYEE(B3248,"2019")</f>
        <v>3558</v>
      </c>
      <c r="Q3248" s="6">
        <f>[1]!EM_S_STM07_IS(B3248,"83","2019-12-31","1",1000000000)</f>
        <v>4.2793557377999996</v>
      </c>
      <c r="R3248" s="6">
        <f>[1]!EM_S_FA_YOY_OR(B3248,"2019-12-31")</f>
        <v>47.990884048200002</v>
      </c>
      <c r="S3248" s="6">
        <f>[1]!EM_S_FA_YOY_OR(B3248,"2020-12-31")</f>
        <v>-1.4436849599999999E-2</v>
      </c>
      <c r="T3248" s="6">
        <f>[1]!EM_S_FA_YOY_OR(B3248,"2021-12-31")</f>
        <v>18.5689733721</v>
      </c>
      <c r="U3248" s="6">
        <f>[1]!EM_S_FA_YOY_OR(B3248,"2022-12-31")</f>
        <v>-4.3513312212999997</v>
      </c>
      <c r="V3248" s="7">
        <f t="shared" si="302"/>
        <v>4.7344017670666672</v>
      </c>
      <c r="W3248" s="8">
        <f t="shared" si="303"/>
        <v>12.175741941209033</v>
      </c>
      <c r="X3248" s="6">
        <f>[1]!EM_S_FA_YOY_NETPROFIT(B3248,"2019-12-31")</f>
        <v>272.02047203730001</v>
      </c>
      <c r="Y3248" s="6">
        <f>[1]!EM_S_FA_YOY_NETPROFIT(B3248,"2020-12-31")</f>
        <v>22.572643443899999</v>
      </c>
      <c r="Z3248" s="6">
        <f>[1]!EM_S_FA_YOY_NETPROFIT(B3248,"2021-12-31")</f>
        <v>60.301718665899998</v>
      </c>
      <c r="AA3248" s="6">
        <f>[1]!EM_S_FA_YOY_NETPROFIT(B3248,"2022-12-31")</f>
        <v>-80.4671338725</v>
      </c>
      <c r="AB3248" s="7">
        <f t="shared" si="304"/>
        <v>0.80240941243332975</v>
      </c>
      <c r="AC3248" s="8">
        <f t="shared" si="305"/>
        <v>72.865799786889554</v>
      </c>
    </row>
    <row r="3249" spans="1:29" ht="16.5" x14ac:dyDescent="0.45">
      <c r="A3249" s="9">
        <v>4318</v>
      </c>
      <c r="B3249" s="5" t="s">
        <v>11462</v>
      </c>
      <c r="C3249" s="5" t="s">
        <v>11463</v>
      </c>
      <c r="D3249" s="5" t="s">
        <v>11464</v>
      </c>
      <c r="E3249" s="5" t="s">
        <v>120</v>
      </c>
      <c r="F3249" s="5" t="s">
        <v>11757</v>
      </c>
      <c r="G3249" s="5">
        <v>7</v>
      </c>
      <c r="H3249" s="5">
        <v>2</v>
      </c>
      <c r="I3249" s="5">
        <f t="shared" si="300"/>
        <v>4</v>
      </c>
      <c r="J3249" s="5">
        <f t="shared" si="301"/>
        <v>11</v>
      </c>
      <c r="K3249" s="5"/>
      <c r="L3249" s="5"/>
      <c r="M3249" s="5"/>
      <c r="N3249" s="5"/>
      <c r="O3249" s="5" t="s">
        <v>6525</v>
      </c>
      <c r="P3249" s="6">
        <f>[1]!EM_S_INFO_EMPLOYEE(B3249,"2019")</f>
        <v>651</v>
      </c>
      <c r="Q3249" s="6">
        <f>[1]!EM_S_STM07_IS(B3249,"83","2019-12-31","1",1000000000)</f>
        <v>1.1021668333400001</v>
      </c>
      <c r="R3249" s="6">
        <f>[1]!EM_S_FA_YOY_OR(B3249,"2019-12-31")</f>
        <v>15.616098963500001</v>
      </c>
      <c r="S3249" s="6">
        <f>[1]!EM_S_FA_YOY_OR(B3249,"2020-12-31")</f>
        <v>-14.6159728053</v>
      </c>
      <c r="T3249" s="6">
        <f>[1]!EM_S_FA_YOY_OR(B3249,"2021-12-31")</f>
        <v>53.214095530800002</v>
      </c>
      <c r="U3249" s="6">
        <f>[1]!EM_S_FA_YOY_OR(B3249,"2022-12-31")</f>
        <v>1.9368508384000001</v>
      </c>
      <c r="V3249" s="7">
        <f t="shared" si="302"/>
        <v>13.511657854633334</v>
      </c>
      <c r="W3249" s="8">
        <f t="shared" si="303"/>
        <v>35.365402029628932</v>
      </c>
      <c r="X3249" s="6">
        <f>[1]!EM_S_FA_YOY_NETPROFIT(B3249,"2019-12-31")</f>
        <v>97.485843269200004</v>
      </c>
      <c r="Y3249" s="6">
        <f>[1]!EM_S_FA_YOY_NETPROFIT(B3249,"2020-12-31")</f>
        <v>-84.158267703199996</v>
      </c>
      <c r="Z3249" s="6">
        <f>[1]!EM_S_FA_YOY_NETPROFIT(B3249,"2021-12-31")</f>
        <v>109.577647814</v>
      </c>
      <c r="AA3249" s="6">
        <f>[1]!EM_S_FA_YOY_NETPROFIT(B3249,"2022-12-31")</f>
        <v>-468.49214163469998</v>
      </c>
      <c r="AB3249" s="7">
        <f t="shared" si="304"/>
        <v>-147.69092050796667</v>
      </c>
      <c r="AC3249" s="8">
        <f t="shared" si="305"/>
        <v>294.22520090506242</v>
      </c>
    </row>
    <row r="3250" spans="1:29" ht="16.5" x14ac:dyDescent="0.45">
      <c r="A3250" s="9">
        <v>4319</v>
      </c>
      <c r="B3250" s="5" t="s">
        <v>11465</v>
      </c>
      <c r="C3250" s="5" t="s">
        <v>11466</v>
      </c>
      <c r="D3250" s="5" t="s">
        <v>11467</v>
      </c>
      <c r="E3250" s="5" t="s">
        <v>259</v>
      </c>
      <c r="F3250" s="5" t="s">
        <v>11773</v>
      </c>
      <c r="G3250" s="5">
        <v>24</v>
      </c>
      <c r="H3250" s="5">
        <v>2</v>
      </c>
      <c r="I3250" s="5">
        <f t="shared" si="300"/>
        <v>1</v>
      </c>
      <c r="J3250" s="5">
        <f t="shared" si="301"/>
        <v>11</v>
      </c>
      <c r="K3250" s="5"/>
      <c r="L3250" s="5"/>
      <c r="M3250" s="5"/>
      <c r="N3250" s="5"/>
      <c r="O3250" s="5" t="s">
        <v>4297</v>
      </c>
      <c r="P3250" s="6">
        <f>[1]!EM_S_INFO_EMPLOYEE(B3250,"2019")</f>
        <v>531</v>
      </c>
      <c r="Q3250" s="6">
        <f>[1]!EM_S_STM07_IS(B3250,"83","2019-12-31","1",1000000000)</f>
        <v>1.25398366216</v>
      </c>
      <c r="R3250" s="6">
        <f>[1]!EM_S_FA_YOY_OR(B3250,"2019-12-31")</f>
        <v>20.634666764999999</v>
      </c>
      <c r="S3250" s="6">
        <f>[1]!EM_S_FA_YOY_OR(B3250,"2020-12-31")</f>
        <v>14.385348580600001</v>
      </c>
      <c r="T3250" s="6">
        <f>[1]!EM_S_FA_YOY_OR(B3250,"2021-12-31")</f>
        <v>55.772034211200001</v>
      </c>
      <c r="U3250" s="6">
        <f>[1]!EM_S_FA_YOY_OR(B3250,"2022-12-31")</f>
        <v>67.592981851800005</v>
      </c>
      <c r="V3250" s="7">
        <f t="shared" si="302"/>
        <v>45.916788214533334</v>
      </c>
      <c r="W3250" s="8">
        <f t="shared" si="303"/>
        <v>27.939353335783178</v>
      </c>
      <c r="X3250" s="6">
        <f>[1]!EM_S_FA_YOY_NETPROFIT(B3250,"2019-12-31")</f>
        <v>13.471949824199999</v>
      </c>
      <c r="Y3250" s="6">
        <f>[1]!EM_S_FA_YOY_NETPROFIT(B3250,"2020-12-31")</f>
        <v>-37.635217607199998</v>
      </c>
      <c r="Z3250" s="6">
        <f>[1]!EM_S_FA_YOY_NETPROFIT(B3250,"2021-12-31")</f>
        <v>155.43232282240001</v>
      </c>
      <c r="AA3250" s="6">
        <f>[1]!EM_S_FA_YOY_NETPROFIT(B3250,"2022-12-31")</f>
        <v>-130.09376367390001</v>
      </c>
      <c r="AB3250" s="7">
        <f t="shared" si="304"/>
        <v>-4.0988861528999978</v>
      </c>
      <c r="AC3250" s="8">
        <f t="shared" si="305"/>
        <v>145.68733871902754</v>
      </c>
    </row>
    <row r="3251" spans="1:29" ht="16.5" x14ac:dyDescent="0.45">
      <c r="A3251" s="9">
        <v>4320</v>
      </c>
      <c r="B3251" s="5" t="s">
        <v>11468</v>
      </c>
      <c r="C3251" s="5" t="s">
        <v>11469</v>
      </c>
      <c r="D3251" s="5" t="s">
        <v>11470</v>
      </c>
      <c r="E3251" s="5" t="s">
        <v>259</v>
      </c>
      <c r="F3251" s="5" t="s">
        <v>11773</v>
      </c>
      <c r="G3251" s="5">
        <v>24</v>
      </c>
      <c r="H3251" s="5">
        <v>2</v>
      </c>
      <c r="I3251" s="5">
        <f t="shared" si="300"/>
        <v>1</v>
      </c>
      <c r="J3251" s="5">
        <f t="shared" si="301"/>
        <v>11</v>
      </c>
      <c r="K3251" s="5"/>
      <c r="L3251" s="5"/>
      <c r="M3251" s="5"/>
      <c r="N3251" s="5"/>
      <c r="O3251" s="5" t="s">
        <v>6542</v>
      </c>
      <c r="P3251" s="6">
        <f>[1]!EM_S_INFO_EMPLOYEE(B3251,"2019")</f>
        <v>1555</v>
      </c>
      <c r="Q3251" s="6">
        <f>[1]!EM_S_STM07_IS(B3251,"83","2019-12-31","1",1000000000)</f>
        <v>1.9811455839900001</v>
      </c>
      <c r="R3251" s="6">
        <f>[1]!EM_S_FA_YOY_OR(B3251,"2019-12-31")</f>
        <v>9.2708385429</v>
      </c>
      <c r="S3251" s="6">
        <f>[1]!EM_S_FA_YOY_OR(B3251,"2020-12-31")</f>
        <v>1.208124075</v>
      </c>
      <c r="T3251" s="6">
        <f>[1]!EM_S_FA_YOY_OR(B3251,"2021-12-31")</f>
        <v>22.5534768174</v>
      </c>
      <c r="U3251" s="6">
        <f>[1]!EM_S_FA_YOY_OR(B3251,"2022-12-31")</f>
        <v>0.43744540679999999</v>
      </c>
      <c r="V3251" s="7">
        <f t="shared" si="302"/>
        <v>8.0663487663999991</v>
      </c>
      <c r="W3251" s="8">
        <f t="shared" si="303"/>
        <v>12.5521370999905</v>
      </c>
      <c r="X3251" s="6">
        <f>[1]!EM_S_FA_YOY_NETPROFIT(B3251,"2019-12-31")</f>
        <v>19.5147407736</v>
      </c>
      <c r="Y3251" s="6">
        <f>[1]!EM_S_FA_YOY_NETPROFIT(B3251,"2020-12-31")</f>
        <v>12.277802896600001</v>
      </c>
      <c r="Z3251" s="6">
        <f>[1]!EM_S_FA_YOY_NETPROFIT(B3251,"2021-12-31")</f>
        <v>18.9624204351</v>
      </c>
      <c r="AA3251" s="6">
        <f>[1]!EM_S_FA_YOY_NETPROFIT(B3251,"2022-12-31")</f>
        <v>-35.898639478600003</v>
      </c>
      <c r="AB3251" s="7">
        <f t="shared" si="304"/>
        <v>-1.5528053823000008</v>
      </c>
      <c r="AC3251" s="8">
        <f t="shared" si="305"/>
        <v>29.931559727767752</v>
      </c>
    </row>
    <row r="3252" spans="1:29" ht="16.5" x14ac:dyDescent="0.45">
      <c r="A3252" s="9">
        <v>4321</v>
      </c>
      <c r="B3252" s="5" t="s">
        <v>11471</v>
      </c>
      <c r="C3252" s="5" t="s">
        <v>11472</v>
      </c>
      <c r="D3252" s="5" t="s">
        <v>11473</v>
      </c>
      <c r="E3252" s="5" t="s">
        <v>263</v>
      </c>
      <c r="F3252" s="5" t="s">
        <v>11771</v>
      </c>
      <c r="G3252" s="5">
        <v>22</v>
      </c>
      <c r="H3252" s="5">
        <v>3</v>
      </c>
      <c r="I3252" s="5">
        <f t="shared" si="300"/>
        <v>4</v>
      </c>
      <c r="J3252" s="5">
        <f t="shared" si="301"/>
        <v>7</v>
      </c>
      <c r="K3252" s="5"/>
      <c r="L3252" s="5"/>
      <c r="M3252" s="5"/>
      <c r="N3252" s="5"/>
      <c r="O3252" s="5" t="s">
        <v>4639</v>
      </c>
      <c r="P3252" s="6">
        <f>[1]!EM_S_INFO_EMPLOYEE(B3252,"2019")</f>
        <v>2165</v>
      </c>
      <c r="Q3252" s="6">
        <f>[1]!EM_S_STM07_IS(B3252,"83","2019-12-31","1",1000000000)</f>
        <v>10.50679006372</v>
      </c>
      <c r="R3252" s="6">
        <f>[1]!EM_S_FA_YOY_OR(B3252,"2019-12-31")</f>
        <v>-2.2415619805999998</v>
      </c>
      <c r="S3252" s="6">
        <f>[1]!EM_S_FA_YOY_OR(B3252,"2020-12-31")</f>
        <v>-12.972795787300001</v>
      </c>
      <c r="T3252" s="6">
        <f>[1]!EM_S_FA_YOY_OR(B3252,"2021-12-31")</f>
        <v>44.510877447799999</v>
      </c>
      <c r="U3252" s="6">
        <f>[1]!EM_S_FA_YOY_OR(B3252,"2022-12-31")</f>
        <v>-35.640436913899997</v>
      </c>
      <c r="V3252" s="7">
        <f t="shared" si="302"/>
        <v>-1.3674517511333331</v>
      </c>
      <c r="W3252" s="8">
        <f t="shared" si="303"/>
        <v>41.31671945018573</v>
      </c>
      <c r="X3252" s="6">
        <f>[1]!EM_S_FA_YOY_NETPROFIT(B3252,"2019-12-31")</f>
        <v>67.456235348999996</v>
      </c>
      <c r="Y3252" s="6">
        <f>[1]!EM_S_FA_YOY_NETPROFIT(B3252,"2020-12-31")</f>
        <v>4.6628378480999997</v>
      </c>
      <c r="Z3252" s="6">
        <f>[1]!EM_S_FA_YOY_NETPROFIT(B3252,"2021-12-31")</f>
        <v>7.6491161620000003</v>
      </c>
      <c r="AA3252" s="6">
        <f>[1]!EM_S_FA_YOY_NETPROFIT(B3252,"2022-12-31")</f>
        <v>-401.8920717309</v>
      </c>
      <c r="AB3252" s="7">
        <f t="shared" si="304"/>
        <v>-129.86003924026667</v>
      </c>
      <c r="AC3252" s="8">
        <f t="shared" si="305"/>
        <v>235.59138246183957</v>
      </c>
    </row>
    <row r="3253" spans="1:29" ht="16.5" x14ac:dyDescent="0.45">
      <c r="A3253" s="9">
        <v>4322</v>
      </c>
      <c r="B3253" s="5" t="s">
        <v>11474</v>
      </c>
      <c r="C3253" s="5" t="s">
        <v>11475</v>
      </c>
      <c r="D3253" s="5" t="s">
        <v>11476</v>
      </c>
      <c r="E3253" s="5" t="s">
        <v>474</v>
      </c>
      <c r="F3253" s="5" t="s">
        <v>11773</v>
      </c>
      <c r="G3253" s="5">
        <v>24</v>
      </c>
      <c r="H3253" s="5">
        <v>2</v>
      </c>
      <c r="I3253" s="5">
        <f t="shared" si="300"/>
        <v>1</v>
      </c>
      <c r="J3253" s="5">
        <f t="shared" si="301"/>
        <v>11</v>
      </c>
      <c r="K3253" s="5"/>
      <c r="L3253" s="5"/>
      <c r="M3253" s="5"/>
      <c r="N3253" s="5"/>
      <c r="O3253" s="5" t="s">
        <v>10511</v>
      </c>
      <c r="P3253" s="6">
        <f>[1]!EM_S_INFO_EMPLOYEE(B3253,"2019")</f>
        <v>521</v>
      </c>
      <c r="Q3253" s="6">
        <f>[1]!EM_S_STM07_IS(B3253,"83","2019-12-31","1",1000000000)</f>
        <v>0.61700596383999995</v>
      </c>
      <c r="R3253" s="6">
        <f>[1]!EM_S_FA_YOY_OR(B3253,"2019-12-31")</f>
        <v>5.1520945612000002</v>
      </c>
      <c r="S3253" s="6">
        <f>[1]!EM_S_FA_YOY_OR(B3253,"2020-12-31")</f>
        <v>21.537160502100001</v>
      </c>
      <c r="T3253" s="6">
        <f>[1]!EM_S_FA_YOY_OR(B3253,"2021-12-31")</f>
        <v>19.096261011399999</v>
      </c>
      <c r="U3253" s="6">
        <f>[1]!EM_S_FA_YOY_OR(B3253,"2022-12-31")</f>
        <v>-8.2688829985000005</v>
      </c>
      <c r="V3253" s="7">
        <f t="shared" si="302"/>
        <v>10.788179504999997</v>
      </c>
      <c r="W3253" s="8">
        <f t="shared" si="303"/>
        <v>16.548964349096114</v>
      </c>
      <c r="X3253" s="6">
        <f>[1]!EM_S_FA_YOY_NETPROFIT(B3253,"2019-12-31")</f>
        <v>-17.241851719300001</v>
      </c>
      <c r="Y3253" s="6">
        <f>[1]!EM_S_FA_YOY_NETPROFIT(B3253,"2020-12-31")</f>
        <v>8.6249125307999996</v>
      </c>
      <c r="Z3253" s="6">
        <f>[1]!EM_S_FA_YOY_NETPROFIT(B3253,"2021-12-31")</f>
        <v>-8.2215862096999999</v>
      </c>
      <c r="AA3253" s="6">
        <f>[1]!EM_S_FA_YOY_NETPROFIT(B3253,"2022-12-31")</f>
        <v>-37.308692342599997</v>
      </c>
      <c r="AB3253" s="7">
        <f t="shared" si="304"/>
        <v>-12.301788673833334</v>
      </c>
      <c r="AC3253" s="8">
        <f t="shared" si="305"/>
        <v>23.237040544734796</v>
      </c>
    </row>
    <row r="3254" spans="1:29" ht="16.5" x14ac:dyDescent="0.45">
      <c r="A3254" s="9">
        <v>4323</v>
      </c>
      <c r="B3254" s="5" t="s">
        <v>11477</v>
      </c>
      <c r="C3254" s="5" t="s">
        <v>11478</v>
      </c>
      <c r="D3254" s="5" t="s">
        <v>11479</v>
      </c>
      <c r="E3254" s="5" t="s">
        <v>120</v>
      </c>
      <c r="F3254" s="5" t="s">
        <v>11758</v>
      </c>
      <c r="G3254" s="5">
        <v>8</v>
      </c>
      <c r="H3254" s="5">
        <v>2</v>
      </c>
      <c r="I3254" s="5">
        <f t="shared" si="300"/>
        <v>3</v>
      </c>
      <c r="J3254" s="5">
        <f t="shared" si="301"/>
        <v>2</v>
      </c>
      <c r="K3254" s="5"/>
      <c r="L3254" s="5"/>
      <c r="M3254" s="5"/>
      <c r="N3254" s="5"/>
      <c r="O3254" s="5" t="s">
        <v>9962</v>
      </c>
      <c r="P3254" s="6">
        <f>[1]!EM_S_INFO_EMPLOYEE(B3254,"2019")</f>
        <v>1139</v>
      </c>
      <c r="Q3254" s="6">
        <f>[1]!EM_S_STM07_IS(B3254,"83","2019-12-31","1",1000000000)</f>
        <v>2.28703020221</v>
      </c>
      <c r="R3254" s="6">
        <f>[1]!EM_S_FA_YOY_OR(B3254,"2019-12-31")</f>
        <v>-4.1179046473999996</v>
      </c>
      <c r="S3254" s="6">
        <f>[1]!EM_S_FA_YOY_OR(B3254,"2020-12-31")</f>
        <v>16.1769880268</v>
      </c>
      <c r="T3254" s="6">
        <f>[1]!EM_S_FA_YOY_OR(B3254,"2021-12-31")</f>
        <v>-2.9787452035999999</v>
      </c>
      <c r="U3254" s="6">
        <f>[1]!EM_S_FA_YOY_OR(B3254,"2022-12-31")</f>
        <v>-19.064597683999999</v>
      </c>
      <c r="V3254" s="7">
        <f t="shared" si="302"/>
        <v>-1.9554516202666659</v>
      </c>
      <c r="W3254" s="8">
        <f t="shared" si="303"/>
        <v>17.643063457664717</v>
      </c>
      <c r="X3254" s="6">
        <f>[1]!EM_S_FA_YOY_NETPROFIT(B3254,"2019-12-31")</f>
        <v>-39.605896151300001</v>
      </c>
      <c r="Y3254" s="6">
        <f>[1]!EM_S_FA_YOY_NETPROFIT(B3254,"2020-12-31")</f>
        <v>-42.643906208700002</v>
      </c>
      <c r="Z3254" s="6">
        <f>[1]!EM_S_FA_YOY_NETPROFIT(B3254,"2021-12-31")</f>
        <v>-1671.6619007623999</v>
      </c>
      <c r="AA3254" s="6">
        <f>[1]!EM_S_FA_YOY_NETPROFIT(B3254,"2022-12-31")</f>
        <v>6.8793977397999999</v>
      </c>
      <c r="AB3254" s="7">
        <f t="shared" si="304"/>
        <v>-569.1421364104333</v>
      </c>
      <c r="AC3254" s="8">
        <f t="shared" si="305"/>
        <v>955.13114937087607</v>
      </c>
    </row>
    <row r="3255" spans="1:29" ht="16.5" x14ac:dyDescent="0.45">
      <c r="A3255" s="9">
        <v>4324</v>
      </c>
      <c r="B3255" s="5" t="s">
        <v>11480</v>
      </c>
      <c r="C3255" s="5" t="s">
        <v>11481</v>
      </c>
      <c r="D3255" s="5" t="s">
        <v>11482</v>
      </c>
      <c r="E3255" s="5" t="s">
        <v>120</v>
      </c>
      <c r="F3255" s="5" t="s">
        <v>11757</v>
      </c>
      <c r="G3255" s="5">
        <v>7</v>
      </c>
      <c r="H3255" s="5">
        <v>2</v>
      </c>
      <c r="I3255" s="5">
        <f t="shared" si="300"/>
        <v>4</v>
      </c>
      <c r="J3255" s="5">
        <f t="shared" si="301"/>
        <v>11</v>
      </c>
      <c r="K3255" s="5"/>
      <c r="L3255" s="5"/>
      <c r="M3255" s="5"/>
      <c r="N3255" s="5"/>
      <c r="O3255" s="5" t="s">
        <v>11483</v>
      </c>
      <c r="P3255" s="6">
        <f>[1]!EM_S_INFO_EMPLOYEE(B3255,"2019")</f>
        <v>846</v>
      </c>
      <c r="Q3255" s="6">
        <f>[1]!EM_S_STM07_IS(B3255,"83","2019-12-31","1",1000000000)</f>
        <v>0.61433898923999997</v>
      </c>
      <c r="R3255" s="6">
        <f>[1]!EM_S_FA_YOY_OR(B3255,"2019-12-31")</f>
        <v>9.6782118501000003</v>
      </c>
      <c r="S3255" s="6">
        <f>[1]!EM_S_FA_YOY_OR(B3255,"2020-12-31")</f>
        <v>43.172282426400002</v>
      </c>
      <c r="T3255" s="6">
        <f>[1]!EM_S_FA_YOY_OR(B3255,"2021-12-31")</f>
        <v>45.839206743600002</v>
      </c>
      <c r="U3255" s="6">
        <f>[1]!EM_S_FA_YOY_OR(B3255,"2022-12-31")</f>
        <v>23.7104274213</v>
      </c>
      <c r="V3255" s="7">
        <f t="shared" si="302"/>
        <v>37.573972197099998</v>
      </c>
      <c r="W3255" s="8">
        <f t="shared" si="303"/>
        <v>12.080005241777702</v>
      </c>
      <c r="X3255" s="6">
        <f>[1]!EM_S_FA_YOY_NETPROFIT(B3255,"2019-12-31")</f>
        <v>-20.433646641199999</v>
      </c>
      <c r="Y3255" s="6">
        <f>[1]!EM_S_FA_YOY_NETPROFIT(B3255,"2020-12-31")</f>
        <v>55.300714572099999</v>
      </c>
      <c r="Z3255" s="6">
        <f>[1]!EM_S_FA_YOY_NETPROFIT(B3255,"2021-12-31")</f>
        <v>28.139379163800001</v>
      </c>
      <c r="AA3255" s="6">
        <f>[1]!EM_S_FA_YOY_NETPROFIT(B3255,"2022-12-31")</f>
        <v>12.871882105999999</v>
      </c>
      <c r="AB3255" s="7">
        <f t="shared" si="304"/>
        <v>32.103991947300003</v>
      </c>
      <c r="AC3255" s="8">
        <f t="shared" si="305"/>
        <v>21.49046467625616</v>
      </c>
    </row>
    <row r="3256" spans="1:29" ht="16.5" x14ac:dyDescent="0.45">
      <c r="A3256" s="9">
        <v>4325</v>
      </c>
      <c r="B3256" s="5" t="s">
        <v>11484</v>
      </c>
      <c r="C3256" s="5" t="s">
        <v>11485</v>
      </c>
      <c r="D3256" s="5" t="s">
        <v>11486</v>
      </c>
      <c r="E3256" s="5" t="s">
        <v>240</v>
      </c>
      <c r="F3256" s="5" t="s">
        <v>11775</v>
      </c>
      <c r="G3256" s="5">
        <v>26</v>
      </c>
      <c r="H3256" s="5">
        <v>2</v>
      </c>
      <c r="I3256" s="5">
        <f t="shared" si="300"/>
        <v>3</v>
      </c>
      <c r="J3256" s="5">
        <f t="shared" si="301"/>
        <v>3</v>
      </c>
      <c r="K3256" s="5"/>
      <c r="L3256" s="5"/>
      <c r="M3256" s="5"/>
      <c r="N3256" s="5"/>
      <c r="O3256" s="5" t="s">
        <v>6718</v>
      </c>
      <c r="P3256" s="6">
        <f>[1]!EM_S_INFO_EMPLOYEE(B3256,"2019")</f>
        <v>21660</v>
      </c>
      <c r="Q3256" s="6">
        <f>[1]!EM_S_STM07_IS(B3256,"83","2019-12-31","1",1000000000)</f>
        <v>13.53336020097</v>
      </c>
      <c r="R3256" s="6">
        <f>[1]!EM_S_FA_YOY_OR(B3256,"2019-12-31")</f>
        <v>17.585417626200002</v>
      </c>
      <c r="S3256" s="6">
        <f>[1]!EM_S_FA_YOY_OR(B3256,"2020-12-31")</f>
        <v>8.9137510508000002</v>
      </c>
      <c r="T3256" s="6">
        <f>[1]!EM_S_FA_YOY_OR(B3256,"2021-12-31")</f>
        <v>38.684085359400001</v>
      </c>
      <c r="U3256" s="6">
        <f>[1]!EM_S_FA_YOY_OR(B3256,"2022-12-31")</f>
        <v>9.9693684706999992</v>
      </c>
      <c r="V3256" s="7">
        <f t="shared" si="302"/>
        <v>19.189068293633333</v>
      </c>
      <c r="W3256" s="8">
        <f t="shared" si="303"/>
        <v>16.891428294558143</v>
      </c>
      <c r="X3256" s="6">
        <f>[1]!EM_S_FA_YOY_NETPROFIT(B3256,"2019-12-31")</f>
        <v>17.0238108424</v>
      </c>
      <c r="Y3256" s="6">
        <f>[1]!EM_S_FA_YOY_NETPROFIT(B3256,"2020-12-31")</f>
        <v>12.133034612099999</v>
      </c>
      <c r="Z3256" s="6">
        <f>[1]!EM_S_FA_YOY_NETPROFIT(B3256,"2021-12-31")</f>
        <v>29.1629669356</v>
      </c>
      <c r="AA3256" s="6">
        <f>[1]!EM_S_FA_YOY_NETPROFIT(B3256,"2022-12-31")</f>
        <v>0.68913750389999995</v>
      </c>
      <c r="AB3256" s="7">
        <f t="shared" si="304"/>
        <v>13.995046350533334</v>
      </c>
      <c r="AC3256" s="8">
        <f t="shared" si="305"/>
        <v>14.327946692109581</v>
      </c>
    </row>
    <row r="3257" spans="1:29" ht="16.5" x14ac:dyDescent="0.45">
      <c r="A3257" s="9">
        <v>4327</v>
      </c>
      <c r="B3257" s="5" t="s">
        <v>11487</v>
      </c>
      <c r="C3257" s="5" t="s">
        <v>11488</v>
      </c>
      <c r="D3257" s="5" t="s">
        <v>11489</v>
      </c>
      <c r="E3257" s="5" t="s">
        <v>240</v>
      </c>
      <c r="F3257" s="5" t="s">
        <v>11775</v>
      </c>
      <c r="G3257" s="5">
        <v>26</v>
      </c>
      <c r="H3257" s="5">
        <v>2</v>
      </c>
      <c r="I3257" s="5">
        <f t="shared" si="300"/>
        <v>3</v>
      </c>
      <c r="J3257" s="5">
        <f t="shared" si="301"/>
        <v>3</v>
      </c>
      <c r="K3257" s="5"/>
      <c r="L3257" s="5"/>
      <c r="M3257" s="5"/>
      <c r="N3257" s="5"/>
      <c r="O3257" s="5" t="s">
        <v>6255</v>
      </c>
      <c r="P3257" s="6">
        <f>[1]!EM_S_INFO_EMPLOYEE(B3257,"2019")</f>
        <v>1415</v>
      </c>
      <c r="Q3257" s="6">
        <f>[1]!EM_S_STM07_IS(B3257,"83","2019-12-31","1",1000000000)</f>
        <v>0.40503495367999998</v>
      </c>
      <c r="R3257" s="6">
        <f>[1]!EM_S_FA_YOY_OR(B3257,"2019-12-31")</f>
        <v>-9.3970510730000001</v>
      </c>
      <c r="S3257" s="6">
        <f>[1]!EM_S_FA_YOY_OR(B3257,"2020-12-31")</f>
        <v>-27.752575973700001</v>
      </c>
      <c r="T3257" s="6">
        <f>[1]!EM_S_FA_YOY_OR(B3257,"2021-12-31")</f>
        <v>29.178004620900001</v>
      </c>
      <c r="U3257" s="6">
        <f>[1]!EM_S_FA_YOY_OR(B3257,"2022-12-31")</f>
        <v>-37.270809334699997</v>
      </c>
      <c r="V3257" s="7">
        <f t="shared" si="302"/>
        <v>-11.948460229166665</v>
      </c>
      <c r="W3257" s="8">
        <f t="shared" si="303"/>
        <v>35.933115296011287</v>
      </c>
      <c r="X3257" s="6">
        <f>[1]!EM_S_FA_YOY_NETPROFIT(B3257,"2019-12-31")</f>
        <v>3.1290490329999998</v>
      </c>
      <c r="Y3257" s="6">
        <f>[1]!EM_S_FA_YOY_NETPROFIT(B3257,"2020-12-31")</f>
        <v>-111.05580876160001</v>
      </c>
      <c r="Z3257" s="6">
        <f>[1]!EM_S_FA_YOY_NETPROFIT(B3257,"2021-12-31")</f>
        <v>761.00706687740001</v>
      </c>
      <c r="AA3257" s="6">
        <f>[1]!EM_S_FA_YOY_NETPROFIT(B3257,"2022-12-31")</f>
        <v>-180.84160192670001</v>
      </c>
      <c r="AB3257" s="7">
        <f t="shared" si="304"/>
        <v>156.36988539636664</v>
      </c>
      <c r="AC3257" s="8">
        <f t="shared" si="305"/>
        <v>524.79244006932538</v>
      </c>
    </row>
    <row r="3258" spans="1:29" ht="16.5" x14ac:dyDescent="0.45">
      <c r="A3258" s="9">
        <v>4328</v>
      </c>
      <c r="B3258" s="5" t="s">
        <v>11490</v>
      </c>
      <c r="C3258" s="5" t="s">
        <v>11491</v>
      </c>
      <c r="D3258" s="5" t="s">
        <v>11492</v>
      </c>
      <c r="E3258" s="5" t="s">
        <v>259</v>
      </c>
      <c r="F3258" s="5" t="s">
        <v>11760</v>
      </c>
      <c r="G3258" s="5">
        <v>11</v>
      </c>
      <c r="H3258" s="5">
        <v>2</v>
      </c>
      <c r="I3258" s="5">
        <f t="shared" si="300"/>
        <v>3</v>
      </c>
      <c r="J3258" s="5">
        <f t="shared" si="301"/>
        <v>3</v>
      </c>
      <c r="K3258" s="5"/>
      <c r="L3258" s="5"/>
      <c r="M3258" s="5"/>
      <c r="N3258" s="5"/>
      <c r="O3258" s="5" t="s">
        <v>11493</v>
      </c>
      <c r="P3258" s="6">
        <f>[1]!EM_S_INFO_EMPLOYEE(B3258,"2019")</f>
        <v>3898</v>
      </c>
      <c r="Q3258" s="6">
        <f>[1]!EM_S_STM07_IS(B3258,"83","2019-12-31","1",1000000000)</f>
        <v>2.4380595560999998</v>
      </c>
      <c r="R3258" s="6">
        <f>[1]!EM_S_FA_YOY_OR(B3258,"2019-12-31")</f>
        <v>47.827485636699997</v>
      </c>
      <c r="S3258" s="6">
        <f>[1]!EM_S_FA_YOY_OR(B3258,"2020-12-31")</f>
        <v>47.430849477700001</v>
      </c>
      <c r="T3258" s="6">
        <f>[1]!EM_S_FA_YOY_OR(B3258,"2021-12-31")</f>
        <v>-14.3728303834</v>
      </c>
      <c r="U3258" s="6">
        <f>[1]!EM_S_FA_YOY_OR(B3258,"2022-12-31")</f>
        <v>-26.468350347499999</v>
      </c>
      <c r="V3258" s="7">
        <f t="shared" si="302"/>
        <v>2.1965562489333337</v>
      </c>
      <c r="W3258" s="8">
        <f t="shared" si="303"/>
        <v>39.638130174492588</v>
      </c>
      <c r="X3258" s="6">
        <f>[1]!EM_S_FA_YOY_NETPROFIT(B3258,"2019-12-31")</f>
        <v>16.607236912800001</v>
      </c>
      <c r="Y3258" s="6">
        <f>[1]!EM_S_FA_YOY_NETPROFIT(B3258,"2020-12-31")</f>
        <v>-26.801727268600001</v>
      </c>
      <c r="Z3258" s="6">
        <f>[1]!EM_S_FA_YOY_NETPROFIT(B3258,"2021-12-31")</f>
        <v>-69.260117136700003</v>
      </c>
      <c r="AA3258" s="6">
        <f>[1]!EM_S_FA_YOY_NETPROFIT(B3258,"2022-12-31")</f>
        <v>-624.94057145750003</v>
      </c>
      <c r="AB3258" s="7">
        <f t="shared" si="304"/>
        <v>-240.33413862093335</v>
      </c>
      <c r="AC3258" s="8">
        <f t="shared" si="305"/>
        <v>333.75479000607504</v>
      </c>
    </row>
    <row r="3259" spans="1:29" ht="16.5" x14ac:dyDescent="0.45">
      <c r="A3259" s="9">
        <v>4329</v>
      </c>
      <c r="B3259" s="5" t="s">
        <v>11494</v>
      </c>
      <c r="C3259" s="5" t="s">
        <v>11495</v>
      </c>
      <c r="D3259" s="5" t="s">
        <v>11496</v>
      </c>
      <c r="E3259" s="5" t="s">
        <v>320</v>
      </c>
      <c r="F3259" s="5" t="s">
        <v>11758</v>
      </c>
      <c r="G3259" s="5">
        <v>8</v>
      </c>
      <c r="H3259" s="5">
        <v>2</v>
      </c>
      <c r="I3259" s="5">
        <f t="shared" si="300"/>
        <v>3</v>
      </c>
      <c r="J3259" s="5">
        <f t="shared" si="301"/>
        <v>2</v>
      </c>
      <c r="K3259" s="5"/>
      <c r="L3259" s="5"/>
      <c r="M3259" s="5"/>
      <c r="N3259" s="5"/>
      <c r="O3259" s="5" t="s">
        <v>11497</v>
      </c>
      <c r="P3259" s="6">
        <f>[1]!EM_S_INFO_EMPLOYEE(B3259,"2019")</f>
        <v>1665</v>
      </c>
      <c r="Q3259" s="6">
        <f>[1]!EM_S_STM07_IS(B3259,"83","2019-12-31","1",1000000000)</f>
        <v>3.72862081266</v>
      </c>
      <c r="R3259" s="6">
        <f>[1]!EM_S_FA_YOY_OR(B3259,"2019-12-31")</f>
        <v>32.584184701799998</v>
      </c>
      <c r="S3259" s="6">
        <f>[1]!EM_S_FA_YOY_OR(B3259,"2020-12-31")</f>
        <v>31.190737568700001</v>
      </c>
      <c r="T3259" s="6">
        <f>[1]!EM_S_FA_YOY_OR(B3259,"2021-12-31")</f>
        <v>2.9168749033000001</v>
      </c>
      <c r="U3259" s="6">
        <f>[1]!EM_S_FA_YOY_OR(B3259,"2022-12-31")</f>
        <v>-55.8654267824</v>
      </c>
      <c r="V3259" s="7">
        <f t="shared" si="302"/>
        <v>-7.2526047701333338</v>
      </c>
      <c r="W3259" s="8">
        <f t="shared" si="303"/>
        <v>44.410107807825845</v>
      </c>
      <c r="X3259" s="6">
        <f>[1]!EM_S_FA_YOY_NETPROFIT(B3259,"2019-12-31")</f>
        <v>1.6552412651999999</v>
      </c>
      <c r="Y3259" s="6">
        <f>[1]!EM_S_FA_YOY_NETPROFIT(B3259,"2020-12-31")</f>
        <v>36.017615038300001</v>
      </c>
      <c r="Z3259" s="6">
        <f>[1]!EM_S_FA_YOY_NETPROFIT(B3259,"2021-12-31")</f>
        <v>-24.900673193999999</v>
      </c>
      <c r="AA3259" s="6">
        <f>[1]!EM_S_FA_YOY_NETPROFIT(B3259,"2022-12-31")</f>
        <v>-321.13914347470001</v>
      </c>
      <c r="AB3259" s="7">
        <f t="shared" si="304"/>
        <v>-103.3407338768</v>
      </c>
      <c r="AC3259" s="8">
        <f t="shared" si="305"/>
        <v>191.06247637309465</v>
      </c>
    </row>
    <row r="3260" spans="1:29" ht="16.5" x14ac:dyDescent="0.45">
      <c r="A3260" s="9">
        <v>4330</v>
      </c>
      <c r="B3260" s="5" t="s">
        <v>11498</v>
      </c>
      <c r="C3260" s="5" t="s">
        <v>11499</v>
      </c>
      <c r="D3260" s="5" t="s">
        <v>11500</v>
      </c>
      <c r="E3260" s="5" t="s">
        <v>240</v>
      </c>
      <c r="F3260" s="5" t="s">
        <v>11775</v>
      </c>
      <c r="G3260" s="5">
        <v>26</v>
      </c>
      <c r="H3260" s="5">
        <v>2</v>
      </c>
      <c r="I3260" s="5">
        <f t="shared" si="300"/>
        <v>3</v>
      </c>
      <c r="J3260" s="5">
        <f t="shared" si="301"/>
        <v>3</v>
      </c>
      <c r="K3260" s="5"/>
      <c r="L3260" s="5"/>
      <c r="M3260" s="5"/>
      <c r="N3260" s="5"/>
      <c r="O3260" s="5" t="s">
        <v>4719</v>
      </c>
      <c r="P3260" s="6">
        <f>[1]!EM_S_INFO_EMPLOYEE(B3260,"2019")</f>
        <v>1320</v>
      </c>
      <c r="Q3260" s="6">
        <f>[1]!EM_S_STM07_IS(B3260,"83","2019-12-31","1",1000000000)</f>
        <v>1.2602724684</v>
      </c>
      <c r="R3260" s="6">
        <f>[1]!EM_S_FA_YOY_OR(B3260,"2019-12-31")</f>
        <v>-3.8114227075999998</v>
      </c>
      <c r="S3260" s="6">
        <f>[1]!EM_S_FA_YOY_OR(B3260,"2020-12-31")</f>
        <v>-7.9559111894000001</v>
      </c>
      <c r="T3260" s="6">
        <f>[1]!EM_S_FA_YOY_OR(B3260,"2021-12-31")</f>
        <v>22.882818330900001</v>
      </c>
      <c r="U3260" s="6">
        <f>[1]!EM_S_FA_YOY_OR(B3260,"2022-12-31")</f>
        <v>-3.0468545538999998</v>
      </c>
      <c r="V3260" s="7">
        <f t="shared" si="302"/>
        <v>3.9600175292000004</v>
      </c>
      <c r="W3260" s="8">
        <f t="shared" si="303"/>
        <v>16.570425519528769</v>
      </c>
      <c r="X3260" s="6">
        <f>[1]!EM_S_FA_YOY_NETPROFIT(B3260,"2019-12-31")</f>
        <v>7.8694431048000002</v>
      </c>
      <c r="Y3260" s="6">
        <f>[1]!EM_S_FA_YOY_NETPROFIT(B3260,"2020-12-31")</f>
        <v>-4.8053103115000004</v>
      </c>
      <c r="Z3260" s="6">
        <f>[1]!EM_S_FA_YOY_NETPROFIT(B3260,"2021-12-31")</f>
        <v>12.692290089</v>
      </c>
      <c r="AA3260" s="6">
        <f>[1]!EM_S_FA_YOY_NETPROFIT(B3260,"2022-12-31")</f>
        <v>-27.544664706799999</v>
      </c>
      <c r="AB3260" s="7">
        <f t="shared" si="304"/>
        <v>-6.5525616430999998</v>
      </c>
      <c r="AC3260" s="8">
        <f t="shared" si="305"/>
        <v>20.175301688491466</v>
      </c>
    </row>
    <row r="3261" spans="1:29" ht="16.5" x14ac:dyDescent="0.45">
      <c r="A3261" s="9">
        <v>4331</v>
      </c>
      <c r="B3261" s="5" t="s">
        <v>11501</v>
      </c>
      <c r="C3261" s="5" t="s">
        <v>11502</v>
      </c>
      <c r="D3261" s="5" t="s">
        <v>11503</v>
      </c>
      <c r="E3261" s="5" t="s">
        <v>1297</v>
      </c>
      <c r="F3261" s="5" t="s">
        <v>11756</v>
      </c>
      <c r="G3261" s="5">
        <v>6</v>
      </c>
      <c r="H3261" s="5">
        <v>2</v>
      </c>
      <c r="I3261" s="5">
        <f t="shared" si="300"/>
        <v>2</v>
      </c>
      <c r="J3261" s="5">
        <f t="shared" si="301"/>
        <v>11</v>
      </c>
      <c r="K3261" s="5"/>
      <c r="L3261" s="5"/>
      <c r="M3261" s="5"/>
      <c r="N3261" s="5"/>
      <c r="O3261" s="5" t="s">
        <v>11504</v>
      </c>
      <c r="P3261" s="6">
        <f>[1]!EM_S_INFO_EMPLOYEE(B3261,"2019")</f>
        <v>1914</v>
      </c>
      <c r="Q3261" s="6">
        <f>[1]!EM_S_STM07_IS(B3261,"83","2019-12-31","1",1000000000)</f>
        <v>1.9425465156399999</v>
      </c>
      <c r="R3261" s="6">
        <f>[1]!EM_S_FA_YOY_OR(B3261,"2019-12-31")</f>
        <v>19.081200502200002</v>
      </c>
      <c r="S3261" s="6">
        <f>[1]!EM_S_FA_YOY_OR(B3261,"2020-12-31")</f>
        <v>17.511326531999998</v>
      </c>
      <c r="T3261" s="6">
        <f>[1]!EM_S_FA_YOY_OR(B3261,"2021-12-31")</f>
        <v>32.618697773599997</v>
      </c>
      <c r="U3261" s="6">
        <f>[1]!EM_S_FA_YOY_OR(B3261,"2022-12-31")</f>
        <v>0.51607041460000003</v>
      </c>
      <c r="V3261" s="7">
        <f t="shared" si="302"/>
        <v>16.882031573399999</v>
      </c>
      <c r="W3261" s="8">
        <f t="shared" si="303"/>
        <v>16.060562877632691</v>
      </c>
      <c r="X3261" s="6">
        <f>[1]!EM_S_FA_YOY_NETPROFIT(B3261,"2019-12-31")</f>
        <v>26.998963557300002</v>
      </c>
      <c r="Y3261" s="6">
        <f>[1]!EM_S_FA_YOY_NETPROFIT(B3261,"2020-12-31")</f>
        <v>40.483228101999998</v>
      </c>
      <c r="Z3261" s="6">
        <f>[1]!EM_S_FA_YOY_NETPROFIT(B3261,"2021-12-31")</f>
        <v>43.483583606099998</v>
      </c>
      <c r="AA3261" s="6">
        <f>[1]!EM_S_FA_YOY_NETPROFIT(B3261,"2022-12-31")</f>
        <v>-7.8985779021000004</v>
      </c>
      <c r="AB3261" s="7">
        <f t="shared" si="304"/>
        <v>25.356077935333332</v>
      </c>
      <c r="AC3261" s="8">
        <f t="shared" si="305"/>
        <v>28.838422884016211</v>
      </c>
    </row>
    <row r="3262" spans="1:29" ht="16.5" x14ac:dyDescent="0.45">
      <c r="A3262" s="9">
        <v>4332</v>
      </c>
      <c r="B3262" s="5" t="s">
        <v>11505</v>
      </c>
      <c r="C3262" s="5" t="s">
        <v>11506</v>
      </c>
      <c r="D3262" s="5" t="s">
        <v>11507</v>
      </c>
      <c r="E3262" s="5" t="s">
        <v>288</v>
      </c>
      <c r="F3262" s="5" t="s">
        <v>11759</v>
      </c>
      <c r="G3262" s="5">
        <v>9</v>
      </c>
      <c r="H3262" s="5">
        <v>2</v>
      </c>
      <c r="I3262" s="5">
        <f t="shared" si="300"/>
        <v>3</v>
      </c>
      <c r="J3262" s="5">
        <f t="shared" si="301"/>
        <v>2</v>
      </c>
      <c r="K3262" s="5"/>
      <c r="L3262" s="5"/>
      <c r="M3262" s="5"/>
      <c r="N3262" s="5"/>
      <c r="O3262" s="5" t="s">
        <v>6992</v>
      </c>
      <c r="P3262" s="6">
        <f>[1]!EM_S_INFO_EMPLOYEE(B3262,"2019")</f>
        <v>1345</v>
      </c>
      <c r="Q3262" s="6">
        <f>[1]!EM_S_STM07_IS(B3262,"83","2019-12-31","1",1000000000)</f>
        <v>1.8385719241</v>
      </c>
      <c r="R3262" s="6">
        <f>[1]!EM_S_FA_YOY_OR(B3262,"2019-12-31")</f>
        <v>12.280710169300001</v>
      </c>
      <c r="S3262" s="6">
        <f>[1]!EM_S_FA_YOY_OR(B3262,"2020-12-31")</f>
        <v>30.130388370399999</v>
      </c>
      <c r="T3262" s="6">
        <f>[1]!EM_S_FA_YOY_OR(B3262,"2021-12-31")</f>
        <v>-7.6744490809999997</v>
      </c>
      <c r="U3262" s="6">
        <f>[1]!EM_S_FA_YOY_OR(B3262,"2022-12-31")</f>
        <v>29.088209626600001</v>
      </c>
      <c r="V3262" s="7">
        <f t="shared" si="302"/>
        <v>17.181382971999998</v>
      </c>
      <c r="W3262" s="8">
        <f t="shared" si="303"/>
        <v>21.532088250300152</v>
      </c>
      <c r="X3262" s="6">
        <f>[1]!EM_S_FA_YOY_NETPROFIT(B3262,"2019-12-31")</f>
        <v>30.360900069700001</v>
      </c>
      <c r="Y3262" s="6">
        <f>[1]!EM_S_FA_YOY_NETPROFIT(B3262,"2020-12-31")</f>
        <v>58.152563107500001</v>
      </c>
      <c r="Z3262" s="6">
        <f>[1]!EM_S_FA_YOY_NETPROFIT(B3262,"2021-12-31")</f>
        <v>-58.230903724900003</v>
      </c>
      <c r="AA3262" s="6">
        <f>[1]!EM_S_FA_YOY_NETPROFIT(B3262,"2022-12-31")</f>
        <v>12.4008502373</v>
      </c>
      <c r="AB3262" s="7">
        <f t="shared" si="304"/>
        <v>4.107503206633333</v>
      </c>
      <c r="AC3262" s="8">
        <f t="shared" si="305"/>
        <v>58.63328868237214</v>
      </c>
    </row>
    <row r="3263" spans="1:29" ht="16.5" x14ac:dyDescent="0.45">
      <c r="A3263" s="9">
        <v>4333</v>
      </c>
      <c r="B3263" s="5" t="s">
        <v>11508</v>
      </c>
      <c r="C3263" s="5" t="s">
        <v>11509</v>
      </c>
      <c r="D3263" s="5" t="s">
        <v>11510</v>
      </c>
      <c r="E3263" s="5" t="s">
        <v>288</v>
      </c>
      <c r="F3263" s="5" t="s">
        <v>11765</v>
      </c>
      <c r="G3263" s="5">
        <v>16</v>
      </c>
      <c r="H3263" s="5">
        <v>3</v>
      </c>
      <c r="I3263" s="5">
        <f t="shared" si="300"/>
        <v>1</v>
      </c>
      <c r="J3263" s="5">
        <f t="shared" si="301"/>
        <v>9</v>
      </c>
      <c r="K3263" s="5"/>
      <c r="L3263" s="5"/>
      <c r="M3263" s="5"/>
      <c r="N3263" s="5"/>
      <c r="O3263" s="5" t="s">
        <v>4387</v>
      </c>
      <c r="P3263" s="6">
        <f>[1]!EM_S_INFO_EMPLOYEE(B3263,"2019")</f>
        <v>7923</v>
      </c>
      <c r="Q3263" s="6">
        <f>[1]!EM_S_STM07_IS(B3263,"83","2019-12-31","1",1000000000)</f>
        <v>14.25545495992</v>
      </c>
      <c r="R3263" s="6">
        <f>[1]!EM_S_FA_YOY_OR(B3263,"2019-12-31")</f>
        <v>4.3228177125</v>
      </c>
      <c r="S3263" s="6">
        <f>[1]!EM_S_FA_YOY_OR(B3263,"2020-12-31")</f>
        <v>12.284836816</v>
      </c>
      <c r="T3263" s="6">
        <f>[1]!EM_S_FA_YOY_OR(B3263,"2021-12-31")</f>
        <v>-1.5245760693999999</v>
      </c>
      <c r="U3263" s="6">
        <f>[1]!EM_S_FA_YOY_OR(B3263,"2022-12-31")</f>
        <v>-5.1477738461999998</v>
      </c>
      <c r="V3263" s="7">
        <f t="shared" si="302"/>
        <v>1.8708289668000002</v>
      </c>
      <c r="W3263" s="8">
        <f t="shared" si="303"/>
        <v>9.198943425462053</v>
      </c>
      <c r="X3263" s="6">
        <f>[1]!EM_S_FA_YOY_NETPROFIT(B3263,"2019-12-31")</f>
        <v>2.9219658227999998</v>
      </c>
      <c r="Y3263" s="6">
        <f>[1]!EM_S_FA_YOY_NETPROFIT(B3263,"2020-12-31")</f>
        <v>-6.1167702753000004</v>
      </c>
      <c r="Z3263" s="6">
        <f>[1]!EM_S_FA_YOY_NETPROFIT(B3263,"2021-12-31")</f>
        <v>-39.870032174000002</v>
      </c>
      <c r="AA3263" s="6">
        <f>[1]!EM_S_FA_YOY_NETPROFIT(B3263,"2022-12-31")</f>
        <v>-243.55413867679999</v>
      </c>
      <c r="AB3263" s="7">
        <f t="shared" si="304"/>
        <v>-96.513647042033327</v>
      </c>
      <c r="AC3263" s="8">
        <f t="shared" si="305"/>
        <v>128.45427321559205</v>
      </c>
    </row>
    <row r="3264" spans="1:29" ht="16.5" x14ac:dyDescent="0.45">
      <c r="A3264" s="9">
        <v>4334</v>
      </c>
      <c r="B3264" s="5" t="s">
        <v>11511</v>
      </c>
      <c r="C3264" s="5" t="s">
        <v>11512</v>
      </c>
      <c r="D3264" s="5" t="s">
        <v>11513</v>
      </c>
      <c r="E3264" s="5" t="s">
        <v>33</v>
      </c>
      <c r="F3264" s="5" t="s">
        <v>11753</v>
      </c>
      <c r="G3264" s="5">
        <v>3</v>
      </c>
      <c r="H3264" s="5">
        <v>3</v>
      </c>
      <c r="I3264" s="5">
        <f t="shared" si="300"/>
        <v>4</v>
      </c>
      <c r="J3264" s="5">
        <f t="shared" si="301"/>
        <v>7</v>
      </c>
      <c r="K3264" s="5"/>
      <c r="L3264" s="5"/>
      <c r="M3264" s="5"/>
      <c r="N3264" s="5"/>
      <c r="O3264" s="5" t="s">
        <v>6466</v>
      </c>
      <c r="P3264" s="6">
        <f>[1]!EM_S_INFO_EMPLOYEE(B3264,"2019")</f>
        <v>785</v>
      </c>
      <c r="Q3264" s="6">
        <f>[1]!EM_S_STM07_IS(B3264,"83","2019-12-31","1",1000000000)</f>
        <v>0.76579677373999999</v>
      </c>
      <c r="R3264" s="6">
        <f>[1]!EM_S_FA_YOY_OR(B3264,"2019-12-31")</f>
        <v>87.716352851600007</v>
      </c>
      <c r="S3264" s="6">
        <f>[1]!EM_S_FA_YOY_OR(B3264,"2020-12-31")</f>
        <v>24.302908988599999</v>
      </c>
      <c r="T3264" s="6">
        <f>[1]!EM_S_FA_YOY_OR(B3264,"2021-12-31")</f>
        <v>19.849187537799999</v>
      </c>
      <c r="U3264" s="6">
        <f>[1]!EM_S_FA_YOY_OR(B3264,"2022-12-31")</f>
        <v>8.2927665999000002</v>
      </c>
      <c r="V3264" s="7">
        <f t="shared" si="302"/>
        <v>17.481621042099999</v>
      </c>
      <c r="W3264" s="8">
        <f t="shared" si="303"/>
        <v>8.2634855333740962</v>
      </c>
      <c r="X3264" s="6">
        <f>[1]!EM_S_FA_YOY_NETPROFIT(B3264,"2019-12-31")</f>
        <v>59.237942665699997</v>
      </c>
      <c r="Y3264" s="6">
        <f>[1]!EM_S_FA_YOY_NETPROFIT(B3264,"2020-12-31")</f>
        <v>20.2036906724</v>
      </c>
      <c r="Z3264" s="6">
        <f>[1]!EM_S_FA_YOY_NETPROFIT(B3264,"2021-12-31")</f>
        <v>38.2199651225</v>
      </c>
      <c r="AA3264" s="6">
        <f>[1]!EM_S_FA_YOY_NETPROFIT(B3264,"2022-12-31")</f>
        <v>28.740608444700001</v>
      </c>
      <c r="AB3264" s="7">
        <f t="shared" si="304"/>
        <v>29.054754746533334</v>
      </c>
      <c r="AC3264" s="8">
        <f t="shared" si="305"/>
        <v>9.0122445700029825</v>
      </c>
    </row>
    <row r="3265" spans="1:29" ht="16.5" x14ac:dyDescent="0.45">
      <c r="A3265" s="9">
        <v>4335</v>
      </c>
      <c r="B3265" s="5" t="s">
        <v>11514</v>
      </c>
      <c r="C3265" s="5" t="s">
        <v>11515</v>
      </c>
      <c r="D3265" s="5" t="s">
        <v>11516</v>
      </c>
      <c r="E3265" s="5" t="s">
        <v>33</v>
      </c>
      <c r="F3265" s="5" t="s">
        <v>11758</v>
      </c>
      <c r="G3265" s="5">
        <v>8</v>
      </c>
      <c r="H3265" s="5">
        <v>2</v>
      </c>
      <c r="I3265" s="5">
        <f t="shared" si="300"/>
        <v>3</v>
      </c>
      <c r="J3265" s="5">
        <f t="shared" si="301"/>
        <v>2</v>
      </c>
      <c r="K3265" s="5"/>
      <c r="L3265" s="5"/>
      <c r="M3265" s="5"/>
      <c r="N3265" s="5"/>
      <c r="O3265" s="5" t="s">
        <v>4639</v>
      </c>
      <c r="P3265" s="6">
        <f>[1]!EM_S_INFO_EMPLOYEE(B3265,"2019")</f>
        <v>213</v>
      </c>
      <c r="Q3265" s="6">
        <f>[1]!EM_S_STM07_IS(B3265,"83","2019-12-31","1",1000000000)</f>
        <v>0.21678390860999999</v>
      </c>
      <c r="R3265" s="6">
        <f>[1]!EM_S_FA_YOY_OR(B3265,"2019-12-31")</f>
        <v>3.8765017399000001</v>
      </c>
      <c r="S3265" s="6">
        <f>[1]!EM_S_FA_YOY_OR(B3265,"2020-12-31")</f>
        <v>-17.1021851703</v>
      </c>
      <c r="T3265" s="6">
        <f>[1]!EM_S_FA_YOY_OR(B3265,"2021-12-31")</f>
        <v>13.124463993799999</v>
      </c>
      <c r="U3265" s="6">
        <f>[1]!EM_S_FA_YOY_OR(B3265,"2022-12-31")</f>
        <v>10.5566566805</v>
      </c>
      <c r="V3265" s="7">
        <f t="shared" si="302"/>
        <v>2.1929785013333327</v>
      </c>
      <c r="W3265" s="8">
        <f t="shared" si="303"/>
        <v>16.759353043476896</v>
      </c>
      <c r="X3265" s="6">
        <f>[1]!EM_S_FA_YOY_NETPROFIT(B3265,"2019-12-31")</f>
        <v>16.4992354717</v>
      </c>
      <c r="Y3265" s="6">
        <f>[1]!EM_S_FA_YOY_NETPROFIT(B3265,"2020-12-31")</f>
        <v>-38.209101253999997</v>
      </c>
      <c r="Z3265" s="6">
        <f>[1]!EM_S_FA_YOY_NETPROFIT(B3265,"2021-12-31")</f>
        <v>4.8490566460000002</v>
      </c>
      <c r="AA3265" s="6">
        <f>[1]!EM_S_FA_YOY_NETPROFIT(B3265,"2022-12-31")</f>
        <v>2.8579013807</v>
      </c>
      <c r="AB3265" s="7">
        <f t="shared" si="304"/>
        <v>-10.167381075766665</v>
      </c>
      <c r="AC3265" s="8">
        <f t="shared" si="305"/>
        <v>24.305240746357292</v>
      </c>
    </row>
    <row r="3266" spans="1:29" ht="16.5" x14ac:dyDescent="0.45">
      <c r="A3266" s="9">
        <v>4336</v>
      </c>
      <c r="B3266" s="5" t="s">
        <v>11517</v>
      </c>
      <c r="C3266" s="5" t="s">
        <v>11518</v>
      </c>
      <c r="D3266" s="5" t="s">
        <v>11519</v>
      </c>
      <c r="E3266" s="5" t="s">
        <v>240</v>
      </c>
      <c r="F3266" s="5" t="s">
        <v>11757</v>
      </c>
      <c r="G3266" s="5">
        <v>7</v>
      </c>
      <c r="H3266" s="5">
        <v>2</v>
      </c>
      <c r="I3266" s="5">
        <f t="shared" ref="I3266:I3329" si="306">VLOOKUP(F3266,K:N,4,FALSE)</f>
        <v>4</v>
      </c>
      <c r="J3266" s="5">
        <f t="shared" ref="J3266:J3329" si="307">VLOOKUP(F3266,K:L,2,FALSE)</f>
        <v>11</v>
      </c>
      <c r="K3266" s="5"/>
      <c r="L3266" s="5"/>
      <c r="M3266" s="5"/>
      <c r="N3266" s="5"/>
      <c r="O3266" s="5" t="s">
        <v>6242</v>
      </c>
      <c r="P3266" s="6">
        <f>[1]!EM_S_INFO_EMPLOYEE(B3266,"2019")</f>
        <v>2271</v>
      </c>
      <c r="Q3266" s="6">
        <f>[1]!EM_S_STM07_IS(B3266,"83","2019-12-31","1",1000000000)</f>
        <v>2.86096345753</v>
      </c>
      <c r="R3266" s="6">
        <f>[1]!EM_S_FA_YOY_OR(B3266,"2019-12-31")</f>
        <v>11.0703631827</v>
      </c>
      <c r="S3266" s="6">
        <f>[1]!EM_S_FA_YOY_OR(B3266,"2020-12-31")</f>
        <v>5.8516232355</v>
      </c>
      <c r="T3266" s="6">
        <f>[1]!EM_S_FA_YOY_OR(B3266,"2021-12-31")</f>
        <v>15.995147746400001</v>
      </c>
      <c r="U3266" s="6">
        <f>[1]!EM_S_FA_YOY_OR(B3266,"2022-12-31")</f>
        <v>-1.3565334658999999</v>
      </c>
      <c r="V3266" s="7">
        <f t="shared" ref="V3266:V3329" si="308">AVERAGE(S3266:U3266)</f>
        <v>6.8300791720000005</v>
      </c>
      <c r="W3266" s="8">
        <f t="shared" ref="W3266:W3331" si="309">STDEV(S3266:U3266)</f>
        <v>8.7171235071022863</v>
      </c>
      <c r="X3266" s="6">
        <f>[1]!EM_S_FA_YOY_NETPROFIT(B3266,"2019-12-31")</f>
        <v>-13.6681021382</v>
      </c>
      <c r="Y3266" s="6">
        <f>[1]!EM_S_FA_YOY_NETPROFIT(B3266,"2020-12-31")</f>
        <v>-43.959376573</v>
      </c>
      <c r="Z3266" s="6">
        <f>[1]!EM_S_FA_YOY_NETPROFIT(B3266,"2021-12-31")</f>
        <v>-48.7338848837</v>
      </c>
      <c r="AA3266" s="6">
        <f>[1]!EM_S_FA_YOY_NETPROFIT(B3266,"2022-12-31")</f>
        <v>-43.9132620719</v>
      </c>
      <c r="AB3266" s="7">
        <f t="shared" ref="AB3266:AB3329" si="310">AVERAGE(Y3266:AA3266)</f>
        <v>-45.535507842866672</v>
      </c>
      <c r="AC3266" s="8">
        <f t="shared" ref="AC3266:AC3331" si="311">STDEV(Y3266:AA3266)</f>
        <v>2.7699717342060128</v>
      </c>
    </row>
    <row r="3267" spans="1:29" ht="16.5" x14ac:dyDescent="0.45">
      <c r="A3267" s="9">
        <v>4338</v>
      </c>
      <c r="B3267" s="5" t="s">
        <v>11520</v>
      </c>
      <c r="C3267" s="5" t="s">
        <v>11521</v>
      </c>
      <c r="D3267" s="5" t="s">
        <v>11522</v>
      </c>
      <c r="E3267" s="5" t="s">
        <v>176</v>
      </c>
      <c r="F3267" s="5" t="s">
        <v>11778</v>
      </c>
      <c r="G3267" s="5">
        <v>29</v>
      </c>
      <c r="H3267" s="5">
        <v>3</v>
      </c>
      <c r="I3267" s="5">
        <f t="shared" si="306"/>
        <v>3</v>
      </c>
      <c r="J3267" s="5">
        <f t="shared" si="307"/>
        <v>5</v>
      </c>
      <c r="K3267" s="5"/>
      <c r="L3267" s="5"/>
      <c r="M3267" s="5"/>
      <c r="N3267" s="5"/>
      <c r="O3267" s="5" t="s">
        <v>4256</v>
      </c>
      <c r="P3267" s="6">
        <f>[1]!EM_S_INFO_EMPLOYEE(B3267,"2019")</f>
        <v>11762</v>
      </c>
      <c r="Q3267" s="6">
        <f>[1]!EM_S_STM07_IS(B3267,"83","2019-12-31","1",1000000000)</f>
        <v>5.6437097595300001</v>
      </c>
      <c r="R3267" s="6">
        <f>[1]!EM_S_FA_YOY_OR(B3267,"2019-12-31")</f>
        <v>16.768962138399999</v>
      </c>
      <c r="S3267" s="6">
        <f>[1]!EM_S_FA_YOY_OR(B3267,"2020-12-31")</f>
        <v>5.6575273169999996</v>
      </c>
      <c r="T3267" s="6">
        <f>[1]!EM_S_FA_YOY_OR(B3267,"2021-12-31")</f>
        <v>6.2447967388999999</v>
      </c>
      <c r="U3267" s="6">
        <f>[1]!EM_S_FA_YOY_OR(B3267,"2022-12-31")</f>
        <v>5.5384453323000002</v>
      </c>
      <c r="V3267" s="7">
        <f t="shared" si="308"/>
        <v>5.8135897960666663</v>
      </c>
      <c r="W3267" s="8">
        <f t="shared" si="309"/>
        <v>0.37815301192873624</v>
      </c>
      <c r="X3267" s="6">
        <f>[1]!EM_S_FA_YOY_NETPROFIT(B3267,"2019-12-31")</f>
        <v>6.4171907682000002</v>
      </c>
      <c r="Y3267" s="6">
        <f>[1]!EM_S_FA_YOY_NETPROFIT(B3267,"2020-12-31")</f>
        <v>29.1912138822</v>
      </c>
      <c r="Z3267" s="6">
        <f>[1]!EM_S_FA_YOY_NETPROFIT(B3267,"2021-12-31")</f>
        <v>-13.5441827651</v>
      </c>
      <c r="AA3267" s="6">
        <f>[1]!EM_S_FA_YOY_NETPROFIT(B3267,"2022-12-31")</f>
        <v>-16.142240630500002</v>
      </c>
      <c r="AB3267" s="7">
        <f t="shared" si="310"/>
        <v>-0.16506983780000084</v>
      </c>
      <c r="AC3267" s="8">
        <f t="shared" si="311"/>
        <v>25.456453436306568</v>
      </c>
    </row>
    <row r="3268" spans="1:29" ht="16.5" x14ac:dyDescent="0.45">
      <c r="A3268" s="9">
        <v>4340</v>
      </c>
      <c r="B3268" s="5" t="s">
        <v>11523</v>
      </c>
      <c r="C3268" s="5" t="s">
        <v>11524</v>
      </c>
      <c r="D3268" s="5" t="s">
        <v>11525</v>
      </c>
      <c r="E3268" s="5" t="s">
        <v>1297</v>
      </c>
      <c r="F3268" s="5" t="s">
        <v>58</v>
      </c>
      <c r="G3268" s="5">
        <v>10</v>
      </c>
      <c r="H3268" s="5">
        <v>2</v>
      </c>
      <c r="I3268" s="5">
        <f t="shared" si="306"/>
        <v>3</v>
      </c>
      <c r="J3268" s="5">
        <f t="shared" si="307"/>
        <v>3</v>
      </c>
      <c r="K3268" s="5"/>
      <c r="L3268" s="5"/>
      <c r="M3268" s="5"/>
      <c r="N3268" s="5"/>
      <c r="O3268" s="5" t="s">
        <v>11526</v>
      </c>
      <c r="P3268" s="6">
        <f>[1]!EM_S_INFO_EMPLOYEE(B3268,"2019")</f>
        <v>3180</v>
      </c>
      <c r="Q3268" s="6">
        <f>[1]!EM_S_STM07_IS(B3268,"83","2019-12-31","1",1000000000)</f>
        <v>3.7593678007900002</v>
      </c>
      <c r="R3268" s="6">
        <f>[1]!EM_S_FA_YOY_OR(B3268,"2019-12-31")</f>
        <v>-5.4617039117999999</v>
      </c>
      <c r="S3268" s="6">
        <f>[1]!EM_S_FA_YOY_OR(B3268,"2020-12-31")</f>
        <v>-5.0935896631000004</v>
      </c>
      <c r="T3268" s="6">
        <f>[1]!EM_S_FA_YOY_OR(B3268,"2021-12-31")</f>
        <v>12.2587088964</v>
      </c>
      <c r="U3268" s="6">
        <f>[1]!EM_S_FA_YOY_OR(B3268,"2022-12-31")</f>
        <v>15.526507874</v>
      </c>
      <c r="V3268" s="7">
        <f t="shared" si="308"/>
        <v>7.5638757024333332</v>
      </c>
      <c r="W3268" s="8">
        <f t="shared" si="309"/>
        <v>11.082788441960705</v>
      </c>
      <c r="X3268" s="6">
        <f>[1]!EM_S_FA_YOY_NETPROFIT(B3268,"2019-12-31")</f>
        <v>-18.9811954593</v>
      </c>
      <c r="Y3268" s="6">
        <f>[1]!EM_S_FA_YOY_NETPROFIT(B3268,"2020-12-31")</f>
        <v>-6.8180494636000004</v>
      </c>
      <c r="Z3268" s="6">
        <f>[1]!EM_S_FA_YOY_NETPROFIT(B3268,"2021-12-31")</f>
        <v>0.22085803009999999</v>
      </c>
      <c r="AA3268" s="6">
        <f>[1]!EM_S_FA_YOY_NETPROFIT(B3268,"2022-12-31")</f>
        <v>28.8581826108</v>
      </c>
      <c r="AB3268" s="7">
        <f t="shared" si="310"/>
        <v>7.4203303924333328</v>
      </c>
      <c r="AC3268" s="8">
        <f t="shared" si="311"/>
        <v>18.896366991530751</v>
      </c>
    </row>
    <row r="3269" spans="1:29" ht="16.5" x14ac:dyDescent="0.45">
      <c r="A3269" s="9">
        <v>4341</v>
      </c>
      <c r="B3269" s="5" t="s">
        <v>11527</v>
      </c>
      <c r="C3269" s="5" t="s">
        <v>11528</v>
      </c>
      <c r="D3269" s="5" t="s">
        <v>11529</v>
      </c>
      <c r="E3269" s="5" t="s">
        <v>479</v>
      </c>
      <c r="F3269" s="5" t="s">
        <v>11753</v>
      </c>
      <c r="G3269" s="5">
        <v>3</v>
      </c>
      <c r="H3269" s="5">
        <v>3</v>
      </c>
      <c r="I3269" s="5">
        <f t="shared" si="306"/>
        <v>4</v>
      </c>
      <c r="J3269" s="5">
        <f t="shared" si="307"/>
        <v>7</v>
      </c>
      <c r="K3269" s="5"/>
      <c r="L3269" s="5"/>
      <c r="M3269" s="5"/>
      <c r="N3269" s="5"/>
      <c r="O3269" s="5" t="s">
        <v>6092</v>
      </c>
      <c r="P3269" s="6">
        <f>[1]!EM_S_INFO_EMPLOYEE(B3269,"2019")</f>
        <v>2012</v>
      </c>
      <c r="Q3269" s="6">
        <f>[1]!EM_S_STM07_IS(B3269,"83","2019-12-31","1",1000000000)</f>
        <v>3.2279735985000002</v>
      </c>
      <c r="R3269" s="6">
        <f>[1]!EM_S_FA_YOY_OR(B3269,"2019-12-31")</f>
        <v>6.4756881769000003</v>
      </c>
      <c r="S3269" s="6">
        <f>[1]!EM_S_FA_YOY_OR(B3269,"2020-12-31")</f>
        <v>-63.605344192799997</v>
      </c>
      <c r="T3269" s="6">
        <f>[1]!EM_S_FA_YOY_OR(B3269,"2021-12-31")</f>
        <v>-20.409088163500002</v>
      </c>
      <c r="U3269" s="6">
        <f>[1]!EM_S_FA_YOY_OR(B3269,"2022-12-31")</f>
        <v>2.8108223096999998</v>
      </c>
      <c r="V3269" s="7">
        <f t="shared" si="308"/>
        <v>-27.067870015533334</v>
      </c>
      <c r="W3269" s="8">
        <f t="shared" si="309"/>
        <v>33.705063789239098</v>
      </c>
      <c r="X3269" s="6">
        <f>[1]!EM_S_FA_YOY_NETPROFIT(B3269,"2019-12-31")</f>
        <v>-39.812720597599998</v>
      </c>
      <c r="Y3269" s="6">
        <f>[1]!EM_S_FA_YOY_NETPROFIT(B3269,"2020-12-31")</f>
        <v>-93.668486492</v>
      </c>
      <c r="Z3269" s="6">
        <f>[1]!EM_S_FA_YOY_NETPROFIT(B3269,"2021-12-31")</f>
        <v>86.980182696300005</v>
      </c>
      <c r="AA3269" s="6">
        <f>[1]!EM_S_FA_YOY_NETPROFIT(B3269,"2022-12-31")</f>
        <v>-25.864672131500001</v>
      </c>
      <c r="AB3269" s="7">
        <f t="shared" si="310"/>
        <v>-10.850991975733331</v>
      </c>
      <c r="AC3269" s="8">
        <f t="shared" si="311"/>
        <v>91.255374437567838</v>
      </c>
    </row>
    <row r="3270" spans="1:29" ht="16.5" x14ac:dyDescent="0.45">
      <c r="A3270" s="9">
        <v>4344</v>
      </c>
      <c r="B3270" s="5" t="s">
        <v>11530</v>
      </c>
      <c r="C3270" s="5" t="s">
        <v>11531</v>
      </c>
      <c r="D3270" s="5" t="s">
        <v>11532</v>
      </c>
      <c r="E3270" s="5" t="s">
        <v>259</v>
      </c>
      <c r="F3270" s="5" t="s">
        <v>11760</v>
      </c>
      <c r="G3270" s="5">
        <v>11</v>
      </c>
      <c r="H3270" s="5">
        <v>2</v>
      </c>
      <c r="I3270" s="5">
        <f t="shared" si="306"/>
        <v>3</v>
      </c>
      <c r="J3270" s="5">
        <f t="shared" si="307"/>
        <v>3</v>
      </c>
      <c r="K3270" s="5"/>
      <c r="L3270" s="5"/>
      <c r="M3270" s="5"/>
      <c r="N3270" s="5"/>
      <c r="O3270" s="5" t="s">
        <v>11533</v>
      </c>
      <c r="P3270" s="6">
        <f>[1]!EM_S_INFO_EMPLOYEE(B3270,"2019")</f>
        <v>11751</v>
      </c>
      <c r="Q3270" s="6">
        <f>[1]!EM_S_STM07_IS(B3270,"83","2019-12-31","1",1000000000)</f>
        <v>7.9276240621299996</v>
      </c>
      <c r="R3270" s="6">
        <f>[1]!EM_S_FA_YOY_OR(B3270,"2019-12-31")</f>
        <v>2.7976161908999999</v>
      </c>
      <c r="S3270" s="6">
        <f>[1]!EM_S_FA_YOY_OR(B3270,"2020-12-31")</f>
        <v>18.407042440000001</v>
      </c>
      <c r="T3270" s="6">
        <f>[1]!EM_S_FA_YOY_OR(B3270,"2021-12-31")</f>
        <v>16.3408626975</v>
      </c>
      <c r="U3270" s="6">
        <f>[1]!EM_S_FA_YOY_OR(B3270,"2022-12-31")</f>
        <v>-21.2359016881</v>
      </c>
      <c r="V3270" s="7">
        <f t="shared" si="308"/>
        <v>4.5040011497999997</v>
      </c>
      <c r="W3270" s="8">
        <f t="shared" si="309"/>
        <v>22.315336055288942</v>
      </c>
      <c r="X3270" s="6">
        <f>[1]!EM_S_FA_YOY_NETPROFIT(B3270,"2019-12-31")</f>
        <v>-3.0662824157999999</v>
      </c>
      <c r="Y3270" s="6">
        <f>[1]!EM_S_FA_YOY_NETPROFIT(B3270,"2020-12-31")</f>
        <v>30.1259537</v>
      </c>
      <c r="Z3270" s="6">
        <f>[1]!EM_S_FA_YOY_NETPROFIT(B3270,"2021-12-31")</f>
        <v>-4.2524252034999996</v>
      </c>
      <c r="AA3270" s="6">
        <f>[1]!EM_S_FA_YOY_NETPROFIT(B3270,"2022-12-31")</f>
        <v>-72.763850079799994</v>
      </c>
      <c r="AB3270" s="7">
        <f t="shared" si="310"/>
        <v>-15.630107194433331</v>
      </c>
      <c r="AC3270" s="8">
        <f t="shared" si="311"/>
        <v>52.380021631119469</v>
      </c>
    </row>
    <row r="3271" spans="1:29" ht="16.5" x14ac:dyDescent="0.45">
      <c r="A3271" s="9">
        <v>4345</v>
      </c>
      <c r="B3271" s="5" t="s">
        <v>11534</v>
      </c>
      <c r="C3271" s="5" t="s">
        <v>11535</v>
      </c>
      <c r="D3271" s="5" t="s">
        <v>11536</v>
      </c>
      <c r="E3271" s="5" t="s">
        <v>120</v>
      </c>
      <c r="F3271" s="5" t="s">
        <v>11780</v>
      </c>
      <c r="G3271" s="5">
        <v>31</v>
      </c>
      <c r="H3271" s="5">
        <v>2</v>
      </c>
      <c r="I3271" s="5">
        <f t="shared" si="306"/>
        <v>2</v>
      </c>
      <c r="J3271" s="5">
        <f t="shared" si="307"/>
        <v>4</v>
      </c>
      <c r="K3271" s="5"/>
      <c r="L3271" s="5"/>
      <c r="M3271" s="5"/>
      <c r="N3271" s="5"/>
      <c r="O3271" s="5" t="s">
        <v>11537</v>
      </c>
      <c r="P3271" s="6">
        <f>[1]!EM_S_INFO_EMPLOYEE(B3271,"2019")</f>
        <v>1396</v>
      </c>
      <c r="Q3271" s="6">
        <f>[1]!EM_S_STM07_IS(B3271,"83","2019-12-31","1",1000000000)</f>
        <v>2.3235554594900001</v>
      </c>
      <c r="R3271" s="6">
        <f>[1]!EM_S_FA_YOY_OR(B3271,"2019-12-31")</f>
        <v>16.173718808</v>
      </c>
      <c r="S3271" s="6">
        <f>[1]!EM_S_FA_YOY_OR(B3271,"2020-12-31")</f>
        <v>3.3284206762999999</v>
      </c>
      <c r="T3271" s="6">
        <f>[1]!EM_S_FA_YOY_OR(B3271,"2021-12-31")</f>
        <v>12.424361494299999</v>
      </c>
      <c r="U3271" s="6">
        <f>[1]!EM_S_FA_YOY_OR(B3271,"2022-12-31")</f>
        <v>4.8598632105000004</v>
      </c>
      <c r="V3271" s="7">
        <f t="shared" si="308"/>
        <v>6.8708817937000006</v>
      </c>
      <c r="W3271" s="8">
        <f t="shared" si="309"/>
        <v>4.8700289165077262</v>
      </c>
      <c r="X3271" s="6">
        <f>[1]!EM_S_FA_YOY_NETPROFIT(B3271,"2019-12-31")</f>
        <v>58.120138444299997</v>
      </c>
      <c r="Y3271" s="6">
        <f>[1]!EM_S_FA_YOY_NETPROFIT(B3271,"2020-12-31")</f>
        <v>-29.990744909699998</v>
      </c>
      <c r="Z3271" s="6">
        <f>[1]!EM_S_FA_YOY_NETPROFIT(B3271,"2021-12-31")</f>
        <v>-20.000278096199999</v>
      </c>
      <c r="AA3271" s="6">
        <f>[1]!EM_S_FA_YOY_NETPROFIT(B3271,"2022-12-31")</f>
        <v>22.001910929099999</v>
      </c>
      <c r="AB3271" s="7">
        <f t="shared" si="310"/>
        <v>-9.3297040255999999</v>
      </c>
      <c r="AC3271" s="8">
        <f t="shared" si="311"/>
        <v>27.589942525132173</v>
      </c>
    </row>
    <row r="3272" spans="1:29" ht="16.5" x14ac:dyDescent="0.45">
      <c r="A3272" s="9">
        <v>4346</v>
      </c>
      <c r="B3272" s="5" t="s">
        <v>11538</v>
      </c>
      <c r="C3272" s="5" t="s">
        <v>11539</v>
      </c>
      <c r="D3272" s="5" t="s">
        <v>11540</v>
      </c>
      <c r="E3272" s="5" t="s">
        <v>120</v>
      </c>
      <c r="F3272" s="5" t="s">
        <v>11773</v>
      </c>
      <c r="G3272" s="5">
        <v>24</v>
      </c>
      <c r="H3272" s="5">
        <v>2</v>
      </c>
      <c r="I3272" s="5">
        <f t="shared" si="306"/>
        <v>1</v>
      </c>
      <c r="J3272" s="5">
        <f t="shared" si="307"/>
        <v>11</v>
      </c>
      <c r="K3272" s="5"/>
      <c r="L3272" s="5"/>
      <c r="M3272" s="5"/>
      <c r="N3272" s="5"/>
      <c r="O3272" s="5" t="s">
        <v>11541</v>
      </c>
      <c r="P3272" s="6">
        <f>[1]!EM_S_INFO_EMPLOYEE(B3272,"2019")</f>
        <v>153</v>
      </c>
      <c r="Q3272" s="6">
        <f>[1]!EM_S_STM07_IS(B3272,"83","2019-12-31","1",1000000000)</f>
        <v>0.42872578224000002</v>
      </c>
      <c r="R3272" s="6">
        <f>[1]!EM_S_FA_YOY_OR(B3272,"2019-12-31")</f>
        <v>-29.511313171699999</v>
      </c>
      <c r="S3272" s="6">
        <f>[1]!EM_S_FA_YOY_OR(B3272,"2020-12-31")</f>
        <v>-5.2105354879999997</v>
      </c>
      <c r="T3272" s="6">
        <f>[1]!EM_S_FA_YOY_OR(B3272,"2021-12-31")</f>
        <v>-2.4971673936999998</v>
      </c>
      <c r="U3272" s="6">
        <f>[1]!EM_S_FA_YOY_OR(B3272,"2022-12-31")</f>
        <v>-25.214677693700001</v>
      </c>
      <c r="V3272" s="7">
        <f t="shared" si="308"/>
        <v>-10.974126858466667</v>
      </c>
      <c r="W3272" s="8">
        <f t="shared" si="309"/>
        <v>12.407076918917683</v>
      </c>
      <c r="X3272" s="6">
        <f>[1]!EM_S_FA_YOY_NETPROFIT(B3272,"2019-12-31")</f>
        <v>-35.078593341999998</v>
      </c>
      <c r="Y3272" s="6">
        <f>[1]!EM_S_FA_YOY_NETPROFIT(B3272,"2020-12-31")</f>
        <v>-77.951498596600004</v>
      </c>
      <c r="Z3272" s="6">
        <f>[1]!EM_S_FA_YOY_NETPROFIT(B3272,"2021-12-31")</f>
        <v>-0.87545849659999997</v>
      </c>
      <c r="AA3272" s="6">
        <f>[1]!EM_S_FA_YOY_NETPROFIT(B3272,"2022-12-31")</f>
        <v>-869.32166686580001</v>
      </c>
      <c r="AB3272" s="7">
        <f t="shared" si="310"/>
        <v>-316.04954131966667</v>
      </c>
      <c r="AC3272" s="8">
        <f t="shared" si="311"/>
        <v>480.69503083465139</v>
      </c>
    </row>
    <row r="3273" spans="1:29" ht="16.5" x14ac:dyDescent="0.45">
      <c r="A3273" s="9">
        <v>4347</v>
      </c>
      <c r="B3273" s="5" t="s">
        <v>11542</v>
      </c>
      <c r="C3273" s="5" t="s">
        <v>11543</v>
      </c>
      <c r="D3273" s="5" t="s">
        <v>11544</v>
      </c>
      <c r="E3273" s="5" t="s">
        <v>120</v>
      </c>
      <c r="F3273" s="5" t="s">
        <v>11765</v>
      </c>
      <c r="G3273" s="5">
        <v>16</v>
      </c>
      <c r="H3273" s="5">
        <v>3</v>
      </c>
      <c r="I3273" s="5">
        <f t="shared" si="306"/>
        <v>1</v>
      </c>
      <c r="J3273" s="5">
        <f t="shared" si="307"/>
        <v>9</v>
      </c>
      <c r="K3273" s="5"/>
      <c r="L3273" s="5"/>
      <c r="M3273" s="5"/>
      <c r="N3273" s="5"/>
      <c r="O3273" s="5" t="s">
        <v>11545</v>
      </c>
      <c r="P3273" s="6">
        <f>[1]!EM_S_INFO_EMPLOYEE(B3273,"2019")</f>
        <v>889</v>
      </c>
      <c r="Q3273" s="6">
        <f>[1]!EM_S_STM07_IS(B3273,"83","2019-12-31","1",1000000000)</f>
        <v>0.49168801157000003</v>
      </c>
      <c r="R3273" s="6">
        <f>[1]!EM_S_FA_YOY_OR(B3273,"2019-12-31")</f>
        <v>2.4726150136</v>
      </c>
      <c r="S3273" s="6">
        <f>[1]!EM_S_FA_YOY_OR(B3273,"2020-12-31")</f>
        <v>118.1057688057</v>
      </c>
      <c r="T3273" s="6">
        <f>[1]!EM_S_FA_YOY_OR(B3273,"2021-12-31")</f>
        <v>-50.816793877400002</v>
      </c>
      <c r="U3273" s="6">
        <f>[1]!EM_S_FA_YOY_OR(B3273,"2022-12-31")</f>
        <v>3.399148168</v>
      </c>
      <c r="V3273" s="7">
        <f t="shared" si="308"/>
        <v>23.562707698766662</v>
      </c>
      <c r="W3273" s="8">
        <f t="shared" si="309"/>
        <v>86.247521098113538</v>
      </c>
      <c r="X3273" s="6">
        <f>[1]!EM_S_FA_YOY_NETPROFIT(B3273,"2019-12-31")</f>
        <v>-31.666730279999999</v>
      </c>
      <c r="Y3273" s="6">
        <f>[1]!EM_S_FA_YOY_NETPROFIT(B3273,"2020-12-31")</f>
        <v>290.77925486089998</v>
      </c>
      <c r="Z3273" s="6">
        <f>[1]!EM_S_FA_YOY_NETPROFIT(B3273,"2021-12-31")</f>
        <v>-123.4403786829</v>
      </c>
      <c r="AA3273" s="6">
        <f>[1]!EM_S_FA_YOY_NETPROFIT(B3273,"2022-12-31")</f>
        <v>35.160322946800001</v>
      </c>
      <c r="AB3273" s="7">
        <f t="shared" si="310"/>
        <v>67.499733041599981</v>
      </c>
      <c r="AC3273" s="8">
        <f t="shared" si="311"/>
        <v>208.99486665286716</v>
      </c>
    </row>
    <row r="3274" spans="1:29" ht="16.5" x14ac:dyDescent="0.45">
      <c r="A3274" s="9">
        <v>4348</v>
      </c>
      <c r="B3274" s="5" t="s">
        <v>11546</v>
      </c>
      <c r="C3274" s="5" t="s">
        <v>11547</v>
      </c>
      <c r="D3274" s="5" t="s">
        <v>11548</v>
      </c>
      <c r="E3274" s="5" t="s">
        <v>1297</v>
      </c>
      <c r="F3274" s="5" t="s">
        <v>11769</v>
      </c>
      <c r="G3274" s="5">
        <v>20</v>
      </c>
      <c r="H3274" s="5">
        <v>3</v>
      </c>
      <c r="I3274" s="5">
        <f t="shared" si="306"/>
        <v>4</v>
      </c>
      <c r="J3274" s="5">
        <f t="shared" si="307"/>
        <v>7</v>
      </c>
      <c r="K3274" s="5"/>
      <c r="L3274" s="5"/>
      <c r="M3274" s="5"/>
      <c r="N3274" s="5"/>
      <c r="O3274" s="5" t="s">
        <v>4480</v>
      </c>
      <c r="P3274" s="6">
        <f>[1]!EM_S_INFO_EMPLOYEE(B3274,"2019")</f>
        <v>484</v>
      </c>
      <c r="Q3274" s="6">
        <f>[1]!EM_S_STM07_IS(B3274,"83","2019-12-31","1",1000000000)</f>
        <v>0.72664119418999995</v>
      </c>
      <c r="R3274" s="6">
        <f>[1]!EM_S_FA_YOY_OR(B3274,"2019-12-31")</f>
        <v>-20.1211352965</v>
      </c>
      <c r="S3274" s="6">
        <f>[1]!EM_S_FA_YOY_OR(B3274,"2020-12-31")</f>
        <v>25.197403668300002</v>
      </c>
      <c r="T3274" s="6">
        <f>[1]!EM_S_FA_YOY_OR(B3274,"2021-12-31")</f>
        <v>32.548421982100002</v>
      </c>
      <c r="U3274" s="6">
        <f>[1]!EM_S_FA_YOY_OR(B3274,"2022-12-31")</f>
        <v>16.877322694899998</v>
      </c>
      <c r="V3274" s="7">
        <f t="shared" si="308"/>
        <v>24.87438278176667</v>
      </c>
      <c r="W3274" s="8">
        <f t="shared" si="309"/>
        <v>7.8405417598003133</v>
      </c>
      <c r="X3274" s="6">
        <f>[1]!EM_S_FA_YOY_NETPROFIT(B3274,"2019-12-31")</f>
        <v>-22.952594211499999</v>
      </c>
      <c r="Y3274" s="6">
        <f>[1]!EM_S_FA_YOY_NETPROFIT(B3274,"2020-12-31")</f>
        <v>21.596143545299999</v>
      </c>
      <c r="Z3274" s="6">
        <f>[1]!EM_S_FA_YOY_NETPROFIT(B3274,"2021-12-31")</f>
        <v>-25.933745418000001</v>
      </c>
      <c r="AA3274" s="6">
        <f>[1]!EM_S_FA_YOY_NETPROFIT(B3274,"2022-12-31")</f>
        <v>-2.5844091349</v>
      </c>
      <c r="AB3274" s="7">
        <f t="shared" si="310"/>
        <v>-2.307337002533334</v>
      </c>
      <c r="AC3274" s="8">
        <f t="shared" si="311"/>
        <v>23.766155830104442</v>
      </c>
    </row>
    <row r="3275" spans="1:29" ht="16.5" x14ac:dyDescent="0.45">
      <c r="A3275" s="9">
        <v>4349</v>
      </c>
      <c r="B3275" s="5" t="s">
        <v>11549</v>
      </c>
      <c r="C3275" s="5" t="s">
        <v>11550</v>
      </c>
      <c r="D3275" s="5" t="s">
        <v>11551</v>
      </c>
      <c r="E3275" s="5" t="s">
        <v>240</v>
      </c>
      <c r="F3275" s="5" t="s">
        <v>11765</v>
      </c>
      <c r="G3275" s="5">
        <v>16</v>
      </c>
      <c r="H3275" s="5">
        <v>3</v>
      </c>
      <c r="I3275" s="5">
        <f t="shared" si="306"/>
        <v>1</v>
      </c>
      <c r="J3275" s="5">
        <f t="shared" si="307"/>
        <v>9</v>
      </c>
      <c r="K3275" s="5"/>
      <c r="L3275" s="5"/>
      <c r="M3275" s="5"/>
      <c r="N3275" s="5"/>
      <c r="O3275" s="5" t="s">
        <v>6924</v>
      </c>
      <c r="P3275" s="6">
        <f>[1]!EM_S_INFO_EMPLOYEE(B3275,"2019")</f>
        <v>9375</v>
      </c>
      <c r="Q3275" s="6">
        <f>[1]!EM_S_STM07_IS(B3275,"83","2019-12-31","1",1000000000)</f>
        <v>5.2692664979300003</v>
      </c>
      <c r="R3275" s="6">
        <f>[1]!EM_S_FA_YOY_OR(B3275,"2019-12-31")</f>
        <v>16.4413723893</v>
      </c>
      <c r="S3275" s="6">
        <f>[1]!EM_S_FA_YOY_OR(B3275,"2020-12-31")</f>
        <v>56.4499256219</v>
      </c>
      <c r="T3275" s="6">
        <f>[1]!EM_S_FA_YOY_OR(B3275,"2021-12-31")</f>
        <v>44.875864108400002</v>
      </c>
      <c r="U3275" s="6">
        <f>[1]!EM_S_FA_YOY_OR(B3275,"2022-12-31")</f>
        <v>29.580379783000001</v>
      </c>
      <c r="V3275" s="7">
        <f t="shared" si="308"/>
        <v>43.635389837766667</v>
      </c>
      <c r="W3275" s="8">
        <f t="shared" si="309"/>
        <v>13.477655794286489</v>
      </c>
      <c r="X3275" s="6">
        <f>[1]!EM_S_FA_YOY_NETPROFIT(B3275,"2019-12-31")</f>
        <v>62.597632588300002</v>
      </c>
      <c r="Y3275" s="6">
        <f>[1]!EM_S_FA_YOY_NETPROFIT(B3275,"2020-12-31")</f>
        <v>278.8989844587</v>
      </c>
      <c r="Z3275" s="6">
        <f>[1]!EM_S_FA_YOY_NETPROFIT(B3275,"2021-12-31")</f>
        <v>50.213758511899997</v>
      </c>
      <c r="AA3275" s="6">
        <f>[1]!EM_S_FA_YOY_NETPROFIT(B3275,"2022-12-31")</f>
        <v>20.286422789500001</v>
      </c>
      <c r="AB3275" s="7">
        <f t="shared" si="310"/>
        <v>116.46638858670001</v>
      </c>
      <c r="AC3275" s="8">
        <f t="shared" si="311"/>
        <v>141.46438600279455</v>
      </c>
    </row>
    <row r="3276" spans="1:29" ht="16.5" x14ac:dyDescent="0.45">
      <c r="A3276" s="9">
        <v>4350</v>
      </c>
      <c r="B3276" s="5" t="s">
        <v>11552</v>
      </c>
      <c r="C3276" s="5" t="s">
        <v>11553</v>
      </c>
      <c r="D3276" s="5" t="s">
        <v>11554</v>
      </c>
      <c r="E3276" s="5" t="s">
        <v>263</v>
      </c>
      <c r="F3276" s="5" t="s">
        <v>11765</v>
      </c>
      <c r="G3276" s="5">
        <v>16</v>
      </c>
      <c r="H3276" s="5">
        <v>3</v>
      </c>
      <c r="I3276" s="5">
        <f t="shared" si="306"/>
        <v>1</v>
      </c>
      <c r="J3276" s="5">
        <f t="shared" si="307"/>
        <v>9</v>
      </c>
      <c r="K3276" s="5"/>
      <c r="L3276" s="5"/>
      <c r="M3276" s="5"/>
      <c r="N3276" s="5"/>
      <c r="O3276" s="5" t="s">
        <v>6099</v>
      </c>
      <c r="P3276" s="6">
        <f>[1]!EM_S_INFO_EMPLOYEE(B3276,"2019")</f>
        <v>23109</v>
      </c>
      <c r="Q3276" s="6">
        <f>[1]!EM_S_STM07_IS(B3276,"83","2019-12-31","1",1000000000)</f>
        <v>11.663176228999999</v>
      </c>
      <c r="R3276" s="6">
        <f>[1]!EM_S_FA_YOY_OR(B3276,"2019-12-31")</f>
        <v>23.1450351099</v>
      </c>
      <c r="S3276" s="6">
        <f>[1]!EM_S_FA_YOY_OR(B3276,"2020-12-31")</f>
        <v>19.750391880999999</v>
      </c>
      <c r="T3276" s="6">
        <f>[1]!EM_S_FA_YOY_OR(B3276,"2021-12-31")</f>
        <v>12.379194806799999</v>
      </c>
      <c r="U3276" s="6">
        <f>[1]!EM_S_FA_YOY_OR(B3276,"2022-12-31")</f>
        <v>28.541991686599999</v>
      </c>
      <c r="V3276" s="7">
        <f t="shared" si="308"/>
        <v>20.223859458133333</v>
      </c>
      <c r="W3276" s="8">
        <f t="shared" si="309"/>
        <v>8.0917939546410498</v>
      </c>
      <c r="X3276" s="6">
        <f>[1]!EM_S_FA_YOY_NETPROFIT(B3276,"2019-12-31")</f>
        <v>22.019463249499999</v>
      </c>
      <c r="Y3276" s="6">
        <f>[1]!EM_S_FA_YOY_NETPROFIT(B3276,"2020-12-31")</f>
        <v>24.309751221100001</v>
      </c>
      <c r="Z3276" s="6">
        <f>[1]!EM_S_FA_YOY_NETPROFIT(B3276,"2021-12-31")</f>
        <v>2.9099166360000002</v>
      </c>
      <c r="AA3276" s="6">
        <f>[1]!EM_S_FA_YOY_NETPROFIT(B3276,"2022-12-31")</f>
        <v>24.0886543003</v>
      </c>
      <c r="AB3276" s="7">
        <f t="shared" si="310"/>
        <v>17.102774052466668</v>
      </c>
      <c r="AC3276" s="8">
        <f t="shared" si="311"/>
        <v>12.291872200572682</v>
      </c>
    </row>
    <row r="3277" spans="1:29" ht="16.5" x14ac:dyDescent="0.45">
      <c r="A3277" s="9">
        <v>4351</v>
      </c>
      <c r="B3277" s="5" t="s">
        <v>11555</v>
      </c>
      <c r="C3277" s="5" t="s">
        <v>11556</v>
      </c>
      <c r="D3277" s="5" t="s">
        <v>11557</v>
      </c>
      <c r="E3277" s="5" t="s">
        <v>1297</v>
      </c>
      <c r="F3277" s="5" t="s">
        <v>11770</v>
      </c>
      <c r="G3277" s="5">
        <v>21</v>
      </c>
      <c r="H3277" s="5">
        <v>3</v>
      </c>
      <c r="I3277" s="5">
        <f t="shared" si="306"/>
        <v>3</v>
      </c>
      <c r="J3277" s="5">
        <f t="shared" si="307"/>
        <v>7</v>
      </c>
      <c r="K3277" s="5"/>
      <c r="L3277" s="5"/>
      <c r="M3277" s="5"/>
      <c r="N3277" s="5"/>
      <c r="O3277" s="5" t="s">
        <v>4178</v>
      </c>
      <c r="P3277" s="6">
        <f>[1]!EM_S_INFO_EMPLOYEE(B3277,"2019")</f>
        <v>8628</v>
      </c>
      <c r="Q3277" s="6">
        <f>[1]!EM_S_STM07_IS(B3277,"83","2019-12-31","1",1000000000)</f>
        <v>16.749412414169999</v>
      </c>
      <c r="R3277" s="6">
        <f>[1]!EM_S_FA_YOY_OR(B3277,"2019-12-31")</f>
        <v>16.5892957919</v>
      </c>
      <c r="S3277" s="6">
        <f>[1]!EM_S_FA_YOY_OR(B3277,"2020-12-31")</f>
        <v>-39.6901107443</v>
      </c>
      <c r="T3277" s="6">
        <f>[1]!EM_S_FA_YOY_OR(B3277,"2021-12-31")</f>
        <v>16.488118003499999</v>
      </c>
      <c r="U3277" s="6">
        <f>[1]!EM_S_FA_YOY_OR(B3277,"2022-12-31")</f>
        <v>-30.226284600500001</v>
      </c>
      <c r="V3277" s="7">
        <f t="shared" si="308"/>
        <v>-17.809425780433333</v>
      </c>
      <c r="W3277" s="8">
        <f t="shared" si="309"/>
        <v>30.077103143888976</v>
      </c>
      <c r="X3277" s="6">
        <f>[1]!EM_S_FA_YOY_NETPROFIT(B3277,"2019-12-31")</f>
        <v>-18.357092918300001</v>
      </c>
      <c r="Y3277" s="6">
        <f>[1]!EM_S_FA_YOY_NETPROFIT(B3277,"2020-12-31")</f>
        <v>-147.9711250263</v>
      </c>
      <c r="Z3277" s="6">
        <f>[1]!EM_S_FA_YOY_NETPROFIT(B3277,"2021-12-31")</f>
        <v>-2.6153201643999999</v>
      </c>
      <c r="AA3277" s="6">
        <f>[1]!EM_S_FA_YOY_NETPROFIT(B3277,"2022-12-31")</f>
        <v>-772.60401690569995</v>
      </c>
      <c r="AB3277" s="7">
        <f t="shared" si="310"/>
        <v>-307.73015403213333</v>
      </c>
      <c r="AC3277" s="8">
        <f t="shared" si="311"/>
        <v>409.10005962967836</v>
      </c>
    </row>
    <row r="3278" spans="1:29" ht="16.5" x14ac:dyDescent="0.45">
      <c r="A3278" s="9">
        <v>4352</v>
      </c>
      <c r="B3278" s="5" t="s">
        <v>11558</v>
      </c>
      <c r="C3278" s="5" t="s">
        <v>11559</v>
      </c>
      <c r="D3278" s="5" t="s">
        <v>11560</v>
      </c>
      <c r="E3278" s="5" t="s">
        <v>1297</v>
      </c>
      <c r="F3278" s="5" t="s">
        <v>11778</v>
      </c>
      <c r="G3278" s="5">
        <v>29</v>
      </c>
      <c r="H3278" s="5">
        <v>3</v>
      </c>
      <c r="I3278" s="5">
        <f t="shared" si="306"/>
        <v>3</v>
      </c>
      <c r="J3278" s="5">
        <f t="shared" si="307"/>
        <v>5</v>
      </c>
      <c r="K3278" s="5"/>
      <c r="L3278" s="5"/>
      <c r="M3278" s="5"/>
      <c r="N3278" s="5"/>
      <c r="O3278" s="5" t="s">
        <v>4435</v>
      </c>
      <c r="P3278" s="6">
        <f>[1]!EM_S_INFO_EMPLOYEE(B3278,"2019")</f>
        <v>4528</v>
      </c>
      <c r="Q3278" s="6">
        <f>[1]!EM_S_STM07_IS(B3278,"83","2019-12-31","1",1000000000)</f>
        <v>2.2226680883599998</v>
      </c>
      <c r="R3278" s="6">
        <f>[1]!EM_S_FA_YOY_OR(B3278,"2019-12-31")</f>
        <v>12.6815604755</v>
      </c>
      <c r="S3278" s="6">
        <f>[1]!EM_S_FA_YOY_OR(B3278,"2020-12-31")</f>
        <v>3.6262864492000002</v>
      </c>
      <c r="T3278" s="6">
        <f>[1]!EM_S_FA_YOY_OR(B3278,"2021-12-31")</f>
        <v>12.2021091334</v>
      </c>
      <c r="U3278" s="6">
        <f>[1]!EM_S_FA_YOY_OR(B3278,"2022-12-31")</f>
        <v>0.1094624865</v>
      </c>
      <c r="V3278" s="7">
        <f t="shared" si="308"/>
        <v>5.3126193563666666</v>
      </c>
      <c r="W3278" s="8">
        <f t="shared" si="309"/>
        <v>6.2201941076658001</v>
      </c>
      <c r="X3278" s="6">
        <f>[1]!EM_S_FA_YOY_NETPROFIT(B3278,"2019-12-31")</f>
        <v>-2.3495183633000001</v>
      </c>
      <c r="Y3278" s="6">
        <f>[1]!EM_S_FA_YOY_NETPROFIT(B3278,"2020-12-31")</f>
        <v>21.0572682044</v>
      </c>
      <c r="Z3278" s="6">
        <f>[1]!EM_S_FA_YOY_NETPROFIT(B3278,"2021-12-31")</f>
        <v>13.2726531931</v>
      </c>
      <c r="AA3278" s="6">
        <f>[1]!EM_S_FA_YOY_NETPROFIT(B3278,"2022-12-31")</f>
        <v>-21.610396248499999</v>
      </c>
      <c r="AB3278" s="7">
        <f t="shared" si="310"/>
        <v>4.2398417163333342</v>
      </c>
      <c r="AC3278" s="8">
        <f t="shared" si="311"/>
        <v>22.722811442412276</v>
      </c>
    </row>
    <row r="3279" spans="1:29" ht="16.5" x14ac:dyDescent="0.45">
      <c r="A3279" s="9">
        <v>4353</v>
      </c>
      <c r="B3279" s="5" t="s">
        <v>11561</v>
      </c>
      <c r="C3279" s="5" t="s">
        <v>11562</v>
      </c>
      <c r="D3279" s="5" t="s">
        <v>11563</v>
      </c>
      <c r="E3279" s="5" t="s">
        <v>1297</v>
      </c>
      <c r="F3279" s="5" t="s">
        <v>11753</v>
      </c>
      <c r="G3279" s="5">
        <v>3</v>
      </c>
      <c r="H3279" s="5">
        <v>3</v>
      </c>
      <c r="I3279" s="5">
        <f t="shared" si="306"/>
        <v>4</v>
      </c>
      <c r="J3279" s="5">
        <f t="shared" si="307"/>
        <v>7</v>
      </c>
      <c r="K3279" s="5"/>
      <c r="L3279" s="5"/>
      <c r="M3279" s="5"/>
      <c r="N3279" s="5"/>
      <c r="O3279" s="5" t="s">
        <v>11564</v>
      </c>
      <c r="P3279" s="6">
        <f>[1]!EM_S_INFO_EMPLOYEE(B3279,"2019")</f>
        <v>963</v>
      </c>
      <c r="Q3279" s="6">
        <f>[1]!EM_S_STM07_IS(B3279,"83","2019-12-31","1",1000000000)</f>
        <v>2.9241118468999998</v>
      </c>
      <c r="R3279" s="6">
        <f>[1]!EM_S_FA_YOY_OR(B3279,"2019-12-31")</f>
        <v>132.0053453022</v>
      </c>
      <c r="S3279" s="6">
        <f>[1]!EM_S_FA_YOY_OR(B3279,"2020-12-31")</f>
        <v>34.516165478799998</v>
      </c>
      <c r="T3279" s="6">
        <f>[1]!EM_S_FA_YOY_OR(B3279,"2021-12-31")</f>
        <v>-26.0901179974</v>
      </c>
      <c r="U3279" s="6">
        <f>[1]!EM_S_FA_YOY_OR(B3279,"2022-12-31")</f>
        <v>-7.6913373504000004</v>
      </c>
      <c r="V3279" s="7">
        <f t="shared" si="308"/>
        <v>0.24490337699999909</v>
      </c>
      <c r="W3279" s="8">
        <f t="shared" si="309"/>
        <v>31.072790940979377</v>
      </c>
      <c r="X3279" s="6">
        <f>[1]!EM_S_FA_YOY_NETPROFIT(B3279,"2019-12-31")</f>
        <v>358.95443629990001</v>
      </c>
      <c r="Y3279" s="6">
        <f>[1]!EM_S_FA_YOY_NETPROFIT(B3279,"2020-12-31")</f>
        <v>18.494187381100001</v>
      </c>
      <c r="Z3279" s="6">
        <f>[1]!EM_S_FA_YOY_NETPROFIT(B3279,"2021-12-31")</f>
        <v>-254.1894247628</v>
      </c>
      <c r="AA3279" s="6">
        <f>[1]!EM_S_FA_YOY_NETPROFIT(B3279,"2022-12-31")</f>
        <v>100.4286165549</v>
      </c>
      <c r="AB3279" s="7">
        <f t="shared" si="310"/>
        <v>-45.088873608933334</v>
      </c>
      <c r="AC3279" s="8">
        <f t="shared" si="311"/>
        <v>185.66257846062362</v>
      </c>
    </row>
    <row r="3280" spans="1:29" ht="16.5" x14ac:dyDescent="0.45">
      <c r="A3280" s="9">
        <v>4354</v>
      </c>
      <c r="B3280" s="5" t="s">
        <v>11565</v>
      </c>
      <c r="C3280" s="5" t="s">
        <v>11566</v>
      </c>
      <c r="D3280" s="5" t="s">
        <v>11567</v>
      </c>
      <c r="E3280" s="5" t="s">
        <v>33</v>
      </c>
      <c r="F3280" s="5" t="s">
        <v>11771</v>
      </c>
      <c r="G3280" s="5">
        <v>22</v>
      </c>
      <c r="H3280" s="5">
        <v>3</v>
      </c>
      <c r="I3280" s="5">
        <f t="shared" si="306"/>
        <v>4</v>
      </c>
      <c r="J3280" s="5">
        <f t="shared" si="307"/>
        <v>7</v>
      </c>
      <c r="K3280" s="5"/>
      <c r="L3280" s="5"/>
      <c r="M3280" s="5"/>
      <c r="N3280" s="5"/>
      <c r="O3280" s="5" t="s">
        <v>11568</v>
      </c>
      <c r="P3280" s="6">
        <f>[1]!EM_S_INFO_EMPLOYEE(B3280,"2019")</f>
        <v>1910</v>
      </c>
      <c r="Q3280" s="6">
        <f>[1]!EM_S_STM07_IS(B3280,"83","2019-12-31","1",1000000000)</f>
        <v>1.5698849583500001</v>
      </c>
      <c r="R3280" s="6">
        <f>[1]!EM_S_FA_YOY_OR(B3280,"2019-12-31")</f>
        <v>3.6277097500000001E-2</v>
      </c>
      <c r="S3280" s="6">
        <f>[1]!EM_S_FA_YOY_OR(B3280,"2020-12-31")</f>
        <v>-8.6937440959999996</v>
      </c>
      <c r="T3280" s="6">
        <f>[1]!EM_S_FA_YOY_OR(B3280,"2021-12-31")</f>
        <v>20.278350978900001</v>
      </c>
      <c r="U3280" s="6">
        <f>[1]!EM_S_FA_YOY_OR(B3280,"2022-12-31")</f>
        <v>12.557513116999999</v>
      </c>
      <c r="V3280" s="7">
        <f t="shared" si="308"/>
        <v>8.0473733332999995</v>
      </c>
      <c r="W3280" s="8">
        <f t="shared" si="309"/>
        <v>15.003386081436629</v>
      </c>
      <c r="X3280" s="6">
        <f>[1]!EM_S_FA_YOY_NETPROFIT(B3280,"2019-12-31")</f>
        <v>1.6901237975000001</v>
      </c>
      <c r="Y3280" s="6">
        <f>[1]!EM_S_FA_YOY_NETPROFIT(B3280,"2020-12-31")</f>
        <v>-42.658268163099997</v>
      </c>
      <c r="Z3280" s="6">
        <f>[1]!EM_S_FA_YOY_NETPROFIT(B3280,"2021-12-31")</f>
        <v>27.630525102099998</v>
      </c>
      <c r="AA3280" s="6">
        <f>[1]!EM_S_FA_YOY_NETPROFIT(B3280,"2022-12-31")</f>
        <v>15.0345578251</v>
      </c>
      <c r="AB3280" s="7">
        <f t="shared" si="310"/>
        <v>2.2715880333337899E-3</v>
      </c>
      <c r="AC3280" s="8">
        <f t="shared" si="311"/>
        <v>37.47807141255182</v>
      </c>
    </row>
    <row r="3281" spans="1:29" ht="16.5" x14ac:dyDescent="0.45">
      <c r="A3281" s="9">
        <v>4355</v>
      </c>
      <c r="B3281" s="5" t="s">
        <v>11569</v>
      </c>
      <c r="C3281" s="5" t="s">
        <v>11570</v>
      </c>
      <c r="D3281" s="5" t="s">
        <v>11571</v>
      </c>
      <c r="E3281" s="5" t="s">
        <v>259</v>
      </c>
      <c r="F3281" s="5" t="s">
        <v>11760</v>
      </c>
      <c r="G3281" s="5">
        <v>11</v>
      </c>
      <c r="H3281" s="5">
        <v>2</v>
      </c>
      <c r="I3281" s="5">
        <f t="shared" si="306"/>
        <v>3</v>
      </c>
      <c r="J3281" s="5">
        <f t="shared" si="307"/>
        <v>3</v>
      </c>
      <c r="K3281" s="5"/>
      <c r="L3281" s="5"/>
      <c r="M3281" s="5"/>
      <c r="N3281" s="5"/>
      <c r="O3281" s="5" t="s">
        <v>6016</v>
      </c>
      <c r="P3281" s="6">
        <f>[1]!EM_S_INFO_EMPLOYEE(B3281,"2019")</f>
        <v>2665</v>
      </c>
      <c r="Q3281" s="6">
        <f>[1]!EM_S_STM07_IS(B3281,"83","2019-12-31","1",1000000000)</f>
        <v>2.7099095961000002</v>
      </c>
      <c r="R3281" s="6">
        <f>[1]!EM_S_FA_YOY_OR(B3281,"2019-12-31")</f>
        <v>5.5956773345000004</v>
      </c>
      <c r="S3281" s="6">
        <f>[1]!EM_S_FA_YOY_OR(B3281,"2020-12-31")</f>
        <v>-16.116513501699998</v>
      </c>
      <c r="T3281" s="6">
        <f>[1]!EM_S_FA_YOY_OR(B3281,"2021-12-31")</f>
        <v>51.572478413600003</v>
      </c>
      <c r="U3281" s="6">
        <f>[1]!EM_S_FA_YOY_OR(B3281,"2022-12-31")</f>
        <v>14.6388501768</v>
      </c>
      <c r="V3281" s="7">
        <f t="shared" si="308"/>
        <v>16.698271696233334</v>
      </c>
      <c r="W3281" s="8">
        <f t="shared" si="309"/>
        <v>33.891456436296984</v>
      </c>
      <c r="X3281" s="6">
        <f>[1]!EM_S_FA_YOY_NETPROFIT(B3281,"2019-12-31")</f>
        <v>-28.019259373000001</v>
      </c>
      <c r="Y3281" s="6">
        <f>[1]!EM_S_FA_YOY_NETPROFIT(B3281,"2020-12-31")</f>
        <v>11.521115441299999</v>
      </c>
      <c r="Z3281" s="6">
        <f>[1]!EM_S_FA_YOY_NETPROFIT(B3281,"2021-12-31")</f>
        <v>94.431390468199993</v>
      </c>
      <c r="AA3281" s="6">
        <f>[1]!EM_S_FA_YOY_NETPROFIT(B3281,"2022-12-31")</f>
        <v>30.4658743659</v>
      </c>
      <c r="AB3281" s="7">
        <f t="shared" si="310"/>
        <v>45.472793425133325</v>
      </c>
      <c r="AC3281" s="8">
        <f t="shared" si="311"/>
        <v>43.444610033890697</v>
      </c>
    </row>
    <row r="3282" spans="1:29" ht="16.5" x14ac:dyDescent="0.45">
      <c r="A3282" s="9">
        <v>4356</v>
      </c>
      <c r="B3282" s="5" t="s">
        <v>11572</v>
      </c>
      <c r="C3282" s="5" t="s">
        <v>11573</v>
      </c>
      <c r="D3282" s="5" t="s">
        <v>11574</v>
      </c>
      <c r="E3282" s="5" t="s">
        <v>120</v>
      </c>
      <c r="F3282" s="5" t="s">
        <v>11762</v>
      </c>
      <c r="G3282" s="5">
        <v>13</v>
      </c>
      <c r="H3282" s="5">
        <v>2</v>
      </c>
      <c r="I3282" s="5">
        <f t="shared" si="306"/>
        <v>4</v>
      </c>
      <c r="J3282" s="5">
        <f t="shared" si="307"/>
        <v>7</v>
      </c>
      <c r="K3282" s="5"/>
      <c r="L3282" s="5"/>
      <c r="M3282" s="5"/>
      <c r="N3282" s="5"/>
      <c r="O3282" s="5" t="s">
        <v>7035</v>
      </c>
      <c r="P3282" s="6">
        <f>[1]!EM_S_INFO_EMPLOYEE(B3282,"2019")</f>
        <v>4480</v>
      </c>
      <c r="Q3282" s="6">
        <f>[1]!EM_S_STM07_IS(B3282,"83","2019-12-31","1",1000000000)</f>
        <v>2.0194074234200001</v>
      </c>
      <c r="R3282" s="6">
        <f>[1]!EM_S_FA_YOY_OR(B3282,"2019-12-31")</f>
        <v>13.794620522100001</v>
      </c>
      <c r="S3282" s="6">
        <f>[1]!EM_S_FA_YOY_OR(B3282,"2020-12-31")</f>
        <v>77.363884768399998</v>
      </c>
      <c r="T3282" s="6">
        <f>[1]!EM_S_FA_YOY_OR(B3282,"2021-12-31")</f>
        <v>11.406622157099999</v>
      </c>
      <c r="U3282" s="6">
        <f>[1]!EM_S_FA_YOY_OR(B3282,"2022-12-31")</f>
        <v>-3.6483727653</v>
      </c>
      <c r="V3282" s="7">
        <f t="shared" si="308"/>
        <v>28.374044720066667</v>
      </c>
      <c r="W3282" s="8">
        <f t="shared" si="309"/>
        <v>43.089053586721249</v>
      </c>
      <c r="X3282" s="6">
        <f>[1]!EM_S_FA_YOY_NETPROFIT(B3282,"2019-12-31")</f>
        <v>43.379803508999998</v>
      </c>
      <c r="Y3282" s="6">
        <f>[1]!EM_S_FA_YOY_NETPROFIT(B3282,"2020-12-31")</f>
        <v>58.4660876413</v>
      </c>
      <c r="Z3282" s="6">
        <f>[1]!EM_S_FA_YOY_NETPROFIT(B3282,"2021-12-31")</f>
        <v>21.776813814899999</v>
      </c>
      <c r="AA3282" s="6">
        <f>[1]!EM_S_FA_YOY_NETPROFIT(B3282,"2022-12-31")</f>
        <v>-55.250584362200001</v>
      </c>
      <c r="AB3282" s="7">
        <f t="shared" si="310"/>
        <v>8.3307723646666663</v>
      </c>
      <c r="AC3282" s="8">
        <f t="shared" si="311"/>
        <v>58.038499256088151</v>
      </c>
    </row>
    <row r="3283" spans="1:29" ht="16.5" x14ac:dyDescent="0.45">
      <c r="A3283" s="9">
        <v>4359</v>
      </c>
      <c r="B3283" s="5" t="s">
        <v>11575</v>
      </c>
      <c r="C3283" s="5" t="s">
        <v>11576</v>
      </c>
      <c r="D3283" s="5" t="s">
        <v>11577</v>
      </c>
      <c r="E3283" s="5" t="s">
        <v>259</v>
      </c>
      <c r="F3283" s="5" t="s">
        <v>11765</v>
      </c>
      <c r="G3283" s="5">
        <v>16</v>
      </c>
      <c r="H3283" s="5">
        <v>3</v>
      </c>
      <c r="I3283" s="5">
        <f t="shared" si="306"/>
        <v>1</v>
      </c>
      <c r="J3283" s="5">
        <f t="shared" si="307"/>
        <v>9</v>
      </c>
      <c r="K3283" s="5"/>
      <c r="L3283" s="5"/>
      <c r="M3283" s="5"/>
      <c r="N3283" s="5"/>
      <c r="O3283" s="5" t="s">
        <v>11578</v>
      </c>
      <c r="P3283" s="6">
        <f>[1]!EM_S_INFO_EMPLOYEE(B3283,"2019")</f>
        <v>1016</v>
      </c>
      <c r="Q3283" s="6">
        <f>[1]!EM_S_STM07_IS(B3283,"83","2019-12-31","1",1000000000)</f>
        <v>0.54675853340000002</v>
      </c>
      <c r="R3283" s="6">
        <f>[1]!EM_S_FA_YOY_OR(B3283,"2019-12-31")</f>
        <v>6.9032120282999996</v>
      </c>
      <c r="S3283" s="6">
        <f>[1]!EM_S_FA_YOY_OR(B3283,"2020-12-31")</f>
        <v>16.331163593300001</v>
      </c>
      <c r="T3283" s="6">
        <f>[1]!EM_S_FA_YOY_OR(B3283,"2021-12-31")</f>
        <v>20.609487804899999</v>
      </c>
      <c r="U3283" s="6">
        <f>[1]!EM_S_FA_YOY_OR(B3283,"2022-12-31")</f>
        <v>8.0734270476999992</v>
      </c>
      <c r="V3283" s="7">
        <f t="shared" si="308"/>
        <v>15.004692815300002</v>
      </c>
      <c r="W3283" s="8">
        <f t="shared" si="309"/>
        <v>6.3724287654487224</v>
      </c>
      <c r="X3283" s="6">
        <f>[1]!EM_S_FA_YOY_NETPROFIT(B3283,"2019-12-31")</f>
        <v>15.087776961599999</v>
      </c>
      <c r="Y3283" s="6">
        <f>[1]!EM_S_FA_YOY_NETPROFIT(B3283,"2020-12-31")</f>
        <v>22.451865581700002</v>
      </c>
      <c r="Z3283" s="6">
        <f>[1]!EM_S_FA_YOY_NETPROFIT(B3283,"2021-12-31")</f>
        <v>32.033796796300003</v>
      </c>
      <c r="AA3283" s="6">
        <f>[1]!EM_S_FA_YOY_NETPROFIT(B3283,"2022-12-31")</f>
        <v>38.540848062400002</v>
      </c>
      <c r="AB3283" s="7">
        <f t="shared" si="310"/>
        <v>31.008836813466669</v>
      </c>
      <c r="AC3283" s="8">
        <f t="shared" si="311"/>
        <v>8.0933149290556781</v>
      </c>
    </row>
    <row r="3284" spans="1:29" ht="16.5" x14ac:dyDescent="0.45">
      <c r="A3284" s="9">
        <v>4361</v>
      </c>
      <c r="B3284" s="5" t="s">
        <v>11579</v>
      </c>
      <c r="C3284" s="5" t="s">
        <v>11580</v>
      </c>
      <c r="D3284" s="5" t="s">
        <v>11581</v>
      </c>
      <c r="E3284" s="5" t="s">
        <v>240</v>
      </c>
      <c r="F3284" s="5" t="s">
        <v>11775</v>
      </c>
      <c r="G3284" s="5">
        <v>26</v>
      </c>
      <c r="H3284" s="5">
        <v>2</v>
      </c>
      <c r="I3284" s="5">
        <f t="shared" si="306"/>
        <v>3</v>
      </c>
      <c r="J3284" s="5">
        <f t="shared" si="307"/>
        <v>3</v>
      </c>
      <c r="K3284" s="5"/>
      <c r="L3284" s="5"/>
      <c r="M3284" s="5"/>
      <c r="N3284" s="5"/>
      <c r="O3284" s="5" t="s">
        <v>4135</v>
      </c>
      <c r="P3284" s="6">
        <f>[1]!EM_S_INFO_EMPLOYEE(B3284,"2019")</f>
        <v>4265</v>
      </c>
      <c r="Q3284" s="6">
        <f>[1]!EM_S_STM07_IS(B3284,"83","2019-12-31","1",1000000000)</f>
        <v>2.22514801174</v>
      </c>
      <c r="R3284" s="6">
        <f>[1]!EM_S_FA_YOY_OR(B3284,"2019-12-31")</f>
        <v>4.3354221066000003</v>
      </c>
      <c r="S3284" s="6">
        <f>[1]!EM_S_FA_YOY_OR(B3284,"2020-12-31")</f>
        <v>-1.8806143784</v>
      </c>
      <c r="T3284" s="6">
        <f>[1]!EM_S_FA_YOY_OR(B3284,"2021-12-31")</f>
        <v>54.397386480599998</v>
      </c>
      <c r="U3284" s="6">
        <f>[1]!EM_S_FA_YOY_OR(B3284,"2022-12-31")</f>
        <v>-16.250395729000001</v>
      </c>
      <c r="V3284" s="7">
        <f t="shared" si="308"/>
        <v>12.088792124400001</v>
      </c>
      <c r="W3284" s="8">
        <f t="shared" si="309"/>
        <v>37.338124234006742</v>
      </c>
      <c r="X3284" s="6">
        <f>[1]!EM_S_FA_YOY_NETPROFIT(B3284,"2019-12-31")</f>
        <v>-7.0355641832</v>
      </c>
      <c r="Y3284" s="6">
        <f>[1]!EM_S_FA_YOY_NETPROFIT(B3284,"2020-12-31")</f>
        <v>-24.1361905469</v>
      </c>
      <c r="Z3284" s="6">
        <f>[1]!EM_S_FA_YOY_NETPROFIT(B3284,"2021-12-31")</f>
        <v>-99.357612247700004</v>
      </c>
      <c r="AA3284" s="6">
        <f>[1]!EM_S_FA_YOY_NETPROFIT(B3284,"2022-12-31")</f>
        <v>26120.577934963501</v>
      </c>
      <c r="AB3284" s="7">
        <f t="shared" si="310"/>
        <v>8665.6947107229662</v>
      </c>
      <c r="AC3284" s="8">
        <f t="shared" si="311"/>
        <v>15116.419081398739</v>
      </c>
    </row>
    <row r="3285" spans="1:29" ht="16.5" x14ac:dyDescent="0.45">
      <c r="A3285" s="9">
        <v>4362</v>
      </c>
      <c r="B3285" s="5" t="s">
        <v>11582</v>
      </c>
      <c r="C3285" s="5" t="s">
        <v>11583</v>
      </c>
      <c r="D3285" s="5" t="s">
        <v>11584</v>
      </c>
      <c r="E3285" s="5" t="s">
        <v>1297</v>
      </c>
      <c r="F3285" s="5" t="s">
        <v>11775</v>
      </c>
      <c r="G3285" s="5">
        <v>26</v>
      </c>
      <c r="H3285" s="5">
        <v>2</v>
      </c>
      <c r="I3285" s="5">
        <f t="shared" si="306"/>
        <v>3</v>
      </c>
      <c r="J3285" s="5">
        <f t="shared" si="307"/>
        <v>3</v>
      </c>
      <c r="K3285" s="5"/>
      <c r="L3285" s="5"/>
      <c r="M3285" s="5"/>
      <c r="N3285" s="5"/>
      <c r="O3285" s="5" t="s">
        <v>4106</v>
      </c>
      <c r="P3285" s="6">
        <f>[1]!EM_S_INFO_EMPLOYEE(B3285,"2019")</f>
        <v>5652</v>
      </c>
      <c r="Q3285" s="6">
        <f>[1]!EM_S_STM07_IS(B3285,"83","2019-12-31","1",1000000000)</f>
        <v>11.141101364440001</v>
      </c>
      <c r="R3285" s="6">
        <f>[1]!EM_S_FA_YOY_OR(B3285,"2019-12-31")</f>
        <v>30.534461025999999</v>
      </c>
      <c r="S3285" s="6">
        <f>[1]!EM_S_FA_YOY_OR(B3285,"2020-12-31")</f>
        <v>17.9214271321</v>
      </c>
      <c r="T3285" s="6">
        <f>[1]!EM_S_FA_YOY_OR(B3285,"2021-12-31")</f>
        <v>34.0214951313</v>
      </c>
      <c r="U3285" s="6">
        <f>[1]!EM_S_FA_YOY_OR(B3285,"2022-12-31")</f>
        <v>13.5676586676</v>
      </c>
      <c r="V3285" s="7">
        <f t="shared" si="308"/>
        <v>21.836860310333332</v>
      </c>
      <c r="W3285" s="8">
        <f t="shared" si="309"/>
        <v>10.774405749314157</v>
      </c>
      <c r="X3285" s="6">
        <f>[1]!EM_S_FA_YOY_NETPROFIT(B3285,"2019-12-31")</f>
        <v>33.204795549899998</v>
      </c>
      <c r="Y3285" s="6">
        <f>[1]!EM_S_FA_YOY_NETPROFIT(B3285,"2020-12-31")</f>
        <v>15.082276260900001</v>
      </c>
      <c r="Z3285" s="6">
        <f>[1]!EM_S_FA_YOY_NETPROFIT(B3285,"2021-12-31")</f>
        <v>23.839486672900001</v>
      </c>
      <c r="AA3285" s="6">
        <f>[1]!EM_S_FA_YOY_NETPROFIT(B3285,"2022-12-31")</f>
        <v>-11.6208487683</v>
      </c>
      <c r="AB3285" s="7">
        <f t="shared" si="310"/>
        <v>9.1003047218333339</v>
      </c>
      <c r="AC3285" s="8">
        <f t="shared" si="311"/>
        <v>18.471514150747332</v>
      </c>
    </row>
    <row r="3286" spans="1:29" ht="16.5" x14ac:dyDescent="0.45">
      <c r="A3286" s="9">
        <v>4363</v>
      </c>
      <c r="B3286" s="5" t="s">
        <v>11585</v>
      </c>
      <c r="C3286" s="5" t="s">
        <v>11586</v>
      </c>
      <c r="D3286" s="5" t="s">
        <v>11587</v>
      </c>
      <c r="E3286" s="5" t="s">
        <v>120</v>
      </c>
      <c r="F3286" s="5" t="s">
        <v>11760</v>
      </c>
      <c r="G3286" s="5">
        <v>11</v>
      </c>
      <c r="H3286" s="5">
        <v>2</v>
      </c>
      <c r="I3286" s="5">
        <f t="shared" si="306"/>
        <v>3</v>
      </c>
      <c r="J3286" s="5">
        <f t="shared" si="307"/>
        <v>3</v>
      </c>
      <c r="K3286" s="5"/>
      <c r="L3286" s="5"/>
      <c r="M3286" s="5"/>
      <c r="N3286" s="5"/>
      <c r="O3286" s="5" t="s">
        <v>11588</v>
      </c>
      <c r="P3286" s="6">
        <f>[1]!EM_S_INFO_EMPLOYEE(B3286,"2019")</f>
        <v>2180</v>
      </c>
      <c r="Q3286" s="6">
        <f>[1]!EM_S_STM07_IS(B3286,"83","2019-12-31","1",1000000000)</f>
        <v>1.31896412796</v>
      </c>
      <c r="R3286" s="6">
        <f>[1]!EM_S_FA_YOY_OR(B3286,"2019-12-31")</f>
        <v>-20.7003135826</v>
      </c>
      <c r="S3286" s="6">
        <f>[1]!EM_S_FA_YOY_OR(B3286,"2020-12-31")</f>
        <v>-6.9478883601000003</v>
      </c>
      <c r="T3286" s="6">
        <f>[1]!EM_S_FA_YOY_OR(B3286,"2021-12-31")</f>
        <v>7.8933940927000004</v>
      </c>
      <c r="U3286" s="6">
        <f>[1]!EM_S_FA_YOY_OR(B3286,"2022-12-31")</f>
        <v>-31.093622461300001</v>
      </c>
      <c r="V3286" s="7">
        <f t="shared" si="308"/>
        <v>-10.049372242900001</v>
      </c>
      <c r="W3286" s="8">
        <f t="shared" si="309"/>
        <v>19.677684484001635</v>
      </c>
      <c r="X3286" s="6">
        <f>[1]!EM_S_FA_YOY_NETPROFIT(B3286,"2019-12-31")</f>
        <v>-30.013892159400001</v>
      </c>
      <c r="Y3286" s="6">
        <f>[1]!EM_S_FA_YOY_NETPROFIT(B3286,"2020-12-31")</f>
        <v>-31.674823117900001</v>
      </c>
      <c r="Z3286" s="6">
        <f>[1]!EM_S_FA_YOY_NETPROFIT(B3286,"2021-12-31")</f>
        <v>-63.435319717500001</v>
      </c>
      <c r="AA3286" s="6">
        <f>[1]!EM_S_FA_YOY_NETPROFIT(B3286,"2022-12-31")</f>
        <v>-204.90170961870001</v>
      </c>
      <c r="AB3286" s="7">
        <f t="shared" si="310"/>
        <v>-100.00395081803333</v>
      </c>
      <c r="AC3286" s="8">
        <f t="shared" si="311"/>
        <v>92.221673901070758</v>
      </c>
    </row>
    <row r="3287" spans="1:29" ht="16.5" x14ac:dyDescent="0.45">
      <c r="A3287" s="9">
        <v>4364</v>
      </c>
      <c r="B3287" s="5" t="s">
        <v>11589</v>
      </c>
      <c r="C3287" s="5" t="s">
        <v>11590</v>
      </c>
      <c r="D3287" s="5" t="s">
        <v>11591</v>
      </c>
      <c r="E3287" s="5" t="s">
        <v>259</v>
      </c>
      <c r="F3287" s="5" t="s">
        <v>11756</v>
      </c>
      <c r="G3287" s="5">
        <v>6</v>
      </c>
      <c r="H3287" s="5">
        <v>2</v>
      </c>
      <c r="I3287" s="5">
        <f t="shared" si="306"/>
        <v>2</v>
      </c>
      <c r="J3287" s="5">
        <f t="shared" si="307"/>
        <v>11</v>
      </c>
      <c r="K3287" s="5"/>
      <c r="L3287" s="5"/>
      <c r="M3287" s="5"/>
      <c r="N3287" s="5"/>
      <c r="O3287" s="5" t="s">
        <v>10453</v>
      </c>
      <c r="P3287" s="6">
        <f>[1]!EM_S_INFO_EMPLOYEE(B3287,"2019")</f>
        <v>3091</v>
      </c>
      <c r="Q3287" s="6">
        <f>[1]!EM_S_STM07_IS(B3287,"83","2019-12-31","1",1000000000)</f>
        <v>1.8711622809099999</v>
      </c>
      <c r="R3287" s="6">
        <f>[1]!EM_S_FA_YOY_OR(B3287,"2019-12-31")</f>
        <v>13.3417503054</v>
      </c>
      <c r="S3287" s="6">
        <f>[1]!EM_S_FA_YOY_OR(B3287,"2020-12-31")</f>
        <v>7.9567484701</v>
      </c>
      <c r="T3287" s="6">
        <f>[1]!EM_S_FA_YOY_OR(B3287,"2021-12-31")</f>
        <v>34.018440273800003</v>
      </c>
      <c r="U3287" s="6">
        <f>[1]!EM_S_FA_YOY_OR(B3287,"2022-12-31")</f>
        <v>1.5405290092999999</v>
      </c>
      <c r="V3287" s="7">
        <f t="shared" si="308"/>
        <v>14.505239251066669</v>
      </c>
      <c r="W3287" s="8">
        <f t="shared" si="309"/>
        <v>17.200747909829037</v>
      </c>
      <c r="X3287" s="6">
        <f>[1]!EM_S_FA_YOY_NETPROFIT(B3287,"2019-12-31")</f>
        <v>41.012510394300001</v>
      </c>
      <c r="Y3287" s="6">
        <f>[1]!EM_S_FA_YOY_NETPROFIT(B3287,"2020-12-31")</f>
        <v>68.969388146699998</v>
      </c>
      <c r="Z3287" s="6">
        <f>[1]!EM_S_FA_YOY_NETPROFIT(B3287,"2021-12-31")</f>
        <v>50.907538242500003</v>
      </c>
      <c r="AA3287" s="6">
        <f>[1]!EM_S_FA_YOY_NETPROFIT(B3287,"2022-12-31")</f>
        <v>5.0836283106</v>
      </c>
      <c r="AB3287" s="7">
        <f t="shared" si="310"/>
        <v>41.653518233266674</v>
      </c>
      <c r="AC3287" s="8">
        <f t="shared" si="311"/>
        <v>32.932889976548218</v>
      </c>
    </row>
    <row r="3288" spans="1:29" ht="16.5" x14ac:dyDescent="0.45">
      <c r="A3288" s="9">
        <v>4365</v>
      </c>
      <c r="B3288" s="5" t="s">
        <v>11592</v>
      </c>
      <c r="C3288" s="5" t="s">
        <v>11593</v>
      </c>
      <c r="D3288" s="5" t="s">
        <v>11594</v>
      </c>
      <c r="E3288" s="5" t="s">
        <v>33</v>
      </c>
      <c r="F3288" s="5" t="s">
        <v>11754</v>
      </c>
      <c r="G3288" s="5">
        <v>4</v>
      </c>
      <c r="H3288" s="5">
        <v>3</v>
      </c>
      <c r="I3288" s="5">
        <f t="shared" si="306"/>
        <v>2</v>
      </c>
      <c r="J3288" s="5">
        <f t="shared" si="307"/>
        <v>8</v>
      </c>
      <c r="K3288" s="5"/>
      <c r="L3288" s="5"/>
      <c r="M3288" s="5"/>
      <c r="N3288" s="5"/>
      <c r="O3288" s="5" t="s">
        <v>6698</v>
      </c>
      <c r="P3288" s="6">
        <f>[1]!EM_S_INFO_EMPLOYEE(B3288,"2019")</f>
        <v>1179</v>
      </c>
      <c r="Q3288" s="6">
        <f>[1]!EM_S_STM07_IS(B3288,"83","2019-12-31","1",1000000000)</f>
        <v>1.3368146791</v>
      </c>
      <c r="R3288" s="6">
        <f>[1]!EM_S_FA_YOY_OR(B3288,"2019-12-31")</f>
        <v>29.2812614373</v>
      </c>
      <c r="S3288" s="6">
        <f>[1]!EM_S_FA_YOY_OR(B3288,"2020-12-31")</f>
        <v>21.557149596399999</v>
      </c>
      <c r="T3288" s="6">
        <f>[1]!EM_S_FA_YOY_OR(B3288,"2021-12-31")</f>
        <v>-10.016037816100001</v>
      </c>
      <c r="U3288" s="6">
        <f>[1]!EM_S_FA_YOY_OR(B3288,"2022-12-31")</f>
        <v>-1.8303216313999999</v>
      </c>
      <c r="V3288" s="7">
        <f t="shared" si="308"/>
        <v>3.2369300496333326</v>
      </c>
      <c r="W3288" s="8">
        <f t="shared" si="309"/>
        <v>16.385186008874403</v>
      </c>
      <c r="X3288" s="6">
        <f>[1]!EM_S_FA_YOY_NETPROFIT(B3288,"2019-12-31")</f>
        <v>38.364999765599997</v>
      </c>
      <c r="Y3288" s="6">
        <f>[1]!EM_S_FA_YOY_NETPROFIT(B3288,"2020-12-31")</f>
        <v>14.2338031319</v>
      </c>
      <c r="Z3288" s="6">
        <f>[1]!EM_S_FA_YOY_NETPROFIT(B3288,"2021-12-31")</f>
        <v>11.308907406299999</v>
      </c>
      <c r="AA3288" s="6">
        <f>[1]!EM_S_FA_YOY_NETPROFIT(B3288,"2022-12-31")</f>
        <v>-31.200491993699998</v>
      </c>
      <c r="AB3288" s="7">
        <f t="shared" si="310"/>
        <v>-1.8859271518333334</v>
      </c>
      <c r="AC3288" s="8">
        <f t="shared" si="311"/>
        <v>25.429245715365056</v>
      </c>
    </row>
    <row r="3289" spans="1:29" ht="16.5" x14ac:dyDescent="0.45">
      <c r="A3289" s="9">
        <v>4366</v>
      </c>
      <c r="B3289" s="5" t="s">
        <v>11595</v>
      </c>
      <c r="C3289" s="5" t="s">
        <v>11596</v>
      </c>
      <c r="D3289" s="5" t="s">
        <v>11597</v>
      </c>
      <c r="E3289" s="5" t="s">
        <v>120</v>
      </c>
      <c r="F3289" s="5" t="s">
        <v>11757</v>
      </c>
      <c r="G3289" s="5">
        <v>7</v>
      </c>
      <c r="H3289" s="5">
        <v>2</v>
      </c>
      <c r="I3289" s="5">
        <f t="shared" si="306"/>
        <v>4</v>
      </c>
      <c r="J3289" s="5">
        <f t="shared" si="307"/>
        <v>11</v>
      </c>
      <c r="K3289" s="5"/>
      <c r="L3289" s="5"/>
      <c r="M3289" s="5"/>
      <c r="N3289" s="5"/>
      <c r="O3289" s="5" t="s">
        <v>10544</v>
      </c>
      <c r="P3289" s="6">
        <f>[1]!EM_S_INFO_EMPLOYEE(B3289,"2019")</f>
        <v>871</v>
      </c>
      <c r="Q3289" s="6">
        <f>[1]!EM_S_STM07_IS(B3289,"83","2019-12-31","1",1000000000)</f>
        <v>1.71296322481</v>
      </c>
      <c r="R3289" s="6">
        <f>[1]!EM_S_FA_YOY_OR(B3289,"2019-12-31")</f>
        <v>14.3662992201</v>
      </c>
      <c r="S3289" s="6">
        <f>[1]!EM_S_FA_YOY_OR(B3289,"2020-12-31")</f>
        <v>11.771153229699999</v>
      </c>
      <c r="T3289" s="6">
        <f>[1]!EM_S_FA_YOY_OR(B3289,"2021-12-31")</f>
        <v>111.7156620467</v>
      </c>
      <c r="U3289" s="6">
        <f>[1]!EM_S_FA_YOY_OR(B3289,"2022-12-31")</f>
        <v>247.1475055098</v>
      </c>
      <c r="V3289" s="7">
        <f t="shared" si="308"/>
        <v>123.5447735954</v>
      </c>
      <c r="W3289" s="8">
        <f t="shared" si="309"/>
        <v>118.13319903056518</v>
      </c>
      <c r="X3289" s="6">
        <f>[1]!EM_S_FA_YOY_NETPROFIT(B3289,"2019-12-31")</f>
        <v>63.548286456600003</v>
      </c>
      <c r="Y3289" s="6">
        <f>[1]!EM_S_FA_YOY_NETPROFIT(B3289,"2020-12-31")</f>
        <v>47.284944242900004</v>
      </c>
      <c r="Z3289" s="6">
        <f>[1]!EM_S_FA_YOY_NETPROFIT(B3289,"2021-12-31")</f>
        <v>80.677944029800003</v>
      </c>
      <c r="AA3289" s="6">
        <f>[1]!EM_S_FA_YOY_NETPROFIT(B3289,"2022-12-31")</f>
        <v>137.78449083300001</v>
      </c>
      <c r="AB3289" s="7">
        <f t="shared" si="310"/>
        <v>88.582459701900007</v>
      </c>
      <c r="AC3289" s="8">
        <f t="shared" si="311"/>
        <v>45.764648029470017</v>
      </c>
    </row>
    <row r="3290" spans="1:29" ht="16.5" x14ac:dyDescent="0.45">
      <c r="A3290" s="9">
        <v>4367</v>
      </c>
      <c r="B3290" s="5" t="s">
        <v>11598</v>
      </c>
      <c r="C3290" s="5" t="s">
        <v>11599</v>
      </c>
      <c r="D3290" s="5" t="s">
        <v>11600</v>
      </c>
      <c r="E3290" s="5" t="s">
        <v>259</v>
      </c>
      <c r="F3290" s="5" t="s">
        <v>11760</v>
      </c>
      <c r="G3290" s="5">
        <v>11</v>
      </c>
      <c r="H3290" s="5">
        <v>2</v>
      </c>
      <c r="I3290" s="5">
        <f t="shared" si="306"/>
        <v>3</v>
      </c>
      <c r="J3290" s="5">
        <f t="shared" si="307"/>
        <v>3</v>
      </c>
      <c r="K3290" s="5"/>
      <c r="L3290" s="5"/>
      <c r="M3290" s="5"/>
      <c r="N3290" s="5"/>
      <c r="O3290" s="5" t="s">
        <v>6672</v>
      </c>
      <c r="P3290" s="6">
        <f>[1]!EM_S_INFO_EMPLOYEE(B3290,"2019")</f>
        <v>2669</v>
      </c>
      <c r="Q3290" s="6">
        <f>[1]!EM_S_STM07_IS(B3290,"83","2019-12-31","1",1000000000)</f>
        <v>0.52939357950999999</v>
      </c>
      <c r="R3290" s="6">
        <f>[1]!EM_S_FA_YOY_OR(B3290,"2019-12-31")</f>
        <v>-3.9719201963000001</v>
      </c>
      <c r="S3290" s="6">
        <f>[1]!EM_S_FA_YOY_OR(B3290,"2020-12-31")</f>
        <v>21.4101152426</v>
      </c>
      <c r="T3290" s="6">
        <f>[1]!EM_S_FA_YOY_OR(B3290,"2021-12-31")</f>
        <v>43.644597901600001</v>
      </c>
      <c r="U3290" s="6">
        <f>[1]!EM_S_FA_YOY_OR(B3290,"2022-12-31")</f>
        <v>55.517912660999997</v>
      </c>
      <c r="V3290" s="7">
        <f t="shared" si="308"/>
        <v>40.190875268399999</v>
      </c>
      <c r="W3290" s="8">
        <f t="shared" si="309"/>
        <v>17.31420258643065</v>
      </c>
      <c r="X3290" s="6">
        <f>[1]!EM_S_FA_YOY_NETPROFIT(B3290,"2019-12-31")</f>
        <v>-0.98421418110000003</v>
      </c>
      <c r="Y3290" s="6">
        <f>[1]!EM_S_FA_YOY_NETPROFIT(B3290,"2020-12-31")</f>
        <v>12.720415708599999</v>
      </c>
      <c r="Z3290" s="6">
        <f>[1]!EM_S_FA_YOY_NETPROFIT(B3290,"2021-12-31")</f>
        <v>70.994137805700007</v>
      </c>
      <c r="AA3290" s="6">
        <f>[1]!EM_S_FA_YOY_NETPROFIT(B3290,"2022-12-31")</f>
        <v>78.877752802499998</v>
      </c>
      <c r="AB3290" s="7">
        <f t="shared" si="310"/>
        <v>54.197435438933333</v>
      </c>
      <c r="AC3290" s="8">
        <f t="shared" si="311"/>
        <v>36.135788640035067</v>
      </c>
    </row>
    <row r="3291" spans="1:29" ht="16.5" x14ac:dyDescent="0.45">
      <c r="A3291" s="9">
        <v>4368</v>
      </c>
      <c r="B3291" s="5" t="s">
        <v>11601</v>
      </c>
      <c r="C3291" s="5" t="s">
        <v>11602</v>
      </c>
      <c r="D3291" s="5" t="s">
        <v>11603</v>
      </c>
      <c r="E3291" s="5" t="s">
        <v>474</v>
      </c>
      <c r="F3291" s="5" t="s">
        <v>11758</v>
      </c>
      <c r="G3291" s="5">
        <v>8</v>
      </c>
      <c r="H3291" s="5">
        <v>2</v>
      </c>
      <c r="I3291" s="5">
        <f t="shared" si="306"/>
        <v>3</v>
      </c>
      <c r="J3291" s="5">
        <f t="shared" si="307"/>
        <v>2</v>
      </c>
      <c r="K3291" s="5"/>
      <c r="L3291" s="5"/>
      <c r="M3291" s="5"/>
      <c r="N3291" s="5"/>
      <c r="O3291" s="5" t="s">
        <v>11604</v>
      </c>
      <c r="P3291" s="6">
        <f>[1]!EM_S_INFO_EMPLOYEE(B3291,"2019")</f>
        <v>2183</v>
      </c>
      <c r="Q3291" s="6">
        <f>[1]!EM_S_STM07_IS(B3291,"83","2019-12-31","1",1000000000)</f>
        <v>0.76242451706000003</v>
      </c>
      <c r="R3291" s="6">
        <f>[1]!EM_S_FA_YOY_OR(B3291,"2019-12-31")</f>
        <v>20.981050152400002</v>
      </c>
      <c r="S3291" s="6">
        <f>[1]!EM_S_FA_YOY_OR(B3291,"2020-12-31")</f>
        <v>4.5014669154</v>
      </c>
      <c r="T3291" s="6">
        <f>[1]!EM_S_FA_YOY_OR(B3291,"2021-12-31")</f>
        <v>5.6025400932</v>
      </c>
      <c r="U3291" s="6">
        <f>[1]!EM_S_FA_YOY_OR(B3291,"2022-12-31")</f>
        <v>49.874630684099998</v>
      </c>
      <c r="V3291" s="7">
        <f t="shared" si="308"/>
        <v>19.992879230899998</v>
      </c>
      <c r="W3291" s="8">
        <f t="shared" si="309"/>
        <v>25.884211268045867</v>
      </c>
      <c r="X3291" s="6">
        <f>[1]!EM_S_FA_YOY_NETPROFIT(B3291,"2019-12-31")</f>
        <v>11.734797188</v>
      </c>
      <c r="Y3291" s="6">
        <f>[1]!EM_S_FA_YOY_NETPROFIT(B3291,"2020-12-31")</f>
        <v>-31.655412984000002</v>
      </c>
      <c r="Z3291" s="6">
        <f>[1]!EM_S_FA_YOY_NETPROFIT(B3291,"2021-12-31")</f>
        <v>-13.3407726963</v>
      </c>
      <c r="AA3291" s="6">
        <f>[1]!EM_S_FA_YOY_NETPROFIT(B3291,"2022-12-31")</f>
        <v>37.5459946032</v>
      </c>
      <c r="AB3291" s="7">
        <f t="shared" si="310"/>
        <v>-2.4833970257000004</v>
      </c>
      <c r="AC3291" s="8">
        <f t="shared" si="311"/>
        <v>35.855552678097823</v>
      </c>
    </row>
    <row r="3292" spans="1:29" ht="16.5" x14ac:dyDescent="0.45">
      <c r="A3292" s="9">
        <v>4369</v>
      </c>
      <c r="B3292" s="5" t="s">
        <v>11605</v>
      </c>
      <c r="C3292" s="5" t="s">
        <v>11606</v>
      </c>
      <c r="D3292" s="5" t="s">
        <v>11607</v>
      </c>
      <c r="E3292" s="5" t="s">
        <v>120</v>
      </c>
      <c r="F3292" s="5" t="s">
        <v>11756</v>
      </c>
      <c r="G3292" s="5">
        <v>6</v>
      </c>
      <c r="H3292" s="5">
        <v>2</v>
      </c>
      <c r="I3292" s="5">
        <f t="shared" si="306"/>
        <v>2</v>
      </c>
      <c r="J3292" s="5">
        <f t="shared" si="307"/>
        <v>11</v>
      </c>
      <c r="K3292" s="5"/>
      <c r="L3292" s="5"/>
      <c r="M3292" s="5"/>
      <c r="N3292" s="5"/>
      <c r="O3292" s="5" t="s">
        <v>6975</v>
      </c>
      <c r="P3292" s="6">
        <f>[1]!EM_S_INFO_EMPLOYEE(B3292,"2019")</f>
        <v>492</v>
      </c>
      <c r="Q3292" s="6">
        <f>[1]!EM_S_STM07_IS(B3292,"83","2019-12-31","1",1000000000)</f>
        <v>0.63875762677000003</v>
      </c>
      <c r="R3292" s="6">
        <f>[1]!EM_S_FA_YOY_OR(B3292,"2019-12-31")</f>
        <v>19.455452774899999</v>
      </c>
      <c r="S3292" s="6">
        <f>[1]!EM_S_FA_YOY_OR(B3292,"2020-12-31")</f>
        <v>-2.1132044620000001</v>
      </c>
      <c r="T3292" s="6">
        <f>[1]!EM_S_FA_YOY_OR(B3292,"2021-12-31")</f>
        <v>6.6771644220999997</v>
      </c>
      <c r="U3292" s="6">
        <f>[1]!EM_S_FA_YOY_OR(B3292,"2022-12-31")</f>
        <v>-6.3349187506</v>
      </c>
      <c r="V3292" s="7">
        <f t="shared" si="308"/>
        <v>-0.59031959683333335</v>
      </c>
      <c r="W3292" s="8">
        <f t="shared" si="309"/>
        <v>6.6383703465331685</v>
      </c>
      <c r="X3292" s="6">
        <f>[1]!EM_S_FA_YOY_NETPROFIT(B3292,"2019-12-31")</f>
        <v>-20.716580498100001</v>
      </c>
      <c r="Y3292" s="6">
        <f>[1]!EM_S_FA_YOY_NETPROFIT(B3292,"2020-12-31")</f>
        <v>36.447556086299997</v>
      </c>
      <c r="Z3292" s="6">
        <f>[1]!EM_S_FA_YOY_NETPROFIT(B3292,"2021-12-31")</f>
        <v>-26.2148505507</v>
      </c>
      <c r="AA3292" s="6">
        <f>[1]!EM_S_FA_YOY_NETPROFIT(B3292,"2022-12-31")</f>
        <v>-57.130054684199997</v>
      </c>
      <c r="AB3292" s="7">
        <f t="shared" si="310"/>
        <v>-15.6324497162</v>
      </c>
      <c r="AC3292" s="8">
        <f t="shared" si="311"/>
        <v>47.67790594127765</v>
      </c>
    </row>
    <row r="3293" spans="1:29" ht="16.5" x14ac:dyDescent="0.45">
      <c r="A3293" s="9">
        <v>4371</v>
      </c>
      <c r="B3293" s="5" t="s">
        <v>11608</v>
      </c>
      <c r="C3293" s="5" t="s">
        <v>11609</v>
      </c>
      <c r="D3293" s="5" t="s">
        <v>11610</v>
      </c>
      <c r="E3293" s="5" t="s">
        <v>120</v>
      </c>
      <c r="F3293" s="5" t="s">
        <v>11773</v>
      </c>
      <c r="G3293" s="5">
        <v>24</v>
      </c>
      <c r="H3293" s="5">
        <v>2</v>
      </c>
      <c r="I3293" s="5">
        <f t="shared" si="306"/>
        <v>1</v>
      </c>
      <c r="J3293" s="5">
        <f t="shared" si="307"/>
        <v>11</v>
      </c>
      <c r="K3293" s="5"/>
      <c r="L3293" s="5"/>
      <c r="M3293" s="5"/>
      <c r="N3293" s="5"/>
      <c r="O3293" s="5" t="s">
        <v>7009</v>
      </c>
      <c r="P3293" s="6">
        <f>[1]!EM_S_INFO_EMPLOYEE(B3293,"2019")</f>
        <v>2149</v>
      </c>
      <c r="Q3293" s="6">
        <f>[1]!EM_S_STM07_IS(B3293,"83","2019-12-31","1",1000000000)</f>
        <v>3.3066174416199998</v>
      </c>
      <c r="R3293" s="6">
        <f>[1]!EM_S_FA_YOY_OR(B3293,"2019-12-31")</f>
        <v>42.775403074300002</v>
      </c>
      <c r="S3293" s="6">
        <f>[1]!EM_S_FA_YOY_OR(B3293,"2020-12-31")</f>
        <v>10.452808234800001</v>
      </c>
      <c r="T3293" s="6">
        <f>[1]!EM_S_FA_YOY_OR(B3293,"2021-12-31")</f>
        <v>23.809757202099998</v>
      </c>
      <c r="U3293" s="6">
        <f>[1]!EM_S_FA_YOY_OR(B3293,"2022-12-31")</f>
        <v>-17.844710981999999</v>
      </c>
      <c r="V3293" s="7">
        <f t="shared" si="308"/>
        <v>5.4726181516333332</v>
      </c>
      <c r="W3293" s="8">
        <f t="shared" si="309"/>
        <v>21.269118455483842</v>
      </c>
      <c r="X3293" s="6">
        <f>[1]!EM_S_FA_YOY_NETPROFIT(B3293,"2019-12-31")</f>
        <v>42.341096393500003</v>
      </c>
      <c r="Y3293" s="6">
        <f>[1]!EM_S_FA_YOY_NETPROFIT(B3293,"2020-12-31")</f>
        <v>28.559028578700001</v>
      </c>
      <c r="Z3293" s="6">
        <f>[1]!EM_S_FA_YOY_NETPROFIT(B3293,"2021-12-31")</f>
        <v>21.376243949399999</v>
      </c>
      <c r="AA3293" s="6">
        <f>[1]!EM_S_FA_YOY_NETPROFIT(B3293,"2022-12-31")</f>
        <v>-40.2050770727</v>
      </c>
      <c r="AB3293" s="7">
        <f t="shared" si="310"/>
        <v>3.2433984851333335</v>
      </c>
      <c r="AC3293" s="8">
        <f t="shared" si="311"/>
        <v>37.798487006525242</v>
      </c>
    </row>
    <row r="3294" spans="1:29" ht="16.5" x14ac:dyDescent="0.45">
      <c r="A3294" s="9">
        <v>4372</v>
      </c>
      <c r="B3294" s="5" t="s">
        <v>11611</v>
      </c>
      <c r="C3294" s="5" t="s">
        <v>11612</v>
      </c>
      <c r="D3294" s="5" t="s">
        <v>11613</v>
      </c>
      <c r="E3294" s="5" t="s">
        <v>259</v>
      </c>
      <c r="F3294" s="5" t="s">
        <v>11766</v>
      </c>
      <c r="G3294" s="5">
        <v>17</v>
      </c>
      <c r="H3294" s="5">
        <v>2</v>
      </c>
      <c r="I3294" s="5">
        <f t="shared" si="306"/>
        <v>2</v>
      </c>
      <c r="J3294" s="5">
        <f t="shared" si="307"/>
        <v>11</v>
      </c>
      <c r="K3294" s="5"/>
      <c r="L3294" s="5"/>
      <c r="M3294" s="5"/>
      <c r="N3294" s="5"/>
      <c r="O3294" s="5" t="s">
        <v>11614</v>
      </c>
      <c r="P3294" s="6">
        <f>[1]!EM_S_INFO_EMPLOYEE(B3294,"2019")</f>
        <v>718</v>
      </c>
      <c r="Q3294" s="6">
        <f>[1]!EM_S_STM07_IS(B3294,"83","2019-12-31","1",1000000000)</f>
        <v>0.61096760706999997</v>
      </c>
      <c r="R3294" s="6">
        <f>[1]!EM_S_FA_YOY_OR(B3294,"2019-12-31")</f>
        <v>0.22831008359999999</v>
      </c>
      <c r="S3294" s="6">
        <f>[1]!EM_S_FA_YOY_OR(B3294,"2020-12-31")</f>
        <v>-1.1282143702</v>
      </c>
      <c r="T3294" s="6">
        <f>[1]!EM_S_FA_YOY_OR(B3294,"2021-12-31")</f>
        <v>-1.848315003</v>
      </c>
      <c r="U3294" s="6">
        <f>[1]!EM_S_FA_YOY_OR(B3294,"2022-12-31")</f>
        <v>-2.6514438762000001</v>
      </c>
      <c r="V3294" s="7">
        <f t="shared" si="308"/>
        <v>-1.8759910831333333</v>
      </c>
      <c r="W3294" s="8">
        <f t="shared" si="309"/>
        <v>0.76199180182329473</v>
      </c>
      <c r="X3294" s="6">
        <f>[1]!EM_S_FA_YOY_NETPROFIT(B3294,"2019-12-31")</f>
        <v>-22.3577693549</v>
      </c>
      <c r="Y3294" s="6">
        <f>[1]!EM_S_FA_YOY_NETPROFIT(B3294,"2020-12-31")</f>
        <v>-2.6167313713999998</v>
      </c>
      <c r="Z3294" s="6">
        <f>[1]!EM_S_FA_YOY_NETPROFIT(B3294,"2021-12-31")</f>
        <v>-22.983544342799998</v>
      </c>
      <c r="AA3294" s="6">
        <f>[1]!EM_S_FA_YOY_NETPROFIT(B3294,"2022-12-31")</f>
        <v>-9.1958687967999992</v>
      </c>
      <c r="AB3294" s="7">
        <f t="shared" si="310"/>
        <v>-11.598714836999998</v>
      </c>
      <c r="AC3294" s="8">
        <f t="shared" si="311"/>
        <v>10.393845268844224</v>
      </c>
    </row>
    <row r="3295" spans="1:29" ht="16.5" x14ac:dyDescent="0.45">
      <c r="A3295" s="9">
        <v>4373</v>
      </c>
      <c r="B3295" s="5" t="s">
        <v>11615</v>
      </c>
      <c r="C3295" s="5" t="s">
        <v>11616</v>
      </c>
      <c r="D3295" s="5" t="s">
        <v>11617</v>
      </c>
      <c r="E3295" s="5" t="s">
        <v>1297</v>
      </c>
      <c r="F3295" s="5" t="s">
        <v>11753</v>
      </c>
      <c r="G3295" s="5">
        <v>3</v>
      </c>
      <c r="H3295" s="5">
        <v>3</v>
      </c>
      <c r="I3295" s="5">
        <f t="shared" si="306"/>
        <v>4</v>
      </c>
      <c r="J3295" s="5">
        <f t="shared" si="307"/>
        <v>7</v>
      </c>
      <c r="K3295" s="5"/>
      <c r="L3295" s="5"/>
      <c r="M3295" s="5"/>
      <c r="N3295" s="5"/>
      <c r="O3295" s="5" t="s">
        <v>4185</v>
      </c>
      <c r="P3295" s="6">
        <f>[1]!EM_S_INFO_EMPLOYEE(B3295,"2019")</f>
        <v>722</v>
      </c>
      <c r="Q3295" s="6">
        <f>[1]!EM_S_STM07_IS(B3295,"83","2019-12-31","1",1000000000)</f>
        <v>0.94464788271</v>
      </c>
      <c r="R3295" s="6">
        <f>[1]!EM_S_FA_YOY_OR(B3295,"2019-12-31")</f>
        <v>13.410500945900001</v>
      </c>
      <c r="S3295" s="6">
        <f>[1]!EM_S_FA_YOY_OR(B3295,"2020-12-31")</f>
        <v>6.3095919093999999</v>
      </c>
      <c r="T3295" s="6">
        <f>[1]!EM_S_FA_YOY_OR(B3295,"2021-12-31")</f>
        <v>11.7484910731</v>
      </c>
      <c r="U3295" s="6">
        <f>[1]!EM_S_FA_YOY_OR(B3295,"2022-12-31")</f>
        <v>-23.033249879</v>
      </c>
      <c r="V3295" s="7">
        <f t="shared" si="308"/>
        <v>-1.6583889654999997</v>
      </c>
      <c r="W3295" s="8">
        <f t="shared" si="309"/>
        <v>18.709861446088443</v>
      </c>
      <c r="X3295" s="6">
        <f>[1]!EM_S_FA_YOY_NETPROFIT(B3295,"2019-12-31")</f>
        <v>24.428684324900001</v>
      </c>
      <c r="Y3295" s="6">
        <f>[1]!EM_S_FA_YOY_NETPROFIT(B3295,"2020-12-31")</f>
        <v>38.905134903499999</v>
      </c>
      <c r="Z3295" s="6">
        <f>[1]!EM_S_FA_YOY_NETPROFIT(B3295,"2021-12-31")</f>
        <v>-1.0448905102999999</v>
      </c>
      <c r="AA3295" s="6">
        <f>[1]!EM_S_FA_YOY_NETPROFIT(B3295,"2022-12-31")</f>
        <v>-86.816722726999998</v>
      </c>
      <c r="AB3295" s="7">
        <f t="shared" si="310"/>
        <v>-16.318826111266667</v>
      </c>
      <c r="AC3295" s="8">
        <f t="shared" si="311"/>
        <v>64.237576254656318</v>
      </c>
    </row>
    <row r="3296" spans="1:29" ht="16.5" x14ac:dyDescent="0.45">
      <c r="A3296" s="9">
        <v>4374</v>
      </c>
      <c r="B3296" s="5" t="s">
        <v>11618</v>
      </c>
      <c r="C3296" s="5" t="s">
        <v>11619</v>
      </c>
      <c r="D3296" s="5" t="s">
        <v>11620</v>
      </c>
      <c r="E3296" s="5" t="s">
        <v>553</v>
      </c>
      <c r="F3296" s="5" t="s">
        <v>11778</v>
      </c>
      <c r="G3296" s="5">
        <v>29</v>
      </c>
      <c r="H3296" s="5">
        <v>3</v>
      </c>
      <c r="I3296" s="5">
        <f t="shared" si="306"/>
        <v>3</v>
      </c>
      <c r="J3296" s="5">
        <f t="shared" si="307"/>
        <v>5</v>
      </c>
      <c r="K3296" s="5"/>
      <c r="L3296" s="5"/>
      <c r="M3296" s="5"/>
      <c r="N3296" s="5"/>
      <c r="O3296" s="5" t="s">
        <v>11621</v>
      </c>
      <c r="P3296" s="6">
        <f>[1]!EM_S_INFO_EMPLOYEE(B3296,"2019")</f>
        <v>2095</v>
      </c>
      <c r="Q3296" s="6">
        <f>[1]!EM_S_STM07_IS(B3296,"83","2019-12-31","1",1000000000)</f>
        <v>1.6343980435500001</v>
      </c>
      <c r="R3296" s="6">
        <f>[1]!EM_S_FA_YOY_OR(B3296,"2019-12-31")</f>
        <v>11.7603889146</v>
      </c>
      <c r="S3296" s="6">
        <f>[1]!EM_S_FA_YOY_OR(B3296,"2020-12-31")</f>
        <v>5.8904436498999999</v>
      </c>
      <c r="T3296" s="6">
        <f>[1]!EM_S_FA_YOY_OR(B3296,"2021-12-31")</f>
        <v>3.3354341132999998</v>
      </c>
      <c r="U3296" s="6">
        <f>[1]!EM_S_FA_YOY_OR(B3296,"2022-12-31")</f>
        <v>12.488037091000001</v>
      </c>
      <c r="V3296" s="7">
        <f t="shared" si="308"/>
        <v>7.2379716180666662</v>
      </c>
      <c r="W3296" s="8">
        <f t="shared" si="309"/>
        <v>4.7227543907760303</v>
      </c>
      <c r="X3296" s="6">
        <f>[1]!EM_S_FA_YOY_NETPROFIT(B3296,"2019-12-31")</f>
        <v>4.6357749707</v>
      </c>
      <c r="Y3296" s="6">
        <f>[1]!EM_S_FA_YOY_NETPROFIT(B3296,"2020-12-31")</f>
        <v>22.435701833700001</v>
      </c>
      <c r="Z3296" s="6">
        <f>[1]!EM_S_FA_YOY_NETPROFIT(B3296,"2021-12-31")</f>
        <v>-2.0065995897</v>
      </c>
      <c r="AA3296" s="6">
        <f>[1]!EM_S_FA_YOY_NETPROFIT(B3296,"2022-12-31")</f>
        <v>-14.0039896113</v>
      </c>
      <c r="AB3296" s="7">
        <f t="shared" si="310"/>
        <v>2.1417042109000008</v>
      </c>
      <c r="AC3296" s="8">
        <f t="shared" si="311"/>
        <v>18.570651482063194</v>
      </c>
    </row>
    <row r="3297" spans="1:29" ht="16.5" x14ac:dyDescent="0.45">
      <c r="A3297" s="9">
        <v>4375</v>
      </c>
      <c r="B3297" s="5" t="s">
        <v>11622</v>
      </c>
      <c r="C3297" s="5" t="s">
        <v>11623</v>
      </c>
      <c r="D3297" s="5" t="s">
        <v>11624</v>
      </c>
      <c r="E3297" s="5" t="s">
        <v>240</v>
      </c>
      <c r="F3297" s="5" t="s">
        <v>11762</v>
      </c>
      <c r="G3297" s="5">
        <v>13</v>
      </c>
      <c r="H3297" s="5">
        <v>2</v>
      </c>
      <c r="I3297" s="5">
        <f t="shared" si="306"/>
        <v>4</v>
      </c>
      <c r="J3297" s="5">
        <f t="shared" si="307"/>
        <v>7</v>
      </c>
      <c r="K3297" s="5"/>
      <c r="L3297" s="5"/>
      <c r="M3297" s="5"/>
      <c r="N3297" s="5"/>
      <c r="O3297" s="5" t="s">
        <v>4550</v>
      </c>
      <c r="P3297" s="6">
        <f>[1]!EM_S_INFO_EMPLOYEE(B3297,"2019")</f>
        <v>4223</v>
      </c>
      <c r="Q3297" s="6">
        <f>[1]!EM_S_STM07_IS(B3297,"83","2019-12-31","1",1000000000)</f>
        <v>2.4389571774999999</v>
      </c>
      <c r="R3297" s="6">
        <f>[1]!EM_S_FA_YOY_OR(B3297,"2019-12-31")</f>
        <v>12.5346874963</v>
      </c>
      <c r="S3297" s="6">
        <f>[1]!EM_S_FA_YOY_OR(B3297,"2020-12-31")</f>
        <v>3.9784396279999998</v>
      </c>
      <c r="T3297" s="6">
        <f>[1]!EM_S_FA_YOY_OR(B3297,"2021-12-31")</f>
        <v>48.232946635899999</v>
      </c>
      <c r="U3297" s="6">
        <f>[1]!EM_S_FA_YOY_OR(B3297,"2022-12-31")</f>
        <v>17.8985236073</v>
      </c>
      <c r="V3297" s="7">
        <f t="shared" si="308"/>
        <v>23.369969957066662</v>
      </c>
      <c r="W3297" s="8">
        <f t="shared" si="309"/>
        <v>22.628917152547292</v>
      </c>
      <c r="X3297" s="6">
        <f>[1]!EM_S_FA_YOY_NETPROFIT(B3297,"2019-12-31")</f>
        <v>45.608472270299998</v>
      </c>
      <c r="Y3297" s="6">
        <f>[1]!EM_S_FA_YOY_NETPROFIT(B3297,"2020-12-31")</f>
        <v>-7.6650251793999997</v>
      </c>
      <c r="Z3297" s="6">
        <f>[1]!EM_S_FA_YOY_NETPROFIT(B3297,"2021-12-31")</f>
        <v>-34.1448416868</v>
      </c>
      <c r="AA3297" s="6">
        <f>[1]!EM_S_FA_YOY_NETPROFIT(B3297,"2022-12-31")</f>
        <v>100.7896292102</v>
      </c>
      <c r="AB3297" s="7">
        <f t="shared" si="310"/>
        <v>19.659920781333337</v>
      </c>
      <c r="AC3297" s="8">
        <f t="shared" si="311"/>
        <v>71.4969745015905</v>
      </c>
    </row>
    <row r="3298" spans="1:29" ht="16.5" x14ac:dyDescent="0.45">
      <c r="A3298" s="9">
        <v>4376</v>
      </c>
      <c r="B3298" s="5" t="s">
        <v>11625</v>
      </c>
      <c r="C3298" s="5" t="s">
        <v>11626</v>
      </c>
      <c r="D3298" s="5" t="s">
        <v>11627</v>
      </c>
      <c r="E3298" s="5" t="s">
        <v>120</v>
      </c>
      <c r="F3298" s="5" t="s">
        <v>11766</v>
      </c>
      <c r="G3298" s="5">
        <v>17</v>
      </c>
      <c r="H3298" s="5">
        <v>2</v>
      </c>
      <c r="I3298" s="5">
        <f t="shared" si="306"/>
        <v>2</v>
      </c>
      <c r="J3298" s="5">
        <f t="shared" si="307"/>
        <v>11</v>
      </c>
      <c r="K3298" s="5"/>
      <c r="L3298" s="5"/>
      <c r="M3298" s="5"/>
      <c r="N3298" s="5"/>
      <c r="O3298" s="5" t="s">
        <v>11628</v>
      </c>
      <c r="P3298" s="6">
        <f>[1]!EM_S_INFO_EMPLOYEE(B3298,"2019")</f>
        <v>1031</v>
      </c>
      <c r="Q3298" s="6">
        <f>[1]!EM_S_STM07_IS(B3298,"83","2019-12-31","1",1000000000)</f>
        <v>0.76825370845999996</v>
      </c>
      <c r="R3298" s="6">
        <f>[1]!EM_S_FA_YOY_OR(B3298,"2019-12-31")</f>
        <v>-28.182900091099999</v>
      </c>
      <c r="S3298" s="6">
        <f>[1]!EM_S_FA_YOY_OR(B3298,"2020-12-31")</f>
        <v>-38.871567672399998</v>
      </c>
      <c r="T3298" s="6">
        <f>[1]!EM_S_FA_YOY_OR(B3298,"2021-12-31")</f>
        <v>9.6873109557999992</v>
      </c>
      <c r="U3298" s="6">
        <f>[1]!EM_S_FA_YOY_OR(B3298,"2022-12-31")</f>
        <v>0.23054644329999999</v>
      </c>
      <c r="V3298" s="7">
        <f t="shared" si="308"/>
        <v>-9.6512367577666662</v>
      </c>
      <c r="W3298" s="8">
        <f t="shared" si="309"/>
        <v>25.743511858946658</v>
      </c>
      <c r="X3298" s="6">
        <f>[1]!EM_S_FA_YOY_NETPROFIT(B3298,"2019-12-31")</f>
        <v>-258.5060108971</v>
      </c>
      <c r="Y3298" s="6">
        <f>[1]!EM_S_FA_YOY_NETPROFIT(B3298,"2020-12-31")</f>
        <v>108.4974810038</v>
      </c>
      <c r="Z3298" s="6">
        <f>[1]!EM_S_FA_YOY_NETPROFIT(B3298,"2021-12-31")</f>
        <v>152.75316211160001</v>
      </c>
      <c r="AA3298" s="6">
        <f>[1]!EM_S_FA_YOY_NETPROFIT(B3298,"2022-12-31")</f>
        <v>-162.301175462</v>
      </c>
      <c r="AB3298" s="7">
        <f t="shared" si="310"/>
        <v>32.983155884466669</v>
      </c>
      <c r="AC3298" s="8">
        <f t="shared" si="311"/>
        <v>170.5626538245001</v>
      </c>
    </row>
    <row r="3299" spans="1:29" ht="16.5" x14ac:dyDescent="0.45">
      <c r="A3299" s="9">
        <v>4377</v>
      </c>
      <c r="B3299" s="5" t="s">
        <v>11629</v>
      </c>
      <c r="C3299" s="5" t="s">
        <v>11630</v>
      </c>
      <c r="D3299" s="5" t="s">
        <v>11631</v>
      </c>
      <c r="E3299" s="5" t="s">
        <v>259</v>
      </c>
      <c r="F3299" s="5" t="s">
        <v>11766</v>
      </c>
      <c r="G3299" s="5">
        <v>17</v>
      </c>
      <c r="H3299" s="5">
        <v>2</v>
      </c>
      <c r="I3299" s="5">
        <f t="shared" si="306"/>
        <v>2</v>
      </c>
      <c r="J3299" s="5">
        <f t="shared" si="307"/>
        <v>11</v>
      </c>
      <c r="K3299" s="5"/>
      <c r="L3299" s="5"/>
      <c r="M3299" s="5"/>
      <c r="N3299" s="5"/>
      <c r="O3299" s="5" t="s">
        <v>11578</v>
      </c>
      <c r="P3299" s="6">
        <f>[1]!EM_S_INFO_EMPLOYEE(B3299,"2019")</f>
        <v>1757</v>
      </c>
      <c r="Q3299" s="6">
        <f>[1]!EM_S_STM07_IS(B3299,"83","2019-12-31","1",1000000000)</f>
        <v>1.4607254996500001</v>
      </c>
      <c r="R3299" s="6">
        <f>[1]!EM_S_FA_YOY_OR(B3299,"2019-12-31")</f>
        <v>12.8594759287</v>
      </c>
      <c r="S3299" s="6">
        <f>[1]!EM_S_FA_YOY_OR(B3299,"2020-12-31")</f>
        <v>3.2370568982000001</v>
      </c>
      <c r="T3299" s="6">
        <f>[1]!EM_S_FA_YOY_OR(B3299,"2021-12-31")</f>
        <v>24.571113069900001</v>
      </c>
      <c r="U3299" s="6">
        <f>[1]!EM_S_FA_YOY_OR(B3299,"2022-12-31")</f>
        <v>11.5814654289</v>
      </c>
      <c r="V3299" s="7">
        <f t="shared" si="308"/>
        <v>13.129878465666666</v>
      </c>
      <c r="W3299" s="8">
        <f t="shared" si="309"/>
        <v>10.750984856450797</v>
      </c>
      <c r="X3299" s="6">
        <f>[1]!EM_S_FA_YOY_NETPROFIT(B3299,"2019-12-31")</f>
        <v>20.753583446499999</v>
      </c>
      <c r="Y3299" s="6">
        <f>[1]!EM_S_FA_YOY_NETPROFIT(B3299,"2020-12-31")</f>
        <v>33.352179709799998</v>
      </c>
      <c r="Z3299" s="6">
        <f>[1]!EM_S_FA_YOY_NETPROFIT(B3299,"2021-12-31")</f>
        <v>7.6574476967000003</v>
      </c>
      <c r="AA3299" s="6">
        <f>[1]!EM_S_FA_YOY_NETPROFIT(B3299,"2022-12-31")</f>
        <v>-52.7946980587</v>
      </c>
      <c r="AB3299" s="7">
        <f t="shared" si="310"/>
        <v>-3.9283568840666661</v>
      </c>
      <c r="AC3299" s="8">
        <f t="shared" si="311"/>
        <v>44.226624200282409</v>
      </c>
    </row>
    <row r="3300" spans="1:29" ht="16.5" x14ac:dyDescent="0.45">
      <c r="A3300" s="9">
        <v>4379</v>
      </c>
      <c r="B3300" s="5" t="s">
        <v>11632</v>
      </c>
      <c r="C3300" s="5" t="s">
        <v>11633</v>
      </c>
      <c r="D3300" s="5" t="s">
        <v>11634</v>
      </c>
      <c r="E3300" s="5" t="s">
        <v>120</v>
      </c>
      <c r="F3300" s="5" t="s">
        <v>11773</v>
      </c>
      <c r="G3300" s="5">
        <v>24</v>
      </c>
      <c r="H3300" s="5">
        <v>2</v>
      </c>
      <c r="I3300" s="5">
        <f t="shared" si="306"/>
        <v>1</v>
      </c>
      <c r="J3300" s="5">
        <f t="shared" si="307"/>
        <v>11</v>
      </c>
      <c r="K3300" s="5"/>
      <c r="L3300" s="5"/>
      <c r="M3300" s="5"/>
      <c r="N3300" s="5"/>
      <c r="O3300" s="5" t="s">
        <v>11635</v>
      </c>
      <c r="P3300" s="6">
        <f>[1]!EM_S_INFO_EMPLOYEE(B3300,"2019")</f>
        <v>623</v>
      </c>
      <c r="Q3300" s="6">
        <f>[1]!EM_S_STM07_IS(B3300,"83","2019-12-31","1",1000000000)</f>
        <v>1.28983275052</v>
      </c>
      <c r="R3300" s="6">
        <f>[1]!EM_S_FA_YOY_OR(B3300,"2019-12-31")</f>
        <v>-14.181858844200001</v>
      </c>
      <c r="S3300" s="6">
        <f>[1]!EM_S_FA_YOY_OR(B3300,"2020-12-31")</f>
        <v>13.2771424932</v>
      </c>
      <c r="T3300" s="6">
        <f>[1]!EM_S_FA_YOY_OR(B3300,"2021-12-31")</f>
        <v>34.991917359299997</v>
      </c>
      <c r="U3300" s="6">
        <f>[1]!EM_S_FA_YOY_OR(B3300,"2022-12-31")</f>
        <v>-9.3803099439000004</v>
      </c>
      <c r="V3300" s="7">
        <f t="shared" si="308"/>
        <v>12.962916636199997</v>
      </c>
      <c r="W3300" s="8">
        <f t="shared" si="309"/>
        <v>22.187782502508387</v>
      </c>
      <c r="X3300" s="6">
        <f>[1]!EM_S_FA_YOY_NETPROFIT(B3300,"2019-12-31")</f>
        <v>-9.2667425605999991</v>
      </c>
      <c r="Y3300" s="6">
        <f>[1]!EM_S_FA_YOY_NETPROFIT(B3300,"2020-12-31")</f>
        <v>-9.6652342077999993</v>
      </c>
      <c r="Z3300" s="6">
        <f>[1]!EM_S_FA_YOY_NETPROFIT(B3300,"2021-12-31")</f>
        <v>8.2465263701999998</v>
      </c>
      <c r="AA3300" s="6">
        <f>[1]!EM_S_FA_YOY_NETPROFIT(B3300,"2022-12-31")</f>
        <v>-10.3579858296</v>
      </c>
      <c r="AB3300" s="7">
        <f t="shared" si="310"/>
        <v>-3.9255645557333332</v>
      </c>
      <c r="AC3300" s="8">
        <f t="shared" si="311"/>
        <v>10.547029171016266</v>
      </c>
    </row>
    <row r="3301" spans="1:29" ht="16.5" x14ac:dyDescent="0.45">
      <c r="A3301" s="9">
        <v>4380</v>
      </c>
      <c r="B3301" s="5" t="s">
        <v>11636</v>
      </c>
      <c r="C3301" s="5" t="s">
        <v>11637</v>
      </c>
      <c r="D3301" s="5" t="s">
        <v>11638</v>
      </c>
      <c r="E3301" s="5" t="s">
        <v>120</v>
      </c>
      <c r="F3301" s="5" t="s">
        <v>11758</v>
      </c>
      <c r="G3301" s="5">
        <v>8</v>
      </c>
      <c r="H3301" s="5">
        <v>2</v>
      </c>
      <c r="I3301" s="5">
        <f t="shared" si="306"/>
        <v>3</v>
      </c>
      <c r="J3301" s="5">
        <f t="shared" si="307"/>
        <v>2</v>
      </c>
      <c r="K3301" s="5"/>
      <c r="L3301" s="5"/>
      <c r="M3301" s="5"/>
      <c r="N3301" s="5"/>
      <c r="O3301" s="5" t="s">
        <v>10773</v>
      </c>
      <c r="P3301" s="6">
        <f>[1]!EM_S_INFO_EMPLOYEE(B3301,"2019")</f>
        <v>553</v>
      </c>
      <c r="Q3301" s="6">
        <f>[1]!EM_S_STM07_IS(B3301,"83","2019-12-31","1",1000000000)</f>
        <v>1.8695811635799999</v>
      </c>
      <c r="R3301" s="6">
        <f>[1]!EM_S_FA_YOY_OR(B3301,"2019-12-31")</f>
        <v>-17.1236522357</v>
      </c>
      <c r="S3301" s="6">
        <f>[1]!EM_S_FA_YOY_OR(B3301,"2020-12-31")</f>
        <v>-50.843687588000002</v>
      </c>
      <c r="T3301" s="6">
        <f>[1]!EM_S_FA_YOY_OR(B3301,"2021-12-31")</f>
        <v>138.02306580550001</v>
      </c>
      <c r="U3301" s="6">
        <f>[1]!EM_S_FA_YOY_OR(B3301,"2022-12-31")</f>
        <v>37.389748530399999</v>
      </c>
      <c r="V3301" s="7">
        <f t="shared" si="308"/>
        <v>41.523042249300005</v>
      </c>
      <c r="W3301" s="8">
        <f t="shared" si="309"/>
        <v>94.50119428914806</v>
      </c>
      <c r="X3301" s="6">
        <f>[1]!EM_S_FA_YOY_NETPROFIT(B3301,"2019-12-31")</f>
        <v>-37.430042158100001</v>
      </c>
      <c r="Y3301" s="6">
        <f>[1]!EM_S_FA_YOY_NETPROFIT(B3301,"2020-12-31")</f>
        <v>-132.60903574970001</v>
      </c>
      <c r="Z3301" s="6">
        <f>[1]!EM_S_FA_YOY_NETPROFIT(B3301,"2021-12-31")</f>
        <v>174.2854986783</v>
      </c>
      <c r="AA3301" s="6">
        <f>[1]!EM_S_FA_YOY_NETPROFIT(B3301,"2022-12-31")</f>
        <v>491.35673132189999</v>
      </c>
      <c r="AB3301" s="7">
        <f t="shared" si="310"/>
        <v>177.67773141683332</v>
      </c>
      <c r="AC3301" s="8">
        <f t="shared" si="311"/>
        <v>311.99671480886917</v>
      </c>
    </row>
    <row r="3302" spans="1:29" ht="16.5" x14ac:dyDescent="0.45">
      <c r="A3302" s="9">
        <v>4382</v>
      </c>
      <c r="B3302" s="5" t="s">
        <v>11639</v>
      </c>
      <c r="C3302" s="5" t="s">
        <v>11640</v>
      </c>
      <c r="D3302" s="5" t="s">
        <v>11641</v>
      </c>
      <c r="E3302" s="5" t="s">
        <v>474</v>
      </c>
      <c r="F3302" s="5" t="s">
        <v>11762</v>
      </c>
      <c r="G3302" s="5">
        <v>13</v>
      </c>
      <c r="H3302" s="5">
        <v>2</v>
      </c>
      <c r="I3302" s="5">
        <f t="shared" si="306"/>
        <v>4</v>
      </c>
      <c r="J3302" s="5">
        <f t="shared" si="307"/>
        <v>7</v>
      </c>
      <c r="K3302" s="5"/>
      <c r="L3302" s="5"/>
      <c r="M3302" s="5"/>
      <c r="N3302" s="5"/>
      <c r="O3302" s="5" t="s">
        <v>11642</v>
      </c>
      <c r="P3302" s="6">
        <f>[1]!EM_S_INFO_EMPLOYEE(B3302,"2019")</f>
        <v>708</v>
      </c>
      <c r="Q3302" s="6">
        <f>[1]!EM_S_STM07_IS(B3302,"83","2019-12-31","1",1000000000)</f>
        <v>1.47785537939</v>
      </c>
      <c r="R3302" s="6">
        <f>[1]!EM_S_FA_YOY_OR(B3302,"2019-12-31")</f>
        <v>-20.244558662199999</v>
      </c>
      <c r="S3302" s="6">
        <f>[1]!EM_S_FA_YOY_OR(B3302,"2020-12-31")</f>
        <v>1.2947023408</v>
      </c>
      <c r="T3302" s="6">
        <f>[1]!EM_S_FA_YOY_OR(B3302,"2021-12-31")</f>
        <v>39.304038240899999</v>
      </c>
      <c r="U3302" s="6">
        <f>[1]!EM_S_FA_YOY_OR(B3302,"2022-12-31")</f>
        <v>2.4207614719000001</v>
      </c>
      <c r="V3302" s="7">
        <f t="shared" si="308"/>
        <v>14.339834017866666</v>
      </c>
      <c r="W3302" s="8">
        <f t="shared" si="309"/>
        <v>21.626965151372254</v>
      </c>
      <c r="X3302" s="6">
        <f>[1]!EM_S_FA_YOY_NETPROFIT(B3302,"2019-12-31")</f>
        <v>-75.189315728300002</v>
      </c>
      <c r="Y3302" s="6">
        <f>[1]!EM_S_FA_YOY_NETPROFIT(B3302,"2020-12-31")</f>
        <v>-14.2189510415</v>
      </c>
      <c r="Z3302" s="6">
        <f>[1]!EM_S_FA_YOY_NETPROFIT(B3302,"2021-12-31")</f>
        <v>236.13191202679999</v>
      </c>
      <c r="AA3302" s="6">
        <f>[1]!EM_S_FA_YOY_NETPROFIT(B3302,"2022-12-31")</f>
        <v>-29.417440990799999</v>
      </c>
      <c r="AB3302" s="7">
        <f t="shared" si="310"/>
        <v>64.1651733315</v>
      </c>
      <c r="AC3302" s="8">
        <f t="shared" si="311"/>
        <v>149.12131952644444</v>
      </c>
    </row>
    <row r="3303" spans="1:29" ht="16.5" x14ac:dyDescent="0.45">
      <c r="A3303" s="9">
        <v>4383</v>
      </c>
      <c r="B3303" s="5" t="s">
        <v>11643</v>
      </c>
      <c r="C3303" s="5" t="s">
        <v>11644</v>
      </c>
      <c r="D3303" s="5" t="s">
        <v>11645</v>
      </c>
      <c r="E3303" s="5" t="s">
        <v>240</v>
      </c>
      <c r="F3303" s="5" t="s">
        <v>11762</v>
      </c>
      <c r="G3303" s="5">
        <v>13</v>
      </c>
      <c r="H3303" s="5">
        <v>2</v>
      </c>
      <c r="I3303" s="5">
        <f t="shared" si="306"/>
        <v>4</v>
      </c>
      <c r="J3303" s="5">
        <f t="shared" si="307"/>
        <v>7</v>
      </c>
      <c r="K3303" s="5"/>
      <c r="L3303" s="5"/>
      <c r="M3303" s="5"/>
      <c r="N3303" s="5"/>
      <c r="O3303" s="5" t="s">
        <v>4249</v>
      </c>
      <c r="P3303" s="6">
        <f>[1]!EM_S_INFO_EMPLOYEE(B3303,"2019")</f>
        <v>3765</v>
      </c>
      <c r="Q3303" s="6">
        <f>[1]!EM_S_STM07_IS(B3303,"83","2019-12-31","1",1000000000)</f>
        <v>2.66928807108</v>
      </c>
      <c r="R3303" s="6">
        <f>[1]!EM_S_FA_YOY_OR(B3303,"2019-12-31")</f>
        <v>36.9531599456</v>
      </c>
      <c r="S3303" s="6">
        <f>[1]!EM_S_FA_YOY_OR(B3303,"2020-12-31")</f>
        <v>4.3538942964</v>
      </c>
      <c r="T3303" s="6">
        <f>[1]!EM_S_FA_YOY_OR(B3303,"2021-12-31")</f>
        <v>26.3921219769</v>
      </c>
      <c r="U3303" s="6">
        <f>[1]!EM_S_FA_YOY_OR(B3303,"2022-12-31")</f>
        <v>-17.277227968799998</v>
      </c>
      <c r="V3303" s="7">
        <f t="shared" si="308"/>
        <v>4.489596101500001</v>
      </c>
      <c r="W3303" s="8">
        <f t="shared" si="309"/>
        <v>21.834991238947929</v>
      </c>
      <c r="X3303" s="6">
        <f>[1]!EM_S_FA_YOY_NETPROFIT(B3303,"2019-12-31")</f>
        <v>61.584728198900002</v>
      </c>
      <c r="Y3303" s="6">
        <f>[1]!EM_S_FA_YOY_NETPROFIT(B3303,"2020-12-31")</f>
        <v>22.403747005700001</v>
      </c>
      <c r="Z3303" s="6">
        <f>[1]!EM_S_FA_YOY_NETPROFIT(B3303,"2021-12-31")</f>
        <v>0.7543529725</v>
      </c>
      <c r="AA3303" s="6">
        <f>[1]!EM_S_FA_YOY_NETPROFIT(B3303,"2022-12-31")</f>
        <v>-67.547273795600006</v>
      </c>
      <c r="AB3303" s="7">
        <f t="shared" si="310"/>
        <v>-14.79639127246667</v>
      </c>
      <c r="AC3303" s="8">
        <f t="shared" si="311"/>
        <v>46.948543861639095</v>
      </c>
    </row>
    <row r="3304" spans="1:29" ht="16.5" x14ac:dyDescent="0.45">
      <c r="A3304" s="9">
        <v>4384</v>
      </c>
      <c r="B3304" s="5" t="s">
        <v>11646</v>
      </c>
      <c r="C3304" s="5" t="s">
        <v>11647</v>
      </c>
      <c r="D3304" s="5" t="s">
        <v>11648</v>
      </c>
      <c r="E3304" s="5" t="s">
        <v>120</v>
      </c>
      <c r="F3304" s="5" t="s">
        <v>11768</v>
      </c>
      <c r="G3304" s="5">
        <v>19</v>
      </c>
      <c r="H3304" s="5">
        <v>2</v>
      </c>
      <c r="I3304" s="5">
        <f t="shared" si="306"/>
        <v>2</v>
      </c>
      <c r="J3304" s="5">
        <f t="shared" si="307"/>
        <v>4</v>
      </c>
      <c r="K3304" s="5"/>
      <c r="L3304" s="5"/>
      <c r="M3304" s="5"/>
      <c r="N3304" s="5"/>
      <c r="O3304" s="5" t="s">
        <v>11649</v>
      </c>
      <c r="P3304" s="6">
        <f>[1]!EM_S_INFO_EMPLOYEE(B3304,"2019")</f>
        <v>367</v>
      </c>
      <c r="Q3304" s="6">
        <f>[1]!EM_S_STM07_IS(B3304,"83","2019-12-31","1",1000000000)</f>
        <v>1.3380122895</v>
      </c>
      <c r="R3304" s="6">
        <f>[1]!EM_S_FA_YOY_OR(B3304,"2019-12-31")</f>
        <v>2.6866466706000001</v>
      </c>
      <c r="S3304" s="6">
        <f>[1]!EM_S_FA_YOY_OR(B3304,"2020-12-31")</f>
        <v>2.1274243221</v>
      </c>
      <c r="T3304" s="6">
        <f>[1]!EM_S_FA_YOY_OR(B3304,"2021-12-31")</f>
        <v>27.6738303833</v>
      </c>
      <c r="U3304" s="6">
        <f>[1]!EM_S_FA_YOY_OR(B3304,"2022-12-31")</f>
        <v>-8.1308891287999998</v>
      </c>
      <c r="V3304" s="7">
        <f t="shared" si="308"/>
        <v>7.2234551922000003</v>
      </c>
      <c r="W3304" s="8">
        <f t="shared" si="309"/>
        <v>18.438319685014623</v>
      </c>
      <c r="X3304" s="6">
        <f>[1]!EM_S_FA_YOY_NETPROFIT(B3304,"2019-12-31")</f>
        <v>0.75091571450000005</v>
      </c>
      <c r="Y3304" s="6">
        <f>[1]!EM_S_FA_YOY_NETPROFIT(B3304,"2020-12-31")</f>
        <v>-0.76468774660000005</v>
      </c>
      <c r="Z3304" s="6">
        <f>[1]!EM_S_FA_YOY_NETPROFIT(B3304,"2021-12-31")</f>
        <v>15.134480143699999</v>
      </c>
      <c r="AA3304" s="6">
        <f>[1]!EM_S_FA_YOY_NETPROFIT(B3304,"2022-12-31")</f>
        <v>-33.5022399534</v>
      </c>
      <c r="AB3304" s="7">
        <f t="shared" si="310"/>
        <v>-6.3774825187666666</v>
      </c>
      <c r="AC3304" s="8">
        <f t="shared" si="311"/>
        <v>24.799399878157512</v>
      </c>
    </row>
    <row r="3305" spans="1:29" ht="16.5" x14ac:dyDescent="0.45">
      <c r="A3305" s="9">
        <v>4385</v>
      </c>
      <c r="B3305" s="5" t="s">
        <v>11650</v>
      </c>
      <c r="C3305" s="5" t="s">
        <v>11651</v>
      </c>
      <c r="D3305" s="5" t="s">
        <v>11652</v>
      </c>
      <c r="E3305" s="5" t="s">
        <v>268</v>
      </c>
      <c r="F3305" s="5" t="s">
        <v>11773</v>
      </c>
      <c r="G3305" s="5">
        <v>24</v>
      </c>
      <c r="H3305" s="5">
        <v>2</v>
      </c>
      <c r="I3305" s="5">
        <f t="shared" si="306"/>
        <v>1</v>
      </c>
      <c r="J3305" s="5">
        <f t="shared" si="307"/>
        <v>11</v>
      </c>
      <c r="K3305" s="5"/>
      <c r="L3305" s="5"/>
      <c r="M3305" s="5"/>
      <c r="N3305" s="5"/>
      <c r="O3305" s="5" t="s">
        <v>11653</v>
      </c>
      <c r="P3305" s="6">
        <f>[1]!EM_S_INFO_EMPLOYEE(B3305,"2019")</f>
        <v>715</v>
      </c>
      <c r="Q3305" s="6">
        <f>[1]!EM_S_STM07_IS(B3305,"83","2019-12-31","1",1000000000)</f>
        <v>1.1566061167599999</v>
      </c>
      <c r="R3305" s="6">
        <f>[1]!EM_S_FA_YOY_OR(B3305,"2019-12-31")</f>
        <v>4.7790520401999999</v>
      </c>
      <c r="S3305" s="6">
        <f>[1]!EM_S_FA_YOY_OR(B3305,"2020-12-31")</f>
        <v>-12.9995894239</v>
      </c>
      <c r="T3305" s="6">
        <f>[1]!EM_S_FA_YOY_OR(B3305,"2021-12-31")</f>
        <v>58.8933124287</v>
      </c>
      <c r="U3305" s="6">
        <f>[1]!EM_S_FA_YOY_OR(B3305,"2022-12-31")</f>
        <v>65.637332089400005</v>
      </c>
      <c r="V3305" s="7">
        <f t="shared" si="308"/>
        <v>37.177018364733335</v>
      </c>
      <c r="W3305" s="8">
        <f t="shared" si="309"/>
        <v>43.584853185214833</v>
      </c>
      <c r="X3305" s="6">
        <f>[1]!EM_S_FA_YOY_NETPROFIT(B3305,"2019-12-31")</f>
        <v>-5.0403681360999997</v>
      </c>
      <c r="Y3305" s="6">
        <f>[1]!EM_S_FA_YOY_NETPROFIT(B3305,"2020-12-31")</f>
        <v>-9.9240958555999992</v>
      </c>
      <c r="Z3305" s="6">
        <f>[1]!EM_S_FA_YOY_NETPROFIT(B3305,"2021-12-31")</f>
        <v>246.3451410994</v>
      </c>
      <c r="AA3305" s="6">
        <f>[1]!EM_S_FA_YOY_NETPROFIT(B3305,"2022-12-31")</f>
        <v>122.3021354998</v>
      </c>
      <c r="AB3305" s="7">
        <f t="shared" si="310"/>
        <v>119.5743935812</v>
      </c>
      <c r="AC3305" s="8">
        <f t="shared" si="311"/>
        <v>128.1563922883106</v>
      </c>
    </row>
    <row r="3306" spans="1:29" ht="16.5" x14ac:dyDescent="0.45">
      <c r="A3306" s="9">
        <v>4386</v>
      </c>
      <c r="B3306" s="5" t="s">
        <v>11654</v>
      </c>
      <c r="C3306" s="5" t="s">
        <v>11655</v>
      </c>
      <c r="D3306" s="5" t="s">
        <v>11656</v>
      </c>
      <c r="E3306" s="5" t="s">
        <v>263</v>
      </c>
      <c r="F3306" s="5" t="s">
        <v>11765</v>
      </c>
      <c r="G3306" s="5">
        <v>16</v>
      </c>
      <c r="H3306" s="5">
        <v>3</v>
      </c>
      <c r="I3306" s="5">
        <f t="shared" si="306"/>
        <v>1</v>
      </c>
      <c r="J3306" s="5">
        <f t="shared" si="307"/>
        <v>9</v>
      </c>
      <c r="K3306" s="5"/>
      <c r="L3306" s="5"/>
      <c r="M3306" s="5"/>
      <c r="N3306" s="5"/>
      <c r="O3306" s="5" t="s">
        <v>4135</v>
      </c>
      <c r="P3306" s="6">
        <f>[1]!EM_S_INFO_EMPLOYEE(B3306,"2019")</f>
        <v>24219</v>
      </c>
      <c r="Q3306" s="6">
        <f>[1]!EM_S_STM07_IS(B3306,"83","2019-12-31","1",1000000000)</f>
        <v>10.2761747349</v>
      </c>
      <c r="R3306" s="6">
        <f>[1]!EM_S_FA_YOY_OR(B3306,"2019-12-31")</f>
        <v>48.659109549199997</v>
      </c>
      <c r="S3306" s="6">
        <f>[1]!EM_S_FA_YOY_OR(B3306,"2020-12-31")</f>
        <v>27.912406657799998</v>
      </c>
      <c r="T3306" s="6">
        <f>[1]!EM_S_FA_YOY_OR(B3306,"2021-12-31")</f>
        <v>16.598595985700001</v>
      </c>
      <c r="U3306" s="6">
        <f>[1]!EM_S_FA_YOY_OR(B3306,"2022-12-31")</f>
        <v>29.753358625499999</v>
      </c>
      <c r="V3306" s="7">
        <f t="shared" si="308"/>
        <v>24.754787089666667</v>
      </c>
      <c r="W3306" s="8">
        <f t="shared" si="309"/>
        <v>7.1231921236313127</v>
      </c>
      <c r="X3306" s="6">
        <f>[1]!EM_S_FA_YOY_NETPROFIT(B3306,"2019-12-31")</f>
        <v>37.890964128699999</v>
      </c>
      <c r="Y3306" s="6">
        <f>[1]!EM_S_FA_YOY_NETPROFIT(B3306,"2020-12-31")</f>
        <v>42.3677871696</v>
      </c>
      <c r="Z3306" s="6">
        <f>[1]!EM_S_FA_YOY_NETPROFIT(B3306,"2021-12-31")</f>
        <v>18.024617790800001</v>
      </c>
      <c r="AA3306" s="6">
        <f>[1]!EM_S_FA_YOY_NETPROFIT(B3306,"2022-12-31")</f>
        <v>44.052141762600002</v>
      </c>
      <c r="AB3306" s="7">
        <f t="shared" si="310"/>
        <v>34.814848907666665</v>
      </c>
      <c r="AC3306" s="8">
        <f t="shared" si="311"/>
        <v>14.565135025707395</v>
      </c>
    </row>
    <row r="3307" spans="1:29" ht="16.5" x14ac:dyDescent="0.45">
      <c r="A3307" s="9">
        <v>4390</v>
      </c>
      <c r="B3307" s="5" t="s">
        <v>11657</v>
      </c>
      <c r="C3307" s="5" t="s">
        <v>11658</v>
      </c>
      <c r="D3307" s="5" t="s">
        <v>11659</v>
      </c>
      <c r="E3307" s="5" t="s">
        <v>120</v>
      </c>
      <c r="F3307" s="5" t="s">
        <v>11758</v>
      </c>
      <c r="G3307" s="5">
        <v>8</v>
      </c>
      <c r="H3307" s="5">
        <v>2</v>
      </c>
      <c r="I3307" s="5">
        <f t="shared" si="306"/>
        <v>3</v>
      </c>
      <c r="J3307" s="5">
        <f t="shared" si="307"/>
        <v>2</v>
      </c>
      <c r="K3307" s="5"/>
      <c r="L3307" s="5"/>
      <c r="M3307" s="5"/>
      <c r="N3307" s="5"/>
      <c r="O3307" s="5" t="s">
        <v>4500</v>
      </c>
      <c r="P3307" s="6">
        <f>[1]!EM_S_INFO_EMPLOYEE(B3307,"2019")</f>
        <v>516</v>
      </c>
      <c r="Q3307" s="6">
        <f>[1]!EM_S_STM07_IS(B3307,"83","2019-12-31","1",1000000000)</f>
        <v>0.91906744815999997</v>
      </c>
      <c r="R3307" s="6">
        <f>[1]!EM_S_FA_YOY_OR(B3307,"2019-12-31")</f>
        <v>14.6308794331</v>
      </c>
      <c r="S3307" s="6">
        <f>[1]!EM_S_FA_YOY_OR(B3307,"2020-12-31")</f>
        <v>2.7315345376</v>
      </c>
      <c r="T3307" s="6">
        <f>[1]!EM_S_FA_YOY_OR(B3307,"2021-12-31")</f>
        <v>-41.067927058400002</v>
      </c>
      <c r="U3307" s="6">
        <f>[1]!EM_S_FA_YOY_OR(B3307,"2022-12-31")</f>
        <v>-54.715008758899998</v>
      </c>
      <c r="V3307" s="7">
        <f t="shared" si="308"/>
        <v>-31.017133759900002</v>
      </c>
      <c r="W3307" s="8">
        <f t="shared" si="309"/>
        <v>30.013166587783463</v>
      </c>
      <c r="X3307" s="6">
        <f>[1]!EM_S_FA_YOY_NETPROFIT(B3307,"2019-12-31")</f>
        <v>10.872002671300001</v>
      </c>
      <c r="Y3307" s="6">
        <f>[1]!EM_S_FA_YOY_NETPROFIT(B3307,"2020-12-31")</f>
        <v>9.4865249232999993</v>
      </c>
      <c r="Z3307" s="6">
        <f>[1]!EM_S_FA_YOY_NETPROFIT(B3307,"2021-12-31")</f>
        <v>-34.643756914900003</v>
      </c>
      <c r="AA3307" s="6">
        <f>[1]!EM_S_FA_YOY_NETPROFIT(B3307,"2022-12-31")</f>
        <v>-68.483472475699998</v>
      </c>
      <c r="AB3307" s="7">
        <f t="shared" si="310"/>
        <v>-31.213568155766666</v>
      </c>
      <c r="AC3307" s="8">
        <f t="shared" si="311"/>
        <v>39.098014908591971</v>
      </c>
    </row>
    <row r="3308" spans="1:29" ht="16.5" x14ac:dyDescent="0.45">
      <c r="A3308" s="9">
        <v>4392</v>
      </c>
      <c r="B3308" s="5" t="s">
        <v>11660</v>
      </c>
      <c r="C3308" s="5" t="s">
        <v>11661</v>
      </c>
      <c r="D3308" s="5" t="s">
        <v>11662</v>
      </c>
      <c r="E3308" s="5" t="s">
        <v>120</v>
      </c>
      <c r="F3308" s="5" t="s">
        <v>11760</v>
      </c>
      <c r="G3308" s="5">
        <v>11</v>
      </c>
      <c r="H3308" s="5">
        <v>2</v>
      </c>
      <c r="I3308" s="5">
        <f t="shared" si="306"/>
        <v>3</v>
      </c>
      <c r="J3308" s="5">
        <f t="shared" si="307"/>
        <v>3</v>
      </c>
      <c r="K3308" s="5"/>
      <c r="L3308" s="5"/>
      <c r="M3308" s="5"/>
      <c r="N3308" s="5"/>
      <c r="O3308" s="5" t="s">
        <v>4325</v>
      </c>
      <c r="P3308" s="6">
        <f>[1]!EM_S_INFO_EMPLOYEE(B3308,"2019")</f>
        <v>5361</v>
      </c>
      <c r="Q3308" s="6">
        <f>[1]!EM_S_STM07_IS(B3308,"83","2019-12-31","1",1000000000)</f>
        <v>1.2356925507400001</v>
      </c>
      <c r="R3308" s="6">
        <f>[1]!EM_S_FA_YOY_OR(B3308,"2019-12-31")</f>
        <v>-8.3095661626999995</v>
      </c>
      <c r="S3308" s="6">
        <f>[1]!EM_S_FA_YOY_OR(B3308,"2020-12-31")</f>
        <v>-27.798851038999999</v>
      </c>
      <c r="T3308" s="6">
        <f>[1]!EM_S_FA_YOY_OR(B3308,"2021-12-31")</f>
        <v>10.9334342969</v>
      </c>
      <c r="U3308" s="6">
        <f>[1]!EM_S_FA_YOY_OR(B3308,"2022-12-31")</f>
        <v>-22.641709099900002</v>
      </c>
      <c r="V3308" s="7">
        <f t="shared" si="308"/>
        <v>-13.169041947333334</v>
      </c>
      <c r="W3308" s="8">
        <f t="shared" si="309"/>
        <v>21.032024369348761</v>
      </c>
      <c r="X3308" s="6">
        <f>[1]!EM_S_FA_YOY_NETPROFIT(B3308,"2019-12-31")</f>
        <v>110.04361694569999</v>
      </c>
      <c r="Y3308" s="6">
        <f>[1]!EM_S_FA_YOY_NETPROFIT(B3308,"2020-12-31")</f>
        <v>-844.43029289579999</v>
      </c>
      <c r="Z3308" s="6">
        <f>[1]!EM_S_FA_YOY_NETPROFIT(B3308,"2021-12-31")</f>
        <v>60.0577033888</v>
      </c>
      <c r="AA3308" s="6">
        <f>[1]!EM_S_FA_YOY_NETPROFIT(B3308,"2022-12-31")</f>
        <v>-677.11499104400002</v>
      </c>
      <c r="AB3308" s="7">
        <f t="shared" si="310"/>
        <v>-487.16252685033334</v>
      </c>
      <c r="AC3308" s="8">
        <f t="shared" si="311"/>
        <v>481.23392216848885</v>
      </c>
    </row>
    <row r="3309" spans="1:29" ht="16.5" x14ac:dyDescent="0.45">
      <c r="A3309" s="9">
        <v>4393</v>
      </c>
      <c r="B3309" s="5" t="s">
        <v>11663</v>
      </c>
      <c r="C3309" s="5" t="s">
        <v>11664</v>
      </c>
      <c r="D3309" s="5" t="s">
        <v>11665</v>
      </c>
      <c r="E3309" s="5" t="s">
        <v>263</v>
      </c>
      <c r="F3309" s="5" t="s">
        <v>11758</v>
      </c>
      <c r="G3309" s="5">
        <v>8</v>
      </c>
      <c r="H3309" s="5">
        <v>2</v>
      </c>
      <c r="I3309" s="5">
        <f t="shared" si="306"/>
        <v>3</v>
      </c>
      <c r="J3309" s="5">
        <f t="shared" si="307"/>
        <v>2</v>
      </c>
      <c r="K3309" s="5"/>
      <c r="L3309" s="5"/>
      <c r="M3309" s="5"/>
      <c r="N3309" s="5"/>
      <c r="O3309" s="5" t="s">
        <v>11666</v>
      </c>
      <c r="P3309" s="6">
        <f>[1]!EM_S_INFO_EMPLOYEE(B3309,"2019")</f>
        <v>663</v>
      </c>
      <c r="Q3309" s="6">
        <f>[1]!EM_S_STM07_IS(B3309,"83","2019-12-31","1",1000000000)</f>
        <v>1.3964377825800001</v>
      </c>
      <c r="R3309" s="6">
        <f>[1]!EM_S_FA_YOY_OR(B3309,"2019-12-31")</f>
        <v>18.071761410899999</v>
      </c>
      <c r="S3309" s="6">
        <f>[1]!EM_S_FA_YOY_OR(B3309,"2020-12-31")</f>
        <v>0.55596110089999995</v>
      </c>
      <c r="T3309" s="6">
        <f>[1]!EM_S_FA_YOY_OR(B3309,"2021-12-31")</f>
        <v>-25.850443009300001</v>
      </c>
      <c r="U3309" s="6">
        <f>[1]!EM_S_FA_YOY_OR(B3309,"2022-12-31")</f>
        <v>209.24279119089999</v>
      </c>
      <c r="V3309" s="7">
        <f t="shared" si="308"/>
        <v>61.316103094166664</v>
      </c>
      <c r="W3309" s="8">
        <f t="shared" si="309"/>
        <v>128.78685232957193</v>
      </c>
      <c r="X3309" s="6">
        <f>[1]!EM_S_FA_YOY_NETPROFIT(B3309,"2019-12-31")</f>
        <v>-513.10198175469998</v>
      </c>
      <c r="Y3309" s="6">
        <f>[1]!EM_S_FA_YOY_NETPROFIT(B3309,"2020-12-31")</f>
        <v>104.0016973012</v>
      </c>
      <c r="Z3309" s="6">
        <f>[1]!EM_S_FA_YOY_NETPROFIT(B3309,"2021-12-31")</f>
        <v>23.8905637443</v>
      </c>
      <c r="AA3309" s="6">
        <f>[1]!EM_S_FA_YOY_NETPROFIT(B3309,"2022-12-31")</f>
        <v>-17.532985376799999</v>
      </c>
      <c r="AB3309" s="7">
        <f t="shared" si="310"/>
        <v>36.7864252229</v>
      </c>
      <c r="AC3309" s="8">
        <f t="shared" si="311"/>
        <v>61.785088863470669</v>
      </c>
    </row>
    <row r="3310" spans="1:29" ht="16.5" x14ac:dyDescent="0.45">
      <c r="A3310" s="9">
        <v>4394</v>
      </c>
      <c r="B3310" s="5" t="s">
        <v>11667</v>
      </c>
      <c r="C3310" s="5" t="s">
        <v>11668</v>
      </c>
      <c r="D3310" s="5" t="s">
        <v>11669</v>
      </c>
      <c r="E3310" s="5" t="s">
        <v>1297</v>
      </c>
      <c r="F3310" s="5" t="s">
        <v>11756</v>
      </c>
      <c r="G3310" s="5">
        <v>6</v>
      </c>
      <c r="H3310" s="5">
        <v>2</v>
      </c>
      <c r="I3310" s="5">
        <f t="shared" si="306"/>
        <v>2</v>
      </c>
      <c r="J3310" s="5">
        <f t="shared" si="307"/>
        <v>11</v>
      </c>
      <c r="K3310" s="5"/>
      <c r="L3310" s="5"/>
      <c r="M3310" s="5"/>
      <c r="N3310" s="5"/>
      <c r="O3310" s="5" t="s">
        <v>6698</v>
      </c>
      <c r="P3310" s="6">
        <f>[1]!EM_S_INFO_EMPLOYEE(B3310,"2019")</f>
        <v>709</v>
      </c>
      <c r="Q3310" s="6">
        <f>[1]!EM_S_STM07_IS(B3310,"83","2019-12-31","1",1000000000)</f>
        <v>0.79630241043000005</v>
      </c>
      <c r="R3310" s="6">
        <f>[1]!EM_S_FA_YOY_OR(B3310,"2019-12-31")</f>
        <v>36.535966623100002</v>
      </c>
      <c r="S3310" s="6">
        <f>[1]!EM_S_FA_YOY_OR(B3310,"2020-12-31")</f>
        <v>-3.7874561956999999</v>
      </c>
      <c r="T3310" s="6">
        <f>[1]!EM_S_FA_YOY_OR(B3310,"2021-12-31")</f>
        <v>-26.786797179299999</v>
      </c>
      <c r="U3310" s="6">
        <f>[1]!EM_S_FA_YOY_OR(B3310,"2022-12-31")</f>
        <v>20.744222279599999</v>
      </c>
      <c r="V3310" s="7">
        <f t="shared" si="308"/>
        <v>-3.2766770317999998</v>
      </c>
      <c r="W3310" s="8">
        <f t="shared" si="309"/>
        <v>23.769626084906939</v>
      </c>
      <c r="X3310" s="6">
        <f>[1]!EM_S_FA_YOY_NETPROFIT(B3310,"2019-12-31")</f>
        <v>58.6723890126</v>
      </c>
      <c r="Y3310" s="6">
        <f>[1]!EM_S_FA_YOY_NETPROFIT(B3310,"2020-12-31")</f>
        <v>14.9932816447</v>
      </c>
      <c r="Z3310" s="6">
        <f>[1]!EM_S_FA_YOY_NETPROFIT(B3310,"2021-12-31")</f>
        <v>-63.698072027800002</v>
      </c>
      <c r="AA3310" s="6">
        <f>[1]!EM_S_FA_YOY_NETPROFIT(B3310,"2022-12-31")</f>
        <v>30.656774781100001</v>
      </c>
      <c r="AB3310" s="7">
        <f t="shared" si="310"/>
        <v>-6.016005200666668</v>
      </c>
      <c r="AC3310" s="8">
        <f t="shared" si="311"/>
        <v>50.564334064594576</v>
      </c>
    </row>
    <row r="3311" spans="1:29" ht="16.5" x14ac:dyDescent="0.45">
      <c r="A3311" s="9">
        <v>4395</v>
      </c>
      <c r="B3311" s="5" t="s">
        <v>11670</v>
      </c>
      <c r="C3311" s="5" t="s">
        <v>11671</v>
      </c>
      <c r="D3311" s="5" t="s">
        <v>11672</v>
      </c>
      <c r="E3311" s="5" t="s">
        <v>514</v>
      </c>
      <c r="F3311" s="5" t="s">
        <v>11765</v>
      </c>
      <c r="G3311" s="5">
        <v>16</v>
      </c>
      <c r="H3311" s="5">
        <v>3</v>
      </c>
      <c r="I3311" s="5">
        <f t="shared" si="306"/>
        <v>1</v>
      </c>
      <c r="J3311" s="5">
        <f t="shared" si="307"/>
        <v>9</v>
      </c>
      <c r="K3311" s="5"/>
      <c r="L3311" s="5"/>
      <c r="M3311" s="5"/>
      <c r="N3311" s="5"/>
      <c r="O3311" s="5" t="s">
        <v>4674</v>
      </c>
      <c r="P3311" s="6">
        <f>[1]!EM_S_INFO_EMPLOYEE(B3311,"2019")</f>
        <v>303</v>
      </c>
      <c r="Q3311" s="6">
        <f>[1]!EM_S_STM07_IS(B3311,"83","2019-12-31","1",1000000000)</f>
        <v>0.29432490113999998</v>
      </c>
      <c r="R3311" s="6">
        <f>[1]!EM_S_FA_YOY_OR(B3311,"2019-12-31")</f>
        <v>-26.690571669299999</v>
      </c>
      <c r="S3311" s="6">
        <f>[1]!EM_S_FA_YOY_OR(B3311,"2020-12-31")</f>
        <v>-27.4327600204</v>
      </c>
      <c r="T3311" s="6">
        <f>[1]!EM_S_FA_YOY_OR(B3311,"2021-12-31")</f>
        <v>-19.706663173300001</v>
      </c>
      <c r="U3311" s="6">
        <f>[1]!EM_S_FA_YOY_OR(B3311,"2022-12-31")</f>
        <v>-22.828445542699999</v>
      </c>
      <c r="V3311" s="7">
        <f t="shared" si="308"/>
        <v>-23.32262291213333</v>
      </c>
      <c r="W3311" s="8">
        <f t="shared" si="309"/>
        <v>3.8866825927823681</v>
      </c>
      <c r="X3311" s="6">
        <f>[1]!EM_S_FA_YOY_NETPROFIT(B3311,"2019-12-31")</f>
        <v>26.214070963699999</v>
      </c>
      <c r="Y3311" s="6">
        <f>[1]!EM_S_FA_YOY_NETPROFIT(B3311,"2020-12-31")</f>
        <v>-76.071466801400007</v>
      </c>
      <c r="Z3311" s="6">
        <f>[1]!EM_S_FA_YOY_NETPROFIT(B3311,"2021-12-31")</f>
        <v>-1396.2526641326001</v>
      </c>
      <c r="AA3311" s="6">
        <f>[1]!EM_S_FA_YOY_NETPROFIT(B3311,"2022-12-31")</f>
        <v>57.743350555799999</v>
      </c>
      <c r="AB3311" s="7">
        <f t="shared" si="310"/>
        <v>-471.52692679273338</v>
      </c>
      <c r="AC3311" s="8">
        <f t="shared" si="311"/>
        <v>803.62607493171561</v>
      </c>
    </row>
    <row r="3312" spans="1:29" ht="16.5" x14ac:dyDescent="0.45">
      <c r="A3312" s="9">
        <v>4396</v>
      </c>
      <c r="B3312" s="5" t="s">
        <v>11673</v>
      </c>
      <c r="C3312" s="5" t="s">
        <v>11674</v>
      </c>
      <c r="D3312" s="5" t="s">
        <v>11675</v>
      </c>
      <c r="E3312" s="5" t="s">
        <v>120</v>
      </c>
      <c r="F3312" s="5" t="s">
        <v>11756</v>
      </c>
      <c r="G3312" s="5">
        <v>6</v>
      </c>
      <c r="H3312" s="5">
        <v>2</v>
      </c>
      <c r="I3312" s="5">
        <f t="shared" si="306"/>
        <v>2</v>
      </c>
      <c r="J3312" s="5">
        <f t="shared" si="307"/>
        <v>11</v>
      </c>
      <c r="K3312" s="5"/>
      <c r="L3312" s="5"/>
      <c r="M3312" s="5"/>
      <c r="N3312" s="5"/>
      <c r="O3312" s="5" t="s">
        <v>4472</v>
      </c>
      <c r="P3312" s="6">
        <f>[1]!EM_S_INFO_EMPLOYEE(B3312,"2019")</f>
        <v>1123</v>
      </c>
      <c r="Q3312" s="6">
        <f>[1]!EM_S_STM07_IS(B3312,"83","2019-12-31","1",1000000000)</f>
        <v>1.1058577498</v>
      </c>
      <c r="R3312" s="6">
        <f>[1]!EM_S_FA_YOY_OR(B3312,"2019-12-31")</f>
        <v>44.796615553599999</v>
      </c>
      <c r="S3312" s="6">
        <f>[1]!EM_S_FA_YOY_OR(B3312,"2020-12-31")</f>
        <v>14.0150083027</v>
      </c>
      <c r="T3312" s="6">
        <f>[1]!EM_S_FA_YOY_OR(B3312,"2021-12-31")</f>
        <v>26.025868134</v>
      </c>
      <c r="U3312" s="6">
        <f>[1]!EM_S_FA_YOY_OR(B3312,"2022-12-31")</f>
        <v>17.7098838872</v>
      </c>
      <c r="V3312" s="7">
        <f t="shared" si="308"/>
        <v>19.2502534413</v>
      </c>
      <c r="W3312" s="8">
        <f t="shared" si="309"/>
        <v>6.1518080467601335</v>
      </c>
      <c r="X3312" s="6">
        <f>[1]!EM_S_FA_YOY_NETPROFIT(B3312,"2019-12-31")</f>
        <v>64.274572064500006</v>
      </c>
      <c r="Y3312" s="6">
        <f>[1]!EM_S_FA_YOY_NETPROFIT(B3312,"2020-12-31")</f>
        <v>42.911304862000001</v>
      </c>
      <c r="Z3312" s="6">
        <f>[1]!EM_S_FA_YOY_NETPROFIT(B3312,"2021-12-31")</f>
        <v>20.502717775299999</v>
      </c>
      <c r="AA3312" s="6">
        <f>[1]!EM_S_FA_YOY_NETPROFIT(B3312,"2022-12-31")</f>
        <v>9.9554330414999992</v>
      </c>
      <c r="AB3312" s="7">
        <f t="shared" si="310"/>
        <v>24.456485226266665</v>
      </c>
      <c r="AC3312" s="8">
        <f t="shared" si="311"/>
        <v>16.829931065056364</v>
      </c>
    </row>
    <row r="3313" spans="1:29" ht="16.5" x14ac:dyDescent="0.45">
      <c r="A3313" s="9">
        <v>4398</v>
      </c>
      <c r="B3313" s="5" t="s">
        <v>11676</v>
      </c>
      <c r="C3313" s="5" t="s">
        <v>11677</v>
      </c>
      <c r="D3313" s="5" t="s">
        <v>11678</v>
      </c>
      <c r="E3313" s="5" t="s">
        <v>120</v>
      </c>
      <c r="F3313" s="5" t="s">
        <v>11773</v>
      </c>
      <c r="G3313" s="5">
        <v>24</v>
      </c>
      <c r="H3313" s="5">
        <v>2</v>
      </c>
      <c r="I3313" s="5">
        <f t="shared" si="306"/>
        <v>1</v>
      </c>
      <c r="J3313" s="5">
        <f t="shared" si="307"/>
        <v>11</v>
      </c>
      <c r="K3313" s="5"/>
      <c r="L3313" s="5"/>
      <c r="M3313" s="5"/>
      <c r="N3313" s="5"/>
      <c r="O3313" s="5" t="s">
        <v>6139</v>
      </c>
      <c r="P3313" s="6">
        <f>[1]!EM_S_INFO_EMPLOYEE(B3313,"2019")</f>
        <v>728</v>
      </c>
      <c r="Q3313" s="6">
        <f>[1]!EM_S_STM07_IS(B3313,"83","2019-12-31","1",1000000000)</f>
        <v>2.2575602142800002</v>
      </c>
      <c r="R3313" s="6">
        <f>[1]!EM_S_FA_YOY_OR(B3313,"2019-12-31")</f>
        <v>11.3093159728</v>
      </c>
      <c r="S3313" s="6">
        <f>[1]!EM_S_FA_YOY_OR(B3313,"2020-12-31")</f>
        <v>7.3708485877000003</v>
      </c>
      <c r="T3313" s="6">
        <f>[1]!EM_S_FA_YOY_OR(B3313,"2021-12-31")</f>
        <v>23.7349856266</v>
      </c>
      <c r="U3313" s="6">
        <f>[1]!EM_S_FA_YOY_OR(B3313,"2022-12-31")</f>
        <v>19.710938884600001</v>
      </c>
      <c r="V3313" s="7">
        <f t="shared" si="308"/>
        <v>16.9389243663</v>
      </c>
      <c r="W3313" s="8">
        <f t="shared" si="309"/>
        <v>8.5269744707149311</v>
      </c>
      <c r="X3313" s="6">
        <f>[1]!EM_S_FA_YOY_NETPROFIT(B3313,"2019-12-31")</f>
        <v>10.0279742911</v>
      </c>
      <c r="Y3313" s="6">
        <f>[1]!EM_S_FA_YOY_NETPROFIT(B3313,"2020-12-31")</f>
        <v>12.012216217500001</v>
      </c>
      <c r="Z3313" s="6">
        <f>[1]!EM_S_FA_YOY_NETPROFIT(B3313,"2021-12-31")</f>
        <v>-29.693408655999999</v>
      </c>
      <c r="AA3313" s="6">
        <f>[1]!EM_S_FA_YOY_NETPROFIT(B3313,"2022-12-31")</f>
        <v>130.66663709829999</v>
      </c>
      <c r="AB3313" s="7">
        <f t="shared" si="310"/>
        <v>37.661814886599991</v>
      </c>
      <c r="AC3313" s="8">
        <f t="shared" si="311"/>
        <v>83.200135231228558</v>
      </c>
    </row>
    <row r="3314" spans="1:29" ht="16.5" x14ac:dyDescent="0.45">
      <c r="A3314" s="9">
        <v>4399</v>
      </c>
      <c r="B3314" s="5" t="s">
        <v>11679</v>
      </c>
      <c r="C3314" s="5" t="s">
        <v>11680</v>
      </c>
      <c r="D3314" s="5" t="s">
        <v>11681</v>
      </c>
      <c r="E3314" s="5" t="s">
        <v>509</v>
      </c>
      <c r="F3314" s="5" t="s">
        <v>11756</v>
      </c>
      <c r="G3314" s="5">
        <v>6</v>
      </c>
      <c r="H3314" s="5">
        <v>2</v>
      </c>
      <c r="I3314" s="5">
        <f t="shared" si="306"/>
        <v>2</v>
      </c>
      <c r="J3314" s="5">
        <f t="shared" si="307"/>
        <v>11</v>
      </c>
      <c r="K3314" s="5"/>
      <c r="L3314" s="5"/>
      <c r="M3314" s="5"/>
      <c r="N3314" s="5"/>
      <c r="O3314" s="5" t="s">
        <v>11682</v>
      </c>
      <c r="P3314" s="6">
        <f>[1]!EM_S_INFO_EMPLOYEE(B3314,"2019")</f>
        <v>980</v>
      </c>
      <c r="Q3314" s="6">
        <f>[1]!EM_S_STM07_IS(B3314,"83","2019-12-31","1",1000000000)</f>
        <v>2.6465027411099999</v>
      </c>
      <c r="R3314" s="6">
        <f>[1]!EM_S_FA_YOY_OR(B3314,"2019-12-31")</f>
        <v>13.2181198787</v>
      </c>
      <c r="S3314" s="6">
        <f>[1]!EM_S_FA_YOY_OR(B3314,"2020-12-31")</f>
        <v>-3.3732942993999999</v>
      </c>
      <c r="T3314" s="6">
        <f>[1]!EM_S_FA_YOY_OR(B3314,"2021-12-31")</f>
        <v>23.162483927699999</v>
      </c>
      <c r="U3314" s="6">
        <f>[1]!EM_S_FA_YOY_OR(B3314,"2022-12-31")</f>
        <v>-21.781364696699999</v>
      </c>
      <c r="V3314" s="7">
        <f t="shared" si="308"/>
        <v>-0.66405835613333386</v>
      </c>
      <c r="W3314" s="8">
        <f t="shared" si="309"/>
        <v>22.594077804603167</v>
      </c>
      <c r="X3314" s="6">
        <f>[1]!EM_S_FA_YOY_NETPROFIT(B3314,"2019-12-31")</f>
        <v>15.5978748244</v>
      </c>
      <c r="Y3314" s="6">
        <f>[1]!EM_S_FA_YOY_NETPROFIT(B3314,"2020-12-31")</f>
        <v>-19.112935954600001</v>
      </c>
      <c r="Z3314" s="6">
        <f>[1]!EM_S_FA_YOY_NETPROFIT(B3314,"2021-12-31")</f>
        <v>9.4112651595999992</v>
      </c>
      <c r="AA3314" s="6">
        <f>[1]!EM_S_FA_YOY_NETPROFIT(B3314,"2022-12-31")</f>
        <v>-34.108683666899999</v>
      </c>
      <c r="AB3314" s="7">
        <f t="shared" si="310"/>
        <v>-14.603451487300001</v>
      </c>
      <c r="AC3314" s="8">
        <f t="shared" si="311"/>
        <v>22.107647411832623</v>
      </c>
    </row>
    <row r="3315" spans="1:29" ht="16.5" x14ac:dyDescent="0.45">
      <c r="A3315" s="9">
        <v>4400</v>
      </c>
      <c r="B3315" s="5" t="s">
        <v>11683</v>
      </c>
      <c r="C3315" s="5" t="s">
        <v>11684</v>
      </c>
      <c r="D3315" s="5" t="s">
        <v>11685</v>
      </c>
      <c r="E3315" s="5" t="s">
        <v>33</v>
      </c>
      <c r="F3315" s="5" t="s">
        <v>11773</v>
      </c>
      <c r="G3315" s="5">
        <v>24</v>
      </c>
      <c r="H3315" s="5">
        <v>2</v>
      </c>
      <c r="I3315" s="5">
        <f t="shared" si="306"/>
        <v>1</v>
      </c>
      <c r="J3315" s="5">
        <f t="shared" si="307"/>
        <v>11</v>
      </c>
      <c r="K3315" s="5"/>
      <c r="L3315" s="5"/>
      <c r="M3315" s="5"/>
      <c r="N3315" s="5"/>
      <c r="O3315" s="5" t="s">
        <v>4542</v>
      </c>
      <c r="P3315" s="6">
        <f>[1]!EM_S_INFO_EMPLOYEE(B3315,"2019")</f>
        <v>848</v>
      </c>
      <c r="Q3315" s="6">
        <f>[1]!EM_S_STM07_IS(B3315,"83","2019-12-31","1",1000000000)</f>
        <v>4.3424652537100004</v>
      </c>
      <c r="R3315" s="6">
        <f>[1]!EM_S_FA_YOY_OR(B3315,"2019-12-31")</f>
        <v>16.275736589600001</v>
      </c>
      <c r="S3315" s="6">
        <f>[1]!EM_S_FA_YOY_OR(B3315,"2020-12-31")</f>
        <v>52.9314313828</v>
      </c>
      <c r="T3315" s="6">
        <f>[1]!EM_S_FA_YOY_OR(B3315,"2021-12-31")</f>
        <v>32.843230231900002</v>
      </c>
      <c r="U3315" s="6">
        <f>[1]!EM_S_FA_YOY_OR(B3315,"2022-12-31")</f>
        <v>32.607423897899999</v>
      </c>
      <c r="V3315" s="7">
        <f t="shared" si="308"/>
        <v>39.460695170866664</v>
      </c>
      <c r="W3315" s="8">
        <f t="shared" si="309"/>
        <v>11.666595549919789</v>
      </c>
      <c r="X3315" s="6">
        <f>[1]!EM_S_FA_YOY_NETPROFIT(B3315,"2019-12-31")</f>
        <v>8.1102587400000008</v>
      </c>
      <c r="Y3315" s="6">
        <f>[1]!EM_S_FA_YOY_NETPROFIT(B3315,"2020-12-31")</f>
        <v>24.5500581985</v>
      </c>
      <c r="Z3315" s="6">
        <f>[1]!EM_S_FA_YOY_NETPROFIT(B3315,"2021-12-31")</f>
        <v>19.725545427699998</v>
      </c>
      <c r="AA3315" s="6">
        <f>[1]!EM_S_FA_YOY_NETPROFIT(B3315,"2022-12-31")</f>
        <v>33.546007174000003</v>
      </c>
      <c r="AB3315" s="7">
        <f t="shared" si="310"/>
        <v>25.940536933400001</v>
      </c>
      <c r="AC3315" s="8">
        <f t="shared" si="311"/>
        <v>7.0143684002476112</v>
      </c>
    </row>
    <row r="3316" spans="1:29" ht="16.5" x14ac:dyDescent="0.45">
      <c r="A3316" s="9">
        <v>4401</v>
      </c>
      <c r="B3316" s="5" t="s">
        <v>11686</v>
      </c>
      <c r="C3316" s="5" t="s">
        <v>11687</v>
      </c>
      <c r="D3316" s="5" t="s">
        <v>11688</v>
      </c>
      <c r="E3316" s="5" t="s">
        <v>435</v>
      </c>
      <c r="F3316" s="5" t="s">
        <v>11765</v>
      </c>
      <c r="G3316" s="5">
        <v>16</v>
      </c>
      <c r="H3316" s="5">
        <v>3</v>
      </c>
      <c r="I3316" s="5">
        <f t="shared" si="306"/>
        <v>1</v>
      </c>
      <c r="J3316" s="5">
        <f t="shared" si="307"/>
        <v>9</v>
      </c>
      <c r="K3316" s="5"/>
      <c r="L3316" s="5"/>
      <c r="M3316" s="5"/>
      <c r="N3316" s="5"/>
      <c r="O3316" s="5" t="s">
        <v>6920</v>
      </c>
      <c r="P3316" s="6">
        <f>[1]!EM_S_INFO_EMPLOYEE(B3316,"2019")</f>
        <v>1682</v>
      </c>
      <c r="Q3316" s="6">
        <f>[1]!EM_S_STM07_IS(B3316,"83","2019-12-31","1",1000000000)</f>
        <v>0.52108082735000005</v>
      </c>
      <c r="R3316" s="6">
        <f>[1]!EM_S_FA_YOY_OR(B3316,"2019-12-31")</f>
        <v>-12.538238703499999</v>
      </c>
      <c r="S3316" s="6">
        <f>[1]!EM_S_FA_YOY_OR(B3316,"2020-12-31")</f>
        <v>-3.6652923995000002</v>
      </c>
      <c r="T3316" s="6">
        <f>[1]!EM_S_FA_YOY_OR(B3316,"2021-12-31")</f>
        <v>58.702453030500003</v>
      </c>
      <c r="U3316" s="6">
        <f>[1]!EM_S_FA_YOY_OR(B3316,"2022-12-31")</f>
        <v>-5.7611405099999999E-2</v>
      </c>
      <c r="V3316" s="7">
        <f t="shared" si="308"/>
        <v>18.326516408633335</v>
      </c>
      <c r="W3316" s="8">
        <f t="shared" si="309"/>
        <v>35.013083756063018</v>
      </c>
      <c r="X3316" s="6">
        <f>[1]!EM_S_FA_YOY_NETPROFIT(B3316,"2019-12-31")</f>
        <v>-26.2303330819</v>
      </c>
      <c r="Y3316" s="6">
        <f>[1]!EM_S_FA_YOY_NETPROFIT(B3316,"2020-12-31")</f>
        <v>-13.1127234464</v>
      </c>
      <c r="Z3316" s="6">
        <f>[1]!EM_S_FA_YOY_NETPROFIT(B3316,"2021-12-31")</f>
        <v>100.9475632715</v>
      </c>
      <c r="AA3316" s="6">
        <f>[1]!EM_S_FA_YOY_NETPROFIT(B3316,"2022-12-31")</f>
        <v>-39.246878807999998</v>
      </c>
      <c r="AB3316" s="7">
        <f t="shared" si="310"/>
        <v>16.195987005700001</v>
      </c>
      <c r="AC3316" s="8">
        <f t="shared" si="311"/>
        <v>74.551128621700613</v>
      </c>
    </row>
    <row r="3317" spans="1:29" ht="16.5" x14ac:dyDescent="0.45">
      <c r="A3317" s="9">
        <v>4402</v>
      </c>
      <c r="B3317" s="5" t="s">
        <v>11689</v>
      </c>
      <c r="C3317" s="5" t="s">
        <v>11690</v>
      </c>
      <c r="D3317" s="5" t="s">
        <v>11691</v>
      </c>
      <c r="E3317" s="5" t="s">
        <v>311</v>
      </c>
      <c r="F3317" s="5" t="s">
        <v>11773</v>
      </c>
      <c r="G3317" s="5">
        <v>24</v>
      </c>
      <c r="H3317" s="5">
        <v>2</v>
      </c>
      <c r="I3317" s="5">
        <f t="shared" si="306"/>
        <v>1</v>
      </c>
      <c r="J3317" s="5">
        <f t="shared" si="307"/>
        <v>11</v>
      </c>
      <c r="K3317" s="5"/>
      <c r="L3317" s="5"/>
      <c r="M3317" s="5"/>
      <c r="N3317" s="5"/>
      <c r="O3317" s="5" t="s">
        <v>4383</v>
      </c>
      <c r="P3317" s="6">
        <f>[1]!EM_S_INFO_EMPLOYEE(B3317,"2019")</f>
        <v>2617</v>
      </c>
      <c r="Q3317" s="6">
        <f>[1]!EM_S_STM07_IS(B3317,"83","2019-12-31","1",1000000000)</f>
        <v>1.4390385509700001</v>
      </c>
      <c r="R3317" s="6">
        <f>[1]!EM_S_FA_YOY_OR(B3317,"2019-12-31")</f>
        <v>65.728671053599996</v>
      </c>
      <c r="S3317" s="6">
        <f>[1]!EM_S_FA_YOY_OR(B3317,"2020-12-31")</f>
        <v>18.438972933799999</v>
      </c>
      <c r="T3317" s="6">
        <f>[1]!EM_S_FA_YOY_OR(B3317,"2021-12-31")</f>
        <v>13.286076143400001</v>
      </c>
      <c r="U3317" s="6">
        <f>[1]!EM_S_FA_YOY_OR(B3317,"2022-12-31")</f>
        <v>8.2673498764000009</v>
      </c>
      <c r="V3317" s="7">
        <f t="shared" si="308"/>
        <v>13.330799651200001</v>
      </c>
      <c r="W3317" s="8">
        <f t="shared" si="309"/>
        <v>5.0859590098201064</v>
      </c>
      <c r="X3317" s="6">
        <f>[1]!EM_S_FA_YOY_NETPROFIT(B3317,"2019-12-31")</f>
        <v>103.9136221392</v>
      </c>
      <c r="Y3317" s="6">
        <f>[1]!EM_S_FA_YOY_NETPROFIT(B3317,"2020-12-31")</f>
        <v>41.674570033000002</v>
      </c>
      <c r="Z3317" s="6">
        <f>[1]!EM_S_FA_YOY_NETPROFIT(B3317,"2021-12-31")</f>
        <v>27.9304449272</v>
      </c>
      <c r="AA3317" s="6">
        <f>[1]!EM_S_FA_YOY_NETPROFIT(B3317,"2022-12-31")</f>
        <v>-35.644141744400002</v>
      </c>
      <c r="AB3317" s="7">
        <f t="shared" si="310"/>
        <v>11.320291071933335</v>
      </c>
      <c r="AC3317" s="8">
        <f t="shared" si="311"/>
        <v>41.248863087979601</v>
      </c>
    </row>
    <row r="3318" spans="1:29" ht="16.5" x14ac:dyDescent="0.45">
      <c r="A3318" s="9">
        <v>4403</v>
      </c>
      <c r="B3318" s="5" t="s">
        <v>11692</v>
      </c>
      <c r="C3318" s="5" t="s">
        <v>11693</v>
      </c>
      <c r="D3318" s="5" t="s">
        <v>11694</v>
      </c>
      <c r="E3318" s="5" t="s">
        <v>7</v>
      </c>
      <c r="F3318" s="5" t="s">
        <v>11768</v>
      </c>
      <c r="G3318" s="5">
        <v>19</v>
      </c>
      <c r="H3318" s="5">
        <v>2</v>
      </c>
      <c r="I3318" s="5">
        <f t="shared" si="306"/>
        <v>2</v>
      </c>
      <c r="J3318" s="5">
        <f t="shared" si="307"/>
        <v>4</v>
      </c>
      <c r="K3318" s="5"/>
      <c r="L3318" s="5"/>
      <c r="M3318" s="5"/>
      <c r="N3318" s="5"/>
      <c r="O3318" s="5" t="s">
        <v>11545</v>
      </c>
      <c r="P3318" s="6">
        <f>[1]!EM_S_INFO_EMPLOYEE(B3318,"2019")</f>
        <v>598</v>
      </c>
      <c r="Q3318" s="6">
        <f>[1]!EM_S_STM07_IS(B3318,"83","2019-12-31","1",1000000000)</f>
        <v>1.0339356927100001</v>
      </c>
      <c r="R3318" s="6">
        <f>[1]!EM_S_FA_YOY_OR(B3318,"2019-12-31")</f>
        <v>-6.0024372494999998</v>
      </c>
      <c r="S3318" s="6">
        <f>[1]!EM_S_FA_YOY_OR(B3318,"2020-12-31")</f>
        <v>-4.6271206640000004</v>
      </c>
      <c r="T3318" s="6">
        <f>[1]!EM_S_FA_YOY_OR(B3318,"2021-12-31")</f>
        <v>39.510591540900002</v>
      </c>
      <c r="U3318" s="6">
        <f>[1]!EM_S_FA_YOY_OR(B3318,"2022-12-31")</f>
        <v>10.8014929114</v>
      </c>
      <c r="V3318" s="7">
        <f t="shared" si="308"/>
        <v>15.228321262766665</v>
      </c>
      <c r="W3318" s="8">
        <f t="shared" si="309"/>
        <v>22.399375362049554</v>
      </c>
      <c r="X3318" s="6">
        <f>[1]!EM_S_FA_YOY_NETPROFIT(B3318,"2019-12-31")</f>
        <v>-24.643485050199999</v>
      </c>
      <c r="Y3318" s="6">
        <f>[1]!EM_S_FA_YOY_NETPROFIT(B3318,"2020-12-31")</f>
        <v>-70.162604570699997</v>
      </c>
      <c r="Z3318" s="6">
        <f>[1]!EM_S_FA_YOY_NETPROFIT(B3318,"2021-12-31")</f>
        <v>2.3278911642</v>
      </c>
      <c r="AA3318" s="6">
        <f>[1]!EM_S_FA_YOY_NETPROFIT(B3318,"2022-12-31")</f>
        <v>-267.06498293049998</v>
      </c>
      <c r="AB3318" s="7">
        <f t="shared" si="310"/>
        <v>-111.63323211233332</v>
      </c>
      <c r="AC3318" s="8">
        <f t="shared" si="311"/>
        <v>139.40225918102394</v>
      </c>
    </row>
    <row r="3319" spans="1:29" ht="16.5" x14ac:dyDescent="0.45">
      <c r="A3319" s="9">
        <v>4404</v>
      </c>
      <c r="B3319" s="5" t="s">
        <v>11695</v>
      </c>
      <c r="C3319" s="5" t="s">
        <v>11696</v>
      </c>
      <c r="D3319" s="5" t="s">
        <v>11697</v>
      </c>
      <c r="E3319" s="5" t="s">
        <v>33</v>
      </c>
      <c r="F3319" s="5" t="s">
        <v>11768</v>
      </c>
      <c r="G3319" s="5">
        <v>19</v>
      </c>
      <c r="H3319" s="5">
        <v>2</v>
      </c>
      <c r="I3319" s="5">
        <f t="shared" si="306"/>
        <v>2</v>
      </c>
      <c r="J3319" s="5">
        <f t="shared" si="307"/>
        <v>4</v>
      </c>
      <c r="K3319" s="5"/>
      <c r="L3319" s="5"/>
      <c r="M3319" s="5"/>
      <c r="N3319" s="5"/>
      <c r="O3319" s="5" t="s">
        <v>4213</v>
      </c>
      <c r="P3319" s="6">
        <f>[1]!EM_S_INFO_EMPLOYEE(B3319,"2019")</f>
        <v>6094</v>
      </c>
      <c r="Q3319" s="6">
        <f>[1]!EM_S_STM07_IS(B3319,"83","2019-12-31","1",1000000000)</f>
        <v>3.43396446678</v>
      </c>
      <c r="R3319" s="6">
        <f>[1]!EM_S_FA_YOY_OR(B3319,"2019-12-31")</f>
        <v>10.5878940872</v>
      </c>
      <c r="S3319" s="6">
        <f>[1]!EM_S_FA_YOY_OR(B3319,"2020-12-31")</f>
        <v>12.507121054800001</v>
      </c>
      <c r="T3319" s="6">
        <f>[1]!EM_S_FA_YOY_OR(B3319,"2021-12-31")</f>
        <v>16.5747012661</v>
      </c>
      <c r="U3319" s="6">
        <f>[1]!EM_S_FA_YOY_OR(B3319,"2022-12-31")</f>
        <v>18.896204835500001</v>
      </c>
      <c r="V3319" s="7">
        <f t="shared" si="308"/>
        <v>15.992675718800001</v>
      </c>
      <c r="W3319" s="8">
        <f t="shared" si="309"/>
        <v>3.2340629543166424</v>
      </c>
      <c r="X3319" s="6">
        <f>[1]!EM_S_FA_YOY_NETPROFIT(B3319,"2019-12-31")</f>
        <v>6.4502598793999999</v>
      </c>
      <c r="Y3319" s="6">
        <f>[1]!EM_S_FA_YOY_NETPROFIT(B3319,"2020-12-31")</f>
        <v>16.604099949399998</v>
      </c>
      <c r="Z3319" s="6">
        <f>[1]!EM_S_FA_YOY_NETPROFIT(B3319,"2021-12-31")</f>
        <v>27.660222668599999</v>
      </c>
      <c r="AA3319" s="6">
        <f>[1]!EM_S_FA_YOY_NETPROFIT(B3319,"2022-12-31")</f>
        <v>32.283269300599997</v>
      </c>
      <c r="AB3319" s="7">
        <f t="shared" si="310"/>
        <v>25.515863972866665</v>
      </c>
      <c r="AC3319" s="8">
        <f t="shared" si="311"/>
        <v>8.0565373174756516</v>
      </c>
    </row>
    <row r="3320" spans="1:29" ht="16.5" x14ac:dyDescent="0.45">
      <c r="A3320" s="9">
        <v>4405</v>
      </c>
      <c r="B3320" s="5" t="s">
        <v>11698</v>
      </c>
      <c r="C3320" s="5" t="s">
        <v>11699</v>
      </c>
      <c r="D3320" s="5" t="s">
        <v>11700</v>
      </c>
      <c r="E3320" s="5" t="s">
        <v>259</v>
      </c>
      <c r="F3320" s="5" t="s">
        <v>11773</v>
      </c>
      <c r="G3320" s="5">
        <v>24</v>
      </c>
      <c r="H3320" s="5">
        <v>2</v>
      </c>
      <c r="I3320" s="5">
        <f t="shared" si="306"/>
        <v>1</v>
      </c>
      <c r="J3320" s="5">
        <f t="shared" si="307"/>
        <v>11</v>
      </c>
      <c r="K3320" s="5"/>
      <c r="L3320" s="5"/>
      <c r="M3320" s="5"/>
      <c r="N3320" s="5"/>
      <c r="O3320" s="5" t="s">
        <v>6826</v>
      </c>
      <c r="P3320" s="6">
        <f>[1]!EM_S_INFO_EMPLOYEE(B3320,"2019")</f>
        <v>1885</v>
      </c>
      <c r="Q3320" s="6">
        <f>[1]!EM_S_STM07_IS(B3320,"83","2019-12-31","1",1000000000)</f>
        <v>2.6343045912799998</v>
      </c>
      <c r="R3320" s="6">
        <f>[1]!EM_S_FA_YOY_OR(B3320,"2019-12-31")</f>
        <v>-9.6359013658000006</v>
      </c>
      <c r="S3320" s="6">
        <f>[1]!EM_S_FA_YOY_OR(B3320,"2020-12-31")</f>
        <v>-30.447248630800001</v>
      </c>
      <c r="T3320" s="6">
        <f>[1]!EM_S_FA_YOY_OR(B3320,"2021-12-31")</f>
        <v>22.999790105300001</v>
      </c>
      <c r="U3320" s="6">
        <f>[1]!EM_S_FA_YOY_OR(B3320,"2022-12-31")</f>
        <v>-14.285630769999999</v>
      </c>
      <c r="V3320" s="7">
        <f t="shared" si="308"/>
        <v>-7.2443630985</v>
      </c>
      <c r="W3320" s="8">
        <f t="shared" si="309"/>
        <v>27.410419099875632</v>
      </c>
      <c r="X3320" s="6">
        <f>[1]!EM_S_FA_YOY_NETPROFIT(B3320,"2019-12-31")</f>
        <v>-41.910181623699998</v>
      </c>
      <c r="Y3320" s="6">
        <f>[1]!EM_S_FA_YOY_NETPROFIT(B3320,"2020-12-31")</f>
        <v>-47.443741095</v>
      </c>
      <c r="Z3320" s="6">
        <f>[1]!EM_S_FA_YOY_NETPROFIT(B3320,"2021-12-31")</f>
        <v>-42.234816908100001</v>
      </c>
      <c r="AA3320" s="6">
        <f>[1]!EM_S_FA_YOY_NETPROFIT(B3320,"2022-12-31")</f>
        <v>-261.70614152100001</v>
      </c>
      <c r="AB3320" s="7">
        <f t="shared" si="310"/>
        <v>-117.12823317470001</v>
      </c>
      <c r="AC3320" s="8">
        <f t="shared" si="311"/>
        <v>125.23522631088889</v>
      </c>
    </row>
    <row r="3321" spans="1:29" ht="16.5" x14ac:dyDescent="0.45">
      <c r="A3321" s="9">
        <v>4408</v>
      </c>
      <c r="B3321" s="5" t="s">
        <v>11701</v>
      </c>
      <c r="C3321" s="5" t="s">
        <v>11702</v>
      </c>
      <c r="D3321" s="5" t="s">
        <v>11703</v>
      </c>
      <c r="E3321" s="5" t="s">
        <v>120</v>
      </c>
      <c r="F3321" s="5" t="s">
        <v>11757</v>
      </c>
      <c r="G3321" s="5">
        <v>7</v>
      </c>
      <c r="H3321" s="5">
        <v>2</v>
      </c>
      <c r="I3321" s="5">
        <f t="shared" si="306"/>
        <v>4</v>
      </c>
      <c r="J3321" s="5">
        <f t="shared" si="307"/>
        <v>11</v>
      </c>
      <c r="K3321" s="5"/>
      <c r="L3321" s="5"/>
      <c r="M3321" s="5"/>
      <c r="N3321" s="5"/>
      <c r="O3321" s="5" t="s">
        <v>6757</v>
      </c>
      <c r="P3321" s="6">
        <f>[1]!EM_S_INFO_EMPLOYEE(B3321,"2019")</f>
        <v>1060</v>
      </c>
      <c r="Q3321" s="6">
        <f>[1]!EM_S_STM07_IS(B3321,"83","2019-12-31","1",1000000000)</f>
        <v>1.43118254741</v>
      </c>
      <c r="R3321" s="6">
        <f>[1]!EM_S_FA_YOY_OR(B3321,"2019-12-31")</f>
        <v>20.741907165000001</v>
      </c>
      <c r="S3321" s="6">
        <f>[1]!EM_S_FA_YOY_OR(B3321,"2020-12-31")</f>
        <v>66.611159450299994</v>
      </c>
      <c r="T3321" s="6">
        <f>[1]!EM_S_FA_YOY_OR(B3321,"2021-12-31")</f>
        <v>-3.8174167996000001</v>
      </c>
      <c r="U3321" s="6">
        <f>[1]!EM_S_FA_YOY_OR(B3321,"2022-12-31")</f>
        <v>-15.2034643661</v>
      </c>
      <c r="V3321" s="7">
        <f t="shared" si="308"/>
        <v>15.863426094866666</v>
      </c>
      <c r="W3321" s="8">
        <f t="shared" si="309"/>
        <v>44.316022501260989</v>
      </c>
      <c r="X3321" s="6">
        <f>[1]!EM_S_FA_YOY_NETPROFIT(B3321,"2019-12-31")</f>
        <v>-55.809760409600003</v>
      </c>
      <c r="Y3321" s="6">
        <f>[1]!EM_S_FA_YOY_NETPROFIT(B3321,"2020-12-31")</f>
        <v>713.02741451869997</v>
      </c>
      <c r="Z3321" s="6">
        <f>[1]!EM_S_FA_YOY_NETPROFIT(B3321,"2021-12-31")</f>
        <v>-3.7463644529</v>
      </c>
      <c r="AA3321" s="6">
        <f>[1]!EM_S_FA_YOY_NETPROFIT(B3321,"2022-12-31")</f>
        <v>-78.440672053</v>
      </c>
      <c r="AB3321" s="7">
        <f t="shared" si="310"/>
        <v>210.28012600426666</v>
      </c>
      <c r="AC3321" s="8">
        <f t="shared" si="311"/>
        <v>436.99077447747766</v>
      </c>
    </row>
    <row r="3322" spans="1:29" ht="16.5" x14ac:dyDescent="0.45">
      <c r="A3322" s="9">
        <v>4409</v>
      </c>
      <c r="B3322" s="5" t="s">
        <v>11704</v>
      </c>
      <c r="C3322" s="5" t="s">
        <v>11705</v>
      </c>
      <c r="D3322" s="5" t="s">
        <v>11706</v>
      </c>
      <c r="E3322" s="5" t="s">
        <v>33</v>
      </c>
      <c r="F3322" s="5" t="s">
        <v>11762</v>
      </c>
      <c r="G3322" s="5">
        <v>13</v>
      </c>
      <c r="H3322" s="5">
        <v>2</v>
      </c>
      <c r="I3322" s="5">
        <f t="shared" si="306"/>
        <v>4</v>
      </c>
      <c r="J3322" s="5">
        <f t="shared" si="307"/>
        <v>7</v>
      </c>
      <c r="K3322" s="5"/>
      <c r="L3322" s="5"/>
      <c r="M3322" s="5"/>
      <c r="N3322" s="5"/>
      <c r="O3322" s="5" t="s">
        <v>6402</v>
      </c>
      <c r="P3322" s="6">
        <f>[1]!EM_S_INFO_EMPLOYEE(B3322,"2019")</f>
        <v>854</v>
      </c>
      <c r="Q3322" s="6">
        <f>[1]!EM_S_STM07_IS(B3322,"83","2019-12-31","1",1000000000)</f>
        <v>3.2029171031999999</v>
      </c>
      <c r="R3322" s="6">
        <f>[1]!EM_S_FA_YOY_OR(B3322,"2019-12-31")</f>
        <v>42.618960301500003</v>
      </c>
      <c r="S3322" s="6">
        <f>[1]!EM_S_FA_YOY_OR(B3322,"2020-12-31")</f>
        <v>40.399976737400003</v>
      </c>
      <c r="T3322" s="6">
        <f>[1]!EM_S_FA_YOY_OR(B3322,"2021-12-31")</f>
        <v>89.246662839500004</v>
      </c>
      <c r="U3322" s="6">
        <f>[1]!EM_S_FA_YOY_OR(B3322,"2022-12-31")</f>
        <v>-4.4679325417999998</v>
      </c>
      <c r="V3322" s="7">
        <f t="shared" si="308"/>
        <v>41.72623567836667</v>
      </c>
      <c r="W3322" s="8">
        <f t="shared" si="309"/>
        <v>46.871372595157311</v>
      </c>
      <c r="X3322" s="6">
        <f>[1]!EM_S_FA_YOY_NETPROFIT(B3322,"2019-12-31")</f>
        <v>49.828686550599997</v>
      </c>
      <c r="Y3322" s="6">
        <f>[1]!EM_S_FA_YOY_NETPROFIT(B3322,"2020-12-31")</f>
        <v>45.469758945099997</v>
      </c>
      <c r="Z3322" s="6">
        <f>[1]!EM_S_FA_YOY_NETPROFIT(B3322,"2021-12-31")</f>
        <v>165.3965845086</v>
      </c>
      <c r="AA3322" s="6">
        <f>[1]!EM_S_FA_YOY_NETPROFIT(B3322,"2022-12-31")</f>
        <v>-12.163043270699999</v>
      </c>
      <c r="AB3322" s="7">
        <f t="shared" si="310"/>
        <v>66.234433394333323</v>
      </c>
      <c r="AC3322" s="8">
        <f t="shared" si="311"/>
        <v>90.582747435799689</v>
      </c>
    </row>
    <row r="3323" spans="1:29" ht="16.5" x14ac:dyDescent="0.45">
      <c r="A3323" s="9">
        <v>4410</v>
      </c>
      <c r="B3323" s="5" t="s">
        <v>11707</v>
      </c>
      <c r="C3323" s="5" t="s">
        <v>11708</v>
      </c>
      <c r="D3323" s="5" t="s">
        <v>11709</v>
      </c>
      <c r="E3323" s="5" t="s">
        <v>1297</v>
      </c>
      <c r="F3323" s="5" t="s">
        <v>11765</v>
      </c>
      <c r="G3323" s="5">
        <v>16</v>
      </c>
      <c r="H3323" s="5">
        <v>3</v>
      </c>
      <c r="I3323" s="5">
        <f t="shared" si="306"/>
        <v>1</v>
      </c>
      <c r="J3323" s="5">
        <f t="shared" si="307"/>
        <v>9</v>
      </c>
      <c r="K3323" s="5"/>
      <c r="L3323" s="5"/>
      <c r="M3323" s="5"/>
      <c r="N3323" s="5"/>
      <c r="O3323" s="5" t="s">
        <v>11710</v>
      </c>
      <c r="P3323" s="6">
        <f>[1]!EM_S_INFO_EMPLOYEE(B3323,"2019")</f>
        <v>4710</v>
      </c>
      <c r="Q3323" s="6">
        <f>[1]!EM_S_STM07_IS(B3323,"83","2019-12-31","1",1000000000)</f>
        <v>1.81690786844</v>
      </c>
      <c r="R3323" s="6">
        <f>[1]!EM_S_FA_YOY_OR(B3323,"2019-12-31")</f>
        <v>25.298955563700002</v>
      </c>
      <c r="S3323" s="6">
        <f>[1]!EM_S_FA_YOY_OR(B3323,"2020-12-31")</f>
        <v>45.598026530699997</v>
      </c>
      <c r="T3323" s="6">
        <f>[1]!EM_S_FA_YOY_OR(B3323,"2021-12-31")</f>
        <v>17.072874864700001</v>
      </c>
      <c r="U3323" s="6">
        <f>[1]!EM_S_FA_YOY_OR(B3323,"2022-12-31")</f>
        <v>0.70412858720000004</v>
      </c>
      <c r="V3323" s="7">
        <f t="shared" si="308"/>
        <v>21.125009994199999</v>
      </c>
      <c r="W3323" s="8">
        <f t="shared" si="309"/>
        <v>22.719603153909713</v>
      </c>
      <c r="X3323" s="6">
        <f>[1]!EM_S_FA_YOY_NETPROFIT(B3323,"2019-12-31")</f>
        <v>37.739388895399998</v>
      </c>
      <c r="Y3323" s="6">
        <f>[1]!EM_S_FA_YOY_NETPROFIT(B3323,"2020-12-31")</f>
        <v>31.2904508387</v>
      </c>
      <c r="Z3323" s="6">
        <f>[1]!EM_S_FA_YOY_NETPROFIT(B3323,"2021-12-31")</f>
        <v>28.461333415599999</v>
      </c>
      <c r="AA3323" s="6">
        <f>[1]!EM_S_FA_YOY_NETPROFIT(B3323,"2022-12-31")</f>
        <v>-10.7560322011</v>
      </c>
      <c r="AB3323" s="7">
        <f t="shared" si="310"/>
        <v>16.331917351066668</v>
      </c>
      <c r="AC3323" s="8">
        <f t="shared" si="311"/>
        <v>23.501462391816531</v>
      </c>
    </row>
    <row r="3324" spans="1:29" ht="16.5" x14ac:dyDescent="0.45">
      <c r="A3324" s="9">
        <v>4411</v>
      </c>
      <c r="B3324" s="5" t="s">
        <v>11711</v>
      </c>
      <c r="C3324" s="5" t="s">
        <v>11712</v>
      </c>
      <c r="D3324" s="5" t="s">
        <v>11713</v>
      </c>
      <c r="E3324" s="5" t="s">
        <v>120</v>
      </c>
      <c r="F3324" s="5" t="s">
        <v>11757</v>
      </c>
      <c r="G3324" s="5">
        <v>7</v>
      </c>
      <c r="H3324" s="5">
        <v>2</v>
      </c>
      <c r="I3324" s="5">
        <f t="shared" si="306"/>
        <v>4</v>
      </c>
      <c r="J3324" s="5">
        <f t="shared" si="307"/>
        <v>11</v>
      </c>
      <c r="K3324" s="5"/>
      <c r="L3324" s="5"/>
      <c r="M3324" s="5"/>
      <c r="N3324" s="5"/>
      <c r="O3324" s="5" t="s">
        <v>4068</v>
      </c>
      <c r="P3324" s="6">
        <f>[1]!EM_S_INFO_EMPLOYEE(B3324,"2019")</f>
        <v>614</v>
      </c>
      <c r="Q3324" s="6">
        <f>[1]!EM_S_STM07_IS(B3324,"83","2019-12-31","1",1000000000)</f>
        <v>0.60800174755000003</v>
      </c>
      <c r="R3324" s="6">
        <f>[1]!EM_S_FA_YOY_OR(B3324,"2019-12-31")</f>
        <v>41.878092768499997</v>
      </c>
      <c r="S3324" s="6">
        <f>[1]!EM_S_FA_YOY_OR(B3324,"2020-12-31")</f>
        <v>40.855809686599997</v>
      </c>
      <c r="T3324" s="6">
        <f>[1]!EM_S_FA_YOY_OR(B3324,"2021-12-31")</f>
        <v>-4.3259479388999997</v>
      </c>
      <c r="U3324" s="6">
        <f>[1]!EM_S_FA_YOY_OR(B3324,"2022-12-31")</f>
        <v>4.9534704930000002</v>
      </c>
      <c r="V3324" s="7">
        <f t="shared" si="308"/>
        <v>13.827777413566665</v>
      </c>
      <c r="W3324" s="8">
        <f t="shared" si="309"/>
        <v>23.862372011656131</v>
      </c>
      <c r="X3324" s="6">
        <f>[1]!EM_S_FA_YOY_NETPROFIT(B3324,"2019-12-31")</f>
        <v>135.27976257879999</v>
      </c>
      <c r="Y3324" s="6">
        <f>[1]!EM_S_FA_YOY_NETPROFIT(B3324,"2020-12-31")</f>
        <v>50.885140184800001</v>
      </c>
      <c r="Z3324" s="6">
        <f>[1]!EM_S_FA_YOY_NETPROFIT(B3324,"2021-12-31")</f>
        <v>-76.6736090359</v>
      </c>
      <c r="AA3324" s="6">
        <f>[1]!EM_S_FA_YOY_NETPROFIT(B3324,"2022-12-31")</f>
        <v>29.160813603899999</v>
      </c>
      <c r="AB3324" s="7">
        <f t="shared" si="310"/>
        <v>1.1241149176</v>
      </c>
      <c r="AC3324" s="8">
        <f t="shared" si="311"/>
        <v>68.244787204643998</v>
      </c>
    </row>
    <row r="3325" spans="1:29" ht="16.5" x14ac:dyDescent="0.45">
      <c r="A3325" s="9">
        <v>4412</v>
      </c>
      <c r="B3325" s="5" t="s">
        <v>11714</v>
      </c>
      <c r="C3325" s="5" t="s">
        <v>11715</v>
      </c>
      <c r="D3325" s="5" t="s">
        <v>11716</v>
      </c>
      <c r="E3325" s="5" t="s">
        <v>263</v>
      </c>
      <c r="F3325" s="5" t="s">
        <v>11762</v>
      </c>
      <c r="G3325" s="5">
        <v>13</v>
      </c>
      <c r="H3325" s="5">
        <v>2</v>
      </c>
      <c r="I3325" s="5">
        <f t="shared" si="306"/>
        <v>4</v>
      </c>
      <c r="J3325" s="5">
        <f t="shared" si="307"/>
        <v>7</v>
      </c>
      <c r="K3325" s="5"/>
      <c r="L3325" s="5"/>
      <c r="M3325" s="5"/>
      <c r="N3325" s="5"/>
      <c r="O3325" s="5" t="s">
        <v>4171</v>
      </c>
      <c r="P3325" s="6">
        <f>[1]!EM_S_INFO_EMPLOYEE(B3325,"2019")</f>
        <v>3961</v>
      </c>
      <c r="Q3325" s="6">
        <f>[1]!EM_S_STM07_IS(B3325,"83","2019-12-31","1",1000000000)</f>
        <v>2.2543896647800001</v>
      </c>
      <c r="R3325" s="6">
        <f>[1]!EM_S_FA_YOY_OR(B3325,"2019-12-31")</f>
        <v>4.1012567740000003</v>
      </c>
      <c r="S3325" s="6">
        <f>[1]!EM_S_FA_YOY_OR(B3325,"2020-12-31")</f>
        <v>11.6312406851</v>
      </c>
      <c r="T3325" s="6">
        <f>[1]!EM_S_FA_YOY_OR(B3325,"2021-12-31")</f>
        <v>28.510355264299999</v>
      </c>
      <c r="U3325" s="6">
        <f>[1]!EM_S_FA_YOY_OR(B3325,"2022-12-31")</f>
        <v>6.5173895061999998</v>
      </c>
      <c r="V3325" s="7">
        <f t="shared" si="308"/>
        <v>15.552995151866666</v>
      </c>
      <c r="W3325" s="8">
        <f t="shared" si="309"/>
        <v>11.509029250221021</v>
      </c>
      <c r="X3325" s="6">
        <f>[1]!EM_S_FA_YOY_NETPROFIT(B3325,"2019-12-31")</f>
        <v>12.4206021203</v>
      </c>
      <c r="Y3325" s="6">
        <f>[1]!EM_S_FA_YOY_NETPROFIT(B3325,"2020-12-31")</f>
        <v>13.8618663069</v>
      </c>
      <c r="Z3325" s="6">
        <f>[1]!EM_S_FA_YOY_NETPROFIT(B3325,"2021-12-31")</f>
        <v>27.872837614200002</v>
      </c>
      <c r="AA3325" s="6">
        <f>[1]!EM_S_FA_YOY_NETPROFIT(B3325,"2022-12-31")</f>
        <v>-8.3002017941999995</v>
      </c>
      <c r="AB3325" s="7">
        <f t="shared" si="310"/>
        <v>11.144834042299999</v>
      </c>
      <c r="AC3325" s="8">
        <f t="shared" si="311"/>
        <v>18.238938928994003</v>
      </c>
    </row>
    <row r="3326" spans="1:29" ht="16.5" x14ac:dyDescent="0.45">
      <c r="A3326" s="9">
        <v>4413</v>
      </c>
      <c r="B3326" s="5" t="s">
        <v>11717</v>
      </c>
      <c r="C3326" s="5" t="s">
        <v>11718</v>
      </c>
      <c r="D3326" s="5" t="s">
        <v>11719</v>
      </c>
      <c r="E3326" s="5" t="s">
        <v>120</v>
      </c>
      <c r="F3326" s="5" t="s">
        <v>11753</v>
      </c>
      <c r="G3326" s="5">
        <v>3</v>
      </c>
      <c r="H3326" s="5">
        <v>3</v>
      </c>
      <c r="I3326" s="5">
        <f t="shared" si="306"/>
        <v>4</v>
      </c>
      <c r="J3326" s="5">
        <f t="shared" si="307"/>
        <v>7</v>
      </c>
      <c r="K3326" s="5"/>
      <c r="L3326" s="5"/>
      <c r="M3326" s="5"/>
      <c r="N3326" s="5"/>
      <c r="O3326" s="5" t="s">
        <v>4416</v>
      </c>
      <c r="P3326" s="6">
        <f>[1]!EM_S_INFO_EMPLOYEE(B3326,"2019")</f>
        <v>596</v>
      </c>
      <c r="Q3326" s="6">
        <f>[1]!EM_S_STM07_IS(B3326,"83","2019-12-31","1",1000000000)</f>
        <v>0.33311619334999998</v>
      </c>
      <c r="R3326" s="6">
        <f>[1]!EM_S_FA_YOY_OR(B3326,"2019-12-31")</f>
        <v>17.180192605799999</v>
      </c>
      <c r="S3326" s="6">
        <f>[1]!EM_S_FA_YOY_OR(B3326,"2020-12-31")</f>
        <v>-7.5161879457999996</v>
      </c>
      <c r="T3326" s="6">
        <f>[1]!EM_S_FA_YOY_OR(B3326,"2021-12-31")</f>
        <v>14.8559375065</v>
      </c>
      <c r="U3326" s="6">
        <f>[1]!EM_S_FA_YOY_OR(B3326,"2022-12-31")</f>
        <v>-13.661064873400001</v>
      </c>
      <c r="V3326" s="7">
        <f t="shared" si="308"/>
        <v>-2.1071051042333333</v>
      </c>
      <c r="W3326" s="8">
        <f t="shared" si="309"/>
        <v>15.008280683476166</v>
      </c>
      <c r="X3326" s="6">
        <f>[1]!EM_S_FA_YOY_NETPROFIT(B3326,"2019-12-31")</f>
        <v>-14.432710288299999</v>
      </c>
      <c r="Y3326" s="6">
        <f>[1]!EM_S_FA_YOY_NETPROFIT(B3326,"2020-12-31")</f>
        <v>-10.9300038893</v>
      </c>
      <c r="Z3326" s="6">
        <f>[1]!EM_S_FA_YOY_NETPROFIT(B3326,"2021-12-31")</f>
        <v>3.6673158290000001</v>
      </c>
      <c r="AA3326" s="6">
        <f>[1]!EM_S_FA_YOY_NETPROFIT(B3326,"2022-12-31")</f>
        <v>-18.424729805399998</v>
      </c>
      <c r="AB3326" s="7">
        <f t="shared" si="310"/>
        <v>-8.5624726218999996</v>
      </c>
      <c r="AC3326" s="8">
        <f t="shared" si="311"/>
        <v>11.234701745248534</v>
      </c>
    </row>
    <row r="3327" spans="1:29" ht="16.5" x14ac:dyDescent="0.45">
      <c r="A3327" s="9">
        <v>4414</v>
      </c>
      <c r="B3327" s="5" t="s">
        <v>11720</v>
      </c>
      <c r="C3327" s="5" t="s">
        <v>11721</v>
      </c>
      <c r="D3327" s="5" t="s">
        <v>11722</v>
      </c>
      <c r="E3327" s="5" t="s">
        <v>7</v>
      </c>
      <c r="F3327" s="5" t="s">
        <v>11773</v>
      </c>
      <c r="G3327" s="5">
        <v>24</v>
      </c>
      <c r="H3327" s="5">
        <v>2</v>
      </c>
      <c r="I3327" s="5">
        <f t="shared" si="306"/>
        <v>1</v>
      </c>
      <c r="J3327" s="5">
        <f t="shared" si="307"/>
        <v>11</v>
      </c>
      <c r="K3327" s="5"/>
      <c r="L3327" s="5"/>
      <c r="M3327" s="5"/>
      <c r="N3327" s="5"/>
      <c r="O3327" s="5" t="s">
        <v>11723</v>
      </c>
      <c r="P3327" s="6">
        <f>[1]!EM_S_INFO_EMPLOYEE(B3327,"2019")</f>
        <v>319</v>
      </c>
      <c r="Q3327" s="6">
        <f>[1]!EM_S_STM07_IS(B3327,"83","2019-12-31","1",1000000000)</f>
        <v>0.46186558609</v>
      </c>
      <c r="R3327" s="6">
        <f>[1]!EM_S_FA_YOY_OR(B3327,"2019-12-31")</f>
        <v>-18.939323951900001</v>
      </c>
      <c r="S3327" s="6">
        <f>[1]!EM_S_FA_YOY_OR(B3327,"2020-12-31")</f>
        <v>-32.595932105400003</v>
      </c>
      <c r="T3327" s="6">
        <f>[1]!EM_S_FA_YOY_OR(B3327,"2021-12-31")</f>
        <v>-58.840560614399998</v>
      </c>
      <c r="U3327" s="6">
        <f>[1]!EM_S_FA_YOY_OR(B3327,"2022-12-31")</f>
        <v>1.0831754321</v>
      </c>
      <c r="V3327" s="7">
        <f t="shared" si="308"/>
        <v>-30.11777242923333</v>
      </c>
      <c r="W3327" s="8">
        <f t="shared" si="309"/>
        <v>30.038633324072588</v>
      </c>
      <c r="X3327" s="6">
        <f>[1]!EM_S_FA_YOY_NETPROFIT(B3327,"2019-12-31")</f>
        <v>-266.78128475120002</v>
      </c>
      <c r="Y3327" s="6">
        <f>[1]!EM_S_FA_YOY_NETPROFIT(B3327,"2020-12-31")</f>
        <v>15.7300038832</v>
      </c>
      <c r="Z3327" s="6">
        <f>[1]!EM_S_FA_YOY_NETPROFIT(B3327,"2021-12-31")</f>
        <v>-11.1268183873</v>
      </c>
      <c r="AA3327" s="6">
        <f>[1]!EM_S_FA_YOY_NETPROFIT(B3327,"2022-12-31")</f>
        <v>68.518055906100003</v>
      </c>
      <c r="AB3327" s="7">
        <f t="shared" si="310"/>
        <v>24.373747134000002</v>
      </c>
      <c r="AC3327" s="8">
        <f t="shared" si="311"/>
        <v>40.519899103307068</v>
      </c>
    </row>
    <row r="3328" spans="1:29" ht="16.5" x14ac:dyDescent="0.45">
      <c r="A3328" s="9">
        <v>4416</v>
      </c>
      <c r="B3328" s="5" t="s">
        <v>11724</v>
      </c>
      <c r="C3328" s="5" t="s">
        <v>11725</v>
      </c>
      <c r="D3328" s="5" t="s">
        <v>11726</v>
      </c>
      <c r="E3328" s="5" t="s">
        <v>293</v>
      </c>
      <c r="F3328" s="5" t="s">
        <v>11768</v>
      </c>
      <c r="G3328" s="5">
        <v>19</v>
      </c>
      <c r="H3328" s="5">
        <v>2</v>
      </c>
      <c r="I3328" s="5">
        <f t="shared" si="306"/>
        <v>2</v>
      </c>
      <c r="J3328" s="5">
        <f t="shared" si="307"/>
        <v>4</v>
      </c>
      <c r="K3328" s="5"/>
      <c r="L3328" s="5"/>
      <c r="M3328" s="5"/>
      <c r="N3328" s="5"/>
      <c r="O3328" s="5" t="s">
        <v>11727</v>
      </c>
      <c r="P3328" s="6">
        <f>[1]!EM_S_INFO_EMPLOYEE(B3328,"2019")</f>
        <v>11183</v>
      </c>
      <c r="Q3328" s="6">
        <f>[1]!EM_S_STM07_IS(B3328,"83","2019-12-31","1",1000000000)</f>
        <v>68.676565008790007</v>
      </c>
      <c r="R3328" s="6">
        <f>[1]!EM_S_FA_YOY_OR(B3328,"2019-12-31")</f>
        <v>164.518460877</v>
      </c>
      <c r="S3328" s="6">
        <f>[1]!EM_S_FA_YOY_OR(B3328,"2020-12-31")</f>
        <v>64.511749546700003</v>
      </c>
      <c r="T3328" s="6">
        <f>[1]!EM_S_FA_YOY_OR(B3328,"2021-12-31")</f>
        <v>53.886545077599997</v>
      </c>
      <c r="U3328" s="6">
        <f>[1]!EM_S_FA_YOY_OR(B3328,"2022-12-31")</f>
        <v>-0.50138960470000005</v>
      </c>
      <c r="V3328" s="7">
        <f t="shared" si="308"/>
        <v>39.298968339866668</v>
      </c>
      <c r="W3328" s="8">
        <f t="shared" si="309"/>
        <v>34.875136012484134</v>
      </c>
      <c r="X3328" s="6">
        <f>[1]!EM_S_FA_YOY_NETPROFIT(B3328,"2019-12-31")</f>
        <v>-65.7119583267</v>
      </c>
      <c r="Y3328" s="6">
        <f>[1]!EM_S_FA_YOY_NETPROFIT(B3328,"2020-12-31")</f>
        <v>40.365422995000003</v>
      </c>
      <c r="Z3328" s="6">
        <f>[1]!EM_S_FA_YOY_NETPROFIT(B3328,"2021-12-31")</f>
        <v>118.97541188309999</v>
      </c>
      <c r="AA3328" s="6">
        <f>[1]!EM_S_FA_YOY_NETPROFIT(B3328,"2022-12-31")</f>
        <v>32.502084682000003</v>
      </c>
      <c r="AB3328" s="7">
        <f t="shared" si="310"/>
        <v>63.947639853366667</v>
      </c>
      <c r="AC3328" s="8">
        <f t="shared" si="311"/>
        <v>47.817358702393825</v>
      </c>
    </row>
    <row r="3329" spans="1:29" ht="16.5" x14ac:dyDescent="0.45">
      <c r="A3329" s="9">
        <v>4418</v>
      </c>
      <c r="B3329" s="5" t="s">
        <v>11728</v>
      </c>
      <c r="C3329" s="5" t="s">
        <v>11729</v>
      </c>
      <c r="D3329" s="5" t="s">
        <v>11730</v>
      </c>
      <c r="E3329" s="5" t="s">
        <v>259</v>
      </c>
      <c r="F3329" s="5" t="s">
        <v>11766</v>
      </c>
      <c r="G3329" s="5">
        <v>17</v>
      </c>
      <c r="H3329" s="5">
        <v>2</v>
      </c>
      <c r="I3329" s="5">
        <f t="shared" si="306"/>
        <v>2</v>
      </c>
      <c r="J3329" s="5">
        <f t="shared" si="307"/>
        <v>11</v>
      </c>
      <c r="K3329" s="5"/>
      <c r="L3329" s="5"/>
      <c r="M3329" s="5"/>
      <c r="N3329" s="5"/>
      <c r="O3329" s="5" t="s">
        <v>10840</v>
      </c>
      <c r="P3329" s="6">
        <f>[1]!EM_S_INFO_EMPLOYEE(B3329,"2019")</f>
        <v>18493</v>
      </c>
      <c r="Q3329" s="6">
        <f>[1]!EM_S_STM07_IS(B3329,"83","2019-12-31","1",1000000000)</f>
        <v>18.001256098310002</v>
      </c>
      <c r="R3329" s="6">
        <f>[1]!EM_S_FA_YOY_OR(B3329,"2019-12-31")</f>
        <v>147.18714262399999</v>
      </c>
      <c r="S3329" s="6">
        <f>[1]!EM_S_FA_YOY_OR(B3329,"2020-12-31")</f>
        <v>-12.601934740300001</v>
      </c>
      <c r="T3329" s="6">
        <f>[1]!EM_S_FA_YOY_OR(B3329,"2021-12-31")</f>
        <v>6.9869620113000002</v>
      </c>
      <c r="U3329" s="6">
        <f>[1]!EM_S_FA_YOY_OR(B3329,"2022-12-31")</f>
        <v>6.7419900283</v>
      </c>
      <c r="V3329" s="7">
        <f t="shared" si="308"/>
        <v>0.37567243309999981</v>
      </c>
      <c r="W3329" s="8">
        <f t="shared" si="309"/>
        <v>11.239604920922536</v>
      </c>
      <c r="X3329" s="6">
        <f>[1]!EM_S_FA_YOY_NETPROFIT(B3329,"2019-12-31")</f>
        <v>176.92470924689999</v>
      </c>
      <c r="Y3329" s="6">
        <f>[1]!EM_S_FA_YOY_NETPROFIT(B3329,"2020-12-31")</f>
        <v>-194.1466591882</v>
      </c>
      <c r="Z3329" s="6">
        <f>[1]!EM_S_FA_YOY_NETPROFIT(B3329,"2021-12-31")</f>
        <v>136.95188318550001</v>
      </c>
      <c r="AA3329" s="6">
        <f>[1]!EM_S_FA_YOY_NETPROFIT(B3329,"2022-12-31")</f>
        <v>-1262.6420752984</v>
      </c>
      <c r="AB3329" s="7">
        <f t="shared" si="310"/>
        <v>-439.94561710036669</v>
      </c>
      <c r="AC3329" s="8">
        <f t="shared" si="311"/>
        <v>731.45653181798059</v>
      </c>
    </row>
    <row r="3330" spans="1:29" ht="16.5" x14ac:dyDescent="0.45">
      <c r="A3330" s="9">
        <v>4419</v>
      </c>
      <c r="B3330" s="5" t="s">
        <v>11731</v>
      </c>
      <c r="C3330" s="5" t="s">
        <v>11732</v>
      </c>
      <c r="D3330" s="5" t="s">
        <v>11733</v>
      </c>
      <c r="E3330" s="5" t="s">
        <v>263</v>
      </c>
      <c r="F3330" s="5" t="s">
        <v>11765</v>
      </c>
      <c r="G3330" s="5">
        <v>16</v>
      </c>
      <c r="H3330" s="5">
        <v>3</v>
      </c>
      <c r="I3330" s="5">
        <f t="shared" ref="I3330:I3343" si="312">VLOOKUP(F3330,K:N,4,FALSE)</f>
        <v>1</v>
      </c>
      <c r="J3330" s="5">
        <f t="shared" ref="J3330:J3331" si="313">VLOOKUP(F3330,K:L,2,FALSE)</f>
        <v>9</v>
      </c>
      <c r="K3330" s="5"/>
      <c r="L3330" s="5"/>
      <c r="M3330" s="5"/>
      <c r="N3330" s="5"/>
      <c r="O3330" s="5" t="s">
        <v>4098</v>
      </c>
      <c r="P3330" s="6">
        <f>[1]!EM_S_INFO_EMPLOYEE(B3330,"2019")</f>
        <v>2457</v>
      </c>
      <c r="Q3330" s="6">
        <f>[1]!EM_S_STM07_IS(B3330,"83","2019-12-31","1",1000000000)</f>
        <v>1.0937539541400001</v>
      </c>
      <c r="R3330" s="6">
        <f>[1]!EM_S_FA_YOY_OR(B3330,"2019-12-31")</f>
        <v>4.0602655392999996</v>
      </c>
      <c r="S3330" s="6">
        <f>[1]!EM_S_FA_YOY_OR(B3330,"2020-12-31")</f>
        <v>16.9152378028</v>
      </c>
      <c r="T3330" s="6">
        <f>[1]!EM_S_FA_YOY_OR(B3330,"2021-12-31")</f>
        <v>22.537970879100001</v>
      </c>
      <c r="U3330" s="6">
        <f>[1]!EM_S_FA_YOY_OR(B3330,"2022-12-31")</f>
        <v>14.3606964882</v>
      </c>
      <c r="V3330" s="7">
        <f t="shared" ref="V3330:V3331" si="314">AVERAGE(S3330:U3330)</f>
        <v>17.937968390033333</v>
      </c>
      <c r="W3330" s="8">
        <f t="shared" si="309"/>
        <v>4.183471944039332</v>
      </c>
      <c r="X3330" s="6">
        <f>[1]!EM_S_FA_YOY_NETPROFIT(B3330,"2019-12-31")</f>
        <v>-1.0435928284</v>
      </c>
      <c r="Y3330" s="6">
        <f>[1]!EM_S_FA_YOY_NETPROFIT(B3330,"2020-12-31")</f>
        <v>-31.905529838</v>
      </c>
      <c r="Z3330" s="6">
        <f>[1]!EM_S_FA_YOY_NETPROFIT(B3330,"2021-12-31")</f>
        <v>30.0207453453</v>
      </c>
      <c r="AA3330" s="6">
        <f>[1]!EM_S_FA_YOY_NETPROFIT(B3330,"2022-12-31")</f>
        <v>295.73384234719998</v>
      </c>
      <c r="AB3330" s="7">
        <f t="shared" ref="AB3330:AB3331" si="315">AVERAGE(Y3330:AA3330)</f>
        <v>97.949685951499987</v>
      </c>
      <c r="AC3330" s="8">
        <f t="shared" si="311"/>
        <v>174.06218796852028</v>
      </c>
    </row>
    <row r="3331" spans="1:29" ht="16.5" x14ac:dyDescent="0.45">
      <c r="A3331" s="9">
        <v>4420</v>
      </c>
      <c r="B3331" s="5" t="s">
        <v>11734</v>
      </c>
      <c r="C3331" s="5" t="s">
        <v>11735</v>
      </c>
      <c r="D3331" s="5" t="s">
        <v>11736</v>
      </c>
      <c r="E3331" s="5" t="s">
        <v>553</v>
      </c>
      <c r="F3331" s="5" t="s">
        <v>11771</v>
      </c>
      <c r="G3331" s="5">
        <v>22</v>
      </c>
      <c r="H3331" s="5">
        <v>3</v>
      </c>
      <c r="I3331" s="5">
        <f t="shared" si="312"/>
        <v>4</v>
      </c>
      <c r="J3331" s="5">
        <f t="shared" si="313"/>
        <v>7</v>
      </c>
      <c r="K3331" s="5"/>
      <c r="L3331" s="5"/>
      <c r="M3331" s="5"/>
      <c r="N3331" s="5"/>
      <c r="O3331" s="5" t="s">
        <v>6271</v>
      </c>
      <c r="P3331" s="6">
        <f>[1]!EM_S_INFO_EMPLOYEE(B3331,"2019")</f>
        <v>468</v>
      </c>
      <c r="Q3331" s="6">
        <f>[1]!EM_S_STM07_IS(B3331,"83","2019-12-31","1",1000000000)</f>
        <v>0.97186318476</v>
      </c>
      <c r="R3331" s="6">
        <f>[1]!EM_S_FA_YOY_OR(B3331,"2019-12-31")</f>
        <v>27.757600136699999</v>
      </c>
      <c r="S3331" s="6">
        <f>[1]!EM_S_FA_YOY_OR(B3331,"2020-12-31")</f>
        <v>11.520139372099999</v>
      </c>
      <c r="T3331" s="6">
        <f>[1]!EM_S_FA_YOY_OR(B3331,"2021-12-31")</f>
        <v>12.7693345132</v>
      </c>
      <c r="U3331" s="6">
        <f>[1]!EM_S_FA_YOY_OR(B3331,"2022-12-31")</f>
        <v>5.665683112</v>
      </c>
      <c r="V3331" s="7">
        <f t="shared" si="314"/>
        <v>9.985052332433332</v>
      </c>
      <c r="W3331" s="8">
        <f t="shared" si="309"/>
        <v>3.7924708267773299</v>
      </c>
      <c r="X3331" s="6">
        <f>[1]!EM_S_FA_YOY_NETPROFIT(B3331,"2019-12-31")</f>
        <v>54.699253546999998</v>
      </c>
      <c r="Y3331" s="6">
        <f>[1]!EM_S_FA_YOY_NETPROFIT(B3331,"2020-12-31")</f>
        <v>19.7870394274</v>
      </c>
      <c r="Z3331" s="6">
        <f>[1]!EM_S_FA_YOY_NETPROFIT(B3331,"2021-12-31")</f>
        <v>10.4742317742</v>
      </c>
      <c r="AA3331" s="6">
        <f>[1]!EM_S_FA_YOY_NETPROFIT(B3331,"2022-12-31")</f>
        <v>4.4221730424999999</v>
      </c>
      <c r="AB3331" s="7">
        <f t="shared" si="315"/>
        <v>11.561148081366667</v>
      </c>
      <c r="AC3331" s="8">
        <f t="shared" si="311"/>
        <v>7.7398850153310486</v>
      </c>
    </row>
    <row r="3332" spans="1:29" ht="16.5" x14ac:dyDescent="0.45">
      <c r="I3332" s="5" t="e">
        <f t="shared" si="312"/>
        <v>#N/A</v>
      </c>
      <c r="P3332" s="21" t="s">
        <v>11809</v>
      </c>
      <c r="Q3332" s="22">
        <v>2019</v>
      </c>
      <c r="R3332" s="22">
        <v>2020</v>
      </c>
      <c r="S3332" s="22">
        <v>2021</v>
      </c>
      <c r="T3332" s="22">
        <v>2022</v>
      </c>
      <c r="U3332" s="21" t="s">
        <v>11800</v>
      </c>
      <c r="X3332" s="21">
        <f>[1]!EM_S_FA_YOY_NETPROFIT(B3332,"2019-12-31")</f>
        <v>0</v>
      </c>
    </row>
    <row r="3333" spans="1:29" ht="16.5" x14ac:dyDescent="0.45">
      <c r="G3333" t="s">
        <v>11787</v>
      </c>
      <c r="H3333" s="5">
        <v>1</v>
      </c>
      <c r="I3333" s="5" t="e">
        <f t="shared" si="312"/>
        <v>#N/A</v>
      </c>
      <c r="J3333" s="5">
        <f>COUNTIF(J1:J3331,"=1")</f>
        <v>90</v>
      </c>
      <c r="P3333" s="20" t="s">
        <v>11801</v>
      </c>
      <c r="Q3333" s="20">
        <f ca="1">AVERAGEIF($E1:$E3331,"湖北",R2:R3331)</f>
        <v>5.8334195643670244</v>
      </c>
      <c r="R3333" s="20">
        <f ca="1">AVERAGEIF($E1:$E3331,"湖北",S2:S3331)</f>
        <v>10.484000818162764</v>
      </c>
      <c r="S3333" s="19">
        <f ca="1">AVERAGEIF($E1:$E3331,"湖北",T2:T3331)</f>
        <v>33.842832694495755</v>
      </c>
      <c r="T3333" s="20">
        <f ca="1">AVERAGEIF($E1:$E3331,"湖北",U2:U3331)</f>
        <v>1.7038580455478733</v>
      </c>
      <c r="U3333" s="19">
        <f ca="1">AVERAGEIF($E1:$E3331,"湖北",V2:V3331)</f>
        <v>15.343563852735457</v>
      </c>
      <c r="X3333" s="19">
        <f>[1]!EM_S_FA_YOY_NETPROFIT(B3333,"2019-12-31")</f>
        <v>0</v>
      </c>
    </row>
    <row r="3334" spans="1:29" ht="16" customHeight="1" x14ac:dyDescent="0.45">
      <c r="G3334" t="s">
        <v>11788</v>
      </c>
      <c r="H3334" s="5">
        <v>2</v>
      </c>
      <c r="I3334" s="5" t="e">
        <f t="shared" si="312"/>
        <v>#N/A</v>
      </c>
      <c r="J3334">
        <f>COUNTIF(J1:J3331,"=2")</f>
        <v>287</v>
      </c>
      <c r="P3334" s="20" t="s">
        <v>11802</v>
      </c>
      <c r="Q3334" s="19">
        <f>AVERAGE(R2:R3331)</f>
        <v>11.517080152297396</v>
      </c>
      <c r="R3334" s="19">
        <f>AVERAGE(S2:S3331)</f>
        <v>12.090634021797644</v>
      </c>
      <c r="S3334" s="20">
        <f>AVERAGE(T2:T3331)</f>
        <v>26.822852265319636</v>
      </c>
      <c r="T3334" s="19">
        <f>AVERAGE(U2:U3331)</f>
        <v>6.351043804588679</v>
      </c>
      <c r="U3334" s="20">
        <f>AVERAGE(V2:V3331)</f>
        <v>15.088176697235323</v>
      </c>
      <c r="X3334" s="20">
        <f>[1]!EM_S_FA_YOY_NETPROFIT(B3334,"2019-12-31")</f>
        <v>0</v>
      </c>
    </row>
    <row r="3335" spans="1:29" ht="16.5" x14ac:dyDescent="0.45">
      <c r="H3335" s="5"/>
      <c r="I3335" s="5" t="e">
        <f t="shared" si="312"/>
        <v>#N/A</v>
      </c>
      <c r="P3335" s="20" t="s">
        <v>11807</v>
      </c>
      <c r="Q3335" s="20">
        <f ca="1">AVERAGEIF($E1:$E3331,"湖北",X2:X3331)</f>
        <v>-65.32412419234042</v>
      </c>
      <c r="R3335" s="20">
        <f ca="1">AVERAGEIF($E1:$E3331,"湖北",Y2:Y3331)</f>
        <v>-119.35944128087014</v>
      </c>
      <c r="S3335" s="20">
        <f ca="1">AVERAGEIF($E1:$E3331,"湖北",Z2:Z3331)</f>
        <v>-15.240282193143612</v>
      </c>
      <c r="T3335" s="20">
        <f ca="1">AVERAGEIF($E1:$E3331,"湖北",AA2:AA3331)</f>
        <v>-107.40202658402445</v>
      </c>
      <c r="U3335" s="20">
        <f ca="1">AVERAGEIF($E1:$E3331,"湖北",AB2:AB3331)</f>
        <v>-80.667250019346113</v>
      </c>
    </row>
    <row r="3336" spans="1:29" ht="16.5" x14ac:dyDescent="0.45">
      <c r="G3336" t="s">
        <v>11789</v>
      </c>
      <c r="H3336" s="5">
        <v>4</v>
      </c>
      <c r="I3336" s="5" t="e">
        <f t="shared" si="312"/>
        <v>#N/A</v>
      </c>
      <c r="J3336">
        <f>COUNTIF(J1:J3331,"=4")</f>
        <v>219</v>
      </c>
      <c r="P3336" s="20" t="s">
        <v>11808</v>
      </c>
      <c r="Q3336" s="20">
        <f>AVERAGE(X2:X3331)</f>
        <v>-3483.2672450270561</v>
      </c>
      <c r="R3336" s="20">
        <f>AVERAGE(Y2:Y3331)</f>
        <v>-223.33031555144001</v>
      </c>
      <c r="S3336" s="20">
        <f>AVERAGE(Z2:Z3331)</f>
        <v>174.59787227298585</v>
      </c>
      <c r="T3336" s="20">
        <f>AVERAGE(AA2:AA3331)</f>
        <v>-92.048469474611878</v>
      </c>
      <c r="U3336" s="20">
        <f>AVERAGE(AB2:AB3331)</f>
        <v>-46.926970917688806</v>
      </c>
    </row>
    <row r="3337" spans="1:29" ht="16.5" x14ac:dyDescent="0.45">
      <c r="G3337" t="s">
        <v>11791</v>
      </c>
      <c r="H3337" s="5">
        <v>5</v>
      </c>
      <c r="I3337" s="5" t="e">
        <f t="shared" si="312"/>
        <v>#N/A</v>
      </c>
      <c r="J3337">
        <f>COUNTIF(J1:J3331,"=5")</f>
        <v>189</v>
      </c>
      <c r="P3337" s="20" t="s">
        <v>11804</v>
      </c>
      <c r="Q3337" s="19">
        <v>7.5</v>
      </c>
      <c r="R3337" s="20">
        <v>-5</v>
      </c>
      <c r="S3337" s="19">
        <v>12.9</v>
      </c>
      <c r="T3337" s="19">
        <v>4.3</v>
      </c>
      <c r="U3337" s="20">
        <f>AVERAGE(R3337:T3337)</f>
        <v>4.0666666666666664</v>
      </c>
      <c r="X3337" s="20"/>
    </row>
    <row r="3338" spans="1:29" ht="16.5" x14ac:dyDescent="0.45">
      <c r="G3338" t="s">
        <v>11792</v>
      </c>
      <c r="H3338" s="5">
        <v>6</v>
      </c>
      <c r="I3338" s="5" t="e">
        <f t="shared" si="312"/>
        <v>#N/A</v>
      </c>
      <c r="J3338">
        <f>COUNTIF(J1:J3331,"=6")</f>
        <v>82</v>
      </c>
      <c r="P3338" s="20" t="s">
        <v>11803</v>
      </c>
      <c r="Q3338" s="20">
        <v>6.1</v>
      </c>
      <c r="R3338" s="19">
        <v>2.2999999999999998</v>
      </c>
      <c r="S3338" s="20">
        <v>8.1</v>
      </c>
      <c r="T3338" s="20">
        <v>3</v>
      </c>
      <c r="U3338" s="19">
        <f>AVERAGE(R3338:T3338)</f>
        <v>4.4666666666666659</v>
      </c>
      <c r="X3338" s="19"/>
    </row>
    <row r="3339" spans="1:29" ht="16.5" x14ac:dyDescent="0.45">
      <c r="G3339" t="s">
        <v>11794</v>
      </c>
      <c r="H3339" s="5">
        <v>7</v>
      </c>
      <c r="I3339" s="5" t="e">
        <f t="shared" si="312"/>
        <v>#N/A</v>
      </c>
      <c r="J3339">
        <f>COUNTIF(J1:J3331,"=7")</f>
        <v>716</v>
      </c>
    </row>
    <row r="3340" spans="1:29" ht="16.5" x14ac:dyDescent="0.45">
      <c r="G3340" t="s">
        <v>11793</v>
      </c>
      <c r="H3340" s="5">
        <v>8</v>
      </c>
      <c r="I3340" s="5" t="e">
        <f t="shared" si="312"/>
        <v>#N/A</v>
      </c>
      <c r="J3340">
        <f>COUNTIF(J1:J3331,"=8")</f>
        <v>173</v>
      </c>
      <c r="P3340" s="1" t="s">
        <v>11799</v>
      </c>
      <c r="Q3340">
        <v>2020</v>
      </c>
      <c r="R3340"/>
      <c r="S3340">
        <v>2021</v>
      </c>
      <c r="T3340">
        <v>2022</v>
      </c>
    </row>
    <row r="3341" spans="1:29" ht="16.5" x14ac:dyDescent="0.45">
      <c r="G3341" t="s">
        <v>11795</v>
      </c>
      <c r="H3341" s="5">
        <v>9</v>
      </c>
      <c r="I3341" s="5" t="e">
        <f t="shared" si="312"/>
        <v>#N/A</v>
      </c>
      <c r="J3341" s="5">
        <f>COUNTIF(J1:J3331,"=9")</f>
        <v>287</v>
      </c>
      <c r="P3341" s="1" t="s">
        <v>11797</v>
      </c>
    </row>
    <row r="3342" spans="1:29" ht="16.5" x14ac:dyDescent="0.45">
      <c r="G3342" t="s">
        <v>11796</v>
      </c>
      <c r="H3342" s="5">
        <v>10</v>
      </c>
      <c r="I3342" s="5" t="e">
        <f t="shared" si="312"/>
        <v>#N/A</v>
      </c>
      <c r="J3342">
        <f>COUNTIF(J1:J3331,"=10")</f>
        <v>153</v>
      </c>
      <c r="P3342" s="1" t="s">
        <v>11798</v>
      </c>
    </row>
    <row r="3343" spans="1:29" ht="16.5" x14ac:dyDescent="0.45">
      <c r="G3343" t="s">
        <v>11790</v>
      </c>
      <c r="H3343" s="5">
        <v>11</v>
      </c>
      <c r="I3343" s="5" t="e">
        <f t="shared" si="312"/>
        <v>#N/A</v>
      </c>
      <c r="J3343">
        <f>COUNTIF(J1:J3331,"=11")</f>
        <v>897</v>
      </c>
    </row>
    <row r="3345" spans="9:10" x14ac:dyDescent="0.25">
      <c r="I3345" t="s">
        <v>11815</v>
      </c>
      <c r="J3345">
        <f>COUNTIF(I:I,"=0")</f>
        <v>127</v>
      </c>
    </row>
    <row r="3346" spans="9:10" x14ac:dyDescent="0.25">
      <c r="I3346" t="s">
        <v>11816</v>
      </c>
      <c r="J3346">
        <f>COUNTIF(I:I,"=1")</f>
        <v>529</v>
      </c>
    </row>
    <row r="3347" spans="9:10" x14ac:dyDescent="0.25">
      <c r="I3347" t="s">
        <v>11817</v>
      </c>
      <c r="J3347">
        <f>COUNTIF(I:I,"=2")</f>
        <v>1119</v>
      </c>
    </row>
    <row r="3348" spans="9:10" x14ac:dyDescent="0.25">
      <c r="I3348" t="s">
        <v>11818</v>
      </c>
      <c r="J3348">
        <f>COUNTIF(I:I,"=3")</f>
        <v>734</v>
      </c>
    </row>
    <row r="3349" spans="9:10" x14ac:dyDescent="0.25">
      <c r="I3349" t="s">
        <v>11819</v>
      </c>
      <c r="J3349">
        <f>COUNTIF(I:I,"=4")</f>
        <v>821</v>
      </c>
    </row>
  </sheetData>
  <sortState xmlns:xlrd2="http://schemas.microsoft.com/office/spreadsheetml/2017/richdata2" ref="A2:AC3350">
    <sortCondition ref="A2:A3350"/>
  </sortState>
  <phoneticPr fontId="4" type="noConversion"/>
  <pageMargins left="0.75" right="0.75" top="1" bottom="1" header="0.5" footer="0.5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最终使用的数据</vt:lpstr>
      <vt:lpstr>数据处理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Kaiqiang Chen</cp:lastModifiedBy>
  <dcterms:created xsi:type="dcterms:W3CDTF">2023-12-06T11:38:35Z</dcterms:created>
  <dcterms:modified xsi:type="dcterms:W3CDTF">2023-12-28T03:19:24Z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c69bc01c</vt:lpwstr>
  </property>
</Properties>
</file>